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Detail Data" sheetId="1" r:id="rId1"/>
    <sheet name="Acuan_Reference" sheetId="2" r:id="rId2"/>
  </sheets>
  <definedNames>
    <definedName name="_xlnm._FilterDatabase" localSheetId="0" hidden="1">'Detail Data'!$A$5:$BL$2917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AL5" authorId="0">
      <text>
        <r>
          <rPr>
            <sz val="9"/>
            <color rgb="FF000000"/>
            <rFont val="Tahoma"/>
            <charset val="134"/>
          </rPr>
          <t>Sesuai database PPIC</t>
        </r>
      </text>
    </comment>
    <comment ref="AM5" authorId="0">
      <text>
        <r>
          <rPr>
            <sz val="9"/>
            <color rgb="FF000000"/>
            <rFont val="Tahoma"/>
            <charset val="134"/>
          </rPr>
          <t>Sesuai database PPIC</t>
        </r>
      </text>
    </comment>
    <comment ref="AN5" authorId="0">
      <text>
        <r>
          <rPr>
            <sz val="9"/>
            <color rgb="FF000000"/>
            <rFont val="Tahoma"/>
            <charset val="134"/>
          </rPr>
          <t xml:space="preserve">Index Reguler * AMS3
</t>
        </r>
      </text>
    </comment>
    <comment ref="AY5" authorId="0">
      <text>
        <r>
          <rPr>
            <b/>
            <sz val="9"/>
            <color rgb="FF000000"/>
            <rFont val="Tahoma"/>
            <charset val="134"/>
          </rPr>
          <t>Rencana dropping dalam 1 bulan, angka ini tidak berubah disetiap running</t>
        </r>
        <r>
          <rPr>
            <sz val="9"/>
            <color rgb="FF000000"/>
            <rFont val="Tahoma"/>
            <charset val="134"/>
          </rPr>
          <t xml:space="preserve">
</t>
        </r>
      </text>
    </comment>
    <comment ref="AZ5" authorId="0">
      <text>
        <r>
          <rPr>
            <b/>
            <sz val="9"/>
            <color rgb="FF000000"/>
            <rFont val="Tahoma"/>
            <charset val="134"/>
          </rPr>
          <t>Rencana dropping yg dirunning sesuai jadwal dan mempertimbangkan stock cabang&amp;KPST</t>
        </r>
      </text>
    </comment>
    <comment ref="BB5" authorId="0">
      <text>
        <r>
          <rPr>
            <b/>
            <sz val="9"/>
            <color rgb="FF000000"/>
            <rFont val="Tahoma"/>
            <charset val="134"/>
          </rPr>
          <t>Data kubikasi dari sistem</t>
        </r>
        <r>
          <rPr>
            <sz val="9"/>
            <color rgb="FF000000"/>
            <rFont val="Tahoma"/>
            <charset val="134"/>
          </rPr>
          <t xml:space="preserve">
</t>
        </r>
      </text>
    </comment>
    <comment ref="BE5" authorId="0">
      <text>
        <r>
          <rPr>
            <b/>
            <sz val="9"/>
            <color rgb="FF000000"/>
            <rFont val="Tahoma"/>
            <charset val="134"/>
          </rPr>
          <t>Data kubikasi dari sistem</t>
        </r>
        <r>
          <rPr>
            <sz val="9"/>
            <color rgb="FF000000"/>
            <rFont val="Tahoma"/>
            <charset val="134"/>
          </rPr>
          <t xml:space="preserve">
</t>
        </r>
      </text>
    </comment>
    <comment ref="BJ5" authorId="0">
      <text>
        <r>
          <rPr>
            <b/>
            <sz val="9"/>
            <color rgb="FF000000"/>
            <rFont val="Tahoma"/>
            <charset val="134"/>
          </rPr>
          <t>dari master data</t>
        </r>
        <r>
          <rPr>
            <sz val="9"/>
            <color rgb="FF000000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<sst xmlns="http://schemas.openxmlformats.org/spreadsheetml/2006/main" count="137668" uniqueCount="20406">
  <si>
    <t>DROPPING REPORT</t>
  </si>
  <si>
    <t>PERIOD</t>
  </si>
  <si>
    <t>2025-12</t>
  </si>
  <si>
    <t>All sales</t>
  </si>
  <si>
    <t>'=PO lines yang masih open - GIT</t>
  </si>
  <si>
    <t>=Cons stock available + On hand FGB cab &gt; 6 bln + GIT + PO Pending</t>
  </si>
  <si>
    <t>BRANCH</t>
  </si>
  <si>
    <t>NASIONAL</t>
  </si>
  <si>
    <t>UPTODATE</t>
  </si>
  <si>
    <t>15/01/2026</t>
  </si>
  <si>
    <t>Hanya SALES Reguler (diluar Promosi, Tender, Ecatalog)</t>
  </si>
  <si>
    <t>Akan dipakai di Pesta Online</t>
  </si>
  <si>
    <t>PM NAME</t>
  </si>
  <si>
    <t>SUPPLIER</t>
  </si>
  <si>
    <t>SALES GROUP</t>
  </si>
  <si>
    <t>PART NO</t>
  </si>
  <si>
    <t>DESCRIPTION</t>
  </si>
  <si>
    <t>CATEGORY</t>
  </si>
  <si>
    <t>DROPPING STATUS</t>
  </si>
  <si>
    <t>HNA UM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</si>
  <si>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</si>
  <si>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</si>
  <si>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</si>
  <si>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</si>
  <si>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</si>
  <si>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</si>
  <si>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</si>
  <si>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</si>
  <si>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</si>
  <si>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</si>
  <si>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</si>
  <si>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AMS3
QTY</t>
  </si>
  <si>
    <t>AMS 2+1</t>
  </si>
  <si>
    <t>QTY SALES
YESTERDAY</t>
  </si>
  <si>
    <t>INITIAL
STOCK</t>
  </si>
  <si>
    <t>CONS STOCK
AVAILABLE</t>
  </si>
  <si>
    <t>ON HAND FGB CAB  
&gt; 6 bln</t>
  </si>
  <si>
    <t>ON HAND FGB CAB
 &lt;= 6 bln</t>
  </si>
  <si>
    <t>GIT</t>
  </si>
  <si>
    <t>PO
PENDING</t>
  </si>
  <si>
    <t>GROSS
STOCK</t>
  </si>
  <si>
    <t>DOI CAB (GROSS) 
to AMS3</t>
  </si>
  <si>
    <t>DOI OH</t>
  </si>
  <si>
    <t>STOCK KPST AVAILABLE
&gt; 6 bln</t>
  </si>
  <si>
    <t>STOCK KPST AVAILABLE
&lt;= 6 bln</t>
  </si>
  <si>
    <t>PO OUTSTANDING PRINCIPAL</t>
  </si>
  <si>
    <t>BEST ESTIMATE DEC</t>
  </si>
  <si>
    <t>FORECAST FINAL JAN</t>
  </si>
  <si>
    <t>INDEX REGULAR</t>
  </si>
  <si>
    <t>BUFFER</t>
  </si>
  <si>
    <t>MASTER BOX</t>
  </si>
  <si>
    <t>KELIPATAN KIRIM</t>
  </si>
  <si>
    <t>SOURCE (KPST/DIRECT)</t>
  </si>
  <si>
    <t>FREKUENSI
KIRIM</t>
  </si>
  <si>
    <t>LT</t>
  </si>
  <si>
    <t>MODA</t>
  </si>
  <si>
    <t>RENCANA DROPPING NOV</t>
  </si>
  <si>
    <t>RENCANA DROPPING NOV
(master box)</t>
  </si>
  <si>
    <t>DOI AFTER DROPPING 
(master box)</t>
  </si>
  <si>
    <t>DOI AFTER DROPPING 
(Kelipatan kirim)</t>
  </si>
  <si>
    <t>RENCANA
DROPPING</t>
  </si>
  <si>
    <t>DROPPING SESUAI
STOCK KPST</t>
  </si>
  <si>
    <t>PRIORITAS
DROPPING</t>
  </si>
  <si>
    <t>KUBIKASI</t>
  </si>
  <si>
    <t>TOTAL
KUBIKASI</t>
  </si>
  <si>
    <t>KUMULATIF
KUBIKASI</t>
  </si>
  <si>
    <t>BERAT</t>
  </si>
  <si>
    <t>TOTAL BERAT</t>
  </si>
  <si>
    <t>KUMULATIF
BERAT</t>
  </si>
  <si>
    <t>REFERENCE PO</t>
  </si>
  <si>
    <t>SPECIAL HANDLING</t>
  </si>
  <si>
    <t>ZONASI</t>
  </si>
  <si>
    <t>UOM
VOLUME</t>
  </si>
  <si>
    <t>UOM
WEIGHT</t>
  </si>
  <si>
    <t>BDG1</t>
  </si>
  <si>
    <t>SUHADI</t>
  </si>
  <si>
    <t>ULTRA SAKTI</t>
  </si>
  <si>
    <t>4P719</t>
  </si>
  <si>
    <t>P7100002</t>
  </si>
  <si>
    <t>INDAL - CTN @10 TAB AMPLOP</t>
  </si>
  <si>
    <t>FAST MOVING</t>
  </si>
  <si>
    <t>DROPPING</t>
  </si>
  <si>
    <t>KPST</t>
  </si>
  <si>
    <t>NON UDARA</t>
  </si>
  <si>
    <t>SUHU NORMAL</t>
  </si>
  <si>
    <t>FAR2</t>
  </si>
  <si>
    <t>CM3</t>
  </si>
  <si>
    <t>G</t>
  </si>
  <si>
    <t>BGR1</t>
  </si>
  <si>
    <t>BJM1</t>
  </si>
  <si>
    <t>BKS1</t>
  </si>
  <si>
    <t>BLP1</t>
  </si>
  <si>
    <t>BTM1</t>
  </si>
  <si>
    <t>CRB1</t>
  </si>
  <si>
    <t>DPS1</t>
  </si>
  <si>
    <t>JAK1</t>
  </si>
  <si>
    <t>JBI1</t>
  </si>
  <si>
    <t>JKT3</t>
  </si>
  <si>
    <t>JMR1</t>
  </si>
  <si>
    <t>MDN1</t>
  </si>
  <si>
    <t>MDO1</t>
  </si>
  <si>
    <t>MKS1</t>
  </si>
  <si>
    <t>MLG1</t>
  </si>
  <si>
    <t>NAD1</t>
  </si>
  <si>
    <t>PDG1</t>
  </si>
  <si>
    <t>PKB1</t>
  </si>
  <si>
    <t>PLB1</t>
  </si>
  <si>
    <t>PTK1</t>
  </si>
  <si>
    <t>PWT1</t>
  </si>
  <si>
    <t>SBY1</t>
  </si>
  <si>
    <t>SLO1</t>
  </si>
  <si>
    <t>SMD1</t>
  </si>
  <si>
    <t>SMG1</t>
  </si>
  <si>
    <t>TGR1</t>
  </si>
  <si>
    <t>YGY1</t>
  </si>
  <si>
    <t>4P712</t>
  </si>
  <si>
    <t>P7100007</t>
  </si>
  <si>
    <t>Madu TJ Honey Comb 250 gr</t>
  </si>
  <si>
    <t>FOCUS</t>
  </si>
  <si>
    <t>CPO1</t>
  </si>
  <si>
    <t>4P710</t>
  </si>
  <si>
    <t>P7100008</t>
  </si>
  <si>
    <t>MINYAK HERBA WAHID 100 ML</t>
  </si>
  <si>
    <t>4P715</t>
  </si>
  <si>
    <t>P7100009</t>
  </si>
  <si>
    <t>HOTIN GO 100 GR</t>
  </si>
  <si>
    <t>P7100010</t>
  </si>
  <si>
    <t>HOTIN GO STRONG 100 GR</t>
  </si>
  <si>
    <t>P7100011</t>
  </si>
  <si>
    <t>TJ OBH 150 GR</t>
  </si>
  <si>
    <t>P7100012</t>
  </si>
  <si>
    <t>HOTIN GO TUBE 50 GR</t>
  </si>
  <si>
    <t>P7100013</t>
  </si>
  <si>
    <t>HOTIN GO STRONG TUBE 50 GR</t>
  </si>
  <si>
    <t>4P71A</t>
  </si>
  <si>
    <t>P7100014</t>
  </si>
  <si>
    <t>FRESHLIVING BEBIO C&amp;F 9 ML</t>
  </si>
  <si>
    <t>P7100015</t>
  </si>
  <si>
    <t>FRESHLIVING BEBIO ITCHY 9 ML</t>
  </si>
  <si>
    <t>P7100016</t>
  </si>
  <si>
    <t>FRESHLIVING BEBIO TUMMY 9 ML</t>
  </si>
  <si>
    <t>4P711</t>
  </si>
  <si>
    <t>P7100019</t>
  </si>
  <si>
    <t>FRESHCARE SMASH 8 ML</t>
  </si>
  <si>
    <t>P7100021</t>
  </si>
  <si>
    <t>FRESHCARE SMASH MATCHA</t>
  </si>
  <si>
    <t>P7100023</t>
  </si>
  <si>
    <t>BEBIO BABY HAIR LOTION 100ML</t>
  </si>
  <si>
    <t>CPO2</t>
  </si>
  <si>
    <t>P7100024</t>
  </si>
  <si>
    <t>Bebio Head toToe Baby Wash 250ML</t>
  </si>
  <si>
    <t>P7100026</t>
  </si>
  <si>
    <t>FRESHCARE STRONG 15+5 ML</t>
  </si>
  <si>
    <t>DIRECT</t>
  </si>
  <si>
    <t>4P717</t>
  </si>
  <si>
    <t>P7100030</t>
  </si>
  <si>
    <t>MYWELL VITAMIN D3 4000 IU ISI 20</t>
  </si>
  <si>
    <t>P7100031</t>
  </si>
  <si>
    <t>MADU TJ MURNI 875 GRAM</t>
  </si>
  <si>
    <t>P7100032</t>
  </si>
  <si>
    <t>HOTIN BALSEM OTOT EXTRA HOT 20G</t>
  </si>
  <si>
    <t>P7100033</t>
  </si>
  <si>
    <t>BEBIO MINYAK TELON 60ML</t>
  </si>
  <si>
    <t>P7100034</t>
  </si>
  <si>
    <t>BEBIO MINYAK TELON PLUS 60ML</t>
  </si>
  <si>
    <t>P7100036</t>
  </si>
  <si>
    <t>HOTIN ORIGINAL TUBE 30G</t>
  </si>
  <si>
    <t>P7100037</t>
  </si>
  <si>
    <t>HOTIN STRONG TUBE 30G</t>
  </si>
  <si>
    <t>P7100038</t>
  </si>
  <si>
    <t>TJ JOYBUMIN 200 ML</t>
  </si>
  <si>
    <t>P7100041</t>
  </si>
  <si>
    <t>FRESHCARE SMASH FRUITY</t>
  </si>
  <si>
    <t>NEW PRODUCT</t>
  </si>
  <si>
    <t>P7100042</t>
  </si>
  <si>
    <t>MINYAK URUT WAHID BPU  50ML</t>
  </si>
  <si>
    <t>P7100043</t>
  </si>
  <si>
    <t>HOTIN COOL GEL TUBE 50G</t>
  </si>
  <si>
    <t>P7100044</t>
  </si>
  <si>
    <t>FreshCare Vapobalm Matcha 10G</t>
  </si>
  <si>
    <t>4P714</t>
  </si>
  <si>
    <t>P71BLTL2</t>
  </si>
  <si>
    <t>BALSEM TELON TJ 20 GR</t>
  </si>
  <si>
    <t>P71BLTL4</t>
  </si>
  <si>
    <t>BALSEM TELON TJ 40 GR</t>
  </si>
  <si>
    <t>P71FCGTL</t>
  </si>
  <si>
    <t>FRESH CARE GREEN TEA 10 ML</t>
  </si>
  <si>
    <t>P71FCLMT</t>
  </si>
  <si>
    <t>FRESH CARE CITRUS 10 ML</t>
  </si>
  <si>
    <t>P71FCLVL</t>
  </si>
  <si>
    <t>FRESH CARE LAVENDER 10 ML</t>
  </si>
  <si>
    <t>P71FCMAL</t>
  </si>
  <si>
    <t>FRESH CARE STRONG 10 ML</t>
  </si>
  <si>
    <t>P71FCMCS</t>
  </si>
  <si>
    <t>FRESHCARE MIX CITRUS</t>
  </si>
  <si>
    <t>P71FCMKP</t>
  </si>
  <si>
    <t>FRESHCARE MINYAK ANGIN KAYU PUTIH</t>
  </si>
  <si>
    <t>P71FCSFL</t>
  </si>
  <si>
    <t>FRESH CARE SPLASH FRUITY 10 ML</t>
  </si>
  <si>
    <t>P71FCSPT</t>
  </si>
  <si>
    <t>FRESH CARE SPORT 10 ML</t>
  </si>
  <si>
    <t>P71FCSWA</t>
  </si>
  <si>
    <t>FRESH CARE SANDALWOOD 10 ML</t>
  </si>
  <si>
    <t>P71FCTBG</t>
  </si>
  <si>
    <t>FRESHCARE TEENS BUBBLE GUM</t>
  </si>
  <si>
    <t>P71FCTHC</t>
  </si>
  <si>
    <t>FRESHCARE TEENS HAPPY CHERRY</t>
  </si>
  <si>
    <t>P71FCTPF</t>
  </si>
  <si>
    <t>FRESHCARE TEENS PASSION FRUIT</t>
  </si>
  <si>
    <t>4P718</t>
  </si>
  <si>
    <t>P71FLMZ5</t>
  </si>
  <si>
    <t>FL MINYAK ZAITUN 50 ML</t>
  </si>
  <si>
    <t>P71FPRSB</t>
  </si>
  <si>
    <t>FRESHCARE PRESS &amp; RELAX STRONG</t>
  </si>
  <si>
    <t>P71HBEHC</t>
  </si>
  <si>
    <t>HOTIN BALSEM OTOT EXTRA HOT 20G+5G</t>
  </si>
  <si>
    <t>P71HCATA</t>
  </si>
  <si>
    <t>HOTIN CREAM AROMATHERAPY TUBE 60 G</t>
  </si>
  <si>
    <t>P71HCATB</t>
  </si>
  <si>
    <t>HOTIN CREAM AROMATHERAPY TUBE 120G</t>
  </si>
  <si>
    <t>P71HCS60</t>
  </si>
  <si>
    <t>HOTIN CREAM STRONG 60 GR</t>
  </si>
  <si>
    <t>P71HCT12</t>
  </si>
  <si>
    <t>HOTIN CREAM TUBE 120 GR</t>
  </si>
  <si>
    <t>P71HCT60</t>
  </si>
  <si>
    <t>HOTIN CREAM TUBE 60 GR</t>
  </si>
  <si>
    <t>P71HDCLD</t>
  </si>
  <si>
    <t>HOTIN DCL 120 GR</t>
  </si>
  <si>
    <t>P71HOKYA</t>
  </si>
  <si>
    <t>HOTIN KOYO AROMATHERAPY</t>
  </si>
  <si>
    <t>P71HOSTT</t>
  </si>
  <si>
    <t>HOTIN STRONG TUBE 120 GR</t>
  </si>
  <si>
    <t>P71HOTD3</t>
  </si>
  <si>
    <t>HOTIN DCL 30 GR</t>
  </si>
  <si>
    <t>P71HOTD6</t>
  </si>
  <si>
    <t>HOTIN DCL 60 GR</t>
  </si>
  <si>
    <t>P71HSBLA</t>
  </si>
  <si>
    <t>HOTIN STRONG BOTOL 120 GR</t>
  </si>
  <si>
    <t>P71HSGTA</t>
  </si>
  <si>
    <t>HOTIN STRONG TUBE 60 GR</t>
  </si>
  <si>
    <t>P71HTA60</t>
  </si>
  <si>
    <t>HOTIN AROMATHERAPY 60 GR</t>
  </si>
  <si>
    <t>P71HTC60</t>
  </si>
  <si>
    <t>HOTIN CREAM 60 GR</t>
  </si>
  <si>
    <t>P71HTNC2</t>
  </si>
  <si>
    <t>HOTIN CREAM 120 GR</t>
  </si>
  <si>
    <t>P71HTNC3</t>
  </si>
  <si>
    <t>HOTIN CREAM AROMATHERAPY 120 GR</t>
  </si>
  <si>
    <t>P71JBM21</t>
  </si>
  <si>
    <t>TJ JOYBEE ORIGINAL 100 ML</t>
  </si>
  <si>
    <t>P71JGRW2</t>
  </si>
  <si>
    <t>TJ JOYBEE GROW EMULSION 200ML</t>
  </si>
  <si>
    <t>P71JOMS1</t>
  </si>
  <si>
    <t>TJ JOYBEE STRAWBERRY 100 ML</t>
  </si>
  <si>
    <t>P71MAN25</t>
  </si>
  <si>
    <t>MADU TJ MANUKA 250 GR</t>
  </si>
  <si>
    <t>P71MDJPD</t>
  </si>
  <si>
    <t>MADU TJ PANAS DALAM 150GR</t>
  </si>
  <si>
    <t>P71MHP25</t>
  </si>
  <si>
    <t>MADU TJ HITAM PAHIT 250 GR</t>
  </si>
  <si>
    <t>P71MJMM5</t>
  </si>
  <si>
    <t>MADU TJ JAHE MERAH MINT 500G</t>
  </si>
  <si>
    <t>P71MJMN1</t>
  </si>
  <si>
    <t>MADU TJ JAHE MERAH MINT 150 GR</t>
  </si>
  <si>
    <t>P71MJMN2</t>
  </si>
  <si>
    <t>MADU TJ JAHE MERAH MINT 250 GR</t>
  </si>
  <si>
    <t>P71MKPL1</t>
  </si>
  <si>
    <t>M. KAYU PUTIH LOS TJ 120 ML</t>
  </si>
  <si>
    <t>P71MKPL3</t>
  </si>
  <si>
    <t>M. KAYU PUTIH LOS TJ 30 ML</t>
  </si>
  <si>
    <t>P71MKPL6</t>
  </si>
  <si>
    <t>M. KAYU PUTIH LOS TJ 60 ML</t>
  </si>
  <si>
    <t>P71MKT5A</t>
  </si>
  <si>
    <t>MADU KURMA TJ 250 GR</t>
  </si>
  <si>
    <t>P71MKTJA</t>
  </si>
  <si>
    <t>MADU KURMA TJ 150 GR</t>
  </si>
  <si>
    <t>P71MKTJB</t>
  </si>
  <si>
    <t>MADU KURMA TJ 500 GR</t>
  </si>
  <si>
    <t>P71MMRP5</t>
  </si>
  <si>
    <t>MADU TJ MURNI POUCH 500 GR</t>
  </si>
  <si>
    <t>P71MT03B</t>
  </si>
  <si>
    <t>MINYAK TELON 100 ML BAND. MT 30</t>
  </si>
  <si>
    <t>P71MT060</t>
  </si>
  <si>
    <t>MINYAK TELON TJ 60 ML</t>
  </si>
  <si>
    <t>P71MTJRA</t>
  </si>
  <si>
    <t>MADU TJ SACHET JERUK 20 GR</t>
  </si>
  <si>
    <t>P71MTJSA</t>
  </si>
  <si>
    <t>MADU TJ SACHET STRAWBERRY 20 GR</t>
  </si>
  <si>
    <t>P71MTM15</t>
  </si>
  <si>
    <t>MADU TJ MURNI 150GR</t>
  </si>
  <si>
    <t>P71MTM25</t>
  </si>
  <si>
    <t>MADU TJ MURNI 250GR</t>
  </si>
  <si>
    <t>P71MTM5A</t>
  </si>
  <si>
    <t>MADU TJ MURNI 500 GR</t>
  </si>
  <si>
    <t>P71MTS15</t>
  </si>
  <si>
    <t>MADU TJ SUPER 150GR</t>
  </si>
  <si>
    <t>P71MTS25</t>
  </si>
  <si>
    <t>MADU TJ SUPER 250GR</t>
  </si>
  <si>
    <t>P71MTS5A</t>
  </si>
  <si>
    <t>MADU TJ SUPER 500 GR</t>
  </si>
  <si>
    <t>P71MVTCZ</t>
  </si>
  <si>
    <t>MYWELL VIT C + ZN</t>
  </si>
  <si>
    <t>P71MWD31</t>
  </si>
  <si>
    <t>MYWELL VITAMIN D3 1000 IU</t>
  </si>
  <si>
    <t>P71OM3T3</t>
  </si>
  <si>
    <t>OM3HEART SOFTGELS 600MG - ISI 30</t>
  </si>
  <si>
    <t>P71OM3T6</t>
  </si>
  <si>
    <t>OM3HEART SOFTGELS 600MG - ISI 60</t>
  </si>
  <si>
    <t>P71PRKP1</t>
  </si>
  <si>
    <t>FRESHCARE PRESS &amp; RELAX MA KAYU P</t>
  </si>
  <si>
    <t>P71SKTJ1</t>
  </si>
  <si>
    <t>SARI KURMA TJ 250 GR</t>
  </si>
  <si>
    <t>P71TEVIJ</t>
  </si>
  <si>
    <t>TJ JOYBEE JERUK 100 ML</t>
  </si>
  <si>
    <t>P71TGPC6</t>
  </si>
  <si>
    <t>TELON HERBAL PLUSS CITRONELLA 60ML</t>
  </si>
  <si>
    <t>P71TGPL6</t>
  </si>
  <si>
    <t>TELON HERBAL PLUSS LAVENDER 60ML</t>
  </si>
  <si>
    <t>P71TGPO6</t>
  </si>
  <si>
    <t>TELON HERBAL PLUSS ORANGE 60ML</t>
  </si>
  <si>
    <t>P71THPC3</t>
  </si>
  <si>
    <t>THP CITRONELLA 100ML BAND. MT 30</t>
  </si>
  <si>
    <t>P71TJBBG</t>
  </si>
  <si>
    <t>TJ JOYBEE GUMMY</t>
  </si>
  <si>
    <t>P71TJMAN</t>
  </si>
  <si>
    <t>TJ MASUK ANGIN 140 GR</t>
  </si>
  <si>
    <t>P71TJMLA</t>
  </si>
  <si>
    <t>MADU LEMON TJ 150 GR</t>
  </si>
  <si>
    <t>P71TJMO2</t>
  </si>
  <si>
    <t>MADU TJ SACHET ORIGINAL 20 GR</t>
  </si>
  <si>
    <t>P71WELMV</t>
  </si>
  <si>
    <t>WELMOVE @5 CAP AMPLOP</t>
  </si>
  <si>
    <t>P71WMUS5</t>
  </si>
  <si>
    <t>WELMOVE ULTRA @5 CAP AMPLOP</t>
  </si>
  <si>
    <t>Zonasi Gudang</t>
  </si>
  <si>
    <t>Kode Sup</t>
  </si>
  <si>
    <t>Nama Sup</t>
  </si>
  <si>
    <t>Part No</t>
  </si>
  <si>
    <t>Part Description</t>
  </si>
  <si>
    <t>Lokasi BRG</t>
  </si>
  <si>
    <t>Produk Icepack</t>
  </si>
  <si>
    <t>Category Product</t>
  </si>
  <si>
    <t xml:space="preserve">zona </t>
  </si>
  <si>
    <t>Rak</t>
  </si>
  <si>
    <t>PIC</t>
  </si>
  <si>
    <t>Nama</t>
  </si>
  <si>
    <t>Inisial</t>
  </si>
  <si>
    <t>Sediaan</t>
  </si>
  <si>
    <t>USER HP PENATA</t>
  </si>
  <si>
    <t>P12</t>
  </si>
  <si>
    <t>P1226340</t>
  </si>
  <si>
    <t>BIB6B SILICON BIB BLUE</t>
  </si>
  <si>
    <t>RWB1</t>
  </si>
  <si>
    <t>B16</t>
  </si>
  <si>
    <t>ZA</t>
  </si>
  <si>
    <t>ZAKARIA</t>
  </si>
  <si>
    <t>A1</t>
  </si>
  <si>
    <t>KPST-PNTGUD36</t>
  </si>
  <si>
    <t>P1226342</t>
  </si>
  <si>
    <t>BIB6G SILICONE BIB GREEN</t>
  </si>
  <si>
    <t>P1226341</t>
  </si>
  <si>
    <t>BIB6P SILICONE BIB PINK</t>
  </si>
  <si>
    <t>P12DL114</t>
  </si>
  <si>
    <t>BRUSH &amp; COMB DL 1014</t>
  </si>
  <si>
    <t>P12E</t>
  </si>
  <si>
    <t>P1226277</t>
  </si>
  <si>
    <t>BS370 BOTTLE BRUSH</t>
  </si>
  <si>
    <t>P1226289</t>
  </si>
  <si>
    <t>BS371 SILICONE BRUSH</t>
  </si>
  <si>
    <t>P12BS369</t>
  </si>
  <si>
    <t>COMPLETE SET BRUSH</t>
  </si>
  <si>
    <t>P12BIB02</t>
  </si>
  <si>
    <t>CRUMB CATCHER BIB</t>
  </si>
  <si>
    <t>P12A</t>
  </si>
  <si>
    <t>P12SK019</t>
  </si>
  <si>
    <t>CUP WITH STRAW (270ML)</t>
  </si>
  <si>
    <t>P1226276</t>
  </si>
  <si>
    <t>FS609 TABLEWARE SET</t>
  </si>
  <si>
    <t>P12BIB05</t>
  </si>
  <si>
    <t>LONG BIB</t>
  </si>
  <si>
    <t>P1226272</t>
  </si>
  <si>
    <t>NAS04 PICKER EAR WITH LIGHT</t>
  </si>
  <si>
    <t>P12BIB04</t>
  </si>
  <si>
    <t>SILICONE BIB</t>
  </si>
  <si>
    <t>P12FS405</t>
  </si>
  <si>
    <t>SIPPER CUP WITH WEIGHTED STRAW</t>
  </si>
  <si>
    <t>P12B</t>
  </si>
  <si>
    <t>P12DOTXL</t>
  </si>
  <si>
    <t>Dot regular XL</t>
  </si>
  <si>
    <t>A2</t>
  </si>
  <si>
    <t>P12DOT0L</t>
  </si>
  <si>
    <t>DOT SLIM L</t>
  </si>
  <si>
    <t>P12DOT0M</t>
  </si>
  <si>
    <t>DOT SLIM M</t>
  </si>
  <si>
    <t>P12DWN0L</t>
  </si>
  <si>
    <t>DOT WIDE NECK L</t>
  </si>
  <si>
    <t>P12DWN0M</t>
  </si>
  <si>
    <t>DOT WIDE NECK M</t>
  </si>
  <si>
    <t>P12DWNXL</t>
  </si>
  <si>
    <t>Dot wide neck XL</t>
  </si>
  <si>
    <t>P1200006</t>
  </si>
  <si>
    <t>DOT0S DOT REGULAR S (SMALL)</t>
  </si>
  <si>
    <t>P1200005</t>
  </si>
  <si>
    <t>DWN0S DOT WIDE NECK S (SMALL)</t>
  </si>
  <si>
    <t>P12FS500</t>
  </si>
  <si>
    <t>FEEDING MEAL TIME</t>
  </si>
  <si>
    <t>A3</t>
  </si>
  <si>
    <t>P12FS603</t>
  </si>
  <si>
    <t>FEEDING SET 5 PCS</t>
  </si>
  <si>
    <t>P12FS602</t>
  </si>
  <si>
    <t>FEEDING SET 6 PCS</t>
  </si>
  <si>
    <t>P12FS601</t>
  </si>
  <si>
    <t>FEEDING SET 7 PCS</t>
  </si>
  <si>
    <t>P1200025</t>
  </si>
  <si>
    <t>FS607 DINO FEEDING SET</t>
  </si>
  <si>
    <t>P1200026</t>
  </si>
  <si>
    <t>FS608 PLANE FEEDING SET</t>
  </si>
  <si>
    <t>P1226345</t>
  </si>
  <si>
    <t>FS610 FEEDING SET</t>
  </si>
  <si>
    <t>P1226356</t>
  </si>
  <si>
    <t>FS66B FEEDING SET BLUE</t>
  </si>
  <si>
    <t>P1226357</t>
  </si>
  <si>
    <t>FS66P FEEDING SET PINK</t>
  </si>
  <si>
    <t>P1226358</t>
  </si>
  <si>
    <t>FS66W FEEDING SET WHITE</t>
  </si>
  <si>
    <t>P1200007</t>
  </si>
  <si>
    <t>FSD01 DUCK FEEDING SET</t>
  </si>
  <si>
    <t>P12FS64B</t>
  </si>
  <si>
    <t>Set meal blue</t>
  </si>
  <si>
    <t>P12D</t>
  </si>
  <si>
    <t>P12FS65G</t>
  </si>
  <si>
    <t>Set meal green</t>
  </si>
  <si>
    <t>P12FS64P</t>
  </si>
  <si>
    <t>Set meal pink</t>
  </si>
  <si>
    <t>P12FS403</t>
  </si>
  <si>
    <t>ANIMAL SHAPE BOWL</t>
  </si>
  <si>
    <t>A4</t>
  </si>
  <si>
    <t>P12FS404</t>
  </si>
  <si>
    <t>ANIMAL SHAPE PLATE</t>
  </si>
  <si>
    <t>P1200069</t>
  </si>
  <si>
    <t>B357G MEAL PLATE WITH COVER GREEN</t>
  </si>
  <si>
    <t>P1200070</t>
  </si>
  <si>
    <t>B357O MEAL PLATE WITH COVER ORANGE</t>
  </si>
  <si>
    <t>P12B355B</t>
  </si>
  <si>
    <t>FISH PLATE BLUE</t>
  </si>
  <si>
    <t>P1200008</t>
  </si>
  <si>
    <t>FSD02 DUCK PLATE</t>
  </si>
  <si>
    <t>P12B356B</t>
  </si>
  <si>
    <t>MEAL BOWL BLUE</t>
  </si>
  <si>
    <t>P12B356G</t>
  </si>
  <si>
    <t>MEAL BOWL GREEN</t>
  </si>
  <si>
    <t>P12SK001</t>
  </si>
  <si>
    <t>SK BOWL</t>
  </si>
  <si>
    <t>P12F</t>
  </si>
  <si>
    <t>P12SK002</t>
  </si>
  <si>
    <t>SK PLATE</t>
  </si>
  <si>
    <t>P12SK003</t>
  </si>
  <si>
    <t>SK SPOON &amp; FORK</t>
  </si>
  <si>
    <t>P12SK005</t>
  </si>
  <si>
    <t>SK SPOUT BOTTLE</t>
  </si>
  <si>
    <t>P12BS368</t>
  </si>
  <si>
    <t>SPONGE BRUSH</t>
  </si>
  <si>
    <t>P12B348B</t>
  </si>
  <si>
    <t>SPOON &amp; FORK BLUE</t>
  </si>
  <si>
    <t>P12B348P</t>
  </si>
  <si>
    <t>SPOON &amp; FORK PINK</t>
  </si>
  <si>
    <t>P12B354B</t>
  </si>
  <si>
    <t>SUCTION BOWL BLUE</t>
  </si>
  <si>
    <t>P12B354U</t>
  </si>
  <si>
    <t>SUCTION BOWL PURPLE</t>
  </si>
  <si>
    <t>P12BS367</t>
  </si>
  <si>
    <t>BOTTLE &amp; NIPPLE BRUSH BS 367</t>
  </si>
  <si>
    <t>A5</t>
  </si>
  <si>
    <t>P12JS003</t>
  </si>
  <si>
    <t>BOTTLE 125 ML</t>
  </si>
  <si>
    <t>P12JS004</t>
  </si>
  <si>
    <t>BOTTLE 250ML</t>
  </si>
  <si>
    <t>P12WN30B</t>
  </si>
  <si>
    <t>BOTTLE 3 STAGE BLUE</t>
  </si>
  <si>
    <t>P12WN30G</t>
  </si>
  <si>
    <t>BOTTLE 3 STAGE GREEN</t>
  </si>
  <si>
    <t>P12WN30P</t>
  </si>
  <si>
    <t>BOTTLE 3 STAGE PINK</t>
  </si>
  <si>
    <t>P12JS005</t>
  </si>
  <si>
    <t>BOTTLE HANDLE 250ML</t>
  </si>
  <si>
    <t>P12WNS01</t>
  </si>
  <si>
    <t>BOTTLE SET 125 ML</t>
  </si>
  <si>
    <t>P12WNS02</t>
  </si>
  <si>
    <t>BOTTLE SET 250 ML</t>
  </si>
  <si>
    <t>P12WN01B</t>
  </si>
  <si>
    <t>BOTTLE WN 125ML BLUE</t>
  </si>
  <si>
    <t>P12WN01P</t>
  </si>
  <si>
    <t>BOTTLE WN 125ML PINK</t>
  </si>
  <si>
    <t>P12WN01W</t>
  </si>
  <si>
    <t>BOTTLE WN 125ML WHITE</t>
  </si>
  <si>
    <t>P1226219</t>
  </si>
  <si>
    <t>Bottle WN 150ml blue</t>
  </si>
  <si>
    <t>P1226220</t>
  </si>
  <si>
    <t>Bottle WN 150ml pink</t>
  </si>
  <si>
    <t>P1226221</t>
  </si>
  <si>
    <t>Bottle WN 150ml white</t>
  </si>
  <si>
    <t>P12WN02B</t>
  </si>
  <si>
    <t>BOTTLE WN 250ML BLUE</t>
  </si>
  <si>
    <t>P12WN02P</t>
  </si>
  <si>
    <t>BOTTLE WN 250ML PINK</t>
  </si>
  <si>
    <t>P12WN02W</t>
  </si>
  <si>
    <t>BOTTLE WN 250ML WHITE</t>
  </si>
  <si>
    <t>P1226223</t>
  </si>
  <si>
    <t>BPE03 WEARABLE BREAST PUMP</t>
  </si>
  <si>
    <t>P1226224</t>
  </si>
  <si>
    <t>BPE04 PORTABLE BREAST PUMP</t>
  </si>
  <si>
    <t>P12JS001</t>
  </si>
  <si>
    <t>EMBOSSED LID BOTTLE 125ML</t>
  </si>
  <si>
    <t>P12JS002</t>
  </si>
  <si>
    <t>EMBOSSED LID BOTTLE 250ML</t>
  </si>
  <si>
    <t>P1226225</t>
  </si>
  <si>
    <t>WN02B Bottle WN 260ml blue</t>
  </si>
  <si>
    <t>P1226226</t>
  </si>
  <si>
    <t>WN02P Bottle WN 260ml pink</t>
  </si>
  <si>
    <t>P1226227</t>
  </si>
  <si>
    <t>WN02W Bottle WN 260ml white</t>
  </si>
  <si>
    <t>P1200028</t>
  </si>
  <si>
    <t>WN06B BOTTLE HANDLE BLUE</t>
  </si>
  <si>
    <t>P1200029</t>
  </si>
  <si>
    <t>WN06G BOTTLE HANDLE GREEN</t>
  </si>
  <si>
    <t>P1200030</t>
  </si>
  <si>
    <t>WN06R BOTTLE HANDLE RED</t>
  </si>
  <si>
    <t>P1200051</t>
  </si>
  <si>
    <t>WN07B Bottle Wide Blue 120ml</t>
  </si>
  <si>
    <t>P1200054</t>
  </si>
  <si>
    <t>WN07G Bottle Wide Green 120ml</t>
  </si>
  <si>
    <t>P1200048</t>
  </si>
  <si>
    <t>WN07O Bottle Wide Orange 120ml</t>
  </si>
  <si>
    <t>P1200047</t>
  </si>
  <si>
    <t>WN07V Bottle Wide Violet 120ml</t>
  </si>
  <si>
    <t>P1226315</t>
  </si>
  <si>
    <t>WN14B BOTTLE WIDE NECK 125ML BIRU</t>
  </si>
  <si>
    <t>P1226316</t>
  </si>
  <si>
    <t>WN14O BOTTLE WIDE NECK 125ML ORANGE</t>
  </si>
  <si>
    <t>P1226317</t>
  </si>
  <si>
    <t>WN14U BOTTLE WIDE NECK 125ML UNGU</t>
  </si>
  <si>
    <t>P1200052</t>
  </si>
  <si>
    <t>WNC2B Bottle Container Blue</t>
  </si>
  <si>
    <t>P1200049</t>
  </si>
  <si>
    <t>WNC2G Bottle Container Green</t>
  </si>
  <si>
    <t>P1200053</t>
  </si>
  <si>
    <t>WNC2P Bottle Container Pink</t>
  </si>
  <si>
    <t>P1200083</t>
  </si>
  <si>
    <t>WNC3B BOTTLE CONTAINER BLUE</t>
  </si>
  <si>
    <t>P1200084</t>
  </si>
  <si>
    <t>WNC3G BOTTLE CONTAINER GREEN</t>
  </si>
  <si>
    <t>P1200085</t>
  </si>
  <si>
    <t>WNC3P BOTTLE CONTAINER PINK</t>
  </si>
  <si>
    <t>P1226234</t>
  </si>
  <si>
    <t>WNS01 BOTTLE SET 150 ML</t>
  </si>
  <si>
    <t>P1226235</t>
  </si>
  <si>
    <t>WNS02 BOTTLE SET 260ML</t>
  </si>
  <si>
    <t>P12BSS03</t>
  </si>
  <si>
    <t>BABY SOCK SLEEPING DOG(2)  BSS0503E</t>
  </si>
  <si>
    <t>A6</t>
  </si>
  <si>
    <t>P12BS512</t>
  </si>
  <si>
    <t>BABY SOCKS DUO BSS 0512</t>
  </si>
  <si>
    <t>P1226268</t>
  </si>
  <si>
    <t>BPE05 Wearable Breast Pump</t>
  </si>
  <si>
    <t>P12BPE02</t>
  </si>
  <si>
    <t>BREAST PUMP DOUBLE</t>
  </si>
  <si>
    <t>P12BPE01</t>
  </si>
  <si>
    <t>BREAST PUMP SINGLE</t>
  </si>
  <si>
    <t>P12BP012</t>
  </si>
  <si>
    <t>BREASTPADS A BOX OF 12 PCS</t>
  </si>
  <si>
    <t>P12BP036</t>
  </si>
  <si>
    <t>BREASTPADS A BOX OF 36 PCS</t>
  </si>
  <si>
    <t>P12BP056</t>
  </si>
  <si>
    <t>BREASTPADS A BOX OF 56 PCS</t>
  </si>
  <si>
    <t>P1226294</t>
  </si>
  <si>
    <t>DWS0L Wide Neck Nipple  Size L</t>
  </si>
  <si>
    <t>P1226293</t>
  </si>
  <si>
    <t>DWS0M Wide Neck Nipple Size M</t>
  </si>
  <si>
    <t>P1226295</t>
  </si>
  <si>
    <t>DWSXL  Wide Neck Nipple Size  XL</t>
  </si>
  <si>
    <t>P1226242</t>
  </si>
  <si>
    <t>JP038 Training Cup 360</t>
  </si>
  <si>
    <t>P1200059</t>
  </si>
  <si>
    <t>JP35B Milk Container Blue</t>
  </si>
  <si>
    <t>P1226256</t>
  </si>
  <si>
    <t>JS04BLUE BOTTLE 260ml</t>
  </si>
  <si>
    <t>P1226258</t>
  </si>
  <si>
    <t>JS04GREEN BOTTLE 260ml</t>
  </si>
  <si>
    <t>P1226259</t>
  </si>
  <si>
    <t>JS04ORANGE BOTTLE 260ml</t>
  </si>
  <si>
    <t>P1226257</t>
  </si>
  <si>
    <t>JS04PINK BOTTLE 260ml</t>
  </si>
  <si>
    <t>P1226260</t>
  </si>
  <si>
    <t>JS05BLUE BOTTLE HANDLE 260ml</t>
  </si>
  <si>
    <t>P1226262</t>
  </si>
  <si>
    <t>JS05GREEN BOTTLE HANDLE 260ml</t>
  </si>
  <si>
    <t>P1226263</t>
  </si>
  <si>
    <t>JS05ORANGE BOTTLE HANDLE 260ml</t>
  </si>
  <si>
    <t>P1226261</t>
  </si>
  <si>
    <t>JS05PINK BOTTLE HANDLE 260ml</t>
  </si>
  <si>
    <t>P1226302</t>
  </si>
  <si>
    <t>JS07Blue Spoon bottle 125 ml</t>
  </si>
  <si>
    <t>P1226303</t>
  </si>
  <si>
    <t>JS07Cream Spoon bottle 125 ml</t>
  </si>
  <si>
    <t>P1226300</t>
  </si>
  <si>
    <t>JS08Blue Spoon bottle 250 ml</t>
  </si>
  <si>
    <t>P1226301</t>
  </si>
  <si>
    <t>JS08Cream Spoon bottle 250 ml</t>
  </si>
  <si>
    <t>P1200046</t>
  </si>
  <si>
    <t>NAS03 PICKER NOSE &amp; EAR</t>
  </si>
  <si>
    <t>P1226326</t>
  </si>
  <si>
    <t>NS01B Nursing Set Blue</t>
  </si>
  <si>
    <t>P1226327</t>
  </si>
  <si>
    <t>NS01R Nursing Set Red</t>
  </si>
  <si>
    <t>P1226251</t>
  </si>
  <si>
    <t>SWN01 SILICONE WEIGHTED STRAW</t>
  </si>
  <si>
    <t>P1226313</t>
  </si>
  <si>
    <t>SWN02 SILICONE WEIGHTED STRAW</t>
  </si>
  <si>
    <t>P1200058</t>
  </si>
  <si>
    <t>WC2BG Container Blue Green</t>
  </si>
  <si>
    <t>P1200061</t>
  </si>
  <si>
    <t>WC2OY Container Orange Yellow</t>
  </si>
  <si>
    <t>P1200060</t>
  </si>
  <si>
    <t>WC2PG Container Pink Green</t>
  </si>
  <si>
    <t>P1226265</t>
  </si>
  <si>
    <t>WN10B Cup weighted straw</t>
  </si>
  <si>
    <t>P1226267</t>
  </si>
  <si>
    <t>WN10G Cup weighted straw</t>
  </si>
  <si>
    <t>P1226266</t>
  </si>
  <si>
    <t>WN10P Cup weighted straw</t>
  </si>
  <si>
    <t>P1226278</t>
  </si>
  <si>
    <t>WN11B Bottle 150ml biru</t>
  </si>
  <si>
    <t>P1226280</t>
  </si>
  <si>
    <t>WN11P Bottle 150ml ungu</t>
  </si>
  <si>
    <t>P1226279</t>
  </si>
  <si>
    <t>WN11W Bottle 150ml putih</t>
  </si>
  <si>
    <t>P1226281</t>
  </si>
  <si>
    <t>WN12B Bottle 260ml biru</t>
  </si>
  <si>
    <t>P1226283</t>
  </si>
  <si>
    <t>WN12P Bottle 260ml ungu</t>
  </si>
  <si>
    <t>P1226282</t>
  </si>
  <si>
    <t>WN12W Bottle 260ml putih</t>
  </si>
  <si>
    <t>P1226347</t>
  </si>
  <si>
    <t>WNS04 BOTTLE SET 250ML</t>
  </si>
  <si>
    <t>P1200032</t>
  </si>
  <si>
    <t>CW001 COOKWARE NON ELECTRIC</t>
  </si>
  <si>
    <t>LM</t>
  </si>
  <si>
    <t>H3</t>
  </si>
  <si>
    <t>P12LB02B</t>
  </si>
  <si>
    <t>DIGITAL FOOD MAKER BLUE</t>
  </si>
  <si>
    <t>P12H</t>
  </si>
  <si>
    <t>P12LB02P</t>
  </si>
  <si>
    <t>DIGITAL FOOD MAKER PURPLE</t>
  </si>
  <si>
    <t>P12LB012</t>
  </si>
  <si>
    <t>FOOD MAKER 6IN1</t>
  </si>
  <si>
    <t>P12LB609</t>
  </si>
  <si>
    <t>FOOD PROCESSOR/BLENDER LB 609</t>
  </si>
  <si>
    <t>P12BFS01</t>
  </si>
  <si>
    <t>FOOD SCISSOR</t>
  </si>
  <si>
    <t>P1200078</t>
  </si>
  <si>
    <t>LB318 STERILIZER</t>
  </si>
  <si>
    <t>P12LB011</t>
  </si>
  <si>
    <t>MULTI COOKER</t>
  </si>
  <si>
    <t>P12LB310</t>
  </si>
  <si>
    <t>MULTIFUNCTION STERILISER LED</t>
  </si>
  <si>
    <t>P12LB07M</t>
  </si>
  <si>
    <t>SLOW COOKER 1.2L</t>
  </si>
  <si>
    <t>P12LB06D</t>
  </si>
  <si>
    <t>SLOW COOKER 1.5L</t>
  </si>
  <si>
    <t>P12LB007</t>
  </si>
  <si>
    <t>SLOW COOKER DIGITAL LB007</t>
  </si>
  <si>
    <t>P12LB009</t>
  </si>
  <si>
    <t>SLOW COOKER LIGHT INDICATOR LB009</t>
  </si>
  <si>
    <t>P12LB008</t>
  </si>
  <si>
    <t>SLOW COOKER ON/OFF BUTTON LB008</t>
  </si>
  <si>
    <t>P12LB309</t>
  </si>
  <si>
    <t>STERIL MULTI FUNCTION-LB309</t>
  </si>
  <si>
    <t>P12LB317</t>
  </si>
  <si>
    <t>STERILISER - LB317</t>
  </si>
  <si>
    <t>P1226291</t>
  </si>
  <si>
    <t>LBW02 MILK &amp; FOOD WARMER</t>
  </si>
  <si>
    <t>P1200018</t>
  </si>
  <si>
    <t>BC009 SAFE CARRIER</t>
  </si>
  <si>
    <t>H7</t>
  </si>
  <si>
    <t>P1200019</t>
  </si>
  <si>
    <t>BC010 M SHAPE CARRIER</t>
  </si>
  <si>
    <t>P1226222</t>
  </si>
  <si>
    <t>LB015 BABY FOOD MAKER</t>
  </si>
  <si>
    <t>P1226244</t>
  </si>
  <si>
    <t>LB016 SLOW COOKER 2 L</t>
  </si>
  <si>
    <t>P1226245</t>
  </si>
  <si>
    <t>LB218 BOTTLE WARMER</t>
  </si>
  <si>
    <t>P1200039</t>
  </si>
  <si>
    <t>LB915 COMPLETE CARE SYSTEM</t>
  </si>
  <si>
    <t>P1226239</t>
  </si>
  <si>
    <t>LBD01 STERILIZE &amp; DRY WITH RACK</t>
  </si>
  <si>
    <t>P1226240</t>
  </si>
  <si>
    <t>LBS01 Multi Steamer</t>
  </si>
  <si>
    <t>P1226330</t>
  </si>
  <si>
    <t>BLB07 BOWL SLOW COOCER 0.8L</t>
  </si>
  <si>
    <t>H8</t>
  </si>
  <si>
    <t>P1226331</t>
  </si>
  <si>
    <t>BLB17 BOWL SLOW COOCER 1.5ML</t>
  </si>
  <si>
    <t>P1226249</t>
  </si>
  <si>
    <t>LB017 SLOW COOKER 1.5L</t>
  </si>
  <si>
    <t>P1226325</t>
  </si>
  <si>
    <t>LB018 Slow Cooker 1.2L</t>
  </si>
  <si>
    <t>P1226346</t>
  </si>
  <si>
    <t>LB020 SLOW COOKER 1.2L</t>
  </si>
  <si>
    <t>P1226314</t>
  </si>
  <si>
    <t>LB17B SLOW COOKER 1.5 L</t>
  </si>
  <si>
    <t>P1226329</t>
  </si>
  <si>
    <t>LB319 STERILIZER &amp; STIMER</t>
  </si>
  <si>
    <t>P1226328</t>
  </si>
  <si>
    <t>LBD02 STERIL &amp; DRY WITH RACK</t>
  </si>
  <si>
    <t>P1226332</t>
  </si>
  <si>
    <t>LBS02 MULTI STEAMER</t>
  </si>
  <si>
    <t>P1226264</t>
  </si>
  <si>
    <t>LBV01 UV STERILIZER 10 L</t>
  </si>
  <si>
    <t>P1226361</t>
  </si>
  <si>
    <t>LBV02 UVC STERILIZER 20L</t>
  </si>
  <si>
    <t>P1226250</t>
  </si>
  <si>
    <t>LBW01 TWIN BOTTLE WARMER</t>
  </si>
  <si>
    <t>P12BC08G</t>
  </si>
  <si>
    <t>BABY HIP SEAT</t>
  </si>
  <si>
    <t>B17</t>
  </si>
  <si>
    <t>IWAN SETIAWAN</t>
  </si>
  <si>
    <t>H1</t>
  </si>
  <si>
    <t>KPST-PNTGUD38</t>
  </si>
  <si>
    <t>P1200076</t>
  </si>
  <si>
    <t>BO03P DINING CHAIR PEACH</t>
  </si>
  <si>
    <t>P1200075</t>
  </si>
  <si>
    <t>BO03Y DINING CHAIR YELLOW</t>
  </si>
  <si>
    <t>P12HC006</t>
  </si>
  <si>
    <t>DELUXE HIGH CHAIR</t>
  </si>
  <si>
    <t>P12G</t>
  </si>
  <si>
    <t>P12BT003</t>
  </si>
  <si>
    <t>FOLDABLE WASH BASIN</t>
  </si>
  <si>
    <t>P12HC05G</t>
  </si>
  <si>
    <t>HIGH CHAIR 3 IN 1 GREEN</t>
  </si>
  <si>
    <t>P12HC05P</t>
  </si>
  <si>
    <t>HIGH CHAIR 3 IN 1 PINK</t>
  </si>
  <si>
    <t>P12HC01C</t>
  </si>
  <si>
    <t>HIGH CHAIR JUNGLE HC01C</t>
  </si>
  <si>
    <t>P12HC01A</t>
  </si>
  <si>
    <t>HIGH CHAIR MOTIF HC01A</t>
  </si>
  <si>
    <t>P12BC06B</t>
  </si>
  <si>
    <t>HIPSEAT CARRIER NEWBORN (BLUE)</t>
  </si>
  <si>
    <t>P12BC06G</t>
  </si>
  <si>
    <t>HIPSEAT CARRIER NEWBORN (GREEN)</t>
  </si>
  <si>
    <t>P12BC06R</t>
  </si>
  <si>
    <t>HIPSEAT CARRIER NEWBORN (RED)</t>
  </si>
  <si>
    <t>P12BO02B</t>
  </si>
  <si>
    <t>POP N EAT BOOSTER BLUE</t>
  </si>
  <si>
    <t>P12BO02A</t>
  </si>
  <si>
    <t>POP N EAT BOOSTER GREEN</t>
  </si>
  <si>
    <t>P12S501O</t>
  </si>
  <si>
    <t>SUNNY BABY STROLLER ORANGE</t>
  </si>
  <si>
    <t>P12S501P</t>
  </si>
  <si>
    <t>SUNNY BABY STROLLER PURPLE</t>
  </si>
  <si>
    <t>P12BT02B</t>
  </si>
  <si>
    <t>BATHTUB NEWBORN TO TODDLER BLUE</t>
  </si>
  <si>
    <t>P12BT02P</t>
  </si>
  <si>
    <t>BATHTUB NEWBORN TO TODDLER PINK</t>
  </si>
  <si>
    <t>P12BT02Y</t>
  </si>
  <si>
    <t>BATHTUB NEWBORN TO TODDLER YELLOW</t>
  </si>
  <si>
    <t>P1200079</t>
  </si>
  <si>
    <t>BT12B FOLDABLE BATHTUB BLUE</t>
  </si>
  <si>
    <t>P1200080</t>
  </si>
  <si>
    <t>BT12Y FOLDABLE BATHTUB YELLOW</t>
  </si>
  <si>
    <t>P1226236</t>
  </si>
  <si>
    <t>BT13B BATHTUB BLUE</t>
  </si>
  <si>
    <t>P1226237</t>
  </si>
  <si>
    <t>BT13Y BATHTUB YELLOW</t>
  </si>
  <si>
    <t>P1200073</t>
  </si>
  <si>
    <t>BK010 WASHABLE NURSHING PAD 10cm</t>
  </si>
  <si>
    <t>H2</t>
  </si>
  <si>
    <t>P1200074</t>
  </si>
  <si>
    <t>BK012 WASHABLE NURSHING PAD 12cm</t>
  </si>
  <si>
    <t>P12LB215</t>
  </si>
  <si>
    <t>BOTTLE WARMER LB-215</t>
  </si>
  <si>
    <t>P1200011</t>
  </si>
  <si>
    <t>BT009 RUBBER MAT LARGE</t>
  </si>
  <si>
    <t>P1200013</t>
  </si>
  <si>
    <t>BT010 BATH CUP</t>
  </si>
  <si>
    <t>P1200014</t>
  </si>
  <si>
    <t>BT011 STEP STOOL</t>
  </si>
  <si>
    <t>P12DR003</t>
  </si>
  <si>
    <t>COLLAPSIBLE DRYING RACK</t>
  </si>
  <si>
    <t>P1200001</t>
  </si>
  <si>
    <t>DR006 DRYING RACK PORTABLE</t>
  </si>
  <si>
    <t>P1200004</t>
  </si>
  <si>
    <t>DR007 DRYING RACK STICKS</t>
  </si>
  <si>
    <t>P1200021</t>
  </si>
  <si>
    <t>DR08B DRYING RACK BLUE</t>
  </si>
  <si>
    <t>P1200020</t>
  </si>
  <si>
    <t>DR08Y DRYING RACK YELLOW</t>
  </si>
  <si>
    <t>P12DR05B</t>
  </si>
  <si>
    <t>DRYING RACK BLUE</t>
  </si>
  <si>
    <t>P12DR002</t>
  </si>
  <si>
    <t>DRYING RACK COVER DR 002</t>
  </si>
  <si>
    <t>P12DR05G</t>
  </si>
  <si>
    <t>DRYING RACK GREEN</t>
  </si>
  <si>
    <t>P12HT001</t>
  </si>
  <si>
    <t>HAIR TRIMMER</t>
  </si>
  <si>
    <t>P1200015</t>
  </si>
  <si>
    <t>LB013 FORMULA MILK MACHINE</t>
  </si>
  <si>
    <t>P1200012</t>
  </si>
  <si>
    <t>MC004 MULTI LAYER CONTAINER</t>
  </si>
  <si>
    <t>P12MC002</t>
  </si>
  <si>
    <t>MILK COMPARTMENT LARGE</t>
  </si>
  <si>
    <t>P12MC001</t>
  </si>
  <si>
    <t>MILK COMPARTMENT SMALL</t>
  </si>
  <si>
    <t>P12MC003</t>
  </si>
  <si>
    <t>PREMIUM MILK CONTAINER</t>
  </si>
  <si>
    <t>P12BT008</t>
  </si>
  <si>
    <t>RUBBER MAT</t>
  </si>
  <si>
    <t>P1226343</t>
  </si>
  <si>
    <t>TB05B SILICONE TOOTHBRUSH BLUE</t>
  </si>
  <si>
    <t>P1226344</t>
  </si>
  <si>
    <t>TB05P SILICONE TOOTHBRUSH PINK</t>
  </si>
  <si>
    <t>P12LB216</t>
  </si>
  <si>
    <t>TWIN BOTTLE WARMER LB216</t>
  </si>
  <si>
    <t>P1200077</t>
  </si>
  <si>
    <t>STE02 STERILIZER WITH DRYER</t>
  </si>
  <si>
    <t>H4</t>
  </si>
  <si>
    <t>P1226290</t>
  </si>
  <si>
    <t>FC009 GLASS CONTAINER 300ML</t>
  </si>
  <si>
    <t>P1226271</t>
  </si>
  <si>
    <t>KOM01 BREASTCARE THERMOPADS</t>
  </si>
  <si>
    <t>P1226304</t>
  </si>
  <si>
    <t>MF01Biru Medicine Feeder</t>
  </si>
  <si>
    <t>P1226305</t>
  </si>
  <si>
    <t>MF01Ungu Medicine Feeder</t>
  </si>
  <si>
    <t>P1226348</t>
  </si>
  <si>
    <t>BFS02 FOOD SCISSOR</t>
  </si>
  <si>
    <t>H5</t>
  </si>
  <si>
    <t>P1200022</t>
  </si>
  <si>
    <t>FC002 FOOD CONTAINER 60ML</t>
  </si>
  <si>
    <t>P1200023</t>
  </si>
  <si>
    <t>FC003 FOOD CONTAINER 150ML</t>
  </si>
  <si>
    <t>P1200071</t>
  </si>
  <si>
    <t>FC006 GLASS CONTAINER 180ml</t>
  </si>
  <si>
    <t>P1200072</t>
  </si>
  <si>
    <t>FC008 GLASS CONTAINER 240ml</t>
  </si>
  <si>
    <t>P12FS606</t>
  </si>
  <si>
    <t>FEEDING SET RABBIT</t>
  </si>
  <si>
    <t>P12TER05</t>
  </si>
  <si>
    <t>FOOD JAR 400ML</t>
  </si>
  <si>
    <t>P1200067</t>
  </si>
  <si>
    <t>FS801 FEEDING SET</t>
  </si>
  <si>
    <t>P1200068</t>
  </si>
  <si>
    <t>FS802  FEEDING SET</t>
  </si>
  <si>
    <t>P12SS008</t>
  </si>
  <si>
    <t>LUNCH BOX 270ML</t>
  </si>
  <si>
    <t>P12SS009</t>
  </si>
  <si>
    <t>LUNCH BOX 360ML</t>
  </si>
  <si>
    <t>P12SS011</t>
  </si>
  <si>
    <t>LUNCH BOX SEKAT 2</t>
  </si>
  <si>
    <t>P12SS010</t>
  </si>
  <si>
    <t>LUNCH BOX SEKAT 3</t>
  </si>
  <si>
    <t>P12STE01</t>
  </si>
  <si>
    <t>MULTI ELEC STERILIZER &amp; DRYER</t>
  </si>
  <si>
    <t>P12TER01</t>
  </si>
  <si>
    <t>TER01 VACUUM FLASK 350ML</t>
  </si>
  <si>
    <t>P12TER02</t>
  </si>
  <si>
    <t>TER02 VACUUM FLASK 500ML</t>
  </si>
  <si>
    <t>P12TER04</t>
  </si>
  <si>
    <t>TER04 VACUUM FLASK 500ML</t>
  </si>
  <si>
    <t>P1200044</t>
  </si>
  <si>
    <t>FC005 CONTAINER 120ML</t>
  </si>
  <si>
    <t>P1200043</t>
  </si>
  <si>
    <t>FC04A CONTAINER 240ML</t>
  </si>
  <si>
    <t>P1200041</t>
  </si>
  <si>
    <t>FC04B CONTAINER BREASTPUMP</t>
  </si>
  <si>
    <t>P1200045</t>
  </si>
  <si>
    <t>MC005 MILK CONTAINER 1700 ML</t>
  </si>
  <si>
    <t>P1226323</t>
  </si>
  <si>
    <t>BT16B Foldable Bathtub blue</t>
  </si>
  <si>
    <t>P1226324</t>
  </si>
  <si>
    <t>BT16P Foldable Bathtub pink</t>
  </si>
  <si>
    <t>P1226321</t>
  </si>
  <si>
    <t>FC07B GLASS CONTAINER BLUE</t>
  </si>
  <si>
    <t>P1226322</t>
  </si>
  <si>
    <t>FC07C GLASS CONTAINER CREAM</t>
  </si>
  <si>
    <t>P1226354</t>
  </si>
  <si>
    <t>FC10B FOOD CONTAINER BLUE 180ML</t>
  </si>
  <si>
    <t>P1226355</t>
  </si>
  <si>
    <t>FC10C FOOD CONTAINER CREAM 180ML</t>
  </si>
  <si>
    <t>P1226238</t>
  </si>
  <si>
    <t>HC008 HIGH CHAIR</t>
  </si>
  <si>
    <t>P1226333</t>
  </si>
  <si>
    <t>HC09B HIGH CHAIR BLUE</t>
  </si>
  <si>
    <t>P1226334</t>
  </si>
  <si>
    <t>HC09C HIGH CHAIR CREAM</t>
  </si>
  <si>
    <t>P1226248</t>
  </si>
  <si>
    <t>MC007 MILK CONTAINER 1200 ML</t>
  </si>
  <si>
    <t>P1226335</t>
  </si>
  <si>
    <t>STE03 DIGITAL STERILIZER &amp; DRYER</t>
  </si>
  <si>
    <t>P12AP013</t>
  </si>
  <si>
    <t>360 CUP WITH HANDLE</t>
  </si>
  <si>
    <t>IS</t>
  </si>
  <si>
    <t>I1</t>
  </si>
  <si>
    <t>P1226349</t>
  </si>
  <si>
    <t>AP14G GRINDER SET</t>
  </si>
  <si>
    <t>P1200035</t>
  </si>
  <si>
    <t>BD058 BOTTLE  TONG</t>
  </si>
  <si>
    <t>P1200036</t>
  </si>
  <si>
    <t>BD059 BOTTLE  CLIPPER</t>
  </si>
  <si>
    <t>P12JP002</t>
  </si>
  <si>
    <t>BOTTLE 125 ML JP 002</t>
  </si>
  <si>
    <t>P12AP001</t>
  </si>
  <si>
    <t>BOTTLE 125ML REGULAR</t>
  </si>
  <si>
    <t>P12JP003</t>
  </si>
  <si>
    <t>BOTTLE 250 ML JP 003</t>
  </si>
  <si>
    <t>P12AP002</t>
  </si>
  <si>
    <t>BOTTLE 250ML REGULAR</t>
  </si>
  <si>
    <t>P12AP004</t>
  </si>
  <si>
    <t>BOTTLE 250ML WIDE NECK</t>
  </si>
  <si>
    <t>P12WN04B</t>
  </si>
  <si>
    <t>Bottle Bear 125 ml</t>
  </si>
  <si>
    <t>P12WN05B</t>
  </si>
  <si>
    <t>Bottle Bear 250 ml</t>
  </si>
  <si>
    <t>P12WN04P</t>
  </si>
  <si>
    <t>Bottle Elephant 125 ml</t>
  </si>
  <si>
    <t>P12WN05P</t>
  </si>
  <si>
    <t>Bottle Elephant 250 ml</t>
  </si>
  <si>
    <t>P12JP005</t>
  </si>
  <si>
    <t>BOTTLE HANDLE JP005</t>
  </si>
  <si>
    <t>P12WN04G</t>
  </si>
  <si>
    <t>Bottle Owl 125 Ml</t>
  </si>
  <si>
    <t>P12WN05G</t>
  </si>
  <si>
    <t>Bottle Owl 250 ml</t>
  </si>
  <si>
    <t>P12JP029</t>
  </si>
  <si>
    <t>BOTTLE SPOON JP029</t>
  </si>
  <si>
    <t>P1200034</t>
  </si>
  <si>
    <t>JP033 FRUIT FREEDER</t>
  </si>
  <si>
    <t>P1200037</t>
  </si>
  <si>
    <t>JS006 BOTTLE 60ML</t>
  </si>
  <si>
    <t>P12BD037</t>
  </si>
  <si>
    <t>SIKAT BOTOL BD 037</t>
  </si>
  <si>
    <t>P12B0371</t>
  </si>
  <si>
    <t>SIKAT BOTOL BD 037-1</t>
  </si>
  <si>
    <t>P12BD03A</t>
  </si>
  <si>
    <t>SIKAT BOTOL BD 037-6</t>
  </si>
  <si>
    <t>P1226228</t>
  </si>
  <si>
    <t>WN04B BOTTLE BEAR 150 ML</t>
  </si>
  <si>
    <t>P1226229</t>
  </si>
  <si>
    <t>WN04G BOTTLE OWL 150 ML</t>
  </si>
  <si>
    <t>P1226230</t>
  </si>
  <si>
    <t>WN04P BOTTLE ELEPHANT 150 ML</t>
  </si>
  <si>
    <t>P1226231</t>
  </si>
  <si>
    <t>WN05B BOTTLE BEAR 260 ML</t>
  </si>
  <si>
    <t>P1226232</t>
  </si>
  <si>
    <t>WN05G BOTTLE OWL 260 ML</t>
  </si>
  <si>
    <t>P1226233</t>
  </si>
  <si>
    <t>WN05P BOTTLE ELEPHANT 260 ML</t>
  </si>
  <si>
    <t>P1200055</t>
  </si>
  <si>
    <t>WN08B Bottle Wide Blue 250ml</t>
  </si>
  <si>
    <t>P1200056</t>
  </si>
  <si>
    <t>WN08G Bottle Wide Green 250ml</t>
  </si>
  <si>
    <t>P1200057</t>
  </si>
  <si>
    <t>WN08O Bottle Wide Orange 250ml</t>
  </si>
  <si>
    <t>P1200050</t>
  </si>
  <si>
    <t>WN08V Bottle Wide Violet 250ml</t>
  </si>
  <si>
    <t>P1226246</t>
  </si>
  <si>
    <t>WN09B BOTTLE WITH MILK CASE 260 ML</t>
  </si>
  <si>
    <t>P1226247</t>
  </si>
  <si>
    <t>WN09R BOTTLE WITH MILK CASE 260 ML</t>
  </si>
  <si>
    <t>P1226297</t>
  </si>
  <si>
    <t>WN13BGreen Bottle Character 250ml</t>
  </si>
  <si>
    <t>P1226296</t>
  </si>
  <si>
    <t>WN13Blue Bottle Character 250ml</t>
  </si>
  <si>
    <t>P1226298</t>
  </si>
  <si>
    <t>WN13Orange Bottle Character 250ml</t>
  </si>
  <si>
    <t>P1226299</t>
  </si>
  <si>
    <t>WN13Ungu Bottle Character 250ml</t>
  </si>
  <si>
    <t>P1226353</t>
  </si>
  <si>
    <t>BPC03 Breast Milk Collector</t>
  </si>
  <si>
    <t>I2</t>
  </si>
  <si>
    <t>P12BPM02</t>
  </si>
  <si>
    <t>BREAST PUMP SILICONE 150ML</t>
  </si>
  <si>
    <t>P12BPM04</t>
  </si>
  <si>
    <t>BREAST SHIELD</t>
  </si>
  <si>
    <t>P12BPS16</t>
  </si>
  <si>
    <t>BREASTPADS ISI 16</t>
  </si>
  <si>
    <t>P12BPS60</t>
  </si>
  <si>
    <t>BREASTPADS ISI 60</t>
  </si>
  <si>
    <t>P12BPM01</t>
  </si>
  <si>
    <t>BREASTPUMP MANUAL</t>
  </si>
  <si>
    <t>P12CPO01</t>
  </si>
  <si>
    <t>FOOD CHOPPER</t>
  </si>
  <si>
    <t>P1226270</t>
  </si>
  <si>
    <t>FP02B BOWL WITH SUCTION BIRU</t>
  </si>
  <si>
    <t>P1226269</t>
  </si>
  <si>
    <t>FP02P BOWL WITH SUCTION PINK</t>
  </si>
  <si>
    <t>P12L9128</t>
  </si>
  <si>
    <t>C.B PLASTIC L REF. 100 - 9128</t>
  </si>
  <si>
    <t>I3</t>
  </si>
  <si>
    <t>P12L9135</t>
  </si>
  <si>
    <t>C.B PLASTIC L REF. 50 - 9135</t>
  </si>
  <si>
    <t>P12L9131</t>
  </si>
  <si>
    <t>C.B PLASTIC S REF. 100 - 9131</t>
  </si>
  <si>
    <t>P12L9136</t>
  </si>
  <si>
    <t>C.B PLASTIC S REF. 50 - 9136</t>
  </si>
  <si>
    <t>P12L9130</t>
  </si>
  <si>
    <t>C.B PLASTIK L POT 100  CB 9130</t>
  </si>
  <si>
    <t>P12L9126</t>
  </si>
  <si>
    <t>C.B PLASTIK L POT 50   CB 9126</t>
  </si>
  <si>
    <t>P12L9132</t>
  </si>
  <si>
    <t>C.B PLASTIK S POT 100  CB 9132</t>
  </si>
  <si>
    <t>P12L9134</t>
  </si>
  <si>
    <t>C.B PLASTIK S POT 50   CB 9134</t>
  </si>
  <si>
    <t>P12WL001</t>
  </si>
  <si>
    <t>WL001-WASLAP PERSEGI</t>
  </si>
  <si>
    <t>P12WL002</t>
  </si>
  <si>
    <t>WL002-WASLAP TANGAN</t>
  </si>
  <si>
    <t>P12WL003</t>
  </si>
  <si>
    <t>WL003-WASLAP</t>
  </si>
  <si>
    <t>P12CB050</t>
  </si>
  <si>
    <t>BABYSAFE COTTON BALLS CB 050</t>
  </si>
  <si>
    <t>I4</t>
  </si>
  <si>
    <t>P1200002</t>
  </si>
  <si>
    <t>BS347 INDICATOR SPOON ROUND</t>
  </si>
  <si>
    <t>P1200003</t>
  </si>
  <si>
    <t>BS348 INDICATOR SPOON SQUARE</t>
  </si>
  <si>
    <t>P12AP015</t>
  </si>
  <si>
    <t>CUP SOFT SPOUT</t>
  </si>
  <si>
    <t>P12JP019</t>
  </si>
  <si>
    <t>CUP WEIGHTED STRAW</t>
  </si>
  <si>
    <t>P12AP006</t>
  </si>
  <si>
    <t>CUP WITH HARD SPOUT</t>
  </si>
  <si>
    <t>P12AP005</t>
  </si>
  <si>
    <t>CUP WITH SILICONE SPOUT</t>
  </si>
  <si>
    <t>P12AP010</t>
  </si>
  <si>
    <t>DIVIDED BOWL WITH SPOON</t>
  </si>
  <si>
    <t>P1200031</t>
  </si>
  <si>
    <t>DWNCC SILICONE SPOUT</t>
  </si>
  <si>
    <t>P12BS350</t>
  </si>
  <si>
    <t>FLEXY &amp; HEAT INDICATOR SPOON BS350</t>
  </si>
  <si>
    <t>P12BS349</t>
  </si>
  <si>
    <t>FLEXY HEADSPOON BS 349</t>
  </si>
  <si>
    <t>P12JP030</t>
  </si>
  <si>
    <t>FOOD FEEDER</t>
  </si>
  <si>
    <t>P12AP008</t>
  </si>
  <si>
    <t>FOOD MASHER BOWL</t>
  </si>
  <si>
    <t>P1200009</t>
  </si>
  <si>
    <t>FSD03 DUCK BOWL</t>
  </si>
  <si>
    <t>P1200010</t>
  </si>
  <si>
    <t>FSD04 DUCK CUP</t>
  </si>
  <si>
    <t>P12AP014</t>
  </si>
  <si>
    <t>GRINDER</t>
  </si>
  <si>
    <t>P12BS352</t>
  </si>
  <si>
    <t>GRINDER BOWL BS 352</t>
  </si>
  <si>
    <t>P1200027</t>
  </si>
  <si>
    <t>SG001 SPOON &amp; FORK</t>
  </si>
  <si>
    <t>P12BS366</t>
  </si>
  <si>
    <t>SILICONE BOTTLE BRUSH</t>
  </si>
  <si>
    <t>P12BS353</t>
  </si>
  <si>
    <t>STAY PUT BOWL BS 353</t>
  </si>
  <si>
    <t>P12JP020</t>
  </si>
  <si>
    <t>STRAW CUP 300ML</t>
  </si>
  <si>
    <t>P12BS351</t>
  </si>
  <si>
    <t>WEANING SPOONS</t>
  </si>
  <si>
    <t>P1226351</t>
  </si>
  <si>
    <t>DL11B BRUSH &amp; COMB BLUE</t>
  </si>
  <si>
    <t>I5</t>
  </si>
  <si>
    <t>P1226352</t>
  </si>
  <si>
    <t>DL11P BRUSH &amp; COMB PINK</t>
  </si>
  <si>
    <t>P12B3111</t>
  </si>
  <si>
    <t>GUNTING KUKU BD 331-11</t>
  </si>
  <si>
    <t>P12MS103</t>
  </si>
  <si>
    <t>MANICURE SET</t>
  </si>
  <si>
    <t>P1200033</t>
  </si>
  <si>
    <t>RKM104 MANICURE SET</t>
  </si>
  <si>
    <t>P1226241</t>
  </si>
  <si>
    <t>RKM105 Manicure Set</t>
  </si>
  <si>
    <t>P12B2497</t>
  </si>
  <si>
    <t>SCISSOR NAIL BD 249-7</t>
  </si>
  <si>
    <t>P12BD195</t>
  </si>
  <si>
    <t>SISIR BD 195</t>
  </si>
  <si>
    <t>P1226350</t>
  </si>
  <si>
    <t>THE01 DIGITAL THERMOMETER</t>
  </si>
  <si>
    <t>P1200066</t>
  </si>
  <si>
    <t>JP034 CUP SPOUT 260ml</t>
  </si>
  <si>
    <t>I6</t>
  </si>
  <si>
    <t>P12JP032</t>
  </si>
  <si>
    <t>MILK CONTAINER</t>
  </si>
  <si>
    <t>P12JP031</t>
  </si>
  <si>
    <t>MILK CONTAINER JP 031</t>
  </si>
  <si>
    <t>P12AP009</t>
  </si>
  <si>
    <t>MULTI FOOD CONTAINER</t>
  </si>
  <si>
    <t>P12AP011</t>
  </si>
  <si>
    <t>MULTI USE CONTAINERS</t>
  </si>
  <si>
    <t>P12BPM05</t>
  </si>
  <si>
    <t>Nipple puller</t>
  </si>
  <si>
    <t>P1226339</t>
  </si>
  <si>
    <t>SB001 SILICONE BAG</t>
  </si>
  <si>
    <t>I7</t>
  </si>
  <si>
    <t>P1226336</t>
  </si>
  <si>
    <t>SC09B -  SILICONE SPOON  BLUE</t>
  </si>
  <si>
    <t>P1226337</t>
  </si>
  <si>
    <t>SC09G -  SILICONE SPOON  GREEN</t>
  </si>
  <si>
    <t>P12SC03G</t>
  </si>
  <si>
    <t>SILICONE CONTAINER 350ML GREEN</t>
  </si>
  <si>
    <t>P12SC03O</t>
  </si>
  <si>
    <t>SILICONE CONTAINER 350ML ORANGE</t>
  </si>
  <si>
    <t>P12SC01P</t>
  </si>
  <si>
    <t>SILICONE CONTAINER 350ML PINK</t>
  </si>
  <si>
    <t>P12SC01T</t>
  </si>
  <si>
    <t>SILICONE CONTAINER 350ML TOSCA</t>
  </si>
  <si>
    <t>P12SC02G</t>
  </si>
  <si>
    <t>SILICONE CONTAINER 540ML GREEN</t>
  </si>
  <si>
    <t>P12SC02O</t>
  </si>
  <si>
    <t>SILICONE CONTAINER 540ML ORANGE</t>
  </si>
  <si>
    <t>P12SC04T</t>
  </si>
  <si>
    <t>SILICONE CONTAINER 600ML TOSCA</t>
  </si>
  <si>
    <t>P12SC04Y</t>
  </si>
  <si>
    <t>SILICONE CONTAINER 600ML YELLOW</t>
  </si>
  <si>
    <t>P12SC005</t>
  </si>
  <si>
    <t>SILICONE LUNCH BOX 2 PARTS</t>
  </si>
  <si>
    <t>P12SC006</t>
  </si>
  <si>
    <t>SILICONE LUNCH BOX 3 PARTS</t>
  </si>
  <si>
    <t>P12SC07P</t>
  </si>
  <si>
    <t>SILICONE PLATE PINK</t>
  </si>
  <si>
    <t>P12SC07T</t>
  </si>
  <si>
    <t>SILICONE PLATE TOSCA</t>
  </si>
  <si>
    <t>P12SC009</t>
  </si>
  <si>
    <t>SILICONE SPOON SET 2 PCS</t>
  </si>
  <si>
    <t>P12BS33A</t>
  </si>
  <si>
    <t>STACKED MILK CONTAINER BS 33A</t>
  </si>
  <si>
    <t>P1200081</t>
  </si>
  <si>
    <t>WCS01 FOOD CONTAINER  120 ml</t>
  </si>
  <si>
    <t>P1200082</t>
  </si>
  <si>
    <t>WCS02 FOOD CONTAINER 250 ml</t>
  </si>
  <si>
    <t>P1200040</t>
  </si>
  <si>
    <t>BPC01 BREAST MILK COLLECTOR</t>
  </si>
  <si>
    <t>I8</t>
  </si>
  <si>
    <t>P1226243</t>
  </si>
  <si>
    <t>BPC02 Wearable Milk Collector</t>
  </si>
  <si>
    <t>P12BPM06</t>
  </si>
  <si>
    <t>BREAST MILK RELIEVER</t>
  </si>
  <si>
    <t>P1200042</t>
  </si>
  <si>
    <t>FB001 FEEDING BOWL</t>
  </si>
  <si>
    <t>P1226338</t>
  </si>
  <si>
    <t>NT001 NAIL TRIMMER</t>
  </si>
  <si>
    <t>P1200016</t>
  </si>
  <si>
    <t>PC01S PACIFIER 0 M+</t>
  </si>
  <si>
    <t>P1200017</t>
  </si>
  <si>
    <t>PC02M PACIFIER 6M+</t>
  </si>
  <si>
    <t>P1200064</t>
  </si>
  <si>
    <t>PC03S PACIFIER 0 M+</t>
  </si>
  <si>
    <t>P1200065</t>
  </si>
  <si>
    <t>PC04M PACIFIER 6 M+</t>
  </si>
  <si>
    <t>P12UF005</t>
  </si>
  <si>
    <t>STEP LADDER POTTY</t>
  </si>
  <si>
    <t>P1226359</t>
  </si>
  <si>
    <t>TRI5B TRITAN BOTTLE BLUE</t>
  </si>
  <si>
    <t>P1226360</t>
  </si>
  <si>
    <t>TRI5P TRITAN BOTTLE PINK</t>
  </si>
  <si>
    <t>P12TRI01</t>
  </si>
  <si>
    <t>TRITAN CUP 350ML</t>
  </si>
  <si>
    <t>P12TRI03</t>
  </si>
  <si>
    <t>TRITAN SIPPER BOTTLE</t>
  </si>
  <si>
    <t>P1200024</t>
  </si>
  <si>
    <t>UF006 TOILET SEAT</t>
  </si>
  <si>
    <t>P1200038</t>
  </si>
  <si>
    <t>UF007 POTTY COW</t>
  </si>
  <si>
    <t>P1226288</t>
  </si>
  <si>
    <t>BD060 BOTTLE CLIPPER</t>
  </si>
  <si>
    <t>I9</t>
  </si>
  <si>
    <t>P1226273</t>
  </si>
  <si>
    <t>BS40B HEATINDICTR SPOON&amp;FORK BIRU</t>
  </si>
  <si>
    <t>P1226274</t>
  </si>
  <si>
    <t>BS40P HEATINDICTR SPOON&amp;FORK PINK</t>
  </si>
  <si>
    <t>P1226275</t>
  </si>
  <si>
    <t>CUP01 BABY CUP</t>
  </si>
  <si>
    <t>P1200063</t>
  </si>
  <si>
    <t>JP35G Milk Container  Green</t>
  </si>
  <si>
    <t>P1200062</t>
  </si>
  <si>
    <t>JP35R Milk  Container  Red</t>
  </si>
  <si>
    <t>P1226306</t>
  </si>
  <si>
    <t>JP39B PRES&amp;SIP CUP BLUE</t>
  </si>
  <si>
    <t>P1226307</t>
  </si>
  <si>
    <t>JP39U PRES&amp;SIP CUP PURPLE</t>
  </si>
  <si>
    <t>P1226308</t>
  </si>
  <si>
    <t>JP41B SLCN FOODFEEDER 150ML BIRU</t>
  </si>
  <si>
    <t>P1226309</t>
  </si>
  <si>
    <t>JP41U SLCN FOODFEEDER 150ML UNGU</t>
  </si>
  <si>
    <t>P1226252</t>
  </si>
  <si>
    <t>JS03BLUE BOTTLE 150ml</t>
  </si>
  <si>
    <t>P1226254</t>
  </si>
  <si>
    <t>JS03GREEN BOTTLE 150ml</t>
  </si>
  <si>
    <t>P1226255</t>
  </si>
  <si>
    <t>JS03ORANGE BOTTLE 150ml</t>
  </si>
  <si>
    <t>P1226253</t>
  </si>
  <si>
    <t>JS03PINK BOTTLE 150ml</t>
  </si>
  <si>
    <t>P1226310</t>
  </si>
  <si>
    <t>JS09B BOTTLE WGHT STRAW 250ML BIRU</t>
  </si>
  <si>
    <t>P1226311</t>
  </si>
  <si>
    <t>JS09P BOTTLE WGHT STRAW 250ML PINK</t>
  </si>
  <si>
    <t>P1226312</t>
  </si>
  <si>
    <t>JS09U BOTTLE WGHT STRAW 250ML UNGU</t>
  </si>
  <si>
    <t>P1226286</t>
  </si>
  <si>
    <t>PC5MB PACIFIER 6M+ BIRU</t>
  </si>
  <si>
    <t>P1226287</t>
  </si>
  <si>
    <t>PC5MP PACIFIER 6M+ PINK</t>
  </si>
  <si>
    <t>P1226284</t>
  </si>
  <si>
    <t>PC5SB PACIFIER 0M+ BIRU</t>
  </si>
  <si>
    <t>P1226285</t>
  </si>
  <si>
    <t>PC5SP PACIFIER 0M+ PINK</t>
  </si>
  <si>
    <t>P1226318</t>
  </si>
  <si>
    <t>WN15B BOTTLE WIDE NECK 250ML BIRU</t>
  </si>
  <si>
    <t>P1226319</t>
  </si>
  <si>
    <t>WN15O BOTTLE WIDE NECK 250ML ORANGE</t>
  </si>
  <si>
    <t>P1226320</t>
  </si>
  <si>
    <t>WN15U BOTTLE WIDE NECK 250ML UNGU</t>
  </si>
  <si>
    <t>P37</t>
  </si>
  <si>
    <t>P37S7F12</t>
  </si>
  <si>
    <t>SELSUN 7 FLOWERS 120 ML</t>
  </si>
  <si>
    <t>B01</t>
  </si>
  <si>
    <t>AR</t>
  </si>
  <si>
    <t>ARIEF SETYANUDIN</t>
  </si>
  <si>
    <t>Z1</t>
  </si>
  <si>
    <t>P37O</t>
  </si>
  <si>
    <t>KPST-PNTGUD39</t>
  </si>
  <si>
    <t>P37S7FW2</t>
  </si>
  <si>
    <t>SELSUN 7 FLOWERS 200 ML</t>
  </si>
  <si>
    <t>P37S7F06</t>
  </si>
  <si>
    <t>SELSUN 7 FLOWERS 60 ML</t>
  </si>
  <si>
    <t>P37S7H12</t>
  </si>
  <si>
    <t>SELSUN 7 HERBAL 120 ML</t>
  </si>
  <si>
    <t>P37S7HB2</t>
  </si>
  <si>
    <t>SELSUN 7 HERBAL 200 ML</t>
  </si>
  <si>
    <t>P37S7H06</t>
  </si>
  <si>
    <t>SELSUN 7 HERBAL 60 ML</t>
  </si>
  <si>
    <t>P37RSBFE</t>
  </si>
  <si>
    <t>SELSUN BLUE FIVE 50 ML</t>
  </si>
  <si>
    <t>P37SLCTB</t>
  </si>
  <si>
    <t>SELSUN CONDITIONER 100 GR</t>
  </si>
  <si>
    <t>P37RSBLB</t>
  </si>
  <si>
    <t>SELSUN_BLUE 120 ML</t>
  </si>
  <si>
    <t>P37RSBLA</t>
  </si>
  <si>
    <t>SELSUN_BLUE 60 ML</t>
  </si>
  <si>
    <t>P37RSBFA</t>
  </si>
  <si>
    <t>SELSUN_BLUE FIVE 120 ML</t>
  </si>
  <si>
    <t>P37RSBFB</t>
  </si>
  <si>
    <t>SELSUN_BLUE FIVE 200 ML</t>
  </si>
  <si>
    <t>P37RSGOB</t>
  </si>
  <si>
    <t>SELSUN_GOLD 120 ML</t>
  </si>
  <si>
    <t>P37RSGOD</t>
  </si>
  <si>
    <t>SELSUN_GOLD 200 ML</t>
  </si>
  <si>
    <t>P37RSGOA</t>
  </si>
  <si>
    <t>SELSUN_GOLD 60 ML</t>
  </si>
  <si>
    <t>P37RSYDB</t>
  </si>
  <si>
    <t>YELLOW DOUBLE IMPACT 100ML</t>
  </si>
  <si>
    <t>P37RSYDA</t>
  </si>
  <si>
    <t>YELLOW DOUBLE IMPACT 50ML</t>
  </si>
  <si>
    <t>P3700022</t>
  </si>
  <si>
    <t>SKIN AQUA MILD MILK POUCH 40 GR</t>
  </si>
  <si>
    <t>Z2</t>
  </si>
  <si>
    <t>P3700009</t>
  </si>
  <si>
    <t>SKIN AQUA MOIST + LIP ICE FAB PINK</t>
  </si>
  <si>
    <t>P3700021</t>
  </si>
  <si>
    <t>SKIN AQUA MOIST GEL POUCH 40 GR</t>
  </si>
  <si>
    <t>P3700023</t>
  </si>
  <si>
    <t>SKIN AQUA MOIST MILK POUCH 40 GR</t>
  </si>
  <si>
    <t>P3700072</t>
  </si>
  <si>
    <t>SKIN AQUA MOIST UV ESS 40GR</t>
  </si>
  <si>
    <t>P3700077</t>
  </si>
  <si>
    <t>SKIN AQUA NEXTA SERUM+LISCN BANDED</t>
  </si>
  <si>
    <t>P3700033</t>
  </si>
  <si>
    <t>SKIN AQUA NEXTA SHIELD SERUM UV 40G</t>
  </si>
  <si>
    <t>P37SATN4</t>
  </si>
  <si>
    <t>SKIN AQUA TONE UP 40 ML</t>
  </si>
  <si>
    <t>P37P</t>
  </si>
  <si>
    <t>P3700049</t>
  </si>
  <si>
    <t>SKIN AQUA TONE UP LATTE BEIGE 40 GR</t>
  </si>
  <si>
    <t>P37SATMG</t>
  </si>
  <si>
    <t>SKIN AQUA TONE UP MINT GREEN</t>
  </si>
  <si>
    <t>P3700048</t>
  </si>
  <si>
    <t>SKIN AQUA TONE UP ROSE 40 GR</t>
  </si>
  <si>
    <t>P3700065</t>
  </si>
  <si>
    <t>SKIN AQUA TONEUP LATTE+LISCN BANDED</t>
  </si>
  <si>
    <t>P3700063</t>
  </si>
  <si>
    <t>SKIN AQUA TONEUP MINT+LISCN BANDED</t>
  </si>
  <si>
    <t>P3700064</t>
  </si>
  <si>
    <t>SKIN AQUA TONEUP ROSE+LISCN BANDED</t>
  </si>
  <si>
    <t>P3700062</t>
  </si>
  <si>
    <t>SKIN AQUA TONEUP+LISCN BANDED</t>
  </si>
  <si>
    <t>P37SUVMM</t>
  </si>
  <si>
    <t>SKIN AQUA UV MILD MILK 40 GR</t>
  </si>
  <si>
    <t>P3700004</t>
  </si>
  <si>
    <t>SKIN AQUA UV MIST LIGHT MOIST 40 GR</t>
  </si>
  <si>
    <t>P37SUNTG</t>
  </si>
  <si>
    <t>SKIN AQUA UV MOISTURE GEL 40 GR</t>
  </si>
  <si>
    <t>P37AUMM4</t>
  </si>
  <si>
    <t>SKIN AQUA UV MOISTURE MILK 40 GR</t>
  </si>
  <si>
    <t>P37AUWM4</t>
  </si>
  <si>
    <t>SKIN AQUA UV WHITENING MILK 40 GR</t>
  </si>
  <si>
    <t>P3700010</t>
  </si>
  <si>
    <t>SKIN AQUA WHITE + KHAL CARAMEL</t>
  </si>
  <si>
    <t>P3700017</t>
  </si>
  <si>
    <t>ACNES CR WSH 100G + SEAL JEL 5G(12)</t>
  </si>
  <si>
    <t>B02</t>
  </si>
  <si>
    <t>DN</t>
  </si>
  <si>
    <t>DIDIT NOPERIYANTO</t>
  </si>
  <si>
    <t>D1</t>
  </si>
  <si>
    <t>KPST-PNTGUD32</t>
  </si>
  <si>
    <t>P37ACCWB</t>
  </si>
  <si>
    <t>ACNES CREAMY WASH 100 GR</t>
  </si>
  <si>
    <t>P37A</t>
  </si>
  <si>
    <t>P37ACCWA</t>
  </si>
  <si>
    <t>ACNES CREAMY WASH 50 GR</t>
  </si>
  <si>
    <t>P3700007</t>
  </si>
  <si>
    <t>ACNES CREAMY WSH100 + KHAL CARAMEL</t>
  </si>
  <si>
    <t>P3700008</t>
  </si>
  <si>
    <t>ACNES CREAMY WSH100 + KHAL V.HONEY</t>
  </si>
  <si>
    <t>P37ACFWB</t>
  </si>
  <si>
    <t>ACNES FOAMING WASH 100 ML</t>
  </si>
  <si>
    <t>P37ACPLA</t>
  </si>
  <si>
    <t>ACNES POWDER LOTION 100 ML</t>
  </si>
  <si>
    <t>P37ACSJB</t>
  </si>
  <si>
    <t>ACNES SEALING JELL 18 GR</t>
  </si>
  <si>
    <t>P37ACSJA</t>
  </si>
  <si>
    <t>ACNES SEALING JELL 9 GR</t>
  </si>
  <si>
    <t>P37ACBSJ</t>
  </si>
  <si>
    <t>ANC CRM W 100G BUND ANC SEL JEL 5G</t>
  </si>
  <si>
    <t>P37BMRPO</t>
  </si>
  <si>
    <t>BEAUTY MASK REVITALIZE PEEL OFF</t>
  </si>
  <si>
    <t>P37M</t>
  </si>
  <si>
    <t>P37BMCFA</t>
  </si>
  <si>
    <t>COLLAGEN FIRMING 24 ML</t>
  </si>
  <si>
    <t>P37D</t>
  </si>
  <si>
    <t>P37BMDWA</t>
  </si>
  <si>
    <t>DOUBEL WHITENING 24 ML</t>
  </si>
  <si>
    <t>P37BMLMA</t>
  </si>
  <si>
    <t>LIFTING MOISTURE 24 ML</t>
  </si>
  <si>
    <t>P3700036</t>
  </si>
  <si>
    <t>MELANO CC VIT C BRIGHT ESSENCE 20ML</t>
  </si>
  <si>
    <t>P3700075</t>
  </si>
  <si>
    <t>MELANO CC VIT C BRIGHT GEL 100 GR</t>
  </si>
  <si>
    <t>P3700076</t>
  </si>
  <si>
    <t>MELANO CC VIT C BRIGHT MOIST 120 ML</t>
  </si>
  <si>
    <t>P3700035</t>
  </si>
  <si>
    <t>MELANO CC VIT C BRIGHT TONER 170ML</t>
  </si>
  <si>
    <t>P3700041</t>
  </si>
  <si>
    <t>OXY 5 BPO GEL 5GR</t>
  </si>
  <si>
    <t>P37OX5B1</t>
  </si>
  <si>
    <t>OXY 5 BPO GEL 7GR</t>
  </si>
  <si>
    <t>P37ACFW2</t>
  </si>
  <si>
    <t>OXY ACNE CLEANSER FACE WASH 100GR</t>
  </si>
  <si>
    <t>P37ACFW1</t>
  </si>
  <si>
    <t>OXY ACNE CLEANSER FACIAL WASH 50GR</t>
  </si>
  <si>
    <t>P37ODW10</t>
  </si>
  <si>
    <t>OXY DEEP WASH 100GR</t>
  </si>
  <si>
    <t>P37PDW05</t>
  </si>
  <si>
    <t>OXY DEEP WASH 50GR</t>
  </si>
  <si>
    <t>P37N</t>
  </si>
  <si>
    <t>P37OCF50</t>
  </si>
  <si>
    <t>OXY OIL CONTROL FILM - 50'S</t>
  </si>
  <si>
    <t>P37OPW10</t>
  </si>
  <si>
    <t>OXY PERFECT WASH 100 GR</t>
  </si>
  <si>
    <t>P37OPW05</t>
  </si>
  <si>
    <t>OXY PERFECT WASH 50 GR</t>
  </si>
  <si>
    <t>P37BMPRA</t>
  </si>
  <si>
    <t>PORE REFINING 24 ML</t>
  </si>
  <si>
    <t>P3700071</t>
  </si>
  <si>
    <t>SKIN AQUA UV SS SRM 20ML</t>
  </si>
  <si>
    <t>P3700024</t>
  </si>
  <si>
    <t>SKIN AQUA WHITENING MILK POUCH 40GR</t>
  </si>
  <si>
    <t>P37SBML3</t>
  </si>
  <si>
    <t>SUNPLAY BABY MILD LOTION 30 ML</t>
  </si>
  <si>
    <t>P37SUPC3</t>
  </si>
  <si>
    <t>SUNPLAY COOL 30 ML</t>
  </si>
  <si>
    <t>P37R</t>
  </si>
  <si>
    <t>P37SYLO3</t>
  </si>
  <si>
    <t>SUNPLAY LOTION 30 GR</t>
  </si>
  <si>
    <t>P3700029</t>
  </si>
  <si>
    <t>SUNPLAY ULT PROTECT SUNSCREEN SPRAY</t>
  </si>
  <si>
    <t>P37BMYLA</t>
  </si>
  <si>
    <t>YOUTHFULL LOOKING 24 ML</t>
  </si>
  <si>
    <t>P3700032</t>
  </si>
  <si>
    <t>HL SHIROJYUN PREM WHITE SERUM 20ML</t>
  </si>
  <si>
    <t>B03</t>
  </si>
  <si>
    <t>AT</t>
  </si>
  <si>
    <t>AHMAD TARMIZI</t>
  </si>
  <si>
    <t>TC</t>
  </si>
  <si>
    <t>KPST-PNTGUD41</t>
  </si>
  <si>
    <t>P37JYPL1</t>
  </si>
  <si>
    <t>HL SHIROJYUN PREMIUM LOTION 100 ML</t>
  </si>
  <si>
    <t>P37HSSPA</t>
  </si>
  <si>
    <t>HL SHIROJYUN STARTER PACK 20 GR</t>
  </si>
  <si>
    <t>P37H</t>
  </si>
  <si>
    <t>P37SNC40</t>
  </si>
  <si>
    <t>HL SHIROJYUN ULT WHIT CREAM40GR</t>
  </si>
  <si>
    <t>P37SE030</t>
  </si>
  <si>
    <t>HL SHIROJYUN ULT WHIT ESSENCE30GR</t>
  </si>
  <si>
    <t>P37SFC10</t>
  </si>
  <si>
    <t>HL SHIROJYUN ULT WHIT FW100ML</t>
  </si>
  <si>
    <t>P37SFW05</t>
  </si>
  <si>
    <t>HL SHIROJYUN ULT WHIT FW50ML</t>
  </si>
  <si>
    <t>P37SL100</t>
  </si>
  <si>
    <t>HL SHIROJYUN ULT WHIT LOTION100ML</t>
  </si>
  <si>
    <t>P37SMM10</t>
  </si>
  <si>
    <t>HL SHIROJYUN ULT WHIT MILK100ML</t>
  </si>
  <si>
    <t>P37USMSR</t>
  </si>
  <si>
    <t>HL ULTIMATE SHEET MASK SHIROJYUN</t>
  </si>
  <si>
    <t>P37HLTWB</t>
  </si>
  <si>
    <t>HL TAMAGOHADA FACE WASH 100 GR</t>
  </si>
  <si>
    <t>TD</t>
  </si>
  <si>
    <t>P37HLTWA</t>
  </si>
  <si>
    <t>HL TAMAGOHADA FACE WASH 50 GR</t>
  </si>
  <si>
    <t>P37HLTMB</t>
  </si>
  <si>
    <t>HL TAMAGOHADA FW MAKE UP R. 100 GR</t>
  </si>
  <si>
    <t>P37HLTMA</t>
  </si>
  <si>
    <t>HL TAMAGOHADA FW MAKE UP R. 50 GR</t>
  </si>
  <si>
    <t>P37TGHMP</t>
  </si>
  <si>
    <t>TAMAGOHADA MP LOTION 100 ML</t>
  </si>
  <si>
    <t>P37BCBBN</t>
  </si>
  <si>
    <t>LIP ICE BABY COLOR BALM BABY  NUDE</t>
  </si>
  <si>
    <t>TE</t>
  </si>
  <si>
    <t>P37BCBBP</t>
  </si>
  <si>
    <t>LIP ICE BABY COLOR BALM BABY  PINK</t>
  </si>
  <si>
    <t>P37BCHOC</t>
  </si>
  <si>
    <t>LIP ICE BUTTER CHOCOLATE</t>
  </si>
  <si>
    <t>P37LICKO</t>
  </si>
  <si>
    <t>LIP ICE COLOUR KISSING ORANGE 2,2GR</t>
  </si>
  <si>
    <t>P37L</t>
  </si>
  <si>
    <t>P37LICNR</t>
  </si>
  <si>
    <t>LIP ICE COLOUR NAUGHTY RED 2,2 GR</t>
  </si>
  <si>
    <t>P37LICPP</t>
  </si>
  <si>
    <t>LIP ICE COLOUR PRETTY PINK 2,2 GR</t>
  </si>
  <si>
    <t>P37LICRK</t>
  </si>
  <si>
    <t>LIP ICE COLOUR ROSY KISS 2,2 GR</t>
  </si>
  <si>
    <t>P3700038</t>
  </si>
  <si>
    <t>LIP ICE FRUITY APPLE SPF 50 (NEW)</t>
  </si>
  <si>
    <t>P3700039</t>
  </si>
  <si>
    <t>LIP ICE FRUITY CHERRY SPF 50 (NEW)</t>
  </si>
  <si>
    <t>P3700037</t>
  </si>
  <si>
    <t>LIP ICE FRUITY LEMON SPF 50 (NEW)</t>
  </si>
  <si>
    <t>P37LIMAT</t>
  </si>
  <si>
    <t>LIP ICE MATCHA</t>
  </si>
  <si>
    <t>P37MCSWA</t>
  </si>
  <si>
    <t>LIP ICE MATTE COLOR SWEET PEACH</t>
  </si>
  <si>
    <t>P37MCSWN</t>
  </si>
  <si>
    <t>LIP ICE MATTE COLOR SWEET PINK</t>
  </si>
  <si>
    <t>P37MCARN</t>
  </si>
  <si>
    <t>LIP ICE MATTE CREAM ADORABLE NUDE</t>
  </si>
  <si>
    <t>P37MCCMR</t>
  </si>
  <si>
    <t>LIP ICE MATTE CREAM CHARMING RED</t>
  </si>
  <si>
    <t>P37LRAP2</t>
  </si>
  <si>
    <t>LIP ICE REGULAR APPLE 2,2 GR</t>
  </si>
  <si>
    <t>P37LRCR2</t>
  </si>
  <si>
    <t>LIP ICE REGULAR CHERRY 2,2 GR</t>
  </si>
  <si>
    <t>P37LRLM2</t>
  </si>
  <si>
    <t>LIP ICE REGULAR LEMON 2,2 GR</t>
  </si>
  <si>
    <t>P37LRSB2</t>
  </si>
  <si>
    <t>LIP ICE REGULAR STRAWBERRY 2,2 GR</t>
  </si>
  <si>
    <t>P3700042</t>
  </si>
  <si>
    <t>LIP ICE REP &amp; TREAT LIP BALM POUCH</t>
  </si>
  <si>
    <t>P3700043</t>
  </si>
  <si>
    <t>LIP ICE REP &amp; TREAT LIP GEL POUCH</t>
  </si>
  <si>
    <t>P37LIRTG</t>
  </si>
  <si>
    <t>LIP ICE REPAIR &amp; TREATMENT LIP GEL</t>
  </si>
  <si>
    <t>P37LIRTB</t>
  </si>
  <si>
    <t>LIP ICE REPAIR &amp;TREATMENT LIP BALM</t>
  </si>
  <si>
    <t>P37LIBWN</t>
  </si>
  <si>
    <t>LIP ICE SC BEE WAX NATURAL</t>
  </si>
  <si>
    <t>P37LIBWO</t>
  </si>
  <si>
    <t>LIP ICE SC BEE WAX ORANGE</t>
  </si>
  <si>
    <t>P37LIBWA</t>
  </si>
  <si>
    <t>LIP ICE SC BEE WAX STRAWBERRY</t>
  </si>
  <si>
    <t>P37LISCB</t>
  </si>
  <si>
    <t>LIP ICE SC BUBBLE GUM 2 GR</t>
  </si>
  <si>
    <t>P37LIPRK</t>
  </si>
  <si>
    <t>LIP ICE SHEER COLOUR APPLE</t>
  </si>
  <si>
    <t>P37LIPRJ</t>
  </si>
  <si>
    <t>LIP ICE SHEER COLOUR ORANGE</t>
  </si>
  <si>
    <t>P37LIPRI</t>
  </si>
  <si>
    <t>LIP ICE SHR. COLOUR STRAWBERRY</t>
  </si>
  <si>
    <t>P3700006</t>
  </si>
  <si>
    <t>LIP ICE SPORT 4.6 GR</t>
  </si>
  <si>
    <t>P37LTFRP</t>
  </si>
  <si>
    <t>LIP ICE TINT FRUITY PINK</t>
  </si>
  <si>
    <t>P37LTPMR</t>
  </si>
  <si>
    <t>LIP ICE TINT POME RED</t>
  </si>
  <si>
    <t>P37LTRSP</t>
  </si>
  <si>
    <t>LIP ICE TINT ROSE PINK</t>
  </si>
  <si>
    <t>P37LIPRH</t>
  </si>
  <si>
    <t>LIP ICESHEER COLOUR ORIGN/NATURAL</t>
  </si>
  <si>
    <t>P37MTNDE</t>
  </si>
  <si>
    <t>LIP ON LIP MATTE NUDE 2 GR</t>
  </si>
  <si>
    <t>P37MTPEY</t>
  </si>
  <si>
    <t>LIP ON LIP MATTE PEONY 2 GR</t>
  </si>
  <si>
    <t>P37MTPKH</t>
  </si>
  <si>
    <t>LIP ON LIP MATTE PINKISH 2 GR</t>
  </si>
  <si>
    <t>P37MTRDH</t>
  </si>
  <si>
    <t>LIP ON LIP MATTE REDDISH 2 GR</t>
  </si>
  <si>
    <t>P37MTRSE</t>
  </si>
  <si>
    <t>LIP ON LIP MATTE ROSIE 2 GR</t>
  </si>
  <si>
    <t>P3700011</t>
  </si>
  <si>
    <t>LIPICE ADOR NUDE + LIPICE FAB PINK</t>
  </si>
  <si>
    <t>P3700012</t>
  </si>
  <si>
    <t>LIPICE BABY NUDE + LIPICE BABY RED</t>
  </si>
  <si>
    <t>P3700013</t>
  </si>
  <si>
    <t>LIPICE BABY PINK + LIPICE BABY RED</t>
  </si>
  <si>
    <t>P3700040</t>
  </si>
  <si>
    <t>LIPICE FRUITY STRAWBERRY SPF50(NEW)</t>
  </si>
  <si>
    <t>P37HLRP2</t>
  </si>
  <si>
    <t>HYDRATING LIPSTICK RED PLUM 2GR</t>
  </si>
  <si>
    <t>TF</t>
  </si>
  <si>
    <t>P37HLNB2</t>
  </si>
  <si>
    <t>HYDRATING LIPSTIK NUDE BROWN 2GR</t>
  </si>
  <si>
    <t>P37HLPB2</t>
  </si>
  <si>
    <t>HYDRATING LIPSTIK PINK BLOSSOM 2GR</t>
  </si>
  <si>
    <t>P37HLPP2</t>
  </si>
  <si>
    <t>HYDRATING LIPSTIK PINK PEACH 2GR</t>
  </si>
  <si>
    <t>P37HLRV2</t>
  </si>
  <si>
    <t>HYDRATING LIPSTIK RED VELVET 2GR</t>
  </si>
  <si>
    <t>P37KBLS2</t>
  </si>
  <si>
    <t>KHALISA BLOOMING LIPS 2.2 GR</t>
  </si>
  <si>
    <t>P37KPBG2</t>
  </si>
  <si>
    <t>KHALISA PINK BUBBLE GUM 2.2 GR</t>
  </si>
  <si>
    <t>P37J</t>
  </si>
  <si>
    <t>P37KRCP2</t>
  </si>
  <si>
    <t>KHALISA RED CHERRY PERPPER 2.2 GR</t>
  </si>
  <si>
    <t>P3700061</t>
  </si>
  <si>
    <t>LIP ICE BUTTER MATCHA POUCH</t>
  </si>
  <si>
    <t>P3700051</t>
  </si>
  <si>
    <t>LIP ICE FRUITY APPLE SPF 50 POUCH</t>
  </si>
  <si>
    <t>P3700052</t>
  </si>
  <si>
    <t>LIP ICE FRUITY CHERRY SPF 50 POUCH</t>
  </si>
  <si>
    <t>P3700050</t>
  </si>
  <si>
    <t>LIP ICE FRUITY LEMON SPF 50 POUCH</t>
  </si>
  <si>
    <t>P3700056</t>
  </si>
  <si>
    <t>LIP ICE SC APPLE 2.2G POUCH</t>
  </si>
  <si>
    <t>P3700058</t>
  </si>
  <si>
    <t>LIP ICE SC CHERRY 2.2G POUCH</t>
  </si>
  <si>
    <t>P3700059</t>
  </si>
  <si>
    <t>LIP ICE SC MIXBERRIES 2.2G POUCH</t>
  </si>
  <si>
    <t>P3700055</t>
  </si>
  <si>
    <t>LIP ICE SC ORIGN/NATURAL 2.2G POUCH</t>
  </si>
  <si>
    <t>P3700057</t>
  </si>
  <si>
    <t>LIP ICE SC STRAWBERRY 2.2G POUCH</t>
  </si>
  <si>
    <t>P3700045</t>
  </si>
  <si>
    <t>LIP ICE SERUM OCEAN GLOW 1,8 GR</t>
  </si>
  <si>
    <t>P3700047</t>
  </si>
  <si>
    <t>LIP ICE SERUM PURE GLOW 1,8 GR</t>
  </si>
  <si>
    <t>P3700046</t>
  </si>
  <si>
    <t>LIP ICE SERUM VIOLET GLOW 1,8 GR</t>
  </si>
  <si>
    <t>P3700054</t>
  </si>
  <si>
    <t>LIP ICE SPORT SS 4.6 GR POUCH</t>
  </si>
  <si>
    <t>P3700053</t>
  </si>
  <si>
    <t>LIPICE FRUITY STWBERRY SPF 50 POUCH</t>
  </si>
  <si>
    <t>P3700074</t>
  </si>
  <si>
    <t>LIPICE MATTE CLR SWEET PEACH POUCH</t>
  </si>
  <si>
    <t>P3700073</t>
  </si>
  <si>
    <t>LIPICE MATTE CLR SWEET PINK POUCH</t>
  </si>
  <si>
    <t>P37ACPNB</t>
  </si>
  <si>
    <t>ACNES COMPACT PWD NATURAL BEIGE 14G</t>
  </si>
  <si>
    <t>B04</t>
  </si>
  <si>
    <t>PH</t>
  </si>
  <si>
    <t>PURWO HADI PRANOTO</t>
  </si>
  <si>
    <t>P1</t>
  </si>
  <si>
    <t>P37B</t>
  </si>
  <si>
    <t>KPST-PNTGUD31</t>
  </si>
  <si>
    <t>P37ACPSH</t>
  </si>
  <si>
    <t>ACNES COMPACT PWD SWEETY HONEY 14G</t>
  </si>
  <si>
    <t>P37ACOCB</t>
  </si>
  <si>
    <t>ACNES OIL CONTROL FILM 50 LBR</t>
  </si>
  <si>
    <t>P37AOCMP</t>
  </si>
  <si>
    <t>ACNES OIL CONTROL MASK 24 ML</t>
  </si>
  <si>
    <t>P37ACSC3</t>
  </si>
  <si>
    <t>ACNES SOFT COTTON 35 GR</t>
  </si>
  <si>
    <t>P37ACTTA</t>
  </si>
  <si>
    <t>ACNES TEA TREE OIL CLAY MASK 50 GR</t>
  </si>
  <si>
    <t>P37AWB80</t>
  </si>
  <si>
    <t>ACNES WASHING BAR 80GR</t>
  </si>
  <si>
    <t>P3700016</t>
  </si>
  <si>
    <t>ACNES COMP WHITE 100 + KHAL CARAMEL</t>
  </si>
  <si>
    <t>P2</t>
  </si>
  <si>
    <t>P3700081</t>
  </si>
  <si>
    <t>ACNES DERMA CARE GENTLE CLSR 50 GR</t>
  </si>
  <si>
    <t>P3700066</t>
  </si>
  <si>
    <t>ACNES DERMA GENTLE MINERAL SS 30GR</t>
  </si>
  <si>
    <t>P3700044</t>
  </si>
  <si>
    <t>ACNES NAT OIL CTRL&amp;WHT CR POUCH 40G</t>
  </si>
  <si>
    <t>P3700080</t>
  </si>
  <si>
    <t>ACNES UV MILD MILK NAT COLOR 30 GR</t>
  </si>
  <si>
    <t>P37OCMCA</t>
  </si>
  <si>
    <t>ANC  OIL CNTRL MILK CLEANS 110ML</t>
  </si>
  <si>
    <t>P37C</t>
  </si>
  <si>
    <t>P37OCTNA</t>
  </si>
  <si>
    <t>ANC  OIL CONTROL TONER 110 ML</t>
  </si>
  <si>
    <t>P37NCCWB</t>
  </si>
  <si>
    <t>ANC ACNES COMPLETE WHITE FW 100G</t>
  </si>
  <si>
    <t>P37NCCWA</t>
  </si>
  <si>
    <t>ANC ACNES COMPLETE WHITE FW 50G</t>
  </si>
  <si>
    <t>P37NCDPB</t>
  </si>
  <si>
    <t>ANC ACNES DP CLEANSER FW 100G</t>
  </si>
  <si>
    <t>P37NCDPA</t>
  </si>
  <si>
    <t>ANC ACNES DP CLEANSER FW 50G</t>
  </si>
  <si>
    <t>P37NCOCB</t>
  </si>
  <si>
    <t>ANC ACNES OIL CONTROL FW 100G</t>
  </si>
  <si>
    <t>P37NCOCA</t>
  </si>
  <si>
    <t>ANC ACNES OIL CONTROL FW 50G</t>
  </si>
  <si>
    <t>P37NCYPB</t>
  </si>
  <si>
    <t>ANC ACNES YOGHURT PLUS FW 100G</t>
  </si>
  <si>
    <t>P37NCYPA</t>
  </si>
  <si>
    <t>ANC ACNES YOGHURT PLUS FW 50G</t>
  </si>
  <si>
    <t>P3700067</t>
  </si>
  <si>
    <t>ANC GEL SUNSCREEN POUCH 30GR</t>
  </si>
  <si>
    <t>P37WOCMA</t>
  </si>
  <si>
    <t>ANC WHITE &amp; OIL CNTRL MOIST 40GR</t>
  </si>
  <si>
    <t>P3700060</t>
  </si>
  <si>
    <t>KHALISA ESS MOIST OASIS POUCH 30GR</t>
  </si>
  <si>
    <t>P3</t>
  </si>
  <si>
    <t>P3700078</t>
  </si>
  <si>
    <t>KHALISA GEL CLNSR OASIS + SELSUN B5</t>
  </si>
  <si>
    <t>P37KGCA1</t>
  </si>
  <si>
    <t>KHALISA GEL CLNSR SKIN OASIS 135GR</t>
  </si>
  <si>
    <t>P3700070</t>
  </si>
  <si>
    <t>KHALISA GEL SS + LISCN BANDED</t>
  </si>
  <si>
    <t>P37KSCD3</t>
  </si>
  <si>
    <t>KHALISA SKIN CARE DAY MOIST 30GR</t>
  </si>
  <si>
    <t>P37KSCF5</t>
  </si>
  <si>
    <t>KHALISA SKIN CARE FACE WASH 50GR</t>
  </si>
  <si>
    <t>P37K</t>
  </si>
  <si>
    <t>P37KSCN3</t>
  </si>
  <si>
    <t>KHALISA SKIN CARE NIGHT CREAM 30GR</t>
  </si>
  <si>
    <t>P3700025</t>
  </si>
  <si>
    <t>KHALISA SUNSCREEN SKIN OASIS 40 GR</t>
  </si>
  <si>
    <t>P3700068</t>
  </si>
  <si>
    <t>KHALISA UV OASIS + LISCN BANDED</t>
  </si>
  <si>
    <t>P3700069</t>
  </si>
  <si>
    <t>KHALISA UV PNK BLUSH + LISCN BANDED</t>
  </si>
  <si>
    <t>P37KVSO4</t>
  </si>
  <si>
    <t>KHALISA UV SKIN OASIS 40 GR</t>
  </si>
  <si>
    <t>P3700015</t>
  </si>
  <si>
    <t>KHALISA UV SKIN OASIS PNK BLUSH 40G</t>
  </si>
  <si>
    <t>P3700001</t>
  </si>
  <si>
    <t>Mentholatum Acne Cover</t>
  </si>
  <si>
    <t>P3700003</t>
  </si>
  <si>
    <t>Mentholatum AD Botanical Lotion</t>
  </si>
  <si>
    <t>P3700002</t>
  </si>
  <si>
    <t>Mentholatum AD Lotion</t>
  </si>
  <si>
    <t>P37METLP</t>
  </si>
  <si>
    <t>MENTHOLATUM PORE STRIP</t>
  </si>
  <si>
    <t>P37DMAB2</t>
  </si>
  <si>
    <t>ACNES DERMA ANTI BLEMISH ESS 20ML</t>
  </si>
  <si>
    <t>B05</t>
  </si>
  <si>
    <t>RR</t>
  </si>
  <si>
    <t>RIVAL RINALDI</t>
  </si>
  <si>
    <t>RI</t>
  </si>
  <si>
    <t>KPST-PNTGUD51</t>
  </si>
  <si>
    <t>P3700019</t>
  </si>
  <si>
    <t>ACNES DERMA ANTI-ACNE ESS 20ML</t>
  </si>
  <si>
    <t>P3700020</t>
  </si>
  <si>
    <t>ACNES DERMA BOOSTER ESS 20ML</t>
  </si>
  <si>
    <t>P37DMGC1</t>
  </si>
  <si>
    <t>ACNES DERMA GENT CLEANSER 120ML</t>
  </si>
  <si>
    <t>P37ACPCA</t>
  </si>
  <si>
    <t>ACNES POINT CLEAR</t>
  </si>
  <si>
    <t>P37ACSCA</t>
  </si>
  <si>
    <t>ACNES SPORT CARE 12 GR</t>
  </si>
  <si>
    <t>P37ACNSP</t>
  </si>
  <si>
    <t>ACNES STARTER PACK</t>
  </si>
  <si>
    <t>P37ACUVA</t>
  </si>
  <si>
    <t>ACNES UV TINT 30 GR</t>
  </si>
  <si>
    <t>P37UVTNG</t>
  </si>
  <si>
    <t>ACNES UV TINT NATURAL GREEN 30GR</t>
  </si>
  <si>
    <t>P37HL3D4</t>
  </si>
  <si>
    <t>HADA LABO 3 D 40GR</t>
  </si>
  <si>
    <t>P37HGKP1</t>
  </si>
  <si>
    <t>HADALABO GOKUJYUN PREMIUM 100ML</t>
  </si>
  <si>
    <t>P3700014</t>
  </si>
  <si>
    <t>HL GJ FW 100G + OXY OIL CTRL FILM</t>
  </si>
  <si>
    <t>P37HGCOA</t>
  </si>
  <si>
    <t>HL GOKJ MA CLEANSING OIL 100ML</t>
  </si>
  <si>
    <t>P37HLGEA</t>
  </si>
  <si>
    <t>HL GOKUJYUN ALFA ESSENCE 30 GR</t>
  </si>
  <si>
    <t>P37HLGLA</t>
  </si>
  <si>
    <t>HL GOKUJYUN ALFA LOTION 100 ML</t>
  </si>
  <si>
    <t>P37HLGMA</t>
  </si>
  <si>
    <t>HL GOKUJYUN ALFA MILK 100 ML</t>
  </si>
  <si>
    <t>P3700005</t>
  </si>
  <si>
    <t>HL GOKUJYUN ALFA PREMIUM 100 ML</t>
  </si>
  <si>
    <t>P37HASPA</t>
  </si>
  <si>
    <t>HL GOKUJYUN ALFA STARTER PACK 20GR</t>
  </si>
  <si>
    <t>P3700034</t>
  </si>
  <si>
    <t>HL GOKUJYUN ALPHA ANTIAGING SRM20ML</t>
  </si>
  <si>
    <t>P37GFCM5</t>
  </si>
  <si>
    <t>HL GOKUJYUN FACE MIST 50 ML</t>
  </si>
  <si>
    <t>P37GLOT3</t>
  </si>
  <si>
    <t>HL GOKUJYUN LOTION 30 ML</t>
  </si>
  <si>
    <t>P3700030</t>
  </si>
  <si>
    <t>HL GOKUJYUN PREM MOIS EYE CRM 15GR</t>
  </si>
  <si>
    <t>P3700031</t>
  </si>
  <si>
    <t>HL GOKUJYUN PREM MOIS SERUM 20ML</t>
  </si>
  <si>
    <t>P37HGSPA</t>
  </si>
  <si>
    <t>HL GOKUJYUN STARTER PACK 20GR</t>
  </si>
  <si>
    <t>P37HFW10</t>
  </si>
  <si>
    <t>HL GOKUJYUN ULT MOIST FW 100ML</t>
  </si>
  <si>
    <t>P37HFW05</t>
  </si>
  <si>
    <t>HL GOKUJYUN ULT MOIST FW50ML</t>
  </si>
  <si>
    <t>P37HGMLL</t>
  </si>
  <si>
    <t>HL GOKUJYUN ULT MOIST LIGHT.L100ML</t>
  </si>
  <si>
    <t>P37HGML1</t>
  </si>
  <si>
    <t>HL GOKUJYUN ULT MOIST LOTION 100ML</t>
  </si>
  <si>
    <t>P37HGMM1</t>
  </si>
  <si>
    <t>HL GOKUJYUN ULT MOIST MILK100ML</t>
  </si>
  <si>
    <t>P37USHMG</t>
  </si>
  <si>
    <t>HL ULTIMATE SHEET MASK GOKUJYUN</t>
  </si>
  <si>
    <t>P37UMGAP</t>
  </si>
  <si>
    <t>HL ULTIMATE ST MASK GOKUJYUN ALPHA</t>
  </si>
  <si>
    <t>P60</t>
  </si>
  <si>
    <t>P6000089</t>
  </si>
  <si>
    <t>Baby Bowl - Biru</t>
  </si>
  <si>
    <t>B08</t>
  </si>
  <si>
    <t>LUKMAN MUTAKIM</t>
  </si>
  <si>
    <t>C1</t>
  </si>
  <si>
    <t>KPST-PNTGUD50</t>
  </si>
  <si>
    <t>P6000092</t>
  </si>
  <si>
    <t>Baby Bowl - Hijau</t>
  </si>
  <si>
    <t>P6000077</t>
  </si>
  <si>
    <t>Baby Bowl - Pink</t>
  </si>
  <si>
    <t>P6000076</t>
  </si>
  <si>
    <t>Baby Food Scissors - Biru</t>
  </si>
  <si>
    <t>P6000087</t>
  </si>
  <si>
    <t>Baby Food Scissors - Pink</t>
  </si>
  <si>
    <t>P6000091</t>
  </si>
  <si>
    <t>Bon Bon Bowl - Biru</t>
  </si>
  <si>
    <t>P6000083</t>
  </si>
  <si>
    <t>Bon Bon Bowl - Hijau</t>
  </si>
  <si>
    <t>P6000085</t>
  </si>
  <si>
    <t>Bon Bon Bowl - Pink</t>
  </si>
  <si>
    <t>P6000052</t>
  </si>
  <si>
    <t>Bottle &amp; Nipple Brushes</t>
  </si>
  <si>
    <t>P6000060</t>
  </si>
  <si>
    <t>Comb &amp; Brush set - Biru - BF 150</t>
  </si>
  <si>
    <t>P6000062</t>
  </si>
  <si>
    <t>Comb &amp; Brush set - Hijau - BF 150A</t>
  </si>
  <si>
    <t>P6000061</t>
  </si>
  <si>
    <t>Comb &amp; Brush set - Pink - BF 150</t>
  </si>
  <si>
    <t>P6000068</t>
  </si>
  <si>
    <t>Comb &amp; Brush set - Pink - BF 150A</t>
  </si>
  <si>
    <t>P6000070</t>
  </si>
  <si>
    <t>D Nail Clipper W Magnifier Hijau</t>
  </si>
  <si>
    <t>P6000073</t>
  </si>
  <si>
    <t>D Nail Clipper W Magnifier Pink</t>
  </si>
  <si>
    <t>P6000121</t>
  </si>
  <si>
    <t>F Aquarium  Slc Teether Crab-Biru</t>
  </si>
  <si>
    <t>P6000122</t>
  </si>
  <si>
    <t>F Aquarium  Slc Teether Crab-Hijau</t>
  </si>
  <si>
    <t>P6000124</t>
  </si>
  <si>
    <t>F Aquarium  Slc Teether Crab-Oranye</t>
  </si>
  <si>
    <t>P6000126</t>
  </si>
  <si>
    <t>F Aquarium  Slc Teether Crab-Ungu</t>
  </si>
  <si>
    <t>P6000117</t>
  </si>
  <si>
    <t>F Baby Fingers - Type Toothbrush</t>
  </si>
  <si>
    <t>P6000127</t>
  </si>
  <si>
    <t>F Cherry Pacifier - Pink BA10020G</t>
  </si>
  <si>
    <t>P6000128</t>
  </si>
  <si>
    <t>F Cherry Pacifier-Biru BA10020B</t>
  </si>
  <si>
    <t>P6000123</t>
  </si>
  <si>
    <t>F Cherry Pacifier-Caramel BA10020M</t>
  </si>
  <si>
    <t>P6000118</t>
  </si>
  <si>
    <t>F Doct J Edct  Smiley Teether-Hijau</t>
  </si>
  <si>
    <t>P6000120</t>
  </si>
  <si>
    <t>F Doct J Edct Smiley Teether-Pink</t>
  </si>
  <si>
    <t>P6000114</t>
  </si>
  <si>
    <t>F G n B Lpops Oral St Frt Pop-Hijau</t>
  </si>
  <si>
    <t>P6000113</t>
  </si>
  <si>
    <t>F G n B Lpops Oral St Frt Pop-Pink</t>
  </si>
  <si>
    <t>P6000116</t>
  </si>
  <si>
    <t>F G n B Lpops Oral St Kln Pop-Hijau</t>
  </si>
  <si>
    <t>P6000115</t>
  </si>
  <si>
    <t>F G n B Lpops Oral St Kln Pop-Pink</t>
  </si>
  <si>
    <t>P6000112</t>
  </si>
  <si>
    <t>F G n B Lpops Oral St-Hijau</t>
  </si>
  <si>
    <t>P6000111</t>
  </si>
  <si>
    <t>F G n B Lpops Oral St-Pink</t>
  </si>
  <si>
    <t>P6000129</t>
  </si>
  <si>
    <t>F Stage 1 - Tongue Cleaner</t>
  </si>
  <si>
    <t>P6000130</t>
  </si>
  <si>
    <t>F Stage 2 - Toothbrush Tranier</t>
  </si>
  <si>
    <t>P6000132</t>
  </si>
  <si>
    <t>F Stage 3 - Baby Toothbrush - Biru</t>
  </si>
  <si>
    <t>P6000131</t>
  </si>
  <si>
    <t>F Stage 3 - Baby Toothbrush - Pink</t>
  </si>
  <si>
    <t>P6000262</t>
  </si>
  <si>
    <t>F STAGE 3 TRAINING TOOTHBRUSH BLUE</t>
  </si>
  <si>
    <t>P6000268</t>
  </si>
  <si>
    <t>F STAGE 3 TRAINING TOOTHBRUSH PINK</t>
  </si>
  <si>
    <t>P6000125</t>
  </si>
  <si>
    <t>F Stage Baby Oral Hygiene St-Biru</t>
  </si>
  <si>
    <t>P6000119</t>
  </si>
  <si>
    <t>F Stage Baby Oral Hygiene St-Pink</t>
  </si>
  <si>
    <t>P6000276</t>
  </si>
  <si>
    <t>FARLIN 5 IN 1 FOOD MAKER</t>
  </si>
  <si>
    <t>P6000192</t>
  </si>
  <si>
    <t>FARLIN CHERRY PACIFIER 0M+ BLUE</t>
  </si>
  <si>
    <t>P6000191</t>
  </si>
  <si>
    <t>FARLIN CHERRY PACIFIER 0M+ CARAMEL</t>
  </si>
  <si>
    <t>P6000193</t>
  </si>
  <si>
    <t>FARLIN CHERRY PACIFIER 0M+ PINK</t>
  </si>
  <si>
    <t>P6000263</t>
  </si>
  <si>
    <t>Farlin Disposable Floss Picks</t>
  </si>
  <si>
    <t>P6000279</t>
  </si>
  <si>
    <t>FARLIN SILICONE BRUSH SET-BLUE</t>
  </si>
  <si>
    <t>P6000278</t>
  </si>
  <si>
    <t>FARLIN SILICONE BRUSH SET-CARAMEL</t>
  </si>
  <si>
    <t>P6000274</t>
  </si>
  <si>
    <t>FARLIN STRAW TRAINING CUP 150ML-B</t>
  </si>
  <si>
    <t>P6000275</t>
  </si>
  <si>
    <t>FARLIN STRAW TRAINING CUP 150ML-G</t>
  </si>
  <si>
    <t>P6000273</t>
  </si>
  <si>
    <t>FARLIN WIDENECK DK CUP 270ML HIJAU</t>
  </si>
  <si>
    <t>P6000272</t>
  </si>
  <si>
    <t>FARLIN WIDENECK DK CUP 270ML KUNING</t>
  </si>
  <si>
    <t>P6000271</t>
  </si>
  <si>
    <t>FARLIN WIDENECK DK CUP 270ML ORANGE</t>
  </si>
  <si>
    <t>P6000315</t>
  </si>
  <si>
    <t>FL GNB LPOPS ORAL SET FRT POP-PINK</t>
  </si>
  <si>
    <t>P6000088</t>
  </si>
  <si>
    <t>Food Grinder</t>
  </si>
  <si>
    <t>P6000071</t>
  </si>
  <si>
    <t>Lighting Ear Cleaner - Hijau</t>
  </si>
  <si>
    <t>P6000074</t>
  </si>
  <si>
    <t>Lighting Ear Cleaner - Pink</t>
  </si>
  <si>
    <t>P6000069</t>
  </si>
  <si>
    <t>Lighting Ear Cleaner - Putih</t>
  </si>
  <si>
    <t>P6000059</t>
  </si>
  <si>
    <t>Milk Powder Container Large BF183</t>
  </si>
  <si>
    <t>P6000058</t>
  </si>
  <si>
    <t>Milk Powder Container Medium BF183A</t>
  </si>
  <si>
    <t>P6000027</t>
  </si>
  <si>
    <t>MOM-FIT NIPPLE STNDAR NECK 2PCS(+)</t>
  </si>
  <si>
    <t>P6000020</t>
  </si>
  <si>
    <t>MOM-FIT NIPPLE STNDAR NECK 2PCS(L)</t>
  </si>
  <si>
    <t>P6000009</t>
  </si>
  <si>
    <t>MOM-FIT NIPPLE STNDAR NECK 2PCS(M)</t>
  </si>
  <si>
    <t>P6000019</t>
  </si>
  <si>
    <t>MOM-FIT NIPPLE STNDAR NECK 2PCS(S)</t>
  </si>
  <si>
    <t>P6000008</t>
  </si>
  <si>
    <t>MOM-FIT NIPPLE WIDE NECK 2PCS(+)</t>
  </si>
  <si>
    <t>P6000007</t>
  </si>
  <si>
    <t>MOM-FIT NIPPLE WIDE NECK 2PCS(L)</t>
  </si>
  <si>
    <t>P6000036</t>
  </si>
  <si>
    <t>MOM-FIT NIPPLE WIDE NECK 2PCS(M)</t>
  </si>
  <si>
    <t>P6000035</t>
  </si>
  <si>
    <t>MOM-FIT NIPPLE WIDE NECK 2PCS(S)</t>
  </si>
  <si>
    <t>P6000064</t>
  </si>
  <si>
    <t>Nipple Brushes</t>
  </si>
  <si>
    <t>P6000072</t>
  </si>
  <si>
    <t>Nose Cleaning Clip</t>
  </si>
  <si>
    <t>P6000066</t>
  </si>
  <si>
    <t>Pacifier Clip - Hijau BA-30005</t>
  </si>
  <si>
    <t>P6000065</t>
  </si>
  <si>
    <t>Pacifier Clip - Pink BA-30004</t>
  </si>
  <si>
    <t>P6000051</t>
  </si>
  <si>
    <t>Pacifier Storage Box - Abu-Abu</t>
  </si>
  <si>
    <t>P6000057</t>
  </si>
  <si>
    <t>Pacifier Storage Box - Biru</t>
  </si>
  <si>
    <t>P6000063</t>
  </si>
  <si>
    <t>Pacifier Storage Box - Coklat</t>
  </si>
  <si>
    <t>P6000055</t>
  </si>
  <si>
    <t>Pacifier Storage Box - Kuning</t>
  </si>
  <si>
    <t>P6000093</t>
  </si>
  <si>
    <t>PE-PA PLATE - Biru</t>
  </si>
  <si>
    <t>P6000090</t>
  </si>
  <si>
    <t>PE-PA PLATE - Hijau</t>
  </si>
  <si>
    <t>P6000081</t>
  </si>
  <si>
    <t>PE-PA PLATE - Pink</t>
  </si>
  <si>
    <t>P6000039</t>
  </si>
  <si>
    <t>PP STANDARD NECK FEEDER 140ML(B)</t>
  </si>
  <si>
    <t>P6000030</t>
  </si>
  <si>
    <t>PP STANDARD NECK FEEDER 140ML(G)</t>
  </si>
  <si>
    <t>P6000015</t>
  </si>
  <si>
    <t>PP STANDARD NECK FEEDER 240ML(B)</t>
  </si>
  <si>
    <t>P6000031</t>
  </si>
  <si>
    <t>PP STANDARD NECK FEEDER 240ML(G)</t>
  </si>
  <si>
    <t>P6000040</t>
  </si>
  <si>
    <t>PP STNDR NECK FDR 240ML W HANDLE(B)</t>
  </si>
  <si>
    <t>P6000025</t>
  </si>
  <si>
    <t>PP STNDR NECK FDR 240ML W HANDLE(G)</t>
  </si>
  <si>
    <t>P6000023</t>
  </si>
  <si>
    <t>PP WIDE-NECK F BOT 270ML HANDLE(B)</t>
  </si>
  <si>
    <t>P6000024</t>
  </si>
  <si>
    <t>PP WIDE-NECK F BOT 270ML HANDLE(G)</t>
  </si>
  <si>
    <t>P6000014</t>
  </si>
  <si>
    <t>PP WIDE-NECK F BOTTLE 150ML FALL(B)</t>
  </si>
  <si>
    <t>P6000029</t>
  </si>
  <si>
    <t>PP WIDE-NECK F BOTTLE 150ML FALL(G)</t>
  </si>
  <si>
    <t>P6000094</t>
  </si>
  <si>
    <t>Pulpy Food Spoon</t>
  </si>
  <si>
    <t>P6000082</t>
  </si>
  <si>
    <t>Rainbow Spoon Set-Elder  BF 237A</t>
  </si>
  <si>
    <t>P6000079</t>
  </si>
  <si>
    <t>Rainbow Spoon Set-Elder (4+) BF 237B</t>
  </si>
  <si>
    <t>P6000084</t>
  </si>
  <si>
    <t>Silicone Spoon - Hijau</t>
  </si>
  <si>
    <t>P6000078</t>
  </si>
  <si>
    <t>Silicone Spoon - Pink</t>
  </si>
  <si>
    <t>P6000034</t>
  </si>
  <si>
    <t>SILKY NIPPLE STANDARD NECK (L)</t>
  </si>
  <si>
    <t>P6000006</t>
  </si>
  <si>
    <t>SILKY NIPPLE STANDARD NECK (M)</t>
  </si>
  <si>
    <t>P6000017</t>
  </si>
  <si>
    <t>SILKY NIPPLE STANDARD NECK (S)</t>
  </si>
  <si>
    <t>P6000018</t>
  </si>
  <si>
    <t>SILKY NIPPLE STANDARD NECK (Y)</t>
  </si>
  <si>
    <t>P6000016</t>
  </si>
  <si>
    <t>SILKY NIPPLE WIDE NECK ( Y )</t>
  </si>
  <si>
    <t>P6000005</t>
  </si>
  <si>
    <t>SILKY NIPPLE WIDE NECK (L )</t>
  </si>
  <si>
    <t>P6000033</t>
  </si>
  <si>
    <t>SILKY NIPPLE WIDE NECK (M)</t>
  </si>
  <si>
    <t>P6000032</t>
  </si>
  <si>
    <t>SILKY NIPPLE WIDE NECK (S)</t>
  </si>
  <si>
    <t>P6000010</t>
  </si>
  <si>
    <t>SILKY PPSU F BOT W HANDLE 270ML(B)</t>
  </si>
  <si>
    <t>P6000028</t>
  </si>
  <si>
    <t>SILKY PPSU F BOT W HANDLE 270ML(G)</t>
  </si>
  <si>
    <t>P6000037</t>
  </si>
  <si>
    <t>SILKY PPSU F BOTTLE 150ML( B )</t>
  </si>
  <si>
    <t>P6000038</t>
  </si>
  <si>
    <t>SILKY PPSU F BOTTLE 150ML(M )</t>
  </si>
  <si>
    <t>P6000281</t>
  </si>
  <si>
    <t>SILKY PPSU FEEDBTL 150ML CARAMEL</t>
  </si>
  <si>
    <t>P6000280</t>
  </si>
  <si>
    <t>SILKY PPSU FEEDBTL 150ML UNGU</t>
  </si>
  <si>
    <t>P6000282</t>
  </si>
  <si>
    <t>SILKY PPSU FEEDBTL W H270ML ORANGE</t>
  </si>
  <si>
    <t>P6000283</t>
  </si>
  <si>
    <t>SILKY PPSU FEEDBTL W H270ML UNGU</t>
  </si>
  <si>
    <t>P6000012</t>
  </si>
  <si>
    <t>SILKY PPSU STNDAR NECK F BOT140ML B</t>
  </si>
  <si>
    <t>P6000013</t>
  </si>
  <si>
    <t>SILKY PPSU STNDAR NECK F BOT140ML M</t>
  </si>
  <si>
    <t>P6000026</t>
  </si>
  <si>
    <t>SILKY PPSU STNDAR NECK F BOT240ML B</t>
  </si>
  <si>
    <t>P6000011</t>
  </si>
  <si>
    <t>SILKY PPSU STNDAR NECK F BOT240ML G</t>
  </si>
  <si>
    <t>P6000021</t>
  </si>
  <si>
    <t>SLKY PPSU ST NECK F BOT HAND240ML B</t>
  </si>
  <si>
    <t>P6000022</t>
  </si>
  <si>
    <t>SLKY PPSU ST NECK F BOT HAND240ML G</t>
  </si>
  <si>
    <t>P6000054</t>
  </si>
  <si>
    <t>Sponge Replaceable Brush - Biru</t>
  </si>
  <si>
    <t>P6000056</t>
  </si>
  <si>
    <t>Sponge Replaceable Brush - Pink</t>
  </si>
  <si>
    <t>P6000086</t>
  </si>
  <si>
    <t>Straw Drinking Cup 450ml - Biru</t>
  </si>
  <si>
    <t>P6000080</t>
  </si>
  <si>
    <t>Straw Drinking Cup 450ml - Pink</t>
  </si>
  <si>
    <t>P6000075</t>
  </si>
  <si>
    <t>Thin &amp; Short Blade Scissors</t>
  </si>
  <si>
    <t>P6000053</t>
  </si>
  <si>
    <t>Washing Hair Hat - Biru</t>
  </si>
  <si>
    <t>P6000067</t>
  </si>
  <si>
    <t>Washing Hair Hat - Pink</t>
  </si>
  <si>
    <t>P6000106</t>
  </si>
  <si>
    <t>ML GNTL TOOTHPASTE F MOM BLUEBERRY</t>
  </si>
  <si>
    <t>C2</t>
  </si>
  <si>
    <t>P6000137</t>
  </si>
  <si>
    <t>ML GNTL TOOTHPASTE F MOM GOLDENKIWI</t>
  </si>
  <si>
    <t>P6000237</t>
  </si>
  <si>
    <t>MOTHERLOVE NAT WASH BTL CLEAN100mL</t>
  </si>
  <si>
    <t>C3</t>
  </si>
  <si>
    <t>P6000238</t>
  </si>
  <si>
    <t>MOTHERLOVE NAT WASH BTL CLEAN500mL</t>
  </si>
  <si>
    <t>P6000239</t>
  </si>
  <si>
    <t>MOTHERLOVE TENDERTOUCH DETER100mL</t>
  </si>
  <si>
    <t>P6000240</t>
  </si>
  <si>
    <t>MOTHERLOVE TENDERTOUCH DETER900mL</t>
  </si>
  <si>
    <t>P71</t>
  </si>
  <si>
    <t>B06</t>
  </si>
  <si>
    <t>AM</t>
  </si>
  <si>
    <t>ABDUL MALIK</t>
  </si>
  <si>
    <t>S1</t>
  </si>
  <si>
    <t>MC2</t>
  </si>
  <si>
    <t>KPST-PNTGUD49</t>
  </si>
  <si>
    <t>P71MGBJN</t>
  </si>
  <si>
    <t>MINYAK GOSOK BALJITOT 50 ML-NEW</t>
  </si>
  <si>
    <t>S2</t>
  </si>
  <si>
    <t>MYK TELON TJ 100 ML BAND.TELON 30</t>
  </si>
  <si>
    <t>THP CITRONELLA 100ML BAND.TELON 30</t>
  </si>
  <si>
    <t>S3</t>
  </si>
  <si>
    <t>MD1</t>
  </si>
  <si>
    <t>MD5</t>
  </si>
  <si>
    <t>P71MJCB5</t>
  </si>
  <si>
    <t>MADU TJ C 1000</t>
  </si>
  <si>
    <t>S4</t>
  </si>
  <si>
    <t>S5</t>
  </si>
  <si>
    <t>TJ1</t>
  </si>
  <si>
    <t>B07</t>
  </si>
  <si>
    <t>AK</t>
  </si>
  <si>
    <t>AGUNG KURNIANTO</t>
  </si>
  <si>
    <t>N1</t>
  </si>
  <si>
    <t>MD2</t>
  </si>
  <si>
    <t>KPST-PNTGUD27</t>
  </si>
  <si>
    <t>N2</t>
  </si>
  <si>
    <t>N3</t>
  </si>
  <si>
    <t>N4</t>
  </si>
  <si>
    <t>NA</t>
  </si>
  <si>
    <t>HS</t>
  </si>
  <si>
    <t>HENDRI SYAPUTRA</t>
  </si>
  <si>
    <t>KPST-PNTGUD37</t>
  </si>
  <si>
    <t>P71FLELA</t>
  </si>
  <si>
    <t>FL ESS OIL EUCA-LAV 10 ML</t>
  </si>
  <si>
    <t>B09</t>
  </si>
  <si>
    <t>SS</t>
  </si>
  <si>
    <t>SENO SATRIYAWAN KADERI</t>
  </si>
  <si>
    <t>KPST-PNTGUD29</t>
  </si>
  <si>
    <t>P71FLLAV</t>
  </si>
  <si>
    <t>FL ESS OIL LAVENDER 10 ML</t>
  </si>
  <si>
    <t>P71FLPEP</t>
  </si>
  <si>
    <t>FL ESS OIL PEPPERMINT 10 ML</t>
  </si>
  <si>
    <t>P71FLZA8</t>
  </si>
  <si>
    <t>FL ZAITUN LOTION 80 GR</t>
  </si>
  <si>
    <t>P7100039</t>
  </si>
  <si>
    <t>FRESHLIVING BEBIO ITCHY9ML (FREE)</t>
  </si>
  <si>
    <t>AP</t>
  </si>
  <si>
    <t>P7100040</t>
  </si>
  <si>
    <t>FRESHLIVING BEBIO TUMMY9ML (FREE)</t>
  </si>
  <si>
    <t>P7100035</t>
  </si>
  <si>
    <t>GIMMICK SARUNG</t>
  </si>
  <si>
    <t>P71HGMC5</t>
  </si>
  <si>
    <t>HOTIN GIMICK SACHET 5s</t>
  </si>
  <si>
    <t>P71FCKAO</t>
  </si>
  <si>
    <t>KAOS FC</t>
  </si>
  <si>
    <t>P7100020</t>
  </si>
  <si>
    <t>LANYARD</t>
  </si>
  <si>
    <t>P71FCMKR</t>
  </si>
  <si>
    <t>MASKER FC</t>
  </si>
  <si>
    <t>P71PLSFC</t>
  </si>
  <si>
    <t>POLO SHIRT FRESHCARE</t>
  </si>
  <si>
    <t>FRESH CARE 10 ML - LMT</t>
  </si>
  <si>
    <t>B1</t>
  </si>
  <si>
    <t>MC1</t>
  </si>
  <si>
    <t>FRESH CARE GREEN TEA 10 ML - LMT</t>
  </si>
  <si>
    <t>FRESH CARE LAVENDER 10 ML - LMT</t>
  </si>
  <si>
    <t>FRESH CARE MAA STRONG 10 ML - LMT</t>
  </si>
  <si>
    <t>FRESH CARE SPLASH FRUITY 10 ML-LMT</t>
  </si>
  <si>
    <t>P71FCEPT</t>
  </si>
  <si>
    <t>FRESHCARE EUCALYPTUS PATCH</t>
  </si>
  <si>
    <t>B2</t>
  </si>
  <si>
    <t>P7100003</t>
  </si>
  <si>
    <t>FRESHCARE TELON PATCH</t>
  </si>
  <si>
    <t>B3</t>
  </si>
  <si>
    <t>P71FCMEU</t>
  </si>
  <si>
    <t>FRESHCARE MIX EUCALYPTUS</t>
  </si>
  <si>
    <t>FRESHCARE TEENS BUBLE GUM</t>
  </si>
  <si>
    <t>B4</t>
  </si>
  <si>
    <t>B5</t>
  </si>
  <si>
    <t>S7</t>
  </si>
  <si>
    <t>B10</t>
  </si>
  <si>
    <t>FA1</t>
  </si>
  <si>
    <t>WELMOVE ULTRA STRIP@5 CAP/AMPLOP</t>
  </si>
  <si>
    <t>P71FITFK</t>
  </si>
  <si>
    <t>FITBES FORCE KAPLET @5 CAP/AMPLOP</t>
  </si>
  <si>
    <t>AB</t>
  </si>
  <si>
    <t>OM3HEART ISI 30</t>
  </si>
  <si>
    <t>OM3HEART ISI 60</t>
  </si>
  <si>
    <t>WELMOVE STRIP@5 CAP/AMPLOP</t>
  </si>
  <si>
    <t>P71JOYGS</t>
  </si>
  <si>
    <t>TJ JOYBEE GUMMY SACHET</t>
  </si>
  <si>
    <t>GG</t>
  </si>
  <si>
    <t>P7100001</t>
  </si>
  <si>
    <t>TJ PROPOLIS @5 CAP/AMPLOP</t>
  </si>
  <si>
    <t>S6</t>
  </si>
  <si>
    <t>TJ2</t>
  </si>
  <si>
    <t>TJ JOYBEE MD MULTIVI JERUK 100 ML</t>
  </si>
  <si>
    <t>TJ JOYBEE MD MULTIVI ORIGINAL100ML</t>
  </si>
  <si>
    <t>TJ JOYBEE MD MULTIVI STRAW 100ML</t>
  </si>
  <si>
    <t>S8</t>
  </si>
  <si>
    <t>P71HTAPC</t>
  </si>
  <si>
    <t>HOTIN AROMATHERAPY PUMP 120 ML</t>
  </si>
  <si>
    <t>B11</t>
  </si>
  <si>
    <t>PW</t>
  </si>
  <si>
    <t>PURWONO</t>
  </si>
  <si>
    <t>HT2</t>
  </si>
  <si>
    <t>KPST-PNTGUD33</t>
  </si>
  <si>
    <t>HOTIN CREAM 120 ML</t>
  </si>
  <si>
    <t>HOTIN CREAM AROMATHERAPY 120 ML</t>
  </si>
  <si>
    <t>P71HTNCP</t>
  </si>
  <si>
    <t>HOTIN CREAM PUMP 120 ML</t>
  </si>
  <si>
    <t>HOTIN STRONG BOTOL 120 ML</t>
  </si>
  <si>
    <t>HOTIN STRONG TUBE 120 G</t>
  </si>
  <si>
    <t>AC</t>
  </si>
  <si>
    <t>AD</t>
  </si>
  <si>
    <t>B15</t>
  </si>
  <si>
    <t>RG</t>
  </si>
  <si>
    <t>RIYANDA GUNAWAN</t>
  </si>
  <si>
    <t>KPST-PNTGUD34</t>
  </si>
  <si>
    <t>HOTIN AROMATHERAPY 60 ML</t>
  </si>
  <si>
    <t>AA</t>
  </si>
  <si>
    <t>HT1</t>
  </si>
  <si>
    <t>HOTIN CREAM 60 ML</t>
  </si>
  <si>
    <t>HOTIN STRONG TUBE 60 G</t>
  </si>
  <si>
    <t>VB</t>
  </si>
  <si>
    <t>P92</t>
  </si>
  <si>
    <t>P9299263</t>
  </si>
  <si>
    <t>00029 GAR BRIGHT COMP FOAM 100ML EB</t>
  </si>
  <si>
    <t>DR</t>
  </si>
  <si>
    <t>P9299305</t>
  </si>
  <si>
    <t>00036 GAR BRIGHT COMP FOAM 50ML EB</t>
  </si>
  <si>
    <t>P9299247</t>
  </si>
  <si>
    <t>00154 LOR EXC CREME-#1 NAT BLACK</t>
  </si>
  <si>
    <t>P9299248</t>
  </si>
  <si>
    <t>00178 LOR EXC CRM-#3 N DARK BROWN</t>
  </si>
  <si>
    <t>P9299249</t>
  </si>
  <si>
    <t>00215 LOR EXC CREME-#4 NAT BROWN</t>
  </si>
  <si>
    <t>P9299307</t>
  </si>
  <si>
    <t>00593 GAR BRIGHT CP SCRUB 50ML EBT</t>
  </si>
  <si>
    <t>P9299306</t>
  </si>
  <si>
    <t>00609 GAR BRIGHT CP SCRUB 100ML EB</t>
  </si>
  <si>
    <t>P9299494</t>
  </si>
  <si>
    <t>00972 GA INV MIST SNSCRN AE75 SPF50</t>
  </si>
  <si>
    <t>P9299405</t>
  </si>
  <si>
    <t>01187 GAR SAKURA GLOW FW 6SACH @9ML</t>
  </si>
  <si>
    <t>P9299300</t>
  </si>
  <si>
    <t>01194 GAR BRIGHT COMP FOAM 9ML</t>
  </si>
  <si>
    <t>P9299320</t>
  </si>
  <si>
    <t>01323 GAR MEN 3IN1 CHARCOAL 100ML</t>
  </si>
  <si>
    <t>P9299321</t>
  </si>
  <si>
    <t>01378 GAR MEN 3IN1 CHARCOAL 50ML</t>
  </si>
  <si>
    <t>P9299295</t>
  </si>
  <si>
    <t>02005 GAR CL MICELLAR BIPHASE-400ML</t>
  </si>
  <si>
    <t>P9299269</t>
  </si>
  <si>
    <t>02429 GAR BRIGHT SPF36 YUZU 20ML</t>
  </si>
  <si>
    <t>P9299278</t>
  </si>
  <si>
    <t>02672 GAR BRIGHT NIGHT YOGHURT 7ML</t>
  </si>
  <si>
    <t>P9299407</t>
  </si>
  <si>
    <t>02979 GAR SAKURA GLOW BLOTION 400ML</t>
  </si>
  <si>
    <t>P9200011</t>
  </si>
  <si>
    <t>03495 LINE TATOO CRY L BK AS-BLACK</t>
  </si>
  <si>
    <t>P9200012</t>
  </si>
  <si>
    <t>03549 LINE TATOO CRY L DBR AS-BRWN</t>
  </si>
  <si>
    <t>P9299311</t>
  </si>
  <si>
    <t>03662 GAR SAKURA GLOW SPF30 20ML EB</t>
  </si>
  <si>
    <t>P9299532</t>
  </si>
  <si>
    <t>0507 LOR INF 24H SRM 0.5-2 VRYLGHT</t>
  </si>
  <si>
    <t>P9299533</t>
  </si>
  <si>
    <t>0514 LOR INF 24H SRM 1-2 RSYLGHT</t>
  </si>
  <si>
    <t>P9299534</t>
  </si>
  <si>
    <t>0521 LOR INF 24H SRM 2-3 LIGHT</t>
  </si>
  <si>
    <t>P9299535</t>
  </si>
  <si>
    <t>0538 LOR INF 24H SRM 3-4 LGHTMED</t>
  </si>
  <si>
    <t>P9299536</t>
  </si>
  <si>
    <t>0545 LOR INF 24H SRM 4-5 MED</t>
  </si>
  <si>
    <t>P9299537</t>
  </si>
  <si>
    <t>0552 LOR INF 24H SRM 5-6 MED TAN</t>
  </si>
  <si>
    <t>P9299538</t>
  </si>
  <si>
    <t>0569 LOR INF 24H SRM 6-7 TAN</t>
  </si>
  <si>
    <t>P9299304</t>
  </si>
  <si>
    <t>09015 GAR BRIGHT CP WHIP FOAM 100ML</t>
  </si>
  <si>
    <t>P9299276</t>
  </si>
  <si>
    <t>09022 GAR BRIGHT CP WHIP FOAM 50ML</t>
  </si>
  <si>
    <t>P9299296</t>
  </si>
  <si>
    <t>09050 GAR CL MICELLAR WTR 50ML-PNK</t>
  </si>
  <si>
    <t>P9299260</t>
  </si>
  <si>
    <t>09143 GAR MEN TL OIL CTRL FM 50ML</t>
  </si>
  <si>
    <t>P9299318</t>
  </si>
  <si>
    <t>09167 GAR MEN OIL CTRL FOAM 100ML</t>
  </si>
  <si>
    <t>P9200218</t>
  </si>
  <si>
    <t>09170 GLYCO BR PEEL WATER 65ML EBT</t>
  </si>
  <si>
    <t>P9299319</t>
  </si>
  <si>
    <t>09181 GAR MEN OIL CT ICY SCRUB 50ML</t>
  </si>
  <si>
    <t>P9299261</t>
  </si>
  <si>
    <t>09204 GAR MEN TL OIL CT SCRUB 100ML</t>
  </si>
  <si>
    <t>P9299302</t>
  </si>
  <si>
    <t>09534 GAR SAKURA WH WHIP FOAM 100ML</t>
  </si>
  <si>
    <t>P9299227</t>
  </si>
  <si>
    <t>09897 GAR CLR NAT EX 3 SCH BOX</t>
  </si>
  <si>
    <t>P9299226</t>
  </si>
  <si>
    <t>09910 GAR CLR NAT EX 1 SCH BOX</t>
  </si>
  <si>
    <t>P9299301</t>
  </si>
  <si>
    <t>10004 GAR BRIGHT YUZU ES 7.5 ML SCH</t>
  </si>
  <si>
    <t>P9299314</t>
  </si>
  <si>
    <t>10101 LOR ELS COL PROTECT SHP 170ML</t>
  </si>
  <si>
    <t>P9299244</t>
  </si>
  <si>
    <t>10125 LOR ELS TR5 SHP 170ML</t>
  </si>
  <si>
    <t>P9299264</t>
  </si>
  <si>
    <t>10293 GAR BRIGHT 12HR CRM 20ML EB</t>
  </si>
  <si>
    <t>P9299289</t>
  </si>
  <si>
    <t>10316 GAR BRIGHT WHT SPEED SRM 40ML</t>
  </si>
  <si>
    <t>P9299268</t>
  </si>
  <si>
    <t>10721 GAR SAKURA GL BOOST SRM 30ML</t>
  </si>
  <si>
    <t>P9299308</t>
  </si>
  <si>
    <t>11377 GAR BRIGHT DARK SP SERUM 30ML</t>
  </si>
  <si>
    <t>P9299282</t>
  </si>
  <si>
    <t>11476 GAR BRIGHT COMP UV MATTE 15ML</t>
  </si>
  <si>
    <t>P9299279</t>
  </si>
  <si>
    <t>11575 GAR SAKURA SERUM7.5 ML SC BOX</t>
  </si>
  <si>
    <t>P9299237</t>
  </si>
  <si>
    <t>11576 LOR ELS EXTR OIL GOLD 100ML</t>
  </si>
  <si>
    <t>P9299228</t>
  </si>
  <si>
    <t>11715 GAR CLR NAT EX 3.16 SCH BOX</t>
  </si>
  <si>
    <t>P9299235</t>
  </si>
  <si>
    <t>11773 LOR ELS COL PR COND 170ML AS</t>
  </si>
  <si>
    <t>P9299236</t>
  </si>
  <si>
    <t>11810 LOR ELS COL PR SHP 280ML AS</t>
  </si>
  <si>
    <t>P9299402</t>
  </si>
  <si>
    <t>11834 LOR ELS XO OIL COND 170ML</t>
  </si>
  <si>
    <t>P9299400</t>
  </si>
  <si>
    <t>11872 LOR ELS FR 3X COND 155ML</t>
  </si>
  <si>
    <t>P9299401</t>
  </si>
  <si>
    <t>11940 LOR ELS TR 5 COND 170ML</t>
  </si>
  <si>
    <t>P9299526</t>
  </si>
  <si>
    <t>11964 ELS TR 5 COND 265ML</t>
  </si>
  <si>
    <t>P9299245</t>
  </si>
  <si>
    <t>11995 LOR ELS TR5 SHP 280ML AS</t>
  </si>
  <si>
    <t>P9299525</t>
  </si>
  <si>
    <t>12473 ELS FRX 3 COND 265ML</t>
  </si>
  <si>
    <t>P9299325</t>
  </si>
  <si>
    <t>12480 LOR ELS FR SHP 170ML AS</t>
  </si>
  <si>
    <t>P9299326</t>
  </si>
  <si>
    <t>12497 LOR ELS FR SHP 280ML AS</t>
  </si>
  <si>
    <t>P9299406</t>
  </si>
  <si>
    <t>12549 GAR BRIGHT EX MOIST SRM 400ML</t>
  </si>
  <si>
    <t>P9299286</t>
  </si>
  <si>
    <t>13524 GAR SAKURA GL BOOST SRM 15ML</t>
  </si>
  <si>
    <t>P9299277</t>
  </si>
  <si>
    <t>13746 GAR BRIGHT DARK SPT SRM 15ML</t>
  </si>
  <si>
    <t>P9299310</t>
  </si>
  <si>
    <t>13845 GAR MCLR BRIGHT VIT C 125 ML</t>
  </si>
  <si>
    <t>P9299313</t>
  </si>
  <si>
    <t>13869 GAR MCLR BRIGHT VIT C 400 ML</t>
  </si>
  <si>
    <t>P9299297</t>
  </si>
  <si>
    <t>14194 GAR MICELLAR ROSE 125ML</t>
  </si>
  <si>
    <t>P9299290</t>
  </si>
  <si>
    <t>14217 GAR MICELLAR ROSE 400ML</t>
  </si>
  <si>
    <t>P9299272</t>
  </si>
  <si>
    <t>14451 GAR BRIGHT WSPEED SPT SC 7ML</t>
  </si>
  <si>
    <t>P9299262</t>
  </si>
  <si>
    <t>15139 GAR BRIGHT ANTIANC 3IN1 50ML</t>
  </si>
  <si>
    <t>P9299316</t>
  </si>
  <si>
    <t>15298 GAR MEN AC FIGHT FOAM 100ML</t>
  </si>
  <si>
    <t>P9200085</t>
  </si>
  <si>
    <t>16518 GLYCO BRIT DAY CRM 15ML AS</t>
  </si>
  <si>
    <t>P9200086</t>
  </si>
  <si>
    <t>16556 GLYCO BRIT NIGHT CRM 15ML AS</t>
  </si>
  <si>
    <t>P9299317</t>
  </si>
  <si>
    <t>16967 GAR MEN AC FIGHT FOAM 50ML</t>
  </si>
  <si>
    <t>P9200026</t>
  </si>
  <si>
    <t>17782 Crystal Cleanser 120ml</t>
  </si>
  <si>
    <t>P9299309</t>
  </si>
  <si>
    <t>17881 GAR CL MICELLAR BIPHASE 50ML</t>
  </si>
  <si>
    <t>P9200083</t>
  </si>
  <si>
    <t>17980 RV HA Eye Serum 20ML EBT</t>
  </si>
  <si>
    <t>P9200028</t>
  </si>
  <si>
    <t>18086 UV DEFD Shaka 50ml AS</t>
  </si>
  <si>
    <t>P9299315</t>
  </si>
  <si>
    <t>18222 GAR BRIGHT ANTIACNE FM100ML</t>
  </si>
  <si>
    <t>P9299281</t>
  </si>
  <si>
    <t>18284 GAR BRIGHT ANTIANC SERUM 15ML</t>
  </si>
  <si>
    <t>P9299292</t>
  </si>
  <si>
    <t>18291 GAR BRIGHT ANTIANC SERUM 30ML</t>
  </si>
  <si>
    <t>P9299312</t>
  </si>
  <si>
    <t>18314 GAR BRIGHT ANTIANC SRM 7.5ML</t>
  </si>
  <si>
    <t>P9200065</t>
  </si>
  <si>
    <t>18338 FITME FDTMAT PORE SPF 128 ASJ</t>
  </si>
  <si>
    <t>P9299239</t>
  </si>
  <si>
    <t>19076 LOR ELS HYALUR CDR 280ml AS</t>
  </si>
  <si>
    <t>P9299240</t>
  </si>
  <si>
    <t>19090 LOR ELS HYALUR NC 150 ml AS</t>
  </si>
  <si>
    <t>P9299241</t>
  </si>
  <si>
    <t>19120 LOR ELS HYALUR SHP 280 ml AS</t>
  </si>
  <si>
    <t>P9299523</t>
  </si>
  <si>
    <t>19137 ELS HYA SHP 400ML</t>
  </si>
  <si>
    <t>P9299299</t>
  </si>
  <si>
    <t>19524 GAR PURE ACTIVE FOAM 100ML</t>
  </si>
  <si>
    <t>P9299266</t>
  </si>
  <si>
    <t>19562 GAR PURE ACTIVE SCRUB 100ML</t>
  </si>
  <si>
    <t>P9299284</t>
  </si>
  <si>
    <t>19656 GAR MCLR SALICYLIC BLUE 125ML</t>
  </si>
  <si>
    <t>P9299298</t>
  </si>
  <si>
    <t>19670 GAR MCLR SALICYLIC BLUE 400ML</t>
  </si>
  <si>
    <t>P9299100</t>
  </si>
  <si>
    <t>20362 GLYCO EYE SERUM 20 ML</t>
  </si>
  <si>
    <t>P9299196</t>
  </si>
  <si>
    <t>20409 UV BR &amp; CLR 30 ML AS</t>
  </si>
  <si>
    <t>P9299195</t>
  </si>
  <si>
    <t>20416 UV MATTE &amp; FRESH 30 ML AS</t>
  </si>
  <si>
    <t>P9299194</t>
  </si>
  <si>
    <t>20423 UV SHAKA 30 ML AS</t>
  </si>
  <si>
    <t>P9299285</t>
  </si>
  <si>
    <t>20669 GAR BRIGHT OVRNIGHT SRM 7.5ML</t>
  </si>
  <si>
    <t>P9299404</t>
  </si>
  <si>
    <t>20744 GAR BRIGHT OVERNIGHT SRM 30ML</t>
  </si>
  <si>
    <t>P9299238</t>
  </si>
  <si>
    <t>20834 LOR ELS FR MASK 200ML</t>
  </si>
  <si>
    <t>P9299193</t>
  </si>
  <si>
    <t>20836 UVD ANTI AGING SERUM 30ML EBT</t>
  </si>
  <si>
    <t>P9200211</t>
  </si>
  <si>
    <t>21069 FIT ME SETTING SPRAY 60ML AS</t>
  </si>
  <si>
    <t>P9299403</t>
  </si>
  <si>
    <t>23258 GAR BRIGHT VITC AMP 12X1.5ML</t>
  </si>
  <si>
    <t>P9299347</t>
  </si>
  <si>
    <t>23325 GAR UV SPR SERUM SPF50 30ML</t>
  </si>
  <si>
    <t>P9200003</t>
  </si>
  <si>
    <t>23827 SPRSTY MAT INK 390 AS BD LTD</t>
  </si>
  <si>
    <t>P9200001</t>
  </si>
  <si>
    <t>23841 SPRSTY MAT INK 400 AS BD LTD</t>
  </si>
  <si>
    <t>P9200004</t>
  </si>
  <si>
    <t>23889 SPRSTY MAT INK 425 AS BD LTD</t>
  </si>
  <si>
    <t>P9299354</t>
  </si>
  <si>
    <t>23926 LOR EXC FSH-#5.62 VIOL BROWN</t>
  </si>
  <si>
    <t>P9299246</t>
  </si>
  <si>
    <t>24368 LOR ELS TR5 SHP 450ML</t>
  </si>
  <si>
    <t>P9299431</t>
  </si>
  <si>
    <t>25107 GAR SAKURA CERAMIDE GEL 50ML</t>
  </si>
  <si>
    <t>P9299432</t>
  </si>
  <si>
    <t>25183 GAR SAKURA CERAMIDE GEL 20ML</t>
  </si>
  <si>
    <t>P9200033</t>
  </si>
  <si>
    <t>25258 TATTOO BROW 3D GEL DEEP BROWN</t>
  </si>
  <si>
    <t>P9200039</t>
  </si>
  <si>
    <t>25265 TATTOO BROW 3D GEL GREY BROWN</t>
  </si>
  <si>
    <t>P9200029</t>
  </si>
  <si>
    <t>25272 TATTOO BROW 3D GEL MEDM BROWN</t>
  </si>
  <si>
    <t>P9299375</t>
  </si>
  <si>
    <t>25404 GARNIER MLCR BLUE 50 ML</t>
  </si>
  <si>
    <t>P9299429</t>
  </si>
  <si>
    <t>25664 GAR BRIGHT VIT C WTRGEL 50ML</t>
  </si>
  <si>
    <t>P9299430</t>
  </si>
  <si>
    <t>25749 GAR BRIGHT VIT C WTRGEL 20ML</t>
  </si>
  <si>
    <t>P9299111</t>
  </si>
  <si>
    <t>26590 INF MORETHAN CONCEAL 305AS Z</t>
  </si>
  <si>
    <t>P9299112</t>
  </si>
  <si>
    <t>26613 INF MORETHAN CONCEAL 307AS Z</t>
  </si>
  <si>
    <t>P9299113</t>
  </si>
  <si>
    <t>26637 INF MORETHAN CONCEAL 309AS Z</t>
  </si>
  <si>
    <t>P9299516</t>
  </si>
  <si>
    <t>26791 BC SERUM CLEANSER 100ML</t>
  </si>
  <si>
    <t>P9200060</t>
  </si>
  <si>
    <t>26859 FIT ME FOUNDATION MATTE ? 123</t>
  </si>
  <si>
    <t>P9200058</t>
  </si>
  <si>
    <t>26897 FIT ME FOUNDATION MATTE ? 132</t>
  </si>
  <si>
    <t>P9200052</t>
  </si>
  <si>
    <t>26910 FIT ME FOUNDATION MATTE ? 138</t>
  </si>
  <si>
    <t>P9299515</t>
  </si>
  <si>
    <t>26913 GLYCO DARKSP SPF50 DUS 50ML</t>
  </si>
  <si>
    <t>P9200051</t>
  </si>
  <si>
    <t>26927 FIT ME FOUNDATION MATTE ? 190</t>
  </si>
  <si>
    <t>P9299129</t>
  </si>
  <si>
    <t>26934 FIT ME FDT M PORE SPF 221MENA</t>
  </si>
  <si>
    <t>P9299130</t>
  </si>
  <si>
    <t>26941 FIT ME FDT M PORE SPF 312MENA</t>
  </si>
  <si>
    <t>P9299524</t>
  </si>
  <si>
    <t>26999 ELS HA PURE SHP 400ML</t>
  </si>
  <si>
    <t>P9299517</t>
  </si>
  <si>
    <t>27033 ELS HA PURE SHP 280ML</t>
  </si>
  <si>
    <t>P9299518</t>
  </si>
  <si>
    <t>27118 ELS HA PURE CDR 265ML</t>
  </si>
  <si>
    <t>P9299221</t>
  </si>
  <si>
    <t>27465 GAR CLR NAT HAIR-1 NAT BLACK</t>
  </si>
  <si>
    <t>P9299390</t>
  </si>
  <si>
    <t>27472 GAR COLNAT 3 DARK BROWN</t>
  </si>
  <si>
    <t>P9299528</t>
  </si>
  <si>
    <t>27484 GAR UV COOL GEL SS SPF35+20ML</t>
  </si>
  <si>
    <t>P9299394</t>
  </si>
  <si>
    <t>27489 GAR COLNAT 3.16 MRH BURGUNDY</t>
  </si>
  <si>
    <t>P9299389</t>
  </si>
  <si>
    <t>27496 GAR COLNAT 4 COKLAT</t>
  </si>
  <si>
    <t>P9299527</t>
  </si>
  <si>
    <t>27521 GAR UV COOL GEL SPF50 30ML</t>
  </si>
  <si>
    <t>P9299563</t>
  </si>
  <si>
    <t>27965 DEX UV AQUAFUSION BTL 50ML</t>
  </si>
  <si>
    <t>P9299564</t>
  </si>
  <si>
    <t>28009 DEX UV AQUAFUSION TUBE 30ML</t>
  </si>
  <si>
    <t>P9299242</t>
  </si>
  <si>
    <t>28208 LOR ELS TR5 COND 165ML</t>
  </si>
  <si>
    <t>P9200066</t>
  </si>
  <si>
    <t>28310 FIT ME MONO BLUSH 20 HOPE AS</t>
  </si>
  <si>
    <t>P9200063</t>
  </si>
  <si>
    <t>28327 FITME MONO BLUSH 30 FIERCE AS</t>
  </si>
  <si>
    <t>P9200055</t>
  </si>
  <si>
    <t>28334 FIT ME MONO BLUSH 40 PROUD AS</t>
  </si>
  <si>
    <t>P9200057</t>
  </si>
  <si>
    <t>28341 FIT ME MONO BLUSH 50 REVOL AS</t>
  </si>
  <si>
    <t>P9200022</t>
  </si>
  <si>
    <t>28426 HSL EXTRM 36H SLV BK1 AS-BLK</t>
  </si>
  <si>
    <t>P9200023</t>
  </si>
  <si>
    <t>28433 HSL EXTRM 36H SLV BR1 AS-BRW</t>
  </si>
  <si>
    <t>P9299472</t>
  </si>
  <si>
    <t>28919 GCN RADIANT BLUEBERRY SACHET</t>
  </si>
  <si>
    <t>P9200014</t>
  </si>
  <si>
    <t>29492 TATTOO BROW 36H PEN DK BR AS</t>
  </si>
  <si>
    <t>P9200015</t>
  </si>
  <si>
    <t>29508 TATTOO BROW 36H PEN GR BR AS</t>
  </si>
  <si>
    <t>P9200016</t>
  </si>
  <si>
    <t>29515 TATTOO BROW 36H PEN LT BR AS</t>
  </si>
  <si>
    <t>P9200013</t>
  </si>
  <si>
    <t>29522 TATTOO BROW 36H PEN NT BR AS</t>
  </si>
  <si>
    <t>P9299283</t>
  </si>
  <si>
    <t>29572 GAR CL MICELLAR WTR 125ML-PNK</t>
  </si>
  <si>
    <t>P9299271</t>
  </si>
  <si>
    <t>29589 GAR CL MICELLAR WTR 400ML-PNK</t>
  </si>
  <si>
    <t>P9299570</t>
  </si>
  <si>
    <t>29914 GAR MCLR EXFO 1%PHA+AHA 400ML</t>
  </si>
  <si>
    <t>P9299569</t>
  </si>
  <si>
    <t>29952 GAR MCLR EXFO 1%PHA+AHA 125ML</t>
  </si>
  <si>
    <t>P9299229</t>
  </si>
  <si>
    <t>30113 GAR CLR NAT EX 4 SCH BOX</t>
  </si>
  <si>
    <t>P9299595</t>
  </si>
  <si>
    <t>30163 GAR MEN AF GEN CLEANSER 100ML</t>
  </si>
  <si>
    <t>P9299101</t>
  </si>
  <si>
    <t>30511 FIT ME FRESH TINT SPF50 02AS</t>
  </si>
  <si>
    <t>P9200089</t>
  </si>
  <si>
    <t>30528 FIT ME FRESH TINT SPF50 03 AS</t>
  </si>
  <si>
    <t>P9299102</t>
  </si>
  <si>
    <t>30535 FIT ME FRESH TINT SPF50 04AS</t>
  </si>
  <si>
    <t>P9200090</t>
  </si>
  <si>
    <t>30542 FIT ME FRESH TINT SPF50 05 AS</t>
  </si>
  <si>
    <t>P9200091</t>
  </si>
  <si>
    <t>30559 FIT ME FRESH TINT SPF50 06 AS</t>
  </si>
  <si>
    <t>P9200092</t>
  </si>
  <si>
    <t>30566 FIT ME FRESH TINT SPF50 07 AS</t>
  </si>
  <si>
    <t>P9299103</t>
  </si>
  <si>
    <t>30573 FIT ME FRESH TINT SPF50 08AS</t>
  </si>
  <si>
    <t>P9200093</t>
  </si>
  <si>
    <t>30580 FIT ME FRESH TINT SPF50 09 AS</t>
  </si>
  <si>
    <t>P9299593</t>
  </si>
  <si>
    <t>30705 ELS FALL RESIST COND 175ML</t>
  </si>
  <si>
    <t>P9299592</t>
  </si>
  <si>
    <t>30804 ELS FALL RESIST SHP 200ML</t>
  </si>
  <si>
    <t>P9299566</t>
  </si>
  <si>
    <t>30927 GAR  VITAMIN C DT CREAM 30 ML</t>
  </si>
  <si>
    <t>P9299567</t>
  </si>
  <si>
    <t>31221 GAR SALICYLIC DT CREAM 30 ML</t>
  </si>
  <si>
    <t>P9299327</t>
  </si>
  <si>
    <t>31281 LOR ELS FR SHP 450ML</t>
  </si>
  <si>
    <t>P9299568</t>
  </si>
  <si>
    <t>31429 GAR NIACINAMIDE DT CREAM 30ML</t>
  </si>
  <si>
    <t>P9299473</t>
  </si>
  <si>
    <t>31605 GCN ULTRA COOL ASH SACHET</t>
  </si>
  <si>
    <t>P9299584</t>
  </si>
  <si>
    <t>32300 BABY LIPS BERRY CRUSH 4 GR</t>
  </si>
  <si>
    <t>P9299585</t>
  </si>
  <si>
    <t>32317 BABY LIPS CHERRY KISS 4 GR</t>
  </si>
  <si>
    <t>P9200036</t>
  </si>
  <si>
    <t>32652 SUPERSTAY V INK 35 CHEEKY AS</t>
  </si>
  <si>
    <t>P9200108</t>
  </si>
  <si>
    <t>32669 SUPERSTAY V INK 20 COY AS</t>
  </si>
  <si>
    <t>P9200034</t>
  </si>
  <si>
    <t>32676 SUPERSTAY V INK 10 LIPPY AS</t>
  </si>
  <si>
    <t>P9200030</t>
  </si>
  <si>
    <t>32683 SUPERSTAY V INK 60 MISCH AS</t>
  </si>
  <si>
    <t>P9200037</t>
  </si>
  <si>
    <t>32690 SUPERSTAY V INK 15 PEACHY AS</t>
  </si>
  <si>
    <t>P9200109</t>
  </si>
  <si>
    <t>32706 SUPERSTAY V INK 25 REDHOT AS</t>
  </si>
  <si>
    <t>P9200035</t>
  </si>
  <si>
    <t>32713 SUPERSTAY V INK 65 SAUCY AS</t>
  </si>
  <si>
    <t>P9200038</t>
  </si>
  <si>
    <t>32720 SUPERSTAY V INK 30 UNRIVAL AS</t>
  </si>
  <si>
    <t>P9200031</t>
  </si>
  <si>
    <t>32737 SUPERSTAY V INK 50 WICKED AS</t>
  </si>
  <si>
    <t>P9200032</t>
  </si>
  <si>
    <t>32744 SUPERSTAY V INK 40 WITTY AS</t>
  </si>
  <si>
    <t>P9299287</t>
  </si>
  <si>
    <t>33872 GAR SAKURA GLOW SPF30 50ML EB</t>
  </si>
  <si>
    <t>P9299519</t>
  </si>
  <si>
    <t>34168 SUPERSTAY VINYL INK 80</t>
  </si>
  <si>
    <t>P9299520</t>
  </si>
  <si>
    <t>34212 SUPERSTAY VINYL INK 37</t>
  </si>
  <si>
    <t>P9299521</t>
  </si>
  <si>
    <t>34229 SUPERSTAY VINYL INK 53</t>
  </si>
  <si>
    <t>P9299522</t>
  </si>
  <si>
    <t>34250 SUPERSTAY VINYL INK 23</t>
  </si>
  <si>
    <t>P9200064</t>
  </si>
  <si>
    <t>34380 FIT ME FOUNDATION MATTE ? 111</t>
  </si>
  <si>
    <t>P9299126</t>
  </si>
  <si>
    <t>34403 FIT ME FDT M PORE SPF 121MENA</t>
  </si>
  <si>
    <t>P9299128</t>
  </si>
  <si>
    <t>34410 FIT ME FDT M PORE SPF 136MENA</t>
  </si>
  <si>
    <t>P9299243</t>
  </si>
  <si>
    <t>38108 LOR ELS TR5 MASK 200ML</t>
  </si>
  <si>
    <t>P9299369</t>
  </si>
  <si>
    <t>38443 MYB FEEL RAMADHAN BUNDLE 2024</t>
  </si>
  <si>
    <t>P9299222</t>
  </si>
  <si>
    <t>38515 GAR CLR NAT ASEAN KITS 5.32</t>
  </si>
  <si>
    <t>P9299395</t>
  </si>
  <si>
    <t>38560 GAR COLNAT 6.64 MERAH BERRY</t>
  </si>
  <si>
    <t>P9299396</t>
  </si>
  <si>
    <t>39215 GAR COLNAT 3.1 MIDNIGHT BLUE</t>
  </si>
  <si>
    <t>P9299399</t>
  </si>
  <si>
    <t>39260 GAR COLNAT 7.65 RASPBERRY RED</t>
  </si>
  <si>
    <t>P9299223</t>
  </si>
  <si>
    <t>39314 GAR CLR NAT KIT GOLD BRWN7.3</t>
  </si>
  <si>
    <t>P9299397</t>
  </si>
  <si>
    <t>39369 GAR COLNAT 6.26 PLUM RED</t>
  </si>
  <si>
    <t>P9299398</t>
  </si>
  <si>
    <t>39413 GAR COLNAT 6.62 CRANBERRY RED</t>
  </si>
  <si>
    <t>P9299231</t>
  </si>
  <si>
    <t>39468 GAR CLR NAT MIDN BLU 3.1 BOX</t>
  </si>
  <si>
    <t>P9299393</t>
  </si>
  <si>
    <t>39512 GAR COLNAT 7.65 RASP RED SACH</t>
  </si>
  <si>
    <t>P9299230</t>
  </si>
  <si>
    <t>39567 GAR CLR NAT GLDN BRWN 7.3BOX</t>
  </si>
  <si>
    <t>P9299257</t>
  </si>
  <si>
    <t>39607 GAR MEN AC FIGHT WASABI 50ML</t>
  </si>
  <si>
    <t>P9299392</t>
  </si>
  <si>
    <t>39611 GAR COLNAT 6.26 PLUM RED SACH</t>
  </si>
  <si>
    <t>P9299256</t>
  </si>
  <si>
    <t>39614 GAR MEN AC FIGHT WASABI 100ML</t>
  </si>
  <si>
    <t>P9299349</t>
  </si>
  <si>
    <t>39666 GAR COLNAT ULT COLOUR 6.62SCH</t>
  </si>
  <si>
    <t>P9299224</t>
  </si>
  <si>
    <t>40068 GAR CLR NAT ASEAN 5.32 BOX</t>
  </si>
  <si>
    <t>P9299225</t>
  </si>
  <si>
    <t>40112 GAR CLR NAT ASEAN 6.64 BOX</t>
  </si>
  <si>
    <t>P9200100</t>
  </si>
  <si>
    <t>41241 SUPERSTAY V INK 61 RISKY AS</t>
  </si>
  <si>
    <t>P9200101</t>
  </si>
  <si>
    <t>41258 SUPERSTAY V INK 62 IRREST AS</t>
  </si>
  <si>
    <t>P9200102</t>
  </si>
  <si>
    <t>41265 SUPERSTAY V INK 63 INTRIG AS</t>
  </si>
  <si>
    <t>P9200103</t>
  </si>
  <si>
    <t>41524 SUPERSTAY V INK 115 PEPPY AS</t>
  </si>
  <si>
    <t>P9200104</t>
  </si>
  <si>
    <t>41531 SUPERSTAY V INK 120 PUNCHY AS</t>
  </si>
  <si>
    <t>P9200105</t>
  </si>
  <si>
    <t>41548 SUPERSTAY V INK 125 KEEN AS</t>
  </si>
  <si>
    <t>P9200106</t>
  </si>
  <si>
    <t>41555 SUPERSTAY V INK 130 EXTRA AS</t>
  </si>
  <si>
    <t>P9200107</t>
  </si>
  <si>
    <t>41562 SUPERSTAY V INK 100 CHARM AS</t>
  </si>
  <si>
    <t>P9299423</t>
  </si>
  <si>
    <t>42044  LS SKY HIGH COSMIC BLACK</t>
  </si>
  <si>
    <t>P9200062</t>
  </si>
  <si>
    <t>42302 FITME FDTMAT PORE SPF 228 ASJ</t>
  </si>
  <si>
    <t>P9299134</t>
  </si>
  <si>
    <t>43467 MBL EYE LIP REMOVER 150ML AS</t>
  </si>
  <si>
    <t>P9299133</t>
  </si>
  <si>
    <t>44914 LINE TATTOO 48H LIQ PEN BK AS</t>
  </si>
  <si>
    <t>P9200245</t>
  </si>
  <si>
    <t>45737 INF 32H PROM FDT 110AS 30ML</t>
  </si>
  <si>
    <t>P9200246</t>
  </si>
  <si>
    <t>45751 INF 32H PROM FDT 118OSAS 30ML</t>
  </si>
  <si>
    <t>P9200247</t>
  </si>
  <si>
    <t>45768 INF 32H PROM FDT 123AS 30ML</t>
  </si>
  <si>
    <t>P9200298</t>
  </si>
  <si>
    <t>45775 INF 32H PROM FDT 125AS 30ML</t>
  </si>
  <si>
    <t>P9200249</t>
  </si>
  <si>
    <t>45799 INF 32H PROM FDT 128AS 30ML</t>
  </si>
  <si>
    <t>P9200250</t>
  </si>
  <si>
    <t>45805 INF 32H PROM FDT 140AS 30ML</t>
  </si>
  <si>
    <t>P9200251</t>
  </si>
  <si>
    <t>45812 INF 32H PROM FDT 147AS 30ML</t>
  </si>
  <si>
    <t>P9200252</t>
  </si>
  <si>
    <t>45836 INF 32H PROM FDT 240AS 30ML</t>
  </si>
  <si>
    <t>P9200253</t>
  </si>
  <si>
    <t>45843 INF 32H PROM FDT 250AS 30ML</t>
  </si>
  <si>
    <t>P9200254</t>
  </si>
  <si>
    <t>45874 INF 32H PROM FDT 257OSAS 30ML</t>
  </si>
  <si>
    <t>P9200299</t>
  </si>
  <si>
    <t>45881 INF 32H PROM FDT 260OSAS 30ML</t>
  </si>
  <si>
    <t>P9200256</t>
  </si>
  <si>
    <t>45898 INF 32H PROM FDT 30AS 30ML</t>
  </si>
  <si>
    <t>P9200054</t>
  </si>
  <si>
    <t>46877 FITME FDTMAT PORE SPF 120 ASJ</t>
  </si>
  <si>
    <t>P9200053</t>
  </si>
  <si>
    <t>46891 FITME FDTMAT PORE SPF 125 ASJ</t>
  </si>
  <si>
    <t>P9200059</t>
  </si>
  <si>
    <t>46921 FITME FDTMAT PORE SPF 220 ASJ</t>
  </si>
  <si>
    <t>P9299275</t>
  </si>
  <si>
    <t>46933 GAR SAKURA GL NIGHT CRM 50ML</t>
  </si>
  <si>
    <t>P9299303</t>
  </si>
  <si>
    <t>46940 GAR SAKURA GL NIGHT CRM 20ML</t>
  </si>
  <si>
    <t>P9200056</t>
  </si>
  <si>
    <t>46969 FITME FDTMAT PR PUMP 235 ASJP</t>
  </si>
  <si>
    <t>P9299529</t>
  </si>
  <si>
    <t>47148 GAR MICELLAR W BUNDLE 125x2ML</t>
  </si>
  <si>
    <t>P9299267</t>
  </si>
  <si>
    <t>47152 GAR SAKURA GLOW FOAM 100ML EB</t>
  </si>
  <si>
    <t>P9299291</t>
  </si>
  <si>
    <t>47169 GAR SAKURA GLOW FOAM 50ML EB</t>
  </si>
  <si>
    <t>P9299288</t>
  </si>
  <si>
    <t>47183 GAR SAKURA GL TL TCH UV 40ML</t>
  </si>
  <si>
    <t>P9299280</t>
  </si>
  <si>
    <t>47190 GAR SAKURA GL TL TCH UV 20ML</t>
  </si>
  <si>
    <t>P9299531</t>
  </si>
  <si>
    <t>4726 LOR INF 3-SECOND SETTING MIST</t>
  </si>
  <si>
    <t>P9299135</t>
  </si>
  <si>
    <t>47335 MBL EYE LIP REMOVER 70ML ASJP</t>
  </si>
  <si>
    <t>P9299259</t>
  </si>
  <si>
    <t>47411 GAR MEN POWER WHT SDUO 50ML</t>
  </si>
  <si>
    <t>P9299322</t>
  </si>
  <si>
    <t>47428 GAR MEN BR+SDUO FOAM 100ML</t>
  </si>
  <si>
    <t>P9299258</t>
  </si>
  <si>
    <t>47435 GAR MEN POWER WHT SDUO 100ML</t>
  </si>
  <si>
    <t>P9299323</t>
  </si>
  <si>
    <t>47442 GAR MEN BR+SDUO FOAM 50ML</t>
  </si>
  <si>
    <t>P9299363</t>
  </si>
  <si>
    <t>48783 L PARADISE WTRPROOF MASCARA</t>
  </si>
  <si>
    <t>P9299273</t>
  </si>
  <si>
    <t>49743 GAR SAKURA TALC UV SPT 7ML 3L</t>
  </si>
  <si>
    <t>P9299365</t>
  </si>
  <si>
    <t>50588 LOR ELS EXTRAOR OIL GOLD 30ML</t>
  </si>
  <si>
    <t>P9299350</t>
  </si>
  <si>
    <t>50632 LOR ELS EXTRA OIL PINK 100ML</t>
  </si>
  <si>
    <t>P9200121</t>
  </si>
  <si>
    <t>51291 INFALL 24H FW FDT 20 IVORY</t>
  </si>
  <si>
    <t>P9200122</t>
  </si>
  <si>
    <t>51444 INFALL 24H FW FDT 120 VANILA</t>
  </si>
  <si>
    <t>P9200123</t>
  </si>
  <si>
    <t>51543 INFALL 24H FW FDT 130 T BEIGE</t>
  </si>
  <si>
    <t>P9200124</t>
  </si>
  <si>
    <t>51598 INFALL 24H FW FDT 140 G BEIGE</t>
  </si>
  <si>
    <t>P9200125</t>
  </si>
  <si>
    <t>51895 INFALL 24H FW FDT 220 SAND</t>
  </si>
  <si>
    <t>P9200126</t>
  </si>
  <si>
    <t>51949 INFALL 24H FW FDT 245 G HONEY</t>
  </si>
  <si>
    <t>P9299202</t>
  </si>
  <si>
    <t>52773 SPRSTY VINYL INK 105GOLDEN AS</t>
  </si>
  <si>
    <t>P9299201</t>
  </si>
  <si>
    <t>52780 SPRSTY VINYL INK 110AWESTR AS</t>
  </si>
  <si>
    <t>P9299213</t>
  </si>
  <si>
    <t>53275 LE MATTE RESIS NUDE 115 AS X</t>
  </si>
  <si>
    <t>P9299214</t>
  </si>
  <si>
    <t>53282 LE MATTE RESIS NUDE 120 AS X</t>
  </si>
  <si>
    <t>P9299215</t>
  </si>
  <si>
    <t>53299 LE MATTE RESIS NUDE 150 AS X</t>
  </si>
  <si>
    <t>P9299216</t>
  </si>
  <si>
    <t>53305 LE MATTE RESIS PINK 210 AS X</t>
  </si>
  <si>
    <t>P9299217</t>
  </si>
  <si>
    <t>53312 LE MATTE RESIS PINK 230 AS X</t>
  </si>
  <si>
    <t>P9299218</t>
  </si>
  <si>
    <t>53336 LE MATTE RESIS PINK 245 AS X</t>
  </si>
  <si>
    <t>P9299219</t>
  </si>
  <si>
    <t>53343 LE MATTE RES PLUM 500MTS ASX</t>
  </si>
  <si>
    <t>P9299220</t>
  </si>
  <si>
    <t>53367 LE MATTE RESIS RED 420 AS X</t>
  </si>
  <si>
    <t>P9299424</t>
  </si>
  <si>
    <t>53510 IAR ERASER CONCEALER 120</t>
  </si>
  <si>
    <t>P9299425</t>
  </si>
  <si>
    <t>53527 IAR ERASER CONCEALER 122</t>
  </si>
  <si>
    <t>P9299426</t>
  </si>
  <si>
    <t>53534 IAR ERASER CONCEALER 130</t>
  </si>
  <si>
    <t>P9299427</t>
  </si>
  <si>
    <t>53541 IAR ERASER CONCEALER 140</t>
  </si>
  <si>
    <t>P9299428</t>
  </si>
  <si>
    <t>53596 IAR ERASER CONCEALER 150</t>
  </si>
  <si>
    <t>P9299378</t>
  </si>
  <si>
    <t>54368 SS MATTE INK EXT 60 POET</t>
  </si>
  <si>
    <t>P9299294</t>
  </si>
  <si>
    <t>54419 GAR BRIGHT SPF36 YUZU 50ML</t>
  </si>
  <si>
    <t>P9299379</t>
  </si>
  <si>
    <t>57782 SSMI PINKS 160 MOVER</t>
  </si>
  <si>
    <t>P9299381</t>
  </si>
  <si>
    <t>57784 SSMI PINKS 180 REVOLUTIONARY</t>
  </si>
  <si>
    <t>P9299331</t>
  </si>
  <si>
    <t>58928 SUPERSTAY V INK 145 ROGUE ASX</t>
  </si>
  <si>
    <t>P9299332</t>
  </si>
  <si>
    <t>58935 SUPERSTAY V INK 150 STRIK ASX</t>
  </si>
  <si>
    <t>P9299333</t>
  </si>
  <si>
    <t>58942 SUPERSTAY V INK 160SULTRY ASX</t>
  </si>
  <si>
    <t>P9299380</t>
  </si>
  <si>
    <t>58949 SSMI SP ED 325 SHOT CALLER</t>
  </si>
  <si>
    <t>P9299382</t>
  </si>
  <si>
    <t>58952 SSMI SP ED 340 EXHILARATOR</t>
  </si>
  <si>
    <t>P9299334</t>
  </si>
  <si>
    <t>58959 SUPERSTAY V INK 175 TEMPT ASX</t>
  </si>
  <si>
    <t>P9299335</t>
  </si>
  <si>
    <t>58966 SUPERSTAY V INK 180TENACI ASX</t>
  </si>
  <si>
    <t>P9299270</t>
  </si>
  <si>
    <t>61139 GAR CL MICELLAR BIPHASE-125ML</t>
  </si>
  <si>
    <t>P9299590</t>
  </si>
  <si>
    <t>63699 ELS TOTAL REPAIR SHP 200ML</t>
  </si>
  <si>
    <t>P9299591</t>
  </si>
  <si>
    <t>63736 ELS  TOTAL REPAIR COND 175ML</t>
  </si>
  <si>
    <t>P9299588</t>
  </si>
  <si>
    <t>63774 ELS HYALURON PURE SHP 200ML</t>
  </si>
  <si>
    <t>P9299589</t>
  </si>
  <si>
    <t>63811 ELS HYALURON PURE COND 175ML</t>
  </si>
  <si>
    <t>P9299587</t>
  </si>
  <si>
    <t>63859 ELS HYALURON MOIST SHP 200ML</t>
  </si>
  <si>
    <t>P9299594</t>
  </si>
  <si>
    <t>63897 ELS HYALURON MOIST COND 175ML</t>
  </si>
  <si>
    <t>P9299351</t>
  </si>
  <si>
    <t>68072 LOR ELS EXO SHP 170ML AS NEW</t>
  </si>
  <si>
    <t>P9299542</t>
  </si>
  <si>
    <t>68402 SUNKISSER 02 UPTOWN GLOW</t>
  </si>
  <si>
    <t>P9299543</t>
  </si>
  <si>
    <t>68419 SUNKISSER 03 SOL SEARCH</t>
  </si>
  <si>
    <t>P9299545</t>
  </si>
  <si>
    <t xml:space="preserve">68440 SUNKISSER 06 CITY SIZZLE </t>
  </si>
  <si>
    <t>P9299546</t>
  </si>
  <si>
    <t>68464 SUNKISSER 08 SHADES ON</t>
  </si>
  <si>
    <t>P9299544</t>
  </si>
  <si>
    <t>68495 SUNKISSER 11 ELECTRIC BRONZE</t>
  </si>
  <si>
    <t>P9299336</t>
  </si>
  <si>
    <t>70019 SUPERSTAY V INK 170 UNAFR ASX</t>
  </si>
  <si>
    <t>P9299337</t>
  </si>
  <si>
    <t>70026 SUPERSTAY V INK 155UPBEAT ASX</t>
  </si>
  <si>
    <t>P9299448</t>
  </si>
  <si>
    <t>70033 SS LUMI MATTE FDT 110 35ML</t>
  </si>
  <si>
    <t>P9299449</t>
  </si>
  <si>
    <t>70040 SS LUMI MATTE FDT 111 35ML</t>
  </si>
  <si>
    <t>P9299450</t>
  </si>
  <si>
    <t>70057 SS LUMI MATTE FDT 115 35ML</t>
  </si>
  <si>
    <t>P9299451</t>
  </si>
  <si>
    <t>70064 SS LUMI MATTE FDT 119 35ML</t>
  </si>
  <si>
    <t>P9299452</t>
  </si>
  <si>
    <t>70071 SS LUMI MATTE FDT 120 35ML</t>
  </si>
  <si>
    <t>P9299453</t>
  </si>
  <si>
    <t>70095 SS LUMI MATTE FDT 123 35ML</t>
  </si>
  <si>
    <t>P9299454</t>
  </si>
  <si>
    <t>70101 SS LUMI MATTE FDT 125 35ML</t>
  </si>
  <si>
    <t>P9299455</t>
  </si>
  <si>
    <t>70118 SS LUMI MATTE FDT 128 35ML</t>
  </si>
  <si>
    <t>P9299456</t>
  </si>
  <si>
    <t>70156 SS LUMI MATTE FDT 220 35ML</t>
  </si>
  <si>
    <t>P9299457</t>
  </si>
  <si>
    <t>70163 SS LUMI MATTE FDT 228 35ML</t>
  </si>
  <si>
    <t>P9299458</t>
  </si>
  <si>
    <t>70170 SS LUMI MATTE FDT 230 35ML</t>
  </si>
  <si>
    <t>P9299459</t>
  </si>
  <si>
    <t>70217 SS LUMI MATTE FDT 330 35ML</t>
  </si>
  <si>
    <t>P9299474</t>
  </si>
  <si>
    <t>70835 COL RICHE 601 WORTH IT</t>
  </si>
  <si>
    <t>P9299475</t>
  </si>
  <si>
    <t>70842 COL RICHE 520 LE NUDE DEFIANT</t>
  </si>
  <si>
    <t>P9299476</t>
  </si>
  <si>
    <t>70859 COL RICHE 540 LE NUDE UNSTOP</t>
  </si>
  <si>
    <t>P9299477</t>
  </si>
  <si>
    <t>70873 COL RICHE 570 WORTH IT INTENS</t>
  </si>
  <si>
    <t>P9299478</t>
  </si>
  <si>
    <t>70880 COL RICHE 590 LE NUDE ASSERTV</t>
  </si>
  <si>
    <t>P9299418</t>
  </si>
  <si>
    <t>70958 LOR INF MAT RES 601 WORTH IT</t>
  </si>
  <si>
    <t>P9299419</t>
  </si>
  <si>
    <t>70965 LOR INF MAT RES 625 SUM FLING</t>
  </si>
  <si>
    <t>P9299338</t>
  </si>
  <si>
    <t>70965 SUPERSTAY VINYL INK 55 ROYAL</t>
  </si>
  <si>
    <t>P9299420</t>
  </si>
  <si>
    <t>70972 LOR INF MAT RES 630 ROSE HEAT</t>
  </si>
  <si>
    <t>P9299421</t>
  </si>
  <si>
    <t>70989 LORINF MATRES 635 WORTHIT MED</t>
  </si>
  <si>
    <t>P9299422</t>
  </si>
  <si>
    <t>71009 LOR INF MAT RES 665 FIRSTMOVE</t>
  </si>
  <si>
    <t>P9299479</t>
  </si>
  <si>
    <t>71351 COL RICHE 129 I LEAD</t>
  </si>
  <si>
    <t>P9299480</t>
  </si>
  <si>
    <t>71375 COL RICHE 276 LE LEATHER LIBE</t>
  </si>
  <si>
    <t>P9299481</t>
  </si>
  <si>
    <t>71405 COL RICHE 610 LIGHT OOLONG</t>
  </si>
  <si>
    <t>P9299482</t>
  </si>
  <si>
    <t>71412 COL RICHE 611 NAKED HAWTHORN</t>
  </si>
  <si>
    <t>P9299483</t>
  </si>
  <si>
    <t>71429 COL RICHE 613 ICED LITCHI</t>
  </si>
  <si>
    <t>P9299377</t>
  </si>
  <si>
    <t>71863 LS SKY HIGH COSMIC BLACK</t>
  </si>
  <si>
    <t>P9299485</t>
  </si>
  <si>
    <t>72150 SPRSTY TEDDY 25 BABY TEE</t>
  </si>
  <si>
    <t>P9299488</t>
  </si>
  <si>
    <t>72167 SPRSTY TEDDY 55 KNEEHIGH</t>
  </si>
  <si>
    <t>P9299489</t>
  </si>
  <si>
    <t>72174 SPRSTY TEDDY 60 COOL GRUNGE</t>
  </si>
  <si>
    <t>P9299486</t>
  </si>
  <si>
    <t>72181 SPRSTY TEDDY 30 COQUETTISH</t>
  </si>
  <si>
    <t>P9299487</t>
  </si>
  <si>
    <t>72198 SPRSTY TEDDY 35 JULY FOREVER</t>
  </si>
  <si>
    <t>P9299490</t>
  </si>
  <si>
    <t>72204 SPRSTY TEDDY 65 PINKIE BESTI</t>
  </si>
  <si>
    <t>P9299491</t>
  </si>
  <si>
    <t>72211 SPRSTY TEDDY 70 THE A+</t>
  </si>
  <si>
    <t>P9299492</t>
  </si>
  <si>
    <t>72228 SPRSTY TEDDY 75 LATTE TO GO</t>
  </si>
  <si>
    <t>P9299493</t>
  </si>
  <si>
    <t>72235 SPRSTY TEDDY 80 KEEP IT COZY</t>
  </si>
  <si>
    <t>P9299484</t>
  </si>
  <si>
    <t>72242 SPRSTY TEDDY 15 SKINNYDIP</t>
  </si>
  <si>
    <t>P9299596</t>
  </si>
  <si>
    <t>72257 ELS GLYCOLIC GLOSS SHP 200ML</t>
  </si>
  <si>
    <t>P9299597</t>
  </si>
  <si>
    <t>72295 ELS GLYCOLIC GLOSS COND 175ML</t>
  </si>
  <si>
    <t>P9299495</t>
  </si>
  <si>
    <t>72518 LS FIREWORK MSCR VERY BLACK</t>
  </si>
  <si>
    <t>P9299496</t>
  </si>
  <si>
    <t>72853 SUPERSTAY VINYL 185 CARAMEL</t>
  </si>
  <si>
    <t>P9299497</t>
  </si>
  <si>
    <t>72860 SUPERSTAY VINYL 190 SWEETSOUR</t>
  </si>
  <si>
    <t>P9299498</t>
  </si>
  <si>
    <t>72877 SUPERSTAY VINYL 195 BARBECUE</t>
  </si>
  <si>
    <t>P9299499</t>
  </si>
  <si>
    <t>72884 SUPERSTAY VINYL 200 SALSA</t>
  </si>
  <si>
    <t>P9299500</t>
  </si>
  <si>
    <t>72907 SUPERSTAY VINYL 210 POMODORO</t>
  </si>
  <si>
    <t>P9299530</t>
  </si>
  <si>
    <t>7316 GLYCOLIC-BRIGHT EXFO PEEL 25ML</t>
  </si>
  <si>
    <t>P9299416</t>
  </si>
  <si>
    <t>73441 GAR MEN TBRIGHT SHAV FM 100ML</t>
  </si>
  <si>
    <t>P9299125</t>
  </si>
  <si>
    <t>74211 FIT ME FDT M PORE SPF 110 AS</t>
  </si>
  <si>
    <t>P9200061</t>
  </si>
  <si>
    <t>74235 FIT ME FOUNDATION MATTE ? 115</t>
  </si>
  <si>
    <t>P9299127</t>
  </si>
  <si>
    <t>74297 FIT ME FDT M PORE SPF 130 AS</t>
  </si>
  <si>
    <t>P9200099</t>
  </si>
  <si>
    <t>74358 FIT ME FDT MAT PORE PUMP 235</t>
  </si>
  <si>
    <t>P9200220</t>
  </si>
  <si>
    <t>74379 YC PRE-ESS 30ML ET</t>
  </si>
  <si>
    <t>P9299131</t>
  </si>
  <si>
    <t>74426 FIT ME FDT M PORE SPF 335 AS</t>
  </si>
  <si>
    <t>P9299132</t>
  </si>
  <si>
    <t>74433 FIT ME FDT M PORE SPF 338 AS</t>
  </si>
  <si>
    <t>P9299547</t>
  </si>
  <si>
    <t>75267 MYB SSMI 500 INSIDER</t>
  </si>
  <si>
    <t>P9299548</t>
  </si>
  <si>
    <t>75274 MYB SSMI 505 ENTERTAINER</t>
  </si>
  <si>
    <t>P9299549</t>
  </si>
  <si>
    <t>75298 MYB SSMI 515 RENEGADE</t>
  </si>
  <si>
    <t>P9299550</t>
  </si>
  <si>
    <t>75328 MYB SSMI 530 WARRIOR</t>
  </si>
  <si>
    <t>P9299551</t>
  </si>
  <si>
    <t>75335 MYB SSMI 535 WILDCARD</t>
  </si>
  <si>
    <t>P9299552</t>
  </si>
  <si>
    <t>75359 MYB SSMI 545 DISRUPTER</t>
  </si>
  <si>
    <t>P9299562</t>
  </si>
  <si>
    <t>75489 LMU INF LAQUE RESISTANCE 600</t>
  </si>
  <si>
    <t>P9299559</t>
  </si>
  <si>
    <t>75496 LMU INF LAQUE RESISTANCE 601</t>
  </si>
  <si>
    <t>P9299560</t>
  </si>
  <si>
    <t>75502 LMU INF LAQUE RESISTANCE 610</t>
  </si>
  <si>
    <t>P9299561</t>
  </si>
  <si>
    <t>75526 LMU INF LAQUE RESISTANCE 635</t>
  </si>
  <si>
    <t>P9299553</t>
  </si>
  <si>
    <t>75533 LMU INF LAQUE RESISTANCE 215</t>
  </si>
  <si>
    <t>P9299554</t>
  </si>
  <si>
    <t>75540 LMU INF LAQUE RESISTANCE 220</t>
  </si>
  <si>
    <t>P9299555</t>
  </si>
  <si>
    <t>75557 LMU INF LAQUE RESISTANCE 225</t>
  </si>
  <si>
    <t>P9299556</t>
  </si>
  <si>
    <t>75595 LMU INF LAQUE RESISTANCE 420</t>
  </si>
  <si>
    <t>P9299557</t>
  </si>
  <si>
    <t>75601 LMU INF LAQUE RESISTANCE 510</t>
  </si>
  <si>
    <t>P9299558</t>
  </si>
  <si>
    <t>75618 LMU INF LAQUE RESISTANCE 520</t>
  </si>
  <si>
    <t>P9299571</t>
  </si>
  <si>
    <t>77148 SS LUMI MATTE FDT 110 18ML</t>
  </si>
  <si>
    <t>P9299572</t>
  </si>
  <si>
    <t>77155 SS LUMI MATTE FDT 111 18ML</t>
  </si>
  <si>
    <t>P9299573</t>
  </si>
  <si>
    <t>77162 SS LUMI MATTE FDT 119 18ML</t>
  </si>
  <si>
    <t>P9299574</t>
  </si>
  <si>
    <t>77179 SS LUMI MATTE FDT 120 18ML</t>
  </si>
  <si>
    <t>P9299575</t>
  </si>
  <si>
    <t>77186 SS LUMI MATTE FDT 128 18ML</t>
  </si>
  <si>
    <t>P9299576</t>
  </si>
  <si>
    <t>77193 SS LUMI MATTE FDT 220 18ML</t>
  </si>
  <si>
    <t>P9299577</t>
  </si>
  <si>
    <t>77230 SPRSTY FLEX PWD FDT 110</t>
  </si>
  <si>
    <t>P9299578</t>
  </si>
  <si>
    <t>77247 SPRSTY FLEX PWD FDT 111</t>
  </si>
  <si>
    <t>P9299579</t>
  </si>
  <si>
    <t>77254 SPRSTY FLEX PWD FDT 115</t>
  </si>
  <si>
    <t>P9299586</t>
  </si>
  <si>
    <t>77261 SPRSTY FLEX PWD FDT 119</t>
  </si>
  <si>
    <t>P9299580</t>
  </si>
  <si>
    <t>77278 SPRSTY FLEX PWD FDT 120</t>
  </si>
  <si>
    <t>P9299581</t>
  </si>
  <si>
    <t>77292 SPRSTY FLEX PWD FDT 128</t>
  </si>
  <si>
    <t>P9299582</t>
  </si>
  <si>
    <t>77308 SPRSTY FLEX PWD FDT 220</t>
  </si>
  <si>
    <t>P9299583</t>
  </si>
  <si>
    <t>77315 SPRSTY FLEX PWD FDT 228</t>
  </si>
  <si>
    <t>P9299355</t>
  </si>
  <si>
    <t>78504 GAR MEN SHAMPOO COLOR-SH1</t>
  </si>
  <si>
    <t>P9299565</t>
  </si>
  <si>
    <t>79017 ELSEVE FALL RES SERUM 102ML</t>
  </si>
  <si>
    <t>P9299364</t>
  </si>
  <si>
    <t>80421 SUPERSTAY V INK 95 CAPTIVATED</t>
  </si>
  <si>
    <t>P9299370</t>
  </si>
  <si>
    <t>80445 SPRSTY V INK 135 FEARLESS</t>
  </si>
  <si>
    <t>P9299371</t>
  </si>
  <si>
    <t>81008 VOL PANORAMA MSCR BLACK 9.4ML</t>
  </si>
  <si>
    <t>P9299274</t>
  </si>
  <si>
    <t>82009 GAR SAKURA WH WHIP FOAM 50ML</t>
  </si>
  <si>
    <t>P9299598</t>
  </si>
  <si>
    <t>82234 SPRSTY BABY CUSH 110.5   </t>
  </si>
  <si>
    <t>P9299599</t>
  </si>
  <si>
    <t>82241 SPRSTY BABY CUSH 111.5   </t>
  </si>
  <si>
    <t>P9299600</t>
  </si>
  <si>
    <t>82265 SPRSTY BABY CUSH 118.5   </t>
  </si>
  <si>
    <t>P9299601</t>
  </si>
  <si>
    <t>82272 SPRSTY BABY CUSH 120   </t>
  </si>
  <si>
    <t>P9299602</t>
  </si>
  <si>
    <t>82289 SPRSTY BABY CUSH 120.5   </t>
  </si>
  <si>
    <t>P9299603</t>
  </si>
  <si>
    <t>82296 SPRSTY BABY CUSH 123.5   </t>
  </si>
  <si>
    <t>P9299604</t>
  </si>
  <si>
    <t>82302 SPRSTY BABY CUSH 128   </t>
  </si>
  <si>
    <t>P9299605</t>
  </si>
  <si>
    <t>82319 SPRSTY BABY CUSH 132   </t>
  </si>
  <si>
    <t>P9299606</t>
  </si>
  <si>
    <t>82333 SPRSTY BABY CUSH 220   </t>
  </si>
  <si>
    <t>P9299607</t>
  </si>
  <si>
    <t>82340 SPRSTY BABY CUSH 230.5</t>
  </si>
  <si>
    <t>P9299608</t>
  </si>
  <si>
    <t>82470 SPRSTY BABY CUSH 110.5 REF   </t>
  </si>
  <si>
    <t>P9299609</t>
  </si>
  <si>
    <t>82487 SPRSTY BABY CUSH 111.5 REF   </t>
  </si>
  <si>
    <t>P9299610</t>
  </si>
  <si>
    <t>82500 SPRSTY BABY CUSH 118.5 REF   </t>
  </si>
  <si>
    <t>P9299611</t>
  </si>
  <si>
    <t>82517 SPRSTY BABY CUSH 120 REF   </t>
  </si>
  <si>
    <t>P9299612</t>
  </si>
  <si>
    <t>82524 SPRSTY BABY CUSH 120.5 REF   </t>
  </si>
  <si>
    <t>P9299613</t>
  </si>
  <si>
    <t>82531 SPRSTY BABY CUSH 123.5 REF   </t>
  </si>
  <si>
    <t>P9299614</t>
  </si>
  <si>
    <t>82548 SPRSTY BABY CUSH 128 REF   </t>
  </si>
  <si>
    <t>P9299615</t>
  </si>
  <si>
    <t>82555 SPRSTY BABY CUSH 132 REF   </t>
  </si>
  <si>
    <t>P9299616</t>
  </si>
  <si>
    <t>82579 SPRSTY BABY CUSH 220 REF   </t>
  </si>
  <si>
    <t>P9299617</t>
  </si>
  <si>
    <t>82586 SPRSTY BB CUSH 230.5 REF</t>
  </si>
  <si>
    <t>P9299352</t>
  </si>
  <si>
    <t>85177 LOR EXC Bleach EBT</t>
  </si>
  <si>
    <t>P9299353</t>
  </si>
  <si>
    <t>85757 LOR EXC FASHION ASH 6.11 EBT</t>
  </si>
  <si>
    <t>P9299539</t>
  </si>
  <si>
    <t>88501 LOR BLUSH 625 GLWY GOLD PINK</t>
  </si>
  <si>
    <t>P9299540</t>
  </si>
  <si>
    <t>88532 LOR BLUSH 630 GLWY TRUE ROSE</t>
  </si>
  <si>
    <t>P9299541</t>
  </si>
  <si>
    <t>88556 LOR BLUSH 635 GLWY WORHTIT MD</t>
  </si>
  <si>
    <t>P9200002</t>
  </si>
  <si>
    <t>90913 LS Sky High WTP VERY BLACK</t>
  </si>
  <si>
    <t>P9299293</t>
  </si>
  <si>
    <t>94767 GAR BRIGHT NIGHT CRM 20ML</t>
  </si>
  <si>
    <t>P9299265</t>
  </si>
  <si>
    <t>94774 GAR BRIGHT NIGHT YOGHURT 50ML</t>
  </si>
  <si>
    <t>P9299417</t>
  </si>
  <si>
    <t>96778 GAR MEN OILCT MATCHA GEL 50ML</t>
  </si>
  <si>
    <t>P9299232</t>
  </si>
  <si>
    <t>98342 GAR CLR NAT PASTELS ASH SRP</t>
  </si>
  <si>
    <t>P9299233</t>
  </si>
  <si>
    <t>98359 GAR CLR NAT PASTELS BLUE SRP</t>
  </si>
  <si>
    <t>P9299391</t>
  </si>
  <si>
    <t>98366 GAR COLNAT DEEP LAVENDER SACH</t>
  </si>
  <si>
    <t>P9299234</t>
  </si>
  <si>
    <t>98373 GAR CLR NAT PASTELS PINK SRP</t>
  </si>
  <si>
    <t>P92T0471</t>
  </si>
  <si>
    <t>B.LIN FASH BROW POMADE CRAYON-BR3</t>
  </si>
  <si>
    <t>P9244954</t>
  </si>
  <si>
    <t>B.LIN FASHION BROW ULTRAFLUFFY-BR1</t>
  </si>
  <si>
    <t>P92T4954</t>
  </si>
  <si>
    <t>P9244978</t>
  </si>
  <si>
    <t>B.LIN FASHION BROW ULTRAFLUFFY-BR3</t>
  </si>
  <si>
    <t>P92T4978</t>
  </si>
  <si>
    <t>P9244985</t>
  </si>
  <si>
    <t>B.LIN FASHION BROW ULTRAFLUFFY-BR4</t>
  </si>
  <si>
    <t>P92T4985</t>
  </si>
  <si>
    <t>P92T6605</t>
  </si>
  <si>
    <t>B.LIN PRECISE VOLUMIZER-DEEP BROWN</t>
  </si>
  <si>
    <t>P92T6599</t>
  </si>
  <si>
    <t>B.LIN PRECISE VOLUMIZER-MED BROWN</t>
  </si>
  <si>
    <t>P92T6582</t>
  </si>
  <si>
    <t>B.LIN PRECISE VOLUMIZER-SOFT BROWN</t>
  </si>
  <si>
    <t>P9295581</t>
  </si>
  <si>
    <t>B.LIN TATTOO 7 DAYS-DARK BROWN</t>
  </si>
  <si>
    <t>P92T5581</t>
  </si>
  <si>
    <t>P9295611</t>
  </si>
  <si>
    <t>B.LIN TATTOO 7 DAYS-LIGHT BROWN</t>
  </si>
  <si>
    <t>P92T5611</t>
  </si>
  <si>
    <t>P9264871</t>
  </si>
  <si>
    <t>B.LIN TATTOOBROW INK PEN-DARKBROWN</t>
  </si>
  <si>
    <t>P92T4871</t>
  </si>
  <si>
    <t>P9264888</t>
  </si>
  <si>
    <t>B.LIN TATTOOBROW INK PEN-RED BROWN</t>
  </si>
  <si>
    <t>P92T4888</t>
  </si>
  <si>
    <t>P9220972</t>
  </si>
  <si>
    <t>BB CREAM SUPER COVER-01 30ML</t>
  </si>
  <si>
    <t>P92T0972</t>
  </si>
  <si>
    <t>P9220989</t>
  </si>
  <si>
    <t>BB CREAM SUPER COVER-02 30ML</t>
  </si>
  <si>
    <t>P92T0989</t>
  </si>
  <si>
    <t>P92T1170</t>
  </si>
  <si>
    <t>BB CREAM SUPER FRESHMAT-01FRESH 30</t>
  </si>
  <si>
    <t>P92T1224</t>
  </si>
  <si>
    <t>BB CREAM SUPER FRESHMAT-02NAT 30ML</t>
  </si>
  <si>
    <t>P924677B</t>
  </si>
  <si>
    <t>BDL CRYSTAL MASK , CRYSTAL 2ML</t>
  </si>
  <si>
    <t>P92T677B</t>
  </si>
  <si>
    <t>BDL CRYSTAL MASK + CRYSTAL 2ML</t>
  </si>
  <si>
    <t>P922948A</t>
  </si>
  <si>
    <t>BLST CRYSTAL ESSENCE 22ML</t>
  </si>
  <si>
    <t>P92T948A</t>
  </si>
  <si>
    <t>P9218252</t>
  </si>
  <si>
    <t>BLUSH FACESTUDIO MASTER BRONZE PAL</t>
  </si>
  <si>
    <t>P92T8252</t>
  </si>
  <si>
    <t>P9296793</t>
  </si>
  <si>
    <t>BLUSH FS FLUSH CREATOR CHEEK STICK</t>
  </si>
  <si>
    <t>P92T6793</t>
  </si>
  <si>
    <t>P92T1322</t>
  </si>
  <si>
    <t>BOM DEX REVITALIFT DAY CREAM SP</t>
  </si>
  <si>
    <t>P9253690</t>
  </si>
  <si>
    <t>COL SEN CREAMY MAT BURGUNDY AS</t>
  </si>
  <si>
    <t>P92T3690</t>
  </si>
  <si>
    <t>P9253621</t>
  </si>
  <si>
    <t>COL SEN CREAMY MAT CLAY CRUSH AS</t>
  </si>
  <si>
    <t>P92T3621</t>
  </si>
  <si>
    <t>P9229947</t>
  </si>
  <si>
    <t>COL SEN CREAMY MAT CRAVINGCORAL AS</t>
  </si>
  <si>
    <t>P92T9947</t>
  </si>
  <si>
    <t>P9229886</t>
  </si>
  <si>
    <t>COL SEN CREAMY MAT DARING NUDE AS</t>
  </si>
  <si>
    <t>P92T9886</t>
  </si>
  <si>
    <t>P9229961</t>
  </si>
  <si>
    <t>COL SEN CREAMY MAT DIVINE WINE AS</t>
  </si>
  <si>
    <t>P92T9961</t>
  </si>
  <si>
    <t>P9229909</t>
  </si>
  <si>
    <t>COL SEN CREAMY MAT LUST BLUSH AS</t>
  </si>
  <si>
    <t>P92T9909</t>
  </si>
  <si>
    <t>P9229930</t>
  </si>
  <si>
    <t>COL SEN CREAMY MAT MES MAGENTA AS</t>
  </si>
  <si>
    <t>P92T9930</t>
  </si>
  <si>
    <t>P9229879</t>
  </si>
  <si>
    <t>COL SEN CREAMY MAT NUDE EMBRACE AS</t>
  </si>
  <si>
    <t>P92T9879</t>
  </si>
  <si>
    <t>P9253645</t>
  </si>
  <si>
    <t>COL SEN CREAMY MAT NUDE NUANC AS</t>
  </si>
  <si>
    <t>P92T3645</t>
  </si>
  <si>
    <t>P9253638</t>
  </si>
  <si>
    <t>COL SEN CREAMY MAT RICH RUBY AS</t>
  </si>
  <si>
    <t>P92T3638</t>
  </si>
  <si>
    <t>P9229954</t>
  </si>
  <si>
    <t>COL SEN CREAMY MAT SIRENSCARLET AS</t>
  </si>
  <si>
    <t>P92T9954</t>
  </si>
  <si>
    <t>P9229893</t>
  </si>
  <si>
    <t>COL SEN CREAMY MAT TOUCH SPICE AS</t>
  </si>
  <si>
    <t>P92T9893</t>
  </si>
  <si>
    <t>P9253683</t>
  </si>
  <si>
    <t>COL SEN CREAMY MAT VIBRANT VI AS</t>
  </si>
  <si>
    <t>P92T0063</t>
  </si>
  <si>
    <t>COL SHOW BIG RED RED REVOL TST</t>
  </si>
  <si>
    <t>P92T5743</t>
  </si>
  <si>
    <t>COLOR RICHE BP401 AS</t>
  </si>
  <si>
    <t>P92T5866</t>
  </si>
  <si>
    <t>COLOR RICHE F402 AS</t>
  </si>
  <si>
    <t>P92T7109</t>
  </si>
  <si>
    <t>COLOR RICHE MM LIP STAR ROSE AI</t>
  </si>
  <si>
    <t>P92T7123</t>
  </si>
  <si>
    <t>COLOR RICHE MM LIP STAR ROSE BK</t>
  </si>
  <si>
    <t>P92T7147</t>
  </si>
  <si>
    <t>COLOR RICHE MM LIP STAR ROSE DOU</t>
  </si>
  <si>
    <t>P92T7154</t>
  </si>
  <si>
    <t>COLOR RICHE MM LIP STAR ROSE EVA</t>
  </si>
  <si>
    <t>P92T7161</t>
  </si>
  <si>
    <t>COLOR RICHE MM LIP STAR ROSE JLO</t>
  </si>
  <si>
    <t>P92T7178</t>
  </si>
  <si>
    <t>COLOR RICHE MM LIP STAR ROSE LIYA</t>
  </si>
  <si>
    <t>P92T5927</t>
  </si>
  <si>
    <t>COLOR RICHE P403 AS</t>
  </si>
  <si>
    <t>P92T636N</t>
  </si>
  <si>
    <t>COLOR SEN LIPS ROSY MAT BG1 TST</t>
  </si>
  <si>
    <t>P92T0637</t>
  </si>
  <si>
    <t>COLOR SEN LIPS ROSY MAT CO1 TST</t>
  </si>
  <si>
    <t>P92T638N</t>
  </si>
  <si>
    <t>COLOR SEN LIPS ROSY MAT PEA1 TS</t>
  </si>
  <si>
    <t>P92T0639</t>
  </si>
  <si>
    <t>COLOR SEN LIPS ROSY MAT PK1 TST</t>
  </si>
  <si>
    <t>P92T0641</t>
  </si>
  <si>
    <t>COLOR SEN LIPS ROSY MAT PK2 TST</t>
  </si>
  <si>
    <t>P92T9874</t>
  </si>
  <si>
    <t>COLOR SEN LIPS VIVID MAT 10</t>
  </si>
  <si>
    <t>P92T0092</t>
  </si>
  <si>
    <t>COLOR SEN LIPS VIVID MAT 12</t>
  </si>
  <si>
    <t>P92T0108</t>
  </si>
  <si>
    <t>COLOR SEN LIPS VIVID MAT 13</t>
  </si>
  <si>
    <t>P92T9829</t>
  </si>
  <si>
    <t>COLOR SEN LIPS VIVID MAT 5</t>
  </si>
  <si>
    <t>P92T9836</t>
  </si>
  <si>
    <t>COLOR SEN LIPS VIVID MAT 6</t>
  </si>
  <si>
    <t>P92T9843</t>
  </si>
  <si>
    <t>COLOR SEN LIPS VIVID MAT 7</t>
  </si>
  <si>
    <t>P92T9850</t>
  </si>
  <si>
    <t>COLOR SEN LIPS VIVID MAT 8</t>
  </si>
  <si>
    <t>P92T9867</t>
  </si>
  <si>
    <t>COLOR SEN LIPS VIVID MAT 9</t>
  </si>
  <si>
    <t>P92T4434</t>
  </si>
  <si>
    <t>COLOR SENSATION MYSTERIOUS MAUVE</t>
  </si>
  <si>
    <t>P9287425</t>
  </si>
  <si>
    <t>CONC INST AGE RWIN ERASE-LGHT-NEW</t>
  </si>
  <si>
    <t>P92T7425</t>
  </si>
  <si>
    <t>P9287432</t>
  </si>
  <si>
    <t>CONC INST AGE RWIN ERASE-MEDI-NEW</t>
  </si>
  <si>
    <t>P92T7432</t>
  </si>
  <si>
    <t>P9238281</t>
  </si>
  <si>
    <t>CONCEALER FS MAST CHROME-MOLTENGLD</t>
  </si>
  <si>
    <t>P92T8281</t>
  </si>
  <si>
    <t>P9262071</t>
  </si>
  <si>
    <t>CONCEALER FS STROBING CREM 18ML-NU</t>
  </si>
  <si>
    <t>P92T2071</t>
  </si>
  <si>
    <t>P9262088</t>
  </si>
  <si>
    <t>CONCEALER FS STROBING CREM 18ML-PI</t>
  </si>
  <si>
    <t>P92T2088</t>
  </si>
  <si>
    <t>P9262019</t>
  </si>
  <si>
    <t>CONCEALER FS STROBING STICK-NUDE</t>
  </si>
  <si>
    <t>P92T2019</t>
  </si>
  <si>
    <t>P9262026</t>
  </si>
  <si>
    <t>CONCEALER FS STROBING STICK-PINK</t>
  </si>
  <si>
    <t>P92T2026</t>
  </si>
  <si>
    <t>P9287418</t>
  </si>
  <si>
    <t>CONCEALER INST AGE REWIN ERASE-HNY</t>
  </si>
  <si>
    <t>P92T7418</t>
  </si>
  <si>
    <t>P9259247</t>
  </si>
  <si>
    <t>CONCEALER INST AGE RWIN ERASE-FAIR</t>
  </si>
  <si>
    <t>P92T9247</t>
  </si>
  <si>
    <t>P9259278</t>
  </si>
  <si>
    <t>CONCEALER INST AGE RWIN ERASE-HNY</t>
  </si>
  <si>
    <t>P92T9278</t>
  </si>
  <si>
    <t>P92T9254</t>
  </si>
  <si>
    <t>CONCEALER INST AGE RWIN ERASE-LGHT</t>
  </si>
  <si>
    <t>P92T9261</t>
  </si>
  <si>
    <t>CONCEALER INST AGE RWIN ERASE-MEDI</t>
  </si>
  <si>
    <t>P9287401</t>
  </si>
  <si>
    <t>CONCEALER INST AGE RWN ERASE-FAIR</t>
  </si>
  <si>
    <t>P9231248</t>
  </si>
  <si>
    <t>CONCEALER MASTER CAMO DUO STICK-03</t>
  </si>
  <si>
    <t>P9231262</t>
  </si>
  <si>
    <t>CONCEALER MASTER CAMO DUO STICK-05</t>
  </si>
  <si>
    <t>P9216709</t>
  </si>
  <si>
    <t>Crystal Gel Cream 15ml</t>
  </si>
  <si>
    <t>P92T6709</t>
  </si>
  <si>
    <t>P9216693</t>
  </si>
  <si>
    <t>Crystal Gel Cream 50ml</t>
  </si>
  <si>
    <t>P92T6693</t>
  </si>
  <si>
    <t>P920388B</t>
  </si>
  <si>
    <t>CS ULTIMATTE SLV 1199 AS</t>
  </si>
  <si>
    <t>P92T388B</t>
  </si>
  <si>
    <t>P9203898</t>
  </si>
  <si>
    <t>CS ULTIMATTE SLV 1299 AS</t>
  </si>
  <si>
    <t>P92T3898</t>
  </si>
  <si>
    <t>P9203782</t>
  </si>
  <si>
    <t>CS ULTIMATTE SLV 299 AS</t>
  </si>
  <si>
    <t>P92T3782</t>
  </si>
  <si>
    <t>P9203805</t>
  </si>
  <si>
    <t>CS ULTIMATTE SLV 499 AS</t>
  </si>
  <si>
    <t>P92T3805</t>
  </si>
  <si>
    <t>P9203812</t>
  </si>
  <si>
    <t>CS ULTIMATTE SLV 599 AS</t>
  </si>
  <si>
    <t>P92T3812</t>
  </si>
  <si>
    <t>P9203829</t>
  </si>
  <si>
    <t>CS ULTIMATTE SLV 699 AS</t>
  </si>
  <si>
    <t>P92T3829</t>
  </si>
  <si>
    <t>P9203836</t>
  </si>
  <si>
    <t>CS ULTIMATTE SLV 799 AS</t>
  </si>
  <si>
    <t>P92T3836</t>
  </si>
  <si>
    <t>P9203843</t>
  </si>
  <si>
    <t>CS ULTIMATTE SLV 899 AS</t>
  </si>
  <si>
    <t>P92T3843</t>
  </si>
  <si>
    <t>P9280694</t>
  </si>
  <si>
    <t>CSENS LIP MAT CREAMS 502 ASJP</t>
  </si>
  <si>
    <t>P92T0694</t>
  </si>
  <si>
    <t>P9203891</t>
  </si>
  <si>
    <t>CSENS LIP MAT CREAMS 640 ASJP</t>
  </si>
  <si>
    <t>P92T3891</t>
  </si>
  <si>
    <t>P9280731</t>
  </si>
  <si>
    <t>CSENS LIP MAT CREAMS 671 ASJP</t>
  </si>
  <si>
    <t>P92T0731</t>
  </si>
  <si>
    <t>P9280755</t>
  </si>
  <si>
    <t>CSENS LIP MAT CREAMS 673 ASJP</t>
  </si>
  <si>
    <t>P92T075A</t>
  </si>
  <si>
    <t>P9280809</t>
  </si>
  <si>
    <t>CSENS LIP MAT CREAMS 702 ASJP</t>
  </si>
  <si>
    <t>P92T080A</t>
  </si>
  <si>
    <t>P92T0651</t>
  </si>
  <si>
    <t>CSENS LIPS VIVID MAT 14 TST</t>
  </si>
  <si>
    <t>P9235061</t>
  </si>
  <si>
    <t>DEX CLEAN MICELLAR WATER 250ML-FRH</t>
  </si>
  <si>
    <t>P92T5061</t>
  </si>
  <si>
    <t>P9235108</t>
  </si>
  <si>
    <t>DEX CLEAN MICELLAR WATER 250ML-NRS</t>
  </si>
  <si>
    <t>P92T5108</t>
  </si>
  <si>
    <t>P9271151</t>
  </si>
  <si>
    <t>DEX PURE CLAY GLOW MASK ORG 50ML</t>
  </si>
  <si>
    <t>P92T1151</t>
  </si>
  <si>
    <t>P92T1199</t>
  </si>
  <si>
    <t>DEX PURE CLAY PUR MASK GREEN 50 ML</t>
  </si>
  <si>
    <t>P9271199</t>
  </si>
  <si>
    <t>DEX PURE CLAY PUR MASK GREEN 50ML</t>
  </si>
  <si>
    <t>P92T2891</t>
  </si>
  <si>
    <t>DEX REV LSR X3 DAY CR 50ML</t>
  </si>
  <si>
    <t>P92T5031</t>
  </si>
  <si>
    <t>DEX REVITALIFT FILLER SERUM 15ML</t>
  </si>
  <si>
    <t>P9234458</t>
  </si>
  <si>
    <t>DEX RV LIFT CRYS MICRO ESS 130ML</t>
  </si>
  <si>
    <t>P92T4458</t>
  </si>
  <si>
    <t xml:space="preserve">DEX RV LIFT CRYS MICRO ESS 130ML </t>
  </si>
  <si>
    <t>P9234489</t>
  </si>
  <si>
    <t>DEX RV LIFT CRYS MICRO ESS 65ML</t>
  </si>
  <si>
    <t>P92T4489</t>
  </si>
  <si>
    <t xml:space="preserve">DEX RV LIFT CRYS MICRO ESS 65ML </t>
  </si>
  <si>
    <t>P9219516</t>
  </si>
  <si>
    <t>DEX RV YOUTHFUL MASK ELASTICITY</t>
  </si>
  <si>
    <t>P92T9516</t>
  </si>
  <si>
    <t>P9219615</t>
  </si>
  <si>
    <t>DEX RV YOUTHFUL MASK RADIANCE</t>
  </si>
  <si>
    <t>P92T9615</t>
  </si>
  <si>
    <t>P9219714</t>
  </si>
  <si>
    <t>DEX RV YOUTHFUL MASK SKIN PLUMPING</t>
  </si>
  <si>
    <t>P92T9714</t>
  </si>
  <si>
    <t>P9239744</t>
  </si>
  <si>
    <t>DEX UV PERF INSTA WHITE SPF50 30ML</t>
  </si>
  <si>
    <t>P92T9744</t>
  </si>
  <si>
    <t>P92T9771</t>
  </si>
  <si>
    <t>DEX WP MAGIC WHITE 50ML</t>
  </si>
  <si>
    <t>P92T894B</t>
  </si>
  <si>
    <t>DEX WP MAGIC WHITE EYE BLUR1X12</t>
  </si>
  <si>
    <t>P9275637</t>
  </si>
  <si>
    <t>E.LIN FASH BROW CREAM BRUSH-BROWN</t>
  </si>
  <si>
    <t>P92T5637</t>
  </si>
  <si>
    <t>P9290579</t>
  </si>
  <si>
    <t>E.LIN FASH BROW CRM BRUSH-DRKBROWN</t>
  </si>
  <si>
    <t>P92T9066</t>
  </si>
  <si>
    <t>E.LIN LIQ HYPER TIGHT LINER</t>
  </si>
  <si>
    <t>P9211422</t>
  </si>
  <si>
    <t>E.LIN TATTOO HIGH IMPACT BK BLIST</t>
  </si>
  <si>
    <t>P92T1422</t>
  </si>
  <si>
    <t>P9229603</t>
  </si>
  <si>
    <t>E.SDW MINI PALET-CHILL BRUNCH NEUT</t>
  </si>
  <si>
    <t>P92T9603</t>
  </si>
  <si>
    <t>P9229580</t>
  </si>
  <si>
    <t>E.SDW MINI PALETTE-URBAN JUNGLE</t>
  </si>
  <si>
    <t>P92T9580</t>
  </si>
  <si>
    <t>P9211026</t>
  </si>
  <si>
    <t>EYE LINER HYPER IMPACT-BLACK-BLIST</t>
  </si>
  <si>
    <t>P9210418</t>
  </si>
  <si>
    <t>F.BROW CREAM PENCIL BROWN BLISTER</t>
  </si>
  <si>
    <t>P9210425</t>
  </si>
  <si>
    <t>F.BROW CREAM PENCIL GREY BLISTER</t>
  </si>
  <si>
    <t>P9247146</t>
  </si>
  <si>
    <t>FACE STUDIO STICK MEDIUM</t>
  </si>
  <si>
    <t>P92T7146</t>
  </si>
  <si>
    <t>P92T1435</t>
  </si>
  <si>
    <t>FASHION BROW CREAM GR</t>
  </si>
  <si>
    <t>P92T2417</t>
  </si>
  <si>
    <t>FDT BB CUSHION REF-4 NB</t>
  </si>
  <si>
    <t>P92T2424</t>
  </si>
  <si>
    <t>FDT BB CUSHION REF-6 SB</t>
  </si>
  <si>
    <t>P9238662</t>
  </si>
  <si>
    <t>FDT FIT ME DEWY&amp;SMOOTH-CLSC IVORY</t>
  </si>
  <si>
    <t>P92T8662</t>
  </si>
  <si>
    <t>P9238747</t>
  </si>
  <si>
    <t>FDT FIT ME DEWY&amp;SMOOTH-PURE BEIG</t>
  </si>
  <si>
    <t>P92T8747</t>
  </si>
  <si>
    <t>P9238709</t>
  </si>
  <si>
    <t>FDT FIT ME DEWY&amp;SMOOTH-SANDY BEIGE</t>
  </si>
  <si>
    <t>P92T8709</t>
  </si>
  <si>
    <t>P9233432</t>
  </si>
  <si>
    <t>FDT FIT ME MATTE PORE-115 IVORY</t>
  </si>
  <si>
    <t>P92T3432</t>
  </si>
  <si>
    <t>P9238185</t>
  </si>
  <si>
    <t>FDT FIT ME MATTE PORE-238 RICH TAN</t>
  </si>
  <si>
    <t>P92T8185</t>
  </si>
  <si>
    <t>P9266478</t>
  </si>
  <si>
    <t>FDT FIT ME MATTE PORE-320</t>
  </si>
  <si>
    <t>P92T6478</t>
  </si>
  <si>
    <t>P9233517</t>
  </si>
  <si>
    <t>FDT FIT ME MATTE PORE-330 TOFFEE</t>
  </si>
  <si>
    <t>P92T3517</t>
  </si>
  <si>
    <t>P9266454</t>
  </si>
  <si>
    <t>FDT FIT ME MATTE PORE-CREAMY BEIGE</t>
  </si>
  <si>
    <t>P92T6454</t>
  </si>
  <si>
    <t>P9266461</t>
  </si>
  <si>
    <t>FDT FIT ME MATTE PORE-TRUE BEIGE</t>
  </si>
  <si>
    <t>P92T6461</t>
  </si>
  <si>
    <t>P9239697</t>
  </si>
  <si>
    <t>FDT FITME DEWY&amp;SMOOTH-GOLDEN BEIGE</t>
  </si>
  <si>
    <t>P92T9697</t>
  </si>
  <si>
    <t>P9222410</t>
  </si>
  <si>
    <t>FDT FITME MAT PORE TUBE18 120 ASOS</t>
  </si>
  <si>
    <t>P92T2410</t>
  </si>
  <si>
    <t>P9222458</t>
  </si>
  <si>
    <t>FDT FITME MAT PORE TUBE18 220 ASOS</t>
  </si>
  <si>
    <t>P92T2458</t>
  </si>
  <si>
    <t>P9222403</t>
  </si>
  <si>
    <t>FDT FITME MAT PORE TUBE18ML 115 AS</t>
  </si>
  <si>
    <t>P92T2403</t>
  </si>
  <si>
    <t>P9222427</t>
  </si>
  <si>
    <t>FDT FITME MAT PORE TUBE18ML 125 AS</t>
  </si>
  <si>
    <t>P92T2427</t>
  </si>
  <si>
    <t>P9222434</t>
  </si>
  <si>
    <t>FDT FITME MAT PORE TUBE18ML 128 AS</t>
  </si>
  <si>
    <t>P92T2434</t>
  </si>
  <si>
    <t>P9222441</t>
  </si>
  <si>
    <t>FDT FITME MAT PORE TUBE18ML 130 AS</t>
  </si>
  <si>
    <t>P92T2441</t>
  </si>
  <si>
    <t>P9222472</t>
  </si>
  <si>
    <t>FDT FITME MAT PORE TUBE18ML 230 AS</t>
  </si>
  <si>
    <t>P92T2472</t>
  </si>
  <si>
    <t>P92T2489</t>
  </si>
  <si>
    <t>FDT FITME MAT PORE TUBE18ML 310 AS</t>
  </si>
  <si>
    <t>P9233500</t>
  </si>
  <si>
    <t>FDT FITME MATTE PORE-310 SUN BEIGE</t>
  </si>
  <si>
    <t>P92T3500</t>
  </si>
  <si>
    <t>P9233463</t>
  </si>
  <si>
    <t>FDT FITME MATTEPORE-130 BUFF BEIGE</t>
  </si>
  <si>
    <t>P92T3463</t>
  </si>
  <si>
    <t>P9233494</t>
  </si>
  <si>
    <t>FDT FITME MATTEPORE-235 PURE BEIGE</t>
  </si>
  <si>
    <t>P92T3494</t>
  </si>
  <si>
    <t>P9238192</t>
  </si>
  <si>
    <t>FDT FITME MATTEPORE-322 WARM HONEY</t>
  </si>
  <si>
    <t>P92T8192</t>
  </si>
  <si>
    <t>P9222465</t>
  </si>
  <si>
    <t>FDTFIT ME MAT PORE TUBE18ML 228 AS</t>
  </si>
  <si>
    <t>P92T2465</t>
  </si>
  <si>
    <t>P9247749</t>
  </si>
  <si>
    <t>FIT ME CONCEALER DEEP</t>
  </si>
  <si>
    <t>P92T7749</t>
  </si>
  <si>
    <t>P9247701</t>
  </si>
  <si>
    <t>FIT ME CONCEALER FAIR</t>
  </si>
  <si>
    <t>P92T7701</t>
  </si>
  <si>
    <t>P9247718</t>
  </si>
  <si>
    <t>FIT ME CONCEALER LIGHT</t>
  </si>
  <si>
    <t>P92T7718</t>
  </si>
  <si>
    <t>P9247725</t>
  </si>
  <si>
    <t>FIT ME CONCEALER MEDIUM</t>
  </si>
  <si>
    <t>P92T7725</t>
  </si>
  <si>
    <t>P9247732</t>
  </si>
  <si>
    <t>FIT ME CONCEALER SAND</t>
  </si>
  <si>
    <t>P92T7732</t>
  </si>
  <si>
    <t>P9220253</t>
  </si>
  <si>
    <t>FIT ME CUSHION M&amp;P 120 AS</t>
  </si>
  <si>
    <t>P92T025A</t>
  </si>
  <si>
    <t>P9220277</t>
  </si>
  <si>
    <t>FIT ME CUSHION M&amp;P 128 AS</t>
  </si>
  <si>
    <t>P92T0277</t>
  </si>
  <si>
    <t>P9220222</t>
  </si>
  <si>
    <t>FIT ME CUSHION M&amp;P 220 AS</t>
  </si>
  <si>
    <t>P92T022A</t>
  </si>
  <si>
    <t>P9238161</t>
  </si>
  <si>
    <t>FIT ME MATTE PORE FDN 128WARM NUDE</t>
  </si>
  <si>
    <t>P92T8161</t>
  </si>
  <si>
    <t>P9238178</t>
  </si>
  <si>
    <t>FIT ME MATTE PORE FDN 228SOFT TAN</t>
  </si>
  <si>
    <t>P92T8178</t>
  </si>
  <si>
    <t>P9233449</t>
  </si>
  <si>
    <t>FIT ME MATTE PORE FDN120CLASSIC IV</t>
  </si>
  <si>
    <t>P92T3449</t>
  </si>
  <si>
    <t>P9233456</t>
  </si>
  <si>
    <t>FIT ME MATTE PORE FDN125NUDE BEIGE</t>
  </si>
  <si>
    <t>P92T3456</t>
  </si>
  <si>
    <t>P9233470</t>
  </si>
  <si>
    <t>FIT ME MATTE PORE FDN220NATURAL BE</t>
  </si>
  <si>
    <t>P92T3470</t>
  </si>
  <si>
    <t>P9233487</t>
  </si>
  <si>
    <t>FIT ME MATTE PORE FDN230NATURAL BU</t>
  </si>
  <si>
    <t>P92T3487</t>
  </si>
  <si>
    <t>P9233784</t>
  </si>
  <si>
    <t>FIT ME MATTE+PORELESS PWD CL IVORY</t>
  </si>
  <si>
    <t>P92T3784</t>
  </si>
  <si>
    <t>P9233807</t>
  </si>
  <si>
    <t>FIT ME MATTE+PORELESSPWD BUFFBEIGE</t>
  </si>
  <si>
    <t>P92T3807</t>
  </si>
  <si>
    <t>P9233814</t>
  </si>
  <si>
    <t>FIT ME MATTE+PORELESSPWD NAT BEIGE</t>
  </si>
  <si>
    <t>P92T3814</t>
  </si>
  <si>
    <t>P9233821</t>
  </si>
  <si>
    <t>FIT ME MATTE+PORELESSPWD NATL BUFF</t>
  </si>
  <si>
    <t>P92T3821</t>
  </si>
  <si>
    <t>P9208503</t>
  </si>
  <si>
    <t>FIT ME PRIMER MATTE PORE SPF ASJP</t>
  </si>
  <si>
    <t>P92T8503</t>
  </si>
  <si>
    <t>P9238846</t>
  </si>
  <si>
    <t>FIT ME SET+SMOOTH PWD BUFF BEIGE</t>
  </si>
  <si>
    <t>P92T8846</t>
  </si>
  <si>
    <t>P9238839</t>
  </si>
  <si>
    <t>FIT ME SET+SMOOTH PWD NUDE BEIGE</t>
  </si>
  <si>
    <t>P92T8839</t>
  </si>
  <si>
    <t>P9238822</t>
  </si>
  <si>
    <t>FIT ME SET+SMOOTHPWD CLASSIC IVORY</t>
  </si>
  <si>
    <t>P92T8822</t>
  </si>
  <si>
    <t>P9238877</t>
  </si>
  <si>
    <t>FIT ME SET+SMOOTHPWD NATURAL BEIGE</t>
  </si>
  <si>
    <t>P92T8877</t>
  </si>
  <si>
    <t>P9206431</t>
  </si>
  <si>
    <t>FIT ME ULTIMATTE TWC  112</t>
  </si>
  <si>
    <t>P92T6431</t>
  </si>
  <si>
    <t>P9206455</t>
  </si>
  <si>
    <t>FIT ME ULTIMATTE TWC  120</t>
  </si>
  <si>
    <t>P92T6455</t>
  </si>
  <si>
    <t>P9206479</t>
  </si>
  <si>
    <t>FIT ME ULTIMATTE TWC  128</t>
  </si>
  <si>
    <t>P92T6479</t>
  </si>
  <si>
    <t>P920650A</t>
  </si>
  <si>
    <t>FIT ME ULTIMATTE TWC  228</t>
  </si>
  <si>
    <t>P92T650A</t>
  </si>
  <si>
    <t>P9206516</t>
  </si>
  <si>
    <t>FIT ME ULTIMATTE TWC  230</t>
  </si>
  <si>
    <t>P92T6516</t>
  </si>
  <si>
    <t>P9206493</t>
  </si>
  <si>
    <t>FIT ME ULTIMATTE TWC 220</t>
  </si>
  <si>
    <t>P92T6493</t>
  </si>
  <si>
    <t>P9206448</t>
  </si>
  <si>
    <t>FIT ME ULTMT TWC SPF 118 AS</t>
  </si>
  <si>
    <t>P92T6448</t>
  </si>
  <si>
    <t>P9206462</t>
  </si>
  <si>
    <t>FIT ME ULTMT TWC SPF 123 AS</t>
  </si>
  <si>
    <t>P92T6462</t>
  </si>
  <si>
    <t>P9213972</t>
  </si>
  <si>
    <t>FIT ME ULTMT TWC SPF REFILL 120 AS</t>
  </si>
  <si>
    <t>P92T3972</t>
  </si>
  <si>
    <t>P9213996</t>
  </si>
  <si>
    <t>FIT ME ULTMT TWC SPF REFILL 128 AS</t>
  </si>
  <si>
    <t>P92TS996</t>
  </si>
  <si>
    <t>P9214009</t>
  </si>
  <si>
    <t>FIT ME ULTMT TWC SPF REFILL 220 AS</t>
  </si>
  <si>
    <t>P92T4009</t>
  </si>
  <si>
    <t>P9214016</t>
  </si>
  <si>
    <t>FIT ME ULTMT TWC SPF REFILL 228 AS</t>
  </si>
  <si>
    <t>P92T4016</t>
  </si>
  <si>
    <t>P9238686</t>
  </si>
  <si>
    <t>FITME DEWY+SMOOTH FD BUFF BEIGE</t>
  </si>
  <si>
    <t>P92T8686</t>
  </si>
  <si>
    <t>P9238655</t>
  </si>
  <si>
    <t>FITME DEWY+SMOOTH FD IVORY</t>
  </si>
  <si>
    <t>P92T8655</t>
  </si>
  <si>
    <t>P9238716</t>
  </si>
  <si>
    <t>FITME DEWY+SMOOTH FD NATURAL BEIGE</t>
  </si>
  <si>
    <t>P92T8716</t>
  </si>
  <si>
    <t>P9238730</t>
  </si>
  <si>
    <t>FITME DEWY+SMOOTH FD NATURAL BUFF</t>
  </si>
  <si>
    <t>P92T8730</t>
  </si>
  <si>
    <t>P9238679</t>
  </si>
  <si>
    <t>FITME DEWY+SMOOTH FD NUDE BEIGE</t>
  </si>
  <si>
    <t>P92T8679</t>
  </si>
  <si>
    <t>P9238761</t>
  </si>
  <si>
    <t>FITME DEWY+SMOOTH FD SUN BEIGE</t>
  </si>
  <si>
    <t>P92T8761</t>
  </si>
  <si>
    <t>P9299160</t>
  </si>
  <si>
    <t>FREE 00187 Inf 24H MFond 147N BEIGE</t>
  </si>
  <si>
    <t>P9299161</t>
  </si>
  <si>
    <t>FREE 00194 Inf 24H MFond 110 ROSVAN</t>
  </si>
  <si>
    <t>P9299162</t>
  </si>
  <si>
    <t>FREE 00200 Inf 24H MFond 118 ROSLIN</t>
  </si>
  <si>
    <t>P9299157</t>
  </si>
  <si>
    <t>FREE 00217 Inf 24H MFond 240N HONEY</t>
  </si>
  <si>
    <t>P9299163</t>
  </si>
  <si>
    <t>FREE 00224 Inf 24H MFond 105 FAIRLN</t>
  </si>
  <si>
    <t>P9299158</t>
  </si>
  <si>
    <t>FREE 00231 Inf 24H MFond 125N ROSE</t>
  </si>
  <si>
    <t>P9299154</t>
  </si>
  <si>
    <t>FREE 00248 Inf 24H MFnd 250R SAND</t>
  </si>
  <si>
    <t>P9299159</t>
  </si>
  <si>
    <t>FREE 00255 Inf 24H MFond 140G BEIGE</t>
  </si>
  <si>
    <t>P9299155</t>
  </si>
  <si>
    <t>FREE 00262 Inf 24H MFond 257TRUSUN</t>
  </si>
  <si>
    <t>P9299156</t>
  </si>
  <si>
    <t>FREE 00279 Inf 24H MFond 260G SUN</t>
  </si>
  <si>
    <t>P9299167</t>
  </si>
  <si>
    <t>FREE 00514 SPRSTY CRAYON 100 ASJP</t>
  </si>
  <si>
    <t>P9299168</t>
  </si>
  <si>
    <t>FREE 00538 SPRSTY CRAYON 110 ASJP</t>
  </si>
  <si>
    <t>P9299175</t>
  </si>
  <si>
    <t>FREE 00576 SPRSTY MATTE INK 355AS Z</t>
  </si>
  <si>
    <t>P9299190</t>
  </si>
  <si>
    <t>FREE 00583 SPRSTY MAT INK 360 AS Z</t>
  </si>
  <si>
    <t>P9299169</t>
  </si>
  <si>
    <t>FREE 01603 SENS LIQ MAT22 AS-PEACH</t>
  </si>
  <si>
    <t>P9200177</t>
  </si>
  <si>
    <t>FREE 02039MYB PWD FITME L-LIGHT MED</t>
  </si>
  <si>
    <t>P9200172</t>
  </si>
  <si>
    <t>FREE 02046MYB PWD FIT ME LOOSE-MED</t>
  </si>
  <si>
    <t>P9299172</t>
  </si>
  <si>
    <t>FREE 03782 CS ULTIMATTE SLV 299 AS</t>
  </si>
  <si>
    <t>P9299173</t>
  </si>
  <si>
    <t>FREE 03805 CS ULTIMATTE SLV 499 AS</t>
  </si>
  <si>
    <t>P9200176</t>
  </si>
  <si>
    <t>FREE 03891 CSEN LIP MAT CRM 640ASJP</t>
  </si>
  <si>
    <t>P9299174</t>
  </si>
  <si>
    <t>FREE 06212 MYBSPRSTY MTINK DANCASJP</t>
  </si>
  <si>
    <t>P9200189</t>
  </si>
  <si>
    <t>FREE 06366MYB SPRST MATINK GLB ASJP</t>
  </si>
  <si>
    <t>P9200150</t>
  </si>
  <si>
    <t>FREE 06465MYB SPRSTY M.INK INSP ASJP</t>
  </si>
  <si>
    <t>P9200261</t>
  </si>
  <si>
    <t>FREE 06618MYB SPRST M.INK AMB ASJP</t>
  </si>
  <si>
    <t>P9200263</t>
  </si>
  <si>
    <t>FREE 06717MYB SPST M.INK DELIC ASJP</t>
  </si>
  <si>
    <t>P9200264</t>
  </si>
  <si>
    <t>FREE 06861MYB SPST M.INK SEEKERASJP</t>
  </si>
  <si>
    <t>P9200265</t>
  </si>
  <si>
    <t>FREE 07011MYB SPST M.INK TRANS ASJP</t>
  </si>
  <si>
    <t>P9299179</t>
  </si>
  <si>
    <t>FREE 08764 LOVECOL BLS-CHRRY KISS</t>
  </si>
  <si>
    <t>P9200280</t>
  </si>
  <si>
    <t>FREE 09763LOR DEX RV DAYCR 50ML AS</t>
  </si>
  <si>
    <t>P9299189</t>
  </si>
  <si>
    <t>FREE 10431 LOR DEX NIGHT CR 50ML AS</t>
  </si>
  <si>
    <t>P9200191</t>
  </si>
  <si>
    <t>FREE 10449 HPRCURL MSCR LIQ BLISTER</t>
  </si>
  <si>
    <t>P9200162</t>
  </si>
  <si>
    <t>FREE 11170MYB EBRW DEF.BL PNCL GRBR</t>
  </si>
  <si>
    <t>P9200159</t>
  </si>
  <si>
    <t>FREE 11422 E.LIN TAT H.IMP BK BLIST</t>
  </si>
  <si>
    <t>P9200294</t>
  </si>
  <si>
    <t>FREE 11732 INF Lasting PWD 128 AS</t>
  </si>
  <si>
    <t>P9200286</t>
  </si>
  <si>
    <t>FREE 12948BLST CRYSTAL ESSENCE 22ML</t>
  </si>
  <si>
    <t>P9200281</t>
  </si>
  <si>
    <t>FREE 13126 DEX WP DM.VNS SPF17 50ML</t>
  </si>
  <si>
    <t>P9299146</t>
  </si>
  <si>
    <t>FREE 13454 DEX REV DRMLFT N ES 30ML</t>
  </si>
  <si>
    <t>P9200282</t>
  </si>
  <si>
    <t>FREE 14420DEX REV DRMLFT N CRM 20ML</t>
  </si>
  <si>
    <t>P9299140</t>
  </si>
  <si>
    <t>FREE 16776 DEX REV DRMLFT DCRM 20ML</t>
  </si>
  <si>
    <t>P9200283</t>
  </si>
  <si>
    <t>FREE 16776DEX REV DRMLFT D CRM 20ML</t>
  </si>
  <si>
    <t>P9200193</t>
  </si>
  <si>
    <t>FREE 17803 DEX RV DRMLFT CRM 50ML</t>
  </si>
  <si>
    <t>P9299147</t>
  </si>
  <si>
    <t>FREE 17827 LORDEX REDER DAY CR 50ML</t>
  </si>
  <si>
    <t>P9200180</t>
  </si>
  <si>
    <t>FREE 18338MYB FDTFITME MAT PRPUM128</t>
  </si>
  <si>
    <t>P9200196</t>
  </si>
  <si>
    <t>FREE 19516 DEX RV Y.MASK ELASTICITY</t>
  </si>
  <si>
    <t>P9200205</t>
  </si>
  <si>
    <t>FREE 19615 DEXRV YOUTH MASK RDIANCE</t>
  </si>
  <si>
    <t>P9200284</t>
  </si>
  <si>
    <t>FREE 19714DEX RV Y.MASK SK PLUMPING</t>
  </si>
  <si>
    <t>P9200183</t>
  </si>
  <si>
    <t>FREE 20934 MYB HYPRSHARP POWERBLACK</t>
  </si>
  <si>
    <t>P9200266</t>
  </si>
  <si>
    <t>FREE 20989BB CRM SPR COVER-02 30ML</t>
  </si>
  <si>
    <t>P9200192</t>
  </si>
  <si>
    <t>FREE 21074 DEX WP NIGHT CRM 50ML</t>
  </si>
  <si>
    <t>P9200267</t>
  </si>
  <si>
    <t>FREE 22427FDT FITME POR 18ML 125 AS</t>
  </si>
  <si>
    <t>P9200268</t>
  </si>
  <si>
    <t>FREE 22465FDT FITME POR 18ML 228 AS</t>
  </si>
  <si>
    <t>P9299143</t>
  </si>
  <si>
    <t>FREE 22552 DEX UV PFECT PURPLE 30ML</t>
  </si>
  <si>
    <t>P9200166</t>
  </si>
  <si>
    <t>FREE 23004 SENS LIQ MATTE 02 AS Z</t>
  </si>
  <si>
    <t>P9200160</t>
  </si>
  <si>
    <t>FREE 23011 SENS LIQ MATTE 03 AS Z</t>
  </si>
  <si>
    <t>P9200169</t>
  </si>
  <si>
    <t>FREE 23035 SENS LIQ MATTE 04 AS Z</t>
  </si>
  <si>
    <t>P9200214</t>
  </si>
  <si>
    <t>FREE 23073 SENS LIQ MATTE 06 AS Z</t>
  </si>
  <si>
    <t>P9200285</t>
  </si>
  <si>
    <t>FREE 24467 DEX WP LSR PWRDY CR 50ML</t>
  </si>
  <si>
    <t>P9200147</t>
  </si>
  <si>
    <t>FREE 24612 LMU LIP R SIGN GLS113DT</t>
  </si>
  <si>
    <t>P9200145</t>
  </si>
  <si>
    <t>FREE 24643 LMU LIPS R SIGN GLS116EX</t>
  </si>
  <si>
    <t>P9200210</t>
  </si>
  <si>
    <t>FREE 24653 LOR MU PWD TM TWC-N4</t>
  </si>
  <si>
    <t>P9200140</t>
  </si>
  <si>
    <t>FREE 24711LMU LIPS RO SIGN GLS124EM</t>
  </si>
  <si>
    <t>P9299164</t>
  </si>
  <si>
    <t>FREE 28016 LMU E.SHDW LA PET PALNUD</t>
  </si>
  <si>
    <t>P9200164</t>
  </si>
  <si>
    <t>FREE 28160 MYB LIP CSEN SAT SYC 888</t>
  </si>
  <si>
    <t>P9299145</t>
  </si>
  <si>
    <t>FREE 2948A BLST CRYSTAL ESS 22ML</t>
  </si>
  <si>
    <t>P9200297</t>
  </si>
  <si>
    <t>FREE 32162 LOR DEX R.FOAM GEL100ML</t>
  </si>
  <si>
    <t>P9299141</t>
  </si>
  <si>
    <t>FREE 32261 LOR WP FOAM 50ML AS</t>
  </si>
  <si>
    <t>P9200216</t>
  </si>
  <si>
    <t>FREE 33053 DEX GNT L&amp;E RMVR 125ML</t>
  </si>
  <si>
    <t>P9299149</t>
  </si>
  <si>
    <t>FREE 33237 DEX REV TONER 200ML</t>
  </si>
  <si>
    <t>P9200287</t>
  </si>
  <si>
    <t>FREE 33237DEX REV TONER 200ML</t>
  </si>
  <si>
    <t>P9200202</t>
  </si>
  <si>
    <t>FREE 33268 DEX WP TONER 200ML</t>
  </si>
  <si>
    <t>P9200167</t>
  </si>
  <si>
    <t>FREE 33807FITME M+PRLES PW BUFBEIGE</t>
  </si>
  <si>
    <t>P9200151</t>
  </si>
  <si>
    <t>FREE 33821FIT ME M+PRLESPWD NATLBUF</t>
  </si>
  <si>
    <t>P9299138</t>
  </si>
  <si>
    <t>FREE 34458 DEX RV LFT CRYS ES 130ML</t>
  </si>
  <si>
    <t>P9200288</t>
  </si>
  <si>
    <t>FREE 34458DEX RV LIFT MIC ESS 130ML</t>
  </si>
  <si>
    <t>P9200199</t>
  </si>
  <si>
    <t>FREE 34489 DEXRV LFT C MCR ESS 65ML</t>
  </si>
  <si>
    <t>P9200158</t>
  </si>
  <si>
    <t>FREE 34708#E.LNR LSTNG01 BLCK36H</t>
  </si>
  <si>
    <t>P9200289</t>
  </si>
  <si>
    <t>FREE 35061DEX CL MICL WTR 250ML-FRH</t>
  </si>
  <si>
    <t>P9200290</t>
  </si>
  <si>
    <t>FREE 35108DEX CL MICL WTR 250ML-NRS</t>
  </si>
  <si>
    <t>P9299183</t>
  </si>
  <si>
    <t>FREE 37384 LIPS SPRSTY CR NYR EMP50</t>
  </si>
  <si>
    <t>P9200165</t>
  </si>
  <si>
    <t>FREE 37391LIP SPRSTY CR TRT YRSLF35</t>
  </si>
  <si>
    <t>P9299184</t>
  </si>
  <si>
    <t>FREE 37407 LIPS SPRSTY CRY ENJ VW20</t>
  </si>
  <si>
    <t>P9200185</t>
  </si>
  <si>
    <t>FREE 37414LIP SPRSTY CRY LVONEDGE05</t>
  </si>
  <si>
    <t>P9200153</t>
  </si>
  <si>
    <t>FREE 37421LIP SPRSTY MAKEITHAPPEN55</t>
  </si>
  <si>
    <t>P9200149</t>
  </si>
  <si>
    <t>FREE 37438 LIP SPRSTY CRYLAUG LOU40</t>
  </si>
  <si>
    <t>P9200181</t>
  </si>
  <si>
    <t>FREE 37445LIP SPRST CRYSTY EXCPTL25</t>
  </si>
  <si>
    <t>P9299148</t>
  </si>
  <si>
    <t>FREE 37788 DEX WP LSR PW NT CR 50ML</t>
  </si>
  <si>
    <t>P9200291</t>
  </si>
  <si>
    <t>FREE 37788DEX WPLSR PWR NIT CR 50ML</t>
  </si>
  <si>
    <t>P9200203</t>
  </si>
  <si>
    <t>FREE 42171 DEX P-AQ ES SPF50 30ML</t>
  </si>
  <si>
    <t>P9200136</t>
  </si>
  <si>
    <t>FREE 42876 LMU LIP INF MCARONS838AS</t>
  </si>
  <si>
    <t>P9299153</t>
  </si>
  <si>
    <t>FREE 43326 LOR MU MSCR LS PARADISE</t>
  </si>
  <si>
    <t>P9299185</t>
  </si>
  <si>
    <t>FREE 43750 MYB MSCR COL  MAG BLACK</t>
  </si>
  <si>
    <t>P9200269</t>
  </si>
  <si>
    <t>FREE 43750MYB MSCRCOL MAGNUM BLACK</t>
  </si>
  <si>
    <t>P9200215</t>
  </si>
  <si>
    <t>FREE 45652 DEXREV LASER P.WTR 175ML</t>
  </si>
  <si>
    <t>P9200195</t>
  </si>
  <si>
    <t>FREE 47106 DEX WP LSR WHT ES 30ML</t>
  </si>
  <si>
    <t>P9299187</t>
  </si>
  <si>
    <t>FREE 47725 FIT ME CONCEALER MEDIUM</t>
  </si>
  <si>
    <t>P9299150</t>
  </si>
  <si>
    <t>FREE 48472 LORMU BRW-DRK BRWN 112</t>
  </si>
  <si>
    <t>P9200293</t>
  </si>
  <si>
    <t>FREE 48472LOR MU UNB BRW D.BRWN 112</t>
  </si>
  <si>
    <t>P9299151</t>
  </si>
  <si>
    <t>FREE 48489 LOR MU BROW WARM BRW 113</t>
  </si>
  <si>
    <t>P9299192</t>
  </si>
  <si>
    <t>FREE 48496 LOR MU BROW-LIG BRWN 114</t>
  </si>
  <si>
    <t>P9200208</t>
  </si>
  <si>
    <t>FREE 48564LMU LE BAR B MAT 11ASJPCN</t>
  </si>
  <si>
    <t>P9200168</t>
  </si>
  <si>
    <t>FREE 49981MYB SPR FS LAST SPRY 60ML</t>
  </si>
  <si>
    <t>P9200190</t>
  </si>
  <si>
    <t>FREE 53638 COLSEN CRMAT RCH RUBY AS</t>
  </si>
  <si>
    <t>P9299180</t>
  </si>
  <si>
    <t>FREE 57627 MYB BLUSH FITME NUDE PCH</t>
  </si>
  <si>
    <t>P9200204</t>
  </si>
  <si>
    <t>FREE 58614LOR DEXRV EYE CRM 15ML AS</t>
  </si>
  <si>
    <t>P9299176</t>
  </si>
  <si>
    <t>FREE 60646 MYB FDT SKN PORE SM 22ML</t>
  </si>
  <si>
    <t>P9200179</t>
  </si>
  <si>
    <t>FREE 62088 CON FS STROB CRM 18ML-PI</t>
  </si>
  <si>
    <t>P9299191</t>
  </si>
  <si>
    <t>FREE 62393 MYB FITME MAT+ POR PW112</t>
  </si>
  <si>
    <t>P9299182</t>
  </si>
  <si>
    <t>FREE 62416 MYB FITME MT+PR CO PW118</t>
  </si>
  <si>
    <t>P9299188</t>
  </si>
  <si>
    <t>FREE 62423 MYB FITME MAT+ PC PW120</t>
  </si>
  <si>
    <t>P9200270</t>
  </si>
  <si>
    <t>FREE 62461MYB FITME MATPOR C.PWD230</t>
  </si>
  <si>
    <t>P9299139</t>
  </si>
  <si>
    <t>FREE 64677 LORDEX RV CR MASK 1PC AS</t>
  </si>
  <si>
    <t>P9200292</t>
  </si>
  <si>
    <t>FREE 64677LOR DEX RVCRY MASK 1PC AS</t>
  </si>
  <si>
    <t>P9200157</t>
  </si>
  <si>
    <t>FREE 64871B.LIN TBRW INK PEN-DRKBRW</t>
  </si>
  <si>
    <t>P9200143</t>
  </si>
  <si>
    <t>FREE 66356 LOR MU LIPS MAG MATE-246</t>
  </si>
  <si>
    <t>P9200135</t>
  </si>
  <si>
    <t>FREE 66370 LOR MU LIPS MAG MATE-248</t>
  </si>
  <si>
    <t>P9299152</t>
  </si>
  <si>
    <t>FREE 66554 LMU BLIN BRW ART EX106AB</t>
  </si>
  <si>
    <t>P9299142</t>
  </si>
  <si>
    <t>FREE 66701 LOR DEX RVDR HA SRM 30ML</t>
  </si>
  <si>
    <t>P9200295</t>
  </si>
  <si>
    <t>FREE 66701LOR DEX RVDER HA SER 30ML</t>
  </si>
  <si>
    <t>P9200142</t>
  </si>
  <si>
    <t>FREE 70841 LOR MU LIPCR BLCK MM-232</t>
  </si>
  <si>
    <t>P9200155</t>
  </si>
  <si>
    <t>FREE 71685LIP SPRSTY MAT INK 150ASZ</t>
  </si>
  <si>
    <t>P9200271</t>
  </si>
  <si>
    <t>FREE 71722LIPS SPRSTY M.INK 170 ASZ</t>
  </si>
  <si>
    <t>P9200161</t>
  </si>
  <si>
    <t>FREE 71739LIP SPRSTY MAT INK 175ASZ</t>
  </si>
  <si>
    <t>P9200174</t>
  </si>
  <si>
    <t>FREE 71760LIP SPRSTY CRY 80ASJP Z</t>
  </si>
  <si>
    <t>P9200272</t>
  </si>
  <si>
    <t>FREE 71777LIPS SPRSTY CRY 85ASJP Z</t>
  </si>
  <si>
    <t>P9200170</t>
  </si>
  <si>
    <t>FREE 71784LIP SPRSTY CRAY 90 ASJP Z</t>
  </si>
  <si>
    <t>P9200273</t>
  </si>
  <si>
    <t>FREE 72612LIPS COLSEN P.MAT-REDYRED</t>
  </si>
  <si>
    <t>P9200274</t>
  </si>
  <si>
    <t>FREE 72629LIPS COLSEN P.MAT-GETREDY</t>
  </si>
  <si>
    <t>P9200275</t>
  </si>
  <si>
    <t>FREE 72636LIPS COLSEN PWD CHERRYCHC</t>
  </si>
  <si>
    <t>P9200152</t>
  </si>
  <si>
    <t>FREE 74593 MYB SPRSTY CONCEAL FAIR</t>
  </si>
  <si>
    <t>P9299136</t>
  </si>
  <si>
    <t>FREE 77264 LOR DEX REV HA SRM 15ML</t>
  </si>
  <si>
    <t>P9200178</t>
  </si>
  <si>
    <t>FREE 77376INST AGE REWIN ERASE SAND</t>
  </si>
  <si>
    <t>P9200201</t>
  </si>
  <si>
    <t>FREE 78148 LOR DEX HA MASK</t>
  </si>
  <si>
    <t>P9299137</t>
  </si>
  <si>
    <t>P9299178</t>
  </si>
  <si>
    <t>FREE 80694 CSENS LIPMAT CR 502 ASJP</t>
  </si>
  <si>
    <t>P9200171</t>
  </si>
  <si>
    <t>FREE 80755CSENS LIP MAT CRM 673ASJP</t>
  </si>
  <si>
    <t>P9200276</t>
  </si>
  <si>
    <t>FREE 80809CSEN LIP MAT CRM 702 ASJP</t>
  </si>
  <si>
    <t>P9200173</t>
  </si>
  <si>
    <t>FREE 81660MYB MSCR THEFAL LASWTRPRF</t>
  </si>
  <si>
    <t>P9200198</t>
  </si>
  <si>
    <t>FREE 82078 LORDEX WP WHIPFOAM 100ML</t>
  </si>
  <si>
    <t>P9299177</t>
  </si>
  <si>
    <t>FREE 82806 MYB SS MINK EXT AMAZON</t>
  </si>
  <si>
    <t>P9200277</t>
  </si>
  <si>
    <t>FREE 82820MYB SS MATINK EXT FIGHTER</t>
  </si>
  <si>
    <t>P9200163</t>
  </si>
  <si>
    <t>FREE 82875MYB SS MAT INK EXT RULER</t>
  </si>
  <si>
    <t>P9200175</t>
  </si>
  <si>
    <t>FREE 82882MYB SS MATINK EXT SDCTRES</t>
  </si>
  <si>
    <t>P9200182</t>
  </si>
  <si>
    <t>FREE 82950LIP SPRSTY MAT INK-LOVER</t>
  </si>
  <si>
    <t>P9200154</t>
  </si>
  <si>
    <t>FREE 82998LIP SPRSTY MATINK-VOYAGER</t>
  </si>
  <si>
    <t>P9200296</t>
  </si>
  <si>
    <t>FREE 83921LOR DEX UVPERF FL 30ML AS</t>
  </si>
  <si>
    <t>P9200134</t>
  </si>
  <si>
    <t>FREE 84318 ROUGE SIGNATURE EXT 151</t>
  </si>
  <si>
    <t>P9200138</t>
  </si>
  <si>
    <t>FREE 84333 ROUGE SIGNATURE EXT 143</t>
  </si>
  <si>
    <t>P9200141</t>
  </si>
  <si>
    <t>FREE 84340 ROUGE SIGNATURE EXT 144</t>
  </si>
  <si>
    <t>P9200144</t>
  </si>
  <si>
    <t>FREE 84357 ROUGE SIGNATURE EXT 145</t>
  </si>
  <si>
    <t>P9200133</t>
  </si>
  <si>
    <t>FREE 84371 ROUGE SIGNATURE EXT 147R</t>
  </si>
  <si>
    <t>P9200146</t>
  </si>
  <si>
    <t>FREE 84401 ROUGE SIGNATURE EXT 150R</t>
  </si>
  <si>
    <t>P9200137</t>
  </si>
  <si>
    <t>FREE 84418 ROUGE SIGNATURE EXT 151R</t>
  </si>
  <si>
    <t>P9299181</t>
  </si>
  <si>
    <t>FREE 85708 MYB FDT SPRSTY 120ASJP</t>
  </si>
  <si>
    <t>P9299186</t>
  </si>
  <si>
    <t>FREE 85715 MYB FDT SPRSTY 128 ASJP</t>
  </si>
  <si>
    <t>P9200188</t>
  </si>
  <si>
    <t>FREE 85739MYB FDT SPRSTAY 220 ASJP</t>
  </si>
  <si>
    <t>P9200156</t>
  </si>
  <si>
    <t>FREE 85852MYB FITME CON 40CRML ASJP</t>
  </si>
  <si>
    <t>P9200206</t>
  </si>
  <si>
    <t>FREE 86988 DEX RV LIFT ESS WTR130ML</t>
  </si>
  <si>
    <t>P9200184</t>
  </si>
  <si>
    <t>FREE 87418 CON INSAGE REW ERASE-HNY</t>
  </si>
  <si>
    <t>P9299165</t>
  </si>
  <si>
    <t>FREE 88751 MYB LIPS SSMI 285GRITTY</t>
  </si>
  <si>
    <t>P9200257</t>
  </si>
  <si>
    <t>FREE 88751MYB LIPS S.R 285 GRITTY</t>
  </si>
  <si>
    <t>P9200258</t>
  </si>
  <si>
    <t>FREE 88775MYB LIPS S.R 295 DAUNTLES</t>
  </si>
  <si>
    <t>P9299166</t>
  </si>
  <si>
    <t>FREE 88799 MYB LIPST SSMI 305 UNCON</t>
  </si>
  <si>
    <t>P9200259</t>
  </si>
  <si>
    <t>FREE 88799MYB LIPS S.R 305 UNCONVEN</t>
  </si>
  <si>
    <t>P9200139</t>
  </si>
  <si>
    <t>FREE 88805 MYB LIP SSMI ROU 310 ACV</t>
  </si>
  <si>
    <t>P9200260</t>
  </si>
  <si>
    <t>FREE 88812MYB LIPST S.R 315 EXTRAOR</t>
  </si>
  <si>
    <t>P9200207</t>
  </si>
  <si>
    <t>FREE 93157 LMU PWD INFPRO MPORCLAIN</t>
  </si>
  <si>
    <t>P9200209</t>
  </si>
  <si>
    <t>FREE 93218LMU PW INF P.MAT-CLSC TAN</t>
  </si>
  <si>
    <t>P9200148</t>
  </si>
  <si>
    <t>FREE 95638 MYB BLIN FSH BROW P-BRWN</t>
  </si>
  <si>
    <t>P9299170</t>
  </si>
  <si>
    <t>FREE 98781 SENS LIQ MAT NU01 AS</t>
  </si>
  <si>
    <t>P9299171</t>
  </si>
  <si>
    <t>FREE 98798 SENS LIQ MAT NU02 AS</t>
  </si>
  <si>
    <t>P9299144</t>
  </si>
  <si>
    <t>FREE B24467 DEX WP LSR PWDY CR 50ML</t>
  </si>
  <si>
    <t>P9200197</t>
  </si>
  <si>
    <t>FREEL22545 DEX UV WHT SPF50 30ML</t>
  </si>
  <si>
    <t>P9200186</t>
  </si>
  <si>
    <t>FREEM73257 E.LIN HSHARP BLCK RENO</t>
  </si>
  <si>
    <t>P92T0678</t>
  </si>
  <si>
    <t>FS V BLUSH ORG AS MTS</t>
  </si>
  <si>
    <t>P92T0685</t>
  </si>
  <si>
    <t>FS V BLUSH PEA AS</t>
  </si>
  <si>
    <t>P9280692</t>
  </si>
  <si>
    <t>FS V BLUSH PINK AS</t>
  </si>
  <si>
    <t>P92T0692</t>
  </si>
  <si>
    <t>P92T0708</t>
  </si>
  <si>
    <t>FS V BLUSH RED AS</t>
  </si>
  <si>
    <t>P9216525</t>
  </si>
  <si>
    <t>GLYCO BRIT DAY CRM 50ML AS</t>
  </si>
  <si>
    <t>P92T6525</t>
  </si>
  <si>
    <t>P9216532</t>
  </si>
  <si>
    <t>GLYCO BRIT FOAM 100ML AS</t>
  </si>
  <si>
    <t>P92T6532</t>
  </si>
  <si>
    <t>P9216549</t>
  </si>
  <si>
    <t>GLYCO BRIT FOAM 50ML AS</t>
  </si>
  <si>
    <t>P92T6549</t>
  </si>
  <si>
    <t>P9216563</t>
  </si>
  <si>
    <t>GLYCO BRIT NIGHT CRM 50ML AS</t>
  </si>
  <si>
    <t>P92T6563</t>
  </si>
  <si>
    <t>P9216570</t>
  </si>
  <si>
    <t>GLYCO BRIT SERUM 15ML AS</t>
  </si>
  <si>
    <t>P92T6570</t>
  </si>
  <si>
    <t>P9216587</t>
  </si>
  <si>
    <t>GLYCO BRIT SERUM 30ML AS</t>
  </si>
  <si>
    <t>P92T6587</t>
  </si>
  <si>
    <t>P9216013</t>
  </si>
  <si>
    <t>HA Cleanser 100ml</t>
  </si>
  <si>
    <t>P92T6013</t>
  </si>
  <si>
    <t>P9281209</t>
  </si>
  <si>
    <t>HA Day Cream 50ml</t>
  </si>
  <si>
    <t>P92T120A</t>
  </si>
  <si>
    <t>P9210449</t>
  </si>
  <si>
    <t>HYPERCURL MASCARA LIQUID BLISTER</t>
  </si>
  <si>
    <t>P9210470</t>
  </si>
  <si>
    <t>HYPERGLOSSY EYELINER LIQUID BLSTR</t>
  </si>
  <si>
    <t>P92T0470</t>
  </si>
  <si>
    <t>P9211688</t>
  </si>
  <si>
    <t>INF Lasting Powder 105 AS MTS</t>
  </si>
  <si>
    <t>P924677C</t>
  </si>
  <si>
    <t>P92T1688</t>
  </si>
  <si>
    <t>P9211695</t>
  </si>
  <si>
    <t>INF Lasting Powder 110 AS</t>
  </si>
  <si>
    <t>P924489B</t>
  </si>
  <si>
    <t>P92T1695</t>
  </si>
  <si>
    <t>P9211718</t>
  </si>
  <si>
    <t>INF Lasting Powder 123 AS</t>
  </si>
  <si>
    <t>P92T1718</t>
  </si>
  <si>
    <t>P9211725</t>
  </si>
  <si>
    <t>INF Lasting Powder 125 AS OS</t>
  </si>
  <si>
    <t>P92T172A</t>
  </si>
  <si>
    <t>P9211732</t>
  </si>
  <si>
    <t>INF Lasting Powder 128 AS</t>
  </si>
  <si>
    <t>P92T1732</t>
  </si>
  <si>
    <t>P9211749</t>
  </si>
  <si>
    <t>INF Lasting Powder 240 AS</t>
  </si>
  <si>
    <t>P92T1749</t>
  </si>
  <si>
    <t>P9211756</t>
  </si>
  <si>
    <t>INF Lasting Powder 250 AS</t>
  </si>
  <si>
    <t>P92T1756</t>
  </si>
  <si>
    <t>P9211770</t>
  </si>
  <si>
    <t>INF Lasting Powder 95 AS</t>
  </si>
  <si>
    <t>P92T1770</t>
  </si>
  <si>
    <t>P9298555</t>
  </si>
  <si>
    <t>INF PROMATTE LIQ LIPS 352SHAKEDOWN</t>
  </si>
  <si>
    <t>P92T8555</t>
  </si>
  <si>
    <t>P9298609</t>
  </si>
  <si>
    <t>INF PROMATTE LIQ LIPS 354 - NUDIST</t>
  </si>
  <si>
    <t>P92T8609</t>
  </si>
  <si>
    <t>P9298708</t>
  </si>
  <si>
    <t>INF PROMATTE LIQ LIPS 358 - COWBOY</t>
  </si>
  <si>
    <t>P92T8708</t>
  </si>
  <si>
    <t>P9298807</t>
  </si>
  <si>
    <t>INF PROMATTE LIQ LIPS 362 PLUM BUM</t>
  </si>
  <si>
    <t>P92T8807</t>
  </si>
  <si>
    <t>P9298906</t>
  </si>
  <si>
    <t>INF PROMATTE LIQ LIPS 366 STIRRED</t>
  </si>
  <si>
    <t>P92T8906</t>
  </si>
  <si>
    <t>P9298951</t>
  </si>
  <si>
    <t>INF PROMATTE LIQ LIPS 368 MATADOR</t>
  </si>
  <si>
    <t>P92T8951</t>
  </si>
  <si>
    <t>P9299002</t>
  </si>
  <si>
    <t>INF PROMATTE LIQ LIPS 370ROSEBLOOD</t>
  </si>
  <si>
    <t>P92T9002</t>
  </si>
  <si>
    <t>P9299057</t>
  </si>
  <si>
    <t>INF PROMATTE LIQ LIPS 372 PETALPOT</t>
  </si>
  <si>
    <t>P92T9057</t>
  </si>
  <si>
    <t>P9200224</t>
  </si>
  <si>
    <t>Infal 24H Mat Cov Fond 105 FAIR LN</t>
  </si>
  <si>
    <t>P92T0224</t>
  </si>
  <si>
    <t>P9200194</t>
  </si>
  <si>
    <t>Infal 24H Mat Cov Fond 110 ROS VAN</t>
  </si>
  <si>
    <t>P92T0194</t>
  </si>
  <si>
    <t>P9200200</t>
  </si>
  <si>
    <t>Infal 24H Mat Cov Fond 118 ROS LIN</t>
  </si>
  <si>
    <t>P92T0200</t>
  </si>
  <si>
    <t>P9200231</t>
  </si>
  <si>
    <t>Infal 24H Mat Cov Fond 125 N ROSE</t>
  </si>
  <si>
    <t>P92T0231</t>
  </si>
  <si>
    <t>P9200255</t>
  </si>
  <si>
    <t>Infal 24H Mat Cov Fond 140 G BEIGE</t>
  </si>
  <si>
    <t>P92T0255</t>
  </si>
  <si>
    <t>P9200187</t>
  </si>
  <si>
    <t>Infal 24H Mat Cov Fond 147 N BEIGE</t>
  </si>
  <si>
    <t>P92T0187</t>
  </si>
  <si>
    <t>P9200217</t>
  </si>
  <si>
    <t>Infal 24H Mat Cov Fond 240 N HONEY</t>
  </si>
  <si>
    <t>P92T0217</t>
  </si>
  <si>
    <t>P9200248</t>
  </si>
  <si>
    <t>Infal 24H Mat Cov Fond 250 R SAND</t>
  </si>
  <si>
    <t>P92T0248</t>
  </si>
  <si>
    <t>P9200262</t>
  </si>
  <si>
    <t>Infal 24H Mat Cov Fond 257 TRU SUN</t>
  </si>
  <si>
    <t>P92T0262</t>
  </si>
  <si>
    <t>P9200279</t>
  </si>
  <si>
    <t>Infal 24H Mat Cov Fond 260 G SUN</t>
  </si>
  <si>
    <t>P92T027A</t>
  </si>
  <si>
    <t>P9268869</t>
  </si>
  <si>
    <t>INFALL 24H MATT  30 AS Light Ivory</t>
  </si>
  <si>
    <t>P92T8869</t>
  </si>
  <si>
    <t>P9203546</t>
  </si>
  <si>
    <t>INFALL 24H MATT 253AS Caramel Sand</t>
  </si>
  <si>
    <t>P92T3546</t>
  </si>
  <si>
    <t>P9203539</t>
  </si>
  <si>
    <t>INFALL 24H MATT 95 AS Light Linen</t>
  </si>
  <si>
    <t>P92T3539</t>
  </si>
  <si>
    <t>P92T0071</t>
  </si>
  <si>
    <t>INFALLIBLE 2STEP EVERLASTINGCRML</t>
  </si>
  <si>
    <t>P92T0088</t>
  </si>
  <si>
    <t>INFALLIBLE 2STEP FLAMBOYANFLAMINGO</t>
  </si>
  <si>
    <t>P92T0408</t>
  </si>
  <si>
    <t>INFALLIBLE 2STEP MESMERIZINGMERLOT</t>
  </si>
  <si>
    <t>P9201774</t>
  </si>
  <si>
    <t>INFALLIBLE DIP IN LINER 101</t>
  </si>
  <si>
    <t>P92T1774</t>
  </si>
  <si>
    <t>P9201781</t>
  </si>
  <si>
    <t>INFALLIBLE DIP IN LINER 102</t>
  </si>
  <si>
    <t>P92T1781</t>
  </si>
  <si>
    <t>P9201798</t>
  </si>
  <si>
    <t>INFALLIBLE DIP IN LINER 103</t>
  </si>
  <si>
    <t>P92T1798</t>
  </si>
  <si>
    <t>P92T0439</t>
  </si>
  <si>
    <t>INFALLIBLE LIP 2 STEP BERRY CHIC</t>
  </si>
  <si>
    <t>P92T0323</t>
  </si>
  <si>
    <t>INFALLIBLE LIP 2STEP INFALLIBLERED</t>
  </si>
  <si>
    <t>P92T0378</t>
  </si>
  <si>
    <t>INFALLIBLE LIP 2STEP LASTINGGINGER</t>
  </si>
  <si>
    <t>P92T0033</t>
  </si>
  <si>
    <t>INFALLIBLE LIP 2STEP TIMELESS ROSE</t>
  </si>
  <si>
    <t>P9294055</t>
  </si>
  <si>
    <t>INFALLIBLE PRO SPRAY &amp; SET MU EXTD</t>
  </si>
  <si>
    <t>P92T4055</t>
  </si>
  <si>
    <t>P9203515</t>
  </si>
  <si>
    <t>INFALLIBLE PROMAT  128 AS Nat Buff</t>
  </si>
  <si>
    <t>P92T3515</t>
  </si>
  <si>
    <t>P9203522</t>
  </si>
  <si>
    <t>INFALLIBLE PROMAT 123AS Nat Vanila</t>
  </si>
  <si>
    <t>P92T3522</t>
  </si>
  <si>
    <t>P92T5100</t>
  </si>
  <si>
    <t>INFALLIBLE PRS POWDER CNASJP</t>
  </si>
  <si>
    <t>P9277376</t>
  </si>
  <si>
    <t>INSTANT AGE REWIND ERASER SAND</t>
  </si>
  <si>
    <t>P92T7376</t>
  </si>
  <si>
    <t>P9201192</t>
  </si>
  <si>
    <t>L01192 DEX WP SCRUB FOAM 100ML</t>
  </si>
  <si>
    <t>P9202891</t>
  </si>
  <si>
    <t>L02891 DEX REV LSR X3 DAY CR 50ML</t>
  </si>
  <si>
    <t>P9203881</t>
  </si>
  <si>
    <t>L03881 DEX REV LSR X3 SERUM 30ML</t>
  </si>
  <si>
    <t>P92T3881</t>
  </si>
  <si>
    <t>P9205458</t>
  </si>
  <si>
    <t>L05458 DEX REV LSR X3 E-CREAM 15ML</t>
  </si>
  <si>
    <t>P92T5458</t>
  </si>
  <si>
    <t>P9213126</t>
  </si>
  <si>
    <t>L13126 DEX WP D M.VNS SPF17 50ML</t>
  </si>
  <si>
    <t>P9213454</t>
  </si>
  <si>
    <t>L13454 DEX REV DRMLFT N ESS 30ML</t>
  </si>
  <si>
    <t>P9214420</t>
  </si>
  <si>
    <t>L14420 DEX REV DRMLFT N CRM 20ML</t>
  </si>
  <si>
    <t>P9216776</t>
  </si>
  <si>
    <t>L16776 DEX REV DRMLFT D CRM 20ML</t>
  </si>
  <si>
    <t>P9217803</t>
  </si>
  <si>
    <t>L17803 DEX REV DRMLFT N CRM 50ML</t>
  </si>
  <si>
    <t>P9217810</t>
  </si>
  <si>
    <t>L17810 DEX REV DRMLFT EYE 15ML</t>
  </si>
  <si>
    <t>P9217827</t>
  </si>
  <si>
    <t>L17827LOR DEX REV DERM DAY CR 50ML</t>
  </si>
  <si>
    <t>P9221074</t>
  </si>
  <si>
    <t>L21074 DEX WP NIGHT CREAM 50ML</t>
  </si>
  <si>
    <t>P92L2254</t>
  </si>
  <si>
    <t>L22545LORDEX UVPERF WHT SPF50 30ML</t>
  </si>
  <si>
    <t>P9222552</t>
  </si>
  <si>
    <t>L22552 DEX UV PRFECT PURPLE 30ML</t>
  </si>
  <si>
    <t>P9224467</t>
  </si>
  <si>
    <t>L24467 DEX WP LSR PWRDY CRM 50ML</t>
  </si>
  <si>
    <t>P92T4831</t>
  </si>
  <si>
    <t>L24831 DEX YOUTH C-LUM ESS 30ML</t>
  </si>
  <si>
    <t>P92D2162</t>
  </si>
  <si>
    <t>L32162LOR DEX REV FOAMING GEL100ML</t>
  </si>
  <si>
    <t>P9233053</t>
  </si>
  <si>
    <t>L33053 DEX GNTL L&amp;E RMVR 125ML</t>
  </si>
  <si>
    <t>P9233213</t>
  </si>
  <si>
    <t>L33213 DEX GNTL CLNSNG MLK 200ML</t>
  </si>
  <si>
    <t>P9233237</t>
  </si>
  <si>
    <t>L33237 DEX REV TONER 200ML</t>
  </si>
  <si>
    <t>P9233268</t>
  </si>
  <si>
    <t>L33268 DEX WP TONER 200ML</t>
  </si>
  <si>
    <t>P9237788</t>
  </si>
  <si>
    <t>L37788 DEX WP LSR PWR NITE CR 50ML</t>
  </si>
  <si>
    <t>P92T7788</t>
  </si>
  <si>
    <t>P9242171</t>
  </si>
  <si>
    <t>L42171 DEX UV P-AQ ESS SPF50 30ML</t>
  </si>
  <si>
    <t>P9246064</t>
  </si>
  <si>
    <t>L46064 DEX YOUTH C-PRE ESS 30ML</t>
  </si>
  <si>
    <t>P9247106</t>
  </si>
  <si>
    <t>L47106 DEX WP LSR WHITE ESENC 30ML</t>
  </si>
  <si>
    <t>P9259499</t>
  </si>
  <si>
    <t>L59499 DEX REV LSR X3 N-CREAM 50ML</t>
  </si>
  <si>
    <t>P92L6986</t>
  </si>
  <si>
    <t>L69863DEX UVP AQUA MIST BOX 1X6</t>
  </si>
  <si>
    <t>P9210906</t>
  </si>
  <si>
    <t>LIPBA B.LIPS CANDYWOW-B.BERRYBLIST</t>
  </si>
  <si>
    <t>P92T0906</t>
  </si>
  <si>
    <t>P9210913</t>
  </si>
  <si>
    <t>LIPBA B.LIPS CANDYWOW-CINAMONBLIST</t>
  </si>
  <si>
    <t>P92T0913</t>
  </si>
  <si>
    <t>P9210154</t>
  </si>
  <si>
    <t>LIPST COL SEN CREAMY INMAT-MNU09</t>
  </si>
  <si>
    <t>P92T0154</t>
  </si>
  <si>
    <t>P9210215</t>
  </si>
  <si>
    <t>LIPST COL SEN CREAMY INTI-MNU16</t>
  </si>
  <si>
    <t>P92T0215</t>
  </si>
  <si>
    <t>P9210178</t>
  </si>
  <si>
    <t>LIPST COL SEN CREAMY MAT-MNU10</t>
  </si>
  <si>
    <t>P92T0178</t>
  </si>
  <si>
    <t>P9210208</t>
  </si>
  <si>
    <t>LIPST COL SEN CREAMY MAT-MPK21</t>
  </si>
  <si>
    <t>P9210222</t>
  </si>
  <si>
    <t>LIPST COL SEN CREAMY MAT-MPK23</t>
  </si>
  <si>
    <t>P92TM222</t>
  </si>
  <si>
    <t>P9210239</t>
  </si>
  <si>
    <t>LIPST COL SEN CREAMY MAT-MRD13</t>
  </si>
  <si>
    <t>P92TM239</t>
  </si>
  <si>
    <t>P92T8486</t>
  </si>
  <si>
    <t>LIPST COL SEN LIP GRAD-OG230 ORNG1</t>
  </si>
  <si>
    <t>P92T8509</t>
  </si>
  <si>
    <t>LIPST COL SEN LIP GRAD-PK2168PINK2</t>
  </si>
  <si>
    <t>P92T8547</t>
  </si>
  <si>
    <t>LIPST COL SEN LIP GRAD-RED800 RED1</t>
  </si>
  <si>
    <t>P92T8554</t>
  </si>
  <si>
    <t>LIPST COL SEN LIP GRAD-RED801 RED2</t>
  </si>
  <si>
    <t>P9272520</t>
  </si>
  <si>
    <t>LIPST COL SEN POW MATTE-AVENUEC</t>
  </si>
  <si>
    <t>P92T2520</t>
  </si>
  <si>
    <t>P92T2469</t>
  </si>
  <si>
    <t>LIPST COL SEN POW MATTE-BARELYTHR</t>
  </si>
  <si>
    <t>P92T2506</t>
  </si>
  <si>
    <t>LIPST COL SEN POW MATTE-CORALPASS</t>
  </si>
  <si>
    <t>P92T2551</t>
  </si>
  <si>
    <t>LIPST COL SEN POW MATTE-FUCHSIAFL</t>
  </si>
  <si>
    <t>P9272629</t>
  </si>
  <si>
    <t>LIPST COL SEN POW MATTE-GETREDDY</t>
  </si>
  <si>
    <t>P92T2629</t>
  </si>
  <si>
    <t>P9272452</t>
  </si>
  <si>
    <t>LIPST COL SEN POW MATTE-MAKEMEBLS</t>
  </si>
  <si>
    <t>P92T2452</t>
  </si>
  <si>
    <t>P9272599</t>
  </si>
  <si>
    <t>LIPST COL SEN POW MATTE-MAUVEITUP</t>
  </si>
  <si>
    <t>P92T2599</t>
  </si>
  <si>
    <t>P9272605</t>
  </si>
  <si>
    <t>LIPST COL SEN POW MATTE-NOIRRED</t>
  </si>
  <si>
    <t>P92T2605</t>
  </si>
  <si>
    <t>P92T2476</t>
  </si>
  <si>
    <t>LIPST COL SEN POW MATTE-NUDEILLU</t>
  </si>
  <si>
    <t>P92T2513</t>
  </si>
  <si>
    <t>LIPST COL SEN POW MATTE-ORANGEOBS</t>
  </si>
  <si>
    <t>P92T2537</t>
  </si>
  <si>
    <t>LIPST COL SEN POW MATTE-ORANGESHT</t>
  </si>
  <si>
    <t>P92T2490</t>
  </si>
  <si>
    <t>LIPST COL SEN POW MATTE-ORANGETRT</t>
  </si>
  <si>
    <t>P9272575</t>
  </si>
  <si>
    <t>LIPST COL SEN POW MATTE-PINKPOT</t>
  </si>
  <si>
    <t>P92T2575</t>
  </si>
  <si>
    <t>P92T2544</t>
  </si>
  <si>
    <t>LIPST COL SEN POW MATTE-PINKSHT</t>
  </si>
  <si>
    <t>P9272643</t>
  </si>
  <si>
    <t>LIPST COL SEN POW MATTE-PLUMPRFCT</t>
  </si>
  <si>
    <t>P92T2643</t>
  </si>
  <si>
    <t>P9272612</t>
  </si>
  <si>
    <t>LIPST COL SEN POW MATTE-REDDYRED</t>
  </si>
  <si>
    <t>P92T2612</t>
  </si>
  <si>
    <t>P9272568</t>
  </si>
  <si>
    <t>LIPST COL SEN POW MATTE-TECHPINK</t>
  </si>
  <si>
    <t>P92T2568</t>
  </si>
  <si>
    <t>P9272483</t>
  </si>
  <si>
    <t>LIPST COL SEN POW MATTE-TOUCHOFNU</t>
  </si>
  <si>
    <t>P92T2483</t>
  </si>
  <si>
    <t>P9272582</t>
  </si>
  <si>
    <t>LIPST COL SEN POW MATTE-UPTODATE</t>
  </si>
  <si>
    <t>P92T2582</t>
  </si>
  <si>
    <t>P9220976</t>
  </si>
  <si>
    <t>LIPST COL SEN POWDER MATTE-MNU11</t>
  </si>
  <si>
    <t>P92T0976</t>
  </si>
  <si>
    <t>P9220983</t>
  </si>
  <si>
    <t>LIPST COL SEN POWDER MATTE-MNU12</t>
  </si>
  <si>
    <t>P92T0983</t>
  </si>
  <si>
    <t>P9220990</t>
  </si>
  <si>
    <t>LIPST COL SEN POWDER MATTE-MNU13</t>
  </si>
  <si>
    <t>P92T0990</t>
  </si>
  <si>
    <t>P9221003</t>
  </si>
  <si>
    <t>LIPST COL SEN POWDER MATTE-MNU14</t>
  </si>
  <si>
    <t>P92T1003</t>
  </si>
  <si>
    <t>P9221010</t>
  </si>
  <si>
    <t>LIPST COL SEN POWDER MATTE-MRD14</t>
  </si>
  <si>
    <t>P92T1010</t>
  </si>
  <si>
    <t>P9221027</t>
  </si>
  <si>
    <t>LIPST COL SEN POWDER MATTE-MRD15</t>
  </si>
  <si>
    <t>P92T1027</t>
  </si>
  <si>
    <t>P9272636</t>
  </si>
  <si>
    <t>LIPST COL SEN PWDR MATTE-CHERRYCHC</t>
  </si>
  <si>
    <t>P92T2636</t>
  </si>
  <si>
    <t>P9254632</t>
  </si>
  <si>
    <t>LIPST COL SEN TINT LOLTA-11 COR</t>
  </si>
  <si>
    <t>P92T4632</t>
  </si>
  <si>
    <t>P9255738</t>
  </si>
  <si>
    <t>LIPST COL SEN TINT LOLTA-12 TM RED</t>
  </si>
  <si>
    <t>P92T5738</t>
  </si>
  <si>
    <t>P92T2250</t>
  </si>
  <si>
    <t>LIPST COLSEN MAT METALLIC-15COPSPA</t>
  </si>
  <si>
    <t>P92T2236</t>
  </si>
  <si>
    <t>LIPST COLSEN MAT METALLIC-20HOTLAV</t>
  </si>
  <si>
    <t>P92T2304</t>
  </si>
  <si>
    <t>LIPST COLSEN MAT METALLIC-25COPROS</t>
  </si>
  <si>
    <t>P92T2267</t>
  </si>
  <si>
    <t>LIPST COLSEN MAT METALLIC-30MOLTEN</t>
  </si>
  <si>
    <t>P92T2281</t>
  </si>
  <si>
    <t>LIPST COLSEN MAT METALLIC-40SILKST</t>
  </si>
  <si>
    <t>P92T2342</t>
  </si>
  <si>
    <t>LIPST COLSEN MAT METALLIC-57SPIRAL</t>
  </si>
  <si>
    <t>P92T2373</t>
  </si>
  <si>
    <t>LIPST COLSEN MAT METALLIC-60FIREQU</t>
  </si>
  <si>
    <t>P9271760</t>
  </si>
  <si>
    <t>LIPST SUPERSTAY CRAYON 80ASJP Z</t>
  </si>
  <si>
    <t>P92T1760</t>
  </si>
  <si>
    <t>P9271777</t>
  </si>
  <si>
    <t>LIPST SUPERSTAY CRAYON 85ASJP Z</t>
  </si>
  <si>
    <t>P92T1777</t>
  </si>
  <si>
    <t>P9271784</t>
  </si>
  <si>
    <t>LIPST SUPERSTAY CRAYON 90 ASJP Z</t>
  </si>
  <si>
    <t>P92T1784</t>
  </si>
  <si>
    <t>P9237407</t>
  </si>
  <si>
    <t>LIPST SUPERSTAY CRY ENJOY VIEW 20</t>
  </si>
  <si>
    <t>P92T7407</t>
  </si>
  <si>
    <t>P9237476</t>
  </si>
  <si>
    <t>LIPST SUPERSTAY CRY HUSTLEINHEEL45</t>
  </si>
  <si>
    <t>P92T7476</t>
  </si>
  <si>
    <t>P9237438</t>
  </si>
  <si>
    <t>LIPST SUPERSTAY CRY LAUGH LOUDER40</t>
  </si>
  <si>
    <t>P92T7438</t>
  </si>
  <si>
    <t>P9237490</t>
  </si>
  <si>
    <t>LIPST SUPERSTAY CRY LEAD THE WAY15</t>
  </si>
  <si>
    <t>P92T7490</t>
  </si>
  <si>
    <t>P9237414</t>
  </si>
  <si>
    <t>LIPST SUPERSTAY CRY LIVE ON EDGE05</t>
  </si>
  <si>
    <t>P92T7414</t>
  </si>
  <si>
    <t>P9237421</t>
  </si>
  <si>
    <t>LIPST SUPERSTAY CRY MAKEITHAPPEN55</t>
  </si>
  <si>
    <t>P92T7421</t>
  </si>
  <si>
    <t>P9237384</t>
  </si>
  <si>
    <t>LIPST SUPERSTAY CRY OWNYR EMPIRE 50</t>
  </si>
  <si>
    <t>P92T7384</t>
  </si>
  <si>
    <t>P9237483</t>
  </si>
  <si>
    <t>LIPST SUPERSTAY CRY SEEK ADVTURE30</t>
  </si>
  <si>
    <t>P92T7483</t>
  </si>
  <si>
    <t>P9237445</t>
  </si>
  <si>
    <t>LIPST SUPERSTAY CRY STAYEXCPTL  25</t>
  </si>
  <si>
    <t>P92T7445</t>
  </si>
  <si>
    <t>LIPST SUPERSTAY CRY STAYEXCPTL  25</t>
  </si>
  <si>
    <t>P9237391</t>
  </si>
  <si>
    <t>LIPST SUPERSTAY CRY TREAT YRSELF35</t>
  </si>
  <si>
    <t>P92T7391</t>
  </si>
  <si>
    <t>P9271685</t>
  </si>
  <si>
    <t>LIPST SUPERSTAY MATTE INK 150 AS Z</t>
  </si>
  <si>
    <t>P92T1685</t>
  </si>
  <si>
    <t>P9271692</t>
  </si>
  <si>
    <t>LIPST SUPERSTAY MATTE INK 155 AS Z</t>
  </si>
  <si>
    <t>P9271708</t>
  </si>
  <si>
    <t>LIPST SUPERSTAY MATTE INK 160 AS Z</t>
  </si>
  <si>
    <t>P9271722</t>
  </si>
  <si>
    <t>LIPST SUPERSTAY MATTE INK 170 AS Z</t>
  </si>
  <si>
    <t>P9271739</t>
  </si>
  <si>
    <t>LIPST SUPERSTAY MATTE INK 175 AS Z</t>
  </si>
  <si>
    <t>P9282905</t>
  </si>
  <si>
    <t>LIPST SUPERSTAY MATTE INK-BELIEVER</t>
  </si>
  <si>
    <t>P92T2905</t>
  </si>
  <si>
    <t>P9282912</t>
  </si>
  <si>
    <t>LIPST SUPERSTAY MATTE INK-CREATOR</t>
  </si>
  <si>
    <t>P92T2912</t>
  </si>
  <si>
    <t>P9282929</t>
  </si>
  <si>
    <t>LIPST SUPERSTAY MATTE INK-DREAMER</t>
  </si>
  <si>
    <t>P92T2929</t>
  </si>
  <si>
    <t>P9282936</t>
  </si>
  <si>
    <t>LIPST SUPERSTAY MATTE INK-ESCAPIST</t>
  </si>
  <si>
    <t>P92T2936</t>
  </si>
  <si>
    <t>P9282943</t>
  </si>
  <si>
    <t>LIPST SUPERSTAY MATTE INK-HEROINE</t>
  </si>
  <si>
    <t>P9282950</t>
  </si>
  <si>
    <t>LIPST SUPERSTAY MATTE INK-LOVER</t>
  </si>
  <si>
    <t>P92T2950</t>
  </si>
  <si>
    <t>P9282974</t>
  </si>
  <si>
    <t>LIPST SUPERSTAY MATTE INK-PIONEER</t>
  </si>
  <si>
    <t>P92T2974</t>
  </si>
  <si>
    <t>P9282981</t>
  </si>
  <si>
    <t>LIPST SUPERSTAY MATTE INK-ROMANTIC</t>
  </si>
  <si>
    <t>P92T2981</t>
  </si>
  <si>
    <t>P9282998</t>
  </si>
  <si>
    <t>LIPST SUPERSTAY MATTE INK-VOYAGER</t>
  </si>
  <si>
    <t>P9266547</t>
  </si>
  <si>
    <t>LMU B.LIN BROW ARTIST EXPERT-105BU</t>
  </si>
  <si>
    <t>P92T6547</t>
  </si>
  <si>
    <t>P9266554</t>
  </si>
  <si>
    <t>LMU B.LIN BROW ARTIST EXPERT-106AB</t>
  </si>
  <si>
    <t>P92T6554</t>
  </si>
  <si>
    <t>P9266578</t>
  </si>
  <si>
    <t>LMU B.LIN BROW ARTIST EXPERT-108WB</t>
  </si>
  <si>
    <t>P92TM578</t>
  </si>
  <si>
    <t>P9266585</t>
  </si>
  <si>
    <t>LMU B.LIN BROW ARTIST EXPERT-109EB</t>
  </si>
  <si>
    <t>P92TM585</t>
  </si>
  <si>
    <t>P92TP463</t>
  </si>
  <si>
    <t>LMU BLUSH INFALL PAINTS PALETTE</t>
  </si>
  <si>
    <t>P9226913</t>
  </si>
  <si>
    <t>LMU BROW MIC TATTO 103 COOLB AS OS</t>
  </si>
  <si>
    <t>P92T6913</t>
  </si>
  <si>
    <t>P9226937</t>
  </si>
  <si>
    <t>LMU BROW MIC TATTO 105 WARMB AS</t>
  </si>
  <si>
    <t>P92T6937</t>
  </si>
  <si>
    <t>P9235830</t>
  </si>
  <si>
    <t>LMU CONCEAL INF MORE T 305-IVORY</t>
  </si>
  <si>
    <t>P92T5830</t>
  </si>
  <si>
    <t>P9235892</t>
  </si>
  <si>
    <t>LMU CONCEAL INF MORE T 311-CASHEW</t>
  </si>
  <si>
    <t>P92T5892</t>
  </si>
  <si>
    <t>P9235854</t>
  </si>
  <si>
    <t>LMU CONCEAL INF MORE T307-CASHMERE</t>
  </si>
  <si>
    <t>P92T5854</t>
  </si>
  <si>
    <t>P9235878</t>
  </si>
  <si>
    <t>LMU CONCEAL INF MORE T309-NAT ROSE</t>
  </si>
  <si>
    <t>P92T5878</t>
  </si>
  <si>
    <t>P9235908</t>
  </si>
  <si>
    <t>LMU CONCEAL INFALB MORE T312-AMBER</t>
  </si>
  <si>
    <t>P92T3590</t>
  </si>
  <si>
    <t>P9235922</t>
  </si>
  <si>
    <t>LMU CONCEAL INFALB MORE T314-BEIGE</t>
  </si>
  <si>
    <t>P92T3592</t>
  </si>
  <si>
    <t>P9235482</t>
  </si>
  <si>
    <t>LMU CONCEALER INFALLIBLE-CONC CONT</t>
  </si>
  <si>
    <t>P92T7174</t>
  </si>
  <si>
    <t>LMU CR MOIST MATTE P501SAKURAPETAL</t>
  </si>
  <si>
    <t>P92T7211</t>
  </si>
  <si>
    <t>LMU CR MOIST MATTE R518FLAMINGKISS</t>
  </si>
  <si>
    <t>P92T7273</t>
  </si>
  <si>
    <t>LMU CR MOISTMATTE C511 ORANGEPOWER</t>
  </si>
  <si>
    <t>P92T7235</t>
  </si>
  <si>
    <t>LMU CR MOISTMATTE RW512 BLOODYMARY</t>
  </si>
  <si>
    <t>P92T0009</t>
  </si>
  <si>
    <t>LMU E.LIN S LIN V-SCULP-V04BRONZE</t>
  </si>
  <si>
    <t>P92T9973</t>
  </si>
  <si>
    <t>LMU E.LIN S LINER V-SCULP-V01BLACK</t>
  </si>
  <si>
    <t>P92T2115</t>
  </si>
  <si>
    <t>LMU E.LIN SUPER LNR EXP NIST-BLACK</t>
  </si>
  <si>
    <t>P9227989</t>
  </si>
  <si>
    <t>LMU E.SHDW LA PETITE PAL FEMINIST</t>
  </si>
  <si>
    <t>P92T7989</t>
  </si>
  <si>
    <t>P9228016</t>
  </si>
  <si>
    <t>LMU E.SHDW LA PETITE PAL NUDIST</t>
  </si>
  <si>
    <t>P92T8016</t>
  </si>
  <si>
    <t>P92T3089</t>
  </si>
  <si>
    <t>LMU FDT INFALL PRO MATTE-CLASSIC T</t>
  </si>
  <si>
    <t>P92T3096</t>
  </si>
  <si>
    <t>LMU FDT INFALL PRO MATTE-CRÈME CAF</t>
  </si>
  <si>
    <t>P92T3041</t>
  </si>
  <si>
    <t>LMU FDT INFALL PRO MATTE-NAT BEIGE</t>
  </si>
  <si>
    <t>P92T0463</t>
  </si>
  <si>
    <t>LMU FDT INFALL PROGLOW-NAT BEIGE</t>
  </si>
  <si>
    <t>P92T3047</t>
  </si>
  <si>
    <t>LMU FDT INFALL PROGLOW-NUDE BEIGE</t>
  </si>
  <si>
    <t>P92T0494</t>
  </si>
  <si>
    <t>LMU FDT INFALL PROGLOW-SAND BEIGE</t>
  </si>
  <si>
    <t>P92T2990</t>
  </si>
  <si>
    <t>LMU FDT INFALL PROMATTE-CLSC  IVOR</t>
  </si>
  <si>
    <t>P92T3065</t>
  </si>
  <si>
    <t>LMU FDT INFALL PROMATTE-FRESHBEIGE</t>
  </si>
  <si>
    <t>P92T3003</t>
  </si>
  <si>
    <t>LMU FDT INFALL PROMATTE-SHELLBEIGE</t>
  </si>
  <si>
    <t>P92T5444</t>
  </si>
  <si>
    <t>LMU FDT INFALL TTL COVER-CRMLBEIGE</t>
  </si>
  <si>
    <t>P92T5406</t>
  </si>
  <si>
    <t>LMU FDT INFALL TTL COVER-NAT BEIGE</t>
  </si>
  <si>
    <t>P92T5420</t>
  </si>
  <si>
    <t>LMU FDT INFALL TTL COVER-SANDBEIGE</t>
  </si>
  <si>
    <t>P92T5437</t>
  </si>
  <si>
    <t>LMU FDT INFALL TTL COVER-SUN BEIGE</t>
  </si>
  <si>
    <t>P9255899</t>
  </si>
  <si>
    <t>LMU FDT TM LIQ FDT-G2GOLDPORCELAIN</t>
  </si>
  <si>
    <t>P9219373</t>
  </si>
  <si>
    <t>LMU INFALL FDT 24H FMK 125NAT ROSE</t>
  </si>
  <si>
    <t>P92T9373</t>
  </si>
  <si>
    <t>P9219441</t>
  </si>
  <si>
    <t>LMU INFALL FDT 24H FMK 20 IVORY</t>
  </si>
  <si>
    <t>P92T9441</t>
  </si>
  <si>
    <t>P9219465</t>
  </si>
  <si>
    <t>LMU INFALL FDT 24H FMK 220 SAND</t>
  </si>
  <si>
    <t>P92T9465</t>
  </si>
  <si>
    <t>P9219458</t>
  </si>
  <si>
    <t>LMU INFALLFDT 24H FMK 200GOLD SAND</t>
  </si>
  <si>
    <t>P92T9458</t>
  </si>
  <si>
    <t>P9219380</t>
  </si>
  <si>
    <t>LMU INFALLFDT 24H FMK130 TRUEBEIGE</t>
  </si>
  <si>
    <t>P92T9380</t>
  </si>
  <si>
    <t>P9219403</t>
  </si>
  <si>
    <t>LMU INFALLFDT 24H FMK140 GOLDBEIGE</t>
  </si>
  <si>
    <t>P92T9403</t>
  </si>
  <si>
    <t>P9219434</t>
  </si>
  <si>
    <t>LMU INFALLFDT 24H FMK150 RAD BEIGE</t>
  </si>
  <si>
    <t>P92T9434</t>
  </si>
  <si>
    <t>P9212381</t>
  </si>
  <si>
    <t>LMU INFALLIBLE TRANSLUCENT POWDER</t>
  </si>
  <si>
    <t>P92T2381</t>
  </si>
  <si>
    <t>P9248557</t>
  </si>
  <si>
    <t>LMU LE BAR A BLUSH MAT 10 ASJPCN</t>
  </si>
  <si>
    <t>P92T8557</t>
  </si>
  <si>
    <t>P9248564</t>
  </si>
  <si>
    <t>LMU LE BAR A BLUSH MAT 11 ASJPCN</t>
  </si>
  <si>
    <t>P92T8564</t>
  </si>
  <si>
    <t>P9248601</t>
  </si>
  <si>
    <t>LMU LE BAR A BLUSH SHM 1 ASJPCN</t>
  </si>
  <si>
    <t>P92T8601</t>
  </si>
  <si>
    <t>P9248625</t>
  </si>
  <si>
    <t>LMU LE BAR A BLUSH SHM 3 ASJPCN</t>
  </si>
  <si>
    <t>P92T8625</t>
  </si>
  <si>
    <t>P92T3407</t>
  </si>
  <si>
    <t>LMU LIGHTTOUR 1 CONC PANDUL ASJP</t>
  </si>
  <si>
    <t>P92T3414</t>
  </si>
  <si>
    <t>LMU LIGHTTOUR 2 CONC REDACN ASJP</t>
  </si>
  <si>
    <t>P92T3421</t>
  </si>
  <si>
    <t>LMU LIGHTTOUR 3 BLUC SUNAFT ASJP</t>
  </si>
  <si>
    <t>P92T3438</t>
  </si>
  <si>
    <t>LMU LIGHTTOUR 4 BLUC DAWAFT ASJP</t>
  </si>
  <si>
    <t>P92T3452</t>
  </si>
  <si>
    <t>LMU LIGHTTOUR 6 HIGHL MOOPIN ASJP</t>
  </si>
  <si>
    <t>P9232112</t>
  </si>
  <si>
    <t>LMU LIPST CR MOIST MAT STK EXT 296</t>
  </si>
  <si>
    <t>P92T2112</t>
  </si>
  <si>
    <t>P9232150</t>
  </si>
  <si>
    <t>LMU LIPST CR MOIST MAT STK EXT 300</t>
  </si>
  <si>
    <t>P92T2150</t>
  </si>
  <si>
    <t>P9232167</t>
  </si>
  <si>
    <t>LMU LIPST CR MOIST MAT STK EXT 301</t>
  </si>
  <si>
    <t>P92T2167</t>
  </si>
  <si>
    <t>P9232174</t>
  </si>
  <si>
    <t>LMU LIPST CR MOIST MAT STK EXT 302</t>
  </si>
  <si>
    <t>P92T2174</t>
  </si>
  <si>
    <t>P9232198</t>
  </si>
  <si>
    <t>LMU LIPST CR MOIST MAT STK EXT 304</t>
  </si>
  <si>
    <t>P92T2198</t>
  </si>
  <si>
    <t>P92T3192</t>
  </si>
  <si>
    <t>LMU LIPST CR PALETTE LIP CHEEK</t>
  </si>
  <si>
    <t>P92T6721</t>
  </si>
  <si>
    <t>LMU LIPST CREXTRAORDI 300ORANGETEM</t>
  </si>
  <si>
    <t>P92T6592</t>
  </si>
  <si>
    <t>LMU LIPST CREXTRAORDI101ROSEMELODY</t>
  </si>
  <si>
    <t>P92T6691</t>
  </si>
  <si>
    <t>LMU LIPST CREXTRAORDI106 FUCHSIAOR</t>
  </si>
  <si>
    <t>P92T6660</t>
  </si>
  <si>
    <t>LMU LIPST CREXTRAORDI400 PLUMQUART</t>
  </si>
  <si>
    <t>P9242777</t>
  </si>
  <si>
    <t>LMU LIPST INFALL LES MACARONS818AS</t>
  </si>
  <si>
    <t>P92T2777</t>
  </si>
  <si>
    <t>P9242784</t>
  </si>
  <si>
    <t>LMU LIPST INFALL LES MACARONS820AS</t>
  </si>
  <si>
    <t>P92T2784</t>
  </si>
  <si>
    <t>P9242791</t>
  </si>
  <si>
    <t>LMU LIPST INFALL LES MACARONS822AS</t>
  </si>
  <si>
    <t>P92T2791</t>
  </si>
  <si>
    <t>P9242807</t>
  </si>
  <si>
    <t>LMU LIPST INFALL LES MACARONS824AS</t>
  </si>
  <si>
    <t>P92T2807</t>
  </si>
  <si>
    <t>P9242852</t>
  </si>
  <si>
    <t>LMU LIPST INFALL LES MACARONS834AS</t>
  </si>
  <si>
    <t>P92T2852</t>
  </si>
  <si>
    <t>P9242869</t>
  </si>
  <si>
    <t>LMU LIPST INFALL LES MACARONS836AS</t>
  </si>
  <si>
    <t>P92T2869</t>
  </si>
  <si>
    <t>P9242876</t>
  </si>
  <si>
    <t>LMU LIPST INFALL LES MACARONS838AS</t>
  </si>
  <si>
    <t>P92T2876</t>
  </si>
  <si>
    <t>P92T9688</t>
  </si>
  <si>
    <t>LMU LIPST INFALL PAINTS-BEWITCHIN</t>
  </si>
  <si>
    <t>P92T9732</t>
  </si>
  <si>
    <t>LMU LIPST INFALL PAINTS-DIY RED</t>
  </si>
  <si>
    <t>P92T9756</t>
  </si>
  <si>
    <t>LMU LIPST INFALL PAINTS-FEARLESSF</t>
  </si>
  <si>
    <t>P92T9718</t>
  </si>
  <si>
    <t>LMU LIPST INFALL PAINTS-NUDE STAR</t>
  </si>
  <si>
    <t>P92T9725</t>
  </si>
  <si>
    <t>LMU LIPST INFALL PAINTS-SULTRYSAN</t>
  </si>
  <si>
    <t>P92T9701</t>
  </si>
  <si>
    <t>LMU LIPST INFALL PAINTS-TAUPELESS</t>
  </si>
  <si>
    <t>P92T9763</t>
  </si>
  <si>
    <t>LMU LIPST INFALL PAINTS-WILD ROSE</t>
  </si>
  <si>
    <t>P9214484</t>
  </si>
  <si>
    <t>LMU LIPST INFALLIBLE CHOCCO-BTS854</t>
  </si>
  <si>
    <t>P92T4484</t>
  </si>
  <si>
    <t>P9214286</t>
  </si>
  <si>
    <t>LMU LIPST INFALLIBLE CHOCCO-CDM842</t>
  </si>
  <si>
    <t>P92T4286</t>
  </si>
  <si>
    <t>P9214385</t>
  </si>
  <si>
    <t>LMU LIPST INFALLIBLE CHOCCO-DSC848</t>
  </si>
  <si>
    <t>P92T4385</t>
  </si>
  <si>
    <t>P9214637</t>
  </si>
  <si>
    <t>LMU LIPST INFALLIBLE CHOCCO-GGB860</t>
  </si>
  <si>
    <t>P92T4637</t>
  </si>
  <si>
    <t>P9214330</t>
  </si>
  <si>
    <t>LMU LIPST INFALLIBLE CHOCCO-SWT844</t>
  </si>
  <si>
    <t>P92T4330</t>
  </si>
  <si>
    <t>P9214781</t>
  </si>
  <si>
    <t>LMU LIPST INFALLIBLE CHOCCO-TFM866</t>
  </si>
  <si>
    <t>P92T4781</t>
  </si>
  <si>
    <t>P9214682</t>
  </si>
  <si>
    <t>LMU LIPST INFALLIBLE CHOCCO-VLC862</t>
  </si>
  <si>
    <t>P92T4682</t>
  </si>
  <si>
    <t>P9214538</t>
  </si>
  <si>
    <t>LMU LIPST INFALLIBLE CHOCCO-YM856</t>
  </si>
  <si>
    <t>P92T4538</t>
  </si>
  <si>
    <t>P92T4052</t>
  </si>
  <si>
    <t>LMU LIPST ROUGE MGC MATE-901 BRN 1</t>
  </si>
  <si>
    <t>P92T9355</t>
  </si>
  <si>
    <t>LMU LIPST ROUGE MGC MATE-902 BRN 2</t>
  </si>
  <si>
    <t>P92T9362</t>
  </si>
  <si>
    <t>LMU LIPST ROUGE MGC MATE-903 BRN 3</t>
  </si>
  <si>
    <t>P92T4069</t>
  </si>
  <si>
    <t>LMU LIPST ROUGE MGC MATE-904 BRN 4</t>
  </si>
  <si>
    <t>P92T4076</t>
  </si>
  <si>
    <t>LMU LIPST ROUGE MGC MATE-905 PRP 1</t>
  </si>
  <si>
    <t>P92T4083</t>
  </si>
  <si>
    <t>LMU LIPST ROUGE MGC MATE-907 PRP 3</t>
  </si>
  <si>
    <t>P92T9386</t>
  </si>
  <si>
    <t>LMU LIPST ROUGE MGC MATE-908 PRP 4</t>
  </si>
  <si>
    <t>P92T9416</t>
  </si>
  <si>
    <t>LMU LIPST ROUGE MGC MATE-914 RED 5</t>
  </si>
  <si>
    <t>P92T9423</t>
  </si>
  <si>
    <t>LMU LIPST ROUGE MGC MATE-915 COR 1</t>
  </si>
  <si>
    <t>P92T4137</t>
  </si>
  <si>
    <t>LMU LIPST ROUGE MGC MATE-917 COR 3</t>
  </si>
  <si>
    <t>P92T4144</t>
  </si>
  <si>
    <t>LMU LIPST ROUGE MGC MATE-918 COR 4</t>
  </si>
  <si>
    <t>P92T4199</t>
  </si>
  <si>
    <t>LMU LIPST ROUGE MGC MATE-925 MAU 6</t>
  </si>
  <si>
    <t>P92T4205</t>
  </si>
  <si>
    <t>LMU LIPST ROUGE MGC MATE-930 MAU11</t>
  </si>
  <si>
    <t>P92T4212</t>
  </si>
  <si>
    <t>LMU LIPST ROUGE MGC MATE-931 BEI 1</t>
  </si>
  <si>
    <t>P92T1471</t>
  </si>
  <si>
    <t>LMU LIPST ROUGE MGC MATE-932 BEI 2</t>
  </si>
  <si>
    <t>P9242722</t>
  </si>
  <si>
    <t>LMU LIPST ROUGE SIGNATURE EXT 128</t>
  </si>
  <si>
    <t>P92T2722</t>
  </si>
  <si>
    <t>P9242739</t>
  </si>
  <si>
    <t>LMU LIPST ROUGE SIGNATURE EXT 129</t>
  </si>
  <si>
    <t>P92T2739</t>
  </si>
  <si>
    <t>P9242746</t>
  </si>
  <si>
    <t>LMU LIPST ROUGE SIGNATURE EXT 130</t>
  </si>
  <si>
    <t>P92T2746</t>
  </si>
  <si>
    <t>P9242753</t>
  </si>
  <si>
    <t>LMU LIPST ROUGE SIGNATURE EXT 131</t>
  </si>
  <si>
    <t>P92T2753</t>
  </si>
  <si>
    <t>P9218130</t>
  </si>
  <si>
    <t>LMU LIPST ROUGE SIGNATURE GLS103EJ</t>
  </si>
  <si>
    <t>P92T8130</t>
  </si>
  <si>
    <t>P9218239</t>
  </si>
  <si>
    <t>LMU LIPST ROUGE SIGNATURE GLS105RL</t>
  </si>
  <si>
    <t>P92T8239</t>
  </si>
  <si>
    <t>P9224605</t>
  </si>
  <si>
    <t>LMU LIPST ROUGE SIGNATURE GLS112AC</t>
  </si>
  <si>
    <t>P92T4605</t>
  </si>
  <si>
    <t>P9224612</t>
  </si>
  <si>
    <t>LMU LIPST ROUGE SIGNATURE GLS113DT</t>
  </si>
  <si>
    <t>P92T4612</t>
  </si>
  <si>
    <t>P9224629</t>
  </si>
  <si>
    <t>LMU LIPST ROUGE SIGNATURE GLS114RP</t>
  </si>
  <si>
    <t>P92T4629</t>
  </si>
  <si>
    <t>P9224636</t>
  </si>
  <si>
    <t>LMU LIPST ROUGE SIGNATURE GLS115AM</t>
  </si>
  <si>
    <t>P92T4636</t>
  </si>
  <si>
    <t>P9224643</t>
  </si>
  <si>
    <t>LMU LIPST ROUGE SIGNATURE GLS116EX</t>
  </si>
  <si>
    <t>P92T4643</t>
  </si>
  <si>
    <t>P9224667</t>
  </si>
  <si>
    <t>LMU LIPST ROUGE SIGNATURE GLS119DR</t>
  </si>
  <si>
    <t>P92T4667</t>
  </si>
  <si>
    <t>P9224681</t>
  </si>
  <si>
    <t>LMU LIPST ROUGE SIGNATURE GLS121CS</t>
  </si>
  <si>
    <t>P92T4681</t>
  </si>
  <si>
    <t>P9224711</t>
  </si>
  <si>
    <t>LMU LIPST ROUGE SIGNATURE GLS124EM</t>
  </si>
  <si>
    <t>P92T4711</t>
  </si>
  <si>
    <t>P92T6639</t>
  </si>
  <si>
    <t>LMU LIPSTCREXTRAORDI301 ROUGESOPRA</t>
  </si>
  <si>
    <t>P92T8639</t>
  </si>
  <si>
    <t>LMU LIPSTLEROU INFALL-REFINED RUBY</t>
  </si>
  <si>
    <t>P92T8530</t>
  </si>
  <si>
    <t>LMU LIPSTLEROU INFALL-UNENDINGKISS</t>
  </si>
  <si>
    <t>P92T8660</t>
  </si>
  <si>
    <t>LMU LIPSTLEROUINFALL-BOLD BORDEAUX</t>
  </si>
  <si>
    <t>P92T8424</t>
  </si>
  <si>
    <t>LMU LIPSTLEROUINFALL-CHARISMTICCOR</t>
  </si>
  <si>
    <t>P92T8585</t>
  </si>
  <si>
    <t>LMU LIPSTLEROUINFALL-EVERLSTNG PLU</t>
  </si>
  <si>
    <t>P92T8493</t>
  </si>
  <si>
    <t>LMU LIPSTLEROUINFALL-FOREVERFRAPPE</t>
  </si>
  <si>
    <t>P9268578</t>
  </si>
  <si>
    <t>LMU LIPSTLEROUINFALL-FOREVERFUCHS</t>
  </si>
  <si>
    <t>P92T8578</t>
  </si>
  <si>
    <t>LMU LIPSTLEROUINFALL-FOREVERFUCHSI</t>
  </si>
  <si>
    <t>P92T8615</t>
  </si>
  <si>
    <t>LMU LIPSTLEROUINFALL-PERSISTNT PLU</t>
  </si>
  <si>
    <t>P92T8646</t>
  </si>
  <si>
    <t>LMU LIPSTLEROUINFALL-RAMBLING ROSE</t>
  </si>
  <si>
    <t>P92T8622</t>
  </si>
  <si>
    <t>LMU LIPSTLEROUINFALL-RAVISHING RED</t>
  </si>
  <si>
    <t>P92T9098</t>
  </si>
  <si>
    <t>LMU PWD GLOW ILLUMINATOR-C302 ICE</t>
  </si>
  <si>
    <t>P92T9081</t>
  </si>
  <si>
    <t>LMU PWD GLOW ILLUMINATOR-W102 GOLD</t>
  </si>
  <si>
    <t>P9293164</t>
  </si>
  <si>
    <t>LMU PWD INFALL PRO MATTE-NAT BEIGE</t>
  </si>
  <si>
    <t>P92T3164</t>
  </si>
  <si>
    <t>P9293171</t>
  </si>
  <si>
    <t>LMU PWD INFALL PRO MATTE-NUDEBEIGE</t>
  </si>
  <si>
    <t>P92T3171</t>
  </si>
  <si>
    <t>P9293157</t>
  </si>
  <si>
    <t>LMU PWD INFALL PRO MATTE-PORCELAIN</t>
  </si>
  <si>
    <t>P92T3157</t>
  </si>
  <si>
    <t>P9293188</t>
  </si>
  <si>
    <t>LMU PWD INFALL PRO MATTE-TRUEBEIG</t>
  </si>
  <si>
    <t>P92T3188</t>
  </si>
  <si>
    <t>LMU PWD INFALL PRO MATTE-TRUEBEIGE</t>
  </si>
  <si>
    <t>P9293218</t>
  </si>
  <si>
    <t>LMU PWD INFALL PROMATTE-CLSC TAN</t>
  </si>
  <si>
    <t>P92T3218</t>
  </si>
  <si>
    <t>P9293201</t>
  </si>
  <si>
    <t>LMU PWDINFALLPRO MATTE-GOLDENBEIGE</t>
  </si>
  <si>
    <t>P92T3201</t>
  </si>
  <si>
    <t>P92T7105</t>
  </si>
  <si>
    <t>LMUCR MOISTMATTE PM412ARABIANNIGHT</t>
  </si>
  <si>
    <t>P92T8009</t>
  </si>
  <si>
    <t>LMUE.SHDW LA PETITE PAL MAXIMALIST</t>
  </si>
  <si>
    <t>P92T6738</t>
  </si>
  <si>
    <t>LMULIPST CR EXTRAORD202 CORALENCOR</t>
  </si>
  <si>
    <t>P92T6436</t>
  </si>
  <si>
    <t>LMUPWD INFALL PROCONTOR PALET-DEEP</t>
  </si>
  <si>
    <t>P92T6412</t>
  </si>
  <si>
    <t>LMUPWD INFALL PROCONTOR PALETLIGHT</t>
  </si>
  <si>
    <t>P92T6429</t>
  </si>
  <si>
    <t>LMUPWD INFALL PROCONTOR PALET-MED</t>
  </si>
  <si>
    <t>P9266790</t>
  </si>
  <si>
    <t>LOR BROW ARTIST POMADE 103 ASJP</t>
  </si>
  <si>
    <t>P92T6790</t>
  </si>
  <si>
    <t>P9266806</t>
  </si>
  <si>
    <t>LOR BROW ARTIST POMADE 104 ASJP</t>
  </si>
  <si>
    <t>P92T6806</t>
  </si>
  <si>
    <t>P9266813</t>
  </si>
  <si>
    <t>LOR BROW ARTIST POMADE 106 ASJP</t>
  </si>
  <si>
    <t>P92T6813</t>
  </si>
  <si>
    <t>P9275630</t>
  </si>
  <si>
    <t>LOR DEX DETOX CLAY MASK 50ML</t>
  </si>
  <si>
    <t>P92TE630</t>
  </si>
  <si>
    <t>P9278148</t>
  </si>
  <si>
    <t>LOR DEX HA MASK</t>
  </si>
  <si>
    <t>P92T78148</t>
  </si>
  <si>
    <t>P9277264</t>
  </si>
  <si>
    <t>LOR DEX REV HA SERUM 15ML</t>
  </si>
  <si>
    <t>P92T77264</t>
  </si>
  <si>
    <t>P9245652</t>
  </si>
  <si>
    <t>LOR DEX REV LASER POWER WATER175ML</t>
  </si>
  <si>
    <t>P92T9499</t>
  </si>
  <si>
    <t>LOR DEX REV LASER X3 NIGHT CR 50ML</t>
  </si>
  <si>
    <t>P9210431</t>
  </si>
  <si>
    <t>LOR DEX RL INTEN NIGHT CRM 50ML AS</t>
  </si>
  <si>
    <t>P92T0431</t>
  </si>
  <si>
    <t>P9264677</t>
  </si>
  <si>
    <t>LOR DEX RV CRYSTAL MASK 1PC AS</t>
  </si>
  <si>
    <t>P92TM677</t>
  </si>
  <si>
    <t>P9266701</t>
  </si>
  <si>
    <t>LOR DEX RV DERMA HA SERUM 30ML</t>
  </si>
  <si>
    <t>P92T6701</t>
  </si>
  <si>
    <t>P9258614</t>
  </si>
  <si>
    <t>LOR DEX RV INTEN EYE CRM 15ML AS</t>
  </si>
  <si>
    <t>P92T8614</t>
  </si>
  <si>
    <t>P9209763</t>
  </si>
  <si>
    <t>LOR DEX RV INTES DAY CREAM 50ML AS</t>
  </si>
  <si>
    <t>P92TT763</t>
  </si>
  <si>
    <t>P9286988</t>
  </si>
  <si>
    <t>LOR DEX RV LIFT ESS WTR 130ML</t>
  </si>
  <si>
    <t>P92T8698</t>
  </si>
  <si>
    <t>P9283921</t>
  </si>
  <si>
    <t>LOR DEX UV PERF C&amp;F FLUID 30ML AS</t>
  </si>
  <si>
    <t>P92T3921</t>
  </si>
  <si>
    <t>P9214651</t>
  </si>
  <si>
    <t>LOR DEX UVP DEFD BRIT CLEAR 15ML</t>
  </si>
  <si>
    <t>P92T4651</t>
  </si>
  <si>
    <t>P9214668</t>
  </si>
  <si>
    <t>LOR DEX UVP DEFD BRIT CLEAR 50ML</t>
  </si>
  <si>
    <t>P92T4668</t>
  </si>
  <si>
    <t>P921468A</t>
  </si>
  <si>
    <t>LOR DEX UVP DEFD CORCT PROTCT 50ML</t>
  </si>
  <si>
    <t>P92T468A</t>
  </si>
  <si>
    <t>P9214699</t>
  </si>
  <si>
    <t>LOR DEX UVP DEFD MAT FRSH 15ML</t>
  </si>
  <si>
    <t>P92T4699</t>
  </si>
  <si>
    <t>P9214705</t>
  </si>
  <si>
    <t>LOR DEX UVP DEFD MAT FRSH 50ML</t>
  </si>
  <si>
    <t>P92T4705</t>
  </si>
  <si>
    <t>P9214743</t>
  </si>
  <si>
    <t>LOR DEX UVP DEFD MOIST FRSH 50ML</t>
  </si>
  <si>
    <t>P92T4743</t>
  </si>
  <si>
    <t>P9274027</t>
  </si>
  <si>
    <t>LOR DEX WP ESSENCE LOTION-175ML</t>
  </si>
  <si>
    <t>P92T4027</t>
  </si>
  <si>
    <t>P9282078</t>
  </si>
  <si>
    <t>LOR DEX WP WHIP FOAM 100ML</t>
  </si>
  <si>
    <t>P92T2078</t>
  </si>
  <si>
    <t>P9214722</t>
  </si>
  <si>
    <t>LOR MU B.LIN S LINER BROW ARTIST-GREY</t>
  </si>
  <si>
    <t>P92T4722</t>
  </si>
  <si>
    <t>P9235044</t>
  </si>
  <si>
    <t>LOR MU BLUSH-DELICATE PINK</t>
  </si>
  <si>
    <t>P92T5082</t>
  </si>
  <si>
    <t>LOR MU BLUSH-PINK GRAPEFRUIT</t>
  </si>
  <si>
    <t>P92T5037</t>
  </si>
  <si>
    <t>LOR MU BLUSH-ROSE GUIMAUVE</t>
  </si>
  <si>
    <t>P92T5051</t>
  </si>
  <si>
    <t>LOR MU BLUSH-ROSEWOOD</t>
  </si>
  <si>
    <t>P92T0239</t>
  </si>
  <si>
    <t>LOR MU CRLIPMOIST BR 220CHOCOROUGE</t>
  </si>
  <si>
    <t>P92T0222</t>
  </si>
  <si>
    <t>LOR MU CRLIPMOIST BR219 ROSE FONDU</t>
  </si>
  <si>
    <t>P92T6166</t>
  </si>
  <si>
    <t>LOR MU E.LIN SPR LINER BLK LACQUER</t>
  </si>
  <si>
    <t>P9205710</t>
  </si>
  <si>
    <t>LOR MU E.LNR FLASH CAT BLK</t>
  </si>
  <si>
    <t>P92T5710</t>
  </si>
  <si>
    <t>P92T4108</t>
  </si>
  <si>
    <t>LOR MU E.SDW CR EASY SMOKY-A2</t>
  </si>
  <si>
    <t>P92T4115</t>
  </si>
  <si>
    <t>LOR MU E.SDW CR EASY SMOKY-A3</t>
  </si>
  <si>
    <t>P92T4122</t>
  </si>
  <si>
    <t>LOR MU E.SDW CR EASY SMOKY-A4</t>
  </si>
  <si>
    <t>P92T4146</t>
  </si>
  <si>
    <t>LOR MU E.SDW CR EASY SMOKY-A6</t>
  </si>
  <si>
    <t>P92T4177</t>
  </si>
  <si>
    <t>LOR MU E.SDW CR EASY SMOKY-A9</t>
  </si>
  <si>
    <t>P92T4184</t>
  </si>
  <si>
    <t>LOR MU E.SDW CR EASY SMOKY-B1</t>
  </si>
  <si>
    <t>P92T4191</t>
  </si>
  <si>
    <t>LOR MU E.SDW CR EASY SMOKY-B2</t>
  </si>
  <si>
    <t>P92T4207</t>
  </si>
  <si>
    <t>LOR MU E.SDW CR EASY SMOKY-B3</t>
  </si>
  <si>
    <t>P92T4221</t>
  </si>
  <si>
    <t>LOR MU E.SDW CR EASY SMOKY-B5</t>
  </si>
  <si>
    <t>P92T4245</t>
  </si>
  <si>
    <t>LOR MU E.SDW CR EASY SMOKY-B7</t>
  </si>
  <si>
    <t>P92T4623</t>
  </si>
  <si>
    <t>LOR MU E.SDW LA PALETTE-GOLD</t>
  </si>
  <si>
    <t>P9236489</t>
  </si>
  <si>
    <t>LOR MU FDT INFALL PRO MATTE-101</t>
  </si>
  <si>
    <t>P92T6489</t>
  </si>
  <si>
    <t>P9236496</t>
  </si>
  <si>
    <t>LOR MU FDT INFALL PRO MATTE-102</t>
  </si>
  <si>
    <t>P92T6496</t>
  </si>
  <si>
    <t>P9236519</t>
  </si>
  <si>
    <t>LOR MU FDT INFALL PRO MATTE-104</t>
  </si>
  <si>
    <t>P92T6519</t>
  </si>
  <si>
    <t>P9236526</t>
  </si>
  <si>
    <t>LOR MU FDT INFALL PRO MATTE-105</t>
  </si>
  <si>
    <t>P92T6526</t>
  </si>
  <si>
    <t>P9236533</t>
  </si>
  <si>
    <t>LOR MU FDT INFALL PRO MATTE-106</t>
  </si>
  <si>
    <t>P92T6533</t>
  </si>
  <si>
    <t>P9254483</t>
  </si>
  <si>
    <t>LOR MU FDT INFALL PRO MATTE-107</t>
  </si>
  <si>
    <t>P92T4483</t>
  </si>
  <si>
    <t>P9254506</t>
  </si>
  <si>
    <t>LOR MU FDT INFALL PRO MATTE-109</t>
  </si>
  <si>
    <t>P92T4506</t>
  </si>
  <si>
    <t>P9254513</t>
  </si>
  <si>
    <t>LOR MU FDT INFALL PRO MATTE-110</t>
  </si>
  <si>
    <t>P92T4513</t>
  </si>
  <si>
    <t>P92T5928</t>
  </si>
  <si>
    <t>LOR MU FDT INFALLIBLE 24H LIQ-115</t>
  </si>
  <si>
    <t>P92T5942</t>
  </si>
  <si>
    <t>LOR MU FDT INFALLIBLE 24H LIQ-125</t>
  </si>
  <si>
    <t>P92T5966</t>
  </si>
  <si>
    <t>LOR MU FDT INFALLIBLE 24H LIQ-140</t>
  </si>
  <si>
    <t>P92T5973</t>
  </si>
  <si>
    <t>LOR MU FDT INFALLIBLE 24H LIQ-150</t>
  </si>
  <si>
    <t>P92T5980</t>
  </si>
  <si>
    <t>LOR MU FDT INFALLIBLE 24H LIQ-200</t>
  </si>
  <si>
    <t>P92T5997</t>
  </si>
  <si>
    <t>LOR MU FDT INFALLIBLE 24H LIQ-220</t>
  </si>
  <si>
    <t>P9255097</t>
  </si>
  <si>
    <t>LOR MU FDT TM CUSHION-G1</t>
  </si>
  <si>
    <t>P92T5097</t>
  </si>
  <si>
    <t>P9255103</t>
  </si>
  <si>
    <t>LOR MU FDT TM CUSHION-G3</t>
  </si>
  <si>
    <t>P92T5103</t>
  </si>
  <si>
    <t>P9255127</t>
  </si>
  <si>
    <t>LOR MU FDT TM CUSHION-N1</t>
  </si>
  <si>
    <t>P92T5127</t>
  </si>
  <si>
    <t>P92T6159</t>
  </si>
  <si>
    <t>LOR MU FDT TM GENIUS TWC-G1</t>
  </si>
  <si>
    <t>P92T6173</t>
  </si>
  <si>
    <t>LOR MU FDT TM GENIUS TWC-G3</t>
  </si>
  <si>
    <t>P92T6180</t>
  </si>
  <si>
    <t>LOR MU FDT TM GENIUS TWC-G4</t>
  </si>
  <si>
    <t>P92T6197</t>
  </si>
  <si>
    <t>LOR MU FDT TM GENIUS TWC-N1</t>
  </si>
  <si>
    <t>P9266677</t>
  </si>
  <si>
    <t>LOR MU FDT TM LIQ FDT-G2</t>
  </si>
  <si>
    <t>P92T6677</t>
  </si>
  <si>
    <t>P9266684</t>
  </si>
  <si>
    <t>LOR MU FDT TM LIQ FDT-G4</t>
  </si>
  <si>
    <t>P92T6684</t>
  </si>
  <si>
    <t>P9266691</t>
  </si>
  <si>
    <t>LOR MU FDT TM LIQ FDT-G6</t>
  </si>
  <si>
    <t>P9266707</t>
  </si>
  <si>
    <t>LOR MU FDT TM LIQ FDT-G7</t>
  </si>
  <si>
    <t>P92T6707</t>
  </si>
  <si>
    <t>P9266721</t>
  </si>
  <si>
    <t>LOR MU FDT TM LIQ FDT-N2</t>
  </si>
  <si>
    <t>P92TM721</t>
  </si>
  <si>
    <t>P9266738</t>
  </si>
  <si>
    <t>LOR MU FDT TM LIQ FDT-N3</t>
  </si>
  <si>
    <t>P92TM738</t>
  </si>
  <si>
    <t>P9266745</t>
  </si>
  <si>
    <t>LOR MU FDT TM LIQ FDT-N5</t>
  </si>
  <si>
    <t>P9294303</t>
  </si>
  <si>
    <t>LOR MU FDT TM NAT MINERALBUFFBEIGE</t>
  </si>
  <si>
    <t>P92T4303</t>
  </si>
  <si>
    <t>P9294211</t>
  </si>
  <si>
    <t>LOR MU FDT TM NAT MINERALSOFTIVORY</t>
  </si>
  <si>
    <t>P92T4211</t>
  </si>
  <si>
    <t>P9271169</t>
  </si>
  <si>
    <t>LOR MU LIPST CR BLACK MM-202</t>
  </si>
  <si>
    <t>P92T1169</t>
  </si>
  <si>
    <t>P9271183</t>
  </si>
  <si>
    <t>LOR MU LIPST CR BLACK MM-203</t>
  </si>
  <si>
    <t>P92T1183</t>
  </si>
  <si>
    <t>P9271275</t>
  </si>
  <si>
    <t>LOR MU LIPST CR BLACK MM-206</t>
  </si>
  <si>
    <t>P92T1275</t>
  </si>
  <si>
    <t>P9271312</t>
  </si>
  <si>
    <t>LOR MU LIPST CR BLACK MM-208</t>
  </si>
  <si>
    <t>P92T1312</t>
  </si>
  <si>
    <t>P9271343</t>
  </si>
  <si>
    <t>LOR MU LIPST CR BLACK MM-211</t>
  </si>
  <si>
    <t>P92T1343</t>
  </si>
  <si>
    <t>P9271374</t>
  </si>
  <si>
    <t>LOR MU LIPST CR BLACK MM-214</t>
  </si>
  <si>
    <t>P92T1374</t>
  </si>
  <si>
    <t>P9271398</t>
  </si>
  <si>
    <t>LOR MU LIPST CR BLACK MM-216</t>
  </si>
  <si>
    <t>P92T1398</t>
  </si>
  <si>
    <t>P9271411</t>
  </si>
  <si>
    <t>LOR MU LIPST CR BLACK MM-218</t>
  </si>
  <si>
    <t>P92T1411</t>
  </si>
  <si>
    <t>P92T0780</t>
  </si>
  <si>
    <t>LOR MU LIPST CR BLACK MM-219</t>
  </si>
  <si>
    <t>P9270797</t>
  </si>
  <si>
    <t>LOR MU LIPST CR BLACK MM-220</t>
  </si>
  <si>
    <t>P92T0797</t>
  </si>
  <si>
    <t>P9270841</t>
  </si>
  <si>
    <t>LOR MU LIPST CR BLACK MM-232</t>
  </si>
  <si>
    <t>P92T0841</t>
  </si>
  <si>
    <t>P9270858</t>
  </si>
  <si>
    <t>LOR MU LIPST CR BLACK MM-233</t>
  </si>
  <si>
    <t>P92T0858</t>
  </si>
  <si>
    <t>P92T0865</t>
  </si>
  <si>
    <t>LOR MU LIPST CR BLACK MM-234</t>
  </si>
  <si>
    <t>P9270896</t>
  </si>
  <si>
    <t>LOR MU LIPST CR BLACK MM-237</t>
  </si>
  <si>
    <t>P92T0896</t>
  </si>
  <si>
    <t>P9270902</t>
  </si>
  <si>
    <t>LOR MU LIPST CR BLACK MM-238</t>
  </si>
  <si>
    <t>P92T0902</t>
  </si>
  <si>
    <t>P9270919</t>
  </si>
  <si>
    <t>LOR MU LIPST CR BLACK MM-239</t>
  </si>
  <si>
    <t>P92T0919</t>
  </si>
  <si>
    <t>P9270926</t>
  </si>
  <si>
    <t>LOR MU LIPST CR BLACK MM-240</t>
  </si>
  <si>
    <t>P92T0926</t>
  </si>
  <si>
    <t>P9270933</t>
  </si>
  <si>
    <t>LOR MU LIPST CR BLACK MM-241</t>
  </si>
  <si>
    <t>P9281427</t>
  </si>
  <si>
    <t>LOR MU LIPST CR BLACK MM-266</t>
  </si>
  <si>
    <t>P92T1427</t>
  </si>
  <si>
    <t>P9270957</t>
  </si>
  <si>
    <t>LOR MU LIPST CR BLACK MM-269</t>
  </si>
  <si>
    <t>P92T0957</t>
  </si>
  <si>
    <t>P9270971</t>
  </si>
  <si>
    <t>LOR MU LIPST CR BLACK MM-271</t>
  </si>
  <si>
    <t>P92T0971</t>
  </si>
  <si>
    <t>P9270995</t>
  </si>
  <si>
    <t>LOR MU LIPST CR BLACK MM-273</t>
  </si>
  <si>
    <t>P9271008</t>
  </si>
  <si>
    <t>LOR MU LIPST CR BLACK MM-274</t>
  </si>
  <si>
    <t>P92T1008</t>
  </si>
  <si>
    <t>P9271084</t>
  </si>
  <si>
    <t>LOR MU LIPST CR BLACK MM-282</t>
  </si>
  <si>
    <t>P92T1084</t>
  </si>
  <si>
    <t>P9271107</t>
  </si>
  <si>
    <t>LOR MU LIPST CR BLACK MM-284</t>
  </si>
  <si>
    <t>P92T1107</t>
  </si>
  <si>
    <t>P9271121</t>
  </si>
  <si>
    <t>LOR MU LIPST CR BLACK MM-286</t>
  </si>
  <si>
    <t>P92T1121</t>
  </si>
  <si>
    <t>P9271138</t>
  </si>
  <si>
    <t>LOR MU LIPST CR BLACK MM-287</t>
  </si>
  <si>
    <t>P92T1138</t>
  </si>
  <si>
    <t>P9271145</t>
  </si>
  <si>
    <t>LOR MU LIPST CR BLACK MM-288</t>
  </si>
  <si>
    <t>P92T1145</t>
  </si>
  <si>
    <t>P9271152</t>
  </si>
  <si>
    <t>LOR MU LIPST CR BLACK MM-289</t>
  </si>
  <si>
    <t>P92T1152</t>
  </si>
  <si>
    <t>P92T6638</t>
  </si>
  <si>
    <t>LOR MU LIPST CR LE ROUGE-603</t>
  </si>
  <si>
    <t>P92T6652</t>
  </si>
  <si>
    <t>LOR MU LIPST CR LE ROUGE-605</t>
  </si>
  <si>
    <t>P92T6676</t>
  </si>
  <si>
    <t>LOR MU LIPST CR LE ROUGE-607</t>
  </si>
  <si>
    <t>P92T6683</t>
  </si>
  <si>
    <t>LOR MU LIPST CR LE ROUGE-608</t>
  </si>
  <si>
    <t>P92T6690</t>
  </si>
  <si>
    <t>LOR MU LIPST CR LE ROUGE-609</t>
  </si>
  <si>
    <t>P92T6706</t>
  </si>
  <si>
    <t>LOR MU LIPST CR LE ROUGE-610</t>
  </si>
  <si>
    <t>P92T6713</t>
  </si>
  <si>
    <t>LOR MU LIPST CR LE ROUGE-611</t>
  </si>
  <si>
    <t>P92T6720</t>
  </si>
  <si>
    <t>LOR MU LIPST CR LE ROUGE-612</t>
  </si>
  <si>
    <t>P92T6751</t>
  </si>
  <si>
    <t>LOR MU LIPST CR LE ROUGE-615</t>
  </si>
  <si>
    <t>P92T6768</t>
  </si>
  <si>
    <t>LOR MU LIPST CR LE ROUGE-616</t>
  </si>
  <si>
    <t>P92T6782</t>
  </si>
  <si>
    <t>LOR MU LIPST CR LE ROUGE-618</t>
  </si>
  <si>
    <t>P92T6799</t>
  </si>
  <si>
    <t>LOR MU LIPST CR LE ROUGE-619</t>
  </si>
  <si>
    <t>P92T6812</t>
  </si>
  <si>
    <t>LOR MU LIPST CR LE ROUGE-621</t>
  </si>
  <si>
    <t>P92T6829</t>
  </si>
  <si>
    <t>LOR MU LIPST CR LE ROUGE-622</t>
  </si>
  <si>
    <t>P92T6836</t>
  </si>
  <si>
    <t>LOR MU LIPST CR LE ROUGE-623</t>
  </si>
  <si>
    <t>P92T6843</t>
  </si>
  <si>
    <t>LOR MU LIPST CR LE ROUGE-624</t>
  </si>
  <si>
    <t>P92T6850</t>
  </si>
  <si>
    <t>LOR MU LIPST CR LE ROUGE-625</t>
  </si>
  <si>
    <t>P92T6621</t>
  </si>
  <si>
    <t>LOR MU LIPST CR LE ROUGE-628</t>
  </si>
  <si>
    <t>P92T3930</t>
  </si>
  <si>
    <t>LOR MU LIPST CR MOIST MATTE-237</t>
  </si>
  <si>
    <t>P92T3947</t>
  </si>
  <si>
    <t>LOR MU LIPST CR MOIST MATTE-238</t>
  </si>
  <si>
    <t>P92T3954</t>
  </si>
  <si>
    <t>LOR MU LIPST CR MOIST MATTE-239</t>
  </si>
  <si>
    <t>P92T3961</t>
  </si>
  <si>
    <t>LOR MU LIPST CR MOIST MATTE-240</t>
  </si>
  <si>
    <t>P92T3978</t>
  </si>
  <si>
    <t>LOR MU LIPST CR MOIST MATTE-241</t>
  </si>
  <si>
    <t>P9224851</t>
  </si>
  <si>
    <t>LOR MU LIPST CR SHINE STICK-902</t>
  </si>
  <si>
    <t>P92T4851</t>
  </si>
  <si>
    <t>P9224882</t>
  </si>
  <si>
    <t>LOR MU LIPST CR SHINE STICK-905</t>
  </si>
  <si>
    <t>P92T4882</t>
  </si>
  <si>
    <t>P9224899</t>
  </si>
  <si>
    <t>LOR MU LIPST CR SHINE STICK-906</t>
  </si>
  <si>
    <t>P92T4899</t>
  </si>
  <si>
    <t>P9224905</t>
  </si>
  <si>
    <t>LOR MU LIPST CR SHINE STICK-907</t>
  </si>
  <si>
    <t>P92T4905</t>
  </si>
  <si>
    <t>P9224929</t>
  </si>
  <si>
    <t>LOR MU LIPST CR SHINE STICK-909</t>
  </si>
  <si>
    <t>P92T4929</t>
  </si>
  <si>
    <t>P9224936</t>
  </si>
  <si>
    <t>LOR MU LIPST CR SHINE STICK-910</t>
  </si>
  <si>
    <t>P92T4936</t>
  </si>
  <si>
    <t>P9224943</t>
  </si>
  <si>
    <t>LOR MU LIPST CR SHINE STICK-911</t>
  </si>
  <si>
    <t>P92T4943</t>
  </si>
  <si>
    <t>P9224981</t>
  </si>
  <si>
    <t>LOR MU LIPST CR SHINE STICK-915</t>
  </si>
  <si>
    <t>P92T4981</t>
  </si>
  <si>
    <t>P9224998</t>
  </si>
  <si>
    <t>LOR MU LIPST CR SHINE STICK-916</t>
  </si>
  <si>
    <t>P92T4998</t>
  </si>
  <si>
    <t>P9242602</t>
  </si>
  <si>
    <t>LOR MU LIPST INFALL PROM GLOSS-300</t>
  </si>
  <si>
    <t>P92T2602</t>
  </si>
  <si>
    <t>P9242619</t>
  </si>
  <si>
    <t>LOR MU LIPST INFALL PROM GLOSS-302</t>
  </si>
  <si>
    <t>P92T2619</t>
  </si>
  <si>
    <t>P9242626</t>
  </si>
  <si>
    <t>LOR MU LIPST INFALL PROM GLOSS-304</t>
  </si>
  <si>
    <t>P92T2626</t>
  </si>
  <si>
    <t>P9242633</t>
  </si>
  <si>
    <t>LOR MU LIPST INFALL PROM GLOSS-306</t>
  </si>
  <si>
    <t>P92T2633</t>
  </si>
  <si>
    <t>P9242640</t>
  </si>
  <si>
    <t>LOR MU LIPST INFALL PROM GLOSS-308</t>
  </si>
  <si>
    <t>P92T2640</t>
  </si>
  <si>
    <t>P9242657</t>
  </si>
  <si>
    <t>LOR MU LIPST INFALL PROM GLOSS-310</t>
  </si>
  <si>
    <t>P92T2657</t>
  </si>
  <si>
    <t>P9242664</t>
  </si>
  <si>
    <t>LOR MU LIPST INFALL PROM GLOSS-312</t>
  </si>
  <si>
    <t>P92T2664</t>
  </si>
  <si>
    <t>P9242671</t>
  </si>
  <si>
    <t>LOR MU LIPST INFALL PROM GLOSS-314</t>
  </si>
  <si>
    <t>P92T2671</t>
  </si>
  <si>
    <t>P9242688</t>
  </si>
  <si>
    <t>LOR MU LIPST INFALL PROM GLOSS-316</t>
  </si>
  <si>
    <t>P92T2688</t>
  </si>
  <si>
    <t>P9242695</t>
  </si>
  <si>
    <t>LOR MU LIPST INFALL PROM GLOSS-318</t>
  </si>
  <si>
    <t>P92T2695</t>
  </si>
  <si>
    <t>P9266318</t>
  </si>
  <si>
    <t>LOR MU LIPST ROUGE MAGIC MATTE-242</t>
  </si>
  <si>
    <t>P92T6318</t>
  </si>
  <si>
    <t>P9266325</t>
  </si>
  <si>
    <t>LOR MU LIPST ROUGE MAGIC MATTE-243</t>
  </si>
  <si>
    <t>P92T6325</t>
  </si>
  <si>
    <t>P9266332</t>
  </si>
  <si>
    <t>LOR MU LIPST ROUGE MAGIC MATTE-244</t>
  </si>
  <si>
    <t>P92T6332</t>
  </si>
  <si>
    <t>P9266349</t>
  </si>
  <si>
    <t>LOR MU LIPST ROUGE MAGIC MATTE-245</t>
  </si>
  <si>
    <t>P92T6349</t>
  </si>
  <si>
    <t>P9266356</t>
  </si>
  <si>
    <t>LOR MU LIPST ROUGE MAGIC MATTE-246</t>
  </si>
  <si>
    <t>P92T6356</t>
  </si>
  <si>
    <t>P9266363</t>
  </si>
  <si>
    <t>LOR MU LIPST ROUGE MAGIC MATTE-247</t>
  </si>
  <si>
    <t>P92T6363</t>
  </si>
  <si>
    <t>P9266370</t>
  </si>
  <si>
    <t>LOR MU LIPST ROUGE MAGIC MATTE-248</t>
  </si>
  <si>
    <t>P92T6370</t>
  </si>
  <si>
    <t>P9266387</t>
  </si>
  <si>
    <t>LOR MU LIPST ROUGE MAGIC MATTE-249</t>
  </si>
  <si>
    <t>P92T6387</t>
  </si>
  <si>
    <t>P9266394</t>
  </si>
  <si>
    <t>LOR MU LIPST ROUGE MAGIC MATTE-250</t>
  </si>
  <si>
    <t>P92T6394</t>
  </si>
  <si>
    <t>P9266400</t>
  </si>
  <si>
    <t>LOR MU LIPST ROUGE MAGIC MATTE-251</t>
  </si>
  <si>
    <t>P9243326</t>
  </si>
  <si>
    <t>LOR MU MSCR LASH PARADISE</t>
  </si>
  <si>
    <t>P92T3326</t>
  </si>
  <si>
    <t>P9225596</t>
  </si>
  <si>
    <t>LOR MU PWD TM BLENDER BEG 4N AS</t>
  </si>
  <si>
    <t>P92T5596</t>
  </si>
  <si>
    <t>P9225619</t>
  </si>
  <si>
    <t>LOR MU PWD TM BLENDER GDB 3D AS</t>
  </si>
  <si>
    <t>P92T5619</t>
  </si>
  <si>
    <t>P92T5640</t>
  </si>
  <si>
    <t>LOR MU PWD TM BLENDER GDN 4D AS</t>
  </si>
  <si>
    <t>P92T5657</t>
  </si>
  <si>
    <t>LOR MU PWD TM BLENDER GDS 5D AS</t>
  </si>
  <si>
    <t>P9225688</t>
  </si>
  <si>
    <t>LOR MU PWD TM BLENDER RSV 2R AS</t>
  </si>
  <si>
    <t>P92T5688</t>
  </si>
  <si>
    <t>P9225701</t>
  </si>
  <si>
    <t>LOR MU PWD TM BLENDER VNL 2N AS</t>
  </si>
  <si>
    <t>P92T5701</t>
  </si>
  <si>
    <t>P9226985</t>
  </si>
  <si>
    <t>LOR MU PWD TM TWC REF-G1</t>
  </si>
  <si>
    <t>P9226992</t>
  </si>
  <si>
    <t>LOR MU PWD TM TWC REF-G2</t>
  </si>
  <si>
    <t>P9227012</t>
  </si>
  <si>
    <t>LOR MU PWD TM TWC REF-G5</t>
  </si>
  <si>
    <t>P9227029</t>
  </si>
  <si>
    <t>LOR MU PWD TM TWC REF-G6</t>
  </si>
  <si>
    <t>P9227036</t>
  </si>
  <si>
    <t>LOR MU PWD TM TWC REF-G8</t>
  </si>
  <si>
    <t>P9227043</t>
  </si>
  <si>
    <t>LOR MU PWD TM TWC REF-N2</t>
  </si>
  <si>
    <t>P9227067</t>
  </si>
  <si>
    <t>LOR MU PWD TM TWC REF-N7</t>
  </si>
  <si>
    <t>P9224585</t>
  </si>
  <si>
    <t>LOR MU PWD TM TWC-G1</t>
  </si>
  <si>
    <t>P9224592</t>
  </si>
  <si>
    <t>LOR MU PWD TM TWC-G2</t>
  </si>
  <si>
    <t>P9224608</t>
  </si>
  <si>
    <t>LOR MU PWD TM TWC-G4</t>
  </si>
  <si>
    <t>P9224615</t>
  </si>
  <si>
    <t>LOR MU PWD TM TWC-G5</t>
  </si>
  <si>
    <t>P9224622</t>
  </si>
  <si>
    <t>LOR MU PWD TM TWC-G6</t>
  </si>
  <si>
    <t>P9224639</t>
  </si>
  <si>
    <t>LOR MU PWD TM TWC-G8</t>
  </si>
  <si>
    <t>P9224646</t>
  </si>
  <si>
    <t>LOR MU PWD TM TWC-N2</t>
  </si>
  <si>
    <t>P9224653</t>
  </si>
  <si>
    <t>LOR MU PWD TM TWC-N4</t>
  </si>
  <si>
    <t>P9224660</t>
  </si>
  <si>
    <t>LOR MU PWD TM TWC-N7</t>
  </si>
  <si>
    <t>P9224677</t>
  </si>
  <si>
    <t>LOR MU PWD TM TWC-R2</t>
  </si>
  <si>
    <t>P9248472</t>
  </si>
  <si>
    <t>LOR MU UNBL BROW - DARK BRWN (112)</t>
  </si>
  <si>
    <t>P92T48472</t>
  </si>
  <si>
    <t>P9248496</t>
  </si>
  <si>
    <t>LOR MU UNBL BROW - LIGH BRWN (114)</t>
  </si>
  <si>
    <t>P92T48496</t>
  </si>
  <si>
    <t>P9248489</t>
  </si>
  <si>
    <t>LOR MU UNBL BROW - WARM BRWN (113)</t>
  </si>
  <si>
    <t>P92T48489</t>
  </si>
  <si>
    <t>P9214406</t>
  </si>
  <si>
    <t>LOR WP DAY SPF17 PA++ 20ML EB</t>
  </si>
  <si>
    <t>P92T4406</t>
  </si>
  <si>
    <t>P9232261</t>
  </si>
  <si>
    <t>LOR WP FOAM 50ML AS</t>
  </si>
  <si>
    <t>P92T2261</t>
  </si>
  <si>
    <t>P9260815</t>
  </si>
  <si>
    <t>LORDEX RV MIC ESS CRY WTR130ML LTD</t>
  </si>
  <si>
    <t>P92T6081</t>
  </si>
  <si>
    <t>P92T8330</t>
  </si>
  <si>
    <t>LORDEXUVPERFECTCITIMUNE SPF50 30ML</t>
  </si>
  <si>
    <t>P9211047</t>
  </si>
  <si>
    <t>LORMU B.LIN S LNRBROW ARTIST-L BRO</t>
  </si>
  <si>
    <t>P9208702</t>
  </si>
  <si>
    <t>M08702 LOVE COL BLSTR-PNK LOLITA</t>
  </si>
  <si>
    <t>P9208764</t>
  </si>
  <si>
    <t>M08764 LOVE COL BLSTR-CHRRY KISS</t>
  </si>
  <si>
    <t>P9208788</t>
  </si>
  <si>
    <t>M08788 LOVE COL BLISTER-CORAL</t>
  </si>
  <si>
    <t>P9208801</t>
  </si>
  <si>
    <t>M08801 LOVE COL BLSTR-BRRY CRUSH</t>
  </si>
  <si>
    <t>P9209341</t>
  </si>
  <si>
    <t>M09341 LIP&amp;EYE MAKE UP RMVR 40ML</t>
  </si>
  <si>
    <t>P92M9184</t>
  </si>
  <si>
    <t>M19184MYB EYE  SHADOW PALETTE NUDE</t>
  </si>
  <si>
    <t>P9219890</t>
  </si>
  <si>
    <t>M19890 E.LINER LIQ H.GLSY S-BLCK</t>
  </si>
  <si>
    <t>P92F2573</t>
  </si>
  <si>
    <t>M22573MYB FASH BRW LNR D SHA - BRW</t>
  </si>
  <si>
    <t>P92F2580</t>
  </si>
  <si>
    <t>M22580MYB FASH BRW LNR D SHA - GRY</t>
  </si>
  <si>
    <t>P9234746</t>
  </si>
  <si>
    <t>M34746 E.LNR GEL LSTNG02 BRWN36H</t>
  </si>
  <si>
    <t>P9240992</t>
  </si>
  <si>
    <t>M40992 E.LNR C.SHOW BLACK</t>
  </si>
  <si>
    <t>P9249583</t>
  </si>
  <si>
    <t>M49583 B.LNR FASHION BROW PENBROW</t>
  </si>
  <si>
    <t>P9249590</t>
  </si>
  <si>
    <t>M49590 B.LNR FASHION BROW PENGRAY</t>
  </si>
  <si>
    <t>P9269159</t>
  </si>
  <si>
    <t>M69159 LIP&amp;EYE MAKE UP RMVR 70ML</t>
  </si>
  <si>
    <t>P9272456</t>
  </si>
  <si>
    <t>M72456 MSCR VOL-EX TURBO BLACK</t>
  </si>
  <si>
    <t>P9273257</t>
  </si>
  <si>
    <t>M73257 E.LINER H.SHARP BLCK RENO</t>
  </si>
  <si>
    <t>P9284206</t>
  </si>
  <si>
    <t>M84206 MSCR VOL-EX HYP CURL-BLCK</t>
  </si>
  <si>
    <t>P9289898</t>
  </si>
  <si>
    <t>M89898 MSCR VOL-EX MAGNUM BLACK</t>
  </si>
  <si>
    <t>P9262838</t>
  </si>
  <si>
    <t>MASCARA PUSH UP ANGEL-VERY BLACK</t>
  </si>
  <si>
    <t>P92T2838</t>
  </si>
  <si>
    <t>P9247153</t>
  </si>
  <si>
    <t>MNY FS SLIM STICK OC4 AS</t>
  </si>
  <si>
    <t>P92T7153</t>
  </si>
  <si>
    <t>P92T0457</t>
  </si>
  <si>
    <t>MYB B.LIN FASH BROW POMADE CRY-BR1</t>
  </si>
  <si>
    <t>P92T0464</t>
  </si>
  <si>
    <t>MYB B.LIN FASH BROW POMADE CRY-BR2</t>
  </si>
  <si>
    <t>P92T0488</t>
  </si>
  <si>
    <t>MYB B.LIN FASH BROW POMADE CRY-BR4</t>
  </si>
  <si>
    <t>P9295638</t>
  </si>
  <si>
    <t>MYB B.LIN FSH BROW PALLETTE-BROWN</t>
  </si>
  <si>
    <t>P92T5638</t>
  </si>
  <si>
    <t>P9295652</t>
  </si>
  <si>
    <t>MYB B.LIN FSHBROW PALLETTE-DRKGREY</t>
  </si>
  <si>
    <t>P92T5652</t>
  </si>
  <si>
    <t>P92T5455</t>
  </si>
  <si>
    <t>MYB BB CUSHION FRESH MAT SPF 2</t>
  </si>
  <si>
    <t>P92T5462</t>
  </si>
  <si>
    <t>MYB BB CUSHION FRESH MAT SPF 3</t>
  </si>
  <si>
    <t>P9242394</t>
  </si>
  <si>
    <t>MYB BB CUSHION-2 14GR</t>
  </si>
  <si>
    <t>P9242400</t>
  </si>
  <si>
    <t>MYB BB CUSHION-3 14GR</t>
  </si>
  <si>
    <t>P9201552</t>
  </si>
  <si>
    <t>MYB BLUSH FIT ME MONO BLUSH CORAL</t>
  </si>
  <si>
    <t>P92T1552</t>
  </si>
  <si>
    <t>P9201705</t>
  </si>
  <si>
    <t>MYB BLUSH FIT ME MONO BLUSH PEACH</t>
  </si>
  <si>
    <t>P92T0170</t>
  </si>
  <si>
    <t>P9201859</t>
  </si>
  <si>
    <t>MYB BLUSH FIT ME MONO BLUSH ROSE</t>
  </si>
  <si>
    <t>P92T1859</t>
  </si>
  <si>
    <t>P9257603</t>
  </si>
  <si>
    <t>MYB BLUSH FIT ME MONO GOLD ROSE</t>
  </si>
  <si>
    <t>P92T7603</t>
  </si>
  <si>
    <t>P9257627</t>
  </si>
  <si>
    <t>MYB BLUSH FIT ME MONO NUDE PEACH</t>
  </si>
  <si>
    <t>P92T7627</t>
  </si>
  <si>
    <t>P9257658</t>
  </si>
  <si>
    <t>MYB BLUSH FIT ME MONO SAND ROSE</t>
  </si>
  <si>
    <t>P92T7658</t>
  </si>
  <si>
    <t>P9201916</t>
  </si>
  <si>
    <t>MYB BLUSH MASTER CREATOR-BG</t>
  </si>
  <si>
    <t>P92T1916</t>
  </si>
  <si>
    <t>P9201930</t>
  </si>
  <si>
    <t>MYB BLUSH MASTER CREATOR-PK</t>
  </si>
  <si>
    <t>P92T1930</t>
  </si>
  <si>
    <t>P9201947</t>
  </si>
  <si>
    <t>MYB BLUSH MASTER CREATOR-RD</t>
  </si>
  <si>
    <t>P92T1947</t>
  </si>
  <si>
    <t>P9210754</t>
  </si>
  <si>
    <t>MYB CLEAN MICELLAR WATER 200ML</t>
  </si>
  <si>
    <t>P92T0754</t>
  </si>
  <si>
    <t>P92T3996</t>
  </si>
  <si>
    <t>MYB CLEAN MICELLAR WATER 95ML</t>
  </si>
  <si>
    <t>P92T7582</t>
  </si>
  <si>
    <t>MYB COL SEN LIPSROSY MAT1 NATBEIGE</t>
  </si>
  <si>
    <t>P92T7629</t>
  </si>
  <si>
    <t>MYB COL SENLIPSROSY MAT3 ROSYPEACH</t>
  </si>
  <si>
    <t>P92T7599</t>
  </si>
  <si>
    <t>MYB COLORSENLIPSROSY MAT5 SOFTPINK</t>
  </si>
  <si>
    <t>P92T7650</t>
  </si>
  <si>
    <t>MYB COLSENLIPSROSY MAT2 SALMONPINK</t>
  </si>
  <si>
    <t>P9248724</t>
  </si>
  <si>
    <t>MYB CONCE IAR ERASER BUTTERSCOTCH</t>
  </si>
  <si>
    <t>P92T8724</t>
  </si>
  <si>
    <t>P9235540</t>
  </si>
  <si>
    <t>MYB CONCEAL FIT ME 17 ALMOND AS</t>
  </si>
  <si>
    <t>P92T5540</t>
  </si>
  <si>
    <t>P9235595</t>
  </si>
  <si>
    <t>MYB CONCEAL FIT ME 36 GOLDEN AS</t>
  </si>
  <si>
    <t>P92T3559</t>
  </si>
  <si>
    <t>P9287449</t>
  </si>
  <si>
    <t>MYB CONCEALER IAR ERASER NEUTRAL</t>
  </si>
  <si>
    <t>P92T7449</t>
  </si>
  <si>
    <t>P9211170</t>
  </si>
  <si>
    <t>MYB E.BRW BLST DEF. BLND PNCL GRBR</t>
  </si>
  <si>
    <t>P92T1117</t>
  </si>
  <si>
    <t>P9211163</t>
  </si>
  <si>
    <t>MYB E.BRW BLST DEF. BLND PNCL N BR</t>
  </si>
  <si>
    <t>P92T1163</t>
  </si>
  <si>
    <t>P92T0585</t>
  </si>
  <si>
    <t>MYB E.LIN COLOR SHOW-15 PINK</t>
  </si>
  <si>
    <t>P92T0561</t>
  </si>
  <si>
    <t>MYB E.LIN COLOR SHOW-16 CORAL</t>
  </si>
  <si>
    <t>P92T0578</t>
  </si>
  <si>
    <t>MYB E.LIN COLOR SHOW-17 MINT</t>
  </si>
  <si>
    <t>P92T0554</t>
  </si>
  <si>
    <t>MYB E.LIN COLOR SHOW-18 BLUE</t>
  </si>
  <si>
    <t>P9287128</t>
  </si>
  <si>
    <t>MYB E.LIN HYPER IMPACT LINER-BLACK</t>
  </si>
  <si>
    <t>P92T7128</t>
  </si>
  <si>
    <t>P92T2986</t>
  </si>
  <si>
    <t>MYB E.LIN HYPER INK BK</t>
  </si>
  <si>
    <t>P92T7089</t>
  </si>
  <si>
    <t>MYB E.LIN HYPERINK ANI GLITZ-BLK</t>
  </si>
  <si>
    <t>P92T7096</t>
  </si>
  <si>
    <t>MYB E.LIN HYPERINK ANI GLITZ-BUR</t>
  </si>
  <si>
    <t>P92T7102</t>
  </si>
  <si>
    <t>MYB E.LIN HYPERINK ANI GLITZ-GOL</t>
  </si>
  <si>
    <t>P92T7119</t>
  </si>
  <si>
    <t>MYB E.LIN HYPERINK ANI GLITZ-GRE</t>
  </si>
  <si>
    <t>P92T7133</t>
  </si>
  <si>
    <t>MYB E.LIN HYPERINK ANI GLITZ-SAP</t>
  </si>
  <si>
    <t>P9287029</t>
  </si>
  <si>
    <t>MYB E.SDW 24K GOLD NUDE PALETTE</t>
  </si>
  <si>
    <t>P92T7029</t>
  </si>
  <si>
    <t>P9239967</t>
  </si>
  <si>
    <t>MYB E.SDW BLUSH NUDE PALETTE</t>
  </si>
  <si>
    <t>P92T4427</t>
  </si>
  <si>
    <t>MYB E.SDW COL SEN DMND MATE-PK BRN</t>
  </si>
  <si>
    <t>P92T6988</t>
  </si>
  <si>
    <t>MYB E.SDW ROCK NUDE PALETTE</t>
  </si>
  <si>
    <t>P92T7455</t>
  </si>
  <si>
    <t>MYB E.SDW TONE ON TONE-PINKS</t>
  </si>
  <si>
    <t>P92T7479</t>
  </si>
  <si>
    <t>MYB E.SDW TONE ON TONE-SANDS</t>
  </si>
  <si>
    <t>P92T7493</t>
  </si>
  <si>
    <t>MYB E.SDW TONE ON TONE-SMOKES</t>
  </si>
  <si>
    <t>P92T7516</t>
  </si>
  <si>
    <t>MYB E.SDW TONE ON TONE-TAUPES</t>
  </si>
  <si>
    <t>P9211040</t>
  </si>
  <si>
    <t>MYB FASHION BROW CREAM BR BLISTER</t>
  </si>
  <si>
    <t>P92T1040</t>
  </si>
  <si>
    <t>P9211019</t>
  </si>
  <si>
    <t>MYB FASHION BROW CREAM DB BLISTER</t>
  </si>
  <si>
    <t>P9206509</t>
  </si>
  <si>
    <t>MYB FDT B.SKIN PINK TRANSSPF 30ML</t>
  </si>
  <si>
    <t>P92T6509</t>
  </si>
  <si>
    <t>P9260646</t>
  </si>
  <si>
    <t>MYB FDT B.SKIN PORE SMOOTHER 22ML</t>
  </si>
  <si>
    <t>P92T0646</t>
  </si>
  <si>
    <t>P9240759</t>
  </si>
  <si>
    <t>MYB FDT FIT ME DEWY PUMP 115</t>
  </si>
  <si>
    <t>P92T0759</t>
  </si>
  <si>
    <t>P9240766</t>
  </si>
  <si>
    <t>MYB FDT FIT ME DEWY PUMP 120</t>
  </si>
  <si>
    <t>P92T0766</t>
  </si>
  <si>
    <t>P9240773</t>
  </si>
  <si>
    <t>MYB FDT FIT ME DEWY PUMP 125</t>
  </si>
  <si>
    <t>P92T4077</t>
  </si>
  <si>
    <t>P9240780</t>
  </si>
  <si>
    <t>MYB FDT FIT ME DEWY PUMP 130</t>
  </si>
  <si>
    <t>P92T4078</t>
  </si>
  <si>
    <t>P9240803</t>
  </si>
  <si>
    <t>MYB FDT FIT ME DEWY PUMP 210</t>
  </si>
  <si>
    <t>P92T0803</t>
  </si>
  <si>
    <t>P9240810</t>
  </si>
  <si>
    <t>MYB FDT FIT ME DEWY PUMP 220</t>
  </si>
  <si>
    <t>P92T0810</t>
  </si>
  <si>
    <t>P9240834</t>
  </si>
  <si>
    <t>MYB FDT FIT ME DEWY PUMP 230</t>
  </si>
  <si>
    <t>P92T0834</t>
  </si>
  <si>
    <t>P9240841</t>
  </si>
  <si>
    <t>MYB FDT FIT ME DEWY PUMP 235</t>
  </si>
  <si>
    <t>P92T4084</t>
  </si>
  <si>
    <t>P9246860</t>
  </si>
  <si>
    <t>MYB FDT FIT ME MAT PORE PUMP 115</t>
  </si>
  <si>
    <t>P92T6860</t>
  </si>
  <si>
    <t>P9235151</t>
  </si>
  <si>
    <t>MYB FDT FIT ME MAT PORE PUMP 118</t>
  </si>
  <si>
    <t>P92T5151</t>
  </si>
  <si>
    <t>P9246877</t>
  </si>
  <si>
    <t>MYB FDT FIT ME MAT PORE PUMP 120</t>
  </si>
  <si>
    <t>P92T6877</t>
  </si>
  <si>
    <t>P9246884</t>
  </si>
  <si>
    <t>MYB FDT FIT ME MAT PORE PUMP 122</t>
  </si>
  <si>
    <t>P92T6884</t>
  </si>
  <si>
    <t>P9246891</t>
  </si>
  <si>
    <t>MYB FDT FIT ME MAT PORE PUMP 125</t>
  </si>
  <si>
    <t>P92T6891</t>
  </si>
  <si>
    <t>P9218338</t>
  </si>
  <si>
    <t>MYB FDT FIT ME MAT PORE PUMP 128</t>
  </si>
  <si>
    <t>P92T8338</t>
  </si>
  <si>
    <t>P9242203</t>
  </si>
  <si>
    <t>MYB FDT FIT ME MAT PORE PUMP 130</t>
  </si>
  <si>
    <t>P92T2203</t>
  </si>
  <si>
    <t>P9246921</t>
  </si>
  <si>
    <t>MYB FDT FIT ME MAT PORE PUMP 220</t>
  </si>
  <si>
    <t>P92T6921</t>
  </si>
  <si>
    <t>P9242258</t>
  </si>
  <si>
    <t>MYB FDT FIT ME MAT PORE PUMP 222</t>
  </si>
  <si>
    <t>P92T2258</t>
  </si>
  <si>
    <t>P9242302</t>
  </si>
  <si>
    <t>MYB FDT FIT ME MAT PORE PUMP 228</t>
  </si>
  <si>
    <t>P92T2302</t>
  </si>
  <si>
    <t>P9246952</t>
  </si>
  <si>
    <t>MYB FDT FIT ME MAT PORE PUMP 230</t>
  </si>
  <si>
    <t>P92T6952</t>
  </si>
  <si>
    <t>P9246969</t>
  </si>
  <si>
    <t>MYB FDT FIT ME MAT PORE PUMP 235</t>
  </si>
  <si>
    <t>P92T6969</t>
  </si>
  <si>
    <t>P9242357</t>
  </si>
  <si>
    <t>MYB FDT FIT ME MAT PORE PUMP 238</t>
  </si>
  <si>
    <t>P92T2357</t>
  </si>
  <si>
    <t>P9246983</t>
  </si>
  <si>
    <t>MYB FDT FIT ME MAT PORE PUMP 310</t>
  </si>
  <si>
    <t>P92T6983</t>
  </si>
  <si>
    <t>P9242401</t>
  </si>
  <si>
    <t>MYB FDT FIT ME MAT PORE PUMP 320</t>
  </si>
  <si>
    <t>P92T2401</t>
  </si>
  <si>
    <t>P9242418</t>
  </si>
  <si>
    <t>MYB FDT FIT ME MAT PORE PUMP 322</t>
  </si>
  <si>
    <t>P92T2418</t>
  </si>
  <si>
    <t>P9218383</t>
  </si>
  <si>
    <t>MYB FDT FIT ME MAT PORE PUMP 330</t>
  </si>
  <si>
    <t>P92T8383</t>
  </si>
  <si>
    <t>P9242432</t>
  </si>
  <si>
    <t>MYB FDT FIT ME MAT PORE PUMP 332</t>
  </si>
  <si>
    <t>P92T2432</t>
  </si>
  <si>
    <t>P9285692</t>
  </si>
  <si>
    <t>MYB FDT SUPERSTAY 112 ASJP</t>
  </si>
  <si>
    <t>P92T5692</t>
  </si>
  <si>
    <t>P9285708</t>
  </si>
  <si>
    <t>MYB FDT SUPERSTAY 120 ASJP</t>
  </si>
  <si>
    <t>P92T5708</t>
  </si>
  <si>
    <t>P9285715</t>
  </si>
  <si>
    <t>MYB FDT SUPERSTAY 128 ASJP</t>
  </si>
  <si>
    <t>P92T5715</t>
  </si>
  <si>
    <t>P9285722</t>
  </si>
  <si>
    <t>MYB FDT SUPERSTAY 130 ASJP</t>
  </si>
  <si>
    <t>P92T5722</t>
  </si>
  <si>
    <t>P9285739</t>
  </si>
  <si>
    <t>MYB FDT SUPERSTAY 220 ASJP</t>
  </si>
  <si>
    <t>P92T5739</t>
  </si>
  <si>
    <t>P9285746</t>
  </si>
  <si>
    <t>MYB FDT SUPERSTAY 310 ASJP</t>
  </si>
  <si>
    <t>P92T5746</t>
  </si>
  <si>
    <t>P9285753</t>
  </si>
  <si>
    <t>MYB FDT SUPERSTAY 312 ASJP</t>
  </si>
  <si>
    <t>P92T5753</t>
  </si>
  <si>
    <t>P9285760</t>
  </si>
  <si>
    <t>MYB FDT SUPERSTAY 320 ASJP</t>
  </si>
  <si>
    <t>P92T5760</t>
  </si>
  <si>
    <t>P9203135</t>
  </si>
  <si>
    <t>MYB FIT ME BLUSH RENO CORAL</t>
  </si>
  <si>
    <t>P9203098</t>
  </si>
  <si>
    <t>MYB FIT ME BLUSH RENO MAUVE</t>
  </si>
  <si>
    <t>P9203074</t>
  </si>
  <si>
    <t>MYB FIT ME BLUSH RENO NUDE</t>
  </si>
  <si>
    <t>P9203142</t>
  </si>
  <si>
    <t>MYB FIT ME BLUSH RENO PEACH</t>
  </si>
  <si>
    <t>P9203104</t>
  </si>
  <si>
    <t>MYB FIT ME BLUSH RENO PINK</t>
  </si>
  <si>
    <t>P9203111</t>
  </si>
  <si>
    <t>MYB FIT ME BLUSH RENO ROSE</t>
  </si>
  <si>
    <t>P9285845</t>
  </si>
  <si>
    <t>MYB FIT ME CONCEAL 30 HONEY ASJP</t>
  </si>
  <si>
    <t>P9285852</t>
  </si>
  <si>
    <t>MYB FIT ME CONCEAL 40 CARAMEL ASJP</t>
  </si>
  <si>
    <t>P9285869</t>
  </si>
  <si>
    <t>MYB FIT ME CONCEAL 5 IVORY ASJP</t>
  </si>
  <si>
    <t>P9262393</t>
  </si>
  <si>
    <t>MYB FIT ME MAT+ POR COMPACT PWD112</t>
  </si>
  <si>
    <t>P92T2393</t>
  </si>
  <si>
    <t>P9262409</t>
  </si>
  <si>
    <t>MYB FIT ME MAT+ POR COMPACT PWD115</t>
  </si>
  <si>
    <t>P92T2409</t>
  </si>
  <si>
    <t>P9262416</t>
  </si>
  <si>
    <t>MYB FIT ME MAT+ POR COMPACT PWD118</t>
  </si>
  <si>
    <t>P92T2416</t>
  </si>
  <si>
    <t>P9262423</t>
  </si>
  <si>
    <t>MYB FIT ME MAT+ POR COMPACT PWD120</t>
  </si>
  <si>
    <t>P92T2423</t>
  </si>
  <si>
    <t>P9262430</t>
  </si>
  <si>
    <t>MYB FIT ME MAT+ POR COMPACT PWD128</t>
  </si>
  <si>
    <t>P92T2430</t>
  </si>
  <si>
    <t>P9262461</t>
  </si>
  <si>
    <t>MYB FIT ME MAT+ POR COMPACT PWD230</t>
  </si>
  <si>
    <t>P92T2461</t>
  </si>
  <si>
    <t>P9220934</t>
  </si>
  <si>
    <t>MYB HYPERSHARP POWERBLACK</t>
  </si>
  <si>
    <t>P92T0934</t>
  </si>
  <si>
    <t>P9210579</t>
  </si>
  <si>
    <t>MYB LIPBA B.LIPS CANDY WOW - PEACH</t>
  </si>
  <si>
    <t>P9210623</t>
  </si>
  <si>
    <t>MYB LIPBA B.LIPS CANDY WOW - RASP</t>
  </si>
  <si>
    <t>P9210586</t>
  </si>
  <si>
    <t>MYB LIPBA B.LIPS CANDY WOW-CHERRY</t>
  </si>
  <si>
    <t>P92T0586</t>
  </si>
  <si>
    <t>P92T8136</t>
  </si>
  <si>
    <t>MYB LIPST COL SEN LIP FLUSH-OR01</t>
  </si>
  <si>
    <t>P92T8143</t>
  </si>
  <si>
    <t>MYB LIPST COL SEN LIP FLUSH-PK03</t>
  </si>
  <si>
    <t>P92T8204</t>
  </si>
  <si>
    <t>MYB LIPST COL SEN LIP FLUSH-PK04</t>
  </si>
  <si>
    <t>P92T8198</t>
  </si>
  <si>
    <t>MYB LIPST COL SEN LIP FLUSH-RD01</t>
  </si>
  <si>
    <t>P92T8181</t>
  </si>
  <si>
    <t>MYB LIPST COL SEN LIP FLUSH-RD02</t>
  </si>
  <si>
    <t>P92T8431</t>
  </si>
  <si>
    <t>MYB LIPST COL SEN LIP GRAD-COR389</t>
  </si>
  <si>
    <t>P92T8448</t>
  </si>
  <si>
    <t>MYB LIPST COL SEN LIP GRAD-FUCHS63</t>
  </si>
  <si>
    <t>P92T8462</t>
  </si>
  <si>
    <t>MYB LIPST COL SEN LIP GRAD-MAUV350</t>
  </si>
  <si>
    <t>P92T2291</t>
  </si>
  <si>
    <t>MYB LIPST COL SEN LOADED BOLD-02</t>
  </si>
  <si>
    <t>P92T2307</t>
  </si>
  <si>
    <t>MYB LIPST COL SEN LOADED BOLD-03</t>
  </si>
  <si>
    <t>P92T2314</t>
  </si>
  <si>
    <t>MYB LIPST COL SEN LOADED BOLD-04</t>
  </si>
  <si>
    <t>P92T2321</t>
  </si>
  <si>
    <t>MYB LIPST COL SEN LOADED BOLD-05</t>
  </si>
  <si>
    <t>P92T2345</t>
  </si>
  <si>
    <t>MYB LIPST COL SEN LOADED BOLD-07</t>
  </si>
  <si>
    <t>P92T2352</t>
  </si>
  <si>
    <t>MYB LIPST COL SEN LOADED BOLD-08</t>
  </si>
  <si>
    <t>P92T2369</t>
  </si>
  <si>
    <t>MYB LIPST COL SEN LOADED BOLD-09</t>
  </si>
  <si>
    <t>P92T2376</t>
  </si>
  <si>
    <t>MYB LIPST COL SEN LOADED BOLD-10</t>
  </si>
  <si>
    <t>P92T2383</t>
  </si>
  <si>
    <t>MYB LIPST COL SEN LOADED BOLD-11</t>
  </si>
  <si>
    <t>P92T2406</t>
  </si>
  <si>
    <t>MYB LIPST COL SEN LOADED BOLD-13</t>
  </si>
  <si>
    <t>P92T2420</t>
  </si>
  <si>
    <t>MYB LIPST COL SEN LOADED BOLD-15</t>
  </si>
  <si>
    <t>P92T2437</t>
  </si>
  <si>
    <t>MYB LIPST COL SEN LOADED BOLD-16</t>
  </si>
  <si>
    <t>P92T8953</t>
  </si>
  <si>
    <t>MYB LIPST CS BIG APPLE RED MAT-207</t>
  </si>
  <si>
    <t>P92T8960</t>
  </si>
  <si>
    <t>MYB LIPST CS BIG APPLE RED MAT-208</t>
  </si>
  <si>
    <t>P92T8946</t>
  </si>
  <si>
    <t>MYB LIPST CS BIG APPLE RED MAT-209</t>
  </si>
  <si>
    <t>P92T8922</t>
  </si>
  <si>
    <t>MYB LIPST CS BIG APPLE RED MAT-211</t>
  </si>
  <si>
    <t>P92T8915</t>
  </si>
  <si>
    <t>MYB LIPST CS BIG APPLEREDMAT-BRGUNDY</t>
  </si>
  <si>
    <t>P92T9218</t>
  </si>
  <si>
    <t>MYB LIPST CS FLUSH BITTEN LIP-OR01</t>
  </si>
  <si>
    <t>P92T9232</t>
  </si>
  <si>
    <t>MYB LIPST CS FLUSH BITTEN LIP-PK01</t>
  </si>
  <si>
    <t>P92T9256</t>
  </si>
  <si>
    <t>MYB LIPST CS FLUSH BITTEN LIP-RD01</t>
  </si>
  <si>
    <t>P92T9195</t>
  </si>
  <si>
    <t>MYB LIPST CS FLUSH BITTEN LIP-RD03</t>
  </si>
  <si>
    <t>P9286131</t>
  </si>
  <si>
    <t>MYB LIPST CS LINER-BRICK RED</t>
  </si>
  <si>
    <t>P92T6131</t>
  </si>
  <si>
    <t>P9286094</t>
  </si>
  <si>
    <t>MYB LIPST CS LINER-DUSTY ROSE</t>
  </si>
  <si>
    <t>P92T6094</t>
  </si>
  <si>
    <t>P9286087</t>
  </si>
  <si>
    <t>MYB LIPST CS LINER-MAGNETIC MAUVE</t>
  </si>
  <si>
    <t>P92T6087</t>
  </si>
  <si>
    <t>P9286117</t>
  </si>
  <si>
    <t>MYB LIPST CS LINER-PINK CORRAL</t>
  </si>
  <si>
    <t>P92T6117</t>
  </si>
  <si>
    <t>P9286070</t>
  </si>
  <si>
    <t>MYB LIPST CS LINER-RICH CHOCOLATE</t>
  </si>
  <si>
    <t>P92T6070</t>
  </si>
  <si>
    <t>P9292859</t>
  </si>
  <si>
    <t>MYB LIPST CS LINER-RICH WI</t>
  </si>
  <si>
    <t>P92T2859</t>
  </si>
  <si>
    <t>P9286063</t>
  </si>
  <si>
    <t>MYB LIPST CS LINER-TOTALLY TOFFEE</t>
  </si>
  <si>
    <t>P92T6063</t>
  </si>
  <si>
    <t>P9286124</t>
  </si>
  <si>
    <t>MYB LIPST CS LINER-VERY CHERRY</t>
  </si>
  <si>
    <t>P92T6124</t>
  </si>
  <si>
    <t>P9228061</t>
  </si>
  <si>
    <t>MYB LIPST CSENS SATIN SYC 168</t>
  </si>
  <si>
    <t>P9228108</t>
  </si>
  <si>
    <t>MYB LIPST CSENS SATIN SYC 510</t>
  </si>
  <si>
    <t>P92T8108</t>
  </si>
  <si>
    <t>P9228115</t>
  </si>
  <si>
    <t>MYB LIPST CSENS SATIN SYC 518</t>
  </si>
  <si>
    <t>P92T8115</t>
  </si>
  <si>
    <t>P9228139</t>
  </si>
  <si>
    <t>MYB LIPST CSENS SATIN SYC 555</t>
  </si>
  <si>
    <t>P92T8139</t>
  </si>
  <si>
    <t>P9228160</t>
  </si>
  <si>
    <t>MYB LIPST CSENS SATIN SYC 888</t>
  </si>
  <si>
    <t>P92T8160</t>
  </si>
  <si>
    <t>P9228177</t>
  </si>
  <si>
    <t>MYB LIPST CSENS SATIN SYC 917</t>
  </si>
  <si>
    <t>P92T8177</t>
  </si>
  <si>
    <t>P9294004</t>
  </si>
  <si>
    <t>MYB LIPST SSMI COFFEE LTD 255 AS</t>
  </si>
  <si>
    <t>P92T4004</t>
  </si>
  <si>
    <t>P9294011</t>
  </si>
  <si>
    <t>MYB LIPST SSMI COFFEE LTD 260 AS</t>
  </si>
  <si>
    <t>P92T4011</t>
  </si>
  <si>
    <t>P9294028</t>
  </si>
  <si>
    <t>MYB LIPST SSMI COFFEE LTD 265 AS</t>
  </si>
  <si>
    <t>P92T4028</t>
  </si>
  <si>
    <t>P9294035</t>
  </si>
  <si>
    <t>MYB LIPST SSMI COFFEE LTD 270 AS</t>
  </si>
  <si>
    <t>P92T4035</t>
  </si>
  <si>
    <t>P9294042</t>
  </si>
  <si>
    <t>MYB LIPST SSMI COFFEE LTD 275 AS</t>
  </si>
  <si>
    <t>P92T4042</t>
  </si>
  <si>
    <t>P9294059</t>
  </si>
  <si>
    <t>MYB LIPST SSMI COFFEE LTD 280 AS</t>
  </si>
  <si>
    <t>P92T4059</t>
  </si>
  <si>
    <t>P92T43711</t>
  </si>
  <si>
    <t>MYB LIPST SSMI EXT AMAZONIAN</t>
  </si>
  <si>
    <t>P92T43650</t>
  </si>
  <si>
    <t>MYB LIPST SSMI EXT SEDUCTRESS</t>
  </si>
  <si>
    <t>P9288751</t>
  </si>
  <si>
    <t>MYB LIPST SSMI ROUGE 285 GRITTY</t>
  </si>
  <si>
    <t>P92T8751</t>
  </si>
  <si>
    <t>P9288775</t>
  </si>
  <si>
    <t>MYB LIPST SSMI ROUGE 295 DAUNTLESS</t>
  </si>
  <si>
    <t>P92T8775</t>
  </si>
  <si>
    <t>P9288799</t>
  </si>
  <si>
    <t>MYB LIPST SSMI ROUGE 305 UNCONVENT</t>
  </si>
  <si>
    <t>P92T8799</t>
  </si>
  <si>
    <t>P9288805</t>
  </si>
  <si>
    <t>MYB LIPST SSMI ROUGE 310 ACHIEVER</t>
  </si>
  <si>
    <t>P92T8805</t>
  </si>
  <si>
    <t>P9288812</t>
  </si>
  <si>
    <t>MYB LIPST SSMI ROUGE 315 EXTRAORD</t>
  </si>
  <si>
    <t>P92T8812</t>
  </si>
  <si>
    <t>P92T8256</t>
  </si>
  <si>
    <t>MYB LIPST STUD COL JOLT MATTE-01</t>
  </si>
  <si>
    <t>P92T8263</t>
  </si>
  <si>
    <t>MYB LIPST STUD COL JOLT MATTE-02</t>
  </si>
  <si>
    <t>P92T8270</t>
  </si>
  <si>
    <t>MYB LIPST STUD COL JOLT MATTE-03</t>
  </si>
  <si>
    <t>P92T8287</t>
  </si>
  <si>
    <t>MYB LIPST STUD COL JOLT MATTE-04</t>
  </si>
  <si>
    <t>P92T8294</t>
  </si>
  <si>
    <t>MYB LIPST STUD COL JOLT MATTE-05</t>
  </si>
  <si>
    <t>P92T8300</t>
  </si>
  <si>
    <t>MYB LIPST STUD COL JOLT MATTE-06</t>
  </si>
  <si>
    <t>P92T8317</t>
  </si>
  <si>
    <t>MYB LIPST STUD COL JOLT MATTE-07</t>
  </si>
  <si>
    <t>P92T8324</t>
  </si>
  <si>
    <t>MYB LIPST STUD COL JOLT MATTE-08</t>
  </si>
  <si>
    <t>P92T5908</t>
  </si>
  <si>
    <t>MYB LIPST STUD COL JOLT MATTE-10</t>
  </si>
  <si>
    <t>P92T6196</t>
  </si>
  <si>
    <t>MYB LIPST STUD COL JOLT MATTE-11</t>
  </si>
  <si>
    <t>P92T5915</t>
  </si>
  <si>
    <t>MYB LIPST STUD COL JOLT MATTE-12</t>
  </si>
  <si>
    <t>P92T5922</t>
  </si>
  <si>
    <t>MYB LIPST STUD COL JOLT MATTE-13</t>
  </si>
  <si>
    <t>P92T5939</t>
  </si>
  <si>
    <t>MYB LIPST STUD COL JOLT MATTE-14</t>
  </si>
  <si>
    <t>P92T5946</t>
  </si>
  <si>
    <t>MYB LIPST STUD COL JOLT MATTE-15</t>
  </si>
  <si>
    <t>P92T8089</t>
  </si>
  <si>
    <t>MYB LIPST STUD COL JOLT SHINY-01</t>
  </si>
  <si>
    <t>P92T8096</t>
  </si>
  <si>
    <t>MYB LIPST STUD COL JOLT SHINY-02</t>
  </si>
  <si>
    <t>P92T8102</t>
  </si>
  <si>
    <t>MYB LIPST STUD COL JOLT SHINY-03</t>
  </si>
  <si>
    <t>P92T8119</t>
  </si>
  <si>
    <t>MYB LIPST STUD COL JOLT SHINY-04</t>
  </si>
  <si>
    <t>P92T8126</t>
  </si>
  <si>
    <t>MYB LIPST STUD COL JOLT SHINY-05</t>
  </si>
  <si>
    <t>P92T8133</t>
  </si>
  <si>
    <t>MYB LIPST STUD COL JOLT SHINY-06</t>
  </si>
  <si>
    <t>P92T8140</t>
  </si>
  <si>
    <t>MYB LIPST STUD COL JOLT SHINY-07</t>
  </si>
  <si>
    <t>P92T8157</t>
  </si>
  <si>
    <t>MYB LIPST STUD COL JOLT SHINY-08</t>
  </si>
  <si>
    <t>P92T8164</t>
  </si>
  <si>
    <t>MYB LIPST STUD COL JOLT SHINY-09</t>
  </si>
  <si>
    <t>P9254540</t>
  </si>
  <si>
    <t>MYB LIPSTCOL SEN TINT LOLTA-02 LPK</t>
  </si>
  <si>
    <t>P92T4540</t>
  </si>
  <si>
    <t>P9254601</t>
  </si>
  <si>
    <t>MYB LIPSTCOL SEN TINT LOLTA-08 BER</t>
  </si>
  <si>
    <t>P92T4601</t>
  </si>
  <si>
    <t>P9254533</t>
  </si>
  <si>
    <t>MYB LIPSTCOLSEN TINT LOLTA-01 PNCH</t>
  </si>
  <si>
    <t>P92T4533</t>
  </si>
  <si>
    <t>P9254595</t>
  </si>
  <si>
    <t>MYB LIPSTCOLSEN TINT LOLTA-07 APCT</t>
  </si>
  <si>
    <t>P92T4595</t>
  </si>
  <si>
    <t>P9242578</t>
  </si>
  <si>
    <t>MYB MASTER CHROME-MOLTEN ROSE GOLD</t>
  </si>
  <si>
    <t>P92T2578</t>
  </si>
  <si>
    <t>P9297350</t>
  </si>
  <si>
    <t>MYB MINI PALETTE AVENUE FRENZY AS</t>
  </si>
  <si>
    <t>P92T7350</t>
  </si>
  <si>
    <t>P9249731</t>
  </si>
  <si>
    <t>MYB MSCR BROW-DB</t>
  </si>
  <si>
    <t>P92T9731</t>
  </si>
  <si>
    <t>P9249762</t>
  </si>
  <si>
    <t>MYB MSCR BROW-OB1</t>
  </si>
  <si>
    <t>P92T9762</t>
  </si>
  <si>
    <t>P9243750</t>
  </si>
  <si>
    <t>MYB MSCR COL OS SAL MAGNUM BLACK</t>
  </si>
  <si>
    <t>P92T3750</t>
  </si>
  <si>
    <t>P92T5935</t>
  </si>
  <si>
    <t>MYB MSCR LASH SENSATIONAL</t>
  </si>
  <si>
    <t>P9230173</t>
  </si>
  <si>
    <t>MYB MSCR MAGNUM BIG SHOT</t>
  </si>
  <si>
    <t>P92T0173</t>
  </si>
  <si>
    <t>P9243493</t>
  </si>
  <si>
    <t>MYB MSCR PUSH UP DRAMA-VERY BLACK</t>
  </si>
  <si>
    <t>P92T3493</t>
  </si>
  <si>
    <t>P9281660</t>
  </si>
  <si>
    <t>MYB MSCR THEFALS LASHLIFT WTRPROOF</t>
  </si>
  <si>
    <t>P92T1660</t>
  </si>
  <si>
    <t>P92T1039</t>
  </si>
  <si>
    <t>MYB MU E.SDW C SENS-DIAMOND PINK</t>
  </si>
  <si>
    <t>P92T1046</t>
  </si>
  <si>
    <t>MYB MU E.SDW C SENS-DIAMOND PURPLE</t>
  </si>
  <si>
    <t>P92T1015</t>
  </si>
  <si>
    <t>MYB MU E.SDW COL SEN-DIAMOND BLUE</t>
  </si>
  <si>
    <t>P92T1022</t>
  </si>
  <si>
    <t>MYB MU E.SDW COL SEN-DIAMOND GOLD</t>
  </si>
  <si>
    <t>P9202015</t>
  </si>
  <si>
    <t>MYB PWD FIT ME LOOSE-FAIR LIGHT</t>
  </si>
  <si>
    <t>P92T2015</t>
  </si>
  <si>
    <t>P9202022</t>
  </si>
  <si>
    <t>MYB PWD FIT ME LOOSE-LIGHT</t>
  </si>
  <si>
    <t>P92T2022</t>
  </si>
  <si>
    <t>P9202039</t>
  </si>
  <si>
    <t>MYB PWD FIT ME LOOSE-LIGHT MEDIUM</t>
  </si>
  <si>
    <t>P92T2039</t>
  </si>
  <si>
    <t>P9202046</t>
  </si>
  <si>
    <t>MYB PWD FIT ME LOOSE-MEDIUM</t>
  </si>
  <si>
    <t>P92T2046</t>
  </si>
  <si>
    <t>P92T5694</t>
  </si>
  <si>
    <t>MYB REMOVER CLEAN EXPRESSWIPES X25</t>
  </si>
  <si>
    <t>P9236112</t>
  </si>
  <si>
    <t>MYB REMOVER LIP&amp;EYE MAKE UP 150ML</t>
  </si>
  <si>
    <t>P9294891</t>
  </si>
  <si>
    <t>MYB REMOVER SUPERSTAY ERASER</t>
  </si>
  <si>
    <t>P92T4891</t>
  </si>
  <si>
    <t>P9291013</t>
  </si>
  <si>
    <t>MYB SHINE COMPULSION CINNMONCKI14</t>
  </si>
  <si>
    <t>P92T1013</t>
  </si>
  <si>
    <t xml:space="preserve">MYB SHINE COMPULSION CINNMONCKI14 </t>
  </si>
  <si>
    <t>P9290931</t>
  </si>
  <si>
    <t>MYB SHINE COMPULSION LUSCIOUSRED 3</t>
  </si>
  <si>
    <t>P92T0931</t>
  </si>
  <si>
    <t>P9291075</t>
  </si>
  <si>
    <t>MYB SHINE COMPULSION MVE MAYHEM21</t>
  </si>
  <si>
    <t>P92T1075</t>
  </si>
  <si>
    <t xml:space="preserve">MYB SHINE COMPULSION MVE MAYHEM21 </t>
  </si>
  <si>
    <t>P9291051</t>
  </si>
  <si>
    <t>MYB SHINE COMPULSION ONYXGDDESS18</t>
  </si>
  <si>
    <t>P92T1051</t>
  </si>
  <si>
    <t xml:space="preserve">MYB SHINE COMPULSION ONYXGDDESS18 </t>
  </si>
  <si>
    <t>P9291082</t>
  </si>
  <si>
    <t>MYB SHINE COMPULSION PLMSDCTION23</t>
  </si>
  <si>
    <t>P92T1082</t>
  </si>
  <si>
    <t xml:space="preserve">MYB SHINE COMPULSION PLMSDCTION23 </t>
  </si>
  <si>
    <t>P9291068</t>
  </si>
  <si>
    <t>MYB SHINE COMPULSION PLUM NIGHT19</t>
  </si>
  <si>
    <t>P92T1068</t>
  </si>
  <si>
    <t xml:space="preserve">MYB SHINE COMPULSION PLUM NIGHT19 </t>
  </si>
  <si>
    <t>P92T1112</t>
  </si>
  <si>
    <t>MYB SHINE COMPULSION POPPINCRL666</t>
  </si>
  <si>
    <t>P92T0948</t>
  </si>
  <si>
    <t xml:space="preserve">MYB SHINE COMPULSION PRVCTIVERED4 </t>
  </si>
  <si>
    <t>P9249981</t>
  </si>
  <si>
    <t>MYB SPRAY FS LASTING SPRAY 60ML</t>
  </si>
  <si>
    <t>P92T9981</t>
  </si>
  <si>
    <t>P9282806</t>
  </si>
  <si>
    <t>MYB SS MATTE INK EXT AMAZONIAN</t>
  </si>
  <si>
    <t>P92T2806</t>
  </si>
  <si>
    <t>P9282820</t>
  </si>
  <si>
    <t>MYB SS MATTE INK EXT FIGHTER</t>
  </si>
  <si>
    <t>P9282837</t>
  </si>
  <si>
    <t>MYB SS MATTE INK EXT HUNTRESS</t>
  </si>
  <si>
    <t>P9282868</t>
  </si>
  <si>
    <t>MYB SS MATTE INK EXT PROTECTOR</t>
  </si>
  <si>
    <t>P9282875</t>
  </si>
  <si>
    <t>MYB SS MATTE INK EXT RULER</t>
  </si>
  <si>
    <t>P9282882</t>
  </si>
  <si>
    <t>MYB SS MATTE INK EXT SEDUCTRESS</t>
  </si>
  <si>
    <t>P9274593</t>
  </si>
  <si>
    <t>MYB SUPERSTAY CONCEALER FAIR</t>
  </si>
  <si>
    <t>P92T4593</t>
  </si>
  <si>
    <t>P9274647</t>
  </si>
  <si>
    <t>MYB SUPERSTAY CONCEALER HONEY</t>
  </si>
  <si>
    <t>P92T4647</t>
  </si>
  <si>
    <t>P9274609</t>
  </si>
  <si>
    <t>MYB SUPERSTAY CONCEALER LIGHT</t>
  </si>
  <si>
    <t>P92T4609</t>
  </si>
  <si>
    <t>P9274616</t>
  </si>
  <si>
    <t>MYB SUPERSTAY CONCEALER LIGHT/MEDI</t>
  </si>
  <si>
    <t>P92T4616</t>
  </si>
  <si>
    <t>P9274630</t>
  </si>
  <si>
    <t>MYB SUPERSTAY CONCEALER MEDIUM</t>
  </si>
  <si>
    <t>P92T4630</t>
  </si>
  <si>
    <t>P9274623</t>
  </si>
  <si>
    <t>MYB SUPERSTAY CONCEALER SAND</t>
  </si>
  <si>
    <t>P92T7462</t>
  </si>
  <si>
    <t>P9206618</t>
  </si>
  <si>
    <t>MYB SUPERSTAY MATTE INK AMB ASJP</t>
  </si>
  <si>
    <t>P92T6618</t>
  </si>
  <si>
    <t>P9206113</t>
  </si>
  <si>
    <t>MYB SUPERSTAY MATTE INK ARTIS ASJP</t>
  </si>
  <si>
    <t>P92T6113</t>
  </si>
  <si>
    <t>P9206663</t>
  </si>
  <si>
    <t>MYB SUPERSTAY MATTE INK ASSER ASJP</t>
  </si>
  <si>
    <t>P92T6663</t>
  </si>
  <si>
    <t>P9206212</t>
  </si>
  <si>
    <t>MYB SUPERSTAY MATTE INK DANC ASJP</t>
  </si>
  <si>
    <t>P92T6212</t>
  </si>
  <si>
    <t>P9206717</t>
  </si>
  <si>
    <t>MYB SUPERSTAY MATTE INK DELIC ASJP</t>
  </si>
  <si>
    <t>P92T6717</t>
  </si>
  <si>
    <t>P9206311</t>
  </si>
  <si>
    <t>MYB SUPERSTAY MATTE INK FOUND ASJP</t>
  </si>
  <si>
    <t>P92T6311</t>
  </si>
  <si>
    <t>P9206366</t>
  </si>
  <si>
    <t>MYB SUPERSTAY MATTE INK GLOBE ASJP</t>
  </si>
  <si>
    <t>P92T6366</t>
  </si>
  <si>
    <t>P9206410</t>
  </si>
  <si>
    <t>MYB SUPERSTAY MATTE INK GRDBR ASJP</t>
  </si>
  <si>
    <t>P92T6410</t>
  </si>
  <si>
    <t>P9206465</t>
  </si>
  <si>
    <t>MYB SUPERSTAY MATTE INK INSP ASJP</t>
  </si>
  <si>
    <t>P92T6465</t>
  </si>
  <si>
    <t>P9206861</t>
  </si>
  <si>
    <t>MYB SUPERSTAY MATTE INK SEEKERASJP</t>
  </si>
  <si>
    <t>P92T6861</t>
  </si>
  <si>
    <t>P9206564</t>
  </si>
  <si>
    <t>MYB SUPERSTAY MATTE INK SELFS ASJP</t>
  </si>
  <si>
    <t>P92T6564</t>
  </si>
  <si>
    <t>P9206960</t>
  </si>
  <si>
    <t>MYB SUPERSTAY MATTE INK TESTY ASJP</t>
  </si>
  <si>
    <t>P92T6960</t>
  </si>
  <si>
    <t>P9207011</t>
  </si>
  <si>
    <t>MYB SUPERSTAY MATTE INK TRANS ASJP</t>
  </si>
  <si>
    <t>P92T7011</t>
  </si>
  <si>
    <t>P9207066</t>
  </si>
  <si>
    <t>MYB SUPERSTAY MATTE INK VERS ASJP</t>
  </si>
  <si>
    <t>P92T7066</t>
  </si>
  <si>
    <t>P92T7643</t>
  </si>
  <si>
    <t>MYBCOLSENLIPSROSYMAT4 APRICOTBEIGE</t>
  </si>
  <si>
    <t>P9290478</t>
  </si>
  <si>
    <t>OAP GLYCO BRIT FACE MASK AS</t>
  </si>
  <si>
    <t>P92T0478</t>
  </si>
  <si>
    <t>P92T3941</t>
  </si>
  <si>
    <t>PWD FACE STUDIO V SHAPE-01LIGHTMED</t>
  </si>
  <si>
    <t>P9233965</t>
  </si>
  <si>
    <t>PWD FACE STUDIO V SHAPE-02 MEDDARK</t>
  </si>
  <si>
    <t>P92T3965</t>
  </si>
  <si>
    <t>P9288340</t>
  </si>
  <si>
    <t>PWD FIT ME MATTE+PORELESS-PURE BE</t>
  </si>
  <si>
    <t>P92T8340</t>
  </si>
  <si>
    <t>P9239918</t>
  </si>
  <si>
    <t>PWD FIT ME SET&amp;SMOOTH-GOLDEN BEIGE</t>
  </si>
  <si>
    <t>P92T9918</t>
  </si>
  <si>
    <t>P9247626</t>
  </si>
  <si>
    <t>PWD FIT ME SET&amp;SMOOTH-MEDIUM BUFF</t>
  </si>
  <si>
    <t>P92T7626</t>
  </si>
  <si>
    <t>P9233753</t>
  </si>
  <si>
    <t>PWD FITME MATTE+PORELESS-PORCELAIN</t>
  </si>
  <si>
    <t>P92T3753</t>
  </si>
  <si>
    <t>P9233845</t>
  </si>
  <si>
    <t>PWD FITME MATTE+PORELESS-SUN BEIGE</t>
  </si>
  <si>
    <t>P92T3845</t>
  </si>
  <si>
    <t>P9288333</t>
  </si>
  <si>
    <t>PWDFITME MATTE+PORELESS-TRUE BEIGE</t>
  </si>
  <si>
    <t>P92T8333</t>
  </si>
  <si>
    <t>P9281476</t>
  </si>
  <si>
    <t>REV CRYSTAL MICELLAR WTR 400ML</t>
  </si>
  <si>
    <t>P92T1476</t>
  </si>
  <si>
    <t>P9281469</t>
  </si>
  <si>
    <t>REV CRYSTAL MICELLAR WTR 95ML</t>
  </si>
  <si>
    <t>P92T1469</t>
  </si>
  <si>
    <t>P92T6608</t>
  </si>
  <si>
    <t>RICHE EXTRAORDI V102</t>
  </si>
  <si>
    <t>P92T3314</t>
  </si>
  <si>
    <t>RICHE EXTRAORDI V103</t>
  </si>
  <si>
    <t>P92T3284</t>
  </si>
  <si>
    <t>RICHE EXTRAORDI V104</t>
  </si>
  <si>
    <t>P92T3260</t>
  </si>
  <si>
    <t>RICHE EXTRAORDI V107</t>
  </si>
  <si>
    <t>P92T3215</t>
  </si>
  <si>
    <t>RICHE EXTRAORDI V109</t>
  </si>
  <si>
    <t>P92T3222</t>
  </si>
  <si>
    <t>RICHE EXTRAORDI V111</t>
  </si>
  <si>
    <t>P92T3277</t>
  </si>
  <si>
    <t>RICHE EXTRAORDI V112</t>
  </si>
  <si>
    <t>P92T0023</t>
  </si>
  <si>
    <t>RL LASER COSMETIC WATER 175ML AS</t>
  </si>
  <si>
    <t>P9268647</t>
  </si>
  <si>
    <t>ROUGE SIGNATURE EMPOWER 134 ASJPCN</t>
  </si>
  <si>
    <t>P92T8647</t>
  </si>
  <si>
    <t>P9268654</t>
  </si>
  <si>
    <t>ROUGE SIGNATURE EMPOWER 135 ASJPCN</t>
  </si>
  <si>
    <t>P92T8654</t>
  </si>
  <si>
    <t>P9268661</t>
  </si>
  <si>
    <t>ROUGE SIGNATURE EMPOWER 136 ASJPCN</t>
  </si>
  <si>
    <t>P92T8661</t>
  </si>
  <si>
    <t>P9268685</t>
  </si>
  <si>
    <t>ROUGE SIGNATURE EMPOWER 138 ASJPCN</t>
  </si>
  <si>
    <t>P92T8685</t>
  </si>
  <si>
    <t>P9268692</t>
  </si>
  <si>
    <t>ROUGE SIGNATURE EMPOWER 139 ASJPCN</t>
  </si>
  <si>
    <t>P92T8692</t>
  </si>
  <si>
    <t>P9268708</t>
  </si>
  <si>
    <t>ROUGE SIGNATURE EMPOWER 140 ASJPCN</t>
  </si>
  <si>
    <t>P9268715</t>
  </si>
  <si>
    <t>ROUGE SIGNATURE EMPOWER 141 ASJPCN</t>
  </si>
  <si>
    <t>P92T8715</t>
  </si>
  <si>
    <t>P9284333</t>
  </si>
  <si>
    <t>ROUGE SIGNATURE EXT 143</t>
  </si>
  <si>
    <t>P92T4333</t>
  </si>
  <si>
    <t>P9284340</t>
  </si>
  <si>
    <t>ROUGE SIGNATURE EXT 144</t>
  </si>
  <si>
    <t>P92T4340</t>
  </si>
  <si>
    <t>P9284357</t>
  </si>
  <si>
    <t>ROUGE SIGNATURE EXT 145</t>
  </si>
  <si>
    <t>P92T4357</t>
  </si>
  <si>
    <t>P9284370</t>
  </si>
  <si>
    <t>ROUGE SIGNATURE EXT 147</t>
  </si>
  <si>
    <t>P9284371</t>
  </si>
  <si>
    <t>ROUGE SIGNATURE EXT 147R</t>
  </si>
  <si>
    <t>P92T4371</t>
  </si>
  <si>
    <t>P9284301</t>
  </si>
  <si>
    <t>ROUGE SIGNATURE EXT 150</t>
  </si>
  <si>
    <t>P9284401</t>
  </si>
  <si>
    <t>ROUGE SIGNATURE EXT 150R</t>
  </si>
  <si>
    <t>P92T4401</t>
  </si>
  <si>
    <t>P9284318</t>
  </si>
  <si>
    <t>ROUGE SIGNATURE EXT 151</t>
  </si>
  <si>
    <t>P9284418</t>
  </si>
  <si>
    <t>ROUGE SIGNATURE EXT 151R</t>
  </si>
  <si>
    <t>P92T4418</t>
  </si>
  <si>
    <t>P9281193</t>
  </si>
  <si>
    <t>RV HA ACID DAY CREAM 15ML AS</t>
  </si>
  <si>
    <t>P92T1193</t>
  </si>
  <si>
    <t>RV HA Acid Day Cream 15ml AS</t>
  </si>
  <si>
    <t>P9212036</t>
  </si>
  <si>
    <t>SENS LIQ CUSH MAT SLV CM06 ASJP</t>
  </si>
  <si>
    <t>P92T2036</t>
  </si>
  <si>
    <t>P9212043</t>
  </si>
  <si>
    <t>SENS LIQ CUSH MAT SLV CM07 ASJP</t>
  </si>
  <si>
    <t>P92T2043</t>
  </si>
  <si>
    <t>P9212081</t>
  </si>
  <si>
    <t>SENS LIQ CUSH MAT SLV CM14 ASJP</t>
  </si>
  <si>
    <t>P92T2081</t>
  </si>
  <si>
    <t>P9212098</t>
  </si>
  <si>
    <t>SENS LIQ CUSH MAT SLV CM15 ASJP</t>
  </si>
  <si>
    <t>P92T2098</t>
  </si>
  <si>
    <t>P9212104</t>
  </si>
  <si>
    <t>SENS LIQ CUSH MAT SLV CM16 ASJP</t>
  </si>
  <si>
    <t>P92T2104</t>
  </si>
  <si>
    <t>P9212111</t>
  </si>
  <si>
    <t>SENS LIQ CUSH MAT SLV CM17 ASJP</t>
  </si>
  <si>
    <t>P92T2111</t>
  </si>
  <si>
    <t>P9298781</t>
  </si>
  <si>
    <t>SENS LIQ MAT NU01 AS BARE IT ALL</t>
  </si>
  <si>
    <t>P92T8781</t>
  </si>
  <si>
    <t>P9298798</t>
  </si>
  <si>
    <t>SENS LIQ MAT NU02 AS -STRIP IT OFF</t>
  </si>
  <si>
    <t>P92T8798</t>
  </si>
  <si>
    <t>P920153A</t>
  </si>
  <si>
    <t>SENS LIQ MAT13 AS-UPBEAT CRIMS</t>
  </si>
  <si>
    <t>P92T1535</t>
  </si>
  <si>
    <t>P9201597</t>
  </si>
  <si>
    <t>SENS LIQ MAT21 AS-NUDE NUANCE</t>
  </si>
  <si>
    <t>P92T159A</t>
  </si>
  <si>
    <t>P9201603</t>
  </si>
  <si>
    <t>SENS LIQ MAT22 AS-PEACH ADDICT</t>
  </si>
  <si>
    <t>P92T160A</t>
  </si>
  <si>
    <t>P9223004</t>
  </si>
  <si>
    <t>SENSATIONAL LIQ MATTE 02 AS Z</t>
  </si>
  <si>
    <t>P92T3004</t>
  </si>
  <si>
    <t>P9223011</t>
  </si>
  <si>
    <t>SENSATIONAL LIQ MATTE 03 AS Z</t>
  </si>
  <si>
    <t>P92T3011</t>
  </si>
  <si>
    <t>P9223035</t>
  </si>
  <si>
    <t>SENSATIONAL LIQ MATTE 04 AS Z</t>
  </si>
  <si>
    <t>P92T3035</t>
  </si>
  <si>
    <t>P9223042</t>
  </si>
  <si>
    <t>SENSATIONAL LIQ MATTE 05 AS Z</t>
  </si>
  <si>
    <t>P92T3042</t>
  </si>
  <si>
    <t>P9223073</t>
  </si>
  <si>
    <t>SENSATIONAL LIQ MATTE 06 AS Z</t>
  </si>
  <si>
    <t>P92T3073</t>
  </si>
  <si>
    <t>P9239593</t>
  </si>
  <si>
    <t>SENSATIONAL LIQ MATTE 07 AS Z</t>
  </si>
  <si>
    <t>P92T9593</t>
  </si>
  <si>
    <t>P9239609</t>
  </si>
  <si>
    <t>SENSATIONAL LIQ MATTE 08 AS Z</t>
  </si>
  <si>
    <t>P92T9609</t>
  </si>
  <si>
    <t>P9239616</t>
  </si>
  <si>
    <t>SENSATIONAL LIQ MATTE 09 AS Z</t>
  </si>
  <si>
    <t>P92T9616</t>
  </si>
  <si>
    <t>P9239630</t>
  </si>
  <si>
    <t>SENSATIONAL LIQ MATTE 10 AS Z</t>
  </si>
  <si>
    <t>P92T9630</t>
  </si>
  <si>
    <t>P9239647</t>
  </si>
  <si>
    <t>SENSATIONAL LIQ MATTE 11 AS Z</t>
  </si>
  <si>
    <t>P92T9647</t>
  </si>
  <si>
    <t>P9266278</t>
  </si>
  <si>
    <t>SENSATIONAL LIQ MATTE LTD NU01 AS</t>
  </si>
  <si>
    <t>P92T6278</t>
  </si>
  <si>
    <t>P9266285</t>
  </si>
  <si>
    <t>SENSATIONAL LIQ MATTE LTD NU02 AS</t>
  </si>
  <si>
    <t>P92T6285</t>
  </si>
  <si>
    <t>P9266308</t>
  </si>
  <si>
    <t>SENSATIONAL LIQ MATTE LTD NU04 AS</t>
  </si>
  <si>
    <t>P92T6308</t>
  </si>
  <si>
    <t>P9266315</t>
  </si>
  <si>
    <t>SENSATIONAL LIQ MATTE LTD NU05 AS</t>
  </si>
  <si>
    <t>P92T6315</t>
  </si>
  <si>
    <t>P9266339</t>
  </si>
  <si>
    <t>SENSATIONAL LIQ MATTE LTD NU07 AS</t>
  </si>
  <si>
    <t>P92T6339</t>
  </si>
  <si>
    <t>P9258784</t>
  </si>
  <si>
    <t>SS INK CRAYON ENJOY THE VIEW</t>
  </si>
  <si>
    <t>P92T8784</t>
  </si>
  <si>
    <t>P9258838</t>
  </si>
  <si>
    <t>SS INK CRAYON HUSTLE IN HEELS</t>
  </si>
  <si>
    <t>P92T8838</t>
  </si>
  <si>
    <t>P9258777</t>
  </si>
  <si>
    <t>SS INK CRAYON LEAD THE WAY</t>
  </si>
  <si>
    <t>P92T8777</t>
  </si>
  <si>
    <t>P9258852</t>
  </si>
  <si>
    <t>SS INK CRAYON MAKE IT HAPPEN</t>
  </si>
  <si>
    <t>P92T8852</t>
  </si>
  <si>
    <t>P9258845</t>
  </si>
  <si>
    <t>SS INK CRAYON OWN YOUR EMPIRE</t>
  </si>
  <si>
    <t>P92T8845</t>
  </si>
  <si>
    <t>P9258791</t>
  </si>
  <si>
    <t>SS INK CRAYON STAY EXCEPTIONAL</t>
  </si>
  <si>
    <t>P92T8791</t>
  </si>
  <si>
    <t>P9200514</t>
  </si>
  <si>
    <t>SUPERSTAY CRAYON 100 ASJP</t>
  </si>
  <si>
    <t>P92T0514</t>
  </si>
  <si>
    <t>P9200538</t>
  </si>
  <si>
    <t>SUPERSTAY CRAYON 110 ASJP</t>
  </si>
  <si>
    <t>P92T0538</t>
  </si>
  <si>
    <t>P9209166</t>
  </si>
  <si>
    <t>SUPERSTAY MAT INK BELIEV AS ZD LTD</t>
  </si>
  <si>
    <t>P92T9166</t>
  </si>
  <si>
    <t>P9209111</t>
  </si>
  <si>
    <t>SUPERSTAY MAT INK FOUNDE AS ZD LTD</t>
  </si>
  <si>
    <t>P92T9111</t>
  </si>
  <si>
    <t>P9209128</t>
  </si>
  <si>
    <t>SUPERSTAY MAT INK LOVER AS ZD LTD</t>
  </si>
  <si>
    <t>P92T9128</t>
  </si>
  <si>
    <t>P9209135</t>
  </si>
  <si>
    <t>SUPERSTAY MAT INK PIONEE AS ZD LTD</t>
  </si>
  <si>
    <t>P92T9135</t>
  </si>
  <si>
    <t>P9209142</t>
  </si>
  <si>
    <t>SUPERSTAY MAT INK RULER AS ZD LTD</t>
  </si>
  <si>
    <t>P92T9142</t>
  </si>
  <si>
    <t>P9209159</t>
  </si>
  <si>
    <t>SUPERSTAY MAT INK SEDUC AS ZD LTD</t>
  </si>
  <si>
    <t>P92T9159</t>
  </si>
  <si>
    <t>P9200552</t>
  </si>
  <si>
    <t>SUPERSTAY MATTE INK 335 AS Z</t>
  </si>
  <si>
    <t>P92T055A</t>
  </si>
  <si>
    <t>P9200569</t>
  </si>
  <si>
    <t>SUPERSTAY MATTE INK 350 AS Z</t>
  </si>
  <si>
    <t>P92T0569</t>
  </si>
  <si>
    <t>P9200576</t>
  </si>
  <si>
    <t>SUPERSTAY MATTE INK 355 AS Z</t>
  </si>
  <si>
    <t>P92T057A</t>
  </si>
  <si>
    <t>P9200583</t>
  </si>
  <si>
    <t>SUPERSTAY MATTE INK 360 AS Z</t>
  </si>
  <si>
    <t>P92T058A</t>
  </si>
  <si>
    <t>P9208862</t>
  </si>
  <si>
    <t>SUPERSTAY MATTE INK 365 AS</t>
  </si>
  <si>
    <t>P92T8862</t>
  </si>
  <si>
    <t>P9208879</t>
  </si>
  <si>
    <t>SUPERSTAY MATTE INK 370 AS</t>
  </si>
  <si>
    <t>P92T8879</t>
  </si>
  <si>
    <t>P9208886</t>
  </si>
  <si>
    <t>SUPERSTAY MATTE INK 375 AS</t>
  </si>
  <si>
    <t>P92T8886</t>
  </si>
  <si>
    <t>P9208893</t>
  </si>
  <si>
    <t>SUPERSTAY MATTE INK 380 AS</t>
  </si>
  <si>
    <t>P92T8893</t>
  </si>
  <si>
    <t>P9208909</t>
  </si>
  <si>
    <t>SUPERSTAY MATTE INK 385 AS</t>
  </si>
  <si>
    <t>P92T8909</t>
  </si>
  <si>
    <t>P92T1599</t>
  </si>
  <si>
    <t>T FDT FIT ME DEWY&amp;SMOOTH-CLC IVORY</t>
  </si>
  <si>
    <t>P9299104</t>
  </si>
  <si>
    <t>T0362 GLYCO EYE SERUM 20 ML</t>
  </si>
  <si>
    <t>P9299200</t>
  </si>
  <si>
    <t>T0409 UV BR &amp; CLR 30 ML AS</t>
  </si>
  <si>
    <t>P9299199</t>
  </si>
  <si>
    <t>T0416 UV MATTE &amp; FRESH 30 ML AS</t>
  </si>
  <si>
    <t>P9299198</t>
  </si>
  <si>
    <t>T0423 UV SHAKA 30 ML AS</t>
  </si>
  <si>
    <t>P9299105</t>
  </si>
  <si>
    <t>T0511 FIT ME FRESH TINT SPF50 02AS</t>
  </si>
  <si>
    <t>P9200094</t>
  </si>
  <si>
    <t>T0528 FIT ME FRESH TINT SPF50 03 AS</t>
  </si>
  <si>
    <t>P9299106</t>
  </si>
  <si>
    <t>T0535 FIT ME FRESH TINT SPF50 04AS</t>
  </si>
  <si>
    <t>P9200095</t>
  </si>
  <si>
    <t>T0542 FIT ME FRESH TINT SPF50 05 AS</t>
  </si>
  <si>
    <t>P9200096</t>
  </si>
  <si>
    <t>T0559 FIT ME FRESH TINT SPF50 06 AS</t>
  </si>
  <si>
    <t>P9200097</t>
  </si>
  <si>
    <t>T0566 FIT ME FRESH TINT SPF50 07 AS</t>
  </si>
  <si>
    <t>P9299107</t>
  </si>
  <si>
    <t>T0573 FIT ME FRESH TINT SPF50 08AS</t>
  </si>
  <si>
    <t>P9200098</t>
  </si>
  <si>
    <t>T0580 FIT ME FRESH TINT SPF50 09 AS</t>
  </si>
  <si>
    <t>P9299197</t>
  </si>
  <si>
    <t>T0836 UVD ANTI AGING SERUM 30ML EBT</t>
  </si>
  <si>
    <t>P9200212</t>
  </si>
  <si>
    <t>T1069 FIT ME SETTING SPRAY 60ML AS</t>
  </si>
  <si>
    <t>P9200111</t>
  </si>
  <si>
    <t>T1241 SUPERSTAY V INK 61 RISKY AS</t>
  </si>
  <si>
    <t>P9200112</t>
  </si>
  <si>
    <t>T1258 SUPERSTAY V INK 62 IRREST AS</t>
  </si>
  <si>
    <t>P9200113</t>
  </si>
  <si>
    <t>T1265 SUPERSTAY V INK 63 INTRIG AS</t>
  </si>
  <si>
    <t>P9200127</t>
  </si>
  <si>
    <t>T1291 INFALL 24H FW FDT 20 IVORY</t>
  </si>
  <si>
    <t>P9200128</t>
  </si>
  <si>
    <t>T1444 INFALL 24H FW FDT 120 VANILA</t>
  </si>
  <si>
    <t>P92T4673</t>
  </si>
  <si>
    <t>T14673LORMU MSCR LASH BTTRFLY PPLN</t>
  </si>
  <si>
    <t>P9200114</t>
  </si>
  <si>
    <t>T1524 SUPERSTAY V INK 115 PEPPY AS</t>
  </si>
  <si>
    <t>P9200115</t>
  </si>
  <si>
    <t>T1531 SUPERSTAY V INK 120 PUNCHY AS</t>
  </si>
  <si>
    <t>P9200129</t>
  </si>
  <si>
    <t>T1543 INFALL 24H FW FDT 130 T BEIGE</t>
  </si>
  <si>
    <t>P9200116</t>
  </si>
  <si>
    <t>T1548 SUPERSTAY V INK 125 KEEN AS</t>
  </si>
  <si>
    <t>P9200117</t>
  </si>
  <si>
    <t>T1555 SUPERSTAY V INK 130 EXTRA AS</t>
  </si>
  <si>
    <t>P9200118</t>
  </si>
  <si>
    <t>T1562 SUPERSTAY V INK 100 CHARM AS</t>
  </si>
  <si>
    <t>P9200130</t>
  </si>
  <si>
    <t>T1598 INFALL 24H FW FDT 140 G BEIGE</t>
  </si>
  <si>
    <t>P92T6227</t>
  </si>
  <si>
    <t>T16227LOR TM GENIUS TWC R2 AS MTS</t>
  </si>
  <si>
    <t>P9200131</t>
  </si>
  <si>
    <t>T1895 INFALL 24H FW FDT 220 SAND</t>
  </si>
  <si>
    <t>P9200132</t>
  </si>
  <si>
    <t>T1949 INFALL 24H FW FDT 245 G HONEY</t>
  </si>
  <si>
    <t>P92T2254</t>
  </si>
  <si>
    <t>T22545LORDEX UVPERF WHT SPF50 30ML</t>
  </si>
  <si>
    <t>P9200072</t>
  </si>
  <si>
    <t>T2302 FITME FDTMAT PORE SPF 228 ASJ</t>
  </si>
  <si>
    <t>P9200046</t>
  </si>
  <si>
    <t>T2652 SUPERSTAY V INK 35 CHEEKY AS</t>
  </si>
  <si>
    <t>P9200119</t>
  </si>
  <si>
    <t>T2669 SUPERSTAY V INK 20 COY AS</t>
  </si>
  <si>
    <t>P9200042</t>
  </si>
  <si>
    <t>T2676 SUPERSTAY V INK 10 LIPPY AS</t>
  </si>
  <si>
    <t>P9200049</t>
  </si>
  <si>
    <t>T2683 SUPERSTAY V INK 60 MISCH AS</t>
  </si>
  <si>
    <t>P9200040</t>
  </si>
  <si>
    <t>T2690 SUPERSTAY V INK 15 PEACHY AS</t>
  </si>
  <si>
    <t>P9200120</t>
  </si>
  <si>
    <t>T2706 SUPERSTAY V INK 25 REDHOT AS</t>
  </si>
  <si>
    <t>P9200047</t>
  </si>
  <si>
    <t>T2713 SUPERSTAY V INK 65 SAUCY AS</t>
  </si>
  <si>
    <t>P9200043</t>
  </si>
  <si>
    <t>T2720 SUPERSTAY V INK 30 UNRIVAL AS</t>
  </si>
  <si>
    <t>P9200041</t>
  </si>
  <si>
    <t>T2737 SUPERSTAY V INK 50 WICKED AS</t>
  </si>
  <si>
    <t>P9200044</t>
  </si>
  <si>
    <t>T2744 SUPERSTAY V INK 40 WITTY AS</t>
  </si>
  <si>
    <t>P9299204</t>
  </si>
  <si>
    <t>T2773 SPRSTY VINYL INK 105GOLDEN AS</t>
  </si>
  <si>
    <t>P9299203</t>
  </si>
  <si>
    <t>T2780 SPRSTY VINYL INK 110AWESTR AS</t>
  </si>
  <si>
    <t>P9299123</t>
  </si>
  <si>
    <t>T3467 MBL EYE LIP REMOVER 150ML AS</t>
  </si>
  <si>
    <t>P9200009</t>
  </si>
  <si>
    <t>T3495 LINE TATOO CRY L BK AS-BLACK</t>
  </si>
  <si>
    <t>P9200010</t>
  </si>
  <si>
    <t>T3549 LINE TATOO CRY L DBR AS-BRWN</t>
  </si>
  <si>
    <t>P9299114</t>
  </si>
  <si>
    <t>T4211 FIT ME FDT M PORE SPF 110 AS</t>
  </si>
  <si>
    <t>P92T4217</t>
  </si>
  <si>
    <t>T42171LDEXUVPERF AQ ESS SPF50 30ML</t>
  </si>
  <si>
    <t>P9200081</t>
  </si>
  <si>
    <t>T4235 FIT ME FOUNDATION MATTE – 115</t>
  </si>
  <si>
    <t>P9299116</t>
  </si>
  <si>
    <t>T4297 FIT ME FDT M PORE SPF 130 AS</t>
  </si>
  <si>
    <t>P9200110</t>
  </si>
  <si>
    <t>T4358 FIT ME FDT MAT PORE PUMP 235</t>
  </si>
  <si>
    <t>P9200219</t>
  </si>
  <si>
    <t>T4379 YC PRE-ESS 30ML ET</t>
  </si>
  <si>
    <t>P9200067</t>
  </si>
  <si>
    <t>T4380 FIT ME FOUNDATION MATTE – 111</t>
  </si>
  <si>
    <t>P9299115</t>
  </si>
  <si>
    <t>T4403 FIT ME FDT M PORE SPF 121MENA</t>
  </si>
  <si>
    <t>P9299117</t>
  </si>
  <si>
    <t>T4410 FIT ME FDT M PORE SPF 136MENA</t>
  </si>
  <si>
    <t>P9299120</t>
  </si>
  <si>
    <t>T4426 FIT ME FDT M PORE SPF 335 AS</t>
  </si>
  <si>
    <t>P9299121</t>
  </si>
  <si>
    <t>T4433 FIT ME FDT M PORE SPF 338 AS</t>
  </si>
  <si>
    <t>P92T4710</t>
  </si>
  <si>
    <t>T47106LORDEX WP LS W ESS 30ML 1X12</t>
  </si>
  <si>
    <t>P9299122</t>
  </si>
  <si>
    <t>T4914 LINE TATTOO 48H LIQ PEN BK AS</t>
  </si>
  <si>
    <t>P92T0030</t>
  </si>
  <si>
    <t>T50030LOR MU BROW ARTIST GENIUS DK</t>
  </si>
  <si>
    <t>P9200045</t>
  </si>
  <si>
    <t>T5258 TATTOO BROW 3D GEL DEEP BROWN</t>
  </si>
  <si>
    <t>P9200050</t>
  </si>
  <si>
    <t>T5265 TATTOO BROW 3D GEL GREY BROWN</t>
  </si>
  <si>
    <t>P9200048</t>
  </si>
  <si>
    <t>T5272 TATTOO BROW 3D GEL MEDM BROWN</t>
  </si>
  <si>
    <t>P92T5837</t>
  </si>
  <si>
    <t>T55837LORMU FDTTM LIQ FDT-N3 N VAN</t>
  </si>
  <si>
    <t>P92T5905</t>
  </si>
  <si>
    <t>T55905LORMU FDT TMLIQ FDT-G3GLD BG</t>
  </si>
  <si>
    <t>P92T5912</t>
  </si>
  <si>
    <t>T55912LOR MU FDT TM LIQ FDT-G4</t>
  </si>
  <si>
    <t>P92T5929</t>
  </si>
  <si>
    <t>T55929LORMU FDTTM LIQ FDT-G5 H SND</t>
  </si>
  <si>
    <t>P9200233</t>
  </si>
  <si>
    <t>T5737 INF 32H PROM FDT 110AS 30ML</t>
  </si>
  <si>
    <t>P9200244</t>
  </si>
  <si>
    <t>T5751 INF 32H PROM FDT 118OSAS 30ML</t>
  </si>
  <si>
    <t>P9200234</t>
  </si>
  <si>
    <t>T5768 INF 32H PROM FDT 123AS 30ML</t>
  </si>
  <si>
    <t>P9200235</t>
  </si>
  <si>
    <t>T5775 INF 32H PROM FDT 125AS 30ML</t>
  </si>
  <si>
    <t>P9200236</t>
  </si>
  <si>
    <t>T5799 INF 32H PROM FDT 128AS 30ML</t>
  </si>
  <si>
    <t>P9200237</t>
  </si>
  <si>
    <t>T5805 INF 32H PROM FDT 140AS 30ML</t>
  </si>
  <si>
    <t>P9200238</t>
  </si>
  <si>
    <t>T5812 INF 32H PROM FDT 147AS 30ML</t>
  </si>
  <si>
    <t>P92T8176</t>
  </si>
  <si>
    <t>T58176LORMU L CR COL AIS RED SONAM</t>
  </si>
  <si>
    <t>P92T8190</t>
  </si>
  <si>
    <t>T58190LOR MU L CR COL AIS RED LBB</t>
  </si>
  <si>
    <t>P9200239</t>
  </si>
  <si>
    <t>T5836 INF 32H PROM FDT 240AS 30ML</t>
  </si>
  <si>
    <t>P9200240</t>
  </si>
  <si>
    <t>T5843 INF 32H PROM FDT 250AS 30ML</t>
  </si>
  <si>
    <t>P9200241</t>
  </si>
  <si>
    <t>T5874 INF 32H PROM FDT 257OSAS 30ML</t>
  </si>
  <si>
    <t>P9200242</t>
  </si>
  <si>
    <t>T5881 INF 32H PROM FDT 260OSAS 30ML</t>
  </si>
  <si>
    <t>P9200243</t>
  </si>
  <si>
    <t>T5898 INF 32H PROM FDT 30AS 30ML</t>
  </si>
  <si>
    <t>P9200087</t>
  </si>
  <si>
    <t>T6518 GLYCO BRIT DAY CRM 15ML AS</t>
  </si>
  <si>
    <t>P9200088</t>
  </si>
  <si>
    <t>T6556 GLYCO BRIT NIGHT CRM 15ML AS</t>
  </si>
  <si>
    <t>P9299108</t>
  </si>
  <si>
    <t>T6590 INF MORETHAN CONCEAL 305AS Z</t>
  </si>
  <si>
    <t>P9299109</t>
  </si>
  <si>
    <t>T6613 INF MORETHAN CONCEAL 307AS Z</t>
  </si>
  <si>
    <t>P9299110</t>
  </si>
  <si>
    <t>T6637 INF MORETHAN CONCEAL 309AS Z</t>
  </si>
  <si>
    <t>P9200074</t>
  </si>
  <si>
    <t>T6859 FIT ME FOUNDATION MATTE – 123</t>
  </si>
  <si>
    <t>P9200069</t>
  </si>
  <si>
    <t>T6877 FITME FDTMAT PORE SPF 120 ASJ</t>
  </si>
  <si>
    <t>P9200082</t>
  </si>
  <si>
    <t>T6891 FITME FDTMAT PORE SPF 125 ASJ</t>
  </si>
  <si>
    <t>P9200077</t>
  </si>
  <si>
    <t>T6897 FIT ME FOUNDATION MATTE – 132</t>
  </si>
  <si>
    <t>P9200078</t>
  </si>
  <si>
    <t>T6910 FIT ME FOUNDATION MATTE – 138</t>
  </si>
  <si>
    <t>P9200079</t>
  </si>
  <si>
    <t>T6921 FITME FDTMAT PORE SPF 220 ASJ</t>
  </si>
  <si>
    <t>P9200070</t>
  </si>
  <si>
    <t>T6927 FIT ME FOUNDATION MATTE – 190</t>
  </si>
  <si>
    <t>P9299118</t>
  </si>
  <si>
    <t>T6934 FIT ME FDT M PORE SPF 221MENA</t>
  </si>
  <si>
    <t>P9299119</t>
  </si>
  <si>
    <t>T6941 FIT ME FDT M PORE SPF 312MENA</t>
  </si>
  <si>
    <t>P9200075</t>
  </si>
  <si>
    <t>T6969 FITME FDTMAT PR PUMP 235 ASJP</t>
  </si>
  <si>
    <t>P92T6986</t>
  </si>
  <si>
    <t>T69863DEX UVP AQUA MIST BOX 1X6</t>
  </si>
  <si>
    <t>P9299124</t>
  </si>
  <si>
    <t>T7335 MBL EYE LIP REMOVER 70ML ASJP</t>
  </si>
  <si>
    <t>P9200021</t>
  </si>
  <si>
    <t>T7782 Crystal Cleanser 120ml</t>
  </si>
  <si>
    <t>P9200084</t>
  </si>
  <si>
    <t>T7980 RV HA Eye Serum 20ML EBT</t>
  </si>
  <si>
    <t>P9200027</t>
  </si>
  <si>
    <t>T8086 UV DEFD Shaka 50ml AS</t>
  </si>
  <si>
    <t>P9200080</t>
  </si>
  <si>
    <t>T8310 FIT ME MONO BLUSH 20 HOPE AS</t>
  </si>
  <si>
    <t>P9200076</t>
  </si>
  <si>
    <t>T8327 FITME MONO BLUSH 30 FIERCE AS</t>
  </si>
  <si>
    <t>P9200068</t>
  </si>
  <si>
    <t>T8334 FIT ME MONO BLUSH 40 PROUD AS</t>
  </si>
  <si>
    <t>P9200071</t>
  </si>
  <si>
    <t>T8338 FITME FDTMAT PORE SPF 128 ASJ</t>
  </si>
  <si>
    <t>P9200073</t>
  </si>
  <si>
    <t>T8341 FIT ME MONO BLUSH 50 REVOL AS</t>
  </si>
  <si>
    <t>P9200024</t>
  </si>
  <si>
    <t>T8426 HSL EXTRM 36H SLV BK1 AS-BLK</t>
  </si>
  <si>
    <t>P9200025</t>
  </si>
  <si>
    <t>T8433 HSL EXTRM 36H SLV BR1 AS-BRW</t>
  </si>
  <si>
    <t>P9200213</t>
  </si>
  <si>
    <t>T9170 GLYCO BR PEEL WATER 65ML EBT</t>
  </si>
  <si>
    <t>P9200018</t>
  </si>
  <si>
    <t>T9492 TATTOO BROW 36H PEN DK BR AS</t>
  </si>
  <si>
    <t>P9200019</t>
  </si>
  <si>
    <t>T9508 TATTOO BROW 36H PEN GR BR AS</t>
  </si>
  <si>
    <t>P9200020</t>
  </si>
  <si>
    <t>T9515 TATTOO BROW 36H PEN LT BR AS</t>
  </si>
  <si>
    <t>P9200017</t>
  </si>
  <si>
    <t>T9522 TATTOO BROW 36H PEN NT BR AS</t>
  </si>
  <si>
    <t>P92700TT</t>
  </si>
  <si>
    <t>TESTER TRAY FITME COMPACT PWD</t>
  </si>
  <si>
    <t>P92L1192</t>
  </si>
  <si>
    <t>TL01192 TSTDEX WP SCRUB FOAM 100ML</t>
  </si>
  <si>
    <t>P92L1901</t>
  </si>
  <si>
    <t>TL01901 TSTDEX REV DBL LFTG E 15ML</t>
  </si>
  <si>
    <t>P92L3126</t>
  </si>
  <si>
    <t>TL13126 TSTDEX WP DMVNS SPF17 50ML</t>
  </si>
  <si>
    <t>P92L3454</t>
  </si>
  <si>
    <t>TL13454 TSTDEX REV DRMLFTNESS 30ML</t>
  </si>
  <si>
    <t>P92L4420</t>
  </si>
  <si>
    <t>TL14420 TSTDEX REV DRMLFTNCRM 20ML</t>
  </si>
  <si>
    <t>P92L6776</t>
  </si>
  <si>
    <t>TL16776 TSTDEX REV DRMLFTDCRM 20ML</t>
  </si>
  <si>
    <t>P92L7803</t>
  </si>
  <si>
    <t>TL17803 TSTDEX REV DRMLFTNCRM 50ML</t>
  </si>
  <si>
    <t>P92L7810</t>
  </si>
  <si>
    <t>TL17810 TSTDEX REV DRMLFT EYE 15ML</t>
  </si>
  <si>
    <t>P92L7827</t>
  </si>
  <si>
    <t>TL17827 TSTDEX REV D CRM SPF23 JAR</t>
  </si>
  <si>
    <t>P92T1910</t>
  </si>
  <si>
    <t>TL1910DEXREV LSR X3 CTR SPF27 50ML</t>
  </si>
  <si>
    <t>P92L1074</t>
  </si>
  <si>
    <t>TL21074 TSTDEX WP NIGHT CREAM 50ML</t>
  </si>
  <si>
    <t>P92L2552</t>
  </si>
  <si>
    <t>TL22552 TSTDEX UV PRFCT PRPLE 30ML</t>
  </si>
  <si>
    <t>P92L4467</t>
  </si>
  <si>
    <t>TL24467 TSTDEX WP LSR PDY CRM 50ML</t>
  </si>
  <si>
    <t>P92L2148</t>
  </si>
  <si>
    <t>TL32148 TSTDEX WP FOAM 100ML</t>
  </si>
  <si>
    <t>P92L2162</t>
  </si>
  <si>
    <t>TL32162 TSTDEX REV FOAMG GEL 100ML</t>
  </si>
  <si>
    <t>P92L3053</t>
  </si>
  <si>
    <t>TL33053 TSTDEX GNTL L&amp;E RMVR 125ML</t>
  </si>
  <si>
    <t>P92L3213</t>
  </si>
  <si>
    <t>TL33213 TSTDEX GNTL CLNS MLK 200ML</t>
  </si>
  <si>
    <t>P92L3237</t>
  </si>
  <si>
    <t>TL33237 TSTDEX REV TONER 200ML</t>
  </si>
  <si>
    <t>P92L3268</t>
  </si>
  <si>
    <t>TL33268 TSTDEX WP TONER 200ML</t>
  </si>
  <si>
    <t>P9283018</t>
  </si>
  <si>
    <t>TM CONCEALER 1N IVO ASJP</t>
  </si>
  <si>
    <t>P92T3018</t>
  </si>
  <si>
    <t>P9283032</t>
  </si>
  <si>
    <t>TM CONCEALER 2N VAN ASJP</t>
  </si>
  <si>
    <t>P92T3032</t>
  </si>
  <si>
    <t>P9283056</t>
  </si>
  <si>
    <t>TM CONCEALER 3DW GOL BE ASJP</t>
  </si>
  <si>
    <t>P92T3056</t>
  </si>
  <si>
    <t>P9283063</t>
  </si>
  <si>
    <t>TM CONCEALER 3N CRE ASJP</t>
  </si>
  <si>
    <t>P92T3063</t>
  </si>
  <si>
    <t>P9283070</t>
  </si>
  <si>
    <t>TM CONCEALER 3RC ROS BE ASJP</t>
  </si>
  <si>
    <t>P92T3070</t>
  </si>
  <si>
    <t>P9283087</t>
  </si>
  <si>
    <t>TM CONCEALER 4N BEI ASJP</t>
  </si>
  <si>
    <t>P92T3087</t>
  </si>
  <si>
    <t>P9283094</t>
  </si>
  <si>
    <t>TM CONCEALER 6DW GOL HON ASJP</t>
  </si>
  <si>
    <t>P92T3094</t>
  </si>
  <si>
    <t>P9283100</t>
  </si>
  <si>
    <t>TM CONCEALER 7DW GOL AM ASJP</t>
  </si>
  <si>
    <t>P92T3100</t>
  </si>
  <si>
    <t>P92M0525</t>
  </si>
  <si>
    <t>TM00525 TSTNAIL C.SHW PINK VOLTAGE</t>
  </si>
  <si>
    <t>P92M0648</t>
  </si>
  <si>
    <t>TM00648 TSTNAIL C.SHW CORAL CRAZY</t>
  </si>
  <si>
    <t>P92M0693</t>
  </si>
  <si>
    <t>TM00693 TSTNAIL C.SHW DOWNTOWN RED</t>
  </si>
  <si>
    <t>P92M0761</t>
  </si>
  <si>
    <t>TM00761 TSTNAIL C.SHW SLK STOCKING</t>
  </si>
  <si>
    <t>P92M1535</t>
  </si>
  <si>
    <t>TM01535 TSTE.BRW MCR FSHN-DRK BRWN</t>
  </si>
  <si>
    <t>P92M1759</t>
  </si>
  <si>
    <t>TM01759 TSTE.SHDW ES H.DIAMOND BR1</t>
  </si>
  <si>
    <t>P92M1773</t>
  </si>
  <si>
    <t>TM01773 TSTE.SHDW ES H.DIAMOND GY1</t>
  </si>
  <si>
    <t>P92M1797</t>
  </si>
  <si>
    <t>TM01797 TSTE.SHDW ES H.DIAMOND GN1</t>
  </si>
  <si>
    <t>P92M1810</t>
  </si>
  <si>
    <t>TM01810 TSTE.SHDW ES H.DIAMOND WN1</t>
  </si>
  <si>
    <t>P92M1834</t>
  </si>
  <si>
    <t>TM01834 TSTE.SHDW ES H.DIAMOND BR2</t>
  </si>
  <si>
    <t>P92M3623</t>
  </si>
  <si>
    <t>TM03623 TSTBB CREAM CS-02 NAT 18ML</t>
  </si>
  <si>
    <t>P92T3916</t>
  </si>
  <si>
    <t>TM03916 CS LIP POLISH - GLAM 4</t>
  </si>
  <si>
    <t>P92T3923</t>
  </si>
  <si>
    <t>TM03923 CS LIP POLISH - GLAM 1</t>
  </si>
  <si>
    <t>P92M4345</t>
  </si>
  <si>
    <t>TM04345 TSTE.BRW MCR FSHN-RST BRWN</t>
  </si>
  <si>
    <t>P92M5436</t>
  </si>
  <si>
    <t>TM05436 TSTE.LINER ES CRAYON-BLACK</t>
  </si>
  <si>
    <t>P92M5443</t>
  </si>
  <si>
    <t>TM05443 TSTE.LINER ES CRAYON-BROWN</t>
  </si>
  <si>
    <t>P92M5460</t>
  </si>
  <si>
    <t>TM05460 TSTCOL SEN PINK ALERT-PW 4</t>
  </si>
  <si>
    <t>P92M5477</t>
  </si>
  <si>
    <t>TM05477 TSTCOL SEN PINK ALERT-PW 1</t>
  </si>
  <si>
    <t>P92M5484</t>
  </si>
  <si>
    <t>TM05484 TSTCOL SEN PINK ALERT-PW 3</t>
  </si>
  <si>
    <t>P92M5491</t>
  </si>
  <si>
    <t>TM05491 TSTCOL SEN PINK ALERT-PW 2</t>
  </si>
  <si>
    <t>P92M5863</t>
  </si>
  <si>
    <t>TM05863 TSTE.LINER MSTR LNR-BLACK</t>
  </si>
  <si>
    <t>P92M5870</t>
  </si>
  <si>
    <t>TM05870 TSTE.LINER MSTR LNR-BROWN</t>
  </si>
  <si>
    <t>P92M6099</t>
  </si>
  <si>
    <t>TM06099 TSTMSCR VOL-EX FALSS BLACK</t>
  </si>
  <si>
    <t>P92M7126</t>
  </si>
  <si>
    <t>TM07126 TSTFDT MSSE DRM MTTE-NUDE</t>
  </si>
  <si>
    <t>P92M7133</t>
  </si>
  <si>
    <t>TM07133 TSTFDT MSSE DRM MTTE-C NAT</t>
  </si>
  <si>
    <t>P92M7140</t>
  </si>
  <si>
    <t>TM07140 TSTFDT MSSE DRM MTT-S BEIG</t>
  </si>
  <si>
    <t>P92M7306</t>
  </si>
  <si>
    <t>TM07306 TSTBABY LIPS-02 MIX BERRY</t>
  </si>
  <si>
    <t>P92M7313</t>
  </si>
  <si>
    <t>TM07313 TSTBABY LIPS-03 CHERRY</t>
  </si>
  <si>
    <t>P92M7320</t>
  </si>
  <si>
    <t>TM07320 TSTBABY LIPS-04 ORANGE</t>
  </si>
  <si>
    <t>P92M7822</t>
  </si>
  <si>
    <t>TM07822 TSTWSF REFILL 04 HONEY</t>
  </si>
  <si>
    <t>P92M7839</t>
  </si>
  <si>
    <t>TM07839 TSTWSF REFILL 02 N.BEIGE</t>
  </si>
  <si>
    <t>P92M7853</t>
  </si>
  <si>
    <t>TM07853 TSTWSF REFILL 03 NATURAL</t>
  </si>
  <si>
    <t>P92M7891</t>
  </si>
  <si>
    <t>TM07891 TSTWSF REFILL 05 S.BEIGE</t>
  </si>
  <si>
    <t>P92M7914</t>
  </si>
  <si>
    <t>TM07914 TSTWSF REFILL 01 LIGHT</t>
  </si>
  <si>
    <t>P92M8702</t>
  </si>
  <si>
    <t>TM08702 TSTLOVE COL BLSTR-PNK LOLT</t>
  </si>
  <si>
    <t>P92M8764</t>
  </si>
  <si>
    <t>TM08764 TSTLOVE COL BLSTR-CHRRY KS</t>
  </si>
  <si>
    <t>P92M8788</t>
  </si>
  <si>
    <t>TM08788 TSTLOVE COL BLISTER-CORAL</t>
  </si>
  <si>
    <t>P92M8801</t>
  </si>
  <si>
    <t>TM08801 TSTLOVE COL BLSTR-BRR CRSH</t>
  </si>
  <si>
    <t>P92M9341</t>
  </si>
  <si>
    <t>TM09341 TSTLIP&amp;EYE MK UP RMVR 40ML</t>
  </si>
  <si>
    <t>P92C0228</t>
  </si>
  <si>
    <t>TM10228MYB FDT DREAMLIQ FDT HNY B2</t>
  </si>
  <si>
    <t>P92C0242</t>
  </si>
  <si>
    <t>TM10242MYB FDT DREAMLIQ FDT S B B3</t>
  </si>
  <si>
    <t>P92C0259</t>
  </si>
  <si>
    <t>TM10259MYB FDT DREAMLIQ FDT C N PO</t>
  </si>
  <si>
    <t>P92C0266</t>
  </si>
  <si>
    <t>TM10266MYB FDT DREAMLIQ FDT LG B00</t>
  </si>
  <si>
    <t>P92C0273</t>
  </si>
  <si>
    <t>TM10273MYB FDT DREAMLIQ FDT N B O1</t>
  </si>
  <si>
    <t>P92M2014</t>
  </si>
  <si>
    <t>TM12014 TSTE.BROW LINER MSTR-BROWN</t>
  </si>
  <si>
    <t>P92T2014</t>
  </si>
  <si>
    <t>TM12014TST MBL MST BROW LNR BR-1RN</t>
  </si>
  <si>
    <t>P92M2182</t>
  </si>
  <si>
    <t>TM12182 TSTBB TWC SLK WHT-04 HONEY</t>
  </si>
  <si>
    <t>P92M2229</t>
  </si>
  <si>
    <t>TM12229 TSTBB TWC SLK WHT-01 LIGHT</t>
  </si>
  <si>
    <t>P92M2267</t>
  </si>
  <si>
    <t>TM12267 TSTBB TWC SLK WHT-03 NAT</t>
  </si>
  <si>
    <t>P92M2342</t>
  </si>
  <si>
    <t>TM12342 TSTBB TWC SLK WHT-05 S.BEG</t>
  </si>
  <si>
    <t>P92T3397</t>
  </si>
  <si>
    <t>TM13397 COLOR SHOW LIPS 103 TT</t>
  </si>
  <si>
    <t>P92M3397</t>
  </si>
  <si>
    <t>TM13397 TSTL.STCK C.SHW CRUSHD CND</t>
  </si>
  <si>
    <t>P92T3403</t>
  </si>
  <si>
    <t>TM13403 COLOR SHOW LIPS 308 TT</t>
  </si>
  <si>
    <t>P92M3403</t>
  </si>
  <si>
    <t>TM13403 TSTL.STCK C.SHOW ORANG ICN</t>
  </si>
  <si>
    <t>P92T3427</t>
  </si>
  <si>
    <t>TM13427 COLOR SHOW LIPS 108 TT</t>
  </si>
  <si>
    <t>P92M3427</t>
  </si>
  <si>
    <t>TM13427 TSTL.STICK C.SHOW PRT PINK</t>
  </si>
  <si>
    <t>P92T3441</t>
  </si>
  <si>
    <t>TM13441 COLOR SHOW LIPS 105 TT</t>
  </si>
  <si>
    <t>P92M3441</t>
  </si>
  <si>
    <t>TM13441 TSTL.STCK C.SHW PNKLICIOUS</t>
  </si>
  <si>
    <t>P92T3458</t>
  </si>
  <si>
    <t>TM13458 COLOR SHOW LIPS 202 TT</t>
  </si>
  <si>
    <t>P92M3458</t>
  </si>
  <si>
    <t>TM13458 TSTL.STCK C.SHW RD MY LPS</t>
  </si>
  <si>
    <t>P92T3465</t>
  </si>
  <si>
    <t>TM13465 COLOR SHOW LIPS 203 TT</t>
  </si>
  <si>
    <t>P92M3465</t>
  </si>
  <si>
    <t>TM13465 TSTL.STCK C.SHW CHRR ON TO</t>
  </si>
  <si>
    <t>P92T3489</t>
  </si>
  <si>
    <t>TM13489 COLOR SHOW LIPS 301 TT</t>
  </si>
  <si>
    <t>P92M3489</t>
  </si>
  <si>
    <t>TM13489 TSTL.STCK C.SHW TRUE TOFFE</t>
  </si>
  <si>
    <t>P92T3496</t>
  </si>
  <si>
    <t>TM13496 COLOR SHOW LIPS 201 TT</t>
  </si>
  <si>
    <t>P92M3496</t>
  </si>
  <si>
    <t>TM13496 TSTL.STCK C.SHW DWNTWN RED</t>
  </si>
  <si>
    <t>P92T3519</t>
  </si>
  <si>
    <t>TM13519 COLOR SHOW LIPS 402 TT</t>
  </si>
  <si>
    <t>P92M3519</t>
  </si>
  <si>
    <t>TM13519 TSTL.STICK C.SHW PLUMTSTIC</t>
  </si>
  <si>
    <t>P92T3526</t>
  </si>
  <si>
    <t>TM13526 COLOR SHOW LIPS 403 TT</t>
  </si>
  <si>
    <t>P92M3526</t>
  </si>
  <si>
    <t>TM13526 TSTL.STCK C.SHW PLM PERFCT</t>
  </si>
  <si>
    <t>P92T3533</t>
  </si>
  <si>
    <t>TM13533 COLOR SHOW LIPS 101 TT</t>
  </si>
  <si>
    <t>P92M3533</t>
  </si>
  <si>
    <t>TM13533 TSTL.STCK C.SHW PNK AVENUE</t>
  </si>
  <si>
    <t>P92T3571</t>
  </si>
  <si>
    <t>TM13571 COLOR SHOW LIPS 107 TT</t>
  </si>
  <si>
    <t>P92M3571</t>
  </si>
  <si>
    <t>TM13571 TSTL.STCK C.SHW PNK PARADS</t>
  </si>
  <si>
    <t>P92T3588</t>
  </si>
  <si>
    <t>TM13588 COLOR SHOW LIPS 305 TT</t>
  </si>
  <si>
    <t>P92M3588</t>
  </si>
  <si>
    <t>TM13588 TSTL.STICK C.SHW NUDE MCHA</t>
  </si>
  <si>
    <t>P92T3595</t>
  </si>
  <si>
    <t>TM13595 COLOR SHOW LIPS 104 TT</t>
  </si>
  <si>
    <t>P92M3595</t>
  </si>
  <si>
    <t>TM13595 TSTL.STCK C.SHW PNK PLEASE</t>
  </si>
  <si>
    <t>P92T5490</t>
  </si>
  <si>
    <t>TM15490 COLOR SHOW LIPS 205 TT</t>
  </si>
  <si>
    <t>P92M5490</t>
  </si>
  <si>
    <t>TM15490 TSTL.STICK C.SHW RED SIREN</t>
  </si>
  <si>
    <t>P92M6660</t>
  </si>
  <si>
    <t>TM16660 TSTCSAIO PRIMARY 03 NATURL</t>
  </si>
  <si>
    <t>P92M6851</t>
  </si>
  <si>
    <t>TM16851 TSTSM. COBLOOM BLSTR-PEACH</t>
  </si>
  <si>
    <t>P92M6899</t>
  </si>
  <si>
    <t>TM16899 TSTSM. COBLOOM BLSTR-PINK</t>
  </si>
  <si>
    <t>P92M7284</t>
  </si>
  <si>
    <t>TM17284 TSTMSCR VOL-EX ROCKT BLACK</t>
  </si>
  <si>
    <t>P92M7551</t>
  </si>
  <si>
    <t>TM17551 TSTCSAIO REFILL 01 LIGHT</t>
  </si>
  <si>
    <t>P92M7568</t>
  </si>
  <si>
    <t>TM17568 TSTCSAIO REFILL 02 N.BEIGE</t>
  </si>
  <si>
    <t>P92M7575</t>
  </si>
  <si>
    <t>TM17575 TSTCSAIO REFILL 03 NATURAL</t>
  </si>
  <si>
    <t>P92M7582</t>
  </si>
  <si>
    <t>TM17582 TSTCSAIO REFILL 04 HONEY</t>
  </si>
  <si>
    <t>P92M7599</t>
  </si>
  <si>
    <t>TM17599 TSTCSAIO REFILL 05 S.BEIGE</t>
  </si>
  <si>
    <t>P92T9184</t>
  </si>
  <si>
    <t>TM19184MYB EYE  SHADOW PALETE NUDE</t>
  </si>
  <si>
    <t>P92M9890</t>
  </si>
  <si>
    <t>TM19890 TSTE.LNR LIQ H.GLSY S-BLCK</t>
  </si>
  <si>
    <t>P92C2573</t>
  </si>
  <si>
    <t>TM22573MYB FASH BRW LNR D SHA-BRW</t>
  </si>
  <si>
    <t>P92C2580</t>
  </si>
  <si>
    <t>TM22580MYB FASH BRW LNR D SHA-GRY</t>
  </si>
  <si>
    <t>P92T2394</t>
  </si>
  <si>
    <t>TM2394 MYB BB CUSHION-2</t>
  </si>
  <si>
    <t>P92T2400</t>
  </si>
  <si>
    <t>TM2400 MYB BB CUSHION-3</t>
  </si>
  <si>
    <t>P92M5327</t>
  </si>
  <si>
    <t>TM25327 TSTCHEEKYGLOW-03 CRM CNNMN</t>
  </si>
  <si>
    <t>P92M5365</t>
  </si>
  <si>
    <t>TM25365 TSTCHEEKYGLOW-04 FRESH CRL</t>
  </si>
  <si>
    <t>P92M5402</t>
  </si>
  <si>
    <t>TM25402 TSTCHEEKYGLOW-01 PCH SWEET</t>
  </si>
  <si>
    <t>P92M5440</t>
  </si>
  <si>
    <t>TM25440 TSTCHEEKYGLOW-02 WOODEN RS</t>
  </si>
  <si>
    <t>P92M7380</t>
  </si>
  <si>
    <t>TM27380 TSTBB C.STCK CS-03 RADIANC</t>
  </si>
  <si>
    <t>P92M7397</t>
  </si>
  <si>
    <t>TM27397 TSTBB C.STCK CS-02 NATURAL</t>
  </si>
  <si>
    <t>P92M8240</t>
  </si>
  <si>
    <t>TM28240 TSTCOL SEN JWL-1432 R QRTZ</t>
  </si>
  <si>
    <t>P92M8288</t>
  </si>
  <si>
    <t>TM28288 TSTCOL SEN JWL-1433 PNK TR</t>
  </si>
  <si>
    <t>P92M8325</t>
  </si>
  <si>
    <t>TM28325 TSTCOL SEN JWL-994 FSCH CR</t>
  </si>
  <si>
    <t>P92M8363</t>
  </si>
  <si>
    <t>TM28363 TSTCOL SEN JWL-996 BRR BRI</t>
  </si>
  <si>
    <t>P92M8486</t>
  </si>
  <si>
    <t>TM28486 TSTCOL SEN JWL-630 RBLCS</t>
  </si>
  <si>
    <t>P92M4708</t>
  </si>
  <si>
    <t>TM34708 TSTE.LNR G LSTNG01 BLCK36H</t>
  </si>
  <si>
    <t>P92M4746</t>
  </si>
  <si>
    <t>TM34746 TSTE.LNR G LSTNG02 BRWN36H</t>
  </si>
  <si>
    <t>P92M7741</t>
  </si>
  <si>
    <t>TM37741 TSTFDT MSSE DRM MTT-N BEIG</t>
  </si>
  <si>
    <t>P92M8315</t>
  </si>
  <si>
    <t>TM38315 TSTCS PWD FDT HONEY EXTR</t>
  </si>
  <si>
    <t>P92M8322</t>
  </si>
  <si>
    <t>TM38322 TSTCS PWD FDT NATURAL EXTR</t>
  </si>
  <si>
    <t>P92M8339</t>
  </si>
  <si>
    <t>TM38339 TSTCS PWD FDT N BEIGE EXTR</t>
  </si>
  <si>
    <t>P92M8346</t>
  </si>
  <si>
    <t>TM38346 TSTCS PWD FDT S BEIGE EXTR</t>
  </si>
  <si>
    <t>P92M8353</t>
  </si>
  <si>
    <t>TM38353 TSTCS PWD FDT LIGHT EXTR</t>
  </si>
  <si>
    <t>P92M8539</t>
  </si>
  <si>
    <t>TM38539 TSTMU RMVR MRCL EXPR 70ML</t>
  </si>
  <si>
    <t>P92M0134</t>
  </si>
  <si>
    <t>TM40134 TSTCSPP NUDE-BEIGE</t>
  </si>
  <si>
    <t>P92M0172</t>
  </si>
  <si>
    <t>TM40172 TSTMSCR LASH STILETTO BLCK</t>
  </si>
  <si>
    <t>P92M0961</t>
  </si>
  <si>
    <t>TM40961 TSTE.LNR C.SHW-07 INCA GLD</t>
  </si>
  <si>
    <t>P92M0978</t>
  </si>
  <si>
    <t>TM40978 TSTE.LNR C.SHW-09 CCO BRWN</t>
  </si>
  <si>
    <t>P92M0985</t>
  </si>
  <si>
    <t>TM40985 TSTE.LNR C.SHW-02 PCCK GRE</t>
  </si>
  <si>
    <t>P92M0992</t>
  </si>
  <si>
    <t>TM40992 TSTE.LNR C.SHW BLACK</t>
  </si>
  <si>
    <t>P92M1005</t>
  </si>
  <si>
    <t>TM41005 TSTE.LNR C.SHW-01 SPC ORNG</t>
  </si>
  <si>
    <t>P92M1012</t>
  </si>
  <si>
    <t>TM41012 TSTE.LNR C.SHW-06 NBL PRPL</t>
  </si>
  <si>
    <t>P92T1029</t>
  </si>
  <si>
    <t>TM41029 E.LIN C.SHOW 04SHINY BEIGE</t>
  </si>
  <si>
    <t>P92M1036</t>
  </si>
  <si>
    <t>TM41036 TSTE.LNR C.SHW-03 OCEAN BL</t>
  </si>
  <si>
    <t>P92T1043</t>
  </si>
  <si>
    <t>TM41043 E.LIN C.SHOW 05 SNOW WHITE</t>
  </si>
  <si>
    <t>P92T5690</t>
  </si>
  <si>
    <t>TM45690TST CLEAN EXP MRCL WTR120ML</t>
  </si>
  <si>
    <t>P92T7947</t>
  </si>
  <si>
    <t>TM47947 HYP GLS METALLIC SILVER</t>
  </si>
  <si>
    <t>P92T7954</t>
  </si>
  <si>
    <t>TM47954 HYP GLS METALLIC GREEN</t>
  </si>
  <si>
    <t>P92T7961</t>
  </si>
  <si>
    <t>TM47961 HYP GLS METALLIC MAROON</t>
  </si>
  <si>
    <t>P92T7978</t>
  </si>
  <si>
    <t>TM47978 HYP GLS METALLIC D-BLUE</t>
  </si>
  <si>
    <t>P92T7985</t>
  </si>
  <si>
    <t>TM47985 HYP GLS METALLIC GOLD</t>
  </si>
  <si>
    <t>P92T9583</t>
  </si>
  <si>
    <t>TM49583TST BROW WOOD PEN BROWN ENG</t>
  </si>
  <si>
    <t>P92T9590</t>
  </si>
  <si>
    <t>TM49590 TST BROW WOOD PEN GREY ENG</t>
  </si>
  <si>
    <t>P92M3181</t>
  </si>
  <si>
    <t>TM53181 TSTCOL SEN NUDE - NU325</t>
  </si>
  <si>
    <t>P92M3198</t>
  </si>
  <si>
    <t>TM53198 TSTCOL SEN NUDE - NU33S</t>
  </si>
  <si>
    <t>P92M3204</t>
  </si>
  <si>
    <t>TM53204 TSTCOL SEN NUDE - NU34S</t>
  </si>
  <si>
    <t>P92M3211</t>
  </si>
  <si>
    <t>TM53211 TSTCOL SEN NUDE - NU35S</t>
  </si>
  <si>
    <t>P92M3235</t>
  </si>
  <si>
    <t>TM53235 TSTCOL SEN NUDE - NU37S</t>
  </si>
  <si>
    <t>P92M6013</t>
  </si>
  <si>
    <t>TM56013 TSTFDT LIQ DRM MATTE -NUDE</t>
  </si>
  <si>
    <t>P92M6020</t>
  </si>
  <si>
    <t>TM56020 TSTFDT LIQ DRM MTTE -C NAT</t>
  </si>
  <si>
    <t>P92M6044</t>
  </si>
  <si>
    <t>TM56044 TSTFDT LIQ DRM MTTE-S BEIG</t>
  </si>
  <si>
    <t>P92M6068</t>
  </si>
  <si>
    <t>TM56068 TSTFDT LIQ DRM MTTE-N BEIG</t>
  </si>
  <si>
    <t>P92T6295</t>
  </si>
  <si>
    <t>TM56295TST HPRSHARP LNR FLAT BK AS</t>
  </si>
  <si>
    <t>P925742T</t>
  </si>
  <si>
    <t>TM57427M.E.LIN LIQ HYP MATTE-BLACK</t>
  </si>
  <si>
    <t>P92M9596</t>
  </si>
  <si>
    <t>TM59596 TSTCOL SEN B.MTT-1 CRL 323</t>
  </si>
  <si>
    <t>P92M9602</t>
  </si>
  <si>
    <t>TM59602 TSTCOL SEN B.MTT-2 CRL 326</t>
  </si>
  <si>
    <t>P92M9633</t>
  </si>
  <si>
    <t>TM59633 TSTCOL SEN B.MTT-5 RED 692</t>
  </si>
  <si>
    <t>P92M1107</t>
  </si>
  <si>
    <t>TM61107 TST CS REBEL BOU 02 AS</t>
  </si>
  <si>
    <t>P92M3029</t>
  </si>
  <si>
    <t>TM63029 TSTCS VELVET MTT-7 NUDE</t>
  </si>
  <si>
    <t>P92M3067</t>
  </si>
  <si>
    <t>TM63067 TSTCS VELVET MTT-6 RED</t>
  </si>
  <si>
    <t>P92TM635</t>
  </si>
  <si>
    <t xml:space="preserve">TM635MYB FDT WSF LIQPWDR-B5 HONEY </t>
  </si>
  <si>
    <t>P92TM659</t>
  </si>
  <si>
    <t>TM659MYB FDT WSF LIQ PWDR-N2 IVORY</t>
  </si>
  <si>
    <t>P92TM666</t>
  </si>
  <si>
    <t>TM666MYB FDT WSF LIQ PWDR-N3 NAT</t>
  </si>
  <si>
    <t>P92TM673</t>
  </si>
  <si>
    <t>TM673MYBFDT WSF LIQPWDR-B4 SND BEI</t>
  </si>
  <si>
    <t>P92M9159</t>
  </si>
  <si>
    <t>TM69159 TSTLIP&amp;EYE MK UP RMVR 70ML</t>
  </si>
  <si>
    <t>P92M1533</t>
  </si>
  <si>
    <t>TM71533TST BIG EYE WTP MSCR BLK AS</t>
  </si>
  <si>
    <t>P92M1571</t>
  </si>
  <si>
    <t>TM71571 TST CS LIP MATTE M203 AS</t>
  </si>
  <si>
    <t>P92C1571</t>
  </si>
  <si>
    <t>TM71571MYB LC.SHW L M-M203 HOT CHI</t>
  </si>
  <si>
    <t>P92M1588</t>
  </si>
  <si>
    <t>TM71588 TST CS LIP MATTE M301 AS</t>
  </si>
  <si>
    <t>P92C1588</t>
  </si>
  <si>
    <t>TM71588MYB LC.SHW L M-M301 BRL NUD</t>
  </si>
  <si>
    <t>P92M1595</t>
  </si>
  <si>
    <t>TM71595 TST CS LIP MATTE M202 AS</t>
  </si>
  <si>
    <t>P92C1595</t>
  </si>
  <si>
    <t>TM71595MYB LC.SHW L M-M202 FRC RED</t>
  </si>
  <si>
    <t>P92M1601</t>
  </si>
  <si>
    <t>TM71601 TST CS LIP MATTE M103 AS</t>
  </si>
  <si>
    <t>P92C1601</t>
  </si>
  <si>
    <t>TM71601MYB LC.SHW L M-M103 R T CRL</t>
  </si>
  <si>
    <t>P92M1625</t>
  </si>
  <si>
    <t>TM71625 TST CS LIP MATTE M101 AS</t>
  </si>
  <si>
    <t>P92C1625</t>
  </si>
  <si>
    <t>TM71625MYB LC SHW L M-M101 PNK PWR</t>
  </si>
  <si>
    <t>P92M1649</t>
  </si>
  <si>
    <t>TM71649 TST CS LIP MATTE M102 AS</t>
  </si>
  <si>
    <t>P92C1649</t>
  </si>
  <si>
    <t>TM71649MYB LC.SHW L M-M102 P O PNK</t>
  </si>
  <si>
    <t>P92M1663</t>
  </si>
  <si>
    <t>TM71663 TST CS LIP MATTE M104 AS</t>
  </si>
  <si>
    <t>P92C1663</t>
  </si>
  <si>
    <t>TM71663MYB LC.SHW L M-M104 FLA FUC</t>
  </si>
  <si>
    <t>P92M1670</t>
  </si>
  <si>
    <t>TM71670 TST CS LIP MATTE M401 AS</t>
  </si>
  <si>
    <t>P92C1670</t>
  </si>
  <si>
    <t>TM71670MYB LC.SHW L M-M401 LIV VIO</t>
  </si>
  <si>
    <t>P92M1687</t>
  </si>
  <si>
    <t>TM71687 TST CS LIP MATTE M304 AS</t>
  </si>
  <si>
    <t>P92C1687</t>
  </si>
  <si>
    <t>TM71687MYB LC.SHW L M-M304 MYS MOC</t>
  </si>
  <si>
    <t>P92M1694</t>
  </si>
  <si>
    <t>TM71694 TST CS LIP MATTE M402 AS</t>
  </si>
  <si>
    <t>P92C1694</t>
  </si>
  <si>
    <t>TM71694MYB LC.SHW L M-M402 MAD MAG</t>
  </si>
  <si>
    <t>P92M2456</t>
  </si>
  <si>
    <t>TM72456 TSTMSCR VOL-EX TURBO BLACK</t>
  </si>
  <si>
    <t>P92M3257</t>
  </si>
  <si>
    <t>TM73257 TSTE.LNR H.SHARP BLCK RENO</t>
  </si>
  <si>
    <t>P92T5470</t>
  </si>
  <si>
    <t>TM75470MYBLIPBA BABY LIPS CW-BERRY</t>
  </si>
  <si>
    <t>P92T5487</t>
  </si>
  <si>
    <t>TM75487MYB LIPBA BABY LIPS CW-RASP</t>
  </si>
  <si>
    <t>P92T5500</t>
  </si>
  <si>
    <t>TM75500MYBLIPBA BABY LIPS CW-PEACH</t>
  </si>
  <si>
    <t>P92T5517</t>
  </si>
  <si>
    <t>TM75517MYBLIPBA BABY LIPS CW-CHERY</t>
  </si>
  <si>
    <t>P92T5524</t>
  </si>
  <si>
    <t>TM75524MYBLIPBA BABY LIPS CWORANGE</t>
  </si>
  <si>
    <t>P92M5827</t>
  </si>
  <si>
    <t>TM75827 TSTBLSH DRM BNCY-PEACH STN</t>
  </si>
  <si>
    <t>P92M5834</t>
  </si>
  <si>
    <t>TM75834 TSTBLSH DRM BNCY-PINK FROS</t>
  </si>
  <si>
    <t>P92M5841</t>
  </si>
  <si>
    <t>TM75841 TSTBLSH DRM BNCY-FRSH PINK</t>
  </si>
  <si>
    <t>P92M5865</t>
  </si>
  <si>
    <t>TM75865 TSTBLSH DRM BNCY-CANDY CRL</t>
  </si>
  <si>
    <t>P92M6164</t>
  </si>
  <si>
    <t>TM76164 TSTFOUND CLEAR SMOTH GR-12</t>
  </si>
  <si>
    <t>P92M6171</t>
  </si>
  <si>
    <t>TM76171 TSTFOUND CLEAR SMOTH GR-13</t>
  </si>
  <si>
    <t>P92M6195</t>
  </si>
  <si>
    <t>TM76195 TSTFOUND CLEAR SMOTH GR-24</t>
  </si>
  <si>
    <t>P92M6430</t>
  </si>
  <si>
    <t>TM76430 TSTFOUND C SMOTH GR-14 SND</t>
  </si>
  <si>
    <t>P92T8078</t>
  </si>
  <si>
    <t>TM78078 CS LIP POLISH - POP 6</t>
  </si>
  <si>
    <t>P92T8122</t>
  </si>
  <si>
    <t>TM78122 CS LIP POLISH - POP 4</t>
  </si>
  <si>
    <t>P92T8146</t>
  </si>
  <si>
    <t>TM78146 CS LIP POLISH - GLAM 9</t>
  </si>
  <si>
    <t>P92T8191</t>
  </si>
  <si>
    <t>TM78191 CS LIP POLISH - GLAM 7</t>
  </si>
  <si>
    <t>P92M0293</t>
  </si>
  <si>
    <t>TM80293 TSTE.SHDW CO TATTOO-COOL</t>
  </si>
  <si>
    <t>P92M0309</t>
  </si>
  <si>
    <t>TM80309 TSTE.SHDW CO TATTOO-GOLD</t>
  </si>
  <si>
    <t>P92M0316</t>
  </si>
  <si>
    <t>TM80316 TSTE.SHDW CO TTTOO-BRONZE</t>
  </si>
  <si>
    <t>P92M0347</t>
  </si>
  <si>
    <t>TM80347 TSTE.SHDW CO TTTOO-PURPLE</t>
  </si>
  <si>
    <t>P92M0354</t>
  </si>
  <si>
    <t>TM80354 TSTE.SHDW CO TTTOO-EMERALD</t>
  </si>
  <si>
    <t>P92M0361</t>
  </si>
  <si>
    <t>TM80361 TSTE.SHDOW CO TATTOO-TEAL</t>
  </si>
  <si>
    <t>P92M0378</t>
  </si>
  <si>
    <t>TM80378 TSTE.SHDW CO TTTOO-ASPHALT</t>
  </si>
  <si>
    <t>P92M4206</t>
  </si>
  <si>
    <t>TM84206 TSTMSCR VOL-EX HYP CL-BLCK</t>
  </si>
  <si>
    <t>P92M4596</t>
  </si>
  <si>
    <t>TM84596 TSTCSPP BASIC-HONEY</t>
  </si>
  <si>
    <t>P92M4602</t>
  </si>
  <si>
    <t>TM84602 TSTCSPP BASIC-NATURAL</t>
  </si>
  <si>
    <t>P92M4619</t>
  </si>
  <si>
    <t>TM84619 TSTCSPP BASIC-LIGHT</t>
  </si>
  <si>
    <t>P92TM880</t>
  </si>
  <si>
    <t>TM880MYBLIPST COLSENLIQ VLVT-MAT11</t>
  </si>
  <si>
    <t>P92M9058</t>
  </si>
  <si>
    <t>TM89058 TSTBB CR CS FR01 LGHT 18ML</t>
  </si>
  <si>
    <t>P92M9423</t>
  </si>
  <si>
    <t>TM89423 TSTMSCR VOL-EX CATEYE-BLCK</t>
  </si>
  <si>
    <t>P92TM897</t>
  </si>
  <si>
    <t>TM897MYBLIPST COLSENLIQ VLVT-MAT12</t>
  </si>
  <si>
    <t>P92M9898</t>
  </si>
  <si>
    <t>TM89898 TSTMSCR VOL-EX MAGNUM BLCK</t>
  </si>
  <si>
    <t>P92TM910</t>
  </si>
  <si>
    <t>TM910MYBLIPST COLSENLIQ VLVT-MAT10</t>
  </si>
  <si>
    <t>P92TM927</t>
  </si>
  <si>
    <t>TM927MYBLIPST COLSEN LIQ VLVT-MAT8</t>
  </si>
  <si>
    <t>P92TM941</t>
  </si>
  <si>
    <t>TM941MYBLIPST COLSEN LIQ VLVT-MAT2</t>
  </si>
  <si>
    <t>P92TM658</t>
  </si>
  <si>
    <t>TM958MYBLIPST COLSEN LIQ VLVT-MAT7</t>
  </si>
  <si>
    <t>P92TM965</t>
  </si>
  <si>
    <t>TM965MYBLIPST COLSEN LIQ VLVT-MAT9</t>
  </si>
  <si>
    <t>P92TM972</t>
  </si>
  <si>
    <t>TM972MYBLIPST COLSEN LIQ VLVT-MAT1</t>
  </si>
  <si>
    <t>P92M8256</t>
  </si>
  <si>
    <t>TM98256 TSTCOL SEN LC-035 PINK PNY</t>
  </si>
  <si>
    <t>P92M8263</t>
  </si>
  <si>
    <t>TM98263 TSTCOL SEN LC-045 PNK M UP</t>
  </si>
  <si>
    <t>P92M8270</t>
  </si>
  <si>
    <t>TM98270 TSTCOL SEN LC-055 PNKLICS</t>
  </si>
  <si>
    <t>P92M8287</t>
  </si>
  <si>
    <t>TM98287 TSTCOL SEN LC-065 HK O PNK</t>
  </si>
  <si>
    <t>P92M8294</t>
  </si>
  <si>
    <t>TM98294 TSTCOL SEN LC-LET ME PINK</t>
  </si>
  <si>
    <t>P92M8331</t>
  </si>
  <si>
    <t>TM98331 TSTCOL SEN LC-135 MK M PNK</t>
  </si>
  <si>
    <t>P92M8355</t>
  </si>
  <si>
    <t>TM98355 TSTCOL SEN LC-155 PRTY PNK</t>
  </si>
  <si>
    <t>P92M8379</t>
  </si>
  <si>
    <t>TM98379 TSTCOL SEN LC-BIT OF BRR</t>
  </si>
  <si>
    <t>P92M8416</t>
  </si>
  <si>
    <t>TM98416 TSTCOL SEN LC-PLUM PERFECT</t>
  </si>
  <si>
    <t>P92M8461</t>
  </si>
  <si>
    <t>TM98461 TSTCOL SEN LC-515 CRL CRSH</t>
  </si>
  <si>
    <t>P92M8478</t>
  </si>
  <si>
    <t>TM98478 TSTCOL SEN LC-525 PCHY SCN</t>
  </si>
  <si>
    <t>P92M8508</t>
  </si>
  <si>
    <t>TM98508 TSTCOL SEN LC-615 SMR SNST</t>
  </si>
  <si>
    <t>P92M8515</t>
  </si>
  <si>
    <t>TM98515 TSTCOL SEN LC-625 RU RD-DY</t>
  </si>
  <si>
    <t>P92M8522</t>
  </si>
  <si>
    <t>TM98522 TSTCOL SEN LC-VERY CHERRY</t>
  </si>
  <si>
    <t>P92M8553</t>
  </si>
  <si>
    <t>TM98553 TSTCOL SEN LC-645 RD RVVL</t>
  </si>
  <si>
    <t>P92M8577</t>
  </si>
  <si>
    <t>TM98577 TSTCOL SEN LC-215 TTL TFF</t>
  </si>
  <si>
    <t>P92M8591</t>
  </si>
  <si>
    <t>TM98591 TSTCOL SEN LC-235 WRM M UP</t>
  </si>
  <si>
    <t>P92M8645</t>
  </si>
  <si>
    <t>TM98645 TSTCOL SEN LC-275 CRZ CFF</t>
  </si>
  <si>
    <t>P92TM989</t>
  </si>
  <si>
    <t>TM989MYBLIPST COLSEN LIQ VLVT-MAT5</t>
  </si>
  <si>
    <t>P92TM996</t>
  </si>
  <si>
    <t>TM996MYBLIPST COLSEN LIQ VLVT-MAT6</t>
  </si>
  <si>
    <t>P92T0640</t>
  </si>
  <si>
    <t>TMLOR MUMSCR FALSELASH SPRSTAR DUO</t>
  </si>
  <si>
    <t>P92T1030</t>
  </si>
  <si>
    <t>TMLORMU B.LIN S LNRBROW ARTIS-DBRO</t>
  </si>
  <si>
    <t>P92T1047</t>
  </si>
  <si>
    <t>TMLORMU B.LIN S LNRBROW ARTIS-LBRO</t>
  </si>
  <si>
    <t>P92T1404</t>
  </si>
  <si>
    <t>TMLORMU E.LIN SPRLINER SPRSTARFELT</t>
  </si>
  <si>
    <t>P92T9967</t>
  </si>
  <si>
    <t>TMMYB E.SDW BLUSH NUDE PALETTE</t>
  </si>
  <si>
    <t>P92T7667</t>
  </si>
  <si>
    <t>TMMYB LIPSTCOLSEN VIVID MAT1 S.RED</t>
  </si>
  <si>
    <t>P92T1596</t>
  </si>
  <si>
    <t>TMMYB LIPSTCOLSEN VIVID MAT2 N.PIN</t>
  </si>
  <si>
    <t>P92T1602</t>
  </si>
  <si>
    <t>TMMYB LIPSTCOLSEN VIVID MAT3 V.PIN</t>
  </si>
  <si>
    <t>P92T1589</t>
  </si>
  <si>
    <t>TMMYB LIPSTCOLSEN VIVID MAT4 R.ORG</t>
  </si>
  <si>
    <t>P92T6112</t>
  </si>
  <si>
    <t>TMMYB REMOVER LIP&amp;EYE MAKE UP150ML</t>
  </si>
  <si>
    <t>P92T3866</t>
  </si>
  <si>
    <t>TMMYBMSCR MAGN BARBIE WTRPROOF-BLK</t>
  </si>
  <si>
    <t>P9285429</t>
  </si>
  <si>
    <t>TRAY POWDER MATTE LIPSTICK 50G</t>
  </si>
  <si>
    <t>P92T1723</t>
  </si>
  <si>
    <t>TSL BLUSH FBAR MAT 10</t>
  </si>
  <si>
    <t>P92T1724</t>
  </si>
  <si>
    <t>TSL BLUSH FBAR MAT 11</t>
  </si>
  <si>
    <t>P92T1725</t>
  </si>
  <si>
    <t>TSL BLUSH FBAR SHM 1</t>
  </si>
  <si>
    <t>P92T1726</t>
  </si>
  <si>
    <t>TSL BLUSH FBAR SHM 3</t>
  </si>
  <si>
    <t>P92T1712</t>
  </si>
  <si>
    <t>TSL DOUBLE EXT BEAUTY AS V4</t>
  </si>
  <si>
    <t>P92T1298</t>
  </si>
  <si>
    <t>TSL MU LIPST CR BLACK MM-906</t>
  </si>
  <si>
    <t>P92T1301</t>
  </si>
  <si>
    <t>TSL MU LIPST INFALL PROM GLOSS-354</t>
  </si>
  <si>
    <t>P92T1302</t>
  </si>
  <si>
    <t>TSL MU LIPST INFALL PROM GLOSS-358</t>
  </si>
  <si>
    <t>P92T1527</t>
  </si>
  <si>
    <t>TSL WING LINER</t>
  </si>
  <si>
    <t>P92T3135</t>
  </si>
  <si>
    <t>TSM BLUSH FIT ME MONO-CORAL</t>
  </si>
  <si>
    <t>P92T3098</t>
  </si>
  <si>
    <t>TSM BLUSH FIT ME MONO-MAUVE RENO</t>
  </si>
  <si>
    <t>P92T3074</t>
  </si>
  <si>
    <t>TSM BLUSH FIT ME MONO-NUDE</t>
  </si>
  <si>
    <t>P92T3142</t>
  </si>
  <si>
    <t>TSM BLUSH FIT ME MONO-PEACH</t>
  </si>
  <si>
    <t>P92T3104</t>
  </si>
  <si>
    <t>TSM BLUSH FIT ME MONO-PINK</t>
  </si>
  <si>
    <t>P92T3111</t>
  </si>
  <si>
    <t>TSM BLUSH FIT ME MONO-ROSE</t>
  </si>
  <si>
    <t>P92T1618</t>
  </si>
  <si>
    <t>TSM BLUSH MASTER PALETTE</t>
  </si>
  <si>
    <t>P92T2163</t>
  </si>
  <si>
    <t>TSM BROW MECHAN PENCIL N BR ASCN</t>
  </si>
  <si>
    <t>P92T2164</t>
  </si>
  <si>
    <t>TSM BROW MECHANPENCIL GREY BR ASCN</t>
  </si>
  <si>
    <t>P92T2009</t>
  </si>
  <si>
    <t>TSM CSENS LIPS CREAMY MAT 681 AS</t>
  </si>
  <si>
    <t>P92T2154</t>
  </si>
  <si>
    <t>TSM CSENS LIPS STATE YOUR COLOR168</t>
  </si>
  <si>
    <t>P92T5852</t>
  </si>
  <si>
    <t>TSM FIT ME CONC 40 CARAMEL ASJP</t>
  </si>
  <si>
    <t>P92T5869</t>
  </si>
  <si>
    <t>TSM FIT ME CONC 5 IVORY ASJP</t>
  </si>
  <si>
    <t>P92T5845</t>
  </si>
  <si>
    <t>TSM FIT ME CONCEAL 30 HONEY ASJP</t>
  </si>
  <si>
    <t>P92T2892</t>
  </si>
  <si>
    <t>TSM FIT ME FDT MAT PORE PUMP 33</t>
  </si>
  <si>
    <t>P92T2095</t>
  </si>
  <si>
    <t>TSM FIT ME FDT MAT PORE TUBE18M</t>
  </si>
  <si>
    <t>P92T2051</t>
  </si>
  <si>
    <t>TSM IAR ERASER HONEY ASCN</t>
  </si>
  <si>
    <t>P92T2067</t>
  </si>
  <si>
    <t>TSM SHINE COMPULSION SOR29 ASJP</t>
  </si>
  <si>
    <t>P92T2813</t>
  </si>
  <si>
    <t>TSM SS MATTE INK EXT DRIVER</t>
  </si>
  <si>
    <t>P92T2820</t>
  </si>
  <si>
    <t>TSM SS MATTE INK EXT FIGHTER</t>
  </si>
  <si>
    <t>P92T2837</t>
  </si>
  <si>
    <t>TSM SS MATTE INK EXT HUNTRESS</t>
  </si>
  <si>
    <t>P92T2844</t>
  </si>
  <si>
    <t>TSM SS MATTE INK EXT PHILOSOPHER</t>
  </si>
  <si>
    <t>P92T2851</t>
  </si>
  <si>
    <t>TSM SS MATTE INK EXT POET</t>
  </si>
  <si>
    <t>P92T2868</t>
  </si>
  <si>
    <t>TSM SS MATTE INK EXT PROTECTOR</t>
  </si>
  <si>
    <t>P92T2875</t>
  </si>
  <si>
    <t>TSM SS MATTE INK EXT RULER</t>
  </si>
  <si>
    <t>P92T2882</t>
  </si>
  <si>
    <t>TSM SS MATTE INK EXT SEDUCTRESS</t>
  </si>
  <si>
    <t>P92T2899</t>
  </si>
  <si>
    <t>TSM SS MATTE INK EXT VISIONARY</t>
  </si>
  <si>
    <t>P92T0789</t>
  </si>
  <si>
    <t>TST BABYLIPS CANDY BLACKBERRY</t>
  </si>
  <si>
    <t>P92T0791</t>
  </si>
  <si>
    <t>TST BABYLIPS CANDY CINNAMON</t>
  </si>
  <si>
    <t>P92T0552</t>
  </si>
  <si>
    <t>TST BROW ARTIST GENIUS LT</t>
  </si>
  <si>
    <t>P92TD552</t>
  </si>
  <si>
    <t>P92T0294</t>
  </si>
  <si>
    <t>TST CARESSE LIQ LIP GLOSS 611 ASJP</t>
  </si>
  <si>
    <t>P92T0296</t>
  </si>
  <si>
    <t>TST CARESSE LIQ LIP GLOSS 613 ASJP</t>
  </si>
  <si>
    <t>P92T0576</t>
  </si>
  <si>
    <t>TST COL RICHE EXTRAORDI V102</t>
  </si>
  <si>
    <t>P92T0573</t>
  </si>
  <si>
    <t>TST COL RICHE EXTRAORDI V103</t>
  </si>
  <si>
    <t>P92T0574</t>
  </si>
  <si>
    <t>TST COL RICHE EXTRAORDI V104</t>
  </si>
  <si>
    <t>P92T0571</t>
  </si>
  <si>
    <t>TST COL RICHE EXTRAORDI V107</t>
  </si>
  <si>
    <t>P92T0567</t>
  </si>
  <si>
    <t>TST COL RICHE EXTRAORDI V109</t>
  </si>
  <si>
    <t>P92T0572</t>
  </si>
  <si>
    <t>TST COL RICHE EXTRAORDI V112</t>
  </si>
  <si>
    <t>P92T0555</t>
  </si>
  <si>
    <t>TST COL RICHE PALETTE NUDE BEIG</t>
  </si>
  <si>
    <t>P92TD554</t>
  </si>
  <si>
    <t>TST COL RICHE PALETTE NUDE ROSE</t>
  </si>
  <si>
    <t>P92T0713</t>
  </si>
  <si>
    <t>TST COL RICHE PALETTE OMBREE</t>
  </si>
  <si>
    <t>P92T0781</t>
  </si>
  <si>
    <t>TST COL SEN LIP GRAD PK2167 PINK1</t>
  </si>
  <si>
    <t>P92T0214</t>
  </si>
  <si>
    <t>TST COLOR RICHE C402 AS</t>
  </si>
  <si>
    <t>P92T0218</t>
  </si>
  <si>
    <t>TST COLOR RICHE CR402 AS</t>
  </si>
  <si>
    <t>P92T0213</t>
  </si>
  <si>
    <t>TST COLOR RICHE P511 AS</t>
  </si>
  <si>
    <t>P92T0207</t>
  </si>
  <si>
    <t>TST COLOR RICHE R401 AS</t>
  </si>
  <si>
    <t>P92T1158</t>
  </si>
  <si>
    <t>TST CR BLACK RM 251</t>
  </si>
  <si>
    <t>P92T0298</t>
  </si>
  <si>
    <t>TST CR COLLEC PRIVEE B302 SN ASJP</t>
  </si>
  <si>
    <t>P92TD297</t>
  </si>
  <si>
    <t>TST CR COLLECT PRIVEE M406 MR ASJP</t>
  </si>
  <si>
    <t>P92T0299</t>
  </si>
  <si>
    <t>TST CR COLLECTION PRIVEE B406 CB ASJP</t>
  </si>
  <si>
    <t>P92T0297</t>
  </si>
  <si>
    <t>TST CR COLLECTION PRIVEE M406 MR ASJP</t>
  </si>
  <si>
    <t>P92T0401</t>
  </si>
  <si>
    <t>TST CR EXTRAORDINAIRE #101 ASJP</t>
  </si>
  <si>
    <t>P92T0395</t>
  </si>
  <si>
    <t>TST CR EXTRAORDINAIRE #102 ASJP</t>
  </si>
  <si>
    <t>P92T0398</t>
  </si>
  <si>
    <t>TST CR EXTRAORDINAIRE #106 ASJP</t>
  </si>
  <si>
    <t>P92T0399</t>
  </si>
  <si>
    <t>TST CR EXTRAORDINAIRE #202 ASJP</t>
  </si>
  <si>
    <t>P92T0396</t>
  </si>
  <si>
    <t>TST CR EXTRAORDINAIRE #301 ASJP</t>
  </si>
  <si>
    <t>P92T0397</t>
  </si>
  <si>
    <t>TST CR EXTRAORDINAIRE #400 ASJP</t>
  </si>
  <si>
    <t>P92T0402</t>
  </si>
  <si>
    <t>TST CR EXTRAORDINAIRE 300 ASJP</t>
  </si>
  <si>
    <t>P92T0403</t>
  </si>
  <si>
    <t>TST CR EXTRAORDINAIRE 303 ASJP</t>
  </si>
  <si>
    <t>P92T0353</t>
  </si>
  <si>
    <t>TST CR LES OMB ES PREC JADE-M ASJP</t>
  </si>
  <si>
    <t>P92T0339</t>
  </si>
  <si>
    <t>TST CR LES OMB ES PREC M-ROSE ASJP</t>
  </si>
  <si>
    <t>P92T0675</t>
  </si>
  <si>
    <t>TST CR LIP MOIST BR 219 ROS</t>
  </si>
  <si>
    <t>P92T0676</t>
  </si>
  <si>
    <t>TST CR LIP MOIST BR 220 CHC</t>
  </si>
  <si>
    <t>P92T1181</t>
  </si>
  <si>
    <t>TST CR MAT BLACK MM 235</t>
  </si>
  <si>
    <t>P92T1212</t>
  </si>
  <si>
    <t>TST CR MAT BLACK MM 263</t>
  </si>
  <si>
    <t>P92T1206</t>
  </si>
  <si>
    <t>TST CR MAT BLACK MM R516</t>
  </si>
  <si>
    <t>P92T1208</t>
  </si>
  <si>
    <t>TST CR MAT BLACK MM R519</t>
  </si>
  <si>
    <t>P92T1209</t>
  </si>
  <si>
    <t>TST CR MAT BLACK MM RW512</t>
  </si>
  <si>
    <t>P92T1086</t>
  </si>
  <si>
    <t>TST CR METAL OBS LTD 629 ASJP</t>
  </si>
  <si>
    <t>P92T1087</t>
  </si>
  <si>
    <t>TST CR METAL OBS LTD 630 ASJP</t>
  </si>
  <si>
    <t>P92T1088</t>
  </si>
  <si>
    <t>TST CR METAL OBS LTD 631 ASJP</t>
  </si>
  <si>
    <t>P92T1089</t>
  </si>
  <si>
    <t>TST CR METAL OBS LTD 632 ASJP</t>
  </si>
  <si>
    <t>P92T0633</t>
  </si>
  <si>
    <t>TST CR MM LIP STAR ROSE AI</t>
  </si>
  <si>
    <t>P92T0634</t>
  </si>
  <si>
    <t>TST CR MM LIP STAR ROSE BK</t>
  </si>
  <si>
    <t>P92T0635</t>
  </si>
  <si>
    <t>TST CR MM LIP STAR ROSE DO</t>
  </si>
  <si>
    <t>P92T0636</t>
  </si>
  <si>
    <t>TST CR MM LIP STAR ROSE EVA</t>
  </si>
  <si>
    <t>P92T0638</t>
  </si>
  <si>
    <t>TST CR MM LIP STAR ROSE LIYA</t>
  </si>
  <si>
    <t>P92T0225</t>
  </si>
  <si>
    <t>TST CR MOIST MATTE R517 AS</t>
  </si>
  <si>
    <t>P92T0743</t>
  </si>
  <si>
    <t>TST CR MONOS CAFE AU LAIT</t>
  </si>
  <si>
    <t>P92T0752</t>
  </si>
  <si>
    <t>TST CR MONOS GREEN PROMEN</t>
  </si>
  <si>
    <t>P92T0747</t>
  </si>
  <si>
    <t>TST CR MONOS LITTLE BEIGE</t>
  </si>
  <si>
    <t>P92T0746</t>
  </si>
  <si>
    <t>TST CR MONOS MADEMOISELLE</t>
  </si>
  <si>
    <t>P92T0751</t>
  </si>
  <si>
    <t>TST CR MONOS MEET ME IN P</t>
  </si>
  <si>
    <t>P92T0745</t>
  </si>
  <si>
    <t>TST CR MONOS NOIR CEST NO</t>
  </si>
  <si>
    <t>P92T0748</t>
  </si>
  <si>
    <t>TST CR MONOS PAIN AU CHOC</t>
  </si>
  <si>
    <t>P92T0741</t>
  </si>
  <si>
    <t>TST CR MONOS PARIS BEACH</t>
  </si>
  <si>
    <t>P92T0742</t>
  </si>
  <si>
    <t>TST CR MONOS SUNSET SEINE</t>
  </si>
  <si>
    <t>P92T0753</t>
  </si>
  <si>
    <t>TST CR MONOS TEAL COUTURE</t>
  </si>
  <si>
    <t>P92T0413</t>
  </si>
  <si>
    <t>TST CR STAR RED FREIDA AS</t>
  </si>
  <si>
    <t>P92TCL13</t>
  </si>
  <si>
    <t>TST CS LIP SUM #NEON NUDE 113 AS</t>
  </si>
  <si>
    <t>P92TCL14</t>
  </si>
  <si>
    <t>TST CS LIP SUM #NEON PINK 114 AS</t>
  </si>
  <si>
    <t>P92TCL22</t>
  </si>
  <si>
    <t>TST CS LIP SUM #NEON RED 212  AS</t>
  </si>
  <si>
    <t>P92TLBF8</t>
  </si>
  <si>
    <t>TST CS LIQ LIP BERRY #GLAM 18 AS</t>
  </si>
  <si>
    <t>P92TLBF1</t>
  </si>
  <si>
    <t>TST CS LIQ LIP BERRY #GLAM 21 AS</t>
  </si>
  <si>
    <t>P92TCLB7</t>
  </si>
  <si>
    <t>TST CS LIQ LIP BERRY #POP 7 AS</t>
  </si>
  <si>
    <t>P92TCLB8</t>
  </si>
  <si>
    <t>TST CS LIQ LIP BERRY #POP 8 AS</t>
  </si>
  <si>
    <t>P92TCLB9</t>
  </si>
  <si>
    <t>TST CS LIQ LIP BERRY #POP 9 AS</t>
  </si>
  <si>
    <t>P92TCLV1</t>
  </si>
  <si>
    <t>TST CS LIQ LIP VELVET FUCHSIA AS</t>
  </si>
  <si>
    <t>P92TCLM4</t>
  </si>
  <si>
    <t>TST CS LIQ LIP VELVET M400</t>
  </si>
  <si>
    <t>P92TCLM5</t>
  </si>
  <si>
    <t>TST CS LIQ LIP VELVET M500</t>
  </si>
  <si>
    <t>P92TCLV2</t>
  </si>
  <si>
    <t>TST CS LIQ LIP VELVET N-RED AS</t>
  </si>
  <si>
    <t>P92TCLV3</t>
  </si>
  <si>
    <t>TST CS LIQ LIP VELVET PINK AS</t>
  </si>
  <si>
    <t>P92TCLV4</t>
  </si>
  <si>
    <t>TST CS LIQ LIP VELVET P-RED AS</t>
  </si>
  <si>
    <t>P92TCLV5</t>
  </si>
  <si>
    <t>TST CS LIQ LIP VELVET RED A AS</t>
  </si>
  <si>
    <t>P92TCLV6</t>
  </si>
  <si>
    <t>TST CS LIQ LIP VELVET ROSE AS</t>
  </si>
  <si>
    <t>P92TCLV7</t>
  </si>
  <si>
    <t>TST CS LIQ LIP VELVET TANGE AS</t>
  </si>
  <si>
    <t>P92TCLV8</t>
  </si>
  <si>
    <t>TST CS LIQ LIP VELVET WINE AS</t>
  </si>
  <si>
    <t>P92TCMNR</t>
  </si>
  <si>
    <t>TST CS MILKY NAIL REMOVER 70ML AS</t>
  </si>
  <si>
    <t>P92TCRB1</t>
  </si>
  <si>
    <t>TST CS REBEL BOU 01 AS</t>
  </si>
  <si>
    <t>P92TCRB2</t>
  </si>
  <si>
    <t>TST CS REBEL BOU 02 AS</t>
  </si>
  <si>
    <t>P92TCRB5</t>
  </si>
  <si>
    <t>TST CS REBEL BOU 05 AS</t>
  </si>
  <si>
    <t>P92TCRB6</t>
  </si>
  <si>
    <t>TST CS REBEL BOU 06 AS</t>
  </si>
  <si>
    <t>P92TCRB8</t>
  </si>
  <si>
    <t>TST CS REBEL BOU 08 AS</t>
  </si>
  <si>
    <t>P92TCRB9</t>
  </si>
  <si>
    <t>TST CS REBEL BOU 09 AS</t>
  </si>
  <si>
    <t>P92TCRBA</t>
  </si>
  <si>
    <t>TST CS REBEL BOU 10 AS</t>
  </si>
  <si>
    <t>P92T1677</t>
  </si>
  <si>
    <t>TST CSENS LIPS CREAMY INTI MNU15AS</t>
  </si>
  <si>
    <t>P92T0609</t>
  </si>
  <si>
    <t>TST DEX REVITALIFT FILLER CREAM</t>
  </si>
  <si>
    <t>P92T0773</t>
  </si>
  <si>
    <t>TST DEX RV LASER SERUM 30ML</t>
  </si>
  <si>
    <t>P92T0777</t>
  </si>
  <si>
    <t>TST DEX UVP AQUA ESS 64GR</t>
  </si>
  <si>
    <t>P92T0642</t>
  </si>
  <si>
    <t>TST DEX WP CLINICAL DERM WHITE</t>
  </si>
  <si>
    <t>P92TDC1L</t>
  </si>
  <si>
    <t>TST DREAM TWC 01 LIT AS</t>
  </si>
  <si>
    <t>P92TDC2N</t>
  </si>
  <si>
    <t>TST DREAM TWC 02 NBG AS</t>
  </si>
  <si>
    <t>P92TDT02</t>
  </si>
  <si>
    <t>P92TDC3N</t>
  </si>
  <si>
    <t>TST DREAM TWC 03 NAT AS</t>
  </si>
  <si>
    <t>P92TDT03</t>
  </si>
  <si>
    <t>P92TDC4H</t>
  </si>
  <si>
    <t>TST DREAM TWC 04 HNY AS</t>
  </si>
  <si>
    <t>P92TDC5S</t>
  </si>
  <si>
    <t>TST DREAM TWC 05 SBG AS</t>
  </si>
  <si>
    <t>P92T0821</t>
  </si>
  <si>
    <t>TST DREAM TWC O1 LIT</t>
  </si>
  <si>
    <t>P92T1244</t>
  </si>
  <si>
    <t>TST FALSE LASH BUTTERFLY WTP</t>
  </si>
  <si>
    <t>P92T0603</t>
  </si>
  <si>
    <t>TST FALSE LASH SUPERSTAR MASCAR</t>
  </si>
  <si>
    <t>P92T0832</t>
  </si>
  <si>
    <t>TST FASHION BROW CREAM BRUSH DB</t>
  </si>
  <si>
    <t>P92T1597</t>
  </si>
  <si>
    <t>TST FIT ME MATTE AND PORELESS 3</t>
  </si>
  <si>
    <t>P92T1593</t>
  </si>
  <si>
    <t>TST FIT ME MATTE PORELESS FDT 2</t>
  </si>
  <si>
    <t>P92T1591</t>
  </si>
  <si>
    <t>TST FIT ME MATTE PORELESS FDT 3</t>
  </si>
  <si>
    <t>P92T1592</t>
  </si>
  <si>
    <t>P92T0159</t>
  </si>
  <si>
    <t>TST FIT ME MATTE PORELESS FDT T</t>
  </si>
  <si>
    <t>P92T1595</t>
  </si>
  <si>
    <t>TST FITME MATTE+PORELESS FD CR</t>
  </si>
  <si>
    <t>P92T0667</t>
  </si>
  <si>
    <t>TST FS V BLUSH RED AS</t>
  </si>
  <si>
    <t>P92T0253</t>
  </si>
  <si>
    <t>TST HF ANTI SHINE TONER 200ML EBT</t>
  </si>
  <si>
    <t>P92TD253</t>
  </si>
  <si>
    <t>P92T0251</t>
  </si>
  <si>
    <t>TST HF CREAMY FOAM AS 100 ML EBT</t>
  </si>
  <si>
    <t>P92T0622</t>
  </si>
  <si>
    <t>TST HYPERSHARP POWERBLACK</t>
  </si>
  <si>
    <t>P92T0421</t>
  </si>
  <si>
    <t>TST INF 2STEP HEAVEN TO HENNA</t>
  </si>
  <si>
    <t>P92T0706</t>
  </si>
  <si>
    <t>TST INF LIP 2 STEP ALWAYS ALMON</t>
  </si>
  <si>
    <t>P92T0629</t>
  </si>
  <si>
    <t>TST INF LIP 2 STEP BERRY CHIC</t>
  </si>
  <si>
    <t>P92T0691</t>
  </si>
  <si>
    <t>TST INF LIP 2STEP LASTING GINGE</t>
  </si>
  <si>
    <t>P92TD983</t>
  </si>
  <si>
    <t>TST INF PAINTS BLUSH PALETTE</t>
  </si>
  <si>
    <t>P92T0977</t>
  </si>
  <si>
    <t>TST INF TOTAL COVER FD CARAM</t>
  </si>
  <si>
    <t>P92T0707</t>
  </si>
  <si>
    <t>TST INF. PRO CONTOUR PAL DEEP</t>
  </si>
  <si>
    <t>P92T0689</t>
  </si>
  <si>
    <t>TST INF. PRO CONTOUR PAL MED</t>
  </si>
  <si>
    <t>P92T0304</t>
  </si>
  <si>
    <t>TST INF2STEPCAPTIVATED CERISE</t>
  </si>
  <si>
    <t>P92T0684</t>
  </si>
  <si>
    <t>TST INFALLIBLE LIP 2 STEP TIME</t>
  </si>
  <si>
    <t>P92T0697</t>
  </si>
  <si>
    <t>TST INFALLIBLE LIP LINER BROWN</t>
  </si>
  <si>
    <t>P92T0701</t>
  </si>
  <si>
    <t>TST INFALLIBLE LIP LINER NUDE</t>
  </si>
  <si>
    <t>P92T0624</t>
  </si>
  <si>
    <t>TST INFALLIBLE LIP LINER RED/WI</t>
  </si>
  <si>
    <t>P92T0502</t>
  </si>
  <si>
    <t>TST INFALLIBLE LIP LINER ROSE</t>
  </si>
  <si>
    <t>P92T0985</t>
  </si>
  <si>
    <t>TST INFALLIBLE LIP PAINTS BEWIT</t>
  </si>
  <si>
    <t>P92T0991</t>
  </si>
  <si>
    <t>TST INFALLIBLE LIP PAINTS DIY R</t>
  </si>
  <si>
    <t>P92T0992</t>
  </si>
  <si>
    <t>TST INFALLIBLE LIP PAINTS FEARL</t>
  </si>
  <si>
    <t>P92T0988</t>
  </si>
  <si>
    <t>TST INFALLIBLE LIP PAINTS NUDE</t>
  </si>
  <si>
    <t>P92TD989</t>
  </si>
  <si>
    <t>TST INFALLIBLE LIP PAINTS SULTR</t>
  </si>
  <si>
    <t>P92T0987</t>
  </si>
  <si>
    <t>TST INFALLIBLE LIP PAINTS TAUPE</t>
  </si>
  <si>
    <t>P92T0993</t>
  </si>
  <si>
    <t>TST INFALLIBLE LIP PAINTS WILD</t>
  </si>
  <si>
    <t>P92T0688</t>
  </si>
  <si>
    <t>TST INFALLIBLE LIP2 STEP RED</t>
  </si>
  <si>
    <t>P92T0711</t>
  </si>
  <si>
    <t>TST INFALLIBLE LIP2STEP PERM</t>
  </si>
  <si>
    <t>P92T0714</t>
  </si>
  <si>
    <t>TST INFALLIBLE PRO SPRAY &amp; SET</t>
  </si>
  <si>
    <t>P92T0686</t>
  </si>
  <si>
    <t>TST INFALLIBLE2STEP FLAMBOYANT</t>
  </si>
  <si>
    <t>P92T0817</t>
  </si>
  <si>
    <t>TST LE ROUGE INF. BOLD BORDEAUX</t>
  </si>
  <si>
    <t>P92T0807</t>
  </si>
  <si>
    <t>TST LE ROUGE INF. CHARISMATIC C</t>
  </si>
  <si>
    <t>P92T0812</t>
  </si>
  <si>
    <t>TST LE ROUGE INF. EVERLASTING P</t>
  </si>
  <si>
    <t>P92T0811</t>
  </si>
  <si>
    <t>TST LE ROUGE INF. FOREVER FUSCH</t>
  </si>
  <si>
    <t>P92T0813</t>
  </si>
  <si>
    <t>TST LE ROUGE INF. PERSISTENT PL</t>
  </si>
  <si>
    <t>P92T0814</t>
  </si>
  <si>
    <t>TST LE ROUGE INF. RAVISHING RED</t>
  </si>
  <si>
    <t>P92T0815</t>
  </si>
  <si>
    <t>TST LE ROUGE INF. REFINED RUBY</t>
  </si>
  <si>
    <t>P92T0809</t>
  </si>
  <si>
    <t>TST LE ROUGE INF. UNENDING KISS</t>
  </si>
  <si>
    <t>P92T0145</t>
  </si>
  <si>
    <t>TST LM BLUSH 01 DR ASJP-DUCHE ROSE</t>
  </si>
  <si>
    <t>P92T0144</t>
  </si>
  <si>
    <t>TST LM BLUSH 03 BK ASJP-BLUSH KISS</t>
  </si>
  <si>
    <t>P92T0142</t>
  </si>
  <si>
    <t>TST LM BLUSH 04SG ASJP-SUNSET GLOW</t>
  </si>
  <si>
    <t>P92T0619</t>
  </si>
  <si>
    <t>TST LM FDT GOLD BRONZE G7 30ML</t>
  </si>
  <si>
    <t>P92T0621</t>
  </si>
  <si>
    <t>TST LM FDT PURE BRONZE N7 30ML</t>
  </si>
  <si>
    <t>P92T0335</t>
  </si>
  <si>
    <t>TST LM FDT PURE PORCELAIN N2 30ML</t>
  </si>
  <si>
    <t>P92T0155</t>
  </si>
  <si>
    <t>TST LOREAL Double Extension Curl</t>
  </si>
  <si>
    <t>P92T0312</t>
  </si>
  <si>
    <t>TST LUCENT MAG TWC G1 VI REF ASJP</t>
  </si>
  <si>
    <t>P92T0655</t>
  </si>
  <si>
    <t>TST LUCENT MAG TWC G3 GI 7.5G</t>
  </si>
  <si>
    <t>P92T0654</t>
  </si>
  <si>
    <t>TST LUCENT MAG TWC R3 AI 7.5G</t>
  </si>
  <si>
    <t>P92T0709</t>
  </si>
  <si>
    <t>TST MAGIC LUMI HIGHLIGHTER FAIR</t>
  </si>
  <si>
    <t>P92TD711</t>
  </si>
  <si>
    <t>TST MAGIC LUMI HIGHLIGHTER LIGH</t>
  </si>
  <si>
    <t>P92T0712</t>
  </si>
  <si>
    <t>TST MAGIC LUMI HIGHLIGHTER MED</t>
  </si>
  <si>
    <t>P92T0677</t>
  </si>
  <si>
    <t>TST MAT MAGIQUE FDT TUBE G3 AS</t>
  </si>
  <si>
    <t>P92T0679</t>
  </si>
  <si>
    <t>TST MAT MAGIQUE FDT TUBE N3 AS</t>
  </si>
  <si>
    <t>P92T0681</t>
  </si>
  <si>
    <t>TST MAT MAGIQUE FDT TUBE N4 AS</t>
  </si>
  <si>
    <t>P92T0682</t>
  </si>
  <si>
    <t>TST MAT MAGIQUE FDT TUBE N5 AS</t>
  </si>
  <si>
    <t>P92T0519</t>
  </si>
  <si>
    <t>TST MAT MAGIQUE SPLASH N1 MTS</t>
  </si>
  <si>
    <t>P92TD519</t>
  </si>
  <si>
    <t>P92T0521</t>
  </si>
  <si>
    <t>TST MAT MAGIQUE SPLASH R1 MTS</t>
  </si>
  <si>
    <t>P92TMBEO</t>
  </si>
  <si>
    <t>TST MBL B.LIPS ELECTRO ORANGE</t>
  </si>
  <si>
    <t>P92TMBEP</t>
  </si>
  <si>
    <t>TST MBL B.LIPS ELECTRO PINK</t>
  </si>
  <si>
    <t>P92TMMER</t>
  </si>
  <si>
    <t>TST MBL MASTER EYELINER RN12 WHITE</t>
  </si>
  <si>
    <t>P92T0755</t>
  </si>
  <si>
    <t>TST MBL MCLR WTR SEN 200 ML</t>
  </si>
  <si>
    <t>P92T1587</t>
  </si>
  <si>
    <t>TST MNY FIT ME MATTE PORE FDN 1</t>
  </si>
  <si>
    <t>P92T0665</t>
  </si>
  <si>
    <t>TST MNY FS SLIM STICK OC3 AS</t>
  </si>
  <si>
    <t>P92T0075</t>
  </si>
  <si>
    <t>TST MYB MCLR SEN 95ML</t>
  </si>
  <si>
    <t>P92T0283</t>
  </si>
  <si>
    <t>TST OAP MAT MGQ AIO REF G2 AS</t>
  </si>
  <si>
    <t>P92T0307</t>
  </si>
  <si>
    <t>TST OAP VINYL LINER CN V2</t>
  </si>
  <si>
    <t>P92TD239</t>
  </si>
  <si>
    <t>TST RL LASER COSM WATER 175ML AS</t>
  </si>
  <si>
    <t>P92TD421</t>
  </si>
  <si>
    <t>TST RL MAGIC BLUR MOIST 50 ML ENG</t>
  </si>
  <si>
    <t>P92T0653</t>
  </si>
  <si>
    <t>TST SL BROW ARTIST DARK BROWN</t>
  </si>
  <si>
    <t>P92T0652</t>
  </si>
  <si>
    <t>TST SL BROW ARTIST LIGHT</t>
  </si>
  <si>
    <t>P92T2946</t>
  </si>
  <si>
    <t>TST SPRSTY MATTE INK 150 AS</t>
  </si>
  <si>
    <t>P92T0050</t>
  </si>
  <si>
    <t>TST SUPER LINER GEL INTZ 1 PROFOUND</t>
  </si>
  <si>
    <t>P92TD003</t>
  </si>
  <si>
    <t>TST SUPER LINER GELM BLUE ASJP</t>
  </si>
  <si>
    <t>P92T0301</t>
  </si>
  <si>
    <t>TST SUPER LINER GELM GOLD ASJP</t>
  </si>
  <si>
    <t>P92T0549</t>
  </si>
  <si>
    <t>TST SUPER LINER V-DESIGN BK</t>
  </si>
  <si>
    <t>P92T2918</t>
  </si>
  <si>
    <t>TST SUPER STAY CONCEALER FAIR</t>
  </si>
  <si>
    <t>P92T2923</t>
  </si>
  <si>
    <t>TST SUPER STAY CONCEALER HONEY</t>
  </si>
  <si>
    <t>P92T2919</t>
  </si>
  <si>
    <t>TST SUPER STAY CONCEALER LIGHT</t>
  </si>
  <si>
    <t>P92T2922</t>
  </si>
  <si>
    <t>TST SUPER STAY CONCEALER MEDIUM</t>
  </si>
  <si>
    <t>P92T2917</t>
  </si>
  <si>
    <t>TST SUPER STAY CONCEALER SAND</t>
  </si>
  <si>
    <t>P92T2921</t>
  </si>
  <si>
    <t>TST SUPER STAY CONCL LIGHT/MED</t>
  </si>
  <si>
    <t>P92T2948</t>
  </si>
  <si>
    <t>TST SUPERSTAY CRAYON 80 ASJP Z</t>
  </si>
  <si>
    <t>P92T2945</t>
  </si>
  <si>
    <t>TST SUPERSTAY CRAYON 85 ASJP Z</t>
  </si>
  <si>
    <t>P92T2942</t>
  </si>
  <si>
    <t>TST SUPERSTAY CRAYON 90 ASJP Z</t>
  </si>
  <si>
    <t>P92T2941</t>
  </si>
  <si>
    <t>TST SUPERSTAY MATTE INK 155 AS</t>
  </si>
  <si>
    <t>P92T2952</t>
  </si>
  <si>
    <t>TST SUPERSTAY MATTE INK 160 AS</t>
  </si>
  <si>
    <t>P92T2947</t>
  </si>
  <si>
    <t>TST SUPERSTAY MATTE INK 170 AS</t>
  </si>
  <si>
    <t>P92T2939</t>
  </si>
  <si>
    <t>TST SUPERSTAY MATTE INK 175 AS</t>
  </si>
  <si>
    <t>P92T1701</t>
  </si>
  <si>
    <t>TST SUPERSTAY MATTE INK BELIEVER</t>
  </si>
  <si>
    <t>P92T1703</t>
  </si>
  <si>
    <t>TST SUPERSTAY MATTE INK DREAMER</t>
  </si>
  <si>
    <t>P92T1705</t>
  </si>
  <si>
    <t>TST SUPERSTAY MATTE INK HEROINE</t>
  </si>
  <si>
    <t>P92T1706</t>
  </si>
  <si>
    <t>TST SUPERSTAY MATTE INK LOVER</t>
  </si>
  <si>
    <t>P92T1707</t>
  </si>
  <si>
    <t>TST SUPERSTAY MATTE INK LOYALIST</t>
  </si>
  <si>
    <t>P92T1708</t>
  </si>
  <si>
    <t>TST SUPERSTAY MATTE INK PIONEER</t>
  </si>
  <si>
    <t>P92T1711</t>
  </si>
  <si>
    <t>TST SUPERSTAY MATTE INK VOYAGER</t>
  </si>
  <si>
    <t>P92T0582</t>
  </si>
  <si>
    <t>TST TINT CARESSE LIP B02</t>
  </si>
  <si>
    <t>P92T0584</t>
  </si>
  <si>
    <t>TST TINT CARESSE LIP B03</t>
  </si>
  <si>
    <t>P92T0581</t>
  </si>
  <si>
    <t>TST TINT CARESSE LIP B04</t>
  </si>
  <si>
    <t>P92T0058</t>
  </si>
  <si>
    <t>TST TINT CARESSE LIP B05</t>
  </si>
  <si>
    <t>P92T0056</t>
  </si>
  <si>
    <t>TST TINT CARESSE LIP B07</t>
  </si>
  <si>
    <t>P92T0583</t>
  </si>
  <si>
    <t>TST TINT CARESSE LIP B08</t>
  </si>
  <si>
    <t>P92T0631</t>
  </si>
  <si>
    <t>TST TM BB SILVER GOLD 30ML</t>
  </si>
  <si>
    <t>P92T0565</t>
  </si>
  <si>
    <t>TST TM BLUR 30ML</t>
  </si>
  <si>
    <t>P92T0735</t>
  </si>
  <si>
    <t>TST TM BLUSH DELICATE PINK</t>
  </si>
  <si>
    <t>P92T0736</t>
  </si>
  <si>
    <t>TST TM BLUSH PINK GRAPEFRUIT</t>
  </si>
  <si>
    <t>P92T0737</t>
  </si>
  <si>
    <t>TST TM BLUSH ROSE GUIMAUVE</t>
  </si>
  <si>
    <t>P92T0738</t>
  </si>
  <si>
    <t>TST TM BLUSH ROSEWOOD</t>
  </si>
  <si>
    <t>P92T0739</t>
  </si>
  <si>
    <t>TST TM BLUSH TRUE ROSE</t>
  </si>
  <si>
    <t>P92T0587</t>
  </si>
  <si>
    <t>TST TM CONCEALER FAIR/LIGHT</t>
  </si>
  <si>
    <t>P92T0588</t>
  </si>
  <si>
    <t>TST TM CONCEALER LIGHT /MEDIUM</t>
  </si>
  <si>
    <t>P92T0589</t>
  </si>
  <si>
    <t>TST TM CONCEALER MEDIUM /DEEP</t>
  </si>
  <si>
    <t>P92T0556</t>
  </si>
  <si>
    <t>TST TM FDT G1 30ML</t>
  </si>
  <si>
    <t>P92T0558</t>
  </si>
  <si>
    <t>TST TM FDT G3 30ML</t>
  </si>
  <si>
    <t>P92T0562</t>
  </si>
  <si>
    <t>TST TM FDT N3 30ML</t>
  </si>
  <si>
    <t>P92T0564</t>
  </si>
  <si>
    <t>TST TM FDT N7 30ML</t>
  </si>
  <si>
    <t>P92T0557</t>
  </si>
  <si>
    <t>TST TM FDT RENO G2 30ML</t>
  </si>
  <si>
    <t>P92T0563</t>
  </si>
  <si>
    <t>TST TM FDT RENO N4 30ML</t>
  </si>
  <si>
    <t>P92T0625</t>
  </si>
  <si>
    <t>TST TM GENIUS TWC G2 AS MTS</t>
  </si>
  <si>
    <t>P92T0626</t>
  </si>
  <si>
    <t>TST TM GENIUS TWC G3 AS MTS</t>
  </si>
  <si>
    <t>P92T0627</t>
  </si>
  <si>
    <t>TST TM GENIUS TWC G4 GOLD BEIGE</t>
  </si>
  <si>
    <t>P92T0628</t>
  </si>
  <si>
    <t>TST TM GENIUS TWC N1 AS MTS</t>
  </si>
  <si>
    <t>P92TD706</t>
  </si>
  <si>
    <t>TST TM LUMI PWDRGLOW ILMNTRN202</t>
  </si>
  <si>
    <t>P92T0632</t>
  </si>
  <si>
    <t>TST TM SUPER BB FRESH IVORY 30M</t>
  </si>
  <si>
    <t>P92T0615</t>
  </si>
  <si>
    <t>TST TM TWC SILVER G1 ASJP</t>
  </si>
  <si>
    <t>P92T0611</t>
  </si>
  <si>
    <t>TST TM TWC SILVER G1 REF ASJP</t>
  </si>
  <si>
    <t>P92T0616</t>
  </si>
  <si>
    <t>TST TM TWC SILVER N4 ASJP</t>
  </si>
  <si>
    <t>P92T0612</t>
  </si>
  <si>
    <t>TST TM TWC SILVER N4 REF ASJP</t>
  </si>
  <si>
    <t>P92T0617</t>
  </si>
  <si>
    <t>TST TM TWC SILVER N7 NUDE AMBER</t>
  </si>
  <si>
    <t>P92T0613</t>
  </si>
  <si>
    <t>TST TM TWC SILVER N7 REF ASJP</t>
  </si>
  <si>
    <t>P92T0618</t>
  </si>
  <si>
    <t>TST TM TWC SILVER R2 APRICOT IV</t>
  </si>
  <si>
    <t>P92T0614</t>
  </si>
  <si>
    <t>TST TM TWC SILVER R2 REF ASJP</t>
  </si>
  <si>
    <t>P92T0288</t>
  </si>
  <si>
    <t>TST TMN MINERAL FND BUFF BEIGE</t>
  </si>
  <si>
    <t>P92T1018</t>
  </si>
  <si>
    <t>TST TRUE MATCH TWC G5</t>
  </si>
  <si>
    <t>P92T1019</t>
  </si>
  <si>
    <t>TST TRUE MATCH TWC G6</t>
  </si>
  <si>
    <t>P92T1021</t>
  </si>
  <si>
    <t>TST TRUE MATCH TWC G8</t>
  </si>
  <si>
    <t>P92T0102</t>
  </si>
  <si>
    <t>TST TRUE MATCH TWC N2</t>
  </si>
  <si>
    <t>P9222563</t>
  </si>
  <si>
    <t>TTL TEMP MSCR WASHABLE V BLACK</t>
  </si>
  <si>
    <t>P92T2563</t>
  </si>
  <si>
    <t xml:space="preserve">TTL TEMP MSCR WASHABLE V BLACK </t>
  </si>
  <si>
    <t>P9222679</t>
  </si>
  <si>
    <t>TTL TEMP MSCR WATERPROOF V BLACK</t>
  </si>
  <si>
    <t>P92T2679</t>
  </si>
  <si>
    <t xml:space="preserve">TTL TEMP MSCR WATERPROOF V BLACK </t>
  </si>
  <si>
    <t>P9245043</t>
  </si>
  <si>
    <t>TTL TEMPTATIONEYE+HIGHLIGHTPALETTE</t>
  </si>
  <si>
    <t>P92T5043</t>
  </si>
  <si>
    <t>P92U3544</t>
  </si>
  <si>
    <t>TU03544 TSTLMU E.SDW L.MBRS-F BRNZ</t>
  </si>
  <si>
    <t>P92U3575</t>
  </si>
  <si>
    <t>TU03575 TSTLMU E.SDW L.MBRS-R MEMO</t>
  </si>
  <si>
    <t>P92U5637</t>
  </si>
  <si>
    <t>TU05637 TSTLMU LIPST CO RICH-R514</t>
  </si>
  <si>
    <t>P92U5699</t>
  </si>
  <si>
    <t>TU05699 TSTLMU LIPST CO RICH-F401</t>
  </si>
  <si>
    <t>P92U5705</t>
  </si>
  <si>
    <t>TU05705 TSTLMU LIPST CO RICH-R401</t>
  </si>
  <si>
    <t>P92U5712</t>
  </si>
  <si>
    <t>TU05712 TSTLMU LIPST CO RICH-M405</t>
  </si>
  <si>
    <t>P92U5729</t>
  </si>
  <si>
    <t>TU05729 TSTLMU LIPST CO RICH-R512</t>
  </si>
  <si>
    <t>P92U5743</t>
  </si>
  <si>
    <t>TU05743 TSTLMU LIPST CO RICH-B404</t>
  </si>
  <si>
    <t>P92U5811</t>
  </si>
  <si>
    <t>TU05811 TSTLMU LIPST CO RICH-P515</t>
  </si>
  <si>
    <t>P92U5835</t>
  </si>
  <si>
    <t>TU05835 TSTLMU LIPST CO RICH-M401</t>
  </si>
  <si>
    <t>P92U5903</t>
  </si>
  <si>
    <t>TU05903 TSTLMU LIPST CO RICH-CR402</t>
  </si>
  <si>
    <t>P92U5934</t>
  </si>
  <si>
    <t>TU05934 TSTLMU LIPST CO RICH-BP402</t>
  </si>
  <si>
    <t>P92U7112</t>
  </si>
  <si>
    <t>TU07112 TSTLMU LIPST CR MO MA-B511</t>
  </si>
  <si>
    <t>P92U7129</t>
  </si>
  <si>
    <t>TU07129 TSTLMU LIPST CR MO MA-M511</t>
  </si>
  <si>
    <t>P92U7136</t>
  </si>
  <si>
    <t>TU07136 TSTLMU LIPST CR MO M-PR511</t>
  </si>
  <si>
    <t>P92U7143</t>
  </si>
  <si>
    <t>TU07143 TSTLMU LIPST CR MO MA-C501</t>
  </si>
  <si>
    <t>P92U7150</t>
  </si>
  <si>
    <t>TU07150 TSTLMU LIPST CR MO MA-R517</t>
  </si>
  <si>
    <t>P92U7167</t>
  </si>
  <si>
    <t>TU07167 TSTLMU LIPST CR MO M-BP501</t>
  </si>
  <si>
    <t>P92U7181</t>
  </si>
  <si>
    <t>TU07181 TSTLMU LIPST CR MO MA-R516</t>
  </si>
  <si>
    <t>P92U7198</t>
  </si>
  <si>
    <t>TU07198 TSTLMU LIPST CR MO MA-P502</t>
  </si>
  <si>
    <t>P92U7204</t>
  </si>
  <si>
    <t>TU07204 TSTLMU LIPST CR MO M-PM414</t>
  </si>
  <si>
    <t>P92U7242</t>
  </si>
  <si>
    <t>TU07242 TSTLMU LIPST CR MO MA-R519</t>
  </si>
  <si>
    <t>P92U9043</t>
  </si>
  <si>
    <t>TU09043 TSTLMU PWD TM TWC REFN7 NA</t>
  </si>
  <si>
    <t>P92U9050</t>
  </si>
  <si>
    <t>TU09050 TSTLMU PWD TM TWC REFR2 AP</t>
  </si>
  <si>
    <t>P92U9067</t>
  </si>
  <si>
    <t>TU09067 TSTLMU PWD TM TWC REFG1 VN</t>
  </si>
  <si>
    <t>P92U9074</t>
  </si>
  <si>
    <t>TU09074 TSTLMU PWD TM TWC REFN4 ND</t>
  </si>
  <si>
    <t>P92U1125</t>
  </si>
  <si>
    <t>TU11125 TSTLMU MSCR LSH ARCHTCT 4D</t>
  </si>
  <si>
    <t>P92U2075</t>
  </si>
  <si>
    <t>TU12075 TSTLMU LIPGL LQ SHN CRS600</t>
  </si>
  <si>
    <t>P92U2112</t>
  </si>
  <si>
    <t>TU12112 TSTLMU LIPGL LQ SHN CRS604</t>
  </si>
  <si>
    <t>P92U2129</t>
  </si>
  <si>
    <t>TU12129 TSTLMU LIPGL LQ SHN CRS605</t>
  </si>
  <si>
    <t>P92U2136</t>
  </si>
  <si>
    <t>TU12136 TSTLMU LIPGL LQ SHN CRS606</t>
  </si>
  <si>
    <t>P92U2181</t>
  </si>
  <si>
    <t>TU12181 TSTLMU LIPGL LQ SHN CRS702</t>
  </si>
  <si>
    <t>P92U2631</t>
  </si>
  <si>
    <t>TU12631 TSTLMU PWD LCNT MG TWC RR3</t>
  </si>
  <si>
    <t>P92U2686</t>
  </si>
  <si>
    <t>TU12686 TSTLMU PWD LCNT MG TWC RG1</t>
  </si>
  <si>
    <t>P92U2693</t>
  </si>
  <si>
    <t>TU12693 TSTLMU PWD LCNT MG TWC RG3</t>
  </si>
  <si>
    <t>P92U3775</t>
  </si>
  <si>
    <t>TU13775 TSTLMU BLUSH LCNT MG 01-DC</t>
  </si>
  <si>
    <t>P92U3782</t>
  </si>
  <si>
    <t>TU13782 TSTLMU BLUSH LCNT MG 02-FC</t>
  </si>
  <si>
    <t>P92U3799</t>
  </si>
  <si>
    <t>TU13799 TSTLMU BLUSH LCNT MG 03-BL</t>
  </si>
  <si>
    <t>P92U3805</t>
  </si>
  <si>
    <t>TU13805 TSTLMU BLUSH LCNT MG 04-SN</t>
  </si>
  <si>
    <t>P92U4154</t>
  </si>
  <si>
    <t>TU14154 TSTLMU GELM SPR LNR-BLACK</t>
  </si>
  <si>
    <t>P92U4161</t>
  </si>
  <si>
    <t>TU14161 TSTLMU GELM SPR LNR-BROWN</t>
  </si>
  <si>
    <t>P92U4185</t>
  </si>
  <si>
    <t>TU14185 TSTLMU GELM SPR LNR-SILVER</t>
  </si>
  <si>
    <t>P92U4208</t>
  </si>
  <si>
    <t>TU14208 TSTLMU GELM SPR LNR-TURBO</t>
  </si>
  <si>
    <t>P92U5100</t>
  </si>
  <si>
    <t>TU15100 TSTLMU PWD MAT MG TWC RG2</t>
  </si>
  <si>
    <t>P92U5124</t>
  </si>
  <si>
    <t>TU15124 TSTLMU PWD MAT MG TWC PN2</t>
  </si>
  <si>
    <t>P92U5131</t>
  </si>
  <si>
    <t>TU15131 TSTLMU PWD MAT MG TWC RN2</t>
  </si>
  <si>
    <t>P92U5155</t>
  </si>
  <si>
    <t>TU15155 TSTLMU PWD MAT MG TWC RN1</t>
  </si>
  <si>
    <t>P92U5162</t>
  </si>
  <si>
    <t>TU15162 TSTLMU PWD MAT MG TWC PN1</t>
  </si>
  <si>
    <t>P92U5312</t>
  </si>
  <si>
    <t>TU15312 TSTLMU PWD TM TWC PRIR2 AP</t>
  </si>
  <si>
    <t>P92U5343</t>
  </si>
  <si>
    <t>TU15343 TSTLMU PWD TM TWC PRIG1 VN</t>
  </si>
  <si>
    <t>P92U5350</t>
  </si>
  <si>
    <t>TU15350 TSTLMU PWD TM TWC PRIN4 ND</t>
  </si>
  <si>
    <t>P92U5367</t>
  </si>
  <si>
    <t>TU15367 TSTLMU PWD TM TWC PRIN7 NA</t>
  </si>
  <si>
    <t>P92U3759</t>
  </si>
  <si>
    <t>TU23759 TSTLMU SPR LNR BLCK BUSETR</t>
  </si>
  <si>
    <t>P92U2889</t>
  </si>
  <si>
    <t>TU32889 TSTLMU FDT LCNT MG-GLD BRO</t>
  </si>
  <si>
    <t>P92U2902</t>
  </si>
  <si>
    <t>TU32902 TSTLMU FDT LCNT MG-PRE BRO</t>
  </si>
  <si>
    <t>P92U2919</t>
  </si>
  <si>
    <t>TU32919 TSTLMU FDT LCNT MG-PRE HON</t>
  </si>
  <si>
    <t>P92U2940</t>
  </si>
  <si>
    <t>TU32940 TSTLMU FDT LCNT MG-PRE POR</t>
  </si>
  <si>
    <t>P92T3391</t>
  </si>
  <si>
    <t>TU3391FLS LASH MISS MANGA MSCR WTP</t>
  </si>
  <si>
    <t>P92U4416</t>
  </si>
  <si>
    <t>TU34416 TSTLMU FDT TM LIQ FDTN3 ND</t>
  </si>
  <si>
    <t>P92T4273</t>
  </si>
  <si>
    <t>TU4273LOR MU FDT TM NTRL MNL-ND BG</t>
  </si>
  <si>
    <t>P92T4297</t>
  </si>
  <si>
    <t>TU4297MU FDT TM NTRL MNRL-NT. BG</t>
  </si>
  <si>
    <t>P92T5175</t>
  </si>
  <si>
    <t>TU5175MU E.SDW CR L.OMBRS-I2 CH LV</t>
  </si>
  <si>
    <t>P92U2836</t>
  </si>
  <si>
    <t>TU52836 TSTLMU SPR LINER BLK LCQR</t>
  </si>
  <si>
    <t>P92U5413</t>
  </si>
  <si>
    <t>TU55413 TSTLMU BB CRM TM BB CL GLW</t>
  </si>
  <si>
    <t>P92U5789</t>
  </si>
  <si>
    <t>TU55789 TSTLMU BB CRM TM BB FRESH</t>
  </si>
  <si>
    <t>P92U6186</t>
  </si>
  <si>
    <t>TU56186 TSTLMU SPR LNR ULTRA SHARP</t>
  </si>
  <si>
    <t>P92U3559</t>
  </si>
  <si>
    <t>TU63559 TSTLMU MSCR CRL IMPCT COLL</t>
  </si>
  <si>
    <t>P92T6578</t>
  </si>
  <si>
    <t>TU6578MU E.SDW CR L.OMBRS-R6 DI GR</t>
  </si>
  <si>
    <t>P92U9014</t>
  </si>
  <si>
    <t>TU69014 TSTLMU MISS PRD BLM CH-910</t>
  </si>
  <si>
    <t>P92U9021</t>
  </si>
  <si>
    <t>TU69021 TSTLMU MISS PRD BLM CH-911</t>
  </si>
  <si>
    <t>P92U9045</t>
  </si>
  <si>
    <t>TU69045 TSTLMU MISS PRD BLM CH-912</t>
  </si>
  <si>
    <t>P92U9076</t>
  </si>
  <si>
    <t>TU69076 TSTLMU MISS PRD BLM CH-909</t>
  </si>
  <si>
    <t>P92U3769</t>
  </si>
  <si>
    <t>TU73769 TSTLMU LQ SPR LNR AN D BRN</t>
  </si>
  <si>
    <t>P92U3783</t>
  </si>
  <si>
    <t>TU73783 TSTLMU LQ SPR LNER AN GREY</t>
  </si>
  <si>
    <t>P92U5105</t>
  </si>
  <si>
    <t>TU75105 TSTLMU FDT TM LIQ FDTN4 NB</t>
  </si>
  <si>
    <t>P92U5143</t>
  </si>
  <si>
    <t>TU75143 TSTLMU FDT TM LIQ FDTR2 AP</t>
  </si>
  <si>
    <t>P92T8091</t>
  </si>
  <si>
    <t>TU8091 MU CS RED PURE BRICK - CSR8</t>
  </si>
  <si>
    <t>P92LCSR2</t>
  </si>
  <si>
    <t>TU8114 LMU CSRED PURE VERMEIL-CSR2</t>
  </si>
  <si>
    <t>P92T8169</t>
  </si>
  <si>
    <t>TU8169MU CS RED PURE MRNTHE - CSR3</t>
  </si>
  <si>
    <t>P92LCSR4</t>
  </si>
  <si>
    <t>TU8176 LMU CSRED PURE GARNET-CSR4</t>
  </si>
  <si>
    <t>P92T8183</t>
  </si>
  <si>
    <t>TU8183 MU CS RED PURE ROUGE - CSR7</t>
  </si>
  <si>
    <t>P92LCSR1</t>
  </si>
  <si>
    <t>TU8190 LMU CSRED PURE FIRE-CSR1</t>
  </si>
  <si>
    <t>P9205705</t>
  </si>
  <si>
    <t>U05705 LMU LIPST CO RICHE-R401</t>
  </si>
  <si>
    <t>P9205729</t>
  </si>
  <si>
    <t>U05729 LMU LIPST CO RICHE-R512</t>
  </si>
  <si>
    <t>P9205811</t>
  </si>
  <si>
    <t>U05811 LMU LIPST CO RICHE-P515</t>
  </si>
  <si>
    <t>P9205835</t>
  </si>
  <si>
    <t>U05835 LMU LIPST CO RICHE-M401</t>
  </si>
  <si>
    <t>P9205903</t>
  </si>
  <si>
    <t>U05903 LMU LIPST CO RICHE-CR402</t>
  </si>
  <si>
    <t>P9205934</t>
  </si>
  <si>
    <t>U05934 LMU LIPST CO RICHE-BP402</t>
  </si>
  <si>
    <t>P9214161</t>
  </si>
  <si>
    <t>U14161 LMU GELM SPR LINER-BROWN</t>
  </si>
  <si>
    <t>P9214673</t>
  </si>
  <si>
    <t>U14673LORMU MSCR LASH BTTRFLY PPLN</t>
  </si>
  <si>
    <t>P9217241</t>
  </si>
  <si>
    <t>U17241 LMU CONC TRUE M-FAIR LIGHT</t>
  </si>
  <si>
    <t>P92T7241</t>
  </si>
  <si>
    <t>P9217296</t>
  </si>
  <si>
    <t>U17296 LMU CONC TRUE M-LIGHT MED</t>
  </si>
  <si>
    <t>P92T7296</t>
  </si>
  <si>
    <t>P9217333</t>
  </si>
  <si>
    <t>U17333 LMU CONC TRUE M-MED DEEP</t>
  </si>
  <si>
    <t>P92T7333</t>
  </si>
  <si>
    <t>P9246166</t>
  </si>
  <si>
    <t>U46166 LMU SPR LINER BLK LACQUER</t>
  </si>
  <si>
    <t>P9250030</t>
  </si>
  <si>
    <t>U50030LOR MU BROW ARTIST GENIUS DK</t>
  </si>
  <si>
    <t>P9255837</t>
  </si>
  <si>
    <t>U55837LORMU FDTTM LIQ FDT-N3 N VAN</t>
  </si>
  <si>
    <t>P9255905</t>
  </si>
  <si>
    <t>U55905LORMU FDT TMLIQ FDT-G3GLD BG</t>
  </si>
  <si>
    <t>P9255912</t>
  </si>
  <si>
    <t>U55912LOR MU FDT TM LIQ FDT-G4</t>
  </si>
  <si>
    <t>P9255929</t>
  </si>
  <si>
    <t>U55929LORMU FDTTM LIQ FDT-G5 H SND</t>
  </si>
  <si>
    <t>P9256186</t>
  </si>
  <si>
    <t>U56186 LMU SPR LINER ULTRA SHARP</t>
  </si>
  <si>
    <t>P92U3391</t>
  </si>
  <si>
    <t>U73391FLS LASH MISS MANGA MSCR WTP</t>
  </si>
  <si>
    <t>P92U4273</t>
  </si>
  <si>
    <t>U94273LOR MU FDT TM NTRL MNL-ND BG</t>
  </si>
  <si>
    <t>P92U4297</t>
  </si>
  <si>
    <t>U94297MU FDT TM NTRL MNRL-NT. BG</t>
  </si>
  <si>
    <t>P9211156</t>
  </si>
  <si>
    <t>WP ACCESSIBLE VALUE PACK</t>
  </si>
  <si>
    <t>PB5</t>
  </si>
  <si>
    <t>PB5SIHCA</t>
  </si>
  <si>
    <t>SUSU SUN IBU HAMIL COKLAT NEW 150</t>
  </si>
  <si>
    <t>B13</t>
  </si>
  <si>
    <t>TH</t>
  </si>
  <si>
    <t>TRI HARJONO</t>
  </si>
  <si>
    <t>T1</t>
  </si>
  <si>
    <t>KPST-PNTGUD35</t>
  </si>
  <si>
    <t>PB5SIHSA</t>
  </si>
  <si>
    <t>SUSU SUN IBU HAMIL STRAWBERRY VANI</t>
  </si>
  <si>
    <t>PB5SIMCA</t>
  </si>
  <si>
    <t>Susu SUN IBU MENYUSUI Coklat Alpuk</t>
  </si>
  <si>
    <t>PB500022</t>
  </si>
  <si>
    <t>GOWELL BELGIAN CHOCO 10 SAC @30GR</t>
  </si>
  <si>
    <t>T2</t>
  </si>
  <si>
    <t>PB500023</t>
  </si>
  <si>
    <t>GOWELL FRENCH VANILA 10 SAC @30GR</t>
  </si>
  <si>
    <t>PB500024</t>
  </si>
  <si>
    <t>GOWELL MILKY TARO 10 SAC @29GR</t>
  </si>
  <si>
    <t>PB5AKBKP</t>
  </si>
  <si>
    <t>PRO BC Ayam K. Brokoli Keju 120gr</t>
  </si>
  <si>
    <t>TA</t>
  </si>
  <si>
    <t>PB5PSBAA</t>
  </si>
  <si>
    <t>PRO BC BANANA MILK BOX 120 gr</t>
  </si>
  <si>
    <t>PB5MBMBA</t>
  </si>
  <si>
    <t>PRO BC MILKY BERAS MERAH BOX 120 g</t>
  </si>
  <si>
    <t>PB500014</t>
  </si>
  <si>
    <t>PRO BC SALMON LABU MADU BOX 120GR</t>
  </si>
  <si>
    <t>PB5SKHBA</t>
  </si>
  <si>
    <t>PRO BC SMOOTH KACANG HIJAU BOX 120</t>
  </si>
  <si>
    <t>PB5TSWPB</t>
  </si>
  <si>
    <t>PRO BC Tim Sapi Wortel 120 gr</t>
  </si>
  <si>
    <t>PB5AKAPB</t>
  </si>
  <si>
    <t>PRO BTI Ati Ayam Kampung 100gr</t>
  </si>
  <si>
    <t>TB</t>
  </si>
  <si>
    <t>PB5AKKPP</t>
  </si>
  <si>
    <t>PRO BTI Ayam K.Kacang Polong 100gr</t>
  </si>
  <si>
    <t>PB5AKTWP</t>
  </si>
  <si>
    <t>PRO BTI Ayam K.Tomat Wortel 100 gr</t>
  </si>
  <si>
    <t>PB5DBAPB</t>
  </si>
  <si>
    <t>PRO BTI Daging &amp; Brokoli 100gr</t>
  </si>
  <si>
    <t>PB5SNBPB</t>
  </si>
  <si>
    <t>PRO BTI SALMON NORWEGIA BOX 100 GR</t>
  </si>
  <si>
    <t>PB5ACCAA</t>
  </si>
  <si>
    <t>PRO Arrowroot Cookies Coklat New 1</t>
  </si>
  <si>
    <t>PB5ACKAA</t>
  </si>
  <si>
    <t>PRO Arrowroot Cookies Keju New 110</t>
  </si>
  <si>
    <t>PB5HMABL</t>
  </si>
  <si>
    <t>PRO HOMEMADE AYAM BROKOLI LABU</t>
  </si>
  <si>
    <t>PB5HSAKW</t>
  </si>
  <si>
    <t>PRO HOMEMADE SALMON KENTANG WORTEL</t>
  </si>
  <si>
    <t>PB500003</t>
  </si>
  <si>
    <t>PROMINA PASTA CRMY CHCKN SPINACH60G</t>
  </si>
  <si>
    <t>PB5PPMCA</t>
  </si>
  <si>
    <t>PROMINA PASTA MAC AND CHEESE</t>
  </si>
  <si>
    <t>PB5PBRAA</t>
  </si>
  <si>
    <t>PRO Marie Roll/Special Box</t>
  </si>
  <si>
    <t>PB5ATKW1</t>
  </si>
  <si>
    <t>PRO NASI TIM AYAM KAMPUNG W.T.</t>
  </si>
  <si>
    <t>PB5SKPDB</t>
  </si>
  <si>
    <t>PRO SILKY PUDING COKLAT 100 GR</t>
  </si>
  <si>
    <t>PB5PPSTA</t>
  </si>
  <si>
    <t>PRO Silky Puding Strawberry 100 gr</t>
  </si>
  <si>
    <t>PB5CAVAA</t>
  </si>
  <si>
    <t>PRO SWEET CHOCOLATE AVOCADO BOX</t>
  </si>
  <si>
    <t>PB500017</t>
  </si>
  <si>
    <t>PRO RICE CRACKERS MIXED BERRIES 20G</t>
  </si>
  <si>
    <t>PB5RUSN1</t>
  </si>
  <si>
    <t>PRO RUSK SUSU NEW 130 GR</t>
  </si>
  <si>
    <t>PB500006</t>
  </si>
  <si>
    <t>PROMINA BABY CRUNCH CH BROCOLI 20G</t>
  </si>
  <si>
    <t>PB500005</t>
  </si>
  <si>
    <t>PROMINA BABY CRUNCH SEAWEED 20G</t>
  </si>
  <si>
    <t>PB500004</t>
  </si>
  <si>
    <t>PROMINA MI BATITA AYAM KAMPUNG 75G</t>
  </si>
  <si>
    <t>PB500013</t>
  </si>
  <si>
    <t>PROMINA RICE CRACKERS BROCCOLI&amp;KALE</t>
  </si>
  <si>
    <t>PB500037</t>
  </si>
  <si>
    <t>PRO RICE CRACKERS BEEF BROCCOLI 20G</t>
  </si>
  <si>
    <t>PB5PPBBA</t>
  </si>
  <si>
    <t>PROMINA PUFFS BLUEBERRY 15 GR</t>
  </si>
  <si>
    <t>TG</t>
  </si>
  <si>
    <t>PB500002</t>
  </si>
  <si>
    <t>PROMINA PUFFS PEACH 15 G</t>
  </si>
  <si>
    <t>PB5PPPSA</t>
  </si>
  <si>
    <t>PROMINA PUFFS PISANG 15 GR</t>
  </si>
  <si>
    <t>PB5PPSAB</t>
  </si>
  <si>
    <t>PROMINA PUFFS STRAW APEL 15 GR</t>
  </si>
  <si>
    <t>PB500025</t>
  </si>
  <si>
    <t>PROMINA PUFFS WAGYU BEEF 15 GR</t>
  </si>
  <si>
    <t>PB5PSMAS</t>
  </si>
  <si>
    <t>PROMINA SUP MI AYAM &amp; SAYUR</t>
  </si>
  <si>
    <t>PB5PSMDS</t>
  </si>
  <si>
    <t>PROMINA SUP MI DAGING &amp; SAYUR</t>
  </si>
  <si>
    <t>PB500018</t>
  </si>
  <si>
    <t>PRO  SOFTCORN STRAWBERRY YOGURT 15G</t>
  </si>
  <si>
    <t>PB500019</t>
  </si>
  <si>
    <t>PROMINA SOFTCORN BUTTERMILK 15G</t>
  </si>
  <si>
    <t>TI</t>
  </si>
  <si>
    <t>PB5BCRKP</t>
  </si>
  <si>
    <t>PROMINA Baby Crunchies Keju</t>
  </si>
  <si>
    <t>TJ</t>
  </si>
  <si>
    <t>PB500027</t>
  </si>
  <si>
    <t>PROMINA MELTY BUNS ORIGINAL 42 GR</t>
  </si>
  <si>
    <t>TK</t>
  </si>
  <si>
    <t>PB500026</t>
  </si>
  <si>
    <t>PROMINA MELTY BUNS STRAWBERRY 42 GR</t>
  </si>
  <si>
    <t>PB500029</t>
  </si>
  <si>
    <t>PROMINA YOGURT MELTS MILK 8G</t>
  </si>
  <si>
    <t>TL</t>
  </si>
  <si>
    <t>PB500030</t>
  </si>
  <si>
    <t>PROMINA YOGURT MELTS STRAWBERRY 8G</t>
  </si>
  <si>
    <t>TM</t>
  </si>
  <si>
    <t>PB500020</t>
  </si>
  <si>
    <t>SUN BABY PUFFS KEJU 10 SAC @10G</t>
  </si>
  <si>
    <t>TN</t>
  </si>
  <si>
    <t>PB500021</t>
  </si>
  <si>
    <t>SUN BABY PUFFS STROBERI 10 SAC @10G</t>
  </si>
  <si>
    <t>TO</t>
  </si>
  <si>
    <t>PB5SUUSA</t>
  </si>
  <si>
    <t>Sun BC Susu Ubi Ungu Sachet</t>
  </si>
  <si>
    <t>TP</t>
  </si>
  <si>
    <t>PB5SAKBS</t>
  </si>
  <si>
    <t>Sun BC Susu Ayam Kampung Bayam</t>
  </si>
  <si>
    <t>PB5SBMSS</t>
  </si>
  <si>
    <t>Sun BC Susu Beras Merah Sachet</t>
  </si>
  <si>
    <t>PB5SKHSS</t>
  </si>
  <si>
    <t>Sun BC Susu Kacang Hijau Sachet</t>
  </si>
  <si>
    <t>PB5SPSSS</t>
  </si>
  <si>
    <t>Sun BC Susu Pisang Susu Sachet</t>
  </si>
  <si>
    <t>PB5MBMPB</t>
  </si>
  <si>
    <t>PRO BC Milky Beras Merah 20 gr</t>
  </si>
  <si>
    <t>TQ</t>
  </si>
  <si>
    <t>PB5SKHPB</t>
  </si>
  <si>
    <t>PRO BC Smooth Kacang Hijau 20 gr</t>
  </si>
  <si>
    <t>PB500028</t>
  </si>
  <si>
    <t>PRO BTI DAGING BROKOLI SACH 20 GR</t>
  </si>
  <si>
    <t>PB5DBSPB</t>
  </si>
  <si>
    <t>PRO BTI Daging Brokoli Sach 25 gr</t>
  </si>
  <si>
    <t>PB5BMSPB</t>
  </si>
  <si>
    <t>PRO BC Banana Milk Sachet 20 gr</t>
  </si>
  <si>
    <t>PB5SBCKH</t>
  </si>
  <si>
    <t>SUN BC KACANG HIJAU EKONOMIS</t>
  </si>
  <si>
    <t>TR</t>
  </si>
  <si>
    <t>PB5SBCPE</t>
  </si>
  <si>
    <t>SUN BC PISANG EKONOMIS</t>
  </si>
  <si>
    <t>PB5SBME1</t>
  </si>
  <si>
    <t>SUN BERAS MERAH EKONOMIS 120 GR</t>
  </si>
  <si>
    <t>PB5SAESB</t>
  </si>
  <si>
    <t>Sun BC Sup Ayam Ekonomis</t>
  </si>
  <si>
    <t>PB5SMKAA</t>
  </si>
  <si>
    <t>SUN BC SUSU BERAS MERAH KOTAK</t>
  </si>
  <si>
    <t>TS</t>
  </si>
  <si>
    <t>PB5SBBW1</t>
  </si>
  <si>
    <t>SUN BC SUSU BROKOLI WORTEL 120 GR</t>
  </si>
  <si>
    <t>PB5SHKAA</t>
  </si>
  <si>
    <t>Sun BC Susu Kacang Hijau Kotak</t>
  </si>
  <si>
    <t>PB5SPSSB</t>
  </si>
  <si>
    <t>Sun BC Susu Pisang Susu Kotak</t>
  </si>
  <si>
    <t>PB5SUKAA</t>
  </si>
  <si>
    <t>SUN BC UBI UNGU KOTAK</t>
  </si>
  <si>
    <t>PB5SBKB1</t>
  </si>
  <si>
    <t>SUN BC AYAM KAMPUNG BAYAM 120 GR</t>
  </si>
  <si>
    <t>PB500007</t>
  </si>
  <si>
    <t>SUN BC SUSU KURMA BOX 120G</t>
  </si>
  <si>
    <t>PB500031</t>
  </si>
  <si>
    <t>SUN BC SUSU LIWET AYAM KP BOX 120GR</t>
  </si>
  <si>
    <t>PB500015</t>
  </si>
  <si>
    <t>SUN BS SUSU D SAPI&amp;KC MRH BOX 120GR</t>
  </si>
  <si>
    <t>PB500012</t>
  </si>
  <si>
    <t>MP ASI BISKUIT 18 GR</t>
  </si>
  <si>
    <t>TT</t>
  </si>
  <si>
    <t>PB5SFJMA</t>
  </si>
  <si>
    <t>Sun FOC Ati Ayam Jagung Manis</t>
  </si>
  <si>
    <t>PB5SSIAA</t>
  </si>
  <si>
    <t>SUN FOC AYAM SAYUR KOTAK NEW</t>
  </si>
  <si>
    <t>PB500016</t>
  </si>
  <si>
    <t>SUN MARIE KEJU 80 GR</t>
  </si>
  <si>
    <t>TU</t>
  </si>
  <si>
    <t>PB5SMRBN</t>
  </si>
  <si>
    <t>SUN MARIE ROLL BESAR NEW</t>
  </si>
  <si>
    <t>PB5MBRKA</t>
  </si>
  <si>
    <t>Sun Marie Roll Kecil New</t>
  </si>
  <si>
    <t>PB500036</t>
  </si>
  <si>
    <t>PROMINA CREAM SOUP CORN&amp;CHICKN 30GR</t>
  </si>
  <si>
    <t>TV</t>
  </si>
  <si>
    <t>PB500035</t>
  </si>
  <si>
    <t>SUN BABY CRUNCH AYM JMR 10SAC @10GR</t>
  </si>
  <si>
    <t>TW</t>
  </si>
  <si>
    <t>PB500034</t>
  </si>
  <si>
    <t>SUN BABY CRUNCH COK PIS 10SAC @10GR</t>
  </si>
  <si>
    <t>TX</t>
  </si>
  <si>
    <t>PB5SRPAA</t>
  </si>
  <si>
    <t>Sun Baby Rusk Pisang New</t>
  </si>
  <si>
    <t>TY</t>
  </si>
  <si>
    <t>PB500033</t>
  </si>
  <si>
    <t>SUN BTI OPOR AYAM 100GR</t>
  </si>
  <si>
    <t>PB500032</t>
  </si>
  <si>
    <t>SUN BTI SOTO AYAM 100GR</t>
  </si>
  <si>
    <t>PB5RUSSM</t>
  </si>
  <si>
    <t>SUN RUSK SUSU MADU</t>
  </si>
  <si>
    <t>PB5SAB10</t>
  </si>
  <si>
    <t>SUN MP - ASI BISKUIT 12GR</t>
  </si>
  <si>
    <t>TZ</t>
  </si>
  <si>
    <t>PB500008</t>
  </si>
  <si>
    <t>SUN MP SEREAL BERAS MERAH SACH 20G</t>
  </si>
  <si>
    <t>PB500009</t>
  </si>
  <si>
    <t>SUN MP SEREAL KCG HIJAU SACH 20G</t>
  </si>
  <si>
    <t>PB500010</t>
  </si>
  <si>
    <t>SUN MP SEREAL PISANG SACHET 20G</t>
  </si>
  <si>
    <t>PB8</t>
  </si>
  <si>
    <t>PB8SACB1</t>
  </si>
  <si>
    <t>SCF080/01 STHR AIR COLL 0-6M BOY</t>
  </si>
  <si>
    <t>YA</t>
  </si>
  <si>
    <t>PB800002</t>
  </si>
  <si>
    <t>SCF080/17 STHR AIR COLL 0-6M FRUIT</t>
  </si>
  <si>
    <t>PB800003</t>
  </si>
  <si>
    <t>SCF080/18 STHR AIR COLL 6-18M LEMON</t>
  </si>
  <si>
    <t>PB800008</t>
  </si>
  <si>
    <t>SCF085/01 STHR AIR 0-6M ELEP/LION</t>
  </si>
  <si>
    <t>PB800009</t>
  </si>
  <si>
    <t>SCF085/02 STHR AIR 0-6M OWL/DEER</t>
  </si>
  <si>
    <t>PB800010</t>
  </si>
  <si>
    <t>SCF085/03 STHR AIR 6-18M PAW/BEAR</t>
  </si>
  <si>
    <t>PB800011</t>
  </si>
  <si>
    <t>SCF085/04 STHR AIR 6-18 WHALE/STAR</t>
  </si>
  <si>
    <t>PB800012</t>
  </si>
  <si>
    <t>SCF222/01 STHR 0-6MBOY DC HEL/BOAT</t>
  </si>
  <si>
    <t>PB800013</t>
  </si>
  <si>
    <t>SCF222/02 STHR 0-6MGIRLDCDREA/SWAN</t>
  </si>
  <si>
    <t>PB800014</t>
  </si>
  <si>
    <t>SCF223/03 STHR 6-18MBOYDCWHAL/STAR</t>
  </si>
  <si>
    <t>PB8SANB0</t>
  </si>
  <si>
    <t>SCF376/11 STHR AIR NIGHT BOY 0-6</t>
  </si>
  <si>
    <t>PB86</t>
  </si>
  <si>
    <t>PB8SANG0</t>
  </si>
  <si>
    <t>SCF376/12 STHR AIR NIGHT GRL 0-6</t>
  </si>
  <si>
    <t>PB8F5SBH</t>
  </si>
  <si>
    <t>SCF522/01 STHR SOFT 0-6M BOY HELLO</t>
  </si>
  <si>
    <t>PB8F5SGD</t>
  </si>
  <si>
    <t>SCF527/01 STHR SOFT 0-6M GIRLDREAM</t>
  </si>
  <si>
    <t>PB8F5MBH</t>
  </si>
  <si>
    <t>SCF528/01 STHR SOFT 6-18M BOYHELLO</t>
  </si>
  <si>
    <t>PB8F5MGD</t>
  </si>
  <si>
    <t>SCF529/01 STHR SOFT 6-18M GIRL</t>
  </si>
  <si>
    <t>PB8NTB06</t>
  </si>
  <si>
    <t>SCD290/11 NBORN STARTSET NAT STAND</t>
  </si>
  <si>
    <t>YB</t>
  </si>
  <si>
    <t>PB83</t>
  </si>
  <si>
    <t>PB800004</t>
  </si>
  <si>
    <t>SCF099/21 CURVED SOOTHIE BOY 0-6M</t>
  </si>
  <si>
    <t>PB800005</t>
  </si>
  <si>
    <t>SCF099/22 CURVED SOOTHIE GIRL 0-6M</t>
  </si>
  <si>
    <t>PB8BTB01</t>
  </si>
  <si>
    <t>SCF145/06 BTL &amp; TEAT BRUSH GENERAL</t>
  </si>
  <si>
    <t>PB82</t>
  </si>
  <si>
    <t>PB8F291S</t>
  </si>
  <si>
    <t>SCF291/00 STERILIZERS</t>
  </si>
  <si>
    <t>PB8SC513</t>
  </si>
  <si>
    <t>SCF551/03 CLASSIC SPOUT CUP 7OZ SIN</t>
  </si>
  <si>
    <t>PB84</t>
  </si>
  <si>
    <t>PB8SC515</t>
  </si>
  <si>
    <t>SCF551/05 CLASSIC SPOUT CUP 7OZ SIN</t>
  </si>
  <si>
    <t>PB8BCP02</t>
  </si>
  <si>
    <t>SCF560/17 BOTTCLASIC PP125/4OZ SGL</t>
  </si>
  <si>
    <t>PB81</t>
  </si>
  <si>
    <t>PB8BCP05</t>
  </si>
  <si>
    <t>SCF560/27 BOTTCLASIC PP125/4OZTWIN</t>
  </si>
  <si>
    <t>PB8BCP01</t>
  </si>
  <si>
    <t>SCF563/17 BOTTCLASIC PP 260/9OZSGL</t>
  </si>
  <si>
    <t>PB8TST01</t>
  </si>
  <si>
    <t>SCF563/17 BOTTCLASIC PP260 -TESTER</t>
  </si>
  <si>
    <t>PB8F5631</t>
  </si>
  <si>
    <t>SCF563/18 BTLCLASPLUS PP 260ML/9OZ</t>
  </si>
  <si>
    <t>PB8BCP03</t>
  </si>
  <si>
    <t>SCF563/27 BOTTCLASIC PP260/9OZTWIN</t>
  </si>
  <si>
    <t>PB8NTB03</t>
  </si>
  <si>
    <t>SCF695/23 NAT 9OZ BOTTLE BLUE TWIN</t>
  </si>
  <si>
    <t>PB8TNB1H</t>
  </si>
  <si>
    <t>SCF631/27 TEATNBORN 1H AIRFLEX</t>
  </si>
  <si>
    <t>YC</t>
  </si>
  <si>
    <t>PB85</t>
  </si>
  <si>
    <t>PB8TSF2H</t>
  </si>
  <si>
    <t>SCF632/27 TEATSLOWFLOW 2H AIRFLEX</t>
  </si>
  <si>
    <t>PB8TMF3H</t>
  </si>
  <si>
    <t>SCF633/27 TEAT MED FLOW 3H AIRFLEX</t>
  </si>
  <si>
    <t>PB8TFW4H</t>
  </si>
  <si>
    <t>SCF634/27 TEATFAST FLOW,4H AIRFLEX</t>
  </si>
  <si>
    <t>PB8TNN0M</t>
  </si>
  <si>
    <t>SCF651/23 TEATNAT NBORN 0M+2PC</t>
  </si>
  <si>
    <t>PB8TNS1M</t>
  </si>
  <si>
    <t>SCF652/23 TEATNAT SLOW FLOW 1M+2PC</t>
  </si>
  <si>
    <t>PB8TBN3M</t>
  </si>
  <si>
    <t>SCF653/23 TEATNAT MED FLOW 3M+2PC</t>
  </si>
  <si>
    <t>PB8TNM6M</t>
  </si>
  <si>
    <t>SCF654/23 TEATNAT MED FLOW 6M+2PCS</t>
  </si>
  <si>
    <t>PB8BNZ01</t>
  </si>
  <si>
    <t>SCF690/13 BOTTNAT125ML/4OZ SGL PAC</t>
  </si>
  <si>
    <t>PB8BNZ02</t>
  </si>
  <si>
    <t>SCF690/23 BOTTNAT125ML/4OZ TWINPAC</t>
  </si>
  <si>
    <t>PB8BN905</t>
  </si>
  <si>
    <t>SCF693/13 BOTTNAT 260ML/9OZ SGLPAC</t>
  </si>
  <si>
    <t>PB8BN906</t>
  </si>
  <si>
    <t>SCF693/23 BOTTNAT260ML/9OZ TWINPAC</t>
  </si>
  <si>
    <t>PB8SWC06</t>
  </si>
  <si>
    <t>SCF796/00 STRAW CUP 7OZ SINGLE MIX</t>
  </si>
  <si>
    <t>PB8SWC04</t>
  </si>
  <si>
    <t>SCF796/01 STRAW CUP 7OZ SINGLE BOY</t>
  </si>
  <si>
    <t>PB8SWC05</t>
  </si>
  <si>
    <t>SCF796/02 STRAWCUP 7OZ SINGLE GIRL</t>
  </si>
  <si>
    <t>PB8SWC03</t>
  </si>
  <si>
    <t xml:space="preserve">SCF798/00 STRAWCUP10OZ SINGLE MIX </t>
  </si>
  <si>
    <t>PB8SWC02</t>
  </si>
  <si>
    <t>SCF798/02 STRAWCUP 10OZ SINGLEGIRL</t>
  </si>
  <si>
    <t>PB800024</t>
  </si>
  <si>
    <t>6003139 NEWBORN SET</t>
  </si>
  <si>
    <t>YD</t>
  </si>
  <si>
    <t>PB800025</t>
  </si>
  <si>
    <t>6003140 BREASTFEEDING SET</t>
  </si>
  <si>
    <t>PB800027</t>
  </si>
  <si>
    <t>6003141 BREASTFEEDING PREMIUM SET</t>
  </si>
  <si>
    <t>PB800026</t>
  </si>
  <si>
    <t>6003191 BREASTFEEDING SET</t>
  </si>
  <si>
    <t>PB800028</t>
  </si>
  <si>
    <t>6003192 BREASTFEEDING PREMIUM SET</t>
  </si>
  <si>
    <t>PB8SACG1</t>
  </si>
  <si>
    <t>SCF080/02 STHR AIR COLL 0-6M GIRL</t>
  </si>
  <si>
    <t>PB800060</t>
  </si>
  <si>
    <t>SCF086/03 STHR AIR 1P 0-6M BOY DC03</t>
  </si>
  <si>
    <t>PB800061</t>
  </si>
  <si>
    <t>SCF086/04 STHR AIR 1P 0-6M GRL DC04</t>
  </si>
  <si>
    <t>PB800062</t>
  </si>
  <si>
    <t>SCF086/05 STHR AIR 1P 6-18M BOYDC05</t>
  </si>
  <si>
    <t>PB800063</t>
  </si>
  <si>
    <t>SCF086/06 STHR AIR 1P 6-18M GRLDC06</t>
  </si>
  <si>
    <t>PB800059</t>
  </si>
  <si>
    <t>SCF091/07 STHR SOFT 0-6M BOY DC7</t>
  </si>
  <si>
    <t>PB800058</t>
  </si>
  <si>
    <t>SCF091/09 STHR SOFT 0-6M G DC9</t>
  </si>
  <si>
    <t>PB8MPWDG</t>
  </si>
  <si>
    <t>SCF135/06 MILK POWDER DISP GENERAL</t>
  </si>
  <si>
    <t>PB800022</t>
  </si>
  <si>
    <t>SCF223/02 STHR 6-18M GIRL DC HEL/</t>
  </si>
  <si>
    <t>PB8F2SEB</t>
  </si>
  <si>
    <t>SCF332/31 SINGLE ELECTRIC BP STD</t>
  </si>
  <si>
    <t>PB8SF34T</t>
  </si>
  <si>
    <t>SCF334/31 TWIN ELECTRIC BP GENERAL</t>
  </si>
  <si>
    <t>PB8SADM1</t>
  </si>
  <si>
    <t>SCF349/10 STHR AIRDECO 18M PL MIX1</t>
  </si>
  <si>
    <t>PB8SADM2</t>
  </si>
  <si>
    <t>SCF349/13 STHR AIRDECO 18M PL MIX2</t>
  </si>
  <si>
    <t>PB8F3557</t>
  </si>
  <si>
    <t>SCF355/07 FAST BOTTLE WARMER</t>
  </si>
  <si>
    <t>PB800023</t>
  </si>
  <si>
    <t>SCF355/09 FAST BOTTLE WARMER</t>
  </si>
  <si>
    <t>PB8F358G</t>
  </si>
  <si>
    <t>SCF358/00 SUNSHINE BTL WARMER GENE</t>
  </si>
  <si>
    <t>PB800067</t>
  </si>
  <si>
    <t>SCF376/01 STHR AIRNIGHT 18M+ NEU</t>
  </si>
  <si>
    <t>PB800065</t>
  </si>
  <si>
    <t>SCF376/13 STHR AIRNIGHT 6-18M BX2</t>
  </si>
  <si>
    <t>PB800064</t>
  </si>
  <si>
    <t>SCF376/18 STHR AIRNIGHT 0-6M B DC18</t>
  </si>
  <si>
    <t>PB800066</t>
  </si>
  <si>
    <t>SCF376/19 STHR AIRNIGHT 0-6M B DC19</t>
  </si>
  <si>
    <t>PB8SANB6</t>
  </si>
  <si>
    <t>SCF376/21 STHR AIR NIGHT BOY 6-18</t>
  </si>
  <si>
    <t>PB8SANG6</t>
  </si>
  <si>
    <t>SCF376/22 STHR AIR NIGHT GRL 6-18</t>
  </si>
  <si>
    <t>PB800006</t>
  </si>
  <si>
    <t>SCF391/11 SINGLE ELECTRIC BP RCA</t>
  </si>
  <si>
    <t>PB800007</t>
  </si>
  <si>
    <t>SCF393/11 TWIN ELECTRIC BP MID END</t>
  </si>
  <si>
    <t>PB800001</t>
  </si>
  <si>
    <t>SCF430/01 MANUAL BPUMP ENTRY LEVEL</t>
  </si>
  <si>
    <t>PB800015</t>
  </si>
  <si>
    <t>SCF581/10 NAT PPSU BOTTLE 4OZ 1PC</t>
  </si>
  <si>
    <t>PB800016</t>
  </si>
  <si>
    <t>SCF581/20 NAT PPSU BOTTLE 4OZ 2PC</t>
  </si>
  <si>
    <t>PB800017</t>
  </si>
  <si>
    <t>SCF582/10 NAT PPSU BOTTLE 9OZ 1PC</t>
  </si>
  <si>
    <t>PB800018</t>
  </si>
  <si>
    <t>SCF582/20 NAT PPSU BOTTLE 9OZ 2PC</t>
  </si>
  <si>
    <t>PB8CF603</t>
  </si>
  <si>
    <t>SCF603/25 BREAST MILK BAGS 6OZ/18</t>
  </si>
  <si>
    <t>PB8BMSCA</t>
  </si>
  <si>
    <t>SCF618/10 BREAST MILKSTOR CUP180ML</t>
  </si>
  <si>
    <t>PB8SC695</t>
  </si>
  <si>
    <t>SCF619/05 BREASTMILKREFILL 180ML/6</t>
  </si>
  <si>
    <t>PB800019</t>
  </si>
  <si>
    <t>SCF627/40 BTL NAT 9OZ TIGER NATUR</t>
  </si>
  <si>
    <t>PB800020</t>
  </si>
  <si>
    <t>SCF627/41 BTL NAT 9OZ FLAMINGO NA</t>
  </si>
  <si>
    <t>PB800021</t>
  </si>
  <si>
    <t>SCF627/42 BTL NAT 9OZ HIPPO NATUR</t>
  </si>
  <si>
    <t>PB8SWC01</t>
  </si>
  <si>
    <t>SCF798/01 STRAW CUP 10OZ SINGLEBOY</t>
  </si>
  <si>
    <t>PB8F8620</t>
  </si>
  <si>
    <t>SCF862/02 ESSENTIAL STEAMERBLENDER</t>
  </si>
  <si>
    <t>PB800057</t>
  </si>
  <si>
    <t>SCF883/01 4IN1 HEALT BABY FOODMAKER</t>
  </si>
  <si>
    <t>PB800052</t>
  </si>
  <si>
    <t>SCD838/11 SET NAT 3.0 BASIC START</t>
  </si>
  <si>
    <t>YE</t>
  </si>
  <si>
    <t>PB800043</t>
  </si>
  <si>
    <t>SCY100/01 BOTTLE ANTI-COLIC 4OZ 1P</t>
  </si>
  <si>
    <t>PB800045</t>
  </si>
  <si>
    <t>SCY100/02 BOTTLE ANTI-COLIC 4OZ 2P</t>
  </si>
  <si>
    <t>PB800051</t>
  </si>
  <si>
    <t>SCY103/01 BOTTLE ANTI-COLIC 9OZ 1P</t>
  </si>
  <si>
    <t>PB800041</t>
  </si>
  <si>
    <t>SCY103/02 BOTTLE ANTI-COLIC 9OZ 2P</t>
  </si>
  <si>
    <t>PB800040</t>
  </si>
  <si>
    <t>SCY761/02 TEAT AIRFLEX T1 2P</t>
  </si>
  <si>
    <t>PB800036</t>
  </si>
  <si>
    <t>SCY762/02 TEAT AIRFLEX T2 2 PACK</t>
  </si>
  <si>
    <t>PB800037</t>
  </si>
  <si>
    <t>SCY763/02 TEAT AIRFLEX T3 2 PACK</t>
  </si>
  <si>
    <t>PB800054</t>
  </si>
  <si>
    <t>SCY764/02 TEAT AIRFLEX T4 2PACK</t>
  </si>
  <si>
    <t>PB800046</t>
  </si>
  <si>
    <t>SCY900/01 BOTTLE NAT 3.0 4OZ 1P</t>
  </si>
  <si>
    <t>PB800048</t>
  </si>
  <si>
    <t>SCY900/02 BOTTLE NAT 3.0 4OZ 2P</t>
  </si>
  <si>
    <t>PB800042</t>
  </si>
  <si>
    <t>SCY903/01 BOTTLE NAT 3.0 9OZ 1P</t>
  </si>
  <si>
    <t>PB800044</t>
  </si>
  <si>
    <t>SCY903/02 BOTTLE NAT 3.0 9OZ 2P</t>
  </si>
  <si>
    <t>PB800047</t>
  </si>
  <si>
    <t>SCY903/11 BOTTLE NAT 3.0 9OZ PNK 1P</t>
  </si>
  <si>
    <t>PB800056</t>
  </si>
  <si>
    <t>SCY903/21 BOTTLE NAT 3.0 9OZ BLUE1P</t>
  </si>
  <si>
    <t>PB800050</t>
  </si>
  <si>
    <t>SCY903/66 BOTTLE NAT 3.0 DECO 6 1P</t>
  </si>
  <si>
    <t>PB800049</t>
  </si>
  <si>
    <t>SCY903/67 BOTTLE NAT 3.0 DECO 7 1P</t>
  </si>
  <si>
    <t>PB800035</t>
  </si>
  <si>
    <t>SCY962/02 TEAT NAT 3.0 T2 2P</t>
  </si>
  <si>
    <t>PB800039</t>
  </si>
  <si>
    <t>SCY963/02 TEAT NAT 3.0 T3 2P</t>
  </si>
  <si>
    <t>PB800038</t>
  </si>
  <si>
    <t>SCY964/02 TEAT NAT 3.0 T4 2P</t>
  </si>
  <si>
    <t>PB800034</t>
  </si>
  <si>
    <t>SCY965/02 TEAT NAT 3.0 T5 2P</t>
  </si>
  <si>
    <t>PB800055</t>
  </si>
  <si>
    <t>SCY966/12 TEAT NAT 3.0 9M+ 2P</t>
  </si>
  <si>
    <t>PC7</t>
  </si>
  <si>
    <t>PC7HBTS5</t>
  </si>
  <si>
    <t>HERBATUSAUDA 5 STRIP</t>
  </si>
  <si>
    <t>MA</t>
  </si>
  <si>
    <t>PC7LCA38</t>
  </si>
  <si>
    <t>LANCAR ASI 30 @ 800 MG</t>
  </si>
  <si>
    <t>PC7LAPDH</t>
  </si>
  <si>
    <t>LANCAR ASI PLUS DHA</t>
  </si>
  <si>
    <t>PC700004</t>
  </si>
  <si>
    <t>LASERIN 10 S/POUCH (EDISI KHUSUS)</t>
  </si>
  <si>
    <t>MB</t>
  </si>
  <si>
    <t>PC7LSR10</t>
  </si>
  <si>
    <t>LASERIN 10 SACHET / POUCH</t>
  </si>
  <si>
    <t>PC7LSR11</t>
  </si>
  <si>
    <t>LASERIN 110 ML</t>
  </si>
  <si>
    <t>PC700003</t>
  </si>
  <si>
    <t>LASERIN 110 ML (EDISI KHUSUS)</t>
  </si>
  <si>
    <t>PC7LSR30</t>
  </si>
  <si>
    <t>LASERIN 30 ML</t>
  </si>
  <si>
    <t>PC700001</t>
  </si>
  <si>
    <t>LASERIN 30 ML (EDISI KHUSUS)</t>
  </si>
  <si>
    <t>PC7LSR60</t>
  </si>
  <si>
    <t>LASERIN 60 ML</t>
  </si>
  <si>
    <t>PC700002</t>
  </si>
  <si>
    <t>LASERIN 60 ML (EDISI KHUSUS)</t>
  </si>
  <si>
    <t>PC700005</t>
  </si>
  <si>
    <t>LASERIN MADU  30ML</t>
  </si>
  <si>
    <t>PC700007</t>
  </si>
  <si>
    <t>LASERIN MADU 100ML</t>
  </si>
  <si>
    <t>PC700006</t>
  </si>
  <si>
    <t>LASERIN MADU 60ML</t>
  </si>
  <si>
    <t>PC700008</t>
  </si>
  <si>
    <t>LASERIN MADU ORANGE  30ML</t>
  </si>
  <si>
    <t>PC700009</t>
  </si>
  <si>
    <t>LASERIN MADU ORANGE  60ML</t>
  </si>
  <si>
    <t>PC700010</t>
  </si>
  <si>
    <t>LASERIN MADU ORANGE 100ML</t>
  </si>
  <si>
    <t>PC700046</t>
  </si>
  <si>
    <t>LASERIN MADU STROBERI 60ML</t>
  </si>
  <si>
    <t>PC700020</t>
  </si>
  <si>
    <t>LASERIN MASUK ANGIN 10 SACHET/BOX</t>
  </si>
  <si>
    <t>PC7LSSD1</t>
  </si>
  <si>
    <t>LASERIN SACHET 10S</t>
  </si>
  <si>
    <t>PC700018</t>
  </si>
  <si>
    <t>MECOVIT C +ZINC BLACKCURRANT 24S</t>
  </si>
  <si>
    <t>MC</t>
  </si>
  <si>
    <t>PC700017</t>
  </si>
  <si>
    <t>MECOVIT C +ZINC ORANGE 24S</t>
  </si>
  <si>
    <t>PC700011</t>
  </si>
  <si>
    <t>MECOVIT C 500 MG 30 S</t>
  </si>
  <si>
    <t>PC700019</t>
  </si>
  <si>
    <t>MECOVIT CALCI 30 S</t>
  </si>
  <si>
    <t>PC700012</t>
  </si>
  <si>
    <t>MECOVIT D3 1000 IU TAB 30 S</t>
  </si>
  <si>
    <t>PC700014</t>
  </si>
  <si>
    <t>MECOVIT GAIN 100ML</t>
  </si>
  <si>
    <t>PC700013</t>
  </si>
  <si>
    <t>MECOVIT GO 30 S</t>
  </si>
  <si>
    <t>PC700015</t>
  </si>
  <si>
    <t>MECOVIT GROW 100ML</t>
  </si>
  <si>
    <t>PC700016</t>
  </si>
  <si>
    <t>MECOVIT IMMUNE BOCAH SEHAT 100ML</t>
  </si>
  <si>
    <t>PC700044</t>
  </si>
  <si>
    <t>MECOWELL NORMOTEN 30 S</t>
  </si>
  <si>
    <t>PC700045</t>
  </si>
  <si>
    <t>MECOWELL SENDI 30S</t>
  </si>
  <si>
    <t>PD8</t>
  </si>
  <si>
    <t>PD8ATD01</t>
  </si>
  <si>
    <t>ATODERM CREME (bottle pump) 500ml</t>
  </si>
  <si>
    <t>B12</t>
  </si>
  <si>
    <t>AS</t>
  </si>
  <si>
    <t>AGUS SUKARNA</t>
  </si>
  <si>
    <t>KPST-PNTGUD28</t>
  </si>
  <si>
    <t>PD8ATD02</t>
  </si>
  <si>
    <t>ATODERM CREME (tube) 200ml</t>
  </si>
  <si>
    <t>PD8ATDT1</t>
  </si>
  <si>
    <t>ATODERM CREME / Cream 8ml tube</t>
  </si>
  <si>
    <t>PD800008</t>
  </si>
  <si>
    <t>ATODERM CREME ULTRA 200 ML (TUBE)</t>
  </si>
  <si>
    <t>PD800007</t>
  </si>
  <si>
    <t>ATODERM CREME ULTRA 500 ML (PUMP)</t>
  </si>
  <si>
    <t>PD8ATDT2</t>
  </si>
  <si>
    <t>ATODERM GEL DOUCH T8ML P25</t>
  </si>
  <si>
    <t>PD8ATD03</t>
  </si>
  <si>
    <t>ATODERM GEL DOUCHE 100ML</t>
  </si>
  <si>
    <t>PD8ATD04</t>
  </si>
  <si>
    <t>ATODERM GEL DOUCHE 200ML</t>
  </si>
  <si>
    <t>PD8ATDG5</t>
  </si>
  <si>
    <t>ATODERM GEL DOUCHE 500ML</t>
  </si>
  <si>
    <t>PD8ATDH1</t>
  </si>
  <si>
    <t>ATODERM HUILE DE DOUCHE 1000ML</t>
  </si>
  <si>
    <t>PD8ATDH2</t>
  </si>
  <si>
    <t>ATODERM HUILE DE DOUCHE 200ML</t>
  </si>
  <si>
    <t>PD8ATDT3</t>
  </si>
  <si>
    <t>ATODERM HUILE DE DOUCHE T8ML P25</t>
  </si>
  <si>
    <t>PD8ATD05</t>
  </si>
  <si>
    <t>ATODERM INTENSIVE BAUME 200ML</t>
  </si>
  <si>
    <t>PD8ATDBM</t>
  </si>
  <si>
    <t>PD8ATDT4</t>
  </si>
  <si>
    <t>ATODERM INTENSIVE BAUME 45ML</t>
  </si>
  <si>
    <t>PD8ATDI5</t>
  </si>
  <si>
    <t>ATODERM INTENSIVE BAUME 500ML</t>
  </si>
  <si>
    <t>PD8ATD06</t>
  </si>
  <si>
    <t>ATODERM INTENSIVE BAUME 75ML</t>
  </si>
  <si>
    <t>PD8ATDT5</t>
  </si>
  <si>
    <t>ATODERM INTENSIVE BAUME 8ML</t>
  </si>
  <si>
    <t>PD8ATD08</t>
  </si>
  <si>
    <t>ATODERM INTENSIVE GEL (TUBE) 200ML</t>
  </si>
  <si>
    <t>PD8ATDT6</t>
  </si>
  <si>
    <t>ATODERM INTENSIVE GEL (TUBE) 8ML</t>
  </si>
  <si>
    <t>PD8ATD07</t>
  </si>
  <si>
    <t>ATODERM INTENSIVE GEL MOUS 500ML</t>
  </si>
  <si>
    <t>PD8ATD09</t>
  </si>
  <si>
    <t>ATODERM PP BAUME 200ML</t>
  </si>
  <si>
    <t>PD8ATDB5</t>
  </si>
  <si>
    <t>ATODERM PP BAUME 500ML</t>
  </si>
  <si>
    <t>PD8ATDT7</t>
  </si>
  <si>
    <t>ATODERM PP BAUME 8ML</t>
  </si>
  <si>
    <t>PD8ATDT8</t>
  </si>
  <si>
    <t>ATODERM STICK LEVRES 4GR</t>
  </si>
  <si>
    <t>PD800019</t>
  </si>
  <si>
    <t>Barrier Repair Starter Kit</t>
  </si>
  <si>
    <t>PD8SBH2B</t>
  </si>
  <si>
    <t>BIODERMA SENSIBIO H2O 500(P)+250ML</t>
  </si>
  <si>
    <t>PD800031</t>
  </si>
  <si>
    <t>CICABIO ARNICA+ TE40ML</t>
  </si>
  <si>
    <t>PD800006</t>
  </si>
  <si>
    <t>CICABIO CREME 40 ML</t>
  </si>
  <si>
    <t>PD800032</t>
  </si>
  <si>
    <t>CICABIO CREME+ TE40ML</t>
  </si>
  <si>
    <t>PD800027</t>
  </si>
  <si>
    <t>Derm Oil to Acne/Pro Ski Cle&amp;Pro</t>
  </si>
  <si>
    <t>PD800026</t>
  </si>
  <si>
    <t>Derm Sens Skin Clean &amp; Protec</t>
  </si>
  <si>
    <t>PD800030</t>
  </si>
  <si>
    <t>Derm Ultra Mois Clean</t>
  </si>
  <si>
    <t>PD800014</t>
  </si>
  <si>
    <t>DERMATOLOGICAL MICELLAR W M TWINPK</t>
  </si>
  <si>
    <t>PD800012</t>
  </si>
  <si>
    <t>DERMATOLOGICAL MOIS CLN FOR FAMILY</t>
  </si>
  <si>
    <t>PD800025</t>
  </si>
  <si>
    <t>DRY &amp; ITCHY SKIN RELIEVERS</t>
  </si>
  <si>
    <t>PD800010</t>
  </si>
  <si>
    <t>FAMILY EDITION - DAILY MOSTUR CARE</t>
  </si>
  <si>
    <t>PD8HDR01</t>
  </si>
  <si>
    <t>HYDRABIO BRUME 300ML</t>
  </si>
  <si>
    <t>PD8HYDT1</t>
  </si>
  <si>
    <t>HYDRABIO ESSENCE LOTION 10ML</t>
  </si>
  <si>
    <t>PD8HDR02</t>
  </si>
  <si>
    <t>HYDRABIO ESSENCE LOTION 200ML</t>
  </si>
  <si>
    <t>PD8HYDT2</t>
  </si>
  <si>
    <t>HYDRABIO ESSENCE LOTION 50ML</t>
  </si>
  <si>
    <t>PD8HYDT4</t>
  </si>
  <si>
    <t>HYDRABIO GEL CREME 15ML</t>
  </si>
  <si>
    <t>PD8HDR03</t>
  </si>
  <si>
    <t>HYDRABIO GEL CREME 40ML</t>
  </si>
  <si>
    <t>PD8HYDT3</t>
  </si>
  <si>
    <t>HYDRABIO GEL CREME 5ML</t>
  </si>
  <si>
    <t>PD8HDR04</t>
  </si>
  <si>
    <t>HYDRABIO H2O 100ML</t>
  </si>
  <si>
    <t>PD8HYDT5</t>
  </si>
  <si>
    <t>HYDRABIO H2O 20ML</t>
  </si>
  <si>
    <t>PD8HDR05</t>
  </si>
  <si>
    <t>HYDRABIO H2O 250ML</t>
  </si>
  <si>
    <t>PD800021</t>
  </si>
  <si>
    <t>HYDRABIO HYALU+ SERUM F30ML</t>
  </si>
  <si>
    <t>PD8HYDT6</t>
  </si>
  <si>
    <t>HYDRABIO SERUM 15ML</t>
  </si>
  <si>
    <t>PD8HDR06</t>
  </si>
  <si>
    <t>HYDRABIO SERUM 40ML</t>
  </si>
  <si>
    <t>PD8HYDT7</t>
  </si>
  <si>
    <t>HYDRABIO SERUM 5ML</t>
  </si>
  <si>
    <t>PD8HDR07</t>
  </si>
  <si>
    <t>HYDRABIO TONIQUE 250ML</t>
  </si>
  <si>
    <t>PD800028</t>
  </si>
  <si>
    <t>Oily Rebalanc Double Clean Set</t>
  </si>
  <si>
    <t>PD8PTD01</t>
  </si>
  <si>
    <t>PHOTODERM AKN MAT SPF30 40ML</t>
  </si>
  <si>
    <t>PD8PTDT1</t>
  </si>
  <si>
    <t>PHOTODERM AKN MAT SPF30 5ML</t>
  </si>
  <si>
    <t>PD800017</t>
  </si>
  <si>
    <t>PHOTODERM AKN MAT SPF30 T40ML</t>
  </si>
  <si>
    <t>PD800024</t>
  </si>
  <si>
    <t>PHOTODERM AQUAFLUIDE SPF50 T40ML</t>
  </si>
  <si>
    <t>PD8PHTDK</t>
  </si>
  <si>
    <t>PHOTODERM KID 100ml</t>
  </si>
  <si>
    <t>PD800023</t>
  </si>
  <si>
    <t>PHOTODERM LAITULTRA SPF50 T100ML</t>
  </si>
  <si>
    <t>PD800002</t>
  </si>
  <si>
    <t>PHOTODERM MAX FLUIDE SPF100 40ML V2</t>
  </si>
  <si>
    <t>PD8PTDT2</t>
  </si>
  <si>
    <t>PHOTODERM MAX FLUIDE SPF100 5ML</t>
  </si>
  <si>
    <t>PD800018</t>
  </si>
  <si>
    <t>PHOTODERM PEDIATRICS SPF50 T100ML</t>
  </si>
  <si>
    <t>PD8PGTS1</t>
  </si>
  <si>
    <t>PHOTODERM SPOT-AGE SPF50+ T40ML</t>
  </si>
  <si>
    <t>PD8PTDT3</t>
  </si>
  <si>
    <t>PHOTODERM SPOT-AGE SPF50+ T5ML</t>
  </si>
  <si>
    <t>PD800020</t>
  </si>
  <si>
    <t>Powerful Face, Eye&amp;Lips micellar wt</t>
  </si>
  <si>
    <t>PD800004</t>
  </si>
  <si>
    <t>Sebium Double H2O 250ml+500ml(PUMP)</t>
  </si>
  <si>
    <t>PD8SBM01</t>
  </si>
  <si>
    <t>SEBIUM GEL GOM EXFO PUR GEL 100ML</t>
  </si>
  <si>
    <t>PD8SBGT2</t>
  </si>
  <si>
    <t>SEBIUM GEL MOUSSANT  FOAM GEL 45ml</t>
  </si>
  <si>
    <t>PD8SBGT3</t>
  </si>
  <si>
    <t>SEBIUM GEL MOUSSANT  FOAM GEL 8ml</t>
  </si>
  <si>
    <t>PD800001</t>
  </si>
  <si>
    <t>SEBIUM GEL MOUSSANT ACTIF T200ML</t>
  </si>
  <si>
    <t>PD8SBM02</t>
  </si>
  <si>
    <t>SEBIUM GEL MOUSSANT FOAM GEL 100ML</t>
  </si>
  <si>
    <t>PD8SBGT1</t>
  </si>
  <si>
    <t>SEBIUM GEL MOUSSANT FOAM GEL 15ml</t>
  </si>
  <si>
    <t>PD8SBM03</t>
  </si>
  <si>
    <t>SEBIUM GEL MOUSSANT FOAM GEL 200ML</t>
  </si>
  <si>
    <t>PD8SBM04</t>
  </si>
  <si>
    <t>SEBIUM GLOBAL 30ml</t>
  </si>
  <si>
    <t>PD8SBGT4</t>
  </si>
  <si>
    <t>SEBIUM GLOBAL 5ml tube</t>
  </si>
  <si>
    <t>PD8SBM05</t>
  </si>
  <si>
    <t>SEBIUM H2O 100ML</t>
  </si>
  <si>
    <t>PD8SBGT5</t>
  </si>
  <si>
    <t>SEBIUM H2O 10ML</t>
  </si>
  <si>
    <t>PD8SBGT6</t>
  </si>
  <si>
    <t>SEBIUM H2O 20ML</t>
  </si>
  <si>
    <t>PD8SBM06</t>
  </si>
  <si>
    <t>SEBIUM H2O 250ML</t>
  </si>
  <si>
    <t>PD8SBM07</t>
  </si>
  <si>
    <t>SEBIUM H2O 500ML</t>
  </si>
  <si>
    <t>PD8SBGT7</t>
  </si>
  <si>
    <t>SEBIUM H2O 500ML (PUMP)</t>
  </si>
  <si>
    <t>PD8SBM08</t>
  </si>
  <si>
    <t>SEBIUM HYDRA 40ML</t>
  </si>
  <si>
    <t>PD8SBGT8</t>
  </si>
  <si>
    <t>SEBIUM HYDRA 5ML</t>
  </si>
  <si>
    <t>PD800015</t>
  </si>
  <si>
    <t>SEBIUM KERATO+ TE 30ML</t>
  </si>
  <si>
    <t>PD8SBBL1</t>
  </si>
  <si>
    <t>SEBIUM LOTION 200ML</t>
  </si>
  <si>
    <t>PD8SBGT9</t>
  </si>
  <si>
    <t>SEBIUM LOTION 50ML</t>
  </si>
  <si>
    <t>PD8SBGTA</t>
  </si>
  <si>
    <t>SEBIUM MAT CONTROL T15ML</t>
  </si>
  <si>
    <t>PD8SBGTB</t>
  </si>
  <si>
    <t>SEBIUM MAT CONTROL T5ML P25</t>
  </si>
  <si>
    <t>PD8SBNCT</t>
  </si>
  <si>
    <t>SEBIUM MAT CONTROL TE30ML</t>
  </si>
  <si>
    <t>PD8SBGTC</t>
  </si>
  <si>
    <t>SEBIUM PORE REFINER 15ml tube</t>
  </si>
  <si>
    <t>PD8SBM09</t>
  </si>
  <si>
    <t>SEBIUM PORE REFINER 30ml</t>
  </si>
  <si>
    <t>PD8SBGTD</t>
  </si>
  <si>
    <t>SEBIUM PORE REFINER 5ml tube</t>
  </si>
  <si>
    <t>PD8SBGTE</t>
  </si>
  <si>
    <t>SEBIUM SENSITIVE T5ML P25</t>
  </si>
  <si>
    <t>PD8SBMST</t>
  </si>
  <si>
    <t>SEBIUM SENSITIVE TE30ML</t>
  </si>
  <si>
    <t>PD800022</t>
  </si>
  <si>
    <t>SEBIUM SERUM F30ML</t>
  </si>
  <si>
    <t>PD800003</t>
  </si>
  <si>
    <t>SENSIBIO DEFENSIVE T40ML</t>
  </si>
  <si>
    <t>PD8SSB01</t>
  </si>
  <si>
    <t>SENSIBIO EYE CONTOUR GEL 15ML</t>
  </si>
  <si>
    <t>PD8SBGTF</t>
  </si>
  <si>
    <t>SENSIBIO EYE CONTOUR GEL 2ML</t>
  </si>
  <si>
    <t>PD8SSB02</t>
  </si>
  <si>
    <t>SENSIBIO FORTE  40ml</t>
  </si>
  <si>
    <t>PD8SSBGM</t>
  </si>
  <si>
    <t>SENSIBIO GEL MOUSSANT 100ML</t>
  </si>
  <si>
    <t>PD8SSB03</t>
  </si>
  <si>
    <t>SENSIBIO GEL MOUSSANT 200ML</t>
  </si>
  <si>
    <t>PD8SBGTG</t>
  </si>
  <si>
    <t>SENSIBIO GEL MOUSSANT 45ML</t>
  </si>
  <si>
    <t>PD8SBGTH</t>
  </si>
  <si>
    <t>SENSIBIO GEL MOUSSANT 8ML</t>
  </si>
  <si>
    <t>PD8SSB04</t>
  </si>
  <si>
    <t>SENSIBIO H2O 100ML</t>
  </si>
  <si>
    <t>PD8SBGTI</t>
  </si>
  <si>
    <t>SENSIBIO H2O 10ML</t>
  </si>
  <si>
    <t>PD8SBGTJ</t>
  </si>
  <si>
    <t>SENSIBIO H2O 20ML</t>
  </si>
  <si>
    <t>PD8SSB05</t>
  </si>
  <si>
    <t>SENSIBIO H2O 250ML</t>
  </si>
  <si>
    <t>PD8SSB06</t>
  </si>
  <si>
    <t>SENSIBIO H2O 500ML</t>
  </si>
  <si>
    <t>PD8SBGTK</t>
  </si>
  <si>
    <t>SENSIBIO H2O 500ML (PUMP)</t>
  </si>
  <si>
    <t>PD800005</t>
  </si>
  <si>
    <t>SENSIBIO H2O EYE 125ML</t>
  </si>
  <si>
    <t>PD8SBGTL</t>
  </si>
  <si>
    <t>SENSIBIO LIGHT 15ML</t>
  </si>
  <si>
    <t>PD8SSB07</t>
  </si>
  <si>
    <t>SENSIBIO LIGHT 40ML</t>
  </si>
  <si>
    <t>PD8SBGTM</t>
  </si>
  <si>
    <t>SENSIBIO LIGHT 5ML</t>
  </si>
  <si>
    <t>PD8SSB08</t>
  </si>
  <si>
    <t>SENSIBIO TONIQUE 100ML</t>
  </si>
  <si>
    <t>PD8SBGTN</t>
  </si>
  <si>
    <t>SENSIBIO TONIQUE 10ML</t>
  </si>
  <si>
    <t>PD8SSB09</t>
  </si>
  <si>
    <t>SENSIBIO TONIQUE 250ML</t>
  </si>
  <si>
    <t>PD800011</t>
  </si>
  <si>
    <t>SENSITIVE SKIN DOUBLE CLEANS PACK</t>
  </si>
  <si>
    <t>PD800029</t>
  </si>
  <si>
    <t>Soothing Double Cleansing Set</t>
  </si>
  <si>
    <t>PD800013</t>
  </si>
  <si>
    <t>SOOTHING MICELLAR WATER VALUE KIT</t>
  </si>
  <si>
    <t>PD800016</t>
  </si>
  <si>
    <t>TWO GO SKIN BARRIER PROTECTION CLS</t>
  </si>
  <si>
    <t>PE2</t>
  </si>
  <si>
    <t>PE200009</t>
  </si>
  <si>
    <t>GLO CRYSTAL CLEAR WIPER FLUID 400ML</t>
  </si>
  <si>
    <t>RA</t>
  </si>
  <si>
    <t>PE200008</t>
  </si>
  <si>
    <t>GLO HYPER BLACK TIRE SHINE 165ML</t>
  </si>
  <si>
    <t>PE200006</t>
  </si>
  <si>
    <t>GLO W &amp; S (BUND GLO W &amp; S) 720 ML</t>
  </si>
  <si>
    <t>PE200007</t>
  </si>
  <si>
    <t>GLO W &amp; W (BUND GLO W &amp; W) 720 ML</t>
  </si>
  <si>
    <t>PE200003</t>
  </si>
  <si>
    <t>GLO WASH &amp; SHINE (SAMPLE)</t>
  </si>
  <si>
    <t>PE200004</t>
  </si>
  <si>
    <t>GLO WASH &amp; WAX (SAMPLE)</t>
  </si>
  <si>
    <t>PE200001</t>
  </si>
  <si>
    <t>Otogard-GLO Wash &amp; Shine Pouch720ml</t>
  </si>
  <si>
    <t>PE200002</t>
  </si>
  <si>
    <t>Otogard-GLO Wash &amp; Wax Pouch 720ml</t>
  </si>
  <si>
    <t>PE3</t>
  </si>
  <si>
    <t>PE300017</t>
  </si>
  <si>
    <t>ANAK SEHAT ANGGUR</t>
  </si>
  <si>
    <t>RB</t>
  </si>
  <si>
    <t>PE300019</t>
  </si>
  <si>
    <t>ANAK SEHAT COKLAT</t>
  </si>
  <si>
    <t>PE300020</t>
  </si>
  <si>
    <t>ANAK SEHAT JAMBU MERAH</t>
  </si>
  <si>
    <t>PE300021</t>
  </si>
  <si>
    <t>ANAK SEHAT JERUK</t>
  </si>
  <si>
    <t>PE300018</t>
  </si>
  <si>
    <t>ANAK SEHAT STARWBERRY</t>
  </si>
  <si>
    <t>PE300027</t>
  </si>
  <si>
    <t>CELERY 30 KAP</t>
  </si>
  <si>
    <t>PE300024</t>
  </si>
  <si>
    <t>FATRAPER 30KAPS</t>
  </si>
  <si>
    <t>PE300028</t>
  </si>
  <si>
    <t>FEMALE BALANCE 30 KAP</t>
  </si>
  <si>
    <t>PE300016</t>
  </si>
  <si>
    <t>GARLIC</t>
  </si>
  <si>
    <t>PE300025</t>
  </si>
  <si>
    <t>GINKGO BILOBA 30KAPS</t>
  </si>
  <si>
    <t>PE300013</t>
  </si>
  <si>
    <t>HERBAMIX5</t>
  </si>
  <si>
    <t>PE300007</t>
  </si>
  <si>
    <t>JAHE MERAH</t>
  </si>
  <si>
    <t>PE300003</t>
  </si>
  <si>
    <t>KUKU BIMA TL FORMULA B PLUS TRIBLS</t>
  </si>
  <si>
    <t>PE300001</t>
  </si>
  <si>
    <t>KUNYIT ASAM</t>
  </si>
  <si>
    <t>PE300011</t>
  </si>
  <si>
    <t>LIBIDIONE</t>
  </si>
  <si>
    <t>PE300030</t>
  </si>
  <si>
    <t>LINGZHI 30 KAP</t>
  </si>
  <si>
    <t>PE300029</t>
  </si>
  <si>
    <t>MALE BALANCE 30 KAP</t>
  </si>
  <si>
    <t>PE300004</t>
  </si>
  <si>
    <t>RED GINSENG</t>
  </si>
  <si>
    <t>PE300026</t>
  </si>
  <si>
    <t>RICASID 30KAPS</t>
  </si>
  <si>
    <t>PE300014</t>
  </si>
  <si>
    <t>SAMBILOTO</t>
  </si>
  <si>
    <t>PE300023</t>
  </si>
  <si>
    <t>SARI DAUN KELOR 50KAPS</t>
  </si>
  <si>
    <t>PE300005</t>
  </si>
  <si>
    <t>SARI KUNYIT</t>
  </si>
  <si>
    <t>PE300022</t>
  </si>
  <si>
    <t>SARI KUNYIT PLUS BTL 50S</t>
  </si>
  <si>
    <t>PE300012</t>
  </si>
  <si>
    <t>SARI KUNYIT PUTIH</t>
  </si>
  <si>
    <t>PE300006</t>
  </si>
  <si>
    <t>SARI TEMULAWAK</t>
  </si>
  <si>
    <t>PE300010</t>
  </si>
  <si>
    <t>SEHAT BERSALIN KAPSUL</t>
  </si>
  <si>
    <t>PE300002</t>
  </si>
  <si>
    <t>SM SARI KULIT MANGGIS</t>
  </si>
  <si>
    <t>PE300015</t>
  </si>
  <si>
    <t>SUPRASI</t>
  </si>
  <si>
    <t>PE300008</t>
  </si>
  <si>
    <t>TOLAK ANGIN MINT SOFT CAPSULE</t>
  </si>
  <si>
    <t>PE300009</t>
  </si>
  <si>
    <t>TOLAK LINU SOFT CAPSULE</t>
  </si>
  <si>
    <t>PE4</t>
  </si>
  <si>
    <t>PE400004</t>
  </si>
  <si>
    <t>RC</t>
  </si>
  <si>
    <t>PE400002</t>
  </si>
  <si>
    <t>GLO WASH &amp; SHINE POUCH720ML</t>
  </si>
  <si>
    <t>PE400001</t>
  </si>
  <si>
    <t>GLO WASH &amp; WAX (BUND WIPER FLUID)</t>
  </si>
  <si>
    <t>PE400005</t>
  </si>
  <si>
    <t>PE400003</t>
  </si>
  <si>
    <t>GLO WASH &amp; WAX POUCH 720ML</t>
  </si>
  <si>
    <t>PE400006</t>
  </si>
  <si>
    <t>PS</t>
  </si>
  <si>
    <t>PE400007</t>
  </si>
  <si>
    <t>PE400010</t>
  </si>
  <si>
    <t>PE400011</t>
  </si>
  <si>
    <t>PE400012</t>
  </si>
  <si>
    <t>GLO WASH &amp; SHINE POUCH700ML-NEW</t>
  </si>
  <si>
    <t>PE5</t>
  </si>
  <si>
    <t>PE500007</t>
  </si>
  <si>
    <t>LOLUNA BABY CALMING CREAM 40ML</t>
  </si>
  <si>
    <t>PE500004</t>
  </si>
  <si>
    <t>LOLUNA BABY HAIR LOTION 100ML</t>
  </si>
  <si>
    <t>PE500006</t>
  </si>
  <si>
    <t>LOLUNA CERAPAIR BABY RASH CRM 30ML</t>
  </si>
  <si>
    <t>PE500003</t>
  </si>
  <si>
    <t>LOLUNA FACE &amp; BODY BABY LOTION 80ML</t>
  </si>
  <si>
    <t>PE500005</t>
  </si>
  <si>
    <t>LOLUNA FACE&amp;BODY BABY LOTION 200ML</t>
  </si>
  <si>
    <t>PE500001</t>
  </si>
  <si>
    <t>LOLUNA HEAD TO TOE BABY WASH 100ML</t>
  </si>
  <si>
    <t>PE500002</t>
  </si>
  <si>
    <t>LOLUNA HEAD TO TOE BABY WASH 300ML</t>
  </si>
  <si>
    <t>PE500008</t>
  </si>
  <si>
    <t>LOLUNA HEAD TO TOE BABY WASH 450ML</t>
  </si>
  <si>
    <t>PE6</t>
  </si>
  <si>
    <t>PE600030</t>
  </si>
  <si>
    <t>65014 SKTFC-5XCERAMIDE CLEANS 80ML</t>
  </si>
  <si>
    <t>SK</t>
  </si>
  <si>
    <t>PE600020</t>
  </si>
  <si>
    <t>65328 SKTFC-10%NIACINAMIDE SRM 20ML</t>
  </si>
  <si>
    <t>PE600024</t>
  </si>
  <si>
    <t>65632 SKTFC-AHA BHA EXFO TONER 80ML</t>
  </si>
  <si>
    <t>PE600019</t>
  </si>
  <si>
    <t>65946 SKTFC-4DHYALURONIC TONR 100ML</t>
  </si>
  <si>
    <t>PE600007</t>
  </si>
  <si>
    <t>66240 SKTFC-MUGWORT ACN CL MASK 55G</t>
  </si>
  <si>
    <t>PE600002</t>
  </si>
  <si>
    <t>66554 SKINTIFIC 5X CER MOIS GEL 30G</t>
  </si>
  <si>
    <t>PE600004</t>
  </si>
  <si>
    <t>67162 SKTFC-2% SALICYLIC SERUM 20ML</t>
  </si>
  <si>
    <t>PE600025</t>
  </si>
  <si>
    <t>67476 SKTFC-360 CRYSTAL EYE CRM 20G</t>
  </si>
  <si>
    <t>PE600011</t>
  </si>
  <si>
    <t>68398 SKTFC-5X CERAMIDE TONER 80ML</t>
  </si>
  <si>
    <t>PE600048</t>
  </si>
  <si>
    <t>68602 SKTFC-4D HYALURONIC SR 20ML</t>
  </si>
  <si>
    <t>PE600027</t>
  </si>
  <si>
    <t>68916 SKTFC-5X CERAMIDE SERUM 20ML</t>
  </si>
  <si>
    <t>PE600005</t>
  </si>
  <si>
    <t>69524 SKTFC-SYMWHITE377 SERUM 20ML</t>
  </si>
  <si>
    <t>PE600052</t>
  </si>
  <si>
    <t>69838 SKTFC-CERAMIDE BAR MOISGEL 6G</t>
  </si>
  <si>
    <t>PE600047</t>
  </si>
  <si>
    <t>70006 SKTFC-LIGHT SR SUNSCREEN 25ML</t>
  </si>
  <si>
    <t>PE600068</t>
  </si>
  <si>
    <t>70020 SKTFC-GENT-A RETINOL SRM 20ML</t>
  </si>
  <si>
    <t>PE600054</t>
  </si>
  <si>
    <t>70037 SKTFC-ALASKA VOLCANO MASK 55G</t>
  </si>
  <si>
    <t>PE600069</t>
  </si>
  <si>
    <t>70044 SKTFC-5X CERA SRM SPF50 30ML</t>
  </si>
  <si>
    <t>PE600009</t>
  </si>
  <si>
    <t>70044SKTFC-5XCERAMIDE SRMSPF50 30ML</t>
  </si>
  <si>
    <t>PE600034</t>
  </si>
  <si>
    <t>70082 SKTFC-5X CERAMIDE TRAVEL KIT</t>
  </si>
  <si>
    <t>PE600051</t>
  </si>
  <si>
    <t>70099 SKTFC-CERAMIDE SHT MASK 26ML</t>
  </si>
  <si>
    <t>PE600013</t>
  </si>
  <si>
    <t>70136 SKTFC-MSH NIACINAMIDE GEL 30G</t>
  </si>
  <si>
    <t>PE600049</t>
  </si>
  <si>
    <t>70143 SKTFC-NIACIAMIDE ESS TR 80ML</t>
  </si>
  <si>
    <t>PE600033</t>
  </si>
  <si>
    <t>70150 SKTFC-CUSH SPF35 01VANILA 11G</t>
  </si>
  <si>
    <t>PE600057</t>
  </si>
  <si>
    <t>70167 SKTFC-REF CUSH 01 VANILLA 11G</t>
  </si>
  <si>
    <t>PE600035</t>
  </si>
  <si>
    <t>70174 SKTFC-CUSH SPF35 02IVORY 11G</t>
  </si>
  <si>
    <t>PE600058</t>
  </si>
  <si>
    <t>70181 SKTFC-REF CUSH 02 IVORY 11G</t>
  </si>
  <si>
    <t>PE600036</t>
  </si>
  <si>
    <t>70198 SKTFC-CUSH SPF35 03PETAL 11G</t>
  </si>
  <si>
    <t>PE600059</t>
  </si>
  <si>
    <t>70204 SKTFC-REF CUSH 03 PETAL 11G</t>
  </si>
  <si>
    <t>PE600031</t>
  </si>
  <si>
    <t>70211 SKTFC-CUSH SPF35 04 BEIGE 11G</t>
  </si>
  <si>
    <t>PE600061</t>
  </si>
  <si>
    <t>70228 SKTFC-REF CUSH 04 BEIGE 11G</t>
  </si>
  <si>
    <t>PE600032</t>
  </si>
  <si>
    <t>70235 SKTFC-CUSH SPF35 05 SAND 11G</t>
  </si>
  <si>
    <t>PE600062</t>
  </si>
  <si>
    <t>70242 SKTFC-REF CUSH 05 SAND 11G</t>
  </si>
  <si>
    <t>PE600028</t>
  </si>
  <si>
    <t>70259 SKTFC-ALASKAVOLCANO STICK 40G</t>
  </si>
  <si>
    <t>PE600010</t>
  </si>
  <si>
    <t>70327 SKTFC-OUTDOOR SPR SPF50 250ML</t>
  </si>
  <si>
    <t>PE600026</t>
  </si>
  <si>
    <t>70341 SKTFC-MUGWORT AC CL STICK 40G</t>
  </si>
  <si>
    <t>PE600003</t>
  </si>
  <si>
    <t>70414 SKINTIFIC 5X CER L PH CL 15ML</t>
  </si>
  <si>
    <t>PE600015</t>
  </si>
  <si>
    <t>70457 SKTFC-3%TRANEXAMIC SERUM 20ML</t>
  </si>
  <si>
    <t>PE600018</t>
  </si>
  <si>
    <t>70464 SKTFC-TRUFFLEBIOME MOIST 30G</t>
  </si>
  <si>
    <t>PE600012</t>
  </si>
  <si>
    <t>70471 SKTFC-ALLDAY MIST SPF50 120ML</t>
  </si>
  <si>
    <t>PE600037</t>
  </si>
  <si>
    <t>70488 SKTFC-CUSH SPF35 03AALMON 11G</t>
  </si>
  <si>
    <t>PE600060</t>
  </si>
  <si>
    <t>70495 SKTFC-REF CUSH 03A ALMOND 11G</t>
  </si>
  <si>
    <t>PE600038</t>
  </si>
  <si>
    <t>70501 SKTFC-CUSH SPF35 06HONEY 11G</t>
  </si>
  <si>
    <t>PE600063</t>
  </si>
  <si>
    <t>70518 SKTFC-REF CUSH 06 HONEY 11G</t>
  </si>
  <si>
    <t>PE600016</t>
  </si>
  <si>
    <t>70686 SKTFC-PURECENTELLA TONER 80ML</t>
  </si>
  <si>
    <t>PE600029</t>
  </si>
  <si>
    <t>70693 SKTFC-5%PANTHENOL WTR GEL 45G</t>
  </si>
  <si>
    <t>PE600022</t>
  </si>
  <si>
    <t>70716 SKTFC-SYMWHITE377 MOISGEL 30G</t>
  </si>
  <si>
    <t>PE600021</t>
  </si>
  <si>
    <t>70723 SKTFC-PANTHENOL CLEANS 120ML</t>
  </si>
  <si>
    <t>PE600008</t>
  </si>
  <si>
    <t>70792 SKTFC-10%VITC GLOW SERUM 20ML</t>
  </si>
  <si>
    <t>PE600039</t>
  </si>
  <si>
    <t>70808 SKTFC-AD SR FOND 00PORCE 25ML</t>
  </si>
  <si>
    <t>PE600040</t>
  </si>
  <si>
    <t>70815 SKTFC-AD SR FOND 00ASHEL 25ML</t>
  </si>
  <si>
    <t>PE600041</t>
  </si>
  <si>
    <t>70822 SKTFC-AD SR FOND 01VANIL 25ML</t>
  </si>
  <si>
    <t>PE600042</t>
  </si>
  <si>
    <t>70839 SKTFC-AD SR FOND 01ACREM 25ML</t>
  </si>
  <si>
    <t>PE600043</t>
  </si>
  <si>
    <t>70846 SKTFC-AD SR FOND 02IVORY 25ML</t>
  </si>
  <si>
    <t>PE600044</t>
  </si>
  <si>
    <t>70853 SKTFC-AD SR FOND 03PETAL 25ML</t>
  </si>
  <si>
    <t>PE600045</t>
  </si>
  <si>
    <t>70860 SKTFC-AD SR FOND 03AALMD 25ML</t>
  </si>
  <si>
    <t>PE600046</t>
  </si>
  <si>
    <t>70877 SKTFC-AD SR FOND 04BEIGE 25ML</t>
  </si>
  <si>
    <t>PE600006</t>
  </si>
  <si>
    <t>70938 SKTFC-MUGWORT MICEL WTR 300ML</t>
  </si>
  <si>
    <t>PE600067</t>
  </si>
  <si>
    <t>70983 SKTFC-DAILY SUNSCR SPF35 30G</t>
  </si>
  <si>
    <t>PE600050</t>
  </si>
  <si>
    <t>71022 SKTFC-PURIFYING ICR BALM 40G</t>
  </si>
  <si>
    <t>PE600065</t>
  </si>
  <si>
    <t>71133 SKTFC-ICESORBET MU REMOV 100G</t>
  </si>
  <si>
    <t>PE600066</t>
  </si>
  <si>
    <t>71140 SKTFC-LACTIC AS EXFO SRM 20ML</t>
  </si>
  <si>
    <t>PE600064</t>
  </si>
  <si>
    <t>71188 SKTFC DAILY SUNSCRN SPF35 13G</t>
  </si>
  <si>
    <t>PE600070</t>
  </si>
  <si>
    <t>71249 SKTFC PS VELV CUSH 01 VANILLA</t>
  </si>
  <si>
    <t>PE600071</t>
  </si>
  <si>
    <t>71256 SKTFC PS VELV CUSH 02 IVORY</t>
  </si>
  <si>
    <t>PE600072</t>
  </si>
  <si>
    <t>71263 SKTFC PS VELV CUSH 03 PETAL</t>
  </si>
  <si>
    <t>PE600073</t>
  </si>
  <si>
    <t>71270 SKTFC PS VELV CUSH 03A ALMOND</t>
  </si>
  <si>
    <t>PE600074</t>
  </si>
  <si>
    <t>71287 SKTFC PS VELV CUSH 04 BEIGE</t>
  </si>
  <si>
    <t>PE600017</t>
  </si>
  <si>
    <t>71336 SKTFC-5XCERAMIDE MOIS GEL 80G</t>
  </si>
  <si>
    <t>PE600076</t>
  </si>
  <si>
    <t>71409 SKTFC RETINOL RENEW MOIS 30GR</t>
  </si>
  <si>
    <t>PE600077</t>
  </si>
  <si>
    <t>71423 SKTFC NIAC CLAY STICK 40GR</t>
  </si>
  <si>
    <t>PE600055</t>
  </si>
  <si>
    <t>71640 SKTFC-5X CERAMIDE STH TR 20ML</t>
  </si>
  <si>
    <t>PE600075</t>
  </si>
  <si>
    <t>71843 SKTFC 12% PEELING SOLUTN 30ML</t>
  </si>
  <si>
    <t>PE600023</t>
  </si>
  <si>
    <t>71954 SKTFC-ALL DAY MIST SPF50 50ML</t>
  </si>
  <si>
    <t>PE600053</t>
  </si>
  <si>
    <t>72258 SKTFC-AMINO ACID MOUSSE 100ML</t>
  </si>
  <si>
    <t>PE600014</t>
  </si>
  <si>
    <t>72562 SKTFC-GLYCOLICACID TONER 80ml</t>
  </si>
  <si>
    <t>PE600056</t>
  </si>
  <si>
    <t>72876 SKTFC-WHITE TRUFF ESS 80ML</t>
  </si>
  <si>
    <t>PE600001</t>
  </si>
  <si>
    <t>MUGWORT PURIFYING MICELLAR WTR 75ML</t>
  </si>
  <si>
    <t>PE7</t>
  </si>
  <si>
    <t>PE700015</t>
  </si>
  <si>
    <t>08936 G2G CENTELLA ALLA GELMOIS 30G</t>
  </si>
  <si>
    <t>SA</t>
  </si>
  <si>
    <t>PE700053</t>
  </si>
  <si>
    <t>12735 G2G KIWI ACID ACNE MOIST 30g</t>
  </si>
  <si>
    <t>PE700013</t>
  </si>
  <si>
    <t>14944 G2G LIGHT SUNSCREEN SPF50 30G</t>
  </si>
  <si>
    <t>PE700023</t>
  </si>
  <si>
    <t>37891 G2G PEACH RETINOL MOIST 30GR</t>
  </si>
  <si>
    <t>PE700048</t>
  </si>
  <si>
    <t>47310 G2G PERFECT VITA C MOIST 30G</t>
  </si>
  <si>
    <t>PE700021</t>
  </si>
  <si>
    <t>76491 G2G YUJA SYMWHTE377 MOIS 30GR</t>
  </si>
  <si>
    <t>PE700006</t>
  </si>
  <si>
    <t>79018 G2G POM5% NIACIAMIDE MOIS 30G</t>
  </si>
  <si>
    <t>PE700001</t>
  </si>
  <si>
    <t>BLUEBERRY 5% CERAMIDE MOIST 30GR</t>
  </si>
  <si>
    <t>PE700002</t>
  </si>
  <si>
    <t>CENTELLA ALL SOOTH GEL MOIST 55 G</t>
  </si>
  <si>
    <t>PE700031</t>
  </si>
  <si>
    <t>37530 G2G POME NIAC CLAY STICK 40GR</t>
  </si>
  <si>
    <t>SB</t>
  </si>
  <si>
    <t>PE700012</t>
  </si>
  <si>
    <t>69545 G2G REAL MUGWORT CL MASK 30G</t>
  </si>
  <si>
    <t>PE700016</t>
  </si>
  <si>
    <t>76489 G2G VOLCANO 3D CL STICK 25GR</t>
  </si>
  <si>
    <t>PE700003</t>
  </si>
  <si>
    <t>REAL MUGWORT CLAY MASK STICK 25 G</t>
  </si>
  <si>
    <t>PE700045</t>
  </si>
  <si>
    <t>05481 G2G AHA BHA PHA PEEL SOL 15ML</t>
  </si>
  <si>
    <t>SC</t>
  </si>
  <si>
    <t>PE700009</t>
  </si>
  <si>
    <t>07546 G2G BERRY PEPTIDE EYE CR 15GR</t>
  </si>
  <si>
    <t>PE700005</t>
  </si>
  <si>
    <t>21349 G2G POM10% NIACIAMIDE SR 17ML</t>
  </si>
  <si>
    <t>PE700017</t>
  </si>
  <si>
    <t>29977 G2G CENTSALICY NGHT PATCH 12S</t>
  </si>
  <si>
    <t>PE700014</t>
  </si>
  <si>
    <t>38963 G2G YUJA SYM WHT 377 SRM 17ML</t>
  </si>
  <si>
    <t>PE700044</t>
  </si>
  <si>
    <t>65985 G2G PEACH RETINOL SRM 17ML</t>
  </si>
  <si>
    <t>PE700018</t>
  </si>
  <si>
    <t>67450 G2G CENT SALICY DAY PATCH 18S</t>
  </si>
  <si>
    <t>PE700011</t>
  </si>
  <si>
    <t>69576 G2G JEJU TANGERINE  C SR 17ML</t>
  </si>
  <si>
    <t>PE700055</t>
  </si>
  <si>
    <t>78325 G2G MIXBERRY LIP SERUM 5.5ML</t>
  </si>
  <si>
    <t>PE700046</t>
  </si>
  <si>
    <t>89028 G2G MIXBRRY JCY LIP SRM 5.5ML</t>
  </si>
  <si>
    <t>PE700008</t>
  </si>
  <si>
    <t>97302 G2G CENT 2% SALICYLIC SR 17ML</t>
  </si>
  <si>
    <t>PE700004</t>
  </si>
  <si>
    <t>CENTELLA OVERNIGHT ACNE SPOT 5 G</t>
  </si>
  <si>
    <t>PE700060</t>
  </si>
  <si>
    <t>00196 G2G MADAGASCAR CLS OIL 100ML</t>
  </si>
  <si>
    <t>SD</t>
  </si>
  <si>
    <t>PE700035</t>
  </si>
  <si>
    <t>00325 G2G VITAC PWRBRIGHT GL FW 80G</t>
  </si>
  <si>
    <t>PE700065</t>
  </si>
  <si>
    <t>00493 G2G MATCHA SAL ACNE CLS 80ML</t>
  </si>
  <si>
    <t>PE700063</t>
  </si>
  <si>
    <t>00714 G2G LOW PH GENT FACEWASH 70ML</t>
  </si>
  <si>
    <t>PE700068</t>
  </si>
  <si>
    <t>00929 G2G NIACINAMIDE SRM FW 70GR</t>
  </si>
  <si>
    <t>PE700067</t>
  </si>
  <si>
    <t>00936 G2G GLYCOLIC ACID FCWASH70GR</t>
  </si>
  <si>
    <t>PE700034</t>
  </si>
  <si>
    <t>05215 G2G BLACKHEAD EXFO CLSR 70GR</t>
  </si>
  <si>
    <t>PE700054</t>
  </si>
  <si>
    <t>34284 G2G APRICOT EXFO PEEL GEL 50g</t>
  </si>
  <si>
    <t>PE700010</t>
  </si>
  <si>
    <t>76543 G2G BB CERAMIDE GEL CLS 70ML</t>
  </si>
  <si>
    <t>PE700019</t>
  </si>
  <si>
    <t>87342 G2G AMINO ACID GENT CLS 80GR</t>
  </si>
  <si>
    <t>PE700024</t>
  </si>
  <si>
    <t>98705 G2G CENTELLA SALI GEL CL 70G</t>
  </si>
  <si>
    <t>PE700049</t>
  </si>
  <si>
    <t>00295 G2G PERFECT VITA C MW 130ML</t>
  </si>
  <si>
    <t>SE</t>
  </si>
  <si>
    <t>PE700061</t>
  </si>
  <si>
    <t>00752 G2G BRIGHT MCLR WTR 130ML</t>
  </si>
  <si>
    <t>PE700062</t>
  </si>
  <si>
    <t>00783 G2G PORE CLEAR MCLR WTR 130ML</t>
  </si>
  <si>
    <t>PE700066</t>
  </si>
  <si>
    <t>00905 G2G NIACINAMIDE B BODYSR180ML</t>
  </si>
  <si>
    <t>PE700069</t>
  </si>
  <si>
    <t>00912 G2G RETINOL BRIGHTBODYSR180ML</t>
  </si>
  <si>
    <t>PE700025</t>
  </si>
  <si>
    <t>07356 G2G MUGWORT SA MCLR WTR 130ML</t>
  </si>
  <si>
    <t>PE700027</t>
  </si>
  <si>
    <t>07455 G2G TREMELLA P MCLR WTR 130ML</t>
  </si>
  <si>
    <t>PE700026</t>
  </si>
  <si>
    <t>07981 G2G YUJA VITC MCLR WTR 130ML</t>
  </si>
  <si>
    <t>PE700020</t>
  </si>
  <si>
    <t>69651 G2G CHERY BLOS MCLR WTR 130ML</t>
  </si>
  <si>
    <t>PE700032</t>
  </si>
  <si>
    <t>73345 G2G CHERRY BLOS MIC WTR 300ML</t>
  </si>
  <si>
    <t>SF</t>
  </si>
  <si>
    <t>PE700057</t>
  </si>
  <si>
    <t>34413 G2G TROP VLV BODY SERUM 300ML</t>
  </si>
  <si>
    <t>SG</t>
  </si>
  <si>
    <t>PE700058</t>
  </si>
  <si>
    <t>34420 G2G CREAMYBERRY BDY SRM 300ML</t>
  </si>
  <si>
    <t>PE700037</t>
  </si>
  <si>
    <t>34505 G2G TROPICAL V BODY SRM 180ML</t>
  </si>
  <si>
    <t>PE700036</t>
  </si>
  <si>
    <t>34536 G2G CRMY BERRY BODY SRM 180ML</t>
  </si>
  <si>
    <t>PE700030</t>
  </si>
  <si>
    <t>57306 G2G BB AHABHAPHA XFO TR 180ML</t>
  </si>
  <si>
    <t>PE700038</t>
  </si>
  <si>
    <t>35375 G2G PRFCT CV CUSH 00 AFFOGATO</t>
  </si>
  <si>
    <t>SH</t>
  </si>
  <si>
    <t>PE700051</t>
  </si>
  <si>
    <t>43373 G2G PWD FOUND 02 PRALINE 8.5G</t>
  </si>
  <si>
    <t>PE700041</t>
  </si>
  <si>
    <t>47652 G2G PRFCT CV CUSH 03 CUSTARD</t>
  </si>
  <si>
    <t>PE700040</t>
  </si>
  <si>
    <t>53909 G2G PRFCT CV CUSH 02 PRALINE</t>
  </si>
  <si>
    <t>PE700052</t>
  </si>
  <si>
    <t>56767 G2G PWD FOUND 03 CUSTARD 8.5G</t>
  </si>
  <si>
    <t>PE700043</t>
  </si>
  <si>
    <t>62913 G2G PRFCT CV CUSH 05 CINNAMON</t>
  </si>
  <si>
    <t>PE700042</t>
  </si>
  <si>
    <t>64874 G2G PRFCT CV CUSH 04 GINGER</t>
  </si>
  <si>
    <t>PE700050</t>
  </si>
  <si>
    <t>89892 G2G PWD FOUND 01 BTR CRM 8.5G</t>
  </si>
  <si>
    <t>PE700039</t>
  </si>
  <si>
    <t>98397 G2G PRFCT CV CUSH 01 BTTR CRM</t>
  </si>
  <si>
    <t>PE700047</t>
  </si>
  <si>
    <t>45877 G2G POM NIACINAMIDE MOIS 100G</t>
  </si>
  <si>
    <t>SI</t>
  </si>
  <si>
    <t>PE700056</t>
  </si>
  <si>
    <t>67817 G2G CENTELLA ALLAN MOIS 100g</t>
  </si>
  <si>
    <t>PE700007</t>
  </si>
  <si>
    <t>53670 G2G CENT2% CERAMIDE TNR 40ML</t>
  </si>
  <si>
    <t>SJ</t>
  </si>
  <si>
    <t>PE700064</t>
  </si>
  <si>
    <t>00745 G2G DEEP PORE FACEWASH 70ML</t>
  </si>
  <si>
    <t>PE700033</t>
  </si>
  <si>
    <t>76543 G2G TREMELLA SNS CLS GEL 70ML</t>
  </si>
  <si>
    <t>PE700022</t>
  </si>
  <si>
    <t>87342 G2G MILK AMINO ACIDS CL 80GR</t>
  </si>
  <si>
    <t>PE700070</t>
  </si>
  <si>
    <t>00677G2G BRIGHT LIP SRM STRAW GLAZE</t>
  </si>
  <si>
    <t>SL</t>
  </si>
  <si>
    <t>PE700071</t>
  </si>
  <si>
    <t>00691 G2G BRIGHT LIP SRM BERRY SODA</t>
  </si>
  <si>
    <t>PF0</t>
  </si>
  <si>
    <t>PF000010</t>
  </si>
  <si>
    <t>MMC Advance Protection Ltn 50ml</t>
  </si>
  <si>
    <t>PF000015</t>
  </si>
  <si>
    <t>MMC Advanced Bright Serum 30ml</t>
  </si>
  <si>
    <t>PF000018</t>
  </si>
  <si>
    <t>MMC Almond Powder Cokelat 200gr</t>
  </si>
  <si>
    <t>PF000020</t>
  </si>
  <si>
    <t>MMC Almond Powder Matcha 200gr</t>
  </si>
  <si>
    <t>PF000004</t>
  </si>
  <si>
    <t>MMC Baby Natural Shampoo 200ml</t>
  </si>
  <si>
    <t>PF000019</t>
  </si>
  <si>
    <t>MMC Breastfeeding Support 30S</t>
  </si>
  <si>
    <t>PF000009</t>
  </si>
  <si>
    <t>MMC Calming Tummy Oil 60ml</t>
  </si>
  <si>
    <t>PF000011</t>
  </si>
  <si>
    <t>MMC Daily Face Moisturizer 30ml</t>
  </si>
  <si>
    <t>PF000002</t>
  </si>
  <si>
    <t>MMC Daily Nourish Face Crm 50g</t>
  </si>
  <si>
    <t>PF000013</t>
  </si>
  <si>
    <t>MMC Dry Serum Deodorant 50ml</t>
  </si>
  <si>
    <t>PF000016</t>
  </si>
  <si>
    <t>MMC Feminine Wash 100ml</t>
  </si>
  <si>
    <t>PF000012</t>
  </si>
  <si>
    <t>MMC Gentle Face Wash 100ml</t>
  </si>
  <si>
    <t>PF000003</t>
  </si>
  <si>
    <t>MMC Hair Vitamin Lotion 100ml</t>
  </si>
  <si>
    <t>PF000017</t>
  </si>
  <si>
    <t>MMC Intensive Nipple Cream 15ml</t>
  </si>
  <si>
    <t>PF000007</t>
  </si>
  <si>
    <t>MMC Kids Toothpaste Bubgum 45g</t>
  </si>
  <si>
    <t>PF000008</t>
  </si>
  <si>
    <t>MMC Kids Toothpaste Orange 45g</t>
  </si>
  <si>
    <t>PF000006</t>
  </si>
  <si>
    <t>MMC Kids Toothpaste Straw 45g</t>
  </si>
  <si>
    <t>PF000001</t>
  </si>
  <si>
    <t>MMC Rash Cream 50gr</t>
  </si>
  <si>
    <t>PF000005</t>
  </si>
  <si>
    <t>MMC Skin Vitamin Lotion 100gr</t>
  </si>
  <si>
    <t>PF000022</t>
  </si>
  <si>
    <t>MMC Stretch Mark Cream 100ml</t>
  </si>
  <si>
    <t>PF000014</t>
  </si>
  <si>
    <t>MMC Stretch Mark Serum 50ml</t>
  </si>
  <si>
    <t>PF000023</t>
  </si>
  <si>
    <t>MMC TOOTHPASTE NON-FLORIDE  100GR</t>
  </si>
  <si>
    <t>PF1</t>
  </si>
  <si>
    <t>PF100008</t>
  </si>
  <si>
    <t>BABY DOVE BAR SENSTIVE 90G</t>
  </si>
  <si>
    <t>F1</t>
  </si>
  <si>
    <t>PF100007</t>
  </si>
  <si>
    <t>BABY DOVE RICH MOISTRE 90G</t>
  </si>
  <si>
    <t>PF100002</t>
  </si>
  <si>
    <t>CAMAY CHIC 125G</t>
  </si>
  <si>
    <t>PF100001</t>
  </si>
  <si>
    <t>CAMAY CLASSIC 125G</t>
  </si>
  <si>
    <t>PF100003</t>
  </si>
  <si>
    <t>CAMAY NATURAL 125G</t>
  </si>
  <si>
    <t>PF100006</t>
  </si>
  <si>
    <t>DOVE BS BAR ORIGINAL 75G</t>
  </si>
  <si>
    <t>PF100009</t>
  </si>
  <si>
    <t>DOVE BS BAR PINK MP (2S) 75G</t>
  </si>
  <si>
    <t>PF100004</t>
  </si>
  <si>
    <t>VASELINE BAR HEALTHY BRIGHT EU 75G</t>
  </si>
  <si>
    <t>PF100005</t>
  </si>
  <si>
    <t>VASELINE BAR TOTAL MOISTURE EU 75G</t>
  </si>
  <si>
    <t>PF3</t>
  </si>
  <si>
    <t>PF300008</t>
  </si>
  <si>
    <t>FLIMBURN CAPS @60</t>
  </si>
  <si>
    <t>F3</t>
  </si>
  <si>
    <t>PF300007</t>
  </si>
  <si>
    <t>FLIMCOL 10 S @15 GR</t>
  </si>
  <si>
    <t>PF300006</t>
  </si>
  <si>
    <t>FLIMEAL COKELAT SUSU 12 S @50GR</t>
  </si>
  <si>
    <t>PF300005</t>
  </si>
  <si>
    <t>FLIMTY BLACKCURRANT 5 S @15GR</t>
  </si>
  <si>
    <t>PF300002</t>
  </si>
  <si>
    <t>FLIMTY FIBER BLACKCURRANT 16 SACHET</t>
  </si>
  <si>
    <t>PF300001</t>
  </si>
  <si>
    <t>FLIMTY FIBER MANGO 16 SACHET</t>
  </si>
  <si>
    <t>PF300003</t>
  </si>
  <si>
    <t>FLIMTY FIBER RASPBERRY 16 SACHET</t>
  </si>
  <si>
    <t>PF300004</t>
  </si>
  <si>
    <t>SHAKER FLIMTY</t>
  </si>
  <si>
    <t>FF</t>
  </si>
  <si>
    <t>PF4</t>
  </si>
  <si>
    <t>PF400003</t>
  </si>
  <si>
    <t>LAYS RUMPUT LAUT 31G</t>
  </si>
  <si>
    <t>PF400001</t>
  </si>
  <si>
    <t>LAYS SAUS PEDAS MANIS 31G</t>
  </si>
  <si>
    <t>PF400007</t>
  </si>
  <si>
    <t>LAYS WAVY AYAM GORENG BAWANG 31G</t>
  </si>
  <si>
    <t>PF400005</t>
  </si>
  <si>
    <t>LAYS WAVY DAGING SAPI BAKAR 31G</t>
  </si>
  <si>
    <t>PF400004</t>
  </si>
  <si>
    <t>LAYS RUMPUT LAUT 64G</t>
  </si>
  <si>
    <t>F2</t>
  </si>
  <si>
    <t>PF400002</t>
  </si>
  <si>
    <t>LAYS SAUS PEDAS MANIS 64G</t>
  </si>
  <si>
    <t>PF400008</t>
  </si>
  <si>
    <t>LAYS WAVY AYAM GORENG BAWANG 64G</t>
  </si>
  <si>
    <t>PF400006</t>
  </si>
  <si>
    <t>LAYS WAVY DAGING SAPI BAKAR 64G</t>
  </si>
  <si>
    <t>PF400009</t>
  </si>
  <si>
    <t>CHEETOS JAGUNG BAKAR KEJU 50G</t>
  </si>
  <si>
    <t>PF400011</t>
  </si>
  <si>
    <t>CHEETOS KEJU 50G</t>
  </si>
  <si>
    <t>PF400010</t>
  </si>
  <si>
    <t>CHEETOS JAGUNG BAKAR KEJU 120G</t>
  </si>
  <si>
    <t>F4</t>
  </si>
  <si>
    <t>PF400012</t>
  </si>
  <si>
    <t>CHEETOS KEJU 120G</t>
  </si>
  <si>
    <t>PF400013</t>
  </si>
  <si>
    <t>DORITOS JAGUNG BAKAR 55G</t>
  </si>
  <si>
    <t>F5</t>
  </si>
  <si>
    <t>PF400015</t>
  </si>
  <si>
    <t>DORITOS SAMBAL SALSA 55G</t>
  </si>
  <si>
    <t>PF400014</t>
  </si>
  <si>
    <t>DORITOS JAGUNG BAKAR 120G</t>
  </si>
  <si>
    <t>F6</t>
  </si>
  <si>
    <t>PF400016</t>
  </si>
  <si>
    <t>DORITOS SAMBAL SALSA 120G</t>
  </si>
  <si>
    <t>PF400035</t>
  </si>
  <si>
    <t>LAYS RUMPUT LAUT 105G</t>
  </si>
  <si>
    <t>F7</t>
  </si>
  <si>
    <t>PF400036</t>
  </si>
  <si>
    <t>LAYS WAVY DAGING SAPI BAKAR 105G</t>
  </si>
  <si>
    <t>PF400033</t>
  </si>
  <si>
    <t>SNACK MULTIPACK 3S 136G A</t>
  </si>
  <si>
    <t>F8</t>
  </si>
  <si>
    <t>PF400034</t>
  </si>
  <si>
    <t>SNACK MULTIPACK 5S 217G A</t>
  </si>
  <si>
    <t>F9</t>
  </si>
  <si>
    <t>PF5</t>
  </si>
  <si>
    <t>PF500001</t>
  </si>
  <si>
    <t>OTOKI JIN RAMEN MILD 120G BOX @20S</t>
  </si>
  <si>
    <t>PF500002</t>
  </si>
  <si>
    <t>OTOKI JIN RAMEN SPICY 120G BOX @20S</t>
  </si>
  <si>
    <t>PF500003</t>
  </si>
  <si>
    <t>OTOKI CHEESY RAMEN 110G BOX @20S</t>
  </si>
  <si>
    <t>PF500004</t>
  </si>
  <si>
    <t>OTOKI CHEESY RAMEN SPC 110G BOX@20S</t>
  </si>
  <si>
    <t>PF500005</t>
  </si>
  <si>
    <t>OTOKI SFRY C RAMEN SPY 120G BOX@20S</t>
  </si>
  <si>
    <t>PF500006</t>
  </si>
  <si>
    <t xml:space="preserve">OTOKI JIN RAMEN MILD MLTPCK @ 5PCS </t>
  </si>
  <si>
    <t>PF500007</t>
  </si>
  <si>
    <t>OTOKI JIN RAMEN SPICY MLTPCK @ 5PCS</t>
  </si>
  <si>
    <t>P02</t>
  </si>
  <si>
    <t>P02APRZ5</t>
  </si>
  <si>
    <t>ALPRAZOLAM TAB 0.5 MG***</t>
  </si>
  <si>
    <t>PGD1</t>
  </si>
  <si>
    <t>WS</t>
  </si>
  <si>
    <t>Wisnu Saputra</t>
  </si>
  <si>
    <t>GX</t>
  </si>
  <si>
    <t>KPST-PNTGUD19</t>
  </si>
  <si>
    <t>P02APRZ1</t>
  </si>
  <si>
    <t>ALPRAZOLAM TAB 1 MG***</t>
  </si>
  <si>
    <t>P02TASBI</t>
  </si>
  <si>
    <t>ASABIUM TAB BOX/100'S***</t>
  </si>
  <si>
    <t>P02OPZO1</t>
  </si>
  <si>
    <t>OPIZOLAM TABLET 0.5MG***</t>
  </si>
  <si>
    <t>P02OPZO2</t>
  </si>
  <si>
    <t>OPIZOLAM TABLET 1MG***</t>
  </si>
  <si>
    <t>P02TDXSE</t>
  </si>
  <si>
    <t>DEXTROSIN BOX 100**</t>
  </si>
  <si>
    <t>BV</t>
  </si>
  <si>
    <t>P02TFLZP</t>
  </si>
  <si>
    <t>FLUZEP KAPLET**</t>
  </si>
  <si>
    <t>P02KORSA</t>
  </si>
  <si>
    <t>ORASIC KAPSUL 50'S*</t>
  </si>
  <si>
    <t>P02TRAMC</t>
  </si>
  <si>
    <t>TRAMADOL HCL CAIR INJ 50 MG/ML*</t>
  </si>
  <si>
    <t>P02TRAMK</t>
  </si>
  <si>
    <t>TRAMADOL HCL KAPS 50 MG/ML (OPI)*</t>
  </si>
  <si>
    <t>P02TFDRA</t>
  </si>
  <si>
    <t>TRIFEDRIN PLUS KAPLET**</t>
  </si>
  <si>
    <t>P02TTFDR</t>
  </si>
  <si>
    <t>TRIFEDRIN TABLET**</t>
  </si>
  <si>
    <t>P0200019</t>
  </si>
  <si>
    <t>TROPICET KAPLET*</t>
  </si>
  <si>
    <t>P02TDXSD</t>
  </si>
  <si>
    <t>DEXTROSIN ANAK SYRUP**</t>
  </si>
  <si>
    <t>BW</t>
  </si>
  <si>
    <t>FA2</t>
  </si>
  <si>
    <t>P02LDXSB</t>
  </si>
  <si>
    <t>DEXTROSIN SYRUP 120 ML **</t>
  </si>
  <si>
    <t>P02LDXSA</t>
  </si>
  <si>
    <t>DEXTROSIN SYRUP 60 ML **</t>
  </si>
  <si>
    <t>P02TFDCS</t>
  </si>
  <si>
    <t>TRIFEDRIN CUM EXPECTORANT SIRUP**</t>
  </si>
  <si>
    <t>P02LTFDR</t>
  </si>
  <si>
    <t>TRIFEDRIN SYRUP**</t>
  </si>
  <si>
    <t>P02AORSA</t>
  </si>
  <si>
    <t>ORASIC INJEKSI 5 AMP*</t>
  </si>
  <si>
    <t>BX</t>
  </si>
  <si>
    <t>FA3</t>
  </si>
  <si>
    <t>P02AML10</t>
  </si>
  <si>
    <t>AMLODIPINE TABLET 10 MG - OPI</t>
  </si>
  <si>
    <t>OS</t>
  </si>
  <si>
    <t>Oki Saktiawan</t>
  </si>
  <si>
    <t>AI</t>
  </si>
  <si>
    <t>KPST-PNTGUD13</t>
  </si>
  <si>
    <t>P02AML05</t>
  </si>
  <si>
    <t>AMLODIPINE TABLET 5 MG - OPI</t>
  </si>
  <si>
    <t>P02CBTCA</t>
  </si>
  <si>
    <t>BETASIN CREAM 5 GR</t>
  </si>
  <si>
    <t>P02KBLCB</t>
  </si>
  <si>
    <t xml:space="preserve">BIOLINCOM 500 MG 100'S </t>
  </si>
  <si>
    <t>P02BSPL5</t>
  </si>
  <si>
    <t>BISOPROLOL TAB 5 MG</t>
  </si>
  <si>
    <t>P02CTRG1</t>
  </si>
  <si>
    <t>CETIRGI TAB 10 MG</t>
  </si>
  <si>
    <t>P02TDXFA</t>
  </si>
  <si>
    <t>DEXTAFEN KAPLET</t>
  </si>
  <si>
    <t>P02FNFBA</t>
  </si>
  <si>
    <t>FENOFIBRATE 160 mg</t>
  </si>
  <si>
    <t>P02FNOPA</t>
  </si>
  <si>
    <t>FENOPI 160 mg</t>
  </si>
  <si>
    <t>P02GAPET</t>
  </si>
  <si>
    <t>GABAPENTIN KAPSUL 300 MG OBG</t>
  </si>
  <si>
    <t>P02KGRDA</t>
  </si>
  <si>
    <t>GERDILIUM FILM COATED</t>
  </si>
  <si>
    <t>P02GLET2</t>
  </si>
  <si>
    <t>GLIARIDE TABLET 2 MG</t>
  </si>
  <si>
    <t>P02GLET3</t>
  </si>
  <si>
    <t>GLIARIDE TABLET 3 MG</t>
  </si>
  <si>
    <t>P02MPRTA</t>
  </si>
  <si>
    <t>GLIMEPIRIDE TAB 2 MG (OPI)</t>
  </si>
  <si>
    <t>P02MPRTB</t>
  </si>
  <si>
    <t>GLIMEPIRIDE TAB 3 MG (OPI)</t>
  </si>
  <si>
    <t>P02IBST1</t>
  </si>
  <si>
    <t>IRBESARTAN 150 OPI</t>
  </si>
  <si>
    <t>P02IBST3</t>
  </si>
  <si>
    <t>IRBESARTAN 300 OPI</t>
  </si>
  <si>
    <t>P02LEZMB</t>
  </si>
  <si>
    <t>ELSAZYM ANAK BOX/10</t>
  </si>
  <si>
    <t>AJ</t>
  </si>
  <si>
    <t>P02AZM5H</t>
  </si>
  <si>
    <t>AZITROMYCIN 500 MG (HJ)</t>
  </si>
  <si>
    <t>CL</t>
  </si>
  <si>
    <t>DELISTING</t>
  </si>
  <si>
    <t>P02CFDCH</t>
  </si>
  <si>
    <t>CEFADROXIL CAP 500 MG (H)</t>
  </si>
  <si>
    <t>P02TDNSR</t>
  </si>
  <si>
    <t xml:space="preserve">DANSERA TABLET 100'S </t>
  </si>
  <si>
    <t>P02TDFLO</t>
  </si>
  <si>
    <t>DIFLOXIN</t>
  </si>
  <si>
    <t>P02THDOB</t>
  </si>
  <si>
    <t>HEAD-O BOX (25 X 4 KAPLET)</t>
  </si>
  <si>
    <t>P02ACILB</t>
  </si>
  <si>
    <t>ACILAZ 30 MG KAPSUL</t>
  </si>
  <si>
    <t>CM</t>
  </si>
  <si>
    <t>P0200012</t>
  </si>
  <si>
    <t>ATORVASTATIN TAB 20 MG</t>
  </si>
  <si>
    <t>CN</t>
  </si>
  <si>
    <t>P02AZTR5</t>
  </si>
  <si>
    <t>AZITROMYCIN 500 MG</t>
  </si>
  <si>
    <t>P02TCLDD</t>
  </si>
  <si>
    <t>CALCIDIN FILM COATED TABLET</t>
  </si>
  <si>
    <t>P02TCBXA</t>
  </si>
  <si>
    <t xml:space="preserve">CEBEX CAPL. 100'S </t>
  </si>
  <si>
    <t>P02CEFD5</t>
  </si>
  <si>
    <t>CEFADROXIL CAP 500 MG</t>
  </si>
  <si>
    <t>P02CLATS</t>
  </si>
  <si>
    <t>CLAMIXIN TABLET SALUT SELAPUT</t>
  </si>
  <si>
    <t>P02DEXF2</t>
  </si>
  <si>
    <t>DEXPROFEN 25 MG</t>
  </si>
  <si>
    <t>P02DINXR</t>
  </si>
  <si>
    <t>DIAFORMIN XR</t>
  </si>
  <si>
    <t>P0200016</t>
  </si>
  <si>
    <t>DOMPERIDONE TSS 10 MG</t>
  </si>
  <si>
    <t>P0200017</t>
  </si>
  <si>
    <t>ETORIA TAB 60 MG</t>
  </si>
  <si>
    <t>P0200018</t>
  </si>
  <si>
    <t>ETORIA TAB 90 MG</t>
  </si>
  <si>
    <t>P0200022</t>
  </si>
  <si>
    <t>ETORICOXIB TAB 60 MG</t>
  </si>
  <si>
    <t>P0200023</t>
  </si>
  <si>
    <t>ETORICOXIB TAB 90 MG</t>
  </si>
  <si>
    <t>P02FLXRK</t>
  </si>
  <si>
    <t>FLOXARIS KAPLET</t>
  </si>
  <si>
    <t>P02TFOLC</t>
  </si>
  <si>
    <t>FOLAC TABLET</t>
  </si>
  <si>
    <t>P02TGRN1</t>
  </si>
  <si>
    <t>GRANOPI TAB 1 MG</t>
  </si>
  <si>
    <t>P0200021</t>
  </si>
  <si>
    <t>HI - BONE KIDS (NEW)</t>
  </si>
  <si>
    <t>P0200020</t>
  </si>
  <si>
    <t>HI - BONE XTRA</t>
  </si>
  <si>
    <t>P02TBONE</t>
  </si>
  <si>
    <t>HI-BONE</t>
  </si>
  <si>
    <t>P02TBONF</t>
  </si>
  <si>
    <t>HI-BONE 600 KAPLET SALUT SELAPUT</t>
  </si>
  <si>
    <t>P02HBOCG</t>
  </si>
  <si>
    <t>HI-BONE ACTIVE CHEW GRAPE</t>
  </si>
  <si>
    <t>P02HBOCS</t>
  </si>
  <si>
    <t>HI-BONE ACTIVE CHEW STRAWBERRY</t>
  </si>
  <si>
    <t>P02HBNKA</t>
  </si>
  <si>
    <t>Hi-Bone Kids</t>
  </si>
  <si>
    <t>P0200013</t>
  </si>
  <si>
    <t>HISPAMIN PLUS KAPLET SALUT SELAPUT</t>
  </si>
  <si>
    <t>P0200014</t>
  </si>
  <si>
    <t>HISPAMIN TABLET SALUT SELAPUT</t>
  </si>
  <si>
    <t>P02HVD31</t>
  </si>
  <si>
    <t>HIVITD3 1000</t>
  </si>
  <si>
    <t>P02HVD32</t>
  </si>
  <si>
    <t>HIVITD3 5000</t>
  </si>
  <si>
    <t>P02TLNOV</t>
  </si>
  <si>
    <t>LANOVIT KAPLET BOX/50</t>
  </si>
  <si>
    <t>P02LIPR1</t>
  </si>
  <si>
    <t>LISINOPRIL TAB 10 MG</t>
  </si>
  <si>
    <t>P02LIPR5</t>
  </si>
  <si>
    <t>LISINOPRIL TAB 5 MG</t>
  </si>
  <si>
    <t>P02LIVOP</t>
  </si>
  <si>
    <t>LIVOPI</t>
  </si>
  <si>
    <t>CO</t>
  </si>
  <si>
    <t>P02TMGMA</t>
  </si>
  <si>
    <t xml:space="preserve">MAGTRAL TABL. MINT </t>
  </si>
  <si>
    <t>B14</t>
  </si>
  <si>
    <t>AE</t>
  </si>
  <si>
    <t>Aries Erlangga</t>
  </si>
  <si>
    <t>KPST-PNTGUD52</t>
  </si>
  <si>
    <t>P02TMGSA</t>
  </si>
  <si>
    <t>MAGTRAL TABL. STRAWBERRY</t>
  </si>
  <si>
    <t>P02MLXCB</t>
  </si>
  <si>
    <t>MELOXICAM 15 MG TAB 50/BOX (OPI)</t>
  </si>
  <si>
    <t>P02MLXCA</t>
  </si>
  <si>
    <t>MELOXICAM 7.5 MG TAB 50/BOX (OPI)</t>
  </si>
  <si>
    <t>P02MENCL</t>
  </si>
  <si>
    <t>METFORMIN HCL 500 XR</t>
  </si>
  <si>
    <t>P02MTHT1</t>
  </si>
  <si>
    <t>METHOPI TABLET 500MG</t>
  </si>
  <si>
    <t>P02METP4</t>
  </si>
  <si>
    <t>METHYLPREDNISOLONE TAB 4MG (OPI)</t>
  </si>
  <si>
    <t>P02SMTNA</t>
  </si>
  <si>
    <t>METONATE 0.05 % TUBE 10 GR</t>
  </si>
  <si>
    <t>P02TMXCB</t>
  </si>
  <si>
    <t>MOXIC FORTE TABLET</t>
  </si>
  <si>
    <t>P02TMXCA</t>
  </si>
  <si>
    <t>MOXIC TABLET</t>
  </si>
  <si>
    <t>P02ODS1S</t>
  </si>
  <si>
    <t>ONDANSETRON TSS 4 MG</t>
  </si>
  <si>
    <t>P02ODS2S</t>
  </si>
  <si>
    <t>ONDANSETRON TSS 8 MG</t>
  </si>
  <si>
    <t>P02KOPMA</t>
  </si>
  <si>
    <t>OPICLAM KAPSUL 150 BOX 50'S</t>
  </si>
  <si>
    <t>P02KOPPB</t>
  </si>
  <si>
    <t>OPIPHEN KAP 500 MG 100'S</t>
  </si>
  <si>
    <t>P02PRL2A</t>
  </si>
  <si>
    <t>OPIPROL TABLET 2.5 MG</t>
  </si>
  <si>
    <t>P02PRL5B</t>
  </si>
  <si>
    <t>OPIPROL TABLET 5 MG</t>
  </si>
  <si>
    <t>P02TOSNB</t>
  </si>
  <si>
    <t>OPISTAN KAPS 500 MG 100'S</t>
  </si>
  <si>
    <t>P02COTGA</t>
  </si>
  <si>
    <t>OTTOGENTA CREAM 5 GR</t>
  </si>
  <si>
    <t>P02TPRFA</t>
  </si>
  <si>
    <t xml:space="preserve">PERIFAS TABLET 100'S </t>
  </si>
  <si>
    <t>P02PGTZN</t>
  </si>
  <si>
    <t>PIOGLITAZONE TABLET 15 MG</t>
  </si>
  <si>
    <t>P02PIGLZ</t>
  </si>
  <si>
    <t>PIOGLITAZONE TABLET 30 mg</t>
  </si>
  <si>
    <t>P02TPRLA</t>
  </si>
  <si>
    <t xml:space="preserve">PIRALEN TABLET 10 MG 100'S </t>
  </si>
  <si>
    <t>P02SPL10</t>
  </si>
  <si>
    <t>SPIRONOLACTONE TABLET 100 MG - OPI</t>
  </si>
  <si>
    <t>P02SPL25</t>
  </si>
  <si>
    <t>SPIRONOLACTONE TABLET 25 MG</t>
  </si>
  <si>
    <t>P0200001</t>
  </si>
  <si>
    <t>STINOPI</t>
  </si>
  <si>
    <t>P02TTLSA</t>
  </si>
  <si>
    <t>TILSAN 25 TABLET</t>
  </si>
  <si>
    <t>P02TVOPA</t>
  </si>
  <si>
    <t>VIOPOR - M FORTE</t>
  </si>
  <si>
    <t>P02TVPRA</t>
  </si>
  <si>
    <t>VIOPOR KAPLET</t>
  </si>
  <si>
    <t>P02TVOPR</t>
  </si>
  <si>
    <t>VIOPOR -M</t>
  </si>
  <si>
    <t>P02VMG1S</t>
  </si>
  <si>
    <t>VOMIGO 4 MG TAB SALUT SELAPUT</t>
  </si>
  <si>
    <t>P02VMG2S</t>
  </si>
  <si>
    <t>VOMIGO 8 MG TAB SALUT SELAPUT</t>
  </si>
  <si>
    <t>P02PEDBH</t>
  </si>
  <si>
    <t>PEDAB TABLET 100S (H)</t>
  </si>
  <si>
    <t>P02TVTAM</t>
  </si>
  <si>
    <t>VITAMULTI BOX/100'S KAPLET</t>
  </si>
  <si>
    <t>P02TMURA</t>
  </si>
  <si>
    <t xml:space="preserve">MUCERA TABLET 100'S </t>
  </si>
  <si>
    <t>P02CMYCO</t>
  </si>
  <si>
    <t>MYCODERM KRIM</t>
  </si>
  <si>
    <t>P02TNITA</t>
  </si>
  <si>
    <t xml:space="preserve">NAIRET TABLET 2.5MG 100'S </t>
  </si>
  <si>
    <t>P02KOPCB</t>
  </si>
  <si>
    <t>OPICEF KAPSUL 500 MG 50'S</t>
  </si>
  <si>
    <t>P02OPCO4</t>
  </si>
  <si>
    <t>OPICORT TABLET 4 MG</t>
  </si>
  <si>
    <t>P02OGLTA</t>
  </si>
  <si>
    <t>OPIGLIT TABLET 15 MG</t>
  </si>
  <si>
    <t>P02OPIGL</t>
  </si>
  <si>
    <t>OPIGLIT TABLET 30 mg</t>
  </si>
  <si>
    <t>P02TOPXB</t>
  </si>
  <si>
    <t>OPIMOX 500 MG. KAPLET 100 S</t>
  </si>
  <si>
    <t>P02PTNK3</t>
  </si>
  <si>
    <t>OPIPENTIN KAPSUL 300 MG</t>
  </si>
  <si>
    <t>P02TOPTC</t>
  </si>
  <si>
    <t>OPITHROCIN DULCET TABLET 60TAB</t>
  </si>
  <si>
    <t>P02OASK1</t>
  </si>
  <si>
    <t>OPIVASK TABLET 10 MG</t>
  </si>
  <si>
    <t>P02OASK5</t>
  </si>
  <si>
    <t>OPIVASK TABLET 5 MG</t>
  </si>
  <si>
    <t>P02TPEDA</t>
  </si>
  <si>
    <t xml:space="preserve">PEDAB TABLET 100'S </t>
  </si>
  <si>
    <t>P02TPRD4</t>
  </si>
  <si>
    <t>PREDNICORT 4</t>
  </si>
  <si>
    <t>P02TPRD8</t>
  </si>
  <si>
    <t>PREDNICORT 8</t>
  </si>
  <si>
    <t>P0200004</t>
  </si>
  <si>
    <t>PREGABALIN KAPSUL 150 MG</t>
  </si>
  <si>
    <t>P0200003</t>
  </si>
  <si>
    <t>PREGABALIN KAPSUL 75 MG</t>
  </si>
  <si>
    <t>P02TRVDA</t>
  </si>
  <si>
    <t xml:space="preserve">ROVADIN TABLET 500 MG 100'S </t>
  </si>
  <si>
    <t>P02TTQNB</t>
  </si>
  <si>
    <t xml:space="preserve">TEQUINOL TAB 500 MG 30'S </t>
  </si>
  <si>
    <t>P02TOMT1</t>
  </si>
  <si>
    <t>TORAMINE TABLET 10 MG</t>
  </si>
  <si>
    <t>P02TTGLA</t>
  </si>
  <si>
    <t xml:space="preserve">TROGYL TABL. 500 MG 50'S </t>
  </si>
  <si>
    <t>P0200009</t>
  </si>
  <si>
    <t>VARDIPIN 10/160 MG</t>
  </si>
  <si>
    <t>P02VARD2</t>
  </si>
  <si>
    <t>VARDIPIN 5/160 mg</t>
  </si>
  <si>
    <t>P02VARD1</t>
  </si>
  <si>
    <t>VARDIPIN 5/80 mg</t>
  </si>
  <si>
    <t>P02DHASC</t>
  </si>
  <si>
    <t>VITAMULTI DHA SOFT CAPSULE</t>
  </si>
  <si>
    <t>P02KZITL</t>
  </si>
  <si>
    <t>ZITROLIN KAPLET</t>
  </si>
  <si>
    <t>P02OPZLA</t>
  </si>
  <si>
    <t>OMEPRAZOLE SERBUK INJEKSI 10's</t>
  </si>
  <si>
    <t>BS</t>
  </si>
  <si>
    <t>Budi Santoso</t>
  </si>
  <si>
    <t>EP</t>
  </si>
  <si>
    <t>KPST-PNTGUD8</t>
  </si>
  <si>
    <t>P02PPZBH</t>
  </si>
  <si>
    <t>PANTOPRAZOLE SERBUK INJ STRL(H)</t>
  </si>
  <si>
    <t>EQ</t>
  </si>
  <si>
    <t>P02MTPDA</t>
  </si>
  <si>
    <t>METHYLPREDNISOLONE 125 MG INJ</t>
  </si>
  <si>
    <t>ER</t>
  </si>
  <si>
    <t>P0200024</t>
  </si>
  <si>
    <t>PANTOPRAZOLE INJEKSI 40 MG</t>
  </si>
  <si>
    <t>P02PPZIA</t>
  </si>
  <si>
    <t>PANTOPRAZOLE SERBUK INJ STRL(OPI)</t>
  </si>
  <si>
    <t>P02OPZSI</t>
  </si>
  <si>
    <t>OMEPRAZOLE SERBUK INJEKSI STERIL</t>
  </si>
  <si>
    <t>EW</t>
  </si>
  <si>
    <t>P02PRDNA</t>
  </si>
  <si>
    <t>PREDNICORT 125 MG INJ</t>
  </si>
  <si>
    <t>P02RFSPS</t>
  </si>
  <si>
    <t>ROFIDEN SUPOSITORIA</t>
  </si>
  <si>
    <t>P02TRGOA</t>
  </si>
  <si>
    <t>TROGYSTATIN OVULA</t>
  </si>
  <si>
    <t>P02HYNBH</t>
  </si>
  <si>
    <t>HYOCINE-N-BUTYLBROMIDE INJEKSI (H)</t>
  </si>
  <si>
    <t>HA</t>
  </si>
  <si>
    <t>P02KROCA</t>
  </si>
  <si>
    <t>ROCER</t>
  </si>
  <si>
    <t>P02ROC40</t>
  </si>
  <si>
    <t>ROCER SERBUK INJEKSI STERIL 40MG/V</t>
  </si>
  <si>
    <t>P02ESMP4</t>
  </si>
  <si>
    <t>ESOMEPRAZOLE SERBUK INJ STERIL 40</t>
  </si>
  <si>
    <t>HB</t>
  </si>
  <si>
    <t>P02GST03</t>
  </si>
  <si>
    <t>GRANISETRON 3 ML INJEKSI</t>
  </si>
  <si>
    <t>P02HYO05</t>
  </si>
  <si>
    <t>HYOCINE-N-BUTYLBROMIDE INJEKSI</t>
  </si>
  <si>
    <t>P02KET30</t>
  </si>
  <si>
    <t>KETOROLAC 30 INJEKSI</t>
  </si>
  <si>
    <t>P02BATSI</t>
  </si>
  <si>
    <t>BACTRAZ SERBUK INJ STERIL</t>
  </si>
  <si>
    <t>HD</t>
  </si>
  <si>
    <t>P02VBCFA</t>
  </si>
  <si>
    <t>BIOCEF INJEKSI</t>
  </si>
  <si>
    <t>P02BCE01</t>
  </si>
  <si>
    <t>BIOCEPIME INJEKSI 1 GR</t>
  </si>
  <si>
    <t>P02BPM01</t>
  </si>
  <si>
    <t>BIOPROM INJEKSI 1 GR</t>
  </si>
  <si>
    <t>P02BIOR1</t>
  </si>
  <si>
    <t>BIORAZON INJEKSI 1GR/VIAL</t>
  </si>
  <si>
    <t>P02VBXON</t>
  </si>
  <si>
    <t>BIOXON INJEKSI</t>
  </si>
  <si>
    <t>P02VBOZA</t>
  </si>
  <si>
    <t>BIOZIM INJEKSI</t>
  </si>
  <si>
    <t>P0200015</t>
  </si>
  <si>
    <t>CEFOTAXIME INJEKSI 1 GR</t>
  </si>
  <si>
    <t>P0200010</t>
  </si>
  <si>
    <t>CEFTRIAXONE SODIUM SERBUK INJ 1 GR</t>
  </si>
  <si>
    <t>P0200011</t>
  </si>
  <si>
    <t>DEXKETOPROFEN INJEKSI</t>
  </si>
  <si>
    <t>P02DXPRF</t>
  </si>
  <si>
    <t>DEXPROFEN  INJEKSI 25 mg/ml</t>
  </si>
  <si>
    <t>P02ESSS4</t>
  </si>
  <si>
    <t>ESOMAX SERBUK INJEKSI STERIL 40MG</t>
  </si>
  <si>
    <t>P02FLXRI</t>
  </si>
  <si>
    <t>FLOXARIS INFUS</t>
  </si>
  <si>
    <t>P02GST01</t>
  </si>
  <si>
    <t>GRANISETRON 1 ML INJEKSI</t>
  </si>
  <si>
    <t>P0200005</t>
  </si>
  <si>
    <t>HISPAMIN INJEKSI</t>
  </si>
  <si>
    <t>P02LEVIN</t>
  </si>
  <si>
    <t>LEVIN INFUS</t>
  </si>
  <si>
    <t>P02ANITA</t>
  </si>
  <si>
    <t xml:space="preserve">NAIRET INJEKSI @ 5 AMPUL </t>
  </si>
  <si>
    <t>P02NCDHI</t>
  </si>
  <si>
    <t>NICARDIPINE HYDROCHLORIDE INJ. 1 ML</t>
  </si>
  <si>
    <t>P02OPM10</t>
  </si>
  <si>
    <t>OPIMER 1000 SERBUK INJEKSI</t>
  </si>
  <si>
    <t>P02BOPXA</t>
  </si>
  <si>
    <t>OPIMOX INJEKSI BOX/10</t>
  </si>
  <si>
    <t>P02AOTGB</t>
  </si>
  <si>
    <t>OTTOGENTA INJ. 80 MG 5 AMP</t>
  </si>
  <si>
    <t>P02LOTPC</t>
  </si>
  <si>
    <t>OTTOPAN Infus 100 ml</t>
  </si>
  <si>
    <t>P02APRLA</t>
  </si>
  <si>
    <t xml:space="preserve">PIRALEN INJEKSI 5 AMP </t>
  </si>
  <si>
    <t>P02TTQNC</t>
  </si>
  <si>
    <t>TEQUINOL INFUS 200MG/100ML</t>
  </si>
  <si>
    <t>P02ATORB</t>
  </si>
  <si>
    <t>TORAMINE 30 INJEKSI</t>
  </si>
  <si>
    <t>P02TRG50</t>
  </si>
  <si>
    <t>TROGYL INFUS 500MG/100ML</t>
  </si>
  <si>
    <t>P02VCMC5</t>
  </si>
  <si>
    <t>VANCOMYCIN 500MG SERBUK INJEKSI</t>
  </si>
  <si>
    <t>P02VDFA1</t>
  </si>
  <si>
    <t>VERDIF INJEKSI 1 MG/ML</t>
  </si>
  <si>
    <t>P02VERF1</t>
  </si>
  <si>
    <t>VERDIF INJEKSI 1 mg/ml</t>
  </si>
  <si>
    <t>P02VMG1A</t>
  </si>
  <si>
    <t>VOMIGO 4 MG /2 ML INJEKSI</t>
  </si>
  <si>
    <t>P02VMG2A</t>
  </si>
  <si>
    <t>VOMIGO 8 MG /4 ML INJEKSI</t>
  </si>
  <si>
    <t>P02LPXMA</t>
  </si>
  <si>
    <t>OPIXIME SYRUP KERING</t>
  </si>
  <si>
    <t>Syarifudin</t>
  </si>
  <si>
    <t>BB</t>
  </si>
  <si>
    <t>KPST-PNTGUD18</t>
  </si>
  <si>
    <t>P02VSB60</t>
  </si>
  <si>
    <t>VISEBAD PLUS SUSPENSI 60ML</t>
  </si>
  <si>
    <t>P02VASMS</t>
  </si>
  <si>
    <t>VALPROATE SODIUM SIRUP 250 MG/5 ML</t>
  </si>
  <si>
    <t>BC</t>
  </si>
  <si>
    <t>P02LBLCA</t>
  </si>
  <si>
    <t xml:space="preserve">BIOLINCOM SYR. 60 ML </t>
  </si>
  <si>
    <t>BD</t>
  </si>
  <si>
    <t>P02CTG5S</t>
  </si>
  <si>
    <t>CETIRGI SYRUP 5mg/5ml</t>
  </si>
  <si>
    <t>P02CLAFS</t>
  </si>
  <si>
    <t>CLAMIXIN FORTE SIRUP KERING</t>
  </si>
  <si>
    <t>P02CLASK</t>
  </si>
  <si>
    <t>CLAMIXIN SIRUP KERING</t>
  </si>
  <si>
    <t>P02LFZDA</t>
  </si>
  <si>
    <t>FUZIDE SUSPENSI 60 ML</t>
  </si>
  <si>
    <t>P02LGRDB</t>
  </si>
  <si>
    <t>GERDILIUM DROP</t>
  </si>
  <si>
    <t>P02LGRDA</t>
  </si>
  <si>
    <t>GERDILIUM SUSPENSI 60 ML</t>
  </si>
  <si>
    <t>P02HBVS1</t>
  </si>
  <si>
    <t>HERBIVI SIRUP 100 ML</t>
  </si>
  <si>
    <t>P02LHXDC</t>
  </si>
  <si>
    <t>HEXADOL MINT 100 ML</t>
  </si>
  <si>
    <t>P02LHXDA</t>
  </si>
  <si>
    <t xml:space="preserve">HEXADOL SOLUTION 120 ML </t>
  </si>
  <si>
    <t>P02LHXDB</t>
  </si>
  <si>
    <t>HEXADOL SOLUTION BTL/60 ML</t>
  </si>
  <si>
    <t>P02LMGMD</t>
  </si>
  <si>
    <t>MAGTRAL FORTE SUSPENSI MINT 120 ML</t>
  </si>
  <si>
    <t>P02LMGMC</t>
  </si>
  <si>
    <t>MAGTRAL SUSPENSI MINT 120 ML</t>
  </si>
  <si>
    <t>P02MTHS1</t>
  </si>
  <si>
    <t>METHOPI SIRUP 250MG/5ML</t>
  </si>
  <si>
    <t>P02LMURB</t>
  </si>
  <si>
    <t>MUCERA DROPS</t>
  </si>
  <si>
    <t>P02LMURD</t>
  </si>
  <si>
    <t>MUCERA FORTE SYRUP</t>
  </si>
  <si>
    <t>P02LMURC</t>
  </si>
  <si>
    <t>MUCERA SYRUP</t>
  </si>
  <si>
    <t>P02LOPCA</t>
  </si>
  <si>
    <t>OPICEF DRY SYRUP 60 CC</t>
  </si>
  <si>
    <t>P02LOPCB</t>
  </si>
  <si>
    <t>OPICEF DRY SYRUP FORTE 60CC</t>
  </si>
  <si>
    <t>P02LOPDR</t>
  </si>
  <si>
    <t>OPIDIAR SUSPENSI</t>
  </si>
  <si>
    <t>P02LPIXB</t>
  </si>
  <si>
    <t>OPILAX SYRUP 120 ML</t>
  </si>
  <si>
    <t>P02LPIXA</t>
  </si>
  <si>
    <t>OPILAX SYRUP 60 ML</t>
  </si>
  <si>
    <t>P02LOPXA</t>
  </si>
  <si>
    <t>OPIMOX D.S 60 ML</t>
  </si>
  <si>
    <t>P02LOPXB</t>
  </si>
  <si>
    <t>OPIMOX D.S FORTE 60 ML</t>
  </si>
  <si>
    <t>P02LOSRB</t>
  </si>
  <si>
    <t>OSTARIN FORTE SUSPENSI</t>
  </si>
  <si>
    <t>P02LOSRA</t>
  </si>
  <si>
    <t>OSTARIN SUSPENSI</t>
  </si>
  <si>
    <t>P02LOODA</t>
  </si>
  <si>
    <t>OTTOPAN ORAL DROPS 15 ML</t>
  </si>
  <si>
    <t>P02LOTPA</t>
  </si>
  <si>
    <t>OTTOPAN SYRUP 60 ML</t>
  </si>
  <si>
    <t>P0200002</t>
  </si>
  <si>
    <t>OXOPI SYR 60 ML</t>
  </si>
  <si>
    <t>P02LRVDB</t>
  </si>
  <si>
    <t>ROVADIN SYRUP 100 ML</t>
  </si>
  <si>
    <t>P02LTGLA</t>
  </si>
  <si>
    <t>TROGYL SUSPENSI</t>
  </si>
  <si>
    <t>P02LVALS</t>
  </si>
  <si>
    <t>VALEPTIK SIRUP</t>
  </si>
  <si>
    <t>P02LVSBA</t>
  </si>
  <si>
    <t>VISEBAD DROPS 15 ML</t>
  </si>
  <si>
    <t>P02VOMGS</t>
  </si>
  <si>
    <t>VOMIGO SIRUP 4MG/5ML</t>
  </si>
  <si>
    <t>P03</t>
  </si>
  <si>
    <t>P03APN15</t>
  </si>
  <si>
    <t>ALLOPURINOL 100 (PA) R5</t>
  </si>
  <si>
    <t>Agus Susilo</t>
  </si>
  <si>
    <t>BI</t>
  </si>
  <si>
    <t>KPST-PNTGUD4</t>
  </si>
  <si>
    <t>P03APN1P</t>
  </si>
  <si>
    <t>ALLOPURINOL 100 (PA) RP</t>
  </si>
  <si>
    <t>P03TCPT4</t>
  </si>
  <si>
    <t>CAPTOPRIL 25 MG TAB (PA) R4</t>
  </si>
  <si>
    <t>P03TCPTP</t>
  </si>
  <si>
    <t>CAPTOPRIL 25 MG TAB (PA) RP</t>
  </si>
  <si>
    <t>P03CRZ11</t>
  </si>
  <si>
    <t>CETIRIZINE KAPSUL R1</t>
  </si>
  <si>
    <t>P03CRZ13</t>
  </si>
  <si>
    <t>CETIRIZINE KAPSUL R3</t>
  </si>
  <si>
    <t>P03CRZ14</t>
  </si>
  <si>
    <t>CETIRIZINE KAPSUL R4</t>
  </si>
  <si>
    <t>P03CRZ15</t>
  </si>
  <si>
    <t>CETIRIZINE KAPSUL R5</t>
  </si>
  <si>
    <t>P03CRZ1P</t>
  </si>
  <si>
    <t>CETIRIZINE KAPSUL RP</t>
  </si>
  <si>
    <t>P03SVS1P</t>
  </si>
  <si>
    <t>SIMVASTATIN 10 MG TABLET/3X10S RP</t>
  </si>
  <si>
    <t>P03IR155</t>
  </si>
  <si>
    <t>IRBESARTAN 150 FILM COAT TAB. PA R5</t>
  </si>
  <si>
    <t>BJ</t>
  </si>
  <si>
    <t>P03IR15P</t>
  </si>
  <si>
    <t>IRBESARTAN 150 FILM COAT TAB. PA RP</t>
  </si>
  <si>
    <t>P03IR154</t>
  </si>
  <si>
    <t>IRBESARTAN 150 FILMCOATTAB. PA R4</t>
  </si>
  <si>
    <t>P03IR305</t>
  </si>
  <si>
    <t>IRBESARTAN 300 FILM COAT TAB. PA R5</t>
  </si>
  <si>
    <t>P03IR30P</t>
  </si>
  <si>
    <t>IRBESARTAN 300 FILM COAT TAB. PA RP</t>
  </si>
  <si>
    <t>P03IR304</t>
  </si>
  <si>
    <t>IRBESARTAN 300 FILMCOATTAB. PA R4</t>
  </si>
  <si>
    <t>P03COP75</t>
  </si>
  <si>
    <t>COPIDREL 75 MG 30S ASKES</t>
  </si>
  <si>
    <t>BK</t>
  </si>
  <si>
    <t>P03COPDA</t>
  </si>
  <si>
    <t>P03KOPTH</t>
  </si>
  <si>
    <t>OPTHA-LL KAPSUL</t>
  </si>
  <si>
    <t>P03TADRA</t>
  </si>
  <si>
    <t xml:space="preserve">ADROME TABL. 100'S </t>
  </si>
  <si>
    <t>BL</t>
  </si>
  <si>
    <t>P03TALPB</t>
  </si>
  <si>
    <t>ALLOPURINOL 100 (PA)</t>
  </si>
  <si>
    <t>P03AMGL2</t>
  </si>
  <si>
    <t>AMAGLU 2</t>
  </si>
  <si>
    <t>P03AML1A</t>
  </si>
  <si>
    <t>AMLODIPINE 10 MG - PA</t>
  </si>
  <si>
    <t>P03AMD14</t>
  </si>
  <si>
    <t>AMLODIPINE 10 MG - PA R4</t>
  </si>
  <si>
    <t>P03AMD15</t>
  </si>
  <si>
    <t>AMLODIPINE 10 MG - PA R5</t>
  </si>
  <si>
    <t>P03AMD1P</t>
  </si>
  <si>
    <t>AMLODIPINE 10 MG - PA RP</t>
  </si>
  <si>
    <t>P03AML5A</t>
  </si>
  <si>
    <t>AMLODIPINE 5 MG - PA</t>
  </si>
  <si>
    <t>P03ATMXD</t>
  </si>
  <si>
    <t>ARTIMAX</t>
  </si>
  <si>
    <t>P03TAMFA</t>
  </si>
  <si>
    <t>ASAM MEFENAMAT TAB.100S - PA</t>
  </si>
  <si>
    <t>P03ASMCA</t>
  </si>
  <si>
    <t>ASMEF 500 MG FILM-COATED CAPLET</t>
  </si>
  <si>
    <t>P03AST4S</t>
  </si>
  <si>
    <t>ASTRIA 4 MG SOFT CAPSULE/2X6`S-RS</t>
  </si>
  <si>
    <t>P03ASTSF</t>
  </si>
  <si>
    <t>ASTRIA 4 MG SOFT CAPSULE/2x6S</t>
  </si>
  <si>
    <t>P0300018</t>
  </si>
  <si>
    <t>ASTRIA 4MG SOFTCAP 2X6S(WULAN)</t>
  </si>
  <si>
    <t>P0300008</t>
  </si>
  <si>
    <t>ASTRIA 4MG SOFTCAP. 2X6S (F)</t>
  </si>
  <si>
    <t>P03ASTBW</t>
  </si>
  <si>
    <t>ASTRIA 4MG SOFTCAP/2X6BUNDLING (W)</t>
  </si>
  <si>
    <t>P03ASTC4</t>
  </si>
  <si>
    <t>ASTRIA CATCH COVER 4's</t>
  </si>
  <si>
    <t>P0300019</t>
  </si>
  <si>
    <t>ASTRIA CATCH COVER 4S(WULAN)</t>
  </si>
  <si>
    <t>P0300022</t>
  </si>
  <si>
    <t>ASTRIA FORCE 6MG CATCHCOVER 4S</t>
  </si>
  <si>
    <t>P03ASF6S</t>
  </si>
  <si>
    <t>ASTRIA FORCE 6mg Soft Cap. 2x6s</t>
  </si>
  <si>
    <t>P0300007</t>
  </si>
  <si>
    <t>ASTRIA FORCE 6MG SOFT CAP. 2X6S (F)</t>
  </si>
  <si>
    <t>P0300020</t>
  </si>
  <si>
    <t>ASTRIA FORCE6MG SOFTCAP2X6S(WULAN)</t>
  </si>
  <si>
    <t>P03BSOPL</t>
  </si>
  <si>
    <t>BISOPROLOL TABLET 5 MG</t>
  </si>
  <si>
    <t>P03TCPTA</t>
  </si>
  <si>
    <t>CAPTOPRIL 25 MG TAB (PA)</t>
  </si>
  <si>
    <t>P03TCPT1</t>
  </si>
  <si>
    <t>CAPTOPRIL 25 MG TAB (PA) R1</t>
  </si>
  <si>
    <t>P03TCPT2</t>
  </si>
  <si>
    <t>CAPTOPRIL 25 MG TAB (PA) R2</t>
  </si>
  <si>
    <t>P03TCPT3</t>
  </si>
  <si>
    <t>CAPTOPRIL 25 MG TAB (PA) R3</t>
  </si>
  <si>
    <t>P03TCPT5</t>
  </si>
  <si>
    <t>CAPTOPRIL 25 MG TAB (PA) R5</t>
  </si>
  <si>
    <t>P03LCTZA</t>
  </si>
  <si>
    <t>CETIRIZINE KAPSUL</t>
  </si>
  <si>
    <t>P03CIMTB</t>
  </si>
  <si>
    <t>CIMETIDINE TABLET 200 MG</t>
  </si>
  <si>
    <t>P03COP30</t>
  </si>
  <si>
    <t>COPIDREL 75 MG 30S</t>
  </si>
  <si>
    <t>P03CORB3</t>
  </si>
  <si>
    <t>CORMEGA BLISTER</t>
  </si>
  <si>
    <t>P0300016</t>
  </si>
  <si>
    <t>CORMEGA BLISTER (C)</t>
  </si>
  <si>
    <t>P03COR30</t>
  </si>
  <si>
    <t>CORMEGA SOFT CAPS</t>
  </si>
  <si>
    <t>P0300017</t>
  </si>
  <si>
    <t>CORMEGA SOFT CAPS (C)</t>
  </si>
  <si>
    <t>P03CVTR2</t>
  </si>
  <si>
    <t>COVETOR 20</t>
  </si>
  <si>
    <t>P03FAST2</t>
  </si>
  <si>
    <t>FASTRO 100 MG CAPSULE/2X10S</t>
  </si>
  <si>
    <t>P03TFOLS</t>
  </si>
  <si>
    <t>FOLAS</t>
  </si>
  <si>
    <t>P03GRC10</t>
  </si>
  <si>
    <t>GERAC POWDER 10 SACHET 60.2 GR</t>
  </si>
  <si>
    <t>P03GRC03</t>
  </si>
  <si>
    <t>GERAC POWDER 3 SACHET 18.06 GR</t>
  </si>
  <si>
    <t>P03GLIP2</t>
  </si>
  <si>
    <t>GLIMEPIRIDE 2 MG</t>
  </si>
  <si>
    <t>P03GLIP3</t>
  </si>
  <si>
    <t>GLIMEPIRIDE 3 MG</t>
  </si>
  <si>
    <t>P0300001</t>
  </si>
  <si>
    <t>HALOWELL D3 1000 tabletkunyah/2X10S</t>
  </si>
  <si>
    <t>P0300021</t>
  </si>
  <si>
    <t>HALOWELL O3 30S</t>
  </si>
  <si>
    <t>P03HWVC1</t>
  </si>
  <si>
    <t>HALOWELL VIT- C 500 KAPLET 30s</t>
  </si>
  <si>
    <t>P03VE200</t>
  </si>
  <si>
    <t>HALOWELL VIT-E 200IU SOFT CAP/2X6S</t>
  </si>
  <si>
    <t>P0300010</t>
  </si>
  <si>
    <t>HEPACHOL KAPSUL 30 S</t>
  </si>
  <si>
    <t>P03KHEPA</t>
  </si>
  <si>
    <t xml:space="preserve">HEPACHOL KAPSUL 50'S </t>
  </si>
  <si>
    <t>P03IR151</t>
  </si>
  <si>
    <t>IRBESARTAN 150 FILM COAT TAB. PA R1</t>
  </si>
  <si>
    <t>P03IR152</t>
  </si>
  <si>
    <t>IRBESARTAN 150 FILM COAT TAB. PA R2</t>
  </si>
  <si>
    <t>P03IR153</t>
  </si>
  <si>
    <t>IRBESARTAN 150 FILM COAT TAB. PA R3</t>
  </si>
  <si>
    <t>P03IRB15</t>
  </si>
  <si>
    <t>IRBESARTAN 150 FILM COATED TAB. PA</t>
  </si>
  <si>
    <t>P03IR301</t>
  </si>
  <si>
    <t>IRBESARTAN 300 FILM COAT TAB. PA R1</t>
  </si>
  <si>
    <t>P03IR302</t>
  </si>
  <si>
    <t>IRBESARTAN 300 FILM COAT TAB. PA R2</t>
  </si>
  <si>
    <t>P03IR303</t>
  </si>
  <si>
    <t>IRBESARTAN 300 FILM COAT TAB. PA R3</t>
  </si>
  <si>
    <t>P03IRB30</t>
  </si>
  <si>
    <t>IRBESARTAN 300 FILM COATED TAB. PA</t>
  </si>
  <si>
    <t>P03TISOA</t>
  </si>
  <si>
    <t>ISOSORBIDE DINITRAT 5 MG 100'S</t>
  </si>
  <si>
    <t>P03TLMCA</t>
  </si>
  <si>
    <t>LAMETIC</t>
  </si>
  <si>
    <t>P03LNVBC</t>
  </si>
  <si>
    <t>LANA VISION BILBERRY CAPSULE/2X6S</t>
  </si>
  <si>
    <t>P03KLNBL</t>
  </si>
  <si>
    <t>LANABAL</t>
  </si>
  <si>
    <t>P03TLDXB</t>
  </si>
  <si>
    <t xml:space="preserve">LANADEXON KAPLET 100'S </t>
  </si>
  <si>
    <t>P03KKOLA</t>
  </si>
  <si>
    <t xml:space="preserve">LANAGINKOLA KAPSUL 50'S </t>
  </si>
  <si>
    <t>P03KLGGA</t>
  </si>
  <si>
    <t xml:space="preserve">LANAGOGUM KAPSUL 100'S </t>
  </si>
  <si>
    <t>P03KLNKK</t>
  </si>
  <si>
    <t>LANAKALK 500 MG CAPL</t>
  </si>
  <si>
    <t>P03KLKLA</t>
  </si>
  <si>
    <t>LANAKELOID KAPLET 30 MG 100S</t>
  </si>
  <si>
    <t>P03CLKLB</t>
  </si>
  <si>
    <t>LANAKELOID-E CREAM 10 GR PA</t>
  </si>
  <si>
    <t>P03TLMLA</t>
  </si>
  <si>
    <t xml:space="preserve">LANAMOL 500 MG 100'S </t>
  </si>
  <si>
    <t>P0300009</t>
  </si>
  <si>
    <t>LANAMOL 500 MG 100S (C)</t>
  </si>
  <si>
    <t>P03KLRMB</t>
  </si>
  <si>
    <t xml:space="preserve">LANAREUMA 20 MG 100'S </t>
  </si>
  <si>
    <t>P03LNFRT</t>
  </si>
  <si>
    <t>LANAVIR TABLET</t>
  </si>
  <si>
    <t>P03TLNOL</t>
  </si>
  <si>
    <t>LANCOLIN TAB</t>
  </si>
  <si>
    <t>P03KLNFX</t>
  </si>
  <si>
    <t>LANFIX KAPSUL</t>
  </si>
  <si>
    <t>P03LANF2</t>
  </si>
  <si>
    <t>LANFIX-200 @ 10 CAPS</t>
  </si>
  <si>
    <t>P03LNSCB</t>
  </si>
  <si>
    <t>LANSICLAV</t>
  </si>
  <si>
    <t>P0300015</t>
  </si>
  <si>
    <t>LANTICORT CREAM</t>
  </si>
  <si>
    <t>P03TLTEC</t>
  </si>
  <si>
    <t>LANTUROL - 200 MG 100'S</t>
  </si>
  <si>
    <t>P03TLTEB</t>
  </si>
  <si>
    <t>LANTUROL - 400 MG 100'S</t>
  </si>
  <si>
    <t>P03KLSLF</t>
  </si>
  <si>
    <t>LESICHOL 300 SOFT CAPS</t>
  </si>
  <si>
    <t>P03KLSLG</t>
  </si>
  <si>
    <t>LESICHOL 600 SOFT CAPS</t>
  </si>
  <si>
    <t>P03LSCHF</t>
  </si>
  <si>
    <t>LESICHOL FORCE</t>
  </si>
  <si>
    <t>P03TLEXA</t>
  </si>
  <si>
    <t>LEXA KAPLET</t>
  </si>
  <si>
    <t>P03LOR50</t>
  </si>
  <si>
    <t>LORATADINE 10 MG TAB 50S (PA)</t>
  </si>
  <si>
    <t>P03MSPNT</t>
  </si>
  <si>
    <t>METHISOPRINOL TAB 500 MG</t>
  </si>
  <si>
    <t>P03MOL30</t>
  </si>
  <si>
    <t>MOLINFA SOFT CAPS 30S</t>
  </si>
  <si>
    <t>P03KNRCA</t>
  </si>
  <si>
    <t xml:space="preserve">NEUROCHOL CAPS. 50'S </t>
  </si>
  <si>
    <t>P03KOMPA</t>
  </si>
  <si>
    <t>OMEPRAZOLE 20 MG - PA</t>
  </si>
  <si>
    <t>P03ODNS4</t>
  </si>
  <si>
    <t>ONDANSETRON TABLET 4 MG</t>
  </si>
  <si>
    <t>P03ODST8</t>
  </si>
  <si>
    <t>ONDANSETRON TABLET 8 MG</t>
  </si>
  <si>
    <t>P03POGZ1</t>
  </si>
  <si>
    <t>PIOGLITAZONE 15 MG</t>
  </si>
  <si>
    <t>P03LITA3</t>
  </si>
  <si>
    <t>PIOGLITAZONE 30 mg</t>
  </si>
  <si>
    <t>P03PIOLN</t>
  </si>
  <si>
    <t>PIO-LN 15</t>
  </si>
  <si>
    <t>P03PIOLA</t>
  </si>
  <si>
    <t>PIO-LN 30</t>
  </si>
  <si>
    <t>P03KPLSA</t>
  </si>
  <si>
    <t>PLASMIN DUS</t>
  </si>
  <si>
    <t>P03KPVPA</t>
  </si>
  <si>
    <t xml:space="preserve">PROVITAL PLUS 50'S </t>
  </si>
  <si>
    <t>P03TPRVL</t>
  </si>
  <si>
    <t xml:space="preserve">PROVITAL TABLET 100'S </t>
  </si>
  <si>
    <t>P03KPZAA</t>
  </si>
  <si>
    <t>PROZA KAPLET</t>
  </si>
  <si>
    <t>P03TPULA</t>
  </si>
  <si>
    <t xml:space="preserve">PULNA 100'S </t>
  </si>
  <si>
    <t>P03TRECA</t>
  </si>
  <si>
    <t>RECUSTEIN KAPSUL</t>
  </si>
  <si>
    <t>P03TRGTA</t>
  </si>
  <si>
    <t>REGIT TABLET</t>
  </si>
  <si>
    <t>P03RGLXR</t>
  </si>
  <si>
    <t>REGLUS XR</t>
  </si>
  <si>
    <t>P03RESA1</t>
  </si>
  <si>
    <t>RENOSTERIL CAPLET /100S</t>
  </si>
  <si>
    <t>P03TRCOP</t>
  </si>
  <si>
    <t>RETICOPEN KAPLET</t>
  </si>
  <si>
    <t>P03TSBTB</t>
  </si>
  <si>
    <t>SCOBUTRIN 10 MG TAB 100</t>
  </si>
  <si>
    <t>P03TSBTA</t>
  </si>
  <si>
    <t xml:space="preserve">SCOBUTRIN DRAGEE 100'S </t>
  </si>
  <si>
    <t>P03SIM10</t>
  </si>
  <si>
    <t>SIMVASTATIN 10 MG TABLET/3X10S</t>
  </si>
  <si>
    <t>P03SVS12</t>
  </si>
  <si>
    <t>SIMVASTATIN 10 MG TABLET/3X10S R2</t>
  </si>
  <si>
    <t>P03SVS13</t>
  </si>
  <si>
    <t>SIMVASTATIN 10 MG TABLET/3X10S R3</t>
  </si>
  <si>
    <t>P03SVS14</t>
  </si>
  <si>
    <t>SIMVASTATIN 10 MG TABLET/3X10S R4</t>
  </si>
  <si>
    <t>P03SVS15</t>
  </si>
  <si>
    <t>SIMVASTATIN 10 MG TABLET/3X10S R5</t>
  </si>
  <si>
    <t>P03SMO10</t>
  </si>
  <si>
    <t>STAMOTEN 10 MG</t>
  </si>
  <si>
    <t>P03SMO05</t>
  </si>
  <si>
    <t>STAMOTEN 5 MG</t>
  </si>
  <si>
    <t>P03SYNCO</t>
  </si>
  <si>
    <t>SYNCORE</t>
  </si>
  <si>
    <t>P03TSIRA</t>
  </si>
  <si>
    <t>TENSIRA 150 MG FILM COATED TAB/30S</t>
  </si>
  <si>
    <t>P03TSIRB</t>
  </si>
  <si>
    <t>TENSIRA 300 MG FILM COATED TAB/30S</t>
  </si>
  <si>
    <t>P03TTSOA</t>
  </si>
  <si>
    <t>TISON 4</t>
  </si>
  <si>
    <t>P0300002</t>
  </si>
  <si>
    <t>ULVID 1000 IU</t>
  </si>
  <si>
    <t>P03TVLSA</t>
  </si>
  <si>
    <t>VALANSIM 10 MG</t>
  </si>
  <si>
    <t>P0300003</t>
  </si>
  <si>
    <t>VILIRON NEO</t>
  </si>
  <si>
    <t>P03KVITB</t>
  </si>
  <si>
    <t>VITACHOL SOFT KAPSUL BOX/50KAP</t>
  </si>
  <si>
    <t>P03KVSCA</t>
  </si>
  <si>
    <t>VOSSECAL</t>
  </si>
  <si>
    <t>P03TWFXB</t>
  </si>
  <si>
    <t>WIAFLOX - 500 20'S</t>
  </si>
  <si>
    <t>P03KWMXA</t>
  </si>
  <si>
    <t>WIAMOX 500</t>
  </si>
  <si>
    <t>P03TWTMA</t>
  </si>
  <si>
    <t xml:space="preserve">WIATRIM ADULT 100'S </t>
  </si>
  <si>
    <t>P03KWDRX</t>
  </si>
  <si>
    <t>WIDROX KAPSUL</t>
  </si>
  <si>
    <t>P0300004</t>
  </si>
  <si>
    <t>GERAC 3 SACHET</t>
  </si>
  <si>
    <t>BM</t>
  </si>
  <si>
    <t>P03GERPD</t>
  </si>
  <si>
    <t>GERAC POWDER</t>
  </si>
  <si>
    <t>P03BNTOB</t>
  </si>
  <si>
    <t>NUTRICHOL 14 GR 30 SACHET</t>
  </si>
  <si>
    <t>P03LBVTA</t>
  </si>
  <si>
    <t xml:space="preserve">BEVITRAN SYRUP 120 ML </t>
  </si>
  <si>
    <t>RH</t>
  </si>
  <si>
    <t>Rahmat Hidayat</t>
  </si>
  <si>
    <t>KPST-PNTGUD15</t>
  </si>
  <si>
    <t>P03DBHCL</t>
  </si>
  <si>
    <t>DOBUTAMINE HCL 250 MG/5ML</t>
  </si>
  <si>
    <t>P03DOM60</t>
  </si>
  <si>
    <t>DOMPERIDONE SYRUP BOTOL 60 ML</t>
  </si>
  <si>
    <t>P03LLNPA</t>
  </si>
  <si>
    <t>LANPEPSA</t>
  </si>
  <si>
    <t>P03LANVY</t>
  </si>
  <si>
    <t>LANVY SYRUP 100 ML</t>
  </si>
  <si>
    <t>P03MSPNS</t>
  </si>
  <si>
    <t>METHISOPRINOL SYRUP 250 MG/5ML</t>
  </si>
  <si>
    <t>P03OMPRV</t>
  </si>
  <si>
    <t>OMEPRAZOLE INJEKSI ( PA )</t>
  </si>
  <si>
    <t>P03VKNSY</t>
  </si>
  <si>
    <t>VALKENE SYRUP 120 ML</t>
  </si>
  <si>
    <t>P03LBYCA</t>
  </si>
  <si>
    <t xml:space="preserve">BYCOLEN SYRUP 100 ML </t>
  </si>
  <si>
    <t>P03LMTSY</t>
  </si>
  <si>
    <t>LAMETIC SYRUP</t>
  </si>
  <si>
    <t>P03KLFXA</t>
  </si>
  <si>
    <t>LANFIX DRY SYRUP</t>
  </si>
  <si>
    <t>P03LLTOA</t>
  </si>
  <si>
    <t>LANTULOS 60 ML</t>
  </si>
  <si>
    <t>P03LMLFA</t>
  </si>
  <si>
    <t>MELAFOS SYRUP</t>
  </si>
  <si>
    <t>P03LPZAA</t>
  </si>
  <si>
    <t>PROZA SYRUP</t>
  </si>
  <si>
    <t>P03REC60</t>
  </si>
  <si>
    <t>RECUSTEIN DRY SYRUP 60ML</t>
  </si>
  <si>
    <t>P03LRGTC</t>
  </si>
  <si>
    <t>REGIT DROP 10 ML</t>
  </si>
  <si>
    <t>P03LRGTB</t>
  </si>
  <si>
    <t>REGIT SYRUP 60 ML</t>
  </si>
  <si>
    <t>P03ACETB</t>
  </si>
  <si>
    <t>CETAZUM INJ + API 1G VIAL</t>
  </si>
  <si>
    <t>BN</t>
  </si>
  <si>
    <t>P03FCZIN</t>
  </si>
  <si>
    <t>FCZ INFUS BTL/100ML</t>
  </si>
  <si>
    <t>P03FLUIN</t>
  </si>
  <si>
    <t>FLUCONAZOLE INFUS BTL/100ML</t>
  </si>
  <si>
    <t>P03AGRN3</t>
  </si>
  <si>
    <t>GRANESIS 3 MG</t>
  </si>
  <si>
    <t>P03TLMCB</t>
  </si>
  <si>
    <t>LAMETIC INJEKSI 4MG</t>
  </si>
  <si>
    <t>P03TLMCC</t>
  </si>
  <si>
    <t>LAMETIC INJEKSI 8MG/4ML</t>
  </si>
  <si>
    <t>P03ALNBL</t>
  </si>
  <si>
    <t>LANABAL INJEKSI</t>
  </si>
  <si>
    <t>P03ALNCB</t>
  </si>
  <si>
    <t>LANCEF INJ. + API 1G VIAL</t>
  </si>
  <si>
    <t>P03ALNOA</t>
  </si>
  <si>
    <t>LANCOLIN INJ 500 MG/4 ML</t>
  </si>
  <si>
    <t>P03VLNMA</t>
  </si>
  <si>
    <t>LANMER INJ 1 G</t>
  </si>
  <si>
    <t>P03TLTDX</t>
  </si>
  <si>
    <t>LANTIDEX INJ</t>
  </si>
  <si>
    <t>P03ALEXB</t>
  </si>
  <si>
    <t>LEXA INFUS</t>
  </si>
  <si>
    <t>P03ALEXC</t>
  </si>
  <si>
    <t>LEXA INFUS 750MG/150 ML</t>
  </si>
  <si>
    <t>P03LIV10</t>
  </si>
  <si>
    <t>LIVOLA GRANUL</t>
  </si>
  <si>
    <t>P03LIV05</t>
  </si>
  <si>
    <t>LIVOLA INFUS 0.5 MG/ML BOX/5AMP</t>
  </si>
  <si>
    <t>P03VMAXA</t>
  </si>
  <si>
    <t>MAXILAN INJ.</t>
  </si>
  <si>
    <t>P03NICDI</t>
  </si>
  <si>
    <t>NICARDIPINE INJ (PA)</t>
  </si>
  <si>
    <t>P03ANRTD</t>
  </si>
  <si>
    <t>NOTROTAM INJEKSI</t>
  </si>
  <si>
    <t>P03ATRIB</t>
  </si>
  <si>
    <t>TRIJEC INJ. + API 1G VIAL</t>
  </si>
  <si>
    <t>P03ZOINJ</t>
  </si>
  <si>
    <t>ZOLLOCID INJEKSI</t>
  </si>
  <si>
    <t>P03EPZ41</t>
  </si>
  <si>
    <t>ESOMEPRAZOLE INJEKSI 40 MG/VIAL</t>
  </si>
  <si>
    <t>P03PPRA4</t>
  </si>
  <si>
    <t>PANTOPRAZOLE INJ. (PA)</t>
  </si>
  <si>
    <t>P03ALNXA</t>
  </si>
  <si>
    <t>LANXIUM 40 MG</t>
  </si>
  <si>
    <t>P03PLOC4</t>
  </si>
  <si>
    <t>PANLOC</t>
  </si>
  <si>
    <t>P0300023</t>
  </si>
  <si>
    <t>LA PLANTE PDRN Bioleedle 100 (F)</t>
  </si>
  <si>
    <t>P0300024</t>
  </si>
  <si>
    <t>LA PLANTE PDRN Bioleedle 150 (F)</t>
  </si>
  <si>
    <t>P0300025</t>
  </si>
  <si>
    <t>LA PLANTE PDRN Bioleedle 300 (F)</t>
  </si>
  <si>
    <t>P0300027</t>
  </si>
  <si>
    <t>LA PLANTE PDRN Cream (F)</t>
  </si>
  <si>
    <t>P0300026</t>
  </si>
  <si>
    <t>LA PLANTE PDRN Eye Cream (F)</t>
  </si>
  <si>
    <t>P0300029</t>
  </si>
  <si>
    <t>LAPLANTE PDRN  BIOLEEDLE 150 (C)</t>
  </si>
  <si>
    <t>P0300030</t>
  </si>
  <si>
    <t>LAPLANTE PDRN  BIOLEEDLE 300 (C)</t>
  </si>
  <si>
    <t>P0300028</t>
  </si>
  <si>
    <t>LAPLANTE PDRN BIOLEEDLE 100 (C)</t>
  </si>
  <si>
    <t>P0300032</t>
  </si>
  <si>
    <t>LAPLANTE PDRN CREAM 50GR (C)</t>
  </si>
  <si>
    <t>P0300031</t>
  </si>
  <si>
    <t>LAPLANTE PDRN EYE CREAM 15GR (C)</t>
  </si>
  <si>
    <t>P03ULCET</t>
  </si>
  <si>
    <t>ULCETRA *</t>
  </si>
  <si>
    <t>BY</t>
  </si>
  <si>
    <t>P03UVICE</t>
  </si>
  <si>
    <t>ULVICE</t>
  </si>
  <si>
    <t>Abdul Rohim</t>
  </si>
  <si>
    <t>BG</t>
  </si>
  <si>
    <t>KPST-PNTGUD2</t>
  </si>
  <si>
    <t>P06</t>
  </si>
  <si>
    <t>P06CFTMA</t>
  </si>
  <si>
    <t>CEFTRIMET INJ</t>
  </si>
  <si>
    <t>AG</t>
  </si>
  <si>
    <t>AGUNG</t>
  </si>
  <si>
    <t>KPST-PNTGUD3</t>
  </si>
  <si>
    <t>P06MEPNI</t>
  </si>
  <si>
    <t>METPENEM INJ</t>
  </si>
  <si>
    <t>P06PAETI</t>
  </si>
  <si>
    <t>PANTOMET INJEKSI</t>
  </si>
  <si>
    <t>P0600013</t>
  </si>
  <si>
    <t>ANTITEN-A 0.4 ML INJEKSI</t>
  </si>
  <si>
    <t>EX</t>
  </si>
  <si>
    <t>P0600014</t>
  </si>
  <si>
    <t>ANTITEN-A 0.6 ML INJEKSI</t>
  </si>
  <si>
    <t>P06MTPA6</t>
  </si>
  <si>
    <t>METOPAIN INJEKSI / 6 AMPUL</t>
  </si>
  <si>
    <t>P06METXI</t>
  </si>
  <si>
    <t>METXIME INJ</t>
  </si>
  <si>
    <t>P06ONDM8</t>
  </si>
  <si>
    <t>ONDAMET 8</t>
  </si>
  <si>
    <t>P06RILVO</t>
  </si>
  <si>
    <t>RILEVO INFUS</t>
  </si>
  <si>
    <t>P06TALGN</t>
  </si>
  <si>
    <t>ANALSPEC 500 MG KAPS. 100'S</t>
  </si>
  <si>
    <t>GA</t>
  </si>
  <si>
    <t>P06TASAX</t>
  </si>
  <si>
    <t>ASAMNEX 500 MG TAB BOX/30'S</t>
  </si>
  <si>
    <t>P06ASTKS</t>
  </si>
  <si>
    <t>ASTAFIT KAPSUL</t>
  </si>
  <si>
    <t>P06BIMTS</t>
  </si>
  <si>
    <t>BIOMETIS Kapsul</t>
  </si>
  <si>
    <t>P06BOSHD</t>
  </si>
  <si>
    <t>Biosan HD</t>
  </si>
  <si>
    <t>P06BION3</t>
  </si>
  <si>
    <t>BIOSAN STRIP</t>
  </si>
  <si>
    <t>P0600002</t>
  </si>
  <si>
    <t>CALSICAL NEW</t>
  </si>
  <si>
    <t>P0600003</t>
  </si>
  <si>
    <t>CLAVOMET</t>
  </si>
  <si>
    <t>P0600005</t>
  </si>
  <si>
    <t>CLAVOMET DRY SYRUP</t>
  </si>
  <si>
    <t>P06D1K10</t>
  </si>
  <si>
    <t>D1K 100`S</t>
  </si>
  <si>
    <t>P06FXIMC</t>
  </si>
  <si>
    <t>FIXIMCA KAPSUL</t>
  </si>
  <si>
    <t>P06TGTMN</t>
  </si>
  <si>
    <t xml:space="preserve">GESTAMAG TABLET 100'S </t>
  </si>
  <si>
    <t>P06KGRFA</t>
  </si>
  <si>
    <t>GRAFOLA KAPLET 30'S</t>
  </si>
  <si>
    <t>P0600015</t>
  </si>
  <si>
    <t>HAPPYLAC SACHET</t>
  </si>
  <si>
    <t>P0600001</t>
  </si>
  <si>
    <t>IMUMAX</t>
  </si>
  <si>
    <t>P06TKADB</t>
  </si>
  <si>
    <t>KADIFLAM TAB 50 MG 50 TABLET</t>
  </si>
  <si>
    <t>P06TKSOL</t>
  </si>
  <si>
    <t>KOLESKOL 10 MG</t>
  </si>
  <si>
    <t>P06TMLSP</t>
  </si>
  <si>
    <t>MEFLOSIN 500 MG KAPLET BOX/30S</t>
  </si>
  <si>
    <t>P06TMTAN</t>
  </si>
  <si>
    <t>MESTAMOX 500 MG KAPS. 100'S</t>
  </si>
  <si>
    <t>P06MVTC3</t>
  </si>
  <si>
    <t>MEVIT - C</t>
  </si>
  <si>
    <t>P06PENAG</t>
  </si>
  <si>
    <t>PENAGON 10 STRIP @ 10 KAPLET</t>
  </si>
  <si>
    <t>P06QHART</t>
  </si>
  <si>
    <t>Q-HART</t>
  </si>
  <si>
    <t>P06RILVK</t>
  </si>
  <si>
    <t>RILEVO KAPLET</t>
  </si>
  <si>
    <t>P06SREKL</t>
  </si>
  <si>
    <t>SUN RECOME KAPSUL</t>
  </si>
  <si>
    <t>P06TTHIB</t>
  </si>
  <si>
    <t>THISLACOL KAPS.500 MG 100'S</t>
  </si>
  <si>
    <t>P06KTISB</t>
  </si>
  <si>
    <t>TISACEF KAPSUL 500 MG</t>
  </si>
  <si>
    <t>P06TTMLN</t>
  </si>
  <si>
    <t>TISMALIN TABLET 100'S</t>
  </si>
  <si>
    <t>P06TTMBN</t>
  </si>
  <si>
    <t>TISMAMISIN 500MG KAPS.100'S</t>
  </si>
  <si>
    <t>P06TTZAL</t>
  </si>
  <si>
    <t xml:space="preserve">TISMAZOL 500 MG TAB. 100'S </t>
  </si>
  <si>
    <t>P06TRFDP</t>
  </si>
  <si>
    <t>TRIFID PLUS</t>
  </si>
  <si>
    <t>P06TLCAN</t>
  </si>
  <si>
    <t>TYLONIC TABLET 100 MG 100'S</t>
  </si>
  <si>
    <t>P06TLCBN</t>
  </si>
  <si>
    <t>TYLONIC TABLET 300 MG 100'S</t>
  </si>
  <si>
    <t>P06TXBON</t>
  </si>
  <si>
    <t xml:space="preserve">XEPABION KAPLET 100'S </t>
  </si>
  <si>
    <t>P06TXPLB</t>
  </si>
  <si>
    <t>XEPALIUM 10 MG 5 STRIP @10 TABLET</t>
  </si>
  <si>
    <t>P06TXPLA</t>
  </si>
  <si>
    <t>XEPALIUM 5MG 5 STRIP @10 TABLET</t>
  </si>
  <si>
    <t>P06XPMOL</t>
  </si>
  <si>
    <t>XEPAMOL TABLET</t>
  </si>
  <si>
    <t>P06TXNRN</t>
  </si>
  <si>
    <t xml:space="preserve">XEPANEURON KAPSUL 100'S </t>
  </si>
  <si>
    <t>P06TXPRN</t>
  </si>
  <si>
    <t xml:space="preserve">XEPARE TABLET 100'S </t>
  </si>
  <si>
    <t>P06TXPAV</t>
  </si>
  <si>
    <t>XEPAVIT 100'S</t>
  </si>
  <si>
    <t>P06KXPZD</t>
  </si>
  <si>
    <t>XEPAZYM</t>
  </si>
  <si>
    <t>P06TXERB</t>
  </si>
  <si>
    <t>XERADINE 150 MG. TAB. 30</t>
  </si>
  <si>
    <t>P06LGTMA</t>
  </si>
  <si>
    <t xml:space="preserve">GESTAMAG SYRUP 100 ML </t>
  </si>
  <si>
    <t>GB</t>
  </si>
  <si>
    <t>P0600017</t>
  </si>
  <si>
    <t>HERAID Feminine Hygiene 60 ml</t>
  </si>
  <si>
    <t>P0600016</t>
  </si>
  <si>
    <t>IVITUK SYRUP 120 ML</t>
  </si>
  <si>
    <t>P06LKDTN</t>
  </si>
  <si>
    <t xml:space="preserve">KANDISTATIN SYRUP 12 ML </t>
  </si>
  <si>
    <t>P06LMTCN</t>
  </si>
  <si>
    <t xml:space="preserve">MESTAMOX DS 125 MG 60 ML </t>
  </si>
  <si>
    <t>P06METCE</t>
  </si>
  <si>
    <t>METCE</t>
  </si>
  <si>
    <t>P0600006</t>
  </si>
  <si>
    <t>PEDILIS 100 ML</t>
  </si>
  <si>
    <t>P06LPEDA</t>
  </si>
  <si>
    <t xml:space="preserve">PEDILIS SYRUP 60 ML </t>
  </si>
  <si>
    <t>P06LPDRN</t>
  </si>
  <si>
    <t xml:space="preserve">PEDIMIN DROPS 15 ML </t>
  </si>
  <si>
    <t>P06LTISA</t>
  </si>
  <si>
    <t>TISACEF DS SYR 125</t>
  </si>
  <si>
    <t>P06XPFFS</t>
  </si>
  <si>
    <t>XEPAFEN FORTE SUSPENSI</t>
  </si>
  <si>
    <t>P06LXMLN</t>
  </si>
  <si>
    <t xml:space="preserve">XEPAMOL DROPS 15 ML </t>
  </si>
  <si>
    <t>P06XMLSR</t>
  </si>
  <si>
    <t>XEPAMOL SYRUP 60 ML</t>
  </si>
  <si>
    <t>P06TTMZD</t>
  </si>
  <si>
    <t>TRAMAZED *</t>
  </si>
  <si>
    <t>P06LCEPA</t>
  </si>
  <si>
    <t>COUGH EN PLUS SYRUP 60 ML**</t>
  </si>
  <si>
    <t>P07</t>
  </si>
  <si>
    <t>P07ATVCA</t>
  </si>
  <si>
    <t>ACTIVECLEAR 15 GR</t>
  </si>
  <si>
    <t>AO</t>
  </si>
  <si>
    <t>P07TCLBN</t>
  </si>
  <si>
    <t>CALOSBON</t>
  </si>
  <si>
    <t>P07KIMUA</t>
  </si>
  <si>
    <t>IMUMAX KAPLET 30'S</t>
  </si>
  <si>
    <t>P07NOS10</t>
  </si>
  <si>
    <t>NOSIRAX CAPSUL BOX/100S</t>
  </si>
  <si>
    <t>P07SORLE</t>
  </si>
  <si>
    <t>SORLEX (HOT) 30 GRAM</t>
  </si>
  <si>
    <t>P07SLX10</t>
  </si>
  <si>
    <t>SORLEX 10 GR</t>
  </si>
  <si>
    <t>P07VNRCC</t>
  </si>
  <si>
    <t>VENARON CATCH COVER 20S</t>
  </si>
  <si>
    <t>P07KVNRA</t>
  </si>
  <si>
    <t xml:space="preserve">VENARON KAPSUL 100'S </t>
  </si>
  <si>
    <t>P07WACPA</t>
  </si>
  <si>
    <t>WACOPA</t>
  </si>
  <si>
    <t>P07XEPGL</t>
  </si>
  <si>
    <t>XEPAGEL</t>
  </si>
  <si>
    <t>P07SMX12</t>
  </si>
  <si>
    <t>SISMAX 120 ML</t>
  </si>
  <si>
    <t>P07SMX60</t>
  </si>
  <si>
    <t>SISMAX 60 ML</t>
  </si>
  <si>
    <t>P07LXANC</t>
  </si>
  <si>
    <t>XANDA DS</t>
  </si>
  <si>
    <t>P07LXANA</t>
  </si>
  <si>
    <t>XANDA SYRUP 120 ML MF</t>
  </si>
  <si>
    <t>P07LXANB</t>
  </si>
  <si>
    <t>XANDA SYRUP 60 ML</t>
  </si>
  <si>
    <t>P20</t>
  </si>
  <si>
    <t>P20NPGB5</t>
  </si>
  <si>
    <t>BSS BAG NGP 500 ML</t>
  </si>
  <si>
    <t>SY</t>
  </si>
  <si>
    <t>EF</t>
  </si>
  <si>
    <t>P23</t>
  </si>
  <si>
    <t>P2300008</t>
  </si>
  <si>
    <t>AKNIL KAPLET 100 S</t>
  </si>
  <si>
    <t>P23CZP10</t>
  </si>
  <si>
    <t>CLOZAPINE 100 MG</t>
  </si>
  <si>
    <t>P23ZAPN3</t>
  </si>
  <si>
    <t>CLOZAPINE 100 MG (E)</t>
  </si>
  <si>
    <t>P23CZP25</t>
  </si>
  <si>
    <t>CLOZAPINE 25 MG</t>
  </si>
  <si>
    <t>P23ZAPN2</t>
  </si>
  <si>
    <t>CLOZAPINE 25 MG (E)</t>
  </si>
  <si>
    <t>P23CYZ10</t>
  </si>
  <si>
    <t>CYCOZAM 100 MG</t>
  </si>
  <si>
    <t>P23CYZ25</t>
  </si>
  <si>
    <t>CYCOZAM 25 MG</t>
  </si>
  <si>
    <t>P2300009</t>
  </si>
  <si>
    <t>FEBRYN  SUSPENSI 60 ML</t>
  </si>
  <si>
    <t>P2300011</t>
  </si>
  <si>
    <t>GUNACETA 500 mg 100 S</t>
  </si>
  <si>
    <t>P2300010</t>
  </si>
  <si>
    <t>GUNACETA 650 mg 100 S</t>
  </si>
  <si>
    <t>P2300006</t>
  </si>
  <si>
    <t>LAVIGEN B BOTOL 30 S</t>
  </si>
  <si>
    <t>P2300016</t>
  </si>
  <si>
    <t>Lavigen Cream 30 GR</t>
  </si>
  <si>
    <t>P2300005</t>
  </si>
  <si>
    <t>LAVIGEN S BOTOL 60 S</t>
  </si>
  <si>
    <t>P2300003</t>
  </si>
  <si>
    <t>LAVIGEN S Kapsul</t>
  </si>
  <si>
    <t>P2300007</t>
  </si>
  <si>
    <t>L-CARNIQ10 30 S</t>
  </si>
  <si>
    <t>P23KLONA</t>
  </si>
  <si>
    <t>LONENE 200 MG</t>
  </si>
  <si>
    <t>P23KLONB</t>
  </si>
  <si>
    <t>LONENE 300 MG</t>
  </si>
  <si>
    <t>P2300013</t>
  </si>
  <si>
    <t>PONTYAMER B6 TABLET 30 S</t>
  </si>
  <si>
    <t>P2300012</t>
  </si>
  <si>
    <t>PRELAMIN-F KAPLET 30 S</t>
  </si>
  <si>
    <t>P2300015</t>
  </si>
  <si>
    <t>PROBIOLAC SACHET 1 g</t>
  </si>
  <si>
    <t>P2300001</t>
  </si>
  <si>
    <t>Vico Beauty</t>
  </si>
  <si>
    <t>P23VISK3</t>
  </si>
  <si>
    <t>VISTAT 120MG KAPSUL</t>
  </si>
  <si>
    <t>P2300014</t>
  </si>
  <si>
    <t>VITASI KAPSUL 30 S</t>
  </si>
  <si>
    <t>P23TAPIA</t>
  </si>
  <si>
    <t>APISATE TABLET***</t>
  </si>
  <si>
    <t>P23TATIA</t>
  </si>
  <si>
    <t>ATIVAN TABLET 0.5 MG***</t>
  </si>
  <si>
    <t>P23TATIB</t>
  </si>
  <si>
    <t>ATIVAN TABLET 1.0 MG***</t>
  </si>
  <si>
    <t>P23TATIC</t>
  </si>
  <si>
    <t>ATIVAN TABLET 2.0 MG***</t>
  </si>
  <si>
    <t>P23TCMLB</t>
  </si>
  <si>
    <t>CALMLET 0.50 MG***</t>
  </si>
  <si>
    <t>P23TCMLC</t>
  </si>
  <si>
    <t>CALMLET 1.00 MG***</t>
  </si>
  <si>
    <t>P2300004</t>
  </si>
  <si>
    <t>EUFORISS 2 MG TAB***</t>
  </si>
  <si>
    <t>P23LRZP2</t>
  </si>
  <si>
    <t>LORAZEPAM 2 MG ***</t>
  </si>
  <si>
    <t>P23ZEP2M</t>
  </si>
  <si>
    <t>LORAZEPAM 2 MG *** (E)</t>
  </si>
  <si>
    <t>P37OMTRO</t>
  </si>
  <si>
    <t>OBAT MATA ROHTO 7 ML</t>
  </si>
  <si>
    <t>GE</t>
  </si>
  <si>
    <t>P37T</t>
  </si>
  <si>
    <t>P37RCOL7</t>
  </si>
  <si>
    <t>ROHTO COOL 7 ML</t>
  </si>
  <si>
    <t>P37RDRFH</t>
  </si>
  <si>
    <t>ROHTO DRY FRESH 7 ML</t>
  </si>
  <si>
    <t>P37REFLU</t>
  </si>
  <si>
    <t>ROHTO EYE FLUSH 150 ML</t>
  </si>
  <si>
    <t>P37RVEXR</t>
  </si>
  <si>
    <t>ROHTO V EXTRA 7 ML</t>
  </si>
  <si>
    <t>P37SYOCB</t>
  </si>
  <si>
    <t>SELSUN YELLOW (OTC) 120 ML</t>
  </si>
  <si>
    <t>GF</t>
  </si>
  <si>
    <t>P37SYOCA</t>
  </si>
  <si>
    <t>SELSUN YELLOW (OTC) 60 ML</t>
  </si>
  <si>
    <t>P40</t>
  </si>
  <si>
    <t>P40LAKHC</t>
  </si>
  <si>
    <t>ALKOHOL SOLUTION 1 LITER</t>
  </si>
  <si>
    <t>BP</t>
  </si>
  <si>
    <t>Boston Pandiangan</t>
  </si>
  <si>
    <t>EL</t>
  </si>
  <si>
    <t>KPST-PNTGUD7</t>
  </si>
  <si>
    <t>P40LAKHA</t>
  </si>
  <si>
    <t>ALKOHOL SOLUTION 100 ML</t>
  </si>
  <si>
    <t>P40LAKHB</t>
  </si>
  <si>
    <t>ALKOHOL SOLUTION 300 ML</t>
  </si>
  <si>
    <t>P40KALPA</t>
  </si>
  <si>
    <t>ALPHAMOL KAPLET 150'S</t>
  </si>
  <si>
    <t>EM</t>
  </si>
  <si>
    <t>P40ASDTA</t>
  </si>
  <si>
    <t>ANTASIDA DOEN TAB 100S</t>
  </si>
  <si>
    <t>P40CBVLA</t>
  </si>
  <si>
    <t>BEVALEX KRIM</t>
  </si>
  <si>
    <t>P4000015</t>
  </si>
  <si>
    <t>CEFALEX KAPSUL</t>
  </si>
  <si>
    <t>P4000013</t>
  </si>
  <si>
    <t>CIPROLEX KAPS SALUT SELAPUT</t>
  </si>
  <si>
    <t>P40CLATT</t>
  </si>
  <si>
    <t>CLATATIN TAB</t>
  </si>
  <si>
    <t>P40DXMTA</t>
  </si>
  <si>
    <t>DEXAMETHASONE TAB 0.5 MG</t>
  </si>
  <si>
    <t>P40TDCLB</t>
  </si>
  <si>
    <t>DICLOFLAM 50 TABLET</t>
  </si>
  <si>
    <t>P40FEXCR</t>
  </si>
  <si>
    <t>FEXAZOL CREAM 5 GRAM</t>
  </si>
  <si>
    <t>P40FUK5G</t>
  </si>
  <si>
    <t>FUCILEX KRIM 5 GRAM</t>
  </si>
  <si>
    <t>P40GEX05</t>
  </si>
  <si>
    <t>GENTALEX CREAM 5 GR</t>
  </si>
  <si>
    <t>P40GTSFC</t>
  </si>
  <si>
    <t>GENTAMICIN SULFATE KRIM</t>
  </si>
  <si>
    <t>P40TIFTB</t>
  </si>
  <si>
    <t>INFATRIM KAPLET FORTE</t>
  </si>
  <si>
    <t>P40TIFTA</t>
  </si>
  <si>
    <t>INFATRIM TABLET</t>
  </si>
  <si>
    <t>P40CKLRF</t>
  </si>
  <si>
    <t>KLORFESON KRIM</t>
  </si>
  <si>
    <t>P40LEXCA</t>
  </si>
  <si>
    <t>LEXACORT TABLET 100S</t>
  </si>
  <si>
    <t>P40CLXTA</t>
  </si>
  <si>
    <t>LEXACORTON KRIM</t>
  </si>
  <si>
    <t>P40TLXCO</t>
  </si>
  <si>
    <t>LEXACROL TAB</t>
  </si>
  <si>
    <t>P40TLEXD</t>
  </si>
  <si>
    <t>LEXADIUM TABLET</t>
  </si>
  <si>
    <t>P40LEXD5</t>
  </si>
  <si>
    <t>LEXADON TABLET</t>
  </si>
  <si>
    <t>P40TLXGA</t>
  </si>
  <si>
    <t>LEXAGIN TABLET</t>
  </si>
  <si>
    <t>P40TLXHA</t>
  </si>
  <si>
    <t>LEXAHIST TABLET 200'S</t>
  </si>
  <si>
    <t>P40MLXMT</t>
  </si>
  <si>
    <t>LEXAMET TABLET</t>
  </si>
  <si>
    <t>P40TLXPA</t>
  </si>
  <si>
    <t>LEXAPRAM TABLET</t>
  </si>
  <si>
    <t>P40LEP20</t>
  </si>
  <si>
    <t>LEXAPROFEN-200 TAB</t>
  </si>
  <si>
    <t>P40LEP40</t>
  </si>
  <si>
    <t>LEXAPROFEN-400 TAB</t>
  </si>
  <si>
    <t>P40LXTR5</t>
  </si>
  <si>
    <t>LEXATRANS 250 KAP</t>
  </si>
  <si>
    <t>P40LXT50</t>
  </si>
  <si>
    <t>LEXATRANS 500 KAP SALUT SELAPUT</t>
  </si>
  <si>
    <t>P4000002</t>
  </si>
  <si>
    <t>LEXATRON TABLET 4 MG</t>
  </si>
  <si>
    <t>P40KLXVA</t>
  </si>
  <si>
    <t>LEXAVIT KAPLET</t>
  </si>
  <si>
    <t>P40LEXT1</t>
  </si>
  <si>
    <t>LEXCOMET-16 TAB</t>
  </si>
  <si>
    <t>P40LEXT4</t>
  </si>
  <si>
    <t>LEXCOMET-4 TAB</t>
  </si>
  <si>
    <t>P40LXC10</t>
  </si>
  <si>
    <t>LEXICAM 10 KAPSUL</t>
  </si>
  <si>
    <t>P40LXC20</t>
  </si>
  <si>
    <t>LEXICAM 20 KAPSUL</t>
  </si>
  <si>
    <t>P4000011</t>
  </si>
  <si>
    <t>LEXIGO TAB 100S</t>
  </si>
  <si>
    <t>P40LEXTA</t>
  </si>
  <si>
    <t>LEXIGO TABLET</t>
  </si>
  <si>
    <t>P40TLXMA</t>
  </si>
  <si>
    <t>LEXMODINE 20 MG TAB 30'S</t>
  </si>
  <si>
    <t>P4000010</t>
  </si>
  <si>
    <t>LEXTATIN TAB 10 MG</t>
  </si>
  <si>
    <t>P4000012</t>
  </si>
  <si>
    <t>LEXTATIN TAB 20 MG</t>
  </si>
  <si>
    <t>P40MLC50</t>
  </si>
  <si>
    <t>MELOCID TAB</t>
  </si>
  <si>
    <t>P40MEP10</t>
  </si>
  <si>
    <t>METHYL PREDNISOLONE TAB 100S</t>
  </si>
  <si>
    <t>P40MFELC</t>
  </si>
  <si>
    <t>MOFULEX KRIM</t>
  </si>
  <si>
    <t>P40TMOCA</t>
  </si>
  <si>
    <t>MOLACORT 0.5 TABLET</t>
  </si>
  <si>
    <t>P40TMOCB</t>
  </si>
  <si>
    <t>MOLACORT 0.75 TABLET</t>
  </si>
  <si>
    <t>P40CMODA</t>
  </si>
  <si>
    <t>MOLADERM CREAM</t>
  </si>
  <si>
    <t>P40TMOLG</t>
  </si>
  <si>
    <t>MOLAGIT TABLET</t>
  </si>
  <si>
    <t>P40KMOLK</t>
  </si>
  <si>
    <t>MOLAKRIM KRIM</t>
  </si>
  <si>
    <t>P40MOLN5</t>
  </si>
  <si>
    <t>MOLANEURON TABLET 50S</t>
  </si>
  <si>
    <t>P40TMOPA</t>
  </si>
  <si>
    <t>MOLAPECT TABLET</t>
  </si>
  <si>
    <t>P40KMOLS</t>
  </si>
  <si>
    <t>MOLASIC KAPLET</t>
  </si>
  <si>
    <t>P40MOLAS</t>
  </si>
  <si>
    <t>MOLASMA TABLET</t>
  </si>
  <si>
    <t>P40MOK50</t>
  </si>
  <si>
    <t>MOLAVIR KRIM 5 GRAM</t>
  </si>
  <si>
    <t>P4000009</t>
  </si>
  <si>
    <t>MOLAVIT C 500MG</t>
  </si>
  <si>
    <t>P40TMOZA</t>
  </si>
  <si>
    <t>MOLAZOL 500 MG</t>
  </si>
  <si>
    <t>P4000001</t>
  </si>
  <si>
    <t>MOLEXFLU PE KAPLET</t>
  </si>
  <si>
    <t>P40OMEYT</t>
  </si>
  <si>
    <t>OMEYUS TABLET</t>
  </si>
  <si>
    <t>P4000003</t>
  </si>
  <si>
    <t>PRAFENTA TABLET</t>
  </si>
  <si>
    <t>P40TPRCO</t>
  </si>
  <si>
    <t>PRITACORT TABLET</t>
  </si>
  <si>
    <t>P40KPRIC</t>
  </si>
  <si>
    <t>PRITAGESIC KAPLET</t>
  </si>
  <si>
    <t>P40PRK50</t>
  </si>
  <si>
    <t>PRITALINC 500 KAPSUL</t>
  </si>
  <si>
    <t>P4000004</t>
  </si>
  <si>
    <t>PRITAMOX 500 KAPLET</t>
  </si>
  <si>
    <t>P40KPRMA</t>
  </si>
  <si>
    <t>PRITAMOX 500 KAPSUL</t>
  </si>
  <si>
    <t>P40PRT30</t>
  </si>
  <si>
    <t>PRITANOL 300 TABLET</t>
  </si>
  <si>
    <t>P40TPRTO</t>
  </si>
  <si>
    <t>PRITANOL TABLET</t>
  </si>
  <si>
    <t>P40TPRIM</t>
  </si>
  <si>
    <t>PRITASMA TABLET</t>
  </si>
  <si>
    <t>P40KPRTV</t>
  </si>
  <si>
    <t>PRITAVIT KAPLET</t>
  </si>
  <si>
    <t>P40RADK1</t>
  </si>
  <si>
    <t>RADIVIT KAPLET</t>
  </si>
  <si>
    <t>P40KTHFA</t>
  </si>
  <si>
    <t>THIAMFILEX 500 KAPSUL</t>
  </si>
  <si>
    <t>P40KVTLX</t>
  </si>
  <si>
    <t>VITALEX KAPSUL</t>
  </si>
  <si>
    <t>P40VITNZ</t>
  </si>
  <si>
    <t>VITNER-Z KAPLET</t>
  </si>
  <si>
    <t>P40LALPD</t>
  </si>
  <si>
    <t>ALPHAMOL DROPS</t>
  </si>
  <si>
    <t>EN</t>
  </si>
  <si>
    <t>P40LALPC</t>
  </si>
  <si>
    <t>ALPHAMOL SYRUP</t>
  </si>
  <si>
    <t>P4000014</t>
  </si>
  <si>
    <t>CEFALEX DS 60 ML</t>
  </si>
  <si>
    <t>P40LIFTC</t>
  </si>
  <si>
    <t>INFATRIM SUSPENSI</t>
  </si>
  <si>
    <t>P40LLFSA</t>
  </si>
  <si>
    <t>LEXACROL FORTE SUSPENSI 100ML</t>
  </si>
  <si>
    <t>P40LEXDS</t>
  </si>
  <si>
    <t>LEXADON SYRUP</t>
  </si>
  <si>
    <t>P40LLXPB</t>
  </si>
  <si>
    <t>LEXAPRAM SYRUP</t>
  </si>
  <si>
    <t>P40LEPS6</t>
  </si>
  <si>
    <t>LEXAPROFEN SUSPENSI 60 ML</t>
  </si>
  <si>
    <t>P40LLXVA</t>
  </si>
  <si>
    <t>LEXAVON SYRUP</t>
  </si>
  <si>
    <t>P40MLATE</t>
  </si>
  <si>
    <t>MOLAFATE SUSPENSI</t>
  </si>
  <si>
    <t>P40MLFS5</t>
  </si>
  <si>
    <t>MOLAFATE SUSPENSI 500 mg/5 ml</t>
  </si>
  <si>
    <t>P40LMOPC</t>
  </si>
  <si>
    <t>MOLAPECT SIRUP 15 MG/5 ML</t>
  </si>
  <si>
    <t>P40LMOPB</t>
  </si>
  <si>
    <t>MOLAPECT SIRUP 30 MG/5 ML</t>
  </si>
  <si>
    <t>P40LMOMW</t>
  </si>
  <si>
    <t>MOLEXDINE MW</t>
  </si>
  <si>
    <t>P40LMOXB</t>
  </si>
  <si>
    <t>MOLEXDINE SOLUTION 1 LITER</t>
  </si>
  <si>
    <t>P40LMOXD</t>
  </si>
  <si>
    <t>MOLEXDINE SOLUTION 15 ML</t>
  </si>
  <si>
    <t>P40LMOXC</t>
  </si>
  <si>
    <t>MOLEXDINE SOLUTION 60 ML</t>
  </si>
  <si>
    <t>P40LMXDY</t>
  </si>
  <si>
    <t>MOLEXDRYL SIRUP</t>
  </si>
  <si>
    <t>P40LNEOM</t>
  </si>
  <si>
    <t>NEOKAOMINAL SUSPENSI</t>
  </si>
  <si>
    <t>P40OBHMS</t>
  </si>
  <si>
    <t>OBH MOLEX SIRUP</t>
  </si>
  <si>
    <t>P40KPRMB</t>
  </si>
  <si>
    <t>PRITAMOX DS 125MG/5ML</t>
  </si>
  <si>
    <t>P40LRVNA</t>
  </si>
  <si>
    <t>RIVANOL SOLUTION 100 ML</t>
  </si>
  <si>
    <t>P40LRVNB</t>
  </si>
  <si>
    <t>RIVANOL SOLUTION 300 ML</t>
  </si>
  <si>
    <t>P40LTHFA</t>
  </si>
  <si>
    <t>THIAMFILEX DRY SYRUP 125MG</t>
  </si>
  <si>
    <t>P40LVCLB</t>
  </si>
  <si>
    <t>VICAL SUSPENSI 100 ML</t>
  </si>
  <si>
    <t>P40LVCLA</t>
  </si>
  <si>
    <t>VICAL SUSPENSI 60 ML</t>
  </si>
  <si>
    <t>P4000008</t>
  </si>
  <si>
    <t>ALPHAMOL INFUS</t>
  </si>
  <si>
    <t>EO</t>
  </si>
  <si>
    <t>P40CXSD1</t>
  </si>
  <si>
    <t>CEFTRIAXONE SODIUM Inj</t>
  </si>
  <si>
    <t>P40ESOSD</t>
  </si>
  <si>
    <t>ESOMEPRAZOLE SERBUK INJEKSI 40 MG</t>
  </si>
  <si>
    <t>P40MRTD1</t>
  </si>
  <si>
    <t>MEROPENEM TRIHYDRATE SERBUK INJ.1G</t>
  </si>
  <si>
    <t>P4000016</t>
  </si>
  <si>
    <t>MOLAZOL INFUS 500 mg/100 mL I.V.</t>
  </si>
  <si>
    <t>P40LDXML</t>
  </si>
  <si>
    <t>DEXMOLEX SIRUP *</t>
  </si>
  <si>
    <t>P40KLPRA</t>
  </si>
  <si>
    <t>ALPARA KAPLET**</t>
  </si>
  <si>
    <t>P4000006</t>
  </si>
  <si>
    <t>ALPARA PE KAPLET**</t>
  </si>
  <si>
    <t>P40KDXTB</t>
  </si>
  <si>
    <t>DEXTRAL FORTE KAPSUL**</t>
  </si>
  <si>
    <t>P40KDXTA</t>
  </si>
  <si>
    <t>DEXTRAL KAPLET**</t>
  </si>
  <si>
    <t>P40KMXFA</t>
  </si>
  <si>
    <t>MOLEXFLU KAPLET**</t>
  </si>
  <si>
    <t>P40LLPRB</t>
  </si>
  <si>
    <t>ALPARA SYRUP**</t>
  </si>
  <si>
    <t>P40LDXTB</t>
  </si>
  <si>
    <t>DEXTRAL SIRUP 100 ML**</t>
  </si>
  <si>
    <t>P40LDXTA</t>
  </si>
  <si>
    <t>DEXTRAL SIRUP 60 ML**</t>
  </si>
  <si>
    <t>P40LMXFB</t>
  </si>
  <si>
    <t>MOLEXFLU SIRUP**</t>
  </si>
  <si>
    <t>P60ICLIA</t>
  </si>
  <si>
    <t>CLIAD TABLET /BOX TAB***</t>
  </si>
  <si>
    <t>P60IPMDC</t>
  </si>
  <si>
    <t>PROMEDEX TABLET 100 TAB/BOX *</t>
  </si>
  <si>
    <t>P60IANDA</t>
  </si>
  <si>
    <t>ANADEX DRAGEE/BOX 100 (N)**</t>
  </si>
  <si>
    <t>P60ITFDB</t>
  </si>
  <si>
    <t>TRIFED TABLET 50 TAB/BOX**</t>
  </si>
  <si>
    <t>P6000270</t>
  </si>
  <si>
    <t>ALCO FLU PLUS BATUK SIRUP** 100 ML</t>
  </si>
  <si>
    <t>P6000284</t>
  </si>
  <si>
    <t>ALCO FLU SIRUP 100 ML**</t>
  </si>
  <si>
    <t>P60IALCA</t>
  </si>
  <si>
    <t>ALCO ORAL DROPS 15 ML**</t>
  </si>
  <si>
    <t>P60IALCB</t>
  </si>
  <si>
    <t>ALCO PLUS DMP SYRUP 100 ML**</t>
  </si>
  <si>
    <t>P60IALCC</t>
  </si>
  <si>
    <t>ALCO PLUS SYRUP 100 ML**</t>
  </si>
  <si>
    <t>P60IANAA</t>
  </si>
  <si>
    <t>ANADEX SYR/BTL 60 ML (N)**</t>
  </si>
  <si>
    <t>P60ITFDA</t>
  </si>
  <si>
    <t>TRIFED SYRUP 60 ML/BTL**</t>
  </si>
  <si>
    <t>P60IPMDA</t>
  </si>
  <si>
    <t>PROMEDEX SYRUP 60 ML/BTL *</t>
  </si>
  <si>
    <t>P6000098</t>
  </si>
  <si>
    <t>TRAMADOL 100 mg/2ML INJ * (INT)</t>
  </si>
  <si>
    <t>P6000049</t>
  </si>
  <si>
    <t>INTERLAC + VIT D3</t>
  </si>
  <si>
    <t>FC</t>
  </si>
  <si>
    <t>KPST-PNTGUD16</t>
  </si>
  <si>
    <t>P6000050</t>
  </si>
  <si>
    <t>INTERLAC + VIT D3 (F)</t>
  </si>
  <si>
    <t>RN</t>
  </si>
  <si>
    <t>Ridwan Najib</t>
  </si>
  <si>
    <t>FB</t>
  </si>
  <si>
    <t>P60C</t>
  </si>
  <si>
    <t>P60AVTPC</t>
  </si>
  <si>
    <t>AVITER POWDER ( C )</t>
  </si>
  <si>
    <t>FO</t>
  </si>
  <si>
    <t>P60DD310</t>
  </si>
  <si>
    <t>DAILY D3 1000 TABLET ( C )</t>
  </si>
  <si>
    <t>P60INLACC</t>
  </si>
  <si>
    <t>INLACTA WITH DHA LICAPS  ( C )</t>
  </si>
  <si>
    <t>P60INCSH</t>
  </si>
  <si>
    <t>INTERLAC 30 SACH @ 0.3 G</t>
  </si>
  <si>
    <t>P60ITLPD</t>
  </si>
  <si>
    <t>INTERLAC PRO D 30s</t>
  </si>
  <si>
    <t>P6000133</t>
  </si>
  <si>
    <t>INTERLAC PRO-D APPLE (C)</t>
  </si>
  <si>
    <t>P60ITLSK</t>
  </si>
  <si>
    <t>INTERLAC STRAW KUNYAH TAB/30 (C)</t>
  </si>
  <si>
    <t>P60ROSGC</t>
  </si>
  <si>
    <t>ROSAGEN (C )</t>
  </si>
  <si>
    <t>P60VTZEC</t>
  </si>
  <si>
    <t>VITAZET 30 KAPLET ( C )</t>
  </si>
  <si>
    <t>P6000103</t>
  </si>
  <si>
    <t>ACITRAL CHEWABLE TABLET</t>
  </si>
  <si>
    <t>FP</t>
  </si>
  <si>
    <t>P60B</t>
  </si>
  <si>
    <t>P60IANRB</t>
  </si>
  <si>
    <t>ANTRAIN TABLET 100 TAB/BOX</t>
  </si>
  <si>
    <t>P60IAVIT</t>
  </si>
  <si>
    <t>AVITER</t>
  </si>
  <si>
    <t>P6000187</t>
  </si>
  <si>
    <t>BIOCORE CAPS</t>
  </si>
  <si>
    <t>P6000143</t>
  </si>
  <si>
    <t>BLOPIN 16 MG TAB</t>
  </si>
  <si>
    <t>P6000142</t>
  </si>
  <si>
    <t>BLOPIN 8 MG TAB</t>
  </si>
  <si>
    <t>P6000149</t>
  </si>
  <si>
    <t>CEPTIK 100 KAPLET</t>
  </si>
  <si>
    <t>P60ICEPC</t>
  </si>
  <si>
    <t>CEPTIK 200 MG TAB/10</t>
  </si>
  <si>
    <t>P60ICLAA</t>
  </si>
  <si>
    <t>CLABAT 500 MG 20 CAP/BOX</t>
  </si>
  <si>
    <t>P60ICLIC</t>
  </si>
  <si>
    <t>CLINIUM 300 MG / BOX 100</t>
  </si>
  <si>
    <t>P60CLGIN</t>
  </si>
  <si>
    <t>CLOGIN TABLET 75 MG</t>
  </si>
  <si>
    <t>P60ICOBA</t>
  </si>
  <si>
    <t>COBAZIM CAP 1000 MG 100 CAP/BOX</t>
  </si>
  <si>
    <t>P60ICOBB</t>
  </si>
  <si>
    <t>COBAZIM CAP 3000 MG 100 CAP/BOX</t>
  </si>
  <si>
    <t>P6000200</t>
  </si>
  <si>
    <t>COMVITA-C KAPLET</t>
  </si>
  <si>
    <t>P60ICTMA</t>
  </si>
  <si>
    <t>CORTAMINE TABLET</t>
  </si>
  <si>
    <t>P60KCOTE</t>
  </si>
  <si>
    <t>COTEN 100 MG 30 CAP /BOX</t>
  </si>
  <si>
    <t>P60ICOTA</t>
  </si>
  <si>
    <t>COTEN LICAPS 30 MG 30 KAPSUL/BOX</t>
  </si>
  <si>
    <t>P6000214</t>
  </si>
  <si>
    <t>D3-MORE 5000 IU TAB</t>
  </si>
  <si>
    <t>P6000201</t>
  </si>
  <si>
    <t>DAILY C 1000 MG</t>
  </si>
  <si>
    <t>P60DAYD3</t>
  </si>
  <si>
    <t>DAILY D3 1000 IU</t>
  </si>
  <si>
    <t>P60IGITC</t>
  </si>
  <si>
    <t>DIAGIT TABLET 100 TAB/BOX</t>
  </si>
  <si>
    <t>P60IDIFB</t>
  </si>
  <si>
    <t>DIFLAM 50 / BOX 5 STRIP @ 10 TAB</t>
  </si>
  <si>
    <t>P60IERDA</t>
  </si>
  <si>
    <t>ERDOBAT KAPSUL</t>
  </si>
  <si>
    <t>P60IFERB</t>
  </si>
  <si>
    <t>FERTIN TAB/ BOX 10 TAB</t>
  </si>
  <si>
    <t>P60IFINA</t>
  </si>
  <si>
    <t>FINPRO BOX 30 TABLET</t>
  </si>
  <si>
    <t>P60IFRIA</t>
  </si>
  <si>
    <t>FRILADAR 2 MG 30 TAB/BOX</t>
  </si>
  <si>
    <t>P60IFRIB</t>
  </si>
  <si>
    <t>FRILADAR 3 MG 30 TAB/BOX</t>
  </si>
  <si>
    <t>P60GALSR</t>
  </si>
  <si>
    <t>GALSTAR</t>
  </si>
  <si>
    <t>P60IGASC</t>
  </si>
  <si>
    <t>GASTRIDIN TABLET 100 TAB/BOX</t>
  </si>
  <si>
    <t>P60IGITB</t>
  </si>
  <si>
    <t>GITAS PLUS 50 KAPLET</t>
  </si>
  <si>
    <t>P60HES01</t>
  </si>
  <si>
    <t>HESMIN FC 30 CAP/BOX</t>
  </si>
  <si>
    <t>P60IHYRA</t>
  </si>
  <si>
    <t>HYRIC 50 CAP/BTL</t>
  </si>
  <si>
    <t>P60IIMCC</t>
  </si>
  <si>
    <t>IMMU-CEA 5X6 KAPLET</t>
  </si>
  <si>
    <t>FQ</t>
  </si>
  <si>
    <t>P6000107</t>
  </si>
  <si>
    <t>IMMUCELL KAPSUL</t>
  </si>
  <si>
    <t>P60IINBA</t>
  </si>
  <si>
    <t>INBION CAPSUL 100 TAB/BOX</t>
  </si>
  <si>
    <t>P60IICLA</t>
  </si>
  <si>
    <t>INCELIN 500 MG 30 TABLET</t>
  </si>
  <si>
    <t>P60IINCA</t>
  </si>
  <si>
    <t>INCLARIN TABLET 50 TAB/BOX</t>
  </si>
  <si>
    <t>P60IICVA</t>
  </si>
  <si>
    <t>INCLOVIR 500 MG</t>
  </si>
  <si>
    <t>P60IINDC</t>
  </si>
  <si>
    <t>INDEXON TABLET 100 TAB/BOX</t>
  </si>
  <si>
    <t>P60IINKA</t>
  </si>
  <si>
    <t>INKURIN 5X6 TABLET</t>
  </si>
  <si>
    <t>P60IINLA</t>
  </si>
  <si>
    <t>INLACTA 500 DHA LICAPS 30 KAPSUL/B</t>
  </si>
  <si>
    <t>P6000194</t>
  </si>
  <si>
    <t>INLACTA GOLD DHA</t>
  </si>
  <si>
    <t>P60IINTA</t>
  </si>
  <si>
    <t>INTERBI 250 MG BOX 12 TAB</t>
  </si>
  <si>
    <t>P60INTCO</t>
  </si>
  <si>
    <t>INTERCO KAPSUL</t>
  </si>
  <si>
    <t>P60IITDB</t>
  </si>
  <si>
    <t>INTERDOXIN 100 MG 20 CAP/BOX</t>
  </si>
  <si>
    <t>P60IITDA</t>
  </si>
  <si>
    <t>INTERDOXIN 50 MG 20 CAP/BOX</t>
  </si>
  <si>
    <t>P60IITLA</t>
  </si>
  <si>
    <t>INTERFLOX CAP 500 MG 12 CAP/BOX</t>
  </si>
  <si>
    <t>P60IITHB</t>
  </si>
  <si>
    <t>INTERHISTIN TABLET 100 TAB/BOX</t>
  </si>
  <si>
    <t>P60IKRIL</t>
  </si>
  <si>
    <t>INTERKRILL</t>
  </si>
  <si>
    <t>P6000097</t>
  </si>
  <si>
    <t>INTERLAC PRO D APPLE (F)</t>
  </si>
  <si>
    <t>P60ITLDF</t>
  </si>
  <si>
    <t>INTERLAC PRO-D (F)</t>
  </si>
  <si>
    <t>P60ITLSW</t>
  </si>
  <si>
    <t>INTERLAC STRAW KUNYAH TAB/30 (F)</t>
  </si>
  <si>
    <t>P60IITMD</t>
  </si>
  <si>
    <t>INTERMOXIL 500 MG 100 CAP/BOX</t>
  </si>
  <si>
    <t>P60IINLB</t>
  </si>
  <si>
    <t>INTERNOLOL TAB 50 MG 30 TAB/BOX</t>
  </si>
  <si>
    <t>P60IITPC</t>
  </si>
  <si>
    <t>INTERPEC 30 MG 100 TABLET/BOX</t>
  </si>
  <si>
    <t>P60IITVA</t>
  </si>
  <si>
    <t>INTERVASK 10/BOX 3 BLISTER @ 10 TA</t>
  </si>
  <si>
    <t>P60IITVB</t>
  </si>
  <si>
    <t>INTERVASK 5/BOX 3 BLISTER @ 10 TAB</t>
  </si>
  <si>
    <t>P60IITXA</t>
  </si>
  <si>
    <t>INTERXANTHIN</t>
  </si>
  <si>
    <t>P60IZNCT</t>
  </si>
  <si>
    <t>INTERZINC DISPERSIBLE TAB BOX/100</t>
  </si>
  <si>
    <t>P60IITZD</t>
  </si>
  <si>
    <t>INTERZOL TAB 200 MG 50 TAB/BOX</t>
  </si>
  <si>
    <t>P60IIDRA</t>
  </si>
  <si>
    <t>INTIDROL 50 TAB/BOX</t>
  </si>
  <si>
    <t>P6000199</t>
  </si>
  <si>
    <t>INTIDROL 8 MG</t>
  </si>
  <si>
    <t>P60IIDRB</t>
  </si>
  <si>
    <t>INTIDROL TAB 16 MG/20'S/BOX</t>
  </si>
  <si>
    <t>P60IITFC</t>
  </si>
  <si>
    <t>INTIFEN TABLET 100 TAB/BOX</t>
  </si>
  <si>
    <t>P60IIZDC</t>
  </si>
  <si>
    <t>INTRIZIN TAB 30'S</t>
  </si>
  <si>
    <t>P60IIVMA</t>
  </si>
  <si>
    <t>INVOMIT TABLET 4 MG TAB/18</t>
  </si>
  <si>
    <t>P60IIVMB</t>
  </si>
  <si>
    <t>INVOMIT TABLET 8 MG TAB/18</t>
  </si>
  <si>
    <t>P60ISRCA</t>
  </si>
  <si>
    <t>ISORIC 100 MG 50 TABLET/BOX</t>
  </si>
  <si>
    <t>P60ISRCB</t>
  </si>
  <si>
    <t>ISORIC 300 MG 50 TABLET/BOX</t>
  </si>
  <si>
    <t>P6000293</t>
  </si>
  <si>
    <t>CURCUHEP KAPSUL 600 MG</t>
  </si>
  <si>
    <t>FR</t>
  </si>
  <si>
    <t>P60D</t>
  </si>
  <si>
    <t>P6000295</t>
  </si>
  <si>
    <t>DAILYMORE MICROFER 15 ML</t>
  </si>
  <si>
    <t>FM</t>
  </si>
  <si>
    <t>Fildzah Masyhuri</t>
  </si>
  <si>
    <t>DJ</t>
  </si>
  <si>
    <t>KPST-PNTGUD10</t>
  </si>
  <si>
    <t>P6000296</t>
  </si>
  <si>
    <t>ENCHOLEST KAPLET 160 MG</t>
  </si>
  <si>
    <t>P6000219</t>
  </si>
  <si>
    <t>INCLARIN 10 MG TABLET 50 TAB/BOX</t>
  </si>
  <si>
    <t>P60E</t>
  </si>
  <si>
    <t>P60INCSF</t>
  </si>
  <si>
    <t>INTERLAC SACHET MINIPACK 0,3 GR(F)</t>
  </si>
  <si>
    <t>P6000312</t>
  </si>
  <si>
    <t>INTRIZIN KAPSUL 10 MG</t>
  </si>
  <si>
    <t>P6000211</t>
  </si>
  <si>
    <t>LAXON SACHETS</t>
  </si>
  <si>
    <t>P60KLECA</t>
  </si>
  <si>
    <t>LECITROL LICAPS BOX / 30 KAPS</t>
  </si>
  <si>
    <t>P60ILCAB</t>
  </si>
  <si>
    <t>LYCALVIT TABLET 100 TAB/BOX</t>
  </si>
  <si>
    <t>P60IMFTB</t>
  </si>
  <si>
    <t>MEFINTER 500 MG 100 CAP/BOX</t>
  </si>
  <si>
    <t>P60IMLXA</t>
  </si>
  <si>
    <t>MELOXIN 15 MG / BOX 50 TAB</t>
  </si>
  <si>
    <t>P60IMLXB</t>
  </si>
  <si>
    <t>MELOXIN 7.5 MG/BOX 50 TAB</t>
  </si>
  <si>
    <t>P60MOXIB</t>
  </si>
  <si>
    <t>MOXIBAT</t>
  </si>
  <si>
    <t>P60IMYOA</t>
  </si>
  <si>
    <t>MYOBAT</t>
  </si>
  <si>
    <t>P60INRBB</t>
  </si>
  <si>
    <t>NEUROBAT DRAGEE 100TAB/BOX</t>
  </si>
  <si>
    <t>P60IIOAB</t>
  </si>
  <si>
    <t>OA FORTE 50 CAPLET / BTL</t>
  </si>
  <si>
    <t>P60IOCUB</t>
  </si>
  <si>
    <t>OCULEX 30 CAP/BOX</t>
  </si>
  <si>
    <t>P60OCLAX</t>
  </si>
  <si>
    <t>OCULEX AX</t>
  </si>
  <si>
    <t>P60IOSVB</t>
  </si>
  <si>
    <t>OSSOVIT 60 KAPLET</t>
  </si>
  <si>
    <t>P6000212</t>
  </si>
  <si>
    <t>OSTEOGEN SACHETS</t>
  </si>
  <si>
    <t>P60PAML1</t>
  </si>
  <si>
    <t>PAMOL TABLET 10x10 tab/Box (F)</t>
  </si>
  <si>
    <t>P60PTOP4</t>
  </si>
  <si>
    <t>PANTOPUMP 40 TAB</t>
  </si>
  <si>
    <t>P60IPVNA</t>
  </si>
  <si>
    <t>PRAVINAT 10 MG 60 TAB/BOX</t>
  </si>
  <si>
    <t>P60IPVNB</t>
  </si>
  <si>
    <t>PRAVINAT 20 MG 60 TAB/BOX</t>
  </si>
  <si>
    <t>P60IPOLA</t>
  </si>
  <si>
    <t>PRESTRENOL TABLET</t>
  </si>
  <si>
    <t>P60IPROA</t>
  </si>
  <si>
    <t>PROMENO 30 TABLET</t>
  </si>
  <si>
    <t>P60IPTPA</t>
  </si>
  <si>
    <t>PROTOP CAPSUL 14 CAP/BOX</t>
  </si>
  <si>
    <t>P60IRENA</t>
  </si>
  <si>
    <t>RENAX 50 KAPSUL/BOX</t>
  </si>
  <si>
    <t>P6000210</t>
  </si>
  <si>
    <t>RICOXA TAB 120 MG</t>
  </si>
  <si>
    <t>P6000287</t>
  </si>
  <si>
    <t>RICOXA TAB 60 MG</t>
  </si>
  <si>
    <t>P6000209</t>
  </si>
  <si>
    <t>RICOXA TAB 90 MG</t>
  </si>
  <si>
    <t>P60ROSAN</t>
  </si>
  <si>
    <t>ROSAGEN</t>
  </si>
  <si>
    <t>P6000189</t>
  </si>
  <si>
    <t>ROSAGEN FLEX</t>
  </si>
  <si>
    <t>P6000190</t>
  </si>
  <si>
    <t>ROSAGEN FORCE</t>
  </si>
  <si>
    <t>P60ROVAS</t>
  </si>
  <si>
    <t>ROVASTAR 10 MG</t>
  </si>
  <si>
    <t>P60ROVS2</t>
  </si>
  <si>
    <t>Rovastar Tablet 20 mg</t>
  </si>
  <si>
    <t>P60ISEDA</t>
  </si>
  <si>
    <t>SEDROFEN 500 MG 30 CAP/BOX</t>
  </si>
  <si>
    <t>P60ISRRA</t>
  </si>
  <si>
    <t>SPIRANTER 500 MG / 1,5 MIU 100/BOX</t>
  </si>
  <si>
    <t>P60ISCNA</t>
  </si>
  <si>
    <t>SPYROCON CAPSUL 12 CAP/BOX</t>
  </si>
  <si>
    <t>P6000256</t>
  </si>
  <si>
    <t>TAMIVA SR 0,4 MG TAB</t>
  </si>
  <si>
    <t>P6000217</t>
  </si>
  <si>
    <t>TENSOR 80 MG</t>
  </si>
  <si>
    <t>P6000109</t>
  </si>
  <si>
    <t>TENSOR KAPLET 160mg</t>
  </si>
  <si>
    <t>P6000144</t>
  </si>
  <si>
    <t>THEOBRON CAPSUL 40 CAP/BOX</t>
  </si>
  <si>
    <t>P60ITHCA</t>
  </si>
  <si>
    <t>THIAMYCIN 1000 MG 50 CAP/BOX</t>
  </si>
  <si>
    <t>P60ITHCC</t>
  </si>
  <si>
    <t>THIAMYCIN 500 MG 100 CAP/BOX</t>
  </si>
  <si>
    <t>P60ITDNB</t>
  </si>
  <si>
    <t>TILIDON TAB 10 MG 30 TAB/BOX</t>
  </si>
  <si>
    <t>P60TORDX</t>
  </si>
  <si>
    <t>TORDEX TABLET</t>
  </si>
  <si>
    <t>P60ITDCA</t>
  </si>
  <si>
    <t>TRIAMCORT 100 TAB/BOX</t>
  </si>
  <si>
    <t>P60URINK</t>
  </si>
  <si>
    <t>URINTER KAPLET 100 CAP/BOX</t>
  </si>
  <si>
    <t>P60IVTZA</t>
  </si>
  <si>
    <t>VITAZET 30 KAPLET /BTL</t>
  </si>
  <si>
    <t>P60VOL01</t>
  </si>
  <si>
    <t>VOLOX FC 500 MG 10 CAP/BOX</t>
  </si>
  <si>
    <t>P6000326</t>
  </si>
  <si>
    <t>XELICA KAPSUL 100 MG</t>
  </si>
  <si>
    <t>P6000302</t>
  </si>
  <si>
    <t>XELICA KAPSUL 200 MG</t>
  </si>
  <si>
    <t>P6000135</t>
  </si>
  <si>
    <t>XYBAT 5 MG TABLET</t>
  </si>
  <si>
    <t>P6000254</t>
  </si>
  <si>
    <t>ZETRIOL KAPLET 10 MG</t>
  </si>
  <si>
    <t>P60IZTRC</t>
  </si>
  <si>
    <t>ZOTER TAB 400 MG 12 TAB/BOX</t>
  </si>
  <si>
    <t>P60IZYCA</t>
  </si>
  <si>
    <t>ZYCIN 500</t>
  </si>
  <si>
    <t>P60COLME</t>
  </si>
  <si>
    <t>COLME 250 MG 100 CAP/BOX (A)</t>
  </si>
  <si>
    <t>FS</t>
  </si>
  <si>
    <t>P60IINEF</t>
  </si>
  <si>
    <t>INERSON SALEP 15 GR TUBE (A)</t>
  </si>
  <si>
    <t>P60IITHF</t>
  </si>
  <si>
    <t>INTERHISTIN TABLET 100 TAB/BOX (A)</t>
  </si>
  <si>
    <t>P60IINLC</t>
  </si>
  <si>
    <t>INTERNOLOL TAB 50 MG 30 (A)</t>
  </si>
  <si>
    <t>P60IITRF</t>
  </si>
  <si>
    <t>INTERPRIL TAB 10 MG 30 TAB/BOX (A)</t>
  </si>
  <si>
    <t>P60APRN1</t>
  </si>
  <si>
    <t>ALLOPURINOL 100MG (INT)</t>
  </si>
  <si>
    <t>FT</t>
  </si>
  <si>
    <t>P60J</t>
  </si>
  <si>
    <t>P60APRN2</t>
  </si>
  <si>
    <t>ALLOPURINOL 300MG (INT)</t>
  </si>
  <si>
    <t>P60OALDB</t>
  </si>
  <si>
    <t>AMLODIPINE 10MG TAB (INT)</t>
  </si>
  <si>
    <t>P60OALDA</t>
  </si>
  <si>
    <t>AMLODIPINE 5 MG TAB (INT)</t>
  </si>
  <si>
    <t>P6000139</t>
  </si>
  <si>
    <t>CANDESARTAN CILEXETIL 16MG TAB(INT)</t>
  </si>
  <si>
    <t>P6000138</t>
  </si>
  <si>
    <t>CANDESARTAN CILEXETIL 8MG TAB (INT)</t>
  </si>
  <si>
    <t>P6000140</t>
  </si>
  <si>
    <t>CEFADROXIL 500 MG KAPSUL (INT)</t>
  </si>
  <si>
    <t>P6000310</t>
  </si>
  <si>
    <t>CETIRIZINE KAPSUL 10 MG (INT)</t>
  </si>
  <si>
    <t>P60OCG75</t>
  </si>
  <si>
    <t>CLOPIDOGREL 75MG TAB (INT)</t>
  </si>
  <si>
    <t>P6000003</t>
  </si>
  <si>
    <t>DAILY C 500MG (INT)</t>
  </si>
  <si>
    <t>P60ODXPT</t>
  </si>
  <si>
    <t>DEXKETOPROFEN 25 MG TAB (INT)</t>
  </si>
  <si>
    <t>P6000208</t>
  </si>
  <si>
    <t>ETORICOXIB 120 MG TAB (INT)</t>
  </si>
  <si>
    <t>P6000285</t>
  </si>
  <si>
    <t>ETORICOXIB 60 MG TAB (INT)</t>
  </si>
  <si>
    <t>P6000207</t>
  </si>
  <si>
    <t>ETORICOXIB 90 MG TAB (INT)</t>
  </si>
  <si>
    <t>P6000294</t>
  </si>
  <si>
    <t>EZETIMIBE TABLET 10 MG (INT)</t>
  </si>
  <si>
    <t>P6000288</t>
  </si>
  <si>
    <t>FOLIC ACID 1000 MCG (INT)</t>
  </si>
  <si>
    <t>P6000246</t>
  </si>
  <si>
    <t>FOLIC ACID TABLET 400 MCG (INT)</t>
  </si>
  <si>
    <t>P6000151</t>
  </si>
  <si>
    <t>INTERPRIL 10 MG TABLET (INT)</t>
  </si>
  <si>
    <t>P6000150</t>
  </si>
  <si>
    <t>INTERPRIL 5 MG TABLET (INT)</t>
  </si>
  <si>
    <t>P6000134</t>
  </si>
  <si>
    <t>LEVOCETIRIZINE 5MG TABLET (INT)</t>
  </si>
  <si>
    <t>P6000286</t>
  </si>
  <si>
    <t>LEVOFLOXACIN KAPLET 500 MG (INT)</t>
  </si>
  <si>
    <t>P6000197</t>
  </si>
  <si>
    <t>METHYLPREDNISOLONE TAB 4 MG  (INT)</t>
  </si>
  <si>
    <t>P6000198</t>
  </si>
  <si>
    <t>METHYLPREDNISOLONE TAB 8 MG (INT)</t>
  </si>
  <si>
    <t>P60ODST1</t>
  </si>
  <si>
    <t>ONDANSETRON TABLET 4mg (INT)</t>
  </si>
  <si>
    <t>P60ODST2</t>
  </si>
  <si>
    <t>ONDANSETRON TABLET 8mg (INT)</t>
  </si>
  <si>
    <t>P6000102</t>
  </si>
  <si>
    <t>PANTOPRAZOLE 40MG FC KAPLET (INT)</t>
  </si>
  <si>
    <t>P60REBPD</t>
  </si>
  <si>
    <t>REBAMIPIDE 100 mg TABLET (INT)</t>
  </si>
  <si>
    <t>P6000243</t>
  </si>
  <si>
    <t>ROSUVASTATIN 10 MG TAB (INT)</t>
  </si>
  <si>
    <t>P60ORSVT</t>
  </si>
  <si>
    <t>ROSUVASTATIN 20 MG TAB (INT)</t>
  </si>
  <si>
    <t>P6000300</t>
  </si>
  <si>
    <t>ROSUVASTATIN 20 MG TAB 30S (INT)</t>
  </si>
  <si>
    <t>P6000269</t>
  </si>
  <si>
    <t>TAMSULOSIN HCL 0.4 MG SR TAB (INT)</t>
  </si>
  <si>
    <t>P6000108</t>
  </si>
  <si>
    <t>VALSARTAN 160mg FC KAPLET (INT)</t>
  </si>
  <si>
    <t>P6000218</t>
  </si>
  <si>
    <t>VALSARTAN 80 MG (INT)</t>
  </si>
  <si>
    <t>P6000141</t>
  </si>
  <si>
    <t>ZINC 20 MG TAB (INT)</t>
  </si>
  <si>
    <t>P60CUFSC</t>
  </si>
  <si>
    <t>CURFOS SYRUP 100ML (C)</t>
  </si>
  <si>
    <t>DA</t>
  </si>
  <si>
    <t>P60IMCEC</t>
  </si>
  <si>
    <t>IMMU-CEA SYRUP 60ML ( C )</t>
  </si>
  <si>
    <t>P6000110</t>
  </si>
  <si>
    <t>LADERMA CREAM</t>
  </si>
  <si>
    <t>P6000044</t>
  </si>
  <si>
    <t>MOTHERLOVE AP SANITIZING WATER 60ML</t>
  </si>
  <si>
    <t>P6000045</t>
  </si>
  <si>
    <t>MOTHERLOVE AP Sanitizing Water200ml</t>
  </si>
  <si>
    <t>P60MCGC1</t>
  </si>
  <si>
    <t>MOTHERLOVE Calming Cream 30 GR</t>
  </si>
  <si>
    <t>P6000042</t>
  </si>
  <si>
    <t>MOTHERLOVE NURTURING COMFORT GEL</t>
  </si>
  <si>
    <t>P60MTPV5</t>
  </si>
  <si>
    <t>MOTHERLOVE Toothpaste Fr Vani 50g</t>
  </si>
  <si>
    <t>P60MTPS5</t>
  </si>
  <si>
    <t>MOTHERLOVE Toothpaste Straw 50g</t>
  </si>
  <si>
    <t>P6000041</t>
  </si>
  <si>
    <t>MSL GENTLE CLEANSING GEL 750ML</t>
  </si>
  <si>
    <t>P60MGSCR</t>
  </si>
  <si>
    <t>MSL GENTLE SOAP W COLD CREAM 100 G</t>
  </si>
  <si>
    <t>P6000146</t>
  </si>
  <si>
    <t>MSL GNTLE CLNSING GEL 500ML LIMEDT</t>
  </si>
  <si>
    <t>P6000136</t>
  </si>
  <si>
    <t>MSL HAIR STYLER &amp; SKIN FRESHENER</t>
  </si>
  <si>
    <t>P60MPSLB</t>
  </si>
  <si>
    <t>MSL HIGH PROTECT SUN LOTION 100 ML</t>
  </si>
  <si>
    <t>P60MPSLA</t>
  </si>
  <si>
    <t>MSL HIGH PROTECT SUN LOTION 40 ML</t>
  </si>
  <si>
    <t>P6000145</t>
  </si>
  <si>
    <t>MSL HYDRA BEBE BODYLOT 300ML LIMEDT</t>
  </si>
  <si>
    <t>P60MHYDB</t>
  </si>
  <si>
    <t>MSL HYDRABEBE BODY LOTION 500 ML</t>
  </si>
  <si>
    <t>P60MSBUA</t>
  </si>
  <si>
    <t>MSL MULTISENSORY BUBBLEBATH 200 ML</t>
  </si>
  <si>
    <t>P60NOSCG</t>
  </si>
  <si>
    <t>MSL NOURISH CLN GEL W COLDCRM300ML</t>
  </si>
  <si>
    <t>P60NCCDR</t>
  </si>
  <si>
    <t>MSL NOURISH CREAM WITH COLDCRM40ML</t>
  </si>
  <si>
    <t>P60NLWCD</t>
  </si>
  <si>
    <t>MSL NOURISH LOT WITH COLDCRM 200ML</t>
  </si>
  <si>
    <t>P60STCLG</t>
  </si>
  <si>
    <t>MSL STELATOPIA CLEANSING GEL 200ML</t>
  </si>
  <si>
    <t>P60STEMB</t>
  </si>
  <si>
    <t>MSL STELATOPIA EMOLLIENT BALM200ML</t>
  </si>
  <si>
    <t>P60STEMF</t>
  </si>
  <si>
    <t>MSL STELATOPIA EMOLLIENT FACE 40ML</t>
  </si>
  <si>
    <t>P60STLPA</t>
  </si>
  <si>
    <t>MSL STLPA CLEANSING OIL 500ml</t>
  </si>
  <si>
    <t>P6000148</t>
  </si>
  <si>
    <t>MSL STLPA CLNSING OIL 500ML LIMEDT</t>
  </si>
  <si>
    <t>P6000147</t>
  </si>
  <si>
    <t>MSL STLPA EMOLLIENT CRM300ML LIMEDT</t>
  </si>
  <si>
    <t>P60MFS15</t>
  </si>
  <si>
    <t>MSL STLPA FOAM SHAMPOO 150ML</t>
  </si>
  <si>
    <t>P60STMC3</t>
  </si>
  <si>
    <t>MSL STRETCH MARKS CRM 3in1 150ML</t>
  </si>
  <si>
    <t>P60MHBW2</t>
  </si>
  <si>
    <t>MUSTELA 2 IN 1 CLEANSING GEL 200ML</t>
  </si>
  <si>
    <t>P60MBOIL</t>
  </si>
  <si>
    <t>MUSTELA BABY OIL 100 ML</t>
  </si>
  <si>
    <t>P60MBC10</t>
  </si>
  <si>
    <t>MUSTELA BARRIER CREAM 100 ML</t>
  </si>
  <si>
    <t>P60MBARC</t>
  </si>
  <si>
    <t>MUSTELA BARRIER CREAM 50 ML</t>
  </si>
  <si>
    <t>P60MDC20</t>
  </si>
  <si>
    <t>MUSTELA BEBE GENT CLEANS GEL 200ML</t>
  </si>
  <si>
    <t>P60MDC50</t>
  </si>
  <si>
    <t>MUSTELA BEBE GENT CLEANS GEL 500ML</t>
  </si>
  <si>
    <t>P60MBS2B</t>
  </si>
  <si>
    <t>MUSTELA BEBE GENTLE SHAMPOO 200 ML</t>
  </si>
  <si>
    <t>P60MCTMC</t>
  </si>
  <si>
    <t>MUSTELA CICASTELA MOISTURE CREA</t>
  </si>
  <si>
    <t>P60CLSG3</t>
  </si>
  <si>
    <t>MUSTELA CLEANSING GEL 300 ML</t>
  </si>
  <si>
    <t>P60MHBL3</t>
  </si>
  <si>
    <t>MUSTELA HYDRA BEBE BODY LOT 300 ML</t>
  </si>
  <si>
    <t>P60MHFC4</t>
  </si>
  <si>
    <t>MUSTELA HYDRA BEBE FACIAL CR 40 ML</t>
  </si>
  <si>
    <t>P60MOSC4</t>
  </si>
  <si>
    <t>MUSTELA MOISTURIZING CREAM 40 ML</t>
  </si>
  <si>
    <t>P60MOSL2</t>
  </si>
  <si>
    <t>MUSTELA MOISTURIZING LOTION 200 ML</t>
  </si>
  <si>
    <t>P60MAUUS</t>
  </si>
  <si>
    <t>MUSTELA MUSTI EAU DE SOIN D F 50ML</t>
  </si>
  <si>
    <t>P60NRSCC</t>
  </si>
  <si>
    <t>MUSTELA NOURISH STICK COLD CR 9.2G</t>
  </si>
  <si>
    <t>P60MNRCW</t>
  </si>
  <si>
    <t>MUSTELA NR CLEANSING WATER 300 ML</t>
  </si>
  <si>
    <t>P60MTNCB</t>
  </si>
  <si>
    <t>MUSTELA NURSING COMFORT BALM 30ML</t>
  </si>
  <si>
    <t>P60MSVB4</t>
  </si>
  <si>
    <t>MUSTELA SOOTHING COMFORT BALM 40ML</t>
  </si>
  <si>
    <t>P60MSMSR</t>
  </si>
  <si>
    <t>MUSTELA STRECH MARKS SERUM 45 ML</t>
  </si>
  <si>
    <t>P60MTVK4</t>
  </si>
  <si>
    <t>MUSTELA TRAVEL KIT (4S)</t>
  </si>
  <si>
    <t>P60SLEMC</t>
  </si>
  <si>
    <t>STELATOPIA EMOLLIENT CRM Imp</t>
  </si>
  <si>
    <t>P60NCLC4</t>
  </si>
  <si>
    <t>MSL NOURISH COLD CR 40 ML (F)</t>
  </si>
  <si>
    <t>DE</t>
  </si>
  <si>
    <t>P60A</t>
  </si>
  <si>
    <t>P60NRGC3</t>
  </si>
  <si>
    <t>MSL NOURISH GEL COLD CR 300 ML (F)</t>
  </si>
  <si>
    <t>P60NLCC2</t>
  </si>
  <si>
    <t>MSL NOURISH LOT COLD CR 200 ML (F)</t>
  </si>
  <si>
    <t>P602HBD2</t>
  </si>
  <si>
    <t>MUSTELA 2 IN 1 CLEANS GEL 200ML(F)</t>
  </si>
  <si>
    <t>P60MBYOI</t>
  </si>
  <si>
    <t>MUSTELA BABY OIL 100 ML ( F )</t>
  </si>
  <si>
    <t>P60MU123</t>
  </si>
  <si>
    <t>MUSTELA BARRIER CREAM 100 ML (F)</t>
  </si>
  <si>
    <t>P60MBC5A</t>
  </si>
  <si>
    <t>MUSTELA BARRIER CREAM 50 ML (F)</t>
  </si>
  <si>
    <t>P60DENC2</t>
  </si>
  <si>
    <t>MUSTELA BB GENT CLEAN GEL 200ML(F)</t>
  </si>
  <si>
    <t>P60BBHCG</t>
  </si>
  <si>
    <t>MUSTELA BB GENT CLEAN GEL 500ML(F)</t>
  </si>
  <si>
    <t>P60BBYS2</t>
  </si>
  <si>
    <t>MUSTELA BB GNTLE SHAMPOO 200 ML(F)</t>
  </si>
  <si>
    <t>P60HPSL1</t>
  </si>
  <si>
    <t>MUSTELA HIGH PRO SUN LOT 100ML(F)</t>
  </si>
  <si>
    <t>P60HPSL4</t>
  </si>
  <si>
    <t>MUSTELA HIGH PRO SUN LOT 40ML(F)</t>
  </si>
  <si>
    <t>P60HYBBL</t>
  </si>
  <si>
    <t>MUSTELA HYDRA BB BDY LOT 300 ML(F)</t>
  </si>
  <si>
    <t>P60HYBFC</t>
  </si>
  <si>
    <t>MUSTELA HYDRA BB FAC CR 40 ML (F)</t>
  </si>
  <si>
    <t>P60HDBL5</t>
  </si>
  <si>
    <t>MUSTELA HYDRABB BODY LOT 500ML(F)</t>
  </si>
  <si>
    <t>P60MTBTH</t>
  </si>
  <si>
    <t>MUSTELA MULTISEN BB BATH 200 ML(F)</t>
  </si>
  <si>
    <t>P60MEDS5</t>
  </si>
  <si>
    <t>MUSTELA MUSTI EAU DE SOIN 50ML(F)</t>
  </si>
  <si>
    <t>P60NRCWT</t>
  </si>
  <si>
    <t>MUSTELA NR CLEAN WATER 300 ML(F)</t>
  </si>
  <si>
    <t>P60SOTCB</t>
  </si>
  <si>
    <t>MUSTELA SOOTHING COMF BALM 40ML(F)</t>
  </si>
  <si>
    <t>P60SLEB2</t>
  </si>
  <si>
    <t>MUSTELA STELA  EMOL BALM 200ML(F)</t>
  </si>
  <si>
    <t>P60MSAGF</t>
  </si>
  <si>
    <t>MUSTELA STELA CLEANS GEL 200ML (F)</t>
  </si>
  <si>
    <t>P60SLCO1</t>
  </si>
  <si>
    <t>MUSTELA STELA CLEANS OIL 500ML(F)</t>
  </si>
  <si>
    <t>P60IMTLD</t>
  </si>
  <si>
    <t>MUSTELA STELA EMOL CR 200 ML (F)</t>
  </si>
  <si>
    <t>P60MSMSS</t>
  </si>
  <si>
    <t>MUSTELA STRECH MARKS SM 45ml (F)</t>
  </si>
  <si>
    <t>P60KBMW5</t>
  </si>
  <si>
    <t>KIN B5 MOUTHWASH 500 ML</t>
  </si>
  <si>
    <t>DI</t>
  </si>
  <si>
    <t>P60KB5TP</t>
  </si>
  <si>
    <t>KIN B5 TOOTHPASTE</t>
  </si>
  <si>
    <t>P60KCEGA</t>
  </si>
  <si>
    <t>KIN CARE GEL</t>
  </si>
  <si>
    <t>P6000048</t>
  </si>
  <si>
    <t>KIN GINGIVAL MOUTHWASH 250 ML</t>
  </si>
  <si>
    <t>P6000105</t>
  </si>
  <si>
    <t>KIN GINGIVAL TOOTHPASTE 75ML</t>
  </si>
  <si>
    <t>P6000182</t>
  </si>
  <si>
    <t>KIN WHITENING TOOTHPASTE 75 ML</t>
  </si>
  <si>
    <t>P60IACIA</t>
  </si>
  <si>
    <t>ACITRAL LIQUID 120/BTL</t>
  </si>
  <si>
    <t>P60G</t>
  </si>
  <si>
    <t>P60ICEPB</t>
  </si>
  <si>
    <t>CEPTIK SIRUP KERING 30 ML</t>
  </si>
  <si>
    <t>P60ICLAB</t>
  </si>
  <si>
    <t>CLABAT DRY SYRUP 60 ML/BTL</t>
  </si>
  <si>
    <t>P60ICLAC</t>
  </si>
  <si>
    <t>CLABAT FORTE DRY SYR 60 ML/BTL</t>
  </si>
  <si>
    <t>P60ICOLB</t>
  </si>
  <si>
    <t>COLME EAR DROPS 8 ML/BTL</t>
  </si>
  <si>
    <t>P60ICORA</t>
  </si>
  <si>
    <t>CORTAMINE SYR 60 ML</t>
  </si>
  <si>
    <t>P60ICURA</t>
  </si>
  <si>
    <t>CURFOS SYRUP 100 ML</t>
  </si>
  <si>
    <t>P6000206</t>
  </si>
  <si>
    <t>DAILY D3 KIDS 9 ML DROPS</t>
  </si>
  <si>
    <t>P6000101</t>
  </si>
  <si>
    <t>DAILY MUNE SYRUP 60ML</t>
  </si>
  <si>
    <t>P6000311</t>
  </si>
  <si>
    <t>DAILYMORE DAILY MUNE SYRUP 60 ML</t>
  </si>
  <si>
    <t>P6000319</t>
  </si>
  <si>
    <t>DOMPERIDONE SUSPENSI 60 ML (INT)</t>
  </si>
  <si>
    <t>P60ERBDS</t>
  </si>
  <si>
    <t>ERDOBAT DRY SYRUP 175 MG</t>
  </si>
  <si>
    <t>P60ITHNB</t>
  </si>
  <si>
    <t>ERYTHRIN DRY SYRUP 60 ML/BTL</t>
  </si>
  <si>
    <t>P60IFENA</t>
  </si>
  <si>
    <t>FENRIS SUSP.JERUK 60 ML/BTL</t>
  </si>
  <si>
    <t>P6000316</t>
  </si>
  <si>
    <t>IBUPROFEN 100MG/5ML SUSP 60ML (INT)</t>
  </si>
  <si>
    <t>P60IIMCA</t>
  </si>
  <si>
    <t>IMMU-CEA SYRUP 60 ML</t>
  </si>
  <si>
    <t>P6000153</t>
  </si>
  <si>
    <t>INADRYL 100 ML SYRUP (INT)</t>
  </si>
  <si>
    <t>P6000152</t>
  </si>
  <si>
    <t>INADRYL 50 ML SYRUP (INT)</t>
  </si>
  <si>
    <t>P60IITHA</t>
  </si>
  <si>
    <t>INTERHISTIN SYRUP 60 ML/BTL</t>
  </si>
  <si>
    <t>P60IINXB</t>
  </si>
  <si>
    <t>INTERMOXIL SYRUP 60 ML/BTL</t>
  </si>
  <si>
    <t>P60IITPA</t>
  </si>
  <si>
    <t>INTERPEC 15 EXILIR/BTL 60 ML</t>
  </si>
  <si>
    <t>P60IITPB</t>
  </si>
  <si>
    <t>INTERPEC 30 ELIXIR/BTL 60 ML</t>
  </si>
  <si>
    <t>P60ITZSA</t>
  </si>
  <si>
    <t>INTERZINC SYRUP BTL/60ML</t>
  </si>
  <si>
    <t>P60IIZDA</t>
  </si>
  <si>
    <t>INTRIZIN DROPS 15 ML</t>
  </si>
  <si>
    <t>P60IIZDB</t>
  </si>
  <si>
    <t>INTRIZIN SIRUP 60 ML</t>
  </si>
  <si>
    <t>P60ILCAA</t>
  </si>
  <si>
    <t>LYCALVIT SYRUP 60ML/BTL</t>
  </si>
  <si>
    <t>P60ILVSA</t>
  </si>
  <si>
    <t>LYVIT SYRUP 60 ML/BTL</t>
  </si>
  <si>
    <t>P6000327</t>
  </si>
  <si>
    <t>MUCO-ACE DRY SIRUP 75 ML</t>
  </si>
  <si>
    <t>P60IOSVA</t>
  </si>
  <si>
    <t>OSSOVIT 100 ML SYRUP</t>
  </si>
  <si>
    <t>P60IPMLE</t>
  </si>
  <si>
    <t>PAMOL ORAL DROP 15ML</t>
  </si>
  <si>
    <t>P60IPMLC</t>
  </si>
  <si>
    <t>PAMOL SYRUP 60 ML/BTL</t>
  </si>
  <si>
    <t>P60PMHWB</t>
  </si>
  <si>
    <t>PERIOKIN MOUTHWASH</t>
  </si>
  <si>
    <t>P60PRKNS</t>
  </si>
  <si>
    <t>PERIOKIN Spray 40ml</t>
  </si>
  <si>
    <t>P60IPMEA</t>
  </si>
  <si>
    <t>PROME EXPECTORANT 100ML/BTL</t>
  </si>
  <si>
    <t>P60IPMEB</t>
  </si>
  <si>
    <t>PROME EXPECTORANT 60ML/BTL</t>
  </si>
  <si>
    <t>P60RPTS6</t>
  </si>
  <si>
    <t>RESPITUSS SYR 120 ml</t>
  </si>
  <si>
    <t>P60ISEDC</t>
  </si>
  <si>
    <t>SEDROFEN FORTE SIROP KERING</t>
  </si>
  <si>
    <t>P60ISEDB</t>
  </si>
  <si>
    <t>SEDROFEN SYRUP BTL 60 ML</t>
  </si>
  <si>
    <t>P60SUCB1</t>
  </si>
  <si>
    <t>SUCRALBAT SUSPENSI 500 MG</t>
  </si>
  <si>
    <t>P60ITBNB</t>
  </si>
  <si>
    <t>THEOBRON EXILIR 100 ML/BTL</t>
  </si>
  <si>
    <t>P6000253</t>
  </si>
  <si>
    <t>THEOBRON SYRUP 100 ML</t>
  </si>
  <si>
    <t>P60ITHCD</t>
  </si>
  <si>
    <t>THIAMYCIN FORTE SYRUP BTL/60 ML</t>
  </si>
  <si>
    <t>P60ITHCE</t>
  </si>
  <si>
    <t>THIAMYCIN SYRUP 60 ML/BTL</t>
  </si>
  <si>
    <t>P60ITDNA</t>
  </si>
  <si>
    <t>TILIDON SYRUP BTL/60 ML</t>
  </si>
  <si>
    <t>P6000213</t>
  </si>
  <si>
    <t>XYBAT SYRUP 60 ML</t>
  </si>
  <si>
    <t>P6000154</t>
  </si>
  <si>
    <t>D T  BODYLOTION COCONUT OIL &amp; ESS O</t>
  </si>
  <si>
    <t>DT</t>
  </si>
  <si>
    <t>P6000171</t>
  </si>
  <si>
    <t>D T  SALT SOAKING EUC&amp;SPRMINT 1360G</t>
  </si>
  <si>
    <t>P6000169</t>
  </si>
  <si>
    <t>D T  SALT SOAKING SULFT&amp;MTHL 1360G</t>
  </si>
  <si>
    <t>P6000159</t>
  </si>
  <si>
    <t>D T BODY SCRUB EUCALYPTUS &amp; SPRMINT</t>
  </si>
  <si>
    <t>P6000157</t>
  </si>
  <si>
    <t>D T BODY SCRUB W LAVENDER</t>
  </si>
  <si>
    <t>P6000156</t>
  </si>
  <si>
    <t>D T BODYLOTION EUCALYPTUS&amp;SPEARMINT</t>
  </si>
  <si>
    <t>P6000221</t>
  </si>
  <si>
    <t>D T BODYLOTION GLOW &amp; RADIANCE</t>
  </si>
  <si>
    <t>P6000155</t>
  </si>
  <si>
    <t>D T BODYLOTION LAVENDER ESS OIL</t>
  </si>
  <si>
    <t>P6000220</t>
  </si>
  <si>
    <t>D T BODYLOTION MOIS SLEEP BLEND</t>
  </si>
  <si>
    <t>P6000223</t>
  </si>
  <si>
    <t>D T BODYWASH GLOW &amp; RADIANCE VIT C</t>
  </si>
  <si>
    <t>P6000163</t>
  </si>
  <si>
    <t>D T BODYWASH W COCONUT OIL</t>
  </si>
  <si>
    <t>P6000160</t>
  </si>
  <si>
    <t>D T BODYWASH W EUCALYPTUS&amp;SPEARMINT</t>
  </si>
  <si>
    <t>P6000161</t>
  </si>
  <si>
    <t>D T BODYWASH W LAVENDER</t>
  </si>
  <si>
    <t>P6000164</t>
  </si>
  <si>
    <t>D T BODYWASH W ROSE ESSENTIAL OILS</t>
  </si>
  <si>
    <t>P6000166</t>
  </si>
  <si>
    <t>D T DEODORANT COCONUT OIL &amp; ESS OIL</t>
  </si>
  <si>
    <t>P6000225</t>
  </si>
  <si>
    <t>D T DEODORANT EUCALYPTUS&amp;ESS OIL</t>
  </si>
  <si>
    <t>P6000165</t>
  </si>
  <si>
    <t>D T DEODORANT LAVENDER VANILLA ESS</t>
  </si>
  <si>
    <t>P6000224</t>
  </si>
  <si>
    <t>D T DEODORANT ROSE &amp; MILK &amp; ESS O</t>
  </si>
  <si>
    <t>P6000175</t>
  </si>
  <si>
    <t>D T FOAMINGBATH COCONUT NURTURE&amp;REV</t>
  </si>
  <si>
    <t>P6000230</t>
  </si>
  <si>
    <t>D T FOAMINGBATH COMFORT &amp; CALM</t>
  </si>
  <si>
    <t>P6000176</t>
  </si>
  <si>
    <t>D T FOAMINGBATH EUCALYPTUS&amp;SPRMINT</t>
  </si>
  <si>
    <t>P6000231</t>
  </si>
  <si>
    <t>D T FOAMINGBATH GLOW &amp; RADIANCE</t>
  </si>
  <si>
    <t>P6000177</t>
  </si>
  <si>
    <t>D T FOAMINGBATH ROSE ESSENTIAL OIL</t>
  </si>
  <si>
    <t>P6000229</t>
  </si>
  <si>
    <t>D T FOAMINGBATH SLEEP BATH</t>
  </si>
  <si>
    <t>P6000179</t>
  </si>
  <si>
    <t>D T FOAMINGBATH WITH LAVENDER</t>
  </si>
  <si>
    <t>P6000180</t>
  </si>
  <si>
    <t>D T FOOT CREAM SHEA BUTTER&amp;ALOEVERA</t>
  </si>
  <si>
    <t>P6000181</t>
  </si>
  <si>
    <t>D T FOOT SOAK COOLING PEPPERMINT</t>
  </si>
  <si>
    <t>P6000162</t>
  </si>
  <si>
    <t>D T PINK HIMALAYAN BODY WASH REFRSH</t>
  </si>
  <si>
    <t>P6000178</t>
  </si>
  <si>
    <t>D T PINK HIMALAYAN FOAMING BATH</t>
  </si>
  <si>
    <t>P6000158</t>
  </si>
  <si>
    <t>D T PINK HIMALAYAN SALT SCRUB</t>
  </si>
  <si>
    <t>P6000222</t>
  </si>
  <si>
    <t>D T PINKHIMA SALTSCRUB GLOW&amp;RAD</t>
  </si>
  <si>
    <t>P6000227</t>
  </si>
  <si>
    <t>D T PURE EPSOMSALT COMFORT&amp;CALM</t>
  </si>
  <si>
    <t>P6000228</t>
  </si>
  <si>
    <t>D T PURE EPSOMSALT FRAGRANCE FREE</t>
  </si>
  <si>
    <t>P6000226</t>
  </si>
  <si>
    <t>D T PURE EPSOMSALT SLEEP SOAK</t>
  </si>
  <si>
    <t>P6000173</t>
  </si>
  <si>
    <t>D T SALK SOAKING LAVENDER 1360G</t>
  </si>
  <si>
    <t>P6000174</t>
  </si>
  <si>
    <t>D T SALK SOAKING ROSE ESS 1360G</t>
  </si>
  <si>
    <t>P6000172</t>
  </si>
  <si>
    <t>D T SALT SOAKING  COCONUT OIL 1360G</t>
  </si>
  <si>
    <t>P6000167</t>
  </si>
  <si>
    <t>D T SALT SOAKING  EUC&amp;SPRMINT 450G</t>
  </si>
  <si>
    <t>P6000168</t>
  </si>
  <si>
    <t>D T SALT SOAKING LAVENDER 450G</t>
  </si>
  <si>
    <t>P6000170</t>
  </si>
  <si>
    <t>D T SALT SOAKING VIT C&amp;CITRUS 1360G</t>
  </si>
  <si>
    <t>P6000233</t>
  </si>
  <si>
    <t>D T SHEASUGAR SCRUB BUTTER&amp;ALMOND</t>
  </si>
  <si>
    <t>P6000235</t>
  </si>
  <si>
    <t>D T SHEASUGAR SCRUB CITRUS ESSE</t>
  </si>
  <si>
    <t>P6000236</t>
  </si>
  <si>
    <t>D T SHEASUGAR SCRUB PREBIO LEMON</t>
  </si>
  <si>
    <t>P6000234</t>
  </si>
  <si>
    <t>D T SHEASUGAR SCRUB ROSE ESSENTIAL</t>
  </si>
  <si>
    <t>P6000232</t>
  </si>
  <si>
    <t>D T SHEASUGAR SCRUB SLEEP SCRUB</t>
  </si>
  <si>
    <t>P6000257</t>
  </si>
  <si>
    <t>MOTHERLOVE  CALMING CREAM W+ 30GR</t>
  </si>
  <si>
    <t>Y6</t>
  </si>
  <si>
    <t>P6000252</t>
  </si>
  <si>
    <t>MOTHERLOVE  MOTION MASTER OIL 10ML</t>
  </si>
  <si>
    <t>P6000250</t>
  </si>
  <si>
    <t>MOTHERLOVE COOL COMFORT OIL 10ML</t>
  </si>
  <si>
    <t>P6000251</t>
  </si>
  <si>
    <t>MOTHERLOVE EAZY BABY OIL 10ML</t>
  </si>
  <si>
    <t>P6000264</t>
  </si>
  <si>
    <t>MTL 3N1 HAIR LTN COTTON CLOUD100ML</t>
  </si>
  <si>
    <t>P6000265</t>
  </si>
  <si>
    <t>MTL 3N1 HAIR LTN GENTLE PETAL100ML</t>
  </si>
  <si>
    <t>P6000266</t>
  </si>
  <si>
    <t>MTL HAIR&amp;SCALP SRM SPRAY100ML NEW</t>
  </si>
  <si>
    <t>P6000277</t>
  </si>
  <si>
    <t>MOTHERLOVE CLEANSER TRAVEL KIT</t>
  </si>
  <si>
    <t>Y9</t>
  </si>
  <si>
    <t>P6000104</t>
  </si>
  <si>
    <t>MOTHERLOVE HAIR&amp;SCLP SERUM SPR100ML</t>
  </si>
  <si>
    <t>P6000314</t>
  </si>
  <si>
    <t>MOTHERLOVE LIT TOOTH&amp;GUM WIPES 30S</t>
  </si>
  <si>
    <t>P6000184</t>
  </si>
  <si>
    <t>MOTHERLOVE NURT COMF G 50GR(BONUS)</t>
  </si>
  <si>
    <t>P6000241</t>
  </si>
  <si>
    <t>MSL STELATOPIA+EMOLLIENT CREAM150mL</t>
  </si>
  <si>
    <t>P6000242</t>
  </si>
  <si>
    <t>MSL STELATOPIA+EMOLLIENT CREAM300mL</t>
  </si>
  <si>
    <t>P6000202</t>
  </si>
  <si>
    <t>MTL ARNICA GEL W OR CALENDULA</t>
  </si>
  <si>
    <t>P6000204</t>
  </si>
  <si>
    <t>MTL HIGH PROTECTION SUN SPRAY 200ml</t>
  </si>
  <si>
    <t>P6000205</t>
  </si>
  <si>
    <t>MTL HIGH PROTECTION SUN STICK 9ml</t>
  </si>
  <si>
    <t>P6000247</t>
  </si>
  <si>
    <t>MUSTELA STELA EMOL CR 150 ML (F)</t>
  </si>
  <si>
    <t>P6000248</t>
  </si>
  <si>
    <t>MUSTELA STELA EMOL CR 300 ML (F)</t>
  </si>
  <si>
    <t>P6000203</t>
  </si>
  <si>
    <t>MUSTELA STRETCH MARKS OIL 105ml</t>
  </si>
  <si>
    <t>P60IANRA</t>
  </si>
  <si>
    <t>ANTRAIN INJ 2 ML/5</t>
  </si>
  <si>
    <t>RD</t>
  </si>
  <si>
    <t>Rusdiyanto</t>
  </si>
  <si>
    <t>DD</t>
  </si>
  <si>
    <t>KPST-PNTGUD17</t>
  </si>
  <si>
    <t>P60EPVAS</t>
  </si>
  <si>
    <t>EPIVAS INJEKSI</t>
  </si>
  <si>
    <t>P6000297</t>
  </si>
  <si>
    <t>ESOPRO INJEKSI 40 MG</t>
  </si>
  <si>
    <t>P60IEXTA</t>
  </si>
  <si>
    <t>EXTIMON INJ 1 GRAM</t>
  </si>
  <si>
    <t>P60IFERA</t>
  </si>
  <si>
    <t>FERZOBAT INJEKSI 1 GRAM</t>
  </si>
  <si>
    <t>P60IGASA</t>
  </si>
  <si>
    <t>GASTRIDIN INJ 50 MG 5 AMP / BOX</t>
  </si>
  <si>
    <t>P60IGITA</t>
  </si>
  <si>
    <t>GITAS INJ. 5 AMPUL</t>
  </si>
  <si>
    <t>P60IICLD</t>
  </si>
  <si>
    <t>INCELIN INJEKSI 1000 MG</t>
  </si>
  <si>
    <t>P60IICLB</t>
  </si>
  <si>
    <t>INCELIN INJEKSI 250 MG</t>
  </si>
  <si>
    <t>P60IICLC</t>
  </si>
  <si>
    <t>INCELIN INJEKSI 500 MG</t>
  </si>
  <si>
    <t>P60IINDA</t>
  </si>
  <si>
    <t>INDEXON INJEKSI 5 MG 5 AMP / BOX</t>
  </si>
  <si>
    <t>P60IINT5</t>
  </si>
  <si>
    <t>INTERCO INJEKSI</t>
  </si>
  <si>
    <t>P60IINXA</t>
  </si>
  <si>
    <t>INTERMOXIL INJEKSI 10 VIAL</t>
  </si>
  <si>
    <t>P60IITPI</t>
  </si>
  <si>
    <t>INTERPIM 1 GR</t>
  </si>
  <si>
    <t>P60ITDLV</t>
  </si>
  <si>
    <t>INTIDROL INJ 125 MG</t>
  </si>
  <si>
    <t>P60IINVA</t>
  </si>
  <si>
    <t>INVOMIT INJEKSI 4 MG 5 AMP</t>
  </si>
  <si>
    <t>P60IINVB</t>
  </si>
  <si>
    <t>INVOMIT INJEKSI 8 MG 5 AMP</t>
  </si>
  <si>
    <t>P60IKETB</t>
  </si>
  <si>
    <t>KETROBAT 30 INJ 5 AMP</t>
  </si>
  <si>
    <t>P6000303</t>
  </si>
  <si>
    <t>LIDONEST INJEKSI 1:80.000</t>
  </si>
  <si>
    <t>P60MRB1G</t>
  </si>
  <si>
    <t>MEROBAT 1GR</t>
  </si>
  <si>
    <t>P60INEFA</t>
  </si>
  <si>
    <t>NEUROBAT FORTE INJ 3 ML</t>
  </si>
  <si>
    <t>P60IOXTA</t>
  </si>
  <si>
    <t>OXTERCID INJEKSI 750 MG</t>
  </si>
  <si>
    <t>P60IANKB</t>
  </si>
  <si>
    <t>PIRABRAIN INJ 3 GRAM 4 AMP</t>
  </si>
  <si>
    <t>P60IRYCA</t>
  </si>
  <si>
    <t>RYCEF INJEKSI 1 GR</t>
  </si>
  <si>
    <t>P60ISAJA</t>
  </si>
  <si>
    <t>SALTICIN INJ 80 MG 5 AMP / BOX</t>
  </si>
  <si>
    <t>P60ISTAA</t>
  </si>
  <si>
    <t>STARXON INJ 1 GR</t>
  </si>
  <si>
    <t>P60TIM10</t>
  </si>
  <si>
    <t>TIMIPEN INJEKSI BOX/1VIAL 1000MG</t>
  </si>
  <si>
    <t>P60ITOMA</t>
  </si>
  <si>
    <t>TOMIT INJ 2 ML</t>
  </si>
  <si>
    <t>P60TORDA</t>
  </si>
  <si>
    <t>Tordex Injeksi 25mg /ml</t>
  </si>
  <si>
    <t>P60VLX75</t>
  </si>
  <si>
    <t>VOLOX 750 MG INFUS</t>
  </si>
  <si>
    <t>P60VXIVA</t>
  </si>
  <si>
    <t>VOLOX INFUS INTRAVENA</t>
  </si>
  <si>
    <t>P60DRMIC</t>
  </si>
  <si>
    <t>DERMIA CREAM 15 GR</t>
  </si>
  <si>
    <t>P60LDERA</t>
  </si>
  <si>
    <t>LADERMA CREAM ( F )</t>
  </si>
  <si>
    <t>P6000259</t>
  </si>
  <si>
    <t>ACICLOVIR KRIM 25 TUBE x 5 GR (INT)</t>
  </si>
  <si>
    <t>DF</t>
  </si>
  <si>
    <t>P6000301</t>
  </si>
  <si>
    <t>BETAMETHASONE CREAM 0.05% 10G (INT)</t>
  </si>
  <si>
    <t>P60ICLID</t>
  </si>
  <si>
    <t>CLINIUM GEL 10 MG TUBE 15 GR</t>
  </si>
  <si>
    <t>P60IDERA</t>
  </si>
  <si>
    <t>DERMANIDE CREAM TUBE 10 GR</t>
  </si>
  <si>
    <t>P60F</t>
  </si>
  <si>
    <t>P60DRMC1</t>
  </si>
  <si>
    <t>DERMIA CREAM 15 GR (C)</t>
  </si>
  <si>
    <t>P60IDIGA</t>
  </si>
  <si>
    <t>DIGENTA CREAM 10 GR/TUBE</t>
  </si>
  <si>
    <t>P60FSBC1</t>
  </si>
  <si>
    <t>FUSIBAT CREAM 10gr</t>
  </si>
  <si>
    <t>P60IINEA</t>
  </si>
  <si>
    <t>INERSON SALEP 15 GR TUBE</t>
  </si>
  <si>
    <t>P60IINFB</t>
  </si>
  <si>
    <t>INFELD GEL</t>
  </si>
  <si>
    <t>P6000249</t>
  </si>
  <si>
    <t>INFELD GEL 15 GR</t>
  </si>
  <si>
    <t>P60IINTB</t>
  </si>
  <si>
    <t>INTERBI CREAM TUBE 5 GR</t>
  </si>
  <si>
    <t>P60IITCA</t>
  </si>
  <si>
    <t>INTERCON CREAM 10 GR</t>
  </si>
  <si>
    <t>P60IITCB</t>
  </si>
  <si>
    <t>INTERCON OINTMENT 10 GR</t>
  </si>
  <si>
    <t>P60IITQB</t>
  </si>
  <si>
    <t>INTERQUIN 5%</t>
  </si>
  <si>
    <t>P60IITZA</t>
  </si>
  <si>
    <t>INTERZOL CREAM 5 GR/TUBE</t>
  </si>
  <si>
    <t>P60ILOTC</t>
  </si>
  <si>
    <t>LOTASBAT CREAM TUBE 10 GR</t>
  </si>
  <si>
    <t>P60ILOTO</t>
  </si>
  <si>
    <t>LOTASBAT OINTMENT TUBE 10 GR</t>
  </si>
  <si>
    <t>P60IMDRA</t>
  </si>
  <si>
    <t>MOISDERM 10%/TUBE 20 GR</t>
  </si>
  <si>
    <t>P60IMDRB</t>
  </si>
  <si>
    <t>MOISDERM 20%/TUBE 20 GR</t>
  </si>
  <si>
    <t>P6000260</t>
  </si>
  <si>
    <t>MOISDERM KRIM 10% - TUBE 20 GR NEW</t>
  </si>
  <si>
    <t>P6000261</t>
  </si>
  <si>
    <t>MOISDERM KRIM 20% - TUBE 20 GR NEW</t>
  </si>
  <si>
    <t>P60INOSA</t>
  </si>
  <si>
    <t>NEOSINOL KRIM 10 GR/TUBE</t>
  </si>
  <si>
    <t>P6000313</t>
  </si>
  <si>
    <t>NEOSINOL KRIM 5 GR</t>
  </si>
  <si>
    <t>P60INRLA</t>
  </si>
  <si>
    <t>NERILON KRIM 10 GR/TUBE</t>
  </si>
  <si>
    <t>P60ISALA</t>
  </si>
  <si>
    <t>SALTICIN CREAM 5 GR/TUBE</t>
  </si>
  <si>
    <t>P60ITCNA</t>
  </si>
  <si>
    <t>TRACNE CREAM 0.01% TUBE 20 GR</t>
  </si>
  <si>
    <t>P60ITCNB</t>
  </si>
  <si>
    <t>TRACNE CREAM 0.05% TUBE 20 GR</t>
  </si>
  <si>
    <t>P60ITDCB</t>
  </si>
  <si>
    <t>TRIAMCORT A KRIM TUBE 10 GR</t>
  </si>
  <si>
    <t>P60IZTRA</t>
  </si>
  <si>
    <t>ZOTER CREAM 5 GR</t>
  </si>
  <si>
    <t>P6000188</t>
  </si>
  <si>
    <t>AMPICILLIN 1GR DRY INJ (INT)</t>
  </si>
  <si>
    <t>DK</t>
  </si>
  <si>
    <t>P6000004</t>
  </si>
  <si>
    <t>CEFOPERAZONE 1GR DRY INJ (INT)</t>
  </si>
  <si>
    <t>P60OCTXA</t>
  </si>
  <si>
    <t>CEFTRIAXONE SODIUM 1G INJ (INT)</t>
  </si>
  <si>
    <t>P6000043</t>
  </si>
  <si>
    <t>CEFUROXIME 750MG DRY INJ (INT)</t>
  </si>
  <si>
    <t>P60CTLN1</t>
  </si>
  <si>
    <t>CITICOLINE INJ 250MG/2ML (INT)</t>
  </si>
  <si>
    <t>P6000047</t>
  </si>
  <si>
    <t>DEXAMETHASONE INJ (INT)</t>
  </si>
  <si>
    <t>P60ODXPI</t>
  </si>
  <si>
    <t>DEXKETOPROFEN 25 MG INJ (INT)</t>
  </si>
  <si>
    <t>P6000298</t>
  </si>
  <si>
    <t>ESOMEPRAZOLE SODIUM INJ 40 MG (INT)</t>
  </si>
  <si>
    <t>P60OKTC3</t>
  </si>
  <si>
    <t>KETEROLAC 30 MG INJ (INT)</t>
  </si>
  <si>
    <t>P60OMRPA</t>
  </si>
  <si>
    <t>MEROPENEM 0.5 G INJ (INT)</t>
  </si>
  <si>
    <t>P60OMRPB</t>
  </si>
  <si>
    <t>MEROPENEM 1 G INJ (INT)</t>
  </si>
  <si>
    <t>P60MCHCA</t>
  </si>
  <si>
    <t>METOCLOPRAMIDE HCl INJ (INT)</t>
  </si>
  <si>
    <t>P60OODC4</t>
  </si>
  <si>
    <t>ONDANCETRON 4MG/2ML INJ (INT)</t>
  </si>
  <si>
    <t>P6000299</t>
  </si>
  <si>
    <t>RANITIDINE HCL INJEKSI 2 ML (INT)</t>
  </si>
  <si>
    <t>P6000096</t>
  </si>
  <si>
    <t>DAZOLIN N</t>
  </si>
  <si>
    <t>P60IFESA</t>
  </si>
  <si>
    <t>FETIK SUPPOSITORIA 100 MG 10</t>
  </si>
  <si>
    <t>P60IPMLA</t>
  </si>
  <si>
    <t>PAMOL 125 MG SUP 12 SUP/BOX</t>
  </si>
  <si>
    <t>P60IPMLB</t>
  </si>
  <si>
    <t>PAMOL 250 MG SUP 12 SUP/BOX</t>
  </si>
  <si>
    <t>P60PANTO</t>
  </si>
  <si>
    <t>PANTOPUMP INJ</t>
  </si>
  <si>
    <t>P60DZLNA</t>
  </si>
  <si>
    <t>DAZOLIN</t>
  </si>
  <si>
    <t>P60ITLOD</t>
  </si>
  <si>
    <t>INTERLAC OIL DROP (C)</t>
  </si>
  <si>
    <t>BE</t>
  </si>
  <si>
    <t>P60ICOLC</t>
  </si>
  <si>
    <t>COLME EYE DROPS 8 ML/BTL</t>
  </si>
  <si>
    <t>BF</t>
  </si>
  <si>
    <t>P60IINMA</t>
  </si>
  <si>
    <t>INMATROL TETES MATA 5 ML/BTL</t>
  </si>
  <si>
    <t>P60IOINA</t>
  </si>
  <si>
    <t>OTOPAIN EAR DROPS 8 ML/BTL</t>
  </si>
  <si>
    <t>P60INTOD</t>
  </si>
  <si>
    <t>INTERLAC OIL DROP (F)</t>
  </si>
  <si>
    <t>BH</t>
  </si>
  <si>
    <t>P60CLBTI</t>
  </si>
  <si>
    <t>CLABAT INJEKSI</t>
  </si>
  <si>
    <t>DC</t>
  </si>
  <si>
    <t>P60VOLED</t>
  </si>
  <si>
    <t>VOLOX EYE DROPS 5 ML</t>
  </si>
  <si>
    <t>P60OCAVI</t>
  </si>
  <si>
    <t>CO-AMOXICLAV INJ (INT)</t>
  </si>
  <si>
    <t>DL</t>
  </si>
  <si>
    <t>P60I</t>
  </si>
  <si>
    <t>HOTIN DCL 120 G</t>
  </si>
  <si>
    <t>ANGGARA</t>
  </si>
  <si>
    <t>ED</t>
  </si>
  <si>
    <t>KPST-PNTGUD21</t>
  </si>
  <si>
    <t>HOTIN DCL 30G</t>
  </si>
  <si>
    <t>HOTIN DCL 60 G</t>
  </si>
  <si>
    <t>INDAL - CTN @10 TAB/AMPLOP</t>
  </si>
  <si>
    <t>P72</t>
  </si>
  <si>
    <t>P72AETC2</t>
  </si>
  <si>
    <t>ACETYLCYSTEIN 200 MG</t>
  </si>
  <si>
    <t>CH</t>
  </si>
  <si>
    <t>P72ACL20</t>
  </si>
  <si>
    <t>ACYCLOVIR 200 MG TAB</t>
  </si>
  <si>
    <t>P72ACV40</t>
  </si>
  <si>
    <t>ACYCLOVIR 400 MG TAB</t>
  </si>
  <si>
    <t>P72ACL05</t>
  </si>
  <si>
    <t>ACYCLOVIR 5PCT KRIM</t>
  </si>
  <si>
    <t>P72ABX30</t>
  </si>
  <si>
    <t>AMBROXOL 30 MG TABLET</t>
  </si>
  <si>
    <t>P72IHBPS</t>
  </si>
  <si>
    <t>BIOPROST KAPS</t>
  </si>
  <si>
    <t>P72IHV10</t>
  </si>
  <si>
    <t>BIOVISION 100</t>
  </si>
  <si>
    <t>P72IHV30</t>
  </si>
  <si>
    <t>BIOVISION 30</t>
  </si>
  <si>
    <t>P72IHVSG</t>
  </si>
  <si>
    <t>BIOVISION GOLD</t>
  </si>
  <si>
    <t>P72CPT12</t>
  </si>
  <si>
    <t>CAPTOPRIL 12,5 MG TAB</t>
  </si>
  <si>
    <t>P72CPT25</t>
  </si>
  <si>
    <t>CAPTOPRIL 25 MG TAB (INAF)</t>
  </si>
  <si>
    <t>P72CPT50</t>
  </si>
  <si>
    <t>CAPTOPRIL 50 MG TAB</t>
  </si>
  <si>
    <t>P72CRL1K</t>
  </si>
  <si>
    <t>CETALER 10 MG KAPS KOTAK 30</t>
  </si>
  <si>
    <t>P72CTZ10</t>
  </si>
  <si>
    <t>CETIRIZINE 10 MG KAPS</t>
  </si>
  <si>
    <t>P72CRP25</t>
  </si>
  <si>
    <t>CHLORAMPHENICOL 250 MG KAPS</t>
  </si>
  <si>
    <t>P72CDM15</t>
  </si>
  <si>
    <t>CLINDAMYCIN 150 MG KAPS</t>
  </si>
  <si>
    <t>P72CDM30</t>
  </si>
  <si>
    <t>CLINDAMYCIN 300 MG KAPS</t>
  </si>
  <si>
    <t>P72CDN15</t>
  </si>
  <si>
    <t>CLONIDINE 0,15 MG TAB</t>
  </si>
  <si>
    <t>P72CDG75</t>
  </si>
  <si>
    <t>CLOPIDOGREL 75 MG</t>
  </si>
  <si>
    <t>P72CTM48</t>
  </si>
  <si>
    <t>COTRIMOXAZOLE 480 MG TAB</t>
  </si>
  <si>
    <t>P72DMCNK</t>
  </si>
  <si>
    <t>DAMYCIN KAPS</t>
  </si>
  <si>
    <t>P72DSXTA</t>
  </si>
  <si>
    <t>DESOXIMETASONE KRIM 0.25% 15G</t>
  </si>
  <si>
    <t>P72DPR00</t>
  </si>
  <si>
    <t>DOMPERIDON TAB</t>
  </si>
  <si>
    <t>P72ETBT5</t>
  </si>
  <si>
    <t xml:space="preserve">ETHAMBUTOL 500 MG TAB SAL SEL </t>
  </si>
  <si>
    <t>P7200004</t>
  </si>
  <si>
    <t>FEXOMIN 120 MG TAB</t>
  </si>
  <si>
    <t>P72FRS40</t>
  </si>
  <si>
    <t>FUROSEMIDE 40 MG TAB</t>
  </si>
  <si>
    <t>P7200007</t>
  </si>
  <si>
    <t>GENISONE 10 MG TAB</t>
  </si>
  <si>
    <t>P72GSNE2</t>
  </si>
  <si>
    <t>GENISONE 20 TAB</t>
  </si>
  <si>
    <t>P72GTM01</t>
  </si>
  <si>
    <t>GENTAMICIN 0,1 PCT SALEP KULIT</t>
  </si>
  <si>
    <t>P72GBL05</t>
  </si>
  <si>
    <t>GLIBENCLAMIDE 5 MG TAB</t>
  </si>
  <si>
    <t>P72GLMP4</t>
  </si>
  <si>
    <t>GLIMEPIRIDE 4 MG TABLET</t>
  </si>
  <si>
    <t>P72GCSM5</t>
  </si>
  <si>
    <t>GLUCOSAMIN 500MG</t>
  </si>
  <si>
    <t>P72GRF12</t>
  </si>
  <si>
    <t>GRISEOFULVIN 125 MG TAB</t>
  </si>
  <si>
    <t>P72HTR3B</t>
  </si>
  <si>
    <t>HITROL KAPS LUNAK BOTOL 30</t>
  </si>
  <si>
    <t>P72HCT25</t>
  </si>
  <si>
    <t>HYDROCORTISONE 2,5 PCT KRIM</t>
  </si>
  <si>
    <t>P72MTSN5</t>
  </si>
  <si>
    <t>IMETASONE KRIM 5gr</t>
  </si>
  <si>
    <t>P72IAC50</t>
  </si>
  <si>
    <t>INACID 500MG TAB SAL SEL</t>
  </si>
  <si>
    <t>P7200003</t>
  </si>
  <si>
    <t>INALERGI 10 MG TAB</t>
  </si>
  <si>
    <t>P7200014</t>
  </si>
  <si>
    <t>INCETYL  200 MG  BOX/60 KAPS</t>
  </si>
  <si>
    <t>P7200008</t>
  </si>
  <si>
    <t>INCETYL 200 MG KAPSUL</t>
  </si>
  <si>
    <t>P72IDBON</t>
  </si>
  <si>
    <t>INDOBION KOTAK 3 STRIP @10 TAB SS</t>
  </si>
  <si>
    <t>P72NFG15</t>
  </si>
  <si>
    <t>INFUNGI KRIM 15gr</t>
  </si>
  <si>
    <t>P72IPRXK</t>
  </si>
  <si>
    <t>INPIROX KAPS</t>
  </si>
  <si>
    <t>P72IPRNT</t>
  </si>
  <si>
    <t>INPURIN TAB</t>
  </si>
  <si>
    <t>P72IST4T</t>
  </si>
  <si>
    <t>INSETRON 4 MG TAB SAL SEL KOTAK 12</t>
  </si>
  <si>
    <t>P7200009</t>
  </si>
  <si>
    <t>INVERCOV 12 MG TAB</t>
  </si>
  <si>
    <t>P72IBST4</t>
  </si>
  <si>
    <t>IRBESARTAN 150 MG KAPTAB INAF</t>
  </si>
  <si>
    <t>P72IBST3</t>
  </si>
  <si>
    <t>IRBESARTAN 300 MG KAPTAB</t>
  </si>
  <si>
    <t>P72ISB05</t>
  </si>
  <si>
    <t>ISOSORBIDE 5 MG TAB SUBLINGUAL</t>
  </si>
  <si>
    <t>P72LSP30</t>
  </si>
  <si>
    <t>LANSOPRAZOLE 30 MG KAPS</t>
  </si>
  <si>
    <t>P72LCM50</t>
  </si>
  <si>
    <t>LINCOMYCIN 500 MG KAPS</t>
  </si>
  <si>
    <t>P72LRT10</t>
  </si>
  <si>
    <t>LORATADINE 10 MG TAB (INAF)</t>
  </si>
  <si>
    <t>P72MLX15</t>
  </si>
  <si>
    <t>MELOXICAM 15 MG TAB (INAF)</t>
  </si>
  <si>
    <t>P72MLX07</t>
  </si>
  <si>
    <t>MELOXICAM 7.5 MG TAB (INAF)</t>
  </si>
  <si>
    <t>P7200010</t>
  </si>
  <si>
    <t>MYCENTA GEL 15G</t>
  </si>
  <si>
    <t>P72NDKF5</t>
  </si>
  <si>
    <t>NA DIKLOFENAK 50 MG TAB SAL ENT</t>
  </si>
  <si>
    <t>P72IHPUB</t>
  </si>
  <si>
    <t>NEW PROURIC</t>
  </si>
  <si>
    <t>P72IHPUK</t>
  </si>
  <si>
    <t>P72OFX20</t>
  </si>
  <si>
    <t>OFLOXACIN 200 MG TAB</t>
  </si>
  <si>
    <t>P72OMPZ2</t>
  </si>
  <si>
    <t>OMEPRAZOLE 20 MG KAPS</t>
  </si>
  <si>
    <t>P72ODS4T</t>
  </si>
  <si>
    <t>ONDANSETRON 4 MG TAB</t>
  </si>
  <si>
    <t>P72ODST8</t>
  </si>
  <si>
    <t>ONDANSETRON 8 MG TAB</t>
  </si>
  <si>
    <t>P72OSTR1</t>
  </si>
  <si>
    <t>OSELTAMIVIR 75mg Kaps 10s</t>
  </si>
  <si>
    <t>P7200011</t>
  </si>
  <si>
    <t>PROASI KAPSUL KOTAK 30</t>
  </si>
  <si>
    <t>P72IHPLB</t>
  </si>
  <si>
    <t>PROLIPID BOTOL</t>
  </si>
  <si>
    <t>P72IHPLK</t>
  </si>
  <si>
    <t>PROLIPID KOTAK</t>
  </si>
  <si>
    <t>P72PPT10</t>
  </si>
  <si>
    <t>PROPYLTHIOURACYL 100 MG TAB</t>
  </si>
  <si>
    <t>P72RNT15</t>
  </si>
  <si>
    <t>RANITIDINE 150 MG TAB (INAF)</t>
  </si>
  <si>
    <t>P72RFP30</t>
  </si>
  <si>
    <t>RIFAMPICIN 300 MG KAPS</t>
  </si>
  <si>
    <t>P72RFPC4</t>
  </si>
  <si>
    <t>RIFAMPICIN 450 MG KAPS (INAF)</t>
  </si>
  <si>
    <t>P72RFP60</t>
  </si>
  <si>
    <t>RIFAMPICIN 600 MG TAB</t>
  </si>
  <si>
    <t>P72RFN3K</t>
  </si>
  <si>
    <t>RIFAN H KAPLET SALUT SELAPUT KTK30</t>
  </si>
  <si>
    <t>P72RFS3K</t>
  </si>
  <si>
    <t>RIFASTAR KAPLET SAL SELAPUT KTK 30</t>
  </si>
  <si>
    <t>P72UIP2K</t>
  </si>
  <si>
    <t>URISPAS 200 MG TAB SAL SEL BOX 30</t>
  </si>
  <si>
    <t>P7200002</t>
  </si>
  <si>
    <t>VITAMIN C 500MG TABLET (INAF)</t>
  </si>
  <si>
    <t>P7200012</t>
  </si>
  <si>
    <t>VOMETIN TABLET 10 MG</t>
  </si>
  <si>
    <t>P72ZNC20</t>
  </si>
  <si>
    <t>ZINC 20 MG TAB</t>
  </si>
  <si>
    <t>P72ZNK2K</t>
  </si>
  <si>
    <t>ZINKID 20 MG TAB. DISPERSIBEL @100</t>
  </si>
  <si>
    <t>P72ABX15</t>
  </si>
  <si>
    <t>AMBROXOL 15 MG/5 ML SYRUP</t>
  </si>
  <si>
    <t>CI</t>
  </si>
  <si>
    <t>P72BACPB</t>
  </si>
  <si>
    <t>BACITRACIN POLYMYXIN B SK</t>
  </si>
  <si>
    <t>P72CFXM1</t>
  </si>
  <si>
    <t>CEFIXIME 100 MG/5ML SRP KERING</t>
  </si>
  <si>
    <t>P72CTLRD</t>
  </si>
  <si>
    <t>CETALER DROPS</t>
  </si>
  <si>
    <t>P7200006</t>
  </si>
  <si>
    <t>CETALER SYRUP 60 ML</t>
  </si>
  <si>
    <t>P72CTZDP</t>
  </si>
  <si>
    <t>CETIRIZINE DROPS</t>
  </si>
  <si>
    <t>P72KDM15</t>
  </si>
  <si>
    <t>CLINDAMYCIN TAB/KAPL 150 MG (E)</t>
  </si>
  <si>
    <t>P72DSRM1</t>
  </si>
  <si>
    <t>DESREM</t>
  </si>
  <si>
    <t>P72ERT2A</t>
  </si>
  <si>
    <t>ERYTHROMYCIN 200 MG/5 ML</t>
  </si>
  <si>
    <t>P72GLPRA</t>
  </si>
  <si>
    <t>GLIMEPIRIDE 2 MG TABLET</t>
  </si>
  <si>
    <t>P72INCSY</t>
  </si>
  <si>
    <t>INCRAL SYRUP</t>
  </si>
  <si>
    <t>P72IDR2K</t>
  </si>
  <si>
    <t>INDORALYTE SERBUK, KOTAK 25 SACHET</t>
  </si>
  <si>
    <t>P72IRBS1</t>
  </si>
  <si>
    <t>IRBERSARTAN TAB/KAPL 150 MG (E)</t>
  </si>
  <si>
    <t>P72IRBS2</t>
  </si>
  <si>
    <t>IRBERSARTAN TAB/KAPL 300 MG (E)</t>
  </si>
  <si>
    <t>P72KTNZ2</t>
  </si>
  <si>
    <t>KETOCONAZOLE 2pct KRIM</t>
  </si>
  <si>
    <t>P72LCD1P</t>
  </si>
  <si>
    <t>LACTODIA POLYBAG @ 10 SACHET</t>
  </si>
  <si>
    <t>P72MTZS5</t>
  </si>
  <si>
    <t>METAMIZOLE SODIUM 500mg TAB</t>
  </si>
  <si>
    <t>P72ODS82</t>
  </si>
  <si>
    <t>ONDANSETRON 8 MG TAB(R2)</t>
  </si>
  <si>
    <t>P72ONDA4</t>
  </si>
  <si>
    <t>ONDANSETRON TAB/KAPLET 4 MG (E)</t>
  </si>
  <si>
    <t>P72OSBON</t>
  </si>
  <si>
    <t>OSBONTIS KAPLET 30S / BTL</t>
  </si>
  <si>
    <t>P72OSTMA</t>
  </si>
  <si>
    <t>OSELTAMIVIR 75mg KAPS</t>
  </si>
  <si>
    <t>P72PBGE3</t>
  </si>
  <si>
    <t>Probagin Eliksir Btl 300 ml</t>
  </si>
  <si>
    <t>P72SBT22</t>
  </si>
  <si>
    <t>SALBUTAMOL 2 MG/5 ML SIROP(R2)</t>
  </si>
  <si>
    <t>P72SUFS5</t>
  </si>
  <si>
    <t>Sucralfate Suspensi 500mg / 5ml</t>
  </si>
  <si>
    <t>P72VALPA</t>
  </si>
  <si>
    <t>Valproic Acid Suspensi</t>
  </si>
  <si>
    <t>P72ZNK1K</t>
  </si>
  <si>
    <t>ZINKID 10 MG/5 ML SIRUP</t>
  </si>
  <si>
    <t>P72FRS10</t>
  </si>
  <si>
    <t>FUROSEMIDE 10 MG/ML INJEKSI</t>
  </si>
  <si>
    <t>CJ</t>
  </si>
  <si>
    <t>P72GTM40</t>
  </si>
  <si>
    <t>GENTAMICIN 40 MG/ML INJEKSI</t>
  </si>
  <si>
    <t>P72ICT1V</t>
  </si>
  <si>
    <t>INCETAX 1,0 G INJ KERING VIAL 10ML</t>
  </si>
  <si>
    <t>P72IDN2K</t>
  </si>
  <si>
    <t>INDORAN 25 MG/ML INJ KOTAK 10 AMP</t>
  </si>
  <si>
    <t>P72IST4V</t>
  </si>
  <si>
    <t>INSETRON 4 MG/2 ML INJ KOTAK 5 AMP</t>
  </si>
  <si>
    <t>P72KTRL3</t>
  </si>
  <si>
    <t>KETOROLAC  30 MG/ML</t>
  </si>
  <si>
    <t>P72ODS04</t>
  </si>
  <si>
    <t>ONDANSETRON 4 MG/2 ML INJ</t>
  </si>
  <si>
    <t>P72ODS08</t>
  </si>
  <si>
    <t>ONDANSETRON 8 MG/4 ML INJ</t>
  </si>
  <si>
    <t>P72RNT25</t>
  </si>
  <si>
    <t>RANITIDINE 25 MG/ML INJEKSI</t>
  </si>
  <si>
    <t>P72AMT25</t>
  </si>
  <si>
    <t>AMITRIPTYLINE 25 MG TAB *</t>
  </si>
  <si>
    <t>P83</t>
  </si>
  <si>
    <t>P8300001</t>
  </si>
  <si>
    <t>ALBUMID KAPSUL 500 MG</t>
  </si>
  <si>
    <t>P8300003</t>
  </si>
  <si>
    <t>BIOSGRAFT</t>
  </si>
  <si>
    <t>P87</t>
  </si>
  <si>
    <t>P87AMDP1</t>
  </si>
  <si>
    <t>AMLODIPINE 10 (NUFARINDO)</t>
  </si>
  <si>
    <t>CG</t>
  </si>
  <si>
    <t>FA0</t>
  </si>
  <si>
    <t>P87AML1A</t>
  </si>
  <si>
    <t>AMLODIPINE 10 MG (NF)</t>
  </si>
  <si>
    <t>P87AML1B</t>
  </si>
  <si>
    <t>P87AMDP5</t>
  </si>
  <si>
    <t>AMLODIPINE 5 (NUFARINDO)</t>
  </si>
  <si>
    <t>P87BEXOM</t>
  </si>
  <si>
    <t>BEXICOM KAPLET</t>
  </si>
  <si>
    <t>P87BXCMZ</t>
  </si>
  <si>
    <t>BEXICOM Z</t>
  </si>
  <si>
    <t>P87DRBGT</t>
  </si>
  <si>
    <t>DORBIGOT</t>
  </si>
  <si>
    <t>P87FLMZA</t>
  </si>
  <si>
    <t>FLUOMIZIN TABLET</t>
  </si>
  <si>
    <t>P87HCBAC</t>
  </si>
  <si>
    <t>HECOBAC 500 MG</t>
  </si>
  <si>
    <t>P87KGM2D</t>
  </si>
  <si>
    <t>KIN GINGVIAL MW 2X1L STD (SPL)</t>
  </si>
  <si>
    <t>P87KGVTG</t>
  </si>
  <si>
    <t>KIN GINGVIAL T/PASTE 7G (SPL)</t>
  </si>
  <si>
    <t>P87KTP7A</t>
  </si>
  <si>
    <t>KIN PROG WHITENING TOOTHPASTE 7ML</t>
  </si>
  <si>
    <t>P87MSNL5</t>
  </si>
  <si>
    <t>MATSUNAFLAM 50</t>
  </si>
  <si>
    <t>P87NFGBG</t>
  </si>
  <si>
    <t>NUFAGRABION GM</t>
  </si>
  <si>
    <t>P87NFPG2</t>
  </si>
  <si>
    <t>NUFAPREG 25 MG</t>
  </si>
  <si>
    <t>P87NLOX7</t>
  </si>
  <si>
    <t>NULOX 7,5 MG</t>
  </si>
  <si>
    <t>P87PERGE</t>
  </si>
  <si>
    <t>PERIOKIN GEL TUBE 30ML</t>
  </si>
  <si>
    <t>P87PERSY</t>
  </si>
  <si>
    <t>PERIOKIN SPRAY 40ML</t>
  </si>
  <si>
    <t>P87PRESE</t>
  </si>
  <si>
    <t>PRENASE KAPLET</t>
  </si>
  <si>
    <t>P87SYN24</t>
  </si>
  <si>
    <t>SYNFONIA 24</t>
  </si>
  <si>
    <t>P87TRMIA</t>
  </si>
  <si>
    <t>TERMIPEN INJEKSI VIAL</t>
  </si>
  <si>
    <t>P87VSGDB</t>
  </si>
  <si>
    <t>VASGARD 5</t>
  </si>
  <si>
    <t>P87YSNB3</t>
  </si>
  <si>
    <t>YOSENOB 300</t>
  </si>
  <si>
    <t>P87AMDPB</t>
  </si>
  <si>
    <t>AMLODIPINE 10</t>
  </si>
  <si>
    <t>P87AMDNB</t>
  </si>
  <si>
    <t>AMLODIPINE 10 EXELTIS</t>
  </si>
  <si>
    <t>P87AMDPA</t>
  </si>
  <si>
    <t>AMLODIPINE 5</t>
  </si>
  <si>
    <t>P87AMDNA</t>
  </si>
  <si>
    <t>AMLODIPINE 5 EXELTIS</t>
  </si>
  <si>
    <t>P87DESRT</t>
  </si>
  <si>
    <t>DESIRETT</t>
  </si>
  <si>
    <t>P8700004</t>
  </si>
  <si>
    <t>ENDOVELLE</t>
  </si>
  <si>
    <t>P8700015</t>
  </si>
  <si>
    <t>EXELFOS</t>
  </si>
  <si>
    <t>P87GVT10</t>
  </si>
  <si>
    <t>GIVENTOR 10</t>
  </si>
  <si>
    <t>P87GVT20</t>
  </si>
  <si>
    <t>GIVENTOR 20</t>
  </si>
  <si>
    <t>P8700002</t>
  </si>
  <si>
    <t>GYNPROGEST 100 MG</t>
  </si>
  <si>
    <t>P8700003</t>
  </si>
  <si>
    <t>GYNPROGEST 200 MG</t>
  </si>
  <si>
    <t>P8700014</t>
  </si>
  <si>
    <t>HIPERDEXT CAPS</t>
  </si>
  <si>
    <t>P87KWTP7</t>
  </si>
  <si>
    <t>KIN PROG WHITENING TOOTHPASTE 75ML</t>
  </si>
  <si>
    <t>P8700005</t>
  </si>
  <si>
    <t>LANSOPRAZOLE 30 MG KAP (EXELTIS)</t>
  </si>
  <si>
    <t>P87NZT40</t>
  </si>
  <si>
    <t>NUZARTAN  40 mg</t>
  </si>
  <si>
    <t>P8700012</t>
  </si>
  <si>
    <t>NUZARTAN 40 MG (HK)</t>
  </si>
  <si>
    <t>P87NZT80</t>
  </si>
  <si>
    <t>NUZARTAN 80 mg</t>
  </si>
  <si>
    <t>P8700013</t>
  </si>
  <si>
    <t>NUZARTAN 80 MG (HK)</t>
  </si>
  <si>
    <t>P87RGNSM</t>
  </si>
  <si>
    <t>REGENESIS MAX</t>
  </si>
  <si>
    <t>P8700001</t>
  </si>
  <si>
    <t>SLINDA</t>
  </si>
  <si>
    <t>P87NFPZ3</t>
  </si>
  <si>
    <t>NUFAPRAZOL 30 MG</t>
  </si>
  <si>
    <t>P8700017</t>
  </si>
  <si>
    <t>GASTRUCID SUSPENSI 60 ML</t>
  </si>
  <si>
    <t>P8700016</t>
  </si>
  <si>
    <t>HIPERDEXT PLUS</t>
  </si>
  <si>
    <t>P87LXE10</t>
  </si>
  <si>
    <t>LUXEA 100 mg</t>
  </si>
  <si>
    <t>P87LXE50</t>
  </si>
  <si>
    <t>LUXEA 500 mg</t>
  </si>
  <si>
    <t>P97</t>
  </si>
  <si>
    <t>P9700009</t>
  </si>
  <si>
    <t>ADAPT KAPLET</t>
  </si>
  <si>
    <t>P97ALCTB</t>
  </si>
  <si>
    <t>ALCET TABLET</t>
  </si>
  <si>
    <t>P97AMDIB</t>
  </si>
  <si>
    <t>AMLODIPINE 10 MG</t>
  </si>
  <si>
    <t>P97AMDIA</t>
  </si>
  <si>
    <t>AMLODIPINE 5 MG</t>
  </si>
  <si>
    <t>P97ASIFL</t>
  </si>
  <si>
    <t>ASIFUL</t>
  </si>
  <si>
    <t>P97BRECT</t>
  </si>
  <si>
    <t>BRONKIPECT</t>
  </si>
  <si>
    <t>P97CETRT</t>
  </si>
  <si>
    <t>CETIRIZINE TABLET</t>
  </si>
  <si>
    <t>P9700012</t>
  </si>
  <si>
    <t>CHOLECALCIFEROL 5000 IU TABLET</t>
  </si>
  <si>
    <t>P97CYIN1</t>
  </si>
  <si>
    <t>CYDIPIN-10</t>
  </si>
  <si>
    <t>P97CYIN5</t>
  </si>
  <si>
    <t>CYDIPIN-5</t>
  </si>
  <si>
    <t>P9700001</t>
  </si>
  <si>
    <t>CYMAFORT 30S</t>
  </si>
  <si>
    <t>P97CYUM1</t>
  </si>
  <si>
    <t>CYMALIUM-10</t>
  </si>
  <si>
    <t>P97CYUM5</t>
  </si>
  <si>
    <t>CYMALIUM-5</t>
  </si>
  <si>
    <t>P97DAEPA</t>
  </si>
  <si>
    <t>DHAEPA</t>
  </si>
  <si>
    <t>P9700010</t>
  </si>
  <si>
    <t>DZINC KAPSUL</t>
  </si>
  <si>
    <t>P97FLMS5</t>
  </si>
  <si>
    <t>FLAMSY 50 30'S</t>
  </si>
  <si>
    <t>P97GLBIO</t>
  </si>
  <si>
    <t>Glubio</t>
  </si>
  <si>
    <t>P9700008</t>
  </si>
  <si>
    <t>GLUSHINE</t>
  </si>
  <si>
    <t>P97HRQUE</t>
  </si>
  <si>
    <t>HAIRQUE</t>
  </si>
  <si>
    <t>P97HID10</t>
  </si>
  <si>
    <t>Hi - D 1000</t>
  </si>
  <si>
    <t>P97HID50</t>
  </si>
  <si>
    <t>Hi - D 5000</t>
  </si>
  <si>
    <t>P9700022</t>
  </si>
  <si>
    <t>HI-CUR KAPSUL</t>
  </si>
  <si>
    <t>P9700004</t>
  </si>
  <si>
    <t>Hi-D 2000</t>
  </si>
  <si>
    <t>P9700005</t>
  </si>
  <si>
    <t>Hi-D 4000</t>
  </si>
  <si>
    <t>P97HID1X</t>
  </si>
  <si>
    <t>Hi-D1000 NEW</t>
  </si>
  <si>
    <t>P9700018</t>
  </si>
  <si>
    <t>HI-DK2+ TABLET</t>
  </si>
  <si>
    <t>P9700019</t>
  </si>
  <si>
    <t>HI-KID TABLET</t>
  </si>
  <si>
    <t>P9700002</t>
  </si>
  <si>
    <t>Hi-Mg 100</t>
  </si>
  <si>
    <t>P9700003</t>
  </si>
  <si>
    <t>Hi-Mg 200</t>
  </si>
  <si>
    <t>P97HYRQS</t>
  </si>
  <si>
    <t>HYDROXYCHLOROQUINE SULFATE 200 MG</t>
  </si>
  <si>
    <t>P97HYLOQ</t>
  </si>
  <si>
    <t>HYLOQUIN</t>
  </si>
  <si>
    <t>P97IPMID</t>
  </si>
  <si>
    <t>IPRAMID</t>
  </si>
  <si>
    <t>P97K2BNE</t>
  </si>
  <si>
    <t>K2BONE</t>
  </si>
  <si>
    <t>P9700020</t>
  </si>
  <si>
    <t>K2-COR LICAPS</t>
  </si>
  <si>
    <t>P97LANUM</t>
  </si>
  <si>
    <t>LADENUM</t>
  </si>
  <si>
    <t>P97MEHEN</t>
  </si>
  <si>
    <t>MEDTYAPHEN</t>
  </si>
  <si>
    <t>P9700029</t>
  </si>
  <si>
    <t>Moxifloxacin HCL 400 mg 10 S</t>
  </si>
  <si>
    <t>P9700030</t>
  </si>
  <si>
    <t>Moximox 400 mg 10 S</t>
  </si>
  <si>
    <t>P97NAKSI</t>
  </si>
  <si>
    <t>NATUROKSI</t>
  </si>
  <si>
    <t>P97NTRS6</t>
  </si>
  <si>
    <t>NATUROKSI - 6</t>
  </si>
  <si>
    <t>P97NEFOL</t>
  </si>
  <si>
    <t>NEOFOL</t>
  </si>
  <si>
    <t>P9700017</t>
  </si>
  <si>
    <t>POWEROKSI TABLET</t>
  </si>
  <si>
    <t>P97PDICO</t>
  </si>
  <si>
    <t>PREDICO-1</t>
  </si>
  <si>
    <t>P97PRDIC</t>
  </si>
  <si>
    <t>PREDICO-5</t>
  </si>
  <si>
    <t>P97PRSPE</t>
  </si>
  <si>
    <t>PROSPEP</t>
  </si>
  <si>
    <t>P9700023</t>
  </si>
  <si>
    <t>Q10 IMEDCO</t>
  </si>
  <si>
    <t>P97SALBN</t>
  </si>
  <si>
    <t>SALBULIN</t>
  </si>
  <si>
    <t>P9700025</t>
  </si>
  <si>
    <t>UNICUR KAPSUL 30S</t>
  </si>
  <si>
    <t>P97VIMED</t>
  </si>
  <si>
    <t>VITOMED</t>
  </si>
  <si>
    <t>P9700027</t>
  </si>
  <si>
    <t>XALIQUIS TABLET 2.5 MG</t>
  </si>
  <si>
    <t>P9700026</t>
  </si>
  <si>
    <t>XALIQUIS TABLET 5 MG</t>
  </si>
  <si>
    <t>P9700031</t>
  </si>
  <si>
    <t>YUSITU KAPLET</t>
  </si>
  <si>
    <t>P9700028</t>
  </si>
  <si>
    <t>ZINCGARD TABLET</t>
  </si>
  <si>
    <t>P9700024</t>
  </si>
  <si>
    <t>AMLODIPINE 5 MG R1</t>
  </si>
  <si>
    <t>P9700014</t>
  </si>
  <si>
    <t>CETIRIZINE SYRUP E-KATALOG</t>
  </si>
  <si>
    <t>P9700013</t>
  </si>
  <si>
    <t>CETIRIZINE TABLET E-KATALOG</t>
  </si>
  <si>
    <t>P9700006</t>
  </si>
  <si>
    <t>Hi-D 1000 E-KATALOG</t>
  </si>
  <si>
    <t>P9700007</t>
  </si>
  <si>
    <t>Hi-D 5000 E-KATALOG</t>
  </si>
  <si>
    <t>P97HCQR1</t>
  </si>
  <si>
    <t>HYDROXYCHLOROQUINE R1</t>
  </si>
  <si>
    <t>P97HCQR2</t>
  </si>
  <si>
    <t>HYDROXYCHLOROQUINE R2</t>
  </si>
  <si>
    <t>P97HCQR3</t>
  </si>
  <si>
    <t>HYDROXYCHLOROQUINE R3</t>
  </si>
  <si>
    <t>P97SBLR1</t>
  </si>
  <si>
    <t>SALBULIN R1</t>
  </si>
  <si>
    <t>P97SBLR2</t>
  </si>
  <si>
    <t>SALBULIN R2</t>
  </si>
  <si>
    <t>P97SBLR3</t>
  </si>
  <si>
    <t>SALBULIN R3</t>
  </si>
  <si>
    <t>P97SBLR4</t>
  </si>
  <si>
    <t>SALBULIN R4</t>
  </si>
  <si>
    <t>P97SBLR5</t>
  </si>
  <si>
    <t>SALBULIN R5</t>
  </si>
  <si>
    <t>P97SBLR6</t>
  </si>
  <si>
    <t>SALBULIN RP</t>
  </si>
  <si>
    <t>P97ALCSR</t>
  </si>
  <si>
    <t>ALCET SYRUP 60 ML</t>
  </si>
  <si>
    <t>P97BRKPT</t>
  </si>
  <si>
    <t>BRONKIPECT SIRUP 60 ML</t>
  </si>
  <si>
    <t>P97CETSR</t>
  </si>
  <si>
    <t>CETIRIZINE SYRUP 60 ML</t>
  </si>
  <si>
    <t>P97KID60</t>
  </si>
  <si>
    <t>KID-D 60 ML</t>
  </si>
  <si>
    <t>P97MCFSP</t>
  </si>
  <si>
    <t>MEDCOFEN SUSPENSI 60 ML</t>
  </si>
  <si>
    <t>P97MCMSP</t>
  </si>
  <si>
    <t>MEDCOMOL SYRUP 60 ML</t>
  </si>
  <si>
    <t>P9700011</t>
  </si>
  <si>
    <t>GLUSHINE - X INJ</t>
  </si>
  <si>
    <t>CK</t>
  </si>
  <si>
    <t>P9700015</t>
  </si>
  <si>
    <t>HI-D 5000 DONASI</t>
  </si>
  <si>
    <t>P97MEDTR</t>
  </si>
  <si>
    <t>MEDCOTRAM *</t>
  </si>
  <si>
    <t>P97MEDCD</t>
  </si>
  <si>
    <t>MEDCOLD **</t>
  </si>
  <si>
    <t>PA5</t>
  </si>
  <si>
    <t>PA500001</t>
  </si>
  <si>
    <t>ALERHIS KAPLET</t>
  </si>
  <si>
    <t>RM</t>
  </si>
  <si>
    <t>RADEN MUHAMMAD IQBAL FAUZAN</t>
  </si>
  <si>
    <t>Y1</t>
  </si>
  <si>
    <t>KPST-PNTGUD14</t>
  </si>
  <si>
    <t>PA500007</t>
  </si>
  <si>
    <t>EYEVIT GUMMY RASA ORANGE</t>
  </si>
  <si>
    <t>PA5TEYEA</t>
  </si>
  <si>
    <t>EYEVIT TABLET 30S (5 STRIP @6S)</t>
  </si>
  <si>
    <t>PA500005</t>
  </si>
  <si>
    <t>FULAZ (5 AMPLOP)</t>
  </si>
  <si>
    <t>PA5KLCAL</t>
  </si>
  <si>
    <t>L-CAL TABLET 30S</t>
  </si>
  <si>
    <t>PA500003</t>
  </si>
  <si>
    <t>L-LAX</t>
  </si>
  <si>
    <t>PA5MXQ10</t>
  </si>
  <si>
    <t>MAX Q10 TABLET 30S</t>
  </si>
  <si>
    <t>PA5CALGR</t>
  </si>
  <si>
    <t>NU HEALTH L-CAL GROW</t>
  </si>
  <si>
    <t>PA5NHVC2</t>
  </si>
  <si>
    <t>NU HEALTH VITAMIN C 1000 MG KAPLET</t>
  </si>
  <si>
    <t>PA5NHVC1</t>
  </si>
  <si>
    <t>NU HEALTH VITAMIN C 500 MG KAPLET</t>
  </si>
  <si>
    <t>PA5NUHD3</t>
  </si>
  <si>
    <t>NU HEALTH VITAMIN D3 1000 IU</t>
  </si>
  <si>
    <t>PA5KOSTC</t>
  </si>
  <si>
    <t>OSTEOKOM FORTE EFF 6,8GR SACH 10S</t>
  </si>
  <si>
    <t>PA5OSTG2</t>
  </si>
  <si>
    <t>OSTEOKOM GCM 30S ( 5 STRIP )</t>
  </si>
  <si>
    <t>PA5OSTG1</t>
  </si>
  <si>
    <t>OSTEOKOM GCM 60S ( 15 AMPLOP )</t>
  </si>
  <si>
    <t>PA5PROML</t>
  </si>
  <si>
    <t>PROMEL</t>
  </si>
  <si>
    <t>PA500006</t>
  </si>
  <si>
    <t>VIAMAX KAPLET (5 AMPLOP)</t>
  </si>
  <si>
    <t>PA5VPROG</t>
  </si>
  <si>
    <t>VIPRO-G EFF TABLET 20S</t>
  </si>
  <si>
    <t>PA5VLNE4</t>
  </si>
  <si>
    <t>VITALABS NATURAL VIT E 400IU 30S</t>
  </si>
  <si>
    <t>PA500002</t>
  </si>
  <si>
    <t>VITALABS OMEGA 3-6-9</t>
  </si>
  <si>
    <t>PA5LEYEA</t>
  </si>
  <si>
    <t>EYEVIT SIRUP 60ML</t>
  </si>
  <si>
    <t>Y2</t>
  </si>
  <si>
    <t>PA5MUCVY</t>
  </si>
  <si>
    <t>MUCOVY SYRUP 100ML</t>
  </si>
  <si>
    <t>PA9</t>
  </si>
  <si>
    <t>PA900002</t>
  </si>
  <si>
    <t>FEMITIA FEMIJECT DUO</t>
  </si>
  <si>
    <t>KM</t>
  </si>
  <si>
    <t>Kemas Muhammad Zahri</t>
  </si>
  <si>
    <t>KPST-PNTGUD11</t>
  </si>
  <si>
    <t>PA9CEUDA</t>
  </si>
  <si>
    <t>EUDYNA (CREAM)</t>
  </si>
  <si>
    <t>PA9CBABY</t>
  </si>
  <si>
    <t>BABYCARE OINTMENT</t>
  </si>
  <si>
    <t>BT</t>
  </si>
  <si>
    <t>PA9TCALA</t>
  </si>
  <si>
    <t>CALCID (TABLET)</t>
  </si>
  <si>
    <t>PA9CLDPE</t>
  </si>
  <si>
    <t>CALCID PLUS EFFERVESCENT</t>
  </si>
  <si>
    <t>PA9CLPEC</t>
  </si>
  <si>
    <t>CALCID PLUS EFFERVESCENT ( C )</t>
  </si>
  <si>
    <t>PA9CCLOA</t>
  </si>
  <si>
    <t>CLONITIA (CREAM)</t>
  </si>
  <si>
    <t>PA9ACYCA</t>
  </si>
  <si>
    <t>CYCLOFEM (VIAL)</t>
  </si>
  <si>
    <t>PA9TCYCA</t>
  </si>
  <si>
    <t>CYCLOGYNON (TABLET)</t>
  </si>
  <si>
    <t>PA9TGEPA</t>
  </si>
  <si>
    <t>GESTIAMIN-PLUZ (TABLET)</t>
  </si>
  <si>
    <t>PA9SARIA</t>
  </si>
  <si>
    <t>HERBATIA SARI ASI (KAPSUL)</t>
  </si>
  <si>
    <t>PA9HASIC</t>
  </si>
  <si>
    <t>HERBATIA SARI ASI (KAPSUL) ( C</t>
  </si>
  <si>
    <t>PA9HBSIX</t>
  </si>
  <si>
    <t>HERBATIA SARI IMUNO</t>
  </si>
  <si>
    <t>PA9HBSIM</t>
  </si>
  <si>
    <t>HERBATIA SARI IMUNO ( C )</t>
  </si>
  <si>
    <t>PA9HLGSC</t>
  </si>
  <si>
    <t>HERBATIA SARI LANGS (KAPSUL) (</t>
  </si>
  <si>
    <t>PA9SARIL</t>
  </si>
  <si>
    <t>HERBATIA SARI LANGSING (KAPSUL)</t>
  </si>
  <si>
    <t>PA9HBSOX</t>
  </si>
  <si>
    <t>HERBATIA SARI OXYFIT</t>
  </si>
  <si>
    <t>PA9HBSOF</t>
  </si>
  <si>
    <t>HERBATIA SARI OXYFIT ( C )</t>
  </si>
  <si>
    <t>PA9SARIP</t>
  </si>
  <si>
    <t>HERBATIA SARI PUTIH (KAPSUL)</t>
  </si>
  <si>
    <t>PA9HTSPC</t>
  </si>
  <si>
    <t>HERBATIA SARI PUTIH KAPSUL ( C )</t>
  </si>
  <si>
    <t>PA9SARIR</t>
  </si>
  <si>
    <t>HERBATIA SARI RAPET (KAPSUL)</t>
  </si>
  <si>
    <t>PA9HTSRC</t>
  </si>
  <si>
    <t>HERBATIA SARI RAPET KAPSUL ( C )</t>
  </si>
  <si>
    <t>PA9TMAGA</t>
  </si>
  <si>
    <t>MAGNIDICON (TABLET)</t>
  </si>
  <si>
    <t>PA9KMAKA</t>
  </si>
  <si>
    <t>MAKRO  B (CAPLET)</t>
  </si>
  <si>
    <t>PA900009</t>
  </si>
  <si>
    <t>MEGA D 1000</t>
  </si>
  <si>
    <t>PA900010</t>
  </si>
  <si>
    <t>MEGA D 4000</t>
  </si>
  <si>
    <t>PA900008</t>
  </si>
  <si>
    <t>MEGAVIT Z KAPLET</t>
  </si>
  <si>
    <t>PA900006</t>
  </si>
  <si>
    <t>PIL KB 1 KOMBINASI</t>
  </si>
  <si>
    <t>PA9TPOSA</t>
  </si>
  <si>
    <t>POSTINOR-2 (TABLET)</t>
  </si>
  <si>
    <t>PA9TPREA</t>
  </si>
  <si>
    <t>PREGNABION (TABLET)</t>
  </si>
  <si>
    <t>PA9CTHRB</t>
  </si>
  <si>
    <t>THROMBOGEL GEL</t>
  </si>
  <si>
    <t>PA9THGGC</t>
  </si>
  <si>
    <t>THROMBOGEL GEL ( C )</t>
  </si>
  <si>
    <t>PA9CTHRA</t>
  </si>
  <si>
    <t>THROMBOPHOB GEL</t>
  </si>
  <si>
    <t>PA9THPGC</t>
  </si>
  <si>
    <t>THROMBOPHOB GEL ( C )</t>
  </si>
  <si>
    <t>PA9CTHRC</t>
  </si>
  <si>
    <t>THROMBOPHOB OINTMENT</t>
  </si>
  <si>
    <t>PA9TPOMC</t>
  </si>
  <si>
    <t>THROMBOPHOB OINTMENT ( C )</t>
  </si>
  <si>
    <t>PA9ATRIA</t>
  </si>
  <si>
    <t>TRICLOFEM (VIAL)</t>
  </si>
  <si>
    <t>PA9TVOLA</t>
  </si>
  <si>
    <t>VOLDIAMER B6 (TABLET)</t>
  </si>
  <si>
    <t>PA900004</t>
  </si>
  <si>
    <t>MEDROKSI PROGESTERONE ASETATE 1CC</t>
  </si>
  <si>
    <t>BU</t>
  </si>
  <si>
    <t>PA9MPAC3</t>
  </si>
  <si>
    <t>MEDROXYPROGESTERONE ACETATE 3 ml</t>
  </si>
  <si>
    <t>PA9ATIKA</t>
  </si>
  <si>
    <t>TIAVIT K  (INJECTION)</t>
  </si>
  <si>
    <t>PA900011</t>
  </si>
  <si>
    <t>MEDROXYPROGESTERONE ACT 1 CC BKKBN</t>
  </si>
  <si>
    <t>PA900012</t>
  </si>
  <si>
    <t>PIL KB 1 KOMBINASI BKKBN</t>
  </si>
  <si>
    <t>BZ</t>
  </si>
  <si>
    <t>PA9FDIS4</t>
  </si>
  <si>
    <t>FEMITIA DISINFECTANT 450ml</t>
  </si>
  <si>
    <t>Andi Muriyanto</t>
  </si>
  <si>
    <t>AKF</t>
  </si>
  <si>
    <t>KPST-PNTGUD5</t>
  </si>
  <si>
    <t>PA9FDIS1</t>
  </si>
  <si>
    <t>FEMITIA DISINFECTANT SPRAY 100ml</t>
  </si>
  <si>
    <t>PA900013</t>
  </si>
  <si>
    <t>FEMITIA DUOJECT 100S</t>
  </si>
  <si>
    <t>PA9FEMSG</t>
  </si>
  <si>
    <t>FEMITIA SENSICARE</t>
  </si>
  <si>
    <t>PA9CSSCB</t>
  </si>
  <si>
    <t>FEMITIA SENSICLEAN 500</t>
  </si>
  <si>
    <t>PA9FMSC5</t>
  </si>
  <si>
    <t>FEMITIA SENSICLEAN 500ml</t>
  </si>
  <si>
    <t>PA9FMTS2</t>
  </si>
  <si>
    <t>FEMITIA SENSIJECT 20 PCS</t>
  </si>
  <si>
    <t>PA9FMTSD</t>
  </si>
  <si>
    <t>FEMITIA SENSIJECT DUO</t>
  </si>
  <si>
    <t>PA9FEMSA</t>
  </si>
  <si>
    <t>FEMITIA SENSIPACK</t>
  </si>
  <si>
    <t>PA9FMSPC</t>
  </si>
  <si>
    <t>FEMITIA SENSIPACK  ( C )</t>
  </si>
  <si>
    <t>PA9FEMSB</t>
  </si>
  <si>
    <t>FEMITIA SENSIPLAN</t>
  </si>
  <si>
    <t>PA9FEMSC</t>
  </si>
  <si>
    <t>FEMITIA SENSISOFT (M)</t>
  </si>
  <si>
    <t>PA9FEMSI</t>
  </si>
  <si>
    <t>FEMITIA SENSISOFT (S)</t>
  </si>
  <si>
    <t>PA9FEMSF</t>
  </si>
  <si>
    <t>FEMITIA SENSISTRIP</t>
  </si>
  <si>
    <t>PA9FMSSC</t>
  </si>
  <si>
    <t>FEMITIA SENSISTRIP  ( C )</t>
  </si>
  <si>
    <t>PA9STZB1</t>
  </si>
  <si>
    <t>FEMITIA SENSITIZER 1 LITER</t>
  </si>
  <si>
    <t>PA9CSSTF</t>
  </si>
  <si>
    <t>FEMITIA SENSITIZER 100ml SPRAY</t>
  </si>
  <si>
    <t>PA9FMSTR</t>
  </si>
  <si>
    <t>FEMITIA SENSITIZER 240ml</t>
  </si>
  <si>
    <t>PA9FMSTC</t>
  </si>
  <si>
    <t>FEMITIA SENSITIZER 240ml (C)</t>
  </si>
  <si>
    <t>PA9STZJ5</t>
  </si>
  <si>
    <t>FEMITIA SENSITIZER 5 LITER</t>
  </si>
  <si>
    <t>PA9STZB0</t>
  </si>
  <si>
    <t>FEMITIA SENSITIZER 500ML</t>
  </si>
  <si>
    <t>PA9FMSTF</t>
  </si>
  <si>
    <t>FEMITIA SENSITIZER 60ml (F)</t>
  </si>
  <si>
    <t>PA9CSSWA</t>
  </si>
  <si>
    <t>FEMITIA SENSIWASH 240m</t>
  </si>
  <si>
    <t>PA9FMSWH</t>
  </si>
  <si>
    <t>FEMITIA SENSIWASH 240ml</t>
  </si>
  <si>
    <t>PA9EDFS1</t>
  </si>
  <si>
    <t>ESTIQ DISINFECTANT SPRAY 100ML</t>
  </si>
  <si>
    <t>PA9EDFS4</t>
  </si>
  <si>
    <t>ESTIQ DISINFECTANT SPRAY 450ML</t>
  </si>
  <si>
    <t>PA9QFC50</t>
  </si>
  <si>
    <t>ESTIQ FLOOR CLEANER 500ML</t>
  </si>
  <si>
    <t>PA9ETQH2</t>
  </si>
  <si>
    <t>ESTIQ HAND SANITIZER 100ml</t>
  </si>
  <si>
    <t>PA9ETQH3</t>
  </si>
  <si>
    <t>ESTIQ HAND SANITIZER 240ml</t>
  </si>
  <si>
    <t>PA9ETQH1</t>
  </si>
  <si>
    <t>ESTIQ HAND SANITIZER 60ml</t>
  </si>
  <si>
    <t>PA9QHW24</t>
  </si>
  <si>
    <t>ESTIQ HAND WASH 240ML</t>
  </si>
  <si>
    <t>PA9SMAGA</t>
  </si>
  <si>
    <t>MAGNIDICON (SUSPENSION)</t>
  </si>
  <si>
    <t>AU</t>
  </si>
  <si>
    <t>PA9SMINA</t>
  </si>
  <si>
    <t>MINIVITA+DHA (SYRUP)</t>
  </si>
  <si>
    <t>PA900007</t>
  </si>
  <si>
    <t>PHYTOMENADIONE INJEKSI</t>
  </si>
  <si>
    <t>PA900005</t>
  </si>
  <si>
    <t>METHYLERGOMETRINE MALEATE INJ</t>
  </si>
  <si>
    <t>PA9AMETA</t>
  </si>
  <si>
    <t>METIAGIN (INJECTION)</t>
  </si>
  <si>
    <t>PA900001</t>
  </si>
  <si>
    <t>OXYTOCIN INJ 10 IU/ML</t>
  </si>
  <si>
    <t>PA9ATIAA</t>
  </si>
  <si>
    <t>TIACINON (INJECTION)</t>
  </si>
  <si>
    <t>PB0</t>
  </si>
  <si>
    <t>PB000001</t>
  </si>
  <si>
    <t>NESBELL 20 mcg INJ</t>
  </si>
  <si>
    <t>PB000002</t>
  </si>
  <si>
    <t>NESBELL 30 mcg INJ</t>
  </si>
  <si>
    <t>PB000003</t>
  </si>
  <si>
    <t>NESBELL 40 mcg INJ</t>
  </si>
  <si>
    <t>PB3</t>
  </si>
  <si>
    <t>PB3ADP11</t>
  </si>
  <si>
    <t>AMLODIPIN KAPLET 10 mg</t>
  </si>
  <si>
    <t>PB3ADP12</t>
  </si>
  <si>
    <t>AMLODIPIN KAPLET 10 mg R2 (100)</t>
  </si>
  <si>
    <t>PB3ADP13</t>
  </si>
  <si>
    <t>AMLODIPIN KAPLET 10 mg R3 (100)</t>
  </si>
  <si>
    <t>PB3ALD10</t>
  </si>
  <si>
    <t>AMLODIPIN TABLET 10 MG</t>
  </si>
  <si>
    <t>PB3AMDP1</t>
  </si>
  <si>
    <t>AMLODIPIN TABLET 10 MG R1</t>
  </si>
  <si>
    <t>PB3AMD91</t>
  </si>
  <si>
    <t>AMLODIPIN TABLET 10 MG R1 (19)</t>
  </si>
  <si>
    <t>PB3AMDP2</t>
  </si>
  <si>
    <t>AMLODIPIN TABLET 10 MG R2</t>
  </si>
  <si>
    <t>PB3AMD92</t>
  </si>
  <si>
    <t>AMLODIPIN TABLET 10 MG R2 (19)</t>
  </si>
  <si>
    <t>PB3AMDP3</t>
  </si>
  <si>
    <t>AMLODIPIN TABLET 10 MG R3</t>
  </si>
  <si>
    <t>PB3AMD93</t>
  </si>
  <si>
    <t>AMLODIPIN TABLET 10 MG R3 (19)</t>
  </si>
  <si>
    <t>PB3AMDP4</t>
  </si>
  <si>
    <t>AMLODIPIN TABLET 10 MG R4</t>
  </si>
  <si>
    <t>PB3AMD94</t>
  </si>
  <si>
    <t>AMLODIPIN TABLET 10 MG R4 (19)</t>
  </si>
  <si>
    <t>PB3AMDP5</t>
  </si>
  <si>
    <t>AMLODIPIN TABLET 10 MG R5</t>
  </si>
  <si>
    <t>PB3AMD95</t>
  </si>
  <si>
    <t>AMLODIPIN TABLET 10 MG R5 (19)</t>
  </si>
  <si>
    <t>PB3AMDP6</t>
  </si>
  <si>
    <t>AMLODIPIN TABLET 10 MG R6</t>
  </si>
  <si>
    <t>PB3AMD96</t>
  </si>
  <si>
    <t>AMLODIPIN TABLET 10 MG R6 (19)</t>
  </si>
  <si>
    <t>PB300024</t>
  </si>
  <si>
    <t>AMLODIPINE TABLET 10 MG (23)</t>
  </si>
  <si>
    <t>PB300023</t>
  </si>
  <si>
    <t>AMLODIPINE TABLET 5 MG (23)</t>
  </si>
  <si>
    <t>PB3ASD11</t>
  </si>
  <si>
    <t>AMOKSISILIN DROPS 100 MG/ML R1</t>
  </si>
  <si>
    <t>PB3ASD12</t>
  </si>
  <si>
    <t>AMOKSISILIN DROPS 100 MG/ML R2</t>
  </si>
  <si>
    <t>PB3ASD13</t>
  </si>
  <si>
    <t>AMOKSISILIN DROPS 100 MG/ML R3</t>
  </si>
  <si>
    <t>PB3ASD14</t>
  </si>
  <si>
    <t>AMOKSISILIN DROPS 100 MG/ML R4</t>
  </si>
  <si>
    <t>PB3ASD15</t>
  </si>
  <si>
    <t>AMOKSISILIN DROPS 100 MG/ML R5</t>
  </si>
  <si>
    <t>PB3ASD16</t>
  </si>
  <si>
    <t>AMOKSISILIN DROPS 100 MG/ML R6</t>
  </si>
  <si>
    <t>PB3ASLA2</t>
  </si>
  <si>
    <t>AMOKSISILIN KAPLET 250 MG R2</t>
  </si>
  <si>
    <t>PB3ASLA3</t>
  </si>
  <si>
    <t>AMOKSISILIN KAPLET 250 MG R3</t>
  </si>
  <si>
    <t>PB3ASLA4</t>
  </si>
  <si>
    <t>AMOKSISILIN KAPLET 250 MG R4</t>
  </si>
  <si>
    <t>PB3ASLA6</t>
  </si>
  <si>
    <t>AMOKSISILIN KAPLET 250 MG R6</t>
  </si>
  <si>
    <t>PB300014</t>
  </si>
  <si>
    <t>AMOKSISILIN KAPLET 250MG (23)</t>
  </si>
  <si>
    <t>PB3AMSCR</t>
  </si>
  <si>
    <t>AMOKSISILIN KAPLET 500 MG</t>
  </si>
  <si>
    <t>PB3AMSS1</t>
  </si>
  <si>
    <t>AMOKSISILIN KAPLET 500 MG R1</t>
  </si>
  <si>
    <t>PB3AMS91</t>
  </si>
  <si>
    <t>AMOKSISILIN KAPLET 500 MG R1 (19)</t>
  </si>
  <si>
    <t>PB3AMSS2</t>
  </si>
  <si>
    <t>AMOKSISILIN KAPLET 500 MG R2</t>
  </si>
  <si>
    <t>PB3AMS92</t>
  </si>
  <si>
    <t>AMOKSISILIN KAPLET 500 MG R2 (19)</t>
  </si>
  <si>
    <t>PB3AMSS3</t>
  </si>
  <si>
    <t>AMOKSISILIN KAPLET 500 MG R3</t>
  </si>
  <si>
    <t>PB3AMS93</t>
  </si>
  <si>
    <t>AMOKSISILIN KAPLET 500 MG R3 (19)</t>
  </si>
  <si>
    <t>PB3AMSS4</t>
  </si>
  <si>
    <t>AMOKSISILIN KAPLET 500 MG R4</t>
  </si>
  <si>
    <t>PB3AMS94</t>
  </si>
  <si>
    <t>AMOKSISILIN KAPLET 500 MG R4 (19)</t>
  </si>
  <si>
    <t>PB3AMSS5</t>
  </si>
  <si>
    <t>AMOKSISILIN KAPLET 500 MG R5</t>
  </si>
  <si>
    <t>PB3AMS95</t>
  </si>
  <si>
    <t>AMOKSISILIN KAPLET 500 MG R5 (19)</t>
  </si>
  <si>
    <t>PB3AMSS6</t>
  </si>
  <si>
    <t>AMOKSISILIN KAPLET 500 MG R6</t>
  </si>
  <si>
    <t>PB3AMS96</t>
  </si>
  <si>
    <t>AMOKSISILIN KAPLET 500 MG R6 (19)</t>
  </si>
  <si>
    <t>PB300013</t>
  </si>
  <si>
    <t>AMOKSISILIN KAPLET 500MG (23)</t>
  </si>
  <si>
    <t>PB300003</t>
  </si>
  <si>
    <t>AMOKSISILIN S.K 10ML (23)</t>
  </si>
  <si>
    <t>PB300019</t>
  </si>
  <si>
    <t>AMOKSISILIN S.K 15ML (23)</t>
  </si>
  <si>
    <t>PB300015</t>
  </si>
  <si>
    <t>AMOKSISILIN S.K 20ML (23)</t>
  </si>
  <si>
    <t>PB300026</t>
  </si>
  <si>
    <t>AMPICILLIN 500 MG KAPLET ( 23 )</t>
  </si>
  <si>
    <t>PB3CFM16</t>
  </si>
  <si>
    <t>CEFIXIME KAPSUL 100 mg</t>
  </si>
  <si>
    <t>PB3CFM14</t>
  </si>
  <si>
    <t>CEFIXIME KAPSUL 100 mg R4</t>
  </si>
  <si>
    <t>PB3CFM15</t>
  </si>
  <si>
    <t>CEFIXIME KAPSUL 100 mg R5</t>
  </si>
  <si>
    <t>PB300016</t>
  </si>
  <si>
    <t>DESOXIMETASONE KRIM 15GR (23)</t>
  </si>
  <si>
    <t>PB300020</t>
  </si>
  <si>
    <t>DESOXIMETASONE KRIM 5GR (23)</t>
  </si>
  <si>
    <t>PB300002</t>
  </si>
  <si>
    <t>GRISEOFULVIN 250 MG R1</t>
  </si>
  <si>
    <t>PB3GSF51</t>
  </si>
  <si>
    <t>GRISEOFULVIN 500 MG R1</t>
  </si>
  <si>
    <t>PB3GS591</t>
  </si>
  <si>
    <t>GRISEOFULVIN 500 MG R1 (19)</t>
  </si>
  <si>
    <t>PB3GSF52</t>
  </si>
  <si>
    <t>GRISEOFULVIN 500 MG R2</t>
  </si>
  <si>
    <t>PB3GS592</t>
  </si>
  <si>
    <t>GRISEOFULVIN 500 MG R2 (19)</t>
  </si>
  <si>
    <t>PB3GSF53</t>
  </si>
  <si>
    <t>GRISEOFULVIN 500 MG R3</t>
  </si>
  <si>
    <t>PB3GS593</t>
  </si>
  <si>
    <t>GRISEOFULVIN 500 MG R3 (19)</t>
  </si>
  <si>
    <t>PB3GSF54</t>
  </si>
  <si>
    <t>GRISEOFULVIN 500 MG R4</t>
  </si>
  <si>
    <t>PB3GS594</t>
  </si>
  <si>
    <t>GRISEOFULVIN 500 MG R4 (19)</t>
  </si>
  <si>
    <t>PB3GSF55</t>
  </si>
  <si>
    <t>GRISEOFULVIN 500 MG R5</t>
  </si>
  <si>
    <t>PB3GS595</t>
  </si>
  <si>
    <t>GRISEOFULVIN 500 MG R5 (19)</t>
  </si>
  <si>
    <t>PB3GSF56</t>
  </si>
  <si>
    <t>GRISEOFULVIN 500 MG R6</t>
  </si>
  <si>
    <t>PB3GS596</t>
  </si>
  <si>
    <t>GRISEOFULVIN 500 MG R6 (19)</t>
  </si>
  <si>
    <t>PB300021</t>
  </si>
  <si>
    <t>GRISEOFULVIN TABLET 125MG (23)</t>
  </si>
  <si>
    <t>PB300012</t>
  </si>
  <si>
    <t>GRISEOFULVIN TABLET 250MG (23)</t>
  </si>
  <si>
    <t>PB3GFV51</t>
  </si>
  <si>
    <t>GRISEOFULVIN TABLET 500 MG R1(21)</t>
  </si>
  <si>
    <t>PB3GFV52</t>
  </si>
  <si>
    <t>GRISEOFULVIN TABLET 500 MG R2(21)</t>
  </si>
  <si>
    <t>PB3GFV53</t>
  </si>
  <si>
    <t>GRISEOFULVIN TABLET 500 MG R3(21)</t>
  </si>
  <si>
    <t>PB300008</t>
  </si>
  <si>
    <t>GRISEOFULVIN TABLET 500MG (23)</t>
  </si>
  <si>
    <t>PB300006</t>
  </si>
  <si>
    <t>METHYLPREDNISOLONE TABLET 16MG (23)</t>
  </si>
  <si>
    <t>PB300022</t>
  </si>
  <si>
    <t>METHYLPREDNISOLONE TABLET 4MG (23)</t>
  </si>
  <si>
    <t>PB300009</t>
  </si>
  <si>
    <t>METHYLPREDNISOLONE TABLET 8MG (23)</t>
  </si>
  <si>
    <t>PB3SFDA1</t>
  </si>
  <si>
    <t>SEFADROKSIL KAPSUL 250 MG R1</t>
  </si>
  <si>
    <t>PB3SFDA2</t>
  </si>
  <si>
    <t>SEFADROKSIL KAPSUL 250 MG R2</t>
  </si>
  <si>
    <t>PB3SFDA3</t>
  </si>
  <si>
    <t>SEFADROKSIL KAPSUL 250 MG R3</t>
  </si>
  <si>
    <t>PB3SFDA4</t>
  </si>
  <si>
    <t>SEFADROKSIL KAPSUL 250 MG R4</t>
  </si>
  <si>
    <t>PB3SFDA5</t>
  </si>
  <si>
    <t>SEFADROKSIL KAPSUL 250 MG R5</t>
  </si>
  <si>
    <t>PB3SFDA6</t>
  </si>
  <si>
    <t>SEFADROKSIL KAPSUL 250 MG R6</t>
  </si>
  <si>
    <t>PB300007</t>
  </si>
  <si>
    <t>SEFADROKSIL KAPSUL 250MG (23)</t>
  </si>
  <si>
    <t>PB3SFD50</t>
  </si>
  <si>
    <t>SEFADROKSIL KAPSUL 500 MG</t>
  </si>
  <si>
    <t>PB3SFDK1</t>
  </si>
  <si>
    <t>SEFADROKSIL KAPSUL 500 MG R1</t>
  </si>
  <si>
    <t>PB3SFDK2</t>
  </si>
  <si>
    <t>SEFADROKSIL KAPSUL 500 MG R2</t>
  </si>
  <si>
    <t>PB3SFDK3</t>
  </si>
  <si>
    <t>SEFADROKSIL KAPSUL 500 MG R3</t>
  </si>
  <si>
    <t>PB3SFDK4</t>
  </si>
  <si>
    <t>SEFADROKSIL KAPSUL 500 MG R4</t>
  </si>
  <si>
    <t>PB3SFDK5</t>
  </si>
  <si>
    <t>SEFADROKSIL KAPSUL 500 MG R5</t>
  </si>
  <si>
    <t>PB3SFDK6</t>
  </si>
  <si>
    <t>SEFADROKSIL KAPSUL 500 MG R6</t>
  </si>
  <si>
    <t>PB300010</t>
  </si>
  <si>
    <t>SEFADROKSIL KAPSUL 500MG (23)</t>
  </si>
  <si>
    <t>PB300017</t>
  </si>
  <si>
    <t>SEFADROKSIL S.K 125MG/5ML (23)</t>
  </si>
  <si>
    <t>PB300004</t>
  </si>
  <si>
    <t>SEFADROKSIL S.K 250MG/5ML (23)</t>
  </si>
  <si>
    <t>PB3SFDSA</t>
  </si>
  <si>
    <t>SEFADROKSIL SRP KRG 125MG/5ML</t>
  </si>
  <si>
    <t>PB3SFD12</t>
  </si>
  <si>
    <t>SEFADROKSIL SRP KRG 125MG/5ML R2</t>
  </si>
  <si>
    <t>PB3SFD13</t>
  </si>
  <si>
    <t>SEFADROKSIL SRP KRG 125MG/5ML R3</t>
  </si>
  <si>
    <t>PB3SFD14</t>
  </si>
  <si>
    <t>SEFADROKSIL SRP KRG 125MG/5ML R4</t>
  </si>
  <si>
    <t>PB3SFD15</t>
  </si>
  <si>
    <t>SEFADROKSIL SRP KRG 125MG/5ML R5</t>
  </si>
  <si>
    <t>PB3SFD16</t>
  </si>
  <si>
    <t>SEFADROKSIL SRP KRG 125MG/5MLR6</t>
  </si>
  <si>
    <t>PB3SFDSB</t>
  </si>
  <si>
    <t>SEFADROKSIL SRP KRG 250MG/5ML</t>
  </si>
  <si>
    <t>PB3SFD22</t>
  </si>
  <si>
    <t>SEFADROKSIL SRP KRG 250MG/5ML R2</t>
  </si>
  <si>
    <t>PB3SFD23</t>
  </si>
  <si>
    <t>SEFADROKSIL SRP KRG 250MG/5ML R3</t>
  </si>
  <si>
    <t>PB3SFD24</t>
  </si>
  <si>
    <t>SEFADROKSIL SRP KRG 250MG/5ML R4</t>
  </si>
  <si>
    <t>PB3SFD25</t>
  </si>
  <si>
    <t>SEFADROKSIL SRP KRG 250MG/5ML R5</t>
  </si>
  <si>
    <t>PB3SFD26</t>
  </si>
  <si>
    <t>SEFADROKSIL SRP KRG 250MG/5ML R6</t>
  </si>
  <si>
    <t>PB300005</t>
  </si>
  <si>
    <t>SEFIKSIM KAPSUL 100MG (23)</t>
  </si>
  <si>
    <t>PB300018</t>
  </si>
  <si>
    <t>SEFIKSIM KAPSUL 200MG (23)</t>
  </si>
  <si>
    <t>PB300011</t>
  </si>
  <si>
    <t>SEFIKSIM S.K 100MG/5ML (23)</t>
  </si>
  <si>
    <t>PB3SFSK1</t>
  </si>
  <si>
    <t>SEFIKSIM SRP KERING 100 MG/5 ML</t>
  </si>
  <si>
    <t>PB3SFSS1</t>
  </si>
  <si>
    <t>SEFIKSIM SRP KERING 100 MG/5 ML R1</t>
  </si>
  <si>
    <t>PB3SFSS2</t>
  </si>
  <si>
    <t>SEFIKSIM SRP KERING 100 MG/5 ML R2</t>
  </si>
  <si>
    <t>PB3SFSS3</t>
  </si>
  <si>
    <t>SEFIKSIM SRP KERING 100 MG/5 ML R3</t>
  </si>
  <si>
    <t>PB3SFSS4</t>
  </si>
  <si>
    <t>SEFIKSIM SRP KERING 100 MG/5 ML R4</t>
  </si>
  <si>
    <t>PB3SFSS5</t>
  </si>
  <si>
    <t>SEFIKSIM SRP KERING 100 MG/5 ML R5</t>
  </si>
  <si>
    <t>PB3SFSS6</t>
  </si>
  <si>
    <t>SEFIKSIM SRP KERING 100 MG/5 ML R6</t>
  </si>
  <si>
    <t>PB3SFS91</t>
  </si>
  <si>
    <t>SEFIKSIM SRP KRG 100 MG/5 ML R1-19</t>
  </si>
  <si>
    <t>PB3SFS92</t>
  </si>
  <si>
    <t>SEFIKSIM SRP KRG 100 MG/5 ML R2-19</t>
  </si>
  <si>
    <t>PB3SFS93</t>
  </si>
  <si>
    <t>SEFIKSIM SRP KRG 100 MG/5 ML R3-19</t>
  </si>
  <si>
    <t>PB9</t>
  </si>
  <si>
    <t>PB9ALBKP</t>
  </si>
  <si>
    <t>Albuforce Kapsul</t>
  </si>
  <si>
    <t>Raden Muhammad Iqbal Fauzan</t>
  </si>
  <si>
    <t>PB9ALBCP</t>
  </si>
  <si>
    <t>Albuforce Plus</t>
  </si>
  <si>
    <t>PB9ALBFS</t>
  </si>
  <si>
    <t>Albuforce Sachet</t>
  </si>
  <si>
    <t>PB9ALBMA</t>
  </si>
  <si>
    <t>ALBUMINO KAPSUL</t>
  </si>
  <si>
    <t>PB9AL20A</t>
  </si>
  <si>
    <t>ALBUNORM 20% 100 ML</t>
  </si>
  <si>
    <t>PB9ABRM5</t>
  </si>
  <si>
    <t>ALBUNORM 20% 50ML</t>
  </si>
  <si>
    <t>PB9AL25D</t>
  </si>
  <si>
    <t>ALBUNORM 25% 100 ML R</t>
  </si>
  <si>
    <t>PB900014</t>
  </si>
  <si>
    <t>ALBUNORM 25% 100 ML R INJ</t>
  </si>
  <si>
    <t>PB9AL25C</t>
  </si>
  <si>
    <t>ALBUNORM 25% 50 ML R</t>
  </si>
  <si>
    <t>PB900015</t>
  </si>
  <si>
    <t>ALBUNORM 25% 50 ML R INJ</t>
  </si>
  <si>
    <t>PB9BONFC</t>
  </si>
  <si>
    <t>BONFORCE</t>
  </si>
  <si>
    <t>PB9BAVHG</t>
  </si>
  <si>
    <t>Buragel Aloe Vera &amp; Honey Gel 20gr</t>
  </si>
  <si>
    <t>PB900010</t>
  </si>
  <si>
    <t>DETRIMAM 4000 KAPSUL</t>
  </si>
  <si>
    <t>PB900001</t>
  </si>
  <si>
    <t>HYTOSA</t>
  </si>
  <si>
    <t>PB9OTG5A</t>
  </si>
  <si>
    <t>OCTAGAM 50 ML</t>
  </si>
  <si>
    <t>PB9OTT1A</t>
  </si>
  <si>
    <t>OCTANATE 1000 IU</t>
  </si>
  <si>
    <t>PB900019</t>
  </si>
  <si>
    <t>OCTANATE 1000 IU INJ</t>
  </si>
  <si>
    <t>PB900013</t>
  </si>
  <si>
    <t>OCTANATE 1000 IU NR</t>
  </si>
  <si>
    <t>PB9OTT5A</t>
  </si>
  <si>
    <t>OCTANATE 250 IU</t>
  </si>
  <si>
    <t>PB900021</t>
  </si>
  <si>
    <t>OCTANATE 250 IU INJ</t>
  </si>
  <si>
    <t>PB900011</t>
  </si>
  <si>
    <t>OCTANATE 250 IU NR</t>
  </si>
  <si>
    <t>PB9OTT2A</t>
  </si>
  <si>
    <t>OCTANATE 500 IU</t>
  </si>
  <si>
    <t>PB900020</t>
  </si>
  <si>
    <t>OCTANATE 500 IU INJ</t>
  </si>
  <si>
    <t>PB900012</t>
  </si>
  <si>
    <t>OCTANATE 500 IU NR</t>
  </si>
  <si>
    <t>PB9OTN1A</t>
  </si>
  <si>
    <t>OCTANINE 1000 IU</t>
  </si>
  <si>
    <t>PB9OTN2A</t>
  </si>
  <si>
    <t>OCTANINE 250 IU</t>
  </si>
  <si>
    <t>PB9OTN5A</t>
  </si>
  <si>
    <t>OCTANINE 500 IU</t>
  </si>
  <si>
    <t>PB900016</t>
  </si>
  <si>
    <t>OCTANINE F 1000 IU INJ</t>
  </si>
  <si>
    <t>PB900017</t>
  </si>
  <si>
    <t>OCTANINE F 500 IU INJ</t>
  </si>
  <si>
    <t>PB9OTX5A</t>
  </si>
  <si>
    <t>OCTAPLEX 500 IU</t>
  </si>
  <si>
    <t>PB900018</t>
  </si>
  <si>
    <t>OCTAPLEX 500 IU INJ</t>
  </si>
  <si>
    <t>PB9OLVK5</t>
  </si>
  <si>
    <t>OLIVIUM CAP 50 MG</t>
  </si>
  <si>
    <t>PB9ONFCE</t>
  </si>
  <si>
    <t>OSFORCE</t>
  </si>
  <si>
    <t>PB900004</t>
  </si>
  <si>
    <t>OSTESA SACHET</t>
  </si>
  <si>
    <t>PB900022</t>
  </si>
  <si>
    <t>PROSIMAM KAPSUL  30 S</t>
  </si>
  <si>
    <t>PB900005</t>
  </si>
  <si>
    <t>SAPHASKIN ST Gel 15 GR</t>
  </si>
  <si>
    <t>PB900006</t>
  </si>
  <si>
    <t>SAPHASKIN WH Gel 15 GR</t>
  </si>
  <si>
    <t>PB9SC30D</t>
  </si>
  <si>
    <t>SCANLUX 300MG/ML 100ML NR</t>
  </si>
  <si>
    <t>PB9SC30C</t>
  </si>
  <si>
    <t>SCANLUX 300MG/ML 100ML R</t>
  </si>
  <si>
    <t>PB9SC30B</t>
  </si>
  <si>
    <t>SCANLUX 300MG/ML 50ML NR</t>
  </si>
  <si>
    <t>PB9SC30A</t>
  </si>
  <si>
    <t>SCANLUX 300MG/ML 50ML R</t>
  </si>
  <si>
    <t>PB9SC37D</t>
  </si>
  <si>
    <t>SCANLUX 370MG/ML 100ML NR</t>
  </si>
  <si>
    <t>PB9SC37C</t>
  </si>
  <si>
    <t>SCANLUX 370MG/ML 100ML R</t>
  </si>
  <si>
    <t>PB9SC37B</t>
  </si>
  <si>
    <t>SCANLUX 370MG/ML 50ML NR</t>
  </si>
  <si>
    <t>PB9SC37A</t>
  </si>
  <si>
    <t>SCANLUX 370MG/ML 50ML R</t>
  </si>
  <si>
    <t>PB900007</t>
  </si>
  <si>
    <t>VITSAP D3 1000 KAPSUL</t>
  </si>
  <si>
    <t>PB900008</t>
  </si>
  <si>
    <t>VITSAP D3 4000 KAPSUL</t>
  </si>
  <si>
    <t>PB900002</t>
  </si>
  <si>
    <t>VITSAP KAPSUL</t>
  </si>
  <si>
    <t>PB900009</t>
  </si>
  <si>
    <t>VITSAP OMEGA KAPSUL</t>
  </si>
  <si>
    <t>PB9AF500</t>
  </si>
  <si>
    <t>AAFACT 500 IU</t>
  </si>
  <si>
    <t>PD0</t>
  </si>
  <si>
    <t>PD0DXRBA</t>
  </si>
  <si>
    <t>DOXORUBICIN  INJ  50MG</t>
  </si>
  <si>
    <t>PD0DXRBB</t>
  </si>
  <si>
    <t>DOXORUBICIN  INJ 10MG</t>
  </si>
  <si>
    <t>PD0EPRB1</t>
  </si>
  <si>
    <t>EPIRUBICIN 10MG</t>
  </si>
  <si>
    <t>PD0EPRB2</t>
  </si>
  <si>
    <t>EPIRUBICIN 50MG</t>
  </si>
  <si>
    <t>PD0KBTI3</t>
  </si>
  <si>
    <t>KEMODOXIN INJ 10 MG</t>
  </si>
  <si>
    <t>PD0KBTI4</t>
  </si>
  <si>
    <t>KEMODOXIN INJ 50 MG</t>
  </si>
  <si>
    <t>PD0KMP10</t>
  </si>
  <si>
    <t>KEMOPIRIN 10MG</t>
  </si>
  <si>
    <t>PD0KMP50</t>
  </si>
  <si>
    <t>KEMOPIRIN 50MG</t>
  </si>
  <si>
    <t>PD0EC1R1</t>
  </si>
  <si>
    <t>ELOCETA 100 MG - R1</t>
  </si>
  <si>
    <t>ES</t>
  </si>
  <si>
    <t>PD0EC2R1</t>
  </si>
  <si>
    <t>ELOCETA 150 MG - R1</t>
  </si>
  <si>
    <t>PD0IRT21</t>
  </si>
  <si>
    <t>IRETINIB 250 MG</t>
  </si>
  <si>
    <t>PD0IRTR1</t>
  </si>
  <si>
    <t>IRETINIB 250 MG - R1</t>
  </si>
  <si>
    <t>PD0BXPIA</t>
  </si>
  <si>
    <t>BELLOXA POWDER INJ 100 MG</t>
  </si>
  <si>
    <t>PD0BXPIB</t>
  </si>
  <si>
    <t>BELLOXA POWDER INJ 50 MG</t>
  </si>
  <si>
    <t>PD0BL1V2</t>
  </si>
  <si>
    <t>BELOTAXEL 1 VIAL INJ 20MG</t>
  </si>
  <si>
    <t>PD0BL1V8</t>
  </si>
  <si>
    <t>BELOTAXEL 1 VIAL INJ 80MG</t>
  </si>
  <si>
    <t>PD000016</t>
  </si>
  <si>
    <t>BEVABELL 100 MG</t>
  </si>
  <si>
    <t>PD000015</t>
  </si>
  <si>
    <t>BEVABELL 100 MG - R1</t>
  </si>
  <si>
    <t>PD000010</t>
  </si>
  <si>
    <t>BORTEZOMIB 3.5 MG INJ - R1</t>
  </si>
  <si>
    <t>PD0CRBP1</t>
  </si>
  <si>
    <t>CARBOPLATIN INJ 150MG</t>
  </si>
  <si>
    <t>PD0CRBP2</t>
  </si>
  <si>
    <t>CARBOPLATIN INJ 450MG</t>
  </si>
  <si>
    <t>PD0DCT21</t>
  </si>
  <si>
    <t>DOCETAXEL 20 MG - R1</t>
  </si>
  <si>
    <t>PD0DCT81</t>
  </si>
  <si>
    <t>DOCETAXEL 80 MG - R1</t>
  </si>
  <si>
    <t>PD0GCTB1</t>
  </si>
  <si>
    <t>GEMCITABINE POWDER INJ 1G</t>
  </si>
  <si>
    <t>PD0GCTB2</t>
  </si>
  <si>
    <t>GEMCITABINE POWDER INJ 200MG</t>
  </si>
  <si>
    <t>PD0GTPIA</t>
  </si>
  <si>
    <t>GEMTAN POWDER INJ 1 G</t>
  </si>
  <si>
    <t>PD0GTPIB</t>
  </si>
  <si>
    <t>GEMTAN POWDER INJ 200 MG</t>
  </si>
  <si>
    <t>PD0KBTI1</t>
  </si>
  <si>
    <t>KEMOBOTIN INJ 150 MG</t>
  </si>
  <si>
    <t>PD0KBTI2</t>
  </si>
  <si>
    <t>KEMOBOTIN INJ 450 MG</t>
  </si>
  <si>
    <t>PD0KMTXA</t>
  </si>
  <si>
    <t>KEMOTREXATE INJ 25 MG/ML</t>
  </si>
  <si>
    <t>PD0MTHR2</t>
  </si>
  <si>
    <t>METHOTREXATE 25MG</t>
  </si>
  <si>
    <t>PD000011</t>
  </si>
  <si>
    <t>PD000012</t>
  </si>
  <si>
    <t>PD000013</t>
  </si>
  <si>
    <t>PD0XAP01</t>
  </si>
  <si>
    <t>OXALIPLATIN POWDER INJ 100 MG</t>
  </si>
  <si>
    <t>PD0XAP02</t>
  </si>
  <si>
    <t>OXALIPLATIN POWDER INJ 50 MG</t>
  </si>
  <si>
    <t>PD0PCTXB</t>
  </si>
  <si>
    <t>PACLITAXEL 100 MG</t>
  </si>
  <si>
    <t>PD0PCTXA</t>
  </si>
  <si>
    <t>PACLITAXEL 30 MG</t>
  </si>
  <si>
    <t>PD0PCTXC</t>
  </si>
  <si>
    <t>PACLITAXEL 300 MG</t>
  </si>
  <si>
    <t>PD0PEMCN</t>
  </si>
  <si>
    <t>PEMECINE 100 MG</t>
  </si>
  <si>
    <t>PD0PMDIA</t>
  </si>
  <si>
    <t>PEMECINE INJ 500 MG</t>
  </si>
  <si>
    <t>PD0TNXLS</t>
  </si>
  <si>
    <t>TANAXEL 100 MG</t>
  </si>
  <si>
    <t>PD0TNXLT</t>
  </si>
  <si>
    <t>TANAXEL 300 MG</t>
  </si>
  <si>
    <t>PD0TNXL3</t>
  </si>
  <si>
    <t>TANAXEL 30mg</t>
  </si>
  <si>
    <t>PD0TEZOB</t>
  </si>
  <si>
    <t>TEZOBELL 3.5 MG</t>
  </si>
  <si>
    <t>PD0BORTZ</t>
  </si>
  <si>
    <t>BORTEZOMIB 3.5 MG</t>
  </si>
  <si>
    <t>PD0CLTM1</t>
  </si>
  <si>
    <t>Calutami 150 mg</t>
  </si>
  <si>
    <t>PD0CLT1G</t>
  </si>
  <si>
    <t>Calutami 150 mg G</t>
  </si>
  <si>
    <t>PD0CLTM5</t>
  </si>
  <si>
    <t>Calutami 50 mg</t>
  </si>
  <si>
    <t>PD0CTM5G</t>
  </si>
  <si>
    <t>Calutami 50 mg G</t>
  </si>
  <si>
    <t>PD0ELC10</t>
  </si>
  <si>
    <t>ELOCETA 100 MG</t>
  </si>
  <si>
    <t>PD0ELC15</t>
  </si>
  <si>
    <t>ELOCETA 150 MG</t>
  </si>
  <si>
    <t>PD000002</t>
  </si>
  <si>
    <t>GEMCITABINE 1000 MG LIQUID - R1</t>
  </si>
  <si>
    <t>PD000001</t>
  </si>
  <si>
    <t>GEMCITABINE 200 MG LIQUID - R1</t>
  </si>
  <si>
    <t>PD0LKV1M</t>
  </si>
  <si>
    <t>Leukivec 100 mg</t>
  </si>
  <si>
    <t>PD0LKV1D</t>
  </si>
  <si>
    <t>Leukivec 100 mg G</t>
  </si>
  <si>
    <t>PD0MER5M</t>
  </si>
  <si>
    <t>Myrept 500 mg</t>
  </si>
  <si>
    <t>PD0MRP5D</t>
  </si>
  <si>
    <t>Myrept 500 mg G</t>
  </si>
  <si>
    <t>PD000004</t>
  </si>
  <si>
    <t>OXALIPLATIN 100 MG LIQUID - R1</t>
  </si>
  <si>
    <t>PD000003</t>
  </si>
  <si>
    <t>OXALIPLATIN 50 MG LIQUID - R1</t>
  </si>
  <si>
    <t>PD0PEMTX</t>
  </si>
  <si>
    <t>PEMETREXED 100 MG</t>
  </si>
  <si>
    <t>PD000014</t>
  </si>
  <si>
    <t>PEMETREXED 100 MG - R1</t>
  </si>
  <si>
    <t>PD0PTRR1</t>
  </si>
  <si>
    <t>PEMETREXED 500 MG - R1</t>
  </si>
  <si>
    <t>PD000008</t>
  </si>
  <si>
    <t>BELLOXA 100 MG LIQUID</t>
  </si>
  <si>
    <t>EY</t>
  </si>
  <si>
    <t>PD000007</t>
  </si>
  <si>
    <t>BELLOXA 50 MG LIQUID</t>
  </si>
  <si>
    <t>PD000006</t>
  </si>
  <si>
    <t>GEMTAN 1000 MG LIQUID</t>
  </si>
  <si>
    <t>PD000005</t>
  </si>
  <si>
    <t>GEMTAN 200 MG LIQUID</t>
  </si>
  <si>
    <t>PD000017</t>
  </si>
  <si>
    <t>VINORELBINE 10 MG - R1</t>
  </si>
  <si>
    <t>PD000018</t>
  </si>
  <si>
    <t>VINORELBINE 50 MG - R1</t>
  </si>
  <si>
    <t>PD000019</t>
  </si>
  <si>
    <t>IRINOTECAN 40 MG - R1</t>
  </si>
  <si>
    <t>PD000020</t>
  </si>
  <si>
    <t>IRINOTECAN 100 MG - R1</t>
  </si>
  <si>
    <t>PD9</t>
  </si>
  <si>
    <t>PD9ASKU5</t>
  </si>
  <si>
    <t>Asiku Kaps 50s</t>
  </si>
  <si>
    <t>PD900016</t>
  </si>
  <si>
    <t>Berlicort Cream</t>
  </si>
  <si>
    <t>PD900003</t>
  </si>
  <si>
    <t>Berlimox 500 Kapl 100s</t>
  </si>
  <si>
    <t>PD900025</t>
  </si>
  <si>
    <t>Berlixol Tab 100s</t>
  </si>
  <si>
    <t>PD9BLST1</t>
  </si>
  <si>
    <t>Berlosid Tablet Kunyah Dus 10strip</t>
  </si>
  <si>
    <t>PD900026</t>
  </si>
  <si>
    <t>Berloson-N Cream</t>
  </si>
  <si>
    <t>PD9BNSTB</t>
  </si>
  <si>
    <t>Bernesten Cream Tube 5gram</t>
  </si>
  <si>
    <t>PD900017</t>
  </si>
  <si>
    <t>Bloxer-150 mg Tab 100s</t>
  </si>
  <si>
    <t>PD900001</t>
  </si>
  <si>
    <t>Bloxer-300 mg Kapl 100s</t>
  </si>
  <si>
    <t>PD900018</t>
  </si>
  <si>
    <t>Candetens-16 Tab 50s</t>
  </si>
  <si>
    <t>PD900002</t>
  </si>
  <si>
    <t>Candetens-8 Tab 50s</t>
  </si>
  <si>
    <t>PD900004</t>
  </si>
  <si>
    <t>Cefco 500 mg Kaps 50s</t>
  </si>
  <si>
    <t>PD900028</t>
  </si>
  <si>
    <t>Clonate Cream 10 Gram</t>
  </si>
  <si>
    <t>PD900019</t>
  </si>
  <si>
    <t>Clonate Cream 5 Gram</t>
  </si>
  <si>
    <t>PD900005</t>
  </si>
  <si>
    <t>Comedrol 16 mg Kapl 100s</t>
  </si>
  <si>
    <t>PD900020</t>
  </si>
  <si>
    <t>Comedrol 4 mg Kapl 100s</t>
  </si>
  <si>
    <t>PD900006</t>
  </si>
  <si>
    <t>CP Krim 10 gram</t>
  </si>
  <si>
    <t>PD9DTZTB</t>
  </si>
  <si>
    <t>Daktazol Cream Tube 5gram</t>
  </si>
  <si>
    <t>PD9DHTBP</t>
  </si>
  <si>
    <t>Dehista Kaplet Botol 100's</t>
  </si>
  <si>
    <t>PD9DHTKP</t>
  </si>
  <si>
    <t>Dehista Kaplet Dus 20strip</t>
  </si>
  <si>
    <t>PD900029</t>
  </si>
  <si>
    <t>Dexamethasone Kapl 100s</t>
  </si>
  <si>
    <t>PD900030</t>
  </si>
  <si>
    <t>Dextaco 0,5 Kapl 100s</t>
  </si>
  <si>
    <t>PD900008</t>
  </si>
  <si>
    <t>Dolo-licobion Kapl 100s</t>
  </si>
  <si>
    <t>PD9FLXKD</t>
  </si>
  <si>
    <t>Folaxin Kaplet Dus 10strip</t>
  </si>
  <si>
    <t>PD900014</t>
  </si>
  <si>
    <t>Fri-art 7.5 Kapl 100s</t>
  </si>
  <si>
    <t>PD9IMCTS</t>
  </si>
  <si>
    <t>Imuco Tab Salut Slaput Dus 5strip</t>
  </si>
  <si>
    <t>PD900022</t>
  </si>
  <si>
    <t>Inflason 5 Kapl 200s</t>
  </si>
  <si>
    <t>PD9ITMFT</t>
  </si>
  <si>
    <t>Itamol Forte Kaplet Dus 10strip</t>
  </si>
  <si>
    <t>PD9ITMKS</t>
  </si>
  <si>
    <t>Itamol Kaplet Dus 10strip</t>
  </si>
  <si>
    <t>PD900031</t>
  </si>
  <si>
    <t>Kemiderm Cream5 gram</t>
  </si>
  <si>
    <t>PD9LCBTS</t>
  </si>
  <si>
    <t>Licobion Tab Sal Gula Dus 10strip</t>
  </si>
  <si>
    <t>PD9LCCKD</t>
  </si>
  <si>
    <t>Lico-C500 Kaplet SS Dus 10Strip</t>
  </si>
  <si>
    <t>PD9LCRKD</t>
  </si>
  <si>
    <t>Licocure Kapsul Dus 5strip</t>
  </si>
  <si>
    <t>PD900023</t>
  </si>
  <si>
    <t>Licodexon 0,5 mg Kapl 200s</t>
  </si>
  <si>
    <t>PD900024</t>
  </si>
  <si>
    <t>Licodexon 0,75 mg Kapl 200s</t>
  </si>
  <si>
    <t>PD900009</t>
  </si>
  <si>
    <t>Licodipin - 10 Kapl 30s</t>
  </si>
  <si>
    <t>PD900015</t>
  </si>
  <si>
    <t>Licodipin - 5 Kapl 30s</t>
  </si>
  <si>
    <t>PD900032</t>
  </si>
  <si>
    <t>Licodium Kapl 100s</t>
  </si>
  <si>
    <t>PD9LCDSB</t>
  </si>
  <si>
    <t>Licodril Sirup Botol 60ml</t>
  </si>
  <si>
    <t>PD900033</t>
  </si>
  <si>
    <t>Licofel 20 Tab 100s</t>
  </si>
  <si>
    <t>PD900053</t>
  </si>
  <si>
    <t>LICOFIL-100 MG KAPLET</t>
  </si>
  <si>
    <t>PD900034</t>
  </si>
  <si>
    <t>Licogenta Cream 5 gram</t>
  </si>
  <si>
    <t>PD900035</t>
  </si>
  <si>
    <t>Licogin 500 Kapl 100s</t>
  </si>
  <si>
    <t>PD9LCKKD</t>
  </si>
  <si>
    <t>Licokalk Kaplet Dus 10strip</t>
  </si>
  <si>
    <t>PD9LCKPK</t>
  </si>
  <si>
    <t>Licokalk Plus Kaplet Dus 10strip</t>
  </si>
  <si>
    <t>PD9LCNKB</t>
  </si>
  <si>
    <t>Liconam-10 Kaplet Botol 1000's</t>
  </si>
  <si>
    <t>PD900052</t>
  </si>
  <si>
    <t>Liconam-10 Kaplet Dus 10 Strip</t>
  </si>
  <si>
    <t>PD9LCPKD</t>
  </si>
  <si>
    <t>Licopec Kaplet Dus 10strip</t>
  </si>
  <si>
    <t>PD900011</t>
  </si>
  <si>
    <t>Licoprima Forte Kapl 100s</t>
  </si>
  <si>
    <t>PD900012</t>
  </si>
  <si>
    <t>Licoprima Kapl 100s</t>
  </si>
  <si>
    <t>PD900049</t>
  </si>
  <si>
    <t>Licoprox 500 mg Kaplet</t>
  </si>
  <si>
    <t>PD900037</t>
  </si>
  <si>
    <t>Licosolon Cream 5 gram</t>
  </si>
  <si>
    <t>PD900046</t>
  </si>
  <si>
    <t>Licostan 500 Kapl 100s</t>
  </si>
  <si>
    <t>PD900040</t>
  </si>
  <si>
    <t>Licovir Cream 5 gram</t>
  </si>
  <si>
    <t>PD9LNGKD</t>
  </si>
  <si>
    <t>Linugo Kaplet Dus 25 catch cover</t>
  </si>
  <si>
    <t>PD900041</t>
  </si>
  <si>
    <t>Mefenamic Acid Kapl 100s</t>
  </si>
  <si>
    <t>PD900039</t>
  </si>
  <si>
    <t>Metamizole Sodium Kapl 100s</t>
  </si>
  <si>
    <t>PD900038</t>
  </si>
  <si>
    <t>Potaflam - 50 mg Kapl 100s</t>
  </si>
  <si>
    <t>PD9SPBKD</t>
  </si>
  <si>
    <t>Suprabion Kapsul Dus 10strip</t>
  </si>
  <si>
    <t>PD900047</t>
  </si>
  <si>
    <t>Tialico 500 Kaps 100s</t>
  </si>
  <si>
    <t>PD900044</t>
  </si>
  <si>
    <t>Tivomit Kaplet Dus 10 strip</t>
  </si>
  <si>
    <t>PD900042</t>
  </si>
  <si>
    <t>Ximecef 100 Kaps 50s</t>
  </si>
  <si>
    <t>PD900045</t>
  </si>
  <si>
    <t>Zithrolic 500 Kapl 50s</t>
  </si>
  <si>
    <t>PD900054</t>
  </si>
  <si>
    <t>FLUGO PE TAB 100S</t>
  </si>
  <si>
    <t>PD9ALGS6</t>
  </si>
  <si>
    <t>Alergia Sirup 60ml</t>
  </si>
  <si>
    <t>PD9ANBP1</t>
  </si>
  <si>
    <t>Anabion Plus Sirup Botol 60ml</t>
  </si>
  <si>
    <t>PD9ANB02</t>
  </si>
  <si>
    <t>Anabion Sirup Botol 60ml</t>
  </si>
  <si>
    <t>PD9ACTP2</t>
  </si>
  <si>
    <t>Anacetine Sirup Botol 60ml</t>
  </si>
  <si>
    <t>PD9BLFHC</t>
  </si>
  <si>
    <t>Berlico Farma Proteck HCS Pls 60ml</t>
  </si>
  <si>
    <t>PD900036</t>
  </si>
  <si>
    <t>Berlimox 125 mg SK 60 ml</t>
  </si>
  <si>
    <t>PD900013</t>
  </si>
  <si>
    <t>Berlimox 250 mg SK 60 ml</t>
  </si>
  <si>
    <t>PD9BLSSA</t>
  </si>
  <si>
    <t>Berlosid Suspensi Botol 60ml</t>
  </si>
  <si>
    <t>PD900027</t>
  </si>
  <si>
    <t>Cefco SK 60 ml</t>
  </si>
  <si>
    <t>PD9CBCSB</t>
  </si>
  <si>
    <t>Combicitrine Sirup 12 Btl x 10 ml</t>
  </si>
  <si>
    <t>PD900007</t>
  </si>
  <si>
    <t>Dextaco Sirup 60 ml</t>
  </si>
  <si>
    <t>PD900021</t>
  </si>
  <si>
    <t>Fladazol Suspensi  60 ml</t>
  </si>
  <si>
    <t>PD9IMCS1</t>
  </si>
  <si>
    <t>Imuco Sirup Botol 60ml</t>
  </si>
  <si>
    <t>PD9ITMDS</t>
  </si>
  <si>
    <t>Itamol Drops Sirup Botol 15ml</t>
  </si>
  <si>
    <t>PD9ITMSB</t>
  </si>
  <si>
    <t>Itamol Sirup Botol 60ml</t>
  </si>
  <si>
    <t>PD900010</t>
  </si>
  <si>
    <t>Licoklor Susp 60 ml</t>
  </si>
  <si>
    <t>PD900051</t>
  </si>
  <si>
    <t>LICOPRIMA SUSPENSI 60 ML</t>
  </si>
  <si>
    <t>PD9OBHJN</t>
  </si>
  <si>
    <t>OBH Berlico Jeruk Nps Srp BK 100ml</t>
  </si>
  <si>
    <t>PD9PCTSB</t>
  </si>
  <si>
    <t>Paracetamol Sirup Botol 60 ml</t>
  </si>
  <si>
    <t>PD900043</t>
  </si>
  <si>
    <t>Pepco Susp 100 ml</t>
  </si>
  <si>
    <t>PD900048</t>
  </si>
  <si>
    <t>Tivomit Sirup 60 ml</t>
  </si>
  <si>
    <t>PD9KY3F6</t>
  </si>
  <si>
    <t>M. Kayu Putih Tiga Anak FT 60 ml</t>
  </si>
  <si>
    <t>PD9MTC3B</t>
  </si>
  <si>
    <t>Minyak Telon Cap Tiga Anak FT 60ml</t>
  </si>
  <si>
    <t>PD9MTC3A</t>
  </si>
  <si>
    <t>Minyak Telon Cap Tiga Anak FT 90ml</t>
  </si>
  <si>
    <t>PD9MTP3B</t>
  </si>
  <si>
    <t>Minyak Telon Pls Tiga Anak FT 60ml</t>
  </si>
  <si>
    <t>PD9MTP3A</t>
  </si>
  <si>
    <t>Minyak Telon Pls Tiga Anak FT 90ml</t>
  </si>
  <si>
    <t>PD9ACTP1</t>
  </si>
  <si>
    <t>Anacetine Plus Sirup Botol 60ml**</t>
  </si>
  <si>
    <t>EE</t>
  </si>
  <si>
    <t>PD9BLFSK</t>
  </si>
  <si>
    <t>Berlifed Sirup Botol 60ml**</t>
  </si>
  <si>
    <t>PD9FLGKP</t>
  </si>
  <si>
    <t>Flugo Kaplet Dus 25 catch cover**</t>
  </si>
  <si>
    <t>PD9LCDDS</t>
  </si>
  <si>
    <t>Licodril DMP Sirup Botol 60ml*</t>
  </si>
  <si>
    <t>PE9</t>
  </si>
  <si>
    <t>PE900008</t>
  </si>
  <si>
    <t>Acetylcysteine Kapsul 200 mg</t>
  </si>
  <si>
    <t>B00</t>
  </si>
  <si>
    <t>NN</t>
  </si>
  <si>
    <t>NO NAME</t>
  </si>
  <si>
    <t>PE900006</t>
  </si>
  <si>
    <t>API IPHA 500 ml</t>
  </si>
  <si>
    <t>PE900016</t>
  </si>
  <si>
    <t>Asam Tranexamat 250mg (50mg X 5ml)</t>
  </si>
  <si>
    <t>PE900015</t>
  </si>
  <si>
    <t>Asam Tranexamat 500mg (100mg X 5ml)</t>
  </si>
  <si>
    <t>PE900005</t>
  </si>
  <si>
    <t>Ciprofloxacin infus 100 ml</t>
  </si>
  <si>
    <t>PE900010</t>
  </si>
  <si>
    <t>Cyanocobalamin 500 mcg 1 ml</t>
  </si>
  <si>
    <t>PE900012</t>
  </si>
  <si>
    <t>DIPHENHYDRAMINE HCL 10MG/ 1 ML INJ</t>
  </si>
  <si>
    <t>PE900004</t>
  </si>
  <si>
    <t>Furosemide 20 mg 2 ml</t>
  </si>
  <si>
    <t>PE900017</t>
  </si>
  <si>
    <t>IBUPROFEN 400 mg</t>
  </si>
  <si>
    <t>PE900011</t>
  </si>
  <si>
    <t>Levofloxacin Infus 100 ML</t>
  </si>
  <si>
    <t>PE900009</t>
  </si>
  <si>
    <t>Lidocaine 40 mg 2 ml</t>
  </si>
  <si>
    <t>PE900003</t>
  </si>
  <si>
    <t>Metoclopramide 10 mg 2 ml</t>
  </si>
  <si>
    <t>PE900002</t>
  </si>
  <si>
    <t>Metronidazole 500 mg 100 ml</t>
  </si>
  <si>
    <t>PE900013</t>
  </si>
  <si>
    <t>ONDANSETRON HCL DIHYDRATE INJ 2mg/ml (4mg/2ml)</t>
  </si>
  <si>
    <t>PE900014</t>
  </si>
  <si>
    <t>ONDANSETRON HCL DIHYDRATE INJ 8mg/4ml</t>
  </si>
  <si>
    <t>PE900007</t>
  </si>
  <si>
    <t>Paracetamol Infus 1 g 100 ml</t>
  </si>
  <si>
    <t>PE900001</t>
  </si>
  <si>
    <t>Water for Injection 20 ml</t>
  </si>
  <si>
    <t>P0300005</t>
  </si>
  <si>
    <t>AESTHEFILL 200 MG PROGRAM</t>
  </si>
  <si>
    <t>PGD2</t>
  </si>
  <si>
    <t>MH</t>
  </si>
  <si>
    <t>MUHIDIN</t>
  </si>
  <si>
    <t>AQ</t>
  </si>
  <si>
    <t>KPST-PNTGUD22</t>
  </si>
  <si>
    <t>P03N126L</t>
  </si>
  <si>
    <t>RAINBOW  HEART LIFTING 19G100 (L)</t>
  </si>
  <si>
    <t>P03N1984</t>
  </si>
  <si>
    <t>RAINBOW CC 6D 19G100</t>
  </si>
  <si>
    <t>P03N103L</t>
  </si>
  <si>
    <t>RAINBOW CC HI RHINO 19G38</t>
  </si>
  <si>
    <t>P03N105L</t>
  </si>
  <si>
    <t>RAINBOW CC HI RHINO 19G60</t>
  </si>
  <si>
    <t>P03NC102</t>
  </si>
  <si>
    <t>RAINBOW DC DUAL ARM 21G110 (420)</t>
  </si>
  <si>
    <t>P0300011</t>
  </si>
  <si>
    <t>RAINBOW PLA/CL COG 19G100 (L)</t>
  </si>
  <si>
    <t>P0300013</t>
  </si>
  <si>
    <t>RAINBOW PLA/CL DARM 21G110 (420)</t>
  </si>
  <si>
    <t>P0300014</t>
  </si>
  <si>
    <t>RAINBOW PLA/CL DHEAR 21G110 (404)</t>
  </si>
  <si>
    <t>P0300012</t>
  </si>
  <si>
    <t>RAINBOW PLA/CL HLIFT 19G100 (L)</t>
  </si>
  <si>
    <t>P03RLDFY</t>
  </si>
  <si>
    <t>RESTYLANE DEFYNE</t>
  </si>
  <si>
    <t>P03RLKSE</t>
  </si>
  <si>
    <t>RESTYLANE KYSSE</t>
  </si>
  <si>
    <t>P03RLDDS</t>
  </si>
  <si>
    <t>RESTYLANE LIDOCAINE (NDS)</t>
  </si>
  <si>
    <t>P03RLC1N</t>
  </si>
  <si>
    <t>RESTYLANE LYFT LIDOCAINE 1 ML(NDS)</t>
  </si>
  <si>
    <t>P03RLRFY</t>
  </si>
  <si>
    <t>RESTYLANE REFYNE</t>
  </si>
  <si>
    <t>P03SVLDS</t>
  </si>
  <si>
    <t>RESTYLANE SB VITAL LIDOCAINE (NDS)</t>
  </si>
  <si>
    <t>P03SVTDS</t>
  </si>
  <si>
    <t>RESTYLANE SB VITAL LIGHT LIDO(NDS)</t>
  </si>
  <si>
    <t>P03REST5</t>
  </si>
  <si>
    <t>RESTYLANE SUB Q 2 ML</t>
  </si>
  <si>
    <t>P03RLVLY</t>
  </si>
  <si>
    <t>RESTYLANE VOLYME</t>
  </si>
  <si>
    <t>P0600009</t>
  </si>
  <si>
    <t>BLOODSTOP BS-10 ISI 1 SACHET</t>
  </si>
  <si>
    <t>MT</t>
  </si>
  <si>
    <t>P0600007</t>
  </si>
  <si>
    <t>BLOODSTOP BS-10 ISI 20 SACHET</t>
  </si>
  <si>
    <t>P0600008</t>
  </si>
  <si>
    <t>BLOODSTOP BS-10 ISI 5 SACHET</t>
  </si>
  <si>
    <t>P0600010</t>
  </si>
  <si>
    <t>BLOODSTOP IX-15 ISI 12 SACHET</t>
  </si>
  <si>
    <t>P0600012</t>
  </si>
  <si>
    <t>BLOODSTOP IX-15 ISI 3 SACHET</t>
  </si>
  <si>
    <t>P0600011</t>
  </si>
  <si>
    <t>BLOODSTOP IX-15 ISI 6 SACHET</t>
  </si>
  <si>
    <t>P12NAS02</t>
  </si>
  <si>
    <t>ASPIRATOR WITH PIPE</t>
  </si>
  <si>
    <t>AL</t>
  </si>
  <si>
    <t>ALI</t>
  </si>
  <si>
    <t>AX</t>
  </si>
  <si>
    <t>KPST-PNTGUD24</t>
  </si>
  <si>
    <t>P12TT001</t>
  </si>
  <si>
    <t>COOLING TEETHER</t>
  </si>
  <si>
    <t>P12TT004</t>
  </si>
  <si>
    <t>P12TT005</t>
  </si>
  <si>
    <t>COOLING TEETHER CASE</t>
  </si>
  <si>
    <t>P12TT002</t>
  </si>
  <si>
    <t>EASY GRIP TEETHER</t>
  </si>
  <si>
    <t>P12TT003</t>
  </si>
  <si>
    <t>P12TB003</t>
  </si>
  <si>
    <t>GUM MASSAGE TOOTHBRUSH</t>
  </si>
  <si>
    <t>P12TT009</t>
  </si>
  <si>
    <t>MULTI TEETHER</t>
  </si>
  <si>
    <t>P12TT008</t>
  </si>
  <si>
    <t>PUZZLE TEETHER</t>
  </si>
  <si>
    <t>P12NAS01</t>
  </si>
  <si>
    <t>SILICONE NASAL ASPIRATOR</t>
  </si>
  <si>
    <t>P12TB001</t>
  </si>
  <si>
    <t>TOOTHBRUSH WITH CASE</t>
  </si>
  <si>
    <t>P12TB002</t>
  </si>
  <si>
    <t>TOOTHBRUSH WITH RACK</t>
  </si>
  <si>
    <t>P17</t>
  </si>
  <si>
    <t>P17B4B4Q</t>
  </si>
  <si>
    <t>4BO456E0 QUADRUPLE F.SAFETY 450 ML</t>
  </si>
  <si>
    <t>AGUNG DJ</t>
  </si>
  <si>
    <t>AF</t>
  </si>
  <si>
    <t>KPST-PNTGUD25</t>
  </si>
  <si>
    <t>P1710032</t>
  </si>
  <si>
    <t>4PB2CD356M8Y DOUBLE BB 350 ML</t>
  </si>
  <si>
    <t>P1710033</t>
  </si>
  <si>
    <t>4PB2CD456S0Y DOUBLE BB SAFETY 450</t>
  </si>
  <si>
    <t>P1710034</t>
  </si>
  <si>
    <t>4PB3CD356M8Y TRIPLE BB 350 ML</t>
  </si>
  <si>
    <t>P1710035</t>
  </si>
  <si>
    <t>4PB3CD456S0Y TRIPLE BB SAFETY 450</t>
  </si>
  <si>
    <t>P1710036</t>
  </si>
  <si>
    <t>4PB4B0456E0Y Quadruple BB SAFETY</t>
  </si>
  <si>
    <t>P17ELUTR</t>
  </si>
  <si>
    <t>70800 ELUTRA SET</t>
  </si>
  <si>
    <t>P17QCE00</t>
  </si>
  <si>
    <t>92000 QUANTUM CELL EXPAN. SYSTEM</t>
  </si>
  <si>
    <t>P179TUBW</t>
  </si>
  <si>
    <t>92003 TSCD-Q STERILE TUBING WELDER</t>
  </si>
  <si>
    <t>P17B1C3S</t>
  </si>
  <si>
    <t>BB-1CD356E0 SINGLE F.SAFETY 350 ML</t>
  </si>
  <si>
    <t>P17B51DE</t>
  </si>
  <si>
    <t>BB-1CD356E8 SINGLE CPDA 350ML ENG</t>
  </si>
  <si>
    <t>P17B2C3D</t>
  </si>
  <si>
    <t>BB-2CD356E0 DOUBLE F.SAFETY 350 ML</t>
  </si>
  <si>
    <t>P17B52DE</t>
  </si>
  <si>
    <t>BB-2CD356E8 DOUBLE CPDA 350ML ENG</t>
  </si>
  <si>
    <t>P17B3C3T</t>
  </si>
  <si>
    <t>BB-3CD356E0 TRIPLE F.SAFETY 350 ML</t>
  </si>
  <si>
    <t>P17B53DE</t>
  </si>
  <si>
    <t>BB-3CD356E8 TRIPLE CPDA 350ML ENG</t>
  </si>
  <si>
    <t>P17B3C4T</t>
  </si>
  <si>
    <t>BB-3CD456E0 TRIPLE F.SAFETY 450 ML</t>
  </si>
  <si>
    <t>P1700080</t>
  </si>
  <si>
    <t>CAPIJECT SAFETY LANCET</t>
  </si>
  <si>
    <t>P1700084</t>
  </si>
  <si>
    <t>COMPO SCALE CS300</t>
  </si>
  <si>
    <t>P1700019</t>
  </si>
  <si>
    <t>CORRECTIVE MAINTENANCE</t>
  </si>
  <si>
    <t>P17MES36</t>
  </si>
  <si>
    <t>DOVE TAIL TE-331/2 OR TE-311/2</t>
  </si>
  <si>
    <t>P17D352B</t>
  </si>
  <si>
    <t>ED31512B SURPLUG S.BORE 2FUSE,15CM</t>
  </si>
  <si>
    <t>P17F3413</t>
  </si>
  <si>
    <t>EF31413B SURPLUG S.BORE 3FUSE,14CM</t>
  </si>
  <si>
    <t>P17H4811</t>
  </si>
  <si>
    <t>EH41811D SURPLUG  ET 18CM,CL</t>
  </si>
  <si>
    <t>P17K5311</t>
  </si>
  <si>
    <t>EK53011A SURPLUG 2B ET.30CM,CL</t>
  </si>
  <si>
    <t>P17EK551</t>
  </si>
  <si>
    <t>EK55011A SURPLUG 2B ET.51CM,CL</t>
  </si>
  <si>
    <t>P1700017</t>
  </si>
  <si>
    <t>ELEMANO2 ES-H56 TERUMO DIGITAL BPM</t>
  </si>
  <si>
    <t>P17ET22C</t>
  </si>
  <si>
    <t>ET220L2A SURPLUG 3B ET.30CM,CL</t>
  </si>
  <si>
    <t>P17T3110</t>
  </si>
  <si>
    <t>ET31010 SURPLUG ET S.BORE 10CM</t>
  </si>
  <si>
    <t>P17T3210</t>
  </si>
  <si>
    <t>ET32010 SURPLUG ET S.BORE 18CM, CL</t>
  </si>
  <si>
    <t>P17T3510</t>
  </si>
  <si>
    <t>ET35010 SURPLUG ET S.BORE 51CM</t>
  </si>
  <si>
    <t>P17T3A10</t>
  </si>
  <si>
    <t>ET3A010 SURPLUG ET S.BORE 99CM</t>
  </si>
  <si>
    <t>P17T3F10</t>
  </si>
  <si>
    <t>ET3F010 SURPLUG ET S.BORE 155CM</t>
  </si>
  <si>
    <t>P17T5101</t>
  </si>
  <si>
    <t>ET51010 SURPLUG ET 10CM</t>
  </si>
  <si>
    <t>P17T5211</t>
  </si>
  <si>
    <t>ET52010 SURPLUG ET 18CM</t>
  </si>
  <si>
    <t>P17T5501</t>
  </si>
  <si>
    <t>ET55010 SURPLUG ET 51CM</t>
  </si>
  <si>
    <t>P17FCT72</t>
  </si>
  <si>
    <t>FLEXIBEL CABLE TE-172</t>
  </si>
  <si>
    <t>P17MSETS</t>
  </si>
  <si>
    <t>MDS EX TEST STRIP INDIVIDUAL BOX</t>
  </si>
  <si>
    <t>P175LA51</t>
  </si>
  <si>
    <t>05LA051* SYRINGE DETECTION</t>
  </si>
  <si>
    <t>P17LA08A</t>
  </si>
  <si>
    <t>05LA08 INDICATOR TE*311/1</t>
  </si>
  <si>
    <t>P17TA088</t>
  </si>
  <si>
    <t>05LA08 INDICATOR UNIT</t>
  </si>
  <si>
    <t>P17TA092</t>
  </si>
  <si>
    <t>05LA15 MOTOR UNIT</t>
  </si>
  <si>
    <t>P17TA058</t>
  </si>
  <si>
    <t>05LA22 BATTERY COVER</t>
  </si>
  <si>
    <t>P17TA103</t>
  </si>
  <si>
    <t>05LA31 POLE CLAMP WITH TRAY</t>
  </si>
  <si>
    <t>P17TA077</t>
  </si>
  <si>
    <t>05LA41 SYRINGE DETECTION CHEC.JIGS</t>
  </si>
  <si>
    <t>P17TA078</t>
  </si>
  <si>
    <t>05LA42 SYRINGE &amp; NEARLY E.D.A.JIG</t>
  </si>
  <si>
    <t>P17TA008</t>
  </si>
  <si>
    <t>05LD11 TUBING CLAM UNIT TE*172</t>
  </si>
  <si>
    <t>P17S13LD</t>
  </si>
  <si>
    <t>05LD13 REAR PLATE UNIT</t>
  </si>
  <si>
    <t>P17S15LD</t>
  </si>
  <si>
    <t>05LD15 MOTOR UNIT</t>
  </si>
  <si>
    <t>P17TA012</t>
  </si>
  <si>
    <t>05LD17 AIR IN LINE SENSOR U TE*172</t>
  </si>
  <si>
    <t>P175LD1A</t>
  </si>
  <si>
    <t>05LD19 OCCLUSION BOARD UNIT(UPPER)</t>
  </si>
  <si>
    <t>P172LD20</t>
  </si>
  <si>
    <t>05LD20 OCCLUSION BOARD UNIT(LOWER)</t>
  </si>
  <si>
    <t>P17TA023</t>
  </si>
  <si>
    <t>05LD36 O. SENSOR ADJUST. J. TE*172</t>
  </si>
  <si>
    <t>P1710025</t>
  </si>
  <si>
    <t>05LD40 ZERO POINT ADJUSMENT JIG</t>
  </si>
  <si>
    <t>P17TA027</t>
  </si>
  <si>
    <t>05LL04 FINGER PUMP UNIT</t>
  </si>
  <si>
    <t>P175LL05</t>
  </si>
  <si>
    <t>05LL05*, MOTOR UNIT</t>
  </si>
  <si>
    <t>P175LL06</t>
  </si>
  <si>
    <t>05LL06*, TIMING BELT</t>
  </si>
  <si>
    <t>P175LL09</t>
  </si>
  <si>
    <t>05LL09-TE112 PART-DC/DC BOARD</t>
  </si>
  <si>
    <t>P17TA031</t>
  </si>
  <si>
    <t>05LL12 TUBE CLAMP UNIT</t>
  </si>
  <si>
    <t>P175LL14</t>
  </si>
  <si>
    <t>05LL14*, OCCLUSION SENSOR</t>
  </si>
  <si>
    <t>P17TA033</t>
  </si>
  <si>
    <t>05LL15 ROTATION DETECT CIRCUIT B.</t>
  </si>
  <si>
    <t>P175LL16</t>
  </si>
  <si>
    <t>05LL16*, AIR-IN-LINE SENSOR</t>
  </si>
  <si>
    <t>P175LL21</t>
  </si>
  <si>
    <t>05LL21 TE-112 POLE CLAMP</t>
  </si>
  <si>
    <t>P17TA085</t>
  </si>
  <si>
    <t>05LQ04 DIAL UNIT</t>
  </si>
  <si>
    <t>P17LQ063</t>
  </si>
  <si>
    <t>05LQ063A MAIN BOARD TE*331</t>
  </si>
  <si>
    <t>P17MBQ4A</t>
  </si>
  <si>
    <t>05LQ064A MAIN BOARD TE331</t>
  </si>
  <si>
    <t>P17TA109</t>
  </si>
  <si>
    <t>05LQ49 PLUNGER/CLUTCH D.D.U.</t>
  </si>
  <si>
    <t>P17S03LR</t>
  </si>
  <si>
    <t>05LR03 LCD</t>
  </si>
  <si>
    <t>P175LU21</t>
  </si>
  <si>
    <t>05LU21*FLEXIBLE CABLE (STC 523)</t>
  </si>
  <si>
    <t>P1700004</t>
  </si>
  <si>
    <t>05PB091 FLEXIBLE CABLE (TE135)</t>
  </si>
  <si>
    <t>P17PB151</t>
  </si>
  <si>
    <t>05PB151 MOTOR UNIT</t>
  </si>
  <si>
    <t>P175PB54</t>
  </si>
  <si>
    <t>05PB54 PUMP UNIT</t>
  </si>
  <si>
    <t>P175PF38</t>
  </si>
  <si>
    <t>05PF38 DIGITAL DEPTH GAUGE (LM)</t>
  </si>
  <si>
    <t>P175P002</t>
  </si>
  <si>
    <t>05PP002 CASE SEAL RUB. (LF/LM/SS)</t>
  </si>
  <si>
    <t>P175P003</t>
  </si>
  <si>
    <t>05PP003 HANDLE UNIT (LF/LM/SS)</t>
  </si>
  <si>
    <t>P175P004</t>
  </si>
  <si>
    <t>05PP004 LCD PANEL (LF/LM/SS)</t>
  </si>
  <si>
    <t>P175P005</t>
  </si>
  <si>
    <t>05PP005 DIAL (LF/LM/SS)</t>
  </si>
  <si>
    <t>P175P006</t>
  </si>
  <si>
    <t>05PP006 DIAL BOARD (LF/LM/SS)</t>
  </si>
  <si>
    <t>P175P007</t>
  </si>
  <si>
    <t>05PP007 POWER SUP BOARD (LF/LM/SS)</t>
  </si>
  <si>
    <t>P175P008</t>
  </si>
  <si>
    <t>05PP008 AC INLET UNIT W\ GRO WIRE</t>
  </si>
  <si>
    <t>P175P009</t>
  </si>
  <si>
    <t>05PP009AC INLET UNIT W\O GRO WIRE</t>
  </si>
  <si>
    <t>P175P010</t>
  </si>
  <si>
    <t>05PP010 BUZZER (LF/LM/SS)</t>
  </si>
  <si>
    <t>P175P011</t>
  </si>
  <si>
    <t>05PP011 BATTERY COVER WITH RS232</t>
  </si>
  <si>
    <t>P175P012</t>
  </si>
  <si>
    <t>05PP012 FUSE, (LF/LM/SS)</t>
  </si>
  <si>
    <t>P175P013</t>
  </si>
  <si>
    <t>05PP013 SCREW WASHER SET</t>
  </si>
  <si>
    <t>P175P103</t>
  </si>
  <si>
    <t>05PP103 UP.OCC.SENSOR COV. (LF/M )</t>
  </si>
  <si>
    <t>P175P104</t>
  </si>
  <si>
    <t>05PP104 LOW.OCC.SENSOR COV  (LF/M)</t>
  </si>
  <si>
    <t>P175P105</t>
  </si>
  <si>
    <t>05PP105 UP.OCC.DET. BOARD  (LF/LM)</t>
  </si>
  <si>
    <t>P175P106</t>
  </si>
  <si>
    <t>05PP106 LOW.OCC.DET BOARD  (LF/LM)</t>
  </si>
  <si>
    <t>P175P107</t>
  </si>
  <si>
    <t>05PP107 PUMP UNIT ( LM ONLY )</t>
  </si>
  <si>
    <t>P175P108</t>
  </si>
  <si>
    <t>05PP108 DOOR SENSOR BOARD (LF/LM )</t>
  </si>
  <si>
    <t>P175P109</t>
  </si>
  <si>
    <t>05PP109A DOOR UNIT (LM )</t>
  </si>
  <si>
    <t>P175P110</t>
  </si>
  <si>
    <t>05PP110 DRIVE UNIT (LM )</t>
  </si>
  <si>
    <t>P175P112</t>
  </si>
  <si>
    <t>05PP112 DRIP SENSOR BOARD  (LF/LM)</t>
  </si>
  <si>
    <t>P175P113</t>
  </si>
  <si>
    <t>05PP113 W/H SET (LF/LM)</t>
  </si>
  <si>
    <t>P175P114</t>
  </si>
  <si>
    <t>05PP114 BATT.COV W\ IRDA (L/ 800 )</t>
  </si>
  <si>
    <t>P175P202</t>
  </si>
  <si>
    <t>05PP202 PUMP UNIT (LF )</t>
  </si>
  <si>
    <t>P175P203</t>
  </si>
  <si>
    <t>05PP203 DOOR UNIT (LF )</t>
  </si>
  <si>
    <t>P1700005</t>
  </si>
  <si>
    <t>05PP203A DOOR UNIT (LF)</t>
  </si>
  <si>
    <t>P175P204</t>
  </si>
  <si>
    <t>05PP204 DRIVE UNIT ( LF )</t>
  </si>
  <si>
    <t>P175P205</t>
  </si>
  <si>
    <t>05PP205 DRIP SENSOR  (LF )</t>
  </si>
  <si>
    <t>P175P206</t>
  </si>
  <si>
    <t>05PP206 BATTERY COVER (LF/LM/SS )</t>
  </si>
  <si>
    <t>P175P207</t>
  </si>
  <si>
    <t>05PP207 POLE CLAMP  (LF/LM/SS )</t>
  </si>
  <si>
    <t>P175P305</t>
  </si>
  <si>
    <t>05PP305A SYRINGE DETEC.UNIT (SS )</t>
  </si>
  <si>
    <t>P175P308</t>
  </si>
  <si>
    <t>05PP308 BOOT  ( TYPE SS )</t>
  </si>
  <si>
    <t>P175P309</t>
  </si>
  <si>
    <t>05PP309A  SLIDER UNIT  ( TYPE SS )</t>
  </si>
  <si>
    <t>P175P311</t>
  </si>
  <si>
    <t>05PP311 GUARD COVER  ( TYPE SS )</t>
  </si>
  <si>
    <t>P175P312</t>
  </si>
  <si>
    <t>05PP312A W/H SET ( TYPE SS )</t>
  </si>
  <si>
    <t>P175P313</t>
  </si>
  <si>
    <t>05PP313A  DRIVE SET  ( TYPE SS )</t>
  </si>
  <si>
    <t>P175P314</t>
  </si>
  <si>
    <t>05PP314 GREASE  ( TYPE SS )</t>
  </si>
  <si>
    <t>P175P503</t>
  </si>
  <si>
    <t>05PP503 REAR CASE UNIT(RS700 )</t>
  </si>
  <si>
    <t>P175P504</t>
  </si>
  <si>
    <t>05PP504 REAR CASE UNIT(RS800/811)</t>
  </si>
  <si>
    <t>P175P505</t>
  </si>
  <si>
    <t>05PP505 RELEASE LEVER (ALL RACKS)</t>
  </si>
  <si>
    <t>P175P507</t>
  </si>
  <si>
    <t>05PP507 CONNECTOR COVER (RS*700)</t>
  </si>
  <si>
    <t>P175P508</t>
  </si>
  <si>
    <t>05PP508 COVER WITH HANDLE (RS*800)</t>
  </si>
  <si>
    <t>P175P509</t>
  </si>
  <si>
    <t>05PP509POLE CLAMP ( ALL RACKS )</t>
  </si>
  <si>
    <t>P175P510</t>
  </si>
  <si>
    <t>05PP510 FUSE (RACK BODY)</t>
  </si>
  <si>
    <t>P175P511</t>
  </si>
  <si>
    <t>05PP511 FUSE (AC POWER BOX)</t>
  </si>
  <si>
    <t>P175P807</t>
  </si>
  <si>
    <t>05PP807 DOOR SHIELD SHEET LF/LM</t>
  </si>
  <si>
    <t>P175P901</t>
  </si>
  <si>
    <t>05PP901 OCC.ADJUST. JIG  (LF/LM )</t>
  </si>
  <si>
    <t>P175P903</t>
  </si>
  <si>
    <t>05PP903 FLOW RATE ADJUST. JIG (LM)</t>
  </si>
  <si>
    <t>P175P904</t>
  </si>
  <si>
    <t>05PP904 OCCLUSION ADJUST. JIG (SS)</t>
  </si>
  <si>
    <t>P175P905</t>
  </si>
  <si>
    <t>05PP905 PLUNGER DET.CHECK.JIG (SS)</t>
  </si>
  <si>
    <t>P17TA087</t>
  </si>
  <si>
    <t>05PQ09 SETTING DIAL UNIT</t>
  </si>
  <si>
    <t>P175PQ10</t>
  </si>
  <si>
    <t>05PQ10 SLIDER UNIT FOR SAFETY TYPE</t>
  </si>
  <si>
    <t>P175PQ11</t>
  </si>
  <si>
    <t>05PQ11 SLIDER COVER</t>
  </si>
  <si>
    <t>P17TA094</t>
  </si>
  <si>
    <t>05PQ16 ROTATION DETECTION BOARD</t>
  </si>
  <si>
    <t>P17TA095</t>
  </si>
  <si>
    <t>05PQ17 OCCLUSION DETECTION BOARD</t>
  </si>
  <si>
    <t>P17TA120</t>
  </si>
  <si>
    <t>05PQ27 RS232 BOARD</t>
  </si>
  <si>
    <t>P175PQ43</t>
  </si>
  <si>
    <t>05PQ43 DRIVING SYSTEM UNIT</t>
  </si>
  <si>
    <t>P17TA107</t>
  </si>
  <si>
    <t>05PQ43 DRIVING SYSTEM UNIT TE*331S</t>
  </si>
  <si>
    <t>P175PS41</t>
  </si>
  <si>
    <t>05PS41 SYRINGE DET. CHECK. JIG</t>
  </si>
  <si>
    <t>P175PS44</t>
  </si>
  <si>
    <t>05PS44 SYRINGE DET.CHECK.JIG (5ML)</t>
  </si>
  <si>
    <t>P17TA143</t>
  </si>
  <si>
    <t>05PS46 OCCLUSION A.JIG FOR TE-331</t>
  </si>
  <si>
    <t>P1700006</t>
  </si>
  <si>
    <t>05PT005 DIAL (LF/LM/SS)</t>
  </si>
  <si>
    <t>P175PT09</t>
  </si>
  <si>
    <t>05PT109 DOOR UNIT TYPE LM</t>
  </si>
  <si>
    <t>P17PREG2</t>
  </si>
  <si>
    <t>05TA22 PRESS  REGULATOR  T-ACE II</t>
  </si>
  <si>
    <t>P17PST4A</t>
  </si>
  <si>
    <t>05TA243 PRESS PISTON FOR T-ACE II</t>
  </si>
  <si>
    <t>P17TA050</t>
  </si>
  <si>
    <t>06LA510 SLIDER UNIT</t>
  </si>
  <si>
    <t>P17TA090</t>
  </si>
  <si>
    <t>06LA511 SLIDER COVER</t>
  </si>
  <si>
    <t>P17TA057</t>
  </si>
  <si>
    <t>06LA5211 BATTERY</t>
  </si>
  <si>
    <t>P176L532</t>
  </si>
  <si>
    <t>06LA532C AC POWER CABLE</t>
  </si>
  <si>
    <t>P176BT12</t>
  </si>
  <si>
    <t>06LA5512 BATERY NI-MH</t>
  </si>
  <si>
    <t>P176L512</t>
  </si>
  <si>
    <t>06LA5512 BATTERY TE-331</t>
  </si>
  <si>
    <t>P17TA006</t>
  </si>
  <si>
    <t>06LD505 MAIN BOARD TE*172</t>
  </si>
  <si>
    <t>P176LD51</t>
  </si>
  <si>
    <t>06LD5051 MAINBOARD TE-172</t>
  </si>
  <si>
    <t>P17G5221</t>
  </si>
  <si>
    <t>06LD5221 D.O/TEMP. SENSOR BOARD</t>
  </si>
  <si>
    <t>P17G5241</t>
  </si>
  <si>
    <t>06LD5241 BATTERY</t>
  </si>
  <si>
    <t>P176LATU</t>
  </si>
  <si>
    <t>06LD533A TRAY UNIT</t>
  </si>
  <si>
    <t>P17G533B</t>
  </si>
  <si>
    <t>06LD533B POLE CLAMP UNIT</t>
  </si>
  <si>
    <t>P1700002</t>
  </si>
  <si>
    <t>06LD533C KNOB</t>
  </si>
  <si>
    <t>P1700003</t>
  </si>
  <si>
    <t>06LD533D RUBBER FOOT</t>
  </si>
  <si>
    <t>P17LE501</t>
  </si>
  <si>
    <t>06LE5011B CASE UNIT F. TE*172</t>
  </si>
  <si>
    <t>P17LE502</t>
  </si>
  <si>
    <t>06LE5021 PUMP BODY U. FOR TE-172</t>
  </si>
  <si>
    <t>P17TA004</t>
  </si>
  <si>
    <t>06LE503 DOOR CASE UNIT FOR TE*172</t>
  </si>
  <si>
    <t>P17LL502</t>
  </si>
  <si>
    <t>06LL502 FRONT CHASING - TE*112</t>
  </si>
  <si>
    <t>P176L4FP</t>
  </si>
  <si>
    <t>06LL504 FINGER PUMP UNIT</t>
  </si>
  <si>
    <t>P176L5MU</t>
  </si>
  <si>
    <t>06LL505 MOTOR UNIT</t>
  </si>
  <si>
    <t>P17LL518</t>
  </si>
  <si>
    <t>06LL518 PANEL SHEET - TE*112</t>
  </si>
  <si>
    <t>P17TA036</t>
  </si>
  <si>
    <t>06LL5191 REAR CASING UNIT</t>
  </si>
  <si>
    <t>P17LL522</t>
  </si>
  <si>
    <t>06LL522*,BATTERY UNIT</t>
  </si>
  <si>
    <t>P17TA038</t>
  </si>
  <si>
    <t>06LL5241 CHASSIS POWER UNIT</t>
  </si>
  <si>
    <t>P17TA037</t>
  </si>
  <si>
    <t>06LL538 BATTERY</t>
  </si>
  <si>
    <t>P17LL539</t>
  </si>
  <si>
    <t>06LL539 CONTROL BOARD TE-112</t>
  </si>
  <si>
    <t>P17LL540</t>
  </si>
  <si>
    <t>06LL540 DISPL CIRCUIT BOARD TE-112</t>
  </si>
  <si>
    <t>P176L541</t>
  </si>
  <si>
    <t>06LL541 RELAY CABLE TE-112</t>
  </si>
  <si>
    <t>P176LQ1A</t>
  </si>
  <si>
    <t>06LQ5011A UPPER CASE UNIT TE-331 N</t>
  </si>
  <si>
    <t>P17LC5A1</t>
  </si>
  <si>
    <t>06LQ520A1 LOWER CASE UNIT TE331 N</t>
  </si>
  <si>
    <t>P17LC5B1</t>
  </si>
  <si>
    <t>06LQ520B1 LOWER CASE UNIT TE331 C</t>
  </si>
  <si>
    <t>P17TA101</t>
  </si>
  <si>
    <t>06LQ5251A POWER SUPPLY BOARD</t>
  </si>
  <si>
    <t>P17TA089</t>
  </si>
  <si>
    <t>06LY510 SLIDER UNIT</t>
  </si>
  <si>
    <t>P176PB05</t>
  </si>
  <si>
    <t>06PB05 DISPLAY BOARD</t>
  </si>
  <si>
    <t>P17PC503</t>
  </si>
  <si>
    <t>06PC503 DOOR UNIT</t>
  </si>
  <si>
    <t>P17PC504</t>
  </si>
  <si>
    <t>06PC504 DOOR CASE UNIT</t>
  </si>
  <si>
    <t>P17PC506</t>
  </si>
  <si>
    <t>06PC506 MAIN BOARD</t>
  </si>
  <si>
    <t>P17PC520</t>
  </si>
  <si>
    <t>06PC520 SWITCHING REGULATOR</t>
  </si>
  <si>
    <t>P17PC523</t>
  </si>
  <si>
    <t>06PC523 DOOR SENSOR BOARD</t>
  </si>
  <si>
    <t>P176P001</t>
  </si>
  <si>
    <t>06PP5001 BATTERY LITH. (LF/LM/SS)</t>
  </si>
  <si>
    <t>P176P015</t>
  </si>
  <si>
    <t>06PP5015 BATTERY LABEL (&amp; RS800 )</t>
  </si>
  <si>
    <t>P176P51A</t>
  </si>
  <si>
    <t>06PP5101A FRONT CASE (TE-LM700)</t>
  </si>
  <si>
    <t>P176P51B</t>
  </si>
  <si>
    <t>06PP5101B1 FRONT CASE (TE-LM700 )</t>
  </si>
  <si>
    <t>P176512A</t>
  </si>
  <si>
    <t>06PP5102A FRONT CASE (TE-LM800)</t>
  </si>
  <si>
    <t>P175102B</t>
  </si>
  <si>
    <t>06PP5102B1 FRONT CASE (LM-800)</t>
  </si>
  <si>
    <t>P176P111</t>
  </si>
  <si>
    <t>06PP5111 REAR CASE (LF/LM )</t>
  </si>
  <si>
    <t>P176521A</t>
  </si>
  <si>
    <t>06PP5201A FRONT CASE UNIT (LF )</t>
  </si>
  <si>
    <t>P175201B</t>
  </si>
  <si>
    <t>06PP5201B1 FRONT CASE UNIT (LF )</t>
  </si>
  <si>
    <t>P176P31A</t>
  </si>
  <si>
    <t>06PP5301A FRONT CASE UNIT (SS700)</t>
  </si>
  <si>
    <t>P176P31B</t>
  </si>
  <si>
    <t>06PP5301B FRONT CASE UNIT (SS700)</t>
  </si>
  <si>
    <t>P176P32A</t>
  </si>
  <si>
    <t>06PP5302A FRONT CASE UNIT (SS800)</t>
  </si>
  <si>
    <t>P176P32B</t>
  </si>
  <si>
    <t>06PP5302B FRONT CASE UNIT (SS800)</t>
  </si>
  <si>
    <t>P176P304</t>
  </si>
  <si>
    <t>06PP5304 REAR CASE ( TYPE SS )</t>
  </si>
  <si>
    <t>P176P551</t>
  </si>
  <si>
    <t>06PP5501 FRONT CASE UNIT(RS700)</t>
  </si>
  <si>
    <t>P176P552</t>
  </si>
  <si>
    <t>06PP5502 FRONT CASE (RS800/811)</t>
  </si>
  <si>
    <t>P176P506</t>
  </si>
  <si>
    <t>06PP5506 AC POWER BOX (RS*800)</t>
  </si>
  <si>
    <t>P1710024</t>
  </si>
  <si>
    <t>06PP906 CONNECTOR LOCK/UNLOCK JIG</t>
  </si>
  <si>
    <t>P17PQ50A</t>
  </si>
  <si>
    <t>06PQ5011A UPRCASE U.TE*331S,TYPE N</t>
  </si>
  <si>
    <t>P17PQ50M</t>
  </si>
  <si>
    <t>06PQ5061A MAIN BOARD</t>
  </si>
  <si>
    <t>P17G062A</t>
  </si>
  <si>
    <t>06PQ5062A MAIN BOARD</t>
  </si>
  <si>
    <t>P17PQ520</t>
  </si>
  <si>
    <t>06PQ520 LWR.CASE U. TYPE TE*331NW3</t>
  </si>
  <si>
    <t>P17LC201</t>
  </si>
  <si>
    <t>06PQ5201 LOWER CASE UNIT TE331S N</t>
  </si>
  <si>
    <t>P17G011B</t>
  </si>
  <si>
    <t>06PR5011B UPPER CASE UNIT TE-332</t>
  </si>
  <si>
    <t>P17TA114</t>
  </si>
  <si>
    <t>06PR519 LOWER CASE UNIT</t>
  </si>
  <si>
    <t>P17LC591</t>
  </si>
  <si>
    <t>06PR5191 LOWER CASE UNIT TE332S C</t>
  </si>
  <si>
    <t>P1710023</t>
  </si>
  <si>
    <t>06PT5001 BATTERY (LF/LM/SS)</t>
  </si>
  <si>
    <t>P175LD08</t>
  </si>
  <si>
    <t>105LD08 FLEXIBLE CAB(TE-171/2)</t>
  </si>
  <si>
    <t>P175LD09</t>
  </si>
  <si>
    <t>105LD091 DOOR LOCK (TE-171/2)</t>
  </si>
  <si>
    <t>P175LD18</t>
  </si>
  <si>
    <t>105LD18 SENSOR BOARD(TE-171/2)</t>
  </si>
  <si>
    <t>P175LD21</t>
  </si>
  <si>
    <t>105LD21 SWITCHING (TE-171/2)</t>
  </si>
  <si>
    <t>P175LD22</t>
  </si>
  <si>
    <t>105LD22 D.O/TEMP.SEN(TE-171/2)</t>
  </si>
  <si>
    <t>P175LD25</t>
  </si>
  <si>
    <t>105LD25 ROTAT. BELT(TE-171/2)</t>
  </si>
  <si>
    <t>P175LL34</t>
  </si>
  <si>
    <t>105LL34 CONTROL BOARD TE-112</t>
  </si>
  <si>
    <t>P175LQ09</t>
  </si>
  <si>
    <t>105LQ09 SETTING DIAL(TE-331/2)</t>
  </si>
  <si>
    <t>P1700001</t>
  </si>
  <si>
    <t>106BE211 ME-PARTS SC(203)REA</t>
  </si>
  <si>
    <t>P17LE504</t>
  </si>
  <si>
    <t>106LE504 DISP. BOARD (TE172)</t>
  </si>
  <si>
    <t>P17LL510</t>
  </si>
  <si>
    <t>106LL510 DOOR UNIT (TE-112)</t>
  </si>
  <si>
    <t>P17LL520</t>
  </si>
  <si>
    <t>106LL5201 REAR CASING TE-112</t>
  </si>
  <si>
    <t>P17LL525</t>
  </si>
  <si>
    <t>106LL525 SWITCHING REG(TE-112)</t>
  </si>
  <si>
    <t>P17LL529</t>
  </si>
  <si>
    <t>106LL5291 DRIP SENSOR TE-112</t>
  </si>
  <si>
    <t>P17LL535</t>
  </si>
  <si>
    <t>106LL535 DISPLAY BOARD TE-112</t>
  </si>
  <si>
    <t>P17LQ501</t>
  </si>
  <si>
    <t>106LQ501A UPPERCASE (TE-331/2)</t>
  </si>
  <si>
    <t>P17LQ525</t>
  </si>
  <si>
    <t>106LQ525A POWER S.P(TE-331/2)</t>
  </si>
  <si>
    <t>P17L100E</t>
  </si>
  <si>
    <t>12V NIMH BATTERY PACK LM 100E</t>
  </si>
  <si>
    <t>P17QTCES</t>
  </si>
  <si>
    <t>21012 QUANTUM CELL EXPANSION SET</t>
  </si>
  <si>
    <t>P17QTCBL</t>
  </si>
  <si>
    <t>21020 QUANTUM CELL INLET BAG 0.5L</t>
  </si>
  <si>
    <t>P17QTMBA</t>
  </si>
  <si>
    <t>21021 QUANTUM MEDIA BAG 4L ACC SET</t>
  </si>
  <si>
    <t>P17QTSCS</t>
  </si>
  <si>
    <t>21022 QUANTUM SAMPLING COIL SET</t>
  </si>
  <si>
    <t>P17QTWBS</t>
  </si>
  <si>
    <t>21023 QUANTUM WASTE BAG 4L ACC SET</t>
  </si>
  <si>
    <t>P17QTINF</t>
  </si>
  <si>
    <t>21024 QUANTUM IN-LINE FILTER 200</t>
  </si>
  <si>
    <t>P17NC987</t>
  </si>
  <si>
    <t>3-NCC987 SCD WAFER</t>
  </si>
  <si>
    <t>P17I3PBT</t>
  </si>
  <si>
    <t>IMUGARD III PL BED SIDE TYPE</t>
  </si>
  <si>
    <t>P17I3PLT</t>
  </si>
  <si>
    <t>IMUGARD III PL LABORATORY TYPE</t>
  </si>
  <si>
    <t>P17I3RLT</t>
  </si>
  <si>
    <t>IMUGARD III RC LABORATORY TYPE</t>
  </si>
  <si>
    <t>P17I3SPA</t>
  </si>
  <si>
    <t>IMUGARD III SAVING PLATELET</t>
  </si>
  <si>
    <t>P17MBGLP</t>
  </si>
  <si>
    <t>MAIN BOARD GLOBAL PUMP</t>
  </si>
  <si>
    <t>P17MBR72</t>
  </si>
  <si>
    <t>MAINBOARD TE-172</t>
  </si>
  <si>
    <t>P17C100S</t>
  </si>
  <si>
    <t>MC100 SURPLUG MICROCLEAR CONNECTOR</t>
  </si>
  <si>
    <t>P17C4231</t>
  </si>
  <si>
    <t>MC4203-1 SURPLUG 2B ET 16CM,CL</t>
  </si>
  <si>
    <t>P17C4348</t>
  </si>
  <si>
    <t xml:space="preserve">MC4348 SURPLUG 3B ET.23CM,2CL </t>
  </si>
  <si>
    <t>P17C6042</t>
  </si>
  <si>
    <t>MC6042 SURPLUG BlOODSET 293CM W200</t>
  </si>
  <si>
    <t>P17C9804</t>
  </si>
  <si>
    <t>MC9804 SURPLUG ET.41CM,FLOWCONTROL</t>
  </si>
  <si>
    <t>P17ACS10</t>
  </si>
  <si>
    <t>ME*ACS101,BLOOD COLLECT.SCALE</t>
  </si>
  <si>
    <t>P17ACS1B</t>
  </si>
  <si>
    <t>ME*ACS121,ALUMINIUM SEALING</t>
  </si>
  <si>
    <t>P17ACS20</t>
  </si>
  <si>
    <t>ME*ACS201,PLASMA EXTRACTOR</t>
  </si>
  <si>
    <t>P17MET08</t>
  </si>
  <si>
    <t>ME+05TA08 AIR COMPRESSOR</t>
  </si>
  <si>
    <t>P17MA247</t>
  </si>
  <si>
    <t>ME+05TA247 SPRING L</t>
  </si>
  <si>
    <t>P17MA248</t>
  </si>
  <si>
    <t>ME+05TA248 SPRING R</t>
  </si>
  <si>
    <t>P17MA249</t>
  </si>
  <si>
    <t>ME+05TA249 DOOR SHOCK ABSORBER</t>
  </si>
  <si>
    <t>P17MA2P0</t>
  </si>
  <si>
    <t>ME+05TA2P08 DISPLAY T-ACE II+</t>
  </si>
  <si>
    <t>P17MA2P1</t>
  </si>
  <si>
    <t>ME+05TA2P18 DOOR + HINGE</t>
  </si>
  <si>
    <t>P17META2</t>
  </si>
  <si>
    <t>ME-05TA2P03 ROUTER + T-SOFT</t>
  </si>
  <si>
    <t>P17A2P05</t>
  </si>
  <si>
    <t>ME05TA2P05 CPU-BOARD</t>
  </si>
  <si>
    <t>P17AC133</t>
  </si>
  <si>
    <t>ME-AC133 HAND SEALER</t>
  </si>
  <si>
    <t>P17AC223</t>
  </si>
  <si>
    <t>ME-ACS223 MEDI QUICK PLUS</t>
  </si>
  <si>
    <t>P17ACEII</t>
  </si>
  <si>
    <t>ME-TACE2 T-ACE II+</t>
  </si>
  <si>
    <t>P17METMS</t>
  </si>
  <si>
    <t>ME-TOMES</t>
  </si>
  <si>
    <t>P17MTTMI</t>
  </si>
  <si>
    <t>ME-TOMESINST TOMES INSTALLER</t>
  </si>
  <si>
    <t>P17MTLT2</t>
  </si>
  <si>
    <t>ME-TOMESTA TOMES LICENSE TSCD2</t>
  </si>
  <si>
    <t>P17MT2T3</t>
  </si>
  <si>
    <t>ME-TOMESTR2 TOMES LICENSE TRAC 2</t>
  </si>
  <si>
    <t>P17MT2T2</t>
  </si>
  <si>
    <t>ME-TOMESTTA2 TOMES LICENSE TACE 2</t>
  </si>
  <si>
    <t>P17TR2MP</t>
  </si>
  <si>
    <t>ME-TRAC201 T-RAC II MULTIFUNC POLE</t>
  </si>
  <si>
    <t>P17TR2RC</t>
  </si>
  <si>
    <t>ME-TRAC202 T-RAC II REMOTE CONTROL</t>
  </si>
  <si>
    <t>P17TR2TC</t>
  </si>
  <si>
    <t>ME-TRAC203 T-RAC II TRANSPORT CASE</t>
  </si>
  <si>
    <t>P17TR2WF</t>
  </si>
  <si>
    <t>ME-TRAC2W T-RAC II WIFI</t>
  </si>
  <si>
    <t>P17ME4AH</t>
  </si>
  <si>
    <t>ME-TSM004 T-SEAL ACCESSARY HOLSTER</t>
  </si>
  <si>
    <t>P17ME5EC</t>
  </si>
  <si>
    <t>ME-TSM005 T-SEAL ACC EXT CORD 1.2M</t>
  </si>
  <si>
    <t>P17NE3LP</t>
  </si>
  <si>
    <t>METSM013 FRONT ELECTRODE W/ PROT.</t>
  </si>
  <si>
    <t>P17MHIV4</t>
  </si>
  <si>
    <t>MH-10 SURPLUG IV BAG ACCESS</t>
  </si>
  <si>
    <t>P17MHDVS</t>
  </si>
  <si>
    <t>MH-50 SURPLUG MULTIDOSE VIAL SPIKE</t>
  </si>
  <si>
    <t>P1700083</t>
  </si>
  <si>
    <t>MULTIFUNCTION HAND STIPPER HS200</t>
  </si>
  <si>
    <t>P17TS101</t>
  </si>
  <si>
    <t>PE-TS0101 TUBE SEALER XS1010</t>
  </si>
  <si>
    <t>P17PLCD1</t>
  </si>
  <si>
    <t>PLUNGER/CLUTCH DIS.DET.ADJUST.JIG</t>
  </si>
  <si>
    <t>P1700020</t>
  </si>
  <si>
    <t>PREVENTIVE MAINTENANCE</t>
  </si>
  <si>
    <t>P17PBU72</t>
  </si>
  <si>
    <t>PUMP BODY UNIT TE-172</t>
  </si>
  <si>
    <t>P1700079</t>
  </si>
  <si>
    <t>SA*3TR3 SURPLUG AD 3 WAY 3-GANG</t>
  </si>
  <si>
    <t>P1700076</t>
  </si>
  <si>
    <t>SA*ET206101 SURPLUG AD 2B.20CM</t>
  </si>
  <si>
    <t>P1700075</t>
  </si>
  <si>
    <t>SA*ET209102Z SURPLUG AD 3B.30CM</t>
  </si>
  <si>
    <t>P1710026</t>
  </si>
  <si>
    <t>SA*ET238701Z SURPLUG AD EXTENTION</t>
  </si>
  <si>
    <t>P1700082</t>
  </si>
  <si>
    <t>SA*QTF301UN SURPLUG AD SOL ADM SET</t>
  </si>
  <si>
    <t>P1700077</t>
  </si>
  <si>
    <t>SA*QTT301MN SURPLUG AD SOL ADM SET</t>
  </si>
  <si>
    <t>P1700078</t>
  </si>
  <si>
    <t>SA*TR13 SURPLUG AD 3 WAY STOPKOCK</t>
  </si>
  <si>
    <t>P17SHD02</t>
  </si>
  <si>
    <t>SA0CTSHA0217820 SEALING HEAD ASS</t>
  </si>
  <si>
    <t>P17SRFCA</t>
  </si>
  <si>
    <t>SA0PT1R10000000 RF CARD ASEMBELY</t>
  </si>
  <si>
    <t>P1700081</t>
  </si>
  <si>
    <t>SACCA010TSRFR00 TS RF CARD NEW</t>
  </si>
  <si>
    <t>P17T0380</t>
  </si>
  <si>
    <t>SAFEED FEEDING TUBE 3.5 FR (35 cm)</t>
  </si>
  <si>
    <t>P17T0580</t>
  </si>
  <si>
    <t>SAFEED FEEDING TUBE 5 FR ( 40 cm )</t>
  </si>
  <si>
    <t>P17T0585</t>
  </si>
  <si>
    <t>SAFEED FEEDING TUBE 5 FR (100 cm)</t>
  </si>
  <si>
    <t>P17T0880</t>
  </si>
  <si>
    <t>SAFEED FEEDING TUBE 8 FR ( 40 cm )</t>
  </si>
  <si>
    <t>P17T0885</t>
  </si>
  <si>
    <t>SAFEED FEEDING TUBE 8 FR (100 cm)</t>
  </si>
  <si>
    <t>P17W3986</t>
  </si>
  <si>
    <t>SCD IIB STERILE TUBING WEL-3NCC986</t>
  </si>
  <si>
    <t>P17ET152</t>
  </si>
  <si>
    <t>SF*ET 152,EXTENTION 150CM,1.5M</t>
  </si>
  <si>
    <t>P17ET252</t>
  </si>
  <si>
    <t>SF*ET2527,EXTENTION 75CM,2.5ML</t>
  </si>
  <si>
    <t>P17GTC12</t>
  </si>
  <si>
    <t>SF*GT1C12 STOMACH TUBE FR 12</t>
  </si>
  <si>
    <t>P17GTC14</t>
  </si>
  <si>
    <t>SF*GT1C14 STOMACH TUBE FR 14</t>
  </si>
  <si>
    <t>P17GTC16</t>
  </si>
  <si>
    <t>SF*GT1C16 STOMACH TUBE FR 16</t>
  </si>
  <si>
    <t>P17GTC18</t>
  </si>
  <si>
    <t>SF*GT1C18 STOMACH TUBE FR 18</t>
  </si>
  <si>
    <t>P17SP1SS</t>
  </si>
  <si>
    <t>SP*1S SURPLUG</t>
  </si>
  <si>
    <t>P17ET220</t>
  </si>
  <si>
    <t>SP*ET220L2A SURPLUG 3B.30CM LOCK</t>
  </si>
  <si>
    <t>P17SP306</t>
  </si>
  <si>
    <t>SP*PF306W01 SURPLUG SOL ADM SET</t>
  </si>
  <si>
    <t>P17E105L</t>
  </si>
  <si>
    <t>SPET105LISA2 SURPLUG ET 20CM LOCK</t>
  </si>
  <si>
    <t>P17F1832</t>
  </si>
  <si>
    <t>SR*SFA1832 SURSHIELD SURFLO II</t>
  </si>
  <si>
    <t>P17F2032</t>
  </si>
  <si>
    <t>SR*SFA2032 SURSHIELD SURFLO II</t>
  </si>
  <si>
    <t>P17F2225</t>
  </si>
  <si>
    <t>SR*SFA2225 SURSHIELD SURFLO II</t>
  </si>
  <si>
    <t>P17F2419</t>
  </si>
  <si>
    <t>SR*SFA2419 SURSHIELD SURFLO II</t>
  </si>
  <si>
    <t>P1700007</t>
  </si>
  <si>
    <t>SR+DS1832PD SURSHIELD VERSATUS-WP</t>
  </si>
  <si>
    <t>P17P1832</t>
  </si>
  <si>
    <t>SR+DS1832PX SURSHIELD VERSATUS-WP</t>
  </si>
  <si>
    <t>P1700012</t>
  </si>
  <si>
    <t>SR+DS1832WD SURSHIELD VERSATUS-W</t>
  </si>
  <si>
    <t>P17W1832</t>
  </si>
  <si>
    <t>SR+DS1832WX SURSHIELD VERSATUS-W</t>
  </si>
  <si>
    <t>P1700008</t>
  </si>
  <si>
    <t>SR+DS2032PD SURSHIELD VERSATUS-WP</t>
  </si>
  <si>
    <t>P17P2032</t>
  </si>
  <si>
    <t>SR+DS2032PX SURSHIELD VERSATUS-WP</t>
  </si>
  <si>
    <t>P1700013</t>
  </si>
  <si>
    <t>SR+DS2032WD SURSHIELD VERSATUS-W</t>
  </si>
  <si>
    <t>P17W2032</t>
  </si>
  <si>
    <t>SR+DS2032WX SURSHIELD VERSATUS-W</t>
  </si>
  <si>
    <t>P1700009</t>
  </si>
  <si>
    <t>SR+DS2225PD SURSHIELD VERSATUS-WP</t>
  </si>
  <si>
    <t>P17P2225</t>
  </si>
  <si>
    <t>SR+DS2225PX SURSHIELD VERSATUS-WP</t>
  </si>
  <si>
    <t>P1700014</t>
  </si>
  <si>
    <t>SR+DS2225WD SURSHIELD VERSATUS-W</t>
  </si>
  <si>
    <t>P17W2225</t>
  </si>
  <si>
    <t>SR+DS2225WX SURSHIELD VERSATUS-W</t>
  </si>
  <si>
    <t>P1700010</t>
  </si>
  <si>
    <t>SR+DS2419PD SURSHIELD VERSATUS-WP</t>
  </si>
  <si>
    <t>P17P2419</t>
  </si>
  <si>
    <t>SR+DS2419PX SURSHIELD VERSATUS-WP</t>
  </si>
  <si>
    <t>P1700015</t>
  </si>
  <si>
    <t>SR+DS2419WD SURSHIELD VERSATUS-W</t>
  </si>
  <si>
    <t>P17W2419</t>
  </si>
  <si>
    <t>SR+DS2419WX SURSHIELD VERSATUS-W</t>
  </si>
  <si>
    <t>P1700011</t>
  </si>
  <si>
    <t>SR+DS2619PD SURSHIELD VERSATUS-WP</t>
  </si>
  <si>
    <t>P17P2619</t>
  </si>
  <si>
    <t>SR+DS2619PX SURSHIELD VERSATUS-WP</t>
  </si>
  <si>
    <t>P1700016</t>
  </si>
  <si>
    <t>SR+DS2619WD SURSHIELD VERSATUS-W</t>
  </si>
  <si>
    <t>P17W2619</t>
  </si>
  <si>
    <t>SR+DS2619WX SURSHIELD VERSATUS-W</t>
  </si>
  <si>
    <t>P17X1451</t>
  </si>
  <si>
    <t>SR+OX1451C3 SURFLO IV CATH</t>
  </si>
  <si>
    <t>P17X1651</t>
  </si>
  <si>
    <t>SR+OX1651C3 SURFLO IV CATH</t>
  </si>
  <si>
    <t>P17X1832</t>
  </si>
  <si>
    <t>SR+OX1832C3 SURFLO IV CATH</t>
  </si>
  <si>
    <t>P17X1851</t>
  </si>
  <si>
    <t>SR+OX1851C3 SURFLO IV CATH</t>
  </si>
  <si>
    <t>P17X2032</t>
  </si>
  <si>
    <t>SR+OX2032C3 SURFLO IV CATH</t>
  </si>
  <si>
    <t>P17X2051</t>
  </si>
  <si>
    <t>SR+OX2051C3 SURFLO IV CATH</t>
  </si>
  <si>
    <t>P17X2225</t>
  </si>
  <si>
    <t>SR+OX2225C3 SURFLO IV CATH</t>
  </si>
  <si>
    <t>P17X2419</t>
  </si>
  <si>
    <t>SR+OX2419C3 SURFLO IV CATH</t>
  </si>
  <si>
    <t>P17DM183</t>
  </si>
  <si>
    <t>SRDM 1832 SUR.W IV CATH</t>
  </si>
  <si>
    <t>P17DM032</t>
  </si>
  <si>
    <t>SRDM 2032 SUR.W IV CATH</t>
  </si>
  <si>
    <t>P17DM222</t>
  </si>
  <si>
    <t>SRDM 2225 SUR.W IV CATH</t>
  </si>
  <si>
    <t>P17DM241</t>
  </si>
  <si>
    <t>SRDM 2419 SUR.W IV CATH</t>
  </si>
  <si>
    <t>P17DM261</t>
  </si>
  <si>
    <t>SRDM 2619 SUR.W IV CATH</t>
  </si>
  <si>
    <t>P17SR451</t>
  </si>
  <si>
    <t>SRFS 1451 SURFLO FLASH IV CATH</t>
  </si>
  <si>
    <t>P17SR651</t>
  </si>
  <si>
    <t>SRFS 1651 SURFLO FLASH IV CATH</t>
  </si>
  <si>
    <t>P17SR832</t>
  </si>
  <si>
    <t>SRFS 1832 SURFLO FLASH IV CATH</t>
  </si>
  <si>
    <t>P17SR851</t>
  </si>
  <si>
    <t>SRFS 1851 SURFLO FLASH IV CATH</t>
  </si>
  <si>
    <t>P17SR864</t>
  </si>
  <si>
    <t>SRFS 1864 SURFLO FLASH IV CATH</t>
  </si>
  <si>
    <t>P17SR032</t>
  </si>
  <si>
    <t>SRFS 2032 SURFLO FLASH IV CATH</t>
  </si>
  <si>
    <t>P17SR051</t>
  </si>
  <si>
    <t>SRFS 2051 SURFLO FLASH IV CATH</t>
  </si>
  <si>
    <t>P17SR225</t>
  </si>
  <si>
    <t>SRFS 2225 SURFLO FLASH IV CATH</t>
  </si>
  <si>
    <t>P17SR419</t>
  </si>
  <si>
    <t>SRFS 2419 SURFLO FLASH IV CATH</t>
  </si>
  <si>
    <t>P17ME33A</t>
  </si>
  <si>
    <t>STRACK MODULE TE-331/2 AC</t>
  </si>
  <si>
    <t>P17O1451</t>
  </si>
  <si>
    <t>Surflo IV Catheter, SR+OX1451C</t>
  </si>
  <si>
    <t>P17O1651</t>
  </si>
  <si>
    <t>Surflo IV Catheter, SR+OX1651C</t>
  </si>
  <si>
    <t>P17O1832</t>
  </si>
  <si>
    <t>Surflo IV Catheter, SR+OX1832C</t>
  </si>
  <si>
    <t>P17O1851</t>
  </si>
  <si>
    <t>Surflo IV Catheter, SR+OX1851C</t>
  </si>
  <si>
    <t>P17O2032</t>
  </si>
  <si>
    <t>Surflo IV Catheter, SR+OX2032C</t>
  </si>
  <si>
    <t>P17O2051</t>
  </si>
  <si>
    <t>Surflo IV Catheter, SR+OX2051C</t>
  </si>
  <si>
    <t>P17O2225</t>
  </si>
  <si>
    <t>Surflo IV Catheter, SR+OX2225C</t>
  </si>
  <si>
    <t>P17O2419</t>
  </si>
  <si>
    <t>Surflo IV Catheter, SR+OX2419C</t>
  </si>
  <si>
    <t>P17V19CL</t>
  </si>
  <si>
    <t>SV*19CLK,WING INFUS 19G X 3/4"</t>
  </si>
  <si>
    <t>P17V21CL</t>
  </si>
  <si>
    <t>SV*21CLK,WING INFUS 21G X 3/4</t>
  </si>
  <si>
    <t>P17V23CL</t>
  </si>
  <si>
    <t>SV*23CLK WING INFUS 23G X 3/4"</t>
  </si>
  <si>
    <t>P17V25CL</t>
  </si>
  <si>
    <t>SV*25CLK,WING INFUS 25G X 3/4</t>
  </si>
  <si>
    <t>P17V27EL</t>
  </si>
  <si>
    <t>SV*27EL, WING INFUS 27G X 1/2"</t>
  </si>
  <si>
    <t>P1710031</t>
  </si>
  <si>
    <t>SV*27EL,WING INFUS 27GX13MM,200MM</t>
  </si>
  <si>
    <t>P1710027</t>
  </si>
  <si>
    <t>SV19NLK,WING INFUS 19GX19MM,300MM</t>
  </si>
  <si>
    <t>P1710028</t>
  </si>
  <si>
    <t>SV21NLK,WING INFUS 21GX19MM,300MM</t>
  </si>
  <si>
    <t>P1710029</t>
  </si>
  <si>
    <t>SV23NLK,WING INFUS 23GX19MM,300MM</t>
  </si>
  <si>
    <t>P1710030</t>
  </si>
  <si>
    <t>SV25NLK,WING INFUS 25GX19MM,300MM</t>
  </si>
  <si>
    <t>P17T54HS</t>
  </si>
  <si>
    <t>T5460 T-SEAL MOBILE HAND SEALER</t>
  </si>
  <si>
    <t>P17BP300</t>
  </si>
  <si>
    <t>TB*PU300L TER.BLOOD SET FOR PUMP</t>
  </si>
  <si>
    <t>P17PU3LY</t>
  </si>
  <si>
    <t>TB*PU300LY TERUFUSION BLOOD ADMSET</t>
  </si>
  <si>
    <t>P17BU80A</t>
  </si>
  <si>
    <t>TB*U800L TERUFUSION BLOOD ADM SET</t>
  </si>
  <si>
    <t>P17877OE</t>
  </si>
  <si>
    <t>TE*877 ONE TOUCH POLE CLAMP</t>
  </si>
  <si>
    <t>P17977DS</t>
  </si>
  <si>
    <t>TE*977 DRIP SENSOR</t>
  </si>
  <si>
    <t>P17MS80S</t>
  </si>
  <si>
    <t>TE*MS800CL PMS SOFTWARE</t>
  </si>
  <si>
    <t>P17S70NE</t>
  </si>
  <si>
    <t>TE*RS700N STANDART RACK SYSTEM</t>
  </si>
  <si>
    <t>P17S80NE</t>
  </si>
  <si>
    <t>TE*RS800N COM. RACK SYSTEM</t>
  </si>
  <si>
    <t>P17S81NE</t>
  </si>
  <si>
    <t>TE*RS811N COM. RACK SYSTEM (EXT)</t>
  </si>
  <si>
    <t>P17E80BE</t>
  </si>
  <si>
    <t>TE*SW800B DRUG LIBRARY MANAGER</t>
  </si>
  <si>
    <t>P17W80PE</t>
  </si>
  <si>
    <t>TE*SW800P SOFWARE PACKAGE</t>
  </si>
  <si>
    <t>P17TFIR2</t>
  </si>
  <si>
    <t>TF*IR2002NC,IMUGARD 3 LEU.BED</t>
  </si>
  <si>
    <t>P17TH7B1</t>
  </si>
  <si>
    <t>TH*U701B TER.PLATELET.SET</t>
  </si>
  <si>
    <t>P17HU800</t>
  </si>
  <si>
    <t>TH*U800B BLOOD PLATELET</t>
  </si>
  <si>
    <t>P17PU200</t>
  </si>
  <si>
    <t>TI*PU200L SOLUTION ADM SET</t>
  </si>
  <si>
    <t>P17U200W</t>
  </si>
  <si>
    <t>TI*PU200WN01 TS SET FOR INFUS.PUMP</t>
  </si>
  <si>
    <t>P17PU300</t>
  </si>
  <si>
    <t>TI*PU300L SOLUTION ADM SET</t>
  </si>
  <si>
    <t>P1730SAU</t>
  </si>
  <si>
    <t>TI*PU300LY SOLUTION ADM SET</t>
  </si>
  <si>
    <t>P17U300W</t>
  </si>
  <si>
    <t>TI*PU300WN01 TS SET FOR INFUS.PUMP</t>
  </si>
  <si>
    <t>P17V30SP</t>
  </si>
  <si>
    <t>TI*PV300W SOL.ADM SET FOR PUMP</t>
  </si>
  <si>
    <t>P17V3YPA</t>
  </si>
  <si>
    <t>TI*PV300WY SOL.SET FOR PUMP-AFF</t>
  </si>
  <si>
    <t>P17V3SPA</t>
  </si>
  <si>
    <t>TI*PV300WY01 SOL.SET FOR PUMP-AFF</t>
  </si>
  <si>
    <t>P17Q2WSS</t>
  </si>
  <si>
    <t>TI*Q200WI TERUFUSION SOL.ADM/Slip</t>
  </si>
  <si>
    <t>P17Q3WSL</t>
  </si>
  <si>
    <t>TI*Q300WI TERUFUSION SOL.ADM/Lock</t>
  </si>
  <si>
    <t>P17TIU27</t>
  </si>
  <si>
    <t>TI*U200L07 TERUFUSION SOL.ADM</t>
  </si>
  <si>
    <t>P17U2L11</t>
  </si>
  <si>
    <t>TI*U200L11 TERUFUSION SOL. ADM</t>
  </si>
  <si>
    <t>P17U751A</t>
  </si>
  <si>
    <t>TI*U751P01 T. SOL.ADM.</t>
  </si>
  <si>
    <t>P17KA200</t>
  </si>
  <si>
    <t>TK*200LK,PEDIATRIC.SOL.ADM.SET</t>
  </si>
  <si>
    <t>P17Q3WPS</t>
  </si>
  <si>
    <t>TK*Q300WI,PEDIATRIC.SOL.ADM.SET</t>
  </si>
  <si>
    <t>P17T2JBC</t>
  </si>
  <si>
    <t>T-RAC II JR REC &amp; BLOOD COLLECTOR</t>
  </si>
  <si>
    <t>P17SM270</t>
  </si>
  <si>
    <t>TS*M270LA,PRECISION SOL.ADM.SET</t>
  </si>
  <si>
    <t>P17SPM27</t>
  </si>
  <si>
    <t>TS*PM270L,MICRODRIP FOR STC503</t>
  </si>
  <si>
    <t>P17SP27T</t>
  </si>
  <si>
    <t>TS*PM270LA TER. VOL. SET FOR PUMP</t>
  </si>
  <si>
    <t>P17TR1KE</t>
  </si>
  <si>
    <t>TS*TR1KE,3WAY SLIP CONNECTER</t>
  </si>
  <si>
    <t>P17TR2KE</t>
  </si>
  <si>
    <t>TS*TR2KE,3WAY LOCK CONNECTER</t>
  </si>
  <si>
    <t>P17TSCD2</t>
  </si>
  <si>
    <t>TSCD II - ME*SC203A</t>
  </si>
  <si>
    <t>P17UDB31</t>
  </si>
  <si>
    <t>UROGARD PLUS</t>
  </si>
  <si>
    <t>P17PU30S</t>
  </si>
  <si>
    <t>YI*PU300WN01 SOL. SET FOR PUMP</t>
  </si>
  <si>
    <t>P17PU30W</t>
  </si>
  <si>
    <t>YI*PU300WY01 SOL. SET FOR PUMP-AFF</t>
  </si>
  <si>
    <t>P17WSCW2</t>
  </si>
  <si>
    <t>WAFER SC*W017</t>
  </si>
  <si>
    <t>P175LD23</t>
  </si>
  <si>
    <t>105LD23 ROT.SENSITIF(TE-171/2)</t>
  </si>
  <si>
    <t>P1710058</t>
  </si>
  <si>
    <t>8ME05TRC291 ME05TRC291 Power Suply</t>
  </si>
  <si>
    <t>P1710076</t>
  </si>
  <si>
    <t>AC inlet - 105PJ31</t>
  </si>
  <si>
    <t>P1710118</t>
  </si>
  <si>
    <t>AC inlet uni 105PT009 LM3/LF3/SS3</t>
  </si>
  <si>
    <t>P1710117</t>
  </si>
  <si>
    <t>AC inlet unit 105PT008 LM3/LF3/SS3</t>
  </si>
  <si>
    <t>P1710062</t>
  </si>
  <si>
    <t>AC Packing - 105PJ32</t>
  </si>
  <si>
    <t>P1710086</t>
  </si>
  <si>
    <t>Air in line sensor - 105PJ26</t>
  </si>
  <si>
    <t>P1710081</t>
  </si>
  <si>
    <t>Battery - 106PJ505</t>
  </si>
  <si>
    <t>P1710088</t>
  </si>
  <si>
    <t>Battery cover - 105PJ33</t>
  </si>
  <si>
    <t>P1710067</t>
  </si>
  <si>
    <t>Buffer plate - 105PJ25</t>
  </si>
  <si>
    <t>P1710090</t>
  </si>
  <si>
    <t>Case packing - 105PJ27</t>
  </si>
  <si>
    <t>P1710075</t>
  </si>
  <si>
    <t>Door cover - 105PJ22</t>
  </si>
  <si>
    <t>P1710060</t>
  </si>
  <si>
    <t>Door lever - 105PJ23</t>
  </si>
  <si>
    <t>P1710089</t>
  </si>
  <si>
    <t>Door seal rubber - 105PJ24</t>
  </si>
  <si>
    <t>P1710071</t>
  </si>
  <si>
    <t>Door unit - 105PJ03</t>
  </si>
  <si>
    <t>P1710069</t>
  </si>
  <si>
    <t>Drip sensor connector CAP - 105PJ36</t>
  </si>
  <si>
    <t>P1710068</t>
  </si>
  <si>
    <t>Drip sensor connector PCB - 105PJ35</t>
  </si>
  <si>
    <t>P1710078</t>
  </si>
  <si>
    <t>Drive unit - 105PJ04</t>
  </si>
  <si>
    <t>P1710122</t>
  </si>
  <si>
    <t>Drive unit with AFF - 105PT110 LM3</t>
  </si>
  <si>
    <t>P1710123</t>
  </si>
  <si>
    <t>Drive unit without 106PT5110N LM3</t>
  </si>
  <si>
    <t>P1710082</t>
  </si>
  <si>
    <t>Finger unit - 105PJ14</t>
  </si>
  <si>
    <t>P1710080</t>
  </si>
  <si>
    <t>Front case - 106PJ511</t>
  </si>
  <si>
    <t>P1710119</t>
  </si>
  <si>
    <t>Front case 106PT5101B LM730</t>
  </si>
  <si>
    <t>P1710120</t>
  </si>
  <si>
    <t>Front case 106PT5101BN LM730</t>
  </si>
  <si>
    <t>P1710121</t>
  </si>
  <si>
    <t>Front case 106PT5102B LM830</t>
  </si>
  <si>
    <t>P1710059</t>
  </si>
  <si>
    <t>Front Case Unit - 106PJ501</t>
  </si>
  <si>
    <t>P1710066</t>
  </si>
  <si>
    <t>LCD - 106PJ512</t>
  </si>
  <si>
    <t>P1710072</t>
  </si>
  <si>
    <t>Motor - 105PJ15</t>
  </si>
  <si>
    <t>P1710084</t>
  </si>
  <si>
    <t>Occlusion sensor -105PJ19</t>
  </si>
  <si>
    <t>P1710085</t>
  </si>
  <si>
    <t>Occlusion sensor cover -105PJ20</t>
  </si>
  <si>
    <t>P1710064</t>
  </si>
  <si>
    <t>O-ring - 105PJ40</t>
  </si>
  <si>
    <t>P1710079</t>
  </si>
  <si>
    <t>Pole clamp - 105PJ07</t>
  </si>
  <si>
    <t>P1710087</t>
  </si>
  <si>
    <t>Power chassis - 105PJ30</t>
  </si>
  <si>
    <t>P1710091</t>
  </si>
  <si>
    <t>Power PCB - 105PJ29</t>
  </si>
  <si>
    <t>P1710116</t>
  </si>
  <si>
    <t>Power-supply 105PT007 LM3/LF3/SS3</t>
  </si>
  <si>
    <t>P1710061</t>
  </si>
  <si>
    <t>Rear case -  106PJ528B</t>
  </si>
  <si>
    <t>P1710124</t>
  </si>
  <si>
    <t>Rear case - 106PT5111 LM3</t>
  </si>
  <si>
    <t>P1710065</t>
  </si>
  <si>
    <t>Rear case unit - 106PJ502B</t>
  </si>
  <si>
    <t>P1710073</t>
  </si>
  <si>
    <t>Rotation sensor PCB - 105PJ18</t>
  </si>
  <si>
    <t>P1710070</t>
  </si>
  <si>
    <t>Rubber foot - 105PJ39</t>
  </si>
  <si>
    <t>P1710077</t>
  </si>
  <si>
    <t>Speaker - 105PJ37</t>
  </si>
  <si>
    <t>P1710104</t>
  </si>
  <si>
    <t>SR+DM1832PD SUR.W IV CATH</t>
  </si>
  <si>
    <t>P1710105</t>
  </si>
  <si>
    <t>SR+DM2032PD SUR.W IV CATH</t>
  </si>
  <si>
    <t>P1710106</t>
  </si>
  <si>
    <t>SR+DM2225PD SUR.W IV CATH</t>
  </si>
  <si>
    <t>P1710107</t>
  </si>
  <si>
    <t>SR+DM2419PD SUR.W IV CATH</t>
  </si>
  <si>
    <t>P1710108</t>
  </si>
  <si>
    <t>SR+DM2619PD SUR.W IV CATH</t>
  </si>
  <si>
    <t>P1710092</t>
  </si>
  <si>
    <t>SR+OX1451C SURFLO IV CATH</t>
  </si>
  <si>
    <t>P1710093</t>
  </si>
  <si>
    <t>SR+OX1651C SURFLO IV CATH</t>
  </si>
  <si>
    <t>P1710094</t>
  </si>
  <si>
    <t>SR+OX1832C SURFLO IV CATH</t>
  </si>
  <si>
    <t>P1710095</t>
  </si>
  <si>
    <t>SR+OX1851C SURFLO IV CATH</t>
  </si>
  <si>
    <t>P1710096</t>
  </si>
  <si>
    <t>SR+OX2032C SURFLO IV CATH</t>
  </si>
  <si>
    <t>P1710097</t>
  </si>
  <si>
    <t>SR+OX2051C SURFLO IV CATH</t>
  </si>
  <si>
    <t>P1710098</t>
  </si>
  <si>
    <t>SR+OX2225C SURFLO IV CATH</t>
  </si>
  <si>
    <t>P1710099</t>
  </si>
  <si>
    <t>SR+OX2419C SURFLO IV CATH</t>
  </si>
  <si>
    <t>P1710126</t>
  </si>
  <si>
    <t>Sub battery 106PT5014 LM3/LF3/SS3</t>
  </si>
  <si>
    <t>P1710083</t>
  </si>
  <si>
    <t>Timing belt - 105PJ16</t>
  </si>
  <si>
    <t>P1710074</t>
  </si>
  <si>
    <t>Tube clamp - 105PJ17</t>
  </si>
  <si>
    <t>P1710063</t>
  </si>
  <si>
    <t>W/H Set - 105PJ38</t>
  </si>
  <si>
    <t>P1710125</t>
  </si>
  <si>
    <t>W/H set Type 105PT113 LF3/LM3</t>
  </si>
  <si>
    <t>P17UM221</t>
  </si>
  <si>
    <t>ULTIMASTER DES 2.25MM-09MM</t>
  </si>
  <si>
    <t>P17UM222</t>
  </si>
  <si>
    <t>ULTIMASTER DES 2.25MM-12MM</t>
  </si>
  <si>
    <t>P17UM223</t>
  </si>
  <si>
    <t>ULTIMASTER DES 2.25MM-15MM</t>
  </si>
  <si>
    <t>P17UM224</t>
  </si>
  <si>
    <t>ULTIMASTER DES 2.25MM-18MM</t>
  </si>
  <si>
    <t>P17UM225</t>
  </si>
  <si>
    <t>ULTIMASTER DES 2.25MM-24MM</t>
  </si>
  <si>
    <t>P17UM226</t>
  </si>
  <si>
    <t>ULTIMASTER DES 2.25MM-28MM</t>
  </si>
  <si>
    <t>P17UM227</t>
  </si>
  <si>
    <t>ULTIMASTER DES 2.25MM-33MM</t>
  </si>
  <si>
    <t>P17UM228</t>
  </si>
  <si>
    <t>ULTIMASTER DES 2.25MM-38MM</t>
  </si>
  <si>
    <t>P17UM25B</t>
  </si>
  <si>
    <t>ULTIMASTER DES 2.5MM-12MM</t>
  </si>
  <si>
    <t>P17UM25C</t>
  </si>
  <si>
    <t>ULTIMASTER DES 2.5MM-15MM</t>
  </si>
  <si>
    <t>P17UM25D</t>
  </si>
  <si>
    <t>ULTIMASTER DES 2.5MM-18MM</t>
  </si>
  <si>
    <t>P17UM25E</t>
  </si>
  <si>
    <t>ULTIMASTER DES 2.5MM-24MM</t>
  </si>
  <si>
    <t>P17UM25F</t>
  </si>
  <si>
    <t>ULTIMASTER DES 2.5MM-28MM</t>
  </si>
  <si>
    <t>P17UM25G</t>
  </si>
  <si>
    <t>ULTIMASTER DES 2.5MM-33MM</t>
  </si>
  <si>
    <t>P17UM25H</t>
  </si>
  <si>
    <t>ULTIMASTER DES 2.5MM-38MM</t>
  </si>
  <si>
    <t>P17UM25A</t>
  </si>
  <si>
    <t>ULTIMASTER DES 2.5MM-9MM</t>
  </si>
  <si>
    <t>P17UM27B</t>
  </si>
  <si>
    <t>ULTIMASTER DES 2.75MM-12MM</t>
  </si>
  <si>
    <t>P17UM27C</t>
  </si>
  <si>
    <t>ULTIMASTER DES 2.75MM-15MM</t>
  </si>
  <si>
    <t>P17UM27D</t>
  </si>
  <si>
    <t>ULTIMASTER DES 2.75MM-18MM</t>
  </si>
  <si>
    <t>P17UM27E</t>
  </si>
  <si>
    <t>ULTIMASTER DES 2.75MM-24MM</t>
  </si>
  <si>
    <t>P17UM27F</t>
  </si>
  <si>
    <t>ULTIMASTER DES 2.75MM-28MM</t>
  </si>
  <si>
    <t>P17UM27G</t>
  </si>
  <si>
    <t>ULTIMASTER DES 2.75MM-33MM</t>
  </si>
  <si>
    <t>P17UM27H</t>
  </si>
  <si>
    <t>ULTIMASTER DES 2.75MM-38MM</t>
  </si>
  <si>
    <t>P17UM27A</t>
  </si>
  <si>
    <t>ULTIMASTER DES 2.75MM-9MM</t>
  </si>
  <si>
    <t>P17UM30B</t>
  </si>
  <si>
    <t>ULTIMASTER DES 3.0MM-12MM</t>
  </si>
  <si>
    <t>P17UM30C</t>
  </si>
  <si>
    <t>ULTIMASTER DES 3.0MM-15MM</t>
  </si>
  <si>
    <t>P17UM30D</t>
  </si>
  <si>
    <t>ULTIMASTER DES 3.0MM-18MM</t>
  </si>
  <si>
    <t>P17UM30E</t>
  </si>
  <si>
    <t>ULTIMASTER DES 3.0MM-24MM</t>
  </si>
  <si>
    <t>P17UM30F</t>
  </si>
  <si>
    <t>ULTIMASTER DES 3.0MM-28MM</t>
  </si>
  <si>
    <t>P17UM30G</t>
  </si>
  <si>
    <t>ULTIMASTER DES 3.0MM-33MM</t>
  </si>
  <si>
    <t>P17UM30H</t>
  </si>
  <si>
    <t>ULTIMASTER DES 3.0MM-38MM</t>
  </si>
  <si>
    <t>P17UM30A</t>
  </si>
  <si>
    <t>ULTIMASTER DES 3.0MM-9MM</t>
  </si>
  <si>
    <t>P17UM35B</t>
  </si>
  <si>
    <t>ULTIMASTER DES 3.5MM-12MM</t>
  </si>
  <si>
    <t>P17UM35C</t>
  </si>
  <si>
    <t>ULTIMASTER DES 3.5MM-15MM</t>
  </si>
  <si>
    <t>P17UM35D</t>
  </si>
  <si>
    <t>ULTIMASTER DES 3.5MM-18MM</t>
  </si>
  <si>
    <t>P17UM35E</t>
  </si>
  <si>
    <t>ULTIMASTER DES 3.5MM-24MM</t>
  </si>
  <si>
    <t>P17UM35F</t>
  </si>
  <si>
    <t>ULTIMASTER DES 3.5MM-28MM</t>
  </si>
  <si>
    <t>P17UM35G</t>
  </si>
  <si>
    <t>ULTIMASTER DES 3.5MM-33MM</t>
  </si>
  <si>
    <t>P17UM35H</t>
  </si>
  <si>
    <t>ULTIMASTER DES 3.5MM-38MM</t>
  </si>
  <si>
    <t>P17UM35A</t>
  </si>
  <si>
    <t>ULTIMASTER DES 3.5MM-9MM</t>
  </si>
  <si>
    <t>P17UM40B</t>
  </si>
  <si>
    <t>ULTIMASTER DES 4.0MM-12MM</t>
  </si>
  <si>
    <t>P17UM40C</t>
  </si>
  <si>
    <t>ULTIMASTER DES 4.0MM-15MM</t>
  </si>
  <si>
    <t>P17UM40D</t>
  </si>
  <si>
    <t>ULTIMASTER DES 4.0MM-18MM</t>
  </si>
  <si>
    <t>P17UM40E</t>
  </si>
  <si>
    <t>ULTIMASTER DES 4.0MM-24MM</t>
  </si>
  <si>
    <t>P17UM40F</t>
  </si>
  <si>
    <t>ULTIMASTER DES 4.0MM-28MM</t>
  </si>
  <si>
    <t>P17UM40G</t>
  </si>
  <si>
    <t>ULTIMASTER DES 4.0MM-33MM</t>
  </si>
  <si>
    <t>P17UM40H</t>
  </si>
  <si>
    <t>ULTIMASTER DES 4.0MM-38MM</t>
  </si>
  <si>
    <t>P17UM40A</t>
  </si>
  <si>
    <t>ULTIMASTER DES 4.0MM-9MM</t>
  </si>
  <si>
    <t>P1700061</t>
  </si>
  <si>
    <t>ULTIMASTER TANSEI 2.25-09 mm</t>
  </si>
  <si>
    <t>P1700021</t>
  </si>
  <si>
    <t>ULTIMASTER TANSEI 2.25-12 mm</t>
  </si>
  <si>
    <t>P1700041</t>
  </si>
  <si>
    <t>ULTIMASTER TANSEI 2.25-15 mm</t>
  </si>
  <si>
    <t>P1700062</t>
  </si>
  <si>
    <t>ULTIMASTER TANSEI 2.25-18 mm</t>
  </si>
  <si>
    <t>P1700022</t>
  </si>
  <si>
    <t>ULTIMASTER TANSEI 2.25-21 mm</t>
  </si>
  <si>
    <t>P1700047</t>
  </si>
  <si>
    <t>ULTIMASTER TANSEI 2.25-24 mm</t>
  </si>
  <si>
    <t>P1700034</t>
  </si>
  <si>
    <t>ULTIMASTER TANSEI 2.25-28 mm</t>
  </si>
  <si>
    <t>P1700023</t>
  </si>
  <si>
    <t>ULTIMASTER TANSEI 2.25-33 mm</t>
  </si>
  <si>
    <t>P1700063</t>
  </si>
  <si>
    <t>ULTIMASTER TANSEI 2.25-38 mm</t>
  </si>
  <si>
    <t>P1700035</t>
  </si>
  <si>
    <t>ULTIMASTER TANSEI 2.5-09 mm</t>
  </si>
  <si>
    <t>P1700064</t>
  </si>
  <si>
    <t>ULTIMASTER TANSEI 2.5-12 mm</t>
  </si>
  <si>
    <t>P1700054</t>
  </si>
  <si>
    <t>ULTIMASTER TANSEI 2.5-15 mm</t>
  </si>
  <si>
    <t>P1700036</t>
  </si>
  <si>
    <t>ULTIMASTER TANSEI 2.5-18 mm</t>
  </si>
  <si>
    <t>P1700031</t>
  </si>
  <si>
    <t>ULTIMASTER TANSEI 2.5-21 mm</t>
  </si>
  <si>
    <t>P1700048</t>
  </si>
  <si>
    <t>ULTIMASTER TANSEI 2.5-24 mm</t>
  </si>
  <si>
    <t>P1700024</t>
  </si>
  <si>
    <t>ULTIMASTER TANSEI 2.5-28 mm</t>
  </si>
  <si>
    <t>P1700025</t>
  </si>
  <si>
    <t>ULTIMASTER TANSEI 2.5-33 mm</t>
  </si>
  <si>
    <t>P1700055</t>
  </si>
  <si>
    <t>ULTIMASTER TANSEI 2.5-38 mm</t>
  </si>
  <si>
    <t>P1700037</t>
  </si>
  <si>
    <t>ULTIMASTER TANSEI 2.75-09 mm</t>
  </si>
  <si>
    <t>P1700049</t>
  </si>
  <si>
    <t>ULTIMASTER TANSEI 2.75-12 mm</t>
  </si>
  <si>
    <t>P1700050</t>
  </si>
  <si>
    <t>ULTIMASTER TANSEI 2.75-15 mm</t>
  </si>
  <si>
    <t>P1700032</t>
  </si>
  <si>
    <t>ULTIMASTER TANSEI 2.75-18 mm</t>
  </si>
  <si>
    <t>P1700038</t>
  </si>
  <si>
    <t>ULTIMASTER TANSEI 2.75-21 mm</t>
  </si>
  <si>
    <t>P1700042</t>
  </si>
  <si>
    <t>ULTIMASTER TANSEI 2.75-24 mm</t>
  </si>
  <si>
    <t>P1700043</t>
  </si>
  <si>
    <t>ULTIMASTER TANSEI 2.75-28 mm</t>
  </si>
  <si>
    <t>P1700039</t>
  </si>
  <si>
    <t>ULTIMASTER TANSEI 2.75-33 mm</t>
  </si>
  <si>
    <t>P1700065</t>
  </si>
  <si>
    <t>ULTIMASTER TANSEI 2.75-38 mm</t>
  </si>
  <si>
    <t>P1700026</t>
  </si>
  <si>
    <t>ULTIMASTER TANSEI 3.0-09 mm</t>
  </si>
  <si>
    <t>P1700056</t>
  </si>
  <si>
    <t>ULTIMASTER TANSEI 3.0-12 mm</t>
  </si>
  <si>
    <t>P1700044</t>
  </si>
  <si>
    <t>ULTIMASTER TANSEI 3.0-15 mm</t>
  </si>
  <si>
    <t>P1700057</t>
  </si>
  <si>
    <t>ULTIMASTER TANSEI 3.0-18 mm</t>
  </si>
  <si>
    <t>P1700066</t>
  </si>
  <si>
    <t>ULTIMASTER TANSEI 3.0-21 mm</t>
  </si>
  <si>
    <t>P1700027</t>
  </si>
  <si>
    <t>ULTIMASTER TANSEI 3.0-24 mm</t>
  </si>
  <si>
    <t>P1700067</t>
  </si>
  <si>
    <t>ULTIMASTER TANSEI 3.0-28 mm</t>
  </si>
  <si>
    <t>P1700068</t>
  </si>
  <si>
    <t>ULTIMASTER TANSEI 3.0-33 mm</t>
  </si>
  <si>
    <t>P1700051</t>
  </si>
  <si>
    <t>ULTIMASTER TANSEI 3.0-38 mm</t>
  </si>
  <si>
    <t>P1700052</t>
  </si>
  <si>
    <t>ULTIMASTER TANSEI 3.5-09 mm</t>
  </si>
  <si>
    <t>P1700045</t>
  </si>
  <si>
    <t>ULTIMASTER TANSEI 3.5-12 mm</t>
  </si>
  <si>
    <t>P1700069</t>
  </si>
  <si>
    <t>ULTIMASTER TANSEI 3.5-15 mm</t>
  </si>
  <si>
    <t>P1700028</t>
  </si>
  <si>
    <t>ULTIMASTER TANSEI 3.5-18 mm</t>
  </si>
  <si>
    <t>P1700040</t>
  </si>
  <si>
    <t>ULTIMASTER TANSEI 3.5-21 mm</t>
  </si>
  <si>
    <t>P1700070</t>
  </si>
  <si>
    <t>ULTIMASTER TANSEI 3.5-24 mm</t>
  </si>
  <si>
    <t>P1700033</t>
  </si>
  <si>
    <t>ULTIMASTER TANSEI 3.5-28 mm</t>
  </si>
  <si>
    <t>P1700058</t>
  </si>
  <si>
    <t>ULTIMASTER TANSEI 3.5-33 mm</t>
  </si>
  <si>
    <t>P1700071</t>
  </si>
  <si>
    <t>ULTIMASTER TANSEI 3.5-38 mm</t>
  </si>
  <si>
    <t>P1700046</t>
  </si>
  <si>
    <t>ULTIMASTER TANSEI 4.0-09 mm</t>
  </si>
  <si>
    <t>P1700072</t>
  </si>
  <si>
    <t>ULTIMASTER TANSEI 4.0-12 mm</t>
  </si>
  <si>
    <t>P1700059</t>
  </si>
  <si>
    <t>ULTIMASTER TANSEI 4.0-15 mm</t>
  </si>
  <si>
    <t>P1700029</t>
  </si>
  <si>
    <t>ULTIMASTER TANSEI 4.0-18 mm</t>
  </si>
  <si>
    <t>P1700030</t>
  </si>
  <si>
    <t>ULTIMASTER TANSEI 4.0-21 mm</t>
  </si>
  <si>
    <t>P1700053</t>
  </si>
  <si>
    <t>ULTIMASTER TANSEI 4.0-24 mm</t>
  </si>
  <si>
    <t>P1700073</t>
  </si>
  <si>
    <t>ULTIMASTER TANSEI 4.0-28 mm</t>
  </si>
  <si>
    <t>P1700060</t>
  </si>
  <si>
    <t>ULTIMASTER TANSEI 4.0-33 mm</t>
  </si>
  <si>
    <t>P1700074</t>
  </si>
  <si>
    <t>ULTIMASTER TANSEI 4.0-38 mm</t>
  </si>
  <si>
    <t>P17T135N</t>
  </si>
  <si>
    <t>TE*135NW3 TERUF.IV PUMP TE135</t>
  </si>
  <si>
    <t>P17TE172</t>
  </si>
  <si>
    <t>TE*172CW3, INFUSION PUMP</t>
  </si>
  <si>
    <t>P1700018</t>
  </si>
  <si>
    <t>TE*185N3C INFUSION PUMP TE*18</t>
  </si>
  <si>
    <t>P1760N3F</t>
  </si>
  <si>
    <t>TE*LF600N03 INFUSION PUMP TYPE LF</t>
  </si>
  <si>
    <t>P17T6LF3</t>
  </si>
  <si>
    <t>TE*LF630N03 INFUSION PUMP TYPE LF3</t>
  </si>
  <si>
    <t>P1770N3M</t>
  </si>
  <si>
    <t>TE*LM700N03 INFUSION PUMP TYPE LM</t>
  </si>
  <si>
    <t>P17T7LM3</t>
  </si>
  <si>
    <t>TE*LM730N03 INFUSION PUMP TYPE LM3</t>
  </si>
  <si>
    <t>P1780A3M</t>
  </si>
  <si>
    <t>TE*LM800A03 INFUSION PUMP TYPE LM</t>
  </si>
  <si>
    <t>P17T8LM3</t>
  </si>
  <si>
    <t>TE*LM830A03 INFUSION PUMP TYPE LM3</t>
  </si>
  <si>
    <t>P17TEA03</t>
  </si>
  <si>
    <t>TE*LM835A03 INFUSION PUMP TYPE LM3</t>
  </si>
  <si>
    <t>P17TSS70</t>
  </si>
  <si>
    <t>TE*SS700N01 TERUF.SYRINGE PUMP</t>
  </si>
  <si>
    <t>P1770N3S</t>
  </si>
  <si>
    <t>TE*SS700N03 SYRINGE PUMP TYPE SS</t>
  </si>
  <si>
    <t>P17T7SS3</t>
  </si>
  <si>
    <t>TE*SS730N03 SYRINGE PUMP TYPE SS3</t>
  </si>
  <si>
    <t>P1780N3S</t>
  </si>
  <si>
    <t>TE*SS800N03  SYRINGE PUMP TYPE SS</t>
  </si>
  <si>
    <t>P17T8SS3</t>
  </si>
  <si>
    <t>TE*SS830N03 SYRINGE PUMP TYPE SS3</t>
  </si>
  <si>
    <t>P17TEN03</t>
  </si>
  <si>
    <t>TE*SS835N03 SYRINGE PUMP TYPE SS3</t>
  </si>
  <si>
    <t>P17S3TCI</t>
  </si>
  <si>
    <t>TE*SS835P03 SYRINGE PUMP SS3-TCI</t>
  </si>
  <si>
    <t>P17CX960</t>
  </si>
  <si>
    <t>8 CX*C32-000960-00 B.L.ADULT</t>
  </si>
  <si>
    <t>P17CX961</t>
  </si>
  <si>
    <t>8 CX*C32-000960-01 B.L.INFANT</t>
  </si>
  <si>
    <t>P17CX963</t>
  </si>
  <si>
    <t>8 CX*C32-000960-03 B.L.NEON. II</t>
  </si>
  <si>
    <t>P17CX964</t>
  </si>
  <si>
    <t>8 CX*C32-000960-04 B.L.PEDIATRIC</t>
  </si>
  <si>
    <t>P17M2006</t>
  </si>
  <si>
    <t>ACCUFORCE NC BALLON DC-RM 2006HSW</t>
  </si>
  <si>
    <t>P17M2008</t>
  </si>
  <si>
    <t>ACCUFORCE NC BALLON DC-RM 2008HSW</t>
  </si>
  <si>
    <t>P17M2012</t>
  </si>
  <si>
    <t>ACCUFORCE NC BALLON DC-RM 2012HHW</t>
  </si>
  <si>
    <t>P17M2015</t>
  </si>
  <si>
    <t>ACCUFORCE NC BALLON DC-RM 2015HHW</t>
  </si>
  <si>
    <t>P17M2020</t>
  </si>
  <si>
    <t>ACCUFORCE NC BALLON DC-RM 2020HHW</t>
  </si>
  <si>
    <t>P17M2206</t>
  </si>
  <si>
    <t>ACCUFORCE NC BALLON DC-RM 2206HSW</t>
  </si>
  <si>
    <t>P17M2208</t>
  </si>
  <si>
    <t>ACCUFORCE NC BALLON DC-RM 2208HSW</t>
  </si>
  <si>
    <t>P17M2212</t>
  </si>
  <si>
    <t>ACCUFORCE NC BALLON DC-RM 2212HHW</t>
  </si>
  <si>
    <t>P17M2215</t>
  </si>
  <si>
    <t>ACCUFORCE NC BALLON DC-RM 2215HHW</t>
  </si>
  <si>
    <t>P17M2220</t>
  </si>
  <si>
    <t>ACCUFORCE NC BALLON DC-RM 2220HHW</t>
  </si>
  <si>
    <t>P17M2506</t>
  </si>
  <si>
    <t>ACCUFORCE NC BALLON DC-RM 2506HSW</t>
  </si>
  <si>
    <t>P17M2508</t>
  </si>
  <si>
    <t>ACCUFORCE NC BALLON DC-RM 2508HSW</t>
  </si>
  <si>
    <t>P17M2512</t>
  </si>
  <si>
    <t>ACCUFORCE NC BALLON DC-RM 2512HHW</t>
  </si>
  <si>
    <t>P17M2515</t>
  </si>
  <si>
    <t>ACCUFORCE NC BALLON DC-RM 2515HHW</t>
  </si>
  <si>
    <t>P17M2520</t>
  </si>
  <si>
    <t>ACCUFORCE NC BALLON DC-RM 2520HHW</t>
  </si>
  <si>
    <t>P17M2525</t>
  </si>
  <si>
    <t>ACCUFORCE NC BALLON DC-RM 2525HHW</t>
  </si>
  <si>
    <t>P17M2530</t>
  </si>
  <si>
    <t>ACCUFORCE NC BALLON DC-RM 2530HHW</t>
  </si>
  <si>
    <t>P17M2706</t>
  </si>
  <si>
    <t>ACCUFORCE NC BALLON DC-RM 2706HSW</t>
  </si>
  <si>
    <t>P17M2708</t>
  </si>
  <si>
    <t>ACCUFORCE NC BALLON DC-RM 2708HSW</t>
  </si>
  <si>
    <t>P17M2712</t>
  </si>
  <si>
    <t>ACCUFORCE NC BALLON DC-RM 2712HHW</t>
  </si>
  <si>
    <t>P17M2715</t>
  </si>
  <si>
    <t>ACCUFORCE NC BALLON DC-RM 2715HHW</t>
  </si>
  <si>
    <t>P17M2720</t>
  </si>
  <si>
    <t>ACCUFORCE NC BALLON DC-RM 2720HHW</t>
  </si>
  <si>
    <t>P17M3006</t>
  </si>
  <si>
    <t>ACCUFORCE NC BALLON DC-RM 3006HSW</t>
  </si>
  <si>
    <t>P17M3008</t>
  </si>
  <si>
    <t>ACCUFORCE NC BALLON DC-RM 3008HSW</t>
  </si>
  <si>
    <t>P17M3012</t>
  </si>
  <si>
    <t>ACCUFORCE NC BALLON DC-RM 3012HHW</t>
  </si>
  <si>
    <t>P17M3015</t>
  </si>
  <si>
    <t>ACCUFORCE NC BALLON DC-RM 3015HHW</t>
  </si>
  <si>
    <t>P17M3020</t>
  </si>
  <si>
    <t>ACCUFORCE NC BALLON DC-RM 3020HHW</t>
  </si>
  <si>
    <t>P17M3025</t>
  </si>
  <si>
    <t>ACCUFORCE NC BALLON DC-RM 3025HHW</t>
  </si>
  <si>
    <t>P17M3030</t>
  </si>
  <si>
    <t>ACCUFORCE NC BALLON DC-RM 3030HHW</t>
  </si>
  <si>
    <t>P17M3206</t>
  </si>
  <si>
    <t>ACCUFORCE NC BALLON DC-RM 3206HSW</t>
  </si>
  <si>
    <t>P17M3208</t>
  </si>
  <si>
    <t>ACCUFORCE NC BALLON DC-RM 3208HSW</t>
  </si>
  <si>
    <t>P17M3212</t>
  </si>
  <si>
    <t>ACCUFORCE NC BALLON DC-RM 3212HHW</t>
  </si>
  <si>
    <t>P17M3215</t>
  </si>
  <si>
    <t>ACCUFORCE NC BALLON DC-RM 3215HHW</t>
  </si>
  <si>
    <t>P17M3220</t>
  </si>
  <si>
    <t>ACCUFORCE NC BALLON DC-RM 3220HHW</t>
  </si>
  <si>
    <t>P17M3506</t>
  </si>
  <si>
    <t>ACCUFORCE NC BALLON DC-RM 3506HSW</t>
  </si>
  <si>
    <t>P17M3508</t>
  </si>
  <si>
    <t>ACCUFORCE NC BALLON DC-RM 3508HSW</t>
  </si>
  <si>
    <t>P17M3512</t>
  </si>
  <si>
    <t>ACCUFORCE NC BALLON DC-RM 3512HHW</t>
  </si>
  <si>
    <t>P17M3515</t>
  </si>
  <si>
    <t>ACCUFORCE NC BALLON DC-RM 3515HHW</t>
  </si>
  <si>
    <t>P17M352O</t>
  </si>
  <si>
    <t>ACCUFORCE NC BALLON DC-RM 3520HHW</t>
  </si>
  <si>
    <t>P17M3525</t>
  </si>
  <si>
    <t>ACCUFORCE NC BALLON DC-RM 3525HHW</t>
  </si>
  <si>
    <t>P17M3530</t>
  </si>
  <si>
    <t>ACCUFORCE NC BALLON DC-RM 3530HHW</t>
  </si>
  <si>
    <t>P17M3706</t>
  </si>
  <si>
    <t>ACCUFORCE NC BALLON DC-RM 3706HSW</t>
  </si>
  <si>
    <t>P17M3708</t>
  </si>
  <si>
    <t>ACCUFORCE NC BALLON DC-RM 3708HSW</t>
  </si>
  <si>
    <t>P17M3712</t>
  </si>
  <si>
    <t>ACCUFORCE NC BALLON DC-RM 3712HHW</t>
  </si>
  <si>
    <t>P17M3715</t>
  </si>
  <si>
    <t>ACCUFORCE NC BALLON DC-RM 3715HHW</t>
  </si>
  <si>
    <t>P17M3720</t>
  </si>
  <si>
    <t>ACCUFORCE NC BALLON DC-RM 3720HHW</t>
  </si>
  <si>
    <t>P17M4006</t>
  </si>
  <si>
    <t>ACCUFORCE NC BALLON DC-RM 4006HSW</t>
  </si>
  <si>
    <t>P17M4008</t>
  </si>
  <si>
    <t>ACCUFORCE NC BALLON DC-RM 4008HSW</t>
  </si>
  <si>
    <t>P17M4012</t>
  </si>
  <si>
    <t>ACCUFORCE NC BALLON DC-RM 4012HHW</t>
  </si>
  <si>
    <t>P17M4015</t>
  </si>
  <si>
    <t>ACCUFORCE NC BALLON DC-RM 4015HHW</t>
  </si>
  <si>
    <t>P17M4020</t>
  </si>
  <si>
    <t>ACCUFORCE NC BALLON DC-RM 4020HHW</t>
  </si>
  <si>
    <t>P17M4506</t>
  </si>
  <si>
    <t>ACCUFORCE NC BALLON DC-RM 4506HSW</t>
  </si>
  <si>
    <t>P17M4508</t>
  </si>
  <si>
    <t>ACCUFORCE NC BALLON DC-RM 4508HSW</t>
  </si>
  <si>
    <t>P17M4512</t>
  </si>
  <si>
    <t>ACCUFORCE NC BALLON DC-RM 4512HSW</t>
  </si>
  <si>
    <t>P17M4515</t>
  </si>
  <si>
    <t>ACCUFORCE NC BALLON DC-RM 4515HSW</t>
  </si>
  <si>
    <t>P17M5006</t>
  </si>
  <si>
    <t>ACCUFORCE NC BALLON DC-RM 5006HSW</t>
  </si>
  <si>
    <t>P17M5008</t>
  </si>
  <si>
    <t>ACCUFORCE NC BALLON DC-RM 5008HSW</t>
  </si>
  <si>
    <t>P17M5012</t>
  </si>
  <si>
    <t>ACCUFORCE NC BALLON DC-RM 5012HSW</t>
  </si>
  <si>
    <t>P17M5015</t>
  </si>
  <si>
    <t>ACCUFORCE NC BALLON DC-RM 5015HSW</t>
  </si>
  <si>
    <t>P17AO2RE</t>
  </si>
  <si>
    <t>ADULT OXYGENATOR (FX15RE40)</t>
  </si>
  <si>
    <t>P17AO2RW</t>
  </si>
  <si>
    <t>ADULT OXYGENATOR (FX15RW40)</t>
  </si>
  <si>
    <t>P17AO3RE</t>
  </si>
  <si>
    <t>ADULT OXYGENATOR (FX25RE40)</t>
  </si>
  <si>
    <t>P17AO3RW</t>
  </si>
  <si>
    <t>ADULT OXYGENATOR (FX25RW40)</t>
  </si>
  <si>
    <t>P17RX1E4</t>
  </si>
  <si>
    <t>ADULT OXYGENATOR (RX15RE40)</t>
  </si>
  <si>
    <t>P17RX1W4</t>
  </si>
  <si>
    <t>ADULT OXYGENATOR (RX15RW40)</t>
  </si>
  <si>
    <t>P17RX2RE</t>
  </si>
  <si>
    <t>ADULT OXYGENATOR (RX25RE)</t>
  </si>
  <si>
    <t>P17RX2RW</t>
  </si>
  <si>
    <t>ADULT OXYGENATOR (RX25RW)</t>
  </si>
  <si>
    <t>P17CXF12</t>
  </si>
  <si>
    <t>ARTERIAL FILTER (AF-125X)</t>
  </si>
  <si>
    <t>P17A5268</t>
  </si>
  <si>
    <t>CATHETER - ABDOMINAL 5FR.80CM</t>
  </si>
  <si>
    <t>P17B2500</t>
  </si>
  <si>
    <t>CATHETER - COBRA II,5FR</t>
  </si>
  <si>
    <t>P17A1501</t>
  </si>
  <si>
    <t>CATHETER - SIMMONS I,5 FR</t>
  </si>
  <si>
    <t>P17A2501</t>
  </si>
  <si>
    <t>CATHETER - SIMMONS II,5 FR</t>
  </si>
  <si>
    <t>P17H1500</t>
  </si>
  <si>
    <t>CATHETER - VETEBERAL I,5 FR</t>
  </si>
  <si>
    <t>P17G9500</t>
  </si>
  <si>
    <t>CATHETER - YASHIRO,5 FR</t>
  </si>
  <si>
    <t>P17B1501</t>
  </si>
  <si>
    <t>CATHETER-HEADHUNTER I,5 FR</t>
  </si>
  <si>
    <t>P17C5AL1</t>
  </si>
  <si>
    <t>CLIMBER GC 5FR/AMPLATZ LEFT 1,0</t>
  </si>
  <si>
    <t>P17C5AL5</t>
  </si>
  <si>
    <t>CLIMBER GC 5FR/AMPLATZ LEFT 1,5</t>
  </si>
  <si>
    <t>P17C5AL2</t>
  </si>
  <si>
    <t>CLIMBER GC 5FR/AMPLATZ LEFT 2,0</t>
  </si>
  <si>
    <t>P17C5AR1</t>
  </si>
  <si>
    <t>CLIMBER GC 5FR/AMPLATZ RIGHT 1,0</t>
  </si>
  <si>
    <t>P17C5BL3</t>
  </si>
  <si>
    <t>CLIMBER GC 5FR/EXTRA BL 3,0</t>
  </si>
  <si>
    <t>P17C5B35</t>
  </si>
  <si>
    <t>CLIMBER GC 5FR/EXTRA BL 3,5</t>
  </si>
  <si>
    <t>P17C5B37</t>
  </si>
  <si>
    <t>CLIMBER GC 5FR/EXTRA BL 3,75</t>
  </si>
  <si>
    <t>P17C5BL4</t>
  </si>
  <si>
    <t>CLIMBER GC 5FR/EXTRA BL 4,0</t>
  </si>
  <si>
    <t>P17C5JL3</t>
  </si>
  <si>
    <t>CLIMBER GC 5FR/JUDKINS LEFT 3,0</t>
  </si>
  <si>
    <t>P17C5J35</t>
  </si>
  <si>
    <t>CLIMBER GC 5FR/JUDKINS LEFT 3,5</t>
  </si>
  <si>
    <t>P17C5JL4</t>
  </si>
  <si>
    <t>CLIMBER GC 5FR/JUDKINS LEFT 4,0</t>
  </si>
  <si>
    <t>P17C5R35</t>
  </si>
  <si>
    <t>CLIMBER GC 5FR/JUDKINS RIGHT 3,5</t>
  </si>
  <si>
    <t>P17C5R40</t>
  </si>
  <si>
    <t>CLIMBER GC 5FR/JUDKINS RIGHT 4,0</t>
  </si>
  <si>
    <t>P17C5MP0</t>
  </si>
  <si>
    <t>CLIMBER GC 5FR/MULTIPURPOSE</t>
  </si>
  <si>
    <t>P17C5T30</t>
  </si>
  <si>
    <t>CLIMBER GC 5FR/TIGER 3,0</t>
  </si>
  <si>
    <t>P17C5T35</t>
  </si>
  <si>
    <t>CLIMBER GC 5FR/TIGER 3,5</t>
  </si>
  <si>
    <t>P17C5T40</t>
  </si>
  <si>
    <t>CLIMBER GC 5FR/TIGER 4,0</t>
  </si>
  <si>
    <t>P17C5T45</t>
  </si>
  <si>
    <t>CLIMBER GC 5FR/TIGER 4,5</t>
  </si>
  <si>
    <t>P17C6JRA</t>
  </si>
  <si>
    <t>CLIMBER GC 6FR  JR 3,5 SIDE HOLE</t>
  </si>
  <si>
    <t>P17C6A07</t>
  </si>
  <si>
    <t>CLIMBER GC 6FR/AMPLATZ LEFT 0,75</t>
  </si>
  <si>
    <t>P17C6A10</t>
  </si>
  <si>
    <t>CLIMBER GC 6FR/AMPLATZ LEFT 1,0</t>
  </si>
  <si>
    <t>P17C6A15</t>
  </si>
  <si>
    <t>CLIMBER GC 6FR/AMPLATZ LEFT 1,5</t>
  </si>
  <si>
    <t>P17C6A20</t>
  </si>
  <si>
    <t>CLIMBER GC 6FR/AMPLATZ LEFT 2,0</t>
  </si>
  <si>
    <t>P17C6AR1</t>
  </si>
  <si>
    <t>CLIMBER GC 6FR/AMPLATZ RIGHT 1,0</t>
  </si>
  <si>
    <t>P17C6AR2</t>
  </si>
  <si>
    <t>CLIMBER GC 6FR/AMPLATZ RIGHT 2,0</t>
  </si>
  <si>
    <t>P17C6BP0</t>
  </si>
  <si>
    <t>CLIMBER GC 6FR/BYPASS</t>
  </si>
  <si>
    <t>P17C6BL3</t>
  </si>
  <si>
    <t>CLIMBER GC 6FR/EXTRA BL 3,0</t>
  </si>
  <si>
    <t>P17C6B32</t>
  </si>
  <si>
    <t>CLIMBER GC 6FR/EXTRA BL 3,25</t>
  </si>
  <si>
    <t>P17C6B35</t>
  </si>
  <si>
    <t>CLIMBER GC 6FR/EXTRA BL 3,5</t>
  </si>
  <si>
    <t>P176B35H</t>
  </si>
  <si>
    <t>CLIMBER GC 6FR/EXTRA BL 3,5 SH</t>
  </si>
  <si>
    <t>P17C6B37</t>
  </si>
  <si>
    <t>CLIMBER GC 6FR/EXTRA BL 3,75</t>
  </si>
  <si>
    <t>P17C6B40</t>
  </si>
  <si>
    <t>CLIMBER GC 6FR/EXTRA BL 4,0</t>
  </si>
  <si>
    <t>P176B40H</t>
  </si>
  <si>
    <t>CLIMBER GC 6FR/EXTRA BL 4,0 SH</t>
  </si>
  <si>
    <t>P17C6B45</t>
  </si>
  <si>
    <t>CLIMBER GC 6FR/EXTRA BL 4,5</t>
  </si>
  <si>
    <t>P176BR35</t>
  </si>
  <si>
    <t>CLIMBER GC 6FR/EXTRA BR 3,5</t>
  </si>
  <si>
    <t>P176BR40</t>
  </si>
  <si>
    <t>CLIMBER GC 6FR/EXTRA BR 4,0</t>
  </si>
  <si>
    <t>P17C6HCS</t>
  </si>
  <si>
    <t>CLIMBER GC 6FR/HOCKEY STICK</t>
  </si>
  <si>
    <t>P17C6IMA</t>
  </si>
  <si>
    <t>CLIMBER GC 6FR/INT MAMMARY ARTERY</t>
  </si>
  <si>
    <t>P17C6JL3</t>
  </si>
  <si>
    <t>CLIMBER GC 6FR/JUDKINS LEFT 3,0</t>
  </si>
  <si>
    <t>P17C6J35</t>
  </si>
  <si>
    <t>CLIMBER GC 6FR/JUDKINS LEFT 3,5</t>
  </si>
  <si>
    <t>P17C6J40</t>
  </si>
  <si>
    <t>CLIMBER GC 6FR/JUDKINS LEFT 4,0</t>
  </si>
  <si>
    <t>P17C6J45</t>
  </si>
  <si>
    <t>CLIMBER GC 6FR/JUDKINS LEFT 4,5</t>
  </si>
  <si>
    <t>P17C6J50</t>
  </si>
  <si>
    <t>CLIMBER GC 6FR/JUDKINS LEFT 5,0</t>
  </si>
  <si>
    <t>P17C6R35</t>
  </si>
  <si>
    <t>CLIMBER GC 6FR/JUDKINS RIGHT 3,5</t>
  </si>
  <si>
    <t>P17C6JR4</t>
  </si>
  <si>
    <t>CLIMBER GC 6FR/JUDKINS RIGHT 4,0</t>
  </si>
  <si>
    <t>P176R35H</t>
  </si>
  <si>
    <t>CLIMBER GC 6FR/JUDKINS RIGHT 4,0 WI</t>
  </si>
  <si>
    <t>P17C6JR5</t>
  </si>
  <si>
    <t>CLIMBER GC 6FR/JUDKINS RIGHT 5,0</t>
  </si>
  <si>
    <t>P17C6MP0</t>
  </si>
  <si>
    <t>CLIMBER GC 6FR/MULTIPURPOSE</t>
  </si>
  <si>
    <t>P17C6MP1</t>
  </si>
  <si>
    <t>CLIMBER GC 6FR/MULTIPURPOSE 1,0</t>
  </si>
  <si>
    <t>P17C6T30</t>
  </si>
  <si>
    <t>CLIMBER GC 6FR/TIGER 3,0</t>
  </si>
  <si>
    <t>P17C6T35</t>
  </si>
  <si>
    <t>CLIMBER GC 6FR/TIGER 3,5</t>
  </si>
  <si>
    <t>P17C6T40</t>
  </si>
  <si>
    <t>CLIMBER GC 6FR/TIGER 4,0</t>
  </si>
  <si>
    <t>P17C6T45</t>
  </si>
  <si>
    <t>CLIMBER GC 6FR/TIGER 4,5</t>
  </si>
  <si>
    <t>P17C6T50</t>
  </si>
  <si>
    <t>CLIMBER GC 6FR/TIGER 5,0</t>
  </si>
  <si>
    <t>P17C7A10</t>
  </si>
  <si>
    <t>CLIMBER GC 7FR AMPLATZ LEFT 1,0</t>
  </si>
  <si>
    <t>P17C7JR5</t>
  </si>
  <si>
    <t xml:space="preserve">CLIMBER GC 7FR JUDKINSRIGHT 3,5 </t>
  </si>
  <si>
    <t>P177EBL3</t>
  </si>
  <si>
    <t>CLIMBER GC 7FR/EXTRA BL 3,5</t>
  </si>
  <si>
    <t>P177BL3H</t>
  </si>
  <si>
    <t>CLIMBER GC 7FR/EXTRA BL 3,5 SH</t>
  </si>
  <si>
    <t>P177BL40</t>
  </si>
  <si>
    <t>CLIMBER GC 7FR/EXTRA BL 4,0</t>
  </si>
  <si>
    <t>P17C7J35</t>
  </si>
  <si>
    <t>CLIMBER GC 7FR/JUDKINS LEFT 3,5</t>
  </si>
  <si>
    <t>P17C7J40</t>
  </si>
  <si>
    <t>CLIMBER GC 7FR/JUDKINS LEFT 4,0</t>
  </si>
  <si>
    <t>P17C7R40</t>
  </si>
  <si>
    <t>CLIMBER GC 7FR/JUDKINS RIGHT 4,0</t>
  </si>
  <si>
    <t>P17C8JR5</t>
  </si>
  <si>
    <t xml:space="preserve">CLIMBER GC 8FR JUDKINSRIGHT 3,5 </t>
  </si>
  <si>
    <t>P17P6912</t>
  </si>
  <si>
    <t xml:space="preserve">CUVETTE 1/2  X 1/2 </t>
  </si>
  <si>
    <t>P17P6914</t>
  </si>
  <si>
    <t xml:space="preserve">CUVETTE 1/4  X 1/4 </t>
  </si>
  <si>
    <t>P17P6913</t>
  </si>
  <si>
    <t xml:space="preserve">CUVETTE 3/8  X 3/8 </t>
  </si>
  <si>
    <t>P17CX900</t>
  </si>
  <si>
    <t>CX 900 CAPIOX CUSTOM PACK ADULT</t>
  </si>
  <si>
    <t>P17CX901</t>
  </si>
  <si>
    <t>CX 901 CAPIOX CUSTOM PACK FX ADULT</t>
  </si>
  <si>
    <t>P17CX910</t>
  </si>
  <si>
    <t>CX 910 CAPIOX CUSTOM PACK PED</t>
  </si>
  <si>
    <t>P17CX911</t>
  </si>
  <si>
    <t>CX 911 CAPIOX CUSTOM PACK FX PED</t>
  </si>
  <si>
    <t>P17CX920</t>
  </si>
  <si>
    <t>CX 920 CAPIOX CUSTOM PACK INFANT</t>
  </si>
  <si>
    <t>P17CX921</t>
  </si>
  <si>
    <t>CX 921 CAPIOX CUSTOM PACK FX INF</t>
  </si>
  <si>
    <t>P17CX930</t>
  </si>
  <si>
    <t>CX 930 CAPIOX CUSTOM PACK NEONATE</t>
  </si>
  <si>
    <t>P17CX931</t>
  </si>
  <si>
    <t>CX 931 CAPIOX CUSTOM PACK FX NEON</t>
  </si>
  <si>
    <t>P17RR105</t>
  </si>
  <si>
    <t>DC-RR1005HH RYUREI  1.0-05 MM</t>
  </si>
  <si>
    <t>P17R1205</t>
  </si>
  <si>
    <t>DC-RR10205HH RYUREI  1.25-05 MM</t>
  </si>
  <si>
    <t>P17RR121</t>
  </si>
  <si>
    <t>DC-RR1210HH RYUREI   1.25-10 MM</t>
  </si>
  <si>
    <t>P17RR125</t>
  </si>
  <si>
    <t>DC-RR1215HH RYUREI   1.25-15 MM</t>
  </si>
  <si>
    <t>P17RR122</t>
  </si>
  <si>
    <t>DC-RR1220HH RYUREI   1.25-20 MM</t>
  </si>
  <si>
    <t>P17RR155</t>
  </si>
  <si>
    <t>DC-RR1505HH RYUREI  1.5-05 MM</t>
  </si>
  <si>
    <t>P17RR151</t>
  </si>
  <si>
    <t>DC-RR1510HH RYUREI  1.5-10 MM</t>
  </si>
  <si>
    <t>P17R1515</t>
  </si>
  <si>
    <t>DC-RR1515HH RYUREI  1.5-15 MM</t>
  </si>
  <si>
    <t>P17RR152</t>
  </si>
  <si>
    <t>DC-RR1520HH RYUREI  1.5-20 MM</t>
  </si>
  <si>
    <t>P17RR201</t>
  </si>
  <si>
    <t>DC-RR2010HHW RYUREI  2.0-10 MM</t>
  </si>
  <si>
    <t>P17RR215</t>
  </si>
  <si>
    <t>DC-RR2015HHW RYUREI  2.0-15 MM</t>
  </si>
  <si>
    <t>P17RR202</t>
  </si>
  <si>
    <t>DC-RR2020HHW RYUREI  2.0-20 MM</t>
  </si>
  <si>
    <t>P17RR203</t>
  </si>
  <si>
    <t>DC-RR2030HHW RYUREI  2.0-30 MM</t>
  </si>
  <si>
    <t>P17RR204</t>
  </si>
  <si>
    <t>DC-RR2040HHW RYUREI  2.0-40 MM</t>
  </si>
  <si>
    <t>P17RR221</t>
  </si>
  <si>
    <t>DC-RR2210HHW RYUREI 2.25-10 MM</t>
  </si>
  <si>
    <t>P17RR225</t>
  </si>
  <si>
    <t>DC-RR2215HHW RYUREI 2.25-15 MM</t>
  </si>
  <si>
    <t>P17RR222</t>
  </si>
  <si>
    <t>DC-RR2220HHW RYUREI  2.25-20 MM</t>
  </si>
  <si>
    <t>P17RR251</t>
  </si>
  <si>
    <t>DC-RR2510HHW RYUREI  2.5-10 MM</t>
  </si>
  <si>
    <t>P17RR255</t>
  </si>
  <si>
    <t>DC-RR2515HHW RYUREI  2.5-15 MM</t>
  </si>
  <si>
    <t>P17RR252</t>
  </si>
  <si>
    <t>DC-RR2520HHW RYUREI  2.5-20 MM</t>
  </si>
  <si>
    <t>P17RR253</t>
  </si>
  <si>
    <t>DC-RR2530HHW RYUREI  2.5-30 MM</t>
  </si>
  <si>
    <t>P17RR271</t>
  </si>
  <si>
    <t>DC-RR2710HHW RYUREI  2.75-10 MM</t>
  </si>
  <si>
    <t>P17RR275</t>
  </si>
  <si>
    <t>DC-RR2715HHW RYUREI  2.75-15 MM</t>
  </si>
  <si>
    <t>P17RR272</t>
  </si>
  <si>
    <t>DC-RR2720HHW RYUREI  2.75-20 MM</t>
  </si>
  <si>
    <t>P17RR301</t>
  </si>
  <si>
    <t>DC-RR3010HHW RYUREI  3.0-10 MM</t>
  </si>
  <si>
    <t>P17RR315</t>
  </si>
  <si>
    <t>DC-RR3015HHW RYUREI  3.0-15 MM</t>
  </si>
  <si>
    <t>P17RR302</t>
  </si>
  <si>
    <t>DC-RR3020HHW RYUREI  3.0-20 MM</t>
  </si>
  <si>
    <t>P17RR303</t>
  </si>
  <si>
    <t>DC-RR3030HHW RYUREI  3.0-30 MM</t>
  </si>
  <si>
    <t>P17RR304</t>
  </si>
  <si>
    <t>DC-RR3040HHW RYUREI  3.0-40 MM</t>
  </si>
  <si>
    <t>P17RR321</t>
  </si>
  <si>
    <t>DC-RR3210HHW RYUREI  3.25-10 MM</t>
  </si>
  <si>
    <t>P17RR325</t>
  </si>
  <si>
    <t>DC-RR3215HHW RYUREI  3.25-15 MM</t>
  </si>
  <si>
    <t>P17RR322</t>
  </si>
  <si>
    <t>DC-RR3220HHW RYUREI  3.25-20 MM</t>
  </si>
  <si>
    <t>P17RR351</t>
  </si>
  <si>
    <t>DC-RR3510HHW RYUREI  3.5-10 MM</t>
  </si>
  <si>
    <t>P17RR355</t>
  </si>
  <si>
    <t>DC-RR3515HHW RYUREI  3.5-15 MM</t>
  </si>
  <si>
    <t>P17RR352</t>
  </si>
  <si>
    <t>DC-RR3520HHW RYUREI 3.5-20 MM</t>
  </si>
  <si>
    <t>P17RR353</t>
  </si>
  <si>
    <t>DC-RR3530HHW RYUREI 3.5-30 MM</t>
  </si>
  <si>
    <t>P17RR354</t>
  </si>
  <si>
    <t>DC-RR3540HHW RYUREI  3.5-40 MM</t>
  </si>
  <si>
    <t>P17RR371</t>
  </si>
  <si>
    <t>DC-RR3710HHW RYUREI  3.75-10 MM</t>
  </si>
  <si>
    <t>P17RR375</t>
  </si>
  <si>
    <t>DC-RR3715HHW RYUREI  3.75-15 MM</t>
  </si>
  <si>
    <t>P17RR372</t>
  </si>
  <si>
    <t>DC-RR3720HHW RYUREI  3.75-20 MM</t>
  </si>
  <si>
    <t>P17RR401</t>
  </si>
  <si>
    <t>DC-RR4010HHW RYUREI  4.0-10 MM</t>
  </si>
  <si>
    <t>P17RR415</t>
  </si>
  <si>
    <t>DC-RR4015HHW RYUREI  4.0-15 MM</t>
  </si>
  <si>
    <t>P17RR402</t>
  </si>
  <si>
    <t>DC-RR4020HHW RYUREI  4.0-20 MM</t>
  </si>
  <si>
    <t>P17G1602</t>
  </si>
  <si>
    <t>ELIMINATE ASPIRATION CATHETER 6 FR</t>
  </si>
  <si>
    <t>P17G1652</t>
  </si>
  <si>
    <t>ELIMINATE ASPIRATION CATHETER 7 FR</t>
  </si>
  <si>
    <t>P17F863A</t>
  </si>
  <si>
    <t>FINECROSS 1,8FR,130 CM</t>
  </si>
  <si>
    <t>P17F865A</t>
  </si>
  <si>
    <t>FINECROSS 1,8FR,150 CM</t>
  </si>
  <si>
    <t>P17A8183</t>
  </si>
  <si>
    <t>G.WIRE 0,018 ,180 CM,ANGLED TIP</t>
  </si>
  <si>
    <t>P17GW18S</t>
  </si>
  <si>
    <t>G.WIRE 0,018 150 CM STRAIGHT TIPS</t>
  </si>
  <si>
    <t>P17GW18A</t>
  </si>
  <si>
    <t>G.WIRE 0,018,150 CM,ANGLED TIP</t>
  </si>
  <si>
    <t>P17GW18B</t>
  </si>
  <si>
    <t>G.WIRE 0,018,180 CM,STRAIGHT TIP</t>
  </si>
  <si>
    <t>P17A2518</t>
  </si>
  <si>
    <t>G.WIRE 0,025 ,180 CM,ANGLED TIP</t>
  </si>
  <si>
    <t>P17GW25C</t>
  </si>
  <si>
    <t>G.WIRE 0,025 ,260 CM,ANGLED TIP</t>
  </si>
  <si>
    <t>P17GW25A</t>
  </si>
  <si>
    <t>G.WIRE 0,025,150 CM,ANGLED TIP</t>
  </si>
  <si>
    <t>P17GW25D</t>
  </si>
  <si>
    <t>G.WIRE 0,025,150 CM,STRAIGHT TIP</t>
  </si>
  <si>
    <t>P17GW25B</t>
  </si>
  <si>
    <t>G.WIRE 0,025,180 CM,STRAIGHT TIP</t>
  </si>
  <si>
    <t>P17GW25E</t>
  </si>
  <si>
    <t>G.WIRE 0,025,260 CM,STRAIGHT TIP</t>
  </si>
  <si>
    <t>P17A2153</t>
  </si>
  <si>
    <t>G.WIRE 0,032 ,150 CM,ANGLED TIP</t>
  </si>
  <si>
    <t>P17A3218</t>
  </si>
  <si>
    <t>G.WIRE 0,032 ,180 CM,ANGLED TIP</t>
  </si>
  <si>
    <t>P17GW32A</t>
  </si>
  <si>
    <t>G.WIRE 0,032,150 CM,STRAIGHT TIP</t>
  </si>
  <si>
    <t>P17GW32B</t>
  </si>
  <si>
    <t>G.WIRE 0,032,180 CM,STRAIGHT TIP</t>
  </si>
  <si>
    <t>P17A3515</t>
  </si>
  <si>
    <t>G.WIRE 0,035 ,150 CM,ANGLED TIP</t>
  </si>
  <si>
    <t>P17S3515</t>
  </si>
  <si>
    <t>G.WIRE 0,035 ,150 CM,STRAIGHT TIP</t>
  </si>
  <si>
    <t>P17A3518</t>
  </si>
  <si>
    <t>G.WIRE 0,035 ,180 CM,ANGLED TIP</t>
  </si>
  <si>
    <t>P17A5263</t>
  </si>
  <si>
    <t>G.WIRE 0,035 ,260 CM,ANGLED TIP</t>
  </si>
  <si>
    <t>P17GW35B</t>
  </si>
  <si>
    <t>G.WIRE 0,035,180 CM,STRAIGHT TIP</t>
  </si>
  <si>
    <t>P17A3815</t>
  </si>
  <si>
    <t>G.WIRE 0,038 ,150 CM,ANGLED TIP</t>
  </si>
  <si>
    <t>P17S3815</t>
  </si>
  <si>
    <t>G.WIRE 0,038 ,150 CM,STRAIGHT TIP</t>
  </si>
  <si>
    <t>P17A3818</t>
  </si>
  <si>
    <t>G.WIRE 0,038 ,180 CM,ANGLED TIP</t>
  </si>
  <si>
    <t>P17GW38C</t>
  </si>
  <si>
    <t>G.WIRE 0,038 ,260 CM,ANGLED TIP</t>
  </si>
  <si>
    <t>P17GW38B</t>
  </si>
  <si>
    <t>G.WIRE 0,038,180 CM,STRAIGHT TIP</t>
  </si>
  <si>
    <t>P17A5264</t>
  </si>
  <si>
    <t>G.WIRE O,032,260 CM,ANGLED TIP</t>
  </si>
  <si>
    <t>P17A5265</t>
  </si>
  <si>
    <t>G.WIRE O,032,260 CM,STRAIGHT TIP</t>
  </si>
  <si>
    <t>P17A5266</t>
  </si>
  <si>
    <t>G.WIRE O,035,260 CM,STRAIGHT TIP</t>
  </si>
  <si>
    <t>P17A5267</t>
  </si>
  <si>
    <t>G.WIRE O,038,260 CM,STRAIGHT TIP</t>
  </si>
  <si>
    <t>P17F6I10</t>
  </si>
  <si>
    <t>GC-F6IR100N HEARTRIAL II</t>
  </si>
  <si>
    <t>P17HGC24</t>
  </si>
  <si>
    <t>HEARTAIL II IKARI LEFT 4.0, 6FR SH</t>
  </si>
  <si>
    <t>P17F7S40</t>
  </si>
  <si>
    <t xml:space="preserve">HEARTAIL II JL SHORT TIP 4.0,7FR </t>
  </si>
  <si>
    <t>P17HGC22</t>
  </si>
  <si>
    <t>HEARTAIL II JUDKIN LEFT 4.0,7FR ST</t>
  </si>
  <si>
    <t>P177JL40</t>
  </si>
  <si>
    <t>HEARTRAI II J.L 4.0 ,7FR SHORT SH</t>
  </si>
  <si>
    <t>P17F6I35</t>
  </si>
  <si>
    <t>HEARTRAI LI IKARI LEFT 3.5, 6FR</t>
  </si>
  <si>
    <t>P17F7A0G</t>
  </si>
  <si>
    <t>HEARTRAIL II AMPLATZ L 0,75,7 FR</t>
  </si>
  <si>
    <t>P17HGC01</t>
  </si>
  <si>
    <t>HEARTRAIL II AMPLATZ L 0.75,6FR SH</t>
  </si>
  <si>
    <t>P17HGC02</t>
  </si>
  <si>
    <t>HEARTRAIL II AMPLATZ L 0.75,7FR SH</t>
  </si>
  <si>
    <t>P17F7A01</t>
  </si>
  <si>
    <t>HEARTRAIL II AMPLATZ L 1.0, 7 FR</t>
  </si>
  <si>
    <t>P17F6A0G</t>
  </si>
  <si>
    <t>HEARTRAIL II AMPLATZ LEFT 0.75,6FR</t>
  </si>
  <si>
    <t>P17F5A01</t>
  </si>
  <si>
    <t>HEARTRAIL II AMPLATZ LEFT 1, 5FR</t>
  </si>
  <si>
    <t>P17HGC03</t>
  </si>
  <si>
    <t>HEARTRAIL II AMPLATZ LEFT 1,6FR SH</t>
  </si>
  <si>
    <t>P17HGC04</t>
  </si>
  <si>
    <t>HEARTRAIL II AMPLATZ LEFT 1,7FR SH</t>
  </si>
  <si>
    <t>P17HGC05</t>
  </si>
  <si>
    <t>HEARTRAIL II AMPLATZ LEFT 2,6FR SH</t>
  </si>
  <si>
    <t>P17HGC06</t>
  </si>
  <si>
    <t>HEARTRAIL II AMPLATZ LEFT 2,7FR SH</t>
  </si>
  <si>
    <t>P177AL01</t>
  </si>
  <si>
    <t>HEARTRAIL II AMPLATZ1,7FR SHORT SH</t>
  </si>
  <si>
    <t>P177BL35</t>
  </si>
  <si>
    <t>HEARTRAIL II B.L 3.5, 7FR SHORT SH</t>
  </si>
  <si>
    <t>P17HGC07</t>
  </si>
  <si>
    <t>HEARTRAIL II BACK UP L 3.0, 6FR SH</t>
  </si>
  <si>
    <t>P17HGC08</t>
  </si>
  <si>
    <t>HEARTRAIL II BACK UP L 3.0,7FR SH</t>
  </si>
  <si>
    <t>P17HGC09</t>
  </si>
  <si>
    <t>HEARTRAIL II BACK UP L 3.5, 6FR SH</t>
  </si>
  <si>
    <t>P17HGC10</t>
  </si>
  <si>
    <t>HEARTRAIL II BACK UP L 3.5,7FR SH</t>
  </si>
  <si>
    <t>P17F6B30</t>
  </si>
  <si>
    <t>HEARTRAIL II BACK UP LEFT 3.0, 6FR</t>
  </si>
  <si>
    <t>P17F7B30</t>
  </si>
  <si>
    <t>HEARTRAIL II BACK UP LEFT 3.0, 7FR</t>
  </si>
  <si>
    <t>P17F5B35</t>
  </si>
  <si>
    <t>HEARTRAIL II BACK UP LEFT 3.5, 5FR</t>
  </si>
  <si>
    <t>P17F6B35</t>
  </si>
  <si>
    <t>HEARTRAIL II BACK UP LEFT 3.5, 6FR</t>
  </si>
  <si>
    <t>P17F7B35</t>
  </si>
  <si>
    <t>HEARTRAIL II BACK UP LEFT 3.5, 7FR</t>
  </si>
  <si>
    <t>P17F6B40</t>
  </si>
  <si>
    <t>HEARTRAIL II BACK UP LEFT 4.0, 6FR</t>
  </si>
  <si>
    <t>P17F7B40</t>
  </si>
  <si>
    <t>HEARTRAIL II BACK UP LEFT 4.0, 7FR</t>
  </si>
  <si>
    <t>P17F5I35</t>
  </si>
  <si>
    <t>HEARTRAIL II IKARI LEFT 3.5, 5FR</t>
  </si>
  <si>
    <t>P17HGC23</t>
  </si>
  <si>
    <t>HEARTRAIL II IKARI LEFT 3.5,6FR SH</t>
  </si>
  <si>
    <t>P17F5I40</t>
  </si>
  <si>
    <t>HEARTRAIL II IKARI LEFT 4.0, 5FR</t>
  </si>
  <si>
    <t>P17F6I40</t>
  </si>
  <si>
    <t>HEARTRAIL II IKARI LEFT 4.0, 6FR</t>
  </si>
  <si>
    <t>P17HGC25</t>
  </si>
  <si>
    <t>HEARTRAIL II IKARI RIGH 1,0 6FR SH</t>
  </si>
  <si>
    <t>P17HGC26</t>
  </si>
  <si>
    <t>HEARTRAIL II IKARI RIGH 1,5 6FR SH</t>
  </si>
  <si>
    <t>P177JL35</t>
  </si>
  <si>
    <t>HEARTRAIL II J.L 3.5, 7FR SHORT SH</t>
  </si>
  <si>
    <t>P177JR40</t>
  </si>
  <si>
    <t>HEARTRAIL II J.R 4.0 7FR SHORT SH</t>
  </si>
  <si>
    <t>P17F6S35</t>
  </si>
  <si>
    <t xml:space="preserve">HEARTRAIL II JL SHORT TIP 3.5 6FR </t>
  </si>
  <si>
    <t>P17F7S35</t>
  </si>
  <si>
    <t xml:space="preserve">HEARTRAIL II JL SHORT TIP 3.5,7FR </t>
  </si>
  <si>
    <t>P17F6S40</t>
  </si>
  <si>
    <t xml:space="preserve">HEARTRAIL II JL SHORT TIP 4.0,6FR </t>
  </si>
  <si>
    <t>P17HGC11</t>
  </si>
  <si>
    <t>HEARTRAIL II JUDKIN L 3.5, 6FR SH</t>
  </si>
  <si>
    <t>P17HGC12</t>
  </si>
  <si>
    <t>HEARTRAIL II JUDKIN L 3.5, 7FR SH</t>
  </si>
  <si>
    <t>P17HGC13</t>
  </si>
  <si>
    <t>HEARTRAIL II JUDKIN L 4.0, 6FR SH</t>
  </si>
  <si>
    <t>P17HGC14</t>
  </si>
  <si>
    <t>HEARTRAIL II JUDKIN L 4.0, 7FR SH</t>
  </si>
  <si>
    <t>P17F5JLA</t>
  </si>
  <si>
    <t>HEARTRAIL II JUDKIN LEFT 3.0, 5FR</t>
  </si>
  <si>
    <t>P17F7JLA</t>
  </si>
  <si>
    <t>HEARTRAIL II JUDKIN LEFT 3.0, 7FR</t>
  </si>
  <si>
    <t>P17F5JL3</t>
  </si>
  <si>
    <t>HEARTRAIL II JUDKIN LEFT 3.5, 5FR</t>
  </si>
  <si>
    <t>P17F6JL3</t>
  </si>
  <si>
    <t>HEARTRAIL II JUDKIN LEFT 3.5, 6FR</t>
  </si>
  <si>
    <t>P17F7JL3</t>
  </si>
  <si>
    <t>HEARTRAIL II JUDKIN LEFT 3.5, 7FR</t>
  </si>
  <si>
    <t>P17F5JL4</t>
  </si>
  <si>
    <t>HEARTRAIL II JUDKIN LEFT 4.0, 5FR</t>
  </si>
  <si>
    <t>P17F6JL4</t>
  </si>
  <si>
    <t>HEARTRAIL II JUDKIN LEFT 4.0, 6FR</t>
  </si>
  <si>
    <t>P17F7JL4</t>
  </si>
  <si>
    <t>HEARTRAIL II JUDKIN LEFT 4.0, 7FR</t>
  </si>
  <si>
    <t>P17HGC19</t>
  </si>
  <si>
    <t>HEARTRAIL II JUDKIN LEFT3.5,6FR ST</t>
  </si>
  <si>
    <t>P17HGC20</t>
  </si>
  <si>
    <t>HEARTRAIL II JUDKIN LEFT3.5,7FR ST</t>
  </si>
  <si>
    <t>P17HGC21</t>
  </si>
  <si>
    <t>HEARTRAIL II JUDKIN LEFT4.0,6FR ST</t>
  </si>
  <si>
    <t>P17HGC17</t>
  </si>
  <si>
    <t>HEARTRAIL II JUDKIN R 3.5, 6FR SH</t>
  </si>
  <si>
    <t>P17HGC18</t>
  </si>
  <si>
    <t>HEARTRAIL II JUDKIN R 3.5, 7FR SH</t>
  </si>
  <si>
    <t>P17HGC15</t>
  </si>
  <si>
    <t>HEARTRAIL II JUDKIN R 4.0, 6FR SH</t>
  </si>
  <si>
    <t>P17HGC16</t>
  </si>
  <si>
    <t>HEARTRAIL II JUDKIN R 4.0, 7FR SH</t>
  </si>
  <si>
    <t>P17F5JR3</t>
  </si>
  <si>
    <t>HEARTRAIL II JUDKIN RIGHT 3.5, 5FR</t>
  </si>
  <si>
    <t>P17F6JR3</t>
  </si>
  <si>
    <t>HEARTRAIL II JUDKIN RIGHT 3.5, 6FR</t>
  </si>
  <si>
    <t>P17F7JR3</t>
  </si>
  <si>
    <t>HEARTRAIL II JUDKIN RIGHT 3.5, 7FR</t>
  </si>
  <si>
    <t>P17F5JR4</t>
  </si>
  <si>
    <t>HEARTRAIL II JUDKIN RIGHT 4.0, 5FR</t>
  </si>
  <si>
    <t>P17F6JR4</t>
  </si>
  <si>
    <t>HEARTRAIL II JUDKIN RIGHT 4.0, 6FR</t>
  </si>
  <si>
    <t>P17F7JR4</t>
  </si>
  <si>
    <t>HEARTRAIL II JUDKIN RIGHT 4.0, 7FR</t>
  </si>
  <si>
    <t>P17F6TR4</t>
  </si>
  <si>
    <t>HEARTRAIL II TIGER KIM 4.0 , 6FR</t>
  </si>
  <si>
    <t>P17VA713</t>
  </si>
  <si>
    <t>HEMOSTATIC VALVE(ACCESORIES H5STO)</t>
  </si>
  <si>
    <t>P17I4F35</t>
  </si>
  <si>
    <t>INTRODUCER 4F10CMM.NEEDLEGW.035(J)</t>
  </si>
  <si>
    <t>P17I5F35</t>
  </si>
  <si>
    <t>INTRODUCER 5F10CMM.NEEDLEGW.035(J)</t>
  </si>
  <si>
    <t>P17I5F38</t>
  </si>
  <si>
    <t>INTRODUCER 5F10CMM.NEEDLEGW.038(J)</t>
  </si>
  <si>
    <t>P17I6F35</t>
  </si>
  <si>
    <t>INTRODUCER 6F10CMM.NEEDLEGW.035(J)</t>
  </si>
  <si>
    <t>P17I6F38</t>
  </si>
  <si>
    <t>INTRODUCER 6F10CMM.NEEDLEGW.038(J)</t>
  </si>
  <si>
    <t>P17I7F35</t>
  </si>
  <si>
    <t>INTRODUCER 7F10CMM.NEEDLEGW.035(J)</t>
  </si>
  <si>
    <t>P17I7F38</t>
  </si>
  <si>
    <t>INTRODUCER 7F10CMM.NEEDLEGW.038(J)</t>
  </si>
  <si>
    <t>P17I8F35</t>
  </si>
  <si>
    <t>INTRODUCER 8F10CMM.NEEDLEGW.035(J)</t>
  </si>
  <si>
    <t>P17I8F38</t>
  </si>
  <si>
    <t>INTRODUCER 8F10CMM.NEEDLEGW.038(J)</t>
  </si>
  <si>
    <t>P17I9F38</t>
  </si>
  <si>
    <t>INTRODUCER 9F10CMM.NEEDLEGW.038(J)</t>
  </si>
  <si>
    <t>P17IK402</t>
  </si>
  <si>
    <t>INTRODUCER KIT 4FR,10CM,ANGLED 35</t>
  </si>
  <si>
    <t>P17IK401</t>
  </si>
  <si>
    <t>INTRODUCER KIT 4FR,10CM,STRAIGHT25</t>
  </si>
  <si>
    <t>P17IK403</t>
  </si>
  <si>
    <t>INTRODUCER KIT 4FR,10CM,STRAIGHT35</t>
  </si>
  <si>
    <t>P17A40G0</t>
  </si>
  <si>
    <t>INTRODUCER KIT 4FR,7CM,STRAIGHT 25</t>
  </si>
  <si>
    <t>P17A5269</t>
  </si>
  <si>
    <t>INTRODUCER KIT 5FR,10CM,ANGLED 35</t>
  </si>
  <si>
    <t>P17A50K1</t>
  </si>
  <si>
    <t>INTRODUCER KIT 5FR,10CM,STRAIGHT35</t>
  </si>
  <si>
    <t>P17IK501</t>
  </si>
  <si>
    <t>INTRODUCER KIT 5FR,16CM,ANGLED 25</t>
  </si>
  <si>
    <t>P17A5G16</t>
  </si>
  <si>
    <t>INTRODUCER KIT 5FR,16CM,STRAIGHT25</t>
  </si>
  <si>
    <t>P17A50G0</t>
  </si>
  <si>
    <t>INTRODUCER KIT 5FR,7CM,STRAIGHT 25</t>
  </si>
  <si>
    <t>P17A5270</t>
  </si>
  <si>
    <t>INTRODUCER KIT 6FR,10CM,ANGLED 35</t>
  </si>
  <si>
    <t>P17A60K1</t>
  </si>
  <si>
    <t>INTRODUCER KIT 6FR,10CM,STRAIGHT35</t>
  </si>
  <si>
    <t>P17IK601</t>
  </si>
  <si>
    <t>INTRODUCER KIT 6FR,16CM,ANGLED 25</t>
  </si>
  <si>
    <t>P17A6G16</t>
  </si>
  <si>
    <t>INTRODUCER KIT 6FR,16CM,STRAIGHT25</t>
  </si>
  <si>
    <t>P17A60G0</t>
  </si>
  <si>
    <t>INTRODUCER KIT 6FR,7CM,STRAIGHT 25</t>
  </si>
  <si>
    <t>P17IK702</t>
  </si>
  <si>
    <t>INTRODUCER KIT 7FR,10CM,P.GW</t>
  </si>
  <si>
    <t>P17A5271</t>
  </si>
  <si>
    <t>INTRODUCER KIT 7FR,10CM,STRAIGHT35</t>
  </si>
  <si>
    <t>P17A70K1</t>
  </si>
  <si>
    <t>P17IK701</t>
  </si>
  <si>
    <t>INTRODUCER KIT 7FR,7CM,STRAIGHT 25</t>
  </si>
  <si>
    <t>P17B50N2</t>
  </si>
  <si>
    <t>INTRODUCER KIT LONG,5F,25CM,A 0.38</t>
  </si>
  <si>
    <t>P17IKL6F</t>
  </si>
  <si>
    <t>INTRODUCER KIT LONG,6F,25CM,A 0,35</t>
  </si>
  <si>
    <t>P17B60N2</t>
  </si>
  <si>
    <t>INTRODUCER KIT LONG,6F,25CM,A 0.38</t>
  </si>
  <si>
    <t>P17IKL7F</t>
  </si>
  <si>
    <t>INTRODUCER KIT LONG,7F,25CM,A 0.35</t>
  </si>
  <si>
    <t>P17B70N2</t>
  </si>
  <si>
    <t>INTRODUCER KIT LONG,7F,25CM,A 0.38</t>
  </si>
  <si>
    <t>P17MC503</t>
  </si>
  <si>
    <t>INTRODUCERMC 5 F10CMGW.021 80CM25G</t>
  </si>
  <si>
    <t>P17MC506</t>
  </si>
  <si>
    <t>INTRODUCERMC 5 F25CMGW.025 45CM25G</t>
  </si>
  <si>
    <t>P17IM505</t>
  </si>
  <si>
    <t>INTRODUCERMC 5F 10CMGW.025 45CM20G</t>
  </si>
  <si>
    <t>P17IM560</t>
  </si>
  <si>
    <t>INTRODUCERMC 5F 16CMGW.025 80CM20G</t>
  </si>
  <si>
    <t>P17IM550</t>
  </si>
  <si>
    <t>INTRODUCERMC 5F 25CMGW.025 80CM20G</t>
  </si>
  <si>
    <t>P17MC501</t>
  </si>
  <si>
    <t>INTRODUCERMC 5F10CMGW.02145CM22GMN</t>
  </si>
  <si>
    <t>P17MC504</t>
  </si>
  <si>
    <t>INTRODUCERMC 5F10CMGW025 45CM20GMN</t>
  </si>
  <si>
    <t>P17MC502</t>
  </si>
  <si>
    <t>INTRODUCERMC 5F16CMGW021 80CM22GMN</t>
  </si>
  <si>
    <t>P17MC505</t>
  </si>
  <si>
    <t>INTRODUCERMC 5F16CMGW025 45CM20GMN</t>
  </si>
  <si>
    <t>P17MC603</t>
  </si>
  <si>
    <t>INTRODUCERMC 6 F25CMGW.021 80CM25G</t>
  </si>
  <si>
    <t>P17MC606</t>
  </si>
  <si>
    <t>INTRODUCERMC 6 F25CMGW.025 80CM25G</t>
  </si>
  <si>
    <t>P17IM605</t>
  </si>
  <si>
    <t>INTRODUCERMC 6F 10CMGW.025 45CM20G</t>
  </si>
  <si>
    <t>P17IM660</t>
  </si>
  <si>
    <t>INTRODUCERMC 6F 16CMGW.025 80CM20G</t>
  </si>
  <si>
    <t>P17IM650</t>
  </si>
  <si>
    <t>INTRODUCERMC 6F 25CMGW.025 80CM20G</t>
  </si>
  <si>
    <t>P17MC601</t>
  </si>
  <si>
    <t>INTRODUCERMC 6F10CMGW021 45CM22GMN</t>
  </si>
  <si>
    <t>P17MC604</t>
  </si>
  <si>
    <t>INTRODUCERMC 6F10CMGW025 45CM20GMN</t>
  </si>
  <si>
    <t>P17MC602</t>
  </si>
  <si>
    <t>INTRODUCERMC 6F16CMGW021 80CM22GMN</t>
  </si>
  <si>
    <t>P17MC605</t>
  </si>
  <si>
    <t>INTRODUCERMC 6F16CMGW025 80CM20GMN</t>
  </si>
  <si>
    <t>P17IKL8F</t>
  </si>
  <si>
    <t>INTRODUSER KIT LONG,8 FR,25CM,P.GW</t>
  </si>
  <si>
    <t>P17PC241</t>
  </si>
  <si>
    <t>MC-PC2411 PROGREAT</t>
  </si>
  <si>
    <t>P17RX05R</t>
  </si>
  <si>
    <t>NEONATE OXYGENATOR ( RX05RW)</t>
  </si>
  <si>
    <t>P17NO1RE</t>
  </si>
  <si>
    <t>NEONATE OXYGENATOR (FX05RE)</t>
  </si>
  <si>
    <t>P17NO1RW</t>
  </si>
  <si>
    <t>NEONATE OXYGENATOR (FX05RW)</t>
  </si>
  <si>
    <t>P17RX5RE</t>
  </si>
  <si>
    <t>NEONATE OXYGENATOR (RX05RE)</t>
  </si>
  <si>
    <t>P1710127</t>
  </si>
  <si>
    <t>OPTITORQUE J.R  4FR  RH4BL3522M</t>
  </si>
  <si>
    <t>P175JL35</t>
  </si>
  <si>
    <t>OPTITORQUE JUDKIN LEFT 3.5, 5FR</t>
  </si>
  <si>
    <t>P176JL35</t>
  </si>
  <si>
    <t>OPTITORQUE JUDKIN LEFT 3.5, 6FR</t>
  </si>
  <si>
    <t>P175JL40</t>
  </si>
  <si>
    <t>OPTITORQUE JUDKIN LEFT 4.0, 5FR</t>
  </si>
  <si>
    <t>P176JL40</t>
  </si>
  <si>
    <t>OPTITORQUE JUDKIN LEFT 4.0, 6FR</t>
  </si>
  <si>
    <t>P175JR35</t>
  </si>
  <si>
    <t>OPTITORQUE JUDKIN RIGHT 3.5, 5FR</t>
  </si>
  <si>
    <t>P176JR35</t>
  </si>
  <si>
    <t>OPTITORQUE JUDKIN RIGHT 3.5, 6FR</t>
  </si>
  <si>
    <t>P175JR40</t>
  </si>
  <si>
    <t>OPTITORQUE JUDKIN RIGHT 4.0, 5FR</t>
  </si>
  <si>
    <t>P176JR40</t>
  </si>
  <si>
    <t>OPTITORQUE JUDKIN RIGHT 4.0, 6FR</t>
  </si>
  <si>
    <t>P1710128</t>
  </si>
  <si>
    <t>OPTITORQUE S.R 4FR RH4BL4022M</t>
  </si>
  <si>
    <t>P175SP06</t>
  </si>
  <si>
    <t>OPTITORQUE STRAIGHT PIGTAIL, 5FR</t>
  </si>
  <si>
    <t>P176SP06</t>
  </si>
  <si>
    <t>OPTITORQUE STRAIGHT PIGTAIL, 6FR</t>
  </si>
  <si>
    <t>P175OSP8</t>
  </si>
  <si>
    <t>OPTITORQUE STRAIGHT PIGTAIL5FR80CM</t>
  </si>
  <si>
    <t>P175TIG0</t>
  </si>
  <si>
    <t>OPTITORQUE TIG , 5FR</t>
  </si>
  <si>
    <t>P17CXF02</t>
  </si>
  <si>
    <t>PEDIATRIC ARTERIAL FILTER (AF-02)</t>
  </si>
  <si>
    <t>P17PO2RE</t>
  </si>
  <si>
    <t>PEDIATRIC OXYGENATOR (FX15RE30)</t>
  </si>
  <si>
    <t>P17PO2RW</t>
  </si>
  <si>
    <t>PEDIATRIC OXYGENATOR (FX15RW30)</t>
  </si>
  <si>
    <t>P17RX1E3</t>
  </si>
  <si>
    <t>PEDIATRIC OXYGENATOR (RX15RE30)</t>
  </si>
  <si>
    <t>P17RX1W3</t>
  </si>
  <si>
    <t>PEDIATRIC OXYGENATOR (RX15RW30)</t>
  </si>
  <si>
    <t>P17P2713</t>
  </si>
  <si>
    <t>PROGREAT CATH WITH WIRE2.7FR130CM</t>
  </si>
  <si>
    <t>P17PG711</t>
  </si>
  <si>
    <t>PROGREAT CATHETER  2.7 FR,110 CM</t>
  </si>
  <si>
    <t>P17PC201</t>
  </si>
  <si>
    <t>PROGREAT CATHETER 2.0 FR,130 CM</t>
  </si>
  <si>
    <t>P17PG413</t>
  </si>
  <si>
    <t>PROGREAT CATHETER 2.4 FR,130 CM</t>
  </si>
  <si>
    <t>P17PG415</t>
  </si>
  <si>
    <t>PROGREAT CATHETER 2.4 FR,150 CM</t>
  </si>
  <si>
    <t>P17PC243</t>
  </si>
  <si>
    <t>PROGREAT CATHETER FR,130 CM</t>
  </si>
  <si>
    <t>P17E1500</t>
  </si>
  <si>
    <t>RF CATHETER-SIDEWINDER I,5FR</t>
  </si>
  <si>
    <t>P17GV410</t>
  </si>
  <si>
    <t>RFWH14110M RFGLIDEVERTEBRA4FR100CM</t>
  </si>
  <si>
    <t>P17GCS58</t>
  </si>
  <si>
    <t>RFXB15108M RF GLIDECOBRA S 5FR80CM</t>
  </si>
  <si>
    <t>P17GCS48</t>
  </si>
  <si>
    <t>RFXB45108M RF GLIDECOBRA S 5FR80CM</t>
  </si>
  <si>
    <t>P17GCS46</t>
  </si>
  <si>
    <t>RFXB4510GM RF GLIDECOBRA S 5FR65CM</t>
  </si>
  <si>
    <t>P17GCM58</t>
  </si>
  <si>
    <t>RFXB55108M RF GLIDECOBRA M 5FR80CM</t>
  </si>
  <si>
    <t>P17GCM56</t>
  </si>
  <si>
    <t>RFXB5510GM RF GLIDECOBRA M 5FR65CM</t>
  </si>
  <si>
    <t>P17GCM51</t>
  </si>
  <si>
    <t>RFXB55110M RF GLIDECOBRA M5FR100CM</t>
  </si>
  <si>
    <t>P17GCL58</t>
  </si>
  <si>
    <t>RFXB65108M RF GLIDECOBRA L 5FR80CM</t>
  </si>
  <si>
    <t>P17GCL56</t>
  </si>
  <si>
    <t>RFXB6510GM RF GLIDECOBRA L 5FR65CM</t>
  </si>
  <si>
    <t>P17GYH57</t>
  </si>
  <si>
    <t>RFXG95107M RF GLIDEYASHIRO 5FR70CM</t>
  </si>
  <si>
    <t>P17GYH51</t>
  </si>
  <si>
    <t>RFXG95110M RFGLIDEYASHIRO 5FR100CM</t>
  </si>
  <si>
    <t>P17GLT58</t>
  </si>
  <si>
    <t>RFXI75108M RF GLIDELONG TP 5FR80CM</t>
  </si>
  <si>
    <t>P17GLT56</t>
  </si>
  <si>
    <t>RFXI7510GM RF GLIDELONG TP 5FR65CM</t>
  </si>
  <si>
    <t>P17GLT51</t>
  </si>
  <si>
    <t>RFXI75110M RFGLIDELONG TP 5FR100CM</t>
  </si>
  <si>
    <t>P17GT956</t>
  </si>
  <si>
    <t>RFXL9510GM RFGLIDELONG TPA 5FR65CM</t>
  </si>
  <si>
    <t>P17GT951</t>
  </si>
  <si>
    <t>RFXL95110M RFGLIDELONG TPA5FR100CM</t>
  </si>
  <si>
    <t>P17GMP51</t>
  </si>
  <si>
    <t>RFXW35110M RFGLIDECATH MP 5FR100CM</t>
  </si>
  <si>
    <t>P17GSM15</t>
  </si>
  <si>
    <t>RFYA15110M RFGLIDESIMMON1 5FR100CM</t>
  </si>
  <si>
    <t>P17GSM25</t>
  </si>
  <si>
    <t>RFYA25110M RFGLIDESIMMON2 5FR100CM</t>
  </si>
  <si>
    <t>P17GHH51</t>
  </si>
  <si>
    <t>RFYB15110M RF GLIDEHEAD H 5FR100CM</t>
  </si>
  <si>
    <t>P17GB151</t>
  </si>
  <si>
    <t>RFYE15110M RFGCATHBEN HW1 5FR100CM</t>
  </si>
  <si>
    <t>P17GB251</t>
  </si>
  <si>
    <t>RFYE25110M RFGCATHBEN HW2 5FR100CM</t>
  </si>
  <si>
    <t>P17GM510</t>
  </si>
  <si>
    <t>RFYG15110M RF GLIDE MANI 5FR 100CM</t>
  </si>
  <si>
    <t>P17GV510</t>
  </si>
  <si>
    <t>RFYH15110M RFGLIDEVERTEBRA5FR100CM</t>
  </si>
  <si>
    <t>P17GCM41</t>
  </si>
  <si>
    <t>RFZB54110M RFGLIDECOBRA M 4FR100CM</t>
  </si>
  <si>
    <t>P17GYH47</t>
  </si>
  <si>
    <t>RFZG94107KM RFGLIDEYASHIRO 4FR70CM</t>
  </si>
  <si>
    <t>P17GYH41</t>
  </si>
  <si>
    <t>RFZG94110KM RFGLIDEYASHIRO4FR100CM</t>
  </si>
  <si>
    <t>P17GS410</t>
  </si>
  <si>
    <t>RFZM74110M RFGLIDESTRAIGHT4FR100CM</t>
  </si>
  <si>
    <t>P17GMP41</t>
  </si>
  <si>
    <t>RFZW34110M RFGLIDECATH MP 4FR100CM</t>
  </si>
  <si>
    <t>P175F1SR</t>
  </si>
  <si>
    <t>RM*ES5F10SQR GLIDESHEATH SL</t>
  </si>
  <si>
    <t>P175F6SR</t>
  </si>
  <si>
    <t>RM*ES5F16SQR GLIDESHEATH SL</t>
  </si>
  <si>
    <t>P175J1PQ</t>
  </si>
  <si>
    <t>RM*ES5J10PQ GLIDESHEATH SL</t>
  </si>
  <si>
    <t>P175J1SQ</t>
  </si>
  <si>
    <t>RM*ES5J10SQ GLIDESHEATH SL</t>
  </si>
  <si>
    <t>P175J6HS</t>
  </si>
  <si>
    <t>RM*ES5J16HQS GLIDESHEATH SL</t>
  </si>
  <si>
    <t>P175J6PQ</t>
  </si>
  <si>
    <t>RM*ES5J16PQ GLIDESHEATH SL</t>
  </si>
  <si>
    <t>P175J6SQ</t>
  </si>
  <si>
    <t>RM*ES5J16SQ GLIDESHEATH SL</t>
  </si>
  <si>
    <t>P176F1HQ</t>
  </si>
  <si>
    <t>RM*ES6F10HQ GLIDESHEATH SL</t>
  </si>
  <si>
    <t>P176F1HR</t>
  </si>
  <si>
    <t>RM*ES6F10HQR GLIDESHEATH SL</t>
  </si>
  <si>
    <t>P176F1SQ</t>
  </si>
  <si>
    <t>RM*ES6F10SQ GLIDESHEATH SL</t>
  </si>
  <si>
    <t>P176F1SR</t>
  </si>
  <si>
    <t>RM*ES6F10SQR GLIDESHEATH SL</t>
  </si>
  <si>
    <t>P176F6HQ</t>
  </si>
  <si>
    <t>RM*ES6F16HQ GLIDESHEATH SL</t>
  </si>
  <si>
    <t>P176F6HR</t>
  </si>
  <si>
    <t>RM*ES6F16HQR GLIDESHEATH SL</t>
  </si>
  <si>
    <t>P176F6SQ</t>
  </si>
  <si>
    <t>RM*ES6F16SQ GLIDESHEATH SL</t>
  </si>
  <si>
    <t>P176F6SR</t>
  </si>
  <si>
    <t>RM*ES6F16SQR GLIDESHEATH SL</t>
  </si>
  <si>
    <t>P176J1HS</t>
  </si>
  <si>
    <t>RM*ES6J10HQS GLIDESHEATH SL</t>
  </si>
  <si>
    <t>P176J1PQ</t>
  </si>
  <si>
    <t>RM*ES6J10PQ GLIDESHEATH SL</t>
  </si>
  <si>
    <t>P176J1SQ</t>
  </si>
  <si>
    <t>RM*ES6J10SQ GLIDESHEATH SL</t>
  </si>
  <si>
    <t>P176J6HS</t>
  </si>
  <si>
    <t>RM*ES6J16HQS GLIDESHEATH SL</t>
  </si>
  <si>
    <t>P176J6PQ</t>
  </si>
  <si>
    <t>RM*ES6J16PQ GLIDESHEATH SL</t>
  </si>
  <si>
    <t>P176J6SQ</t>
  </si>
  <si>
    <t>RM*ES6J16SQ GLIDESHEATH SL</t>
  </si>
  <si>
    <t>P177F1SR</t>
  </si>
  <si>
    <t>RM*ES7F10SQR GLIDESHEATH SL</t>
  </si>
  <si>
    <t>P177F6SR</t>
  </si>
  <si>
    <t>RM*ES7F16SQR GLIDESHEATH SL</t>
  </si>
  <si>
    <t>P177J1PQ</t>
  </si>
  <si>
    <t>RM*ES7J10PQ GLIDESHEATH SL</t>
  </si>
  <si>
    <t>P177J1SQ</t>
  </si>
  <si>
    <t>RM*ES7J10SQ GLIDESHEATH SL</t>
  </si>
  <si>
    <t>P177J6HS</t>
  </si>
  <si>
    <t>RM*ES7J16HQS GLIDESHEATH SL</t>
  </si>
  <si>
    <t>P177J6PQ</t>
  </si>
  <si>
    <t>RM*ES7J16PQ GLIDESHEATH SL</t>
  </si>
  <si>
    <t>P177J6SQ</t>
  </si>
  <si>
    <t>RM*ES7J16SQ GLIDESHEATH SL</t>
  </si>
  <si>
    <t>P17R5C1P</t>
  </si>
  <si>
    <t>RM*RS5C10PQ GLIDESHEATH SL</t>
  </si>
  <si>
    <t>P17R5F1P</t>
  </si>
  <si>
    <t>RM*RS5F10PQ GLIDESHEATH SL</t>
  </si>
  <si>
    <t>P17R5F6P</t>
  </si>
  <si>
    <t>RM*RS5F16PQ GLIDESHEATH SL</t>
  </si>
  <si>
    <t>P17R5H1P</t>
  </si>
  <si>
    <t>RM*RS5J10PQ GLIDESHEATH SL</t>
  </si>
  <si>
    <t>P17R5J6P</t>
  </si>
  <si>
    <t>RM*RS5J16PQ GLIDESHEATH SL</t>
  </si>
  <si>
    <t>P17R6F1P</t>
  </si>
  <si>
    <t>RM*RS6F10PQ GLIDESHEATH SL</t>
  </si>
  <si>
    <t>P17R6F6P</t>
  </si>
  <si>
    <t>RM*RS6F16PQ GLIDESHEATH SL</t>
  </si>
  <si>
    <t>P17R6J1P</t>
  </si>
  <si>
    <t>RM*RS6J10PQ GLIDESHEATH SL</t>
  </si>
  <si>
    <t>P17R6J6P</t>
  </si>
  <si>
    <t>RM*RS6J16PQ GLIDESHEATH SL</t>
  </si>
  <si>
    <t>P17R7F1P</t>
  </si>
  <si>
    <t>RM*RS7F10PQ GLIDESHEATH SL</t>
  </si>
  <si>
    <t>P17R7F6P</t>
  </si>
  <si>
    <t>RM*RS7F16PQ GLIDESHEATH SL</t>
  </si>
  <si>
    <t>P17R7J1P</t>
  </si>
  <si>
    <t>RM*RS7J10PQ GLIDESHEATH SL</t>
  </si>
  <si>
    <t>P17R7J6P</t>
  </si>
  <si>
    <t>RM*RS7J16PQ GLIDESHEATH SL</t>
  </si>
  <si>
    <t>P17B80N2</t>
  </si>
  <si>
    <t>RS*B80N25AQ,IK LONGSHEATH P.GW</t>
  </si>
  <si>
    <t>P17DS418</t>
  </si>
  <si>
    <t>RUNTHROUGH NS-PTCA W. INTERMEDIATE</t>
  </si>
  <si>
    <t>P17TA418</t>
  </si>
  <si>
    <t>RUNTHROUGH NS-PTCA W.EXTRA FLOPPY</t>
  </si>
  <si>
    <t>P17AS141</t>
  </si>
  <si>
    <t>RUNTHROUGH NS-PTCA WIRE FLOPPY</t>
  </si>
  <si>
    <t>P17DS41H</t>
  </si>
  <si>
    <t>RUNTHROUGH NS-PTCA WIRE HYPERCOAT</t>
  </si>
  <si>
    <t>P17TWJ01</t>
  </si>
  <si>
    <t>RUNTHROUGH NS-PTCA WIRE-EXTENTION</t>
  </si>
  <si>
    <t>P17H1210</t>
  </si>
  <si>
    <t>Ryujin Plus Balloon 1.25mm-10mm</t>
  </si>
  <si>
    <t>P17H1215</t>
  </si>
  <si>
    <t>RYUJIN PLUS BALLOON 1.25MM-15MM</t>
  </si>
  <si>
    <t>P17H1515</t>
  </si>
  <si>
    <t>RYUJIN PLUS BALLOON 1.50MM -15MM</t>
  </si>
  <si>
    <t>P17H1520</t>
  </si>
  <si>
    <t>RYUJIN PLUS BALLOON 1.50MM-20MM</t>
  </si>
  <si>
    <t>P17H2015</t>
  </si>
  <si>
    <t>RYUJIN PLUS BALLOON 2.0MM-15MM</t>
  </si>
  <si>
    <t>P17H2020</t>
  </si>
  <si>
    <t>RYUJIN PLUS BALLOON 2.0MM-20MM</t>
  </si>
  <si>
    <t>P17H2030</t>
  </si>
  <si>
    <t>RYUJIN PLUS BALLOON 2.0MM-30MM</t>
  </si>
  <si>
    <t>P17RP204</t>
  </si>
  <si>
    <t>RYUJIN PLUS BALLOON 2.0MM-40MM</t>
  </si>
  <si>
    <t>P17H2210</t>
  </si>
  <si>
    <t>RYUJIN PLUS BALLOON 2.25MM-10MM</t>
  </si>
  <si>
    <t>P17H2215</t>
  </si>
  <si>
    <t>RYUJIN PLUS BALLOON 2.25MM-15MM</t>
  </si>
  <si>
    <t>P17H2220</t>
  </si>
  <si>
    <t>RYUJIN PLUS BALLOON 2.25MM-20MM</t>
  </si>
  <si>
    <t>P17RP223</t>
  </si>
  <si>
    <t>RYUJIN PLUS BALLOON 2.25MM-30MM</t>
  </si>
  <si>
    <t>P17RP224</t>
  </si>
  <si>
    <t>RYUJIN PLUS BALLOON 2.25MM-40MM</t>
  </si>
  <si>
    <t>P17H2510</t>
  </si>
  <si>
    <t>RYUJIN PLUS BALLOON 2.50MM-10MM</t>
  </si>
  <si>
    <t>P17H2515</t>
  </si>
  <si>
    <t>RYUJIN PLUS BALLOON 2.50MM-15MM</t>
  </si>
  <si>
    <t>P17H2520</t>
  </si>
  <si>
    <t>RYUJIN PLUS BALLOON 2.50MM-20MM</t>
  </si>
  <si>
    <t>P17RP253</t>
  </si>
  <si>
    <t>RYUJIN PLUS BALLOON 2.5MM-30MM</t>
  </si>
  <si>
    <t>P17RP254</t>
  </si>
  <si>
    <t>RYUJIN PLUS BALLOON 2.5MM-40MM</t>
  </si>
  <si>
    <t>P17H2710</t>
  </si>
  <si>
    <t>RYUJIN PLUS BALLOON 2.75MM-10MM</t>
  </si>
  <si>
    <t>P17H2715</t>
  </si>
  <si>
    <t>RYUJIN PLUS BALLOON 2.75MM-15MM</t>
  </si>
  <si>
    <t>P17H2720</t>
  </si>
  <si>
    <t>RYUJIN PLUS BALLOON 2.75MM-20MM</t>
  </si>
  <si>
    <t>P17RP273</t>
  </si>
  <si>
    <t>RYUJIN PLUS BALLOON 2.75MM-30MM</t>
  </si>
  <si>
    <t>P17RP274</t>
  </si>
  <si>
    <t>RYUJIN PLUS BALLOON 2.75MM-40MM</t>
  </si>
  <si>
    <t>P17H3010</t>
  </si>
  <si>
    <t>RYUJIN PLUS BALLOON 3.0MM-10MM</t>
  </si>
  <si>
    <t>P17H3015</t>
  </si>
  <si>
    <t>RYUJIN PLUS BALLOON 3.0MM-15MM</t>
  </si>
  <si>
    <t>P17H3020</t>
  </si>
  <si>
    <t>RYUJIN PLUS BALLOON 3.0MM-20MM</t>
  </si>
  <si>
    <t>P17RP303</t>
  </si>
  <si>
    <t>RYUJIN PLUS BALLOON 3.0MM-30MM</t>
  </si>
  <si>
    <t>P17RP304</t>
  </si>
  <si>
    <t>RYUJIN PLUS BALLOON 3.0MM-40MM</t>
  </si>
  <si>
    <t>P17H3210</t>
  </si>
  <si>
    <t>RYUJIN PLUS BALLOON 3.25MM-10MM</t>
  </si>
  <si>
    <t>P17RP321</t>
  </si>
  <si>
    <t>P17H3215</t>
  </si>
  <si>
    <t>RYUJIN PLUS BALLOON 3.25MM-15MM</t>
  </si>
  <si>
    <t>P17RP325</t>
  </si>
  <si>
    <t>P17H3220</t>
  </si>
  <si>
    <t>RYUJIN PLUS BALLOON 3.25MM-20MM</t>
  </si>
  <si>
    <t>P17RP322</t>
  </si>
  <si>
    <t>P17RP323</t>
  </si>
  <si>
    <t>RYUJIN PLUS BALLOON 3.25MM-30MM</t>
  </si>
  <si>
    <t>P17H3510</t>
  </si>
  <si>
    <t>RYUJIN PLUS BALLOON 3.50MM-10MM</t>
  </si>
  <si>
    <t>P17H3515</t>
  </si>
  <si>
    <t>RYUJIN PLUS BALLOON 3.50MM-15MM</t>
  </si>
  <si>
    <t>P17H3520</t>
  </si>
  <si>
    <t>RYUJIN PLUS BALLOON 3.50MM-20MM</t>
  </si>
  <si>
    <t>P17H3530</t>
  </si>
  <si>
    <t>RYUJIN PLUS BALLOON 3.50MM-30MM</t>
  </si>
  <si>
    <t>P17RP353</t>
  </si>
  <si>
    <t>P17RP354</t>
  </si>
  <si>
    <t>RYUJIN PLUS BALLOON 3.50MM-40MM</t>
  </si>
  <si>
    <t>P17H3715</t>
  </si>
  <si>
    <t>RYUJIN PLUS BALLOON 3.75MM-15MM</t>
  </si>
  <si>
    <t>P17RP371</t>
  </si>
  <si>
    <t>P17H3720</t>
  </si>
  <si>
    <t>RYUJIN PLUS BALLOON 3.75MM-20MM</t>
  </si>
  <si>
    <t>P17RP372</t>
  </si>
  <si>
    <t>P17H4010</t>
  </si>
  <si>
    <t>RYUJIN PLUS BALLOON 4.0MM-10MM</t>
  </si>
  <si>
    <t>P17H4015</t>
  </si>
  <si>
    <t>RYUJIN PLUS BALLOON 4.0MM-15MM</t>
  </si>
  <si>
    <t>P17H4020</t>
  </si>
  <si>
    <t>RYUJIN PLUS BALLOON 4.0MM-20MM</t>
  </si>
  <si>
    <t>P17RP403</t>
  </si>
  <si>
    <t>RYUJIN PLUS BALLOON 4.0MM-30MM</t>
  </si>
  <si>
    <t>P17RP404</t>
  </si>
  <si>
    <t>RYUJIN PLUS BALLOON 4.0MM-40MM</t>
  </si>
  <si>
    <t>P17P2020</t>
  </si>
  <si>
    <t>RYUJIN PLUS OTW BALLOON 2.0MM-20MM</t>
  </si>
  <si>
    <t>P17P202H</t>
  </si>
  <si>
    <t>P17RP352</t>
  </si>
  <si>
    <t>RYUJIN PLUS OTW BALLOON 3.5MM-20MM</t>
  </si>
  <si>
    <t>P17P1210</t>
  </si>
  <si>
    <t>RYUJIN PLUS OTW BALOON 1.25MM-10MM</t>
  </si>
  <si>
    <t>P17P121L</t>
  </si>
  <si>
    <t>P17RP122</t>
  </si>
  <si>
    <t>RYUJIN PLUS OTW BALOON 1.25MM-20MM</t>
  </si>
  <si>
    <t>P17P1515</t>
  </si>
  <si>
    <t>RYUJIN PLUS OTW BALOON 1.50MM-15MM</t>
  </si>
  <si>
    <t>P17P2520</t>
  </si>
  <si>
    <t>RYUJIN PLUS OTW BALOON 2.50MM-20MM</t>
  </si>
  <si>
    <t>P17RP302</t>
  </si>
  <si>
    <t>RYUJIN PLUS OTW BALOON 3.0MM-20MM</t>
  </si>
  <si>
    <t>P17PA252</t>
  </si>
  <si>
    <t xml:space="preserve">STIFF G.WIRE 0,025 ,260 CM,ANGLED </t>
  </si>
  <si>
    <t>P17PA351</t>
  </si>
  <si>
    <t>STIFF G.WIRE 0,035 ,150 CM,ANGLED</t>
  </si>
  <si>
    <t>P17PA352</t>
  </si>
  <si>
    <t>STIFF G.WIRE 0,035 ,260CM,ANGLED</t>
  </si>
  <si>
    <t>P17SW35A</t>
  </si>
  <si>
    <t>STIFF G.WIRE 0,035 180 CM ANGLED</t>
  </si>
  <si>
    <t>P17CRK1A</t>
  </si>
  <si>
    <t>TAZUNA BALLOON 1.25MM-10MM</t>
  </si>
  <si>
    <t>P17CRK1B</t>
  </si>
  <si>
    <t>TAZUNA BALLOON 1.25MM-15MM</t>
  </si>
  <si>
    <t>P17CRK1C</t>
  </si>
  <si>
    <t>TAZUNA BALLOON 1.50MM-10MM</t>
  </si>
  <si>
    <t>P17CRK1D</t>
  </si>
  <si>
    <t>TAZUNA BALLOON 1.50MM-15MM</t>
  </si>
  <si>
    <t>P17CRK2A</t>
  </si>
  <si>
    <t>TAZUNA BALLOON 2.0MM-10MM</t>
  </si>
  <si>
    <t>P17CRK2B</t>
  </si>
  <si>
    <t>TAZUNA BALLOON 2.0MM-15MM</t>
  </si>
  <si>
    <t>P17CRK2C</t>
  </si>
  <si>
    <t>TAZUNA BALLOON 2.0MM-20MM</t>
  </si>
  <si>
    <t>P17CRK2D</t>
  </si>
  <si>
    <t>TAZUNA BALLOON 2.25MM-10MM</t>
  </si>
  <si>
    <t>P17CRK2E</t>
  </si>
  <si>
    <t>TAZUNA BALLOON 2.25MM-15MM</t>
  </si>
  <si>
    <t>P17CRK2F</t>
  </si>
  <si>
    <t>TAZUNA BALLOON 2.25MM-20MM</t>
  </si>
  <si>
    <t>P17CRK2G</t>
  </si>
  <si>
    <t>TAZUNA BALLOON 2.50MM-10MM</t>
  </si>
  <si>
    <t>P17CRK2H</t>
  </si>
  <si>
    <t>TAZUNA BALLOON 2.50MM-15MM</t>
  </si>
  <si>
    <t>P17CRK2I</t>
  </si>
  <si>
    <t>TAZUNA BALLOON 2.50MM-20MM</t>
  </si>
  <si>
    <t>P17CRK2J</t>
  </si>
  <si>
    <t>TAZUNA BALLOON 2.75MM-15MM</t>
  </si>
  <si>
    <t>P17CRK2K</t>
  </si>
  <si>
    <t>TAZUNA BALLOON 2.75MM-20MM</t>
  </si>
  <si>
    <t>P17CRK3A</t>
  </si>
  <si>
    <t>TAZUNA BALLOON 3.0MM-10MM</t>
  </si>
  <si>
    <t>P17CRK3B</t>
  </si>
  <si>
    <t>TAZUNA BALLOON 3.0MM-15MM</t>
  </si>
  <si>
    <t>P17CRK3C</t>
  </si>
  <si>
    <t>TAZUNA BALLOON 3.0MM-20MM</t>
  </si>
  <si>
    <t>P17TRBND</t>
  </si>
  <si>
    <t>TR - BAND</t>
  </si>
  <si>
    <t>P17H2540</t>
  </si>
  <si>
    <t>DC-RH2540EHW RYUJIN PLUS</t>
  </si>
  <si>
    <t>P17H2730</t>
  </si>
  <si>
    <t>DC-RH2730EHW RYUJIN PLUS</t>
  </si>
  <si>
    <t>P17H2740</t>
  </si>
  <si>
    <t>DC-RH2740EHW RYUJIN PLUS</t>
  </si>
  <si>
    <t>P17H3030</t>
  </si>
  <si>
    <t>DC-RH3030EHW RYUJIN PLUS</t>
  </si>
  <si>
    <t>P17H3040</t>
  </si>
  <si>
    <t>DC-RH3040EHW RYUJIN PLUS</t>
  </si>
  <si>
    <t>P17H3540</t>
  </si>
  <si>
    <t>DC-RH3540EHW RYUJIN PLUS</t>
  </si>
  <si>
    <t>P1710037</t>
  </si>
  <si>
    <t>G.SHEATH DESTINATION6FR45CM STRAIG</t>
  </si>
  <si>
    <t>P1710056</t>
  </si>
  <si>
    <t>G.WIRE 0,035 ,150 CM,J CURVE TIP</t>
  </si>
  <si>
    <t>P1710057</t>
  </si>
  <si>
    <t>G.WIRE 0,035 ,180 CM,J CURVE TIP</t>
  </si>
  <si>
    <t>P17R2210</t>
  </si>
  <si>
    <t>HIRYU HP BALLOON 2.25MM-10MM</t>
  </si>
  <si>
    <t>P17R2215</t>
  </si>
  <si>
    <t>HIRYU HP BALLOON 2.25MM-15MM</t>
  </si>
  <si>
    <t>P17R2510</t>
  </si>
  <si>
    <t>HIRYU HP BALLOON 2.50MM-10MM</t>
  </si>
  <si>
    <t>P17R251A</t>
  </si>
  <si>
    <t>HIRYU HP BALLOON 2.50MM-15MM</t>
  </si>
  <si>
    <t>P17R2520</t>
  </si>
  <si>
    <t>HIRYU HP BALLOON 2.50MM-20MM</t>
  </si>
  <si>
    <t>P17R2715</t>
  </si>
  <si>
    <t>HIRYU HP BALLOON 2.75MM-15MM</t>
  </si>
  <si>
    <t>P17R2720</t>
  </si>
  <si>
    <t>HIRYU HP BALLOON 2.75MM-20MM</t>
  </si>
  <si>
    <t>P17R3010</t>
  </si>
  <si>
    <t>HIRYU HP BALLOON 3.0MM-10MM</t>
  </si>
  <si>
    <t>P17R301A</t>
  </si>
  <si>
    <t>HIRYU HP BALLOON 3.0MM-15MM</t>
  </si>
  <si>
    <t>P17R302A</t>
  </si>
  <si>
    <t>HIRYU HP BALLOON 3.0MM-20MM</t>
  </si>
  <si>
    <t>P17R3215</t>
  </si>
  <si>
    <t>HIRYU HP BALLOON 3.25MM-15MM</t>
  </si>
  <si>
    <t>P17R3510</t>
  </si>
  <si>
    <t>HIRYU HP BALLOON 3.50MM-10MM</t>
  </si>
  <si>
    <t>P17R351A</t>
  </si>
  <si>
    <t>HIRYU HP BALLOON 3.50MM-15MM</t>
  </si>
  <si>
    <t>P17R352A</t>
  </si>
  <si>
    <t>HIRYU HP BALLOON 3.50MM-20MM</t>
  </si>
  <si>
    <t>P17R3710</t>
  </si>
  <si>
    <t>HIRYU HP BALLOON 3.75MM-10MM</t>
  </si>
  <si>
    <t>P17R3715</t>
  </si>
  <si>
    <t>HIRYU HP BALLOON 3.75MM-15MM</t>
  </si>
  <si>
    <t>P17R4010</t>
  </si>
  <si>
    <t>HIRYU HP BALLOON 4.0MM-10MM</t>
  </si>
  <si>
    <t>P17R4015</t>
  </si>
  <si>
    <t>HIRYU HP BALLOON 4.0MM-15MM</t>
  </si>
  <si>
    <t>P17R4020</t>
  </si>
  <si>
    <t>HIRYU HP BALLOON 4.0MM-20MM</t>
  </si>
  <si>
    <t>P17R4510</t>
  </si>
  <si>
    <t>HIRYU HP BALLOON 4.50MM-10MM</t>
  </si>
  <si>
    <t>P17MFT2R</t>
  </si>
  <si>
    <t>ME*FT2R MEDISAFE FINETOUCH II R</t>
  </si>
  <si>
    <t>P17MSESK</t>
  </si>
  <si>
    <t>MEDISAFE EX METER</t>
  </si>
  <si>
    <t>P17MEDFM</t>
  </si>
  <si>
    <t>MEDISAFE FIT METER</t>
  </si>
  <si>
    <t>P17MEDFS</t>
  </si>
  <si>
    <t>MEDISAFE FIT SMILE METER</t>
  </si>
  <si>
    <t>P17FC30A</t>
  </si>
  <si>
    <t>MS*FC030A MEDISAFE FIT TEST TIP</t>
  </si>
  <si>
    <t>P17FR301</t>
  </si>
  <si>
    <t>MS*FR301BM1 MEDISAFE FIT C</t>
  </si>
  <si>
    <t>P17MSGN2</t>
  </si>
  <si>
    <t>MS*GN02 MEDISAFE FINE TOUCH LD</t>
  </si>
  <si>
    <t>P17MSGN4</t>
  </si>
  <si>
    <t>MS*GN4530 MEDISAFE LANCET FFT</t>
  </si>
  <si>
    <t>P1710110</t>
  </si>
  <si>
    <t>MSCL Medisafe Control Low</t>
  </si>
  <si>
    <t>P1710112</t>
  </si>
  <si>
    <t>MSCSH Medisafe Control High</t>
  </si>
  <si>
    <t>P1710111</t>
  </si>
  <si>
    <t>MSCSM Medisafe Control Med</t>
  </si>
  <si>
    <t>P1710039</t>
  </si>
  <si>
    <t>Progreat Lambda1.7Fr110cm,angle</t>
  </si>
  <si>
    <t>P1710038</t>
  </si>
  <si>
    <t>Progreat Lambda1.7Fr110cm,straight</t>
  </si>
  <si>
    <t>P1710040</t>
  </si>
  <si>
    <t>Progreat Lambda1.7Fr110cm,triangle</t>
  </si>
  <si>
    <t>P1710042</t>
  </si>
  <si>
    <t>Progreat Lambda1.7Fr130cm,angle</t>
  </si>
  <si>
    <t>P1710041</t>
  </si>
  <si>
    <t>Progreat Lambda1.7Fr130cm,straight</t>
  </si>
  <si>
    <t>P1710043</t>
  </si>
  <si>
    <t>Progreat Lambda1.7Fr130cm,triangle</t>
  </si>
  <si>
    <t>P1710045</t>
  </si>
  <si>
    <t>Progreat Lambda1.7Fr150cm,angle</t>
  </si>
  <si>
    <t>P1710044</t>
  </si>
  <si>
    <t>Progreat Lambda1.7Fr150cm,straight</t>
  </si>
  <si>
    <t>P1710046</t>
  </si>
  <si>
    <t>Progreat Lambda1.7Fr150cm,triangle</t>
  </si>
  <si>
    <t>P1710048</t>
  </si>
  <si>
    <t>Progreat Lambda1.9Fr110cm,angle</t>
  </si>
  <si>
    <t>P1710047</t>
  </si>
  <si>
    <t>Progreat Lambda1.9Fr110cm,straight</t>
  </si>
  <si>
    <t>P1710049</t>
  </si>
  <si>
    <t>Progreat Lambda1.9Fr110cm,triangle</t>
  </si>
  <si>
    <t>P1710051</t>
  </si>
  <si>
    <t>Progreat Lambda1.9Fr130cm,angle</t>
  </si>
  <si>
    <t>P1710050</t>
  </si>
  <si>
    <t>Progreat Lambda1.9Fr130cm,straight</t>
  </si>
  <si>
    <t>P1710052</t>
  </si>
  <si>
    <t>Progreat Lambda1.9Fr130cm,triangle</t>
  </si>
  <si>
    <t>P1710054</t>
  </si>
  <si>
    <t>Progreat Lambda1.9Fr150cm,angle</t>
  </si>
  <si>
    <t>P1710053</t>
  </si>
  <si>
    <t>Progreat Lambda1.9Fr150cm,straight</t>
  </si>
  <si>
    <t>P1710055</t>
  </si>
  <si>
    <t>Progreat Lambda1.9Fr150cm,triangle</t>
  </si>
  <si>
    <t>P1710109</t>
  </si>
  <si>
    <t>TERUFUSION INFUSION PUMP TYPE LF3</t>
  </si>
  <si>
    <t>P1710113</t>
  </si>
  <si>
    <t>TM411911101 MDS EX Control Low</t>
  </si>
  <si>
    <t>P1710114</t>
  </si>
  <si>
    <t>TM411911202 MDS EX Control Med</t>
  </si>
  <si>
    <t>P1710115</t>
  </si>
  <si>
    <t>TM411911303 MDS EX Control High</t>
  </si>
  <si>
    <t>P1710100</t>
  </si>
  <si>
    <t>TRM Perfusion CUSTOM PACK FX ADULT</t>
  </si>
  <si>
    <t>P1710102</t>
  </si>
  <si>
    <t>TRM Perfusion CUSTOM PACK FX INFANT</t>
  </si>
  <si>
    <t>P1710103</t>
  </si>
  <si>
    <t>TRM Perfusion CUSTOM PACK FX NEO</t>
  </si>
  <si>
    <t>P1710101</t>
  </si>
  <si>
    <t>TRM Perfusion CUSTOM PACK FX PED</t>
  </si>
  <si>
    <t>P20PL060</t>
  </si>
  <si>
    <t>IQ PanOptix IOL 06.0D</t>
  </si>
  <si>
    <t>P20PL065</t>
  </si>
  <si>
    <t>IQ PanOptix IOL 06.5D</t>
  </si>
  <si>
    <t>P20PL070</t>
  </si>
  <si>
    <t>IQ PanOptix IOL 07.0D</t>
  </si>
  <si>
    <t>P20PL075</t>
  </si>
  <si>
    <t>IQ PanOptix IOL 07.5D</t>
  </si>
  <si>
    <t>P20PL080</t>
  </si>
  <si>
    <t>IQ PanOptix IOL 08.0D</t>
  </si>
  <si>
    <t>P20PL085</t>
  </si>
  <si>
    <t>IQ PanOptix IOL 08.5D</t>
  </si>
  <si>
    <t>P20PL090</t>
  </si>
  <si>
    <t>IQ PanOptix IOL 09.0D</t>
  </si>
  <si>
    <t>P20PL095</t>
  </si>
  <si>
    <t>IQ PanOptix IOL 09.5D</t>
  </si>
  <si>
    <t>P20PL100</t>
  </si>
  <si>
    <t>IQ PanOptix IOL 10.0D</t>
  </si>
  <si>
    <t>P20PL105</t>
  </si>
  <si>
    <t>IQ PanOptix IOL 10.5D</t>
  </si>
  <si>
    <t>P20PL110</t>
  </si>
  <si>
    <t>IQ PanOptix IOL 11.0D</t>
  </si>
  <si>
    <t>P20PL115</t>
  </si>
  <si>
    <t>IQ PanOptix IOL 11.5D</t>
  </si>
  <si>
    <t>P20PL120</t>
  </si>
  <si>
    <t>IQ PanOptix IOL 12.0D</t>
  </si>
  <si>
    <t>P20PL125</t>
  </si>
  <si>
    <t>IQ PanOptix IOL 12.5D</t>
  </si>
  <si>
    <t>P20POI01</t>
  </si>
  <si>
    <t>IQ PanOptix IOL 13.0D</t>
  </si>
  <si>
    <t>P20POI02</t>
  </si>
  <si>
    <t>IQ PanOptix IOL 13.5D</t>
  </si>
  <si>
    <t>P20POI03</t>
  </si>
  <si>
    <t>IQ PanOptix IOL 14.0D</t>
  </si>
  <si>
    <t>P20POI04</t>
  </si>
  <si>
    <t>IQ PanOptix IOL 14.5D</t>
  </si>
  <si>
    <t>P20POI05</t>
  </si>
  <si>
    <t>IQ PanOptix IOL 15.0D</t>
  </si>
  <si>
    <t>P20POI06</t>
  </si>
  <si>
    <t>IQ PanOptix IOL 15.5D</t>
  </si>
  <si>
    <t>P20POI07</t>
  </si>
  <si>
    <t>IQ PanOptix IOL 16.0D</t>
  </si>
  <si>
    <t>P20POI08</t>
  </si>
  <si>
    <t>IQ PanOptix IOL 16.5D</t>
  </si>
  <si>
    <t>P20POI09</t>
  </si>
  <si>
    <t>IQ PanOptix IOL 17.0D</t>
  </si>
  <si>
    <t>P20POI10</t>
  </si>
  <si>
    <t>IQ PanOptix IOL 17.5D</t>
  </si>
  <si>
    <t>P20POI11</t>
  </si>
  <si>
    <t>IQ PanOptix IOL 18.0D</t>
  </si>
  <si>
    <t>P20POI12</t>
  </si>
  <si>
    <t>IQ PanOptix IOL 18.5D</t>
  </si>
  <si>
    <t>P20POI13</t>
  </si>
  <si>
    <t>IQ PanOptix IOL 19.0D</t>
  </si>
  <si>
    <t>P20POI14</t>
  </si>
  <si>
    <t>IQ PanOptix IOL 19.5D</t>
  </si>
  <si>
    <t>P20POI15</t>
  </si>
  <si>
    <t>IQ PanOptix IOL 20.0D</t>
  </si>
  <si>
    <t>P20POI16</t>
  </si>
  <si>
    <t>IQ PanOptix IOL 20.5D</t>
  </si>
  <si>
    <t>P20POI17</t>
  </si>
  <si>
    <t>IQ PanOptix IOL 21.0D</t>
  </si>
  <si>
    <t>P20POI18</t>
  </si>
  <si>
    <t>IQ PanOptix IOL 21.5D</t>
  </si>
  <si>
    <t>P20POI19</t>
  </si>
  <si>
    <t>IQ PanOptix IOL 22.0D</t>
  </si>
  <si>
    <t>P20POI20</t>
  </si>
  <si>
    <t>IQ PanOptix IOL 22.5D</t>
  </si>
  <si>
    <t>P20POI21</t>
  </si>
  <si>
    <t>IQ PanOptix IOL 23.0D</t>
  </si>
  <si>
    <t>P20POI22</t>
  </si>
  <si>
    <t>IQ PanOptix IOL 23.5D</t>
  </si>
  <si>
    <t>P20POI23</t>
  </si>
  <si>
    <t>IQ PanOptix IOL 24.0D</t>
  </si>
  <si>
    <t>P20POI24</t>
  </si>
  <si>
    <t>IQ PanOptix IOL 24.5D</t>
  </si>
  <si>
    <t>P20POI25</t>
  </si>
  <si>
    <t>IQ PanOptix IOL 25.0D</t>
  </si>
  <si>
    <t>P20POI26</t>
  </si>
  <si>
    <t>IQ PanOptix IOL 25.5D</t>
  </si>
  <si>
    <t>P20POI27</t>
  </si>
  <si>
    <t>IQ PanOptix IOL 26.0D</t>
  </si>
  <si>
    <t>P20POI28</t>
  </si>
  <si>
    <t>IQ PanOptix IOL 26.5D</t>
  </si>
  <si>
    <t>P20POI29</t>
  </si>
  <si>
    <t>IQ PanOptix IOL 27.0D</t>
  </si>
  <si>
    <t>P20POI30</t>
  </si>
  <si>
    <t>IQ PanOptix IOL 27.5D</t>
  </si>
  <si>
    <t>P20POI31</t>
  </si>
  <si>
    <t>IQ PanOptix IOL 28.0D</t>
  </si>
  <si>
    <t>P20POI32</t>
  </si>
  <si>
    <t>IQ PanOptix IOL 28.5D</t>
  </si>
  <si>
    <t>P20POI33</t>
  </si>
  <si>
    <t>IQ PanOptix IOL 29.0D</t>
  </si>
  <si>
    <t>P20POI34</t>
  </si>
  <si>
    <t>IQ PanOptix IOL 29.5D</t>
  </si>
  <si>
    <t>P20POI35</t>
  </si>
  <si>
    <t>IQ PanOptix IOL 30.0D</t>
  </si>
  <si>
    <t>P20POI36</t>
  </si>
  <si>
    <t>IQ PanOptix IOL 31.0D</t>
  </si>
  <si>
    <t>P20PT205</t>
  </si>
  <si>
    <t>IQ PanOptix T2 10.0D</t>
  </si>
  <si>
    <t>P2088232</t>
  </si>
  <si>
    <t>IQ PANOPTIX T2 10.5D</t>
  </si>
  <si>
    <t>P20PT206</t>
  </si>
  <si>
    <t>IQ PanOptix T2 11.0D</t>
  </si>
  <si>
    <t>P20PT207</t>
  </si>
  <si>
    <t>IQ PanOptix T2 11.5D</t>
  </si>
  <si>
    <t>P20PT208</t>
  </si>
  <si>
    <t>IQ PanOptix T2 12.0D</t>
  </si>
  <si>
    <t>P20PT209</t>
  </si>
  <si>
    <t>IQ PanOptix T2 12.5D</t>
  </si>
  <si>
    <t>P20PT210</t>
  </si>
  <si>
    <t>IQ PanOptix T2 13.0D</t>
  </si>
  <si>
    <t>P20PT211</t>
  </si>
  <si>
    <t>IQ PanOptix T2 13.5D</t>
  </si>
  <si>
    <t>P20PT212</t>
  </si>
  <si>
    <t>IQ PanOptix T2 14.0D</t>
  </si>
  <si>
    <t>P20PT213</t>
  </si>
  <si>
    <t>IQ PanOptix T2 14.5D</t>
  </si>
  <si>
    <t>P20PT214</t>
  </si>
  <si>
    <t>IQ PanOptix T2 15.0D</t>
  </si>
  <si>
    <t>P20PT215</t>
  </si>
  <si>
    <t>IQ PanOptix T2 15.5D</t>
  </si>
  <si>
    <t>P20PT216</t>
  </si>
  <si>
    <t>IQ PanOptix T2 16.0D</t>
  </si>
  <si>
    <t>P20PT217</t>
  </si>
  <si>
    <t>IQ PanOptix T2 16.5D</t>
  </si>
  <si>
    <t>P20PT218</t>
  </si>
  <si>
    <t>IQ PanOptix T2 17.0D</t>
  </si>
  <si>
    <t>P20PT219</t>
  </si>
  <si>
    <t>IQ PanOptix T2 17.5D</t>
  </si>
  <si>
    <t>P20PT220</t>
  </si>
  <si>
    <t>IQ PanOptix T2 18.0D</t>
  </si>
  <si>
    <t>P20PT221</t>
  </si>
  <si>
    <t>IQ PanOptix T2 18.5D</t>
  </si>
  <si>
    <t>P20PT222</t>
  </si>
  <si>
    <t>IQ PanOptix T2 19.0D</t>
  </si>
  <si>
    <t>P20PT223</t>
  </si>
  <si>
    <t>IQ PanOptix T2 19.5D</t>
  </si>
  <si>
    <t>P20PT224</t>
  </si>
  <si>
    <t>IQ PanOptix T2 20.0D</t>
  </si>
  <si>
    <t>P20PT225</t>
  </si>
  <si>
    <t>IQ PanOptix T2 20.5D</t>
  </si>
  <si>
    <t>P20PT226</t>
  </si>
  <si>
    <t>IQ PanOptix T2 21.0D</t>
  </si>
  <si>
    <t>P20PT227</t>
  </si>
  <si>
    <t>IQ PanOptix T2 21.5D</t>
  </si>
  <si>
    <t>P20PT228</t>
  </si>
  <si>
    <t>IQ PanOptix T2 22.0D</t>
  </si>
  <si>
    <t>P20PT229</t>
  </si>
  <si>
    <t>IQ PanOptix T2 22.5D</t>
  </si>
  <si>
    <t>P20PT230</t>
  </si>
  <si>
    <t>IQ PanOptix T2 23.0D</t>
  </si>
  <si>
    <t>P20PT231</t>
  </si>
  <si>
    <t>IQ PanOptix T2 23.5D</t>
  </si>
  <si>
    <t>P20PT232</t>
  </si>
  <si>
    <t>IQ PanOptix T2 24.0D</t>
  </si>
  <si>
    <t>P20PT233</t>
  </si>
  <si>
    <t>IQ PanOptix T2 24.5D</t>
  </si>
  <si>
    <t>P20PT234</t>
  </si>
  <si>
    <t>IQ PanOptix T2 25.0D</t>
  </si>
  <si>
    <t>P20PT235</t>
  </si>
  <si>
    <t>IQ PanOptix T2 25.5D</t>
  </si>
  <si>
    <t>P20PT236</t>
  </si>
  <si>
    <t>IQ PanOptix T2 26.0D</t>
  </si>
  <si>
    <t>P20PT237</t>
  </si>
  <si>
    <t>IQ PanOptix T2 26.5D</t>
  </si>
  <si>
    <t>P20PT238</t>
  </si>
  <si>
    <t>IQ PanOptix T2 27.0D</t>
  </si>
  <si>
    <t>P20PT239</t>
  </si>
  <si>
    <t>IQ PanOptix T2 27.5D</t>
  </si>
  <si>
    <t>P20PT240</t>
  </si>
  <si>
    <t>IQ PanOptix T2 28.0D</t>
  </si>
  <si>
    <t>P20PT241</t>
  </si>
  <si>
    <t>IQ PanOptix T2 28.5D</t>
  </si>
  <si>
    <t>P20PT242</t>
  </si>
  <si>
    <t>IQ PanOptix T2 29.0D</t>
  </si>
  <si>
    <t>P20PT243</t>
  </si>
  <si>
    <t>IQ PanOptix T2 29.5D</t>
  </si>
  <si>
    <t>P20PT244</t>
  </si>
  <si>
    <t>IQ PanOptix T2 30.0D</t>
  </si>
  <si>
    <t>P20PT245</t>
  </si>
  <si>
    <t>IQ PanOptix T2 31.0D</t>
  </si>
  <si>
    <t>P20PT201</t>
  </si>
  <si>
    <t>IQ PanOptix T2 6.0D</t>
  </si>
  <si>
    <t>P20PT202</t>
  </si>
  <si>
    <t>IQ PanOptix T2 7.0D</t>
  </si>
  <si>
    <t>P20PT203</t>
  </si>
  <si>
    <t>IQ PanOptix T2 8.0D</t>
  </si>
  <si>
    <t>P20PT204</t>
  </si>
  <si>
    <t>IQ PanOptix T2 9.0D</t>
  </si>
  <si>
    <t>P20PT305</t>
  </si>
  <si>
    <t>IQ PanOptix T3 10.0D</t>
  </si>
  <si>
    <t>P20PT306</t>
  </si>
  <si>
    <t>IQ PanOptix T3 11.0D</t>
  </si>
  <si>
    <t>P20PT307</t>
  </si>
  <si>
    <t>IQ PanOptix T3 11.5D</t>
  </si>
  <si>
    <t>P20PT308</t>
  </si>
  <si>
    <t>IQ PanOptix T3 12.0D</t>
  </si>
  <si>
    <t>P20PT309</t>
  </si>
  <si>
    <t>IQ PanOptix T3 12.5D</t>
  </si>
  <si>
    <t>P20PT310</t>
  </si>
  <si>
    <t>IQ PanOptix T3 13.0D</t>
  </si>
  <si>
    <t>P20PT311</t>
  </si>
  <si>
    <t>IQ PanOptix T3 13.5D</t>
  </si>
  <si>
    <t>P20PT312</t>
  </si>
  <si>
    <t>IQ PanOptix T3 14.0D</t>
  </si>
  <si>
    <t>P20PT313</t>
  </si>
  <si>
    <t>IQ PanOptix T3 14.5D</t>
  </si>
  <si>
    <t>P20PT314</t>
  </si>
  <si>
    <t>IQ PanOptix T3 15.0D</t>
  </si>
  <si>
    <t>P20PT315</t>
  </si>
  <si>
    <t>IQ PanOptix T3 15.5D</t>
  </si>
  <si>
    <t>P20PT316</t>
  </si>
  <si>
    <t>IQ PanOptix T3 16.0D</t>
  </si>
  <si>
    <t>P20PT317</t>
  </si>
  <si>
    <t>IQ PanOptix T3 16.5D</t>
  </si>
  <si>
    <t>P20PT318</t>
  </si>
  <si>
    <t>IQ PanOptix T3 17.0D</t>
  </si>
  <si>
    <t>P20PT319</t>
  </si>
  <si>
    <t>IQ PanOptix T3 17.5D</t>
  </si>
  <si>
    <t>P20PT320</t>
  </si>
  <si>
    <t>IQ PanOptix T3 18.0D</t>
  </si>
  <si>
    <t>P20PT321</t>
  </si>
  <si>
    <t>IQ PanOptix T3 18.5D</t>
  </si>
  <si>
    <t>P20PT322</t>
  </si>
  <si>
    <t>IQ PanOptix T3 19.0D</t>
  </si>
  <si>
    <t>P20PT323</t>
  </si>
  <si>
    <t>IQ PanOptix T3 19.5D</t>
  </si>
  <si>
    <t>P20PT324</t>
  </si>
  <si>
    <t>IQ PanOptix T3 20.0D</t>
  </si>
  <si>
    <t>P20PT325</t>
  </si>
  <si>
    <t>IQ PanOptix T3 20.5D</t>
  </si>
  <si>
    <t>P20PT326</t>
  </si>
  <si>
    <t>IQ PanOptix T3 21.0D</t>
  </si>
  <si>
    <t>P20PT327</t>
  </si>
  <si>
    <t>IQ PanOptix T3 21.5D</t>
  </si>
  <si>
    <t>P20PT328</t>
  </si>
  <si>
    <t>IQ PanOptix T3 22.0D</t>
  </si>
  <si>
    <t>P20PT329</t>
  </si>
  <si>
    <t>IQ PanOptix T3 22.5D</t>
  </si>
  <si>
    <t>P20PT330</t>
  </si>
  <si>
    <t>IQ PanOptix T3 23.0D</t>
  </si>
  <si>
    <t>P20PT331</t>
  </si>
  <si>
    <t>IQ PanOptix T3 23.5D</t>
  </si>
  <si>
    <t>P20PT332</t>
  </si>
  <si>
    <t>IQ PanOptix T3 24.0D</t>
  </si>
  <si>
    <t>P20PT333</t>
  </si>
  <si>
    <t>IQ PanOptix T3 24.5D</t>
  </si>
  <si>
    <t>P20PT334</t>
  </si>
  <si>
    <t>IQ PanOptix T3 25.0D</t>
  </si>
  <si>
    <t>P20PT335</t>
  </si>
  <si>
    <t>IQ PanOptix T3 25.5D</t>
  </si>
  <si>
    <t>P20PT336</t>
  </si>
  <si>
    <t>IQ PanOptix T3 26.0D</t>
  </si>
  <si>
    <t>P20PT337</t>
  </si>
  <si>
    <t>IQ PanOptix T3 26.5D</t>
  </si>
  <si>
    <t>P20PT338</t>
  </si>
  <si>
    <t>IQ PanOptix T3 27.0D</t>
  </si>
  <si>
    <t>P20PT339</t>
  </si>
  <si>
    <t>IQ PanOptix T3 27.5D</t>
  </si>
  <si>
    <t>P20PT340</t>
  </si>
  <si>
    <t>IQ PanOptix T3 28.0D</t>
  </si>
  <si>
    <t>P20PT341</t>
  </si>
  <si>
    <t>IQ PanOptix T3 28.5D</t>
  </si>
  <si>
    <t>P20PT342</t>
  </si>
  <si>
    <t>IQ PanOptix T3 29.0D</t>
  </si>
  <si>
    <t>P20PT343</t>
  </si>
  <si>
    <t>IQ PanOptix T3 29.5D</t>
  </si>
  <si>
    <t>P20PT344</t>
  </si>
  <si>
    <t>IQ PanOptix T3 30.0D</t>
  </si>
  <si>
    <t>P20PT345</t>
  </si>
  <si>
    <t>IQ PanOptix T3 31.0D</t>
  </si>
  <si>
    <t>P20PT301</t>
  </si>
  <si>
    <t>IQ PanOptix T3 6.0D</t>
  </si>
  <si>
    <t>P2088088</t>
  </si>
  <si>
    <t>IQ Panoptix T3 6.5D</t>
  </si>
  <si>
    <t>P20PT302</t>
  </si>
  <si>
    <t>IQ PanOptix T3 7.0D</t>
  </si>
  <si>
    <t>P20PT303</t>
  </si>
  <si>
    <t>IQ PanOptix T3 8.0D</t>
  </si>
  <si>
    <t>P20PT304</t>
  </si>
  <si>
    <t>IQ PanOptix T3 9.0D</t>
  </si>
  <si>
    <t>P20T4065</t>
  </si>
  <si>
    <t>IQ PanOptix T4 065D</t>
  </si>
  <si>
    <t>P20T4075</t>
  </si>
  <si>
    <t>IQ PanOptix T4 075D</t>
  </si>
  <si>
    <t>P20T4085</t>
  </si>
  <si>
    <t>IQ PanOptix T4 085D</t>
  </si>
  <si>
    <t>P20T4095</t>
  </si>
  <si>
    <t>IQ PanOptix T4 095D</t>
  </si>
  <si>
    <t>P20PT405</t>
  </si>
  <si>
    <t>IQ PanOptix T4 10.0D</t>
  </si>
  <si>
    <t>P20P4105</t>
  </si>
  <si>
    <t>IQ PanOptix T4 10.5D</t>
  </si>
  <si>
    <t>P20PT406</t>
  </si>
  <si>
    <t>IQ PanOptix T4 11.0D</t>
  </si>
  <si>
    <t>P2088238</t>
  </si>
  <si>
    <t>IQ PANOPTIX T4 11.50D</t>
  </si>
  <si>
    <t>P20PT407</t>
  </si>
  <si>
    <t>IQ PanOptix T4 11.5D</t>
  </si>
  <si>
    <t>P20PT408</t>
  </si>
  <si>
    <t>IQ PanOptix T4 12.0D</t>
  </si>
  <si>
    <t>P20PT409</t>
  </si>
  <si>
    <t>IQ PanOptix T4 12.5D</t>
  </si>
  <si>
    <t>P20PT410</t>
  </si>
  <si>
    <t>IQ PanOptix T4 13.0D</t>
  </si>
  <si>
    <t>P20PT411</t>
  </si>
  <si>
    <t>IQ PanOptix T4 13.5D</t>
  </si>
  <si>
    <t>P20PT412</t>
  </si>
  <si>
    <t>IQ PanOptix T4 14.0D</t>
  </si>
  <si>
    <t>P20PT413</t>
  </si>
  <si>
    <t>IQ PanOptix T4 14.5D</t>
  </si>
  <si>
    <t>P20PT414</t>
  </si>
  <si>
    <t>IQ PanOptix T4 15.0D</t>
  </si>
  <si>
    <t>P20PT415</t>
  </si>
  <si>
    <t>IQ PanOptix T4 15.5D</t>
  </si>
  <si>
    <t>P20PT416</t>
  </si>
  <si>
    <t>IQ PanOptix T4 16.0D</t>
  </si>
  <si>
    <t>P20PT417</t>
  </si>
  <si>
    <t>IQ PanOptix T4 16.5D</t>
  </si>
  <si>
    <t>P20PT418</t>
  </si>
  <si>
    <t>IQ PanOptix T4 17.0D</t>
  </si>
  <si>
    <t>P20PT419</t>
  </si>
  <si>
    <t>IQ PanOptix T4 17.5D</t>
  </si>
  <si>
    <t>P20PT420</t>
  </si>
  <si>
    <t>IQ PanOptix T4 18.0D</t>
  </si>
  <si>
    <t>P20PT421</t>
  </si>
  <si>
    <t>IQ PanOptix T4 18.5D</t>
  </si>
  <si>
    <t>P20PT422</t>
  </si>
  <si>
    <t>IQ PanOptix T4 19.0D</t>
  </si>
  <si>
    <t>P20PT423</t>
  </si>
  <si>
    <t>IQ PanOptix T4 19.5D</t>
  </si>
  <si>
    <t>P20PT424</t>
  </si>
  <si>
    <t>IQ PanOptix T4 20.0D</t>
  </si>
  <si>
    <t>P20PT425</t>
  </si>
  <si>
    <t>IQ PanOptix T4 20.5D</t>
  </si>
  <si>
    <t>P20PT426</t>
  </si>
  <si>
    <t>IQ PanOptix T4 21.0D</t>
  </si>
  <si>
    <t>P20PT427</t>
  </si>
  <si>
    <t>IQ PanOptix T4 21.5D</t>
  </si>
  <si>
    <t>P20PT428</t>
  </si>
  <si>
    <t>IQ PanOptix T4 22.0D</t>
  </si>
  <si>
    <t>P20PT429</t>
  </si>
  <si>
    <t>IQ PanOptix T4 22.5D</t>
  </si>
  <si>
    <t>P20PT430</t>
  </si>
  <si>
    <t>IQ PanOptix T4 23.0D</t>
  </si>
  <si>
    <t>P20PT431</t>
  </si>
  <si>
    <t>IQ PanOptix T4 23.5D</t>
  </si>
  <si>
    <t>P20PT432</t>
  </si>
  <si>
    <t>IQ PanOptix T4 24.0D</t>
  </si>
  <si>
    <t>P20PT433</t>
  </si>
  <si>
    <t>IQ PanOptix T4 24.5D</t>
  </si>
  <si>
    <t>P20PT434</t>
  </si>
  <si>
    <t>IQ PanOptix T4 25.0D</t>
  </si>
  <si>
    <t>P20PT435</t>
  </si>
  <si>
    <t>IQ PanOptix T4 25.5D</t>
  </si>
  <si>
    <t>P20PT436</t>
  </si>
  <si>
    <t>IQ PanOptix T4 26.0D</t>
  </si>
  <si>
    <t>P20PT437</t>
  </si>
  <si>
    <t>IQ PanOptix T4 26.5D</t>
  </si>
  <si>
    <t>P20PT438</t>
  </si>
  <si>
    <t>IQ PanOptix T4 27.0D</t>
  </si>
  <si>
    <t>P20PT439</t>
  </si>
  <si>
    <t>IQ PanOptix T4 27.5D</t>
  </si>
  <si>
    <t>P20PT440</t>
  </si>
  <si>
    <t>IQ PanOptix T4 28.0D</t>
  </si>
  <si>
    <t>P20PT441</t>
  </si>
  <si>
    <t>IQ PanOptix T4 28.5D</t>
  </si>
  <si>
    <t>P20PT442</t>
  </si>
  <si>
    <t>IQ PanOptix T4 29.0D</t>
  </si>
  <si>
    <t>P20PT443</t>
  </si>
  <si>
    <t>IQ PanOptix T4 29.5D</t>
  </si>
  <si>
    <t>P20PT444</t>
  </si>
  <si>
    <t>IQ PanOptix T4 30.0D</t>
  </si>
  <si>
    <t>P20PT445</t>
  </si>
  <si>
    <t>IQ PanOptix T4 31.0D</t>
  </si>
  <si>
    <t>P20PT401</t>
  </si>
  <si>
    <t>IQ PanOptix T4 6.0D</t>
  </si>
  <si>
    <t>P2088229</t>
  </si>
  <si>
    <t>IQ PanOptix T4 6.5D</t>
  </si>
  <si>
    <t>P20PT402</t>
  </si>
  <si>
    <t>IQ PanOptix T4 7.0D</t>
  </si>
  <si>
    <t>P20PT403</t>
  </si>
  <si>
    <t>IQ PanOptix T4 8.0D</t>
  </si>
  <si>
    <t>P20PT404</t>
  </si>
  <si>
    <t>IQ PanOptix T4 9.0D</t>
  </si>
  <si>
    <t>P2088243</t>
  </si>
  <si>
    <t>IQ Panoptix T4 9.5D</t>
  </si>
  <si>
    <t>P20PT505</t>
  </si>
  <si>
    <t>IQ PanOptix T5 10.0D</t>
  </si>
  <si>
    <t>P20PT506</t>
  </si>
  <si>
    <t>IQ PanOptix T5 11.0D</t>
  </si>
  <si>
    <t>P2088237</t>
  </si>
  <si>
    <t>IQ PANOPTIX T5 11.50D</t>
  </si>
  <si>
    <t>P20PT507</t>
  </si>
  <si>
    <t>IQ PanOptix T5 11.5D</t>
  </si>
  <si>
    <t>P20PT508</t>
  </si>
  <si>
    <t>IQ PanOptix T5 12.0D</t>
  </si>
  <si>
    <t>P20PT509</t>
  </si>
  <si>
    <t>IQ PanOptix T5 12.5D</t>
  </si>
  <si>
    <t>P20PT510</t>
  </si>
  <si>
    <t>IQ PanOptix T5 13.0D</t>
  </si>
  <si>
    <t>P20PT511</t>
  </si>
  <si>
    <t>IQ PanOptix T5 13.5D</t>
  </si>
  <si>
    <t>P20PT512</t>
  </si>
  <si>
    <t>IQ PanOptix T5 14.0D</t>
  </si>
  <si>
    <t>P20PT513</t>
  </si>
  <si>
    <t>IQ PanOptix T5 14.5D</t>
  </si>
  <si>
    <t>P20PT514</t>
  </si>
  <si>
    <t>IQ PanOptix T5 15.0D</t>
  </si>
  <si>
    <t>P20PT515</t>
  </si>
  <si>
    <t>IQ PanOptix T5 15.5D</t>
  </si>
  <si>
    <t>P20PT516</t>
  </si>
  <si>
    <t>IQ PanOptix T5 16.0D</t>
  </si>
  <si>
    <t>P20PT517</t>
  </si>
  <si>
    <t>IQ PanOptix T5 16.5D</t>
  </si>
  <si>
    <t>P20PT518</t>
  </si>
  <si>
    <t>IQ PanOptix T5 17.0D</t>
  </si>
  <si>
    <t>P20PT519</t>
  </si>
  <si>
    <t>IQ PanOptix T5 17.5D</t>
  </si>
  <si>
    <t>P20PT520</t>
  </si>
  <si>
    <t>IQ PanOptix T5 18.0D</t>
  </si>
  <si>
    <t>P20PT521</t>
  </si>
  <si>
    <t>IQ PanOptix T5 18.5D</t>
  </si>
  <si>
    <t>P20PT522</t>
  </si>
  <si>
    <t>IQ PanOptix T5 19.0D</t>
  </si>
  <si>
    <t>P20PT523</t>
  </si>
  <si>
    <t>IQ PanOptix T5 19.5D</t>
  </si>
  <si>
    <t>P20PT524</t>
  </si>
  <si>
    <t>IQ PanOptix T5 20.0D</t>
  </si>
  <si>
    <t>P20PT525</t>
  </si>
  <si>
    <t>IQ PanOptix T5 20.5D</t>
  </si>
  <si>
    <t>P20PT526</t>
  </si>
  <si>
    <t>IQ PanOptix T5 21.0D</t>
  </si>
  <si>
    <t>P20PT527</t>
  </si>
  <si>
    <t>IQ PanOptix T5 21.5D</t>
  </si>
  <si>
    <t>P20PT528</t>
  </si>
  <si>
    <t>IQ PanOptix T5 22.0D</t>
  </si>
  <si>
    <t>P20PT529</t>
  </si>
  <si>
    <t>IQ PanOptix T5 22.5D</t>
  </si>
  <si>
    <t>P20PT530</t>
  </si>
  <si>
    <t>IQ PanOptix T5 23.0D</t>
  </si>
  <si>
    <t>P20PT531</t>
  </si>
  <si>
    <t>IQ PanOptix T5 23.5D</t>
  </si>
  <si>
    <t>P20PT532</t>
  </si>
  <si>
    <t>IQ PanOptix T5 24.0D</t>
  </si>
  <si>
    <t>P20PT533</t>
  </si>
  <si>
    <t>IQ PanOptix T5 24.5D</t>
  </si>
  <si>
    <t>P20PT534</t>
  </si>
  <si>
    <t>IQ PanOptix T5 25.0D</t>
  </si>
  <si>
    <t>P20PT535</t>
  </si>
  <si>
    <t>IQ PanOptix T5 25.5D</t>
  </si>
  <si>
    <t>P20PT536</t>
  </si>
  <si>
    <t>IQ PanOptix T5 26.0D</t>
  </si>
  <si>
    <t>P20PT537</t>
  </si>
  <si>
    <t>IQ PanOptix T5 26.5D</t>
  </si>
  <si>
    <t>P20PT538</t>
  </si>
  <si>
    <t>IQ PanOptix T5 27.0D</t>
  </si>
  <si>
    <t>P20PT539</t>
  </si>
  <si>
    <t>IQ PanOptix T5 27.5D</t>
  </si>
  <si>
    <t>P20PT540</t>
  </si>
  <si>
    <t>IQ PanOptix T5 28.0D</t>
  </si>
  <si>
    <t>P20PT541</t>
  </si>
  <si>
    <t>IQ PanOptix T5 28.5D</t>
  </si>
  <si>
    <t>P20PT542</t>
  </si>
  <si>
    <t>IQ PanOptix T5 29.0D</t>
  </si>
  <si>
    <t>P20PT543</t>
  </si>
  <si>
    <t>IQ PanOptix T5 29.5D</t>
  </si>
  <si>
    <t>P20PT544</t>
  </si>
  <si>
    <t>IQ PanOptix T5 30.0D</t>
  </si>
  <si>
    <t>P20PT545</t>
  </si>
  <si>
    <t>IQ PanOptix T5 31.0D</t>
  </si>
  <si>
    <t>P20PT501</t>
  </si>
  <si>
    <t>IQ PanOptix T5 6.0D</t>
  </si>
  <si>
    <t>P20PT502</t>
  </si>
  <si>
    <t>IQ PanOptix T5 7.0D</t>
  </si>
  <si>
    <t>P20PT503</t>
  </si>
  <si>
    <t>IQ PanOptix T5 8.0D</t>
  </si>
  <si>
    <t>P20PT504</t>
  </si>
  <si>
    <t>IQ PanOptix T5 9.0D</t>
  </si>
  <si>
    <t>P20PT605</t>
  </si>
  <si>
    <t>IQ PanOptix T6 10.0D</t>
  </si>
  <si>
    <t>P2088105</t>
  </si>
  <si>
    <t>IQ PanOptix T6 10.5D</t>
  </si>
  <si>
    <t>P20PT606</t>
  </si>
  <si>
    <t>IQ PanOptix T6 11.0D</t>
  </si>
  <si>
    <t>P20PT607</t>
  </si>
  <si>
    <t>IQ PanOptix T6 11.5D</t>
  </si>
  <si>
    <t>P20PT608</t>
  </si>
  <si>
    <t>IQ PanOptix T6 12.0D</t>
  </si>
  <si>
    <t>P20PT609</t>
  </si>
  <si>
    <t>IQ PanOptix T6 12.5D</t>
  </si>
  <si>
    <t>P20PT610</t>
  </si>
  <si>
    <t>IQ PanOptix T6 13.0D</t>
  </si>
  <si>
    <t>P20PT611</t>
  </si>
  <si>
    <t>IQ PanOptix T6 13.5D</t>
  </si>
  <si>
    <t>P20PT612</t>
  </si>
  <si>
    <t>IQ PanOptix T6 14.0D</t>
  </si>
  <si>
    <t>P20PT613</t>
  </si>
  <si>
    <t>IQ PanOptix T6 14.5D</t>
  </si>
  <si>
    <t>P20PT614</t>
  </si>
  <si>
    <t>IQ PanOptix T6 15.0D</t>
  </si>
  <si>
    <t>P20PT615</t>
  </si>
  <si>
    <t>IQ PanOptix T6 15.5D</t>
  </si>
  <si>
    <t>P20PT616</t>
  </si>
  <si>
    <t>IQ PanOptix T6 16.0D</t>
  </si>
  <si>
    <t>P20PT617</t>
  </si>
  <si>
    <t>IQ PanOptix T6 16.5D</t>
  </si>
  <si>
    <t>P20PT618</t>
  </si>
  <si>
    <t>IQ PanOptix T6 17.0D</t>
  </si>
  <si>
    <t>P20PT619</t>
  </si>
  <si>
    <t>IQ PanOptix T6 17.5D</t>
  </si>
  <si>
    <t>P20PT620</t>
  </si>
  <si>
    <t>IQ PanOptix T6 18.0D</t>
  </si>
  <si>
    <t>P20PT621</t>
  </si>
  <si>
    <t>IQ PanOptix T6 18.5D</t>
  </si>
  <si>
    <t>P20PT622</t>
  </si>
  <si>
    <t>IQ PanOptix T6 19.0D</t>
  </si>
  <si>
    <t>P20PT623</t>
  </si>
  <si>
    <t>IQ PanOptix T6 19.5D</t>
  </si>
  <si>
    <t>P20PT624</t>
  </si>
  <si>
    <t>IQ PanOptix T6 20.0D</t>
  </si>
  <si>
    <t>P20PT625</t>
  </si>
  <si>
    <t>IQ PanOptix T6 20.5D</t>
  </si>
  <si>
    <t>P20PT626</t>
  </si>
  <si>
    <t>IQ PanOptix T6 21.0D</t>
  </si>
  <si>
    <t>P20PT627</t>
  </si>
  <si>
    <t>IQ PanOptix T6 21.5D</t>
  </si>
  <si>
    <t>P20PT628</t>
  </si>
  <si>
    <t>IQ PanOptix T6 22.0D</t>
  </si>
  <si>
    <t>P20PT629</t>
  </si>
  <si>
    <t>IQ PanOptix T6 22.5D</t>
  </si>
  <si>
    <t>P20PT630</t>
  </si>
  <si>
    <t>IQ PanOptix T6 23.0D</t>
  </si>
  <si>
    <t>P20PT631</t>
  </si>
  <si>
    <t>IQ PanOptix T6 23.5D</t>
  </si>
  <si>
    <t>P20PT632</t>
  </si>
  <si>
    <t>IQ PanOptix T6 24.0D</t>
  </si>
  <si>
    <t>P20PT633</t>
  </si>
  <si>
    <t>IQ PanOptix T6 24.5D</t>
  </si>
  <si>
    <t>P20PT634</t>
  </si>
  <si>
    <t>IQ PanOptix T6 25.0D</t>
  </si>
  <si>
    <t>P20PT635</t>
  </si>
  <si>
    <t>IQ PanOptix T6 25.5D</t>
  </si>
  <si>
    <t>P20PT636</t>
  </si>
  <si>
    <t>IQ PanOptix T6 26.0D</t>
  </si>
  <si>
    <t>P20PT637</t>
  </si>
  <si>
    <t>IQ PanOptix T6 26.5D</t>
  </si>
  <si>
    <t>P20PT638</t>
  </si>
  <si>
    <t>IQ PanOptix T6 27.0D</t>
  </si>
  <si>
    <t>P20PT639</t>
  </si>
  <si>
    <t>IQ PanOptix T6 27.5D</t>
  </si>
  <si>
    <t>P20PT640</t>
  </si>
  <si>
    <t>IQ PanOptix T6 28.0D</t>
  </si>
  <si>
    <t>P20PT641</t>
  </si>
  <si>
    <t>IQ PanOptix T6 28.5D</t>
  </si>
  <si>
    <t>P20PT642</t>
  </si>
  <si>
    <t>IQ PanOptix T6 29.0D</t>
  </si>
  <si>
    <t>P20PT643</t>
  </si>
  <si>
    <t>IQ PanOptix T6 29.5D</t>
  </si>
  <si>
    <t>P20PT644</t>
  </si>
  <si>
    <t>IQ PanOptix T6 30.0D</t>
  </si>
  <si>
    <t>P20PT645</t>
  </si>
  <si>
    <t>IQ PanOptix T6 31.0D</t>
  </si>
  <si>
    <t>P20PT601</t>
  </si>
  <si>
    <t>IQ PanOptix T6 6.0D</t>
  </si>
  <si>
    <t>P2088244</t>
  </si>
  <si>
    <t>IQ PanOptix T6 6.50D</t>
  </si>
  <si>
    <t>P20PT602</t>
  </si>
  <si>
    <t>IQ PanOptix T6 7.0D</t>
  </si>
  <si>
    <t>P2088086</t>
  </si>
  <si>
    <t>IQ Panoptix T6 7.5D</t>
  </si>
  <si>
    <t>P20PT603</t>
  </si>
  <si>
    <t>IQ PanOptix T6 8.0D</t>
  </si>
  <si>
    <t>P20PT604</t>
  </si>
  <si>
    <t>IQ PanOptix T6 9.0D</t>
  </si>
  <si>
    <t>P2088239</t>
  </si>
  <si>
    <t>IQ PANOPTIX T6 9.50D</t>
  </si>
  <si>
    <t>P2088240</t>
  </si>
  <si>
    <t>SN6AT2.135</t>
  </si>
  <si>
    <t>P2088235</t>
  </si>
  <si>
    <t>SN6AT2.100</t>
  </si>
  <si>
    <t>P2088241</t>
  </si>
  <si>
    <t>SN6AT2.140</t>
  </si>
  <si>
    <t>P2000280</t>
  </si>
  <si>
    <t>SN6AT2.160</t>
  </si>
  <si>
    <t>P2088077</t>
  </si>
  <si>
    <t>SN6AT2.165</t>
  </si>
  <si>
    <t>P2088161</t>
  </si>
  <si>
    <t>SN6AT2.185</t>
  </si>
  <si>
    <t>P2088231</t>
  </si>
  <si>
    <t>SN6AT2.195</t>
  </si>
  <si>
    <t>P2088233</t>
  </si>
  <si>
    <t>SN6AT2.215</t>
  </si>
  <si>
    <t>P2088162</t>
  </si>
  <si>
    <t>SN6AT2.220</t>
  </si>
  <si>
    <t>P2088245</t>
  </si>
  <si>
    <t>P2088109</t>
  </si>
  <si>
    <t>SN6AT2.225</t>
  </si>
  <si>
    <t>P2088089</t>
  </si>
  <si>
    <t>SN6AT2.230</t>
  </si>
  <si>
    <t>P2088242</t>
  </si>
  <si>
    <t>SN6AT2.235</t>
  </si>
  <si>
    <t>P2088160</t>
  </si>
  <si>
    <t>SN6AT2.250</t>
  </si>
  <si>
    <t>P20AT319</t>
  </si>
  <si>
    <t>SN6AT3.060</t>
  </si>
  <si>
    <t>P20AT358</t>
  </si>
  <si>
    <t>SN6AT3.065</t>
  </si>
  <si>
    <t>P20AT320</t>
  </si>
  <si>
    <t>SN6AT3.070</t>
  </si>
  <si>
    <t>P20AT359</t>
  </si>
  <si>
    <t>SN6AT3.075</t>
  </si>
  <si>
    <t>P20AT344</t>
  </si>
  <si>
    <t>SN6AT3.080</t>
  </si>
  <si>
    <t>P20AT360</t>
  </si>
  <si>
    <t>SN6AT3.085</t>
  </si>
  <si>
    <t>P20AT345</t>
  </si>
  <si>
    <t>SN6AT3.090</t>
  </si>
  <si>
    <t>P20AT361</t>
  </si>
  <si>
    <t>SN6AT3.095</t>
  </si>
  <si>
    <t>P20AT346</t>
  </si>
  <si>
    <t>SN6AT3.100</t>
  </si>
  <si>
    <t>P20AT347</t>
  </si>
  <si>
    <t>SN6AT3.105</t>
  </si>
  <si>
    <t>P20AT348</t>
  </si>
  <si>
    <t>SN6AT3.110</t>
  </si>
  <si>
    <t>P20AT349</t>
  </si>
  <si>
    <t>SN6AT3.115</t>
  </si>
  <si>
    <t>P20AT350</t>
  </si>
  <si>
    <t>SN6AT3.120</t>
  </si>
  <si>
    <t>P20AT351</t>
  </si>
  <si>
    <t>SN6AT3.125</t>
  </si>
  <si>
    <t>P20AT321</t>
  </si>
  <si>
    <t>SN6AT3.130</t>
  </si>
  <si>
    <t>P20AT322</t>
  </si>
  <si>
    <t>SN6AT3.135</t>
  </si>
  <si>
    <t>P20AT306</t>
  </si>
  <si>
    <t>SN6AT3.140</t>
  </si>
  <si>
    <t>P20AT354</t>
  </si>
  <si>
    <t>SN6AT3.145</t>
  </si>
  <si>
    <t>P20AT355</t>
  </si>
  <si>
    <t>SN6AT3.150</t>
  </si>
  <si>
    <t>P20AT307</t>
  </si>
  <si>
    <t>SN6AT3.155</t>
  </si>
  <si>
    <t>P20AT308</t>
  </si>
  <si>
    <t>SN6AT3.160</t>
  </si>
  <si>
    <t>P20AT309</t>
  </si>
  <si>
    <t>SN6AT3.165</t>
  </si>
  <si>
    <t>P20AT356</t>
  </si>
  <si>
    <t>SN6AT3.170</t>
  </si>
  <si>
    <t>P20AT310</t>
  </si>
  <si>
    <t>SN6AT3.175</t>
  </si>
  <si>
    <t>P20AT357</t>
  </si>
  <si>
    <t>SN6AT3.180</t>
  </si>
  <si>
    <t>P20AT311</t>
  </si>
  <si>
    <t>SN6AT3.185</t>
  </si>
  <si>
    <t>P20AT315</t>
  </si>
  <si>
    <t>SN6AT3.190</t>
  </si>
  <si>
    <t>P20AT323</t>
  </si>
  <si>
    <t>SN6AT3.195</t>
  </si>
  <si>
    <t>P20AT316</t>
  </si>
  <si>
    <t>SN6AT3.200</t>
  </si>
  <si>
    <t>P20AT324</t>
  </si>
  <si>
    <t>SN6AT3.205</t>
  </si>
  <si>
    <t>P20AT317</t>
  </si>
  <si>
    <t>SN6AT3.210</t>
  </si>
  <si>
    <t>P20AT312</t>
  </si>
  <si>
    <t>SN6AT3.215</t>
  </si>
  <si>
    <t>P20AT313</t>
  </si>
  <si>
    <t>SN6AT3.220</t>
  </si>
  <si>
    <t>P20AT325</t>
  </si>
  <si>
    <t>SN6AT3.225</t>
  </si>
  <si>
    <t>P20AT330</t>
  </si>
  <si>
    <t>SN6AT3.230</t>
  </si>
  <si>
    <t>P20AT331</t>
  </si>
  <si>
    <t>SN6AT3.235</t>
  </si>
  <si>
    <t>P20AT314</t>
  </si>
  <si>
    <t>SN6AT3.240</t>
  </si>
  <si>
    <t>P20AT318</t>
  </si>
  <si>
    <t>SN6AT3.245</t>
  </si>
  <si>
    <t>P20AT334</t>
  </si>
  <si>
    <t>SN6AT3.250</t>
  </si>
  <si>
    <t>P20AT362</t>
  </si>
  <si>
    <t>SN6AT3.255</t>
  </si>
  <si>
    <t>P20AT335</t>
  </si>
  <si>
    <t>SN6AT3.260</t>
  </si>
  <si>
    <t>P20AT336</t>
  </si>
  <si>
    <t>SN6AT3.265</t>
  </si>
  <si>
    <t>P20AT337</t>
  </si>
  <si>
    <t>SN6AT3.270</t>
  </si>
  <si>
    <t>P20AT338</t>
  </si>
  <si>
    <t>SN6AT3.275</t>
  </si>
  <si>
    <t>P20AT339</t>
  </si>
  <si>
    <t>SN6AT3.280</t>
  </si>
  <si>
    <t>P20AT340</t>
  </si>
  <si>
    <t>SN6AT3.285</t>
  </si>
  <si>
    <t>P20AT341</t>
  </si>
  <si>
    <t>SN6AT3.290</t>
  </si>
  <si>
    <t>P20AT342</t>
  </si>
  <si>
    <t>SN6AT3.295</t>
  </si>
  <si>
    <t>P20AT343</t>
  </si>
  <si>
    <t>SN6AT3.300</t>
  </si>
  <si>
    <t>P20AT419</t>
  </si>
  <si>
    <t>SN6AT4.060</t>
  </si>
  <si>
    <t>P20AT453</t>
  </si>
  <si>
    <t>SN6AT4.065</t>
  </si>
  <si>
    <t>P20AT420</t>
  </si>
  <si>
    <t>SN6AT4.070</t>
  </si>
  <si>
    <t>P20AT452</t>
  </si>
  <si>
    <t>SN6AT4.075</t>
  </si>
  <si>
    <t>P20AT421</t>
  </si>
  <si>
    <t>SN6AT4.080</t>
  </si>
  <si>
    <t>P20AT451</t>
  </si>
  <si>
    <t>SN6AT4.085</t>
  </si>
  <si>
    <t>P20AT422</t>
  </si>
  <si>
    <t>SN6AT4.090</t>
  </si>
  <si>
    <t>P20AT450</t>
  </si>
  <si>
    <t>SN6AT4.095</t>
  </si>
  <si>
    <t>P20AT423</t>
  </si>
  <si>
    <t>SN6AT4.100</t>
  </si>
  <si>
    <t>P20AT424</t>
  </si>
  <si>
    <t>SN6AT4.105</t>
  </si>
  <si>
    <t>P20AT425</t>
  </si>
  <si>
    <t>SN6AT4.110</t>
  </si>
  <si>
    <t>P20AT426</t>
  </si>
  <si>
    <t>SN6AT4.115</t>
  </si>
  <si>
    <t>P20AT427</t>
  </si>
  <si>
    <t>SN6AT4.120</t>
  </si>
  <si>
    <t>P20AT428</t>
  </si>
  <si>
    <t>SN6AT4.125</t>
  </si>
  <si>
    <t>P20AT406</t>
  </si>
  <si>
    <t>SN6AT4.130</t>
  </si>
  <si>
    <t>P20AT433</t>
  </si>
  <si>
    <t>SN6AT4.135</t>
  </si>
  <si>
    <t>P20AT434</t>
  </si>
  <si>
    <t>SN6AT4.140</t>
  </si>
  <si>
    <t>P20AT435</t>
  </si>
  <si>
    <t>SN6AT4.145</t>
  </si>
  <si>
    <t>P20AT407</t>
  </si>
  <si>
    <t>SN6AT4.150</t>
  </si>
  <si>
    <t>P20AT436</t>
  </si>
  <si>
    <t>SN6AT4.155</t>
  </si>
  <si>
    <t>P20AT408</t>
  </si>
  <si>
    <t>SN6AT4.160</t>
  </si>
  <si>
    <t>P20AT437</t>
  </si>
  <si>
    <t>SN6AT4.165</t>
  </si>
  <si>
    <t>P20AT438</t>
  </si>
  <si>
    <t>SN6AT4.170</t>
  </si>
  <si>
    <t>P20AT439</t>
  </si>
  <si>
    <t>SN6AT4.175</t>
  </si>
  <si>
    <t>P20AT409</t>
  </si>
  <si>
    <t>SN6AT4.180</t>
  </si>
  <si>
    <t>P20AT440</t>
  </si>
  <si>
    <t>SN6AT4.185</t>
  </si>
  <si>
    <t>P20AT415</t>
  </si>
  <si>
    <t>SN6AT4.190</t>
  </si>
  <si>
    <t>P20AT416</t>
  </si>
  <si>
    <t>SN6AT4.195</t>
  </si>
  <si>
    <t>P20AT410</t>
  </si>
  <si>
    <t>SN6AT4.200</t>
  </si>
  <si>
    <t>P20AT417</t>
  </si>
  <si>
    <t>SN6AT4.205</t>
  </si>
  <si>
    <t>P20AT441</t>
  </si>
  <si>
    <t>SN6AT4.210</t>
  </si>
  <si>
    <t>P20AT411</t>
  </si>
  <si>
    <t>SN6AT4.215</t>
  </si>
  <si>
    <t>P20AT412</t>
  </si>
  <si>
    <t>SN6AT4.220</t>
  </si>
  <si>
    <t>P20AT442</t>
  </si>
  <si>
    <t>SN6AT4.225</t>
  </si>
  <si>
    <t>P20AT413</t>
  </si>
  <si>
    <t>SN6AT4.230</t>
  </si>
  <si>
    <t>P20AT418</t>
  </si>
  <si>
    <t>SN6AT4.235</t>
  </si>
  <si>
    <t>P20AT414</t>
  </si>
  <si>
    <t>SN6AT4.240</t>
  </si>
  <si>
    <t>P20AT443</t>
  </si>
  <si>
    <t>SN6AT4.245</t>
  </si>
  <si>
    <t>P20AT444</t>
  </si>
  <si>
    <t>SN6AT4.250</t>
  </si>
  <si>
    <t>P20AT445</t>
  </si>
  <si>
    <t>SN6AT4.255</t>
  </si>
  <si>
    <t>P20AT446</t>
  </si>
  <si>
    <t>SN6AT4.260</t>
  </si>
  <si>
    <t>P20AT447</t>
  </si>
  <si>
    <t>SN6AT4.265</t>
  </si>
  <si>
    <t>P20AT448</t>
  </si>
  <si>
    <t>SN6AT4.270</t>
  </si>
  <si>
    <t>P20AT449</t>
  </si>
  <si>
    <t>SN6AT4.275</t>
  </si>
  <si>
    <t>P20AT429</t>
  </si>
  <si>
    <t>SN6AT4.280</t>
  </si>
  <si>
    <t>P20AT430</t>
  </si>
  <si>
    <t>SN6AT4.285</t>
  </si>
  <si>
    <t>P20AT431</t>
  </si>
  <si>
    <t>SN6AT4.290</t>
  </si>
  <si>
    <t>P20AT454</t>
  </si>
  <si>
    <t>SN6AT4.295</t>
  </si>
  <si>
    <t>P20AT432</t>
  </si>
  <si>
    <t>SN6AT4.300</t>
  </si>
  <si>
    <t>P20AT539</t>
  </si>
  <si>
    <t>SN6AT5.060</t>
  </si>
  <si>
    <t>P20AT550</t>
  </si>
  <si>
    <t>SN6AT5.065</t>
  </si>
  <si>
    <t>P20AT540</t>
  </si>
  <si>
    <t>SN6AT5.070</t>
  </si>
  <si>
    <t>P20AT551</t>
  </si>
  <si>
    <t>SN6AT5.075</t>
  </si>
  <si>
    <t>P20AT541</t>
  </si>
  <si>
    <t>SN6AT5.080</t>
  </si>
  <si>
    <t>P20AT552</t>
  </si>
  <si>
    <t>SN6AT5.085</t>
  </si>
  <si>
    <t>P20AT542</t>
  </si>
  <si>
    <t>SN6AT5.090</t>
  </si>
  <si>
    <t>P20AT553</t>
  </si>
  <si>
    <t>SN6AT5.095</t>
  </si>
  <si>
    <t>P20AT543</t>
  </si>
  <si>
    <t>SN6AT5.100</t>
  </si>
  <si>
    <t>P20AT544</t>
  </si>
  <si>
    <t>SN6AT5.105</t>
  </si>
  <si>
    <t>P20AT506</t>
  </si>
  <si>
    <t>SN6AT5.110</t>
  </si>
  <si>
    <t>P20AT545</t>
  </si>
  <si>
    <t>SN6AT5.115</t>
  </si>
  <si>
    <t>P20AT546</t>
  </si>
  <si>
    <t>SN6AT5.120</t>
  </si>
  <si>
    <t>P20AT547</t>
  </si>
  <si>
    <t>SN6AT5.125</t>
  </si>
  <si>
    <t>P20AT549</t>
  </si>
  <si>
    <t>SN6AT5.130</t>
  </si>
  <si>
    <t>P20AT523</t>
  </si>
  <si>
    <t>SN6AT5.135</t>
  </si>
  <si>
    <t>P20AT524</t>
  </si>
  <si>
    <t>SN6AT5.140</t>
  </si>
  <si>
    <t>P20AT525</t>
  </si>
  <si>
    <t>SN6AT5.145</t>
  </si>
  <si>
    <t>P20AT526</t>
  </si>
  <si>
    <t>SN6AT5.150</t>
  </si>
  <si>
    <t>P20AT527</t>
  </si>
  <si>
    <t>SN6AT5.155</t>
  </si>
  <si>
    <t>P20AT528</t>
  </si>
  <si>
    <t>SN6AT5.160</t>
  </si>
  <si>
    <t>P20AT529</t>
  </si>
  <si>
    <t>SN6AT5.165</t>
  </si>
  <si>
    <t>P20AT507</t>
  </si>
  <si>
    <t>SN6AT5.170</t>
  </si>
  <si>
    <t>P20AT508</t>
  </si>
  <si>
    <t>SN6AT5.175</t>
  </si>
  <si>
    <t>P20AT509</t>
  </si>
  <si>
    <t>SN6AT5.180</t>
  </si>
  <si>
    <t>P20AT510</t>
  </si>
  <si>
    <t>SN6AT5.185</t>
  </si>
  <si>
    <t>P20AT511</t>
  </si>
  <si>
    <t>SN6AT5.190</t>
  </si>
  <si>
    <t>P20AT548</t>
  </si>
  <si>
    <t>SN6AT5.195</t>
  </si>
  <si>
    <t>P20AT512</t>
  </si>
  <si>
    <t>SN6AT5.200</t>
  </si>
  <si>
    <t>P20AT513</t>
  </si>
  <si>
    <t>SN6AT5.205</t>
  </si>
  <si>
    <t>P20AT514</t>
  </si>
  <si>
    <t>SN6AT5.210</t>
  </si>
  <si>
    <t>P20AT515</t>
  </si>
  <si>
    <t>SN6AT5.215</t>
  </si>
  <si>
    <t>P20AT516</t>
  </si>
  <si>
    <t>SN6AT5.220</t>
  </si>
  <si>
    <t>P20AT517</t>
  </si>
  <si>
    <t>SN6AT5.225</t>
  </si>
  <si>
    <t>P20AT518</t>
  </si>
  <si>
    <t>SN6AT5.230</t>
  </si>
  <si>
    <t>P20AT519</t>
  </si>
  <si>
    <t>SN6AT5.235</t>
  </si>
  <si>
    <t>P20AT520</t>
  </si>
  <si>
    <t>SN6AT5.240</t>
  </si>
  <si>
    <t>P20AT530</t>
  </si>
  <si>
    <t>SN6AT5.245</t>
  </si>
  <si>
    <t>P20AT531</t>
  </si>
  <si>
    <t>SN6AT5.250</t>
  </si>
  <si>
    <t>P20AT532</t>
  </si>
  <si>
    <t>SN6AT5.255</t>
  </si>
  <si>
    <t>P20AT522</t>
  </si>
  <si>
    <t>SN6AT5.260</t>
  </si>
  <si>
    <t>P20AT534</t>
  </si>
  <si>
    <t>SN6AT5.265</t>
  </si>
  <si>
    <t>P20AT535</t>
  </si>
  <si>
    <t>SN6AT5.270</t>
  </si>
  <si>
    <t>P20AT536</t>
  </si>
  <si>
    <t>SN6AT5.275</t>
  </si>
  <si>
    <t>P20AT521</t>
  </si>
  <si>
    <t>SN6AT5.280</t>
  </si>
  <si>
    <t>P20AT537</t>
  </si>
  <si>
    <t>SN6AT5.285</t>
  </si>
  <si>
    <t>P20AT538</t>
  </si>
  <si>
    <t>SN6AT5.290</t>
  </si>
  <si>
    <t>P20AT554</t>
  </si>
  <si>
    <t>SN6AT5.295</t>
  </si>
  <si>
    <t>P20AT555</t>
  </si>
  <si>
    <t>SN6AT5.300</t>
  </si>
  <si>
    <t>P20AT601</t>
  </si>
  <si>
    <t>SN6AT6.100</t>
  </si>
  <si>
    <t>P20AT640</t>
  </si>
  <si>
    <t>SN6AT6.105</t>
  </si>
  <si>
    <t>P20AT602</t>
  </si>
  <si>
    <t>SN6AT6.110</t>
  </si>
  <si>
    <t>P20AT641</t>
  </si>
  <si>
    <t>SN6AT6.115</t>
  </si>
  <si>
    <t>P20AT603</t>
  </si>
  <si>
    <t>SN6AT6.120</t>
  </si>
  <si>
    <t>P20AT642</t>
  </si>
  <si>
    <t>SN6AT6.125</t>
  </si>
  <si>
    <t>P20AT604</t>
  </si>
  <si>
    <t>SN6AT6.130</t>
  </si>
  <si>
    <t>P20AT605</t>
  </si>
  <si>
    <t>SN6AT6.135</t>
  </si>
  <si>
    <t>P20AT606</t>
  </si>
  <si>
    <t>SN6AT6.140</t>
  </si>
  <si>
    <t>P20AT607</t>
  </si>
  <si>
    <t>SN6AT6.145</t>
  </si>
  <si>
    <t>P20AT608</t>
  </si>
  <si>
    <t>SN6AT6.150</t>
  </si>
  <si>
    <t>P20AT609</t>
  </si>
  <si>
    <t>SN6AT6.155</t>
  </si>
  <si>
    <t>P20AT610</t>
  </si>
  <si>
    <t>SN6AT6.160</t>
  </si>
  <si>
    <t>P20AT630</t>
  </si>
  <si>
    <t>SN6AT6.165</t>
  </si>
  <si>
    <t>P20AT611</t>
  </si>
  <si>
    <t>SN6AT6.170</t>
  </si>
  <si>
    <t>P20AT612</t>
  </si>
  <si>
    <t>SN6AT6.175</t>
  </si>
  <si>
    <t>P20AT613</t>
  </si>
  <si>
    <t>SN6AT6.180</t>
  </si>
  <si>
    <t>P20AT614</t>
  </si>
  <si>
    <t>SN6AT6.185</t>
  </si>
  <si>
    <t>P20AT631</t>
  </si>
  <si>
    <t>SN6AT6.190</t>
  </si>
  <si>
    <t>P20AT615</t>
  </si>
  <si>
    <t>SN6AT6.195</t>
  </si>
  <si>
    <t>P20AT616</t>
  </si>
  <si>
    <t>SN6AT6.200</t>
  </si>
  <si>
    <t>P20AT617</t>
  </si>
  <si>
    <t>SN6AT6.205</t>
  </si>
  <si>
    <t>P20AT618</t>
  </si>
  <si>
    <t>SN6AT6.210</t>
  </si>
  <si>
    <t>P20AT619</t>
  </si>
  <si>
    <t>SN6AT6.215</t>
  </si>
  <si>
    <t>P20AT620</t>
  </si>
  <si>
    <t>SN6AT6.220</t>
  </si>
  <si>
    <t>P20AT621</t>
  </si>
  <si>
    <t>SN6AT6.225</t>
  </si>
  <si>
    <t>P20AT622</t>
  </si>
  <si>
    <t>SN6AT6.230</t>
  </si>
  <si>
    <t>P20AT623</t>
  </si>
  <si>
    <t>SN6AT6.235</t>
  </si>
  <si>
    <t>P20AT624</t>
  </si>
  <si>
    <t>SN6AT6.240</t>
  </si>
  <si>
    <t>P20AT625</t>
  </si>
  <si>
    <t>SN6AT6.245</t>
  </si>
  <si>
    <t>P20AT626</t>
  </si>
  <si>
    <t>SN6AT6.250</t>
  </si>
  <si>
    <t>P20AT643</t>
  </si>
  <si>
    <t>SN6AT6.255</t>
  </si>
  <si>
    <t>P20AT627</t>
  </si>
  <si>
    <t>SN6AT6.260</t>
  </si>
  <si>
    <t>P20AT644</t>
  </si>
  <si>
    <t>SN6AT6.265</t>
  </si>
  <si>
    <t>P20AT628</t>
  </si>
  <si>
    <t>SN6AT6.270</t>
  </si>
  <si>
    <t>P20AT645</t>
  </si>
  <si>
    <t>SN6AT6.275</t>
  </si>
  <si>
    <t>P20AT629</t>
  </si>
  <si>
    <t>SN6AT6.280</t>
  </si>
  <si>
    <t>P20AT646</t>
  </si>
  <si>
    <t>SN6AT6.285</t>
  </si>
  <si>
    <t>P20AT647</t>
  </si>
  <si>
    <t>SN6AT6.290</t>
  </si>
  <si>
    <t>P20AT648</t>
  </si>
  <si>
    <t>SN6AT6.295</t>
  </si>
  <si>
    <t>P20AT649</t>
  </si>
  <si>
    <t>SN6AT6.300</t>
  </si>
  <si>
    <t>P20AT632</t>
  </si>
  <si>
    <t>SN6AT6.60</t>
  </si>
  <si>
    <t>P20AT633</t>
  </si>
  <si>
    <t>SN6AT6.65</t>
  </si>
  <si>
    <t>P20AT634</t>
  </si>
  <si>
    <t>SN6AT6.70</t>
  </si>
  <si>
    <t>P20AT635</t>
  </si>
  <si>
    <t>SN6AT6.75</t>
  </si>
  <si>
    <t>P20AT636</t>
  </si>
  <si>
    <t>SN6AT6.80</t>
  </si>
  <si>
    <t>P20AT637</t>
  </si>
  <si>
    <t>SN6AT6.85</t>
  </si>
  <si>
    <t>P20AT638</t>
  </si>
  <si>
    <t>SN6AT6.90</t>
  </si>
  <si>
    <t>P20AT639</t>
  </si>
  <si>
    <t>SN6AT6.95</t>
  </si>
  <si>
    <t>P20AT650</t>
  </si>
  <si>
    <t>SN6AT7.060</t>
  </si>
  <si>
    <t>P20AT701</t>
  </si>
  <si>
    <t>SN6AT7.070</t>
  </si>
  <si>
    <t>P20AT737</t>
  </si>
  <si>
    <t>SN6AT7.080</t>
  </si>
  <si>
    <t>P20AT702</t>
  </si>
  <si>
    <t>SN6AT7.090</t>
  </si>
  <si>
    <t>P20AT734</t>
  </si>
  <si>
    <t>SN6AT7.100</t>
  </si>
  <si>
    <t>P20AT703</t>
  </si>
  <si>
    <t>SN6AT7.105</t>
  </si>
  <si>
    <t>P20AT735</t>
  </si>
  <si>
    <t>SN6AT7.110</t>
  </si>
  <si>
    <t>P20AT704</t>
  </si>
  <si>
    <t>SN6AT7.115</t>
  </si>
  <si>
    <t>P20AT736</t>
  </si>
  <si>
    <t>SN6AT7.120</t>
  </si>
  <si>
    <t>P20AT705</t>
  </si>
  <si>
    <t>SN6AT7.125</t>
  </si>
  <si>
    <t>P20AT706</t>
  </si>
  <si>
    <t>SN6AT7.130</t>
  </si>
  <si>
    <t>P20AT707</t>
  </si>
  <si>
    <t>SN6AT7.135</t>
  </si>
  <si>
    <t>P20AT708</t>
  </si>
  <si>
    <t>SN6AT7.140</t>
  </si>
  <si>
    <t>P20AT709</t>
  </si>
  <si>
    <t>SN6AT7.145</t>
  </si>
  <si>
    <t>P20AT710</t>
  </si>
  <si>
    <t>SN6AT7.150</t>
  </si>
  <si>
    <t>P20AT711</t>
  </si>
  <si>
    <t>SN6AT7.155</t>
  </si>
  <si>
    <t>P20AT712</t>
  </si>
  <si>
    <t>SN6AT7.160</t>
  </si>
  <si>
    <t>P20AT713</t>
  </si>
  <si>
    <t>SN6AT7.165</t>
  </si>
  <si>
    <t>P20AT714</t>
  </si>
  <si>
    <t>SN6AT7.170</t>
  </si>
  <si>
    <t>P20AT715</t>
  </si>
  <si>
    <t>SN6AT7.175</t>
  </si>
  <si>
    <t>P20AT716</t>
  </si>
  <si>
    <t>SN6AT7.180</t>
  </si>
  <si>
    <t>P20AT717</t>
  </si>
  <si>
    <t>SN6AT7.185</t>
  </si>
  <si>
    <t>P20AT718</t>
  </si>
  <si>
    <t>SN6AT7.190</t>
  </si>
  <si>
    <t>P20AT719</t>
  </si>
  <si>
    <t>SN6AT7.195</t>
  </si>
  <si>
    <t>P20AT720</t>
  </si>
  <si>
    <t>SN6AT7.200</t>
  </si>
  <si>
    <t>P20AT721</t>
  </si>
  <si>
    <t>SN6AT7.205</t>
  </si>
  <si>
    <t>P20AT722</t>
  </si>
  <si>
    <t>SN6AT7.210</t>
  </si>
  <si>
    <t>P20AT723</t>
  </si>
  <si>
    <t>SN6AT7.215</t>
  </si>
  <si>
    <t>P20AT724</t>
  </si>
  <si>
    <t>SN6AT7.220</t>
  </si>
  <si>
    <t>P20AT725</t>
  </si>
  <si>
    <t>SN6AT7.225</t>
  </si>
  <si>
    <t>P20AT726</t>
  </si>
  <si>
    <t>SN6AT7.230</t>
  </si>
  <si>
    <t>P20AT727</t>
  </si>
  <si>
    <t>SN6AT7.235</t>
  </si>
  <si>
    <t>P20AT728</t>
  </si>
  <si>
    <t>SN6AT7.240</t>
  </si>
  <si>
    <t>P20AT729</t>
  </si>
  <si>
    <t>SN6AT7.245</t>
  </si>
  <si>
    <t>P20AT730</t>
  </si>
  <si>
    <t>SN6AT7.250</t>
  </si>
  <si>
    <t>P20AT651</t>
  </si>
  <si>
    <t>SN6AT7.255</t>
  </si>
  <si>
    <t>P20AT652</t>
  </si>
  <si>
    <t>SN6AT7.260</t>
  </si>
  <si>
    <t>P20AT731</t>
  </si>
  <si>
    <t>SN6AT7.265</t>
  </si>
  <si>
    <t>P20AT653</t>
  </si>
  <si>
    <t>SN6AT7.270</t>
  </si>
  <si>
    <t>P20AT732</t>
  </si>
  <si>
    <t>SN6AT7.275</t>
  </si>
  <si>
    <t>P20AT654</t>
  </si>
  <si>
    <t>SN6AT7.280</t>
  </si>
  <si>
    <t>P20AT733</t>
  </si>
  <si>
    <t>SN6AT7.285</t>
  </si>
  <si>
    <t>P20AT655</t>
  </si>
  <si>
    <t>SN6AT7.290</t>
  </si>
  <si>
    <t>P20AT656</t>
  </si>
  <si>
    <t>SN6AT7.295</t>
  </si>
  <si>
    <t>P20AT657</t>
  </si>
  <si>
    <t>SN6AT7.300</t>
  </si>
  <si>
    <t>P2000013</t>
  </si>
  <si>
    <t>SN6AT7.60</t>
  </si>
  <si>
    <t>P20AT738</t>
  </si>
  <si>
    <t>SN6AT7.65</t>
  </si>
  <si>
    <t>P20AT739</t>
  </si>
  <si>
    <t>SN6AT7.75</t>
  </si>
  <si>
    <t>P20AT740</t>
  </si>
  <si>
    <t>SN6AT7.85</t>
  </si>
  <si>
    <t>P20AT741</t>
  </si>
  <si>
    <t>SN6AT7.95</t>
  </si>
  <si>
    <t>P20AT801</t>
  </si>
  <si>
    <t>SN6AT8.060</t>
  </si>
  <si>
    <t>P20AT742</t>
  </si>
  <si>
    <t>SN6AT8.065</t>
  </si>
  <si>
    <t>P20AT665</t>
  </si>
  <si>
    <t>SN6AT8.070</t>
  </si>
  <si>
    <t>P20AT743</t>
  </si>
  <si>
    <t>SN6AT8.075</t>
  </si>
  <si>
    <t>P20AT802</t>
  </si>
  <si>
    <t>SN6AT8.080</t>
  </si>
  <si>
    <t>P20AT744</t>
  </si>
  <si>
    <t>SN6AT8.085</t>
  </si>
  <si>
    <t>P20AT658</t>
  </si>
  <si>
    <t>SN6AT8.090</t>
  </si>
  <si>
    <t>P20AT745</t>
  </si>
  <si>
    <t>SN6AT8.095</t>
  </si>
  <si>
    <t>P20AT803</t>
  </si>
  <si>
    <t>SN6AT8.100</t>
  </si>
  <si>
    <t>P20AT659</t>
  </si>
  <si>
    <t>SN6AT8.105</t>
  </si>
  <si>
    <t>P20AT804</t>
  </si>
  <si>
    <t>SN6AT8.110</t>
  </si>
  <si>
    <t>P20AT660</t>
  </si>
  <si>
    <t>SN6AT8.115</t>
  </si>
  <si>
    <t>P20AT805</t>
  </si>
  <si>
    <t>SN6AT8.120</t>
  </si>
  <si>
    <t>P20AT661</t>
  </si>
  <si>
    <t>SN6AT8.125</t>
  </si>
  <si>
    <t>P20AT806</t>
  </si>
  <si>
    <t>SN6AT8.130</t>
  </si>
  <si>
    <t>P20AT807</t>
  </si>
  <si>
    <t>SN6AT8.135</t>
  </si>
  <si>
    <t>P20AT808</t>
  </si>
  <si>
    <t>SN6AT8.140</t>
  </si>
  <si>
    <t>P20AT809</t>
  </si>
  <si>
    <t>SN6AT8.145</t>
  </si>
  <si>
    <t>P20AT810</t>
  </si>
  <si>
    <t>SN6AT8.150</t>
  </si>
  <si>
    <t>P20AT811</t>
  </si>
  <si>
    <t>SN6AT8.155</t>
  </si>
  <si>
    <t>P20AT812</t>
  </si>
  <si>
    <t>SN6AT8.160</t>
  </si>
  <si>
    <t>P20AT813</t>
  </si>
  <si>
    <t>SN6AT8.165</t>
  </si>
  <si>
    <t>P20AT814</t>
  </si>
  <si>
    <t>SN6AT8.170</t>
  </si>
  <si>
    <t>P20AT815</t>
  </si>
  <si>
    <t>SN6AT8.175</t>
  </si>
  <si>
    <t>P20AT832</t>
  </si>
  <si>
    <t>SN6AT8.180</t>
  </si>
  <si>
    <t>P20AT816</t>
  </si>
  <si>
    <t>SN6AT8.185</t>
  </si>
  <si>
    <t>P20AT833</t>
  </si>
  <si>
    <t>SN6AT8.190</t>
  </si>
  <si>
    <t>P20AT817</t>
  </si>
  <si>
    <t>SN6AT8.195</t>
  </si>
  <si>
    <t>P20AT818</t>
  </si>
  <si>
    <t>SN6AT8.200</t>
  </si>
  <si>
    <t>P20AT819</t>
  </si>
  <si>
    <t>SN6AT8.205</t>
  </si>
  <si>
    <t>P20AT820</t>
  </si>
  <si>
    <t>SN6AT8.210</t>
  </si>
  <si>
    <t>P20AT821</t>
  </si>
  <si>
    <t>SN6AT8.215</t>
  </si>
  <si>
    <t>P20AT822</t>
  </si>
  <si>
    <t>SN6AT8.220</t>
  </si>
  <si>
    <t>P20AT823</t>
  </si>
  <si>
    <t>SN6AT8.225</t>
  </si>
  <si>
    <t>P20AT824</t>
  </si>
  <si>
    <t>SN6AT8.230</t>
  </si>
  <si>
    <t>P20AT825</t>
  </si>
  <si>
    <t>SN6AT8.235</t>
  </si>
  <si>
    <t>P20AT826</t>
  </si>
  <si>
    <t>SN6AT8.240</t>
  </si>
  <si>
    <t>P20AT827</t>
  </si>
  <si>
    <t>SN6AT8.245</t>
  </si>
  <si>
    <t>P20AT828</t>
  </si>
  <si>
    <t>SN6AT8.250</t>
  </si>
  <si>
    <t>P20AT662</t>
  </si>
  <si>
    <t>SN6AT8.255</t>
  </si>
  <si>
    <t>P20AT829</t>
  </si>
  <si>
    <t>SN6AT8.260</t>
  </si>
  <si>
    <t>P20AT663</t>
  </si>
  <si>
    <t>SN6AT8.265</t>
  </si>
  <si>
    <t>P20AT830</t>
  </si>
  <si>
    <t>SN6AT8.270</t>
  </si>
  <si>
    <t>P20AT664</t>
  </si>
  <si>
    <t>SN6AT8.275</t>
  </si>
  <si>
    <t>P20AT831</t>
  </si>
  <si>
    <t>SN6AT8.280</t>
  </si>
  <si>
    <t>P20AT746</t>
  </si>
  <si>
    <t>SN6AT8.285</t>
  </si>
  <si>
    <t>P20AT747</t>
  </si>
  <si>
    <t>SN6AT8.290</t>
  </si>
  <si>
    <t>P20AT748</t>
  </si>
  <si>
    <t>SN6AT8.295</t>
  </si>
  <si>
    <t>P20AT749</t>
  </si>
  <si>
    <t>SN6AT8.300</t>
  </si>
  <si>
    <t>P20AT750</t>
  </si>
  <si>
    <t>SN6AT9.060</t>
  </si>
  <si>
    <t>P20AT751</t>
  </si>
  <si>
    <t>SN6AT9.065</t>
  </si>
  <si>
    <t>P20AT901</t>
  </si>
  <si>
    <t>SN6AT9.070</t>
  </si>
  <si>
    <t>P20AT937</t>
  </si>
  <si>
    <t>SN6AT9.075</t>
  </si>
  <si>
    <t>P20AT938</t>
  </si>
  <si>
    <t>SN6AT9.080</t>
  </si>
  <si>
    <t>P20AT939</t>
  </si>
  <si>
    <t>SN6AT9.085</t>
  </si>
  <si>
    <t>P20AT902</t>
  </si>
  <si>
    <t>SN6AT9.090</t>
  </si>
  <si>
    <t>P20AT940</t>
  </si>
  <si>
    <t>SN6AT9.095</t>
  </si>
  <si>
    <t>P20AT941</t>
  </si>
  <si>
    <t>SN6AT9.100</t>
  </si>
  <si>
    <t>P20AT903</t>
  </si>
  <si>
    <t>SN6AT9.105</t>
  </si>
  <si>
    <t>P20AT942</t>
  </si>
  <si>
    <t>SN6AT9.110</t>
  </si>
  <si>
    <t>P20AT904</t>
  </si>
  <si>
    <t>SN6AT9.115</t>
  </si>
  <si>
    <t>P20AT935</t>
  </si>
  <si>
    <t>SN6AT9.120</t>
  </si>
  <si>
    <t>P20AT905</t>
  </si>
  <si>
    <t>SN6AT9.125</t>
  </si>
  <si>
    <t>P20AT943</t>
  </si>
  <si>
    <t>SN6AT9.130</t>
  </si>
  <si>
    <t>P20AT906</t>
  </si>
  <si>
    <t>SN6AT9.135</t>
  </si>
  <si>
    <t>P20AT933</t>
  </si>
  <si>
    <t>SN6AT9.140</t>
  </si>
  <si>
    <t>P20AT907</t>
  </si>
  <si>
    <t>SN6AT9.145</t>
  </si>
  <si>
    <t>P20AT908</t>
  </si>
  <si>
    <t>SN6AT9.150</t>
  </si>
  <si>
    <t>P20AT909</t>
  </si>
  <si>
    <t>SN6AT9.155</t>
  </si>
  <si>
    <t>P20AT910</t>
  </si>
  <si>
    <t>SN6AT9.160</t>
  </si>
  <si>
    <t>P20AT911</t>
  </si>
  <si>
    <t>SN6AT9.165</t>
  </si>
  <si>
    <t>P20AT912</t>
  </si>
  <si>
    <t>SN6AT9.170</t>
  </si>
  <si>
    <t>P20AT934</t>
  </si>
  <si>
    <t>SN6AT9.175</t>
  </si>
  <si>
    <t>P20AT936</t>
  </si>
  <si>
    <t>SN6AT9.180</t>
  </si>
  <si>
    <t>P20AT913</t>
  </si>
  <si>
    <t>SN6AT9.185</t>
  </si>
  <si>
    <t>P20AT914</t>
  </si>
  <si>
    <t>SN6AT9.190</t>
  </si>
  <si>
    <t>P20AT915</t>
  </si>
  <si>
    <t>SN6AT9.195</t>
  </si>
  <si>
    <t>P20AT916</t>
  </si>
  <si>
    <t>SN6AT9.200</t>
  </si>
  <si>
    <t>P20AT917</t>
  </si>
  <si>
    <t>SN6AT9.205</t>
  </si>
  <si>
    <t>P20AT918</t>
  </si>
  <si>
    <t>SN6AT9.210</t>
  </si>
  <si>
    <t>P20AT919</t>
  </si>
  <si>
    <t>SN6AT9.215</t>
  </si>
  <si>
    <t>P20AT920</t>
  </si>
  <si>
    <t>SN6AT9.220</t>
  </si>
  <si>
    <t>P20AT921</t>
  </si>
  <si>
    <t>SN6AT9.225</t>
  </si>
  <si>
    <t>P20AT922</t>
  </si>
  <si>
    <t>SN6AT9.230</t>
  </si>
  <si>
    <t>P20AT923</t>
  </si>
  <si>
    <t>SN6AT9.235</t>
  </si>
  <si>
    <t>P20AT924</t>
  </si>
  <si>
    <t>SN6AT9.240</t>
  </si>
  <si>
    <t>P20AT925</t>
  </si>
  <si>
    <t>SN6AT9.245</t>
  </si>
  <si>
    <t>P20AT926</t>
  </si>
  <si>
    <t>SN6AT9.250</t>
  </si>
  <si>
    <t>P20AT931</t>
  </si>
  <si>
    <t>SN6AT9.255</t>
  </si>
  <si>
    <t>P20AT927</t>
  </si>
  <si>
    <t>SN6AT9.260</t>
  </si>
  <si>
    <t>P20AT928</t>
  </si>
  <si>
    <t>SN6AT9.265</t>
  </si>
  <si>
    <t>P20AT944</t>
  </si>
  <si>
    <t>SN6AT9.270</t>
  </si>
  <si>
    <t>P20AT929</t>
  </si>
  <si>
    <t>SN6AT9.275</t>
  </si>
  <si>
    <t>P20AT932</t>
  </si>
  <si>
    <t>SN6AT9.280</t>
  </si>
  <si>
    <t>P20AT930</t>
  </si>
  <si>
    <t>SN6AT9.285</t>
  </si>
  <si>
    <t>P20AT455</t>
  </si>
  <si>
    <t>SN6AT9.290</t>
  </si>
  <si>
    <t>P20AT752</t>
  </si>
  <si>
    <t>SN6AT9.295</t>
  </si>
  <si>
    <t>P20AT753</t>
  </si>
  <si>
    <t>SN6AT9.300</t>
  </si>
  <si>
    <t>P20M6001</t>
  </si>
  <si>
    <t>MA60AC 06.0D</t>
  </si>
  <si>
    <t>P20M6002</t>
  </si>
  <si>
    <t>MA60AC 06.5D</t>
  </si>
  <si>
    <t>P20M6003</t>
  </si>
  <si>
    <t>MA60AC 07.0D</t>
  </si>
  <si>
    <t>P20M6004</t>
  </si>
  <si>
    <t>MA60AC 07.5D</t>
  </si>
  <si>
    <t>P20M6005</t>
  </si>
  <si>
    <t>MA60AC 08.0D</t>
  </si>
  <si>
    <t>P20M6006</t>
  </si>
  <si>
    <t>MA60AC 08.5D</t>
  </si>
  <si>
    <t>P20M6007</t>
  </si>
  <si>
    <t>MA60AC 09.0D</t>
  </si>
  <si>
    <t>P20M6008</t>
  </si>
  <si>
    <t>MA60AC 09.5D</t>
  </si>
  <si>
    <t>P20M6009</t>
  </si>
  <si>
    <t>MA60AC 10.0D</t>
  </si>
  <si>
    <t>P20M6010</t>
  </si>
  <si>
    <t>MA60AC 10.5D</t>
  </si>
  <si>
    <t>P20M6011</t>
  </si>
  <si>
    <t>MA60AC 11.0D</t>
  </si>
  <si>
    <t>P20M6012</t>
  </si>
  <si>
    <t>MA60AC 11.5D</t>
  </si>
  <si>
    <t>P20M6013</t>
  </si>
  <si>
    <t>MA60AC 12.0D</t>
  </si>
  <si>
    <t>P20M6014</t>
  </si>
  <si>
    <t>MA60AC 12.5D</t>
  </si>
  <si>
    <t>P20M6015</t>
  </si>
  <si>
    <t>MA60AC 13.0D</t>
  </si>
  <si>
    <t>P20M6016</t>
  </si>
  <si>
    <t>MA60AC 13.5D</t>
  </si>
  <si>
    <t>P20M6017</t>
  </si>
  <si>
    <t>MA60AC 14.0D</t>
  </si>
  <si>
    <t>P20M6018</t>
  </si>
  <si>
    <t>MA60AC 14.5D</t>
  </si>
  <si>
    <t>P20M6019</t>
  </si>
  <si>
    <t>MA60AC 15.0D</t>
  </si>
  <si>
    <t>P20M6020</t>
  </si>
  <si>
    <t>MA60AC 15.5D</t>
  </si>
  <si>
    <t>P20M6021</t>
  </si>
  <si>
    <t>MA60AC 16.0D</t>
  </si>
  <si>
    <t>P20M6022</t>
  </si>
  <si>
    <t>MA60AC 16.5D</t>
  </si>
  <si>
    <t>P20M6023</t>
  </si>
  <si>
    <t>MA60AC 17.0D</t>
  </si>
  <si>
    <t>P20M6024</t>
  </si>
  <si>
    <t>MA60AC 17.5D</t>
  </si>
  <si>
    <t>P20M6025</t>
  </si>
  <si>
    <t>MA60AC 18.0D</t>
  </si>
  <si>
    <t>P20M6026</t>
  </si>
  <si>
    <t>MA60AC 18.5D</t>
  </si>
  <si>
    <t>P20M6027</t>
  </si>
  <si>
    <t>MA60AC 19.0D</t>
  </si>
  <si>
    <t>P20M6028</t>
  </si>
  <si>
    <t>MA60AC 19.5D</t>
  </si>
  <si>
    <t>P20M6029</t>
  </si>
  <si>
    <t>MA60AC 20.0D</t>
  </si>
  <si>
    <t>P20M6030</t>
  </si>
  <si>
    <t>MA60AC 20.5D</t>
  </si>
  <si>
    <t>P20M6031</t>
  </si>
  <si>
    <t>MA60AC 21.0D</t>
  </si>
  <si>
    <t>P20M6032</t>
  </si>
  <si>
    <t>MA60AC 21.5D</t>
  </si>
  <si>
    <t>P20M6033</t>
  </si>
  <si>
    <t>MA60AC 22.0D</t>
  </si>
  <si>
    <t>P20M6034</t>
  </si>
  <si>
    <t>MA60AC 22.5D</t>
  </si>
  <si>
    <t>P20M6036</t>
  </si>
  <si>
    <t>MA60AC 23.5D</t>
  </si>
  <si>
    <t>P20M6037</t>
  </si>
  <si>
    <t>MA60AC 24.0D</t>
  </si>
  <si>
    <t>P20M6038</t>
  </si>
  <si>
    <t>MA60AC 24.5D</t>
  </si>
  <si>
    <t>P20M6039</t>
  </si>
  <si>
    <t>MA60AC 25.0D</t>
  </si>
  <si>
    <t>P20M6040</t>
  </si>
  <si>
    <t>MA60AC 25.5D</t>
  </si>
  <si>
    <t>P20M6041</t>
  </si>
  <si>
    <t>MA60AC 26.0D</t>
  </si>
  <si>
    <t>P20M6042</t>
  </si>
  <si>
    <t>MA60AC 26.5D</t>
  </si>
  <si>
    <t>P20M6043</t>
  </si>
  <si>
    <t>MA60AC 27.0D</t>
  </si>
  <si>
    <t>P20M6044</t>
  </si>
  <si>
    <t>MA60AC 27.5D</t>
  </si>
  <si>
    <t>P20M6045</t>
  </si>
  <si>
    <t>MA60AC 28.0D</t>
  </si>
  <si>
    <t>P20M6046</t>
  </si>
  <si>
    <t>MA60AC 28.5D</t>
  </si>
  <si>
    <t>P20M6047</t>
  </si>
  <si>
    <t>MA60AC 29.0D</t>
  </si>
  <si>
    <t>P20M6048</t>
  </si>
  <si>
    <t>MA60AC 29.5D</t>
  </si>
  <si>
    <t>P20M6049</t>
  </si>
  <si>
    <t>MA60AC 30.0D</t>
  </si>
  <si>
    <t>P20US090</t>
  </si>
  <si>
    <t>IQ  ULTRASERT Pre-loaded  09.0D</t>
  </si>
  <si>
    <t>P20US120</t>
  </si>
  <si>
    <t>IQ  ULTRASERT Pre-loaded  12.0D</t>
  </si>
  <si>
    <t>P20US140</t>
  </si>
  <si>
    <t>IQ  ULTRASERT Pre-loaded  14.0D</t>
  </si>
  <si>
    <t>P20US145</t>
  </si>
  <si>
    <t>IQ  ULTRASERT Pre-loaded  14.5D</t>
  </si>
  <si>
    <t>P20US150</t>
  </si>
  <si>
    <t>IQ  ULTRASERT Pre-loaded  15.0D</t>
  </si>
  <si>
    <t>P20US155</t>
  </si>
  <si>
    <t>IQ  ULTRASERT Pre-loaded  15.5D</t>
  </si>
  <si>
    <t>P20US160</t>
  </si>
  <si>
    <t>IQ  ULTRASERT Pre-loaded  16.0D</t>
  </si>
  <si>
    <t>P20US165</t>
  </si>
  <si>
    <t>IQ  ULTRASERT Pre-loaded  16.5D</t>
  </si>
  <si>
    <t>P20US170</t>
  </si>
  <si>
    <t>IQ  ULTRASERT Pre-loaded  17.0D</t>
  </si>
  <si>
    <t>P20US175</t>
  </si>
  <si>
    <t>IQ  ULTRASERT Pre-loaded  17.5D</t>
  </si>
  <si>
    <t>P20US180</t>
  </si>
  <si>
    <t>IQ  ULTRASERT Pre-loaded  18.0D</t>
  </si>
  <si>
    <t>P20US185</t>
  </si>
  <si>
    <t>IQ  ULTRASERT Pre-loaded  18.5D</t>
  </si>
  <si>
    <t>P20US200</t>
  </si>
  <si>
    <t>IQ  ULTRASERT Pre-loaded  20.0D</t>
  </si>
  <si>
    <t>P20US205</t>
  </si>
  <si>
    <t>IQ  ULTRASERT Pre-loaded  20.5D</t>
  </si>
  <si>
    <t>P20US210</t>
  </si>
  <si>
    <t>IQ  ULTRASERT Pre-loaded  21.0D</t>
  </si>
  <si>
    <t>P20US215</t>
  </si>
  <si>
    <t>IQ  ULTRASERT Pre-loaded  21.5D</t>
  </si>
  <si>
    <t>P20US220</t>
  </si>
  <si>
    <t>IQ  ULTRASERT Pre-loaded  22.0D</t>
  </si>
  <si>
    <t>P20US225</t>
  </si>
  <si>
    <t>IQ  ULTRASERT Pre-loaded  22.5D</t>
  </si>
  <si>
    <t>P20US235</t>
  </si>
  <si>
    <t>IQ  ULTRASERT Pre-loaded  23.5D</t>
  </si>
  <si>
    <t>P20US240</t>
  </si>
  <si>
    <t>IQ  ULTRASERT Pre-loaded  24.0D</t>
  </si>
  <si>
    <t>P20US245</t>
  </si>
  <si>
    <t>IQ  ULTRASERT Pre-loaded  24.5D</t>
  </si>
  <si>
    <t>P20US250</t>
  </si>
  <si>
    <t>IQ  ULTRASERT Pre-loaded  25.0D</t>
  </si>
  <si>
    <t>P20US255</t>
  </si>
  <si>
    <t>IQ  ULTRASERT Pre-loaded  25.5D</t>
  </si>
  <si>
    <t>P20US260</t>
  </si>
  <si>
    <t>IQ  ULTRASERT Pre-loaded  26.0D</t>
  </si>
  <si>
    <t>P20US265</t>
  </si>
  <si>
    <t>IQ  ULTRASERT Pre-loaded  26.5D</t>
  </si>
  <si>
    <t>P20US270</t>
  </si>
  <si>
    <t>IQ  ULTRASERT Pre-loaded  27.0D</t>
  </si>
  <si>
    <t>P20US060</t>
  </si>
  <si>
    <t>Ultrasert V3.5 06.0D</t>
  </si>
  <si>
    <t>P20US070</t>
  </si>
  <si>
    <t>Ultrasert V3.5 07.0D</t>
  </si>
  <si>
    <t>P20US080</t>
  </si>
  <si>
    <t>Ultrasert V3.5 08.0D</t>
  </si>
  <si>
    <t>P20US100</t>
  </si>
  <si>
    <t>Ultrasert V3.5 10.0D</t>
  </si>
  <si>
    <t>P20US105</t>
  </si>
  <si>
    <t>Ultrasert V3.5 10.5D</t>
  </si>
  <si>
    <t>P20US110</t>
  </si>
  <si>
    <t>Ultrasert V3.5 11.0D</t>
  </si>
  <si>
    <t>P20US115</t>
  </si>
  <si>
    <t>Ultrasert V3.5 11.5D</t>
  </si>
  <si>
    <t>P20US125</t>
  </si>
  <si>
    <t>Ultrasert V3.5 12.5D</t>
  </si>
  <si>
    <t>P20US130</t>
  </si>
  <si>
    <t>Ultrasert V3.5 13.0D</t>
  </si>
  <si>
    <t>P20US135</t>
  </si>
  <si>
    <t>Ultrasert V3.5 13.5D</t>
  </si>
  <si>
    <t>P20US190</t>
  </si>
  <si>
    <t>Ultrasert V3.5 19.0D</t>
  </si>
  <si>
    <t>P20US195</t>
  </si>
  <si>
    <t>Ultrasert V3.5 19.5D</t>
  </si>
  <si>
    <t>P20US230</t>
  </si>
  <si>
    <t>Ultrasert V3.5 23.0D</t>
  </si>
  <si>
    <t>P20S100F</t>
  </si>
  <si>
    <t>ACRYSOF IQ SN60WF 10.0D</t>
  </si>
  <si>
    <t>P20S110F</t>
  </si>
  <si>
    <t>ACRYSOF IQ SN60WF 11.0D</t>
  </si>
  <si>
    <t>P20S120F</t>
  </si>
  <si>
    <t>ACRYSOF IQ SN60WF 12.0D</t>
  </si>
  <si>
    <t>P20S130F</t>
  </si>
  <si>
    <t>ACRYSOF IQ SN60WF 13.0D</t>
  </si>
  <si>
    <t>P20S140F</t>
  </si>
  <si>
    <t>ACRYSOF IQ SN60WF 14.0D</t>
  </si>
  <si>
    <t>P20S150F</t>
  </si>
  <si>
    <t>ACRYSOF IQ SN60WF 15.0D</t>
  </si>
  <si>
    <t>P20S155F</t>
  </si>
  <si>
    <t>ACRYSOF IQ SN60WF 15.5D</t>
  </si>
  <si>
    <t>P20S160F</t>
  </si>
  <si>
    <t>ACRYSOF IQ SN60WF 16.0D</t>
  </si>
  <si>
    <t>P20S165F</t>
  </si>
  <si>
    <t>ACRYSOF IQ SN60WF 16.5D</t>
  </si>
  <si>
    <t>P20S170D</t>
  </si>
  <si>
    <t>ACRYSOF IQ SN60WF 17.0D</t>
  </si>
  <si>
    <t>P20S175F</t>
  </si>
  <si>
    <t>ACRYSOF IQ SN60WF 17.5D</t>
  </si>
  <si>
    <t>P20S180F</t>
  </si>
  <si>
    <t>ACRYSOF IQ SN60WF 18.0D</t>
  </si>
  <si>
    <t>P20S185F</t>
  </si>
  <si>
    <t>ACRYSOF IQ SN60WF 18.5D</t>
  </si>
  <si>
    <t>P20S190F</t>
  </si>
  <si>
    <t>ACRYSOF IQ SN60WF 19.0D</t>
  </si>
  <si>
    <t>P20S195F</t>
  </si>
  <si>
    <t>ACRYSOF IQ SN60WF 19.5D</t>
  </si>
  <si>
    <t>P20S200F</t>
  </si>
  <si>
    <t>ACRYSOF IQ SN60WF 20.0D</t>
  </si>
  <si>
    <t>P20S205F</t>
  </si>
  <si>
    <t>ACRYSOF IQ SN60WF 20.5D</t>
  </si>
  <si>
    <t>P20S210F</t>
  </si>
  <si>
    <t>ACRYSOF IQ SN60WF 21.0D</t>
  </si>
  <si>
    <t>P20S215F</t>
  </si>
  <si>
    <t>ACRYSOF IQ SN60WF 21.5D</t>
  </si>
  <si>
    <t>P20S220F</t>
  </si>
  <si>
    <t>ACRYSOF IQ SN60WF 22.0D</t>
  </si>
  <si>
    <t>P20S225F</t>
  </si>
  <si>
    <t>ACRYSOF IQ SN60WF 22.5D</t>
  </si>
  <si>
    <t>P20S230F</t>
  </si>
  <si>
    <t>ACRYSOF IQ SN60WF 23.0D</t>
  </si>
  <si>
    <t>P20S235F</t>
  </si>
  <si>
    <t>ACRYSOF IQ SN60WF 23.5D</t>
  </si>
  <si>
    <t>P20S240F</t>
  </si>
  <si>
    <t>ACRYSOF IQ SN60WF 24.0D</t>
  </si>
  <si>
    <t>P20S245F</t>
  </si>
  <si>
    <t>ACRYSOF IQ SN60WF 24.5D</t>
  </si>
  <si>
    <t>P20S250F</t>
  </si>
  <si>
    <t>ACRYSOF IQ SN60WF 25.0D</t>
  </si>
  <si>
    <t>P20S260F</t>
  </si>
  <si>
    <t>ACRYSOF IQ SN60WF 26.0D</t>
  </si>
  <si>
    <t>P20S270F</t>
  </si>
  <si>
    <t>ACRYSOF IQ SN60WF 27.0D</t>
  </si>
  <si>
    <t>P20S280F</t>
  </si>
  <si>
    <t>ACRYSOF IQ SN60WF 28.0D</t>
  </si>
  <si>
    <t>P20S290F</t>
  </si>
  <si>
    <t>ACRYSOF IQ SN60WF 29.0D</t>
  </si>
  <si>
    <t>P20S300F</t>
  </si>
  <si>
    <t>ACRYSOF IQ SN60WF 30.0D</t>
  </si>
  <si>
    <t>P20SD001</t>
  </si>
  <si>
    <t>ACRYSOF IQ SN60WF 6.0D</t>
  </si>
  <si>
    <t>P20SD002</t>
  </si>
  <si>
    <t>ACRYSOF IQ SN60WF 7.0D</t>
  </si>
  <si>
    <t>P20SD003</t>
  </si>
  <si>
    <t>ACRYSOF IQ SN60WF 8.0D</t>
  </si>
  <si>
    <t>P20SD004</t>
  </si>
  <si>
    <t>ACRYSOF IQ SN60WF 9.0D</t>
  </si>
  <si>
    <t>P20SN100</t>
  </si>
  <si>
    <t>ACRYSOF NATURAL SP SN60AT 10.0D</t>
  </si>
  <si>
    <t>P20SN105</t>
  </si>
  <si>
    <t>ACRYSOF NATURAL SP SN60AT 10.5D</t>
  </si>
  <si>
    <t>P20SN110</t>
  </si>
  <si>
    <t>ACRYSOF NATURAL SP SN60AT 11.0D</t>
  </si>
  <si>
    <t>P20SN115</t>
  </si>
  <si>
    <t>ACRYSOF NATURAL SP SN60AT 11.5D</t>
  </si>
  <si>
    <t>P20SN120</t>
  </si>
  <si>
    <t>ACRYSOF NATURAL SP SN60AT 12.0D</t>
  </si>
  <si>
    <t>P20SN125</t>
  </si>
  <si>
    <t>ACRYSOF NATURAL SP SN60AT 12.5D</t>
  </si>
  <si>
    <t>P20SN130</t>
  </si>
  <si>
    <t>ACRYSOF NATURAL SP SN60AT 13.0D</t>
  </si>
  <si>
    <t>P20SN135</t>
  </si>
  <si>
    <t>ACRYSOF NATURAL SP SN60AT 13.5D</t>
  </si>
  <si>
    <t>P20SN140</t>
  </si>
  <si>
    <t>ACRYSOF NATURAL SP SN60AT 14.0D</t>
  </si>
  <si>
    <t>P20SN145</t>
  </si>
  <si>
    <t>ACRYSOF NATURAL SP SN60AT 14.5D</t>
  </si>
  <si>
    <t>P20SN150</t>
  </si>
  <si>
    <t>ACRYSOF NATURAL SP SN60AT 15.0D</t>
  </si>
  <si>
    <t>P20SN155</t>
  </si>
  <si>
    <t>ACRYSOF NATURAL SP SN60AT 15.5D</t>
  </si>
  <si>
    <t>P20SN160</t>
  </si>
  <si>
    <t>ACRYSOF NATURAL SP SN60AT 16.0D</t>
  </si>
  <si>
    <t>P20SN165</t>
  </si>
  <si>
    <t>ACRYSOF NATURAL SP SN60AT 16.5D</t>
  </si>
  <si>
    <t>P20SN170</t>
  </si>
  <si>
    <t>ACRYSOF NATURAL SP SN60AT 17.0D</t>
  </si>
  <si>
    <t>P20SN175</t>
  </si>
  <si>
    <t>ACRYSOF NATURAL SP SN60AT 17.5D</t>
  </si>
  <si>
    <t>P20SN180</t>
  </si>
  <si>
    <t>ACRYSOF NATURAL SP SN60AT 18.0D</t>
  </si>
  <si>
    <t>P20SN185</t>
  </si>
  <si>
    <t>ACRYSOF NATURAL SP SN60AT 18.5D</t>
  </si>
  <si>
    <t>P20SN190</t>
  </si>
  <si>
    <t>ACRYSOF NATURAL SP SN60AT 19.0D</t>
  </si>
  <si>
    <t>P20SN195</t>
  </si>
  <si>
    <t>ACRYSOF NATURAL SP SN60AT 19.5D</t>
  </si>
  <si>
    <t>P20SN200</t>
  </si>
  <si>
    <t>ACRYSOF NATURAL SP SN60AT 20.0D</t>
  </si>
  <si>
    <t>P20SN205</t>
  </si>
  <si>
    <t>ACRYSOF NATURAL SP SN60AT 20.5D</t>
  </si>
  <si>
    <t>P20SN210</t>
  </si>
  <si>
    <t>ACRYSOF NATURAL SP SN60AT 21.0D</t>
  </si>
  <si>
    <t>P20SN215</t>
  </si>
  <si>
    <t>ACRYSOF NATURAL SP SN60AT 21.5D</t>
  </si>
  <si>
    <t>P20SN220</t>
  </si>
  <si>
    <t>ACRYSOF NATURAL SP SN60AT 22.0D</t>
  </si>
  <si>
    <t>P20SN225</t>
  </si>
  <si>
    <t>ACRYSOF NATURAL SP SN60AT 22.5D</t>
  </si>
  <si>
    <t>P20SN230</t>
  </si>
  <si>
    <t>ACRYSOF NATURAL SP SN60AT 23.0D</t>
  </si>
  <si>
    <t>P20SN240</t>
  </si>
  <si>
    <t>ACRYSOF NATURAL SP SN60AT 24.0D</t>
  </si>
  <si>
    <t>P20SN250</t>
  </si>
  <si>
    <t>ACRYSOF NATURAL SP SN60AT 25.0D</t>
  </si>
  <si>
    <t>P20SN255</t>
  </si>
  <si>
    <t>ACRYSOF NATURAL SP SN60AT 25.5D</t>
  </si>
  <si>
    <t>P20SN260</t>
  </si>
  <si>
    <t>ACRYSOF NATURAL SP SN60AT 26.0D</t>
  </si>
  <si>
    <t>P20SN270</t>
  </si>
  <si>
    <t>ACRYSOF NATURAL SP SN60AT 27.0D</t>
  </si>
  <si>
    <t>P20SN280</t>
  </si>
  <si>
    <t>ACRYSOF NATURAL SP SN60AT 28.0D</t>
  </si>
  <si>
    <t>P20SN290</t>
  </si>
  <si>
    <t>ACRYSOF NATURAL SP SN60AT 29.0D</t>
  </si>
  <si>
    <t>P20SN300</t>
  </si>
  <si>
    <t>ACRYSOF NATURAL SP SN60AT 30.0D</t>
  </si>
  <si>
    <t>P20SA.06</t>
  </si>
  <si>
    <t>ACRYSOFT SINGLE PIECE SA60AT 06.0D</t>
  </si>
  <si>
    <t>P20SA.07</t>
  </si>
  <si>
    <t>ACRYSOFT SINGLE PIECE SA60AT 07.0D</t>
  </si>
  <si>
    <t>P20SA.08</t>
  </si>
  <si>
    <t>ACRYSOFT SINGLE PIECE SA60AT 08.0D</t>
  </si>
  <si>
    <t>P20SA.09</t>
  </si>
  <si>
    <t>ACRYSOFT SINGLE PIECE SA60AT 09.0D</t>
  </si>
  <si>
    <t>P20SA.10</t>
  </si>
  <si>
    <t>ACRYSOFT SINGLE PIECE SA60AT 10.0D</t>
  </si>
  <si>
    <t>P20SA105</t>
  </si>
  <si>
    <t>ACRYSOFT SINGLE PIECE SA60AT 10.5D</t>
  </si>
  <si>
    <t>P20SA110</t>
  </si>
  <si>
    <t>ACRYSOFT SINGLE PIECE SA60AT 11.0D</t>
  </si>
  <si>
    <t>P20SA115</t>
  </si>
  <si>
    <t>ACRYSOFT SINGLE PIECE SA60AT 11.5D</t>
  </si>
  <si>
    <t>P20SA120</t>
  </si>
  <si>
    <t>ACRYSOFT SINGLE PIECE SA60AT 12.0D</t>
  </si>
  <si>
    <t>P20SA125</t>
  </si>
  <si>
    <t>ACRYSOFT SINGLE PIECE SA60AT 12.5D</t>
  </si>
  <si>
    <t>P20SA130</t>
  </si>
  <si>
    <t>ACRYSOFT SINGLE PIECE SA60AT 13.0D</t>
  </si>
  <si>
    <t>P20SA135</t>
  </si>
  <si>
    <t>ACRYSOFT SINGLE PIECE SA60AT 13.5D</t>
  </si>
  <si>
    <t>P20SA140</t>
  </si>
  <si>
    <t>ACRYSOFT SINGLE PIECE SA60AT 14.0D</t>
  </si>
  <si>
    <t>P20SA145</t>
  </si>
  <si>
    <t>ACRYSOFT SINGLE PIECE SA60AT 14.5D</t>
  </si>
  <si>
    <t>P20SA150</t>
  </si>
  <si>
    <t>ACRYSOFT SINGLE PIECE SA60AT 15.0D</t>
  </si>
  <si>
    <t>P20SA155</t>
  </si>
  <si>
    <t>ACRYSOFT SINGLE PIECE SA60AT 15.5D</t>
  </si>
  <si>
    <t>P20SA160</t>
  </si>
  <si>
    <t>ACRYSOFT SINGLE PIECE SA60AT 16.0D</t>
  </si>
  <si>
    <t>P20SA165</t>
  </si>
  <si>
    <t>ACRYSOFT SINGLE PIECE SA60AT 16.5D</t>
  </si>
  <si>
    <t>P20SA170</t>
  </si>
  <si>
    <t>ACRYSOFT SINGLE PIECE SA60AT 17.0D</t>
  </si>
  <si>
    <t>P20SA175</t>
  </si>
  <si>
    <t>ACRYSOFT SINGLE PIECE SA60AT 17.5D</t>
  </si>
  <si>
    <t>P20SA180</t>
  </si>
  <si>
    <t>ACRYSOFT SINGLE PIECE SA60AT 18.0D</t>
  </si>
  <si>
    <t>P20SA185</t>
  </si>
  <si>
    <t>ACRYSOFT SINGLE PIECE SA60AT 18.5D</t>
  </si>
  <si>
    <t>P20SA190</t>
  </si>
  <si>
    <t>ACRYSOFT SINGLE PIECE SA60AT 19.0D</t>
  </si>
  <si>
    <t>P20SA195</t>
  </si>
  <si>
    <t>ACRYSOFT SINGLE PIECE SA60AT 19.5D</t>
  </si>
  <si>
    <t>P20SA.20</t>
  </si>
  <si>
    <t>ACRYSOFT SINGLE PIECE SA60AT 20.0D</t>
  </si>
  <si>
    <t>P20SA205</t>
  </si>
  <si>
    <t>ACRYSOFT SINGLE PIECE SA60AT 20.5D</t>
  </si>
  <si>
    <t>P20SA210</t>
  </si>
  <si>
    <t>ACRYSOFT SINGLE PIECE SA60AT 21.0D</t>
  </si>
  <si>
    <t>P20SA215</t>
  </si>
  <si>
    <t>ACRYSOFT SINGLE PIECE SA60AT 21.5D</t>
  </si>
  <si>
    <t>P20SA220</t>
  </si>
  <si>
    <t>ACRYSOFT SINGLE PIECE SA60AT 22.0D</t>
  </si>
  <si>
    <t>P20SA225</t>
  </si>
  <si>
    <t>ACRYSOFT SINGLE PIECE SA60AT 22.5D</t>
  </si>
  <si>
    <t>P20SA230</t>
  </si>
  <si>
    <t>ACRYSOFT SINGLE PIECE SA60AT 23.0D</t>
  </si>
  <si>
    <t>P20SA235</t>
  </si>
  <si>
    <t>ACRYSOFT SINGLE PIECE SA60AT 23.5D</t>
  </si>
  <si>
    <t>P20SA240</t>
  </si>
  <si>
    <t>ACRYSOFT SINGLE PIECE SA60AT 24.0D</t>
  </si>
  <si>
    <t>P20SA245</t>
  </si>
  <si>
    <t>ACRYSOFT SINGLE PIECE SA60AT 24.5D</t>
  </si>
  <si>
    <t>P20SA250</t>
  </si>
  <si>
    <t>ACRYSOFT SINGLE PIECE SA60AT 25.0D</t>
  </si>
  <si>
    <t>P20SA255</t>
  </si>
  <si>
    <t>ACRYSOFT SINGLE PIECE SA60AT 25.5D</t>
  </si>
  <si>
    <t>P20SA260</t>
  </si>
  <si>
    <t>ACRYSOFT SINGLE PIECE SA60AT 26.0D</t>
  </si>
  <si>
    <t>P20SA265</t>
  </si>
  <si>
    <t>ACRYSOFT SINGLE PIECE SA60AT 26.5D</t>
  </si>
  <si>
    <t>P20SA270</t>
  </si>
  <si>
    <t>ACRYSOFT SINGLE PIECE SA60AT 27.0D</t>
  </si>
  <si>
    <t>P20SA275</t>
  </si>
  <si>
    <t>ACRYSOFT SINGLE PIECE SA60AT 27.5D</t>
  </si>
  <si>
    <t>P20SA280</t>
  </si>
  <si>
    <t>ACRYSOFT SINGLE PIECE SA60AT 28.0D</t>
  </si>
  <si>
    <t>P20SA285</t>
  </si>
  <si>
    <t>ACRYSOFT SINGLE PIECE SA60AT 28.5D</t>
  </si>
  <si>
    <t>P20SA290</t>
  </si>
  <si>
    <t>ACRYSOFT SINGLE PIECE SA60AT 29.0D</t>
  </si>
  <si>
    <t>P20SA295</t>
  </si>
  <si>
    <t>ACRYSOFT SINGLE PIECE SA60AT 29.5D</t>
  </si>
  <si>
    <t>P20SA300</t>
  </si>
  <si>
    <t>ACRYSOFT SINGLE PIECE SA60AT 30.0D</t>
  </si>
  <si>
    <t>P2000027</t>
  </si>
  <si>
    <t>IQ VIVITY 10.0D</t>
  </si>
  <si>
    <t>P2000028</t>
  </si>
  <si>
    <t>IQ VIVITY 10.5D</t>
  </si>
  <si>
    <t>P2000029</t>
  </si>
  <si>
    <t>IQ VIVITY 11.0D</t>
  </si>
  <si>
    <t>P2000022</t>
  </si>
  <si>
    <t>IQ VIVITY 11.5D</t>
  </si>
  <si>
    <t>P2000030</t>
  </si>
  <si>
    <t>IQ VIVITY 12.0D</t>
  </si>
  <si>
    <t>P2000023</t>
  </si>
  <si>
    <t>IQ VIVITY 12.5D</t>
  </si>
  <si>
    <t>P2000031</t>
  </si>
  <si>
    <t>IQ VIVITY 13.0D</t>
  </si>
  <si>
    <t>P2000024</t>
  </si>
  <si>
    <t>IQ VIVITY 13.5D</t>
  </si>
  <si>
    <t>P2000025</t>
  </si>
  <si>
    <t>IQ VIVITY 14.0D</t>
  </si>
  <si>
    <t>P2000026</t>
  </si>
  <si>
    <t>IQ VIVITY 14.5D</t>
  </si>
  <si>
    <t>P2000055</t>
  </si>
  <si>
    <t>IQ VIVITY 15.0D</t>
  </si>
  <si>
    <t>P2000037</t>
  </si>
  <si>
    <t>IQ VIVITY 15.5D</t>
  </si>
  <si>
    <t>P2000032</t>
  </si>
  <si>
    <t>IQ VIVITY 16.0D</t>
  </si>
  <si>
    <t>P2000046</t>
  </si>
  <si>
    <t>IQ VIVITY 16.5D</t>
  </si>
  <si>
    <t>P2000056</t>
  </si>
  <si>
    <t>IQ VIVITY 17.0D</t>
  </si>
  <si>
    <t>P2000041</t>
  </si>
  <si>
    <t>IQ VIVITY 17.5D</t>
  </si>
  <si>
    <t>P2000033</t>
  </si>
  <si>
    <t>IQ VIVITY 18.0D</t>
  </si>
  <si>
    <t>P2000047</t>
  </si>
  <si>
    <t>IQ VIVITY 18.5D</t>
  </si>
  <si>
    <t>P2000048</t>
  </si>
  <si>
    <t>IQ VIVITY 19.0D</t>
  </si>
  <si>
    <t>P2000049</t>
  </si>
  <si>
    <t>IQ VIVITY 19.5D</t>
  </si>
  <si>
    <t>P2000043</t>
  </si>
  <si>
    <t>IQ VIVITY 20.0D</t>
  </si>
  <si>
    <t>P2000057</t>
  </si>
  <si>
    <t>IQ VIVITY 20.5D</t>
  </si>
  <si>
    <t>P2000058</t>
  </si>
  <si>
    <t>IQ VIVITY 21.0D</t>
  </si>
  <si>
    <t>P2000059</t>
  </si>
  <si>
    <t>IQ VIVITY 21.5D</t>
  </si>
  <si>
    <t>P2000038</t>
  </si>
  <si>
    <t>IQ VIVITY 22.0D</t>
  </si>
  <si>
    <t>P2000051</t>
  </si>
  <si>
    <t>IQ VIVITY 22.5D</t>
  </si>
  <si>
    <t>P2000039</t>
  </si>
  <si>
    <t>IQ VIVITY 23.0D</t>
  </si>
  <si>
    <t>P2000042</t>
  </si>
  <si>
    <t>IQ VIVITY 23.5D</t>
  </si>
  <si>
    <t>P2000052</t>
  </si>
  <si>
    <t>IQ VIVITY 24.0D</t>
  </si>
  <si>
    <t>P2000060</t>
  </si>
  <si>
    <t>IQ VIVITY 24.5D</t>
  </si>
  <si>
    <t>P2000061</t>
  </si>
  <si>
    <t>IQ VIVITY 25.0D</t>
  </si>
  <si>
    <t>P2000053</t>
  </si>
  <si>
    <t>IQ VIVITY 25.5D</t>
  </si>
  <si>
    <t>P2000034</t>
  </si>
  <si>
    <t>IQ VIVITY 26.0D</t>
  </si>
  <si>
    <t>P2000044</t>
  </si>
  <si>
    <t>IQ VIVITY 26.5D</t>
  </si>
  <si>
    <t>P2000054</t>
  </si>
  <si>
    <t>IQ VIVITY 27.0D</t>
  </si>
  <si>
    <t>P2000050</t>
  </si>
  <si>
    <t>IQ VIVITY 27.5D</t>
  </si>
  <si>
    <t>P2000045</t>
  </si>
  <si>
    <t>IQ VIVITY 28.0D</t>
  </si>
  <si>
    <t>P2000040</t>
  </si>
  <si>
    <t>IQ VIVITY 28.5D</t>
  </si>
  <si>
    <t>P2000062</t>
  </si>
  <si>
    <t>IQ VIVITY 29.0D</t>
  </si>
  <si>
    <t>P2000035</t>
  </si>
  <si>
    <t>IQ VIVITY 29.5D</t>
  </si>
  <si>
    <t>P2000036</t>
  </si>
  <si>
    <t>IQ VIVITY 30.0D</t>
  </si>
  <si>
    <t>P2000140</t>
  </si>
  <si>
    <t>IQ VIVITY T2 10.0D</t>
  </si>
  <si>
    <t>P2000196</t>
  </si>
  <si>
    <t>IQ VIVITY T2 10.5D</t>
  </si>
  <si>
    <t>P2000142</t>
  </si>
  <si>
    <t>IQ VIVITY T2 11.0D</t>
  </si>
  <si>
    <t>P2000170</t>
  </si>
  <si>
    <t>IQ VIVITY T2 11.5D</t>
  </si>
  <si>
    <t>P2000143</t>
  </si>
  <si>
    <t>IQ VIVITY T2 12.0D</t>
  </si>
  <si>
    <t>P2000063</t>
  </si>
  <si>
    <t>IQ VIVITY T2 12.5D</t>
  </si>
  <si>
    <t>P2000217</t>
  </si>
  <si>
    <t>IQ VIVITY T2 13.0D</t>
  </si>
  <si>
    <t>P2000064</t>
  </si>
  <si>
    <t>IQ VIVITY T2 13.5D</t>
  </si>
  <si>
    <t>P2000244</t>
  </si>
  <si>
    <t>IQ VIVITY T2 14.0D</t>
  </si>
  <si>
    <t>P2000245</t>
  </si>
  <si>
    <t>IQ VIVITY T2 14.5D</t>
  </si>
  <si>
    <t>P2000246</t>
  </si>
  <si>
    <t>IQ VIVITY T2 15.0D</t>
  </si>
  <si>
    <t>P2000171</t>
  </si>
  <si>
    <t>IQ VIVITY T2 15.5D</t>
  </si>
  <si>
    <t>P2000092</t>
  </si>
  <si>
    <t>IQ VIVITY T2 16.0D</t>
  </si>
  <si>
    <t>P2000144</t>
  </si>
  <si>
    <t>IQ VIVITY T2 16.5D</t>
  </si>
  <si>
    <t>P2000247</t>
  </si>
  <si>
    <t>IQ VIVITY T2 17.0D</t>
  </si>
  <si>
    <t>P2000172</t>
  </si>
  <si>
    <t>IQ VIVITY T2 17.5D</t>
  </si>
  <si>
    <t>P2000113</t>
  </si>
  <si>
    <t>IQ VIVITY T2 18.0D</t>
  </si>
  <si>
    <t>P2000197</t>
  </si>
  <si>
    <t>IQ VIVITY T2 18.5D</t>
  </si>
  <si>
    <t>P2000145</t>
  </si>
  <si>
    <t>IQ VIVITY T2 19.0D</t>
  </si>
  <si>
    <t>P2000093</t>
  </si>
  <si>
    <t>IQ VIVITY T2 19.5D</t>
  </si>
  <si>
    <t>P2000094</t>
  </si>
  <si>
    <t>IQ VIVITY T2 20.0D</t>
  </si>
  <si>
    <t>P2000095</t>
  </si>
  <si>
    <t>IQ VIVITY T2 20.5D</t>
  </si>
  <si>
    <t>P2000173</t>
  </si>
  <si>
    <t>IQ VIVITY T2 21.0D</t>
  </si>
  <si>
    <t>P2000198</t>
  </si>
  <si>
    <t>IQ VIVITY T2 21.5D</t>
  </si>
  <si>
    <t>P2000141</t>
  </si>
  <si>
    <t>IQ VIVITY T2 22.0D</t>
  </si>
  <si>
    <t>P2000248</t>
  </si>
  <si>
    <t>IQ VIVITY T2 22.5D</t>
  </si>
  <si>
    <t>P2000146</t>
  </si>
  <si>
    <t>IQ VIVITY T2 23.0D</t>
  </si>
  <si>
    <t>P2000147</t>
  </si>
  <si>
    <t>IQ VIVITY T2 23.5D</t>
  </si>
  <si>
    <t>P2000218</t>
  </si>
  <si>
    <t>IQ VIVITY T2 24.0D</t>
  </si>
  <si>
    <t>P2000114</t>
  </si>
  <si>
    <t>IQ VIVITY T2 24.5D</t>
  </si>
  <si>
    <t>P2000219</t>
  </si>
  <si>
    <t>IQ VIVITY T2 25.0D</t>
  </si>
  <si>
    <t>P2000220</t>
  </si>
  <si>
    <t>IQ VIVITY T2 25.5D</t>
  </si>
  <si>
    <t>P2000249</t>
  </si>
  <si>
    <t>IQ VIVITY T2 26.0D</t>
  </si>
  <si>
    <t>P2000148</t>
  </si>
  <si>
    <t>IQ VIVITY T2 26.5D</t>
  </si>
  <si>
    <t>P2000174</t>
  </si>
  <si>
    <t>IQ VIVITY T2 27.0D</t>
  </si>
  <si>
    <t>P2000250</t>
  </si>
  <si>
    <t>IQ VIVITY T2 27.5D</t>
  </si>
  <si>
    <t>P2000221</t>
  </si>
  <si>
    <t>IQ VIVITY T2 28.0D</t>
  </si>
  <si>
    <t>P2000115</t>
  </si>
  <si>
    <t>IQ VIVITY T2 28.5D</t>
  </si>
  <si>
    <t>P2000096</t>
  </si>
  <si>
    <t>IQ VIVITY T2 29.0D</t>
  </si>
  <si>
    <t>P2000149</t>
  </si>
  <si>
    <t>IQ VIVITY T2 29.5D</t>
  </si>
  <si>
    <t>P2000150</t>
  </si>
  <si>
    <t>IQ VIVITY T2 30.0D</t>
  </si>
  <si>
    <t>P2000251</t>
  </si>
  <si>
    <t>IQ VIVITY T3 10.0D</t>
  </si>
  <si>
    <t>P2000065</t>
  </si>
  <si>
    <t>IQ VIVITY T3 10.5D</t>
  </si>
  <si>
    <t>P2000252</t>
  </si>
  <si>
    <t>IQ VIVITY T3 11.0D</t>
  </si>
  <si>
    <t>P2000097</t>
  </si>
  <si>
    <t>IQ VIVITY T3 11.5D</t>
  </si>
  <si>
    <t>P2000175</t>
  </si>
  <si>
    <t>IQ VIVITY T3 12.0D</t>
  </si>
  <si>
    <t>P2000176</t>
  </si>
  <si>
    <t>IQ VIVITY T3 12.5D</t>
  </si>
  <si>
    <t>P2000222</t>
  </si>
  <si>
    <t>IQ VIVITY T3 13.0D</t>
  </si>
  <si>
    <t>P2000151</t>
  </si>
  <si>
    <t>IQ VIVITY T3 13.5D</t>
  </si>
  <si>
    <t>P2000152</t>
  </si>
  <si>
    <t>IQ VIVITY T3 14.0D</t>
  </si>
  <si>
    <t>P2000066</t>
  </si>
  <si>
    <t>IQ VIVITY T3 14.5D</t>
  </si>
  <si>
    <t>P2000153</t>
  </si>
  <si>
    <t>IQ VIVITY T3 15.0D</t>
  </si>
  <si>
    <t>P2000067</t>
  </si>
  <si>
    <t>IQ VIVITY T3 15.5D</t>
  </si>
  <si>
    <t>P2000223</t>
  </si>
  <si>
    <t>IQ VIVITY T3 16.0D</t>
  </si>
  <si>
    <t>P2000154</t>
  </si>
  <si>
    <t>IQ VIVITY T3 16.5D</t>
  </si>
  <si>
    <t>P2000155</t>
  </si>
  <si>
    <t>IQ VIVITY T3 17.0D</t>
  </si>
  <si>
    <t>P2000253</t>
  </si>
  <si>
    <t>IQ VIVITY T3 17.5D</t>
  </si>
  <si>
    <t>P2000068</t>
  </si>
  <si>
    <t>IQ VIVITY T3 18.0D</t>
  </si>
  <si>
    <t>P2000199</t>
  </si>
  <si>
    <t>IQ VIVITY T3 18.5D</t>
  </si>
  <si>
    <t>P2000098</t>
  </si>
  <si>
    <t>IQ VIVITY T3 19.0D</t>
  </si>
  <si>
    <t>P2000200</t>
  </si>
  <si>
    <t>IQ VIVITY T3 19.5D</t>
  </si>
  <si>
    <t>P2000224</t>
  </si>
  <si>
    <t>IQ VIVITY T3 20.0D</t>
  </si>
  <si>
    <t>P2000156</t>
  </si>
  <si>
    <t>IQ VIVITY T3 20.5D</t>
  </si>
  <si>
    <t>P2000116</t>
  </si>
  <si>
    <t>IQ VIVITY T3 21.0D</t>
  </si>
  <si>
    <t>P2000117</t>
  </si>
  <si>
    <t>IQ VIVITY T3 21.5D</t>
  </si>
  <si>
    <t>P2000254</t>
  </si>
  <si>
    <t>IQ VIVITY T3 22.0D</t>
  </si>
  <si>
    <t>P2000225</t>
  </si>
  <si>
    <t>IQ VIVITY T3 22.5D</t>
  </si>
  <si>
    <t>P2000255</t>
  </si>
  <si>
    <t>IQ VIVITY T3 23.0D</t>
  </si>
  <si>
    <t>P2000201</t>
  </si>
  <si>
    <t>IQ VIVITY T3 23.5D</t>
  </si>
  <si>
    <t>P2000202</t>
  </si>
  <si>
    <t>IQ VIVITY T3 24.0D</t>
  </si>
  <si>
    <t>P2000118</t>
  </si>
  <si>
    <t>IQ VIVITY T3 24.5D</t>
  </si>
  <si>
    <t>P2000226</t>
  </si>
  <si>
    <t>IQ VIVITY T3 25.0D</t>
  </si>
  <si>
    <t>P2000227</t>
  </si>
  <si>
    <t>IQ VIVITY T3 25.5D</t>
  </si>
  <si>
    <t>P2000177</t>
  </si>
  <si>
    <t>IQ VIVITY T3 26.0D</t>
  </si>
  <si>
    <t>P2000157</t>
  </si>
  <si>
    <t>IQ VIVITY T3 26.5D</t>
  </si>
  <si>
    <t>P2000228</t>
  </si>
  <si>
    <t>IQ VIVITY T3 27.0D</t>
  </si>
  <si>
    <t>P2000119</t>
  </si>
  <si>
    <t>IQ VIVITY T3 27.5D</t>
  </si>
  <si>
    <t>P2000256</t>
  </si>
  <si>
    <t>IQ VIVITY T3 28.0D</t>
  </si>
  <si>
    <t>P2000120</t>
  </si>
  <si>
    <t>IQ VIVITY T3 28.5D</t>
  </si>
  <si>
    <t>P2000099</t>
  </si>
  <si>
    <t>IQ VIVITY T3 29.0D</t>
  </si>
  <si>
    <t>P2000257</t>
  </si>
  <si>
    <t>IQ VIVITY T3 29.5D</t>
  </si>
  <si>
    <t>P2000229</t>
  </si>
  <si>
    <t>IQ VIVITY T3 30.0D</t>
  </si>
  <si>
    <t>P2000230</t>
  </si>
  <si>
    <t>IQ VIVITY T4 10.0D</t>
  </si>
  <si>
    <t>P2000187</t>
  </si>
  <si>
    <t>IQ VIVITY T4 10.5D</t>
  </si>
  <si>
    <t>P2000231</t>
  </si>
  <si>
    <t>IQ VIVITY T4 11.0D</t>
  </si>
  <si>
    <t>P2000100</t>
  </si>
  <si>
    <t>IQ VIVITY T4 11.5D</t>
  </si>
  <si>
    <t>P2000178</t>
  </si>
  <si>
    <t>IQ VIVITY T4 12.0D</t>
  </si>
  <si>
    <t>P2000179</t>
  </si>
  <si>
    <t>IQ VIVITY T4 12.5D</t>
  </si>
  <si>
    <t>P2000258</t>
  </si>
  <si>
    <t>IQ VIVITY T4 13.0D</t>
  </si>
  <si>
    <t>P2000069</t>
  </si>
  <si>
    <t>IQ VIVITY T4 13.5D</t>
  </si>
  <si>
    <t>P2000101</t>
  </si>
  <si>
    <t>IQ VIVITY T4 14.0D</t>
  </si>
  <si>
    <t>P2000180</t>
  </si>
  <si>
    <t>IQ VIVITY T4 14.5D</t>
  </si>
  <si>
    <t>P2000232</t>
  </si>
  <si>
    <t>IQ VIVITY T4 15.0D</t>
  </si>
  <si>
    <t>P2000102</t>
  </si>
  <si>
    <t>IQ VIVITY T4 15.5D</t>
  </si>
  <si>
    <t>P2000259</t>
  </si>
  <si>
    <t>IQ VIVITY T4 16.0D</t>
  </si>
  <si>
    <t>P2000121</t>
  </si>
  <si>
    <t>IQ VIVITY T4 16.5D</t>
  </si>
  <si>
    <t>P2000181</t>
  </si>
  <si>
    <t>IQ VIVITY T4 17.0D</t>
  </si>
  <si>
    <t>P2000233</t>
  </si>
  <si>
    <t>IQ VIVITY T4 17.5D</t>
  </si>
  <si>
    <t>P2000203</t>
  </si>
  <si>
    <t>IQ VIVITY T4 18.0D</t>
  </si>
  <si>
    <t>P2000204</t>
  </si>
  <si>
    <t>IQ VIVITY T4 18.5D</t>
  </si>
  <si>
    <t>P2000070</t>
  </si>
  <si>
    <t>IQ VIVITY T4 19.0D</t>
  </si>
  <si>
    <t>P2000260</t>
  </si>
  <si>
    <t>IQ VIVITY T4 19.5D</t>
  </si>
  <si>
    <t>P2000205</t>
  </si>
  <si>
    <t>IQ VIVITY T4 20.0D</t>
  </si>
  <si>
    <t>P2000122</t>
  </si>
  <si>
    <t>IQ VIVITY T4 20.5D</t>
  </si>
  <si>
    <t>P2000071</t>
  </si>
  <si>
    <t>IQ VIVITY T4 21.0D</t>
  </si>
  <si>
    <t>P2000206</t>
  </si>
  <si>
    <t>IQ VIVITY T4 21.5D</t>
  </si>
  <si>
    <t>P2000182</t>
  </si>
  <si>
    <t>IQ VIVITY T4 22.0D</t>
  </si>
  <si>
    <t>P2000261</t>
  </si>
  <si>
    <t>IQ VIVITY T4 22.5D</t>
  </si>
  <si>
    <t>P2000183</t>
  </si>
  <si>
    <t>IQ VIVITY T4 23.0D</t>
  </si>
  <si>
    <t>P2000072</t>
  </si>
  <si>
    <t>IQ VIVITY T4 23.5D</t>
  </si>
  <si>
    <t>P2000103</t>
  </si>
  <si>
    <t>IQ VIVITY T4 24.0D</t>
  </si>
  <si>
    <t>P2000207</t>
  </si>
  <si>
    <t>IQ VIVITY T4 24.5D</t>
  </si>
  <si>
    <t>P2000123</t>
  </si>
  <si>
    <t>IQ VIVITY T4 25.0D</t>
  </si>
  <si>
    <t>P2000124</t>
  </si>
  <si>
    <t>IQ VIVITY T4 25.5D</t>
  </si>
  <si>
    <t>P2000262</t>
  </si>
  <si>
    <t>IQ VIVITY T4 26.0D</t>
  </si>
  <si>
    <t>P2000158</t>
  </si>
  <si>
    <t>IQ VIVITY T4 26.5D</t>
  </si>
  <si>
    <t>P2000208</t>
  </si>
  <si>
    <t>IQ VIVITY T4 27.0D</t>
  </si>
  <si>
    <t>P2000125</t>
  </si>
  <si>
    <t>IQ VIVITY T4 27.5D</t>
  </si>
  <si>
    <t>P2000263</t>
  </si>
  <si>
    <t>IQ VIVITY T4 28.0D</t>
  </si>
  <si>
    <t>P2000209</t>
  </si>
  <si>
    <t>IQ VIVITY T4 28.5D</t>
  </si>
  <si>
    <t>P2000073</t>
  </si>
  <si>
    <t>IQ VIVITY T4 29.0D</t>
  </si>
  <si>
    <t>P2000184</t>
  </si>
  <si>
    <t>IQ VIVITY T4 29.5D</t>
  </si>
  <si>
    <t>P2000185</t>
  </si>
  <si>
    <t>IQ VIVITY T4 30.0D</t>
  </si>
  <si>
    <t>P2000074</t>
  </si>
  <si>
    <t>IQ VIVITY T5 10.0D</t>
  </si>
  <si>
    <t>P2000159</t>
  </si>
  <si>
    <t>IQ VIVITY T5 10.5D</t>
  </si>
  <si>
    <t>P2000126</t>
  </si>
  <si>
    <t>IQ VIVITY T5 11.0D</t>
  </si>
  <si>
    <t>P2000210</t>
  </si>
  <si>
    <t>IQ VIVITY T5 11.5D</t>
  </si>
  <si>
    <t>P2000234</t>
  </si>
  <si>
    <t>IQ VIVITY T5 12.0D</t>
  </si>
  <si>
    <t>P2000186</t>
  </si>
  <si>
    <t>IQ VIVITY T5 12.5D</t>
  </si>
  <si>
    <t>P2000160</t>
  </si>
  <si>
    <t>IQ VIVITY T5 13.0D</t>
  </si>
  <si>
    <t>P2000127</t>
  </si>
  <si>
    <t>IQ VIVITY T5 13.5D</t>
  </si>
  <si>
    <t>P2000161</t>
  </si>
  <si>
    <t>IQ VIVITY T5 14.0D</t>
  </si>
  <si>
    <t>P2000162</t>
  </si>
  <si>
    <t>IQ VIVITY T5 14.5D</t>
  </si>
  <si>
    <t>P2000128</t>
  </si>
  <si>
    <t>IQ VIVITY T5 15.0D</t>
  </si>
  <si>
    <t>P2000129</t>
  </si>
  <si>
    <t>IQ VIVITY T5 15.5D</t>
  </si>
  <si>
    <t>P2000235</t>
  </si>
  <si>
    <t>IQ VIVITY T5 16.0D</t>
  </si>
  <si>
    <t>P2000075</t>
  </si>
  <si>
    <t>IQ VIVITY T5 16.5D</t>
  </si>
  <si>
    <t>P2000130</t>
  </si>
  <si>
    <t>IQ VIVITY T5 17.0D</t>
  </si>
  <si>
    <t>P2000076</t>
  </si>
  <si>
    <t>IQ VIVITY T5 17.5D</t>
  </si>
  <si>
    <t>P2000131</t>
  </si>
  <si>
    <t>IQ VIVITY T5 18.0D</t>
  </si>
  <si>
    <t>P2000104</t>
  </si>
  <si>
    <t>IQ VIVITY T5 18.5D</t>
  </si>
  <si>
    <t>P2000077</t>
  </si>
  <si>
    <t>IQ VIVITY T5 19.0D</t>
  </si>
  <si>
    <t>P2000132</t>
  </si>
  <si>
    <t>IQ VIVITY T5 19.5D</t>
  </si>
  <si>
    <t>P2000163</t>
  </si>
  <si>
    <t>IQ VIVITY T5 20.0D</t>
  </si>
  <si>
    <t>P2000164</t>
  </si>
  <si>
    <t>IQ VIVITY T5 20.5D</t>
  </si>
  <si>
    <t>P2000133</t>
  </si>
  <si>
    <t>IQ VIVITY T5 21.0D</t>
  </si>
  <si>
    <t>P2000236</t>
  </si>
  <si>
    <t>IQ VIVITY T5 21.5D</t>
  </si>
  <si>
    <t>P2000188</t>
  </si>
  <si>
    <t>IQ VIVITY T5 22.0D</t>
  </si>
  <si>
    <t>P2000237</t>
  </si>
  <si>
    <t>IQ VIVITY T5 22.5D</t>
  </si>
  <si>
    <t>P2000165</t>
  </si>
  <si>
    <t>IQ VIVITY T5 23.0D</t>
  </si>
  <si>
    <t>P2000211</t>
  </si>
  <si>
    <t>IQ VIVITY T5 23.5D</t>
  </si>
  <si>
    <t>P2000078</t>
  </si>
  <si>
    <t>IQ VIVITY T5 24.0D</t>
  </si>
  <si>
    <t>P2000166</t>
  </si>
  <si>
    <t>IQ VIVITY T5 24.5D</t>
  </si>
  <si>
    <t>P2000189</t>
  </si>
  <si>
    <t>IQ VIVITY T5 25.0D</t>
  </si>
  <si>
    <t>P2000212</t>
  </si>
  <si>
    <t>IQ VIVITY T5 25.5D</t>
  </si>
  <si>
    <t>P2000079</t>
  </si>
  <si>
    <t>IQ VIVITY T5 26.0D</t>
  </si>
  <si>
    <t>P2000105</t>
  </si>
  <si>
    <t>IQ VIVITY T5 26.5D</t>
  </si>
  <si>
    <t>P2000167</t>
  </si>
  <si>
    <t>IQ VIVITY T5 27.0D</t>
  </si>
  <si>
    <t>P2000080</t>
  </si>
  <si>
    <t>IQ VIVITY T5 27.5D</t>
  </si>
  <si>
    <t>P2000106</t>
  </si>
  <si>
    <t>IQ VIVITY T5 28.0D</t>
  </si>
  <si>
    <t>P2000213</t>
  </si>
  <si>
    <t>IQ VIVITY T5 28.5D</t>
  </si>
  <si>
    <t>P2000134</t>
  </si>
  <si>
    <t>IQ VIVITY T5 29.0D</t>
  </si>
  <si>
    <t>P2000264</t>
  </si>
  <si>
    <t>IQ VIVITY T5 29.5D</t>
  </si>
  <si>
    <t>P2000214</t>
  </si>
  <si>
    <t>IQ VIVITY T5 30.0D</t>
  </si>
  <si>
    <t>P2000238</t>
  </si>
  <si>
    <t>IQ VIVITY T6 10.0D</t>
  </si>
  <si>
    <t>P2000239</t>
  </si>
  <si>
    <t>IQ VIVITY T6 10.5D</t>
  </si>
  <si>
    <t>P2000190</t>
  </si>
  <si>
    <t>IQ VIVITY T6 11.0D</t>
  </si>
  <si>
    <t>P2000135</t>
  </si>
  <si>
    <t>IQ VIVITY T6 11.5D</t>
  </si>
  <si>
    <t>P2000168</t>
  </si>
  <si>
    <t>IQ VIVITY T6 12.0D</t>
  </si>
  <si>
    <t>P2000136</t>
  </si>
  <si>
    <t>IQ VIVITY T6 12.5D</t>
  </si>
  <si>
    <t>P2000169</t>
  </si>
  <si>
    <t>IQ VIVITY T6 13.0D</t>
  </si>
  <si>
    <t>P2000265</t>
  </si>
  <si>
    <t>IQ VIVITY T6 13.5D</t>
  </si>
  <si>
    <t>P2000240</t>
  </si>
  <si>
    <t>IQ VIVITY T6 14.0D</t>
  </si>
  <si>
    <t>P2000266</t>
  </si>
  <si>
    <t>IQ VIVITY T6 14.5D</t>
  </si>
  <si>
    <t>P2000081</t>
  </si>
  <si>
    <t>IQ VIVITY T6 15.0D</t>
  </si>
  <si>
    <t>P2000137</t>
  </si>
  <si>
    <t>IQ VIVITY T6 15.5D</t>
  </si>
  <si>
    <t>P2000267</t>
  </si>
  <si>
    <t>IQ VIVITY T6 16.0D</t>
  </si>
  <si>
    <t>P2000082</t>
  </si>
  <si>
    <t>IQ VIVITY T6 16.5D</t>
  </si>
  <si>
    <t>P2000083</t>
  </si>
  <si>
    <t>IQ VIVITY T6 17.0D</t>
  </si>
  <si>
    <t>P2000138</t>
  </si>
  <si>
    <t>IQ VIVITY T6 17.5D</t>
  </si>
  <si>
    <t>P2000084</t>
  </si>
  <si>
    <t>IQ VIVITY T6 18.0D</t>
  </si>
  <si>
    <t>P2000107</t>
  </si>
  <si>
    <t>IQ VIVITY T6 18.5D</t>
  </si>
  <si>
    <t>P2000191</t>
  </si>
  <si>
    <t>IQ VIVITY T6 19.0D</t>
  </si>
  <si>
    <t>P2000085</t>
  </si>
  <si>
    <t>IQ VIVITY T6 19.5D</t>
  </si>
  <si>
    <t>P2000192</t>
  </si>
  <si>
    <t>IQ VIVITY T6 20.0D</t>
  </si>
  <si>
    <t>P2000193</t>
  </si>
  <si>
    <t>IQ VIVITY T6 20.5D</t>
  </si>
  <si>
    <t>P2000139</t>
  </si>
  <si>
    <t>IQ VIVITY T6 21.0D</t>
  </si>
  <si>
    <t>P2000108</t>
  </si>
  <si>
    <t>IQ VIVITY T6 21.5D</t>
  </si>
  <si>
    <t>P2000086</t>
  </si>
  <si>
    <t>IQ VIVITY T6 22.0D</t>
  </si>
  <si>
    <t>P2000241</t>
  </si>
  <si>
    <t>IQ VIVITY T6 22.5D</t>
  </si>
  <si>
    <t>P2000215</t>
  </si>
  <si>
    <t>IQ VIVITY T6 23.0D</t>
  </si>
  <si>
    <t>P2000194</t>
  </si>
  <si>
    <t>IQ VIVITY T6 23.5D</t>
  </si>
  <si>
    <t>P2000110</t>
  </si>
  <si>
    <t>IQ VIVITY T6 24.0D</t>
  </si>
  <si>
    <t>P2000087</t>
  </si>
  <si>
    <t>IQ VIVITY T6 24.5D</t>
  </si>
  <si>
    <t>P2000216</t>
  </si>
  <si>
    <t>IQ VIVITY T6 25.0D</t>
  </si>
  <si>
    <t>P2000088</t>
  </si>
  <si>
    <t>IQ VIVITY T6 25.5D</t>
  </si>
  <si>
    <t>P2000089</t>
  </si>
  <si>
    <t>IQ VIVITY T6 26.0D</t>
  </si>
  <si>
    <t>P2000109</t>
  </si>
  <si>
    <t>IQ VIVITY T6 26.5D</t>
  </si>
  <si>
    <t>P2000242</t>
  </si>
  <si>
    <t>IQ VIVITY T6 27.0D</t>
  </si>
  <si>
    <t>P2000111</t>
  </si>
  <si>
    <t>IQ VIVITY T6 27.5D</t>
  </si>
  <si>
    <t>P2000195</t>
  </si>
  <si>
    <t>IQ VIVITY T6 28.0D</t>
  </si>
  <si>
    <t>P2000243</t>
  </si>
  <si>
    <t>IQ VIVITY T6 28.5D</t>
  </si>
  <si>
    <t>P2000090</t>
  </si>
  <si>
    <t>IQ VIVITY T6 29.0D</t>
  </si>
  <si>
    <t>P2000091</t>
  </si>
  <si>
    <t>IQ VIVITY T6 29.5D</t>
  </si>
  <si>
    <t>P2000112</t>
  </si>
  <si>
    <t>IQ VIVITY T6 30.0D</t>
  </si>
  <si>
    <t>P2088168</t>
  </si>
  <si>
    <t>CLAREON AUTONOME 06.0D</t>
  </si>
  <si>
    <t>A7</t>
  </si>
  <si>
    <t>P2088169</t>
  </si>
  <si>
    <t>CLAREON AUTONOME 06.5D</t>
  </si>
  <si>
    <t>P2088170</t>
  </si>
  <si>
    <t>CLAREON AUTONOME 07.0D</t>
  </si>
  <si>
    <t>P2088171</t>
  </si>
  <si>
    <t>CLAREON AUTONOME 07.5D</t>
  </si>
  <si>
    <t>P2088172</t>
  </si>
  <si>
    <t>CLAREON AUTONOME 08.0D</t>
  </si>
  <si>
    <t>P2088173</t>
  </si>
  <si>
    <t>CLAREON AUTONOME 08.5D</t>
  </si>
  <si>
    <t>P2088174</t>
  </si>
  <si>
    <t>CLAREON AUTONOME 09.0D</t>
  </si>
  <si>
    <t>P2088175</t>
  </si>
  <si>
    <t>CLAREON AUTONOME 09.5D</t>
  </si>
  <si>
    <t>P2088176</t>
  </si>
  <si>
    <t>CLAREON AUTONOME 10.0D</t>
  </si>
  <si>
    <t>P2088177</t>
  </si>
  <si>
    <t>CLAREON AUTONOME 10.5D</t>
  </si>
  <si>
    <t>P2088178</t>
  </si>
  <si>
    <t>CLAREON AUTONOME 11.0D</t>
  </si>
  <si>
    <t>P2088179</t>
  </si>
  <si>
    <t>CLAREON AUTONOME 11.5D</t>
  </si>
  <si>
    <t>P2088180</t>
  </si>
  <si>
    <t>CLAREON AUTONOME 12.0D</t>
  </si>
  <si>
    <t>P2088181</t>
  </si>
  <si>
    <t>CLAREON AUTONOME 12.5D</t>
  </si>
  <si>
    <t>P2088182</t>
  </si>
  <si>
    <t>CLAREON AUTONOME 13.0D</t>
  </si>
  <si>
    <t>P2088183</t>
  </si>
  <si>
    <t>CLAREON AUTONOME 13.5D</t>
  </si>
  <si>
    <t>P2088184</t>
  </si>
  <si>
    <t>CLAREON AUTONOME 14.0D</t>
  </si>
  <si>
    <t>P2088185</t>
  </si>
  <si>
    <t>CLAREON AUTONOME 14.5D</t>
  </si>
  <si>
    <t>P2088186</t>
  </si>
  <si>
    <t>CLAREON AUTONOME 15.0D</t>
  </si>
  <si>
    <t>P2088187</t>
  </si>
  <si>
    <t>CLAREON AUTONOME 15.5D</t>
  </si>
  <si>
    <t>P2088188</t>
  </si>
  <si>
    <t>CLAREON AUTONOME 16.0D</t>
  </si>
  <si>
    <t>P2088189</t>
  </si>
  <si>
    <t>CLAREON AUTONOME 16.5D</t>
  </si>
  <si>
    <t>P2088190</t>
  </si>
  <si>
    <t>CLAREON AUTONOME 17.0D</t>
  </si>
  <si>
    <t>P2088191</t>
  </si>
  <si>
    <t>CLAREON AUTONOME 17.5D</t>
  </si>
  <si>
    <t>P2088192</t>
  </si>
  <si>
    <t>CLAREON AUTONOME 18.0D</t>
  </si>
  <si>
    <t>P2088193</t>
  </si>
  <si>
    <t>CLAREON AUTONOME 18.5D</t>
  </si>
  <si>
    <t>P2088194</t>
  </si>
  <si>
    <t>CLAREON AUTONOME 19.0D</t>
  </si>
  <si>
    <t>P2088195</t>
  </si>
  <si>
    <t>CLAREON AUTONOME 19.5D</t>
  </si>
  <si>
    <t>P2088196</t>
  </si>
  <si>
    <t>CLAREON AUTONOME 20.0D</t>
  </si>
  <si>
    <t>P2088197</t>
  </si>
  <si>
    <t>CLAREON AUTONOME 20.5D</t>
  </si>
  <si>
    <t>P2088198</t>
  </si>
  <si>
    <t>CLAREON AUTONOME 21.0D</t>
  </si>
  <si>
    <t>P2088199</t>
  </si>
  <si>
    <t>CLAREON AUTONOME 21.5D</t>
  </si>
  <si>
    <t>P2088200</t>
  </si>
  <si>
    <t>CLAREON AUTONOME 22.0D</t>
  </si>
  <si>
    <t>P2088201</t>
  </si>
  <si>
    <t>CLAREON AUTONOME 22.5D</t>
  </si>
  <si>
    <t>P2088202</t>
  </si>
  <si>
    <t>CLAREON AUTONOME 23.0D</t>
  </si>
  <si>
    <t>P2088203</t>
  </si>
  <si>
    <t>CLAREON AUTONOME 23.5D</t>
  </si>
  <si>
    <t>P2088204</t>
  </si>
  <si>
    <t>CLAREON AUTONOME 24.0D</t>
  </si>
  <si>
    <t>P2088205</t>
  </si>
  <si>
    <t>CLAREON AUTONOME 24.5D</t>
  </si>
  <si>
    <t>P2088206</t>
  </si>
  <si>
    <t>CLAREON AUTONOME 25.0D</t>
  </si>
  <si>
    <t>P2088207</t>
  </si>
  <si>
    <t>CLAREON AUTONOME 25.5D</t>
  </si>
  <si>
    <t>P2088208</t>
  </si>
  <si>
    <t>CLAREON AUTONOME 26.0D</t>
  </si>
  <si>
    <t>P2088209</t>
  </si>
  <si>
    <t>CLAREON AUTONOME 26.5D</t>
  </si>
  <si>
    <t>P2088210</t>
  </si>
  <si>
    <t>CLAREON AUTONOME 27.0D</t>
  </si>
  <si>
    <t>P2088211</t>
  </si>
  <si>
    <t>CLAREON AUTONOME 27.5D</t>
  </si>
  <si>
    <t>P2088212</t>
  </si>
  <si>
    <t>CLAREON AUTONOME 28.0D</t>
  </si>
  <si>
    <t>P2088213</t>
  </si>
  <si>
    <t>CLAREON AUTONOME 28.5D</t>
  </si>
  <si>
    <t>P2088214</t>
  </si>
  <si>
    <t>CLAREON AUTONOME 29.0D</t>
  </si>
  <si>
    <t>P2088215</t>
  </si>
  <si>
    <t>CLAREON AUTONOME 29.5D</t>
  </si>
  <si>
    <t>P2088216</t>
  </si>
  <si>
    <t>CLAREON AUTONOME 30.0D</t>
  </si>
  <si>
    <t>P20CENAS</t>
  </si>
  <si>
    <t>CENTURION VISION SYSTEM ACT SENTRY</t>
  </si>
  <si>
    <t>A8</t>
  </si>
  <si>
    <t>P20LXCR5</t>
  </si>
  <si>
    <t>CONSTELLATION LXT CR5</t>
  </si>
  <si>
    <t>P20LEGCA</t>
  </si>
  <si>
    <t>LEGION CART</t>
  </si>
  <si>
    <t>P20LEGSI</t>
  </si>
  <si>
    <t>LEGION SYSTEM</t>
  </si>
  <si>
    <t>P20TL064</t>
  </si>
  <si>
    <t>45 MIRROR WITH STAND</t>
  </si>
  <si>
    <t>A9</t>
  </si>
  <si>
    <t>P20SP089</t>
  </si>
  <si>
    <t>AASY.PCB.ILLUM CABLE INERFACE</t>
  </si>
  <si>
    <t>P20TL066</t>
  </si>
  <si>
    <t>ADAPTER FOR TEST CUT</t>
  </si>
  <si>
    <t>P20TL065</t>
  </si>
  <si>
    <t>ADAPTER W. CABLE - FOOT SWITCH</t>
  </si>
  <si>
    <t>P20TL028</t>
  </si>
  <si>
    <t>ADAPTER,TERMOTEK FILL</t>
  </si>
  <si>
    <t>P2088090</t>
  </si>
  <si>
    <t>ADAPTER,TORQUE WRENCH</t>
  </si>
  <si>
    <t>P20TL068</t>
  </si>
  <si>
    <t>ADJUSTMENT AID FS200</t>
  </si>
  <si>
    <t>P20TL069</t>
  </si>
  <si>
    <t>ADJUSTMENT TARGET BEX</t>
  </si>
  <si>
    <t>P20TL070</t>
  </si>
  <si>
    <t>ADJUSTMENT TARGET SPGA</t>
  </si>
  <si>
    <t>P20TL014</t>
  </si>
  <si>
    <t>ADP THREAD,NO.8-32 TO NO.4-40</t>
  </si>
  <si>
    <t>P20SP500</t>
  </si>
  <si>
    <t>AMPLIFIER,LSR ENERGY CTRL 6KV</t>
  </si>
  <si>
    <t>P20TL071</t>
  </si>
  <si>
    <t>APPLANATION CONE</t>
  </si>
  <si>
    <t>P20SP271</t>
  </si>
  <si>
    <t>AS CD SOFT DLV SBRIO INST VER 2.02</t>
  </si>
  <si>
    <t>P20SP123</t>
  </si>
  <si>
    <t>ASS.USER INT STAT.RE 50-0034-001R</t>
  </si>
  <si>
    <t>P20TL022</t>
  </si>
  <si>
    <t>ASSEMBLY,OUTPUT COUPLER</t>
  </si>
  <si>
    <t>P20SP056</t>
  </si>
  <si>
    <t>ASSEMBLY.M STAND.COUNTER CLBRATION</t>
  </si>
  <si>
    <t>P20SP295</t>
  </si>
  <si>
    <t>ASSY CBL,SATA,STRAIGHT TO R/A,W136</t>
  </si>
  <si>
    <t>P20SP257</t>
  </si>
  <si>
    <t>ASSY CD APPL S/W REL 02.06</t>
  </si>
  <si>
    <t>P20SP033</t>
  </si>
  <si>
    <t>ASSY CD FW GANTRI, Z-AXIS VER 1.38</t>
  </si>
  <si>
    <t>P20SP032</t>
  </si>
  <si>
    <t>ASSY CD IMS M DRIVE PROG VER 1.0</t>
  </si>
  <si>
    <t>P20SP038</t>
  </si>
  <si>
    <t>ASSY CD KIT,FINAL TEST CALIBRATION</t>
  </si>
  <si>
    <t>P20SP029</t>
  </si>
  <si>
    <t>ASSY CD SOFT TEMP TUNER VER 1.1.0</t>
  </si>
  <si>
    <t>P20SP143</t>
  </si>
  <si>
    <t>ASSY ENERGY MONITOR PHOTODIODE S</t>
  </si>
  <si>
    <t>P20SP171</t>
  </si>
  <si>
    <t>ASSY FIBER 50 MCRN PUREPOINT</t>
  </si>
  <si>
    <t>P20SP621</t>
  </si>
  <si>
    <t>ASSY FILTER BACK INTAKE 50-0078</t>
  </si>
  <si>
    <t>P20AFDWE</t>
  </si>
  <si>
    <t>ASSY Filter DR Wild EYELITE</t>
  </si>
  <si>
    <t>P20SP243</t>
  </si>
  <si>
    <t>ASSY ILLUMINATOR METAL</t>
  </si>
  <si>
    <t>P20AIDCT</t>
  </si>
  <si>
    <t>ASSY INVERTER DC TO AC TSTD</t>
  </si>
  <si>
    <t>P20SP476</t>
  </si>
  <si>
    <t>ASSY LAMP XENON OSRAM FLD SVCE</t>
  </si>
  <si>
    <t>P20SP144</t>
  </si>
  <si>
    <t>ASSY LASER TEC COOLING LCS</t>
  </si>
  <si>
    <t>P20ALSCD</t>
  </si>
  <si>
    <t>ASSY LSx Soft.V2.31 CPE and DisKit</t>
  </si>
  <si>
    <t>P20SP147</t>
  </si>
  <si>
    <t>ASSY MAIN COMPUTER BOX  VER 2.16</t>
  </si>
  <si>
    <t>P20SP495</t>
  </si>
  <si>
    <t>ASSY MODULE CORE SERVICE</t>
  </si>
  <si>
    <t>P20SP620</t>
  </si>
  <si>
    <t>ASSY OBJECTIVE CAP 50-0135-001</t>
  </si>
  <si>
    <t>P20SP152</t>
  </si>
  <si>
    <t>ASSY PATIENT INTERFACE CO</t>
  </si>
  <si>
    <t>P20ETX52</t>
  </si>
  <si>
    <t>ASSY PCB ETX N BASEBOARD ROHS</t>
  </si>
  <si>
    <t>P20PCB07</t>
  </si>
  <si>
    <t>ASSY PCB FLUIDICS CONTROLLER</t>
  </si>
  <si>
    <t>P20SP572</t>
  </si>
  <si>
    <t>ASSY PCB I/V POLE ROHS</t>
  </si>
  <si>
    <t>P20SP289</t>
  </si>
  <si>
    <t>ASSY PCB PROBE DETECTOR</t>
  </si>
  <si>
    <t>P2016265</t>
  </si>
  <si>
    <t>ASSY PCB STAND BY SWITCH</t>
  </si>
  <si>
    <t>P20APCTA</t>
  </si>
  <si>
    <t>ASSY POCKELS CELL TIMER 100 S</t>
  </si>
  <si>
    <t>P20ARCMM</t>
  </si>
  <si>
    <t>ASSY RECEIVER MECHANISM</t>
  </si>
  <si>
    <t>P20SP146</t>
  </si>
  <si>
    <t>ASSY VM/OCT COMPUTER VER 2.16</t>
  </si>
  <si>
    <t>P20SP523</t>
  </si>
  <si>
    <t>ASSY, CABLE, POS SENS, PINCH W105</t>
  </si>
  <si>
    <t>P20SP616</t>
  </si>
  <si>
    <t>ASSY, CABLE, POWER ENTRY (W-194)</t>
  </si>
  <si>
    <t>P20ACW16</t>
  </si>
  <si>
    <t>ASSY, CABLE,CAN W16/17/18 48IN</t>
  </si>
  <si>
    <t>P20ACW20</t>
  </si>
  <si>
    <t>ASSY, CABLE,CAN W20/21/22 36IN</t>
  </si>
  <si>
    <t>P20ACDC2</t>
  </si>
  <si>
    <t>ASSY, CABLE,DC PWR PNEU W12</t>
  </si>
  <si>
    <t>P20SP651</t>
  </si>
  <si>
    <t>ASSY, DVD, OS INST CONST 5.40</t>
  </si>
  <si>
    <t>P20SP042</t>
  </si>
  <si>
    <t>ASSY, ENERGY MTR PHOTODIODE,SPARE</t>
  </si>
  <si>
    <t>P20AFEXH</t>
  </si>
  <si>
    <t>ASSY, FILTER, EXHAUST</t>
  </si>
  <si>
    <t>P20AFINT</t>
  </si>
  <si>
    <t>ASSY, FILTER, INTAKE</t>
  </si>
  <si>
    <t>P20TL053</t>
  </si>
  <si>
    <t>ASSY, FILTER,OD4 OBJECTIVE</t>
  </si>
  <si>
    <t>P20AMVCE</t>
  </si>
  <si>
    <t>ASSY, MANIFOLD,PCB BD FLD SVCE</t>
  </si>
  <si>
    <t>P2000289</t>
  </si>
  <si>
    <t>ASSY, PCB, COAG</t>
  </si>
  <si>
    <t>P20APCCM</t>
  </si>
  <si>
    <t>ASSY, PCB, COMM DISTRIBUTION</t>
  </si>
  <si>
    <t>P20SP605</t>
  </si>
  <si>
    <t>ASSY, PCB, FLUIDICS SUCTION</t>
  </si>
  <si>
    <t>P20APSVC</t>
  </si>
  <si>
    <t>ASSY, POWER SUPPLY,CBL FLD SVC</t>
  </si>
  <si>
    <t>P20SP045</t>
  </si>
  <si>
    <t>ASSY, SHUTTER, LASERENERGY CONTROL</t>
  </si>
  <si>
    <t>P20SP310</t>
  </si>
  <si>
    <t>ASSY,ACTIVE IRRIGATION,EXCH</t>
  </si>
  <si>
    <t>P20SP296</t>
  </si>
  <si>
    <t>ASSY,AIR SOURCE PNEU MOD</t>
  </si>
  <si>
    <t>P20SP297</t>
  </si>
  <si>
    <t>ASSY,BAG ID READER</t>
  </si>
  <si>
    <t>P2000287</t>
  </si>
  <si>
    <t>ASSY,BEZEL,BUTTON FLUIDICS 30-248</t>
  </si>
  <si>
    <t>P20SP299</t>
  </si>
  <si>
    <t>ASSY,BEZEL,BUTTON FLUIDICS SVC</t>
  </si>
  <si>
    <t>P20SP300</t>
  </si>
  <si>
    <t>ASSY,BRACKET,BATTERY STRAP</t>
  </si>
  <si>
    <t>P20SP301</t>
  </si>
  <si>
    <t>ASSY,CABLE FTSW INTFC,W107</t>
  </si>
  <si>
    <t>P20ACPMW</t>
  </si>
  <si>
    <t>ASSY,CABLE,BTRY-PWR MGT 12V W3</t>
  </si>
  <si>
    <t>P20SP631</t>
  </si>
  <si>
    <t>ASSY,CABLE,FOOTSWITCH W34</t>
  </si>
  <si>
    <t>P20SP302</t>
  </si>
  <si>
    <t>ASSY,CABLE,FTSW CHGR W147</t>
  </si>
  <si>
    <t>P20SP304</t>
  </si>
  <si>
    <t>ASSY,CABLE,LED,W137</t>
  </si>
  <si>
    <t>P20SP305</t>
  </si>
  <si>
    <t>ASSY,CABLE,POWER DISPLAY,W103</t>
  </si>
  <si>
    <t>P2000278</t>
  </si>
  <si>
    <t>ASSY,CAMERA,NGEN 1.4 FSV</t>
  </si>
  <si>
    <t>P2088083</t>
  </si>
  <si>
    <t>ASSY,COAG,SERVICE</t>
  </si>
  <si>
    <t>P20TL025</t>
  </si>
  <si>
    <t>ASSY,COMPRESSOR ALIGNMENT</t>
  </si>
  <si>
    <t>P20TL045</t>
  </si>
  <si>
    <t>ASSY,DIODE HOLDER,OBJECTIVE</t>
  </si>
  <si>
    <t>P2000282</t>
  </si>
  <si>
    <t>ASSY,DISPLAY</t>
  </si>
  <si>
    <t>P20SP609</t>
  </si>
  <si>
    <t>ASSY,DISPLAY,AUO SVCE</t>
  </si>
  <si>
    <t>P20ADAC5</t>
  </si>
  <si>
    <t>ASSY,DVD,APPL CONST 5.00.128</t>
  </si>
  <si>
    <t>P20ADAIS</t>
  </si>
  <si>
    <t>ASSY,DVD,APPL INST CONST 5.00</t>
  </si>
  <si>
    <t>P20TL029</t>
  </si>
  <si>
    <t>ASSY,FIBER,LASER FIX DBLDIFUS</t>
  </si>
  <si>
    <t>P20SP535</t>
  </si>
  <si>
    <t>ASSY,FILTER,AIR DRYER FLD SVC</t>
  </si>
  <si>
    <t>P20TL027</t>
  </si>
  <si>
    <t>ASSY,FILTER,OD1.3 OBJECTIVE</t>
  </si>
  <si>
    <t>P20SP534</t>
  </si>
  <si>
    <t>ASSY,FILTER,OIL/AIR FIELD SVC</t>
  </si>
  <si>
    <t>P20AFFSC</t>
  </si>
  <si>
    <t>ASSY,FLUIDICS,FIELD SERVICE, CENT</t>
  </si>
  <si>
    <t>P20AFUS1</t>
  </si>
  <si>
    <t>ASSY,FLUIDICS,LAUREATE SERVICE</t>
  </si>
  <si>
    <t>P2000285</t>
  </si>
  <si>
    <t>ASSY,FLUIDICS,LEGION FIELD SERVICE</t>
  </si>
  <si>
    <t>P20SP507</t>
  </si>
  <si>
    <t>ASSY,FOOTSW,CONSTELLATION EXCH</t>
  </si>
  <si>
    <t>P2000007</t>
  </si>
  <si>
    <t>ASSY,HOST NO DVD/HDVO CR4 FS</t>
  </si>
  <si>
    <t>P2088081</t>
  </si>
  <si>
    <t>ASSY,HOST,SERVICE</t>
  </si>
  <si>
    <t>P20SP309</t>
  </si>
  <si>
    <t>ASSY,HUB ROLLER,FLUIDICS</t>
  </si>
  <si>
    <t>P2088217</t>
  </si>
  <si>
    <t>ASSY,ILLUMINATOR,TABLE TOP SLD FS</t>
  </si>
  <si>
    <t>P20AIACT</t>
  </si>
  <si>
    <t>ASSY,IRRIGATION,ACTIVE</t>
  </si>
  <si>
    <t>P2000020</t>
  </si>
  <si>
    <t>ASSY,IV POLE,LEGION</t>
  </si>
  <si>
    <t>P20SP311</t>
  </si>
  <si>
    <t>ASSY,IV POLE,SERVICE,CENTURION</t>
  </si>
  <si>
    <t>P20SP532</t>
  </si>
  <si>
    <t>ASSY,MAIN MANIFOLD,PNEU MOD</t>
  </si>
  <si>
    <t>P20SP312</t>
  </si>
  <si>
    <t>ASSY,MAIN MANIFOLD,PNEUMATIC MOD</t>
  </si>
  <si>
    <t>P20SPM01</t>
  </si>
  <si>
    <t>ASSY,MANIFOLD,PCB BD FLD SVCE</t>
  </si>
  <si>
    <t>P20BLD25</t>
  </si>
  <si>
    <t>ASSY,MEDIA,LEGION SVCE BLD_0025</t>
  </si>
  <si>
    <t>P2000270</t>
  </si>
  <si>
    <t>ASSY,MODULE,HOST FIELD SERVICE</t>
  </si>
  <si>
    <t>P20SP506</t>
  </si>
  <si>
    <t>ASSY,MODULE,PWR CTRL TT SVCE</t>
  </si>
  <si>
    <t>P2000284</t>
  </si>
  <si>
    <t>ASSY,MODULE,REAR</t>
  </si>
  <si>
    <t>P20ASLEG</t>
  </si>
  <si>
    <t>ASSY,MODULE,U/S SVCE</t>
  </si>
  <si>
    <t>P20SP530</t>
  </si>
  <si>
    <t>ASSY,MODULE/US/DIAT IOL SVCE</t>
  </si>
  <si>
    <t>P20SP314</t>
  </si>
  <si>
    <t>ASSY,MOTOR,CASSETTE LATCH</t>
  </si>
  <si>
    <t>P20SP293</t>
  </si>
  <si>
    <t>ASSY,PANEL,FRONT</t>
  </si>
  <si>
    <t>P20APLLR</t>
  </si>
  <si>
    <t>ASSY,PANEL,FRONT LAUREATE</t>
  </si>
  <si>
    <t>P20TL050</t>
  </si>
  <si>
    <t>ASSY,PATIENT INTFC CONE,SUBSTR</t>
  </si>
  <si>
    <t>P20SP317</t>
  </si>
  <si>
    <t>ASSY,PCB FLEXRAY CONTROL</t>
  </si>
  <si>
    <t>P20APADA</t>
  </si>
  <si>
    <t>ASSY,PCB, AIR DISTRIBUTION</t>
  </si>
  <si>
    <t>P20SP526</t>
  </si>
  <si>
    <t>ASSY,PCB,5 VALVE RED ROHS</t>
  </si>
  <si>
    <t>P20SP525</t>
  </si>
  <si>
    <t>ASSY,PCB,5 VALVE YELLOW ROHS</t>
  </si>
  <si>
    <t>P20SP318</t>
  </si>
  <si>
    <t>ASSY,PCB,BACKPLANE</t>
  </si>
  <si>
    <t>P20ASPBP</t>
  </si>
  <si>
    <t>P20SP319</t>
  </si>
  <si>
    <t>ASSY,PCB,COIL FTSW CHRGR</t>
  </si>
  <si>
    <t>P20SP637</t>
  </si>
  <si>
    <t>ASSY,PCB,DISPLAY INTERFACE RHS</t>
  </si>
  <si>
    <t>P20SP519</t>
  </si>
  <si>
    <t>ASSY,PCB,FLUIDICS CONTROL,ROHS</t>
  </si>
  <si>
    <t>P2000283</t>
  </si>
  <si>
    <t>ASSY,PCB,FLUIDICS DISTRIBUTION</t>
  </si>
  <si>
    <t>P2000021</t>
  </si>
  <si>
    <t>ASSY,PCB,FLUIDICS INFUSION RHS</t>
  </si>
  <si>
    <t>P2000019</t>
  </si>
  <si>
    <t>ASSY,PCB,FLUIDICS KERNEL</t>
  </si>
  <si>
    <t>P20ASSEC</t>
  </si>
  <si>
    <t>ASSY,PCB,FLUIDICS,CENT EXCH</t>
  </si>
  <si>
    <t>P20APFIA</t>
  </si>
  <si>
    <t>ASSY,PCB,FOOTSWITCH INTERFACE</t>
  </si>
  <si>
    <t>P2088222</t>
  </si>
  <si>
    <t>ASSY,PCB,FOOTSWITCH ROHS</t>
  </si>
  <si>
    <t>P2000006</t>
  </si>
  <si>
    <t>ASSY,PCB,ILLUM RFID CONT ROHS</t>
  </si>
  <si>
    <t>P20SP579</t>
  </si>
  <si>
    <t>ASSY,PCB,INTERFACE BREAKOUT RH</t>
  </si>
  <si>
    <t>P2000002</t>
  </si>
  <si>
    <t>ASSY,PCB,IV POLE, lEGION</t>
  </si>
  <si>
    <t>P20A53FS</t>
  </si>
  <si>
    <t>ASSY,PCB,MFIO SVC WITH TELIT</t>
  </si>
  <si>
    <t>P20SP484</t>
  </si>
  <si>
    <t>ASSY,PCB,PNEUMATIC CONTROLLER</t>
  </si>
  <si>
    <t>P20SP512</t>
  </si>
  <si>
    <t>ASSY,PCB,POWER CONTROLLER</t>
  </si>
  <si>
    <t>P20SP626</t>
  </si>
  <si>
    <t>ASSY,PCB,POWER DISTR A6,ROHS</t>
  </si>
  <si>
    <t>P20SP469</t>
  </si>
  <si>
    <t>ASSY,PCB,POWER DISTR,INFINITI</t>
  </si>
  <si>
    <t>P20SP632</t>
  </si>
  <si>
    <t>ASSY,PCB,RFID FRONT PANEL ROHS</t>
  </si>
  <si>
    <t>P20SP522</t>
  </si>
  <si>
    <t>ASSY,PCB,RING,ILLUMINATION</t>
  </si>
  <si>
    <t>P20SP292</t>
  </si>
  <si>
    <t>ASSY,PCB,SHARP LCD</t>
  </si>
  <si>
    <t>P20SP504</t>
  </si>
  <si>
    <t>ASSY,PCB,SUPERVISOR NGVS ROHS</t>
  </si>
  <si>
    <t>P20SP531</t>
  </si>
  <si>
    <t>ASSY,PCB,TELEMETRY NTWK MOD A</t>
  </si>
  <si>
    <t>P2088095</t>
  </si>
  <si>
    <t>ASSY,PCB,TT ILLUM CONTROL</t>
  </si>
  <si>
    <t>P2000286</t>
  </si>
  <si>
    <t>ASSY,PCB,U/S CONTROLLER</t>
  </si>
  <si>
    <t>P20SP527</t>
  </si>
  <si>
    <t>ASSY,PCB,X-VALVE AIR ROHS</t>
  </si>
  <si>
    <t>P20SP528</t>
  </si>
  <si>
    <t>ASSY,PCB,X-VALVE GAS ROHS</t>
  </si>
  <si>
    <t>P20TL051</t>
  </si>
  <si>
    <t>ASSY,PI,SUBSTRATE ONLY OCT</t>
  </si>
  <si>
    <t>P20SP596</t>
  </si>
  <si>
    <t>ASSY,SENSOR,LEVEL ASP  SERVICE</t>
  </si>
  <si>
    <t>P20ASCTC</t>
  </si>
  <si>
    <t>ASSY,SHIP,CONST TEST CASS</t>
  </si>
  <si>
    <t>P2000281</t>
  </si>
  <si>
    <t>ASSY,SHIP,FOAM FTSW GLOBAL</t>
  </si>
  <si>
    <t>P20TL024</t>
  </si>
  <si>
    <t>ASSY,STRETCHER ALIGNMENT</t>
  </si>
  <si>
    <t>P20SP465</t>
  </si>
  <si>
    <t>ASSY,TUBING,PNEU TEST 10K MFG</t>
  </si>
  <si>
    <t>P20ATPTM</t>
  </si>
  <si>
    <t>ASSY,TUBING,PNEU TEST MFG</t>
  </si>
  <si>
    <t>P20AUSEX</t>
  </si>
  <si>
    <t>ASSY,ULTRASOUND,EXCH</t>
  </si>
  <si>
    <t>P20ASUSI</t>
  </si>
  <si>
    <t>ASSY,USER INTERFACE</t>
  </si>
  <si>
    <t>P20SP313</t>
  </si>
  <si>
    <t>ASSY,WIRELESS MODULE,EXCH</t>
  </si>
  <si>
    <t>P20AIRC1</t>
  </si>
  <si>
    <t>ASSY. INSTA RTD Conf. ver 2.01.00</t>
  </si>
  <si>
    <t>P20SP627</t>
  </si>
  <si>
    <t>ASSY. OBJECTIVE CAP. SPARE</t>
  </si>
  <si>
    <t>P20SP059</t>
  </si>
  <si>
    <t>ASSY. POST. RFID READ DISTANCE</t>
  </si>
  <si>
    <t>P20AUCL3</t>
  </si>
  <si>
    <t>ASSY. Upgrad CD.LenSx Laser 2.31C</t>
  </si>
  <si>
    <t>P20SP103</t>
  </si>
  <si>
    <t>ASSY.CABLE.12V PWR SUPPLY W78</t>
  </si>
  <si>
    <t>P20SP104</t>
  </si>
  <si>
    <t>ASSY.CABLE.24V PWR SUPPLY W79</t>
  </si>
  <si>
    <t>P20SP105</t>
  </si>
  <si>
    <t>ASSY.CABLE.U/S HANDPIECE</t>
  </si>
  <si>
    <t>P20ACFCC</t>
  </si>
  <si>
    <t>ASSY.C-FLSH.CSL CONF 01.00 FS</t>
  </si>
  <si>
    <t>P20SP091</t>
  </si>
  <si>
    <t>ASSY.FILTER.OIL/AIR DRYER SVCE</t>
  </si>
  <si>
    <t>P20SP093</t>
  </si>
  <si>
    <t>ASSY.FLUIDICS.CONST EXCHANGE</t>
  </si>
  <si>
    <t>P20SP117</t>
  </si>
  <si>
    <t>ASSY.FOOTPEDAL.SIX SWITCH</t>
  </si>
  <si>
    <t>P20SP106</t>
  </si>
  <si>
    <t>ASSY.INVERTER.DC TO AC TESTED</t>
  </si>
  <si>
    <t>P20AMPSR</t>
  </si>
  <si>
    <t>ASSY.MODULE.PNEUMATIC.SERVICE</t>
  </si>
  <si>
    <t>P20SP072</t>
  </si>
  <si>
    <t>ASSY.PCB.3 VALUE HOLDER 50PSI</t>
  </si>
  <si>
    <t>P20SP076</t>
  </si>
  <si>
    <t>ASSY.PCB.5 VALVE PIN INF</t>
  </si>
  <si>
    <t>P20APAHS</t>
  </si>
  <si>
    <t>ASSY.PCB.ATTENUATION HOME-SNSR</t>
  </si>
  <si>
    <t>P20SP088</t>
  </si>
  <si>
    <t>ASSY.PCB.AUX</t>
  </si>
  <si>
    <t>P20SP636</t>
  </si>
  <si>
    <t>ASSY.PCB.FLUIDICS CASS ID</t>
  </si>
  <si>
    <t>P20SP080</t>
  </si>
  <si>
    <t>ASSY.PCB.PNEUM TRANS INT</t>
  </si>
  <si>
    <t>P20SP581</t>
  </si>
  <si>
    <t>ASSYCD,UPG,LNSX LASER SOFT V2.23</t>
  </si>
  <si>
    <t>P20SP274</t>
  </si>
  <si>
    <t>AUTOFOCUS CALIB TOOL W TGT INSERTS</t>
  </si>
  <si>
    <t>P20SP330</t>
  </si>
  <si>
    <t>AXLE,RETURN SPRING</t>
  </si>
  <si>
    <t>P2088218</t>
  </si>
  <si>
    <t>BALLAST,24V,AUX ILLUM</t>
  </si>
  <si>
    <t>P2088219</t>
  </si>
  <si>
    <t>BALLAST,24V,TABLE TOP ILLUM</t>
  </si>
  <si>
    <t>P20B12A9</t>
  </si>
  <si>
    <t>BATTERY,12V,9AH</t>
  </si>
  <si>
    <t>P20BW551</t>
  </si>
  <si>
    <t>BATTERY,LI-ION,W55 -30PCT</t>
  </si>
  <si>
    <t>P20BMSP1</t>
  </si>
  <si>
    <t>BEAM SPILITER E1(TUI)</t>
  </si>
  <si>
    <t>P20TL030</t>
  </si>
  <si>
    <t>BIT,DRIVER,HEX 3/16</t>
  </si>
  <si>
    <t>P20SP382</t>
  </si>
  <si>
    <t>BLUE TEST TUBING</t>
  </si>
  <si>
    <t>P20BOTSA</t>
  </si>
  <si>
    <t>BOTTLE SEAL ARF</t>
  </si>
  <si>
    <t>P20SP001</t>
  </si>
  <si>
    <t>BOX SIMATIC W/CF BOARD</t>
  </si>
  <si>
    <t>P20SP602</t>
  </si>
  <si>
    <t>BRACKET, REAR</t>
  </si>
  <si>
    <t>P20SP333</t>
  </si>
  <si>
    <t>BRACKET,MOUNTING</t>
  </si>
  <si>
    <t>P20SP638</t>
  </si>
  <si>
    <t>CABLE ASSY BATTERY W264</t>
  </si>
  <si>
    <t>P20SP170</t>
  </si>
  <si>
    <t>CABLE ASSY POWER POT</t>
  </si>
  <si>
    <t>P20CARS7</t>
  </si>
  <si>
    <t>CABLE ASSY RG316U SMA 72IN</t>
  </si>
  <si>
    <t>P20SP251</t>
  </si>
  <si>
    <t>CABLE ASSY UNIV LDBX NGP</t>
  </si>
  <si>
    <t>P20SP334</t>
  </si>
  <si>
    <t>CABLE ASSY, ACTIVE IRR,W187</t>
  </si>
  <si>
    <t>P20SP478</t>
  </si>
  <si>
    <t>CABLE ASSY, PI SUNCTION UNIT</t>
  </si>
  <si>
    <t>P20ABBTR</t>
  </si>
  <si>
    <t>CABLE ASSY, RT BACK UP BTRY, W131</t>
  </si>
  <si>
    <t>P20SP335</t>
  </si>
  <si>
    <t>CABLE ASSY,24V PWR BK PLN,W101</t>
  </si>
  <si>
    <t>P20SP336</t>
  </si>
  <si>
    <t>CABLE ASSY,8P,FTSW INTF,W108</t>
  </si>
  <si>
    <t>P20SP337</t>
  </si>
  <si>
    <t>CABLE ASSY,ACT IRR LOAD W150</t>
  </si>
  <si>
    <t>P20SP338</t>
  </si>
  <si>
    <t>CABLE ASSY,ACTIVE IRR, W-134</t>
  </si>
  <si>
    <t>P20SP339</t>
  </si>
  <si>
    <t>CABLE ASSY,AUDIO EXT,W105</t>
  </si>
  <si>
    <t>P2088221</t>
  </si>
  <si>
    <t>CABLE ASSY,BALLAST INTERFACE</t>
  </si>
  <si>
    <t>P2088094</t>
  </si>
  <si>
    <t>CABLE ASSY,DATA IO,W25</t>
  </si>
  <si>
    <t>P20SP344</t>
  </si>
  <si>
    <t>CABLE ASSY,EXT FOOTSWITCH W141</t>
  </si>
  <si>
    <t>P20SP345</t>
  </si>
  <si>
    <t>CABLE ASSY,EXTERNAL SATA 24IN,W102</t>
  </si>
  <si>
    <t>P20SP346</t>
  </si>
  <si>
    <t>CABLE ASSY,EXTERNAL SATA 300MM</t>
  </si>
  <si>
    <t>P2016780</t>
  </si>
  <si>
    <t>CABLE ASSY,FOOTSWITCH,W01</t>
  </si>
  <si>
    <t>P20SP347</t>
  </si>
  <si>
    <t>CABLE ASSY,HM SNS IV POLE,W172</t>
  </si>
  <si>
    <t>P20SP047</t>
  </si>
  <si>
    <t>CABLE ASSY,LSR FAST SHTTR CTRL</t>
  </si>
  <si>
    <t>P20SP348</t>
  </si>
  <si>
    <t>CABLE ASSY,MMCX FM609.4MM,W153</t>
  </si>
  <si>
    <t>P20SP349</t>
  </si>
  <si>
    <t>CABLE ASSY,POWER ENTRY,W111</t>
  </si>
  <si>
    <t>P2088226</t>
  </si>
  <si>
    <t>CABLE ASSY,PRESS SNSR 300</t>
  </si>
  <si>
    <t>P2088223</t>
  </si>
  <si>
    <t>CABLE ASSY,PROP VALVE,3S</t>
  </si>
  <si>
    <t>P2088224</t>
  </si>
  <si>
    <t>CABLE ASSY,PROP VALVE,5S</t>
  </si>
  <si>
    <t>P20SP350</t>
  </si>
  <si>
    <t>CABLE ASSY,PWR ENTRY GND,W148</t>
  </si>
  <si>
    <t>P2088227</t>
  </si>
  <si>
    <t>CABLE ASSY,SMC VALVE,W135</t>
  </si>
  <si>
    <t>P20SP252</t>
  </si>
  <si>
    <t>CABLE ASSY,UNIV LDBX,NEO INF</t>
  </si>
  <si>
    <t>P20TL005</t>
  </si>
  <si>
    <t>CABLE ASSY,VIDEO,LVDS W12</t>
  </si>
  <si>
    <t>P20SP027</t>
  </si>
  <si>
    <t>CABLE ASSY,VIT VALVE,L5 7500</t>
  </si>
  <si>
    <t>P2088220</t>
  </si>
  <si>
    <t>CABLE ASSY,VIT VALVE,W132</t>
  </si>
  <si>
    <t>P2000011</t>
  </si>
  <si>
    <t>CABLE ASSY,VITRECTOR DR TEST</t>
  </si>
  <si>
    <t>P20TL081</t>
  </si>
  <si>
    <t>CABLE RBE28-TFT/VCC</t>
  </si>
  <si>
    <t>P20TL082</t>
  </si>
  <si>
    <t>CABLE RBE30-PACHYMETER/VCC</t>
  </si>
  <si>
    <t>P20SP643</t>
  </si>
  <si>
    <t>Cable RBE3-RFP</t>
  </si>
  <si>
    <t>P20SP641</t>
  </si>
  <si>
    <t>Cable RFPBed/CAN</t>
  </si>
  <si>
    <t>P20SP642</t>
  </si>
  <si>
    <t>Cable RFPBed/Interlock</t>
  </si>
  <si>
    <t>P20SP473</t>
  </si>
  <si>
    <t>CABLE SATA SIGNAL 3M</t>
  </si>
  <si>
    <t>P20SP494</t>
  </si>
  <si>
    <t>CABLE SET BEAM PATH</t>
  </si>
  <si>
    <t>P20SP603</t>
  </si>
  <si>
    <t>CABLE, ASSY, NGL, REAR INTF</t>
  </si>
  <si>
    <t>P20TL002</t>
  </si>
  <si>
    <t>CABLE, DVI, 3 METERS</t>
  </si>
  <si>
    <t>P20TL083</t>
  </si>
  <si>
    <t>CABLE, NT MONITOR - MONITOR</t>
  </si>
  <si>
    <t>P2000279</t>
  </si>
  <si>
    <t>CABLE,1.4 CAMERA,SVCE</t>
  </si>
  <si>
    <t>P20TL016</t>
  </si>
  <si>
    <t>CABLE,ASSEMBLY,USB TO</t>
  </si>
  <si>
    <t>P20SP483</t>
  </si>
  <si>
    <t>CABLE,FLEX,BARCODE READER</t>
  </si>
  <si>
    <t>P20SP294</t>
  </si>
  <si>
    <t>CABLE,FLEX,SHLD 60S+60GND 5 IN</t>
  </si>
  <si>
    <t>P2012950</t>
  </si>
  <si>
    <t>CABLE,FOOTSWITCH,LAUREATE</t>
  </si>
  <si>
    <t>P20SP098</t>
  </si>
  <si>
    <t>CABLE.FTSW.CONST 1&amp;5 FT W47</t>
  </si>
  <si>
    <t>P20SP002</t>
  </si>
  <si>
    <t>CAMERA PROCILICA, GC 750</t>
  </si>
  <si>
    <t>P20TL023</t>
  </si>
  <si>
    <t>CAP,FILTER,ZOOM EXIT</t>
  </si>
  <si>
    <t>P20SP281</t>
  </si>
  <si>
    <t>CARD SERVICE FS200 LEVEL3</t>
  </si>
  <si>
    <t>P2088084</t>
  </si>
  <si>
    <t>CASTOR,WHEEL,4.92 SWIVEL LKG</t>
  </si>
  <si>
    <t>P20CENCN</t>
  </si>
  <si>
    <t>CENTRATION CONE</t>
  </si>
  <si>
    <t>P20CPFPT</t>
  </si>
  <si>
    <t>CLEANING PAD FOR PMMA TEST</t>
  </si>
  <si>
    <t>P2032630</t>
  </si>
  <si>
    <t>CONNECTOR MALE PNEU LOCKING</t>
  </si>
  <si>
    <t>P20SP492</t>
  </si>
  <si>
    <t>CONTROL UNIT X/Y AXIS</t>
  </si>
  <si>
    <t>P2088125</t>
  </si>
  <si>
    <t>CONTROLLER,BED,PARAMETRIZATION</t>
  </si>
  <si>
    <t>P20TL033</t>
  </si>
  <si>
    <t>COPLEY Z MOTOR INTERFACE CABLE</t>
  </si>
  <si>
    <t>P20SP014</t>
  </si>
  <si>
    <t>COUPLING MIRROR PACHYMETER</t>
  </si>
  <si>
    <t>P20SP015</t>
  </si>
  <si>
    <t>COUPLING MIRROR, ET</t>
  </si>
  <si>
    <t>P20CRSAS</t>
  </si>
  <si>
    <t>CRYSTAL ASSY</t>
  </si>
  <si>
    <t>P20SP521</t>
  </si>
  <si>
    <t>DC/DC CONV PCB</t>
  </si>
  <si>
    <t>P20SP269</t>
  </si>
  <si>
    <t>DIAGNOSTIC NB  KEYBOARD SYSTEM1021</t>
  </si>
  <si>
    <t>P20LCBTC</t>
  </si>
  <si>
    <t>DISPLAY LCB TFT COLOR 16.0</t>
  </si>
  <si>
    <t>P20LCDCM</t>
  </si>
  <si>
    <t>DISPLAY LCD COLOR MATRIX 15.0</t>
  </si>
  <si>
    <t>P2088071</t>
  </si>
  <si>
    <t>DISPLAY LCD TFT COLOR</t>
  </si>
  <si>
    <t>P20SP352</t>
  </si>
  <si>
    <t>DISPLAY,TOUCH SCREEN,19IN LCD</t>
  </si>
  <si>
    <t>P20TL072</t>
  </si>
  <si>
    <t>DISTANCE CONE</t>
  </si>
  <si>
    <t>P20SP493</t>
  </si>
  <si>
    <t>DRIVE MOTOR Y-AXLE</t>
  </si>
  <si>
    <t>P20SP511</t>
  </si>
  <si>
    <t>DRIVE, HD, 2.5IN SATA 320GB 6G</t>
  </si>
  <si>
    <t>P20SP192</t>
  </si>
  <si>
    <t>DRYING UNIT,AIR&amp;GAS W/ DISC</t>
  </si>
  <si>
    <t>P20SP592</t>
  </si>
  <si>
    <t>Energy Control PCB</t>
  </si>
  <si>
    <t>P20SP254</t>
  </si>
  <si>
    <t>EPOXY TWO PART RAPIDCURE 3M</t>
  </si>
  <si>
    <t>P20SP058</t>
  </si>
  <si>
    <t>EYEBALL.COUNTERBALANCE CALIBRATION</t>
  </si>
  <si>
    <t>P20TL063</t>
  </si>
  <si>
    <t>FEELER GAUGE 10MM</t>
  </si>
  <si>
    <t>P20SP261</t>
  </si>
  <si>
    <t>FIBER OPTIC UNJACKED</t>
  </si>
  <si>
    <t>P20SP044</t>
  </si>
  <si>
    <t>FIL.FERR.C C.407OHM @100MHZ.25-300</t>
  </si>
  <si>
    <t>P20FL18M</t>
  </si>
  <si>
    <t>FILTER 247X136X18 MM</t>
  </si>
  <si>
    <t>P20FLDN2</t>
  </si>
  <si>
    <t>FILTER AFD N2</t>
  </si>
  <si>
    <t>P20FLMN2</t>
  </si>
  <si>
    <t>FILTER AFM N2</t>
  </si>
  <si>
    <t>P20FLIN2</t>
  </si>
  <si>
    <t>FILTER FOR INTAKE N2</t>
  </si>
  <si>
    <t>P20FLFNL</t>
  </si>
  <si>
    <t>FILTER FOR NITROGEN LINE</t>
  </si>
  <si>
    <t>P20SP557</t>
  </si>
  <si>
    <t>FILTER HOUSING N2-GEN</t>
  </si>
  <si>
    <t>P20FLMDU</t>
  </si>
  <si>
    <t>FILTER MODULE ULT</t>
  </si>
  <si>
    <t>P20F5M1B</t>
  </si>
  <si>
    <t>FILTER.5 MICRON. 1/8 BODY</t>
  </si>
  <si>
    <t>P20TL052</t>
  </si>
  <si>
    <t>FIXTURE, CAMERA, BEAM PROFILER</t>
  </si>
  <si>
    <t>P20TL040</t>
  </si>
  <si>
    <t>FIXTURE,BACKBONE SUPPORT</t>
  </si>
  <si>
    <t>P20TL026</t>
  </si>
  <si>
    <t>FIXTURE,OBJECTIVE MOUNT,OCT</t>
  </si>
  <si>
    <t>P20TL042</t>
  </si>
  <si>
    <t>FIXTURE,PINHOLE,ZYGO OBJECTI</t>
  </si>
  <si>
    <t>P20SP529</t>
  </si>
  <si>
    <t>FLUIDICS CONTROLLER WITH KERNEL</t>
  </si>
  <si>
    <t>P20SP012</t>
  </si>
  <si>
    <t>FOCUS LENS F=207  D=25MM</t>
  </si>
  <si>
    <t>P20SP600</t>
  </si>
  <si>
    <t>FOOT SWITCH ASSY,PUREPOINT LASER</t>
  </si>
  <si>
    <t>P2088110</t>
  </si>
  <si>
    <t>FOOT-PRINT REFRACTIVE SUITE 1125190</t>
  </si>
  <si>
    <t>P20FSWCS</t>
  </si>
  <si>
    <t>FOOTSWITCH W/CONNECTOR.SPA</t>
  </si>
  <si>
    <t>P20SP464</t>
  </si>
  <si>
    <t>FS, HI SPEED TRANSDUCER BOX</t>
  </si>
  <si>
    <t>P20TL009</t>
  </si>
  <si>
    <t>FS,ADAPTER, FIBER POWER METER</t>
  </si>
  <si>
    <t>P2088234</t>
  </si>
  <si>
    <t>FS,CABLE ASSY,RESISTANCE LIO</t>
  </si>
  <si>
    <t>P20TL010</t>
  </si>
  <si>
    <t>FS,CABLE,ILLUM BALLAST TEST</t>
  </si>
  <si>
    <t>P20SP467</t>
  </si>
  <si>
    <t>FS,CALBRATION TUBING SMARTVI</t>
  </si>
  <si>
    <t>P20SP517</t>
  </si>
  <si>
    <t>FS200 UPDATE KIT GREEN SP2</t>
  </si>
  <si>
    <t>P20FD520</t>
  </si>
  <si>
    <t>FUSE DRAWER,5X20MM,2 POLE</t>
  </si>
  <si>
    <t>P20FULSH</t>
  </si>
  <si>
    <t>FUSE LASERHEAD</t>
  </si>
  <si>
    <t>P2088087</t>
  </si>
  <si>
    <t>FUSE,5A,250V SLOW BLOW</t>
  </si>
  <si>
    <t>P2013017</t>
  </si>
  <si>
    <t>FUSE,6.3A,250V 5X20MM SLOW BLO</t>
  </si>
  <si>
    <t>P20SP537</t>
  </si>
  <si>
    <t>GASKET,LCD</t>
  </si>
  <si>
    <t>P20SP095</t>
  </si>
  <si>
    <t>GASKET.LCD</t>
  </si>
  <si>
    <t>P2088124</t>
  </si>
  <si>
    <t>GAUGE,BERO 11251903</t>
  </si>
  <si>
    <t>P20TL035</t>
  </si>
  <si>
    <t>GEL CUTTING TOOL</t>
  </si>
  <si>
    <t>P20TL034</t>
  </si>
  <si>
    <t>GEL HOLDER</t>
  </si>
  <si>
    <t>P20TL054</t>
  </si>
  <si>
    <t>GLASS EYE BLUE MOUNTING BRAC</t>
  </si>
  <si>
    <t>P20TL055</t>
  </si>
  <si>
    <t>GLASS EYE BROWN MOUNTING BRA</t>
  </si>
  <si>
    <t>P2088116</t>
  </si>
  <si>
    <t>GLASS,NORMAL,0.5MM</t>
  </si>
  <si>
    <t>P20HAFIL</t>
  </si>
  <si>
    <t>HALOGEN FILTER</t>
  </si>
  <si>
    <t>P20HDMCP</t>
  </si>
  <si>
    <t>HARD DRIVE - MAIN COMPUTER</t>
  </si>
  <si>
    <t>P20SP127</t>
  </si>
  <si>
    <t>HARD DRIVE VM/OCT SATA</t>
  </si>
  <si>
    <t>P20SP391</t>
  </si>
  <si>
    <t>HARD PLASTIC TUBE USED WITH BLUE TU</t>
  </si>
  <si>
    <t>P20TL001</t>
  </si>
  <si>
    <t>HEAD,MEASURING,ENERGY</t>
  </si>
  <si>
    <t>P2088093</t>
  </si>
  <si>
    <t>HOLDER,LENS</t>
  </si>
  <si>
    <t>P2088092</t>
  </si>
  <si>
    <t>HOLDER,PINHOLE</t>
  </si>
  <si>
    <t>P20SP498</t>
  </si>
  <si>
    <t>HUB,ROLLER ASSY, FLUIDICS</t>
  </si>
  <si>
    <t>P20SP409</t>
  </si>
  <si>
    <t>ILLUMINATOR RFID TEST CABLE</t>
  </si>
  <si>
    <t>P20SP408</t>
  </si>
  <si>
    <t>ILUMINATOR OPTICS TEST CABLE</t>
  </si>
  <si>
    <t>P20SP003</t>
  </si>
  <si>
    <t>INTERFACE APPLICATIONS</t>
  </si>
  <si>
    <t>P20TL020</t>
  </si>
  <si>
    <t>INTERFACE,PATIENT,SGL OVERMOLD</t>
  </si>
  <si>
    <t>P20TL074</t>
  </si>
  <si>
    <t>IR CAMERA HOLDER</t>
  </si>
  <si>
    <t>P20TL075</t>
  </si>
  <si>
    <t>IR TEST CARD (GREEN)</t>
  </si>
  <si>
    <t>P20TL015</t>
  </si>
  <si>
    <t>IRIS DIAPHRAM,RING ACTIVATED</t>
  </si>
  <si>
    <t>P20IXAIF</t>
  </si>
  <si>
    <t>IXXAT INTERFACE</t>
  </si>
  <si>
    <t>P2088114</t>
  </si>
  <si>
    <t>KEYBOARD,WIRELESS,K400 PLUS SVCE</t>
  </si>
  <si>
    <t>P20SP256</t>
  </si>
  <si>
    <t>KIT POCKELS CELL ALIGN TOOL</t>
  </si>
  <si>
    <t>P20SP629</t>
  </si>
  <si>
    <t>Kit VM/OCT Comp Cover w/ Fan</t>
  </si>
  <si>
    <t>P20DSR23</t>
  </si>
  <si>
    <t>KIT,DELIVERY SYSTEM REMOVAL</t>
  </si>
  <si>
    <t>P20SP039</t>
  </si>
  <si>
    <t>KIT,FIL,FERR CABLE CLA ON (SB-036)</t>
  </si>
  <si>
    <t>P20TL049</t>
  </si>
  <si>
    <t>KIT,PEDESTAL W/EXT,PWR METER</t>
  </si>
  <si>
    <t>P20SP057</t>
  </si>
  <si>
    <t>KIT. FIELD MICROSCOPE</t>
  </si>
  <si>
    <t>P20SP048</t>
  </si>
  <si>
    <t>LABEL. GANTRY Y TRAVEL</t>
  </si>
  <si>
    <t>P20SP049</t>
  </si>
  <si>
    <t>LABEL.INDICATOR ARR.GANTRY XTRAVEL</t>
  </si>
  <si>
    <t>P20SP404</t>
  </si>
  <si>
    <t>LACTH ADJUSTMENT TOOL</t>
  </si>
  <si>
    <t>P20TL062</t>
  </si>
  <si>
    <t>LASER SAFETY GLASSES FS200</t>
  </si>
  <si>
    <t>P20SP357</t>
  </si>
  <si>
    <t>LATCH,MAGNETIC,PUSH TO CLOSE</t>
  </si>
  <si>
    <t>P20SP043</t>
  </si>
  <si>
    <t>LINER, KAPTON,LEFT SHIELD ASSEMBLY</t>
  </si>
  <si>
    <t>P20SP358</t>
  </si>
  <si>
    <t>LM GUIDE,MINIATURE,LENGTH 4.35</t>
  </si>
  <si>
    <t>P20LCB5L</t>
  </si>
  <si>
    <t>LOAD CELL.BEAM.5LB</t>
  </si>
  <si>
    <t>P20LAAST</t>
  </si>
  <si>
    <t>LOADBOX ASSY, ACTIVE SENTRY</t>
  </si>
  <si>
    <t>P20TL047</t>
  </si>
  <si>
    <t>LOCKING TOO,TOP ADJUST</t>
  </si>
  <si>
    <t>P20SP182</t>
  </si>
  <si>
    <t>M2 TOOL PRESS FIT AND WELDED</t>
  </si>
  <si>
    <t>P20SP183</t>
  </si>
  <si>
    <t>M3 TOOL PRESS FIT AND WELDED</t>
  </si>
  <si>
    <t>P20SP016</t>
  </si>
  <si>
    <t>MAIN DEFLECTOR D=38.1MM</t>
  </si>
  <si>
    <t>P20SP424</t>
  </si>
  <si>
    <t>MAIN HARD DRIVE V2.23,SPARE</t>
  </si>
  <si>
    <t>P2088152</t>
  </si>
  <si>
    <t>MICROSWITCH,250V/AC,16A90744008</t>
  </si>
  <si>
    <t>P2088112</t>
  </si>
  <si>
    <t>MICROSWITCH,SLIT LAMP 59152014</t>
  </si>
  <si>
    <t>P20TL031</t>
  </si>
  <si>
    <t>MODEL,ARTIFICIAL EYE</t>
  </si>
  <si>
    <t>P20TL041</t>
  </si>
  <si>
    <t>MODEL,ARTIFICIAL EYE,TILT AXIS</t>
  </si>
  <si>
    <t>P20MSWNC</t>
  </si>
  <si>
    <t>MOTOR STEPPER W/ENCODER</t>
  </si>
  <si>
    <t>P20NUMFD</t>
  </si>
  <si>
    <t>NI USB-6008 MULTIFUNCTION DAQ</t>
  </si>
  <si>
    <t>P20OS15S</t>
  </si>
  <si>
    <t>OSCILLATOR 100MHZ ONEFIVE SP</t>
  </si>
  <si>
    <t>P20PD1X2</t>
  </si>
  <si>
    <t>PAD,DAMPENER,1.00X2.00</t>
  </si>
  <si>
    <t>P20TL004</t>
  </si>
  <si>
    <t>PAD,W/CORD,STRAP 24X42 FSESD</t>
  </si>
  <si>
    <t>P2088159</t>
  </si>
  <si>
    <t>PAPER,LENS</t>
  </si>
  <si>
    <t>P20TL046</t>
  </si>
  <si>
    <t>PAPER,THERMAL,LASER ALLIGNMEN</t>
  </si>
  <si>
    <t>P20A2763</t>
  </si>
  <si>
    <t>PCB ASSY,CONTROL,TOUCH SCREEN</t>
  </si>
  <si>
    <t>P20SP280</t>
  </si>
  <si>
    <t>PCB RSP COMPLETE FS200 &amp; EX500</t>
  </si>
  <si>
    <t>P20SP005</t>
  </si>
  <si>
    <t>PCB SHUTTER 2</t>
  </si>
  <si>
    <t>P20SP284</t>
  </si>
  <si>
    <t>PCB SUF BOARD COMPLETE</t>
  </si>
  <si>
    <t>P20PAPDA</t>
  </si>
  <si>
    <t>PCB, AC POWER DISTRIBUTION</t>
  </si>
  <si>
    <t>P20PBPD1</t>
  </si>
  <si>
    <t>PCB, BOTTOM POWER DISTRIBUTION</t>
  </si>
  <si>
    <t>P20PI2AC</t>
  </si>
  <si>
    <t>PCB, INVERTER DC TO AC, BACKLIGHT</t>
  </si>
  <si>
    <t>P20SP491</t>
  </si>
  <si>
    <t>PCB, PUF BOARD COMPLETE</t>
  </si>
  <si>
    <t>P20SP640</t>
  </si>
  <si>
    <t>PCB, RFP Board, complete</t>
  </si>
  <si>
    <t>P20PCTEC</t>
  </si>
  <si>
    <t>PCB,DRIVER,TEC</t>
  </si>
  <si>
    <t>P2032495</t>
  </si>
  <si>
    <t>PCB,FLOW,SENSOR</t>
  </si>
  <si>
    <t>P2027631</t>
  </si>
  <si>
    <t>PCB,INVERTER,6W CCFL</t>
  </si>
  <si>
    <t>P20SP078</t>
  </si>
  <si>
    <t>PCB.5 VALVE.RED</t>
  </si>
  <si>
    <t>P20P15OG</t>
  </si>
  <si>
    <t>PCBA ONEFIVE ORIGAMI 100MHZ</t>
  </si>
  <si>
    <t>P20SP168</t>
  </si>
  <si>
    <t>PCBA PCI CANBUS</t>
  </si>
  <si>
    <t>P20PCENC</t>
  </si>
  <si>
    <t>PCBA, ENERGY CONTROL</t>
  </si>
  <si>
    <t>P20SP597</t>
  </si>
  <si>
    <t>PCBA, TFT LCD</t>
  </si>
  <si>
    <t>P2088113</t>
  </si>
  <si>
    <t>PCBA,FLUIDICS,4S</t>
  </si>
  <si>
    <t>P2088073</t>
  </si>
  <si>
    <t>PCBA,FLUIDISC,KERNEL 2</t>
  </si>
  <si>
    <t>P20SP142</t>
  </si>
  <si>
    <t>PCBA. DEL I/O BOARD SPARE</t>
  </si>
  <si>
    <t>P20SP141</t>
  </si>
  <si>
    <t>PCBA. RFID READ/WRITE</t>
  </si>
  <si>
    <t>P20SP109</t>
  </si>
  <si>
    <t>PCBA.MF.DISPLAY.INFINITI</t>
  </si>
  <si>
    <t>P20SP132</t>
  </si>
  <si>
    <t>PCBA.RFID I/O INTERFACE</t>
  </si>
  <si>
    <t>P20SP133</t>
  </si>
  <si>
    <t>PCBA.VACUUM PORT FDBL/ILLUM</t>
  </si>
  <si>
    <t>P20SP134</t>
  </si>
  <si>
    <t>PCBA.VACUUM PORT LED FLEX</t>
  </si>
  <si>
    <t>P20TL036</t>
  </si>
  <si>
    <t>PEDASTAL,OUTPUT COUPLER</t>
  </si>
  <si>
    <t>P20TL013</t>
  </si>
  <si>
    <t>PI VACUUM FITTING</t>
  </si>
  <si>
    <t>P20TL032</t>
  </si>
  <si>
    <t>PINHOLE,ALIGNMENT,OCT,DOU</t>
  </si>
  <si>
    <t>P20TL039</t>
  </si>
  <si>
    <t>PINHOLE,BEAM EXPANDER OUTPUT</t>
  </si>
  <si>
    <t>P20TL038</t>
  </si>
  <si>
    <t>PINHOLE,OBJECTIVE,BOTTOM</t>
  </si>
  <si>
    <t>P20TL037</t>
  </si>
  <si>
    <t>PINHOLE,OBJECTIVE,TOP</t>
  </si>
  <si>
    <t>P20TL076</t>
  </si>
  <si>
    <t>PMMA PLATE SET (RECTANGULAR)</t>
  </si>
  <si>
    <t>P20PNLFM</t>
  </si>
  <si>
    <t>PNEU LOCKING FEMALE CONNECTOR</t>
  </si>
  <si>
    <t>P20SP394</t>
  </si>
  <si>
    <t>PNEUMATIC TEST TUBING 5000CPM</t>
  </si>
  <si>
    <t>P20SP395</t>
  </si>
  <si>
    <t>PNEUMATIC TEST TUBING 7500CPM</t>
  </si>
  <si>
    <t>P20SP455</t>
  </si>
  <si>
    <t>POCKELS CELL, 7.5MM APERTURE</t>
  </si>
  <si>
    <t>P20PS121</t>
  </si>
  <si>
    <t>POWER SUPPLY 12VOC.1.25A</t>
  </si>
  <si>
    <t>P20SP248</t>
  </si>
  <si>
    <t>POWER SUPPLY MARTEX</t>
  </si>
  <si>
    <t>P20PS650</t>
  </si>
  <si>
    <t>POWER SUPPLY, 650W,24V OUTPUT</t>
  </si>
  <si>
    <t>P20PSADM</t>
  </si>
  <si>
    <t>POWER SUPPLY,AC/DC,MODULAR</t>
  </si>
  <si>
    <t>P20PSLHV</t>
  </si>
  <si>
    <t>POWER SUPPLY,LHV,MODULE #1</t>
  </si>
  <si>
    <t>P20SP085</t>
  </si>
  <si>
    <t>POWER SUPPLY.24V.BASE</t>
  </si>
  <si>
    <t>P20SP086</t>
  </si>
  <si>
    <t>POWER SUPPLY.24V.TABLE TOP</t>
  </si>
  <si>
    <t>P20SP367</t>
  </si>
  <si>
    <t>POWER SWITCH, ENTRY,10A/250VAC</t>
  </si>
  <si>
    <t>P20TL021</t>
  </si>
  <si>
    <t>PRE-EXPANDER PINHOLE TOOL</t>
  </si>
  <si>
    <t>P20ORNIT</t>
  </si>
  <si>
    <t>PRESSURE REDUCER NITROGEN BRASS</t>
  </si>
  <si>
    <t>P20SP215</t>
  </si>
  <si>
    <t>PUREPOINT CR PCB</t>
  </si>
  <si>
    <t>P2000288</t>
  </si>
  <si>
    <t>PWR SUP,24VDC,250W OPEN FRAME</t>
  </si>
  <si>
    <t>P20SP055</t>
  </si>
  <si>
    <t>REFILL KIT. EXTERNAL RESERVOIR</t>
  </si>
  <si>
    <t>P20SP069</t>
  </si>
  <si>
    <t>REGULATOR,58PSI,MM LO/RES NO</t>
  </si>
  <si>
    <t>P20SP070</t>
  </si>
  <si>
    <t>REGULATOR.3.8 PSI.MM LO/RES NO</t>
  </si>
  <si>
    <t>P20SP068</t>
  </si>
  <si>
    <t>REGULATOR.PRESSURE.45PSI MM</t>
  </si>
  <si>
    <t>P20RONCT</t>
  </si>
  <si>
    <t>RONCHI TARGET</t>
  </si>
  <si>
    <t>P20SP639</t>
  </si>
  <si>
    <t>Safety Rail, complete</t>
  </si>
  <si>
    <t>P2088091</t>
  </si>
  <si>
    <t>SCANNER LENS HOLDER COMPLETE</t>
  </si>
  <si>
    <t>P20STR10</t>
  </si>
  <si>
    <t>SCREEN,TOUH, RESISTIVE 10.4 -A13</t>
  </si>
  <si>
    <t>P2088151</t>
  </si>
  <si>
    <t>SENSOR,INDUCTIVE 112590470010</t>
  </si>
  <si>
    <t>P20SCL1S</t>
  </si>
  <si>
    <t>SERVICE CARD LEVEL 1 FOR FS</t>
  </si>
  <si>
    <t>P20SP479</t>
  </si>
  <si>
    <t>SERVICE KIT PROTECTIVE COLLAR</t>
  </si>
  <si>
    <t>P20TL080</t>
  </si>
  <si>
    <t>SERVICE TOOL CLEAR CONE</t>
  </si>
  <si>
    <t>P20SHNP1</t>
  </si>
  <si>
    <t>SHIELDING,NO PUNCH,1.00MM</t>
  </si>
  <si>
    <t>P20TL017</t>
  </si>
  <si>
    <t>SHIM,.002IN,CCD CAMERA MOUNT</t>
  </si>
  <si>
    <t>P20TL018</t>
  </si>
  <si>
    <t>SHIM,.005IN,CCD CAMERA MOUNT</t>
  </si>
  <si>
    <t>P20TL019</t>
  </si>
  <si>
    <t>SHIM,.010IN,CCD CAMERA MOUNT</t>
  </si>
  <si>
    <t>P20SP046</t>
  </si>
  <si>
    <t>SHUTTER ERROR PCB</t>
  </si>
  <si>
    <t>P20SCCSD</t>
  </si>
  <si>
    <t>SPACER C-CLIP SOLENOID</t>
  </si>
  <si>
    <t>P20SP533</t>
  </si>
  <si>
    <t>SPACER,FOAM,LCD</t>
  </si>
  <si>
    <t>P20TL078</t>
  </si>
  <si>
    <t>SPANNER WRENCH</t>
  </si>
  <si>
    <t>P20SP151</t>
  </si>
  <si>
    <t>SPARES KIT SURGICAL MONITOR</t>
  </si>
  <si>
    <t>P20PCBA4</t>
  </si>
  <si>
    <t>SSY,PCB,PHACO CTRLR A4,ROHS</t>
  </si>
  <si>
    <t>P20SP365</t>
  </si>
  <si>
    <t>STRAIN RELIEF,POWER CORD</t>
  </si>
  <si>
    <t>P20SGMVM</t>
  </si>
  <si>
    <t>SURGICAL MONITOR VM-OCT</t>
  </si>
  <si>
    <t>P20SP366</t>
  </si>
  <si>
    <t>SWITCH,POWER ENTRY,10A/250VAC</t>
  </si>
  <si>
    <t>P20SP536</t>
  </si>
  <si>
    <t>P20SWP6A</t>
  </si>
  <si>
    <t>SWITCH,POWER,250V/6A</t>
  </si>
  <si>
    <t>P20SP279</t>
  </si>
  <si>
    <t>SYSTEM PC FS200</t>
  </si>
  <si>
    <t>P20SP172</t>
  </si>
  <si>
    <t>TAG,RFID, FACTORY MODE</t>
  </si>
  <si>
    <t>P2088117</t>
  </si>
  <si>
    <t>TARGET,TEST,SERVICE SET10251972</t>
  </si>
  <si>
    <t>P20SP490</t>
  </si>
  <si>
    <t>TARGETS,BCC,FS200 48/SET</t>
  </si>
  <si>
    <t>P20TL079</t>
  </si>
  <si>
    <t>TEST INTERFACE</t>
  </si>
  <si>
    <t>P20TL077</t>
  </si>
  <si>
    <t>TEST TARGET SERVICE SET</t>
  </si>
  <si>
    <t>P20SP009</t>
  </si>
  <si>
    <t>TFT MONITOR 19INCH</t>
  </si>
  <si>
    <t>P20SP036</t>
  </si>
  <si>
    <t>TOOL 0.375 INC SFM EXPANDER</t>
  </si>
  <si>
    <t>P20SP262</t>
  </si>
  <si>
    <t>TOOL ALIGNMENT  .5X BEAM XPANDER</t>
  </si>
  <si>
    <t>P20TL012</t>
  </si>
  <si>
    <t>TOOL OFFSET ALIGNMENT</t>
  </si>
  <si>
    <t>P20TL044</t>
  </si>
  <si>
    <t>TOOL,O.375IN,SFM BEAM EXPA</t>
  </si>
  <si>
    <t>P20TL043</t>
  </si>
  <si>
    <t>TOOL,OSCUSB IF CABLE+1K RES</t>
  </si>
  <si>
    <t>P20SP051</t>
  </si>
  <si>
    <t>TOOL. GANTRY Z AXIS REMOVAL</t>
  </si>
  <si>
    <t>P20SP052</t>
  </si>
  <si>
    <t>TOOL.M3.GANTRY Z AXIS INSTALLATION</t>
  </si>
  <si>
    <t>P20TL060</t>
  </si>
  <si>
    <t>TORQUE WRENCH 1-5 NM</t>
  </si>
  <si>
    <t>P20SP266</t>
  </si>
  <si>
    <t>TOUCH SCREEN FLAT 10 4 DIAG</t>
  </si>
  <si>
    <t>P20TS17I</t>
  </si>
  <si>
    <t>TOUCH SCREEN, 17IN,RES 8-WIRE</t>
  </si>
  <si>
    <t>P20SP124</t>
  </si>
  <si>
    <t>TOUCH SCREEN-DELIVERY SYSTEM</t>
  </si>
  <si>
    <t>P20SP010</t>
  </si>
  <si>
    <t>TREATMENT FLASH</t>
  </si>
  <si>
    <t>P20TL048</t>
  </si>
  <si>
    <t>TUBING</t>
  </si>
  <si>
    <t>P20TPBLU</t>
  </si>
  <si>
    <t>TUBING POLY 4.23MMX6.35MM BLUE</t>
  </si>
  <si>
    <t>P20TUBS1</t>
  </si>
  <si>
    <t>TUBING SILICONE 062X.125X6.00</t>
  </si>
  <si>
    <t>P20SP623</t>
  </si>
  <si>
    <t>Update Kit EX500 GREEN SP4</t>
  </si>
  <si>
    <t>P20SP625</t>
  </si>
  <si>
    <t>Update Kit FS200 GREEN SP4</t>
  </si>
  <si>
    <t>P2000292</t>
  </si>
  <si>
    <t>UPDATE KIT FS200 GREEN SP4</t>
  </si>
  <si>
    <t>P20SP624</t>
  </si>
  <si>
    <t>Update Kit WPS GREEN SP4</t>
  </si>
  <si>
    <t>P20SP650</t>
  </si>
  <si>
    <t>USB,APPL CONST</t>
  </si>
  <si>
    <t>P20SP489</t>
  </si>
  <si>
    <t>VACUUM CONTROL UNIT</t>
  </si>
  <si>
    <t>P20SP488</t>
  </si>
  <si>
    <t>VACUUM PUMP 24V - 0,9 A</t>
  </si>
  <si>
    <t>P2088228</t>
  </si>
  <si>
    <t>VALVE SOLDNOID 24VDC</t>
  </si>
  <si>
    <t>P20VR38P</t>
  </si>
  <si>
    <t>VALVE, RELIEF, 3.8 PSI</t>
  </si>
  <si>
    <t>P20SP067</t>
  </si>
  <si>
    <t>VALVE.RELIEF.10 PSI MM PRESET</t>
  </si>
  <si>
    <t>P20SP425</t>
  </si>
  <si>
    <t>VIDEO OVERLAY 50 FS CBL INFINITI</t>
  </si>
  <si>
    <t>P20PVIBC</t>
  </si>
  <si>
    <t>PROVISC IBC 0.85 ML &lt; ETW</t>
  </si>
  <si>
    <t>P20VSC75</t>
  </si>
  <si>
    <t>VISCOAT 0.75 ML</t>
  </si>
  <si>
    <t>P20ASK09</t>
  </si>
  <si>
    <t>0,9 MM MICROSMOOTH ULTRA INFUSION</t>
  </si>
  <si>
    <t>P20ABS4T</t>
  </si>
  <si>
    <t>0.9MM ABS MINI 45K TIP</t>
  </si>
  <si>
    <t>P2022ISB</t>
  </si>
  <si>
    <t>2.2 INTERPID SINGLE BEVEL</t>
  </si>
  <si>
    <t>P20ACSHP</t>
  </si>
  <si>
    <t>Active Sentry HP</t>
  </si>
  <si>
    <t>P20CUDVT</t>
  </si>
  <si>
    <t>AOK CRESCENT KNIFE BEVEL</t>
  </si>
  <si>
    <t>P20AOK15</t>
  </si>
  <si>
    <t>AOK MICRO KNIFE 15.0 DEG STR</t>
  </si>
  <si>
    <t>P20SP211</t>
  </si>
  <si>
    <t>ASSY SHIP INTERPID POLY IA TIPCURV</t>
  </si>
  <si>
    <t>P20MMK30</t>
  </si>
  <si>
    <t>ASSY, SHIP, TIP MINI FL 30K</t>
  </si>
  <si>
    <t>P20MMK45</t>
  </si>
  <si>
    <t>ASSY, SHIP, Tip Mini FL 45K</t>
  </si>
  <si>
    <t>P20LXEVC</t>
  </si>
  <si>
    <t>ASSY, UP G CD, LSX SYS V2.30 REV C</t>
  </si>
  <si>
    <t>P20ACITS</t>
  </si>
  <si>
    <t>AUTOCLAVABLE INSTR,TRAY SER 2</t>
  </si>
  <si>
    <t>P20ASD01</t>
  </si>
  <si>
    <t xml:space="preserve">CARTRIDGE D </t>
  </si>
  <si>
    <t>P20CENFO</t>
  </si>
  <si>
    <t>CENTURION FOOTSWITCH</t>
  </si>
  <si>
    <t>P20SP205</t>
  </si>
  <si>
    <t>CENTURION OZIL HANPIECE</t>
  </si>
  <si>
    <t>P20CVSUK</t>
  </si>
  <si>
    <t>Centurion VisionSystem upgrade kit</t>
  </si>
  <si>
    <t>P20CCS10</t>
  </si>
  <si>
    <t>CLEAR CUT DB 1.0 MM SIDE PORT</t>
  </si>
  <si>
    <t>P20CCH22</t>
  </si>
  <si>
    <t>CLEAR CUT HP2 DB SLT 2.2 ANGLED</t>
  </si>
  <si>
    <t>P20CC275</t>
  </si>
  <si>
    <t>CLEAR CUT SB 2.75 MM ANGLED</t>
  </si>
  <si>
    <t>P20EPBNW</t>
  </si>
  <si>
    <t>EYE-PAK BNW3I/DR W/B 40 X 48</t>
  </si>
  <si>
    <t>P20INFMC</t>
  </si>
  <si>
    <t>INFINITI SYSTEM MMC DATA CARD</t>
  </si>
  <si>
    <t>P20UHDPC</t>
  </si>
  <si>
    <t>INFINITI ULTRASONIC HANDPIECE</t>
  </si>
  <si>
    <t>P20SP210</t>
  </si>
  <si>
    <t>INTERPID AUTOSERT IOL INJECTOR</t>
  </si>
  <si>
    <t>P20SPKT1</t>
  </si>
  <si>
    <t>KIT,SMALL PART,LEGACY MTMS</t>
  </si>
  <si>
    <t>P20MIIBS</t>
  </si>
  <si>
    <t>MONARCH II CARTRIDGE B</t>
  </si>
  <si>
    <t>P20MIICS</t>
  </si>
  <si>
    <t>MONARCH III CARTRIDGE C</t>
  </si>
  <si>
    <t>P20M3IOL</t>
  </si>
  <si>
    <t>MONARCH III IOL DEL SYSTEM HP</t>
  </si>
  <si>
    <t>P20THOPH</t>
  </si>
  <si>
    <t>OZIL TORSIONAL PHACO HANDPIECE</t>
  </si>
  <si>
    <t>P20BPOCA</t>
  </si>
  <si>
    <t>REUSABLE BIPOLAR CABLE 3.66M SIL.</t>
  </si>
  <si>
    <t>P20SIABT</t>
  </si>
  <si>
    <t>SILICONE I/A TIP,BENT,4EA</t>
  </si>
  <si>
    <t>P20SP212</t>
  </si>
  <si>
    <t>SINGLE USE STRAIGHT I/A TIP</t>
  </si>
  <si>
    <t>P20STTIP</t>
  </si>
  <si>
    <t>ST TIP 3MM ULTRAF SPI/A TIP</t>
  </si>
  <si>
    <t>P20NYLCU</t>
  </si>
  <si>
    <t>SUTURE 10-0 BLK MN NYL CU1</t>
  </si>
  <si>
    <t>P20WHBR5</t>
  </si>
  <si>
    <t>SUTURE 5-0 POLY WH BR R-5</t>
  </si>
  <si>
    <t>P20PPP01</t>
  </si>
  <si>
    <t>SUTURE PAIR PAK PROLENE SC5/AUM-5</t>
  </si>
  <si>
    <t>P20KTABS</t>
  </si>
  <si>
    <t>TIP U/S TP ABS 0.9 MM 45K</t>
  </si>
  <si>
    <t>P20SIIAT</t>
  </si>
  <si>
    <t>TS, SILICONE, I/A STR</t>
  </si>
  <si>
    <t>P20TROHW</t>
  </si>
  <si>
    <t>TURBO HEX WRENCH NON-STERILE</t>
  </si>
  <si>
    <t>P20SP207</t>
  </si>
  <si>
    <t>ULTRAFLOW II I/A HANDPIECE</t>
  </si>
  <si>
    <t>P20DGLES</t>
  </si>
  <si>
    <t>11221982 DONGLE SERVICE</t>
  </si>
  <si>
    <t>P20EOLPV</t>
  </si>
  <si>
    <t>20GA CURVED LASER PROBE</t>
  </si>
  <si>
    <t>P20POS23</t>
  </si>
  <si>
    <t>23G 10K Bevel,V Ent,Std,Posterior</t>
  </si>
  <si>
    <t>P20COM23</t>
  </si>
  <si>
    <t>23G 10K Bevel,V Entry,Std,Combined</t>
  </si>
  <si>
    <t>P20CO23W</t>
  </si>
  <si>
    <t>23G 10K Bevel,V Entry,WA,Combined</t>
  </si>
  <si>
    <t>P20PO23W</t>
  </si>
  <si>
    <t>23G 10K Bevel,V Entry,WA,Posterior</t>
  </si>
  <si>
    <t>P20AIL23</t>
  </si>
  <si>
    <t>23G Art Illumi Laser Probe w/RFID</t>
  </si>
  <si>
    <t>P20A23GD</t>
  </si>
  <si>
    <t>23G MVR DSP (6/BOX)</t>
  </si>
  <si>
    <t>P2023CCP</t>
  </si>
  <si>
    <t>23G VALVED CANNULA COMB PAK 0.9MM</t>
  </si>
  <si>
    <t>P20CMS23</t>
  </si>
  <si>
    <t>23GA CURVED MEMBRAN SCRAPPER</t>
  </si>
  <si>
    <t>P20A23GC</t>
  </si>
  <si>
    <t>23GA STANDALONE VITREOUS PROBE</t>
  </si>
  <si>
    <t>P20A23GB</t>
  </si>
  <si>
    <t>23GA STRAIGHT LASER PROBE</t>
  </si>
  <si>
    <t>P20POS25</t>
  </si>
  <si>
    <t>25, 10K Bevel,V Ent, Std,Posterior</t>
  </si>
  <si>
    <t>P20PO25W</t>
  </si>
  <si>
    <t>25, 10K Bevel,V Ent,WA,Posterior</t>
  </si>
  <si>
    <t>P20COM25</t>
  </si>
  <si>
    <t>25+ 10K Bevel,V Entry,Std,Combined</t>
  </si>
  <si>
    <t>P20CO25W</t>
  </si>
  <si>
    <t>25+ 10K Bevel,V Entry,WA,Combined</t>
  </si>
  <si>
    <t>P20AIL25</t>
  </si>
  <si>
    <t>25G Art Illumi Laser Probe w/RFID</t>
  </si>
  <si>
    <t>P202ACMS</t>
  </si>
  <si>
    <t>25GA CURVED MEMBRAN SCRAPPER</t>
  </si>
  <si>
    <t>P20CMS25</t>
  </si>
  <si>
    <t>25GA CURVED MEMBRAN SCRAPPER-P</t>
  </si>
  <si>
    <t>P20DTMPA</t>
  </si>
  <si>
    <t>25GA DIATHERMY PROBE</t>
  </si>
  <si>
    <t>P20COM27</t>
  </si>
  <si>
    <t>27, 10K Bevel,V Entry,Std,Combined</t>
  </si>
  <si>
    <t>P20POS27</t>
  </si>
  <si>
    <t>27, 10K Bevel,V Entry,Std,Posterio</t>
  </si>
  <si>
    <t>P20AIL27</t>
  </si>
  <si>
    <t>27G Art Illumi Laser Probe w/RFID</t>
  </si>
  <si>
    <t>P20SP416</t>
  </si>
  <si>
    <t>3000LE TOOL KIT</t>
  </si>
  <si>
    <t>P20SP017</t>
  </si>
  <si>
    <t>45 DEFLECTOR  D=25.4MM</t>
  </si>
  <si>
    <t>P2045DGR</t>
  </si>
  <si>
    <t>45 DEGREE DEFLECTOR</t>
  </si>
  <si>
    <t>P20SP558</t>
  </si>
  <si>
    <t>4-EYE PUPIL TARGET SET</t>
  </si>
  <si>
    <t>P20SITIP</t>
  </si>
  <si>
    <t>89MM(3-1/2)SGHT IRIS,0.4MM TIP</t>
  </si>
  <si>
    <t>P20ABT26</t>
  </si>
  <si>
    <t>ABLATION TARGETS (PMMA)</t>
  </si>
  <si>
    <t>P20ABYCL</t>
  </si>
  <si>
    <t>ABRAHAM YAG CAPSULOTOMY LENS</t>
  </si>
  <si>
    <t>P20SP552</t>
  </si>
  <si>
    <t>ADAPTER CABLE FIXATION LIGHT</t>
  </si>
  <si>
    <t>P20TL067</t>
  </si>
  <si>
    <t>ADAPTER FOR TORQUE WRENCH</t>
  </si>
  <si>
    <t>P20SP553</t>
  </si>
  <si>
    <t>ADAPTER SLIT LAMP MEASUREMENT</t>
  </si>
  <si>
    <t>P20SP542</t>
  </si>
  <si>
    <t>ADJUSTMENT AID</t>
  </si>
  <si>
    <t>P20ADS02</t>
  </si>
  <si>
    <t xml:space="preserve">ADV DSP Backfl SOFT TIP 23G </t>
  </si>
  <si>
    <t>P20ADB25</t>
  </si>
  <si>
    <t>ADV DSP BACKFL SOFT TIP 25G 6</t>
  </si>
  <si>
    <t>P20ADS01</t>
  </si>
  <si>
    <t>P20NUITY</t>
  </si>
  <si>
    <t>ADV Ngenuity 4K 1.3</t>
  </si>
  <si>
    <t>P20SP397</t>
  </si>
  <si>
    <t>AGF EXTENSION TUBING</t>
  </si>
  <si>
    <t>P20SP396</t>
  </si>
  <si>
    <t>AGF TEST TUBING SET</t>
  </si>
  <si>
    <t>P20AKLIO</t>
  </si>
  <si>
    <t>Alcon Keeler LIO Headset</t>
  </si>
  <si>
    <t>P20ALGNB</t>
  </si>
  <si>
    <t>ALLEGRETTO NOTEBOOK</t>
  </si>
  <si>
    <t>P20ALTOV</t>
  </si>
  <si>
    <t>ALLEGRO TOPOLYZER VARIO</t>
  </si>
  <si>
    <t>P20ANFRK</t>
  </si>
  <si>
    <t>ANTIFREEZE KIT</t>
  </si>
  <si>
    <t>P20SP569</t>
  </si>
  <si>
    <t>APERTURE,FOR BEAM PROFILE CAL</t>
  </si>
  <si>
    <t>P20SP194</t>
  </si>
  <si>
    <t>APPLICATION SOFTWARE REL 3.00.61</t>
  </si>
  <si>
    <t>P20SP646</t>
  </si>
  <si>
    <t>Applications Interface</t>
  </si>
  <si>
    <t>P2000003</t>
  </si>
  <si>
    <t>ASSY  FLUIDICS FIELD SERVICE212</t>
  </si>
  <si>
    <t>P20AATFS</t>
  </si>
  <si>
    <t>ASSY ATTEMILATOR FIELD SERVICE</t>
  </si>
  <si>
    <t>P20SP573</t>
  </si>
  <si>
    <t>ASSY CABLE IV POLE SENSORS</t>
  </si>
  <si>
    <t>P20SP368</t>
  </si>
  <si>
    <t>ASSY CD APPL SW REL 3.02</t>
  </si>
  <si>
    <t>P20SP121</t>
  </si>
  <si>
    <t>ASSY CO SERVICE REL 02.04</t>
  </si>
  <si>
    <t>P20AMPVA</t>
  </si>
  <si>
    <t>ASSY MANIFOLD PRESS VAC SVCE</t>
  </si>
  <si>
    <t>P20SP644</t>
  </si>
  <si>
    <t>ASSY MECHANISM FLUIDICS</t>
  </si>
  <si>
    <t>P20SP566</t>
  </si>
  <si>
    <t>ASSY MODULE CORE EXCHANGE</t>
  </si>
  <si>
    <t>P20SP496</t>
  </si>
  <si>
    <t>P20AM4PA</t>
  </si>
  <si>
    <t>ASSY MOTOR IV POLE ASSEMBLEY</t>
  </si>
  <si>
    <t>P20PCB02</t>
  </si>
  <si>
    <t>ASSY PCB FOOTSWITCH ACCURUS</t>
  </si>
  <si>
    <t>P20SP497</t>
  </si>
  <si>
    <t>ASSY PCB INTERFACE EXTENDER</t>
  </si>
  <si>
    <t>P20PCBPD</t>
  </si>
  <si>
    <t>ASSY PCB PHOTODETECTOR</t>
  </si>
  <si>
    <t>P20PCBDI</t>
  </si>
  <si>
    <t>ASSY PCB POWER DISTR INFINITI</t>
  </si>
  <si>
    <t>P20RFIDP</t>
  </si>
  <si>
    <t>ASSY PCB RFID FRONT PANEL</t>
  </si>
  <si>
    <t>P20APCFS</t>
  </si>
  <si>
    <t>ASSY PCB U/S CONTROLLER FS</t>
  </si>
  <si>
    <t>P20ATP75</t>
  </si>
  <si>
    <t>ASSY TUBING PNEUTEST7500MFG</t>
  </si>
  <si>
    <t>P20SP633</t>
  </si>
  <si>
    <t>ASSY, ARM, TRAY</t>
  </si>
  <si>
    <t>P20SP608</t>
  </si>
  <si>
    <t>ASSY, CABLE, SUCTION CONTR, W86</t>
  </si>
  <si>
    <t>P20SP472</t>
  </si>
  <si>
    <t>ASSY, COOL INTRFC/VAC/OSC DR, LCS</t>
  </si>
  <si>
    <t>P20SP578</t>
  </si>
  <si>
    <t>ASSY, ENERGY CNTL BOARD, SPARE</t>
  </si>
  <si>
    <t>P20APCBD</t>
  </si>
  <si>
    <t>ASSY, PCB DISPLAY INTERFACE</t>
  </si>
  <si>
    <t>P20APCID</t>
  </si>
  <si>
    <t>ASSY, PCB, CASSETTE ID</t>
  </si>
  <si>
    <t>P20APFCO</t>
  </si>
  <si>
    <t>ASSY, PCB, FLUIDICS CONTROLLER</t>
  </si>
  <si>
    <t>P20SP249</t>
  </si>
  <si>
    <t>ASSY, PCB, MFIO, CENT</t>
  </si>
  <si>
    <t>P20SP598</t>
  </si>
  <si>
    <t>ASSY, POCKELS CELL MOUNT, E CONT</t>
  </si>
  <si>
    <t>P20SP593</t>
  </si>
  <si>
    <t>ASSY, POCKELS CELL MOUNT, ENER. C.</t>
  </si>
  <si>
    <t>P20SP595</t>
  </si>
  <si>
    <t>ASSY, POCKELS CELL TIMERLCS, 40MHZ</t>
  </si>
  <si>
    <t>P2088096</t>
  </si>
  <si>
    <t>ASSY,BLOCK,COAG SERVICE</t>
  </si>
  <si>
    <t>P20ACLPS</t>
  </si>
  <si>
    <t>ASSY,CABLE,LIO PUREPOINT SVCE</t>
  </si>
  <si>
    <t>P20SP376</t>
  </si>
  <si>
    <t>ASSY,CD,SERVICE REL_02.04 OZIL</t>
  </si>
  <si>
    <t>P20SP538</t>
  </si>
  <si>
    <t>ASSY,C-FLSH,CSL CONF 02.00.002</t>
  </si>
  <si>
    <t>P2010385</t>
  </si>
  <si>
    <t>ASSY,CONTROLLER,PHACO A4 SVCE</t>
  </si>
  <si>
    <t>P2000273</t>
  </si>
  <si>
    <t>ASSY,COOL INTFC/VAC/OSC DR LCS</t>
  </si>
  <si>
    <t>P20SP457</t>
  </si>
  <si>
    <t>ASSY,CPU,HOST OZIL SATA EXCH</t>
  </si>
  <si>
    <t>P20ACHOS</t>
  </si>
  <si>
    <t>ASSY,CPU,HOST OZIL SATA HD</t>
  </si>
  <si>
    <t>P20AD4KF</t>
  </si>
  <si>
    <t>ASSY,DISPLAY 4K FSN,SVC</t>
  </si>
  <si>
    <t>P2000271</t>
  </si>
  <si>
    <t>ASSY,DISPLAY,LCD 17 IN FLD SVC</t>
  </si>
  <si>
    <t>P2000269</t>
  </si>
  <si>
    <t>ASSY,DISPLAY,LCD 17IN SERV</t>
  </si>
  <si>
    <t>P20SP463</t>
  </si>
  <si>
    <t>ASSY,DVD,APPL CONST 4.00.168</t>
  </si>
  <si>
    <t>P20SP585</t>
  </si>
  <si>
    <t>ASSY,DVD,APPL CONST 4.01.14</t>
  </si>
  <si>
    <t>P20SP591</t>
  </si>
  <si>
    <t>P20SP462</t>
  </si>
  <si>
    <t>ASSY,DVD,OS INST CONST 4.00</t>
  </si>
  <si>
    <t>P20SP502</t>
  </si>
  <si>
    <t>ASSY,ENERGY CNTL BOARD,SPARE</t>
  </si>
  <si>
    <t>P20AFXIL</t>
  </si>
  <si>
    <t>ASSY,FIXTURE,XDCR INTL</t>
  </si>
  <si>
    <t>P2000004</t>
  </si>
  <si>
    <t>ASSY,FLUIDICS CONTROLLER</t>
  </si>
  <si>
    <t>P2010225</t>
  </si>
  <si>
    <t>ASSY,FLUIDICS MECHANISM</t>
  </si>
  <si>
    <t>P20AFECH</t>
  </si>
  <si>
    <t>ASSY,FLUIDICS MECHANISM EXCH IF</t>
  </si>
  <si>
    <t>P20SP307</t>
  </si>
  <si>
    <t>ASSY,FLUIDICS MODULE,EXCH</t>
  </si>
  <si>
    <t>P20SP326</t>
  </si>
  <si>
    <t>ASSY,FLUIDICS PCB,EXCH</t>
  </si>
  <si>
    <t>P2000005</t>
  </si>
  <si>
    <t>ASSY,FLUIDICS,CONTROLLER FS</t>
  </si>
  <si>
    <t>P20SP449</t>
  </si>
  <si>
    <t>P20SP481</t>
  </si>
  <si>
    <t>ASSY,FOOTSWITCH,CENTURION EXCH</t>
  </si>
  <si>
    <t>P20SP308</t>
  </si>
  <si>
    <t>ASSY,HOST MODULE,ADVANTECH</t>
  </si>
  <si>
    <t>P20AHMFS</t>
  </si>
  <si>
    <t>ASSY,HOST MODULE,FIELD SERVICE</t>
  </si>
  <si>
    <t>P2088250</t>
  </si>
  <si>
    <t>ASSY,HUB ROLLER FLUIDICS</t>
  </si>
  <si>
    <t>P2000277</t>
  </si>
  <si>
    <t>ASSY,ICM5A CAMERA,TSV</t>
  </si>
  <si>
    <t>P20SP509</t>
  </si>
  <si>
    <t>ASSY,ILLUMINATOR,AUX</t>
  </si>
  <si>
    <t>P2000018</t>
  </si>
  <si>
    <t>ASSY,KIT,AUX ILLUMINATOR FS</t>
  </si>
  <si>
    <t>P2088076</t>
  </si>
  <si>
    <t>ASSY,MANUAL,NGENUITY1.4 OPS</t>
  </si>
  <si>
    <t>P20AMRCE</t>
  </si>
  <si>
    <t>ASSY,MECHANISM,RCVR CAST EXCH</t>
  </si>
  <si>
    <t>P20NGE14</t>
  </si>
  <si>
    <t>ASSY,MEDIA,INSTALL NGENUITY 1.4</t>
  </si>
  <si>
    <t>P2000016</t>
  </si>
  <si>
    <t>P20MPRBL</t>
  </si>
  <si>
    <t>ASSY,MODUL,PWR CTRL TBLTP EXC</t>
  </si>
  <si>
    <t>P20SP487</t>
  </si>
  <si>
    <t>ASSY,MODULE,CORE FLD SERVICE</t>
  </si>
  <si>
    <t>P2000010</t>
  </si>
  <si>
    <t>ASSY,MODULE,HOST ADVANTECH</t>
  </si>
  <si>
    <t>P20SP634</t>
  </si>
  <si>
    <t>ASSY,MODULE,HOST/SERVICE</t>
  </si>
  <si>
    <t>P20SP505</t>
  </si>
  <si>
    <t>P20MPRFS</t>
  </si>
  <si>
    <t>ASSY,MODULE,PWR CTRL TT FSV</t>
  </si>
  <si>
    <t>P20SP582</t>
  </si>
  <si>
    <t>ASSY,OCT SAMPLE ARM</t>
  </si>
  <si>
    <t>P2088249</t>
  </si>
  <si>
    <t>ASSY,PCB,BACKPLANE SERVICE</t>
  </si>
  <si>
    <t>P20AP551</t>
  </si>
  <si>
    <t>ASSY,PCB,CASSETTE ID, ROHS, INF</t>
  </si>
  <si>
    <t>P20AP421</t>
  </si>
  <si>
    <t>ASSY,PCB,CONTROL FR PANEL 421</t>
  </si>
  <si>
    <t>P20SP372</t>
  </si>
  <si>
    <t>ASSY,PCB,DB9 INTERFACE</t>
  </si>
  <si>
    <t>P20APETX</t>
  </si>
  <si>
    <t>ASSY,PCB,ETX N-BASEBOARD SVCE</t>
  </si>
  <si>
    <t>P20SP524</t>
  </si>
  <si>
    <t>ASSY,PCB,FLOATCONN TT ILLUM RH</t>
  </si>
  <si>
    <t>P20SP447</t>
  </si>
  <si>
    <t>ASSY,PCB,FLUIDICS CTRL ROHS</t>
  </si>
  <si>
    <t>P20SP320</t>
  </si>
  <si>
    <t>ASSY,PCB,FLUIDICS SERVICE</t>
  </si>
  <si>
    <t>P20ASFSC</t>
  </si>
  <si>
    <t>ASSY,PCB,FLUIDICS SERVICE CENT</t>
  </si>
  <si>
    <t>P20APFSW</t>
  </si>
  <si>
    <t>ASSY,PCB,FOOTSWITCH</t>
  </si>
  <si>
    <t>P20SP485</t>
  </si>
  <si>
    <t>P20APIBO</t>
  </si>
  <si>
    <t>ASSY,PCB,INTERFACE BREAKOUT</t>
  </si>
  <si>
    <t>P20APINB</t>
  </si>
  <si>
    <t>P20SP611</t>
  </si>
  <si>
    <t>ASSY,PCB,IR RECEIVER</t>
  </si>
  <si>
    <t>P2010275</t>
  </si>
  <si>
    <t>ASSY,PCB,IV POLE SENSOR INF</t>
  </si>
  <si>
    <t>P20SP480</t>
  </si>
  <si>
    <t>ASSY,PCB,IV POLE,HE SENSOR,RHS</t>
  </si>
  <si>
    <t>P20APLPA</t>
  </si>
  <si>
    <t>ASSY,PCB,LPA ILLUM CONTROLLER</t>
  </si>
  <si>
    <t>P20SP323</t>
  </si>
  <si>
    <t>ASSY,PCB,MFIO</t>
  </si>
  <si>
    <t>P20SP486</t>
  </si>
  <si>
    <t>P20SP324</t>
  </si>
  <si>
    <t>ASSY,PCB,PWR SUP TEST</t>
  </si>
  <si>
    <t>P20SP458</t>
  </si>
  <si>
    <t>P20SP604</t>
  </si>
  <si>
    <t>ASSY,PCB,RFID FRONT PANEL</t>
  </si>
  <si>
    <t>P20SP290</t>
  </si>
  <si>
    <t>ASSY,PCB,SENSOR TOP LASER</t>
  </si>
  <si>
    <t>P20SP510</t>
  </si>
  <si>
    <t>P20APTRA</t>
  </si>
  <si>
    <t>ASSY,PCB,TRANSDUCER</t>
  </si>
  <si>
    <t>P2000274</t>
  </si>
  <si>
    <t>ASSY,PCB,U/S CONTROLLER SVCE</t>
  </si>
  <si>
    <t>P20SP325</t>
  </si>
  <si>
    <t>ASSY,PCB,U/S SERVICE</t>
  </si>
  <si>
    <t>P20SP614</t>
  </si>
  <si>
    <t>ASSY,PCB,US CLASS D AMP,SVCE</t>
  </si>
  <si>
    <t>P20SP453</t>
  </si>
  <si>
    <t>ASSY,PI CLIP,INNER SPARE</t>
  </si>
  <si>
    <t>P20SP454</t>
  </si>
  <si>
    <t>ASSY,PI CLIPSENSOR,OUTER SP</t>
  </si>
  <si>
    <t>P20APNCO</t>
  </si>
  <si>
    <t>ASSY,PNEUMATIC CONNECTOR</t>
  </si>
  <si>
    <t>P20SP635</t>
  </si>
  <si>
    <t>ASSY,PNEUMATIC MODULE</t>
  </si>
  <si>
    <t>P20SP580</t>
  </si>
  <si>
    <t>ASSY,POCKELS CELL TIMER,SPARE</t>
  </si>
  <si>
    <t>P20SP539</t>
  </si>
  <si>
    <t>ASSY,SD,APPL S/W REL_02.00</t>
  </si>
  <si>
    <t>P20SP468</t>
  </si>
  <si>
    <t>ASSY,SFM,SERIES II SPARE</t>
  </si>
  <si>
    <t>P20SP206</t>
  </si>
  <si>
    <t>ASSY,SHIP,CENT ULTRAVIT 23GA</t>
  </si>
  <si>
    <t>P20CFPAA</t>
  </si>
  <si>
    <t>ASSY,SHIP,CONSTELLAT FRAGTIP</t>
  </si>
  <si>
    <t>P20CVFCC</t>
  </si>
  <si>
    <t>ASSY,SHIP,CONSTELLATION VFC</t>
  </si>
  <si>
    <t>P20FEP23</t>
  </si>
  <si>
    <t>ASSY,SHIP,FLEX LSR RFID 23 GA</t>
  </si>
  <si>
    <t>P20SP589</t>
  </si>
  <si>
    <t>ASSY,SHIP,SYSTEM FAN KIT</t>
  </si>
  <si>
    <t>P20ATASC</t>
  </si>
  <si>
    <t>ASSY,TRAY ARM,SERVICE-CENT</t>
  </si>
  <si>
    <t>P20ATSCT</t>
  </si>
  <si>
    <t>ASSY,TUBING SET,CASSETE TEST</t>
  </si>
  <si>
    <t>P20SP374</t>
  </si>
  <si>
    <t>ASSY,TUBING,TEST TRI-LUMEM</t>
  </si>
  <si>
    <t>P20SP328</t>
  </si>
  <si>
    <t>P20APUDC</t>
  </si>
  <si>
    <t>ASSY. PCB. U/S-DIATHERMY CONT</t>
  </si>
  <si>
    <t>P20SP118</t>
  </si>
  <si>
    <t>ASSY.CABLE.PNEU.VALVE.SERVICE</t>
  </si>
  <si>
    <t>P20AFFSV</t>
  </si>
  <si>
    <t>ASSY.FLUIDICS.FIELD SERVICE</t>
  </si>
  <si>
    <t>P20SP094</t>
  </si>
  <si>
    <t>ASSY.MODULE.CORE EXCHANGE</t>
  </si>
  <si>
    <t>P20SP115</t>
  </si>
  <si>
    <t>ASSY.PCB.AIR/FLUID CONTROLLER</t>
  </si>
  <si>
    <t>P20SP074</t>
  </si>
  <si>
    <t>P20SP083</t>
  </si>
  <si>
    <t>ASSY.PCB.FLUIDICS INFUSION</t>
  </si>
  <si>
    <t>P20APIVP</t>
  </si>
  <si>
    <t>ASSY.PCB.I/V POLE</t>
  </si>
  <si>
    <t>P20SP079</t>
  </si>
  <si>
    <t>ASSY.PCB.ILLUM RFID CONT</t>
  </si>
  <si>
    <t>P20SP112</t>
  </si>
  <si>
    <t>ASSY.PCB.PHACO CTRL-A4 SERVICE</t>
  </si>
  <si>
    <t>P20SP081</t>
  </si>
  <si>
    <t>ASSY.PCB.PNEUMATIC RFID</t>
  </si>
  <si>
    <t>P20SP111</t>
  </si>
  <si>
    <t>ASSY.PCB.PWR.DISTRIBUTION A6 SVC</t>
  </si>
  <si>
    <t>P20SP082</t>
  </si>
  <si>
    <t>ASSY.PCB.TT ILLUM CONTROL</t>
  </si>
  <si>
    <t>P20SP102</t>
  </si>
  <si>
    <t>ASSY.PCB.U/S CLASS D AMP SVCE</t>
  </si>
  <si>
    <t>P20ATIOP</t>
  </si>
  <si>
    <t>ATIOP</t>
  </si>
  <si>
    <t>P20SP570</t>
  </si>
  <si>
    <t>ATTENUATOR,WINCAM,400HZ</t>
  </si>
  <si>
    <t>P20AUTHP</t>
  </si>
  <si>
    <t>AUTOSERT HP</t>
  </si>
  <si>
    <t>P20SP267</t>
  </si>
  <si>
    <t>BATERY 12V 9AH</t>
  </si>
  <si>
    <t>P20BCLIO</t>
  </si>
  <si>
    <t>Battery Charger, LIO</t>
  </si>
  <si>
    <t>P20BLION</t>
  </si>
  <si>
    <t>BATTERY, LI-ION W55-30PCT</t>
  </si>
  <si>
    <t>P20BPPLI</t>
  </si>
  <si>
    <t>Battery, PurePoint LIO</t>
  </si>
  <si>
    <t>P2022270</t>
  </si>
  <si>
    <t>BATTERY,POWER MODULE,W55</t>
  </si>
  <si>
    <t>P20BCCTF</t>
  </si>
  <si>
    <t>BCC TEST TARGETS FPOR FS 200 (48S)</t>
  </si>
  <si>
    <t>P20SP568</t>
  </si>
  <si>
    <t>BEAM PROFILE CAMERA</t>
  </si>
  <si>
    <t>P20BMSP2</t>
  </si>
  <si>
    <t>BEAM SPILTTER E4</t>
  </si>
  <si>
    <t>P20SP013</t>
  </si>
  <si>
    <t>BEAM SPLITTER  D=25.4MM</t>
  </si>
  <si>
    <t>P20BIOPW</t>
  </si>
  <si>
    <t>BIOMETRY PROBE W/ APPLICATOR</t>
  </si>
  <si>
    <t>P20SP554</t>
  </si>
  <si>
    <t>BIT SET</t>
  </si>
  <si>
    <t>P20SP066</t>
  </si>
  <si>
    <t>BLADE.LOCKING</t>
  </si>
  <si>
    <t>P2088139</t>
  </si>
  <si>
    <t>BOX,VIDEO 112511251303</t>
  </si>
  <si>
    <t>P20BSSFT</t>
  </si>
  <si>
    <t>BSS 15 ML EX-FTW CDN</t>
  </si>
  <si>
    <t>P20BSS5U</t>
  </si>
  <si>
    <t>BSS 500ML ( GLASS) &lt;USA</t>
  </si>
  <si>
    <t>P2088246</t>
  </si>
  <si>
    <t>BSS BAG NGP 500 ML – MD</t>
  </si>
  <si>
    <t>P20SP405</t>
  </si>
  <si>
    <t>BSS BOTLE CLIP</t>
  </si>
  <si>
    <t>P20SP276</t>
  </si>
  <si>
    <t>CABINET KEY</t>
  </si>
  <si>
    <t>P20CFCFT</t>
  </si>
  <si>
    <t>CABLE ,FOOTSW,CONST 18.5FT W47</t>
  </si>
  <si>
    <t>P20CABW4</t>
  </si>
  <si>
    <t>P20CAAST</t>
  </si>
  <si>
    <t>CABLE ASSY, ACTIVE SENTRY</t>
  </si>
  <si>
    <t>P20SP340</t>
  </si>
  <si>
    <t>CABLE ASSY,BAG ID,W186</t>
  </si>
  <si>
    <t>P2088079</t>
  </si>
  <si>
    <t>CABLE ASSY,CSL FAN,W120/W121</t>
  </si>
  <si>
    <t>P2088078</t>
  </si>
  <si>
    <t>CABLE ASSY,LATCH MOTOR,W115</t>
  </si>
  <si>
    <t>P2088225</t>
  </si>
  <si>
    <t>CABLE ASSY,PROP VALVE,LW</t>
  </si>
  <si>
    <t>P2088082</t>
  </si>
  <si>
    <t>CABLE ASSY,PWR SUP FAN,122/123</t>
  </si>
  <si>
    <t>P2088080</t>
  </si>
  <si>
    <t>CABLE ASSY,PWR SUPPLY GND,W112</t>
  </si>
  <si>
    <t>P20CAIRC</t>
  </si>
  <si>
    <t>CABLE ASY IR CONSOLIDATED</t>
  </si>
  <si>
    <t>P20ACFIA</t>
  </si>
  <si>
    <t>CABLE FOOTSWITCH INFINITI</t>
  </si>
  <si>
    <t>P20SP613</t>
  </si>
  <si>
    <t>CABLE,ASSY,DELIVERY Z</t>
  </si>
  <si>
    <t>P2000276</t>
  </si>
  <si>
    <t>CABLE,CAMERA,USB 3.0 8M,SVCE</t>
  </si>
  <si>
    <t>P2088126</t>
  </si>
  <si>
    <t>CABLE,DUCT,REAR 112511251014</t>
  </si>
  <si>
    <t>P2088137</t>
  </si>
  <si>
    <t>CABLES,SET 112511251200</t>
  </si>
  <si>
    <t>P20SP541</t>
  </si>
  <si>
    <t>CALIBRATION GAUGE 40 MICRONS</t>
  </si>
  <si>
    <t>P20SP157</t>
  </si>
  <si>
    <t>CALIBRATION KIT EX500</t>
  </si>
  <si>
    <t>P20SP544</t>
  </si>
  <si>
    <t>CALIBRATION WEIGHT 1KG</t>
  </si>
  <si>
    <t>P20SP406</t>
  </si>
  <si>
    <t>CASS DETECTION ADJ TOOLS</t>
  </si>
  <si>
    <t>P20SP375</t>
  </si>
  <si>
    <t>CASTER WRENCH</t>
  </si>
  <si>
    <t>P2088230</t>
  </si>
  <si>
    <t>CASTER,125MM,M16 DBL WHL/LOCK</t>
  </si>
  <si>
    <t>P20AULSX</t>
  </si>
  <si>
    <t>CD ASSY,UPGRADE,LENSX SW 2.31E</t>
  </si>
  <si>
    <t>P20CLUGE</t>
  </si>
  <si>
    <t>CELLUGEL</t>
  </si>
  <si>
    <t>P20FG9U4</t>
  </si>
  <si>
    <t>CEN FMS PACK GRV 9U 45 BAL</t>
  </si>
  <si>
    <t>P20SP201</t>
  </si>
  <si>
    <t>CENT ACTIRR FMS PACK 0.9ULTRAMINI</t>
  </si>
  <si>
    <t>P20SP208</t>
  </si>
  <si>
    <t>CENT FMS PACK,ACT,0.9 45 BAL</t>
  </si>
  <si>
    <t>P20SP239</t>
  </si>
  <si>
    <t>CENT PNEU TUB SET VIT PUMP TEST</t>
  </si>
  <si>
    <t>P20SP610</t>
  </si>
  <si>
    <t>CENT,SVC MEDIA REL03.01</t>
  </si>
  <si>
    <t>P20CSMR2</t>
  </si>
  <si>
    <t>CENT.SVC MEDIA REL03.02</t>
  </si>
  <si>
    <t>P20SP649</t>
  </si>
  <si>
    <t>Centurion 3.02 Service Media</t>
  </si>
  <si>
    <t>P20SP209</t>
  </si>
  <si>
    <t>CENTURION ACTIVE IRR FMS PACKBASIC</t>
  </si>
  <si>
    <t>P20SP203</t>
  </si>
  <si>
    <t>CENTURION GRAVITY FMS PACK BASIC</t>
  </si>
  <si>
    <t>P20SP459</t>
  </si>
  <si>
    <t>CENTURION OZIL TEST CABLE</t>
  </si>
  <si>
    <t>P20CETRS</t>
  </si>
  <si>
    <t>CENTURION SILVER</t>
  </si>
  <si>
    <t>P20CTNVS</t>
  </si>
  <si>
    <t>CENTURION VISION SYSTEM</t>
  </si>
  <si>
    <t>P20C25GW</t>
  </si>
  <si>
    <t>CHANDELIER 25GA W/RFID 12S</t>
  </si>
  <si>
    <t>P20SP114</t>
  </si>
  <si>
    <t>CHIP.VACUUM.X10</t>
  </si>
  <si>
    <t>P20CC30A</t>
  </si>
  <si>
    <t>CLEAR CUT SB 3.0 MM ANGLED</t>
  </si>
  <si>
    <t>P20CWF20</t>
  </si>
  <si>
    <t>CLEAR PI FOR WAVELIGHT FS200/20PCS</t>
  </si>
  <si>
    <t>P20CTC25</t>
  </si>
  <si>
    <t>CMB,25+ 5.0 CPM VALVED, 0.9</t>
  </si>
  <si>
    <t>P20CVP23</t>
  </si>
  <si>
    <t>COMBI PAK,23G,5.0 CPM, 1.1</t>
  </si>
  <si>
    <t>P20SP414</t>
  </si>
  <si>
    <t>COMPACT FLASH CARD WITH HAIGIS FORM</t>
  </si>
  <si>
    <t>P20SP415</t>
  </si>
  <si>
    <t>COMPACT FLASH CARD WITH PACHYMETRY</t>
  </si>
  <si>
    <t>P20CPNFM</t>
  </si>
  <si>
    <t>CONNECTOR, PNEUMATIC, FEM 10-32</t>
  </si>
  <si>
    <t>P20CPNML</t>
  </si>
  <si>
    <t>CONNECTOR, PNEUMATIC, MALE 10-32</t>
  </si>
  <si>
    <t>P20SP588</t>
  </si>
  <si>
    <t>CONNECTOR,FEMALE,PNEU LOCKING</t>
  </si>
  <si>
    <t>P20SP100</t>
  </si>
  <si>
    <t>CONNECTOR.PNEU.FEMALE PURPLE</t>
  </si>
  <si>
    <t>P20CEMPL</t>
  </si>
  <si>
    <t>CONSTELLATION EMB PUREPOINT LASER</t>
  </si>
  <si>
    <t>P20CFHPA</t>
  </si>
  <si>
    <t>CONSTELLATION FRAGMENTATION HP</t>
  </si>
  <si>
    <t>P20CHDVO</t>
  </si>
  <si>
    <t>Constellation HDVO Upgrade Kit</t>
  </si>
  <si>
    <t>P20CTTME</t>
  </si>
  <si>
    <t>CONSTELLATION TABLE TOP MODULE</t>
  </si>
  <si>
    <t>P20TTCR5</t>
  </si>
  <si>
    <t>CONSTELLATION TABLETOP CR5</t>
  </si>
  <si>
    <t>P20COVIS</t>
  </si>
  <si>
    <t>CONSTELLATION VIS SYS ACCESSORIES</t>
  </si>
  <si>
    <t>P20LTXCO</t>
  </si>
  <si>
    <t>Constellation Vision System</t>
  </si>
  <si>
    <t>P20LTXCA</t>
  </si>
  <si>
    <t>CONSTELLATION XT</t>
  </si>
  <si>
    <t>P20XTCR5</t>
  </si>
  <si>
    <t>CONSTELLATION XT CR5</t>
  </si>
  <si>
    <t>P2088236</t>
  </si>
  <si>
    <t>CONTROL PANEL EX500 SERVICE</t>
  </si>
  <si>
    <t>P2088123</t>
  </si>
  <si>
    <t>CONTROL PANEL RIGHT 4THEDITION</t>
  </si>
  <si>
    <t>P2088138</t>
  </si>
  <si>
    <t>CONTROL UNIT 112511251301</t>
  </si>
  <si>
    <t>P20SP063</t>
  </si>
  <si>
    <t>COOLANT. GLYCOL PREMIXED</t>
  </si>
  <si>
    <t>P2088141</t>
  </si>
  <si>
    <t>COVER,CONTROL PANEL,LEFT11253001</t>
  </si>
  <si>
    <t>P2088142</t>
  </si>
  <si>
    <t>COVER,CONTROL PANEL,RIGHT11253002</t>
  </si>
  <si>
    <t>P2088132</t>
  </si>
  <si>
    <t>COVER,PLATE,FRONT 112511251042</t>
  </si>
  <si>
    <t>P2088129</t>
  </si>
  <si>
    <t>COVER,PLATE,LEFT 112511251039</t>
  </si>
  <si>
    <t>P2088131</t>
  </si>
  <si>
    <t>COVER,PLATE,REAR 112511251041</t>
  </si>
  <si>
    <t>P2088130</t>
  </si>
  <si>
    <t>COVER,PLATE,RIGHT 112511251040</t>
  </si>
  <si>
    <t>P2088127</t>
  </si>
  <si>
    <t>COVER,SIDE,LEFT 112511251021</t>
  </si>
  <si>
    <t>P2088128</t>
  </si>
  <si>
    <t>COVER,SIDE,RIGHT 112511251022</t>
  </si>
  <si>
    <t>P2088158</t>
  </si>
  <si>
    <t>CROSSLIST SCALE WITH HOLDER</t>
  </si>
  <si>
    <t>P2088167</t>
  </si>
  <si>
    <t>Curved Iris Bipolar Forceps</t>
  </si>
  <si>
    <t>P2088133</t>
  </si>
  <si>
    <t>CUSHION 112511251045</t>
  </si>
  <si>
    <t>P2088148</t>
  </si>
  <si>
    <t>CUSHION,HEAD REST 112511253060</t>
  </si>
  <si>
    <t>P2088146</t>
  </si>
  <si>
    <t>CUSHION,KNEE 112511253027</t>
  </si>
  <si>
    <t>P20CVSAP</t>
  </si>
  <si>
    <t>CVS ANTPAK, 0.9W/O PROBE-PHACOPAK</t>
  </si>
  <si>
    <t>P20SP097</t>
  </si>
  <si>
    <t>CYLINDER KIT</t>
  </si>
  <si>
    <t>P20SP417</t>
  </si>
  <si>
    <t>DETECTOR HEAD 3A-P</t>
  </si>
  <si>
    <t>P20SP418</t>
  </si>
  <si>
    <t>DETECTOR HEAD PD300</t>
  </si>
  <si>
    <t>P20TL011</t>
  </si>
  <si>
    <t>DETECTOR,PHOTOCELL ASSY</t>
  </si>
  <si>
    <t>P20TL058</t>
  </si>
  <si>
    <t>DIGITAL CALLIPER</t>
  </si>
  <si>
    <t>P20DMFPA</t>
  </si>
  <si>
    <t>DIGITAL MANOMETER FOR PRESSURE</t>
  </si>
  <si>
    <t>P20DCMD8</t>
  </si>
  <si>
    <t>DISCOVISC 1.0 ML</t>
  </si>
  <si>
    <t>P20D55GS</t>
  </si>
  <si>
    <t>DISPLAY,55IN FSN GEN2, SVCE</t>
  </si>
  <si>
    <t>P2088115</t>
  </si>
  <si>
    <t>DISPLAY,55IN FSN GEN3,SVCE</t>
  </si>
  <si>
    <t>P2088048</t>
  </si>
  <si>
    <t>DISPLAY,LCB,10.4 COLOR MATRIX</t>
  </si>
  <si>
    <t>P20DRLTE</t>
  </si>
  <si>
    <t>DRIVE DVD ROM INF LITEON</t>
  </si>
  <si>
    <t>P20SP475</t>
  </si>
  <si>
    <t>DRIVE HD 2.5 IN SATA 320GB 6G</t>
  </si>
  <si>
    <t>P20SP353</t>
  </si>
  <si>
    <t>DRIVE,FLASH,8GB</t>
  </si>
  <si>
    <t>P2088247</t>
  </si>
  <si>
    <t>DRIVE,HD,2.5IN SATA 500GB</t>
  </si>
  <si>
    <t>P20SP154</t>
  </si>
  <si>
    <t>DRYING UNIT,LAB AIR&amp;GAS,W QUICK D</t>
  </si>
  <si>
    <t>P20DSP25</t>
  </si>
  <si>
    <t>DSP END GRASPING FORCEPS 25GA</t>
  </si>
  <si>
    <t>P20SP445</t>
  </si>
  <si>
    <t>E4 INTERNAL ENERGY ASSEMBLY</t>
  </si>
  <si>
    <t>P2088106</t>
  </si>
  <si>
    <t>EASYPACK FS200 PI (BOX OF 20)</t>
  </si>
  <si>
    <t>P20SP547</t>
  </si>
  <si>
    <t>ENERGY SENSOR PE25-A-193-EP-SH</t>
  </si>
  <si>
    <t>P20ELPAC</t>
  </si>
  <si>
    <t>EPROM LPA/ILLUMINATOR CONTROLLER</t>
  </si>
  <si>
    <t>P2000293</t>
  </si>
  <si>
    <t>EPU2,NGENUITY,1.4 SVCE</t>
  </si>
  <si>
    <t>P20SP401</t>
  </si>
  <si>
    <t>ETHERNET COUPLER</t>
  </si>
  <si>
    <t>P20SP555</t>
  </si>
  <si>
    <t>EX 500 SERVICE CARD LEVEL 3</t>
  </si>
  <si>
    <t>P20SP540</t>
  </si>
  <si>
    <t>EXT DEV KIT FOR WL PATIENTBED 1125</t>
  </si>
  <si>
    <t>P20E1505</t>
  </si>
  <si>
    <t>EXTERNAL ENERGY SENSOR DRIVE</t>
  </si>
  <si>
    <t>P20SP439</t>
  </si>
  <si>
    <t>EXTERNAL HDD 2TB</t>
  </si>
  <si>
    <t>P20SP413</t>
  </si>
  <si>
    <t>EYE MODEL OCUSCAN RXP</t>
  </si>
  <si>
    <t>P20ETTGT</t>
  </si>
  <si>
    <t>EYE TRACKING TARGEST</t>
  </si>
  <si>
    <t>P2012450</t>
  </si>
  <si>
    <t>EYEWEAR,SAFETY,AHBI</t>
  </si>
  <si>
    <t>P20SP551</t>
  </si>
  <si>
    <t>F PLATE ASSY CONVERTER UV</t>
  </si>
  <si>
    <t>P20SP599</t>
  </si>
  <si>
    <t>FIBER PACHYMETER 02 10163934</t>
  </si>
  <si>
    <t>P20SP258</t>
  </si>
  <si>
    <t>FILTER 247X136X18MM</t>
  </si>
  <si>
    <t>P20SP019</t>
  </si>
  <si>
    <t>P20SP474</t>
  </si>
  <si>
    <t>FIXTURE,ALIGNMENT,OTC</t>
  </si>
  <si>
    <t>P2000017</t>
  </si>
  <si>
    <t>FLASH DRIVE,USB 3.0,64 GB</t>
  </si>
  <si>
    <t>P20SP062</t>
  </si>
  <si>
    <t>FLASH DRIVE.USB 2.0.CRUZER 8GB L C</t>
  </si>
  <si>
    <t>P20FEP25</t>
  </si>
  <si>
    <t>FLEXIBLE ENDOLASER PROBE 25 GA</t>
  </si>
  <si>
    <t>P20FLP25</t>
  </si>
  <si>
    <t>FLEXIBLE TIP LASER PROBE 25 GA</t>
  </si>
  <si>
    <t>P20FM01L</t>
  </si>
  <si>
    <t>FLOW METER 0,1-0,5 LPM</t>
  </si>
  <si>
    <t>P20SP379</t>
  </si>
  <si>
    <t>FLOW METER GILMONT MODEL GF 2260</t>
  </si>
  <si>
    <t>P20FGETS</t>
  </si>
  <si>
    <t>FLUID GAS EXC TUBING SET W/FIL</t>
  </si>
  <si>
    <t>P20SP235</t>
  </si>
  <si>
    <t>FLUKE 124 SCOPEMETER 10:1 PROBE</t>
  </si>
  <si>
    <t>P20FCL17</t>
  </si>
  <si>
    <t>FOCUS LENS 400HZ F=171.3</t>
  </si>
  <si>
    <t>P20SP180</t>
  </si>
  <si>
    <t>FOCUSING LENSE F 163.5</t>
  </si>
  <si>
    <t>P20F1115</t>
  </si>
  <si>
    <t>FOOT SWITCH</t>
  </si>
  <si>
    <t>P20SP508</t>
  </si>
  <si>
    <t>FOOT SWITCH ASSY,PUREPOINT</t>
  </si>
  <si>
    <t>P2088135</t>
  </si>
  <si>
    <t>FOOT,CPL,ADJUSTABLE 112511251050</t>
  </si>
  <si>
    <t>P20SP450</t>
  </si>
  <si>
    <t>FOOTSWITCH ASSY,PP TESTED</t>
  </si>
  <si>
    <t>P20SP444</t>
  </si>
  <si>
    <t>FOV CALIBRATION TARGET</t>
  </si>
  <si>
    <t>P20SP392</t>
  </si>
  <si>
    <t>FS CABLE ASSY 10P-9P DSUB</t>
  </si>
  <si>
    <t>P20SP120</t>
  </si>
  <si>
    <t>FS SOECET HP CONECTOR</t>
  </si>
  <si>
    <t>P20SP373</t>
  </si>
  <si>
    <t>FS,ADAPTER,BANANA TO BNC SHLD</t>
  </si>
  <si>
    <t>P20APTET</t>
  </si>
  <si>
    <t>FS,ASSY,PNEU TUBING EXTENDER</t>
  </si>
  <si>
    <t>P20FSFDA</t>
  </si>
  <si>
    <t>FS,FLUIDICS,ALIGNMENT</t>
  </si>
  <si>
    <t>P20FGTTS</t>
  </si>
  <si>
    <t>FS,GF TEST TUBING SET</t>
  </si>
  <si>
    <t>P20FSINS</t>
  </si>
  <si>
    <t>FS,SMARTVIT MEAS INSTALLER</t>
  </si>
  <si>
    <t>P20TSGFT</t>
  </si>
  <si>
    <t>FS,TUBING,AGF SOURCE TEST</t>
  </si>
  <si>
    <t>P2039500</t>
  </si>
  <si>
    <t>FS,WRENCH ADAPTER,LAUREATE</t>
  </si>
  <si>
    <t>P2000295</t>
  </si>
  <si>
    <t>FUSE IDENTIFIER LABEL</t>
  </si>
  <si>
    <t>P20SP268</t>
  </si>
  <si>
    <t>GASKET TOUCHSCREEN DIECUT</t>
  </si>
  <si>
    <t>P20GPO01</t>
  </si>
  <si>
    <t>GASKET,PANEL,I/0 0CUSCAN</t>
  </si>
  <si>
    <t>P20TL059</t>
  </si>
  <si>
    <t>GLASS NORMAL 0.5 MM</t>
  </si>
  <si>
    <t>P20SP545</t>
  </si>
  <si>
    <t>GLASS NORMAL 20?M</t>
  </si>
  <si>
    <t>P20SP546</t>
  </si>
  <si>
    <t>GLASS NORMAL 60?M</t>
  </si>
  <si>
    <t>P20GM25P</t>
  </si>
  <si>
    <t>GREISHABER MAX GRIP FORCEPS 25GA P</t>
  </si>
  <si>
    <t>P20GDAML</t>
  </si>
  <si>
    <t>GRIESHABER DSP ASPHERIC MAC LENS</t>
  </si>
  <si>
    <t>P20GDSPA</t>
  </si>
  <si>
    <t>GRIESHABER REV. CURVED SCISSORS</t>
  </si>
  <si>
    <t>P2088075</t>
  </si>
  <si>
    <t>GUIDE,QUICK START,NGENUITY 1.4</t>
  </si>
  <si>
    <t>P2088074</t>
  </si>
  <si>
    <t>GUIDE,QUICK START,TRUEMEDIA</t>
  </si>
  <si>
    <t>P20HLFLT</t>
  </si>
  <si>
    <t>P20SP024</t>
  </si>
  <si>
    <t>HALOGEN FILTER LASER HEAD</t>
  </si>
  <si>
    <t>P20SP389</t>
  </si>
  <si>
    <t>HANDPIECE CONECTOR REMOVAL WRENCH</t>
  </si>
  <si>
    <t>P20SP264</t>
  </si>
  <si>
    <t>HD 1CCD VIDEO PACKAGE</t>
  </si>
  <si>
    <t>P2088121</t>
  </si>
  <si>
    <t>HEAD REST,W/CUSION 112511251009</t>
  </si>
  <si>
    <t>P2088155</t>
  </si>
  <si>
    <t>HEADREST TEST ADAPTER CABLE</t>
  </si>
  <si>
    <t>P2000012</t>
  </si>
  <si>
    <t>HOMOGENISER</t>
  </si>
  <si>
    <t>P20SP073</t>
  </si>
  <si>
    <t>HOSE ASSY.SUPPLY.GAS</t>
  </si>
  <si>
    <t>P20SP096</t>
  </si>
  <si>
    <t>HUB.ROLLER ASSY.FLUIDICS</t>
  </si>
  <si>
    <t>P20SP213</t>
  </si>
  <si>
    <t>I/A TIP 0.3MM BENT</t>
  </si>
  <si>
    <t>P20INAVP</t>
  </si>
  <si>
    <t>INFINITI ANTERIOR VITRECT. PAK</t>
  </si>
  <si>
    <t>P20IEFEA</t>
  </si>
  <si>
    <t>INFINITI ENHANCED FOOTS EXCH</t>
  </si>
  <si>
    <t>P20IEFEB</t>
  </si>
  <si>
    <t>INFINITI ENHANCED FOOTSWXCH</t>
  </si>
  <si>
    <t>P20SP238</t>
  </si>
  <si>
    <t>INFINITI PHACO TEST CABLE</t>
  </si>
  <si>
    <t>P20IHDVO</t>
  </si>
  <si>
    <t>INIFINITI HD VIDEO OVERLAY</t>
  </si>
  <si>
    <t>P20SP451</t>
  </si>
  <si>
    <t>INSTALLMENT VALUE</t>
  </si>
  <si>
    <t>P2088103</t>
  </si>
  <si>
    <t>INTEGRATED 1 MOS CAMERA SYSTEM</t>
  </si>
  <si>
    <t>P20SP577</t>
  </si>
  <si>
    <t>INTERNAL COVER KIT 1125</t>
  </si>
  <si>
    <t>P20IFMSP</t>
  </si>
  <si>
    <t>INTERPID FMS PLUS</t>
  </si>
  <si>
    <t>P20IIACU</t>
  </si>
  <si>
    <t>INTERPID I/A CURVED - 8065751013</t>
  </si>
  <si>
    <t>P20ITFIA</t>
  </si>
  <si>
    <t>INTREPID TRANSFORMER I/A HAND P.</t>
  </si>
  <si>
    <t>P20SP460</t>
  </si>
  <si>
    <t>IOL TEST CABLE</t>
  </si>
  <si>
    <t>P20TL073</t>
  </si>
  <si>
    <t>IR CAMERA</t>
  </si>
  <si>
    <t>P20IVPOL</t>
  </si>
  <si>
    <t>IV POLE EXTENSION</t>
  </si>
  <si>
    <t>P20SP648</t>
  </si>
  <si>
    <t>Joystick</t>
  </si>
  <si>
    <t>P2088099</t>
  </si>
  <si>
    <t>KEYBOARD,WIRELESS,K600 SVCE</t>
  </si>
  <si>
    <t>P20TL006</t>
  </si>
  <si>
    <t>KIT ASSY,HARDWARE,TOP ASSY</t>
  </si>
  <si>
    <t>P20KITSP</t>
  </si>
  <si>
    <t>KIT SMALL PARTS 1.1 MM - 201SP</t>
  </si>
  <si>
    <t>P20SP452</t>
  </si>
  <si>
    <t>KIT UPGRADE,BEAM DUMP</t>
  </si>
  <si>
    <t>P20TL056</t>
  </si>
  <si>
    <t>KIT,FSE CUSTOM SOFTWARE</t>
  </si>
  <si>
    <t>P20SP501</t>
  </si>
  <si>
    <t>KIT,RETROFIT,TERMOTEKCHILLER</t>
  </si>
  <si>
    <t>P20SP612</t>
  </si>
  <si>
    <t>KIT,SPARES,GANTRY ENCODER</t>
  </si>
  <si>
    <t>P20KUN14</t>
  </si>
  <si>
    <t>KIT,UPGRADE,NGENUITY 1.4</t>
  </si>
  <si>
    <t>P2000015</t>
  </si>
  <si>
    <t>P20SP441</t>
  </si>
  <si>
    <t>KVM ADAPTER</t>
  </si>
  <si>
    <t>P20LHEXC</t>
  </si>
  <si>
    <t>LASER HEAD EXCISTAR400HZ</t>
  </si>
  <si>
    <t>P2000272</t>
  </si>
  <si>
    <t>LASER ROOM INTERLOCK</t>
  </si>
  <si>
    <t>P20SP390</t>
  </si>
  <si>
    <t>LASER SERVICE ETHERNET CABLE</t>
  </si>
  <si>
    <t>P20LH500</t>
  </si>
  <si>
    <t>LASERHEAD,EX500</t>
  </si>
  <si>
    <t>P20LSEAL</t>
  </si>
  <si>
    <t>LATCH,SEAL</t>
  </si>
  <si>
    <t>P20LRTEV</t>
  </si>
  <si>
    <t>LAUREATE ANTER VITREC TIP</t>
  </si>
  <si>
    <t>P20LRTCT</t>
  </si>
  <si>
    <t>LAUREATE CART</t>
  </si>
  <si>
    <t>P20ALEVH</t>
  </si>
  <si>
    <t>LAUREATE E. VITRECTOR HANDPIECE</t>
  </si>
  <si>
    <t>P20LRTSB</t>
  </si>
  <si>
    <t>LAUREATE SYSTEM TANPA CART</t>
  </si>
  <si>
    <t>P20LRTST</t>
  </si>
  <si>
    <t>Laureate World Phaco Sytem</t>
  </si>
  <si>
    <t>P2088101</t>
  </si>
  <si>
    <t>LED Small Parts Kit</t>
  </si>
  <si>
    <t>P20LELIO</t>
  </si>
  <si>
    <t>LED, PurePoint LIO</t>
  </si>
  <si>
    <t>P20LEAVH</t>
  </si>
  <si>
    <t>LEGION ANTERIOR VIT HANDPIECE</t>
  </si>
  <si>
    <t>P20LEGVC</t>
  </si>
  <si>
    <t>LEGION ANTERIOR VITRECTOMY TIP</t>
  </si>
  <si>
    <t>P20LEBAS</t>
  </si>
  <si>
    <t>LEGION BASIC PAK</t>
  </si>
  <si>
    <t>P2000275</t>
  </si>
  <si>
    <t>LENS FOCUS F+207 D=25M M92012129</t>
  </si>
  <si>
    <t>P20SP559</t>
  </si>
  <si>
    <t>LENS REMOVAL TOOL</t>
  </si>
  <si>
    <t>P20LALIO</t>
  </si>
  <si>
    <t>LENS,ASPHERIC,41MM 28D FOR L.I.O</t>
  </si>
  <si>
    <t>P20SP226</t>
  </si>
  <si>
    <t>LIO SERVICE RESISTANCE TOOL</t>
  </si>
  <si>
    <t>P20TL003</t>
  </si>
  <si>
    <t>LOAD BOX ASSY,UNIV,LBDX</t>
  </si>
  <si>
    <t>P20SP446</t>
  </si>
  <si>
    <t>LSE 563 BOARD</t>
  </si>
  <si>
    <t>P2088102</t>
  </si>
  <si>
    <t>LUXOR LED MODULE 3 PACK</t>
  </si>
  <si>
    <t>P2088136</t>
  </si>
  <si>
    <t>MAIN SWITCH ASSY,CPL 112511251103</t>
  </si>
  <si>
    <t>P2088149</t>
  </si>
  <si>
    <t>MATT,FOOT PROTECTION 112511253179</t>
  </si>
  <si>
    <t>P20MGDF5</t>
  </si>
  <si>
    <t>MAXGRI.REV DSP FORCEPS,25GA</t>
  </si>
  <si>
    <t>P20MGDF3</t>
  </si>
  <si>
    <t>MAXGRIP REV DSP FORCEPS,23GA</t>
  </si>
  <si>
    <t>P20SP448</t>
  </si>
  <si>
    <t>MEDIA,SERVICE,CENTURION</t>
  </si>
  <si>
    <t>P20MSVCR</t>
  </si>
  <si>
    <t>MEDIA,SVC,CENT REL2.04 BLD0077</t>
  </si>
  <si>
    <t>P20SP567</t>
  </si>
  <si>
    <t>METER,POWER,NOVA II</t>
  </si>
  <si>
    <t>P20SP407</t>
  </si>
  <si>
    <t>MIN INLET PRESSURE REGULATOR</t>
  </si>
  <si>
    <t>P20MIILF</t>
  </si>
  <si>
    <t>MONARCH II LOADING FORCEPS</t>
  </si>
  <si>
    <t>P2088143</t>
  </si>
  <si>
    <t>MOTOR,SWIVELING 112511253016</t>
  </si>
  <si>
    <t>P20N2GEN</t>
  </si>
  <si>
    <t>N2 GENERATOR</t>
  </si>
  <si>
    <t>P20SP371</t>
  </si>
  <si>
    <t>NEOSONIX LOAD BOX ADAPTER CABLE</t>
  </si>
  <si>
    <t>P20NUI3D</t>
  </si>
  <si>
    <t>NGENUITY 3D VISUALIZATION SYSTEM</t>
  </si>
  <si>
    <t>P2000294</t>
  </si>
  <si>
    <t>NGENUITY WIRELESS KEYBOARD</t>
  </si>
  <si>
    <t>P20SP030</t>
  </si>
  <si>
    <t>NI USB-6008 M F DAQ W/USB CABLE</t>
  </si>
  <si>
    <t>P20ONKIR</t>
  </si>
  <si>
    <t>ONGKOS KIRIM</t>
  </si>
  <si>
    <t>P20SP587</t>
  </si>
  <si>
    <t>ONNECTOR,MALE,PNEU LOCKING</t>
  </si>
  <si>
    <t>P20SP197</t>
  </si>
  <si>
    <t>OPERATING SYSTEM SOFTWARE</t>
  </si>
  <si>
    <t>P20SP561</t>
  </si>
  <si>
    <t>OPHIR POWER MEASURING HEAD</t>
  </si>
  <si>
    <t>P20OXGKA</t>
  </si>
  <si>
    <t>OXYGEN GAUGAE KIT</t>
  </si>
  <si>
    <t>P20BSCPB</t>
  </si>
  <si>
    <t>PAK,BASIC,SU LRT</t>
  </si>
  <si>
    <t>P2088122</t>
  </si>
  <si>
    <t>PANEL,CONTROL,LEFT 112511251012</t>
  </si>
  <si>
    <t>P2088157</t>
  </si>
  <si>
    <t>PAPER,PHOTO,10 PCS</t>
  </si>
  <si>
    <t>P20SP440</t>
  </si>
  <si>
    <t>PATCH GUARD KEY</t>
  </si>
  <si>
    <t>P20PBD4W</t>
  </si>
  <si>
    <t>PATIENT BED FOR WAVELIGHT</t>
  </si>
  <si>
    <t>P2088107</t>
  </si>
  <si>
    <t>PATIENT BED SAPPHIRE BLUE</t>
  </si>
  <si>
    <t>P20SP630</t>
  </si>
  <si>
    <t>PC EX500 configured</t>
  </si>
  <si>
    <t>P2023040</t>
  </si>
  <si>
    <t>PCB ASSY,VIDEO OVERLAY,PCI</t>
  </si>
  <si>
    <t>P20SP161</t>
  </si>
  <si>
    <t>PCB RAS BOARD COMPLETE</t>
  </si>
  <si>
    <t>P20SP622</t>
  </si>
  <si>
    <t>PCB, RAS-Board Rev. 05 complete</t>
  </si>
  <si>
    <t>P20SP647</t>
  </si>
  <si>
    <t>PCB, SUF Board complete</t>
  </si>
  <si>
    <t>P20S038S</t>
  </si>
  <si>
    <t>PCBA SBRIO SPARE</t>
  </si>
  <si>
    <t>P20SP477</t>
  </si>
  <si>
    <t>PCBA, BACKPLANE</t>
  </si>
  <si>
    <t>P2088248</t>
  </si>
  <si>
    <t>PCBA,SUPERVISOR MODULE,V2</t>
  </si>
  <si>
    <t>P2088150</t>
  </si>
  <si>
    <t>PLATE,POSITIONING 112511253183</t>
  </si>
  <si>
    <t>P20SP377</t>
  </si>
  <si>
    <t>PLUG BANANA 166 PANEL MNT 15A</t>
  </si>
  <si>
    <t>P20PEEX5</t>
  </si>
  <si>
    <t>PLUME EVACUATOR for EX 500</t>
  </si>
  <si>
    <t>P2088164</t>
  </si>
  <si>
    <t>Pneumatic Handpiece DSP</t>
  </si>
  <si>
    <t>P20SP403</t>
  </si>
  <si>
    <t>PNEUMATIC TUBING EXTENSION</t>
  </si>
  <si>
    <t>P20PKDP8</t>
  </si>
  <si>
    <t>POCKELS CELL KD P,1030NM 8MM</t>
  </si>
  <si>
    <t>P20TL061</t>
  </si>
  <si>
    <t>POCKET SCALE</t>
  </si>
  <si>
    <t>P20PWEX5</t>
  </si>
  <si>
    <t>POWER SUPPLY for EX500</t>
  </si>
  <si>
    <t>P20PS3AC</t>
  </si>
  <si>
    <t>POWER SUPPLY III,ACCURUS</t>
  </si>
  <si>
    <t>P20SP259</t>
  </si>
  <si>
    <t>POWER SUPPLY TEST LOAD</t>
  </si>
  <si>
    <t>P20SP520</t>
  </si>
  <si>
    <t>POWER SUPPLY,650W,24V ROHS</t>
  </si>
  <si>
    <t>P20SP571</t>
  </si>
  <si>
    <t>P20SP113</t>
  </si>
  <si>
    <t>POWER SUPPLY.650W.24V IEC</t>
  </si>
  <si>
    <t>P20PRMPC</t>
  </si>
  <si>
    <t>PREMIUM PRICE</t>
  </si>
  <si>
    <t>P20PURLS</t>
  </si>
  <si>
    <t>PUREPOINT LASER</t>
  </si>
  <si>
    <t>P20LX3Q2</t>
  </si>
  <si>
    <t>Q-200 Q-VUE LX3 LUXOR PACKAGE</t>
  </si>
  <si>
    <t>P20SP548</t>
  </si>
  <si>
    <t>RADIOMETER DISPLAY UNIT</t>
  </si>
  <si>
    <t>P20SP549</t>
  </si>
  <si>
    <t>RADIOMETER MEASURING HEAD</t>
  </si>
  <si>
    <t>P2088147</t>
  </si>
  <si>
    <t>RAIL 112511253039</t>
  </si>
  <si>
    <t>P20SP429</t>
  </si>
  <si>
    <t>RAM MEMORY BAR 2 GB DDR3</t>
  </si>
  <si>
    <t>P20RP30P</t>
  </si>
  <si>
    <t>REGULATOR,PRESSURE, 30 PSIG, NO P.</t>
  </si>
  <si>
    <t>P20RP57P</t>
  </si>
  <si>
    <t>REGULATOR,PRESSURE, 57 PSIG, NO P.</t>
  </si>
  <si>
    <t>P20SP116</t>
  </si>
  <si>
    <t>REGULATOR.PRESSURE.88 PSIG.NO PLATE</t>
  </si>
  <si>
    <t>P2088100</t>
  </si>
  <si>
    <t>REVALIA LED QVUE 200 mm.</t>
  </si>
  <si>
    <t>P20GDSPB</t>
  </si>
  <si>
    <t>REVOLUTION  DSP 23 GA ILM.FORC</t>
  </si>
  <si>
    <t>P2023CRS</t>
  </si>
  <si>
    <t xml:space="preserve">REVOLUTION  DSP 23GA CVD SCS </t>
  </si>
  <si>
    <t>P20A23GA</t>
  </si>
  <si>
    <t>REVOLUTION DSP 23GA END FCP</t>
  </si>
  <si>
    <t>P20RDSPA</t>
  </si>
  <si>
    <t>REVOLUTION DSP 25 GA ILM FORCEPS</t>
  </si>
  <si>
    <t>P20RIDPC</t>
  </si>
  <si>
    <t>RFID ANTENNA PCB</t>
  </si>
  <si>
    <t>P2088098</t>
  </si>
  <si>
    <t>RIGEL SAFE TEST 60</t>
  </si>
  <si>
    <t>P20SP278</t>
  </si>
  <si>
    <t>SAFETY FILTER ASSY,YAG</t>
  </si>
  <si>
    <t>P20SG532</t>
  </si>
  <si>
    <t>SAFETY GLASSES.532/1064</t>
  </si>
  <si>
    <t>P20STWLE</t>
  </si>
  <si>
    <t>SCANNER TARGETS FOR WL EXCIMER L.S</t>
  </si>
  <si>
    <t>P20SP606</t>
  </si>
  <si>
    <t>SENSOR, PRESSURE, ABS 100</t>
  </si>
  <si>
    <t>P20SP607</t>
  </si>
  <si>
    <t>SENSOR, PRESSURE, ABS 30</t>
  </si>
  <si>
    <t>P20SP223</t>
  </si>
  <si>
    <t>SERIAL MONITOR CABLE</t>
  </si>
  <si>
    <t>P20SP584</t>
  </si>
  <si>
    <t>SERV MEDIA CENTURION 3.00 BLD0089</t>
  </si>
  <si>
    <t>P20SP590</t>
  </si>
  <si>
    <t>SERV MEDIA, CENTURION 3.00 BLD0089</t>
  </si>
  <si>
    <t>P20SP224</t>
  </si>
  <si>
    <t>SERVICE ETHERNET CABLE</t>
  </si>
  <si>
    <t>P20SP438</t>
  </si>
  <si>
    <t>SERVICE KIT ET-CAMERA 8.2B</t>
  </si>
  <si>
    <t>P20SP443</t>
  </si>
  <si>
    <t>SERVICE TOOL KIT GREEN FS200</t>
  </si>
  <si>
    <t>P20SP562</t>
  </si>
  <si>
    <t>SERVICE TOOL SWIVEL - Z</t>
  </si>
  <si>
    <t>P20SP563</t>
  </si>
  <si>
    <t>SERVICE TOOL SWIVEL BEARING</t>
  </si>
  <si>
    <t>P20SP156</t>
  </si>
  <si>
    <t>SERVICE TOOLS EX500 EXTERN</t>
  </si>
  <si>
    <t>P20SP564</t>
  </si>
  <si>
    <t>SERVICE-TOOL CAN-SNIFFER-CABLE</t>
  </si>
  <si>
    <t>P2088085</t>
  </si>
  <si>
    <t>SET TUBING PLUME EX500</t>
  </si>
  <si>
    <t>P2088140</t>
  </si>
  <si>
    <t>SET,SCREW 112511251902</t>
  </si>
  <si>
    <t>P2088144</t>
  </si>
  <si>
    <t>SHIM,FRONT 112511253017</t>
  </si>
  <si>
    <t>P2088145</t>
  </si>
  <si>
    <t>SHIM,REAR 112511253018</t>
  </si>
  <si>
    <t>P20S1510</t>
  </si>
  <si>
    <t>SHUTTER EX500</t>
  </si>
  <si>
    <t>P20SILK1</t>
  </si>
  <si>
    <t>SILIKON 1000</t>
  </si>
  <si>
    <t>P2088111</t>
  </si>
  <si>
    <t>SLITLAMP EX500</t>
  </si>
  <si>
    <t>P20SP177</t>
  </si>
  <si>
    <t>SOFTFIT INSERT</t>
  </si>
  <si>
    <t>P20SOFPI</t>
  </si>
  <si>
    <t>SOFTFIT PATIENT INTERFACE</t>
  </si>
  <si>
    <t>P20TL007</t>
  </si>
  <si>
    <t>SPANNER,TUBE,LARGE TIGHTENING</t>
  </si>
  <si>
    <t>P20TL008</t>
  </si>
  <si>
    <t>SPANNER,TUBE,SMALL COUNTER</t>
  </si>
  <si>
    <t>P20SPLVL</t>
  </si>
  <si>
    <t>SPIRIT LEVEL</t>
  </si>
  <si>
    <t>P20SP594</t>
  </si>
  <si>
    <t>SPRING, EXTENSION, OBJECTIVE</t>
  </si>
  <si>
    <t>P2088097</t>
  </si>
  <si>
    <t>STICKER SET FOR HALOGEN FILTER</t>
  </si>
  <si>
    <t>P20BFS01</t>
  </si>
  <si>
    <t>STRAIGHT / IRIS BIPOLAR FORCEPS</t>
  </si>
  <si>
    <t>P20STRPP</t>
  </si>
  <si>
    <t>STRAIGHT PACHYMETRY PROBE</t>
  </si>
  <si>
    <t>P20SP560</t>
  </si>
  <si>
    <t>SUB-D CONNECTION CABLE</t>
  </si>
  <si>
    <t>P2088104</t>
  </si>
  <si>
    <t>Support de fixation BIOM pour LuxOR</t>
  </si>
  <si>
    <t>P20TP23E</t>
  </si>
  <si>
    <t>T PLUS PAK,23G,5.0 CPM,STD</t>
  </si>
  <si>
    <t>P20SP402</t>
  </si>
  <si>
    <t>TEST CABLE EXTENSION SET</t>
  </si>
  <si>
    <t>P20SP393</t>
  </si>
  <si>
    <t>TEST ENDO FIBER</t>
  </si>
  <si>
    <t>P2000001</t>
  </si>
  <si>
    <t>TFNT50 06.5 PANOPTIX TORIC</t>
  </si>
  <si>
    <t>P2000009</t>
  </si>
  <si>
    <t>TFNT60 08.5 PANOPTIX TORIC</t>
  </si>
  <si>
    <t>P20SP225</t>
  </si>
  <si>
    <t>TIMING PHOTOCELL</t>
  </si>
  <si>
    <t>P2088156</t>
  </si>
  <si>
    <t>TOOL KIT, SERVICE FS200 GREEN</t>
  </si>
  <si>
    <t>P20SP556</t>
  </si>
  <si>
    <t>TOOL-FILTER HOUSING N2-GEN</t>
  </si>
  <si>
    <t>P20SP550</t>
  </si>
  <si>
    <t>TORQUE WRENCH 25 NM</t>
  </si>
  <si>
    <t>P20TPE23</t>
  </si>
  <si>
    <t>TOTAL PLUS,23G,7.5 VALVE STD</t>
  </si>
  <si>
    <t>P20TSTPI</t>
  </si>
  <si>
    <t>TOUCHSCREEN TPI INFINITI</t>
  </si>
  <si>
    <t>P20SP107</t>
  </si>
  <si>
    <t>TOUCHSCREEN.ENHANCED.INFINITI</t>
  </si>
  <si>
    <t>P20SP026</t>
  </si>
  <si>
    <t>TOUCHSCREEN.SWITCH LAYER</t>
  </si>
  <si>
    <t>P20SP381</t>
  </si>
  <si>
    <t>TRANSDUCER TEST FIXTR 202-1909-501</t>
  </si>
  <si>
    <t>P20ULHST</t>
  </si>
  <si>
    <t>TRAY,STERILIZATION, U/S FRAG HP</t>
  </si>
  <si>
    <t>P20M30RT</t>
  </si>
  <si>
    <t>TS TIP 30RT FLARED AB 0.9 MM</t>
  </si>
  <si>
    <t>P20UFDP6</t>
  </si>
  <si>
    <t>ULTRAFLOW IA DISP SET POL 6</t>
  </si>
  <si>
    <t>P2000290</t>
  </si>
  <si>
    <t>UPDATE KIT EX500 GREEN SP4</t>
  </si>
  <si>
    <t>P20SP437</t>
  </si>
  <si>
    <t>UPDATE KIT GREEN ANALYSER II</t>
  </si>
  <si>
    <t>P20SP430</t>
  </si>
  <si>
    <t>UPDATE KIT GREEN EX500 ROW</t>
  </si>
  <si>
    <t>P20SP435</t>
  </si>
  <si>
    <t>UPDATE KIT GREEN OCULYSER II</t>
  </si>
  <si>
    <t>P20SP433</t>
  </si>
  <si>
    <t>UPDATE KIT GREEN WNS</t>
  </si>
  <si>
    <t>P2000291</t>
  </si>
  <si>
    <t>UPDATE KIT WPS GREEN SP4</t>
  </si>
  <si>
    <t>P20SP436</t>
  </si>
  <si>
    <t>UPDATE KITGREEN TOPOLYSERVARIO ROW</t>
  </si>
  <si>
    <t>P20SP431</t>
  </si>
  <si>
    <t>UPGRADE KIT GREEN FS200</t>
  </si>
  <si>
    <t>P20SP432</t>
  </si>
  <si>
    <t>UPGRADE KIT GREEN WPS ROW</t>
  </si>
  <si>
    <t>P20UPSLA</t>
  </si>
  <si>
    <t>UPS (Uninterruptible Power Supply)</t>
  </si>
  <si>
    <t>P20SP442</t>
  </si>
  <si>
    <t>USB DUMMY CONNECTOR REMOVER</t>
  </si>
  <si>
    <t>P20SP400</t>
  </si>
  <si>
    <t>USB HUB</t>
  </si>
  <si>
    <t>P20SP583</t>
  </si>
  <si>
    <t>VIDEO MICROSCOPE CAMERA</t>
  </si>
  <si>
    <t>P20SP586</t>
  </si>
  <si>
    <t>P20SP119</t>
  </si>
  <si>
    <t>W36.A/F CONTROL VALVE PVM (PROP VAL</t>
  </si>
  <si>
    <t>P2088108</t>
  </si>
  <si>
    <t>WAVE CARD EX500 OUS GOLD 2020 PROCE</t>
  </si>
  <si>
    <t>P20WEX50</t>
  </si>
  <si>
    <t>WAVECARD EX500 OUSON/OFF</t>
  </si>
  <si>
    <t>P20WLARG</t>
  </si>
  <si>
    <t>WAVELIGHT ARGON FLOURIDE PREMIX20L</t>
  </si>
  <si>
    <t>P20WL200</t>
  </si>
  <si>
    <t>WAVELIGHT FS200 WAVECARD</t>
  </si>
  <si>
    <t>P20WLOC2</t>
  </si>
  <si>
    <t>WAVELIGHT OCUL II THERAP PACK</t>
  </si>
  <si>
    <t>P2088120</t>
  </si>
  <si>
    <t>WHEEL,CARRING 112511251005</t>
  </si>
  <si>
    <t>P2088119</t>
  </si>
  <si>
    <t>WHEEL,DRIVING 112511251004</t>
  </si>
  <si>
    <t>P2088118</t>
  </si>
  <si>
    <t>WHEEL,SWIVEL 112511251002</t>
  </si>
  <si>
    <t>P20WLTSF</t>
  </si>
  <si>
    <t>WILD/LEICA Tethere Safety Filter</t>
  </si>
  <si>
    <t>P20EX500</t>
  </si>
  <si>
    <t>WL EX500 EXCIMER LASER 500HZ</t>
  </si>
  <si>
    <t>P20FS200</t>
  </si>
  <si>
    <t>WL FS200 FEMTO SECOND 200HZ</t>
  </si>
  <si>
    <t>P20SP288</t>
  </si>
  <si>
    <t>WL FS200 FEMTOSECOND LSR FTCARD 20</t>
  </si>
  <si>
    <t>P20SP565</t>
  </si>
  <si>
    <t>WL-TOOL-BOX-1.0</t>
  </si>
  <si>
    <t>P20SP434</t>
  </si>
  <si>
    <t>WNS HARD DISC 2TB</t>
  </si>
  <si>
    <t>P20SP233</t>
  </si>
  <si>
    <t>WRENCH PLUNGER BALL</t>
  </si>
  <si>
    <t>P20WCINF</t>
  </si>
  <si>
    <t>WRENCH,CASTER,HARDENED INFI</t>
  </si>
  <si>
    <t>P2088153</t>
  </si>
  <si>
    <t>X-MOTOR 112591039002</t>
  </si>
  <si>
    <t>P2088154</t>
  </si>
  <si>
    <t>Y-MOTOR 112591039003</t>
  </si>
  <si>
    <t>P20SP181</t>
  </si>
  <si>
    <t>Z MOTOR RETROFIT</t>
  </si>
  <si>
    <t>P20ZMMFF</t>
  </si>
  <si>
    <t>ZEISS/MOELLER MICRO FILTER FA</t>
  </si>
  <si>
    <t>P2088134</t>
  </si>
  <si>
    <t>Z-MOTOR 112511251047</t>
  </si>
  <si>
    <t>P2000014</t>
  </si>
  <si>
    <t>TFNT30 10.5 PANOPTIX TORIC</t>
  </si>
  <si>
    <t>P2000268</t>
  </si>
  <si>
    <t>TFNT40 10.5 PANOPTIX TORIC</t>
  </si>
  <si>
    <t>P2000008</t>
  </si>
  <si>
    <t>TFNT50 08.5 PANOPTIX TORIC</t>
  </si>
  <si>
    <t>P20SP574</t>
  </si>
  <si>
    <t>ASSY, FOOTSWITCH, LAUREATE</t>
  </si>
  <si>
    <t>B6</t>
  </si>
  <si>
    <t>P20SP327</t>
  </si>
  <si>
    <t>ASSY,STANDBY SWITCH</t>
  </si>
  <si>
    <t>P20SP087</t>
  </si>
  <si>
    <t>ASSY.PCB.PNEUMATICS MAIN SERVICE</t>
  </si>
  <si>
    <t>P20BRN2G</t>
  </si>
  <si>
    <t>BRUSH FOR N2 GENERATOR</t>
  </si>
  <si>
    <t>P20SP652</t>
  </si>
  <si>
    <t>CASTER,125MM DIA WHEEL,110KG</t>
  </si>
  <si>
    <t>P20SP645</t>
  </si>
  <si>
    <t>ENHANCED HD VIDEO OVERLAY</t>
  </si>
  <si>
    <t>P20MBFSA</t>
  </si>
  <si>
    <t>MSI BOARD FOR SCANNER ARG</t>
  </si>
  <si>
    <t>P20SP601</t>
  </si>
  <si>
    <t>SERVICE KIT IR-FINE TUNING</t>
  </si>
  <si>
    <t>P20SLCBL</t>
  </si>
  <si>
    <t>SILICONE BLANK</t>
  </si>
  <si>
    <t>P2088163</t>
  </si>
  <si>
    <t>25+ ADV DSP TIP ASYMMETRICAL FORCEPS</t>
  </si>
  <si>
    <t>P2088165</t>
  </si>
  <si>
    <t>Adv DSP Tip Serrated Forceps, 23G</t>
  </si>
  <si>
    <t>P2088166</t>
  </si>
  <si>
    <t>Adv DSP Tip Serrated Forceps, 25G</t>
  </si>
  <si>
    <t>P37RCCB8</t>
  </si>
  <si>
    <t>ROHTO C CUBE 8 ML</t>
  </si>
  <si>
    <t>ERWIN</t>
  </si>
  <si>
    <t>KPST-PNTGUD23</t>
  </si>
  <si>
    <t>P3700079</t>
  </si>
  <si>
    <t>ROHTO Z! LUBRICANT EYE DROPS 12ML</t>
  </si>
  <si>
    <t>P6000292</t>
  </si>
  <si>
    <t>AEROCHAMBER PLUS*Z STAT L-MASK</t>
  </si>
  <si>
    <t>M1</t>
  </si>
  <si>
    <t>P6000290</t>
  </si>
  <si>
    <t>AEROCHAMBER PLUS*Z STAT M-MASK</t>
  </si>
  <si>
    <t>P6000291</t>
  </si>
  <si>
    <t>AEROCHAMBER PLUS*Z STAT MOUTHPIECE</t>
  </si>
  <si>
    <t>P6000289</t>
  </si>
  <si>
    <t>AEROCHAMBER PLUS*Z STAT S-MASK</t>
  </si>
  <si>
    <t>P6000309</t>
  </si>
  <si>
    <t>GENGIGEL FORTE ORAL GEL 1 ML</t>
  </si>
  <si>
    <t>P6000307</t>
  </si>
  <si>
    <t>GENGIGEL FORTE ORAL GEL 8 ML</t>
  </si>
  <si>
    <t>P6000308</t>
  </si>
  <si>
    <t>GENGIGEL FORTE ORAL SPRAY 20 ML</t>
  </si>
  <si>
    <t>P6000095</t>
  </si>
  <si>
    <t>GENGIGEL GINGIVAL GEL</t>
  </si>
  <si>
    <t>P60GGL20</t>
  </si>
  <si>
    <t>GENGIGEL GINGIVAL GEL 20ML</t>
  </si>
  <si>
    <t>P6000195</t>
  </si>
  <si>
    <t>GENGIGEL GINGIVAL GEL TEEN</t>
  </si>
  <si>
    <t>P6000100</t>
  </si>
  <si>
    <t>GENGIGEL GINGIVAL SPRAY</t>
  </si>
  <si>
    <t>P60GHL15</t>
  </si>
  <si>
    <t>GENGIGEL HYDROGEL  MOUTHRINSE</t>
  </si>
  <si>
    <t>P6000099</t>
  </si>
  <si>
    <t>GENGIGEL PROF SYRINGES</t>
  </si>
  <si>
    <t>P6000186</t>
  </si>
  <si>
    <t>PHYS B NASAL ASPIRA FILTERS REF BOX</t>
  </si>
  <si>
    <t>P60PHRB1</t>
  </si>
  <si>
    <t>PHYSIOMER BABY 115ml</t>
  </si>
  <si>
    <t>P60PHRB2</t>
  </si>
  <si>
    <t>PHYSIOMER BABY HYPERTONIC 60ml</t>
  </si>
  <si>
    <t>P60PBNH1</t>
  </si>
  <si>
    <t>PHYSIOMER BABY NAS HYG 115ML (C)</t>
  </si>
  <si>
    <t>P6000185</t>
  </si>
  <si>
    <t>PHYSIOMER BABY NASAL ASPIRATOR</t>
  </si>
  <si>
    <t>P60PSHD1</t>
  </si>
  <si>
    <t>PHYSIOMER HYPER DECO 135ML (C)</t>
  </si>
  <si>
    <t>P60PHRH1</t>
  </si>
  <si>
    <t>PHYSIOMER HYPERTONIC 135ml</t>
  </si>
  <si>
    <t>P6000244</t>
  </si>
  <si>
    <t>PHYSIOMER NETIFLOW NASAL KIT</t>
  </si>
  <si>
    <t>P6000245</t>
  </si>
  <si>
    <t>PHYSIOMER NETIFLOW SACHETS</t>
  </si>
  <si>
    <t>P60PHRN1</t>
  </si>
  <si>
    <t>PHYSIOMER NORMAL JET 135ml</t>
  </si>
  <si>
    <t>P60PSNJC</t>
  </si>
  <si>
    <t>PHYSIOMER NORMAL JET 135ml ( C )</t>
  </si>
  <si>
    <t>P60ISNMA</t>
  </si>
  <si>
    <t>SANOSKIN MELLADERM PLUS</t>
  </si>
  <si>
    <t>P60ISNOA</t>
  </si>
  <si>
    <t>SANOSKIN OXY</t>
  </si>
  <si>
    <t>P6000196</t>
  </si>
  <si>
    <t>NT CLEAR VARNISH 0,4 ML</t>
  </si>
  <si>
    <t>M2</t>
  </si>
  <si>
    <t>P6000255</t>
  </si>
  <si>
    <t>NT CLEAR VARNISH 0,4 ML 8 PCS</t>
  </si>
  <si>
    <t>P6000320</t>
  </si>
  <si>
    <t>NT CLEAR VARNISH 32S ORANGE</t>
  </si>
  <si>
    <t>P6000321</t>
  </si>
  <si>
    <t>NT CLEAR VARNISH 32S PEACH</t>
  </si>
  <si>
    <t>P6000322</t>
  </si>
  <si>
    <t>NT CLEAR VARNISH 32S STRAWBERRY</t>
  </si>
  <si>
    <t>P6000323</t>
  </si>
  <si>
    <t>NT CLEAR VARNISH 8S ORANGE</t>
  </si>
  <si>
    <t>P6000324</t>
  </si>
  <si>
    <t>NT CLEAR VARNISH 8S PEACH</t>
  </si>
  <si>
    <t>P6000325</t>
  </si>
  <si>
    <t>NT CLEAR VARNISH 8S STRAWBERRY</t>
  </si>
  <si>
    <t>P6000216</t>
  </si>
  <si>
    <t>ATRI PLUS INJEKSI</t>
  </si>
  <si>
    <t>M3</t>
  </si>
  <si>
    <t>P6000215</t>
  </si>
  <si>
    <t>RESYNO ONE INJEKSI</t>
  </si>
  <si>
    <t>P60NCOVR</t>
  </si>
  <si>
    <t>STANDART M NCOV REALTIME DETEC. KIT</t>
  </si>
  <si>
    <t>M4</t>
  </si>
  <si>
    <t>P6000328</t>
  </si>
  <si>
    <t>NT CLEAR VARNISH 8S APPLE</t>
  </si>
  <si>
    <t>P6000329</t>
  </si>
  <si>
    <t>NT CLEAR VARNISH 32S APPLE</t>
  </si>
  <si>
    <t>P70</t>
  </si>
  <si>
    <t>P70SG075</t>
  </si>
  <si>
    <t>075 STERI-GREEN C PAPERWRAP75X75CM</t>
  </si>
  <si>
    <t>CX</t>
  </si>
  <si>
    <t>P7010106</t>
  </si>
  <si>
    <t>10106 SOLUPREP WIPE 2%CHG 70 %IPA</t>
  </si>
  <si>
    <t>P701015A</t>
  </si>
  <si>
    <t>1015 U-DRAPE</t>
  </si>
  <si>
    <t>P701020A</t>
  </si>
  <si>
    <t>1020 APERTURE DRAPE W/O POUCH</t>
  </si>
  <si>
    <t>P701023A</t>
  </si>
  <si>
    <t>1023 APERTURE DRAPE W/ POUCH</t>
  </si>
  <si>
    <t>P701040A</t>
  </si>
  <si>
    <t>1040 STERI-DRAPE 35x35CM</t>
  </si>
  <si>
    <t>P70AIF64</t>
  </si>
  <si>
    <t>119 ATTEST INCUBATOR FOR 1264</t>
  </si>
  <si>
    <t>P701217P</t>
  </si>
  <si>
    <t>1217 PRINT PAPER 80MM WIDE 8XL&amp;5XL</t>
  </si>
  <si>
    <t>P70SCISA</t>
  </si>
  <si>
    <t>1243A STERIGAGE CHEM INTEGRA STEAM</t>
  </si>
  <si>
    <t>P70LBAPB</t>
  </si>
  <si>
    <t>1256B LABEL APPLICATOR BLUE</t>
  </si>
  <si>
    <t>P70SIT18</t>
  </si>
  <si>
    <t>1322 LF INDICATOR TAPE 18MM X 55M</t>
  </si>
  <si>
    <t>P7015270</t>
  </si>
  <si>
    <t>1527-0 TRANSPORE</t>
  </si>
  <si>
    <t>P7015271</t>
  </si>
  <si>
    <t>1527-1 TRANSPORE</t>
  </si>
  <si>
    <t>P701527S</t>
  </si>
  <si>
    <t>1527MS PERFORATED PE/VA MISC</t>
  </si>
  <si>
    <t>P7015300</t>
  </si>
  <si>
    <t>1530-0 MICROPORE NON-DISP 1/2INX10</t>
  </si>
  <si>
    <t>P7015301</t>
  </si>
  <si>
    <t>1530-1 MICROPORE NON-DISP 1INX10</t>
  </si>
  <si>
    <t>P7015302</t>
  </si>
  <si>
    <t>1530-2 MICROPORE NON-DISP 2INX10</t>
  </si>
  <si>
    <t>P70MST30</t>
  </si>
  <si>
    <t>1533-0 MICROPORE SKIN TONE</t>
  </si>
  <si>
    <t>P70MST31</t>
  </si>
  <si>
    <t>1533-1 MICROPORE SKIN TONE</t>
  </si>
  <si>
    <t>P70MST32</t>
  </si>
  <si>
    <t>1533-2 MICROPORE SKIN TONE</t>
  </si>
  <si>
    <t>P70M5350</t>
  </si>
  <si>
    <t>1535-0 MICROPORE 1/2,24/BX,10BX/C</t>
  </si>
  <si>
    <t>P7015350</t>
  </si>
  <si>
    <t>1535-0 MICROPORE DISPENSER</t>
  </si>
  <si>
    <t>P70M5351</t>
  </si>
  <si>
    <t>1535-1 MICROPORE 1IN,12/BX,10BX/C</t>
  </si>
  <si>
    <t>P7015351</t>
  </si>
  <si>
    <t>1535-1 MICROPORE DISPENSER</t>
  </si>
  <si>
    <t>P70M5352</t>
  </si>
  <si>
    <t>1535-2 MICROPORE 2IN, 6/BX,10BX/C</t>
  </si>
  <si>
    <t>P7015352</t>
  </si>
  <si>
    <t>1535-2 MICROPORE DISPENSER</t>
  </si>
  <si>
    <t>P7015381</t>
  </si>
  <si>
    <t>1538-1 DURAPORE</t>
  </si>
  <si>
    <t>P70T1610</t>
  </si>
  <si>
    <t>1610 Tegaderm</t>
  </si>
  <si>
    <t>P70T1622</t>
  </si>
  <si>
    <t>1622W Tegaderm</t>
  </si>
  <si>
    <t>P70T1623</t>
  </si>
  <si>
    <t>1623W Tegaderm</t>
  </si>
  <si>
    <t>P70TP474</t>
  </si>
  <si>
    <t>1624 R TEGADERMJAMKE IV FLM 100/BX</t>
  </si>
  <si>
    <t>P70T1624</t>
  </si>
  <si>
    <t>1624 W Tegaderm</t>
  </si>
  <si>
    <t>P70T1626</t>
  </si>
  <si>
    <t>1626W Tegaderm</t>
  </si>
  <si>
    <t>P70T1627</t>
  </si>
  <si>
    <t>1627 TEGADERM</t>
  </si>
  <si>
    <t>P7000001</t>
  </si>
  <si>
    <t>1627 TEGADERM  DSG W/FRAME/C</t>
  </si>
  <si>
    <t>P70T1633</t>
  </si>
  <si>
    <t>1633 Tegaderm</t>
  </si>
  <si>
    <t>P70T1655</t>
  </si>
  <si>
    <t>1655 Tegaderm</t>
  </si>
  <si>
    <t>P70TGDD2</t>
  </si>
  <si>
    <t>1657R TEGADERM DRESSING 25 DRSG</t>
  </si>
  <si>
    <t>P70TGCD2</t>
  </si>
  <si>
    <t>1660R TEGADERM CHG 25 DSG/BOX</t>
  </si>
  <si>
    <t>P70MRS21</t>
  </si>
  <si>
    <t>1860N95 MEDICALRESP 20EA/BX 120/CS</t>
  </si>
  <si>
    <t>P70MRS20</t>
  </si>
  <si>
    <t>1860SN95 MEDICALRESP20EA/BX 120/CS</t>
  </si>
  <si>
    <t>P70GRS21</t>
  </si>
  <si>
    <t>1870N95GEN RESP 20EA/BX/C 120/EA/C</t>
  </si>
  <si>
    <t>P70M2551</t>
  </si>
  <si>
    <t>2114R INF STETHOSCOPE LONG RED</t>
  </si>
  <si>
    <t>P702160C</t>
  </si>
  <si>
    <t>2160MASTERCARDIOLOGYSTETHOCH BLACK</t>
  </si>
  <si>
    <t>P702176S</t>
  </si>
  <si>
    <t>2176 CARDIOLOGY STETHOSCOPE, SMOKE</t>
  </si>
  <si>
    <t>P702228A</t>
  </si>
  <si>
    <t>2228 RED DOT ELECTRODE</t>
  </si>
  <si>
    <t>P702239A</t>
  </si>
  <si>
    <t>2239 REDDOT MICROPORE ELECTRODE</t>
  </si>
  <si>
    <t>P702244A</t>
  </si>
  <si>
    <t>2244 RED DOT ELECTRODE</t>
  </si>
  <si>
    <t>P702RSCE</t>
  </si>
  <si>
    <t>2268-3 REDDOT SC MON ELECTRODE</t>
  </si>
  <si>
    <t>P702560A</t>
  </si>
  <si>
    <t>2560 RED DOT ELECTRODE STANDARD</t>
  </si>
  <si>
    <t>P702570A</t>
  </si>
  <si>
    <t>2570 REDDOT ELECTRODE STANDARD</t>
  </si>
  <si>
    <t>P702670A</t>
  </si>
  <si>
    <t>2670 REDDOT PEDIATRIC ELECTRODE</t>
  </si>
  <si>
    <t>P70SC762</t>
  </si>
  <si>
    <t>2762 SOFT CLOTH TAPE OL 5CM x 5M</t>
  </si>
  <si>
    <t>P702762S</t>
  </si>
  <si>
    <t>2762 SOFT CLOTH TAPE ON LINER</t>
  </si>
  <si>
    <t>P70PW300</t>
  </si>
  <si>
    <t>30000 CHEST ACCESS BLANKET, FULL</t>
  </si>
  <si>
    <t>RO1</t>
  </si>
  <si>
    <t>P70CSCBA</t>
  </si>
  <si>
    <t>3128 CARDIOLOGY STETHOSCOPE BLACK</t>
  </si>
  <si>
    <t>P70LMC3S</t>
  </si>
  <si>
    <t>3129 LITTMAN CARDIO III SCOPE</t>
  </si>
  <si>
    <t>P703344B</t>
  </si>
  <si>
    <t>3344 CAVLON FLM 1ML WIPE</t>
  </si>
  <si>
    <t>P703345B</t>
  </si>
  <si>
    <t>3345 CAVLON FLM 3ML WAND 25EA/BOX</t>
  </si>
  <si>
    <t>P703346B</t>
  </si>
  <si>
    <t>3346 CAVILON FILM 28ML SPRAY</t>
  </si>
  <si>
    <t>P703391G</t>
  </si>
  <si>
    <t>3391G CAVILON DBC 28GR EUROPE</t>
  </si>
  <si>
    <t>P703392G</t>
  </si>
  <si>
    <t>3392G CAVILON DBC 92GR EU 12/CS</t>
  </si>
  <si>
    <t>P70IVDS1</t>
  </si>
  <si>
    <t>3522A PU IV Dressing (100s)</t>
  </si>
  <si>
    <t>P70IVD3M</t>
  </si>
  <si>
    <t>3522A PU IV Dressing (50s)</t>
  </si>
  <si>
    <t>P703522A</t>
  </si>
  <si>
    <t>3522A SOFT CLOTH IV DRESSING</t>
  </si>
  <si>
    <t>P70RP476</t>
  </si>
  <si>
    <t>3582 R TEGADERM PAD 5X7CM 50/CAR</t>
  </si>
  <si>
    <t>P70RP477</t>
  </si>
  <si>
    <t>3586 R TEGADERM PAD 9X10CM 25/CAR</t>
  </si>
  <si>
    <t>P70T3586</t>
  </si>
  <si>
    <t>3586 Tegaderm + Pad</t>
  </si>
  <si>
    <t>P70T3590</t>
  </si>
  <si>
    <t>3590 Tegaderm + Pad</t>
  </si>
  <si>
    <t>P703662A</t>
  </si>
  <si>
    <t>3662A Soft Cloth Dress with Pad</t>
  </si>
  <si>
    <t>P70ARFS3</t>
  </si>
  <si>
    <t>390 AUTOREADER FOR STEAM</t>
  </si>
  <si>
    <t>P70490AR</t>
  </si>
  <si>
    <t>490 AUTO-READER FOR SUPER RAPID</t>
  </si>
  <si>
    <t>P70PW525</t>
  </si>
  <si>
    <t>52500 LOWER BODY BLANKET</t>
  </si>
  <si>
    <t>P70PW550</t>
  </si>
  <si>
    <t>55000 PED UNDERBODY BLANKET LARGE</t>
  </si>
  <si>
    <t>P70PW555</t>
  </si>
  <si>
    <t>55501 PED UNDERBODY BLANKET SMALL</t>
  </si>
  <si>
    <t>P70PW622</t>
  </si>
  <si>
    <t>62200 MULTI-POSITION BLANKET</t>
  </si>
  <si>
    <t>P70PW635</t>
  </si>
  <si>
    <t>63500 UNDERBODY BLANKET</t>
  </si>
  <si>
    <t>P70S8603</t>
  </si>
  <si>
    <t>8603 STERIDUAL ECOREEL FL7?CMX200M</t>
  </si>
  <si>
    <t>P70S8605</t>
  </si>
  <si>
    <t>8605 STERIDUAL ECOREEL FL10CMX200M</t>
  </si>
  <si>
    <t>P70S8609</t>
  </si>
  <si>
    <t>8609 STERIDUAL ECOREEL FL20CMX200M</t>
  </si>
  <si>
    <t>P70S8613</t>
  </si>
  <si>
    <t>8613 STERIDUAL ECOREEL FL25CMX200M</t>
  </si>
  <si>
    <t>P70S8619</t>
  </si>
  <si>
    <t>8619 STERIDUAL ECOROLL FL40CMX200</t>
  </si>
  <si>
    <t>P70S8754</t>
  </si>
  <si>
    <t>8754 STERI DUAL ECO REEL GUSSE 15</t>
  </si>
  <si>
    <t>P70S8756</t>
  </si>
  <si>
    <t>8756 STERI DUAL ECO REEL GUSSE 20</t>
  </si>
  <si>
    <t>P70S8758</t>
  </si>
  <si>
    <t>8758 STERI DUAL ECO REEL GUSSE 25</t>
  </si>
  <si>
    <t>P70S8764</t>
  </si>
  <si>
    <t>8764 STERI DUAL ECO REEL GUSSE 40</t>
  </si>
  <si>
    <t>P70PW900</t>
  </si>
  <si>
    <t>90047 REPLACEMNT FILTER, MODEL 700</t>
  </si>
  <si>
    <t>P709660A</t>
  </si>
  <si>
    <t>9660 CLIPPER BLADE</t>
  </si>
  <si>
    <t>P709665A</t>
  </si>
  <si>
    <t>9665 CLIPPER  KIT</t>
  </si>
  <si>
    <t>P7096801</t>
  </si>
  <si>
    <t>9680 SNGL USE BLADE FOR 9681 CLIPP</t>
  </si>
  <si>
    <t>P70C9685</t>
  </si>
  <si>
    <t>9685/9687 PROFESIONAL CLIPPER KIT</t>
  </si>
  <si>
    <t>P701535M</t>
  </si>
  <si>
    <t>MICROPORE 1535,1/2 INCH,10YD 48/BX</t>
  </si>
  <si>
    <t>P700K100</t>
  </si>
  <si>
    <t>P70R1542</t>
  </si>
  <si>
    <t>R1542 Steri-Strip</t>
  </si>
  <si>
    <t>P70SME3M</t>
  </si>
  <si>
    <t>SURGICAL MASK EARLOOP</t>
  </si>
  <si>
    <t>P70SMT3M</t>
  </si>
  <si>
    <t>SURGICAL MASK TIE ON</t>
  </si>
  <si>
    <t>P84</t>
  </si>
  <si>
    <t>P8400014</t>
  </si>
  <si>
    <t>ALERT SNAP RED ALLERGY 300 EC</t>
  </si>
  <si>
    <t>E1</t>
  </si>
  <si>
    <t>P8400011</t>
  </si>
  <si>
    <t>ALERT SNAP YELLOW FALL RISK 300 EC</t>
  </si>
  <si>
    <t>P84BBFTA</t>
  </si>
  <si>
    <t>BBFT24 DOCARE W.GLOVES TISSUE 18S</t>
  </si>
  <si>
    <t>P84BFT24</t>
  </si>
  <si>
    <t>BBFT24NP DOCARE W.G. TISSUE 18S NP</t>
  </si>
  <si>
    <t>P84DCWGA</t>
  </si>
  <si>
    <t>DCWG DOCARE W.GOLVES TISSUE 4S</t>
  </si>
  <si>
    <t>P8400082</t>
  </si>
  <si>
    <t>DDP RSUD AMBARAWA CDL</t>
  </si>
  <si>
    <t>P8400081</t>
  </si>
  <si>
    <t>DDP RSUD AMBARAWA CMN</t>
  </si>
  <si>
    <t>P8400055</t>
  </si>
  <si>
    <t>DISPOSABLE PILLOW CASE 7060 EC</t>
  </si>
  <si>
    <t>P84DB8EC</t>
  </si>
  <si>
    <t>DLI Disposable BedSheet 200x80 EC</t>
  </si>
  <si>
    <t>P8400052</t>
  </si>
  <si>
    <t>DOCARE  HAIR  CLEAN EC</t>
  </si>
  <si>
    <t>P8400057</t>
  </si>
  <si>
    <t>DOCARE ALERT SNAP YELLOW 150 EC</t>
  </si>
  <si>
    <t>P8400059</t>
  </si>
  <si>
    <t>DOCARE ALRT SNAP PURPLE DNR 150 EC</t>
  </si>
  <si>
    <t>P8400058</t>
  </si>
  <si>
    <t>DOCARE ALRT SNAP RED ALLERGY 150 EC</t>
  </si>
  <si>
    <t>P8400015</t>
  </si>
  <si>
    <t>DOCARE APRON PLASTIK EC</t>
  </si>
  <si>
    <t>P8400005</t>
  </si>
  <si>
    <t>DOCARE APRON PLASTIK TL 100 S</t>
  </si>
  <si>
    <t>P8400054</t>
  </si>
  <si>
    <t>DOCARE BED SHEET 100 EC</t>
  </si>
  <si>
    <t>P8400053</t>
  </si>
  <si>
    <t>DOCARE BED SHEET 95 EC</t>
  </si>
  <si>
    <t>P84DSBSA</t>
  </si>
  <si>
    <t>Docare Disposable Bed Sheet 100</t>
  </si>
  <si>
    <t>P84DBS80</t>
  </si>
  <si>
    <t>DOCARE Disposable Bed Sheet 2mx80</t>
  </si>
  <si>
    <t>P84DBS95</t>
  </si>
  <si>
    <t>DOCARE Disposable Bed Sheet 2mx95</t>
  </si>
  <si>
    <t>P84DDBED</t>
  </si>
  <si>
    <t>Docare Disposable Bedding Set 1'S</t>
  </si>
  <si>
    <t>P84DBLN3</t>
  </si>
  <si>
    <t>Docare Disposable BedLiner nonWP 3</t>
  </si>
  <si>
    <t>P84DBLWP</t>
  </si>
  <si>
    <t>P84DBLNW</t>
  </si>
  <si>
    <t>Docare Disposable BedLiner WP 3 lb</t>
  </si>
  <si>
    <t>P84DBLW3</t>
  </si>
  <si>
    <t>P8400022</t>
  </si>
  <si>
    <t>Docare Dorasept OH Antisept Sol EC</t>
  </si>
  <si>
    <t>P84DDOAS</t>
  </si>
  <si>
    <t>DOCARE DORASEPT OH ANTISEPTIC SOL</t>
  </si>
  <si>
    <t>P84DDSH1</t>
  </si>
  <si>
    <t>Docare Dorasept OH CG</t>
  </si>
  <si>
    <t>P84EHSOH</t>
  </si>
  <si>
    <t>DoCare Dorasept OH EH</t>
  </si>
  <si>
    <t>P8400087</t>
  </si>
  <si>
    <t>DOCARE DREESING PACK RS ADVENT MND</t>
  </si>
  <si>
    <t>P8400085</t>
  </si>
  <si>
    <t>DOCARE DREESING PACK RSUD DTO SNGGL</t>
  </si>
  <si>
    <t>P8400088</t>
  </si>
  <si>
    <t>DOCARE DREESING PACK RSUD PANDEGA</t>
  </si>
  <si>
    <t>P8400086</t>
  </si>
  <si>
    <t>DOCARE DREESING PACK RSUD SOEDJATI</t>
  </si>
  <si>
    <t>P8400036</t>
  </si>
  <si>
    <t>DOCARE DRESSING PACK - RSBH</t>
  </si>
  <si>
    <t>P8400048</t>
  </si>
  <si>
    <t>DOCARE DRESSING PACK PRM.KRW</t>
  </si>
  <si>
    <t>P8400084</t>
  </si>
  <si>
    <t>DOCARE DRESSING PACK RS BHAYANG BJM</t>
  </si>
  <si>
    <t>P8400070</t>
  </si>
  <si>
    <t>DOCARE DRESSING PACK RS CC</t>
  </si>
  <si>
    <t>P8400076</t>
  </si>
  <si>
    <t>DOCARE DRESSING PACK RS DHARMAIS</t>
  </si>
  <si>
    <t>P8400067</t>
  </si>
  <si>
    <t>DOCARE DRESSING PACK RS GATOEL</t>
  </si>
  <si>
    <t>P8400078</t>
  </si>
  <si>
    <t>DOCARE DRESSING PACK RS PUSRI PLB</t>
  </si>
  <si>
    <t>P8400042</t>
  </si>
  <si>
    <t>Docare Dressing Pack RSHBG</t>
  </si>
  <si>
    <t>P8400043</t>
  </si>
  <si>
    <t>DOCARE DRESSING PACK RSHMD</t>
  </si>
  <si>
    <t>P8400069</t>
  </si>
  <si>
    <t>DOCARE DRESSING PACK RSPB</t>
  </si>
  <si>
    <t>P8400068</t>
  </si>
  <si>
    <t>DOCARE DRESSING PACK RSPL.CRB</t>
  </si>
  <si>
    <t>P8400047</t>
  </si>
  <si>
    <t>DOCARE DRESSING PACK RSPL.PAL</t>
  </si>
  <si>
    <t>P8400074</t>
  </si>
  <si>
    <t>DOCARE DRESSING PACK RSUD AA CDL</t>
  </si>
  <si>
    <t>P8400073</t>
  </si>
  <si>
    <t>DOCARE DRESSING PACK RSUD AA CMNO</t>
  </si>
  <si>
    <t>P8400075</t>
  </si>
  <si>
    <t>DOCARE DRESSING PACK RSUD CILILIN</t>
  </si>
  <si>
    <t>P8400063</t>
  </si>
  <si>
    <t>DOCARE DRESSING PACK RSUD PARKESIT</t>
  </si>
  <si>
    <t>P8400049</t>
  </si>
  <si>
    <t>DOCARE DRESSING PACK-KR.128</t>
  </si>
  <si>
    <t>P8400080</t>
  </si>
  <si>
    <t>DOCARE DRESSING PCK RS HERMINA BPN</t>
  </si>
  <si>
    <t>P8400079</t>
  </si>
  <si>
    <t>DOCARE DRESSING PCK RS PRIMAYA MKS</t>
  </si>
  <si>
    <t>P8400044</t>
  </si>
  <si>
    <t>DOCARE DRESSING RSH.ARC</t>
  </si>
  <si>
    <t>P8400077</t>
  </si>
  <si>
    <t>DOCARE DRESSINGPACK RS STELLAMARIS</t>
  </si>
  <si>
    <t>P84DDOA6</t>
  </si>
  <si>
    <t>DOCARE DRUG OF ABUSE 6 IN 1 1 PACK</t>
  </si>
  <si>
    <t>P84DHC1P</t>
  </si>
  <si>
    <t>DOCARE HAIR CLEAN 1 PCS</t>
  </si>
  <si>
    <t>P84HRCCG</t>
  </si>
  <si>
    <t>DOCARE HAIR CLEAN CG</t>
  </si>
  <si>
    <t>P84EHCHC</t>
  </si>
  <si>
    <t>DoCare Hair Clean EH</t>
  </si>
  <si>
    <t>P8400003</t>
  </si>
  <si>
    <t>DOCARE HAIR CLEAN FB</t>
  </si>
  <si>
    <t>P84HDYMV</t>
  </si>
  <si>
    <t>DOCARE HANDY MOVE</t>
  </si>
  <si>
    <t>P84DHMEC</t>
  </si>
  <si>
    <t>DoCare Handy Move EC</t>
  </si>
  <si>
    <t>P8400009</t>
  </si>
  <si>
    <t>DOCARE IV FILM 100 S</t>
  </si>
  <si>
    <t>P8400006</t>
  </si>
  <si>
    <t>DOCARE LATEX EXAM - GLOVE (S)</t>
  </si>
  <si>
    <t>P8400033</t>
  </si>
  <si>
    <t>DOCARE LATEX GLOVE POWDER FREE (M)</t>
  </si>
  <si>
    <t>P8400032</t>
  </si>
  <si>
    <t>DOCARE LATEX GLOVE POWDER FREE (S)</t>
  </si>
  <si>
    <t>P8400045</t>
  </si>
  <si>
    <t>DOCARE LTX EXM - GLV PWDR FREE (L)</t>
  </si>
  <si>
    <t>P8400046</t>
  </si>
  <si>
    <t>DOCARE LTX EXM-GLV PWDR FREE(L) EC</t>
  </si>
  <si>
    <t>P8400035</t>
  </si>
  <si>
    <t>DOCARE LTX GLOVE PWDR FREE (M) EC</t>
  </si>
  <si>
    <t>P8400034</t>
  </si>
  <si>
    <t>DOCARE LTX GLOVE PWDR FREE (S) EC</t>
  </si>
  <si>
    <t>P8400013</t>
  </si>
  <si>
    <t>DOCARE NAZIFAH URINE BAG 1 EC</t>
  </si>
  <si>
    <t>P8400038</t>
  </si>
  <si>
    <t>DOCARE NITRILE EXAM GLOVES PF - M</t>
  </si>
  <si>
    <t>P8400037</t>
  </si>
  <si>
    <t>DOCARE NITRILE EXAM GLOVES PF - S</t>
  </si>
  <si>
    <t>P8400040</t>
  </si>
  <si>
    <t>DOCARE NITRILE EXM GLOVES PF-M EC</t>
  </si>
  <si>
    <t>P8400039</t>
  </si>
  <si>
    <t>DOCARE NITRILE EXM GLOVES PF-S EC</t>
  </si>
  <si>
    <t>P84DOHKT</t>
  </si>
  <si>
    <t>Docare Oral Hygiene Kit</t>
  </si>
  <si>
    <t>P8400056</t>
  </si>
  <si>
    <t>DOCARE ORAL HYGIENE KIT EC</t>
  </si>
  <si>
    <t>P8400021</t>
  </si>
  <si>
    <t>Docare Oral Hygiene Kit FB</t>
  </si>
  <si>
    <t>P84PLWCS</t>
  </si>
  <si>
    <t>Docare Pillow Case</t>
  </si>
  <si>
    <t>P84PO2EC</t>
  </si>
  <si>
    <t>Docare Pre Op Antiseptic WG 2`s EC</t>
  </si>
  <si>
    <t>P84EHSBC</t>
  </si>
  <si>
    <t>DoCare Safety   12,5 L EH</t>
  </si>
  <si>
    <t>P84EHSBA</t>
  </si>
  <si>
    <t>DoCare Safety   2,5 L EH</t>
  </si>
  <si>
    <t>P84EHSBB</t>
  </si>
  <si>
    <t>DoCare Safety   5 L EH</t>
  </si>
  <si>
    <t>P8400019</t>
  </si>
  <si>
    <t>Docare Safety Box 12,5L END FB</t>
  </si>
  <si>
    <t>P84SYBXP</t>
  </si>
  <si>
    <t>DOCARE SAFETY BOX 12.5 ENDOSKOPI P</t>
  </si>
  <si>
    <t>P84DS1EC</t>
  </si>
  <si>
    <t>DOCARE SAFETY BOX 12.5 L ENDOS EC</t>
  </si>
  <si>
    <t>P84SB1EC</t>
  </si>
  <si>
    <t>P84SB1LE</t>
  </si>
  <si>
    <t>DOCARE SAFETY BOX 12.5 L ENDOSKOPI</t>
  </si>
  <si>
    <t>P84S12EC</t>
  </si>
  <si>
    <t>DOCARE SAFETY BOX 12.5L EC</t>
  </si>
  <si>
    <t>P84SBE1A</t>
  </si>
  <si>
    <t>DOCARE SAFETY BOX 12.5L Endos 1</t>
  </si>
  <si>
    <t>P84SB125</t>
  </si>
  <si>
    <t>DOCARE SAFETY BOX 12.5L/12 PCS</t>
  </si>
  <si>
    <t>P8400018</t>
  </si>
  <si>
    <t>Docare Safety Box 2,5 L FB</t>
  </si>
  <si>
    <t>P84DS2EC</t>
  </si>
  <si>
    <t>DOCARE SAFETY BOX 2.5L / PCS EC</t>
  </si>
  <si>
    <t>P84S2512</t>
  </si>
  <si>
    <t>DOCARE SAFETY BOX 2.5L/12 PCS</t>
  </si>
  <si>
    <t>P84SB2EC</t>
  </si>
  <si>
    <t>DOCARE SAFETY BOX 2.5L/12 PCS EC</t>
  </si>
  <si>
    <t>P84SB5EC</t>
  </si>
  <si>
    <t>DOCARE SAFETY BOX 5L  EC</t>
  </si>
  <si>
    <t>P84SB05A</t>
  </si>
  <si>
    <t>DOCARE SAFETY BOX 5L/12 PCS</t>
  </si>
  <si>
    <t>P84SWG2A</t>
  </si>
  <si>
    <t>DOCARE STANDAR WASH GLOVES 2 SP</t>
  </si>
  <si>
    <t>P84SWGEC</t>
  </si>
  <si>
    <t>DOCARE STANDAR WASH GLOVES 2 SP-EC</t>
  </si>
  <si>
    <t>P84STAWG</t>
  </si>
  <si>
    <t>Docare Standard Antiseptic wgloves</t>
  </si>
  <si>
    <t>P84ST4EC</t>
  </si>
  <si>
    <t>DoCare Std Antiseptic  W G 4S EC</t>
  </si>
  <si>
    <t>P84EHSTB</t>
  </si>
  <si>
    <t>DoCare Suction Tootbrush EH</t>
  </si>
  <si>
    <t>P84SCTOB</t>
  </si>
  <si>
    <t>DOCARE SUCTION TOOTHBRUSH /6 pcs</t>
  </si>
  <si>
    <t>P84DSTEC</t>
  </si>
  <si>
    <t>Docare Suction Toothbrush EC</t>
  </si>
  <si>
    <t>P84DCUB5</t>
  </si>
  <si>
    <t>DOCARE URINE BAG /5s</t>
  </si>
  <si>
    <t>P84DUBC1</t>
  </si>
  <si>
    <t>Docare Urine Bag CG</t>
  </si>
  <si>
    <t>P84WG4NP</t>
  </si>
  <si>
    <t>DOCARE WASH GLOVE 4S NP</t>
  </si>
  <si>
    <t>P8400002</t>
  </si>
  <si>
    <t>DOCARE WASH GLOVE STANDAR 2S FB</t>
  </si>
  <si>
    <t>P84WGNP2</t>
  </si>
  <si>
    <t>Docare Wash Gloves 18 NoParfume CG</t>
  </si>
  <si>
    <t>P84DCW18</t>
  </si>
  <si>
    <t>DOCARE WASH GLOVES 18S PARFUME CG</t>
  </si>
  <si>
    <t>P84EHG8F</t>
  </si>
  <si>
    <t>DoCare Wash Gloves 18's Parfume EH</t>
  </si>
  <si>
    <t>P84WGNP1</t>
  </si>
  <si>
    <t>Docare Wash Gloves 4S NoParfume CG</t>
  </si>
  <si>
    <t>P84G4SPC</t>
  </si>
  <si>
    <t>DOCARE WASH GLOVES 4S PERFUME CG</t>
  </si>
  <si>
    <t>P8400083</t>
  </si>
  <si>
    <t>DOCARE WASH GLOVES CHG 2%</t>
  </si>
  <si>
    <t>P84WSGO2</t>
  </si>
  <si>
    <t>DOCARE WASH GLOVES PRE OPS 2S</t>
  </si>
  <si>
    <t>P84WGSP3</t>
  </si>
  <si>
    <t>Docare Wash Gloves Standard 2S CG</t>
  </si>
  <si>
    <t>P84WFT4S</t>
  </si>
  <si>
    <t>DOCARE WASH GLOVES TISSUE 4S-DC</t>
  </si>
  <si>
    <t>P8400008</t>
  </si>
  <si>
    <t>DOCARE WTP 10X25 - FB  25 S</t>
  </si>
  <si>
    <t>P8400071</t>
  </si>
  <si>
    <t>DOCAREDRESSINGPACK RS HERMINA SMD</t>
  </si>
  <si>
    <t>P8400072</t>
  </si>
  <si>
    <t>DOCAREDRESSINGPACK RS RESTUIBU BPN</t>
  </si>
  <si>
    <t>P84DATR1</t>
  </si>
  <si>
    <t>Dorafix Adhes Tape Roll 10x1 1S</t>
  </si>
  <si>
    <t>P84DAT10</t>
  </si>
  <si>
    <t>Dorafix Adhes Tape Roll 10x10 1S</t>
  </si>
  <si>
    <t>P84DATR5</t>
  </si>
  <si>
    <t>Dorafix Adhes Tape Roll 10x5 1S</t>
  </si>
  <si>
    <t>P84DATR7</t>
  </si>
  <si>
    <t>Dorafix Adhes Tape Roll 5.10 1S</t>
  </si>
  <si>
    <t>P84DATR6</t>
  </si>
  <si>
    <t>Dorafix Adhes Tape Roll 5.5 1S</t>
  </si>
  <si>
    <t>P8400017</t>
  </si>
  <si>
    <t>DORAFIX ADHESIVE TAPE ROLL 10X5 EC</t>
  </si>
  <si>
    <t>P8400060</t>
  </si>
  <si>
    <t>DORAFIX ADHESIVE TAPE ROLL 5.5 EC</t>
  </si>
  <si>
    <t>P8400016</t>
  </si>
  <si>
    <t>DORAFIX ADHESIVE TAPE ROLL-10.10 EC</t>
  </si>
  <si>
    <t>P8400020</t>
  </si>
  <si>
    <t>Dorasept OH FB</t>
  </si>
  <si>
    <t>P8400061</t>
  </si>
  <si>
    <t>EASYCARE HANDY MOVE</t>
  </si>
  <si>
    <t>P8400062</t>
  </si>
  <si>
    <t>EASYCARE HANDY MOVE EC</t>
  </si>
  <si>
    <t>P84ESB12</t>
  </si>
  <si>
    <t>EasyCare Safety Box 12,5 L/12 lbr</t>
  </si>
  <si>
    <t>P8400051</t>
  </si>
  <si>
    <t>EASYCARE SAFETY BOX 12,5 LITER EC</t>
  </si>
  <si>
    <t>P84ES12S</t>
  </si>
  <si>
    <t>EasyCare Safety Box 12,5ltr 1'S</t>
  </si>
  <si>
    <t>P84ECSB5</t>
  </si>
  <si>
    <t>EasyCare Safety Box 5 L / 12 lbr</t>
  </si>
  <si>
    <t>P8400050</t>
  </si>
  <si>
    <t>EASYCARE SAFETY BOX 5.0 LITER EC</t>
  </si>
  <si>
    <t>P84RSKK5</t>
  </si>
  <si>
    <t>EasyCare Safety Box 5ltr/ 1'S</t>
  </si>
  <si>
    <t>P8400001</t>
  </si>
  <si>
    <t>EASYCARE WASH GLOVE 4NP FB</t>
  </si>
  <si>
    <t>P84EWG12</t>
  </si>
  <si>
    <t>Easycare Wash Gloves 12 Non Par CG</t>
  </si>
  <si>
    <t>P84EWG11</t>
  </si>
  <si>
    <t>Easycare Wash Gloves 12 Parfume CG</t>
  </si>
  <si>
    <t>P84W12NP</t>
  </si>
  <si>
    <t>EASYCARE WASH GLOVES 12.S NP</t>
  </si>
  <si>
    <t>P84EW12P</t>
  </si>
  <si>
    <t>EASYCARE WASH GLOVES 12.S P</t>
  </si>
  <si>
    <t>P84EW1EC</t>
  </si>
  <si>
    <t>EASYCARE WASH GLOVES 12.S P EC</t>
  </si>
  <si>
    <t>P84EWHGN</t>
  </si>
  <si>
    <t>EASYCARE WASH GLOVES 12NP HAJ</t>
  </si>
  <si>
    <t>P84EW4NP</t>
  </si>
  <si>
    <t>EASYCARE WASH GLOVES 4.S NP</t>
  </si>
  <si>
    <t>P84ECW4P</t>
  </si>
  <si>
    <t>EASYCARE WASH GLOVES 4.S P</t>
  </si>
  <si>
    <t>P84EW4EC</t>
  </si>
  <si>
    <t>EASYCARE WASH GLOVES 4.S P EC</t>
  </si>
  <si>
    <t>P84EWG42</t>
  </si>
  <si>
    <t>Easycare Wash Gloves 4S Non Par CG</t>
  </si>
  <si>
    <t>P84EAW4H</t>
  </si>
  <si>
    <t>EASYCARE WASH GLOVES 4S NP HAJI</t>
  </si>
  <si>
    <t>P84EWG41</t>
  </si>
  <si>
    <t>Easycare Wash Gloves 4S Parfume CG</t>
  </si>
  <si>
    <t>P8400024</t>
  </si>
  <si>
    <t>EASYPORE 0,5 Inch x 10 Yard</t>
  </si>
  <si>
    <t>P8400028</t>
  </si>
  <si>
    <t>EASYPORE 0,5 INCH X 10 YARD D EC</t>
  </si>
  <si>
    <t>P8400025</t>
  </si>
  <si>
    <t>EASYPORE 1 Inch x 10 Yard</t>
  </si>
  <si>
    <t>P8400029</t>
  </si>
  <si>
    <t>EASYPORE 1 INCH X 10 YARD D EC</t>
  </si>
  <si>
    <t>P8400026</t>
  </si>
  <si>
    <t>EASYPORE 2 Inch x 10 Yard</t>
  </si>
  <si>
    <t>P8400030</t>
  </si>
  <si>
    <t>EASYPORE 2 INCH X 10 YARD D EC</t>
  </si>
  <si>
    <t>P8400027</t>
  </si>
  <si>
    <t>IMMOFIX IV TRANSPARENT DRESSING</t>
  </si>
  <si>
    <t>P8400031</t>
  </si>
  <si>
    <t>IMMOFIX IV TRANSPARENT DRESSING EC</t>
  </si>
  <si>
    <t>P8400012</t>
  </si>
  <si>
    <t>LATEX EXAMINATION GLOVES S EC</t>
  </si>
  <si>
    <t>P8400065</t>
  </si>
  <si>
    <t>MEDIXIDINE SCRUB 100 ML 2%</t>
  </si>
  <si>
    <t>P8400066</t>
  </si>
  <si>
    <t>METADERM FILM 10X25</t>
  </si>
  <si>
    <t>P8400064</t>
  </si>
  <si>
    <t>METADERM FILM 10X25 EC</t>
  </si>
  <si>
    <t>P84NAZFH</t>
  </si>
  <si>
    <t>NAZIFAH 1`S HAJI</t>
  </si>
  <si>
    <t>P84NDUB1</t>
  </si>
  <si>
    <t>Nazifah Disposable Urine Bag CG</t>
  </si>
  <si>
    <t>P84NZDUB</t>
  </si>
  <si>
    <t>NAZIFAH DISPOSIBLE URINE BAG</t>
  </si>
  <si>
    <t>P84NDEUB</t>
  </si>
  <si>
    <t>NAZIFAH DISPOSIBLE URINE BAG HAJ</t>
  </si>
  <si>
    <t>P84NWDTA</t>
  </si>
  <si>
    <t>NEW WOUND DRESS TRANSP CANNULA FIX</t>
  </si>
  <si>
    <t>P84ONKIR</t>
  </si>
  <si>
    <t>P84PRA00</t>
  </si>
  <si>
    <t>PENANDA RESIKO ALERGI-MERAH</t>
  </si>
  <si>
    <t>P84A</t>
  </si>
  <si>
    <t>P84PRAM1</t>
  </si>
  <si>
    <t>PENANDA RESIKO ALERGI-MERAH 150PCS</t>
  </si>
  <si>
    <t>P84PRDN0</t>
  </si>
  <si>
    <t>PENANDA RESIKO DNR-UNGU</t>
  </si>
  <si>
    <t>P84PRDU1</t>
  </si>
  <si>
    <t>PENANDA RESIKO DNR-UNGU 150PCS</t>
  </si>
  <si>
    <t>P84PRFR0</t>
  </si>
  <si>
    <t>PENANDA RESIKO FALL RISK-KUNING</t>
  </si>
  <si>
    <t>P84PRFKA</t>
  </si>
  <si>
    <t>PENANDARESIKOFALLRISK-KUNING150PCS</t>
  </si>
  <si>
    <t>P84CFD02</t>
  </si>
  <si>
    <t>WOUND DRESS NON WOVEN CANNU 100PCS</t>
  </si>
  <si>
    <t>P84CFD01</t>
  </si>
  <si>
    <t>WOUND DRESS TRANSP CANNULA 100PCS</t>
  </si>
  <si>
    <t>P84WTP12</t>
  </si>
  <si>
    <t>WOUND DRESS TRANSP PAD 12CM/50 PCS</t>
  </si>
  <si>
    <t>P84EHTPC</t>
  </si>
  <si>
    <t>WOUND DRESS TRANSP PAD 12cm50pc EH</t>
  </si>
  <si>
    <t>P84WTP25</t>
  </si>
  <si>
    <t>WOUND DRESS TRANSP PAD 25CM/25 PCS</t>
  </si>
  <si>
    <t>P84EHTPB</t>
  </si>
  <si>
    <t>WOUND DRESS TRANSP PAD 25cm25pc EH</t>
  </si>
  <si>
    <t>P84EHDRB</t>
  </si>
  <si>
    <t>WOUND DRESSING TAPE ROLL 10cm EH</t>
  </si>
  <si>
    <t>P84ATR10</t>
  </si>
  <si>
    <t>WOUND DRESSING TAPE ROLL 10CMX10M</t>
  </si>
  <si>
    <t>P84EHDRA</t>
  </si>
  <si>
    <t>WOUND DRESSING TAPE ROLL 5cm  EH</t>
  </si>
  <si>
    <t>P84ATR05</t>
  </si>
  <si>
    <t>WOUND DRESSING TAPE ROLL 5CMX10M</t>
  </si>
  <si>
    <t>P84WDT11</t>
  </si>
  <si>
    <t>Wound Dressing Transp pad 10x12 CG</t>
  </si>
  <si>
    <t>P84WDT12</t>
  </si>
  <si>
    <t>Wound Dressing Transp pad 10x25 CG</t>
  </si>
  <si>
    <t>P84WTPEC</t>
  </si>
  <si>
    <t>Wound Dressing W And T Abs Pad EC</t>
  </si>
  <si>
    <t>P84CFDEC</t>
  </si>
  <si>
    <t>Wound Dressing W And T Can Fix EC</t>
  </si>
  <si>
    <t>P8400023</t>
  </si>
  <si>
    <t>WOUND DRESSING W&amp;T CAN FIX 100S EC</t>
  </si>
  <si>
    <t>P84ZAPPY</t>
  </si>
  <si>
    <t>ZAPPY</t>
  </si>
  <si>
    <t>P87COLC1</t>
  </si>
  <si>
    <t>COLLACURE 120x40x3 MM BOX/5</t>
  </si>
  <si>
    <t>P87COLC2</t>
  </si>
  <si>
    <t>COLLACURE 50x50x5 MM BOX/5</t>
  </si>
  <si>
    <t>P87EAND1</t>
  </si>
  <si>
    <t>EXELCARE ALGINATE DRESSING 10 X 10</t>
  </si>
  <si>
    <t>P87EXFEA</t>
  </si>
  <si>
    <t xml:space="preserve">EXELCARE FOAM EXULOCK TECH 1010 </t>
  </si>
  <si>
    <t>P87EXHDA</t>
  </si>
  <si>
    <t>EXELCARE HYDROCOLL CUSH AG1010</t>
  </si>
  <si>
    <t>P87EXHDB</t>
  </si>
  <si>
    <t xml:space="preserve">EXELCARE HYDROCOLL CUSH AG2020 </t>
  </si>
  <si>
    <t>P87EXHDD</t>
  </si>
  <si>
    <t xml:space="preserve">EXELCARE HYDROCOLL CUSHION 1010 </t>
  </si>
  <si>
    <t>P87EXHDC</t>
  </si>
  <si>
    <t xml:space="preserve">EXELCARE HYDROCOLL EXTRATHIN 1010 </t>
  </si>
  <si>
    <t>P87EHFE1</t>
  </si>
  <si>
    <t>EXELCARE HYDROFIBER AG EXTRA 1010</t>
  </si>
  <si>
    <t>P87ECHSP</t>
  </si>
  <si>
    <t>Exelcare Hydrogel Silver Plus AG</t>
  </si>
  <si>
    <t>P8700011</t>
  </si>
  <si>
    <t>POWERBONE FLEXIBLE GRAFT 60x60x6</t>
  </si>
  <si>
    <t>P8700007</t>
  </si>
  <si>
    <t>POWERBONE GRANULES (1-2MM) 1 CC</t>
  </si>
  <si>
    <t>P8700008</t>
  </si>
  <si>
    <t>POWERBONE GRANULES (1-2MM) 2 CC</t>
  </si>
  <si>
    <t>P8700009</t>
  </si>
  <si>
    <t>POWERBONE GRANULES (1-2MM) 5 CC</t>
  </si>
  <si>
    <t>P8700010</t>
  </si>
  <si>
    <t>POWERBONE PUTTY 2 CC</t>
  </si>
  <si>
    <t>PC4</t>
  </si>
  <si>
    <t>PC400003</t>
  </si>
  <si>
    <t>APD BIOPEN</t>
  </si>
  <si>
    <t>PC4APDEC</t>
  </si>
  <si>
    <t>APD MICROPHOROUS SEAL TAPE</t>
  </si>
  <si>
    <t>PC4APR23</t>
  </si>
  <si>
    <t>APD MICROPOROUS NON SEAL TAPE</t>
  </si>
  <si>
    <t>PC4APR24</t>
  </si>
  <si>
    <t>APD MICROPOROUS SEALTAPE</t>
  </si>
  <si>
    <t>PC400001</t>
  </si>
  <si>
    <t>BIO PEN ELECTROSURGICAL PENCIL</t>
  </si>
  <si>
    <t>PC400022</t>
  </si>
  <si>
    <t>BIOPEN ESU PENCIL WITH TIP CLEAN</t>
  </si>
  <si>
    <t>PC400039</t>
  </si>
  <si>
    <t>BIOPEN ESU PENCIL WITH TIP CLEAN_EC</t>
  </si>
  <si>
    <t>PC4BFCL1</t>
  </si>
  <si>
    <t>BIPOLAR FORCEPS CABLE XY-CA</t>
  </si>
  <si>
    <t>PC4CCBPR</t>
  </si>
  <si>
    <t>CONNECTION CABLE BIPOLAR</t>
  </si>
  <si>
    <t>PC4CCMPR</t>
  </si>
  <si>
    <t>CONNECTION CABLE MONOPOLAR</t>
  </si>
  <si>
    <t>PC400016</t>
  </si>
  <si>
    <t>CONNECTION CABLE BIPOLAR EC</t>
  </si>
  <si>
    <t>PC400013</t>
  </si>
  <si>
    <t>CONNECTION CABLE MONOPOLAR EC</t>
  </si>
  <si>
    <t>PC4DISMA</t>
  </si>
  <si>
    <t>DIGITAL SEALING MACHINE</t>
  </si>
  <si>
    <t>PC400019</t>
  </si>
  <si>
    <t>DR PEN RECTRACTABLE EC</t>
  </si>
  <si>
    <t>PC400024</t>
  </si>
  <si>
    <t>FC Clean 500ml</t>
  </si>
  <si>
    <t>PC4HRD52</t>
  </si>
  <si>
    <t>HARFIX ROLL DRESING 5X1 5roll/box</t>
  </si>
  <si>
    <t>PC4H1010</t>
  </si>
  <si>
    <t>HARFIX ROLL DRESSING 10x10</t>
  </si>
  <si>
    <t>PC4H1510</t>
  </si>
  <si>
    <t>HARFIX ROLL DRESSING 15x10</t>
  </si>
  <si>
    <t>PC4HR510</t>
  </si>
  <si>
    <t>HARFIX ROLL DRESSING 5x10</t>
  </si>
  <si>
    <t>PC4HRD55</t>
  </si>
  <si>
    <t>HARFIX ROLL DRESSING 5x5</t>
  </si>
  <si>
    <t>PC400018</t>
  </si>
  <si>
    <t>HARFIX ROLL DRESSING 10X10 EC</t>
  </si>
  <si>
    <t>PC400009</t>
  </si>
  <si>
    <t>HARFIX ROLL DRESSING 15X10 EC</t>
  </si>
  <si>
    <t>PC400017</t>
  </si>
  <si>
    <t>HARFIX ROLL DRESSING 5X10 EC</t>
  </si>
  <si>
    <t>PC400014</t>
  </si>
  <si>
    <t>HARFIX ROLL DRESSING 5X5 EC</t>
  </si>
  <si>
    <t>PC4HS126</t>
  </si>
  <si>
    <t>HART SURGI TAPE 1,25X10y 6roll/box</t>
  </si>
  <si>
    <t>PC4HS251</t>
  </si>
  <si>
    <t>HART SURGI TAPE 2,5X10y 4roll/box</t>
  </si>
  <si>
    <t>PC4HS501</t>
  </si>
  <si>
    <t>HART SURGI TAPE 5X10y 2roll/box</t>
  </si>
  <si>
    <t>PC4HFD26</t>
  </si>
  <si>
    <t>HARTR DRESING IV FILM 10x25 25pcs</t>
  </si>
  <si>
    <t>PC4HARIV</t>
  </si>
  <si>
    <t>HARTRANS FILM DRESSING IV FILM 6X8</t>
  </si>
  <si>
    <t>PC400037</t>
  </si>
  <si>
    <t>HARTRANS SURGICAL_TAPE 1,25 X 10 EC</t>
  </si>
  <si>
    <t>PC400038</t>
  </si>
  <si>
    <t>HARTRANS SURGICAL_TAPE 2,5 X 10 EC</t>
  </si>
  <si>
    <t>PC400006</t>
  </si>
  <si>
    <t>HARTRANS FILM DRESSING 10 X 25 EC</t>
  </si>
  <si>
    <t>PC400005</t>
  </si>
  <si>
    <t>HARTRANS FILM DRESSING 6 X 8 EC</t>
  </si>
  <si>
    <t>PC400012</t>
  </si>
  <si>
    <t>HARTRANS SURGICAL TAPE 1,25 X 10 EC</t>
  </si>
  <si>
    <t>PC400007</t>
  </si>
  <si>
    <t>HARTRANS SURGICAL TAPE 2,5 X 10 EC</t>
  </si>
  <si>
    <t>PC4HACLE</t>
  </si>
  <si>
    <t>HARUM CLEAN</t>
  </si>
  <si>
    <t>PC400011</t>
  </si>
  <si>
    <t>HARUM CLEAN EC</t>
  </si>
  <si>
    <t>PC4HP135</t>
  </si>
  <si>
    <t>HARUM PACK 135 X 280 MM 200PCS</t>
  </si>
  <si>
    <t>PC4HP190</t>
  </si>
  <si>
    <t>HARUM PACK 190 x 360 mm 200pcs</t>
  </si>
  <si>
    <t>PC400023</t>
  </si>
  <si>
    <t>HARUM PACK 320 X 450 MM 200PCS</t>
  </si>
  <si>
    <t>PC4HP070</t>
  </si>
  <si>
    <t>HARUM PACK 70  X 260 MM 200PCS</t>
  </si>
  <si>
    <t>PC4HP090</t>
  </si>
  <si>
    <t>HARUM PACK 90 X 260 MM 200PCS</t>
  </si>
  <si>
    <t>PC4HAPEN</t>
  </si>
  <si>
    <t>HARUM PEN</t>
  </si>
  <si>
    <t>PC4HDECA</t>
  </si>
  <si>
    <t>Harum Pen Ecatalog</t>
  </si>
  <si>
    <t>PC4HPSJS</t>
  </si>
  <si>
    <t>HARUM PEN SJS</t>
  </si>
  <si>
    <t>PC400035</t>
  </si>
  <si>
    <t>HARUM PEN SUPER E-CATALOGUE</t>
  </si>
  <si>
    <t>PC400020</t>
  </si>
  <si>
    <t>HARUM PEN WITH CLEAN EC</t>
  </si>
  <si>
    <t>PC4HPWCS</t>
  </si>
  <si>
    <t>HARUM PEN WITH CLEANER JS</t>
  </si>
  <si>
    <t>PC4PENJS</t>
  </si>
  <si>
    <t>HARUM PEN-JS</t>
  </si>
  <si>
    <t>PC4BIPOA</t>
  </si>
  <si>
    <t>Harum Plate NC BIPO Adult Ecatalog</t>
  </si>
  <si>
    <t>PC4BIPOC</t>
  </si>
  <si>
    <t>Harum Plate NC BIPO Child Ecatalog</t>
  </si>
  <si>
    <t>PC4MONOA</t>
  </si>
  <si>
    <t>Harum Plate NC Mono Adult Ecatalog</t>
  </si>
  <si>
    <t>PC4CBAJS</t>
  </si>
  <si>
    <t>HARUM PLATE NON CABLE BI ADULT-JS</t>
  </si>
  <si>
    <t>PC4CBCJS</t>
  </si>
  <si>
    <t>HARUM PLATE NON CABLE BI CHILD-JS</t>
  </si>
  <si>
    <t>PC4PNCBA</t>
  </si>
  <si>
    <t>HARUM PLATE NON CABLE BIPO ADULT</t>
  </si>
  <si>
    <t>PC4PNCBC</t>
  </si>
  <si>
    <t>HARUM PLATE NON CABLE BIPO CHILD</t>
  </si>
  <si>
    <t>PC400015</t>
  </si>
  <si>
    <t>HARUM PLATE NON CABLE BIPO CHILD EC</t>
  </si>
  <si>
    <t>PC4CMAJS</t>
  </si>
  <si>
    <t>HARUM PLATE NON CABLE MO ADULT-JS</t>
  </si>
  <si>
    <t>PC4PNCMA</t>
  </si>
  <si>
    <t>HARUM PLATE NON CABLE MONO ADULT</t>
  </si>
  <si>
    <t>PC4HPWLE</t>
  </si>
  <si>
    <t xml:space="preserve">HARUM PLATE WITH CABLE </t>
  </si>
  <si>
    <t>PC400025</t>
  </si>
  <si>
    <t>HARUM PLATE WITH CABLE - BIPO</t>
  </si>
  <si>
    <t>PC4HPCJS</t>
  </si>
  <si>
    <t>HARUM PLATE WITH CABLE JS</t>
  </si>
  <si>
    <t>PC400026</t>
  </si>
  <si>
    <t>HARUM PLATE WITH CABLE JS - BIPO</t>
  </si>
  <si>
    <t>PC400008</t>
  </si>
  <si>
    <t>HARUM PLATE WITH CABLE EC</t>
  </si>
  <si>
    <t>PC4HFSU1</t>
  </si>
  <si>
    <t>HIGH FREQUENCY SURGICAL UNIT</t>
  </si>
  <si>
    <t>PC400010</t>
  </si>
  <si>
    <t>HIGH FREQUENCY SURGICAL UNIT EC</t>
  </si>
  <si>
    <t>PC400004</t>
  </si>
  <si>
    <t>SURGICAL GOWN BIOPEN</t>
  </si>
  <si>
    <t>PC400002</t>
  </si>
  <si>
    <t>SURGICAL SKIN MARKER DUAL TIP</t>
  </si>
  <si>
    <t>PC400036</t>
  </si>
  <si>
    <t>SURGICAL SKIN MARKER REGULAR TIP EC</t>
  </si>
  <si>
    <t>PC4SSMRT</t>
  </si>
  <si>
    <t>SURGICAL SKIN MARKER REGULER TIP</t>
  </si>
  <si>
    <t>PC4TIP-E</t>
  </si>
  <si>
    <t>TIP ELECTRODA</t>
  </si>
  <si>
    <t>PC400033</t>
  </si>
  <si>
    <t>TIP ELECTRODA BALL 16 CM</t>
  </si>
  <si>
    <t>PC400032</t>
  </si>
  <si>
    <t>TIP ELECTRODA BALL 7 CM</t>
  </si>
  <si>
    <t>PC400027</t>
  </si>
  <si>
    <t>TIP ELECTRODA BLADE 16 CM</t>
  </si>
  <si>
    <t>PC400034</t>
  </si>
  <si>
    <t>TIP ELECTRODA CURVED</t>
  </si>
  <si>
    <t>PC400031</t>
  </si>
  <si>
    <t>TIP ELECTRODA LOOP 16 CM</t>
  </si>
  <si>
    <t>PC400030</t>
  </si>
  <si>
    <t>TIP ELECTRODA LOOP 7 CM</t>
  </si>
  <si>
    <t>PC400029</t>
  </si>
  <si>
    <t>TIP ELECTRODA NEEDLE 16 CM</t>
  </si>
  <si>
    <t>PC400028</t>
  </si>
  <si>
    <t>TIP ELECTRODA NEEDLE 7 CM</t>
  </si>
  <si>
    <t>PE0</t>
  </si>
  <si>
    <t>PE0DMDS5</t>
  </si>
  <si>
    <t>DUMA DISINFECTANT-99</t>
  </si>
  <si>
    <t>PE1</t>
  </si>
  <si>
    <t>PE100019</t>
  </si>
  <si>
    <t>Ellanse M 2x1ml</t>
  </si>
  <si>
    <t>AH</t>
  </si>
  <si>
    <t>PE100018</t>
  </si>
  <si>
    <t>Ellanse S 2x1ml</t>
  </si>
  <si>
    <t>PE100012</t>
  </si>
  <si>
    <t>Perfect SubSkin Lido 3x 1ml (FREE)</t>
  </si>
  <si>
    <t>PE100011</t>
  </si>
  <si>
    <t>Perfecth Finelines Lido 1ml (FREE)</t>
  </si>
  <si>
    <t>PE100010</t>
  </si>
  <si>
    <t>Perfectha Deep Lido 1ml (FREE)</t>
  </si>
  <si>
    <t>PE100014</t>
  </si>
  <si>
    <t>Perfectha Deep Lidocaine 1ml</t>
  </si>
  <si>
    <t>PE100009</t>
  </si>
  <si>
    <t>Perfectha Derm Lido 1ml (FREE)</t>
  </si>
  <si>
    <t>PE100013</t>
  </si>
  <si>
    <t>Perfectha Derm Lidocaine 1ml</t>
  </si>
  <si>
    <t>PE100015</t>
  </si>
  <si>
    <t>Perfectha Finelines Lidocaine 1ml</t>
  </si>
  <si>
    <t>PE100016</t>
  </si>
  <si>
    <t>Perfectha SubSkin Lidocaine 3x 1ml</t>
  </si>
  <si>
    <t>PE100002</t>
  </si>
  <si>
    <t>Silhouette Soft 12 cones</t>
  </si>
  <si>
    <t>PE100006</t>
  </si>
  <si>
    <t>Silhouette Soft 12 cones (FREE)</t>
  </si>
  <si>
    <t>PE100004</t>
  </si>
  <si>
    <t>Silhouette Soft 12 cones short</t>
  </si>
  <si>
    <t>PE100008</t>
  </si>
  <si>
    <t>Silhouette Soft 12 cones sht (FREE)</t>
  </si>
  <si>
    <t>PE100003</t>
  </si>
  <si>
    <t>Silhouette Soft 16 cones</t>
  </si>
  <si>
    <t>PE100007</t>
  </si>
  <si>
    <t>Silhouette Soft 16 cones (FREE)</t>
  </si>
  <si>
    <t>PE100001</t>
  </si>
  <si>
    <t>Silhouette Soft 8 cones</t>
  </si>
  <si>
    <t>PE100005</t>
  </si>
  <si>
    <t>Silhouette Soft 8 cones (FREE)</t>
  </si>
  <si>
    <t>PF2</t>
  </si>
  <si>
    <t>PF200001</t>
  </si>
  <si>
    <t>PF200002</t>
  </si>
  <si>
    <t>PF200003</t>
  </si>
  <si>
    <t>1530-0 MICROPORE NON-DISPENSER</t>
  </si>
  <si>
    <t>PF200004</t>
  </si>
  <si>
    <t>1530-1 MICROPORE NON-DISPENSER</t>
  </si>
  <si>
    <t>PF200005</t>
  </si>
  <si>
    <t>1530-2 MICROPORE NON-DISPENSER</t>
  </si>
  <si>
    <t>PF200006</t>
  </si>
  <si>
    <t>PF200007</t>
  </si>
  <si>
    <t>PF200008</t>
  </si>
  <si>
    <t>PF200009</t>
  </si>
  <si>
    <t>PF200015</t>
  </si>
  <si>
    <t>1610 TEGADERM 100 EA</t>
  </si>
  <si>
    <t>PF200016</t>
  </si>
  <si>
    <t>1622W TEGADERM 100 EA</t>
  </si>
  <si>
    <t>PF200017</t>
  </si>
  <si>
    <t>1623W TEGADERM 100 EA</t>
  </si>
  <si>
    <t>PF200018</t>
  </si>
  <si>
    <t>1624 W TEGADERM 100 EA</t>
  </si>
  <si>
    <t>PF200019</t>
  </si>
  <si>
    <t>1626W TEGADERM 50 EA</t>
  </si>
  <si>
    <t>PF200020</t>
  </si>
  <si>
    <t>1627 TEGADERM  20 EA</t>
  </si>
  <si>
    <t>PF200021</t>
  </si>
  <si>
    <t>1633 TEGADERM 100 EA</t>
  </si>
  <si>
    <t>PF200022</t>
  </si>
  <si>
    <t>1655 TEGADERM 50 EA</t>
  </si>
  <si>
    <t>PF200023</t>
  </si>
  <si>
    <t>1657R TEGADERM CHG 25 EA</t>
  </si>
  <si>
    <t>PF200024</t>
  </si>
  <si>
    <t>1660R TEGADERM CHG 25 EA</t>
  </si>
  <si>
    <t>PF200010</t>
  </si>
  <si>
    <t>3344 CAVLON FLM 1ML WIPE 30 EA</t>
  </si>
  <si>
    <t>PF200011</t>
  </si>
  <si>
    <t>3345 CAVLON FLM 3ML WAND 25 EA</t>
  </si>
  <si>
    <t>PF200012</t>
  </si>
  <si>
    <t>PF200013</t>
  </si>
  <si>
    <t>3391G CAVILON DBC 28GR</t>
  </si>
  <si>
    <t>PF200014</t>
  </si>
  <si>
    <t>3392G CAVILON DBC 92GR</t>
  </si>
  <si>
    <t>PF7</t>
  </si>
  <si>
    <t>PF700001</t>
  </si>
  <si>
    <t>CREZET 10/5mg</t>
  </si>
  <si>
    <t>PF700002</t>
  </si>
  <si>
    <t>CREZET 10/10mg</t>
  </si>
  <si>
    <t>PF700003</t>
  </si>
  <si>
    <t>CREZET 10/20mg</t>
  </si>
  <si>
    <t>P6000330</t>
  </si>
  <si>
    <t>EFFAGEL 15 G</t>
  </si>
  <si>
    <t>P6000331</t>
  </si>
  <si>
    <t>FEBUXOSTAT KAPLET 80 MG (INT)</t>
  </si>
  <si>
    <t>P6000336</t>
  </si>
  <si>
    <t>METAVOX XR 750 MG KAPLET</t>
  </si>
  <si>
    <t>P6000335</t>
  </si>
  <si>
    <t>IBUPROFEN 200 MG SUSP 60 ML (INT)</t>
  </si>
  <si>
    <t>P6000334</t>
  </si>
  <si>
    <t>FENRIS FORTE SUSPENSI 60 ML</t>
  </si>
  <si>
    <t>P6000333</t>
  </si>
  <si>
    <t>INTERZOL TAB 200 MG 50S</t>
  </si>
  <si>
    <t>P6000332</t>
  </si>
  <si>
    <t>XIROSTAT KAPLET 80 MG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</si>
</sst>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 * #,##0_ ;_ * \-#,##0_ ;_ * &quot;-&quot;??_ ;_ @_ "/>
    <numFmt numFmtId="181" formatCode="_ * #,##0.00_ ;_ * \-#,##0.00_ ;_ * &quot;-&quot;??_ ;_ @_ "/>
  </numFmts>
  <fonts count="31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FF0000"/>
      <name val="Calibri"/>
      <charset val="134"/>
    </font>
    <font>
      <sz val="10"/>
      <color rgb="FF000000"/>
      <name val="Calibri"/>
      <charset val="134"/>
    </font>
    <font>
      <sz val="10"/>
      <color rgb="FFFF0000"/>
      <name val="Calibri"/>
      <charset val="134"/>
    </font>
    <font>
      <sz val="12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000000"/>
      <name val="Tahoma"/>
      <charset val="134"/>
    </font>
    <font>
      <b/>
      <sz val="9"/>
      <color rgb="FF000000"/>
      <name val="Tahoma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95B3D7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10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4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4" fillId="0" borderId="0" xfId="0" applyFont="1"/>
    <xf numFmtId="0" fontId="0" fillId="2" borderId="2" xfId="0" applyFill="1" applyBorder="1" applyAlignment="1">
      <alignment horizontal="left"/>
    </xf>
    <xf numFmtId="0" fontId="0" fillId="0" borderId="2" xfId="0" applyBorder="1"/>
    <xf numFmtId="0" fontId="0" fillId="2" borderId="2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2" fillId="2" borderId="1" xfId="0" applyFont="1" applyFill="1" applyBorder="1"/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180" fontId="8" fillId="3" borderId="4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3" fontId="0" fillId="0" borderId="0" xfId="0" applyNumberFormat="1"/>
    <xf numFmtId="4" fontId="8" fillId="3" borderId="4" xfId="0" applyNumberFormat="1" applyFont="1" applyFill="1" applyBorder="1" applyAlignment="1">
      <alignment horizontal="center" vertical="center" wrapText="1"/>
    </xf>
    <xf numFmtId="4" fontId="8" fillId="4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80" fontId="8" fillId="4" borderId="4" xfId="0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3" fontId="8" fillId="3" borderId="4" xfId="0" applyNumberFormat="1" applyFont="1" applyFill="1" applyBorder="1" applyAlignment="1">
      <alignment horizontal="center" vertical="center" wrapText="1"/>
    </xf>
    <xf numFmtId="180" fontId="8" fillId="5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181" fontId="8" fillId="6" borderId="4" xfId="0" applyNumberFormat="1" applyFont="1" applyFill="1" applyBorder="1" applyAlignment="1">
      <alignment horizontal="center" vertical="center" wrapText="1"/>
    </xf>
    <xf numFmtId="0" fontId="0" fillId="0" borderId="0" xfId="0" applyAlignment="1" quotePrefix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L2917"/>
  <sheetViews>
    <sheetView tabSelected="1" topLeftCell="AI3" workbookViewId="0">
      <selection activeCell="AZ151" sqref="AZ151"/>
    </sheetView>
  </sheetViews>
  <sheetFormatPr defaultColWidth="9" defaultRowHeight="15"/>
  <cols>
    <col min="1" max="1" width="10.4285714285714" customWidth="1"/>
    <col min="2" max="2" width="24.2857142857143" customWidth="1"/>
    <col min="3" max="3" width="30" customWidth="1"/>
    <col min="4" max="4" width="23.8571428571429" customWidth="1"/>
    <col min="5" max="5" width="12.5714285714286" customWidth="1"/>
    <col min="6" max="6" width="50.5714285714286" customWidth="1"/>
    <col min="7" max="7" width="19.2857142857143" customWidth="1"/>
    <col min="8" max="8" width="17.5714285714286" customWidth="1"/>
    <col min="9" max="9" width="14.8571428571429" customWidth="1"/>
    <col min="10" max="21" width="8.85714285714286" hidden="1" customWidth="1" outlineLevel="1"/>
    <col min="22" max="22" width="10.8571428571429" customWidth="1" collapsed="1"/>
    <col min="23" max="23" width="15.1428571428571" customWidth="1"/>
    <col min="24" max="24" width="12.4285714285714" customWidth="1"/>
    <col min="25" max="25" width="9.14285714285714" customWidth="1"/>
    <col min="26" max="26" width="12.5714285714286" customWidth="1"/>
    <col min="27" max="29" width="11.5714285714286" customWidth="1"/>
    <col min="30" max="30" width="10.8571428571429" customWidth="1"/>
    <col min="31" max="31" width="14.2857142857143" customWidth="1"/>
    <col min="32" max="33" width="11.1428571428571" customWidth="1"/>
    <col min="34" max="35" width="16.1428571428571" customWidth="1"/>
    <col min="36" max="36" width="15.8571428571429" customWidth="1"/>
    <col min="37" max="38" width="12.5714285714286" customWidth="1"/>
    <col min="39" max="39" width="12.2857142857143" customWidth="1"/>
    <col min="40" max="40" width="14.4285714285714" customWidth="1"/>
    <col min="41" max="41" width="10.5714285714286" customWidth="1"/>
    <col min="42" max="42" width="13.2857142857143" customWidth="1"/>
    <col min="43" max="43" width="15.8571428571429" customWidth="1"/>
    <col min="44" max="45" width="14.7142857142857" customWidth="1"/>
    <col min="46" max="46" width="12.8571428571429" customWidth="1"/>
    <col min="47" max="47" width="12.7142857142857" customWidth="1"/>
    <col min="48" max="48" width="15" customWidth="1"/>
    <col min="49" max="49" width="14.5714285714286" customWidth="1"/>
    <col min="50" max="50" width="15.4285714285714" customWidth="1"/>
    <col min="51" max="52" width="14.2857142857143" customWidth="1"/>
    <col min="53" max="53" width="47" style="27" customWidth="1"/>
    <col min="54" max="54" width="12.1428571428571" customWidth="1"/>
    <col min="55" max="55" width="14.4285714285714" customWidth="1"/>
    <col min="56" max="56" width="13.2857142857143" customWidth="1"/>
    <col min="57" max="57" width="11.1428571428571" customWidth="1"/>
    <col min="58" max="58" width="10.8571428571429" customWidth="1"/>
    <col min="59" max="59" width="14.7142857142857" customWidth="1"/>
    <col min="60" max="60" width="27" customWidth="1"/>
    <col min="61" max="61" width="25" customWidth="1"/>
    <col min="62" max="62" width="31" customWidth="1"/>
    <col min="63" max="64" width="16.8571428571429" customWidth="1"/>
  </cols>
  <sheetData>
    <row r="1" ht="23.25" customHeight="1" spans="2:31">
      <c r="B1" s="28" t="s">
        <v>0</v>
      </c>
      <c r="C1" s="28"/>
      <c r="D1" s="28"/>
      <c r="E1" s="28"/>
      <c r="F1" s="28"/>
      <c r="G1" s="28"/>
      <c r="H1" s="28"/>
      <c r="AE1" s="38"/>
    </row>
    <row r="2" ht="23.25" customHeight="1" spans="2:31">
      <c r="B2" s="29" t="s">
        <v>1</v>
      </c>
      <c r="C2" s="29" t="s">
        <v>2</v>
      </c>
      <c r="D2" s="29"/>
      <c r="E2" s="29"/>
      <c r="F2" s="29"/>
      <c r="G2" s="29"/>
      <c r="H2" s="29"/>
      <c r="I2" s="29"/>
      <c r="J2" s="29"/>
      <c r="K2" s="29"/>
      <c r="L2" s="29"/>
      <c r="X2" s="27" t="s">
        <v>3</v>
      </c>
      <c r="AD2" s="39" t="s">
        <v>4</v>
      </c>
      <c r="AE2" s="46" t="s">
        <v>5</v>
      </c>
    </row>
    <row r="3" ht="23.25" customHeight="1" spans="1:31">
      <c r="A3" s="30"/>
      <c r="B3" s="29" t="s">
        <v>6</v>
      </c>
      <c r="C3" s="29" t="s">
        <v>7</v>
      </c>
      <c r="D3" s="29"/>
      <c r="F3" s="29"/>
      <c r="G3" s="29"/>
      <c r="H3" s="29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X3" s="27"/>
      <c r="AD3" s="39"/>
      <c r="AE3" s="39"/>
    </row>
    <row r="4" ht="23.25" customHeight="1" spans="1:51">
      <c r="A4" s="30"/>
      <c r="B4" s="29" t="s">
        <v>8</v>
      </c>
      <c r="C4" s="29" t="s">
        <v>9</v>
      </c>
      <c r="D4" s="29"/>
      <c r="E4" s="30"/>
      <c r="F4" s="29"/>
      <c r="G4" s="29"/>
      <c r="H4" s="29"/>
      <c r="J4" s="27" t="s">
        <v>10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X4" s="27"/>
      <c r="AD4" s="39"/>
      <c r="AE4" s="39"/>
      <c r="AY4" t="s">
        <v>11</v>
      </c>
    </row>
    <row r="5" s="26" customFormat="1" ht="72" customHeight="1" spans="1:64">
      <c r="A5" s="31" t="s">
        <v>6</v>
      </c>
      <c r="B5" s="32" t="s">
        <v>12</v>
      </c>
      <c r="C5" s="32" t="s">
        <v>13</v>
      </c>
      <c r="D5" s="32" t="s">
        <v>14</v>
      </c>
      <c r="E5" s="32" t="s">
        <v>15</v>
      </c>
      <c r="F5" s="32" t="s">
        <v>16</v>
      </c>
      <c r="G5" s="32" t="s">
        <v>17</v>
      </c>
      <c r="H5" s="32" t="s">
        <v>18</v>
      </c>
      <c r="I5" s="33" t="s">
        <v>19</v>
      </c>
      <c r="J5" s="33" t="s">
        <v>20</v>
      </c>
      <c r="K5" s="33" t="s">
        <v>21</v>
      </c>
      <c r="L5" s="33" t="s">
        <v>22</v>
      </c>
      <c r="M5" s="33" t="s">
        <v>23</v>
      </c>
      <c r="N5" s="33" t="s">
        <v>24</v>
      </c>
      <c r="O5" s="33" t="s">
        <v>25</v>
      </c>
      <c r="P5" s="33" t="s">
        <v>26</v>
      </c>
      <c r="Q5" s="33" t="s">
        <v>27</v>
      </c>
      <c r="R5" s="33" t="s">
        <v>28</v>
      </c>
      <c r="S5" s="33" t="s">
        <v>29</v>
      </c>
      <c r="T5" s="33" t="s">
        <v>30</v>
      </c>
      <c r="U5" s="33" t="s">
        <v>2</v>
      </c>
      <c r="V5" s="36" t="s">
        <v>31</v>
      </c>
      <c r="W5" s="37" t="s">
        <v>32</v>
      </c>
      <c r="X5" s="33" t="s">
        <v>33</v>
      </c>
      <c r="Y5" s="33" t="s">
        <v>34</v>
      </c>
      <c r="Z5" s="33" t="s">
        <v>35</v>
      </c>
      <c r="AA5" s="33" t="s">
        <v>36</v>
      </c>
      <c r="AB5" s="33" t="s">
        <v>37</v>
      </c>
      <c r="AC5" s="33" t="s">
        <v>38</v>
      </c>
      <c r="AD5" s="33" t="s">
        <v>39</v>
      </c>
      <c r="AE5" s="40" t="s">
        <v>40</v>
      </c>
      <c r="AF5" s="40" t="s">
        <v>41</v>
      </c>
      <c r="AG5" s="40" t="s">
        <v>42</v>
      </c>
      <c r="AH5" s="33" t="s">
        <v>43</v>
      </c>
      <c r="AI5" s="33" t="s">
        <v>44</v>
      </c>
      <c r="AJ5" s="33" t="s">
        <v>45</v>
      </c>
      <c r="AK5" s="33" t="s">
        <v>46</v>
      </c>
      <c r="AL5" s="32" t="s">
        <v>47</v>
      </c>
      <c r="AM5" s="32" t="s">
        <v>48</v>
      </c>
      <c r="AN5" s="41" t="s">
        <v>49</v>
      </c>
      <c r="AO5" s="42" t="s">
        <v>50</v>
      </c>
      <c r="AP5" s="36" t="s">
        <v>51</v>
      </c>
      <c r="AQ5" s="32" t="s">
        <v>52</v>
      </c>
      <c r="AR5" s="32" t="s">
        <v>53</v>
      </c>
      <c r="AS5" s="41" t="s">
        <v>54</v>
      </c>
      <c r="AT5" s="32" t="s">
        <v>55</v>
      </c>
      <c r="AU5" s="40" t="s">
        <v>56</v>
      </c>
      <c r="AV5" s="40" t="s">
        <v>57</v>
      </c>
      <c r="AW5" s="40" t="s">
        <v>58</v>
      </c>
      <c r="AX5" s="40" t="s">
        <v>59</v>
      </c>
      <c r="AY5" s="40" t="s">
        <v>60</v>
      </c>
      <c r="AZ5" s="43" t="s">
        <v>61</v>
      </c>
      <c r="BA5" s="41" t="s">
        <v>62</v>
      </c>
      <c r="BB5" s="40" t="s">
        <v>63</v>
      </c>
      <c r="BC5" s="40" t="s">
        <v>64</v>
      </c>
      <c r="BD5" s="40" t="s">
        <v>65</v>
      </c>
      <c r="BE5" s="40" t="s">
        <v>66</v>
      </c>
      <c r="BF5" s="40" t="s">
        <v>67</v>
      </c>
      <c r="BG5" s="40" t="s">
        <v>68</v>
      </c>
      <c r="BH5" s="40" t="s">
        <v>69</v>
      </c>
      <c r="BI5" s="32" t="s">
        <v>70</v>
      </c>
      <c r="BJ5" s="44" t="s">
        <v>71</v>
      </c>
      <c r="BK5" s="45" t="s">
        <v>72</v>
      </c>
      <c r="BL5" s="45" t="s">
        <v>73</v>
      </c>
    </row>
    <row r="6" hidden="1" spans="1:64">
      <c r="A6" t="s">
        <v>74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s="34">
        <v>16500</v>
      </c>
      <c r="J6" s="35">
        <v>1610</v>
      </c>
      <c r="K6" s="35">
        <v>2021</v>
      </c>
      <c r="L6" s="35">
        <v>2133</v>
      </c>
      <c r="M6" s="35">
        <v>2424</v>
      </c>
      <c r="N6" s="35">
        <v>3385</v>
      </c>
      <c r="O6" s="35">
        <v>2518</v>
      </c>
      <c r="P6" s="35">
        <v>2340</v>
      </c>
      <c r="Q6" s="35">
        <v>3228</v>
      </c>
      <c r="R6" s="35">
        <v>841</v>
      </c>
      <c r="S6" s="35">
        <v>3782</v>
      </c>
      <c r="T6" s="35">
        <v>3746</v>
      </c>
      <c r="U6" s="35">
        <v>2116</v>
      </c>
      <c r="V6" s="34">
        <v>3214.6666666667</v>
      </c>
      <c r="W6" s="34">
        <f t="shared" ref="W6:W62" si="0">AVERAGE(T6,U6,AL6)</f>
        <v>3020</v>
      </c>
      <c r="X6" s="35">
        <v>579</v>
      </c>
      <c r="Y6" s="35">
        <v>0</v>
      </c>
      <c r="Z6" s="35">
        <v>0</v>
      </c>
      <c r="AA6" s="34">
        <v>2595</v>
      </c>
      <c r="AB6" s="34">
        <v>0</v>
      </c>
      <c r="AC6" s="34">
        <v>1200</v>
      </c>
      <c r="AD6" s="34">
        <v>0</v>
      </c>
      <c r="AE6" s="34">
        <f t="shared" ref="AE6:AE62" si="1">Z6+AA6+AC6+AD6</f>
        <v>3795</v>
      </c>
      <c r="AF6" s="34">
        <f t="shared" ref="AF6:AF62" si="2">IFERROR(IF(V6&lt;0,9999,AE6/V6),9999)</f>
        <v>1.18052675238489</v>
      </c>
      <c r="AG6" s="34">
        <f t="shared" ref="AG6:AG62" si="3">IFERROR(IF(W6&lt;0,9999,(Z6+AA6+AC6)/W6),9999)</f>
        <v>1.25662251655629</v>
      </c>
      <c r="AH6" s="34">
        <v>10200</v>
      </c>
      <c r="AI6" s="34">
        <v>0</v>
      </c>
      <c r="AJ6" s="35">
        <v>10200</v>
      </c>
      <c r="AK6" s="35">
        <v>2906</v>
      </c>
      <c r="AL6" s="35">
        <v>3198</v>
      </c>
      <c r="AM6" s="34">
        <v>0.7</v>
      </c>
      <c r="AN6" s="34">
        <f t="shared" ref="AN6:AN62" si="4">IF(AM6*W6&lt;0,0,AM6*W6)</f>
        <v>2114</v>
      </c>
      <c r="AO6" s="35">
        <v>120</v>
      </c>
      <c r="AP6" s="35">
        <v>120</v>
      </c>
      <c r="AQ6" t="s">
        <v>82</v>
      </c>
      <c r="AR6">
        <v>8</v>
      </c>
      <c r="AS6" s="34">
        <v>0.066666666666667</v>
      </c>
      <c r="AT6" t="s">
        <v>83</v>
      </c>
      <c r="AU6" s="35">
        <f>IF(OR(H6="PINDAH DISTRIBUTOR",H6="PESTA NO BUFFER",H6="PESTA"),0,IF(AL6+AN6&lt;AE6,0,IF((0.75*((AL6+AN6)-AE6))&lt;0,0,0.75*((AL6+AN6)-AE6))))</f>
        <v>1137.75</v>
      </c>
      <c r="AV6" s="35">
        <f t="shared" ref="AV6:AV62" si="5">IFERROR(ROUNDUP(AU6/AO6,0)*AO6,9999)</f>
        <v>1200</v>
      </c>
      <c r="AW6" s="35">
        <f t="shared" ref="AW6:AW62" si="6">IFERROR(IF(W6&lt;0,9999,((ROUNDUP(AU6/AO6,0)*AO6)+AE6)/W6),9999)</f>
        <v>1.65397350993377</v>
      </c>
      <c r="AX6" s="35">
        <f t="shared" ref="AX6:AX62" si="7">IFERROR(IF(W6&lt;0,9999,((ROUNDUP(AU6/AP6,0)*AP6)+AE6-AL6)/W6),9999)</f>
        <v>0.595033112582781</v>
      </c>
      <c r="AY6" s="35">
        <f t="shared" ref="AY6:AY62" si="8">IF(H6="DROPPING",IF(AND(AW6&gt;3,AX6&gt;3),0,IF(AND(AW6&lt;=3,AX6&lt;=3),ROUNDUP(AU6/AO6,0)*AO6,ROUNDUP(AU6/AP6,0)*AP6)),0)</f>
        <v>1200</v>
      </c>
      <c r="AZ6" s="35">
        <f t="shared" ref="AZ6:AZ62" si="9">IF(AH6&lt;=0,0,IF(H6="DROPPING",IF(AND(AW6&gt;3,AX6&gt;3),0,IF(AND(AW6&lt;=3,AX6&lt;=3),ROUNDUP(AU6/AO6,0)*AO6,ROUNDUP(AU6/AP6,0)*AP6)),0))</f>
        <v>1200</v>
      </c>
      <c r="BA6" s="27" t="str">
        <f t="shared" ref="BA6:BA62" si="10">IF(AND(AW6&gt;3,AX6&gt;3),"Kelipatan Kirim/Master box &gt; 3x FC+index",IF(AF6&lt;=AS6,"1",IF(AND(AF6&gt;AS6,AF6&lt;=AM6),"2","3")))</f>
        <v>3</v>
      </c>
      <c r="BB6" s="34">
        <v>0.00076752</v>
      </c>
      <c r="BC6" s="34">
        <f t="shared" ref="BC6:BC62" si="11">BB6*AZ6</f>
        <v>0.921024</v>
      </c>
      <c r="BD6" s="34" t="e">
        <f>#REF!+BC6</f>
        <v>#REF!</v>
      </c>
      <c r="BE6" s="34">
        <v>0.121</v>
      </c>
      <c r="BF6" s="34">
        <f>BE6*AY6</f>
        <v>145.2</v>
      </c>
      <c r="BG6" s="34" t="e">
        <f>#REF!+BF6</f>
        <v>#REF!</v>
      </c>
      <c r="BH6" t="str">
        <f>IF(AT6="UDARA","U","N")&amp;LEFT($C$4,2)&amp;MID($C$4,4,2)&amp;LEFT(A6,3)&amp;MID(E6,2,2)&amp;VLOOKUP(E6,Acuan_Reference!C:L,10,0)</f>
        <v>N1501BDG71ED</v>
      </c>
      <c r="BI6" t="s">
        <v>84</v>
      </c>
      <c r="BJ6" t="s">
        <v>85</v>
      </c>
      <c r="BK6" t="s">
        <v>86</v>
      </c>
      <c r="BL6" t="s">
        <v>87</v>
      </c>
    </row>
    <row r="7" hidden="1" spans="1:64">
      <c r="A7" t="s">
        <v>88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81</v>
      </c>
      <c r="I7" s="34">
        <v>16500</v>
      </c>
      <c r="J7" s="35">
        <v>314</v>
      </c>
      <c r="K7" s="35">
        <v>271</v>
      </c>
      <c r="L7" s="35">
        <v>252</v>
      </c>
      <c r="M7" s="35">
        <v>435</v>
      </c>
      <c r="N7" s="35">
        <v>292</v>
      </c>
      <c r="O7" s="35">
        <v>305</v>
      </c>
      <c r="P7" s="35">
        <v>337</v>
      </c>
      <c r="Q7" s="35">
        <v>241</v>
      </c>
      <c r="R7" s="35">
        <v>301</v>
      </c>
      <c r="S7" s="35">
        <v>517</v>
      </c>
      <c r="T7" s="35">
        <v>218</v>
      </c>
      <c r="U7" s="35">
        <v>309</v>
      </c>
      <c r="V7" s="34">
        <v>348</v>
      </c>
      <c r="W7" s="34">
        <f t="shared" si="0"/>
        <v>307.666666666667</v>
      </c>
      <c r="X7" s="35">
        <v>56</v>
      </c>
      <c r="Y7" s="35">
        <v>0</v>
      </c>
      <c r="Z7" s="35">
        <v>0</v>
      </c>
      <c r="AA7" s="34">
        <v>349</v>
      </c>
      <c r="AB7" s="34">
        <v>0</v>
      </c>
      <c r="AC7" s="34">
        <v>120</v>
      </c>
      <c r="AD7" s="34">
        <v>0</v>
      </c>
      <c r="AE7" s="34">
        <f t="shared" si="1"/>
        <v>469</v>
      </c>
      <c r="AF7" s="34">
        <f t="shared" si="2"/>
        <v>1.34770114942529</v>
      </c>
      <c r="AG7" s="34">
        <f t="shared" si="3"/>
        <v>1.52437703141928</v>
      </c>
      <c r="AH7" s="34">
        <v>10200</v>
      </c>
      <c r="AI7" s="34">
        <v>0</v>
      </c>
      <c r="AJ7" s="35">
        <v>10200</v>
      </c>
      <c r="AK7" s="35">
        <v>393</v>
      </c>
      <c r="AL7" s="35">
        <v>396</v>
      </c>
      <c r="AM7" s="34">
        <v>0.6</v>
      </c>
      <c r="AN7" s="34">
        <f t="shared" si="4"/>
        <v>184.6</v>
      </c>
      <c r="AO7" s="35">
        <v>120</v>
      </c>
      <c r="AP7" s="35">
        <v>120</v>
      </c>
      <c r="AQ7" t="s">
        <v>82</v>
      </c>
      <c r="AR7">
        <v>8</v>
      </c>
      <c r="AS7" s="34">
        <v>0.033333333333333</v>
      </c>
      <c r="AT7" t="s">
        <v>83</v>
      </c>
      <c r="AU7" s="35">
        <f t="shared" ref="AU7:AU70" si="12">IF(OR(H7="PINDAH DISTRIBUTOR",H7="PESTA NO BUFFER",H7="PESTA"),0,IF(AL7+AN7&lt;AE7,0,IF((0.75*((AL7+AN7)-AE7))&lt;0,0,0.75*((AL7+AN7)-AE7))))</f>
        <v>83.7</v>
      </c>
      <c r="AV7" s="35">
        <f t="shared" si="5"/>
        <v>120</v>
      </c>
      <c r="AW7" s="35">
        <f t="shared" si="6"/>
        <v>1.91440953412784</v>
      </c>
      <c r="AX7" s="35">
        <f t="shared" si="7"/>
        <v>0.627302275189599</v>
      </c>
      <c r="AY7" s="35">
        <f t="shared" si="8"/>
        <v>120</v>
      </c>
      <c r="AZ7" s="35">
        <f t="shared" si="9"/>
        <v>120</v>
      </c>
      <c r="BA7" s="27" t="str">
        <f t="shared" si="10"/>
        <v>3</v>
      </c>
      <c r="BB7" s="34">
        <v>0.00076752</v>
      </c>
      <c r="BC7" s="34">
        <f t="shared" si="11"/>
        <v>0.0921024</v>
      </c>
      <c r="BD7" s="34" t="e">
        <f t="shared" ref="BD6:BD63" si="13">BD6+BC7</f>
        <v>#REF!</v>
      </c>
      <c r="BE7" s="34">
        <v>0.121</v>
      </c>
      <c r="BF7" s="34">
        <f t="shared" ref="BF7:BF70" si="14">BE7*AY7</f>
        <v>14.52</v>
      </c>
      <c r="BG7" s="34" t="e">
        <f t="shared" ref="BG6:BG63" si="15">BG6+BF7</f>
        <v>#REF!</v>
      </c>
      <c r="BH7" t="str">
        <f>IF(AT7="UDARA","U","N")&amp;LEFT($C$4,2)&amp;MID($C$4,4,2)&amp;LEFT(A7,3)&amp;MID(E7,2,2)&amp;VLOOKUP(E7,Acuan_Reference!C:L,10,0)</f>
        <v>N1501BGR71ED</v>
      </c>
      <c r="BI7" t="s">
        <v>84</v>
      </c>
      <c r="BJ7" t="s">
        <v>85</v>
      </c>
      <c r="BK7" t="s">
        <v>86</v>
      </c>
      <c r="BL7" t="s">
        <v>87</v>
      </c>
    </row>
    <row r="8" hidden="1" spans="1:64">
      <c r="A8" t="s">
        <v>89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s="34">
        <v>16500</v>
      </c>
      <c r="J8" s="35">
        <v>246</v>
      </c>
      <c r="K8" s="35">
        <v>345</v>
      </c>
      <c r="L8" s="35">
        <v>348</v>
      </c>
      <c r="M8" s="35">
        <v>312</v>
      </c>
      <c r="N8" s="35">
        <v>441</v>
      </c>
      <c r="O8" s="35">
        <v>98</v>
      </c>
      <c r="P8" s="35">
        <v>113</v>
      </c>
      <c r="Q8" s="35">
        <v>126</v>
      </c>
      <c r="R8" s="35">
        <v>333</v>
      </c>
      <c r="S8" s="35">
        <v>310</v>
      </c>
      <c r="T8" s="35">
        <v>206</v>
      </c>
      <c r="U8" s="35">
        <v>290</v>
      </c>
      <c r="V8" s="34">
        <v>268.66666666667</v>
      </c>
      <c r="W8" s="34">
        <f t="shared" si="0"/>
        <v>273.666666666667</v>
      </c>
      <c r="X8" s="35">
        <v>156</v>
      </c>
      <c r="Y8" s="35">
        <v>0</v>
      </c>
      <c r="Z8" s="35">
        <v>0</v>
      </c>
      <c r="AA8" s="34">
        <v>440</v>
      </c>
      <c r="AB8" s="34">
        <v>0</v>
      </c>
      <c r="AC8" s="34">
        <v>240</v>
      </c>
      <c r="AD8" s="34">
        <v>0</v>
      </c>
      <c r="AE8" s="34">
        <f t="shared" si="1"/>
        <v>680</v>
      </c>
      <c r="AF8" s="34">
        <f t="shared" si="2"/>
        <v>2.53101736972702</v>
      </c>
      <c r="AG8" s="34">
        <f t="shared" si="3"/>
        <v>2.48477466504263</v>
      </c>
      <c r="AH8" s="34">
        <v>10200</v>
      </c>
      <c r="AI8" s="34">
        <v>0</v>
      </c>
      <c r="AJ8" s="35">
        <v>10200</v>
      </c>
      <c r="AK8" s="35">
        <v>285</v>
      </c>
      <c r="AL8" s="35">
        <v>325</v>
      </c>
      <c r="AM8" s="34">
        <v>1.3</v>
      </c>
      <c r="AN8" s="34">
        <f t="shared" si="4"/>
        <v>355.766666666667</v>
      </c>
      <c r="AO8" s="35">
        <v>120</v>
      </c>
      <c r="AP8" s="35">
        <v>120</v>
      </c>
      <c r="AQ8" t="s">
        <v>82</v>
      </c>
      <c r="AR8">
        <v>4</v>
      </c>
      <c r="AS8" s="34">
        <v>0.53333333333333</v>
      </c>
      <c r="AT8" t="s">
        <v>83</v>
      </c>
      <c r="AU8" s="35">
        <f t="shared" si="12"/>
        <v>0.574999999999989</v>
      </c>
      <c r="AV8" s="35">
        <f t="shared" si="5"/>
        <v>120</v>
      </c>
      <c r="AW8" s="35">
        <f t="shared" si="6"/>
        <v>2.92326431181486</v>
      </c>
      <c r="AX8" s="35">
        <f t="shared" si="7"/>
        <v>1.73568818514007</v>
      </c>
      <c r="AY8" s="35">
        <f t="shared" si="8"/>
        <v>120</v>
      </c>
      <c r="AZ8" s="35">
        <f t="shared" si="9"/>
        <v>120</v>
      </c>
      <c r="BA8" s="27" t="str">
        <f t="shared" si="10"/>
        <v>3</v>
      </c>
      <c r="BB8" s="34">
        <v>0.00076752</v>
      </c>
      <c r="BC8" s="34">
        <f t="shared" si="11"/>
        <v>0.0921024</v>
      </c>
      <c r="BD8" s="34" t="e">
        <f t="shared" si="13"/>
        <v>#REF!</v>
      </c>
      <c r="BE8" s="34">
        <v>0.121</v>
      </c>
      <c r="BF8" s="34">
        <f t="shared" si="14"/>
        <v>14.52</v>
      </c>
      <c r="BG8" s="34" t="e">
        <f t="shared" si="15"/>
        <v>#REF!</v>
      </c>
      <c r="BH8" t="str">
        <f>IF(AT8="UDARA","U","N")&amp;LEFT($C$4,2)&amp;MID($C$4,4,2)&amp;LEFT(A8,3)&amp;MID(E8,2,2)&amp;VLOOKUP(E8,Acuan_Reference!C:L,10,0)</f>
        <v>N1501BJM71ED</v>
      </c>
      <c r="BI8" t="s">
        <v>84</v>
      </c>
      <c r="BJ8" t="s">
        <v>85</v>
      </c>
      <c r="BK8" t="s">
        <v>86</v>
      </c>
      <c r="BL8" t="s">
        <v>87</v>
      </c>
    </row>
    <row r="9" hidden="1" spans="1:64">
      <c r="A9" t="s">
        <v>90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s="34">
        <v>16500</v>
      </c>
      <c r="J9" s="35">
        <v>1277</v>
      </c>
      <c r="K9" s="35">
        <v>1317</v>
      </c>
      <c r="L9" s="35">
        <v>1256</v>
      </c>
      <c r="M9" s="35">
        <v>1784</v>
      </c>
      <c r="N9" s="35">
        <v>1480</v>
      </c>
      <c r="O9" s="35">
        <v>1138</v>
      </c>
      <c r="P9" s="35">
        <v>1455</v>
      </c>
      <c r="Q9" s="35">
        <v>1827</v>
      </c>
      <c r="R9" s="35">
        <v>1015</v>
      </c>
      <c r="S9" s="35">
        <v>1737</v>
      </c>
      <c r="T9" s="35">
        <v>1037</v>
      </c>
      <c r="U9" s="35">
        <v>1430</v>
      </c>
      <c r="V9" s="34">
        <v>1401.3333333333</v>
      </c>
      <c r="W9" s="34">
        <f t="shared" si="0"/>
        <v>1305</v>
      </c>
      <c r="X9" s="35">
        <v>654</v>
      </c>
      <c r="Y9" s="35">
        <v>0</v>
      </c>
      <c r="Z9" s="35">
        <v>0</v>
      </c>
      <c r="AA9" s="34">
        <v>1198</v>
      </c>
      <c r="AB9" s="34">
        <v>0</v>
      </c>
      <c r="AC9" s="34">
        <v>0</v>
      </c>
      <c r="AD9" s="34">
        <v>0</v>
      </c>
      <c r="AE9" s="34">
        <f t="shared" si="1"/>
        <v>1198</v>
      </c>
      <c r="AF9" s="34">
        <f t="shared" si="2"/>
        <v>0.854900095147499</v>
      </c>
      <c r="AG9" s="34">
        <f t="shared" si="3"/>
        <v>0.918007662835249</v>
      </c>
      <c r="AH9" s="34">
        <v>10200</v>
      </c>
      <c r="AI9" s="34">
        <v>0</v>
      </c>
      <c r="AJ9" s="35">
        <v>10200</v>
      </c>
      <c r="AK9" s="35">
        <v>1696</v>
      </c>
      <c r="AL9" s="35">
        <v>1448</v>
      </c>
      <c r="AM9" s="34">
        <v>0.6</v>
      </c>
      <c r="AN9" s="34">
        <f t="shared" si="4"/>
        <v>783</v>
      </c>
      <c r="AO9" s="35">
        <v>120</v>
      </c>
      <c r="AP9" s="35">
        <v>120</v>
      </c>
      <c r="AQ9" t="s">
        <v>82</v>
      </c>
      <c r="AR9">
        <v>12</v>
      </c>
      <c r="AS9" s="34">
        <v>0.033333333333333</v>
      </c>
      <c r="AT9" t="s">
        <v>83</v>
      </c>
      <c r="AU9" s="35">
        <f t="shared" si="12"/>
        <v>774.75</v>
      </c>
      <c r="AV9" s="35">
        <f t="shared" si="5"/>
        <v>840</v>
      </c>
      <c r="AW9" s="35">
        <f t="shared" si="6"/>
        <v>1.56168582375479</v>
      </c>
      <c r="AX9" s="35">
        <f t="shared" si="7"/>
        <v>0.452107279693487</v>
      </c>
      <c r="AY9" s="35">
        <f t="shared" si="8"/>
        <v>840</v>
      </c>
      <c r="AZ9" s="35">
        <f t="shared" si="9"/>
        <v>840</v>
      </c>
      <c r="BA9" s="27" t="str">
        <f t="shared" si="10"/>
        <v>3</v>
      </c>
      <c r="BB9" s="34">
        <v>0.00076752</v>
      </c>
      <c r="BC9" s="34">
        <f t="shared" si="11"/>
        <v>0.6447168</v>
      </c>
      <c r="BD9" s="34" t="e">
        <f t="shared" si="13"/>
        <v>#REF!</v>
      </c>
      <c r="BE9" s="34">
        <v>0.121</v>
      </c>
      <c r="BF9" s="34">
        <f t="shared" si="14"/>
        <v>101.64</v>
      </c>
      <c r="BG9" s="34" t="e">
        <f t="shared" si="15"/>
        <v>#REF!</v>
      </c>
      <c r="BH9" t="str">
        <f>IF(AT9="UDARA","U","N")&amp;LEFT($C$4,2)&amp;MID($C$4,4,2)&amp;LEFT(A9,3)&amp;MID(E9,2,2)&amp;VLOOKUP(E9,Acuan_Reference!C:L,10,0)</f>
        <v>N1501BKS71ED</v>
      </c>
      <c r="BI9" t="s">
        <v>84</v>
      </c>
      <c r="BJ9" t="s">
        <v>85</v>
      </c>
      <c r="BK9" t="s">
        <v>86</v>
      </c>
      <c r="BL9" t="s">
        <v>87</v>
      </c>
    </row>
    <row r="10" hidden="1" spans="1:64">
      <c r="A10" t="s">
        <v>91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s="34">
        <v>16500</v>
      </c>
      <c r="J10" s="35">
        <v>261</v>
      </c>
      <c r="K10" s="35">
        <v>458</v>
      </c>
      <c r="L10" s="35">
        <v>285</v>
      </c>
      <c r="M10" s="35">
        <v>279</v>
      </c>
      <c r="N10" s="35">
        <v>387</v>
      </c>
      <c r="O10" s="35">
        <v>175</v>
      </c>
      <c r="P10" s="35">
        <v>176</v>
      </c>
      <c r="Q10" s="35">
        <v>194</v>
      </c>
      <c r="R10" s="35">
        <v>218</v>
      </c>
      <c r="S10" s="35">
        <v>352</v>
      </c>
      <c r="T10" s="35">
        <v>312</v>
      </c>
      <c r="U10" s="35">
        <v>297</v>
      </c>
      <c r="V10" s="34">
        <v>320.33333333333</v>
      </c>
      <c r="W10" s="34">
        <f t="shared" si="0"/>
        <v>315.666666666667</v>
      </c>
      <c r="X10" s="35">
        <v>162</v>
      </c>
      <c r="Y10" s="35">
        <v>0</v>
      </c>
      <c r="Z10" s="35">
        <v>0</v>
      </c>
      <c r="AA10" s="34">
        <v>277</v>
      </c>
      <c r="AB10" s="34">
        <v>0</v>
      </c>
      <c r="AC10" s="34">
        <v>240</v>
      </c>
      <c r="AD10" s="34">
        <v>0</v>
      </c>
      <c r="AE10" s="34">
        <f t="shared" si="1"/>
        <v>517</v>
      </c>
      <c r="AF10" s="34">
        <f t="shared" si="2"/>
        <v>1.6139438085328</v>
      </c>
      <c r="AG10" s="34">
        <f t="shared" si="3"/>
        <v>1.63780359028511</v>
      </c>
      <c r="AH10" s="34">
        <v>10200</v>
      </c>
      <c r="AI10" s="34">
        <v>0</v>
      </c>
      <c r="AJ10" s="35">
        <v>10200</v>
      </c>
      <c r="AK10" s="35">
        <v>284</v>
      </c>
      <c r="AL10" s="35">
        <v>338</v>
      </c>
      <c r="AM10" s="34">
        <v>0.9</v>
      </c>
      <c r="AN10" s="34">
        <f t="shared" si="4"/>
        <v>284.1</v>
      </c>
      <c r="AO10" s="35">
        <v>120</v>
      </c>
      <c r="AP10" s="35">
        <v>120</v>
      </c>
      <c r="AQ10" t="s">
        <v>82</v>
      </c>
      <c r="AR10">
        <v>4</v>
      </c>
      <c r="AS10" s="34">
        <v>0.13333333333333</v>
      </c>
      <c r="AT10" t="s">
        <v>83</v>
      </c>
      <c r="AU10" s="35">
        <f t="shared" si="12"/>
        <v>78.825</v>
      </c>
      <c r="AV10" s="35">
        <f t="shared" si="5"/>
        <v>120</v>
      </c>
      <c r="AW10" s="35">
        <f t="shared" si="6"/>
        <v>2.01795142555438</v>
      </c>
      <c r="AX10" s="35">
        <f t="shared" si="7"/>
        <v>0.947201689545934</v>
      </c>
      <c r="AY10" s="35">
        <f t="shared" si="8"/>
        <v>120</v>
      </c>
      <c r="AZ10" s="35">
        <f t="shared" si="9"/>
        <v>120</v>
      </c>
      <c r="BA10" s="27" t="str">
        <f t="shared" si="10"/>
        <v>3</v>
      </c>
      <c r="BB10" s="34">
        <v>0.00076752</v>
      </c>
      <c r="BC10" s="34">
        <f t="shared" si="11"/>
        <v>0.0921024</v>
      </c>
      <c r="BD10" s="34" t="e">
        <f t="shared" si="13"/>
        <v>#REF!</v>
      </c>
      <c r="BE10" s="34">
        <v>0.121</v>
      </c>
      <c r="BF10" s="34">
        <f t="shared" si="14"/>
        <v>14.52</v>
      </c>
      <c r="BG10" s="34" t="e">
        <f t="shared" si="15"/>
        <v>#REF!</v>
      </c>
      <c r="BH10" t="str">
        <f>IF(AT10="UDARA","U","N")&amp;LEFT($C$4,2)&amp;MID($C$4,4,2)&amp;LEFT(A10,3)&amp;MID(E10,2,2)&amp;VLOOKUP(E10,Acuan_Reference!C:L,10,0)</f>
        <v>N1501BLP71ED</v>
      </c>
      <c r="BI10" t="s">
        <v>84</v>
      </c>
      <c r="BJ10" t="s">
        <v>85</v>
      </c>
      <c r="BK10" t="s">
        <v>86</v>
      </c>
      <c r="BL10" t="s">
        <v>87</v>
      </c>
    </row>
    <row r="11" hidden="1" spans="1:64">
      <c r="A11" t="s">
        <v>92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 s="34">
        <v>16500</v>
      </c>
      <c r="J11" s="35">
        <v>216</v>
      </c>
      <c r="K11" s="35">
        <v>492</v>
      </c>
      <c r="L11" s="35">
        <v>173</v>
      </c>
      <c r="M11" s="35">
        <v>526</v>
      </c>
      <c r="N11" s="35">
        <v>543</v>
      </c>
      <c r="O11" s="35">
        <v>791</v>
      </c>
      <c r="P11" s="35">
        <v>488</v>
      </c>
      <c r="Q11" s="35">
        <v>359</v>
      </c>
      <c r="R11" s="35">
        <v>528</v>
      </c>
      <c r="S11" s="35">
        <v>869</v>
      </c>
      <c r="T11" s="35">
        <v>481</v>
      </c>
      <c r="U11" s="35">
        <v>599</v>
      </c>
      <c r="V11" s="34">
        <v>649.66666666667</v>
      </c>
      <c r="W11" s="34">
        <f t="shared" si="0"/>
        <v>599.333333333333</v>
      </c>
      <c r="X11" s="35">
        <v>252</v>
      </c>
      <c r="Y11" s="35">
        <v>0</v>
      </c>
      <c r="Z11" s="35">
        <v>0</v>
      </c>
      <c r="AA11" s="34">
        <v>1008</v>
      </c>
      <c r="AB11" s="34">
        <v>0</v>
      </c>
      <c r="AC11" s="34">
        <v>240</v>
      </c>
      <c r="AD11" s="34">
        <v>0</v>
      </c>
      <c r="AE11" s="34">
        <f t="shared" si="1"/>
        <v>1248</v>
      </c>
      <c r="AF11" s="34">
        <f t="shared" si="2"/>
        <v>1.92098512057464</v>
      </c>
      <c r="AG11" s="34">
        <f t="shared" si="3"/>
        <v>2.08231368186874</v>
      </c>
      <c r="AH11" s="34">
        <v>10200</v>
      </c>
      <c r="AI11" s="34">
        <v>0</v>
      </c>
      <c r="AJ11" s="35">
        <v>10200</v>
      </c>
      <c r="AK11" s="35">
        <v>651</v>
      </c>
      <c r="AL11" s="35">
        <v>718</v>
      </c>
      <c r="AM11" s="34">
        <v>1.5</v>
      </c>
      <c r="AN11" s="34">
        <f t="shared" si="4"/>
        <v>899</v>
      </c>
      <c r="AO11" s="35">
        <v>120</v>
      </c>
      <c r="AP11" s="35">
        <v>120</v>
      </c>
      <c r="AQ11" t="s">
        <v>82</v>
      </c>
      <c r="AR11">
        <v>2</v>
      </c>
      <c r="AS11" s="34">
        <v>0.53333333333333</v>
      </c>
      <c r="AT11" t="s">
        <v>83</v>
      </c>
      <c r="AU11" s="35">
        <f t="shared" si="12"/>
        <v>276.75</v>
      </c>
      <c r="AV11" s="35">
        <f t="shared" si="5"/>
        <v>360</v>
      </c>
      <c r="AW11" s="35">
        <f t="shared" si="6"/>
        <v>2.68298109010011</v>
      </c>
      <c r="AX11" s="35">
        <f t="shared" si="7"/>
        <v>1.48498331479422</v>
      </c>
      <c r="AY11" s="35">
        <f t="shared" si="8"/>
        <v>360</v>
      </c>
      <c r="AZ11" s="35">
        <f t="shared" si="9"/>
        <v>360</v>
      </c>
      <c r="BA11" s="27" t="str">
        <f t="shared" si="10"/>
        <v>3</v>
      </c>
      <c r="BB11" s="34">
        <v>0.00076752</v>
      </c>
      <c r="BC11" s="34">
        <f t="shared" si="11"/>
        <v>0.2763072</v>
      </c>
      <c r="BD11" s="34" t="e">
        <f t="shared" si="13"/>
        <v>#REF!</v>
      </c>
      <c r="BE11" s="34">
        <v>0.121</v>
      </c>
      <c r="BF11" s="34">
        <f t="shared" si="14"/>
        <v>43.56</v>
      </c>
      <c r="BG11" s="34" t="e">
        <f t="shared" si="15"/>
        <v>#REF!</v>
      </c>
      <c r="BH11" t="str">
        <f>IF(AT11="UDARA","U","N")&amp;LEFT($C$4,2)&amp;MID($C$4,4,2)&amp;LEFT(A11,3)&amp;MID(E11,2,2)&amp;VLOOKUP(E11,Acuan_Reference!C:L,10,0)</f>
        <v>N1501BTM71ED</v>
      </c>
      <c r="BI11" t="s">
        <v>84</v>
      </c>
      <c r="BJ11" t="s">
        <v>85</v>
      </c>
      <c r="BK11" t="s">
        <v>86</v>
      </c>
      <c r="BL11" t="s">
        <v>87</v>
      </c>
    </row>
    <row r="12" hidden="1" spans="1:64">
      <c r="A12" t="s">
        <v>93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s="34">
        <v>16500</v>
      </c>
      <c r="J12" s="35">
        <v>116</v>
      </c>
      <c r="K12" s="35">
        <v>792</v>
      </c>
      <c r="L12" s="35">
        <v>881</v>
      </c>
      <c r="M12" s="35">
        <v>962</v>
      </c>
      <c r="N12" s="35">
        <v>1501</v>
      </c>
      <c r="O12" s="35">
        <v>378</v>
      </c>
      <c r="P12" s="35">
        <v>1729</v>
      </c>
      <c r="Q12" s="35">
        <v>257</v>
      </c>
      <c r="R12" s="35">
        <v>868</v>
      </c>
      <c r="S12" s="35">
        <v>1505</v>
      </c>
      <c r="T12" s="35">
        <v>273</v>
      </c>
      <c r="U12" s="35">
        <v>1495</v>
      </c>
      <c r="V12" s="34">
        <v>1091</v>
      </c>
      <c r="W12" s="34">
        <f t="shared" si="0"/>
        <v>926.666666666667</v>
      </c>
      <c r="X12" s="35">
        <v>174</v>
      </c>
      <c r="Y12" s="35">
        <v>0</v>
      </c>
      <c r="Z12" s="35">
        <v>0</v>
      </c>
      <c r="AA12" s="34">
        <v>306</v>
      </c>
      <c r="AB12" s="34">
        <v>0</v>
      </c>
      <c r="AC12" s="34">
        <v>720</v>
      </c>
      <c r="AD12" s="34">
        <v>0</v>
      </c>
      <c r="AE12" s="34">
        <f t="shared" si="1"/>
        <v>1026</v>
      </c>
      <c r="AF12" s="34">
        <f t="shared" si="2"/>
        <v>0.940421631530706</v>
      </c>
      <c r="AG12" s="34">
        <f t="shared" si="3"/>
        <v>1.10719424460432</v>
      </c>
      <c r="AH12" s="34">
        <v>10200</v>
      </c>
      <c r="AI12" s="34">
        <v>0</v>
      </c>
      <c r="AJ12" s="35">
        <v>10200</v>
      </c>
      <c r="AK12" s="35">
        <v>974</v>
      </c>
      <c r="AL12" s="35">
        <v>1012</v>
      </c>
      <c r="AM12" s="34">
        <v>0.8</v>
      </c>
      <c r="AN12" s="34">
        <f t="shared" si="4"/>
        <v>741.333333333333</v>
      </c>
      <c r="AO12" s="35">
        <v>120</v>
      </c>
      <c r="AP12" s="35">
        <v>120</v>
      </c>
      <c r="AQ12" t="s">
        <v>82</v>
      </c>
      <c r="AR12">
        <v>4</v>
      </c>
      <c r="AS12" s="34">
        <v>0.066666666666667</v>
      </c>
      <c r="AT12" t="s">
        <v>83</v>
      </c>
      <c r="AU12" s="35">
        <f t="shared" si="12"/>
        <v>545.5</v>
      </c>
      <c r="AV12" s="35">
        <f t="shared" si="5"/>
        <v>600</v>
      </c>
      <c r="AW12" s="35">
        <f t="shared" si="6"/>
        <v>1.75467625899281</v>
      </c>
      <c r="AX12" s="35">
        <f t="shared" si="7"/>
        <v>0.662589928057554</v>
      </c>
      <c r="AY12" s="35">
        <f t="shared" si="8"/>
        <v>600</v>
      </c>
      <c r="AZ12" s="35">
        <f t="shared" si="9"/>
        <v>600</v>
      </c>
      <c r="BA12" s="27" t="str">
        <f t="shared" si="10"/>
        <v>3</v>
      </c>
      <c r="BB12" s="34">
        <v>0.00076752</v>
      </c>
      <c r="BC12" s="34">
        <f t="shared" si="11"/>
        <v>0.460512</v>
      </c>
      <c r="BD12" s="34" t="e">
        <f t="shared" si="13"/>
        <v>#REF!</v>
      </c>
      <c r="BE12" s="34">
        <v>0.121</v>
      </c>
      <c r="BF12" s="34">
        <f t="shared" si="14"/>
        <v>72.6</v>
      </c>
      <c r="BG12" s="34" t="e">
        <f t="shared" si="15"/>
        <v>#REF!</v>
      </c>
      <c r="BH12" t="str">
        <f>IF(AT12="UDARA","U","N")&amp;LEFT($C$4,2)&amp;MID($C$4,4,2)&amp;LEFT(A12,3)&amp;MID(E12,2,2)&amp;VLOOKUP(E12,Acuan_Reference!C:L,10,0)</f>
        <v>N1501CRB71ED</v>
      </c>
      <c r="BI12" t="s">
        <v>84</v>
      </c>
      <c r="BJ12" t="s">
        <v>85</v>
      </c>
      <c r="BK12" t="s">
        <v>86</v>
      </c>
      <c r="BL12" t="s">
        <v>87</v>
      </c>
    </row>
    <row r="13" hidden="1" spans="1:64">
      <c r="A13" t="s">
        <v>94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  <c r="I13" s="34">
        <v>16500</v>
      </c>
      <c r="J13" s="35">
        <v>438</v>
      </c>
      <c r="K13" s="35">
        <v>801</v>
      </c>
      <c r="L13" s="35">
        <v>777</v>
      </c>
      <c r="M13" s="35">
        <v>790</v>
      </c>
      <c r="N13" s="35">
        <v>755</v>
      </c>
      <c r="O13" s="35">
        <v>717</v>
      </c>
      <c r="P13" s="35">
        <v>781</v>
      </c>
      <c r="Q13" s="35">
        <v>784</v>
      </c>
      <c r="R13" s="35">
        <v>762</v>
      </c>
      <c r="S13" s="35">
        <v>1276</v>
      </c>
      <c r="T13" s="35">
        <v>940</v>
      </c>
      <c r="U13" s="35">
        <v>998</v>
      </c>
      <c r="V13" s="34">
        <v>1071.3333333333</v>
      </c>
      <c r="W13" s="34">
        <f t="shared" si="0"/>
        <v>1025.33333333333</v>
      </c>
      <c r="X13" s="35">
        <v>449</v>
      </c>
      <c r="Y13" s="35">
        <v>0</v>
      </c>
      <c r="Z13" s="35">
        <v>0</v>
      </c>
      <c r="AA13" s="34">
        <v>1027</v>
      </c>
      <c r="AB13" s="34">
        <v>0</v>
      </c>
      <c r="AC13" s="34">
        <v>480</v>
      </c>
      <c r="AD13" s="34">
        <v>0</v>
      </c>
      <c r="AE13" s="34">
        <f t="shared" si="1"/>
        <v>1507</v>
      </c>
      <c r="AF13" s="34">
        <f t="shared" si="2"/>
        <v>1.4066583696329</v>
      </c>
      <c r="AG13" s="34">
        <f t="shared" si="3"/>
        <v>1.46976592977893</v>
      </c>
      <c r="AH13" s="34">
        <v>10200</v>
      </c>
      <c r="AI13" s="34">
        <v>0</v>
      </c>
      <c r="AJ13" s="35">
        <v>10200</v>
      </c>
      <c r="AK13" s="35">
        <v>1046</v>
      </c>
      <c r="AL13" s="35">
        <v>1138</v>
      </c>
      <c r="AM13" s="34">
        <v>0.8</v>
      </c>
      <c r="AN13" s="34">
        <f t="shared" si="4"/>
        <v>820.266666666667</v>
      </c>
      <c r="AO13" s="35">
        <v>120</v>
      </c>
      <c r="AP13" s="35">
        <v>120</v>
      </c>
      <c r="AQ13" t="s">
        <v>82</v>
      </c>
      <c r="AR13">
        <v>8</v>
      </c>
      <c r="AS13" s="34">
        <v>0.13333333333333</v>
      </c>
      <c r="AT13" t="s">
        <v>83</v>
      </c>
      <c r="AU13" s="35">
        <f t="shared" si="12"/>
        <v>338.45</v>
      </c>
      <c r="AV13" s="35">
        <f t="shared" si="5"/>
        <v>360</v>
      </c>
      <c r="AW13" s="35">
        <f t="shared" si="6"/>
        <v>1.82087126137841</v>
      </c>
      <c r="AX13" s="35">
        <f t="shared" si="7"/>
        <v>0.710988296488947</v>
      </c>
      <c r="AY13" s="35">
        <f t="shared" si="8"/>
        <v>360</v>
      </c>
      <c r="AZ13" s="35">
        <f t="shared" si="9"/>
        <v>360</v>
      </c>
      <c r="BA13" s="27" t="str">
        <f t="shared" si="10"/>
        <v>3</v>
      </c>
      <c r="BB13" s="34">
        <v>0.00076752</v>
      </c>
      <c r="BC13" s="34">
        <f t="shared" si="11"/>
        <v>0.2763072</v>
      </c>
      <c r="BD13" s="34" t="e">
        <f t="shared" si="13"/>
        <v>#REF!</v>
      </c>
      <c r="BE13" s="34">
        <v>0.121</v>
      </c>
      <c r="BF13" s="34">
        <f t="shared" si="14"/>
        <v>43.56</v>
      </c>
      <c r="BG13" s="34" t="e">
        <f t="shared" si="15"/>
        <v>#REF!</v>
      </c>
      <c r="BH13" t="str">
        <f>IF(AT13="UDARA","U","N")&amp;LEFT($C$4,2)&amp;MID($C$4,4,2)&amp;LEFT(A13,3)&amp;MID(E13,2,2)&amp;VLOOKUP(E13,Acuan_Reference!C:L,10,0)</f>
        <v>N1501DPS71ED</v>
      </c>
      <c r="BI13" t="s">
        <v>84</v>
      </c>
      <c r="BJ13" t="s">
        <v>85</v>
      </c>
      <c r="BK13" t="s">
        <v>86</v>
      </c>
      <c r="BL13" t="s">
        <v>87</v>
      </c>
    </row>
    <row r="14" hidden="1" spans="1:64">
      <c r="A14" t="s">
        <v>95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80</v>
      </c>
      <c r="H14" t="s">
        <v>81</v>
      </c>
      <c r="I14" s="34">
        <v>16500</v>
      </c>
      <c r="J14" s="35">
        <v>280</v>
      </c>
      <c r="K14" s="35">
        <v>541</v>
      </c>
      <c r="L14" s="35">
        <v>451</v>
      </c>
      <c r="M14" s="35">
        <v>1729</v>
      </c>
      <c r="N14" s="35">
        <v>3268</v>
      </c>
      <c r="O14" s="35">
        <v>889</v>
      </c>
      <c r="P14" s="35">
        <v>2205</v>
      </c>
      <c r="Q14" s="35">
        <v>2693</v>
      </c>
      <c r="R14" s="35">
        <v>1793</v>
      </c>
      <c r="S14" s="35">
        <v>2259</v>
      </c>
      <c r="T14" s="35">
        <v>1412</v>
      </c>
      <c r="U14" s="35">
        <v>5298</v>
      </c>
      <c r="V14" s="34">
        <v>2989.6666666667</v>
      </c>
      <c r="W14" s="34">
        <f t="shared" si="0"/>
        <v>2932.66666666667</v>
      </c>
      <c r="X14" s="35">
        <v>614</v>
      </c>
      <c r="Y14" s="35">
        <v>0</v>
      </c>
      <c r="Z14" s="35">
        <v>0</v>
      </c>
      <c r="AA14" s="34">
        <v>1705</v>
      </c>
      <c r="AB14" s="34">
        <v>0</v>
      </c>
      <c r="AC14" s="34">
        <v>0</v>
      </c>
      <c r="AD14" s="34">
        <v>0</v>
      </c>
      <c r="AE14" s="34">
        <f t="shared" si="1"/>
        <v>1705</v>
      </c>
      <c r="AF14" s="34">
        <f t="shared" si="2"/>
        <v>0.570297692050389</v>
      </c>
      <c r="AG14" s="34">
        <f t="shared" si="3"/>
        <v>0.581382132302796</v>
      </c>
      <c r="AH14" s="34">
        <v>10200</v>
      </c>
      <c r="AI14" s="34">
        <v>0</v>
      </c>
      <c r="AJ14" s="35">
        <v>10200</v>
      </c>
      <c r="AK14" s="35">
        <v>2496</v>
      </c>
      <c r="AL14" s="35">
        <v>2088</v>
      </c>
      <c r="AM14" s="34">
        <v>0.25</v>
      </c>
      <c r="AN14" s="34">
        <f t="shared" si="4"/>
        <v>733.166666666667</v>
      </c>
      <c r="AO14" s="35">
        <v>120</v>
      </c>
      <c r="AP14" s="35">
        <v>120</v>
      </c>
      <c r="AQ14" t="s">
        <v>82</v>
      </c>
      <c r="AR14">
        <v>12</v>
      </c>
      <c r="AS14" s="34">
        <v>0.033333333333333</v>
      </c>
      <c r="AT14" t="s">
        <v>83</v>
      </c>
      <c r="AU14" s="35">
        <f t="shared" si="12"/>
        <v>837.125</v>
      </c>
      <c r="AV14" s="35">
        <f t="shared" si="5"/>
        <v>840</v>
      </c>
      <c r="AW14" s="35">
        <f t="shared" si="6"/>
        <v>0.867810866105933</v>
      </c>
      <c r="AX14" s="35">
        <f t="shared" si="7"/>
        <v>0.155830870652421</v>
      </c>
      <c r="AY14" s="35">
        <f t="shared" si="8"/>
        <v>840</v>
      </c>
      <c r="AZ14" s="35">
        <f t="shared" si="9"/>
        <v>840</v>
      </c>
      <c r="BA14" s="27" t="str">
        <f t="shared" si="10"/>
        <v>3</v>
      </c>
      <c r="BB14" s="34">
        <v>0.00076752</v>
      </c>
      <c r="BC14" s="34">
        <f t="shared" si="11"/>
        <v>0.6447168</v>
      </c>
      <c r="BD14" s="34" t="e">
        <f t="shared" si="13"/>
        <v>#REF!</v>
      </c>
      <c r="BE14" s="34">
        <v>0.121</v>
      </c>
      <c r="BF14" s="34">
        <f t="shared" si="14"/>
        <v>101.64</v>
      </c>
      <c r="BG14" s="34" t="e">
        <f t="shared" si="15"/>
        <v>#REF!</v>
      </c>
      <c r="BH14" t="str">
        <f>IF(AT14="UDARA","U","N")&amp;LEFT($C$4,2)&amp;MID($C$4,4,2)&amp;LEFT(A14,3)&amp;MID(E14,2,2)&amp;VLOOKUP(E14,Acuan_Reference!C:L,10,0)</f>
        <v>N1501JAK71ED</v>
      </c>
      <c r="BI14" t="s">
        <v>84</v>
      </c>
      <c r="BJ14" t="s">
        <v>85</v>
      </c>
      <c r="BK14" t="s">
        <v>86</v>
      </c>
      <c r="BL14" t="s">
        <v>87</v>
      </c>
    </row>
    <row r="15" hidden="1" spans="1:64">
      <c r="A15" t="s">
        <v>96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 t="s">
        <v>81</v>
      </c>
      <c r="I15" s="34">
        <v>16500</v>
      </c>
      <c r="J15" s="35">
        <v>176</v>
      </c>
      <c r="K15" s="35">
        <v>100</v>
      </c>
      <c r="L15" s="35">
        <v>179</v>
      </c>
      <c r="M15" s="35">
        <v>338</v>
      </c>
      <c r="N15" s="35">
        <v>146</v>
      </c>
      <c r="O15" s="35">
        <v>183</v>
      </c>
      <c r="P15" s="35">
        <v>136</v>
      </c>
      <c r="Q15" s="35">
        <v>196</v>
      </c>
      <c r="R15" s="35">
        <v>324</v>
      </c>
      <c r="S15" s="35">
        <v>168</v>
      </c>
      <c r="T15" s="35">
        <v>96</v>
      </c>
      <c r="U15" s="35">
        <v>226</v>
      </c>
      <c r="V15" s="34">
        <v>163.33333333333</v>
      </c>
      <c r="W15" s="34">
        <f t="shared" si="0"/>
        <v>182.333333333333</v>
      </c>
      <c r="X15" s="35">
        <v>46</v>
      </c>
      <c r="Y15" s="35">
        <v>0</v>
      </c>
      <c r="Z15" s="35">
        <v>0</v>
      </c>
      <c r="AA15" s="34">
        <v>450</v>
      </c>
      <c r="AB15" s="34">
        <v>0</v>
      </c>
      <c r="AC15" s="34">
        <v>0</v>
      </c>
      <c r="AD15" s="34">
        <v>0</v>
      </c>
      <c r="AE15" s="34">
        <f t="shared" si="1"/>
        <v>450</v>
      </c>
      <c r="AF15" s="34">
        <f t="shared" si="2"/>
        <v>2.75510204081638</v>
      </c>
      <c r="AG15" s="34">
        <f t="shared" si="3"/>
        <v>2.46800731261426</v>
      </c>
      <c r="AH15" s="34">
        <v>10200</v>
      </c>
      <c r="AI15" s="34">
        <v>0</v>
      </c>
      <c r="AJ15" s="35">
        <v>10200</v>
      </c>
      <c r="AK15" s="35">
        <v>256</v>
      </c>
      <c r="AL15" s="35">
        <v>225</v>
      </c>
      <c r="AM15" s="34">
        <v>1.2</v>
      </c>
      <c r="AN15" s="34">
        <f t="shared" si="4"/>
        <v>218.8</v>
      </c>
      <c r="AO15" s="35">
        <v>120</v>
      </c>
      <c r="AP15" s="35">
        <v>120</v>
      </c>
      <c r="AQ15" t="s">
        <v>82</v>
      </c>
      <c r="AR15">
        <v>2</v>
      </c>
      <c r="AS15" s="34">
        <v>0.2</v>
      </c>
      <c r="AT15" t="s">
        <v>83</v>
      </c>
      <c r="AU15" s="35">
        <f t="shared" si="12"/>
        <v>0</v>
      </c>
      <c r="AV15" s="35">
        <f t="shared" si="5"/>
        <v>0</v>
      </c>
      <c r="AW15" s="35">
        <f t="shared" si="6"/>
        <v>2.46800731261426</v>
      </c>
      <c r="AX15" s="35">
        <f t="shared" si="7"/>
        <v>1.23400365630713</v>
      </c>
      <c r="AY15" s="35">
        <f t="shared" si="8"/>
        <v>0</v>
      </c>
      <c r="AZ15" s="35">
        <f t="shared" si="9"/>
        <v>0</v>
      </c>
      <c r="BA15" s="27" t="str">
        <f t="shared" si="10"/>
        <v>3</v>
      </c>
      <c r="BB15" s="34">
        <v>0.00076752</v>
      </c>
      <c r="BC15" s="34">
        <f t="shared" si="11"/>
        <v>0</v>
      </c>
      <c r="BD15" s="34" t="e">
        <f t="shared" si="13"/>
        <v>#REF!</v>
      </c>
      <c r="BE15" s="34">
        <v>0.121</v>
      </c>
      <c r="BF15" s="34">
        <f t="shared" si="14"/>
        <v>0</v>
      </c>
      <c r="BG15" s="34" t="e">
        <f t="shared" si="15"/>
        <v>#REF!</v>
      </c>
      <c r="BH15" t="str">
        <f>IF(AT15="UDARA","U","N")&amp;LEFT($C$4,2)&amp;MID($C$4,4,2)&amp;LEFT(A15,3)&amp;MID(E15,2,2)&amp;VLOOKUP(E15,Acuan_Reference!C:L,10,0)</f>
        <v>N1501JBI71ED</v>
      </c>
      <c r="BI15" t="s">
        <v>84</v>
      </c>
      <c r="BJ15" t="s">
        <v>85</v>
      </c>
      <c r="BK15" t="s">
        <v>86</v>
      </c>
      <c r="BL15" t="s">
        <v>87</v>
      </c>
    </row>
    <row r="16" hidden="1" spans="1:64">
      <c r="A16" t="s">
        <v>97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  <c r="H16" t="s">
        <v>81</v>
      </c>
      <c r="I16" s="34">
        <v>16500</v>
      </c>
      <c r="J16" s="35">
        <v>4198</v>
      </c>
      <c r="K16" s="35">
        <v>1823</v>
      </c>
      <c r="L16" s="35">
        <v>3503</v>
      </c>
      <c r="M16" s="35">
        <v>3014</v>
      </c>
      <c r="N16" s="35">
        <v>3096</v>
      </c>
      <c r="O16" s="35">
        <v>1648</v>
      </c>
      <c r="P16" s="35">
        <v>3039</v>
      </c>
      <c r="Q16" s="35">
        <v>2893</v>
      </c>
      <c r="R16" s="35">
        <v>3046</v>
      </c>
      <c r="S16" s="35">
        <v>3039</v>
      </c>
      <c r="T16" s="35">
        <v>2984</v>
      </c>
      <c r="U16" s="35">
        <v>3307</v>
      </c>
      <c r="V16" s="34">
        <v>3110</v>
      </c>
      <c r="W16" s="34">
        <f t="shared" si="0"/>
        <v>3252.33333333333</v>
      </c>
      <c r="X16" s="35">
        <v>184</v>
      </c>
      <c r="Y16" s="35">
        <v>0</v>
      </c>
      <c r="Z16" s="35">
        <v>0</v>
      </c>
      <c r="AA16" s="34">
        <v>3127</v>
      </c>
      <c r="AB16" s="34">
        <v>0</v>
      </c>
      <c r="AC16" s="34">
        <v>1080</v>
      </c>
      <c r="AD16" s="34">
        <v>0</v>
      </c>
      <c r="AE16" s="34">
        <f t="shared" si="1"/>
        <v>4207</v>
      </c>
      <c r="AF16" s="34">
        <f t="shared" si="2"/>
        <v>1.35273311897106</v>
      </c>
      <c r="AG16" s="34">
        <f t="shared" si="3"/>
        <v>1.29353284821154</v>
      </c>
      <c r="AH16" s="34">
        <v>10200</v>
      </c>
      <c r="AI16" s="34">
        <v>0</v>
      </c>
      <c r="AJ16" s="35">
        <v>10200</v>
      </c>
      <c r="AK16" s="35">
        <v>3323</v>
      </c>
      <c r="AL16" s="35">
        <v>3466</v>
      </c>
      <c r="AM16" s="34">
        <v>0.5</v>
      </c>
      <c r="AN16" s="34">
        <f t="shared" si="4"/>
        <v>1626.16666666667</v>
      </c>
      <c r="AO16" s="35">
        <v>120</v>
      </c>
      <c r="AP16" s="35">
        <v>120</v>
      </c>
      <c r="AQ16" t="s">
        <v>82</v>
      </c>
      <c r="AR16">
        <v>20</v>
      </c>
      <c r="AS16" s="34">
        <v>0.033333333333333</v>
      </c>
      <c r="AT16" t="s">
        <v>83</v>
      </c>
      <c r="AU16" s="35">
        <f t="shared" si="12"/>
        <v>663.875</v>
      </c>
      <c r="AV16" s="35">
        <f t="shared" si="5"/>
        <v>720</v>
      </c>
      <c r="AW16" s="35">
        <f t="shared" si="6"/>
        <v>1.51491237060572</v>
      </c>
      <c r="AX16" s="35">
        <f t="shared" si="7"/>
        <v>0.449215947524854</v>
      </c>
      <c r="AY16" s="35">
        <f t="shared" si="8"/>
        <v>720</v>
      </c>
      <c r="AZ16" s="35">
        <f t="shared" si="9"/>
        <v>720</v>
      </c>
      <c r="BA16" s="27" t="str">
        <f t="shared" si="10"/>
        <v>3</v>
      </c>
      <c r="BB16" s="34">
        <v>0.00076752</v>
      </c>
      <c r="BC16" s="34">
        <f t="shared" si="11"/>
        <v>0.5526144</v>
      </c>
      <c r="BD16" s="34" t="e">
        <f t="shared" si="13"/>
        <v>#REF!</v>
      </c>
      <c r="BE16" s="34">
        <v>0.121</v>
      </c>
      <c r="BF16" s="34">
        <f t="shared" si="14"/>
        <v>87.12</v>
      </c>
      <c r="BG16" s="34" t="e">
        <f t="shared" si="15"/>
        <v>#REF!</v>
      </c>
      <c r="BH16" t="str">
        <f>IF(AT16="UDARA","U","N")&amp;LEFT($C$4,2)&amp;MID($C$4,4,2)&amp;LEFT(A16,3)&amp;MID(E16,2,2)&amp;VLOOKUP(E16,Acuan_Reference!C:L,10,0)</f>
        <v>N1501JKT71ED</v>
      </c>
      <c r="BI16" t="s">
        <v>84</v>
      </c>
      <c r="BJ16" t="s">
        <v>85</v>
      </c>
      <c r="BK16" t="s">
        <v>86</v>
      </c>
      <c r="BL16" t="s">
        <v>87</v>
      </c>
    </row>
    <row r="17" hidden="1" spans="1:64">
      <c r="A17" t="s">
        <v>98</v>
      </c>
      <c r="B17" t="s">
        <v>75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  <c r="H17" t="s">
        <v>81</v>
      </c>
      <c r="I17" s="34">
        <v>16500</v>
      </c>
      <c r="J17" s="35">
        <v>812</v>
      </c>
      <c r="K17" s="35">
        <v>715</v>
      </c>
      <c r="L17" s="35">
        <v>1093</v>
      </c>
      <c r="M17" s="35">
        <v>1022</v>
      </c>
      <c r="N17" s="35">
        <v>593</v>
      </c>
      <c r="O17" s="35">
        <v>1075</v>
      </c>
      <c r="P17" s="35">
        <v>495</v>
      </c>
      <c r="Q17" s="35">
        <v>696</v>
      </c>
      <c r="R17" s="35">
        <v>827</v>
      </c>
      <c r="S17" s="35">
        <v>918</v>
      </c>
      <c r="T17" s="35">
        <v>753</v>
      </c>
      <c r="U17" s="35">
        <v>610</v>
      </c>
      <c r="V17" s="34">
        <v>760.33333333333</v>
      </c>
      <c r="W17" s="34">
        <f t="shared" si="0"/>
        <v>772.666666666667</v>
      </c>
      <c r="X17" s="35">
        <v>184</v>
      </c>
      <c r="Y17" s="35">
        <v>0</v>
      </c>
      <c r="Z17" s="35">
        <v>0</v>
      </c>
      <c r="AA17" s="34">
        <v>1033</v>
      </c>
      <c r="AB17" s="34">
        <v>0</v>
      </c>
      <c r="AC17" s="34">
        <v>0</v>
      </c>
      <c r="AD17" s="34">
        <v>480</v>
      </c>
      <c r="AE17" s="34">
        <f t="shared" si="1"/>
        <v>1513</v>
      </c>
      <c r="AF17" s="34">
        <f t="shared" si="2"/>
        <v>1.98991670320036</v>
      </c>
      <c r="AG17" s="34">
        <f t="shared" si="3"/>
        <v>1.33692838654012</v>
      </c>
      <c r="AH17" s="34">
        <v>10200</v>
      </c>
      <c r="AI17" s="34">
        <v>0</v>
      </c>
      <c r="AJ17" s="35">
        <v>10200</v>
      </c>
      <c r="AK17" s="35">
        <v>904</v>
      </c>
      <c r="AL17" s="35">
        <v>955</v>
      </c>
      <c r="AM17" s="34">
        <v>0.9</v>
      </c>
      <c r="AN17" s="34">
        <f t="shared" si="4"/>
        <v>695.4</v>
      </c>
      <c r="AO17" s="35">
        <v>120</v>
      </c>
      <c r="AP17" s="35">
        <v>120</v>
      </c>
      <c r="AQ17" t="s">
        <v>82</v>
      </c>
      <c r="AR17">
        <v>4</v>
      </c>
      <c r="AS17" s="34">
        <v>0.1</v>
      </c>
      <c r="AT17" t="s">
        <v>83</v>
      </c>
      <c r="AU17" s="35">
        <f t="shared" si="12"/>
        <v>103.05</v>
      </c>
      <c r="AV17" s="35">
        <f t="shared" si="5"/>
        <v>120</v>
      </c>
      <c r="AW17" s="35">
        <f t="shared" si="6"/>
        <v>2.11345987920621</v>
      </c>
      <c r="AX17" s="35">
        <f t="shared" si="7"/>
        <v>0.877480586712683</v>
      </c>
      <c r="AY17" s="35">
        <f t="shared" si="8"/>
        <v>120</v>
      </c>
      <c r="AZ17" s="35">
        <f t="shared" si="9"/>
        <v>120</v>
      </c>
      <c r="BA17" s="27" t="str">
        <f t="shared" si="10"/>
        <v>3</v>
      </c>
      <c r="BB17" s="34">
        <v>0.00076752</v>
      </c>
      <c r="BC17" s="34">
        <f t="shared" si="11"/>
        <v>0.0921024</v>
      </c>
      <c r="BD17" s="34" t="e">
        <f t="shared" si="13"/>
        <v>#REF!</v>
      </c>
      <c r="BE17" s="34">
        <v>0.121</v>
      </c>
      <c r="BF17" s="34">
        <f t="shared" si="14"/>
        <v>14.52</v>
      </c>
      <c r="BG17" s="34" t="e">
        <f t="shared" si="15"/>
        <v>#REF!</v>
      </c>
      <c r="BH17" t="str">
        <f>IF(AT17="UDARA","U","N")&amp;LEFT($C$4,2)&amp;MID($C$4,4,2)&amp;LEFT(A17,3)&amp;MID(E17,2,2)&amp;VLOOKUP(E17,Acuan_Reference!C:L,10,0)</f>
        <v>N1501JMR71ED</v>
      </c>
      <c r="BI17" t="s">
        <v>84</v>
      </c>
      <c r="BJ17" t="s">
        <v>85</v>
      </c>
      <c r="BK17" t="s">
        <v>86</v>
      </c>
      <c r="BL17" t="s">
        <v>87</v>
      </c>
    </row>
    <row r="18" hidden="1" spans="1:64">
      <c r="A18" t="s">
        <v>99</v>
      </c>
      <c r="B18" t="s">
        <v>75</v>
      </c>
      <c r="C18" t="s">
        <v>76</v>
      </c>
      <c r="D18" t="s">
        <v>77</v>
      </c>
      <c r="E18" t="s">
        <v>78</v>
      </c>
      <c r="F18" t="s">
        <v>79</v>
      </c>
      <c r="G18" t="s">
        <v>80</v>
      </c>
      <c r="H18" t="s">
        <v>81</v>
      </c>
      <c r="I18" s="34">
        <v>16500</v>
      </c>
      <c r="J18" s="35">
        <v>191</v>
      </c>
      <c r="K18" s="35">
        <v>119</v>
      </c>
      <c r="L18" s="35">
        <v>245</v>
      </c>
      <c r="M18" s="35">
        <v>365</v>
      </c>
      <c r="N18" s="35">
        <v>292</v>
      </c>
      <c r="O18" s="35">
        <v>188</v>
      </c>
      <c r="P18" s="35">
        <v>239</v>
      </c>
      <c r="Q18" s="35">
        <v>145</v>
      </c>
      <c r="R18" s="35">
        <v>225</v>
      </c>
      <c r="S18" s="35">
        <v>312</v>
      </c>
      <c r="T18" s="35">
        <v>125</v>
      </c>
      <c r="U18" s="35">
        <v>428</v>
      </c>
      <c r="V18" s="34">
        <v>288.33333333333</v>
      </c>
      <c r="W18" s="34">
        <f t="shared" si="0"/>
        <v>268.666666666667</v>
      </c>
      <c r="X18" s="35">
        <v>46</v>
      </c>
      <c r="Y18" s="35">
        <v>0</v>
      </c>
      <c r="Z18" s="35">
        <v>0</v>
      </c>
      <c r="AA18" s="34">
        <v>202</v>
      </c>
      <c r="AB18" s="34">
        <v>0</v>
      </c>
      <c r="AC18" s="34">
        <v>240</v>
      </c>
      <c r="AD18" s="34">
        <v>120</v>
      </c>
      <c r="AE18" s="34">
        <f t="shared" si="1"/>
        <v>562</v>
      </c>
      <c r="AF18" s="34">
        <f t="shared" si="2"/>
        <v>1.9491329479769</v>
      </c>
      <c r="AG18" s="34">
        <f t="shared" si="3"/>
        <v>1.64516129032258</v>
      </c>
      <c r="AH18" s="34">
        <v>10200</v>
      </c>
      <c r="AI18" s="34">
        <v>0</v>
      </c>
      <c r="AJ18" s="35">
        <v>10200</v>
      </c>
      <c r="AK18" s="35">
        <v>253</v>
      </c>
      <c r="AL18" s="35">
        <v>253</v>
      </c>
      <c r="AM18" s="34">
        <v>1.1</v>
      </c>
      <c r="AN18" s="34">
        <f t="shared" si="4"/>
        <v>295.533333333333</v>
      </c>
      <c r="AO18" s="35">
        <v>120</v>
      </c>
      <c r="AP18" s="35">
        <v>120</v>
      </c>
      <c r="AQ18" t="s">
        <v>82</v>
      </c>
      <c r="AR18">
        <v>4</v>
      </c>
      <c r="AS18" s="34">
        <v>0.33333333333333</v>
      </c>
      <c r="AT18" t="s">
        <v>83</v>
      </c>
      <c r="AU18" s="35">
        <f t="shared" si="12"/>
        <v>0</v>
      </c>
      <c r="AV18" s="35">
        <f t="shared" si="5"/>
        <v>0</v>
      </c>
      <c r="AW18" s="35">
        <f t="shared" si="6"/>
        <v>2.09181141439206</v>
      </c>
      <c r="AX18" s="35">
        <f t="shared" si="7"/>
        <v>1.15012406947891</v>
      </c>
      <c r="AY18" s="35">
        <f t="shared" si="8"/>
        <v>0</v>
      </c>
      <c r="AZ18" s="35">
        <f t="shared" si="9"/>
        <v>0</v>
      </c>
      <c r="BA18" s="27" t="str">
        <f t="shared" si="10"/>
        <v>3</v>
      </c>
      <c r="BB18" s="34">
        <v>0.00076752</v>
      </c>
      <c r="BC18" s="34">
        <f t="shared" si="11"/>
        <v>0</v>
      </c>
      <c r="BD18" s="34" t="e">
        <f t="shared" si="13"/>
        <v>#REF!</v>
      </c>
      <c r="BE18" s="34">
        <v>0.121</v>
      </c>
      <c r="BF18" s="34">
        <f t="shared" si="14"/>
        <v>0</v>
      </c>
      <c r="BG18" s="34" t="e">
        <f t="shared" si="15"/>
        <v>#REF!</v>
      </c>
      <c r="BH18" t="str">
        <f>IF(AT18="UDARA","U","N")&amp;LEFT($C$4,2)&amp;MID($C$4,4,2)&amp;LEFT(A18,3)&amp;MID(E18,2,2)&amp;VLOOKUP(E18,Acuan_Reference!C:L,10,0)</f>
        <v>N1501MDN71ED</v>
      </c>
      <c r="BI18" t="s">
        <v>84</v>
      </c>
      <c r="BJ18" t="s">
        <v>85</v>
      </c>
      <c r="BK18" t="s">
        <v>86</v>
      </c>
      <c r="BL18" t="s">
        <v>87</v>
      </c>
    </row>
    <row r="19" hidden="1" spans="1:64">
      <c r="A19" t="s">
        <v>100</v>
      </c>
      <c r="B19" t="s">
        <v>75</v>
      </c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81</v>
      </c>
      <c r="I19" s="34">
        <v>16500</v>
      </c>
      <c r="J19" s="35">
        <v>47</v>
      </c>
      <c r="K19" s="35">
        <v>97</v>
      </c>
      <c r="L19" s="35">
        <v>49</v>
      </c>
      <c r="M19" s="35">
        <v>132</v>
      </c>
      <c r="N19" s="35">
        <v>36</v>
      </c>
      <c r="O19" s="35">
        <v>36</v>
      </c>
      <c r="P19" s="35">
        <v>191</v>
      </c>
      <c r="Q19" s="35">
        <v>44</v>
      </c>
      <c r="R19" s="35">
        <v>66</v>
      </c>
      <c r="S19" s="35">
        <v>122</v>
      </c>
      <c r="T19" s="35">
        <v>97</v>
      </c>
      <c r="U19" s="35">
        <v>1</v>
      </c>
      <c r="V19" s="34">
        <v>73.333333333333</v>
      </c>
      <c r="W19" s="34">
        <f t="shared" si="0"/>
        <v>69</v>
      </c>
      <c r="X19" s="35">
        <v>6</v>
      </c>
      <c r="Y19" s="35">
        <v>0</v>
      </c>
      <c r="Z19" s="35">
        <v>0</v>
      </c>
      <c r="AA19" s="34">
        <v>288</v>
      </c>
      <c r="AB19" s="34">
        <v>0</v>
      </c>
      <c r="AC19" s="34">
        <v>0</v>
      </c>
      <c r="AD19" s="34">
        <v>0</v>
      </c>
      <c r="AE19" s="34">
        <f t="shared" si="1"/>
        <v>288</v>
      </c>
      <c r="AF19" s="34">
        <f t="shared" si="2"/>
        <v>3.92727272727274</v>
      </c>
      <c r="AG19" s="34">
        <f t="shared" si="3"/>
        <v>4.17391304347826</v>
      </c>
      <c r="AH19" s="34">
        <v>10200</v>
      </c>
      <c r="AI19" s="34">
        <v>0</v>
      </c>
      <c r="AJ19" s="35">
        <v>10200</v>
      </c>
      <c r="AK19" s="35">
        <v>87</v>
      </c>
      <c r="AL19" s="35">
        <v>109</v>
      </c>
      <c r="AM19" s="34">
        <v>1.5</v>
      </c>
      <c r="AN19" s="34">
        <f t="shared" si="4"/>
        <v>103.5</v>
      </c>
      <c r="AO19" s="35">
        <v>120</v>
      </c>
      <c r="AP19" s="35">
        <v>120</v>
      </c>
      <c r="AQ19" t="s">
        <v>82</v>
      </c>
      <c r="AR19">
        <v>2</v>
      </c>
      <c r="AS19" s="34">
        <v>0.76666666666667</v>
      </c>
      <c r="AT19" t="s">
        <v>83</v>
      </c>
      <c r="AU19" s="35">
        <f t="shared" si="12"/>
        <v>0</v>
      </c>
      <c r="AV19" s="35">
        <f t="shared" si="5"/>
        <v>0</v>
      </c>
      <c r="AW19" s="35">
        <f t="shared" si="6"/>
        <v>4.17391304347826</v>
      </c>
      <c r="AX19" s="35">
        <f t="shared" si="7"/>
        <v>2.59420289855072</v>
      </c>
      <c r="AY19" s="35">
        <f t="shared" si="8"/>
        <v>0</v>
      </c>
      <c r="AZ19" s="35">
        <f t="shared" si="9"/>
        <v>0</v>
      </c>
      <c r="BA19" s="27" t="str">
        <f t="shared" si="10"/>
        <v>3</v>
      </c>
      <c r="BB19" s="34">
        <v>0.00076752</v>
      </c>
      <c r="BC19" s="34">
        <f t="shared" si="11"/>
        <v>0</v>
      </c>
      <c r="BD19" s="34" t="e">
        <f t="shared" si="13"/>
        <v>#REF!</v>
      </c>
      <c r="BE19" s="34">
        <v>0.121</v>
      </c>
      <c r="BF19" s="34">
        <f t="shared" si="14"/>
        <v>0</v>
      </c>
      <c r="BG19" s="34" t="e">
        <f t="shared" si="15"/>
        <v>#REF!</v>
      </c>
      <c r="BH19" t="str">
        <f>IF(AT19="UDARA","U","N")&amp;LEFT($C$4,2)&amp;MID($C$4,4,2)&amp;LEFT(A19,3)&amp;MID(E19,2,2)&amp;VLOOKUP(E19,Acuan_Reference!C:L,10,0)</f>
        <v>N1501MDO71ED</v>
      </c>
      <c r="BI19" t="s">
        <v>84</v>
      </c>
      <c r="BJ19" t="s">
        <v>85</v>
      </c>
      <c r="BK19" t="s">
        <v>86</v>
      </c>
      <c r="BL19" t="s">
        <v>87</v>
      </c>
    </row>
    <row r="20" hidden="1" spans="1:64">
      <c r="A20" t="s">
        <v>101</v>
      </c>
      <c r="B20" t="s">
        <v>75</v>
      </c>
      <c r="C20" t="s">
        <v>76</v>
      </c>
      <c r="D20" t="s">
        <v>77</v>
      </c>
      <c r="E20" t="s">
        <v>78</v>
      </c>
      <c r="F20" t="s">
        <v>79</v>
      </c>
      <c r="G20" t="s">
        <v>80</v>
      </c>
      <c r="H20" t="s">
        <v>81</v>
      </c>
      <c r="I20" s="34">
        <v>16500</v>
      </c>
      <c r="J20" s="35">
        <v>508</v>
      </c>
      <c r="K20" s="35">
        <v>436</v>
      </c>
      <c r="L20" s="35">
        <v>260</v>
      </c>
      <c r="M20" s="35">
        <v>1002</v>
      </c>
      <c r="N20" s="35">
        <v>611</v>
      </c>
      <c r="O20" s="35">
        <v>452</v>
      </c>
      <c r="P20" s="35">
        <v>783</v>
      </c>
      <c r="Q20" s="35">
        <v>359</v>
      </c>
      <c r="R20" s="35">
        <v>392</v>
      </c>
      <c r="S20" s="35">
        <v>808</v>
      </c>
      <c r="T20" s="35">
        <v>721</v>
      </c>
      <c r="U20" s="35">
        <v>806</v>
      </c>
      <c r="V20" s="34">
        <v>778.33333333333</v>
      </c>
      <c r="W20" s="34">
        <f t="shared" si="0"/>
        <v>753.666666666667</v>
      </c>
      <c r="X20" s="35">
        <v>408</v>
      </c>
      <c r="Y20" s="35">
        <v>0</v>
      </c>
      <c r="Z20" s="35">
        <v>0</v>
      </c>
      <c r="AA20" s="34">
        <v>300</v>
      </c>
      <c r="AB20" s="34">
        <v>0</v>
      </c>
      <c r="AC20" s="34">
        <v>960</v>
      </c>
      <c r="AD20" s="34">
        <v>0</v>
      </c>
      <c r="AE20" s="34">
        <f t="shared" si="1"/>
        <v>1260</v>
      </c>
      <c r="AF20" s="34">
        <f t="shared" si="2"/>
        <v>1.61884368308352</v>
      </c>
      <c r="AG20" s="34">
        <f t="shared" si="3"/>
        <v>1.671826625387</v>
      </c>
      <c r="AH20" s="34">
        <v>10200</v>
      </c>
      <c r="AI20" s="34">
        <v>0</v>
      </c>
      <c r="AJ20" s="35">
        <v>10200</v>
      </c>
      <c r="AK20" s="35">
        <v>578</v>
      </c>
      <c r="AL20" s="35">
        <v>734</v>
      </c>
      <c r="AM20" s="34">
        <v>1.3</v>
      </c>
      <c r="AN20" s="34">
        <f t="shared" si="4"/>
        <v>979.766666666667</v>
      </c>
      <c r="AO20" s="35">
        <v>120</v>
      </c>
      <c r="AP20" s="35">
        <v>120</v>
      </c>
      <c r="AQ20" t="s">
        <v>82</v>
      </c>
      <c r="AR20">
        <v>4</v>
      </c>
      <c r="AS20" s="34">
        <v>0.5</v>
      </c>
      <c r="AT20" t="s">
        <v>83</v>
      </c>
      <c r="AU20" s="35">
        <f t="shared" si="12"/>
        <v>340.325</v>
      </c>
      <c r="AV20" s="35">
        <f t="shared" si="5"/>
        <v>360</v>
      </c>
      <c r="AW20" s="35">
        <f t="shared" si="6"/>
        <v>2.14949137549757</v>
      </c>
      <c r="AX20" s="35">
        <f t="shared" si="7"/>
        <v>1.17558602388324</v>
      </c>
      <c r="AY20" s="35">
        <f t="shared" si="8"/>
        <v>360</v>
      </c>
      <c r="AZ20" s="35">
        <f t="shared" si="9"/>
        <v>360</v>
      </c>
      <c r="BA20" s="27" t="str">
        <f t="shared" si="10"/>
        <v>3</v>
      </c>
      <c r="BB20" s="34">
        <v>0.00076752</v>
      </c>
      <c r="BC20" s="34">
        <f t="shared" si="11"/>
        <v>0.2763072</v>
      </c>
      <c r="BD20" s="34" t="e">
        <f t="shared" si="13"/>
        <v>#REF!</v>
      </c>
      <c r="BE20" s="34">
        <v>0.121</v>
      </c>
      <c r="BF20" s="34">
        <f t="shared" si="14"/>
        <v>43.56</v>
      </c>
      <c r="BG20" s="34" t="e">
        <f t="shared" si="15"/>
        <v>#REF!</v>
      </c>
      <c r="BH20" t="str">
        <f>IF(AT20="UDARA","U","N")&amp;LEFT($C$4,2)&amp;MID($C$4,4,2)&amp;LEFT(A20,3)&amp;MID(E20,2,2)&amp;VLOOKUP(E20,Acuan_Reference!C:L,10,0)</f>
        <v>N1501MKS71ED</v>
      </c>
      <c r="BI20" t="s">
        <v>84</v>
      </c>
      <c r="BJ20" t="s">
        <v>85</v>
      </c>
      <c r="BK20" t="s">
        <v>86</v>
      </c>
      <c r="BL20" t="s">
        <v>87</v>
      </c>
    </row>
    <row r="21" hidden="1" spans="1:64">
      <c r="A21" t="s">
        <v>102</v>
      </c>
      <c r="B21" t="s">
        <v>75</v>
      </c>
      <c r="C21" t="s">
        <v>76</v>
      </c>
      <c r="D21" t="s">
        <v>77</v>
      </c>
      <c r="E21" t="s">
        <v>78</v>
      </c>
      <c r="F21" t="s">
        <v>79</v>
      </c>
      <c r="G21" t="s">
        <v>80</v>
      </c>
      <c r="H21" t="s">
        <v>81</v>
      </c>
      <c r="I21" s="34">
        <v>16500</v>
      </c>
      <c r="J21" s="35">
        <v>728</v>
      </c>
      <c r="K21" s="35">
        <v>864</v>
      </c>
      <c r="L21" s="35">
        <v>1134</v>
      </c>
      <c r="M21" s="35">
        <v>1137</v>
      </c>
      <c r="N21" s="35">
        <v>1222</v>
      </c>
      <c r="O21" s="35">
        <v>1130</v>
      </c>
      <c r="P21" s="35">
        <v>1346</v>
      </c>
      <c r="Q21" s="35">
        <v>940</v>
      </c>
      <c r="R21" s="35">
        <v>1416</v>
      </c>
      <c r="S21" s="35">
        <v>993</v>
      </c>
      <c r="T21" s="35">
        <v>1302</v>
      </c>
      <c r="U21" s="35">
        <v>1522</v>
      </c>
      <c r="V21" s="34">
        <v>1272.3333333333</v>
      </c>
      <c r="W21" s="34">
        <f t="shared" si="0"/>
        <v>1414</v>
      </c>
      <c r="X21" s="35">
        <v>401</v>
      </c>
      <c r="Y21" s="35">
        <v>0</v>
      </c>
      <c r="Z21" s="35">
        <v>0</v>
      </c>
      <c r="AA21" s="34">
        <v>1810</v>
      </c>
      <c r="AB21" s="34">
        <v>0</v>
      </c>
      <c r="AC21" s="34">
        <v>480</v>
      </c>
      <c r="AD21" s="34">
        <v>0</v>
      </c>
      <c r="AE21" s="34">
        <f t="shared" si="1"/>
        <v>2290</v>
      </c>
      <c r="AF21" s="34">
        <f t="shared" si="2"/>
        <v>1.79984280848839</v>
      </c>
      <c r="AG21" s="34">
        <f t="shared" si="3"/>
        <v>1.61951909476662</v>
      </c>
      <c r="AH21" s="34">
        <v>10200</v>
      </c>
      <c r="AI21" s="34">
        <v>0</v>
      </c>
      <c r="AJ21" s="35">
        <v>10200</v>
      </c>
      <c r="AK21" s="35">
        <v>1240</v>
      </c>
      <c r="AL21" s="35">
        <v>1418</v>
      </c>
      <c r="AM21" s="34">
        <v>0.8</v>
      </c>
      <c r="AN21" s="34">
        <f t="shared" si="4"/>
        <v>1131.2</v>
      </c>
      <c r="AO21" s="35">
        <v>120</v>
      </c>
      <c r="AP21" s="35">
        <v>120</v>
      </c>
      <c r="AQ21" t="s">
        <v>82</v>
      </c>
      <c r="AR21">
        <v>8</v>
      </c>
      <c r="AS21" s="34">
        <v>0.1</v>
      </c>
      <c r="AT21" t="s">
        <v>83</v>
      </c>
      <c r="AU21" s="35">
        <f t="shared" si="12"/>
        <v>194.4</v>
      </c>
      <c r="AV21" s="35">
        <f t="shared" si="5"/>
        <v>240</v>
      </c>
      <c r="AW21" s="35">
        <f t="shared" si="6"/>
        <v>1.78925035360679</v>
      </c>
      <c r="AX21" s="35">
        <f t="shared" si="7"/>
        <v>0.786421499292786</v>
      </c>
      <c r="AY21" s="35">
        <f t="shared" si="8"/>
        <v>240</v>
      </c>
      <c r="AZ21" s="35">
        <f t="shared" si="9"/>
        <v>240</v>
      </c>
      <c r="BA21" s="27" t="str">
        <f t="shared" si="10"/>
        <v>3</v>
      </c>
      <c r="BB21" s="34">
        <v>0.00076752</v>
      </c>
      <c r="BC21" s="34">
        <f t="shared" si="11"/>
        <v>0.1842048</v>
      </c>
      <c r="BD21" s="34" t="e">
        <f t="shared" si="13"/>
        <v>#REF!</v>
      </c>
      <c r="BE21" s="34">
        <v>0.121</v>
      </c>
      <c r="BF21" s="34">
        <f t="shared" si="14"/>
        <v>29.04</v>
      </c>
      <c r="BG21" s="34" t="e">
        <f t="shared" si="15"/>
        <v>#REF!</v>
      </c>
      <c r="BH21" t="str">
        <f>IF(AT21="UDARA","U","N")&amp;LEFT($C$4,2)&amp;MID($C$4,4,2)&amp;LEFT(A21,3)&amp;MID(E21,2,2)&amp;VLOOKUP(E21,Acuan_Reference!C:L,10,0)</f>
        <v>N1501MLG71ED</v>
      </c>
      <c r="BI21" t="s">
        <v>84</v>
      </c>
      <c r="BJ21" t="s">
        <v>85</v>
      </c>
      <c r="BK21" t="s">
        <v>86</v>
      </c>
      <c r="BL21" t="s">
        <v>87</v>
      </c>
    </row>
    <row r="22" hidden="1" spans="1:64">
      <c r="A22" t="s">
        <v>103</v>
      </c>
      <c r="B22" t="s">
        <v>75</v>
      </c>
      <c r="C22" t="s">
        <v>76</v>
      </c>
      <c r="D22" t="s">
        <v>77</v>
      </c>
      <c r="E22" t="s">
        <v>78</v>
      </c>
      <c r="F22" t="s">
        <v>79</v>
      </c>
      <c r="G22" t="s">
        <v>80</v>
      </c>
      <c r="H22" t="s">
        <v>81</v>
      </c>
      <c r="I22" s="34">
        <v>16500</v>
      </c>
      <c r="J22" s="35">
        <v>64</v>
      </c>
      <c r="K22" s="35">
        <v>5</v>
      </c>
      <c r="L22" s="35">
        <v>40</v>
      </c>
      <c r="M22" s="35">
        <v>108</v>
      </c>
      <c r="N22" s="35">
        <v>71</v>
      </c>
      <c r="O22" s="35">
        <v>77</v>
      </c>
      <c r="P22" s="35">
        <v>76</v>
      </c>
      <c r="Q22" s="35">
        <v>71</v>
      </c>
      <c r="R22" s="35">
        <v>63</v>
      </c>
      <c r="S22" s="35">
        <v>45</v>
      </c>
      <c r="T22" s="35">
        <v>60</v>
      </c>
      <c r="U22" s="35">
        <v>48</v>
      </c>
      <c r="V22" s="34">
        <v>51</v>
      </c>
      <c r="W22" s="34">
        <f t="shared" si="0"/>
        <v>57.6666666666667</v>
      </c>
      <c r="X22" s="35">
        <v>4</v>
      </c>
      <c r="Y22" s="35">
        <v>0</v>
      </c>
      <c r="Z22" s="35">
        <v>0</v>
      </c>
      <c r="AA22" s="34">
        <v>127</v>
      </c>
      <c r="AB22" s="34">
        <v>0</v>
      </c>
      <c r="AC22" s="34">
        <v>0</v>
      </c>
      <c r="AD22" s="34">
        <v>0</v>
      </c>
      <c r="AE22" s="34">
        <f t="shared" si="1"/>
        <v>127</v>
      </c>
      <c r="AF22" s="34">
        <f t="shared" si="2"/>
        <v>2.49019607843137</v>
      </c>
      <c r="AG22" s="34">
        <f t="shared" si="3"/>
        <v>2.20231213872832</v>
      </c>
      <c r="AH22" s="34">
        <v>10200</v>
      </c>
      <c r="AI22" s="34">
        <v>0</v>
      </c>
      <c r="AJ22" s="35">
        <v>10200</v>
      </c>
      <c r="AK22" s="35">
        <v>67</v>
      </c>
      <c r="AL22" s="35">
        <v>65</v>
      </c>
      <c r="AM22" s="34">
        <v>1.3</v>
      </c>
      <c r="AN22" s="34">
        <f t="shared" si="4"/>
        <v>74.9666666666667</v>
      </c>
      <c r="AO22" s="35">
        <v>120</v>
      </c>
      <c r="AP22" s="35">
        <v>120</v>
      </c>
      <c r="AQ22" t="s">
        <v>82</v>
      </c>
      <c r="AR22">
        <v>2</v>
      </c>
      <c r="AS22" s="34">
        <v>0.36666666666667</v>
      </c>
      <c r="AT22" t="s">
        <v>83</v>
      </c>
      <c r="AU22" s="35">
        <f t="shared" si="12"/>
        <v>9.725</v>
      </c>
      <c r="AV22" s="35">
        <f t="shared" si="5"/>
        <v>120</v>
      </c>
      <c r="AW22" s="35">
        <f t="shared" si="6"/>
        <v>4.28323699421965</v>
      </c>
      <c r="AX22" s="35">
        <f t="shared" si="7"/>
        <v>3.15606936416185</v>
      </c>
      <c r="AY22" s="35">
        <f t="shared" si="8"/>
        <v>0</v>
      </c>
      <c r="AZ22" s="35">
        <f t="shared" si="9"/>
        <v>0</v>
      </c>
      <c r="BA22" s="27" t="str">
        <f t="shared" si="10"/>
        <v>Kelipatan Kirim/Master box &gt; 3x FC+index</v>
      </c>
      <c r="BB22" s="34">
        <v>0.00076752</v>
      </c>
      <c r="BC22" s="34">
        <f t="shared" si="11"/>
        <v>0</v>
      </c>
      <c r="BD22" s="34" t="e">
        <f t="shared" si="13"/>
        <v>#REF!</v>
      </c>
      <c r="BE22" s="34">
        <v>0.121</v>
      </c>
      <c r="BF22" s="34">
        <f t="shared" si="14"/>
        <v>0</v>
      </c>
      <c r="BG22" s="34" t="e">
        <f t="shared" si="15"/>
        <v>#REF!</v>
      </c>
      <c r="BH22" t="str">
        <f>IF(AT22="UDARA","U","N")&amp;LEFT($C$4,2)&amp;MID($C$4,4,2)&amp;LEFT(A22,3)&amp;MID(E22,2,2)&amp;VLOOKUP(E22,Acuan_Reference!C:L,10,0)</f>
        <v>N1501NAD71ED</v>
      </c>
      <c r="BI22" t="s">
        <v>84</v>
      </c>
      <c r="BJ22" t="s">
        <v>85</v>
      </c>
      <c r="BK22" t="s">
        <v>86</v>
      </c>
      <c r="BL22" t="s">
        <v>87</v>
      </c>
    </row>
    <row r="23" hidden="1" spans="1:64">
      <c r="A23" t="s">
        <v>104</v>
      </c>
      <c r="B23" t="s">
        <v>75</v>
      </c>
      <c r="C23" t="s">
        <v>76</v>
      </c>
      <c r="D23" t="s">
        <v>77</v>
      </c>
      <c r="E23" t="s">
        <v>78</v>
      </c>
      <c r="F23" t="s">
        <v>79</v>
      </c>
      <c r="G23" t="s">
        <v>80</v>
      </c>
      <c r="H23" t="s">
        <v>81</v>
      </c>
      <c r="I23" s="34">
        <v>16500</v>
      </c>
      <c r="J23" s="35">
        <v>10</v>
      </c>
      <c r="K23" s="35">
        <v>252</v>
      </c>
      <c r="L23" s="35">
        <v>23</v>
      </c>
      <c r="M23" s="35">
        <v>66</v>
      </c>
      <c r="N23" s="35">
        <v>91</v>
      </c>
      <c r="O23" s="35">
        <v>96</v>
      </c>
      <c r="P23" s="35">
        <v>42</v>
      </c>
      <c r="Q23" s="35">
        <v>43</v>
      </c>
      <c r="R23" s="35">
        <v>183</v>
      </c>
      <c r="S23" s="35">
        <v>17</v>
      </c>
      <c r="T23" s="35">
        <v>122</v>
      </c>
      <c r="U23" s="35">
        <v>47</v>
      </c>
      <c r="V23" s="34">
        <v>62</v>
      </c>
      <c r="W23" s="34">
        <f t="shared" si="0"/>
        <v>97.6666666666667</v>
      </c>
      <c r="X23" s="35">
        <v>0</v>
      </c>
      <c r="Y23" s="35">
        <v>0</v>
      </c>
      <c r="Z23" s="35">
        <v>0</v>
      </c>
      <c r="AA23" s="34">
        <v>276</v>
      </c>
      <c r="AB23" s="34">
        <v>0</v>
      </c>
      <c r="AC23" s="34">
        <v>0</v>
      </c>
      <c r="AD23" s="34">
        <v>0</v>
      </c>
      <c r="AE23" s="34">
        <f t="shared" si="1"/>
        <v>276</v>
      </c>
      <c r="AF23" s="34">
        <f t="shared" si="2"/>
        <v>4.45161290322581</v>
      </c>
      <c r="AG23" s="34">
        <f t="shared" si="3"/>
        <v>2.8259385665529</v>
      </c>
      <c r="AH23" s="34">
        <v>10200</v>
      </c>
      <c r="AI23" s="34">
        <v>0</v>
      </c>
      <c r="AJ23" s="35">
        <v>10200</v>
      </c>
      <c r="AK23" s="35">
        <v>91</v>
      </c>
      <c r="AL23" s="35">
        <v>124</v>
      </c>
      <c r="AM23" s="34">
        <v>1</v>
      </c>
      <c r="AN23" s="34">
        <f t="shared" si="4"/>
        <v>97.6666666666667</v>
      </c>
      <c r="AO23" s="35">
        <v>120</v>
      </c>
      <c r="AP23" s="35">
        <v>120</v>
      </c>
      <c r="AQ23" t="s">
        <v>82</v>
      </c>
      <c r="AR23">
        <v>4</v>
      </c>
      <c r="AS23" s="34">
        <v>0.26666666666667</v>
      </c>
      <c r="AT23" t="s">
        <v>83</v>
      </c>
      <c r="AU23" s="35">
        <f t="shared" si="12"/>
        <v>0</v>
      </c>
      <c r="AV23" s="35">
        <f t="shared" si="5"/>
        <v>0</v>
      </c>
      <c r="AW23" s="35">
        <f t="shared" si="6"/>
        <v>2.8259385665529</v>
      </c>
      <c r="AX23" s="35">
        <f t="shared" si="7"/>
        <v>1.55631399317406</v>
      </c>
      <c r="AY23" s="35">
        <f t="shared" si="8"/>
        <v>0</v>
      </c>
      <c r="AZ23" s="35">
        <f t="shared" si="9"/>
        <v>0</v>
      </c>
      <c r="BA23" s="27" t="str">
        <f t="shared" si="10"/>
        <v>3</v>
      </c>
      <c r="BB23" s="34">
        <v>0.00076752</v>
      </c>
      <c r="BC23" s="34">
        <f t="shared" si="11"/>
        <v>0</v>
      </c>
      <c r="BD23" s="34" t="e">
        <f t="shared" si="13"/>
        <v>#REF!</v>
      </c>
      <c r="BE23" s="34">
        <v>0.121</v>
      </c>
      <c r="BF23" s="34">
        <f t="shared" si="14"/>
        <v>0</v>
      </c>
      <c r="BG23" s="34" t="e">
        <f t="shared" si="15"/>
        <v>#REF!</v>
      </c>
      <c r="BH23" t="str">
        <f>IF(AT23="UDARA","U","N")&amp;LEFT($C$4,2)&amp;MID($C$4,4,2)&amp;LEFT(A23,3)&amp;MID(E23,2,2)&amp;VLOOKUP(E23,Acuan_Reference!C:L,10,0)</f>
        <v>N1501PDG71ED</v>
      </c>
      <c r="BI23" t="s">
        <v>84</v>
      </c>
      <c r="BJ23" t="s">
        <v>85</v>
      </c>
      <c r="BK23" t="s">
        <v>86</v>
      </c>
      <c r="BL23" t="s">
        <v>87</v>
      </c>
    </row>
    <row r="24" hidden="1" spans="1:64">
      <c r="A24" t="s">
        <v>105</v>
      </c>
      <c r="B24" t="s">
        <v>75</v>
      </c>
      <c r="C24" t="s">
        <v>76</v>
      </c>
      <c r="D24" t="s">
        <v>77</v>
      </c>
      <c r="E24" t="s">
        <v>78</v>
      </c>
      <c r="F24" t="s">
        <v>79</v>
      </c>
      <c r="G24" t="s">
        <v>80</v>
      </c>
      <c r="H24" t="s">
        <v>81</v>
      </c>
      <c r="I24" s="34">
        <v>16500</v>
      </c>
      <c r="J24" s="35">
        <v>287</v>
      </c>
      <c r="K24" s="35">
        <v>116</v>
      </c>
      <c r="L24" s="35">
        <v>42</v>
      </c>
      <c r="M24" s="35">
        <v>224</v>
      </c>
      <c r="N24" s="35">
        <v>155</v>
      </c>
      <c r="O24" s="35">
        <v>254</v>
      </c>
      <c r="P24" s="35">
        <v>140</v>
      </c>
      <c r="Q24" s="35">
        <v>93</v>
      </c>
      <c r="R24" s="35">
        <v>443</v>
      </c>
      <c r="S24" s="35">
        <v>320</v>
      </c>
      <c r="T24" s="35">
        <v>114</v>
      </c>
      <c r="U24" s="35">
        <v>298</v>
      </c>
      <c r="V24" s="34">
        <v>244</v>
      </c>
      <c r="W24" s="34">
        <f t="shared" si="0"/>
        <v>249.333333333333</v>
      </c>
      <c r="X24" s="35">
        <v>116</v>
      </c>
      <c r="Y24" s="35">
        <v>0</v>
      </c>
      <c r="Z24" s="35">
        <v>0</v>
      </c>
      <c r="AA24" s="34">
        <v>524</v>
      </c>
      <c r="AB24" s="34">
        <v>0</v>
      </c>
      <c r="AC24" s="34">
        <v>120</v>
      </c>
      <c r="AD24" s="34">
        <v>0</v>
      </c>
      <c r="AE24" s="34">
        <f t="shared" si="1"/>
        <v>644</v>
      </c>
      <c r="AF24" s="34">
        <f t="shared" si="2"/>
        <v>2.63934426229508</v>
      </c>
      <c r="AG24" s="34">
        <f t="shared" si="3"/>
        <v>2.58288770053476</v>
      </c>
      <c r="AH24" s="34">
        <v>10200</v>
      </c>
      <c r="AI24" s="34">
        <v>0</v>
      </c>
      <c r="AJ24" s="35">
        <v>10200</v>
      </c>
      <c r="AK24" s="35">
        <v>317</v>
      </c>
      <c r="AL24" s="35">
        <v>336</v>
      </c>
      <c r="AM24" s="34">
        <v>1</v>
      </c>
      <c r="AN24" s="34">
        <f t="shared" si="4"/>
        <v>249.333333333333</v>
      </c>
      <c r="AO24" s="35">
        <v>120</v>
      </c>
      <c r="AP24" s="35">
        <v>120</v>
      </c>
      <c r="AQ24" t="s">
        <v>82</v>
      </c>
      <c r="AR24">
        <v>4</v>
      </c>
      <c r="AS24" s="34">
        <v>0.26666666666667</v>
      </c>
      <c r="AT24" t="s">
        <v>83</v>
      </c>
      <c r="AU24" s="35">
        <f t="shared" si="12"/>
        <v>0</v>
      </c>
      <c r="AV24" s="35">
        <f t="shared" si="5"/>
        <v>0</v>
      </c>
      <c r="AW24" s="35">
        <f t="shared" si="6"/>
        <v>2.58288770053476</v>
      </c>
      <c r="AX24" s="35">
        <f t="shared" si="7"/>
        <v>1.23529411764706</v>
      </c>
      <c r="AY24" s="35">
        <f t="shared" si="8"/>
        <v>0</v>
      </c>
      <c r="AZ24" s="35">
        <f t="shared" si="9"/>
        <v>0</v>
      </c>
      <c r="BA24" s="27" t="str">
        <f t="shared" si="10"/>
        <v>3</v>
      </c>
      <c r="BB24" s="34">
        <v>0.00076752</v>
      </c>
      <c r="BC24" s="34">
        <f t="shared" si="11"/>
        <v>0</v>
      </c>
      <c r="BD24" s="34" t="e">
        <f t="shared" si="13"/>
        <v>#REF!</v>
      </c>
      <c r="BE24" s="34">
        <v>0.121</v>
      </c>
      <c r="BF24" s="34">
        <f t="shared" si="14"/>
        <v>0</v>
      </c>
      <c r="BG24" s="34" t="e">
        <f t="shared" si="15"/>
        <v>#REF!</v>
      </c>
      <c r="BH24" t="str">
        <f>IF(AT24="UDARA","U","N")&amp;LEFT($C$4,2)&amp;MID($C$4,4,2)&amp;LEFT(A24,3)&amp;MID(E24,2,2)&amp;VLOOKUP(E24,Acuan_Reference!C:L,10,0)</f>
        <v>N1501PKB71ED</v>
      </c>
      <c r="BI24" t="s">
        <v>84</v>
      </c>
      <c r="BJ24" t="s">
        <v>85</v>
      </c>
      <c r="BK24" t="s">
        <v>86</v>
      </c>
      <c r="BL24" t="s">
        <v>87</v>
      </c>
    </row>
    <row r="25" hidden="1" spans="1:64">
      <c r="A25" t="s">
        <v>106</v>
      </c>
      <c r="B25" t="s">
        <v>75</v>
      </c>
      <c r="C25" t="s">
        <v>76</v>
      </c>
      <c r="D25" t="s">
        <v>77</v>
      </c>
      <c r="E25" t="s">
        <v>78</v>
      </c>
      <c r="F25" t="s">
        <v>79</v>
      </c>
      <c r="G25" t="s">
        <v>80</v>
      </c>
      <c r="H25" t="s">
        <v>81</v>
      </c>
      <c r="I25" s="34">
        <v>16500</v>
      </c>
      <c r="J25" s="35">
        <v>692</v>
      </c>
      <c r="K25" s="35">
        <v>666</v>
      </c>
      <c r="L25" s="35">
        <v>647</v>
      </c>
      <c r="M25" s="35">
        <v>929</v>
      </c>
      <c r="N25" s="35">
        <v>1131</v>
      </c>
      <c r="O25" s="35">
        <v>507</v>
      </c>
      <c r="P25" s="35">
        <v>879</v>
      </c>
      <c r="Q25" s="35">
        <v>752</v>
      </c>
      <c r="R25" s="35">
        <v>987</v>
      </c>
      <c r="S25" s="35">
        <v>1015</v>
      </c>
      <c r="T25" s="35">
        <v>1071</v>
      </c>
      <c r="U25" s="35">
        <v>1099</v>
      </c>
      <c r="V25" s="34">
        <v>1061.6666666667</v>
      </c>
      <c r="W25" s="34">
        <f t="shared" si="0"/>
        <v>1115</v>
      </c>
      <c r="X25" s="35">
        <v>184</v>
      </c>
      <c r="Y25" s="35">
        <v>0</v>
      </c>
      <c r="Z25" s="35">
        <v>0</v>
      </c>
      <c r="AA25" s="34">
        <v>1256</v>
      </c>
      <c r="AB25" s="34">
        <v>0</v>
      </c>
      <c r="AC25" s="34">
        <v>840</v>
      </c>
      <c r="AD25" s="34">
        <v>0</v>
      </c>
      <c r="AE25" s="34">
        <f t="shared" si="1"/>
        <v>2096</v>
      </c>
      <c r="AF25" s="34">
        <f t="shared" si="2"/>
        <v>1.9742543171114</v>
      </c>
      <c r="AG25" s="34">
        <f t="shared" si="3"/>
        <v>1.87982062780269</v>
      </c>
      <c r="AH25" s="34">
        <v>10200</v>
      </c>
      <c r="AI25" s="34">
        <v>0</v>
      </c>
      <c r="AJ25" s="35">
        <v>10200</v>
      </c>
      <c r="AK25" s="35">
        <v>1020</v>
      </c>
      <c r="AL25" s="35">
        <v>1175</v>
      </c>
      <c r="AM25" s="34">
        <v>0.9</v>
      </c>
      <c r="AN25" s="34">
        <f t="shared" si="4"/>
        <v>1003.5</v>
      </c>
      <c r="AO25" s="35">
        <v>120</v>
      </c>
      <c r="AP25" s="35">
        <v>120</v>
      </c>
      <c r="AQ25" t="s">
        <v>82</v>
      </c>
      <c r="AR25">
        <v>4</v>
      </c>
      <c r="AS25" s="34">
        <v>0.16666666666667</v>
      </c>
      <c r="AT25" t="s">
        <v>83</v>
      </c>
      <c r="AU25" s="35">
        <f t="shared" si="12"/>
        <v>61.875</v>
      </c>
      <c r="AV25" s="35">
        <f t="shared" si="5"/>
        <v>120</v>
      </c>
      <c r="AW25" s="35">
        <f t="shared" si="6"/>
        <v>1.98744394618834</v>
      </c>
      <c r="AX25" s="35">
        <f t="shared" si="7"/>
        <v>0.933632286995516</v>
      </c>
      <c r="AY25" s="35">
        <f t="shared" si="8"/>
        <v>120</v>
      </c>
      <c r="AZ25" s="35">
        <f t="shared" si="9"/>
        <v>120</v>
      </c>
      <c r="BA25" s="27" t="str">
        <f t="shared" si="10"/>
        <v>3</v>
      </c>
      <c r="BB25" s="34">
        <v>0.00076752</v>
      </c>
      <c r="BC25" s="34">
        <f t="shared" si="11"/>
        <v>0.0921024</v>
      </c>
      <c r="BD25" s="34" t="e">
        <f t="shared" si="13"/>
        <v>#REF!</v>
      </c>
      <c r="BE25" s="34">
        <v>0.121</v>
      </c>
      <c r="BF25" s="34">
        <f t="shared" si="14"/>
        <v>14.52</v>
      </c>
      <c r="BG25" s="34" t="e">
        <f t="shared" si="15"/>
        <v>#REF!</v>
      </c>
      <c r="BH25" t="str">
        <f>IF(AT25="UDARA","U","N")&amp;LEFT($C$4,2)&amp;MID($C$4,4,2)&amp;LEFT(A25,3)&amp;MID(E25,2,2)&amp;VLOOKUP(E25,Acuan_Reference!C:L,10,0)</f>
        <v>N1501PLB71ED</v>
      </c>
      <c r="BI25" t="s">
        <v>84</v>
      </c>
      <c r="BJ25" t="s">
        <v>85</v>
      </c>
      <c r="BK25" t="s">
        <v>86</v>
      </c>
      <c r="BL25" t="s">
        <v>87</v>
      </c>
    </row>
    <row r="26" hidden="1" spans="1:64">
      <c r="A26" t="s">
        <v>107</v>
      </c>
      <c r="B26" t="s">
        <v>75</v>
      </c>
      <c r="C26" t="s">
        <v>76</v>
      </c>
      <c r="D26" t="s">
        <v>77</v>
      </c>
      <c r="E26" t="s">
        <v>78</v>
      </c>
      <c r="F26" t="s">
        <v>79</v>
      </c>
      <c r="G26" t="s">
        <v>80</v>
      </c>
      <c r="H26" t="s">
        <v>81</v>
      </c>
      <c r="I26" s="34">
        <v>16500</v>
      </c>
      <c r="J26" s="35">
        <v>848</v>
      </c>
      <c r="K26" s="35">
        <v>205</v>
      </c>
      <c r="L26" s="35">
        <v>457</v>
      </c>
      <c r="M26" s="35">
        <v>739</v>
      </c>
      <c r="N26" s="35">
        <v>1307</v>
      </c>
      <c r="O26" s="35">
        <v>788</v>
      </c>
      <c r="P26" s="35">
        <v>606</v>
      </c>
      <c r="Q26" s="35">
        <v>687</v>
      </c>
      <c r="R26" s="35">
        <v>920</v>
      </c>
      <c r="S26" s="35">
        <v>844</v>
      </c>
      <c r="T26" s="35">
        <v>697</v>
      </c>
      <c r="U26" s="35">
        <v>1023</v>
      </c>
      <c r="V26" s="34">
        <v>854.66666666667</v>
      </c>
      <c r="W26" s="34">
        <f t="shared" si="0"/>
        <v>887</v>
      </c>
      <c r="X26" s="35">
        <v>318</v>
      </c>
      <c r="Y26" s="35">
        <v>0</v>
      </c>
      <c r="Z26" s="35">
        <v>0</v>
      </c>
      <c r="AA26" s="34">
        <v>846</v>
      </c>
      <c r="AB26" s="34">
        <v>0</v>
      </c>
      <c r="AC26" s="34">
        <v>1080</v>
      </c>
      <c r="AD26" s="34">
        <v>0</v>
      </c>
      <c r="AE26" s="34">
        <f t="shared" si="1"/>
        <v>1926</v>
      </c>
      <c r="AF26" s="34">
        <f t="shared" si="2"/>
        <v>2.25351014040561</v>
      </c>
      <c r="AG26" s="34">
        <f t="shared" si="3"/>
        <v>2.17136414881623</v>
      </c>
      <c r="AH26" s="34">
        <v>10200</v>
      </c>
      <c r="AI26" s="34">
        <v>0</v>
      </c>
      <c r="AJ26" s="35">
        <v>10200</v>
      </c>
      <c r="AK26" s="35">
        <v>908</v>
      </c>
      <c r="AL26" s="35">
        <v>941</v>
      </c>
      <c r="AM26" s="34">
        <v>1.3</v>
      </c>
      <c r="AN26" s="34">
        <f t="shared" si="4"/>
        <v>1153.1</v>
      </c>
      <c r="AO26" s="35">
        <v>120</v>
      </c>
      <c r="AP26" s="35">
        <v>120</v>
      </c>
      <c r="AQ26" t="s">
        <v>82</v>
      </c>
      <c r="AR26">
        <v>2</v>
      </c>
      <c r="AS26" s="34">
        <v>0.43333333333333</v>
      </c>
      <c r="AT26" t="s">
        <v>83</v>
      </c>
      <c r="AU26" s="35">
        <f t="shared" si="12"/>
        <v>126.075</v>
      </c>
      <c r="AV26" s="35">
        <f t="shared" si="5"/>
        <v>240</v>
      </c>
      <c r="AW26" s="35">
        <f t="shared" si="6"/>
        <v>2.44193912063134</v>
      </c>
      <c r="AX26" s="35">
        <f t="shared" si="7"/>
        <v>1.38105975197294</v>
      </c>
      <c r="AY26" s="35">
        <f t="shared" si="8"/>
        <v>240</v>
      </c>
      <c r="AZ26" s="35">
        <f t="shared" si="9"/>
        <v>240</v>
      </c>
      <c r="BA26" s="27" t="str">
        <f t="shared" si="10"/>
        <v>3</v>
      </c>
      <c r="BB26" s="34">
        <v>0.00076752</v>
      </c>
      <c r="BC26" s="34">
        <f t="shared" si="11"/>
        <v>0.1842048</v>
      </c>
      <c r="BD26" s="34" t="e">
        <f t="shared" si="13"/>
        <v>#REF!</v>
      </c>
      <c r="BE26" s="34">
        <v>0.121</v>
      </c>
      <c r="BF26" s="34">
        <f t="shared" si="14"/>
        <v>29.04</v>
      </c>
      <c r="BG26" s="34" t="e">
        <f t="shared" si="15"/>
        <v>#REF!</v>
      </c>
      <c r="BH26" t="str">
        <f>IF(AT26="UDARA","U","N")&amp;LEFT($C$4,2)&amp;MID($C$4,4,2)&amp;LEFT(A26,3)&amp;MID(E26,2,2)&amp;VLOOKUP(E26,Acuan_Reference!C:L,10,0)</f>
        <v>N1501PTK71ED</v>
      </c>
      <c r="BI26" t="s">
        <v>84</v>
      </c>
      <c r="BJ26" t="s">
        <v>85</v>
      </c>
      <c r="BK26" t="s">
        <v>86</v>
      </c>
      <c r="BL26" t="s">
        <v>87</v>
      </c>
    </row>
    <row r="27" hidden="1" spans="1:64">
      <c r="A27" t="s">
        <v>108</v>
      </c>
      <c r="B27" t="s">
        <v>75</v>
      </c>
      <c r="C27" t="s">
        <v>76</v>
      </c>
      <c r="D27" t="s">
        <v>77</v>
      </c>
      <c r="E27" t="s">
        <v>78</v>
      </c>
      <c r="F27" t="s">
        <v>79</v>
      </c>
      <c r="G27" t="s">
        <v>80</v>
      </c>
      <c r="H27" t="s">
        <v>81</v>
      </c>
      <c r="I27" s="34">
        <v>16500</v>
      </c>
      <c r="J27" s="35">
        <v>514</v>
      </c>
      <c r="K27" s="35">
        <v>466</v>
      </c>
      <c r="L27" s="35">
        <v>491</v>
      </c>
      <c r="M27" s="35">
        <v>428</v>
      </c>
      <c r="N27" s="35">
        <v>415</v>
      </c>
      <c r="O27" s="35">
        <v>598</v>
      </c>
      <c r="P27" s="35">
        <v>567</v>
      </c>
      <c r="Q27" s="35">
        <v>513</v>
      </c>
      <c r="R27" s="35">
        <v>804</v>
      </c>
      <c r="S27" s="35">
        <v>629</v>
      </c>
      <c r="T27" s="35">
        <v>338</v>
      </c>
      <c r="U27" s="35">
        <v>577</v>
      </c>
      <c r="V27" s="34">
        <v>514.66666666667</v>
      </c>
      <c r="W27" s="34">
        <f t="shared" si="0"/>
        <v>530.666666666667</v>
      </c>
      <c r="X27" s="35">
        <v>164</v>
      </c>
      <c r="Y27" s="35">
        <v>0</v>
      </c>
      <c r="Z27" s="35">
        <v>0</v>
      </c>
      <c r="AA27" s="34">
        <v>709</v>
      </c>
      <c r="AB27" s="34">
        <v>0</v>
      </c>
      <c r="AC27" s="34">
        <v>240</v>
      </c>
      <c r="AD27" s="34">
        <v>0</v>
      </c>
      <c r="AE27" s="34">
        <f t="shared" si="1"/>
        <v>949</v>
      </c>
      <c r="AF27" s="34">
        <f t="shared" si="2"/>
        <v>1.84391191709843</v>
      </c>
      <c r="AG27" s="34">
        <f t="shared" si="3"/>
        <v>1.78831658291457</v>
      </c>
      <c r="AH27" s="34">
        <v>10200</v>
      </c>
      <c r="AI27" s="34">
        <v>0</v>
      </c>
      <c r="AJ27" s="35">
        <v>10200</v>
      </c>
      <c r="AK27" s="35">
        <v>721</v>
      </c>
      <c r="AL27" s="35">
        <v>677</v>
      </c>
      <c r="AM27" s="34">
        <v>0.8</v>
      </c>
      <c r="AN27" s="34">
        <f t="shared" si="4"/>
        <v>424.533333333333</v>
      </c>
      <c r="AO27" s="35">
        <v>120</v>
      </c>
      <c r="AP27" s="35">
        <v>120</v>
      </c>
      <c r="AQ27" t="s">
        <v>82</v>
      </c>
      <c r="AR27">
        <v>4</v>
      </c>
      <c r="AS27" s="34">
        <v>0.066666666666667</v>
      </c>
      <c r="AT27" t="s">
        <v>83</v>
      </c>
      <c r="AU27" s="35">
        <f t="shared" si="12"/>
        <v>114.4</v>
      </c>
      <c r="AV27" s="35">
        <f t="shared" si="5"/>
        <v>120</v>
      </c>
      <c r="AW27" s="35">
        <f t="shared" si="6"/>
        <v>2.0144472361809</v>
      </c>
      <c r="AX27" s="35">
        <f t="shared" si="7"/>
        <v>0.738693467336684</v>
      </c>
      <c r="AY27" s="35">
        <f t="shared" si="8"/>
        <v>120</v>
      </c>
      <c r="AZ27" s="35">
        <f t="shared" si="9"/>
        <v>120</v>
      </c>
      <c r="BA27" s="27" t="str">
        <f t="shared" si="10"/>
        <v>3</v>
      </c>
      <c r="BB27" s="34">
        <v>0.00076752</v>
      </c>
      <c r="BC27" s="34">
        <f t="shared" si="11"/>
        <v>0.0921024</v>
      </c>
      <c r="BD27" s="34" t="e">
        <f t="shared" si="13"/>
        <v>#REF!</v>
      </c>
      <c r="BE27" s="34">
        <v>0.121</v>
      </c>
      <c r="BF27" s="34">
        <f t="shared" si="14"/>
        <v>14.52</v>
      </c>
      <c r="BG27" s="34" t="e">
        <f t="shared" si="15"/>
        <v>#REF!</v>
      </c>
      <c r="BH27" t="str">
        <f>IF(AT27="UDARA","U","N")&amp;LEFT($C$4,2)&amp;MID($C$4,4,2)&amp;LEFT(A27,3)&amp;MID(E27,2,2)&amp;VLOOKUP(E27,Acuan_Reference!C:L,10,0)</f>
        <v>N1501PWT71ED</v>
      </c>
      <c r="BI27" t="s">
        <v>84</v>
      </c>
      <c r="BJ27" t="s">
        <v>85</v>
      </c>
      <c r="BK27" t="s">
        <v>86</v>
      </c>
      <c r="BL27" t="s">
        <v>87</v>
      </c>
    </row>
    <row r="28" hidden="1" spans="1:64">
      <c r="A28" t="s">
        <v>109</v>
      </c>
      <c r="B28" t="s">
        <v>75</v>
      </c>
      <c r="C28" t="s">
        <v>76</v>
      </c>
      <c r="D28" t="s">
        <v>77</v>
      </c>
      <c r="E28" t="s">
        <v>78</v>
      </c>
      <c r="F28" t="s">
        <v>79</v>
      </c>
      <c r="G28" t="s">
        <v>80</v>
      </c>
      <c r="H28" t="s">
        <v>81</v>
      </c>
      <c r="I28" s="34">
        <v>16500</v>
      </c>
      <c r="J28" s="35">
        <v>1458</v>
      </c>
      <c r="K28" s="35">
        <v>1880</v>
      </c>
      <c r="L28" s="35">
        <v>1945</v>
      </c>
      <c r="M28" s="35">
        <v>2425</v>
      </c>
      <c r="N28" s="35">
        <v>1822</v>
      </c>
      <c r="O28" s="35">
        <v>2253</v>
      </c>
      <c r="P28" s="35">
        <v>2117</v>
      </c>
      <c r="Q28" s="35">
        <v>1713</v>
      </c>
      <c r="R28" s="35">
        <v>2591</v>
      </c>
      <c r="S28" s="35">
        <v>2181</v>
      </c>
      <c r="T28" s="35">
        <v>2189</v>
      </c>
      <c r="U28" s="35">
        <v>2755</v>
      </c>
      <c r="V28" s="34">
        <v>2375</v>
      </c>
      <c r="W28" s="34">
        <f t="shared" si="0"/>
        <v>2534.66666666667</v>
      </c>
      <c r="X28" s="35">
        <v>1183</v>
      </c>
      <c r="Y28" s="35">
        <v>0</v>
      </c>
      <c r="Z28" s="35">
        <v>0</v>
      </c>
      <c r="AA28" s="34">
        <v>2485</v>
      </c>
      <c r="AB28" s="34">
        <v>0</v>
      </c>
      <c r="AC28" s="34">
        <v>840</v>
      </c>
      <c r="AD28" s="34">
        <v>0</v>
      </c>
      <c r="AE28" s="34">
        <f t="shared" si="1"/>
        <v>3325</v>
      </c>
      <c r="AF28" s="34">
        <f t="shared" si="2"/>
        <v>1.4</v>
      </c>
      <c r="AG28" s="34">
        <f t="shared" si="3"/>
        <v>1.31180957390847</v>
      </c>
      <c r="AH28" s="34">
        <v>10200</v>
      </c>
      <c r="AI28" s="34">
        <v>0</v>
      </c>
      <c r="AJ28" s="35">
        <v>10200</v>
      </c>
      <c r="AK28" s="35">
        <v>2401</v>
      </c>
      <c r="AL28" s="35">
        <v>2660</v>
      </c>
      <c r="AM28" s="34">
        <v>0.6</v>
      </c>
      <c r="AN28" s="34">
        <f t="shared" si="4"/>
        <v>1520.8</v>
      </c>
      <c r="AO28" s="35">
        <v>120</v>
      </c>
      <c r="AP28" s="35">
        <v>120</v>
      </c>
      <c r="AQ28" t="s">
        <v>82</v>
      </c>
      <c r="AR28">
        <v>8</v>
      </c>
      <c r="AS28" s="34">
        <v>0.1</v>
      </c>
      <c r="AT28" t="s">
        <v>83</v>
      </c>
      <c r="AU28" s="35">
        <f t="shared" si="12"/>
        <v>641.85</v>
      </c>
      <c r="AV28" s="35">
        <f t="shared" si="5"/>
        <v>720</v>
      </c>
      <c r="AW28" s="35">
        <f t="shared" si="6"/>
        <v>1.59587059442399</v>
      </c>
      <c r="AX28" s="35">
        <f t="shared" si="7"/>
        <v>0.546422935297212</v>
      </c>
      <c r="AY28" s="35">
        <f t="shared" si="8"/>
        <v>720</v>
      </c>
      <c r="AZ28" s="35">
        <f t="shared" si="9"/>
        <v>720</v>
      </c>
      <c r="BA28" s="27" t="str">
        <f t="shared" si="10"/>
        <v>3</v>
      </c>
      <c r="BB28" s="34">
        <v>0.00076752</v>
      </c>
      <c r="BC28" s="34">
        <f t="shared" si="11"/>
        <v>0.5526144</v>
      </c>
      <c r="BD28" s="34" t="e">
        <f t="shared" si="13"/>
        <v>#REF!</v>
      </c>
      <c r="BE28" s="34">
        <v>0.121</v>
      </c>
      <c r="BF28" s="34">
        <f t="shared" si="14"/>
        <v>87.12</v>
      </c>
      <c r="BG28" s="34" t="e">
        <f t="shared" si="15"/>
        <v>#REF!</v>
      </c>
      <c r="BH28" t="str">
        <f>IF(AT28="UDARA","U","N")&amp;LEFT($C$4,2)&amp;MID($C$4,4,2)&amp;LEFT(A28,3)&amp;MID(E28,2,2)&amp;VLOOKUP(E28,Acuan_Reference!C:L,10,0)</f>
        <v>N1501SBY71ED</v>
      </c>
      <c r="BI28" t="s">
        <v>84</v>
      </c>
      <c r="BJ28" t="s">
        <v>85</v>
      </c>
      <c r="BK28" t="s">
        <v>86</v>
      </c>
      <c r="BL28" t="s">
        <v>87</v>
      </c>
    </row>
    <row r="29" hidden="1" spans="1:64">
      <c r="A29" t="s">
        <v>110</v>
      </c>
      <c r="B29" t="s">
        <v>75</v>
      </c>
      <c r="C29" t="s">
        <v>76</v>
      </c>
      <c r="D29" t="s">
        <v>77</v>
      </c>
      <c r="E29" t="s">
        <v>78</v>
      </c>
      <c r="F29" t="s">
        <v>79</v>
      </c>
      <c r="G29" t="s">
        <v>80</v>
      </c>
      <c r="H29" t="s">
        <v>81</v>
      </c>
      <c r="I29" s="34">
        <v>16500</v>
      </c>
      <c r="J29" s="35">
        <v>347</v>
      </c>
      <c r="K29" s="35">
        <v>388</v>
      </c>
      <c r="L29" s="35">
        <v>502</v>
      </c>
      <c r="M29" s="35">
        <v>353</v>
      </c>
      <c r="N29" s="35">
        <v>576</v>
      </c>
      <c r="O29" s="35">
        <v>448</v>
      </c>
      <c r="P29" s="35">
        <v>566</v>
      </c>
      <c r="Q29" s="35">
        <v>447</v>
      </c>
      <c r="R29" s="35">
        <v>326</v>
      </c>
      <c r="S29" s="35">
        <v>334</v>
      </c>
      <c r="T29" s="35">
        <v>464</v>
      </c>
      <c r="U29" s="35">
        <v>540</v>
      </c>
      <c r="V29" s="34">
        <v>446</v>
      </c>
      <c r="W29" s="34">
        <f t="shared" si="0"/>
        <v>478</v>
      </c>
      <c r="X29" s="35">
        <v>107</v>
      </c>
      <c r="Y29" s="35">
        <v>0</v>
      </c>
      <c r="Z29" s="35">
        <v>0</v>
      </c>
      <c r="AA29" s="34">
        <v>127</v>
      </c>
      <c r="AB29" s="34">
        <v>0</v>
      </c>
      <c r="AC29" s="34">
        <v>360</v>
      </c>
      <c r="AD29" s="34">
        <v>0</v>
      </c>
      <c r="AE29" s="34">
        <f t="shared" si="1"/>
        <v>487</v>
      </c>
      <c r="AF29" s="34">
        <f t="shared" si="2"/>
        <v>1.09192825112108</v>
      </c>
      <c r="AG29" s="34">
        <f t="shared" si="3"/>
        <v>1.01882845188285</v>
      </c>
      <c r="AH29" s="34">
        <v>10200</v>
      </c>
      <c r="AI29" s="34">
        <v>0</v>
      </c>
      <c r="AJ29" s="35">
        <v>10200</v>
      </c>
      <c r="AK29" s="35">
        <v>411</v>
      </c>
      <c r="AL29" s="35">
        <v>430</v>
      </c>
      <c r="AM29" s="34">
        <v>0.7</v>
      </c>
      <c r="AN29" s="34">
        <f t="shared" si="4"/>
        <v>334.6</v>
      </c>
      <c r="AO29" s="35">
        <v>120</v>
      </c>
      <c r="AP29" s="35">
        <v>120</v>
      </c>
      <c r="AQ29" t="s">
        <v>82</v>
      </c>
      <c r="AR29">
        <v>8</v>
      </c>
      <c r="AS29" s="34">
        <v>0.066666666666667</v>
      </c>
      <c r="AT29" t="s">
        <v>83</v>
      </c>
      <c r="AU29" s="35">
        <f t="shared" si="12"/>
        <v>208.2</v>
      </c>
      <c r="AV29" s="35">
        <f t="shared" si="5"/>
        <v>240</v>
      </c>
      <c r="AW29" s="35">
        <f t="shared" si="6"/>
        <v>1.52092050209205</v>
      </c>
      <c r="AX29" s="35">
        <f t="shared" si="7"/>
        <v>0.621338912133891</v>
      </c>
      <c r="AY29" s="35">
        <f t="shared" si="8"/>
        <v>240</v>
      </c>
      <c r="AZ29" s="35">
        <f t="shared" si="9"/>
        <v>240</v>
      </c>
      <c r="BA29" s="27" t="str">
        <f t="shared" si="10"/>
        <v>3</v>
      </c>
      <c r="BB29" s="34">
        <v>0.00076752</v>
      </c>
      <c r="BC29" s="34">
        <f t="shared" si="11"/>
        <v>0.1842048</v>
      </c>
      <c r="BD29" s="34" t="e">
        <f t="shared" si="13"/>
        <v>#REF!</v>
      </c>
      <c r="BE29" s="34">
        <v>0.121</v>
      </c>
      <c r="BF29" s="34">
        <f t="shared" si="14"/>
        <v>29.04</v>
      </c>
      <c r="BG29" s="34" t="e">
        <f t="shared" si="15"/>
        <v>#REF!</v>
      </c>
      <c r="BH29" t="str">
        <f>IF(AT29="UDARA","U","N")&amp;LEFT($C$4,2)&amp;MID($C$4,4,2)&amp;LEFT(A29,3)&amp;MID(E29,2,2)&amp;VLOOKUP(E29,Acuan_Reference!C:L,10,0)</f>
        <v>N1501SLO71ED</v>
      </c>
      <c r="BI29" t="s">
        <v>84</v>
      </c>
      <c r="BJ29" t="s">
        <v>85</v>
      </c>
      <c r="BK29" t="s">
        <v>86</v>
      </c>
      <c r="BL29" t="s">
        <v>87</v>
      </c>
    </row>
    <row r="30" hidden="1" spans="1:64">
      <c r="A30" t="s">
        <v>111</v>
      </c>
      <c r="B30" t="s">
        <v>75</v>
      </c>
      <c r="C30" t="s">
        <v>76</v>
      </c>
      <c r="D30" t="s">
        <v>77</v>
      </c>
      <c r="E30" t="s">
        <v>78</v>
      </c>
      <c r="F30" t="s">
        <v>79</v>
      </c>
      <c r="G30" t="s">
        <v>80</v>
      </c>
      <c r="H30" t="s">
        <v>81</v>
      </c>
      <c r="I30" s="34">
        <v>16500</v>
      </c>
      <c r="J30" s="35">
        <v>536</v>
      </c>
      <c r="K30" s="35">
        <v>524</v>
      </c>
      <c r="L30" s="35">
        <v>340</v>
      </c>
      <c r="M30" s="35">
        <v>620</v>
      </c>
      <c r="N30" s="35">
        <v>536</v>
      </c>
      <c r="O30" s="35">
        <v>571</v>
      </c>
      <c r="P30" s="35">
        <v>300</v>
      </c>
      <c r="Q30" s="35">
        <v>715</v>
      </c>
      <c r="R30" s="35">
        <v>417</v>
      </c>
      <c r="S30" s="35">
        <v>465</v>
      </c>
      <c r="T30" s="35">
        <v>428</v>
      </c>
      <c r="U30" s="35">
        <v>517</v>
      </c>
      <c r="V30" s="34">
        <v>470</v>
      </c>
      <c r="W30" s="34">
        <f t="shared" si="0"/>
        <v>482</v>
      </c>
      <c r="X30" s="35">
        <v>102</v>
      </c>
      <c r="Y30" s="35">
        <v>0</v>
      </c>
      <c r="Z30" s="35">
        <v>0</v>
      </c>
      <c r="AA30" s="34">
        <v>849</v>
      </c>
      <c r="AB30" s="34">
        <v>0</v>
      </c>
      <c r="AC30" s="34">
        <v>360</v>
      </c>
      <c r="AD30" s="34">
        <v>0</v>
      </c>
      <c r="AE30" s="34">
        <f t="shared" si="1"/>
        <v>1209</v>
      </c>
      <c r="AF30" s="34">
        <f t="shared" si="2"/>
        <v>2.57234042553191</v>
      </c>
      <c r="AG30" s="34">
        <f t="shared" si="3"/>
        <v>2.50829875518672</v>
      </c>
      <c r="AH30" s="34">
        <v>10200</v>
      </c>
      <c r="AI30" s="34">
        <v>0</v>
      </c>
      <c r="AJ30" s="35">
        <v>10200</v>
      </c>
      <c r="AK30" s="35">
        <v>592</v>
      </c>
      <c r="AL30" s="35">
        <v>501</v>
      </c>
      <c r="AM30" s="34">
        <v>1.5</v>
      </c>
      <c r="AN30" s="34">
        <f t="shared" si="4"/>
        <v>723</v>
      </c>
      <c r="AO30" s="35">
        <v>120</v>
      </c>
      <c r="AP30" s="35">
        <v>120</v>
      </c>
      <c r="AQ30" t="s">
        <v>82</v>
      </c>
      <c r="AR30">
        <v>2</v>
      </c>
      <c r="AS30" s="34">
        <v>0.53333333333333</v>
      </c>
      <c r="AT30" t="s">
        <v>83</v>
      </c>
      <c r="AU30" s="35">
        <f t="shared" si="12"/>
        <v>11.25</v>
      </c>
      <c r="AV30" s="35">
        <f t="shared" si="5"/>
        <v>120</v>
      </c>
      <c r="AW30" s="35">
        <f t="shared" si="6"/>
        <v>2.75726141078838</v>
      </c>
      <c r="AX30" s="35">
        <f t="shared" si="7"/>
        <v>1.71784232365145</v>
      </c>
      <c r="AY30" s="35">
        <f t="shared" si="8"/>
        <v>120</v>
      </c>
      <c r="AZ30" s="35">
        <f t="shared" si="9"/>
        <v>120</v>
      </c>
      <c r="BA30" s="27" t="str">
        <f t="shared" si="10"/>
        <v>3</v>
      </c>
      <c r="BB30" s="34">
        <v>0.00076752</v>
      </c>
      <c r="BC30" s="34">
        <f t="shared" si="11"/>
        <v>0.0921024</v>
      </c>
      <c r="BD30" s="34" t="e">
        <f t="shared" si="13"/>
        <v>#REF!</v>
      </c>
      <c r="BE30" s="34">
        <v>0.121</v>
      </c>
      <c r="BF30" s="34">
        <f t="shared" si="14"/>
        <v>14.52</v>
      </c>
      <c r="BG30" s="34" t="e">
        <f t="shared" si="15"/>
        <v>#REF!</v>
      </c>
      <c r="BH30" t="str">
        <f>IF(AT30="UDARA","U","N")&amp;LEFT($C$4,2)&amp;MID($C$4,4,2)&amp;LEFT(A30,3)&amp;MID(E30,2,2)&amp;VLOOKUP(E30,Acuan_Reference!C:L,10,0)</f>
        <v>N1501SMD71ED</v>
      </c>
      <c r="BI30" t="s">
        <v>84</v>
      </c>
      <c r="BJ30" t="s">
        <v>85</v>
      </c>
      <c r="BK30" t="s">
        <v>86</v>
      </c>
      <c r="BL30" t="s">
        <v>87</v>
      </c>
    </row>
    <row r="31" hidden="1" spans="1:64">
      <c r="A31" t="s">
        <v>112</v>
      </c>
      <c r="B31" t="s">
        <v>75</v>
      </c>
      <c r="C31" t="s">
        <v>76</v>
      </c>
      <c r="D31" t="s">
        <v>77</v>
      </c>
      <c r="E31" t="s">
        <v>78</v>
      </c>
      <c r="F31" t="s">
        <v>79</v>
      </c>
      <c r="G31" t="s">
        <v>80</v>
      </c>
      <c r="H31" t="s">
        <v>81</v>
      </c>
      <c r="I31" s="34">
        <v>16500</v>
      </c>
      <c r="J31" s="35">
        <v>1014</v>
      </c>
      <c r="K31" s="35">
        <v>3391</v>
      </c>
      <c r="L31" s="35">
        <v>3480</v>
      </c>
      <c r="M31" s="35">
        <v>1781</v>
      </c>
      <c r="N31" s="35">
        <v>2310</v>
      </c>
      <c r="O31" s="35">
        <v>1708</v>
      </c>
      <c r="P31" s="35">
        <v>1260</v>
      </c>
      <c r="Q31" s="35">
        <v>821</v>
      </c>
      <c r="R31" s="35">
        <v>1459</v>
      </c>
      <c r="S31" s="35">
        <v>1359</v>
      </c>
      <c r="T31" s="35">
        <v>1817</v>
      </c>
      <c r="U31" s="35">
        <v>1303</v>
      </c>
      <c r="V31" s="34">
        <v>1493</v>
      </c>
      <c r="W31" s="34">
        <f t="shared" si="0"/>
        <v>1630.66666666667</v>
      </c>
      <c r="X31" s="35">
        <v>213</v>
      </c>
      <c r="Y31" s="35">
        <v>0</v>
      </c>
      <c r="Z31" s="35">
        <v>0</v>
      </c>
      <c r="AA31" s="34">
        <v>1427</v>
      </c>
      <c r="AB31" s="34">
        <v>0</v>
      </c>
      <c r="AC31" s="34">
        <v>840</v>
      </c>
      <c r="AD31" s="34">
        <v>0</v>
      </c>
      <c r="AE31" s="34">
        <f t="shared" si="1"/>
        <v>2267</v>
      </c>
      <c r="AF31" s="34">
        <f t="shared" si="2"/>
        <v>1.51841929002009</v>
      </c>
      <c r="AG31" s="34">
        <f t="shared" si="3"/>
        <v>1.39022894521668</v>
      </c>
      <c r="AH31" s="34">
        <v>10200</v>
      </c>
      <c r="AI31" s="34">
        <v>0</v>
      </c>
      <c r="AJ31" s="35">
        <v>10200</v>
      </c>
      <c r="AK31" s="35">
        <v>1347</v>
      </c>
      <c r="AL31" s="35">
        <v>1772</v>
      </c>
      <c r="AM31" s="34">
        <v>0.7</v>
      </c>
      <c r="AN31" s="34">
        <f t="shared" si="4"/>
        <v>1141.46666666667</v>
      </c>
      <c r="AO31" s="35">
        <v>120</v>
      </c>
      <c r="AP31" s="35">
        <v>120</v>
      </c>
      <c r="AQ31" t="s">
        <v>82</v>
      </c>
      <c r="AR31">
        <v>8</v>
      </c>
      <c r="AS31" s="34">
        <v>0.066666666666667</v>
      </c>
      <c r="AT31" t="s">
        <v>83</v>
      </c>
      <c r="AU31" s="35">
        <f t="shared" si="12"/>
        <v>484.85</v>
      </c>
      <c r="AV31" s="35">
        <f t="shared" si="5"/>
        <v>600</v>
      </c>
      <c r="AW31" s="35">
        <f t="shared" si="6"/>
        <v>1.75817661488144</v>
      </c>
      <c r="AX31" s="35">
        <f t="shared" si="7"/>
        <v>0.671504497138185</v>
      </c>
      <c r="AY31" s="35">
        <f t="shared" si="8"/>
        <v>600</v>
      </c>
      <c r="AZ31" s="35">
        <f t="shared" si="9"/>
        <v>600</v>
      </c>
      <c r="BA31" s="27" t="str">
        <f t="shared" si="10"/>
        <v>3</v>
      </c>
      <c r="BB31" s="34">
        <v>0.00076752</v>
      </c>
      <c r="BC31" s="34">
        <f t="shared" si="11"/>
        <v>0.460512</v>
      </c>
      <c r="BD31" s="34" t="e">
        <f t="shared" si="13"/>
        <v>#REF!</v>
      </c>
      <c r="BE31" s="34">
        <v>0.121</v>
      </c>
      <c r="BF31" s="34">
        <f t="shared" si="14"/>
        <v>72.6</v>
      </c>
      <c r="BG31" s="34" t="e">
        <f t="shared" si="15"/>
        <v>#REF!</v>
      </c>
      <c r="BH31" t="str">
        <f>IF(AT31="UDARA","U","N")&amp;LEFT($C$4,2)&amp;MID($C$4,4,2)&amp;LEFT(A31,3)&amp;MID(E31,2,2)&amp;VLOOKUP(E31,Acuan_Reference!C:L,10,0)</f>
        <v>N1501SMG71ED</v>
      </c>
      <c r="BI31" t="s">
        <v>84</v>
      </c>
      <c r="BJ31" t="s">
        <v>85</v>
      </c>
      <c r="BK31" t="s">
        <v>86</v>
      </c>
      <c r="BL31" t="s">
        <v>87</v>
      </c>
    </row>
    <row r="32" hidden="1" spans="1:64">
      <c r="A32" t="s">
        <v>113</v>
      </c>
      <c r="B32" t="s">
        <v>75</v>
      </c>
      <c r="C32" t="s">
        <v>76</v>
      </c>
      <c r="D32" t="s">
        <v>77</v>
      </c>
      <c r="E32" t="s">
        <v>78</v>
      </c>
      <c r="F32" t="s">
        <v>79</v>
      </c>
      <c r="G32" t="s">
        <v>80</v>
      </c>
      <c r="H32" t="s">
        <v>81</v>
      </c>
      <c r="I32" s="34">
        <v>16500</v>
      </c>
      <c r="J32" s="35">
        <v>2772</v>
      </c>
      <c r="K32" s="35">
        <v>1180</v>
      </c>
      <c r="L32" s="35">
        <v>1412</v>
      </c>
      <c r="M32" s="35">
        <v>1731</v>
      </c>
      <c r="N32" s="35">
        <v>1503</v>
      </c>
      <c r="O32" s="35">
        <v>1861</v>
      </c>
      <c r="P32" s="35">
        <v>1611</v>
      </c>
      <c r="Q32" s="35">
        <v>1511</v>
      </c>
      <c r="R32" s="35">
        <v>2366</v>
      </c>
      <c r="S32" s="35">
        <v>2763</v>
      </c>
      <c r="T32" s="35">
        <v>2232</v>
      </c>
      <c r="U32" s="35">
        <v>2418</v>
      </c>
      <c r="V32" s="34">
        <v>2471</v>
      </c>
      <c r="W32" s="34">
        <f t="shared" si="0"/>
        <v>2487.66666666667</v>
      </c>
      <c r="X32" s="35">
        <v>1011</v>
      </c>
      <c r="Y32" s="35">
        <v>0</v>
      </c>
      <c r="Z32" s="35">
        <v>0</v>
      </c>
      <c r="AA32" s="34">
        <v>1110</v>
      </c>
      <c r="AB32" s="34">
        <v>0</v>
      </c>
      <c r="AC32" s="34">
        <v>0</v>
      </c>
      <c r="AD32" s="34">
        <v>1200</v>
      </c>
      <c r="AE32" s="34">
        <f t="shared" si="1"/>
        <v>2310</v>
      </c>
      <c r="AF32" s="34">
        <f t="shared" si="2"/>
        <v>0.934844192634561</v>
      </c>
      <c r="AG32" s="34">
        <f t="shared" si="3"/>
        <v>0.446201259547099</v>
      </c>
      <c r="AH32" s="34">
        <v>10200</v>
      </c>
      <c r="AI32" s="34">
        <v>0</v>
      </c>
      <c r="AJ32" s="35">
        <v>10200</v>
      </c>
      <c r="AK32" s="35">
        <v>2457</v>
      </c>
      <c r="AL32" s="35">
        <v>2813</v>
      </c>
      <c r="AM32" s="34">
        <v>0.25</v>
      </c>
      <c r="AN32" s="34">
        <f t="shared" si="4"/>
        <v>621.916666666667</v>
      </c>
      <c r="AO32" s="35">
        <v>120</v>
      </c>
      <c r="AP32" s="35">
        <v>120</v>
      </c>
      <c r="AQ32" t="s">
        <v>82</v>
      </c>
      <c r="AR32">
        <v>12</v>
      </c>
      <c r="AS32" s="34">
        <v>0.033333333333333</v>
      </c>
      <c r="AT32" t="s">
        <v>83</v>
      </c>
      <c r="AU32" s="35">
        <f t="shared" si="12"/>
        <v>843.6875</v>
      </c>
      <c r="AV32" s="35">
        <f t="shared" si="5"/>
        <v>960</v>
      </c>
      <c r="AW32" s="35">
        <f t="shared" si="6"/>
        <v>1.31448479163875</v>
      </c>
      <c r="AX32" s="35">
        <f t="shared" si="7"/>
        <v>0.183706284336058</v>
      </c>
      <c r="AY32" s="35">
        <f t="shared" si="8"/>
        <v>960</v>
      </c>
      <c r="AZ32" s="35">
        <f t="shared" si="9"/>
        <v>960</v>
      </c>
      <c r="BA32" s="27" t="str">
        <f t="shared" si="10"/>
        <v>3</v>
      </c>
      <c r="BB32" s="34">
        <v>0.00076752</v>
      </c>
      <c r="BC32" s="34">
        <f t="shared" si="11"/>
        <v>0.7368192</v>
      </c>
      <c r="BD32" s="34" t="e">
        <f t="shared" si="13"/>
        <v>#REF!</v>
      </c>
      <c r="BE32" s="34">
        <v>0.121</v>
      </c>
      <c r="BF32" s="34">
        <f t="shared" si="14"/>
        <v>116.16</v>
      </c>
      <c r="BG32" s="34" t="e">
        <f t="shared" si="15"/>
        <v>#REF!</v>
      </c>
      <c r="BH32" t="str">
        <f>IF(AT32="UDARA","U","N")&amp;LEFT($C$4,2)&amp;MID($C$4,4,2)&amp;LEFT(A32,3)&amp;MID(E32,2,2)&amp;VLOOKUP(E32,Acuan_Reference!C:L,10,0)</f>
        <v>N1501TGR71ED</v>
      </c>
      <c r="BI32" t="s">
        <v>84</v>
      </c>
      <c r="BJ32" t="s">
        <v>85</v>
      </c>
      <c r="BK32" t="s">
        <v>86</v>
      </c>
      <c r="BL32" t="s">
        <v>87</v>
      </c>
    </row>
    <row r="33" hidden="1" spans="1:64">
      <c r="A33" t="s">
        <v>114</v>
      </c>
      <c r="B33" t="s">
        <v>75</v>
      </c>
      <c r="C33" t="s">
        <v>76</v>
      </c>
      <c r="D33" t="s">
        <v>77</v>
      </c>
      <c r="E33" t="s">
        <v>78</v>
      </c>
      <c r="F33" t="s">
        <v>79</v>
      </c>
      <c r="G33" t="s">
        <v>80</v>
      </c>
      <c r="H33" t="s">
        <v>81</v>
      </c>
      <c r="I33" s="34">
        <v>16500</v>
      </c>
      <c r="J33" s="35">
        <v>635</v>
      </c>
      <c r="K33" s="35">
        <v>424</v>
      </c>
      <c r="L33" s="35">
        <v>936</v>
      </c>
      <c r="M33" s="35">
        <v>908</v>
      </c>
      <c r="N33" s="35">
        <v>723</v>
      </c>
      <c r="O33" s="35">
        <v>419</v>
      </c>
      <c r="P33" s="35">
        <v>205</v>
      </c>
      <c r="Q33" s="35">
        <v>736</v>
      </c>
      <c r="R33" s="35">
        <v>673</v>
      </c>
      <c r="S33" s="35">
        <v>853</v>
      </c>
      <c r="T33" s="35">
        <v>1094</v>
      </c>
      <c r="U33" s="35">
        <v>282</v>
      </c>
      <c r="V33" s="34">
        <v>743</v>
      </c>
      <c r="W33" s="34">
        <f t="shared" si="0"/>
        <v>792.666666666667</v>
      </c>
      <c r="X33" s="35">
        <v>467</v>
      </c>
      <c r="Y33" s="35">
        <v>0</v>
      </c>
      <c r="Z33" s="35">
        <v>0</v>
      </c>
      <c r="AA33" s="34">
        <v>649</v>
      </c>
      <c r="AB33" s="34">
        <v>0</v>
      </c>
      <c r="AC33" s="34">
        <v>360</v>
      </c>
      <c r="AD33" s="34">
        <v>0</v>
      </c>
      <c r="AE33" s="34">
        <f t="shared" si="1"/>
        <v>1009</v>
      </c>
      <c r="AF33" s="34">
        <f t="shared" si="2"/>
        <v>1.35800807537012</v>
      </c>
      <c r="AG33" s="34">
        <f t="shared" si="3"/>
        <v>1.27291841883936</v>
      </c>
      <c r="AH33" s="34">
        <v>10200</v>
      </c>
      <c r="AI33" s="34">
        <v>0</v>
      </c>
      <c r="AJ33" s="35">
        <v>10200</v>
      </c>
      <c r="AK33" s="35">
        <v>838</v>
      </c>
      <c r="AL33" s="35">
        <v>1002</v>
      </c>
      <c r="AM33" s="34">
        <v>0.7</v>
      </c>
      <c r="AN33" s="34">
        <f t="shared" si="4"/>
        <v>554.866666666667</v>
      </c>
      <c r="AO33" s="35">
        <v>120</v>
      </c>
      <c r="AP33" s="35">
        <v>120</v>
      </c>
      <c r="AQ33" t="s">
        <v>82</v>
      </c>
      <c r="AR33">
        <v>8</v>
      </c>
      <c r="AS33" s="34">
        <v>0.066666666666667</v>
      </c>
      <c r="AT33" t="s">
        <v>83</v>
      </c>
      <c r="AU33" s="35">
        <f t="shared" si="12"/>
        <v>410.9</v>
      </c>
      <c r="AV33" s="35">
        <f t="shared" si="5"/>
        <v>480</v>
      </c>
      <c r="AW33" s="35">
        <f t="shared" si="6"/>
        <v>1.8784693019344</v>
      </c>
      <c r="AX33" s="35">
        <f t="shared" si="7"/>
        <v>0.614381833473507</v>
      </c>
      <c r="AY33" s="35">
        <f t="shared" si="8"/>
        <v>480</v>
      </c>
      <c r="AZ33" s="35">
        <f t="shared" si="9"/>
        <v>480</v>
      </c>
      <c r="BA33" s="27" t="str">
        <f t="shared" si="10"/>
        <v>3</v>
      </c>
      <c r="BB33" s="34">
        <v>0.00076752</v>
      </c>
      <c r="BC33" s="34">
        <f t="shared" si="11"/>
        <v>0.3684096</v>
      </c>
      <c r="BD33" s="34" t="e">
        <f t="shared" si="13"/>
        <v>#REF!</v>
      </c>
      <c r="BE33" s="34">
        <v>0.121</v>
      </c>
      <c r="BF33" s="34">
        <f t="shared" si="14"/>
        <v>58.08</v>
      </c>
      <c r="BG33" s="34" t="e">
        <f t="shared" si="15"/>
        <v>#REF!</v>
      </c>
      <c r="BH33" t="str">
        <f>IF(AT33="UDARA","U","N")&amp;LEFT($C$4,2)&amp;MID($C$4,4,2)&amp;LEFT(A33,3)&amp;MID(E33,2,2)&amp;VLOOKUP(E33,Acuan_Reference!C:L,10,0)</f>
        <v>N1501YGY71ED</v>
      </c>
      <c r="BI33" t="s">
        <v>84</v>
      </c>
      <c r="BJ33" t="s">
        <v>85</v>
      </c>
      <c r="BK33" t="s">
        <v>86</v>
      </c>
      <c r="BL33" t="s">
        <v>87</v>
      </c>
    </row>
    <row r="34" hidden="1" spans="1:64">
      <c r="A34" t="s">
        <v>74</v>
      </c>
      <c r="B34" t="s">
        <v>75</v>
      </c>
      <c r="C34" t="s">
        <v>76</v>
      </c>
      <c r="D34" t="s">
        <v>115</v>
      </c>
      <c r="E34" t="s">
        <v>116</v>
      </c>
      <c r="F34" t="s">
        <v>117</v>
      </c>
      <c r="G34" t="s">
        <v>118</v>
      </c>
      <c r="H34" t="s">
        <v>81</v>
      </c>
      <c r="I34" s="34">
        <v>42925</v>
      </c>
      <c r="J34" s="35">
        <v>90</v>
      </c>
      <c r="K34" s="35">
        <v>169</v>
      </c>
      <c r="L34" s="35">
        <v>228</v>
      </c>
      <c r="M34" s="35">
        <v>107</v>
      </c>
      <c r="N34" s="35">
        <v>95</v>
      </c>
      <c r="O34" s="35">
        <v>156</v>
      </c>
      <c r="P34" s="35">
        <v>120</v>
      </c>
      <c r="Q34" s="35">
        <v>70</v>
      </c>
      <c r="R34" s="35">
        <v>264</v>
      </c>
      <c r="S34" s="35">
        <v>46</v>
      </c>
      <c r="T34" s="35">
        <v>22</v>
      </c>
      <c r="U34" s="35">
        <v>88</v>
      </c>
      <c r="V34" s="34">
        <v>52</v>
      </c>
      <c r="W34" s="34">
        <f t="shared" si="0"/>
        <v>63.6666666666667</v>
      </c>
      <c r="X34" s="35">
        <v>131</v>
      </c>
      <c r="Y34" s="35">
        <v>0</v>
      </c>
      <c r="Z34" s="35">
        <v>0</v>
      </c>
      <c r="AA34" s="34">
        <v>17</v>
      </c>
      <c r="AB34" s="34">
        <v>0</v>
      </c>
      <c r="AC34" s="34">
        <v>0</v>
      </c>
      <c r="AD34" s="34">
        <v>0</v>
      </c>
      <c r="AE34" s="34">
        <f t="shared" si="1"/>
        <v>17</v>
      </c>
      <c r="AF34" s="34">
        <f t="shared" si="2"/>
        <v>0.326923076923077</v>
      </c>
      <c r="AG34" s="34">
        <f t="shared" si="3"/>
        <v>0.267015706806283</v>
      </c>
      <c r="AH34" s="34">
        <v>372</v>
      </c>
      <c r="AI34" s="34">
        <v>0</v>
      </c>
      <c r="AJ34" s="35">
        <v>0</v>
      </c>
      <c r="AK34" s="35">
        <v>134</v>
      </c>
      <c r="AL34" s="35">
        <v>81</v>
      </c>
      <c r="AM34" s="34">
        <v>0.7</v>
      </c>
      <c r="AN34" s="34">
        <f t="shared" si="4"/>
        <v>44.5666666666667</v>
      </c>
      <c r="AO34" s="35">
        <v>12</v>
      </c>
      <c r="AP34" s="35">
        <v>12</v>
      </c>
      <c r="AQ34" t="s">
        <v>82</v>
      </c>
      <c r="AR34">
        <v>8</v>
      </c>
      <c r="AS34" s="34">
        <v>0.066666666666667</v>
      </c>
      <c r="AT34" t="s">
        <v>83</v>
      </c>
      <c r="AU34" s="35">
        <f t="shared" si="12"/>
        <v>81.425</v>
      </c>
      <c r="AV34" s="35">
        <f t="shared" si="5"/>
        <v>84</v>
      </c>
      <c r="AW34" s="35">
        <f t="shared" si="6"/>
        <v>1.58638743455497</v>
      </c>
      <c r="AX34" s="35">
        <f t="shared" si="7"/>
        <v>0.31413612565445</v>
      </c>
      <c r="AY34" s="35">
        <f t="shared" si="8"/>
        <v>84</v>
      </c>
      <c r="AZ34" s="35">
        <f t="shared" si="9"/>
        <v>84</v>
      </c>
      <c r="BA34" s="27" t="str">
        <f t="shared" si="10"/>
        <v>2</v>
      </c>
      <c r="BB34" s="34">
        <v>0.00042</v>
      </c>
      <c r="BC34" s="34">
        <f t="shared" si="11"/>
        <v>0.03528</v>
      </c>
      <c r="BD34" s="34" t="e">
        <f t="shared" si="13"/>
        <v>#REF!</v>
      </c>
      <c r="BE34" s="34">
        <v>0.423</v>
      </c>
      <c r="BF34" s="34">
        <f t="shared" si="14"/>
        <v>35.532</v>
      </c>
      <c r="BG34" s="34" t="e">
        <f t="shared" si="15"/>
        <v>#REF!</v>
      </c>
      <c r="BH34" t="str">
        <f>IF(AT34="UDARA","U","N")&amp;LEFT($C$4,2)&amp;MID($C$4,4,2)&amp;LEFT(A34,3)&amp;MID(E34,2,2)&amp;VLOOKUP(E34,Acuan_Reference!C:L,10,0)</f>
        <v>N1501BDG71N1</v>
      </c>
      <c r="BI34" t="s">
        <v>84</v>
      </c>
      <c r="BJ34" t="s">
        <v>119</v>
      </c>
      <c r="BK34" t="s">
        <v>86</v>
      </c>
      <c r="BL34" t="s">
        <v>87</v>
      </c>
    </row>
    <row r="35" hidden="1" spans="1:64">
      <c r="A35" t="s">
        <v>88</v>
      </c>
      <c r="B35" t="s">
        <v>75</v>
      </c>
      <c r="C35" t="s">
        <v>76</v>
      </c>
      <c r="D35" t="s">
        <v>115</v>
      </c>
      <c r="E35" t="s">
        <v>116</v>
      </c>
      <c r="F35" t="s">
        <v>117</v>
      </c>
      <c r="G35" t="s">
        <v>118</v>
      </c>
      <c r="H35" t="s">
        <v>81</v>
      </c>
      <c r="I35" s="34">
        <v>42925</v>
      </c>
      <c r="J35" s="35">
        <v>33</v>
      </c>
      <c r="K35" s="35">
        <v>29</v>
      </c>
      <c r="L35" s="35">
        <v>18</v>
      </c>
      <c r="M35" s="35">
        <v>18</v>
      </c>
      <c r="N35" s="35">
        <v>49</v>
      </c>
      <c r="O35" s="35">
        <v>-41</v>
      </c>
      <c r="P35" s="35">
        <v>36</v>
      </c>
      <c r="Q35" s="35">
        <v>-8</v>
      </c>
      <c r="R35" s="35">
        <v>3</v>
      </c>
      <c r="S35" s="35">
        <v>2</v>
      </c>
      <c r="T35" s="35">
        <v>-3</v>
      </c>
      <c r="U35" s="35">
        <v>5</v>
      </c>
      <c r="V35" s="34">
        <v>1.3333333333333</v>
      </c>
      <c r="W35" s="34">
        <f t="shared" si="0"/>
        <v>1</v>
      </c>
      <c r="X35" s="35">
        <v>0</v>
      </c>
      <c r="Y35" s="35">
        <v>0</v>
      </c>
      <c r="Z35" s="35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f t="shared" si="1"/>
        <v>0</v>
      </c>
      <c r="AF35" s="34">
        <f t="shared" si="2"/>
        <v>0</v>
      </c>
      <c r="AG35" s="34">
        <f t="shared" si="3"/>
        <v>0</v>
      </c>
      <c r="AH35" s="34">
        <v>372</v>
      </c>
      <c r="AI35" s="34">
        <v>0</v>
      </c>
      <c r="AJ35" s="35">
        <v>0</v>
      </c>
      <c r="AK35" s="35">
        <v>0</v>
      </c>
      <c r="AL35" s="35">
        <v>1</v>
      </c>
      <c r="AM35" s="34">
        <v>0.6</v>
      </c>
      <c r="AN35" s="34">
        <f t="shared" si="4"/>
        <v>0.6</v>
      </c>
      <c r="AO35" s="35">
        <v>12</v>
      </c>
      <c r="AP35" s="35">
        <v>12</v>
      </c>
      <c r="AQ35" t="s">
        <v>82</v>
      </c>
      <c r="AR35">
        <v>8</v>
      </c>
      <c r="AS35" s="34">
        <v>0.033333333333333</v>
      </c>
      <c r="AT35" t="s">
        <v>83</v>
      </c>
      <c r="AU35" s="35">
        <f t="shared" si="12"/>
        <v>1.2</v>
      </c>
      <c r="AV35" s="35">
        <f t="shared" si="5"/>
        <v>12</v>
      </c>
      <c r="AW35" s="35">
        <f t="shared" si="6"/>
        <v>12</v>
      </c>
      <c r="AX35" s="35">
        <f t="shared" si="7"/>
        <v>11</v>
      </c>
      <c r="AY35" s="35">
        <f t="shared" si="8"/>
        <v>0</v>
      </c>
      <c r="AZ35" s="35">
        <f t="shared" si="9"/>
        <v>0</v>
      </c>
      <c r="BA35" s="27" t="str">
        <f t="shared" si="10"/>
        <v>Kelipatan Kirim/Master box &gt; 3x FC+index</v>
      </c>
      <c r="BB35" s="34">
        <v>0.00042</v>
      </c>
      <c r="BC35" s="34">
        <f t="shared" si="11"/>
        <v>0</v>
      </c>
      <c r="BD35" s="34" t="e">
        <f t="shared" si="13"/>
        <v>#REF!</v>
      </c>
      <c r="BE35" s="34">
        <v>0.423</v>
      </c>
      <c r="BF35" s="34">
        <f t="shared" si="14"/>
        <v>0</v>
      </c>
      <c r="BG35" s="34" t="e">
        <f t="shared" si="15"/>
        <v>#REF!</v>
      </c>
      <c r="BH35" t="str">
        <f>IF(AT35="UDARA","U","N")&amp;LEFT($C$4,2)&amp;MID($C$4,4,2)&amp;LEFT(A35,3)&amp;MID(E35,2,2)&amp;VLOOKUP(E35,Acuan_Reference!C:L,10,0)</f>
        <v>N1501BGR71N1</v>
      </c>
      <c r="BI35" t="s">
        <v>84</v>
      </c>
      <c r="BJ35" t="s">
        <v>119</v>
      </c>
      <c r="BK35" t="s">
        <v>86</v>
      </c>
      <c r="BL35" t="s">
        <v>87</v>
      </c>
    </row>
    <row r="36" hidden="1" spans="1:64">
      <c r="A36" t="s">
        <v>89</v>
      </c>
      <c r="B36" t="s">
        <v>75</v>
      </c>
      <c r="C36" t="s">
        <v>76</v>
      </c>
      <c r="D36" t="s">
        <v>115</v>
      </c>
      <c r="E36" t="s">
        <v>116</v>
      </c>
      <c r="F36" t="s">
        <v>117</v>
      </c>
      <c r="G36" t="s">
        <v>118</v>
      </c>
      <c r="H36" t="s">
        <v>81</v>
      </c>
      <c r="I36" s="34">
        <v>42925</v>
      </c>
      <c r="J36" s="35">
        <v>-70</v>
      </c>
      <c r="K36" s="35">
        <v>-15</v>
      </c>
      <c r="L36" s="35">
        <v>-32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-2</v>
      </c>
      <c r="T36" s="35">
        <v>0</v>
      </c>
      <c r="U36" s="35">
        <v>0</v>
      </c>
      <c r="V36" s="34">
        <v>-0.66666666666667</v>
      </c>
      <c r="W36" s="34">
        <f t="shared" si="0"/>
        <v>0</v>
      </c>
      <c r="X36" s="35">
        <v>0</v>
      </c>
      <c r="Y36" s="35">
        <v>0</v>
      </c>
      <c r="Z36" s="35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f t="shared" si="1"/>
        <v>0</v>
      </c>
      <c r="AF36" s="34">
        <f t="shared" si="2"/>
        <v>9999</v>
      </c>
      <c r="AG36" s="34">
        <f t="shared" si="3"/>
        <v>9999</v>
      </c>
      <c r="AH36" s="34">
        <v>372</v>
      </c>
      <c r="AI36" s="34">
        <v>0</v>
      </c>
      <c r="AJ36" s="35">
        <v>0</v>
      </c>
      <c r="AK36" s="35">
        <v>0</v>
      </c>
      <c r="AL36" s="35">
        <v>0</v>
      </c>
      <c r="AM36" s="34">
        <v>1.3</v>
      </c>
      <c r="AN36" s="34">
        <f t="shared" si="4"/>
        <v>0</v>
      </c>
      <c r="AO36" s="35">
        <v>12</v>
      </c>
      <c r="AP36" s="35">
        <v>12</v>
      </c>
      <c r="AQ36" t="s">
        <v>82</v>
      </c>
      <c r="AR36">
        <v>4</v>
      </c>
      <c r="AS36" s="34">
        <v>0.53333333333333</v>
      </c>
      <c r="AT36" t="s">
        <v>83</v>
      </c>
      <c r="AU36" s="35">
        <f t="shared" si="12"/>
        <v>0</v>
      </c>
      <c r="AV36" s="35">
        <f t="shared" si="5"/>
        <v>0</v>
      </c>
      <c r="AW36" s="35">
        <f t="shared" si="6"/>
        <v>9999</v>
      </c>
      <c r="AX36" s="35">
        <f t="shared" si="7"/>
        <v>9999</v>
      </c>
      <c r="AY36" s="35">
        <f t="shared" si="8"/>
        <v>0</v>
      </c>
      <c r="AZ36" s="35">
        <f t="shared" si="9"/>
        <v>0</v>
      </c>
      <c r="BA36" s="27" t="str">
        <f t="shared" si="10"/>
        <v>Kelipatan Kirim/Master box &gt; 3x FC+index</v>
      </c>
      <c r="BB36" s="34">
        <v>0.00042</v>
      </c>
      <c r="BC36" s="34">
        <f t="shared" si="11"/>
        <v>0</v>
      </c>
      <c r="BD36" s="34" t="e">
        <f t="shared" si="13"/>
        <v>#REF!</v>
      </c>
      <c r="BE36" s="34">
        <v>0.423</v>
      </c>
      <c r="BF36" s="34">
        <f t="shared" si="14"/>
        <v>0</v>
      </c>
      <c r="BG36" s="34" t="e">
        <f t="shared" si="15"/>
        <v>#REF!</v>
      </c>
      <c r="BH36" t="str">
        <f>IF(AT36="UDARA","U","N")&amp;LEFT($C$4,2)&amp;MID($C$4,4,2)&amp;LEFT(A36,3)&amp;MID(E36,2,2)&amp;VLOOKUP(E36,Acuan_Reference!C:L,10,0)</f>
        <v>N1501BJM71N1</v>
      </c>
      <c r="BI36" t="s">
        <v>84</v>
      </c>
      <c r="BJ36" t="s">
        <v>119</v>
      </c>
      <c r="BK36" t="s">
        <v>86</v>
      </c>
      <c r="BL36" t="s">
        <v>87</v>
      </c>
    </row>
    <row r="37" hidden="1" spans="1:64">
      <c r="A37" t="s">
        <v>90</v>
      </c>
      <c r="B37" t="s">
        <v>75</v>
      </c>
      <c r="C37" t="s">
        <v>76</v>
      </c>
      <c r="D37" t="s">
        <v>115</v>
      </c>
      <c r="E37" t="s">
        <v>116</v>
      </c>
      <c r="F37" t="s">
        <v>117</v>
      </c>
      <c r="G37" t="s">
        <v>118</v>
      </c>
      <c r="H37" t="s">
        <v>81</v>
      </c>
      <c r="I37" s="34">
        <v>42925</v>
      </c>
      <c r="J37" s="35">
        <v>717</v>
      </c>
      <c r="K37" s="35">
        <v>370</v>
      </c>
      <c r="L37" s="35">
        <v>229</v>
      </c>
      <c r="M37" s="35">
        <v>94</v>
      </c>
      <c r="N37" s="35">
        <v>154</v>
      </c>
      <c r="O37" s="35">
        <v>-43</v>
      </c>
      <c r="P37" s="35">
        <v>416</v>
      </c>
      <c r="Q37" s="35">
        <v>231</v>
      </c>
      <c r="R37" s="35">
        <v>266</v>
      </c>
      <c r="S37" s="35">
        <v>961</v>
      </c>
      <c r="T37" s="35">
        <v>599</v>
      </c>
      <c r="U37" s="35">
        <v>403</v>
      </c>
      <c r="V37" s="34">
        <v>654.33333333333</v>
      </c>
      <c r="W37" s="34">
        <f t="shared" si="0"/>
        <v>481.333333333333</v>
      </c>
      <c r="X37" s="35">
        <v>243</v>
      </c>
      <c r="Y37" s="35">
        <v>0</v>
      </c>
      <c r="Z37" s="35">
        <v>0</v>
      </c>
      <c r="AA37" s="34">
        <v>157</v>
      </c>
      <c r="AB37" s="34">
        <v>26</v>
      </c>
      <c r="AC37" s="34">
        <v>0</v>
      </c>
      <c r="AD37" s="34">
        <v>36</v>
      </c>
      <c r="AE37" s="34">
        <f t="shared" si="1"/>
        <v>193</v>
      </c>
      <c r="AF37" s="34">
        <f t="shared" si="2"/>
        <v>0.29495669893021</v>
      </c>
      <c r="AG37" s="34">
        <f t="shared" si="3"/>
        <v>0.32617728531856</v>
      </c>
      <c r="AH37" s="34">
        <v>372</v>
      </c>
      <c r="AI37" s="34">
        <v>0</v>
      </c>
      <c r="AJ37" s="35">
        <v>0</v>
      </c>
      <c r="AK37" s="35">
        <v>512</v>
      </c>
      <c r="AL37" s="35">
        <v>442</v>
      </c>
      <c r="AM37" s="34">
        <v>0.6</v>
      </c>
      <c r="AN37" s="34">
        <f t="shared" si="4"/>
        <v>288.8</v>
      </c>
      <c r="AO37" s="35">
        <v>12</v>
      </c>
      <c r="AP37" s="35">
        <v>12</v>
      </c>
      <c r="AQ37" t="s">
        <v>82</v>
      </c>
      <c r="AR37">
        <v>12</v>
      </c>
      <c r="AS37" s="34">
        <v>0.033333333333333</v>
      </c>
      <c r="AT37" t="s">
        <v>83</v>
      </c>
      <c r="AU37" s="35">
        <f t="shared" si="12"/>
        <v>403.35</v>
      </c>
      <c r="AV37" s="35">
        <f t="shared" si="5"/>
        <v>408</v>
      </c>
      <c r="AW37" s="35">
        <f t="shared" si="6"/>
        <v>1.24861495844875</v>
      </c>
      <c r="AX37" s="35">
        <f t="shared" si="7"/>
        <v>0.330332409972299</v>
      </c>
      <c r="AY37" s="35">
        <f t="shared" si="8"/>
        <v>408</v>
      </c>
      <c r="AZ37" s="35">
        <f t="shared" si="9"/>
        <v>408</v>
      </c>
      <c r="BA37" s="27" t="str">
        <f t="shared" si="10"/>
        <v>2</v>
      </c>
      <c r="BB37" s="34">
        <v>0.00042</v>
      </c>
      <c r="BC37" s="34">
        <f t="shared" si="11"/>
        <v>0.17136</v>
      </c>
      <c r="BD37" s="34" t="e">
        <f t="shared" si="13"/>
        <v>#REF!</v>
      </c>
      <c r="BE37" s="34">
        <v>0.423</v>
      </c>
      <c r="BF37" s="34">
        <f t="shared" si="14"/>
        <v>172.584</v>
      </c>
      <c r="BG37" s="34" t="e">
        <f t="shared" si="15"/>
        <v>#REF!</v>
      </c>
      <c r="BH37" t="str">
        <f>IF(AT37="UDARA","U","N")&amp;LEFT($C$4,2)&amp;MID($C$4,4,2)&amp;LEFT(A37,3)&amp;MID(E37,2,2)&amp;VLOOKUP(E37,Acuan_Reference!C:L,10,0)</f>
        <v>N1501BKS71N1</v>
      </c>
      <c r="BI37" t="s">
        <v>84</v>
      </c>
      <c r="BJ37" t="s">
        <v>119</v>
      </c>
      <c r="BK37" t="s">
        <v>86</v>
      </c>
      <c r="BL37" t="s">
        <v>87</v>
      </c>
    </row>
    <row r="38" hidden="1" spans="1:64">
      <c r="A38" t="s">
        <v>91</v>
      </c>
      <c r="B38" t="s">
        <v>75</v>
      </c>
      <c r="C38" t="s">
        <v>76</v>
      </c>
      <c r="D38" t="s">
        <v>115</v>
      </c>
      <c r="E38" t="s">
        <v>116</v>
      </c>
      <c r="F38" t="s">
        <v>117</v>
      </c>
      <c r="G38" t="s">
        <v>118</v>
      </c>
      <c r="H38" t="s">
        <v>81</v>
      </c>
      <c r="I38" s="34">
        <v>42925</v>
      </c>
      <c r="J38" s="35">
        <v>4</v>
      </c>
      <c r="K38" s="35">
        <v>0</v>
      </c>
      <c r="L38" s="35">
        <v>1</v>
      </c>
      <c r="M38" s="35">
        <v>-6</v>
      </c>
      <c r="N38" s="35">
        <v>-8</v>
      </c>
      <c r="O38" s="35">
        <v>-5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  <c r="U38" s="35">
        <v>0</v>
      </c>
      <c r="V38" s="34">
        <v>0</v>
      </c>
      <c r="W38" s="34">
        <f t="shared" si="0"/>
        <v>0</v>
      </c>
      <c r="X38" s="35">
        <v>0</v>
      </c>
      <c r="Y38" s="35">
        <v>0</v>
      </c>
      <c r="Z38" s="35">
        <v>0</v>
      </c>
      <c r="AA38" s="34">
        <v>0</v>
      </c>
      <c r="AB38" s="34">
        <v>0</v>
      </c>
      <c r="AC38" s="34">
        <v>0</v>
      </c>
      <c r="AD38" s="34">
        <v>0</v>
      </c>
      <c r="AE38" s="34">
        <f t="shared" si="1"/>
        <v>0</v>
      </c>
      <c r="AF38" s="34">
        <f t="shared" si="2"/>
        <v>9999</v>
      </c>
      <c r="AG38" s="34">
        <f t="shared" si="3"/>
        <v>9999</v>
      </c>
      <c r="AH38" s="34">
        <v>372</v>
      </c>
      <c r="AI38" s="34">
        <v>0</v>
      </c>
      <c r="AJ38" s="35">
        <v>0</v>
      </c>
      <c r="AK38" s="35">
        <v>0</v>
      </c>
      <c r="AL38" s="35">
        <v>0</v>
      </c>
      <c r="AM38" s="34">
        <v>0.9</v>
      </c>
      <c r="AN38" s="34">
        <f t="shared" si="4"/>
        <v>0</v>
      </c>
      <c r="AO38" s="35">
        <v>12</v>
      </c>
      <c r="AP38" s="35">
        <v>12</v>
      </c>
      <c r="AQ38" t="s">
        <v>82</v>
      </c>
      <c r="AR38">
        <v>4</v>
      </c>
      <c r="AS38" s="34">
        <v>0.13333333333333</v>
      </c>
      <c r="AT38" t="s">
        <v>83</v>
      </c>
      <c r="AU38" s="35">
        <f t="shared" si="12"/>
        <v>0</v>
      </c>
      <c r="AV38" s="35">
        <f t="shared" si="5"/>
        <v>0</v>
      </c>
      <c r="AW38" s="35">
        <f t="shared" si="6"/>
        <v>9999</v>
      </c>
      <c r="AX38" s="35">
        <f t="shared" si="7"/>
        <v>9999</v>
      </c>
      <c r="AY38" s="35">
        <f t="shared" si="8"/>
        <v>0</v>
      </c>
      <c r="AZ38" s="35">
        <f t="shared" si="9"/>
        <v>0</v>
      </c>
      <c r="BA38" s="27" t="str">
        <f t="shared" si="10"/>
        <v>Kelipatan Kirim/Master box &gt; 3x FC+index</v>
      </c>
      <c r="BB38" s="34">
        <v>0.00042</v>
      </c>
      <c r="BC38" s="34">
        <f t="shared" si="11"/>
        <v>0</v>
      </c>
      <c r="BD38" s="34" t="e">
        <f t="shared" si="13"/>
        <v>#REF!</v>
      </c>
      <c r="BE38" s="34">
        <v>0.423</v>
      </c>
      <c r="BF38" s="34">
        <f t="shared" si="14"/>
        <v>0</v>
      </c>
      <c r="BG38" s="34" t="e">
        <f t="shared" si="15"/>
        <v>#REF!</v>
      </c>
      <c r="BH38" t="str">
        <f>IF(AT38="UDARA","U","N")&amp;LEFT($C$4,2)&amp;MID($C$4,4,2)&amp;LEFT(A38,3)&amp;MID(E38,2,2)&amp;VLOOKUP(E38,Acuan_Reference!C:L,10,0)</f>
        <v>N1501BLP71N1</v>
      </c>
      <c r="BI38" t="s">
        <v>84</v>
      </c>
      <c r="BJ38" t="s">
        <v>119</v>
      </c>
      <c r="BK38" t="s">
        <v>86</v>
      </c>
      <c r="BL38" t="s">
        <v>87</v>
      </c>
    </row>
    <row r="39" hidden="1" spans="1:64">
      <c r="A39" t="s">
        <v>92</v>
      </c>
      <c r="B39" t="s">
        <v>75</v>
      </c>
      <c r="C39" t="s">
        <v>76</v>
      </c>
      <c r="D39" t="s">
        <v>115</v>
      </c>
      <c r="E39" t="s">
        <v>116</v>
      </c>
      <c r="F39" t="s">
        <v>117</v>
      </c>
      <c r="G39" t="s">
        <v>118</v>
      </c>
      <c r="H39" t="s">
        <v>81</v>
      </c>
      <c r="I39" s="34">
        <v>42925</v>
      </c>
      <c r="J39" s="35">
        <v>-26</v>
      </c>
      <c r="K39" s="35">
        <v>5</v>
      </c>
      <c r="L39" s="35">
        <v>-15</v>
      </c>
      <c r="M39" s="35">
        <v>-2</v>
      </c>
      <c r="N39" s="35">
        <v>0</v>
      </c>
      <c r="O39" s="35">
        <v>-8</v>
      </c>
      <c r="P39" s="35">
        <v>0</v>
      </c>
      <c r="Q39" s="35">
        <v>-1</v>
      </c>
      <c r="R39" s="35">
        <v>0</v>
      </c>
      <c r="S39" s="35">
        <v>0</v>
      </c>
      <c r="T39" s="35">
        <v>27</v>
      </c>
      <c r="U39" s="35">
        <v>0</v>
      </c>
      <c r="V39" s="34">
        <v>9</v>
      </c>
      <c r="W39" s="34">
        <f t="shared" si="0"/>
        <v>11.3333333333333</v>
      </c>
      <c r="X39" s="35">
        <v>0</v>
      </c>
      <c r="Y39" s="35">
        <v>0</v>
      </c>
      <c r="Z39" s="35">
        <v>0</v>
      </c>
      <c r="AA39" s="34">
        <v>32</v>
      </c>
      <c r="AB39" s="34">
        <v>0</v>
      </c>
      <c r="AC39" s="34">
        <v>0</v>
      </c>
      <c r="AD39" s="34">
        <v>0</v>
      </c>
      <c r="AE39" s="34">
        <f t="shared" si="1"/>
        <v>32</v>
      </c>
      <c r="AF39" s="34">
        <f t="shared" si="2"/>
        <v>3.55555555555556</v>
      </c>
      <c r="AG39" s="34">
        <f t="shared" si="3"/>
        <v>2.82352941176471</v>
      </c>
      <c r="AH39" s="34">
        <v>372</v>
      </c>
      <c r="AI39" s="34">
        <v>0</v>
      </c>
      <c r="AJ39" s="35">
        <v>0</v>
      </c>
      <c r="AK39" s="35">
        <v>0</v>
      </c>
      <c r="AL39" s="35">
        <v>7</v>
      </c>
      <c r="AM39" s="34">
        <v>1.5</v>
      </c>
      <c r="AN39" s="34">
        <f t="shared" si="4"/>
        <v>17</v>
      </c>
      <c r="AO39" s="35">
        <v>12</v>
      </c>
      <c r="AP39" s="35">
        <v>12</v>
      </c>
      <c r="AQ39" t="s">
        <v>82</v>
      </c>
      <c r="AR39">
        <v>2</v>
      </c>
      <c r="AS39" s="34">
        <v>0.53333333333333</v>
      </c>
      <c r="AT39" t="s">
        <v>83</v>
      </c>
      <c r="AU39" s="35">
        <f t="shared" si="12"/>
        <v>0</v>
      </c>
      <c r="AV39" s="35">
        <f t="shared" si="5"/>
        <v>0</v>
      </c>
      <c r="AW39" s="35">
        <f t="shared" si="6"/>
        <v>2.82352941176471</v>
      </c>
      <c r="AX39" s="35">
        <f t="shared" si="7"/>
        <v>2.20588235294118</v>
      </c>
      <c r="AY39" s="35">
        <f t="shared" si="8"/>
        <v>0</v>
      </c>
      <c r="AZ39" s="35">
        <f t="shared" si="9"/>
        <v>0</v>
      </c>
      <c r="BA39" s="27" t="str">
        <f t="shared" si="10"/>
        <v>3</v>
      </c>
      <c r="BB39" s="34">
        <v>0.00042</v>
      </c>
      <c r="BC39" s="34">
        <f t="shared" si="11"/>
        <v>0</v>
      </c>
      <c r="BD39" s="34" t="e">
        <f t="shared" si="13"/>
        <v>#REF!</v>
      </c>
      <c r="BE39" s="34">
        <v>0.423</v>
      </c>
      <c r="BF39" s="34">
        <f t="shared" si="14"/>
        <v>0</v>
      </c>
      <c r="BG39" s="34" t="e">
        <f t="shared" si="15"/>
        <v>#REF!</v>
      </c>
      <c r="BH39" t="str">
        <f>IF(AT39="UDARA","U","N")&amp;LEFT($C$4,2)&amp;MID($C$4,4,2)&amp;LEFT(A39,3)&amp;MID(E39,2,2)&amp;VLOOKUP(E39,Acuan_Reference!C:L,10,0)</f>
        <v>N1501BTM71N1</v>
      </c>
      <c r="BI39" t="s">
        <v>84</v>
      </c>
      <c r="BJ39" t="s">
        <v>119</v>
      </c>
      <c r="BK39" t="s">
        <v>86</v>
      </c>
      <c r="BL39" t="s">
        <v>87</v>
      </c>
    </row>
    <row r="40" hidden="1" spans="1:64">
      <c r="A40" t="s">
        <v>93</v>
      </c>
      <c r="B40" t="s">
        <v>75</v>
      </c>
      <c r="C40" t="s">
        <v>76</v>
      </c>
      <c r="D40" t="s">
        <v>115</v>
      </c>
      <c r="E40" t="s">
        <v>116</v>
      </c>
      <c r="F40" t="s">
        <v>117</v>
      </c>
      <c r="G40" t="s">
        <v>118</v>
      </c>
      <c r="H40" t="s">
        <v>81</v>
      </c>
      <c r="I40" s="34">
        <v>42925</v>
      </c>
      <c r="J40" s="35">
        <v>-1</v>
      </c>
      <c r="K40" s="35">
        <v>0</v>
      </c>
      <c r="L40" s="35">
        <v>-9</v>
      </c>
      <c r="M40" s="35">
        <v>-3</v>
      </c>
      <c r="N40" s="35">
        <v>0</v>
      </c>
      <c r="O40" s="35">
        <v>-2</v>
      </c>
      <c r="P40" s="35">
        <v>0</v>
      </c>
      <c r="Q40" s="35">
        <v>-7</v>
      </c>
      <c r="R40" s="35">
        <v>-12</v>
      </c>
      <c r="S40" s="35">
        <v>-6</v>
      </c>
      <c r="T40" s="35">
        <v>-1</v>
      </c>
      <c r="U40" s="35">
        <v>0</v>
      </c>
      <c r="V40" s="34">
        <v>-2.3333333333333</v>
      </c>
      <c r="W40" s="34">
        <f t="shared" si="0"/>
        <v>-0.333333333333333</v>
      </c>
      <c r="X40" s="35">
        <v>0</v>
      </c>
      <c r="Y40" s="35">
        <v>0</v>
      </c>
      <c r="Z40" s="35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f t="shared" si="1"/>
        <v>0</v>
      </c>
      <c r="AF40" s="34">
        <f t="shared" si="2"/>
        <v>9999</v>
      </c>
      <c r="AG40" s="34">
        <f t="shared" si="3"/>
        <v>9999</v>
      </c>
      <c r="AH40" s="34">
        <v>372</v>
      </c>
      <c r="AI40" s="34">
        <v>0</v>
      </c>
      <c r="AJ40" s="35">
        <v>0</v>
      </c>
      <c r="AK40" s="35">
        <v>0</v>
      </c>
      <c r="AL40" s="35">
        <v>0</v>
      </c>
      <c r="AM40" s="34">
        <v>0.8</v>
      </c>
      <c r="AN40" s="34">
        <f t="shared" si="4"/>
        <v>0</v>
      </c>
      <c r="AO40" s="35">
        <v>12</v>
      </c>
      <c r="AP40" s="35">
        <v>12</v>
      </c>
      <c r="AQ40" t="s">
        <v>82</v>
      </c>
      <c r="AR40">
        <v>4</v>
      </c>
      <c r="AS40" s="34">
        <v>0.066666666666667</v>
      </c>
      <c r="AT40" t="s">
        <v>83</v>
      </c>
      <c r="AU40" s="35">
        <f t="shared" si="12"/>
        <v>0</v>
      </c>
      <c r="AV40" s="35">
        <f t="shared" si="5"/>
        <v>0</v>
      </c>
      <c r="AW40" s="35">
        <f t="shared" si="6"/>
        <v>9999</v>
      </c>
      <c r="AX40" s="35">
        <f t="shared" si="7"/>
        <v>9999</v>
      </c>
      <c r="AY40" s="35">
        <f t="shared" si="8"/>
        <v>0</v>
      </c>
      <c r="AZ40" s="35">
        <f t="shared" si="9"/>
        <v>0</v>
      </c>
      <c r="BA40" s="27" t="str">
        <f t="shared" si="10"/>
        <v>Kelipatan Kirim/Master box &gt; 3x FC+index</v>
      </c>
      <c r="BB40" s="34">
        <v>0.00042</v>
      </c>
      <c r="BC40" s="34">
        <f t="shared" si="11"/>
        <v>0</v>
      </c>
      <c r="BD40" s="34" t="e">
        <f t="shared" si="13"/>
        <v>#REF!</v>
      </c>
      <c r="BE40" s="34">
        <v>0.423</v>
      </c>
      <c r="BF40" s="34">
        <f t="shared" si="14"/>
        <v>0</v>
      </c>
      <c r="BG40" s="34" t="e">
        <f t="shared" si="15"/>
        <v>#REF!</v>
      </c>
      <c r="BH40" t="str">
        <f>IF(AT40="UDARA","U","N")&amp;LEFT($C$4,2)&amp;MID($C$4,4,2)&amp;LEFT(A40,3)&amp;MID(E40,2,2)&amp;VLOOKUP(E40,Acuan_Reference!C:L,10,0)</f>
        <v>N1501CRB71N1</v>
      </c>
      <c r="BI40" t="s">
        <v>84</v>
      </c>
      <c r="BJ40" t="s">
        <v>119</v>
      </c>
      <c r="BK40" t="s">
        <v>86</v>
      </c>
      <c r="BL40" t="s">
        <v>87</v>
      </c>
    </row>
    <row r="41" hidden="1" spans="1:64">
      <c r="A41" t="s">
        <v>94</v>
      </c>
      <c r="B41" t="s">
        <v>75</v>
      </c>
      <c r="C41" t="s">
        <v>76</v>
      </c>
      <c r="D41" t="s">
        <v>115</v>
      </c>
      <c r="E41" t="s">
        <v>116</v>
      </c>
      <c r="F41" t="s">
        <v>117</v>
      </c>
      <c r="G41" t="s">
        <v>118</v>
      </c>
      <c r="H41" t="s">
        <v>81</v>
      </c>
      <c r="I41" s="34">
        <v>42925</v>
      </c>
      <c r="J41" s="35">
        <v>9</v>
      </c>
      <c r="K41" s="35">
        <v>2</v>
      </c>
      <c r="L41" s="35">
        <v>-5</v>
      </c>
      <c r="M41" s="35">
        <v>2</v>
      </c>
      <c r="N41" s="35">
        <v>13</v>
      </c>
      <c r="O41" s="35">
        <v>-14</v>
      </c>
      <c r="P41" s="35">
        <v>8</v>
      </c>
      <c r="Q41" s="35">
        <v>0</v>
      </c>
      <c r="R41" s="35">
        <v>0</v>
      </c>
      <c r="S41" s="35">
        <v>3</v>
      </c>
      <c r="T41" s="35">
        <v>1</v>
      </c>
      <c r="U41" s="35">
        <v>-7</v>
      </c>
      <c r="V41" s="34">
        <v>-1</v>
      </c>
      <c r="W41" s="34">
        <f t="shared" si="0"/>
        <v>-1.66666666666667</v>
      </c>
      <c r="X41" s="35">
        <v>0</v>
      </c>
      <c r="Y41" s="35">
        <v>0</v>
      </c>
      <c r="Z41" s="35">
        <v>0</v>
      </c>
      <c r="AA41" s="34">
        <v>1</v>
      </c>
      <c r="AB41" s="34">
        <v>0</v>
      </c>
      <c r="AC41" s="34">
        <v>0</v>
      </c>
      <c r="AD41" s="34">
        <v>0</v>
      </c>
      <c r="AE41" s="34">
        <f t="shared" si="1"/>
        <v>1</v>
      </c>
      <c r="AF41" s="34">
        <f t="shared" si="2"/>
        <v>9999</v>
      </c>
      <c r="AG41" s="34">
        <f t="shared" si="3"/>
        <v>9999</v>
      </c>
      <c r="AH41" s="34">
        <v>372</v>
      </c>
      <c r="AI41" s="34">
        <v>0</v>
      </c>
      <c r="AJ41" s="35">
        <v>0</v>
      </c>
      <c r="AK41" s="35">
        <v>2</v>
      </c>
      <c r="AL41" s="35">
        <v>1</v>
      </c>
      <c r="AM41" s="34">
        <v>0.8</v>
      </c>
      <c r="AN41" s="34">
        <f t="shared" si="4"/>
        <v>0</v>
      </c>
      <c r="AO41" s="35">
        <v>12</v>
      </c>
      <c r="AP41" s="35">
        <v>12</v>
      </c>
      <c r="AQ41" t="s">
        <v>82</v>
      </c>
      <c r="AR41">
        <v>8</v>
      </c>
      <c r="AS41" s="34">
        <v>0.13333333333333</v>
      </c>
      <c r="AT41" t="s">
        <v>83</v>
      </c>
      <c r="AU41" s="35">
        <f t="shared" si="12"/>
        <v>0</v>
      </c>
      <c r="AV41" s="35">
        <f t="shared" si="5"/>
        <v>0</v>
      </c>
      <c r="AW41" s="35">
        <f t="shared" si="6"/>
        <v>9999</v>
      </c>
      <c r="AX41" s="35">
        <f t="shared" si="7"/>
        <v>9999</v>
      </c>
      <c r="AY41" s="35">
        <f t="shared" si="8"/>
        <v>0</v>
      </c>
      <c r="AZ41" s="35">
        <f t="shared" si="9"/>
        <v>0</v>
      </c>
      <c r="BA41" s="27" t="str">
        <f t="shared" si="10"/>
        <v>Kelipatan Kirim/Master box &gt; 3x FC+index</v>
      </c>
      <c r="BB41" s="34">
        <v>0.00042</v>
      </c>
      <c r="BC41" s="34">
        <f t="shared" si="11"/>
        <v>0</v>
      </c>
      <c r="BD41" s="34" t="e">
        <f t="shared" si="13"/>
        <v>#REF!</v>
      </c>
      <c r="BE41" s="34">
        <v>0.423</v>
      </c>
      <c r="BF41" s="34">
        <f t="shared" si="14"/>
        <v>0</v>
      </c>
      <c r="BG41" s="34" t="e">
        <f t="shared" si="15"/>
        <v>#REF!</v>
      </c>
      <c r="BH41" t="str">
        <f>IF(AT41="UDARA","U","N")&amp;LEFT($C$4,2)&amp;MID($C$4,4,2)&amp;LEFT(A41,3)&amp;MID(E41,2,2)&amp;VLOOKUP(E41,Acuan_Reference!C:L,10,0)</f>
        <v>N1501DPS71N1</v>
      </c>
      <c r="BI41" t="s">
        <v>84</v>
      </c>
      <c r="BJ41" t="s">
        <v>119</v>
      </c>
      <c r="BK41" t="s">
        <v>86</v>
      </c>
      <c r="BL41" t="s">
        <v>87</v>
      </c>
    </row>
    <row r="42" hidden="1" spans="1:64">
      <c r="A42" t="s">
        <v>95</v>
      </c>
      <c r="B42" t="s">
        <v>75</v>
      </c>
      <c r="C42" t="s">
        <v>76</v>
      </c>
      <c r="D42" t="s">
        <v>115</v>
      </c>
      <c r="E42" t="s">
        <v>116</v>
      </c>
      <c r="F42" t="s">
        <v>117</v>
      </c>
      <c r="G42" t="s">
        <v>118</v>
      </c>
      <c r="H42" t="s">
        <v>81</v>
      </c>
      <c r="I42" s="34">
        <v>42925</v>
      </c>
      <c r="J42" s="35">
        <v>54</v>
      </c>
      <c r="K42" s="35">
        <v>61</v>
      </c>
      <c r="L42" s="35">
        <v>32</v>
      </c>
      <c r="M42" s="35">
        <v>67</v>
      </c>
      <c r="N42" s="35">
        <v>114</v>
      </c>
      <c r="O42" s="35">
        <v>0</v>
      </c>
      <c r="P42" s="35">
        <v>96</v>
      </c>
      <c r="Q42" s="35">
        <v>57</v>
      </c>
      <c r="R42" s="35">
        <v>30</v>
      </c>
      <c r="S42" s="35">
        <v>-26</v>
      </c>
      <c r="T42" s="35">
        <v>18</v>
      </c>
      <c r="U42" s="35">
        <v>12</v>
      </c>
      <c r="V42" s="34">
        <v>1.3333333333333</v>
      </c>
      <c r="W42" s="34">
        <f t="shared" si="0"/>
        <v>12</v>
      </c>
      <c r="X42" s="35">
        <v>15</v>
      </c>
      <c r="Y42" s="35">
        <v>0</v>
      </c>
      <c r="Z42" s="35">
        <v>0</v>
      </c>
      <c r="AA42" s="34">
        <v>18</v>
      </c>
      <c r="AB42" s="34">
        <v>0</v>
      </c>
      <c r="AC42" s="34">
        <v>0</v>
      </c>
      <c r="AD42" s="34">
        <v>48</v>
      </c>
      <c r="AE42" s="34">
        <f t="shared" si="1"/>
        <v>66</v>
      </c>
      <c r="AF42" s="34">
        <f t="shared" si="2"/>
        <v>49.5000000000012</v>
      </c>
      <c r="AG42" s="34">
        <f t="shared" si="3"/>
        <v>1.5</v>
      </c>
      <c r="AH42" s="34">
        <v>372</v>
      </c>
      <c r="AI42" s="34">
        <v>0</v>
      </c>
      <c r="AJ42" s="35">
        <v>0</v>
      </c>
      <c r="AK42" s="35">
        <v>23</v>
      </c>
      <c r="AL42" s="35">
        <v>6</v>
      </c>
      <c r="AM42" s="34">
        <v>0.25</v>
      </c>
      <c r="AN42" s="34">
        <f t="shared" si="4"/>
        <v>3</v>
      </c>
      <c r="AO42" s="35">
        <v>12</v>
      </c>
      <c r="AP42" s="35">
        <v>12</v>
      </c>
      <c r="AQ42" t="s">
        <v>82</v>
      </c>
      <c r="AR42">
        <v>12</v>
      </c>
      <c r="AS42" s="34">
        <v>0.033333333333333</v>
      </c>
      <c r="AT42" t="s">
        <v>83</v>
      </c>
      <c r="AU42" s="35">
        <f t="shared" si="12"/>
        <v>0</v>
      </c>
      <c r="AV42" s="35">
        <f t="shared" si="5"/>
        <v>0</v>
      </c>
      <c r="AW42" s="35">
        <f t="shared" si="6"/>
        <v>5.5</v>
      </c>
      <c r="AX42" s="35">
        <f t="shared" si="7"/>
        <v>5</v>
      </c>
      <c r="AY42" s="35">
        <f t="shared" si="8"/>
        <v>0</v>
      </c>
      <c r="AZ42" s="35">
        <f t="shared" si="9"/>
        <v>0</v>
      </c>
      <c r="BA42" s="27" t="str">
        <f t="shared" si="10"/>
        <v>Kelipatan Kirim/Master box &gt; 3x FC+index</v>
      </c>
      <c r="BB42" s="34">
        <v>0.00042</v>
      </c>
      <c r="BC42" s="34">
        <f t="shared" si="11"/>
        <v>0</v>
      </c>
      <c r="BD42" s="34" t="e">
        <f t="shared" si="13"/>
        <v>#REF!</v>
      </c>
      <c r="BE42" s="34">
        <v>0.423</v>
      </c>
      <c r="BF42" s="34">
        <f t="shared" si="14"/>
        <v>0</v>
      </c>
      <c r="BG42" s="34" t="e">
        <f t="shared" si="15"/>
        <v>#REF!</v>
      </c>
      <c r="BH42" t="str">
        <f>IF(AT42="UDARA","U","N")&amp;LEFT($C$4,2)&amp;MID($C$4,4,2)&amp;LEFT(A42,3)&amp;MID(E42,2,2)&amp;VLOOKUP(E42,Acuan_Reference!C:L,10,0)</f>
        <v>N1501JAK71N1</v>
      </c>
      <c r="BI42" t="s">
        <v>84</v>
      </c>
      <c r="BJ42" t="s">
        <v>119</v>
      </c>
      <c r="BK42" t="s">
        <v>86</v>
      </c>
      <c r="BL42" t="s">
        <v>87</v>
      </c>
    </row>
    <row r="43" hidden="1" spans="1:64">
      <c r="A43" t="s">
        <v>96</v>
      </c>
      <c r="B43" t="s">
        <v>75</v>
      </c>
      <c r="C43" t="s">
        <v>76</v>
      </c>
      <c r="D43" t="s">
        <v>115</v>
      </c>
      <c r="E43" t="s">
        <v>116</v>
      </c>
      <c r="F43" t="s">
        <v>117</v>
      </c>
      <c r="G43" t="s">
        <v>118</v>
      </c>
      <c r="H43" t="s">
        <v>81</v>
      </c>
      <c r="I43" s="34">
        <v>42925</v>
      </c>
      <c r="J43" s="35">
        <v>-8</v>
      </c>
      <c r="K43" s="35">
        <v>-1</v>
      </c>
      <c r="L43" s="35">
        <v>0</v>
      </c>
      <c r="M43" s="35">
        <v>-1</v>
      </c>
      <c r="N43" s="35">
        <v>0</v>
      </c>
      <c r="O43" s="35">
        <v>0</v>
      </c>
      <c r="P43" s="35">
        <v>-2</v>
      </c>
      <c r="Q43" s="35">
        <v>0</v>
      </c>
      <c r="R43" s="35">
        <v>0</v>
      </c>
      <c r="S43" s="35">
        <v>0</v>
      </c>
      <c r="T43" s="35">
        <v>-2</v>
      </c>
      <c r="U43" s="35">
        <v>0</v>
      </c>
      <c r="V43" s="34">
        <v>-0.66666666666667</v>
      </c>
      <c r="W43" s="34">
        <f t="shared" si="0"/>
        <v>-0.666666666666667</v>
      </c>
      <c r="X43" s="35">
        <v>0</v>
      </c>
      <c r="Y43" s="35">
        <v>0</v>
      </c>
      <c r="Z43" s="35">
        <v>0</v>
      </c>
      <c r="AA43" s="34">
        <v>0</v>
      </c>
      <c r="AB43" s="34">
        <v>3</v>
      </c>
      <c r="AC43" s="34">
        <v>0</v>
      </c>
      <c r="AD43" s="34">
        <v>0</v>
      </c>
      <c r="AE43" s="34">
        <f t="shared" si="1"/>
        <v>0</v>
      </c>
      <c r="AF43" s="34">
        <f t="shared" si="2"/>
        <v>9999</v>
      </c>
      <c r="AG43" s="34">
        <f t="shared" si="3"/>
        <v>9999</v>
      </c>
      <c r="AH43" s="34">
        <v>372</v>
      </c>
      <c r="AI43" s="34">
        <v>0</v>
      </c>
      <c r="AJ43" s="35">
        <v>0</v>
      </c>
      <c r="AK43" s="35">
        <v>0</v>
      </c>
      <c r="AL43" s="35">
        <v>0</v>
      </c>
      <c r="AM43" s="34">
        <v>1.2</v>
      </c>
      <c r="AN43" s="34">
        <f t="shared" si="4"/>
        <v>0</v>
      </c>
      <c r="AO43" s="35">
        <v>12</v>
      </c>
      <c r="AP43" s="35">
        <v>12</v>
      </c>
      <c r="AQ43" t="s">
        <v>82</v>
      </c>
      <c r="AR43">
        <v>2</v>
      </c>
      <c r="AS43" s="34">
        <v>0.2</v>
      </c>
      <c r="AT43" t="s">
        <v>83</v>
      </c>
      <c r="AU43" s="35">
        <f t="shared" si="12"/>
        <v>0</v>
      </c>
      <c r="AV43" s="35">
        <f t="shared" si="5"/>
        <v>0</v>
      </c>
      <c r="AW43" s="35">
        <f t="shared" si="6"/>
        <v>9999</v>
      </c>
      <c r="AX43" s="35">
        <f t="shared" si="7"/>
        <v>9999</v>
      </c>
      <c r="AY43" s="35">
        <f t="shared" si="8"/>
        <v>0</v>
      </c>
      <c r="AZ43" s="35">
        <f t="shared" si="9"/>
        <v>0</v>
      </c>
      <c r="BA43" s="27" t="str">
        <f t="shared" si="10"/>
        <v>Kelipatan Kirim/Master box &gt; 3x FC+index</v>
      </c>
      <c r="BB43" s="34">
        <v>0.00042</v>
      </c>
      <c r="BC43" s="34">
        <f t="shared" si="11"/>
        <v>0</v>
      </c>
      <c r="BD43" s="34" t="e">
        <f t="shared" si="13"/>
        <v>#REF!</v>
      </c>
      <c r="BE43" s="34">
        <v>0.423</v>
      </c>
      <c r="BF43" s="34">
        <f t="shared" si="14"/>
        <v>0</v>
      </c>
      <c r="BG43" s="34" t="e">
        <f t="shared" si="15"/>
        <v>#REF!</v>
      </c>
      <c r="BH43" t="str">
        <f>IF(AT43="UDARA","U","N")&amp;LEFT($C$4,2)&amp;MID($C$4,4,2)&amp;LEFT(A43,3)&amp;MID(E43,2,2)&amp;VLOOKUP(E43,Acuan_Reference!C:L,10,0)</f>
        <v>N1501JBI71N1</v>
      </c>
      <c r="BI43" t="s">
        <v>84</v>
      </c>
      <c r="BJ43" t="s">
        <v>119</v>
      </c>
      <c r="BK43" t="s">
        <v>86</v>
      </c>
      <c r="BL43" t="s">
        <v>87</v>
      </c>
    </row>
    <row r="44" hidden="1" spans="1:64">
      <c r="A44" t="s">
        <v>97</v>
      </c>
      <c r="B44" t="s">
        <v>75</v>
      </c>
      <c r="C44" t="s">
        <v>76</v>
      </c>
      <c r="D44" t="s">
        <v>115</v>
      </c>
      <c r="E44" t="s">
        <v>116</v>
      </c>
      <c r="F44" t="s">
        <v>117</v>
      </c>
      <c r="G44" t="s">
        <v>118</v>
      </c>
      <c r="H44" t="s">
        <v>81</v>
      </c>
      <c r="I44" s="34">
        <v>42925</v>
      </c>
      <c r="J44" s="35">
        <v>106</v>
      </c>
      <c r="K44" s="35">
        <v>209</v>
      </c>
      <c r="L44" s="35">
        <v>91</v>
      </c>
      <c r="M44" s="35">
        <v>18</v>
      </c>
      <c r="N44" s="35">
        <v>240</v>
      </c>
      <c r="O44" s="35">
        <v>-24</v>
      </c>
      <c r="P44" s="35">
        <v>-37</v>
      </c>
      <c r="Q44" s="35">
        <v>23</v>
      </c>
      <c r="R44" s="35">
        <v>45</v>
      </c>
      <c r="S44" s="35">
        <v>-17</v>
      </c>
      <c r="T44" s="35">
        <v>-20</v>
      </c>
      <c r="U44" s="35">
        <v>19</v>
      </c>
      <c r="V44" s="34">
        <v>-6</v>
      </c>
      <c r="W44" s="34">
        <f t="shared" si="0"/>
        <v>0.333333333333333</v>
      </c>
      <c r="X44" s="35">
        <v>-3</v>
      </c>
      <c r="Y44" s="35">
        <v>0</v>
      </c>
      <c r="Z44" s="35">
        <v>0</v>
      </c>
      <c r="AA44" s="34">
        <v>10</v>
      </c>
      <c r="AB44" s="34">
        <v>0</v>
      </c>
      <c r="AC44" s="34">
        <v>0</v>
      </c>
      <c r="AD44" s="34">
        <v>0</v>
      </c>
      <c r="AE44" s="34">
        <f t="shared" si="1"/>
        <v>10</v>
      </c>
      <c r="AF44" s="34">
        <f t="shared" si="2"/>
        <v>9999</v>
      </c>
      <c r="AG44" s="34">
        <f t="shared" si="3"/>
        <v>30</v>
      </c>
      <c r="AH44" s="34">
        <v>372</v>
      </c>
      <c r="AI44" s="34">
        <v>0</v>
      </c>
      <c r="AJ44" s="35">
        <v>0</v>
      </c>
      <c r="AK44" s="35">
        <v>19</v>
      </c>
      <c r="AL44" s="35">
        <v>2</v>
      </c>
      <c r="AM44" s="34">
        <v>0.5</v>
      </c>
      <c r="AN44" s="34">
        <f t="shared" si="4"/>
        <v>0.166666666666667</v>
      </c>
      <c r="AO44" s="35">
        <v>12</v>
      </c>
      <c r="AP44" s="35">
        <v>12</v>
      </c>
      <c r="AQ44" t="s">
        <v>82</v>
      </c>
      <c r="AR44">
        <v>20</v>
      </c>
      <c r="AS44" s="34">
        <v>0.033333333333333</v>
      </c>
      <c r="AT44" t="s">
        <v>83</v>
      </c>
      <c r="AU44" s="35">
        <f t="shared" si="12"/>
        <v>0</v>
      </c>
      <c r="AV44" s="35">
        <f t="shared" si="5"/>
        <v>0</v>
      </c>
      <c r="AW44" s="35">
        <f t="shared" si="6"/>
        <v>30</v>
      </c>
      <c r="AX44" s="35">
        <f t="shared" si="7"/>
        <v>24</v>
      </c>
      <c r="AY44" s="35">
        <f t="shared" si="8"/>
        <v>0</v>
      </c>
      <c r="AZ44" s="35">
        <f t="shared" si="9"/>
        <v>0</v>
      </c>
      <c r="BA44" s="27" t="str">
        <f t="shared" si="10"/>
        <v>Kelipatan Kirim/Master box &gt; 3x FC+index</v>
      </c>
      <c r="BB44" s="34">
        <v>0.00042</v>
      </c>
      <c r="BC44" s="34">
        <f t="shared" si="11"/>
        <v>0</v>
      </c>
      <c r="BD44" s="34" t="e">
        <f t="shared" si="13"/>
        <v>#REF!</v>
      </c>
      <c r="BE44" s="34">
        <v>0.423</v>
      </c>
      <c r="BF44" s="34">
        <f t="shared" si="14"/>
        <v>0</v>
      </c>
      <c r="BG44" s="34" t="e">
        <f t="shared" si="15"/>
        <v>#REF!</v>
      </c>
      <c r="BH44" t="str">
        <f>IF(AT44="UDARA","U","N")&amp;LEFT($C$4,2)&amp;MID($C$4,4,2)&amp;LEFT(A44,3)&amp;MID(E44,2,2)&amp;VLOOKUP(E44,Acuan_Reference!C:L,10,0)</f>
        <v>N1501JKT71N1</v>
      </c>
      <c r="BI44" t="s">
        <v>84</v>
      </c>
      <c r="BJ44" t="s">
        <v>119</v>
      </c>
      <c r="BK44" t="s">
        <v>86</v>
      </c>
      <c r="BL44" t="s">
        <v>87</v>
      </c>
    </row>
    <row r="45" hidden="1" spans="1:64">
      <c r="A45" t="s">
        <v>98</v>
      </c>
      <c r="B45" t="s">
        <v>75</v>
      </c>
      <c r="C45" t="s">
        <v>76</v>
      </c>
      <c r="D45" t="s">
        <v>115</v>
      </c>
      <c r="E45" t="s">
        <v>116</v>
      </c>
      <c r="F45" t="s">
        <v>117</v>
      </c>
      <c r="G45" t="s">
        <v>118</v>
      </c>
      <c r="H45" t="s">
        <v>81</v>
      </c>
      <c r="I45" s="34">
        <v>42925</v>
      </c>
      <c r="J45" s="35">
        <v>9</v>
      </c>
      <c r="K45" s="35">
        <v>4</v>
      </c>
      <c r="L45" s="35">
        <v>20</v>
      </c>
      <c r="M45" s="35">
        <v>-4</v>
      </c>
      <c r="N45" s="35">
        <v>9</v>
      </c>
      <c r="O45" s="35">
        <v>-14</v>
      </c>
      <c r="P45" s="35">
        <v>1</v>
      </c>
      <c r="Q45" s="35">
        <v>2</v>
      </c>
      <c r="R45" s="35">
        <v>-8</v>
      </c>
      <c r="S45" s="35">
        <v>0</v>
      </c>
      <c r="T45" s="35">
        <v>0</v>
      </c>
      <c r="U45" s="35">
        <v>-4</v>
      </c>
      <c r="V45" s="34">
        <v>-1.3333333333333</v>
      </c>
      <c r="W45" s="34">
        <f t="shared" si="0"/>
        <v>-1.33333333333333</v>
      </c>
      <c r="X45" s="35">
        <v>0</v>
      </c>
      <c r="Y45" s="35">
        <v>0</v>
      </c>
      <c r="Z45" s="35">
        <v>0</v>
      </c>
      <c r="AA45" s="34">
        <v>0</v>
      </c>
      <c r="AB45" s="34">
        <v>0</v>
      </c>
      <c r="AC45" s="34">
        <v>0</v>
      </c>
      <c r="AD45" s="34">
        <v>0</v>
      </c>
      <c r="AE45" s="34">
        <f t="shared" si="1"/>
        <v>0</v>
      </c>
      <c r="AF45" s="34">
        <f t="shared" si="2"/>
        <v>9999</v>
      </c>
      <c r="AG45" s="34">
        <f t="shared" si="3"/>
        <v>9999</v>
      </c>
      <c r="AH45" s="34">
        <v>372</v>
      </c>
      <c r="AI45" s="34">
        <v>0</v>
      </c>
      <c r="AJ45" s="35">
        <v>0</v>
      </c>
      <c r="AK45" s="35">
        <v>0</v>
      </c>
      <c r="AL45" s="35">
        <v>0</v>
      </c>
      <c r="AM45" s="34">
        <v>0.9</v>
      </c>
      <c r="AN45" s="34">
        <f t="shared" si="4"/>
        <v>0</v>
      </c>
      <c r="AO45" s="35">
        <v>12</v>
      </c>
      <c r="AP45" s="35">
        <v>12</v>
      </c>
      <c r="AQ45" t="s">
        <v>82</v>
      </c>
      <c r="AR45">
        <v>4</v>
      </c>
      <c r="AS45" s="34">
        <v>0.1</v>
      </c>
      <c r="AT45" t="s">
        <v>83</v>
      </c>
      <c r="AU45" s="35">
        <f t="shared" si="12"/>
        <v>0</v>
      </c>
      <c r="AV45" s="35">
        <f t="shared" si="5"/>
        <v>0</v>
      </c>
      <c r="AW45" s="35">
        <f t="shared" si="6"/>
        <v>9999</v>
      </c>
      <c r="AX45" s="35">
        <f t="shared" si="7"/>
        <v>9999</v>
      </c>
      <c r="AY45" s="35">
        <f t="shared" si="8"/>
        <v>0</v>
      </c>
      <c r="AZ45" s="35">
        <f t="shared" si="9"/>
        <v>0</v>
      </c>
      <c r="BA45" s="27" t="str">
        <f t="shared" si="10"/>
        <v>Kelipatan Kirim/Master box &gt; 3x FC+index</v>
      </c>
      <c r="BB45" s="34">
        <v>0.00042</v>
      </c>
      <c r="BC45" s="34">
        <f t="shared" si="11"/>
        <v>0</v>
      </c>
      <c r="BD45" s="34" t="e">
        <f t="shared" si="13"/>
        <v>#REF!</v>
      </c>
      <c r="BE45" s="34">
        <v>0.423</v>
      </c>
      <c r="BF45" s="34">
        <f t="shared" si="14"/>
        <v>0</v>
      </c>
      <c r="BG45" s="34" t="e">
        <f t="shared" si="15"/>
        <v>#REF!</v>
      </c>
      <c r="BH45" t="str">
        <f>IF(AT45="UDARA","U","N")&amp;LEFT($C$4,2)&amp;MID($C$4,4,2)&amp;LEFT(A45,3)&amp;MID(E45,2,2)&amp;VLOOKUP(E45,Acuan_Reference!C:L,10,0)</f>
        <v>N1501JMR71N1</v>
      </c>
      <c r="BI45" t="s">
        <v>84</v>
      </c>
      <c r="BJ45" t="s">
        <v>119</v>
      </c>
      <c r="BK45" t="s">
        <v>86</v>
      </c>
      <c r="BL45" t="s">
        <v>87</v>
      </c>
    </row>
    <row r="46" hidden="1" spans="1:64">
      <c r="A46" t="s">
        <v>99</v>
      </c>
      <c r="B46" t="s">
        <v>75</v>
      </c>
      <c r="C46" t="s">
        <v>76</v>
      </c>
      <c r="D46" t="s">
        <v>115</v>
      </c>
      <c r="E46" t="s">
        <v>116</v>
      </c>
      <c r="F46" t="s">
        <v>117</v>
      </c>
      <c r="G46" t="s">
        <v>118</v>
      </c>
      <c r="H46" t="s">
        <v>81</v>
      </c>
      <c r="I46" s="34">
        <v>42925</v>
      </c>
      <c r="J46" s="35">
        <v>108</v>
      </c>
      <c r="K46" s="35">
        <v>119</v>
      </c>
      <c r="L46" s="35">
        <v>84</v>
      </c>
      <c r="M46" s="35">
        <v>46</v>
      </c>
      <c r="N46" s="35">
        <v>63</v>
      </c>
      <c r="O46" s="35">
        <v>-22</v>
      </c>
      <c r="P46" s="35">
        <v>-8</v>
      </c>
      <c r="Q46" s="35">
        <v>52</v>
      </c>
      <c r="R46" s="35">
        <v>77</v>
      </c>
      <c r="S46" s="35">
        <v>-229</v>
      </c>
      <c r="T46" s="35">
        <v>-3</v>
      </c>
      <c r="U46" s="35">
        <v>9</v>
      </c>
      <c r="V46" s="34">
        <v>-74.333333333333</v>
      </c>
      <c r="W46" s="34">
        <f t="shared" si="0"/>
        <v>2</v>
      </c>
      <c r="X46" s="35">
        <v>0</v>
      </c>
      <c r="Y46" s="35">
        <v>0</v>
      </c>
      <c r="Z46" s="35">
        <v>0</v>
      </c>
      <c r="AA46" s="34">
        <v>40</v>
      </c>
      <c r="AB46" s="34">
        <v>7</v>
      </c>
      <c r="AC46" s="34">
        <v>0</v>
      </c>
      <c r="AD46" s="34">
        <v>0</v>
      </c>
      <c r="AE46" s="34">
        <f t="shared" si="1"/>
        <v>40</v>
      </c>
      <c r="AF46" s="34">
        <f t="shared" si="2"/>
        <v>9999</v>
      </c>
      <c r="AG46" s="34">
        <f t="shared" si="3"/>
        <v>20</v>
      </c>
      <c r="AH46" s="34">
        <v>372</v>
      </c>
      <c r="AI46" s="34">
        <v>0</v>
      </c>
      <c r="AJ46" s="35">
        <v>0</v>
      </c>
      <c r="AK46" s="35">
        <v>0</v>
      </c>
      <c r="AL46" s="35">
        <v>0</v>
      </c>
      <c r="AM46" s="34">
        <v>1.1</v>
      </c>
      <c r="AN46" s="34">
        <f t="shared" si="4"/>
        <v>2.2</v>
      </c>
      <c r="AO46" s="35">
        <v>12</v>
      </c>
      <c r="AP46" s="35">
        <v>12</v>
      </c>
      <c r="AQ46" t="s">
        <v>82</v>
      </c>
      <c r="AR46">
        <v>4</v>
      </c>
      <c r="AS46" s="34">
        <v>0.33333333333333</v>
      </c>
      <c r="AT46" t="s">
        <v>83</v>
      </c>
      <c r="AU46" s="35">
        <f t="shared" si="12"/>
        <v>0</v>
      </c>
      <c r="AV46" s="35">
        <f t="shared" si="5"/>
        <v>0</v>
      </c>
      <c r="AW46" s="35">
        <f t="shared" si="6"/>
        <v>20</v>
      </c>
      <c r="AX46" s="35">
        <f t="shared" si="7"/>
        <v>20</v>
      </c>
      <c r="AY46" s="35">
        <f t="shared" si="8"/>
        <v>0</v>
      </c>
      <c r="AZ46" s="35">
        <f t="shared" si="9"/>
        <v>0</v>
      </c>
      <c r="BA46" s="27" t="str">
        <f t="shared" si="10"/>
        <v>Kelipatan Kirim/Master box &gt; 3x FC+index</v>
      </c>
      <c r="BB46" s="34">
        <v>0.00042</v>
      </c>
      <c r="BC46" s="34">
        <f t="shared" si="11"/>
        <v>0</v>
      </c>
      <c r="BD46" s="34" t="e">
        <f t="shared" si="13"/>
        <v>#REF!</v>
      </c>
      <c r="BE46" s="34">
        <v>0.423</v>
      </c>
      <c r="BF46" s="34">
        <f t="shared" si="14"/>
        <v>0</v>
      </c>
      <c r="BG46" s="34" t="e">
        <f t="shared" si="15"/>
        <v>#REF!</v>
      </c>
      <c r="BH46" t="str">
        <f>IF(AT46="UDARA","U","N")&amp;LEFT($C$4,2)&amp;MID($C$4,4,2)&amp;LEFT(A46,3)&amp;MID(E46,2,2)&amp;VLOOKUP(E46,Acuan_Reference!C:L,10,0)</f>
        <v>N1501MDN71N1</v>
      </c>
      <c r="BI46" t="s">
        <v>84</v>
      </c>
      <c r="BJ46" t="s">
        <v>119</v>
      </c>
      <c r="BK46" t="s">
        <v>86</v>
      </c>
      <c r="BL46" t="s">
        <v>87</v>
      </c>
    </row>
    <row r="47" hidden="1" spans="1:64">
      <c r="A47" t="s">
        <v>100</v>
      </c>
      <c r="B47" t="s">
        <v>75</v>
      </c>
      <c r="C47" t="s">
        <v>76</v>
      </c>
      <c r="D47" t="s">
        <v>115</v>
      </c>
      <c r="E47" t="s">
        <v>116</v>
      </c>
      <c r="F47" t="s">
        <v>117</v>
      </c>
      <c r="G47" t="s">
        <v>118</v>
      </c>
      <c r="H47" t="s">
        <v>81</v>
      </c>
      <c r="I47" s="34">
        <v>42925</v>
      </c>
      <c r="J47" s="35">
        <v>0</v>
      </c>
      <c r="K47" s="35">
        <v>-14</v>
      </c>
      <c r="L47" s="35">
        <v>1</v>
      </c>
      <c r="M47" s="35">
        <v>-19</v>
      </c>
      <c r="N47" s="35">
        <v>-1</v>
      </c>
      <c r="O47" s="35">
        <v>-8</v>
      </c>
      <c r="P47" s="35">
        <v>-18</v>
      </c>
      <c r="Q47" s="35">
        <v>-42</v>
      </c>
      <c r="R47" s="35">
        <v>0</v>
      </c>
      <c r="S47" s="35">
        <v>-1</v>
      </c>
      <c r="T47" s="35">
        <v>-4</v>
      </c>
      <c r="U47" s="35">
        <v>0</v>
      </c>
      <c r="V47" s="34">
        <v>-1.6666666666667</v>
      </c>
      <c r="W47" s="34">
        <f t="shared" si="0"/>
        <v>-1.33333333333333</v>
      </c>
      <c r="X47" s="35">
        <v>0</v>
      </c>
      <c r="Y47" s="35">
        <v>0</v>
      </c>
      <c r="Z47" s="35">
        <v>0</v>
      </c>
      <c r="AA47" s="34">
        <v>12</v>
      </c>
      <c r="AB47" s="34">
        <v>7</v>
      </c>
      <c r="AC47" s="34">
        <v>0</v>
      </c>
      <c r="AD47" s="34">
        <v>0</v>
      </c>
      <c r="AE47" s="34">
        <f t="shared" si="1"/>
        <v>12</v>
      </c>
      <c r="AF47" s="34">
        <f t="shared" si="2"/>
        <v>9999</v>
      </c>
      <c r="AG47" s="34">
        <f t="shared" si="3"/>
        <v>9999</v>
      </c>
      <c r="AH47" s="34">
        <v>372</v>
      </c>
      <c r="AI47" s="34">
        <v>0</v>
      </c>
      <c r="AJ47" s="35">
        <v>0</v>
      </c>
      <c r="AK47" s="35">
        <v>11</v>
      </c>
      <c r="AL47" s="35">
        <v>0</v>
      </c>
      <c r="AM47" s="34">
        <v>1.5</v>
      </c>
      <c r="AN47" s="34">
        <f t="shared" si="4"/>
        <v>0</v>
      </c>
      <c r="AO47" s="35">
        <v>12</v>
      </c>
      <c r="AP47" s="35">
        <v>12</v>
      </c>
      <c r="AQ47" t="s">
        <v>82</v>
      </c>
      <c r="AR47">
        <v>2</v>
      </c>
      <c r="AS47" s="34">
        <v>0.76666666666667</v>
      </c>
      <c r="AT47" t="s">
        <v>83</v>
      </c>
      <c r="AU47" s="35">
        <f t="shared" si="12"/>
        <v>0</v>
      </c>
      <c r="AV47" s="35">
        <f t="shared" si="5"/>
        <v>0</v>
      </c>
      <c r="AW47" s="35">
        <f t="shared" si="6"/>
        <v>9999</v>
      </c>
      <c r="AX47" s="35">
        <f t="shared" si="7"/>
        <v>9999</v>
      </c>
      <c r="AY47" s="35">
        <f t="shared" si="8"/>
        <v>0</v>
      </c>
      <c r="AZ47" s="35">
        <f t="shared" si="9"/>
        <v>0</v>
      </c>
      <c r="BA47" s="27" t="str">
        <f t="shared" si="10"/>
        <v>Kelipatan Kirim/Master box &gt; 3x FC+index</v>
      </c>
      <c r="BB47" s="34">
        <v>0.00042</v>
      </c>
      <c r="BC47" s="34">
        <f t="shared" si="11"/>
        <v>0</v>
      </c>
      <c r="BD47" s="34" t="e">
        <f t="shared" si="13"/>
        <v>#REF!</v>
      </c>
      <c r="BE47" s="34">
        <v>0.423</v>
      </c>
      <c r="BF47" s="34">
        <f t="shared" si="14"/>
        <v>0</v>
      </c>
      <c r="BG47" s="34" t="e">
        <f t="shared" si="15"/>
        <v>#REF!</v>
      </c>
      <c r="BH47" t="str">
        <f>IF(AT47="UDARA","U","N")&amp;LEFT($C$4,2)&amp;MID($C$4,4,2)&amp;LEFT(A47,3)&amp;MID(E47,2,2)&amp;VLOOKUP(E47,Acuan_Reference!C:L,10,0)</f>
        <v>N1501MDO71N1</v>
      </c>
      <c r="BI47" t="s">
        <v>84</v>
      </c>
      <c r="BJ47" t="s">
        <v>119</v>
      </c>
      <c r="BK47" t="s">
        <v>86</v>
      </c>
      <c r="BL47" t="s">
        <v>87</v>
      </c>
    </row>
    <row r="48" hidden="1" spans="1:64">
      <c r="A48" t="s">
        <v>101</v>
      </c>
      <c r="B48" t="s">
        <v>75</v>
      </c>
      <c r="C48" t="s">
        <v>76</v>
      </c>
      <c r="D48" t="s">
        <v>115</v>
      </c>
      <c r="E48" t="s">
        <v>116</v>
      </c>
      <c r="F48" t="s">
        <v>117</v>
      </c>
      <c r="G48" t="s">
        <v>118</v>
      </c>
      <c r="H48" t="s">
        <v>81</v>
      </c>
      <c r="I48" s="34">
        <v>42925</v>
      </c>
      <c r="J48" s="35">
        <v>-46</v>
      </c>
      <c r="K48" s="35">
        <v>-2</v>
      </c>
      <c r="L48" s="35">
        <v>-2</v>
      </c>
      <c r="M48" s="35">
        <v>-2</v>
      </c>
      <c r="N48" s="35">
        <v>468</v>
      </c>
      <c r="O48" s="35">
        <v>-29</v>
      </c>
      <c r="P48" s="35">
        <v>2</v>
      </c>
      <c r="Q48" s="35">
        <v>-78</v>
      </c>
      <c r="R48" s="35">
        <v>15</v>
      </c>
      <c r="S48" s="35">
        <v>14</v>
      </c>
      <c r="T48" s="35">
        <v>-16</v>
      </c>
      <c r="U48" s="35">
        <v>-73</v>
      </c>
      <c r="V48" s="34">
        <v>-25</v>
      </c>
      <c r="W48" s="34">
        <f t="shared" si="0"/>
        <v>-28.3333333333333</v>
      </c>
      <c r="X48" s="35">
        <v>-3</v>
      </c>
      <c r="Y48" s="35">
        <v>0</v>
      </c>
      <c r="Z48" s="35">
        <v>0</v>
      </c>
      <c r="AA48" s="34">
        <v>341</v>
      </c>
      <c r="AB48" s="34">
        <v>0</v>
      </c>
      <c r="AC48" s="34">
        <v>0</v>
      </c>
      <c r="AD48" s="34">
        <v>0</v>
      </c>
      <c r="AE48" s="34">
        <f t="shared" si="1"/>
        <v>341</v>
      </c>
      <c r="AF48" s="34">
        <f t="shared" si="2"/>
        <v>9999</v>
      </c>
      <c r="AG48" s="34">
        <f t="shared" si="3"/>
        <v>9999</v>
      </c>
      <c r="AH48" s="34">
        <v>372</v>
      </c>
      <c r="AI48" s="34">
        <v>0</v>
      </c>
      <c r="AJ48" s="35">
        <v>0</v>
      </c>
      <c r="AK48" s="35">
        <v>0</v>
      </c>
      <c r="AL48" s="35">
        <v>4</v>
      </c>
      <c r="AM48" s="34">
        <v>1.3</v>
      </c>
      <c r="AN48" s="34">
        <f t="shared" si="4"/>
        <v>0</v>
      </c>
      <c r="AO48" s="35">
        <v>12</v>
      </c>
      <c r="AP48" s="35">
        <v>12</v>
      </c>
      <c r="AQ48" t="s">
        <v>82</v>
      </c>
      <c r="AR48">
        <v>4</v>
      </c>
      <c r="AS48" s="34">
        <v>0.5</v>
      </c>
      <c r="AT48" t="s">
        <v>83</v>
      </c>
      <c r="AU48" s="35">
        <f t="shared" si="12"/>
        <v>0</v>
      </c>
      <c r="AV48" s="35">
        <f t="shared" si="5"/>
        <v>0</v>
      </c>
      <c r="AW48" s="35">
        <f t="shared" si="6"/>
        <v>9999</v>
      </c>
      <c r="AX48" s="35">
        <f t="shared" si="7"/>
        <v>9999</v>
      </c>
      <c r="AY48" s="35">
        <f t="shared" si="8"/>
        <v>0</v>
      </c>
      <c r="AZ48" s="35">
        <f t="shared" si="9"/>
        <v>0</v>
      </c>
      <c r="BA48" s="27" t="str">
        <f t="shared" si="10"/>
        <v>Kelipatan Kirim/Master box &gt; 3x FC+index</v>
      </c>
      <c r="BB48" s="34">
        <v>0.00042</v>
      </c>
      <c r="BC48" s="34">
        <f t="shared" si="11"/>
        <v>0</v>
      </c>
      <c r="BD48" s="34" t="e">
        <f t="shared" si="13"/>
        <v>#REF!</v>
      </c>
      <c r="BE48" s="34">
        <v>0.423</v>
      </c>
      <c r="BF48" s="34">
        <f t="shared" si="14"/>
        <v>0</v>
      </c>
      <c r="BG48" s="34" t="e">
        <f t="shared" si="15"/>
        <v>#REF!</v>
      </c>
      <c r="BH48" t="str">
        <f>IF(AT48="UDARA","U","N")&amp;LEFT($C$4,2)&amp;MID($C$4,4,2)&amp;LEFT(A48,3)&amp;MID(E48,2,2)&amp;VLOOKUP(E48,Acuan_Reference!C:L,10,0)</f>
        <v>N1501MKS71N1</v>
      </c>
      <c r="BI48" t="s">
        <v>84</v>
      </c>
      <c r="BJ48" t="s">
        <v>119</v>
      </c>
      <c r="BK48" t="s">
        <v>86</v>
      </c>
      <c r="BL48" t="s">
        <v>87</v>
      </c>
    </row>
    <row r="49" hidden="1" spans="1:64">
      <c r="A49" t="s">
        <v>102</v>
      </c>
      <c r="B49" t="s">
        <v>75</v>
      </c>
      <c r="C49" t="s">
        <v>76</v>
      </c>
      <c r="D49" t="s">
        <v>115</v>
      </c>
      <c r="E49" t="s">
        <v>116</v>
      </c>
      <c r="F49" t="s">
        <v>117</v>
      </c>
      <c r="G49" t="s">
        <v>118</v>
      </c>
      <c r="H49" t="s">
        <v>81</v>
      </c>
      <c r="I49" s="34">
        <v>42925</v>
      </c>
      <c r="J49" s="35">
        <v>276</v>
      </c>
      <c r="K49" s="35">
        <v>150</v>
      </c>
      <c r="L49" s="35">
        <v>92</v>
      </c>
      <c r="M49" s="35">
        <v>77</v>
      </c>
      <c r="N49" s="35">
        <v>11</v>
      </c>
      <c r="O49" s="35">
        <v>-63</v>
      </c>
      <c r="P49" s="35">
        <v>9</v>
      </c>
      <c r="Q49" s="35">
        <v>9</v>
      </c>
      <c r="R49" s="35">
        <v>13</v>
      </c>
      <c r="S49" s="35">
        <v>-6</v>
      </c>
      <c r="T49" s="35">
        <v>77</v>
      </c>
      <c r="U49" s="35">
        <v>-162</v>
      </c>
      <c r="V49" s="34">
        <v>-30.333333333333</v>
      </c>
      <c r="W49" s="34">
        <f t="shared" si="0"/>
        <v>-21.3333333333333</v>
      </c>
      <c r="X49" s="35">
        <v>-4</v>
      </c>
      <c r="Y49" s="35">
        <v>0</v>
      </c>
      <c r="Z49" s="35">
        <v>0</v>
      </c>
      <c r="AA49" s="34">
        <v>0</v>
      </c>
      <c r="AB49" s="34">
        <v>64</v>
      </c>
      <c r="AC49" s="34">
        <v>0</v>
      </c>
      <c r="AD49" s="34">
        <v>12</v>
      </c>
      <c r="AE49" s="34">
        <f t="shared" si="1"/>
        <v>12</v>
      </c>
      <c r="AF49" s="34">
        <f t="shared" si="2"/>
        <v>9999</v>
      </c>
      <c r="AG49" s="34">
        <f t="shared" si="3"/>
        <v>9999</v>
      </c>
      <c r="AH49" s="34">
        <v>372</v>
      </c>
      <c r="AI49" s="34">
        <v>0</v>
      </c>
      <c r="AJ49" s="35">
        <v>0</v>
      </c>
      <c r="AK49" s="35">
        <v>6</v>
      </c>
      <c r="AL49" s="35">
        <v>21</v>
      </c>
      <c r="AM49" s="34">
        <v>0.8</v>
      </c>
      <c r="AN49" s="34">
        <f t="shared" si="4"/>
        <v>0</v>
      </c>
      <c r="AO49" s="35">
        <v>12</v>
      </c>
      <c r="AP49" s="35">
        <v>12</v>
      </c>
      <c r="AQ49" t="s">
        <v>82</v>
      </c>
      <c r="AR49">
        <v>8</v>
      </c>
      <c r="AS49" s="34">
        <v>0.1</v>
      </c>
      <c r="AT49" t="s">
        <v>83</v>
      </c>
      <c r="AU49" s="35">
        <f t="shared" si="12"/>
        <v>6.75</v>
      </c>
      <c r="AV49" s="35">
        <f t="shared" si="5"/>
        <v>12</v>
      </c>
      <c r="AW49" s="35">
        <f t="shared" si="6"/>
        <v>9999</v>
      </c>
      <c r="AX49" s="35">
        <f t="shared" si="7"/>
        <v>9999</v>
      </c>
      <c r="AY49" s="35">
        <f t="shared" si="8"/>
        <v>0</v>
      </c>
      <c r="AZ49" s="35">
        <f t="shared" si="9"/>
        <v>0</v>
      </c>
      <c r="BA49" s="27" t="str">
        <f t="shared" si="10"/>
        <v>Kelipatan Kirim/Master box &gt; 3x FC+index</v>
      </c>
      <c r="BB49" s="34">
        <v>0.00042</v>
      </c>
      <c r="BC49" s="34">
        <f t="shared" si="11"/>
        <v>0</v>
      </c>
      <c r="BD49" s="34" t="e">
        <f t="shared" si="13"/>
        <v>#REF!</v>
      </c>
      <c r="BE49" s="34">
        <v>0.423</v>
      </c>
      <c r="BF49" s="34">
        <f t="shared" si="14"/>
        <v>0</v>
      </c>
      <c r="BG49" s="34" t="e">
        <f t="shared" si="15"/>
        <v>#REF!</v>
      </c>
      <c r="BH49" t="str">
        <f>IF(AT49="UDARA","U","N")&amp;LEFT($C$4,2)&amp;MID($C$4,4,2)&amp;LEFT(A49,3)&amp;MID(E49,2,2)&amp;VLOOKUP(E49,Acuan_Reference!C:L,10,0)</f>
        <v>N1501MLG71N1</v>
      </c>
      <c r="BI49" t="s">
        <v>84</v>
      </c>
      <c r="BJ49" t="s">
        <v>119</v>
      </c>
      <c r="BK49" t="s">
        <v>86</v>
      </c>
      <c r="BL49" t="s">
        <v>87</v>
      </c>
    </row>
    <row r="50" hidden="1" spans="1:64">
      <c r="A50" t="s">
        <v>103</v>
      </c>
      <c r="B50" t="s">
        <v>75</v>
      </c>
      <c r="C50" t="s">
        <v>76</v>
      </c>
      <c r="D50" t="s">
        <v>115</v>
      </c>
      <c r="E50" t="s">
        <v>116</v>
      </c>
      <c r="F50" t="s">
        <v>117</v>
      </c>
      <c r="G50" t="s">
        <v>118</v>
      </c>
      <c r="H50" t="s">
        <v>81</v>
      </c>
      <c r="I50" s="34">
        <v>42925</v>
      </c>
      <c r="J50" s="35">
        <v>0</v>
      </c>
      <c r="K50" s="35">
        <v>0</v>
      </c>
      <c r="L50" s="35">
        <v>-1</v>
      </c>
      <c r="M50" s="35">
        <v>-3</v>
      </c>
      <c r="N50" s="35">
        <v>-2</v>
      </c>
      <c r="O50" s="35">
        <v>-3</v>
      </c>
      <c r="P50" s="35">
        <v>0</v>
      </c>
      <c r="Q50" s="35">
        <v>-3</v>
      </c>
      <c r="R50" s="35">
        <v>0</v>
      </c>
      <c r="S50" s="35">
        <v>0</v>
      </c>
      <c r="T50" s="35">
        <v>0</v>
      </c>
      <c r="U50" s="35">
        <v>0</v>
      </c>
      <c r="V50" s="34">
        <v>0</v>
      </c>
      <c r="W50" s="34">
        <f t="shared" si="0"/>
        <v>0</v>
      </c>
      <c r="X50" s="35">
        <v>0</v>
      </c>
      <c r="Y50" s="35">
        <v>0</v>
      </c>
      <c r="Z50" s="35">
        <v>0</v>
      </c>
      <c r="AA50" s="34">
        <v>0</v>
      </c>
      <c r="AB50" s="34">
        <v>0</v>
      </c>
      <c r="AC50" s="34">
        <v>0</v>
      </c>
      <c r="AD50" s="34">
        <v>0</v>
      </c>
      <c r="AE50" s="34">
        <f t="shared" si="1"/>
        <v>0</v>
      </c>
      <c r="AF50" s="34">
        <f t="shared" si="2"/>
        <v>9999</v>
      </c>
      <c r="AG50" s="34">
        <f t="shared" si="3"/>
        <v>9999</v>
      </c>
      <c r="AH50" s="34">
        <v>372</v>
      </c>
      <c r="AI50" s="34">
        <v>0</v>
      </c>
      <c r="AJ50" s="35">
        <v>0</v>
      </c>
      <c r="AK50" s="35">
        <v>0</v>
      </c>
      <c r="AL50" s="35">
        <v>0</v>
      </c>
      <c r="AM50" s="34">
        <v>1.3</v>
      </c>
      <c r="AN50" s="34">
        <f t="shared" si="4"/>
        <v>0</v>
      </c>
      <c r="AO50" s="35">
        <v>12</v>
      </c>
      <c r="AP50" s="35">
        <v>12</v>
      </c>
      <c r="AQ50" t="s">
        <v>82</v>
      </c>
      <c r="AR50">
        <v>2</v>
      </c>
      <c r="AS50" s="34">
        <v>0.36666666666667</v>
      </c>
      <c r="AT50" t="s">
        <v>83</v>
      </c>
      <c r="AU50" s="35">
        <f t="shared" si="12"/>
        <v>0</v>
      </c>
      <c r="AV50" s="35">
        <f t="shared" si="5"/>
        <v>0</v>
      </c>
      <c r="AW50" s="35">
        <f t="shared" si="6"/>
        <v>9999</v>
      </c>
      <c r="AX50" s="35">
        <f t="shared" si="7"/>
        <v>9999</v>
      </c>
      <c r="AY50" s="35">
        <f t="shared" si="8"/>
        <v>0</v>
      </c>
      <c r="AZ50" s="35">
        <f t="shared" si="9"/>
        <v>0</v>
      </c>
      <c r="BA50" s="27" t="str">
        <f t="shared" si="10"/>
        <v>Kelipatan Kirim/Master box &gt; 3x FC+index</v>
      </c>
      <c r="BB50" s="34">
        <v>0.00042</v>
      </c>
      <c r="BC50" s="34">
        <f t="shared" si="11"/>
        <v>0</v>
      </c>
      <c r="BD50" s="34" t="e">
        <f t="shared" si="13"/>
        <v>#REF!</v>
      </c>
      <c r="BE50" s="34">
        <v>0.423</v>
      </c>
      <c r="BF50" s="34">
        <f t="shared" si="14"/>
        <v>0</v>
      </c>
      <c r="BG50" s="34" t="e">
        <f t="shared" si="15"/>
        <v>#REF!</v>
      </c>
      <c r="BH50" t="str">
        <f>IF(AT50="UDARA","U","N")&amp;LEFT($C$4,2)&amp;MID($C$4,4,2)&amp;LEFT(A50,3)&amp;MID(E50,2,2)&amp;VLOOKUP(E50,Acuan_Reference!C:L,10,0)</f>
        <v>N1501NAD71N1</v>
      </c>
      <c r="BI50" t="s">
        <v>84</v>
      </c>
      <c r="BJ50" t="s">
        <v>119</v>
      </c>
      <c r="BK50" t="s">
        <v>86</v>
      </c>
      <c r="BL50" t="s">
        <v>87</v>
      </c>
    </row>
    <row r="51" hidden="1" spans="1:64">
      <c r="A51" t="s">
        <v>104</v>
      </c>
      <c r="B51" t="s">
        <v>75</v>
      </c>
      <c r="C51" t="s">
        <v>76</v>
      </c>
      <c r="D51" t="s">
        <v>115</v>
      </c>
      <c r="E51" t="s">
        <v>116</v>
      </c>
      <c r="F51" t="s">
        <v>117</v>
      </c>
      <c r="G51" t="s">
        <v>118</v>
      </c>
      <c r="H51" t="s">
        <v>81</v>
      </c>
      <c r="I51" s="34">
        <v>42925</v>
      </c>
      <c r="J51" s="35">
        <v>30</v>
      </c>
      <c r="K51" s="35">
        <v>-32</v>
      </c>
      <c r="L51" s="35">
        <v>-14</v>
      </c>
      <c r="M51" s="35">
        <v>-42</v>
      </c>
      <c r="N51" s="35">
        <v>-16</v>
      </c>
      <c r="O51" s="35">
        <v>-3</v>
      </c>
      <c r="P51" s="35">
        <v>0</v>
      </c>
      <c r="Q51" s="35">
        <v>0</v>
      </c>
      <c r="R51" s="35">
        <v>0</v>
      </c>
      <c r="S51" s="35">
        <v>0</v>
      </c>
      <c r="T51" s="35">
        <v>-4</v>
      </c>
      <c r="U51" s="35">
        <v>0</v>
      </c>
      <c r="V51" s="34">
        <v>-1.3333333333333</v>
      </c>
      <c r="W51" s="34">
        <f t="shared" si="0"/>
        <v>-1.33333333333333</v>
      </c>
      <c r="X51" s="35">
        <v>0</v>
      </c>
      <c r="Y51" s="35">
        <v>0</v>
      </c>
      <c r="Z51" s="35">
        <v>0</v>
      </c>
      <c r="AA51" s="34">
        <v>0</v>
      </c>
      <c r="AB51" s="34">
        <v>0</v>
      </c>
      <c r="AC51" s="34">
        <v>0</v>
      </c>
      <c r="AD51" s="34">
        <v>0</v>
      </c>
      <c r="AE51" s="34">
        <f t="shared" si="1"/>
        <v>0</v>
      </c>
      <c r="AF51" s="34">
        <f t="shared" si="2"/>
        <v>9999</v>
      </c>
      <c r="AG51" s="34">
        <f t="shared" si="3"/>
        <v>9999</v>
      </c>
      <c r="AH51" s="34">
        <v>372</v>
      </c>
      <c r="AI51" s="34">
        <v>0</v>
      </c>
      <c r="AJ51" s="35">
        <v>0</v>
      </c>
      <c r="AK51" s="35">
        <v>0</v>
      </c>
      <c r="AL51" s="35">
        <v>0</v>
      </c>
      <c r="AM51" s="34">
        <v>1</v>
      </c>
      <c r="AN51" s="34">
        <f t="shared" si="4"/>
        <v>0</v>
      </c>
      <c r="AO51" s="35">
        <v>12</v>
      </c>
      <c r="AP51" s="35">
        <v>12</v>
      </c>
      <c r="AQ51" t="s">
        <v>82</v>
      </c>
      <c r="AR51">
        <v>4</v>
      </c>
      <c r="AS51" s="34">
        <v>0.26666666666667</v>
      </c>
      <c r="AT51" t="s">
        <v>83</v>
      </c>
      <c r="AU51" s="35">
        <f t="shared" si="12"/>
        <v>0</v>
      </c>
      <c r="AV51" s="35">
        <f t="shared" si="5"/>
        <v>0</v>
      </c>
      <c r="AW51" s="35">
        <f t="shared" si="6"/>
        <v>9999</v>
      </c>
      <c r="AX51" s="35">
        <f t="shared" si="7"/>
        <v>9999</v>
      </c>
      <c r="AY51" s="35">
        <f t="shared" si="8"/>
        <v>0</v>
      </c>
      <c r="AZ51" s="35">
        <f t="shared" si="9"/>
        <v>0</v>
      </c>
      <c r="BA51" s="27" t="str">
        <f t="shared" si="10"/>
        <v>Kelipatan Kirim/Master box &gt; 3x FC+index</v>
      </c>
      <c r="BB51" s="34">
        <v>0.00042</v>
      </c>
      <c r="BC51" s="34">
        <f t="shared" si="11"/>
        <v>0</v>
      </c>
      <c r="BD51" s="34" t="e">
        <f t="shared" si="13"/>
        <v>#REF!</v>
      </c>
      <c r="BE51" s="34">
        <v>0.423</v>
      </c>
      <c r="BF51" s="34">
        <f t="shared" si="14"/>
        <v>0</v>
      </c>
      <c r="BG51" s="34" t="e">
        <f t="shared" si="15"/>
        <v>#REF!</v>
      </c>
      <c r="BH51" t="str">
        <f>IF(AT51="UDARA","U","N")&amp;LEFT($C$4,2)&amp;MID($C$4,4,2)&amp;LEFT(A51,3)&amp;MID(E51,2,2)&amp;VLOOKUP(E51,Acuan_Reference!C:L,10,0)</f>
        <v>N1501PDG71N1</v>
      </c>
      <c r="BI51" t="s">
        <v>84</v>
      </c>
      <c r="BJ51" t="s">
        <v>119</v>
      </c>
      <c r="BK51" t="s">
        <v>86</v>
      </c>
      <c r="BL51" t="s">
        <v>87</v>
      </c>
    </row>
    <row r="52" hidden="1" spans="1:64">
      <c r="A52" t="s">
        <v>105</v>
      </c>
      <c r="B52" t="s">
        <v>75</v>
      </c>
      <c r="C52" t="s">
        <v>76</v>
      </c>
      <c r="D52" t="s">
        <v>115</v>
      </c>
      <c r="E52" t="s">
        <v>116</v>
      </c>
      <c r="F52" t="s">
        <v>117</v>
      </c>
      <c r="G52" t="s">
        <v>118</v>
      </c>
      <c r="H52" t="s">
        <v>81</v>
      </c>
      <c r="I52" s="34">
        <v>42925</v>
      </c>
      <c r="J52" s="35">
        <v>2</v>
      </c>
      <c r="K52" s="35">
        <v>-72</v>
      </c>
      <c r="L52" s="35">
        <v>-6</v>
      </c>
      <c r="M52" s="35">
        <v>-2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-1</v>
      </c>
      <c r="T52" s="35">
        <v>-2</v>
      </c>
      <c r="U52" s="35">
        <v>-1</v>
      </c>
      <c r="V52" s="34">
        <v>-1.3333333333333</v>
      </c>
      <c r="W52" s="34">
        <f t="shared" si="0"/>
        <v>-1</v>
      </c>
      <c r="X52" s="35">
        <v>0</v>
      </c>
      <c r="Y52" s="35">
        <v>0</v>
      </c>
      <c r="Z52" s="35">
        <v>0</v>
      </c>
      <c r="AA52" s="34">
        <v>0</v>
      </c>
      <c r="AB52" s="34">
        <v>0</v>
      </c>
      <c r="AC52" s="34">
        <v>0</v>
      </c>
      <c r="AD52" s="34">
        <v>0</v>
      </c>
      <c r="AE52" s="34">
        <f t="shared" si="1"/>
        <v>0</v>
      </c>
      <c r="AF52" s="34">
        <f t="shared" si="2"/>
        <v>9999</v>
      </c>
      <c r="AG52" s="34">
        <f t="shared" si="3"/>
        <v>9999</v>
      </c>
      <c r="AH52" s="34">
        <v>372</v>
      </c>
      <c r="AI52" s="34">
        <v>0</v>
      </c>
      <c r="AJ52" s="35">
        <v>0</v>
      </c>
      <c r="AK52" s="35">
        <v>0</v>
      </c>
      <c r="AL52" s="35">
        <v>0</v>
      </c>
      <c r="AM52" s="34">
        <v>1</v>
      </c>
      <c r="AN52" s="34">
        <f t="shared" si="4"/>
        <v>0</v>
      </c>
      <c r="AO52" s="35">
        <v>12</v>
      </c>
      <c r="AP52" s="35">
        <v>12</v>
      </c>
      <c r="AQ52" t="s">
        <v>82</v>
      </c>
      <c r="AR52">
        <v>4</v>
      </c>
      <c r="AS52" s="34">
        <v>0.26666666666667</v>
      </c>
      <c r="AT52" t="s">
        <v>83</v>
      </c>
      <c r="AU52" s="35">
        <f t="shared" si="12"/>
        <v>0</v>
      </c>
      <c r="AV52" s="35">
        <f t="shared" si="5"/>
        <v>0</v>
      </c>
      <c r="AW52" s="35">
        <f t="shared" si="6"/>
        <v>9999</v>
      </c>
      <c r="AX52" s="35">
        <f t="shared" si="7"/>
        <v>9999</v>
      </c>
      <c r="AY52" s="35">
        <f t="shared" si="8"/>
        <v>0</v>
      </c>
      <c r="AZ52" s="35">
        <f t="shared" si="9"/>
        <v>0</v>
      </c>
      <c r="BA52" s="27" t="str">
        <f t="shared" si="10"/>
        <v>Kelipatan Kirim/Master box &gt; 3x FC+index</v>
      </c>
      <c r="BB52" s="34">
        <v>0.00042</v>
      </c>
      <c r="BC52" s="34">
        <f t="shared" si="11"/>
        <v>0</v>
      </c>
      <c r="BD52" s="34" t="e">
        <f t="shared" si="13"/>
        <v>#REF!</v>
      </c>
      <c r="BE52" s="34">
        <v>0.423</v>
      </c>
      <c r="BF52" s="34">
        <f t="shared" si="14"/>
        <v>0</v>
      </c>
      <c r="BG52" s="34" t="e">
        <f t="shared" si="15"/>
        <v>#REF!</v>
      </c>
      <c r="BH52" t="str">
        <f>IF(AT52="UDARA","U","N")&amp;LEFT($C$4,2)&amp;MID($C$4,4,2)&amp;LEFT(A52,3)&amp;MID(E52,2,2)&amp;VLOOKUP(E52,Acuan_Reference!C:L,10,0)</f>
        <v>N1501PKB71N1</v>
      </c>
      <c r="BI52" t="s">
        <v>84</v>
      </c>
      <c r="BJ52" t="s">
        <v>119</v>
      </c>
      <c r="BK52" t="s">
        <v>86</v>
      </c>
      <c r="BL52" t="s">
        <v>87</v>
      </c>
    </row>
    <row r="53" hidden="1" spans="1:64">
      <c r="A53" t="s">
        <v>106</v>
      </c>
      <c r="B53" t="s">
        <v>75</v>
      </c>
      <c r="C53" t="s">
        <v>76</v>
      </c>
      <c r="D53" t="s">
        <v>115</v>
      </c>
      <c r="E53" t="s">
        <v>116</v>
      </c>
      <c r="F53" t="s">
        <v>117</v>
      </c>
      <c r="G53" t="s">
        <v>118</v>
      </c>
      <c r="H53" t="s">
        <v>81</v>
      </c>
      <c r="I53" s="34">
        <v>42925</v>
      </c>
      <c r="J53" s="35">
        <v>0</v>
      </c>
      <c r="K53" s="35">
        <v>60</v>
      </c>
      <c r="L53" s="35">
        <v>-9</v>
      </c>
      <c r="M53" s="35">
        <v>-7</v>
      </c>
      <c r="N53" s="35">
        <v>3</v>
      </c>
      <c r="O53" s="35">
        <v>-67</v>
      </c>
      <c r="P53" s="35">
        <v>-5</v>
      </c>
      <c r="Q53" s="35">
        <v>-5</v>
      </c>
      <c r="R53" s="35">
        <v>0</v>
      </c>
      <c r="S53" s="35">
        <v>-5</v>
      </c>
      <c r="T53" s="35">
        <v>-9</v>
      </c>
      <c r="U53" s="35">
        <v>93</v>
      </c>
      <c r="V53" s="34">
        <v>26.333333333333</v>
      </c>
      <c r="W53" s="34">
        <f t="shared" si="0"/>
        <v>28</v>
      </c>
      <c r="X53" s="35">
        <v>0</v>
      </c>
      <c r="Y53" s="35">
        <v>0</v>
      </c>
      <c r="Z53" s="35">
        <v>0</v>
      </c>
      <c r="AA53" s="34">
        <v>15</v>
      </c>
      <c r="AB53" s="34">
        <v>0</v>
      </c>
      <c r="AC53" s="34">
        <v>0</v>
      </c>
      <c r="AD53" s="34">
        <v>0</v>
      </c>
      <c r="AE53" s="34">
        <f t="shared" si="1"/>
        <v>15</v>
      </c>
      <c r="AF53" s="34">
        <f t="shared" si="2"/>
        <v>0.569620253164564</v>
      </c>
      <c r="AG53" s="34">
        <f t="shared" si="3"/>
        <v>0.535714285714286</v>
      </c>
      <c r="AH53" s="34">
        <v>372</v>
      </c>
      <c r="AI53" s="34">
        <v>0</v>
      </c>
      <c r="AJ53" s="35">
        <v>0</v>
      </c>
      <c r="AK53" s="35">
        <v>0</v>
      </c>
      <c r="AL53" s="35">
        <v>0</v>
      </c>
      <c r="AM53" s="34">
        <v>0.9</v>
      </c>
      <c r="AN53" s="34">
        <f t="shared" si="4"/>
        <v>25.2</v>
      </c>
      <c r="AO53" s="35">
        <v>12</v>
      </c>
      <c r="AP53" s="35">
        <v>12</v>
      </c>
      <c r="AQ53" t="s">
        <v>82</v>
      </c>
      <c r="AR53">
        <v>4</v>
      </c>
      <c r="AS53" s="34">
        <v>0.16666666666667</v>
      </c>
      <c r="AT53" t="s">
        <v>83</v>
      </c>
      <c r="AU53" s="35">
        <f t="shared" si="12"/>
        <v>7.65</v>
      </c>
      <c r="AV53" s="35">
        <f t="shared" si="5"/>
        <v>12</v>
      </c>
      <c r="AW53" s="35">
        <f t="shared" si="6"/>
        <v>0.964285714285714</v>
      </c>
      <c r="AX53" s="35">
        <f t="shared" si="7"/>
        <v>0.964285714285714</v>
      </c>
      <c r="AY53" s="35">
        <f t="shared" si="8"/>
        <v>12</v>
      </c>
      <c r="AZ53" s="35">
        <f t="shared" si="9"/>
        <v>12</v>
      </c>
      <c r="BA53" s="27" t="str">
        <f t="shared" si="10"/>
        <v>2</v>
      </c>
      <c r="BB53" s="34">
        <v>0.00042</v>
      </c>
      <c r="BC53" s="34">
        <f t="shared" si="11"/>
        <v>0.00504</v>
      </c>
      <c r="BD53" s="34" t="e">
        <f t="shared" si="13"/>
        <v>#REF!</v>
      </c>
      <c r="BE53" s="34">
        <v>0.423</v>
      </c>
      <c r="BF53" s="34">
        <f t="shared" si="14"/>
        <v>5.076</v>
      </c>
      <c r="BG53" s="34" t="e">
        <f t="shared" si="15"/>
        <v>#REF!</v>
      </c>
      <c r="BH53" t="str">
        <f>IF(AT53="UDARA","U","N")&amp;LEFT($C$4,2)&amp;MID($C$4,4,2)&amp;LEFT(A53,3)&amp;MID(E53,2,2)&amp;VLOOKUP(E53,Acuan_Reference!C:L,10,0)</f>
        <v>N1501PLB71N1</v>
      </c>
      <c r="BI53" t="s">
        <v>84</v>
      </c>
      <c r="BJ53" t="s">
        <v>119</v>
      </c>
      <c r="BK53" t="s">
        <v>86</v>
      </c>
      <c r="BL53" t="s">
        <v>87</v>
      </c>
    </row>
    <row r="54" hidden="1" spans="1:64">
      <c r="A54" t="s">
        <v>107</v>
      </c>
      <c r="B54" t="s">
        <v>75</v>
      </c>
      <c r="C54" t="s">
        <v>76</v>
      </c>
      <c r="D54" t="s">
        <v>115</v>
      </c>
      <c r="E54" t="s">
        <v>116</v>
      </c>
      <c r="F54" t="s">
        <v>117</v>
      </c>
      <c r="G54" t="s">
        <v>118</v>
      </c>
      <c r="H54" t="s">
        <v>81</v>
      </c>
      <c r="I54" s="34">
        <v>42925</v>
      </c>
      <c r="J54" s="35">
        <v>4</v>
      </c>
      <c r="K54" s="35">
        <v>12</v>
      </c>
      <c r="L54" s="35">
        <v>-26</v>
      </c>
      <c r="M54" s="35">
        <v>-2</v>
      </c>
      <c r="N54" s="35">
        <v>-24</v>
      </c>
      <c r="O54" s="35">
        <v>11</v>
      </c>
      <c r="P54" s="35">
        <v>0</v>
      </c>
      <c r="Q54" s="35">
        <v>0</v>
      </c>
      <c r="R54" s="35">
        <v>0</v>
      </c>
      <c r="S54" s="35">
        <v>4</v>
      </c>
      <c r="T54" s="35">
        <v>-1</v>
      </c>
      <c r="U54" s="35">
        <v>0</v>
      </c>
      <c r="V54" s="34">
        <v>1</v>
      </c>
      <c r="W54" s="34">
        <f t="shared" si="0"/>
        <v>0</v>
      </c>
      <c r="X54" s="35">
        <v>0</v>
      </c>
      <c r="Y54" s="35">
        <v>0</v>
      </c>
      <c r="Z54" s="35">
        <v>0</v>
      </c>
      <c r="AA54" s="34">
        <v>0</v>
      </c>
      <c r="AB54" s="34">
        <v>1</v>
      </c>
      <c r="AC54" s="34">
        <v>0</v>
      </c>
      <c r="AD54" s="34">
        <v>0</v>
      </c>
      <c r="AE54" s="34">
        <f t="shared" si="1"/>
        <v>0</v>
      </c>
      <c r="AF54" s="34">
        <f t="shared" si="2"/>
        <v>0</v>
      </c>
      <c r="AG54" s="34">
        <f t="shared" si="3"/>
        <v>9999</v>
      </c>
      <c r="AH54" s="34">
        <v>372</v>
      </c>
      <c r="AI54" s="34">
        <v>0</v>
      </c>
      <c r="AJ54" s="35">
        <v>0</v>
      </c>
      <c r="AK54" s="35">
        <v>2</v>
      </c>
      <c r="AL54" s="35">
        <v>1</v>
      </c>
      <c r="AM54" s="34">
        <v>1.3</v>
      </c>
      <c r="AN54" s="34">
        <f t="shared" si="4"/>
        <v>0</v>
      </c>
      <c r="AO54" s="35">
        <v>12</v>
      </c>
      <c r="AP54" s="35">
        <v>12</v>
      </c>
      <c r="AQ54" t="s">
        <v>82</v>
      </c>
      <c r="AR54">
        <v>2</v>
      </c>
      <c r="AS54" s="34">
        <v>0.43333333333333</v>
      </c>
      <c r="AT54" t="s">
        <v>83</v>
      </c>
      <c r="AU54" s="35">
        <f t="shared" si="12"/>
        <v>0.75</v>
      </c>
      <c r="AV54" s="35">
        <f t="shared" si="5"/>
        <v>12</v>
      </c>
      <c r="AW54" s="35">
        <f t="shared" si="6"/>
        <v>9999</v>
      </c>
      <c r="AX54" s="35">
        <f t="shared" si="7"/>
        <v>9999</v>
      </c>
      <c r="AY54" s="35">
        <f t="shared" si="8"/>
        <v>0</v>
      </c>
      <c r="AZ54" s="35">
        <f t="shared" si="9"/>
        <v>0</v>
      </c>
      <c r="BA54" s="27" t="str">
        <f t="shared" si="10"/>
        <v>Kelipatan Kirim/Master box &gt; 3x FC+index</v>
      </c>
      <c r="BB54" s="34">
        <v>0.00042</v>
      </c>
      <c r="BC54" s="34">
        <f t="shared" si="11"/>
        <v>0</v>
      </c>
      <c r="BD54" s="34" t="e">
        <f t="shared" si="13"/>
        <v>#REF!</v>
      </c>
      <c r="BE54" s="34">
        <v>0.423</v>
      </c>
      <c r="BF54" s="34">
        <f t="shared" si="14"/>
        <v>0</v>
      </c>
      <c r="BG54" s="34" t="e">
        <f t="shared" si="15"/>
        <v>#REF!</v>
      </c>
      <c r="BH54" t="str">
        <f>IF(AT54="UDARA","U","N")&amp;LEFT($C$4,2)&amp;MID($C$4,4,2)&amp;LEFT(A54,3)&amp;MID(E54,2,2)&amp;VLOOKUP(E54,Acuan_Reference!C:L,10,0)</f>
        <v>N1501PTK71N1</v>
      </c>
      <c r="BI54" t="s">
        <v>84</v>
      </c>
      <c r="BJ54" t="s">
        <v>119</v>
      </c>
      <c r="BK54" t="s">
        <v>86</v>
      </c>
      <c r="BL54" t="s">
        <v>87</v>
      </c>
    </row>
    <row r="55" hidden="1" spans="1:64">
      <c r="A55" t="s">
        <v>108</v>
      </c>
      <c r="B55" t="s">
        <v>75</v>
      </c>
      <c r="C55" t="s">
        <v>76</v>
      </c>
      <c r="D55" t="s">
        <v>115</v>
      </c>
      <c r="E55" t="s">
        <v>116</v>
      </c>
      <c r="F55" t="s">
        <v>117</v>
      </c>
      <c r="G55" t="s">
        <v>118</v>
      </c>
      <c r="H55" t="s">
        <v>81</v>
      </c>
      <c r="I55" s="34">
        <v>42925</v>
      </c>
      <c r="J55" s="35">
        <v>0</v>
      </c>
      <c r="K55" s="35">
        <v>-2</v>
      </c>
      <c r="L55" s="35">
        <v>-10</v>
      </c>
      <c r="M55" s="35">
        <v>-1</v>
      </c>
      <c r="N55" s="35">
        <v>-10</v>
      </c>
      <c r="O55" s="35">
        <v>-3</v>
      </c>
      <c r="P55" s="35">
        <v>-2</v>
      </c>
      <c r="Q55" s="35">
        <v>-17</v>
      </c>
      <c r="R55" s="35">
        <v>0</v>
      </c>
      <c r="S55" s="35">
        <v>0</v>
      </c>
      <c r="T55" s="35">
        <v>-1</v>
      </c>
      <c r="U55" s="35">
        <v>0</v>
      </c>
      <c r="V55" s="34">
        <v>-0.33333333333333</v>
      </c>
      <c r="W55" s="34">
        <f t="shared" si="0"/>
        <v>-0.333333333333333</v>
      </c>
      <c r="X55" s="35">
        <v>0</v>
      </c>
      <c r="Y55" s="35">
        <v>0</v>
      </c>
      <c r="Z55" s="35">
        <v>0</v>
      </c>
      <c r="AA55" s="34">
        <v>0</v>
      </c>
      <c r="AB55" s="34">
        <v>0</v>
      </c>
      <c r="AC55" s="34">
        <v>0</v>
      </c>
      <c r="AD55" s="34">
        <v>0</v>
      </c>
      <c r="AE55" s="34">
        <f t="shared" si="1"/>
        <v>0</v>
      </c>
      <c r="AF55" s="34">
        <f t="shared" si="2"/>
        <v>9999</v>
      </c>
      <c r="AG55" s="34">
        <f t="shared" si="3"/>
        <v>9999</v>
      </c>
      <c r="AH55" s="34">
        <v>372</v>
      </c>
      <c r="AI55" s="34">
        <v>0</v>
      </c>
      <c r="AJ55" s="35">
        <v>0</v>
      </c>
      <c r="AK55" s="35">
        <v>0</v>
      </c>
      <c r="AL55" s="35">
        <v>0</v>
      </c>
      <c r="AM55" s="34">
        <v>0.8</v>
      </c>
      <c r="AN55" s="34">
        <f t="shared" si="4"/>
        <v>0</v>
      </c>
      <c r="AO55" s="35">
        <v>12</v>
      </c>
      <c r="AP55" s="35">
        <v>12</v>
      </c>
      <c r="AQ55" t="s">
        <v>82</v>
      </c>
      <c r="AR55">
        <v>4</v>
      </c>
      <c r="AS55" s="34">
        <v>0.066666666666667</v>
      </c>
      <c r="AT55" t="s">
        <v>83</v>
      </c>
      <c r="AU55" s="35">
        <f t="shared" si="12"/>
        <v>0</v>
      </c>
      <c r="AV55" s="35">
        <f t="shared" si="5"/>
        <v>0</v>
      </c>
      <c r="AW55" s="35">
        <f t="shared" si="6"/>
        <v>9999</v>
      </c>
      <c r="AX55" s="35">
        <f t="shared" si="7"/>
        <v>9999</v>
      </c>
      <c r="AY55" s="35">
        <f t="shared" si="8"/>
        <v>0</v>
      </c>
      <c r="AZ55" s="35">
        <f t="shared" si="9"/>
        <v>0</v>
      </c>
      <c r="BA55" s="27" t="str">
        <f t="shared" si="10"/>
        <v>Kelipatan Kirim/Master box &gt; 3x FC+index</v>
      </c>
      <c r="BB55" s="34">
        <v>0.00042</v>
      </c>
      <c r="BC55" s="34">
        <f t="shared" si="11"/>
        <v>0</v>
      </c>
      <c r="BD55" s="34" t="e">
        <f t="shared" si="13"/>
        <v>#REF!</v>
      </c>
      <c r="BE55" s="34">
        <v>0.423</v>
      </c>
      <c r="BF55" s="34">
        <f t="shared" si="14"/>
        <v>0</v>
      </c>
      <c r="BG55" s="34" t="e">
        <f t="shared" si="15"/>
        <v>#REF!</v>
      </c>
      <c r="BH55" t="str">
        <f>IF(AT55="UDARA","U","N")&amp;LEFT($C$4,2)&amp;MID($C$4,4,2)&amp;LEFT(A55,3)&amp;MID(E55,2,2)&amp;VLOOKUP(E55,Acuan_Reference!C:L,10,0)</f>
        <v>N1501PWT71N1</v>
      </c>
      <c r="BI55" t="s">
        <v>84</v>
      </c>
      <c r="BJ55" t="s">
        <v>119</v>
      </c>
      <c r="BK55" t="s">
        <v>86</v>
      </c>
      <c r="BL55" t="s">
        <v>87</v>
      </c>
    </row>
    <row r="56" hidden="1" spans="1:64">
      <c r="A56" t="s">
        <v>109</v>
      </c>
      <c r="B56" t="s">
        <v>75</v>
      </c>
      <c r="C56" t="s">
        <v>76</v>
      </c>
      <c r="D56" t="s">
        <v>115</v>
      </c>
      <c r="E56" t="s">
        <v>116</v>
      </c>
      <c r="F56" t="s">
        <v>117</v>
      </c>
      <c r="G56" t="s">
        <v>118</v>
      </c>
      <c r="H56" t="s">
        <v>81</v>
      </c>
      <c r="I56" s="34">
        <v>42925</v>
      </c>
      <c r="J56" s="35">
        <v>18</v>
      </c>
      <c r="K56" s="35">
        <v>-63</v>
      </c>
      <c r="L56" s="35">
        <v>-1</v>
      </c>
      <c r="M56" s="35">
        <v>-19</v>
      </c>
      <c r="N56" s="35">
        <v>-3</v>
      </c>
      <c r="O56" s="35">
        <v>0</v>
      </c>
      <c r="P56" s="35">
        <v>-3</v>
      </c>
      <c r="Q56" s="35">
        <v>-8</v>
      </c>
      <c r="R56" s="35">
        <v>-4</v>
      </c>
      <c r="S56" s="35">
        <v>0</v>
      </c>
      <c r="T56" s="35">
        <v>-7</v>
      </c>
      <c r="U56" s="35">
        <v>3</v>
      </c>
      <c r="V56" s="34">
        <v>-1.3333333333333</v>
      </c>
      <c r="W56" s="34">
        <f t="shared" si="0"/>
        <v>-1.33333333333333</v>
      </c>
      <c r="X56" s="35">
        <v>0</v>
      </c>
      <c r="Y56" s="35">
        <v>0</v>
      </c>
      <c r="Z56" s="35">
        <v>0</v>
      </c>
      <c r="AA56" s="34">
        <v>0</v>
      </c>
      <c r="AB56" s="34">
        <v>3</v>
      </c>
      <c r="AC56" s="34">
        <v>0</v>
      </c>
      <c r="AD56" s="34">
        <v>0</v>
      </c>
      <c r="AE56" s="34">
        <f t="shared" si="1"/>
        <v>0</v>
      </c>
      <c r="AF56" s="34">
        <f t="shared" si="2"/>
        <v>9999</v>
      </c>
      <c r="AG56" s="34">
        <f t="shared" si="3"/>
        <v>9999</v>
      </c>
      <c r="AH56" s="34">
        <v>372</v>
      </c>
      <c r="AI56" s="34">
        <v>0</v>
      </c>
      <c r="AJ56" s="35">
        <v>0</v>
      </c>
      <c r="AK56" s="35">
        <v>0</v>
      </c>
      <c r="AL56" s="35">
        <v>0</v>
      </c>
      <c r="AM56" s="34">
        <v>0.6</v>
      </c>
      <c r="AN56" s="34">
        <f t="shared" si="4"/>
        <v>0</v>
      </c>
      <c r="AO56" s="35">
        <v>12</v>
      </c>
      <c r="AP56" s="35">
        <v>12</v>
      </c>
      <c r="AQ56" t="s">
        <v>82</v>
      </c>
      <c r="AR56">
        <v>8</v>
      </c>
      <c r="AS56" s="34">
        <v>0.1</v>
      </c>
      <c r="AT56" t="s">
        <v>83</v>
      </c>
      <c r="AU56" s="35">
        <f t="shared" si="12"/>
        <v>0</v>
      </c>
      <c r="AV56" s="35">
        <f t="shared" si="5"/>
        <v>0</v>
      </c>
      <c r="AW56" s="35">
        <f t="shared" si="6"/>
        <v>9999</v>
      </c>
      <c r="AX56" s="35">
        <f t="shared" si="7"/>
        <v>9999</v>
      </c>
      <c r="AY56" s="35">
        <f t="shared" si="8"/>
        <v>0</v>
      </c>
      <c r="AZ56" s="35">
        <f t="shared" si="9"/>
        <v>0</v>
      </c>
      <c r="BA56" s="27" t="str">
        <f t="shared" si="10"/>
        <v>Kelipatan Kirim/Master box &gt; 3x FC+index</v>
      </c>
      <c r="BB56" s="34">
        <v>0.00042</v>
      </c>
      <c r="BC56" s="34">
        <f t="shared" si="11"/>
        <v>0</v>
      </c>
      <c r="BD56" s="34" t="e">
        <f t="shared" si="13"/>
        <v>#REF!</v>
      </c>
      <c r="BE56" s="34">
        <v>0.423</v>
      </c>
      <c r="BF56" s="34">
        <f t="shared" si="14"/>
        <v>0</v>
      </c>
      <c r="BG56" s="34" t="e">
        <f t="shared" si="15"/>
        <v>#REF!</v>
      </c>
      <c r="BH56" t="str">
        <f>IF(AT56="UDARA","U","N")&amp;LEFT($C$4,2)&amp;MID($C$4,4,2)&amp;LEFT(A56,3)&amp;MID(E56,2,2)&amp;VLOOKUP(E56,Acuan_Reference!C:L,10,0)</f>
        <v>N1501SBY71N1</v>
      </c>
      <c r="BI56" t="s">
        <v>84</v>
      </c>
      <c r="BJ56" t="s">
        <v>119</v>
      </c>
      <c r="BK56" t="s">
        <v>86</v>
      </c>
      <c r="BL56" t="s">
        <v>87</v>
      </c>
    </row>
    <row r="57" hidden="1" spans="1:64">
      <c r="A57" t="s">
        <v>110</v>
      </c>
      <c r="B57" t="s">
        <v>75</v>
      </c>
      <c r="C57" t="s">
        <v>76</v>
      </c>
      <c r="D57" t="s">
        <v>115</v>
      </c>
      <c r="E57" t="s">
        <v>116</v>
      </c>
      <c r="F57" t="s">
        <v>117</v>
      </c>
      <c r="G57" t="s">
        <v>118</v>
      </c>
      <c r="H57" t="s">
        <v>81</v>
      </c>
      <c r="I57" s="34">
        <v>42925</v>
      </c>
      <c r="J57" s="35">
        <v>103</v>
      </c>
      <c r="K57" s="35">
        <v>7</v>
      </c>
      <c r="L57" s="35">
        <v>133</v>
      </c>
      <c r="M57" s="35">
        <v>23</v>
      </c>
      <c r="N57" s="35">
        <v>8</v>
      </c>
      <c r="O57" s="35">
        <v>-5</v>
      </c>
      <c r="P57" s="35">
        <v>52</v>
      </c>
      <c r="Q57" s="35">
        <v>-23</v>
      </c>
      <c r="R57" s="35">
        <v>13</v>
      </c>
      <c r="S57" s="35">
        <v>-30</v>
      </c>
      <c r="T57" s="35">
        <v>28</v>
      </c>
      <c r="U57" s="35">
        <v>-12</v>
      </c>
      <c r="V57" s="34">
        <v>-4.6666666666667</v>
      </c>
      <c r="W57" s="34">
        <f t="shared" si="0"/>
        <v>6.33333333333333</v>
      </c>
      <c r="X57" s="35">
        <v>12</v>
      </c>
      <c r="Y57" s="35">
        <v>0</v>
      </c>
      <c r="Z57" s="35">
        <v>0</v>
      </c>
      <c r="AA57" s="34">
        <v>3</v>
      </c>
      <c r="AB57" s="34">
        <v>0</v>
      </c>
      <c r="AC57" s="34">
        <v>0</v>
      </c>
      <c r="AD57" s="34">
        <v>36</v>
      </c>
      <c r="AE57" s="34">
        <f t="shared" si="1"/>
        <v>39</v>
      </c>
      <c r="AF57" s="34">
        <f t="shared" si="2"/>
        <v>9999</v>
      </c>
      <c r="AG57" s="34">
        <f t="shared" si="3"/>
        <v>0.473684210526316</v>
      </c>
      <c r="AH57" s="34">
        <v>372</v>
      </c>
      <c r="AI57" s="34">
        <v>0</v>
      </c>
      <c r="AJ57" s="35">
        <v>0</v>
      </c>
      <c r="AK57" s="35">
        <v>0</v>
      </c>
      <c r="AL57" s="35">
        <v>3</v>
      </c>
      <c r="AM57" s="34">
        <v>0.7</v>
      </c>
      <c r="AN57" s="34">
        <f t="shared" si="4"/>
        <v>4.43333333333333</v>
      </c>
      <c r="AO57" s="35">
        <v>12</v>
      </c>
      <c r="AP57" s="35">
        <v>12</v>
      </c>
      <c r="AQ57" t="s">
        <v>82</v>
      </c>
      <c r="AR57">
        <v>8</v>
      </c>
      <c r="AS57" s="34">
        <v>0.066666666666667</v>
      </c>
      <c r="AT57" t="s">
        <v>83</v>
      </c>
      <c r="AU57" s="35">
        <f t="shared" si="12"/>
        <v>0</v>
      </c>
      <c r="AV57" s="35">
        <f t="shared" si="5"/>
        <v>0</v>
      </c>
      <c r="AW57" s="35">
        <f t="shared" si="6"/>
        <v>6.15789473684211</v>
      </c>
      <c r="AX57" s="35">
        <f t="shared" si="7"/>
        <v>5.68421052631579</v>
      </c>
      <c r="AY57" s="35">
        <f t="shared" si="8"/>
        <v>0</v>
      </c>
      <c r="AZ57" s="35">
        <f t="shared" si="9"/>
        <v>0</v>
      </c>
      <c r="BA57" s="27" t="str">
        <f t="shared" si="10"/>
        <v>Kelipatan Kirim/Master box &gt; 3x FC+index</v>
      </c>
      <c r="BB57" s="34">
        <v>0.00042</v>
      </c>
      <c r="BC57" s="34">
        <f t="shared" si="11"/>
        <v>0</v>
      </c>
      <c r="BD57" s="34" t="e">
        <f t="shared" si="13"/>
        <v>#REF!</v>
      </c>
      <c r="BE57" s="34">
        <v>0.423</v>
      </c>
      <c r="BF57" s="34">
        <f t="shared" si="14"/>
        <v>0</v>
      </c>
      <c r="BG57" s="34" t="e">
        <f t="shared" si="15"/>
        <v>#REF!</v>
      </c>
      <c r="BH57" t="str">
        <f>IF(AT57="UDARA","U","N")&amp;LEFT($C$4,2)&amp;MID($C$4,4,2)&amp;LEFT(A57,3)&amp;MID(E57,2,2)&amp;VLOOKUP(E57,Acuan_Reference!C:L,10,0)</f>
        <v>N1501SLO71N1</v>
      </c>
      <c r="BI57" t="s">
        <v>84</v>
      </c>
      <c r="BJ57" t="s">
        <v>119</v>
      </c>
      <c r="BK57" t="s">
        <v>86</v>
      </c>
      <c r="BL57" t="s">
        <v>87</v>
      </c>
    </row>
    <row r="58" hidden="1" spans="1:64">
      <c r="A58" t="s">
        <v>111</v>
      </c>
      <c r="B58" t="s">
        <v>75</v>
      </c>
      <c r="C58" t="s">
        <v>76</v>
      </c>
      <c r="D58" t="s">
        <v>115</v>
      </c>
      <c r="E58" t="s">
        <v>116</v>
      </c>
      <c r="F58" t="s">
        <v>117</v>
      </c>
      <c r="G58" t="s">
        <v>118</v>
      </c>
      <c r="H58" t="s">
        <v>81</v>
      </c>
      <c r="I58" s="34">
        <v>42925</v>
      </c>
      <c r="J58" s="35">
        <v>83</v>
      </c>
      <c r="K58" s="35">
        <v>50</v>
      </c>
      <c r="L58" s="35">
        <v>67</v>
      </c>
      <c r="M58" s="35">
        <v>47</v>
      </c>
      <c r="N58" s="35">
        <v>63</v>
      </c>
      <c r="O58" s="35">
        <v>-22</v>
      </c>
      <c r="P58" s="35">
        <v>-10</v>
      </c>
      <c r="Q58" s="35">
        <v>6</v>
      </c>
      <c r="R58" s="35">
        <v>-11</v>
      </c>
      <c r="S58" s="35">
        <v>3</v>
      </c>
      <c r="T58" s="35">
        <v>-1</v>
      </c>
      <c r="U58" s="35">
        <v>-5</v>
      </c>
      <c r="V58" s="34">
        <v>-1</v>
      </c>
      <c r="W58" s="34">
        <f t="shared" si="0"/>
        <v>-2</v>
      </c>
      <c r="X58" s="35">
        <v>5</v>
      </c>
      <c r="Y58" s="35">
        <v>0</v>
      </c>
      <c r="Z58" s="35">
        <v>0</v>
      </c>
      <c r="AA58" s="34">
        <v>9</v>
      </c>
      <c r="AB58" s="34">
        <v>71</v>
      </c>
      <c r="AC58" s="34">
        <v>0</v>
      </c>
      <c r="AD58" s="34">
        <v>0</v>
      </c>
      <c r="AE58" s="34">
        <f t="shared" si="1"/>
        <v>9</v>
      </c>
      <c r="AF58" s="34">
        <f t="shared" si="2"/>
        <v>9999</v>
      </c>
      <c r="AG58" s="34">
        <f t="shared" si="3"/>
        <v>9999</v>
      </c>
      <c r="AH58" s="34">
        <v>372</v>
      </c>
      <c r="AI58" s="34">
        <v>0</v>
      </c>
      <c r="AJ58" s="35">
        <v>0</v>
      </c>
      <c r="AK58" s="35">
        <v>0</v>
      </c>
      <c r="AL58" s="35">
        <v>0</v>
      </c>
      <c r="AM58" s="34">
        <v>1.5</v>
      </c>
      <c r="AN58" s="34">
        <f t="shared" si="4"/>
        <v>0</v>
      </c>
      <c r="AO58" s="35">
        <v>12</v>
      </c>
      <c r="AP58" s="35">
        <v>12</v>
      </c>
      <c r="AQ58" t="s">
        <v>82</v>
      </c>
      <c r="AR58">
        <v>2</v>
      </c>
      <c r="AS58" s="34">
        <v>0.53333333333333</v>
      </c>
      <c r="AT58" t="s">
        <v>83</v>
      </c>
      <c r="AU58" s="35">
        <f t="shared" si="12"/>
        <v>0</v>
      </c>
      <c r="AV58" s="35">
        <f t="shared" si="5"/>
        <v>0</v>
      </c>
      <c r="AW58" s="35">
        <f t="shared" si="6"/>
        <v>9999</v>
      </c>
      <c r="AX58" s="35">
        <f t="shared" si="7"/>
        <v>9999</v>
      </c>
      <c r="AY58" s="35">
        <f t="shared" si="8"/>
        <v>0</v>
      </c>
      <c r="AZ58" s="35">
        <f t="shared" si="9"/>
        <v>0</v>
      </c>
      <c r="BA58" s="27" t="str">
        <f t="shared" si="10"/>
        <v>Kelipatan Kirim/Master box &gt; 3x FC+index</v>
      </c>
      <c r="BB58" s="34">
        <v>0.00042</v>
      </c>
      <c r="BC58" s="34">
        <f t="shared" si="11"/>
        <v>0</v>
      </c>
      <c r="BD58" s="34" t="e">
        <f t="shared" si="13"/>
        <v>#REF!</v>
      </c>
      <c r="BE58" s="34">
        <v>0.423</v>
      </c>
      <c r="BF58" s="34">
        <f t="shared" si="14"/>
        <v>0</v>
      </c>
      <c r="BG58" s="34" t="e">
        <f t="shared" si="15"/>
        <v>#REF!</v>
      </c>
      <c r="BH58" t="str">
        <f>IF(AT58="UDARA","U","N")&amp;LEFT($C$4,2)&amp;MID($C$4,4,2)&amp;LEFT(A58,3)&amp;MID(E58,2,2)&amp;VLOOKUP(E58,Acuan_Reference!C:L,10,0)</f>
        <v>N1501SMD71N1</v>
      </c>
      <c r="BI58" t="s">
        <v>84</v>
      </c>
      <c r="BJ58" t="s">
        <v>119</v>
      </c>
      <c r="BK58" t="s">
        <v>86</v>
      </c>
      <c r="BL58" t="s">
        <v>87</v>
      </c>
    </row>
    <row r="59" hidden="1" spans="1:64">
      <c r="A59" t="s">
        <v>112</v>
      </c>
      <c r="B59" t="s">
        <v>75</v>
      </c>
      <c r="C59" t="s">
        <v>76</v>
      </c>
      <c r="D59" t="s">
        <v>115</v>
      </c>
      <c r="E59" t="s">
        <v>116</v>
      </c>
      <c r="F59" t="s">
        <v>117</v>
      </c>
      <c r="G59" t="s">
        <v>118</v>
      </c>
      <c r="H59" t="s">
        <v>81</v>
      </c>
      <c r="I59" s="34">
        <v>42925</v>
      </c>
      <c r="J59" s="35">
        <v>203</v>
      </c>
      <c r="K59" s="35">
        <v>36</v>
      </c>
      <c r="L59" s="35">
        <v>-7</v>
      </c>
      <c r="M59" s="35">
        <v>12</v>
      </c>
      <c r="N59" s="35">
        <v>26</v>
      </c>
      <c r="O59" s="35">
        <v>-3</v>
      </c>
      <c r="P59" s="35">
        <v>49</v>
      </c>
      <c r="Q59" s="35">
        <v>-6</v>
      </c>
      <c r="R59" s="35">
        <v>87</v>
      </c>
      <c r="S59" s="35">
        <v>103</v>
      </c>
      <c r="T59" s="35">
        <v>141</v>
      </c>
      <c r="U59" s="35">
        <v>82</v>
      </c>
      <c r="V59" s="34">
        <v>108.66666666667</v>
      </c>
      <c r="W59" s="34">
        <f t="shared" si="0"/>
        <v>101.333333333333</v>
      </c>
      <c r="X59" s="35">
        <v>12</v>
      </c>
      <c r="Y59" s="35">
        <v>0</v>
      </c>
      <c r="Z59" s="35">
        <v>0</v>
      </c>
      <c r="AA59" s="34">
        <v>1</v>
      </c>
      <c r="AB59" s="34">
        <v>0</v>
      </c>
      <c r="AC59" s="34">
        <v>0</v>
      </c>
      <c r="AD59" s="34">
        <v>0</v>
      </c>
      <c r="AE59" s="34">
        <f t="shared" si="1"/>
        <v>1</v>
      </c>
      <c r="AF59" s="34">
        <f t="shared" si="2"/>
        <v>0.00920245398772978</v>
      </c>
      <c r="AG59" s="34">
        <f t="shared" si="3"/>
        <v>0.00986842105263158</v>
      </c>
      <c r="AH59" s="34">
        <v>372</v>
      </c>
      <c r="AI59" s="34">
        <v>0</v>
      </c>
      <c r="AJ59" s="35">
        <v>0</v>
      </c>
      <c r="AK59" s="35">
        <v>66</v>
      </c>
      <c r="AL59" s="35">
        <v>81</v>
      </c>
      <c r="AM59" s="34">
        <v>0.7</v>
      </c>
      <c r="AN59" s="34">
        <f t="shared" si="4"/>
        <v>70.9333333333333</v>
      </c>
      <c r="AO59" s="35">
        <v>12</v>
      </c>
      <c r="AP59" s="35">
        <v>12</v>
      </c>
      <c r="AQ59" t="s">
        <v>82</v>
      </c>
      <c r="AR59">
        <v>8</v>
      </c>
      <c r="AS59" s="34">
        <v>0.066666666666667</v>
      </c>
      <c r="AT59" t="s">
        <v>83</v>
      </c>
      <c r="AU59" s="35">
        <f t="shared" si="12"/>
        <v>113.2</v>
      </c>
      <c r="AV59" s="35">
        <f t="shared" si="5"/>
        <v>120</v>
      </c>
      <c r="AW59" s="35">
        <f t="shared" si="6"/>
        <v>1.19407894736842</v>
      </c>
      <c r="AX59" s="35">
        <f t="shared" si="7"/>
        <v>0.394736842105263</v>
      </c>
      <c r="AY59" s="35">
        <f t="shared" si="8"/>
        <v>120</v>
      </c>
      <c r="AZ59" s="35">
        <f t="shared" si="9"/>
        <v>120</v>
      </c>
      <c r="BA59" s="27" t="str">
        <f t="shared" si="10"/>
        <v>1</v>
      </c>
      <c r="BB59" s="34">
        <v>0.00042</v>
      </c>
      <c r="BC59" s="34">
        <f t="shared" si="11"/>
        <v>0.0504</v>
      </c>
      <c r="BD59" s="34" t="e">
        <f t="shared" si="13"/>
        <v>#REF!</v>
      </c>
      <c r="BE59" s="34">
        <v>0.423</v>
      </c>
      <c r="BF59" s="34">
        <f t="shared" si="14"/>
        <v>50.76</v>
      </c>
      <c r="BG59" s="34" t="e">
        <f t="shared" si="15"/>
        <v>#REF!</v>
      </c>
      <c r="BH59" t="str">
        <f>IF(AT59="UDARA","U","N")&amp;LEFT($C$4,2)&amp;MID($C$4,4,2)&amp;LEFT(A59,3)&amp;MID(E59,2,2)&amp;VLOOKUP(E59,Acuan_Reference!C:L,10,0)</f>
        <v>N1501SMG71N1</v>
      </c>
      <c r="BI59" t="s">
        <v>84</v>
      </c>
      <c r="BJ59" t="s">
        <v>119</v>
      </c>
      <c r="BK59" t="s">
        <v>86</v>
      </c>
      <c r="BL59" t="s">
        <v>87</v>
      </c>
    </row>
    <row r="60" hidden="1" spans="1:64">
      <c r="A60" t="s">
        <v>113</v>
      </c>
      <c r="B60" t="s">
        <v>75</v>
      </c>
      <c r="C60" t="s">
        <v>76</v>
      </c>
      <c r="D60" t="s">
        <v>115</v>
      </c>
      <c r="E60" t="s">
        <v>116</v>
      </c>
      <c r="F60" t="s">
        <v>117</v>
      </c>
      <c r="G60" t="s">
        <v>118</v>
      </c>
      <c r="H60" t="s">
        <v>81</v>
      </c>
      <c r="I60" s="34">
        <v>42925</v>
      </c>
      <c r="J60" s="35">
        <v>263</v>
      </c>
      <c r="K60" s="35">
        <v>312</v>
      </c>
      <c r="L60" s="35">
        <v>205</v>
      </c>
      <c r="M60" s="35">
        <v>395</v>
      </c>
      <c r="N60" s="35">
        <v>109</v>
      </c>
      <c r="O60" s="35">
        <v>7</v>
      </c>
      <c r="P60" s="35">
        <v>139</v>
      </c>
      <c r="Q60" s="35">
        <v>75</v>
      </c>
      <c r="R60" s="35">
        <v>-24</v>
      </c>
      <c r="S60" s="35">
        <v>-27</v>
      </c>
      <c r="T60" s="35">
        <v>-167</v>
      </c>
      <c r="U60" s="35">
        <v>-205</v>
      </c>
      <c r="V60" s="34">
        <v>-133</v>
      </c>
      <c r="W60" s="34">
        <f t="shared" si="0"/>
        <v>-124</v>
      </c>
      <c r="X60" s="35">
        <v>24</v>
      </c>
      <c r="Y60" s="35">
        <v>0</v>
      </c>
      <c r="Z60" s="35">
        <v>0</v>
      </c>
      <c r="AA60" s="34">
        <v>2</v>
      </c>
      <c r="AB60" s="34">
        <v>0</v>
      </c>
      <c r="AC60" s="34">
        <v>0</v>
      </c>
      <c r="AD60" s="34">
        <v>0</v>
      </c>
      <c r="AE60" s="34">
        <f t="shared" si="1"/>
        <v>2</v>
      </c>
      <c r="AF60" s="34">
        <f t="shared" si="2"/>
        <v>9999</v>
      </c>
      <c r="AG60" s="34">
        <f t="shared" si="3"/>
        <v>9999</v>
      </c>
      <c r="AH60" s="34">
        <v>372</v>
      </c>
      <c r="AI60" s="34">
        <v>0</v>
      </c>
      <c r="AJ60" s="35">
        <v>0</v>
      </c>
      <c r="AK60" s="35">
        <v>9</v>
      </c>
      <c r="AL60" s="35">
        <v>0</v>
      </c>
      <c r="AM60" s="34">
        <v>0.25</v>
      </c>
      <c r="AN60" s="34">
        <f t="shared" si="4"/>
        <v>0</v>
      </c>
      <c r="AO60" s="35">
        <v>12</v>
      </c>
      <c r="AP60" s="35">
        <v>12</v>
      </c>
      <c r="AQ60" t="s">
        <v>82</v>
      </c>
      <c r="AR60">
        <v>12</v>
      </c>
      <c r="AS60" s="34">
        <v>0.033333333333333</v>
      </c>
      <c r="AT60" t="s">
        <v>83</v>
      </c>
      <c r="AU60" s="35">
        <f t="shared" si="12"/>
        <v>0</v>
      </c>
      <c r="AV60" s="35">
        <f t="shared" si="5"/>
        <v>0</v>
      </c>
      <c r="AW60" s="35">
        <f t="shared" si="6"/>
        <v>9999</v>
      </c>
      <c r="AX60" s="35">
        <f t="shared" si="7"/>
        <v>9999</v>
      </c>
      <c r="AY60" s="35">
        <f t="shared" si="8"/>
        <v>0</v>
      </c>
      <c r="AZ60" s="35">
        <f t="shared" si="9"/>
        <v>0</v>
      </c>
      <c r="BA60" s="27" t="str">
        <f t="shared" si="10"/>
        <v>Kelipatan Kirim/Master box &gt; 3x FC+index</v>
      </c>
      <c r="BB60" s="34">
        <v>0.00042</v>
      </c>
      <c r="BC60" s="34">
        <f t="shared" si="11"/>
        <v>0</v>
      </c>
      <c r="BD60" s="34" t="e">
        <f t="shared" si="13"/>
        <v>#REF!</v>
      </c>
      <c r="BE60" s="34">
        <v>0.423</v>
      </c>
      <c r="BF60" s="34">
        <f t="shared" si="14"/>
        <v>0</v>
      </c>
      <c r="BG60" s="34" t="e">
        <f t="shared" si="15"/>
        <v>#REF!</v>
      </c>
      <c r="BH60" t="str">
        <f>IF(AT60="UDARA","U","N")&amp;LEFT($C$4,2)&amp;MID($C$4,4,2)&amp;LEFT(A60,3)&amp;MID(E60,2,2)&amp;VLOOKUP(E60,Acuan_Reference!C:L,10,0)</f>
        <v>N1501TGR71N1</v>
      </c>
      <c r="BI60" t="s">
        <v>84</v>
      </c>
      <c r="BJ60" t="s">
        <v>119</v>
      </c>
      <c r="BK60" t="s">
        <v>86</v>
      </c>
      <c r="BL60" t="s">
        <v>87</v>
      </c>
    </row>
    <row r="61" hidden="1" spans="1:64">
      <c r="A61" t="s">
        <v>114</v>
      </c>
      <c r="B61" t="s">
        <v>75</v>
      </c>
      <c r="C61" t="s">
        <v>76</v>
      </c>
      <c r="D61" t="s">
        <v>115</v>
      </c>
      <c r="E61" t="s">
        <v>116</v>
      </c>
      <c r="F61" t="s">
        <v>117</v>
      </c>
      <c r="G61" t="s">
        <v>118</v>
      </c>
      <c r="H61" t="s">
        <v>81</v>
      </c>
      <c r="I61" s="34">
        <v>42925</v>
      </c>
      <c r="J61" s="35">
        <v>9</v>
      </c>
      <c r="K61" s="35">
        <v>21</v>
      </c>
      <c r="L61" s="35">
        <v>28</v>
      </c>
      <c r="M61" s="35">
        <v>4</v>
      </c>
      <c r="N61" s="35">
        <v>57</v>
      </c>
      <c r="O61" s="35">
        <v>-2</v>
      </c>
      <c r="P61" s="35">
        <v>95</v>
      </c>
      <c r="Q61" s="35">
        <v>11</v>
      </c>
      <c r="R61" s="35">
        <v>144</v>
      </c>
      <c r="S61" s="35">
        <v>72</v>
      </c>
      <c r="T61" s="35">
        <v>36</v>
      </c>
      <c r="U61" s="35">
        <v>82</v>
      </c>
      <c r="V61" s="34">
        <v>63.333333333333</v>
      </c>
      <c r="W61" s="34">
        <f t="shared" si="0"/>
        <v>59.6666666666667</v>
      </c>
      <c r="X61" s="35">
        <v>75</v>
      </c>
      <c r="Y61" s="35">
        <v>0</v>
      </c>
      <c r="Z61" s="35">
        <v>0</v>
      </c>
      <c r="AA61" s="34">
        <v>0</v>
      </c>
      <c r="AB61" s="34">
        <v>0</v>
      </c>
      <c r="AC61" s="34">
        <v>0</v>
      </c>
      <c r="AD61" s="34">
        <v>0</v>
      </c>
      <c r="AE61" s="34">
        <f t="shared" si="1"/>
        <v>0</v>
      </c>
      <c r="AF61" s="34">
        <f t="shared" si="2"/>
        <v>0</v>
      </c>
      <c r="AG61" s="34">
        <f t="shared" si="3"/>
        <v>0</v>
      </c>
      <c r="AH61" s="34">
        <v>372</v>
      </c>
      <c r="AI61" s="34">
        <v>0</v>
      </c>
      <c r="AJ61" s="35">
        <v>0</v>
      </c>
      <c r="AK61" s="35">
        <v>81</v>
      </c>
      <c r="AL61" s="35">
        <v>61</v>
      </c>
      <c r="AM61" s="34">
        <v>0.7</v>
      </c>
      <c r="AN61" s="34">
        <f t="shared" si="4"/>
        <v>41.7666666666667</v>
      </c>
      <c r="AO61" s="35">
        <v>12</v>
      </c>
      <c r="AP61" s="35">
        <v>12</v>
      </c>
      <c r="AQ61" t="s">
        <v>82</v>
      </c>
      <c r="AR61">
        <v>8</v>
      </c>
      <c r="AS61" s="34">
        <v>0.066666666666667</v>
      </c>
      <c r="AT61" t="s">
        <v>83</v>
      </c>
      <c r="AU61" s="35">
        <f t="shared" si="12"/>
        <v>77.075</v>
      </c>
      <c r="AV61" s="35">
        <f t="shared" si="5"/>
        <v>84</v>
      </c>
      <c r="AW61" s="35">
        <f t="shared" si="6"/>
        <v>1.40782122905028</v>
      </c>
      <c r="AX61" s="35">
        <f t="shared" si="7"/>
        <v>0.385474860335196</v>
      </c>
      <c r="AY61" s="35">
        <f t="shared" si="8"/>
        <v>84</v>
      </c>
      <c r="AZ61" s="35">
        <f t="shared" si="9"/>
        <v>84</v>
      </c>
      <c r="BA61" s="27" t="str">
        <f t="shared" si="10"/>
        <v>1</v>
      </c>
      <c r="BB61" s="34">
        <v>0.00042</v>
      </c>
      <c r="BC61" s="34">
        <f t="shared" si="11"/>
        <v>0.03528</v>
      </c>
      <c r="BD61" s="34" t="e">
        <f t="shared" si="13"/>
        <v>#REF!</v>
      </c>
      <c r="BE61" s="34">
        <v>0.423</v>
      </c>
      <c r="BF61" s="34">
        <f t="shared" si="14"/>
        <v>35.532</v>
      </c>
      <c r="BG61" s="34" t="e">
        <f t="shared" si="15"/>
        <v>#REF!</v>
      </c>
      <c r="BH61" t="str">
        <f>IF(AT61="UDARA","U","N")&amp;LEFT($C$4,2)&amp;MID($C$4,4,2)&amp;LEFT(A61,3)&amp;MID(E61,2,2)&amp;VLOOKUP(E61,Acuan_Reference!C:L,10,0)</f>
        <v>N1501YGY71N1</v>
      </c>
      <c r="BI61" t="s">
        <v>84</v>
      </c>
      <c r="BJ61" t="s">
        <v>119</v>
      </c>
      <c r="BK61" t="s">
        <v>86</v>
      </c>
      <c r="BL61" t="s">
        <v>87</v>
      </c>
    </row>
    <row r="62" hidden="1" spans="1:64">
      <c r="A62" t="s">
        <v>74</v>
      </c>
      <c r="B62" t="s">
        <v>75</v>
      </c>
      <c r="C62" t="s">
        <v>76</v>
      </c>
      <c r="D62" t="s">
        <v>120</v>
      </c>
      <c r="E62" t="s">
        <v>121</v>
      </c>
      <c r="F62" t="s">
        <v>122</v>
      </c>
      <c r="G62" t="s">
        <v>118</v>
      </c>
      <c r="H62" t="s">
        <v>81</v>
      </c>
      <c r="I62" s="34">
        <v>16150</v>
      </c>
      <c r="J62" s="35">
        <v>883</v>
      </c>
      <c r="K62" s="35">
        <v>943</v>
      </c>
      <c r="L62" s="35">
        <v>547</v>
      </c>
      <c r="M62" s="35">
        <v>1456</v>
      </c>
      <c r="N62" s="35">
        <v>503</v>
      </c>
      <c r="O62" s="35">
        <v>975</v>
      </c>
      <c r="P62" s="35">
        <v>755</v>
      </c>
      <c r="Q62" s="35">
        <v>611</v>
      </c>
      <c r="R62" s="35">
        <v>226</v>
      </c>
      <c r="S62" s="35">
        <v>395</v>
      </c>
      <c r="T62" s="35">
        <v>165</v>
      </c>
      <c r="U62" s="35">
        <v>412</v>
      </c>
      <c r="V62" s="34">
        <v>324</v>
      </c>
      <c r="W62" s="34">
        <f t="shared" si="0"/>
        <v>292.333333333333</v>
      </c>
      <c r="X62" s="35">
        <v>186</v>
      </c>
      <c r="Y62" s="35">
        <v>0</v>
      </c>
      <c r="Z62" s="35">
        <v>0</v>
      </c>
      <c r="AA62" s="34">
        <v>149</v>
      </c>
      <c r="AB62" s="34">
        <v>0</v>
      </c>
      <c r="AC62" s="34">
        <v>100</v>
      </c>
      <c r="AD62" s="34">
        <v>0</v>
      </c>
      <c r="AE62" s="34">
        <f t="shared" si="1"/>
        <v>249</v>
      </c>
      <c r="AF62" s="34">
        <f t="shared" si="2"/>
        <v>0.768518518518518</v>
      </c>
      <c r="AG62" s="34">
        <f t="shared" si="3"/>
        <v>0.851767388825542</v>
      </c>
      <c r="AH62" s="34">
        <v>700</v>
      </c>
      <c r="AI62" s="34">
        <v>0</v>
      </c>
      <c r="AJ62" s="35">
        <v>500</v>
      </c>
      <c r="AK62" s="35">
        <v>300</v>
      </c>
      <c r="AL62" s="35">
        <v>300</v>
      </c>
      <c r="AM62" s="34">
        <v>0.7</v>
      </c>
      <c r="AN62" s="34">
        <f t="shared" si="4"/>
        <v>204.633333333333</v>
      </c>
      <c r="AO62" s="35">
        <v>100</v>
      </c>
      <c r="AP62" s="35">
        <v>100</v>
      </c>
      <c r="AQ62" t="s">
        <v>82</v>
      </c>
      <c r="AR62">
        <v>8</v>
      </c>
      <c r="AS62" s="34">
        <v>0.066666666666667</v>
      </c>
      <c r="AT62" t="s">
        <v>83</v>
      </c>
      <c r="AU62" s="35">
        <f t="shared" si="12"/>
        <v>191.725</v>
      </c>
      <c r="AV62" s="35">
        <f t="shared" si="5"/>
        <v>200</v>
      </c>
      <c r="AW62" s="35">
        <f t="shared" si="6"/>
        <v>1.53591790193843</v>
      </c>
      <c r="AX62" s="35">
        <f t="shared" si="7"/>
        <v>0.509692132269099</v>
      </c>
      <c r="AY62" s="35">
        <f t="shared" si="8"/>
        <v>200</v>
      </c>
      <c r="AZ62" s="35">
        <f t="shared" si="9"/>
        <v>200</v>
      </c>
      <c r="BA62" s="27" t="str">
        <f t="shared" si="10"/>
        <v>3</v>
      </c>
      <c r="BB62" s="34">
        <v>0.00015925</v>
      </c>
      <c r="BC62" s="34">
        <f t="shared" si="11"/>
        <v>0.03185</v>
      </c>
      <c r="BD62" s="34" t="e">
        <f t="shared" si="13"/>
        <v>#REF!</v>
      </c>
      <c r="BE62" s="34">
        <v>0.115</v>
      </c>
      <c r="BF62" s="34">
        <f t="shared" si="14"/>
        <v>23</v>
      </c>
      <c r="BG62" s="34" t="e">
        <f t="shared" si="15"/>
        <v>#REF!</v>
      </c>
      <c r="BH62" t="str">
        <f>IF(AT62="UDARA","U","N")&amp;LEFT($C$4,2)&amp;MID($C$4,4,2)&amp;LEFT(A62,3)&amp;MID(E62,2,2)&amp;VLOOKUP(E62,Acuan_Reference!C:L,10,0)</f>
        <v>N1501BDG71A3</v>
      </c>
      <c r="BI62" t="s">
        <v>84</v>
      </c>
      <c r="BJ62" t="s">
        <v>119</v>
      </c>
      <c r="BK62" t="s">
        <v>86</v>
      </c>
      <c r="BL62" t="s">
        <v>87</v>
      </c>
    </row>
    <row r="63" hidden="1" spans="1:64">
      <c r="A63" t="s">
        <v>88</v>
      </c>
      <c r="B63" t="s">
        <v>75</v>
      </c>
      <c r="C63" t="s">
        <v>76</v>
      </c>
      <c r="D63" t="s">
        <v>120</v>
      </c>
      <c r="E63" t="s">
        <v>121</v>
      </c>
      <c r="F63" t="s">
        <v>122</v>
      </c>
      <c r="G63" t="s">
        <v>118</v>
      </c>
      <c r="H63" t="s">
        <v>81</v>
      </c>
      <c r="I63" s="34">
        <v>16150</v>
      </c>
      <c r="J63" s="35">
        <v>1090</v>
      </c>
      <c r="K63" s="35">
        <v>645</v>
      </c>
      <c r="L63" s="35">
        <v>1025</v>
      </c>
      <c r="M63" s="35">
        <v>1292</v>
      </c>
      <c r="N63" s="35">
        <v>708</v>
      </c>
      <c r="O63" s="35">
        <v>1093</v>
      </c>
      <c r="P63" s="35">
        <v>1099</v>
      </c>
      <c r="Q63" s="35">
        <v>728</v>
      </c>
      <c r="R63" s="35">
        <v>835</v>
      </c>
      <c r="S63" s="35">
        <v>103</v>
      </c>
      <c r="T63" s="35">
        <v>13</v>
      </c>
      <c r="U63" s="35">
        <v>40</v>
      </c>
      <c r="V63" s="34">
        <v>52</v>
      </c>
      <c r="W63" s="34">
        <f t="shared" ref="W63:W126" si="16">AVERAGE(T63,U63,AL63)</f>
        <v>151</v>
      </c>
      <c r="X63" s="35">
        <v>130</v>
      </c>
      <c r="Y63" s="35">
        <v>0</v>
      </c>
      <c r="Z63" s="35">
        <v>0</v>
      </c>
      <c r="AA63" s="34">
        <v>654</v>
      </c>
      <c r="AB63" s="34">
        <v>0</v>
      </c>
      <c r="AC63" s="34">
        <v>0</v>
      </c>
      <c r="AD63" s="34">
        <v>0</v>
      </c>
      <c r="AE63" s="34">
        <f t="shared" ref="AE63:AE126" si="17">Z63+AA63+AC63+AD63</f>
        <v>654</v>
      </c>
      <c r="AF63" s="34">
        <f t="shared" ref="AF63:AF126" si="18">IFERROR(IF(V63&lt;0,9999,AE63/V63),9999)</f>
        <v>12.5769230769231</v>
      </c>
      <c r="AG63" s="34">
        <f t="shared" ref="AG63:AG126" si="19">IFERROR(IF(W63&lt;0,9999,(Z63+AA63+AC63)/W63),9999)</f>
        <v>4.33112582781457</v>
      </c>
      <c r="AH63" s="34">
        <v>700</v>
      </c>
      <c r="AI63" s="34">
        <v>0</v>
      </c>
      <c r="AJ63" s="35">
        <v>500</v>
      </c>
      <c r="AK63" s="35">
        <v>400</v>
      </c>
      <c r="AL63" s="35">
        <v>400</v>
      </c>
      <c r="AM63" s="34">
        <v>0.6</v>
      </c>
      <c r="AN63" s="34">
        <f t="shared" ref="AN63:AN126" si="20">IF(AM63*W63&lt;0,0,AM63*W63)</f>
        <v>90.6</v>
      </c>
      <c r="AO63" s="35">
        <v>100</v>
      </c>
      <c r="AP63" s="35">
        <v>100</v>
      </c>
      <c r="AQ63" t="s">
        <v>82</v>
      </c>
      <c r="AR63">
        <v>8</v>
      </c>
      <c r="AS63" s="34">
        <v>0.033333333333333</v>
      </c>
      <c r="AT63" t="s">
        <v>83</v>
      </c>
      <c r="AU63" s="35">
        <f t="shared" si="12"/>
        <v>0</v>
      </c>
      <c r="AV63" s="35">
        <f t="shared" ref="AV63:AV126" si="21">IFERROR(ROUNDUP(AU63/AO63,0)*AO63,9999)</f>
        <v>0</v>
      </c>
      <c r="AW63" s="35">
        <f t="shared" ref="AW63:AW126" si="22">IFERROR(IF(W63&lt;0,9999,((ROUNDUP(AU63/AO63,0)*AO63)+AE63)/W63),9999)</f>
        <v>4.33112582781457</v>
      </c>
      <c r="AX63" s="35">
        <f t="shared" ref="AX63:AX126" si="23">IFERROR(IF(W63&lt;0,9999,((ROUNDUP(AU63/AP63,0)*AP63)+AE63-AL63)/W63),9999)</f>
        <v>1.68211920529801</v>
      </c>
      <c r="AY63" s="35">
        <f t="shared" ref="AY63:AY126" si="24">IF(H63="DROPPING",IF(AND(AW63&gt;3,AX63&gt;3),0,IF(AND(AW63&lt;=3,AX63&lt;=3),ROUNDUP(AU63/AO63,0)*AO63,ROUNDUP(AU63/AP63,0)*AP63)),0)</f>
        <v>0</v>
      </c>
      <c r="AZ63" s="35">
        <f t="shared" ref="AZ63:AZ126" si="25">IF(AH63&lt;=0,0,IF(H63="DROPPING",IF(AND(AW63&gt;3,AX63&gt;3),0,IF(AND(AW63&lt;=3,AX63&lt;=3),ROUNDUP(AU63/AO63,0)*AO63,ROUNDUP(AU63/AP63,0)*AP63)),0))</f>
        <v>0</v>
      </c>
      <c r="BA63" s="27" t="str">
        <f t="shared" ref="BA63:BA126" si="26">IF(AND(AW63&gt;3,AX63&gt;3),"Kelipatan Kirim/Master box &gt; 3x FC+index",IF(AF63&lt;=AS63,"1",IF(AND(AF63&gt;AS63,AF63&lt;=AM63),"2","3")))</f>
        <v>3</v>
      </c>
      <c r="BB63" s="34">
        <v>0.00015925</v>
      </c>
      <c r="BC63" s="34">
        <f t="shared" ref="BC63:BC126" si="27">BB63*AZ63</f>
        <v>0</v>
      </c>
      <c r="BD63" s="34" t="e">
        <f t="shared" si="13"/>
        <v>#REF!</v>
      </c>
      <c r="BE63" s="34">
        <v>0.115</v>
      </c>
      <c r="BF63" s="34">
        <f t="shared" si="14"/>
        <v>0</v>
      </c>
      <c r="BG63" s="34" t="e">
        <f t="shared" si="15"/>
        <v>#REF!</v>
      </c>
      <c r="BH63" t="str">
        <f>IF(AT63="UDARA","U","N")&amp;LEFT($C$4,2)&amp;MID($C$4,4,2)&amp;LEFT(A63,3)&amp;MID(E63,2,2)&amp;VLOOKUP(E63,Acuan_Reference!C:L,10,0)</f>
        <v>N1501BGR71A3</v>
      </c>
      <c r="BI63" t="s">
        <v>84</v>
      </c>
      <c r="BJ63" t="s">
        <v>119</v>
      </c>
      <c r="BK63" t="s">
        <v>86</v>
      </c>
      <c r="BL63" t="s">
        <v>87</v>
      </c>
    </row>
    <row r="64" hidden="1" spans="1:64">
      <c r="A64" t="s">
        <v>89</v>
      </c>
      <c r="B64" t="s">
        <v>75</v>
      </c>
      <c r="C64" t="s">
        <v>76</v>
      </c>
      <c r="D64" t="s">
        <v>120</v>
      </c>
      <c r="E64" t="s">
        <v>121</v>
      </c>
      <c r="F64" t="s">
        <v>122</v>
      </c>
      <c r="G64" t="s">
        <v>118</v>
      </c>
      <c r="H64" t="s">
        <v>81</v>
      </c>
      <c r="I64" s="34">
        <v>16150</v>
      </c>
      <c r="J64" s="35">
        <v>554</v>
      </c>
      <c r="K64" s="35">
        <v>294</v>
      </c>
      <c r="L64" s="35">
        <v>233</v>
      </c>
      <c r="M64" s="35">
        <v>340</v>
      </c>
      <c r="N64" s="35">
        <v>328</v>
      </c>
      <c r="O64" s="35">
        <v>330</v>
      </c>
      <c r="P64" s="35">
        <v>311</v>
      </c>
      <c r="Q64" s="35">
        <v>-179</v>
      </c>
      <c r="R64" s="35">
        <v>443</v>
      </c>
      <c r="S64" s="35">
        <v>259</v>
      </c>
      <c r="T64" s="35">
        <v>233</v>
      </c>
      <c r="U64" s="35">
        <v>-15</v>
      </c>
      <c r="V64" s="34">
        <v>159</v>
      </c>
      <c r="W64" s="34">
        <f t="shared" si="16"/>
        <v>206</v>
      </c>
      <c r="X64" s="35">
        <v>5</v>
      </c>
      <c r="Y64" s="35">
        <v>0</v>
      </c>
      <c r="Z64" s="35">
        <v>0</v>
      </c>
      <c r="AA64" s="34">
        <v>261</v>
      </c>
      <c r="AB64" s="34">
        <v>0</v>
      </c>
      <c r="AC64" s="34">
        <v>300</v>
      </c>
      <c r="AD64" s="34">
        <v>0</v>
      </c>
      <c r="AE64" s="34">
        <f t="shared" si="17"/>
        <v>561</v>
      </c>
      <c r="AF64" s="34">
        <f t="shared" si="18"/>
        <v>3.52830188679245</v>
      </c>
      <c r="AG64" s="34">
        <f t="shared" si="19"/>
        <v>2.72330097087379</v>
      </c>
      <c r="AH64" s="34">
        <v>700</v>
      </c>
      <c r="AI64" s="34">
        <v>0</v>
      </c>
      <c r="AJ64" s="35">
        <v>500</v>
      </c>
      <c r="AK64" s="35">
        <v>187</v>
      </c>
      <c r="AL64" s="35">
        <v>400</v>
      </c>
      <c r="AM64" s="34">
        <v>1.3</v>
      </c>
      <c r="AN64" s="34">
        <f t="shared" si="20"/>
        <v>267.8</v>
      </c>
      <c r="AO64" s="35">
        <v>100</v>
      </c>
      <c r="AP64" s="35">
        <v>100</v>
      </c>
      <c r="AQ64" t="s">
        <v>82</v>
      </c>
      <c r="AR64">
        <v>4</v>
      </c>
      <c r="AS64" s="34">
        <v>0.53333333333333</v>
      </c>
      <c r="AT64" t="s">
        <v>83</v>
      </c>
      <c r="AU64" s="35">
        <f t="shared" si="12"/>
        <v>80.1</v>
      </c>
      <c r="AV64" s="35">
        <f t="shared" si="21"/>
        <v>100</v>
      </c>
      <c r="AW64" s="35">
        <f t="shared" si="22"/>
        <v>3.20873786407767</v>
      </c>
      <c r="AX64" s="35">
        <f t="shared" si="23"/>
        <v>1.26699029126214</v>
      </c>
      <c r="AY64" s="35">
        <f t="shared" si="24"/>
        <v>100</v>
      </c>
      <c r="AZ64" s="35">
        <f t="shared" si="25"/>
        <v>100</v>
      </c>
      <c r="BA64" s="27" t="str">
        <f t="shared" si="26"/>
        <v>3</v>
      </c>
      <c r="BB64" s="34">
        <v>0.00015925</v>
      </c>
      <c r="BC64" s="34">
        <f t="shared" si="27"/>
        <v>0.015925</v>
      </c>
      <c r="BD64" s="34" t="e">
        <f t="shared" ref="BD64:BD127" si="28">BD63+BC64</f>
        <v>#REF!</v>
      </c>
      <c r="BE64" s="34">
        <v>0.115</v>
      </c>
      <c r="BF64" s="34">
        <f t="shared" si="14"/>
        <v>11.5</v>
      </c>
      <c r="BG64" s="34" t="e">
        <f t="shared" ref="BG64:BG127" si="29">BG63+BF64</f>
        <v>#REF!</v>
      </c>
      <c r="BH64" t="str">
        <f>IF(AT64="UDARA","U","N")&amp;LEFT($C$4,2)&amp;MID($C$4,4,2)&amp;LEFT(A64,3)&amp;MID(E64,2,2)&amp;VLOOKUP(E64,Acuan_Reference!C:L,10,0)</f>
        <v>N1501BJM71A3</v>
      </c>
      <c r="BI64" t="s">
        <v>84</v>
      </c>
      <c r="BJ64" t="s">
        <v>119</v>
      </c>
      <c r="BK64" t="s">
        <v>86</v>
      </c>
      <c r="BL64" t="s">
        <v>87</v>
      </c>
    </row>
    <row r="65" hidden="1" spans="1:64">
      <c r="A65" t="s">
        <v>90</v>
      </c>
      <c r="B65" t="s">
        <v>75</v>
      </c>
      <c r="C65" t="s">
        <v>76</v>
      </c>
      <c r="D65" t="s">
        <v>120</v>
      </c>
      <c r="E65" t="s">
        <v>121</v>
      </c>
      <c r="F65" t="s">
        <v>122</v>
      </c>
      <c r="G65" t="s">
        <v>118</v>
      </c>
      <c r="H65" t="s">
        <v>81</v>
      </c>
      <c r="I65" s="34">
        <v>16150</v>
      </c>
      <c r="J65" s="35">
        <v>1444</v>
      </c>
      <c r="K65" s="35">
        <v>558</v>
      </c>
      <c r="L65" s="35">
        <v>1290</v>
      </c>
      <c r="M65" s="35">
        <v>742</v>
      </c>
      <c r="N65" s="35">
        <v>1804</v>
      </c>
      <c r="O65" s="35">
        <v>1260</v>
      </c>
      <c r="P65" s="35">
        <v>1361</v>
      </c>
      <c r="Q65" s="35">
        <v>1260</v>
      </c>
      <c r="R65" s="35">
        <v>665</v>
      </c>
      <c r="S65" s="35">
        <v>547</v>
      </c>
      <c r="T65" s="35">
        <v>33</v>
      </c>
      <c r="U65" s="35">
        <v>-160</v>
      </c>
      <c r="V65" s="34">
        <v>140</v>
      </c>
      <c r="W65" s="34">
        <f t="shared" si="16"/>
        <v>124.333333333333</v>
      </c>
      <c r="X65" s="35">
        <v>61</v>
      </c>
      <c r="Y65" s="35">
        <v>0</v>
      </c>
      <c r="Z65" s="35">
        <v>0</v>
      </c>
      <c r="AA65" s="34">
        <v>1174</v>
      </c>
      <c r="AB65" s="34">
        <v>0</v>
      </c>
      <c r="AC65" s="34">
        <v>0</v>
      </c>
      <c r="AD65" s="34">
        <v>0</v>
      </c>
      <c r="AE65" s="34">
        <f t="shared" si="17"/>
        <v>1174</v>
      </c>
      <c r="AF65" s="34">
        <f t="shared" si="18"/>
        <v>8.38571428571429</v>
      </c>
      <c r="AG65" s="34">
        <f t="shared" si="19"/>
        <v>9.44235924932976</v>
      </c>
      <c r="AH65" s="34">
        <v>700</v>
      </c>
      <c r="AI65" s="34">
        <v>0</v>
      </c>
      <c r="AJ65" s="35">
        <v>500</v>
      </c>
      <c r="AK65" s="35">
        <v>400</v>
      </c>
      <c r="AL65" s="35">
        <v>500</v>
      </c>
      <c r="AM65" s="34">
        <v>0.6</v>
      </c>
      <c r="AN65" s="34">
        <f t="shared" si="20"/>
        <v>74.6</v>
      </c>
      <c r="AO65" s="35">
        <v>100</v>
      </c>
      <c r="AP65" s="35">
        <v>100</v>
      </c>
      <c r="AQ65" t="s">
        <v>82</v>
      </c>
      <c r="AR65">
        <v>12</v>
      </c>
      <c r="AS65" s="34">
        <v>0.033333333333333</v>
      </c>
      <c r="AT65" t="s">
        <v>83</v>
      </c>
      <c r="AU65" s="35">
        <f t="shared" si="12"/>
        <v>0</v>
      </c>
      <c r="AV65" s="35">
        <f t="shared" si="21"/>
        <v>0</v>
      </c>
      <c r="AW65" s="35">
        <f t="shared" si="22"/>
        <v>9.44235924932976</v>
      </c>
      <c r="AX65" s="35">
        <f t="shared" si="23"/>
        <v>5.42091152815013</v>
      </c>
      <c r="AY65" s="35">
        <f t="shared" si="24"/>
        <v>0</v>
      </c>
      <c r="AZ65" s="35">
        <f t="shared" si="25"/>
        <v>0</v>
      </c>
      <c r="BA65" s="27" t="str">
        <f t="shared" si="26"/>
        <v>Kelipatan Kirim/Master box &gt; 3x FC+index</v>
      </c>
      <c r="BB65" s="34">
        <v>0.00015925</v>
      </c>
      <c r="BC65" s="34">
        <f t="shared" si="27"/>
        <v>0</v>
      </c>
      <c r="BD65" s="34" t="e">
        <f t="shared" si="28"/>
        <v>#REF!</v>
      </c>
      <c r="BE65" s="34">
        <v>0.115</v>
      </c>
      <c r="BF65" s="34">
        <f t="shared" si="14"/>
        <v>0</v>
      </c>
      <c r="BG65" s="34" t="e">
        <f t="shared" si="29"/>
        <v>#REF!</v>
      </c>
      <c r="BH65" t="str">
        <f>IF(AT65="UDARA","U","N")&amp;LEFT($C$4,2)&amp;MID($C$4,4,2)&amp;LEFT(A65,3)&amp;MID(E65,2,2)&amp;VLOOKUP(E65,Acuan_Reference!C:L,10,0)</f>
        <v>N1501BKS71A3</v>
      </c>
      <c r="BI65" t="s">
        <v>84</v>
      </c>
      <c r="BJ65" t="s">
        <v>119</v>
      </c>
      <c r="BK65" t="s">
        <v>86</v>
      </c>
      <c r="BL65" t="s">
        <v>87</v>
      </c>
    </row>
    <row r="66" hidden="1" spans="1:64">
      <c r="A66" t="s">
        <v>91</v>
      </c>
      <c r="B66" t="s">
        <v>75</v>
      </c>
      <c r="C66" t="s">
        <v>76</v>
      </c>
      <c r="D66" t="s">
        <v>120</v>
      </c>
      <c r="E66" t="s">
        <v>121</v>
      </c>
      <c r="F66" t="s">
        <v>122</v>
      </c>
      <c r="G66" t="s">
        <v>118</v>
      </c>
      <c r="H66" t="s">
        <v>81</v>
      </c>
      <c r="I66" s="34">
        <v>16150</v>
      </c>
      <c r="J66" s="35">
        <v>328</v>
      </c>
      <c r="K66" s="35">
        <v>324</v>
      </c>
      <c r="L66" s="35">
        <v>232</v>
      </c>
      <c r="M66" s="35">
        <v>259</v>
      </c>
      <c r="N66" s="35">
        <v>339</v>
      </c>
      <c r="O66" s="35">
        <v>343</v>
      </c>
      <c r="P66" s="35">
        <v>511</v>
      </c>
      <c r="Q66" s="35">
        <v>341</v>
      </c>
      <c r="R66" s="35">
        <v>447</v>
      </c>
      <c r="S66" s="35">
        <v>221</v>
      </c>
      <c r="T66" s="35">
        <v>27</v>
      </c>
      <c r="U66" s="35">
        <v>-7</v>
      </c>
      <c r="V66" s="34">
        <v>80.333333333333</v>
      </c>
      <c r="W66" s="34">
        <f t="shared" si="16"/>
        <v>106.666666666667</v>
      </c>
      <c r="X66" s="35">
        <v>2</v>
      </c>
      <c r="Y66" s="35">
        <v>0</v>
      </c>
      <c r="Z66" s="35">
        <v>0</v>
      </c>
      <c r="AA66" s="34">
        <v>446</v>
      </c>
      <c r="AB66" s="34">
        <v>0</v>
      </c>
      <c r="AC66" s="34">
        <v>0</v>
      </c>
      <c r="AD66" s="34">
        <v>0</v>
      </c>
      <c r="AE66" s="34">
        <f t="shared" si="17"/>
        <v>446</v>
      </c>
      <c r="AF66" s="34">
        <f t="shared" si="18"/>
        <v>5.55186721991704</v>
      </c>
      <c r="AG66" s="34">
        <f t="shared" si="19"/>
        <v>4.18125</v>
      </c>
      <c r="AH66" s="34">
        <v>700</v>
      </c>
      <c r="AI66" s="34">
        <v>0</v>
      </c>
      <c r="AJ66" s="35">
        <v>500</v>
      </c>
      <c r="AK66" s="35">
        <v>250</v>
      </c>
      <c r="AL66" s="35">
        <v>300</v>
      </c>
      <c r="AM66" s="34">
        <v>0.9</v>
      </c>
      <c r="AN66" s="34">
        <f t="shared" si="20"/>
        <v>96</v>
      </c>
      <c r="AO66" s="35">
        <v>100</v>
      </c>
      <c r="AP66" s="35">
        <v>100</v>
      </c>
      <c r="AQ66" t="s">
        <v>82</v>
      </c>
      <c r="AR66">
        <v>4</v>
      </c>
      <c r="AS66" s="34">
        <v>0.13333333333333</v>
      </c>
      <c r="AT66" t="s">
        <v>83</v>
      </c>
      <c r="AU66" s="35">
        <f t="shared" si="12"/>
        <v>0</v>
      </c>
      <c r="AV66" s="35">
        <f t="shared" si="21"/>
        <v>0</v>
      </c>
      <c r="AW66" s="35">
        <f t="shared" si="22"/>
        <v>4.18125</v>
      </c>
      <c r="AX66" s="35">
        <f t="shared" si="23"/>
        <v>1.36875</v>
      </c>
      <c r="AY66" s="35">
        <f t="shared" si="24"/>
        <v>0</v>
      </c>
      <c r="AZ66" s="35">
        <f t="shared" si="25"/>
        <v>0</v>
      </c>
      <c r="BA66" s="27" t="str">
        <f t="shared" si="26"/>
        <v>3</v>
      </c>
      <c r="BB66" s="34">
        <v>0.00015925</v>
      </c>
      <c r="BC66" s="34">
        <f t="shared" si="27"/>
        <v>0</v>
      </c>
      <c r="BD66" s="34" t="e">
        <f t="shared" si="28"/>
        <v>#REF!</v>
      </c>
      <c r="BE66" s="34">
        <v>0.115</v>
      </c>
      <c r="BF66" s="34">
        <f t="shared" si="14"/>
        <v>0</v>
      </c>
      <c r="BG66" s="34" t="e">
        <f t="shared" si="29"/>
        <v>#REF!</v>
      </c>
      <c r="BH66" t="str">
        <f>IF(AT66="UDARA","U","N")&amp;LEFT($C$4,2)&amp;MID($C$4,4,2)&amp;LEFT(A66,3)&amp;MID(E66,2,2)&amp;VLOOKUP(E66,Acuan_Reference!C:L,10,0)</f>
        <v>N1501BLP71A3</v>
      </c>
      <c r="BI66" t="s">
        <v>84</v>
      </c>
      <c r="BJ66" t="s">
        <v>119</v>
      </c>
      <c r="BK66" t="s">
        <v>86</v>
      </c>
      <c r="BL66" t="s">
        <v>87</v>
      </c>
    </row>
    <row r="67" hidden="1" spans="1:64">
      <c r="A67" t="s">
        <v>92</v>
      </c>
      <c r="B67" t="s">
        <v>75</v>
      </c>
      <c r="C67" t="s">
        <v>76</v>
      </c>
      <c r="D67" t="s">
        <v>120</v>
      </c>
      <c r="E67" t="s">
        <v>121</v>
      </c>
      <c r="F67" t="s">
        <v>122</v>
      </c>
      <c r="G67" t="s">
        <v>118</v>
      </c>
      <c r="H67" t="s">
        <v>81</v>
      </c>
      <c r="I67" s="34">
        <v>16150</v>
      </c>
      <c r="J67" s="35">
        <v>6</v>
      </c>
      <c r="K67" s="35">
        <v>106</v>
      </c>
      <c r="L67" s="35">
        <v>-96</v>
      </c>
      <c r="M67" s="35">
        <v>203</v>
      </c>
      <c r="N67" s="35">
        <v>291</v>
      </c>
      <c r="O67" s="35">
        <v>194</v>
      </c>
      <c r="P67" s="35">
        <v>-67</v>
      </c>
      <c r="Q67" s="35">
        <v>250</v>
      </c>
      <c r="R67" s="35">
        <v>123</v>
      </c>
      <c r="S67" s="35">
        <v>-14</v>
      </c>
      <c r="T67" s="35">
        <v>-1</v>
      </c>
      <c r="U67" s="35">
        <v>0</v>
      </c>
      <c r="V67" s="34">
        <v>-5</v>
      </c>
      <c r="W67" s="34">
        <f t="shared" si="16"/>
        <v>33</v>
      </c>
      <c r="X67" s="35">
        <v>3</v>
      </c>
      <c r="Y67" s="35">
        <v>0</v>
      </c>
      <c r="Z67" s="35">
        <v>0</v>
      </c>
      <c r="AA67" s="34">
        <v>367</v>
      </c>
      <c r="AB67" s="34">
        <v>0</v>
      </c>
      <c r="AC67" s="34">
        <v>0</v>
      </c>
      <c r="AD67" s="34">
        <v>0</v>
      </c>
      <c r="AE67" s="34">
        <f t="shared" si="17"/>
        <v>367</v>
      </c>
      <c r="AF67" s="34">
        <f t="shared" si="18"/>
        <v>9999</v>
      </c>
      <c r="AG67" s="34">
        <f t="shared" si="19"/>
        <v>11.1212121212121</v>
      </c>
      <c r="AH67" s="34">
        <v>700</v>
      </c>
      <c r="AI67" s="34">
        <v>0</v>
      </c>
      <c r="AJ67" s="35">
        <v>500</v>
      </c>
      <c r="AK67" s="35">
        <v>50</v>
      </c>
      <c r="AL67" s="35">
        <v>100</v>
      </c>
      <c r="AM67" s="34">
        <v>1.5</v>
      </c>
      <c r="AN67" s="34">
        <f t="shared" si="20"/>
        <v>49.5</v>
      </c>
      <c r="AO67" s="35">
        <v>100</v>
      </c>
      <c r="AP67" s="35">
        <v>100</v>
      </c>
      <c r="AQ67" t="s">
        <v>82</v>
      </c>
      <c r="AR67">
        <v>2</v>
      </c>
      <c r="AS67" s="34">
        <v>0.53333333333333</v>
      </c>
      <c r="AT67" t="s">
        <v>83</v>
      </c>
      <c r="AU67" s="35">
        <f t="shared" si="12"/>
        <v>0</v>
      </c>
      <c r="AV67" s="35">
        <f t="shared" si="21"/>
        <v>0</v>
      </c>
      <c r="AW67" s="35">
        <f t="shared" si="22"/>
        <v>11.1212121212121</v>
      </c>
      <c r="AX67" s="35">
        <f t="shared" si="23"/>
        <v>8.09090909090909</v>
      </c>
      <c r="AY67" s="35">
        <f t="shared" si="24"/>
        <v>0</v>
      </c>
      <c r="AZ67" s="35">
        <f t="shared" si="25"/>
        <v>0</v>
      </c>
      <c r="BA67" s="27" t="str">
        <f t="shared" si="26"/>
        <v>Kelipatan Kirim/Master box &gt; 3x FC+index</v>
      </c>
      <c r="BB67" s="34">
        <v>0.00015925</v>
      </c>
      <c r="BC67" s="34">
        <f t="shared" si="27"/>
        <v>0</v>
      </c>
      <c r="BD67" s="34" t="e">
        <f t="shared" si="28"/>
        <v>#REF!</v>
      </c>
      <c r="BE67" s="34">
        <v>0.115</v>
      </c>
      <c r="BF67" s="34">
        <f t="shared" si="14"/>
        <v>0</v>
      </c>
      <c r="BG67" s="34" t="e">
        <f t="shared" si="29"/>
        <v>#REF!</v>
      </c>
      <c r="BH67" t="str">
        <f>IF(AT67="UDARA","U","N")&amp;LEFT($C$4,2)&amp;MID($C$4,4,2)&amp;LEFT(A67,3)&amp;MID(E67,2,2)&amp;VLOOKUP(E67,Acuan_Reference!C:L,10,0)</f>
        <v>N1501BTM71A3</v>
      </c>
      <c r="BI67" t="s">
        <v>84</v>
      </c>
      <c r="BJ67" t="s">
        <v>119</v>
      </c>
      <c r="BK67" t="s">
        <v>86</v>
      </c>
      <c r="BL67" t="s">
        <v>87</v>
      </c>
    </row>
    <row r="68" hidden="1" spans="1:64">
      <c r="A68" t="s">
        <v>93</v>
      </c>
      <c r="B68" t="s">
        <v>75</v>
      </c>
      <c r="C68" t="s">
        <v>76</v>
      </c>
      <c r="D68" t="s">
        <v>120</v>
      </c>
      <c r="E68" t="s">
        <v>121</v>
      </c>
      <c r="F68" t="s">
        <v>122</v>
      </c>
      <c r="G68" t="s">
        <v>118</v>
      </c>
      <c r="H68" t="s">
        <v>81</v>
      </c>
      <c r="I68" s="34">
        <v>16150</v>
      </c>
      <c r="J68" s="35">
        <v>351</v>
      </c>
      <c r="K68" s="35">
        <v>225</v>
      </c>
      <c r="L68" s="35">
        <v>230</v>
      </c>
      <c r="M68" s="35">
        <v>771</v>
      </c>
      <c r="N68" s="35">
        <v>337</v>
      </c>
      <c r="O68" s="35">
        <v>287</v>
      </c>
      <c r="P68" s="35">
        <v>600</v>
      </c>
      <c r="Q68" s="35">
        <v>597</v>
      </c>
      <c r="R68" s="35">
        <v>255</v>
      </c>
      <c r="S68" s="35">
        <v>159</v>
      </c>
      <c r="T68" s="35">
        <v>-12</v>
      </c>
      <c r="U68" s="35">
        <v>212</v>
      </c>
      <c r="V68" s="34">
        <v>119.66666666667</v>
      </c>
      <c r="W68" s="34">
        <f t="shared" si="16"/>
        <v>116.666666666667</v>
      </c>
      <c r="X68" s="35">
        <v>0</v>
      </c>
      <c r="Y68" s="35">
        <v>0</v>
      </c>
      <c r="Z68" s="35">
        <v>0</v>
      </c>
      <c r="AA68" s="34">
        <v>359</v>
      </c>
      <c r="AB68" s="34">
        <v>0</v>
      </c>
      <c r="AC68" s="34">
        <v>0</v>
      </c>
      <c r="AD68" s="34">
        <v>0</v>
      </c>
      <c r="AE68" s="34">
        <f t="shared" si="17"/>
        <v>359</v>
      </c>
      <c r="AF68" s="34">
        <f t="shared" si="18"/>
        <v>2.99999999999992</v>
      </c>
      <c r="AG68" s="34">
        <f t="shared" si="19"/>
        <v>3.07714285714286</v>
      </c>
      <c r="AH68" s="34">
        <v>700</v>
      </c>
      <c r="AI68" s="34">
        <v>0</v>
      </c>
      <c r="AJ68" s="35">
        <v>500</v>
      </c>
      <c r="AK68" s="35">
        <v>130</v>
      </c>
      <c r="AL68" s="35">
        <v>150</v>
      </c>
      <c r="AM68" s="34">
        <v>0.8</v>
      </c>
      <c r="AN68" s="34">
        <f t="shared" si="20"/>
        <v>93.3333333333333</v>
      </c>
      <c r="AO68" s="35">
        <v>100</v>
      </c>
      <c r="AP68" s="35">
        <v>100</v>
      </c>
      <c r="AQ68" t="s">
        <v>82</v>
      </c>
      <c r="AR68">
        <v>4</v>
      </c>
      <c r="AS68" s="34">
        <v>0.066666666666667</v>
      </c>
      <c r="AT68" t="s">
        <v>83</v>
      </c>
      <c r="AU68" s="35">
        <f t="shared" si="12"/>
        <v>0</v>
      </c>
      <c r="AV68" s="35">
        <f t="shared" si="21"/>
        <v>0</v>
      </c>
      <c r="AW68" s="35">
        <f t="shared" si="22"/>
        <v>3.07714285714286</v>
      </c>
      <c r="AX68" s="35">
        <f t="shared" si="23"/>
        <v>1.79142857142857</v>
      </c>
      <c r="AY68" s="35">
        <f t="shared" si="24"/>
        <v>0</v>
      </c>
      <c r="AZ68" s="35">
        <f t="shared" si="25"/>
        <v>0</v>
      </c>
      <c r="BA68" s="27" t="str">
        <f t="shared" si="26"/>
        <v>3</v>
      </c>
      <c r="BB68" s="34">
        <v>0.00015925</v>
      </c>
      <c r="BC68" s="34">
        <f t="shared" si="27"/>
        <v>0</v>
      </c>
      <c r="BD68" s="34" t="e">
        <f t="shared" si="28"/>
        <v>#REF!</v>
      </c>
      <c r="BE68" s="34">
        <v>0.115</v>
      </c>
      <c r="BF68" s="34">
        <f t="shared" si="14"/>
        <v>0</v>
      </c>
      <c r="BG68" s="34" t="e">
        <f t="shared" si="29"/>
        <v>#REF!</v>
      </c>
      <c r="BH68" t="str">
        <f>IF(AT68="UDARA","U","N")&amp;LEFT($C$4,2)&amp;MID($C$4,4,2)&amp;LEFT(A68,3)&amp;MID(E68,2,2)&amp;VLOOKUP(E68,Acuan_Reference!C:L,10,0)</f>
        <v>N1501CRB71A3</v>
      </c>
      <c r="BI68" t="s">
        <v>84</v>
      </c>
      <c r="BJ68" t="s">
        <v>119</v>
      </c>
      <c r="BK68" t="s">
        <v>86</v>
      </c>
      <c r="BL68" t="s">
        <v>87</v>
      </c>
    </row>
    <row r="69" hidden="1" spans="1:64">
      <c r="A69" t="s">
        <v>94</v>
      </c>
      <c r="B69" t="s">
        <v>75</v>
      </c>
      <c r="C69" t="s">
        <v>76</v>
      </c>
      <c r="D69" t="s">
        <v>120</v>
      </c>
      <c r="E69" t="s">
        <v>121</v>
      </c>
      <c r="F69" t="s">
        <v>122</v>
      </c>
      <c r="G69" t="s">
        <v>118</v>
      </c>
      <c r="H69" t="s">
        <v>81</v>
      </c>
      <c r="I69" s="34">
        <v>16150</v>
      </c>
      <c r="J69" s="35">
        <v>245</v>
      </c>
      <c r="K69" s="35">
        <v>310</v>
      </c>
      <c r="L69" s="35">
        <v>308</v>
      </c>
      <c r="M69" s="35">
        <v>259</v>
      </c>
      <c r="N69" s="35">
        <v>508</v>
      </c>
      <c r="O69" s="35">
        <v>126</v>
      </c>
      <c r="P69" s="35">
        <v>355</v>
      </c>
      <c r="Q69" s="35">
        <v>52</v>
      </c>
      <c r="R69" s="35">
        <v>191</v>
      </c>
      <c r="S69" s="35">
        <v>130</v>
      </c>
      <c r="T69" s="35">
        <v>37</v>
      </c>
      <c r="U69" s="35">
        <v>-150</v>
      </c>
      <c r="V69" s="34">
        <v>5.6666666666667</v>
      </c>
      <c r="W69" s="34">
        <f t="shared" si="16"/>
        <v>12.3333333333333</v>
      </c>
      <c r="X69" s="35">
        <v>5</v>
      </c>
      <c r="Y69" s="35">
        <v>0</v>
      </c>
      <c r="Z69" s="35">
        <v>0</v>
      </c>
      <c r="AA69" s="34">
        <v>453</v>
      </c>
      <c r="AB69" s="34">
        <v>0</v>
      </c>
      <c r="AC69" s="34">
        <v>0</v>
      </c>
      <c r="AD69" s="34">
        <v>0</v>
      </c>
      <c r="AE69" s="34">
        <f t="shared" si="17"/>
        <v>453</v>
      </c>
      <c r="AF69" s="34">
        <f t="shared" si="18"/>
        <v>79.9411764705878</v>
      </c>
      <c r="AG69" s="34">
        <f t="shared" si="19"/>
        <v>36.7297297297297</v>
      </c>
      <c r="AH69" s="34">
        <v>700</v>
      </c>
      <c r="AI69" s="34">
        <v>0</v>
      </c>
      <c r="AJ69" s="35">
        <v>500</v>
      </c>
      <c r="AK69" s="35">
        <v>120</v>
      </c>
      <c r="AL69" s="35">
        <v>150</v>
      </c>
      <c r="AM69" s="34">
        <v>0.8</v>
      </c>
      <c r="AN69" s="34">
        <f t="shared" si="20"/>
        <v>9.86666666666667</v>
      </c>
      <c r="AO69" s="35">
        <v>100</v>
      </c>
      <c r="AP69" s="35">
        <v>100</v>
      </c>
      <c r="AQ69" t="s">
        <v>82</v>
      </c>
      <c r="AR69">
        <v>8</v>
      </c>
      <c r="AS69" s="34">
        <v>0.13333333333333</v>
      </c>
      <c r="AT69" t="s">
        <v>83</v>
      </c>
      <c r="AU69" s="35">
        <f t="shared" si="12"/>
        <v>0</v>
      </c>
      <c r="AV69" s="35">
        <f t="shared" si="21"/>
        <v>0</v>
      </c>
      <c r="AW69" s="35">
        <f t="shared" si="22"/>
        <v>36.7297297297297</v>
      </c>
      <c r="AX69" s="35">
        <f t="shared" si="23"/>
        <v>24.5675675675676</v>
      </c>
      <c r="AY69" s="35">
        <f t="shared" si="24"/>
        <v>0</v>
      </c>
      <c r="AZ69" s="35">
        <f t="shared" si="25"/>
        <v>0</v>
      </c>
      <c r="BA69" s="27" t="str">
        <f t="shared" si="26"/>
        <v>Kelipatan Kirim/Master box &gt; 3x FC+index</v>
      </c>
      <c r="BB69" s="34">
        <v>0.00015925</v>
      </c>
      <c r="BC69" s="34">
        <f t="shared" si="27"/>
        <v>0</v>
      </c>
      <c r="BD69" s="34" t="e">
        <f t="shared" si="28"/>
        <v>#REF!</v>
      </c>
      <c r="BE69" s="34">
        <v>0.115</v>
      </c>
      <c r="BF69" s="34">
        <f t="shared" si="14"/>
        <v>0</v>
      </c>
      <c r="BG69" s="34" t="e">
        <f t="shared" si="29"/>
        <v>#REF!</v>
      </c>
      <c r="BH69" t="str">
        <f>IF(AT69="UDARA","U","N")&amp;LEFT($C$4,2)&amp;MID($C$4,4,2)&amp;LEFT(A69,3)&amp;MID(E69,2,2)&amp;VLOOKUP(E69,Acuan_Reference!C:L,10,0)</f>
        <v>N1501DPS71A3</v>
      </c>
      <c r="BI69" t="s">
        <v>84</v>
      </c>
      <c r="BJ69" t="s">
        <v>119</v>
      </c>
      <c r="BK69" t="s">
        <v>86</v>
      </c>
      <c r="BL69" t="s">
        <v>87</v>
      </c>
    </row>
    <row r="70" hidden="1" spans="1:64">
      <c r="A70" t="s">
        <v>95</v>
      </c>
      <c r="B70" t="s">
        <v>75</v>
      </c>
      <c r="C70" t="s">
        <v>76</v>
      </c>
      <c r="D70" t="s">
        <v>120</v>
      </c>
      <c r="E70" t="s">
        <v>121</v>
      </c>
      <c r="F70" t="s">
        <v>122</v>
      </c>
      <c r="G70" t="s">
        <v>118</v>
      </c>
      <c r="H70" t="s">
        <v>81</v>
      </c>
      <c r="I70" s="34">
        <v>16150</v>
      </c>
      <c r="J70" s="35">
        <v>894</v>
      </c>
      <c r="K70" s="35">
        <v>2060</v>
      </c>
      <c r="L70" s="35">
        <v>932</v>
      </c>
      <c r="M70" s="35">
        <v>2426</v>
      </c>
      <c r="N70" s="35">
        <v>340</v>
      </c>
      <c r="O70" s="35">
        <v>873</v>
      </c>
      <c r="P70" s="35">
        <v>628</v>
      </c>
      <c r="Q70" s="35">
        <v>898</v>
      </c>
      <c r="R70" s="35">
        <v>144</v>
      </c>
      <c r="S70" s="35">
        <v>669</v>
      </c>
      <c r="T70" s="35">
        <v>366</v>
      </c>
      <c r="U70" s="35">
        <v>721</v>
      </c>
      <c r="V70" s="34">
        <v>585.33333333333</v>
      </c>
      <c r="W70" s="34">
        <f t="shared" si="16"/>
        <v>529</v>
      </c>
      <c r="X70" s="35">
        <v>37</v>
      </c>
      <c r="Y70" s="35">
        <v>0</v>
      </c>
      <c r="Z70" s="35">
        <v>0</v>
      </c>
      <c r="AA70" s="34">
        <v>733</v>
      </c>
      <c r="AB70" s="34">
        <v>0</v>
      </c>
      <c r="AC70" s="34">
        <v>0</v>
      </c>
      <c r="AD70" s="34">
        <v>0</v>
      </c>
      <c r="AE70" s="34">
        <f t="shared" si="17"/>
        <v>733</v>
      </c>
      <c r="AF70" s="34">
        <f t="shared" si="18"/>
        <v>1.25227790432803</v>
      </c>
      <c r="AG70" s="34">
        <f t="shared" si="19"/>
        <v>1.38563327032136</v>
      </c>
      <c r="AH70" s="34">
        <v>700</v>
      </c>
      <c r="AI70" s="34">
        <v>0</v>
      </c>
      <c r="AJ70" s="35">
        <v>500</v>
      </c>
      <c r="AK70" s="35">
        <v>400</v>
      </c>
      <c r="AL70" s="35">
        <v>500</v>
      </c>
      <c r="AM70" s="34">
        <v>0.25</v>
      </c>
      <c r="AN70" s="34">
        <f t="shared" si="20"/>
        <v>132.25</v>
      </c>
      <c r="AO70" s="35">
        <v>100</v>
      </c>
      <c r="AP70" s="35">
        <v>100</v>
      </c>
      <c r="AQ70" t="s">
        <v>82</v>
      </c>
      <c r="AR70">
        <v>12</v>
      </c>
      <c r="AS70" s="34">
        <v>0.033333333333333</v>
      </c>
      <c r="AT70" t="s">
        <v>83</v>
      </c>
      <c r="AU70" s="35">
        <f t="shared" si="12"/>
        <v>0</v>
      </c>
      <c r="AV70" s="35">
        <f t="shared" si="21"/>
        <v>0</v>
      </c>
      <c r="AW70" s="35">
        <f t="shared" si="22"/>
        <v>1.38563327032136</v>
      </c>
      <c r="AX70" s="35">
        <f t="shared" si="23"/>
        <v>0.440453686200378</v>
      </c>
      <c r="AY70" s="35">
        <f t="shared" si="24"/>
        <v>0</v>
      </c>
      <c r="AZ70" s="35">
        <f t="shared" si="25"/>
        <v>0</v>
      </c>
      <c r="BA70" s="27" t="str">
        <f t="shared" si="26"/>
        <v>3</v>
      </c>
      <c r="BB70" s="34">
        <v>0.00015925</v>
      </c>
      <c r="BC70" s="34">
        <f t="shared" si="27"/>
        <v>0</v>
      </c>
      <c r="BD70" s="34" t="e">
        <f t="shared" si="28"/>
        <v>#REF!</v>
      </c>
      <c r="BE70" s="34">
        <v>0.115</v>
      </c>
      <c r="BF70" s="34">
        <f t="shared" si="14"/>
        <v>0</v>
      </c>
      <c r="BG70" s="34" t="e">
        <f t="shared" si="29"/>
        <v>#REF!</v>
      </c>
      <c r="BH70" t="str">
        <f>IF(AT70="UDARA","U","N")&amp;LEFT($C$4,2)&amp;MID($C$4,4,2)&amp;LEFT(A70,3)&amp;MID(E70,2,2)&amp;VLOOKUP(E70,Acuan_Reference!C:L,10,0)</f>
        <v>N1501JAK71A3</v>
      </c>
      <c r="BI70" t="s">
        <v>84</v>
      </c>
      <c r="BJ70" t="s">
        <v>119</v>
      </c>
      <c r="BK70" t="s">
        <v>86</v>
      </c>
      <c r="BL70" t="s">
        <v>87</v>
      </c>
    </row>
    <row r="71" hidden="1" spans="1:64">
      <c r="A71" t="s">
        <v>96</v>
      </c>
      <c r="B71" t="s">
        <v>75</v>
      </c>
      <c r="C71" t="s">
        <v>76</v>
      </c>
      <c r="D71" t="s">
        <v>120</v>
      </c>
      <c r="E71" t="s">
        <v>121</v>
      </c>
      <c r="F71" t="s">
        <v>122</v>
      </c>
      <c r="G71" t="s">
        <v>118</v>
      </c>
      <c r="H71" t="s">
        <v>81</v>
      </c>
      <c r="I71" s="34">
        <v>16150</v>
      </c>
      <c r="J71" s="35">
        <v>166</v>
      </c>
      <c r="K71" s="35">
        <v>477</v>
      </c>
      <c r="L71" s="35">
        <v>64</v>
      </c>
      <c r="M71" s="35">
        <v>342</v>
      </c>
      <c r="N71" s="35">
        <v>502</v>
      </c>
      <c r="O71" s="35">
        <v>275</v>
      </c>
      <c r="P71" s="35">
        <v>209</v>
      </c>
      <c r="Q71" s="35">
        <v>164</v>
      </c>
      <c r="R71" s="35">
        <v>235</v>
      </c>
      <c r="S71" s="35">
        <v>127</v>
      </c>
      <c r="T71" s="35">
        <v>257</v>
      </c>
      <c r="U71" s="35">
        <v>-7</v>
      </c>
      <c r="V71" s="34">
        <v>125.66666666667</v>
      </c>
      <c r="W71" s="34">
        <f t="shared" si="16"/>
        <v>183.333333333333</v>
      </c>
      <c r="X71" s="35">
        <v>10</v>
      </c>
      <c r="Y71" s="35">
        <v>0</v>
      </c>
      <c r="Z71" s="35">
        <v>0</v>
      </c>
      <c r="AA71" s="34">
        <v>520</v>
      </c>
      <c r="AB71" s="34">
        <v>0</v>
      </c>
      <c r="AC71" s="34">
        <v>0</v>
      </c>
      <c r="AD71" s="34">
        <v>0</v>
      </c>
      <c r="AE71" s="34">
        <f t="shared" si="17"/>
        <v>520</v>
      </c>
      <c r="AF71" s="34">
        <f t="shared" si="18"/>
        <v>4.13793103448265</v>
      </c>
      <c r="AG71" s="34">
        <f t="shared" si="19"/>
        <v>2.83636363636364</v>
      </c>
      <c r="AH71" s="34">
        <v>700</v>
      </c>
      <c r="AI71" s="34">
        <v>0</v>
      </c>
      <c r="AJ71" s="35">
        <v>500</v>
      </c>
      <c r="AK71" s="35">
        <v>145</v>
      </c>
      <c r="AL71" s="35">
        <v>300</v>
      </c>
      <c r="AM71" s="34">
        <v>1.2</v>
      </c>
      <c r="AN71" s="34">
        <f t="shared" si="20"/>
        <v>220</v>
      </c>
      <c r="AO71" s="35">
        <v>100</v>
      </c>
      <c r="AP71" s="35">
        <v>100</v>
      </c>
      <c r="AQ71" t="s">
        <v>82</v>
      </c>
      <c r="AR71">
        <v>2</v>
      </c>
      <c r="AS71" s="34">
        <v>0.2</v>
      </c>
      <c r="AT71" t="s">
        <v>83</v>
      </c>
      <c r="AU71" s="35">
        <f t="shared" ref="AU71:AU134" si="30">IF(OR(H71="PINDAH DISTRIBUTOR",H71="PESTA NO BUFFER",H71="PESTA"),0,IF(AL71+AN71&lt;AE71,0,IF((0.75*((AL71+AN71)-AE71))&lt;0,0,0.75*((AL71+AN71)-AE71))))</f>
        <v>0</v>
      </c>
      <c r="AV71" s="35">
        <f t="shared" si="21"/>
        <v>0</v>
      </c>
      <c r="AW71" s="35">
        <f t="shared" si="22"/>
        <v>2.83636363636364</v>
      </c>
      <c r="AX71" s="35">
        <f t="shared" si="23"/>
        <v>1.2</v>
      </c>
      <c r="AY71" s="35">
        <f t="shared" si="24"/>
        <v>0</v>
      </c>
      <c r="AZ71" s="35">
        <f t="shared" si="25"/>
        <v>0</v>
      </c>
      <c r="BA71" s="27" t="str">
        <f t="shared" si="26"/>
        <v>3</v>
      </c>
      <c r="BB71" s="34">
        <v>0.00015925</v>
      </c>
      <c r="BC71" s="34">
        <f t="shared" si="27"/>
        <v>0</v>
      </c>
      <c r="BD71" s="34" t="e">
        <f t="shared" si="28"/>
        <v>#REF!</v>
      </c>
      <c r="BE71" s="34">
        <v>0.115</v>
      </c>
      <c r="BF71" s="34">
        <f t="shared" ref="BF71:BF134" si="31">BE71*AY71</f>
        <v>0</v>
      </c>
      <c r="BG71" s="34" t="e">
        <f t="shared" si="29"/>
        <v>#REF!</v>
      </c>
      <c r="BH71" t="str">
        <f>IF(AT71="UDARA","U","N")&amp;LEFT($C$4,2)&amp;MID($C$4,4,2)&amp;LEFT(A71,3)&amp;MID(E71,2,2)&amp;VLOOKUP(E71,Acuan_Reference!C:L,10,0)</f>
        <v>N1501JBI71A3</v>
      </c>
      <c r="BI71" t="s">
        <v>84</v>
      </c>
      <c r="BJ71" t="s">
        <v>119</v>
      </c>
      <c r="BK71" t="s">
        <v>86</v>
      </c>
      <c r="BL71" t="s">
        <v>87</v>
      </c>
    </row>
    <row r="72" hidden="1" spans="1:64">
      <c r="A72" t="s">
        <v>97</v>
      </c>
      <c r="B72" t="s">
        <v>75</v>
      </c>
      <c r="C72" t="s">
        <v>76</v>
      </c>
      <c r="D72" t="s">
        <v>120</v>
      </c>
      <c r="E72" t="s">
        <v>121</v>
      </c>
      <c r="F72" t="s">
        <v>122</v>
      </c>
      <c r="G72" t="s">
        <v>118</v>
      </c>
      <c r="H72" t="s">
        <v>81</v>
      </c>
      <c r="I72" s="34">
        <v>16150</v>
      </c>
      <c r="J72" s="35">
        <v>237</v>
      </c>
      <c r="K72" s="35">
        <v>623</v>
      </c>
      <c r="L72" s="35">
        <v>396</v>
      </c>
      <c r="M72" s="35">
        <v>40</v>
      </c>
      <c r="N72" s="35">
        <v>389</v>
      </c>
      <c r="O72" s="35">
        <v>117</v>
      </c>
      <c r="P72" s="35">
        <v>333</v>
      </c>
      <c r="Q72" s="35">
        <v>279</v>
      </c>
      <c r="R72" s="35">
        <v>290</v>
      </c>
      <c r="S72" s="35">
        <v>215</v>
      </c>
      <c r="T72" s="35">
        <v>269</v>
      </c>
      <c r="U72" s="35">
        <v>312</v>
      </c>
      <c r="V72" s="34">
        <v>265.33333333333</v>
      </c>
      <c r="W72" s="34">
        <f t="shared" si="16"/>
        <v>293.666666666667</v>
      </c>
      <c r="X72" s="35">
        <v>89</v>
      </c>
      <c r="Y72" s="35">
        <v>0</v>
      </c>
      <c r="Z72" s="35">
        <v>0</v>
      </c>
      <c r="AA72" s="34">
        <v>311</v>
      </c>
      <c r="AB72" s="34">
        <v>0</v>
      </c>
      <c r="AC72" s="34">
        <v>0</v>
      </c>
      <c r="AD72" s="34">
        <v>0</v>
      </c>
      <c r="AE72" s="34">
        <f t="shared" si="17"/>
        <v>311</v>
      </c>
      <c r="AF72" s="34">
        <f t="shared" si="18"/>
        <v>1.17211055276383</v>
      </c>
      <c r="AG72" s="34">
        <f t="shared" si="19"/>
        <v>1.05902383654938</v>
      </c>
      <c r="AH72" s="34">
        <v>700</v>
      </c>
      <c r="AI72" s="34">
        <v>0</v>
      </c>
      <c r="AJ72" s="35">
        <v>500</v>
      </c>
      <c r="AK72" s="35">
        <v>255</v>
      </c>
      <c r="AL72" s="35">
        <v>300</v>
      </c>
      <c r="AM72" s="34">
        <v>0.5</v>
      </c>
      <c r="AN72" s="34">
        <f t="shared" si="20"/>
        <v>146.833333333333</v>
      </c>
      <c r="AO72" s="35">
        <v>100</v>
      </c>
      <c r="AP72" s="35">
        <v>100</v>
      </c>
      <c r="AQ72" t="s">
        <v>82</v>
      </c>
      <c r="AR72">
        <v>20</v>
      </c>
      <c r="AS72" s="34">
        <v>0.033333333333333</v>
      </c>
      <c r="AT72" t="s">
        <v>83</v>
      </c>
      <c r="AU72" s="35">
        <f t="shared" si="30"/>
        <v>101.875</v>
      </c>
      <c r="AV72" s="35">
        <f t="shared" si="21"/>
        <v>200</v>
      </c>
      <c r="AW72" s="35">
        <f t="shared" si="22"/>
        <v>1.74006810442679</v>
      </c>
      <c r="AX72" s="35">
        <f t="shared" si="23"/>
        <v>0.71850170261067</v>
      </c>
      <c r="AY72" s="35">
        <f t="shared" si="24"/>
        <v>200</v>
      </c>
      <c r="AZ72" s="35">
        <f t="shared" si="25"/>
        <v>200</v>
      </c>
      <c r="BA72" s="27" t="str">
        <f t="shared" si="26"/>
        <v>3</v>
      </c>
      <c r="BB72" s="34">
        <v>0.00015925</v>
      </c>
      <c r="BC72" s="34">
        <f t="shared" si="27"/>
        <v>0.03185</v>
      </c>
      <c r="BD72" s="34" t="e">
        <f t="shared" si="28"/>
        <v>#REF!</v>
      </c>
      <c r="BE72" s="34">
        <v>0.115</v>
      </c>
      <c r="BF72" s="34">
        <f t="shared" si="31"/>
        <v>23</v>
      </c>
      <c r="BG72" s="34" t="e">
        <f t="shared" si="29"/>
        <v>#REF!</v>
      </c>
      <c r="BH72" t="str">
        <f>IF(AT72="UDARA","U","N")&amp;LEFT($C$4,2)&amp;MID($C$4,4,2)&amp;LEFT(A72,3)&amp;MID(E72,2,2)&amp;VLOOKUP(E72,Acuan_Reference!C:L,10,0)</f>
        <v>N1501JKT71A3</v>
      </c>
      <c r="BI72" t="s">
        <v>84</v>
      </c>
      <c r="BJ72" t="s">
        <v>119</v>
      </c>
      <c r="BK72" t="s">
        <v>86</v>
      </c>
      <c r="BL72" t="s">
        <v>87</v>
      </c>
    </row>
    <row r="73" hidden="1" spans="1:64">
      <c r="A73" t="s">
        <v>98</v>
      </c>
      <c r="B73" t="s">
        <v>75</v>
      </c>
      <c r="C73" t="s">
        <v>76</v>
      </c>
      <c r="D73" t="s">
        <v>120</v>
      </c>
      <c r="E73" t="s">
        <v>121</v>
      </c>
      <c r="F73" t="s">
        <v>122</v>
      </c>
      <c r="G73" t="s">
        <v>118</v>
      </c>
      <c r="H73" t="s">
        <v>81</v>
      </c>
      <c r="I73" s="34">
        <v>16150</v>
      </c>
      <c r="J73" s="35">
        <v>126</v>
      </c>
      <c r="K73" s="35">
        <v>140</v>
      </c>
      <c r="L73" s="35">
        <v>32</v>
      </c>
      <c r="M73" s="35">
        <v>127</v>
      </c>
      <c r="N73" s="35">
        <v>119</v>
      </c>
      <c r="O73" s="35">
        <v>136</v>
      </c>
      <c r="P73" s="35">
        <v>130</v>
      </c>
      <c r="Q73" s="35">
        <v>-30</v>
      </c>
      <c r="R73" s="35">
        <v>140</v>
      </c>
      <c r="S73" s="35">
        <v>3</v>
      </c>
      <c r="T73" s="35">
        <v>-1</v>
      </c>
      <c r="U73" s="35">
        <v>-1</v>
      </c>
      <c r="V73" s="34">
        <v>0.33333333333333</v>
      </c>
      <c r="W73" s="34">
        <f t="shared" si="16"/>
        <v>22.6666666666667</v>
      </c>
      <c r="X73" s="35">
        <v>2</v>
      </c>
      <c r="Y73" s="35">
        <v>0</v>
      </c>
      <c r="Z73" s="35">
        <v>0</v>
      </c>
      <c r="AA73" s="34">
        <v>158</v>
      </c>
      <c r="AB73" s="34">
        <v>0</v>
      </c>
      <c r="AC73" s="34">
        <v>0</v>
      </c>
      <c r="AD73" s="34">
        <v>0</v>
      </c>
      <c r="AE73" s="34">
        <f t="shared" si="17"/>
        <v>158</v>
      </c>
      <c r="AF73" s="34">
        <f t="shared" si="18"/>
        <v>474.000000000005</v>
      </c>
      <c r="AG73" s="34">
        <f t="shared" si="19"/>
        <v>6.97058823529412</v>
      </c>
      <c r="AH73" s="34">
        <v>700</v>
      </c>
      <c r="AI73" s="34">
        <v>0</v>
      </c>
      <c r="AJ73" s="35">
        <v>500</v>
      </c>
      <c r="AK73" s="35">
        <v>34</v>
      </c>
      <c r="AL73" s="35">
        <v>70</v>
      </c>
      <c r="AM73" s="34">
        <v>0.9</v>
      </c>
      <c r="AN73" s="34">
        <f t="shared" si="20"/>
        <v>20.4</v>
      </c>
      <c r="AO73" s="35">
        <v>100</v>
      </c>
      <c r="AP73" s="35">
        <v>100</v>
      </c>
      <c r="AQ73" t="s">
        <v>82</v>
      </c>
      <c r="AR73">
        <v>4</v>
      </c>
      <c r="AS73" s="34">
        <v>0.1</v>
      </c>
      <c r="AT73" t="s">
        <v>83</v>
      </c>
      <c r="AU73" s="35">
        <f t="shared" si="30"/>
        <v>0</v>
      </c>
      <c r="AV73" s="35">
        <f t="shared" si="21"/>
        <v>0</v>
      </c>
      <c r="AW73" s="35">
        <f t="shared" si="22"/>
        <v>6.97058823529412</v>
      </c>
      <c r="AX73" s="35">
        <f t="shared" si="23"/>
        <v>3.88235294117647</v>
      </c>
      <c r="AY73" s="35">
        <f t="shared" si="24"/>
        <v>0</v>
      </c>
      <c r="AZ73" s="35">
        <f t="shared" si="25"/>
        <v>0</v>
      </c>
      <c r="BA73" s="27" t="str">
        <f t="shared" si="26"/>
        <v>Kelipatan Kirim/Master box &gt; 3x FC+index</v>
      </c>
      <c r="BB73" s="34">
        <v>0.00015925</v>
      </c>
      <c r="BC73" s="34">
        <f t="shared" si="27"/>
        <v>0</v>
      </c>
      <c r="BD73" s="34" t="e">
        <f t="shared" si="28"/>
        <v>#REF!</v>
      </c>
      <c r="BE73" s="34">
        <v>0.115</v>
      </c>
      <c r="BF73" s="34">
        <f t="shared" si="31"/>
        <v>0</v>
      </c>
      <c r="BG73" s="34" t="e">
        <f t="shared" si="29"/>
        <v>#REF!</v>
      </c>
      <c r="BH73" t="str">
        <f>IF(AT73="UDARA","U","N")&amp;LEFT($C$4,2)&amp;MID($C$4,4,2)&amp;LEFT(A73,3)&amp;MID(E73,2,2)&amp;VLOOKUP(E73,Acuan_Reference!C:L,10,0)</f>
        <v>N1501JMR71A3</v>
      </c>
      <c r="BI73" t="s">
        <v>84</v>
      </c>
      <c r="BJ73" t="s">
        <v>119</v>
      </c>
      <c r="BK73" t="s">
        <v>86</v>
      </c>
      <c r="BL73" t="s">
        <v>87</v>
      </c>
    </row>
    <row r="74" hidden="1" spans="1:64">
      <c r="A74" t="s">
        <v>99</v>
      </c>
      <c r="B74" t="s">
        <v>75</v>
      </c>
      <c r="C74" t="s">
        <v>76</v>
      </c>
      <c r="D74" t="s">
        <v>120</v>
      </c>
      <c r="E74" t="s">
        <v>121</v>
      </c>
      <c r="F74" t="s">
        <v>122</v>
      </c>
      <c r="G74" t="s">
        <v>118</v>
      </c>
      <c r="H74" t="s">
        <v>81</v>
      </c>
      <c r="I74" s="34">
        <v>16150</v>
      </c>
      <c r="J74" s="35">
        <v>325</v>
      </c>
      <c r="K74" s="35">
        <v>199</v>
      </c>
      <c r="L74" s="35">
        <v>536</v>
      </c>
      <c r="M74" s="35">
        <v>491</v>
      </c>
      <c r="N74" s="35">
        <v>771</v>
      </c>
      <c r="O74" s="35">
        <v>499</v>
      </c>
      <c r="P74" s="35">
        <v>457</v>
      </c>
      <c r="Q74" s="35">
        <v>277</v>
      </c>
      <c r="R74" s="35">
        <v>141</v>
      </c>
      <c r="S74" s="35">
        <v>139</v>
      </c>
      <c r="T74" s="35">
        <v>88</v>
      </c>
      <c r="U74" s="35">
        <v>95</v>
      </c>
      <c r="V74" s="34">
        <v>107.33333333333</v>
      </c>
      <c r="W74" s="34">
        <f t="shared" si="16"/>
        <v>111</v>
      </c>
      <c r="X74" s="35">
        <v>41</v>
      </c>
      <c r="Y74" s="35">
        <v>0</v>
      </c>
      <c r="Z74" s="35">
        <v>0</v>
      </c>
      <c r="AA74" s="34">
        <v>419</v>
      </c>
      <c r="AB74" s="34">
        <v>0</v>
      </c>
      <c r="AC74" s="34">
        <v>0</v>
      </c>
      <c r="AD74" s="34">
        <v>0</v>
      </c>
      <c r="AE74" s="34">
        <f t="shared" si="17"/>
        <v>419</v>
      </c>
      <c r="AF74" s="34">
        <f t="shared" si="18"/>
        <v>3.90372670807465</v>
      </c>
      <c r="AG74" s="34">
        <f t="shared" si="19"/>
        <v>3.77477477477477</v>
      </c>
      <c r="AH74" s="34">
        <v>700</v>
      </c>
      <c r="AI74" s="34">
        <v>0</v>
      </c>
      <c r="AJ74" s="35">
        <v>500</v>
      </c>
      <c r="AK74" s="35">
        <v>150</v>
      </c>
      <c r="AL74" s="35">
        <v>150</v>
      </c>
      <c r="AM74" s="34">
        <v>1.1</v>
      </c>
      <c r="AN74" s="34">
        <f t="shared" si="20"/>
        <v>122.1</v>
      </c>
      <c r="AO74" s="35">
        <v>100</v>
      </c>
      <c r="AP74" s="35">
        <v>100</v>
      </c>
      <c r="AQ74" t="s">
        <v>82</v>
      </c>
      <c r="AR74">
        <v>4</v>
      </c>
      <c r="AS74" s="34">
        <v>0.33333333333333</v>
      </c>
      <c r="AT74" t="s">
        <v>83</v>
      </c>
      <c r="AU74" s="35">
        <f t="shared" si="30"/>
        <v>0</v>
      </c>
      <c r="AV74" s="35">
        <f t="shared" si="21"/>
        <v>0</v>
      </c>
      <c r="AW74" s="35">
        <f t="shared" si="22"/>
        <v>3.77477477477477</v>
      </c>
      <c r="AX74" s="35">
        <f t="shared" si="23"/>
        <v>2.42342342342342</v>
      </c>
      <c r="AY74" s="35">
        <f t="shared" si="24"/>
        <v>0</v>
      </c>
      <c r="AZ74" s="35">
        <f t="shared" si="25"/>
        <v>0</v>
      </c>
      <c r="BA74" s="27" t="str">
        <f t="shared" si="26"/>
        <v>3</v>
      </c>
      <c r="BB74" s="34">
        <v>0.00015925</v>
      </c>
      <c r="BC74" s="34">
        <f t="shared" si="27"/>
        <v>0</v>
      </c>
      <c r="BD74" s="34" t="e">
        <f t="shared" si="28"/>
        <v>#REF!</v>
      </c>
      <c r="BE74" s="34">
        <v>0.115</v>
      </c>
      <c r="BF74" s="34">
        <f t="shared" si="31"/>
        <v>0</v>
      </c>
      <c r="BG74" s="34" t="e">
        <f t="shared" si="29"/>
        <v>#REF!</v>
      </c>
      <c r="BH74" t="str">
        <f>IF(AT74="UDARA","U","N")&amp;LEFT($C$4,2)&amp;MID($C$4,4,2)&amp;LEFT(A74,3)&amp;MID(E74,2,2)&amp;VLOOKUP(E74,Acuan_Reference!C:L,10,0)</f>
        <v>N1501MDN71A3</v>
      </c>
      <c r="BI74" t="s">
        <v>84</v>
      </c>
      <c r="BJ74" t="s">
        <v>119</v>
      </c>
      <c r="BK74" t="s">
        <v>86</v>
      </c>
      <c r="BL74" t="s">
        <v>87</v>
      </c>
    </row>
    <row r="75" hidden="1" spans="1:64">
      <c r="A75" t="s">
        <v>100</v>
      </c>
      <c r="B75" t="s">
        <v>75</v>
      </c>
      <c r="C75" t="s">
        <v>76</v>
      </c>
      <c r="D75" t="s">
        <v>120</v>
      </c>
      <c r="E75" t="s">
        <v>121</v>
      </c>
      <c r="F75" t="s">
        <v>122</v>
      </c>
      <c r="G75" t="s">
        <v>118</v>
      </c>
      <c r="H75" t="s">
        <v>81</v>
      </c>
      <c r="I75" s="34">
        <v>16150</v>
      </c>
      <c r="J75" s="35">
        <v>83</v>
      </c>
      <c r="K75" s="35">
        <v>0</v>
      </c>
      <c r="L75" s="35">
        <v>301</v>
      </c>
      <c r="M75" s="35">
        <v>109</v>
      </c>
      <c r="N75" s="35">
        <v>512</v>
      </c>
      <c r="O75" s="35">
        <v>320</v>
      </c>
      <c r="P75" s="35">
        <v>-48</v>
      </c>
      <c r="Q75" s="35">
        <v>795</v>
      </c>
      <c r="R75" s="35">
        <v>214</v>
      </c>
      <c r="S75" s="35">
        <v>72</v>
      </c>
      <c r="T75" s="35">
        <v>-3</v>
      </c>
      <c r="U75" s="35">
        <v>14</v>
      </c>
      <c r="V75" s="34">
        <v>27.666666666667</v>
      </c>
      <c r="W75" s="34">
        <f t="shared" si="16"/>
        <v>53.6666666666667</v>
      </c>
      <c r="X75" s="35">
        <v>0</v>
      </c>
      <c r="Y75" s="35">
        <v>0</v>
      </c>
      <c r="Z75" s="35">
        <v>0</v>
      </c>
      <c r="AA75" s="34">
        <v>690</v>
      </c>
      <c r="AB75" s="34">
        <v>109</v>
      </c>
      <c r="AC75" s="34">
        <v>0</v>
      </c>
      <c r="AD75" s="34">
        <v>0</v>
      </c>
      <c r="AE75" s="34">
        <f t="shared" si="17"/>
        <v>690</v>
      </c>
      <c r="AF75" s="34">
        <f t="shared" si="18"/>
        <v>24.9397590361443</v>
      </c>
      <c r="AG75" s="34">
        <f t="shared" si="19"/>
        <v>12.8571428571429</v>
      </c>
      <c r="AH75" s="34">
        <v>700</v>
      </c>
      <c r="AI75" s="34">
        <v>0</v>
      </c>
      <c r="AJ75" s="35">
        <v>500</v>
      </c>
      <c r="AK75" s="35">
        <v>100</v>
      </c>
      <c r="AL75" s="35">
        <v>150</v>
      </c>
      <c r="AM75" s="34">
        <v>1.5</v>
      </c>
      <c r="AN75" s="34">
        <f t="shared" si="20"/>
        <v>80.5</v>
      </c>
      <c r="AO75" s="35">
        <v>100</v>
      </c>
      <c r="AP75" s="35">
        <v>100</v>
      </c>
      <c r="AQ75" t="s">
        <v>82</v>
      </c>
      <c r="AR75">
        <v>2</v>
      </c>
      <c r="AS75" s="34">
        <v>0.76666666666667</v>
      </c>
      <c r="AT75" t="s">
        <v>83</v>
      </c>
      <c r="AU75" s="35">
        <f t="shared" si="30"/>
        <v>0</v>
      </c>
      <c r="AV75" s="35">
        <f t="shared" si="21"/>
        <v>0</v>
      </c>
      <c r="AW75" s="35">
        <f t="shared" si="22"/>
        <v>12.8571428571429</v>
      </c>
      <c r="AX75" s="35">
        <f t="shared" si="23"/>
        <v>10.0621118012422</v>
      </c>
      <c r="AY75" s="35">
        <f t="shared" si="24"/>
        <v>0</v>
      </c>
      <c r="AZ75" s="35">
        <f t="shared" si="25"/>
        <v>0</v>
      </c>
      <c r="BA75" s="27" t="str">
        <f t="shared" si="26"/>
        <v>Kelipatan Kirim/Master box &gt; 3x FC+index</v>
      </c>
      <c r="BB75" s="34">
        <v>0.00015925</v>
      </c>
      <c r="BC75" s="34">
        <f t="shared" si="27"/>
        <v>0</v>
      </c>
      <c r="BD75" s="34" t="e">
        <f t="shared" si="28"/>
        <v>#REF!</v>
      </c>
      <c r="BE75" s="34">
        <v>0.115</v>
      </c>
      <c r="BF75" s="34">
        <f t="shared" si="31"/>
        <v>0</v>
      </c>
      <c r="BG75" s="34" t="e">
        <f t="shared" si="29"/>
        <v>#REF!</v>
      </c>
      <c r="BH75" t="str">
        <f>IF(AT75="UDARA","U","N")&amp;LEFT($C$4,2)&amp;MID($C$4,4,2)&amp;LEFT(A75,3)&amp;MID(E75,2,2)&amp;VLOOKUP(E75,Acuan_Reference!C:L,10,0)</f>
        <v>N1501MDO71A3</v>
      </c>
      <c r="BI75" t="s">
        <v>84</v>
      </c>
      <c r="BJ75" t="s">
        <v>119</v>
      </c>
      <c r="BK75" t="s">
        <v>86</v>
      </c>
      <c r="BL75" t="s">
        <v>87</v>
      </c>
    </row>
    <row r="76" hidden="1" spans="1:64">
      <c r="A76" t="s">
        <v>101</v>
      </c>
      <c r="B76" t="s">
        <v>75</v>
      </c>
      <c r="C76" t="s">
        <v>76</v>
      </c>
      <c r="D76" t="s">
        <v>120</v>
      </c>
      <c r="E76" t="s">
        <v>121</v>
      </c>
      <c r="F76" t="s">
        <v>122</v>
      </c>
      <c r="G76" t="s">
        <v>118</v>
      </c>
      <c r="H76" t="s">
        <v>81</v>
      </c>
      <c r="I76" s="34">
        <v>16150</v>
      </c>
      <c r="J76" s="35">
        <v>506</v>
      </c>
      <c r="K76" s="35">
        <v>1315</v>
      </c>
      <c r="L76" s="35">
        <v>495</v>
      </c>
      <c r="M76" s="35">
        <v>1695</v>
      </c>
      <c r="N76" s="35">
        <v>225</v>
      </c>
      <c r="O76" s="35">
        <v>153</v>
      </c>
      <c r="P76" s="35">
        <v>306</v>
      </c>
      <c r="Q76" s="35">
        <v>0</v>
      </c>
      <c r="R76" s="35">
        <v>332</v>
      </c>
      <c r="S76" s="35">
        <v>335</v>
      </c>
      <c r="T76" s="35">
        <v>294</v>
      </c>
      <c r="U76" s="35">
        <v>83</v>
      </c>
      <c r="V76" s="34">
        <v>237.33333333333</v>
      </c>
      <c r="W76" s="34">
        <f t="shared" si="16"/>
        <v>259</v>
      </c>
      <c r="X76" s="35">
        <v>4</v>
      </c>
      <c r="Y76" s="35">
        <v>0</v>
      </c>
      <c r="Z76" s="35">
        <v>0</v>
      </c>
      <c r="AA76" s="34">
        <v>799</v>
      </c>
      <c r="AB76" s="34">
        <v>0</v>
      </c>
      <c r="AC76" s="34">
        <v>0</v>
      </c>
      <c r="AD76" s="34">
        <v>0</v>
      </c>
      <c r="AE76" s="34">
        <f t="shared" si="17"/>
        <v>799</v>
      </c>
      <c r="AF76" s="34">
        <f t="shared" si="18"/>
        <v>3.36657303370791</v>
      </c>
      <c r="AG76" s="34">
        <f t="shared" si="19"/>
        <v>3.08494208494208</v>
      </c>
      <c r="AH76" s="34">
        <v>700</v>
      </c>
      <c r="AI76" s="34">
        <v>0</v>
      </c>
      <c r="AJ76" s="35">
        <v>500</v>
      </c>
      <c r="AK76" s="35">
        <v>350</v>
      </c>
      <c r="AL76" s="35">
        <v>400</v>
      </c>
      <c r="AM76" s="34">
        <v>1.3</v>
      </c>
      <c r="AN76" s="34">
        <f t="shared" si="20"/>
        <v>336.7</v>
      </c>
      <c r="AO76" s="35">
        <v>100</v>
      </c>
      <c r="AP76" s="35">
        <v>100</v>
      </c>
      <c r="AQ76" t="s">
        <v>82</v>
      </c>
      <c r="AR76">
        <v>4</v>
      </c>
      <c r="AS76" s="34">
        <v>0.5</v>
      </c>
      <c r="AT76" t="s">
        <v>83</v>
      </c>
      <c r="AU76" s="35">
        <f t="shared" si="30"/>
        <v>0</v>
      </c>
      <c r="AV76" s="35">
        <f t="shared" si="21"/>
        <v>0</v>
      </c>
      <c r="AW76" s="35">
        <f t="shared" si="22"/>
        <v>3.08494208494208</v>
      </c>
      <c r="AX76" s="35">
        <f t="shared" si="23"/>
        <v>1.54054054054054</v>
      </c>
      <c r="AY76" s="35">
        <f t="shared" si="24"/>
        <v>0</v>
      </c>
      <c r="AZ76" s="35">
        <f t="shared" si="25"/>
        <v>0</v>
      </c>
      <c r="BA76" s="27" t="str">
        <f t="shared" si="26"/>
        <v>3</v>
      </c>
      <c r="BB76" s="34">
        <v>0.00015925</v>
      </c>
      <c r="BC76" s="34">
        <f t="shared" si="27"/>
        <v>0</v>
      </c>
      <c r="BD76" s="34" t="e">
        <f t="shared" si="28"/>
        <v>#REF!</v>
      </c>
      <c r="BE76" s="34">
        <v>0.115</v>
      </c>
      <c r="BF76" s="34">
        <f t="shared" si="31"/>
        <v>0</v>
      </c>
      <c r="BG76" s="34" t="e">
        <f t="shared" si="29"/>
        <v>#REF!</v>
      </c>
      <c r="BH76" t="str">
        <f>IF(AT76="UDARA","U","N")&amp;LEFT($C$4,2)&amp;MID($C$4,4,2)&amp;LEFT(A76,3)&amp;MID(E76,2,2)&amp;VLOOKUP(E76,Acuan_Reference!C:L,10,0)</f>
        <v>N1501MKS71A3</v>
      </c>
      <c r="BI76" t="s">
        <v>84</v>
      </c>
      <c r="BJ76" t="s">
        <v>119</v>
      </c>
      <c r="BK76" t="s">
        <v>86</v>
      </c>
      <c r="BL76" t="s">
        <v>87</v>
      </c>
    </row>
    <row r="77" hidden="1" spans="1:64">
      <c r="A77" t="s">
        <v>102</v>
      </c>
      <c r="B77" t="s">
        <v>75</v>
      </c>
      <c r="C77" t="s">
        <v>76</v>
      </c>
      <c r="D77" t="s">
        <v>120</v>
      </c>
      <c r="E77" t="s">
        <v>121</v>
      </c>
      <c r="F77" t="s">
        <v>122</v>
      </c>
      <c r="G77" t="s">
        <v>118</v>
      </c>
      <c r="H77" t="s">
        <v>81</v>
      </c>
      <c r="I77" s="34">
        <v>16150</v>
      </c>
      <c r="J77" s="35">
        <v>388</v>
      </c>
      <c r="K77" s="35">
        <v>170</v>
      </c>
      <c r="L77" s="35">
        <v>114</v>
      </c>
      <c r="M77" s="35">
        <v>41</v>
      </c>
      <c r="N77" s="35">
        <v>237</v>
      </c>
      <c r="O77" s="35">
        <v>77</v>
      </c>
      <c r="P77" s="35">
        <v>225</v>
      </c>
      <c r="Q77" s="35">
        <v>-53</v>
      </c>
      <c r="R77" s="35">
        <v>66</v>
      </c>
      <c r="S77" s="35">
        <v>13</v>
      </c>
      <c r="T77" s="35">
        <v>-9</v>
      </c>
      <c r="U77" s="35">
        <v>37</v>
      </c>
      <c r="V77" s="34">
        <v>13.666666666667</v>
      </c>
      <c r="W77" s="34">
        <f t="shared" si="16"/>
        <v>21</v>
      </c>
      <c r="X77" s="35">
        <v>1</v>
      </c>
      <c r="Y77" s="35">
        <v>0</v>
      </c>
      <c r="Z77" s="35">
        <v>0</v>
      </c>
      <c r="AA77" s="34">
        <v>0</v>
      </c>
      <c r="AB77" s="34">
        <v>0</v>
      </c>
      <c r="AC77" s="34">
        <v>0</v>
      </c>
      <c r="AD77" s="34">
        <v>100</v>
      </c>
      <c r="AE77" s="34">
        <f t="shared" si="17"/>
        <v>100</v>
      </c>
      <c r="AF77" s="34">
        <f t="shared" si="18"/>
        <v>7.31707317073153</v>
      </c>
      <c r="AG77" s="34">
        <f t="shared" si="19"/>
        <v>0</v>
      </c>
      <c r="AH77" s="34">
        <v>700</v>
      </c>
      <c r="AI77" s="34">
        <v>0</v>
      </c>
      <c r="AJ77" s="35">
        <v>500</v>
      </c>
      <c r="AK77" s="35">
        <v>21</v>
      </c>
      <c r="AL77" s="35">
        <v>35</v>
      </c>
      <c r="AM77" s="34">
        <v>0.8</v>
      </c>
      <c r="AN77" s="34">
        <f t="shared" si="20"/>
        <v>16.8</v>
      </c>
      <c r="AO77" s="35">
        <v>100</v>
      </c>
      <c r="AP77" s="35">
        <v>100</v>
      </c>
      <c r="AQ77" t="s">
        <v>82</v>
      </c>
      <c r="AR77">
        <v>8</v>
      </c>
      <c r="AS77" s="34">
        <v>0.1</v>
      </c>
      <c r="AT77" t="s">
        <v>83</v>
      </c>
      <c r="AU77" s="35">
        <f t="shared" si="30"/>
        <v>0</v>
      </c>
      <c r="AV77" s="35">
        <f t="shared" si="21"/>
        <v>0</v>
      </c>
      <c r="AW77" s="35">
        <f t="shared" si="22"/>
        <v>4.76190476190476</v>
      </c>
      <c r="AX77" s="35">
        <f t="shared" si="23"/>
        <v>3.0952380952381</v>
      </c>
      <c r="AY77" s="35">
        <f t="shared" si="24"/>
        <v>0</v>
      </c>
      <c r="AZ77" s="35">
        <f t="shared" si="25"/>
        <v>0</v>
      </c>
      <c r="BA77" s="27" t="str">
        <f t="shared" si="26"/>
        <v>Kelipatan Kirim/Master box &gt; 3x FC+index</v>
      </c>
      <c r="BB77" s="34">
        <v>0.00015925</v>
      </c>
      <c r="BC77" s="34">
        <f t="shared" si="27"/>
        <v>0</v>
      </c>
      <c r="BD77" s="34" t="e">
        <f t="shared" si="28"/>
        <v>#REF!</v>
      </c>
      <c r="BE77" s="34">
        <v>0.115</v>
      </c>
      <c r="BF77" s="34">
        <f t="shared" si="31"/>
        <v>0</v>
      </c>
      <c r="BG77" s="34" t="e">
        <f t="shared" si="29"/>
        <v>#REF!</v>
      </c>
      <c r="BH77" t="str">
        <f>IF(AT77="UDARA","U","N")&amp;LEFT($C$4,2)&amp;MID($C$4,4,2)&amp;LEFT(A77,3)&amp;MID(E77,2,2)&amp;VLOOKUP(E77,Acuan_Reference!C:L,10,0)</f>
        <v>N1501MLG71A3</v>
      </c>
      <c r="BI77" t="s">
        <v>84</v>
      </c>
      <c r="BJ77" t="s">
        <v>119</v>
      </c>
      <c r="BK77" t="s">
        <v>86</v>
      </c>
      <c r="BL77" t="s">
        <v>87</v>
      </c>
    </row>
    <row r="78" hidden="1" spans="1:64">
      <c r="A78" t="s">
        <v>103</v>
      </c>
      <c r="B78" t="s">
        <v>75</v>
      </c>
      <c r="C78" t="s">
        <v>76</v>
      </c>
      <c r="D78" t="s">
        <v>120</v>
      </c>
      <c r="E78" t="s">
        <v>121</v>
      </c>
      <c r="F78" t="s">
        <v>122</v>
      </c>
      <c r="G78" t="s">
        <v>118</v>
      </c>
      <c r="H78" t="s">
        <v>81</v>
      </c>
      <c r="I78" s="34">
        <v>16150</v>
      </c>
      <c r="J78" s="35">
        <v>38</v>
      </c>
      <c r="K78" s="35">
        <v>72</v>
      </c>
      <c r="L78" s="35">
        <v>48</v>
      </c>
      <c r="M78" s="35">
        <v>36</v>
      </c>
      <c r="N78" s="35">
        <v>53</v>
      </c>
      <c r="O78" s="35">
        <v>8</v>
      </c>
      <c r="P78" s="35">
        <v>30</v>
      </c>
      <c r="Q78" s="35">
        <v>28</v>
      </c>
      <c r="R78" s="35">
        <v>-8</v>
      </c>
      <c r="S78" s="35">
        <v>17</v>
      </c>
      <c r="T78" s="35">
        <v>35</v>
      </c>
      <c r="U78" s="35">
        <v>17</v>
      </c>
      <c r="V78" s="34">
        <v>23</v>
      </c>
      <c r="W78" s="34">
        <f t="shared" si="16"/>
        <v>25.3333333333333</v>
      </c>
      <c r="X78" s="35">
        <v>51</v>
      </c>
      <c r="Y78" s="35">
        <v>0</v>
      </c>
      <c r="Z78" s="35">
        <v>0</v>
      </c>
      <c r="AA78" s="34">
        <v>56</v>
      </c>
      <c r="AB78" s="34">
        <v>0</v>
      </c>
      <c r="AC78" s="34">
        <v>0</v>
      </c>
      <c r="AD78" s="34">
        <v>0</v>
      </c>
      <c r="AE78" s="34">
        <f t="shared" si="17"/>
        <v>56</v>
      </c>
      <c r="AF78" s="34">
        <f t="shared" si="18"/>
        <v>2.43478260869565</v>
      </c>
      <c r="AG78" s="34">
        <f t="shared" si="19"/>
        <v>2.21052631578947</v>
      </c>
      <c r="AH78" s="34">
        <v>700</v>
      </c>
      <c r="AI78" s="34">
        <v>0</v>
      </c>
      <c r="AJ78" s="35">
        <v>500</v>
      </c>
      <c r="AK78" s="35">
        <v>20</v>
      </c>
      <c r="AL78" s="35">
        <v>24</v>
      </c>
      <c r="AM78" s="34">
        <v>1.3</v>
      </c>
      <c r="AN78" s="34">
        <f t="shared" si="20"/>
        <v>32.9333333333333</v>
      </c>
      <c r="AO78" s="35">
        <v>100</v>
      </c>
      <c r="AP78" s="35">
        <v>100</v>
      </c>
      <c r="AQ78" t="s">
        <v>82</v>
      </c>
      <c r="AR78">
        <v>2</v>
      </c>
      <c r="AS78" s="34">
        <v>0.36666666666667</v>
      </c>
      <c r="AT78" t="s">
        <v>83</v>
      </c>
      <c r="AU78" s="35">
        <f t="shared" si="30"/>
        <v>0.699999999999998</v>
      </c>
      <c r="AV78" s="35">
        <f t="shared" si="21"/>
        <v>100</v>
      </c>
      <c r="AW78" s="35">
        <f t="shared" si="22"/>
        <v>6.15789473684211</v>
      </c>
      <c r="AX78" s="35">
        <f t="shared" si="23"/>
        <v>5.21052631578947</v>
      </c>
      <c r="AY78" s="35">
        <f t="shared" si="24"/>
        <v>0</v>
      </c>
      <c r="AZ78" s="35">
        <f t="shared" si="25"/>
        <v>0</v>
      </c>
      <c r="BA78" s="27" t="str">
        <f t="shared" si="26"/>
        <v>Kelipatan Kirim/Master box &gt; 3x FC+index</v>
      </c>
      <c r="BB78" s="34">
        <v>0.00015925</v>
      </c>
      <c r="BC78" s="34">
        <f t="shared" si="27"/>
        <v>0</v>
      </c>
      <c r="BD78" s="34" t="e">
        <f t="shared" si="28"/>
        <v>#REF!</v>
      </c>
      <c r="BE78" s="34">
        <v>0.115</v>
      </c>
      <c r="BF78" s="34">
        <f t="shared" si="31"/>
        <v>0</v>
      </c>
      <c r="BG78" s="34" t="e">
        <f t="shared" si="29"/>
        <v>#REF!</v>
      </c>
      <c r="BH78" t="str">
        <f>IF(AT78="UDARA","U","N")&amp;LEFT($C$4,2)&amp;MID($C$4,4,2)&amp;LEFT(A78,3)&amp;MID(E78,2,2)&amp;VLOOKUP(E78,Acuan_Reference!C:L,10,0)</f>
        <v>N1501NAD71A3</v>
      </c>
      <c r="BI78" t="s">
        <v>84</v>
      </c>
      <c r="BJ78" t="s">
        <v>119</v>
      </c>
      <c r="BK78" t="s">
        <v>86</v>
      </c>
      <c r="BL78" t="s">
        <v>87</v>
      </c>
    </row>
    <row r="79" hidden="1" spans="1:64">
      <c r="A79" t="s">
        <v>104</v>
      </c>
      <c r="B79" t="s">
        <v>75</v>
      </c>
      <c r="C79" t="s">
        <v>76</v>
      </c>
      <c r="D79" t="s">
        <v>120</v>
      </c>
      <c r="E79" t="s">
        <v>121</v>
      </c>
      <c r="F79" t="s">
        <v>122</v>
      </c>
      <c r="G79" t="s">
        <v>118</v>
      </c>
      <c r="H79" t="s">
        <v>81</v>
      </c>
      <c r="I79" s="34">
        <v>16150</v>
      </c>
      <c r="J79" s="35">
        <v>63</v>
      </c>
      <c r="K79" s="35">
        <v>63</v>
      </c>
      <c r="L79" s="35">
        <v>92</v>
      </c>
      <c r="M79" s="35">
        <v>91</v>
      </c>
      <c r="N79" s="35">
        <v>227</v>
      </c>
      <c r="O79" s="35">
        <v>69</v>
      </c>
      <c r="P79" s="35">
        <v>63</v>
      </c>
      <c r="Q79" s="35">
        <v>49</v>
      </c>
      <c r="R79" s="35">
        <v>18</v>
      </c>
      <c r="S79" s="35">
        <v>136</v>
      </c>
      <c r="T79" s="35">
        <v>24</v>
      </c>
      <c r="U79" s="35">
        <v>111</v>
      </c>
      <c r="V79" s="34">
        <v>90.333333333333</v>
      </c>
      <c r="W79" s="34">
        <f t="shared" si="16"/>
        <v>78.3333333333333</v>
      </c>
      <c r="X79" s="35">
        <v>35</v>
      </c>
      <c r="Y79" s="35">
        <v>0</v>
      </c>
      <c r="Z79" s="35">
        <v>0</v>
      </c>
      <c r="AA79" s="34">
        <v>165</v>
      </c>
      <c r="AB79" s="34">
        <v>0</v>
      </c>
      <c r="AC79" s="34">
        <v>0</v>
      </c>
      <c r="AD79" s="34">
        <v>0</v>
      </c>
      <c r="AE79" s="34">
        <f t="shared" si="17"/>
        <v>165</v>
      </c>
      <c r="AF79" s="34">
        <f t="shared" si="18"/>
        <v>1.82656826568266</v>
      </c>
      <c r="AG79" s="34">
        <f t="shared" si="19"/>
        <v>2.1063829787234</v>
      </c>
      <c r="AH79" s="34">
        <v>700</v>
      </c>
      <c r="AI79" s="34">
        <v>0</v>
      </c>
      <c r="AJ79" s="35">
        <v>500</v>
      </c>
      <c r="AK79" s="35">
        <v>60</v>
      </c>
      <c r="AL79" s="35">
        <v>100</v>
      </c>
      <c r="AM79" s="34">
        <v>1</v>
      </c>
      <c r="AN79" s="34">
        <f t="shared" si="20"/>
        <v>78.3333333333333</v>
      </c>
      <c r="AO79" s="35">
        <v>100</v>
      </c>
      <c r="AP79" s="35">
        <v>100</v>
      </c>
      <c r="AQ79" t="s">
        <v>82</v>
      </c>
      <c r="AR79">
        <v>4</v>
      </c>
      <c r="AS79" s="34">
        <v>0.26666666666667</v>
      </c>
      <c r="AT79" t="s">
        <v>83</v>
      </c>
      <c r="AU79" s="35">
        <f t="shared" si="30"/>
        <v>9.99999999999999</v>
      </c>
      <c r="AV79" s="35">
        <f t="shared" si="21"/>
        <v>100</v>
      </c>
      <c r="AW79" s="35">
        <f t="shared" si="22"/>
        <v>3.38297872340426</v>
      </c>
      <c r="AX79" s="35">
        <f t="shared" si="23"/>
        <v>2.1063829787234</v>
      </c>
      <c r="AY79" s="35">
        <f t="shared" si="24"/>
        <v>100</v>
      </c>
      <c r="AZ79" s="35">
        <f t="shared" si="25"/>
        <v>100</v>
      </c>
      <c r="BA79" s="27" t="str">
        <f t="shared" si="26"/>
        <v>3</v>
      </c>
      <c r="BB79" s="34">
        <v>0.00015925</v>
      </c>
      <c r="BC79" s="34">
        <f t="shared" si="27"/>
        <v>0.015925</v>
      </c>
      <c r="BD79" s="34" t="e">
        <f t="shared" si="28"/>
        <v>#REF!</v>
      </c>
      <c r="BE79" s="34">
        <v>0.115</v>
      </c>
      <c r="BF79" s="34">
        <f t="shared" si="31"/>
        <v>11.5</v>
      </c>
      <c r="BG79" s="34" t="e">
        <f t="shared" si="29"/>
        <v>#REF!</v>
      </c>
      <c r="BH79" t="str">
        <f>IF(AT79="UDARA","U","N")&amp;LEFT($C$4,2)&amp;MID($C$4,4,2)&amp;LEFT(A79,3)&amp;MID(E79,2,2)&amp;VLOOKUP(E79,Acuan_Reference!C:L,10,0)</f>
        <v>N1501PDG71A3</v>
      </c>
      <c r="BI79" t="s">
        <v>84</v>
      </c>
      <c r="BJ79" t="s">
        <v>119</v>
      </c>
      <c r="BK79" t="s">
        <v>86</v>
      </c>
      <c r="BL79" t="s">
        <v>87</v>
      </c>
    </row>
    <row r="80" hidden="1" spans="1:64">
      <c r="A80" t="s">
        <v>105</v>
      </c>
      <c r="B80" t="s">
        <v>75</v>
      </c>
      <c r="C80" t="s">
        <v>76</v>
      </c>
      <c r="D80" t="s">
        <v>120</v>
      </c>
      <c r="E80" t="s">
        <v>121</v>
      </c>
      <c r="F80" t="s">
        <v>122</v>
      </c>
      <c r="G80" t="s">
        <v>118</v>
      </c>
      <c r="H80" t="s">
        <v>81</v>
      </c>
      <c r="I80" s="34">
        <v>16150</v>
      </c>
      <c r="J80" s="35">
        <v>252</v>
      </c>
      <c r="K80" s="35">
        <v>197</v>
      </c>
      <c r="L80" s="35">
        <v>-102</v>
      </c>
      <c r="M80" s="35">
        <v>117</v>
      </c>
      <c r="N80" s="35">
        <v>231</v>
      </c>
      <c r="O80" s="35">
        <v>135</v>
      </c>
      <c r="P80" s="35">
        <v>423</v>
      </c>
      <c r="Q80" s="35">
        <v>563</v>
      </c>
      <c r="R80" s="35">
        <v>78</v>
      </c>
      <c r="S80" s="35">
        <v>136</v>
      </c>
      <c r="T80" s="35">
        <v>67</v>
      </c>
      <c r="U80" s="35">
        <v>52</v>
      </c>
      <c r="V80" s="34">
        <v>85</v>
      </c>
      <c r="W80" s="34">
        <f t="shared" si="16"/>
        <v>89.6666666666667</v>
      </c>
      <c r="X80" s="35">
        <v>34</v>
      </c>
      <c r="Y80" s="35">
        <v>0</v>
      </c>
      <c r="Z80" s="35">
        <v>0</v>
      </c>
      <c r="AA80" s="34">
        <v>461</v>
      </c>
      <c r="AB80" s="34">
        <v>0</v>
      </c>
      <c r="AC80" s="34">
        <v>0</v>
      </c>
      <c r="AD80" s="34">
        <v>0</v>
      </c>
      <c r="AE80" s="34">
        <f t="shared" si="17"/>
        <v>461</v>
      </c>
      <c r="AF80" s="34">
        <f t="shared" si="18"/>
        <v>5.42352941176471</v>
      </c>
      <c r="AG80" s="34">
        <f t="shared" si="19"/>
        <v>5.14126394052045</v>
      </c>
      <c r="AH80" s="34">
        <v>700</v>
      </c>
      <c r="AI80" s="34">
        <v>0</v>
      </c>
      <c r="AJ80" s="35">
        <v>500</v>
      </c>
      <c r="AK80" s="35">
        <v>100</v>
      </c>
      <c r="AL80" s="35">
        <v>150</v>
      </c>
      <c r="AM80" s="34">
        <v>1</v>
      </c>
      <c r="AN80" s="34">
        <f t="shared" si="20"/>
        <v>89.6666666666667</v>
      </c>
      <c r="AO80" s="35">
        <v>100</v>
      </c>
      <c r="AP80" s="35">
        <v>100</v>
      </c>
      <c r="AQ80" t="s">
        <v>82</v>
      </c>
      <c r="AR80">
        <v>4</v>
      </c>
      <c r="AS80" s="34">
        <v>0.26666666666667</v>
      </c>
      <c r="AT80" t="s">
        <v>83</v>
      </c>
      <c r="AU80" s="35">
        <f t="shared" si="30"/>
        <v>0</v>
      </c>
      <c r="AV80" s="35">
        <f t="shared" si="21"/>
        <v>0</v>
      </c>
      <c r="AW80" s="35">
        <f t="shared" si="22"/>
        <v>5.14126394052045</v>
      </c>
      <c r="AX80" s="35">
        <f t="shared" si="23"/>
        <v>3.46840148698885</v>
      </c>
      <c r="AY80" s="35">
        <f t="shared" si="24"/>
        <v>0</v>
      </c>
      <c r="AZ80" s="35">
        <f t="shared" si="25"/>
        <v>0</v>
      </c>
      <c r="BA80" s="27" t="str">
        <f t="shared" si="26"/>
        <v>Kelipatan Kirim/Master box &gt; 3x FC+index</v>
      </c>
      <c r="BB80" s="34">
        <v>0.00015925</v>
      </c>
      <c r="BC80" s="34">
        <f t="shared" si="27"/>
        <v>0</v>
      </c>
      <c r="BD80" s="34" t="e">
        <f t="shared" si="28"/>
        <v>#REF!</v>
      </c>
      <c r="BE80" s="34">
        <v>0.115</v>
      </c>
      <c r="BF80" s="34">
        <f t="shared" si="31"/>
        <v>0</v>
      </c>
      <c r="BG80" s="34" t="e">
        <f t="shared" si="29"/>
        <v>#REF!</v>
      </c>
      <c r="BH80" t="str">
        <f>IF(AT80="UDARA","U","N")&amp;LEFT($C$4,2)&amp;MID($C$4,4,2)&amp;LEFT(A80,3)&amp;MID(E80,2,2)&amp;VLOOKUP(E80,Acuan_Reference!C:L,10,0)</f>
        <v>N1501PKB71A3</v>
      </c>
      <c r="BI80" t="s">
        <v>84</v>
      </c>
      <c r="BJ80" t="s">
        <v>119</v>
      </c>
      <c r="BK80" t="s">
        <v>86</v>
      </c>
      <c r="BL80" t="s">
        <v>87</v>
      </c>
    </row>
    <row r="81" hidden="1" spans="1:64">
      <c r="A81" t="s">
        <v>106</v>
      </c>
      <c r="B81" t="s">
        <v>75</v>
      </c>
      <c r="C81" t="s">
        <v>76</v>
      </c>
      <c r="D81" t="s">
        <v>120</v>
      </c>
      <c r="E81" t="s">
        <v>121</v>
      </c>
      <c r="F81" t="s">
        <v>122</v>
      </c>
      <c r="G81" t="s">
        <v>118</v>
      </c>
      <c r="H81" t="s">
        <v>81</v>
      </c>
      <c r="I81" s="34">
        <v>16150</v>
      </c>
      <c r="J81" s="35">
        <v>931</v>
      </c>
      <c r="K81" s="35">
        <v>575</v>
      </c>
      <c r="L81" s="35">
        <v>914</v>
      </c>
      <c r="M81" s="35">
        <v>1045</v>
      </c>
      <c r="N81" s="35">
        <v>584</v>
      </c>
      <c r="O81" s="35">
        <v>685</v>
      </c>
      <c r="P81" s="35">
        <v>540</v>
      </c>
      <c r="Q81" s="35">
        <v>1059</v>
      </c>
      <c r="R81" s="35">
        <v>500</v>
      </c>
      <c r="S81" s="35">
        <v>639</v>
      </c>
      <c r="T81" s="35">
        <v>614</v>
      </c>
      <c r="U81" s="35">
        <v>150</v>
      </c>
      <c r="V81" s="34">
        <v>467.66666666667</v>
      </c>
      <c r="W81" s="34">
        <f t="shared" si="16"/>
        <v>488</v>
      </c>
      <c r="X81" s="35">
        <v>24</v>
      </c>
      <c r="Y81" s="35">
        <v>0</v>
      </c>
      <c r="Z81" s="35">
        <v>0</v>
      </c>
      <c r="AA81" s="34">
        <v>977</v>
      </c>
      <c r="AB81" s="34">
        <v>0</v>
      </c>
      <c r="AC81" s="34">
        <v>100</v>
      </c>
      <c r="AD81" s="34">
        <v>0</v>
      </c>
      <c r="AE81" s="34">
        <f t="shared" si="17"/>
        <v>1077</v>
      </c>
      <c r="AF81" s="34">
        <f t="shared" si="18"/>
        <v>2.30292230933712</v>
      </c>
      <c r="AG81" s="34">
        <f t="shared" si="19"/>
        <v>2.20696721311475</v>
      </c>
      <c r="AH81" s="34">
        <v>700</v>
      </c>
      <c r="AI81" s="34">
        <v>0</v>
      </c>
      <c r="AJ81" s="35">
        <v>500</v>
      </c>
      <c r="AK81" s="35">
        <v>594</v>
      </c>
      <c r="AL81" s="35">
        <v>700</v>
      </c>
      <c r="AM81" s="34">
        <v>0.9</v>
      </c>
      <c r="AN81" s="34">
        <f t="shared" si="20"/>
        <v>439.2</v>
      </c>
      <c r="AO81" s="35">
        <v>100</v>
      </c>
      <c r="AP81" s="35">
        <v>100</v>
      </c>
      <c r="AQ81" t="s">
        <v>82</v>
      </c>
      <c r="AR81">
        <v>4</v>
      </c>
      <c r="AS81" s="34">
        <v>0.16666666666667</v>
      </c>
      <c r="AT81" t="s">
        <v>83</v>
      </c>
      <c r="AU81" s="35">
        <f t="shared" si="30"/>
        <v>46.65</v>
      </c>
      <c r="AV81" s="35">
        <f t="shared" si="21"/>
        <v>100</v>
      </c>
      <c r="AW81" s="35">
        <f t="shared" si="22"/>
        <v>2.41188524590164</v>
      </c>
      <c r="AX81" s="35">
        <f t="shared" si="23"/>
        <v>0.977459016393443</v>
      </c>
      <c r="AY81" s="35">
        <f t="shared" si="24"/>
        <v>100</v>
      </c>
      <c r="AZ81" s="35">
        <f t="shared" si="25"/>
        <v>100</v>
      </c>
      <c r="BA81" s="27" t="str">
        <f t="shared" si="26"/>
        <v>3</v>
      </c>
      <c r="BB81" s="34">
        <v>0.00015925</v>
      </c>
      <c r="BC81" s="34">
        <f t="shared" si="27"/>
        <v>0.015925</v>
      </c>
      <c r="BD81" s="34" t="e">
        <f t="shared" si="28"/>
        <v>#REF!</v>
      </c>
      <c r="BE81" s="34">
        <v>0.115</v>
      </c>
      <c r="BF81" s="34">
        <f t="shared" si="31"/>
        <v>11.5</v>
      </c>
      <c r="BG81" s="34" t="e">
        <f t="shared" si="29"/>
        <v>#REF!</v>
      </c>
      <c r="BH81" t="str">
        <f>IF(AT81="UDARA","U","N")&amp;LEFT($C$4,2)&amp;MID($C$4,4,2)&amp;LEFT(A81,3)&amp;MID(E81,2,2)&amp;VLOOKUP(E81,Acuan_Reference!C:L,10,0)</f>
        <v>N1501PLB71A3</v>
      </c>
      <c r="BI81" t="s">
        <v>84</v>
      </c>
      <c r="BJ81" t="s">
        <v>119</v>
      </c>
      <c r="BK81" t="s">
        <v>86</v>
      </c>
      <c r="BL81" t="s">
        <v>87</v>
      </c>
    </row>
    <row r="82" hidden="1" spans="1:64">
      <c r="A82" t="s">
        <v>107</v>
      </c>
      <c r="B82" t="s">
        <v>75</v>
      </c>
      <c r="C82" t="s">
        <v>76</v>
      </c>
      <c r="D82" t="s">
        <v>120</v>
      </c>
      <c r="E82" t="s">
        <v>121</v>
      </c>
      <c r="F82" t="s">
        <v>122</v>
      </c>
      <c r="G82" t="s">
        <v>118</v>
      </c>
      <c r="H82" t="s">
        <v>81</v>
      </c>
      <c r="I82" s="34">
        <v>16150</v>
      </c>
      <c r="J82" s="35">
        <v>749</v>
      </c>
      <c r="K82" s="35">
        <v>329</v>
      </c>
      <c r="L82" s="35">
        <v>310</v>
      </c>
      <c r="M82" s="35">
        <v>557</v>
      </c>
      <c r="N82" s="35">
        <v>760</v>
      </c>
      <c r="O82" s="35">
        <v>375</v>
      </c>
      <c r="P82" s="35">
        <v>491</v>
      </c>
      <c r="Q82" s="35">
        <v>883</v>
      </c>
      <c r="R82" s="35">
        <v>459</v>
      </c>
      <c r="S82" s="35">
        <v>457</v>
      </c>
      <c r="T82" s="35">
        <v>160</v>
      </c>
      <c r="U82" s="35">
        <v>324</v>
      </c>
      <c r="V82" s="34">
        <v>313.66666666667</v>
      </c>
      <c r="W82" s="34">
        <f t="shared" si="16"/>
        <v>328</v>
      </c>
      <c r="X82" s="35">
        <v>33</v>
      </c>
      <c r="Y82" s="35">
        <v>0</v>
      </c>
      <c r="Z82" s="35">
        <v>0</v>
      </c>
      <c r="AA82" s="34">
        <v>899</v>
      </c>
      <c r="AB82" s="34">
        <v>0</v>
      </c>
      <c r="AC82" s="34">
        <v>0</v>
      </c>
      <c r="AD82" s="34">
        <v>0</v>
      </c>
      <c r="AE82" s="34">
        <f t="shared" si="17"/>
        <v>899</v>
      </c>
      <c r="AF82" s="34">
        <f t="shared" si="18"/>
        <v>2.86609989373004</v>
      </c>
      <c r="AG82" s="34">
        <f t="shared" si="19"/>
        <v>2.74085365853659</v>
      </c>
      <c r="AH82" s="34">
        <v>700</v>
      </c>
      <c r="AI82" s="34">
        <v>0</v>
      </c>
      <c r="AJ82" s="35">
        <v>500</v>
      </c>
      <c r="AK82" s="35">
        <v>300</v>
      </c>
      <c r="AL82" s="35">
        <v>500</v>
      </c>
      <c r="AM82" s="34">
        <v>1.3</v>
      </c>
      <c r="AN82" s="34">
        <f t="shared" si="20"/>
        <v>426.4</v>
      </c>
      <c r="AO82" s="35">
        <v>100</v>
      </c>
      <c r="AP82" s="35">
        <v>100</v>
      </c>
      <c r="AQ82" t="s">
        <v>82</v>
      </c>
      <c r="AR82">
        <v>2</v>
      </c>
      <c r="AS82" s="34">
        <v>0.43333333333333</v>
      </c>
      <c r="AT82" t="s">
        <v>83</v>
      </c>
      <c r="AU82" s="35">
        <f t="shared" si="30"/>
        <v>20.5500000000001</v>
      </c>
      <c r="AV82" s="35">
        <f t="shared" si="21"/>
        <v>100</v>
      </c>
      <c r="AW82" s="35">
        <f t="shared" si="22"/>
        <v>3.04573170731707</v>
      </c>
      <c r="AX82" s="35">
        <f t="shared" si="23"/>
        <v>1.52134146341463</v>
      </c>
      <c r="AY82" s="35">
        <f t="shared" si="24"/>
        <v>100</v>
      </c>
      <c r="AZ82" s="35">
        <f t="shared" si="25"/>
        <v>100</v>
      </c>
      <c r="BA82" s="27" t="str">
        <f t="shared" si="26"/>
        <v>3</v>
      </c>
      <c r="BB82" s="34">
        <v>0.00015925</v>
      </c>
      <c r="BC82" s="34">
        <f t="shared" si="27"/>
        <v>0.015925</v>
      </c>
      <c r="BD82" s="34" t="e">
        <f t="shared" si="28"/>
        <v>#REF!</v>
      </c>
      <c r="BE82" s="34">
        <v>0.115</v>
      </c>
      <c r="BF82" s="34">
        <f t="shared" si="31"/>
        <v>11.5</v>
      </c>
      <c r="BG82" s="34" t="e">
        <f t="shared" si="29"/>
        <v>#REF!</v>
      </c>
      <c r="BH82" t="str">
        <f>IF(AT82="UDARA","U","N")&amp;LEFT($C$4,2)&amp;MID($C$4,4,2)&amp;LEFT(A82,3)&amp;MID(E82,2,2)&amp;VLOOKUP(E82,Acuan_Reference!C:L,10,0)</f>
        <v>N1501PTK71A3</v>
      </c>
      <c r="BI82" t="s">
        <v>84</v>
      </c>
      <c r="BJ82" t="s">
        <v>119</v>
      </c>
      <c r="BK82" t="s">
        <v>86</v>
      </c>
      <c r="BL82" t="s">
        <v>87</v>
      </c>
    </row>
    <row r="83" hidden="1" spans="1:64">
      <c r="A83" t="s">
        <v>108</v>
      </c>
      <c r="B83" t="s">
        <v>75</v>
      </c>
      <c r="C83" t="s">
        <v>76</v>
      </c>
      <c r="D83" t="s">
        <v>120</v>
      </c>
      <c r="E83" t="s">
        <v>121</v>
      </c>
      <c r="F83" t="s">
        <v>122</v>
      </c>
      <c r="G83" t="s">
        <v>118</v>
      </c>
      <c r="H83" t="s">
        <v>81</v>
      </c>
      <c r="I83" s="34">
        <v>16150</v>
      </c>
      <c r="J83" s="35">
        <v>359</v>
      </c>
      <c r="K83" s="35">
        <v>515</v>
      </c>
      <c r="L83" s="35">
        <v>161</v>
      </c>
      <c r="M83" s="35">
        <v>172</v>
      </c>
      <c r="N83" s="35">
        <v>137</v>
      </c>
      <c r="O83" s="35">
        <v>159</v>
      </c>
      <c r="P83" s="35">
        <v>144</v>
      </c>
      <c r="Q83" s="35">
        <v>133</v>
      </c>
      <c r="R83" s="35">
        <v>241</v>
      </c>
      <c r="S83" s="35">
        <v>45</v>
      </c>
      <c r="T83" s="35">
        <v>-45</v>
      </c>
      <c r="U83" s="35">
        <v>19</v>
      </c>
      <c r="V83" s="34">
        <v>6.3333333333333</v>
      </c>
      <c r="W83" s="34">
        <f t="shared" si="16"/>
        <v>24.6666666666667</v>
      </c>
      <c r="X83" s="35">
        <v>16</v>
      </c>
      <c r="Y83" s="35">
        <v>0</v>
      </c>
      <c r="Z83" s="35">
        <v>0</v>
      </c>
      <c r="AA83" s="34">
        <v>225</v>
      </c>
      <c r="AB83" s="34">
        <v>0</v>
      </c>
      <c r="AC83" s="34">
        <v>0</v>
      </c>
      <c r="AD83" s="34">
        <v>0</v>
      </c>
      <c r="AE83" s="34">
        <f t="shared" si="17"/>
        <v>225</v>
      </c>
      <c r="AF83" s="34">
        <f t="shared" si="18"/>
        <v>35.5263157894739</v>
      </c>
      <c r="AG83" s="34">
        <f t="shared" si="19"/>
        <v>9.12162162162162</v>
      </c>
      <c r="AH83" s="34">
        <v>700</v>
      </c>
      <c r="AI83" s="34">
        <v>0</v>
      </c>
      <c r="AJ83" s="35">
        <v>500</v>
      </c>
      <c r="AK83" s="35">
        <v>100</v>
      </c>
      <c r="AL83" s="35">
        <v>100</v>
      </c>
      <c r="AM83" s="34">
        <v>0.8</v>
      </c>
      <c r="AN83" s="34">
        <f t="shared" si="20"/>
        <v>19.7333333333333</v>
      </c>
      <c r="AO83" s="35">
        <v>100</v>
      </c>
      <c r="AP83" s="35">
        <v>100</v>
      </c>
      <c r="AQ83" t="s">
        <v>82</v>
      </c>
      <c r="AR83">
        <v>4</v>
      </c>
      <c r="AS83" s="34">
        <v>0.066666666666667</v>
      </c>
      <c r="AT83" t="s">
        <v>83</v>
      </c>
      <c r="AU83" s="35">
        <f t="shared" si="30"/>
        <v>0</v>
      </c>
      <c r="AV83" s="35">
        <f t="shared" si="21"/>
        <v>0</v>
      </c>
      <c r="AW83" s="35">
        <f t="shared" si="22"/>
        <v>9.12162162162162</v>
      </c>
      <c r="AX83" s="35">
        <f t="shared" si="23"/>
        <v>5.06756756756757</v>
      </c>
      <c r="AY83" s="35">
        <f t="shared" si="24"/>
        <v>0</v>
      </c>
      <c r="AZ83" s="35">
        <f t="shared" si="25"/>
        <v>0</v>
      </c>
      <c r="BA83" s="27" t="str">
        <f t="shared" si="26"/>
        <v>Kelipatan Kirim/Master box &gt; 3x FC+index</v>
      </c>
      <c r="BB83" s="34">
        <v>0.00015925</v>
      </c>
      <c r="BC83" s="34">
        <f t="shared" si="27"/>
        <v>0</v>
      </c>
      <c r="BD83" s="34" t="e">
        <f t="shared" si="28"/>
        <v>#REF!</v>
      </c>
      <c r="BE83" s="34">
        <v>0.115</v>
      </c>
      <c r="BF83" s="34">
        <f t="shared" si="31"/>
        <v>0</v>
      </c>
      <c r="BG83" s="34" t="e">
        <f t="shared" si="29"/>
        <v>#REF!</v>
      </c>
      <c r="BH83" t="str">
        <f>IF(AT83="UDARA","U","N")&amp;LEFT($C$4,2)&amp;MID($C$4,4,2)&amp;LEFT(A83,3)&amp;MID(E83,2,2)&amp;VLOOKUP(E83,Acuan_Reference!C:L,10,0)</f>
        <v>N1501PWT71A3</v>
      </c>
      <c r="BI83" t="s">
        <v>84</v>
      </c>
      <c r="BJ83" t="s">
        <v>119</v>
      </c>
      <c r="BK83" t="s">
        <v>86</v>
      </c>
      <c r="BL83" t="s">
        <v>87</v>
      </c>
    </row>
    <row r="84" hidden="1" spans="1:64">
      <c r="A84" t="s">
        <v>109</v>
      </c>
      <c r="B84" t="s">
        <v>75</v>
      </c>
      <c r="C84" t="s">
        <v>76</v>
      </c>
      <c r="D84" t="s">
        <v>120</v>
      </c>
      <c r="E84" t="s">
        <v>121</v>
      </c>
      <c r="F84" t="s">
        <v>122</v>
      </c>
      <c r="G84" t="s">
        <v>118</v>
      </c>
      <c r="H84" t="s">
        <v>81</v>
      </c>
      <c r="I84" s="34">
        <v>16150</v>
      </c>
      <c r="J84" s="35">
        <v>244</v>
      </c>
      <c r="K84" s="35">
        <v>69</v>
      </c>
      <c r="L84" s="35">
        <v>142</v>
      </c>
      <c r="M84" s="35">
        <v>263</v>
      </c>
      <c r="N84" s="35">
        <v>142</v>
      </c>
      <c r="O84" s="35">
        <v>61</v>
      </c>
      <c r="P84" s="35">
        <v>358</v>
      </c>
      <c r="Q84" s="35">
        <v>87</v>
      </c>
      <c r="R84" s="35">
        <v>319</v>
      </c>
      <c r="S84" s="35">
        <v>-208</v>
      </c>
      <c r="T84" s="35">
        <v>74</v>
      </c>
      <c r="U84" s="35">
        <v>12</v>
      </c>
      <c r="V84" s="34">
        <v>-40.666666666667</v>
      </c>
      <c r="W84" s="34">
        <f t="shared" si="16"/>
        <v>62</v>
      </c>
      <c r="X84" s="35">
        <v>10</v>
      </c>
      <c r="Y84" s="35">
        <v>0</v>
      </c>
      <c r="Z84" s="35">
        <v>0</v>
      </c>
      <c r="AA84" s="34">
        <v>160</v>
      </c>
      <c r="AB84" s="34">
        <v>0</v>
      </c>
      <c r="AC84" s="34">
        <v>0</v>
      </c>
      <c r="AD84" s="34">
        <v>0</v>
      </c>
      <c r="AE84" s="34">
        <f t="shared" si="17"/>
        <v>160</v>
      </c>
      <c r="AF84" s="34">
        <f t="shared" si="18"/>
        <v>9999</v>
      </c>
      <c r="AG84" s="34">
        <f t="shared" si="19"/>
        <v>2.58064516129032</v>
      </c>
      <c r="AH84" s="34">
        <v>700</v>
      </c>
      <c r="AI84" s="34">
        <v>0</v>
      </c>
      <c r="AJ84" s="35">
        <v>500</v>
      </c>
      <c r="AK84" s="35">
        <v>62</v>
      </c>
      <c r="AL84" s="35">
        <v>100</v>
      </c>
      <c r="AM84" s="34">
        <v>0.6</v>
      </c>
      <c r="AN84" s="34">
        <f t="shared" si="20"/>
        <v>37.2</v>
      </c>
      <c r="AO84" s="35">
        <v>100</v>
      </c>
      <c r="AP84" s="35">
        <v>100</v>
      </c>
      <c r="AQ84" t="s">
        <v>82</v>
      </c>
      <c r="AR84">
        <v>8</v>
      </c>
      <c r="AS84" s="34">
        <v>0.1</v>
      </c>
      <c r="AT84" t="s">
        <v>83</v>
      </c>
      <c r="AU84" s="35">
        <f t="shared" si="30"/>
        <v>0</v>
      </c>
      <c r="AV84" s="35">
        <f t="shared" si="21"/>
        <v>0</v>
      </c>
      <c r="AW84" s="35">
        <f t="shared" si="22"/>
        <v>2.58064516129032</v>
      </c>
      <c r="AX84" s="35">
        <f t="shared" si="23"/>
        <v>0.967741935483871</v>
      </c>
      <c r="AY84" s="35">
        <f t="shared" si="24"/>
        <v>0</v>
      </c>
      <c r="AZ84" s="35">
        <f t="shared" si="25"/>
        <v>0</v>
      </c>
      <c r="BA84" s="27" t="str">
        <f t="shared" si="26"/>
        <v>3</v>
      </c>
      <c r="BB84" s="34">
        <v>0.00015925</v>
      </c>
      <c r="BC84" s="34">
        <f t="shared" si="27"/>
        <v>0</v>
      </c>
      <c r="BD84" s="34" t="e">
        <f t="shared" si="28"/>
        <v>#REF!</v>
      </c>
      <c r="BE84" s="34">
        <v>0.115</v>
      </c>
      <c r="BF84" s="34">
        <f t="shared" si="31"/>
        <v>0</v>
      </c>
      <c r="BG84" s="34" t="e">
        <f t="shared" si="29"/>
        <v>#REF!</v>
      </c>
      <c r="BH84" t="str">
        <f>IF(AT84="UDARA","U","N")&amp;LEFT($C$4,2)&amp;MID($C$4,4,2)&amp;LEFT(A84,3)&amp;MID(E84,2,2)&amp;VLOOKUP(E84,Acuan_Reference!C:L,10,0)</f>
        <v>N1501SBY71A3</v>
      </c>
      <c r="BI84" t="s">
        <v>84</v>
      </c>
      <c r="BJ84" t="s">
        <v>119</v>
      </c>
      <c r="BK84" t="s">
        <v>86</v>
      </c>
      <c r="BL84" t="s">
        <v>87</v>
      </c>
    </row>
    <row r="85" hidden="1" spans="1:64">
      <c r="A85" t="s">
        <v>110</v>
      </c>
      <c r="B85" t="s">
        <v>75</v>
      </c>
      <c r="C85" t="s">
        <v>76</v>
      </c>
      <c r="D85" t="s">
        <v>120</v>
      </c>
      <c r="E85" t="s">
        <v>121</v>
      </c>
      <c r="F85" t="s">
        <v>122</v>
      </c>
      <c r="G85" t="s">
        <v>118</v>
      </c>
      <c r="H85" t="s">
        <v>81</v>
      </c>
      <c r="I85" s="34">
        <v>16150</v>
      </c>
      <c r="J85" s="35">
        <v>660</v>
      </c>
      <c r="K85" s="35">
        <v>315</v>
      </c>
      <c r="L85" s="35">
        <v>383</v>
      </c>
      <c r="M85" s="35">
        <v>660</v>
      </c>
      <c r="N85" s="35">
        <v>663</v>
      </c>
      <c r="O85" s="35">
        <v>577</v>
      </c>
      <c r="P85" s="35">
        <v>161</v>
      </c>
      <c r="Q85" s="35">
        <v>410</v>
      </c>
      <c r="R85" s="35">
        <v>546</v>
      </c>
      <c r="S85" s="35">
        <v>184</v>
      </c>
      <c r="T85" s="35">
        <v>-65</v>
      </c>
      <c r="U85" s="35">
        <v>-54</v>
      </c>
      <c r="V85" s="34">
        <v>21.666666666667</v>
      </c>
      <c r="W85" s="34">
        <f t="shared" si="16"/>
        <v>60.3333333333333</v>
      </c>
      <c r="X85" s="35">
        <v>29</v>
      </c>
      <c r="Y85" s="35">
        <v>0</v>
      </c>
      <c r="Z85" s="35">
        <v>0</v>
      </c>
      <c r="AA85" s="34">
        <v>439</v>
      </c>
      <c r="AB85" s="34">
        <v>0</v>
      </c>
      <c r="AC85" s="34">
        <v>0</v>
      </c>
      <c r="AD85" s="34">
        <v>0</v>
      </c>
      <c r="AE85" s="34">
        <f t="shared" si="17"/>
        <v>439</v>
      </c>
      <c r="AF85" s="34">
        <f t="shared" si="18"/>
        <v>20.2615384615382</v>
      </c>
      <c r="AG85" s="34">
        <f t="shared" si="19"/>
        <v>7.27624309392265</v>
      </c>
      <c r="AH85" s="34">
        <v>700</v>
      </c>
      <c r="AI85" s="34">
        <v>0</v>
      </c>
      <c r="AJ85" s="35">
        <v>500</v>
      </c>
      <c r="AK85" s="35">
        <v>200</v>
      </c>
      <c r="AL85" s="35">
        <v>300</v>
      </c>
      <c r="AM85" s="34">
        <v>0.7</v>
      </c>
      <c r="AN85" s="34">
        <f t="shared" si="20"/>
        <v>42.2333333333333</v>
      </c>
      <c r="AO85" s="35">
        <v>100</v>
      </c>
      <c r="AP85" s="35">
        <v>100</v>
      </c>
      <c r="AQ85" t="s">
        <v>82</v>
      </c>
      <c r="AR85">
        <v>8</v>
      </c>
      <c r="AS85" s="34">
        <v>0.066666666666667</v>
      </c>
      <c r="AT85" t="s">
        <v>83</v>
      </c>
      <c r="AU85" s="35">
        <f t="shared" si="30"/>
        <v>0</v>
      </c>
      <c r="AV85" s="35">
        <f t="shared" si="21"/>
        <v>0</v>
      </c>
      <c r="AW85" s="35">
        <f t="shared" si="22"/>
        <v>7.27624309392265</v>
      </c>
      <c r="AX85" s="35">
        <f t="shared" si="23"/>
        <v>2.30386740331492</v>
      </c>
      <c r="AY85" s="35">
        <f t="shared" si="24"/>
        <v>0</v>
      </c>
      <c r="AZ85" s="35">
        <f t="shared" si="25"/>
        <v>0</v>
      </c>
      <c r="BA85" s="27" t="str">
        <f t="shared" si="26"/>
        <v>3</v>
      </c>
      <c r="BB85" s="34">
        <v>0.00015925</v>
      </c>
      <c r="BC85" s="34">
        <f t="shared" si="27"/>
        <v>0</v>
      </c>
      <c r="BD85" s="34" t="e">
        <f t="shared" si="28"/>
        <v>#REF!</v>
      </c>
      <c r="BE85" s="34">
        <v>0.115</v>
      </c>
      <c r="BF85" s="34">
        <f t="shared" si="31"/>
        <v>0</v>
      </c>
      <c r="BG85" s="34" t="e">
        <f t="shared" si="29"/>
        <v>#REF!</v>
      </c>
      <c r="BH85" t="str">
        <f>IF(AT85="UDARA","U","N")&amp;LEFT($C$4,2)&amp;MID($C$4,4,2)&amp;LEFT(A85,3)&amp;MID(E85,2,2)&amp;VLOOKUP(E85,Acuan_Reference!C:L,10,0)</f>
        <v>N1501SLO71A3</v>
      </c>
      <c r="BI85" t="s">
        <v>84</v>
      </c>
      <c r="BJ85" t="s">
        <v>119</v>
      </c>
      <c r="BK85" t="s">
        <v>86</v>
      </c>
      <c r="BL85" t="s">
        <v>87</v>
      </c>
    </row>
    <row r="86" hidden="1" spans="1:64">
      <c r="A86" t="s">
        <v>111</v>
      </c>
      <c r="B86" t="s">
        <v>75</v>
      </c>
      <c r="C86" t="s">
        <v>76</v>
      </c>
      <c r="D86" t="s">
        <v>120</v>
      </c>
      <c r="E86" t="s">
        <v>121</v>
      </c>
      <c r="F86" t="s">
        <v>122</v>
      </c>
      <c r="G86" t="s">
        <v>118</v>
      </c>
      <c r="H86" t="s">
        <v>81</v>
      </c>
      <c r="I86" s="34">
        <v>16150</v>
      </c>
      <c r="J86" s="35">
        <v>60</v>
      </c>
      <c r="K86" s="35">
        <v>83</v>
      </c>
      <c r="L86" s="35">
        <v>46</v>
      </c>
      <c r="M86" s="35">
        <v>53</v>
      </c>
      <c r="N86" s="35">
        <v>88</v>
      </c>
      <c r="O86" s="35">
        <v>57</v>
      </c>
      <c r="P86" s="35">
        <v>23</v>
      </c>
      <c r="Q86" s="35">
        <v>64</v>
      </c>
      <c r="R86" s="35">
        <v>114</v>
      </c>
      <c r="S86" s="35">
        <v>68</v>
      </c>
      <c r="T86" s="35">
        <v>70</v>
      </c>
      <c r="U86" s="35">
        <v>61</v>
      </c>
      <c r="V86" s="34">
        <v>66.333333333333</v>
      </c>
      <c r="W86" s="34">
        <f t="shared" si="16"/>
        <v>77</v>
      </c>
      <c r="X86" s="35">
        <v>90</v>
      </c>
      <c r="Y86" s="35">
        <v>0</v>
      </c>
      <c r="Z86" s="35">
        <v>0</v>
      </c>
      <c r="AA86" s="34">
        <v>34</v>
      </c>
      <c r="AB86" s="34">
        <v>0</v>
      </c>
      <c r="AC86" s="34">
        <v>100</v>
      </c>
      <c r="AD86" s="34">
        <v>0</v>
      </c>
      <c r="AE86" s="34">
        <f t="shared" si="17"/>
        <v>134</v>
      </c>
      <c r="AF86" s="34">
        <f t="shared" si="18"/>
        <v>2.02010050251257</v>
      </c>
      <c r="AG86" s="34">
        <f t="shared" si="19"/>
        <v>1.74025974025974</v>
      </c>
      <c r="AH86" s="34">
        <v>700</v>
      </c>
      <c r="AI86" s="34">
        <v>0</v>
      </c>
      <c r="AJ86" s="35">
        <v>500</v>
      </c>
      <c r="AK86" s="35">
        <v>85</v>
      </c>
      <c r="AL86" s="35">
        <v>100</v>
      </c>
      <c r="AM86" s="34">
        <v>1.5</v>
      </c>
      <c r="AN86" s="34">
        <f t="shared" si="20"/>
        <v>115.5</v>
      </c>
      <c r="AO86" s="35">
        <v>100</v>
      </c>
      <c r="AP86" s="35">
        <v>100</v>
      </c>
      <c r="AQ86" t="s">
        <v>82</v>
      </c>
      <c r="AR86">
        <v>2</v>
      </c>
      <c r="AS86" s="34">
        <v>0.53333333333333</v>
      </c>
      <c r="AT86" t="s">
        <v>83</v>
      </c>
      <c r="AU86" s="35">
        <f t="shared" si="30"/>
        <v>61.125</v>
      </c>
      <c r="AV86" s="35">
        <f t="shared" si="21"/>
        <v>100</v>
      </c>
      <c r="AW86" s="35">
        <f t="shared" si="22"/>
        <v>3.03896103896104</v>
      </c>
      <c r="AX86" s="35">
        <f t="shared" si="23"/>
        <v>1.74025974025974</v>
      </c>
      <c r="AY86" s="35">
        <f t="shared" si="24"/>
        <v>100</v>
      </c>
      <c r="AZ86" s="35">
        <f t="shared" si="25"/>
        <v>100</v>
      </c>
      <c r="BA86" s="27" t="str">
        <f t="shared" si="26"/>
        <v>3</v>
      </c>
      <c r="BB86" s="34">
        <v>0.00015925</v>
      </c>
      <c r="BC86" s="34">
        <f t="shared" si="27"/>
        <v>0.015925</v>
      </c>
      <c r="BD86" s="34" t="e">
        <f t="shared" si="28"/>
        <v>#REF!</v>
      </c>
      <c r="BE86" s="34">
        <v>0.115</v>
      </c>
      <c r="BF86" s="34">
        <f t="shared" si="31"/>
        <v>11.5</v>
      </c>
      <c r="BG86" s="34" t="e">
        <f t="shared" si="29"/>
        <v>#REF!</v>
      </c>
      <c r="BH86" t="str">
        <f>IF(AT86="UDARA","U","N")&amp;LEFT($C$4,2)&amp;MID($C$4,4,2)&amp;LEFT(A86,3)&amp;MID(E86,2,2)&amp;VLOOKUP(E86,Acuan_Reference!C:L,10,0)</f>
        <v>N1501SMD71A3</v>
      </c>
      <c r="BI86" t="s">
        <v>84</v>
      </c>
      <c r="BJ86" t="s">
        <v>119</v>
      </c>
      <c r="BK86" t="s">
        <v>86</v>
      </c>
      <c r="BL86" t="s">
        <v>87</v>
      </c>
    </row>
    <row r="87" hidden="1" spans="1:64">
      <c r="A87" t="s">
        <v>112</v>
      </c>
      <c r="B87" t="s">
        <v>75</v>
      </c>
      <c r="C87" t="s">
        <v>76</v>
      </c>
      <c r="D87" t="s">
        <v>120</v>
      </c>
      <c r="E87" t="s">
        <v>121</v>
      </c>
      <c r="F87" t="s">
        <v>122</v>
      </c>
      <c r="G87" t="s">
        <v>118</v>
      </c>
      <c r="H87" t="s">
        <v>81</v>
      </c>
      <c r="I87" s="34">
        <v>16150</v>
      </c>
      <c r="J87" s="35">
        <v>460</v>
      </c>
      <c r="K87" s="35">
        <v>249</v>
      </c>
      <c r="L87" s="35">
        <v>245</v>
      </c>
      <c r="M87" s="35">
        <v>260</v>
      </c>
      <c r="N87" s="35">
        <v>316</v>
      </c>
      <c r="O87" s="35">
        <v>342</v>
      </c>
      <c r="P87" s="35">
        <v>401</v>
      </c>
      <c r="Q87" s="35">
        <v>83</v>
      </c>
      <c r="R87" s="35">
        <v>292</v>
      </c>
      <c r="S87" s="35">
        <v>-149</v>
      </c>
      <c r="T87" s="35">
        <v>-118</v>
      </c>
      <c r="U87" s="35">
        <v>1</v>
      </c>
      <c r="V87" s="34">
        <v>-88.666666666667</v>
      </c>
      <c r="W87" s="34">
        <f t="shared" si="16"/>
        <v>-35</v>
      </c>
      <c r="X87" s="35">
        <v>-5</v>
      </c>
      <c r="Y87" s="35">
        <v>0</v>
      </c>
      <c r="Z87" s="35">
        <v>0</v>
      </c>
      <c r="AA87" s="34">
        <v>309</v>
      </c>
      <c r="AB87" s="34">
        <v>0</v>
      </c>
      <c r="AC87" s="34">
        <v>0</v>
      </c>
      <c r="AD87" s="34">
        <v>0</v>
      </c>
      <c r="AE87" s="34">
        <f t="shared" si="17"/>
        <v>309</v>
      </c>
      <c r="AF87" s="34">
        <f t="shared" si="18"/>
        <v>9999</v>
      </c>
      <c r="AG87" s="34">
        <f t="shared" si="19"/>
        <v>9999</v>
      </c>
      <c r="AH87" s="34">
        <v>700</v>
      </c>
      <c r="AI87" s="34">
        <v>0</v>
      </c>
      <c r="AJ87" s="35">
        <v>500</v>
      </c>
      <c r="AK87" s="35">
        <v>12</v>
      </c>
      <c r="AL87" s="35">
        <v>12</v>
      </c>
      <c r="AM87" s="34">
        <v>0.7</v>
      </c>
      <c r="AN87" s="34">
        <f t="shared" si="20"/>
        <v>0</v>
      </c>
      <c r="AO87" s="35">
        <v>100</v>
      </c>
      <c r="AP87" s="35">
        <v>100</v>
      </c>
      <c r="AQ87" t="s">
        <v>82</v>
      </c>
      <c r="AR87">
        <v>8</v>
      </c>
      <c r="AS87" s="34">
        <v>0.066666666666667</v>
      </c>
      <c r="AT87" t="s">
        <v>83</v>
      </c>
      <c r="AU87" s="35">
        <f t="shared" si="30"/>
        <v>0</v>
      </c>
      <c r="AV87" s="35">
        <f t="shared" si="21"/>
        <v>0</v>
      </c>
      <c r="AW87" s="35">
        <f t="shared" si="22"/>
        <v>9999</v>
      </c>
      <c r="AX87" s="35">
        <f t="shared" si="23"/>
        <v>9999</v>
      </c>
      <c r="AY87" s="35">
        <f t="shared" si="24"/>
        <v>0</v>
      </c>
      <c r="AZ87" s="35">
        <f t="shared" si="25"/>
        <v>0</v>
      </c>
      <c r="BA87" s="27" t="str">
        <f t="shared" si="26"/>
        <v>Kelipatan Kirim/Master box &gt; 3x FC+index</v>
      </c>
      <c r="BB87" s="34">
        <v>0.00015925</v>
      </c>
      <c r="BC87" s="34">
        <f t="shared" si="27"/>
        <v>0</v>
      </c>
      <c r="BD87" s="34" t="e">
        <f t="shared" si="28"/>
        <v>#REF!</v>
      </c>
      <c r="BE87" s="34">
        <v>0.115</v>
      </c>
      <c r="BF87" s="34">
        <f t="shared" si="31"/>
        <v>0</v>
      </c>
      <c r="BG87" s="34" t="e">
        <f t="shared" si="29"/>
        <v>#REF!</v>
      </c>
      <c r="BH87" t="str">
        <f>IF(AT87="UDARA","U","N")&amp;LEFT($C$4,2)&amp;MID($C$4,4,2)&amp;LEFT(A87,3)&amp;MID(E87,2,2)&amp;VLOOKUP(E87,Acuan_Reference!C:L,10,0)</f>
        <v>N1501SMG71A3</v>
      </c>
      <c r="BI87" t="s">
        <v>84</v>
      </c>
      <c r="BJ87" t="s">
        <v>119</v>
      </c>
      <c r="BK87" t="s">
        <v>86</v>
      </c>
      <c r="BL87" t="s">
        <v>87</v>
      </c>
    </row>
    <row r="88" hidden="1" spans="1:64">
      <c r="A88" t="s">
        <v>113</v>
      </c>
      <c r="B88" t="s">
        <v>75</v>
      </c>
      <c r="C88" t="s">
        <v>76</v>
      </c>
      <c r="D88" t="s">
        <v>120</v>
      </c>
      <c r="E88" t="s">
        <v>121</v>
      </c>
      <c r="F88" t="s">
        <v>122</v>
      </c>
      <c r="G88" t="s">
        <v>118</v>
      </c>
      <c r="H88" t="s">
        <v>81</v>
      </c>
      <c r="I88" s="34">
        <v>16150</v>
      </c>
      <c r="J88" s="35">
        <v>1793</v>
      </c>
      <c r="K88" s="35">
        <v>2191</v>
      </c>
      <c r="L88" s="35">
        <v>2270</v>
      </c>
      <c r="M88" s="35">
        <v>537</v>
      </c>
      <c r="N88" s="35">
        <v>2560</v>
      </c>
      <c r="O88" s="35">
        <v>617</v>
      </c>
      <c r="P88" s="35">
        <v>2387</v>
      </c>
      <c r="Q88" s="35">
        <v>1785</v>
      </c>
      <c r="R88" s="35">
        <v>2294</v>
      </c>
      <c r="S88" s="35">
        <v>2077</v>
      </c>
      <c r="T88" s="35">
        <v>1758</v>
      </c>
      <c r="U88" s="35">
        <v>2379</v>
      </c>
      <c r="V88" s="34">
        <v>2071.3333333333</v>
      </c>
      <c r="W88" s="34">
        <f t="shared" si="16"/>
        <v>2379</v>
      </c>
      <c r="X88" s="35">
        <v>2224</v>
      </c>
      <c r="Y88" s="35">
        <v>0</v>
      </c>
      <c r="Z88" s="35">
        <v>0</v>
      </c>
      <c r="AA88" s="34">
        <v>1302</v>
      </c>
      <c r="AB88" s="34">
        <v>0</v>
      </c>
      <c r="AC88" s="34">
        <v>0</v>
      </c>
      <c r="AD88" s="34">
        <v>0</v>
      </c>
      <c r="AE88" s="34">
        <f t="shared" si="17"/>
        <v>1302</v>
      </c>
      <c r="AF88" s="34">
        <f t="shared" si="18"/>
        <v>0.628580624396534</v>
      </c>
      <c r="AG88" s="34">
        <f t="shared" si="19"/>
        <v>0.547288776796974</v>
      </c>
      <c r="AH88" s="34">
        <v>700</v>
      </c>
      <c r="AI88" s="34">
        <v>0</v>
      </c>
      <c r="AJ88" s="35">
        <v>500</v>
      </c>
      <c r="AK88" s="35">
        <v>2035</v>
      </c>
      <c r="AL88" s="35">
        <v>3000</v>
      </c>
      <c r="AM88" s="34">
        <v>0.25</v>
      </c>
      <c r="AN88" s="34">
        <f t="shared" si="20"/>
        <v>594.75</v>
      </c>
      <c r="AO88" s="35">
        <v>100</v>
      </c>
      <c r="AP88" s="35">
        <v>100</v>
      </c>
      <c r="AQ88" t="s">
        <v>82</v>
      </c>
      <c r="AR88">
        <v>12</v>
      </c>
      <c r="AS88" s="34">
        <v>0.033333333333333</v>
      </c>
      <c r="AT88" t="s">
        <v>83</v>
      </c>
      <c r="AU88" s="35">
        <f t="shared" si="30"/>
        <v>1719.5625</v>
      </c>
      <c r="AV88" s="35">
        <f t="shared" si="21"/>
        <v>1800</v>
      </c>
      <c r="AW88" s="35">
        <f t="shared" si="22"/>
        <v>1.30390920554855</v>
      </c>
      <c r="AX88" s="35">
        <f t="shared" si="23"/>
        <v>0.042875157629256</v>
      </c>
      <c r="AY88" s="35">
        <f t="shared" si="24"/>
        <v>1800</v>
      </c>
      <c r="AZ88" s="35">
        <f t="shared" si="25"/>
        <v>1800</v>
      </c>
      <c r="BA88" s="27" t="str">
        <f t="shared" si="26"/>
        <v>3</v>
      </c>
      <c r="BB88" s="34">
        <v>0.00015925</v>
      </c>
      <c r="BC88" s="34">
        <f t="shared" si="27"/>
        <v>0.28665</v>
      </c>
      <c r="BD88" s="34" t="e">
        <f t="shared" si="28"/>
        <v>#REF!</v>
      </c>
      <c r="BE88" s="34">
        <v>0.115</v>
      </c>
      <c r="BF88" s="34">
        <f t="shared" si="31"/>
        <v>207</v>
      </c>
      <c r="BG88" s="34" t="e">
        <f t="shared" si="29"/>
        <v>#REF!</v>
      </c>
      <c r="BH88" t="str">
        <f>IF(AT88="UDARA","U","N")&amp;LEFT($C$4,2)&amp;MID($C$4,4,2)&amp;LEFT(A88,3)&amp;MID(E88,2,2)&amp;VLOOKUP(E88,Acuan_Reference!C:L,10,0)</f>
        <v>N1501TGR71A3</v>
      </c>
      <c r="BI88" t="s">
        <v>84</v>
      </c>
      <c r="BJ88" t="s">
        <v>119</v>
      </c>
      <c r="BK88" t="s">
        <v>86</v>
      </c>
      <c r="BL88" t="s">
        <v>87</v>
      </c>
    </row>
    <row r="89" hidden="1" spans="1:64">
      <c r="A89" t="s">
        <v>114</v>
      </c>
      <c r="B89" t="s">
        <v>75</v>
      </c>
      <c r="C89" t="s">
        <v>76</v>
      </c>
      <c r="D89" t="s">
        <v>120</v>
      </c>
      <c r="E89" t="s">
        <v>121</v>
      </c>
      <c r="F89" t="s">
        <v>122</v>
      </c>
      <c r="G89" t="s">
        <v>118</v>
      </c>
      <c r="H89" t="s">
        <v>81</v>
      </c>
      <c r="I89" s="34">
        <v>16150</v>
      </c>
      <c r="J89" s="35">
        <v>24</v>
      </c>
      <c r="K89" s="35">
        <v>49</v>
      </c>
      <c r="L89" s="35">
        <v>-29</v>
      </c>
      <c r="M89" s="35">
        <v>-38</v>
      </c>
      <c r="N89" s="35">
        <v>15</v>
      </c>
      <c r="O89" s="35">
        <v>-12</v>
      </c>
      <c r="P89" s="35">
        <v>100</v>
      </c>
      <c r="Q89" s="35">
        <v>-1</v>
      </c>
      <c r="R89" s="35">
        <v>59</v>
      </c>
      <c r="S89" s="35">
        <v>37</v>
      </c>
      <c r="T89" s="35">
        <v>37</v>
      </c>
      <c r="U89" s="35">
        <v>48</v>
      </c>
      <c r="V89" s="34">
        <v>40.666666666667</v>
      </c>
      <c r="W89" s="34">
        <f t="shared" si="16"/>
        <v>52.3333333333333</v>
      </c>
      <c r="X89" s="35">
        <v>31</v>
      </c>
      <c r="Y89" s="35">
        <v>0</v>
      </c>
      <c r="Z89" s="35">
        <v>0</v>
      </c>
      <c r="AA89" s="34">
        <v>126</v>
      </c>
      <c r="AB89" s="34">
        <v>0</v>
      </c>
      <c r="AC89" s="34">
        <v>0</v>
      </c>
      <c r="AD89" s="34">
        <v>0</v>
      </c>
      <c r="AE89" s="34">
        <f t="shared" si="17"/>
        <v>126</v>
      </c>
      <c r="AF89" s="34">
        <f t="shared" si="18"/>
        <v>3.09836065573768</v>
      </c>
      <c r="AG89" s="34">
        <f t="shared" si="19"/>
        <v>2.40764331210191</v>
      </c>
      <c r="AH89" s="34">
        <v>700</v>
      </c>
      <c r="AI89" s="34">
        <v>0</v>
      </c>
      <c r="AJ89" s="35">
        <v>500</v>
      </c>
      <c r="AK89" s="35">
        <v>45</v>
      </c>
      <c r="AL89" s="35">
        <v>72</v>
      </c>
      <c r="AM89" s="34">
        <v>0.7</v>
      </c>
      <c r="AN89" s="34">
        <f t="shared" si="20"/>
        <v>36.6333333333333</v>
      </c>
      <c r="AO89" s="35">
        <v>100</v>
      </c>
      <c r="AP89" s="35">
        <v>100</v>
      </c>
      <c r="AQ89" t="s">
        <v>82</v>
      </c>
      <c r="AR89">
        <v>8</v>
      </c>
      <c r="AS89" s="34">
        <v>0.066666666666667</v>
      </c>
      <c r="AT89" t="s">
        <v>83</v>
      </c>
      <c r="AU89" s="35">
        <f t="shared" si="30"/>
        <v>0</v>
      </c>
      <c r="AV89" s="35">
        <f t="shared" si="21"/>
        <v>0</v>
      </c>
      <c r="AW89" s="35">
        <f t="shared" si="22"/>
        <v>2.40764331210191</v>
      </c>
      <c r="AX89" s="35">
        <f t="shared" si="23"/>
        <v>1.03184713375796</v>
      </c>
      <c r="AY89" s="35">
        <f t="shared" si="24"/>
        <v>0</v>
      </c>
      <c r="AZ89" s="35">
        <f t="shared" si="25"/>
        <v>0</v>
      </c>
      <c r="BA89" s="27" t="str">
        <f t="shared" si="26"/>
        <v>3</v>
      </c>
      <c r="BB89" s="34">
        <v>0.00015925</v>
      </c>
      <c r="BC89" s="34">
        <f t="shared" si="27"/>
        <v>0</v>
      </c>
      <c r="BD89" s="34" t="e">
        <f t="shared" si="28"/>
        <v>#REF!</v>
      </c>
      <c r="BE89" s="34">
        <v>0.115</v>
      </c>
      <c r="BF89" s="34">
        <f t="shared" si="31"/>
        <v>0</v>
      </c>
      <c r="BG89" s="34" t="e">
        <f t="shared" si="29"/>
        <v>#REF!</v>
      </c>
      <c r="BH89" t="str">
        <f>IF(AT89="UDARA","U","N")&amp;LEFT($C$4,2)&amp;MID($C$4,4,2)&amp;LEFT(A89,3)&amp;MID(E89,2,2)&amp;VLOOKUP(E89,Acuan_Reference!C:L,10,0)</f>
        <v>N1501YGY71A3</v>
      </c>
      <c r="BI89" t="s">
        <v>84</v>
      </c>
      <c r="BJ89" t="s">
        <v>119</v>
      </c>
      <c r="BK89" t="s">
        <v>86</v>
      </c>
      <c r="BL89" t="s">
        <v>87</v>
      </c>
    </row>
    <row r="90" hidden="1" spans="1:64">
      <c r="A90" t="s">
        <v>74</v>
      </c>
      <c r="B90" t="s">
        <v>75</v>
      </c>
      <c r="C90" t="s">
        <v>76</v>
      </c>
      <c r="D90" t="s">
        <v>123</v>
      </c>
      <c r="E90" t="s">
        <v>124</v>
      </c>
      <c r="F90" t="s">
        <v>125</v>
      </c>
      <c r="G90" t="s">
        <v>80</v>
      </c>
      <c r="H90" t="s">
        <v>81</v>
      </c>
      <c r="I90" s="34">
        <v>22865</v>
      </c>
      <c r="J90" s="35">
        <v>2294</v>
      </c>
      <c r="K90" s="35">
        <v>1806</v>
      </c>
      <c r="L90" s="35">
        <v>1851</v>
      </c>
      <c r="M90" s="35">
        <v>3992</v>
      </c>
      <c r="N90" s="35">
        <v>1395</v>
      </c>
      <c r="O90" s="35">
        <v>1771</v>
      </c>
      <c r="P90" s="35">
        <v>2052</v>
      </c>
      <c r="Q90" s="35">
        <v>2465</v>
      </c>
      <c r="R90" s="35">
        <v>1785</v>
      </c>
      <c r="S90" s="35">
        <v>1443</v>
      </c>
      <c r="T90" s="35">
        <v>2086</v>
      </c>
      <c r="U90" s="35">
        <v>2400</v>
      </c>
      <c r="V90" s="34">
        <v>1976.3333333333</v>
      </c>
      <c r="W90" s="34">
        <f t="shared" si="16"/>
        <v>1982</v>
      </c>
      <c r="X90" s="35">
        <v>337</v>
      </c>
      <c r="Y90" s="35">
        <v>0</v>
      </c>
      <c r="Z90" s="35">
        <v>0</v>
      </c>
      <c r="AA90" s="34">
        <v>2963</v>
      </c>
      <c r="AB90" s="34">
        <v>0</v>
      </c>
      <c r="AC90" s="34">
        <v>0</v>
      </c>
      <c r="AD90" s="34">
        <v>0</v>
      </c>
      <c r="AE90" s="34">
        <f t="shared" si="17"/>
        <v>2963</v>
      </c>
      <c r="AF90" s="34">
        <f t="shared" si="18"/>
        <v>1.49924101872156</v>
      </c>
      <c r="AG90" s="34">
        <f t="shared" si="19"/>
        <v>1.4949545913219</v>
      </c>
      <c r="AH90" s="34">
        <v>32400</v>
      </c>
      <c r="AI90" s="34">
        <v>0</v>
      </c>
      <c r="AJ90" s="35">
        <v>0</v>
      </c>
      <c r="AK90" s="35">
        <v>3071</v>
      </c>
      <c r="AL90" s="35">
        <v>1460</v>
      </c>
      <c r="AM90" s="34">
        <v>0.7</v>
      </c>
      <c r="AN90" s="34">
        <f t="shared" si="20"/>
        <v>1387.4</v>
      </c>
      <c r="AO90" s="35">
        <v>100</v>
      </c>
      <c r="AP90" s="35">
        <v>100</v>
      </c>
      <c r="AQ90" t="s">
        <v>82</v>
      </c>
      <c r="AR90">
        <v>8</v>
      </c>
      <c r="AS90" s="34">
        <v>0.066666666666667</v>
      </c>
      <c r="AT90" t="s">
        <v>83</v>
      </c>
      <c r="AU90" s="35">
        <f t="shared" si="30"/>
        <v>0</v>
      </c>
      <c r="AV90" s="35">
        <f t="shared" si="21"/>
        <v>0</v>
      </c>
      <c r="AW90" s="35">
        <f t="shared" si="22"/>
        <v>1.4949545913219</v>
      </c>
      <c r="AX90" s="35">
        <f t="shared" si="23"/>
        <v>0.75832492431887</v>
      </c>
      <c r="AY90" s="35">
        <f t="shared" si="24"/>
        <v>0</v>
      </c>
      <c r="AZ90" s="35">
        <f t="shared" si="25"/>
        <v>0</v>
      </c>
      <c r="BA90" s="27" t="str">
        <f t="shared" si="26"/>
        <v>3</v>
      </c>
      <c r="BB90" s="34">
        <v>0.00018772</v>
      </c>
      <c r="BC90" s="34">
        <f t="shared" si="27"/>
        <v>0</v>
      </c>
      <c r="BD90" s="34" t="e">
        <f t="shared" si="28"/>
        <v>#REF!</v>
      </c>
      <c r="BE90" s="34">
        <v>0.132</v>
      </c>
      <c r="BF90" s="34">
        <f t="shared" si="31"/>
        <v>0</v>
      </c>
      <c r="BG90" s="34" t="e">
        <f t="shared" si="29"/>
        <v>#REF!</v>
      </c>
      <c r="BH90" t="str">
        <f>IF(AT90="UDARA","U","N")&amp;LEFT($C$4,2)&amp;MID($C$4,4,2)&amp;LEFT(A90,3)&amp;MID(E90,2,2)&amp;VLOOKUP(E90,Acuan_Reference!C:L,10,0)</f>
        <v>N1501BDG71AD</v>
      </c>
      <c r="BI90" t="s">
        <v>84</v>
      </c>
      <c r="BJ90" t="s">
        <v>119</v>
      </c>
      <c r="BK90" t="s">
        <v>86</v>
      </c>
      <c r="BL90" t="s">
        <v>87</v>
      </c>
    </row>
    <row r="91" hidden="1" spans="1:64">
      <c r="A91" t="s">
        <v>88</v>
      </c>
      <c r="B91" t="s">
        <v>75</v>
      </c>
      <c r="C91" t="s">
        <v>76</v>
      </c>
      <c r="D91" t="s">
        <v>123</v>
      </c>
      <c r="E91" t="s">
        <v>124</v>
      </c>
      <c r="F91" t="s">
        <v>125</v>
      </c>
      <c r="G91" t="s">
        <v>80</v>
      </c>
      <c r="H91" t="s">
        <v>81</v>
      </c>
      <c r="I91" s="34">
        <v>22865</v>
      </c>
      <c r="J91" s="35">
        <v>2024</v>
      </c>
      <c r="K91" s="35">
        <v>1264</v>
      </c>
      <c r="L91" s="35">
        <v>1288</v>
      </c>
      <c r="M91" s="35">
        <v>2838</v>
      </c>
      <c r="N91" s="35">
        <v>1599</v>
      </c>
      <c r="O91" s="35">
        <v>1531</v>
      </c>
      <c r="P91" s="35">
        <v>1983</v>
      </c>
      <c r="Q91" s="35">
        <v>1804</v>
      </c>
      <c r="R91" s="35">
        <v>1950</v>
      </c>
      <c r="S91" s="35">
        <v>1539</v>
      </c>
      <c r="T91" s="35">
        <v>1291</v>
      </c>
      <c r="U91" s="35">
        <v>1211</v>
      </c>
      <c r="V91" s="34">
        <v>1347</v>
      </c>
      <c r="W91" s="34">
        <f t="shared" si="16"/>
        <v>1272</v>
      </c>
      <c r="X91" s="35">
        <v>631</v>
      </c>
      <c r="Y91" s="35">
        <v>0</v>
      </c>
      <c r="Z91" s="35">
        <v>0</v>
      </c>
      <c r="AA91" s="34">
        <v>3341</v>
      </c>
      <c r="AB91" s="34">
        <v>0</v>
      </c>
      <c r="AC91" s="34">
        <v>0</v>
      </c>
      <c r="AD91" s="34">
        <v>0</v>
      </c>
      <c r="AE91" s="34">
        <f t="shared" si="17"/>
        <v>3341</v>
      </c>
      <c r="AF91" s="34">
        <f t="shared" si="18"/>
        <v>2.48032665181886</v>
      </c>
      <c r="AG91" s="34">
        <f t="shared" si="19"/>
        <v>2.62657232704402</v>
      </c>
      <c r="AH91" s="34">
        <v>32400</v>
      </c>
      <c r="AI91" s="34">
        <v>0</v>
      </c>
      <c r="AJ91" s="35">
        <v>0</v>
      </c>
      <c r="AK91" s="35">
        <v>2855</v>
      </c>
      <c r="AL91" s="35">
        <v>1314</v>
      </c>
      <c r="AM91" s="34">
        <v>0.6</v>
      </c>
      <c r="AN91" s="34">
        <f t="shared" si="20"/>
        <v>763.2</v>
      </c>
      <c r="AO91" s="35">
        <v>100</v>
      </c>
      <c r="AP91" s="35">
        <v>100</v>
      </c>
      <c r="AQ91" t="s">
        <v>82</v>
      </c>
      <c r="AR91">
        <v>8</v>
      </c>
      <c r="AS91" s="34">
        <v>0.033333333333333</v>
      </c>
      <c r="AT91" t="s">
        <v>83</v>
      </c>
      <c r="AU91" s="35">
        <f t="shared" si="30"/>
        <v>0</v>
      </c>
      <c r="AV91" s="35">
        <f t="shared" si="21"/>
        <v>0</v>
      </c>
      <c r="AW91" s="35">
        <f t="shared" si="22"/>
        <v>2.62657232704402</v>
      </c>
      <c r="AX91" s="35">
        <f t="shared" si="23"/>
        <v>1.5935534591195</v>
      </c>
      <c r="AY91" s="35">
        <f t="shared" si="24"/>
        <v>0</v>
      </c>
      <c r="AZ91" s="35">
        <f t="shared" si="25"/>
        <v>0</v>
      </c>
      <c r="BA91" s="27" t="str">
        <f t="shared" si="26"/>
        <v>3</v>
      </c>
      <c r="BB91" s="34">
        <v>0.00018772</v>
      </c>
      <c r="BC91" s="34">
        <f t="shared" si="27"/>
        <v>0</v>
      </c>
      <c r="BD91" s="34" t="e">
        <f t="shared" si="28"/>
        <v>#REF!</v>
      </c>
      <c r="BE91" s="34">
        <v>0.132</v>
      </c>
      <c r="BF91" s="34">
        <f t="shared" si="31"/>
        <v>0</v>
      </c>
      <c r="BG91" s="34" t="e">
        <f t="shared" si="29"/>
        <v>#REF!</v>
      </c>
      <c r="BH91" t="str">
        <f>IF(AT91="UDARA","U","N")&amp;LEFT($C$4,2)&amp;MID($C$4,4,2)&amp;LEFT(A91,3)&amp;MID(E91,2,2)&amp;VLOOKUP(E91,Acuan_Reference!C:L,10,0)</f>
        <v>N1501BGR71AD</v>
      </c>
      <c r="BI91" t="s">
        <v>84</v>
      </c>
      <c r="BJ91" t="s">
        <v>119</v>
      </c>
      <c r="BK91" t="s">
        <v>86</v>
      </c>
      <c r="BL91" t="s">
        <v>87</v>
      </c>
    </row>
    <row r="92" hidden="1" spans="1:64">
      <c r="A92" t="s">
        <v>89</v>
      </c>
      <c r="B92" t="s">
        <v>75</v>
      </c>
      <c r="C92" t="s">
        <v>76</v>
      </c>
      <c r="D92" t="s">
        <v>123</v>
      </c>
      <c r="E92" t="s">
        <v>124</v>
      </c>
      <c r="F92" t="s">
        <v>125</v>
      </c>
      <c r="G92" t="s">
        <v>80</v>
      </c>
      <c r="H92" t="s">
        <v>81</v>
      </c>
      <c r="I92" s="34">
        <v>22865</v>
      </c>
      <c r="J92" s="35">
        <v>627</v>
      </c>
      <c r="K92" s="35">
        <v>398</v>
      </c>
      <c r="L92" s="35">
        <v>477</v>
      </c>
      <c r="M92" s="35">
        <v>1209</v>
      </c>
      <c r="N92" s="35">
        <v>646</v>
      </c>
      <c r="O92" s="35">
        <v>348</v>
      </c>
      <c r="P92" s="35">
        <v>1244</v>
      </c>
      <c r="Q92" s="35">
        <v>573</v>
      </c>
      <c r="R92" s="35">
        <v>959</v>
      </c>
      <c r="S92" s="35">
        <v>468</v>
      </c>
      <c r="T92" s="35">
        <v>857</v>
      </c>
      <c r="U92" s="35">
        <v>876</v>
      </c>
      <c r="V92" s="34">
        <v>733.66666666667</v>
      </c>
      <c r="W92" s="34">
        <f t="shared" si="16"/>
        <v>787</v>
      </c>
      <c r="X92" s="35">
        <v>127</v>
      </c>
      <c r="Y92" s="35">
        <v>0</v>
      </c>
      <c r="Z92" s="35">
        <v>0</v>
      </c>
      <c r="AA92" s="34">
        <v>1189</v>
      </c>
      <c r="AB92" s="34">
        <v>0</v>
      </c>
      <c r="AC92" s="34">
        <v>500</v>
      </c>
      <c r="AD92" s="34">
        <v>0</v>
      </c>
      <c r="AE92" s="34">
        <f t="shared" si="17"/>
        <v>1689</v>
      </c>
      <c r="AF92" s="34">
        <f t="shared" si="18"/>
        <v>2.30213539300317</v>
      </c>
      <c r="AG92" s="34">
        <f t="shared" si="19"/>
        <v>2.14612452350699</v>
      </c>
      <c r="AH92" s="34">
        <v>32400</v>
      </c>
      <c r="AI92" s="34">
        <v>0</v>
      </c>
      <c r="AJ92" s="35">
        <v>0</v>
      </c>
      <c r="AK92" s="35">
        <v>1079</v>
      </c>
      <c r="AL92" s="35">
        <v>628</v>
      </c>
      <c r="AM92" s="34">
        <v>1.3</v>
      </c>
      <c r="AN92" s="34">
        <f t="shared" si="20"/>
        <v>1023.1</v>
      </c>
      <c r="AO92" s="35">
        <v>100</v>
      </c>
      <c r="AP92" s="35">
        <v>100</v>
      </c>
      <c r="AQ92" t="s">
        <v>82</v>
      </c>
      <c r="AR92">
        <v>4</v>
      </c>
      <c r="AS92" s="34">
        <v>0.53333333333333</v>
      </c>
      <c r="AT92" t="s">
        <v>83</v>
      </c>
      <c r="AU92" s="35">
        <f t="shared" si="30"/>
        <v>0</v>
      </c>
      <c r="AV92" s="35">
        <f t="shared" si="21"/>
        <v>0</v>
      </c>
      <c r="AW92" s="35">
        <f t="shared" si="22"/>
        <v>2.14612452350699</v>
      </c>
      <c r="AX92" s="35">
        <f t="shared" si="23"/>
        <v>1.34815756035578</v>
      </c>
      <c r="AY92" s="35">
        <f t="shared" si="24"/>
        <v>0</v>
      </c>
      <c r="AZ92" s="35">
        <f t="shared" si="25"/>
        <v>0</v>
      </c>
      <c r="BA92" s="27" t="str">
        <f t="shared" si="26"/>
        <v>3</v>
      </c>
      <c r="BB92" s="34">
        <v>0.00018772</v>
      </c>
      <c r="BC92" s="34">
        <f t="shared" si="27"/>
        <v>0</v>
      </c>
      <c r="BD92" s="34" t="e">
        <f t="shared" si="28"/>
        <v>#REF!</v>
      </c>
      <c r="BE92" s="34">
        <v>0.132</v>
      </c>
      <c r="BF92" s="34">
        <f t="shared" si="31"/>
        <v>0</v>
      </c>
      <c r="BG92" s="34" t="e">
        <f t="shared" si="29"/>
        <v>#REF!</v>
      </c>
      <c r="BH92" t="str">
        <f>IF(AT92="UDARA","U","N")&amp;LEFT($C$4,2)&amp;MID($C$4,4,2)&amp;LEFT(A92,3)&amp;MID(E92,2,2)&amp;VLOOKUP(E92,Acuan_Reference!C:L,10,0)</f>
        <v>N1501BJM71AD</v>
      </c>
      <c r="BI92" t="s">
        <v>84</v>
      </c>
      <c r="BJ92" t="s">
        <v>119</v>
      </c>
      <c r="BK92" t="s">
        <v>86</v>
      </c>
      <c r="BL92" t="s">
        <v>87</v>
      </c>
    </row>
    <row r="93" hidden="1" spans="1:64">
      <c r="A93" t="s">
        <v>90</v>
      </c>
      <c r="B93" t="s">
        <v>75</v>
      </c>
      <c r="C93" t="s">
        <v>76</v>
      </c>
      <c r="D93" t="s">
        <v>123</v>
      </c>
      <c r="E93" t="s">
        <v>124</v>
      </c>
      <c r="F93" t="s">
        <v>125</v>
      </c>
      <c r="G93" t="s">
        <v>80</v>
      </c>
      <c r="H93" t="s">
        <v>81</v>
      </c>
      <c r="I93" s="34">
        <v>22865</v>
      </c>
      <c r="J93" s="35">
        <v>2452</v>
      </c>
      <c r="K93" s="35">
        <v>3212</v>
      </c>
      <c r="L93" s="35">
        <v>1697</v>
      </c>
      <c r="M93" s="35">
        <v>4105</v>
      </c>
      <c r="N93" s="35">
        <v>3465</v>
      </c>
      <c r="O93" s="35">
        <v>3641</v>
      </c>
      <c r="P93" s="35">
        <v>2794</v>
      </c>
      <c r="Q93" s="35">
        <v>5980</v>
      </c>
      <c r="R93" s="35">
        <v>4219</v>
      </c>
      <c r="S93" s="35">
        <v>2755</v>
      </c>
      <c r="T93" s="35">
        <v>2191</v>
      </c>
      <c r="U93" s="35">
        <v>2767</v>
      </c>
      <c r="V93" s="34">
        <v>2571</v>
      </c>
      <c r="W93" s="34">
        <f t="shared" si="16"/>
        <v>2492</v>
      </c>
      <c r="X93" s="35">
        <v>1798</v>
      </c>
      <c r="Y93" s="35">
        <v>0</v>
      </c>
      <c r="Z93" s="35">
        <v>0</v>
      </c>
      <c r="AA93" s="34">
        <v>7637</v>
      </c>
      <c r="AB93" s="34">
        <v>0</v>
      </c>
      <c r="AC93" s="34">
        <v>0</v>
      </c>
      <c r="AD93" s="34">
        <v>0</v>
      </c>
      <c r="AE93" s="34">
        <f t="shared" si="17"/>
        <v>7637</v>
      </c>
      <c r="AF93" s="34">
        <f t="shared" si="18"/>
        <v>2.97043951769739</v>
      </c>
      <c r="AG93" s="34">
        <f t="shared" si="19"/>
        <v>3.06460674157303</v>
      </c>
      <c r="AH93" s="34">
        <v>32400</v>
      </c>
      <c r="AI93" s="34">
        <v>0</v>
      </c>
      <c r="AJ93" s="35">
        <v>0</v>
      </c>
      <c r="AK93" s="35">
        <v>6986</v>
      </c>
      <c r="AL93" s="35">
        <v>2518</v>
      </c>
      <c r="AM93" s="34">
        <v>0.6</v>
      </c>
      <c r="AN93" s="34">
        <f t="shared" si="20"/>
        <v>1495.2</v>
      </c>
      <c r="AO93" s="35">
        <v>100</v>
      </c>
      <c r="AP93" s="35">
        <v>100</v>
      </c>
      <c r="AQ93" t="s">
        <v>82</v>
      </c>
      <c r="AR93">
        <v>12</v>
      </c>
      <c r="AS93" s="34">
        <v>0.033333333333333</v>
      </c>
      <c r="AT93" t="s">
        <v>83</v>
      </c>
      <c r="AU93" s="35">
        <f t="shared" si="30"/>
        <v>0</v>
      </c>
      <c r="AV93" s="35">
        <f t="shared" si="21"/>
        <v>0</v>
      </c>
      <c r="AW93" s="35">
        <f t="shared" si="22"/>
        <v>3.06460674157303</v>
      </c>
      <c r="AX93" s="35">
        <f t="shared" si="23"/>
        <v>2.05417335473515</v>
      </c>
      <c r="AY93" s="35">
        <f t="shared" si="24"/>
        <v>0</v>
      </c>
      <c r="AZ93" s="35">
        <f t="shared" si="25"/>
        <v>0</v>
      </c>
      <c r="BA93" s="27" t="str">
        <f t="shared" si="26"/>
        <v>3</v>
      </c>
      <c r="BB93" s="34">
        <v>0.00018772</v>
      </c>
      <c r="BC93" s="34">
        <f t="shared" si="27"/>
        <v>0</v>
      </c>
      <c r="BD93" s="34" t="e">
        <f t="shared" si="28"/>
        <v>#REF!</v>
      </c>
      <c r="BE93" s="34">
        <v>0.132</v>
      </c>
      <c r="BF93" s="34">
        <f t="shared" si="31"/>
        <v>0</v>
      </c>
      <c r="BG93" s="34" t="e">
        <f t="shared" si="29"/>
        <v>#REF!</v>
      </c>
      <c r="BH93" t="str">
        <f>IF(AT93="UDARA","U","N")&amp;LEFT($C$4,2)&amp;MID($C$4,4,2)&amp;LEFT(A93,3)&amp;MID(E93,2,2)&amp;VLOOKUP(E93,Acuan_Reference!C:L,10,0)</f>
        <v>N1501BKS71AD</v>
      </c>
      <c r="BI93" t="s">
        <v>84</v>
      </c>
      <c r="BJ93" t="s">
        <v>119</v>
      </c>
      <c r="BK93" t="s">
        <v>86</v>
      </c>
      <c r="BL93" t="s">
        <v>87</v>
      </c>
    </row>
    <row r="94" hidden="1" spans="1:64">
      <c r="A94" t="s">
        <v>91</v>
      </c>
      <c r="B94" t="s">
        <v>75</v>
      </c>
      <c r="C94" t="s">
        <v>76</v>
      </c>
      <c r="D94" t="s">
        <v>123</v>
      </c>
      <c r="E94" t="s">
        <v>124</v>
      </c>
      <c r="F94" t="s">
        <v>125</v>
      </c>
      <c r="G94" t="s">
        <v>80</v>
      </c>
      <c r="H94" t="s">
        <v>81</v>
      </c>
      <c r="I94" s="34">
        <v>22865</v>
      </c>
      <c r="J94" s="35">
        <v>720</v>
      </c>
      <c r="K94" s="35">
        <v>180</v>
      </c>
      <c r="L94" s="35">
        <v>374</v>
      </c>
      <c r="M94" s="35">
        <v>630</v>
      </c>
      <c r="N94" s="35">
        <v>652</v>
      </c>
      <c r="O94" s="35">
        <v>464</v>
      </c>
      <c r="P94" s="35">
        <v>915</v>
      </c>
      <c r="Q94" s="35">
        <v>430</v>
      </c>
      <c r="R94" s="35">
        <v>1176</v>
      </c>
      <c r="S94" s="35">
        <v>676</v>
      </c>
      <c r="T94" s="35">
        <v>368</v>
      </c>
      <c r="U94" s="35">
        <v>521</v>
      </c>
      <c r="V94" s="34">
        <v>521.66666666667</v>
      </c>
      <c r="W94" s="34">
        <f t="shared" si="16"/>
        <v>499.666666666667</v>
      </c>
      <c r="X94" s="35">
        <v>223</v>
      </c>
      <c r="Y94" s="35">
        <v>0</v>
      </c>
      <c r="Z94" s="35">
        <v>0</v>
      </c>
      <c r="AA94" s="34">
        <v>1690</v>
      </c>
      <c r="AB94" s="34">
        <v>0</v>
      </c>
      <c r="AC94" s="34">
        <v>0</v>
      </c>
      <c r="AD94" s="34">
        <v>0</v>
      </c>
      <c r="AE94" s="34">
        <f t="shared" si="17"/>
        <v>1690</v>
      </c>
      <c r="AF94" s="34">
        <f t="shared" si="18"/>
        <v>3.23961661341851</v>
      </c>
      <c r="AG94" s="34">
        <f t="shared" si="19"/>
        <v>3.3822548365577</v>
      </c>
      <c r="AH94" s="34">
        <v>32400</v>
      </c>
      <c r="AI94" s="34">
        <v>0</v>
      </c>
      <c r="AJ94" s="35">
        <v>0</v>
      </c>
      <c r="AK94" s="35">
        <v>1231</v>
      </c>
      <c r="AL94" s="35">
        <v>610</v>
      </c>
      <c r="AM94" s="34">
        <v>0.9</v>
      </c>
      <c r="AN94" s="34">
        <f t="shared" si="20"/>
        <v>449.7</v>
      </c>
      <c r="AO94" s="35">
        <v>100</v>
      </c>
      <c r="AP94" s="35">
        <v>100</v>
      </c>
      <c r="AQ94" t="s">
        <v>82</v>
      </c>
      <c r="AR94">
        <v>4</v>
      </c>
      <c r="AS94" s="34">
        <v>0.13333333333333</v>
      </c>
      <c r="AT94" t="s">
        <v>83</v>
      </c>
      <c r="AU94" s="35">
        <f t="shared" si="30"/>
        <v>0</v>
      </c>
      <c r="AV94" s="35">
        <f t="shared" si="21"/>
        <v>0</v>
      </c>
      <c r="AW94" s="35">
        <f t="shared" si="22"/>
        <v>3.3822548365577</v>
      </c>
      <c r="AX94" s="35">
        <f t="shared" si="23"/>
        <v>2.16144096064043</v>
      </c>
      <c r="AY94" s="35">
        <f t="shared" si="24"/>
        <v>0</v>
      </c>
      <c r="AZ94" s="35">
        <f t="shared" si="25"/>
        <v>0</v>
      </c>
      <c r="BA94" s="27" t="str">
        <f t="shared" si="26"/>
        <v>3</v>
      </c>
      <c r="BB94" s="34">
        <v>0.00018772</v>
      </c>
      <c r="BC94" s="34">
        <f t="shared" si="27"/>
        <v>0</v>
      </c>
      <c r="BD94" s="34" t="e">
        <f t="shared" si="28"/>
        <v>#REF!</v>
      </c>
      <c r="BE94" s="34">
        <v>0.132</v>
      </c>
      <c r="BF94" s="34">
        <f t="shared" si="31"/>
        <v>0</v>
      </c>
      <c r="BG94" s="34" t="e">
        <f t="shared" si="29"/>
        <v>#REF!</v>
      </c>
      <c r="BH94" t="str">
        <f>IF(AT94="UDARA","U","N")&amp;LEFT($C$4,2)&amp;MID($C$4,4,2)&amp;LEFT(A94,3)&amp;MID(E94,2,2)&amp;VLOOKUP(E94,Acuan_Reference!C:L,10,0)</f>
        <v>N1501BLP71AD</v>
      </c>
      <c r="BI94" t="s">
        <v>84</v>
      </c>
      <c r="BJ94" t="s">
        <v>119</v>
      </c>
      <c r="BK94" t="s">
        <v>86</v>
      </c>
      <c r="BL94" t="s">
        <v>87</v>
      </c>
    </row>
    <row r="95" hidden="1" spans="1:64">
      <c r="A95" t="s">
        <v>92</v>
      </c>
      <c r="B95" t="s">
        <v>75</v>
      </c>
      <c r="C95" t="s">
        <v>76</v>
      </c>
      <c r="D95" t="s">
        <v>123</v>
      </c>
      <c r="E95" t="s">
        <v>124</v>
      </c>
      <c r="F95" t="s">
        <v>125</v>
      </c>
      <c r="G95" t="s">
        <v>80</v>
      </c>
      <c r="H95" t="s">
        <v>81</v>
      </c>
      <c r="I95" s="34">
        <v>22865</v>
      </c>
      <c r="J95" s="35">
        <v>273</v>
      </c>
      <c r="K95" s="35">
        <v>420</v>
      </c>
      <c r="L95" s="35">
        <v>118</v>
      </c>
      <c r="M95" s="35">
        <v>710</v>
      </c>
      <c r="N95" s="35">
        <v>102</v>
      </c>
      <c r="O95" s="35">
        <v>247</v>
      </c>
      <c r="P95" s="35">
        <v>361</v>
      </c>
      <c r="Q95" s="35">
        <v>275</v>
      </c>
      <c r="R95" s="35">
        <v>264</v>
      </c>
      <c r="S95" s="35">
        <v>251</v>
      </c>
      <c r="T95" s="35">
        <v>281</v>
      </c>
      <c r="U95" s="35">
        <v>282</v>
      </c>
      <c r="V95" s="34">
        <v>271.33333333333</v>
      </c>
      <c r="W95" s="34">
        <f t="shared" si="16"/>
        <v>260.666666666667</v>
      </c>
      <c r="X95" s="35">
        <v>123</v>
      </c>
      <c r="Y95" s="35">
        <v>0</v>
      </c>
      <c r="Z95" s="35">
        <v>0</v>
      </c>
      <c r="AA95" s="34">
        <v>757</v>
      </c>
      <c r="AB95" s="34">
        <v>0</v>
      </c>
      <c r="AC95" s="34">
        <v>0</v>
      </c>
      <c r="AD95" s="34">
        <v>0</v>
      </c>
      <c r="AE95" s="34">
        <f t="shared" si="17"/>
        <v>757</v>
      </c>
      <c r="AF95" s="34">
        <f t="shared" si="18"/>
        <v>2.78992628992632</v>
      </c>
      <c r="AG95" s="34">
        <f t="shared" si="19"/>
        <v>2.90409207161125</v>
      </c>
      <c r="AH95" s="34">
        <v>32400</v>
      </c>
      <c r="AI95" s="34">
        <v>0</v>
      </c>
      <c r="AJ95" s="35">
        <v>0</v>
      </c>
      <c r="AK95" s="35">
        <v>427</v>
      </c>
      <c r="AL95" s="35">
        <v>219</v>
      </c>
      <c r="AM95" s="34">
        <v>1.5</v>
      </c>
      <c r="AN95" s="34">
        <f t="shared" si="20"/>
        <v>391</v>
      </c>
      <c r="AO95" s="35">
        <v>100</v>
      </c>
      <c r="AP95" s="35">
        <v>100</v>
      </c>
      <c r="AQ95" t="s">
        <v>82</v>
      </c>
      <c r="AR95">
        <v>2</v>
      </c>
      <c r="AS95" s="34">
        <v>0.53333333333333</v>
      </c>
      <c r="AT95" t="s">
        <v>83</v>
      </c>
      <c r="AU95" s="35">
        <f t="shared" si="30"/>
        <v>0</v>
      </c>
      <c r="AV95" s="35">
        <f t="shared" si="21"/>
        <v>0</v>
      </c>
      <c r="AW95" s="35">
        <f t="shared" si="22"/>
        <v>2.90409207161125</v>
      </c>
      <c r="AX95" s="35">
        <f t="shared" si="23"/>
        <v>2.06393861892583</v>
      </c>
      <c r="AY95" s="35">
        <f t="shared" si="24"/>
        <v>0</v>
      </c>
      <c r="AZ95" s="35">
        <f t="shared" si="25"/>
        <v>0</v>
      </c>
      <c r="BA95" s="27" t="str">
        <f t="shared" si="26"/>
        <v>3</v>
      </c>
      <c r="BB95" s="34">
        <v>0.00018772</v>
      </c>
      <c r="BC95" s="34">
        <f t="shared" si="27"/>
        <v>0</v>
      </c>
      <c r="BD95" s="34" t="e">
        <f t="shared" si="28"/>
        <v>#REF!</v>
      </c>
      <c r="BE95" s="34">
        <v>0.132</v>
      </c>
      <c r="BF95" s="34">
        <f t="shared" si="31"/>
        <v>0</v>
      </c>
      <c r="BG95" s="34" t="e">
        <f t="shared" si="29"/>
        <v>#REF!</v>
      </c>
      <c r="BH95" t="str">
        <f>IF(AT95="UDARA","U","N")&amp;LEFT($C$4,2)&amp;MID($C$4,4,2)&amp;LEFT(A95,3)&amp;MID(E95,2,2)&amp;VLOOKUP(E95,Acuan_Reference!C:L,10,0)</f>
        <v>N1501BTM71AD</v>
      </c>
      <c r="BI95" t="s">
        <v>84</v>
      </c>
      <c r="BJ95" t="s">
        <v>119</v>
      </c>
      <c r="BK95" t="s">
        <v>86</v>
      </c>
      <c r="BL95" t="s">
        <v>87</v>
      </c>
    </row>
    <row r="96" hidden="1" spans="1:64">
      <c r="A96" t="s">
        <v>93</v>
      </c>
      <c r="B96" t="s">
        <v>75</v>
      </c>
      <c r="C96" t="s">
        <v>76</v>
      </c>
      <c r="D96" t="s">
        <v>123</v>
      </c>
      <c r="E96" t="s">
        <v>124</v>
      </c>
      <c r="F96" t="s">
        <v>125</v>
      </c>
      <c r="G96" t="s">
        <v>80</v>
      </c>
      <c r="H96" t="s">
        <v>81</v>
      </c>
      <c r="I96" s="34">
        <v>22865</v>
      </c>
      <c r="J96" s="35">
        <v>943</v>
      </c>
      <c r="K96" s="35">
        <v>507</v>
      </c>
      <c r="L96" s="35">
        <v>522</v>
      </c>
      <c r="M96" s="35">
        <v>1724</v>
      </c>
      <c r="N96" s="35">
        <v>711</v>
      </c>
      <c r="O96" s="35">
        <v>367</v>
      </c>
      <c r="P96" s="35">
        <v>850</v>
      </c>
      <c r="Q96" s="35">
        <v>1115</v>
      </c>
      <c r="R96" s="35">
        <v>774</v>
      </c>
      <c r="S96" s="35">
        <v>492</v>
      </c>
      <c r="T96" s="35">
        <v>877</v>
      </c>
      <c r="U96" s="35">
        <v>817</v>
      </c>
      <c r="V96" s="34">
        <v>728.66666666667</v>
      </c>
      <c r="W96" s="34">
        <f t="shared" si="16"/>
        <v>761</v>
      </c>
      <c r="X96" s="35">
        <v>337</v>
      </c>
      <c r="Y96" s="35">
        <v>0</v>
      </c>
      <c r="Z96" s="35">
        <v>0</v>
      </c>
      <c r="AA96" s="34">
        <v>900</v>
      </c>
      <c r="AB96" s="34">
        <v>0</v>
      </c>
      <c r="AC96" s="34">
        <v>100</v>
      </c>
      <c r="AD96" s="34">
        <v>0</v>
      </c>
      <c r="AE96" s="34">
        <f t="shared" si="17"/>
        <v>1000</v>
      </c>
      <c r="AF96" s="34">
        <f t="shared" si="18"/>
        <v>1.37236962488563</v>
      </c>
      <c r="AG96" s="34">
        <f t="shared" si="19"/>
        <v>1.31406044678055</v>
      </c>
      <c r="AH96" s="34">
        <v>32400</v>
      </c>
      <c r="AI96" s="34">
        <v>0</v>
      </c>
      <c r="AJ96" s="35">
        <v>0</v>
      </c>
      <c r="AK96" s="35">
        <v>1285</v>
      </c>
      <c r="AL96" s="35">
        <v>589</v>
      </c>
      <c r="AM96" s="34">
        <v>0.8</v>
      </c>
      <c r="AN96" s="34">
        <f t="shared" si="20"/>
        <v>608.8</v>
      </c>
      <c r="AO96" s="35">
        <v>100</v>
      </c>
      <c r="AP96" s="35">
        <v>100</v>
      </c>
      <c r="AQ96" t="s">
        <v>82</v>
      </c>
      <c r="AR96">
        <v>4</v>
      </c>
      <c r="AS96" s="34">
        <v>0.066666666666667</v>
      </c>
      <c r="AT96" t="s">
        <v>83</v>
      </c>
      <c r="AU96" s="35">
        <f t="shared" si="30"/>
        <v>148.35</v>
      </c>
      <c r="AV96" s="35">
        <f t="shared" si="21"/>
        <v>200</v>
      </c>
      <c r="AW96" s="35">
        <f t="shared" si="22"/>
        <v>1.57687253613666</v>
      </c>
      <c r="AX96" s="35">
        <f t="shared" si="23"/>
        <v>0.802890932982917</v>
      </c>
      <c r="AY96" s="35">
        <f t="shared" si="24"/>
        <v>200</v>
      </c>
      <c r="AZ96" s="35">
        <f t="shared" si="25"/>
        <v>200</v>
      </c>
      <c r="BA96" s="27" t="str">
        <f t="shared" si="26"/>
        <v>3</v>
      </c>
      <c r="BB96" s="34">
        <v>0.00018772</v>
      </c>
      <c r="BC96" s="34">
        <f t="shared" si="27"/>
        <v>0.037544</v>
      </c>
      <c r="BD96" s="34" t="e">
        <f t="shared" si="28"/>
        <v>#REF!</v>
      </c>
      <c r="BE96" s="34">
        <v>0.132</v>
      </c>
      <c r="BF96" s="34">
        <f t="shared" si="31"/>
        <v>26.4</v>
      </c>
      <c r="BG96" s="34" t="e">
        <f t="shared" si="29"/>
        <v>#REF!</v>
      </c>
      <c r="BH96" t="str">
        <f>IF(AT96="UDARA","U","N")&amp;LEFT($C$4,2)&amp;MID($C$4,4,2)&amp;LEFT(A96,3)&amp;MID(E96,2,2)&amp;VLOOKUP(E96,Acuan_Reference!C:L,10,0)</f>
        <v>N1501CRB71AD</v>
      </c>
      <c r="BI96" t="s">
        <v>84</v>
      </c>
      <c r="BJ96" t="s">
        <v>119</v>
      </c>
      <c r="BK96" t="s">
        <v>86</v>
      </c>
      <c r="BL96" t="s">
        <v>87</v>
      </c>
    </row>
    <row r="97" hidden="1" spans="1:64">
      <c r="A97" t="s">
        <v>94</v>
      </c>
      <c r="B97" t="s">
        <v>75</v>
      </c>
      <c r="C97" t="s">
        <v>76</v>
      </c>
      <c r="D97" t="s">
        <v>123</v>
      </c>
      <c r="E97" t="s">
        <v>124</v>
      </c>
      <c r="F97" t="s">
        <v>125</v>
      </c>
      <c r="G97" t="s">
        <v>80</v>
      </c>
      <c r="H97" t="s">
        <v>81</v>
      </c>
      <c r="I97" s="34">
        <v>22865</v>
      </c>
      <c r="J97" s="35">
        <v>1407</v>
      </c>
      <c r="K97" s="35">
        <v>815</v>
      </c>
      <c r="L97" s="35">
        <v>765</v>
      </c>
      <c r="M97" s="35">
        <v>1202</v>
      </c>
      <c r="N97" s="35">
        <v>1071</v>
      </c>
      <c r="O97" s="35">
        <v>804</v>
      </c>
      <c r="P97" s="35">
        <v>1558</v>
      </c>
      <c r="Q97" s="35">
        <v>1216</v>
      </c>
      <c r="R97" s="35">
        <v>1709</v>
      </c>
      <c r="S97" s="35">
        <v>847</v>
      </c>
      <c r="T97" s="35">
        <v>1311</v>
      </c>
      <c r="U97" s="35">
        <v>1198</v>
      </c>
      <c r="V97" s="34">
        <v>1118.6666666667</v>
      </c>
      <c r="W97" s="34">
        <f t="shared" si="16"/>
        <v>1190.66666666667</v>
      </c>
      <c r="X97" s="35">
        <v>475</v>
      </c>
      <c r="Y97" s="35">
        <v>0</v>
      </c>
      <c r="Z97" s="35">
        <v>0</v>
      </c>
      <c r="AA97" s="34">
        <v>2218</v>
      </c>
      <c r="AB97" s="34">
        <v>0</v>
      </c>
      <c r="AC97" s="34">
        <v>0</v>
      </c>
      <c r="AD97" s="34">
        <v>0</v>
      </c>
      <c r="AE97" s="34">
        <f t="shared" si="17"/>
        <v>2218</v>
      </c>
      <c r="AF97" s="34">
        <f t="shared" si="18"/>
        <v>1.98271752085811</v>
      </c>
      <c r="AG97" s="34">
        <f t="shared" si="19"/>
        <v>1.86282194848824</v>
      </c>
      <c r="AH97" s="34">
        <v>32400</v>
      </c>
      <c r="AI97" s="34">
        <v>0</v>
      </c>
      <c r="AJ97" s="35">
        <v>0</v>
      </c>
      <c r="AK97" s="35">
        <v>2035</v>
      </c>
      <c r="AL97" s="35">
        <v>1063</v>
      </c>
      <c r="AM97" s="34">
        <v>0.8</v>
      </c>
      <c r="AN97" s="34">
        <f t="shared" si="20"/>
        <v>952.533333333333</v>
      </c>
      <c r="AO97" s="35">
        <v>100</v>
      </c>
      <c r="AP97" s="35">
        <v>100</v>
      </c>
      <c r="AQ97" t="s">
        <v>82</v>
      </c>
      <c r="AR97">
        <v>8</v>
      </c>
      <c r="AS97" s="34">
        <v>0.13333333333333</v>
      </c>
      <c r="AT97" t="s">
        <v>83</v>
      </c>
      <c r="AU97" s="35">
        <f t="shared" si="30"/>
        <v>0</v>
      </c>
      <c r="AV97" s="35">
        <f t="shared" si="21"/>
        <v>0</v>
      </c>
      <c r="AW97" s="35">
        <f t="shared" si="22"/>
        <v>1.86282194848824</v>
      </c>
      <c r="AX97" s="35">
        <f t="shared" si="23"/>
        <v>0.970044792833147</v>
      </c>
      <c r="AY97" s="35">
        <f t="shared" si="24"/>
        <v>0</v>
      </c>
      <c r="AZ97" s="35">
        <f t="shared" si="25"/>
        <v>0</v>
      </c>
      <c r="BA97" s="27" t="str">
        <f t="shared" si="26"/>
        <v>3</v>
      </c>
      <c r="BB97" s="34">
        <v>0.00018772</v>
      </c>
      <c r="BC97" s="34">
        <f t="shared" si="27"/>
        <v>0</v>
      </c>
      <c r="BD97" s="34" t="e">
        <f t="shared" si="28"/>
        <v>#REF!</v>
      </c>
      <c r="BE97" s="34">
        <v>0.132</v>
      </c>
      <c r="BF97" s="34">
        <f t="shared" si="31"/>
        <v>0</v>
      </c>
      <c r="BG97" s="34" t="e">
        <f t="shared" si="29"/>
        <v>#REF!</v>
      </c>
      <c r="BH97" t="str">
        <f>IF(AT97="UDARA","U","N")&amp;LEFT($C$4,2)&amp;MID($C$4,4,2)&amp;LEFT(A97,3)&amp;MID(E97,2,2)&amp;VLOOKUP(E97,Acuan_Reference!C:L,10,0)</f>
        <v>N1501DPS71AD</v>
      </c>
      <c r="BI97" t="s">
        <v>84</v>
      </c>
      <c r="BJ97" t="s">
        <v>119</v>
      </c>
      <c r="BK97" t="s">
        <v>86</v>
      </c>
      <c r="BL97" t="s">
        <v>87</v>
      </c>
    </row>
    <row r="98" hidden="1" spans="1:64">
      <c r="A98" t="s">
        <v>95</v>
      </c>
      <c r="B98" t="s">
        <v>75</v>
      </c>
      <c r="C98" t="s">
        <v>76</v>
      </c>
      <c r="D98" t="s">
        <v>123</v>
      </c>
      <c r="E98" t="s">
        <v>124</v>
      </c>
      <c r="F98" t="s">
        <v>125</v>
      </c>
      <c r="G98" t="s">
        <v>80</v>
      </c>
      <c r="H98" t="s">
        <v>81</v>
      </c>
      <c r="I98" s="34">
        <v>22865</v>
      </c>
      <c r="J98" s="35">
        <v>507</v>
      </c>
      <c r="K98" s="35">
        <v>235</v>
      </c>
      <c r="L98" s="35">
        <v>391</v>
      </c>
      <c r="M98" s="35">
        <v>379</v>
      </c>
      <c r="N98" s="35">
        <v>440</v>
      </c>
      <c r="O98" s="35">
        <v>289</v>
      </c>
      <c r="P98" s="35">
        <v>341</v>
      </c>
      <c r="Q98" s="35">
        <v>311</v>
      </c>
      <c r="R98" s="35">
        <v>389</v>
      </c>
      <c r="S98" s="35">
        <v>449</v>
      </c>
      <c r="T98" s="35">
        <v>354</v>
      </c>
      <c r="U98" s="35">
        <v>466</v>
      </c>
      <c r="V98" s="34">
        <v>423</v>
      </c>
      <c r="W98" s="34">
        <f t="shared" si="16"/>
        <v>382.666666666667</v>
      </c>
      <c r="X98" s="35">
        <v>59</v>
      </c>
      <c r="Y98" s="35">
        <v>0</v>
      </c>
      <c r="Z98" s="35">
        <v>0</v>
      </c>
      <c r="AA98" s="34">
        <v>605</v>
      </c>
      <c r="AB98" s="34">
        <v>0</v>
      </c>
      <c r="AC98" s="34">
        <v>0</v>
      </c>
      <c r="AD98" s="34">
        <v>0</v>
      </c>
      <c r="AE98" s="34">
        <f t="shared" si="17"/>
        <v>605</v>
      </c>
      <c r="AF98" s="34">
        <f t="shared" si="18"/>
        <v>1.43026004728132</v>
      </c>
      <c r="AG98" s="34">
        <f t="shared" si="19"/>
        <v>1.58101045296167</v>
      </c>
      <c r="AH98" s="34">
        <v>32400</v>
      </c>
      <c r="AI98" s="34">
        <v>0</v>
      </c>
      <c r="AJ98" s="35">
        <v>0</v>
      </c>
      <c r="AK98" s="35">
        <v>621</v>
      </c>
      <c r="AL98" s="35">
        <v>328</v>
      </c>
      <c r="AM98" s="34">
        <v>0.25</v>
      </c>
      <c r="AN98" s="34">
        <f t="shared" si="20"/>
        <v>95.6666666666667</v>
      </c>
      <c r="AO98" s="35">
        <v>100</v>
      </c>
      <c r="AP98" s="35">
        <v>100</v>
      </c>
      <c r="AQ98" t="s">
        <v>82</v>
      </c>
      <c r="AR98">
        <v>12</v>
      </c>
      <c r="AS98" s="34">
        <v>0.033333333333333</v>
      </c>
      <c r="AT98" t="s">
        <v>83</v>
      </c>
      <c r="AU98" s="35">
        <f t="shared" si="30"/>
        <v>0</v>
      </c>
      <c r="AV98" s="35">
        <f t="shared" si="21"/>
        <v>0</v>
      </c>
      <c r="AW98" s="35">
        <f t="shared" si="22"/>
        <v>1.58101045296167</v>
      </c>
      <c r="AX98" s="35">
        <f t="shared" si="23"/>
        <v>0.723867595818815</v>
      </c>
      <c r="AY98" s="35">
        <f t="shared" si="24"/>
        <v>0</v>
      </c>
      <c r="AZ98" s="35">
        <f t="shared" si="25"/>
        <v>0</v>
      </c>
      <c r="BA98" s="27" t="str">
        <f t="shared" si="26"/>
        <v>3</v>
      </c>
      <c r="BB98" s="34">
        <v>0.00018772</v>
      </c>
      <c r="BC98" s="34">
        <f t="shared" si="27"/>
        <v>0</v>
      </c>
      <c r="BD98" s="34" t="e">
        <f t="shared" si="28"/>
        <v>#REF!</v>
      </c>
      <c r="BE98" s="34">
        <v>0.132</v>
      </c>
      <c r="BF98" s="34">
        <f t="shared" si="31"/>
        <v>0</v>
      </c>
      <c r="BG98" s="34" t="e">
        <f t="shared" si="29"/>
        <v>#REF!</v>
      </c>
      <c r="BH98" t="str">
        <f>IF(AT98="UDARA","U","N")&amp;LEFT($C$4,2)&amp;MID($C$4,4,2)&amp;LEFT(A98,3)&amp;MID(E98,2,2)&amp;VLOOKUP(E98,Acuan_Reference!C:L,10,0)</f>
        <v>N1501JAK71AD</v>
      </c>
      <c r="BI98" t="s">
        <v>84</v>
      </c>
      <c r="BJ98" t="s">
        <v>119</v>
      </c>
      <c r="BK98" t="s">
        <v>86</v>
      </c>
      <c r="BL98" t="s">
        <v>87</v>
      </c>
    </row>
    <row r="99" hidden="1" spans="1:64">
      <c r="A99" t="s">
        <v>96</v>
      </c>
      <c r="B99" t="s">
        <v>75</v>
      </c>
      <c r="C99" t="s">
        <v>76</v>
      </c>
      <c r="D99" t="s">
        <v>123</v>
      </c>
      <c r="E99" t="s">
        <v>124</v>
      </c>
      <c r="F99" t="s">
        <v>125</v>
      </c>
      <c r="G99" t="s">
        <v>80</v>
      </c>
      <c r="H99" t="s">
        <v>81</v>
      </c>
      <c r="I99" s="34">
        <v>22865</v>
      </c>
      <c r="J99" s="35">
        <v>422</v>
      </c>
      <c r="K99" s="35">
        <v>391</v>
      </c>
      <c r="L99" s="35">
        <v>345</v>
      </c>
      <c r="M99" s="35">
        <v>423</v>
      </c>
      <c r="N99" s="35">
        <v>340</v>
      </c>
      <c r="O99" s="35">
        <v>301</v>
      </c>
      <c r="P99" s="35">
        <v>479</v>
      </c>
      <c r="Q99" s="35">
        <v>277</v>
      </c>
      <c r="R99" s="35">
        <v>562</v>
      </c>
      <c r="S99" s="35">
        <v>545</v>
      </c>
      <c r="T99" s="35">
        <v>425</v>
      </c>
      <c r="U99" s="35">
        <v>346</v>
      </c>
      <c r="V99" s="34">
        <v>438.66666666667</v>
      </c>
      <c r="W99" s="34">
        <f t="shared" si="16"/>
        <v>397.333333333333</v>
      </c>
      <c r="X99" s="35">
        <v>224</v>
      </c>
      <c r="Y99" s="35">
        <v>0</v>
      </c>
      <c r="Z99" s="35">
        <v>0</v>
      </c>
      <c r="AA99" s="34">
        <v>1400</v>
      </c>
      <c r="AB99" s="34">
        <v>0</v>
      </c>
      <c r="AC99" s="34">
        <v>0</v>
      </c>
      <c r="AD99" s="34">
        <v>0</v>
      </c>
      <c r="AE99" s="34">
        <f t="shared" si="17"/>
        <v>1400</v>
      </c>
      <c r="AF99" s="34">
        <f t="shared" si="18"/>
        <v>3.1914893617021</v>
      </c>
      <c r="AG99" s="34">
        <f t="shared" si="19"/>
        <v>3.52348993288591</v>
      </c>
      <c r="AH99" s="34">
        <v>32400</v>
      </c>
      <c r="AI99" s="34">
        <v>0</v>
      </c>
      <c r="AJ99" s="35">
        <v>0</v>
      </c>
      <c r="AK99" s="35">
        <v>747</v>
      </c>
      <c r="AL99" s="35">
        <v>421</v>
      </c>
      <c r="AM99" s="34">
        <v>1.2</v>
      </c>
      <c r="AN99" s="34">
        <f t="shared" si="20"/>
        <v>476.8</v>
      </c>
      <c r="AO99" s="35">
        <v>100</v>
      </c>
      <c r="AP99" s="35">
        <v>100</v>
      </c>
      <c r="AQ99" t="s">
        <v>82</v>
      </c>
      <c r="AR99">
        <v>2</v>
      </c>
      <c r="AS99" s="34">
        <v>0.2</v>
      </c>
      <c r="AT99" t="s">
        <v>83</v>
      </c>
      <c r="AU99" s="35">
        <f t="shared" si="30"/>
        <v>0</v>
      </c>
      <c r="AV99" s="35">
        <f t="shared" si="21"/>
        <v>0</v>
      </c>
      <c r="AW99" s="35">
        <f t="shared" si="22"/>
        <v>3.52348993288591</v>
      </c>
      <c r="AX99" s="35">
        <f t="shared" si="23"/>
        <v>2.46392617449664</v>
      </c>
      <c r="AY99" s="35">
        <f t="shared" si="24"/>
        <v>0</v>
      </c>
      <c r="AZ99" s="35">
        <f t="shared" si="25"/>
        <v>0</v>
      </c>
      <c r="BA99" s="27" t="str">
        <f t="shared" si="26"/>
        <v>3</v>
      </c>
      <c r="BB99" s="34">
        <v>0.00018772</v>
      </c>
      <c r="BC99" s="34">
        <f t="shared" si="27"/>
        <v>0</v>
      </c>
      <c r="BD99" s="34" t="e">
        <f t="shared" si="28"/>
        <v>#REF!</v>
      </c>
      <c r="BE99" s="34">
        <v>0.132</v>
      </c>
      <c r="BF99" s="34">
        <f t="shared" si="31"/>
        <v>0</v>
      </c>
      <c r="BG99" s="34" t="e">
        <f t="shared" si="29"/>
        <v>#REF!</v>
      </c>
      <c r="BH99" t="str">
        <f>IF(AT99="UDARA","U","N")&amp;LEFT($C$4,2)&amp;MID($C$4,4,2)&amp;LEFT(A99,3)&amp;MID(E99,2,2)&amp;VLOOKUP(E99,Acuan_Reference!C:L,10,0)</f>
        <v>N1501JBI71AD</v>
      </c>
      <c r="BI99" t="s">
        <v>84</v>
      </c>
      <c r="BJ99" t="s">
        <v>119</v>
      </c>
      <c r="BK99" t="s">
        <v>86</v>
      </c>
      <c r="BL99" t="s">
        <v>87</v>
      </c>
    </row>
    <row r="100" hidden="1" spans="1:64">
      <c r="A100" t="s">
        <v>97</v>
      </c>
      <c r="B100" t="s">
        <v>75</v>
      </c>
      <c r="C100" t="s">
        <v>76</v>
      </c>
      <c r="D100" t="s">
        <v>123</v>
      </c>
      <c r="E100" t="s">
        <v>124</v>
      </c>
      <c r="F100" t="s">
        <v>125</v>
      </c>
      <c r="G100" t="s">
        <v>80</v>
      </c>
      <c r="H100" t="s">
        <v>81</v>
      </c>
      <c r="I100" s="34">
        <v>22865</v>
      </c>
      <c r="J100" s="35">
        <v>377</v>
      </c>
      <c r="K100" s="35">
        <v>796</v>
      </c>
      <c r="L100" s="35">
        <v>193</v>
      </c>
      <c r="M100" s="35">
        <v>331</v>
      </c>
      <c r="N100" s="35">
        <v>839</v>
      </c>
      <c r="O100" s="35">
        <v>255</v>
      </c>
      <c r="P100" s="35">
        <v>357</v>
      </c>
      <c r="Q100" s="35">
        <v>260</v>
      </c>
      <c r="R100" s="35">
        <v>484</v>
      </c>
      <c r="S100" s="35">
        <v>411</v>
      </c>
      <c r="T100" s="35">
        <v>344</v>
      </c>
      <c r="U100" s="35">
        <v>244</v>
      </c>
      <c r="V100" s="34">
        <v>333</v>
      </c>
      <c r="W100" s="34">
        <f t="shared" si="16"/>
        <v>309.666666666667</v>
      </c>
      <c r="X100" s="35">
        <v>25</v>
      </c>
      <c r="Y100" s="35">
        <v>0</v>
      </c>
      <c r="Z100" s="35">
        <v>0</v>
      </c>
      <c r="AA100" s="34">
        <v>834</v>
      </c>
      <c r="AB100" s="34">
        <v>0</v>
      </c>
      <c r="AC100" s="34">
        <v>0</v>
      </c>
      <c r="AD100" s="34">
        <v>0</v>
      </c>
      <c r="AE100" s="34">
        <f t="shared" si="17"/>
        <v>834</v>
      </c>
      <c r="AF100" s="34">
        <f t="shared" si="18"/>
        <v>2.5045045045045</v>
      </c>
      <c r="AG100" s="34">
        <f t="shared" si="19"/>
        <v>2.69321851453175</v>
      </c>
      <c r="AH100" s="34">
        <v>32400</v>
      </c>
      <c r="AI100" s="34">
        <v>0</v>
      </c>
      <c r="AJ100" s="35">
        <v>0</v>
      </c>
      <c r="AK100" s="35">
        <v>623</v>
      </c>
      <c r="AL100" s="35">
        <v>341</v>
      </c>
      <c r="AM100" s="34">
        <v>0.5</v>
      </c>
      <c r="AN100" s="34">
        <f t="shared" si="20"/>
        <v>154.833333333333</v>
      </c>
      <c r="AO100" s="35">
        <v>100</v>
      </c>
      <c r="AP100" s="35">
        <v>100</v>
      </c>
      <c r="AQ100" t="s">
        <v>82</v>
      </c>
      <c r="AR100">
        <v>20</v>
      </c>
      <c r="AS100" s="34">
        <v>0.033333333333333</v>
      </c>
      <c r="AT100" t="s">
        <v>83</v>
      </c>
      <c r="AU100" s="35">
        <f t="shared" si="30"/>
        <v>0</v>
      </c>
      <c r="AV100" s="35">
        <f t="shared" si="21"/>
        <v>0</v>
      </c>
      <c r="AW100" s="35">
        <f t="shared" si="22"/>
        <v>2.69321851453175</v>
      </c>
      <c r="AX100" s="35">
        <f t="shared" si="23"/>
        <v>1.59203444564047</v>
      </c>
      <c r="AY100" s="35">
        <f t="shared" si="24"/>
        <v>0</v>
      </c>
      <c r="AZ100" s="35">
        <f t="shared" si="25"/>
        <v>0</v>
      </c>
      <c r="BA100" s="27" t="str">
        <f t="shared" si="26"/>
        <v>3</v>
      </c>
      <c r="BB100" s="34">
        <v>0.00018772</v>
      </c>
      <c r="BC100" s="34">
        <f t="shared" si="27"/>
        <v>0</v>
      </c>
      <c r="BD100" s="34" t="e">
        <f t="shared" si="28"/>
        <v>#REF!</v>
      </c>
      <c r="BE100" s="34">
        <v>0.132</v>
      </c>
      <c r="BF100" s="34">
        <f t="shared" si="31"/>
        <v>0</v>
      </c>
      <c r="BG100" s="34" t="e">
        <f t="shared" si="29"/>
        <v>#REF!</v>
      </c>
      <c r="BH100" t="str">
        <f>IF(AT100="UDARA","U","N")&amp;LEFT($C$4,2)&amp;MID($C$4,4,2)&amp;LEFT(A100,3)&amp;MID(E100,2,2)&amp;VLOOKUP(E100,Acuan_Reference!C:L,10,0)</f>
        <v>N1501JKT71AD</v>
      </c>
      <c r="BI100" t="s">
        <v>84</v>
      </c>
      <c r="BJ100" t="s">
        <v>119</v>
      </c>
      <c r="BK100" t="s">
        <v>86</v>
      </c>
      <c r="BL100" t="s">
        <v>87</v>
      </c>
    </row>
    <row r="101" hidden="1" spans="1:64">
      <c r="A101" t="s">
        <v>98</v>
      </c>
      <c r="B101" t="s">
        <v>75</v>
      </c>
      <c r="C101" t="s">
        <v>76</v>
      </c>
      <c r="D101" t="s">
        <v>123</v>
      </c>
      <c r="E101" t="s">
        <v>124</v>
      </c>
      <c r="F101" t="s">
        <v>125</v>
      </c>
      <c r="G101" t="s">
        <v>80</v>
      </c>
      <c r="H101" t="s">
        <v>81</v>
      </c>
      <c r="I101" s="34">
        <v>22865</v>
      </c>
      <c r="J101" s="35">
        <v>293</v>
      </c>
      <c r="K101" s="35">
        <v>222</v>
      </c>
      <c r="L101" s="35">
        <v>317</v>
      </c>
      <c r="M101" s="35">
        <v>433</v>
      </c>
      <c r="N101" s="35">
        <v>342</v>
      </c>
      <c r="O101" s="35">
        <v>293</v>
      </c>
      <c r="P101" s="35">
        <v>387</v>
      </c>
      <c r="Q101" s="35">
        <v>339</v>
      </c>
      <c r="R101" s="35">
        <v>285</v>
      </c>
      <c r="S101" s="35">
        <v>332</v>
      </c>
      <c r="T101" s="35">
        <v>232</v>
      </c>
      <c r="U101" s="35">
        <v>365</v>
      </c>
      <c r="V101" s="34">
        <v>309.66666666667</v>
      </c>
      <c r="W101" s="34">
        <f t="shared" si="16"/>
        <v>277</v>
      </c>
      <c r="X101" s="35">
        <v>152</v>
      </c>
      <c r="Y101" s="35">
        <v>0</v>
      </c>
      <c r="Z101" s="35">
        <v>0</v>
      </c>
      <c r="AA101" s="34">
        <v>687</v>
      </c>
      <c r="AB101" s="34">
        <v>0</v>
      </c>
      <c r="AC101" s="34">
        <v>0</v>
      </c>
      <c r="AD101" s="34">
        <v>0</v>
      </c>
      <c r="AE101" s="34">
        <f t="shared" si="17"/>
        <v>687</v>
      </c>
      <c r="AF101" s="34">
        <f t="shared" si="18"/>
        <v>2.21851453175455</v>
      </c>
      <c r="AG101" s="34">
        <f t="shared" si="19"/>
        <v>2.48014440433213</v>
      </c>
      <c r="AH101" s="34">
        <v>32400</v>
      </c>
      <c r="AI101" s="34">
        <v>0</v>
      </c>
      <c r="AJ101" s="35">
        <v>0</v>
      </c>
      <c r="AK101" s="35">
        <v>517</v>
      </c>
      <c r="AL101" s="35">
        <v>234</v>
      </c>
      <c r="AM101" s="34">
        <v>0.9</v>
      </c>
      <c r="AN101" s="34">
        <f t="shared" si="20"/>
        <v>249.3</v>
      </c>
      <c r="AO101" s="35">
        <v>100</v>
      </c>
      <c r="AP101" s="35">
        <v>100</v>
      </c>
      <c r="AQ101" t="s">
        <v>82</v>
      </c>
      <c r="AR101">
        <v>4</v>
      </c>
      <c r="AS101" s="34">
        <v>0.1</v>
      </c>
      <c r="AT101" t="s">
        <v>83</v>
      </c>
      <c r="AU101" s="35">
        <f t="shared" si="30"/>
        <v>0</v>
      </c>
      <c r="AV101" s="35">
        <f t="shared" si="21"/>
        <v>0</v>
      </c>
      <c r="AW101" s="35">
        <f t="shared" si="22"/>
        <v>2.48014440433213</v>
      </c>
      <c r="AX101" s="35">
        <f t="shared" si="23"/>
        <v>1.63537906137184</v>
      </c>
      <c r="AY101" s="35">
        <f t="shared" si="24"/>
        <v>0</v>
      </c>
      <c r="AZ101" s="35">
        <f t="shared" si="25"/>
        <v>0</v>
      </c>
      <c r="BA101" s="27" t="str">
        <f t="shared" si="26"/>
        <v>3</v>
      </c>
      <c r="BB101" s="34">
        <v>0.00018772</v>
      </c>
      <c r="BC101" s="34">
        <f t="shared" si="27"/>
        <v>0</v>
      </c>
      <c r="BD101" s="34" t="e">
        <f t="shared" si="28"/>
        <v>#REF!</v>
      </c>
      <c r="BE101" s="34">
        <v>0.132</v>
      </c>
      <c r="BF101" s="34">
        <f t="shared" si="31"/>
        <v>0</v>
      </c>
      <c r="BG101" s="34" t="e">
        <f t="shared" si="29"/>
        <v>#REF!</v>
      </c>
      <c r="BH101" t="str">
        <f>IF(AT101="UDARA","U","N")&amp;LEFT($C$4,2)&amp;MID($C$4,4,2)&amp;LEFT(A101,3)&amp;MID(E101,2,2)&amp;VLOOKUP(E101,Acuan_Reference!C:L,10,0)</f>
        <v>N1501JMR71AD</v>
      </c>
      <c r="BI101" t="s">
        <v>84</v>
      </c>
      <c r="BJ101" t="s">
        <v>119</v>
      </c>
      <c r="BK101" t="s">
        <v>86</v>
      </c>
      <c r="BL101" t="s">
        <v>87</v>
      </c>
    </row>
    <row r="102" hidden="1" spans="1:64">
      <c r="A102" t="s">
        <v>99</v>
      </c>
      <c r="B102" t="s">
        <v>75</v>
      </c>
      <c r="C102" t="s">
        <v>76</v>
      </c>
      <c r="D102" t="s">
        <v>123</v>
      </c>
      <c r="E102" t="s">
        <v>124</v>
      </c>
      <c r="F102" t="s">
        <v>125</v>
      </c>
      <c r="G102" t="s">
        <v>80</v>
      </c>
      <c r="H102" t="s">
        <v>81</v>
      </c>
      <c r="I102" s="34">
        <v>22865</v>
      </c>
      <c r="J102" s="35">
        <v>717</v>
      </c>
      <c r="K102" s="35">
        <v>582</v>
      </c>
      <c r="L102" s="35">
        <v>919</v>
      </c>
      <c r="M102" s="35">
        <v>992</v>
      </c>
      <c r="N102" s="35">
        <v>1000</v>
      </c>
      <c r="O102" s="35">
        <v>292</v>
      </c>
      <c r="P102" s="35">
        <v>739</v>
      </c>
      <c r="Q102" s="35">
        <v>919</v>
      </c>
      <c r="R102" s="35">
        <v>628</v>
      </c>
      <c r="S102" s="35">
        <v>916</v>
      </c>
      <c r="T102" s="35">
        <v>572</v>
      </c>
      <c r="U102" s="35">
        <v>461</v>
      </c>
      <c r="V102" s="34">
        <v>649.66666666667</v>
      </c>
      <c r="W102" s="34">
        <f t="shared" si="16"/>
        <v>538.333333333333</v>
      </c>
      <c r="X102" s="35">
        <v>372</v>
      </c>
      <c r="Y102" s="35">
        <v>0</v>
      </c>
      <c r="Z102" s="35">
        <v>0</v>
      </c>
      <c r="AA102" s="34">
        <v>1641</v>
      </c>
      <c r="AB102" s="34">
        <v>0</v>
      </c>
      <c r="AC102" s="34">
        <v>400</v>
      </c>
      <c r="AD102" s="34">
        <v>0</v>
      </c>
      <c r="AE102" s="34">
        <f t="shared" si="17"/>
        <v>2041</v>
      </c>
      <c r="AF102" s="34">
        <f t="shared" si="18"/>
        <v>3.14161108260645</v>
      </c>
      <c r="AG102" s="34">
        <f t="shared" si="19"/>
        <v>3.79133126934984</v>
      </c>
      <c r="AH102" s="34">
        <v>32400</v>
      </c>
      <c r="AI102" s="34">
        <v>0</v>
      </c>
      <c r="AJ102" s="35">
        <v>0</v>
      </c>
      <c r="AK102" s="35">
        <v>1329</v>
      </c>
      <c r="AL102" s="35">
        <v>582</v>
      </c>
      <c r="AM102" s="34">
        <v>1.1</v>
      </c>
      <c r="AN102" s="34">
        <f t="shared" si="20"/>
        <v>592.166666666667</v>
      </c>
      <c r="AO102" s="35">
        <v>100</v>
      </c>
      <c r="AP102" s="35">
        <v>100</v>
      </c>
      <c r="AQ102" t="s">
        <v>82</v>
      </c>
      <c r="AR102">
        <v>4</v>
      </c>
      <c r="AS102" s="34">
        <v>0.33333333333333</v>
      </c>
      <c r="AT102" t="s">
        <v>83</v>
      </c>
      <c r="AU102" s="35">
        <f t="shared" si="30"/>
        <v>0</v>
      </c>
      <c r="AV102" s="35">
        <f t="shared" si="21"/>
        <v>0</v>
      </c>
      <c r="AW102" s="35">
        <f t="shared" si="22"/>
        <v>3.79133126934984</v>
      </c>
      <c r="AX102" s="35">
        <f t="shared" si="23"/>
        <v>2.71021671826625</v>
      </c>
      <c r="AY102" s="35">
        <f t="shared" si="24"/>
        <v>0</v>
      </c>
      <c r="AZ102" s="35">
        <f t="shared" si="25"/>
        <v>0</v>
      </c>
      <c r="BA102" s="27" t="str">
        <f t="shared" si="26"/>
        <v>3</v>
      </c>
      <c r="BB102" s="34">
        <v>0.00018772</v>
      </c>
      <c r="BC102" s="34">
        <f t="shared" si="27"/>
        <v>0</v>
      </c>
      <c r="BD102" s="34" t="e">
        <f t="shared" si="28"/>
        <v>#REF!</v>
      </c>
      <c r="BE102" s="34">
        <v>0.132</v>
      </c>
      <c r="BF102" s="34">
        <f t="shared" si="31"/>
        <v>0</v>
      </c>
      <c r="BG102" s="34" t="e">
        <f t="shared" si="29"/>
        <v>#REF!</v>
      </c>
      <c r="BH102" t="str">
        <f>IF(AT102="UDARA","U","N")&amp;LEFT($C$4,2)&amp;MID($C$4,4,2)&amp;LEFT(A102,3)&amp;MID(E102,2,2)&amp;VLOOKUP(E102,Acuan_Reference!C:L,10,0)</f>
        <v>N1501MDN71AD</v>
      </c>
      <c r="BI102" t="s">
        <v>84</v>
      </c>
      <c r="BJ102" t="s">
        <v>119</v>
      </c>
      <c r="BK102" t="s">
        <v>86</v>
      </c>
      <c r="BL102" t="s">
        <v>87</v>
      </c>
    </row>
    <row r="103" hidden="1" spans="1:64">
      <c r="A103" t="s">
        <v>100</v>
      </c>
      <c r="B103" t="s">
        <v>75</v>
      </c>
      <c r="C103" t="s">
        <v>76</v>
      </c>
      <c r="D103" t="s">
        <v>123</v>
      </c>
      <c r="E103" t="s">
        <v>124</v>
      </c>
      <c r="F103" t="s">
        <v>125</v>
      </c>
      <c r="G103" t="s">
        <v>80</v>
      </c>
      <c r="H103" t="s">
        <v>81</v>
      </c>
      <c r="I103" s="34">
        <v>22865</v>
      </c>
      <c r="J103" s="35">
        <v>792</v>
      </c>
      <c r="K103" s="35">
        <v>381</v>
      </c>
      <c r="L103" s="35">
        <v>641</v>
      </c>
      <c r="M103" s="35">
        <v>696</v>
      </c>
      <c r="N103" s="35">
        <v>359</v>
      </c>
      <c r="O103" s="35">
        <v>683</v>
      </c>
      <c r="P103" s="35">
        <v>940</v>
      </c>
      <c r="Q103" s="35">
        <v>384</v>
      </c>
      <c r="R103" s="35">
        <v>937</v>
      </c>
      <c r="S103" s="35">
        <v>1048</v>
      </c>
      <c r="T103" s="35">
        <v>749</v>
      </c>
      <c r="U103" s="35">
        <v>1120</v>
      </c>
      <c r="V103" s="34">
        <v>972.33333333333</v>
      </c>
      <c r="W103" s="34">
        <f t="shared" si="16"/>
        <v>873.666666666667</v>
      </c>
      <c r="X103" s="35">
        <v>262</v>
      </c>
      <c r="Y103" s="35">
        <v>0</v>
      </c>
      <c r="Z103" s="35">
        <v>0</v>
      </c>
      <c r="AA103" s="34">
        <v>1751</v>
      </c>
      <c r="AB103" s="34">
        <v>15</v>
      </c>
      <c r="AC103" s="34">
        <v>100</v>
      </c>
      <c r="AD103" s="34">
        <v>0</v>
      </c>
      <c r="AE103" s="34">
        <f t="shared" si="17"/>
        <v>1851</v>
      </c>
      <c r="AF103" s="34">
        <f t="shared" si="18"/>
        <v>1.90366815221118</v>
      </c>
      <c r="AG103" s="34">
        <f t="shared" si="19"/>
        <v>2.1186570011446</v>
      </c>
      <c r="AH103" s="34">
        <v>32400</v>
      </c>
      <c r="AI103" s="34">
        <v>0</v>
      </c>
      <c r="AJ103" s="35">
        <v>0</v>
      </c>
      <c r="AK103" s="35">
        <v>1279</v>
      </c>
      <c r="AL103" s="35">
        <v>752</v>
      </c>
      <c r="AM103" s="34">
        <v>1.5</v>
      </c>
      <c r="AN103" s="34">
        <f t="shared" si="20"/>
        <v>1310.5</v>
      </c>
      <c r="AO103" s="35">
        <v>100</v>
      </c>
      <c r="AP103" s="35">
        <v>100</v>
      </c>
      <c r="AQ103" t="s">
        <v>82</v>
      </c>
      <c r="AR103">
        <v>2</v>
      </c>
      <c r="AS103" s="34">
        <v>0.76666666666667</v>
      </c>
      <c r="AT103" t="s">
        <v>83</v>
      </c>
      <c r="AU103" s="35">
        <f t="shared" si="30"/>
        <v>158.625</v>
      </c>
      <c r="AV103" s="35">
        <f t="shared" si="21"/>
        <v>200</v>
      </c>
      <c r="AW103" s="35">
        <f t="shared" si="22"/>
        <v>2.34757726058756</v>
      </c>
      <c r="AX103" s="35">
        <f t="shared" si="23"/>
        <v>1.48683708508203</v>
      </c>
      <c r="AY103" s="35">
        <f t="shared" si="24"/>
        <v>200</v>
      </c>
      <c r="AZ103" s="35">
        <f t="shared" si="25"/>
        <v>200</v>
      </c>
      <c r="BA103" s="27" t="str">
        <f t="shared" si="26"/>
        <v>3</v>
      </c>
      <c r="BB103" s="34">
        <v>0.00018772</v>
      </c>
      <c r="BC103" s="34">
        <f t="shared" si="27"/>
        <v>0.037544</v>
      </c>
      <c r="BD103" s="34" t="e">
        <f t="shared" si="28"/>
        <v>#REF!</v>
      </c>
      <c r="BE103" s="34">
        <v>0.132</v>
      </c>
      <c r="BF103" s="34">
        <f t="shared" si="31"/>
        <v>26.4</v>
      </c>
      <c r="BG103" s="34" t="e">
        <f t="shared" si="29"/>
        <v>#REF!</v>
      </c>
      <c r="BH103" t="str">
        <f>IF(AT103="UDARA","U","N")&amp;LEFT($C$4,2)&amp;MID($C$4,4,2)&amp;LEFT(A103,3)&amp;MID(E103,2,2)&amp;VLOOKUP(E103,Acuan_Reference!C:L,10,0)</f>
        <v>N1501MDO71AD</v>
      </c>
      <c r="BI103" t="s">
        <v>84</v>
      </c>
      <c r="BJ103" t="s">
        <v>119</v>
      </c>
      <c r="BK103" t="s">
        <v>86</v>
      </c>
      <c r="BL103" t="s">
        <v>87</v>
      </c>
    </row>
    <row r="104" hidden="1" spans="1:64">
      <c r="A104" t="s">
        <v>101</v>
      </c>
      <c r="B104" t="s">
        <v>75</v>
      </c>
      <c r="C104" t="s">
        <v>76</v>
      </c>
      <c r="D104" t="s">
        <v>123</v>
      </c>
      <c r="E104" t="s">
        <v>124</v>
      </c>
      <c r="F104" t="s">
        <v>125</v>
      </c>
      <c r="G104" t="s">
        <v>80</v>
      </c>
      <c r="H104" t="s">
        <v>81</v>
      </c>
      <c r="I104" s="34">
        <v>22865</v>
      </c>
      <c r="J104" s="35">
        <v>3063</v>
      </c>
      <c r="K104" s="35">
        <v>1652</v>
      </c>
      <c r="L104" s="35">
        <v>2074</v>
      </c>
      <c r="M104" s="35">
        <v>2599</v>
      </c>
      <c r="N104" s="35">
        <v>3055</v>
      </c>
      <c r="O104" s="35">
        <v>2475</v>
      </c>
      <c r="P104" s="35">
        <v>3969</v>
      </c>
      <c r="Q104" s="35">
        <v>3022</v>
      </c>
      <c r="R104" s="35">
        <v>1439</v>
      </c>
      <c r="S104" s="35">
        <v>2508</v>
      </c>
      <c r="T104" s="35">
        <v>2476</v>
      </c>
      <c r="U104" s="35">
        <v>4157</v>
      </c>
      <c r="V104" s="34">
        <v>3047</v>
      </c>
      <c r="W104" s="34">
        <f t="shared" si="16"/>
        <v>2799.33333333333</v>
      </c>
      <c r="X104" s="35">
        <v>690</v>
      </c>
      <c r="Y104" s="35">
        <v>0</v>
      </c>
      <c r="Z104" s="35">
        <v>0</v>
      </c>
      <c r="AA104" s="34">
        <v>2137</v>
      </c>
      <c r="AB104" s="34">
        <v>0</v>
      </c>
      <c r="AC104" s="34">
        <v>2700</v>
      </c>
      <c r="AD104" s="34">
        <v>400</v>
      </c>
      <c r="AE104" s="34">
        <f t="shared" si="17"/>
        <v>5237</v>
      </c>
      <c r="AF104" s="34">
        <f t="shared" si="18"/>
        <v>1.7187397440105</v>
      </c>
      <c r="AG104" s="34">
        <f t="shared" si="19"/>
        <v>1.72791140747797</v>
      </c>
      <c r="AH104" s="34">
        <v>32400</v>
      </c>
      <c r="AI104" s="34">
        <v>0</v>
      </c>
      <c r="AJ104" s="35">
        <v>0</v>
      </c>
      <c r="AK104" s="35">
        <v>3758</v>
      </c>
      <c r="AL104" s="35">
        <v>1765</v>
      </c>
      <c r="AM104" s="34">
        <v>1.3</v>
      </c>
      <c r="AN104" s="34">
        <f t="shared" si="20"/>
        <v>3639.13333333333</v>
      </c>
      <c r="AO104" s="35">
        <v>100</v>
      </c>
      <c r="AP104" s="35">
        <v>100</v>
      </c>
      <c r="AQ104" t="s">
        <v>82</v>
      </c>
      <c r="AR104">
        <v>4</v>
      </c>
      <c r="AS104" s="34">
        <v>0.5</v>
      </c>
      <c r="AT104" t="s">
        <v>83</v>
      </c>
      <c r="AU104" s="35">
        <f t="shared" si="30"/>
        <v>125.35</v>
      </c>
      <c r="AV104" s="35">
        <f t="shared" si="21"/>
        <v>200</v>
      </c>
      <c r="AW104" s="35">
        <f t="shared" si="22"/>
        <v>1.94224815432246</v>
      </c>
      <c r="AX104" s="35">
        <f t="shared" si="23"/>
        <v>1.31174089068826</v>
      </c>
      <c r="AY104" s="35">
        <f t="shared" si="24"/>
        <v>200</v>
      </c>
      <c r="AZ104" s="35">
        <f t="shared" si="25"/>
        <v>200</v>
      </c>
      <c r="BA104" s="27" t="str">
        <f t="shared" si="26"/>
        <v>3</v>
      </c>
      <c r="BB104" s="34">
        <v>0.00018772</v>
      </c>
      <c r="BC104" s="34">
        <f t="shared" si="27"/>
        <v>0.037544</v>
      </c>
      <c r="BD104" s="34" t="e">
        <f t="shared" si="28"/>
        <v>#REF!</v>
      </c>
      <c r="BE104" s="34">
        <v>0.132</v>
      </c>
      <c r="BF104" s="34">
        <f t="shared" si="31"/>
        <v>26.4</v>
      </c>
      <c r="BG104" s="34" t="e">
        <f t="shared" si="29"/>
        <v>#REF!</v>
      </c>
      <c r="BH104" t="str">
        <f>IF(AT104="UDARA","U","N")&amp;LEFT($C$4,2)&amp;MID($C$4,4,2)&amp;LEFT(A104,3)&amp;MID(E104,2,2)&amp;VLOOKUP(E104,Acuan_Reference!C:L,10,0)</f>
        <v>N1501MKS71AD</v>
      </c>
      <c r="BI104" t="s">
        <v>84</v>
      </c>
      <c r="BJ104" t="s">
        <v>119</v>
      </c>
      <c r="BK104" t="s">
        <v>86</v>
      </c>
      <c r="BL104" t="s">
        <v>87</v>
      </c>
    </row>
    <row r="105" hidden="1" spans="1:64">
      <c r="A105" t="s">
        <v>102</v>
      </c>
      <c r="B105" t="s">
        <v>75</v>
      </c>
      <c r="C105" t="s">
        <v>76</v>
      </c>
      <c r="D105" t="s">
        <v>123</v>
      </c>
      <c r="E105" t="s">
        <v>124</v>
      </c>
      <c r="F105" t="s">
        <v>125</v>
      </c>
      <c r="G105" t="s">
        <v>80</v>
      </c>
      <c r="H105" t="s">
        <v>81</v>
      </c>
      <c r="I105" s="34">
        <v>22865</v>
      </c>
      <c r="J105" s="35">
        <v>536</v>
      </c>
      <c r="K105" s="35">
        <v>645</v>
      </c>
      <c r="L105" s="35">
        <v>687</v>
      </c>
      <c r="M105" s="35">
        <v>677</v>
      </c>
      <c r="N105" s="35">
        <v>666</v>
      </c>
      <c r="O105" s="35">
        <v>738</v>
      </c>
      <c r="P105" s="35">
        <v>628</v>
      </c>
      <c r="Q105" s="35">
        <v>1142</v>
      </c>
      <c r="R105" s="35">
        <v>788</v>
      </c>
      <c r="S105" s="35">
        <v>757</v>
      </c>
      <c r="T105" s="35">
        <v>546</v>
      </c>
      <c r="U105" s="35">
        <v>691</v>
      </c>
      <c r="V105" s="34">
        <v>664.66666666667</v>
      </c>
      <c r="W105" s="34">
        <f t="shared" si="16"/>
        <v>604</v>
      </c>
      <c r="X105" s="35">
        <v>225</v>
      </c>
      <c r="Y105" s="35">
        <v>0</v>
      </c>
      <c r="Z105" s="35">
        <v>0</v>
      </c>
      <c r="AA105" s="34">
        <v>1922</v>
      </c>
      <c r="AB105" s="34">
        <v>0</v>
      </c>
      <c r="AC105" s="34">
        <v>0</v>
      </c>
      <c r="AD105" s="34">
        <v>0</v>
      </c>
      <c r="AE105" s="34">
        <f t="shared" si="17"/>
        <v>1922</v>
      </c>
      <c r="AF105" s="34">
        <f t="shared" si="18"/>
        <v>2.89167502507521</v>
      </c>
      <c r="AG105" s="34">
        <f t="shared" si="19"/>
        <v>3.18211920529801</v>
      </c>
      <c r="AH105" s="34">
        <v>32400</v>
      </c>
      <c r="AI105" s="34">
        <v>0</v>
      </c>
      <c r="AJ105" s="35">
        <v>0</v>
      </c>
      <c r="AK105" s="35">
        <v>1450</v>
      </c>
      <c r="AL105" s="35">
        <v>575</v>
      </c>
      <c r="AM105" s="34">
        <v>0.8</v>
      </c>
      <c r="AN105" s="34">
        <f t="shared" si="20"/>
        <v>483.2</v>
      </c>
      <c r="AO105" s="35">
        <v>100</v>
      </c>
      <c r="AP105" s="35">
        <v>100</v>
      </c>
      <c r="AQ105" t="s">
        <v>82</v>
      </c>
      <c r="AR105">
        <v>8</v>
      </c>
      <c r="AS105" s="34">
        <v>0.1</v>
      </c>
      <c r="AT105" t="s">
        <v>83</v>
      </c>
      <c r="AU105" s="35">
        <f t="shared" si="30"/>
        <v>0</v>
      </c>
      <c r="AV105" s="35">
        <f t="shared" si="21"/>
        <v>0</v>
      </c>
      <c r="AW105" s="35">
        <f t="shared" si="22"/>
        <v>3.18211920529801</v>
      </c>
      <c r="AX105" s="35">
        <f t="shared" si="23"/>
        <v>2.23013245033113</v>
      </c>
      <c r="AY105" s="35">
        <f t="shared" si="24"/>
        <v>0</v>
      </c>
      <c r="AZ105" s="35">
        <f t="shared" si="25"/>
        <v>0</v>
      </c>
      <c r="BA105" s="27" t="str">
        <f t="shared" si="26"/>
        <v>3</v>
      </c>
      <c r="BB105" s="34">
        <v>0.00018772</v>
      </c>
      <c r="BC105" s="34">
        <f t="shared" si="27"/>
        <v>0</v>
      </c>
      <c r="BD105" s="34" t="e">
        <f t="shared" si="28"/>
        <v>#REF!</v>
      </c>
      <c r="BE105" s="34">
        <v>0.132</v>
      </c>
      <c r="BF105" s="34">
        <f t="shared" si="31"/>
        <v>0</v>
      </c>
      <c r="BG105" s="34" t="e">
        <f t="shared" si="29"/>
        <v>#REF!</v>
      </c>
      <c r="BH105" t="str">
        <f>IF(AT105="UDARA","U","N")&amp;LEFT($C$4,2)&amp;MID($C$4,4,2)&amp;LEFT(A105,3)&amp;MID(E105,2,2)&amp;VLOOKUP(E105,Acuan_Reference!C:L,10,0)</f>
        <v>N1501MLG71AD</v>
      </c>
      <c r="BI105" t="s">
        <v>84</v>
      </c>
      <c r="BJ105" t="s">
        <v>119</v>
      </c>
      <c r="BK105" t="s">
        <v>86</v>
      </c>
      <c r="BL105" t="s">
        <v>87</v>
      </c>
    </row>
    <row r="106" hidden="1" spans="1:64">
      <c r="A106" t="s">
        <v>103</v>
      </c>
      <c r="B106" t="s">
        <v>75</v>
      </c>
      <c r="C106" t="s">
        <v>76</v>
      </c>
      <c r="D106" t="s">
        <v>123</v>
      </c>
      <c r="E106" t="s">
        <v>124</v>
      </c>
      <c r="F106" t="s">
        <v>125</v>
      </c>
      <c r="G106" t="s">
        <v>80</v>
      </c>
      <c r="H106" t="s">
        <v>81</v>
      </c>
      <c r="I106" s="34">
        <v>22865</v>
      </c>
      <c r="J106" s="35">
        <v>153</v>
      </c>
      <c r="K106" s="35">
        <v>71</v>
      </c>
      <c r="L106" s="35">
        <v>84</v>
      </c>
      <c r="M106" s="35">
        <v>226</v>
      </c>
      <c r="N106" s="35">
        <v>48</v>
      </c>
      <c r="O106" s="35">
        <v>60</v>
      </c>
      <c r="P106" s="35">
        <v>75</v>
      </c>
      <c r="Q106" s="35">
        <v>145</v>
      </c>
      <c r="R106" s="35">
        <v>-5</v>
      </c>
      <c r="S106" s="35">
        <v>81</v>
      </c>
      <c r="T106" s="35">
        <v>83</v>
      </c>
      <c r="U106" s="35">
        <v>33</v>
      </c>
      <c r="V106" s="34">
        <v>65.666666666667</v>
      </c>
      <c r="W106" s="34">
        <f t="shared" si="16"/>
        <v>53.3333333333333</v>
      </c>
      <c r="X106" s="35">
        <v>18</v>
      </c>
      <c r="Y106" s="35">
        <v>0</v>
      </c>
      <c r="Z106" s="35">
        <v>0</v>
      </c>
      <c r="AA106" s="34">
        <v>248</v>
      </c>
      <c r="AB106" s="34">
        <v>0</v>
      </c>
      <c r="AC106" s="34">
        <v>0</v>
      </c>
      <c r="AD106" s="34">
        <v>0</v>
      </c>
      <c r="AE106" s="34">
        <f t="shared" si="17"/>
        <v>248</v>
      </c>
      <c r="AF106" s="34">
        <f t="shared" si="18"/>
        <v>3.77664974619287</v>
      </c>
      <c r="AG106" s="34">
        <f t="shared" si="19"/>
        <v>4.65</v>
      </c>
      <c r="AH106" s="34">
        <v>32400</v>
      </c>
      <c r="AI106" s="34">
        <v>0</v>
      </c>
      <c r="AJ106" s="35">
        <v>0</v>
      </c>
      <c r="AK106" s="35">
        <v>120</v>
      </c>
      <c r="AL106" s="35">
        <v>44</v>
      </c>
      <c r="AM106" s="34">
        <v>1.3</v>
      </c>
      <c r="AN106" s="34">
        <f t="shared" si="20"/>
        <v>69.3333333333333</v>
      </c>
      <c r="AO106" s="35">
        <v>100</v>
      </c>
      <c r="AP106" s="35">
        <v>100</v>
      </c>
      <c r="AQ106" t="s">
        <v>82</v>
      </c>
      <c r="AR106">
        <v>2</v>
      </c>
      <c r="AS106" s="34">
        <v>0.36666666666667</v>
      </c>
      <c r="AT106" t="s">
        <v>83</v>
      </c>
      <c r="AU106" s="35">
        <f t="shared" si="30"/>
        <v>0</v>
      </c>
      <c r="AV106" s="35">
        <f t="shared" si="21"/>
        <v>0</v>
      </c>
      <c r="AW106" s="35">
        <f t="shared" si="22"/>
        <v>4.65</v>
      </c>
      <c r="AX106" s="35">
        <f t="shared" si="23"/>
        <v>3.825</v>
      </c>
      <c r="AY106" s="35">
        <f t="shared" si="24"/>
        <v>0</v>
      </c>
      <c r="AZ106" s="35">
        <f t="shared" si="25"/>
        <v>0</v>
      </c>
      <c r="BA106" s="27" t="str">
        <f t="shared" si="26"/>
        <v>Kelipatan Kirim/Master box &gt; 3x FC+index</v>
      </c>
      <c r="BB106" s="34">
        <v>0.00018772</v>
      </c>
      <c r="BC106" s="34">
        <f t="shared" si="27"/>
        <v>0</v>
      </c>
      <c r="BD106" s="34" t="e">
        <f t="shared" si="28"/>
        <v>#REF!</v>
      </c>
      <c r="BE106" s="34">
        <v>0.132</v>
      </c>
      <c r="BF106" s="34">
        <f t="shared" si="31"/>
        <v>0</v>
      </c>
      <c r="BG106" s="34" t="e">
        <f t="shared" si="29"/>
        <v>#REF!</v>
      </c>
      <c r="BH106" t="str">
        <f>IF(AT106="UDARA","U","N")&amp;LEFT($C$4,2)&amp;MID($C$4,4,2)&amp;LEFT(A106,3)&amp;MID(E106,2,2)&amp;VLOOKUP(E106,Acuan_Reference!C:L,10,0)</f>
        <v>N1501NAD71AD</v>
      </c>
      <c r="BI106" t="s">
        <v>84</v>
      </c>
      <c r="BJ106" t="s">
        <v>119</v>
      </c>
      <c r="BK106" t="s">
        <v>86</v>
      </c>
      <c r="BL106" t="s">
        <v>87</v>
      </c>
    </row>
    <row r="107" hidden="1" spans="1:64">
      <c r="A107" t="s">
        <v>104</v>
      </c>
      <c r="B107" t="s">
        <v>75</v>
      </c>
      <c r="C107" t="s">
        <v>76</v>
      </c>
      <c r="D107" t="s">
        <v>123</v>
      </c>
      <c r="E107" t="s">
        <v>124</v>
      </c>
      <c r="F107" t="s">
        <v>125</v>
      </c>
      <c r="G107" t="s">
        <v>80</v>
      </c>
      <c r="H107" t="s">
        <v>81</v>
      </c>
      <c r="I107" s="34">
        <v>22865</v>
      </c>
      <c r="J107" s="35">
        <v>361</v>
      </c>
      <c r="K107" s="35">
        <v>154</v>
      </c>
      <c r="L107" s="35">
        <v>295</v>
      </c>
      <c r="M107" s="35">
        <v>483</v>
      </c>
      <c r="N107" s="35">
        <v>141</v>
      </c>
      <c r="O107" s="35">
        <v>184</v>
      </c>
      <c r="P107" s="35">
        <v>281</v>
      </c>
      <c r="Q107" s="35">
        <v>279</v>
      </c>
      <c r="R107" s="35">
        <v>217</v>
      </c>
      <c r="S107" s="35">
        <v>157</v>
      </c>
      <c r="T107" s="35">
        <v>216</v>
      </c>
      <c r="U107" s="35">
        <v>143</v>
      </c>
      <c r="V107" s="34">
        <v>172</v>
      </c>
      <c r="W107" s="34">
        <f t="shared" si="16"/>
        <v>174</v>
      </c>
      <c r="X107" s="35">
        <v>56</v>
      </c>
      <c r="Y107" s="35">
        <v>0</v>
      </c>
      <c r="Z107" s="35">
        <v>0</v>
      </c>
      <c r="AA107" s="34">
        <v>524</v>
      </c>
      <c r="AB107" s="34">
        <v>0</v>
      </c>
      <c r="AC107" s="34">
        <v>0</v>
      </c>
      <c r="AD107" s="34">
        <v>0</v>
      </c>
      <c r="AE107" s="34">
        <f t="shared" si="17"/>
        <v>524</v>
      </c>
      <c r="AF107" s="34">
        <f t="shared" si="18"/>
        <v>3.04651162790698</v>
      </c>
      <c r="AG107" s="34">
        <f t="shared" si="19"/>
        <v>3.01149425287356</v>
      </c>
      <c r="AH107" s="34">
        <v>32400</v>
      </c>
      <c r="AI107" s="34">
        <v>0</v>
      </c>
      <c r="AJ107" s="35">
        <v>0</v>
      </c>
      <c r="AK107" s="35">
        <v>353</v>
      </c>
      <c r="AL107" s="35">
        <v>163</v>
      </c>
      <c r="AM107" s="34">
        <v>1</v>
      </c>
      <c r="AN107" s="34">
        <f t="shared" si="20"/>
        <v>174</v>
      </c>
      <c r="AO107" s="35">
        <v>100</v>
      </c>
      <c r="AP107" s="35">
        <v>100</v>
      </c>
      <c r="AQ107" t="s">
        <v>82</v>
      </c>
      <c r="AR107">
        <v>4</v>
      </c>
      <c r="AS107" s="34">
        <v>0.26666666666667</v>
      </c>
      <c r="AT107" t="s">
        <v>83</v>
      </c>
      <c r="AU107" s="35">
        <f t="shared" si="30"/>
        <v>0</v>
      </c>
      <c r="AV107" s="35">
        <f t="shared" si="21"/>
        <v>0</v>
      </c>
      <c r="AW107" s="35">
        <f t="shared" si="22"/>
        <v>3.01149425287356</v>
      </c>
      <c r="AX107" s="35">
        <f t="shared" si="23"/>
        <v>2.07471264367816</v>
      </c>
      <c r="AY107" s="35">
        <f t="shared" si="24"/>
        <v>0</v>
      </c>
      <c r="AZ107" s="35">
        <f t="shared" si="25"/>
        <v>0</v>
      </c>
      <c r="BA107" s="27" t="str">
        <f t="shared" si="26"/>
        <v>3</v>
      </c>
      <c r="BB107" s="34">
        <v>0.00018772</v>
      </c>
      <c r="BC107" s="34">
        <f t="shared" si="27"/>
        <v>0</v>
      </c>
      <c r="BD107" s="34" t="e">
        <f t="shared" si="28"/>
        <v>#REF!</v>
      </c>
      <c r="BE107" s="34">
        <v>0.132</v>
      </c>
      <c r="BF107" s="34">
        <f t="shared" si="31"/>
        <v>0</v>
      </c>
      <c r="BG107" s="34" t="e">
        <f t="shared" si="29"/>
        <v>#REF!</v>
      </c>
      <c r="BH107" t="str">
        <f>IF(AT107="UDARA","U","N")&amp;LEFT($C$4,2)&amp;MID($C$4,4,2)&amp;LEFT(A107,3)&amp;MID(E107,2,2)&amp;VLOOKUP(E107,Acuan_Reference!C:L,10,0)</f>
        <v>N1501PDG71AD</v>
      </c>
      <c r="BI107" t="s">
        <v>84</v>
      </c>
      <c r="BJ107" t="s">
        <v>119</v>
      </c>
      <c r="BK107" t="s">
        <v>86</v>
      </c>
      <c r="BL107" t="s">
        <v>87</v>
      </c>
    </row>
    <row r="108" hidden="1" spans="1:64">
      <c r="A108" t="s">
        <v>105</v>
      </c>
      <c r="B108" t="s">
        <v>75</v>
      </c>
      <c r="C108" t="s">
        <v>76</v>
      </c>
      <c r="D108" t="s">
        <v>123</v>
      </c>
      <c r="E108" t="s">
        <v>124</v>
      </c>
      <c r="F108" t="s">
        <v>125</v>
      </c>
      <c r="G108" t="s">
        <v>80</v>
      </c>
      <c r="H108" t="s">
        <v>81</v>
      </c>
      <c r="I108" s="34">
        <v>22865</v>
      </c>
      <c r="J108" s="35">
        <v>407</v>
      </c>
      <c r="K108" s="35">
        <v>308</v>
      </c>
      <c r="L108" s="35">
        <v>454</v>
      </c>
      <c r="M108" s="35">
        <v>825</v>
      </c>
      <c r="N108" s="35">
        <v>549</v>
      </c>
      <c r="O108" s="35">
        <v>305</v>
      </c>
      <c r="P108" s="35">
        <v>480</v>
      </c>
      <c r="Q108" s="35">
        <v>387</v>
      </c>
      <c r="R108" s="35">
        <v>501</v>
      </c>
      <c r="S108" s="35">
        <v>726</v>
      </c>
      <c r="T108" s="35">
        <v>371</v>
      </c>
      <c r="U108" s="35">
        <v>485</v>
      </c>
      <c r="V108" s="34">
        <v>527.33333333333</v>
      </c>
      <c r="W108" s="34">
        <f t="shared" si="16"/>
        <v>432</v>
      </c>
      <c r="X108" s="35">
        <v>121</v>
      </c>
      <c r="Y108" s="35">
        <v>0</v>
      </c>
      <c r="Z108" s="35">
        <v>0</v>
      </c>
      <c r="AA108" s="34">
        <v>1266</v>
      </c>
      <c r="AB108" s="34">
        <v>0</v>
      </c>
      <c r="AC108" s="34">
        <v>0</v>
      </c>
      <c r="AD108" s="34">
        <v>0</v>
      </c>
      <c r="AE108" s="34">
        <f t="shared" si="17"/>
        <v>1266</v>
      </c>
      <c r="AF108" s="34">
        <f t="shared" si="18"/>
        <v>2.40075853350191</v>
      </c>
      <c r="AG108" s="34">
        <f t="shared" si="19"/>
        <v>2.93055555555556</v>
      </c>
      <c r="AH108" s="34">
        <v>32400</v>
      </c>
      <c r="AI108" s="34">
        <v>0</v>
      </c>
      <c r="AJ108" s="35">
        <v>0</v>
      </c>
      <c r="AK108" s="35">
        <v>871</v>
      </c>
      <c r="AL108" s="35">
        <v>440</v>
      </c>
      <c r="AM108" s="34">
        <v>1</v>
      </c>
      <c r="AN108" s="34">
        <f t="shared" si="20"/>
        <v>432</v>
      </c>
      <c r="AO108" s="35">
        <v>100</v>
      </c>
      <c r="AP108" s="35">
        <v>100</v>
      </c>
      <c r="AQ108" t="s">
        <v>82</v>
      </c>
      <c r="AR108">
        <v>4</v>
      </c>
      <c r="AS108" s="34">
        <v>0.26666666666667</v>
      </c>
      <c r="AT108" t="s">
        <v>83</v>
      </c>
      <c r="AU108" s="35">
        <f t="shared" si="30"/>
        <v>0</v>
      </c>
      <c r="AV108" s="35">
        <f t="shared" si="21"/>
        <v>0</v>
      </c>
      <c r="AW108" s="35">
        <f t="shared" si="22"/>
        <v>2.93055555555556</v>
      </c>
      <c r="AX108" s="35">
        <f t="shared" si="23"/>
        <v>1.91203703703704</v>
      </c>
      <c r="AY108" s="35">
        <f t="shared" si="24"/>
        <v>0</v>
      </c>
      <c r="AZ108" s="35">
        <f t="shared" si="25"/>
        <v>0</v>
      </c>
      <c r="BA108" s="27" t="str">
        <f t="shared" si="26"/>
        <v>3</v>
      </c>
      <c r="BB108" s="34">
        <v>0.00018772</v>
      </c>
      <c r="BC108" s="34">
        <f t="shared" si="27"/>
        <v>0</v>
      </c>
      <c r="BD108" s="34" t="e">
        <f t="shared" si="28"/>
        <v>#REF!</v>
      </c>
      <c r="BE108" s="34">
        <v>0.132</v>
      </c>
      <c r="BF108" s="34">
        <f t="shared" si="31"/>
        <v>0</v>
      </c>
      <c r="BG108" s="34" t="e">
        <f t="shared" si="29"/>
        <v>#REF!</v>
      </c>
      <c r="BH108" t="str">
        <f>IF(AT108="UDARA","U","N")&amp;LEFT($C$4,2)&amp;MID($C$4,4,2)&amp;LEFT(A108,3)&amp;MID(E108,2,2)&amp;VLOOKUP(E108,Acuan_Reference!C:L,10,0)</f>
        <v>N1501PKB71AD</v>
      </c>
      <c r="BI108" t="s">
        <v>84</v>
      </c>
      <c r="BJ108" t="s">
        <v>119</v>
      </c>
      <c r="BK108" t="s">
        <v>86</v>
      </c>
      <c r="BL108" t="s">
        <v>87</v>
      </c>
    </row>
    <row r="109" hidden="1" spans="1:64">
      <c r="A109" t="s">
        <v>106</v>
      </c>
      <c r="B109" t="s">
        <v>75</v>
      </c>
      <c r="C109" t="s">
        <v>76</v>
      </c>
      <c r="D109" t="s">
        <v>123</v>
      </c>
      <c r="E109" t="s">
        <v>124</v>
      </c>
      <c r="F109" t="s">
        <v>125</v>
      </c>
      <c r="G109" t="s">
        <v>80</v>
      </c>
      <c r="H109" t="s">
        <v>81</v>
      </c>
      <c r="I109" s="34">
        <v>22865</v>
      </c>
      <c r="J109" s="35">
        <v>1187</v>
      </c>
      <c r="K109" s="35">
        <v>525</v>
      </c>
      <c r="L109" s="35">
        <v>702</v>
      </c>
      <c r="M109" s="35">
        <v>1155</v>
      </c>
      <c r="N109" s="35">
        <v>941</v>
      </c>
      <c r="O109" s="35">
        <v>96</v>
      </c>
      <c r="P109" s="35">
        <v>1136</v>
      </c>
      <c r="Q109" s="35">
        <v>1334</v>
      </c>
      <c r="R109" s="35">
        <v>590</v>
      </c>
      <c r="S109" s="35">
        <v>979</v>
      </c>
      <c r="T109" s="35">
        <v>480</v>
      </c>
      <c r="U109" s="35">
        <v>462</v>
      </c>
      <c r="V109" s="34">
        <v>640.33333333333</v>
      </c>
      <c r="W109" s="34">
        <f t="shared" si="16"/>
        <v>501.666666666667</v>
      </c>
      <c r="X109" s="35">
        <v>409</v>
      </c>
      <c r="Y109" s="35">
        <v>0</v>
      </c>
      <c r="Z109" s="35">
        <v>0</v>
      </c>
      <c r="AA109" s="34">
        <v>1660</v>
      </c>
      <c r="AB109" s="34">
        <v>0</v>
      </c>
      <c r="AC109" s="34">
        <v>0</v>
      </c>
      <c r="AD109" s="34">
        <v>0</v>
      </c>
      <c r="AE109" s="34">
        <f t="shared" si="17"/>
        <v>1660</v>
      </c>
      <c r="AF109" s="34">
        <f t="shared" si="18"/>
        <v>2.59239979177513</v>
      </c>
      <c r="AG109" s="34">
        <f t="shared" si="19"/>
        <v>3.30897009966777</v>
      </c>
      <c r="AH109" s="34">
        <v>32400</v>
      </c>
      <c r="AI109" s="34">
        <v>0</v>
      </c>
      <c r="AJ109" s="35">
        <v>0</v>
      </c>
      <c r="AK109" s="35">
        <v>1566</v>
      </c>
      <c r="AL109" s="35">
        <v>563</v>
      </c>
      <c r="AM109" s="34">
        <v>0.9</v>
      </c>
      <c r="AN109" s="34">
        <f t="shared" si="20"/>
        <v>451.5</v>
      </c>
      <c r="AO109" s="35">
        <v>100</v>
      </c>
      <c r="AP109" s="35">
        <v>100</v>
      </c>
      <c r="AQ109" t="s">
        <v>82</v>
      </c>
      <c r="AR109">
        <v>4</v>
      </c>
      <c r="AS109" s="34">
        <v>0.16666666666667</v>
      </c>
      <c r="AT109" t="s">
        <v>83</v>
      </c>
      <c r="AU109" s="35">
        <f t="shared" si="30"/>
        <v>0</v>
      </c>
      <c r="AV109" s="35">
        <f t="shared" si="21"/>
        <v>0</v>
      </c>
      <c r="AW109" s="35">
        <f t="shared" si="22"/>
        <v>3.30897009966777</v>
      </c>
      <c r="AX109" s="35">
        <f t="shared" si="23"/>
        <v>2.18671096345515</v>
      </c>
      <c r="AY109" s="35">
        <f t="shared" si="24"/>
        <v>0</v>
      </c>
      <c r="AZ109" s="35">
        <f t="shared" si="25"/>
        <v>0</v>
      </c>
      <c r="BA109" s="27" t="str">
        <f t="shared" si="26"/>
        <v>3</v>
      </c>
      <c r="BB109" s="34">
        <v>0.00018772</v>
      </c>
      <c r="BC109" s="34">
        <f t="shared" si="27"/>
        <v>0</v>
      </c>
      <c r="BD109" s="34" t="e">
        <f t="shared" si="28"/>
        <v>#REF!</v>
      </c>
      <c r="BE109" s="34">
        <v>0.132</v>
      </c>
      <c r="BF109" s="34">
        <f t="shared" si="31"/>
        <v>0</v>
      </c>
      <c r="BG109" s="34" t="e">
        <f t="shared" si="29"/>
        <v>#REF!</v>
      </c>
      <c r="BH109" t="str">
        <f>IF(AT109="UDARA","U","N")&amp;LEFT($C$4,2)&amp;MID($C$4,4,2)&amp;LEFT(A109,3)&amp;MID(E109,2,2)&amp;VLOOKUP(E109,Acuan_Reference!C:L,10,0)</f>
        <v>N1501PLB71AD</v>
      </c>
      <c r="BI109" t="s">
        <v>84</v>
      </c>
      <c r="BJ109" t="s">
        <v>119</v>
      </c>
      <c r="BK109" t="s">
        <v>86</v>
      </c>
      <c r="BL109" t="s">
        <v>87</v>
      </c>
    </row>
    <row r="110" hidden="1" spans="1:64">
      <c r="A110" t="s">
        <v>107</v>
      </c>
      <c r="B110" t="s">
        <v>75</v>
      </c>
      <c r="C110" t="s">
        <v>76</v>
      </c>
      <c r="D110" t="s">
        <v>123</v>
      </c>
      <c r="E110" t="s">
        <v>124</v>
      </c>
      <c r="F110" t="s">
        <v>125</v>
      </c>
      <c r="G110" t="s">
        <v>80</v>
      </c>
      <c r="H110" t="s">
        <v>81</v>
      </c>
      <c r="I110" s="34">
        <v>22865</v>
      </c>
      <c r="J110" s="35">
        <v>601</v>
      </c>
      <c r="K110" s="35">
        <v>356</v>
      </c>
      <c r="L110" s="35">
        <v>484</v>
      </c>
      <c r="M110" s="35">
        <v>941</v>
      </c>
      <c r="N110" s="35">
        <v>453</v>
      </c>
      <c r="O110" s="35">
        <v>217</v>
      </c>
      <c r="P110" s="35">
        <v>812</v>
      </c>
      <c r="Q110" s="35">
        <v>530</v>
      </c>
      <c r="R110" s="35">
        <v>781</v>
      </c>
      <c r="S110" s="35">
        <v>555</v>
      </c>
      <c r="T110" s="35">
        <v>673</v>
      </c>
      <c r="U110" s="35">
        <v>1186</v>
      </c>
      <c r="V110" s="34">
        <v>804.66666666667</v>
      </c>
      <c r="W110" s="34">
        <f t="shared" si="16"/>
        <v>803.666666666667</v>
      </c>
      <c r="X110" s="35">
        <v>312</v>
      </c>
      <c r="Y110" s="35">
        <v>0</v>
      </c>
      <c r="Z110" s="35">
        <v>0</v>
      </c>
      <c r="AA110" s="34">
        <v>829</v>
      </c>
      <c r="AB110" s="34">
        <v>0</v>
      </c>
      <c r="AC110" s="34">
        <v>600</v>
      </c>
      <c r="AD110" s="34">
        <v>0</v>
      </c>
      <c r="AE110" s="34">
        <f t="shared" si="17"/>
        <v>1429</v>
      </c>
      <c r="AF110" s="34">
        <f t="shared" si="18"/>
        <v>1.77589063794531</v>
      </c>
      <c r="AG110" s="34">
        <f t="shared" si="19"/>
        <v>1.77810037328909</v>
      </c>
      <c r="AH110" s="34">
        <v>32400</v>
      </c>
      <c r="AI110" s="34">
        <v>0</v>
      </c>
      <c r="AJ110" s="35">
        <v>0</v>
      </c>
      <c r="AK110" s="35">
        <v>1007</v>
      </c>
      <c r="AL110" s="35">
        <v>552</v>
      </c>
      <c r="AM110" s="34">
        <v>1.3</v>
      </c>
      <c r="AN110" s="34">
        <f t="shared" si="20"/>
        <v>1044.76666666667</v>
      </c>
      <c r="AO110" s="35">
        <v>100</v>
      </c>
      <c r="AP110" s="35">
        <v>100</v>
      </c>
      <c r="AQ110" t="s">
        <v>82</v>
      </c>
      <c r="AR110">
        <v>2</v>
      </c>
      <c r="AS110" s="34">
        <v>0.43333333333333</v>
      </c>
      <c r="AT110" t="s">
        <v>83</v>
      </c>
      <c r="AU110" s="35">
        <f t="shared" si="30"/>
        <v>125.825</v>
      </c>
      <c r="AV110" s="35">
        <f t="shared" si="21"/>
        <v>200</v>
      </c>
      <c r="AW110" s="35">
        <f t="shared" si="22"/>
        <v>2.02695976773123</v>
      </c>
      <c r="AX110" s="35">
        <f t="shared" si="23"/>
        <v>1.34010783907092</v>
      </c>
      <c r="AY110" s="35">
        <f t="shared" si="24"/>
        <v>200</v>
      </c>
      <c r="AZ110" s="35">
        <f t="shared" si="25"/>
        <v>200</v>
      </c>
      <c r="BA110" s="27" t="str">
        <f t="shared" si="26"/>
        <v>3</v>
      </c>
      <c r="BB110" s="34">
        <v>0.00018772</v>
      </c>
      <c r="BC110" s="34">
        <f t="shared" si="27"/>
        <v>0.037544</v>
      </c>
      <c r="BD110" s="34" t="e">
        <f t="shared" si="28"/>
        <v>#REF!</v>
      </c>
      <c r="BE110" s="34">
        <v>0.132</v>
      </c>
      <c r="BF110" s="34">
        <f t="shared" si="31"/>
        <v>26.4</v>
      </c>
      <c r="BG110" s="34" t="e">
        <f t="shared" si="29"/>
        <v>#REF!</v>
      </c>
      <c r="BH110" t="str">
        <f>IF(AT110="UDARA","U","N")&amp;LEFT($C$4,2)&amp;MID($C$4,4,2)&amp;LEFT(A110,3)&amp;MID(E110,2,2)&amp;VLOOKUP(E110,Acuan_Reference!C:L,10,0)</f>
        <v>N1501PTK71AD</v>
      </c>
      <c r="BI110" t="s">
        <v>84</v>
      </c>
      <c r="BJ110" t="s">
        <v>119</v>
      </c>
      <c r="BK110" t="s">
        <v>86</v>
      </c>
      <c r="BL110" t="s">
        <v>87</v>
      </c>
    </row>
    <row r="111" hidden="1" spans="1:64">
      <c r="A111" t="s">
        <v>108</v>
      </c>
      <c r="B111" t="s">
        <v>75</v>
      </c>
      <c r="C111" t="s">
        <v>76</v>
      </c>
      <c r="D111" t="s">
        <v>123</v>
      </c>
      <c r="E111" t="s">
        <v>124</v>
      </c>
      <c r="F111" t="s">
        <v>125</v>
      </c>
      <c r="G111" t="s">
        <v>80</v>
      </c>
      <c r="H111" t="s">
        <v>81</v>
      </c>
      <c r="I111" s="34">
        <v>22865</v>
      </c>
      <c r="J111" s="35">
        <v>711</v>
      </c>
      <c r="K111" s="35">
        <v>419</v>
      </c>
      <c r="L111" s="35">
        <v>304</v>
      </c>
      <c r="M111" s="35">
        <v>929</v>
      </c>
      <c r="N111" s="35">
        <v>262</v>
      </c>
      <c r="O111" s="35">
        <v>270</v>
      </c>
      <c r="P111" s="35">
        <v>603</v>
      </c>
      <c r="Q111" s="35">
        <v>497</v>
      </c>
      <c r="R111" s="35">
        <v>724</v>
      </c>
      <c r="S111" s="35">
        <v>155</v>
      </c>
      <c r="T111" s="35">
        <v>670</v>
      </c>
      <c r="U111" s="35">
        <v>400</v>
      </c>
      <c r="V111" s="34">
        <v>408.33333333333</v>
      </c>
      <c r="W111" s="34">
        <f t="shared" si="16"/>
        <v>498.666666666667</v>
      </c>
      <c r="X111" s="35">
        <v>122</v>
      </c>
      <c r="Y111" s="35">
        <v>0</v>
      </c>
      <c r="Z111" s="35">
        <v>0</v>
      </c>
      <c r="AA111" s="34">
        <v>966</v>
      </c>
      <c r="AB111" s="34">
        <v>0</v>
      </c>
      <c r="AC111" s="34">
        <v>0</v>
      </c>
      <c r="AD111" s="34">
        <v>0</v>
      </c>
      <c r="AE111" s="34">
        <f t="shared" si="17"/>
        <v>966</v>
      </c>
      <c r="AF111" s="34">
        <f t="shared" si="18"/>
        <v>2.3657142857143</v>
      </c>
      <c r="AG111" s="34">
        <f t="shared" si="19"/>
        <v>1.93716577540107</v>
      </c>
      <c r="AH111" s="34">
        <v>32400</v>
      </c>
      <c r="AI111" s="34">
        <v>0</v>
      </c>
      <c r="AJ111" s="35">
        <v>0</v>
      </c>
      <c r="AK111" s="35">
        <v>743</v>
      </c>
      <c r="AL111" s="35">
        <v>426</v>
      </c>
      <c r="AM111" s="34">
        <v>0.8</v>
      </c>
      <c r="AN111" s="34">
        <f t="shared" si="20"/>
        <v>398.933333333333</v>
      </c>
      <c r="AO111" s="35">
        <v>100</v>
      </c>
      <c r="AP111" s="35">
        <v>100</v>
      </c>
      <c r="AQ111" t="s">
        <v>82</v>
      </c>
      <c r="AR111">
        <v>4</v>
      </c>
      <c r="AS111" s="34">
        <v>0.066666666666667</v>
      </c>
      <c r="AT111" t="s">
        <v>83</v>
      </c>
      <c r="AU111" s="35">
        <f t="shared" si="30"/>
        <v>0</v>
      </c>
      <c r="AV111" s="35">
        <f t="shared" si="21"/>
        <v>0</v>
      </c>
      <c r="AW111" s="35">
        <f t="shared" si="22"/>
        <v>1.93716577540107</v>
      </c>
      <c r="AX111" s="35">
        <f t="shared" si="23"/>
        <v>1.08288770053476</v>
      </c>
      <c r="AY111" s="35">
        <f t="shared" si="24"/>
        <v>0</v>
      </c>
      <c r="AZ111" s="35">
        <f t="shared" si="25"/>
        <v>0</v>
      </c>
      <c r="BA111" s="27" t="str">
        <f t="shared" si="26"/>
        <v>3</v>
      </c>
      <c r="BB111" s="34">
        <v>0.00018772</v>
      </c>
      <c r="BC111" s="34">
        <f t="shared" si="27"/>
        <v>0</v>
      </c>
      <c r="BD111" s="34" t="e">
        <f t="shared" si="28"/>
        <v>#REF!</v>
      </c>
      <c r="BE111" s="34">
        <v>0.132</v>
      </c>
      <c r="BF111" s="34">
        <f t="shared" si="31"/>
        <v>0</v>
      </c>
      <c r="BG111" s="34" t="e">
        <f t="shared" si="29"/>
        <v>#REF!</v>
      </c>
      <c r="BH111" t="str">
        <f>IF(AT111="UDARA","U","N")&amp;LEFT($C$4,2)&amp;MID($C$4,4,2)&amp;LEFT(A111,3)&amp;MID(E111,2,2)&amp;VLOOKUP(E111,Acuan_Reference!C:L,10,0)</f>
        <v>N1501PWT71AD</v>
      </c>
      <c r="BI111" t="s">
        <v>84</v>
      </c>
      <c r="BJ111" t="s">
        <v>119</v>
      </c>
      <c r="BK111" t="s">
        <v>86</v>
      </c>
      <c r="BL111" t="s">
        <v>87</v>
      </c>
    </row>
    <row r="112" hidden="1" spans="1:64">
      <c r="A112" t="s">
        <v>109</v>
      </c>
      <c r="B112" t="s">
        <v>75</v>
      </c>
      <c r="C112" t="s">
        <v>76</v>
      </c>
      <c r="D112" t="s">
        <v>123</v>
      </c>
      <c r="E112" t="s">
        <v>124</v>
      </c>
      <c r="F112" t="s">
        <v>125</v>
      </c>
      <c r="G112" t="s">
        <v>80</v>
      </c>
      <c r="H112" t="s">
        <v>81</v>
      </c>
      <c r="I112" s="34">
        <v>22865</v>
      </c>
      <c r="J112" s="35">
        <v>2341</v>
      </c>
      <c r="K112" s="35">
        <v>805</v>
      </c>
      <c r="L112" s="35">
        <v>1077</v>
      </c>
      <c r="M112" s="35">
        <v>892</v>
      </c>
      <c r="N112" s="35">
        <v>1489</v>
      </c>
      <c r="O112" s="35">
        <v>852</v>
      </c>
      <c r="P112" s="35">
        <v>1076</v>
      </c>
      <c r="Q112" s="35">
        <v>1699</v>
      </c>
      <c r="R112" s="35">
        <v>1129</v>
      </c>
      <c r="S112" s="35">
        <v>1101</v>
      </c>
      <c r="T112" s="35">
        <v>1305</v>
      </c>
      <c r="U112" s="35">
        <v>1231</v>
      </c>
      <c r="V112" s="34">
        <v>1212.3333333333</v>
      </c>
      <c r="W112" s="34">
        <f t="shared" si="16"/>
        <v>1169.33333333333</v>
      </c>
      <c r="X112" s="35">
        <v>157</v>
      </c>
      <c r="Y112" s="35">
        <v>0</v>
      </c>
      <c r="Z112" s="35">
        <v>0</v>
      </c>
      <c r="AA112" s="34">
        <v>2562</v>
      </c>
      <c r="AB112" s="34">
        <v>0</v>
      </c>
      <c r="AC112" s="34">
        <v>0</v>
      </c>
      <c r="AD112" s="34">
        <v>0</v>
      </c>
      <c r="AE112" s="34">
        <f t="shared" si="17"/>
        <v>2562</v>
      </c>
      <c r="AF112" s="34">
        <f t="shared" si="18"/>
        <v>2.11328017596926</v>
      </c>
      <c r="AG112" s="34">
        <f t="shared" si="19"/>
        <v>2.19099201824401</v>
      </c>
      <c r="AH112" s="34">
        <v>32400</v>
      </c>
      <c r="AI112" s="34">
        <v>0</v>
      </c>
      <c r="AJ112" s="35">
        <v>0</v>
      </c>
      <c r="AK112" s="35">
        <v>2119</v>
      </c>
      <c r="AL112" s="35">
        <v>972</v>
      </c>
      <c r="AM112" s="34">
        <v>0.6</v>
      </c>
      <c r="AN112" s="34">
        <f t="shared" si="20"/>
        <v>701.6</v>
      </c>
      <c r="AO112" s="35">
        <v>100</v>
      </c>
      <c r="AP112" s="35">
        <v>100</v>
      </c>
      <c r="AQ112" t="s">
        <v>82</v>
      </c>
      <c r="AR112">
        <v>8</v>
      </c>
      <c r="AS112" s="34">
        <v>0.1</v>
      </c>
      <c r="AT112" t="s">
        <v>83</v>
      </c>
      <c r="AU112" s="35">
        <f t="shared" si="30"/>
        <v>0</v>
      </c>
      <c r="AV112" s="35">
        <f t="shared" si="21"/>
        <v>0</v>
      </c>
      <c r="AW112" s="35">
        <f t="shared" si="22"/>
        <v>2.19099201824401</v>
      </c>
      <c r="AX112" s="35">
        <f t="shared" si="23"/>
        <v>1.35974914481186</v>
      </c>
      <c r="AY112" s="35">
        <f t="shared" si="24"/>
        <v>0</v>
      </c>
      <c r="AZ112" s="35">
        <f t="shared" si="25"/>
        <v>0</v>
      </c>
      <c r="BA112" s="27" t="str">
        <f t="shared" si="26"/>
        <v>3</v>
      </c>
      <c r="BB112" s="34">
        <v>0.00018772</v>
      </c>
      <c r="BC112" s="34">
        <f t="shared" si="27"/>
        <v>0</v>
      </c>
      <c r="BD112" s="34" t="e">
        <f t="shared" si="28"/>
        <v>#REF!</v>
      </c>
      <c r="BE112" s="34">
        <v>0.132</v>
      </c>
      <c r="BF112" s="34">
        <f t="shared" si="31"/>
        <v>0</v>
      </c>
      <c r="BG112" s="34" t="e">
        <f t="shared" si="29"/>
        <v>#REF!</v>
      </c>
      <c r="BH112" t="str">
        <f>IF(AT112="UDARA","U","N")&amp;LEFT($C$4,2)&amp;MID($C$4,4,2)&amp;LEFT(A112,3)&amp;MID(E112,2,2)&amp;VLOOKUP(E112,Acuan_Reference!C:L,10,0)</f>
        <v>N1501SBY71AD</v>
      </c>
      <c r="BI112" t="s">
        <v>84</v>
      </c>
      <c r="BJ112" t="s">
        <v>119</v>
      </c>
      <c r="BK112" t="s">
        <v>86</v>
      </c>
      <c r="BL112" t="s">
        <v>87</v>
      </c>
    </row>
    <row r="113" hidden="1" spans="1:64">
      <c r="A113" t="s">
        <v>110</v>
      </c>
      <c r="B113" t="s">
        <v>75</v>
      </c>
      <c r="C113" t="s">
        <v>76</v>
      </c>
      <c r="D113" t="s">
        <v>123</v>
      </c>
      <c r="E113" t="s">
        <v>124</v>
      </c>
      <c r="F113" t="s">
        <v>125</v>
      </c>
      <c r="G113" t="s">
        <v>80</v>
      </c>
      <c r="H113" t="s">
        <v>81</v>
      </c>
      <c r="I113" s="34">
        <v>22865</v>
      </c>
      <c r="J113" s="35">
        <v>1247</v>
      </c>
      <c r="K113" s="35">
        <v>820</v>
      </c>
      <c r="L113" s="35">
        <v>753</v>
      </c>
      <c r="M113" s="35">
        <v>1419</v>
      </c>
      <c r="N113" s="35">
        <v>1358</v>
      </c>
      <c r="O113" s="35">
        <v>601</v>
      </c>
      <c r="P113" s="35">
        <v>1260</v>
      </c>
      <c r="Q113" s="35">
        <v>1083</v>
      </c>
      <c r="R113" s="35">
        <v>1062</v>
      </c>
      <c r="S113" s="35">
        <v>1182</v>
      </c>
      <c r="T113" s="35">
        <v>704</v>
      </c>
      <c r="U113" s="35">
        <v>1336</v>
      </c>
      <c r="V113" s="34">
        <v>1074</v>
      </c>
      <c r="W113" s="34">
        <f t="shared" si="16"/>
        <v>950</v>
      </c>
      <c r="X113" s="35">
        <v>178</v>
      </c>
      <c r="Y113" s="35">
        <v>0</v>
      </c>
      <c r="Z113" s="35">
        <v>0</v>
      </c>
      <c r="AA113" s="34">
        <v>1344</v>
      </c>
      <c r="AB113" s="34">
        <v>0</v>
      </c>
      <c r="AC113" s="34">
        <v>100</v>
      </c>
      <c r="AD113" s="34">
        <v>0</v>
      </c>
      <c r="AE113" s="34">
        <f t="shared" si="17"/>
        <v>1444</v>
      </c>
      <c r="AF113" s="34">
        <f t="shared" si="18"/>
        <v>1.34450651769088</v>
      </c>
      <c r="AG113" s="34">
        <f t="shared" si="19"/>
        <v>1.52</v>
      </c>
      <c r="AH113" s="34">
        <v>32400</v>
      </c>
      <c r="AI113" s="34">
        <v>0</v>
      </c>
      <c r="AJ113" s="35">
        <v>0</v>
      </c>
      <c r="AK113" s="35">
        <v>1795</v>
      </c>
      <c r="AL113" s="35">
        <v>810</v>
      </c>
      <c r="AM113" s="34">
        <v>0.7</v>
      </c>
      <c r="AN113" s="34">
        <f t="shared" si="20"/>
        <v>665</v>
      </c>
      <c r="AO113" s="35">
        <v>100</v>
      </c>
      <c r="AP113" s="35">
        <v>100</v>
      </c>
      <c r="AQ113" t="s">
        <v>82</v>
      </c>
      <c r="AR113">
        <v>8</v>
      </c>
      <c r="AS113" s="34">
        <v>0.066666666666667</v>
      </c>
      <c r="AT113" t="s">
        <v>83</v>
      </c>
      <c r="AU113" s="35">
        <f t="shared" si="30"/>
        <v>23.25</v>
      </c>
      <c r="AV113" s="35">
        <f t="shared" si="21"/>
        <v>100</v>
      </c>
      <c r="AW113" s="35">
        <f t="shared" si="22"/>
        <v>1.62526315789474</v>
      </c>
      <c r="AX113" s="35">
        <f t="shared" si="23"/>
        <v>0.772631578947368</v>
      </c>
      <c r="AY113" s="35">
        <f t="shared" si="24"/>
        <v>100</v>
      </c>
      <c r="AZ113" s="35">
        <f t="shared" si="25"/>
        <v>100</v>
      </c>
      <c r="BA113" s="27" t="str">
        <f t="shared" si="26"/>
        <v>3</v>
      </c>
      <c r="BB113" s="34">
        <v>0.00018772</v>
      </c>
      <c r="BC113" s="34">
        <f t="shared" si="27"/>
        <v>0.018772</v>
      </c>
      <c r="BD113" s="34" t="e">
        <f t="shared" si="28"/>
        <v>#REF!</v>
      </c>
      <c r="BE113" s="34">
        <v>0.132</v>
      </c>
      <c r="BF113" s="34">
        <f t="shared" si="31"/>
        <v>13.2</v>
      </c>
      <c r="BG113" s="34" t="e">
        <f t="shared" si="29"/>
        <v>#REF!</v>
      </c>
      <c r="BH113" t="str">
        <f>IF(AT113="UDARA","U","N")&amp;LEFT($C$4,2)&amp;MID($C$4,4,2)&amp;LEFT(A113,3)&amp;MID(E113,2,2)&amp;VLOOKUP(E113,Acuan_Reference!C:L,10,0)</f>
        <v>N1501SLO71AD</v>
      </c>
      <c r="BI113" t="s">
        <v>84</v>
      </c>
      <c r="BJ113" t="s">
        <v>119</v>
      </c>
      <c r="BK113" t="s">
        <v>86</v>
      </c>
      <c r="BL113" t="s">
        <v>87</v>
      </c>
    </row>
    <row r="114" hidden="1" spans="1:64">
      <c r="A114" t="s">
        <v>111</v>
      </c>
      <c r="B114" t="s">
        <v>75</v>
      </c>
      <c r="C114" t="s">
        <v>76</v>
      </c>
      <c r="D114" t="s">
        <v>123</v>
      </c>
      <c r="E114" t="s">
        <v>124</v>
      </c>
      <c r="F114" t="s">
        <v>125</v>
      </c>
      <c r="G114" t="s">
        <v>80</v>
      </c>
      <c r="H114" t="s">
        <v>81</v>
      </c>
      <c r="I114" s="34">
        <v>22865</v>
      </c>
      <c r="J114" s="35">
        <v>668</v>
      </c>
      <c r="K114" s="35">
        <v>786</v>
      </c>
      <c r="L114" s="35">
        <v>458</v>
      </c>
      <c r="M114" s="35">
        <v>969</v>
      </c>
      <c r="N114" s="35">
        <v>634</v>
      </c>
      <c r="O114" s="35">
        <v>614</v>
      </c>
      <c r="P114" s="35">
        <v>892</v>
      </c>
      <c r="Q114" s="35">
        <v>875</v>
      </c>
      <c r="R114" s="35">
        <v>771</v>
      </c>
      <c r="S114" s="35">
        <v>645</v>
      </c>
      <c r="T114" s="35">
        <v>842</v>
      </c>
      <c r="U114" s="35">
        <v>1030</v>
      </c>
      <c r="V114" s="34">
        <v>839</v>
      </c>
      <c r="W114" s="34">
        <f t="shared" si="16"/>
        <v>831</v>
      </c>
      <c r="X114" s="35">
        <v>393</v>
      </c>
      <c r="Y114" s="35">
        <v>0</v>
      </c>
      <c r="Z114" s="35">
        <v>0</v>
      </c>
      <c r="AA114" s="34">
        <v>1838</v>
      </c>
      <c r="AB114" s="34">
        <v>0</v>
      </c>
      <c r="AC114" s="34">
        <v>0</v>
      </c>
      <c r="AD114" s="34">
        <v>0</v>
      </c>
      <c r="AE114" s="34">
        <f t="shared" si="17"/>
        <v>1838</v>
      </c>
      <c r="AF114" s="34">
        <f t="shared" si="18"/>
        <v>2.19070321811681</v>
      </c>
      <c r="AG114" s="34">
        <f t="shared" si="19"/>
        <v>2.21179302045728</v>
      </c>
      <c r="AH114" s="34">
        <v>32400</v>
      </c>
      <c r="AI114" s="34">
        <v>0</v>
      </c>
      <c r="AJ114" s="35">
        <v>0</v>
      </c>
      <c r="AK114" s="35">
        <v>1236</v>
      </c>
      <c r="AL114" s="35">
        <v>621</v>
      </c>
      <c r="AM114" s="34">
        <v>1.5</v>
      </c>
      <c r="AN114" s="34">
        <f t="shared" si="20"/>
        <v>1246.5</v>
      </c>
      <c r="AO114" s="35">
        <v>100</v>
      </c>
      <c r="AP114" s="35">
        <v>100</v>
      </c>
      <c r="AQ114" t="s">
        <v>82</v>
      </c>
      <c r="AR114">
        <v>2</v>
      </c>
      <c r="AS114" s="34">
        <v>0.53333333333333</v>
      </c>
      <c r="AT114" t="s">
        <v>83</v>
      </c>
      <c r="AU114" s="35">
        <f t="shared" si="30"/>
        <v>22.125</v>
      </c>
      <c r="AV114" s="35">
        <f t="shared" si="21"/>
        <v>100</v>
      </c>
      <c r="AW114" s="35">
        <f t="shared" si="22"/>
        <v>2.33212996389892</v>
      </c>
      <c r="AX114" s="35">
        <f t="shared" si="23"/>
        <v>1.58483754512635</v>
      </c>
      <c r="AY114" s="35">
        <f t="shared" si="24"/>
        <v>100</v>
      </c>
      <c r="AZ114" s="35">
        <f t="shared" si="25"/>
        <v>100</v>
      </c>
      <c r="BA114" s="27" t="str">
        <f t="shared" si="26"/>
        <v>3</v>
      </c>
      <c r="BB114" s="34">
        <v>0.00018772</v>
      </c>
      <c r="BC114" s="34">
        <f t="shared" si="27"/>
        <v>0.018772</v>
      </c>
      <c r="BD114" s="34" t="e">
        <f t="shared" si="28"/>
        <v>#REF!</v>
      </c>
      <c r="BE114" s="34">
        <v>0.132</v>
      </c>
      <c r="BF114" s="34">
        <f t="shared" si="31"/>
        <v>13.2</v>
      </c>
      <c r="BG114" s="34" t="e">
        <f t="shared" si="29"/>
        <v>#REF!</v>
      </c>
      <c r="BH114" t="str">
        <f>IF(AT114="UDARA","U","N")&amp;LEFT($C$4,2)&amp;MID($C$4,4,2)&amp;LEFT(A114,3)&amp;MID(E114,2,2)&amp;VLOOKUP(E114,Acuan_Reference!C:L,10,0)</f>
        <v>N1501SMD71AD</v>
      </c>
      <c r="BI114" t="s">
        <v>84</v>
      </c>
      <c r="BJ114" t="s">
        <v>119</v>
      </c>
      <c r="BK114" t="s">
        <v>86</v>
      </c>
      <c r="BL114" t="s">
        <v>87</v>
      </c>
    </row>
    <row r="115" hidden="1" spans="1:64">
      <c r="A115" t="s">
        <v>112</v>
      </c>
      <c r="B115" t="s">
        <v>75</v>
      </c>
      <c r="C115" t="s">
        <v>76</v>
      </c>
      <c r="D115" t="s">
        <v>123</v>
      </c>
      <c r="E115" t="s">
        <v>124</v>
      </c>
      <c r="F115" t="s">
        <v>125</v>
      </c>
      <c r="G115" t="s">
        <v>80</v>
      </c>
      <c r="H115" t="s">
        <v>81</v>
      </c>
      <c r="I115" s="34">
        <v>22865</v>
      </c>
      <c r="J115" s="35">
        <v>864</v>
      </c>
      <c r="K115" s="35">
        <v>437</v>
      </c>
      <c r="L115" s="35">
        <v>489</v>
      </c>
      <c r="M115" s="35">
        <v>1211</v>
      </c>
      <c r="N115" s="35">
        <v>550</v>
      </c>
      <c r="O115" s="35">
        <v>498</v>
      </c>
      <c r="P115" s="35">
        <v>836</v>
      </c>
      <c r="Q115" s="35">
        <v>620</v>
      </c>
      <c r="R115" s="35">
        <v>710</v>
      </c>
      <c r="S115" s="35">
        <v>597</v>
      </c>
      <c r="T115" s="35">
        <v>845</v>
      </c>
      <c r="U115" s="35">
        <v>475</v>
      </c>
      <c r="V115" s="34">
        <v>639</v>
      </c>
      <c r="W115" s="34">
        <f t="shared" si="16"/>
        <v>637.333333333333</v>
      </c>
      <c r="X115" s="35">
        <v>268</v>
      </c>
      <c r="Y115" s="35">
        <v>0</v>
      </c>
      <c r="Z115" s="35">
        <v>0</v>
      </c>
      <c r="AA115" s="34">
        <v>1343</v>
      </c>
      <c r="AB115" s="34">
        <v>0</v>
      </c>
      <c r="AC115" s="34">
        <v>0</v>
      </c>
      <c r="AD115" s="34">
        <v>0</v>
      </c>
      <c r="AE115" s="34">
        <f t="shared" si="17"/>
        <v>1343</v>
      </c>
      <c r="AF115" s="34">
        <f t="shared" si="18"/>
        <v>2.10172143974961</v>
      </c>
      <c r="AG115" s="34">
        <f t="shared" si="19"/>
        <v>2.10721757322176</v>
      </c>
      <c r="AH115" s="34">
        <v>32400</v>
      </c>
      <c r="AI115" s="34">
        <v>0</v>
      </c>
      <c r="AJ115" s="35">
        <v>0</v>
      </c>
      <c r="AK115" s="35">
        <v>1040</v>
      </c>
      <c r="AL115" s="35">
        <v>592</v>
      </c>
      <c r="AM115" s="34">
        <v>0.7</v>
      </c>
      <c r="AN115" s="34">
        <f t="shared" si="20"/>
        <v>446.133333333333</v>
      </c>
      <c r="AO115" s="35">
        <v>100</v>
      </c>
      <c r="AP115" s="35">
        <v>100</v>
      </c>
      <c r="AQ115" t="s">
        <v>82</v>
      </c>
      <c r="AR115">
        <v>8</v>
      </c>
      <c r="AS115" s="34">
        <v>0.066666666666667</v>
      </c>
      <c r="AT115" t="s">
        <v>83</v>
      </c>
      <c r="AU115" s="35">
        <f t="shared" si="30"/>
        <v>0</v>
      </c>
      <c r="AV115" s="35">
        <f t="shared" si="21"/>
        <v>0</v>
      </c>
      <c r="AW115" s="35">
        <f t="shared" si="22"/>
        <v>2.10721757322176</v>
      </c>
      <c r="AX115" s="35">
        <f t="shared" si="23"/>
        <v>1.17834728033473</v>
      </c>
      <c r="AY115" s="35">
        <f t="shared" si="24"/>
        <v>0</v>
      </c>
      <c r="AZ115" s="35">
        <f t="shared" si="25"/>
        <v>0</v>
      </c>
      <c r="BA115" s="27" t="str">
        <f t="shared" si="26"/>
        <v>3</v>
      </c>
      <c r="BB115" s="34">
        <v>0.00018772</v>
      </c>
      <c r="BC115" s="34">
        <f t="shared" si="27"/>
        <v>0</v>
      </c>
      <c r="BD115" s="34" t="e">
        <f t="shared" si="28"/>
        <v>#REF!</v>
      </c>
      <c r="BE115" s="34">
        <v>0.132</v>
      </c>
      <c r="BF115" s="34">
        <f t="shared" si="31"/>
        <v>0</v>
      </c>
      <c r="BG115" s="34" t="e">
        <f t="shared" si="29"/>
        <v>#REF!</v>
      </c>
      <c r="BH115" t="str">
        <f>IF(AT115="UDARA","U","N")&amp;LEFT($C$4,2)&amp;MID($C$4,4,2)&amp;LEFT(A115,3)&amp;MID(E115,2,2)&amp;VLOOKUP(E115,Acuan_Reference!C:L,10,0)</f>
        <v>N1501SMG71AD</v>
      </c>
      <c r="BI115" t="s">
        <v>84</v>
      </c>
      <c r="BJ115" t="s">
        <v>119</v>
      </c>
      <c r="BK115" t="s">
        <v>86</v>
      </c>
      <c r="BL115" t="s">
        <v>87</v>
      </c>
    </row>
    <row r="116" hidden="1" spans="1:64">
      <c r="A116" t="s">
        <v>113</v>
      </c>
      <c r="B116" t="s">
        <v>75</v>
      </c>
      <c r="C116" t="s">
        <v>76</v>
      </c>
      <c r="D116" t="s">
        <v>123</v>
      </c>
      <c r="E116" t="s">
        <v>124</v>
      </c>
      <c r="F116" t="s">
        <v>125</v>
      </c>
      <c r="G116" t="s">
        <v>80</v>
      </c>
      <c r="H116" t="s">
        <v>81</v>
      </c>
      <c r="I116" s="34">
        <v>22865</v>
      </c>
      <c r="J116" s="35">
        <v>2731</v>
      </c>
      <c r="K116" s="35">
        <v>2594</v>
      </c>
      <c r="L116" s="35">
        <v>2450</v>
      </c>
      <c r="M116" s="35">
        <v>3629</v>
      </c>
      <c r="N116" s="35">
        <v>3424</v>
      </c>
      <c r="O116" s="35">
        <v>2306</v>
      </c>
      <c r="P116" s="35">
        <v>3648</v>
      </c>
      <c r="Q116" s="35">
        <v>1856</v>
      </c>
      <c r="R116" s="35">
        <v>4338</v>
      </c>
      <c r="S116" s="35">
        <v>4107</v>
      </c>
      <c r="T116" s="35">
        <v>4201</v>
      </c>
      <c r="U116" s="35">
        <v>3618</v>
      </c>
      <c r="V116" s="34">
        <v>3975.3333333333</v>
      </c>
      <c r="W116" s="34">
        <f t="shared" si="16"/>
        <v>3764.66666666667</v>
      </c>
      <c r="X116" s="35">
        <v>1200</v>
      </c>
      <c r="Y116" s="35">
        <v>0</v>
      </c>
      <c r="Z116" s="35">
        <v>0</v>
      </c>
      <c r="AA116" s="34">
        <v>4910</v>
      </c>
      <c r="AB116" s="34">
        <v>0</v>
      </c>
      <c r="AC116" s="34">
        <v>0</v>
      </c>
      <c r="AD116" s="34">
        <v>0</v>
      </c>
      <c r="AE116" s="34">
        <f t="shared" si="17"/>
        <v>4910</v>
      </c>
      <c r="AF116" s="34">
        <f t="shared" si="18"/>
        <v>1.23511655207112</v>
      </c>
      <c r="AG116" s="34">
        <f t="shared" si="19"/>
        <v>1.3042323357535</v>
      </c>
      <c r="AH116" s="34">
        <v>32400</v>
      </c>
      <c r="AI116" s="34">
        <v>0</v>
      </c>
      <c r="AJ116" s="35">
        <v>0</v>
      </c>
      <c r="AK116" s="35">
        <v>5555</v>
      </c>
      <c r="AL116" s="35">
        <v>3475</v>
      </c>
      <c r="AM116" s="34">
        <v>0.25</v>
      </c>
      <c r="AN116" s="34">
        <f t="shared" si="20"/>
        <v>941.166666666667</v>
      </c>
      <c r="AO116" s="35">
        <v>100</v>
      </c>
      <c r="AP116" s="35">
        <v>100</v>
      </c>
      <c r="AQ116" t="s">
        <v>82</v>
      </c>
      <c r="AR116">
        <v>12</v>
      </c>
      <c r="AS116" s="34">
        <v>0.033333333333333</v>
      </c>
      <c r="AT116" t="s">
        <v>83</v>
      </c>
      <c r="AU116" s="35">
        <f t="shared" si="30"/>
        <v>0</v>
      </c>
      <c r="AV116" s="35">
        <f t="shared" si="21"/>
        <v>0</v>
      </c>
      <c r="AW116" s="35">
        <f t="shared" si="22"/>
        <v>1.3042323357535</v>
      </c>
      <c r="AX116" s="35">
        <f t="shared" si="23"/>
        <v>0.381175845581725</v>
      </c>
      <c r="AY116" s="35">
        <f t="shared" si="24"/>
        <v>0</v>
      </c>
      <c r="AZ116" s="35">
        <f t="shared" si="25"/>
        <v>0</v>
      </c>
      <c r="BA116" s="27" t="str">
        <f t="shared" si="26"/>
        <v>3</v>
      </c>
      <c r="BB116" s="34">
        <v>0.00018772</v>
      </c>
      <c r="BC116" s="34">
        <f t="shared" si="27"/>
        <v>0</v>
      </c>
      <c r="BD116" s="34" t="e">
        <f t="shared" si="28"/>
        <v>#REF!</v>
      </c>
      <c r="BE116" s="34">
        <v>0.132</v>
      </c>
      <c r="BF116" s="34">
        <f t="shared" si="31"/>
        <v>0</v>
      </c>
      <c r="BG116" s="34" t="e">
        <f t="shared" si="29"/>
        <v>#REF!</v>
      </c>
      <c r="BH116" t="str">
        <f>IF(AT116="UDARA","U","N")&amp;LEFT($C$4,2)&amp;MID($C$4,4,2)&amp;LEFT(A116,3)&amp;MID(E116,2,2)&amp;VLOOKUP(E116,Acuan_Reference!C:L,10,0)</f>
        <v>N1501TGR71AD</v>
      </c>
      <c r="BI116" t="s">
        <v>84</v>
      </c>
      <c r="BJ116" t="s">
        <v>119</v>
      </c>
      <c r="BK116" t="s">
        <v>86</v>
      </c>
      <c r="BL116" t="s">
        <v>87</v>
      </c>
    </row>
    <row r="117" hidden="1" spans="1:64">
      <c r="A117" t="s">
        <v>114</v>
      </c>
      <c r="B117" t="s">
        <v>75</v>
      </c>
      <c r="C117" t="s">
        <v>76</v>
      </c>
      <c r="D117" t="s">
        <v>123</v>
      </c>
      <c r="E117" t="s">
        <v>124</v>
      </c>
      <c r="F117" t="s">
        <v>125</v>
      </c>
      <c r="G117" t="s">
        <v>80</v>
      </c>
      <c r="H117" t="s">
        <v>81</v>
      </c>
      <c r="I117" s="34">
        <v>22865</v>
      </c>
      <c r="J117" s="35">
        <v>94</v>
      </c>
      <c r="K117" s="35">
        <v>105</v>
      </c>
      <c r="L117" s="35">
        <v>155</v>
      </c>
      <c r="M117" s="35">
        <v>171</v>
      </c>
      <c r="N117" s="35">
        <v>124</v>
      </c>
      <c r="O117" s="35">
        <v>86</v>
      </c>
      <c r="P117" s="35">
        <v>209</v>
      </c>
      <c r="Q117" s="35">
        <v>167</v>
      </c>
      <c r="R117" s="35">
        <v>129</v>
      </c>
      <c r="S117" s="35">
        <v>189</v>
      </c>
      <c r="T117" s="35">
        <v>28</v>
      </c>
      <c r="U117" s="35">
        <v>229</v>
      </c>
      <c r="V117" s="34">
        <v>148.66666666667</v>
      </c>
      <c r="W117" s="34">
        <f t="shared" si="16"/>
        <v>117.666666666667</v>
      </c>
      <c r="X117" s="35">
        <v>73</v>
      </c>
      <c r="Y117" s="35">
        <v>0</v>
      </c>
      <c r="Z117" s="35">
        <v>0</v>
      </c>
      <c r="AA117" s="34">
        <v>346</v>
      </c>
      <c r="AB117" s="34">
        <v>0</v>
      </c>
      <c r="AC117" s="34">
        <v>0</v>
      </c>
      <c r="AD117" s="34">
        <v>0</v>
      </c>
      <c r="AE117" s="34">
        <f t="shared" si="17"/>
        <v>346</v>
      </c>
      <c r="AF117" s="34">
        <f t="shared" si="18"/>
        <v>2.32735426008963</v>
      </c>
      <c r="AG117" s="34">
        <f t="shared" si="19"/>
        <v>2.94050991501416</v>
      </c>
      <c r="AH117" s="34">
        <v>32400</v>
      </c>
      <c r="AI117" s="34">
        <v>0</v>
      </c>
      <c r="AJ117" s="35">
        <v>0</v>
      </c>
      <c r="AK117" s="35">
        <v>262</v>
      </c>
      <c r="AL117" s="35">
        <v>96</v>
      </c>
      <c r="AM117" s="34">
        <v>0.7</v>
      </c>
      <c r="AN117" s="34">
        <f t="shared" si="20"/>
        <v>82.3666666666667</v>
      </c>
      <c r="AO117" s="35">
        <v>100</v>
      </c>
      <c r="AP117" s="35">
        <v>100</v>
      </c>
      <c r="AQ117" t="s">
        <v>82</v>
      </c>
      <c r="AR117">
        <v>8</v>
      </c>
      <c r="AS117" s="34">
        <v>0.066666666666667</v>
      </c>
      <c r="AT117" t="s">
        <v>83</v>
      </c>
      <c r="AU117" s="35">
        <f t="shared" si="30"/>
        <v>0</v>
      </c>
      <c r="AV117" s="35">
        <f t="shared" si="21"/>
        <v>0</v>
      </c>
      <c r="AW117" s="35">
        <f t="shared" si="22"/>
        <v>2.94050991501416</v>
      </c>
      <c r="AX117" s="35">
        <f t="shared" si="23"/>
        <v>2.12464589235127</v>
      </c>
      <c r="AY117" s="35">
        <f t="shared" si="24"/>
        <v>0</v>
      </c>
      <c r="AZ117" s="35">
        <f t="shared" si="25"/>
        <v>0</v>
      </c>
      <c r="BA117" s="27" t="str">
        <f t="shared" si="26"/>
        <v>3</v>
      </c>
      <c r="BB117" s="34">
        <v>0.00018772</v>
      </c>
      <c r="BC117" s="34">
        <f t="shared" si="27"/>
        <v>0</v>
      </c>
      <c r="BD117" s="34" t="e">
        <f t="shared" si="28"/>
        <v>#REF!</v>
      </c>
      <c r="BE117" s="34">
        <v>0.132</v>
      </c>
      <c r="BF117" s="34">
        <f t="shared" si="31"/>
        <v>0</v>
      </c>
      <c r="BG117" s="34" t="e">
        <f t="shared" si="29"/>
        <v>#REF!</v>
      </c>
      <c r="BH117" t="str">
        <f>IF(AT117="UDARA","U","N")&amp;LEFT($C$4,2)&amp;MID($C$4,4,2)&amp;LEFT(A117,3)&amp;MID(E117,2,2)&amp;VLOOKUP(E117,Acuan_Reference!C:L,10,0)</f>
        <v>N1501YGY71AD</v>
      </c>
      <c r="BI117" t="s">
        <v>84</v>
      </c>
      <c r="BJ117" t="s">
        <v>119</v>
      </c>
      <c r="BK117" t="s">
        <v>86</v>
      </c>
      <c r="BL117" t="s">
        <v>87</v>
      </c>
    </row>
    <row r="118" hidden="1" spans="1:64">
      <c r="A118" t="s">
        <v>74</v>
      </c>
      <c r="B118" t="s">
        <v>75</v>
      </c>
      <c r="C118" t="s">
        <v>76</v>
      </c>
      <c r="D118" t="s">
        <v>123</v>
      </c>
      <c r="E118" t="s">
        <v>126</v>
      </c>
      <c r="F118" t="s">
        <v>127</v>
      </c>
      <c r="G118" t="s">
        <v>80</v>
      </c>
      <c r="H118" t="s">
        <v>81</v>
      </c>
      <c r="I118" s="34">
        <v>22865</v>
      </c>
      <c r="J118" s="35">
        <v>1212</v>
      </c>
      <c r="K118" s="35">
        <v>908</v>
      </c>
      <c r="L118" s="35">
        <v>1247</v>
      </c>
      <c r="M118" s="35">
        <v>2009</v>
      </c>
      <c r="N118" s="35">
        <v>862</v>
      </c>
      <c r="O118" s="35">
        <v>1570</v>
      </c>
      <c r="P118" s="35">
        <v>951</v>
      </c>
      <c r="Q118" s="35">
        <v>1871</v>
      </c>
      <c r="R118" s="35">
        <v>956</v>
      </c>
      <c r="S118" s="35">
        <v>1429</v>
      </c>
      <c r="T118" s="35">
        <v>975</v>
      </c>
      <c r="U118" s="35">
        <v>1643</v>
      </c>
      <c r="V118" s="34">
        <v>1349</v>
      </c>
      <c r="W118" s="34">
        <f t="shared" si="16"/>
        <v>1180.66666666667</v>
      </c>
      <c r="X118" s="35">
        <v>344</v>
      </c>
      <c r="Y118" s="35">
        <v>0</v>
      </c>
      <c r="Z118" s="35">
        <v>0</v>
      </c>
      <c r="AA118" s="34">
        <v>2514</v>
      </c>
      <c r="AB118" s="34">
        <v>0</v>
      </c>
      <c r="AC118" s="34">
        <v>0</v>
      </c>
      <c r="AD118" s="34">
        <v>0</v>
      </c>
      <c r="AE118" s="34">
        <f t="shared" si="17"/>
        <v>2514</v>
      </c>
      <c r="AF118" s="34">
        <f t="shared" si="18"/>
        <v>1.86360266864344</v>
      </c>
      <c r="AG118" s="34">
        <f t="shared" si="19"/>
        <v>2.12930547713156</v>
      </c>
      <c r="AH118" s="34">
        <v>4800</v>
      </c>
      <c r="AI118" s="34">
        <v>0</v>
      </c>
      <c r="AJ118" s="35">
        <v>0</v>
      </c>
      <c r="AK118" s="35">
        <v>2296</v>
      </c>
      <c r="AL118" s="35">
        <v>924</v>
      </c>
      <c r="AM118" s="34">
        <v>0.7</v>
      </c>
      <c r="AN118" s="34">
        <f t="shared" si="20"/>
        <v>826.466666666667</v>
      </c>
      <c r="AO118" s="35">
        <v>100</v>
      </c>
      <c r="AP118" s="35">
        <v>100</v>
      </c>
      <c r="AQ118" t="s">
        <v>82</v>
      </c>
      <c r="AR118">
        <v>8</v>
      </c>
      <c r="AS118" s="34">
        <v>0.066666666666667</v>
      </c>
      <c r="AT118" t="s">
        <v>83</v>
      </c>
      <c r="AU118" s="35">
        <f t="shared" si="30"/>
        <v>0</v>
      </c>
      <c r="AV118" s="35">
        <f t="shared" si="21"/>
        <v>0</v>
      </c>
      <c r="AW118" s="35">
        <f t="shared" si="22"/>
        <v>2.12930547713156</v>
      </c>
      <c r="AX118" s="35">
        <f t="shared" si="23"/>
        <v>1.34669678147939</v>
      </c>
      <c r="AY118" s="35">
        <f t="shared" si="24"/>
        <v>0</v>
      </c>
      <c r="AZ118" s="35">
        <f t="shared" si="25"/>
        <v>0</v>
      </c>
      <c r="BA118" s="27" t="str">
        <f t="shared" si="26"/>
        <v>3</v>
      </c>
      <c r="BB118" s="34">
        <v>0.00018772</v>
      </c>
      <c r="BC118" s="34">
        <f t="shared" si="27"/>
        <v>0</v>
      </c>
      <c r="BD118" s="34" t="e">
        <f t="shared" si="28"/>
        <v>#REF!</v>
      </c>
      <c r="BE118" s="34">
        <v>0.132</v>
      </c>
      <c r="BF118" s="34">
        <f t="shared" si="31"/>
        <v>0</v>
      </c>
      <c r="BG118" s="34" t="e">
        <f t="shared" si="29"/>
        <v>#REF!</v>
      </c>
      <c r="BH118" t="str">
        <f>IF(AT118="UDARA","U","N")&amp;LEFT($C$4,2)&amp;MID($C$4,4,2)&amp;LEFT(A118,3)&amp;MID(E118,2,2)&amp;VLOOKUP(E118,Acuan_Reference!C:L,10,0)</f>
        <v>N1501BDG71AD</v>
      </c>
      <c r="BI118" t="s">
        <v>84</v>
      </c>
      <c r="BJ118" t="s">
        <v>119</v>
      </c>
      <c r="BK118" t="s">
        <v>86</v>
      </c>
      <c r="BL118" t="s">
        <v>87</v>
      </c>
    </row>
    <row r="119" hidden="1" spans="1:64">
      <c r="A119" t="s">
        <v>88</v>
      </c>
      <c r="B119" t="s">
        <v>75</v>
      </c>
      <c r="C119" t="s">
        <v>76</v>
      </c>
      <c r="D119" t="s">
        <v>123</v>
      </c>
      <c r="E119" t="s">
        <v>126</v>
      </c>
      <c r="F119" t="s">
        <v>127</v>
      </c>
      <c r="G119" t="s">
        <v>80</v>
      </c>
      <c r="H119" t="s">
        <v>81</v>
      </c>
      <c r="I119" s="34">
        <v>22865</v>
      </c>
      <c r="J119" s="35">
        <v>183</v>
      </c>
      <c r="K119" s="35">
        <v>219</v>
      </c>
      <c r="L119" s="35">
        <v>265</v>
      </c>
      <c r="M119" s="35">
        <v>729</v>
      </c>
      <c r="N119" s="35">
        <v>137</v>
      </c>
      <c r="O119" s="35">
        <v>276</v>
      </c>
      <c r="P119" s="35">
        <v>153</v>
      </c>
      <c r="Q119" s="35">
        <v>555</v>
      </c>
      <c r="R119" s="35">
        <v>88</v>
      </c>
      <c r="S119" s="35">
        <v>126</v>
      </c>
      <c r="T119" s="35">
        <v>75</v>
      </c>
      <c r="U119" s="35">
        <v>270</v>
      </c>
      <c r="V119" s="34">
        <v>157</v>
      </c>
      <c r="W119" s="34">
        <f t="shared" si="16"/>
        <v>141.666666666667</v>
      </c>
      <c r="X119" s="35">
        <v>29</v>
      </c>
      <c r="Y119" s="35">
        <v>0</v>
      </c>
      <c r="Z119" s="35">
        <v>0</v>
      </c>
      <c r="AA119" s="34">
        <v>485</v>
      </c>
      <c r="AB119" s="34">
        <v>0</v>
      </c>
      <c r="AC119" s="34">
        <v>0</v>
      </c>
      <c r="AD119" s="34">
        <v>0</v>
      </c>
      <c r="AE119" s="34">
        <f t="shared" si="17"/>
        <v>485</v>
      </c>
      <c r="AF119" s="34">
        <f t="shared" si="18"/>
        <v>3.08917197452229</v>
      </c>
      <c r="AG119" s="34">
        <f t="shared" si="19"/>
        <v>3.42352941176471</v>
      </c>
      <c r="AH119" s="34">
        <v>4800</v>
      </c>
      <c r="AI119" s="34">
        <v>0</v>
      </c>
      <c r="AJ119" s="35">
        <v>0</v>
      </c>
      <c r="AK119" s="35">
        <v>416</v>
      </c>
      <c r="AL119" s="35">
        <v>80</v>
      </c>
      <c r="AM119" s="34">
        <v>0.6</v>
      </c>
      <c r="AN119" s="34">
        <f t="shared" si="20"/>
        <v>85</v>
      </c>
      <c r="AO119" s="35">
        <v>100</v>
      </c>
      <c r="AP119" s="35">
        <v>100</v>
      </c>
      <c r="AQ119" t="s">
        <v>82</v>
      </c>
      <c r="AR119">
        <v>8</v>
      </c>
      <c r="AS119" s="34">
        <v>0.033333333333333</v>
      </c>
      <c r="AT119" t="s">
        <v>83</v>
      </c>
      <c r="AU119" s="35">
        <f t="shared" si="30"/>
        <v>0</v>
      </c>
      <c r="AV119" s="35">
        <f t="shared" si="21"/>
        <v>0</v>
      </c>
      <c r="AW119" s="35">
        <f t="shared" si="22"/>
        <v>3.42352941176471</v>
      </c>
      <c r="AX119" s="35">
        <f t="shared" si="23"/>
        <v>2.85882352941176</v>
      </c>
      <c r="AY119" s="35">
        <f t="shared" si="24"/>
        <v>0</v>
      </c>
      <c r="AZ119" s="35">
        <f t="shared" si="25"/>
        <v>0</v>
      </c>
      <c r="BA119" s="27" t="str">
        <f t="shared" si="26"/>
        <v>3</v>
      </c>
      <c r="BB119" s="34">
        <v>0.00018772</v>
      </c>
      <c r="BC119" s="34">
        <f t="shared" si="27"/>
        <v>0</v>
      </c>
      <c r="BD119" s="34" t="e">
        <f t="shared" si="28"/>
        <v>#REF!</v>
      </c>
      <c r="BE119" s="34">
        <v>0.132</v>
      </c>
      <c r="BF119" s="34">
        <f t="shared" si="31"/>
        <v>0</v>
      </c>
      <c r="BG119" s="34" t="e">
        <f t="shared" si="29"/>
        <v>#REF!</v>
      </c>
      <c r="BH119" t="str">
        <f>IF(AT119="UDARA","U","N")&amp;LEFT($C$4,2)&amp;MID($C$4,4,2)&amp;LEFT(A119,3)&amp;MID(E119,2,2)&amp;VLOOKUP(E119,Acuan_Reference!C:L,10,0)</f>
        <v>N1501BGR71AD</v>
      </c>
      <c r="BI119" t="s">
        <v>84</v>
      </c>
      <c r="BJ119" t="s">
        <v>119</v>
      </c>
      <c r="BK119" t="s">
        <v>86</v>
      </c>
      <c r="BL119" t="s">
        <v>87</v>
      </c>
    </row>
    <row r="120" hidden="1" spans="1:64">
      <c r="A120" t="s">
        <v>89</v>
      </c>
      <c r="B120" t="s">
        <v>75</v>
      </c>
      <c r="C120" t="s">
        <v>76</v>
      </c>
      <c r="D120" t="s">
        <v>123</v>
      </c>
      <c r="E120" t="s">
        <v>126</v>
      </c>
      <c r="F120" t="s">
        <v>127</v>
      </c>
      <c r="G120" t="s">
        <v>80</v>
      </c>
      <c r="H120" t="s">
        <v>81</v>
      </c>
      <c r="I120" s="34">
        <v>22865</v>
      </c>
      <c r="J120" s="35">
        <v>83</v>
      </c>
      <c r="K120" s="35">
        <v>111</v>
      </c>
      <c r="L120" s="35">
        <v>35</v>
      </c>
      <c r="M120" s="35">
        <v>507</v>
      </c>
      <c r="N120" s="35">
        <v>99</v>
      </c>
      <c r="O120" s="35">
        <v>6</v>
      </c>
      <c r="P120" s="35">
        <v>106</v>
      </c>
      <c r="Q120" s="35">
        <v>97</v>
      </c>
      <c r="R120" s="35">
        <v>34</v>
      </c>
      <c r="S120" s="35">
        <v>97</v>
      </c>
      <c r="T120" s="35">
        <v>32</v>
      </c>
      <c r="U120" s="35">
        <v>248</v>
      </c>
      <c r="V120" s="34">
        <v>125.66666666667</v>
      </c>
      <c r="W120" s="34">
        <f t="shared" si="16"/>
        <v>108.333333333333</v>
      </c>
      <c r="X120" s="35">
        <v>6</v>
      </c>
      <c r="Y120" s="35">
        <v>0</v>
      </c>
      <c r="Z120" s="35">
        <v>0</v>
      </c>
      <c r="AA120" s="34">
        <v>313</v>
      </c>
      <c r="AB120" s="34">
        <v>0</v>
      </c>
      <c r="AC120" s="34">
        <v>0</v>
      </c>
      <c r="AD120" s="34">
        <v>0</v>
      </c>
      <c r="AE120" s="34">
        <f t="shared" si="17"/>
        <v>313</v>
      </c>
      <c r="AF120" s="34">
        <f t="shared" si="18"/>
        <v>2.49071618037129</v>
      </c>
      <c r="AG120" s="34">
        <f t="shared" si="19"/>
        <v>2.88923076923077</v>
      </c>
      <c r="AH120" s="34">
        <v>4800</v>
      </c>
      <c r="AI120" s="34">
        <v>0</v>
      </c>
      <c r="AJ120" s="35">
        <v>0</v>
      </c>
      <c r="AK120" s="35">
        <v>124</v>
      </c>
      <c r="AL120" s="35">
        <v>45</v>
      </c>
      <c r="AM120" s="34">
        <v>1.3</v>
      </c>
      <c r="AN120" s="34">
        <f t="shared" si="20"/>
        <v>140.833333333333</v>
      </c>
      <c r="AO120" s="35">
        <v>100</v>
      </c>
      <c r="AP120" s="35">
        <v>100</v>
      </c>
      <c r="AQ120" t="s">
        <v>82</v>
      </c>
      <c r="AR120">
        <v>4</v>
      </c>
      <c r="AS120" s="34">
        <v>0.53333333333333</v>
      </c>
      <c r="AT120" t="s">
        <v>83</v>
      </c>
      <c r="AU120" s="35">
        <f t="shared" si="30"/>
        <v>0</v>
      </c>
      <c r="AV120" s="35">
        <f t="shared" si="21"/>
        <v>0</v>
      </c>
      <c r="AW120" s="35">
        <f t="shared" si="22"/>
        <v>2.88923076923077</v>
      </c>
      <c r="AX120" s="35">
        <f t="shared" si="23"/>
        <v>2.47384615384615</v>
      </c>
      <c r="AY120" s="35">
        <f t="shared" si="24"/>
        <v>0</v>
      </c>
      <c r="AZ120" s="35">
        <f t="shared" si="25"/>
        <v>0</v>
      </c>
      <c r="BA120" s="27" t="str">
        <f t="shared" si="26"/>
        <v>3</v>
      </c>
      <c r="BB120" s="34">
        <v>0.00018772</v>
      </c>
      <c r="BC120" s="34">
        <f t="shared" si="27"/>
        <v>0</v>
      </c>
      <c r="BD120" s="34" t="e">
        <f t="shared" si="28"/>
        <v>#REF!</v>
      </c>
      <c r="BE120" s="34">
        <v>0.132</v>
      </c>
      <c r="BF120" s="34">
        <f t="shared" si="31"/>
        <v>0</v>
      </c>
      <c r="BG120" s="34" t="e">
        <f t="shared" si="29"/>
        <v>#REF!</v>
      </c>
      <c r="BH120" t="str">
        <f>IF(AT120="UDARA","U","N")&amp;LEFT($C$4,2)&amp;MID($C$4,4,2)&amp;LEFT(A120,3)&amp;MID(E120,2,2)&amp;VLOOKUP(E120,Acuan_Reference!C:L,10,0)</f>
        <v>N1501BJM71AD</v>
      </c>
      <c r="BI120" t="s">
        <v>84</v>
      </c>
      <c r="BJ120" t="s">
        <v>119</v>
      </c>
      <c r="BK120" t="s">
        <v>86</v>
      </c>
      <c r="BL120" t="s">
        <v>87</v>
      </c>
    </row>
    <row r="121" hidden="1" spans="1:64">
      <c r="A121" t="s">
        <v>90</v>
      </c>
      <c r="B121" t="s">
        <v>75</v>
      </c>
      <c r="C121" t="s">
        <v>76</v>
      </c>
      <c r="D121" t="s">
        <v>123</v>
      </c>
      <c r="E121" t="s">
        <v>126</v>
      </c>
      <c r="F121" t="s">
        <v>127</v>
      </c>
      <c r="G121" t="s">
        <v>80</v>
      </c>
      <c r="H121" t="s">
        <v>81</v>
      </c>
      <c r="I121" s="34">
        <v>22865</v>
      </c>
      <c r="J121" s="35">
        <v>152</v>
      </c>
      <c r="K121" s="35">
        <v>286</v>
      </c>
      <c r="L121" s="35">
        <v>270</v>
      </c>
      <c r="M121" s="35">
        <v>176</v>
      </c>
      <c r="N121" s="35">
        <v>164</v>
      </c>
      <c r="O121" s="35">
        <v>299</v>
      </c>
      <c r="P121" s="35">
        <v>233</v>
      </c>
      <c r="Q121" s="35">
        <v>253</v>
      </c>
      <c r="R121" s="35">
        <v>147</v>
      </c>
      <c r="S121" s="35">
        <v>143</v>
      </c>
      <c r="T121" s="35">
        <v>190</v>
      </c>
      <c r="U121" s="35">
        <v>305</v>
      </c>
      <c r="V121" s="34">
        <v>212.66666666667</v>
      </c>
      <c r="W121" s="34">
        <f t="shared" si="16"/>
        <v>209</v>
      </c>
      <c r="X121" s="35">
        <v>251</v>
      </c>
      <c r="Y121" s="35">
        <v>0</v>
      </c>
      <c r="Z121" s="35">
        <v>0</v>
      </c>
      <c r="AA121" s="34">
        <v>194</v>
      </c>
      <c r="AB121" s="34">
        <v>0</v>
      </c>
      <c r="AC121" s="34">
        <v>0</v>
      </c>
      <c r="AD121" s="34">
        <v>100</v>
      </c>
      <c r="AE121" s="34">
        <f t="shared" si="17"/>
        <v>294</v>
      </c>
      <c r="AF121" s="34">
        <f t="shared" si="18"/>
        <v>1.38244514106581</v>
      </c>
      <c r="AG121" s="34">
        <f t="shared" si="19"/>
        <v>0.92822966507177</v>
      </c>
      <c r="AH121" s="34">
        <v>4800</v>
      </c>
      <c r="AI121" s="34">
        <v>0</v>
      </c>
      <c r="AJ121" s="35">
        <v>0</v>
      </c>
      <c r="AK121" s="35">
        <v>294</v>
      </c>
      <c r="AL121" s="35">
        <v>132</v>
      </c>
      <c r="AM121" s="34">
        <v>0.6</v>
      </c>
      <c r="AN121" s="34">
        <f t="shared" si="20"/>
        <v>125.4</v>
      </c>
      <c r="AO121" s="35">
        <v>100</v>
      </c>
      <c r="AP121" s="35">
        <v>100</v>
      </c>
      <c r="AQ121" t="s">
        <v>82</v>
      </c>
      <c r="AR121">
        <v>12</v>
      </c>
      <c r="AS121" s="34">
        <v>0.033333333333333</v>
      </c>
      <c r="AT121" t="s">
        <v>83</v>
      </c>
      <c r="AU121" s="35">
        <f t="shared" si="30"/>
        <v>0</v>
      </c>
      <c r="AV121" s="35">
        <f t="shared" si="21"/>
        <v>0</v>
      </c>
      <c r="AW121" s="35">
        <f t="shared" si="22"/>
        <v>1.4066985645933</v>
      </c>
      <c r="AX121" s="35">
        <f t="shared" si="23"/>
        <v>0.77511961722488</v>
      </c>
      <c r="AY121" s="35">
        <f t="shared" si="24"/>
        <v>0</v>
      </c>
      <c r="AZ121" s="35">
        <f t="shared" si="25"/>
        <v>0</v>
      </c>
      <c r="BA121" s="27" t="str">
        <f t="shared" si="26"/>
        <v>3</v>
      </c>
      <c r="BB121" s="34">
        <v>0.00018772</v>
      </c>
      <c r="BC121" s="34">
        <f t="shared" si="27"/>
        <v>0</v>
      </c>
      <c r="BD121" s="34" t="e">
        <f t="shared" si="28"/>
        <v>#REF!</v>
      </c>
      <c r="BE121" s="34">
        <v>0.132</v>
      </c>
      <c r="BF121" s="34">
        <f t="shared" si="31"/>
        <v>0</v>
      </c>
      <c r="BG121" s="34" t="e">
        <f t="shared" si="29"/>
        <v>#REF!</v>
      </c>
      <c r="BH121" t="str">
        <f>IF(AT121="UDARA","U","N")&amp;LEFT($C$4,2)&amp;MID($C$4,4,2)&amp;LEFT(A121,3)&amp;MID(E121,2,2)&amp;VLOOKUP(E121,Acuan_Reference!C:L,10,0)</f>
        <v>N1501BKS71AD</v>
      </c>
      <c r="BI121" t="s">
        <v>84</v>
      </c>
      <c r="BJ121" t="s">
        <v>119</v>
      </c>
      <c r="BK121" t="s">
        <v>86</v>
      </c>
      <c r="BL121" t="s">
        <v>87</v>
      </c>
    </row>
    <row r="122" hidden="1" spans="1:64">
      <c r="A122" t="s">
        <v>91</v>
      </c>
      <c r="B122" t="s">
        <v>75</v>
      </c>
      <c r="C122" t="s">
        <v>76</v>
      </c>
      <c r="D122" t="s">
        <v>123</v>
      </c>
      <c r="E122" t="s">
        <v>126</v>
      </c>
      <c r="F122" t="s">
        <v>127</v>
      </c>
      <c r="G122" t="s">
        <v>80</v>
      </c>
      <c r="H122" t="s">
        <v>81</v>
      </c>
      <c r="I122" s="34">
        <v>22865</v>
      </c>
      <c r="J122" s="35">
        <v>93</v>
      </c>
      <c r="K122" s="35">
        <v>48</v>
      </c>
      <c r="L122" s="35">
        <v>70</v>
      </c>
      <c r="M122" s="35">
        <v>-69</v>
      </c>
      <c r="N122" s="35">
        <v>45</v>
      </c>
      <c r="O122" s="35">
        <v>47</v>
      </c>
      <c r="P122" s="35">
        <v>59</v>
      </c>
      <c r="Q122" s="35">
        <v>16</v>
      </c>
      <c r="R122" s="35">
        <v>25</v>
      </c>
      <c r="S122" s="35">
        <v>35</v>
      </c>
      <c r="T122" s="35">
        <v>5</v>
      </c>
      <c r="U122" s="35">
        <v>28</v>
      </c>
      <c r="V122" s="34">
        <v>22.666666666667</v>
      </c>
      <c r="W122" s="34">
        <f t="shared" si="16"/>
        <v>17</v>
      </c>
      <c r="X122" s="35">
        <v>29</v>
      </c>
      <c r="Y122" s="35">
        <v>0</v>
      </c>
      <c r="Z122" s="35">
        <v>0</v>
      </c>
      <c r="AA122" s="34">
        <v>285</v>
      </c>
      <c r="AB122" s="34">
        <v>0</v>
      </c>
      <c r="AC122" s="34">
        <v>0</v>
      </c>
      <c r="AD122" s="34">
        <v>0</v>
      </c>
      <c r="AE122" s="34">
        <f t="shared" si="17"/>
        <v>285</v>
      </c>
      <c r="AF122" s="34">
        <f t="shared" si="18"/>
        <v>12.5735294117645</v>
      </c>
      <c r="AG122" s="34">
        <f t="shared" si="19"/>
        <v>16.7647058823529</v>
      </c>
      <c r="AH122" s="34">
        <v>4800</v>
      </c>
      <c r="AI122" s="34">
        <v>0</v>
      </c>
      <c r="AJ122" s="35">
        <v>0</v>
      </c>
      <c r="AK122" s="35">
        <v>42</v>
      </c>
      <c r="AL122" s="35">
        <v>18</v>
      </c>
      <c r="AM122" s="34">
        <v>0.9</v>
      </c>
      <c r="AN122" s="34">
        <f t="shared" si="20"/>
        <v>15.3</v>
      </c>
      <c r="AO122" s="35">
        <v>100</v>
      </c>
      <c r="AP122" s="35">
        <v>100</v>
      </c>
      <c r="AQ122" t="s">
        <v>82</v>
      </c>
      <c r="AR122">
        <v>4</v>
      </c>
      <c r="AS122" s="34">
        <v>0.13333333333333</v>
      </c>
      <c r="AT122" t="s">
        <v>83</v>
      </c>
      <c r="AU122" s="35">
        <f t="shared" si="30"/>
        <v>0</v>
      </c>
      <c r="AV122" s="35">
        <f t="shared" si="21"/>
        <v>0</v>
      </c>
      <c r="AW122" s="35">
        <f t="shared" si="22"/>
        <v>16.7647058823529</v>
      </c>
      <c r="AX122" s="35">
        <f t="shared" si="23"/>
        <v>15.7058823529412</v>
      </c>
      <c r="AY122" s="35">
        <f t="shared" si="24"/>
        <v>0</v>
      </c>
      <c r="AZ122" s="35">
        <f t="shared" si="25"/>
        <v>0</v>
      </c>
      <c r="BA122" s="27" t="str">
        <f t="shared" si="26"/>
        <v>Kelipatan Kirim/Master box &gt; 3x FC+index</v>
      </c>
      <c r="BB122" s="34">
        <v>0.00018772</v>
      </c>
      <c r="BC122" s="34">
        <f t="shared" si="27"/>
        <v>0</v>
      </c>
      <c r="BD122" s="34" t="e">
        <f t="shared" si="28"/>
        <v>#REF!</v>
      </c>
      <c r="BE122" s="34">
        <v>0.132</v>
      </c>
      <c r="BF122" s="34">
        <f t="shared" si="31"/>
        <v>0</v>
      </c>
      <c r="BG122" s="34" t="e">
        <f t="shared" si="29"/>
        <v>#REF!</v>
      </c>
      <c r="BH122" t="str">
        <f>IF(AT122="UDARA","U","N")&amp;LEFT($C$4,2)&amp;MID($C$4,4,2)&amp;LEFT(A122,3)&amp;MID(E122,2,2)&amp;VLOOKUP(E122,Acuan_Reference!C:L,10,0)</f>
        <v>N1501BLP71AD</v>
      </c>
      <c r="BI122" t="s">
        <v>84</v>
      </c>
      <c r="BJ122" t="s">
        <v>119</v>
      </c>
      <c r="BK122" t="s">
        <v>86</v>
      </c>
      <c r="BL122" t="s">
        <v>87</v>
      </c>
    </row>
    <row r="123" hidden="1" spans="1:64">
      <c r="A123" t="s">
        <v>92</v>
      </c>
      <c r="B123" t="s">
        <v>75</v>
      </c>
      <c r="C123" t="s">
        <v>76</v>
      </c>
      <c r="D123" t="s">
        <v>123</v>
      </c>
      <c r="E123" t="s">
        <v>126</v>
      </c>
      <c r="F123" t="s">
        <v>127</v>
      </c>
      <c r="G123" t="s">
        <v>80</v>
      </c>
      <c r="H123" t="s">
        <v>81</v>
      </c>
      <c r="I123" s="34">
        <v>22865</v>
      </c>
      <c r="J123" s="35">
        <v>256</v>
      </c>
      <c r="K123" s="35">
        <v>256</v>
      </c>
      <c r="L123" s="35">
        <v>48</v>
      </c>
      <c r="M123" s="35">
        <v>317</v>
      </c>
      <c r="N123" s="35">
        <v>40</v>
      </c>
      <c r="O123" s="35">
        <v>32</v>
      </c>
      <c r="P123" s="35">
        <v>74</v>
      </c>
      <c r="Q123" s="35">
        <v>135</v>
      </c>
      <c r="R123" s="35">
        <v>76</v>
      </c>
      <c r="S123" s="35">
        <v>28</v>
      </c>
      <c r="T123" s="35">
        <v>83</v>
      </c>
      <c r="U123" s="35">
        <v>139</v>
      </c>
      <c r="V123" s="34">
        <v>83.333333333333</v>
      </c>
      <c r="W123" s="34">
        <f t="shared" si="16"/>
        <v>91.3333333333333</v>
      </c>
      <c r="X123" s="35">
        <v>28</v>
      </c>
      <c r="Y123" s="35">
        <v>0</v>
      </c>
      <c r="Z123" s="35">
        <v>0</v>
      </c>
      <c r="AA123" s="34">
        <v>203</v>
      </c>
      <c r="AB123" s="34">
        <v>0</v>
      </c>
      <c r="AC123" s="34">
        <v>0</v>
      </c>
      <c r="AD123" s="34">
        <v>0</v>
      </c>
      <c r="AE123" s="34">
        <f t="shared" si="17"/>
        <v>203</v>
      </c>
      <c r="AF123" s="34">
        <f t="shared" si="18"/>
        <v>2.43600000000001</v>
      </c>
      <c r="AG123" s="34">
        <f t="shared" si="19"/>
        <v>2.22262773722628</v>
      </c>
      <c r="AH123" s="34">
        <v>4800</v>
      </c>
      <c r="AI123" s="34">
        <v>0</v>
      </c>
      <c r="AJ123" s="35">
        <v>0</v>
      </c>
      <c r="AK123" s="35">
        <v>130</v>
      </c>
      <c r="AL123" s="35">
        <v>52</v>
      </c>
      <c r="AM123" s="34">
        <v>1.5</v>
      </c>
      <c r="AN123" s="34">
        <f t="shared" si="20"/>
        <v>137</v>
      </c>
      <c r="AO123" s="35">
        <v>100</v>
      </c>
      <c r="AP123" s="35">
        <v>100</v>
      </c>
      <c r="AQ123" t="s">
        <v>82</v>
      </c>
      <c r="AR123">
        <v>2</v>
      </c>
      <c r="AS123" s="34">
        <v>0.53333333333333</v>
      </c>
      <c r="AT123" t="s">
        <v>83</v>
      </c>
      <c r="AU123" s="35">
        <f t="shared" si="30"/>
        <v>0</v>
      </c>
      <c r="AV123" s="35">
        <f t="shared" si="21"/>
        <v>0</v>
      </c>
      <c r="AW123" s="35">
        <f t="shared" si="22"/>
        <v>2.22262773722628</v>
      </c>
      <c r="AX123" s="35">
        <f t="shared" si="23"/>
        <v>1.65328467153285</v>
      </c>
      <c r="AY123" s="35">
        <f t="shared" si="24"/>
        <v>0</v>
      </c>
      <c r="AZ123" s="35">
        <f t="shared" si="25"/>
        <v>0</v>
      </c>
      <c r="BA123" s="27" t="str">
        <f t="shared" si="26"/>
        <v>3</v>
      </c>
      <c r="BB123" s="34">
        <v>0.00018772</v>
      </c>
      <c r="BC123" s="34">
        <f t="shared" si="27"/>
        <v>0</v>
      </c>
      <c r="BD123" s="34" t="e">
        <f t="shared" si="28"/>
        <v>#REF!</v>
      </c>
      <c r="BE123" s="34">
        <v>0.132</v>
      </c>
      <c r="BF123" s="34">
        <f t="shared" si="31"/>
        <v>0</v>
      </c>
      <c r="BG123" s="34" t="e">
        <f t="shared" si="29"/>
        <v>#REF!</v>
      </c>
      <c r="BH123" t="str">
        <f>IF(AT123="UDARA","U","N")&amp;LEFT($C$4,2)&amp;MID($C$4,4,2)&amp;LEFT(A123,3)&amp;MID(E123,2,2)&amp;VLOOKUP(E123,Acuan_Reference!C:L,10,0)</f>
        <v>N1501BTM71AD</v>
      </c>
      <c r="BI123" t="s">
        <v>84</v>
      </c>
      <c r="BJ123" t="s">
        <v>119</v>
      </c>
      <c r="BK123" t="s">
        <v>86</v>
      </c>
      <c r="BL123" t="s">
        <v>87</v>
      </c>
    </row>
    <row r="124" hidden="1" spans="1:64">
      <c r="A124" t="s">
        <v>93</v>
      </c>
      <c r="B124" t="s">
        <v>75</v>
      </c>
      <c r="C124" t="s">
        <v>76</v>
      </c>
      <c r="D124" t="s">
        <v>123</v>
      </c>
      <c r="E124" t="s">
        <v>126</v>
      </c>
      <c r="F124" t="s">
        <v>127</v>
      </c>
      <c r="G124" t="s">
        <v>80</v>
      </c>
      <c r="H124" t="s">
        <v>81</v>
      </c>
      <c r="I124" s="34">
        <v>22865</v>
      </c>
      <c r="J124" s="35">
        <v>101</v>
      </c>
      <c r="K124" s="35">
        <v>190</v>
      </c>
      <c r="L124" s="35">
        <v>85</v>
      </c>
      <c r="M124" s="35">
        <v>305</v>
      </c>
      <c r="N124" s="35">
        <v>48</v>
      </c>
      <c r="O124" s="35">
        <v>156</v>
      </c>
      <c r="P124" s="35">
        <v>51</v>
      </c>
      <c r="Q124" s="35">
        <v>322</v>
      </c>
      <c r="R124" s="35">
        <v>74</v>
      </c>
      <c r="S124" s="35">
        <v>65</v>
      </c>
      <c r="T124" s="35">
        <v>95</v>
      </c>
      <c r="U124" s="35">
        <v>460</v>
      </c>
      <c r="V124" s="34">
        <v>206.66666666667</v>
      </c>
      <c r="W124" s="34">
        <f t="shared" si="16"/>
        <v>206.666666666667</v>
      </c>
      <c r="X124" s="35">
        <v>12</v>
      </c>
      <c r="Y124" s="35">
        <v>0</v>
      </c>
      <c r="Z124" s="35">
        <v>0</v>
      </c>
      <c r="AA124" s="34">
        <v>230</v>
      </c>
      <c r="AB124" s="34">
        <v>0</v>
      </c>
      <c r="AC124" s="34">
        <v>0</v>
      </c>
      <c r="AD124" s="34">
        <v>0</v>
      </c>
      <c r="AE124" s="34">
        <f t="shared" si="17"/>
        <v>230</v>
      </c>
      <c r="AF124" s="34">
        <f t="shared" si="18"/>
        <v>1.11290322580643</v>
      </c>
      <c r="AG124" s="34">
        <f t="shared" si="19"/>
        <v>1.11290322580645</v>
      </c>
      <c r="AH124" s="34">
        <v>4800</v>
      </c>
      <c r="AI124" s="34">
        <v>0</v>
      </c>
      <c r="AJ124" s="35">
        <v>0</v>
      </c>
      <c r="AK124" s="35">
        <v>250</v>
      </c>
      <c r="AL124" s="35">
        <v>65</v>
      </c>
      <c r="AM124" s="34">
        <v>0.8</v>
      </c>
      <c r="AN124" s="34">
        <f t="shared" si="20"/>
        <v>165.333333333333</v>
      </c>
      <c r="AO124" s="35">
        <v>100</v>
      </c>
      <c r="AP124" s="35">
        <v>100</v>
      </c>
      <c r="AQ124" t="s">
        <v>82</v>
      </c>
      <c r="AR124">
        <v>4</v>
      </c>
      <c r="AS124" s="34">
        <v>0.066666666666667</v>
      </c>
      <c r="AT124" t="s">
        <v>83</v>
      </c>
      <c r="AU124" s="35">
        <f t="shared" si="30"/>
        <v>0.250000000000007</v>
      </c>
      <c r="AV124" s="35">
        <f t="shared" si="21"/>
        <v>100</v>
      </c>
      <c r="AW124" s="35">
        <f t="shared" si="22"/>
        <v>1.59677419354839</v>
      </c>
      <c r="AX124" s="35">
        <f t="shared" si="23"/>
        <v>1.28225806451613</v>
      </c>
      <c r="AY124" s="35">
        <f t="shared" si="24"/>
        <v>100</v>
      </c>
      <c r="AZ124" s="35">
        <f t="shared" si="25"/>
        <v>100</v>
      </c>
      <c r="BA124" s="27" t="str">
        <f t="shared" si="26"/>
        <v>3</v>
      </c>
      <c r="BB124" s="34">
        <v>0.00018772</v>
      </c>
      <c r="BC124" s="34">
        <f t="shared" si="27"/>
        <v>0.018772</v>
      </c>
      <c r="BD124" s="34" t="e">
        <f t="shared" si="28"/>
        <v>#REF!</v>
      </c>
      <c r="BE124" s="34">
        <v>0.132</v>
      </c>
      <c r="BF124" s="34">
        <f t="shared" si="31"/>
        <v>13.2</v>
      </c>
      <c r="BG124" s="34" t="e">
        <f t="shared" si="29"/>
        <v>#REF!</v>
      </c>
      <c r="BH124" t="str">
        <f>IF(AT124="UDARA","U","N")&amp;LEFT($C$4,2)&amp;MID($C$4,4,2)&amp;LEFT(A124,3)&amp;MID(E124,2,2)&amp;VLOOKUP(E124,Acuan_Reference!C:L,10,0)</f>
        <v>N1501CRB71AD</v>
      </c>
      <c r="BI124" t="s">
        <v>84</v>
      </c>
      <c r="BJ124" t="s">
        <v>119</v>
      </c>
      <c r="BK124" t="s">
        <v>86</v>
      </c>
      <c r="BL124" t="s">
        <v>87</v>
      </c>
    </row>
    <row r="125" hidden="1" spans="1:64">
      <c r="A125" t="s">
        <v>94</v>
      </c>
      <c r="B125" t="s">
        <v>75</v>
      </c>
      <c r="C125" t="s">
        <v>76</v>
      </c>
      <c r="D125" t="s">
        <v>123</v>
      </c>
      <c r="E125" t="s">
        <v>126</v>
      </c>
      <c r="F125" t="s">
        <v>127</v>
      </c>
      <c r="G125" t="s">
        <v>80</v>
      </c>
      <c r="H125" t="s">
        <v>81</v>
      </c>
      <c r="I125" s="34">
        <v>22865</v>
      </c>
      <c r="J125" s="35">
        <v>239</v>
      </c>
      <c r="K125" s="35">
        <v>154</v>
      </c>
      <c r="L125" s="35">
        <v>77</v>
      </c>
      <c r="M125" s="35">
        <v>255</v>
      </c>
      <c r="N125" s="35">
        <v>324</v>
      </c>
      <c r="O125" s="35">
        <v>200</v>
      </c>
      <c r="P125" s="35">
        <v>168</v>
      </c>
      <c r="Q125" s="35">
        <v>180</v>
      </c>
      <c r="R125" s="35">
        <v>296</v>
      </c>
      <c r="S125" s="35">
        <v>111</v>
      </c>
      <c r="T125" s="35">
        <v>245</v>
      </c>
      <c r="U125" s="35">
        <v>194</v>
      </c>
      <c r="V125" s="34">
        <v>183.33333333333</v>
      </c>
      <c r="W125" s="34">
        <f t="shared" si="16"/>
        <v>206.333333333333</v>
      </c>
      <c r="X125" s="35">
        <v>30</v>
      </c>
      <c r="Y125" s="35">
        <v>0</v>
      </c>
      <c r="Z125" s="35">
        <v>0</v>
      </c>
      <c r="AA125" s="34">
        <v>452</v>
      </c>
      <c r="AB125" s="34">
        <v>0</v>
      </c>
      <c r="AC125" s="34">
        <v>0</v>
      </c>
      <c r="AD125" s="34">
        <v>0</v>
      </c>
      <c r="AE125" s="34">
        <f t="shared" si="17"/>
        <v>452</v>
      </c>
      <c r="AF125" s="34">
        <f t="shared" si="18"/>
        <v>2.46545454545459</v>
      </c>
      <c r="AG125" s="34">
        <f t="shared" si="19"/>
        <v>2.19063004846527</v>
      </c>
      <c r="AH125" s="34">
        <v>4800</v>
      </c>
      <c r="AI125" s="34">
        <v>0</v>
      </c>
      <c r="AJ125" s="35">
        <v>0</v>
      </c>
      <c r="AK125" s="35">
        <v>317</v>
      </c>
      <c r="AL125" s="35">
        <v>180</v>
      </c>
      <c r="AM125" s="34">
        <v>0.8</v>
      </c>
      <c r="AN125" s="34">
        <f t="shared" si="20"/>
        <v>165.066666666667</v>
      </c>
      <c r="AO125" s="35">
        <v>100</v>
      </c>
      <c r="AP125" s="35">
        <v>100</v>
      </c>
      <c r="AQ125" t="s">
        <v>82</v>
      </c>
      <c r="AR125">
        <v>8</v>
      </c>
      <c r="AS125" s="34">
        <v>0.13333333333333</v>
      </c>
      <c r="AT125" t="s">
        <v>83</v>
      </c>
      <c r="AU125" s="35">
        <f t="shared" si="30"/>
        <v>0</v>
      </c>
      <c r="AV125" s="35">
        <f t="shared" si="21"/>
        <v>0</v>
      </c>
      <c r="AW125" s="35">
        <f t="shared" si="22"/>
        <v>2.19063004846527</v>
      </c>
      <c r="AX125" s="35">
        <f t="shared" si="23"/>
        <v>1.31825525040388</v>
      </c>
      <c r="AY125" s="35">
        <f t="shared" si="24"/>
        <v>0</v>
      </c>
      <c r="AZ125" s="35">
        <f t="shared" si="25"/>
        <v>0</v>
      </c>
      <c r="BA125" s="27" t="str">
        <f t="shared" si="26"/>
        <v>3</v>
      </c>
      <c r="BB125" s="34">
        <v>0.00018772</v>
      </c>
      <c r="BC125" s="34">
        <f t="shared" si="27"/>
        <v>0</v>
      </c>
      <c r="BD125" s="34" t="e">
        <f t="shared" si="28"/>
        <v>#REF!</v>
      </c>
      <c r="BE125" s="34">
        <v>0.132</v>
      </c>
      <c r="BF125" s="34">
        <f t="shared" si="31"/>
        <v>0</v>
      </c>
      <c r="BG125" s="34" t="e">
        <f t="shared" si="29"/>
        <v>#REF!</v>
      </c>
      <c r="BH125" t="str">
        <f>IF(AT125="UDARA","U","N")&amp;LEFT($C$4,2)&amp;MID($C$4,4,2)&amp;LEFT(A125,3)&amp;MID(E125,2,2)&amp;VLOOKUP(E125,Acuan_Reference!C:L,10,0)</f>
        <v>N1501DPS71AD</v>
      </c>
      <c r="BI125" t="s">
        <v>84</v>
      </c>
      <c r="BJ125" t="s">
        <v>119</v>
      </c>
      <c r="BK125" t="s">
        <v>86</v>
      </c>
      <c r="BL125" t="s">
        <v>87</v>
      </c>
    </row>
    <row r="126" hidden="1" spans="1:64">
      <c r="A126" t="s">
        <v>95</v>
      </c>
      <c r="B126" t="s">
        <v>75</v>
      </c>
      <c r="C126" t="s">
        <v>76</v>
      </c>
      <c r="D126" t="s">
        <v>123</v>
      </c>
      <c r="E126" t="s">
        <v>126</v>
      </c>
      <c r="F126" t="s">
        <v>127</v>
      </c>
      <c r="G126" t="s">
        <v>80</v>
      </c>
      <c r="H126" t="s">
        <v>81</v>
      </c>
      <c r="I126" s="34">
        <v>22865</v>
      </c>
      <c r="J126" s="35">
        <v>390</v>
      </c>
      <c r="K126" s="35">
        <v>2527</v>
      </c>
      <c r="L126" s="35">
        <v>1522</v>
      </c>
      <c r="M126" s="35">
        <v>817</v>
      </c>
      <c r="N126" s="35">
        <v>1260</v>
      </c>
      <c r="O126" s="35">
        <v>1498</v>
      </c>
      <c r="P126" s="35">
        <v>1313</v>
      </c>
      <c r="Q126" s="35">
        <v>1819</v>
      </c>
      <c r="R126" s="35">
        <v>1433</v>
      </c>
      <c r="S126" s="35">
        <v>1493</v>
      </c>
      <c r="T126" s="35">
        <v>173</v>
      </c>
      <c r="U126" s="35">
        <v>2770</v>
      </c>
      <c r="V126" s="34">
        <v>1478.6666666667</v>
      </c>
      <c r="W126" s="34">
        <f t="shared" si="16"/>
        <v>1265</v>
      </c>
      <c r="X126" s="35">
        <v>231</v>
      </c>
      <c r="Y126" s="35">
        <v>0</v>
      </c>
      <c r="Z126" s="35">
        <v>0</v>
      </c>
      <c r="AA126" s="34">
        <v>1477</v>
      </c>
      <c r="AB126" s="34">
        <v>0</v>
      </c>
      <c r="AC126" s="34">
        <v>0</v>
      </c>
      <c r="AD126" s="34">
        <v>0</v>
      </c>
      <c r="AE126" s="34">
        <f t="shared" si="17"/>
        <v>1477</v>
      </c>
      <c r="AF126" s="34">
        <f t="shared" si="18"/>
        <v>0.998872858430996</v>
      </c>
      <c r="AG126" s="34">
        <f t="shared" si="19"/>
        <v>1.16758893280632</v>
      </c>
      <c r="AH126" s="34">
        <v>4800</v>
      </c>
      <c r="AI126" s="34">
        <v>0</v>
      </c>
      <c r="AJ126" s="35">
        <v>0</v>
      </c>
      <c r="AK126" s="35">
        <v>2559</v>
      </c>
      <c r="AL126" s="35">
        <v>852</v>
      </c>
      <c r="AM126" s="34">
        <v>0.25</v>
      </c>
      <c r="AN126" s="34">
        <f t="shared" si="20"/>
        <v>316.25</v>
      </c>
      <c r="AO126" s="35">
        <v>100</v>
      </c>
      <c r="AP126" s="35">
        <v>100</v>
      </c>
      <c r="AQ126" t="s">
        <v>82</v>
      </c>
      <c r="AR126">
        <v>12</v>
      </c>
      <c r="AS126" s="34">
        <v>0.033333333333333</v>
      </c>
      <c r="AT126" t="s">
        <v>83</v>
      </c>
      <c r="AU126" s="35">
        <f t="shared" si="30"/>
        <v>0</v>
      </c>
      <c r="AV126" s="35">
        <f t="shared" si="21"/>
        <v>0</v>
      </c>
      <c r="AW126" s="35">
        <f t="shared" si="22"/>
        <v>1.16758893280632</v>
      </c>
      <c r="AX126" s="35">
        <f t="shared" si="23"/>
        <v>0.494071146245059</v>
      </c>
      <c r="AY126" s="35">
        <f t="shared" si="24"/>
        <v>0</v>
      </c>
      <c r="AZ126" s="35">
        <f t="shared" si="25"/>
        <v>0</v>
      </c>
      <c r="BA126" s="27" t="str">
        <f t="shared" si="26"/>
        <v>3</v>
      </c>
      <c r="BB126" s="34">
        <v>0.00018772</v>
      </c>
      <c r="BC126" s="34">
        <f t="shared" si="27"/>
        <v>0</v>
      </c>
      <c r="BD126" s="34" t="e">
        <f t="shared" si="28"/>
        <v>#REF!</v>
      </c>
      <c r="BE126" s="34">
        <v>0.132</v>
      </c>
      <c r="BF126" s="34">
        <f t="shared" si="31"/>
        <v>0</v>
      </c>
      <c r="BG126" s="34" t="e">
        <f t="shared" si="29"/>
        <v>#REF!</v>
      </c>
      <c r="BH126" t="str">
        <f>IF(AT126="UDARA","U","N")&amp;LEFT($C$4,2)&amp;MID($C$4,4,2)&amp;LEFT(A126,3)&amp;MID(E126,2,2)&amp;VLOOKUP(E126,Acuan_Reference!C:L,10,0)</f>
        <v>N1501JAK71AD</v>
      </c>
      <c r="BI126" t="s">
        <v>84</v>
      </c>
      <c r="BJ126" t="s">
        <v>119</v>
      </c>
      <c r="BK126" t="s">
        <v>86</v>
      </c>
      <c r="BL126" t="s">
        <v>87</v>
      </c>
    </row>
    <row r="127" hidden="1" spans="1:64">
      <c r="A127" t="s">
        <v>96</v>
      </c>
      <c r="B127" t="s">
        <v>75</v>
      </c>
      <c r="C127" t="s">
        <v>76</v>
      </c>
      <c r="D127" t="s">
        <v>123</v>
      </c>
      <c r="E127" t="s">
        <v>126</v>
      </c>
      <c r="F127" t="s">
        <v>127</v>
      </c>
      <c r="G127" t="s">
        <v>80</v>
      </c>
      <c r="H127" t="s">
        <v>81</v>
      </c>
      <c r="I127" s="34">
        <v>22865</v>
      </c>
      <c r="J127" s="35">
        <v>98</v>
      </c>
      <c r="K127" s="35">
        <v>173</v>
      </c>
      <c r="L127" s="35">
        <v>43</v>
      </c>
      <c r="M127" s="35">
        <v>98</v>
      </c>
      <c r="N127" s="35">
        <v>53</v>
      </c>
      <c r="O127" s="35">
        <v>21</v>
      </c>
      <c r="P127" s="35">
        <v>48</v>
      </c>
      <c r="Q127" s="35">
        <v>168</v>
      </c>
      <c r="R127" s="35">
        <v>58</v>
      </c>
      <c r="S127" s="35">
        <v>57</v>
      </c>
      <c r="T127" s="35">
        <v>126</v>
      </c>
      <c r="U127" s="35">
        <v>55</v>
      </c>
      <c r="V127" s="34">
        <v>79.333333333333</v>
      </c>
      <c r="W127" s="34">
        <f t="shared" ref="W127:W190" si="32">AVERAGE(T127,U127,AL127)</f>
        <v>82.6666666666667</v>
      </c>
      <c r="X127" s="35">
        <v>3</v>
      </c>
      <c r="Y127" s="35">
        <v>0</v>
      </c>
      <c r="Z127" s="35">
        <v>0</v>
      </c>
      <c r="AA127" s="34">
        <v>339</v>
      </c>
      <c r="AB127" s="34">
        <v>0</v>
      </c>
      <c r="AC127" s="34">
        <v>0</v>
      </c>
      <c r="AD127" s="34">
        <v>0</v>
      </c>
      <c r="AE127" s="34">
        <f t="shared" ref="AE127:AE190" si="33">Z127+AA127+AC127+AD127</f>
        <v>339</v>
      </c>
      <c r="AF127" s="34">
        <f t="shared" ref="AF127:AF190" si="34">IFERROR(IF(V127&lt;0,9999,AE127/V127),9999)</f>
        <v>4.2731092436975</v>
      </c>
      <c r="AG127" s="34">
        <f t="shared" ref="AG127:AG190" si="35">IFERROR(IF(W127&lt;0,9999,(Z127+AA127+AC127)/W127),9999)</f>
        <v>4.1008064516129</v>
      </c>
      <c r="AH127" s="34">
        <v>4800</v>
      </c>
      <c r="AI127" s="34">
        <v>0</v>
      </c>
      <c r="AJ127" s="35">
        <v>0</v>
      </c>
      <c r="AK127" s="35">
        <v>154</v>
      </c>
      <c r="AL127" s="35">
        <v>67</v>
      </c>
      <c r="AM127" s="34">
        <v>1.2</v>
      </c>
      <c r="AN127" s="34">
        <f t="shared" ref="AN127:AN190" si="36">IF(AM127*W127&lt;0,0,AM127*W127)</f>
        <v>99.2</v>
      </c>
      <c r="AO127" s="35">
        <v>100</v>
      </c>
      <c r="AP127" s="35">
        <v>100</v>
      </c>
      <c r="AQ127" t="s">
        <v>82</v>
      </c>
      <c r="AR127">
        <v>2</v>
      </c>
      <c r="AS127" s="34">
        <v>0.2</v>
      </c>
      <c r="AT127" t="s">
        <v>83</v>
      </c>
      <c r="AU127" s="35">
        <f t="shared" si="30"/>
        <v>0</v>
      </c>
      <c r="AV127" s="35">
        <f t="shared" ref="AV127:AV190" si="37">IFERROR(ROUNDUP(AU127/AO127,0)*AO127,9999)</f>
        <v>0</v>
      </c>
      <c r="AW127" s="35">
        <f t="shared" ref="AW127:AW190" si="38">IFERROR(IF(W127&lt;0,9999,((ROUNDUP(AU127/AO127,0)*AO127)+AE127)/W127),9999)</f>
        <v>4.1008064516129</v>
      </c>
      <c r="AX127" s="35">
        <f t="shared" ref="AX127:AX190" si="39">IFERROR(IF(W127&lt;0,9999,((ROUNDUP(AU127/AP127,0)*AP127)+AE127-AL127)/W127),9999)</f>
        <v>3.29032258064516</v>
      </c>
      <c r="AY127" s="35">
        <f t="shared" ref="AY127:AY190" si="40">IF(H127="DROPPING",IF(AND(AW127&gt;3,AX127&gt;3),0,IF(AND(AW127&lt;=3,AX127&lt;=3),ROUNDUP(AU127/AO127,0)*AO127,ROUNDUP(AU127/AP127,0)*AP127)),0)</f>
        <v>0</v>
      </c>
      <c r="AZ127" s="35">
        <f t="shared" ref="AZ127:AZ190" si="41">IF(AH127&lt;=0,0,IF(H127="DROPPING",IF(AND(AW127&gt;3,AX127&gt;3),0,IF(AND(AW127&lt;=3,AX127&lt;=3),ROUNDUP(AU127/AO127,0)*AO127,ROUNDUP(AU127/AP127,0)*AP127)),0))</f>
        <v>0</v>
      </c>
      <c r="BA127" s="27" t="str">
        <f t="shared" ref="BA127:BA190" si="42">IF(AND(AW127&gt;3,AX127&gt;3),"Kelipatan Kirim/Master box &gt; 3x FC+index",IF(AF127&lt;=AS127,"1",IF(AND(AF127&gt;AS127,AF127&lt;=AM127),"2","3")))</f>
        <v>Kelipatan Kirim/Master box &gt; 3x FC+index</v>
      </c>
      <c r="BB127" s="34">
        <v>0.00018772</v>
      </c>
      <c r="BC127" s="34">
        <f t="shared" ref="BC127:BC190" si="43">BB127*AZ127</f>
        <v>0</v>
      </c>
      <c r="BD127" s="34" t="e">
        <f t="shared" si="28"/>
        <v>#REF!</v>
      </c>
      <c r="BE127" s="34">
        <v>0.132</v>
      </c>
      <c r="BF127" s="34">
        <f t="shared" si="31"/>
        <v>0</v>
      </c>
      <c r="BG127" s="34" t="e">
        <f t="shared" si="29"/>
        <v>#REF!</v>
      </c>
      <c r="BH127" t="str">
        <f>IF(AT127="UDARA","U","N")&amp;LEFT($C$4,2)&amp;MID($C$4,4,2)&amp;LEFT(A127,3)&amp;MID(E127,2,2)&amp;VLOOKUP(E127,Acuan_Reference!C:L,10,0)</f>
        <v>N1501JBI71AD</v>
      </c>
      <c r="BI127" t="s">
        <v>84</v>
      </c>
      <c r="BJ127" t="s">
        <v>119</v>
      </c>
      <c r="BK127" t="s">
        <v>86</v>
      </c>
      <c r="BL127" t="s">
        <v>87</v>
      </c>
    </row>
    <row r="128" hidden="1" spans="1:64">
      <c r="A128" t="s">
        <v>97</v>
      </c>
      <c r="B128" t="s">
        <v>75</v>
      </c>
      <c r="C128" t="s">
        <v>76</v>
      </c>
      <c r="D128" t="s">
        <v>123</v>
      </c>
      <c r="E128" t="s">
        <v>126</v>
      </c>
      <c r="F128" t="s">
        <v>127</v>
      </c>
      <c r="G128" t="s">
        <v>80</v>
      </c>
      <c r="H128" t="s">
        <v>81</v>
      </c>
      <c r="I128" s="34">
        <v>22865</v>
      </c>
      <c r="J128" s="35">
        <v>767</v>
      </c>
      <c r="K128" s="35">
        <v>319</v>
      </c>
      <c r="L128" s="35">
        <v>155</v>
      </c>
      <c r="M128" s="35">
        <v>396</v>
      </c>
      <c r="N128" s="35">
        <v>248</v>
      </c>
      <c r="O128" s="35">
        <v>169</v>
      </c>
      <c r="P128" s="35">
        <v>343</v>
      </c>
      <c r="Q128" s="35">
        <v>198</v>
      </c>
      <c r="R128" s="35">
        <v>360</v>
      </c>
      <c r="S128" s="35">
        <v>318</v>
      </c>
      <c r="T128" s="35">
        <v>282</v>
      </c>
      <c r="U128" s="35">
        <v>286</v>
      </c>
      <c r="V128" s="34">
        <v>295.33333333333</v>
      </c>
      <c r="W128" s="34">
        <f t="shared" si="32"/>
        <v>277.333333333333</v>
      </c>
      <c r="X128" s="35">
        <v>62</v>
      </c>
      <c r="Y128" s="35">
        <v>0</v>
      </c>
      <c r="Z128" s="35">
        <v>0</v>
      </c>
      <c r="AA128" s="34">
        <v>645</v>
      </c>
      <c r="AB128" s="34">
        <v>0</v>
      </c>
      <c r="AC128" s="34">
        <v>0</v>
      </c>
      <c r="AD128" s="34">
        <v>0</v>
      </c>
      <c r="AE128" s="34">
        <f t="shared" si="33"/>
        <v>645</v>
      </c>
      <c r="AF128" s="34">
        <f t="shared" si="34"/>
        <v>2.18397291196391</v>
      </c>
      <c r="AG128" s="34">
        <f t="shared" si="35"/>
        <v>2.32572115384615</v>
      </c>
      <c r="AH128" s="34">
        <v>4800</v>
      </c>
      <c r="AI128" s="34">
        <v>0</v>
      </c>
      <c r="AJ128" s="35">
        <v>0</v>
      </c>
      <c r="AK128" s="35">
        <v>473</v>
      </c>
      <c r="AL128" s="35">
        <v>264</v>
      </c>
      <c r="AM128" s="34">
        <v>0.5</v>
      </c>
      <c r="AN128" s="34">
        <f t="shared" si="36"/>
        <v>138.666666666667</v>
      </c>
      <c r="AO128" s="35">
        <v>100</v>
      </c>
      <c r="AP128" s="35">
        <v>100</v>
      </c>
      <c r="AQ128" t="s">
        <v>82</v>
      </c>
      <c r="AR128">
        <v>20</v>
      </c>
      <c r="AS128" s="34">
        <v>0.033333333333333</v>
      </c>
      <c r="AT128" t="s">
        <v>83</v>
      </c>
      <c r="AU128" s="35">
        <f t="shared" si="30"/>
        <v>0</v>
      </c>
      <c r="AV128" s="35">
        <f t="shared" si="37"/>
        <v>0</v>
      </c>
      <c r="AW128" s="35">
        <f t="shared" si="38"/>
        <v>2.32572115384615</v>
      </c>
      <c r="AX128" s="35">
        <f t="shared" si="39"/>
        <v>1.37379807692308</v>
      </c>
      <c r="AY128" s="35">
        <f t="shared" si="40"/>
        <v>0</v>
      </c>
      <c r="AZ128" s="35">
        <f t="shared" si="41"/>
        <v>0</v>
      </c>
      <c r="BA128" s="27" t="str">
        <f t="shared" si="42"/>
        <v>3</v>
      </c>
      <c r="BB128" s="34">
        <v>0.00018772</v>
      </c>
      <c r="BC128" s="34">
        <f t="shared" si="43"/>
        <v>0</v>
      </c>
      <c r="BD128" s="34" t="e">
        <f t="shared" ref="BD128:BD191" si="44">BD127+BC128</f>
        <v>#REF!</v>
      </c>
      <c r="BE128" s="34">
        <v>0.132</v>
      </c>
      <c r="BF128" s="34">
        <f t="shared" si="31"/>
        <v>0</v>
      </c>
      <c r="BG128" s="34" t="e">
        <f t="shared" ref="BG128:BG191" si="45">BG127+BF128</f>
        <v>#REF!</v>
      </c>
      <c r="BH128" t="str">
        <f>IF(AT128="UDARA","U","N")&amp;LEFT($C$4,2)&amp;MID($C$4,4,2)&amp;LEFT(A128,3)&amp;MID(E128,2,2)&amp;VLOOKUP(E128,Acuan_Reference!C:L,10,0)</f>
        <v>N1501JKT71AD</v>
      </c>
      <c r="BI128" t="s">
        <v>84</v>
      </c>
      <c r="BJ128" t="s">
        <v>119</v>
      </c>
      <c r="BK128" t="s">
        <v>86</v>
      </c>
      <c r="BL128" t="s">
        <v>87</v>
      </c>
    </row>
    <row r="129" hidden="1" spans="1:64">
      <c r="A129" t="s">
        <v>98</v>
      </c>
      <c r="B129" t="s">
        <v>75</v>
      </c>
      <c r="C129" t="s">
        <v>76</v>
      </c>
      <c r="D129" t="s">
        <v>123</v>
      </c>
      <c r="E129" t="s">
        <v>126</v>
      </c>
      <c r="F129" t="s">
        <v>127</v>
      </c>
      <c r="G129" t="s">
        <v>80</v>
      </c>
      <c r="H129" t="s">
        <v>81</v>
      </c>
      <c r="I129" s="34">
        <v>22865</v>
      </c>
      <c r="J129" s="35">
        <v>100</v>
      </c>
      <c r="K129" s="35">
        <v>163</v>
      </c>
      <c r="L129" s="35">
        <v>91</v>
      </c>
      <c r="M129" s="35">
        <v>219</v>
      </c>
      <c r="N129" s="35">
        <v>86</v>
      </c>
      <c r="O129" s="35">
        <v>146</v>
      </c>
      <c r="P129" s="35">
        <v>115</v>
      </c>
      <c r="Q129" s="35">
        <v>172</v>
      </c>
      <c r="R129" s="35">
        <v>111</v>
      </c>
      <c r="S129" s="35">
        <v>93</v>
      </c>
      <c r="T129" s="35">
        <v>123</v>
      </c>
      <c r="U129" s="35">
        <v>200</v>
      </c>
      <c r="V129" s="34">
        <v>138.66666666667</v>
      </c>
      <c r="W129" s="34">
        <f t="shared" si="32"/>
        <v>137.666666666667</v>
      </c>
      <c r="X129" s="35">
        <v>92</v>
      </c>
      <c r="Y129" s="35">
        <v>0</v>
      </c>
      <c r="Z129" s="35">
        <v>0</v>
      </c>
      <c r="AA129" s="34">
        <v>274</v>
      </c>
      <c r="AB129" s="34">
        <v>0</v>
      </c>
      <c r="AC129" s="34">
        <v>0</v>
      </c>
      <c r="AD129" s="34">
        <v>0</v>
      </c>
      <c r="AE129" s="34">
        <f t="shared" si="33"/>
        <v>274</v>
      </c>
      <c r="AF129" s="34">
        <f t="shared" si="34"/>
        <v>1.97596153846149</v>
      </c>
      <c r="AG129" s="34">
        <f t="shared" si="35"/>
        <v>1.99031476997579</v>
      </c>
      <c r="AH129" s="34">
        <v>4800</v>
      </c>
      <c r="AI129" s="34">
        <v>0</v>
      </c>
      <c r="AJ129" s="35">
        <v>0</v>
      </c>
      <c r="AK129" s="35">
        <v>204</v>
      </c>
      <c r="AL129" s="35">
        <v>90</v>
      </c>
      <c r="AM129" s="34">
        <v>0.9</v>
      </c>
      <c r="AN129" s="34">
        <f t="shared" si="36"/>
        <v>123.9</v>
      </c>
      <c r="AO129" s="35">
        <v>100</v>
      </c>
      <c r="AP129" s="35">
        <v>100</v>
      </c>
      <c r="AQ129" t="s">
        <v>82</v>
      </c>
      <c r="AR129">
        <v>4</v>
      </c>
      <c r="AS129" s="34">
        <v>0.1</v>
      </c>
      <c r="AT129" t="s">
        <v>83</v>
      </c>
      <c r="AU129" s="35">
        <f t="shared" si="30"/>
        <v>0</v>
      </c>
      <c r="AV129" s="35">
        <f t="shared" si="37"/>
        <v>0</v>
      </c>
      <c r="AW129" s="35">
        <f t="shared" si="38"/>
        <v>1.99031476997579</v>
      </c>
      <c r="AX129" s="35">
        <f t="shared" si="39"/>
        <v>1.3365617433414</v>
      </c>
      <c r="AY129" s="35">
        <f t="shared" si="40"/>
        <v>0</v>
      </c>
      <c r="AZ129" s="35">
        <f t="shared" si="41"/>
        <v>0</v>
      </c>
      <c r="BA129" s="27" t="str">
        <f t="shared" si="42"/>
        <v>3</v>
      </c>
      <c r="BB129" s="34">
        <v>0.00018772</v>
      </c>
      <c r="BC129" s="34">
        <f t="shared" si="43"/>
        <v>0</v>
      </c>
      <c r="BD129" s="34" t="e">
        <f t="shared" si="44"/>
        <v>#REF!</v>
      </c>
      <c r="BE129" s="34">
        <v>0.132</v>
      </c>
      <c r="BF129" s="34">
        <f t="shared" si="31"/>
        <v>0</v>
      </c>
      <c r="BG129" s="34" t="e">
        <f t="shared" si="45"/>
        <v>#REF!</v>
      </c>
      <c r="BH129" t="str">
        <f>IF(AT129="UDARA","U","N")&amp;LEFT($C$4,2)&amp;MID($C$4,4,2)&amp;LEFT(A129,3)&amp;MID(E129,2,2)&amp;VLOOKUP(E129,Acuan_Reference!C:L,10,0)</f>
        <v>N1501JMR71AD</v>
      </c>
      <c r="BI129" t="s">
        <v>84</v>
      </c>
      <c r="BJ129" t="s">
        <v>119</v>
      </c>
      <c r="BK129" t="s">
        <v>86</v>
      </c>
      <c r="BL129" t="s">
        <v>87</v>
      </c>
    </row>
    <row r="130" hidden="1" spans="1:64">
      <c r="A130" t="s">
        <v>99</v>
      </c>
      <c r="B130" t="s">
        <v>75</v>
      </c>
      <c r="C130" t="s">
        <v>76</v>
      </c>
      <c r="D130" t="s">
        <v>123</v>
      </c>
      <c r="E130" t="s">
        <v>126</v>
      </c>
      <c r="F130" t="s">
        <v>127</v>
      </c>
      <c r="G130" t="s">
        <v>80</v>
      </c>
      <c r="H130" t="s">
        <v>81</v>
      </c>
      <c r="I130" s="34">
        <v>22865</v>
      </c>
      <c r="J130" s="35">
        <v>130</v>
      </c>
      <c r="K130" s="35">
        <v>275</v>
      </c>
      <c r="L130" s="35">
        <v>53</v>
      </c>
      <c r="M130" s="35">
        <v>235</v>
      </c>
      <c r="N130" s="35">
        <v>123</v>
      </c>
      <c r="O130" s="35">
        <v>105</v>
      </c>
      <c r="P130" s="35">
        <v>114</v>
      </c>
      <c r="Q130" s="35">
        <v>168</v>
      </c>
      <c r="R130" s="35">
        <v>138</v>
      </c>
      <c r="S130" s="35">
        <v>175</v>
      </c>
      <c r="T130" s="35">
        <v>105</v>
      </c>
      <c r="U130" s="35">
        <v>172</v>
      </c>
      <c r="V130" s="34">
        <v>150.66666666667</v>
      </c>
      <c r="W130" s="34">
        <f t="shared" si="32"/>
        <v>130.666666666667</v>
      </c>
      <c r="X130" s="35">
        <v>63</v>
      </c>
      <c r="Y130" s="35">
        <v>0</v>
      </c>
      <c r="Z130" s="35">
        <v>0</v>
      </c>
      <c r="AA130" s="34">
        <v>300</v>
      </c>
      <c r="AB130" s="34">
        <v>0</v>
      </c>
      <c r="AC130" s="34">
        <v>100</v>
      </c>
      <c r="AD130" s="34">
        <v>0</v>
      </c>
      <c r="AE130" s="34">
        <f t="shared" si="33"/>
        <v>400</v>
      </c>
      <c r="AF130" s="34">
        <f t="shared" si="34"/>
        <v>2.65486725663711</v>
      </c>
      <c r="AG130" s="34">
        <f t="shared" si="35"/>
        <v>3.06122448979592</v>
      </c>
      <c r="AH130" s="34">
        <v>4800</v>
      </c>
      <c r="AI130" s="34">
        <v>0</v>
      </c>
      <c r="AJ130" s="35">
        <v>0</v>
      </c>
      <c r="AK130" s="35">
        <v>261</v>
      </c>
      <c r="AL130" s="35">
        <v>115</v>
      </c>
      <c r="AM130" s="34">
        <v>1.1</v>
      </c>
      <c r="AN130" s="34">
        <f t="shared" si="36"/>
        <v>143.733333333333</v>
      </c>
      <c r="AO130" s="35">
        <v>100</v>
      </c>
      <c r="AP130" s="35">
        <v>100</v>
      </c>
      <c r="AQ130" t="s">
        <v>82</v>
      </c>
      <c r="AR130">
        <v>4</v>
      </c>
      <c r="AS130" s="34">
        <v>0.33333333333333</v>
      </c>
      <c r="AT130" t="s">
        <v>83</v>
      </c>
      <c r="AU130" s="35">
        <f t="shared" si="30"/>
        <v>0</v>
      </c>
      <c r="AV130" s="35">
        <f t="shared" si="37"/>
        <v>0</v>
      </c>
      <c r="AW130" s="35">
        <f t="shared" si="38"/>
        <v>3.06122448979592</v>
      </c>
      <c r="AX130" s="35">
        <f t="shared" si="39"/>
        <v>2.18112244897959</v>
      </c>
      <c r="AY130" s="35">
        <f t="shared" si="40"/>
        <v>0</v>
      </c>
      <c r="AZ130" s="35">
        <f t="shared" si="41"/>
        <v>0</v>
      </c>
      <c r="BA130" s="27" t="str">
        <f t="shared" si="42"/>
        <v>3</v>
      </c>
      <c r="BB130" s="34">
        <v>0.00018772</v>
      </c>
      <c r="BC130" s="34">
        <f t="shared" si="43"/>
        <v>0</v>
      </c>
      <c r="BD130" s="34" t="e">
        <f t="shared" si="44"/>
        <v>#REF!</v>
      </c>
      <c r="BE130" s="34">
        <v>0.132</v>
      </c>
      <c r="BF130" s="34">
        <f t="shared" si="31"/>
        <v>0</v>
      </c>
      <c r="BG130" s="34" t="e">
        <f t="shared" si="45"/>
        <v>#REF!</v>
      </c>
      <c r="BH130" t="str">
        <f>IF(AT130="UDARA","U","N")&amp;LEFT($C$4,2)&amp;MID($C$4,4,2)&amp;LEFT(A130,3)&amp;MID(E130,2,2)&amp;VLOOKUP(E130,Acuan_Reference!C:L,10,0)</f>
        <v>N1501MDN71AD</v>
      </c>
      <c r="BI130" t="s">
        <v>84</v>
      </c>
      <c r="BJ130" t="s">
        <v>119</v>
      </c>
      <c r="BK130" t="s">
        <v>86</v>
      </c>
      <c r="BL130" t="s">
        <v>87</v>
      </c>
    </row>
    <row r="131" hidden="1" spans="1:64">
      <c r="A131" t="s">
        <v>100</v>
      </c>
      <c r="B131" t="s">
        <v>75</v>
      </c>
      <c r="C131" t="s">
        <v>76</v>
      </c>
      <c r="D131" t="s">
        <v>123</v>
      </c>
      <c r="E131" t="s">
        <v>126</v>
      </c>
      <c r="F131" t="s">
        <v>127</v>
      </c>
      <c r="G131" t="s">
        <v>80</v>
      </c>
      <c r="H131" t="s">
        <v>81</v>
      </c>
      <c r="I131" s="34">
        <v>22865</v>
      </c>
      <c r="J131" s="35">
        <v>48</v>
      </c>
      <c r="K131" s="35">
        <v>12</v>
      </c>
      <c r="L131" s="35">
        <v>35</v>
      </c>
      <c r="M131" s="35">
        <v>65</v>
      </c>
      <c r="N131" s="35">
        <v>32</v>
      </c>
      <c r="O131" s="35">
        <v>8</v>
      </c>
      <c r="P131" s="35">
        <v>89</v>
      </c>
      <c r="Q131" s="35">
        <v>9</v>
      </c>
      <c r="R131" s="35">
        <v>18</v>
      </c>
      <c r="S131" s="35">
        <v>64</v>
      </c>
      <c r="T131" s="35">
        <v>5</v>
      </c>
      <c r="U131" s="35">
        <v>61</v>
      </c>
      <c r="V131" s="34">
        <v>43.333333333333</v>
      </c>
      <c r="W131" s="34">
        <f t="shared" si="32"/>
        <v>30</v>
      </c>
      <c r="X131" s="35">
        <v>14</v>
      </c>
      <c r="Y131" s="35">
        <v>0</v>
      </c>
      <c r="Z131" s="35">
        <v>0</v>
      </c>
      <c r="AA131" s="34">
        <v>43</v>
      </c>
      <c r="AB131" s="34">
        <v>0</v>
      </c>
      <c r="AC131" s="34">
        <v>0</v>
      </c>
      <c r="AD131" s="34">
        <v>0</v>
      </c>
      <c r="AE131" s="34">
        <f t="shared" si="33"/>
        <v>43</v>
      </c>
      <c r="AF131" s="34">
        <f t="shared" si="34"/>
        <v>0.9923076923077</v>
      </c>
      <c r="AG131" s="34">
        <f t="shared" si="35"/>
        <v>1.43333333333333</v>
      </c>
      <c r="AH131" s="34">
        <v>4800</v>
      </c>
      <c r="AI131" s="34">
        <v>0</v>
      </c>
      <c r="AJ131" s="35">
        <v>0</v>
      </c>
      <c r="AK131" s="35">
        <v>50</v>
      </c>
      <c r="AL131" s="35">
        <v>24</v>
      </c>
      <c r="AM131" s="34">
        <v>1.5</v>
      </c>
      <c r="AN131" s="34">
        <f t="shared" si="36"/>
        <v>45</v>
      </c>
      <c r="AO131" s="35">
        <v>100</v>
      </c>
      <c r="AP131" s="35">
        <v>100</v>
      </c>
      <c r="AQ131" t="s">
        <v>82</v>
      </c>
      <c r="AR131">
        <v>2</v>
      </c>
      <c r="AS131" s="34">
        <v>0.76666666666667</v>
      </c>
      <c r="AT131" t="s">
        <v>83</v>
      </c>
      <c r="AU131" s="35">
        <f t="shared" si="30"/>
        <v>19.5</v>
      </c>
      <c r="AV131" s="35">
        <f t="shared" si="37"/>
        <v>100</v>
      </c>
      <c r="AW131" s="35">
        <f t="shared" si="38"/>
        <v>4.76666666666667</v>
      </c>
      <c r="AX131" s="35">
        <f t="shared" si="39"/>
        <v>3.96666666666667</v>
      </c>
      <c r="AY131" s="35">
        <f t="shared" si="40"/>
        <v>0</v>
      </c>
      <c r="AZ131" s="35">
        <f t="shared" si="41"/>
        <v>0</v>
      </c>
      <c r="BA131" s="27" t="str">
        <f t="shared" si="42"/>
        <v>Kelipatan Kirim/Master box &gt; 3x FC+index</v>
      </c>
      <c r="BB131" s="34">
        <v>0.00018772</v>
      </c>
      <c r="BC131" s="34">
        <f t="shared" si="43"/>
        <v>0</v>
      </c>
      <c r="BD131" s="34" t="e">
        <f t="shared" si="44"/>
        <v>#REF!</v>
      </c>
      <c r="BE131" s="34">
        <v>0.132</v>
      </c>
      <c r="BF131" s="34">
        <f t="shared" si="31"/>
        <v>0</v>
      </c>
      <c r="BG131" s="34" t="e">
        <f t="shared" si="45"/>
        <v>#REF!</v>
      </c>
      <c r="BH131" t="str">
        <f>IF(AT131="UDARA","U","N")&amp;LEFT($C$4,2)&amp;MID($C$4,4,2)&amp;LEFT(A131,3)&amp;MID(E131,2,2)&amp;VLOOKUP(E131,Acuan_Reference!C:L,10,0)</f>
        <v>N1501MDO71AD</v>
      </c>
      <c r="BI131" t="s">
        <v>84</v>
      </c>
      <c r="BJ131" t="s">
        <v>119</v>
      </c>
      <c r="BK131" t="s">
        <v>86</v>
      </c>
      <c r="BL131" t="s">
        <v>87</v>
      </c>
    </row>
    <row r="132" hidden="1" spans="1:64">
      <c r="A132" t="s">
        <v>101</v>
      </c>
      <c r="B132" t="s">
        <v>75</v>
      </c>
      <c r="C132" t="s">
        <v>76</v>
      </c>
      <c r="D132" t="s">
        <v>123</v>
      </c>
      <c r="E132" t="s">
        <v>126</v>
      </c>
      <c r="F132" t="s">
        <v>127</v>
      </c>
      <c r="G132" t="s">
        <v>80</v>
      </c>
      <c r="H132" t="s">
        <v>81</v>
      </c>
      <c r="I132" s="34">
        <v>22865</v>
      </c>
      <c r="J132" s="35">
        <v>910</v>
      </c>
      <c r="K132" s="35">
        <v>966</v>
      </c>
      <c r="L132" s="35">
        <v>678</v>
      </c>
      <c r="M132" s="35">
        <v>1355</v>
      </c>
      <c r="N132" s="35">
        <v>1118</v>
      </c>
      <c r="O132" s="35">
        <v>1038</v>
      </c>
      <c r="P132" s="35">
        <v>760</v>
      </c>
      <c r="Q132" s="35">
        <v>2140</v>
      </c>
      <c r="R132" s="35">
        <v>282</v>
      </c>
      <c r="S132" s="35">
        <v>697</v>
      </c>
      <c r="T132" s="35">
        <v>835</v>
      </c>
      <c r="U132" s="35">
        <v>2064</v>
      </c>
      <c r="V132" s="34">
        <v>1198.6666666667</v>
      </c>
      <c r="W132" s="34">
        <f t="shared" si="32"/>
        <v>1132.66666666667</v>
      </c>
      <c r="X132" s="35">
        <v>226</v>
      </c>
      <c r="Y132" s="35">
        <v>0</v>
      </c>
      <c r="Z132" s="35">
        <v>0</v>
      </c>
      <c r="AA132" s="34">
        <v>1605</v>
      </c>
      <c r="AB132" s="34">
        <v>0</v>
      </c>
      <c r="AC132" s="34">
        <v>300</v>
      </c>
      <c r="AD132" s="34">
        <v>100</v>
      </c>
      <c r="AE132" s="34">
        <f t="shared" si="33"/>
        <v>2005</v>
      </c>
      <c r="AF132" s="34">
        <f t="shared" si="34"/>
        <v>1.67269187986647</v>
      </c>
      <c r="AG132" s="34">
        <f t="shared" si="35"/>
        <v>1.68187168922896</v>
      </c>
      <c r="AH132" s="34">
        <v>4800</v>
      </c>
      <c r="AI132" s="34">
        <v>0</v>
      </c>
      <c r="AJ132" s="35">
        <v>0</v>
      </c>
      <c r="AK132" s="35">
        <v>1683</v>
      </c>
      <c r="AL132" s="35">
        <v>499</v>
      </c>
      <c r="AM132" s="34">
        <v>1.3</v>
      </c>
      <c r="AN132" s="34">
        <f t="shared" si="36"/>
        <v>1472.46666666667</v>
      </c>
      <c r="AO132" s="35">
        <v>100</v>
      </c>
      <c r="AP132" s="35">
        <v>100</v>
      </c>
      <c r="AQ132" t="s">
        <v>82</v>
      </c>
      <c r="AR132">
        <v>4</v>
      </c>
      <c r="AS132" s="34">
        <v>0.5</v>
      </c>
      <c r="AT132" t="s">
        <v>83</v>
      </c>
      <c r="AU132" s="35">
        <f t="shared" si="30"/>
        <v>0</v>
      </c>
      <c r="AV132" s="35">
        <f t="shared" si="37"/>
        <v>0</v>
      </c>
      <c r="AW132" s="35">
        <f t="shared" si="38"/>
        <v>1.77015891701001</v>
      </c>
      <c r="AX132" s="35">
        <f t="shared" si="39"/>
        <v>1.32960565038258</v>
      </c>
      <c r="AY132" s="35">
        <f t="shared" si="40"/>
        <v>0</v>
      </c>
      <c r="AZ132" s="35">
        <f t="shared" si="41"/>
        <v>0</v>
      </c>
      <c r="BA132" s="27" t="str">
        <f t="shared" si="42"/>
        <v>3</v>
      </c>
      <c r="BB132" s="34">
        <v>0.00018772</v>
      </c>
      <c r="BC132" s="34">
        <f t="shared" si="43"/>
        <v>0</v>
      </c>
      <c r="BD132" s="34" t="e">
        <f t="shared" si="44"/>
        <v>#REF!</v>
      </c>
      <c r="BE132" s="34">
        <v>0.132</v>
      </c>
      <c r="BF132" s="34">
        <f t="shared" si="31"/>
        <v>0</v>
      </c>
      <c r="BG132" s="34" t="e">
        <f t="shared" si="45"/>
        <v>#REF!</v>
      </c>
      <c r="BH132" t="str">
        <f>IF(AT132="UDARA","U","N")&amp;LEFT($C$4,2)&amp;MID($C$4,4,2)&amp;LEFT(A132,3)&amp;MID(E132,2,2)&amp;VLOOKUP(E132,Acuan_Reference!C:L,10,0)</f>
        <v>N1501MKS71AD</v>
      </c>
      <c r="BI132" t="s">
        <v>84</v>
      </c>
      <c r="BJ132" t="s">
        <v>119</v>
      </c>
      <c r="BK132" t="s">
        <v>86</v>
      </c>
      <c r="BL132" t="s">
        <v>87</v>
      </c>
    </row>
    <row r="133" hidden="1" spans="1:64">
      <c r="A133" t="s">
        <v>102</v>
      </c>
      <c r="B133" t="s">
        <v>75</v>
      </c>
      <c r="C133" t="s">
        <v>76</v>
      </c>
      <c r="D133" t="s">
        <v>123</v>
      </c>
      <c r="E133" t="s">
        <v>126</v>
      </c>
      <c r="F133" t="s">
        <v>127</v>
      </c>
      <c r="G133" t="s">
        <v>80</v>
      </c>
      <c r="H133" t="s">
        <v>81</v>
      </c>
      <c r="I133" s="34">
        <v>22865</v>
      </c>
      <c r="J133" s="35">
        <v>121</v>
      </c>
      <c r="K133" s="35">
        <v>260</v>
      </c>
      <c r="L133" s="35">
        <v>294</v>
      </c>
      <c r="M133" s="35">
        <v>211</v>
      </c>
      <c r="N133" s="35">
        <v>16</v>
      </c>
      <c r="O133" s="35">
        <v>207</v>
      </c>
      <c r="P133" s="35">
        <v>250</v>
      </c>
      <c r="Q133" s="35">
        <v>203</v>
      </c>
      <c r="R133" s="35">
        <v>126</v>
      </c>
      <c r="S133" s="35">
        <v>189</v>
      </c>
      <c r="T133" s="35">
        <v>220</v>
      </c>
      <c r="U133" s="35">
        <v>225</v>
      </c>
      <c r="V133" s="34">
        <v>211.33333333333</v>
      </c>
      <c r="W133" s="34">
        <f t="shared" si="32"/>
        <v>197.333333333333</v>
      </c>
      <c r="X133" s="35">
        <v>16</v>
      </c>
      <c r="Y133" s="35">
        <v>0</v>
      </c>
      <c r="Z133" s="35">
        <v>0</v>
      </c>
      <c r="AA133" s="34">
        <v>368</v>
      </c>
      <c r="AB133" s="34">
        <v>0</v>
      </c>
      <c r="AC133" s="34">
        <v>0</v>
      </c>
      <c r="AD133" s="34">
        <v>0</v>
      </c>
      <c r="AE133" s="34">
        <f t="shared" si="33"/>
        <v>368</v>
      </c>
      <c r="AF133" s="34">
        <f t="shared" si="34"/>
        <v>1.74132492113567</v>
      </c>
      <c r="AG133" s="34">
        <f t="shared" si="35"/>
        <v>1.86486486486486</v>
      </c>
      <c r="AH133" s="34">
        <v>4800</v>
      </c>
      <c r="AI133" s="34">
        <v>0</v>
      </c>
      <c r="AJ133" s="35">
        <v>0</v>
      </c>
      <c r="AK133" s="35">
        <v>280</v>
      </c>
      <c r="AL133" s="35">
        <v>147</v>
      </c>
      <c r="AM133" s="34">
        <v>0.8</v>
      </c>
      <c r="AN133" s="34">
        <f t="shared" si="36"/>
        <v>157.866666666667</v>
      </c>
      <c r="AO133" s="35">
        <v>100</v>
      </c>
      <c r="AP133" s="35">
        <v>100</v>
      </c>
      <c r="AQ133" t="s">
        <v>82</v>
      </c>
      <c r="AR133">
        <v>8</v>
      </c>
      <c r="AS133" s="34">
        <v>0.1</v>
      </c>
      <c r="AT133" t="s">
        <v>83</v>
      </c>
      <c r="AU133" s="35">
        <f t="shared" si="30"/>
        <v>0</v>
      </c>
      <c r="AV133" s="35">
        <f t="shared" si="37"/>
        <v>0</v>
      </c>
      <c r="AW133" s="35">
        <f t="shared" si="38"/>
        <v>1.86486486486486</v>
      </c>
      <c r="AX133" s="35">
        <f t="shared" si="39"/>
        <v>1.11993243243243</v>
      </c>
      <c r="AY133" s="35">
        <f t="shared" si="40"/>
        <v>0</v>
      </c>
      <c r="AZ133" s="35">
        <f t="shared" si="41"/>
        <v>0</v>
      </c>
      <c r="BA133" s="27" t="str">
        <f t="shared" si="42"/>
        <v>3</v>
      </c>
      <c r="BB133" s="34">
        <v>0.00018772</v>
      </c>
      <c r="BC133" s="34">
        <f t="shared" si="43"/>
        <v>0</v>
      </c>
      <c r="BD133" s="34" t="e">
        <f t="shared" si="44"/>
        <v>#REF!</v>
      </c>
      <c r="BE133" s="34">
        <v>0.132</v>
      </c>
      <c r="BF133" s="34">
        <f t="shared" si="31"/>
        <v>0</v>
      </c>
      <c r="BG133" s="34" t="e">
        <f t="shared" si="45"/>
        <v>#REF!</v>
      </c>
      <c r="BH133" t="str">
        <f>IF(AT133="UDARA","U","N")&amp;LEFT($C$4,2)&amp;MID($C$4,4,2)&amp;LEFT(A133,3)&amp;MID(E133,2,2)&amp;VLOOKUP(E133,Acuan_Reference!C:L,10,0)</f>
        <v>N1501MLG71AD</v>
      </c>
      <c r="BI133" t="s">
        <v>84</v>
      </c>
      <c r="BJ133" t="s">
        <v>119</v>
      </c>
      <c r="BK133" t="s">
        <v>86</v>
      </c>
      <c r="BL133" t="s">
        <v>87</v>
      </c>
    </row>
    <row r="134" hidden="1" spans="1:64">
      <c r="A134" t="s">
        <v>103</v>
      </c>
      <c r="B134" t="s">
        <v>75</v>
      </c>
      <c r="C134" t="s">
        <v>76</v>
      </c>
      <c r="D134" t="s">
        <v>123</v>
      </c>
      <c r="E134" t="s">
        <v>126</v>
      </c>
      <c r="F134" t="s">
        <v>127</v>
      </c>
      <c r="G134" t="s">
        <v>80</v>
      </c>
      <c r="H134" t="s">
        <v>81</v>
      </c>
      <c r="I134" s="34">
        <v>22865</v>
      </c>
      <c r="J134" s="35">
        <v>54</v>
      </c>
      <c r="K134" s="35">
        <v>30</v>
      </c>
      <c r="L134" s="35">
        <v>62</v>
      </c>
      <c r="M134" s="35">
        <v>198</v>
      </c>
      <c r="N134" s="35">
        <v>24</v>
      </c>
      <c r="O134" s="35">
        <v>36</v>
      </c>
      <c r="P134" s="35">
        <v>34</v>
      </c>
      <c r="Q134" s="35">
        <v>13</v>
      </c>
      <c r="R134" s="35">
        <v>24</v>
      </c>
      <c r="S134" s="35">
        <v>39</v>
      </c>
      <c r="T134" s="35">
        <v>50</v>
      </c>
      <c r="U134" s="35">
        <v>27</v>
      </c>
      <c r="V134" s="34">
        <v>38.666666666667</v>
      </c>
      <c r="W134" s="34">
        <f t="shared" si="32"/>
        <v>36.3333333333333</v>
      </c>
      <c r="X134" s="35">
        <v>18</v>
      </c>
      <c r="Y134" s="35">
        <v>0</v>
      </c>
      <c r="Z134" s="35">
        <v>0</v>
      </c>
      <c r="AA134" s="34">
        <v>129</v>
      </c>
      <c r="AB134" s="34">
        <v>0</v>
      </c>
      <c r="AC134" s="34">
        <v>0</v>
      </c>
      <c r="AD134" s="34">
        <v>0</v>
      </c>
      <c r="AE134" s="34">
        <f t="shared" si="33"/>
        <v>129</v>
      </c>
      <c r="AF134" s="34">
        <f t="shared" si="34"/>
        <v>3.3362068965517</v>
      </c>
      <c r="AG134" s="34">
        <f t="shared" si="35"/>
        <v>3.55045871559633</v>
      </c>
      <c r="AH134" s="34">
        <v>4800</v>
      </c>
      <c r="AI134" s="34">
        <v>0</v>
      </c>
      <c r="AJ134" s="35">
        <v>0</v>
      </c>
      <c r="AK134" s="35">
        <v>42</v>
      </c>
      <c r="AL134" s="35">
        <v>32</v>
      </c>
      <c r="AM134" s="34">
        <v>1.3</v>
      </c>
      <c r="AN134" s="34">
        <f t="shared" si="36"/>
        <v>47.2333333333333</v>
      </c>
      <c r="AO134" s="35">
        <v>100</v>
      </c>
      <c r="AP134" s="35">
        <v>100</v>
      </c>
      <c r="AQ134" t="s">
        <v>82</v>
      </c>
      <c r="AR134">
        <v>2</v>
      </c>
      <c r="AS134" s="34">
        <v>0.36666666666667</v>
      </c>
      <c r="AT134" t="s">
        <v>83</v>
      </c>
      <c r="AU134" s="35">
        <f t="shared" si="30"/>
        <v>0</v>
      </c>
      <c r="AV134" s="35">
        <f t="shared" si="37"/>
        <v>0</v>
      </c>
      <c r="AW134" s="35">
        <f t="shared" si="38"/>
        <v>3.55045871559633</v>
      </c>
      <c r="AX134" s="35">
        <f t="shared" si="39"/>
        <v>2.6697247706422</v>
      </c>
      <c r="AY134" s="35">
        <f t="shared" si="40"/>
        <v>0</v>
      </c>
      <c r="AZ134" s="35">
        <f t="shared" si="41"/>
        <v>0</v>
      </c>
      <c r="BA134" s="27" t="str">
        <f t="shared" si="42"/>
        <v>3</v>
      </c>
      <c r="BB134" s="34">
        <v>0.00018772</v>
      </c>
      <c r="BC134" s="34">
        <f t="shared" si="43"/>
        <v>0</v>
      </c>
      <c r="BD134" s="34" t="e">
        <f t="shared" si="44"/>
        <v>#REF!</v>
      </c>
      <c r="BE134" s="34">
        <v>0.132</v>
      </c>
      <c r="BF134" s="34">
        <f t="shared" si="31"/>
        <v>0</v>
      </c>
      <c r="BG134" s="34" t="e">
        <f t="shared" si="45"/>
        <v>#REF!</v>
      </c>
      <c r="BH134" t="str">
        <f>IF(AT134="UDARA","U","N")&amp;LEFT($C$4,2)&amp;MID($C$4,4,2)&amp;LEFT(A134,3)&amp;MID(E134,2,2)&amp;VLOOKUP(E134,Acuan_Reference!C:L,10,0)</f>
        <v>N1501NAD71AD</v>
      </c>
      <c r="BI134" t="s">
        <v>84</v>
      </c>
      <c r="BJ134" t="s">
        <v>119</v>
      </c>
      <c r="BK134" t="s">
        <v>86</v>
      </c>
      <c r="BL134" t="s">
        <v>87</v>
      </c>
    </row>
    <row r="135" hidden="1" spans="1:64">
      <c r="A135" t="s">
        <v>104</v>
      </c>
      <c r="B135" t="s">
        <v>75</v>
      </c>
      <c r="C135" t="s">
        <v>76</v>
      </c>
      <c r="D135" t="s">
        <v>123</v>
      </c>
      <c r="E135" t="s">
        <v>126</v>
      </c>
      <c r="F135" t="s">
        <v>127</v>
      </c>
      <c r="G135" t="s">
        <v>80</v>
      </c>
      <c r="H135" t="s">
        <v>81</v>
      </c>
      <c r="I135" s="34">
        <v>22865</v>
      </c>
      <c r="J135" s="35">
        <v>293</v>
      </c>
      <c r="K135" s="35">
        <v>138</v>
      </c>
      <c r="L135" s="35">
        <v>95</v>
      </c>
      <c r="M135" s="35">
        <v>444</v>
      </c>
      <c r="N135" s="35">
        <v>110</v>
      </c>
      <c r="O135" s="35">
        <v>136</v>
      </c>
      <c r="P135" s="35">
        <v>129</v>
      </c>
      <c r="Q135" s="35">
        <v>322</v>
      </c>
      <c r="R135" s="35">
        <v>136</v>
      </c>
      <c r="S135" s="35">
        <v>122</v>
      </c>
      <c r="T135" s="35">
        <v>172</v>
      </c>
      <c r="U135" s="35">
        <v>29</v>
      </c>
      <c r="V135" s="34">
        <v>107.66666666667</v>
      </c>
      <c r="W135" s="34">
        <f t="shared" si="32"/>
        <v>106.666666666667</v>
      </c>
      <c r="X135" s="35">
        <v>64</v>
      </c>
      <c r="Y135" s="35">
        <v>0</v>
      </c>
      <c r="Z135" s="35">
        <v>0</v>
      </c>
      <c r="AA135" s="34">
        <v>486</v>
      </c>
      <c r="AB135" s="34">
        <v>0</v>
      </c>
      <c r="AC135" s="34">
        <v>0</v>
      </c>
      <c r="AD135" s="34">
        <v>0</v>
      </c>
      <c r="AE135" s="34">
        <f t="shared" si="33"/>
        <v>486</v>
      </c>
      <c r="AF135" s="34">
        <f t="shared" si="34"/>
        <v>4.51393188854475</v>
      </c>
      <c r="AG135" s="34">
        <f t="shared" si="35"/>
        <v>4.55625</v>
      </c>
      <c r="AH135" s="34">
        <v>4800</v>
      </c>
      <c r="AI135" s="34">
        <v>0</v>
      </c>
      <c r="AJ135" s="35">
        <v>0</v>
      </c>
      <c r="AK135" s="35">
        <v>314</v>
      </c>
      <c r="AL135" s="35">
        <v>119</v>
      </c>
      <c r="AM135" s="34">
        <v>1</v>
      </c>
      <c r="AN135" s="34">
        <f t="shared" si="36"/>
        <v>106.666666666667</v>
      </c>
      <c r="AO135" s="35">
        <v>100</v>
      </c>
      <c r="AP135" s="35">
        <v>100</v>
      </c>
      <c r="AQ135" t="s">
        <v>82</v>
      </c>
      <c r="AR135">
        <v>4</v>
      </c>
      <c r="AS135" s="34">
        <v>0.26666666666667</v>
      </c>
      <c r="AT135" t="s">
        <v>83</v>
      </c>
      <c r="AU135" s="35">
        <f t="shared" ref="AU135:AU198" si="46">IF(OR(H135="PINDAH DISTRIBUTOR",H135="PESTA NO BUFFER",H135="PESTA"),0,IF(AL135+AN135&lt;AE135,0,IF((0.75*((AL135+AN135)-AE135))&lt;0,0,0.75*((AL135+AN135)-AE135))))</f>
        <v>0</v>
      </c>
      <c r="AV135" s="35">
        <f t="shared" si="37"/>
        <v>0</v>
      </c>
      <c r="AW135" s="35">
        <f t="shared" si="38"/>
        <v>4.55625</v>
      </c>
      <c r="AX135" s="35">
        <f t="shared" si="39"/>
        <v>3.440625</v>
      </c>
      <c r="AY135" s="35">
        <f t="shared" si="40"/>
        <v>0</v>
      </c>
      <c r="AZ135" s="35">
        <f t="shared" si="41"/>
        <v>0</v>
      </c>
      <c r="BA135" s="27" t="str">
        <f t="shared" si="42"/>
        <v>Kelipatan Kirim/Master box &gt; 3x FC+index</v>
      </c>
      <c r="BB135" s="34">
        <v>0.00018772</v>
      </c>
      <c r="BC135" s="34">
        <f t="shared" si="43"/>
        <v>0</v>
      </c>
      <c r="BD135" s="34" t="e">
        <f t="shared" si="44"/>
        <v>#REF!</v>
      </c>
      <c r="BE135" s="34">
        <v>0.132</v>
      </c>
      <c r="BF135" s="34">
        <f t="shared" ref="BF135:BF198" si="47">BE135*AY135</f>
        <v>0</v>
      </c>
      <c r="BG135" s="34" t="e">
        <f t="shared" si="45"/>
        <v>#REF!</v>
      </c>
      <c r="BH135" t="str">
        <f>IF(AT135="UDARA","U","N")&amp;LEFT($C$4,2)&amp;MID($C$4,4,2)&amp;LEFT(A135,3)&amp;MID(E135,2,2)&amp;VLOOKUP(E135,Acuan_Reference!C:L,10,0)</f>
        <v>N1501PDG71AD</v>
      </c>
      <c r="BI135" t="s">
        <v>84</v>
      </c>
      <c r="BJ135" t="s">
        <v>119</v>
      </c>
      <c r="BK135" t="s">
        <v>86</v>
      </c>
      <c r="BL135" t="s">
        <v>87</v>
      </c>
    </row>
    <row r="136" hidden="1" spans="1:64">
      <c r="A136" t="s">
        <v>105</v>
      </c>
      <c r="B136" t="s">
        <v>75</v>
      </c>
      <c r="C136" t="s">
        <v>76</v>
      </c>
      <c r="D136" t="s">
        <v>123</v>
      </c>
      <c r="E136" t="s">
        <v>126</v>
      </c>
      <c r="F136" t="s">
        <v>127</v>
      </c>
      <c r="G136" t="s">
        <v>80</v>
      </c>
      <c r="H136" t="s">
        <v>81</v>
      </c>
      <c r="I136" s="34">
        <v>22865</v>
      </c>
      <c r="J136" s="35">
        <v>75</v>
      </c>
      <c r="K136" s="35">
        <v>64</v>
      </c>
      <c r="L136" s="35">
        <v>48</v>
      </c>
      <c r="M136" s="35">
        <v>207</v>
      </c>
      <c r="N136" s="35">
        <v>60</v>
      </c>
      <c r="O136" s="35">
        <v>174</v>
      </c>
      <c r="P136" s="35">
        <v>27</v>
      </c>
      <c r="Q136" s="35">
        <v>61</v>
      </c>
      <c r="R136" s="35">
        <v>115</v>
      </c>
      <c r="S136" s="35">
        <v>42</v>
      </c>
      <c r="T136" s="35">
        <v>54</v>
      </c>
      <c r="U136" s="35">
        <v>268</v>
      </c>
      <c r="V136" s="34">
        <v>121.33333333333</v>
      </c>
      <c r="W136" s="34">
        <f t="shared" si="32"/>
        <v>126.666666666667</v>
      </c>
      <c r="X136" s="35">
        <v>38</v>
      </c>
      <c r="Y136" s="35">
        <v>0</v>
      </c>
      <c r="Z136" s="35">
        <v>0</v>
      </c>
      <c r="AA136" s="34">
        <v>155</v>
      </c>
      <c r="AB136" s="34">
        <v>0</v>
      </c>
      <c r="AC136" s="34">
        <v>100</v>
      </c>
      <c r="AD136" s="34">
        <v>0</v>
      </c>
      <c r="AE136" s="34">
        <f t="shared" si="33"/>
        <v>255</v>
      </c>
      <c r="AF136" s="34">
        <f t="shared" si="34"/>
        <v>2.10164835164841</v>
      </c>
      <c r="AG136" s="34">
        <f t="shared" si="35"/>
        <v>2.01315789473684</v>
      </c>
      <c r="AH136" s="34">
        <v>4800</v>
      </c>
      <c r="AI136" s="34">
        <v>0</v>
      </c>
      <c r="AJ136" s="35">
        <v>0</v>
      </c>
      <c r="AK136" s="35">
        <v>118</v>
      </c>
      <c r="AL136" s="35">
        <v>58</v>
      </c>
      <c r="AM136" s="34">
        <v>1</v>
      </c>
      <c r="AN136" s="34">
        <f t="shared" si="36"/>
        <v>126.666666666667</v>
      </c>
      <c r="AO136" s="35">
        <v>100</v>
      </c>
      <c r="AP136" s="35">
        <v>100</v>
      </c>
      <c r="AQ136" t="s">
        <v>82</v>
      </c>
      <c r="AR136">
        <v>4</v>
      </c>
      <c r="AS136" s="34">
        <v>0.26666666666667</v>
      </c>
      <c r="AT136" t="s">
        <v>83</v>
      </c>
      <c r="AU136" s="35">
        <f t="shared" si="46"/>
        <v>0</v>
      </c>
      <c r="AV136" s="35">
        <f t="shared" si="37"/>
        <v>0</v>
      </c>
      <c r="AW136" s="35">
        <f t="shared" si="38"/>
        <v>2.01315789473684</v>
      </c>
      <c r="AX136" s="35">
        <f t="shared" si="39"/>
        <v>1.55526315789474</v>
      </c>
      <c r="AY136" s="35">
        <f t="shared" si="40"/>
        <v>0</v>
      </c>
      <c r="AZ136" s="35">
        <f t="shared" si="41"/>
        <v>0</v>
      </c>
      <c r="BA136" s="27" t="str">
        <f t="shared" si="42"/>
        <v>3</v>
      </c>
      <c r="BB136" s="34">
        <v>0.00018772</v>
      </c>
      <c r="BC136" s="34">
        <f t="shared" si="43"/>
        <v>0</v>
      </c>
      <c r="BD136" s="34" t="e">
        <f t="shared" si="44"/>
        <v>#REF!</v>
      </c>
      <c r="BE136" s="34">
        <v>0.132</v>
      </c>
      <c r="BF136" s="34">
        <f t="shared" si="47"/>
        <v>0</v>
      </c>
      <c r="BG136" s="34" t="e">
        <f t="shared" si="45"/>
        <v>#REF!</v>
      </c>
      <c r="BH136" t="str">
        <f>IF(AT136="UDARA","U","N")&amp;LEFT($C$4,2)&amp;MID($C$4,4,2)&amp;LEFT(A136,3)&amp;MID(E136,2,2)&amp;VLOOKUP(E136,Acuan_Reference!C:L,10,0)</f>
        <v>N1501PKB71AD</v>
      </c>
      <c r="BI136" t="s">
        <v>84</v>
      </c>
      <c r="BJ136" t="s">
        <v>119</v>
      </c>
      <c r="BK136" t="s">
        <v>86</v>
      </c>
      <c r="BL136" t="s">
        <v>87</v>
      </c>
    </row>
    <row r="137" hidden="1" spans="1:64">
      <c r="A137" t="s">
        <v>106</v>
      </c>
      <c r="B137" t="s">
        <v>75</v>
      </c>
      <c r="C137" t="s">
        <v>76</v>
      </c>
      <c r="D137" t="s">
        <v>123</v>
      </c>
      <c r="E137" t="s">
        <v>126</v>
      </c>
      <c r="F137" t="s">
        <v>127</v>
      </c>
      <c r="G137" t="s">
        <v>80</v>
      </c>
      <c r="H137" t="s">
        <v>81</v>
      </c>
      <c r="I137" s="34">
        <v>22865</v>
      </c>
      <c r="J137" s="35">
        <v>66</v>
      </c>
      <c r="K137" s="35">
        <v>194</v>
      </c>
      <c r="L137" s="35">
        <v>483</v>
      </c>
      <c r="M137" s="35">
        <v>213</v>
      </c>
      <c r="N137" s="35">
        <v>108</v>
      </c>
      <c r="O137" s="35">
        <v>74</v>
      </c>
      <c r="P137" s="35">
        <v>168</v>
      </c>
      <c r="Q137" s="35">
        <v>321</v>
      </c>
      <c r="R137" s="35">
        <v>91</v>
      </c>
      <c r="S137" s="35">
        <v>292</v>
      </c>
      <c r="T137" s="35">
        <v>289</v>
      </c>
      <c r="U137" s="35">
        <v>477</v>
      </c>
      <c r="V137" s="34">
        <v>352.66666666667</v>
      </c>
      <c r="W137" s="34">
        <f t="shared" si="32"/>
        <v>317</v>
      </c>
      <c r="X137" s="35">
        <v>13</v>
      </c>
      <c r="Y137" s="35">
        <v>0</v>
      </c>
      <c r="Z137" s="35">
        <v>0</v>
      </c>
      <c r="AA137" s="34">
        <v>634</v>
      </c>
      <c r="AB137" s="34">
        <v>0</v>
      </c>
      <c r="AC137" s="34">
        <v>0</v>
      </c>
      <c r="AD137" s="34">
        <v>0</v>
      </c>
      <c r="AE137" s="34">
        <f t="shared" si="33"/>
        <v>634</v>
      </c>
      <c r="AF137" s="34">
        <f t="shared" si="34"/>
        <v>1.79773156899809</v>
      </c>
      <c r="AG137" s="34">
        <f t="shared" si="35"/>
        <v>2</v>
      </c>
      <c r="AH137" s="34">
        <v>4800</v>
      </c>
      <c r="AI137" s="34">
        <v>0</v>
      </c>
      <c r="AJ137" s="35">
        <v>0</v>
      </c>
      <c r="AK137" s="35">
        <v>380</v>
      </c>
      <c r="AL137" s="35">
        <v>185</v>
      </c>
      <c r="AM137" s="34">
        <v>0.9</v>
      </c>
      <c r="AN137" s="34">
        <f t="shared" si="36"/>
        <v>285.3</v>
      </c>
      <c r="AO137" s="35">
        <v>100</v>
      </c>
      <c r="AP137" s="35">
        <v>100</v>
      </c>
      <c r="AQ137" t="s">
        <v>82</v>
      </c>
      <c r="AR137">
        <v>4</v>
      </c>
      <c r="AS137" s="34">
        <v>0.16666666666667</v>
      </c>
      <c r="AT137" t="s">
        <v>83</v>
      </c>
      <c r="AU137" s="35">
        <f t="shared" si="46"/>
        <v>0</v>
      </c>
      <c r="AV137" s="35">
        <f t="shared" si="37"/>
        <v>0</v>
      </c>
      <c r="AW137" s="35">
        <f t="shared" si="38"/>
        <v>2</v>
      </c>
      <c r="AX137" s="35">
        <f t="shared" si="39"/>
        <v>1.41640378548896</v>
      </c>
      <c r="AY137" s="35">
        <f t="shared" si="40"/>
        <v>0</v>
      </c>
      <c r="AZ137" s="35">
        <f t="shared" si="41"/>
        <v>0</v>
      </c>
      <c r="BA137" s="27" t="str">
        <f t="shared" si="42"/>
        <v>3</v>
      </c>
      <c r="BB137" s="34">
        <v>0.00018772</v>
      </c>
      <c r="BC137" s="34">
        <f t="shared" si="43"/>
        <v>0</v>
      </c>
      <c r="BD137" s="34" t="e">
        <f t="shared" si="44"/>
        <v>#REF!</v>
      </c>
      <c r="BE137" s="34">
        <v>0.132</v>
      </c>
      <c r="BF137" s="34">
        <f t="shared" si="47"/>
        <v>0</v>
      </c>
      <c r="BG137" s="34" t="e">
        <f t="shared" si="45"/>
        <v>#REF!</v>
      </c>
      <c r="BH137" t="str">
        <f>IF(AT137="UDARA","U","N")&amp;LEFT($C$4,2)&amp;MID($C$4,4,2)&amp;LEFT(A137,3)&amp;MID(E137,2,2)&amp;VLOOKUP(E137,Acuan_Reference!C:L,10,0)</f>
        <v>N1501PLB71AD</v>
      </c>
      <c r="BI137" t="s">
        <v>84</v>
      </c>
      <c r="BJ137" t="s">
        <v>119</v>
      </c>
      <c r="BK137" t="s">
        <v>86</v>
      </c>
      <c r="BL137" t="s">
        <v>87</v>
      </c>
    </row>
    <row r="138" hidden="1" spans="1:64">
      <c r="A138" t="s">
        <v>107</v>
      </c>
      <c r="B138" t="s">
        <v>75</v>
      </c>
      <c r="C138" t="s">
        <v>76</v>
      </c>
      <c r="D138" t="s">
        <v>123</v>
      </c>
      <c r="E138" t="s">
        <v>126</v>
      </c>
      <c r="F138" t="s">
        <v>127</v>
      </c>
      <c r="G138" t="s">
        <v>80</v>
      </c>
      <c r="H138" t="s">
        <v>81</v>
      </c>
      <c r="I138" s="34">
        <v>22865</v>
      </c>
      <c r="J138" s="35">
        <v>199</v>
      </c>
      <c r="K138" s="35">
        <v>44</v>
      </c>
      <c r="L138" s="35">
        <v>143</v>
      </c>
      <c r="M138" s="35">
        <v>210</v>
      </c>
      <c r="N138" s="35">
        <v>27</v>
      </c>
      <c r="O138" s="35">
        <v>187</v>
      </c>
      <c r="P138" s="35">
        <v>55</v>
      </c>
      <c r="Q138" s="35">
        <v>217</v>
      </c>
      <c r="R138" s="35">
        <v>39</v>
      </c>
      <c r="S138" s="35">
        <v>88</v>
      </c>
      <c r="T138" s="35">
        <v>259</v>
      </c>
      <c r="U138" s="35">
        <v>87</v>
      </c>
      <c r="V138" s="34">
        <v>144.66666666667</v>
      </c>
      <c r="W138" s="34">
        <f t="shared" si="32"/>
        <v>151</v>
      </c>
      <c r="X138" s="35">
        <v>163</v>
      </c>
      <c r="Y138" s="35">
        <v>0</v>
      </c>
      <c r="Z138" s="35">
        <v>0</v>
      </c>
      <c r="AA138" s="34">
        <v>240</v>
      </c>
      <c r="AB138" s="34">
        <v>0</v>
      </c>
      <c r="AC138" s="34">
        <v>100</v>
      </c>
      <c r="AD138" s="34">
        <v>0</v>
      </c>
      <c r="AE138" s="34">
        <f t="shared" si="33"/>
        <v>340</v>
      </c>
      <c r="AF138" s="34">
        <f t="shared" si="34"/>
        <v>2.35023041474649</v>
      </c>
      <c r="AG138" s="34">
        <f t="shared" si="35"/>
        <v>2.25165562913907</v>
      </c>
      <c r="AH138" s="34">
        <v>4800</v>
      </c>
      <c r="AI138" s="34">
        <v>0</v>
      </c>
      <c r="AJ138" s="35">
        <v>0</v>
      </c>
      <c r="AK138" s="35">
        <v>186</v>
      </c>
      <c r="AL138" s="35">
        <v>107</v>
      </c>
      <c r="AM138" s="34">
        <v>1.3</v>
      </c>
      <c r="AN138" s="34">
        <f t="shared" si="36"/>
        <v>196.3</v>
      </c>
      <c r="AO138" s="35">
        <v>100</v>
      </c>
      <c r="AP138" s="35">
        <v>100</v>
      </c>
      <c r="AQ138" t="s">
        <v>82</v>
      </c>
      <c r="AR138">
        <v>2</v>
      </c>
      <c r="AS138" s="34">
        <v>0.43333333333333</v>
      </c>
      <c r="AT138" t="s">
        <v>83</v>
      </c>
      <c r="AU138" s="35">
        <f t="shared" si="46"/>
        <v>0</v>
      </c>
      <c r="AV138" s="35">
        <f t="shared" si="37"/>
        <v>0</v>
      </c>
      <c r="AW138" s="35">
        <f t="shared" si="38"/>
        <v>2.25165562913907</v>
      </c>
      <c r="AX138" s="35">
        <f t="shared" si="39"/>
        <v>1.54304635761589</v>
      </c>
      <c r="AY138" s="35">
        <f t="shared" si="40"/>
        <v>0</v>
      </c>
      <c r="AZ138" s="35">
        <f t="shared" si="41"/>
        <v>0</v>
      </c>
      <c r="BA138" s="27" t="str">
        <f t="shared" si="42"/>
        <v>3</v>
      </c>
      <c r="BB138" s="34">
        <v>0.00018772</v>
      </c>
      <c r="BC138" s="34">
        <f t="shared" si="43"/>
        <v>0</v>
      </c>
      <c r="BD138" s="34" t="e">
        <f t="shared" si="44"/>
        <v>#REF!</v>
      </c>
      <c r="BE138" s="34">
        <v>0.132</v>
      </c>
      <c r="BF138" s="34">
        <f t="shared" si="47"/>
        <v>0</v>
      </c>
      <c r="BG138" s="34" t="e">
        <f t="shared" si="45"/>
        <v>#REF!</v>
      </c>
      <c r="BH138" t="str">
        <f>IF(AT138="UDARA","U","N")&amp;LEFT($C$4,2)&amp;MID($C$4,4,2)&amp;LEFT(A138,3)&amp;MID(E138,2,2)&amp;VLOOKUP(E138,Acuan_Reference!C:L,10,0)</f>
        <v>N1501PTK71AD</v>
      </c>
      <c r="BI138" t="s">
        <v>84</v>
      </c>
      <c r="BJ138" t="s">
        <v>119</v>
      </c>
      <c r="BK138" t="s">
        <v>86</v>
      </c>
      <c r="BL138" t="s">
        <v>87</v>
      </c>
    </row>
    <row r="139" hidden="1" spans="1:64">
      <c r="A139" t="s">
        <v>108</v>
      </c>
      <c r="B139" t="s">
        <v>75</v>
      </c>
      <c r="C139" t="s">
        <v>76</v>
      </c>
      <c r="D139" t="s">
        <v>123</v>
      </c>
      <c r="E139" t="s">
        <v>126</v>
      </c>
      <c r="F139" t="s">
        <v>127</v>
      </c>
      <c r="G139" t="s">
        <v>80</v>
      </c>
      <c r="H139" t="s">
        <v>81</v>
      </c>
      <c r="I139" s="34">
        <v>22865</v>
      </c>
      <c r="J139" s="35">
        <v>50</v>
      </c>
      <c r="K139" s="35">
        <v>95</v>
      </c>
      <c r="L139" s="35">
        <v>89</v>
      </c>
      <c r="M139" s="35">
        <v>98</v>
      </c>
      <c r="N139" s="35">
        <v>53</v>
      </c>
      <c r="O139" s="35">
        <v>42</v>
      </c>
      <c r="P139" s="35">
        <v>193</v>
      </c>
      <c r="Q139" s="35">
        <v>65</v>
      </c>
      <c r="R139" s="35">
        <v>309</v>
      </c>
      <c r="S139" s="35">
        <v>40</v>
      </c>
      <c r="T139" s="35">
        <v>89</v>
      </c>
      <c r="U139" s="35">
        <v>109</v>
      </c>
      <c r="V139" s="34">
        <v>79.333333333333</v>
      </c>
      <c r="W139" s="34">
        <f t="shared" si="32"/>
        <v>106.333333333333</v>
      </c>
      <c r="X139" s="35">
        <v>50</v>
      </c>
      <c r="Y139" s="35">
        <v>0</v>
      </c>
      <c r="Z139" s="35">
        <v>0</v>
      </c>
      <c r="AA139" s="34">
        <v>306</v>
      </c>
      <c r="AB139" s="34">
        <v>0</v>
      </c>
      <c r="AC139" s="34">
        <v>0</v>
      </c>
      <c r="AD139" s="34">
        <v>0</v>
      </c>
      <c r="AE139" s="34">
        <f t="shared" si="33"/>
        <v>306</v>
      </c>
      <c r="AF139" s="34">
        <f t="shared" si="34"/>
        <v>3.85714285714287</v>
      </c>
      <c r="AG139" s="34">
        <f t="shared" si="35"/>
        <v>2.87774294670846</v>
      </c>
      <c r="AH139" s="34">
        <v>4800</v>
      </c>
      <c r="AI139" s="34">
        <v>0</v>
      </c>
      <c r="AJ139" s="35">
        <v>0</v>
      </c>
      <c r="AK139" s="35">
        <v>224</v>
      </c>
      <c r="AL139" s="35">
        <v>121</v>
      </c>
      <c r="AM139" s="34">
        <v>0.8</v>
      </c>
      <c r="AN139" s="34">
        <f t="shared" si="36"/>
        <v>85.0666666666667</v>
      </c>
      <c r="AO139" s="35">
        <v>100</v>
      </c>
      <c r="AP139" s="35">
        <v>100</v>
      </c>
      <c r="AQ139" t="s">
        <v>82</v>
      </c>
      <c r="AR139">
        <v>4</v>
      </c>
      <c r="AS139" s="34">
        <v>0.066666666666667</v>
      </c>
      <c r="AT139" t="s">
        <v>83</v>
      </c>
      <c r="AU139" s="35">
        <f t="shared" si="46"/>
        <v>0</v>
      </c>
      <c r="AV139" s="35">
        <f t="shared" si="37"/>
        <v>0</v>
      </c>
      <c r="AW139" s="35">
        <f t="shared" si="38"/>
        <v>2.87774294670846</v>
      </c>
      <c r="AX139" s="35">
        <f t="shared" si="39"/>
        <v>1.73981191222571</v>
      </c>
      <c r="AY139" s="35">
        <f t="shared" si="40"/>
        <v>0</v>
      </c>
      <c r="AZ139" s="35">
        <f t="shared" si="41"/>
        <v>0</v>
      </c>
      <c r="BA139" s="27" t="str">
        <f t="shared" si="42"/>
        <v>3</v>
      </c>
      <c r="BB139" s="34">
        <v>0.00018772</v>
      </c>
      <c r="BC139" s="34">
        <f t="shared" si="43"/>
        <v>0</v>
      </c>
      <c r="BD139" s="34" t="e">
        <f t="shared" si="44"/>
        <v>#REF!</v>
      </c>
      <c r="BE139" s="34">
        <v>0.132</v>
      </c>
      <c r="BF139" s="34">
        <f t="shared" si="47"/>
        <v>0</v>
      </c>
      <c r="BG139" s="34" t="e">
        <f t="shared" si="45"/>
        <v>#REF!</v>
      </c>
      <c r="BH139" t="str">
        <f>IF(AT139="UDARA","U","N")&amp;LEFT($C$4,2)&amp;MID($C$4,4,2)&amp;LEFT(A139,3)&amp;MID(E139,2,2)&amp;VLOOKUP(E139,Acuan_Reference!C:L,10,0)</f>
        <v>N1501PWT71AD</v>
      </c>
      <c r="BI139" t="s">
        <v>84</v>
      </c>
      <c r="BJ139" t="s">
        <v>119</v>
      </c>
      <c r="BK139" t="s">
        <v>86</v>
      </c>
      <c r="BL139" t="s">
        <v>87</v>
      </c>
    </row>
    <row r="140" hidden="1" spans="1:64">
      <c r="A140" t="s">
        <v>109</v>
      </c>
      <c r="B140" t="s">
        <v>75</v>
      </c>
      <c r="C140" t="s">
        <v>76</v>
      </c>
      <c r="D140" t="s">
        <v>123</v>
      </c>
      <c r="E140" t="s">
        <v>126</v>
      </c>
      <c r="F140" t="s">
        <v>127</v>
      </c>
      <c r="G140" t="s">
        <v>80</v>
      </c>
      <c r="H140" t="s">
        <v>81</v>
      </c>
      <c r="I140" s="34">
        <v>22865</v>
      </c>
      <c r="J140" s="35">
        <v>211</v>
      </c>
      <c r="K140" s="35">
        <v>689</v>
      </c>
      <c r="L140" s="35">
        <v>313</v>
      </c>
      <c r="M140" s="35">
        <v>163</v>
      </c>
      <c r="N140" s="35">
        <v>255</v>
      </c>
      <c r="O140" s="35">
        <v>144</v>
      </c>
      <c r="P140" s="35">
        <v>240</v>
      </c>
      <c r="Q140" s="35">
        <v>156</v>
      </c>
      <c r="R140" s="35">
        <v>253</v>
      </c>
      <c r="S140" s="35">
        <v>294</v>
      </c>
      <c r="T140" s="35">
        <v>325</v>
      </c>
      <c r="U140" s="35">
        <v>179</v>
      </c>
      <c r="V140" s="34">
        <v>266</v>
      </c>
      <c r="W140" s="34">
        <f t="shared" si="32"/>
        <v>248</v>
      </c>
      <c r="X140" s="35">
        <v>72</v>
      </c>
      <c r="Y140" s="35">
        <v>0</v>
      </c>
      <c r="Z140" s="35">
        <v>0</v>
      </c>
      <c r="AA140" s="34">
        <v>534</v>
      </c>
      <c r="AB140" s="34">
        <v>0</v>
      </c>
      <c r="AC140" s="34">
        <v>0</v>
      </c>
      <c r="AD140" s="34">
        <v>0</v>
      </c>
      <c r="AE140" s="34">
        <f t="shared" si="33"/>
        <v>534</v>
      </c>
      <c r="AF140" s="34">
        <f t="shared" si="34"/>
        <v>2.00751879699248</v>
      </c>
      <c r="AG140" s="34">
        <f t="shared" si="35"/>
        <v>2.15322580645161</v>
      </c>
      <c r="AH140" s="34">
        <v>4800</v>
      </c>
      <c r="AI140" s="34">
        <v>0</v>
      </c>
      <c r="AJ140" s="35">
        <v>0</v>
      </c>
      <c r="AK140" s="35">
        <v>380</v>
      </c>
      <c r="AL140" s="35">
        <v>240</v>
      </c>
      <c r="AM140" s="34">
        <v>0.6</v>
      </c>
      <c r="AN140" s="34">
        <f t="shared" si="36"/>
        <v>148.8</v>
      </c>
      <c r="AO140" s="35">
        <v>100</v>
      </c>
      <c r="AP140" s="35">
        <v>100</v>
      </c>
      <c r="AQ140" t="s">
        <v>82</v>
      </c>
      <c r="AR140">
        <v>8</v>
      </c>
      <c r="AS140" s="34">
        <v>0.1</v>
      </c>
      <c r="AT140" t="s">
        <v>83</v>
      </c>
      <c r="AU140" s="35">
        <f t="shared" si="46"/>
        <v>0</v>
      </c>
      <c r="AV140" s="35">
        <f t="shared" si="37"/>
        <v>0</v>
      </c>
      <c r="AW140" s="35">
        <f t="shared" si="38"/>
        <v>2.15322580645161</v>
      </c>
      <c r="AX140" s="35">
        <f t="shared" si="39"/>
        <v>1.18548387096774</v>
      </c>
      <c r="AY140" s="35">
        <f t="shared" si="40"/>
        <v>0</v>
      </c>
      <c r="AZ140" s="35">
        <f t="shared" si="41"/>
        <v>0</v>
      </c>
      <c r="BA140" s="27" t="str">
        <f t="shared" si="42"/>
        <v>3</v>
      </c>
      <c r="BB140" s="34">
        <v>0.00018772</v>
      </c>
      <c r="BC140" s="34">
        <f t="shared" si="43"/>
        <v>0</v>
      </c>
      <c r="BD140" s="34" t="e">
        <f t="shared" si="44"/>
        <v>#REF!</v>
      </c>
      <c r="BE140" s="34">
        <v>0.132</v>
      </c>
      <c r="BF140" s="34">
        <f t="shared" si="47"/>
        <v>0</v>
      </c>
      <c r="BG140" s="34" t="e">
        <f t="shared" si="45"/>
        <v>#REF!</v>
      </c>
      <c r="BH140" t="str">
        <f>IF(AT140="UDARA","U","N")&amp;LEFT($C$4,2)&amp;MID($C$4,4,2)&amp;LEFT(A140,3)&amp;MID(E140,2,2)&amp;VLOOKUP(E140,Acuan_Reference!C:L,10,0)</f>
        <v>N1501SBY71AD</v>
      </c>
      <c r="BI140" t="s">
        <v>84</v>
      </c>
      <c r="BJ140" t="s">
        <v>119</v>
      </c>
      <c r="BK140" t="s">
        <v>86</v>
      </c>
      <c r="BL140" t="s">
        <v>87</v>
      </c>
    </row>
    <row r="141" hidden="1" spans="1:64">
      <c r="A141" t="s">
        <v>110</v>
      </c>
      <c r="B141" t="s">
        <v>75</v>
      </c>
      <c r="C141" t="s">
        <v>76</v>
      </c>
      <c r="D141" t="s">
        <v>123</v>
      </c>
      <c r="E141" t="s">
        <v>126</v>
      </c>
      <c r="F141" t="s">
        <v>127</v>
      </c>
      <c r="G141" t="s">
        <v>80</v>
      </c>
      <c r="H141" t="s">
        <v>81</v>
      </c>
      <c r="I141" s="34">
        <v>22865</v>
      </c>
      <c r="J141" s="35">
        <v>171</v>
      </c>
      <c r="K141" s="35">
        <v>269</v>
      </c>
      <c r="L141" s="35">
        <v>148</v>
      </c>
      <c r="M141" s="35">
        <v>196</v>
      </c>
      <c r="N141" s="35">
        <v>116</v>
      </c>
      <c r="O141" s="35">
        <v>266</v>
      </c>
      <c r="P141" s="35">
        <v>269</v>
      </c>
      <c r="Q141" s="35">
        <v>430</v>
      </c>
      <c r="R141" s="35">
        <v>144</v>
      </c>
      <c r="S141" s="35">
        <v>183</v>
      </c>
      <c r="T141" s="35">
        <v>432</v>
      </c>
      <c r="U141" s="35">
        <v>256</v>
      </c>
      <c r="V141" s="34">
        <v>290.33333333333</v>
      </c>
      <c r="W141" s="34">
        <f t="shared" si="32"/>
        <v>299</v>
      </c>
      <c r="X141" s="35">
        <v>64</v>
      </c>
      <c r="Y141" s="35">
        <v>0</v>
      </c>
      <c r="Z141" s="35">
        <v>0</v>
      </c>
      <c r="AA141" s="34">
        <v>683</v>
      </c>
      <c r="AB141" s="34">
        <v>0</v>
      </c>
      <c r="AC141" s="34">
        <v>0</v>
      </c>
      <c r="AD141" s="34">
        <v>0</v>
      </c>
      <c r="AE141" s="34">
        <f t="shared" si="33"/>
        <v>683</v>
      </c>
      <c r="AF141" s="34">
        <f t="shared" si="34"/>
        <v>2.35246842709532</v>
      </c>
      <c r="AG141" s="34">
        <f t="shared" si="35"/>
        <v>2.28428093645485</v>
      </c>
      <c r="AH141" s="34">
        <v>4800</v>
      </c>
      <c r="AI141" s="34">
        <v>0</v>
      </c>
      <c r="AJ141" s="35">
        <v>0</v>
      </c>
      <c r="AK141" s="35">
        <v>409</v>
      </c>
      <c r="AL141" s="35">
        <v>209</v>
      </c>
      <c r="AM141" s="34">
        <v>0.7</v>
      </c>
      <c r="AN141" s="34">
        <f t="shared" si="36"/>
        <v>209.3</v>
      </c>
      <c r="AO141" s="35">
        <v>100</v>
      </c>
      <c r="AP141" s="35">
        <v>100</v>
      </c>
      <c r="AQ141" t="s">
        <v>82</v>
      </c>
      <c r="AR141">
        <v>8</v>
      </c>
      <c r="AS141" s="34">
        <v>0.066666666666667</v>
      </c>
      <c r="AT141" t="s">
        <v>83</v>
      </c>
      <c r="AU141" s="35">
        <f t="shared" si="46"/>
        <v>0</v>
      </c>
      <c r="AV141" s="35">
        <f t="shared" si="37"/>
        <v>0</v>
      </c>
      <c r="AW141" s="35">
        <f t="shared" si="38"/>
        <v>2.28428093645485</v>
      </c>
      <c r="AX141" s="35">
        <f t="shared" si="39"/>
        <v>1.58528428093645</v>
      </c>
      <c r="AY141" s="35">
        <f t="shared" si="40"/>
        <v>0</v>
      </c>
      <c r="AZ141" s="35">
        <f t="shared" si="41"/>
        <v>0</v>
      </c>
      <c r="BA141" s="27" t="str">
        <f t="shared" si="42"/>
        <v>3</v>
      </c>
      <c r="BB141" s="34">
        <v>0.00018772</v>
      </c>
      <c r="BC141" s="34">
        <f t="shared" si="43"/>
        <v>0</v>
      </c>
      <c r="BD141" s="34" t="e">
        <f t="shared" si="44"/>
        <v>#REF!</v>
      </c>
      <c r="BE141" s="34">
        <v>0.132</v>
      </c>
      <c r="BF141" s="34">
        <f t="shared" si="47"/>
        <v>0</v>
      </c>
      <c r="BG141" s="34" t="e">
        <f t="shared" si="45"/>
        <v>#REF!</v>
      </c>
      <c r="BH141" t="str">
        <f>IF(AT141="UDARA","U","N")&amp;LEFT($C$4,2)&amp;MID($C$4,4,2)&amp;LEFT(A141,3)&amp;MID(E141,2,2)&amp;VLOOKUP(E141,Acuan_Reference!C:L,10,0)</f>
        <v>N1501SLO71AD</v>
      </c>
      <c r="BI141" t="s">
        <v>84</v>
      </c>
      <c r="BJ141" t="s">
        <v>119</v>
      </c>
      <c r="BK141" t="s">
        <v>86</v>
      </c>
      <c r="BL141" t="s">
        <v>87</v>
      </c>
    </row>
    <row r="142" hidden="1" spans="1:64">
      <c r="A142" t="s">
        <v>111</v>
      </c>
      <c r="B142" t="s">
        <v>75</v>
      </c>
      <c r="C142" t="s">
        <v>76</v>
      </c>
      <c r="D142" t="s">
        <v>123</v>
      </c>
      <c r="E142" t="s">
        <v>126</v>
      </c>
      <c r="F142" t="s">
        <v>127</v>
      </c>
      <c r="G142" t="s">
        <v>80</v>
      </c>
      <c r="H142" t="s">
        <v>81</v>
      </c>
      <c r="I142" s="34">
        <v>22865</v>
      </c>
      <c r="J142" s="35">
        <v>173</v>
      </c>
      <c r="K142" s="35">
        <v>227</v>
      </c>
      <c r="L142" s="35">
        <v>214</v>
      </c>
      <c r="M142" s="35">
        <v>530</v>
      </c>
      <c r="N142" s="35">
        <v>224</v>
      </c>
      <c r="O142" s="35">
        <v>178</v>
      </c>
      <c r="P142" s="35">
        <v>199</v>
      </c>
      <c r="Q142" s="35">
        <v>512</v>
      </c>
      <c r="R142" s="35">
        <v>171</v>
      </c>
      <c r="S142" s="35">
        <v>296</v>
      </c>
      <c r="T142" s="35">
        <v>273</v>
      </c>
      <c r="U142" s="35">
        <v>404</v>
      </c>
      <c r="V142" s="34">
        <v>324.33333333333</v>
      </c>
      <c r="W142" s="34">
        <f t="shared" si="32"/>
        <v>293.666666666667</v>
      </c>
      <c r="X142" s="35">
        <v>72</v>
      </c>
      <c r="Y142" s="35">
        <v>0</v>
      </c>
      <c r="Z142" s="35">
        <v>0</v>
      </c>
      <c r="AA142" s="34">
        <v>807</v>
      </c>
      <c r="AB142" s="34">
        <v>0</v>
      </c>
      <c r="AC142" s="34">
        <v>0</v>
      </c>
      <c r="AD142" s="34">
        <v>0</v>
      </c>
      <c r="AE142" s="34">
        <f t="shared" si="33"/>
        <v>807</v>
      </c>
      <c r="AF142" s="34">
        <f t="shared" si="34"/>
        <v>2.48818088386436</v>
      </c>
      <c r="AG142" s="34">
        <f t="shared" si="35"/>
        <v>2.74801362088536</v>
      </c>
      <c r="AH142" s="34">
        <v>4800</v>
      </c>
      <c r="AI142" s="34">
        <v>0</v>
      </c>
      <c r="AJ142" s="35">
        <v>0</v>
      </c>
      <c r="AK142" s="35">
        <v>529</v>
      </c>
      <c r="AL142" s="35">
        <v>204</v>
      </c>
      <c r="AM142" s="34">
        <v>1.5</v>
      </c>
      <c r="AN142" s="34">
        <f t="shared" si="36"/>
        <v>440.5</v>
      </c>
      <c r="AO142" s="35">
        <v>100</v>
      </c>
      <c r="AP142" s="35">
        <v>100</v>
      </c>
      <c r="AQ142" t="s">
        <v>82</v>
      </c>
      <c r="AR142">
        <v>2</v>
      </c>
      <c r="AS142" s="34">
        <v>0.53333333333333</v>
      </c>
      <c r="AT142" t="s">
        <v>83</v>
      </c>
      <c r="AU142" s="35">
        <f t="shared" si="46"/>
        <v>0</v>
      </c>
      <c r="AV142" s="35">
        <f t="shared" si="37"/>
        <v>0</v>
      </c>
      <c r="AW142" s="35">
        <f t="shared" si="38"/>
        <v>2.74801362088536</v>
      </c>
      <c r="AX142" s="35">
        <f t="shared" si="39"/>
        <v>2.0533484676504</v>
      </c>
      <c r="AY142" s="35">
        <f t="shared" si="40"/>
        <v>0</v>
      </c>
      <c r="AZ142" s="35">
        <f t="shared" si="41"/>
        <v>0</v>
      </c>
      <c r="BA142" s="27" t="str">
        <f t="shared" si="42"/>
        <v>3</v>
      </c>
      <c r="BB142" s="34">
        <v>0.00018772</v>
      </c>
      <c r="BC142" s="34">
        <f t="shared" si="43"/>
        <v>0</v>
      </c>
      <c r="BD142" s="34" t="e">
        <f t="shared" si="44"/>
        <v>#REF!</v>
      </c>
      <c r="BE142" s="34">
        <v>0.132</v>
      </c>
      <c r="BF142" s="34">
        <f t="shared" si="47"/>
        <v>0</v>
      </c>
      <c r="BG142" s="34" t="e">
        <f t="shared" si="45"/>
        <v>#REF!</v>
      </c>
      <c r="BH142" t="str">
        <f>IF(AT142="UDARA","U","N")&amp;LEFT($C$4,2)&amp;MID($C$4,4,2)&amp;LEFT(A142,3)&amp;MID(E142,2,2)&amp;VLOOKUP(E142,Acuan_Reference!C:L,10,0)</f>
        <v>N1501SMD71AD</v>
      </c>
      <c r="BI142" t="s">
        <v>84</v>
      </c>
      <c r="BJ142" t="s">
        <v>119</v>
      </c>
      <c r="BK142" t="s">
        <v>86</v>
      </c>
      <c r="BL142" t="s">
        <v>87</v>
      </c>
    </row>
    <row r="143" hidden="1" spans="1:64">
      <c r="A143" t="s">
        <v>112</v>
      </c>
      <c r="B143" t="s">
        <v>75</v>
      </c>
      <c r="C143" t="s">
        <v>76</v>
      </c>
      <c r="D143" t="s">
        <v>123</v>
      </c>
      <c r="E143" t="s">
        <v>126</v>
      </c>
      <c r="F143" t="s">
        <v>127</v>
      </c>
      <c r="G143" t="s">
        <v>80</v>
      </c>
      <c r="H143" t="s">
        <v>81</v>
      </c>
      <c r="I143" s="34">
        <v>22865</v>
      </c>
      <c r="J143" s="35">
        <v>178</v>
      </c>
      <c r="K143" s="35">
        <v>95</v>
      </c>
      <c r="L143" s="35">
        <v>89</v>
      </c>
      <c r="M143" s="35">
        <v>233</v>
      </c>
      <c r="N143" s="35">
        <v>95</v>
      </c>
      <c r="O143" s="35">
        <v>-159</v>
      </c>
      <c r="P143" s="35">
        <v>158</v>
      </c>
      <c r="Q143" s="35">
        <v>221</v>
      </c>
      <c r="R143" s="35">
        <v>132</v>
      </c>
      <c r="S143" s="35">
        <v>172</v>
      </c>
      <c r="T143" s="35">
        <v>99</v>
      </c>
      <c r="U143" s="35">
        <v>145</v>
      </c>
      <c r="V143" s="34">
        <v>138.66666666667</v>
      </c>
      <c r="W143" s="34">
        <f t="shared" si="32"/>
        <v>118.333333333333</v>
      </c>
      <c r="X143" s="35">
        <v>51</v>
      </c>
      <c r="Y143" s="35">
        <v>0</v>
      </c>
      <c r="Z143" s="35">
        <v>0</v>
      </c>
      <c r="AA143" s="34">
        <v>395</v>
      </c>
      <c r="AB143" s="34">
        <v>0</v>
      </c>
      <c r="AC143" s="34">
        <v>0</v>
      </c>
      <c r="AD143" s="34">
        <v>0</v>
      </c>
      <c r="AE143" s="34">
        <f t="shared" si="33"/>
        <v>395</v>
      </c>
      <c r="AF143" s="34">
        <f t="shared" si="34"/>
        <v>2.84855769230762</v>
      </c>
      <c r="AG143" s="34">
        <f t="shared" si="35"/>
        <v>3.33802816901408</v>
      </c>
      <c r="AH143" s="34">
        <v>4800</v>
      </c>
      <c r="AI143" s="34">
        <v>0</v>
      </c>
      <c r="AJ143" s="35">
        <v>0</v>
      </c>
      <c r="AK143" s="35">
        <v>284</v>
      </c>
      <c r="AL143" s="35">
        <v>111</v>
      </c>
      <c r="AM143" s="34">
        <v>0.7</v>
      </c>
      <c r="AN143" s="34">
        <f t="shared" si="36"/>
        <v>82.8333333333333</v>
      </c>
      <c r="AO143" s="35">
        <v>100</v>
      </c>
      <c r="AP143" s="35">
        <v>100</v>
      </c>
      <c r="AQ143" t="s">
        <v>82</v>
      </c>
      <c r="AR143">
        <v>8</v>
      </c>
      <c r="AS143" s="34">
        <v>0.066666666666667</v>
      </c>
      <c r="AT143" t="s">
        <v>83</v>
      </c>
      <c r="AU143" s="35">
        <f t="shared" si="46"/>
        <v>0</v>
      </c>
      <c r="AV143" s="35">
        <f t="shared" si="37"/>
        <v>0</v>
      </c>
      <c r="AW143" s="35">
        <f t="shared" si="38"/>
        <v>3.33802816901408</v>
      </c>
      <c r="AX143" s="35">
        <f t="shared" si="39"/>
        <v>2.4</v>
      </c>
      <c r="AY143" s="35">
        <f t="shared" si="40"/>
        <v>0</v>
      </c>
      <c r="AZ143" s="35">
        <f t="shared" si="41"/>
        <v>0</v>
      </c>
      <c r="BA143" s="27" t="str">
        <f t="shared" si="42"/>
        <v>3</v>
      </c>
      <c r="BB143" s="34">
        <v>0.00018772</v>
      </c>
      <c r="BC143" s="34">
        <f t="shared" si="43"/>
        <v>0</v>
      </c>
      <c r="BD143" s="34" t="e">
        <f t="shared" si="44"/>
        <v>#REF!</v>
      </c>
      <c r="BE143" s="34">
        <v>0.132</v>
      </c>
      <c r="BF143" s="34">
        <f t="shared" si="47"/>
        <v>0</v>
      </c>
      <c r="BG143" s="34" t="e">
        <f t="shared" si="45"/>
        <v>#REF!</v>
      </c>
      <c r="BH143" t="str">
        <f>IF(AT143="UDARA","U","N")&amp;LEFT($C$4,2)&amp;MID($C$4,4,2)&amp;LEFT(A143,3)&amp;MID(E143,2,2)&amp;VLOOKUP(E143,Acuan_Reference!C:L,10,0)</f>
        <v>N1501SMG71AD</v>
      </c>
      <c r="BI143" t="s">
        <v>84</v>
      </c>
      <c r="BJ143" t="s">
        <v>119</v>
      </c>
      <c r="BK143" t="s">
        <v>86</v>
      </c>
      <c r="BL143" t="s">
        <v>87</v>
      </c>
    </row>
    <row r="144" hidden="1" spans="1:64">
      <c r="A144" t="s">
        <v>113</v>
      </c>
      <c r="B144" t="s">
        <v>75</v>
      </c>
      <c r="C144" t="s">
        <v>76</v>
      </c>
      <c r="D144" t="s">
        <v>123</v>
      </c>
      <c r="E144" t="s">
        <v>126</v>
      </c>
      <c r="F144" t="s">
        <v>127</v>
      </c>
      <c r="G144" t="s">
        <v>80</v>
      </c>
      <c r="H144" t="s">
        <v>81</v>
      </c>
      <c r="I144" s="34">
        <v>22865</v>
      </c>
      <c r="J144" s="35">
        <v>643</v>
      </c>
      <c r="K144" s="35">
        <v>699</v>
      </c>
      <c r="L144" s="35">
        <v>616</v>
      </c>
      <c r="M144" s="35">
        <v>1132</v>
      </c>
      <c r="N144" s="35">
        <v>775</v>
      </c>
      <c r="O144" s="35">
        <v>871</v>
      </c>
      <c r="P144" s="35">
        <v>803</v>
      </c>
      <c r="Q144" s="35">
        <v>825</v>
      </c>
      <c r="R144" s="35">
        <v>1030</v>
      </c>
      <c r="S144" s="35">
        <v>792</v>
      </c>
      <c r="T144" s="35">
        <v>842</v>
      </c>
      <c r="U144" s="35">
        <v>827</v>
      </c>
      <c r="V144" s="34">
        <v>820.33333333333</v>
      </c>
      <c r="W144" s="34">
        <f t="shared" si="32"/>
        <v>800.333333333333</v>
      </c>
      <c r="X144" s="35">
        <v>492</v>
      </c>
      <c r="Y144" s="35">
        <v>0</v>
      </c>
      <c r="Z144" s="35">
        <v>0</v>
      </c>
      <c r="AA144" s="34">
        <v>992</v>
      </c>
      <c r="AB144" s="34">
        <v>0</v>
      </c>
      <c r="AC144" s="34">
        <v>0</v>
      </c>
      <c r="AD144" s="34">
        <v>0</v>
      </c>
      <c r="AE144" s="34">
        <f t="shared" si="33"/>
        <v>992</v>
      </c>
      <c r="AF144" s="34">
        <f t="shared" si="34"/>
        <v>1.2092645266152</v>
      </c>
      <c r="AG144" s="34">
        <f t="shared" si="35"/>
        <v>1.23948354852145</v>
      </c>
      <c r="AH144" s="34">
        <v>4800</v>
      </c>
      <c r="AI144" s="34">
        <v>0</v>
      </c>
      <c r="AJ144" s="35">
        <v>0</v>
      </c>
      <c r="AK144" s="35">
        <v>1429</v>
      </c>
      <c r="AL144" s="35">
        <v>732</v>
      </c>
      <c r="AM144" s="34">
        <v>0.25</v>
      </c>
      <c r="AN144" s="34">
        <f t="shared" si="36"/>
        <v>200.083333333333</v>
      </c>
      <c r="AO144" s="35">
        <v>100</v>
      </c>
      <c r="AP144" s="35">
        <v>100</v>
      </c>
      <c r="AQ144" t="s">
        <v>82</v>
      </c>
      <c r="AR144">
        <v>12</v>
      </c>
      <c r="AS144" s="34">
        <v>0.033333333333333</v>
      </c>
      <c r="AT144" t="s">
        <v>83</v>
      </c>
      <c r="AU144" s="35">
        <f t="shared" si="46"/>
        <v>0</v>
      </c>
      <c r="AV144" s="35">
        <f t="shared" si="37"/>
        <v>0</v>
      </c>
      <c r="AW144" s="35">
        <f t="shared" si="38"/>
        <v>1.23948354852145</v>
      </c>
      <c r="AX144" s="35">
        <f t="shared" si="39"/>
        <v>0.324864639733444</v>
      </c>
      <c r="AY144" s="35">
        <f t="shared" si="40"/>
        <v>0</v>
      </c>
      <c r="AZ144" s="35">
        <f t="shared" si="41"/>
        <v>0</v>
      </c>
      <c r="BA144" s="27" t="str">
        <f t="shared" si="42"/>
        <v>3</v>
      </c>
      <c r="BB144" s="34">
        <v>0.00018772</v>
      </c>
      <c r="BC144" s="34">
        <f t="shared" si="43"/>
        <v>0</v>
      </c>
      <c r="BD144" s="34" t="e">
        <f t="shared" si="44"/>
        <v>#REF!</v>
      </c>
      <c r="BE144" s="34">
        <v>0.132</v>
      </c>
      <c r="BF144" s="34">
        <f t="shared" si="47"/>
        <v>0</v>
      </c>
      <c r="BG144" s="34" t="e">
        <f t="shared" si="45"/>
        <v>#REF!</v>
      </c>
      <c r="BH144" t="str">
        <f>IF(AT144="UDARA","U","N")&amp;LEFT($C$4,2)&amp;MID($C$4,4,2)&amp;LEFT(A144,3)&amp;MID(E144,2,2)&amp;VLOOKUP(E144,Acuan_Reference!C:L,10,0)</f>
        <v>N1501TGR71AD</v>
      </c>
      <c r="BI144" t="s">
        <v>84</v>
      </c>
      <c r="BJ144" t="s">
        <v>119</v>
      </c>
      <c r="BK144" t="s">
        <v>86</v>
      </c>
      <c r="BL144" t="s">
        <v>87</v>
      </c>
    </row>
    <row r="145" hidden="1" spans="1:64">
      <c r="A145" t="s">
        <v>114</v>
      </c>
      <c r="B145" t="s">
        <v>75</v>
      </c>
      <c r="C145" t="s">
        <v>76</v>
      </c>
      <c r="D145" t="s">
        <v>123</v>
      </c>
      <c r="E145" t="s">
        <v>126</v>
      </c>
      <c r="F145" t="s">
        <v>127</v>
      </c>
      <c r="G145" t="s">
        <v>80</v>
      </c>
      <c r="H145" t="s">
        <v>81</v>
      </c>
      <c r="I145" s="34">
        <v>22865</v>
      </c>
      <c r="J145" s="35">
        <v>117</v>
      </c>
      <c r="K145" s="35">
        <v>41</v>
      </c>
      <c r="L145" s="35">
        <v>19</v>
      </c>
      <c r="M145" s="35">
        <v>273</v>
      </c>
      <c r="N145" s="35">
        <v>-163</v>
      </c>
      <c r="O145" s="35">
        <v>88</v>
      </c>
      <c r="P145" s="35">
        <v>158</v>
      </c>
      <c r="Q145" s="35">
        <v>111</v>
      </c>
      <c r="R145" s="35">
        <v>72</v>
      </c>
      <c r="S145" s="35">
        <v>100</v>
      </c>
      <c r="T145" s="35">
        <v>157</v>
      </c>
      <c r="U145" s="35">
        <v>108</v>
      </c>
      <c r="V145" s="34">
        <v>121.66666666667</v>
      </c>
      <c r="W145" s="34">
        <f t="shared" si="32"/>
        <v>118.666666666667</v>
      </c>
      <c r="X145" s="35">
        <v>58</v>
      </c>
      <c r="Y145" s="35">
        <v>0</v>
      </c>
      <c r="Z145" s="35">
        <v>0</v>
      </c>
      <c r="AA145" s="34">
        <v>219</v>
      </c>
      <c r="AB145" s="34">
        <v>0</v>
      </c>
      <c r="AC145" s="34">
        <v>0</v>
      </c>
      <c r="AD145" s="34">
        <v>0</v>
      </c>
      <c r="AE145" s="34">
        <f t="shared" si="33"/>
        <v>219</v>
      </c>
      <c r="AF145" s="34">
        <f t="shared" si="34"/>
        <v>1.79999999999995</v>
      </c>
      <c r="AG145" s="34">
        <f t="shared" si="35"/>
        <v>1.84550561797753</v>
      </c>
      <c r="AH145" s="34">
        <v>4800</v>
      </c>
      <c r="AI145" s="34">
        <v>0</v>
      </c>
      <c r="AJ145" s="35">
        <v>0</v>
      </c>
      <c r="AK145" s="35">
        <v>154</v>
      </c>
      <c r="AL145" s="35">
        <v>91</v>
      </c>
      <c r="AM145" s="34">
        <v>0.7</v>
      </c>
      <c r="AN145" s="34">
        <f t="shared" si="36"/>
        <v>83.0666666666667</v>
      </c>
      <c r="AO145" s="35">
        <v>100</v>
      </c>
      <c r="AP145" s="35">
        <v>100</v>
      </c>
      <c r="AQ145" t="s">
        <v>82</v>
      </c>
      <c r="AR145">
        <v>8</v>
      </c>
      <c r="AS145" s="34">
        <v>0.066666666666667</v>
      </c>
      <c r="AT145" t="s">
        <v>83</v>
      </c>
      <c r="AU145" s="35">
        <f t="shared" si="46"/>
        <v>0</v>
      </c>
      <c r="AV145" s="35">
        <f t="shared" si="37"/>
        <v>0</v>
      </c>
      <c r="AW145" s="35">
        <f t="shared" si="38"/>
        <v>1.84550561797753</v>
      </c>
      <c r="AX145" s="35">
        <f t="shared" si="39"/>
        <v>1.07865168539326</v>
      </c>
      <c r="AY145" s="35">
        <f t="shared" si="40"/>
        <v>0</v>
      </c>
      <c r="AZ145" s="35">
        <f t="shared" si="41"/>
        <v>0</v>
      </c>
      <c r="BA145" s="27" t="str">
        <f t="shared" si="42"/>
        <v>3</v>
      </c>
      <c r="BB145" s="34">
        <v>0.00018772</v>
      </c>
      <c r="BC145" s="34">
        <f t="shared" si="43"/>
        <v>0</v>
      </c>
      <c r="BD145" s="34" t="e">
        <f t="shared" si="44"/>
        <v>#REF!</v>
      </c>
      <c r="BE145" s="34">
        <v>0.132</v>
      </c>
      <c r="BF145" s="34">
        <f t="shared" si="47"/>
        <v>0</v>
      </c>
      <c r="BG145" s="34" t="e">
        <f t="shared" si="45"/>
        <v>#REF!</v>
      </c>
      <c r="BH145" t="str">
        <f>IF(AT145="UDARA","U","N")&amp;LEFT($C$4,2)&amp;MID($C$4,4,2)&amp;LEFT(A145,3)&amp;MID(E145,2,2)&amp;VLOOKUP(E145,Acuan_Reference!C:L,10,0)</f>
        <v>N1501YGY71AD</v>
      </c>
      <c r="BI145" t="s">
        <v>84</v>
      </c>
      <c r="BJ145" t="s">
        <v>119</v>
      </c>
      <c r="BK145" t="s">
        <v>86</v>
      </c>
      <c r="BL145" t="s">
        <v>87</v>
      </c>
    </row>
    <row r="146" spans="1:64">
      <c r="A146" t="s">
        <v>74</v>
      </c>
      <c r="B146" t="s">
        <v>75</v>
      </c>
      <c r="C146" t="s">
        <v>76</v>
      </c>
      <c r="D146" t="s">
        <v>115</v>
      </c>
      <c r="E146" t="s">
        <v>128</v>
      </c>
      <c r="F146" t="s">
        <v>129</v>
      </c>
      <c r="G146" t="s">
        <v>118</v>
      </c>
      <c r="H146" t="s">
        <v>81</v>
      </c>
      <c r="I146" s="34">
        <v>15980</v>
      </c>
      <c r="J146" s="35">
        <v>-1</v>
      </c>
      <c r="K146" s="35">
        <v>-3</v>
      </c>
      <c r="L146" s="35">
        <v>0</v>
      </c>
      <c r="M146" s="35">
        <v>-1</v>
      </c>
      <c r="N146" s="35">
        <v>0</v>
      </c>
      <c r="O146" s="35">
        <v>-16</v>
      </c>
      <c r="P146" s="35">
        <v>-60</v>
      </c>
      <c r="Q146" s="35">
        <v>-12</v>
      </c>
      <c r="R146" s="35">
        <v>-44</v>
      </c>
      <c r="S146" s="35">
        <v>-10</v>
      </c>
      <c r="T146" s="35">
        <v>-2</v>
      </c>
      <c r="U146" s="35">
        <v>0</v>
      </c>
      <c r="V146" s="34">
        <v>-4</v>
      </c>
      <c r="W146" s="34">
        <f t="shared" si="32"/>
        <v>-0.666666666666667</v>
      </c>
      <c r="X146" s="35">
        <v>0</v>
      </c>
      <c r="Y146" s="35">
        <v>0</v>
      </c>
      <c r="Z146" s="35">
        <v>0</v>
      </c>
      <c r="AA146" s="34">
        <v>0</v>
      </c>
      <c r="AB146" s="34">
        <v>0</v>
      </c>
      <c r="AC146" s="34">
        <v>0</v>
      </c>
      <c r="AD146" s="34">
        <v>0</v>
      </c>
      <c r="AE146" s="34">
        <f t="shared" si="33"/>
        <v>0</v>
      </c>
      <c r="AF146" s="34">
        <f t="shared" si="34"/>
        <v>9999</v>
      </c>
      <c r="AG146" s="34">
        <f t="shared" si="35"/>
        <v>9999</v>
      </c>
      <c r="AH146" s="34">
        <v>528</v>
      </c>
      <c r="AI146" s="34">
        <v>0</v>
      </c>
      <c r="AJ146" s="35">
        <v>0</v>
      </c>
      <c r="AK146" s="35">
        <v>0</v>
      </c>
      <c r="AL146" s="35">
        <v>0</v>
      </c>
      <c r="AM146" s="34">
        <v>0.7</v>
      </c>
      <c r="AN146" s="34">
        <f t="shared" si="36"/>
        <v>0</v>
      </c>
      <c r="AO146" s="35">
        <v>48</v>
      </c>
      <c r="AP146" s="35">
        <v>48</v>
      </c>
      <c r="AQ146" t="s">
        <v>82</v>
      </c>
      <c r="AR146">
        <v>8</v>
      </c>
      <c r="AS146" s="34">
        <v>0.066666666666667</v>
      </c>
      <c r="AT146" t="s">
        <v>83</v>
      </c>
      <c r="AU146" s="35">
        <f t="shared" si="46"/>
        <v>0</v>
      </c>
      <c r="AV146" s="35">
        <f t="shared" si="37"/>
        <v>0</v>
      </c>
      <c r="AW146" s="35">
        <f t="shared" si="38"/>
        <v>9999</v>
      </c>
      <c r="AX146" s="35">
        <f t="shared" si="39"/>
        <v>9999</v>
      </c>
      <c r="AY146" s="35">
        <f t="shared" si="40"/>
        <v>0</v>
      </c>
      <c r="AZ146" s="35">
        <f t="shared" si="41"/>
        <v>0</v>
      </c>
      <c r="BA146" s="27" t="str">
        <f t="shared" si="42"/>
        <v>Kelipatan Kirim/Master box &gt; 3x FC+index</v>
      </c>
      <c r="BB146" s="34">
        <v>0.00016</v>
      </c>
      <c r="BC146" s="34">
        <f t="shared" si="43"/>
        <v>0</v>
      </c>
      <c r="BD146" s="34" t="e">
        <f t="shared" si="44"/>
        <v>#REF!</v>
      </c>
      <c r="BE146" s="34">
        <v>0.175</v>
      </c>
      <c r="BF146" s="34">
        <f t="shared" si="47"/>
        <v>0</v>
      </c>
      <c r="BG146" s="34" t="e">
        <f t="shared" si="45"/>
        <v>#REF!</v>
      </c>
      <c r="BH146" t="str">
        <f>IF(AT146="UDARA","U","N")&amp;LEFT($C$4,2)&amp;MID($C$4,4,2)&amp;LEFT(A146,3)&amp;MID(E146,2,2)&amp;VLOOKUP(E146,Acuan_Reference!C:L,10,0)</f>
        <v>N1501BDG71N3</v>
      </c>
      <c r="BI146" t="s">
        <v>84</v>
      </c>
      <c r="BJ146" t="s">
        <v>119</v>
      </c>
      <c r="BK146" t="s">
        <v>86</v>
      </c>
      <c r="BL146" t="s">
        <v>87</v>
      </c>
    </row>
    <row r="147" spans="1:64">
      <c r="A147" t="s">
        <v>88</v>
      </c>
      <c r="B147" t="s">
        <v>75</v>
      </c>
      <c r="C147" t="s">
        <v>76</v>
      </c>
      <c r="D147" t="s">
        <v>115</v>
      </c>
      <c r="E147" t="s">
        <v>128</v>
      </c>
      <c r="F147" t="s">
        <v>129</v>
      </c>
      <c r="G147" t="s">
        <v>118</v>
      </c>
      <c r="H147" t="s">
        <v>81</v>
      </c>
      <c r="I147" s="34">
        <v>15980</v>
      </c>
      <c r="J147" s="35">
        <v>19</v>
      </c>
      <c r="K147" s="35">
        <v>16</v>
      </c>
      <c r="L147" s="35">
        <v>-1</v>
      </c>
      <c r="M147" s="35">
        <v>-3</v>
      </c>
      <c r="N147" s="35">
        <v>-4</v>
      </c>
      <c r="O147" s="35">
        <v>-8</v>
      </c>
      <c r="P147" s="35">
        <v>-5</v>
      </c>
      <c r="Q147" s="35">
        <v>-17</v>
      </c>
      <c r="R147" s="35">
        <v>-3</v>
      </c>
      <c r="S147" s="35">
        <v>-4</v>
      </c>
      <c r="T147" s="35">
        <v>0</v>
      </c>
      <c r="U147" s="35">
        <v>-2</v>
      </c>
      <c r="V147" s="34">
        <v>-2</v>
      </c>
      <c r="W147" s="34">
        <f t="shared" si="32"/>
        <v>-0.666666666666667</v>
      </c>
      <c r="X147" s="35">
        <v>0</v>
      </c>
      <c r="Y147" s="35">
        <v>0</v>
      </c>
      <c r="Z147" s="35">
        <v>0</v>
      </c>
      <c r="AA147" s="34">
        <v>0</v>
      </c>
      <c r="AB147" s="34">
        <v>0</v>
      </c>
      <c r="AC147" s="34">
        <v>0</v>
      </c>
      <c r="AD147" s="34">
        <v>0</v>
      </c>
      <c r="AE147" s="34">
        <f t="shared" si="33"/>
        <v>0</v>
      </c>
      <c r="AF147" s="34">
        <f t="shared" si="34"/>
        <v>9999</v>
      </c>
      <c r="AG147" s="34">
        <f t="shared" si="35"/>
        <v>9999</v>
      </c>
      <c r="AH147" s="34">
        <v>528</v>
      </c>
      <c r="AI147" s="34">
        <v>0</v>
      </c>
      <c r="AJ147" s="35">
        <v>0</v>
      </c>
      <c r="AK147" s="35">
        <v>0</v>
      </c>
      <c r="AL147" s="35">
        <v>0</v>
      </c>
      <c r="AM147" s="34">
        <v>0.6</v>
      </c>
      <c r="AN147" s="34">
        <f t="shared" si="36"/>
        <v>0</v>
      </c>
      <c r="AO147" s="35">
        <v>48</v>
      </c>
      <c r="AP147" s="35">
        <v>48</v>
      </c>
      <c r="AQ147" t="s">
        <v>82</v>
      </c>
      <c r="AR147">
        <v>8</v>
      </c>
      <c r="AS147" s="34">
        <v>0.033333333333333</v>
      </c>
      <c r="AT147" t="s">
        <v>83</v>
      </c>
      <c r="AU147" s="35">
        <f t="shared" si="46"/>
        <v>0</v>
      </c>
      <c r="AV147" s="35">
        <f t="shared" si="37"/>
        <v>0</v>
      </c>
      <c r="AW147" s="35">
        <f t="shared" si="38"/>
        <v>9999</v>
      </c>
      <c r="AX147" s="35">
        <f t="shared" si="39"/>
        <v>9999</v>
      </c>
      <c r="AY147" s="35">
        <f t="shared" si="40"/>
        <v>0</v>
      </c>
      <c r="AZ147" s="35">
        <f t="shared" si="41"/>
        <v>0</v>
      </c>
      <c r="BA147" s="27" t="str">
        <f t="shared" si="42"/>
        <v>Kelipatan Kirim/Master box &gt; 3x FC+index</v>
      </c>
      <c r="BB147" s="34">
        <v>0.00016</v>
      </c>
      <c r="BC147" s="34">
        <f t="shared" si="43"/>
        <v>0</v>
      </c>
      <c r="BD147" s="34" t="e">
        <f t="shared" si="44"/>
        <v>#REF!</v>
      </c>
      <c r="BE147" s="34">
        <v>0.175</v>
      </c>
      <c r="BF147" s="34">
        <f t="shared" si="47"/>
        <v>0</v>
      </c>
      <c r="BG147" s="34" t="e">
        <f t="shared" si="45"/>
        <v>#REF!</v>
      </c>
      <c r="BH147" t="str">
        <f>IF(AT147="UDARA","U","N")&amp;LEFT($C$4,2)&amp;MID($C$4,4,2)&amp;LEFT(A147,3)&amp;MID(E147,2,2)&amp;VLOOKUP(E147,Acuan_Reference!C:L,10,0)</f>
        <v>N1501BGR71N3</v>
      </c>
      <c r="BI147" t="s">
        <v>84</v>
      </c>
      <c r="BJ147" t="s">
        <v>119</v>
      </c>
      <c r="BK147" t="s">
        <v>86</v>
      </c>
      <c r="BL147" t="s">
        <v>87</v>
      </c>
    </row>
    <row r="148" spans="1:64">
      <c r="A148" t="s">
        <v>89</v>
      </c>
      <c r="B148" t="s">
        <v>75</v>
      </c>
      <c r="C148" t="s">
        <v>76</v>
      </c>
      <c r="D148" t="s">
        <v>115</v>
      </c>
      <c r="E148" t="s">
        <v>128</v>
      </c>
      <c r="F148" t="s">
        <v>129</v>
      </c>
      <c r="G148" t="s">
        <v>118</v>
      </c>
      <c r="H148" t="s">
        <v>81</v>
      </c>
      <c r="I148" s="34">
        <v>15980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6</v>
      </c>
      <c r="Q148" s="35">
        <v>-50</v>
      </c>
      <c r="R148" s="35">
        <v>6</v>
      </c>
      <c r="S148" s="35">
        <v>-120</v>
      </c>
      <c r="T148" s="35">
        <v>0</v>
      </c>
      <c r="U148" s="35">
        <v>0</v>
      </c>
      <c r="V148" s="34">
        <v>-40</v>
      </c>
      <c r="W148" s="34">
        <f t="shared" si="32"/>
        <v>0</v>
      </c>
      <c r="X148" s="35">
        <v>0</v>
      </c>
      <c r="Y148" s="35">
        <v>0</v>
      </c>
      <c r="Z148" s="35">
        <v>0</v>
      </c>
      <c r="AA148" s="34">
        <v>0</v>
      </c>
      <c r="AB148" s="34">
        <v>0</v>
      </c>
      <c r="AC148" s="34">
        <v>0</v>
      </c>
      <c r="AD148" s="34">
        <v>0</v>
      </c>
      <c r="AE148" s="34">
        <f t="shared" si="33"/>
        <v>0</v>
      </c>
      <c r="AF148" s="34">
        <f t="shared" si="34"/>
        <v>9999</v>
      </c>
      <c r="AG148" s="34">
        <f t="shared" si="35"/>
        <v>9999</v>
      </c>
      <c r="AH148" s="34">
        <v>528</v>
      </c>
      <c r="AI148" s="34">
        <v>0</v>
      </c>
      <c r="AJ148" s="35">
        <v>0</v>
      </c>
      <c r="AK148" s="35">
        <v>0</v>
      </c>
      <c r="AL148" s="35">
        <v>0</v>
      </c>
      <c r="AM148" s="34">
        <v>1.3</v>
      </c>
      <c r="AN148" s="34">
        <f t="shared" si="36"/>
        <v>0</v>
      </c>
      <c r="AO148" s="35">
        <v>48</v>
      </c>
      <c r="AP148" s="35">
        <v>48</v>
      </c>
      <c r="AQ148" t="s">
        <v>82</v>
      </c>
      <c r="AR148">
        <v>4</v>
      </c>
      <c r="AS148" s="34">
        <v>0.53333333333333</v>
      </c>
      <c r="AT148" t="s">
        <v>83</v>
      </c>
      <c r="AU148" s="35">
        <f t="shared" si="46"/>
        <v>0</v>
      </c>
      <c r="AV148" s="35">
        <f t="shared" si="37"/>
        <v>0</v>
      </c>
      <c r="AW148" s="35">
        <f t="shared" si="38"/>
        <v>9999</v>
      </c>
      <c r="AX148" s="35">
        <f t="shared" si="39"/>
        <v>9999</v>
      </c>
      <c r="AY148" s="35">
        <f t="shared" si="40"/>
        <v>0</v>
      </c>
      <c r="AZ148" s="35">
        <f t="shared" si="41"/>
        <v>0</v>
      </c>
      <c r="BA148" s="27" t="str">
        <f t="shared" si="42"/>
        <v>Kelipatan Kirim/Master box &gt; 3x FC+index</v>
      </c>
      <c r="BB148" s="34">
        <v>0.00016</v>
      </c>
      <c r="BC148" s="34">
        <f t="shared" si="43"/>
        <v>0</v>
      </c>
      <c r="BD148" s="34" t="e">
        <f t="shared" si="44"/>
        <v>#REF!</v>
      </c>
      <c r="BE148" s="34">
        <v>0.175</v>
      </c>
      <c r="BF148" s="34">
        <f t="shared" si="47"/>
        <v>0</v>
      </c>
      <c r="BG148" s="34" t="e">
        <f t="shared" si="45"/>
        <v>#REF!</v>
      </c>
      <c r="BH148" t="str">
        <f>IF(AT148="UDARA","U","N")&amp;LEFT($C$4,2)&amp;MID($C$4,4,2)&amp;LEFT(A148,3)&amp;MID(E148,2,2)&amp;VLOOKUP(E148,Acuan_Reference!C:L,10,0)</f>
        <v>N1501BJM71N3</v>
      </c>
      <c r="BI148" t="s">
        <v>84</v>
      </c>
      <c r="BJ148" t="s">
        <v>119</v>
      </c>
      <c r="BK148" t="s">
        <v>86</v>
      </c>
      <c r="BL148" t="s">
        <v>87</v>
      </c>
    </row>
    <row r="149" spans="1:64">
      <c r="A149" t="s">
        <v>90</v>
      </c>
      <c r="B149" t="s">
        <v>75</v>
      </c>
      <c r="C149" t="s">
        <v>76</v>
      </c>
      <c r="D149" t="s">
        <v>115</v>
      </c>
      <c r="E149" t="s">
        <v>128</v>
      </c>
      <c r="F149" t="s">
        <v>129</v>
      </c>
      <c r="G149" t="s">
        <v>118</v>
      </c>
      <c r="H149" t="s">
        <v>81</v>
      </c>
      <c r="I149" s="34">
        <v>15980</v>
      </c>
      <c r="J149" s="35">
        <v>0</v>
      </c>
      <c r="K149" s="35">
        <v>1</v>
      </c>
      <c r="L149" s="35">
        <v>0</v>
      </c>
      <c r="M149" s="35">
        <v>0</v>
      </c>
      <c r="N149" s="35">
        <v>-7</v>
      </c>
      <c r="O149" s="35">
        <v>-15</v>
      </c>
      <c r="P149" s="35">
        <v>0</v>
      </c>
      <c r="Q149" s="35">
        <v>-5</v>
      </c>
      <c r="R149" s="35">
        <v>0</v>
      </c>
      <c r="S149" s="35">
        <v>-21</v>
      </c>
      <c r="T149" s="35">
        <v>0</v>
      </c>
      <c r="U149" s="35">
        <v>0</v>
      </c>
      <c r="V149" s="34">
        <v>-7</v>
      </c>
      <c r="W149" s="34">
        <f t="shared" si="32"/>
        <v>0</v>
      </c>
      <c r="X149" s="35">
        <v>0</v>
      </c>
      <c r="Y149" s="35">
        <v>0</v>
      </c>
      <c r="Z149" s="35">
        <v>0</v>
      </c>
      <c r="AA149" s="34">
        <v>0</v>
      </c>
      <c r="AB149" s="34">
        <v>0</v>
      </c>
      <c r="AC149" s="34">
        <v>0</v>
      </c>
      <c r="AD149" s="34">
        <v>0</v>
      </c>
      <c r="AE149" s="34">
        <f t="shared" si="33"/>
        <v>0</v>
      </c>
      <c r="AF149" s="34">
        <f t="shared" si="34"/>
        <v>9999</v>
      </c>
      <c r="AG149" s="34">
        <f t="shared" si="35"/>
        <v>9999</v>
      </c>
      <c r="AH149" s="34">
        <v>528</v>
      </c>
      <c r="AI149" s="34">
        <v>0</v>
      </c>
      <c r="AJ149" s="35">
        <v>0</v>
      </c>
      <c r="AK149" s="35">
        <v>0</v>
      </c>
      <c r="AL149" s="35">
        <v>0</v>
      </c>
      <c r="AM149" s="34">
        <v>0.6</v>
      </c>
      <c r="AN149" s="34">
        <f t="shared" si="36"/>
        <v>0</v>
      </c>
      <c r="AO149" s="35">
        <v>48</v>
      </c>
      <c r="AP149" s="35">
        <v>48</v>
      </c>
      <c r="AQ149" t="s">
        <v>82</v>
      </c>
      <c r="AR149">
        <v>12</v>
      </c>
      <c r="AS149" s="34">
        <v>0.033333333333333</v>
      </c>
      <c r="AT149" t="s">
        <v>83</v>
      </c>
      <c r="AU149" s="35">
        <f t="shared" si="46"/>
        <v>0</v>
      </c>
      <c r="AV149" s="35">
        <f t="shared" si="37"/>
        <v>0</v>
      </c>
      <c r="AW149" s="35">
        <f t="shared" si="38"/>
        <v>9999</v>
      </c>
      <c r="AX149" s="35">
        <f t="shared" si="39"/>
        <v>9999</v>
      </c>
      <c r="AY149" s="35">
        <f t="shared" si="40"/>
        <v>0</v>
      </c>
      <c r="AZ149" s="35">
        <f t="shared" si="41"/>
        <v>0</v>
      </c>
      <c r="BA149" s="27" t="str">
        <f t="shared" si="42"/>
        <v>Kelipatan Kirim/Master box &gt; 3x FC+index</v>
      </c>
      <c r="BB149" s="34">
        <v>0.00016</v>
      </c>
      <c r="BC149" s="34">
        <f t="shared" si="43"/>
        <v>0</v>
      </c>
      <c r="BD149" s="34" t="e">
        <f t="shared" si="44"/>
        <v>#REF!</v>
      </c>
      <c r="BE149" s="34">
        <v>0.175</v>
      </c>
      <c r="BF149" s="34">
        <f t="shared" si="47"/>
        <v>0</v>
      </c>
      <c r="BG149" s="34" t="e">
        <f t="shared" si="45"/>
        <v>#REF!</v>
      </c>
      <c r="BH149" t="str">
        <f>IF(AT149="UDARA","U","N")&amp;LEFT($C$4,2)&amp;MID($C$4,4,2)&amp;LEFT(A149,3)&amp;MID(E149,2,2)&amp;VLOOKUP(E149,Acuan_Reference!C:L,10,0)</f>
        <v>N1501BKS71N3</v>
      </c>
      <c r="BI149" t="s">
        <v>84</v>
      </c>
      <c r="BJ149" t="s">
        <v>119</v>
      </c>
      <c r="BK149" t="s">
        <v>86</v>
      </c>
      <c r="BL149" t="s">
        <v>87</v>
      </c>
    </row>
    <row r="150" spans="1:64">
      <c r="A150" t="s">
        <v>91</v>
      </c>
      <c r="B150" t="s">
        <v>75</v>
      </c>
      <c r="C150" t="s">
        <v>76</v>
      </c>
      <c r="D150" t="s">
        <v>115</v>
      </c>
      <c r="E150" t="s">
        <v>128</v>
      </c>
      <c r="F150" t="s">
        <v>129</v>
      </c>
      <c r="G150" t="s">
        <v>118</v>
      </c>
      <c r="H150" t="s">
        <v>81</v>
      </c>
      <c r="I150" s="34">
        <v>15980</v>
      </c>
      <c r="J150" s="35">
        <v>13</v>
      </c>
      <c r="K150" s="35">
        <v>22</v>
      </c>
      <c r="L150" s="35">
        <v>141</v>
      </c>
      <c r="M150" s="35">
        <v>11</v>
      </c>
      <c r="N150" s="35">
        <v>3</v>
      </c>
      <c r="O150" s="35">
        <v>-85</v>
      </c>
      <c r="P150" s="35">
        <v>-8</v>
      </c>
      <c r="Q150" s="35">
        <v>-1</v>
      </c>
      <c r="R150" s="35">
        <v>0</v>
      </c>
      <c r="S150" s="35">
        <v>0</v>
      </c>
      <c r="T150" s="35">
        <v>0</v>
      </c>
      <c r="U150" s="35">
        <v>0</v>
      </c>
      <c r="V150" s="34">
        <v>0</v>
      </c>
      <c r="W150" s="34">
        <f t="shared" si="32"/>
        <v>0</v>
      </c>
      <c r="X150" s="35">
        <v>0</v>
      </c>
      <c r="Y150" s="35">
        <v>0</v>
      </c>
      <c r="Z150" s="35">
        <v>0</v>
      </c>
      <c r="AA150" s="34">
        <v>0</v>
      </c>
      <c r="AB150" s="34">
        <v>0</v>
      </c>
      <c r="AC150" s="34">
        <v>0</v>
      </c>
      <c r="AD150" s="34">
        <v>0</v>
      </c>
      <c r="AE150" s="34">
        <f t="shared" si="33"/>
        <v>0</v>
      </c>
      <c r="AF150" s="34">
        <f t="shared" si="34"/>
        <v>9999</v>
      </c>
      <c r="AG150" s="34">
        <f t="shared" si="35"/>
        <v>9999</v>
      </c>
      <c r="AH150" s="34">
        <v>528</v>
      </c>
      <c r="AI150" s="34">
        <v>0</v>
      </c>
      <c r="AJ150" s="35">
        <v>0</v>
      </c>
      <c r="AK150" s="35">
        <v>0</v>
      </c>
      <c r="AL150" s="35">
        <v>0</v>
      </c>
      <c r="AM150" s="34">
        <v>0.9</v>
      </c>
      <c r="AN150" s="34">
        <f t="shared" si="36"/>
        <v>0</v>
      </c>
      <c r="AO150" s="35">
        <v>48</v>
      </c>
      <c r="AP150" s="35">
        <v>48</v>
      </c>
      <c r="AQ150" t="s">
        <v>82</v>
      </c>
      <c r="AR150">
        <v>4</v>
      </c>
      <c r="AS150" s="34">
        <v>0.13333333333333</v>
      </c>
      <c r="AT150" t="s">
        <v>83</v>
      </c>
      <c r="AU150" s="35">
        <f t="shared" si="46"/>
        <v>0</v>
      </c>
      <c r="AV150" s="35">
        <f t="shared" si="37"/>
        <v>0</v>
      </c>
      <c r="AW150" s="35">
        <f t="shared" si="38"/>
        <v>9999</v>
      </c>
      <c r="AX150" s="35">
        <f t="shared" si="39"/>
        <v>9999</v>
      </c>
      <c r="AY150" s="35">
        <f t="shared" si="40"/>
        <v>0</v>
      </c>
      <c r="AZ150" s="35">
        <f t="shared" si="41"/>
        <v>0</v>
      </c>
      <c r="BA150" s="27" t="str">
        <f t="shared" si="42"/>
        <v>Kelipatan Kirim/Master box &gt; 3x FC+index</v>
      </c>
      <c r="BB150" s="34">
        <v>0.00016</v>
      </c>
      <c r="BC150" s="34">
        <f t="shared" si="43"/>
        <v>0</v>
      </c>
      <c r="BD150" s="34" t="e">
        <f t="shared" si="44"/>
        <v>#REF!</v>
      </c>
      <c r="BE150" s="34">
        <v>0.175</v>
      </c>
      <c r="BF150" s="34">
        <f t="shared" si="47"/>
        <v>0</v>
      </c>
      <c r="BG150" s="34" t="e">
        <f t="shared" si="45"/>
        <v>#REF!</v>
      </c>
      <c r="BH150" t="str">
        <f>IF(AT150="UDARA","U","N")&amp;LEFT($C$4,2)&amp;MID($C$4,4,2)&amp;LEFT(A150,3)&amp;MID(E150,2,2)&amp;VLOOKUP(E150,Acuan_Reference!C:L,10,0)</f>
        <v>N1501BLP71N3</v>
      </c>
      <c r="BI150" t="s">
        <v>84</v>
      </c>
      <c r="BJ150" t="s">
        <v>119</v>
      </c>
      <c r="BK150" t="s">
        <v>86</v>
      </c>
      <c r="BL150" t="s">
        <v>87</v>
      </c>
    </row>
    <row r="151" spans="1:64">
      <c r="A151" t="s">
        <v>92</v>
      </c>
      <c r="B151" t="s">
        <v>75</v>
      </c>
      <c r="C151" t="s">
        <v>76</v>
      </c>
      <c r="D151" t="s">
        <v>115</v>
      </c>
      <c r="E151" t="s">
        <v>128</v>
      </c>
      <c r="F151" t="s">
        <v>129</v>
      </c>
      <c r="G151" t="s">
        <v>118</v>
      </c>
      <c r="H151" t="s">
        <v>81</v>
      </c>
      <c r="I151" s="34">
        <v>15980</v>
      </c>
      <c r="J151" s="35">
        <v>0</v>
      </c>
      <c r="K151" s="35">
        <v>0</v>
      </c>
      <c r="L151" s="35">
        <v>-2</v>
      </c>
      <c r="M151" s="35">
        <v>0</v>
      </c>
      <c r="N151" s="35">
        <v>-2</v>
      </c>
      <c r="O151" s="35">
        <v>10</v>
      </c>
      <c r="P151" s="35">
        <v>15</v>
      </c>
      <c r="Q151" s="35">
        <v>6</v>
      </c>
      <c r="R151" s="35">
        <v>-36</v>
      </c>
      <c r="S151" s="35">
        <v>0</v>
      </c>
      <c r="T151" s="35">
        <v>0</v>
      </c>
      <c r="U151" s="35">
        <v>0</v>
      </c>
      <c r="V151" s="34">
        <v>0</v>
      </c>
      <c r="W151" s="34">
        <f t="shared" si="32"/>
        <v>0</v>
      </c>
      <c r="X151" s="35">
        <v>0</v>
      </c>
      <c r="Y151" s="35">
        <v>0</v>
      </c>
      <c r="Z151" s="35">
        <v>0</v>
      </c>
      <c r="AA151" s="34">
        <v>0</v>
      </c>
      <c r="AB151" s="34">
        <v>0</v>
      </c>
      <c r="AC151" s="34">
        <v>0</v>
      </c>
      <c r="AD151" s="34">
        <v>0</v>
      </c>
      <c r="AE151" s="34">
        <f t="shared" si="33"/>
        <v>0</v>
      </c>
      <c r="AF151" s="34">
        <f t="shared" si="34"/>
        <v>9999</v>
      </c>
      <c r="AG151" s="34">
        <f t="shared" si="35"/>
        <v>9999</v>
      </c>
      <c r="AH151" s="34">
        <v>528</v>
      </c>
      <c r="AI151" s="34">
        <v>0</v>
      </c>
      <c r="AJ151" s="35">
        <v>0</v>
      </c>
      <c r="AK151" s="35">
        <v>0</v>
      </c>
      <c r="AL151" s="35">
        <v>0</v>
      </c>
      <c r="AM151" s="34">
        <v>1.5</v>
      </c>
      <c r="AN151" s="34">
        <f t="shared" si="36"/>
        <v>0</v>
      </c>
      <c r="AO151" s="35">
        <v>48</v>
      </c>
      <c r="AP151" s="35">
        <v>48</v>
      </c>
      <c r="AQ151" t="s">
        <v>82</v>
      </c>
      <c r="AR151">
        <v>2</v>
      </c>
      <c r="AS151" s="34">
        <v>0.53333333333333</v>
      </c>
      <c r="AT151" t="s">
        <v>83</v>
      </c>
      <c r="AU151" s="35">
        <f t="shared" si="46"/>
        <v>0</v>
      </c>
      <c r="AV151" s="35">
        <f t="shared" si="37"/>
        <v>0</v>
      </c>
      <c r="AW151" s="35">
        <f t="shared" si="38"/>
        <v>9999</v>
      </c>
      <c r="AX151" s="35">
        <f t="shared" si="39"/>
        <v>9999</v>
      </c>
      <c r="AY151" s="35">
        <f t="shared" si="40"/>
        <v>0</v>
      </c>
      <c r="AZ151" s="35">
        <f t="shared" si="41"/>
        <v>0</v>
      </c>
      <c r="BA151" s="27" t="str">
        <f t="shared" si="42"/>
        <v>Kelipatan Kirim/Master box &gt; 3x FC+index</v>
      </c>
      <c r="BB151" s="34">
        <v>0.00016</v>
      </c>
      <c r="BC151" s="34">
        <f t="shared" si="43"/>
        <v>0</v>
      </c>
      <c r="BD151" s="34" t="e">
        <f t="shared" si="44"/>
        <v>#REF!</v>
      </c>
      <c r="BE151" s="34">
        <v>0.175</v>
      </c>
      <c r="BF151" s="34">
        <f t="shared" si="47"/>
        <v>0</v>
      </c>
      <c r="BG151" s="34" t="e">
        <f t="shared" si="45"/>
        <v>#REF!</v>
      </c>
      <c r="BH151" t="str">
        <f>IF(AT151="UDARA","U","N")&amp;LEFT($C$4,2)&amp;MID($C$4,4,2)&amp;LEFT(A151,3)&amp;MID(E151,2,2)&amp;VLOOKUP(E151,Acuan_Reference!C:L,10,0)</f>
        <v>N1501BTM71N3</v>
      </c>
      <c r="BI151" t="s">
        <v>84</v>
      </c>
      <c r="BJ151" t="s">
        <v>119</v>
      </c>
      <c r="BK151" t="s">
        <v>86</v>
      </c>
      <c r="BL151" t="s">
        <v>87</v>
      </c>
    </row>
    <row r="152" spans="1:64">
      <c r="A152" t="s">
        <v>93</v>
      </c>
      <c r="B152" t="s">
        <v>75</v>
      </c>
      <c r="C152" t="s">
        <v>76</v>
      </c>
      <c r="D152" t="s">
        <v>115</v>
      </c>
      <c r="E152" t="s">
        <v>128</v>
      </c>
      <c r="F152" t="s">
        <v>129</v>
      </c>
      <c r="G152" t="s">
        <v>118</v>
      </c>
      <c r="H152" t="s">
        <v>81</v>
      </c>
      <c r="I152" s="34">
        <v>15980</v>
      </c>
      <c r="J152" s="35">
        <v>0</v>
      </c>
      <c r="K152" s="35">
        <v>0</v>
      </c>
      <c r="L152" s="35">
        <v>0</v>
      </c>
      <c r="M152" s="35">
        <v>-2</v>
      </c>
      <c r="N152" s="35">
        <v>-3</v>
      </c>
      <c r="O152" s="35">
        <v>-1</v>
      </c>
      <c r="P152" s="35">
        <v>0</v>
      </c>
      <c r="Q152" s="35">
        <v>0</v>
      </c>
      <c r="R152" s="35">
        <v>-2</v>
      </c>
      <c r="S152" s="35">
        <v>0</v>
      </c>
      <c r="T152" s="35">
        <v>0</v>
      </c>
      <c r="U152" s="35">
        <v>0</v>
      </c>
      <c r="V152" s="34">
        <v>0</v>
      </c>
      <c r="W152" s="34">
        <f t="shared" si="32"/>
        <v>0</v>
      </c>
      <c r="X152" s="35">
        <v>0</v>
      </c>
      <c r="Y152" s="35">
        <v>0</v>
      </c>
      <c r="Z152" s="35">
        <v>0</v>
      </c>
      <c r="AA152" s="34">
        <v>0</v>
      </c>
      <c r="AB152" s="34">
        <v>0</v>
      </c>
      <c r="AC152" s="34">
        <v>0</v>
      </c>
      <c r="AD152" s="34">
        <v>0</v>
      </c>
      <c r="AE152" s="34">
        <f t="shared" si="33"/>
        <v>0</v>
      </c>
      <c r="AF152" s="34">
        <f t="shared" si="34"/>
        <v>9999</v>
      </c>
      <c r="AG152" s="34">
        <f t="shared" si="35"/>
        <v>9999</v>
      </c>
      <c r="AH152" s="34">
        <v>528</v>
      </c>
      <c r="AI152" s="34">
        <v>0</v>
      </c>
      <c r="AJ152" s="35">
        <v>0</v>
      </c>
      <c r="AK152" s="35">
        <v>0</v>
      </c>
      <c r="AL152" s="35">
        <v>0</v>
      </c>
      <c r="AM152" s="34">
        <v>0.8</v>
      </c>
      <c r="AN152" s="34">
        <f t="shared" si="36"/>
        <v>0</v>
      </c>
      <c r="AO152" s="35">
        <v>48</v>
      </c>
      <c r="AP152" s="35">
        <v>48</v>
      </c>
      <c r="AQ152" t="s">
        <v>82</v>
      </c>
      <c r="AR152">
        <v>4</v>
      </c>
      <c r="AS152" s="34">
        <v>0.066666666666667</v>
      </c>
      <c r="AT152" t="s">
        <v>83</v>
      </c>
      <c r="AU152" s="35">
        <f t="shared" si="46"/>
        <v>0</v>
      </c>
      <c r="AV152" s="35">
        <f t="shared" si="37"/>
        <v>0</v>
      </c>
      <c r="AW152" s="35">
        <f t="shared" si="38"/>
        <v>9999</v>
      </c>
      <c r="AX152" s="35">
        <f t="shared" si="39"/>
        <v>9999</v>
      </c>
      <c r="AY152" s="35">
        <f t="shared" si="40"/>
        <v>0</v>
      </c>
      <c r="AZ152" s="35">
        <f t="shared" si="41"/>
        <v>0</v>
      </c>
      <c r="BA152" s="27" t="str">
        <f t="shared" si="42"/>
        <v>Kelipatan Kirim/Master box &gt; 3x FC+index</v>
      </c>
      <c r="BB152" s="34">
        <v>0.00016</v>
      </c>
      <c r="BC152" s="34">
        <f t="shared" si="43"/>
        <v>0</v>
      </c>
      <c r="BD152" s="34" t="e">
        <f t="shared" si="44"/>
        <v>#REF!</v>
      </c>
      <c r="BE152" s="34">
        <v>0.175</v>
      </c>
      <c r="BF152" s="34">
        <f t="shared" si="47"/>
        <v>0</v>
      </c>
      <c r="BG152" s="34" t="e">
        <f t="shared" si="45"/>
        <v>#REF!</v>
      </c>
      <c r="BH152" t="str">
        <f>IF(AT152="UDARA","U","N")&amp;LEFT($C$4,2)&amp;MID($C$4,4,2)&amp;LEFT(A152,3)&amp;MID(E152,2,2)&amp;VLOOKUP(E152,Acuan_Reference!C:L,10,0)</f>
        <v>N1501CRB71N3</v>
      </c>
      <c r="BI152" t="s">
        <v>84</v>
      </c>
      <c r="BJ152" t="s">
        <v>119</v>
      </c>
      <c r="BK152" t="s">
        <v>86</v>
      </c>
      <c r="BL152" t="s">
        <v>87</v>
      </c>
    </row>
    <row r="153" spans="1:64">
      <c r="A153" t="s">
        <v>94</v>
      </c>
      <c r="B153" t="s">
        <v>75</v>
      </c>
      <c r="C153" t="s">
        <v>76</v>
      </c>
      <c r="D153" t="s">
        <v>115</v>
      </c>
      <c r="E153" t="s">
        <v>128</v>
      </c>
      <c r="F153" t="s">
        <v>129</v>
      </c>
      <c r="G153" t="s">
        <v>118</v>
      </c>
      <c r="H153" t="s">
        <v>81</v>
      </c>
      <c r="I153" s="34">
        <v>15980</v>
      </c>
      <c r="J153" s="35">
        <v>0</v>
      </c>
      <c r="K153" s="35">
        <v>0</v>
      </c>
      <c r="L153" s="35">
        <v>0</v>
      </c>
      <c r="M153" s="35">
        <v>0</v>
      </c>
      <c r="N153" s="35">
        <v>-1</v>
      </c>
      <c r="O153" s="35">
        <v>-9</v>
      </c>
      <c r="P153" s="35">
        <v>-23</v>
      </c>
      <c r="Q153" s="35">
        <v>-5</v>
      </c>
      <c r="R153" s="35">
        <v>0</v>
      </c>
      <c r="S153" s="35">
        <v>0</v>
      </c>
      <c r="T153" s="35">
        <v>0</v>
      </c>
      <c r="U153" s="35">
        <v>0</v>
      </c>
      <c r="V153" s="34">
        <v>0</v>
      </c>
      <c r="W153" s="34">
        <f t="shared" si="32"/>
        <v>0</v>
      </c>
      <c r="X153" s="35">
        <v>0</v>
      </c>
      <c r="Y153" s="35">
        <v>0</v>
      </c>
      <c r="Z153" s="35">
        <v>0</v>
      </c>
      <c r="AA153" s="34">
        <v>0</v>
      </c>
      <c r="AB153" s="34">
        <v>0</v>
      </c>
      <c r="AC153" s="34">
        <v>0</v>
      </c>
      <c r="AD153" s="34">
        <v>0</v>
      </c>
      <c r="AE153" s="34">
        <f t="shared" si="33"/>
        <v>0</v>
      </c>
      <c r="AF153" s="34">
        <f t="shared" si="34"/>
        <v>9999</v>
      </c>
      <c r="AG153" s="34">
        <f t="shared" si="35"/>
        <v>9999</v>
      </c>
      <c r="AH153" s="34">
        <v>528</v>
      </c>
      <c r="AI153" s="34">
        <v>0</v>
      </c>
      <c r="AJ153" s="35">
        <v>0</v>
      </c>
      <c r="AK153" s="35">
        <v>0</v>
      </c>
      <c r="AL153" s="35">
        <v>0</v>
      </c>
      <c r="AM153" s="34">
        <v>0.8</v>
      </c>
      <c r="AN153" s="34">
        <f t="shared" si="36"/>
        <v>0</v>
      </c>
      <c r="AO153" s="35">
        <v>48</v>
      </c>
      <c r="AP153" s="35">
        <v>48</v>
      </c>
      <c r="AQ153" t="s">
        <v>82</v>
      </c>
      <c r="AR153">
        <v>8</v>
      </c>
      <c r="AS153" s="34">
        <v>0.13333333333333</v>
      </c>
      <c r="AT153" t="s">
        <v>83</v>
      </c>
      <c r="AU153" s="35">
        <f t="shared" si="46"/>
        <v>0</v>
      </c>
      <c r="AV153" s="35">
        <f t="shared" si="37"/>
        <v>0</v>
      </c>
      <c r="AW153" s="35">
        <f t="shared" si="38"/>
        <v>9999</v>
      </c>
      <c r="AX153" s="35">
        <f t="shared" si="39"/>
        <v>9999</v>
      </c>
      <c r="AY153" s="35">
        <f t="shared" si="40"/>
        <v>0</v>
      </c>
      <c r="AZ153" s="35">
        <f t="shared" si="41"/>
        <v>0</v>
      </c>
      <c r="BA153" s="27" t="str">
        <f t="shared" si="42"/>
        <v>Kelipatan Kirim/Master box &gt; 3x FC+index</v>
      </c>
      <c r="BB153" s="34">
        <v>0.00016</v>
      </c>
      <c r="BC153" s="34">
        <f t="shared" si="43"/>
        <v>0</v>
      </c>
      <c r="BD153" s="34" t="e">
        <f t="shared" si="44"/>
        <v>#REF!</v>
      </c>
      <c r="BE153" s="34">
        <v>0.175</v>
      </c>
      <c r="BF153" s="34">
        <f t="shared" si="47"/>
        <v>0</v>
      </c>
      <c r="BG153" s="34" t="e">
        <f t="shared" si="45"/>
        <v>#REF!</v>
      </c>
      <c r="BH153" t="str">
        <f>IF(AT153="UDARA","U","N")&amp;LEFT($C$4,2)&amp;MID($C$4,4,2)&amp;LEFT(A153,3)&amp;MID(E153,2,2)&amp;VLOOKUP(E153,Acuan_Reference!C:L,10,0)</f>
        <v>N1501DPS71N3</v>
      </c>
      <c r="BI153" t="s">
        <v>84</v>
      </c>
      <c r="BJ153" t="s">
        <v>119</v>
      </c>
      <c r="BK153" t="s">
        <v>86</v>
      </c>
      <c r="BL153" t="s">
        <v>87</v>
      </c>
    </row>
    <row r="154" spans="1:64">
      <c r="A154" t="s">
        <v>95</v>
      </c>
      <c r="B154" t="s">
        <v>75</v>
      </c>
      <c r="C154" t="s">
        <v>76</v>
      </c>
      <c r="D154" t="s">
        <v>115</v>
      </c>
      <c r="E154" t="s">
        <v>128</v>
      </c>
      <c r="F154" t="s">
        <v>129</v>
      </c>
      <c r="G154" t="s">
        <v>118</v>
      </c>
      <c r="H154" t="s">
        <v>81</v>
      </c>
      <c r="I154" s="34">
        <v>15980</v>
      </c>
      <c r="J154" s="35">
        <v>21</v>
      </c>
      <c r="K154" s="35">
        <v>25</v>
      </c>
      <c r="L154" s="35">
        <v>4</v>
      </c>
      <c r="M154" s="35">
        <v>17</v>
      </c>
      <c r="N154" s="35">
        <v>21</v>
      </c>
      <c r="O154" s="35">
        <v>-4</v>
      </c>
      <c r="P154" s="35">
        <v>49</v>
      </c>
      <c r="Q154" s="35">
        <v>32</v>
      </c>
      <c r="R154" s="35">
        <v>56</v>
      </c>
      <c r="S154" s="35">
        <v>104</v>
      </c>
      <c r="T154" s="35">
        <v>88</v>
      </c>
      <c r="U154" s="35">
        <v>51</v>
      </c>
      <c r="V154" s="34">
        <v>81</v>
      </c>
      <c r="W154" s="34">
        <f t="shared" si="32"/>
        <v>66.3333333333333</v>
      </c>
      <c r="X154" s="35">
        <v>4</v>
      </c>
      <c r="Y154" s="35">
        <v>0</v>
      </c>
      <c r="Z154" s="35">
        <v>0</v>
      </c>
      <c r="AA154" s="34">
        <v>53</v>
      </c>
      <c r="AB154" s="34">
        <v>0</v>
      </c>
      <c r="AC154" s="34">
        <v>0</v>
      </c>
      <c r="AD154" s="34">
        <v>0</v>
      </c>
      <c r="AE154" s="34">
        <f t="shared" si="33"/>
        <v>53</v>
      </c>
      <c r="AF154" s="34">
        <f t="shared" si="34"/>
        <v>0.654320987654321</v>
      </c>
      <c r="AG154" s="34">
        <f t="shared" si="35"/>
        <v>0.798994974874372</v>
      </c>
      <c r="AH154" s="34">
        <v>528</v>
      </c>
      <c r="AI154" s="34">
        <v>0</v>
      </c>
      <c r="AJ154" s="35">
        <v>0</v>
      </c>
      <c r="AK154" s="35">
        <v>68</v>
      </c>
      <c r="AL154" s="35">
        <v>60</v>
      </c>
      <c r="AM154" s="34">
        <v>0.25</v>
      </c>
      <c r="AN154" s="34">
        <f t="shared" si="36"/>
        <v>16.5833333333333</v>
      </c>
      <c r="AO154" s="35">
        <v>48</v>
      </c>
      <c r="AP154" s="35">
        <v>48</v>
      </c>
      <c r="AQ154" t="s">
        <v>82</v>
      </c>
      <c r="AR154">
        <v>12</v>
      </c>
      <c r="AS154" s="34">
        <v>0.033333333333333</v>
      </c>
      <c r="AT154" t="s">
        <v>83</v>
      </c>
      <c r="AU154" s="35">
        <f t="shared" si="46"/>
        <v>17.6875</v>
      </c>
      <c r="AV154" s="35">
        <f t="shared" si="37"/>
        <v>48</v>
      </c>
      <c r="AW154" s="35">
        <f t="shared" si="38"/>
        <v>1.52261306532663</v>
      </c>
      <c r="AX154" s="35">
        <f t="shared" si="39"/>
        <v>0.618090452261307</v>
      </c>
      <c r="AY154" s="35">
        <f t="shared" si="40"/>
        <v>48</v>
      </c>
      <c r="AZ154" s="35">
        <f t="shared" si="41"/>
        <v>48</v>
      </c>
      <c r="BA154" s="27" t="str">
        <f t="shared" si="42"/>
        <v>3</v>
      </c>
      <c r="BB154" s="34">
        <v>0.00016</v>
      </c>
      <c r="BC154" s="34">
        <f t="shared" si="43"/>
        <v>0.00768</v>
      </c>
      <c r="BD154" s="34" t="e">
        <f t="shared" si="44"/>
        <v>#REF!</v>
      </c>
      <c r="BE154" s="34">
        <v>0.175</v>
      </c>
      <c r="BF154" s="34">
        <f t="shared" si="47"/>
        <v>8.4</v>
      </c>
      <c r="BG154" s="34" t="e">
        <f t="shared" si="45"/>
        <v>#REF!</v>
      </c>
      <c r="BH154" t="str">
        <f>IF(AT154="UDARA","U","N")&amp;LEFT($C$4,2)&amp;MID($C$4,4,2)&amp;LEFT(A154,3)&amp;MID(E154,2,2)&amp;VLOOKUP(E154,Acuan_Reference!C:L,10,0)</f>
        <v>N1501JAK71N3</v>
      </c>
      <c r="BI154" t="s">
        <v>84</v>
      </c>
      <c r="BJ154" t="s">
        <v>119</v>
      </c>
      <c r="BK154" t="s">
        <v>86</v>
      </c>
      <c r="BL154" t="s">
        <v>87</v>
      </c>
    </row>
    <row r="155" spans="1:64">
      <c r="A155" t="s">
        <v>96</v>
      </c>
      <c r="B155" t="s">
        <v>75</v>
      </c>
      <c r="C155" t="s">
        <v>76</v>
      </c>
      <c r="D155" t="s">
        <v>115</v>
      </c>
      <c r="E155" t="s">
        <v>128</v>
      </c>
      <c r="F155" t="s">
        <v>129</v>
      </c>
      <c r="G155" t="s">
        <v>118</v>
      </c>
      <c r="H155" t="s">
        <v>81</v>
      </c>
      <c r="I155" s="34">
        <v>15980</v>
      </c>
      <c r="J155" s="35">
        <v>48</v>
      </c>
      <c r="K155" s="35">
        <v>39</v>
      </c>
      <c r="L155" s="35">
        <v>6</v>
      </c>
      <c r="M155" s="35">
        <v>3</v>
      </c>
      <c r="N155" s="35">
        <v>99</v>
      </c>
      <c r="O155" s="35">
        <v>24</v>
      </c>
      <c r="P155" s="35">
        <v>9</v>
      </c>
      <c r="Q155" s="35">
        <v>57</v>
      </c>
      <c r="R155" s="35">
        <v>57</v>
      </c>
      <c r="S155" s="35">
        <v>0</v>
      </c>
      <c r="T155" s="35">
        <v>12</v>
      </c>
      <c r="U155" s="35">
        <v>63</v>
      </c>
      <c r="V155" s="34">
        <v>25</v>
      </c>
      <c r="W155" s="34">
        <f t="shared" si="32"/>
        <v>30.6666666666667</v>
      </c>
      <c r="X155" s="35">
        <v>18</v>
      </c>
      <c r="Y155" s="35">
        <v>0</v>
      </c>
      <c r="Z155" s="35">
        <v>0</v>
      </c>
      <c r="AA155" s="34">
        <v>28</v>
      </c>
      <c r="AB155" s="34">
        <v>0</v>
      </c>
      <c r="AC155" s="34">
        <v>0</v>
      </c>
      <c r="AD155" s="34">
        <v>0</v>
      </c>
      <c r="AE155" s="34">
        <f t="shared" si="33"/>
        <v>28</v>
      </c>
      <c r="AF155" s="34">
        <f t="shared" si="34"/>
        <v>1.12</v>
      </c>
      <c r="AG155" s="34">
        <f t="shared" si="35"/>
        <v>0.91304347826087</v>
      </c>
      <c r="AH155" s="34">
        <v>528</v>
      </c>
      <c r="AI155" s="34">
        <v>0</v>
      </c>
      <c r="AJ155" s="35">
        <v>0</v>
      </c>
      <c r="AK155" s="35">
        <v>41</v>
      </c>
      <c r="AL155" s="35">
        <v>17</v>
      </c>
      <c r="AM155" s="34">
        <v>1.2</v>
      </c>
      <c r="AN155" s="34">
        <f t="shared" si="36"/>
        <v>36.8</v>
      </c>
      <c r="AO155" s="35">
        <v>48</v>
      </c>
      <c r="AP155" s="35">
        <v>48</v>
      </c>
      <c r="AQ155" t="s">
        <v>82</v>
      </c>
      <c r="AR155">
        <v>2</v>
      </c>
      <c r="AS155" s="34">
        <v>0.2</v>
      </c>
      <c r="AT155" t="s">
        <v>83</v>
      </c>
      <c r="AU155" s="35">
        <f t="shared" si="46"/>
        <v>19.35</v>
      </c>
      <c r="AV155" s="35">
        <f t="shared" si="37"/>
        <v>48</v>
      </c>
      <c r="AW155" s="35">
        <f t="shared" si="38"/>
        <v>2.47826086956522</v>
      </c>
      <c r="AX155" s="35">
        <f t="shared" si="39"/>
        <v>1.92391304347826</v>
      </c>
      <c r="AY155" s="35">
        <f t="shared" si="40"/>
        <v>48</v>
      </c>
      <c r="AZ155" s="35">
        <f t="shared" si="41"/>
        <v>48</v>
      </c>
      <c r="BA155" s="27" t="str">
        <f t="shared" si="42"/>
        <v>2</v>
      </c>
      <c r="BB155" s="34">
        <v>0.00016</v>
      </c>
      <c r="BC155" s="34">
        <f t="shared" si="43"/>
        <v>0.00768</v>
      </c>
      <c r="BD155" s="34" t="e">
        <f t="shared" si="44"/>
        <v>#REF!</v>
      </c>
      <c r="BE155" s="34">
        <v>0.175</v>
      </c>
      <c r="BF155" s="34">
        <f t="shared" si="47"/>
        <v>8.4</v>
      </c>
      <c r="BG155" s="34" t="e">
        <f t="shared" si="45"/>
        <v>#REF!</v>
      </c>
      <c r="BH155" t="str">
        <f>IF(AT155="UDARA","U","N")&amp;LEFT($C$4,2)&amp;MID($C$4,4,2)&amp;LEFT(A155,3)&amp;MID(E155,2,2)&amp;VLOOKUP(E155,Acuan_Reference!C:L,10,0)</f>
        <v>N1501JBI71N3</v>
      </c>
      <c r="BI155" t="s">
        <v>84</v>
      </c>
      <c r="BJ155" t="s">
        <v>119</v>
      </c>
      <c r="BK155" t="s">
        <v>86</v>
      </c>
      <c r="BL155" t="s">
        <v>87</v>
      </c>
    </row>
    <row r="156" spans="1:64">
      <c r="A156" t="s">
        <v>97</v>
      </c>
      <c r="B156" t="s">
        <v>75</v>
      </c>
      <c r="C156" t="s">
        <v>76</v>
      </c>
      <c r="D156" t="s">
        <v>115</v>
      </c>
      <c r="E156" t="s">
        <v>128</v>
      </c>
      <c r="F156" t="s">
        <v>129</v>
      </c>
      <c r="G156" t="s">
        <v>118</v>
      </c>
      <c r="H156" t="s">
        <v>81</v>
      </c>
      <c r="I156" s="34">
        <v>15980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-13</v>
      </c>
      <c r="Q156" s="35">
        <v>0</v>
      </c>
      <c r="R156" s="35">
        <v>-18</v>
      </c>
      <c r="S156" s="35">
        <v>0</v>
      </c>
      <c r="T156" s="35">
        <v>0</v>
      </c>
      <c r="U156" s="35">
        <v>0</v>
      </c>
      <c r="V156" s="34">
        <v>0</v>
      </c>
      <c r="W156" s="34">
        <f t="shared" si="32"/>
        <v>0</v>
      </c>
      <c r="X156" s="35">
        <v>0</v>
      </c>
      <c r="Y156" s="35">
        <v>0</v>
      </c>
      <c r="Z156" s="35">
        <v>0</v>
      </c>
      <c r="AA156" s="34">
        <v>0</v>
      </c>
      <c r="AB156" s="34">
        <v>0</v>
      </c>
      <c r="AC156" s="34">
        <v>0</v>
      </c>
      <c r="AD156" s="34">
        <v>0</v>
      </c>
      <c r="AE156" s="34">
        <f t="shared" si="33"/>
        <v>0</v>
      </c>
      <c r="AF156" s="34">
        <f t="shared" si="34"/>
        <v>9999</v>
      </c>
      <c r="AG156" s="34">
        <f t="shared" si="35"/>
        <v>9999</v>
      </c>
      <c r="AH156" s="34">
        <v>528</v>
      </c>
      <c r="AI156" s="34">
        <v>0</v>
      </c>
      <c r="AJ156" s="35">
        <v>0</v>
      </c>
      <c r="AK156" s="35">
        <v>0</v>
      </c>
      <c r="AL156" s="35">
        <v>0</v>
      </c>
      <c r="AM156" s="34">
        <v>0.5</v>
      </c>
      <c r="AN156" s="34">
        <f t="shared" si="36"/>
        <v>0</v>
      </c>
      <c r="AO156" s="35">
        <v>48</v>
      </c>
      <c r="AP156" s="35">
        <v>48</v>
      </c>
      <c r="AQ156" t="s">
        <v>82</v>
      </c>
      <c r="AR156">
        <v>20</v>
      </c>
      <c r="AS156" s="34">
        <v>0.033333333333333</v>
      </c>
      <c r="AT156" t="s">
        <v>83</v>
      </c>
      <c r="AU156" s="35">
        <f t="shared" si="46"/>
        <v>0</v>
      </c>
      <c r="AV156" s="35">
        <f t="shared" si="37"/>
        <v>0</v>
      </c>
      <c r="AW156" s="35">
        <f t="shared" si="38"/>
        <v>9999</v>
      </c>
      <c r="AX156" s="35">
        <f t="shared" si="39"/>
        <v>9999</v>
      </c>
      <c r="AY156" s="35">
        <f t="shared" si="40"/>
        <v>0</v>
      </c>
      <c r="AZ156" s="35">
        <f t="shared" si="41"/>
        <v>0</v>
      </c>
      <c r="BA156" s="27" t="str">
        <f t="shared" si="42"/>
        <v>Kelipatan Kirim/Master box &gt; 3x FC+index</v>
      </c>
      <c r="BB156" s="34">
        <v>0.00016</v>
      </c>
      <c r="BC156" s="34">
        <f t="shared" si="43"/>
        <v>0</v>
      </c>
      <c r="BD156" s="34" t="e">
        <f t="shared" si="44"/>
        <v>#REF!</v>
      </c>
      <c r="BE156" s="34">
        <v>0.175</v>
      </c>
      <c r="BF156" s="34">
        <f t="shared" si="47"/>
        <v>0</v>
      </c>
      <c r="BG156" s="34" t="e">
        <f t="shared" si="45"/>
        <v>#REF!</v>
      </c>
      <c r="BH156" t="str">
        <f>IF(AT156="UDARA","U","N")&amp;LEFT($C$4,2)&amp;MID($C$4,4,2)&amp;LEFT(A156,3)&amp;MID(E156,2,2)&amp;VLOOKUP(E156,Acuan_Reference!C:L,10,0)</f>
        <v>N1501JKT71N3</v>
      </c>
      <c r="BI156" t="s">
        <v>84</v>
      </c>
      <c r="BJ156" t="s">
        <v>119</v>
      </c>
      <c r="BK156" t="s">
        <v>86</v>
      </c>
      <c r="BL156" t="s">
        <v>87</v>
      </c>
    </row>
    <row r="157" spans="1:64">
      <c r="A157" t="s">
        <v>98</v>
      </c>
      <c r="B157" t="s">
        <v>75</v>
      </c>
      <c r="C157" t="s">
        <v>76</v>
      </c>
      <c r="D157" t="s">
        <v>115</v>
      </c>
      <c r="E157" t="s">
        <v>128</v>
      </c>
      <c r="F157" t="s">
        <v>129</v>
      </c>
      <c r="G157" t="s">
        <v>118</v>
      </c>
      <c r="H157" t="s">
        <v>81</v>
      </c>
      <c r="I157" s="34">
        <v>15980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-1</v>
      </c>
      <c r="R157" s="35">
        <v>-31</v>
      </c>
      <c r="S157" s="35">
        <v>-3</v>
      </c>
      <c r="T157" s="35">
        <v>-9</v>
      </c>
      <c r="U157" s="35">
        <v>0</v>
      </c>
      <c r="V157" s="34">
        <v>-4</v>
      </c>
      <c r="W157" s="34">
        <f t="shared" si="32"/>
        <v>-3</v>
      </c>
      <c r="X157" s="35">
        <v>0</v>
      </c>
      <c r="Y157" s="35">
        <v>0</v>
      </c>
      <c r="Z157" s="35">
        <v>0</v>
      </c>
      <c r="AA157" s="34">
        <v>0</v>
      </c>
      <c r="AB157" s="34">
        <v>0</v>
      </c>
      <c r="AC157" s="34">
        <v>0</v>
      </c>
      <c r="AD157" s="34">
        <v>0</v>
      </c>
      <c r="AE157" s="34">
        <f t="shared" si="33"/>
        <v>0</v>
      </c>
      <c r="AF157" s="34">
        <f t="shared" si="34"/>
        <v>9999</v>
      </c>
      <c r="AG157" s="34">
        <f t="shared" si="35"/>
        <v>9999</v>
      </c>
      <c r="AH157" s="34">
        <v>528</v>
      </c>
      <c r="AI157" s="34">
        <v>0</v>
      </c>
      <c r="AJ157" s="35">
        <v>0</v>
      </c>
      <c r="AK157" s="35">
        <v>0</v>
      </c>
      <c r="AL157" s="35">
        <v>0</v>
      </c>
      <c r="AM157" s="34">
        <v>0.9</v>
      </c>
      <c r="AN157" s="34">
        <f t="shared" si="36"/>
        <v>0</v>
      </c>
      <c r="AO157" s="35">
        <v>48</v>
      </c>
      <c r="AP157" s="35">
        <v>48</v>
      </c>
      <c r="AQ157" t="s">
        <v>82</v>
      </c>
      <c r="AR157">
        <v>4</v>
      </c>
      <c r="AS157" s="34">
        <v>0.1</v>
      </c>
      <c r="AT157" t="s">
        <v>83</v>
      </c>
      <c r="AU157" s="35">
        <f t="shared" si="46"/>
        <v>0</v>
      </c>
      <c r="AV157" s="35">
        <f t="shared" si="37"/>
        <v>0</v>
      </c>
      <c r="AW157" s="35">
        <f t="shared" si="38"/>
        <v>9999</v>
      </c>
      <c r="AX157" s="35">
        <f t="shared" si="39"/>
        <v>9999</v>
      </c>
      <c r="AY157" s="35">
        <f t="shared" si="40"/>
        <v>0</v>
      </c>
      <c r="AZ157" s="35">
        <f t="shared" si="41"/>
        <v>0</v>
      </c>
      <c r="BA157" s="27" t="str">
        <f t="shared" si="42"/>
        <v>Kelipatan Kirim/Master box &gt; 3x FC+index</v>
      </c>
      <c r="BB157" s="34">
        <v>0.00016</v>
      </c>
      <c r="BC157" s="34">
        <f t="shared" si="43"/>
        <v>0</v>
      </c>
      <c r="BD157" s="34" t="e">
        <f t="shared" si="44"/>
        <v>#REF!</v>
      </c>
      <c r="BE157" s="34">
        <v>0.175</v>
      </c>
      <c r="BF157" s="34">
        <f t="shared" si="47"/>
        <v>0</v>
      </c>
      <c r="BG157" s="34" t="e">
        <f t="shared" si="45"/>
        <v>#REF!</v>
      </c>
      <c r="BH157" t="str">
        <f>IF(AT157="UDARA","U","N")&amp;LEFT($C$4,2)&amp;MID($C$4,4,2)&amp;LEFT(A157,3)&amp;MID(E157,2,2)&amp;VLOOKUP(E157,Acuan_Reference!C:L,10,0)</f>
        <v>N1501JMR71N3</v>
      </c>
      <c r="BI157" t="s">
        <v>84</v>
      </c>
      <c r="BJ157" t="s">
        <v>119</v>
      </c>
      <c r="BK157" t="s">
        <v>86</v>
      </c>
      <c r="BL157" t="s">
        <v>87</v>
      </c>
    </row>
    <row r="158" spans="1:64">
      <c r="A158" t="s">
        <v>99</v>
      </c>
      <c r="B158" t="s">
        <v>75</v>
      </c>
      <c r="C158" t="s">
        <v>76</v>
      </c>
      <c r="D158" t="s">
        <v>115</v>
      </c>
      <c r="E158" t="s">
        <v>128</v>
      </c>
      <c r="F158" t="s">
        <v>129</v>
      </c>
      <c r="G158" t="s">
        <v>118</v>
      </c>
      <c r="H158" t="s">
        <v>81</v>
      </c>
      <c r="I158" s="34">
        <v>15980</v>
      </c>
      <c r="J158" s="35">
        <v>0</v>
      </c>
      <c r="K158" s="35">
        <v>0</v>
      </c>
      <c r="L158" s="35">
        <v>0</v>
      </c>
      <c r="M158" s="35">
        <v>-2</v>
      </c>
      <c r="N158" s="35">
        <v>0</v>
      </c>
      <c r="O158" s="35">
        <v>-29</v>
      </c>
      <c r="P158" s="35">
        <v>97</v>
      </c>
      <c r="Q158" s="35">
        <v>101</v>
      </c>
      <c r="R158" s="35">
        <v>88</v>
      </c>
      <c r="S158" s="35">
        <v>60</v>
      </c>
      <c r="T158" s="35">
        <v>13</v>
      </c>
      <c r="U158" s="35">
        <v>111</v>
      </c>
      <c r="V158" s="34">
        <v>61.333333333333</v>
      </c>
      <c r="W158" s="34">
        <f t="shared" si="32"/>
        <v>54.3333333333333</v>
      </c>
      <c r="X158" s="35">
        <v>3</v>
      </c>
      <c r="Y158" s="35">
        <v>0</v>
      </c>
      <c r="Z158" s="35">
        <v>0</v>
      </c>
      <c r="AA158" s="34">
        <v>0</v>
      </c>
      <c r="AB158" s="34">
        <v>0</v>
      </c>
      <c r="AC158" s="34">
        <v>0</v>
      </c>
      <c r="AD158" s="34">
        <v>48</v>
      </c>
      <c r="AE158" s="34">
        <f t="shared" si="33"/>
        <v>48</v>
      </c>
      <c r="AF158" s="34">
        <f t="shared" si="34"/>
        <v>0.782608695652178</v>
      </c>
      <c r="AG158" s="34">
        <f t="shared" si="35"/>
        <v>0</v>
      </c>
      <c r="AH158" s="34">
        <v>528</v>
      </c>
      <c r="AI158" s="34">
        <v>0</v>
      </c>
      <c r="AJ158" s="35">
        <v>0</v>
      </c>
      <c r="AK158" s="35">
        <v>89</v>
      </c>
      <c r="AL158" s="35">
        <v>39</v>
      </c>
      <c r="AM158" s="34">
        <v>1.1</v>
      </c>
      <c r="AN158" s="34">
        <f t="shared" si="36"/>
        <v>59.7666666666667</v>
      </c>
      <c r="AO158" s="35">
        <v>48</v>
      </c>
      <c r="AP158" s="35">
        <v>48</v>
      </c>
      <c r="AQ158" t="s">
        <v>82</v>
      </c>
      <c r="AR158">
        <v>4</v>
      </c>
      <c r="AS158" s="34">
        <v>0.33333333333333</v>
      </c>
      <c r="AT158" t="s">
        <v>83</v>
      </c>
      <c r="AU158" s="35">
        <f t="shared" si="46"/>
        <v>38.075</v>
      </c>
      <c r="AV158" s="35">
        <f t="shared" si="37"/>
        <v>48</v>
      </c>
      <c r="AW158" s="35">
        <f t="shared" si="38"/>
        <v>1.76687116564417</v>
      </c>
      <c r="AX158" s="35">
        <f t="shared" si="39"/>
        <v>1.04907975460123</v>
      </c>
      <c r="AY158" s="35">
        <f t="shared" si="40"/>
        <v>48</v>
      </c>
      <c r="AZ158" s="35">
        <f t="shared" si="41"/>
        <v>48</v>
      </c>
      <c r="BA158" s="27" t="str">
        <f t="shared" si="42"/>
        <v>2</v>
      </c>
      <c r="BB158" s="34">
        <v>0.00016</v>
      </c>
      <c r="BC158" s="34">
        <f t="shared" si="43"/>
        <v>0.00768</v>
      </c>
      <c r="BD158" s="34" t="e">
        <f t="shared" si="44"/>
        <v>#REF!</v>
      </c>
      <c r="BE158" s="34">
        <v>0.175</v>
      </c>
      <c r="BF158" s="34">
        <f t="shared" si="47"/>
        <v>8.4</v>
      </c>
      <c r="BG158" s="34" t="e">
        <f t="shared" si="45"/>
        <v>#REF!</v>
      </c>
      <c r="BH158" t="str">
        <f>IF(AT158="UDARA","U","N")&amp;LEFT($C$4,2)&amp;MID($C$4,4,2)&amp;LEFT(A158,3)&amp;MID(E158,2,2)&amp;VLOOKUP(E158,Acuan_Reference!C:L,10,0)</f>
        <v>N1501MDN71N3</v>
      </c>
      <c r="BI158" t="s">
        <v>84</v>
      </c>
      <c r="BJ158" t="s">
        <v>119</v>
      </c>
      <c r="BK158" t="s">
        <v>86</v>
      </c>
      <c r="BL158" t="s">
        <v>87</v>
      </c>
    </row>
    <row r="159" spans="1:64">
      <c r="A159" t="s">
        <v>100</v>
      </c>
      <c r="B159" t="s">
        <v>75</v>
      </c>
      <c r="C159" t="s">
        <v>76</v>
      </c>
      <c r="D159" t="s">
        <v>115</v>
      </c>
      <c r="E159" t="s">
        <v>128</v>
      </c>
      <c r="F159" t="s">
        <v>129</v>
      </c>
      <c r="G159" t="s">
        <v>118</v>
      </c>
      <c r="H159" t="s">
        <v>81</v>
      </c>
      <c r="I159" s="34">
        <v>15980</v>
      </c>
      <c r="J159" s="35">
        <v>0</v>
      </c>
      <c r="K159" s="35">
        <v>0</v>
      </c>
      <c r="L159" s="35">
        <v>-1</v>
      </c>
      <c r="M159" s="35">
        <v>0</v>
      </c>
      <c r="N159" s="35">
        <v>0</v>
      </c>
      <c r="O159" s="35">
        <v>0</v>
      </c>
      <c r="P159" s="35">
        <v>-11</v>
      </c>
      <c r="Q159" s="35">
        <v>-1</v>
      </c>
      <c r="R159" s="35">
        <v>-12</v>
      </c>
      <c r="S159" s="35">
        <v>0</v>
      </c>
      <c r="T159" s="35">
        <v>0</v>
      </c>
      <c r="U159" s="35">
        <v>0</v>
      </c>
      <c r="V159" s="34">
        <v>0</v>
      </c>
      <c r="W159" s="34">
        <f t="shared" si="32"/>
        <v>0</v>
      </c>
      <c r="X159" s="35">
        <v>0</v>
      </c>
      <c r="Y159" s="35">
        <v>0</v>
      </c>
      <c r="Z159" s="35">
        <v>0</v>
      </c>
      <c r="AA159" s="34">
        <v>0</v>
      </c>
      <c r="AB159" s="34">
        <v>0</v>
      </c>
      <c r="AC159" s="34">
        <v>0</v>
      </c>
      <c r="AD159" s="34">
        <v>0</v>
      </c>
      <c r="AE159" s="34">
        <f t="shared" si="33"/>
        <v>0</v>
      </c>
      <c r="AF159" s="34">
        <f t="shared" si="34"/>
        <v>9999</v>
      </c>
      <c r="AG159" s="34">
        <f t="shared" si="35"/>
        <v>9999</v>
      </c>
      <c r="AH159" s="34">
        <v>528</v>
      </c>
      <c r="AI159" s="34">
        <v>0</v>
      </c>
      <c r="AJ159" s="35">
        <v>0</v>
      </c>
      <c r="AK159" s="35">
        <v>0</v>
      </c>
      <c r="AL159" s="35">
        <v>0</v>
      </c>
      <c r="AM159" s="34">
        <v>1.5</v>
      </c>
      <c r="AN159" s="34">
        <f t="shared" si="36"/>
        <v>0</v>
      </c>
      <c r="AO159" s="35">
        <v>48</v>
      </c>
      <c r="AP159" s="35">
        <v>48</v>
      </c>
      <c r="AQ159" t="s">
        <v>82</v>
      </c>
      <c r="AR159">
        <v>2</v>
      </c>
      <c r="AS159" s="34">
        <v>0.76666666666667</v>
      </c>
      <c r="AT159" t="s">
        <v>83</v>
      </c>
      <c r="AU159" s="35">
        <f t="shared" si="46"/>
        <v>0</v>
      </c>
      <c r="AV159" s="35">
        <f t="shared" si="37"/>
        <v>0</v>
      </c>
      <c r="AW159" s="35">
        <f t="shared" si="38"/>
        <v>9999</v>
      </c>
      <c r="AX159" s="35">
        <f t="shared" si="39"/>
        <v>9999</v>
      </c>
      <c r="AY159" s="35">
        <f t="shared" si="40"/>
        <v>0</v>
      </c>
      <c r="AZ159" s="35">
        <f t="shared" si="41"/>
        <v>0</v>
      </c>
      <c r="BA159" s="27" t="str">
        <f t="shared" si="42"/>
        <v>Kelipatan Kirim/Master box &gt; 3x FC+index</v>
      </c>
      <c r="BB159" s="34">
        <v>0.00016</v>
      </c>
      <c r="BC159" s="34">
        <f t="shared" si="43"/>
        <v>0</v>
      </c>
      <c r="BD159" s="34" t="e">
        <f t="shared" si="44"/>
        <v>#REF!</v>
      </c>
      <c r="BE159" s="34">
        <v>0.175</v>
      </c>
      <c r="BF159" s="34">
        <f t="shared" si="47"/>
        <v>0</v>
      </c>
      <c r="BG159" s="34" t="e">
        <f t="shared" si="45"/>
        <v>#REF!</v>
      </c>
      <c r="BH159" t="str">
        <f>IF(AT159="UDARA","U","N")&amp;LEFT($C$4,2)&amp;MID($C$4,4,2)&amp;LEFT(A159,3)&amp;MID(E159,2,2)&amp;VLOOKUP(E159,Acuan_Reference!C:L,10,0)</f>
        <v>N1501MDO71N3</v>
      </c>
      <c r="BI159" t="s">
        <v>84</v>
      </c>
      <c r="BJ159" t="s">
        <v>119</v>
      </c>
      <c r="BK159" t="s">
        <v>86</v>
      </c>
      <c r="BL159" t="s">
        <v>87</v>
      </c>
    </row>
    <row r="160" spans="1:64">
      <c r="A160" t="s">
        <v>101</v>
      </c>
      <c r="B160" t="s">
        <v>75</v>
      </c>
      <c r="C160" t="s">
        <v>76</v>
      </c>
      <c r="D160" t="s">
        <v>115</v>
      </c>
      <c r="E160" t="s">
        <v>128</v>
      </c>
      <c r="F160" t="s">
        <v>129</v>
      </c>
      <c r="G160" t="s">
        <v>118</v>
      </c>
      <c r="H160" t="s">
        <v>81</v>
      </c>
      <c r="I160" s="34">
        <v>15980</v>
      </c>
      <c r="J160" s="35">
        <v>0</v>
      </c>
      <c r="K160" s="35">
        <v>0</v>
      </c>
      <c r="L160" s="35">
        <v>-4</v>
      </c>
      <c r="M160" s="35">
        <v>0</v>
      </c>
      <c r="N160" s="35">
        <v>-40</v>
      </c>
      <c r="O160" s="35">
        <v>-1</v>
      </c>
      <c r="P160" s="35">
        <v>-11</v>
      </c>
      <c r="Q160" s="35">
        <v>0</v>
      </c>
      <c r="R160" s="35">
        <v>0</v>
      </c>
      <c r="S160" s="35">
        <v>0</v>
      </c>
      <c r="T160" s="35">
        <v>-34</v>
      </c>
      <c r="U160" s="35">
        <v>0</v>
      </c>
      <c r="V160" s="34">
        <v>-11.333333333333</v>
      </c>
      <c r="W160" s="34">
        <f t="shared" si="32"/>
        <v>-11.3333333333333</v>
      </c>
      <c r="X160" s="35">
        <v>0</v>
      </c>
      <c r="Y160" s="35">
        <v>0</v>
      </c>
      <c r="Z160" s="35">
        <v>0</v>
      </c>
      <c r="AA160" s="34">
        <v>0</v>
      </c>
      <c r="AB160" s="34">
        <v>0</v>
      </c>
      <c r="AC160" s="34">
        <v>0</v>
      </c>
      <c r="AD160" s="34">
        <v>0</v>
      </c>
      <c r="AE160" s="34">
        <f t="shared" si="33"/>
        <v>0</v>
      </c>
      <c r="AF160" s="34">
        <f t="shared" si="34"/>
        <v>9999</v>
      </c>
      <c r="AG160" s="34">
        <f t="shared" si="35"/>
        <v>9999</v>
      </c>
      <c r="AH160" s="34">
        <v>528</v>
      </c>
      <c r="AI160" s="34">
        <v>0</v>
      </c>
      <c r="AJ160" s="35">
        <v>0</v>
      </c>
      <c r="AK160" s="35">
        <v>0</v>
      </c>
      <c r="AL160" s="35">
        <v>0</v>
      </c>
      <c r="AM160" s="34">
        <v>1.3</v>
      </c>
      <c r="AN160" s="34">
        <f t="shared" si="36"/>
        <v>0</v>
      </c>
      <c r="AO160" s="35">
        <v>48</v>
      </c>
      <c r="AP160" s="35">
        <v>48</v>
      </c>
      <c r="AQ160" t="s">
        <v>82</v>
      </c>
      <c r="AR160">
        <v>4</v>
      </c>
      <c r="AS160" s="34">
        <v>0.5</v>
      </c>
      <c r="AT160" t="s">
        <v>83</v>
      </c>
      <c r="AU160" s="35">
        <f t="shared" si="46"/>
        <v>0</v>
      </c>
      <c r="AV160" s="35">
        <f t="shared" si="37"/>
        <v>0</v>
      </c>
      <c r="AW160" s="35">
        <f t="shared" si="38"/>
        <v>9999</v>
      </c>
      <c r="AX160" s="35">
        <f t="shared" si="39"/>
        <v>9999</v>
      </c>
      <c r="AY160" s="35">
        <f t="shared" si="40"/>
        <v>0</v>
      </c>
      <c r="AZ160" s="35">
        <f t="shared" si="41"/>
        <v>0</v>
      </c>
      <c r="BA160" s="27" t="str">
        <f t="shared" si="42"/>
        <v>Kelipatan Kirim/Master box &gt; 3x FC+index</v>
      </c>
      <c r="BB160" s="34">
        <v>0.00016</v>
      </c>
      <c r="BC160" s="34">
        <f t="shared" si="43"/>
        <v>0</v>
      </c>
      <c r="BD160" s="34" t="e">
        <f t="shared" si="44"/>
        <v>#REF!</v>
      </c>
      <c r="BE160" s="34">
        <v>0.175</v>
      </c>
      <c r="BF160" s="34">
        <f t="shared" si="47"/>
        <v>0</v>
      </c>
      <c r="BG160" s="34" t="e">
        <f t="shared" si="45"/>
        <v>#REF!</v>
      </c>
      <c r="BH160" t="str">
        <f>IF(AT160="UDARA","U","N")&amp;LEFT($C$4,2)&amp;MID($C$4,4,2)&amp;LEFT(A160,3)&amp;MID(E160,2,2)&amp;VLOOKUP(E160,Acuan_Reference!C:L,10,0)</f>
        <v>N1501MKS71N3</v>
      </c>
      <c r="BI160" t="s">
        <v>84</v>
      </c>
      <c r="BJ160" t="s">
        <v>119</v>
      </c>
      <c r="BK160" t="s">
        <v>86</v>
      </c>
      <c r="BL160" t="s">
        <v>87</v>
      </c>
    </row>
    <row r="161" spans="1:64">
      <c r="A161" t="s">
        <v>102</v>
      </c>
      <c r="B161" t="s">
        <v>75</v>
      </c>
      <c r="C161" t="s">
        <v>76</v>
      </c>
      <c r="D161" t="s">
        <v>115</v>
      </c>
      <c r="E161" t="s">
        <v>128</v>
      </c>
      <c r="F161" t="s">
        <v>129</v>
      </c>
      <c r="G161" t="s">
        <v>118</v>
      </c>
      <c r="H161" t="s">
        <v>81</v>
      </c>
      <c r="I161" s="34">
        <v>15980</v>
      </c>
      <c r="J161" s="35">
        <v>-2</v>
      </c>
      <c r="K161" s="35">
        <v>0</v>
      </c>
      <c r="L161" s="35">
        <v>-2</v>
      </c>
      <c r="M161" s="35">
        <v>-4</v>
      </c>
      <c r="N161" s="35">
        <v>-5</v>
      </c>
      <c r="O161" s="35">
        <v>-1</v>
      </c>
      <c r="P161" s="35">
        <v>-64</v>
      </c>
      <c r="Q161" s="35">
        <v>-21</v>
      </c>
      <c r="R161" s="35">
        <v>0</v>
      </c>
      <c r="S161" s="35">
        <v>0</v>
      </c>
      <c r="T161" s="35">
        <v>0</v>
      </c>
      <c r="U161" s="35">
        <v>0</v>
      </c>
      <c r="V161" s="34">
        <v>0</v>
      </c>
      <c r="W161" s="34">
        <f t="shared" si="32"/>
        <v>0</v>
      </c>
      <c r="X161" s="35">
        <v>0</v>
      </c>
      <c r="Y161" s="35">
        <v>0</v>
      </c>
      <c r="Z161" s="35">
        <v>0</v>
      </c>
      <c r="AA161" s="34">
        <v>0</v>
      </c>
      <c r="AB161" s="34">
        <v>0</v>
      </c>
      <c r="AC161" s="34">
        <v>0</v>
      </c>
      <c r="AD161" s="34">
        <v>0</v>
      </c>
      <c r="AE161" s="34">
        <f t="shared" si="33"/>
        <v>0</v>
      </c>
      <c r="AF161" s="34">
        <f t="shared" si="34"/>
        <v>9999</v>
      </c>
      <c r="AG161" s="34">
        <f t="shared" si="35"/>
        <v>9999</v>
      </c>
      <c r="AH161" s="34">
        <v>528</v>
      </c>
      <c r="AI161" s="34">
        <v>0</v>
      </c>
      <c r="AJ161" s="35">
        <v>0</v>
      </c>
      <c r="AK161" s="35">
        <v>0</v>
      </c>
      <c r="AL161" s="35">
        <v>0</v>
      </c>
      <c r="AM161" s="34">
        <v>0.8</v>
      </c>
      <c r="AN161" s="34">
        <f t="shared" si="36"/>
        <v>0</v>
      </c>
      <c r="AO161" s="35">
        <v>48</v>
      </c>
      <c r="AP161" s="35">
        <v>48</v>
      </c>
      <c r="AQ161" t="s">
        <v>82</v>
      </c>
      <c r="AR161">
        <v>8</v>
      </c>
      <c r="AS161" s="34">
        <v>0.1</v>
      </c>
      <c r="AT161" t="s">
        <v>83</v>
      </c>
      <c r="AU161" s="35">
        <f t="shared" si="46"/>
        <v>0</v>
      </c>
      <c r="AV161" s="35">
        <f t="shared" si="37"/>
        <v>0</v>
      </c>
      <c r="AW161" s="35">
        <f t="shared" si="38"/>
        <v>9999</v>
      </c>
      <c r="AX161" s="35">
        <f t="shared" si="39"/>
        <v>9999</v>
      </c>
      <c r="AY161" s="35">
        <f t="shared" si="40"/>
        <v>0</v>
      </c>
      <c r="AZ161" s="35">
        <f t="shared" si="41"/>
        <v>0</v>
      </c>
      <c r="BA161" s="27" t="str">
        <f t="shared" si="42"/>
        <v>Kelipatan Kirim/Master box &gt; 3x FC+index</v>
      </c>
      <c r="BB161" s="34">
        <v>0.00016</v>
      </c>
      <c r="BC161" s="34">
        <f t="shared" si="43"/>
        <v>0</v>
      </c>
      <c r="BD161" s="34" t="e">
        <f t="shared" si="44"/>
        <v>#REF!</v>
      </c>
      <c r="BE161" s="34">
        <v>0.175</v>
      </c>
      <c r="BF161" s="34">
        <f t="shared" si="47"/>
        <v>0</v>
      </c>
      <c r="BG161" s="34" t="e">
        <f t="shared" si="45"/>
        <v>#REF!</v>
      </c>
      <c r="BH161" t="str">
        <f>IF(AT161="UDARA","U","N")&amp;LEFT($C$4,2)&amp;MID($C$4,4,2)&amp;LEFT(A161,3)&amp;MID(E161,2,2)&amp;VLOOKUP(E161,Acuan_Reference!C:L,10,0)</f>
        <v>N1501MLG71N3</v>
      </c>
      <c r="BI161" t="s">
        <v>84</v>
      </c>
      <c r="BJ161" t="s">
        <v>119</v>
      </c>
      <c r="BK161" t="s">
        <v>86</v>
      </c>
      <c r="BL161" t="s">
        <v>87</v>
      </c>
    </row>
    <row r="162" spans="1:64">
      <c r="A162" t="s">
        <v>103</v>
      </c>
      <c r="B162" t="s">
        <v>75</v>
      </c>
      <c r="C162" t="s">
        <v>76</v>
      </c>
      <c r="D162" t="s">
        <v>115</v>
      </c>
      <c r="E162" t="s">
        <v>128</v>
      </c>
      <c r="F162" t="s">
        <v>129</v>
      </c>
      <c r="G162" t="s">
        <v>118</v>
      </c>
      <c r="H162" t="s">
        <v>81</v>
      </c>
      <c r="I162" s="34">
        <v>15980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-1</v>
      </c>
      <c r="S162" s="35">
        <v>0</v>
      </c>
      <c r="T162" s="35">
        <v>0</v>
      </c>
      <c r="U162" s="35">
        <v>0</v>
      </c>
      <c r="V162" s="34">
        <v>0</v>
      </c>
      <c r="W162" s="34">
        <f t="shared" si="32"/>
        <v>0</v>
      </c>
      <c r="X162" s="35">
        <v>0</v>
      </c>
      <c r="Y162" s="35">
        <v>0</v>
      </c>
      <c r="Z162" s="35">
        <v>0</v>
      </c>
      <c r="AA162" s="34">
        <v>0</v>
      </c>
      <c r="AB162" s="34">
        <v>0</v>
      </c>
      <c r="AC162" s="34">
        <v>0</v>
      </c>
      <c r="AD162" s="34">
        <v>0</v>
      </c>
      <c r="AE162" s="34">
        <f t="shared" si="33"/>
        <v>0</v>
      </c>
      <c r="AF162" s="34">
        <f t="shared" si="34"/>
        <v>9999</v>
      </c>
      <c r="AG162" s="34">
        <f t="shared" si="35"/>
        <v>9999</v>
      </c>
      <c r="AH162" s="34">
        <v>528</v>
      </c>
      <c r="AI162" s="34">
        <v>0</v>
      </c>
      <c r="AJ162" s="35">
        <v>0</v>
      </c>
      <c r="AK162" s="35">
        <v>0</v>
      </c>
      <c r="AL162" s="35">
        <v>0</v>
      </c>
      <c r="AM162" s="34">
        <v>1.3</v>
      </c>
      <c r="AN162" s="34">
        <f t="shared" si="36"/>
        <v>0</v>
      </c>
      <c r="AO162" s="35">
        <v>48</v>
      </c>
      <c r="AP162" s="35">
        <v>48</v>
      </c>
      <c r="AQ162" t="s">
        <v>82</v>
      </c>
      <c r="AR162">
        <v>2</v>
      </c>
      <c r="AS162" s="34">
        <v>0.36666666666667</v>
      </c>
      <c r="AT162" t="s">
        <v>83</v>
      </c>
      <c r="AU162" s="35">
        <f t="shared" si="46"/>
        <v>0</v>
      </c>
      <c r="AV162" s="35">
        <f t="shared" si="37"/>
        <v>0</v>
      </c>
      <c r="AW162" s="35">
        <f t="shared" si="38"/>
        <v>9999</v>
      </c>
      <c r="AX162" s="35">
        <f t="shared" si="39"/>
        <v>9999</v>
      </c>
      <c r="AY162" s="35">
        <f t="shared" si="40"/>
        <v>0</v>
      </c>
      <c r="AZ162" s="35">
        <f t="shared" si="41"/>
        <v>0</v>
      </c>
      <c r="BA162" s="27" t="str">
        <f t="shared" si="42"/>
        <v>Kelipatan Kirim/Master box &gt; 3x FC+index</v>
      </c>
      <c r="BB162" s="34">
        <v>0.00016</v>
      </c>
      <c r="BC162" s="34">
        <f t="shared" si="43"/>
        <v>0</v>
      </c>
      <c r="BD162" s="34" t="e">
        <f t="shared" si="44"/>
        <v>#REF!</v>
      </c>
      <c r="BE162" s="34">
        <v>0.175</v>
      </c>
      <c r="BF162" s="34">
        <f t="shared" si="47"/>
        <v>0</v>
      </c>
      <c r="BG162" s="34" t="e">
        <f t="shared" si="45"/>
        <v>#REF!</v>
      </c>
      <c r="BH162" t="str">
        <f>IF(AT162="UDARA","U","N")&amp;LEFT($C$4,2)&amp;MID($C$4,4,2)&amp;LEFT(A162,3)&amp;MID(E162,2,2)&amp;VLOOKUP(E162,Acuan_Reference!C:L,10,0)</f>
        <v>N1501NAD71N3</v>
      </c>
      <c r="BI162" t="s">
        <v>84</v>
      </c>
      <c r="BJ162" t="s">
        <v>119</v>
      </c>
      <c r="BK162" t="s">
        <v>86</v>
      </c>
      <c r="BL162" t="s">
        <v>87</v>
      </c>
    </row>
    <row r="163" spans="1:64">
      <c r="A163" t="s">
        <v>104</v>
      </c>
      <c r="B163" t="s">
        <v>75</v>
      </c>
      <c r="C163" t="s">
        <v>76</v>
      </c>
      <c r="D163" t="s">
        <v>115</v>
      </c>
      <c r="E163" t="s">
        <v>128</v>
      </c>
      <c r="F163" t="s">
        <v>129</v>
      </c>
      <c r="G163" t="s">
        <v>118</v>
      </c>
      <c r="H163" t="s">
        <v>81</v>
      </c>
      <c r="I163" s="34">
        <v>15980</v>
      </c>
      <c r="J163" s="35">
        <v>0</v>
      </c>
      <c r="K163" s="35">
        <v>0</v>
      </c>
      <c r="L163" s="35">
        <v>0</v>
      </c>
      <c r="M163" s="35">
        <v>0</v>
      </c>
      <c r="N163" s="35">
        <v>-2</v>
      </c>
      <c r="O163" s="35">
        <v>-3</v>
      </c>
      <c r="P163" s="35">
        <v>-2</v>
      </c>
      <c r="Q163" s="35">
        <v>-1</v>
      </c>
      <c r="R163" s="35">
        <v>-4</v>
      </c>
      <c r="S163" s="35">
        <v>0</v>
      </c>
      <c r="T163" s="35">
        <v>47</v>
      </c>
      <c r="U163" s="35">
        <v>43</v>
      </c>
      <c r="V163" s="34">
        <v>30</v>
      </c>
      <c r="W163" s="34">
        <f t="shared" si="32"/>
        <v>33.6666666666667</v>
      </c>
      <c r="X163" s="35">
        <v>0</v>
      </c>
      <c r="Y163" s="35">
        <v>0</v>
      </c>
      <c r="Z163" s="35">
        <v>0</v>
      </c>
      <c r="AA163" s="34">
        <v>0</v>
      </c>
      <c r="AB163" s="34">
        <v>0</v>
      </c>
      <c r="AC163" s="34">
        <v>0</v>
      </c>
      <c r="AD163" s="34">
        <v>0</v>
      </c>
      <c r="AE163" s="34">
        <f t="shared" si="33"/>
        <v>0</v>
      </c>
      <c r="AF163" s="34">
        <f t="shared" si="34"/>
        <v>0</v>
      </c>
      <c r="AG163" s="34">
        <f t="shared" si="35"/>
        <v>0</v>
      </c>
      <c r="AH163" s="34">
        <v>528</v>
      </c>
      <c r="AI163" s="34">
        <v>0</v>
      </c>
      <c r="AJ163" s="35">
        <v>0</v>
      </c>
      <c r="AK163" s="35">
        <v>0</v>
      </c>
      <c r="AL163" s="35">
        <v>11</v>
      </c>
      <c r="AM163" s="34">
        <v>1</v>
      </c>
      <c r="AN163" s="34">
        <f t="shared" si="36"/>
        <v>33.6666666666667</v>
      </c>
      <c r="AO163" s="35">
        <v>48</v>
      </c>
      <c r="AP163" s="35">
        <v>48</v>
      </c>
      <c r="AQ163" t="s">
        <v>82</v>
      </c>
      <c r="AR163">
        <v>4</v>
      </c>
      <c r="AS163" s="34">
        <v>0.26666666666667</v>
      </c>
      <c r="AT163" t="s">
        <v>83</v>
      </c>
      <c r="AU163" s="35">
        <f t="shared" si="46"/>
        <v>33.5</v>
      </c>
      <c r="AV163" s="35">
        <f t="shared" si="37"/>
        <v>48</v>
      </c>
      <c r="AW163" s="35">
        <f t="shared" si="38"/>
        <v>1.42574257425743</v>
      </c>
      <c r="AX163" s="35">
        <f t="shared" si="39"/>
        <v>1.0990099009901</v>
      </c>
      <c r="AY163" s="35">
        <f t="shared" si="40"/>
        <v>48</v>
      </c>
      <c r="AZ163" s="35">
        <f t="shared" si="41"/>
        <v>48</v>
      </c>
      <c r="BA163" s="27" t="str">
        <f t="shared" si="42"/>
        <v>1</v>
      </c>
      <c r="BB163" s="34">
        <v>0.00016</v>
      </c>
      <c r="BC163" s="34">
        <f t="shared" si="43"/>
        <v>0.00768</v>
      </c>
      <c r="BD163" s="34" t="e">
        <f t="shared" si="44"/>
        <v>#REF!</v>
      </c>
      <c r="BE163" s="34">
        <v>0.175</v>
      </c>
      <c r="BF163" s="34">
        <f t="shared" si="47"/>
        <v>8.4</v>
      </c>
      <c r="BG163" s="34" t="e">
        <f t="shared" si="45"/>
        <v>#REF!</v>
      </c>
      <c r="BH163" t="str">
        <f>IF(AT163="UDARA","U","N")&amp;LEFT($C$4,2)&amp;MID($C$4,4,2)&amp;LEFT(A163,3)&amp;MID(E163,2,2)&amp;VLOOKUP(E163,Acuan_Reference!C:L,10,0)</f>
        <v>N1501PDG71N3</v>
      </c>
      <c r="BI163" t="s">
        <v>84</v>
      </c>
      <c r="BJ163" t="s">
        <v>119</v>
      </c>
      <c r="BK163" t="s">
        <v>86</v>
      </c>
      <c r="BL163" t="s">
        <v>87</v>
      </c>
    </row>
    <row r="164" spans="1:64">
      <c r="A164" t="s">
        <v>105</v>
      </c>
      <c r="B164" t="s">
        <v>75</v>
      </c>
      <c r="C164" t="s">
        <v>76</v>
      </c>
      <c r="D164" t="s">
        <v>115</v>
      </c>
      <c r="E164" t="s">
        <v>128</v>
      </c>
      <c r="F164" t="s">
        <v>129</v>
      </c>
      <c r="G164" t="s">
        <v>118</v>
      </c>
      <c r="H164" t="s">
        <v>81</v>
      </c>
      <c r="I164" s="34">
        <v>15980</v>
      </c>
      <c r="J164" s="35">
        <v>0</v>
      </c>
      <c r="K164" s="35">
        <v>0</v>
      </c>
      <c r="L164" s="35">
        <v>-2</v>
      </c>
      <c r="M164" s="35">
        <v>0</v>
      </c>
      <c r="N164" s="35">
        <v>0</v>
      </c>
      <c r="O164" s="35">
        <v>-59</v>
      </c>
      <c r="P164" s="35">
        <v>-7</v>
      </c>
      <c r="Q164" s="35">
        <v>0</v>
      </c>
      <c r="R164" s="35">
        <v>0</v>
      </c>
      <c r="S164" s="35">
        <v>0</v>
      </c>
      <c r="T164" s="35">
        <v>0</v>
      </c>
      <c r="U164" s="35">
        <v>0</v>
      </c>
      <c r="V164" s="34">
        <v>0</v>
      </c>
      <c r="W164" s="34">
        <f t="shared" si="32"/>
        <v>0</v>
      </c>
      <c r="X164" s="35">
        <v>0</v>
      </c>
      <c r="Y164" s="35">
        <v>0</v>
      </c>
      <c r="Z164" s="35">
        <v>0</v>
      </c>
      <c r="AA164" s="34">
        <v>0</v>
      </c>
      <c r="AB164" s="34">
        <v>0</v>
      </c>
      <c r="AC164" s="34">
        <v>0</v>
      </c>
      <c r="AD164" s="34">
        <v>0</v>
      </c>
      <c r="AE164" s="34">
        <f t="shared" si="33"/>
        <v>0</v>
      </c>
      <c r="AF164" s="34">
        <f t="shared" si="34"/>
        <v>9999</v>
      </c>
      <c r="AG164" s="34">
        <f t="shared" si="35"/>
        <v>9999</v>
      </c>
      <c r="AH164" s="34">
        <v>528</v>
      </c>
      <c r="AI164" s="34">
        <v>0</v>
      </c>
      <c r="AJ164" s="35">
        <v>0</v>
      </c>
      <c r="AK164" s="35">
        <v>0</v>
      </c>
      <c r="AL164" s="35">
        <v>0</v>
      </c>
      <c r="AM164" s="34">
        <v>1</v>
      </c>
      <c r="AN164" s="34">
        <f t="shared" si="36"/>
        <v>0</v>
      </c>
      <c r="AO164" s="35">
        <v>48</v>
      </c>
      <c r="AP164" s="35">
        <v>48</v>
      </c>
      <c r="AQ164" t="s">
        <v>82</v>
      </c>
      <c r="AR164">
        <v>4</v>
      </c>
      <c r="AS164" s="34">
        <v>0.26666666666667</v>
      </c>
      <c r="AT164" t="s">
        <v>83</v>
      </c>
      <c r="AU164" s="35">
        <f t="shared" si="46"/>
        <v>0</v>
      </c>
      <c r="AV164" s="35">
        <f t="shared" si="37"/>
        <v>0</v>
      </c>
      <c r="AW164" s="35">
        <f t="shared" si="38"/>
        <v>9999</v>
      </c>
      <c r="AX164" s="35">
        <f t="shared" si="39"/>
        <v>9999</v>
      </c>
      <c r="AY164" s="35">
        <f t="shared" si="40"/>
        <v>0</v>
      </c>
      <c r="AZ164" s="35">
        <f t="shared" si="41"/>
        <v>0</v>
      </c>
      <c r="BA164" s="27" t="str">
        <f t="shared" si="42"/>
        <v>Kelipatan Kirim/Master box &gt; 3x FC+index</v>
      </c>
      <c r="BB164" s="34">
        <v>0.00016</v>
      </c>
      <c r="BC164" s="34">
        <f t="shared" si="43"/>
        <v>0</v>
      </c>
      <c r="BD164" s="34" t="e">
        <f t="shared" si="44"/>
        <v>#REF!</v>
      </c>
      <c r="BE164" s="34">
        <v>0.175</v>
      </c>
      <c r="BF164" s="34">
        <f t="shared" si="47"/>
        <v>0</v>
      </c>
      <c r="BG164" s="34" t="e">
        <f t="shared" si="45"/>
        <v>#REF!</v>
      </c>
      <c r="BH164" t="str">
        <f>IF(AT164="UDARA","U","N")&amp;LEFT($C$4,2)&amp;MID($C$4,4,2)&amp;LEFT(A164,3)&amp;MID(E164,2,2)&amp;VLOOKUP(E164,Acuan_Reference!C:L,10,0)</f>
        <v>N1501PKB71N3</v>
      </c>
      <c r="BI164" t="s">
        <v>84</v>
      </c>
      <c r="BJ164" t="s">
        <v>119</v>
      </c>
      <c r="BK164" t="s">
        <v>86</v>
      </c>
      <c r="BL164" t="s">
        <v>87</v>
      </c>
    </row>
    <row r="165" spans="1:64">
      <c r="A165" t="s">
        <v>106</v>
      </c>
      <c r="B165" t="s">
        <v>75</v>
      </c>
      <c r="C165" t="s">
        <v>76</v>
      </c>
      <c r="D165" t="s">
        <v>115</v>
      </c>
      <c r="E165" t="s">
        <v>128</v>
      </c>
      <c r="F165" t="s">
        <v>129</v>
      </c>
      <c r="G165" t="s">
        <v>118</v>
      </c>
      <c r="H165" t="s">
        <v>81</v>
      </c>
      <c r="I165" s="34">
        <v>15980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-1</v>
      </c>
      <c r="R165" s="35">
        <v>-19</v>
      </c>
      <c r="S165" s="35">
        <v>0</v>
      </c>
      <c r="T165" s="35">
        <v>-1</v>
      </c>
      <c r="U165" s="35">
        <v>-2</v>
      </c>
      <c r="V165" s="34">
        <v>-1</v>
      </c>
      <c r="W165" s="34">
        <f t="shared" si="32"/>
        <v>-1</v>
      </c>
      <c r="X165" s="35">
        <v>0</v>
      </c>
      <c r="Y165" s="35">
        <v>0</v>
      </c>
      <c r="Z165" s="35">
        <v>0</v>
      </c>
      <c r="AA165" s="34">
        <v>0</v>
      </c>
      <c r="AB165" s="34">
        <v>0</v>
      </c>
      <c r="AC165" s="34">
        <v>0</v>
      </c>
      <c r="AD165" s="34">
        <v>0</v>
      </c>
      <c r="AE165" s="34">
        <f t="shared" si="33"/>
        <v>0</v>
      </c>
      <c r="AF165" s="34">
        <f t="shared" si="34"/>
        <v>9999</v>
      </c>
      <c r="AG165" s="34">
        <f t="shared" si="35"/>
        <v>9999</v>
      </c>
      <c r="AH165" s="34">
        <v>528</v>
      </c>
      <c r="AI165" s="34">
        <v>0</v>
      </c>
      <c r="AJ165" s="35">
        <v>0</v>
      </c>
      <c r="AK165" s="35">
        <v>0</v>
      </c>
      <c r="AL165" s="35">
        <v>0</v>
      </c>
      <c r="AM165" s="34">
        <v>0.9</v>
      </c>
      <c r="AN165" s="34">
        <f t="shared" si="36"/>
        <v>0</v>
      </c>
      <c r="AO165" s="35">
        <v>48</v>
      </c>
      <c r="AP165" s="35">
        <v>48</v>
      </c>
      <c r="AQ165" t="s">
        <v>82</v>
      </c>
      <c r="AR165">
        <v>4</v>
      </c>
      <c r="AS165" s="34">
        <v>0.16666666666667</v>
      </c>
      <c r="AT165" t="s">
        <v>83</v>
      </c>
      <c r="AU165" s="35">
        <f t="shared" si="46"/>
        <v>0</v>
      </c>
      <c r="AV165" s="35">
        <f t="shared" si="37"/>
        <v>0</v>
      </c>
      <c r="AW165" s="35">
        <f t="shared" si="38"/>
        <v>9999</v>
      </c>
      <c r="AX165" s="35">
        <f t="shared" si="39"/>
        <v>9999</v>
      </c>
      <c r="AY165" s="35">
        <f t="shared" si="40"/>
        <v>0</v>
      </c>
      <c r="AZ165" s="35">
        <f t="shared" si="41"/>
        <v>0</v>
      </c>
      <c r="BA165" s="27" t="str">
        <f t="shared" si="42"/>
        <v>Kelipatan Kirim/Master box &gt; 3x FC+index</v>
      </c>
      <c r="BB165" s="34">
        <v>0.00016</v>
      </c>
      <c r="BC165" s="34">
        <f t="shared" si="43"/>
        <v>0</v>
      </c>
      <c r="BD165" s="34" t="e">
        <f t="shared" si="44"/>
        <v>#REF!</v>
      </c>
      <c r="BE165" s="34">
        <v>0.175</v>
      </c>
      <c r="BF165" s="34">
        <f t="shared" si="47"/>
        <v>0</v>
      </c>
      <c r="BG165" s="34" t="e">
        <f t="shared" si="45"/>
        <v>#REF!</v>
      </c>
      <c r="BH165" t="str">
        <f>IF(AT165="UDARA","U","N")&amp;LEFT($C$4,2)&amp;MID($C$4,4,2)&amp;LEFT(A165,3)&amp;MID(E165,2,2)&amp;VLOOKUP(E165,Acuan_Reference!C:L,10,0)</f>
        <v>N1501PLB71N3</v>
      </c>
      <c r="BI165" t="s">
        <v>84</v>
      </c>
      <c r="BJ165" t="s">
        <v>119</v>
      </c>
      <c r="BK165" t="s">
        <v>86</v>
      </c>
      <c r="BL165" t="s">
        <v>87</v>
      </c>
    </row>
    <row r="166" spans="1:64">
      <c r="A166" t="s">
        <v>107</v>
      </c>
      <c r="B166" t="s">
        <v>75</v>
      </c>
      <c r="C166" t="s">
        <v>76</v>
      </c>
      <c r="D166" t="s">
        <v>115</v>
      </c>
      <c r="E166" t="s">
        <v>128</v>
      </c>
      <c r="F166" t="s">
        <v>129</v>
      </c>
      <c r="G166" t="s">
        <v>118</v>
      </c>
      <c r="H166" t="s">
        <v>81</v>
      </c>
      <c r="I166" s="34">
        <v>15980</v>
      </c>
      <c r="J166" s="35">
        <v>0</v>
      </c>
      <c r="K166" s="35">
        <v>45</v>
      </c>
      <c r="L166" s="35">
        <v>0</v>
      </c>
      <c r="M166" s="35">
        <v>-188</v>
      </c>
      <c r="N166" s="35">
        <v>39</v>
      </c>
      <c r="O166" s="35">
        <v>-25</v>
      </c>
      <c r="P166" s="35">
        <v>-10</v>
      </c>
      <c r="Q166" s="35">
        <v>-7</v>
      </c>
      <c r="R166" s="35">
        <v>0</v>
      </c>
      <c r="S166" s="35">
        <v>-22</v>
      </c>
      <c r="T166" s="35">
        <v>-2</v>
      </c>
      <c r="U166" s="35">
        <v>0</v>
      </c>
      <c r="V166" s="34">
        <v>-8</v>
      </c>
      <c r="W166" s="34">
        <f t="shared" si="32"/>
        <v>-0.666666666666667</v>
      </c>
      <c r="X166" s="35">
        <v>0</v>
      </c>
      <c r="Y166" s="35">
        <v>0</v>
      </c>
      <c r="Z166" s="35">
        <v>0</v>
      </c>
      <c r="AA166" s="34">
        <v>0</v>
      </c>
      <c r="AB166" s="34">
        <v>0</v>
      </c>
      <c r="AC166" s="34">
        <v>0</v>
      </c>
      <c r="AD166" s="34">
        <v>0</v>
      </c>
      <c r="AE166" s="34">
        <f t="shared" si="33"/>
        <v>0</v>
      </c>
      <c r="AF166" s="34">
        <f t="shared" si="34"/>
        <v>9999</v>
      </c>
      <c r="AG166" s="34">
        <f t="shared" si="35"/>
        <v>9999</v>
      </c>
      <c r="AH166" s="34">
        <v>528</v>
      </c>
      <c r="AI166" s="34">
        <v>0</v>
      </c>
      <c r="AJ166" s="35">
        <v>0</v>
      </c>
      <c r="AK166" s="35">
        <v>0</v>
      </c>
      <c r="AL166" s="35">
        <v>0</v>
      </c>
      <c r="AM166" s="34">
        <v>1.3</v>
      </c>
      <c r="AN166" s="34">
        <f t="shared" si="36"/>
        <v>0</v>
      </c>
      <c r="AO166" s="35">
        <v>48</v>
      </c>
      <c r="AP166" s="35">
        <v>48</v>
      </c>
      <c r="AQ166" t="s">
        <v>82</v>
      </c>
      <c r="AR166">
        <v>2</v>
      </c>
      <c r="AS166" s="34">
        <v>0.43333333333333</v>
      </c>
      <c r="AT166" t="s">
        <v>83</v>
      </c>
      <c r="AU166" s="35">
        <f t="shared" si="46"/>
        <v>0</v>
      </c>
      <c r="AV166" s="35">
        <f t="shared" si="37"/>
        <v>0</v>
      </c>
      <c r="AW166" s="35">
        <f t="shared" si="38"/>
        <v>9999</v>
      </c>
      <c r="AX166" s="35">
        <f t="shared" si="39"/>
        <v>9999</v>
      </c>
      <c r="AY166" s="35">
        <f t="shared" si="40"/>
        <v>0</v>
      </c>
      <c r="AZ166" s="35">
        <f t="shared" si="41"/>
        <v>0</v>
      </c>
      <c r="BA166" s="27" t="str">
        <f t="shared" si="42"/>
        <v>Kelipatan Kirim/Master box &gt; 3x FC+index</v>
      </c>
      <c r="BB166" s="34">
        <v>0.00016</v>
      </c>
      <c r="BC166" s="34">
        <f t="shared" si="43"/>
        <v>0</v>
      </c>
      <c r="BD166" s="34" t="e">
        <f t="shared" si="44"/>
        <v>#REF!</v>
      </c>
      <c r="BE166" s="34">
        <v>0.175</v>
      </c>
      <c r="BF166" s="34">
        <f t="shared" si="47"/>
        <v>0</v>
      </c>
      <c r="BG166" s="34" t="e">
        <f t="shared" si="45"/>
        <v>#REF!</v>
      </c>
      <c r="BH166" t="str">
        <f>IF(AT166="UDARA","U","N")&amp;LEFT($C$4,2)&amp;MID($C$4,4,2)&amp;LEFT(A166,3)&amp;MID(E166,2,2)&amp;VLOOKUP(E166,Acuan_Reference!C:L,10,0)</f>
        <v>N1501PTK71N3</v>
      </c>
      <c r="BI166" t="s">
        <v>84</v>
      </c>
      <c r="BJ166" t="s">
        <v>119</v>
      </c>
      <c r="BK166" t="s">
        <v>86</v>
      </c>
      <c r="BL166" t="s">
        <v>87</v>
      </c>
    </row>
    <row r="167" spans="1:64">
      <c r="A167" t="s">
        <v>108</v>
      </c>
      <c r="B167" t="s">
        <v>75</v>
      </c>
      <c r="C167" t="s">
        <v>76</v>
      </c>
      <c r="D167" t="s">
        <v>115</v>
      </c>
      <c r="E167" t="s">
        <v>128</v>
      </c>
      <c r="F167" t="s">
        <v>129</v>
      </c>
      <c r="G167" t="s">
        <v>118</v>
      </c>
      <c r="H167" t="s">
        <v>81</v>
      </c>
      <c r="I167" s="34">
        <v>15980</v>
      </c>
      <c r="J167" s="35">
        <v>57</v>
      </c>
      <c r="K167" s="35">
        <v>103</v>
      </c>
      <c r="L167" s="35">
        <v>243</v>
      </c>
      <c r="M167" s="35">
        <v>21</v>
      </c>
      <c r="N167" s="35">
        <v>161</v>
      </c>
      <c r="O167" s="35">
        <v>48</v>
      </c>
      <c r="P167" s="35">
        <v>83</v>
      </c>
      <c r="Q167" s="35">
        <v>20</v>
      </c>
      <c r="R167" s="35">
        <v>117</v>
      </c>
      <c r="S167" s="35">
        <v>18</v>
      </c>
      <c r="T167" s="35">
        <v>110</v>
      </c>
      <c r="U167" s="35">
        <v>72</v>
      </c>
      <c r="V167" s="34">
        <v>66.666666666667</v>
      </c>
      <c r="W167" s="34">
        <f t="shared" si="32"/>
        <v>80.6666666666667</v>
      </c>
      <c r="X167" s="35">
        <v>0</v>
      </c>
      <c r="Y167" s="35">
        <v>0</v>
      </c>
      <c r="Z167" s="35">
        <v>0</v>
      </c>
      <c r="AA167" s="34">
        <v>0</v>
      </c>
      <c r="AB167" s="34">
        <v>0</v>
      </c>
      <c r="AC167" s="34">
        <v>0</v>
      </c>
      <c r="AD167" s="34">
        <v>0</v>
      </c>
      <c r="AE167" s="34">
        <f t="shared" si="33"/>
        <v>0</v>
      </c>
      <c r="AF167" s="34">
        <f t="shared" si="34"/>
        <v>0</v>
      </c>
      <c r="AG167" s="34">
        <f t="shared" si="35"/>
        <v>0</v>
      </c>
      <c r="AH167" s="34">
        <v>528</v>
      </c>
      <c r="AI167" s="34">
        <v>0</v>
      </c>
      <c r="AJ167" s="35">
        <v>0</v>
      </c>
      <c r="AK167" s="35">
        <v>56</v>
      </c>
      <c r="AL167" s="35">
        <v>60</v>
      </c>
      <c r="AM167" s="34">
        <v>0.8</v>
      </c>
      <c r="AN167" s="34">
        <f t="shared" si="36"/>
        <v>64.5333333333333</v>
      </c>
      <c r="AO167" s="35">
        <v>48</v>
      </c>
      <c r="AP167" s="35">
        <v>48</v>
      </c>
      <c r="AQ167" t="s">
        <v>82</v>
      </c>
      <c r="AR167">
        <v>4</v>
      </c>
      <c r="AS167" s="34">
        <v>0.066666666666667</v>
      </c>
      <c r="AT167" t="s">
        <v>83</v>
      </c>
      <c r="AU167" s="35">
        <f t="shared" si="46"/>
        <v>93.4</v>
      </c>
      <c r="AV167" s="35">
        <f t="shared" si="37"/>
        <v>96</v>
      </c>
      <c r="AW167" s="35">
        <f t="shared" si="38"/>
        <v>1.1900826446281</v>
      </c>
      <c r="AX167" s="35">
        <f t="shared" si="39"/>
        <v>0.446280991735537</v>
      </c>
      <c r="AY167" s="35">
        <f t="shared" si="40"/>
        <v>96</v>
      </c>
      <c r="AZ167" s="35">
        <f t="shared" si="41"/>
        <v>96</v>
      </c>
      <c r="BA167" s="27" t="str">
        <f t="shared" si="42"/>
        <v>1</v>
      </c>
      <c r="BB167" s="34">
        <v>0.00016</v>
      </c>
      <c r="BC167" s="34">
        <f t="shared" si="43"/>
        <v>0.01536</v>
      </c>
      <c r="BD167" s="34" t="e">
        <f t="shared" si="44"/>
        <v>#REF!</v>
      </c>
      <c r="BE167" s="34">
        <v>0.175</v>
      </c>
      <c r="BF167" s="34">
        <f t="shared" si="47"/>
        <v>16.8</v>
      </c>
      <c r="BG167" s="34" t="e">
        <f t="shared" si="45"/>
        <v>#REF!</v>
      </c>
      <c r="BH167" t="str">
        <f>IF(AT167="UDARA","U","N")&amp;LEFT($C$4,2)&amp;MID($C$4,4,2)&amp;LEFT(A167,3)&amp;MID(E167,2,2)&amp;VLOOKUP(E167,Acuan_Reference!C:L,10,0)</f>
        <v>N1501PWT71N3</v>
      </c>
      <c r="BI167" t="s">
        <v>84</v>
      </c>
      <c r="BJ167" t="s">
        <v>119</v>
      </c>
      <c r="BK167" t="s">
        <v>86</v>
      </c>
      <c r="BL167" t="s">
        <v>87</v>
      </c>
    </row>
    <row r="168" spans="1:64">
      <c r="A168" t="s">
        <v>109</v>
      </c>
      <c r="B168" t="s">
        <v>75</v>
      </c>
      <c r="C168" t="s">
        <v>76</v>
      </c>
      <c r="D168" t="s">
        <v>115</v>
      </c>
      <c r="E168" t="s">
        <v>128</v>
      </c>
      <c r="F168" t="s">
        <v>129</v>
      </c>
      <c r="G168" t="s">
        <v>118</v>
      </c>
      <c r="H168" t="s">
        <v>81</v>
      </c>
      <c r="I168" s="34">
        <v>15980</v>
      </c>
      <c r="J168" s="35">
        <v>57</v>
      </c>
      <c r="K168" s="35">
        <v>56</v>
      </c>
      <c r="L168" s="35">
        <v>65</v>
      </c>
      <c r="M168" s="35">
        <v>32</v>
      </c>
      <c r="N168" s="35">
        <v>9</v>
      </c>
      <c r="O168" s="35">
        <v>76</v>
      </c>
      <c r="P168" s="35">
        <v>29</v>
      </c>
      <c r="Q168" s="35">
        <v>31</v>
      </c>
      <c r="R168" s="35">
        <v>-2</v>
      </c>
      <c r="S168" s="35">
        <v>14</v>
      </c>
      <c r="T168" s="35">
        <v>45</v>
      </c>
      <c r="U168" s="35">
        <v>12</v>
      </c>
      <c r="V168" s="34">
        <v>23.666666666667</v>
      </c>
      <c r="W168" s="34">
        <f t="shared" si="32"/>
        <v>23.6666666666667</v>
      </c>
      <c r="X168" s="35">
        <v>18</v>
      </c>
      <c r="Y168" s="35">
        <v>0</v>
      </c>
      <c r="Z168" s="35">
        <v>0</v>
      </c>
      <c r="AA168" s="34">
        <v>34</v>
      </c>
      <c r="AB168" s="34">
        <v>0</v>
      </c>
      <c r="AC168" s="34">
        <v>0</v>
      </c>
      <c r="AD168" s="34">
        <v>0</v>
      </c>
      <c r="AE168" s="34">
        <f t="shared" si="33"/>
        <v>34</v>
      </c>
      <c r="AF168" s="34">
        <f t="shared" si="34"/>
        <v>1.43661971830984</v>
      </c>
      <c r="AG168" s="34">
        <f t="shared" si="35"/>
        <v>1.43661971830986</v>
      </c>
      <c r="AH168" s="34">
        <v>528</v>
      </c>
      <c r="AI168" s="34">
        <v>0</v>
      </c>
      <c r="AJ168" s="35">
        <v>0</v>
      </c>
      <c r="AK168" s="35">
        <v>16</v>
      </c>
      <c r="AL168" s="35">
        <v>14</v>
      </c>
      <c r="AM168" s="34">
        <v>0.6</v>
      </c>
      <c r="AN168" s="34">
        <f t="shared" si="36"/>
        <v>14.2</v>
      </c>
      <c r="AO168" s="35">
        <v>48</v>
      </c>
      <c r="AP168" s="35">
        <v>48</v>
      </c>
      <c r="AQ168" t="s">
        <v>82</v>
      </c>
      <c r="AR168">
        <v>8</v>
      </c>
      <c r="AS168" s="34">
        <v>0.1</v>
      </c>
      <c r="AT168" t="s">
        <v>83</v>
      </c>
      <c r="AU168" s="35">
        <f t="shared" si="46"/>
        <v>0</v>
      </c>
      <c r="AV168" s="35">
        <f t="shared" si="37"/>
        <v>0</v>
      </c>
      <c r="AW168" s="35">
        <f t="shared" si="38"/>
        <v>1.43661971830986</v>
      </c>
      <c r="AX168" s="35">
        <f t="shared" si="39"/>
        <v>0.845070422535211</v>
      </c>
      <c r="AY168" s="35">
        <f t="shared" si="40"/>
        <v>0</v>
      </c>
      <c r="AZ168" s="35">
        <f t="shared" si="41"/>
        <v>0</v>
      </c>
      <c r="BA168" s="27" t="str">
        <f t="shared" si="42"/>
        <v>3</v>
      </c>
      <c r="BB168" s="34">
        <v>0.00016</v>
      </c>
      <c r="BC168" s="34">
        <f t="shared" si="43"/>
        <v>0</v>
      </c>
      <c r="BD168" s="34" t="e">
        <f t="shared" si="44"/>
        <v>#REF!</v>
      </c>
      <c r="BE168" s="34">
        <v>0.175</v>
      </c>
      <c r="BF168" s="34">
        <f t="shared" si="47"/>
        <v>0</v>
      </c>
      <c r="BG168" s="34" t="e">
        <f t="shared" si="45"/>
        <v>#REF!</v>
      </c>
      <c r="BH168" t="str">
        <f>IF(AT168="UDARA","U","N")&amp;LEFT($C$4,2)&amp;MID($C$4,4,2)&amp;LEFT(A168,3)&amp;MID(E168,2,2)&amp;VLOOKUP(E168,Acuan_Reference!C:L,10,0)</f>
        <v>N1501SBY71N3</v>
      </c>
      <c r="BI168" t="s">
        <v>84</v>
      </c>
      <c r="BJ168" t="s">
        <v>119</v>
      </c>
      <c r="BK168" t="s">
        <v>86</v>
      </c>
      <c r="BL168" t="s">
        <v>87</v>
      </c>
    </row>
    <row r="169" spans="1:64">
      <c r="A169" t="s">
        <v>110</v>
      </c>
      <c r="B169" t="s">
        <v>75</v>
      </c>
      <c r="C169" t="s">
        <v>76</v>
      </c>
      <c r="D169" t="s">
        <v>115</v>
      </c>
      <c r="E169" t="s">
        <v>128</v>
      </c>
      <c r="F169" t="s">
        <v>129</v>
      </c>
      <c r="G169" t="s">
        <v>118</v>
      </c>
      <c r="H169" t="s">
        <v>81</v>
      </c>
      <c r="I169" s="34">
        <v>15980</v>
      </c>
      <c r="J169" s="35">
        <v>-1</v>
      </c>
      <c r="K169" s="35">
        <v>0</v>
      </c>
      <c r="L169" s="35">
        <v>-121</v>
      </c>
      <c r="M169" s="35">
        <v>0</v>
      </c>
      <c r="N169" s="35">
        <v>-2</v>
      </c>
      <c r="O169" s="35">
        <v>-6</v>
      </c>
      <c r="P169" s="35">
        <v>0</v>
      </c>
      <c r="Q169" s="35">
        <v>-2</v>
      </c>
      <c r="R169" s="35">
        <v>-2</v>
      </c>
      <c r="S169" s="35">
        <v>0</v>
      </c>
      <c r="T169" s="35">
        <v>0</v>
      </c>
      <c r="U169" s="35">
        <v>0</v>
      </c>
      <c r="V169" s="34">
        <v>0</v>
      </c>
      <c r="W169" s="34">
        <f t="shared" si="32"/>
        <v>0</v>
      </c>
      <c r="X169" s="35">
        <v>0</v>
      </c>
      <c r="Y169" s="35">
        <v>0</v>
      </c>
      <c r="Z169" s="35">
        <v>0</v>
      </c>
      <c r="AA169" s="34">
        <v>0</v>
      </c>
      <c r="AB169" s="34">
        <v>0</v>
      </c>
      <c r="AC169" s="34">
        <v>0</v>
      </c>
      <c r="AD169" s="34">
        <v>0</v>
      </c>
      <c r="AE169" s="34">
        <f t="shared" si="33"/>
        <v>0</v>
      </c>
      <c r="AF169" s="34">
        <f t="shared" si="34"/>
        <v>9999</v>
      </c>
      <c r="AG169" s="34">
        <f t="shared" si="35"/>
        <v>9999</v>
      </c>
      <c r="AH169" s="34">
        <v>528</v>
      </c>
      <c r="AI169" s="34">
        <v>0</v>
      </c>
      <c r="AJ169" s="35">
        <v>0</v>
      </c>
      <c r="AK169" s="35">
        <v>0</v>
      </c>
      <c r="AL169" s="35">
        <v>0</v>
      </c>
      <c r="AM169" s="34">
        <v>0.7</v>
      </c>
      <c r="AN169" s="34">
        <f t="shared" si="36"/>
        <v>0</v>
      </c>
      <c r="AO169" s="35">
        <v>48</v>
      </c>
      <c r="AP169" s="35">
        <v>48</v>
      </c>
      <c r="AQ169" t="s">
        <v>82</v>
      </c>
      <c r="AR169">
        <v>8</v>
      </c>
      <c r="AS169" s="34">
        <v>0.066666666666667</v>
      </c>
      <c r="AT169" t="s">
        <v>83</v>
      </c>
      <c r="AU169" s="35">
        <f t="shared" si="46"/>
        <v>0</v>
      </c>
      <c r="AV169" s="35">
        <f t="shared" si="37"/>
        <v>0</v>
      </c>
      <c r="AW169" s="35">
        <f t="shared" si="38"/>
        <v>9999</v>
      </c>
      <c r="AX169" s="35">
        <f t="shared" si="39"/>
        <v>9999</v>
      </c>
      <c r="AY169" s="35">
        <f t="shared" si="40"/>
        <v>0</v>
      </c>
      <c r="AZ169" s="35">
        <f t="shared" si="41"/>
        <v>0</v>
      </c>
      <c r="BA169" s="27" t="str">
        <f t="shared" si="42"/>
        <v>Kelipatan Kirim/Master box &gt; 3x FC+index</v>
      </c>
      <c r="BB169" s="34">
        <v>0.00016</v>
      </c>
      <c r="BC169" s="34">
        <f t="shared" si="43"/>
        <v>0</v>
      </c>
      <c r="BD169" s="34" t="e">
        <f t="shared" si="44"/>
        <v>#REF!</v>
      </c>
      <c r="BE169" s="34">
        <v>0.175</v>
      </c>
      <c r="BF169" s="34">
        <f t="shared" si="47"/>
        <v>0</v>
      </c>
      <c r="BG169" s="34" t="e">
        <f t="shared" si="45"/>
        <v>#REF!</v>
      </c>
      <c r="BH169" t="str">
        <f>IF(AT169="UDARA","U","N")&amp;LEFT($C$4,2)&amp;MID($C$4,4,2)&amp;LEFT(A169,3)&amp;MID(E169,2,2)&amp;VLOOKUP(E169,Acuan_Reference!C:L,10,0)</f>
        <v>N1501SLO71N3</v>
      </c>
      <c r="BI169" t="s">
        <v>84</v>
      </c>
      <c r="BJ169" t="s">
        <v>119</v>
      </c>
      <c r="BK169" t="s">
        <v>86</v>
      </c>
      <c r="BL169" t="s">
        <v>87</v>
      </c>
    </row>
    <row r="170" spans="1:64">
      <c r="A170" t="s">
        <v>111</v>
      </c>
      <c r="B170" t="s">
        <v>75</v>
      </c>
      <c r="C170" t="s">
        <v>76</v>
      </c>
      <c r="D170" t="s">
        <v>115</v>
      </c>
      <c r="E170" t="s">
        <v>128</v>
      </c>
      <c r="F170" t="s">
        <v>129</v>
      </c>
      <c r="G170" t="s">
        <v>118</v>
      </c>
      <c r="H170" t="s">
        <v>81</v>
      </c>
      <c r="I170" s="34">
        <v>15980</v>
      </c>
      <c r="J170" s="35">
        <v>34</v>
      </c>
      <c r="K170" s="35">
        <v>31</v>
      </c>
      <c r="L170" s="35">
        <v>11</v>
      </c>
      <c r="M170" s="35">
        <v>8</v>
      </c>
      <c r="N170" s="35">
        <v>17</v>
      </c>
      <c r="O170" s="35">
        <v>32</v>
      </c>
      <c r="P170" s="35">
        <v>-10</v>
      </c>
      <c r="Q170" s="35">
        <v>8</v>
      </c>
      <c r="R170" s="35">
        <v>39</v>
      </c>
      <c r="S170" s="35">
        <v>13</v>
      </c>
      <c r="T170" s="35">
        <v>27</v>
      </c>
      <c r="U170" s="35">
        <v>17</v>
      </c>
      <c r="V170" s="34">
        <v>19</v>
      </c>
      <c r="W170" s="34">
        <f t="shared" si="32"/>
        <v>21.3333333333333</v>
      </c>
      <c r="X170" s="35">
        <v>0</v>
      </c>
      <c r="Y170" s="35">
        <v>0</v>
      </c>
      <c r="Z170" s="35">
        <v>0</v>
      </c>
      <c r="AA170" s="34">
        <v>0</v>
      </c>
      <c r="AB170" s="34">
        <v>0</v>
      </c>
      <c r="AC170" s="34">
        <v>48</v>
      </c>
      <c r="AD170" s="34">
        <v>0</v>
      </c>
      <c r="AE170" s="34">
        <f t="shared" si="33"/>
        <v>48</v>
      </c>
      <c r="AF170" s="34">
        <f t="shared" si="34"/>
        <v>2.52631578947368</v>
      </c>
      <c r="AG170" s="34">
        <f t="shared" si="35"/>
        <v>2.25</v>
      </c>
      <c r="AH170" s="34">
        <v>528</v>
      </c>
      <c r="AI170" s="34">
        <v>0</v>
      </c>
      <c r="AJ170" s="35">
        <v>0</v>
      </c>
      <c r="AK170" s="35">
        <v>22</v>
      </c>
      <c r="AL170" s="35">
        <v>20</v>
      </c>
      <c r="AM170" s="34">
        <v>1.5</v>
      </c>
      <c r="AN170" s="34">
        <f t="shared" si="36"/>
        <v>32</v>
      </c>
      <c r="AO170" s="35">
        <v>48</v>
      </c>
      <c r="AP170" s="35">
        <v>48</v>
      </c>
      <c r="AQ170" t="s">
        <v>82</v>
      </c>
      <c r="AR170">
        <v>2</v>
      </c>
      <c r="AS170" s="34">
        <v>0.53333333333333</v>
      </c>
      <c r="AT170" t="s">
        <v>83</v>
      </c>
      <c r="AU170" s="35">
        <f t="shared" si="46"/>
        <v>3</v>
      </c>
      <c r="AV170" s="35">
        <f t="shared" si="37"/>
        <v>48</v>
      </c>
      <c r="AW170" s="35">
        <f t="shared" si="38"/>
        <v>4.5</v>
      </c>
      <c r="AX170" s="35">
        <f t="shared" si="39"/>
        <v>3.5625</v>
      </c>
      <c r="AY170" s="35">
        <f t="shared" si="40"/>
        <v>0</v>
      </c>
      <c r="AZ170" s="35">
        <f t="shared" si="41"/>
        <v>0</v>
      </c>
      <c r="BA170" s="27" t="str">
        <f t="shared" si="42"/>
        <v>Kelipatan Kirim/Master box &gt; 3x FC+index</v>
      </c>
      <c r="BB170" s="34">
        <v>0.00016</v>
      </c>
      <c r="BC170" s="34">
        <f t="shared" si="43"/>
        <v>0</v>
      </c>
      <c r="BD170" s="34" t="e">
        <f t="shared" si="44"/>
        <v>#REF!</v>
      </c>
      <c r="BE170" s="34">
        <v>0.175</v>
      </c>
      <c r="BF170" s="34">
        <f t="shared" si="47"/>
        <v>0</v>
      </c>
      <c r="BG170" s="34" t="e">
        <f t="shared" si="45"/>
        <v>#REF!</v>
      </c>
      <c r="BH170" t="str">
        <f>IF(AT170="UDARA","U","N")&amp;LEFT($C$4,2)&amp;MID($C$4,4,2)&amp;LEFT(A170,3)&amp;MID(E170,2,2)&amp;VLOOKUP(E170,Acuan_Reference!C:L,10,0)</f>
        <v>N1501SMD71N3</v>
      </c>
      <c r="BI170" t="s">
        <v>84</v>
      </c>
      <c r="BJ170" t="s">
        <v>119</v>
      </c>
      <c r="BK170" t="s">
        <v>86</v>
      </c>
      <c r="BL170" t="s">
        <v>87</v>
      </c>
    </row>
    <row r="171" spans="1:64">
      <c r="A171" t="s">
        <v>112</v>
      </c>
      <c r="B171" t="s">
        <v>75</v>
      </c>
      <c r="C171" t="s">
        <v>76</v>
      </c>
      <c r="D171" t="s">
        <v>115</v>
      </c>
      <c r="E171" t="s">
        <v>128</v>
      </c>
      <c r="F171" t="s">
        <v>129</v>
      </c>
      <c r="G171" t="s">
        <v>118</v>
      </c>
      <c r="H171" t="s">
        <v>81</v>
      </c>
      <c r="I171" s="34">
        <v>15980</v>
      </c>
      <c r="J171" s="35">
        <v>-1</v>
      </c>
      <c r="K171" s="35">
        <v>1</v>
      </c>
      <c r="L171" s="35">
        <v>0</v>
      </c>
      <c r="M171" s="35">
        <v>0</v>
      </c>
      <c r="N171" s="35">
        <v>0</v>
      </c>
      <c r="O171" s="35">
        <v>0</v>
      </c>
      <c r="P171" s="35">
        <v>-5</v>
      </c>
      <c r="Q171" s="35">
        <v>-24</v>
      </c>
      <c r="R171" s="35">
        <v>-8</v>
      </c>
      <c r="S171" s="35">
        <v>-10</v>
      </c>
      <c r="T171" s="35">
        <v>42</v>
      </c>
      <c r="U171" s="35">
        <v>62</v>
      </c>
      <c r="V171" s="34">
        <v>31.333333333333</v>
      </c>
      <c r="W171" s="34">
        <f t="shared" si="32"/>
        <v>36.6666666666667</v>
      </c>
      <c r="X171" s="35">
        <v>26</v>
      </c>
      <c r="Y171" s="35">
        <v>0</v>
      </c>
      <c r="Z171" s="35">
        <v>0</v>
      </c>
      <c r="AA171" s="34">
        <v>0</v>
      </c>
      <c r="AB171" s="34">
        <v>0</v>
      </c>
      <c r="AC171" s="34">
        <v>0</v>
      </c>
      <c r="AD171" s="34">
        <v>0</v>
      </c>
      <c r="AE171" s="34">
        <f t="shared" si="33"/>
        <v>0</v>
      </c>
      <c r="AF171" s="34">
        <f t="shared" si="34"/>
        <v>0</v>
      </c>
      <c r="AG171" s="34">
        <f t="shared" si="35"/>
        <v>0</v>
      </c>
      <c r="AH171" s="34">
        <v>528</v>
      </c>
      <c r="AI171" s="34">
        <v>0</v>
      </c>
      <c r="AJ171" s="35">
        <v>0</v>
      </c>
      <c r="AK171" s="35">
        <v>0</v>
      </c>
      <c r="AL171" s="35">
        <v>6</v>
      </c>
      <c r="AM171" s="34">
        <v>0.7</v>
      </c>
      <c r="AN171" s="34">
        <f t="shared" si="36"/>
        <v>25.6666666666667</v>
      </c>
      <c r="AO171" s="35">
        <v>48</v>
      </c>
      <c r="AP171" s="35">
        <v>48</v>
      </c>
      <c r="AQ171" t="s">
        <v>82</v>
      </c>
      <c r="AR171">
        <v>8</v>
      </c>
      <c r="AS171" s="34">
        <v>0.066666666666667</v>
      </c>
      <c r="AT171" t="s">
        <v>83</v>
      </c>
      <c r="AU171" s="35">
        <f t="shared" si="46"/>
        <v>23.75</v>
      </c>
      <c r="AV171" s="35">
        <f t="shared" si="37"/>
        <v>48</v>
      </c>
      <c r="AW171" s="35">
        <f t="shared" si="38"/>
        <v>1.30909090909091</v>
      </c>
      <c r="AX171" s="35">
        <f t="shared" si="39"/>
        <v>1.14545454545455</v>
      </c>
      <c r="AY171" s="35">
        <f t="shared" si="40"/>
        <v>48</v>
      </c>
      <c r="AZ171" s="35">
        <f t="shared" si="41"/>
        <v>48</v>
      </c>
      <c r="BA171" s="27" t="str">
        <f t="shared" si="42"/>
        <v>1</v>
      </c>
      <c r="BB171" s="34">
        <v>0.00016</v>
      </c>
      <c r="BC171" s="34">
        <f t="shared" si="43"/>
        <v>0.00768</v>
      </c>
      <c r="BD171" s="34" t="e">
        <f t="shared" si="44"/>
        <v>#REF!</v>
      </c>
      <c r="BE171" s="34">
        <v>0.175</v>
      </c>
      <c r="BF171" s="34">
        <f t="shared" si="47"/>
        <v>8.4</v>
      </c>
      <c r="BG171" s="34" t="e">
        <f t="shared" si="45"/>
        <v>#REF!</v>
      </c>
      <c r="BH171" t="str">
        <f>IF(AT171="UDARA","U","N")&amp;LEFT($C$4,2)&amp;MID($C$4,4,2)&amp;LEFT(A171,3)&amp;MID(E171,2,2)&amp;VLOOKUP(E171,Acuan_Reference!C:L,10,0)</f>
        <v>N1501SMG71N3</v>
      </c>
      <c r="BI171" t="s">
        <v>84</v>
      </c>
      <c r="BJ171" t="s">
        <v>119</v>
      </c>
      <c r="BK171" t="s">
        <v>86</v>
      </c>
      <c r="BL171" t="s">
        <v>87</v>
      </c>
    </row>
    <row r="172" spans="1:64">
      <c r="A172" t="s">
        <v>113</v>
      </c>
      <c r="B172" t="s">
        <v>75</v>
      </c>
      <c r="C172" t="s">
        <v>76</v>
      </c>
      <c r="D172" t="s">
        <v>115</v>
      </c>
      <c r="E172" t="s">
        <v>128</v>
      </c>
      <c r="F172" t="s">
        <v>129</v>
      </c>
      <c r="G172" t="s">
        <v>118</v>
      </c>
      <c r="H172" t="s">
        <v>81</v>
      </c>
      <c r="I172" s="34">
        <v>15980</v>
      </c>
      <c r="J172" s="35">
        <v>0</v>
      </c>
      <c r="K172" s="35">
        <v>-2</v>
      </c>
      <c r="L172" s="35">
        <v>0</v>
      </c>
      <c r="M172" s="35">
        <v>-7</v>
      </c>
      <c r="N172" s="35">
        <v>-7</v>
      </c>
      <c r="O172" s="35">
        <v>-6</v>
      </c>
      <c r="P172" s="35">
        <v>-10</v>
      </c>
      <c r="Q172" s="35">
        <v>0</v>
      </c>
      <c r="R172" s="35">
        <v>-2</v>
      </c>
      <c r="S172" s="35">
        <v>0</v>
      </c>
      <c r="T172" s="35">
        <v>0</v>
      </c>
      <c r="U172" s="35">
        <v>0</v>
      </c>
      <c r="V172" s="34">
        <v>0</v>
      </c>
      <c r="W172" s="34">
        <f t="shared" si="32"/>
        <v>0</v>
      </c>
      <c r="X172" s="35">
        <v>0</v>
      </c>
      <c r="Y172" s="35">
        <v>0</v>
      </c>
      <c r="Z172" s="35">
        <v>0</v>
      </c>
      <c r="AA172" s="34">
        <v>0</v>
      </c>
      <c r="AB172" s="34">
        <v>0</v>
      </c>
      <c r="AC172" s="34">
        <v>0</v>
      </c>
      <c r="AD172" s="34">
        <v>0</v>
      </c>
      <c r="AE172" s="34">
        <f t="shared" si="33"/>
        <v>0</v>
      </c>
      <c r="AF172" s="34">
        <f t="shared" si="34"/>
        <v>9999</v>
      </c>
      <c r="AG172" s="34">
        <f t="shared" si="35"/>
        <v>9999</v>
      </c>
      <c r="AH172" s="34">
        <v>528</v>
      </c>
      <c r="AI172" s="34">
        <v>0</v>
      </c>
      <c r="AJ172" s="35">
        <v>0</v>
      </c>
      <c r="AK172" s="35">
        <v>0</v>
      </c>
      <c r="AL172" s="35">
        <v>0</v>
      </c>
      <c r="AM172" s="34">
        <v>0.25</v>
      </c>
      <c r="AN172" s="34">
        <f t="shared" si="36"/>
        <v>0</v>
      </c>
      <c r="AO172" s="35">
        <v>48</v>
      </c>
      <c r="AP172" s="35">
        <v>48</v>
      </c>
      <c r="AQ172" t="s">
        <v>82</v>
      </c>
      <c r="AR172">
        <v>12</v>
      </c>
      <c r="AS172" s="34">
        <v>0.033333333333333</v>
      </c>
      <c r="AT172" t="s">
        <v>83</v>
      </c>
      <c r="AU172" s="35">
        <f t="shared" si="46"/>
        <v>0</v>
      </c>
      <c r="AV172" s="35">
        <f t="shared" si="37"/>
        <v>0</v>
      </c>
      <c r="AW172" s="35">
        <f t="shared" si="38"/>
        <v>9999</v>
      </c>
      <c r="AX172" s="35">
        <f t="shared" si="39"/>
        <v>9999</v>
      </c>
      <c r="AY172" s="35">
        <f t="shared" si="40"/>
        <v>0</v>
      </c>
      <c r="AZ172" s="35">
        <f t="shared" si="41"/>
        <v>0</v>
      </c>
      <c r="BA172" s="27" t="str">
        <f t="shared" si="42"/>
        <v>Kelipatan Kirim/Master box &gt; 3x FC+index</v>
      </c>
      <c r="BB172" s="34">
        <v>0.00016</v>
      </c>
      <c r="BC172" s="34">
        <f t="shared" si="43"/>
        <v>0</v>
      </c>
      <c r="BD172" s="34" t="e">
        <f t="shared" si="44"/>
        <v>#REF!</v>
      </c>
      <c r="BE172" s="34">
        <v>0.175</v>
      </c>
      <c r="BF172" s="34">
        <f t="shared" si="47"/>
        <v>0</v>
      </c>
      <c r="BG172" s="34" t="e">
        <f t="shared" si="45"/>
        <v>#REF!</v>
      </c>
      <c r="BH172" t="str">
        <f>IF(AT172="UDARA","U","N")&amp;LEFT($C$4,2)&amp;MID($C$4,4,2)&amp;LEFT(A172,3)&amp;MID(E172,2,2)&amp;VLOOKUP(E172,Acuan_Reference!C:L,10,0)</f>
        <v>N1501TGR71N3</v>
      </c>
      <c r="BI172" t="s">
        <v>84</v>
      </c>
      <c r="BJ172" t="s">
        <v>119</v>
      </c>
      <c r="BK172" t="s">
        <v>86</v>
      </c>
      <c r="BL172" t="s">
        <v>87</v>
      </c>
    </row>
    <row r="173" spans="1:64">
      <c r="A173" t="s">
        <v>114</v>
      </c>
      <c r="B173" t="s">
        <v>75</v>
      </c>
      <c r="C173" t="s">
        <v>76</v>
      </c>
      <c r="D173" t="s">
        <v>115</v>
      </c>
      <c r="E173" t="s">
        <v>128</v>
      </c>
      <c r="F173" t="s">
        <v>129</v>
      </c>
      <c r="G173" t="s">
        <v>118</v>
      </c>
      <c r="H173" t="s">
        <v>81</v>
      </c>
      <c r="I173" s="34">
        <v>15980</v>
      </c>
      <c r="J173" s="35">
        <v>0</v>
      </c>
      <c r="K173" s="35">
        <v>0</v>
      </c>
      <c r="L173" s="35">
        <v>-2</v>
      </c>
      <c r="M173" s="35">
        <v>-3</v>
      </c>
      <c r="N173" s="35">
        <v>-14</v>
      </c>
      <c r="O173" s="35">
        <v>-7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  <c r="U173" s="35">
        <v>0</v>
      </c>
      <c r="V173" s="34">
        <v>0</v>
      </c>
      <c r="W173" s="34">
        <f t="shared" si="32"/>
        <v>0</v>
      </c>
      <c r="X173" s="35">
        <v>0</v>
      </c>
      <c r="Y173" s="35">
        <v>0</v>
      </c>
      <c r="Z173" s="35">
        <v>0</v>
      </c>
      <c r="AA173" s="34">
        <v>0</v>
      </c>
      <c r="AB173" s="34">
        <v>0</v>
      </c>
      <c r="AC173" s="34">
        <v>0</v>
      </c>
      <c r="AD173" s="34">
        <v>0</v>
      </c>
      <c r="AE173" s="34">
        <f t="shared" si="33"/>
        <v>0</v>
      </c>
      <c r="AF173" s="34">
        <f t="shared" si="34"/>
        <v>9999</v>
      </c>
      <c r="AG173" s="34">
        <f t="shared" si="35"/>
        <v>9999</v>
      </c>
      <c r="AH173" s="34">
        <v>528</v>
      </c>
      <c r="AI173" s="34">
        <v>0</v>
      </c>
      <c r="AJ173" s="35">
        <v>0</v>
      </c>
      <c r="AK173" s="35">
        <v>0</v>
      </c>
      <c r="AL173" s="35">
        <v>0</v>
      </c>
      <c r="AM173" s="34">
        <v>0.7</v>
      </c>
      <c r="AN173" s="34">
        <f t="shared" si="36"/>
        <v>0</v>
      </c>
      <c r="AO173" s="35">
        <v>48</v>
      </c>
      <c r="AP173" s="35">
        <v>48</v>
      </c>
      <c r="AQ173" t="s">
        <v>82</v>
      </c>
      <c r="AR173">
        <v>8</v>
      </c>
      <c r="AS173" s="34">
        <v>0.066666666666667</v>
      </c>
      <c r="AT173" t="s">
        <v>83</v>
      </c>
      <c r="AU173" s="35">
        <f t="shared" si="46"/>
        <v>0</v>
      </c>
      <c r="AV173" s="35">
        <f t="shared" si="37"/>
        <v>0</v>
      </c>
      <c r="AW173" s="35">
        <f t="shared" si="38"/>
        <v>9999</v>
      </c>
      <c r="AX173" s="35">
        <f t="shared" si="39"/>
        <v>9999</v>
      </c>
      <c r="AY173" s="35">
        <f t="shared" si="40"/>
        <v>0</v>
      </c>
      <c r="AZ173" s="35">
        <f t="shared" si="41"/>
        <v>0</v>
      </c>
      <c r="BA173" s="27" t="str">
        <f t="shared" si="42"/>
        <v>Kelipatan Kirim/Master box &gt; 3x FC+index</v>
      </c>
      <c r="BB173" s="34">
        <v>0.00016</v>
      </c>
      <c r="BC173" s="34">
        <f t="shared" si="43"/>
        <v>0</v>
      </c>
      <c r="BD173" s="34" t="e">
        <f t="shared" si="44"/>
        <v>#REF!</v>
      </c>
      <c r="BE173" s="34">
        <v>0.175</v>
      </c>
      <c r="BF173" s="34">
        <f t="shared" si="47"/>
        <v>0</v>
      </c>
      <c r="BG173" s="34" t="e">
        <f t="shared" si="45"/>
        <v>#REF!</v>
      </c>
      <c r="BH173" t="str">
        <f>IF(AT173="UDARA","U","N")&amp;LEFT($C$4,2)&amp;MID($C$4,4,2)&amp;LEFT(A173,3)&amp;MID(E173,2,2)&amp;VLOOKUP(E173,Acuan_Reference!C:L,10,0)</f>
        <v>N1501YGY71N3</v>
      </c>
      <c r="BI173" t="s">
        <v>84</v>
      </c>
      <c r="BJ173" t="s">
        <v>119</v>
      </c>
      <c r="BK173" t="s">
        <v>86</v>
      </c>
      <c r="BL173" t="s">
        <v>87</v>
      </c>
    </row>
    <row r="174" hidden="1" spans="1:64">
      <c r="A174" t="s">
        <v>74</v>
      </c>
      <c r="B174" t="s">
        <v>75</v>
      </c>
      <c r="C174" t="s">
        <v>76</v>
      </c>
      <c r="D174" t="s">
        <v>123</v>
      </c>
      <c r="E174" t="s">
        <v>130</v>
      </c>
      <c r="F174" t="s">
        <v>131</v>
      </c>
      <c r="G174" t="s">
        <v>118</v>
      </c>
      <c r="H174" t="s">
        <v>81</v>
      </c>
      <c r="I174" s="34">
        <v>15300</v>
      </c>
      <c r="J174" s="35">
        <v>0</v>
      </c>
      <c r="K174" s="35">
        <v>-3</v>
      </c>
      <c r="L174" s="35">
        <v>-1</v>
      </c>
      <c r="M174" s="35">
        <v>0</v>
      </c>
      <c r="N174" s="35">
        <v>100</v>
      </c>
      <c r="O174" s="35">
        <v>182</v>
      </c>
      <c r="P174" s="35">
        <v>106</v>
      </c>
      <c r="Q174" s="35">
        <v>99</v>
      </c>
      <c r="R174" s="35">
        <v>-546</v>
      </c>
      <c r="S174" s="35">
        <v>28</v>
      </c>
      <c r="T174" s="35">
        <v>-8</v>
      </c>
      <c r="U174" s="35">
        <v>-6</v>
      </c>
      <c r="V174" s="34">
        <v>4.6666666666667</v>
      </c>
      <c r="W174" s="34">
        <f t="shared" si="32"/>
        <v>-4.66666666666667</v>
      </c>
      <c r="X174" s="35">
        <v>0</v>
      </c>
      <c r="Y174" s="35">
        <v>0</v>
      </c>
      <c r="Z174" s="35">
        <v>0</v>
      </c>
      <c r="AA174" s="34">
        <v>0</v>
      </c>
      <c r="AB174" s="34">
        <v>0</v>
      </c>
      <c r="AC174" s="34">
        <v>0</v>
      </c>
      <c r="AD174" s="34">
        <v>0</v>
      </c>
      <c r="AE174" s="34">
        <f t="shared" si="33"/>
        <v>0</v>
      </c>
      <c r="AF174" s="34">
        <f t="shared" si="34"/>
        <v>0</v>
      </c>
      <c r="AG174" s="34">
        <f t="shared" si="35"/>
        <v>9999</v>
      </c>
      <c r="AH174" s="34">
        <v>0</v>
      </c>
      <c r="AI174" s="34">
        <v>0</v>
      </c>
      <c r="AJ174" s="35">
        <v>400</v>
      </c>
      <c r="AK174" s="35">
        <v>0</v>
      </c>
      <c r="AL174" s="35">
        <v>0</v>
      </c>
      <c r="AM174" s="34">
        <v>0.7</v>
      </c>
      <c r="AN174" s="34">
        <f t="shared" si="36"/>
        <v>0</v>
      </c>
      <c r="AO174" s="35">
        <v>100</v>
      </c>
      <c r="AP174" s="35">
        <v>100</v>
      </c>
      <c r="AQ174" t="s">
        <v>82</v>
      </c>
      <c r="AR174">
        <v>8</v>
      </c>
      <c r="AS174" s="34">
        <v>0.066666666666667</v>
      </c>
      <c r="AT174" t="s">
        <v>83</v>
      </c>
      <c r="AU174" s="35">
        <f t="shared" si="46"/>
        <v>0</v>
      </c>
      <c r="AV174" s="35">
        <f t="shared" si="37"/>
        <v>0</v>
      </c>
      <c r="AW174" s="35">
        <f t="shared" si="38"/>
        <v>9999</v>
      </c>
      <c r="AX174" s="35">
        <f t="shared" si="39"/>
        <v>9999</v>
      </c>
      <c r="AY174" s="35">
        <f t="shared" si="40"/>
        <v>0</v>
      </c>
      <c r="AZ174" s="35">
        <f t="shared" si="41"/>
        <v>0</v>
      </c>
      <c r="BA174" s="27" t="str">
        <f t="shared" si="42"/>
        <v>Kelipatan Kirim/Master box &gt; 3x FC+index</v>
      </c>
      <c r="BB174" s="34">
        <v>0.00026325</v>
      </c>
      <c r="BC174" s="34">
        <f t="shared" si="43"/>
        <v>0</v>
      </c>
      <c r="BD174" s="34" t="e">
        <f t="shared" si="44"/>
        <v>#REF!</v>
      </c>
      <c r="BE174" s="34">
        <v>0.0749</v>
      </c>
      <c r="BF174" s="34">
        <f t="shared" si="47"/>
        <v>0</v>
      </c>
      <c r="BG174" s="34" t="e">
        <f t="shared" si="45"/>
        <v>#REF!</v>
      </c>
      <c r="BH174" t="str">
        <f>IF(AT174="UDARA","U","N")&amp;LEFT($C$4,2)&amp;MID($C$4,4,2)&amp;LEFT(A174,3)&amp;MID(E174,2,2)&amp;VLOOKUP(E174,Acuan_Reference!C:L,10,0)</f>
        <v>N1501BDG71A4</v>
      </c>
      <c r="BI174" t="s">
        <v>84</v>
      </c>
      <c r="BJ174" t="s">
        <v>119</v>
      </c>
      <c r="BK174" t="s">
        <v>86</v>
      </c>
      <c r="BL174" t="s">
        <v>87</v>
      </c>
    </row>
    <row r="175" hidden="1" spans="1:64">
      <c r="A175" t="s">
        <v>88</v>
      </c>
      <c r="B175" t="s">
        <v>75</v>
      </c>
      <c r="C175" t="s">
        <v>76</v>
      </c>
      <c r="D175" t="s">
        <v>123</v>
      </c>
      <c r="E175" t="s">
        <v>130</v>
      </c>
      <c r="F175" t="s">
        <v>131</v>
      </c>
      <c r="G175" t="s">
        <v>118</v>
      </c>
      <c r="H175" t="s">
        <v>81</v>
      </c>
      <c r="I175" s="34">
        <v>15300</v>
      </c>
      <c r="J175" s="35">
        <v>0</v>
      </c>
      <c r="K175" s="35">
        <v>0</v>
      </c>
      <c r="L175" s="35">
        <v>0</v>
      </c>
      <c r="M175" s="35">
        <v>0</v>
      </c>
      <c r="N175" s="35">
        <v>33</v>
      </c>
      <c r="O175" s="35">
        <v>24</v>
      </c>
      <c r="P175" s="35">
        <v>3</v>
      </c>
      <c r="Q175" s="35">
        <v>0</v>
      </c>
      <c r="R175" s="35">
        <v>0</v>
      </c>
      <c r="S175" s="35">
        <v>-1</v>
      </c>
      <c r="T175" s="35">
        <v>0</v>
      </c>
      <c r="U175" s="35">
        <v>-8</v>
      </c>
      <c r="V175" s="34">
        <v>-3</v>
      </c>
      <c r="W175" s="34">
        <f t="shared" si="32"/>
        <v>-2.66666666666667</v>
      </c>
      <c r="X175" s="35">
        <v>0</v>
      </c>
      <c r="Y175" s="35">
        <v>0</v>
      </c>
      <c r="Z175" s="35">
        <v>0</v>
      </c>
      <c r="AA175" s="34">
        <v>0</v>
      </c>
      <c r="AB175" s="34">
        <v>0</v>
      </c>
      <c r="AC175" s="34">
        <v>0</v>
      </c>
      <c r="AD175" s="34">
        <v>0</v>
      </c>
      <c r="AE175" s="34">
        <f t="shared" si="33"/>
        <v>0</v>
      </c>
      <c r="AF175" s="34">
        <f t="shared" si="34"/>
        <v>9999</v>
      </c>
      <c r="AG175" s="34">
        <f t="shared" si="35"/>
        <v>9999</v>
      </c>
      <c r="AH175" s="34">
        <v>0</v>
      </c>
      <c r="AI175" s="34">
        <v>0</v>
      </c>
      <c r="AJ175" s="35">
        <v>400</v>
      </c>
      <c r="AK175" s="35">
        <v>0</v>
      </c>
      <c r="AL175" s="35">
        <v>0</v>
      </c>
      <c r="AM175" s="34">
        <v>0.6</v>
      </c>
      <c r="AN175" s="34">
        <f t="shared" si="36"/>
        <v>0</v>
      </c>
      <c r="AO175" s="35">
        <v>100</v>
      </c>
      <c r="AP175" s="35">
        <v>100</v>
      </c>
      <c r="AQ175" t="s">
        <v>82</v>
      </c>
      <c r="AR175">
        <v>8</v>
      </c>
      <c r="AS175" s="34">
        <v>0.033333333333333</v>
      </c>
      <c r="AT175" t="s">
        <v>83</v>
      </c>
      <c r="AU175" s="35">
        <f t="shared" si="46"/>
        <v>0</v>
      </c>
      <c r="AV175" s="35">
        <f t="shared" si="37"/>
        <v>0</v>
      </c>
      <c r="AW175" s="35">
        <f t="shared" si="38"/>
        <v>9999</v>
      </c>
      <c r="AX175" s="35">
        <f t="shared" si="39"/>
        <v>9999</v>
      </c>
      <c r="AY175" s="35">
        <f t="shared" si="40"/>
        <v>0</v>
      </c>
      <c r="AZ175" s="35">
        <f t="shared" si="41"/>
        <v>0</v>
      </c>
      <c r="BA175" s="27" t="str">
        <f t="shared" si="42"/>
        <v>Kelipatan Kirim/Master box &gt; 3x FC+index</v>
      </c>
      <c r="BB175" s="34">
        <v>0.00026325</v>
      </c>
      <c r="BC175" s="34">
        <f t="shared" si="43"/>
        <v>0</v>
      </c>
      <c r="BD175" s="34" t="e">
        <f t="shared" si="44"/>
        <v>#REF!</v>
      </c>
      <c r="BE175" s="34">
        <v>0.0749</v>
      </c>
      <c r="BF175" s="34">
        <f t="shared" si="47"/>
        <v>0</v>
      </c>
      <c r="BG175" s="34" t="e">
        <f t="shared" si="45"/>
        <v>#REF!</v>
      </c>
      <c r="BH175" t="str">
        <f>IF(AT175="UDARA","U","N")&amp;LEFT($C$4,2)&amp;MID($C$4,4,2)&amp;LEFT(A175,3)&amp;MID(E175,2,2)&amp;VLOOKUP(E175,Acuan_Reference!C:L,10,0)</f>
        <v>N1501BGR71A4</v>
      </c>
      <c r="BI175" t="s">
        <v>84</v>
      </c>
      <c r="BJ175" t="s">
        <v>119</v>
      </c>
      <c r="BK175" t="s">
        <v>86</v>
      </c>
      <c r="BL175" t="s">
        <v>87</v>
      </c>
    </row>
    <row r="176" hidden="1" spans="1:64">
      <c r="A176" t="s">
        <v>89</v>
      </c>
      <c r="B176" t="s">
        <v>75</v>
      </c>
      <c r="C176" t="s">
        <v>76</v>
      </c>
      <c r="D176" t="s">
        <v>123</v>
      </c>
      <c r="E176" t="s">
        <v>130</v>
      </c>
      <c r="F176" t="s">
        <v>131</v>
      </c>
      <c r="G176" t="s">
        <v>118</v>
      </c>
      <c r="H176" t="s">
        <v>81</v>
      </c>
      <c r="I176" s="34">
        <v>15300</v>
      </c>
      <c r="J176" s="35">
        <v>200</v>
      </c>
      <c r="K176" s="35">
        <v>16</v>
      </c>
      <c r="L176" s="35">
        <v>0</v>
      </c>
      <c r="M176" s="35">
        <v>415</v>
      </c>
      <c r="N176" s="35">
        <v>-380</v>
      </c>
      <c r="O176" s="35">
        <v>12</v>
      </c>
      <c r="P176" s="35">
        <v>10</v>
      </c>
      <c r="Q176" s="35">
        <v>18</v>
      </c>
      <c r="R176" s="35">
        <v>-7</v>
      </c>
      <c r="S176" s="35">
        <v>0</v>
      </c>
      <c r="T176" s="35">
        <v>0</v>
      </c>
      <c r="U176" s="35">
        <v>-304</v>
      </c>
      <c r="V176" s="34">
        <v>-101.33333333333</v>
      </c>
      <c r="W176" s="34">
        <f t="shared" si="32"/>
        <v>-101.333333333333</v>
      </c>
      <c r="X176" s="35">
        <v>0</v>
      </c>
      <c r="Y176" s="35">
        <v>0</v>
      </c>
      <c r="Z176" s="35">
        <v>0</v>
      </c>
      <c r="AA176" s="34">
        <v>0</v>
      </c>
      <c r="AB176" s="34">
        <v>0</v>
      </c>
      <c r="AC176" s="34">
        <v>0</v>
      </c>
      <c r="AD176" s="34">
        <v>0</v>
      </c>
      <c r="AE176" s="34">
        <f t="shared" si="33"/>
        <v>0</v>
      </c>
      <c r="AF176" s="34">
        <f t="shared" si="34"/>
        <v>9999</v>
      </c>
      <c r="AG176" s="34">
        <f t="shared" si="35"/>
        <v>9999</v>
      </c>
      <c r="AH176" s="34">
        <v>0</v>
      </c>
      <c r="AI176" s="34">
        <v>0</v>
      </c>
      <c r="AJ176" s="35">
        <v>400</v>
      </c>
      <c r="AK176" s="35">
        <v>7</v>
      </c>
      <c r="AL176" s="35">
        <v>0</v>
      </c>
      <c r="AM176" s="34">
        <v>1.3</v>
      </c>
      <c r="AN176" s="34">
        <f t="shared" si="36"/>
        <v>0</v>
      </c>
      <c r="AO176" s="35">
        <v>100</v>
      </c>
      <c r="AP176" s="35">
        <v>100</v>
      </c>
      <c r="AQ176" t="s">
        <v>82</v>
      </c>
      <c r="AR176">
        <v>4</v>
      </c>
      <c r="AS176" s="34">
        <v>0.53333333333333</v>
      </c>
      <c r="AT176" t="s">
        <v>83</v>
      </c>
      <c r="AU176" s="35">
        <f t="shared" si="46"/>
        <v>0</v>
      </c>
      <c r="AV176" s="35">
        <f t="shared" si="37"/>
        <v>0</v>
      </c>
      <c r="AW176" s="35">
        <f t="shared" si="38"/>
        <v>9999</v>
      </c>
      <c r="AX176" s="35">
        <f t="shared" si="39"/>
        <v>9999</v>
      </c>
      <c r="AY176" s="35">
        <f t="shared" si="40"/>
        <v>0</v>
      </c>
      <c r="AZ176" s="35">
        <f t="shared" si="41"/>
        <v>0</v>
      </c>
      <c r="BA176" s="27" t="str">
        <f t="shared" si="42"/>
        <v>Kelipatan Kirim/Master box &gt; 3x FC+index</v>
      </c>
      <c r="BB176" s="34">
        <v>0.00026325</v>
      </c>
      <c r="BC176" s="34">
        <f t="shared" si="43"/>
        <v>0</v>
      </c>
      <c r="BD176" s="34" t="e">
        <f t="shared" si="44"/>
        <v>#REF!</v>
      </c>
      <c r="BE176" s="34">
        <v>0.0749</v>
      </c>
      <c r="BF176" s="34">
        <f t="shared" si="47"/>
        <v>0</v>
      </c>
      <c r="BG176" s="34" t="e">
        <f t="shared" si="45"/>
        <v>#REF!</v>
      </c>
      <c r="BH176" t="str">
        <f>IF(AT176="UDARA","U","N")&amp;LEFT($C$4,2)&amp;MID($C$4,4,2)&amp;LEFT(A176,3)&amp;MID(E176,2,2)&amp;VLOOKUP(E176,Acuan_Reference!C:L,10,0)</f>
        <v>N1501BJM71A4</v>
      </c>
      <c r="BI176" t="s">
        <v>84</v>
      </c>
      <c r="BJ176" t="s">
        <v>119</v>
      </c>
      <c r="BK176" t="s">
        <v>86</v>
      </c>
      <c r="BL176" t="s">
        <v>87</v>
      </c>
    </row>
    <row r="177" hidden="1" spans="1:64">
      <c r="A177" t="s">
        <v>90</v>
      </c>
      <c r="B177" t="s">
        <v>75</v>
      </c>
      <c r="C177" t="s">
        <v>76</v>
      </c>
      <c r="D177" t="s">
        <v>123</v>
      </c>
      <c r="E177" t="s">
        <v>130</v>
      </c>
      <c r="F177" t="s">
        <v>131</v>
      </c>
      <c r="G177" t="s">
        <v>118</v>
      </c>
      <c r="H177" t="s">
        <v>81</v>
      </c>
      <c r="I177" s="34">
        <v>15300</v>
      </c>
      <c r="J177" s="35">
        <v>0</v>
      </c>
      <c r="K177" s="35">
        <v>0</v>
      </c>
      <c r="L177" s="35">
        <v>0</v>
      </c>
      <c r="M177" s="35">
        <v>0</v>
      </c>
      <c r="N177" s="35">
        <v>58</v>
      </c>
      <c r="O177" s="35">
        <v>40</v>
      </c>
      <c r="P177" s="35">
        <v>0</v>
      </c>
      <c r="Q177" s="35">
        <v>21</v>
      </c>
      <c r="R177" s="35">
        <v>76</v>
      </c>
      <c r="S177" s="35">
        <v>21</v>
      </c>
      <c r="T177" s="35">
        <v>58</v>
      </c>
      <c r="U177" s="35">
        <v>38</v>
      </c>
      <c r="V177" s="34">
        <v>39</v>
      </c>
      <c r="W177" s="34">
        <f t="shared" si="32"/>
        <v>46.3333333333333</v>
      </c>
      <c r="X177" s="35">
        <v>17</v>
      </c>
      <c r="Y177" s="35">
        <v>0</v>
      </c>
      <c r="Z177" s="35">
        <v>0</v>
      </c>
      <c r="AA177" s="34">
        <v>152</v>
      </c>
      <c r="AB177" s="34">
        <v>0</v>
      </c>
      <c r="AC177" s="34">
        <v>0</v>
      </c>
      <c r="AD177" s="34">
        <v>0</v>
      </c>
      <c r="AE177" s="34">
        <f t="shared" si="33"/>
        <v>152</v>
      </c>
      <c r="AF177" s="34">
        <f t="shared" si="34"/>
        <v>3.8974358974359</v>
      </c>
      <c r="AG177" s="34">
        <f t="shared" si="35"/>
        <v>3.28057553956835</v>
      </c>
      <c r="AH177" s="34">
        <v>0</v>
      </c>
      <c r="AI177" s="34">
        <v>0</v>
      </c>
      <c r="AJ177" s="35">
        <v>400</v>
      </c>
      <c r="AK177" s="35">
        <v>65</v>
      </c>
      <c r="AL177" s="35">
        <v>43</v>
      </c>
      <c r="AM177" s="34">
        <v>0.6</v>
      </c>
      <c r="AN177" s="34">
        <f t="shared" si="36"/>
        <v>27.8</v>
      </c>
      <c r="AO177" s="35">
        <v>100</v>
      </c>
      <c r="AP177" s="35">
        <v>100</v>
      </c>
      <c r="AQ177" t="s">
        <v>82</v>
      </c>
      <c r="AR177">
        <v>12</v>
      </c>
      <c r="AS177" s="34">
        <v>0.033333333333333</v>
      </c>
      <c r="AT177" t="s">
        <v>83</v>
      </c>
      <c r="AU177" s="35">
        <f t="shared" si="46"/>
        <v>0</v>
      </c>
      <c r="AV177" s="35">
        <f t="shared" si="37"/>
        <v>0</v>
      </c>
      <c r="AW177" s="35">
        <f t="shared" si="38"/>
        <v>3.28057553956835</v>
      </c>
      <c r="AX177" s="35">
        <f t="shared" si="39"/>
        <v>2.35251798561151</v>
      </c>
      <c r="AY177" s="35">
        <f t="shared" si="40"/>
        <v>0</v>
      </c>
      <c r="AZ177" s="35">
        <f t="shared" si="41"/>
        <v>0</v>
      </c>
      <c r="BA177" s="27" t="str">
        <f t="shared" si="42"/>
        <v>3</v>
      </c>
      <c r="BB177" s="34">
        <v>0.00026325</v>
      </c>
      <c r="BC177" s="34">
        <f t="shared" si="43"/>
        <v>0</v>
      </c>
      <c r="BD177" s="34" t="e">
        <f t="shared" si="44"/>
        <v>#REF!</v>
      </c>
      <c r="BE177" s="34">
        <v>0.0749</v>
      </c>
      <c r="BF177" s="34">
        <f t="shared" si="47"/>
        <v>0</v>
      </c>
      <c r="BG177" s="34" t="e">
        <f t="shared" si="45"/>
        <v>#REF!</v>
      </c>
      <c r="BH177" t="str">
        <f>IF(AT177="UDARA","U","N")&amp;LEFT($C$4,2)&amp;MID($C$4,4,2)&amp;LEFT(A177,3)&amp;MID(E177,2,2)&amp;VLOOKUP(E177,Acuan_Reference!C:L,10,0)</f>
        <v>N1501BKS71A4</v>
      </c>
      <c r="BI177" t="s">
        <v>84</v>
      </c>
      <c r="BJ177" t="s">
        <v>119</v>
      </c>
      <c r="BK177" t="s">
        <v>86</v>
      </c>
      <c r="BL177" t="s">
        <v>87</v>
      </c>
    </row>
    <row r="178" hidden="1" spans="1:64">
      <c r="A178" t="s">
        <v>91</v>
      </c>
      <c r="B178" t="s">
        <v>75</v>
      </c>
      <c r="C178" t="s">
        <v>76</v>
      </c>
      <c r="D178" t="s">
        <v>123</v>
      </c>
      <c r="E178" t="s">
        <v>130</v>
      </c>
      <c r="F178" t="s">
        <v>131</v>
      </c>
      <c r="G178" t="s">
        <v>118</v>
      </c>
      <c r="H178" t="s">
        <v>81</v>
      </c>
      <c r="I178" s="34">
        <v>15300</v>
      </c>
      <c r="J178" s="35">
        <v>3</v>
      </c>
      <c r="K178" s="35">
        <v>200</v>
      </c>
      <c r="L178" s="35">
        <v>0</v>
      </c>
      <c r="M178" s="35">
        <v>0</v>
      </c>
      <c r="N178" s="35">
        <v>3</v>
      </c>
      <c r="O178" s="35">
        <v>3</v>
      </c>
      <c r="P178" s="35">
        <v>0</v>
      </c>
      <c r="Q178" s="35">
        <v>-174</v>
      </c>
      <c r="R178" s="35">
        <v>-416</v>
      </c>
      <c r="S178" s="35">
        <v>0</v>
      </c>
      <c r="T178" s="35">
        <v>0</v>
      </c>
      <c r="U178" s="35">
        <v>-4</v>
      </c>
      <c r="V178" s="34">
        <v>-1.3333333333333</v>
      </c>
      <c r="W178" s="34">
        <f t="shared" si="32"/>
        <v>-1.33333333333333</v>
      </c>
      <c r="X178" s="35">
        <v>0</v>
      </c>
      <c r="Y178" s="35">
        <v>0</v>
      </c>
      <c r="Z178" s="35">
        <v>0</v>
      </c>
      <c r="AA178" s="34">
        <v>0</v>
      </c>
      <c r="AB178" s="34">
        <v>0</v>
      </c>
      <c r="AC178" s="34">
        <v>0</v>
      </c>
      <c r="AD178" s="34">
        <v>0</v>
      </c>
      <c r="AE178" s="34">
        <f t="shared" si="33"/>
        <v>0</v>
      </c>
      <c r="AF178" s="34">
        <f t="shared" si="34"/>
        <v>9999</v>
      </c>
      <c r="AG178" s="34">
        <f t="shared" si="35"/>
        <v>9999</v>
      </c>
      <c r="AH178" s="34">
        <v>0</v>
      </c>
      <c r="AI178" s="34">
        <v>0</v>
      </c>
      <c r="AJ178" s="35">
        <v>400</v>
      </c>
      <c r="AK178" s="35">
        <v>0</v>
      </c>
      <c r="AL178" s="35">
        <v>0</v>
      </c>
      <c r="AM178" s="34">
        <v>0.9</v>
      </c>
      <c r="AN178" s="34">
        <f t="shared" si="36"/>
        <v>0</v>
      </c>
      <c r="AO178" s="35">
        <v>100</v>
      </c>
      <c r="AP178" s="35">
        <v>100</v>
      </c>
      <c r="AQ178" t="s">
        <v>82</v>
      </c>
      <c r="AR178">
        <v>4</v>
      </c>
      <c r="AS178" s="34">
        <v>0.13333333333333</v>
      </c>
      <c r="AT178" t="s">
        <v>83</v>
      </c>
      <c r="AU178" s="35">
        <f t="shared" si="46"/>
        <v>0</v>
      </c>
      <c r="AV178" s="35">
        <f t="shared" si="37"/>
        <v>0</v>
      </c>
      <c r="AW178" s="35">
        <f t="shared" si="38"/>
        <v>9999</v>
      </c>
      <c r="AX178" s="35">
        <f t="shared" si="39"/>
        <v>9999</v>
      </c>
      <c r="AY178" s="35">
        <f t="shared" si="40"/>
        <v>0</v>
      </c>
      <c r="AZ178" s="35">
        <f t="shared" si="41"/>
        <v>0</v>
      </c>
      <c r="BA178" s="27" t="str">
        <f t="shared" si="42"/>
        <v>Kelipatan Kirim/Master box &gt; 3x FC+index</v>
      </c>
      <c r="BB178" s="34">
        <v>0.00026325</v>
      </c>
      <c r="BC178" s="34">
        <f t="shared" si="43"/>
        <v>0</v>
      </c>
      <c r="BD178" s="34" t="e">
        <f t="shared" si="44"/>
        <v>#REF!</v>
      </c>
      <c r="BE178" s="34">
        <v>0.0749</v>
      </c>
      <c r="BF178" s="34">
        <f t="shared" si="47"/>
        <v>0</v>
      </c>
      <c r="BG178" s="34" t="e">
        <f t="shared" si="45"/>
        <v>#REF!</v>
      </c>
      <c r="BH178" t="str">
        <f>IF(AT178="UDARA","U","N")&amp;LEFT($C$4,2)&amp;MID($C$4,4,2)&amp;LEFT(A178,3)&amp;MID(E178,2,2)&amp;VLOOKUP(E178,Acuan_Reference!C:L,10,0)</f>
        <v>N1501BLP71A4</v>
      </c>
      <c r="BI178" t="s">
        <v>84</v>
      </c>
      <c r="BJ178" t="s">
        <v>119</v>
      </c>
      <c r="BK178" t="s">
        <v>86</v>
      </c>
      <c r="BL178" t="s">
        <v>87</v>
      </c>
    </row>
    <row r="179" hidden="1" spans="1:64">
      <c r="A179" t="s">
        <v>92</v>
      </c>
      <c r="B179" t="s">
        <v>75</v>
      </c>
      <c r="C179" t="s">
        <v>76</v>
      </c>
      <c r="D179" t="s">
        <v>123</v>
      </c>
      <c r="E179" t="s">
        <v>130</v>
      </c>
      <c r="F179" t="s">
        <v>131</v>
      </c>
      <c r="G179" t="s">
        <v>118</v>
      </c>
      <c r="H179" t="s">
        <v>81</v>
      </c>
      <c r="I179" s="34">
        <v>15300</v>
      </c>
      <c r="J179" s="35">
        <v>14</v>
      </c>
      <c r="K179" s="35">
        <v>14</v>
      </c>
      <c r="L179" s="35">
        <v>0</v>
      </c>
      <c r="M179" s="35">
        <v>0</v>
      </c>
      <c r="N179" s="35">
        <v>0</v>
      </c>
      <c r="O179" s="35">
        <v>7</v>
      </c>
      <c r="P179" s="35">
        <v>30</v>
      </c>
      <c r="Q179" s="35">
        <v>18</v>
      </c>
      <c r="R179" s="35">
        <v>-14</v>
      </c>
      <c r="S179" s="35">
        <v>-3</v>
      </c>
      <c r="T179" s="35">
        <v>20</v>
      </c>
      <c r="U179" s="35">
        <v>20</v>
      </c>
      <c r="V179" s="34">
        <v>12.333333333333</v>
      </c>
      <c r="W179" s="34">
        <f t="shared" si="32"/>
        <v>13.6666666666667</v>
      </c>
      <c r="X179" s="35">
        <v>0</v>
      </c>
      <c r="Y179" s="35">
        <v>0</v>
      </c>
      <c r="Z179" s="35">
        <v>0</v>
      </c>
      <c r="AA179" s="34">
        <v>155</v>
      </c>
      <c r="AB179" s="34">
        <v>0</v>
      </c>
      <c r="AC179" s="34">
        <v>0</v>
      </c>
      <c r="AD179" s="34">
        <v>0</v>
      </c>
      <c r="AE179" s="34">
        <f t="shared" si="33"/>
        <v>155</v>
      </c>
      <c r="AF179" s="34">
        <f t="shared" si="34"/>
        <v>12.5675675675679</v>
      </c>
      <c r="AG179" s="34">
        <f t="shared" si="35"/>
        <v>11.3414634146341</v>
      </c>
      <c r="AH179" s="34">
        <v>0</v>
      </c>
      <c r="AI179" s="34">
        <v>0</v>
      </c>
      <c r="AJ179" s="35">
        <v>400</v>
      </c>
      <c r="AK179" s="35">
        <v>1</v>
      </c>
      <c r="AL179" s="35">
        <v>1</v>
      </c>
      <c r="AM179" s="34">
        <v>1.5</v>
      </c>
      <c r="AN179" s="34">
        <f t="shared" si="36"/>
        <v>20.5</v>
      </c>
      <c r="AO179" s="35">
        <v>100</v>
      </c>
      <c r="AP179" s="35">
        <v>100</v>
      </c>
      <c r="AQ179" t="s">
        <v>82</v>
      </c>
      <c r="AR179">
        <v>2</v>
      </c>
      <c r="AS179" s="34">
        <v>0.53333333333333</v>
      </c>
      <c r="AT179" t="s">
        <v>83</v>
      </c>
      <c r="AU179" s="35">
        <f t="shared" si="46"/>
        <v>0</v>
      </c>
      <c r="AV179" s="35">
        <f t="shared" si="37"/>
        <v>0</v>
      </c>
      <c r="AW179" s="35">
        <f t="shared" si="38"/>
        <v>11.3414634146341</v>
      </c>
      <c r="AX179" s="35">
        <f t="shared" si="39"/>
        <v>11.2682926829268</v>
      </c>
      <c r="AY179" s="35">
        <f t="shared" si="40"/>
        <v>0</v>
      </c>
      <c r="AZ179" s="35">
        <f t="shared" si="41"/>
        <v>0</v>
      </c>
      <c r="BA179" s="27" t="str">
        <f t="shared" si="42"/>
        <v>Kelipatan Kirim/Master box &gt; 3x FC+index</v>
      </c>
      <c r="BB179" s="34">
        <v>0.00026325</v>
      </c>
      <c r="BC179" s="34">
        <f t="shared" si="43"/>
        <v>0</v>
      </c>
      <c r="BD179" s="34" t="e">
        <f t="shared" si="44"/>
        <v>#REF!</v>
      </c>
      <c r="BE179" s="34">
        <v>0.0749</v>
      </c>
      <c r="BF179" s="34">
        <f t="shared" si="47"/>
        <v>0</v>
      </c>
      <c r="BG179" s="34" t="e">
        <f t="shared" si="45"/>
        <v>#REF!</v>
      </c>
      <c r="BH179" t="str">
        <f>IF(AT179="UDARA","U","N")&amp;LEFT($C$4,2)&amp;MID($C$4,4,2)&amp;LEFT(A179,3)&amp;MID(E179,2,2)&amp;VLOOKUP(E179,Acuan_Reference!C:L,10,0)</f>
        <v>N1501BTM71A4</v>
      </c>
      <c r="BI179" t="s">
        <v>84</v>
      </c>
      <c r="BJ179" t="s">
        <v>119</v>
      </c>
      <c r="BK179" t="s">
        <v>86</v>
      </c>
      <c r="BL179" t="s">
        <v>87</v>
      </c>
    </row>
    <row r="180" hidden="1" spans="1:64">
      <c r="A180" t="s">
        <v>93</v>
      </c>
      <c r="B180" t="s">
        <v>75</v>
      </c>
      <c r="C180" t="s">
        <v>76</v>
      </c>
      <c r="D180" t="s">
        <v>123</v>
      </c>
      <c r="E180" t="s">
        <v>130</v>
      </c>
      <c r="F180" t="s">
        <v>131</v>
      </c>
      <c r="G180" t="s">
        <v>118</v>
      </c>
      <c r="H180" t="s">
        <v>81</v>
      </c>
      <c r="I180" s="34">
        <v>15300</v>
      </c>
      <c r="J180" s="35">
        <v>13</v>
      </c>
      <c r="K180" s="35">
        <v>0</v>
      </c>
      <c r="L180" s="35">
        <v>0</v>
      </c>
      <c r="M180" s="35">
        <v>0</v>
      </c>
      <c r="N180" s="35">
        <v>48</v>
      </c>
      <c r="O180" s="35">
        <v>49</v>
      </c>
      <c r="P180" s="35">
        <v>2</v>
      </c>
      <c r="Q180" s="35">
        <v>39</v>
      </c>
      <c r="R180" s="35">
        <v>48</v>
      </c>
      <c r="S180" s="35">
        <v>84</v>
      </c>
      <c r="T180" s="35">
        <v>66</v>
      </c>
      <c r="U180" s="35">
        <v>57</v>
      </c>
      <c r="V180" s="34">
        <v>69</v>
      </c>
      <c r="W180" s="34">
        <f t="shared" si="32"/>
        <v>59.3333333333333</v>
      </c>
      <c r="X180" s="35">
        <v>18</v>
      </c>
      <c r="Y180" s="35">
        <v>0</v>
      </c>
      <c r="Z180" s="35">
        <v>0</v>
      </c>
      <c r="AA180" s="34">
        <v>186</v>
      </c>
      <c r="AB180" s="34">
        <v>0</v>
      </c>
      <c r="AC180" s="34">
        <v>0</v>
      </c>
      <c r="AD180" s="34">
        <v>0</v>
      </c>
      <c r="AE180" s="34">
        <f t="shared" si="33"/>
        <v>186</v>
      </c>
      <c r="AF180" s="34">
        <f t="shared" si="34"/>
        <v>2.69565217391304</v>
      </c>
      <c r="AG180" s="34">
        <f t="shared" si="35"/>
        <v>3.13483146067416</v>
      </c>
      <c r="AH180" s="34">
        <v>0</v>
      </c>
      <c r="AI180" s="34">
        <v>0</v>
      </c>
      <c r="AJ180" s="35">
        <v>400</v>
      </c>
      <c r="AK180" s="35">
        <v>93</v>
      </c>
      <c r="AL180" s="35">
        <v>55</v>
      </c>
      <c r="AM180" s="34">
        <v>0.8</v>
      </c>
      <c r="AN180" s="34">
        <f t="shared" si="36"/>
        <v>47.4666666666667</v>
      </c>
      <c r="AO180" s="35">
        <v>100</v>
      </c>
      <c r="AP180" s="35">
        <v>100</v>
      </c>
      <c r="AQ180" t="s">
        <v>82</v>
      </c>
      <c r="AR180">
        <v>4</v>
      </c>
      <c r="AS180" s="34">
        <v>0.066666666666667</v>
      </c>
      <c r="AT180" t="s">
        <v>83</v>
      </c>
      <c r="AU180" s="35">
        <f t="shared" si="46"/>
        <v>0</v>
      </c>
      <c r="AV180" s="35">
        <f t="shared" si="37"/>
        <v>0</v>
      </c>
      <c r="AW180" s="35">
        <f t="shared" si="38"/>
        <v>3.13483146067416</v>
      </c>
      <c r="AX180" s="35">
        <f t="shared" si="39"/>
        <v>2.20786516853933</v>
      </c>
      <c r="AY180" s="35">
        <f t="shared" si="40"/>
        <v>0</v>
      </c>
      <c r="AZ180" s="35">
        <f t="shared" si="41"/>
        <v>0</v>
      </c>
      <c r="BA180" s="27" t="str">
        <f t="shared" si="42"/>
        <v>3</v>
      </c>
      <c r="BB180" s="34">
        <v>0.00026325</v>
      </c>
      <c r="BC180" s="34">
        <f t="shared" si="43"/>
        <v>0</v>
      </c>
      <c r="BD180" s="34" t="e">
        <f t="shared" si="44"/>
        <v>#REF!</v>
      </c>
      <c r="BE180" s="34">
        <v>0.0749</v>
      </c>
      <c r="BF180" s="34">
        <f t="shared" si="47"/>
        <v>0</v>
      </c>
      <c r="BG180" s="34" t="e">
        <f t="shared" si="45"/>
        <v>#REF!</v>
      </c>
      <c r="BH180" t="str">
        <f>IF(AT180="UDARA","U","N")&amp;LEFT($C$4,2)&amp;MID($C$4,4,2)&amp;LEFT(A180,3)&amp;MID(E180,2,2)&amp;VLOOKUP(E180,Acuan_Reference!C:L,10,0)</f>
        <v>N1501CRB71A4</v>
      </c>
      <c r="BI180" t="s">
        <v>84</v>
      </c>
      <c r="BJ180" t="s">
        <v>119</v>
      </c>
      <c r="BK180" t="s">
        <v>86</v>
      </c>
      <c r="BL180" t="s">
        <v>87</v>
      </c>
    </row>
    <row r="181" hidden="1" spans="1:64">
      <c r="A181" t="s">
        <v>94</v>
      </c>
      <c r="B181" t="s">
        <v>75</v>
      </c>
      <c r="C181" t="s">
        <v>76</v>
      </c>
      <c r="D181" t="s">
        <v>123</v>
      </c>
      <c r="E181" t="s">
        <v>130</v>
      </c>
      <c r="F181" t="s">
        <v>131</v>
      </c>
      <c r="G181" t="s">
        <v>118</v>
      </c>
      <c r="H181" t="s">
        <v>81</v>
      </c>
      <c r="I181" s="34">
        <v>15300</v>
      </c>
      <c r="J181" s="35">
        <v>51</v>
      </c>
      <c r="K181" s="35">
        <v>17</v>
      </c>
      <c r="L181" s="35">
        <v>32</v>
      </c>
      <c r="M181" s="35">
        <v>27</v>
      </c>
      <c r="N181" s="35">
        <v>15</v>
      </c>
      <c r="O181" s="35">
        <v>5</v>
      </c>
      <c r="P181" s="35">
        <v>-10</v>
      </c>
      <c r="Q181" s="35">
        <v>0</v>
      </c>
      <c r="R181" s="35">
        <v>-27</v>
      </c>
      <c r="S181" s="35">
        <v>-9</v>
      </c>
      <c r="T181" s="35">
        <v>0</v>
      </c>
      <c r="U181" s="35">
        <v>0</v>
      </c>
      <c r="V181" s="34">
        <v>-3</v>
      </c>
      <c r="W181" s="34">
        <f t="shared" si="32"/>
        <v>0</v>
      </c>
      <c r="X181" s="35">
        <v>0</v>
      </c>
      <c r="Y181" s="35">
        <v>0</v>
      </c>
      <c r="Z181" s="35">
        <v>0</v>
      </c>
      <c r="AA181" s="34">
        <v>0</v>
      </c>
      <c r="AB181" s="34">
        <v>0</v>
      </c>
      <c r="AC181" s="34">
        <v>0</v>
      </c>
      <c r="AD181" s="34">
        <v>0</v>
      </c>
      <c r="AE181" s="34">
        <f t="shared" si="33"/>
        <v>0</v>
      </c>
      <c r="AF181" s="34">
        <f t="shared" si="34"/>
        <v>9999</v>
      </c>
      <c r="AG181" s="34">
        <f t="shared" si="35"/>
        <v>9999</v>
      </c>
      <c r="AH181" s="34">
        <v>0</v>
      </c>
      <c r="AI181" s="34">
        <v>0</v>
      </c>
      <c r="AJ181" s="35">
        <v>400</v>
      </c>
      <c r="AK181" s="35">
        <v>0</v>
      </c>
      <c r="AL181" s="35">
        <v>0</v>
      </c>
      <c r="AM181" s="34">
        <v>0.8</v>
      </c>
      <c r="AN181" s="34">
        <f t="shared" si="36"/>
        <v>0</v>
      </c>
      <c r="AO181" s="35">
        <v>100</v>
      </c>
      <c r="AP181" s="35">
        <v>100</v>
      </c>
      <c r="AQ181" t="s">
        <v>82</v>
      </c>
      <c r="AR181">
        <v>8</v>
      </c>
      <c r="AS181" s="34">
        <v>0.13333333333333</v>
      </c>
      <c r="AT181" t="s">
        <v>83</v>
      </c>
      <c r="AU181" s="35">
        <f t="shared" si="46"/>
        <v>0</v>
      </c>
      <c r="AV181" s="35">
        <f t="shared" si="37"/>
        <v>0</v>
      </c>
      <c r="AW181" s="35">
        <f t="shared" si="38"/>
        <v>9999</v>
      </c>
      <c r="AX181" s="35">
        <f t="shared" si="39"/>
        <v>9999</v>
      </c>
      <c r="AY181" s="35">
        <f t="shared" si="40"/>
        <v>0</v>
      </c>
      <c r="AZ181" s="35">
        <f t="shared" si="41"/>
        <v>0</v>
      </c>
      <c r="BA181" s="27" t="str">
        <f t="shared" si="42"/>
        <v>Kelipatan Kirim/Master box &gt; 3x FC+index</v>
      </c>
      <c r="BB181" s="34">
        <v>0.00026325</v>
      </c>
      <c r="BC181" s="34">
        <f t="shared" si="43"/>
        <v>0</v>
      </c>
      <c r="BD181" s="34" t="e">
        <f t="shared" si="44"/>
        <v>#REF!</v>
      </c>
      <c r="BE181" s="34">
        <v>0.0749</v>
      </c>
      <c r="BF181" s="34">
        <f t="shared" si="47"/>
        <v>0</v>
      </c>
      <c r="BG181" s="34" t="e">
        <f t="shared" si="45"/>
        <v>#REF!</v>
      </c>
      <c r="BH181" t="str">
        <f>IF(AT181="UDARA","U","N")&amp;LEFT($C$4,2)&amp;MID($C$4,4,2)&amp;LEFT(A181,3)&amp;MID(E181,2,2)&amp;VLOOKUP(E181,Acuan_Reference!C:L,10,0)</f>
        <v>N1501DPS71A4</v>
      </c>
      <c r="BI181" t="s">
        <v>84</v>
      </c>
      <c r="BJ181" t="s">
        <v>119</v>
      </c>
      <c r="BK181" t="s">
        <v>86</v>
      </c>
      <c r="BL181" t="s">
        <v>87</v>
      </c>
    </row>
    <row r="182" hidden="1" spans="1:64">
      <c r="A182" t="s">
        <v>95</v>
      </c>
      <c r="B182" t="s">
        <v>75</v>
      </c>
      <c r="C182" t="s">
        <v>76</v>
      </c>
      <c r="D182" t="s">
        <v>123</v>
      </c>
      <c r="E182" t="s">
        <v>130</v>
      </c>
      <c r="F182" t="s">
        <v>131</v>
      </c>
      <c r="G182" t="s">
        <v>118</v>
      </c>
      <c r="H182" t="s">
        <v>81</v>
      </c>
      <c r="I182" s="34">
        <v>15300</v>
      </c>
      <c r="J182" s="35">
        <v>88</v>
      </c>
      <c r="K182" s="35">
        <v>46</v>
      </c>
      <c r="L182" s="35">
        <v>634</v>
      </c>
      <c r="M182" s="35">
        <v>66</v>
      </c>
      <c r="N182" s="35">
        <v>61</v>
      </c>
      <c r="O182" s="35">
        <v>72</v>
      </c>
      <c r="P182" s="35">
        <v>601</v>
      </c>
      <c r="Q182" s="35">
        <v>119</v>
      </c>
      <c r="R182" s="35">
        <v>530</v>
      </c>
      <c r="S182" s="35">
        <v>48</v>
      </c>
      <c r="T182" s="35">
        <v>376</v>
      </c>
      <c r="U182" s="35">
        <v>556</v>
      </c>
      <c r="V182" s="34">
        <v>326.66666666667</v>
      </c>
      <c r="W182" s="34">
        <f t="shared" si="32"/>
        <v>398.333333333333</v>
      </c>
      <c r="X182" s="35">
        <v>166</v>
      </c>
      <c r="Y182" s="35">
        <v>0</v>
      </c>
      <c r="Z182" s="35">
        <v>0</v>
      </c>
      <c r="AA182" s="34">
        <v>217</v>
      </c>
      <c r="AB182" s="34">
        <v>0</v>
      </c>
      <c r="AC182" s="34">
        <v>0</v>
      </c>
      <c r="AD182" s="34">
        <v>100</v>
      </c>
      <c r="AE182" s="34">
        <f t="shared" si="33"/>
        <v>317</v>
      </c>
      <c r="AF182" s="34">
        <f t="shared" si="34"/>
        <v>0.970408163265296</v>
      </c>
      <c r="AG182" s="34">
        <f t="shared" si="35"/>
        <v>0.544769874476987</v>
      </c>
      <c r="AH182" s="34">
        <v>0</v>
      </c>
      <c r="AI182" s="34">
        <v>0</v>
      </c>
      <c r="AJ182" s="35">
        <v>400</v>
      </c>
      <c r="AK182" s="35">
        <v>377</v>
      </c>
      <c r="AL182" s="35">
        <v>263</v>
      </c>
      <c r="AM182" s="34">
        <v>0.25</v>
      </c>
      <c r="AN182" s="34">
        <f t="shared" si="36"/>
        <v>99.5833333333333</v>
      </c>
      <c r="AO182" s="35">
        <v>100</v>
      </c>
      <c r="AP182" s="35">
        <v>100</v>
      </c>
      <c r="AQ182" t="s">
        <v>82</v>
      </c>
      <c r="AR182">
        <v>12</v>
      </c>
      <c r="AS182" s="34">
        <v>0.033333333333333</v>
      </c>
      <c r="AT182" t="s">
        <v>83</v>
      </c>
      <c r="AU182" s="35">
        <f t="shared" si="46"/>
        <v>34.1875</v>
      </c>
      <c r="AV182" s="35">
        <f t="shared" si="37"/>
        <v>100</v>
      </c>
      <c r="AW182" s="35">
        <f t="shared" si="38"/>
        <v>1.04686192468619</v>
      </c>
      <c r="AX182" s="35">
        <f t="shared" si="39"/>
        <v>0.386610878661088</v>
      </c>
      <c r="AY182" s="35">
        <f t="shared" si="40"/>
        <v>100</v>
      </c>
      <c r="AZ182" s="35">
        <f t="shared" si="41"/>
        <v>0</v>
      </c>
      <c r="BA182" s="27" t="str">
        <f t="shared" si="42"/>
        <v>3</v>
      </c>
      <c r="BB182" s="34">
        <v>0.00026325</v>
      </c>
      <c r="BC182" s="34">
        <f t="shared" si="43"/>
        <v>0</v>
      </c>
      <c r="BD182" s="34" t="e">
        <f t="shared" si="44"/>
        <v>#REF!</v>
      </c>
      <c r="BE182" s="34">
        <v>0.0749</v>
      </c>
      <c r="BF182" s="34">
        <f t="shared" si="47"/>
        <v>7.49</v>
      </c>
      <c r="BG182" s="34" t="e">
        <f t="shared" si="45"/>
        <v>#REF!</v>
      </c>
      <c r="BH182" t="str">
        <f>IF(AT182="UDARA","U","N")&amp;LEFT($C$4,2)&amp;MID($C$4,4,2)&amp;LEFT(A182,3)&amp;MID(E182,2,2)&amp;VLOOKUP(E182,Acuan_Reference!C:L,10,0)</f>
        <v>N1501JAK71A4</v>
      </c>
      <c r="BI182" t="s">
        <v>84</v>
      </c>
      <c r="BJ182" t="s">
        <v>119</v>
      </c>
      <c r="BK182" t="s">
        <v>86</v>
      </c>
      <c r="BL182" t="s">
        <v>87</v>
      </c>
    </row>
    <row r="183" hidden="1" spans="1:64">
      <c r="A183" t="s">
        <v>96</v>
      </c>
      <c r="B183" t="s">
        <v>75</v>
      </c>
      <c r="C183" t="s">
        <v>76</v>
      </c>
      <c r="D183" t="s">
        <v>123</v>
      </c>
      <c r="E183" t="s">
        <v>130</v>
      </c>
      <c r="F183" t="s">
        <v>131</v>
      </c>
      <c r="G183" t="s">
        <v>118</v>
      </c>
      <c r="H183" t="s">
        <v>81</v>
      </c>
      <c r="I183" s="34">
        <v>15300</v>
      </c>
      <c r="J183" s="35">
        <v>12</v>
      </c>
      <c r="K183" s="35">
        <v>50</v>
      </c>
      <c r="L183" s="35">
        <v>6</v>
      </c>
      <c r="M183" s="35">
        <v>9</v>
      </c>
      <c r="N183" s="35">
        <v>36</v>
      </c>
      <c r="O183" s="35">
        <v>0</v>
      </c>
      <c r="P183" s="35">
        <v>0</v>
      </c>
      <c r="Q183" s="35">
        <v>0</v>
      </c>
      <c r="R183" s="35">
        <v>-1</v>
      </c>
      <c r="S183" s="35">
        <v>0</v>
      </c>
      <c r="T183" s="35">
        <v>0</v>
      </c>
      <c r="U183" s="35">
        <v>0</v>
      </c>
      <c r="V183" s="34">
        <v>0</v>
      </c>
      <c r="W183" s="34">
        <f t="shared" si="32"/>
        <v>0</v>
      </c>
      <c r="X183" s="35">
        <v>0</v>
      </c>
      <c r="Y183" s="35">
        <v>0</v>
      </c>
      <c r="Z183" s="35">
        <v>0</v>
      </c>
      <c r="AA183" s="34">
        <v>0</v>
      </c>
      <c r="AB183" s="34">
        <v>0</v>
      </c>
      <c r="AC183" s="34">
        <v>0</v>
      </c>
      <c r="AD183" s="34">
        <v>0</v>
      </c>
      <c r="AE183" s="34">
        <f t="shared" si="33"/>
        <v>0</v>
      </c>
      <c r="AF183" s="34">
        <f t="shared" si="34"/>
        <v>9999</v>
      </c>
      <c r="AG183" s="34">
        <f t="shared" si="35"/>
        <v>9999</v>
      </c>
      <c r="AH183" s="34">
        <v>0</v>
      </c>
      <c r="AI183" s="34">
        <v>0</v>
      </c>
      <c r="AJ183" s="35">
        <v>400</v>
      </c>
      <c r="AK183" s="35">
        <v>0</v>
      </c>
      <c r="AL183" s="35">
        <v>0</v>
      </c>
      <c r="AM183" s="34">
        <v>1.2</v>
      </c>
      <c r="AN183" s="34">
        <f t="shared" si="36"/>
        <v>0</v>
      </c>
      <c r="AO183" s="35">
        <v>100</v>
      </c>
      <c r="AP183" s="35">
        <v>100</v>
      </c>
      <c r="AQ183" t="s">
        <v>82</v>
      </c>
      <c r="AR183">
        <v>2</v>
      </c>
      <c r="AS183" s="34">
        <v>0.2</v>
      </c>
      <c r="AT183" t="s">
        <v>83</v>
      </c>
      <c r="AU183" s="35">
        <f t="shared" si="46"/>
        <v>0</v>
      </c>
      <c r="AV183" s="35">
        <f t="shared" si="37"/>
        <v>0</v>
      </c>
      <c r="AW183" s="35">
        <f t="shared" si="38"/>
        <v>9999</v>
      </c>
      <c r="AX183" s="35">
        <f t="shared" si="39"/>
        <v>9999</v>
      </c>
      <c r="AY183" s="35">
        <f t="shared" si="40"/>
        <v>0</v>
      </c>
      <c r="AZ183" s="35">
        <f t="shared" si="41"/>
        <v>0</v>
      </c>
      <c r="BA183" s="27" t="str">
        <f t="shared" si="42"/>
        <v>Kelipatan Kirim/Master box &gt; 3x FC+index</v>
      </c>
      <c r="BB183" s="34">
        <v>0.00026325</v>
      </c>
      <c r="BC183" s="34">
        <f t="shared" si="43"/>
        <v>0</v>
      </c>
      <c r="BD183" s="34" t="e">
        <f t="shared" si="44"/>
        <v>#REF!</v>
      </c>
      <c r="BE183" s="34">
        <v>0.0749</v>
      </c>
      <c r="BF183" s="34">
        <f t="shared" si="47"/>
        <v>0</v>
      </c>
      <c r="BG183" s="34" t="e">
        <f t="shared" si="45"/>
        <v>#REF!</v>
      </c>
      <c r="BH183" t="str">
        <f>IF(AT183="UDARA","U","N")&amp;LEFT($C$4,2)&amp;MID($C$4,4,2)&amp;LEFT(A183,3)&amp;MID(E183,2,2)&amp;VLOOKUP(E183,Acuan_Reference!C:L,10,0)</f>
        <v>N1501JBI71A4</v>
      </c>
      <c r="BI183" t="s">
        <v>84</v>
      </c>
      <c r="BJ183" t="s">
        <v>119</v>
      </c>
      <c r="BK183" t="s">
        <v>86</v>
      </c>
      <c r="BL183" t="s">
        <v>87</v>
      </c>
    </row>
    <row r="184" hidden="1" spans="1:64">
      <c r="A184" t="s">
        <v>97</v>
      </c>
      <c r="B184" t="s">
        <v>75</v>
      </c>
      <c r="C184" t="s">
        <v>76</v>
      </c>
      <c r="D184" t="s">
        <v>123</v>
      </c>
      <c r="E184" t="s">
        <v>130</v>
      </c>
      <c r="F184" t="s">
        <v>131</v>
      </c>
      <c r="G184" t="s">
        <v>118</v>
      </c>
      <c r="H184" t="s">
        <v>81</v>
      </c>
      <c r="I184" s="34">
        <v>15300</v>
      </c>
      <c r="J184" s="35">
        <v>6</v>
      </c>
      <c r="K184" s="35">
        <v>0</v>
      </c>
      <c r="L184" s="35">
        <v>0</v>
      </c>
      <c r="M184" s="35">
        <v>0</v>
      </c>
      <c r="N184" s="35">
        <v>99</v>
      </c>
      <c r="O184" s="35">
        <v>1</v>
      </c>
      <c r="P184" s="35">
        <v>0</v>
      </c>
      <c r="Q184" s="35">
        <v>70</v>
      </c>
      <c r="R184" s="35">
        <v>113</v>
      </c>
      <c r="S184" s="35">
        <v>33</v>
      </c>
      <c r="T184" s="35">
        <v>106</v>
      </c>
      <c r="U184" s="35">
        <v>89</v>
      </c>
      <c r="V184" s="34">
        <v>76</v>
      </c>
      <c r="W184" s="34">
        <f t="shared" si="32"/>
        <v>88.3333333333333</v>
      </c>
      <c r="X184" s="35">
        <v>19</v>
      </c>
      <c r="Y184" s="35">
        <v>0</v>
      </c>
      <c r="Z184" s="35">
        <v>0</v>
      </c>
      <c r="AA184" s="34">
        <v>129</v>
      </c>
      <c r="AB184" s="34">
        <v>0</v>
      </c>
      <c r="AC184" s="34">
        <v>0</v>
      </c>
      <c r="AD184" s="34">
        <v>0</v>
      </c>
      <c r="AE184" s="34">
        <f t="shared" si="33"/>
        <v>129</v>
      </c>
      <c r="AF184" s="34">
        <f t="shared" si="34"/>
        <v>1.69736842105263</v>
      </c>
      <c r="AG184" s="34">
        <f t="shared" si="35"/>
        <v>1.46037735849057</v>
      </c>
      <c r="AH184" s="34">
        <v>0</v>
      </c>
      <c r="AI184" s="34">
        <v>0</v>
      </c>
      <c r="AJ184" s="35">
        <v>400</v>
      </c>
      <c r="AK184" s="35">
        <v>117</v>
      </c>
      <c r="AL184" s="35">
        <v>70</v>
      </c>
      <c r="AM184" s="34">
        <v>0.5</v>
      </c>
      <c r="AN184" s="34">
        <f t="shared" si="36"/>
        <v>44.1666666666667</v>
      </c>
      <c r="AO184" s="35">
        <v>100</v>
      </c>
      <c r="AP184" s="35">
        <v>100</v>
      </c>
      <c r="AQ184" t="s">
        <v>82</v>
      </c>
      <c r="AR184">
        <v>20</v>
      </c>
      <c r="AS184" s="34">
        <v>0.033333333333333</v>
      </c>
      <c r="AT184" t="s">
        <v>83</v>
      </c>
      <c r="AU184" s="35">
        <f t="shared" si="46"/>
        <v>0</v>
      </c>
      <c r="AV184" s="35">
        <f t="shared" si="37"/>
        <v>0</v>
      </c>
      <c r="AW184" s="35">
        <f t="shared" si="38"/>
        <v>1.46037735849057</v>
      </c>
      <c r="AX184" s="35">
        <f t="shared" si="39"/>
        <v>0.667924528301887</v>
      </c>
      <c r="AY184" s="35">
        <f t="shared" si="40"/>
        <v>0</v>
      </c>
      <c r="AZ184" s="35">
        <f t="shared" si="41"/>
        <v>0</v>
      </c>
      <c r="BA184" s="27" t="str">
        <f t="shared" si="42"/>
        <v>3</v>
      </c>
      <c r="BB184" s="34">
        <v>0.00026325</v>
      </c>
      <c r="BC184" s="34">
        <f t="shared" si="43"/>
        <v>0</v>
      </c>
      <c r="BD184" s="34" t="e">
        <f t="shared" si="44"/>
        <v>#REF!</v>
      </c>
      <c r="BE184" s="34">
        <v>0.0749</v>
      </c>
      <c r="BF184" s="34">
        <f t="shared" si="47"/>
        <v>0</v>
      </c>
      <c r="BG184" s="34" t="e">
        <f t="shared" si="45"/>
        <v>#REF!</v>
      </c>
      <c r="BH184" t="str">
        <f>IF(AT184="UDARA","U","N")&amp;LEFT($C$4,2)&amp;MID($C$4,4,2)&amp;LEFT(A184,3)&amp;MID(E184,2,2)&amp;VLOOKUP(E184,Acuan_Reference!C:L,10,0)</f>
        <v>N1501JKT71A4</v>
      </c>
      <c r="BI184" t="s">
        <v>84</v>
      </c>
      <c r="BJ184" t="s">
        <v>119</v>
      </c>
      <c r="BK184" t="s">
        <v>86</v>
      </c>
      <c r="BL184" t="s">
        <v>87</v>
      </c>
    </row>
    <row r="185" hidden="1" spans="1:64">
      <c r="A185" t="s">
        <v>98</v>
      </c>
      <c r="B185" t="s">
        <v>75</v>
      </c>
      <c r="C185" t="s">
        <v>76</v>
      </c>
      <c r="D185" t="s">
        <v>123</v>
      </c>
      <c r="E185" t="s">
        <v>130</v>
      </c>
      <c r="F185" t="s">
        <v>131</v>
      </c>
      <c r="G185" t="s">
        <v>118</v>
      </c>
      <c r="H185" t="s">
        <v>81</v>
      </c>
      <c r="I185" s="34">
        <v>15300</v>
      </c>
      <c r="J185" s="35">
        <v>84</v>
      </c>
      <c r="K185" s="35">
        <v>48</v>
      </c>
      <c r="L185" s="35">
        <v>136</v>
      </c>
      <c r="M185" s="35">
        <v>58</v>
      </c>
      <c r="N185" s="35">
        <v>62</v>
      </c>
      <c r="O185" s="35">
        <v>39</v>
      </c>
      <c r="P185" s="35">
        <v>27</v>
      </c>
      <c r="Q185" s="35">
        <v>64</v>
      </c>
      <c r="R185" s="35">
        <v>47</v>
      </c>
      <c r="S185" s="35">
        <v>35</v>
      </c>
      <c r="T185" s="35">
        <v>69</v>
      </c>
      <c r="U185" s="35">
        <v>75</v>
      </c>
      <c r="V185" s="34">
        <v>59.666666666667</v>
      </c>
      <c r="W185" s="34">
        <f t="shared" si="32"/>
        <v>62</v>
      </c>
      <c r="X185" s="35">
        <v>36</v>
      </c>
      <c r="Y185" s="35">
        <v>0</v>
      </c>
      <c r="Z185" s="35">
        <v>0</v>
      </c>
      <c r="AA185" s="34">
        <v>125</v>
      </c>
      <c r="AB185" s="34">
        <v>0</v>
      </c>
      <c r="AC185" s="34">
        <v>0</v>
      </c>
      <c r="AD185" s="34">
        <v>0</v>
      </c>
      <c r="AE185" s="34">
        <f t="shared" si="33"/>
        <v>125</v>
      </c>
      <c r="AF185" s="34">
        <f t="shared" si="34"/>
        <v>2.09497206703909</v>
      </c>
      <c r="AG185" s="34">
        <f t="shared" si="35"/>
        <v>2.01612903225806</v>
      </c>
      <c r="AH185" s="34">
        <v>0</v>
      </c>
      <c r="AI185" s="34">
        <v>0</v>
      </c>
      <c r="AJ185" s="35">
        <v>400</v>
      </c>
      <c r="AK185" s="35">
        <v>79</v>
      </c>
      <c r="AL185" s="35">
        <v>42</v>
      </c>
      <c r="AM185" s="34">
        <v>0.9</v>
      </c>
      <c r="AN185" s="34">
        <f t="shared" si="36"/>
        <v>55.8</v>
      </c>
      <c r="AO185" s="35">
        <v>100</v>
      </c>
      <c r="AP185" s="35">
        <v>100</v>
      </c>
      <c r="AQ185" t="s">
        <v>82</v>
      </c>
      <c r="AR185">
        <v>4</v>
      </c>
      <c r="AS185" s="34">
        <v>0.1</v>
      </c>
      <c r="AT185" t="s">
        <v>83</v>
      </c>
      <c r="AU185" s="35">
        <f t="shared" si="46"/>
        <v>0</v>
      </c>
      <c r="AV185" s="35">
        <f t="shared" si="37"/>
        <v>0</v>
      </c>
      <c r="AW185" s="35">
        <f t="shared" si="38"/>
        <v>2.01612903225806</v>
      </c>
      <c r="AX185" s="35">
        <f t="shared" si="39"/>
        <v>1.33870967741935</v>
      </c>
      <c r="AY185" s="35">
        <f t="shared" si="40"/>
        <v>0</v>
      </c>
      <c r="AZ185" s="35">
        <f t="shared" si="41"/>
        <v>0</v>
      </c>
      <c r="BA185" s="27" t="str">
        <f t="shared" si="42"/>
        <v>3</v>
      </c>
      <c r="BB185" s="34">
        <v>0.00026325</v>
      </c>
      <c r="BC185" s="34">
        <f t="shared" si="43"/>
        <v>0</v>
      </c>
      <c r="BD185" s="34" t="e">
        <f t="shared" si="44"/>
        <v>#REF!</v>
      </c>
      <c r="BE185" s="34">
        <v>0.0749</v>
      </c>
      <c r="BF185" s="34">
        <f t="shared" si="47"/>
        <v>0</v>
      </c>
      <c r="BG185" s="34" t="e">
        <f t="shared" si="45"/>
        <v>#REF!</v>
      </c>
      <c r="BH185" t="str">
        <f>IF(AT185="UDARA","U","N")&amp;LEFT($C$4,2)&amp;MID($C$4,4,2)&amp;LEFT(A185,3)&amp;MID(E185,2,2)&amp;VLOOKUP(E185,Acuan_Reference!C:L,10,0)</f>
        <v>N1501JMR71A4</v>
      </c>
      <c r="BI185" t="s">
        <v>84</v>
      </c>
      <c r="BJ185" t="s">
        <v>119</v>
      </c>
      <c r="BK185" t="s">
        <v>86</v>
      </c>
      <c r="BL185" t="s">
        <v>87</v>
      </c>
    </row>
    <row r="186" hidden="1" spans="1:64">
      <c r="A186" t="s">
        <v>99</v>
      </c>
      <c r="B186" t="s">
        <v>75</v>
      </c>
      <c r="C186" t="s">
        <v>76</v>
      </c>
      <c r="D186" t="s">
        <v>123</v>
      </c>
      <c r="E186" t="s">
        <v>130</v>
      </c>
      <c r="F186" t="s">
        <v>131</v>
      </c>
      <c r="G186" t="s">
        <v>118</v>
      </c>
      <c r="H186" t="s">
        <v>81</v>
      </c>
      <c r="I186" s="34">
        <v>15300</v>
      </c>
      <c r="J186" s="35">
        <v>0</v>
      </c>
      <c r="K186" s="35">
        <v>3</v>
      </c>
      <c r="L186" s="35">
        <v>0</v>
      </c>
      <c r="M186" s="35">
        <v>24</v>
      </c>
      <c r="N186" s="35">
        <v>6</v>
      </c>
      <c r="O186" s="35">
        <v>6</v>
      </c>
      <c r="P186" s="35">
        <v>-7</v>
      </c>
      <c r="Q186" s="35">
        <v>0</v>
      </c>
      <c r="R186" s="35">
        <v>12</v>
      </c>
      <c r="S186" s="35">
        <v>-16</v>
      </c>
      <c r="T186" s="35">
        <v>-56</v>
      </c>
      <c r="U186" s="35">
        <v>0</v>
      </c>
      <c r="V186" s="34">
        <v>-24</v>
      </c>
      <c r="W186" s="34">
        <f t="shared" si="32"/>
        <v>-18.6666666666667</v>
      </c>
      <c r="X186" s="35">
        <v>0</v>
      </c>
      <c r="Y186" s="35">
        <v>0</v>
      </c>
      <c r="Z186" s="35">
        <v>0</v>
      </c>
      <c r="AA186" s="34">
        <v>0</v>
      </c>
      <c r="AB186" s="34">
        <v>0</v>
      </c>
      <c r="AC186" s="34">
        <v>0</v>
      </c>
      <c r="AD186" s="34">
        <v>0</v>
      </c>
      <c r="AE186" s="34">
        <f t="shared" si="33"/>
        <v>0</v>
      </c>
      <c r="AF186" s="34">
        <f t="shared" si="34"/>
        <v>9999</v>
      </c>
      <c r="AG186" s="34">
        <f t="shared" si="35"/>
        <v>9999</v>
      </c>
      <c r="AH186" s="34">
        <v>0</v>
      </c>
      <c r="AI186" s="34">
        <v>0</v>
      </c>
      <c r="AJ186" s="35">
        <v>400</v>
      </c>
      <c r="AK186" s="35">
        <v>0</v>
      </c>
      <c r="AL186" s="35">
        <v>0</v>
      </c>
      <c r="AM186" s="34">
        <v>1.1</v>
      </c>
      <c r="AN186" s="34">
        <f t="shared" si="36"/>
        <v>0</v>
      </c>
      <c r="AO186" s="35">
        <v>100</v>
      </c>
      <c r="AP186" s="35">
        <v>100</v>
      </c>
      <c r="AQ186" t="s">
        <v>82</v>
      </c>
      <c r="AR186">
        <v>4</v>
      </c>
      <c r="AS186" s="34">
        <v>0.33333333333333</v>
      </c>
      <c r="AT186" t="s">
        <v>83</v>
      </c>
      <c r="AU186" s="35">
        <f t="shared" si="46"/>
        <v>0</v>
      </c>
      <c r="AV186" s="35">
        <f t="shared" si="37"/>
        <v>0</v>
      </c>
      <c r="AW186" s="35">
        <f t="shared" si="38"/>
        <v>9999</v>
      </c>
      <c r="AX186" s="35">
        <f t="shared" si="39"/>
        <v>9999</v>
      </c>
      <c r="AY186" s="35">
        <f t="shared" si="40"/>
        <v>0</v>
      </c>
      <c r="AZ186" s="35">
        <f t="shared" si="41"/>
        <v>0</v>
      </c>
      <c r="BA186" s="27" t="str">
        <f t="shared" si="42"/>
        <v>Kelipatan Kirim/Master box &gt; 3x FC+index</v>
      </c>
      <c r="BB186" s="34">
        <v>0.00026325</v>
      </c>
      <c r="BC186" s="34">
        <f t="shared" si="43"/>
        <v>0</v>
      </c>
      <c r="BD186" s="34" t="e">
        <f t="shared" si="44"/>
        <v>#REF!</v>
      </c>
      <c r="BE186" s="34">
        <v>0.0749</v>
      </c>
      <c r="BF186" s="34">
        <f t="shared" si="47"/>
        <v>0</v>
      </c>
      <c r="BG186" s="34" t="e">
        <f t="shared" si="45"/>
        <v>#REF!</v>
      </c>
      <c r="BH186" t="str">
        <f>IF(AT186="UDARA","U","N")&amp;LEFT($C$4,2)&amp;MID($C$4,4,2)&amp;LEFT(A186,3)&amp;MID(E186,2,2)&amp;VLOOKUP(E186,Acuan_Reference!C:L,10,0)</f>
        <v>N1501MDN71A4</v>
      </c>
      <c r="BI186" t="s">
        <v>84</v>
      </c>
      <c r="BJ186" t="s">
        <v>119</v>
      </c>
      <c r="BK186" t="s">
        <v>86</v>
      </c>
      <c r="BL186" t="s">
        <v>87</v>
      </c>
    </row>
    <row r="187" hidden="1" spans="1:64">
      <c r="A187" t="s">
        <v>100</v>
      </c>
      <c r="B187" t="s">
        <v>75</v>
      </c>
      <c r="C187" t="s">
        <v>76</v>
      </c>
      <c r="D187" t="s">
        <v>123</v>
      </c>
      <c r="E187" t="s">
        <v>130</v>
      </c>
      <c r="F187" t="s">
        <v>131</v>
      </c>
      <c r="G187" t="s">
        <v>118</v>
      </c>
      <c r="H187" t="s">
        <v>81</v>
      </c>
      <c r="I187" s="34">
        <v>15300</v>
      </c>
      <c r="J187" s="35">
        <v>0</v>
      </c>
      <c r="K187" s="35">
        <v>0</v>
      </c>
      <c r="L187" s="35">
        <v>12</v>
      </c>
      <c r="M187" s="35">
        <v>9</v>
      </c>
      <c r="N187" s="35">
        <v>15</v>
      </c>
      <c r="O187" s="35">
        <v>0</v>
      </c>
      <c r="P187" s="35">
        <v>15</v>
      </c>
      <c r="Q187" s="35">
        <v>24</v>
      </c>
      <c r="R187" s="35">
        <v>6</v>
      </c>
      <c r="S187" s="35">
        <v>0</v>
      </c>
      <c r="T187" s="35">
        <v>-1</v>
      </c>
      <c r="U187" s="35">
        <v>0</v>
      </c>
      <c r="V187" s="34">
        <v>-0.33333333333333</v>
      </c>
      <c r="W187" s="34">
        <f t="shared" si="32"/>
        <v>0.333333333333333</v>
      </c>
      <c r="X187" s="35">
        <v>0</v>
      </c>
      <c r="Y187" s="35">
        <v>0</v>
      </c>
      <c r="Z187" s="35">
        <v>0</v>
      </c>
      <c r="AA187" s="34">
        <v>0</v>
      </c>
      <c r="AB187" s="34">
        <v>4</v>
      </c>
      <c r="AC187" s="34">
        <v>0</v>
      </c>
      <c r="AD187" s="34">
        <v>0</v>
      </c>
      <c r="AE187" s="34">
        <f t="shared" si="33"/>
        <v>0</v>
      </c>
      <c r="AF187" s="34">
        <f t="shared" si="34"/>
        <v>9999</v>
      </c>
      <c r="AG187" s="34">
        <f t="shared" si="35"/>
        <v>0</v>
      </c>
      <c r="AH187" s="34">
        <v>0</v>
      </c>
      <c r="AI187" s="34">
        <v>0</v>
      </c>
      <c r="AJ187" s="35">
        <v>400</v>
      </c>
      <c r="AK187" s="35">
        <v>17</v>
      </c>
      <c r="AL187" s="35">
        <v>2</v>
      </c>
      <c r="AM187" s="34">
        <v>1.5</v>
      </c>
      <c r="AN187" s="34">
        <f t="shared" si="36"/>
        <v>0.5</v>
      </c>
      <c r="AO187" s="35">
        <v>100</v>
      </c>
      <c r="AP187" s="35">
        <v>100</v>
      </c>
      <c r="AQ187" t="s">
        <v>82</v>
      </c>
      <c r="AR187">
        <v>2</v>
      </c>
      <c r="AS187" s="34">
        <v>0.76666666666667</v>
      </c>
      <c r="AT187" t="s">
        <v>83</v>
      </c>
      <c r="AU187" s="35">
        <f t="shared" si="46"/>
        <v>1.875</v>
      </c>
      <c r="AV187" s="35">
        <f t="shared" si="37"/>
        <v>100</v>
      </c>
      <c r="AW187" s="35">
        <f t="shared" si="38"/>
        <v>300</v>
      </c>
      <c r="AX187" s="35">
        <f t="shared" si="39"/>
        <v>294</v>
      </c>
      <c r="AY187" s="35">
        <f t="shared" si="40"/>
        <v>0</v>
      </c>
      <c r="AZ187" s="35">
        <f t="shared" si="41"/>
        <v>0</v>
      </c>
      <c r="BA187" s="27" t="str">
        <f t="shared" si="42"/>
        <v>Kelipatan Kirim/Master box &gt; 3x FC+index</v>
      </c>
      <c r="BB187" s="34">
        <v>0.00026325</v>
      </c>
      <c r="BC187" s="34">
        <f t="shared" si="43"/>
        <v>0</v>
      </c>
      <c r="BD187" s="34" t="e">
        <f t="shared" si="44"/>
        <v>#REF!</v>
      </c>
      <c r="BE187" s="34">
        <v>0.0749</v>
      </c>
      <c r="BF187" s="34">
        <f t="shared" si="47"/>
        <v>0</v>
      </c>
      <c r="BG187" s="34" t="e">
        <f t="shared" si="45"/>
        <v>#REF!</v>
      </c>
      <c r="BH187" t="str">
        <f>IF(AT187="UDARA","U","N")&amp;LEFT($C$4,2)&amp;MID($C$4,4,2)&amp;LEFT(A187,3)&amp;MID(E187,2,2)&amp;VLOOKUP(E187,Acuan_Reference!C:L,10,0)</f>
        <v>N1501MDO71A4</v>
      </c>
      <c r="BI187" t="s">
        <v>84</v>
      </c>
      <c r="BJ187" t="s">
        <v>119</v>
      </c>
      <c r="BK187" t="s">
        <v>86</v>
      </c>
      <c r="BL187" t="s">
        <v>87</v>
      </c>
    </row>
    <row r="188" hidden="1" spans="1:64">
      <c r="A188" t="s">
        <v>101</v>
      </c>
      <c r="B188" t="s">
        <v>75</v>
      </c>
      <c r="C188" t="s">
        <v>76</v>
      </c>
      <c r="D188" t="s">
        <v>123</v>
      </c>
      <c r="E188" t="s">
        <v>130</v>
      </c>
      <c r="F188" t="s">
        <v>131</v>
      </c>
      <c r="G188" t="s">
        <v>118</v>
      </c>
      <c r="H188" t="s">
        <v>81</v>
      </c>
      <c r="I188" s="34">
        <v>15300</v>
      </c>
      <c r="J188" s="35">
        <v>38</v>
      </c>
      <c r="K188" s="35">
        <v>35</v>
      </c>
      <c r="L188" s="35">
        <v>28</v>
      </c>
      <c r="M188" s="35">
        <v>16</v>
      </c>
      <c r="N188" s="35">
        <v>16</v>
      </c>
      <c r="O188" s="35">
        <v>27</v>
      </c>
      <c r="P188" s="35">
        <v>3</v>
      </c>
      <c r="Q188" s="35">
        <v>-26</v>
      </c>
      <c r="R188" s="35">
        <v>11</v>
      </c>
      <c r="S188" s="35">
        <v>40</v>
      </c>
      <c r="T188" s="35">
        <v>30</v>
      </c>
      <c r="U188" s="35">
        <v>5</v>
      </c>
      <c r="V188" s="34">
        <v>25</v>
      </c>
      <c r="W188" s="34">
        <f t="shared" si="32"/>
        <v>19.3333333333333</v>
      </c>
      <c r="X188" s="35">
        <v>0</v>
      </c>
      <c r="Y188" s="35">
        <v>0</v>
      </c>
      <c r="Z188" s="35">
        <v>0</v>
      </c>
      <c r="AA188" s="34">
        <v>4</v>
      </c>
      <c r="AB188" s="34">
        <v>0</v>
      </c>
      <c r="AC188" s="34">
        <v>0</v>
      </c>
      <c r="AD188" s="34">
        <v>0</v>
      </c>
      <c r="AE188" s="34">
        <f t="shared" si="33"/>
        <v>4</v>
      </c>
      <c r="AF188" s="34">
        <f t="shared" si="34"/>
        <v>0.16</v>
      </c>
      <c r="AG188" s="34">
        <f t="shared" si="35"/>
        <v>0.206896551724138</v>
      </c>
      <c r="AH188" s="34">
        <v>0</v>
      </c>
      <c r="AI188" s="34">
        <v>0</v>
      </c>
      <c r="AJ188" s="35">
        <v>400</v>
      </c>
      <c r="AK188" s="35">
        <v>14</v>
      </c>
      <c r="AL188" s="35">
        <v>23</v>
      </c>
      <c r="AM188" s="34">
        <v>1.3</v>
      </c>
      <c r="AN188" s="34">
        <f t="shared" si="36"/>
        <v>25.1333333333333</v>
      </c>
      <c r="AO188" s="35">
        <v>100</v>
      </c>
      <c r="AP188" s="35">
        <v>100</v>
      </c>
      <c r="AQ188" t="s">
        <v>82</v>
      </c>
      <c r="AR188">
        <v>4</v>
      </c>
      <c r="AS188" s="34">
        <v>0.5</v>
      </c>
      <c r="AT188" t="s">
        <v>83</v>
      </c>
      <c r="AU188" s="35">
        <f t="shared" si="46"/>
        <v>33.1</v>
      </c>
      <c r="AV188" s="35">
        <f t="shared" si="37"/>
        <v>100</v>
      </c>
      <c r="AW188" s="35">
        <f t="shared" si="38"/>
        <v>5.37931034482759</v>
      </c>
      <c r="AX188" s="35">
        <f t="shared" si="39"/>
        <v>4.18965517241379</v>
      </c>
      <c r="AY188" s="35">
        <f t="shared" si="40"/>
        <v>0</v>
      </c>
      <c r="AZ188" s="35">
        <f t="shared" si="41"/>
        <v>0</v>
      </c>
      <c r="BA188" s="27" t="str">
        <f t="shared" si="42"/>
        <v>Kelipatan Kirim/Master box &gt; 3x FC+index</v>
      </c>
      <c r="BB188" s="34">
        <v>0.00026325</v>
      </c>
      <c r="BC188" s="34">
        <f t="shared" si="43"/>
        <v>0</v>
      </c>
      <c r="BD188" s="34" t="e">
        <f t="shared" si="44"/>
        <v>#REF!</v>
      </c>
      <c r="BE188" s="34">
        <v>0.0749</v>
      </c>
      <c r="BF188" s="34">
        <f t="shared" si="47"/>
        <v>0</v>
      </c>
      <c r="BG188" s="34" t="e">
        <f t="shared" si="45"/>
        <v>#REF!</v>
      </c>
      <c r="BH188" t="str">
        <f>IF(AT188="UDARA","U","N")&amp;LEFT($C$4,2)&amp;MID($C$4,4,2)&amp;LEFT(A188,3)&amp;MID(E188,2,2)&amp;VLOOKUP(E188,Acuan_Reference!C:L,10,0)</f>
        <v>N1501MKS71A4</v>
      </c>
      <c r="BI188" t="s">
        <v>84</v>
      </c>
      <c r="BJ188" t="s">
        <v>119</v>
      </c>
      <c r="BK188" t="s">
        <v>86</v>
      </c>
      <c r="BL188" t="s">
        <v>87</v>
      </c>
    </row>
    <row r="189" hidden="1" spans="1:64">
      <c r="A189" t="s">
        <v>102</v>
      </c>
      <c r="B189" t="s">
        <v>75</v>
      </c>
      <c r="C189" t="s">
        <v>76</v>
      </c>
      <c r="D189" t="s">
        <v>123</v>
      </c>
      <c r="E189" t="s">
        <v>130</v>
      </c>
      <c r="F189" t="s">
        <v>131</v>
      </c>
      <c r="G189" t="s">
        <v>118</v>
      </c>
      <c r="H189" t="s">
        <v>81</v>
      </c>
      <c r="I189" s="34">
        <v>15300</v>
      </c>
      <c r="J189" s="35">
        <v>62</v>
      </c>
      <c r="K189" s="35">
        <v>-152</v>
      </c>
      <c r="L189" s="35">
        <v>20</v>
      </c>
      <c r="M189" s="35">
        <v>-90</v>
      </c>
      <c r="N189" s="35">
        <v>-51</v>
      </c>
      <c r="O189" s="35">
        <v>39</v>
      </c>
      <c r="P189" s="35">
        <v>-7</v>
      </c>
      <c r="Q189" s="35">
        <v>6</v>
      </c>
      <c r="R189" s="35">
        <v>-2</v>
      </c>
      <c r="S189" s="35">
        <v>45</v>
      </c>
      <c r="T189" s="35">
        <v>4</v>
      </c>
      <c r="U189" s="35">
        <v>93</v>
      </c>
      <c r="V189" s="34">
        <v>47.333333333333</v>
      </c>
      <c r="W189" s="34">
        <f t="shared" si="32"/>
        <v>36.6666666666667</v>
      </c>
      <c r="X189" s="35">
        <v>9</v>
      </c>
      <c r="Y189" s="35">
        <v>0</v>
      </c>
      <c r="Z189" s="35">
        <v>0</v>
      </c>
      <c r="AA189" s="34">
        <v>98</v>
      </c>
      <c r="AB189" s="34">
        <v>0</v>
      </c>
      <c r="AC189" s="34">
        <v>0</v>
      </c>
      <c r="AD189" s="34">
        <v>0</v>
      </c>
      <c r="AE189" s="34">
        <f t="shared" si="33"/>
        <v>98</v>
      </c>
      <c r="AF189" s="34">
        <f t="shared" si="34"/>
        <v>2.07042253521128</v>
      </c>
      <c r="AG189" s="34">
        <f t="shared" si="35"/>
        <v>2.67272727272727</v>
      </c>
      <c r="AH189" s="34">
        <v>0</v>
      </c>
      <c r="AI189" s="34">
        <v>0</v>
      </c>
      <c r="AJ189" s="35">
        <v>400</v>
      </c>
      <c r="AK189" s="35">
        <v>28</v>
      </c>
      <c r="AL189" s="35">
        <v>13</v>
      </c>
      <c r="AM189" s="34">
        <v>0.8</v>
      </c>
      <c r="AN189" s="34">
        <f t="shared" si="36"/>
        <v>29.3333333333333</v>
      </c>
      <c r="AO189" s="35">
        <v>100</v>
      </c>
      <c r="AP189" s="35">
        <v>100</v>
      </c>
      <c r="AQ189" t="s">
        <v>82</v>
      </c>
      <c r="AR189">
        <v>8</v>
      </c>
      <c r="AS189" s="34">
        <v>0.1</v>
      </c>
      <c r="AT189" t="s">
        <v>83</v>
      </c>
      <c r="AU189" s="35">
        <f t="shared" si="46"/>
        <v>0</v>
      </c>
      <c r="AV189" s="35">
        <f t="shared" si="37"/>
        <v>0</v>
      </c>
      <c r="AW189" s="35">
        <f t="shared" si="38"/>
        <v>2.67272727272727</v>
      </c>
      <c r="AX189" s="35">
        <f t="shared" si="39"/>
        <v>2.31818181818182</v>
      </c>
      <c r="AY189" s="35">
        <f t="shared" si="40"/>
        <v>0</v>
      </c>
      <c r="AZ189" s="35">
        <f t="shared" si="41"/>
        <v>0</v>
      </c>
      <c r="BA189" s="27" t="str">
        <f t="shared" si="42"/>
        <v>3</v>
      </c>
      <c r="BB189" s="34">
        <v>0.00026325</v>
      </c>
      <c r="BC189" s="34">
        <f t="shared" si="43"/>
        <v>0</v>
      </c>
      <c r="BD189" s="34" t="e">
        <f t="shared" si="44"/>
        <v>#REF!</v>
      </c>
      <c r="BE189" s="34">
        <v>0.0749</v>
      </c>
      <c r="BF189" s="34">
        <f t="shared" si="47"/>
        <v>0</v>
      </c>
      <c r="BG189" s="34" t="e">
        <f t="shared" si="45"/>
        <v>#REF!</v>
      </c>
      <c r="BH189" t="str">
        <f>IF(AT189="UDARA","U","N")&amp;LEFT($C$4,2)&amp;MID($C$4,4,2)&amp;LEFT(A189,3)&amp;MID(E189,2,2)&amp;VLOOKUP(E189,Acuan_Reference!C:L,10,0)</f>
        <v>N1501MLG71A4</v>
      </c>
      <c r="BI189" t="s">
        <v>84</v>
      </c>
      <c r="BJ189" t="s">
        <v>119</v>
      </c>
      <c r="BK189" t="s">
        <v>86</v>
      </c>
      <c r="BL189" t="s">
        <v>87</v>
      </c>
    </row>
    <row r="190" hidden="1" spans="1:64">
      <c r="A190" t="s">
        <v>103</v>
      </c>
      <c r="B190" t="s">
        <v>75</v>
      </c>
      <c r="C190" t="s">
        <v>76</v>
      </c>
      <c r="D190" t="s">
        <v>123</v>
      </c>
      <c r="E190" t="s">
        <v>130</v>
      </c>
      <c r="F190" t="s">
        <v>131</v>
      </c>
      <c r="G190" t="s">
        <v>118</v>
      </c>
      <c r="H190" t="s">
        <v>81</v>
      </c>
      <c r="I190" s="34">
        <v>15300</v>
      </c>
      <c r="J190" s="35">
        <v>0</v>
      </c>
      <c r="K190" s="35">
        <v>24</v>
      </c>
      <c r="L190" s="35">
        <v>0</v>
      </c>
      <c r="M190" s="35">
        <v>6</v>
      </c>
      <c r="N190" s="35">
        <v>45</v>
      </c>
      <c r="O190" s="35">
        <v>6</v>
      </c>
      <c r="P190" s="35">
        <v>15</v>
      </c>
      <c r="Q190" s="35">
        <v>-9</v>
      </c>
      <c r="R190" s="35">
        <v>6</v>
      </c>
      <c r="S190" s="35">
        <v>3</v>
      </c>
      <c r="T190" s="35">
        <v>0</v>
      </c>
      <c r="U190" s="35">
        <v>-10</v>
      </c>
      <c r="V190" s="34">
        <v>-2.3333333333333</v>
      </c>
      <c r="W190" s="34">
        <f t="shared" si="32"/>
        <v>-2.33333333333333</v>
      </c>
      <c r="X190" s="35">
        <v>0</v>
      </c>
      <c r="Y190" s="35">
        <v>0</v>
      </c>
      <c r="Z190" s="35">
        <v>0</v>
      </c>
      <c r="AA190" s="34">
        <v>0</v>
      </c>
      <c r="AB190" s="34">
        <v>0</v>
      </c>
      <c r="AC190" s="34">
        <v>0</v>
      </c>
      <c r="AD190" s="34">
        <v>0</v>
      </c>
      <c r="AE190" s="34">
        <f t="shared" si="33"/>
        <v>0</v>
      </c>
      <c r="AF190" s="34">
        <f t="shared" si="34"/>
        <v>9999</v>
      </c>
      <c r="AG190" s="34">
        <f t="shared" si="35"/>
        <v>9999</v>
      </c>
      <c r="AH190" s="34">
        <v>0</v>
      </c>
      <c r="AI190" s="34">
        <v>0</v>
      </c>
      <c r="AJ190" s="35">
        <v>400</v>
      </c>
      <c r="AK190" s="35">
        <v>0</v>
      </c>
      <c r="AL190" s="35">
        <v>3</v>
      </c>
      <c r="AM190" s="34">
        <v>1.3</v>
      </c>
      <c r="AN190" s="34">
        <f t="shared" si="36"/>
        <v>0</v>
      </c>
      <c r="AO190" s="35">
        <v>100</v>
      </c>
      <c r="AP190" s="35">
        <v>100</v>
      </c>
      <c r="AQ190" t="s">
        <v>82</v>
      </c>
      <c r="AR190">
        <v>2</v>
      </c>
      <c r="AS190" s="34">
        <v>0.36666666666667</v>
      </c>
      <c r="AT190" t="s">
        <v>83</v>
      </c>
      <c r="AU190" s="35">
        <f t="shared" si="46"/>
        <v>2.25</v>
      </c>
      <c r="AV190" s="35">
        <f t="shared" si="37"/>
        <v>100</v>
      </c>
      <c r="AW190" s="35">
        <f t="shared" si="38"/>
        <v>9999</v>
      </c>
      <c r="AX190" s="35">
        <f t="shared" si="39"/>
        <v>9999</v>
      </c>
      <c r="AY190" s="35">
        <f t="shared" si="40"/>
        <v>0</v>
      </c>
      <c r="AZ190" s="35">
        <f t="shared" si="41"/>
        <v>0</v>
      </c>
      <c r="BA190" s="27" t="str">
        <f t="shared" si="42"/>
        <v>Kelipatan Kirim/Master box &gt; 3x FC+index</v>
      </c>
      <c r="BB190" s="34">
        <v>0.00026325</v>
      </c>
      <c r="BC190" s="34">
        <f t="shared" si="43"/>
        <v>0</v>
      </c>
      <c r="BD190" s="34" t="e">
        <f t="shared" si="44"/>
        <v>#REF!</v>
      </c>
      <c r="BE190" s="34">
        <v>0.0749</v>
      </c>
      <c r="BF190" s="34">
        <f t="shared" si="47"/>
        <v>0</v>
      </c>
      <c r="BG190" s="34" t="e">
        <f t="shared" si="45"/>
        <v>#REF!</v>
      </c>
      <c r="BH190" t="str">
        <f>IF(AT190="UDARA","U","N")&amp;LEFT($C$4,2)&amp;MID($C$4,4,2)&amp;LEFT(A190,3)&amp;MID(E190,2,2)&amp;VLOOKUP(E190,Acuan_Reference!C:L,10,0)</f>
        <v>N1501NAD71A4</v>
      </c>
      <c r="BI190" t="s">
        <v>84</v>
      </c>
      <c r="BJ190" t="s">
        <v>119</v>
      </c>
      <c r="BK190" t="s">
        <v>86</v>
      </c>
      <c r="BL190" t="s">
        <v>87</v>
      </c>
    </row>
    <row r="191" hidden="1" spans="1:64">
      <c r="A191" t="s">
        <v>104</v>
      </c>
      <c r="B191" t="s">
        <v>75</v>
      </c>
      <c r="C191" t="s">
        <v>76</v>
      </c>
      <c r="D191" t="s">
        <v>123</v>
      </c>
      <c r="E191" t="s">
        <v>130</v>
      </c>
      <c r="F191" t="s">
        <v>131</v>
      </c>
      <c r="G191" t="s">
        <v>118</v>
      </c>
      <c r="H191" t="s">
        <v>81</v>
      </c>
      <c r="I191" s="34">
        <v>15300</v>
      </c>
      <c r="J191" s="35">
        <v>6</v>
      </c>
      <c r="K191" s="35">
        <v>55</v>
      </c>
      <c r="L191" s="35">
        <v>6</v>
      </c>
      <c r="M191" s="35">
        <v>13</v>
      </c>
      <c r="N191" s="35">
        <v>27</v>
      </c>
      <c r="O191" s="35">
        <v>3</v>
      </c>
      <c r="P191" s="35">
        <v>15</v>
      </c>
      <c r="Q191" s="35">
        <v>3</v>
      </c>
      <c r="R191" s="35">
        <v>0</v>
      </c>
      <c r="S191" s="35">
        <v>-10</v>
      </c>
      <c r="T191" s="35">
        <v>0</v>
      </c>
      <c r="U191" s="35">
        <v>0</v>
      </c>
      <c r="V191" s="34">
        <v>-3.3333333333333</v>
      </c>
      <c r="W191" s="34">
        <f t="shared" ref="W191:W254" si="48">AVERAGE(T191,U191,AL191)</f>
        <v>0</v>
      </c>
      <c r="X191" s="35">
        <v>0</v>
      </c>
      <c r="Y191" s="35">
        <v>0</v>
      </c>
      <c r="Z191" s="35">
        <v>0</v>
      </c>
      <c r="AA191" s="34">
        <v>0</v>
      </c>
      <c r="AB191" s="34">
        <v>0</v>
      </c>
      <c r="AC191" s="34">
        <v>0</v>
      </c>
      <c r="AD191" s="34">
        <v>0</v>
      </c>
      <c r="AE191" s="34">
        <f t="shared" ref="AE191:AE254" si="49">Z191+AA191+AC191+AD191</f>
        <v>0</v>
      </c>
      <c r="AF191" s="34">
        <f t="shared" ref="AF191:AF254" si="50">IFERROR(IF(V191&lt;0,9999,AE191/V191),9999)</f>
        <v>9999</v>
      </c>
      <c r="AG191" s="34">
        <f t="shared" ref="AG191:AG254" si="51">IFERROR(IF(W191&lt;0,9999,(Z191+AA191+AC191)/W191),9999)</f>
        <v>9999</v>
      </c>
      <c r="AH191" s="34">
        <v>0</v>
      </c>
      <c r="AI191" s="34">
        <v>0</v>
      </c>
      <c r="AJ191" s="35">
        <v>400</v>
      </c>
      <c r="AK191" s="35">
        <v>0</v>
      </c>
      <c r="AL191" s="35">
        <v>0</v>
      </c>
      <c r="AM191" s="34">
        <v>1</v>
      </c>
      <c r="AN191" s="34">
        <f t="shared" ref="AN191:AN254" si="52">IF(AM191*W191&lt;0,0,AM191*W191)</f>
        <v>0</v>
      </c>
      <c r="AO191" s="35">
        <v>100</v>
      </c>
      <c r="AP191" s="35">
        <v>100</v>
      </c>
      <c r="AQ191" t="s">
        <v>82</v>
      </c>
      <c r="AR191">
        <v>4</v>
      </c>
      <c r="AS191" s="34">
        <v>0.26666666666667</v>
      </c>
      <c r="AT191" t="s">
        <v>83</v>
      </c>
      <c r="AU191" s="35">
        <f t="shared" si="46"/>
        <v>0</v>
      </c>
      <c r="AV191" s="35">
        <f t="shared" ref="AV191:AV254" si="53">IFERROR(ROUNDUP(AU191/AO191,0)*AO191,9999)</f>
        <v>0</v>
      </c>
      <c r="AW191" s="35">
        <f t="shared" ref="AW191:AW254" si="54">IFERROR(IF(W191&lt;0,9999,((ROUNDUP(AU191/AO191,0)*AO191)+AE191)/W191),9999)</f>
        <v>9999</v>
      </c>
      <c r="AX191" s="35">
        <f t="shared" ref="AX191:AX254" si="55">IFERROR(IF(W191&lt;0,9999,((ROUNDUP(AU191/AP191,0)*AP191)+AE191-AL191)/W191),9999)</f>
        <v>9999</v>
      </c>
      <c r="AY191" s="35">
        <f t="shared" ref="AY191:AY254" si="56">IF(H191="DROPPING",IF(AND(AW191&gt;3,AX191&gt;3),0,IF(AND(AW191&lt;=3,AX191&lt;=3),ROUNDUP(AU191/AO191,0)*AO191,ROUNDUP(AU191/AP191,0)*AP191)),0)</f>
        <v>0</v>
      </c>
      <c r="AZ191" s="35">
        <f t="shared" ref="AZ191:AZ254" si="57">IF(AH191&lt;=0,0,IF(H191="DROPPING",IF(AND(AW191&gt;3,AX191&gt;3),0,IF(AND(AW191&lt;=3,AX191&lt;=3),ROUNDUP(AU191/AO191,0)*AO191,ROUNDUP(AU191/AP191,0)*AP191)),0))</f>
        <v>0</v>
      </c>
      <c r="BA191" s="27" t="str">
        <f t="shared" ref="BA191:BA254" si="58">IF(AND(AW191&gt;3,AX191&gt;3),"Kelipatan Kirim/Master box &gt; 3x FC+index",IF(AF191&lt;=AS191,"1",IF(AND(AF191&gt;AS191,AF191&lt;=AM191),"2","3")))</f>
        <v>Kelipatan Kirim/Master box &gt; 3x FC+index</v>
      </c>
      <c r="BB191" s="34">
        <v>0.00026325</v>
      </c>
      <c r="BC191" s="34">
        <f t="shared" ref="BC191:BC254" si="59">BB191*AZ191</f>
        <v>0</v>
      </c>
      <c r="BD191" s="34" t="e">
        <f t="shared" si="44"/>
        <v>#REF!</v>
      </c>
      <c r="BE191" s="34">
        <v>0.0749</v>
      </c>
      <c r="BF191" s="34">
        <f t="shared" si="47"/>
        <v>0</v>
      </c>
      <c r="BG191" s="34" t="e">
        <f t="shared" si="45"/>
        <v>#REF!</v>
      </c>
      <c r="BH191" t="str">
        <f>IF(AT191="UDARA","U","N")&amp;LEFT($C$4,2)&amp;MID($C$4,4,2)&amp;LEFT(A191,3)&amp;MID(E191,2,2)&amp;VLOOKUP(E191,Acuan_Reference!C:L,10,0)</f>
        <v>N1501PDG71A4</v>
      </c>
      <c r="BI191" t="s">
        <v>84</v>
      </c>
      <c r="BJ191" t="s">
        <v>119</v>
      </c>
      <c r="BK191" t="s">
        <v>86</v>
      </c>
      <c r="BL191" t="s">
        <v>87</v>
      </c>
    </row>
    <row r="192" hidden="1" spans="1:64">
      <c r="A192" t="s">
        <v>105</v>
      </c>
      <c r="B192" t="s">
        <v>75</v>
      </c>
      <c r="C192" t="s">
        <v>76</v>
      </c>
      <c r="D192" t="s">
        <v>123</v>
      </c>
      <c r="E192" t="s">
        <v>130</v>
      </c>
      <c r="F192" t="s">
        <v>131</v>
      </c>
      <c r="G192" t="s">
        <v>118</v>
      </c>
      <c r="H192" t="s">
        <v>81</v>
      </c>
      <c r="I192" s="34">
        <v>15300</v>
      </c>
      <c r="J192" s="35">
        <v>31</v>
      </c>
      <c r="K192" s="35">
        <v>3</v>
      </c>
      <c r="L192" s="35">
        <v>21</v>
      </c>
      <c r="M192" s="35">
        <v>9</v>
      </c>
      <c r="N192" s="35">
        <v>3</v>
      </c>
      <c r="O192" s="35">
        <v>0</v>
      </c>
      <c r="P192" s="35">
        <v>36</v>
      </c>
      <c r="Q192" s="35">
        <v>18</v>
      </c>
      <c r="R192" s="35">
        <v>-82</v>
      </c>
      <c r="S192" s="35">
        <v>0</v>
      </c>
      <c r="T192" s="35">
        <v>0</v>
      </c>
      <c r="U192" s="35">
        <v>0</v>
      </c>
      <c r="V192" s="34">
        <v>0</v>
      </c>
      <c r="W192" s="34">
        <f t="shared" si="48"/>
        <v>0</v>
      </c>
      <c r="X192" s="35">
        <v>0</v>
      </c>
      <c r="Y192" s="35">
        <v>0</v>
      </c>
      <c r="Z192" s="35">
        <v>0</v>
      </c>
      <c r="AA192" s="34">
        <v>0</v>
      </c>
      <c r="AB192" s="34">
        <v>0</v>
      </c>
      <c r="AC192" s="34">
        <v>0</v>
      </c>
      <c r="AD192" s="34">
        <v>0</v>
      </c>
      <c r="AE192" s="34">
        <f t="shared" si="49"/>
        <v>0</v>
      </c>
      <c r="AF192" s="34">
        <f t="shared" si="50"/>
        <v>9999</v>
      </c>
      <c r="AG192" s="34">
        <f t="shared" si="51"/>
        <v>9999</v>
      </c>
      <c r="AH192" s="34">
        <v>0</v>
      </c>
      <c r="AI192" s="34">
        <v>0</v>
      </c>
      <c r="AJ192" s="35">
        <v>400</v>
      </c>
      <c r="AK192" s="35">
        <v>0</v>
      </c>
      <c r="AL192" s="35">
        <v>0</v>
      </c>
      <c r="AM192" s="34">
        <v>1</v>
      </c>
      <c r="AN192" s="34">
        <f t="shared" si="52"/>
        <v>0</v>
      </c>
      <c r="AO192" s="35">
        <v>100</v>
      </c>
      <c r="AP192" s="35">
        <v>100</v>
      </c>
      <c r="AQ192" t="s">
        <v>82</v>
      </c>
      <c r="AR192">
        <v>4</v>
      </c>
      <c r="AS192" s="34">
        <v>0.26666666666667</v>
      </c>
      <c r="AT192" t="s">
        <v>83</v>
      </c>
      <c r="AU192" s="35">
        <f t="shared" si="46"/>
        <v>0</v>
      </c>
      <c r="AV192" s="35">
        <f t="shared" si="53"/>
        <v>0</v>
      </c>
      <c r="AW192" s="35">
        <f t="shared" si="54"/>
        <v>9999</v>
      </c>
      <c r="AX192" s="35">
        <f t="shared" si="55"/>
        <v>9999</v>
      </c>
      <c r="AY192" s="35">
        <f t="shared" si="56"/>
        <v>0</v>
      </c>
      <c r="AZ192" s="35">
        <f t="shared" si="57"/>
        <v>0</v>
      </c>
      <c r="BA192" s="27" t="str">
        <f t="shared" si="58"/>
        <v>Kelipatan Kirim/Master box &gt; 3x FC+index</v>
      </c>
      <c r="BB192" s="34">
        <v>0.00026325</v>
      </c>
      <c r="BC192" s="34">
        <f t="shared" si="59"/>
        <v>0</v>
      </c>
      <c r="BD192" s="34" t="e">
        <f t="shared" ref="BD192:BD255" si="60">BD191+BC192</f>
        <v>#REF!</v>
      </c>
      <c r="BE192" s="34">
        <v>0.0749</v>
      </c>
      <c r="BF192" s="34">
        <f t="shared" si="47"/>
        <v>0</v>
      </c>
      <c r="BG192" s="34" t="e">
        <f t="shared" ref="BG192:BG255" si="61">BG191+BF192</f>
        <v>#REF!</v>
      </c>
      <c r="BH192" t="str">
        <f>IF(AT192="UDARA","U","N")&amp;LEFT($C$4,2)&amp;MID($C$4,4,2)&amp;LEFT(A192,3)&amp;MID(E192,2,2)&amp;VLOOKUP(E192,Acuan_Reference!C:L,10,0)</f>
        <v>N1501PKB71A4</v>
      </c>
      <c r="BI192" t="s">
        <v>84</v>
      </c>
      <c r="BJ192" t="s">
        <v>119</v>
      </c>
      <c r="BK192" t="s">
        <v>86</v>
      </c>
      <c r="BL192" t="s">
        <v>87</v>
      </c>
    </row>
    <row r="193" hidden="1" spans="1:64">
      <c r="A193" t="s">
        <v>106</v>
      </c>
      <c r="B193" t="s">
        <v>75</v>
      </c>
      <c r="C193" t="s">
        <v>76</v>
      </c>
      <c r="D193" t="s">
        <v>123</v>
      </c>
      <c r="E193" t="s">
        <v>130</v>
      </c>
      <c r="F193" t="s">
        <v>131</v>
      </c>
      <c r="G193" t="s">
        <v>118</v>
      </c>
      <c r="H193" t="s">
        <v>81</v>
      </c>
      <c r="I193" s="34">
        <v>15300</v>
      </c>
      <c r="J193" s="35">
        <v>47</v>
      </c>
      <c r="K193" s="35">
        <v>30</v>
      </c>
      <c r="L193" s="35">
        <v>17</v>
      </c>
      <c r="M193" s="35">
        <v>14</v>
      </c>
      <c r="N193" s="35">
        <v>30</v>
      </c>
      <c r="O193" s="35">
        <v>12</v>
      </c>
      <c r="P193" s="35">
        <v>0</v>
      </c>
      <c r="Q193" s="35">
        <v>0</v>
      </c>
      <c r="R193" s="35">
        <v>-5</v>
      </c>
      <c r="S193" s="35">
        <v>-7</v>
      </c>
      <c r="T193" s="35">
        <v>0</v>
      </c>
      <c r="U193" s="35">
        <v>0</v>
      </c>
      <c r="V193" s="34">
        <v>-2.3333333333333</v>
      </c>
      <c r="W193" s="34">
        <f t="shared" si="48"/>
        <v>0</v>
      </c>
      <c r="X193" s="35">
        <v>0</v>
      </c>
      <c r="Y193" s="35">
        <v>0</v>
      </c>
      <c r="Z193" s="35">
        <v>0</v>
      </c>
      <c r="AA193" s="34">
        <v>0</v>
      </c>
      <c r="AB193" s="34">
        <v>0</v>
      </c>
      <c r="AC193" s="34">
        <v>0</v>
      </c>
      <c r="AD193" s="34">
        <v>0</v>
      </c>
      <c r="AE193" s="34">
        <f t="shared" si="49"/>
        <v>0</v>
      </c>
      <c r="AF193" s="34">
        <f t="shared" si="50"/>
        <v>9999</v>
      </c>
      <c r="AG193" s="34">
        <f t="shared" si="51"/>
        <v>9999</v>
      </c>
      <c r="AH193" s="34">
        <v>0</v>
      </c>
      <c r="AI193" s="34">
        <v>0</v>
      </c>
      <c r="AJ193" s="35">
        <v>400</v>
      </c>
      <c r="AK193" s="35">
        <v>0</v>
      </c>
      <c r="AL193" s="35">
        <v>0</v>
      </c>
      <c r="AM193" s="34">
        <v>0.9</v>
      </c>
      <c r="AN193" s="34">
        <f t="shared" si="52"/>
        <v>0</v>
      </c>
      <c r="AO193" s="35">
        <v>100</v>
      </c>
      <c r="AP193" s="35">
        <v>100</v>
      </c>
      <c r="AQ193" t="s">
        <v>82</v>
      </c>
      <c r="AR193">
        <v>4</v>
      </c>
      <c r="AS193" s="34">
        <v>0.16666666666667</v>
      </c>
      <c r="AT193" t="s">
        <v>83</v>
      </c>
      <c r="AU193" s="35">
        <f t="shared" si="46"/>
        <v>0</v>
      </c>
      <c r="AV193" s="35">
        <f t="shared" si="53"/>
        <v>0</v>
      </c>
      <c r="AW193" s="35">
        <f t="shared" si="54"/>
        <v>9999</v>
      </c>
      <c r="AX193" s="35">
        <f t="shared" si="55"/>
        <v>9999</v>
      </c>
      <c r="AY193" s="35">
        <f t="shared" si="56"/>
        <v>0</v>
      </c>
      <c r="AZ193" s="35">
        <f t="shared" si="57"/>
        <v>0</v>
      </c>
      <c r="BA193" s="27" t="str">
        <f t="shared" si="58"/>
        <v>Kelipatan Kirim/Master box &gt; 3x FC+index</v>
      </c>
      <c r="BB193" s="34">
        <v>0.00026325</v>
      </c>
      <c r="BC193" s="34">
        <f t="shared" si="59"/>
        <v>0</v>
      </c>
      <c r="BD193" s="34" t="e">
        <f t="shared" si="60"/>
        <v>#REF!</v>
      </c>
      <c r="BE193" s="34">
        <v>0.0749</v>
      </c>
      <c r="BF193" s="34">
        <f t="shared" si="47"/>
        <v>0</v>
      </c>
      <c r="BG193" s="34" t="e">
        <f t="shared" si="61"/>
        <v>#REF!</v>
      </c>
      <c r="BH193" t="str">
        <f>IF(AT193="UDARA","U","N")&amp;LEFT($C$4,2)&amp;MID($C$4,4,2)&amp;LEFT(A193,3)&amp;MID(E193,2,2)&amp;VLOOKUP(E193,Acuan_Reference!C:L,10,0)</f>
        <v>N1501PLB71A4</v>
      </c>
      <c r="BI193" t="s">
        <v>84</v>
      </c>
      <c r="BJ193" t="s">
        <v>119</v>
      </c>
      <c r="BK193" t="s">
        <v>86</v>
      </c>
      <c r="BL193" t="s">
        <v>87</v>
      </c>
    </row>
    <row r="194" hidden="1" spans="1:64">
      <c r="A194" t="s">
        <v>107</v>
      </c>
      <c r="B194" t="s">
        <v>75</v>
      </c>
      <c r="C194" t="s">
        <v>76</v>
      </c>
      <c r="D194" t="s">
        <v>123</v>
      </c>
      <c r="E194" t="s">
        <v>130</v>
      </c>
      <c r="F194" t="s">
        <v>131</v>
      </c>
      <c r="G194" t="s">
        <v>118</v>
      </c>
      <c r="H194" t="s">
        <v>81</v>
      </c>
      <c r="I194" s="34">
        <v>15300</v>
      </c>
      <c r="J194" s="35">
        <v>0</v>
      </c>
      <c r="K194" s="35">
        <v>0</v>
      </c>
      <c r="L194" s="35">
        <v>10</v>
      </c>
      <c r="M194" s="35">
        <v>0</v>
      </c>
      <c r="N194" s="35">
        <v>51</v>
      </c>
      <c r="O194" s="35">
        <v>-18</v>
      </c>
      <c r="P194" s="35">
        <v>3</v>
      </c>
      <c r="Q194" s="35">
        <v>9</v>
      </c>
      <c r="R194" s="35">
        <v>3</v>
      </c>
      <c r="S194" s="35">
        <v>6</v>
      </c>
      <c r="T194" s="35">
        <v>-14</v>
      </c>
      <c r="U194" s="35">
        <v>-4</v>
      </c>
      <c r="V194" s="34">
        <v>-4</v>
      </c>
      <c r="W194" s="34">
        <f t="shared" si="48"/>
        <v>-6</v>
      </c>
      <c r="X194" s="35">
        <v>0</v>
      </c>
      <c r="Y194" s="35">
        <v>0</v>
      </c>
      <c r="Z194" s="35">
        <v>0</v>
      </c>
      <c r="AA194" s="34">
        <v>0</v>
      </c>
      <c r="AB194" s="34">
        <v>0</v>
      </c>
      <c r="AC194" s="34">
        <v>0</v>
      </c>
      <c r="AD194" s="34">
        <v>0</v>
      </c>
      <c r="AE194" s="34">
        <f t="shared" si="49"/>
        <v>0</v>
      </c>
      <c r="AF194" s="34">
        <f t="shared" si="50"/>
        <v>9999</v>
      </c>
      <c r="AG194" s="34">
        <f t="shared" si="51"/>
        <v>9999</v>
      </c>
      <c r="AH194" s="34">
        <v>0</v>
      </c>
      <c r="AI194" s="34">
        <v>0</v>
      </c>
      <c r="AJ194" s="35">
        <v>400</v>
      </c>
      <c r="AK194" s="35">
        <v>11</v>
      </c>
      <c r="AL194" s="35">
        <v>0</v>
      </c>
      <c r="AM194" s="34">
        <v>1.3</v>
      </c>
      <c r="AN194" s="34">
        <f t="shared" si="52"/>
        <v>0</v>
      </c>
      <c r="AO194" s="35">
        <v>100</v>
      </c>
      <c r="AP194" s="35">
        <v>100</v>
      </c>
      <c r="AQ194" t="s">
        <v>82</v>
      </c>
      <c r="AR194">
        <v>2</v>
      </c>
      <c r="AS194" s="34">
        <v>0.43333333333333</v>
      </c>
      <c r="AT194" t="s">
        <v>83</v>
      </c>
      <c r="AU194" s="35">
        <f t="shared" si="46"/>
        <v>0</v>
      </c>
      <c r="AV194" s="35">
        <f t="shared" si="53"/>
        <v>0</v>
      </c>
      <c r="AW194" s="35">
        <f t="shared" si="54"/>
        <v>9999</v>
      </c>
      <c r="AX194" s="35">
        <f t="shared" si="55"/>
        <v>9999</v>
      </c>
      <c r="AY194" s="35">
        <f t="shared" si="56"/>
        <v>0</v>
      </c>
      <c r="AZ194" s="35">
        <f t="shared" si="57"/>
        <v>0</v>
      </c>
      <c r="BA194" s="27" t="str">
        <f t="shared" si="58"/>
        <v>Kelipatan Kirim/Master box &gt; 3x FC+index</v>
      </c>
      <c r="BB194" s="34">
        <v>0.00026325</v>
      </c>
      <c r="BC194" s="34">
        <f t="shared" si="59"/>
        <v>0</v>
      </c>
      <c r="BD194" s="34" t="e">
        <f t="shared" si="60"/>
        <v>#REF!</v>
      </c>
      <c r="BE194" s="34">
        <v>0.0749</v>
      </c>
      <c r="BF194" s="34">
        <f t="shared" si="47"/>
        <v>0</v>
      </c>
      <c r="BG194" s="34" t="e">
        <f t="shared" si="61"/>
        <v>#REF!</v>
      </c>
      <c r="BH194" t="str">
        <f>IF(AT194="UDARA","U","N")&amp;LEFT($C$4,2)&amp;MID($C$4,4,2)&amp;LEFT(A194,3)&amp;MID(E194,2,2)&amp;VLOOKUP(E194,Acuan_Reference!C:L,10,0)</f>
        <v>N1501PTK71A4</v>
      </c>
      <c r="BI194" t="s">
        <v>84</v>
      </c>
      <c r="BJ194" t="s">
        <v>119</v>
      </c>
      <c r="BK194" t="s">
        <v>86</v>
      </c>
      <c r="BL194" t="s">
        <v>87</v>
      </c>
    </row>
    <row r="195" hidden="1" spans="1:64">
      <c r="A195" t="s">
        <v>108</v>
      </c>
      <c r="B195" t="s">
        <v>75</v>
      </c>
      <c r="C195" t="s">
        <v>76</v>
      </c>
      <c r="D195" t="s">
        <v>123</v>
      </c>
      <c r="E195" t="s">
        <v>130</v>
      </c>
      <c r="F195" t="s">
        <v>131</v>
      </c>
      <c r="G195" t="s">
        <v>118</v>
      </c>
      <c r="H195" t="s">
        <v>81</v>
      </c>
      <c r="I195" s="34">
        <v>15300</v>
      </c>
      <c r="J195" s="35">
        <v>45</v>
      </c>
      <c r="K195" s="35">
        <v>21</v>
      </c>
      <c r="L195" s="35">
        <v>39</v>
      </c>
      <c r="M195" s="35">
        <v>36</v>
      </c>
      <c r="N195" s="35">
        <v>8</v>
      </c>
      <c r="O195" s="35">
        <v>3</v>
      </c>
      <c r="P195" s="35">
        <v>32</v>
      </c>
      <c r="Q195" s="35">
        <v>2</v>
      </c>
      <c r="R195" s="35">
        <v>0</v>
      </c>
      <c r="S195" s="35">
        <v>70</v>
      </c>
      <c r="T195" s="35">
        <v>23</v>
      </c>
      <c r="U195" s="35">
        <v>11</v>
      </c>
      <c r="V195" s="34">
        <v>34.666666666667</v>
      </c>
      <c r="W195" s="34">
        <f t="shared" si="48"/>
        <v>20</v>
      </c>
      <c r="X195" s="35">
        <v>15</v>
      </c>
      <c r="Y195" s="35">
        <v>0</v>
      </c>
      <c r="Z195" s="35">
        <v>0</v>
      </c>
      <c r="AA195" s="34">
        <v>49</v>
      </c>
      <c r="AB195" s="34">
        <v>0</v>
      </c>
      <c r="AC195" s="34">
        <v>0</v>
      </c>
      <c r="AD195" s="34">
        <v>0</v>
      </c>
      <c r="AE195" s="34">
        <f t="shared" si="49"/>
        <v>49</v>
      </c>
      <c r="AF195" s="34">
        <f t="shared" si="50"/>
        <v>1.41346153846153</v>
      </c>
      <c r="AG195" s="34">
        <f t="shared" si="51"/>
        <v>2.45</v>
      </c>
      <c r="AH195" s="34">
        <v>0</v>
      </c>
      <c r="AI195" s="34">
        <v>0</v>
      </c>
      <c r="AJ195" s="35">
        <v>400</v>
      </c>
      <c r="AK195" s="35">
        <v>39</v>
      </c>
      <c r="AL195" s="35">
        <v>26</v>
      </c>
      <c r="AM195" s="34">
        <v>0.8</v>
      </c>
      <c r="AN195" s="34">
        <f t="shared" si="52"/>
        <v>16</v>
      </c>
      <c r="AO195" s="35">
        <v>100</v>
      </c>
      <c r="AP195" s="35">
        <v>100</v>
      </c>
      <c r="AQ195" t="s">
        <v>82</v>
      </c>
      <c r="AR195">
        <v>4</v>
      </c>
      <c r="AS195" s="34">
        <v>0.066666666666667</v>
      </c>
      <c r="AT195" t="s">
        <v>83</v>
      </c>
      <c r="AU195" s="35">
        <f t="shared" si="46"/>
        <v>0</v>
      </c>
      <c r="AV195" s="35">
        <f t="shared" si="53"/>
        <v>0</v>
      </c>
      <c r="AW195" s="35">
        <f t="shared" si="54"/>
        <v>2.45</v>
      </c>
      <c r="AX195" s="35">
        <f t="shared" si="55"/>
        <v>1.15</v>
      </c>
      <c r="AY195" s="35">
        <f t="shared" si="56"/>
        <v>0</v>
      </c>
      <c r="AZ195" s="35">
        <f t="shared" si="57"/>
        <v>0</v>
      </c>
      <c r="BA195" s="27" t="str">
        <f t="shared" si="58"/>
        <v>3</v>
      </c>
      <c r="BB195" s="34">
        <v>0.00026325</v>
      </c>
      <c r="BC195" s="34">
        <f t="shared" si="59"/>
        <v>0</v>
      </c>
      <c r="BD195" s="34" t="e">
        <f t="shared" si="60"/>
        <v>#REF!</v>
      </c>
      <c r="BE195" s="34">
        <v>0.0749</v>
      </c>
      <c r="BF195" s="34">
        <f t="shared" si="47"/>
        <v>0</v>
      </c>
      <c r="BG195" s="34" t="e">
        <f t="shared" si="61"/>
        <v>#REF!</v>
      </c>
      <c r="BH195" t="str">
        <f>IF(AT195="UDARA","U","N")&amp;LEFT($C$4,2)&amp;MID($C$4,4,2)&amp;LEFT(A195,3)&amp;MID(E195,2,2)&amp;VLOOKUP(E195,Acuan_Reference!C:L,10,0)</f>
        <v>N1501PWT71A4</v>
      </c>
      <c r="BI195" t="s">
        <v>84</v>
      </c>
      <c r="BJ195" t="s">
        <v>119</v>
      </c>
      <c r="BK195" t="s">
        <v>86</v>
      </c>
      <c r="BL195" t="s">
        <v>87</v>
      </c>
    </row>
    <row r="196" hidden="1" spans="1:64">
      <c r="A196" t="s">
        <v>109</v>
      </c>
      <c r="B196" t="s">
        <v>75</v>
      </c>
      <c r="C196" t="s">
        <v>76</v>
      </c>
      <c r="D196" t="s">
        <v>123</v>
      </c>
      <c r="E196" t="s">
        <v>130</v>
      </c>
      <c r="F196" t="s">
        <v>131</v>
      </c>
      <c r="G196" t="s">
        <v>118</v>
      </c>
      <c r="H196" t="s">
        <v>81</v>
      </c>
      <c r="I196" s="34">
        <v>15300</v>
      </c>
      <c r="J196" s="35">
        <v>14</v>
      </c>
      <c r="K196" s="35">
        <v>9</v>
      </c>
      <c r="L196" s="35">
        <v>34</v>
      </c>
      <c r="M196" s="35">
        <v>33</v>
      </c>
      <c r="N196" s="35">
        <v>22</v>
      </c>
      <c r="O196" s="35">
        <v>-202</v>
      </c>
      <c r="P196" s="35">
        <v>104</v>
      </c>
      <c r="Q196" s="35">
        <v>0</v>
      </c>
      <c r="R196" s="35">
        <v>15</v>
      </c>
      <c r="S196" s="35">
        <v>5</v>
      </c>
      <c r="T196" s="35">
        <v>50</v>
      </c>
      <c r="U196" s="35">
        <v>4</v>
      </c>
      <c r="V196" s="34">
        <v>19.666666666667</v>
      </c>
      <c r="W196" s="34">
        <f t="shared" si="48"/>
        <v>24.6666666666667</v>
      </c>
      <c r="X196" s="35">
        <v>0</v>
      </c>
      <c r="Y196" s="35">
        <v>0</v>
      </c>
      <c r="Z196" s="35">
        <v>0</v>
      </c>
      <c r="AA196" s="34">
        <v>0</v>
      </c>
      <c r="AB196" s="34">
        <v>0</v>
      </c>
      <c r="AC196" s="34">
        <v>0</v>
      </c>
      <c r="AD196" s="34">
        <v>0</v>
      </c>
      <c r="AE196" s="34">
        <f t="shared" si="49"/>
        <v>0</v>
      </c>
      <c r="AF196" s="34">
        <f t="shared" si="50"/>
        <v>0</v>
      </c>
      <c r="AG196" s="34">
        <f t="shared" si="51"/>
        <v>0</v>
      </c>
      <c r="AH196" s="34">
        <v>0</v>
      </c>
      <c r="AI196" s="34">
        <v>0</v>
      </c>
      <c r="AJ196" s="35">
        <v>400</v>
      </c>
      <c r="AK196" s="35">
        <v>12</v>
      </c>
      <c r="AL196" s="35">
        <v>20</v>
      </c>
      <c r="AM196" s="34">
        <v>0.6</v>
      </c>
      <c r="AN196" s="34">
        <f t="shared" si="52"/>
        <v>14.8</v>
      </c>
      <c r="AO196" s="35">
        <v>100</v>
      </c>
      <c r="AP196" s="35">
        <v>100</v>
      </c>
      <c r="AQ196" t="s">
        <v>82</v>
      </c>
      <c r="AR196">
        <v>8</v>
      </c>
      <c r="AS196" s="34">
        <v>0.1</v>
      </c>
      <c r="AT196" t="s">
        <v>83</v>
      </c>
      <c r="AU196" s="35">
        <f t="shared" si="46"/>
        <v>26.1</v>
      </c>
      <c r="AV196" s="35">
        <f t="shared" si="53"/>
        <v>100</v>
      </c>
      <c r="AW196" s="35">
        <f t="shared" si="54"/>
        <v>4.05405405405405</v>
      </c>
      <c r="AX196" s="35">
        <f t="shared" si="55"/>
        <v>3.24324324324324</v>
      </c>
      <c r="AY196" s="35">
        <f t="shared" si="56"/>
        <v>0</v>
      </c>
      <c r="AZ196" s="35">
        <f t="shared" si="57"/>
        <v>0</v>
      </c>
      <c r="BA196" s="27" t="str">
        <f t="shared" si="58"/>
        <v>Kelipatan Kirim/Master box &gt; 3x FC+index</v>
      </c>
      <c r="BB196" s="34">
        <v>0.00026325</v>
      </c>
      <c r="BC196" s="34">
        <f t="shared" si="59"/>
        <v>0</v>
      </c>
      <c r="BD196" s="34" t="e">
        <f t="shared" si="60"/>
        <v>#REF!</v>
      </c>
      <c r="BE196" s="34">
        <v>0.0749</v>
      </c>
      <c r="BF196" s="34">
        <f t="shared" si="47"/>
        <v>0</v>
      </c>
      <c r="BG196" s="34" t="e">
        <f t="shared" si="61"/>
        <v>#REF!</v>
      </c>
      <c r="BH196" t="str">
        <f>IF(AT196="UDARA","U","N")&amp;LEFT($C$4,2)&amp;MID($C$4,4,2)&amp;LEFT(A196,3)&amp;MID(E196,2,2)&amp;VLOOKUP(E196,Acuan_Reference!C:L,10,0)</f>
        <v>N1501SBY71A4</v>
      </c>
      <c r="BI196" t="s">
        <v>84</v>
      </c>
      <c r="BJ196" t="s">
        <v>119</v>
      </c>
      <c r="BK196" t="s">
        <v>86</v>
      </c>
      <c r="BL196" t="s">
        <v>87</v>
      </c>
    </row>
    <row r="197" hidden="1" spans="1:64">
      <c r="A197" t="s">
        <v>110</v>
      </c>
      <c r="B197" t="s">
        <v>75</v>
      </c>
      <c r="C197" t="s">
        <v>76</v>
      </c>
      <c r="D197" t="s">
        <v>123</v>
      </c>
      <c r="E197" t="s">
        <v>130</v>
      </c>
      <c r="F197" t="s">
        <v>131</v>
      </c>
      <c r="G197" t="s">
        <v>118</v>
      </c>
      <c r="H197" t="s">
        <v>81</v>
      </c>
      <c r="I197" s="34">
        <v>15300</v>
      </c>
      <c r="J197" s="35">
        <v>18</v>
      </c>
      <c r="K197" s="35">
        <v>0</v>
      </c>
      <c r="L197" s="35">
        <v>12</v>
      </c>
      <c r="M197" s="35">
        <v>61</v>
      </c>
      <c r="N197" s="35">
        <v>114</v>
      </c>
      <c r="O197" s="35">
        <v>36</v>
      </c>
      <c r="P197" s="35">
        <v>3</v>
      </c>
      <c r="Q197" s="35">
        <v>62</v>
      </c>
      <c r="R197" s="35">
        <v>90</v>
      </c>
      <c r="S197" s="35">
        <v>80</v>
      </c>
      <c r="T197" s="35">
        <v>-256</v>
      </c>
      <c r="U197" s="35">
        <v>93</v>
      </c>
      <c r="V197" s="34">
        <v>-27.666666666667</v>
      </c>
      <c r="W197" s="34">
        <f t="shared" si="48"/>
        <v>-54.3333333333333</v>
      </c>
      <c r="X197" s="35">
        <v>17</v>
      </c>
      <c r="Y197" s="35">
        <v>0</v>
      </c>
      <c r="Z197" s="35">
        <v>0</v>
      </c>
      <c r="AA197" s="34">
        <v>81</v>
      </c>
      <c r="AB197" s="34">
        <v>0</v>
      </c>
      <c r="AC197" s="34">
        <v>0</v>
      </c>
      <c r="AD197" s="34">
        <v>0</v>
      </c>
      <c r="AE197" s="34">
        <f t="shared" si="49"/>
        <v>81</v>
      </c>
      <c r="AF197" s="34">
        <f t="shared" si="50"/>
        <v>9999</v>
      </c>
      <c r="AG197" s="34">
        <f t="shared" si="51"/>
        <v>9999</v>
      </c>
      <c r="AH197" s="34">
        <v>0</v>
      </c>
      <c r="AI197" s="34">
        <v>0</v>
      </c>
      <c r="AJ197" s="35">
        <v>400</v>
      </c>
      <c r="AK197" s="35">
        <v>126</v>
      </c>
      <c r="AL197" s="35">
        <v>0</v>
      </c>
      <c r="AM197" s="34">
        <v>0.7</v>
      </c>
      <c r="AN197" s="34">
        <f t="shared" si="52"/>
        <v>0</v>
      </c>
      <c r="AO197" s="35">
        <v>100</v>
      </c>
      <c r="AP197" s="35">
        <v>100</v>
      </c>
      <c r="AQ197" t="s">
        <v>82</v>
      </c>
      <c r="AR197">
        <v>8</v>
      </c>
      <c r="AS197" s="34">
        <v>0.066666666666667</v>
      </c>
      <c r="AT197" t="s">
        <v>83</v>
      </c>
      <c r="AU197" s="35">
        <f t="shared" si="46"/>
        <v>0</v>
      </c>
      <c r="AV197" s="35">
        <f t="shared" si="53"/>
        <v>0</v>
      </c>
      <c r="AW197" s="35">
        <f t="shared" si="54"/>
        <v>9999</v>
      </c>
      <c r="AX197" s="35">
        <f t="shared" si="55"/>
        <v>9999</v>
      </c>
      <c r="AY197" s="35">
        <f t="shared" si="56"/>
        <v>0</v>
      </c>
      <c r="AZ197" s="35">
        <f t="shared" si="57"/>
        <v>0</v>
      </c>
      <c r="BA197" s="27" t="str">
        <f t="shared" si="58"/>
        <v>Kelipatan Kirim/Master box &gt; 3x FC+index</v>
      </c>
      <c r="BB197" s="34">
        <v>0.00026325</v>
      </c>
      <c r="BC197" s="34">
        <f t="shared" si="59"/>
        <v>0</v>
      </c>
      <c r="BD197" s="34" t="e">
        <f t="shared" si="60"/>
        <v>#REF!</v>
      </c>
      <c r="BE197" s="34">
        <v>0.0749</v>
      </c>
      <c r="BF197" s="34">
        <f t="shared" si="47"/>
        <v>0</v>
      </c>
      <c r="BG197" s="34" t="e">
        <f t="shared" si="61"/>
        <v>#REF!</v>
      </c>
      <c r="BH197" t="str">
        <f>IF(AT197="UDARA","U","N")&amp;LEFT($C$4,2)&amp;MID($C$4,4,2)&amp;LEFT(A197,3)&amp;MID(E197,2,2)&amp;VLOOKUP(E197,Acuan_Reference!C:L,10,0)</f>
        <v>N1501SLO71A4</v>
      </c>
      <c r="BI197" t="s">
        <v>84</v>
      </c>
      <c r="BJ197" t="s">
        <v>119</v>
      </c>
      <c r="BK197" t="s">
        <v>86</v>
      </c>
      <c r="BL197" t="s">
        <v>87</v>
      </c>
    </row>
    <row r="198" hidden="1" spans="1:64">
      <c r="A198" t="s">
        <v>111</v>
      </c>
      <c r="B198" t="s">
        <v>75</v>
      </c>
      <c r="C198" t="s">
        <v>76</v>
      </c>
      <c r="D198" t="s">
        <v>123</v>
      </c>
      <c r="E198" t="s">
        <v>130</v>
      </c>
      <c r="F198" t="s">
        <v>131</v>
      </c>
      <c r="G198" t="s">
        <v>118</v>
      </c>
      <c r="H198" t="s">
        <v>81</v>
      </c>
      <c r="I198" s="34">
        <v>15300</v>
      </c>
      <c r="J198" s="35">
        <v>0</v>
      </c>
      <c r="K198" s="35">
        <v>0</v>
      </c>
      <c r="L198" s="35">
        <v>0</v>
      </c>
      <c r="M198" s="35">
        <v>96</v>
      </c>
      <c r="N198" s="35">
        <v>53</v>
      </c>
      <c r="O198" s="35">
        <v>47</v>
      </c>
      <c r="P198" s="35">
        <v>2</v>
      </c>
      <c r="Q198" s="35">
        <v>-1</v>
      </c>
      <c r="R198" s="35">
        <v>121</v>
      </c>
      <c r="S198" s="35">
        <v>-93</v>
      </c>
      <c r="T198" s="35">
        <v>64</v>
      </c>
      <c r="U198" s="35">
        <v>-114</v>
      </c>
      <c r="V198" s="34">
        <v>-47.666666666667</v>
      </c>
      <c r="W198" s="34">
        <f t="shared" si="48"/>
        <v>-8</v>
      </c>
      <c r="X198" s="35">
        <v>-3</v>
      </c>
      <c r="Y198" s="35">
        <v>0</v>
      </c>
      <c r="Z198" s="35">
        <v>0</v>
      </c>
      <c r="AA198" s="34">
        <v>0</v>
      </c>
      <c r="AB198" s="34">
        <v>0</v>
      </c>
      <c r="AC198" s="34">
        <v>0</v>
      </c>
      <c r="AD198" s="34">
        <v>0</v>
      </c>
      <c r="AE198" s="34">
        <f t="shared" si="49"/>
        <v>0</v>
      </c>
      <c r="AF198" s="34">
        <f t="shared" si="50"/>
        <v>9999</v>
      </c>
      <c r="AG198" s="34">
        <f t="shared" si="51"/>
        <v>9999</v>
      </c>
      <c r="AH198" s="34">
        <v>0</v>
      </c>
      <c r="AI198" s="34">
        <v>0</v>
      </c>
      <c r="AJ198" s="35">
        <v>400</v>
      </c>
      <c r="AK198" s="35">
        <v>16</v>
      </c>
      <c r="AL198" s="35">
        <v>26</v>
      </c>
      <c r="AM198" s="34">
        <v>1.5</v>
      </c>
      <c r="AN198" s="34">
        <f t="shared" si="52"/>
        <v>0</v>
      </c>
      <c r="AO198" s="35">
        <v>100</v>
      </c>
      <c r="AP198" s="35">
        <v>100</v>
      </c>
      <c r="AQ198" t="s">
        <v>82</v>
      </c>
      <c r="AR198">
        <v>2</v>
      </c>
      <c r="AS198" s="34">
        <v>0.53333333333333</v>
      </c>
      <c r="AT198" t="s">
        <v>83</v>
      </c>
      <c r="AU198" s="35">
        <f t="shared" si="46"/>
        <v>19.5</v>
      </c>
      <c r="AV198" s="35">
        <f t="shared" si="53"/>
        <v>100</v>
      </c>
      <c r="AW198" s="35">
        <f t="shared" si="54"/>
        <v>9999</v>
      </c>
      <c r="AX198" s="35">
        <f t="shared" si="55"/>
        <v>9999</v>
      </c>
      <c r="AY198" s="35">
        <f t="shared" si="56"/>
        <v>0</v>
      </c>
      <c r="AZ198" s="35">
        <f t="shared" si="57"/>
        <v>0</v>
      </c>
      <c r="BA198" s="27" t="str">
        <f t="shared" si="58"/>
        <v>Kelipatan Kirim/Master box &gt; 3x FC+index</v>
      </c>
      <c r="BB198" s="34">
        <v>0.00026325</v>
      </c>
      <c r="BC198" s="34">
        <f t="shared" si="59"/>
        <v>0</v>
      </c>
      <c r="BD198" s="34" t="e">
        <f t="shared" si="60"/>
        <v>#REF!</v>
      </c>
      <c r="BE198" s="34">
        <v>0.0749</v>
      </c>
      <c r="BF198" s="34">
        <f t="shared" si="47"/>
        <v>0</v>
      </c>
      <c r="BG198" s="34" t="e">
        <f t="shared" si="61"/>
        <v>#REF!</v>
      </c>
      <c r="BH198" t="str">
        <f>IF(AT198="UDARA","U","N")&amp;LEFT($C$4,2)&amp;MID($C$4,4,2)&amp;LEFT(A198,3)&amp;MID(E198,2,2)&amp;VLOOKUP(E198,Acuan_Reference!C:L,10,0)</f>
        <v>N1501SMD71A4</v>
      </c>
      <c r="BI198" t="s">
        <v>84</v>
      </c>
      <c r="BJ198" t="s">
        <v>119</v>
      </c>
      <c r="BK198" t="s">
        <v>86</v>
      </c>
      <c r="BL198" t="s">
        <v>87</v>
      </c>
    </row>
    <row r="199" hidden="1" spans="1:64">
      <c r="A199" t="s">
        <v>112</v>
      </c>
      <c r="B199" t="s">
        <v>75</v>
      </c>
      <c r="C199" t="s">
        <v>76</v>
      </c>
      <c r="D199" t="s">
        <v>123</v>
      </c>
      <c r="E199" t="s">
        <v>130</v>
      </c>
      <c r="F199" t="s">
        <v>131</v>
      </c>
      <c r="G199" t="s">
        <v>118</v>
      </c>
      <c r="H199" t="s">
        <v>81</v>
      </c>
      <c r="I199" s="34">
        <v>15300</v>
      </c>
      <c r="J199" s="35">
        <v>0</v>
      </c>
      <c r="K199" s="35">
        <v>0</v>
      </c>
      <c r="L199" s="35">
        <v>-1</v>
      </c>
      <c r="M199" s="35">
        <v>0</v>
      </c>
      <c r="N199" s="35">
        <v>197</v>
      </c>
      <c r="O199" s="35">
        <v>53</v>
      </c>
      <c r="P199" s="35">
        <v>46</v>
      </c>
      <c r="Q199" s="35">
        <v>-262</v>
      </c>
      <c r="R199" s="35">
        <v>81</v>
      </c>
      <c r="S199" s="35">
        <v>-1</v>
      </c>
      <c r="T199" s="35">
        <v>100</v>
      </c>
      <c r="U199" s="35">
        <v>117</v>
      </c>
      <c r="V199" s="34">
        <v>72</v>
      </c>
      <c r="W199" s="34">
        <f t="shared" si="48"/>
        <v>89</v>
      </c>
      <c r="X199" s="35">
        <v>144</v>
      </c>
      <c r="Y199" s="35">
        <v>0</v>
      </c>
      <c r="Z199" s="35">
        <v>0</v>
      </c>
      <c r="AA199" s="34">
        <v>337</v>
      </c>
      <c r="AB199" s="34">
        <v>0</v>
      </c>
      <c r="AC199" s="34">
        <v>0</v>
      </c>
      <c r="AD199" s="34">
        <v>0</v>
      </c>
      <c r="AE199" s="34">
        <f t="shared" si="49"/>
        <v>337</v>
      </c>
      <c r="AF199" s="34">
        <f t="shared" si="50"/>
        <v>4.68055555555556</v>
      </c>
      <c r="AG199" s="34">
        <f t="shared" si="51"/>
        <v>3.78651685393258</v>
      </c>
      <c r="AH199" s="34">
        <v>0</v>
      </c>
      <c r="AI199" s="34">
        <v>0</v>
      </c>
      <c r="AJ199" s="35">
        <v>400</v>
      </c>
      <c r="AK199" s="35">
        <v>0</v>
      </c>
      <c r="AL199" s="35">
        <v>50</v>
      </c>
      <c r="AM199" s="34">
        <v>0.7</v>
      </c>
      <c r="AN199" s="34">
        <f t="shared" si="52"/>
        <v>62.3</v>
      </c>
      <c r="AO199" s="35">
        <v>100</v>
      </c>
      <c r="AP199" s="35">
        <v>100</v>
      </c>
      <c r="AQ199" t="s">
        <v>82</v>
      </c>
      <c r="AR199">
        <v>8</v>
      </c>
      <c r="AS199" s="34">
        <v>0.066666666666667</v>
      </c>
      <c r="AT199" t="s">
        <v>83</v>
      </c>
      <c r="AU199" s="35">
        <f t="shared" ref="AU199:AU262" si="62">IF(OR(H199="PINDAH DISTRIBUTOR",H199="PESTA NO BUFFER",H199="PESTA"),0,IF(AL199+AN199&lt;AE199,0,IF((0.75*((AL199+AN199)-AE199))&lt;0,0,0.75*((AL199+AN199)-AE199))))</f>
        <v>0</v>
      </c>
      <c r="AV199" s="35">
        <f t="shared" si="53"/>
        <v>0</v>
      </c>
      <c r="AW199" s="35">
        <f t="shared" si="54"/>
        <v>3.78651685393258</v>
      </c>
      <c r="AX199" s="35">
        <f t="shared" si="55"/>
        <v>3.2247191011236</v>
      </c>
      <c r="AY199" s="35">
        <f t="shared" si="56"/>
        <v>0</v>
      </c>
      <c r="AZ199" s="35">
        <f t="shared" si="57"/>
        <v>0</v>
      </c>
      <c r="BA199" s="27" t="str">
        <f t="shared" si="58"/>
        <v>Kelipatan Kirim/Master box &gt; 3x FC+index</v>
      </c>
      <c r="BB199" s="34">
        <v>0.00026325</v>
      </c>
      <c r="BC199" s="34">
        <f t="shared" si="59"/>
        <v>0</v>
      </c>
      <c r="BD199" s="34" t="e">
        <f t="shared" si="60"/>
        <v>#REF!</v>
      </c>
      <c r="BE199" s="34">
        <v>0.0749</v>
      </c>
      <c r="BF199" s="34">
        <f t="shared" ref="BF199:BF262" si="63">BE199*AY199</f>
        <v>0</v>
      </c>
      <c r="BG199" s="34" t="e">
        <f t="shared" si="61"/>
        <v>#REF!</v>
      </c>
      <c r="BH199" t="str">
        <f>IF(AT199="UDARA","U","N")&amp;LEFT($C$4,2)&amp;MID($C$4,4,2)&amp;LEFT(A199,3)&amp;MID(E199,2,2)&amp;VLOOKUP(E199,Acuan_Reference!C:L,10,0)</f>
        <v>N1501SMG71A4</v>
      </c>
      <c r="BI199" t="s">
        <v>84</v>
      </c>
      <c r="BJ199" t="s">
        <v>119</v>
      </c>
      <c r="BK199" t="s">
        <v>86</v>
      </c>
      <c r="BL199" t="s">
        <v>87</v>
      </c>
    </row>
    <row r="200" hidden="1" spans="1:64">
      <c r="A200" t="s">
        <v>113</v>
      </c>
      <c r="B200" t="s">
        <v>75</v>
      </c>
      <c r="C200" t="s">
        <v>76</v>
      </c>
      <c r="D200" t="s">
        <v>123</v>
      </c>
      <c r="E200" t="s">
        <v>130</v>
      </c>
      <c r="F200" t="s">
        <v>131</v>
      </c>
      <c r="G200" t="s">
        <v>118</v>
      </c>
      <c r="H200" t="s">
        <v>81</v>
      </c>
      <c r="I200" s="34">
        <v>15300</v>
      </c>
      <c r="J200" s="35">
        <v>165</v>
      </c>
      <c r="K200" s="35">
        <v>256</v>
      </c>
      <c r="L200" s="35">
        <v>369</v>
      </c>
      <c r="M200" s="35">
        <v>212</v>
      </c>
      <c r="N200" s="35">
        <v>312</v>
      </c>
      <c r="O200" s="35">
        <v>292</v>
      </c>
      <c r="P200" s="35">
        <v>517</v>
      </c>
      <c r="Q200" s="35">
        <v>584</v>
      </c>
      <c r="R200" s="35">
        <v>109</v>
      </c>
      <c r="S200" s="35">
        <v>317</v>
      </c>
      <c r="T200" s="35">
        <v>280</v>
      </c>
      <c r="U200" s="35">
        <v>459</v>
      </c>
      <c r="V200" s="34">
        <v>352</v>
      </c>
      <c r="W200" s="34">
        <f t="shared" si="48"/>
        <v>311</v>
      </c>
      <c r="X200" s="35">
        <v>181</v>
      </c>
      <c r="Y200" s="35">
        <v>0</v>
      </c>
      <c r="Z200" s="35">
        <v>0</v>
      </c>
      <c r="AA200" s="34">
        <v>0</v>
      </c>
      <c r="AB200" s="34">
        <v>0</v>
      </c>
      <c r="AC200" s="34">
        <v>0</v>
      </c>
      <c r="AD200" s="34">
        <v>200</v>
      </c>
      <c r="AE200" s="34">
        <f t="shared" si="49"/>
        <v>200</v>
      </c>
      <c r="AF200" s="34">
        <f t="shared" si="50"/>
        <v>0.568181818181818</v>
      </c>
      <c r="AG200" s="34">
        <f t="shared" si="51"/>
        <v>0</v>
      </c>
      <c r="AH200" s="34">
        <v>0</v>
      </c>
      <c r="AI200" s="34">
        <v>0</v>
      </c>
      <c r="AJ200" s="35">
        <v>400</v>
      </c>
      <c r="AK200" s="35">
        <v>545</v>
      </c>
      <c r="AL200" s="35">
        <v>194</v>
      </c>
      <c r="AM200" s="34">
        <v>0.25</v>
      </c>
      <c r="AN200" s="34">
        <f t="shared" si="52"/>
        <v>77.75</v>
      </c>
      <c r="AO200" s="35">
        <v>100</v>
      </c>
      <c r="AP200" s="35">
        <v>100</v>
      </c>
      <c r="AQ200" t="s">
        <v>82</v>
      </c>
      <c r="AR200">
        <v>12</v>
      </c>
      <c r="AS200" s="34">
        <v>0.033333333333333</v>
      </c>
      <c r="AT200" t="s">
        <v>83</v>
      </c>
      <c r="AU200" s="35">
        <f t="shared" si="62"/>
        <v>53.8125</v>
      </c>
      <c r="AV200" s="35">
        <f t="shared" si="53"/>
        <v>100</v>
      </c>
      <c r="AW200" s="35">
        <f t="shared" si="54"/>
        <v>0.964630225080386</v>
      </c>
      <c r="AX200" s="35">
        <f t="shared" si="55"/>
        <v>0.340836012861736</v>
      </c>
      <c r="AY200" s="35">
        <f t="shared" si="56"/>
        <v>100</v>
      </c>
      <c r="AZ200" s="35">
        <f t="shared" si="57"/>
        <v>0</v>
      </c>
      <c r="BA200" s="27" t="str">
        <f t="shared" si="58"/>
        <v>3</v>
      </c>
      <c r="BB200" s="34">
        <v>0.00026325</v>
      </c>
      <c r="BC200" s="34">
        <f t="shared" si="59"/>
        <v>0</v>
      </c>
      <c r="BD200" s="34" t="e">
        <f t="shared" si="60"/>
        <v>#REF!</v>
      </c>
      <c r="BE200" s="34">
        <v>0.0749</v>
      </c>
      <c r="BF200" s="34">
        <f t="shared" si="63"/>
        <v>7.49</v>
      </c>
      <c r="BG200" s="34" t="e">
        <f t="shared" si="61"/>
        <v>#REF!</v>
      </c>
      <c r="BH200" t="str">
        <f>IF(AT200="UDARA","U","N")&amp;LEFT($C$4,2)&amp;MID($C$4,4,2)&amp;LEFT(A200,3)&amp;MID(E200,2,2)&amp;VLOOKUP(E200,Acuan_Reference!C:L,10,0)</f>
        <v>N1501TGR71A4</v>
      </c>
      <c r="BI200" t="s">
        <v>84</v>
      </c>
      <c r="BJ200" t="s">
        <v>119</v>
      </c>
      <c r="BK200" t="s">
        <v>86</v>
      </c>
      <c r="BL200" t="s">
        <v>87</v>
      </c>
    </row>
    <row r="201" hidden="1" spans="1:64">
      <c r="A201" t="s">
        <v>114</v>
      </c>
      <c r="B201" t="s">
        <v>75</v>
      </c>
      <c r="C201" t="s">
        <v>76</v>
      </c>
      <c r="D201" t="s">
        <v>123</v>
      </c>
      <c r="E201" t="s">
        <v>130</v>
      </c>
      <c r="F201" t="s">
        <v>131</v>
      </c>
      <c r="G201" t="s">
        <v>118</v>
      </c>
      <c r="H201" t="s">
        <v>81</v>
      </c>
      <c r="I201" s="34">
        <v>15300</v>
      </c>
      <c r="J201" s="35">
        <v>10</v>
      </c>
      <c r="K201" s="35">
        <v>-31</v>
      </c>
      <c r="L201" s="35">
        <v>-83</v>
      </c>
      <c r="M201" s="35">
        <v>-2</v>
      </c>
      <c r="N201" s="35">
        <v>8</v>
      </c>
      <c r="O201" s="35">
        <v>-4</v>
      </c>
      <c r="P201" s="35">
        <v>69</v>
      </c>
      <c r="Q201" s="35">
        <v>5</v>
      </c>
      <c r="R201" s="35">
        <v>19</v>
      </c>
      <c r="S201" s="35">
        <v>17</v>
      </c>
      <c r="T201" s="35">
        <v>8</v>
      </c>
      <c r="U201" s="35">
        <v>23</v>
      </c>
      <c r="V201" s="34">
        <v>16</v>
      </c>
      <c r="W201" s="34">
        <f t="shared" si="48"/>
        <v>14.6666666666667</v>
      </c>
      <c r="X201" s="35">
        <v>0</v>
      </c>
      <c r="Y201" s="35">
        <v>0</v>
      </c>
      <c r="Z201" s="35">
        <v>0</v>
      </c>
      <c r="AA201" s="34">
        <v>0</v>
      </c>
      <c r="AB201" s="34">
        <v>0</v>
      </c>
      <c r="AC201" s="34">
        <v>0</v>
      </c>
      <c r="AD201" s="34">
        <v>0</v>
      </c>
      <c r="AE201" s="34">
        <f t="shared" si="49"/>
        <v>0</v>
      </c>
      <c r="AF201" s="34">
        <f t="shared" si="50"/>
        <v>0</v>
      </c>
      <c r="AG201" s="34">
        <f t="shared" si="51"/>
        <v>0</v>
      </c>
      <c r="AH201" s="34">
        <v>0</v>
      </c>
      <c r="AI201" s="34">
        <v>0</v>
      </c>
      <c r="AJ201" s="35">
        <v>400</v>
      </c>
      <c r="AK201" s="35">
        <v>23</v>
      </c>
      <c r="AL201" s="35">
        <v>13</v>
      </c>
      <c r="AM201" s="34">
        <v>0.7</v>
      </c>
      <c r="AN201" s="34">
        <f t="shared" si="52"/>
        <v>10.2666666666667</v>
      </c>
      <c r="AO201" s="35">
        <v>100</v>
      </c>
      <c r="AP201" s="35">
        <v>100</v>
      </c>
      <c r="AQ201" t="s">
        <v>82</v>
      </c>
      <c r="AR201">
        <v>8</v>
      </c>
      <c r="AS201" s="34">
        <v>0.066666666666667</v>
      </c>
      <c r="AT201" t="s">
        <v>83</v>
      </c>
      <c r="AU201" s="35">
        <f t="shared" si="62"/>
        <v>17.45</v>
      </c>
      <c r="AV201" s="35">
        <f t="shared" si="53"/>
        <v>100</v>
      </c>
      <c r="AW201" s="35">
        <f t="shared" si="54"/>
        <v>6.81818181818182</v>
      </c>
      <c r="AX201" s="35">
        <f t="shared" si="55"/>
        <v>5.93181818181818</v>
      </c>
      <c r="AY201" s="35">
        <f t="shared" si="56"/>
        <v>0</v>
      </c>
      <c r="AZ201" s="35">
        <f t="shared" si="57"/>
        <v>0</v>
      </c>
      <c r="BA201" s="27" t="str">
        <f t="shared" si="58"/>
        <v>Kelipatan Kirim/Master box &gt; 3x FC+index</v>
      </c>
      <c r="BB201" s="34">
        <v>0.00026325</v>
      </c>
      <c r="BC201" s="34">
        <f t="shared" si="59"/>
        <v>0</v>
      </c>
      <c r="BD201" s="34" t="e">
        <f t="shared" si="60"/>
        <v>#REF!</v>
      </c>
      <c r="BE201" s="34">
        <v>0.0749</v>
      </c>
      <c r="BF201" s="34">
        <f t="shared" si="63"/>
        <v>0</v>
      </c>
      <c r="BG201" s="34" t="e">
        <f t="shared" si="61"/>
        <v>#REF!</v>
      </c>
      <c r="BH201" t="str">
        <f>IF(AT201="UDARA","U","N")&amp;LEFT($C$4,2)&amp;MID($C$4,4,2)&amp;LEFT(A201,3)&amp;MID(E201,2,2)&amp;VLOOKUP(E201,Acuan_Reference!C:L,10,0)</f>
        <v>N1501YGY71A4</v>
      </c>
      <c r="BI201" t="s">
        <v>84</v>
      </c>
      <c r="BJ201" t="s">
        <v>119</v>
      </c>
      <c r="BK201" t="s">
        <v>86</v>
      </c>
      <c r="BL201" t="s">
        <v>87</v>
      </c>
    </row>
    <row r="202" hidden="1" spans="1:64">
      <c r="A202" t="s">
        <v>74</v>
      </c>
      <c r="B202" t="s">
        <v>75</v>
      </c>
      <c r="C202" t="s">
        <v>76</v>
      </c>
      <c r="D202" t="s">
        <v>123</v>
      </c>
      <c r="E202" t="s">
        <v>132</v>
      </c>
      <c r="F202" t="s">
        <v>133</v>
      </c>
      <c r="G202" t="s">
        <v>118</v>
      </c>
      <c r="H202" t="s">
        <v>81</v>
      </c>
      <c r="I202" s="34">
        <v>15300</v>
      </c>
      <c r="J202" s="35">
        <v>0</v>
      </c>
      <c r="K202" s="35">
        <v>0</v>
      </c>
      <c r="L202" s="35">
        <v>0</v>
      </c>
      <c r="M202" s="35">
        <v>0</v>
      </c>
      <c r="N202" s="35">
        <v>194</v>
      </c>
      <c r="O202" s="35">
        <v>26</v>
      </c>
      <c r="P202" s="35">
        <v>228</v>
      </c>
      <c r="Q202" s="35">
        <v>155</v>
      </c>
      <c r="R202" s="35">
        <v>64</v>
      </c>
      <c r="S202" s="35">
        <v>103</v>
      </c>
      <c r="T202" s="35">
        <v>107</v>
      </c>
      <c r="U202" s="35">
        <v>194</v>
      </c>
      <c r="V202" s="34">
        <v>134.66666666667</v>
      </c>
      <c r="W202" s="34">
        <f t="shared" si="48"/>
        <v>125.666666666667</v>
      </c>
      <c r="X202" s="35">
        <v>-24</v>
      </c>
      <c r="Y202" s="35">
        <v>0</v>
      </c>
      <c r="Z202" s="35">
        <v>0</v>
      </c>
      <c r="AA202" s="34">
        <v>127</v>
      </c>
      <c r="AB202" s="34">
        <v>0</v>
      </c>
      <c r="AC202" s="34">
        <v>0</v>
      </c>
      <c r="AD202" s="34">
        <v>0</v>
      </c>
      <c r="AE202" s="34">
        <f t="shared" si="49"/>
        <v>127</v>
      </c>
      <c r="AF202" s="34">
        <f t="shared" si="50"/>
        <v>0.94306930693067</v>
      </c>
      <c r="AG202" s="34">
        <f t="shared" si="51"/>
        <v>1.0106100795756</v>
      </c>
      <c r="AH202" s="34">
        <v>0</v>
      </c>
      <c r="AI202" s="34">
        <v>0</v>
      </c>
      <c r="AJ202" s="35">
        <v>0</v>
      </c>
      <c r="AK202" s="35">
        <v>174</v>
      </c>
      <c r="AL202" s="35">
        <v>76</v>
      </c>
      <c r="AM202" s="34">
        <v>0.7</v>
      </c>
      <c r="AN202" s="34">
        <f t="shared" si="52"/>
        <v>87.9666666666667</v>
      </c>
      <c r="AO202" s="35">
        <v>100</v>
      </c>
      <c r="AP202" s="35">
        <v>100</v>
      </c>
      <c r="AQ202" t="s">
        <v>82</v>
      </c>
      <c r="AR202">
        <v>8</v>
      </c>
      <c r="AS202" s="34">
        <v>0.066666666666667</v>
      </c>
      <c r="AT202" t="s">
        <v>83</v>
      </c>
      <c r="AU202" s="35">
        <f t="shared" si="62"/>
        <v>27.725</v>
      </c>
      <c r="AV202" s="35">
        <f t="shared" si="53"/>
        <v>100</v>
      </c>
      <c r="AW202" s="35">
        <f t="shared" si="54"/>
        <v>1.80636604774536</v>
      </c>
      <c r="AX202" s="35">
        <f t="shared" si="55"/>
        <v>1.20159151193634</v>
      </c>
      <c r="AY202" s="35">
        <f t="shared" si="56"/>
        <v>100</v>
      </c>
      <c r="AZ202" s="35">
        <f t="shared" si="57"/>
        <v>0</v>
      </c>
      <c r="BA202" s="27" t="str">
        <f t="shared" si="58"/>
        <v>3</v>
      </c>
      <c r="BB202" s="34">
        <v>0.00026325</v>
      </c>
      <c r="BC202" s="34">
        <f t="shared" si="59"/>
        <v>0</v>
      </c>
      <c r="BD202" s="34" t="e">
        <f t="shared" si="60"/>
        <v>#REF!</v>
      </c>
      <c r="BE202" s="34">
        <v>0.0749</v>
      </c>
      <c r="BF202" s="34">
        <f t="shared" si="63"/>
        <v>7.49</v>
      </c>
      <c r="BG202" s="34" t="e">
        <f t="shared" si="61"/>
        <v>#REF!</v>
      </c>
      <c r="BH202" t="str">
        <f>IF(AT202="UDARA","U","N")&amp;LEFT($C$4,2)&amp;MID($C$4,4,2)&amp;LEFT(A202,3)&amp;MID(E202,2,2)&amp;VLOOKUP(E202,Acuan_Reference!C:L,10,0)</f>
        <v>N1501BDG71A4</v>
      </c>
      <c r="BI202" t="s">
        <v>84</v>
      </c>
      <c r="BJ202" t="s">
        <v>119</v>
      </c>
      <c r="BK202" t="s">
        <v>86</v>
      </c>
      <c r="BL202" t="s">
        <v>87</v>
      </c>
    </row>
    <row r="203" hidden="1" spans="1:64">
      <c r="A203" t="s">
        <v>88</v>
      </c>
      <c r="B203" t="s">
        <v>75</v>
      </c>
      <c r="C203" t="s">
        <v>76</v>
      </c>
      <c r="D203" t="s">
        <v>123</v>
      </c>
      <c r="E203" t="s">
        <v>132</v>
      </c>
      <c r="F203" t="s">
        <v>133</v>
      </c>
      <c r="G203" t="s">
        <v>118</v>
      </c>
      <c r="H203" t="s">
        <v>81</v>
      </c>
      <c r="I203" s="34">
        <v>15300</v>
      </c>
      <c r="J203" s="35">
        <v>0</v>
      </c>
      <c r="K203" s="35">
        <v>0</v>
      </c>
      <c r="L203" s="35">
        <v>0</v>
      </c>
      <c r="M203" s="35">
        <v>0</v>
      </c>
      <c r="N203" s="35">
        <v>20</v>
      </c>
      <c r="O203" s="35">
        <v>10</v>
      </c>
      <c r="P203" s="35">
        <v>10</v>
      </c>
      <c r="Q203" s="35">
        <v>0</v>
      </c>
      <c r="R203" s="35">
        <v>0</v>
      </c>
      <c r="S203" s="35">
        <v>-2</v>
      </c>
      <c r="T203" s="35">
        <v>0</v>
      </c>
      <c r="U203" s="35">
        <v>-2</v>
      </c>
      <c r="V203" s="34">
        <v>-1.3333333333333</v>
      </c>
      <c r="W203" s="34">
        <f t="shared" si="48"/>
        <v>-0.666666666666667</v>
      </c>
      <c r="X203" s="35">
        <v>-3</v>
      </c>
      <c r="Y203" s="35">
        <v>0</v>
      </c>
      <c r="Z203" s="35">
        <v>0</v>
      </c>
      <c r="AA203" s="34">
        <v>0</v>
      </c>
      <c r="AB203" s="34">
        <v>0</v>
      </c>
      <c r="AC203" s="34">
        <v>0</v>
      </c>
      <c r="AD203" s="34">
        <v>0</v>
      </c>
      <c r="AE203" s="34">
        <f t="shared" si="49"/>
        <v>0</v>
      </c>
      <c r="AF203" s="34">
        <f t="shared" si="50"/>
        <v>9999</v>
      </c>
      <c r="AG203" s="34">
        <f t="shared" si="51"/>
        <v>9999</v>
      </c>
      <c r="AH203" s="34">
        <v>0</v>
      </c>
      <c r="AI203" s="34">
        <v>0</v>
      </c>
      <c r="AJ203" s="35">
        <v>0</v>
      </c>
      <c r="AK203" s="35">
        <v>0</v>
      </c>
      <c r="AL203" s="35">
        <v>0</v>
      </c>
      <c r="AM203" s="34">
        <v>0.6</v>
      </c>
      <c r="AN203" s="34">
        <f t="shared" si="52"/>
        <v>0</v>
      </c>
      <c r="AO203" s="35">
        <v>100</v>
      </c>
      <c r="AP203" s="35">
        <v>100</v>
      </c>
      <c r="AQ203" t="s">
        <v>82</v>
      </c>
      <c r="AR203">
        <v>8</v>
      </c>
      <c r="AS203" s="34">
        <v>0.033333333333333</v>
      </c>
      <c r="AT203" t="s">
        <v>83</v>
      </c>
      <c r="AU203" s="35">
        <f t="shared" si="62"/>
        <v>0</v>
      </c>
      <c r="AV203" s="35">
        <f t="shared" si="53"/>
        <v>0</v>
      </c>
      <c r="AW203" s="35">
        <f t="shared" si="54"/>
        <v>9999</v>
      </c>
      <c r="AX203" s="35">
        <f t="shared" si="55"/>
        <v>9999</v>
      </c>
      <c r="AY203" s="35">
        <f t="shared" si="56"/>
        <v>0</v>
      </c>
      <c r="AZ203" s="35">
        <f t="shared" si="57"/>
        <v>0</v>
      </c>
      <c r="BA203" s="27" t="str">
        <f t="shared" si="58"/>
        <v>Kelipatan Kirim/Master box &gt; 3x FC+index</v>
      </c>
      <c r="BB203" s="34">
        <v>0.00026325</v>
      </c>
      <c r="BC203" s="34">
        <f t="shared" si="59"/>
        <v>0</v>
      </c>
      <c r="BD203" s="34" t="e">
        <f t="shared" si="60"/>
        <v>#REF!</v>
      </c>
      <c r="BE203" s="34">
        <v>0.0749</v>
      </c>
      <c r="BF203" s="34">
        <f t="shared" si="63"/>
        <v>0</v>
      </c>
      <c r="BG203" s="34" t="e">
        <f t="shared" si="61"/>
        <v>#REF!</v>
      </c>
      <c r="BH203" t="str">
        <f>IF(AT203="UDARA","U","N")&amp;LEFT($C$4,2)&amp;MID($C$4,4,2)&amp;LEFT(A203,3)&amp;MID(E203,2,2)&amp;VLOOKUP(E203,Acuan_Reference!C:L,10,0)</f>
        <v>N1501BGR71A4</v>
      </c>
      <c r="BI203" t="s">
        <v>84</v>
      </c>
      <c r="BJ203" t="s">
        <v>119</v>
      </c>
      <c r="BK203" t="s">
        <v>86</v>
      </c>
      <c r="BL203" t="s">
        <v>87</v>
      </c>
    </row>
    <row r="204" hidden="1" spans="1:64">
      <c r="A204" t="s">
        <v>89</v>
      </c>
      <c r="B204" t="s">
        <v>75</v>
      </c>
      <c r="C204" t="s">
        <v>76</v>
      </c>
      <c r="D204" t="s">
        <v>123</v>
      </c>
      <c r="E204" t="s">
        <v>132</v>
      </c>
      <c r="F204" t="s">
        <v>133</v>
      </c>
      <c r="G204" t="s">
        <v>118</v>
      </c>
      <c r="H204" t="s">
        <v>81</v>
      </c>
      <c r="I204" s="34">
        <v>15300</v>
      </c>
      <c r="J204" s="35">
        <v>100</v>
      </c>
      <c r="K204" s="35">
        <v>12</v>
      </c>
      <c r="L204" s="35">
        <v>0</v>
      </c>
      <c r="M204" s="35">
        <v>415</v>
      </c>
      <c r="N204" s="35">
        <v>-392</v>
      </c>
      <c r="O204" s="35">
        <v>6</v>
      </c>
      <c r="P204" s="35">
        <v>3</v>
      </c>
      <c r="Q204" s="35">
        <v>15</v>
      </c>
      <c r="R204" s="35">
        <v>-6</v>
      </c>
      <c r="S204" s="35">
        <v>0</v>
      </c>
      <c r="T204" s="35">
        <v>0</v>
      </c>
      <c r="U204" s="35">
        <v>-188</v>
      </c>
      <c r="V204" s="34">
        <v>-62.666666666667</v>
      </c>
      <c r="W204" s="34">
        <f t="shared" si="48"/>
        <v>-62.6666666666667</v>
      </c>
      <c r="X204" s="35">
        <v>0</v>
      </c>
      <c r="Y204" s="35">
        <v>0</v>
      </c>
      <c r="Z204" s="35">
        <v>0</v>
      </c>
      <c r="AA204" s="34">
        <v>0</v>
      </c>
      <c r="AB204" s="34">
        <v>0</v>
      </c>
      <c r="AC204" s="34">
        <v>0</v>
      </c>
      <c r="AD204" s="34">
        <v>0</v>
      </c>
      <c r="AE204" s="34">
        <f t="shared" si="49"/>
        <v>0</v>
      </c>
      <c r="AF204" s="34">
        <f t="shared" si="50"/>
        <v>9999</v>
      </c>
      <c r="AG204" s="34">
        <f t="shared" si="51"/>
        <v>9999</v>
      </c>
      <c r="AH204" s="34">
        <v>0</v>
      </c>
      <c r="AI204" s="34">
        <v>0</v>
      </c>
      <c r="AJ204" s="35">
        <v>0</v>
      </c>
      <c r="AK204" s="35">
        <v>6</v>
      </c>
      <c r="AL204" s="35">
        <v>0</v>
      </c>
      <c r="AM204" s="34">
        <v>1.3</v>
      </c>
      <c r="AN204" s="34">
        <f t="shared" si="52"/>
        <v>0</v>
      </c>
      <c r="AO204" s="35">
        <v>100</v>
      </c>
      <c r="AP204" s="35">
        <v>100</v>
      </c>
      <c r="AQ204" t="s">
        <v>82</v>
      </c>
      <c r="AR204">
        <v>4</v>
      </c>
      <c r="AS204" s="34">
        <v>0.53333333333333</v>
      </c>
      <c r="AT204" t="s">
        <v>83</v>
      </c>
      <c r="AU204" s="35">
        <f t="shared" si="62"/>
        <v>0</v>
      </c>
      <c r="AV204" s="35">
        <f t="shared" si="53"/>
        <v>0</v>
      </c>
      <c r="AW204" s="35">
        <f t="shared" si="54"/>
        <v>9999</v>
      </c>
      <c r="AX204" s="35">
        <f t="shared" si="55"/>
        <v>9999</v>
      </c>
      <c r="AY204" s="35">
        <f t="shared" si="56"/>
        <v>0</v>
      </c>
      <c r="AZ204" s="35">
        <f t="shared" si="57"/>
        <v>0</v>
      </c>
      <c r="BA204" s="27" t="str">
        <f t="shared" si="58"/>
        <v>Kelipatan Kirim/Master box &gt; 3x FC+index</v>
      </c>
      <c r="BB204" s="34">
        <v>0.00026325</v>
      </c>
      <c r="BC204" s="34">
        <f t="shared" si="59"/>
        <v>0</v>
      </c>
      <c r="BD204" s="34" t="e">
        <f t="shared" si="60"/>
        <v>#REF!</v>
      </c>
      <c r="BE204" s="34">
        <v>0.0749</v>
      </c>
      <c r="BF204" s="34">
        <f t="shared" si="63"/>
        <v>0</v>
      </c>
      <c r="BG204" s="34" t="e">
        <f t="shared" si="61"/>
        <v>#REF!</v>
      </c>
      <c r="BH204" t="str">
        <f>IF(AT204="UDARA","U","N")&amp;LEFT($C$4,2)&amp;MID($C$4,4,2)&amp;LEFT(A204,3)&amp;MID(E204,2,2)&amp;VLOOKUP(E204,Acuan_Reference!C:L,10,0)</f>
        <v>N1501BJM71A4</v>
      </c>
      <c r="BI204" t="s">
        <v>84</v>
      </c>
      <c r="BJ204" t="s">
        <v>119</v>
      </c>
      <c r="BK204" t="s">
        <v>86</v>
      </c>
      <c r="BL204" t="s">
        <v>87</v>
      </c>
    </row>
    <row r="205" hidden="1" spans="1:64">
      <c r="A205" t="s">
        <v>90</v>
      </c>
      <c r="B205" t="s">
        <v>75</v>
      </c>
      <c r="C205" t="s">
        <v>76</v>
      </c>
      <c r="D205" t="s">
        <v>123</v>
      </c>
      <c r="E205" t="s">
        <v>132</v>
      </c>
      <c r="F205" t="s">
        <v>133</v>
      </c>
      <c r="G205" t="s">
        <v>118</v>
      </c>
      <c r="H205" t="s">
        <v>81</v>
      </c>
      <c r="I205" s="34">
        <v>15300</v>
      </c>
      <c r="J205" s="35">
        <v>2</v>
      </c>
      <c r="K205" s="35">
        <v>1</v>
      </c>
      <c r="L205" s="35">
        <v>0</v>
      </c>
      <c r="M205" s="35">
        <v>0</v>
      </c>
      <c r="N205" s="35">
        <v>61</v>
      </c>
      <c r="O205" s="35">
        <v>39</v>
      </c>
      <c r="P205" s="35">
        <v>25</v>
      </c>
      <c r="Q205" s="35">
        <v>56</v>
      </c>
      <c r="R205" s="35">
        <v>1</v>
      </c>
      <c r="S205" s="35">
        <v>19</v>
      </c>
      <c r="T205" s="35">
        <v>44</v>
      </c>
      <c r="U205" s="35">
        <v>47</v>
      </c>
      <c r="V205" s="34">
        <v>36.666666666667</v>
      </c>
      <c r="W205" s="34">
        <f t="shared" si="48"/>
        <v>36.3333333333333</v>
      </c>
      <c r="X205" s="35">
        <v>8</v>
      </c>
      <c r="Y205" s="35">
        <v>0</v>
      </c>
      <c r="Z205" s="35">
        <v>0</v>
      </c>
      <c r="AA205" s="34">
        <v>58</v>
      </c>
      <c r="AB205" s="34">
        <v>0</v>
      </c>
      <c r="AC205" s="34">
        <v>0</v>
      </c>
      <c r="AD205" s="34">
        <v>0</v>
      </c>
      <c r="AE205" s="34">
        <f t="shared" si="49"/>
        <v>58</v>
      </c>
      <c r="AF205" s="34">
        <f t="shared" si="50"/>
        <v>1.58181818181817</v>
      </c>
      <c r="AG205" s="34">
        <f t="shared" si="51"/>
        <v>1.59633027522936</v>
      </c>
      <c r="AH205" s="34">
        <v>0</v>
      </c>
      <c r="AI205" s="34">
        <v>0</v>
      </c>
      <c r="AJ205" s="35">
        <v>0</v>
      </c>
      <c r="AK205" s="35">
        <v>42</v>
      </c>
      <c r="AL205" s="35">
        <v>18</v>
      </c>
      <c r="AM205" s="34">
        <v>0.6</v>
      </c>
      <c r="AN205" s="34">
        <f t="shared" si="52"/>
        <v>21.8</v>
      </c>
      <c r="AO205" s="35">
        <v>100</v>
      </c>
      <c r="AP205" s="35">
        <v>100</v>
      </c>
      <c r="AQ205" t="s">
        <v>82</v>
      </c>
      <c r="AR205">
        <v>12</v>
      </c>
      <c r="AS205" s="34">
        <v>0.033333333333333</v>
      </c>
      <c r="AT205" t="s">
        <v>83</v>
      </c>
      <c r="AU205" s="35">
        <f t="shared" si="62"/>
        <v>0</v>
      </c>
      <c r="AV205" s="35">
        <f t="shared" si="53"/>
        <v>0</v>
      </c>
      <c r="AW205" s="35">
        <f t="shared" si="54"/>
        <v>1.59633027522936</v>
      </c>
      <c r="AX205" s="35">
        <f t="shared" si="55"/>
        <v>1.10091743119266</v>
      </c>
      <c r="AY205" s="35">
        <f t="shared" si="56"/>
        <v>0</v>
      </c>
      <c r="AZ205" s="35">
        <f t="shared" si="57"/>
        <v>0</v>
      </c>
      <c r="BA205" s="27" t="str">
        <f t="shared" si="58"/>
        <v>3</v>
      </c>
      <c r="BB205" s="34">
        <v>0.00026325</v>
      </c>
      <c r="BC205" s="34">
        <f t="shared" si="59"/>
        <v>0</v>
      </c>
      <c r="BD205" s="34" t="e">
        <f t="shared" si="60"/>
        <v>#REF!</v>
      </c>
      <c r="BE205" s="34">
        <v>0.0749</v>
      </c>
      <c r="BF205" s="34">
        <f t="shared" si="63"/>
        <v>0</v>
      </c>
      <c r="BG205" s="34" t="e">
        <f t="shared" si="61"/>
        <v>#REF!</v>
      </c>
      <c r="BH205" t="str">
        <f>IF(AT205="UDARA","U","N")&amp;LEFT($C$4,2)&amp;MID($C$4,4,2)&amp;LEFT(A205,3)&amp;MID(E205,2,2)&amp;VLOOKUP(E205,Acuan_Reference!C:L,10,0)</f>
        <v>N1501BKS71A4</v>
      </c>
      <c r="BI205" t="s">
        <v>84</v>
      </c>
      <c r="BJ205" t="s">
        <v>119</v>
      </c>
      <c r="BK205" t="s">
        <v>86</v>
      </c>
      <c r="BL205" t="s">
        <v>87</v>
      </c>
    </row>
    <row r="206" hidden="1" spans="1:64">
      <c r="A206" t="s">
        <v>91</v>
      </c>
      <c r="B206" t="s">
        <v>75</v>
      </c>
      <c r="C206" t="s">
        <v>76</v>
      </c>
      <c r="D206" t="s">
        <v>123</v>
      </c>
      <c r="E206" t="s">
        <v>132</v>
      </c>
      <c r="F206" t="s">
        <v>133</v>
      </c>
      <c r="G206" t="s">
        <v>118</v>
      </c>
      <c r="H206" t="s">
        <v>81</v>
      </c>
      <c r="I206" s="34">
        <v>15300</v>
      </c>
      <c r="J206" s="35">
        <v>11</v>
      </c>
      <c r="K206" s="35">
        <v>202</v>
      </c>
      <c r="L206" s="35">
        <v>3</v>
      </c>
      <c r="M206" s="35">
        <v>39</v>
      </c>
      <c r="N206" s="35">
        <v>-35</v>
      </c>
      <c r="O206" s="35">
        <v>5</v>
      </c>
      <c r="P206" s="35">
        <v>6</v>
      </c>
      <c r="Q206" s="35">
        <v>-159</v>
      </c>
      <c r="R206" s="35">
        <v>0</v>
      </c>
      <c r="S206" s="35">
        <v>0</v>
      </c>
      <c r="T206" s="35">
        <v>0</v>
      </c>
      <c r="U206" s="35">
        <v>0</v>
      </c>
      <c r="V206" s="34">
        <v>0</v>
      </c>
      <c r="W206" s="34">
        <f t="shared" si="48"/>
        <v>0</v>
      </c>
      <c r="X206" s="35">
        <v>0</v>
      </c>
      <c r="Y206" s="35">
        <v>0</v>
      </c>
      <c r="Z206" s="35">
        <v>0</v>
      </c>
      <c r="AA206" s="34">
        <v>0</v>
      </c>
      <c r="AB206" s="34">
        <v>0</v>
      </c>
      <c r="AC206" s="34">
        <v>0</v>
      </c>
      <c r="AD206" s="34">
        <v>0</v>
      </c>
      <c r="AE206" s="34">
        <f t="shared" si="49"/>
        <v>0</v>
      </c>
      <c r="AF206" s="34">
        <f t="shared" si="50"/>
        <v>9999</v>
      </c>
      <c r="AG206" s="34">
        <f t="shared" si="51"/>
        <v>9999</v>
      </c>
      <c r="AH206" s="34">
        <v>0</v>
      </c>
      <c r="AI206" s="34">
        <v>0</v>
      </c>
      <c r="AJ206" s="35">
        <v>0</v>
      </c>
      <c r="AK206" s="35">
        <v>0</v>
      </c>
      <c r="AL206" s="35">
        <v>0</v>
      </c>
      <c r="AM206" s="34">
        <v>0.9</v>
      </c>
      <c r="AN206" s="34">
        <f t="shared" si="52"/>
        <v>0</v>
      </c>
      <c r="AO206" s="35">
        <v>100</v>
      </c>
      <c r="AP206" s="35">
        <v>100</v>
      </c>
      <c r="AQ206" t="s">
        <v>82</v>
      </c>
      <c r="AR206">
        <v>4</v>
      </c>
      <c r="AS206" s="34">
        <v>0.13333333333333</v>
      </c>
      <c r="AT206" t="s">
        <v>83</v>
      </c>
      <c r="AU206" s="35">
        <f t="shared" si="62"/>
        <v>0</v>
      </c>
      <c r="AV206" s="35">
        <f t="shared" si="53"/>
        <v>0</v>
      </c>
      <c r="AW206" s="35">
        <f t="shared" si="54"/>
        <v>9999</v>
      </c>
      <c r="AX206" s="35">
        <f t="shared" si="55"/>
        <v>9999</v>
      </c>
      <c r="AY206" s="35">
        <f t="shared" si="56"/>
        <v>0</v>
      </c>
      <c r="AZ206" s="35">
        <f t="shared" si="57"/>
        <v>0</v>
      </c>
      <c r="BA206" s="27" t="str">
        <f t="shared" si="58"/>
        <v>Kelipatan Kirim/Master box &gt; 3x FC+index</v>
      </c>
      <c r="BB206" s="34">
        <v>0.00026325</v>
      </c>
      <c r="BC206" s="34">
        <f t="shared" si="59"/>
        <v>0</v>
      </c>
      <c r="BD206" s="34" t="e">
        <f t="shared" si="60"/>
        <v>#REF!</v>
      </c>
      <c r="BE206" s="34">
        <v>0.0749</v>
      </c>
      <c r="BF206" s="34">
        <f t="shared" si="63"/>
        <v>0</v>
      </c>
      <c r="BG206" s="34" t="e">
        <f t="shared" si="61"/>
        <v>#REF!</v>
      </c>
      <c r="BH206" t="str">
        <f>IF(AT206="UDARA","U","N")&amp;LEFT($C$4,2)&amp;MID($C$4,4,2)&amp;LEFT(A206,3)&amp;MID(E206,2,2)&amp;VLOOKUP(E206,Acuan_Reference!C:L,10,0)</f>
        <v>N1501BLP71A4</v>
      </c>
      <c r="BI206" t="s">
        <v>84</v>
      </c>
      <c r="BJ206" t="s">
        <v>119</v>
      </c>
      <c r="BK206" t="s">
        <v>86</v>
      </c>
      <c r="BL206" t="s">
        <v>87</v>
      </c>
    </row>
    <row r="207" hidden="1" spans="1:64">
      <c r="A207" t="s">
        <v>92</v>
      </c>
      <c r="B207" t="s">
        <v>75</v>
      </c>
      <c r="C207" t="s">
        <v>76</v>
      </c>
      <c r="D207" t="s">
        <v>123</v>
      </c>
      <c r="E207" t="s">
        <v>132</v>
      </c>
      <c r="F207" t="s">
        <v>133</v>
      </c>
      <c r="G207" t="s">
        <v>118</v>
      </c>
      <c r="H207" t="s">
        <v>81</v>
      </c>
      <c r="I207" s="34">
        <v>15300</v>
      </c>
      <c r="J207" s="35">
        <v>0</v>
      </c>
      <c r="K207" s="35">
        <v>0</v>
      </c>
      <c r="L207" s="35">
        <v>0</v>
      </c>
      <c r="M207" s="35">
        <v>0</v>
      </c>
      <c r="N207" s="35">
        <v>8</v>
      </c>
      <c r="O207" s="35">
        <v>23</v>
      </c>
      <c r="P207" s="35">
        <v>17</v>
      </c>
      <c r="Q207" s="35">
        <v>32</v>
      </c>
      <c r="R207" s="35">
        <v>15</v>
      </c>
      <c r="S207" s="35">
        <v>0</v>
      </c>
      <c r="T207" s="35">
        <v>10</v>
      </c>
      <c r="U207" s="35">
        <v>33</v>
      </c>
      <c r="V207" s="34">
        <v>14.333333333333</v>
      </c>
      <c r="W207" s="34">
        <f t="shared" si="48"/>
        <v>16.6666666666667</v>
      </c>
      <c r="X207" s="35">
        <v>0</v>
      </c>
      <c r="Y207" s="35">
        <v>0</v>
      </c>
      <c r="Z207" s="35">
        <v>0</v>
      </c>
      <c r="AA207" s="34">
        <v>151</v>
      </c>
      <c r="AB207" s="34">
        <v>0</v>
      </c>
      <c r="AC207" s="34">
        <v>0</v>
      </c>
      <c r="AD207" s="34">
        <v>0</v>
      </c>
      <c r="AE207" s="34">
        <f t="shared" si="49"/>
        <v>151</v>
      </c>
      <c r="AF207" s="34">
        <f t="shared" si="50"/>
        <v>10.5348837209305</v>
      </c>
      <c r="AG207" s="34">
        <f t="shared" si="51"/>
        <v>9.06</v>
      </c>
      <c r="AH207" s="34">
        <v>0</v>
      </c>
      <c r="AI207" s="34">
        <v>0</v>
      </c>
      <c r="AJ207" s="35">
        <v>0</v>
      </c>
      <c r="AK207" s="35">
        <v>26</v>
      </c>
      <c r="AL207" s="35">
        <v>7</v>
      </c>
      <c r="AM207" s="34">
        <v>1.5</v>
      </c>
      <c r="AN207" s="34">
        <f t="shared" si="52"/>
        <v>25</v>
      </c>
      <c r="AO207" s="35">
        <v>100</v>
      </c>
      <c r="AP207" s="35">
        <v>100</v>
      </c>
      <c r="AQ207" t="s">
        <v>82</v>
      </c>
      <c r="AR207">
        <v>2</v>
      </c>
      <c r="AS207" s="34">
        <v>0.53333333333333</v>
      </c>
      <c r="AT207" t="s">
        <v>83</v>
      </c>
      <c r="AU207" s="35">
        <f t="shared" si="62"/>
        <v>0</v>
      </c>
      <c r="AV207" s="35">
        <f t="shared" si="53"/>
        <v>0</v>
      </c>
      <c r="AW207" s="35">
        <f t="shared" si="54"/>
        <v>9.06</v>
      </c>
      <c r="AX207" s="35">
        <f t="shared" si="55"/>
        <v>8.64</v>
      </c>
      <c r="AY207" s="35">
        <f t="shared" si="56"/>
        <v>0</v>
      </c>
      <c r="AZ207" s="35">
        <f t="shared" si="57"/>
        <v>0</v>
      </c>
      <c r="BA207" s="27" t="str">
        <f t="shared" si="58"/>
        <v>Kelipatan Kirim/Master box &gt; 3x FC+index</v>
      </c>
      <c r="BB207" s="34">
        <v>0.00026325</v>
      </c>
      <c r="BC207" s="34">
        <f t="shared" si="59"/>
        <v>0</v>
      </c>
      <c r="BD207" s="34" t="e">
        <f t="shared" si="60"/>
        <v>#REF!</v>
      </c>
      <c r="BE207" s="34">
        <v>0.0749</v>
      </c>
      <c r="BF207" s="34">
        <f t="shared" si="63"/>
        <v>0</v>
      </c>
      <c r="BG207" s="34" t="e">
        <f t="shared" si="61"/>
        <v>#REF!</v>
      </c>
      <c r="BH207" t="str">
        <f>IF(AT207="UDARA","U","N")&amp;LEFT($C$4,2)&amp;MID($C$4,4,2)&amp;LEFT(A207,3)&amp;MID(E207,2,2)&amp;VLOOKUP(E207,Acuan_Reference!C:L,10,0)</f>
        <v>N1501BTM71A4</v>
      </c>
      <c r="BI207" t="s">
        <v>84</v>
      </c>
      <c r="BJ207" t="s">
        <v>119</v>
      </c>
      <c r="BK207" t="s">
        <v>86</v>
      </c>
      <c r="BL207" t="s">
        <v>87</v>
      </c>
    </row>
    <row r="208" hidden="1" spans="1:64">
      <c r="A208" t="s">
        <v>93</v>
      </c>
      <c r="B208" t="s">
        <v>75</v>
      </c>
      <c r="C208" t="s">
        <v>76</v>
      </c>
      <c r="D208" t="s">
        <v>123</v>
      </c>
      <c r="E208" t="s">
        <v>132</v>
      </c>
      <c r="F208" t="s">
        <v>133</v>
      </c>
      <c r="G208" t="s">
        <v>118</v>
      </c>
      <c r="H208" t="s">
        <v>81</v>
      </c>
      <c r="I208" s="34">
        <v>15300</v>
      </c>
      <c r="J208" s="35">
        <v>6</v>
      </c>
      <c r="K208" s="35">
        <v>6</v>
      </c>
      <c r="L208" s="35">
        <v>0</v>
      </c>
      <c r="M208" s="35">
        <v>3</v>
      </c>
      <c r="N208" s="35">
        <v>3</v>
      </c>
      <c r="O208" s="35">
        <v>6</v>
      </c>
      <c r="P208" s="35">
        <v>0</v>
      </c>
      <c r="Q208" s="35">
        <v>0</v>
      </c>
      <c r="R208" s="35">
        <v>5</v>
      </c>
      <c r="S208" s="35">
        <v>0</v>
      </c>
      <c r="T208" s="35">
        <v>0</v>
      </c>
      <c r="U208" s="35">
        <v>0</v>
      </c>
      <c r="V208" s="34">
        <v>0</v>
      </c>
      <c r="W208" s="34">
        <f t="shared" si="48"/>
        <v>0.666666666666667</v>
      </c>
      <c r="X208" s="35">
        <v>0</v>
      </c>
      <c r="Y208" s="35">
        <v>0</v>
      </c>
      <c r="Z208" s="35">
        <v>0</v>
      </c>
      <c r="AA208" s="34">
        <v>0</v>
      </c>
      <c r="AB208" s="34">
        <v>0</v>
      </c>
      <c r="AC208" s="34">
        <v>0</v>
      </c>
      <c r="AD208" s="34">
        <v>0</v>
      </c>
      <c r="AE208" s="34">
        <f t="shared" si="49"/>
        <v>0</v>
      </c>
      <c r="AF208" s="34">
        <f t="shared" si="50"/>
        <v>9999</v>
      </c>
      <c r="AG208" s="34">
        <f t="shared" si="51"/>
        <v>0</v>
      </c>
      <c r="AH208" s="34">
        <v>0</v>
      </c>
      <c r="AI208" s="34">
        <v>0</v>
      </c>
      <c r="AJ208" s="35">
        <v>0</v>
      </c>
      <c r="AK208" s="35">
        <v>4</v>
      </c>
      <c r="AL208" s="35">
        <v>2</v>
      </c>
      <c r="AM208" s="34">
        <v>0.8</v>
      </c>
      <c r="AN208" s="34">
        <f t="shared" si="52"/>
        <v>0.533333333333333</v>
      </c>
      <c r="AO208" s="35">
        <v>100</v>
      </c>
      <c r="AP208" s="35">
        <v>100</v>
      </c>
      <c r="AQ208" t="s">
        <v>82</v>
      </c>
      <c r="AR208">
        <v>4</v>
      </c>
      <c r="AS208" s="34">
        <v>0.066666666666667</v>
      </c>
      <c r="AT208" t="s">
        <v>83</v>
      </c>
      <c r="AU208" s="35">
        <f t="shared" si="62"/>
        <v>1.9</v>
      </c>
      <c r="AV208" s="35">
        <f t="shared" si="53"/>
        <v>100</v>
      </c>
      <c r="AW208" s="35">
        <f t="shared" si="54"/>
        <v>150</v>
      </c>
      <c r="AX208" s="35">
        <f t="shared" si="55"/>
        <v>147</v>
      </c>
      <c r="AY208" s="35">
        <f t="shared" si="56"/>
        <v>0</v>
      </c>
      <c r="AZ208" s="35">
        <f t="shared" si="57"/>
        <v>0</v>
      </c>
      <c r="BA208" s="27" t="str">
        <f t="shared" si="58"/>
        <v>Kelipatan Kirim/Master box &gt; 3x FC+index</v>
      </c>
      <c r="BB208" s="34">
        <v>0.00026325</v>
      </c>
      <c r="BC208" s="34">
        <f t="shared" si="59"/>
        <v>0</v>
      </c>
      <c r="BD208" s="34" t="e">
        <f t="shared" si="60"/>
        <v>#REF!</v>
      </c>
      <c r="BE208" s="34">
        <v>0.0749</v>
      </c>
      <c r="BF208" s="34">
        <f t="shared" si="63"/>
        <v>0</v>
      </c>
      <c r="BG208" s="34" t="e">
        <f t="shared" si="61"/>
        <v>#REF!</v>
      </c>
      <c r="BH208" t="str">
        <f>IF(AT208="UDARA","U","N")&amp;LEFT($C$4,2)&amp;MID($C$4,4,2)&amp;LEFT(A208,3)&amp;MID(E208,2,2)&amp;VLOOKUP(E208,Acuan_Reference!C:L,10,0)</f>
        <v>N1501CRB71A4</v>
      </c>
      <c r="BI208" t="s">
        <v>84</v>
      </c>
      <c r="BJ208" t="s">
        <v>119</v>
      </c>
      <c r="BK208" t="s">
        <v>86</v>
      </c>
      <c r="BL208" t="s">
        <v>87</v>
      </c>
    </row>
    <row r="209" hidden="1" spans="1:64">
      <c r="A209" t="s">
        <v>94</v>
      </c>
      <c r="B209" t="s">
        <v>75</v>
      </c>
      <c r="C209" t="s">
        <v>76</v>
      </c>
      <c r="D209" t="s">
        <v>123</v>
      </c>
      <c r="E209" t="s">
        <v>132</v>
      </c>
      <c r="F209" t="s">
        <v>133</v>
      </c>
      <c r="G209" t="s">
        <v>118</v>
      </c>
      <c r="H209" t="s">
        <v>81</v>
      </c>
      <c r="I209" s="34">
        <v>15300</v>
      </c>
      <c r="J209" s="35">
        <v>32</v>
      </c>
      <c r="K209" s="35">
        <v>13</v>
      </c>
      <c r="L209" s="35">
        <v>30</v>
      </c>
      <c r="M209" s="35">
        <v>32</v>
      </c>
      <c r="N209" s="35">
        <v>25</v>
      </c>
      <c r="O209" s="35">
        <v>15</v>
      </c>
      <c r="P209" s="35">
        <v>-7</v>
      </c>
      <c r="Q209" s="35">
        <v>6</v>
      </c>
      <c r="R209" s="35">
        <v>439</v>
      </c>
      <c r="S209" s="35">
        <v>0</v>
      </c>
      <c r="T209" s="35">
        <v>-500</v>
      </c>
      <c r="U209" s="35">
        <v>0</v>
      </c>
      <c r="V209" s="34">
        <v>-166.66666666667</v>
      </c>
      <c r="W209" s="34">
        <f t="shared" si="48"/>
        <v>-166.666666666667</v>
      </c>
      <c r="X209" s="35">
        <v>0</v>
      </c>
      <c r="Y209" s="35">
        <v>0</v>
      </c>
      <c r="Z209" s="35">
        <v>0</v>
      </c>
      <c r="AA209" s="34">
        <v>0</v>
      </c>
      <c r="AB209" s="34">
        <v>0</v>
      </c>
      <c r="AC209" s="34">
        <v>0</v>
      </c>
      <c r="AD209" s="34">
        <v>0</v>
      </c>
      <c r="AE209" s="34">
        <f t="shared" si="49"/>
        <v>0</v>
      </c>
      <c r="AF209" s="34">
        <f t="shared" si="50"/>
        <v>9999</v>
      </c>
      <c r="AG209" s="34">
        <f t="shared" si="51"/>
        <v>9999</v>
      </c>
      <c r="AH209" s="34">
        <v>0</v>
      </c>
      <c r="AI209" s="34">
        <v>0</v>
      </c>
      <c r="AJ209" s="35">
        <v>0</v>
      </c>
      <c r="AK209" s="35">
        <v>241</v>
      </c>
      <c r="AL209" s="35">
        <v>0</v>
      </c>
      <c r="AM209" s="34">
        <v>0.8</v>
      </c>
      <c r="AN209" s="34">
        <f t="shared" si="52"/>
        <v>0</v>
      </c>
      <c r="AO209" s="35">
        <v>100</v>
      </c>
      <c r="AP209" s="35">
        <v>100</v>
      </c>
      <c r="AQ209" t="s">
        <v>82</v>
      </c>
      <c r="AR209">
        <v>8</v>
      </c>
      <c r="AS209" s="34">
        <v>0.13333333333333</v>
      </c>
      <c r="AT209" t="s">
        <v>83</v>
      </c>
      <c r="AU209" s="35">
        <f t="shared" si="62"/>
        <v>0</v>
      </c>
      <c r="AV209" s="35">
        <f t="shared" si="53"/>
        <v>0</v>
      </c>
      <c r="AW209" s="35">
        <f t="shared" si="54"/>
        <v>9999</v>
      </c>
      <c r="AX209" s="35">
        <f t="shared" si="55"/>
        <v>9999</v>
      </c>
      <c r="AY209" s="35">
        <f t="shared" si="56"/>
        <v>0</v>
      </c>
      <c r="AZ209" s="35">
        <f t="shared" si="57"/>
        <v>0</v>
      </c>
      <c r="BA209" s="27" t="str">
        <f t="shared" si="58"/>
        <v>Kelipatan Kirim/Master box &gt; 3x FC+index</v>
      </c>
      <c r="BB209" s="34">
        <v>0.00026325</v>
      </c>
      <c r="BC209" s="34">
        <f t="shared" si="59"/>
        <v>0</v>
      </c>
      <c r="BD209" s="34" t="e">
        <f t="shared" si="60"/>
        <v>#REF!</v>
      </c>
      <c r="BE209" s="34">
        <v>0.0749</v>
      </c>
      <c r="BF209" s="34">
        <f t="shared" si="63"/>
        <v>0</v>
      </c>
      <c r="BG209" s="34" t="e">
        <f t="shared" si="61"/>
        <v>#REF!</v>
      </c>
      <c r="BH209" t="str">
        <f>IF(AT209="UDARA","U","N")&amp;LEFT($C$4,2)&amp;MID($C$4,4,2)&amp;LEFT(A209,3)&amp;MID(E209,2,2)&amp;VLOOKUP(E209,Acuan_Reference!C:L,10,0)</f>
        <v>N1501DPS71A4</v>
      </c>
      <c r="BI209" t="s">
        <v>84</v>
      </c>
      <c r="BJ209" t="s">
        <v>119</v>
      </c>
      <c r="BK209" t="s">
        <v>86</v>
      </c>
      <c r="BL209" t="s">
        <v>87</v>
      </c>
    </row>
    <row r="210" hidden="1" spans="1:64">
      <c r="A210" t="s">
        <v>95</v>
      </c>
      <c r="B210" t="s">
        <v>75</v>
      </c>
      <c r="C210" t="s">
        <v>76</v>
      </c>
      <c r="D210" t="s">
        <v>123</v>
      </c>
      <c r="E210" t="s">
        <v>132</v>
      </c>
      <c r="F210" t="s">
        <v>133</v>
      </c>
      <c r="G210" t="s">
        <v>118</v>
      </c>
      <c r="H210" t="s">
        <v>81</v>
      </c>
      <c r="I210" s="34">
        <v>15300</v>
      </c>
      <c r="J210" s="35">
        <v>110</v>
      </c>
      <c r="K210" s="35">
        <v>418</v>
      </c>
      <c r="L210" s="35">
        <v>478</v>
      </c>
      <c r="M210" s="35">
        <v>0</v>
      </c>
      <c r="N210" s="35">
        <v>89</v>
      </c>
      <c r="O210" s="35">
        <v>10</v>
      </c>
      <c r="P210" s="35">
        <v>0</v>
      </c>
      <c r="Q210" s="35">
        <v>87</v>
      </c>
      <c r="R210" s="35">
        <v>106</v>
      </c>
      <c r="S210" s="35">
        <v>15</v>
      </c>
      <c r="T210" s="35">
        <v>395</v>
      </c>
      <c r="U210" s="35">
        <v>51</v>
      </c>
      <c r="V210" s="34">
        <v>153.66666666667</v>
      </c>
      <c r="W210" s="34">
        <f t="shared" si="48"/>
        <v>196</v>
      </c>
      <c r="X210" s="35">
        <v>53</v>
      </c>
      <c r="Y210" s="35">
        <v>0</v>
      </c>
      <c r="Z210" s="35">
        <v>0</v>
      </c>
      <c r="AA210" s="34">
        <v>261</v>
      </c>
      <c r="AB210" s="34">
        <v>0</v>
      </c>
      <c r="AC210" s="34">
        <v>0</v>
      </c>
      <c r="AD210" s="34">
        <v>0</v>
      </c>
      <c r="AE210" s="34">
        <f t="shared" si="49"/>
        <v>261</v>
      </c>
      <c r="AF210" s="34">
        <f t="shared" si="50"/>
        <v>1.69848156182209</v>
      </c>
      <c r="AG210" s="34">
        <f t="shared" si="51"/>
        <v>1.33163265306122</v>
      </c>
      <c r="AH210" s="34">
        <v>0</v>
      </c>
      <c r="AI210" s="34">
        <v>0</v>
      </c>
      <c r="AJ210" s="35">
        <v>0</v>
      </c>
      <c r="AK210" s="35">
        <v>113</v>
      </c>
      <c r="AL210" s="35">
        <v>142</v>
      </c>
      <c r="AM210" s="34">
        <v>0.25</v>
      </c>
      <c r="AN210" s="34">
        <f t="shared" si="52"/>
        <v>49</v>
      </c>
      <c r="AO210" s="35">
        <v>100</v>
      </c>
      <c r="AP210" s="35">
        <v>100</v>
      </c>
      <c r="AQ210" t="s">
        <v>82</v>
      </c>
      <c r="AR210">
        <v>12</v>
      </c>
      <c r="AS210" s="34">
        <v>0.033333333333333</v>
      </c>
      <c r="AT210" t="s">
        <v>83</v>
      </c>
      <c r="AU210" s="35">
        <f t="shared" si="62"/>
        <v>0</v>
      </c>
      <c r="AV210" s="35">
        <f t="shared" si="53"/>
        <v>0</v>
      </c>
      <c r="AW210" s="35">
        <f t="shared" si="54"/>
        <v>1.33163265306122</v>
      </c>
      <c r="AX210" s="35">
        <f t="shared" si="55"/>
        <v>0.607142857142857</v>
      </c>
      <c r="AY210" s="35">
        <f t="shared" si="56"/>
        <v>0</v>
      </c>
      <c r="AZ210" s="35">
        <f t="shared" si="57"/>
        <v>0</v>
      </c>
      <c r="BA210" s="27" t="str">
        <f t="shared" si="58"/>
        <v>3</v>
      </c>
      <c r="BB210" s="34">
        <v>0.00026325</v>
      </c>
      <c r="BC210" s="34">
        <f t="shared" si="59"/>
        <v>0</v>
      </c>
      <c r="BD210" s="34" t="e">
        <f t="shared" si="60"/>
        <v>#REF!</v>
      </c>
      <c r="BE210" s="34">
        <v>0.0749</v>
      </c>
      <c r="BF210" s="34">
        <f t="shared" si="63"/>
        <v>0</v>
      </c>
      <c r="BG210" s="34" t="e">
        <f t="shared" si="61"/>
        <v>#REF!</v>
      </c>
      <c r="BH210" t="str">
        <f>IF(AT210="UDARA","U","N")&amp;LEFT($C$4,2)&amp;MID($C$4,4,2)&amp;LEFT(A210,3)&amp;MID(E210,2,2)&amp;VLOOKUP(E210,Acuan_Reference!C:L,10,0)</f>
        <v>N1501JAK71A4</v>
      </c>
      <c r="BI210" t="s">
        <v>84</v>
      </c>
      <c r="BJ210" t="s">
        <v>119</v>
      </c>
      <c r="BK210" t="s">
        <v>86</v>
      </c>
      <c r="BL210" t="s">
        <v>87</v>
      </c>
    </row>
    <row r="211" hidden="1" spans="1:64">
      <c r="A211" t="s">
        <v>96</v>
      </c>
      <c r="B211" t="s">
        <v>75</v>
      </c>
      <c r="C211" t="s">
        <v>76</v>
      </c>
      <c r="D211" t="s">
        <v>123</v>
      </c>
      <c r="E211" t="s">
        <v>132</v>
      </c>
      <c r="F211" t="s">
        <v>133</v>
      </c>
      <c r="G211" t="s">
        <v>118</v>
      </c>
      <c r="H211" t="s">
        <v>81</v>
      </c>
      <c r="I211" s="34">
        <v>15300</v>
      </c>
      <c r="J211" s="35">
        <v>9</v>
      </c>
      <c r="K211" s="35">
        <v>50</v>
      </c>
      <c r="L211" s="35">
        <v>6</v>
      </c>
      <c r="M211" s="35">
        <v>10</v>
      </c>
      <c r="N211" s="35">
        <v>0</v>
      </c>
      <c r="O211" s="35">
        <v>0</v>
      </c>
      <c r="P211" s="35">
        <v>0</v>
      </c>
      <c r="Q211" s="35">
        <v>0</v>
      </c>
      <c r="R211" s="35">
        <v>-1</v>
      </c>
      <c r="S211" s="35">
        <v>0</v>
      </c>
      <c r="T211" s="35">
        <v>0</v>
      </c>
      <c r="U211" s="35">
        <v>0</v>
      </c>
      <c r="V211" s="34">
        <v>0</v>
      </c>
      <c r="W211" s="34">
        <f t="shared" si="48"/>
        <v>0</v>
      </c>
      <c r="X211" s="35">
        <v>0</v>
      </c>
      <c r="Y211" s="35">
        <v>0</v>
      </c>
      <c r="Z211" s="35">
        <v>0</v>
      </c>
      <c r="AA211" s="34">
        <v>0</v>
      </c>
      <c r="AB211" s="34">
        <v>0</v>
      </c>
      <c r="AC211" s="34">
        <v>0</v>
      </c>
      <c r="AD211" s="34">
        <v>0</v>
      </c>
      <c r="AE211" s="34">
        <f t="shared" si="49"/>
        <v>0</v>
      </c>
      <c r="AF211" s="34">
        <f t="shared" si="50"/>
        <v>9999</v>
      </c>
      <c r="AG211" s="34">
        <f t="shared" si="51"/>
        <v>9999</v>
      </c>
      <c r="AH211" s="34">
        <v>0</v>
      </c>
      <c r="AI211" s="34">
        <v>0</v>
      </c>
      <c r="AJ211" s="35">
        <v>0</v>
      </c>
      <c r="AK211" s="35">
        <v>0</v>
      </c>
      <c r="AL211" s="35">
        <v>0</v>
      </c>
      <c r="AM211" s="34">
        <v>1.2</v>
      </c>
      <c r="AN211" s="34">
        <f t="shared" si="52"/>
        <v>0</v>
      </c>
      <c r="AO211" s="35">
        <v>100</v>
      </c>
      <c r="AP211" s="35">
        <v>100</v>
      </c>
      <c r="AQ211" t="s">
        <v>82</v>
      </c>
      <c r="AR211">
        <v>2</v>
      </c>
      <c r="AS211" s="34">
        <v>0.2</v>
      </c>
      <c r="AT211" t="s">
        <v>83</v>
      </c>
      <c r="AU211" s="35">
        <f t="shared" si="62"/>
        <v>0</v>
      </c>
      <c r="AV211" s="35">
        <f t="shared" si="53"/>
        <v>0</v>
      </c>
      <c r="AW211" s="35">
        <f t="shared" si="54"/>
        <v>9999</v>
      </c>
      <c r="AX211" s="35">
        <f t="shared" si="55"/>
        <v>9999</v>
      </c>
      <c r="AY211" s="35">
        <f t="shared" si="56"/>
        <v>0</v>
      </c>
      <c r="AZ211" s="35">
        <f t="shared" si="57"/>
        <v>0</v>
      </c>
      <c r="BA211" s="27" t="str">
        <f t="shared" si="58"/>
        <v>Kelipatan Kirim/Master box &gt; 3x FC+index</v>
      </c>
      <c r="BB211" s="34">
        <v>0.00026325</v>
      </c>
      <c r="BC211" s="34">
        <f t="shared" si="59"/>
        <v>0</v>
      </c>
      <c r="BD211" s="34" t="e">
        <f t="shared" si="60"/>
        <v>#REF!</v>
      </c>
      <c r="BE211" s="34">
        <v>0.0749</v>
      </c>
      <c r="BF211" s="34">
        <f t="shared" si="63"/>
        <v>0</v>
      </c>
      <c r="BG211" s="34" t="e">
        <f t="shared" si="61"/>
        <v>#REF!</v>
      </c>
      <c r="BH211" t="str">
        <f>IF(AT211="UDARA","U","N")&amp;LEFT($C$4,2)&amp;MID($C$4,4,2)&amp;LEFT(A211,3)&amp;MID(E211,2,2)&amp;VLOOKUP(E211,Acuan_Reference!C:L,10,0)</f>
        <v>N1501JBI71A4</v>
      </c>
      <c r="BI211" t="s">
        <v>84</v>
      </c>
      <c r="BJ211" t="s">
        <v>119</v>
      </c>
      <c r="BK211" t="s">
        <v>86</v>
      </c>
      <c r="BL211" t="s">
        <v>87</v>
      </c>
    </row>
    <row r="212" hidden="1" spans="1:64">
      <c r="A212" t="s">
        <v>97</v>
      </c>
      <c r="B212" t="s">
        <v>75</v>
      </c>
      <c r="C212" t="s">
        <v>76</v>
      </c>
      <c r="D212" t="s">
        <v>123</v>
      </c>
      <c r="E212" t="s">
        <v>132</v>
      </c>
      <c r="F212" t="s">
        <v>133</v>
      </c>
      <c r="G212" t="s">
        <v>118</v>
      </c>
      <c r="H212" t="s">
        <v>81</v>
      </c>
      <c r="I212" s="34">
        <v>15300</v>
      </c>
      <c r="J212" s="35">
        <v>31</v>
      </c>
      <c r="K212" s="35">
        <v>64</v>
      </c>
      <c r="L212" s="35">
        <v>90</v>
      </c>
      <c r="M212" s="35">
        <v>99</v>
      </c>
      <c r="N212" s="35">
        <v>130</v>
      </c>
      <c r="O212" s="35">
        <v>5</v>
      </c>
      <c r="P212" s="35">
        <v>157</v>
      </c>
      <c r="Q212" s="35">
        <v>43</v>
      </c>
      <c r="R212" s="35">
        <v>28</v>
      </c>
      <c r="S212" s="35">
        <v>70</v>
      </c>
      <c r="T212" s="35">
        <v>73</v>
      </c>
      <c r="U212" s="35">
        <v>73</v>
      </c>
      <c r="V212" s="34">
        <v>72</v>
      </c>
      <c r="W212" s="34">
        <f t="shared" si="48"/>
        <v>64.3333333333333</v>
      </c>
      <c r="X212" s="35">
        <v>5</v>
      </c>
      <c r="Y212" s="35">
        <v>0</v>
      </c>
      <c r="Z212" s="35">
        <v>0</v>
      </c>
      <c r="AA212" s="34">
        <v>51</v>
      </c>
      <c r="AB212" s="34">
        <v>0</v>
      </c>
      <c r="AC212" s="34">
        <v>0</v>
      </c>
      <c r="AD212" s="34">
        <v>0</v>
      </c>
      <c r="AE212" s="34">
        <f t="shared" si="49"/>
        <v>51</v>
      </c>
      <c r="AF212" s="34">
        <f t="shared" si="50"/>
        <v>0.708333333333333</v>
      </c>
      <c r="AG212" s="34">
        <f t="shared" si="51"/>
        <v>0.792746113989637</v>
      </c>
      <c r="AH212" s="34">
        <v>0</v>
      </c>
      <c r="AI212" s="34">
        <v>0</v>
      </c>
      <c r="AJ212" s="35">
        <v>0</v>
      </c>
      <c r="AK212" s="35">
        <v>77</v>
      </c>
      <c r="AL212" s="35">
        <v>47</v>
      </c>
      <c r="AM212" s="34">
        <v>0.5</v>
      </c>
      <c r="AN212" s="34">
        <f t="shared" si="52"/>
        <v>32.1666666666667</v>
      </c>
      <c r="AO212" s="35">
        <v>100</v>
      </c>
      <c r="AP212" s="35">
        <v>100</v>
      </c>
      <c r="AQ212" t="s">
        <v>82</v>
      </c>
      <c r="AR212">
        <v>20</v>
      </c>
      <c r="AS212" s="34">
        <v>0.033333333333333</v>
      </c>
      <c r="AT212" t="s">
        <v>83</v>
      </c>
      <c r="AU212" s="35">
        <f t="shared" si="62"/>
        <v>21.125</v>
      </c>
      <c r="AV212" s="35">
        <f t="shared" si="53"/>
        <v>100</v>
      </c>
      <c r="AW212" s="35">
        <f t="shared" si="54"/>
        <v>2.34715025906736</v>
      </c>
      <c r="AX212" s="35">
        <f t="shared" si="55"/>
        <v>1.61658031088083</v>
      </c>
      <c r="AY212" s="35">
        <f t="shared" si="56"/>
        <v>100</v>
      </c>
      <c r="AZ212" s="35">
        <f t="shared" si="57"/>
        <v>0</v>
      </c>
      <c r="BA212" s="27" t="str">
        <f t="shared" si="58"/>
        <v>3</v>
      </c>
      <c r="BB212" s="34">
        <v>0.00026325</v>
      </c>
      <c r="BC212" s="34">
        <f t="shared" si="59"/>
        <v>0</v>
      </c>
      <c r="BD212" s="34" t="e">
        <f t="shared" si="60"/>
        <v>#REF!</v>
      </c>
      <c r="BE212" s="34">
        <v>0.0749</v>
      </c>
      <c r="BF212" s="34">
        <f t="shared" si="63"/>
        <v>7.49</v>
      </c>
      <c r="BG212" s="34" t="e">
        <f t="shared" si="61"/>
        <v>#REF!</v>
      </c>
      <c r="BH212" t="str">
        <f>IF(AT212="UDARA","U","N")&amp;LEFT($C$4,2)&amp;MID($C$4,4,2)&amp;LEFT(A212,3)&amp;MID(E212,2,2)&amp;VLOOKUP(E212,Acuan_Reference!C:L,10,0)</f>
        <v>N1501JKT71A4</v>
      </c>
      <c r="BI212" t="s">
        <v>84</v>
      </c>
      <c r="BJ212" t="s">
        <v>119</v>
      </c>
      <c r="BK212" t="s">
        <v>86</v>
      </c>
      <c r="BL212" t="s">
        <v>87</v>
      </c>
    </row>
    <row r="213" hidden="1" spans="1:64">
      <c r="A213" t="s">
        <v>98</v>
      </c>
      <c r="B213" t="s">
        <v>75</v>
      </c>
      <c r="C213" t="s">
        <v>76</v>
      </c>
      <c r="D213" t="s">
        <v>123</v>
      </c>
      <c r="E213" t="s">
        <v>132</v>
      </c>
      <c r="F213" t="s">
        <v>133</v>
      </c>
      <c r="G213" t="s">
        <v>118</v>
      </c>
      <c r="H213" t="s">
        <v>81</v>
      </c>
      <c r="I213" s="34">
        <v>15300</v>
      </c>
      <c r="J213" s="35">
        <v>75</v>
      </c>
      <c r="K213" s="35">
        <v>4</v>
      </c>
      <c r="L213" s="35">
        <v>0</v>
      </c>
      <c r="M213" s="35">
        <v>0</v>
      </c>
      <c r="N213" s="35">
        <v>100</v>
      </c>
      <c r="O213" s="35">
        <v>0</v>
      </c>
      <c r="P213" s="35">
        <v>48</v>
      </c>
      <c r="Q213" s="35">
        <v>38</v>
      </c>
      <c r="R213" s="35">
        <v>65</v>
      </c>
      <c r="S213" s="35">
        <v>59</v>
      </c>
      <c r="T213" s="35">
        <v>88</v>
      </c>
      <c r="U213" s="35">
        <v>60</v>
      </c>
      <c r="V213" s="34">
        <v>69</v>
      </c>
      <c r="W213" s="34">
        <f t="shared" si="48"/>
        <v>69</v>
      </c>
      <c r="X213" s="35">
        <v>48</v>
      </c>
      <c r="Y213" s="35">
        <v>0</v>
      </c>
      <c r="Z213" s="35">
        <v>0</v>
      </c>
      <c r="AA213" s="34">
        <v>92</v>
      </c>
      <c r="AB213" s="34">
        <v>0</v>
      </c>
      <c r="AC213" s="34">
        <v>0</v>
      </c>
      <c r="AD213" s="34">
        <v>0</v>
      </c>
      <c r="AE213" s="34">
        <f t="shared" si="49"/>
        <v>92</v>
      </c>
      <c r="AF213" s="34">
        <f t="shared" si="50"/>
        <v>1.33333333333333</v>
      </c>
      <c r="AG213" s="34">
        <f t="shared" si="51"/>
        <v>1.33333333333333</v>
      </c>
      <c r="AH213" s="34">
        <v>0</v>
      </c>
      <c r="AI213" s="34">
        <v>0</v>
      </c>
      <c r="AJ213" s="35">
        <v>0</v>
      </c>
      <c r="AK213" s="35">
        <v>89</v>
      </c>
      <c r="AL213" s="35">
        <v>59</v>
      </c>
      <c r="AM213" s="34">
        <v>0.9</v>
      </c>
      <c r="AN213" s="34">
        <f t="shared" si="52"/>
        <v>62.1</v>
      </c>
      <c r="AO213" s="35">
        <v>100</v>
      </c>
      <c r="AP213" s="35">
        <v>100</v>
      </c>
      <c r="AQ213" t="s">
        <v>82</v>
      </c>
      <c r="AR213">
        <v>4</v>
      </c>
      <c r="AS213" s="34">
        <v>0.1</v>
      </c>
      <c r="AT213" t="s">
        <v>83</v>
      </c>
      <c r="AU213" s="35">
        <f t="shared" si="62"/>
        <v>21.825</v>
      </c>
      <c r="AV213" s="35">
        <f t="shared" si="53"/>
        <v>100</v>
      </c>
      <c r="AW213" s="35">
        <f t="shared" si="54"/>
        <v>2.78260869565217</v>
      </c>
      <c r="AX213" s="35">
        <f t="shared" si="55"/>
        <v>1.92753623188406</v>
      </c>
      <c r="AY213" s="35">
        <f t="shared" si="56"/>
        <v>100</v>
      </c>
      <c r="AZ213" s="35">
        <f t="shared" si="57"/>
        <v>0</v>
      </c>
      <c r="BA213" s="27" t="str">
        <f t="shared" si="58"/>
        <v>3</v>
      </c>
      <c r="BB213" s="34">
        <v>0.00026325</v>
      </c>
      <c r="BC213" s="34">
        <f t="shared" si="59"/>
        <v>0</v>
      </c>
      <c r="BD213" s="34" t="e">
        <f t="shared" si="60"/>
        <v>#REF!</v>
      </c>
      <c r="BE213" s="34">
        <v>0.0749</v>
      </c>
      <c r="BF213" s="34">
        <f t="shared" si="63"/>
        <v>7.49</v>
      </c>
      <c r="BG213" s="34" t="e">
        <f t="shared" si="61"/>
        <v>#REF!</v>
      </c>
      <c r="BH213" t="str">
        <f>IF(AT213="UDARA","U","N")&amp;LEFT($C$4,2)&amp;MID($C$4,4,2)&amp;LEFT(A213,3)&amp;MID(E213,2,2)&amp;VLOOKUP(E213,Acuan_Reference!C:L,10,0)</f>
        <v>N1501JMR71A4</v>
      </c>
      <c r="BI213" t="s">
        <v>84</v>
      </c>
      <c r="BJ213" t="s">
        <v>119</v>
      </c>
      <c r="BK213" t="s">
        <v>86</v>
      </c>
      <c r="BL213" t="s">
        <v>87</v>
      </c>
    </row>
    <row r="214" hidden="1" spans="1:64">
      <c r="A214" t="s">
        <v>99</v>
      </c>
      <c r="B214" t="s">
        <v>75</v>
      </c>
      <c r="C214" t="s">
        <v>76</v>
      </c>
      <c r="D214" t="s">
        <v>123</v>
      </c>
      <c r="E214" t="s">
        <v>132</v>
      </c>
      <c r="F214" t="s">
        <v>133</v>
      </c>
      <c r="G214" t="s">
        <v>118</v>
      </c>
      <c r="H214" t="s">
        <v>81</v>
      </c>
      <c r="I214" s="34">
        <v>15300</v>
      </c>
      <c r="J214" s="35">
        <v>12</v>
      </c>
      <c r="K214" s="35">
        <v>3</v>
      </c>
      <c r="L214" s="35">
        <v>0</v>
      </c>
      <c r="M214" s="35">
        <v>18</v>
      </c>
      <c r="N214" s="35">
        <v>6</v>
      </c>
      <c r="O214" s="35">
        <v>8</v>
      </c>
      <c r="P214" s="35">
        <v>-7</v>
      </c>
      <c r="Q214" s="35">
        <v>0</v>
      </c>
      <c r="R214" s="35">
        <v>-6</v>
      </c>
      <c r="S214" s="35">
        <v>0</v>
      </c>
      <c r="T214" s="35">
        <v>-50</v>
      </c>
      <c r="U214" s="35">
        <v>0</v>
      </c>
      <c r="V214" s="34">
        <v>-16.666666666667</v>
      </c>
      <c r="W214" s="34">
        <f t="shared" si="48"/>
        <v>-16.6666666666667</v>
      </c>
      <c r="X214" s="35">
        <v>0</v>
      </c>
      <c r="Y214" s="35">
        <v>0</v>
      </c>
      <c r="Z214" s="35">
        <v>0</v>
      </c>
      <c r="AA214" s="34">
        <v>0</v>
      </c>
      <c r="AB214" s="34">
        <v>0</v>
      </c>
      <c r="AC214" s="34">
        <v>0</v>
      </c>
      <c r="AD214" s="34">
        <v>0</v>
      </c>
      <c r="AE214" s="34">
        <f t="shared" si="49"/>
        <v>0</v>
      </c>
      <c r="AF214" s="34">
        <f t="shared" si="50"/>
        <v>9999</v>
      </c>
      <c r="AG214" s="34">
        <f t="shared" si="51"/>
        <v>9999</v>
      </c>
      <c r="AH214" s="34">
        <v>0</v>
      </c>
      <c r="AI214" s="34">
        <v>0</v>
      </c>
      <c r="AJ214" s="35">
        <v>0</v>
      </c>
      <c r="AK214" s="35">
        <v>0</v>
      </c>
      <c r="AL214" s="35">
        <v>0</v>
      </c>
      <c r="AM214" s="34">
        <v>1.1</v>
      </c>
      <c r="AN214" s="34">
        <f t="shared" si="52"/>
        <v>0</v>
      </c>
      <c r="AO214" s="35">
        <v>100</v>
      </c>
      <c r="AP214" s="35">
        <v>100</v>
      </c>
      <c r="AQ214" t="s">
        <v>82</v>
      </c>
      <c r="AR214">
        <v>4</v>
      </c>
      <c r="AS214" s="34">
        <v>0.33333333333333</v>
      </c>
      <c r="AT214" t="s">
        <v>83</v>
      </c>
      <c r="AU214" s="35">
        <f t="shared" si="62"/>
        <v>0</v>
      </c>
      <c r="AV214" s="35">
        <f t="shared" si="53"/>
        <v>0</v>
      </c>
      <c r="AW214" s="35">
        <f t="shared" si="54"/>
        <v>9999</v>
      </c>
      <c r="AX214" s="35">
        <f t="shared" si="55"/>
        <v>9999</v>
      </c>
      <c r="AY214" s="35">
        <f t="shared" si="56"/>
        <v>0</v>
      </c>
      <c r="AZ214" s="35">
        <f t="shared" si="57"/>
        <v>0</v>
      </c>
      <c r="BA214" s="27" t="str">
        <f t="shared" si="58"/>
        <v>Kelipatan Kirim/Master box &gt; 3x FC+index</v>
      </c>
      <c r="BB214" s="34">
        <v>0.00026325</v>
      </c>
      <c r="BC214" s="34">
        <f t="shared" si="59"/>
        <v>0</v>
      </c>
      <c r="BD214" s="34" t="e">
        <f t="shared" si="60"/>
        <v>#REF!</v>
      </c>
      <c r="BE214" s="34">
        <v>0.0749</v>
      </c>
      <c r="BF214" s="34">
        <f t="shared" si="63"/>
        <v>0</v>
      </c>
      <c r="BG214" s="34" t="e">
        <f t="shared" si="61"/>
        <v>#REF!</v>
      </c>
      <c r="BH214" t="str">
        <f>IF(AT214="UDARA","U","N")&amp;LEFT($C$4,2)&amp;MID($C$4,4,2)&amp;LEFT(A214,3)&amp;MID(E214,2,2)&amp;VLOOKUP(E214,Acuan_Reference!C:L,10,0)</f>
        <v>N1501MDN71A4</v>
      </c>
      <c r="BI214" t="s">
        <v>84</v>
      </c>
      <c r="BJ214" t="s">
        <v>119</v>
      </c>
      <c r="BK214" t="s">
        <v>86</v>
      </c>
      <c r="BL214" t="s">
        <v>87</v>
      </c>
    </row>
    <row r="215" hidden="1" spans="1:64">
      <c r="A215" t="s">
        <v>100</v>
      </c>
      <c r="B215" t="s">
        <v>75</v>
      </c>
      <c r="C215" t="s">
        <v>76</v>
      </c>
      <c r="D215" t="s">
        <v>123</v>
      </c>
      <c r="E215" t="s">
        <v>132</v>
      </c>
      <c r="F215" t="s">
        <v>133</v>
      </c>
      <c r="G215" t="s">
        <v>118</v>
      </c>
      <c r="H215" t="s">
        <v>81</v>
      </c>
      <c r="I215" s="34">
        <v>15300</v>
      </c>
      <c r="J215" s="35">
        <v>0</v>
      </c>
      <c r="K215" s="35">
        <v>12</v>
      </c>
      <c r="L215" s="35">
        <v>0</v>
      </c>
      <c r="M215" s="35">
        <v>9</v>
      </c>
      <c r="N215" s="35">
        <v>6</v>
      </c>
      <c r="O215" s="35">
        <v>0</v>
      </c>
      <c r="P215" s="35">
        <v>0</v>
      </c>
      <c r="Q215" s="35">
        <v>0</v>
      </c>
      <c r="R215" s="35">
        <v>6</v>
      </c>
      <c r="S215" s="35">
        <v>0</v>
      </c>
      <c r="T215" s="35">
        <v>-2</v>
      </c>
      <c r="U215" s="35">
        <v>0</v>
      </c>
      <c r="V215" s="34">
        <v>-0.66666666666667</v>
      </c>
      <c r="W215" s="34">
        <f t="shared" si="48"/>
        <v>0</v>
      </c>
      <c r="X215" s="35">
        <v>0</v>
      </c>
      <c r="Y215" s="35">
        <v>0</v>
      </c>
      <c r="Z215" s="35">
        <v>0</v>
      </c>
      <c r="AA215" s="34">
        <v>0</v>
      </c>
      <c r="AB215" s="34">
        <v>0</v>
      </c>
      <c r="AC215" s="34">
        <v>0</v>
      </c>
      <c r="AD215" s="34">
        <v>0</v>
      </c>
      <c r="AE215" s="34">
        <f t="shared" si="49"/>
        <v>0</v>
      </c>
      <c r="AF215" s="34">
        <f t="shared" si="50"/>
        <v>9999</v>
      </c>
      <c r="AG215" s="34">
        <f t="shared" si="51"/>
        <v>9999</v>
      </c>
      <c r="AH215" s="34">
        <v>0</v>
      </c>
      <c r="AI215" s="34">
        <v>0</v>
      </c>
      <c r="AJ215" s="35">
        <v>0</v>
      </c>
      <c r="AK215" s="35">
        <v>4</v>
      </c>
      <c r="AL215" s="35">
        <v>2</v>
      </c>
      <c r="AM215" s="34">
        <v>1.5</v>
      </c>
      <c r="AN215" s="34">
        <f t="shared" si="52"/>
        <v>0</v>
      </c>
      <c r="AO215" s="35">
        <v>100</v>
      </c>
      <c r="AP215" s="35">
        <v>100</v>
      </c>
      <c r="AQ215" t="s">
        <v>82</v>
      </c>
      <c r="AR215">
        <v>2</v>
      </c>
      <c r="AS215" s="34">
        <v>0.76666666666667</v>
      </c>
      <c r="AT215" t="s">
        <v>83</v>
      </c>
      <c r="AU215" s="35">
        <f t="shared" si="62"/>
        <v>1.5</v>
      </c>
      <c r="AV215" s="35">
        <f t="shared" si="53"/>
        <v>100</v>
      </c>
      <c r="AW215" s="35">
        <f t="shared" si="54"/>
        <v>9999</v>
      </c>
      <c r="AX215" s="35">
        <f t="shared" si="55"/>
        <v>9999</v>
      </c>
      <c r="AY215" s="35">
        <f t="shared" si="56"/>
        <v>0</v>
      </c>
      <c r="AZ215" s="35">
        <f t="shared" si="57"/>
        <v>0</v>
      </c>
      <c r="BA215" s="27" t="str">
        <f t="shared" si="58"/>
        <v>Kelipatan Kirim/Master box &gt; 3x FC+index</v>
      </c>
      <c r="BB215" s="34">
        <v>0.00026325</v>
      </c>
      <c r="BC215" s="34">
        <f t="shared" si="59"/>
        <v>0</v>
      </c>
      <c r="BD215" s="34" t="e">
        <f t="shared" si="60"/>
        <v>#REF!</v>
      </c>
      <c r="BE215" s="34">
        <v>0.0749</v>
      </c>
      <c r="BF215" s="34">
        <f t="shared" si="63"/>
        <v>0</v>
      </c>
      <c r="BG215" s="34" t="e">
        <f t="shared" si="61"/>
        <v>#REF!</v>
      </c>
      <c r="BH215" t="str">
        <f>IF(AT215="UDARA","U","N")&amp;LEFT($C$4,2)&amp;MID($C$4,4,2)&amp;LEFT(A215,3)&amp;MID(E215,2,2)&amp;VLOOKUP(E215,Acuan_Reference!C:L,10,0)</f>
        <v>N1501MDO71A4</v>
      </c>
      <c r="BI215" t="s">
        <v>84</v>
      </c>
      <c r="BJ215" t="s">
        <v>119</v>
      </c>
      <c r="BK215" t="s">
        <v>86</v>
      </c>
      <c r="BL215" t="s">
        <v>87</v>
      </c>
    </row>
    <row r="216" hidden="1" spans="1:64">
      <c r="A216" t="s">
        <v>101</v>
      </c>
      <c r="B216" t="s">
        <v>75</v>
      </c>
      <c r="C216" t="s">
        <v>76</v>
      </c>
      <c r="D216" t="s">
        <v>123</v>
      </c>
      <c r="E216" t="s">
        <v>132</v>
      </c>
      <c r="F216" t="s">
        <v>133</v>
      </c>
      <c r="G216" t="s">
        <v>118</v>
      </c>
      <c r="H216" t="s">
        <v>81</v>
      </c>
      <c r="I216" s="34">
        <v>15300</v>
      </c>
      <c r="J216" s="35">
        <v>30</v>
      </c>
      <c r="K216" s="35">
        <v>41</v>
      </c>
      <c r="L216" s="35">
        <v>9</v>
      </c>
      <c r="M216" s="35">
        <v>26</v>
      </c>
      <c r="N216" s="35">
        <v>3</v>
      </c>
      <c r="O216" s="35">
        <v>22</v>
      </c>
      <c r="P216" s="35">
        <v>0</v>
      </c>
      <c r="Q216" s="35">
        <v>0</v>
      </c>
      <c r="R216" s="35">
        <v>-13</v>
      </c>
      <c r="S216" s="35">
        <v>0</v>
      </c>
      <c r="T216" s="35">
        <v>-10</v>
      </c>
      <c r="U216" s="35">
        <v>0</v>
      </c>
      <c r="V216" s="34">
        <v>-3.3333333333333</v>
      </c>
      <c r="W216" s="34">
        <f t="shared" si="48"/>
        <v>-3.33333333333333</v>
      </c>
      <c r="X216" s="35">
        <v>0</v>
      </c>
      <c r="Y216" s="35">
        <v>0</v>
      </c>
      <c r="Z216" s="35">
        <v>0</v>
      </c>
      <c r="AA216" s="34">
        <v>0</v>
      </c>
      <c r="AB216" s="34">
        <v>0</v>
      </c>
      <c r="AC216" s="34">
        <v>0</v>
      </c>
      <c r="AD216" s="34">
        <v>0</v>
      </c>
      <c r="AE216" s="34">
        <f t="shared" si="49"/>
        <v>0</v>
      </c>
      <c r="AF216" s="34">
        <f t="shared" si="50"/>
        <v>9999</v>
      </c>
      <c r="AG216" s="34">
        <f t="shared" si="51"/>
        <v>9999</v>
      </c>
      <c r="AH216" s="34">
        <v>0</v>
      </c>
      <c r="AI216" s="34">
        <v>0</v>
      </c>
      <c r="AJ216" s="35">
        <v>0</v>
      </c>
      <c r="AK216" s="35">
        <v>0</v>
      </c>
      <c r="AL216" s="35">
        <v>0</v>
      </c>
      <c r="AM216" s="34">
        <v>1.3</v>
      </c>
      <c r="AN216" s="34">
        <f t="shared" si="52"/>
        <v>0</v>
      </c>
      <c r="AO216" s="35">
        <v>100</v>
      </c>
      <c r="AP216" s="35">
        <v>100</v>
      </c>
      <c r="AQ216" t="s">
        <v>82</v>
      </c>
      <c r="AR216">
        <v>4</v>
      </c>
      <c r="AS216" s="34">
        <v>0.5</v>
      </c>
      <c r="AT216" t="s">
        <v>83</v>
      </c>
      <c r="AU216" s="35">
        <f t="shared" si="62"/>
        <v>0</v>
      </c>
      <c r="AV216" s="35">
        <f t="shared" si="53"/>
        <v>0</v>
      </c>
      <c r="AW216" s="35">
        <f t="shared" si="54"/>
        <v>9999</v>
      </c>
      <c r="AX216" s="35">
        <f t="shared" si="55"/>
        <v>9999</v>
      </c>
      <c r="AY216" s="35">
        <f t="shared" si="56"/>
        <v>0</v>
      </c>
      <c r="AZ216" s="35">
        <f t="shared" si="57"/>
        <v>0</v>
      </c>
      <c r="BA216" s="27" t="str">
        <f t="shared" si="58"/>
        <v>Kelipatan Kirim/Master box &gt; 3x FC+index</v>
      </c>
      <c r="BB216" s="34">
        <v>0.00026325</v>
      </c>
      <c r="BC216" s="34">
        <f t="shared" si="59"/>
        <v>0</v>
      </c>
      <c r="BD216" s="34" t="e">
        <f t="shared" si="60"/>
        <v>#REF!</v>
      </c>
      <c r="BE216" s="34">
        <v>0.0749</v>
      </c>
      <c r="BF216" s="34">
        <f t="shared" si="63"/>
        <v>0</v>
      </c>
      <c r="BG216" s="34" t="e">
        <f t="shared" si="61"/>
        <v>#REF!</v>
      </c>
      <c r="BH216" t="str">
        <f>IF(AT216="UDARA","U","N")&amp;LEFT($C$4,2)&amp;MID($C$4,4,2)&amp;LEFT(A216,3)&amp;MID(E216,2,2)&amp;VLOOKUP(E216,Acuan_Reference!C:L,10,0)</f>
        <v>N1501MKS71A4</v>
      </c>
      <c r="BI216" t="s">
        <v>84</v>
      </c>
      <c r="BJ216" t="s">
        <v>119</v>
      </c>
      <c r="BK216" t="s">
        <v>86</v>
      </c>
      <c r="BL216" t="s">
        <v>87</v>
      </c>
    </row>
    <row r="217" hidden="1" spans="1:64">
      <c r="A217" t="s">
        <v>102</v>
      </c>
      <c r="B217" t="s">
        <v>75</v>
      </c>
      <c r="C217" t="s">
        <v>76</v>
      </c>
      <c r="D217" t="s">
        <v>123</v>
      </c>
      <c r="E217" t="s">
        <v>132</v>
      </c>
      <c r="F217" t="s">
        <v>133</v>
      </c>
      <c r="G217" t="s">
        <v>118</v>
      </c>
      <c r="H217" t="s">
        <v>81</v>
      </c>
      <c r="I217" s="34">
        <v>15300</v>
      </c>
      <c r="J217" s="35">
        <v>56</v>
      </c>
      <c r="K217" s="35">
        <v>-88</v>
      </c>
      <c r="L217" s="35">
        <v>19</v>
      </c>
      <c r="M217" s="35">
        <v>-190</v>
      </c>
      <c r="N217" s="35">
        <v>-31</v>
      </c>
      <c r="O217" s="35">
        <v>35</v>
      </c>
      <c r="P217" s="35">
        <v>0</v>
      </c>
      <c r="Q217" s="35">
        <v>21</v>
      </c>
      <c r="R217" s="35">
        <v>-11</v>
      </c>
      <c r="S217" s="35">
        <v>52</v>
      </c>
      <c r="T217" s="35">
        <v>0</v>
      </c>
      <c r="U217" s="35">
        <v>28</v>
      </c>
      <c r="V217" s="34">
        <v>26.666666666667</v>
      </c>
      <c r="W217" s="34">
        <f t="shared" si="48"/>
        <v>13.3333333333333</v>
      </c>
      <c r="X217" s="35">
        <v>12</v>
      </c>
      <c r="Y217" s="35">
        <v>0</v>
      </c>
      <c r="Z217" s="35">
        <v>0</v>
      </c>
      <c r="AA217" s="34">
        <v>59</v>
      </c>
      <c r="AB217" s="34">
        <v>0</v>
      </c>
      <c r="AC217" s="34">
        <v>0</v>
      </c>
      <c r="AD217" s="34">
        <v>0</v>
      </c>
      <c r="AE217" s="34">
        <f t="shared" si="49"/>
        <v>59</v>
      </c>
      <c r="AF217" s="34">
        <f t="shared" si="50"/>
        <v>2.21249999999997</v>
      </c>
      <c r="AG217" s="34">
        <f t="shared" si="51"/>
        <v>4.425</v>
      </c>
      <c r="AH217" s="34">
        <v>0</v>
      </c>
      <c r="AI217" s="34">
        <v>0</v>
      </c>
      <c r="AJ217" s="35">
        <v>0</v>
      </c>
      <c r="AK217" s="35">
        <v>34</v>
      </c>
      <c r="AL217" s="35">
        <v>12</v>
      </c>
      <c r="AM217" s="34">
        <v>0.8</v>
      </c>
      <c r="AN217" s="34">
        <f t="shared" si="52"/>
        <v>10.6666666666667</v>
      </c>
      <c r="AO217" s="35">
        <v>100</v>
      </c>
      <c r="AP217" s="35">
        <v>100</v>
      </c>
      <c r="AQ217" t="s">
        <v>82</v>
      </c>
      <c r="AR217">
        <v>8</v>
      </c>
      <c r="AS217" s="34">
        <v>0.1</v>
      </c>
      <c r="AT217" t="s">
        <v>83</v>
      </c>
      <c r="AU217" s="35">
        <f t="shared" si="62"/>
        <v>0</v>
      </c>
      <c r="AV217" s="35">
        <f t="shared" si="53"/>
        <v>0</v>
      </c>
      <c r="AW217" s="35">
        <f t="shared" si="54"/>
        <v>4.425</v>
      </c>
      <c r="AX217" s="35">
        <f t="shared" si="55"/>
        <v>3.525</v>
      </c>
      <c r="AY217" s="35">
        <f t="shared" si="56"/>
        <v>0</v>
      </c>
      <c r="AZ217" s="35">
        <f t="shared" si="57"/>
        <v>0</v>
      </c>
      <c r="BA217" s="27" t="str">
        <f t="shared" si="58"/>
        <v>Kelipatan Kirim/Master box &gt; 3x FC+index</v>
      </c>
      <c r="BB217" s="34">
        <v>0.00026325</v>
      </c>
      <c r="BC217" s="34">
        <f t="shared" si="59"/>
        <v>0</v>
      </c>
      <c r="BD217" s="34" t="e">
        <f t="shared" si="60"/>
        <v>#REF!</v>
      </c>
      <c r="BE217" s="34">
        <v>0.0749</v>
      </c>
      <c r="BF217" s="34">
        <f t="shared" si="63"/>
        <v>0</v>
      </c>
      <c r="BG217" s="34" t="e">
        <f t="shared" si="61"/>
        <v>#REF!</v>
      </c>
      <c r="BH217" t="str">
        <f>IF(AT217="UDARA","U","N")&amp;LEFT($C$4,2)&amp;MID($C$4,4,2)&amp;LEFT(A217,3)&amp;MID(E217,2,2)&amp;VLOOKUP(E217,Acuan_Reference!C:L,10,0)</f>
        <v>N1501MLG71A4</v>
      </c>
      <c r="BI217" t="s">
        <v>84</v>
      </c>
      <c r="BJ217" t="s">
        <v>119</v>
      </c>
      <c r="BK217" t="s">
        <v>86</v>
      </c>
      <c r="BL217" t="s">
        <v>87</v>
      </c>
    </row>
    <row r="218" hidden="1" spans="1:64">
      <c r="A218" t="s">
        <v>103</v>
      </c>
      <c r="B218" t="s">
        <v>75</v>
      </c>
      <c r="C218" t="s">
        <v>76</v>
      </c>
      <c r="D218" t="s">
        <v>123</v>
      </c>
      <c r="E218" t="s">
        <v>132</v>
      </c>
      <c r="F218" t="s">
        <v>133</v>
      </c>
      <c r="G218" t="s">
        <v>118</v>
      </c>
      <c r="H218" t="s">
        <v>81</v>
      </c>
      <c r="I218" s="34">
        <v>15300</v>
      </c>
      <c r="J218" s="35">
        <v>6</v>
      </c>
      <c r="K218" s="35">
        <v>12</v>
      </c>
      <c r="L218" s="35">
        <v>0</v>
      </c>
      <c r="M218" s="35">
        <v>0</v>
      </c>
      <c r="N218" s="35">
        <v>12</v>
      </c>
      <c r="O218" s="35">
        <v>6</v>
      </c>
      <c r="P218" s="35">
        <v>3</v>
      </c>
      <c r="Q218" s="35">
        <v>1</v>
      </c>
      <c r="R218" s="35">
        <v>0</v>
      </c>
      <c r="S218" s="35">
        <v>3</v>
      </c>
      <c r="T218" s="35">
        <v>0</v>
      </c>
      <c r="U218" s="35">
        <v>-8</v>
      </c>
      <c r="V218" s="34">
        <v>-1.6666666666667</v>
      </c>
      <c r="W218" s="34">
        <f t="shared" si="48"/>
        <v>-2.33333333333333</v>
      </c>
      <c r="X218" s="35">
        <v>-8</v>
      </c>
      <c r="Y218" s="35">
        <v>0</v>
      </c>
      <c r="Z218" s="35">
        <v>0</v>
      </c>
      <c r="AA218" s="34">
        <v>0</v>
      </c>
      <c r="AB218" s="34">
        <v>0</v>
      </c>
      <c r="AC218" s="34">
        <v>0</v>
      </c>
      <c r="AD218" s="34">
        <v>0</v>
      </c>
      <c r="AE218" s="34">
        <f t="shared" si="49"/>
        <v>0</v>
      </c>
      <c r="AF218" s="34">
        <f t="shared" si="50"/>
        <v>9999</v>
      </c>
      <c r="AG218" s="34">
        <f t="shared" si="51"/>
        <v>9999</v>
      </c>
      <c r="AH218" s="34">
        <v>0</v>
      </c>
      <c r="AI218" s="34">
        <v>0</v>
      </c>
      <c r="AJ218" s="35">
        <v>0</v>
      </c>
      <c r="AK218" s="35">
        <v>3</v>
      </c>
      <c r="AL218" s="35">
        <v>1</v>
      </c>
      <c r="AM218" s="34">
        <v>1.3</v>
      </c>
      <c r="AN218" s="34">
        <f t="shared" si="52"/>
        <v>0</v>
      </c>
      <c r="AO218" s="35">
        <v>100</v>
      </c>
      <c r="AP218" s="35">
        <v>100</v>
      </c>
      <c r="AQ218" t="s">
        <v>82</v>
      </c>
      <c r="AR218">
        <v>2</v>
      </c>
      <c r="AS218" s="34">
        <v>0.36666666666667</v>
      </c>
      <c r="AT218" t="s">
        <v>83</v>
      </c>
      <c r="AU218" s="35">
        <f t="shared" si="62"/>
        <v>0.75</v>
      </c>
      <c r="AV218" s="35">
        <f t="shared" si="53"/>
        <v>100</v>
      </c>
      <c r="AW218" s="35">
        <f t="shared" si="54"/>
        <v>9999</v>
      </c>
      <c r="AX218" s="35">
        <f t="shared" si="55"/>
        <v>9999</v>
      </c>
      <c r="AY218" s="35">
        <f t="shared" si="56"/>
        <v>0</v>
      </c>
      <c r="AZ218" s="35">
        <f t="shared" si="57"/>
        <v>0</v>
      </c>
      <c r="BA218" s="27" t="str">
        <f t="shared" si="58"/>
        <v>Kelipatan Kirim/Master box &gt; 3x FC+index</v>
      </c>
      <c r="BB218" s="34">
        <v>0.00026325</v>
      </c>
      <c r="BC218" s="34">
        <f t="shared" si="59"/>
        <v>0</v>
      </c>
      <c r="BD218" s="34" t="e">
        <f t="shared" si="60"/>
        <v>#REF!</v>
      </c>
      <c r="BE218" s="34">
        <v>0.0749</v>
      </c>
      <c r="BF218" s="34">
        <f t="shared" si="63"/>
        <v>0</v>
      </c>
      <c r="BG218" s="34" t="e">
        <f t="shared" si="61"/>
        <v>#REF!</v>
      </c>
      <c r="BH218" t="str">
        <f>IF(AT218="UDARA","U","N")&amp;LEFT($C$4,2)&amp;MID($C$4,4,2)&amp;LEFT(A218,3)&amp;MID(E218,2,2)&amp;VLOOKUP(E218,Acuan_Reference!C:L,10,0)</f>
        <v>N1501NAD71A4</v>
      </c>
      <c r="BI218" t="s">
        <v>84</v>
      </c>
      <c r="BJ218" t="s">
        <v>119</v>
      </c>
      <c r="BK218" t="s">
        <v>86</v>
      </c>
      <c r="BL218" t="s">
        <v>87</v>
      </c>
    </row>
    <row r="219" hidden="1" spans="1:64">
      <c r="A219" t="s">
        <v>104</v>
      </c>
      <c r="B219" t="s">
        <v>75</v>
      </c>
      <c r="C219" t="s">
        <v>76</v>
      </c>
      <c r="D219" t="s">
        <v>123</v>
      </c>
      <c r="E219" t="s">
        <v>132</v>
      </c>
      <c r="F219" t="s">
        <v>133</v>
      </c>
      <c r="G219" t="s">
        <v>118</v>
      </c>
      <c r="H219" t="s">
        <v>81</v>
      </c>
      <c r="I219" s="34">
        <v>15300</v>
      </c>
      <c r="J219" s="35">
        <v>0</v>
      </c>
      <c r="K219" s="35">
        <v>42</v>
      </c>
      <c r="L219" s="35">
        <v>6</v>
      </c>
      <c r="M219" s="35">
        <v>1</v>
      </c>
      <c r="N219" s="35">
        <v>15</v>
      </c>
      <c r="O219" s="35">
        <v>0</v>
      </c>
      <c r="P219" s="35">
        <v>15</v>
      </c>
      <c r="Q219" s="35">
        <v>10</v>
      </c>
      <c r="R219" s="35">
        <v>0</v>
      </c>
      <c r="S219" s="35">
        <v>0</v>
      </c>
      <c r="T219" s="35">
        <v>0</v>
      </c>
      <c r="U219" s="35">
        <v>0</v>
      </c>
      <c r="V219" s="34">
        <v>0</v>
      </c>
      <c r="W219" s="34">
        <f t="shared" si="48"/>
        <v>0</v>
      </c>
      <c r="X219" s="35">
        <v>0</v>
      </c>
      <c r="Y219" s="35">
        <v>0</v>
      </c>
      <c r="Z219" s="35">
        <v>0</v>
      </c>
      <c r="AA219" s="34">
        <v>0</v>
      </c>
      <c r="AB219" s="34">
        <v>0</v>
      </c>
      <c r="AC219" s="34">
        <v>0</v>
      </c>
      <c r="AD219" s="34">
        <v>0</v>
      </c>
      <c r="AE219" s="34">
        <f t="shared" si="49"/>
        <v>0</v>
      </c>
      <c r="AF219" s="34">
        <f t="shared" si="50"/>
        <v>9999</v>
      </c>
      <c r="AG219" s="34">
        <f t="shared" si="51"/>
        <v>9999</v>
      </c>
      <c r="AH219" s="34">
        <v>0</v>
      </c>
      <c r="AI219" s="34">
        <v>0</v>
      </c>
      <c r="AJ219" s="35">
        <v>0</v>
      </c>
      <c r="AK219" s="35">
        <v>6</v>
      </c>
      <c r="AL219" s="35">
        <v>0</v>
      </c>
      <c r="AM219" s="34">
        <v>1</v>
      </c>
      <c r="AN219" s="34">
        <f t="shared" si="52"/>
        <v>0</v>
      </c>
      <c r="AO219" s="35">
        <v>100</v>
      </c>
      <c r="AP219" s="35">
        <v>100</v>
      </c>
      <c r="AQ219" t="s">
        <v>82</v>
      </c>
      <c r="AR219">
        <v>4</v>
      </c>
      <c r="AS219" s="34">
        <v>0.26666666666667</v>
      </c>
      <c r="AT219" t="s">
        <v>83</v>
      </c>
      <c r="AU219" s="35">
        <f t="shared" si="62"/>
        <v>0</v>
      </c>
      <c r="AV219" s="35">
        <f t="shared" si="53"/>
        <v>0</v>
      </c>
      <c r="AW219" s="35">
        <f t="shared" si="54"/>
        <v>9999</v>
      </c>
      <c r="AX219" s="35">
        <f t="shared" si="55"/>
        <v>9999</v>
      </c>
      <c r="AY219" s="35">
        <f t="shared" si="56"/>
        <v>0</v>
      </c>
      <c r="AZ219" s="35">
        <f t="shared" si="57"/>
        <v>0</v>
      </c>
      <c r="BA219" s="27" t="str">
        <f t="shared" si="58"/>
        <v>Kelipatan Kirim/Master box &gt; 3x FC+index</v>
      </c>
      <c r="BB219" s="34">
        <v>0.00026325</v>
      </c>
      <c r="BC219" s="34">
        <f t="shared" si="59"/>
        <v>0</v>
      </c>
      <c r="BD219" s="34" t="e">
        <f t="shared" si="60"/>
        <v>#REF!</v>
      </c>
      <c r="BE219" s="34">
        <v>0.0749</v>
      </c>
      <c r="BF219" s="34">
        <f t="shared" si="63"/>
        <v>0</v>
      </c>
      <c r="BG219" s="34" t="e">
        <f t="shared" si="61"/>
        <v>#REF!</v>
      </c>
      <c r="BH219" t="str">
        <f>IF(AT219="UDARA","U","N")&amp;LEFT($C$4,2)&amp;MID($C$4,4,2)&amp;LEFT(A219,3)&amp;MID(E219,2,2)&amp;VLOOKUP(E219,Acuan_Reference!C:L,10,0)</f>
        <v>N1501PDG71A4</v>
      </c>
      <c r="BI219" t="s">
        <v>84</v>
      </c>
      <c r="BJ219" t="s">
        <v>119</v>
      </c>
      <c r="BK219" t="s">
        <v>86</v>
      </c>
      <c r="BL219" t="s">
        <v>87</v>
      </c>
    </row>
    <row r="220" hidden="1" spans="1:64">
      <c r="A220" t="s">
        <v>105</v>
      </c>
      <c r="B220" t="s">
        <v>75</v>
      </c>
      <c r="C220" t="s">
        <v>76</v>
      </c>
      <c r="D220" t="s">
        <v>123</v>
      </c>
      <c r="E220" t="s">
        <v>132</v>
      </c>
      <c r="F220" t="s">
        <v>133</v>
      </c>
      <c r="G220" t="s">
        <v>118</v>
      </c>
      <c r="H220" t="s">
        <v>81</v>
      </c>
      <c r="I220" s="34">
        <v>15300</v>
      </c>
      <c r="J220" s="35">
        <v>24</v>
      </c>
      <c r="K220" s="35">
        <v>12</v>
      </c>
      <c r="L220" s="35">
        <v>12</v>
      </c>
      <c r="M220" s="35">
        <v>18</v>
      </c>
      <c r="N220" s="35">
        <v>0</v>
      </c>
      <c r="O220" s="35">
        <v>9</v>
      </c>
      <c r="P220" s="35">
        <v>71</v>
      </c>
      <c r="Q220" s="35">
        <v>16</v>
      </c>
      <c r="R220" s="35">
        <v>-28</v>
      </c>
      <c r="S220" s="35">
        <v>0</v>
      </c>
      <c r="T220" s="35">
        <v>0</v>
      </c>
      <c r="U220" s="35">
        <v>0</v>
      </c>
      <c r="V220" s="34">
        <v>0</v>
      </c>
      <c r="W220" s="34">
        <f t="shared" si="48"/>
        <v>0</v>
      </c>
      <c r="X220" s="35">
        <v>0</v>
      </c>
      <c r="Y220" s="35">
        <v>0</v>
      </c>
      <c r="Z220" s="35">
        <v>0</v>
      </c>
      <c r="AA220" s="34">
        <v>0</v>
      </c>
      <c r="AB220" s="34">
        <v>0</v>
      </c>
      <c r="AC220" s="34">
        <v>0</v>
      </c>
      <c r="AD220" s="34">
        <v>0</v>
      </c>
      <c r="AE220" s="34">
        <f t="shared" si="49"/>
        <v>0</v>
      </c>
      <c r="AF220" s="34">
        <f t="shared" si="50"/>
        <v>9999</v>
      </c>
      <c r="AG220" s="34">
        <f t="shared" si="51"/>
        <v>9999</v>
      </c>
      <c r="AH220" s="34">
        <v>0</v>
      </c>
      <c r="AI220" s="34">
        <v>0</v>
      </c>
      <c r="AJ220" s="35">
        <v>0</v>
      </c>
      <c r="AK220" s="35">
        <v>0</v>
      </c>
      <c r="AL220" s="35">
        <v>0</v>
      </c>
      <c r="AM220" s="34">
        <v>1</v>
      </c>
      <c r="AN220" s="34">
        <f t="shared" si="52"/>
        <v>0</v>
      </c>
      <c r="AO220" s="35">
        <v>100</v>
      </c>
      <c r="AP220" s="35">
        <v>100</v>
      </c>
      <c r="AQ220" t="s">
        <v>82</v>
      </c>
      <c r="AR220">
        <v>4</v>
      </c>
      <c r="AS220" s="34">
        <v>0.26666666666667</v>
      </c>
      <c r="AT220" t="s">
        <v>83</v>
      </c>
      <c r="AU220" s="35">
        <f t="shared" si="62"/>
        <v>0</v>
      </c>
      <c r="AV220" s="35">
        <f t="shared" si="53"/>
        <v>0</v>
      </c>
      <c r="AW220" s="35">
        <f t="shared" si="54"/>
        <v>9999</v>
      </c>
      <c r="AX220" s="35">
        <f t="shared" si="55"/>
        <v>9999</v>
      </c>
      <c r="AY220" s="35">
        <f t="shared" si="56"/>
        <v>0</v>
      </c>
      <c r="AZ220" s="35">
        <f t="shared" si="57"/>
        <v>0</v>
      </c>
      <c r="BA220" s="27" t="str">
        <f t="shared" si="58"/>
        <v>Kelipatan Kirim/Master box &gt; 3x FC+index</v>
      </c>
      <c r="BB220" s="34">
        <v>0.00026325</v>
      </c>
      <c r="BC220" s="34">
        <f t="shared" si="59"/>
        <v>0</v>
      </c>
      <c r="BD220" s="34" t="e">
        <f t="shared" si="60"/>
        <v>#REF!</v>
      </c>
      <c r="BE220" s="34">
        <v>0.0749</v>
      </c>
      <c r="BF220" s="34">
        <f t="shared" si="63"/>
        <v>0</v>
      </c>
      <c r="BG220" s="34" t="e">
        <f t="shared" si="61"/>
        <v>#REF!</v>
      </c>
      <c r="BH220" t="str">
        <f>IF(AT220="UDARA","U","N")&amp;LEFT($C$4,2)&amp;MID($C$4,4,2)&amp;LEFT(A220,3)&amp;MID(E220,2,2)&amp;VLOOKUP(E220,Acuan_Reference!C:L,10,0)</f>
        <v>N1501PKB71A4</v>
      </c>
      <c r="BI220" t="s">
        <v>84</v>
      </c>
      <c r="BJ220" t="s">
        <v>119</v>
      </c>
      <c r="BK220" t="s">
        <v>86</v>
      </c>
      <c r="BL220" t="s">
        <v>87</v>
      </c>
    </row>
    <row r="221" hidden="1" spans="1:64">
      <c r="A221" t="s">
        <v>106</v>
      </c>
      <c r="B221" t="s">
        <v>75</v>
      </c>
      <c r="C221" t="s">
        <v>76</v>
      </c>
      <c r="D221" t="s">
        <v>123</v>
      </c>
      <c r="E221" t="s">
        <v>132</v>
      </c>
      <c r="F221" t="s">
        <v>133</v>
      </c>
      <c r="G221" t="s">
        <v>118</v>
      </c>
      <c r="H221" t="s">
        <v>81</v>
      </c>
      <c r="I221" s="34">
        <v>15300</v>
      </c>
      <c r="J221" s="35">
        <v>19</v>
      </c>
      <c r="K221" s="35">
        <v>18</v>
      </c>
      <c r="L221" s="35">
        <v>6</v>
      </c>
      <c r="M221" s="35">
        <v>52</v>
      </c>
      <c r="N221" s="35">
        <v>3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  <c r="U221" s="35">
        <v>0</v>
      </c>
      <c r="V221" s="34">
        <v>0</v>
      </c>
      <c r="W221" s="34">
        <f t="shared" si="48"/>
        <v>0</v>
      </c>
      <c r="X221" s="35">
        <v>0</v>
      </c>
      <c r="Y221" s="35">
        <v>0</v>
      </c>
      <c r="Z221" s="35">
        <v>0</v>
      </c>
      <c r="AA221" s="34">
        <v>0</v>
      </c>
      <c r="AB221" s="34">
        <v>0</v>
      </c>
      <c r="AC221" s="34">
        <v>0</v>
      </c>
      <c r="AD221" s="34">
        <v>0</v>
      </c>
      <c r="AE221" s="34">
        <f t="shared" si="49"/>
        <v>0</v>
      </c>
      <c r="AF221" s="34">
        <f t="shared" si="50"/>
        <v>9999</v>
      </c>
      <c r="AG221" s="34">
        <f t="shared" si="51"/>
        <v>9999</v>
      </c>
      <c r="AH221" s="34">
        <v>0</v>
      </c>
      <c r="AI221" s="34">
        <v>0</v>
      </c>
      <c r="AJ221" s="35">
        <v>0</v>
      </c>
      <c r="AK221" s="35">
        <v>0</v>
      </c>
      <c r="AL221" s="35">
        <v>0</v>
      </c>
      <c r="AM221" s="34">
        <v>0.9</v>
      </c>
      <c r="AN221" s="34">
        <f t="shared" si="52"/>
        <v>0</v>
      </c>
      <c r="AO221" s="35">
        <v>100</v>
      </c>
      <c r="AP221" s="35">
        <v>100</v>
      </c>
      <c r="AQ221" t="s">
        <v>82</v>
      </c>
      <c r="AR221">
        <v>4</v>
      </c>
      <c r="AS221" s="34">
        <v>0.16666666666667</v>
      </c>
      <c r="AT221" t="s">
        <v>83</v>
      </c>
      <c r="AU221" s="35">
        <f t="shared" si="62"/>
        <v>0</v>
      </c>
      <c r="AV221" s="35">
        <f t="shared" si="53"/>
        <v>0</v>
      </c>
      <c r="AW221" s="35">
        <f t="shared" si="54"/>
        <v>9999</v>
      </c>
      <c r="AX221" s="35">
        <f t="shared" si="55"/>
        <v>9999</v>
      </c>
      <c r="AY221" s="35">
        <f t="shared" si="56"/>
        <v>0</v>
      </c>
      <c r="AZ221" s="35">
        <f t="shared" si="57"/>
        <v>0</v>
      </c>
      <c r="BA221" s="27" t="str">
        <f t="shared" si="58"/>
        <v>Kelipatan Kirim/Master box &gt; 3x FC+index</v>
      </c>
      <c r="BB221" s="34">
        <v>0.00026325</v>
      </c>
      <c r="BC221" s="34">
        <f t="shared" si="59"/>
        <v>0</v>
      </c>
      <c r="BD221" s="34" t="e">
        <f t="shared" si="60"/>
        <v>#REF!</v>
      </c>
      <c r="BE221" s="34">
        <v>0.0749</v>
      </c>
      <c r="BF221" s="34">
        <f t="shared" si="63"/>
        <v>0</v>
      </c>
      <c r="BG221" s="34" t="e">
        <f t="shared" si="61"/>
        <v>#REF!</v>
      </c>
      <c r="BH221" t="str">
        <f>IF(AT221="UDARA","U","N")&amp;LEFT($C$4,2)&amp;MID($C$4,4,2)&amp;LEFT(A221,3)&amp;MID(E221,2,2)&amp;VLOOKUP(E221,Acuan_Reference!C:L,10,0)</f>
        <v>N1501PLB71A4</v>
      </c>
      <c r="BI221" t="s">
        <v>84</v>
      </c>
      <c r="BJ221" t="s">
        <v>119</v>
      </c>
      <c r="BK221" t="s">
        <v>86</v>
      </c>
      <c r="BL221" t="s">
        <v>87</v>
      </c>
    </row>
    <row r="222" hidden="1" spans="1:64">
      <c r="A222" t="s">
        <v>107</v>
      </c>
      <c r="B222" t="s">
        <v>75</v>
      </c>
      <c r="C222" t="s">
        <v>76</v>
      </c>
      <c r="D222" t="s">
        <v>123</v>
      </c>
      <c r="E222" t="s">
        <v>132</v>
      </c>
      <c r="F222" t="s">
        <v>133</v>
      </c>
      <c r="G222" t="s">
        <v>118</v>
      </c>
      <c r="H222" t="s">
        <v>81</v>
      </c>
      <c r="I222" s="34">
        <v>15300</v>
      </c>
      <c r="J222" s="35">
        <v>0</v>
      </c>
      <c r="K222" s="35">
        <v>0</v>
      </c>
      <c r="L222" s="35">
        <v>16</v>
      </c>
      <c r="M222" s="35">
        <v>18</v>
      </c>
      <c r="N222" s="35">
        <v>2</v>
      </c>
      <c r="O222" s="35">
        <v>0</v>
      </c>
      <c r="P222" s="35">
        <v>3</v>
      </c>
      <c r="Q222" s="35">
        <v>11</v>
      </c>
      <c r="R222" s="35">
        <v>-9</v>
      </c>
      <c r="S222" s="35">
        <v>4</v>
      </c>
      <c r="T222" s="35">
        <v>0</v>
      </c>
      <c r="U222" s="35">
        <v>-6</v>
      </c>
      <c r="V222" s="34">
        <v>-0.66666666666667</v>
      </c>
      <c r="W222" s="34">
        <f t="shared" si="48"/>
        <v>-2</v>
      </c>
      <c r="X222" s="35">
        <v>0</v>
      </c>
      <c r="Y222" s="35">
        <v>0</v>
      </c>
      <c r="Z222" s="35">
        <v>0</v>
      </c>
      <c r="AA222" s="34">
        <v>0</v>
      </c>
      <c r="AB222" s="34">
        <v>0</v>
      </c>
      <c r="AC222" s="34">
        <v>0</v>
      </c>
      <c r="AD222" s="34">
        <v>0</v>
      </c>
      <c r="AE222" s="34">
        <f t="shared" si="49"/>
        <v>0</v>
      </c>
      <c r="AF222" s="34">
        <f t="shared" si="50"/>
        <v>9999</v>
      </c>
      <c r="AG222" s="34">
        <f t="shared" si="51"/>
        <v>9999</v>
      </c>
      <c r="AH222" s="34">
        <v>0</v>
      </c>
      <c r="AI222" s="34">
        <v>0</v>
      </c>
      <c r="AJ222" s="35">
        <v>0</v>
      </c>
      <c r="AK222" s="35">
        <v>4</v>
      </c>
      <c r="AL222" s="35">
        <v>0</v>
      </c>
      <c r="AM222" s="34">
        <v>1.3</v>
      </c>
      <c r="AN222" s="34">
        <f t="shared" si="52"/>
        <v>0</v>
      </c>
      <c r="AO222" s="35">
        <v>100</v>
      </c>
      <c r="AP222" s="35">
        <v>100</v>
      </c>
      <c r="AQ222" t="s">
        <v>82</v>
      </c>
      <c r="AR222">
        <v>2</v>
      </c>
      <c r="AS222" s="34">
        <v>0.43333333333333</v>
      </c>
      <c r="AT222" t="s">
        <v>83</v>
      </c>
      <c r="AU222" s="35">
        <f t="shared" si="62"/>
        <v>0</v>
      </c>
      <c r="AV222" s="35">
        <f t="shared" si="53"/>
        <v>0</v>
      </c>
      <c r="AW222" s="35">
        <f t="shared" si="54"/>
        <v>9999</v>
      </c>
      <c r="AX222" s="35">
        <f t="shared" si="55"/>
        <v>9999</v>
      </c>
      <c r="AY222" s="35">
        <f t="shared" si="56"/>
        <v>0</v>
      </c>
      <c r="AZ222" s="35">
        <f t="shared" si="57"/>
        <v>0</v>
      </c>
      <c r="BA222" s="27" t="str">
        <f t="shared" si="58"/>
        <v>Kelipatan Kirim/Master box &gt; 3x FC+index</v>
      </c>
      <c r="BB222" s="34">
        <v>0.00026325</v>
      </c>
      <c r="BC222" s="34">
        <f t="shared" si="59"/>
        <v>0</v>
      </c>
      <c r="BD222" s="34" t="e">
        <f t="shared" si="60"/>
        <v>#REF!</v>
      </c>
      <c r="BE222" s="34">
        <v>0.0749</v>
      </c>
      <c r="BF222" s="34">
        <f t="shared" si="63"/>
        <v>0</v>
      </c>
      <c r="BG222" s="34" t="e">
        <f t="shared" si="61"/>
        <v>#REF!</v>
      </c>
      <c r="BH222" t="str">
        <f>IF(AT222="UDARA","U","N")&amp;LEFT($C$4,2)&amp;MID($C$4,4,2)&amp;LEFT(A222,3)&amp;MID(E222,2,2)&amp;VLOOKUP(E222,Acuan_Reference!C:L,10,0)</f>
        <v>N1501PTK71A4</v>
      </c>
      <c r="BI222" t="s">
        <v>84</v>
      </c>
      <c r="BJ222" t="s">
        <v>119</v>
      </c>
      <c r="BK222" t="s">
        <v>86</v>
      </c>
      <c r="BL222" t="s">
        <v>87</v>
      </c>
    </row>
    <row r="223" hidden="1" spans="1:64">
      <c r="A223" t="s">
        <v>108</v>
      </c>
      <c r="B223" t="s">
        <v>75</v>
      </c>
      <c r="C223" t="s">
        <v>76</v>
      </c>
      <c r="D223" t="s">
        <v>123</v>
      </c>
      <c r="E223" t="s">
        <v>132</v>
      </c>
      <c r="F223" t="s">
        <v>133</v>
      </c>
      <c r="G223" t="s">
        <v>118</v>
      </c>
      <c r="H223" t="s">
        <v>81</v>
      </c>
      <c r="I223" s="34">
        <v>15300</v>
      </c>
      <c r="J223" s="35">
        <v>21</v>
      </c>
      <c r="K223" s="35">
        <v>0</v>
      </c>
      <c r="L223" s="35">
        <v>-1</v>
      </c>
      <c r="M223" s="35">
        <v>0</v>
      </c>
      <c r="N223" s="35">
        <v>62</v>
      </c>
      <c r="O223" s="35">
        <v>33</v>
      </c>
      <c r="P223" s="35">
        <v>41</v>
      </c>
      <c r="Q223" s="35">
        <v>36</v>
      </c>
      <c r="R223" s="35">
        <v>73</v>
      </c>
      <c r="S223" s="35">
        <v>36</v>
      </c>
      <c r="T223" s="35">
        <v>27</v>
      </c>
      <c r="U223" s="35">
        <v>79</v>
      </c>
      <c r="V223" s="34">
        <v>47.333333333333</v>
      </c>
      <c r="W223" s="34">
        <f t="shared" si="48"/>
        <v>48</v>
      </c>
      <c r="X223" s="35">
        <v>33</v>
      </c>
      <c r="Y223" s="35">
        <v>0</v>
      </c>
      <c r="Z223" s="35">
        <v>0</v>
      </c>
      <c r="AA223" s="34">
        <v>61</v>
      </c>
      <c r="AB223" s="34">
        <v>0</v>
      </c>
      <c r="AC223" s="34">
        <v>0</v>
      </c>
      <c r="AD223" s="34">
        <v>0</v>
      </c>
      <c r="AE223" s="34">
        <f t="shared" si="49"/>
        <v>61</v>
      </c>
      <c r="AF223" s="34">
        <f t="shared" si="50"/>
        <v>1.28873239436621</v>
      </c>
      <c r="AG223" s="34">
        <f t="shared" si="51"/>
        <v>1.27083333333333</v>
      </c>
      <c r="AH223" s="34">
        <v>0</v>
      </c>
      <c r="AI223" s="34">
        <v>0</v>
      </c>
      <c r="AJ223" s="35">
        <v>0</v>
      </c>
      <c r="AK223" s="35">
        <v>79</v>
      </c>
      <c r="AL223" s="35">
        <v>38</v>
      </c>
      <c r="AM223" s="34">
        <v>0.8</v>
      </c>
      <c r="AN223" s="34">
        <f t="shared" si="52"/>
        <v>38.4</v>
      </c>
      <c r="AO223" s="35">
        <v>100</v>
      </c>
      <c r="AP223" s="35">
        <v>100</v>
      </c>
      <c r="AQ223" t="s">
        <v>82</v>
      </c>
      <c r="AR223">
        <v>4</v>
      </c>
      <c r="AS223" s="34">
        <v>0.066666666666667</v>
      </c>
      <c r="AT223" t="s">
        <v>83</v>
      </c>
      <c r="AU223" s="35">
        <f t="shared" si="62"/>
        <v>11.55</v>
      </c>
      <c r="AV223" s="35">
        <f t="shared" si="53"/>
        <v>100</v>
      </c>
      <c r="AW223" s="35">
        <f t="shared" si="54"/>
        <v>3.35416666666667</v>
      </c>
      <c r="AX223" s="35">
        <f t="shared" si="55"/>
        <v>2.5625</v>
      </c>
      <c r="AY223" s="35">
        <f t="shared" si="56"/>
        <v>100</v>
      </c>
      <c r="AZ223" s="35">
        <f t="shared" si="57"/>
        <v>0</v>
      </c>
      <c r="BA223" s="27" t="str">
        <f t="shared" si="58"/>
        <v>3</v>
      </c>
      <c r="BB223" s="34">
        <v>0.00026325</v>
      </c>
      <c r="BC223" s="34">
        <f t="shared" si="59"/>
        <v>0</v>
      </c>
      <c r="BD223" s="34" t="e">
        <f t="shared" si="60"/>
        <v>#REF!</v>
      </c>
      <c r="BE223" s="34">
        <v>0.0749</v>
      </c>
      <c r="BF223" s="34">
        <f t="shared" si="63"/>
        <v>7.49</v>
      </c>
      <c r="BG223" s="34" t="e">
        <f t="shared" si="61"/>
        <v>#REF!</v>
      </c>
      <c r="BH223" t="str">
        <f>IF(AT223="UDARA","U","N")&amp;LEFT($C$4,2)&amp;MID($C$4,4,2)&amp;LEFT(A223,3)&amp;MID(E223,2,2)&amp;VLOOKUP(E223,Acuan_Reference!C:L,10,0)</f>
        <v>N1501PWT71A4</v>
      </c>
      <c r="BI223" t="s">
        <v>84</v>
      </c>
      <c r="BJ223" t="s">
        <v>119</v>
      </c>
      <c r="BK223" t="s">
        <v>86</v>
      </c>
      <c r="BL223" t="s">
        <v>87</v>
      </c>
    </row>
    <row r="224" hidden="1" spans="1:64">
      <c r="A224" t="s">
        <v>109</v>
      </c>
      <c r="B224" t="s">
        <v>75</v>
      </c>
      <c r="C224" t="s">
        <v>76</v>
      </c>
      <c r="D224" t="s">
        <v>123</v>
      </c>
      <c r="E224" t="s">
        <v>132</v>
      </c>
      <c r="F224" t="s">
        <v>133</v>
      </c>
      <c r="G224" t="s">
        <v>118</v>
      </c>
      <c r="H224" t="s">
        <v>81</v>
      </c>
      <c r="I224" s="34">
        <v>15300</v>
      </c>
      <c r="J224" s="35">
        <v>19</v>
      </c>
      <c r="K224" s="35">
        <v>3</v>
      </c>
      <c r="L224" s="35">
        <v>8</v>
      </c>
      <c r="M224" s="35">
        <v>14</v>
      </c>
      <c r="N224" s="35">
        <v>11</v>
      </c>
      <c r="O224" s="35">
        <v>16</v>
      </c>
      <c r="P224" s="35">
        <v>-147</v>
      </c>
      <c r="Q224" s="35">
        <v>4</v>
      </c>
      <c r="R224" s="35">
        <v>-3</v>
      </c>
      <c r="S224" s="35">
        <v>-84</v>
      </c>
      <c r="T224" s="35">
        <v>0</v>
      </c>
      <c r="U224" s="35">
        <v>86</v>
      </c>
      <c r="V224" s="34">
        <v>0.66666666666667</v>
      </c>
      <c r="W224" s="34">
        <f t="shared" si="48"/>
        <v>28.6666666666667</v>
      </c>
      <c r="X224" s="35">
        <v>0</v>
      </c>
      <c r="Y224" s="35">
        <v>0</v>
      </c>
      <c r="Z224" s="35">
        <v>0</v>
      </c>
      <c r="AA224" s="34">
        <v>7</v>
      </c>
      <c r="AB224" s="34">
        <v>0</v>
      </c>
      <c r="AC224" s="34">
        <v>0</v>
      </c>
      <c r="AD224" s="34">
        <v>0</v>
      </c>
      <c r="AE224" s="34">
        <f t="shared" si="49"/>
        <v>7</v>
      </c>
      <c r="AF224" s="34">
        <f t="shared" si="50"/>
        <v>10.4999999999999</v>
      </c>
      <c r="AG224" s="34">
        <f t="shared" si="51"/>
        <v>0.244186046511628</v>
      </c>
      <c r="AH224" s="34">
        <v>0</v>
      </c>
      <c r="AI224" s="34">
        <v>0</v>
      </c>
      <c r="AJ224" s="35">
        <v>0</v>
      </c>
      <c r="AK224" s="35">
        <v>0</v>
      </c>
      <c r="AL224" s="35">
        <v>0</v>
      </c>
      <c r="AM224" s="34">
        <v>0.6</v>
      </c>
      <c r="AN224" s="34">
        <f t="shared" si="52"/>
        <v>17.2</v>
      </c>
      <c r="AO224" s="35">
        <v>100</v>
      </c>
      <c r="AP224" s="35">
        <v>100</v>
      </c>
      <c r="AQ224" t="s">
        <v>82</v>
      </c>
      <c r="AR224">
        <v>8</v>
      </c>
      <c r="AS224" s="34">
        <v>0.1</v>
      </c>
      <c r="AT224" t="s">
        <v>83</v>
      </c>
      <c r="AU224" s="35">
        <f t="shared" si="62"/>
        <v>7.65</v>
      </c>
      <c r="AV224" s="35">
        <f t="shared" si="53"/>
        <v>100</v>
      </c>
      <c r="AW224" s="35">
        <f t="shared" si="54"/>
        <v>3.73255813953488</v>
      </c>
      <c r="AX224" s="35">
        <f t="shared" si="55"/>
        <v>3.73255813953488</v>
      </c>
      <c r="AY224" s="35">
        <f t="shared" si="56"/>
        <v>0</v>
      </c>
      <c r="AZ224" s="35">
        <f t="shared" si="57"/>
        <v>0</v>
      </c>
      <c r="BA224" s="27" t="str">
        <f t="shared" si="58"/>
        <v>Kelipatan Kirim/Master box &gt; 3x FC+index</v>
      </c>
      <c r="BB224" s="34">
        <v>0.00026325</v>
      </c>
      <c r="BC224" s="34">
        <f t="shared" si="59"/>
        <v>0</v>
      </c>
      <c r="BD224" s="34" t="e">
        <f t="shared" si="60"/>
        <v>#REF!</v>
      </c>
      <c r="BE224" s="34">
        <v>0.0749</v>
      </c>
      <c r="BF224" s="34">
        <f t="shared" si="63"/>
        <v>0</v>
      </c>
      <c r="BG224" s="34" t="e">
        <f t="shared" si="61"/>
        <v>#REF!</v>
      </c>
      <c r="BH224" t="str">
        <f>IF(AT224="UDARA","U","N")&amp;LEFT($C$4,2)&amp;MID($C$4,4,2)&amp;LEFT(A224,3)&amp;MID(E224,2,2)&amp;VLOOKUP(E224,Acuan_Reference!C:L,10,0)</f>
        <v>N1501SBY71A4</v>
      </c>
      <c r="BI224" t="s">
        <v>84</v>
      </c>
      <c r="BJ224" t="s">
        <v>119</v>
      </c>
      <c r="BK224" t="s">
        <v>86</v>
      </c>
      <c r="BL224" t="s">
        <v>87</v>
      </c>
    </row>
    <row r="225" hidden="1" spans="1:64">
      <c r="A225" t="s">
        <v>110</v>
      </c>
      <c r="B225" t="s">
        <v>75</v>
      </c>
      <c r="C225" t="s">
        <v>76</v>
      </c>
      <c r="D225" t="s">
        <v>123</v>
      </c>
      <c r="E225" t="s">
        <v>132</v>
      </c>
      <c r="F225" t="s">
        <v>133</v>
      </c>
      <c r="G225" t="s">
        <v>118</v>
      </c>
      <c r="H225" t="s">
        <v>81</v>
      </c>
      <c r="I225" s="34">
        <v>15300</v>
      </c>
      <c r="J225" s="35">
        <v>0</v>
      </c>
      <c r="K225" s="35">
        <v>0</v>
      </c>
      <c r="L225" s="35">
        <v>0</v>
      </c>
      <c r="M225" s="35">
        <v>0</v>
      </c>
      <c r="N225" s="35">
        <v>93</v>
      </c>
      <c r="O225" s="35">
        <v>6</v>
      </c>
      <c r="P225" s="35">
        <v>44</v>
      </c>
      <c r="Q225" s="35">
        <v>44</v>
      </c>
      <c r="R225" s="35">
        <v>34</v>
      </c>
      <c r="S225" s="35">
        <v>115</v>
      </c>
      <c r="T225" s="35">
        <v>-1</v>
      </c>
      <c r="U225" s="35">
        <v>55</v>
      </c>
      <c r="V225" s="34">
        <v>56.333333333333</v>
      </c>
      <c r="W225" s="34">
        <f t="shared" si="48"/>
        <v>31.6666666666667</v>
      </c>
      <c r="X225" s="35">
        <v>25</v>
      </c>
      <c r="Y225" s="35">
        <v>0</v>
      </c>
      <c r="Z225" s="35">
        <v>0</v>
      </c>
      <c r="AA225" s="34">
        <v>20</v>
      </c>
      <c r="AB225" s="34">
        <v>0</v>
      </c>
      <c r="AC225" s="34">
        <v>0</v>
      </c>
      <c r="AD225" s="34">
        <v>0</v>
      </c>
      <c r="AE225" s="34">
        <f t="shared" si="49"/>
        <v>20</v>
      </c>
      <c r="AF225" s="34">
        <f t="shared" si="50"/>
        <v>0.355029585798819</v>
      </c>
      <c r="AG225" s="34">
        <f t="shared" si="51"/>
        <v>0.631578947368421</v>
      </c>
      <c r="AH225" s="34">
        <v>0</v>
      </c>
      <c r="AI225" s="34">
        <v>0</v>
      </c>
      <c r="AJ225" s="35">
        <v>0</v>
      </c>
      <c r="AK225" s="35">
        <v>105</v>
      </c>
      <c r="AL225" s="35">
        <v>41</v>
      </c>
      <c r="AM225" s="34">
        <v>0.7</v>
      </c>
      <c r="AN225" s="34">
        <f t="shared" si="52"/>
        <v>22.1666666666667</v>
      </c>
      <c r="AO225" s="35">
        <v>100</v>
      </c>
      <c r="AP225" s="35">
        <v>100</v>
      </c>
      <c r="AQ225" t="s">
        <v>82</v>
      </c>
      <c r="AR225">
        <v>8</v>
      </c>
      <c r="AS225" s="34">
        <v>0.066666666666667</v>
      </c>
      <c r="AT225" t="s">
        <v>83</v>
      </c>
      <c r="AU225" s="35">
        <f t="shared" si="62"/>
        <v>32.375</v>
      </c>
      <c r="AV225" s="35">
        <f t="shared" si="53"/>
        <v>100</v>
      </c>
      <c r="AW225" s="35">
        <f t="shared" si="54"/>
        <v>3.78947368421053</v>
      </c>
      <c r="AX225" s="35">
        <f t="shared" si="55"/>
        <v>2.49473684210526</v>
      </c>
      <c r="AY225" s="35">
        <f t="shared" si="56"/>
        <v>100</v>
      </c>
      <c r="AZ225" s="35">
        <f t="shared" si="57"/>
        <v>0</v>
      </c>
      <c r="BA225" s="27" t="str">
        <f t="shared" si="58"/>
        <v>2</v>
      </c>
      <c r="BB225" s="34">
        <v>0.00026325</v>
      </c>
      <c r="BC225" s="34">
        <f t="shared" si="59"/>
        <v>0</v>
      </c>
      <c r="BD225" s="34" t="e">
        <f t="shared" si="60"/>
        <v>#REF!</v>
      </c>
      <c r="BE225" s="34">
        <v>0.0749</v>
      </c>
      <c r="BF225" s="34">
        <f t="shared" si="63"/>
        <v>7.49</v>
      </c>
      <c r="BG225" s="34" t="e">
        <f t="shared" si="61"/>
        <v>#REF!</v>
      </c>
      <c r="BH225" t="str">
        <f>IF(AT225="UDARA","U","N")&amp;LEFT($C$4,2)&amp;MID($C$4,4,2)&amp;LEFT(A225,3)&amp;MID(E225,2,2)&amp;VLOOKUP(E225,Acuan_Reference!C:L,10,0)</f>
        <v>N1501SLO71A4</v>
      </c>
      <c r="BI225" t="s">
        <v>84</v>
      </c>
      <c r="BJ225" t="s">
        <v>119</v>
      </c>
      <c r="BK225" t="s">
        <v>86</v>
      </c>
      <c r="BL225" t="s">
        <v>87</v>
      </c>
    </row>
    <row r="226" hidden="1" spans="1:64">
      <c r="A226" t="s">
        <v>111</v>
      </c>
      <c r="B226" t="s">
        <v>75</v>
      </c>
      <c r="C226" t="s">
        <v>76</v>
      </c>
      <c r="D226" t="s">
        <v>123</v>
      </c>
      <c r="E226" t="s">
        <v>132</v>
      </c>
      <c r="F226" t="s">
        <v>133</v>
      </c>
      <c r="G226" t="s">
        <v>118</v>
      </c>
      <c r="H226" t="s">
        <v>81</v>
      </c>
      <c r="I226" s="34">
        <v>15300</v>
      </c>
      <c r="J226" s="35">
        <v>0</v>
      </c>
      <c r="K226" s="35">
        <v>0</v>
      </c>
      <c r="L226" s="35">
        <v>0</v>
      </c>
      <c r="M226" s="35">
        <v>0</v>
      </c>
      <c r="N226" s="35">
        <v>50</v>
      </c>
      <c r="O226" s="35">
        <v>49</v>
      </c>
      <c r="P226" s="35">
        <v>1</v>
      </c>
      <c r="Q226" s="35">
        <v>93</v>
      </c>
      <c r="R226" s="35">
        <v>22</v>
      </c>
      <c r="S226" s="35">
        <v>29</v>
      </c>
      <c r="T226" s="35">
        <v>31</v>
      </c>
      <c r="U226" s="35">
        <v>-15</v>
      </c>
      <c r="V226" s="34">
        <v>15</v>
      </c>
      <c r="W226" s="34">
        <f t="shared" si="48"/>
        <v>13</v>
      </c>
      <c r="X226" s="35">
        <v>18</v>
      </c>
      <c r="Y226" s="35">
        <v>0</v>
      </c>
      <c r="Z226" s="35">
        <v>0</v>
      </c>
      <c r="AA226" s="34">
        <v>77</v>
      </c>
      <c r="AB226" s="34">
        <v>0</v>
      </c>
      <c r="AC226" s="34">
        <v>0</v>
      </c>
      <c r="AD226" s="34">
        <v>0</v>
      </c>
      <c r="AE226" s="34">
        <f t="shared" si="49"/>
        <v>77</v>
      </c>
      <c r="AF226" s="34">
        <f t="shared" si="50"/>
        <v>5.13333333333333</v>
      </c>
      <c r="AG226" s="34">
        <f t="shared" si="51"/>
        <v>5.92307692307692</v>
      </c>
      <c r="AH226" s="34">
        <v>0</v>
      </c>
      <c r="AI226" s="34">
        <v>0</v>
      </c>
      <c r="AJ226" s="35">
        <v>0</v>
      </c>
      <c r="AK226" s="35">
        <v>78</v>
      </c>
      <c r="AL226" s="35">
        <v>23</v>
      </c>
      <c r="AM226" s="34">
        <v>1.5</v>
      </c>
      <c r="AN226" s="34">
        <f t="shared" si="52"/>
        <v>19.5</v>
      </c>
      <c r="AO226" s="35">
        <v>100</v>
      </c>
      <c r="AP226" s="35">
        <v>100</v>
      </c>
      <c r="AQ226" t="s">
        <v>82</v>
      </c>
      <c r="AR226">
        <v>2</v>
      </c>
      <c r="AS226" s="34">
        <v>0.53333333333333</v>
      </c>
      <c r="AT226" t="s">
        <v>83</v>
      </c>
      <c r="AU226" s="35">
        <f t="shared" si="62"/>
        <v>0</v>
      </c>
      <c r="AV226" s="35">
        <f t="shared" si="53"/>
        <v>0</v>
      </c>
      <c r="AW226" s="35">
        <f t="shared" si="54"/>
        <v>5.92307692307692</v>
      </c>
      <c r="AX226" s="35">
        <f t="shared" si="55"/>
        <v>4.15384615384615</v>
      </c>
      <c r="AY226" s="35">
        <f t="shared" si="56"/>
        <v>0</v>
      </c>
      <c r="AZ226" s="35">
        <f t="shared" si="57"/>
        <v>0</v>
      </c>
      <c r="BA226" s="27" t="str">
        <f t="shared" si="58"/>
        <v>Kelipatan Kirim/Master box &gt; 3x FC+index</v>
      </c>
      <c r="BB226" s="34">
        <v>0.00026325</v>
      </c>
      <c r="BC226" s="34">
        <f t="shared" si="59"/>
        <v>0</v>
      </c>
      <c r="BD226" s="34" t="e">
        <f t="shared" si="60"/>
        <v>#REF!</v>
      </c>
      <c r="BE226" s="34">
        <v>0.0749</v>
      </c>
      <c r="BF226" s="34">
        <f t="shared" si="63"/>
        <v>0</v>
      </c>
      <c r="BG226" s="34" t="e">
        <f t="shared" si="61"/>
        <v>#REF!</v>
      </c>
      <c r="BH226" t="str">
        <f>IF(AT226="UDARA","U","N")&amp;LEFT($C$4,2)&amp;MID($C$4,4,2)&amp;LEFT(A226,3)&amp;MID(E226,2,2)&amp;VLOOKUP(E226,Acuan_Reference!C:L,10,0)</f>
        <v>N1501SMD71A4</v>
      </c>
      <c r="BI226" t="s">
        <v>84</v>
      </c>
      <c r="BJ226" t="s">
        <v>119</v>
      </c>
      <c r="BK226" t="s">
        <v>86</v>
      </c>
      <c r="BL226" t="s">
        <v>87</v>
      </c>
    </row>
    <row r="227" hidden="1" spans="1:64">
      <c r="A227" t="s">
        <v>112</v>
      </c>
      <c r="B227" t="s">
        <v>75</v>
      </c>
      <c r="C227" t="s">
        <v>76</v>
      </c>
      <c r="D227" t="s">
        <v>123</v>
      </c>
      <c r="E227" t="s">
        <v>132</v>
      </c>
      <c r="F227" t="s">
        <v>133</v>
      </c>
      <c r="G227" t="s">
        <v>118</v>
      </c>
      <c r="H227" t="s">
        <v>81</v>
      </c>
      <c r="I227" s="34">
        <v>15300</v>
      </c>
      <c r="J227" s="35">
        <v>0</v>
      </c>
      <c r="K227" s="35">
        <v>0</v>
      </c>
      <c r="L227" s="35">
        <v>0</v>
      </c>
      <c r="M227" s="35">
        <v>0</v>
      </c>
      <c r="N227" s="35">
        <v>35</v>
      </c>
      <c r="O227" s="35">
        <v>39</v>
      </c>
      <c r="P227" s="35">
        <v>5</v>
      </c>
      <c r="Q227" s="35">
        <v>17</v>
      </c>
      <c r="R227" s="35">
        <v>5</v>
      </c>
      <c r="S227" s="35">
        <v>44</v>
      </c>
      <c r="T227" s="35">
        <v>5</v>
      </c>
      <c r="U227" s="35">
        <v>36</v>
      </c>
      <c r="V227" s="34">
        <v>28.333333333333</v>
      </c>
      <c r="W227" s="34">
        <f t="shared" si="48"/>
        <v>18.6666666666667</v>
      </c>
      <c r="X227" s="35">
        <v>19</v>
      </c>
      <c r="Y227" s="35">
        <v>0</v>
      </c>
      <c r="Z227" s="35">
        <v>0</v>
      </c>
      <c r="AA227" s="34">
        <v>642</v>
      </c>
      <c r="AB227" s="34">
        <v>0</v>
      </c>
      <c r="AC227" s="34">
        <v>0</v>
      </c>
      <c r="AD227" s="34">
        <v>0</v>
      </c>
      <c r="AE227" s="34">
        <f t="shared" si="49"/>
        <v>642</v>
      </c>
      <c r="AF227" s="34">
        <f t="shared" si="50"/>
        <v>22.658823529412</v>
      </c>
      <c r="AG227" s="34">
        <f t="shared" si="51"/>
        <v>34.3928571428571</v>
      </c>
      <c r="AH227" s="34">
        <v>0</v>
      </c>
      <c r="AI227" s="34">
        <v>0</v>
      </c>
      <c r="AJ227" s="35">
        <v>0</v>
      </c>
      <c r="AK227" s="35">
        <v>36</v>
      </c>
      <c r="AL227" s="35">
        <v>15</v>
      </c>
      <c r="AM227" s="34">
        <v>0.7</v>
      </c>
      <c r="AN227" s="34">
        <f t="shared" si="52"/>
        <v>13.0666666666667</v>
      </c>
      <c r="AO227" s="35">
        <v>100</v>
      </c>
      <c r="AP227" s="35">
        <v>100</v>
      </c>
      <c r="AQ227" t="s">
        <v>82</v>
      </c>
      <c r="AR227">
        <v>8</v>
      </c>
      <c r="AS227" s="34">
        <v>0.066666666666667</v>
      </c>
      <c r="AT227" t="s">
        <v>83</v>
      </c>
      <c r="AU227" s="35">
        <f t="shared" si="62"/>
        <v>0</v>
      </c>
      <c r="AV227" s="35">
        <f t="shared" si="53"/>
        <v>0</v>
      </c>
      <c r="AW227" s="35">
        <f t="shared" si="54"/>
        <v>34.3928571428571</v>
      </c>
      <c r="AX227" s="35">
        <f t="shared" si="55"/>
        <v>33.5892857142857</v>
      </c>
      <c r="AY227" s="35">
        <f t="shared" si="56"/>
        <v>0</v>
      </c>
      <c r="AZ227" s="35">
        <f t="shared" si="57"/>
        <v>0</v>
      </c>
      <c r="BA227" s="27" t="str">
        <f t="shared" si="58"/>
        <v>Kelipatan Kirim/Master box &gt; 3x FC+index</v>
      </c>
      <c r="BB227" s="34">
        <v>0.00026325</v>
      </c>
      <c r="BC227" s="34">
        <f t="shared" si="59"/>
        <v>0</v>
      </c>
      <c r="BD227" s="34" t="e">
        <f t="shared" si="60"/>
        <v>#REF!</v>
      </c>
      <c r="BE227" s="34">
        <v>0.0749</v>
      </c>
      <c r="BF227" s="34">
        <f t="shared" si="63"/>
        <v>0</v>
      </c>
      <c r="BG227" s="34" t="e">
        <f t="shared" si="61"/>
        <v>#REF!</v>
      </c>
      <c r="BH227" t="str">
        <f>IF(AT227="UDARA","U","N")&amp;LEFT($C$4,2)&amp;MID($C$4,4,2)&amp;LEFT(A227,3)&amp;MID(E227,2,2)&amp;VLOOKUP(E227,Acuan_Reference!C:L,10,0)</f>
        <v>N1501SMG71A4</v>
      </c>
      <c r="BI227" t="s">
        <v>84</v>
      </c>
      <c r="BJ227" t="s">
        <v>119</v>
      </c>
      <c r="BK227" t="s">
        <v>86</v>
      </c>
      <c r="BL227" t="s">
        <v>87</v>
      </c>
    </row>
    <row r="228" hidden="1" spans="1:64">
      <c r="A228" t="s">
        <v>113</v>
      </c>
      <c r="B228" t="s">
        <v>75</v>
      </c>
      <c r="C228" t="s">
        <v>76</v>
      </c>
      <c r="D228" t="s">
        <v>123</v>
      </c>
      <c r="E228" t="s">
        <v>132</v>
      </c>
      <c r="F228" t="s">
        <v>133</v>
      </c>
      <c r="G228" t="s">
        <v>118</v>
      </c>
      <c r="H228" t="s">
        <v>81</v>
      </c>
      <c r="I228" s="34">
        <v>15300</v>
      </c>
      <c r="J228" s="35">
        <v>87</v>
      </c>
      <c r="K228" s="35">
        <v>0</v>
      </c>
      <c r="L228" s="35">
        <v>100</v>
      </c>
      <c r="M228" s="35">
        <v>-2</v>
      </c>
      <c r="N228" s="35">
        <v>293</v>
      </c>
      <c r="O228" s="35">
        <v>3</v>
      </c>
      <c r="P228" s="35">
        <v>164</v>
      </c>
      <c r="Q228" s="35">
        <v>132</v>
      </c>
      <c r="R228" s="35">
        <v>-162</v>
      </c>
      <c r="S228" s="35">
        <v>-278</v>
      </c>
      <c r="T228" s="35">
        <v>406</v>
      </c>
      <c r="U228" s="35">
        <v>115</v>
      </c>
      <c r="V228" s="34">
        <v>81</v>
      </c>
      <c r="W228" s="34">
        <f t="shared" si="48"/>
        <v>173.666666666667</v>
      </c>
      <c r="X228" s="35">
        <v>0</v>
      </c>
      <c r="Y228" s="35">
        <v>0</v>
      </c>
      <c r="Z228" s="35">
        <v>0</v>
      </c>
      <c r="AA228" s="34">
        <v>0</v>
      </c>
      <c r="AB228" s="34">
        <v>0</v>
      </c>
      <c r="AC228" s="34">
        <v>0</v>
      </c>
      <c r="AD228" s="34">
        <v>0</v>
      </c>
      <c r="AE228" s="34">
        <f t="shared" si="49"/>
        <v>0</v>
      </c>
      <c r="AF228" s="34">
        <f t="shared" si="50"/>
        <v>0</v>
      </c>
      <c r="AG228" s="34">
        <f t="shared" si="51"/>
        <v>0</v>
      </c>
      <c r="AH228" s="34">
        <v>0</v>
      </c>
      <c r="AI228" s="34">
        <v>0</v>
      </c>
      <c r="AJ228" s="35">
        <v>0</v>
      </c>
      <c r="AK228" s="35">
        <v>0</v>
      </c>
      <c r="AL228" s="35">
        <v>0</v>
      </c>
      <c r="AM228" s="34">
        <v>0.25</v>
      </c>
      <c r="AN228" s="34">
        <f t="shared" si="52"/>
        <v>43.4166666666667</v>
      </c>
      <c r="AO228" s="35">
        <v>100</v>
      </c>
      <c r="AP228" s="35">
        <v>100</v>
      </c>
      <c r="AQ228" t="s">
        <v>82</v>
      </c>
      <c r="AR228">
        <v>12</v>
      </c>
      <c r="AS228" s="34">
        <v>0.033333333333333</v>
      </c>
      <c r="AT228" t="s">
        <v>83</v>
      </c>
      <c r="AU228" s="35">
        <f t="shared" si="62"/>
        <v>32.5625</v>
      </c>
      <c r="AV228" s="35">
        <f t="shared" si="53"/>
        <v>100</v>
      </c>
      <c r="AW228" s="35">
        <f t="shared" si="54"/>
        <v>0.575815738963532</v>
      </c>
      <c r="AX228" s="35">
        <f t="shared" si="55"/>
        <v>0.575815738963532</v>
      </c>
      <c r="AY228" s="35">
        <f t="shared" si="56"/>
        <v>100</v>
      </c>
      <c r="AZ228" s="35">
        <f t="shared" si="57"/>
        <v>0</v>
      </c>
      <c r="BA228" s="27" t="str">
        <f t="shared" si="58"/>
        <v>1</v>
      </c>
      <c r="BB228" s="34">
        <v>0.00026325</v>
      </c>
      <c r="BC228" s="34">
        <f t="shared" si="59"/>
        <v>0</v>
      </c>
      <c r="BD228" s="34" t="e">
        <f t="shared" si="60"/>
        <v>#REF!</v>
      </c>
      <c r="BE228" s="34">
        <v>0.0749</v>
      </c>
      <c r="BF228" s="34">
        <f t="shared" si="63"/>
        <v>7.49</v>
      </c>
      <c r="BG228" s="34" t="e">
        <f t="shared" si="61"/>
        <v>#REF!</v>
      </c>
      <c r="BH228" t="str">
        <f>IF(AT228="UDARA","U","N")&amp;LEFT($C$4,2)&amp;MID($C$4,4,2)&amp;LEFT(A228,3)&amp;MID(E228,2,2)&amp;VLOOKUP(E228,Acuan_Reference!C:L,10,0)</f>
        <v>N1501TGR71A4</v>
      </c>
      <c r="BI228" t="s">
        <v>84</v>
      </c>
      <c r="BJ228" t="s">
        <v>119</v>
      </c>
      <c r="BK228" t="s">
        <v>86</v>
      </c>
      <c r="BL228" t="s">
        <v>87</v>
      </c>
    </row>
    <row r="229" hidden="1" spans="1:64">
      <c r="A229" t="s">
        <v>114</v>
      </c>
      <c r="B229" t="s">
        <v>75</v>
      </c>
      <c r="C229" t="s">
        <v>76</v>
      </c>
      <c r="D229" t="s">
        <v>123</v>
      </c>
      <c r="E229" t="s">
        <v>132</v>
      </c>
      <c r="F229" t="s">
        <v>133</v>
      </c>
      <c r="G229" t="s">
        <v>118</v>
      </c>
      <c r="H229" t="s">
        <v>81</v>
      </c>
      <c r="I229" s="34">
        <v>15300</v>
      </c>
      <c r="J229" s="35">
        <v>7</v>
      </c>
      <c r="K229" s="35">
        <v>-44</v>
      </c>
      <c r="L229" s="35">
        <v>-78</v>
      </c>
      <c r="M229" s="35">
        <v>-1</v>
      </c>
      <c r="N229" s="35">
        <v>6</v>
      </c>
      <c r="O229" s="35">
        <v>-21</v>
      </c>
      <c r="P229" s="35">
        <v>0</v>
      </c>
      <c r="Q229" s="35">
        <v>-5</v>
      </c>
      <c r="R229" s="35">
        <v>-11</v>
      </c>
      <c r="S229" s="35">
        <v>0</v>
      </c>
      <c r="T229" s="35">
        <v>0</v>
      </c>
      <c r="U229" s="35">
        <v>0</v>
      </c>
      <c r="V229" s="34">
        <v>0</v>
      </c>
      <c r="W229" s="34">
        <f t="shared" si="48"/>
        <v>0</v>
      </c>
      <c r="X229" s="35">
        <v>0</v>
      </c>
      <c r="Y229" s="35">
        <v>0</v>
      </c>
      <c r="Z229" s="35">
        <v>0</v>
      </c>
      <c r="AA229" s="34">
        <v>0</v>
      </c>
      <c r="AB229" s="34">
        <v>0</v>
      </c>
      <c r="AC229" s="34">
        <v>0</v>
      </c>
      <c r="AD229" s="34">
        <v>0</v>
      </c>
      <c r="AE229" s="34">
        <f t="shared" si="49"/>
        <v>0</v>
      </c>
      <c r="AF229" s="34">
        <f t="shared" si="50"/>
        <v>9999</v>
      </c>
      <c r="AG229" s="34">
        <f t="shared" si="51"/>
        <v>9999</v>
      </c>
      <c r="AH229" s="34">
        <v>0</v>
      </c>
      <c r="AI229" s="34">
        <v>0</v>
      </c>
      <c r="AJ229" s="35">
        <v>0</v>
      </c>
      <c r="AK229" s="35">
        <v>0</v>
      </c>
      <c r="AL229" s="35">
        <v>0</v>
      </c>
      <c r="AM229" s="34">
        <v>0.7</v>
      </c>
      <c r="AN229" s="34">
        <f t="shared" si="52"/>
        <v>0</v>
      </c>
      <c r="AO229" s="35">
        <v>100</v>
      </c>
      <c r="AP229" s="35">
        <v>100</v>
      </c>
      <c r="AQ229" t="s">
        <v>82</v>
      </c>
      <c r="AR229">
        <v>8</v>
      </c>
      <c r="AS229" s="34">
        <v>0.066666666666667</v>
      </c>
      <c r="AT229" t="s">
        <v>83</v>
      </c>
      <c r="AU229" s="35">
        <f t="shared" si="62"/>
        <v>0</v>
      </c>
      <c r="AV229" s="35">
        <f t="shared" si="53"/>
        <v>0</v>
      </c>
      <c r="AW229" s="35">
        <f t="shared" si="54"/>
        <v>9999</v>
      </c>
      <c r="AX229" s="35">
        <f t="shared" si="55"/>
        <v>9999</v>
      </c>
      <c r="AY229" s="35">
        <f t="shared" si="56"/>
        <v>0</v>
      </c>
      <c r="AZ229" s="35">
        <f t="shared" si="57"/>
        <v>0</v>
      </c>
      <c r="BA229" s="27" t="str">
        <f t="shared" si="58"/>
        <v>Kelipatan Kirim/Master box &gt; 3x FC+index</v>
      </c>
      <c r="BB229" s="34">
        <v>0.00026325</v>
      </c>
      <c r="BC229" s="34">
        <f t="shared" si="59"/>
        <v>0</v>
      </c>
      <c r="BD229" s="34" t="e">
        <f t="shared" si="60"/>
        <v>#REF!</v>
      </c>
      <c r="BE229" s="34">
        <v>0.0749</v>
      </c>
      <c r="BF229" s="34">
        <f t="shared" si="63"/>
        <v>0</v>
      </c>
      <c r="BG229" s="34" t="e">
        <f t="shared" si="61"/>
        <v>#REF!</v>
      </c>
      <c r="BH229" t="str">
        <f>IF(AT229="UDARA","U","N")&amp;LEFT($C$4,2)&amp;MID($C$4,4,2)&amp;LEFT(A229,3)&amp;MID(E229,2,2)&amp;VLOOKUP(E229,Acuan_Reference!C:L,10,0)</f>
        <v>N1501YGY71A4</v>
      </c>
      <c r="BI229" t="s">
        <v>84</v>
      </c>
      <c r="BJ229" t="s">
        <v>119</v>
      </c>
      <c r="BK229" t="s">
        <v>86</v>
      </c>
      <c r="BL229" t="s">
        <v>87</v>
      </c>
    </row>
    <row r="230" hidden="1" spans="1:64">
      <c r="A230" t="s">
        <v>74</v>
      </c>
      <c r="B230" t="s">
        <v>75</v>
      </c>
      <c r="C230" t="s">
        <v>76</v>
      </c>
      <c r="D230" t="s">
        <v>134</v>
      </c>
      <c r="E230" t="s">
        <v>135</v>
      </c>
      <c r="F230" t="s">
        <v>136</v>
      </c>
      <c r="G230" t="s">
        <v>80</v>
      </c>
      <c r="H230" t="s">
        <v>81</v>
      </c>
      <c r="I230" s="34">
        <v>18275</v>
      </c>
      <c r="J230" s="35">
        <v>2480</v>
      </c>
      <c r="K230" s="35">
        <v>1947</v>
      </c>
      <c r="L230" s="35">
        <v>1988</v>
      </c>
      <c r="M230" s="35">
        <v>3228</v>
      </c>
      <c r="N230" s="35">
        <v>4287</v>
      </c>
      <c r="O230" s="35">
        <v>1849</v>
      </c>
      <c r="P230" s="35">
        <v>3074</v>
      </c>
      <c r="Q230" s="35">
        <v>1251</v>
      </c>
      <c r="R230" s="35">
        <v>2609</v>
      </c>
      <c r="S230" s="35">
        <v>2442</v>
      </c>
      <c r="T230" s="35">
        <v>1607</v>
      </c>
      <c r="U230" s="35">
        <v>3369</v>
      </c>
      <c r="V230" s="34">
        <v>2472.6666666667</v>
      </c>
      <c r="W230" s="34">
        <f t="shared" si="48"/>
        <v>3139.66666666667</v>
      </c>
      <c r="X230" s="35">
        <v>1299</v>
      </c>
      <c r="Y230" s="35">
        <v>0</v>
      </c>
      <c r="Z230" s="35">
        <v>0</v>
      </c>
      <c r="AA230" s="34">
        <v>645</v>
      </c>
      <c r="AB230" s="34">
        <v>0</v>
      </c>
      <c r="AC230" s="34">
        <v>2736</v>
      </c>
      <c r="AD230" s="34">
        <v>0</v>
      </c>
      <c r="AE230" s="34">
        <f t="shared" si="49"/>
        <v>3381</v>
      </c>
      <c r="AF230" s="34">
        <f t="shared" si="50"/>
        <v>1.36734968994336</v>
      </c>
      <c r="AG230" s="34">
        <f t="shared" si="51"/>
        <v>1.0768659093322</v>
      </c>
      <c r="AH230" s="34">
        <v>0</v>
      </c>
      <c r="AI230" s="34">
        <v>0</v>
      </c>
      <c r="AJ230" s="35">
        <v>54144</v>
      </c>
      <c r="AK230" s="35">
        <v>2230</v>
      </c>
      <c r="AL230" s="35">
        <v>4443</v>
      </c>
      <c r="AM230" s="34">
        <v>0.7</v>
      </c>
      <c r="AN230" s="34">
        <f t="shared" si="52"/>
        <v>2197.76666666667</v>
      </c>
      <c r="AO230" s="35">
        <v>144</v>
      </c>
      <c r="AP230" s="35">
        <v>144</v>
      </c>
      <c r="AQ230" t="s">
        <v>82</v>
      </c>
      <c r="AR230">
        <v>8</v>
      </c>
      <c r="AS230" s="34">
        <v>0.066666666666667</v>
      </c>
      <c r="AT230" t="s">
        <v>83</v>
      </c>
      <c r="AU230" s="35">
        <f t="shared" si="62"/>
        <v>2444.825</v>
      </c>
      <c r="AV230" s="35">
        <f t="shared" si="53"/>
        <v>2448</v>
      </c>
      <c r="AW230" s="35">
        <f t="shared" si="54"/>
        <v>1.85656651449198</v>
      </c>
      <c r="AX230" s="35">
        <f t="shared" si="55"/>
        <v>0.441448136744877</v>
      </c>
      <c r="AY230" s="35">
        <f t="shared" si="56"/>
        <v>2448</v>
      </c>
      <c r="AZ230" s="35">
        <f t="shared" si="57"/>
        <v>0</v>
      </c>
      <c r="BA230" s="27" t="str">
        <f t="shared" si="58"/>
        <v>3</v>
      </c>
      <c r="BB230" s="34">
        <v>0.0001</v>
      </c>
      <c r="BC230" s="34">
        <f t="shared" si="59"/>
        <v>0</v>
      </c>
      <c r="BD230" s="34" t="e">
        <f t="shared" si="60"/>
        <v>#REF!</v>
      </c>
      <c r="BE230" s="34">
        <v>0.04</v>
      </c>
      <c r="BF230" s="34">
        <f t="shared" si="63"/>
        <v>97.92</v>
      </c>
      <c r="BG230" s="34" t="e">
        <f t="shared" si="61"/>
        <v>#REF!</v>
      </c>
      <c r="BH230" t="str">
        <f>IF(AT230="UDARA","U","N")&amp;LEFT($C$4,2)&amp;MID($C$4,4,2)&amp;LEFT(A230,3)&amp;MID(E230,2,2)&amp;VLOOKUP(E230,Acuan_Reference!C:L,10,0)</f>
        <v>N1501BDG71S7</v>
      </c>
      <c r="BI230" t="s">
        <v>84</v>
      </c>
      <c r="BJ230" t="s">
        <v>119</v>
      </c>
      <c r="BK230" t="s">
        <v>86</v>
      </c>
      <c r="BL230" t="s">
        <v>87</v>
      </c>
    </row>
    <row r="231" hidden="1" spans="1:64">
      <c r="A231" t="s">
        <v>88</v>
      </c>
      <c r="B231" t="s">
        <v>75</v>
      </c>
      <c r="C231" t="s">
        <v>76</v>
      </c>
      <c r="D231" t="s">
        <v>134</v>
      </c>
      <c r="E231" t="s">
        <v>135</v>
      </c>
      <c r="F231" t="s">
        <v>136</v>
      </c>
      <c r="G231" t="s">
        <v>80</v>
      </c>
      <c r="H231" t="s">
        <v>81</v>
      </c>
      <c r="I231" s="34">
        <v>18275</v>
      </c>
      <c r="J231" s="35">
        <v>2880</v>
      </c>
      <c r="K231" s="35">
        <v>1855</v>
      </c>
      <c r="L231" s="35">
        <v>1319</v>
      </c>
      <c r="M231" s="35">
        <v>2305</v>
      </c>
      <c r="N231" s="35">
        <v>2574</v>
      </c>
      <c r="O231" s="35">
        <v>1945</v>
      </c>
      <c r="P231" s="35">
        <v>2292</v>
      </c>
      <c r="Q231" s="35">
        <v>2154</v>
      </c>
      <c r="R231" s="35">
        <v>1346</v>
      </c>
      <c r="S231" s="35">
        <v>2126</v>
      </c>
      <c r="T231" s="35">
        <v>2925</v>
      </c>
      <c r="U231" s="35">
        <v>1941</v>
      </c>
      <c r="V231" s="34">
        <v>2330.6666666667</v>
      </c>
      <c r="W231" s="34">
        <f t="shared" si="48"/>
        <v>3045</v>
      </c>
      <c r="X231" s="35">
        <v>137</v>
      </c>
      <c r="Y231" s="35">
        <v>0</v>
      </c>
      <c r="Z231" s="35">
        <v>0</v>
      </c>
      <c r="AA231" s="34">
        <v>0</v>
      </c>
      <c r="AB231" s="34">
        <v>0</v>
      </c>
      <c r="AC231" s="34">
        <v>3168</v>
      </c>
      <c r="AD231" s="34">
        <v>0</v>
      </c>
      <c r="AE231" s="34">
        <f t="shared" si="49"/>
        <v>3168</v>
      </c>
      <c r="AF231" s="34">
        <f t="shared" si="50"/>
        <v>1.35926773455376</v>
      </c>
      <c r="AG231" s="34">
        <f t="shared" si="51"/>
        <v>1.04039408866995</v>
      </c>
      <c r="AH231" s="34">
        <v>0</v>
      </c>
      <c r="AI231" s="34">
        <v>0</v>
      </c>
      <c r="AJ231" s="35">
        <v>54144</v>
      </c>
      <c r="AK231" s="35">
        <v>1991</v>
      </c>
      <c r="AL231" s="35">
        <v>4269</v>
      </c>
      <c r="AM231" s="34">
        <v>0.6</v>
      </c>
      <c r="AN231" s="34">
        <f t="shared" si="52"/>
        <v>1827</v>
      </c>
      <c r="AO231" s="35">
        <v>144</v>
      </c>
      <c r="AP231" s="35">
        <v>144</v>
      </c>
      <c r="AQ231" t="s">
        <v>82</v>
      </c>
      <c r="AR231">
        <v>8</v>
      </c>
      <c r="AS231" s="34">
        <v>0.033333333333333</v>
      </c>
      <c r="AT231" t="s">
        <v>83</v>
      </c>
      <c r="AU231" s="35">
        <f t="shared" si="62"/>
        <v>2196</v>
      </c>
      <c r="AV231" s="35">
        <f t="shared" si="53"/>
        <v>2304</v>
      </c>
      <c r="AW231" s="35">
        <f t="shared" si="54"/>
        <v>1.79704433497537</v>
      </c>
      <c r="AX231" s="35">
        <f t="shared" si="55"/>
        <v>0.395073891625616</v>
      </c>
      <c r="AY231" s="35">
        <f t="shared" si="56"/>
        <v>2304</v>
      </c>
      <c r="AZ231" s="35">
        <f t="shared" si="57"/>
        <v>0</v>
      </c>
      <c r="BA231" s="27" t="str">
        <f t="shared" si="58"/>
        <v>3</v>
      </c>
      <c r="BB231" s="34">
        <v>0.0001</v>
      </c>
      <c r="BC231" s="34">
        <f t="shared" si="59"/>
        <v>0</v>
      </c>
      <c r="BD231" s="34" t="e">
        <f t="shared" si="60"/>
        <v>#REF!</v>
      </c>
      <c r="BE231" s="34">
        <v>0.04</v>
      </c>
      <c r="BF231" s="34">
        <f t="shared" si="63"/>
        <v>92.16</v>
      </c>
      <c r="BG231" s="34" t="e">
        <f t="shared" si="61"/>
        <v>#REF!</v>
      </c>
      <c r="BH231" t="str">
        <f>IF(AT231="UDARA","U","N")&amp;LEFT($C$4,2)&amp;MID($C$4,4,2)&amp;LEFT(A231,3)&amp;MID(E231,2,2)&amp;VLOOKUP(E231,Acuan_Reference!C:L,10,0)</f>
        <v>N1501BGR71S7</v>
      </c>
      <c r="BI231" t="s">
        <v>84</v>
      </c>
      <c r="BJ231" t="s">
        <v>119</v>
      </c>
      <c r="BK231" t="s">
        <v>86</v>
      </c>
      <c r="BL231" t="s">
        <v>87</v>
      </c>
    </row>
    <row r="232" hidden="1" spans="1:64">
      <c r="A232" t="s">
        <v>89</v>
      </c>
      <c r="B232" t="s">
        <v>75</v>
      </c>
      <c r="C232" t="s">
        <v>76</v>
      </c>
      <c r="D232" t="s">
        <v>134</v>
      </c>
      <c r="E232" t="s">
        <v>135</v>
      </c>
      <c r="F232" t="s">
        <v>136</v>
      </c>
      <c r="G232" t="s">
        <v>80</v>
      </c>
      <c r="H232" t="s">
        <v>81</v>
      </c>
      <c r="I232" s="34">
        <v>18275</v>
      </c>
      <c r="J232" s="35">
        <v>534</v>
      </c>
      <c r="K232" s="35">
        <v>380</v>
      </c>
      <c r="L232" s="35">
        <v>498</v>
      </c>
      <c r="M232" s="35">
        <v>766</v>
      </c>
      <c r="N232" s="35">
        <v>363</v>
      </c>
      <c r="O232" s="35">
        <v>820</v>
      </c>
      <c r="P232" s="35">
        <v>518</v>
      </c>
      <c r="Q232" s="35">
        <v>498</v>
      </c>
      <c r="R232" s="35">
        <v>711</v>
      </c>
      <c r="S232" s="35">
        <v>495</v>
      </c>
      <c r="T232" s="35">
        <v>617</v>
      </c>
      <c r="U232" s="35">
        <v>630</v>
      </c>
      <c r="V232" s="34">
        <v>580.66666666667</v>
      </c>
      <c r="W232" s="34">
        <f t="shared" si="48"/>
        <v>821.333333333333</v>
      </c>
      <c r="X232" s="35">
        <v>10</v>
      </c>
      <c r="Y232" s="35">
        <v>0</v>
      </c>
      <c r="Z232" s="35">
        <v>0</v>
      </c>
      <c r="AA232" s="34">
        <v>1006</v>
      </c>
      <c r="AB232" s="34">
        <v>0</v>
      </c>
      <c r="AC232" s="34">
        <v>0</v>
      </c>
      <c r="AD232" s="34">
        <v>0</v>
      </c>
      <c r="AE232" s="34">
        <f t="shared" si="49"/>
        <v>1006</v>
      </c>
      <c r="AF232" s="34">
        <f t="shared" si="50"/>
        <v>1.7324913892078</v>
      </c>
      <c r="AG232" s="34">
        <f t="shared" si="51"/>
        <v>1.22483766233766</v>
      </c>
      <c r="AH232" s="34">
        <v>0</v>
      </c>
      <c r="AI232" s="34">
        <v>0</v>
      </c>
      <c r="AJ232" s="35">
        <v>54144</v>
      </c>
      <c r="AK232" s="35">
        <v>604</v>
      </c>
      <c r="AL232" s="35">
        <v>1217</v>
      </c>
      <c r="AM232" s="34">
        <v>1.3</v>
      </c>
      <c r="AN232" s="34">
        <f t="shared" si="52"/>
        <v>1067.73333333333</v>
      </c>
      <c r="AO232" s="35">
        <v>144</v>
      </c>
      <c r="AP232" s="35">
        <v>144</v>
      </c>
      <c r="AQ232" t="s">
        <v>82</v>
      </c>
      <c r="AR232">
        <v>4</v>
      </c>
      <c r="AS232" s="34">
        <v>0.53333333333333</v>
      </c>
      <c r="AT232" t="s">
        <v>83</v>
      </c>
      <c r="AU232" s="35">
        <f t="shared" si="62"/>
        <v>959.05</v>
      </c>
      <c r="AV232" s="35">
        <f t="shared" si="53"/>
        <v>1008</v>
      </c>
      <c r="AW232" s="35">
        <f t="shared" si="54"/>
        <v>2.45211038961039</v>
      </c>
      <c r="AX232" s="35">
        <f t="shared" si="55"/>
        <v>0.970373376623377</v>
      </c>
      <c r="AY232" s="35">
        <f t="shared" si="56"/>
        <v>1008</v>
      </c>
      <c r="AZ232" s="35">
        <f t="shared" si="57"/>
        <v>0</v>
      </c>
      <c r="BA232" s="27" t="str">
        <f t="shared" si="58"/>
        <v>3</v>
      </c>
      <c r="BB232" s="34">
        <v>0.0001</v>
      </c>
      <c r="BC232" s="34">
        <f t="shared" si="59"/>
        <v>0</v>
      </c>
      <c r="BD232" s="34" t="e">
        <f t="shared" si="60"/>
        <v>#REF!</v>
      </c>
      <c r="BE232" s="34">
        <v>0.04</v>
      </c>
      <c r="BF232" s="34">
        <f t="shared" si="63"/>
        <v>40.32</v>
      </c>
      <c r="BG232" s="34" t="e">
        <f t="shared" si="61"/>
        <v>#REF!</v>
      </c>
      <c r="BH232" t="str">
        <f>IF(AT232="UDARA","U","N")&amp;LEFT($C$4,2)&amp;MID($C$4,4,2)&amp;LEFT(A232,3)&amp;MID(E232,2,2)&amp;VLOOKUP(E232,Acuan_Reference!C:L,10,0)</f>
        <v>N1501BJM71S7</v>
      </c>
      <c r="BI232" t="s">
        <v>84</v>
      </c>
      <c r="BJ232" t="s">
        <v>119</v>
      </c>
      <c r="BK232" t="s">
        <v>86</v>
      </c>
      <c r="BL232" t="s">
        <v>87</v>
      </c>
    </row>
    <row r="233" hidden="1" spans="1:64">
      <c r="A233" t="s">
        <v>90</v>
      </c>
      <c r="B233" t="s">
        <v>75</v>
      </c>
      <c r="C233" t="s">
        <v>76</v>
      </c>
      <c r="D233" t="s">
        <v>134</v>
      </c>
      <c r="E233" t="s">
        <v>135</v>
      </c>
      <c r="F233" t="s">
        <v>136</v>
      </c>
      <c r="G233" t="s">
        <v>80</v>
      </c>
      <c r="H233" t="s">
        <v>81</v>
      </c>
      <c r="I233" s="34">
        <v>18275</v>
      </c>
      <c r="J233" s="35">
        <v>2430</v>
      </c>
      <c r="K233" s="35">
        <v>3170</v>
      </c>
      <c r="L233" s="35">
        <v>4493</v>
      </c>
      <c r="M233" s="35">
        <v>2571</v>
      </c>
      <c r="N233" s="35">
        <v>3799</v>
      </c>
      <c r="O233" s="35">
        <v>2838</v>
      </c>
      <c r="P233" s="35">
        <v>2648</v>
      </c>
      <c r="Q233" s="35">
        <v>3248</v>
      </c>
      <c r="R233" s="35">
        <v>2893</v>
      </c>
      <c r="S233" s="35">
        <v>3454</v>
      </c>
      <c r="T233" s="35">
        <v>2636</v>
      </c>
      <c r="U233" s="35">
        <v>3188</v>
      </c>
      <c r="V233" s="34">
        <v>3092.6666666667</v>
      </c>
      <c r="W233" s="34">
        <f t="shared" si="48"/>
        <v>3939.66666666667</v>
      </c>
      <c r="X233" s="35">
        <v>1509</v>
      </c>
      <c r="Y233" s="35">
        <v>0</v>
      </c>
      <c r="Z233" s="35">
        <v>0</v>
      </c>
      <c r="AA233" s="34">
        <v>4320</v>
      </c>
      <c r="AB233" s="34">
        <v>0</v>
      </c>
      <c r="AC233" s="34">
        <v>0</v>
      </c>
      <c r="AD233" s="34">
        <v>0</v>
      </c>
      <c r="AE233" s="34">
        <f t="shared" si="49"/>
        <v>4320</v>
      </c>
      <c r="AF233" s="34">
        <f t="shared" si="50"/>
        <v>1.39685276999352</v>
      </c>
      <c r="AG233" s="34">
        <f t="shared" si="51"/>
        <v>1.09653947034436</v>
      </c>
      <c r="AH233" s="34">
        <v>0</v>
      </c>
      <c r="AI233" s="34">
        <v>0</v>
      </c>
      <c r="AJ233" s="35">
        <v>54144</v>
      </c>
      <c r="AK233" s="35">
        <v>3395</v>
      </c>
      <c r="AL233" s="35">
        <v>5995</v>
      </c>
      <c r="AM233" s="34">
        <v>0.6</v>
      </c>
      <c r="AN233" s="34">
        <f t="shared" si="52"/>
        <v>2363.8</v>
      </c>
      <c r="AO233" s="35">
        <v>144</v>
      </c>
      <c r="AP233" s="35">
        <v>144</v>
      </c>
      <c r="AQ233" t="s">
        <v>82</v>
      </c>
      <c r="AR233">
        <v>12</v>
      </c>
      <c r="AS233" s="34">
        <v>0.033333333333333</v>
      </c>
      <c r="AT233" t="s">
        <v>83</v>
      </c>
      <c r="AU233" s="35">
        <f t="shared" si="62"/>
        <v>3029.1</v>
      </c>
      <c r="AV233" s="35">
        <f t="shared" si="53"/>
        <v>3168</v>
      </c>
      <c r="AW233" s="35">
        <f t="shared" si="54"/>
        <v>1.90066841526356</v>
      </c>
      <c r="AX233" s="35">
        <f t="shared" si="55"/>
        <v>0.37896607157966</v>
      </c>
      <c r="AY233" s="35">
        <f t="shared" si="56"/>
        <v>3168</v>
      </c>
      <c r="AZ233" s="35">
        <f t="shared" si="57"/>
        <v>0</v>
      </c>
      <c r="BA233" s="27" t="str">
        <f t="shared" si="58"/>
        <v>3</v>
      </c>
      <c r="BB233" s="34">
        <v>0.0001</v>
      </c>
      <c r="BC233" s="34">
        <f t="shared" si="59"/>
        <v>0</v>
      </c>
      <c r="BD233" s="34" t="e">
        <f t="shared" si="60"/>
        <v>#REF!</v>
      </c>
      <c r="BE233" s="34">
        <v>0.04</v>
      </c>
      <c r="BF233" s="34">
        <f t="shared" si="63"/>
        <v>126.72</v>
      </c>
      <c r="BG233" s="34" t="e">
        <f t="shared" si="61"/>
        <v>#REF!</v>
      </c>
      <c r="BH233" t="str">
        <f>IF(AT233="UDARA","U","N")&amp;LEFT($C$4,2)&amp;MID($C$4,4,2)&amp;LEFT(A233,3)&amp;MID(E233,2,2)&amp;VLOOKUP(E233,Acuan_Reference!C:L,10,0)</f>
        <v>N1501BKS71S7</v>
      </c>
      <c r="BI233" t="s">
        <v>84</v>
      </c>
      <c r="BJ233" t="s">
        <v>119</v>
      </c>
      <c r="BK233" t="s">
        <v>86</v>
      </c>
      <c r="BL233" t="s">
        <v>87</v>
      </c>
    </row>
    <row r="234" hidden="1" spans="1:64">
      <c r="A234" t="s">
        <v>91</v>
      </c>
      <c r="B234" t="s">
        <v>75</v>
      </c>
      <c r="C234" t="s">
        <v>76</v>
      </c>
      <c r="D234" t="s">
        <v>134</v>
      </c>
      <c r="E234" t="s">
        <v>135</v>
      </c>
      <c r="F234" t="s">
        <v>136</v>
      </c>
      <c r="G234" t="s">
        <v>80</v>
      </c>
      <c r="H234" t="s">
        <v>81</v>
      </c>
      <c r="I234" s="34">
        <v>18275</v>
      </c>
      <c r="J234" s="35">
        <v>879</v>
      </c>
      <c r="K234" s="35">
        <v>334</v>
      </c>
      <c r="L234" s="35">
        <v>679</v>
      </c>
      <c r="M234" s="35">
        <v>727</v>
      </c>
      <c r="N234" s="35">
        <v>858</v>
      </c>
      <c r="O234" s="35">
        <v>672</v>
      </c>
      <c r="P234" s="35">
        <v>794</v>
      </c>
      <c r="Q234" s="35">
        <v>666</v>
      </c>
      <c r="R234" s="35">
        <v>750</v>
      </c>
      <c r="S234" s="35">
        <v>786</v>
      </c>
      <c r="T234" s="35">
        <v>528</v>
      </c>
      <c r="U234" s="35">
        <v>482</v>
      </c>
      <c r="V234" s="34">
        <v>598.66666666667</v>
      </c>
      <c r="W234" s="34">
        <f t="shared" si="48"/>
        <v>796</v>
      </c>
      <c r="X234" s="35">
        <v>179</v>
      </c>
      <c r="Y234" s="35">
        <v>0</v>
      </c>
      <c r="Z234" s="35">
        <v>0</v>
      </c>
      <c r="AA234" s="34">
        <v>1130</v>
      </c>
      <c r="AB234" s="34">
        <v>0</v>
      </c>
      <c r="AC234" s="34">
        <v>0</v>
      </c>
      <c r="AD234" s="34">
        <v>0</v>
      </c>
      <c r="AE234" s="34">
        <f t="shared" si="49"/>
        <v>1130</v>
      </c>
      <c r="AF234" s="34">
        <f t="shared" si="50"/>
        <v>1.88752783964364</v>
      </c>
      <c r="AG234" s="34">
        <f t="shared" si="51"/>
        <v>1.41959798994975</v>
      </c>
      <c r="AH234" s="34">
        <v>0</v>
      </c>
      <c r="AI234" s="34">
        <v>0</v>
      </c>
      <c r="AJ234" s="35">
        <v>54144</v>
      </c>
      <c r="AK234" s="35">
        <v>780</v>
      </c>
      <c r="AL234" s="35">
        <v>1378</v>
      </c>
      <c r="AM234" s="34">
        <v>0.9</v>
      </c>
      <c r="AN234" s="34">
        <f t="shared" si="52"/>
        <v>716.4</v>
      </c>
      <c r="AO234" s="35">
        <v>144</v>
      </c>
      <c r="AP234" s="35">
        <v>144</v>
      </c>
      <c r="AQ234" t="s">
        <v>82</v>
      </c>
      <c r="AR234">
        <v>4</v>
      </c>
      <c r="AS234" s="34">
        <v>0.13333333333333</v>
      </c>
      <c r="AT234" t="s">
        <v>83</v>
      </c>
      <c r="AU234" s="35">
        <f t="shared" si="62"/>
        <v>723.3</v>
      </c>
      <c r="AV234" s="35">
        <f t="shared" si="53"/>
        <v>864</v>
      </c>
      <c r="AW234" s="35">
        <f t="shared" si="54"/>
        <v>2.50502512562814</v>
      </c>
      <c r="AX234" s="35">
        <f t="shared" si="55"/>
        <v>0.773869346733668</v>
      </c>
      <c r="AY234" s="35">
        <f t="shared" si="56"/>
        <v>864</v>
      </c>
      <c r="AZ234" s="35">
        <f t="shared" si="57"/>
        <v>0</v>
      </c>
      <c r="BA234" s="27" t="str">
        <f t="shared" si="58"/>
        <v>3</v>
      </c>
      <c r="BB234" s="34">
        <v>0.0001</v>
      </c>
      <c r="BC234" s="34">
        <f t="shared" si="59"/>
        <v>0</v>
      </c>
      <c r="BD234" s="34" t="e">
        <f t="shared" si="60"/>
        <v>#REF!</v>
      </c>
      <c r="BE234" s="34">
        <v>0.04</v>
      </c>
      <c r="BF234" s="34">
        <f t="shared" si="63"/>
        <v>34.56</v>
      </c>
      <c r="BG234" s="34" t="e">
        <f t="shared" si="61"/>
        <v>#REF!</v>
      </c>
      <c r="BH234" t="str">
        <f>IF(AT234="UDARA","U","N")&amp;LEFT($C$4,2)&amp;MID($C$4,4,2)&amp;LEFT(A234,3)&amp;MID(E234,2,2)&amp;VLOOKUP(E234,Acuan_Reference!C:L,10,0)</f>
        <v>N1501BLP71S7</v>
      </c>
      <c r="BI234" t="s">
        <v>84</v>
      </c>
      <c r="BJ234" t="s">
        <v>119</v>
      </c>
      <c r="BK234" t="s">
        <v>86</v>
      </c>
      <c r="BL234" t="s">
        <v>87</v>
      </c>
    </row>
    <row r="235" hidden="1" spans="1:64">
      <c r="A235" t="s">
        <v>92</v>
      </c>
      <c r="B235" t="s">
        <v>75</v>
      </c>
      <c r="C235" t="s">
        <v>76</v>
      </c>
      <c r="D235" t="s">
        <v>134</v>
      </c>
      <c r="E235" t="s">
        <v>135</v>
      </c>
      <c r="F235" t="s">
        <v>136</v>
      </c>
      <c r="G235" t="s">
        <v>80</v>
      </c>
      <c r="H235" t="s">
        <v>81</v>
      </c>
      <c r="I235" s="34">
        <v>18275</v>
      </c>
      <c r="J235" s="35">
        <v>184</v>
      </c>
      <c r="K235" s="35">
        <v>46</v>
      </c>
      <c r="L235" s="35">
        <v>164</v>
      </c>
      <c r="M235" s="35">
        <v>179</v>
      </c>
      <c r="N235" s="35">
        <v>79</v>
      </c>
      <c r="O235" s="35">
        <v>194</v>
      </c>
      <c r="P235" s="35">
        <v>184</v>
      </c>
      <c r="Q235" s="35">
        <v>179</v>
      </c>
      <c r="R235" s="35">
        <v>187</v>
      </c>
      <c r="S235" s="35">
        <v>56</v>
      </c>
      <c r="T235" s="35">
        <v>177</v>
      </c>
      <c r="U235" s="35">
        <v>174</v>
      </c>
      <c r="V235" s="34">
        <v>135.66666666667</v>
      </c>
      <c r="W235" s="34">
        <f t="shared" si="48"/>
        <v>210.666666666667</v>
      </c>
      <c r="X235" s="35">
        <v>6</v>
      </c>
      <c r="Y235" s="35">
        <v>0</v>
      </c>
      <c r="Z235" s="35">
        <v>0</v>
      </c>
      <c r="AA235" s="34">
        <v>288</v>
      </c>
      <c r="AB235" s="34">
        <v>35</v>
      </c>
      <c r="AC235" s="34">
        <v>0</v>
      </c>
      <c r="AD235" s="34">
        <v>0</v>
      </c>
      <c r="AE235" s="34">
        <f t="shared" si="49"/>
        <v>288</v>
      </c>
      <c r="AF235" s="34">
        <f t="shared" si="50"/>
        <v>2.12285012285007</v>
      </c>
      <c r="AG235" s="34">
        <f t="shared" si="51"/>
        <v>1.36708860759494</v>
      </c>
      <c r="AH235" s="34">
        <v>0</v>
      </c>
      <c r="AI235" s="34">
        <v>0</v>
      </c>
      <c r="AJ235" s="35">
        <v>54144</v>
      </c>
      <c r="AK235" s="35">
        <v>151</v>
      </c>
      <c r="AL235" s="35">
        <v>281</v>
      </c>
      <c r="AM235" s="34">
        <v>1.5</v>
      </c>
      <c r="AN235" s="34">
        <f t="shared" si="52"/>
        <v>316</v>
      </c>
      <c r="AO235" s="35">
        <v>144</v>
      </c>
      <c r="AP235" s="35">
        <v>144</v>
      </c>
      <c r="AQ235" t="s">
        <v>82</v>
      </c>
      <c r="AR235">
        <v>2</v>
      </c>
      <c r="AS235" s="34">
        <v>0.53333333333333</v>
      </c>
      <c r="AT235" t="s">
        <v>83</v>
      </c>
      <c r="AU235" s="35">
        <f t="shared" si="62"/>
        <v>231.75</v>
      </c>
      <c r="AV235" s="35">
        <f t="shared" si="53"/>
        <v>288</v>
      </c>
      <c r="AW235" s="35">
        <f t="shared" si="54"/>
        <v>2.73417721518987</v>
      </c>
      <c r="AX235" s="35">
        <f t="shared" si="55"/>
        <v>1.4003164556962</v>
      </c>
      <c r="AY235" s="35">
        <f t="shared" si="56"/>
        <v>288</v>
      </c>
      <c r="AZ235" s="35">
        <f t="shared" si="57"/>
        <v>0</v>
      </c>
      <c r="BA235" s="27" t="str">
        <f t="shared" si="58"/>
        <v>3</v>
      </c>
      <c r="BB235" s="34">
        <v>0.0001</v>
      </c>
      <c r="BC235" s="34">
        <f t="shared" si="59"/>
        <v>0</v>
      </c>
      <c r="BD235" s="34" t="e">
        <f t="shared" si="60"/>
        <v>#REF!</v>
      </c>
      <c r="BE235" s="34">
        <v>0.04</v>
      </c>
      <c r="BF235" s="34">
        <f t="shared" si="63"/>
        <v>11.52</v>
      </c>
      <c r="BG235" s="34" t="e">
        <f t="shared" si="61"/>
        <v>#REF!</v>
      </c>
      <c r="BH235" t="str">
        <f>IF(AT235="UDARA","U","N")&amp;LEFT($C$4,2)&amp;MID($C$4,4,2)&amp;LEFT(A235,3)&amp;MID(E235,2,2)&amp;VLOOKUP(E235,Acuan_Reference!C:L,10,0)</f>
        <v>N1501BTM71S7</v>
      </c>
      <c r="BI235" t="s">
        <v>84</v>
      </c>
      <c r="BJ235" t="s">
        <v>119</v>
      </c>
      <c r="BK235" t="s">
        <v>86</v>
      </c>
      <c r="BL235" t="s">
        <v>87</v>
      </c>
    </row>
    <row r="236" hidden="1" spans="1:64">
      <c r="A236" t="s">
        <v>93</v>
      </c>
      <c r="B236" t="s">
        <v>75</v>
      </c>
      <c r="C236" t="s">
        <v>76</v>
      </c>
      <c r="D236" t="s">
        <v>134</v>
      </c>
      <c r="E236" t="s">
        <v>135</v>
      </c>
      <c r="F236" t="s">
        <v>136</v>
      </c>
      <c r="G236" t="s">
        <v>80</v>
      </c>
      <c r="H236" t="s">
        <v>81</v>
      </c>
      <c r="I236" s="34">
        <v>18275</v>
      </c>
      <c r="J236" s="35">
        <v>1351</v>
      </c>
      <c r="K236" s="35">
        <v>707</v>
      </c>
      <c r="L236" s="35">
        <v>730</v>
      </c>
      <c r="M236" s="35">
        <v>1071</v>
      </c>
      <c r="N236" s="35">
        <v>1498</v>
      </c>
      <c r="O236" s="35">
        <v>960</v>
      </c>
      <c r="P236" s="35">
        <v>892</v>
      </c>
      <c r="Q236" s="35">
        <v>1036</v>
      </c>
      <c r="R236" s="35">
        <v>972</v>
      </c>
      <c r="S236" s="35">
        <v>801</v>
      </c>
      <c r="T236" s="35">
        <v>771</v>
      </c>
      <c r="U236" s="35">
        <v>1353</v>
      </c>
      <c r="V236" s="34">
        <v>975</v>
      </c>
      <c r="W236" s="34">
        <f t="shared" si="48"/>
        <v>1274</v>
      </c>
      <c r="X236" s="35">
        <v>451</v>
      </c>
      <c r="Y236" s="35">
        <v>0</v>
      </c>
      <c r="Z236" s="35">
        <v>0</v>
      </c>
      <c r="AA236" s="34">
        <v>389</v>
      </c>
      <c r="AB236" s="34">
        <v>0</v>
      </c>
      <c r="AC236" s="34">
        <v>1008</v>
      </c>
      <c r="AD236" s="34">
        <v>0</v>
      </c>
      <c r="AE236" s="34">
        <f t="shared" si="49"/>
        <v>1397</v>
      </c>
      <c r="AF236" s="34">
        <f t="shared" si="50"/>
        <v>1.43282051282051</v>
      </c>
      <c r="AG236" s="34">
        <f t="shared" si="51"/>
        <v>1.09654631083203</v>
      </c>
      <c r="AH236" s="34">
        <v>0</v>
      </c>
      <c r="AI236" s="34">
        <v>0</v>
      </c>
      <c r="AJ236" s="35">
        <v>54144</v>
      </c>
      <c r="AK236" s="35">
        <v>995</v>
      </c>
      <c r="AL236" s="35">
        <v>1698</v>
      </c>
      <c r="AM236" s="34">
        <v>0.8</v>
      </c>
      <c r="AN236" s="34">
        <f t="shared" si="52"/>
        <v>1019.2</v>
      </c>
      <c r="AO236" s="35">
        <v>144</v>
      </c>
      <c r="AP236" s="35">
        <v>144</v>
      </c>
      <c r="AQ236" t="s">
        <v>82</v>
      </c>
      <c r="AR236">
        <v>4</v>
      </c>
      <c r="AS236" s="34">
        <v>0.066666666666667</v>
      </c>
      <c r="AT236" t="s">
        <v>83</v>
      </c>
      <c r="AU236" s="35">
        <f t="shared" si="62"/>
        <v>990.15</v>
      </c>
      <c r="AV236" s="35">
        <f t="shared" si="53"/>
        <v>1008</v>
      </c>
      <c r="AW236" s="35">
        <f t="shared" si="54"/>
        <v>1.88775510204082</v>
      </c>
      <c r="AX236" s="35">
        <f t="shared" si="55"/>
        <v>0.554945054945055</v>
      </c>
      <c r="AY236" s="35">
        <f t="shared" si="56"/>
        <v>1008</v>
      </c>
      <c r="AZ236" s="35">
        <f t="shared" si="57"/>
        <v>0</v>
      </c>
      <c r="BA236" s="27" t="str">
        <f t="shared" si="58"/>
        <v>3</v>
      </c>
      <c r="BB236" s="34">
        <v>0.0001</v>
      </c>
      <c r="BC236" s="34">
        <f t="shared" si="59"/>
        <v>0</v>
      </c>
      <c r="BD236" s="34" t="e">
        <f t="shared" si="60"/>
        <v>#REF!</v>
      </c>
      <c r="BE236" s="34">
        <v>0.04</v>
      </c>
      <c r="BF236" s="34">
        <f t="shared" si="63"/>
        <v>40.32</v>
      </c>
      <c r="BG236" s="34" t="e">
        <f t="shared" si="61"/>
        <v>#REF!</v>
      </c>
      <c r="BH236" t="str">
        <f>IF(AT236="UDARA","U","N")&amp;LEFT($C$4,2)&amp;MID($C$4,4,2)&amp;LEFT(A236,3)&amp;MID(E236,2,2)&amp;VLOOKUP(E236,Acuan_Reference!C:L,10,0)</f>
        <v>N1501CRB71S7</v>
      </c>
      <c r="BI236" t="s">
        <v>84</v>
      </c>
      <c r="BJ236" t="s">
        <v>119</v>
      </c>
      <c r="BK236" t="s">
        <v>86</v>
      </c>
      <c r="BL236" t="s">
        <v>87</v>
      </c>
    </row>
    <row r="237" hidden="1" spans="1:64">
      <c r="A237" t="s">
        <v>94</v>
      </c>
      <c r="B237" t="s">
        <v>75</v>
      </c>
      <c r="C237" t="s">
        <v>76</v>
      </c>
      <c r="D237" t="s">
        <v>134</v>
      </c>
      <c r="E237" t="s">
        <v>135</v>
      </c>
      <c r="F237" t="s">
        <v>136</v>
      </c>
      <c r="G237" t="s">
        <v>80</v>
      </c>
      <c r="H237" t="s">
        <v>81</v>
      </c>
      <c r="I237" s="34">
        <v>18275</v>
      </c>
      <c r="J237" s="35">
        <v>379</v>
      </c>
      <c r="K237" s="35">
        <v>653</v>
      </c>
      <c r="L237" s="35">
        <v>468</v>
      </c>
      <c r="M237" s="35">
        <v>727</v>
      </c>
      <c r="N237" s="35">
        <v>643</v>
      </c>
      <c r="O237" s="35">
        <v>678</v>
      </c>
      <c r="P237" s="35">
        <v>877</v>
      </c>
      <c r="Q237" s="35">
        <v>428</v>
      </c>
      <c r="R237" s="35">
        <v>715</v>
      </c>
      <c r="S237" s="35">
        <v>703</v>
      </c>
      <c r="T237" s="35">
        <v>582</v>
      </c>
      <c r="U237" s="35">
        <v>682</v>
      </c>
      <c r="V237" s="34">
        <v>655.66666666667</v>
      </c>
      <c r="W237" s="34">
        <f t="shared" si="48"/>
        <v>866.333333333333</v>
      </c>
      <c r="X237" s="35">
        <v>369</v>
      </c>
      <c r="Y237" s="35">
        <v>0</v>
      </c>
      <c r="Z237" s="35">
        <v>0</v>
      </c>
      <c r="AA237" s="34">
        <v>178</v>
      </c>
      <c r="AB237" s="34">
        <v>0</v>
      </c>
      <c r="AC237" s="34">
        <v>864</v>
      </c>
      <c r="AD237" s="34">
        <v>0</v>
      </c>
      <c r="AE237" s="34">
        <f t="shared" si="49"/>
        <v>1042</v>
      </c>
      <c r="AF237" s="34">
        <f t="shared" si="50"/>
        <v>1.58922216573461</v>
      </c>
      <c r="AG237" s="34">
        <f t="shared" si="51"/>
        <v>1.2027702962678</v>
      </c>
      <c r="AH237" s="34">
        <v>0</v>
      </c>
      <c r="AI237" s="34">
        <v>0</v>
      </c>
      <c r="AJ237" s="35">
        <v>54144</v>
      </c>
      <c r="AK237" s="35">
        <v>654</v>
      </c>
      <c r="AL237" s="35">
        <v>1335</v>
      </c>
      <c r="AM237" s="34">
        <v>0.8</v>
      </c>
      <c r="AN237" s="34">
        <f t="shared" si="52"/>
        <v>693.066666666667</v>
      </c>
      <c r="AO237" s="35">
        <v>144</v>
      </c>
      <c r="AP237" s="35">
        <v>144</v>
      </c>
      <c r="AQ237" t="s">
        <v>82</v>
      </c>
      <c r="AR237">
        <v>8</v>
      </c>
      <c r="AS237" s="34">
        <v>0.13333333333333</v>
      </c>
      <c r="AT237" t="s">
        <v>83</v>
      </c>
      <c r="AU237" s="35">
        <f t="shared" si="62"/>
        <v>739.55</v>
      </c>
      <c r="AV237" s="35">
        <f t="shared" si="53"/>
        <v>864</v>
      </c>
      <c r="AW237" s="35">
        <f t="shared" si="54"/>
        <v>2.20007695267411</v>
      </c>
      <c r="AX237" s="35">
        <f t="shared" si="55"/>
        <v>0.659099653712967</v>
      </c>
      <c r="AY237" s="35">
        <f t="shared" si="56"/>
        <v>864</v>
      </c>
      <c r="AZ237" s="35">
        <f t="shared" si="57"/>
        <v>0</v>
      </c>
      <c r="BA237" s="27" t="str">
        <f t="shared" si="58"/>
        <v>3</v>
      </c>
      <c r="BB237" s="34">
        <v>0.0001</v>
      </c>
      <c r="BC237" s="34">
        <f t="shared" si="59"/>
        <v>0</v>
      </c>
      <c r="BD237" s="34" t="e">
        <f t="shared" si="60"/>
        <v>#REF!</v>
      </c>
      <c r="BE237" s="34">
        <v>0.04</v>
      </c>
      <c r="BF237" s="34">
        <f t="shared" si="63"/>
        <v>34.56</v>
      </c>
      <c r="BG237" s="34" t="e">
        <f t="shared" si="61"/>
        <v>#REF!</v>
      </c>
      <c r="BH237" t="str">
        <f>IF(AT237="UDARA","U","N")&amp;LEFT($C$4,2)&amp;MID($C$4,4,2)&amp;LEFT(A237,3)&amp;MID(E237,2,2)&amp;VLOOKUP(E237,Acuan_Reference!C:L,10,0)</f>
        <v>N1501DPS71S7</v>
      </c>
      <c r="BI237" t="s">
        <v>84</v>
      </c>
      <c r="BJ237" t="s">
        <v>119</v>
      </c>
      <c r="BK237" t="s">
        <v>86</v>
      </c>
      <c r="BL237" t="s">
        <v>87</v>
      </c>
    </row>
    <row r="238" hidden="1" spans="1:64">
      <c r="A238" t="s">
        <v>95</v>
      </c>
      <c r="B238" t="s">
        <v>75</v>
      </c>
      <c r="C238" t="s">
        <v>76</v>
      </c>
      <c r="D238" t="s">
        <v>134</v>
      </c>
      <c r="E238" t="s">
        <v>135</v>
      </c>
      <c r="F238" t="s">
        <v>136</v>
      </c>
      <c r="G238" t="s">
        <v>80</v>
      </c>
      <c r="H238" t="s">
        <v>81</v>
      </c>
      <c r="I238" s="34">
        <v>18275</v>
      </c>
      <c r="J238" s="35">
        <v>394</v>
      </c>
      <c r="K238" s="35">
        <v>443</v>
      </c>
      <c r="L238" s="35">
        <v>574</v>
      </c>
      <c r="M238" s="35">
        <v>358</v>
      </c>
      <c r="N238" s="35">
        <v>644</v>
      </c>
      <c r="O238" s="35">
        <v>1901</v>
      </c>
      <c r="P238" s="35">
        <v>1350</v>
      </c>
      <c r="Q238" s="35">
        <v>768</v>
      </c>
      <c r="R238" s="35">
        <v>1121</v>
      </c>
      <c r="S238" s="35">
        <v>1798</v>
      </c>
      <c r="T238" s="35">
        <v>1160</v>
      </c>
      <c r="U238" s="35">
        <v>1174</v>
      </c>
      <c r="V238" s="34">
        <v>1377.3333333333</v>
      </c>
      <c r="W238" s="34">
        <f t="shared" si="48"/>
        <v>1685.33333333333</v>
      </c>
      <c r="X238" s="35">
        <v>539</v>
      </c>
      <c r="Y238" s="35">
        <v>0</v>
      </c>
      <c r="Z238" s="35">
        <v>0</v>
      </c>
      <c r="AA238" s="34">
        <v>1849</v>
      </c>
      <c r="AB238" s="34">
        <v>0</v>
      </c>
      <c r="AC238" s="34">
        <v>0</v>
      </c>
      <c r="AD238" s="34">
        <v>0</v>
      </c>
      <c r="AE238" s="34">
        <f t="shared" si="49"/>
        <v>1849</v>
      </c>
      <c r="AF238" s="34">
        <f t="shared" si="50"/>
        <v>1.34244917715395</v>
      </c>
      <c r="AG238" s="34">
        <f t="shared" si="51"/>
        <v>1.09711234177215</v>
      </c>
      <c r="AH238" s="34">
        <v>0</v>
      </c>
      <c r="AI238" s="34">
        <v>0</v>
      </c>
      <c r="AJ238" s="35">
        <v>54144</v>
      </c>
      <c r="AK238" s="35">
        <v>1305</v>
      </c>
      <c r="AL238" s="35">
        <v>2722</v>
      </c>
      <c r="AM238" s="34">
        <v>0.25</v>
      </c>
      <c r="AN238" s="34">
        <f t="shared" si="52"/>
        <v>421.333333333333</v>
      </c>
      <c r="AO238" s="35">
        <v>144</v>
      </c>
      <c r="AP238" s="35">
        <v>144</v>
      </c>
      <c r="AQ238" t="s">
        <v>82</v>
      </c>
      <c r="AR238">
        <v>12</v>
      </c>
      <c r="AS238" s="34">
        <v>0.033333333333333</v>
      </c>
      <c r="AT238" t="s">
        <v>83</v>
      </c>
      <c r="AU238" s="35">
        <f t="shared" si="62"/>
        <v>970.75</v>
      </c>
      <c r="AV238" s="35">
        <f t="shared" si="53"/>
        <v>1008</v>
      </c>
      <c r="AW238" s="35">
        <f t="shared" si="54"/>
        <v>1.69521360759494</v>
      </c>
      <c r="AX238" s="35">
        <f t="shared" si="55"/>
        <v>0.0801028481012658</v>
      </c>
      <c r="AY238" s="35">
        <f t="shared" si="56"/>
        <v>1008</v>
      </c>
      <c r="AZ238" s="35">
        <f t="shared" si="57"/>
        <v>0</v>
      </c>
      <c r="BA238" s="27" t="str">
        <f t="shared" si="58"/>
        <v>3</v>
      </c>
      <c r="BB238" s="34">
        <v>0.0001</v>
      </c>
      <c r="BC238" s="34">
        <f t="shared" si="59"/>
        <v>0</v>
      </c>
      <c r="BD238" s="34" t="e">
        <f t="shared" si="60"/>
        <v>#REF!</v>
      </c>
      <c r="BE238" s="34">
        <v>0.04</v>
      </c>
      <c r="BF238" s="34">
        <f t="shared" si="63"/>
        <v>40.32</v>
      </c>
      <c r="BG238" s="34" t="e">
        <f t="shared" si="61"/>
        <v>#REF!</v>
      </c>
      <c r="BH238" t="str">
        <f>IF(AT238="UDARA","U","N")&amp;LEFT($C$4,2)&amp;MID($C$4,4,2)&amp;LEFT(A238,3)&amp;MID(E238,2,2)&amp;VLOOKUP(E238,Acuan_Reference!C:L,10,0)</f>
        <v>N1501JAK71S7</v>
      </c>
      <c r="BI238" t="s">
        <v>84</v>
      </c>
      <c r="BJ238" t="s">
        <v>119</v>
      </c>
      <c r="BK238" t="s">
        <v>86</v>
      </c>
      <c r="BL238" t="s">
        <v>87</v>
      </c>
    </row>
    <row r="239" hidden="1" spans="1:64">
      <c r="A239" t="s">
        <v>96</v>
      </c>
      <c r="B239" t="s">
        <v>75</v>
      </c>
      <c r="C239" t="s">
        <v>76</v>
      </c>
      <c r="D239" t="s">
        <v>134</v>
      </c>
      <c r="E239" t="s">
        <v>135</v>
      </c>
      <c r="F239" t="s">
        <v>136</v>
      </c>
      <c r="G239" t="s">
        <v>80</v>
      </c>
      <c r="H239" t="s">
        <v>81</v>
      </c>
      <c r="I239" s="34">
        <v>18275</v>
      </c>
      <c r="J239" s="35">
        <v>265</v>
      </c>
      <c r="K239" s="35">
        <v>262</v>
      </c>
      <c r="L239" s="35">
        <v>205</v>
      </c>
      <c r="M239" s="35">
        <v>383</v>
      </c>
      <c r="N239" s="35">
        <v>63</v>
      </c>
      <c r="O239" s="35">
        <v>597</v>
      </c>
      <c r="P239" s="35">
        <v>57</v>
      </c>
      <c r="Q239" s="35">
        <v>266</v>
      </c>
      <c r="R239" s="35">
        <v>395</v>
      </c>
      <c r="S239" s="35">
        <v>218</v>
      </c>
      <c r="T239" s="35">
        <v>374</v>
      </c>
      <c r="U239" s="35">
        <v>342</v>
      </c>
      <c r="V239" s="34">
        <v>311.33333333333</v>
      </c>
      <c r="W239" s="34">
        <f t="shared" si="48"/>
        <v>458.333333333333</v>
      </c>
      <c r="X239" s="35">
        <v>178</v>
      </c>
      <c r="Y239" s="35">
        <v>0</v>
      </c>
      <c r="Z239" s="35">
        <v>0</v>
      </c>
      <c r="AA239" s="34">
        <v>338</v>
      </c>
      <c r="AB239" s="34">
        <v>0</v>
      </c>
      <c r="AC239" s="34">
        <v>0</v>
      </c>
      <c r="AD239" s="34">
        <v>0</v>
      </c>
      <c r="AE239" s="34">
        <f t="shared" si="49"/>
        <v>338</v>
      </c>
      <c r="AF239" s="34">
        <f t="shared" si="50"/>
        <v>1.08565310492507</v>
      </c>
      <c r="AG239" s="34">
        <f t="shared" si="51"/>
        <v>0.737454545454545</v>
      </c>
      <c r="AH239" s="34">
        <v>0</v>
      </c>
      <c r="AI239" s="34">
        <v>0</v>
      </c>
      <c r="AJ239" s="35">
        <v>54144</v>
      </c>
      <c r="AK239" s="35">
        <v>312</v>
      </c>
      <c r="AL239" s="35">
        <v>659</v>
      </c>
      <c r="AM239" s="34">
        <v>1.2</v>
      </c>
      <c r="AN239" s="34">
        <f t="shared" si="52"/>
        <v>550</v>
      </c>
      <c r="AO239" s="35">
        <v>144</v>
      </c>
      <c r="AP239" s="35">
        <v>144</v>
      </c>
      <c r="AQ239" t="s">
        <v>82</v>
      </c>
      <c r="AR239">
        <v>2</v>
      </c>
      <c r="AS239" s="34">
        <v>0.2</v>
      </c>
      <c r="AT239" t="s">
        <v>83</v>
      </c>
      <c r="AU239" s="35">
        <f t="shared" si="62"/>
        <v>653.25</v>
      </c>
      <c r="AV239" s="35">
        <f t="shared" si="53"/>
        <v>720</v>
      </c>
      <c r="AW239" s="35">
        <f t="shared" si="54"/>
        <v>2.30836363636364</v>
      </c>
      <c r="AX239" s="35">
        <f t="shared" si="55"/>
        <v>0.870545454545455</v>
      </c>
      <c r="AY239" s="35">
        <f t="shared" si="56"/>
        <v>720</v>
      </c>
      <c r="AZ239" s="35">
        <f t="shared" si="57"/>
        <v>0</v>
      </c>
      <c r="BA239" s="27" t="str">
        <f t="shared" si="58"/>
        <v>2</v>
      </c>
      <c r="BB239" s="34">
        <v>0.0001</v>
      </c>
      <c r="BC239" s="34">
        <f t="shared" si="59"/>
        <v>0</v>
      </c>
      <c r="BD239" s="34" t="e">
        <f t="shared" si="60"/>
        <v>#REF!</v>
      </c>
      <c r="BE239" s="34">
        <v>0.04</v>
      </c>
      <c r="BF239" s="34">
        <f t="shared" si="63"/>
        <v>28.8</v>
      </c>
      <c r="BG239" s="34" t="e">
        <f t="shared" si="61"/>
        <v>#REF!</v>
      </c>
      <c r="BH239" t="str">
        <f>IF(AT239="UDARA","U","N")&amp;LEFT($C$4,2)&amp;MID($C$4,4,2)&amp;LEFT(A239,3)&amp;MID(E239,2,2)&amp;VLOOKUP(E239,Acuan_Reference!C:L,10,0)</f>
        <v>N1501JBI71S7</v>
      </c>
      <c r="BI239" t="s">
        <v>84</v>
      </c>
      <c r="BJ239" t="s">
        <v>119</v>
      </c>
      <c r="BK239" t="s">
        <v>86</v>
      </c>
      <c r="BL239" t="s">
        <v>87</v>
      </c>
    </row>
    <row r="240" hidden="1" spans="1:64">
      <c r="A240" t="s">
        <v>97</v>
      </c>
      <c r="B240" t="s">
        <v>75</v>
      </c>
      <c r="C240" t="s">
        <v>76</v>
      </c>
      <c r="D240" t="s">
        <v>134</v>
      </c>
      <c r="E240" t="s">
        <v>135</v>
      </c>
      <c r="F240" t="s">
        <v>136</v>
      </c>
      <c r="G240" t="s">
        <v>80</v>
      </c>
      <c r="H240" t="s">
        <v>81</v>
      </c>
      <c r="I240" s="34">
        <v>18275</v>
      </c>
      <c r="J240" s="35">
        <v>905</v>
      </c>
      <c r="K240" s="35">
        <v>2730</v>
      </c>
      <c r="L240" s="35">
        <v>1865</v>
      </c>
      <c r="M240" s="35">
        <v>1875</v>
      </c>
      <c r="N240" s="35">
        <v>934</v>
      </c>
      <c r="O240" s="35">
        <v>916</v>
      </c>
      <c r="P240" s="35">
        <v>440</v>
      </c>
      <c r="Q240" s="35">
        <v>576</v>
      </c>
      <c r="R240" s="35">
        <v>1401</v>
      </c>
      <c r="S240" s="35">
        <v>919</v>
      </c>
      <c r="T240" s="35">
        <v>764</v>
      </c>
      <c r="U240" s="35">
        <v>1320</v>
      </c>
      <c r="V240" s="34">
        <v>1001</v>
      </c>
      <c r="W240" s="34">
        <f t="shared" si="48"/>
        <v>1380.66666666667</v>
      </c>
      <c r="X240" s="35">
        <v>222</v>
      </c>
      <c r="Y240" s="35">
        <v>0</v>
      </c>
      <c r="Z240" s="35">
        <v>0</v>
      </c>
      <c r="AA240" s="34">
        <v>543</v>
      </c>
      <c r="AB240" s="34">
        <v>0</v>
      </c>
      <c r="AC240" s="34">
        <v>0</v>
      </c>
      <c r="AD240" s="34">
        <v>0</v>
      </c>
      <c r="AE240" s="34">
        <f t="shared" si="49"/>
        <v>543</v>
      </c>
      <c r="AF240" s="34">
        <f t="shared" si="50"/>
        <v>0.542457542457542</v>
      </c>
      <c r="AG240" s="34">
        <f t="shared" si="51"/>
        <v>0.393288266537904</v>
      </c>
      <c r="AH240" s="34">
        <v>0</v>
      </c>
      <c r="AI240" s="34">
        <v>0</v>
      </c>
      <c r="AJ240" s="35">
        <v>54144</v>
      </c>
      <c r="AK240" s="35">
        <v>1025</v>
      </c>
      <c r="AL240" s="35">
        <v>2058</v>
      </c>
      <c r="AM240" s="34">
        <v>0.5</v>
      </c>
      <c r="AN240" s="34">
        <f t="shared" si="52"/>
        <v>690.333333333333</v>
      </c>
      <c r="AO240" s="35">
        <v>144</v>
      </c>
      <c r="AP240" s="35">
        <v>144</v>
      </c>
      <c r="AQ240" t="s">
        <v>82</v>
      </c>
      <c r="AR240">
        <v>20</v>
      </c>
      <c r="AS240" s="34">
        <v>0.033333333333333</v>
      </c>
      <c r="AT240" t="s">
        <v>83</v>
      </c>
      <c r="AU240" s="35">
        <f t="shared" si="62"/>
        <v>1654</v>
      </c>
      <c r="AV240" s="35">
        <f t="shared" si="53"/>
        <v>1728</v>
      </c>
      <c r="AW240" s="35">
        <f t="shared" si="54"/>
        <v>1.64485755673588</v>
      </c>
      <c r="AX240" s="35">
        <f t="shared" si="55"/>
        <v>0.154273297923708</v>
      </c>
      <c r="AY240" s="35">
        <f t="shared" si="56"/>
        <v>1728</v>
      </c>
      <c r="AZ240" s="35">
        <f t="shared" si="57"/>
        <v>0</v>
      </c>
      <c r="BA240" s="27" t="str">
        <f t="shared" si="58"/>
        <v>3</v>
      </c>
      <c r="BB240" s="34">
        <v>0.0001</v>
      </c>
      <c r="BC240" s="34">
        <f t="shared" si="59"/>
        <v>0</v>
      </c>
      <c r="BD240" s="34" t="e">
        <f t="shared" si="60"/>
        <v>#REF!</v>
      </c>
      <c r="BE240" s="34">
        <v>0.04</v>
      </c>
      <c r="BF240" s="34">
        <f t="shared" si="63"/>
        <v>69.12</v>
      </c>
      <c r="BG240" s="34" t="e">
        <f t="shared" si="61"/>
        <v>#REF!</v>
      </c>
      <c r="BH240" t="str">
        <f>IF(AT240="UDARA","U","N")&amp;LEFT($C$4,2)&amp;MID($C$4,4,2)&amp;LEFT(A240,3)&amp;MID(E240,2,2)&amp;VLOOKUP(E240,Acuan_Reference!C:L,10,0)</f>
        <v>N1501JKT71S7</v>
      </c>
      <c r="BI240" t="s">
        <v>84</v>
      </c>
      <c r="BJ240" t="s">
        <v>119</v>
      </c>
      <c r="BK240" t="s">
        <v>86</v>
      </c>
      <c r="BL240" t="s">
        <v>87</v>
      </c>
    </row>
    <row r="241" hidden="1" spans="1:64">
      <c r="A241" t="s">
        <v>98</v>
      </c>
      <c r="B241" t="s">
        <v>75</v>
      </c>
      <c r="C241" t="s">
        <v>76</v>
      </c>
      <c r="D241" t="s">
        <v>134</v>
      </c>
      <c r="E241" t="s">
        <v>135</v>
      </c>
      <c r="F241" t="s">
        <v>136</v>
      </c>
      <c r="G241" t="s">
        <v>80</v>
      </c>
      <c r="H241" t="s">
        <v>81</v>
      </c>
      <c r="I241" s="34">
        <v>18275</v>
      </c>
      <c r="J241" s="35">
        <v>485</v>
      </c>
      <c r="K241" s="35">
        <v>409</v>
      </c>
      <c r="L241" s="35">
        <v>454</v>
      </c>
      <c r="M241" s="35">
        <v>506</v>
      </c>
      <c r="N241" s="35">
        <v>213</v>
      </c>
      <c r="O241" s="35">
        <v>434</v>
      </c>
      <c r="P241" s="35">
        <v>398</v>
      </c>
      <c r="Q241" s="35">
        <v>437</v>
      </c>
      <c r="R241" s="35">
        <v>505</v>
      </c>
      <c r="S241" s="35">
        <v>523</v>
      </c>
      <c r="T241" s="35">
        <v>452</v>
      </c>
      <c r="U241" s="35">
        <v>463</v>
      </c>
      <c r="V241" s="34">
        <v>479.33333333333</v>
      </c>
      <c r="W241" s="34">
        <f t="shared" si="48"/>
        <v>634.333333333333</v>
      </c>
      <c r="X241" s="35">
        <v>258</v>
      </c>
      <c r="Y241" s="35">
        <v>0</v>
      </c>
      <c r="Z241" s="35">
        <v>0</v>
      </c>
      <c r="AA241" s="34">
        <v>369</v>
      </c>
      <c r="AB241" s="34">
        <v>0</v>
      </c>
      <c r="AC241" s="34">
        <v>0</v>
      </c>
      <c r="AD241" s="34">
        <v>576</v>
      </c>
      <c r="AE241" s="34">
        <f t="shared" si="49"/>
        <v>945</v>
      </c>
      <c r="AF241" s="34">
        <f t="shared" si="50"/>
        <v>1.97148817802505</v>
      </c>
      <c r="AG241" s="34">
        <f t="shared" si="51"/>
        <v>0.581713084603258</v>
      </c>
      <c r="AH241" s="34">
        <v>0</v>
      </c>
      <c r="AI241" s="34">
        <v>0</v>
      </c>
      <c r="AJ241" s="35">
        <v>54144</v>
      </c>
      <c r="AK241" s="35">
        <v>519</v>
      </c>
      <c r="AL241" s="35">
        <v>988</v>
      </c>
      <c r="AM241" s="34">
        <v>0.9</v>
      </c>
      <c r="AN241" s="34">
        <f t="shared" si="52"/>
        <v>570.9</v>
      </c>
      <c r="AO241" s="35">
        <v>144</v>
      </c>
      <c r="AP241" s="35">
        <v>144</v>
      </c>
      <c r="AQ241" t="s">
        <v>82</v>
      </c>
      <c r="AR241">
        <v>4</v>
      </c>
      <c r="AS241" s="34">
        <v>0.1</v>
      </c>
      <c r="AT241" t="s">
        <v>83</v>
      </c>
      <c r="AU241" s="35">
        <f t="shared" si="62"/>
        <v>460.425</v>
      </c>
      <c r="AV241" s="35">
        <f t="shared" si="53"/>
        <v>576</v>
      </c>
      <c r="AW241" s="35">
        <f t="shared" si="54"/>
        <v>2.3977929584866</v>
      </c>
      <c r="AX241" s="35">
        <f t="shared" si="55"/>
        <v>0.840252233315817</v>
      </c>
      <c r="AY241" s="35">
        <f t="shared" si="56"/>
        <v>576</v>
      </c>
      <c r="AZ241" s="35">
        <f t="shared" si="57"/>
        <v>0</v>
      </c>
      <c r="BA241" s="27" t="str">
        <f t="shared" si="58"/>
        <v>3</v>
      </c>
      <c r="BB241" s="34">
        <v>0.0001</v>
      </c>
      <c r="BC241" s="34">
        <f t="shared" si="59"/>
        <v>0</v>
      </c>
      <c r="BD241" s="34" t="e">
        <f t="shared" si="60"/>
        <v>#REF!</v>
      </c>
      <c r="BE241" s="34">
        <v>0.04</v>
      </c>
      <c r="BF241" s="34">
        <f t="shared" si="63"/>
        <v>23.04</v>
      </c>
      <c r="BG241" s="34" t="e">
        <f t="shared" si="61"/>
        <v>#REF!</v>
      </c>
      <c r="BH241" t="str">
        <f>IF(AT241="UDARA","U","N")&amp;LEFT($C$4,2)&amp;MID($C$4,4,2)&amp;LEFT(A241,3)&amp;MID(E241,2,2)&amp;VLOOKUP(E241,Acuan_Reference!C:L,10,0)</f>
        <v>N1501JMR71S7</v>
      </c>
      <c r="BI241" t="s">
        <v>84</v>
      </c>
      <c r="BJ241" t="s">
        <v>119</v>
      </c>
      <c r="BK241" t="s">
        <v>86</v>
      </c>
      <c r="BL241" t="s">
        <v>87</v>
      </c>
    </row>
    <row r="242" hidden="1" spans="1:64">
      <c r="A242" t="s">
        <v>99</v>
      </c>
      <c r="B242" t="s">
        <v>75</v>
      </c>
      <c r="C242" t="s">
        <v>76</v>
      </c>
      <c r="D242" t="s">
        <v>134</v>
      </c>
      <c r="E242" t="s">
        <v>135</v>
      </c>
      <c r="F242" t="s">
        <v>136</v>
      </c>
      <c r="G242" t="s">
        <v>80</v>
      </c>
      <c r="H242" t="s">
        <v>81</v>
      </c>
      <c r="I242" s="34">
        <v>18275</v>
      </c>
      <c r="J242" s="35">
        <v>863</v>
      </c>
      <c r="K242" s="35">
        <v>495</v>
      </c>
      <c r="L242" s="35">
        <v>583</v>
      </c>
      <c r="M242" s="35">
        <v>806</v>
      </c>
      <c r="N242" s="35">
        <v>861</v>
      </c>
      <c r="O242" s="35">
        <v>761</v>
      </c>
      <c r="P242" s="35">
        <v>719</v>
      </c>
      <c r="Q242" s="35">
        <v>269</v>
      </c>
      <c r="R242" s="35">
        <v>743</v>
      </c>
      <c r="S242" s="35">
        <v>667</v>
      </c>
      <c r="T242" s="35">
        <v>572</v>
      </c>
      <c r="U242" s="35">
        <v>914</v>
      </c>
      <c r="V242" s="34">
        <v>717.66666666667</v>
      </c>
      <c r="W242" s="34">
        <f t="shared" si="48"/>
        <v>936.333333333333</v>
      </c>
      <c r="X242" s="35">
        <v>487</v>
      </c>
      <c r="Y242" s="35">
        <v>0</v>
      </c>
      <c r="Z242" s="35">
        <v>0</v>
      </c>
      <c r="AA242" s="34">
        <v>296</v>
      </c>
      <c r="AB242" s="34">
        <v>0</v>
      </c>
      <c r="AC242" s="34">
        <v>0</v>
      </c>
      <c r="AD242" s="34">
        <v>576</v>
      </c>
      <c r="AE242" s="34">
        <f t="shared" si="49"/>
        <v>872</v>
      </c>
      <c r="AF242" s="34">
        <f t="shared" si="50"/>
        <v>1.21504876915931</v>
      </c>
      <c r="AG242" s="34">
        <f t="shared" si="51"/>
        <v>0.316126735493058</v>
      </c>
      <c r="AH242" s="34">
        <v>0</v>
      </c>
      <c r="AI242" s="34">
        <v>0</v>
      </c>
      <c r="AJ242" s="35">
        <v>54144</v>
      </c>
      <c r="AK242" s="35">
        <v>595</v>
      </c>
      <c r="AL242" s="35">
        <v>1323</v>
      </c>
      <c r="AM242" s="34">
        <v>1.1</v>
      </c>
      <c r="AN242" s="34">
        <f t="shared" si="52"/>
        <v>1029.96666666667</v>
      </c>
      <c r="AO242" s="35">
        <v>144</v>
      </c>
      <c r="AP242" s="35">
        <v>144</v>
      </c>
      <c r="AQ242" t="s">
        <v>82</v>
      </c>
      <c r="AR242">
        <v>4</v>
      </c>
      <c r="AS242" s="34">
        <v>0.33333333333333</v>
      </c>
      <c r="AT242" t="s">
        <v>83</v>
      </c>
      <c r="AU242" s="35">
        <f t="shared" si="62"/>
        <v>1110.725</v>
      </c>
      <c r="AV242" s="35">
        <f t="shared" si="53"/>
        <v>1152</v>
      </c>
      <c r="AW242" s="35">
        <f t="shared" si="54"/>
        <v>2.16162335350659</v>
      </c>
      <c r="AX242" s="35">
        <f t="shared" si="55"/>
        <v>0.748665005339979</v>
      </c>
      <c r="AY242" s="35">
        <f t="shared" si="56"/>
        <v>1152</v>
      </c>
      <c r="AZ242" s="35">
        <f t="shared" si="57"/>
        <v>0</v>
      </c>
      <c r="BA242" s="27" t="str">
        <f t="shared" si="58"/>
        <v>3</v>
      </c>
      <c r="BB242" s="34">
        <v>0.0001</v>
      </c>
      <c r="BC242" s="34">
        <f t="shared" si="59"/>
        <v>0</v>
      </c>
      <c r="BD242" s="34" t="e">
        <f t="shared" si="60"/>
        <v>#REF!</v>
      </c>
      <c r="BE242" s="34">
        <v>0.04</v>
      </c>
      <c r="BF242" s="34">
        <f t="shared" si="63"/>
        <v>46.08</v>
      </c>
      <c r="BG242" s="34" t="e">
        <f t="shared" si="61"/>
        <v>#REF!</v>
      </c>
      <c r="BH242" t="str">
        <f>IF(AT242="UDARA","U","N")&amp;LEFT($C$4,2)&amp;MID($C$4,4,2)&amp;LEFT(A242,3)&amp;MID(E242,2,2)&amp;VLOOKUP(E242,Acuan_Reference!C:L,10,0)</f>
        <v>N1501MDN71S7</v>
      </c>
      <c r="BI242" t="s">
        <v>84</v>
      </c>
      <c r="BJ242" t="s">
        <v>119</v>
      </c>
      <c r="BK242" t="s">
        <v>86</v>
      </c>
      <c r="BL242" t="s">
        <v>87</v>
      </c>
    </row>
    <row r="243" hidden="1" spans="1:64">
      <c r="A243" t="s">
        <v>100</v>
      </c>
      <c r="B243" t="s">
        <v>75</v>
      </c>
      <c r="C243" t="s">
        <v>76</v>
      </c>
      <c r="D243" t="s">
        <v>134</v>
      </c>
      <c r="E243" t="s">
        <v>135</v>
      </c>
      <c r="F243" t="s">
        <v>136</v>
      </c>
      <c r="G243" t="s">
        <v>80</v>
      </c>
      <c r="H243" t="s">
        <v>81</v>
      </c>
      <c r="I243" s="34">
        <v>18275</v>
      </c>
      <c r="J243" s="35">
        <v>992</v>
      </c>
      <c r="K243" s="35">
        <v>684</v>
      </c>
      <c r="L243" s="35">
        <v>924</v>
      </c>
      <c r="M243" s="35">
        <v>751</v>
      </c>
      <c r="N243" s="35">
        <v>910</v>
      </c>
      <c r="O243" s="35">
        <v>1064</v>
      </c>
      <c r="P243" s="35">
        <v>690</v>
      </c>
      <c r="Q243" s="35">
        <v>972</v>
      </c>
      <c r="R243" s="35">
        <v>834</v>
      </c>
      <c r="S243" s="35">
        <v>885</v>
      </c>
      <c r="T243" s="35">
        <v>825</v>
      </c>
      <c r="U243" s="35">
        <v>667</v>
      </c>
      <c r="V243" s="34">
        <v>792.33333333333</v>
      </c>
      <c r="W243" s="34">
        <f t="shared" si="48"/>
        <v>1063.33333333333</v>
      </c>
      <c r="X243" s="35">
        <v>640</v>
      </c>
      <c r="Y243" s="35">
        <v>0</v>
      </c>
      <c r="Z243" s="35">
        <v>0</v>
      </c>
      <c r="AA243" s="34">
        <v>996</v>
      </c>
      <c r="AB243" s="34">
        <v>0</v>
      </c>
      <c r="AC243" s="34">
        <v>0</v>
      </c>
      <c r="AD243" s="34">
        <v>0</v>
      </c>
      <c r="AE243" s="34">
        <f t="shared" si="49"/>
        <v>996</v>
      </c>
      <c r="AF243" s="34">
        <f t="shared" si="50"/>
        <v>1.25704669751789</v>
      </c>
      <c r="AG243" s="34">
        <f t="shared" si="51"/>
        <v>0.936677115987461</v>
      </c>
      <c r="AH243" s="34">
        <v>0</v>
      </c>
      <c r="AI243" s="34">
        <v>0</v>
      </c>
      <c r="AJ243" s="35">
        <v>54144</v>
      </c>
      <c r="AK243" s="35">
        <v>848</v>
      </c>
      <c r="AL243" s="35">
        <v>1698</v>
      </c>
      <c r="AM243" s="34">
        <v>1.5</v>
      </c>
      <c r="AN243" s="34">
        <f t="shared" si="52"/>
        <v>1595</v>
      </c>
      <c r="AO243" s="35">
        <v>144</v>
      </c>
      <c r="AP243" s="35">
        <v>144</v>
      </c>
      <c r="AQ243" t="s">
        <v>82</v>
      </c>
      <c r="AR243">
        <v>2</v>
      </c>
      <c r="AS243" s="34">
        <v>0.76666666666667</v>
      </c>
      <c r="AT243" t="s">
        <v>83</v>
      </c>
      <c r="AU243" s="35">
        <f t="shared" si="62"/>
        <v>1722.75</v>
      </c>
      <c r="AV243" s="35">
        <f t="shared" si="53"/>
        <v>1728</v>
      </c>
      <c r="AW243" s="35">
        <f t="shared" si="54"/>
        <v>2.56175548589342</v>
      </c>
      <c r="AX243" s="35">
        <f t="shared" si="55"/>
        <v>0.964890282131662</v>
      </c>
      <c r="AY243" s="35">
        <f t="shared" si="56"/>
        <v>1728</v>
      </c>
      <c r="AZ243" s="35">
        <f t="shared" si="57"/>
        <v>0</v>
      </c>
      <c r="BA243" s="27" t="str">
        <f t="shared" si="58"/>
        <v>2</v>
      </c>
      <c r="BB243" s="34">
        <v>0.0001</v>
      </c>
      <c r="BC243" s="34">
        <f t="shared" si="59"/>
        <v>0</v>
      </c>
      <c r="BD243" s="34" t="e">
        <f t="shared" si="60"/>
        <v>#REF!</v>
      </c>
      <c r="BE243" s="34">
        <v>0.04</v>
      </c>
      <c r="BF243" s="34">
        <f t="shared" si="63"/>
        <v>69.12</v>
      </c>
      <c r="BG243" s="34" t="e">
        <f t="shared" si="61"/>
        <v>#REF!</v>
      </c>
      <c r="BH243" t="str">
        <f>IF(AT243="UDARA","U","N")&amp;LEFT($C$4,2)&amp;MID($C$4,4,2)&amp;LEFT(A243,3)&amp;MID(E243,2,2)&amp;VLOOKUP(E243,Acuan_Reference!C:L,10,0)</f>
        <v>N1501MDO71S7</v>
      </c>
      <c r="BI243" t="s">
        <v>84</v>
      </c>
      <c r="BJ243" t="s">
        <v>119</v>
      </c>
      <c r="BK243" t="s">
        <v>86</v>
      </c>
      <c r="BL243" t="s">
        <v>87</v>
      </c>
    </row>
    <row r="244" hidden="1" spans="1:64">
      <c r="A244" t="s">
        <v>101</v>
      </c>
      <c r="B244" t="s">
        <v>75</v>
      </c>
      <c r="C244" t="s">
        <v>76</v>
      </c>
      <c r="D244" t="s">
        <v>134</v>
      </c>
      <c r="E244" t="s">
        <v>135</v>
      </c>
      <c r="F244" t="s">
        <v>136</v>
      </c>
      <c r="G244" t="s">
        <v>80</v>
      </c>
      <c r="H244" t="s">
        <v>81</v>
      </c>
      <c r="I244" s="34">
        <v>18275</v>
      </c>
      <c r="J244" s="35">
        <v>1280</v>
      </c>
      <c r="K244" s="35">
        <v>803</v>
      </c>
      <c r="L244" s="35">
        <v>1702</v>
      </c>
      <c r="M244" s="35">
        <v>1624</v>
      </c>
      <c r="N244" s="35">
        <v>1982</v>
      </c>
      <c r="O244" s="35">
        <v>1443</v>
      </c>
      <c r="P244" s="35">
        <v>1620</v>
      </c>
      <c r="Q244" s="35">
        <v>1621</v>
      </c>
      <c r="R244" s="35">
        <v>1723</v>
      </c>
      <c r="S244" s="35">
        <v>1107</v>
      </c>
      <c r="T244" s="35">
        <v>1224</v>
      </c>
      <c r="U244" s="35">
        <v>1310</v>
      </c>
      <c r="V244" s="34">
        <v>1213.6666666667</v>
      </c>
      <c r="W244" s="34">
        <f t="shared" si="48"/>
        <v>1746.66666666667</v>
      </c>
      <c r="X244" s="35">
        <v>645</v>
      </c>
      <c r="Y244" s="35">
        <v>0</v>
      </c>
      <c r="Z244" s="35">
        <v>0</v>
      </c>
      <c r="AA244" s="34">
        <v>1690</v>
      </c>
      <c r="AB244" s="34">
        <v>0</v>
      </c>
      <c r="AC244" s="34">
        <v>0</v>
      </c>
      <c r="AD244" s="34">
        <v>720</v>
      </c>
      <c r="AE244" s="34">
        <f t="shared" si="49"/>
        <v>2410</v>
      </c>
      <c r="AF244" s="34">
        <f t="shared" si="50"/>
        <v>1.98571820928311</v>
      </c>
      <c r="AG244" s="34">
        <f t="shared" si="51"/>
        <v>0.967557251908397</v>
      </c>
      <c r="AH244" s="34">
        <v>0</v>
      </c>
      <c r="AI244" s="34">
        <v>0</v>
      </c>
      <c r="AJ244" s="35">
        <v>54144</v>
      </c>
      <c r="AK244" s="35">
        <v>1575</v>
      </c>
      <c r="AL244" s="35">
        <v>2706</v>
      </c>
      <c r="AM244" s="34">
        <v>1.3</v>
      </c>
      <c r="AN244" s="34">
        <f t="shared" si="52"/>
        <v>2270.66666666667</v>
      </c>
      <c r="AO244" s="35">
        <v>144</v>
      </c>
      <c r="AP244" s="35">
        <v>144</v>
      </c>
      <c r="AQ244" t="s">
        <v>82</v>
      </c>
      <c r="AR244">
        <v>4</v>
      </c>
      <c r="AS244" s="34">
        <v>0.5</v>
      </c>
      <c r="AT244" t="s">
        <v>83</v>
      </c>
      <c r="AU244" s="35">
        <f t="shared" si="62"/>
        <v>1925</v>
      </c>
      <c r="AV244" s="35">
        <f t="shared" si="53"/>
        <v>2016</v>
      </c>
      <c r="AW244" s="35">
        <f t="shared" si="54"/>
        <v>2.53396946564885</v>
      </c>
      <c r="AX244" s="35">
        <f t="shared" si="55"/>
        <v>0.984732824427481</v>
      </c>
      <c r="AY244" s="35">
        <f t="shared" si="56"/>
        <v>2016</v>
      </c>
      <c r="AZ244" s="35">
        <f t="shared" si="57"/>
        <v>0</v>
      </c>
      <c r="BA244" s="27" t="str">
        <f t="shared" si="58"/>
        <v>3</v>
      </c>
      <c r="BB244" s="34">
        <v>0.0001</v>
      </c>
      <c r="BC244" s="34">
        <f t="shared" si="59"/>
        <v>0</v>
      </c>
      <c r="BD244" s="34" t="e">
        <f t="shared" si="60"/>
        <v>#REF!</v>
      </c>
      <c r="BE244" s="34">
        <v>0.04</v>
      </c>
      <c r="BF244" s="34">
        <f t="shared" si="63"/>
        <v>80.64</v>
      </c>
      <c r="BG244" s="34" t="e">
        <f t="shared" si="61"/>
        <v>#REF!</v>
      </c>
      <c r="BH244" t="str">
        <f>IF(AT244="UDARA","U","N")&amp;LEFT($C$4,2)&amp;MID($C$4,4,2)&amp;LEFT(A244,3)&amp;MID(E244,2,2)&amp;VLOOKUP(E244,Acuan_Reference!C:L,10,0)</f>
        <v>N1501MKS71S7</v>
      </c>
      <c r="BI244" t="s">
        <v>84</v>
      </c>
      <c r="BJ244" t="s">
        <v>119</v>
      </c>
      <c r="BK244" t="s">
        <v>86</v>
      </c>
      <c r="BL244" t="s">
        <v>87</v>
      </c>
    </row>
    <row r="245" hidden="1" spans="1:64">
      <c r="A245" t="s">
        <v>102</v>
      </c>
      <c r="B245" t="s">
        <v>75</v>
      </c>
      <c r="C245" t="s">
        <v>76</v>
      </c>
      <c r="D245" t="s">
        <v>134</v>
      </c>
      <c r="E245" t="s">
        <v>135</v>
      </c>
      <c r="F245" t="s">
        <v>136</v>
      </c>
      <c r="G245" t="s">
        <v>80</v>
      </c>
      <c r="H245" t="s">
        <v>81</v>
      </c>
      <c r="I245" s="34">
        <v>18275</v>
      </c>
      <c r="J245" s="35">
        <v>645</v>
      </c>
      <c r="K245" s="35">
        <v>468</v>
      </c>
      <c r="L245" s="35">
        <v>763</v>
      </c>
      <c r="M245" s="35">
        <v>896</v>
      </c>
      <c r="N245" s="35">
        <v>801</v>
      </c>
      <c r="O245" s="35">
        <v>466</v>
      </c>
      <c r="P245" s="35">
        <v>851</v>
      </c>
      <c r="Q245" s="35">
        <v>513</v>
      </c>
      <c r="R245" s="35">
        <v>805</v>
      </c>
      <c r="S245" s="35">
        <v>727</v>
      </c>
      <c r="T245" s="35">
        <v>673</v>
      </c>
      <c r="U245" s="35">
        <v>673</v>
      </c>
      <c r="V245" s="34">
        <v>691</v>
      </c>
      <c r="W245" s="34">
        <f t="shared" si="48"/>
        <v>939.333333333333</v>
      </c>
      <c r="X245" s="35">
        <v>232</v>
      </c>
      <c r="Y245" s="35">
        <v>0</v>
      </c>
      <c r="Z245" s="35">
        <v>0</v>
      </c>
      <c r="AA245" s="34">
        <v>821</v>
      </c>
      <c r="AB245" s="34">
        <v>0</v>
      </c>
      <c r="AC245" s="34">
        <v>0</v>
      </c>
      <c r="AD245" s="34">
        <v>0</v>
      </c>
      <c r="AE245" s="34">
        <f t="shared" si="49"/>
        <v>821</v>
      </c>
      <c r="AF245" s="34">
        <f t="shared" si="50"/>
        <v>1.18813314037627</v>
      </c>
      <c r="AG245" s="34">
        <f t="shared" si="51"/>
        <v>0.87402413058907</v>
      </c>
      <c r="AH245" s="34">
        <v>0</v>
      </c>
      <c r="AI245" s="34">
        <v>0</v>
      </c>
      <c r="AJ245" s="35">
        <v>54144</v>
      </c>
      <c r="AK245" s="35">
        <v>724</v>
      </c>
      <c r="AL245" s="35">
        <v>1472</v>
      </c>
      <c r="AM245" s="34">
        <v>0.8</v>
      </c>
      <c r="AN245" s="34">
        <f t="shared" si="52"/>
        <v>751.466666666667</v>
      </c>
      <c r="AO245" s="35">
        <v>144</v>
      </c>
      <c r="AP245" s="35">
        <v>144</v>
      </c>
      <c r="AQ245" t="s">
        <v>82</v>
      </c>
      <c r="AR245">
        <v>8</v>
      </c>
      <c r="AS245" s="34">
        <v>0.1</v>
      </c>
      <c r="AT245" t="s">
        <v>83</v>
      </c>
      <c r="AU245" s="35">
        <f t="shared" si="62"/>
        <v>1051.85</v>
      </c>
      <c r="AV245" s="35">
        <f t="shared" si="53"/>
        <v>1152</v>
      </c>
      <c r="AW245" s="35">
        <f t="shared" si="54"/>
        <v>2.10042583392477</v>
      </c>
      <c r="AX245" s="35">
        <f t="shared" si="55"/>
        <v>0.533356990773598</v>
      </c>
      <c r="AY245" s="35">
        <f t="shared" si="56"/>
        <v>1152</v>
      </c>
      <c r="AZ245" s="35">
        <f t="shared" si="57"/>
        <v>0</v>
      </c>
      <c r="BA245" s="27" t="str">
        <f t="shared" si="58"/>
        <v>3</v>
      </c>
      <c r="BB245" s="34">
        <v>0.0001</v>
      </c>
      <c r="BC245" s="34">
        <f t="shared" si="59"/>
        <v>0</v>
      </c>
      <c r="BD245" s="34" t="e">
        <f t="shared" si="60"/>
        <v>#REF!</v>
      </c>
      <c r="BE245" s="34">
        <v>0.04</v>
      </c>
      <c r="BF245" s="34">
        <f t="shared" si="63"/>
        <v>46.08</v>
      </c>
      <c r="BG245" s="34" t="e">
        <f t="shared" si="61"/>
        <v>#REF!</v>
      </c>
      <c r="BH245" t="str">
        <f>IF(AT245="UDARA","U","N")&amp;LEFT($C$4,2)&amp;MID($C$4,4,2)&amp;LEFT(A245,3)&amp;MID(E245,2,2)&amp;VLOOKUP(E245,Acuan_Reference!C:L,10,0)</f>
        <v>N1501MLG71S7</v>
      </c>
      <c r="BI245" t="s">
        <v>84</v>
      </c>
      <c r="BJ245" t="s">
        <v>119</v>
      </c>
      <c r="BK245" t="s">
        <v>86</v>
      </c>
      <c r="BL245" t="s">
        <v>87</v>
      </c>
    </row>
    <row r="246" hidden="1" spans="1:64">
      <c r="A246" t="s">
        <v>103</v>
      </c>
      <c r="B246" t="s">
        <v>75</v>
      </c>
      <c r="C246" t="s">
        <v>76</v>
      </c>
      <c r="D246" t="s">
        <v>134</v>
      </c>
      <c r="E246" t="s">
        <v>135</v>
      </c>
      <c r="F246" t="s">
        <v>136</v>
      </c>
      <c r="G246" t="s">
        <v>80</v>
      </c>
      <c r="H246" t="s">
        <v>81</v>
      </c>
      <c r="I246" s="34">
        <v>18275</v>
      </c>
      <c r="J246" s="35">
        <v>77</v>
      </c>
      <c r="K246" s="35">
        <v>119</v>
      </c>
      <c r="L246" s="35">
        <v>36</v>
      </c>
      <c r="M246" s="35">
        <v>31</v>
      </c>
      <c r="N246" s="35">
        <v>74</v>
      </c>
      <c r="O246" s="35">
        <v>71</v>
      </c>
      <c r="P246" s="35">
        <v>150</v>
      </c>
      <c r="Q246" s="35">
        <v>60</v>
      </c>
      <c r="R246" s="35">
        <v>46</v>
      </c>
      <c r="S246" s="35">
        <v>51</v>
      </c>
      <c r="T246" s="35">
        <v>109</v>
      </c>
      <c r="U246" s="35">
        <v>16</v>
      </c>
      <c r="V246" s="34">
        <v>58.666666666667</v>
      </c>
      <c r="W246" s="34">
        <f t="shared" si="48"/>
        <v>87.6666666666667</v>
      </c>
      <c r="X246" s="35">
        <v>86</v>
      </c>
      <c r="Y246" s="35">
        <v>0</v>
      </c>
      <c r="Z246" s="35">
        <v>0</v>
      </c>
      <c r="AA246" s="34">
        <v>125</v>
      </c>
      <c r="AB246" s="34">
        <v>0</v>
      </c>
      <c r="AC246" s="34">
        <v>0</v>
      </c>
      <c r="AD246" s="34">
        <v>0</v>
      </c>
      <c r="AE246" s="34">
        <f t="shared" si="49"/>
        <v>125</v>
      </c>
      <c r="AF246" s="34">
        <f t="shared" si="50"/>
        <v>2.13068181818181</v>
      </c>
      <c r="AG246" s="34">
        <f t="shared" si="51"/>
        <v>1.42585551330798</v>
      </c>
      <c r="AH246" s="34">
        <v>0</v>
      </c>
      <c r="AI246" s="34">
        <v>0</v>
      </c>
      <c r="AJ246" s="35">
        <v>54144</v>
      </c>
      <c r="AK246" s="35">
        <v>85</v>
      </c>
      <c r="AL246" s="35">
        <v>138</v>
      </c>
      <c r="AM246" s="34">
        <v>1.3</v>
      </c>
      <c r="AN246" s="34">
        <f t="shared" si="52"/>
        <v>113.966666666667</v>
      </c>
      <c r="AO246" s="35">
        <v>144</v>
      </c>
      <c r="AP246" s="35">
        <v>144</v>
      </c>
      <c r="AQ246" t="s">
        <v>82</v>
      </c>
      <c r="AR246">
        <v>2</v>
      </c>
      <c r="AS246" s="34">
        <v>0.36666666666667</v>
      </c>
      <c r="AT246" t="s">
        <v>83</v>
      </c>
      <c r="AU246" s="35">
        <f t="shared" si="62"/>
        <v>95.225</v>
      </c>
      <c r="AV246" s="35">
        <f t="shared" si="53"/>
        <v>144</v>
      </c>
      <c r="AW246" s="35">
        <f t="shared" si="54"/>
        <v>3.06844106463878</v>
      </c>
      <c r="AX246" s="35">
        <f t="shared" si="55"/>
        <v>1.49429657794677</v>
      </c>
      <c r="AY246" s="35">
        <f t="shared" si="56"/>
        <v>144</v>
      </c>
      <c r="AZ246" s="35">
        <f t="shared" si="57"/>
        <v>0</v>
      </c>
      <c r="BA246" s="27" t="str">
        <f t="shared" si="58"/>
        <v>3</v>
      </c>
      <c r="BB246" s="34">
        <v>0.0001</v>
      </c>
      <c r="BC246" s="34">
        <f t="shared" si="59"/>
        <v>0</v>
      </c>
      <c r="BD246" s="34" t="e">
        <f t="shared" si="60"/>
        <v>#REF!</v>
      </c>
      <c r="BE246" s="34">
        <v>0.04</v>
      </c>
      <c r="BF246" s="34">
        <f t="shared" si="63"/>
        <v>5.76</v>
      </c>
      <c r="BG246" s="34" t="e">
        <f t="shared" si="61"/>
        <v>#REF!</v>
      </c>
      <c r="BH246" t="str">
        <f>IF(AT246="UDARA","U","N")&amp;LEFT($C$4,2)&amp;MID($C$4,4,2)&amp;LEFT(A246,3)&amp;MID(E246,2,2)&amp;VLOOKUP(E246,Acuan_Reference!C:L,10,0)</f>
        <v>N1501NAD71S7</v>
      </c>
      <c r="BI246" t="s">
        <v>84</v>
      </c>
      <c r="BJ246" t="s">
        <v>119</v>
      </c>
      <c r="BK246" t="s">
        <v>86</v>
      </c>
      <c r="BL246" t="s">
        <v>87</v>
      </c>
    </row>
    <row r="247" hidden="1" spans="1:64">
      <c r="A247" t="s">
        <v>104</v>
      </c>
      <c r="B247" t="s">
        <v>75</v>
      </c>
      <c r="C247" t="s">
        <v>76</v>
      </c>
      <c r="D247" t="s">
        <v>134</v>
      </c>
      <c r="E247" t="s">
        <v>135</v>
      </c>
      <c r="F247" t="s">
        <v>136</v>
      </c>
      <c r="G247" t="s">
        <v>80</v>
      </c>
      <c r="H247" t="s">
        <v>81</v>
      </c>
      <c r="I247" s="34">
        <v>18275</v>
      </c>
      <c r="J247" s="35">
        <v>205</v>
      </c>
      <c r="K247" s="35">
        <v>144</v>
      </c>
      <c r="L247" s="35">
        <v>42</v>
      </c>
      <c r="M247" s="35">
        <v>92</v>
      </c>
      <c r="N247" s="35">
        <v>119</v>
      </c>
      <c r="O247" s="35">
        <v>97</v>
      </c>
      <c r="P247" s="35">
        <v>199</v>
      </c>
      <c r="Q247" s="35">
        <v>162</v>
      </c>
      <c r="R247" s="35">
        <v>219</v>
      </c>
      <c r="S247" s="35">
        <v>243</v>
      </c>
      <c r="T247" s="35">
        <v>158</v>
      </c>
      <c r="U247" s="35">
        <v>106</v>
      </c>
      <c r="V247" s="34">
        <v>169</v>
      </c>
      <c r="W247" s="34">
        <f t="shared" si="48"/>
        <v>226</v>
      </c>
      <c r="X247" s="35">
        <v>85</v>
      </c>
      <c r="Y247" s="35">
        <v>0</v>
      </c>
      <c r="Z247" s="35">
        <v>0</v>
      </c>
      <c r="AA247" s="34">
        <v>457</v>
      </c>
      <c r="AB247" s="34">
        <v>0</v>
      </c>
      <c r="AC247" s="34">
        <v>0</v>
      </c>
      <c r="AD247" s="34">
        <v>0</v>
      </c>
      <c r="AE247" s="34">
        <f t="shared" si="49"/>
        <v>457</v>
      </c>
      <c r="AF247" s="34">
        <f t="shared" si="50"/>
        <v>2.70414201183432</v>
      </c>
      <c r="AG247" s="34">
        <f t="shared" si="51"/>
        <v>2.02212389380531</v>
      </c>
      <c r="AH247" s="34">
        <v>0</v>
      </c>
      <c r="AI247" s="34">
        <v>0</v>
      </c>
      <c r="AJ247" s="35">
        <v>54144</v>
      </c>
      <c r="AK247" s="35">
        <v>222</v>
      </c>
      <c r="AL247" s="35">
        <v>414</v>
      </c>
      <c r="AM247" s="34">
        <v>1</v>
      </c>
      <c r="AN247" s="34">
        <f t="shared" si="52"/>
        <v>226</v>
      </c>
      <c r="AO247" s="35">
        <v>144</v>
      </c>
      <c r="AP247" s="35">
        <v>144</v>
      </c>
      <c r="AQ247" t="s">
        <v>82</v>
      </c>
      <c r="AR247">
        <v>4</v>
      </c>
      <c r="AS247" s="34">
        <v>0.26666666666667</v>
      </c>
      <c r="AT247" t="s">
        <v>83</v>
      </c>
      <c r="AU247" s="35">
        <f t="shared" si="62"/>
        <v>137.25</v>
      </c>
      <c r="AV247" s="35">
        <f t="shared" si="53"/>
        <v>144</v>
      </c>
      <c r="AW247" s="35">
        <f t="shared" si="54"/>
        <v>2.65929203539823</v>
      </c>
      <c r="AX247" s="35">
        <f t="shared" si="55"/>
        <v>0.827433628318584</v>
      </c>
      <c r="AY247" s="35">
        <f t="shared" si="56"/>
        <v>144</v>
      </c>
      <c r="AZ247" s="35">
        <f t="shared" si="57"/>
        <v>0</v>
      </c>
      <c r="BA247" s="27" t="str">
        <f t="shared" si="58"/>
        <v>3</v>
      </c>
      <c r="BB247" s="34">
        <v>0.0001</v>
      </c>
      <c r="BC247" s="34">
        <f t="shared" si="59"/>
        <v>0</v>
      </c>
      <c r="BD247" s="34" t="e">
        <f t="shared" si="60"/>
        <v>#REF!</v>
      </c>
      <c r="BE247" s="34">
        <v>0.04</v>
      </c>
      <c r="BF247" s="34">
        <f t="shared" si="63"/>
        <v>5.76</v>
      </c>
      <c r="BG247" s="34" t="e">
        <f t="shared" si="61"/>
        <v>#REF!</v>
      </c>
      <c r="BH247" t="str">
        <f>IF(AT247="UDARA","U","N")&amp;LEFT($C$4,2)&amp;MID($C$4,4,2)&amp;LEFT(A247,3)&amp;MID(E247,2,2)&amp;VLOOKUP(E247,Acuan_Reference!C:L,10,0)</f>
        <v>N1501PDG71S7</v>
      </c>
      <c r="BI247" t="s">
        <v>84</v>
      </c>
      <c r="BJ247" t="s">
        <v>119</v>
      </c>
      <c r="BK247" t="s">
        <v>86</v>
      </c>
      <c r="BL247" t="s">
        <v>87</v>
      </c>
    </row>
    <row r="248" hidden="1" spans="1:64">
      <c r="A248" t="s">
        <v>105</v>
      </c>
      <c r="B248" t="s">
        <v>75</v>
      </c>
      <c r="C248" t="s">
        <v>76</v>
      </c>
      <c r="D248" t="s">
        <v>134</v>
      </c>
      <c r="E248" t="s">
        <v>135</v>
      </c>
      <c r="F248" t="s">
        <v>136</v>
      </c>
      <c r="G248" t="s">
        <v>80</v>
      </c>
      <c r="H248" t="s">
        <v>81</v>
      </c>
      <c r="I248" s="34">
        <v>18275</v>
      </c>
      <c r="J248" s="35">
        <v>373</v>
      </c>
      <c r="K248" s="35">
        <v>-833</v>
      </c>
      <c r="L248" s="35">
        <v>195</v>
      </c>
      <c r="M248" s="35">
        <v>559</v>
      </c>
      <c r="N248" s="35">
        <v>365</v>
      </c>
      <c r="O248" s="35">
        <v>411</v>
      </c>
      <c r="P248" s="35">
        <v>443</v>
      </c>
      <c r="Q248" s="35">
        <v>379</v>
      </c>
      <c r="R248" s="35">
        <v>227</v>
      </c>
      <c r="S248" s="35">
        <v>533</v>
      </c>
      <c r="T248" s="35">
        <v>328</v>
      </c>
      <c r="U248" s="35">
        <v>400</v>
      </c>
      <c r="V248" s="34">
        <v>420.33333333333</v>
      </c>
      <c r="W248" s="34">
        <f t="shared" si="48"/>
        <v>485</v>
      </c>
      <c r="X248" s="35">
        <v>162</v>
      </c>
      <c r="Y248" s="35">
        <v>0</v>
      </c>
      <c r="Z248" s="35">
        <v>0</v>
      </c>
      <c r="AA248" s="34">
        <v>274</v>
      </c>
      <c r="AB248" s="34">
        <v>0</v>
      </c>
      <c r="AC248" s="34">
        <v>720</v>
      </c>
      <c r="AD248" s="34">
        <v>0</v>
      </c>
      <c r="AE248" s="34">
        <f t="shared" si="49"/>
        <v>994</v>
      </c>
      <c r="AF248" s="34">
        <f t="shared" si="50"/>
        <v>2.36478984932595</v>
      </c>
      <c r="AG248" s="34">
        <f t="shared" si="51"/>
        <v>2.04948453608247</v>
      </c>
      <c r="AH248" s="34">
        <v>0</v>
      </c>
      <c r="AI248" s="34">
        <v>0</v>
      </c>
      <c r="AJ248" s="35">
        <v>54144</v>
      </c>
      <c r="AK248" s="35">
        <v>404</v>
      </c>
      <c r="AL248" s="35">
        <v>727</v>
      </c>
      <c r="AM248" s="34">
        <v>1</v>
      </c>
      <c r="AN248" s="34">
        <f t="shared" si="52"/>
        <v>485</v>
      </c>
      <c r="AO248" s="35">
        <v>144</v>
      </c>
      <c r="AP248" s="35">
        <v>144</v>
      </c>
      <c r="AQ248" t="s">
        <v>82</v>
      </c>
      <c r="AR248">
        <v>4</v>
      </c>
      <c r="AS248" s="34">
        <v>0.26666666666667</v>
      </c>
      <c r="AT248" t="s">
        <v>83</v>
      </c>
      <c r="AU248" s="35">
        <f t="shared" si="62"/>
        <v>163.5</v>
      </c>
      <c r="AV248" s="35">
        <f t="shared" si="53"/>
        <v>288</v>
      </c>
      <c r="AW248" s="35">
        <f t="shared" si="54"/>
        <v>2.64329896907216</v>
      </c>
      <c r="AX248" s="35">
        <f t="shared" si="55"/>
        <v>1.14432989690722</v>
      </c>
      <c r="AY248" s="35">
        <f t="shared" si="56"/>
        <v>288</v>
      </c>
      <c r="AZ248" s="35">
        <f t="shared" si="57"/>
        <v>0</v>
      </c>
      <c r="BA248" s="27" t="str">
        <f t="shared" si="58"/>
        <v>3</v>
      </c>
      <c r="BB248" s="34">
        <v>0.0001</v>
      </c>
      <c r="BC248" s="34">
        <f t="shared" si="59"/>
        <v>0</v>
      </c>
      <c r="BD248" s="34" t="e">
        <f t="shared" si="60"/>
        <v>#REF!</v>
      </c>
      <c r="BE248" s="34">
        <v>0.04</v>
      </c>
      <c r="BF248" s="34">
        <f t="shared" si="63"/>
        <v>11.52</v>
      </c>
      <c r="BG248" s="34" t="e">
        <f t="shared" si="61"/>
        <v>#REF!</v>
      </c>
      <c r="BH248" t="str">
        <f>IF(AT248="UDARA","U","N")&amp;LEFT($C$4,2)&amp;MID($C$4,4,2)&amp;LEFT(A248,3)&amp;MID(E248,2,2)&amp;VLOOKUP(E248,Acuan_Reference!C:L,10,0)</f>
        <v>N1501PKB71S7</v>
      </c>
      <c r="BI248" t="s">
        <v>84</v>
      </c>
      <c r="BJ248" t="s">
        <v>119</v>
      </c>
      <c r="BK248" t="s">
        <v>86</v>
      </c>
      <c r="BL248" t="s">
        <v>87</v>
      </c>
    </row>
    <row r="249" hidden="1" spans="1:64">
      <c r="A249" t="s">
        <v>106</v>
      </c>
      <c r="B249" t="s">
        <v>75</v>
      </c>
      <c r="C249" t="s">
        <v>76</v>
      </c>
      <c r="D249" t="s">
        <v>134</v>
      </c>
      <c r="E249" t="s">
        <v>135</v>
      </c>
      <c r="F249" t="s">
        <v>136</v>
      </c>
      <c r="G249" t="s">
        <v>80</v>
      </c>
      <c r="H249" t="s">
        <v>81</v>
      </c>
      <c r="I249" s="34">
        <v>18275</v>
      </c>
      <c r="J249" s="35">
        <v>1427</v>
      </c>
      <c r="K249" s="35">
        <v>558</v>
      </c>
      <c r="L249" s="35">
        <v>857</v>
      </c>
      <c r="M249" s="35">
        <v>1703</v>
      </c>
      <c r="N249" s="35">
        <v>805</v>
      </c>
      <c r="O249" s="35">
        <v>619</v>
      </c>
      <c r="P249" s="35">
        <v>1138</v>
      </c>
      <c r="Q249" s="35">
        <v>960</v>
      </c>
      <c r="R249" s="35">
        <v>636</v>
      </c>
      <c r="S249" s="35">
        <v>728</v>
      </c>
      <c r="T249" s="35">
        <v>858</v>
      </c>
      <c r="U249" s="35">
        <v>553</v>
      </c>
      <c r="V249" s="34">
        <v>713</v>
      </c>
      <c r="W249" s="34">
        <f t="shared" si="48"/>
        <v>964.666666666667</v>
      </c>
      <c r="X249" s="35">
        <v>382</v>
      </c>
      <c r="Y249" s="35">
        <v>0</v>
      </c>
      <c r="Z249" s="35">
        <v>0</v>
      </c>
      <c r="AA249" s="34">
        <v>555</v>
      </c>
      <c r="AB249" s="34">
        <v>0</v>
      </c>
      <c r="AC249" s="34">
        <v>0</v>
      </c>
      <c r="AD249" s="34">
        <v>576</v>
      </c>
      <c r="AE249" s="34">
        <f t="shared" si="49"/>
        <v>1131</v>
      </c>
      <c r="AF249" s="34">
        <f t="shared" si="50"/>
        <v>1.58625525946704</v>
      </c>
      <c r="AG249" s="34">
        <f t="shared" si="51"/>
        <v>0.575328265376641</v>
      </c>
      <c r="AH249" s="34">
        <v>0</v>
      </c>
      <c r="AI249" s="34">
        <v>0</v>
      </c>
      <c r="AJ249" s="35">
        <v>54144</v>
      </c>
      <c r="AK249" s="35">
        <v>823</v>
      </c>
      <c r="AL249" s="35">
        <v>1483</v>
      </c>
      <c r="AM249" s="34">
        <v>0.9</v>
      </c>
      <c r="AN249" s="34">
        <f t="shared" si="52"/>
        <v>868.2</v>
      </c>
      <c r="AO249" s="35">
        <v>144</v>
      </c>
      <c r="AP249" s="35">
        <v>144</v>
      </c>
      <c r="AQ249" t="s">
        <v>82</v>
      </c>
      <c r="AR249">
        <v>4</v>
      </c>
      <c r="AS249" s="34">
        <v>0.16666666666667</v>
      </c>
      <c r="AT249" t="s">
        <v>83</v>
      </c>
      <c r="AU249" s="35">
        <f t="shared" si="62"/>
        <v>915.15</v>
      </c>
      <c r="AV249" s="35">
        <f t="shared" si="53"/>
        <v>1008</v>
      </c>
      <c r="AW249" s="35">
        <f t="shared" si="54"/>
        <v>2.21734623358673</v>
      </c>
      <c r="AX249" s="35">
        <f t="shared" si="55"/>
        <v>0.680027643400138</v>
      </c>
      <c r="AY249" s="35">
        <f t="shared" si="56"/>
        <v>1008</v>
      </c>
      <c r="AZ249" s="35">
        <f t="shared" si="57"/>
        <v>0</v>
      </c>
      <c r="BA249" s="27" t="str">
        <f t="shared" si="58"/>
        <v>3</v>
      </c>
      <c r="BB249" s="34">
        <v>0.0001</v>
      </c>
      <c r="BC249" s="34">
        <f t="shared" si="59"/>
        <v>0</v>
      </c>
      <c r="BD249" s="34" t="e">
        <f t="shared" si="60"/>
        <v>#REF!</v>
      </c>
      <c r="BE249" s="34">
        <v>0.04</v>
      </c>
      <c r="BF249" s="34">
        <f t="shared" si="63"/>
        <v>40.32</v>
      </c>
      <c r="BG249" s="34" t="e">
        <f t="shared" si="61"/>
        <v>#REF!</v>
      </c>
      <c r="BH249" t="str">
        <f>IF(AT249="UDARA","U","N")&amp;LEFT($C$4,2)&amp;MID($C$4,4,2)&amp;LEFT(A249,3)&amp;MID(E249,2,2)&amp;VLOOKUP(E249,Acuan_Reference!C:L,10,0)</f>
        <v>N1501PLB71S7</v>
      </c>
      <c r="BI249" t="s">
        <v>84</v>
      </c>
      <c r="BJ249" t="s">
        <v>119</v>
      </c>
      <c r="BK249" t="s">
        <v>86</v>
      </c>
      <c r="BL249" t="s">
        <v>87</v>
      </c>
    </row>
    <row r="250" hidden="1" spans="1:64">
      <c r="A250" t="s">
        <v>107</v>
      </c>
      <c r="B250" t="s">
        <v>75</v>
      </c>
      <c r="C250" t="s">
        <v>76</v>
      </c>
      <c r="D250" t="s">
        <v>134</v>
      </c>
      <c r="E250" t="s">
        <v>135</v>
      </c>
      <c r="F250" t="s">
        <v>136</v>
      </c>
      <c r="G250" t="s">
        <v>80</v>
      </c>
      <c r="H250" t="s">
        <v>81</v>
      </c>
      <c r="I250" s="34">
        <v>18275</v>
      </c>
      <c r="J250" s="35">
        <v>623</v>
      </c>
      <c r="K250" s="35">
        <v>462</v>
      </c>
      <c r="L250" s="35">
        <v>538</v>
      </c>
      <c r="M250" s="35">
        <v>498</v>
      </c>
      <c r="N250" s="35">
        <v>658</v>
      </c>
      <c r="O250" s="35">
        <v>417</v>
      </c>
      <c r="P250" s="35">
        <v>687</v>
      </c>
      <c r="Q250" s="35">
        <v>751</v>
      </c>
      <c r="R250" s="35">
        <v>613</v>
      </c>
      <c r="S250" s="35">
        <v>681</v>
      </c>
      <c r="T250" s="35">
        <v>597</v>
      </c>
      <c r="U250" s="35">
        <v>734</v>
      </c>
      <c r="V250" s="34">
        <v>670.66666666667</v>
      </c>
      <c r="W250" s="34">
        <f t="shared" si="48"/>
        <v>864.333333333333</v>
      </c>
      <c r="X250" s="35">
        <v>134</v>
      </c>
      <c r="Y250" s="35">
        <v>0</v>
      </c>
      <c r="Z250" s="35">
        <v>0</v>
      </c>
      <c r="AA250" s="34">
        <v>658</v>
      </c>
      <c r="AB250" s="34">
        <v>0</v>
      </c>
      <c r="AC250" s="34">
        <v>864</v>
      </c>
      <c r="AD250" s="34">
        <v>0</v>
      </c>
      <c r="AE250" s="34">
        <f t="shared" si="49"/>
        <v>1522</v>
      </c>
      <c r="AF250" s="34">
        <f t="shared" si="50"/>
        <v>2.26938369781311</v>
      </c>
      <c r="AG250" s="34">
        <f t="shared" si="51"/>
        <v>1.76089471654454</v>
      </c>
      <c r="AH250" s="34">
        <v>0</v>
      </c>
      <c r="AI250" s="34">
        <v>0</v>
      </c>
      <c r="AJ250" s="35">
        <v>54144</v>
      </c>
      <c r="AK250" s="35">
        <v>724</v>
      </c>
      <c r="AL250" s="35">
        <v>1262</v>
      </c>
      <c r="AM250" s="34">
        <v>1.3</v>
      </c>
      <c r="AN250" s="34">
        <f t="shared" si="52"/>
        <v>1123.63333333333</v>
      </c>
      <c r="AO250" s="35">
        <v>144</v>
      </c>
      <c r="AP250" s="35">
        <v>144</v>
      </c>
      <c r="AQ250" t="s">
        <v>82</v>
      </c>
      <c r="AR250">
        <v>2</v>
      </c>
      <c r="AS250" s="34">
        <v>0.43333333333333</v>
      </c>
      <c r="AT250" t="s">
        <v>83</v>
      </c>
      <c r="AU250" s="35">
        <f t="shared" si="62"/>
        <v>647.725</v>
      </c>
      <c r="AV250" s="35">
        <f t="shared" si="53"/>
        <v>720</v>
      </c>
      <c r="AW250" s="35">
        <f t="shared" si="54"/>
        <v>2.59390667180872</v>
      </c>
      <c r="AX250" s="35">
        <f t="shared" si="55"/>
        <v>1.13382182799846</v>
      </c>
      <c r="AY250" s="35">
        <f t="shared" si="56"/>
        <v>720</v>
      </c>
      <c r="AZ250" s="35">
        <f t="shared" si="57"/>
        <v>0</v>
      </c>
      <c r="BA250" s="27" t="str">
        <f t="shared" si="58"/>
        <v>3</v>
      </c>
      <c r="BB250" s="34">
        <v>0.0001</v>
      </c>
      <c r="BC250" s="34">
        <f t="shared" si="59"/>
        <v>0</v>
      </c>
      <c r="BD250" s="34" t="e">
        <f t="shared" si="60"/>
        <v>#REF!</v>
      </c>
      <c r="BE250" s="34">
        <v>0.04</v>
      </c>
      <c r="BF250" s="34">
        <f t="shared" si="63"/>
        <v>28.8</v>
      </c>
      <c r="BG250" s="34" t="e">
        <f t="shared" si="61"/>
        <v>#REF!</v>
      </c>
      <c r="BH250" t="str">
        <f>IF(AT250="UDARA","U","N")&amp;LEFT($C$4,2)&amp;MID($C$4,4,2)&amp;LEFT(A250,3)&amp;MID(E250,2,2)&amp;VLOOKUP(E250,Acuan_Reference!C:L,10,0)</f>
        <v>N1501PTK71S7</v>
      </c>
      <c r="BI250" t="s">
        <v>84</v>
      </c>
      <c r="BJ250" t="s">
        <v>119</v>
      </c>
      <c r="BK250" t="s">
        <v>86</v>
      </c>
      <c r="BL250" t="s">
        <v>87</v>
      </c>
    </row>
    <row r="251" hidden="1" spans="1:64">
      <c r="A251" t="s">
        <v>108</v>
      </c>
      <c r="B251" t="s">
        <v>75</v>
      </c>
      <c r="C251" t="s">
        <v>76</v>
      </c>
      <c r="D251" t="s">
        <v>134</v>
      </c>
      <c r="E251" t="s">
        <v>135</v>
      </c>
      <c r="F251" t="s">
        <v>136</v>
      </c>
      <c r="G251" t="s">
        <v>80</v>
      </c>
      <c r="H251" t="s">
        <v>81</v>
      </c>
      <c r="I251" s="34">
        <v>18275</v>
      </c>
      <c r="J251" s="35">
        <v>655</v>
      </c>
      <c r="K251" s="35">
        <v>449</v>
      </c>
      <c r="L251" s="35">
        <v>749</v>
      </c>
      <c r="M251" s="35">
        <v>762</v>
      </c>
      <c r="N251" s="35">
        <v>628</v>
      </c>
      <c r="O251" s="35">
        <v>743</v>
      </c>
      <c r="P251" s="35">
        <v>669</v>
      </c>
      <c r="Q251" s="35">
        <v>580</v>
      </c>
      <c r="R251" s="35">
        <v>689</v>
      </c>
      <c r="S251" s="35">
        <v>392</v>
      </c>
      <c r="T251" s="35">
        <v>622</v>
      </c>
      <c r="U251" s="35">
        <v>842</v>
      </c>
      <c r="V251" s="34">
        <v>618.66666666667</v>
      </c>
      <c r="W251" s="34">
        <f t="shared" si="48"/>
        <v>867</v>
      </c>
      <c r="X251" s="35">
        <v>229</v>
      </c>
      <c r="Y251" s="35">
        <v>0</v>
      </c>
      <c r="Z251" s="35">
        <v>0</v>
      </c>
      <c r="AA251" s="34">
        <v>403</v>
      </c>
      <c r="AB251" s="34">
        <v>0</v>
      </c>
      <c r="AC251" s="34">
        <v>720</v>
      </c>
      <c r="AD251" s="34">
        <v>0</v>
      </c>
      <c r="AE251" s="34">
        <f t="shared" si="49"/>
        <v>1123</v>
      </c>
      <c r="AF251" s="34">
        <f t="shared" si="50"/>
        <v>1.81519396551723</v>
      </c>
      <c r="AG251" s="34">
        <f t="shared" si="51"/>
        <v>1.29527104959631</v>
      </c>
      <c r="AH251" s="34">
        <v>0</v>
      </c>
      <c r="AI251" s="34">
        <v>0</v>
      </c>
      <c r="AJ251" s="35">
        <v>54144</v>
      </c>
      <c r="AK251" s="35">
        <v>679</v>
      </c>
      <c r="AL251" s="35">
        <v>1137</v>
      </c>
      <c r="AM251" s="34">
        <v>0.8</v>
      </c>
      <c r="AN251" s="34">
        <f t="shared" si="52"/>
        <v>693.6</v>
      </c>
      <c r="AO251" s="35">
        <v>144</v>
      </c>
      <c r="AP251" s="35">
        <v>144</v>
      </c>
      <c r="AQ251" t="s">
        <v>82</v>
      </c>
      <c r="AR251">
        <v>4</v>
      </c>
      <c r="AS251" s="34">
        <v>0.066666666666667</v>
      </c>
      <c r="AT251" t="s">
        <v>83</v>
      </c>
      <c r="AU251" s="35">
        <f t="shared" si="62"/>
        <v>530.7</v>
      </c>
      <c r="AV251" s="35">
        <f t="shared" si="53"/>
        <v>576</v>
      </c>
      <c r="AW251" s="35">
        <f t="shared" si="54"/>
        <v>1.959630911188</v>
      </c>
      <c r="AX251" s="35">
        <f t="shared" si="55"/>
        <v>0.648212226066897</v>
      </c>
      <c r="AY251" s="35">
        <f t="shared" si="56"/>
        <v>576</v>
      </c>
      <c r="AZ251" s="35">
        <f t="shared" si="57"/>
        <v>0</v>
      </c>
      <c r="BA251" s="27" t="str">
        <f t="shared" si="58"/>
        <v>3</v>
      </c>
      <c r="BB251" s="34">
        <v>0.0001</v>
      </c>
      <c r="BC251" s="34">
        <f t="shared" si="59"/>
        <v>0</v>
      </c>
      <c r="BD251" s="34" t="e">
        <f t="shared" si="60"/>
        <v>#REF!</v>
      </c>
      <c r="BE251" s="34">
        <v>0.04</v>
      </c>
      <c r="BF251" s="34">
        <f t="shared" si="63"/>
        <v>23.04</v>
      </c>
      <c r="BG251" s="34" t="e">
        <f t="shared" si="61"/>
        <v>#REF!</v>
      </c>
      <c r="BH251" t="str">
        <f>IF(AT251="UDARA","U","N")&amp;LEFT($C$4,2)&amp;MID($C$4,4,2)&amp;LEFT(A251,3)&amp;MID(E251,2,2)&amp;VLOOKUP(E251,Acuan_Reference!C:L,10,0)</f>
        <v>N1501PWT71S7</v>
      </c>
      <c r="BI251" t="s">
        <v>84</v>
      </c>
      <c r="BJ251" t="s">
        <v>119</v>
      </c>
      <c r="BK251" t="s">
        <v>86</v>
      </c>
      <c r="BL251" t="s">
        <v>87</v>
      </c>
    </row>
    <row r="252" hidden="1" spans="1:64">
      <c r="A252" t="s">
        <v>109</v>
      </c>
      <c r="B252" t="s">
        <v>75</v>
      </c>
      <c r="C252" t="s">
        <v>76</v>
      </c>
      <c r="D252" t="s">
        <v>134</v>
      </c>
      <c r="E252" t="s">
        <v>135</v>
      </c>
      <c r="F252" t="s">
        <v>136</v>
      </c>
      <c r="G252" t="s">
        <v>80</v>
      </c>
      <c r="H252" t="s">
        <v>81</v>
      </c>
      <c r="I252" s="34">
        <v>18275</v>
      </c>
      <c r="J252" s="35">
        <v>1043</v>
      </c>
      <c r="K252" s="35">
        <v>1877</v>
      </c>
      <c r="L252" s="35">
        <v>1299</v>
      </c>
      <c r="M252" s="35">
        <v>1623</v>
      </c>
      <c r="N252" s="35">
        <v>1656</v>
      </c>
      <c r="O252" s="35">
        <v>2225</v>
      </c>
      <c r="P252" s="35">
        <v>1874</v>
      </c>
      <c r="Q252" s="35">
        <v>1228</v>
      </c>
      <c r="R252" s="35">
        <v>2720</v>
      </c>
      <c r="S252" s="35">
        <v>2476</v>
      </c>
      <c r="T252" s="35">
        <v>3636</v>
      </c>
      <c r="U252" s="35">
        <v>2934</v>
      </c>
      <c r="V252" s="34">
        <v>3015.3333333333</v>
      </c>
      <c r="W252" s="34">
        <f t="shared" si="48"/>
        <v>4154.66666666667</v>
      </c>
      <c r="X252" s="35">
        <v>603</v>
      </c>
      <c r="Y252" s="35">
        <v>0</v>
      </c>
      <c r="Z252" s="35">
        <v>0</v>
      </c>
      <c r="AA252" s="34">
        <v>915</v>
      </c>
      <c r="AB252" s="34">
        <v>0</v>
      </c>
      <c r="AC252" s="34">
        <v>3744</v>
      </c>
      <c r="AD252" s="34">
        <v>0</v>
      </c>
      <c r="AE252" s="34">
        <f t="shared" si="49"/>
        <v>4659</v>
      </c>
      <c r="AF252" s="34">
        <f t="shared" si="50"/>
        <v>1.5451028078709</v>
      </c>
      <c r="AG252" s="34">
        <f t="shared" si="51"/>
        <v>1.12138960205392</v>
      </c>
      <c r="AH252" s="34">
        <v>0</v>
      </c>
      <c r="AI252" s="34">
        <v>0</v>
      </c>
      <c r="AJ252" s="35">
        <v>54144</v>
      </c>
      <c r="AK252" s="35">
        <v>2274</v>
      </c>
      <c r="AL252" s="35">
        <v>5894</v>
      </c>
      <c r="AM252" s="34">
        <v>0.6</v>
      </c>
      <c r="AN252" s="34">
        <f t="shared" si="52"/>
        <v>2492.8</v>
      </c>
      <c r="AO252" s="35">
        <v>144</v>
      </c>
      <c r="AP252" s="35">
        <v>144</v>
      </c>
      <c r="AQ252" t="s">
        <v>82</v>
      </c>
      <c r="AR252">
        <v>8</v>
      </c>
      <c r="AS252" s="34">
        <v>0.1</v>
      </c>
      <c r="AT252" t="s">
        <v>83</v>
      </c>
      <c r="AU252" s="35">
        <f t="shared" si="62"/>
        <v>2795.85</v>
      </c>
      <c r="AV252" s="35">
        <f t="shared" si="53"/>
        <v>2880</v>
      </c>
      <c r="AW252" s="35">
        <f t="shared" si="54"/>
        <v>1.81458600770218</v>
      </c>
      <c r="AX252" s="35">
        <f t="shared" si="55"/>
        <v>0.395940308087291</v>
      </c>
      <c r="AY252" s="35">
        <f t="shared" si="56"/>
        <v>2880</v>
      </c>
      <c r="AZ252" s="35">
        <f t="shared" si="57"/>
        <v>0</v>
      </c>
      <c r="BA252" s="27" t="str">
        <f t="shared" si="58"/>
        <v>3</v>
      </c>
      <c r="BB252" s="34">
        <v>0.0001</v>
      </c>
      <c r="BC252" s="34">
        <f t="shared" si="59"/>
        <v>0</v>
      </c>
      <c r="BD252" s="34" t="e">
        <f t="shared" si="60"/>
        <v>#REF!</v>
      </c>
      <c r="BE252" s="34">
        <v>0.04</v>
      </c>
      <c r="BF252" s="34">
        <f t="shared" si="63"/>
        <v>115.2</v>
      </c>
      <c r="BG252" s="34" t="e">
        <f t="shared" si="61"/>
        <v>#REF!</v>
      </c>
      <c r="BH252" t="str">
        <f>IF(AT252="UDARA","U","N")&amp;LEFT($C$4,2)&amp;MID($C$4,4,2)&amp;LEFT(A252,3)&amp;MID(E252,2,2)&amp;VLOOKUP(E252,Acuan_Reference!C:L,10,0)</f>
        <v>N1501SBY71S7</v>
      </c>
      <c r="BI252" t="s">
        <v>84</v>
      </c>
      <c r="BJ252" t="s">
        <v>119</v>
      </c>
      <c r="BK252" t="s">
        <v>86</v>
      </c>
      <c r="BL252" t="s">
        <v>87</v>
      </c>
    </row>
    <row r="253" hidden="1" spans="1:64">
      <c r="A253" t="s">
        <v>110</v>
      </c>
      <c r="B253" t="s">
        <v>75</v>
      </c>
      <c r="C253" t="s">
        <v>76</v>
      </c>
      <c r="D253" t="s">
        <v>134</v>
      </c>
      <c r="E253" t="s">
        <v>135</v>
      </c>
      <c r="F253" t="s">
        <v>136</v>
      </c>
      <c r="G253" t="s">
        <v>80</v>
      </c>
      <c r="H253" t="s">
        <v>81</v>
      </c>
      <c r="I253" s="34">
        <v>18275</v>
      </c>
      <c r="J253" s="35">
        <v>1011</v>
      </c>
      <c r="K253" s="35">
        <v>1282</v>
      </c>
      <c r="L253" s="35">
        <v>1144</v>
      </c>
      <c r="M253" s="35">
        <v>1696</v>
      </c>
      <c r="N253" s="35">
        <v>1688</v>
      </c>
      <c r="O253" s="35">
        <v>1294</v>
      </c>
      <c r="P253" s="35">
        <v>1296</v>
      </c>
      <c r="Q253" s="35">
        <v>1058</v>
      </c>
      <c r="R253" s="35">
        <v>1605</v>
      </c>
      <c r="S253" s="35">
        <v>1221</v>
      </c>
      <c r="T253" s="35">
        <v>605</v>
      </c>
      <c r="U253" s="35">
        <v>1055</v>
      </c>
      <c r="V253" s="34">
        <v>960.33333333333</v>
      </c>
      <c r="W253" s="34">
        <f t="shared" si="48"/>
        <v>1316.66666666667</v>
      </c>
      <c r="X253" s="35">
        <v>423</v>
      </c>
      <c r="Y253" s="35">
        <v>0</v>
      </c>
      <c r="Z253" s="35">
        <v>0</v>
      </c>
      <c r="AA253" s="34">
        <v>1016</v>
      </c>
      <c r="AB253" s="34">
        <v>0</v>
      </c>
      <c r="AC253" s="34">
        <v>0</v>
      </c>
      <c r="AD253" s="34">
        <v>0</v>
      </c>
      <c r="AE253" s="34">
        <f t="shared" si="49"/>
        <v>1016</v>
      </c>
      <c r="AF253" s="34">
        <f t="shared" si="50"/>
        <v>1.05796598403333</v>
      </c>
      <c r="AG253" s="34">
        <f t="shared" si="51"/>
        <v>0.771645569620253</v>
      </c>
      <c r="AH253" s="34">
        <v>0</v>
      </c>
      <c r="AI253" s="34">
        <v>0</v>
      </c>
      <c r="AJ253" s="35">
        <v>54144</v>
      </c>
      <c r="AK253" s="35">
        <v>1375</v>
      </c>
      <c r="AL253" s="35">
        <v>2290</v>
      </c>
      <c r="AM253" s="34">
        <v>0.7</v>
      </c>
      <c r="AN253" s="34">
        <f t="shared" si="52"/>
        <v>921.666666666667</v>
      </c>
      <c r="AO253" s="35">
        <v>144</v>
      </c>
      <c r="AP253" s="35">
        <v>144</v>
      </c>
      <c r="AQ253" t="s">
        <v>82</v>
      </c>
      <c r="AR253">
        <v>8</v>
      </c>
      <c r="AS253" s="34">
        <v>0.066666666666667</v>
      </c>
      <c r="AT253" t="s">
        <v>83</v>
      </c>
      <c r="AU253" s="35">
        <f t="shared" si="62"/>
        <v>1646.75</v>
      </c>
      <c r="AV253" s="35">
        <f t="shared" si="53"/>
        <v>1728</v>
      </c>
      <c r="AW253" s="35">
        <f t="shared" si="54"/>
        <v>2.08405063291139</v>
      </c>
      <c r="AX253" s="35">
        <f t="shared" si="55"/>
        <v>0.344810126582278</v>
      </c>
      <c r="AY253" s="35">
        <f t="shared" si="56"/>
        <v>1728</v>
      </c>
      <c r="AZ253" s="35">
        <f t="shared" si="57"/>
        <v>0</v>
      </c>
      <c r="BA253" s="27" t="str">
        <f t="shared" si="58"/>
        <v>3</v>
      </c>
      <c r="BB253" s="34">
        <v>0.0001</v>
      </c>
      <c r="BC253" s="34">
        <f t="shared" si="59"/>
        <v>0</v>
      </c>
      <c r="BD253" s="34" t="e">
        <f t="shared" si="60"/>
        <v>#REF!</v>
      </c>
      <c r="BE253" s="34">
        <v>0.04</v>
      </c>
      <c r="BF253" s="34">
        <f t="shared" si="63"/>
        <v>69.12</v>
      </c>
      <c r="BG253" s="34" t="e">
        <f t="shared" si="61"/>
        <v>#REF!</v>
      </c>
      <c r="BH253" t="str">
        <f>IF(AT253="UDARA","U","N")&amp;LEFT($C$4,2)&amp;MID($C$4,4,2)&amp;LEFT(A253,3)&amp;MID(E253,2,2)&amp;VLOOKUP(E253,Acuan_Reference!C:L,10,0)</f>
        <v>N1501SLO71S7</v>
      </c>
      <c r="BI253" t="s">
        <v>84</v>
      </c>
      <c r="BJ253" t="s">
        <v>119</v>
      </c>
      <c r="BK253" t="s">
        <v>86</v>
      </c>
      <c r="BL253" t="s">
        <v>87</v>
      </c>
    </row>
    <row r="254" hidden="1" spans="1:64">
      <c r="A254" t="s">
        <v>111</v>
      </c>
      <c r="B254" t="s">
        <v>75</v>
      </c>
      <c r="C254" t="s">
        <v>76</v>
      </c>
      <c r="D254" t="s">
        <v>134</v>
      </c>
      <c r="E254" t="s">
        <v>135</v>
      </c>
      <c r="F254" t="s">
        <v>136</v>
      </c>
      <c r="G254" t="s">
        <v>80</v>
      </c>
      <c r="H254" t="s">
        <v>81</v>
      </c>
      <c r="I254" s="34">
        <v>18275</v>
      </c>
      <c r="J254" s="35">
        <v>56</v>
      </c>
      <c r="K254" s="35">
        <v>218</v>
      </c>
      <c r="L254" s="35">
        <v>99</v>
      </c>
      <c r="M254" s="35">
        <v>274</v>
      </c>
      <c r="N254" s="35">
        <v>347</v>
      </c>
      <c r="O254" s="35">
        <v>74</v>
      </c>
      <c r="P254" s="35">
        <v>434</v>
      </c>
      <c r="Q254" s="35">
        <v>488</v>
      </c>
      <c r="R254" s="35">
        <v>436</v>
      </c>
      <c r="S254" s="35">
        <v>109</v>
      </c>
      <c r="T254" s="35">
        <v>428</v>
      </c>
      <c r="U254" s="35">
        <v>385</v>
      </c>
      <c r="V254" s="34">
        <v>307.33333333333</v>
      </c>
      <c r="W254" s="34">
        <f t="shared" si="48"/>
        <v>487.666666666667</v>
      </c>
      <c r="X254" s="35">
        <v>302</v>
      </c>
      <c r="Y254" s="35">
        <v>0</v>
      </c>
      <c r="Z254" s="35">
        <v>0</v>
      </c>
      <c r="AA254" s="34">
        <v>361</v>
      </c>
      <c r="AB254" s="34">
        <v>0</v>
      </c>
      <c r="AC254" s="34">
        <v>0</v>
      </c>
      <c r="AD254" s="34">
        <v>0</v>
      </c>
      <c r="AE254" s="34">
        <f t="shared" si="49"/>
        <v>361</v>
      </c>
      <c r="AF254" s="34">
        <f t="shared" si="50"/>
        <v>1.17462039045554</v>
      </c>
      <c r="AG254" s="34">
        <f t="shared" si="51"/>
        <v>0.74025974025974</v>
      </c>
      <c r="AH254" s="34">
        <v>0</v>
      </c>
      <c r="AI254" s="34">
        <v>0</v>
      </c>
      <c r="AJ254" s="35">
        <v>54144</v>
      </c>
      <c r="AK254" s="35">
        <v>367</v>
      </c>
      <c r="AL254" s="35">
        <v>650</v>
      </c>
      <c r="AM254" s="34">
        <v>1.5</v>
      </c>
      <c r="AN254" s="34">
        <f t="shared" si="52"/>
        <v>731.5</v>
      </c>
      <c r="AO254" s="35">
        <v>144</v>
      </c>
      <c r="AP254" s="35">
        <v>144</v>
      </c>
      <c r="AQ254" t="s">
        <v>82</v>
      </c>
      <c r="AR254">
        <v>2</v>
      </c>
      <c r="AS254" s="34">
        <v>0.53333333333333</v>
      </c>
      <c r="AT254" t="s">
        <v>83</v>
      </c>
      <c r="AU254" s="35">
        <f t="shared" si="62"/>
        <v>765.375</v>
      </c>
      <c r="AV254" s="35">
        <f t="shared" si="53"/>
        <v>864</v>
      </c>
      <c r="AW254" s="35">
        <f t="shared" si="54"/>
        <v>2.51196172248804</v>
      </c>
      <c r="AX254" s="35">
        <f t="shared" si="55"/>
        <v>1.17908407382092</v>
      </c>
      <c r="AY254" s="35">
        <f t="shared" si="56"/>
        <v>864</v>
      </c>
      <c r="AZ254" s="35">
        <f t="shared" si="57"/>
        <v>0</v>
      </c>
      <c r="BA254" s="27" t="str">
        <f t="shared" si="58"/>
        <v>2</v>
      </c>
      <c r="BB254" s="34">
        <v>0.0001</v>
      </c>
      <c r="BC254" s="34">
        <f t="shared" si="59"/>
        <v>0</v>
      </c>
      <c r="BD254" s="34" t="e">
        <f t="shared" si="60"/>
        <v>#REF!</v>
      </c>
      <c r="BE254" s="34">
        <v>0.04</v>
      </c>
      <c r="BF254" s="34">
        <f t="shared" si="63"/>
        <v>34.56</v>
      </c>
      <c r="BG254" s="34" t="e">
        <f t="shared" si="61"/>
        <v>#REF!</v>
      </c>
      <c r="BH254" t="str">
        <f>IF(AT254="UDARA","U","N")&amp;LEFT($C$4,2)&amp;MID($C$4,4,2)&amp;LEFT(A254,3)&amp;MID(E254,2,2)&amp;VLOOKUP(E254,Acuan_Reference!C:L,10,0)</f>
        <v>N1501SMD71S7</v>
      </c>
      <c r="BI254" t="s">
        <v>84</v>
      </c>
      <c r="BJ254" t="s">
        <v>119</v>
      </c>
      <c r="BK254" t="s">
        <v>86</v>
      </c>
      <c r="BL254" t="s">
        <v>87</v>
      </c>
    </row>
    <row r="255" hidden="1" spans="1:64">
      <c r="A255" t="s">
        <v>112</v>
      </c>
      <c r="B255" t="s">
        <v>75</v>
      </c>
      <c r="C255" t="s">
        <v>76</v>
      </c>
      <c r="D255" t="s">
        <v>134</v>
      </c>
      <c r="E255" t="s">
        <v>135</v>
      </c>
      <c r="F255" t="s">
        <v>136</v>
      </c>
      <c r="G255" t="s">
        <v>80</v>
      </c>
      <c r="H255" t="s">
        <v>81</v>
      </c>
      <c r="I255" s="34">
        <v>18275</v>
      </c>
      <c r="J255" s="35">
        <v>1249</v>
      </c>
      <c r="K255" s="35">
        <v>917</v>
      </c>
      <c r="L255" s="35">
        <v>1579</v>
      </c>
      <c r="M255" s="35">
        <v>1773</v>
      </c>
      <c r="N255" s="35">
        <v>2378</v>
      </c>
      <c r="O255" s="35">
        <v>1406</v>
      </c>
      <c r="P255" s="35">
        <v>1443</v>
      </c>
      <c r="Q255" s="35">
        <v>1921</v>
      </c>
      <c r="R255" s="35">
        <v>2829</v>
      </c>
      <c r="S255" s="35">
        <v>1315</v>
      </c>
      <c r="T255" s="35">
        <v>1539</v>
      </c>
      <c r="U255" s="35">
        <v>1833</v>
      </c>
      <c r="V255" s="34">
        <v>1562.3333333333</v>
      </c>
      <c r="W255" s="34">
        <f t="shared" ref="W255:W318" si="64">AVERAGE(T255,U255,AL255)</f>
        <v>2388.33333333333</v>
      </c>
      <c r="X255" s="35">
        <v>520</v>
      </c>
      <c r="Y255" s="35">
        <v>0</v>
      </c>
      <c r="Z255" s="35">
        <v>0</v>
      </c>
      <c r="AA255" s="34">
        <v>2182</v>
      </c>
      <c r="AB255" s="34">
        <v>0</v>
      </c>
      <c r="AC255" s="34">
        <v>0</v>
      </c>
      <c r="AD255" s="34">
        <v>0</v>
      </c>
      <c r="AE255" s="34">
        <f t="shared" ref="AE255:AE318" si="65">Z255+AA255+AC255+AD255</f>
        <v>2182</v>
      </c>
      <c r="AF255" s="34">
        <f t="shared" ref="AF255:AF318" si="66">IFERROR(IF(V255&lt;0,9999,AE255/V255),9999)</f>
        <v>1.39662897375723</v>
      </c>
      <c r="AG255" s="34">
        <f t="shared" ref="AG255:AG318" si="67">IFERROR(IF(W255&lt;0,9999,(Z255+AA255+AC255)/W255),9999)</f>
        <v>0.913607815771109</v>
      </c>
      <c r="AH255" s="34">
        <v>0</v>
      </c>
      <c r="AI255" s="34">
        <v>0</v>
      </c>
      <c r="AJ255" s="35">
        <v>54144</v>
      </c>
      <c r="AK255" s="35">
        <v>2146</v>
      </c>
      <c r="AL255" s="35">
        <v>3793</v>
      </c>
      <c r="AM255" s="34">
        <v>0.7</v>
      </c>
      <c r="AN255" s="34">
        <f t="shared" ref="AN255:AN318" si="68">IF(AM255*W255&lt;0,0,AM255*W255)</f>
        <v>1671.83333333333</v>
      </c>
      <c r="AO255" s="35">
        <v>144</v>
      </c>
      <c r="AP255" s="35">
        <v>144</v>
      </c>
      <c r="AQ255" t="s">
        <v>82</v>
      </c>
      <c r="AR255">
        <v>8</v>
      </c>
      <c r="AS255" s="34">
        <v>0.066666666666667</v>
      </c>
      <c r="AT255" t="s">
        <v>83</v>
      </c>
      <c r="AU255" s="35">
        <f t="shared" si="62"/>
        <v>2462.125</v>
      </c>
      <c r="AV255" s="35">
        <f t="shared" ref="AV255:AV318" si="69">IFERROR(ROUNDUP(AU255/AO255,0)*AO255,9999)</f>
        <v>2592</v>
      </c>
      <c r="AW255" s="35">
        <f t="shared" ref="AW255:AW318" si="70">IFERROR(IF(W255&lt;0,9999,((ROUNDUP(AU255/AO255,0)*AO255)+AE255)/W255),9999)</f>
        <v>1.99888346127006</v>
      </c>
      <c r="AX255" s="35">
        <f t="shared" ref="AX255:AX318" si="71">IFERROR(IF(W255&lt;0,9999,((ROUNDUP(AU255/AP255,0)*AP255)+AE255-AL255)/W255),9999)</f>
        <v>0.410746685275645</v>
      </c>
      <c r="AY255" s="35">
        <f t="shared" ref="AY255:AY318" si="72">IF(H255="DROPPING",IF(AND(AW255&gt;3,AX255&gt;3),0,IF(AND(AW255&lt;=3,AX255&lt;=3),ROUNDUP(AU255/AO255,0)*AO255,ROUNDUP(AU255/AP255,0)*AP255)),0)</f>
        <v>2592</v>
      </c>
      <c r="AZ255" s="35">
        <f t="shared" ref="AZ255:AZ318" si="73">IF(AH255&lt;=0,0,IF(H255="DROPPING",IF(AND(AW255&gt;3,AX255&gt;3),0,IF(AND(AW255&lt;=3,AX255&lt;=3),ROUNDUP(AU255/AO255,0)*AO255,ROUNDUP(AU255/AP255,0)*AP255)),0))</f>
        <v>0</v>
      </c>
      <c r="BA255" s="27" t="str">
        <f t="shared" ref="BA255:BA318" si="74">IF(AND(AW255&gt;3,AX255&gt;3),"Kelipatan Kirim/Master box &gt; 3x FC+index",IF(AF255&lt;=AS255,"1",IF(AND(AF255&gt;AS255,AF255&lt;=AM255),"2","3")))</f>
        <v>3</v>
      </c>
      <c r="BB255" s="34">
        <v>0.0001</v>
      </c>
      <c r="BC255" s="34">
        <f t="shared" ref="BC255:BC318" si="75">BB255*AZ255</f>
        <v>0</v>
      </c>
      <c r="BD255" s="34" t="e">
        <f t="shared" si="60"/>
        <v>#REF!</v>
      </c>
      <c r="BE255" s="34">
        <v>0.04</v>
      </c>
      <c r="BF255" s="34">
        <f t="shared" si="63"/>
        <v>103.68</v>
      </c>
      <c r="BG255" s="34" t="e">
        <f t="shared" si="61"/>
        <v>#REF!</v>
      </c>
      <c r="BH255" t="str">
        <f>IF(AT255="UDARA","U","N")&amp;LEFT($C$4,2)&amp;MID($C$4,4,2)&amp;LEFT(A255,3)&amp;MID(E255,2,2)&amp;VLOOKUP(E255,Acuan_Reference!C:L,10,0)</f>
        <v>N1501SMG71S7</v>
      </c>
      <c r="BI255" t="s">
        <v>84</v>
      </c>
      <c r="BJ255" t="s">
        <v>119</v>
      </c>
      <c r="BK255" t="s">
        <v>86</v>
      </c>
      <c r="BL255" t="s">
        <v>87</v>
      </c>
    </row>
    <row r="256" hidden="1" spans="1:64">
      <c r="A256" t="s">
        <v>113</v>
      </c>
      <c r="B256" t="s">
        <v>75</v>
      </c>
      <c r="C256" t="s">
        <v>76</v>
      </c>
      <c r="D256" t="s">
        <v>134</v>
      </c>
      <c r="E256" t="s">
        <v>135</v>
      </c>
      <c r="F256" t="s">
        <v>136</v>
      </c>
      <c r="G256" t="s">
        <v>80</v>
      </c>
      <c r="H256" t="s">
        <v>81</v>
      </c>
      <c r="I256" s="34">
        <v>18275</v>
      </c>
      <c r="J256" s="35">
        <v>2159</v>
      </c>
      <c r="K256" s="35">
        <v>1880</v>
      </c>
      <c r="L256" s="35">
        <v>2562</v>
      </c>
      <c r="M256" s="35">
        <v>2725</v>
      </c>
      <c r="N256" s="35">
        <v>2660</v>
      </c>
      <c r="O256" s="35">
        <v>2809</v>
      </c>
      <c r="P256" s="35">
        <v>2737</v>
      </c>
      <c r="Q256" s="35">
        <v>3004</v>
      </c>
      <c r="R256" s="35">
        <v>2472</v>
      </c>
      <c r="S256" s="35">
        <v>3709</v>
      </c>
      <c r="T256" s="35">
        <v>3662</v>
      </c>
      <c r="U256" s="35">
        <v>4662</v>
      </c>
      <c r="V256" s="34">
        <v>4011</v>
      </c>
      <c r="W256" s="34">
        <f t="shared" si="64"/>
        <v>4964.33333333333</v>
      </c>
      <c r="X256" s="35">
        <v>291</v>
      </c>
      <c r="Y256" s="35">
        <v>0</v>
      </c>
      <c r="Z256" s="35">
        <v>0</v>
      </c>
      <c r="AA256" s="34">
        <v>3027</v>
      </c>
      <c r="AB256" s="34">
        <v>0</v>
      </c>
      <c r="AC256" s="34">
        <v>0</v>
      </c>
      <c r="AD256" s="34">
        <v>0</v>
      </c>
      <c r="AE256" s="34">
        <f t="shared" si="65"/>
        <v>3027</v>
      </c>
      <c r="AF256" s="34">
        <f t="shared" si="66"/>
        <v>0.754674644727001</v>
      </c>
      <c r="AG256" s="34">
        <f t="shared" si="67"/>
        <v>0.609749546766937</v>
      </c>
      <c r="AH256" s="34">
        <v>0</v>
      </c>
      <c r="AI256" s="34">
        <v>0</v>
      </c>
      <c r="AJ256" s="35">
        <v>54144</v>
      </c>
      <c r="AK256" s="35">
        <v>3250</v>
      </c>
      <c r="AL256" s="35">
        <v>6569</v>
      </c>
      <c r="AM256" s="34">
        <v>0.25</v>
      </c>
      <c r="AN256" s="34">
        <f t="shared" si="68"/>
        <v>1241.08333333333</v>
      </c>
      <c r="AO256" s="35">
        <v>144</v>
      </c>
      <c r="AP256" s="35">
        <v>144</v>
      </c>
      <c r="AQ256" t="s">
        <v>82</v>
      </c>
      <c r="AR256">
        <v>12</v>
      </c>
      <c r="AS256" s="34">
        <v>0.033333333333333</v>
      </c>
      <c r="AT256" t="s">
        <v>83</v>
      </c>
      <c r="AU256" s="35">
        <f t="shared" si="62"/>
        <v>3587.3125</v>
      </c>
      <c r="AV256" s="35">
        <f t="shared" si="69"/>
        <v>3600</v>
      </c>
      <c r="AW256" s="35">
        <f t="shared" si="70"/>
        <v>1.33492244678708</v>
      </c>
      <c r="AX256" s="35">
        <f t="shared" si="71"/>
        <v>0.0116833411669912</v>
      </c>
      <c r="AY256" s="35">
        <f t="shared" si="72"/>
        <v>3600</v>
      </c>
      <c r="AZ256" s="35">
        <f t="shared" si="73"/>
        <v>0</v>
      </c>
      <c r="BA256" s="27" t="str">
        <f t="shared" si="74"/>
        <v>3</v>
      </c>
      <c r="BB256" s="34">
        <v>0.0001</v>
      </c>
      <c r="BC256" s="34">
        <f t="shared" si="75"/>
        <v>0</v>
      </c>
      <c r="BD256" s="34" t="e">
        <f t="shared" ref="BD256:BD319" si="76">BD255+BC256</f>
        <v>#REF!</v>
      </c>
      <c r="BE256" s="34">
        <v>0.04</v>
      </c>
      <c r="BF256" s="34">
        <f t="shared" si="63"/>
        <v>144</v>
      </c>
      <c r="BG256" s="34" t="e">
        <f t="shared" ref="BG256:BG319" si="77">BG255+BF256</f>
        <v>#REF!</v>
      </c>
      <c r="BH256" t="str">
        <f>IF(AT256="UDARA","U","N")&amp;LEFT($C$4,2)&amp;MID($C$4,4,2)&amp;LEFT(A256,3)&amp;MID(E256,2,2)&amp;VLOOKUP(E256,Acuan_Reference!C:L,10,0)</f>
        <v>N1501TGR71S7</v>
      </c>
      <c r="BI256" t="s">
        <v>84</v>
      </c>
      <c r="BJ256" t="s">
        <v>119</v>
      </c>
      <c r="BK256" t="s">
        <v>86</v>
      </c>
      <c r="BL256" t="s">
        <v>87</v>
      </c>
    </row>
    <row r="257" hidden="1" spans="1:64">
      <c r="A257" t="s">
        <v>114</v>
      </c>
      <c r="B257" t="s">
        <v>75</v>
      </c>
      <c r="C257" t="s">
        <v>76</v>
      </c>
      <c r="D257" t="s">
        <v>134</v>
      </c>
      <c r="E257" t="s">
        <v>135</v>
      </c>
      <c r="F257" t="s">
        <v>136</v>
      </c>
      <c r="G257" t="s">
        <v>80</v>
      </c>
      <c r="H257" t="s">
        <v>81</v>
      </c>
      <c r="I257" s="34">
        <v>18275</v>
      </c>
      <c r="J257" s="35">
        <v>323</v>
      </c>
      <c r="K257" s="35">
        <v>240</v>
      </c>
      <c r="L257" s="35">
        <v>257</v>
      </c>
      <c r="M257" s="35">
        <v>222</v>
      </c>
      <c r="N257" s="35">
        <v>308</v>
      </c>
      <c r="O257" s="35">
        <v>390</v>
      </c>
      <c r="P257" s="35">
        <v>187</v>
      </c>
      <c r="Q257" s="35">
        <v>179</v>
      </c>
      <c r="R257" s="35">
        <v>366</v>
      </c>
      <c r="S257" s="35">
        <v>141</v>
      </c>
      <c r="T257" s="35">
        <v>280</v>
      </c>
      <c r="U257" s="35">
        <v>193</v>
      </c>
      <c r="V257" s="34">
        <v>204.66666666667</v>
      </c>
      <c r="W257" s="34">
        <f t="shared" si="64"/>
        <v>333</v>
      </c>
      <c r="X257" s="35">
        <v>50</v>
      </c>
      <c r="Y257" s="35">
        <v>0</v>
      </c>
      <c r="Z257" s="35">
        <v>0</v>
      </c>
      <c r="AA257" s="34">
        <v>355</v>
      </c>
      <c r="AB257" s="34">
        <v>0</v>
      </c>
      <c r="AC257" s="34">
        <v>0</v>
      </c>
      <c r="AD257" s="34">
        <v>0</v>
      </c>
      <c r="AE257" s="34">
        <f t="shared" si="65"/>
        <v>355</v>
      </c>
      <c r="AF257" s="34">
        <f t="shared" si="66"/>
        <v>1.73452768729639</v>
      </c>
      <c r="AG257" s="34">
        <f t="shared" si="67"/>
        <v>1.06606606606607</v>
      </c>
      <c r="AH257" s="34">
        <v>0</v>
      </c>
      <c r="AI257" s="34">
        <v>0</v>
      </c>
      <c r="AJ257" s="35">
        <v>54144</v>
      </c>
      <c r="AK257" s="35">
        <v>244</v>
      </c>
      <c r="AL257" s="35">
        <v>526</v>
      </c>
      <c r="AM257" s="34">
        <v>0.7</v>
      </c>
      <c r="AN257" s="34">
        <f t="shared" si="68"/>
        <v>233.1</v>
      </c>
      <c r="AO257" s="35">
        <v>144</v>
      </c>
      <c r="AP257" s="35">
        <v>144</v>
      </c>
      <c r="AQ257" t="s">
        <v>82</v>
      </c>
      <c r="AR257">
        <v>8</v>
      </c>
      <c r="AS257" s="34">
        <v>0.066666666666667</v>
      </c>
      <c r="AT257" t="s">
        <v>83</v>
      </c>
      <c r="AU257" s="35">
        <f t="shared" si="62"/>
        <v>303.075</v>
      </c>
      <c r="AV257" s="35">
        <f t="shared" si="69"/>
        <v>432</v>
      </c>
      <c r="AW257" s="35">
        <f t="shared" si="70"/>
        <v>2.36336336336336</v>
      </c>
      <c r="AX257" s="35">
        <f t="shared" si="71"/>
        <v>0.783783783783784</v>
      </c>
      <c r="AY257" s="35">
        <f t="shared" si="72"/>
        <v>432</v>
      </c>
      <c r="AZ257" s="35">
        <f t="shared" si="73"/>
        <v>0</v>
      </c>
      <c r="BA257" s="27" t="str">
        <f t="shared" si="74"/>
        <v>3</v>
      </c>
      <c r="BB257" s="34">
        <v>0.0001</v>
      </c>
      <c r="BC257" s="34">
        <f t="shared" si="75"/>
        <v>0</v>
      </c>
      <c r="BD257" s="34" t="e">
        <f t="shared" si="76"/>
        <v>#REF!</v>
      </c>
      <c r="BE257" s="34">
        <v>0.04</v>
      </c>
      <c r="BF257" s="34">
        <f t="shared" si="63"/>
        <v>17.28</v>
      </c>
      <c r="BG257" s="34" t="e">
        <f t="shared" si="77"/>
        <v>#REF!</v>
      </c>
      <c r="BH257" t="str">
        <f>IF(AT257="UDARA","U","N")&amp;LEFT($C$4,2)&amp;MID($C$4,4,2)&amp;LEFT(A257,3)&amp;MID(E257,2,2)&amp;VLOOKUP(E257,Acuan_Reference!C:L,10,0)</f>
        <v>N1501YGY71S7</v>
      </c>
      <c r="BI257" t="s">
        <v>84</v>
      </c>
      <c r="BJ257" t="s">
        <v>119</v>
      </c>
      <c r="BK257" t="s">
        <v>86</v>
      </c>
      <c r="BL257" t="s">
        <v>87</v>
      </c>
    </row>
    <row r="258" hidden="1" spans="1:64">
      <c r="A258" t="s">
        <v>74</v>
      </c>
      <c r="B258" t="s">
        <v>75</v>
      </c>
      <c r="C258" t="s">
        <v>76</v>
      </c>
      <c r="D258" t="s">
        <v>134</v>
      </c>
      <c r="E258" t="s">
        <v>137</v>
      </c>
      <c r="F258" t="s">
        <v>138</v>
      </c>
      <c r="G258" t="s">
        <v>118</v>
      </c>
      <c r="H258" t="s">
        <v>81</v>
      </c>
      <c r="I258" s="34">
        <v>18275</v>
      </c>
      <c r="J258" s="35">
        <v>32</v>
      </c>
      <c r="K258" s="35">
        <v>193</v>
      </c>
      <c r="L258" s="35">
        <v>63</v>
      </c>
      <c r="M258" s="35">
        <v>-134</v>
      </c>
      <c r="N258" s="35">
        <v>98</v>
      </c>
      <c r="O258" s="35">
        <v>59</v>
      </c>
      <c r="P258" s="35">
        <v>49</v>
      </c>
      <c r="Q258" s="35">
        <v>-11</v>
      </c>
      <c r="R258" s="35">
        <v>49</v>
      </c>
      <c r="S258" s="35">
        <v>-70</v>
      </c>
      <c r="T258" s="35">
        <v>-384</v>
      </c>
      <c r="U258" s="35">
        <v>-45</v>
      </c>
      <c r="V258" s="34">
        <v>-166.33333333333</v>
      </c>
      <c r="W258" s="34">
        <f t="shared" si="64"/>
        <v>-143</v>
      </c>
      <c r="X258" s="35">
        <v>-37</v>
      </c>
      <c r="Y258" s="35">
        <v>0</v>
      </c>
      <c r="Z258" s="35">
        <v>0</v>
      </c>
      <c r="AA258" s="34">
        <v>140</v>
      </c>
      <c r="AB258" s="34">
        <v>0</v>
      </c>
      <c r="AC258" s="34">
        <v>0</v>
      </c>
      <c r="AD258" s="34">
        <v>0</v>
      </c>
      <c r="AE258" s="34">
        <f t="shared" si="65"/>
        <v>140</v>
      </c>
      <c r="AF258" s="34">
        <f t="shared" si="66"/>
        <v>9999</v>
      </c>
      <c r="AG258" s="34">
        <f t="shared" si="67"/>
        <v>9999</v>
      </c>
      <c r="AH258" s="34">
        <v>0</v>
      </c>
      <c r="AI258" s="34">
        <v>0</v>
      </c>
      <c r="AJ258" s="35">
        <v>0</v>
      </c>
      <c r="AK258" s="35">
        <v>0</v>
      </c>
      <c r="AL258" s="35">
        <v>0</v>
      </c>
      <c r="AM258" s="34">
        <v>0.7</v>
      </c>
      <c r="AN258" s="34">
        <f t="shared" si="68"/>
        <v>0</v>
      </c>
      <c r="AO258" s="35">
        <v>144</v>
      </c>
      <c r="AP258" s="35">
        <v>144</v>
      </c>
      <c r="AQ258" t="s">
        <v>82</v>
      </c>
      <c r="AR258">
        <v>8</v>
      </c>
      <c r="AS258" s="34">
        <v>0.066666666666667</v>
      </c>
      <c r="AT258" t="s">
        <v>83</v>
      </c>
      <c r="AU258" s="35">
        <f t="shared" si="62"/>
        <v>0</v>
      </c>
      <c r="AV258" s="35">
        <f t="shared" si="69"/>
        <v>0</v>
      </c>
      <c r="AW258" s="35">
        <f t="shared" si="70"/>
        <v>9999</v>
      </c>
      <c r="AX258" s="35">
        <f t="shared" si="71"/>
        <v>9999</v>
      </c>
      <c r="AY258" s="35">
        <f t="shared" si="72"/>
        <v>0</v>
      </c>
      <c r="AZ258" s="35">
        <f t="shared" si="73"/>
        <v>0</v>
      </c>
      <c r="BA258" s="27" t="str">
        <f t="shared" si="74"/>
        <v>Kelipatan Kirim/Master box &gt; 3x FC+index</v>
      </c>
      <c r="BB258" s="34">
        <v>0.0001</v>
      </c>
      <c r="BC258" s="34">
        <f t="shared" si="75"/>
        <v>0</v>
      </c>
      <c r="BD258" s="34" t="e">
        <f t="shared" si="76"/>
        <v>#REF!</v>
      </c>
      <c r="BE258" s="34">
        <v>0.04</v>
      </c>
      <c r="BF258" s="34">
        <f t="shared" si="63"/>
        <v>0</v>
      </c>
      <c r="BG258" s="34" t="e">
        <f t="shared" si="77"/>
        <v>#REF!</v>
      </c>
      <c r="BH258" t="str">
        <f>IF(AT258="UDARA","U","N")&amp;LEFT($C$4,2)&amp;MID($C$4,4,2)&amp;LEFT(A258,3)&amp;MID(E258,2,2)&amp;VLOOKUP(E258,Acuan_Reference!C:L,10,0)</f>
        <v>N1501BDG71S7</v>
      </c>
      <c r="BI258" t="s">
        <v>84</v>
      </c>
      <c r="BJ258" t="s">
        <v>119</v>
      </c>
      <c r="BK258" t="s">
        <v>86</v>
      </c>
      <c r="BL258" t="s">
        <v>87</v>
      </c>
    </row>
    <row r="259" hidden="1" spans="1:64">
      <c r="A259" t="s">
        <v>88</v>
      </c>
      <c r="B259" t="s">
        <v>75</v>
      </c>
      <c r="C259" t="s">
        <v>76</v>
      </c>
      <c r="D259" t="s">
        <v>134</v>
      </c>
      <c r="E259" t="s">
        <v>137</v>
      </c>
      <c r="F259" t="s">
        <v>138</v>
      </c>
      <c r="G259" t="s">
        <v>118</v>
      </c>
      <c r="H259" t="s">
        <v>81</v>
      </c>
      <c r="I259" s="34">
        <v>18275</v>
      </c>
      <c r="J259" s="35">
        <v>42</v>
      </c>
      <c r="K259" s="35">
        <v>10</v>
      </c>
      <c r="L259" s="35">
        <v>49</v>
      </c>
      <c r="M259" s="35">
        <v>-64</v>
      </c>
      <c r="N259" s="35">
        <v>44</v>
      </c>
      <c r="O259" s="35">
        <v>-1</v>
      </c>
      <c r="P259" s="35">
        <v>-2</v>
      </c>
      <c r="Q259" s="35">
        <v>240</v>
      </c>
      <c r="R259" s="35">
        <v>18</v>
      </c>
      <c r="S259" s="35">
        <v>0</v>
      </c>
      <c r="T259" s="35">
        <v>-23</v>
      </c>
      <c r="U259" s="35">
        <v>12</v>
      </c>
      <c r="V259" s="34">
        <v>-3.6666666666667</v>
      </c>
      <c r="W259" s="34">
        <f t="shared" si="64"/>
        <v>-3.66666666666667</v>
      </c>
      <c r="X259" s="35">
        <v>74</v>
      </c>
      <c r="Y259" s="35">
        <v>0</v>
      </c>
      <c r="Z259" s="35">
        <v>0</v>
      </c>
      <c r="AA259" s="34">
        <v>50</v>
      </c>
      <c r="AB259" s="34">
        <v>0</v>
      </c>
      <c r="AC259" s="34">
        <v>0</v>
      </c>
      <c r="AD259" s="34">
        <v>0</v>
      </c>
      <c r="AE259" s="34">
        <f t="shared" si="65"/>
        <v>50</v>
      </c>
      <c r="AF259" s="34">
        <f t="shared" si="66"/>
        <v>9999</v>
      </c>
      <c r="AG259" s="34">
        <f t="shared" si="67"/>
        <v>9999</v>
      </c>
      <c r="AH259" s="34">
        <v>0</v>
      </c>
      <c r="AI259" s="34">
        <v>0</v>
      </c>
      <c r="AJ259" s="35">
        <v>0</v>
      </c>
      <c r="AK259" s="35">
        <v>77</v>
      </c>
      <c r="AL259" s="35">
        <v>0</v>
      </c>
      <c r="AM259" s="34">
        <v>0.6</v>
      </c>
      <c r="AN259" s="34">
        <f t="shared" si="68"/>
        <v>0</v>
      </c>
      <c r="AO259" s="35">
        <v>144</v>
      </c>
      <c r="AP259" s="35">
        <v>144</v>
      </c>
      <c r="AQ259" t="s">
        <v>82</v>
      </c>
      <c r="AR259">
        <v>8</v>
      </c>
      <c r="AS259" s="34">
        <v>0.033333333333333</v>
      </c>
      <c r="AT259" t="s">
        <v>83</v>
      </c>
      <c r="AU259" s="35">
        <f t="shared" si="62"/>
        <v>0</v>
      </c>
      <c r="AV259" s="35">
        <f t="shared" si="69"/>
        <v>0</v>
      </c>
      <c r="AW259" s="35">
        <f t="shared" si="70"/>
        <v>9999</v>
      </c>
      <c r="AX259" s="35">
        <f t="shared" si="71"/>
        <v>9999</v>
      </c>
      <c r="AY259" s="35">
        <f t="shared" si="72"/>
        <v>0</v>
      </c>
      <c r="AZ259" s="35">
        <f t="shared" si="73"/>
        <v>0</v>
      </c>
      <c r="BA259" s="27" t="str">
        <f t="shared" si="74"/>
        <v>Kelipatan Kirim/Master box &gt; 3x FC+index</v>
      </c>
      <c r="BB259" s="34">
        <v>0.0001</v>
      </c>
      <c r="BC259" s="34">
        <f t="shared" si="75"/>
        <v>0</v>
      </c>
      <c r="BD259" s="34" t="e">
        <f t="shared" si="76"/>
        <v>#REF!</v>
      </c>
      <c r="BE259" s="34">
        <v>0.04</v>
      </c>
      <c r="BF259" s="34">
        <f t="shared" si="63"/>
        <v>0</v>
      </c>
      <c r="BG259" s="34" t="e">
        <f t="shared" si="77"/>
        <v>#REF!</v>
      </c>
      <c r="BH259" t="str">
        <f>IF(AT259="UDARA","U","N")&amp;LEFT($C$4,2)&amp;MID($C$4,4,2)&amp;LEFT(A259,3)&amp;MID(E259,2,2)&amp;VLOOKUP(E259,Acuan_Reference!C:L,10,0)</f>
        <v>N1501BGR71S7</v>
      </c>
      <c r="BI259" t="s">
        <v>84</v>
      </c>
      <c r="BJ259" t="s">
        <v>119</v>
      </c>
      <c r="BK259" t="s">
        <v>86</v>
      </c>
      <c r="BL259" t="s">
        <v>87</v>
      </c>
    </row>
    <row r="260" hidden="1" spans="1:64">
      <c r="A260" t="s">
        <v>89</v>
      </c>
      <c r="B260" t="s">
        <v>75</v>
      </c>
      <c r="C260" t="s">
        <v>76</v>
      </c>
      <c r="D260" t="s">
        <v>134</v>
      </c>
      <c r="E260" t="s">
        <v>137</v>
      </c>
      <c r="F260" t="s">
        <v>138</v>
      </c>
      <c r="G260" t="s">
        <v>118</v>
      </c>
      <c r="H260" t="s">
        <v>81</v>
      </c>
      <c r="I260" s="34">
        <v>18275</v>
      </c>
      <c r="J260" s="35">
        <v>18</v>
      </c>
      <c r="K260" s="35">
        <v>13</v>
      </c>
      <c r="L260" s="35">
        <v>12</v>
      </c>
      <c r="M260" s="35">
        <v>22</v>
      </c>
      <c r="N260" s="35">
        <v>15</v>
      </c>
      <c r="O260" s="35">
        <v>3</v>
      </c>
      <c r="P260" s="35">
        <v>22</v>
      </c>
      <c r="Q260" s="35">
        <v>9</v>
      </c>
      <c r="R260" s="35">
        <v>32</v>
      </c>
      <c r="S260" s="35">
        <v>0</v>
      </c>
      <c r="T260" s="35">
        <v>0</v>
      </c>
      <c r="U260" s="35">
        <v>-9</v>
      </c>
      <c r="V260" s="34">
        <v>-3</v>
      </c>
      <c r="W260" s="34">
        <f t="shared" si="64"/>
        <v>4.33333333333333</v>
      </c>
      <c r="X260" s="35">
        <v>-5</v>
      </c>
      <c r="Y260" s="35">
        <v>0</v>
      </c>
      <c r="Z260" s="35">
        <v>0</v>
      </c>
      <c r="AA260" s="34">
        <v>0</v>
      </c>
      <c r="AB260" s="34">
        <v>132</v>
      </c>
      <c r="AC260" s="34">
        <v>0</v>
      </c>
      <c r="AD260" s="34">
        <v>0</v>
      </c>
      <c r="AE260" s="34">
        <f t="shared" si="65"/>
        <v>0</v>
      </c>
      <c r="AF260" s="34">
        <f t="shared" si="66"/>
        <v>9999</v>
      </c>
      <c r="AG260" s="34">
        <f t="shared" si="67"/>
        <v>0</v>
      </c>
      <c r="AH260" s="34">
        <v>0</v>
      </c>
      <c r="AI260" s="34">
        <v>0</v>
      </c>
      <c r="AJ260" s="35">
        <v>0</v>
      </c>
      <c r="AK260" s="35">
        <v>16</v>
      </c>
      <c r="AL260" s="35">
        <v>22</v>
      </c>
      <c r="AM260" s="34">
        <v>1.3</v>
      </c>
      <c r="AN260" s="34">
        <f t="shared" si="68"/>
        <v>5.63333333333333</v>
      </c>
      <c r="AO260" s="35">
        <v>144</v>
      </c>
      <c r="AP260" s="35">
        <v>144</v>
      </c>
      <c r="AQ260" t="s">
        <v>82</v>
      </c>
      <c r="AR260">
        <v>4</v>
      </c>
      <c r="AS260" s="34">
        <v>0.53333333333333</v>
      </c>
      <c r="AT260" t="s">
        <v>83</v>
      </c>
      <c r="AU260" s="35">
        <f t="shared" si="62"/>
        <v>20.725</v>
      </c>
      <c r="AV260" s="35">
        <f t="shared" si="69"/>
        <v>144</v>
      </c>
      <c r="AW260" s="35">
        <f t="shared" si="70"/>
        <v>33.2307692307692</v>
      </c>
      <c r="AX260" s="35">
        <f t="shared" si="71"/>
        <v>28.1538461538462</v>
      </c>
      <c r="AY260" s="35">
        <f t="shared" si="72"/>
        <v>0</v>
      </c>
      <c r="AZ260" s="35">
        <f t="shared" si="73"/>
        <v>0</v>
      </c>
      <c r="BA260" s="27" t="str">
        <f t="shared" si="74"/>
        <v>Kelipatan Kirim/Master box &gt; 3x FC+index</v>
      </c>
      <c r="BB260" s="34">
        <v>0.0001</v>
      </c>
      <c r="BC260" s="34">
        <f t="shared" si="75"/>
        <v>0</v>
      </c>
      <c r="BD260" s="34" t="e">
        <f t="shared" si="76"/>
        <v>#REF!</v>
      </c>
      <c r="BE260" s="34">
        <v>0.04</v>
      </c>
      <c r="BF260" s="34">
        <f t="shared" si="63"/>
        <v>0</v>
      </c>
      <c r="BG260" s="34" t="e">
        <f t="shared" si="77"/>
        <v>#REF!</v>
      </c>
      <c r="BH260" t="str">
        <f>IF(AT260="UDARA","U","N")&amp;LEFT($C$4,2)&amp;MID($C$4,4,2)&amp;LEFT(A260,3)&amp;MID(E260,2,2)&amp;VLOOKUP(E260,Acuan_Reference!C:L,10,0)</f>
        <v>N1501BJM71S7</v>
      </c>
      <c r="BI260" t="s">
        <v>84</v>
      </c>
      <c r="BJ260" t="s">
        <v>119</v>
      </c>
      <c r="BK260" t="s">
        <v>86</v>
      </c>
      <c r="BL260" t="s">
        <v>87</v>
      </c>
    </row>
    <row r="261" hidden="1" spans="1:64">
      <c r="A261" t="s">
        <v>90</v>
      </c>
      <c r="B261" t="s">
        <v>75</v>
      </c>
      <c r="C261" t="s">
        <v>76</v>
      </c>
      <c r="D261" t="s">
        <v>134</v>
      </c>
      <c r="E261" t="s">
        <v>137</v>
      </c>
      <c r="F261" t="s">
        <v>138</v>
      </c>
      <c r="G261" t="s">
        <v>118</v>
      </c>
      <c r="H261" t="s">
        <v>81</v>
      </c>
      <c r="I261" s="34">
        <v>18275</v>
      </c>
      <c r="J261" s="35">
        <v>185</v>
      </c>
      <c r="K261" s="35">
        <v>343</v>
      </c>
      <c r="L261" s="35">
        <v>476</v>
      </c>
      <c r="M261" s="35">
        <v>31</v>
      </c>
      <c r="N261" s="35">
        <v>419</v>
      </c>
      <c r="O261" s="35">
        <v>31</v>
      </c>
      <c r="P261" s="35">
        <v>105</v>
      </c>
      <c r="Q261" s="35">
        <v>415</v>
      </c>
      <c r="R261" s="35">
        <v>102</v>
      </c>
      <c r="S261" s="35">
        <v>-89</v>
      </c>
      <c r="T261" s="35">
        <v>-125</v>
      </c>
      <c r="U261" s="35">
        <v>121</v>
      </c>
      <c r="V261" s="34">
        <v>-31</v>
      </c>
      <c r="W261" s="34">
        <f t="shared" si="64"/>
        <v>-1.33333333333333</v>
      </c>
      <c r="X261" s="35">
        <v>160</v>
      </c>
      <c r="Y261" s="35">
        <v>0</v>
      </c>
      <c r="Z261" s="35">
        <v>0</v>
      </c>
      <c r="AA261" s="34">
        <v>996</v>
      </c>
      <c r="AB261" s="34">
        <v>0</v>
      </c>
      <c r="AC261" s="34">
        <v>0</v>
      </c>
      <c r="AD261" s="34">
        <v>0</v>
      </c>
      <c r="AE261" s="34">
        <f t="shared" si="65"/>
        <v>996</v>
      </c>
      <c r="AF261" s="34">
        <f t="shared" si="66"/>
        <v>9999</v>
      </c>
      <c r="AG261" s="34">
        <f t="shared" si="67"/>
        <v>9999</v>
      </c>
      <c r="AH261" s="34">
        <v>0</v>
      </c>
      <c r="AI261" s="34">
        <v>0</v>
      </c>
      <c r="AJ261" s="35">
        <v>0</v>
      </c>
      <c r="AK261" s="35">
        <v>128</v>
      </c>
      <c r="AL261" s="35">
        <v>0</v>
      </c>
      <c r="AM261" s="34">
        <v>0.6</v>
      </c>
      <c r="AN261" s="34">
        <f t="shared" si="68"/>
        <v>0</v>
      </c>
      <c r="AO261" s="35">
        <v>144</v>
      </c>
      <c r="AP261" s="35">
        <v>144</v>
      </c>
      <c r="AQ261" t="s">
        <v>82</v>
      </c>
      <c r="AR261">
        <v>12</v>
      </c>
      <c r="AS261" s="34">
        <v>0.033333333333333</v>
      </c>
      <c r="AT261" t="s">
        <v>83</v>
      </c>
      <c r="AU261" s="35">
        <f t="shared" si="62"/>
        <v>0</v>
      </c>
      <c r="AV261" s="35">
        <f t="shared" si="69"/>
        <v>0</v>
      </c>
      <c r="AW261" s="35">
        <f t="shared" si="70"/>
        <v>9999</v>
      </c>
      <c r="AX261" s="35">
        <f t="shared" si="71"/>
        <v>9999</v>
      </c>
      <c r="AY261" s="35">
        <f t="shared" si="72"/>
        <v>0</v>
      </c>
      <c r="AZ261" s="35">
        <f t="shared" si="73"/>
        <v>0</v>
      </c>
      <c r="BA261" s="27" t="str">
        <f t="shared" si="74"/>
        <v>Kelipatan Kirim/Master box &gt; 3x FC+index</v>
      </c>
      <c r="BB261" s="34">
        <v>0.0001</v>
      </c>
      <c r="BC261" s="34">
        <f t="shared" si="75"/>
        <v>0</v>
      </c>
      <c r="BD261" s="34" t="e">
        <f t="shared" si="76"/>
        <v>#REF!</v>
      </c>
      <c r="BE261" s="34">
        <v>0.04</v>
      </c>
      <c r="BF261" s="34">
        <f t="shared" si="63"/>
        <v>0</v>
      </c>
      <c r="BG261" s="34" t="e">
        <f t="shared" si="77"/>
        <v>#REF!</v>
      </c>
      <c r="BH261" t="str">
        <f>IF(AT261="UDARA","U","N")&amp;LEFT($C$4,2)&amp;MID($C$4,4,2)&amp;LEFT(A261,3)&amp;MID(E261,2,2)&amp;VLOOKUP(E261,Acuan_Reference!C:L,10,0)</f>
        <v>N1501BKS71S7</v>
      </c>
      <c r="BI261" t="s">
        <v>84</v>
      </c>
      <c r="BJ261" t="s">
        <v>119</v>
      </c>
      <c r="BK261" t="s">
        <v>86</v>
      </c>
      <c r="BL261" t="s">
        <v>87</v>
      </c>
    </row>
    <row r="262" hidden="1" spans="1:64">
      <c r="A262" t="s">
        <v>91</v>
      </c>
      <c r="B262" t="s">
        <v>75</v>
      </c>
      <c r="C262" t="s">
        <v>76</v>
      </c>
      <c r="D262" t="s">
        <v>134</v>
      </c>
      <c r="E262" t="s">
        <v>137</v>
      </c>
      <c r="F262" t="s">
        <v>138</v>
      </c>
      <c r="G262" t="s">
        <v>118</v>
      </c>
      <c r="H262" t="s">
        <v>81</v>
      </c>
      <c r="I262" s="34">
        <v>18275</v>
      </c>
      <c r="J262" s="35">
        <v>45</v>
      </c>
      <c r="K262" s="35">
        <v>0</v>
      </c>
      <c r="L262" s="35">
        <v>-4</v>
      </c>
      <c r="M262" s="35">
        <v>-1</v>
      </c>
      <c r="N262" s="35">
        <v>3</v>
      </c>
      <c r="O262" s="35">
        <v>0</v>
      </c>
      <c r="P262" s="35">
        <v>8</v>
      </c>
      <c r="Q262" s="35">
        <v>4</v>
      </c>
      <c r="R262" s="35">
        <v>12</v>
      </c>
      <c r="S262" s="35">
        <v>-13</v>
      </c>
      <c r="T262" s="35">
        <v>0</v>
      </c>
      <c r="U262" s="35">
        <v>-2</v>
      </c>
      <c r="V262" s="34">
        <v>-5</v>
      </c>
      <c r="W262" s="34">
        <f t="shared" si="64"/>
        <v>-0.666666666666667</v>
      </c>
      <c r="X262" s="35">
        <v>0</v>
      </c>
      <c r="Y262" s="35">
        <v>0</v>
      </c>
      <c r="Z262" s="35">
        <v>0</v>
      </c>
      <c r="AA262" s="34">
        <v>0</v>
      </c>
      <c r="AB262" s="34">
        <v>660</v>
      </c>
      <c r="AC262" s="34">
        <v>0</v>
      </c>
      <c r="AD262" s="34">
        <v>0</v>
      </c>
      <c r="AE262" s="34">
        <f t="shared" si="65"/>
        <v>0</v>
      </c>
      <c r="AF262" s="34">
        <f t="shared" si="66"/>
        <v>9999</v>
      </c>
      <c r="AG262" s="34">
        <f t="shared" si="67"/>
        <v>9999</v>
      </c>
      <c r="AH262" s="34">
        <v>0</v>
      </c>
      <c r="AI262" s="34">
        <v>0</v>
      </c>
      <c r="AJ262" s="35">
        <v>0</v>
      </c>
      <c r="AK262" s="35">
        <v>2</v>
      </c>
      <c r="AL262" s="35">
        <v>0</v>
      </c>
      <c r="AM262" s="34">
        <v>0.9</v>
      </c>
      <c r="AN262" s="34">
        <f t="shared" si="68"/>
        <v>0</v>
      </c>
      <c r="AO262" s="35">
        <v>144</v>
      </c>
      <c r="AP262" s="35">
        <v>144</v>
      </c>
      <c r="AQ262" t="s">
        <v>82</v>
      </c>
      <c r="AR262">
        <v>4</v>
      </c>
      <c r="AS262" s="34">
        <v>0.13333333333333</v>
      </c>
      <c r="AT262" t="s">
        <v>83</v>
      </c>
      <c r="AU262" s="35">
        <f t="shared" si="62"/>
        <v>0</v>
      </c>
      <c r="AV262" s="35">
        <f t="shared" si="69"/>
        <v>0</v>
      </c>
      <c r="AW262" s="35">
        <f t="shared" si="70"/>
        <v>9999</v>
      </c>
      <c r="AX262" s="35">
        <f t="shared" si="71"/>
        <v>9999</v>
      </c>
      <c r="AY262" s="35">
        <f t="shared" si="72"/>
        <v>0</v>
      </c>
      <c r="AZ262" s="35">
        <f t="shared" si="73"/>
        <v>0</v>
      </c>
      <c r="BA262" s="27" t="str">
        <f t="shared" si="74"/>
        <v>Kelipatan Kirim/Master box &gt; 3x FC+index</v>
      </c>
      <c r="BB262" s="34">
        <v>0.0001</v>
      </c>
      <c r="BC262" s="34">
        <f t="shared" si="75"/>
        <v>0</v>
      </c>
      <c r="BD262" s="34" t="e">
        <f t="shared" si="76"/>
        <v>#REF!</v>
      </c>
      <c r="BE262" s="34">
        <v>0.04</v>
      </c>
      <c r="BF262" s="34">
        <f t="shared" si="63"/>
        <v>0</v>
      </c>
      <c r="BG262" s="34" t="e">
        <f t="shared" si="77"/>
        <v>#REF!</v>
      </c>
      <c r="BH262" t="str">
        <f>IF(AT262="UDARA","U","N")&amp;LEFT($C$4,2)&amp;MID($C$4,4,2)&amp;LEFT(A262,3)&amp;MID(E262,2,2)&amp;VLOOKUP(E262,Acuan_Reference!C:L,10,0)</f>
        <v>N1501BLP71S7</v>
      </c>
      <c r="BI262" t="s">
        <v>84</v>
      </c>
      <c r="BJ262" t="s">
        <v>119</v>
      </c>
      <c r="BK262" t="s">
        <v>86</v>
      </c>
      <c r="BL262" t="s">
        <v>87</v>
      </c>
    </row>
    <row r="263" hidden="1" spans="1:64">
      <c r="A263" t="s">
        <v>92</v>
      </c>
      <c r="B263" t="s">
        <v>75</v>
      </c>
      <c r="C263" t="s">
        <v>76</v>
      </c>
      <c r="D263" t="s">
        <v>134</v>
      </c>
      <c r="E263" t="s">
        <v>137</v>
      </c>
      <c r="F263" t="s">
        <v>138</v>
      </c>
      <c r="G263" t="s">
        <v>118</v>
      </c>
      <c r="H263" t="s">
        <v>81</v>
      </c>
      <c r="I263" s="34">
        <v>18275</v>
      </c>
      <c r="J263" s="35">
        <v>5</v>
      </c>
      <c r="K263" s="35">
        <v>24</v>
      </c>
      <c r="L263" s="35">
        <v>3</v>
      </c>
      <c r="M263" s="35">
        <v>0</v>
      </c>
      <c r="N263" s="35">
        <v>-1</v>
      </c>
      <c r="O263" s="35">
        <v>0</v>
      </c>
      <c r="P263" s="35">
        <v>18</v>
      </c>
      <c r="Q263" s="35">
        <v>2</v>
      </c>
      <c r="R263" s="35">
        <v>-5</v>
      </c>
      <c r="S263" s="35">
        <v>0</v>
      </c>
      <c r="T263" s="35">
        <v>2</v>
      </c>
      <c r="U263" s="35">
        <v>-26</v>
      </c>
      <c r="V263" s="34">
        <v>-8</v>
      </c>
      <c r="W263" s="34">
        <f t="shared" si="64"/>
        <v>-8</v>
      </c>
      <c r="X263" s="35">
        <v>-13</v>
      </c>
      <c r="Y263" s="35">
        <v>0</v>
      </c>
      <c r="Z263" s="35">
        <v>0</v>
      </c>
      <c r="AA263" s="34">
        <v>0</v>
      </c>
      <c r="AB263" s="34">
        <v>530</v>
      </c>
      <c r="AC263" s="34">
        <v>0</v>
      </c>
      <c r="AD263" s="34">
        <v>0</v>
      </c>
      <c r="AE263" s="34">
        <f t="shared" si="65"/>
        <v>0</v>
      </c>
      <c r="AF263" s="34">
        <f t="shared" si="66"/>
        <v>9999</v>
      </c>
      <c r="AG263" s="34">
        <f t="shared" si="67"/>
        <v>9999</v>
      </c>
      <c r="AH263" s="34">
        <v>0</v>
      </c>
      <c r="AI263" s="34">
        <v>0</v>
      </c>
      <c r="AJ263" s="35">
        <v>0</v>
      </c>
      <c r="AK263" s="35">
        <v>0</v>
      </c>
      <c r="AL263" s="35">
        <v>0</v>
      </c>
      <c r="AM263" s="34">
        <v>1.5</v>
      </c>
      <c r="AN263" s="34">
        <f t="shared" si="68"/>
        <v>0</v>
      </c>
      <c r="AO263" s="35">
        <v>144</v>
      </c>
      <c r="AP263" s="35">
        <v>144</v>
      </c>
      <c r="AQ263" t="s">
        <v>82</v>
      </c>
      <c r="AR263">
        <v>2</v>
      </c>
      <c r="AS263" s="34">
        <v>0.53333333333333</v>
      </c>
      <c r="AT263" t="s">
        <v>83</v>
      </c>
      <c r="AU263" s="35">
        <f t="shared" ref="AU263:AU326" si="78">IF(OR(H263="PINDAH DISTRIBUTOR",H263="PESTA NO BUFFER",H263="PESTA"),0,IF(AL263+AN263&lt;AE263,0,IF((0.75*((AL263+AN263)-AE263))&lt;0,0,0.75*((AL263+AN263)-AE263))))</f>
        <v>0</v>
      </c>
      <c r="AV263" s="35">
        <f t="shared" si="69"/>
        <v>0</v>
      </c>
      <c r="AW263" s="35">
        <f t="shared" si="70"/>
        <v>9999</v>
      </c>
      <c r="AX263" s="35">
        <f t="shared" si="71"/>
        <v>9999</v>
      </c>
      <c r="AY263" s="35">
        <f t="shared" si="72"/>
        <v>0</v>
      </c>
      <c r="AZ263" s="35">
        <f t="shared" si="73"/>
        <v>0</v>
      </c>
      <c r="BA263" s="27" t="str">
        <f t="shared" si="74"/>
        <v>Kelipatan Kirim/Master box &gt; 3x FC+index</v>
      </c>
      <c r="BB263" s="34">
        <v>0.0001</v>
      </c>
      <c r="BC263" s="34">
        <f t="shared" si="75"/>
        <v>0</v>
      </c>
      <c r="BD263" s="34" t="e">
        <f t="shared" si="76"/>
        <v>#REF!</v>
      </c>
      <c r="BE263" s="34">
        <v>0.04</v>
      </c>
      <c r="BF263" s="34">
        <f t="shared" ref="BF263:BF326" si="79">BE263*AY263</f>
        <v>0</v>
      </c>
      <c r="BG263" s="34" t="e">
        <f t="shared" si="77"/>
        <v>#REF!</v>
      </c>
      <c r="BH263" t="str">
        <f>IF(AT263="UDARA","U","N")&amp;LEFT($C$4,2)&amp;MID($C$4,4,2)&amp;LEFT(A263,3)&amp;MID(E263,2,2)&amp;VLOOKUP(E263,Acuan_Reference!C:L,10,0)</f>
        <v>N1501BTM71S7</v>
      </c>
      <c r="BI263" t="s">
        <v>84</v>
      </c>
      <c r="BJ263" t="s">
        <v>119</v>
      </c>
      <c r="BK263" t="s">
        <v>86</v>
      </c>
      <c r="BL263" t="s">
        <v>87</v>
      </c>
    </row>
    <row r="264" hidden="1" spans="1:64">
      <c r="A264" t="s">
        <v>93</v>
      </c>
      <c r="B264" t="s">
        <v>75</v>
      </c>
      <c r="C264" t="s">
        <v>76</v>
      </c>
      <c r="D264" t="s">
        <v>134</v>
      </c>
      <c r="E264" t="s">
        <v>137</v>
      </c>
      <c r="F264" t="s">
        <v>138</v>
      </c>
      <c r="G264" t="s">
        <v>118</v>
      </c>
      <c r="H264" t="s">
        <v>81</v>
      </c>
      <c r="I264" s="34">
        <v>18275</v>
      </c>
      <c r="J264" s="35">
        <v>29</v>
      </c>
      <c r="K264" s="35">
        <v>15</v>
      </c>
      <c r="L264" s="35">
        <v>0</v>
      </c>
      <c r="M264" s="35">
        <v>19</v>
      </c>
      <c r="N264" s="35">
        <v>1</v>
      </c>
      <c r="O264" s="35">
        <v>5</v>
      </c>
      <c r="P264" s="35">
        <v>25</v>
      </c>
      <c r="Q264" s="35">
        <v>13</v>
      </c>
      <c r="R264" s="35">
        <v>25</v>
      </c>
      <c r="S264" s="35">
        <v>0</v>
      </c>
      <c r="T264" s="35">
        <v>2</v>
      </c>
      <c r="U264" s="35">
        <v>-111</v>
      </c>
      <c r="V264" s="34">
        <v>-36.333333333333</v>
      </c>
      <c r="W264" s="34">
        <f t="shared" si="64"/>
        <v>-30</v>
      </c>
      <c r="X264" s="35">
        <v>0</v>
      </c>
      <c r="Y264" s="35">
        <v>0</v>
      </c>
      <c r="Z264" s="35">
        <v>0</v>
      </c>
      <c r="AA264" s="34">
        <v>0</v>
      </c>
      <c r="AB264" s="34">
        <v>79</v>
      </c>
      <c r="AC264" s="34">
        <v>0</v>
      </c>
      <c r="AD264" s="34">
        <v>0</v>
      </c>
      <c r="AE264" s="34">
        <f t="shared" si="65"/>
        <v>0</v>
      </c>
      <c r="AF264" s="34">
        <f t="shared" si="66"/>
        <v>9999</v>
      </c>
      <c r="AG264" s="34">
        <f t="shared" si="67"/>
        <v>9999</v>
      </c>
      <c r="AH264" s="34">
        <v>0</v>
      </c>
      <c r="AI264" s="34">
        <v>0</v>
      </c>
      <c r="AJ264" s="35">
        <v>0</v>
      </c>
      <c r="AK264" s="35">
        <v>14</v>
      </c>
      <c r="AL264" s="35">
        <v>19</v>
      </c>
      <c r="AM264" s="34">
        <v>0.8</v>
      </c>
      <c r="AN264" s="34">
        <f t="shared" si="68"/>
        <v>0</v>
      </c>
      <c r="AO264" s="35">
        <v>144</v>
      </c>
      <c r="AP264" s="35">
        <v>144</v>
      </c>
      <c r="AQ264" t="s">
        <v>82</v>
      </c>
      <c r="AR264">
        <v>4</v>
      </c>
      <c r="AS264" s="34">
        <v>0.066666666666667</v>
      </c>
      <c r="AT264" t="s">
        <v>83</v>
      </c>
      <c r="AU264" s="35">
        <f t="shared" si="78"/>
        <v>14.25</v>
      </c>
      <c r="AV264" s="35">
        <f t="shared" si="69"/>
        <v>144</v>
      </c>
      <c r="AW264" s="35">
        <f t="shared" si="70"/>
        <v>9999</v>
      </c>
      <c r="AX264" s="35">
        <f t="shared" si="71"/>
        <v>9999</v>
      </c>
      <c r="AY264" s="35">
        <f t="shared" si="72"/>
        <v>0</v>
      </c>
      <c r="AZ264" s="35">
        <f t="shared" si="73"/>
        <v>0</v>
      </c>
      <c r="BA264" s="27" t="str">
        <f t="shared" si="74"/>
        <v>Kelipatan Kirim/Master box &gt; 3x FC+index</v>
      </c>
      <c r="BB264" s="34">
        <v>0.0001</v>
      </c>
      <c r="BC264" s="34">
        <f t="shared" si="75"/>
        <v>0</v>
      </c>
      <c r="BD264" s="34" t="e">
        <f t="shared" si="76"/>
        <v>#REF!</v>
      </c>
      <c r="BE264" s="34">
        <v>0.04</v>
      </c>
      <c r="BF264" s="34">
        <f t="shared" si="79"/>
        <v>0</v>
      </c>
      <c r="BG264" s="34" t="e">
        <f t="shared" si="77"/>
        <v>#REF!</v>
      </c>
      <c r="BH264" t="str">
        <f>IF(AT264="UDARA","U","N")&amp;LEFT($C$4,2)&amp;MID($C$4,4,2)&amp;LEFT(A264,3)&amp;MID(E264,2,2)&amp;VLOOKUP(E264,Acuan_Reference!C:L,10,0)</f>
        <v>N1501CRB71S7</v>
      </c>
      <c r="BI264" t="s">
        <v>84</v>
      </c>
      <c r="BJ264" t="s">
        <v>119</v>
      </c>
      <c r="BK264" t="s">
        <v>86</v>
      </c>
      <c r="BL264" t="s">
        <v>87</v>
      </c>
    </row>
    <row r="265" hidden="1" spans="1:64">
      <c r="A265" t="s">
        <v>94</v>
      </c>
      <c r="B265" t="s">
        <v>75</v>
      </c>
      <c r="C265" t="s">
        <v>76</v>
      </c>
      <c r="D265" t="s">
        <v>134</v>
      </c>
      <c r="E265" t="s">
        <v>137</v>
      </c>
      <c r="F265" t="s">
        <v>138</v>
      </c>
      <c r="G265" t="s">
        <v>118</v>
      </c>
      <c r="H265" t="s">
        <v>81</v>
      </c>
      <c r="I265" s="34">
        <v>18275</v>
      </c>
      <c r="J265" s="35">
        <v>27</v>
      </c>
      <c r="K265" s="35">
        <v>43</v>
      </c>
      <c r="L265" s="35">
        <v>19</v>
      </c>
      <c r="M265" s="35">
        <v>23</v>
      </c>
      <c r="N265" s="35">
        <v>48</v>
      </c>
      <c r="O265" s="35">
        <v>3</v>
      </c>
      <c r="P265" s="35">
        <v>29</v>
      </c>
      <c r="Q265" s="35">
        <v>15</v>
      </c>
      <c r="R265" s="35">
        <v>29</v>
      </c>
      <c r="S265" s="35">
        <v>8</v>
      </c>
      <c r="T265" s="35">
        <v>-114</v>
      </c>
      <c r="U265" s="35">
        <v>-277</v>
      </c>
      <c r="V265" s="34">
        <v>-127.66666666667</v>
      </c>
      <c r="W265" s="34">
        <f t="shared" si="64"/>
        <v>-130.333333333333</v>
      </c>
      <c r="X265" s="35">
        <v>-36</v>
      </c>
      <c r="Y265" s="35">
        <v>0</v>
      </c>
      <c r="Z265" s="35">
        <v>0</v>
      </c>
      <c r="AA265" s="34">
        <v>0</v>
      </c>
      <c r="AB265" s="34">
        <v>940</v>
      </c>
      <c r="AC265" s="34">
        <v>0</v>
      </c>
      <c r="AD265" s="34">
        <v>0</v>
      </c>
      <c r="AE265" s="34">
        <f t="shared" si="65"/>
        <v>0</v>
      </c>
      <c r="AF265" s="34">
        <f t="shared" si="66"/>
        <v>9999</v>
      </c>
      <c r="AG265" s="34">
        <f t="shared" si="67"/>
        <v>9999</v>
      </c>
      <c r="AH265" s="34">
        <v>0</v>
      </c>
      <c r="AI265" s="34">
        <v>0</v>
      </c>
      <c r="AJ265" s="35">
        <v>0</v>
      </c>
      <c r="AK265" s="35">
        <v>17</v>
      </c>
      <c r="AL265" s="35">
        <v>0</v>
      </c>
      <c r="AM265" s="34">
        <v>0.8</v>
      </c>
      <c r="AN265" s="34">
        <f t="shared" si="68"/>
        <v>0</v>
      </c>
      <c r="AO265" s="35">
        <v>144</v>
      </c>
      <c r="AP265" s="35">
        <v>144</v>
      </c>
      <c r="AQ265" t="s">
        <v>82</v>
      </c>
      <c r="AR265">
        <v>8</v>
      </c>
      <c r="AS265" s="34">
        <v>0.13333333333333</v>
      </c>
      <c r="AT265" t="s">
        <v>83</v>
      </c>
      <c r="AU265" s="35">
        <f t="shared" si="78"/>
        <v>0</v>
      </c>
      <c r="AV265" s="35">
        <f t="shared" si="69"/>
        <v>0</v>
      </c>
      <c r="AW265" s="35">
        <f t="shared" si="70"/>
        <v>9999</v>
      </c>
      <c r="AX265" s="35">
        <f t="shared" si="71"/>
        <v>9999</v>
      </c>
      <c r="AY265" s="35">
        <f t="shared" si="72"/>
        <v>0</v>
      </c>
      <c r="AZ265" s="35">
        <f t="shared" si="73"/>
        <v>0</v>
      </c>
      <c r="BA265" s="27" t="str">
        <f t="shared" si="74"/>
        <v>Kelipatan Kirim/Master box &gt; 3x FC+index</v>
      </c>
      <c r="BB265" s="34">
        <v>0.0001</v>
      </c>
      <c r="BC265" s="34">
        <f t="shared" si="75"/>
        <v>0</v>
      </c>
      <c r="BD265" s="34" t="e">
        <f t="shared" si="76"/>
        <v>#REF!</v>
      </c>
      <c r="BE265" s="34">
        <v>0.04</v>
      </c>
      <c r="BF265" s="34">
        <f t="shared" si="79"/>
        <v>0</v>
      </c>
      <c r="BG265" s="34" t="e">
        <f t="shared" si="77"/>
        <v>#REF!</v>
      </c>
      <c r="BH265" t="str">
        <f>IF(AT265="UDARA","U","N")&amp;LEFT($C$4,2)&amp;MID($C$4,4,2)&amp;LEFT(A265,3)&amp;MID(E265,2,2)&amp;VLOOKUP(E265,Acuan_Reference!C:L,10,0)</f>
        <v>N1501DPS71S7</v>
      </c>
      <c r="BI265" t="s">
        <v>84</v>
      </c>
      <c r="BJ265" t="s">
        <v>119</v>
      </c>
      <c r="BK265" t="s">
        <v>86</v>
      </c>
      <c r="BL265" t="s">
        <v>87</v>
      </c>
    </row>
    <row r="266" hidden="1" spans="1:64">
      <c r="A266" t="s">
        <v>95</v>
      </c>
      <c r="B266" t="s">
        <v>75</v>
      </c>
      <c r="C266" t="s">
        <v>76</v>
      </c>
      <c r="D266" t="s">
        <v>134</v>
      </c>
      <c r="E266" t="s">
        <v>137</v>
      </c>
      <c r="F266" t="s">
        <v>138</v>
      </c>
      <c r="G266" t="s">
        <v>118</v>
      </c>
      <c r="H266" t="s">
        <v>81</v>
      </c>
      <c r="I266" s="34">
        <v>18275</v>
      </c>
      <c r="J266" s="35">
        <v>5</v>
      </c>
      <c r="K266" s="35">
        <v>-54</v>
      </c>
      <c r="L266" s="35">
        <v>27</v>
      </c>
      <c r="M266" s="35">
        <v>54</v>
      </c>
      <c r="N266" s="35">
        <v>24</v>
      </c>
      <c r="O266" s="35">
        <v>0</v>
      </c>
      <c r="P266" s="35">
        <v>-10</v>
      </c>
      <c r="Q266" s="35">
        <v>0</v>
      </c>
      <c r="R266" s="35">
        <v>0</v>
      </c>
      <c r="S266" s="35">
        <v>-5</v>
      </c>
      <c r="T266" s="35">
        <v>-29</v>
      </c>
      <c r="U266" s="35">
        <v>75</v>
      </c>
      <c r="V266" s="34">
        <v>13.666666666667</v>
      </c>
      <c r="W266" s="34">
        <f t="shared" si="64"/>
        <v>15.3333333333333</v>
      </c>
      <c r="X266" s="35">
        <v>11</v>
      </c>
      <c r="Y266" s="35">
        <v>0</v>
      </c>
      <c r="Z266" s="35">
        <v>0</v>
      </c>
      <c r="AA266" s="34">
        <v>116</v>
      </c>
      <c r="AB266" s="34">
        <v>0</v>
      </c>
      <c r="AC266" s="34">
        <v>0</v>
      </c>
      <c r="AD266" s="34">
        <v>0</v>
      </c>
      <c r="AE266" s="34">
        <f t="shared" si="65"/>
        <v>116</v>
      </c>
      <c r="AF266" s="34">
        <f t="shared" si="66"/>
        <v>8.48780487804857</v>
      </c>
      <c r="AG266" s="34">
        <f t="shared" si="67"/>
        <v>7.56521739130435</v>
      </c>
      <c r="AH266" s="34">
        <v>0</v>
      </c>
      <c r="AI266" s="34">
        <v>0</v>
      </c>
      <c r="AJ266" s="35">
        <v>0</v>
      </c>
      <c r="AK266" s="35">
        <v>0</v>
      </c>
      <c r="AL266" s="35">
        <v>0</v>
      </c>
      <c r="AM266" s="34">
        <v>0.25</v>
      </c>
      <c r="AN266" s="34">
        <f t="shared" si="68"/>
        <v>3.83333333333333</v>
      </c>
      <c r="AO266" s="35">
        <v>144</v>
      </c>
      <c r="AP266" s="35">
        <v>144</v>
      </c>
      <c r="AQ266" t="s">
        <v>82</v>
      </c>
      <c r="AR266">
        <v>12</v>
      </c>
      <c r="AS266" s="34">
        <v>0.033333333333333</v>
      </c>
      <c r="AT266" t="s">
        <v>83</v>
      </c>
      <c r="AU266" s="35">
        <f t="shared" si="78"/>
        <v>0</v>
      </c>
      <c r="AV266" s="35">
        <f t="shared" si="69"/>
        <v>0</v>
      </c>
      <c r="AW266" s="35">
        <f t="shared" si="70"/>
        <v>7.56521739130435</v>
      </c>
      <c r="AX266" s="35">
        <f t="shared" si="71"/>
        <v>7.56521739130435</v>
      </c>
      <c r="AY266" s="35">
        <f t="shared" si="72"/>
        <v>0</v>
      </c>
      <c r="AZ266" s="35">
        <f t="shared" si="73"/>
        <v>0</v>
      </c>
      <c r="BA266" s="27" t="str">
        <f t="shared" si="74"/>
        <v>Kelipatan Kirim/Master box &gt; 3x FC+index</v>
      </c>
      <c r="BB266" s="34">
        <v>0.0001</v>
      </c>
      <c r="BC266" s="34">
        <f t="shared" si="75"/>
        <v>0</v>
      </c>
      <c r="BD266" s="34" t="e">
        <f t="shared" si="76"/>
        <v>#REF!</v>
      </c>
      <c r="BE266" s="34">
        <v>0.04</v>
      </c>
      <c r="BF266" s="34">
        <f t="shared" si="79"/>
        <v>0</v>
      </c>
      <c r="BG266" s="34" t="e">
        <f t="shared" si="77"/>
        <v>#REF!</v>
      </c>
      <c r="BH266" t="str">
        <f>IF(AT266="UDARA","U","N")&amp;LEFT($C$4,2)&amp;MID($C$4,4,2)&amp;LEFT(A266,3)&amp;MID(E266,2,2)&amp;VLOOKUP(E266,Acuan_Reference!C:L,10,0)</f>
        <v>N1501JAK71S7</v>
      </c>
      <c r="BI266" t="s">
        <v>84</v>
      </c>
      <c r="BJ266" t="s">
        <v>119</v>
      </c>
      <c r="BK266" t="s">
        <v>86</v>
      </c>
      <c r="BL266" t="s">
        <v>87</v>
      </c>
    </row>
    <row r="267" hidden="1" spans="1:64">
      <c r="A267" t="s">
        <v>96</v>
      </c>
      <c r="B267" t="s">
        <v>75</v>
      </c>
      <c r="C267" t="s">
        <v>76</v>
      </c>
      <c r="D267" t="s">
        <v>134</v>
      </c>
      <c r="E267" t="s">
        <v>137</v>
      </c>
      <c r="F267" t="s">
        <v>138</v>
      </c>
      <c r="G267" t="s">
        <v>118</v>
      </c>
      <c r="H267" t="s">
        <v>81</v>
      </c>
      <c r="I267" s="34">
        <v>18275</v>
      </c>
      <c r="J267" s="35">
        <v>7</v>
      </c>
      <c r="K267" s="35">
        <v>19</v>
      </c>
      <c r="L267" s="35">
        <v>-1</v>
      </c>
      <c r="M267" s="35">
        <v>6</v>
      </c>
      <c r="N267" s="35">
        <v>12</v>
      </c>
      <c r="O267" s="35">
        <v>4</v>
      </c>
      <c r="P267" s="35">
        <v>11</v>
      </c>
      <c r="Q267" s="35">
        <v>-19</v>
      </c>
      <c r="R267" s="35">
        <v>-4</v>
      </c>
      <c r="S267" s="35">
        <v>0</v>
      </c>
      <c r="T267" s="35">
        <v>-7</v>
      </c>
      <c r="U267" s="35">
        <v>-81</v>
      </c>
      <c r="V267" s="34">
        <v>-29.333333333333</v>
      </c>
      <c r="W267" s="34">
        <f t="shared" si="64"/>
        <v>-29.3333333333333</v>
      </c>
      <c r="X267" s="35">
        <v>-11</v>
      </c>
      <c r="Y267" s="35">
        <v>0</v>
      </c>
      <c r="Z267" s="35">
        <v>0</v>
      </c>
      <c r="AA267" s="34">
        <v>0</v>
      </c>
      <c r="AB267" s="34">
        <v>657</v>
      </c>
      <c r="AC267" s="34">
        <v>0</v>
      </c>
      <c r="AD267" s="34">
        <v>0</v>
      </c>
      <c r="AE267" s="34">
        <f t="shared" si="65"/>
        <v>0</v>
      </c>
      <c r="AF267" s="34">
        <f t="shared" si="66"/>
        <v>9999</v>
      </c>
      <c r="AG267" s="34">
        <f t="shared" si="67"/>
        <v>9999</v>
      </c>
      <c r="AH267" s="34">
        <v>0</v>
      </c>
      <c r="AI267" s="34">
        <v>0</v>
      </c>
      <c r="AJ267" s="35">
        <v>0</v>
      </c>
      <c r="AK267" s="35">
        <v>0</v>
      </c>
      <c r="AL267" s="35">
        <v>0</v>
      </c>
      <c r="AM267" s="34">
        <v>1.2</v>
      </c>
      <c r="AN267" s="34">
        <f t="shared" si="68"/>
        <v>0</v>
      </c>
      <c r="AO267" s="35">
        <v>144</v>
      </c>
      <c r="AP267" s="35">
        <v>144</v>
      </c>
      <c r="AQ267" t="s">
        <v>82</v>
      </c>
      <c r="AR267">
        <v>2</v>
      </c>
      <c r="AS267" s="34">
        <v>0.2</v>
      </c>
      <c r="AT267" t="s">
        <v>83</v>
      </c>
      <c r="AU267" s="35">
        <f t="shared" si="78"/>
        <v>0</v>
      </c>
      <c r="AV267" s="35">
        <f t="shared" si="69"/>
        <v>0</v>
      </c>
      <c r="AW267" s="35">
        <f t="shared" si="70"/>
        <v>9999</v>
      </c>
      <c r="AX267" s="35">
        <f t="shared" si="71"/>
        <v>9999</v>
      </c>
      <c r="AY267" s="35">
        <f t="shared" si="72"/>
        <v>0</v>
      </c>
      <c r="AZ267" s="35">
        <f t="shared" si="73"/>
        <v>0</v>
      </c>
      <c r="BA267" s="27" t="str">
        <f t="shared" si="74"/>
        <v>Kelipatan Kirim/Master box &gt; 3x FC+index</v>
      </c>
      <c r="BB267" s="34">
        <v>0.0001</v>
      </c>
      <c r="BC267" s="34">
        <f t="shared" si="75"/>
        <v>0</v>
      </c>
      <c r="BD267" s="34" t="e">
        <f t="shared" si="76"/>
        <v>#REF!</v>
      </c>
      <c r="BE267" s="34">
        <v>0.04</v>
      </c>
      <c r="BF267" s="34">
        <f t="shared" si="79"/>
        <v>0</v>
      </c>
      <c r="BG267" s="34" t="e">
        <f t="shared" si="77"/>
        <v>#REF!</v>
      </c>
      <c r="BH267" t="str">
        <f>IF(AT267="UDARA","U","N")&amp;LEFT($C$4,2)&amp;MID($C$4,4,2)&amp;LEFT(A267,3)&amp;MID(E267,2,2)&amp;VLOOKUP(E267,Acuan_Reference!C:L,10,0)</f>
        <v>N1501JBI71S7</v>
      </c>
      <c r="BI267" t="s">
        <v>84</v>
      </c>
      <c r="BJ267" t="s">
        <v>119</v>
      </c>
      <c r="BK267" t="s">
        <v>86</v>
      </c>
      <c r="BL267" t="s">
        <v>87</v>
      </c>
    </row>
    <row r="268" hidden="1" spans="1:64">
      <c r="A268" t="s">
        <v>97</v>
      </c>
      <c r="B268" t="s">
        <v>75</v>
      </c>
      <c r="C268" t="s">
        <v>76</v>
      </c>
      <c r="D268" t="s">
        <v>134</v>
      </c>
      <c r="E268" t="s">
        <v>137</v>
      </c>
      <c r="F268" t="s">
        <v>138</v>
      </c>
      <c r="G268" t="s">
        <v>118</v>
      </c>
      <c r="H268" t="s">
        <v>81</v>
      </c>
      <c r="I268" s="34">
        <v>18275</v>
      </c>
      <c r="J268" s="35">
        <v>53</v>
      </c>
      <c r="K268" s="35">
        <v>13</v>
      </c>
      <c r="L268" s="35">
        <v>288</v>
      </c>
      <c r="M268" s="35">
        <v>30</v>
      </c>
      <c r="N268" s="35">
        <v>143</v>
      </c>
      <c r="O268" s="35">
        <v>44</v>
      </c>
      <c r="P268" s="35">
        <v>90</v>
      </c>
      <c r="Q268" s="35">
        <v>195</v>
      </c>
      <c r="R268" s="35">
        <v>16</v>
      </c>
      <c r="S268" s="35">
        <v>56</v>
      </c>
      <c r="T268" s="35">
        <v>82</v>
      </c>
      <c r="U268" s="35">
        <v>93</v>
      </c>
      <c r="V268" s="34">
        <v>77</v>
      </c>
      <c r="W268" s="34">
        <f t="shared" si="64"/>
        <v>92.6666666666667</v>
      </c>
      <c r="X268" s="35">
        <v>164</v>
      </c>
      <c r="Y268" s="35">
        <v>0</v>
      </c>
      <c r="Z268" s="35">
        <v>0</v>
      </c>
      <c r="AA268" s="34">
        <v>38</v>
      </c>
      <c r="AB268" s="34">
        <v>0</v>
      </c>
      <c r="AC268" s="34">
        <v>0</v>
      </c>
      <c r="AD268" s="34">
        <v>0</v>
      </c>
      <c r="AE268" s="34">
        <f t="shared" si="65"/>
        <v>38</v>
      </c>
      <c r="AF268" s="34">
        <f t="shared" si="66"/>
        <v>0.493506493506494</v>
      </c>
      <c r="AG268" s="34">
        <f t="shared" si="67"/>
        <v>0.410071942446043</v>
      </c>
      <c r="AH268" s="34">
        <v>0</v>
      </c>
      <c r="AI268" s="34">
        <v>0</v>
      </c>
      <c r="AJ268" s="35">
        <v>0</v>
      </c>
      <c r="AK268" s="35">
        <v>85</v>
      </c>
      <c r="AL268" s="35">
        <v>103</v>
      </c>
      <c r="AM268" s="34">
        <v>0.5</v>
      </c>
      <c r="AN268" s="34">
        <f t="shared" si="68"/>
        <v>46.3333333333333</v>
      </c>
      <c r="AO268" s="35">
        <v>144</v>
      </c>
      <c r="AP268" s="35">
        <v>144</v>
      </c>
      <c r="AQ268" t="s">
        <v>82</v>
      </c>
      <c r="AR268">
        <v>20</v>
      </c>
      <c r="AS268" s="34">
        <v>0.033333333333333</v>
      </c>
      <c r="AT268" t="s">
        <v>83</v>
      </c>
      <c r="AU268" s="35">
        <f t="shared" si="78"/>
        <v>83.5</v>
      </c>
      <c r="AV268" s="35">
        <f t="shared" si="69"/>
        <v>144</v>
      </c>
      <c r="AW268" s="35">
        <f t="shared" si="70"/>
        <v>1.96402877697842</v>
      </c>
      <c r="AX268" s="35">
        <f t="shared" si="71"/>
        <v>0.852517985611511</v>
      </c>
      <c r="AY268" s="35">
        <f t="shared" si="72"/>
        <v>144</v>
      </c>
      <c r="AZ268" s="35">
        <f t="shared" si="73"/>
        <v>0</v>
      </c>
      <c r="BA268" s="27" t="str">
        <f t="shared" si="74"/>
        <v>2</v>
      </c>
      <c r="BB268" s="34">
        <v>0.0001</v>
      </c>
      <c r="BC268" s="34">
        <f t="shared" si="75"/>
        <v>0</v>
      </c>
      <c r="BD268" s="34" t="e">
        <f t="shared" si="76"/>
        <v>#REF!</v>
      </c>
      <c r="BE268" s="34">
        <v>0.04</v>
      </c>
      <c r="BF268" s="34">
        <f t="shared" si="79"/>
        <v>5.76</v>
      </c>
      <c r="BG268" s="34" t="e">
        <f t="shared" si="77"/>
        <v>#REF!</v>
      </c>
      <c r="BH268" t="str">
        <f>IF(AT268="UDARA","U","N")&amp;LEFT($C$4,2)&amp;MID($C$4,4,2)&amp;LEFT(A268,3)&amp;MID(E268,2,2)&amp;VLOOKUP(E268,Acuan_Reference!C:L,10,0)</f>
        <v>N1501JKT71S7</v>
      </c>
      <c r="BI268" t="s">
        <v>84</v>
      </c>
      <c r="BJ268" t="s">
        <v>119</v>
      </c>
      <c r="BK268" t="s">
        <v>86</v>
      </c>
      <c r="BL268" t="s">
        <v>87</v>
      </c>
    </row>
    <row r="269" hidden="1" spans="1:64">
      <c r="A269" t="s">
        <v>98</v>
      </c>
      <c r="B269" t="s">
        <v>75</v>
      </c>
      <c r="C269" t="s">
        <v>76</v>
      </c>
      <c r="D269" t="s">
        <v>134</v>
      </c>
      <c r="E269" t="s">
        <v>137</v>
      </c>
      <c r="F269" t="s">
        <v>138</v>
      </c>
      <c r="G269" t="s">
        <v>118</v>
      </c>
      <c r="H269" t="s">
        <v>81</v>
      </c>
      <c r="I269" s="34">
        <v>18275</v>
      </c>
      <c r="J269" s="35">
        <v>23</v>
      </c>
      <c r="K269" s="35">
        <v>54</v>
      </c>
      <c r="L269" s="35">
        <v>56</v>
      </c>
      <c r="M269" s="35">
        <v>35</v>
      </c>
      <c r="N269" s="35">
        <v>57</v>
      </c>
      <c r="O269" s="35">
        <v>42</v>
      </c>
      <c r="P269" s="35">
        <v>23</v>
      </c>
      <c r="Q269" s="35">
        <v>23</v>
      </c>
      <c r="R269" s="35">
        <v>93</v>
      </c>
      <c r="S269" s="35">
        <v>5</v>
      </c>
      <c r="T269" s="35">
        <v>10</v>
      </c>
      <c r="U269" s="35">
        <v>-4</v>
      </c>
      <c r="V269" s="34">
        <v>3.6666666666667</v>
      </c>
      <c r="W269" s="34">
        <f t="shared" si="64"/>
        <v>26.3333333333333</v>
      </c>
      <c r="X269" s="35">
        <v>-6</v>
      </c>
      <c r="Y269" s="35">
        <v>0</v>
      </c>
      <c r="Z269" s="35">
        <v>0</v>
      </c>
      <c r="AA269" s="34">
        <v>0</v>
      </c>
      <c r="AB269" s="34">
        <v>12</v>
      </c>
      <c r="AC269" s="34">
        <v>0</v>
      </c>
      <c r="AD269" s="34">
        <v>0</v>
      </c>
      <c r="AE269" s="34">
        <f t="shared" si="65"/>
        <v>0</v>
      </c>
      <c r="AF269" s="34">
        <f t="shared" si="66"/>
        <v>0</v>
      </c>
      <c r="AG269" s="34">
        <f t="shared" si="67"/>
        <v>0</v>
      </c>
      <c r="AH269" s="34">
        <v>0</v>
      </c>
      <c r="AI269" s="34">
        <v>0</v>
      </c>
      <c r="AJ269" s="35">
        <v>0</v>
      </c>
      <c r="AK269" s="35">
        <v>43</v>
      </c>
      <c r="AL269" s="35">
        <v>73</v>
      </c>
      <c r="AM269" s="34">
        <v>0.9</v>
      </c>
      <c r="AN269" s="34">
        <f t="shared" si="68"/>
        <v>23.7</v>
      </c>
      <c r="AO269" s="35">
        <v>144</v>
      </c>
      <c r="AP269" s="35">
        <v>144</v>
      </c>
      <c r="AQ269" t="s">
        <v>82</v>
      </c>
      <c r="AR269">
        <v>4</v>
      </c>
      <c r="AS269" s="34">
        <v>0.1</v>
      </c>
      <c r="AT269" t="s">
        <v>83</v>
      </c>
      <c r="AU269" s="35">
        <f t="shared" si="78"/>
        <v>72.525</v>
      </c>
      <c r="AV269" s="35">
        <f t="shared" si="69"/>
        <v>144</v>
      </c>
      <c r="AW269" s="35">
        <f t="shared" si="70"/>
        <v>5.46835443037975</v>
      </c>
      <c r="AX269" s="35">
        <f t="shared" si="71"/>
        <v>2.69620253164557</v>
      </c>
      <c r="AY269" s="35">
        <f t="shared" si="72"/>
        <v>144</v>
      </c>
      <c r="AZ269" s="35">
        <f t="shared" si="73"/>
        <v>0</v>
      </c>
      <c r="BA269" s="27" t="str">
        <f t="shared" si="74"/>
        <v>1</v>
      </c>
      <c r="BB269" s="34">
        <v>0.0001</v>
      </c>
      <c r="BC269" s="34">
        <f t="shared" si="75"/>
        <v>0</v>
      </c>
      <c r="BD269" s="34" t="e">
        <f t="shared" si="76"/>
        <v>#REF!</v>
      </c>
      <c r="BE269" s="34">
        <v>0.04</v>
      </c>
      <c r="BF269" s="34">
        <f t="shared" si="79"/>
        <v>5.76</v>
      </c>
      <c r="BG269" s="34" t="e">
        <f t="shared" si="77"/>
        <v>#REF!</v>
      </c>
      <c r="BH269" t="str">
        <f>IF(AT269="UDARA","U","N")&amp;LEFT($C$4,2)&amp;MID($C$4,4,2)&amp;LEFT(A269,3)&amp;MID(E269,2,2)&amp;VLOOKUP(E269,Acuan_Reference!C:L,10,0)</f>
        <v>N1501JMR71S7</v>
      </c>
      <c r="BI269" t="s">
        <v>84</v>
      </c>
      <c r="BJ269" t="s">
        <v>119</v>
      </c>
      <c r="BK269" t="s">
        <v>86</v>
      </c>
      <c r="BL269" t="s">
        <v>87</v>
      </c>
    </row>
    <row r="270" hidden="1" spans="1:64">
      <c r="A270" t="s">
        <v>99</v>
      </c>
      <c r="B270" t="s">
        <v>75</v>
      </c>
      <c r="C270" t="s">
        <v>76</v>
      </c>
      <c r="D270" t="s">
        <v>134</v>
      </c>
      <c r="E270" t="s">
        <v>137</v>
      </c>
      <c r="F270" t="s">
        <v>138</v>
      </c>
      <c r="G270" t="s">
        <v>118</v>
      </c>
      <c r="H270" t="s">
        <v>81</v>
      </c>
      <c r="I270" s="34">
        <v>18275</v>
      </c>
      <c r="J270" s="35">
        <v>42</v>
      </c>
      <c r="K270" s="35">
        <v>25</v>
      </c>
      <c r="L270" s="35">
        <v>45</v>
      </c>
      <c r="M270" s="35">
        <v>43</v>
      </c>
      <c r="N270" s="35">
        <v>130</v>
      </c>
      <c r="O270" s="35">
        <v>0</v>
      </c>
      <c r="P270" s="35">
        <v>6</v>
      </c>
      <c r="Q270" s="35">
        <v>-72</v>
      </c>
      <c r="R270" s="35">
        <v>-34</v>
      </c>
      <c r="S270" s="35">
        <v>-24</v>
      </c>
      <c r="T270" s="35">
        <v>5</v>
      </c>
      <c r="U270" s="35">
        <v>-64</v>
      </c>
      <c r="V270" s="34">
        <v>-27.666666666667</v>
      </c>
      <c r="W270" s="34">
        <f t="shared" si="64"/>
        <v>-19.6666666666667</v>
      </c>
      <c r="X270" s="35">
        <v>-10</v>
      </c>
      <c r="Y270" s="35">
        <v>0</v>
      </c>
      <c r="Z270" s="35">
        <v>0</v>
      </c>
      <c r="AA270" s="34">
        <v>0</v>
      </c>
      <c r="AB270" s="34">
        <v>0</v>
      </c>
      <c r="AC270" s="34">
        <v>0</v>
      </c>
      <c r="AD270" s="34">
        <v>0</v>
      </c>
      <c r="AE270" s="34">
        <f t="shared" si="65"/>
        <v>0</v>
      </c>
      <c r="AF270" s="34">
        <f t="shared" si="66"/>
        <v>9999</v>
      </c>
      <c r="AG270" s="34">
        <f t="shared" si="67"/>
        <v>9999</v>
      </c>
      <c r="AH270" s="34">
        <v>0</v>
      </c>
      <c r="AI270" s="34">
        <v>0</v>
      </c>
      <c r="AJ270" s="35">
        <v>0</v>
      </c>
      <c r="AK270" s="35">
        <v>43</v>
      </c>
      <c r="AL270" s="35">
        <v>0</v>
      </c>
      <c r="AM270" s="34">
        <v>1.1</v>
      </c>
      <c r="AN270" s="34">
        <f t="shared" si="68"/>
        <v>0</v>
      </c>
      <c r="AO270" s="35">
        <v>144</v>
      </c>
      <c r="AP270" s="35">
        <v>144</v>
      </c>
      <c r="AQ270" t="s">
        <v>82</v>
      </c>
      <c r="AR270">
        <v>4</v>
      </c>
      <c r="AS270" s="34">
        <v>0.33333333333333</v>
      </c>
      <c r="AT270" t="s">
        <v>83</v>
      </c>
      <c r="AU270" s="35">
        <f t="shared" si="78"/>
        <v>0</v>
      </c>
      <c r="AV270" s="35">
        <f t="shared" si="69"/>
        <v>0</v>
      </c>
      <c r="AW270" s="35">
        <f t="shared" si="70"/>
        <v>9999</v>
      </c>
      <c r="AX270" s="35">
        <f t="shared" si="71"/>
        <v>9999</v>
      </c>
      <c r="AY270" s="35">
        <f t="shared" si="72"/>
        <v>0</v>
      </c>
      <c r="AZ270" s="35">
        <f t="shared" si="73"/>
        <v>0</v>
      </c>
      <c r="BA270" s="27" t="str">
        <f t="shared" si="74"/>
        <v>Kelipatan Kirim/Master box &gt; 3x FC+index</v>
      </c>
      <c r="BB270" s="34">
        <v>0.0001</v>
      </c>
      <c r="BC270" s="34">
        <f t="shared" si="75"/>
        <v>0</v>
      </c>
      <c r="BD270" s="34" t="e">
        <f t="shared" si="76"/>
        <v>#REF!</v>
      </c>
      <c r="BE270" s="34">
        <v>0.04</v>
      </c>
      <c r="BF270" s="34">
        <f t="shared" si="79"/>
        <v>0</v>
      </c>
      <c r="BG270" s="34" t="e">
        <f t="shared" si="77"/>
        <v>#REF!</v>
      </c>
      <c r="BH270" t="str">
        <f>IF(AT270="UDARA","U","N")&amp;LEFT($C$4,2)&amp;MID($C$4,4,2)&amp;LEFT(A270,3)&amp;MID(E270,2,2)&amp;VLOOKUP(E270,Acuan_Reference!C:L,10,0)</f>
        <v>N1501MDN71S7</v>
      </c>
      <c r="BI270" t="s">
        <v>84</v>
      </c>
      <c r="BJ270" t="s">
        <v>119</v>
      </c>
      <c r="BK270" t="s">
        <v>86</v>
      </c>
      <c r="BL270" t="s">
        <v>87</v>
      </c>
    </row>
    <row r="271" hidden="1" spans="1:64">
      <c r="A271" t="s">
        <v>100</v>
      </c>
      <c r="B271" t="s">
        <v>75</v>
      </c>
      <c r="C271" t="s">
        <v>76</v>
      </c>
      <c r="D271" t="s">
        <v>134</v>
      </c>
      <c r="E271" t="s">
        <v>137</v>
      </c>
      <c r="F271" t="s">
        <v>138</v>
      </c>
      <c r="G271" t="s">
        <v>118</v>
      </c>
      <c r="H271" t="s">
        <v>81</v>
      </c>
      <c r="I271" s="34">
        <v>18275</v>
      </c>
      <c r="J271" s="35">
        <v>25</v>
      </c>
      <c r="K271" s="35">
        <v>3</v>
      </c>
      <c r="L271" s="35">
        <v>11</v>
      </c>
      <c r="M271" s="35">
        <v>38</v>
      </c>
      <c r="N271" s="35">
        <v>0</v>
      </c>
      <c r="O271" s="35">
        <v>29</v>
      </c>
      <c r="P271" s="35">
        <v>11</v>
      </c>
      <c r="Q271" s="35">
        <v>-2</v>
      </c>
      <c r="R271" s="35">
        <v>0</v>
      </c>
      <c r="S271" s="35">
        <v>0</v>
      </c>
      <c r="T271" s="35">
        <v>-13</v>
      </c>
      <c r="U271" s="35">
        <v>-3</v>
      </c>
      <c r="V271" s="34">
        <v>-5.3333333333333</v>
      </c>
      <c r="W271" s="34">
        <f t="shared" si="64"/>
        <v>-5.33333333333333</v>
      </c>
      <c r="X271" s="35">
        <v>0</v>
      </c>
      <c r="Y271" s="35">
        <v>0</v>
      </c>
      <c r="Z271" s="35">
        <v>0</v>
      </c>
      <c r="AA271" s="34">
        <v>0</v>
      </c>
      <c r="AB271" s="34">
        <v>0</v>
      </c>
      <c r="AC271" s="34">
        <v>0</v>
      </c>
      <c r="AD271" s="34">
        <v>0</v>
      </c>
      <c r="AE271" s="34">
        <f t="shared" si="65"/>
        <v>0</v>
      </c>
      <c r="AF271" s="34">
        <f t="shared" si="66"/>
        <v>9999</v>
      </c>
      <c r="AG271" s="34">
        <f t="shared" si="67"/>
        <v>9999</v>
      </c>
      <c r="AH271" s="34">
        <v>0</v>
      </c>
      <c r="AI271" s="34">
        <v>0</v>
      </c>
      <c r="AJ271" s="35">
        <v>0</v>
      </c>
      <c r="AK271" s="35">
        <v>21</v>
      </c>
      <c r="AL271" s="35">
        <v>0</v>
      </c>
      <c r="AM271" s="34">
        <v>1.5</v>
      </c>
      <c r="AN271" s="34">
        <f t="shared" si="68"/>
        <v>0</v>
      </c>
      <c r="AO271" s="35">
        <v>144</v>
      </c>
      <c r="AP271" s="35">
        <v>144</v>
      </c>
      <c r="AQ271" t="s">
        <v>82</v>
      </c>
      <c r="AR271">
        <v>2</v>
      </c>
      <c r="AS271" s="34">
        <v>0.76666666666667</v>
      </c>
      <c r="AT271" t="s">
        <v>83</v>
      </c>
      <c r="AU271" s="35">
        <f t="shared" si="78"/>
        <v>0</v>
      </c>
      <c r="AV271" s="35">
        <f t="shared" si="69"/>
        <v>0</v>
      </c>
      <c r="AW271" s="35">
        <f t="shared" si="70"/>
        <v>9999</v>
      </c>
      <c r="AX271" s="35">
        <f t="shared" si="71"/>
        <v>9999</v>
      </c>
      <c r="AY271" s="35">
        <f t="shared" si="72"/>
        <v>0</v>
      </c>
      <c r="AZ271" s="35">
        <f t="shared" si="73"/>
        <v>0</v>
      </c>
      <c r="BA271" s="27" t="str">
        <f t="shared" si="74"/>
        <v>Kelipatan Kirim/Master box &gt; 3x FC+index</v>
      </c>
      <c r="BB271" s="34">
        <v>0.0001</v>
      </c>
      <c r="BC271" s="34">
        <f t="shared" si="75"/>
        <v>0</v>
      </c>
      <c r="BD271" s="34" t="e">
        <f t="shared" si="76"/>
        <v>#REF!</v>
      </c>
      <c r="BE271" s="34">
        <v>0.04</v>
      </c>
      <c r="BF271" s="34">
        <f t="shared" si="79"/>
        <v>0</v>
      </c>
      <c r="BG271" s="34" t="e">
        <f t="shared" si="77"/>
        <v>#REF!</v>
      </c>
      <c r="BH271" t="str">
        <f>IF(AT271="UDARA","U","N")&amp;LEFT($C$4,2)&amp;MID($C$4,4,2)&amp;LEFT(A271,3)&amp;MID(E271,2,2)&amp;VLOOKUP(E271,Acuan_Reference!C:L,10,0)</f>
        <v>N1501MDO71S7</v>
      </c>
      <c r="BI271" t="s">
        <v>84</v>
      </c>
      <c r="BJ271" t="s">
        <v>119</v>
      </c>
      <c r="BK271" t="s">
        <v>86</v>
      </c>
      <c r="BL271" t="s">
        <v>87</v>
      </c>
    </row>
    <row r="272" hidden="1" spans="1:64">
      <c r="A272" t="s">
        <v>101</v>
      </c>
      <c r="B272" t="s">
        <v>75</v>
      </c>
      <c r="C272" t="s">
        <v>76</v>
      </c>
      <c r="D272" t="s">
        <v>134</v>
      </c>
      <c r="E272" t="s">
        <v>137</v>
      </c>
      <c r="F272" t="s">
        <v>138</v>
      </c>
      <c r="G272" t="s">
        <v>118</v>
      </c>
      <c r="H272" t="s">
        <v>81</v>
      </c>
      <c r="I272" s="34">
        <v>18275</v>
      </c>
      <c r="J272" s="35">
        <v>24</v>
      </c>
      <c r="K272" s="35">
        <v>42</v>
      </c>
      <c r="L272" s="35">
        <v>15</v>
      </c>
      <c r="M272" s="35">
        <v>45</v>
      </c>
      <c r="N272" s="35">
        <v>104</v>
      </c>
      <c r="O272" s="35">
        <v>17</v>
      </c>
      <c r="P272" s="35">
        <v>23</v>
      </c>
      <c r="Q272" s="35">
        <v>-85</v>
      </c>
      <c r="R272" s="35">
        <v>-16</v>
      </c>
      <c r="S272" s="35">
        <v>-249</v>
      </c>
      <c r="T272" s="35">
        <v>-248</v>
      </c>
      <c r="U272" s="35">
        <v>-10</v>
      </c>
      <c r="V272" s="34">
        <v>-169</v>
      </c>
      <c r="W272" s="34">
        <f t="shared" si="64"/>
        <v>-86</v>
      </c>
      <c r="X272" s="35">
        <v>12</v>
      </c>
      <c r="Y272" s="35">
        <v>0</v>
      </c>
      <c r="Z272" s="35">
        <v>0</v>
      </c>
      <c r="AA272" s="34">
        <v>1699</v>
      </c>
      <c r="AB272" s="34">
        <v>0</v>
      </c>
      <c r="AC272" s="34">
        <v>0</v>
      </c>
      <c r="AD272" s="34">
        <v>0</v>
      </c>
      <c r="AE272" s="34">
        <f t="shared" si="65"/>
        <v>1699</v>
      </c>
      <c r="AF272" s="34">
        <f t="shared" si="66"/>
        <v>9999</v>
      </c>
      <c r="AG272" s="34">
        <f t="shared" si="67"/>
        <v>9999</v>
      </c>
      <c r="AH272" s="34">
        <v>0</v>
      </c>
      <c r="AI272" s="34">
        <v>0</v>
      </c>
      <c r="AJ272" s="35">
        <v>0</v>
      </c>
      <c r="AK272" s="35">
        <v>47</v>
      </c>
      <c r="AL272" s="35">
        <v>0</v>
      </c>
      <c r="AM272" s="34">
        <v>1.3</v>
      </c>
      <c r="AN272" s="34">
        <f t="shared" si="68"/>
        <v>0</v>
      </c>
      <c r="AO272" s="35">
        <v>144</v>
      </c>
      <c r="AP272" s="35">
        <v>144</v>
      </c>
      <c r="AQ272" t="s">
        <v>82</v>
      </c>
      <c r="AR272">
        <v>4</v>
      </c>
      <c r="AS272" s="34">
        <v>0.5</v>
      </c>
      <c r="AT272" t="s">
        <v>83</v>
      </c>
      <c r="AU272" s="35">
        <f t="shared" si="78"/>
        <v>0</v>
      </c>
      <c r="AV272" s="35">
        <f t="shared" si="69"/>
        <v>0</v>
      </c>
      <c r="AW272" s="35">
        <f t="shared" si="70"/>
        <v>9999</v>
      </c>
      <c r="AX272" s="35">
        <f t="shared" si="71"/>
        <v>9999</v>
      </c>
      <c r="AY272" s="35">
        <f t="shared" si="72"/>
        <v>0</v>
      </c>
      <c r="AZ272" s="35">
        <f t="shared" si="73"/>
        <v>0</v>
      </c>
      <c r="BA272" s="27" t="str">
        <f t="shared" si="74"/>
        <v>Kelipatan Kirim/Master box &gt; 3x FC+index</v>
      </c>
      <c r="BB272" s="34">
        <v>0.0001</v>
      </c>
      <c r="BC272" s="34">
        <f t="shared" si="75"/>
        <v>0</v>
      </c>
      <c r="BD272" s="34" t="e">
        <f t="shared" si="76"/>
        <v>#REF!</v>
      </c>
      <c r="BE272" s="34">
        <v>0.04</v>
      </c>
      <c r="BF272" s="34">
        <f t="shared" si="79"/>
        <v>0</v>
      </c>
      <c r="BG272" s="34" t="e">
        <f t="shared" si="77"/>
        <v>#REF!</v>
      </c>
      <c r="BH272" t="str">
        <f>IF(AT272="UDARA","U","N")&amp;LEFT($C$4,2)&amp;MID($C$4,4,2)&amp;LEFT(A272,3)&amp;MID(E272,2,2)&amp;VLOOKUP(E272,Acuan_Reference!C:L,10,0)</f>
        <v>N1501MKS71S7</v>
      </c>
      <c r="BI272" t="s">
        <v>84</v>
      </c>
      <c r="BJ272" t="s">
        <v>119</v>
      </c>
      <c r="BK272" t="s">
        <v>86</v>
      </c>
      <c r="BL272" t="s">
        <v>87</v>
      </c>
    </row>
    <row r="273" hidden="1" spans="1:64">
      <c r="A273" t="s">
        <v>102</v>
      </c>
      <c r="B273" t="s">
        <v>75</v>
      </c>
      <c r="C273" t="s">
        <v>76</v>
      </c>
      <c r="D273" t="s">
        <v>134</v>
      </c>
      <c r="E273" t="s">
        <v>137</v>
      </c>
      <c r="F273" t="s">
        <v>138</v>
      </c>
      <c r="G273" t="s">
        <v>118</v>
      </c>
      <c r="H273" t="s">
        <v>81</v>
      </c>
      <c r="I273" s="34">
        <v>18275</v>
      </c>
      <c r="J273" s="35">
        <v>4</v>
      </c>
      <c r="K273" s="35">
        <v>23</v>
      </c>
      <c r="L273" s="35">
        <v>37</v>
      </c>
      <c r="M273" s="35">
        <v>55</v>
      </c>
      <c r="N273" s="35">
        <v>11</v>
      </c>
      <c r="O273" s="35">
        <v>12</v>
      </c>
      <c r="P273" s="35">
        <v>33</v>
      </c>
      <c r="Q273" s="35">
        <v>-45</v>
      </c>
      <c r="R273" s="35">
        <v>-25</v>
      </c>
      <c r="S273" s="35">
        <v>-38</v>
      </c>
      <c r="T273" s="35">
        <v>-10</v>
      </c>
      <c r="U273" s="35">
        <v>-53</v>
      </c>
      <c r="V273" s="34">
        <v>-33.666666666667</v>
      </c>
      <c r="W273" s="34">
        <f t="shared" si="64"/>
        <v>-21</v>
      </c>
      <c r="X273" s="35">
        <v>-20</v>
      </c>
      <c r="Y273" s="35">
        <v>0</v>
      </c>
      <c r="Z273" s="35">
        <v>0</v>
      </c>
      <c r="AA273" s="34">
        <v>65</v>
      </c>
      <c r="AB273" s="34">
        <v>295</v>
      </c>
      <c r="AC273" s="34">
        <v>0</v>
      </c>
      <c r="AD273" s="34">
        <v>0</v>
      </c>
      <c r="AE273" s="34">
        <f t="shared" si="65"/>
        <v>65</v>
      </c>
      <c r="AF273" s="34">
        <f t="shared" si="66"/>
        <v>9999</v>
      </c>
      <c r="AG273" s="34">
        <f t="shared" si="67"/>
        <v>9999</v>
      </c>
      <c r="AH273" s="34">
        <v>0</v>
      </c>
      <c r="AI273" s="34">
        <v>0</v>
      </c>
      <c r="AJ273" s="35">
        <v>0</v>
      </c>
      <c r="AK273" s="35">
        <v>11</v>
      </c>
      <c r="AL273" s="35">
        <v>0</v>
      </c>
      <c r="AM273" s="34">
        <v>0.8</v>
      </c>
      <c r="AN273" s="34">
        <f t="shared" si="68"/>
        <v>0</v>
      </c>
      <c r="AO273" s="35">
        <v>144</v>
      </c>
      <c r="AP273" s="35">
        <v>144</v>
      </c>
      <c r="AQ273" t="s">
        <v>82</v>
      </c>
      <c r="AR273">
        <v>8</v>
      </c>
      <c r="AS273" s="34">
        <v>0.1</v>
      </c>
      <c r="AT273" t="s">
        <v>83</v>
      </c>
      <c r="AU273" s="35">
        <f t="shared" si="78"/>
        <v>0</v>
      </c>
      <c r="AV273" s="35">
        <f t="shared" si="69"/>
        <v>0</v>
      </c>
      <c r="AW273" s="35">
        <f t="shared" si="70"/>
        <v>9999</v>
      </c>
      <c r="AX273" s="35">
        <f t="shared" si="71"/>
        <v>9999</v>
      </c>
      <c r="AY273" s="35">
        <f t="shared" si="72"/>
        <v>0</v>
      </c>
      <c r="AZ273" s="35">
        <f t="shared" si="73"/>
        <v>0</v>
      </c>
      <c r="BA273" s="27" t="str">
        <f t="shared" si="74"/>
        <v>Kelipatan Kirim/Master box &gt; 3x FC+index</v>
      </c>
      <c r="BB273" s="34">
        <v>0.0001</v>
      </c>
      <c r="BC273" s="34">
        <f t="shared" si="75"/>
        <v>0</v>
      </c>
      <c r="BD273" s="34" t="e">
        <f t="shared" si="76"/>
        <v>#REF!</v>
      </c>
      <c r="BE273" s="34">
        <v>0.04</v>
      </c>
      <c r="BF273" s="34">
        <f t="shared" si="79"/>
        <v>0</v>
      </c>
      <c r="BG273" s="34" t="e">
        <f t="shared" si="77"/>
        <v>#REF!</v>
      </c>
      <c r="BH273" t="str">
        <f>IF(AT273="UDARA","U","N")&amp;LEFT($C$4,2)&amp;MID($C$4,4,2)&amp;LEFT(A273,3)&amp;MID(E273,2,2)&amp;VLOOKUP(E273,Acuan_Reference!C:L,10,0)</f>
        <v>N1501MLG71S7</v>
      </c>
      <c r="BI273" t="s">
        <v>84</v>
      </c>
      <c r="BJ273" t="s">
        <v>119</v>
      </c>
      <c r="BK273" t="s">
        <v>86</v>
      </c>
      <c r="BL273" t="s">
        <v>87</v>
      </c>
    </row>
    <row r="274" hidden="1" spans="1:64">
      <c r="A274" t="s">
        <v>103</v>
      </c>
      <c r="B274" t="s">
        <v>75</v>
      </c>
      <c r="C274" t="s">
        <v>76</v>
      </c>
      <c r="D274" t="s">
        <v>134</v>
      </c>
      <c r="E274" t="s">
        <v>137</v>
      </c>
      <c r="F274" t="s">
        <v>138</v>
      </c>
      <c r="G274" t="s">
        <v>118</v>
      </c>
      <c r="H274" t="s">
        <v>81</v>
      </c>
      <c r="I274" s="34">
        <v>18275</v>
      </c>
      <c r="J274" s="35">
        <v>27</v>
      </c>
      <c r="K274" s="35">
        <v>2</v>
      </c>
      <c r="L274" s="35">
        <v>15</v>
      </c>
      <c r="M274" s="35">
        <v>13</v>
      </c>
      <c r="N274" s="35">
        <v>6</v>
      </c>
      <c r="O274" s="35">
        <v>8</v>
      </c>
      <c r="P274" s="35">
        <v>26</v>
      </c>
      <c r="Q274" s="35">
        <v>2</v>
      </c>
      <c r="R274" s="35">
        <v>3</v>
      </c>
      <c r="S274" s="35">
        <v>17</v>
      </c>
      <c r="T274" s="35">
        <v>9</v>
      </c>
      <c r="U274" s="35">
        <v>6</v>
      </c>
      <c r="V274" s="34">
        <v>10.666666666667</v>
      </c>
      <c r="W274" s="34">
        <f t="shared" si="64"/>
        <v>11.6666666666667</v>
      </c>
      <c r="X274" s="35">
        <v>0</v>
      </c>
      <c r="Y274" s="35">
        <v>0</v>
      </c>
      <c r="Z274" s="35">
        <v>0</v>
      </c>
      <c r="AA274" s="34">
        <v>0</v>
      </c>
      <c r="AB274" s="34">
        <v>0</v>
      </c>
      <c r="AC274" s="34">
        <v>0</v>
      </c>
      <c r="AD274" s="34">
        <v>0</v>
      </c>
      <c r="AE274" s="34">
        <f t="shared" si="65"/>
        <v>0</v>
      </c>
      <c r="AF274" s="34">
        <f t="shared" si="66"/>
        <v>0</v>
      </c>
      <c r="AG274" s="34">
        <f t="shared" si="67"/>
        <v>0</v>
      </c>
      <c r="AH274" s="34">
        <v>0</v>
      </c>
      <c r="AI274" s="34">
        <v>0</v>
      </c>
      <c r="AJ274" s="35">
        <v>0</v>
      </c>
      <c r="AK274" s="35">
        <v>11</v>
      </c>
      <c r="AL274" s="35">
        <v>20</v>
      </c>
      <c r="AM274" s="34">
        <v>1.3</v>
      </c>
      <c r="AN274" s="34">
        <f t="shared" si="68"/>
        <v>15.1666666666667</v>
      </c>
      <c r="AO274" s="35">
        <v>144</v>
      </c>
      <c r="AP274" s="35">
        <v>144</v>
      </c>
      <c r="AQ274" t="s">
        <v>82</v>
      </c>
      <c r="AR274">
        <v>2</v>
      </c>
      <c r="AS274" s="34">
        <v>0.36666666666667</v>
      </c>
      <c r="AT274" t="s">
        <v>83</v>
      </c>
      <c r="AU274" s="35">
        <f t="shared" si="78"/>
        <v>26.375</v>
      </c>
      <c r="AV274" s="35">
        <f t="shared" si="69"/>
        <v>144</v>
      </c>
      <c r="AW274" s="35">
        <f t="shared" si="70"/>
        <v>12.3428571428571</v>
      </c>
      <c r="AX274" s="35">
        <f t="shared" si="71"/>
        <v>10.6285714285714</v>
      </c>
      <c r="AY274" s="35">
        <f t="shared" si="72"/>
        <v>0</v>
      </c>
      <c r="AZ274" s="35">
        <f t="shared" si="73"/>
        <v>0</v>
      </c>
      <c r="BA274" s="27" t="str">
        <f t="shared" si="74"/>
        <v>Kelipatan Kirim/Master box &gt; 3x FC+index</v>
      </c>
      <c r="BB274" s="34">
        <v>0.0001</v>
      </c>
      <c r="BC274" s="34">
        <f t="shared" si="75"/>
        <v>0</v>
      </c>
      <c r="BD274" s="34" t="e">
        <f t="shared" si="76"/>
        <v>#REF!</v>
      </c>
      <c r="BE274" s="34">
        <v>0.04</v>
      </c>
      <c r="BF274" s="34">
        <f t="shared" si="79"/>
        <v>0</v>
      </c>
      <c r="BG274" s="34" t="e">
        <f t="shared" si="77"/>
        <v>#REF!</v>
      </c>
      <c r="BH274" t="str">
        <f>IF(AT274="UDARA","U","N")&amp;LEFT($C$4,2)&amp;MID($C$4,4,2)&amp;LEFT(A274,3)&amp;MID(E274,2,2)&amp;VLOOKUP(E274,Acuan_Reference!C:L,10,0)</f>
        <v>N1501NAD71S7</v>
      </c>
      <c r="BI274" t="s">
        <v>84</v>
      </c>
      <c r="BJ274" t="s">
        <v>119</v>
      </c>
      <c r="BK274" t="s">
        <v>86</v>
      </c>
      <c r="BL274" t="s">
        <v>87</v>
      </c>
    </row>
    <row r="275" hidden="1" spans="1:64">
      <c r="A275" t="s">
        <v>104</v>
      </c>
      <c r="B275" t="s">
        <v>75</v>
      </c>
      <c r="C275" t="s">
        <v>76</v>
      </c>
      <c r="D275" t="s">
        <v>134</v>
      </c>
      <c r="E275" t="s">
        <v>137</v>
      </c>
      <c r="F275" t="s">
        <v>138</v>
      </c>
      <c r="G275" t="s">
        <v>118</v>
      </c>
      <c r="H275" t="s">
        <v>81</v>
      </c>
      <c r="I275" s="34">
        <v>18275</v>
      </c>
      <c r="J275" s="35">
        <v>21</v>
      </c>
      <c r="K275" s="35">
        <v>21</v>
      </c>
      <c r="L275" s="35">
        <v>11</v>
      </c>
      <c r="M275" s="35">
        <v>25</v>
      </c>
      <c r="N275" s="35">
        <v>-8</v>
      </c>
      <c r="O275" s="35">
        <v>0</v>
      </c>
      <c r="P275" s="35">
        <v>17</v>
      </c>
      <c r="Q275" s="35">
        <v>-51</v>
      </c>
      <c r="R275" s="35">
        <v>9</v>
      </c>
      <c r="S275" s="35">
        <v>9</v>
      </c>
      <c r="T275" s="35">
        <v>-6</v>
      </c>
      <c r="U275" s="35">
        <v>-6</v>
      </c>
      <c r="V275" s="34">
        <v>-1</v>
      </c>
      <c r="W275" s="34">
        <f t="shared" si="64"/>
        <v>-1</v>
      </c>
      <c r="X275" s="35">
        <v>2</v>
      </c>
      <c r="Y275" s="35">
        <v>0</v>
      </c>
      <c r="Z275" s="35">
        <v>0</v>
      </c>
      <c r="AA275" s="34">
        <v>0</v>
      </c>
      <c r="AB275" s="34">
        <v>1513</v>
      </c>
      <c r="AC275" s="34">
        <v>0</v>
      </c>
      <c r="AD275" s="34">
        <v>0</v>
      </c>
      <c r="AE275" s="34">
        <f t="shared" si="65"/>
        <v>0</v>
      </c>
      <c r="AF275" s="34">
        <f t="shared" si="66"/>
        <v>9999</v>
      </c>
      <c r="AG275" s="34">
        <f t="shared" si="67"/>
        <v>9999</v>
      </c>
      <c r="AH275" s="34">
        <v>0</v>
      </c>
      <c r="AI275" s="34">
        <v>0</v>
      </c>
      <c r="AJ275" s="35">
        <v>0</v>
      </c>
      <c r="AK275" s="35">
        <v>0</v>
      </c>
      <c r="AL275" s="35">
        <v>9</v>
      </c>
      <c r="AM275" s="34">
        <v>1</v>
      </c>
      <c r="AN275" s="34">
        <f t="shared" si="68"/>
        <v>0</v>
      </c>
      <c r="AO275" s="35">
        <v>144</v>
      </c>
      <c r="AP275" s="35">
        <v>144</v>
      </c>
      <c r="AQ275" t="s">
        <v>82</v>
      </c>
      <c r="AR275">
        <v>4</v>
      </c>
      <c r="AS275" s="34">
        <v>0.26666666666667</v>
      </c>
      <c r="AT275" t="s">
        <v>83</v>
      </c>
      <c r="AU275" s="35">
        <f t="shared" si="78"/>
        <v>6.75</v>
      </c>
      <c r="AV275" s="35">
        <f t="shared" si="69"/>
        <v>144</v>
      </c>
      <c r="AW275" s="35">
        <f t="shared" si="70"/>
        <v>9999</v>
      </c>
      <c r="AX275" s="35">
        <f t="shared" si="71"/>
        <v>9999</v>
      </c>
      <c r="AY275" s="35">
        <f t="shared" si="72"/>
        <v>0</v>
      </c>
      <c r="AZ275" s="35">
        <f t="shared" si="73"/>
        <v>0</v>
      </c>
      <c r="BA275" s="27" t="str">
        <f t="shared" si="74"/>
        <v>Kelipatan Kirim/Master box &gt; 3x FC+index</v>
      </c>
      <c r="BB275" s="34">
        <v>0.0001</v>
      </c>
      <c r="BC275" s="34">
        <f t="shared" si="75"/>
        <v>0</v>
      </c>
      <c r="BD275" s="34" t="e">
        <f t="shared" si="76"/>
        <v>#REF!</v>
      </c>
      <c r="BE275" s="34">
        <v>0.04</v>
      </c>
      <c r="BF275" s="34">
        <f t="shared" si="79"/>
        <v>0</v>
      </c>
      <c r="BG275" s="34" t="e">
        <f t="shared" si="77"/>
        <v>#REF!</v>
      </c>
      <c r="BH275" t="str">
        <f>IF(AT275="UDARA","U","N")&amp;LEFT($C$4,2)&amp;MID($C$4,4,2)&amp;LEFT(A275,3)&amp;MID(E275,2,2)&amp;VLOOKUP(E275,Acuan_Reference!C:L,10,0)</f>
        <v>N1501PDG71S7</v>
      </c>
      <c r="BI275" t="s">
        <v>84</v>
      </c>
      <c r="BJ275" t="s">
        <v>119</v>
      </c>
      <c r="BK275" t="s">
        <v>86</v>
      </c>
      <c r="BL275" t="s">
        <v>87</v>
      </c>
    </row>
    <row r="276" hidden="1" spans="1:64">
      <c r="A276" t="s">
        <v>105</v>
      </c>
      <c r="B276" t="s">
        <v>75</v>
      </c>
      <c r="C276" t="s">
        <v>76</v>
      </c>
      <c r="D276" t="s">
        <v>134</v>
      </c>
      <c r="E276" t="s">
        <v>137</v>
      </c>
      <c r="F276" t="s">
        <v>138</v>
      </c>
      <c r="G276" t="s">
        <v>118</v>
      </c>
      <c r="H276" t="s">
        <v>81</v>
      </c>
      <c r="I276" s="34">
        <v>18275</v>
      </c>
      <c r="J276" s="35">
        <v>12</v>
      </c>
      <c r="K276" s="35">
        <v>-352</v>
      </c>
      <c r="L276" s="35">
        <v>6</v>
      </c>
      <c r="M276" s="35">
        <v>15</v>
      </c>
      <c r="N276" s="35">
        <v>3</v>
      </c>
      <c r="O276" s="35">
        <v>9</v>
      </c>
      <c r="P276" s="35">
        <v>39</v>
      </c>
      <c r="Q276" s="35">
        <v>17</v>
      </c>
      <c r="R276" s="35">
        <v>1</v>
      </c>
      <c r="S276" s="35">
        <v>-10</v>
      </c>
      <c r="T276" s="35">
        <v>-71</v>
      </c>
      <c r="U276" s="35">
        <v>-34</v>
      </c>
      <c r="V276" s="34">
        <v>-38.333333333333</v>
      </c>
      <c r="W276" s="34">
        <f t="shared" si="64"/>
        <v>-35</v>
      </c>
      <c r="X276" s="35">
        <v>-12</v>
      </c>
      <c r="Y276" s="35">
        <v>0</v>
      </c>
      <c r="Z276" s="35">
        <v>0</v>
      </c>
      <c r="AA276" s="34">
        <v>421</v>
      </c>
      <c r="AB276" s="34">
        <v>163</v>
      </c>
      <c r="AC276" s="34">
        <v>0</v>
      </c>
      <c r="AD276" s="34">
        <v>0</v>
      </c>
      <c r="AE276" s="34">
        <f t="shared" si="65"/>
        <v>421</v>
      </c>
      <c r="AF276" s="34">
        <f t="shared" si="66"/>
        <v>9999</v>
      </c>
      <c r="AG276" s="34">
        <f t="shared" si="67"/>
        <v>9999</v>
      </c>
      <c r="AH276" s="34">
        <v>0</v>
      </c>
      <c r="AI276" s="34">
        <v>0</v>
      </c>
      <c r="AJ276" s="35">
        <v>0</v>
      </c>
      <c r="AK276" s="35">
        <v>4</v>
      </c>
      <c r="AL276" s="35">
        <v>0</v>
      </c>
      <c r="AM276" s="34">
        <v>1</v>
      </c>
      <c r="AN276" s="34">
        <f t="shared" si="68"/>
        <v>0</v>
      </c>
      <c r="AO276" s="35">
        <v>144</v>
      </c>
      <c r="AP276" s="35">
        <v>144</v>
      </c>
      <c r="AQ276" t="s">
        <v>82</v>
      </c>
      <c r="AR276">
        <v>4</v>
      </c>
      <c r="AS276" s="34">
        <v>0.26666666666667</v>
      </c>
      <c r="AT276" t="s">
        <v>83</v>
      </c>
      <c r="AU276" s="35">
        <f t="shared" si="78"/>
        <v>0</v>
      </c>
      <c r="AV276" s="35">
        <f t="shared" si="69"/>
        <v>0</v>
      </c>
      <c r="AW276" s="35">
        <f t="shared" si="70"/>
        <v>9999</v>
      </c>
      <c r="AX276" s="35">
        <f t="shared" si="71"/>
        <v>9999</v>
      </c>
      <c r="AY276" s="35">
        <f t="shared" si="72"/>
        <v>0</v>
      </c>
      <c r="AZ276" s="35">
        <f t="shared" si="73"/>
        <v>0</v>
      </c>
      <c r="BA276" s="27" t="str">
        <f t="shared" si="74"/>
        <v>Kelipatan Kirim/Master box &gt; 3x FC+index</v>
      </c>
      <c r="BB276" s="34">
        <v>0.0001</v>
      </c>
      <c r="BC276" s="34">
        <f t="shared" si="75"/>
        <v>0</v>
      </c>
      <c r="BD276" s="34" t="e">
        <f t="shared" si="76"/>
        <v>#REF!</v>
      </c>
      <c r="BE276" s="34">
        <v>0.04</v>
      </c>
      <c r="BF276" s="34">
        <f t="shared" si="79"/>
        <v>0</v>
      </c>
      <c r="BG276" s="34" t="e">
        <f t="shared" si="77"/>
        <v>#REF!</v>
      </c>
      <c r="BH276" t="str">
        <f>IF(AT276="UDARA","U","N")&amp;LEFT($C$4,2)&amp;MID($C$4,4,2)&amp;LEFT(A276,3)&amp;MID(E276,2,2)&amp;VLOOKUP(E276,Acuan_Reference!C:L,10,0)</f>
        <v>N1501PKB71S7</v>
      </c>
      <c r="BI276" t="s">
        <v>84</v>
      </c>
      <c r="BJ276" t="s">
        <v>119</v>
      </c>
      <c r="BK276" t="s">
        <v>86</v>
      </c>
      <c r="BL276" t="s">
        <v>87</v>
      </c>
    </row>
    <row r="277" hidden="1" spans="1:64">
      <c r="A277" t="s">
        <v>106</v>
      </c>
      <c r="B277" t="s">
        <v>75</v>
      </c>
      <c r="C277" t="s">
        <v>76</v>
      </c>
      <c r="D277" t="s">
        <v>134</v>
      </c>
      <c r="E277" t="s">
        <v>137</v>
      </c>
      <c r="F277" t="s">
        <v>138</v>
      </c>
      <c r="G277" t="s">
        <v>118</v>
      </c>
      <c r="H277" t="s">
        <v>81</v>
      </c>
      <c r="I277" s="34">
        <v>18275</v>
      </c>
      <c r="J277" s="35">
        <v>50</v>
      </c>
      <c r="K277" s="35">
        <v>33</v>
      </c>
      <c r="L277" s="35">
        <v>51</v>
      </c>
      <c r="M277" s="35">
        <v>15</v>
      </c>
      <c r="N277" s="35">
        <v>18</v>
      </c>
      <c r="O277" s="35">
        <v>31</v>
      </c>
      <c r="P277" s="35">
        <v>71</v>
      </c>
      <c r="Q277" s="35">
        <v>20</v>
      </c>
      <c r="R277" s="35">
        <v>3</v>
      </c>
      <c r="S277" s="35">
        <v>44</v>
      </c>
      <c r="T277" s="35">
        <v>7</v>
      </c>
      <c r="U277" s="35">
        <v>-46</v>
      </c>
      <c r="V277" s="34">
        <v>1.6666666666667</v>
      </c>
      <c r="W277" s="34">
        <f t="shared" si="64"/>
        <v>-0.666666666666667</v>
      </c>
      <c r="X277" s="35">
        <v>-17</v>
      </c>
      <c r="Y277" s="35">
        <v>0</v>
      </c>
      <c r="Z277" s="35">
        <v>0</v>
      </c>
      <c r="AA277" s="34">
        <v>39</v>
      </c>
      <c r="AB277" s="34">
        <v>39</v>
      </c>
      <c r="AC277" s="34">
        <v>0</v>
      </c>
      <c r="AD277" s="34">
        <v>0</v>
      </c>
      <c r="AE277" s="34">
        <f t="shared" si="65"/>
        <v>39</v>
      </c>
      <c r="AF277" s="34">
        <f t="shared" si="66"/>
        <v>23.3999999999995</v>
      </c>
      <c r="AG277" s="34">
        <f t="shared" si="67"/>
        <v>9999</v>
      </c>
      <c r="AH277" s="34">
        <v>0</v>
      </c>
      <c r="AI277" s="34">
        <v>0</v>
      </c>
      <c r="AJ277" s="35">
        <v>0</v>
      </c>
      <c r="AK277" s="35">
        <v>43</v>
      </c>
      <c r="AL277" s="35">
        <v>37</v>
      </c>
      <c r="AM277" s="34">
        <v>0.9</v>
      </c>
      <c r="AN277" s="34">
        <f t="shared" si="68"/>
        <v>0</v>
      </c>
      <c r="AO277" s="35">
        <v>144</v>
      </c>
      <c r="AP277" s="35">
        <v>144</v>
      </c>
      <c r="AQ277" t="s">
        <v>82</v>
      </c>
      <c r="AR277">
        <v>4</v>
      </c>
      <c r="AS277" s="34">
        <v>0.16666666666667</v>
      </c>
      <c r="AT277" t="s">
        <v>83</v>
      </c>
      <c r="AU277" s="35">
        <f t="shared" si="78"/>
        <v>0</v>
      </c>
      <c r="AV277" s="35">
        <f t="shared" si="69"/>
        <v>0</v>
      </c>
      <c r="AW277" s="35">
        <f t="shared" si="70"/>
        <v>9999</v>
      </c>
      <c r="AX277" s="35">
        <f t="shared" si="71"/>
        <v>9999</v>
      </c>
      <c r="AY277" s="35">
        <f t="shared" si="72"/>
        <v>0</v>
      </c>
      <c r="AZ277" s="35">
        <f t="shared" si="73"/>
        <v>0</v>
      </c>
      <c r="BA277" s="27" t="str">
        <f t="shared" si="74"/>
        <v>Kelipatan Kirim/Master box &gt; 3x FC+index</v>
      </c>
      <c r="BB277" s="34">
        <v>0.0001</v>
      </c>
      <c r="BC277" s="34">
        <f t="shared" si="75"/>
        <v>0</v>
      </c>
      <c r="BD277" s="34" t="e">
        <f t="shared" si="76"/>
        <v>#REF!</v>
      </c>
      <c r="BE277" s="34">
        <v>0.04</v>
      </c>
      <c r="BF277" s="34">
        <f t="shared" si="79"/>
        <v>0</v>
      </c>
      <c r="BG277" s="34" t="e">
        <f t="shared" si="77"/>
        <v>#REF!</v>
      </c>
      <c r="BH277" t="str">
        <f>IF(AT277="UDARA","U","N")&amp;LEFT($C$4,2)&amp;MID($C$4,4,2)&amp;LEFT(A277,3)&amp;MID(E277,2,2)&amp;VLOOKUP(E277,Acuan_Reference!C:L,10,0)</f>
        <v>N1501PLB71S7</v>
      </c>
      <c r="BI277" t="s">
        <v>84</v>
      </c>
      <c r="BJ277" t="s">
        <v>119</v>
      </c>
      <c r="BK277" t="s">
        <v>86</v>
      </c>
      <c r="BL277" t="s">
        <v>87</v>
      </c>
    </row>
    <row r="278" hidden="1" spans="1:64">
      <c r="A278" t="s">
        <v>107</v>
      </c>
      <c r="B278" t="s">
        <v>75</v>
      </c>
      <c r="C278" t="s">
        <v>76</v>
      </c>
      <c r="D278" t="s">
        <v>134</v>
      </c>
      <c r="E278" t="s">
        <v>137</v>
      </c>
      <c r="F278" t="s">
        <v>138</v>
      </c>
      <c r="G278" t="s">
        <v>118</v>
      </c>
      <c r="H278" t="s">
        <v>81</v>
      </c>
      <c r="I278" s="34">
        <v>18275</v>
      </c>
      <c r="J278" s="35">
        <v>48</v>
      </c>
      <c r="K278" s="35">
        <v>42</v>
      </c>
      <c r="L278" s="35">
        <v>18</v>
      </c>
      <c r="M278" s="35">
        <v>-190</v>
      </c>
      <c r="N278" s="35">
        <v>2</v>
      </c>
      <c r="O278" s="35">
        <v>27</v>
      </c>
      <c r="P278" s="35">
        <v>20</v>
      </c>
      <c r="Q278" s="35">
        <v>7</v>
      </c>
      <c r="R278" s="35">
        <v>23</v>
      </c>
      <c r="S278" s="35">
        <v>0</v>
      </c>
      <c r="T278" s="35">
        <v>-8</v>
      </c>
      <c r="U278" s="35">
        <v>-25</v>
      </c>
      <c r="V278" s="34">
        <v>-11</v>
      </c>
      <c r="W278" s="34">
        <f t="shared" si="64"/>
        <v>-7.33333333333333</v>
      </c>
      <c r="X278" s="35">
        <v>-4</v>
      </c>
      <c r="Y278" s="35">
        <v>0</v>
      </c>
      <c r="Z278" s="35">
        <v>0</v>
      </c>
      <c r="AA278" s="34">
        <v>0</v>
      </c>
      <c r="AB278" s="34">
        <v>0</v>
      </c>
      <c r="AC278" s="34">
        <v>0</v>
      </c>
      <c r="AD278" s="34">
        <v>0</v>
      </c>
      <c r="AE278" s="34">
        <f t="shared" si="65"/>
        <v>0</v>
      </c>
      <c r="AF278" s="34">
        <f t="shared" si="66"/>
        <v>9999</v>
      </c>
      <c r="AG278" s="34">
        <f t="shared" si="67"/>
        <v>9999</v>
      </c>
      <c r="AH278" s="34">
        <v>0</v>
      </c>
      <c r="AI278" s="34">
        <v>0</v>
      </c>
      <c r="AJ278" s="35">
        <v>0</v>
      </c>
      <c r="AK278" s="35">
        <v>13</v>
      </c>
      <c r="AL278" s="35">
        <v>11</v>
      </c>
      <c r="AM278" s="34">
        <v>1.3</v>
      </c>
      <c r="AN278" s="34">
        <f t="shared" si="68"/>
        <v>0</v>
      </c>
      <c r="AO278" s="35">
        <v>144</v>
      </c>
      <c r="AP278" s="35">
        <v>144</v>
      </c>
      <c r="AQ278" t="s">
        <v>82</v>
      </c>
      <c r="AR278">
        <v>2</v>
      </c>
      <c r="AS278" s="34">
        <v>0.43333333333333</v>
      </c>
      <c r="AT278" t="s">
        <v>83</v>
      </c>
      <c r="AU278" s="35">
        <f t="shared" si="78"/>
        <v>8.25</v>
      </c>
      <c r="AV278" s="35">
        <f t="shared" si="69"/>
        <v>144</v>
      </c>
      <c r="AW278" s="35">
        <f t="shared" si="70"/>
        <v>9999</v>
      </c>
      <c r="AX278" s="35">
        <f t="shared" si="71"/>
        <v>9999</v>
      </c>
      <c r="AY278" s="35">
        <f t="shared" si="72"/>
        <v>0</v>
      </c>
      <c r="AZ278" s="35">
        <f t="shared" si="73"/>
        <v>0</v>
      </c>
      <c r="BA278" s="27" t="str">
        <f t="shared" si="74"/>
        <v>Kelipatan Kirim/Master box &gt; 3x FC+index</v>
      </c>
      <c r="BB278" s="34">
        <v>0.0001</v>
      </c>
      <c r="BC278" s="34">
        <f t="shared" si="75"/>
        <v>0</v>
      </c>
      <c r="BD278" s="34" t="e">
        <f t="shared" si="76"/>
        <v>#REF!</v>
      </c>
      <c r="BE278" s="34">
        <v>0.04</v>
      </c>
      <c r="BF278" s="34">
        <f t="shared" si="79"/>
        <v>0</v>
      </c>
      <c r="BG278" s="34" t="e">
        <f t="shared" si="77"/>
        <v>#REF!</v>
      </c>
      <c r="BH278" t="str">
        <f>IF(AT278="UDARA","U","N")&amp;LEFT($C$4,2)&amp;MID($C$4,4,2)&amp;LEFT(A278,3)&amp;MID(E278,2,2)&amp;VLOOKUP(E278,Acuan_Reference!C:L,10,0)</f>
        <v>N1501PTK71S7</v>
      </c>
      <c r="BI278" t="s">
        <v>84</v>
      </c>
      <c r="BJ278" t="s">
        <v>119</v>
      </c>
      <c r="BK278" t="s">
        <v>86</v>
      </c>
      <c r="BL278" t="s">
        <v>87</v>
      </c>
    </row>
    <row r="279" hidden="1" spans="1:64">
      <c r="A279" t="s">
        <v>108</v>
      </c>
      <c r="B279" t="s">
        <v>75</v>
      </c>
      <c r="C279" t="s">
        <v>76</v>
      </c>
      <c r="D279" t="s">
        <v>134</v>
      </c>
      <c r="E279" t="s">
        <v>137</v>
      </c>
      <c r="F279" t="s">
        <v>138</v>
      </c>
      <c r="G279" t="s">
        <v>118</v>
      </c>
      <c r="H279" t="s">
        <v>81</v>
      </c>
      <c r="I279" s="34">
        <v>18275</v>
      </c>
      <c r="J279" s="35">
        <v>46</v>
      </c>
      <c r="K279" s="35">
        <v>45</v>
      </c>
      <c r="L279" s="35">
        <v>-15</v>
      </c>
      <c r="M279" s="35">
        <v>44</v>
      </c>
      <c r="N279" s="35">
        <v>48</v>
      </c>
      <c r="O279" s="35">
        <v>8</v>
      </c>
      <c r="P279" s="35">
        <v>18</v>
      </c>
      <c r="Q279" s="35">
        <v>4</v>
      </c>
      <c r="R279" s="35">
        <v>-7</v>
      </c>
      <c r="S279" s="35">
        <v>-1</v>
      </c>
      <c r="T279" s="35">
        <v>1</v>
      </c>
      <c r="U279" s="35">
        <v>17</v>
      </c>
      <c r="V279" s="34">
        <v>5.6666666666667</v>
      </c>
      <c r="W279" s="34">
        <f t="shared" si="64"/>
        <v>6</v>
      </c>
      <c r="X279" s="35">
        <v>-5</v>
      </c>
      <c r="Y279" s="35">
        <v>0</v>
      </c>
      <c r="Z279" s="35">
        <v>0</v>
      </c>
      <c r="AA279" s="34">
        <v>0</v>
      </c>
      <c r="AB279" s="34">
        <v>112</v>
      </c>
      <c r="AC279" s="34">
        <v>0</v>
      </c>
      <c r="AD279" s="34">
        <v>0</v>
      </c>
      <c r="AE279" s="34">
        <f t="shared" si="65"/>
        <v>0</v>
      </c>
      <c r="AF279" s="34">
        <f t="shared" si="66"/>
        <v>0</v>
      </c>
      <c r="AG279" s="34">
        <f t="shared" si="67"/>
        <v>0</v>
      </c>
      <c r="AH279" s="34">
        <v>0</v>
      </c>
      <c r="AI279" s="34">
        <v>0</v>
      </c>
      <c r="AJ279" s="35">
        <v>0</v>
      </c>
      <c r="AK279" s="35">
        <v>22</v>
      </c>
      <c r="AL279" s="35">
        <v>0</v>
      </c>
      <c r="AM279" s="34">
        <v>0.8</v>
      </c>
      <c r="AN279" s="34">
        <f t="shared" si="68"/>
        <v>4.8</v>
      </c>
      <c r="AO279" s="35">
        <v>144</v>
      </c>
      <c r="AP279" s="35">
        <v>144</v>
      </c>
      <c r="AQ279" t="s">
        <v>82</v>
      </c>
      <c r="AR279">
        <v>4</v>
      </c>
      <c r="AS279" s="34">
        <v>0.066666666666667</v>
      </c>
      <c r="AT279" t="s">
        <v>83</v>
      </c>
      <c r="AU279" s="35">
        <f t="shared" si="78"/>
        <v>3.6</v>
      </c>
      <c r="AV279" s="35">
        <f t="shared" si="69"/>
        <v>144</v>
      </c>
      <c r="AW279" s="35">
        <f t="shared" si="70"/>
        <v>24</v>
      </c>
      <c r="AX279" s="35">
        <f t="shared" si="71"/>
        <v>24</v>
      </c>
      <c r="AY279" s="35">
        <f t="shared" si="72"/>
        <v>0</v>
      </c>
      <c r="AZ279" s="35">
        <f t="shared" si="73"/>
        <v>0</v>
      </c>
      <c r="BA279" s="27" t="str">
        <f t="shared" si="74"/>
        <v>Kelipatan Kirim/Master box &gt; 3x FC+index</v>
      </c>
      <c r="BB279" s="34">
        <v>0.0001</v>
      </c>
      <c r="BC279" s="34">
        <f t="shared" si="75"/>
        <v>0</v>
      </c>
      <c r="BD279" s="34" t="e">
        <f t="shared" si="76"/>
        <v>#REF!</v>
      </c>
      <c r="BE279" s="34">
        <v>0.04</v>
      </c>
      <c r="BF279" s="34">
        <f t="shared" si="79"/>
        <v>0</v>
      </c>
      <c r="BG279" s="34" t="e">
        <f t="shared" si="77"/>
        <v>#REF!</v>
      </c>
      <c r="BH279" t="str">
        <f>IF(AT279="UDARA","U","N")&amp;LEFT($C$4,2)&amp;MID($C$4,4,2)&amp;LEFT(A279,3)&amp;MID(E279,2,2)&amp;VLOOKUP(E279,Acuan_Reference!C:L,10,0)</f>
        <v>N1501PWT71S7</v>
      </c>
      <c r="BI279" t="s">
        <v>84</v>
      </c>
      <c r="BJ279" t="s">
        <v>119</v>
      </c>
      <c r="BK279" t="s">
        <v>86</v>
      </c>
      <c r="BL279" t="s">
        <v>87</v>
      </c>
    </row>
    <row r="280" hidden="1" spans="1:64">
      <c r="A280" t="s">
        <v>109</v>
      </c>
      <c r="B280" t="s">
        <v>75</v>
      </c>
      <c r="C280" t="s">
        <v>76</v>
      </c>
      <c r="D280" t="s">
        <v>134</v>
      </c>
      <c r="E280" t="s">
        <v>137</v>
      </c>
      <c r="F280" t="s">
        <v>138</v>
      </c>
      <c r="G280" t="s">
        <v>118</v>
      </c>
      <c r="H280" t="s">
        <v>81</v>
      </c>
      <c r="I280" s="34">
        <v>18275</v>
      </c>
      <c r="J280" s="35">
        <v>12</v>
      </c>
      <c r="K280" s="35">
        <v>41</v>
      </c>
      <c r="L280" s="35">
        <v>115</v>
      </c>
      <c r="M280" s="35">
        <v>83</v>
      </c>
      <c r="N280" s="35">
        <v>54</v>
      </c>
      <c r="O280" s="35">
        <v>12</v>
      </c>
      <c r="P280" s="35">
        <v>52</v>
      </c>
      <c r="Q280" s="35">
        <v>34</v>
      </c>
      <c r="R280" s="35">
        <v>27</v>
      </c>
      <c r="S280" s="35">
        <v>-29</v>
      </c>
      <c r="T280" s="35">
        <v>-17</v>
      </c>
      <c r="U280" s="35">
        <v>-55</v>
      </c>
      <c r="V280" s="34">
        <v>-33.666666666667</v>
      </c>
      <c r="W280" s="34">
        <f t="shared" si="64"/>
        <v>-24</v>
      </c>
      <c r="X280" s="35">
        <v>20</v>
      </c>
      <c r="Y280" s="35">
        <v>0</v>
      </c>
      <c r="Z280" s="35">
        <v>0</v>
      </c>
      <c r="AA280" s="34">
        <v>75</v>
      </c>
      <c r="AB280" s="34">
        <v>0</v>
      </c>
      <c r="AC280" s="34">
        <v>0</v>
      </c>
      <c r="AD280" s="34">
        <v>0</v>
      </c>
      <c r="AE280" s="34">
        <f t="shared" si="65"/>
        <v>75</v>
      </c>
      <c r="AF280" s="34">
        <f t="shared" si="66"/>
        <v>9999</v>
      </c>
      <c r="AG280" s="34">
        <f t="shared" si="67"/>
        <v>9999</v>
      </c>
      <c r="AH280" s="34">
        <v>0</v>
      </c>
      <c r="AI280" s="34">
        <v>0</v>
      </c>
      <c r="AJ280" s="35">
        <v>0</v>
      </c>
      <c r="AK280" s="35">
        <v>123</v>
      </c>
      <c r="AL280" s="35">
        <v>0</v>
      </c>
      <c r="AM280" s="34">
        <v>0.6</v>
      </c>
      <c r="AN280" s="34">
        <f t="shared" si="68"/>
        <v>0</v>
      </c>
      <c r="AO280" s="35">
        <v>144</v>
      </c>
      <c r="AP280" s="35">
        <v>144</v>
      </c>
      <c r="AQ280" t="s">
        <v>82</v>
      </c>
      <c r="AR280">
        <v>8</v>
      </c>
      <c r="AS280" s="34">
        <v>0.1</v>
      </c>
      <c r="AT280" t="s">
        <v>83</v>
      </c>
      <c r="AU280" s="35">
        <f t="shared" si="78"/>
        <v>0</v>
      </c>
      <c r="AV280" s="35">
        <f t="shared" si="69"/>
        <v>0</v>
      </c>
      <c r="AW280" s="35">
        <f t="shared" si="70"/>
        <v>9999</v>
      </c>
      <c r="AX280" s="35">
        <f t="shared" si="71"/>
        <v>9999</v>
      </c>
      <c r="AY280" s="35">
        <f t="shared" si="72"/>
        <v>0</v>
      </c>
      <c r="AZ280" s="35">
        <f t="shared" si="73"/>
        <v>0</v>
      </c>
      <c r="BA280" s="27" t="str">
        <f t="shared" si="74"/>
        <v>Kelipatan Kirim/Master box &gt; 3x FC+index</v>
      </c>
      <c r="BB280" s="34">
        <v>0.0001</v>
      </c>
      <c r="BC280" s="34">
        <f t="shared" si="75"/>
        <v>0</v>
      </c>
      <c r="BD280" s="34" t="e">
        <f t="shared" si="76"/>
        <v>#REF!</v>
      </c>
      <c r="BE280" s="34">
        <v>0.04</v>
      </c>
      <c r="BF280" s="34">
        <f t="shared" si="79"/>
        <v>0</v>
      </c>
      <c r="BG280" s="34" t="e">
        <f t="shared" si="77"/>
        <v>#REF!</v>
      </c>
      <c r="BH280" t="str">
        <f>IF(AT280="UDARA","U","N")&amp;LEFT($C$4,2)&amp;MID($C$4,4,2)&amp;LEFT(A280,3)&amp;MID(E280,2,2)&amp;VLOOKUP(E280,Acuan_Reference!C:L,10,0)</f>
        <v>N1501SBY71S7</v>
      </c>
      <c r="BI280" t="s">
        <v>84</v>
      </c>
      <c r="BJ280" t="s">
        <v>119</v>
      </c>
      <c r="BK280" t="s">
        <v>86</v>
      </c>
      <c r="BL280" t="s">
        <v>87</v>
      </c>
    </row>
    <row r="281" hidden="1" spans="1:64">
      <c r="A281" t="s">
        <v>110</v>
      </c>
      <c r="B281" t="s">
        <v>75</v>
      </c>
      <c r="C281" t="s">
        <v>76</v>
      </c>
      <c r="D281" t="s">
        <v>134</v>
      </c>
      <c r="E281" t="s">
        <v>137</v>
      </c>
      <c r="F281" t="s">
        <v>138</v>
      </c>
      <c r="G281" t="s">
        <v>118</v>
      </c>
      <c r="H281" t="s">
        <v>81</v>
      </c>
      <c r="I281" s="34">
        <v>18275</v>
      </c>
      <c r="J281" s="35">
        <v>44</v>
      </c>
      <c r="K281" s="35">
        <v>60</v>
      </c>
      <c r="L281" s="35">
        <v>78</v>
      </c>
      <c r="M281" s="35">
        <v>27</v>
      </c>
      <c r="N281" s="35">
        <v>1</v>
      </c>
      <c r="O281" s="35">
        <v>4</v>
      </c>
      <c r="P281" s="35">
        <v>-106</v>
      </c>
      <c r="Q281" s="35">
        <v>-100</v>
      </c>
      <c r="R281" s="35">
        <v>-32</v>
      </c>
      <c r="S281" s="35">
        <v>-18</v>
      </c>
      <c r="T281" s="35">
        <v>-225</v>
      </c>
      <c r="U281" s="35">
        <v>-288</v>
      </c>
      <c r="V281" s="34">
        <v>-177</v>
      </c>
      <c r="W281" s="34">
        <f t="shared" si="64"/>
        <v>-171</v>
      </c>
      <c r="X281" s="35">
        <v>-145</v>
      </c>
      <c r="Y281" s="35">
        <v>0</v>
      </c>
      <c r="Z281" s="35">
        <v>0</v>
      </c>
      <c r="AA281" s="34">
        <v>135</v>
      </c>
      <c r="AB281" s="34">
        <v>166</v>
      </c>
      <c r="AC281" s="34">
        <v>0</v>
      </c>
      <c r="AD281" s="34">
        <v>0</v>
      </c>
      <c r="AE281" s="34">
        <f t="shared" si="65"/>
        <v>135</v>
      </c>
      <c r="AF281" s="34">
        <f t="shared" si="66"/>
        <v>9999</v>
      </c>
      <c r="AG281" s="34">
        <f t="shared" si="67"/>
        <v>9999</v>
      </c>
      <c r="AH281" s="34">
        <v>0</v>
      </c>
      <c r="AI281" s="34">
        <v>0</v>
      </c>
      <c r="AJ281" s="35">
        <v>0</v>
      </c>
      <c r="AK281" s="35">
        <v>60</v>
      </c>
      <c r="AL281" s="35">
        <v>0</v>
      </c>
      <c r="AM281" s="34">
        <v>0.7</v>
      </c>
      <c r="AN281" s="34">
        <f t="shared" si="68"/>
        <v>0</v>
      </c>
      <c r="AO281" s="35">
        <v>144</v>
      </c>
      <c r="AP281" s="35">
        <v>144</v>
      </c>
      <c r="AQ281" t="s">
        <v>82</v>
      </c>
      <c r="AR281">
        <v>8</v>
      </c>
      <c r="AS281" s="34">
        <v>0.066666666666667</v>
      </c>
      <c r="AT281" t="s">
        <v>83</v>
      </c>
      <c r="AU281" s="35">
        <f t="shared" si="78"/>
        <v>0</v>
      </c>
      <c r="AV281" s="35">
        <f t="shared" si="69"/>
        <v>0</v>
      </c>
      <c r="AW281" s="35">
        <f t="shared" si="70"/>
        <v>9999</v>
      </c>
      <c r="AX281" s="35">
        <f t="shared" si="71"/>
        <v>9999</v>
      </c>
      <c r="AY281" s="35">
        <f t="shared" si="72"/>
        <v>0</v>
      </c>
      <c r="AZ281" s="35">
        <f t="shared" si="73"/>
        <v>0</v>
      </c>
      <c r="BA281" s="27" t="str">
        <f t="shared" si="74"/>
        <v>Kelipatan Kirim/Master box &gt; 3x FC+index</v>
      </c>
      <c r="BB281" s="34">
        <v>0.0001</v>
      </c>
      <c r="BC281" s="34">
        <f t="shared" si="75"/>
        <v>0</v>
      </c>
      <c r="BD281" s="34" t="e">
        <f t="shared" si="76"/>
        <v>#REF!</v>
      </c>
      <c r="BE281" s="34">
        <v>0.04</v>
      </c>
      <c r="BF281" s="34">
        <f t="shared" si="79"/>
        <v>0</v>
      </c>
      <c r="BG281" s="34" t="e">
        <f t="shared" si="77"/>
        <v>#REF!</v>
      </c>
      <c r="BH281" t="str">
        <f>IF(AT281="UDARA","U","N")&amp;LEFT($C$4,2)&amp;MID($C$4,4,2)&amp;LEFT(A281,3)&amp;MID(E281,2,2)&amp;VLOOKUP(E281,Acuan_Reference!C:L,10,0)</f>
        <v>N1501SLO71S7</v>
      </c>
      <c r="BI281" t="s">
        <v>84</v>
      </c>
      <c r="BJ281" t="s">
        <v>119</v>
      </c>
      <c r="BK281" t="s">
        <v>86</v>
      </c>
      <c r="BL281" t="s">
        <v>87</v>
      </c>
    </row>
    <row r="282" hidden="1" spans="1:64">
      <c r="A282" t="s">
        <v>111</v>
      </c>
      <c r="B282" t="s">
        <v>75</v>
      </c>
      <c r="C282" t="s">
        <v>76</v>
      </c>
      <c r="D282" t="s">
        <v>134</v>
      </c>
      <c r="E282" t="s">
        <v>137</v>
      </c>
      <c r="F282" t="s">
        <v>138</v>
      </c>
      <c r="G282" t="s">
        <v>118</v>
      </c>
      <c r="H282" t="s">
        <v>81</v>
      </c>
      <c r="I282" s="34">
        <v>18275</v>
      </c>
      <c r="J282" s="35">
        <v>22</v>
      </c>
      <c r="K282" s="35">
        <v>0</v>
      </c>
      <c r="L282" s="35">
        <v>13</v>
      </c>
      <c r="M282" s="35">
        <v>12</v>
      </c>
      <c r="N282" s="35">
        <v>30</v>
      </c>
      <c r="O282" s="35">
        <v>45</v>
      </c>
      <c r="P282" s="35">
        <v>40</v>
      </c>
      <c r="Q282" s="35">
        <v>27</v>
      </c>
      <c r="R282" s="35">
        <v>51</v>
      </c>
      <c r="S282" s="35">
        <v>16</v>
      </c>
      <c r="T282" s="35">
        <v>-15</v>
      </c>
      <c r="U282" s="35">
        <v>-1</v>
      </c>
      <c r="V282" s="34">
        <v>0</v>
      </c>
      <c r="W282" s="34">
        <f t="shared" si="64"/>
        <v>6.33333333333333</v>
      </c>
      <c r="X282" s="35">
        <v>-10</v>
      </c>
      <c r="Y282" s="35">
        <v>0</v>
      </c>
      <c r="Z282" s="35">
        <v>0</v>
      </c>
      <c r="AA282" s="34">
        <v>0</v>
      </c>
      <c r="AB282" s="34">
        <v>1644</v>
      </c>
      <c r="AC282" s="34">
        <v>0</v>
      </c>
      <c r="AD282" s="34">
        <v>0</v>
      </c>
      <c r="AE282" s="34">
        <f t="shared" si="65"/>
        <v>0</v>
      </c>
      <c r="AF282" s="34">
        <f t="shared" si="66"/>
        <v>9999</v>
      </c>
      <c r="AG282" s="34">
        <f t="shared" si="67"/>
        <v>0</v>
      </c>
      <c r="AH282" s="34">
        <v>0</v>
      </c>
      <c r="AI282" s="34">
        <v>0</v>
      </c>
      <c r="AJ282" s="35">
        <v>0</v>
      </c>
      <c r="AK282" s="35">
        <v>34</v>
      </c>
      <c r="AL282" s="35">
        <v>35</v>
      </c>
      <c r="AM282" s="34">
        <v>1.5</v>
      </c>
      <c r="AN282" s="34">
        <f t="shared" si="68"/>
        <v>9.5</v>
      </c>
      <c r="AO282" s="35">
        <v>144</v>
      </c>
      <c r="AP282" s="35">
        <v>144</v>
      </c>
      <c r="AQ282" t="s">
        <v>82</v>
      </c>
      <c r="AR282">
        <v>2</v>
      </c>
      <c r="AS282" s="34">
        <v>0.53333333333333</v>
      </c>
      <c r="AT282" t="s">
        <v>83</v>
      </c>
      <c r="AU282" s="35">
        <f t="shared" si="78"/>
        <v>33.375</v>
      </c>
      <c r="AV282" s="35">
        <f t="shared" si="69"/>
        <v>144</v>
      </c>
      <c r="AW282" s="35">
        <f t="shared" si="70"/>
        <v>22.7368421052632</v>
      </c>
      <c r="AX282" s="35">
        <f t="shared" si="71"/>
        <v>17.2105263157895</v>
      </c>
      <c r="AY282" s="35">
        <f t="shared" si="72"/>
        <v>0</v>
      </c>
      <c r="AZ282" s="35">
        <f t="shared" si="73"/>
        <v>0</v>
      </c>
      <c r="BA282" s="27" t="str">
        <f t="shared" si="74"/>
        <v>Kelipatan Kirim/Master box &gt; 3x FC+index</v>
      </c>
      <c r="BB282" s="34">
        <v>0.0001</v>
      </c>
      <c r="BC282" s="34">
        <f t="shared" si="75"/>
        <v>0</v>
      </c>
      <c r="BD282" s="34" t="e">
        <f t="shared" si="76"/>
        <v>#REF!</v>
      </c>
      <c r="BE282" s="34">
        <v>0.04</v>
      </c>
      <c r="BF282" s="34">
        <f t="shared" si="79"/>
        <v>0</v>
      </c>
      <c r="BG282" s="34" t="e">
        <f t="shared" si="77"/>
        <v>#REF!</v>
      </c>
      <c r="BH282" t="str">
        <f>IF(AT282="UDARA","U","N")&amp;LEFT($C$4,2)&amp;MID($C$4,4,2)&amp;LEFT(A282,3)&amp;MID(E282,2,2)&amp;VLOOKUP(E282,Acuan_Reference!C:L,10,0)</f>
        <v>N1501SMD71S7</v>
      </c>
      <c r="BI282" t="s">
        <v>84</v>
      </c>
      <c r="BJ282" t="s">
        <v>119</v>
      </c>
      <c r="BK282" t="s">
        <v>86</v>
      </c>
      <c r="BL282" t="s">
        <v>87</v>
      </c>
    </row>
    <row r="283" hidden="1" spans="1:64">
      <c r="A283" t="s">
        <v>112</v>
      </c>
      <c r="B283" t="s">
        <v>75</v>
      </c>
      <c r="C283" t="s">
        <v>76</v>
      </c>
      <c r="D283" t="s">
        <v>134</v>
      </c>
      <c r="E283" t="s">
        <v>137</v>
      </c>
      <c r="F283" t="s">
        <v>138</v>
      </c>
      <c r="G283" t="s">
        <v>118</v>
      </c>
      <c r="H283" t="s">
        <v>81</v>
      </c>
      <c r="I283" s="34">
        <v>18275</v>
      </c>
      <c r="J283" s="35">
        <v>96</v>
      </c>
      <c r="K283" s="35">
        <v>7</v>
      </c>
      <c r="L283" s="35">
        <v>14</v>
      </c>
      <c r="M283" s="35">
        <v>8</v>
      </c>
      <c r="N283" s="35">
        <v>15</v>
      </c>
      <c r="O283" s="35">
        <v>16</v>
      </c>
      <c r="P283" s="35">
        <v>98</v>
      </c>
      <c r="Q283" s="35">
        <v>115</v>
      </c>
      <c r="R283" s="35">
        <v>10</v>
      </c>
      <c r="S283" s="35">
        <v>-35</v>
      </c>
      <c r="T283" s="35">
        <v>-10</v>
      </c>
      <c r="U283" s="35">
        <v>21</v>
      </c>
      <c r="V283" s="34">
        <v>-8</v>
      </c>
      <c r="W283" s="34">
        <f t="shared" si="64"/>
        <v>3.66666666666667</v>
      </c>
      <c r="X283" s="35">
        <v>-76</v>
      </c>
      <c r="Y283" s="35">
        <v>0</v>
      </c>
      <c r="Z283" s="35">
        <v>0</v>
      </c>
      <c r="AA283" s="34">
        <v>0</v>
      </c>
      <c r="AB283" s="34">
        <v>0</v>
      </c>
      <c r="AC283" s="34">
        <v>0</v>
      </c>
      <c r="AD283" s="34">
        <v>0</v>
      </c>
      <c r="AE283" s="34">
        <f t="shared" si="65"/>
        <v>0</v>
      </c>
      <c r="AF283" s="34">
        <f t="shared" si="66"/>
        <v>9999</v>
      </c>
      <c r="AG283" s="34">
        <f t="shared" si="67"/>
        <v>0</v>
      </c>
      <c r="AH283" s="34">
        <v>0</v>
      </c>
      <c r="AI283" s="34">
        <v>0</v>
      </c>
      <c r="AJ283" s="35">
        <v>0</v>
      </c>
      <c r="AK283" s="35">
        <v>33</v>
      </c>
      <c r="AL283" s="35">
        <v>0</v>
      </c>
      <c r="AM283" s="34">
        <v>0.7</v>
      </c>
      <c r="AN283" s="34">
        <f t="shared" si="68"/>
        <v>2.56666666666667</v>
      </c>
      <c r="AO283" s="35">
        <v>144</v>
      </c>
      <c r="AP283" s="35">
        <v>144</v>
      </c>
      <c r="AQ283" t="s">
        <v>82</v>
      </c>
      <c r="AR283">
        <v>8</v>
      </c>
      <c r="AS283" s="34">
        <v>0.066666666666667</v>
      </c>
      <c r="AT283" t="s">
        <v>83</v>
      </c>
      <c r="AU283" s="35">
        <f t="shared" si="78"/>
        <v>1.925</v>
      </c>
      <c r="AV283" s="35">
        <f t="shared" si="69"/>
        <v>144</v>
      </c>
      <c r="AW283" s="35">
        <f t="shared" si="70"/>
        <v>39.2727272727273</v>
      </c>
      <c r="AX283" s="35">
        <f t="shared" si="71"/>
        <v>39.2727272727273</v>
      </c>
      <c r="AY283" s="35">
        <f t="shared" si="72"/>
        <v>0</v>
      </c>
      <c r="AZ283" s="35">
        <f t="shared" si="73"/>
        <v>0</v>
      </c>
      <c r="BA283" s="27" t="str">
        <f t="shared" si="74"/>
        <v>Kelipatan Kirim/Master box &gt; 3x FC+index</v>
      </c>
      <c r="BB283" s="34">
        <v>0.0001</v>
      </c>
      <c r="BC283" s="34">
        <f t="shared" si="75"/>
        <v>0</v>
      </c>
      <c r="BD283" s="34" t="e">
        <f t="shared" si="76"/>
        <v>#REF!</v>
      </c>
      <c r="BE283" s="34">
        <v>0.04</v>
      </c>
      <c r="BF283" s="34">
        <f t="shared" si="79"/>
        <v>0</v>
      </c>
      <c r="BG283" s="34" t="e">
        <f t="shared" si="77"/>
        <v>#REF!</v>
      </c>
      <c r="BH283" t="str">
        <f>IF(AT283="UDARA","U","N")&amp;LEFT($C$4,2)&amp;MID($C$4,4,2)&amp;LEFT(A283,3)&amp;MID(E283,2,2)&amp;VLOOKUP(E283,Acuan_Reference!C:L,10,0)</f>
        <v>N1501SMG71S7</v>
      </c>
      <c r="BI283" t="s">
        <v>84</v>
      </c>
      <c r="BJ283" t="s">
        <v>119</v>
      </c>
      <c r="BK283" t="s">
        <v>86</v>
      </c>
      <c r="BL283" t="s">
        <v>87</v>
      </c>
    </row>
    <row r="284" hidden="1" spans="1:64">
      <c r="A284" t="s">
        <v>113</v>
      </c>
      <c r="B284" t="s">
        <v>75</v>
      </c>
      <c r="C284" t="s">
        <v>76</v>
      </c>
      <c r="D284" t="s">
        <v>134</v>
      </c>
      <c r="E284" t="s">
        <v>137</v>
      </c>
      <c r="F284" t="s">
        <v>138</v>
      </c>
      <c r="G284" t="s">
        <v>118</v>
      </c>
      <c r="H284" t="s">
        <v>81</v>
      </c>
      <c r="I284" s="34">
        <v>18275</v>
      </c>
      <c r="J284" s="35">
        <v>193</v>
      </c>
      <c r="K284" s="35">
        <v>129</v>
      </c>
      <c r="L284" s="35">
        <v>341</v>
      </c>
      <c r="M284" s="35">
        <v>168</v>
      </c>
      <c r="N284" s="35">
        <v>90</v>
      </c>
      <c r="O284" s="35">
        <v>262</v>
      </c>
      <c r="P284" s="35">
        <v>177</v>
      </c>
      <c r="Q284" s="35">
        <v>2</v>
      </c>
      <c r="R284" s="35">
        <v>-42</v>
      </c>
      <c r="S284" s="35">
        <v>-27</v>
      </c>
      <c r="T284" s="35">
        <v>-530</v>
      </c>
      <c r="U284" s="35">
        <v>142</v>
      </c>
      <c r="V284" s="34">
        <v>-138.33333333333</v>
      </c>
      <c r="W284" s="34">
        <f t="shared" si="64"/>
        <v>-129.333333333333</v>
      </c>
      <c r="X284" s="35">
        <v>71</v>
      </c>
      <c r="Y284" s="35">
        <v>0</v>
      </c>
      <c r="Z284" s="35">
        <v>0</v>
      </c>
      <c r="AA284" s="34">
        <v>239</v>
      </c>
      <c r="AB284" s="34">
        <v>7</v>
      </c>
      <c r="AC284" s="34">
        <v>0</v>
      </c>
      <c r="AD284" s="34">
        <v>0</v>
      </c>
      <c r="AE284" s="34">
        <f t="shared" si="65"/>
        <v>239</v>
      </c>
      <c r="AF284" s="34">
        <f t="shared" si="66"/>
        <v>9999</v>
      </c>
      <c r="AG284" s="34">
        <f t="shared" si="67"/>
        <v>9999</v>
      </c>
      <c r="AH284" s="34">
        <v>0</v>
      </c>
      <c r="AI284" s="34">
        <v>0</v>
      </c>
      <c r="AJ284" s="35">
        <v>0</v>
      </c>
      <c r="AK284" s="35">
        <v>62</v>
      </c>
      <c r="AL284" s="35">
        <v>0</v>
      </c>
      <c r="AM284" s="34">
        <v>0.25</v>
      </c>
      <c r="AN284" s="34">
        <f t="shared" si="68"/>
        <v>0</v>
      </c>
      <c r="AO284" s="35">
        <v>144</v>
      </c>
      <c r="AP284" s="35">
        <v>144</v>
      </c>
      <c r="AQ284" t="s">
        <v>82</v>
      </c>
      <c r="AR284">
        <v>12</v>
      </c>
      <c r="AS284" s="34">
        <v>0.033333333333333</v>
      </c>
      <c r="AT284" t="s">
        <v>83</v>
      </c>
      <c r="AU284" s="35">
        <f t="shared" si="78"/>
        <v>0</v>
      </c>
      <c r="AV284" s="35">
        <f t="shared" si="69"/>
        <v>0</v>
      </c>
      <c r="AW284" s="35">
        <f t="shared" si="70"/>
        <v>9999</v>
      </c>
      <c r="AX284" s="35">
        <f t="shared" si="71"/>
        <v>9999</v>
      </c>
      <c r="AY284" s="35">
        <f t="shared" si="72"/>
        <v>0</v>
      </c>
      <c r="AZ284" s="35">
        <f t="shared" si="73"/>
        <v>0</v>
      </c>
      <c r="BA284" s="27" t="str">
        <f t="shared" si="74"/>
        <v>Kelipatan Kirim/Master box &gt; 3x FC+index</v>
      </c>
      <c r="BB284" s="34">
        <v>0.0001</v>
      </c>
      <c r="BC284" s="34">
        <f t="shared" si="75"/>
        <v>0</v>
      </c>
      <c r="BD284" s="34" t="e">
        <f t="shared" si="76"/>
        <v>#REF!</v>
      </c>
      <c r="BE284" s="34">
        <v>0.04</v>
      </c>
      <c r="BF284" s="34">
        <f t="shared" si="79"/>
        <v>0</v>
      </c>
      <c r="BG284" s="34" t="e">
        <f t="shared" si="77"/>
        <v>#REF!</v>
      </c>
      <c r="BH284" t="str">
        <f>IF(AT284="UDARA","U","N")&amp;LEFT($C$4,2)&amp;MID($C$4,4,2)&amp;LEFT(A284,3)&amp;MID(E284,2,2)&amp;VLOOKUP(E284,Acuan_Reference!C:L,10,0)</f>
        <v>N1501TGR71S7</v>
      </c>
      <c r="BI284" t="s">
        <v>84</v>
      </c>
      <c r="BJ284" t="s">
        <v>119</v>
      </c>
      <c r="BK284" t="s">
        <v>86</v>
      </c>
      <c r="BL284" t="s">
        <v>87</v>
      </c>
    </row>
    <row r="285" hidden="1" spans="1:64">
      <c r="A285" t="s">
        <v>114</v>
      </c>
      <c r="B285" t="s">
        <v>75</v>
      </c>
      <c r="C285" t="s">
        <v>76</v>
      </c>
      <c r="D285" t="s">
        <v>134</v>
      </c>
      <c r="E285" t="s">
        <v>137</v>
      </c>
      <c r="F285" t="s">
        <v>138</v>
      </c>
      <c r="G285" t="s">
        <v>118</v>
      </c>
      <c r="H285" t="s">
        <v>81</v>
      </c>
      <c r="I285" s="34">
        <v>18275</v>
      </c>
      <c r="J285" s="35">
        <v>28</v>
      </c>
      <c r="K285" s="35">
        <v>35</v>
      </c>
      <c r="L285" s="35">
        <v>10</v>
      </c>
      <c r="M285" s="35">
        <v>21</v>
      </c>
      <c r="N285" s="35">
        <v>7</v>
      </c>
      <c r="O285" s="35">
        <v>-73</v>
      </c>
      <c r="P285" s="35">
        <v>-146</v>
      </c>
      <c r="Q285" s="35">
        <v>17</v>
      </c>
      <c r="R285" s="35">
        <v>-120</v>
      </c>
      <c r="S285" s="35">
        <v>-84</v>
      </c>
      <c r="T285" s="35">
        <v>-113</v>
      </c>
      <c r="U285" s="35">
        <v>-37</v>
      </c>
      <c r="V285" s="34">
        <v>-78</v>
      </c>
      <c r="W285" s="34">
        <f t="shared" si="64"/>
        <v>-50</v>
      </c>
      <c r="X285" s="35">
        <v>-5</v>
      </c>
      <c r="Y285" s="35">
        <v>0</v>
      </c>
      <c r="Z285" s="35">
        <v>0</v>
      </c>
      <c r="AA285" s="34">
        <v>0</v>
      </c>
      <c r="AB285" s="34">
        <v>771</v>
      </c>
      <c r="AC285" s="34">
        <v>0</v>
      </c>
      <c r="AD285" s="34">
        <v>0</v>
      </c>
      <c r="AE285" s="34">
        <f t="shared" si="65"/>
        <v>0</v>
      </c>
      <c r="AF285" s="34">
        <f t="shared" si="66"/>
        <v>9999</v>
      </c>
      <c r="AG285" s="34">
        <f t="shared" si="67"/>
        <v>9999</v>
      </c>
      <c r="AH285" s="34">
        <v>0</v>
      </c>
      <c r="AI285" s="34">
        <v>0</v>
      </c>
      <c r="AJ285" s="35">
        <v>0</v>
      </c>
      <c r="AK285" s="35">
        <v>43</v>
      </c>
      <c r="AL285" s="35">
        <v>0</v>
      </c>
      <c r="AM285" s="34">
        <v>0.7</v>
      </c>
      <c r="AN285" s="34">
        <f t="shared" si="68"/>
        <v>0</v>
      </c>
      <c r="AO285" s="35">
        <v>144</v>
      </c>
      <c r="AP285" s="35">
        <v>144</v>
      </c>
      <c r="AQ285" t="s">
        <v>82</v>
      </c>
      <c r="AR285">
        <v>8</v>
      </c>
      <c r="AS285" s="34">
        <v>0.066666666666667</v>
      </c>
      <c r="AT285" t="s">
        <v>83</v>
      </c>
      <c r="AU285" s="35">
        <f t="shared" si="78"/>
        <v>0</v>
      </c>
      <c r="AV285" s="35">
        <f t="shared" si="69"/>
        <v>0</v>
      </c>
      <c r="AW285" s="35">
        <f t="shared" si="70"/>
        <v>9999</v>
      </c>
      <c r="AX285" s="35">
        <f t="shared" si="71"/>
        <v>9999</v>
      </c>
      <c r="AY285" s="35">
        <f t="shared" si="72"/>
        <v>0</v>
      </c>
      <c r="AZ285" s="35">
        <f t="shared" si="73"/>
        <v>0</v>
      </c>
      <c r="BA285" s="27" t="str">
        <f t="shared" si="74"/>
        <v>Kelipatan Kirim/Master box &gt; 3x FC+index</v>
      </c>
      <c r="BB285" s="34">
        <v>0.0001</v>
      </c>
      <c r="BC285" s="34">
        <f t="shared" si="75"/>
        <v>0</v>
      </c>
      <c r="BD285" s="34" t="e">
        <f t="shared" si="76"/>
        <v>#REF!</v>
      </c>
      <c r="BE285" s="34">
        <v>0.04</v>
      </c>
      <c r="BF285" s="34">
        <f t="shared" si="79"/>
        <v>0</v>
      </c>
      <c r="BG285" s="34" t="e">
        <f t="shared" si="77"/>
        <v>#REF!</v>
      </c>
      <c r="BH285" t="str">
        <f>IF(AT285="UDARA","U","N")&amp;LEFT($C$4,2)&amp;MID($C$4,4,2)&amp;LEFT(A285,3)&amp;MID(E285,2,2)&amp;VLOOKUP(E285,Acuan_Reference!C:L,10,0)</f>
        <v>N1501YGY71S7</v>
      </c>
      <c r="BI285" t="s">
        <v>84</v>
      </c>
      <c r="BJ285" t="s">
        <v>119</v>
      </c>
      <c r="BK285" t="s">
        <v>86</v>
      </c>
      <c r="BL285" t="s">
        <v>87</v>
      </c>
    </row>
    <row r="286" hidden="1" spans="1:64">
      <c r="A286" t="s">
        <v>74</v>
      </c>
      <c r="B286" t="s">
        <v>75</v>
      </c>
      <c r="C286" t="s">
        <v>76</v>
      </c>
      <c r="D286" t="s">
        <v>134</v>
      </c>
      <c r="E286" t="s">
        <v>139</v>
      </c>
      <c r="F286" t="s">
        <v>140</v>
      </c>
      <c r="G286" t="s">
        <v>118</v>
      </c>
      <c r="H286" t="s">
        <v>81</v>
      </c>
      <c r="I286" s="34">
        <v>18275</v>
      </c>
      <c r="J286" s="35">
        <v>273</v>
      </c>
      <c r="K286" s="35">
        <v>203</v>
      </c>
      <c r="L286" s="35">
        <v>134</v>
      </c>
      <c r="M286" s="35">
        <v>250</v>
      </c>
      <c r="N286" s="35">
        <v>98</v>
      </c>
      <c r="O286" s="35">
        <v>23</v>
      </c>
      <c r="P286" s="35">
        <v>265</v>
      </c>
      <c r="Q286" s="35">
        <v>-170</v>
      </c>
      <c r="R286" s="35">
        <v>-150</v>
      </c>
      <c r="S286" s="35">
        <v>100</v>
      </c>
      <c r="T286" s="35">
        <v>59</v>
      </c>
      <c r="U286" s="35">
        <v>79</v>
      </c>
      <c r="V286" s="34">
        <v>79.333333333333</v>
      </c>
      <c r="W286" s="34">
        <f t="shared" si="64"/>
        <v>48.3333333333333</v>
      </c>
      <c r="X286" s="35">
        <v>17</v>
      </c>
      <c r="Y286" s="35">
        <v>0</v>
      </c>
      <c r="Z286" s="35">
        <v>0</v>
      </c>
      <c r="AA286" s="34">
        <v>0</v>
      </c>
      <c r="AB286" s="34">
        <v>0</v>
      </c>
      <c r="AC286" s="34">
        <v>144</v>
      </c>
      <c r="AD286" s="34">
        <v>0</v>
      </c>
      <c r="AE286" s="34">
        <f t="shared" si="65"/>
        <v>144</v>
      </c>
      <c r="AF286" s="34">
        <f t="shared" si="66"/>
        <v>1.81512605042018</v>
      </c>
      <c r="AG286" s="34">
        <f t="shared" si="67"/>
        <v>2.97931034482759</v>
      </c>
      <c r="AH286" s="34">
        <v>1584</v>
      </c>
      <c r="AI286" s="34">
        <v>0</v>
      </c>
      <c r="AJ286" s="35">
        <v>1152</v>
      </c>
      <c r="AK286" s="35">
        <v>0</v>
      </c>
      <c r="AL286" s="35">
        <v>7</v>
      </c>
      <c r="AM286" s="34">
        <v>0.7</v>
      </c>
      <c r="AN286" s="34">
        <f t="shared" si="68"/>
        <v>33.8333333333333</v>
      </c>
      <c r="AO286" s="35">
        <v>144</v>
      </c>
      <c r="AP286" s="35">
        <v>144</v>
      </c>
      <c r="AQ286" t="s">
        <v>82</v>
      </c>
      <c r="AR286">
        <v>8</v>
      </c>
      <c r="AS286" s="34">
        <v>0.066666666666667</v>
      </c>
      <c r="AT286" t="s">
        <v>83</v>
      </c>
      <c r="AU286" s="35">
        <f t="shared" si="78"/>
        <v>0</v>
      </c>
      <c r="AV286" s="35">
        <f t="shared" si="69"/>
        <v>0</v>
      </c>
      <c r="AW286" s="35">
        <f t="shared" si="70"/>
        <v>2.97931034482759</v>
      </c>
      <c r="AX286" s="35">
        <f t="shared" si="71"/>
        <v>2.83448275862069</v>
      </c>
      <c r="AY286" s="35">
        <f t="shared" si="72"/>
        <v>0</v>
      </c>
      <c r="AZ286" s="35">
        <f t="shared" si="73"/>
        <v>0</v>
      </c>
      <c r="BA286" s="27" t="str">
        <f t="shared" si="74"/>
        <v>3</v>
      </c>
      <c r="BB286" s="34">
        <v>0.0001</v>
      </c>
      <c r="BC286" s="34">
        <f t="shared" si="75"/>
        <v>0</v>
      </c>
      <c r="BD286" s="34" t="e">
        <f t="shared" si="76"/>
        <v>#REF!</v>
      </c>
      <c r="BE286" s="34">
        <v>0.04</v>
      </c>
      <c r="BF286" s="34">
        <f t="shared" si="79"/>
        <v>0</v>
      </c>
      <c r="BG286" s="34" t="e">
        <f t="shared" si="77"/>
        <v>#REF!</v>
      </c>
      <c r="BH286" t="str">
        <f>IF(AT286="UDARA","U","N")&amp;LEFT($C$4,2)&amp;MID($C$4,4,2)&amp;LEFT(A286,3)&amp;MID(E286,2,2)&amp;VLOOKUP(E286,Acuan_Reference!C:L,10,0)</f>
        <v>N1501BDG71S7</v>
      </c>
      <c r="BI286" t="s">
        <v>84</v>
      </c>
      <c r="BJ286" t="s">
        <v>119</v>
      </c>
      <c r="BK286" t="s">
        <v>86</v>
      </c>
      <c r="BL286" t="s">
        <v>87</v>
      </c>
    </row>
    <row r="287" hidden="1" spans="1:64">
      <c r="A287" t="s">
        <v>88</v>
      </c>
      <c r="B287" t="s">
        <v>75</v>
      </c>
      <c r="C287" t="s">
        <v>76</v>
      </c>
      <c r="D287" t="s">
        <v>134</v>
      </c>
      <c r="E287" t="s">
        <v>139</v>
      </c>
      <c r="F287" t="s">
        <v>140</v>
      </c>
      <c r="G287" t="s">
        <v>118</v>
      </c>
      <c r="H287" t="s">
        <v>81</v>
      </c>
      <c r="I287" s="34">
        <v>18275</v>
      </c>
      <c r="J287" s="35">
        <v>186</v>
      </c>
      <c r="K287" s="35">
        <v>28</v>
      </c>
      <c r="L287" s="35">
        <v>-7</v>
      </c>
      <c r="M287" s="35">
        <v>84</v>
      </c>
      <c r="N287" s="35">
        <v>-1</v>
      </c>
      <c r="O287" s="35">
        <v>85</v>
      </c>
      <c r="P287" s="35">
        <v>20</v>
      </c>
      <c r="Q287" s="35">
        <v>192</v>
      </c>
      <c r="R287" s="35">
        <v>82</v>
      </c>
      <c r="S287" s="35">
        <v>92</v>
      </c>
      <c r="T287" s="35">
        <v>84</v>
      </c>
      <c r="U287" s="35">
        <v>29</v>
      </c>
      <c r="V287" s="34">
        <v>68.333333333333</v>
      </c>
      <c r="W287" s="34">
        <f t="shared" si="64"/>
        <v>95.3333333333333</v>
      </c>
      <c r="X287" s="35">
        <v>64</v>
      </c>
      <c r="Y287" s="35">
        <v>0</v>
      </c>
      <c r="Z287" s="35">
        <v>0</v>
      </c>
      <c r="AA287" s="34">
        <v>77</v>
      </c>
      <c r="AB287" s="34">
        <v>0</v>
      </c>
      <c r="AC287" s="34">
        <v>0</v>
      </c>
      <c r="AD287" s="34">
        <v>0</v>
      </c>
      <c r="AE287" s="34">
        <f t="shared" si="65"/>
        <v>77</v>
      </c>
      <c r="AF287" s="34">
        <f t="shared" si="66"/>
        <v>1.12682926829269</v>
      </c>
      <c r="AG287" s="34">
        <f t="shared" si="67"/>
        <v>0.807692307692308</v>
      </c>
      <c r="AH287" s="34">
        <v>1584</v>
      </c>
      <c r="AI287" s="34">
        <v>0</v>
      </c>
      <c r="AJ287" s="35">
        <v>1152</v>
      </c>
      <c r="AK287" s="35">
        <v>130</v>
      </c>
      <c r="AL287" s="35">
        <v>173</v>
      </c>
      <c r="AM287" s="34">
        <v>0.6</v>
      </c>
      <c r="AN287" s="34">
        <f t="shared" si="68"/>
        <v>57.2</v>
      </c>
      <c r="AO287" s="35">
        <v>144</v>
      </c>
      <c r="AP287" s="35">
        <v>144</v>
      </c>
      <c r="AQ287" t="s">
        <v>82</v>
      </c>
      <c r="AR287">
        <v>8</v>
      </c>
      <c r="AS287" s="34">
        <v>0.033333333333333</v>
      </c>
      <c r="AT287" t="s">
        <v>83</v>
      </c>
      <c r="AU287" s="35">
        <f t="shared" si="78"/>
        <v>114.9</v>
      </c>
      <c r="AV287" s="35">
        <f t="shared" si="69"/>
        <v>144</v>
      </c>
      <c r="AW287" s="35">
        <f t="shared" si="70"/>
        <v>2.31818181818182</v>
      </c>
      <c r="AX287" s="35">
        <f t="shared" si="71"/>
        <v>0.503496503496504</v>
      </c>
      <c r="AY287" s="35">
        <f t="shared" si="72"/>
        <v>144</v>
      </c>
      <c r="AZ287" s="35">
        <f t="shared" si="73"/>
        <v>144</v>
      </c>
      <c r="BA287" s="27" t="str">
        <f t="shared" si="74"/>
        <v>3</v>
      </c>
      <c r="BB287" s="34">
        <v>0.0001</v>
      </c>
      <c r="BC287" s="34">
        <f t="shared" si="75"/>
        <v>0.0144</v>
      </c>
      <c r="BD287" s="34" t="e">
        <f t="shared" si="76"/>
        <v>#REF!</v>
      </c>
      <c r="BE287" s="34">
        <v>0.04</v>
      </c>
      <c r="BF287" s="34">
        <f t="shared" si="79"/>
        <v>5.76</v>
      </c>
      <c r="BG287" s="34" t="e">
        <f t="shared" si="77"/>
        <v>#REF!</v>
      </c>
      <c r="BH287" t="str">
        <f>IF(AT287="UDARA","U","N")&amp;LEFT($C$4,2)&amp;MID($C$4,4,2)&amp;LEFT(A287,3)&amp;MID(E287,2,2)&amp;VLOOKUP(E287,Acuan_Reference!C:L,10,0)</f>
        <v>N1501BGR71S7</v>
      </c>
      <c r="BI287" t="s">
        <v>84</v>
      </c>
      <c r="BJ287" t="s">
        <v>119</v>
      </c>
      <c r="BK287" t="s">
        <v>86</v>
      </c>
      <c r="BL287" t="s">
        <v>87</v>
      </c>
    </row>
    <row r="288" hidden="1" spans="1:64">
      <c r="A288" t="s">
        <v>89</v>
      </c>
      <c r="B288" t="s">
        <v>75</v>
      </c>
      <c r="C288" t="s">
        <v>76</v>
      </c>
      <c r="D288" t="s">
        <v>134</v>
      </c>
      <c r="E288" t="s">
        <v>139</v>
      </c>
      <c r="F288" t="s">
        <v>140</v>
      </c>
      <c r="G288" t="s">
        <v>118</v>
      </c>
      <c r="H288" t="s">
        <v>81</v>
      </c>
      <c r="I288" s="34">
        <v>18275</v>
      </c>
      <c r="J288" s="35">
        <v>42</v>
      </c>
      <c r="K288" s="35">
        <v>6</v>
      </c>
      <c r="L288" s="35">
        <v>0</v>
      </c>
      <c r="M288" s="35">
        <v>0</v>
      </c>
      <c r="N288" s="35">
        <v>0</v>
      </c>
      <c r="O288" s="35">
        <v>0</v>
      </c>
      <c r="P288" s="35">
        <v>45</v>
      </c>
      <c r="Q288" s="35">
        <v>6</v>
      </c>
      <c r="R288" s="35">
        <v>45</v>
      </c>
      <c r="S288" s="35">
        <v>8</v>
      </c>
      <c r="T288" s="35">
        <v>7</v>
      </c>
      <c r="U288" s="35">
        <v>-3</v>
      </c>
      <c r="V288" s="34">
        <v>4</v>
      </c>
      <c r="W288" s="34">
        <f t="shared" si="64"/>
        <v>15</v>
      </c>
      <c r="X288" s="35">
        <v>8</v>
      </c>
      <c r="Y288" s="35">
        <v>0</v>
      </c>
      <c r="Z288" s="35">
        <v>0</v>
      </c>
      <c r="AA288" s="34">
        <v>14</v>
      </c>
      <c r="AB288" s="34">
        <v>0</v>
      </c>
      <c r="AC288" s="34">
        <v>288</v>
      </c>
      <c r="AD288" s="34">
        <v>0</v>
      </c>
      <c r="AE288" s="34">
        <f t="shared" si="65"/>
        <v>302</v>
      </c>
      <c r="AF288" s="34">
        <f t="shared" si="66"/>
        <v>75.5</v>
      </c>
      <c r="AG288" s="34">
        <f t="shared" si="67"/>
        <v>20.1333333333333</v>
      </c>
      <c r="AH288" s="34">
        <v>1584</v>
      </c>
      <c r="AI288" s="34">
        <v>0</v>
      </c>
      <c r="AJ288" s="35">
        <v>1152</v>
      </c>
      <c r="AK288" s="35">
        <v>22</v>
      </c>
      <c r="AL288" s="35">
        <v>41</v>
      </c>
      <c r="AM288" s="34">
        <v>1.3</v>
      </c>
      <c r="AN288" s="34">
        <f t="shared" si="68"/>
        <v>19.5</v>
      </c>
      <c r="AO288" s="35">
        <v>144</v>
      </c>
      <c r="AP288" s="35">
        <v>144</v>
      </c>
      <c r="AQ288" t="s">
        <v>82</v>
      </c>
      <c r="AR288">
        <v>4</v>
      </c>
      <c r="AS288" s="34">
        <v>0.53333333333333</v>
      </c>
      <c r="AT288" t="s">
        <v>83</v>
      </c>
      <c r="AU288" s="35">
        <f t="shared" si="78"/>
        <v>0</v>
      </c>
      <c r="AV288" s="35">
        <f t="shared" si="69"/>
        <v>0</v>
      </c>
      <c r="AW288" s="35">
        <f t="shared" si="70"/>
        <v>20.1333333333333</v>
      </c>
      <c r="AX288" s="35">
        <f t="shared" si="71"/>
        <v>17.4</v>
      </c>
      <c r="AY288" s="35">
        <f t="shared" si="72"/>
        <v>0</v>
      </c>
      <c r="AZ288" s="35">
        <f t="shared" si="73"/>
        <v>0</v>
      </c>
      <c r="BA288" s="27" t="str">
        <f t="shared" si="74"/>
        <v>Kelipatan Kirim/Master box &gt; 3x FC+index</v>
      </c>
      <c r="BB288" s="34">
        <v>0.0001</v>
      </c>
      <c r="BC288" s="34">
        <f t="shared" si="75"/>
        <v>0</v>
      </c>
      <c r="BD288" s="34" t="e">
        <f t="shared" si="76"/>
        <v>#REF!</v>
      </c>
      <c r="BE288" s="34">
        <v>0.04</v>
      </c>
      <c r="BF288" s="34">
        <f t="shared" si="79"/>
        <v>0</v>
      </c>
      <c r="BG288" s="34" t="e">
        <f t="shared" si="77"/>
        <v>#REF!</v>
      </c>
      <c r="BH288" t="str">
        <f>IF(AT288="UDARA","U","N")&amp;LEFT($C$4,2)&amp;MID($C$4,4,2)&amp;LEFT(A288,3)&amp;MID(E288,2,2)&amp;VLOOKUP(E288,Acuan_Reference!C:L,10,0)</f>
        <v>N1501BJM71S7</v>
      </c>
      <c r="BI288" t="s">
        <v>84</v>
      </c>
      <c r="BJ288" t="s">
        <v>119</v>
      </c>
      <c r="BK288" t="s">
        <v>86</v>
      </c>
      <c r="BL288" t="s">
        <v>87</v>
      </c>
    </row>
    <row r="289" hidden="1" spans="1:64">
      <c r="A289" t="s">
        <v>90</v>
      </c>
      <c r="B289" t="s">
        <v>75</v>
      </c>
      <c r="C289" t="s">
        <v>76</v>
      </c>
      <c r="D289" t="s">
        <v>134</v>
      </c>
      <c r="E289" t="s">
        <v>139</v>
      </c>
      <c r="F289" t="s">
        <v>140</v>
      </c>
      <c r="G289" t="s">
        <v>118</v>
      </c>
      <c r="H289" t="s">
        <v>81</v>
      </c>
      <c r="I289" s="34">
        <v>18275</v>
      </c>
      <c r="J289" s="35">
        <v>491</v>
      </c>
      <c r="K289" s="35">
        <v>160</v>
      </c>
      <c r="L289" s="35">
        <v>926</v>
      </c>
      <c r="M289" s="35">
        <v>155</v>
      </c>
      <c r="N289" s="35">
        <v>71</v>
      </c>
      <c r="O289" s="35">
        <v>275</v>
      </c>
      <c r="P289" s="35">
        <v>247</v>
      </c>
      <c r="Q289" s="35">
        <v>487</v>
      </c>
      <c r="R289" s="35">
        <v>305</v>
      </c>
      <c r="S289" s="35">
        <v>176</v>
      </c>
      <c r="T289" s="35">
        <v>497</v>
      </c>
      <c r="U289" s="35">
        <v>387</v>
      </c>
      <c r="V289" s="34">
        <v>353.33333333333</v>
      </c>
      <c r="W289" s="34">
        <f t="shared" si="64"/>
        <v>512.333333333333</v>
      </c>
      <c r="X289" s="35">
        <v>330</v>
      </c>
      <c r="Y289" s="35">
        <v>0</v>
      </c>
      <c r="Z289" s="35">
        <v>0</v>
      </c>
      <c r="AA289" s="34">
        <v>543</v>
      </c>
      <c r="AB289" s="34">
        <v>0</v>
      </c>
      <c r="AC289" s="34">
        <v>0</v>
      </c>
      <c r="AD289" s="34">
        <v>0</v>
      </c>
      <c r="AE289" s="34">
        <f t="shared" si="65"/>
        <v>543</v>
      </c>
      <c r="AF289" s="34">
        <f t="shared" si="66"/>
        <v>1.5367924528302</v>
      </c>
      <c r="AG289" s="34">
        <f t="shared" si="67"/>
        <v>1.05985686402082</v>
      </c>
      <c r="AH289" s="34">
        <v>1584</v>
      </c>
      <c r="AI289" s="34">
        <v>0</v>
      </c>
      <c r="AJ289" s="35">
        <v>1152</v>
      </c>
      <c r="AK289" s="35">
        <v>344</v>
      </c>
      <c r="AL289" s="35">
        <v>653</v>
      </c>
      <c r="AM289" s="34">
        <v>0.6</v>
      </c>
      <c r="AN289" s="34">
        <f t="shared" si="68"/>
        <v>307.4</v>
      </c>
      <c r="AO289" s="35">
        <v>144</v>
      </c>
      <c r="AP289" s="35">
        <v>144</v>
      </c>
      <c r="AQ289" t="s">
        <v>82</v>
      </c>
      <c r="AR289">
        <v>12</v>
      </c>
      <c r="AS289" s="34">
        <v>0.033333333333333</v>
      </c>
      <c r="AT289" t="s">
        <v>83</v>
      </c>
      <c r="AU289" s="35">
        <f t="shared" si="78"/>
        <v>313.05</v>
      </c>
      <c r="AV289" s="35">
        <f t="shared" si="69"/>
        <v>432</v>
      </c>
      <c r="AW289" s="35">
        <f t="shared" si="70"/>
        <v>1.90305790500976</v>
      </c>
      <c r="AX289" s="35">
        <f t="shared" si="71"/>
        <v>0.628497072218608</v>
      </c>
      <c r="AY289" s="35">
        <f t="shared" si="72"/>
        <v>432</v>
      </c>
      <c r="AZ289" s="35">
        <f t="shared" si="73"/>
        <v>432</v>
      </c>
      <c r="BA289" s="27" t="str">
        <f t="shared" si="74"/>
        <v>3</v>
      </c>
      <c r="BB289" s="34">
        <v>0.0001</v>
      </c>
      <c r="BC289" s="34">
        <f t="shared" si="75"/>
        <v>0.0432</v>
      </c>
      <c r="BD289" s="34" t="e">
        <f t="shared" si="76"/>
        <v>#REF!</v>
      </c>
      <c r="BE289" s="34">
        <v>0.04</v>
      </c>
      <c r="BF289" s="34">
        <f t="shared" si="79"/>
        <v>17.28</v>
      </c>
      <c r="BG289" s="34" t="e">
        <f t="shared" si="77"/>
        <v>#REF!</v>
      </c>
      <c r="BH289" t="str">
        <f>IF(AT289="UDARA","U","N")&amp;LEFT($C$4,2)&amp;MID($C$4,4,2)&amp;LEFT(A289,3)&amp;MID(E289,2,2)&amp;VLOOKUP(E289,Acuan_Reference!C:L,10,0)</f>
        <v>N1501BKS71S7</v>
      </c>
      <c r="BI289" t="s">
        <v>84</v>
      </c>
      <c r="BJ289" t="s">
        <v>119</v>
      </c>
      <c r="BK289" t="s">
        <v>86</v>
      </c>
      <c r="BL289" t="s">
        <v>87</v>
      </c>
    </row>
    <row r="290" hidden="1" spans="1:64">
      <c r="A290" t="s">
        <v>91</v>
      </c>
      <c r="B290" t="s">
        <v>75</v>
      </c>
      <c r="C290" t="s">
        <v>76</v>
      </c>
      <c r="D290" t="s">
        <v>134</v>
      </c>
      <c r="E290" t="s">
        <v>139</v>
      </c>
      <c r="F290" t="s">
        <v>140</v>
      </c>
      <c r="G290" t="s">
        <v>118</v>
      </c>
      <c r="H290" t="s">
        <v>81</v>
      </c>
      <c r="I290" s="34">
        <v>18275</v>
      </c>
      <c r="J290" s="35">
        <v>19</v>
      </c>
      <c r="K290" s="35">
        <v>15</v>
      </c>
      <c r="L290" s="35">
        <v>4</v>
      </c>
      <c r="M290" s="35">
        <v>17</v>
      </c>
      <c r="N290" s="35">
        <v>-2</v>
      </c>
      <c r="O290" s="35">
        <v>3</v>
      </c>
      <c r="P290" s="35">
        <v>14</v>
      </c>
      <c r="Q290" s="35">
        <v>0</v>
      </c>
      <c r="R290" s="35">
        <v>0</v>
      </c>
      <c r="S290" s="35">
        <v>-15</v>
      </c>
      <c r="T290" s="35">
        <v>-1</v>
      </c>
      <c r="U290" s="35">
        <v>-5</v>
      </c>
      <c r="V290" s="34">
        <v>-7</v>
      </c>
      <c r="W290" s="34">
        <f t="shared" si="64"/>
        <v>-2</v>
      </c>
      <c r="X290" s="35">
        <v>0</v>
      </c>
      <c r="Y290" s="35">
        <v>0</v>
      </c>
      <c r="Z290" s="35">
        <v>0</v>
      </c>
      <c r="AA290" s="34">
        <v>0</v>
      </c>
      <c r="AB290" s="34">
        <v>0</v>
      </c>
      <c r="AC290" s="34">
        <v>0</v>
      </c>
      <c r="AD290" s="34">
        <v>0</v>
      </c>
      <c r="AE290" s="34">
        <f t="shared" si="65"/>
        <v>0</v>
      </c>
      <c r="AF290" s="34">
        <f t="shared" si="66"/>
        <v>9999</v>
      </c>
      <c r="AG290" s="34">
        <f t="shared" si="67"/>
        <v>9999</v>
      </c>
      <c r="AH290" s="34">
        <v>1584</v>
      </c>
      <c r="AI290" s="34">
        <v>0</v>
      </c>
      <c r="AJ290" s="35">
        <v>1152</v>
      </c>
      <c r="AK290" s="35">
        <v>11</v>
      </c>
      <c r="AL290" s="35">
        <v>0</v>
      </c>
      <c r="AM290" s="34">
        <v>0.9</v>
      </c>
      <c r="AN290" s="34">
        <f t="shared" si="68"/>
        <v>0</v>
      </c>
      <c r="AO290" s="35">
        <v>144</v>
      </c>
      <c r="AP290" s="35">
        <v>144</v>
      </c>
      <c r="AQ290" t="s">
        <v>82</v>
      </c>
      <c r="AR290">
        <v>4</v>
      </c>
      <c r="AS290" s="34">
        <v>0.13333333333333</v>
      </c>
      <c r="AT290" t="s">
        <v>83</v>
      </c>
      <c r="AU290" s="35">
        <f t="shared" si="78"/>
        <v>0</v>
      </c>
      <c r="AV290" s="35">
        <f t="shared" si="69"/>
        <v>0</v>
      </c>
      <c r="AW290" s="35">
        <f t="shared" si="70"/>
        <v>9999</v>
      </c>
      <c r="AX290" s="35">
        <f t="shared" si="71"/>
        <v>9999</v>
      </c>
      <c r="AY290" s="35">
        <f t="shared" si="72"/>
        <v>0</v>
      </c>
      <c r="AZ290" s="35">
        <f t="shared" si="73"/>
        <v>0</v>
      </c>
      <c r="BA290" s="27" t="str">
        <f t="shared" si="74"/>
        <v>Kelipatan Kirim/Master box &gt; 3x FC+index</v>
      </c>
      <c r="BB290" s="34">
        <v>0.0001</v>
      </c>
      <c r="BC290" s="34">
        <f t="shared" si="75"/>
        <v>0</v>
      </c>
      <c r="BD290" s="34" t="e">
        <f t="shared" si="76"/>
        <v>#REF!</v>
      </c>
      <c r="BE290" s="34">
        <v>0.04</v>
      </c>
      <c r="BF290" s="34">
        <f t="shared" si="79"/>
        <v>0</v>
      </c>
      <c r="BG290" s="34" t="e">
        <f t="shared" si="77"/>
        <v>#REF!</v>
      </c>
      <c r="BH290" t="str">
        <f>IF(AT290="UDARA","U","N")&amp;LEFT($C$4,2)&amp;MID($C$4,4,2)&amp;LEFT(A290,3)&amp;MID(E290,2,2)&amp;VLOOKUP(E290,Acuan_Reference!C:L,10,0)</f>
        <v>N1501BLP71S7</v>
      </c>
      <c r="BI290" t="s">
        <v>84</v>
      </c>
      <c r="BJ290" t="s">
        <v>119</v>
      </c>
      <c r="BK290" t="s">
        <v>86</v>
      </c>
      <c r="BL290" t="s">
        <v>87</v>
      </c>
    </row>
    <row r="291" hidden="1" spans="1:64">
      <c r="A291" t="s">
        <v>92</v>
      </c>
      <c r="B291" t="s">
        <v>75</v>
      </c>
      <c r="C291" t="s">
        <v>76</v>
      </c>
      <c r="D291" t="s">
        <v>134</v>
      </c>
      <c r="E291" t="s">
        <v>139</v>
      </c>
      <c r="F291" t="s">
        <v>140</v>
      </c>
      <c r="G291" t="s">
        <v>118</v>
      </c>
      <c r="H291" t="s">
        <v>81</v>
      </c>
      <c r="I291" s="34">
        <v>18275</v>
      </c>
      <c r="J291" s="35">
        <v>29</v>
      </c>
      <c r="K291" s="35">
        <v>35</v>
      </c>
      <c r="L291" s="35">
        <v>20</v>
      </c>
      <c r="M291" s="35">
        <v>21</v>
      </c>
      <c r="N291" s="35">
        <v>30</v>
      </c>
      <c r="O291" s="35">
        <v>25</v>
      </c>
      <c r="P291" s="35">
        <v>12</v>
      </c>
      <c r="Q291" s="35">
        <v>28</v>
      </c>
      <c r="R291" s="35">
        <v>4</v>
      </c>
      <c r="S291" s="35">
        <v>18</v>
      </c>
      <c r="T291" s="35">
        <v>8</v>
      </c>
      <c r="U291" s="35">
        <v>-20</v>
      </c>
      <c r="V291" s="34">
        <v>2</v>
      </c>
      <c r="W291" s="34">
        <f t="shared" si="64"/>
        <v>3</v>
      </c>
      <c r="X291" s="35">
        <v>-3</v>
      </c>
      <c r="Y291" s="35">
        <v>0</v>
      </c>
      <c r="Z291" s="35">
        <v>0</v>
      </c>
      <c r="AA291" s="34">
        <v>0</v>
      </c>
      <c r="AB291" s="34">
        <v>474</v>
      </c>
      <c r="AC291" s="34">
        <v>0</v>
      </c>
      <c r="AD291" s="34">
        <v>0</v>
      </c>
      <c r="AE291" s="34">
        <f t="shared" si="65"/>
        <v>0</v>
      </c>
      <c r="AF291" s="34">
        <f t="shared" si="66"/>
        <v>0</v>
      </c>
      <c r="AG291" s="34">
        <f t="shared" si="67"/>
        <v>0</v>
      </c>
      <c r="AH291" s="34">
        <v>1584</v>
      </c>
      <c r="AI291" s="34">
        <v>0</v>
      </c>
      <c r="AJ291" s="35">
        <v>1152</v>
      </c>
      <c r="AK291" s="35">
        <v>18</v>
      </c>
      <c r="AL291" s="35">
        <v>21</v>
      </c>
      <c r="AM291" s="34">
        <v>1.5</v>
      </c>
      <c r="AN291" s="34">
        <f t="shared" si="68"/>
        <v>4.5</v>
      </c>
      <c r="AO291" s="35">
        <v>144</v>
      </c>
      <c r="AP291" s="35">
        <v>144</v>
      </c>
      <c r="AQ291" t="s">
        <v>82</v>
      </c>
      <c r="AR291">
        <v>2</v>
      </c>
      <c r="AS291" s="34">
        <v>0.53333333333333</v>
      </c>
      <c r="AT291" t="s">
        <v>83</v>
      </c>
      <c r="AU291" s="35">
        <f t="shared" si="78"/>
        <v>19.125</v>
      </c>
      <c r="AV291" s="35">
        <f t="shared" si="69"/>
        <v>144</v>
      </c>
      <c r="AW291" s="35">
        <f t="shared" si="70"/>
        <v>48</v>
      </c>
      <c r="AX291" s="35">
        <f t="shared" si="71"/>
        <v>41</v>
      </c>
      <c r="AY291" s="35">
        <f t="shared" si="72"/>
        <v>0</v>
      </c>
      <c r="AZ291" s="35">
        <f t="shared" si="73"/>
        <v>0</v>
      </c>
      <c r="BA291" s="27" t="str">
        <f t="shared" si="74"/>
        <v>Kelipatan Kirim/Master box &gt; 3x FC+index</v>
      </c>
      <c r="BB291" s="34">
        <v>0.0001</v>
      </c>
      <c r="BC291" s="34">
        <f t="shared" si="75"/>
        <v>0</v>
      </c>
      <c r="BD291" s="34" t="e">
        <f t="shared" si="76"/>
        <v>#REF!</v>
      </c>
      <c r="BE291" s="34">
        <v>0.04</v>
      </c>
      <c r="BF291" s="34">
        <f t="shared" si="79"/>
        <v>0</v>
      </c>
      <c r="BG291" s="34" t="e">
        <f t="shared" si="77"/>
        <v>#REF!</v>
      </c>
      <c r="BH291" t="str">
        <f>IF(AT291="UDARA","U","N")&amp;LEFT($C$4,2)&amp;MID($C$4,4,2)&amp;LEFT(A291,3)&amp;MID(E291,2,2)&amp;VLOOKUP(E291,Acuan_Reference!C:L,10,0)</f>
        <v>N1501BTM71S7</v>
      </c>
      <c r="BI291" t="s">
        <v>84</v>
      </c>
      <c r="BJ291" t="s">
        <v>119</v>
      </c>
      <c r="BK291" t="s">
        <v>86</v>
      </c>
      <c r="BL291" t="s">
        <v>87</v>
      </c>
    </row>
    <row r="292" hidden="1" spans="1:64">
      <c r="A292" t="s">
        <v>93</v>
      </c>
      <c r="B292" t="s">
        <v>75</v>
      </c>
      <c r="C292" t="s">
        <v>76</v>
      </c>
      <c r="D292" t="s">
        <v>134</v>
      </c>
      <c r="E292" t="s">
        <v>139</v>
      </c>
      <c r="F292" t="s">
        <v>140</v>
      </c>
      <c r="G292" t="s">
        <v>118</v>
      </c>
      <c r="H292" t="s">
        <v>81</v>
      </c>
      <c r="I292" s="34">
        <v>18275</v>
      </c>
      <c r="J292" s="35">
        <v>95</v>
      </c>
      <c r="K292" s="35">
        <v>30</v>
      </c>
      <c r="L292" s="35">
        <v>11</v>
      </c>
      <c r="M292" s="35">
        <v>36</v>
      </c>
      <c r="N292" s="35">
        <v>3</v>
      </c>
      <c r="O292" s="35">
        <v>54</v>
      </c>
      <c r="P292" s="35">
        <v>68</v>
      </c>
      <c r="Q292" s="35">
        <v>45</v>
      </c>
      <c r="R292" s="35">
        <v>36</v>
      </c>
      <c r="S292" s="35">
        <v>58</v>
      </c>
      <c r="T292" s="35">
        <v>59</v>
      </c>
      <c r="U292" s="35">
        <v>70</v>
      </c>
      <c r="V292" s="34">
        <v>62.333333333333</v>
      </c>
      <c r="W292" s="34">
        <f t="shared" si="64"/>
        <v>77.3333333333333</v>
      </c>
      <c r="X292" s="35">
        <v>88</v>
      </c>
      <c r="Y292" s="35">
        <v>0</v>
      </c>
      <c r="Z292" s="35">
        <v>0</v>
      </c>
      <c r="AA292" s="34">
        <v>72</v>
      </c>
      <c r="AB292" s="34">
        <v>3</v>
      </c>
      <c r="AC292" s="34">
        <v>144</v>
      </c>
      <c r="AD292" s="34">
        <v>0</v>
      </c>
      <c r="AE292" s="34">
        <f t="shared" si="65"/>
        <v>216</v>
      </c>
      <c r="AF292" s="34">
        <f t="shared" si="66"/>
        <v>3.46524064171125</v>
      </c>
      <c r="AG292" s="34">
        <f t="shared" si="67"/>
        <v>2.79310344827586</v>
      </c>
      <c r="AH292" s="34">
        <v>1584</v>
      </c>
      <c r="AI292" s="34">
        <v>0</v>
      </c>
      <c r="AJ292" s="35">
        <v>1152</v>
      </c>
      <c r="AK292" s="35">
        <v>51</v>
      </c>
      <c r="AL292" s="35">
        <v>103</v>
      </c>
      <c r="AM292" s="34">
        <v>0.8</v>
      </c>
      <c r="AN292" s="34">
        <f t="shared" si="68"/>
        <v>61.8666666666667</v>
      </c>
      <c r="AO292" s="35">
        <v>144</v>
      </c>
      <c r="AP292" s="35">
        <v>144</v>
      </c>
      <c r="AQ292" t="s">
        <v>82</v>
      </c>
      <c r="AR292">
        <v>4</v>
      </c>
      <c r="AS292" s="34">
        <v>0.066666666666667</v>
      </c>
      <c r="AT292" t="s">
        <v>83</v>
      </c>
      <c r="AU292" s="35">
        <f t="shared" si="78"/>
        <v>0</v>
      </c>
      <c r="AV292" s="35">
        <f t="shared" si="69"/>
        <v>0</v>
      </c>
      <c r="AW292" s="35">
        <f t="shared" si="70"/>
        <v>2.79310344827586</v>
      </c>
      <c r="AX292" s="35">
        <f t="shared" si="71"/>
        <v>1.46120689655172</v>
      </c>
      <c r="AY292" s="35">
        <f t="shared" si="72"/>
        <v>0</v>
      </c>
      <c r="AZ292" s="35">
        <f t="shared" si="73"/>
        <v>0</v>
      </c>
      <c r="BA292" s="27" t="str">
        <f t="shared" si="74"/>
        <v>3</v>
      </c>
      <c r="BB292" s="34">
        <v>0.0001</v>
      </c>
      <c r="BC292" s="34">
        <f t="shared" si="75"/>
        <v>0</v>
      </c>
      <c r="BD292" s="34" t="e">
        <f t="shared" si="76"/>
        <v>#REF!</v>
      </c>
      <c r="BE292" s="34">
        <v>0.04</v>
      </c>
      <c r="BF292" s="34">
        <f t="shared" si="79"/>
        <v>0</v>
      </c>
      <c r="BG292" s="34" t="e">
        <f t="shared" si="77"/>
        <v>#REF!</v>
      </c>
      <c r="BH292" t="str">
        <f>IF(AT292="UDARA","U","N")&amp;LEFT($C$4,2)&amp;MID($C$4,4,2)&amp;LEFT(A292,3)&amp;MID(E292,2,2)&amp;VLOOKUP(E292,Acuan_Reference!C:L,10,0)</f>
        <v>N1501CRB71S7</v>
      </c>
      <c r="BI292" t="s">
        <v>84</v>
      </c>
      <c r="BJ292" t="s">
        <v>119</v>
      </c>
      <c r="BK292" t="s">
        <v>86</v>
      </c>
      <c r="BL292" t="s">
        <v>87</v>
      </c>
    </row>
    <row r="293" hidden="1" spans="1:64">
      <c r="A293" t="s">
        <v>94</v>
      </c>
      <c r="B293" t="s">
        <v>75</v>
      </c>
      <c r="C293" t="s">
        <v>76</v>
      </c>
      <c r="D293" t="s">
        <v>134</v>
      </c>
      <c r="E293" t="s">
        <v>139</v>
      </c>
      <c r="F293" t="s">
        <v>140</v>
      </c>
      <c r="G293" t="s">
        <v>118</v>
      </c>
      <c r="H293" t="s">
        <v>81</v>
      </c>
      <c r="I293" s="34">
        <v>18275</v>
      </c>
      <c r="J293" s="35">
        <v>61</v>
      </c>
      <c r="K293" s="35">
        <v>39</v>
      </c>
      <c r="L293" s="35">
        <v>26</v>
      </c>
      <c r="M293" s="35">
        <v>36</v>
      </c>
      <c r="N293" s="35">
        <v>39</v>
      </c>
      <c r="O293" s="35">
        <v>6</v>
      </c>
      <c r="P293" s="35">
        <v>0</v>
      </c>
      <c r="Q293" s="35">
        <v>0</v>
      </c>
      <c r="R293" s="35">
        <v>-1</v>
      </c>
      <c r="S293" s="35">
        <v>0</v>
      </c>
      <c r="T293" s="35">
        <v>-97</v>
      </c>
      <c r="U293" s="35">
        <v>-49</v>
      </c>
      <c r="V293" s="34">
        <v>-48.666666666667</v>
      </c>
      <c r="W293" s="34">
        <f t="shared" si="64"/>
        <v>-48.6666666666667</v>
      </c>
      <c r="X293" s="35">
        <v>-3</v>
      </c>
      <c r="Y293" s="35">
        <v>0</v>
      </c>
      <c r="Z293" s="35">
        <v>0</v>
      </c>
      <c r="AA293" s="34">
        <v>0</v>
      </c>
      <c r="AB293" s="34">
        <v>0</v>
      </c>
      <c r="AC293" s="34">
        <v>0</v>
      </c>
      <c r="AD293" s="34">
        <v>0</v>
      </c>
      <c r="AE293" s="34">
        <f t="shared" si="65"/>
        <v>0</v>
      </c>
      <c r="AF293" s="34">
        <f t="shared" si="66"/>
        <v>9999</v>
      </c>
      <c r="AG293" s="34">
        <f t="shared" si="67"/>
        <v>9999</v>
      </c>
      <c r="AH293" s="34">
        <v>1584</v>
      </c>
      <c r="AI293" s="34">
        <v>0</v>
      </c>
      <c r="AJ293" s="35">
        <v>1152</v>
      </c>
      <c r="AK293" s="35">
        <v>62</v>
      </c>
      <c r="AL293" s="35">
        <v>0</v>
      </c>
      <c r="AM293" s="34">
        <v>0.8</v>
      </c>
      <c r="AN293" s="34">
        <f t="shared" si="68"/>
        <v>0</v>
      </c>
      <c r="AO293" s="35">
        <v>144</v>
      </c>
      <c r="AP293" s="35">
        <v>144</v>
      </c>
      <c r="AQ293" t="s">
        <v>82</v>
      </c>
      <c r="AR293">
        <v>8</v>
      </c>
      <c r="AS293" s="34">
        <v>0.13333333333333</v>
      </c>
      <c r="AT293" t="s">
        <v>83</v>
      </c>
      <c r="AU293" s="35">
        <f t="shared" si="78"/>
        <v>0</v>
      </c>
      <c r="AV293" s="35">
        <f t="shared" si="69"/>
        <v>0</v>
      </c>
      <c r="AW293" s="35">
        <f t="shared" si="70"/>
        <v>9999</v>
      </c>
      <c r="AX293" s="35">
        <f t="shared" si="71"/>
        <v>9999</v>
      </c>
      <c r="AY293" s="35">
        <f t="shared" si="72"/>
        <v>0</v>
      </c>
      <c r="AZ293" s="35">
        <f t="shared" si="73"/>
        <v>0</v>
      </c>
      <c r="BA293" s="27" t="str">
        <f t="shared" si="74"/>
        <v>Kelipatan Kirim/Master box &gt; 3x FC+index</v>
      </c>
      <c r="BB293" s="34">
        <v>0.0001</v>
      </c>
      <c r="BC293" s="34">
        <f t="shared" si="75"/>
        <v>0</v>
      </c>
      <c r="BD293" s="34" t="e">
        <f t="shared" si="76"/>
        <v>#REF!</v>
      </c>
      <c r="BE293" s="34">
        <v>0.04</v>
      </c>
      <c r="BF293" s="34">
        <f t="shared" si="79"/>
        <v>0</v>
      </c>
      <c r="BG293" s="34" t="e">
        <f t="shared" si="77"/>
        <v>#REF!</v>
      </c>
      <c r="BH293" t="str">
        <f>IF(AT293="UDARA","U","N")&amp;LEFT($C$4,2)&amp;MID($C$4,4,2)&amp;LEFT(A293,3)&amp;MID(E293,2,2)&amp;VLOOKUP(E293,Acuan_Reference!C:L,10,0)</f>
        <v>N1501DPS71S7</v>
      </c>
      <c r="BI293" t="s">
        <v>84</v>
      </c>
      <c r="BJ293" t="s">
        <v>119</v>
      </c>
      <c r="BK293" t="s">
        <v>86</v>
      </c>
      <c r="BL293" t="s">
        <v>87</v>
      </c>
    </row>
    <row r="294" hidden="1" spans="1:64">
      <c r="A294" t="s">
        <v>95</v>
      </c>
      <c r="B294" t="s">
        <v>75</v>
      </c>
      <c r="C294" t="s">
        <v>76</v>
      </c>
      <c r="D294" t="s">
        <v>134</v>
      </c>
      <c r="E294" t="s">
        <v>139</v>
      </c>
      <c r="F294" t="s">
        <v>140</v>
      </c>
      <c r="G294" t="s">
        <v>118</v>
      </c>
      <c r="H294" t="s">
        <v>81</v>
      </c>
      <c r="I294" s="34">
        <v>18275</v>
      </c>
      <c r="J294" s="35">
        <v>206</v>
      </c>
      <c r="K294" s="35">
        <v>73</v>
      </c>
      <c r="L294" s="35">
        <v>110</v>
      </c>
      <c r="M294" s="35">
        <v>119</v>
      </c>
      <c r="N294" s="35">
        <v>205</v>
      </c>
      <c r="O294" s="35">
        <v>102</v>
      </c>
      <c r="P294" s="35">
        <v>69</v>
      </c>
      <c r="Q294" s="35">
        <v>160</v>
      </c>
      <c r="R294" s="35">
        <v>122</v>
      </c>
      <c r="S294" s="35">
        <v>150</v>
      </c>
      <c r="T294" s="35">
        <v>121</v>
      </c>
      <c r="U294" s="35">
        <v>7</v>
      </c>
      <c r="V294" s="34">
        <v>92.666666666667</v>
      </c>
      <c r="W294" s="34">
        <f t="shared" si="64"/>
        <v>130.333333333333</v>
      </c>
      <c r="X294" s="35">
        <v>38</v>
      </c>
      <c r="Y294" s="35">
        <v>0</v>
      </c>
      <c r="Z294" s="35">
        <v>0</v>
      </c>
      <c r="AA294" s="34">
        <v>408</v>
      </c>
      <c r="AB294" s="34">
        <v>0</v>
      </c>
      <c r="AC294" s="34">
        <v>0</v>
      </c>
      <c r="AD294" s="34">
        <v>0</v>
      </c>
      <c r="AE294" s="34">
        <f t="shared" si="65"/>
        <v>408</v>
      </c>
      <c r="AF294" s="34">
        <f t="shared" si="66"/>
        <v>4.40287769784171</v>
      </c>
      <c r="AG294" s="34">
        <f t="shared" si="67"/>
        <v>3.1304347826087</v>
      </c>
      <c r="AH294" s="34">
        <v>1584</v>
      </c>
      <c r="AI294" s="34">
        <v>0</v>
      </c>
      <c r="AJ294" s="35">
        <v>1152</v>
      </c>
      <c r="AK294" s="35">
        <v>154</v>
      </c>
      <c r="AL294" s="35">
        <v>263</v>
      </c>
      <c r="AM294" s="34">
        <v>0.25</v>
      </c>
      <c r="AN294" s="34">
        <f t="shared" si="68"/>
        <v>32.5833333333333</v>
      </c>
      <c r="AO294" s="35">
        <v>144</v>
      </c>
      <c r="AP294" s="35">
        <v>144</v>
      </c>
      <c r="AQ294" t="s">
        <v>82</v>
      </c>
      <c r="AR294">
        <v>12</v>
      </c>
      <c r="AS294" s="34">
        <v>0.033333333333333</v>
      </c>
      <c r="AT294" t="s">
        <v>83</v>
      </c>
      <c r="AU294" s="35">
        <f t="shared" si="78"/>
        <v>0</v>
      </c>
      <c r="AV294" s="35">
        <f t="shared" si="69"/>
        <v>0</v>
      </c>
      <c r="AW294" s="35">
        <f t="shared" si="70"/>
        <v>3.1304347826087</v>
      </c>
      <c r="AX294" s="35">
        <f t="shared" si="71"/>
        <v>1.11253196930946</v>
      </c>
      <c r="AY294" s="35">
        <f t="shared" si="72"/>
        <v>0</v>
      </c>
      <c r="AZ294" s="35">
        <f t="shared" si="73"/>
        <v>0</v>
      </c>
      <c r="BA294" s="27" t="str">
        <f t="shared" si="74"/>
        <v>3</v>
      </c>
      <c r="BB294" s="34">
        <v>0.0001</v>
      </c>
      <c r="BC294" s="34">
        <f t="shared" si="75"/>
        <v>0</v>
      </c>
      <c r="BD294" s="34" t="e">
        <f t="shared" si="76"/>
        <v>#REF!</v>
      </c>
      <c r="BE294" s="34">
        <v>0.04</v>
      </c>
      <c r="BF294" s="34">
        <f t="shared" si="79"/>
        <v>0</v>
      </c>
      <c r="BG294" s="34" t="e">
        <f t="shared" si="77"/>
        <v>#REF!</v>
      </c>
      <c r="BH294" t="str">
        <f>IF(AT294="UDARA","U","N")&amp;LEFT($C$4,2)&amp;MID($C$4,4,2)&amp;LEFT(A294,3)&amp;MID(E294,2,2)&amp;VLOOKUP(E294,Acuan_Reference!C:L,10,0)</f>
        <v>N1501JAK71S7</v>
      </c>
      <c r="BI294" t="s">
        <v>84</v>
      </c>
      <c r="BJ294" t="s">
        <v>119</v>
      </c>
      <c r="BK294" t="s">
        <v>86</v>
      </c>
      <c r="BL294" t="s">
        <v>87</v>
      </c>
    </row>
    <row r="295" hidden="1" spans="1:64">
      <c r="A295" t="s">
        <v>96</v>
      </c>
      <c r="B295" t="s">
        <v>75</v>
      </c>
      <c r="C295" t="s">
        <v>76</v>
      </c>
      <c r="D295" t="s">
        <v>134</v>
      </c>
      <c r="E295" t="s">
        <v>139</v>
      </c>
      <c r="F295" t="s">
        <v>140</v>
      </c>
      <c r="G295" t="s">
        <v>118</v>
      </c>
      <c r="H295" t="s">
        <v>81</v>
      </c>
      <c r="I295" s="34">
        <v>18275</v>
      </c>
      <c r="J295" s="35">
        <v>15</v>
      </c>
      <c r="K295" s="35">
        <v>4</v>
      </c>
      <c r="L295" s="35">
        <v>14</v>
      </c>
      <c r="M295" s="35">
        <v>28</v>
      </c>
      <c r="N295" s="35">
        <v>23</v>
      </c>
      <c r="O295" s="35">
        <v>35</v>
      </c>
      <c r="P295" s="35">
        <v>31</v>
      </c>
      <c r="Q295" s="35">
        <v>6</v>
      </c>
      <c r="R295" s="35">
        <v>30</v>
      </c>
      <c r="S295" s="35">
        <v>-5</v>
      </c>
      <c r="T295" s="35">
        <v>13</v>
      </c>
      <c r="U295" s="35">
        <v>-28</v>
      </c>
      <c r="V295" s="34">
        <v>-6.6666666666667</v>
      </c>
      <c r="W295" s="34">
        <f t="shared" si="64"/>
        <v>3.66666666666667</v>
      </c>
      <c r="X295" s="35">
        <v>0</v>
      </c>
      <c r="Y295" s="35">
        <v>0</v>
      </c>
      <c r="Z295" s="35">
        <v>0</v>
      </c>
      <c r="AA295" s="34">
        <v>0</v>
      </c>
      <c r="AB295" s="34">
        <v>9</v>
      </c>
      <c r="AC295" s="34">
        <v>0</v>
      </c>
      <c r="AD295" s="34">
        <v>0</v>
      </c>
      <c r="AE295" s="34">
        <f t="shared" si="65"/>
        <v>0</v>
      </c>
      <c r="AF295" s="34">
        <f t="shared" si="66"/>
        <v>9999</v>
      </c>
      <c r="AG295" s="34">
        <f t="shared" si="67"/>
        <v>0</v>
      </c>
      <c r="AH295" s="34">
        <v>1584</v>
      </c>
      <c r="AI295" s="34">
        <v>0</v>
      </c>
      <c r="AJ295" s="35">
        <v>1152</v>
      </c>
      <c r="AK295" s="35">
        <v>12</v>
      </c>
      <c r="AL295" s="35">
        <v>26</v>
      </c>
      <c r="AM295" s="34">
        <v>1.2</v>
      </c>
      <c r="AN295" s="34">
        <f t="shared" si="68"/>
        <v>4.4</v>
      </c>
      <c r="AO295" s="35">
        <v>144</v>
      </c>
      <c r="AP295" s="35">
        <v>144</v>
      </c>
      <c r="AQ295" t="s">
        <v>82</v>
      </c>
      <c r="AR295">
        <v>2</v>
      </c>
      <c r="AS295" s="34">
        <v>0.2</v>
      </c>
      <c r="AT295" t="s">
        <v>83</v>
      </c>
      <c r="AU295" s="35">
        <f t="shared" si="78"/>
        <v>22.8</v>
      </c>
      <c r="AV295" s="35">
        <f t="shared" si="69"/>
        <v>144</v>
      </c>
      <c r="AW295" s="35">
        <f t="shared" si="70"/>
        <v>39.2727272727273</v>
      </c>
      <c r="AX295" s="35">
        <f t="shared" si="71"/>
        <v>32.1818181818182</v>
      </c>
      <c r="AY295" s="35">
        <f t="shared" si="72"/>
        <v>0</v>
      </c>
      <c r="AZ295" s="35">
        <f t="shared" si="73"/>
        <v>0</v>
      </c>
      <c r="BA295" s="27" t="str">
        <f t="shared" si="74"/>
        <v>Kelipatan Kirim/Master box &gt; 3x FC+index</v>
      </c>
      <c r="BB295" s="34">
        <v>0.0001</v>
      </c>
      <c r="BC295" s="34">
        <f t="shared" si="75"/>
        <v>0</v>
      </c>
      <c r="BD295" s="34" t="e">
        <f t="shared" si="76"/>
        <v>#REF!</v>
      </c>
      <c r="BE295" s="34">
        <v>0.04</v>
      </c>
      <c r="BF295" s="34">
        <f t="shared" si="79"/>
        <v>0</v>
      </c>
      <c r="BG295" s="34" t="e">
        <f t="shared" si="77"/>
        <v>#REF!</v>
      </c>
      <c r="BH295" t="str">
        <f>IF(AT295="UDARA","U","N")&amp;LEFT($C$4,2)&amp;MID($C$4,4,2)&amp;LEFT(A295,3)&amp;MID(E295,2,2)&amp;VLOOKUP(E295,Acuan_Reference!C:L,10,0)</f>
        <v>N1501JBI71S7</v>
      </c>
      <c r="BI295" t="s">
        <v>84</v>
      </c>
      <c r="BJ295" t="s">
        <v>119</v>
      </c>
      <c r="BK295" t="s">
        <v>86</v>
      </c>
      <c r="BL295" t="s">
        <v>87</v>
      </c>
    </row>
    <row r="296" hidden="1" spans="1:64">
      <c r="A296" t="s">
        <v>97</v>
      </c>
      <c r="B296" t="s">
        <v>75</v>
      </c>
      <c r="C296" t="s">
        <v>76</v>
      </c>
      <c r="D296" t="s">
        <v>134</v>
      </c>
      <c r="E296" t="s">
        <v>139</v>
      </c>
      <c r="F296" t="s">
        <v>140</v>
      </c>
      <c r="G296" t="s">
        <v>118</v>
      </c>
      <c r="H296" t="s">
        <v>81</v>
      </c>
      <c r="I296" s="34">
        <v>18275</v>
      </c>
      <c r="J296" s="35">
        <v>128</v>
      </c>
      <c r="K296" s="35">
        <v>759</v>
      </c>
      <c r="L296" s="35">
        <v>497</v>
      </c>
      <c r="M296" s="35">
        <v>131</v>
      </c>
      <c r="N296" s="35">
        <v>23</v>
      </c>
      <c r="O296" s="35">
        <v>490</v>
      </c>
      <c r="P296" s="35">
        <v>308</v>
      </c>
      <c r="Q296" s="35">
        <v>212</v>
      </c>
      <c r="R296" s="35">
        <v>216</v>
      </c>
      <c r="S296" s="35">
        <v>128</v>
      </c>
      <c r="T296" s="35">
        <v>237</v>
      </c>
      <c r="U296" s="35">
        <v>206</v>
      </c>
      <c r="V296" s="34">
        <v>190.33333333333</v>
      </c>
      <c r="W296" s="34">
        <f t="shared" si="64"/>
        <v>277</v>
      </c>
      <c r="X296" s="35">
        <v>31</v>
      </c>
      <c r="Y296" s="35">
        <v>0</v>
      </c>
      <c r="Z296" s="35">
        <v>0</v>
      </c>
      <c r="AA296" s="34">
        <v>362</v>
      </c>
      <c r="AB296" s="34">
        <v>0</v>
      </c>
      <c r="AC296" s="34">
        <v>0</v>
      </c>
      <c r="AD296" s="34">
        <v>0</v>
      </c>
      <c r="AE296" s="34">
        <f t="shared" si="65"/>
        <v>362</v>
      </c>
      <c r="AF296" s="34">
        <f t="shared" si="66"/>
        <v>1.90192644483366</v>
      </c>
      <c r="AG296" s="34">
        <f t="shared" si="67"/>
        <v>1.30685920577617</v>
      </c>
      <c r="AH296" s="34">
        <v>1584</v>
      </c>
      <c r="AI296" s="34">
        <v>0</v>
      </c>
      <c r="AJ296" s="35">
        <v>1152</v>
      </c>
      <c r="AK296" s="35">
        <v>212</v>
      </c>
      <c r="AL296" s="35">
        <v>388</v>
      </c>
      <c r="AM296" s="34">
        <v>0.5</v>
      </c>
      <c r="AN296" s="34">
        <f t="shared" si="68"/>
        <v>138.5</v>
      </c>
      <c r="AO296" s="35">
        <v>144</v>
      </c>
      <c r="AP296" s="35">
        <v>144</v>
      </c>
      <c r="AQ296" t="s">
        <v>82</v>
      </c>
      <c r="AR296">
        <v>20</v>
      </c>
      <c r="AS296" s="34">
        <v>0.033333333333333</v>
      </c>
      <c r="AT296" t="s">
        <v>83</v>
      </c>
      <c r="AU296" s="35">
        <f t="shared" si="78"/>
        <v>123.375</v>
      </c>
      <c r="AV296" s="35">
        <f t="shared" si="69"/>
        <v>144</v>
      </c>
      <c r="AW296" s="35">
        <f t="shared" si="70"/>
        <v>1.82671480144404</v>
      </c>
      <c r="AX296" s="35">
        <f t="shared" si="71"/>
        <v>0.425992779783394</v>
      </c>
      <c r="AY296" s="35">
        <f t="shared" si="72"/>
        <v>144</v>
      </c>
      <c r="AZ296" s="35">
        <f t="shared" si="73"/>
        <v>144</v>
      </c>
      <c r="BA296" s="27" t="str">
        <f t="shared" si="74"/>
        <v>3</v>
      </c>
      <c r="BB296" s="34">
        <v>0.0001</v>
      </c>
      <c r="BC296" s="34">
        <f t="shared" si="75"/>
        <v>0.0144</v>
      </c>
      <c r="BD296" s="34" t="e">
        <f t="shared" si="76"/>
        <v>#REF!</v>
      </c>
      <c r="BE296" s="34">
        <v>0.04</v>
      </c>
      <c r="BF296" s="34">
        <f t="shared" si="79"/>
        <v>5.76</v>
      </c>
      <c r="BG296" s="34" t="e">
        <f t="shared" si="77"/>
        <v>#REF!</v>
      </c>
      <c r="BH296" t="str">
        <f>IF(AT296="UDARA","U","N")&amp;LEFT($C$4,2)&amp;MID($C$4,4,2)&amp;LEFT(A296,3)&amp;MID(E296,2,2)&amp;VLOOKUP(E296,Acuan_Reference!C:L,10,0)</f>
        <v>N1501JKT71S7</v>
      </c>
      <c r="BI296" t="s">
        <v>84</v>
      </c>
      <c r="BJ296" t="s">
        <v>119</v>
      </c>
      <c r="BK296" t="s">
        <v>86</v>
      </c>
      <c r="BL296" t="s">
        <v>87</v>
      </c>
    </row>
    <row r="297" hidden="1" spans="1:64">
      <c r="A297" t="s">
        <v>98</v>
      </c>
      <c r="B297" t="s">
        <v>75</v>
      </c>
      <c r="C297" t="s">
        <v>76</v>
      </c>
      <c r="D297" t="s">
        <v>134</v>
      </c>
      <c r="E297" t="s">
        <v>139</v>
      </c>
      <c r="F297" t="s">
        <v>140</v>
      </c>
      <c r="G297" t="s">
        <v>118</v>
      </c>
      <c r="H297" t="s">
        <v>81</v>
      </c>
      <c r="I297" s="34">
        <v>18275</v>
      </c>
      <c r="J297" s="35">
        <v>150</v>
      </c>
      <c r="K297" s="35">
        <v>66</v>
      </c>
      <c r="L297" s="35">
        <v>118</v>
      </c>
      <c r="M297" s="35">
        <v>120</v>
      </c>
      <c r="N297" s="35">
        <v>24</v>
      </c>
      <c r="O297" s="35">
        <v>142</v>
      </c>
      <c r="P297" s="35">
        <v>72</v>
      </c>
      <c r="Q297" s="35">
        <v>82</v>
      </c>
      <c r="R297" s="35">
        <v>135</v>
      </c>
      <c r="S297" s="35">
        <v>41</v>
      </c>
      <c r="T297" s="35">
        <v>48</v>
      </c>
      <c r="U297" s="35">
        <v>85</v>
      </c>
      <c r="V297" s="34">
        <v>58</v>
      </c>
      <c r="W297" s="34">
        <f t="shared" si="64"/>
        <v>94.3333333333333</v>
      </c>
      <c r="X297" s="35">
        <v>4</v>
      </c>
      <c r="Y297" s="35">
        <v>0</v>
      </c>
      <c r="Z297" s="35">
        <v>0</v>
      </c>
      <c r="AA297" s="34">
        <v>213</v>
      </c>
      <c r="AB297" s="34">
        <v>0</v>
      </c>
      <c r="AC297" s="34">
        <v>0</v>
      </c>
      <c r="AD297" s="34">
        <v>144</v>
      </c>
      <c r="AE297" s="34">
        <f t="shared" si="65"/>
        <v>357</v>
      </c>
      <c r="AF297" s="34">
        <f t="shared" si="66"/>
        <v>6.1551724137931</v>
      </c>
      <c r="AG297" s="34">
        <f t="shared" si="67"/>
        <v>2.25795053003534</v>
      </c>
      <c r="AH297" s="34">
        <v>1584</v>
      </c>
      <c r="AI297" s="34">
        <v>0</v>
      </c>
      <c r="AJ297" s="35">
        <v>1152</v>
      </c>
      <c r="AK297" s="35">
        <v>92</v>
      </c>
      <c r="AL297" s="35">
        <v>150</v>
      </c>
      <c r="AM297" s="34">
        <v>0.9</v>
      </c>
      <c r="AN297" s="34">
        <f t="shared" si="68"/>
        <v>84.9</v>
      </c>
      <c r="AO297" s="35">
        <v>144</v>
      </c>
      <c r="AP297" s="35">
        <v>144</v>
      </c>
      <c r="AQ297" t="s">
        <v>82</v>
      </c>
      <c r="AR297">
        <v>4</v>
      </c>
      <c r="AS297" s="34">
        <v>0.1</v>
      </c>
      <c r="AT297" t="s">
        <v>83</v>
      </c>
      <c r="AU297" s="35">
        <f t="shared" si="78"/>
        <v>0</v>
      </c>
      <c r="AV297" s="35">
        <f t="shared" si="69"/>
        <v>0</v>
      </c>
      <c r="AW297" s="35">
        <f t="shared" si="70"/>
        <v>3.78445229681979</v>
      </c>
      <c r="AX297" s="35">
        <f t="shared" si="71"/>
        <v>2.19434628975265</v>
      </c>
      <c r="AY297" s="35">
        <f t="shared" si="72"/>
        <v>0</v>
      </c>
      <c r="AZ297" s="35">
        <f t="shared" si="73"/>
        <v>0</v>
      </c>
      <c r="BA297" s="27" t="str">
        <f t="shared" si="74"/>
        <v>3</v>
      </c>
      <c r="BB297" s="34">
        <v>0.0001</v>
      </c>
      <c r="BC297" s="34">
        <f t="shared" si="75"/>
        <v>0</v>
      </c>
      <c r="BD297" s="34" t="e">
        <f t="shared" si="76"/>
        <v>#REF!</v>
      </c>
      <c r="BE297" s="34">
        <v>0.04</v>
      </c>
      <c r="BF297" s="34">
        <f t="shared" si="79"/>
        <v>0</v>
      </c>
      <c r="BG297" s="34" t="e">
        <f t="shared" si="77"/>
        <v>#REF!</v>
      </c>
      <c r="BH297" t="str">
        <f>IF(AT297="UDARA","U","N")&amp;LEFT($C$4,2)&amp;MID($C$4,4,2)&amp;LEFT(A297,3)&amp;MID(E297,2,2)&amp;VLOOKUP(E297,Acuan_Reference!C:L,10,0)</f>
        <v>N1501JMR71S7</v>
      </c>
      <c r="BI297" t="s">
        <v>84</v>
      </c>
      <c r="BJ297" t="s">
        <v>119</v>
      </c>
      <c r="BK297" t="s">
        <v>86</v>
      </c>
      <c r="BL297" t="s">
        <v>87</v>
      </c>
    </row>
    <row r="298" hidden="1" spans="1:64">
      <c r="A298" t="s">
        <v>99</v>
      </c>
      <c r="B298" t="s">
        <v>75</v>
      </c>
      <c r="C298" t="s">
        <v>76</v>
      </c>
      <c r="D298" t="s">
        <v>134</v>
      </c>
      <c r="E298" t="s">
        <v>139</v>
      </c>
      <c r="F298" t="s">
        <v>140</v>
      </c>
      <c r="G298" t="s">
        <v>118</v>
      </c>
      <c r="H298" t="s">
        <v>81</v>
      </c>
      <c r="I298" s="34">
        <v>18275</v>
      </c>
      <c r="J298" s="35">
        <v>55</v>
      </c>
      <c r="K298" s="35">
        <v>134</v>
      </c>
      <c r="L298" s="35">
        <v>113</v>
      </c>
      <c r="M298" s="35">
        <v>105</v>
      </c>
      <c r="N298" s="35">
        <v>99</v>
      </c>
      <c r="O298" s="35">
        <v>60</v>
      </c>
      <c r="P298" s="35">
        <v>38</v>
      </c>
      <c r="Q298" s="35">
        <v>65</v>
      </c>
      <c r="R298" s="35">
        <v>71</v>
      </c>
      <c r="S298" s="35">
        <v>49</v>
      </c>
      <c r="T298" s="35">
        <v>99</v>
      </c>
      <c r="U298" s="35">
        <v>52</v>
      </c>
      <c r="V298" s="34">
        <v>66.666666666667</v>
      </c>
      <c r="W298" s="34">
        <f t="shared" si="64"/>
        <v>99.3333333333333</v>
      </c>
      <c r="X298" s="35">
        <v>14</v>
      </c>
      <c r="Y298" s="35">
        <v>0</v>
      </c>
      <c r="Z298" s="35">
        <v>0</v>
      </c>
      <c r="AA298" s="34">
        <v>183</v>
      </c>
      <c r="AB298" s="34">
        <v>0</v>
      </c>
      <c r="AC298" s="34">
        <v>0</v>
      </c>
      <c r="AD298" s="34">
        <v>144</v>
      </c>
      <c r="AE298" s="34">
        <f t="shared" si="65"/>
        <v>327</v>
      </c>
      <c r="AF298" s="34">
        <f t="shared" si="66"/>
        <v>4.90499999999998</v>
      </c>
      <c r="AG298" s="34">
        <f t="shared" si="67"/>
        <v>1.84228187919463</v>
      </c>
      <c r="AH298" s="34">
        <v>1584</v>
      </c>
      <c r="AI298" s="34">
        <v>0</v>
      </c>
      <c r="AJ298" s="35">
        <v>1152</v>
      </c>
      <c r="AK298" s="35">
        <v>85</v>
      </c>
      <c r="AL298" s="35">
        <v>147</v>
      </c>
      <c r="AM298" s="34">
        <v>1.1</v>
      </c>
      <c r="AN298" s="34">
        <f t="shared" si="68"/>
        <v>109.266666666667</v>
      </c>
      <c r="AO298" s="35">
        <v>144</v>
      </c>
      <c r="AP298" s="35">
        <v>144</v>
      </c>
      <c r="AQ298" t="s">
        <v>82</v>
      </c>
      <c r="AR298">
        <v>4</v>
      </c>
      <c r="AS298" s="34">
        <v>0.33333333333333</v>
      </c>
      <c r="AT298" t="s">
        <v>83</v>
      </c>
      <c r="AU298" s="35">
        <f t="shared" si="78"/>
        <v>0</v>
      </c>
      <c r="AV298" s="35">
        <f t="shared" si="69"/>
        <v>0</v>
      </c>
      <c r="AW298" s="35">
        <f t="shared" si="70"/>
        <v>3.29194630872483</v>
      </c>
      <c r="AX298" s="35">
        <f t="shared" si="71"/>
        <v>1.81208053691275</v>
      </c>
      <c r="AY298" s="35">
        <f t="shared" si="72"/>
        <v>0</v>
      </c>
      <c r="AZ298" s="35">
        <f t="shared" si="73"/>
        <v>0</v>
      </c>
      <c r="BA298" s="27" t="str">
        <f t="shared" si="74"/>
        <v>3</v>
      </c>
      <c r="BB298" s="34">
        <v>0.0001</v>
      </c>
      <c r="BC298" s="34">
        <f t="shared" si="75"/>
        <v>0</v>
      </c>
      <c r="BD298" s="34" t="e">
        <f t="shared" si="76"/>
        <v>#REF!</v>
      </c>
      <c r="BE298" s="34">
        <v>0.04</v>
      </c>
      <c r="BF298" s="34">
        <f t="shared" si="79"/>
        <v>0</v>
      </c>
      <c r="BG298" s="34" t="e">
        <f t="shared" si="77"/>
        <v>#REF!</v>
      </c>
      <c r="BH298" t="str">
        <f>IF(AT298="UDARA","U","N")&amp;LEFT($C$4,2)&amp;MID($C$4,4,2)&amp;LEFT(A298,3)&amp;MID(E298,2,2)&amp;VLOOKUP(E298,Acuan_Reference!C:L,10,0)</f>
        <v>N1501MDN71S7</v>
      </c>
      <c r="BI298" t="s">
        <v>84</v>
      </c>
      <c r="BJ298" t="s">
        <v>119</v>
      </c>
      <c r="BK298" t="s">
        <v>86</v>
      </c>
      <c r="BL298" t="s">
        <v>87</v>
      </c>
    </row>
    <row r="299" hidden="1" spans="1:64">
      <c r="A299" t="s">
        <v>100</v>
      </c>
      <c r="B299" t="s">
        <v>75</v>
      </c>
      <c r="C299" t="s">
        <v>76</v>
      </c>
      <c r="D299" t="s">
        <v>134</v>
      </c>
      <c r="E299" t="s">
        <v>139</v>
      </c>
      <c r="F299" t="s">
        <v>140</v>
      </c>
      <c r="G299" t="s">
        <v>118</v>
      </c>
      <c r="H299" t="s">
        <v>81</v>
      </c>
      <c r="I299" s="34">
        <v>18275</v>
      </c>
      <c r="J299" s="35">
        <v>85</v>
      </c>
      <c r="K299" s="35">
        <v>22</v>
      </c>
      <c r="L299" s="35">
        <v>42</v>
      </c>
      <c r="M299" s="35">
        <v>43</v>
      </c>
      <c r="N299" s="35">
        <v>9</v>
      </c>
      <c r="O299" s="35">
        <v>48</v>
      </c>
      <c r="P299" s="35">
        <v>31</v>
      </c>
      <c r="Q299" s="35">
        <v>0</v>
      </c>
      <c r="R299" s="35">
        <v>35</v>
      </c>
      <c r="S299" s="35">
        <v>49</v>
      </c>
      <c r="T299" s="35">
        <v>8</v>
      </c>
      <c r="U299" s="35">
        <v>17</v>
      </c>
      <c r="V299" s="34">
        <v>24.666666666667</v>
      </c>
      <c r="W299" s="34">
        <f t="shared" si="64"/>
        <v>29</v>
      </c>
      <c r="X299" s="35">
        <v>9</v>
      </c>
      <c r="Y299" s="35">
        <v>0</v>
      </c>
      <c r="Z299" s="35">
        <v>0</v>
      </c>
      <c r="AA299" s="34">
        <v>26</v>
      </c>
      <c r="AB299" s="34">
        <v>0</v>
      </c>
      <c r="AC299" s="34">
        <v>0</v>
      </c>
      <c r="AD299" s="34">
        <v>0</v>
      </c>
      <c r="AE299" s="34">
        <f t="shared" si="65"/>
        <v>26</v>
      </c>
      <c r="AF299" s="34">
        <f t="shared" si="66"/>
        <v>1.05405405405404</v>
      </c>
      <c r="AG299" s="34">
        <f t="shared" si="67"/>
        <v>0.896551724137931</v>
      </c>
      <c r="AH299" s="34">
        <v>1584</v>
      </c>
      <c r="AI299" s="34">
        <v>0</v>
      </c>
      <c r="AJ299" s="35">
        <v>1152</v>
      </c>
      <c r="AK299" s="35">
        <v>31</v>
      </c>
      <c r="AL299" s="35">
        <v>62</v>
      </c>
      <c r="AM299" s="34">
        <v>1.5</v>
      </c>
      <c r="AN299" s="34">
        <f t="shared" si="68"/>
        <v>43.5</v>
      </c>
      <c r="AO299" s="35">
        <v>144</v>
      </c>
      <c r="AP299" s="35">
        <v>144</v>
      </c>
      <c r="AQ299" t="s">
        <v>82</v>
      </c>
      <c r="AR299">
        <v>2</v>
      </c>
      <c r="AS299" s="34">
        <v>0.76666666666667</v>
      </c>
      <c r="AT299" t="s">
        <v>83</v>
      </c>
      <c r="AU299" s="35">
        <f t="shared" si="78"/>
        <v>59.625</v>
      </c>
      <c r="AV299" s="35">
        <f t="shared" si="69"/>
        <v>144</v>
      </c>
      <c r="AW299" s="35">
        <f t="shared" si="70"/>
        <v>5.86206896551724</v>
      </c>
      <c r="AX299" s="35">
        <f t="shared" si="71"/>
        <v>3.72413793103448</v>
      </c>
      <c r="AY299" s="35">
        <f t="shared" si="72"/>
        <v>0</v>
      </c>
      <c r="AZ299" s="35">
        <f t="shared" si="73"/>
        <v>0</v>
      </c>
      <c r="BA299" s="27" t="str">
        <f t="shared" si="74"/>
        <v>Kelipatan Kirim/Master box &gt; 3x FC+index</v>
      </c>
      <c r="BB299" s="34">
        <v>0.0001</v>
      </c>
      <c r="BC299" s="34">
        <f t="shared" si="75"/>
        <v>0</v>
      </c>
      <c r="BD299" s="34" t="e">
        <f t="shared" si="76"/>
        <v>#REF!</v>
      </c>
      <c r="BE299" s="34">
        <v>0.04</v>
      </c>
      <c r="BF299" s="34">
        <f t="shared" si="79"/>
        <v>0</v>
      </c>
      <c r="BG299" s="34" t="e">
        <f t="shared" si="77"/>
        <v>#REF!</v>
      </c>
      <c r="BH299" t="str">
        <f>IF(AT299="UDARA","U","N")&amp;LEFT($C$4,2)&amp;MID($C$4,4,2)&amp;LEFT(A299,3)&amp;MID(E299,2,2)&amp;VLOOKUP(E299,Acuan_Reference!C:L,10,0)</f>
        <v>N1501MDO71S7</v>
      </c>
      <c r="BI299" t="s">
        <v>84</v>
      </c>
      <c r="BJ299" t="s">
        <v>119</v>
      </c>
      <c r="BK299" t="s">
        <v>86</v>
      </c>
      <c r="BL299" t="s">
        <v>87</v>
      </c>
    </row>
    <row r="300" hidden="1" spans="1:64">
      <c r="A300" t="s">
        <v>101</v>
      </c>
      <c r="B300" t="s">
        <v>75</v>
      </c>
      <c r="C300" t="s">
        <v>76</v>
      </c>
      <c r="D300" t="s">
        <v>134</v>
      </c>
      <c r="E300" t="s">
        <v>139</v>
      </c>
      <c r="F300" t="s">
        <v>140</v>
      </c>
      <c r="G300" t="s">
        <v>118</v>
      </c>
      <c r="H300" t="s">
        <v>81</v>
      </c>
      <c r="I300" s="34">
        <v>18275</v>
      </c>
      <c r="J300" s="35">
        <v>90</v>
      </c>
      <c r="K300" s="35">
        <v>141</v>
      </c>
      <c r="L300" s="35">
        <v>74</v>
      </c>
      <c r="M300" s="35">
        <v>106</v>
      </c>
      <c r="N300" s="35">
        <v>152</v>
      </c>
      <c r="O300" s="35">
        <v>72</v>
      </c>
      <c r="P300" s="35">
        <v>73</v>
      </c>
      <c r="Q300" s="35">
        <v>67</v>
      </c>
      <c r="R300" s="35">
        <v>60</v>
      </c>
      <c r="S300" s="35">
        <v>30</v>
      </c>
      <c r="T300" s="35">
        <v>-82</v>
      </c>
      <c r="U300" s="35">
        <v>84</v>
      </c>
      <c r="V300" s="34">
        <v>10.666666666667</v>
      </c>
      <c r="W300" s="34">
        <f t="shared" si="64"/>
        <v>2.66666666666667</v>
      </c>
      <c r="X300" s="35">
        <v>13</v>
      </c>
      <c r="Y300" s="35">
        <v>0</v>
      </c>
      <c r="Z300" s="35">
        <v>0</v>
      </c>
      <c r="AA300" s="34">
        <v>93</v>
      </c>
      <c r="AB300" s="34">
        <v>0</v>
      </c>
      <c r="AC300" s="34">
        <v>0</v>
      </c>
      <c r="AD300" s="34">
        <v>0</v>
      </c>
      <c r="AE300" s="34">
        <f t="shared" si="65"/>
        <v>93</v>
      </c>
      <c r="AF300" s="34">
        <f t="shared" si="66"/>
        <v>8.71874999999973</v>
      </c>
      <c r="AG300" s="34">
        <f t="shared" si="67"/>
        <v>34.875</v>
      </c>
      <c r="AH300" s="34">
        <v>1584</v>
      </c>
      <c r="AI300" s="34">
        <v>0</v>
      </c>
      <c r="AJ300" s="35">
        <v>1152</v>
      </c>
      <c r="AK300" s="35">
        <v>73</v>
      </c>
      <c r="AL300" s="35">
        <v>6</v>
      </c>
      <c r="AM300" s="34">
        <v>1.3</v>
      </c>
      <c r="AN300" s="34">
        <f t="shared" si="68"/>
        <v>3.46666666666667</v>
      </c>
      <c r="AO300" s="35">
        <v>144</v>
      </c>
      <c r="AP300" s="35">
        <v>144</v>
      </c>
      <c r="AQ300" t="s">
        <v>82</v>
      </c>
      <c r="AR300">
        <v>4</v>
      </c>
      <c r="AS300" s="34">
        <v>0.5</v>
      </c>
      <c r="AT300" t="s">
        <v>83</v>
      </c>
      <c r="AU300" s="35">
        <f t="shared" si="78"/>
        <v>0</v>
      </c>
      <c r="AV300" s="35">
        <f t="shared" si="69"/>
        <v>0</v>
      </c>
      <c r="AW300" s="35">
        <f t="shared" si="70"/>
        <v>34.875</v>
      </c>
      <c r="AX300" s="35">
        <f t="shared" si="71"/>
        <v>32.625</v>
      </c>
      <c r="AY300" s="35">
        <f t="shared" si="72"/>
        <v>0</v>
      </c>
      <c r="AZ300" s="35">
        <f t="shared" si="73"/>
        <v>0</v>
      </c>
      <c r="BA300" s="27" t="str">
        <f t="shared" si="74"/>
        <v>Kelipatan Kirim/Master box &gt; 3x FC+index</v>
      </c>
      <c r="BB300" s="34">
        <v>0.0001</v>
      </c>
      <c r="BC300" s="34">
        <f t="shared" si="75"/>
        <v>0</v>
      </c>
      <c r="BD300" s="34" t="e">
        <f t="shared" si="76"/>
        <v>#REF!</v>
      </c>
      <c r="BE300" s="34">
        <v>0.04</v>
      </c>
      <c r="BF300" s="34">
        <f t="shared" si="79"/>
        <v>0</v>
      </c>
      <c r="BG300" s="34" t="e">
        <f t="shared" si="77"/>
        <v>#REF!</v>
      </c>
      <c r="BH300" t="str">
        <f>IF(AT300="UDARA","U","N")&amp;LEFT($C$4,2)&amp;MID($C$4,4,2)&amp;LEFT(A300,3)&amp;MID(E300,2,2)&amp;VLOOKUP(E300,Acuan_Reference!C:L,10,0)</f>
        <v>N1501MKS71S7</v>
      </c>
      <c r="BI300" t="s">
        <v>84</v>
      </c>
      <c r="BJ300" t="s">
        <v>119</v>
      </c>
      <c r="BK300" t="s">
        <v>86</v>
      </c>
      <c r="BL300" t="s">
        <v>87</v>
      </c>
    </row>
    <row r="301" hidden="1" spans="1:64">
      <c r="A301" t="s">
        <v>102</v>
      </c>
      <c r="B301" t="s">
        <v>75</v>
      </c>
      <c r="C301" t="s">
        <v>76</v>
      </c>
      <c r="D301" t="s">
        <v>134</v>
      </c>
      <c r="E301" t="s">
        <v>139</v>
      </c>
      <c r="F301" t="s">
        <v>140</v>
      </c>
      <c r="G301" t="s">
        <v>118</v>
      </c>
      <c r="H301" t="s">
        <v>81</v>
      </c>
      <c r="I301" s="34">
        <v>18275</v>
      </c>
      <c r="J301" s="35">
        <v>90</v>
      </c>
      <c r="K301" s="35">
        <v>69</v>
      </c>
      <c r="L301" s="35">
        <v>49</v>
      </c>
      <c r="M301" s="35">
        <v>115</v>
      </c>
      <c r="N301" s="35">
        <v>58</v>
      </c>
      <c r="O301" s="35">
        <v>29</v>
      </c>
      <c r="P301" s="35">
        <v>156</v>
      </c>
      <c r="Q301" s="35">
        <v>25</v>
      </c>
      <c r="R301" s="35">
        <v>36</v>
      </c>
      <c r="S301" s="35">
        <v>46</v>
      </c>
      <c r="T301" s="35">
        <v>73</v>
      </c>
      <c r="U301" s="35">
        <v>8</v>
      </c>
      <c r="V301" s="34">
        <v>42.333333333333</v>
      </c>
      <c r="W301" s="34">
        <f t="shared" si="64"/>
        <v>61.6666666666667</v>
      </c>
      <c r="X301" s="35">
        <v>2</v>
      </c>
      <c r="Y301" s="35">
        <v>0</v>
      </c>
      <c r="Z301" s="35">
        <v>0</v>
      </c>
      <c r="AA301" s="34">
        <v>145</v>
      </c>
      <c r="AB301" s="34">
        <v>0</v>
      </c>
      <c r="AC301" s="34">
        <v>0</v>
      </c>
      <c r="AD301" s="34">
        <v>0</v>
      </c>
      <c r="AE301" s="34">
        <f t="shared" si="65"/>
        <v>145</v>
      </c>
      <c r="AF301" s="34">
        <f t="shared" si="66"/>
        <v>3.42519685039373</v>
      </c>
      <c r="AG301" s="34">
        <f t="shared" si="67"/>
        <v>2.35135135135135</v>
      </c>
      <c r="AH301" s="34">
        <v>1584</v>
      </c>
      <c r="AI301" s="34">
        <v>0</v>
      </c>
      <c r="AJ301" s="35">
        <v>1152</v>
      </c>
      <c r="AK301" s="35">
        <v>39</v>
      </c>
      <c r="AL301" s="35">
        <v>104</v>
      </c>
      <c r="AM301" s="34">
        <v>0.8</v>
      </c>
      <c r="AN301" s="34">
        <f t="shared" si="68"/>
        <v>49.3333333333333</v>
      </c>
      <c r="AO301" s="35">
        <v>144</v>
      </c>
      <c r="AP301" s="35">
        <v>144</v>
      </c>
      <c r="AQ301" t="s">
        <v>82</v>
      </c>
      <c r="AR301">
        <v>8</v>
      </c>
      <c r="AS301" s="34">
        <v>0.1</v>
      </c>
      <c r="AT301" t="s">
        <v>83</v>
      </c>
      <c r="AU301" s="35">
        <f t="shared" si="78"/>
        <v>6.25000000000001</v>
      </c>
      <c r="AV301" s="35">
        <f t="shared" si="69"/>
        <v>144</v>
      </c>
      <c r="AW301" s="35">
        <f t="shared" si="70"/>
        <v>4.68648648648649</v>
      </c>
      <c r="AX301" s="35">
        <f t="shared" si="71"/>
        <v>3</v>
      </c>
      <c r="AY301" s="35">
        <f t="shared" si="72"/>
        <v>144</v>
      </c>
      <c r="AZ301" s="35">
        <f t="shared" si="73"/>
        <v>144</v>
      </c>
      <c r="BA301" s="27" t="str">
        <f t="shared" si="74"/>
        <v>3</v>
      </c>
      <c r="BB301" s="34">
        <v>0.0001</v>
      </c>
      <c r="BC301" s="34">
        <f t="shared" si="75"/>
        <v>0.0144</v>
      </c>
      <c r="BD301" s="34" t="e">
        <f t="shared" si="76"/>
        <v>#REF!</v>
      </c>
      <c r="BE301" s="34">
        <v>0.04</v>
      </c>
      <c r="BF301" s="34">
        <f t="shared" si="79"/>
        <v>5.76</v>
      </c>
      <c r="BG301" s="34" t="e">
        <f t="shared" si="77"/>
        <v>#REF!</v>
      </c>
      <c r="BH301" t="str">
        <f>IF(AT301="UDARA","U","N")&amp;LEFT($C$4,2)&amp;MID($C$4,4,2)&amp;LEFT(A301,3)&amp;MID(E301,2,2)&amp;VLOOKUP(E301,Acuan_Reference!C:L,10,0)</f>
        <v>N1501MLG71S7</v>
      </c>
      <c r="BI301" t="s">
        <v>84</v>
      </c>
      <c r="BJ301" t="s">
        <v>119</v>
      </c>
      <c r="BK301" t="s">
        <v>86</v>
      </c>
      <c r="BL301" t="s">
        <v>87</v>
      </c>
    </row>
    <row r="302" hidden="1" spans="1:64">
      <c r="A302" t="s">
        <v>103</v>
      </c>
      <c r="B302" t="s">
        <v>75</v>
      </c>
      <c r="C302" t="s">
        <v>76</v>
      </c>
      <c r="D302" t="s">
        <v>134</v>
      </c>
      <c r="E302" t="s">
        <v>139</v>
      </c>
      <c r="F302" t="s">
        <v>140</v>
      </c>
      <c r="G302" t="s">
        <v>118</v>
      </c>
      <c r="H302" t="s">
        <v>81</v>
      </c>
      <c r="I302" s="34">
        <v>18275</v>
      </c>
      <c r="J302" s="35">
        <v>39</v>
      </c>
      <c r="K302" s="35">
        <v>26</v>
      </c>
      <c r="L302" s="35">
        <v>19</v>
      </c>
      <c r="M302" s="35">
        <v>12</v>
      </c>
      <c r="N302" s="35">
        <v>18</v>
      </c>
      <c r="O302" s="35">
        <v>51</v>
      </c>
      <c r="P302" s="35">
        <v>86</v>
      </c>
      <c r="Q302" s="35">
        <v>5</v>
      </c>
      <c r="R302" s="35">
        <v>15</v>
      </c>
      <c r="S302" s="35">
        <v>30</v>
      </c>
      <c r="T302" s="35">
        <v>22</v>
      </c>
      <c r="U302" s="35">
        <v>5</v>
      </c>
      <c r="V302" s="34">
        <v>19</v>
      </c>
      <c r="W302" s="34">
        <f t="shared" si="64"/>
        <v>24</v>
      </c>
      <c r="X302" s="35">
        <v>0</v>
      </c>
      <c r="Y302" s="35">
        <v>0</v>
      </c>
      <c r="Z302" s="35">
        <v>0</v>
      </c>
      <c r="AA302" s="34">
        <v>0</v>
      </c>
      <c r="AB302" s="34">
        <v>0</v>
      </c>
      <c r="AC302" s="34">
        <v>0</v>
      </c>
      <c r="AD302" s="34">
        <v>0</v>
      </c>
      <c r="AE302" s="34">
        <f t="shared" si="65"/>
        <v>0</v>
      </c>
      <c r="AF302" s="34">
        <f t="shared" si="66"/>
        <v>0</v>
      </c>
      <c r="AG302" s="34">
        <f t="shared" si="67"/>
        <v>0</v>
      </c>
      <c r="AH302" s="34">
        <v>1584</v>
      </c>
      <c r="AI302" s="34">
        <v>0</v>
      </c>
      <c r="AJ302" s="35">
        <v>1152</v>
      </c>
      <c r="AK302" s="35">
        <v>21</v>
      </c>
      <c r="AL302" s="35">
        <v>45</v>
      </c>
      <c r="AM302" s="34">
        <v>1.3</v>
      </c>
      <c r="AN302" s="34">
        <f t="shared" si="68"/>
        <v>31.2</v>
      </c>
      <c r="AO302" s="35">
        <v>144</v>
      </c>
      <c r="AP302" s="35">
        <v>144</v>
      </c>
      <c r="AQ302" t="s">
        <v>82</v>
      </c>
      <c r="AR302">
        <v>2</v>
      </c>
      <c r="AS302" s="34">
        <v>0.36666666666667</v>
      </c>
      <c r="AT302" t="s">
        <v>83</v>
      </c>
      <c r="AU302" s="35">
        <f t="shared" si="78"/>
        <v>57.15</v>
      </c>
      <c r="AV302" s="35">
        <f t="shared" si="69"/>
        <v>144</v>
      </c>
      <c r="AW302" s="35">
        <f t="shared" si="70"/>
        <v>6</v>
      </c>
      <c r="AX302" s="35">
        <f t="shared" si="71"/>
        <v>4.125</v>
      </c>
      <c r="AY302" s="35">
        <f t="shared" si="72"/>
        <v>0</v>
      </c>
      <c r="AZ302" s="35">
        <f t="shared" si="73"/>
        <v>0</v>
      </c>
      <c r="BA302" s="27" t="str">
        <f t="shared" si="74"/>
        <v>Kelipatan Kirim/Master box &gt; 3x FC+index</v>
      </c>
      <c r="BB302" s="34">
        <v>0.0001</v>
      </c>
      <c r="BC302" s="34">
        <f t="shared" si="75"/>
        <v>0</v>
      </c>
      <c r="BD302" s="34" t="e">
        <f t="shared" si="76"/>
        <v>#REF!</v>
      </c>
      <c r="BE302" s="34">
        <v>0.04</v>
      </c>
      <c r="BF302" s="34">
        <f t="shared" si="79"/>
        <v>0</v>
      </c>
      <c r="BG302" s="34" t="e">
        <f t="shared" si="77"/>
        <v>#REF!</v>
      </c>
      <c r="BH302" t="str">
        <f>IF(AT302="UDARA","U","N")&amp;LEFT($C$4,2)&amp;MID($C$4,4,2)&amp;LEFT(A302,3)&amp;MID(E302,2,2)&amp;VLOOKUP(E302,Acuan_Reference!C:L,10,0)</f>
        <v>N1501NAD71S7</v>
      </c>
      <c r="BI302" t="s">
        <v>84</v>
      </c>
      <c r="BJ302" t="s">
        <v>119</v>
      </c>
      <c r="BK302" t="s">
        <v>86</v>
      </c>
      <c r="BL302" t="s">
        <v>87</v>
      </c>
    </row>
    <row r="303" hidden="1" spans="1:64">
      <c r="A303" t="s">
        <v>104</v>
      </c>
      <c r="B303" t="s">
        <v>75</v>
      </c>
      <c r="C303" t="s">
        <v>76</v>
      </c>
      <c r="D303" t="s">
        <v>134</v>
      </c>
      <c r="E303" t="s">
        <v>139</v>
      </c>
      <c r="F303" t="s">
        <v>140</v>
      </c>
      <c r="G303" t="s">
        <v>118</v>
      </c>
      <c r="H303" t="s">
        <v>81</v>
      </c>
      <c r="I303" s="34">
        <v>18275</v>
      </c>
      <c r="J303" s="35">
        <v>102</v>
      </c>
      <c r="K303" s="35">
        <v>29</v>
      </c>
      <c r="L303" s="35">
        <v>31</v>
      </c>
      <c r="M303" s="35">
        <v>55</v>
      </c>
      <c r="N303" s="35">
        <v>66</v>
      </c>
      <c r="O303" s="35">
        <v>7</v>
      </c>
      <c r="P303" s="35">
        <v>76</v>
      </c>
      <c r="Q303" s="35">
        <v>-33</v>
      </c>
      <c r="R303" s="35">
        <v>64</v>
      </c>
      <c r="S303" s="35">
        <v>11</v>
      </c>
      <c r="T303" s="35">
        <v>26</v>
      </c>
      <c r="U303" s="35">
        <v>23</v>
      </c>
      <c r="V303" s="34">
        <v>20</v>
      </c>
      <c r="W303" s="34">
        <f t="shared" si="64"/>
        <v>39</v>
      </c>
      <c r="X303" s="35">
        <v>12</v>
      </c>
      <c r="Y303" s="35">
        <v>0</v>
      </c>
      <c r="Z303" s="35">
        <v>0</v>
      </c>
      <c r="AA303" s="34">
        <v>0</v>
      </c>
      <c r="AB303" s="34">
        <v>0</v>
      </c>
      <c r="AC303" s="34">
        <v>144</v>
      </c>
      <c r="AD303" s="34">
        <v>0</v>
      </c>
      <c r="AE303" s="34">
        <f t="shared" si="65"/>
        <v>144</v>
      </c>
      <c r="AF303" s="34">
        <f t="shared" si="66"/>
        <v>7.2</v>
      </c>
      <c r="AG303" s="34">
        <f t="shared" si="67"/>
        <v>3.69230769230769</v>
      </c>
      <c r="AH303" s="34">
        <v>1584</v>
      </c>
      <c r="AI303" s="34">
        <v>0</v>
      </c>
      <c r="AJ303" s="35">
        <v>1152</v>
      </c>
      <c r="AK303" s="35">
        <v>21</v>
      </c>
      <c r="AL303" s="35">
        <v>68</v>
      </c>
      <c r="AM303" s="34">
        <v>1</v>
      </c>
      <c r="AN303" s="34">
        <f t="shared" si="68"/>
        <v>39</v>
      </c>
      <c r="AO303" s="35">
        <v>144</v>
      </c>
      <c r="AP303" s="35">
        <v>144</v>
      </c>
      <c r="AQ303" t="s">
        <v>82</v>
      </c>
      <c r="AR303">
        <v>4</v>
      </c>
      <c r="AS303" s="34">
        <v>0.26666666666667</v>
      </c>
      <c r="AT303" t="s">
        <v>83</v>
      </c>
      <c r="AU303" s="35">
        <f t="shared" si="78"/>
        <v>0</v>
      </c>
      <c r="AV303" s="35">
        <f t="shared" si="69"/>
        <v>0</v>
      </c>
      <c r="AW303" s="35">
        <f t="shared" si="70"/>
        <v>3.69230769230769</v>
      </c>
      <c r="AX303" s="35">
        <f t="shared" si="71"/>
        <v>1.94871794871795</v>
      </c>
      <c r="AY303" s="35">
        <f t="shared" si="72"/>
        <v>0</v>
      </c>
      <c r="AZ303" s="35">
        <f t="shared" si="73"/>
        <v>0</v>
      </c>
      <c r="BA303" s="27" t="str">
        <f t="shared" si="74"/>
        <v>3</v>
      </c>
      <c r="BB303" s="34">
        <v>0.0001</v>
      </c>
      <c r="BC303" s="34">
        <f t="shared" si="75"/>
        <v>0</v>
      </c>
      <c r="BD303" s="34" t="e">
        <f t="shared" si="76"/>
        <v>#REF!</v>
      </c>
      <c r="BE303" s="34">
        <v>0.04</v>
      </c>
      <c r="BF303" s="34">
        <f t="shared" si="79"/>
        <v>0</v>
      </c>
      <c r="BG303" s="34" t="e">
        <f t="shared" si="77"/>
        <v>#REF!</v>
      </c>
      <c r="BH303" t="str">
        <f>IF(AT303="UDARA","U","N")&amp;LEFT($C$4,2)&amp;MID($C$4,4,2)&amp;LEFT(A303,3)&amp;MID(E303,2,2)&amp;VLOOKUP(E303,Acuan_Reference!C:L,10,0)</f>
        <v>N1501PDG71S7</v>
      </c>
      <c r="BI303" t="s">
        <v>84</v>
      </c>
      <c r="BJ303" t="s">
        <v>119</v>
      </c>
      <c r="BK303" t="s">
        <v>86</v>
      </c>
      <c r="BL303" t="s">
        <v>87</v>
      </c>
    </row>
    <row r="304" hidden="1" spans="1:64">
      <c r="A304" t="s">
        <v>105</v>
      </c>
      <c r="B304" t="s">
        <v>75</v>
      </c>
      <c r="C304" t="s">
        <v>76</v>
      </c>
      <c r="D304" t="s">
        <v>134</v>
      </c>
      <c r="E304" t="s">
        <v>139</v>
      </c>
      <c r="F304" t="s">
        <v>140</v>
      </c>
      <c r="G304" t="s">
        <v>118</v>
      </c>
      <c r="H304" t="s">
        <v>81</v>
      </c>
      <c r="I304" s="34">
        <v>18275</v>
      </c>
      <c r="J304" s="35">
        <v>33</v>
      </c>
      <c r="K304" s="35">
        <v>-93</v>
      </c>
      <c r="L304" s="35">
        <v>12</v>
      </c>
      <c r="M304" s="35">
        <v>18</v>
      </c>
      <c r="N304" s="35">
        <v>20</v>
      </c>
      <c r="O304" s="35">
        <v>6</v>
      </c>
      <c r="P304" s="35">
        <v>52</v>
      </c>
      <c r="Q304" s="35">
        <v>0</v>
      </c>
      <c r="R304" s="35">
        <v>-11</v>
      </c>
      <c r="S304" s="35">
        <v>0</v>
      </c>
      <c r="T304" s="35">
        <v>-94</v>
      </c>
      <c r="U304" s="35">
        <v>-27</v>
      </c>
      <c r="V304" s="34">
        <v>-40.333333333333</v>
      </c>
      <c r="W304" s="34">
        <f t="shared" si="64"/>
        <v>-40.3333333333333</v>
      </c>
      <c r="X304" s="35">
        <v>-6</v>
      </c>
      <c r="Y304" s="35">
        <v>0</v>
      </c>
      <c r="Z304" s="35">
        <v>0</v>
      </c>
      <c r="AA304" s="34">
        <v>0</v>
      </c>
      <c r="AB304" s="34">
        <v>0</v>
      </c>
      <c r="AC304" s="34">
        <v>0</v>
      </c>
      <c r="AD304" s="34">
        <v>0</v>
      </c>
      <c r="AE304" s="34">
        <f t="shared" si="65"/>
        <v>0</v>
      </c>
      <c r="AF304" s="34">
        <f t="shared" si="66"/>
        <v>9999</v>
      </c>
      <c r="AG304" s="34">
        <f t="shared" si="67"/>
        <v>9999</v>
      </c>
      <c r="AH304" s="34">
        <v>1584</v>
      </c>
      <c r="AI304" s="34">
        <v>0</v>
      </c>
      <c r="AJ304" s="35">
        <v>1152</v>
      </c>
      <c r="AK304" s="35">
        <v>0</v>
      </c>
      <c r="AL304" s="35">
        <v>0</v>
      </c>
      <c r="AM304" s="34">
        <v>1</v>
      </c>
      <c r="AN304" s="34">
        <f t="shared" si="68"/>
        <v>0</v>
      </c>
      <c r="AO304" s="35">
        <v>144</v>
      </c>
      <c r="AP304" s="35">
        <v>144</v>
      </c>
      <c r="AQ304" t="s">
        <v>82</v>
      </c>
      <c r="AR304">
        <v>4</v>
      </c>
      <c r="AS304" s="34">
        <v>0.26666666666667</v>
      </c>
      <c r="AT304" t="s">
        <v>83</v>
      </c>
      <c r="AU304" s="35">
        <f t="shared" si="78"/>
        <v>0</v>
      </c>
      <c r="AV304" s="35">
        <f t="shared" si="69"/>
        <v>0</v>
      </c>
      <c r="AW304" s="35">
        <f t="shared" si="70"/>
        <v>9999</v>
      </c>
      <c r="AX304" s="35">
        <f t="shared" si="71"/>
        <v>9999</v>
      </c>
      <c r="AY304" s="35">
        <f t="shared" si="72"/>
        <v>0</v>
      </c>
      <c r="AZ304" s="35">
        <f t="shared" si="73"/>
        <v>0</v>
      </c>
      <c r="BA304" s="27" t="str">
        <f t="shared" si="74"/>
        <v>Kelipatan Kirim/Master box &gt; 3x FC+index</v>
      </c>
      <c r="BB304" s="34">
        <v>0.0001</v>
      </c>
      <c r="BC304" s="34">
        <f t="shared" si="75"/>
        <v>0</v>
      </c>
      <c r="BD304" s="34" t="e">
        <f t="shared" si="76"/>
        <v>#REF!</v>
      </c>
      <c r="BE304" s="34">
        <v>0.04</v>
      </c>
      <c r="BF304" s="34">
        <f t="shared" si="79"/>
        <v>0</v>
      </c>
      <c r="BG304" s="34" t="e">
        <f t="shared" si="77"/>
        <v>#REF!</v>
      </c>
      <c r="BH304" t="str">
        <f>IF(AT304="UDARA","U","N")&amp;LEFT($C$4,2)&amp;MID($C$4,4,2)&amp;LEFT(A304,3)&amp;MID(E304,2,2)&amp;VLOOKUP(E304,Acuan_Reference!C:L,10,0)</f>
        <v>N1501PKB71S7</v>
      </c>
      <c r="BI304" t="s">
        <v>84</v>
      </c>
      <c r="BJ304" t="s">
        <v>119</v>
      </c>
      <c r="BK304" t="s">
        <v>86</v>
      </c>
      <c r="BL304" t="s">
        <v>87</v>
      </c>
    </row>
    <row r="305" hidden="1" spans="1:64">
      <c r="A305" t="s">
        <v>106</v>
      </c>
      <c r="B305" t="s">
        <v>75</v>
      </c>
      <c r="C305" t="s">
        <v>76</v>
      </c>
      <c r="D305" t="s">
        <v>134</v>
      </c>
      <c r="E305" t="s">
        <v>139</v>
      </c>
      <c r="F305" t="s">
        <v>140</v>
      </c>
      <c r="G305" t="s">
        <v>118</v>
      </c>
      <c r="H305" t="s">
        <v>81</v>
      </c>
      <c r="I305" s="34">
        <v>18275</v>
      </c>
      <c r="J305" s="35">
        <v>56</v>
      </c>
      <c r="K305" s="35">
        <v>107</v>
      </c>
      <c r="L305" s="35">
        <v>55</v>
      </c>
      <c r="M305" s="35">
        <v>32</v>
      </c>
      <c r="N305" s="35">
        <v>108</v>
      </c>
      <c r="O305" s="35">
        <v>51</v>
      </c>
      <c r="P305" s="35">
        <v>167</v>
      </c>
      <c r="Q305" s="35">
        <v>88</v>
      </c>
      <c r="R305" s="35">
        <v>68</v>
      </c>
      <c r="S305" s="35">
        <v>73</v>
      </c>
      <c r="T305" s="35">
        <v>-55</v>
      </c>
      <c r="U305" s="35">
        <v>35</v>
      </c>
      <c r="V305" s="34">
        <v>17.666666666667</v>
      </c>
      <c r="W305" s="34">
        <f t="shared" si="64"/>
        <v>12.6666666666667</v>
      </c>
      <c r="X305" s="35">
        <v>2</v>
      </c>
      <c r="Y305" s="35">
        <v>0</v>
      </c>
      <c r="Z305" s="35">
        <v>0</v>
      </c>
      <c r="AA305" s="34">
        <v>261</v>
      </c>
      <c r="AB305" s="34">
        <v>0</v>
      </c>
      <c r="AC305" s="34">
        <v>0</v>
      </c>
      <c r="AD305" s="34">
        <v>0</v>
      </c>
      <c r="AE305" s="34">
        <f t="shared" si="65"/>
        <v>261</v>
      </c>
      <c r="AF305" s="34">
        <f t="shared" si="66"/>
        <v>14.7735849056601</v>
      </c>
      <c r="AG305" s="34">
        <f t="shared" si="67"/>
        <v>20.6052631578947</v>
      </c>
      <c r="AH305" s="34">
        <v>1584</v>
      </c>
      <c r="AI305" s="34">
        <v>0</v>
      </c>
      <c r="AJ305" s="35">
        <v>1152</v>
      </c>
      <c r="AK305" s="35">
        <v>106</v>
      </c>
      <c r="AL305" s="35">
        <v>58</v>
      </c>
      <c r="AM305" s="34">
        <v>0.9</v>
      </c>
      <c r="AN305" s="34">
        <f t="shared" si="68"/>
        <v>11.4</v>
      </c>
      <c r="AO305" s="35">
        <v>144</v>
      </c>
      <c r="AP305" s="35">
        <v>144</v>
      </c>
      <c r="AQ305" t="s">
        <v>82</v>
      </c>
      <c r="AR305">
        <v>4</v>
      </c>
      <c r="AS305" s="34">
        <v>0.16666666666667</v>
      </c>
      <c r="AT305" t="s">
        <v>83</v>
      </c>
      <c r="AU305" s="35">
        <f t="shared" si="78"/>
        <v>0</v>
      </c>
      <c r="AV305" s="35">
        <f t="shared" si="69"/>
        <v>0</v>
      </c>
      <c r="AW305" s="35">
        <f t="shared" si="70"/>
        <v>20.6052631578947</v>
      </c>
      <c r="AX305" s="35">
        <f t="shared" si="71"/>
        <v>16.0263157894737</v>
      </c>
      <c r="AY305" s="35">
        <f t="shared" si="72"/>
        <v>0</v>
      </c>
      <c r="AZ305" s="35">
        <f t="shared" si="73"/>
        <v>0</v>
      </c>
      <c r="BA305" s="27" t="str">
        <f t="shared" si="74"/>
        <v>Kelipatan Kirim/Master box &gt; 3x FC+index</v>
      </c>
      <c r="BB305" s="34">
        <v>0.0001</v>
      </c>
      <c r="BC305" s="34">
        <f t="shared" si="75"/>
        <v>0</v>
      </c>
      <c r="BD305" s="34" t="e">
        <f t="shared" si="76"/>
        <v>#REF!</v>
      </c>
      <c r="BE305" s="34">
        <v>0.04</v>
      </c>
      <c r="BF305" s="34">
        <f t="shared" si="79"/>
        <v>0</v>
      </c>
      <c r="BG305" s="34" t="e">
        <f t="shared" si="77"/>
        <v>#REF!</v>
      </c>
      <c r="BH305" t="str">
        <f>IF(AT305="UDARA","U","N")&amp;LEFT($C$4,2)&amp;MID($C$4,4,2)&amp;LEFT(A305,3)&amp;MID(E305,2,2)&amp;VLOOKUP(E305,Acuan_Reference!C:L,10,0)</f>
        <v>N1501PLB71S7</v>
      </c>
      <c r="BI305" t="s">
        <v>84</v>
      </c>
      <c r="BJ305" t="s">
        <v>119</v>
      </c>
      <c r="BK305" t="s">
        <v>86</v>
      </c>
      <c r="BL305" t="s">
        <v>87</v>
      </c>
    </row>
    <row r="306" hidden="1" spans="1:64">
      <c r="A306" t="s">
        <v>107</v>
      </c>
      <c r="B306" t="s">
        <v>75</v>
      </c>
      <c r="C306" t="s">
        <v>76</v>
      </c>
      <c r="D306" t="s">
        <v>134</v>
      </c>
      <c r="E306" t="s">
        <v>139</v>
      </c>
      <c r="F306" t="s">
        <v>140</v>
      </c>
      <c r="G306" t="s">
        <v>118</v>
      </c>
      <c r="H306" t="s">
        <v>81</v>
      </c>
      <c r="I306" s="34">
        <v>18275</v>
      </c>
      <c r="J306" s="35">
        <v>144</v>
      </c>
      <c r="K306" s="35">
        <v>80</v>
      </c>
      <c r="L306" s="35">
        <v>90</v>
      </c>
      <c r="M306" s="35">
        <v>-62</v>
      </c>
      <c r="N306" s="35">
        <v>56</v>
      </c>
      <c r="O306" s="35">
        <v>77</v>
      </c>
      <c r="P306" s="35">
        <v>51</v>
      </c>
      <c r="Q306" s="35">
        <v>44</v>
      </c>
      <c r="R306" s="35">
        <v>38</v>
      </c>
      <c r="S306" s="35">
        <v>8</v>
      </c>
      <c r="T306" s="35">
        <v>5</v>
      </c>
      <c r="U306" s="35">
        <v>67</v>
      </c>
      <c r="V306" s="34">
        <v>26.666666666667</v>
      </c>
      <c r="W306" s="34">
        <f t="shared" si="64"/>
        <v>35.6666666666667</v>
      </c>
      <c r="X306" s="35">
        <v>41</v>
      </c>
      <c r="Y306" s="35">
        <v>0</v>
      </c>
      <c r="Z306" s="35">
        <v>0</v>
      </c>
      <c r="AA306" s="34">
        <v>35</v>
      </c>
      <c r="AB306" s="34">
        <v>0</v>
      </c>
      <c r="AC306" s="34">
        <v>0</v>
      </c>
      <c r="AD306" s="34">
        <v>0</v>
      </c>
      <c r="AE306" s="34">
        <f t="shared" si="65"/>
        <v>35</v>
      </c>
      <c r="AF306" s="34">
        <f t="shared" si="66"/>
        <v>1.31249999999998</v>
      </c>
      <c r="AG306" s="34">
        <f t="shared" si="67"/>
        <v>0.981308411214953</v>
      </c>
      <c r="AH306" s="34">
        <v>1584</v>
      </c>
      <c r="AI306" s="34">
        <v>0</v>
      </c>
      <c r="AJ306" s="35">
        <v>1152</v>
      </c>
      <c r="AK306" s="35">
        <v>39</v>
      </c>
      <c r="AL306" s="35">
        <v>35</v>
      </c>
      <c r="AM306" s="34">
        <v>1.3</v>
      </c>
      <c r="AN306" s="34">
        <f t="shared" si="68"/>
        <v>46.3666666666667</v>
      </c>
      <c r="AO306" s="35">
        <v>144</v>
      </c>
      <c r="AP306" s="35">
        <v>144</v>
      </c>
      <c r="AQ306" t="s">
        <v>82</v>
      </c>
      <c r="AR306">
        <v>2</v>
      </c>
      <c r="AS306" s="34">
        <v>0.43333333333333</v>
      </c>
      <c r="AT306" t="s">
        <v>83</v>
      </c>
      <c r="AU306" s="35">
        <f t="shared" si="78"/>
        <v>34.775</v>
      </c>
      <c r="AV306" s="35">
        <f t="shared" si="69"/>
        <v>144</v>
      </c>
      <c r="AW306" s="35">
        <f t="shared" si="70"/>
        <v>5.01869158878505</v>
      </c>
      <c r="AX306" s="35">
        <f t="shared" si="71"/>
        <v>4.03738317757009</v>
      </c>
      <c r="AY306" s="35">
        <f t="shared" si="72"/>
        <v>0</v>
      </c>
      <c r="AZ306" s="35">
        <f t="shared" si="73"/>
        <v>0</v>
      </c>
      <c r="BA306" s="27" t="str">
        <f t="shared" si="74"/>
        <v>Kelipatan Kirim/Master box &gt; 3x FC+index</v>
      </c>
      <c r="BB306" s="34">
        <v>0.0001</v>
      </c>
      <c r="BC306" s="34">
        <f t="shared" si="75"/>
        <v>0</v>
      </c>
      <c r="BD306" s="34" t="e">
        <f t="shared" si="76"/>
        <v>#REF!</v>
      </c>
      <c r="BE306" s="34">
        <v>0.04</v>
      </c>
      <c r="BF306" s="34">
        <f t="shared" si="79"/>
        <v>0</v>
      </c>
      <c r="BG306" s="34" t="e">
        <f t="shared" si="77"/>
        <v>#REF!</v>
      </c>
      <c r="BH306" t="str">
        <f>IF(AT306="UDARA","U","N")&amp;LEFT($C$4,2)&amp;MID($C$4,4,2)&amp;LEFT(A306,3)&amp;MID(E306,2,2)&amp;VLOOKUP(E306,Acuan_Reference!C:L,10,0)</f>
        <v>N1501PTK71S7</v>
      </c>
      <c r="BI306" t="s">
        <v>84</v>
      </c>
      <c r="BJ306" t="s">
        <v>119</v>
      </c>
      <c r="BK306" t="s">
        <v>86</v>
      </c>
      <c r="BL306" t="s">
        <v>87</v>
      </c>
    </row>
    <row r="307" hidden="1" spans="1:64">
      <c r="A307" t="s">
        <v>108</v>
      </c>
      <c r="B307" t="s">
        <v>75</v>
      </c>
      <c r="C307" t="s">
        <v>76</v>
      </c>
      <c r="D307" t="s">
        <v>134</v>
      </c>
      <c r="E307" t="s">
        <v>139</v>
      </c>
      <c r="F307" t="s">
        <v>140</v>
      </c>
      <c r="G307" t="s">
        <v>118</v>
      </c>
      <c r="H307" t="s">
        <v>81</v>
      </c>
      <c r="I307" s="34">
        <v>18275</v>
      </c>
      <c r="J307" s="35">
        <v>106</v>
      </c>
      <c r="K307" s="35">
        <v>94</v>
      </c>
      <c r="L307" s="35">
        <v>54</v>
      </c>
      <c r="M307" s="35">
        <v>47</v>
      </c>
      <c r="N307" s="35">
        <v>77</v>
      </c>
      <c r="O307" s="35">
        <v>18</v>
      </c>
      <c r="P307" s="35">
        <v>79</v>
      </c>
      <c r="Q307" s="35">
        <v>46</v>
      </c>
      <c r="R307" s="35">
        <v>37</v>
      </c>
      <c r="S307" s="35">
        <v>45</v>
      </c>
      <c r="T307" s="35">
        <v>49</v>
      </c>
      <c r="U307" s="35">
        <v>70</v>
      </c>
      <c r="V307" s="34">
        <v>54.666666666667</v>
      </c>
      <c r="W307" s="34">
        <f t="shared" si="64"/>
        <v>69</v>
      </c>
      <c r="X307" s="35">
        <v>34</v>
      </c>
      <c r="Y307" s="35">
        <v>0</v>
      </c>
      <c r="Z307" s="35">
        <v>0</v>
      </c>
      <c r="AA307" s="34">
        <v>187</v>
      </c>
      <c r="AB307" s="34">
        <v>0</v>
      </c>
      <c r="AC307" s="34">
        <v>0</v>
      </c>
      <c r="AD307" s="34">
        <v>0</v>
      </c>
      <c r="AE307" s="34">
        <f t="shared" si="65"/>
        <v>187</v>
      </c>
      <c r="AF307" s="34">
        <f t="shared" si="66"/>
        <v>3.42073170731705</v>
      </c>
      <c r="AG307" s="34">
        <f t="shared" si="67"/>
        <v>2.71014492753623</v>
      </c>
      <c r="AH307" s="34">
        <v>1584</v>
      </c>
      <c r="AI307" s="34">
        <v>0</v>
      </c>
      <c r="AJ307" s="35">
        <v>1152</v>
      </c>
      <c r="AK307" s="35">
        <v>68</v>
      </c>
      <c r="AL307" s="35">
        <v>88</v>
      </c>
      <c r="AM307" s="34">
        <v>0.8</v>
      </c>
      <c r="AN307" s="34">
        <f t="shared" si="68"/>
        <v>55.2</v>
      </c>
      <c r="AO307" s="35">
        <v>144</v>
      </c>
      <c r="AP307" s="35">
        <v>144</v>
      </c>
      <c r="AQ307" t="s">
        <v>82</v>
      </c>
      <c r="AR307">
        <v>4</v>
      </c>
      <c r="AS307" s="34">
        <v>0.066666666666667</v>
      </c>
      <c r="AT307" t="s">
        <v>83</v>
      </c>
      <c r="AU307" s="35">
        <f t="shared" si="78"/>
        <v>0</v>
      </c>
      <c r="AV307" s="35">
        <f t="shared" si="69"/>
        <v>0</v>
      </c>
      <c r="AW307" s="35">
        <f t="shared" si="70"/>
        <v>2.71014492753623</v>
      </c>
      <c r="AX307" s="35">
        <f t="shared" si="71"/>
        <v>1.43478260869565</v>
      </c>
      <c r="AY307" s="35">
        <f t="shared" si="72"/>
        <v>0</v>
      </c>
      <c r="AZ307" s="35">
        <f t="shared" si="73"/>
        <v>0</v>
      </c>
      <c r="BA307" s="27" t="str">
        <f t="shared" si="74"/>
        <v>3</v>
      </c>
      <c r="BB307" s="34">
        <v>0.0001</v>
      </c>
      <c r="BC307" s="34">
        <f t="shared" si="75"/>
        <v>0</v>
      </c>
      <c r="BD307" s="34" t="e">
        <f t="shared" si="76"/>
        <v>#REF!</v>
      </c>
      <c r="BE307" s="34">
        <v>0.04</v>
      </c>
      <c r="BF307" s="34">
        <f t="shared" si="79"/>
        <v>0</v>
      </c>
      <c r="BG307" s="34" t="e">
        <f t="shared" si="77"/>
        <v>#REF!</v>
      </c>
      <c r="BH307" t="str">
        <f>IF(AT307="UDARA","U","N")&amp;LEFT($C$4,2)&amp;MID($C$4,4,2)&amp;LEFT(A307,3)&amp;MID(E307,2,2)&amp;VLOOKUP(E307,Acuan_Reference!C:L,10,0)</f>
        <v>N1501PWT71S7</v>
      </c>
      <c r="BI307" t="s">
        <v>84</v>
      </c>
      <c r="BJ307" t="s">
        <v>119</v>
      </c>
      <c r="BK307" t="s">
        <v>86</v>
      </c>
      <c r="BL307" t="s">
        <v>87</v>
      </c>
    </row>
    <row r="308" hidden="1" spans="1:64">
      <c r="A308" t="s">
        <v>109</v>
      </c>
      <c r="B308" t="s">
        <v>75</v>
      </c>
      <c r="C308" t="s">
        <v>76</v>
      </c>
      <c r="D308" t="s">
        <v>134</v>
      </c>
      <c r="E308" t="s">
        <v>139</v>
      </c>
      <c r="F308" t="s">
        <v>140</v>
      </c>
      <c r="G308" t="s">
        <v>118</v>
      </c>
      <c r="H308" t="s">
        <v>81</v>
      </c>
      <c r="I308" s="34">
        <v>18275</v>
      </c>
      <c r="J308" s="35">
        <v>197</v>
      </c>
      <c r="K308" s="35">
        <v>154</v>
      </c>
      <c r="L308" s="35">
        <v>237</v>
      </c>
      <c r="M308" s="35">
        <v>227</v>
      </c>
      <c r="N308" s="35">
        <v>185</v>
      </c>
      <c r="O308" s="35">
        <v>95</v>
      </c>
      <c r="P308" s="35">
        <v>127</v>
      </c>
      <c r="Q308" s="35">
        <v>174</v>
      </c>
      <c r="R308" s="35">
        <v>284</v>
      </c>
      <c r="S308" s="35">
        <v>52</v>
      </c>
      <c r="T308" s="35">
        <v>386</v>
      </c>
      <c r="U308" s="35">
        <v>26</v>
      </c>
      <c r="V308" s="34">
        <v>154.66666666667</v>
      </c>
      <c r="W308" s="34">
        <f t="shared" si="64"/>
        <v>298</v>
      </c>
      <c r="X308" s="35">
        <v>58</v>
      </c>
      <c r="Y308" s="35">
        <v>0</v>
      </c>
      <c r="Z308" s="35">
        <v>0</v>
      </c>
      <c r="AA308" s="34">
        <v>216</v>
      </c>
      <c r="AB308" s="34">
        <v>0</v>
      </c>
      <c r="AC308" s="34">
        <v>288</v>
      </c>
      <c r="AD308" s="34">
        <v>0</v>
      </c>
      <c r="AE308" s="34">
        <f t="shared" si="65"/>
        <v>504</v>
      </c>
      <c r="AF308" s="34">
        <f t="shared" si="66"/>
        <v>3.2586206896551</v>
      </c>
      <c r="AG308" s="34">
        <f t="shared" si="67"/>
        <v>1.69127516778523</v>
      </c>
      <c r="AH308" s="34">
        <v>1584</v>
      </c>
      <c r="AI308" s="34">
        <v>0</v>
      </c>
      <c r="AJ308" s="35">
        <v>1152</v>
      </c>
      <c r="AK308" s="35">
        <v>245</v>
      </c>
      <c r="AL308" s="35">
        <v>482</v>
      </c>
      <c r="AM308" s="34">
        <v>0.6</v>
      </c>
      <c r="AN308" s="34">
        <f t="shared" si="68"/>
        <v>178.8</v>
      </c>
      <c r="AO308" s="35">
        <v>144</v>
      </c>
      <c r="AP308" s="35">
        <v>144</v>
      </c>
      <c r="AQ308" t="s">
        <v>82</v>
      </c>
      <c r="AR308">
        <v>8</v>
      </c>
      <c r="AS308" s="34">
        <v>0.1</v>
      </c>
      <c r="AT308" t="s">
        <v>83</v>
      </c>
      <c r="AU308" s="35">
        <f t="shared" si="78"/>
        <v>117.6</v>
      </c>
      <c r="AV308" s="35">
        <f t="shared" si="69"/>
        <v>144</v>
      </c>
      <c r="AW308" s="35">
        <f t="shared" si="70"/>
        <v>2.1744966442953</v>
      </c>
      <c r="AX308" s="35">
        <f t="shared" si="71"/>
        <v>0.557046979865772</v>
      </c>
      <c r="AY308" s="35">
        <f t="shared" si="72"/>
        <v>144</v>
      </c>
      <c r="AZ308" s="35">
        <f t="shared" si="73"/>
        <v>144</v>
      </c>
      <c r="BA308" s="27" t="str">
        <f t="shared" si="74"/>
        <v>3</v>
      </c>
      <c r="BB308" s="34">
        <v>0.0001</v>
      </c>
      <c r="BC308" s="34">
        <f t="shared" si="75"/>
        <v>0.0144</v>
      </c>
      <c r="BD308" s="34" t="e">
        <f t="shared" si="76"/>
        <v>#REF!</v>
      </c>
      <c r="BE308" s="34">
        <v>0.04</v>
      </c>
      <c r="BF308" s="34">
        <f t="shared" si="79"/>
        <v>5.76</v>
      </c>
      <c r="BG308" s="34" t="e">
        <f t="shared" si="77"/>
        <v>#REF!</v>
      </c>
      <c r="BH308" t="str">
        <f>IF(AT308="UDARA","U","N")&amp;LEFT($C$4,2)&amp;MID($C$4,4,2)&amp;LEFT(A308,3)&amp;MID(E308,2,2)&amp;VLOOKUP(E308,Acuan_Reference!C:L,10,0)</f>
        <v>N1501SBY71S7</v>
      </c>
      <c r="BI308" t="s">
        <v>84</v>
      </c>
      <c r="BJ308" t="s">
        <v>119</v>
      </c>
      <c r="BK308" t="s">
        <v>86</v>
      </c>
      <c r="BL308" t="s">
        <v>87</v>
      </c>
    </row>
    <row r="309" hidden="1" spans="1:64">
      <c r="A309" t="s">
        <v>110</v>
      </c>
      <c r="B309" t="s">
        <v>75</v>
      </c>
      <c r="C309" t="s">
        <v>76</v>
      </c>
      <c r="D309" t="s">
        <v>134</v>
      </c>
      <c r="E309" t="s">
        <v>139</v>
      </c>
      <c r="F309" t="s">
        <v>140</v>
      </c>
      <c r="G309" t="s">
        <v>118</v>
      </c>
      <c r="H309" t="s">
        <v>81</v>
      </c>
      <c r="I309" s="34">
        <v>18275</v>
      </c>
      <c r="J309" s="35">
        <v>141</v>
      </c>
      <c r="K309" s="35">
        <v>34</v>
      </c>
      <c r="L309" s="35">
        <v>142</v>
      </c>
      <c r="M309" s="35">
        <v>74</v>
      </c>
      <c r="N309" s="35">
        <v>90</v>
      </c>
      <c r="O309" s="35">
        <v>17</v>
      </c>
      <c r="P309" s="35">
        <v>98</v>
      </c>
      <c r="Q309" s="35">
        <v>24</v>
      </c>
      <c r="R309" s="35">
        <v>121</v>
      </c>
      <c r="S309" s="35">
        <v>59</v>
      </c>
      <c r="T309" s="35">
        <v>23</v>
      </c>
      <c r="U309" s="35">
        <v>106</v>
      </c>
      <c r="V309" s="34">
        <v>62.666666666667</v>
      </c>
      <c r="W309" s="34">
        <f t="shared" si="64"/>
        <v>88.3333333333333</v>
      </c>
      <c r="X309" s="35">
        <v>-39</v>
      </c>
      <c r="Y309" s="35">
        <v>0</v>
      </c>
      <c r="Z309" s="35">
        <v>0</v>
      </c>
      <c r="AA309" s="34">
        <v>182</v>
      </c>
      <c r="AB309" s="34">
        <v>0</v>
      </c>
      <c r="AC309" s="34">
        <v>144</v>
      </c>
      <c r="AD309" s="34">
        <v>0</v>
      </c>
      <c r="AE309" s="34">
        <f t="shared" si="65"/>
        <v>326</v>
      </c>
      <c r="AF309" s="34">
        <f t="shared" si="66"/>
        <v>5.20212765957444</v>
      </c>
      <c r="AG309" s="34">
        <f t="shared" si="67"/>
        <v>3.69056603773585</v>
      </c>
      <c r="AH309" s="34">
        <v>1584</v>
      </c>
      <c r="AI309" s="34">
        <v>0</v>
      </c>
      <c r="AJ309" s="35">
        <v>1152</v>
      </c>
      <c r="AK309" s="35">
        <v>102</v>
      </c>
      <c r="AL309" s="35">
        <v>136</v>
      </c>
      <c r="AM309" s="34">
        <v>0.7</v>
      </c>
      <c r="AN309" s="34">
        <f t="shared" si="68"/>
        <v>61.8333333333333</v>
      </c>
      <c r="AO309" s="35">
        <v>144</v>
      </c>
      <c r="AP309" s="35">
        <v>144</v>
      </c>
      <c r="AQ309" t="s">
        <v>82</v>
      </c>
      <c r="AR309">
        <v>8</v>
      </c>
      <c r="AS309" s="34">
        <v>0.066666666666667</v>
      </c>
      <c r="AT309" t="s">
        <v>83</v>
      </c>
      <c r="AU309" s="35">
        <f t="shared" si="78"/>
        <v>0</v>
      </c>
      <c r="AV309" s="35">
        <f t="shared" si="69"/>
        <v>0</v>
      </c>
      <c r="AW309" s="35">
        <f t="shared" si="70"/>
        <v>3.69056603773585</v>
      </c>
      <c r="AX309" s="35">
        <f t="shared" si="71"/>
        <v>2.15094339622641</v>
      </c>
      <c r="AY309" s="35">
        <f t="shared" si="72"/>
        <v>0</v>
      </c>
      <c r="AZ309" s="35">
        <f t="shared" si="73"/>
        <v>0</v>
      </c>
      <c r="BA309" s="27" t="str">
        <f t="shared" si="74"/>
        <v>3</v>
      </c>
      <c r="BB309" s="34">
        <v>0.0001</v>
      </c>
      <c r="BC309" s="34">
        <f t="shared" si="75"/>
        <v>0</v>
      </c>
      <c r="BD309" s="34" t="e">
        <f t="shared" si="76"/>
        <v>#REF!</v>
      </c>
      <c r="BE309" s="34">
        <v>0.04</v>
      </c>
      <c r="BF309" s="34">
        <f t="shared" si="79"/>
        <v>0</v>
      </c>
      <c r="BG309" s="34" t="e">
        <f t="shared" si="77"/>
        <v>#REF!</v>
      </c>
      <c r="BH309" t="str">
        <f>IF(AT309="UDARA","U","N")&amp;LEFT($C$4,2)&amp;MID($C$4,4,2)&amp;LEFT(A309,3)&amp;MID(E309,2,2)&amp;VLOOKUP(E309,Acuan_Reference!C:L,10,0)</f>
        <v>N1501SLO71S7</v>
      </c>
      <c r="BI309" t="s">
        <v>84</v>
      </c>
      <c r="BJ309" t="s">
        <v>119</v>
      </c>
      <c r="BK309" t="s">
        <v>86</v>
      </c>
      <c r="BL309" t="s">
        <v>87</v>
      </c>
    </row>
    <row r="310" hidden="1" spans="1:64">
      <c r="A310" t="s">
        <v>111</v>
      </c>
      <c r="B310" t="s">
        <v>75</v>
      </c>
      <c r="C310" t="s">
        <v>76</v>
      </c>
      <c r="D310" t="s">
        <v>134</v>
      </c>
      <c r="E310" t="s">
        <v>139</v>
      </c>
      <c r="F310" t="s">
        <v>140</v>
      </c>
      <c r="G310" t="s">
        <v>118</v>
      </c>
      <c r="H310" t="s">
        <v>81</v>
      </c>
      <c r="I310" s="34">
        <v>18275</v>
      </c>
      <c r="J310" s="35">
        <v>34</v>
      </c>
      <c r="K310" s="35">
        <v>5</v>
      </c>
      <c r="L310" s="35">
        <v>45</v>
      </c>
      <c r="M310" s="35">
        <v>49</v>
      </c>
      <c r="N310" s="35">
        <v>39</v>
      </c>
      <c r="O310" s="35">
        <v>50</v>
      </c>
      <c r="P310" s="35">
        <v>54</v>
      </c>
      <c r="Q310" s="35">
        <v>84</v>
      </c>
      <c r="R310" s="35">
        <v>97</v>
      </c>
      <c r="S310" s="35">
        <v>19</v>
      </c>
      <c r="T310" s="35">
        <v>35</v>
      </c>
      <c r="U310" s="35">
        <v>9</v>
      </c>
      <c r="V310" s="34">
        <v>21</v>
      </c>
      <c r="W310" s="34">
        <f t="shared" si="64"/>
        <v>48.3333333333333</v>
      </c>
      <c r="X310" s="35">
        <v>21</v>
      </c>
      <c r="Y310" s="35">
        <v>0</v>
      </c>
      <c r="Z310" s="35">
        <v>0</v>
      </c>
      <c r="AA310" s="34">
        <v>230</v>
      </c>
      <c r="AB310" s="34">
        <v>0</v>
      </c>
      <c r="AC310" s="34">
        <v>0</v>
      </c>
      <c r="AD310" s="34">
        <v>0</v>
      </c>
      <c r="AE310" s="34">
        <f t="shared" si="65"/>
        <v>230</v>
      </c>
      <c r="AF310" s="34">
        <f t="shared" si="66"/>
        <v>10.952380952381</v>
      </c>
      <c r="AG310" s="34">
        <f t="shared" si="67"/>
        <v>4.75862068965517</v>
      </c>
      <c r="AH310" s="34">
        <v>1584</v>
      </c>
      <c r="AI310" s="34">
        <v>0</v>
      </c>
      <c r="AJ310" s="35">
        <v>1152</v>
      </c>
      <c r="AK310" s="35">
        <v>60</v>
      </c>
      <c r="AL310" s="35">
        <v>101</v>
      </c>
      <c r="AM310" s="34">
        <v>1.5</v>
      </c>
      <c r="AN310" s="34">
        <f t="shared" si="68"/>
        <v>72.5</v>
      </c>
      <c r="AO310" s="35">
        <v>144</v>
      </c>
      <c r="AP310" s="35">
        <v>144</v>
      </c>
      <c r="AQ310" t="s">
        <v>82</v>
      </c>
      <c r="AR310">
        <v>2</v>
      </c>
      <c r="AS310" s="34">
        <v>0.53333333333333</v>
      </c>
      <c r="AT310" t="s">
        <v>83</v>
      </c>
      <c r="AU310" s="35">
        <f t="shared" si="78"/>
        <v>0</v>
      </c>
      <c r="AV310" s="35">
        <f t="shared" si="69"/>
        <v>0</v>
      </c>
      <c r="AW310" s="35">
        <f t="shared" si="70"/>
        <v>4.75862068965517</v>
      </c>
      <c r="AX310" s="35">
        <f t="shared" si="71"/>
        <v>2.66896551724138</v>
      </c>
      <c r="AY310" s="35">
        <f t="shared" si="72"/>
        <v>0</v>
      </c>
      <c r="AZ310" s="35">
        <f t="shared" si="73"/>
        <v>0</v>
      </c>
      <c r="BA310" s="27" t="str">
        <f t="shared" si="74"/>
        <v>3</v>
      </c>
      <c r="BB310" s="34">
        <v>0.0001</v>
      </c>
      <c r="BC310" s="34">
        <f t="shared" si="75"/>
        <v>0</v>
      </c>
      <c r="BD310" s="34" t="e">
        <f t="shared" si="76"/>
        <v>#REF!</v>
      </c>
      <c r="BE310" s="34">
        <v>0.04</v>
      </c>
      <c r="BF310" s="34">
        <f t="shared" si="79"/>
        <v>0</v>
      </c>
      <c r="BG310" s="34" t="e">
        <f t="shared" si="77"/>
        <v>#REF!</v>
      </c>
      <c r="BH310" t="str">
        <f>IF(AT310="UDARA","U","N")&amp;LEFT($C$4,2)&amp;MID($C$4,4,2)&amp;LEFT(A310,3)&amp;MID(E310,2,2)&amp;VLOOKUP(E310,Acuan_Reference!C:L,10,0)</f>
        <v>N1501SMD71S7</v>
      </c>
      <c r="BI310" t="s">
        <v>84</v>
      </c>
      <c r="BJ310" t="s">
        <v>119</v>
      </c>
      <c r="BK310" t="s">
        <v>86</v>
      </c>
      <c r="BL310" t="s">
        <v>87</v>
      </c>
    </row>
    <row r="311" hidden="1" spans="1:64">
      <c r="A311" t="s">
        <v>112</v>
      </c>
      <c r="B311" t="s">
        <v>75</v>
      </c>
      <c r="C311" t="s">
        <v>76</v>
      </c>
      <c r="D311" t="s">
        <v>134</v>
      </c>
      <c r="E311" t="s">
        <v>139</v>
      </c>
      <c r="F311" t="s">
        <v>140</v>
      </c>
      <c r="G311" t="s">
        <v>118</v>
      </c>
      <c r="H311" t="s">
        <v>81</v>
      </c>
      <c r="I311" s="34">
        <v>18275</v>
      </c>
      <c r="J311" s="35">
        <v>219</v>
      </c>
      <c r="K311" s="35">
        <v>244</v>
      </c>
      <c r="L311" s="35">
        <v>209</v>
      </c>
      <c r="M311" s="35">
        <v>85</v>
      </c>
      <c r="N311" s="35">
        <v>-7</v>
      </c>
      <c r="O311" s="35">
        <v>68</v>
      </c>
      <c r="P311" s="35">
        <v>351</v>
      </c>
      <c r="Q311" s="35">
        <v>23</v>
      </c>
      <c r="R311" s="35">
        <v>261</v>
      </c>
      <c r="S311" s="35">
        <v>44</v>
      </c>
      <c r="T311" s="35">
        <v>139</v>
      </c>
      <c r="U311" s="35">
        <v>130</v>
      </c>
      <c r="V311" s="34">
        <v>104.33333333333</v>
      </c>
      <c r="W311" s="34">
        <f t="shared" si="64"/>
        <v>188.666666666667</v>
      </c>
      <c r="X311" s="35">
        <v>-18</v>
      </c>
      <c r="Y311" s="35">
        <v>0</v>
      </c>
      <c r="Z311" s="35">
        <v>0</v>
      </c>
      <c r="AA311" s="34">
        <v>0</v>
      </c>
      <c r="AB311" s="34">
        <v>0</v>
      </c>
      <c r="AC311" s="34">
        <v>288</v>
      </c>
      <c r="AD311" s="34">
        <v>0</v>
      </c>
      <c r="AE311" s="34">
        <f t="shared" si="65"/>
        <v>288</v>
      </c>
      <c r="AF311" s="34">
        <f t="shared" si="66"/>
        <v>2.76038338658156</v>
      </c>
      <c r="AG311" s="34">
        <f t="shared" si="67"/>
        <v>1.52650176678445</v>
      </c>
      <c r="AH311" s="34">
        <v>1584</v>
      </c>
      <c r="AI311" s="34">
        <v>0</v>
      </c>
      <c r="AJ311" s="35">
        <v>1152</v>
      </c>
      <c r="AK311" s="35">
        <v>128</v>
      </c>
      <c r="AL311" s="35">
        <v>297</v>
      </c>
      <c r="AM311" s="34">
        <v>0.7</v>
      </c>
      <c r="AN311" s="34">
        <f t="shared" si="68"/>
        <v>132.066666666667</v>
      </c>
      <c r="AO311" s="35">
        <v>144</v>
      </c>
      <c r="AP311" s="35">
        <v>144</v>
      </c>
      <c r="AQ311" t="s">
        <v>82</v>
      </c>
      <c r="AR311">
        <v>8</v>
      </c>
      <c r="AS311" s="34">
        <v>0.066666666666667</v>
      </c>
      <c r="AT311" t="s">
        <v>83</v>
      </c>
      <c r="AU311" s="35">
        <f t="shared" si="78"/>
        <v>105.8</v>
      </c>
      <c r="AV311" s="35">
        <f t="shared" si="69"/>
        <v>144</v>
      </c>
      <c r="AW311" s="35">
        <f t="shared" si="70"/>
        <v>2.28975265017668</v>
      </c>
      <c r="AX311" s="35">
        <f t="shared" si="71"/>
        <v>0.715547703180212</v>
      </c>
      <c r="AY311" s="35">
        <f t="shared" si="72"/>
        <v>144</v>
      </c>
      <c r="AZ311" s="35">
        <f t="shared" si="73"/>
        <v>144</v>
      </c>
      <c r="BA311" s="27" t="str">
        <f t="shared" si="74"/>
        <v>3</v>
      </c>
      <c r="BB311" s="34">
        <v>0.0001</v>
      </c>
      <c r="BC311" s="34">
        <f t="shared" si="75"/>
        <v>0.0144</v>
      </c>
      <c r="BD311" s="34" t="e">
        <f t="shared" si="76"/>
        <v>#REF!</v>
      </c>
      <c r="BE311" s="34">
        <v>0.04</v>
      </c>
      <c r="BF311" s="34">
        <f t="shared" si="79"/>
        <v>5.76</v>
      </c>
      <c r="BG311" s="34" t="e">
        <f t="shared" si="77"/>
        <v>#REF!</v>
      </c>
      <c r="BH311" t="str">
        <f>IF(AT311="UDARA","U","N")&amp;LEFT($C$4,2)&amp;MID($C$4,4,2)&amp;LEFT(A311,3)&amp;MID(E311,2,2)&amp;VLOOKUP(E311,Acuan_Reference!C:L,10,0)</f>
        <v>N1501SMG71S7</v>
      </c>
      <c r="BI311" t="s">
        <v>84</v>
      </c>
      <c r="BJ311" t="s">
        <v>119</v>
      </c>
      <c r="BK311" t="s">
        <v>86</v>
      </c>
      <c r="BL311" t="s">
        <v>87</v>
      </c>
    </row>
    <row r="312" hidden="1" spans="1:64">
      <c r="A312" t="s">
        <v>113</v>
      </c>
      <c r="B312" t="s">
        <v>75</v>
      </c>
      <c r="C312" t="s">
        <v>76</v>
      </c>
      <c r="D312" t="s">
        <v>134</v>
      </c>
      <c r="E312" t="s">
        <v>139</v>
      </c>
      <c r="F312" t="s">
        <v>140</v>
      </c>
      <c r="G312" t="s">
        <v>118</v>
      </c>
      <c r="H312" t="s">
        <v>81</v>
      </c>
      <c r="I312" s="34">
        <v>18275</v>
      </c>
      <c r="J312" s="35">
        <v>626</v>
      </c>
      <c r="K312" s="35">
        <v>211</v>
      </c>
      <c r="L312" s="35">
        <v>237</v>
      </c>
      <c r="M312" s="35">
        <v>431</v>
      </c>
      <c r="N312" s="35">
        <v>0</v>
      </c>
      <c r="O312" s="35">
        <v>398</v>
      </c>
      <c r="P312" s="35">
        <v>819</v>
      </c>
      <c r="Q312" s="35">
        <v>428</v>
      </c>
      <c r="R312" s="35">
        <v>425</v>
      </c>
      <c r="S312" s="35">
        <v>467</v>
      </c>
      <c r="T312" s="35">
        <v>409</v>
      </c>
      <c r="U312" s="35">
        <v>630</v>
      </c>
      <c r="V312" s="34">
        <v>502</v>
      </c>
      <c r="W312" s="34">
        <f t="shared" si="64"/>
        <v>636</v>
      </c>
      <c r="X312" s="35">
        <v>285</v>
      </c>
      <c r="Y312" s="35">
        <v>0</v>
      </c>
      <c r="Z312" s="35">
        <v>0</v>
      </c>
      <c r="AA312" s="34">
        <v>476</v>
      </c>
      <c r="AB312" s="34">
        <v>0</v>
      </c>
      <c r="AC312" s="34">
        <v>0</v>
      </c>
      <c r="AD312" s="34">
        <v>0</v>
      </c>
      <c r="AE312" s="34">
        <f t="shared" si="65"/>
        <v>476</v>
      </c>
      <c r="AF312" s="34">
        <f t="shared" si="66"/>
        <v>0.948207171314741</v>
      </c>
      <c r="AG312" s="34">
        <f t="shared" si="67"/>
        <v>0.748427672955975</v>
      </c>
      <c r="AH312" s="34">
        <v>1584</v>
      </c>
      <c r="AI312" s="34">
        <v>0</v>
      </c>
      <c r="AJ312" s="35">
        <v>1152</v>
      </c>
      <c r="AK312" s="35">
        <v>407</v>
      </c>
      <c r="AL312" s="35">
        <v>869</v>
      </c>
      <c r="AM312" s="34">
        <v>0.25</v>
      </c>
      <c r="AN312" s="34">
        <f t="shared" si="68"/>
        <v>159</v>
      </c>
      <c r="AO312" s="35">
        <v>144</v>
      </c>
      <c r="AP312" s="35">
        <v>144</v>
      </c>
      <c r="AQ312" t="s">
        <v>82</v>
      </c>
      <c r="AR312">
        <v>12</v>
      </c>
      <c r="AS312" s="34">
        <v>0.033333333333333</v>
      </c>
      <c r="AT312" t="s">
        <v>83</v>
      </c>
      <c r="AU312" s="35">
        <f t="shared" si="78"/>
        <v>414</v>
      </c>
      <c r="AV312" s="35">
        <f t="shared" si="69"/>
        <v>432</v>
      </c>
      <c r="AW312" s="35">
        <f t="shared" si="70"/>
        <v>1.42767295597484</v>
      </c>
      <c r="AX312" s="35">
        <f t="shared" si="71"/>
        <v>0.0613207547169811</v>
      </c>
      <c r="AY312" s="35">
        <f t="shared" si="72"/>
        <v>432</v>
      </c>
      <c r="AZ312" s="35">
        <f t="shared" si="73"/>
        <v>432</v>
      </c>
      <c r="BA312" s="27" t="str">
        <f t="shared" si="74"/>
        <v>3</v>
      </c>
      <c r="BB312" s="34">
        <v>0.0001</v>
      </c>
      <c r="BC312" s="34">
        <f t="shared" si="75"/>
        <v>0.0432</v>
      </c>
      <c r="BD312" s="34" t="e">
        <f t="shared" si="76"/>
        <v>#REF!</v>
      </c>
      <c r="BE312" s="34">
        <v>0.04</v>
      </c>
      <c r="BF312" s="34">
        <f t="shared" si="79"/>
        <v>17.28</v>
      </c>
      <c r="BG312" s="34" t="e">
        <f t="shared" si="77"/>
        <v>#REF!</v>
      </c>
      <c r="BH312" t="str">
        <f>IF(AT312="UDARA","U","N")&amp;LEFT($C$4,2)&amp;MID($C$4,4,2)&amp;LEFT(A312,3)&amp;MID(E312,2,2)&amp;VLOOKUP(E312,Acuan_Reference!C:L,10,0)</f>
        <v>N1501TGR71S7</v>
      </c>
      <c r="BI312" t="s">
        <v>84</v>
      </c>
      <c r="BJ312" t="s">
        <v>119</v>
      </c>
      <c r="BK312" t="s">
        <v>86</v>
      </c>
      <c r="BL312" t="s">
        <v>87</v>
      </c>
    </row>
    <row r="313" hidden="1" spans="1:64">
      <c r="A313" t="s">
        <v>114</v>
      </c>
      <c r="B313" t="s">
        <v>75</v>
      </c>
      <c r="C313" t="s">
        <v>76</v>
      </c>
      <c r="D313" t="s">
        <v>134</v>
      </c>
      <c r="E313" t="s">
        <v>139</v>
      </c>
      <c r="F313" t="s">
        <v>140</v>
      </c>
      <c r="G313" t="s">
        <v>118</v>
      </c>
      <c r="H313" t="s">
        <v>81</v>
      </c>
      <c r="I313" s="34">
        <v>18275</v>
      </c>
      <c r="J313" s="35">
        <v>171</v>
      </c>
      <c r="K313" s="35">
        <v>53</v>
      </c>
      <c r="L313" s="35">
        <v>26</v>
      </c>
      <c r="M313" s="35">
        <v>80</v>
      </c>
      <c r="N313" s="35">
        <v>39</v>
      </c>
      <c r="O313" s="35">
        <v>-6</v>
      </c>
      <c r="P313" s="35">
        <v>-39</v>
      </c>
      <c r="Q313" s="35">
        <v>45</v>
      </c>
      <c r="R313" s="35">
        <v>-25</v>
      </c>
      <c r="S313" s="35">
        <v>13</v>
      </c>
      <c r="T313" s="35">
        <v>-55</v>
      </c>
      <c r="U313" s="35">
        <v>-29</v>
      </c>
      <c r="V313" s="34">
        <v>-23.666666666667</v>
      </c>
      <c r="W313" s="34">
        <f t="shared" si="64"/>
        <v>-28</v>
      </c>
      <c r="X313" s="35">
        <v>-3</v>
      </c>
      <c r="Y313" s="35">
        <v>0</v>
      </c>
      <c r="Z313" s="35">
        <v>0</v>
      </c>
      <c r="AA313" s="34">
        <v>0</v>
      </c>
      <c r="AB313" s="34">
        <v>0</v>
      </c>
      <c r="AC313" s="34">
        <v>0</v>
      </c>
      <c r="AD313" s="34">
        <v>0</v>
      </c>
      <c r="AE313" s="34">
        <f t="shared" si="65"/>
        <v>0</v>
      </c>
      <c r="AF313" s="34">
        <f t="shared" si="66"/>
        <v>9999</v>
      </c>
      <c r="AG313" s="34">
        <f t="shared" si="67"/>
        <v>9999</v>
      </c>
      <c r="AH313" s="34">
        <v>1584</v>
      </c>
      <c r="AI313" s="34">
        <v>0</v>
      </c>
      <c r="AJ313" s="35">
        <v>1152</v>
      </c>
      <c r="AK313" s="35">
        <v>43</v>
      </c>
      <c r="AL313" s="35">
        <v>0</v>
      </c>
      <c r="AM313" s="34">
        <v>0.7</v>
      </c>
      <c r="AN313" s="34">
        <f t="shared" si="68"/>
        <v>0</v>
      </c>
      <c r="AO313" s="35">
        <v>144</v>
      </c>
      <c r="AP313" s="35">
        <v>144</v>
      </c>
      <c r="AQ313" t="s">
        <v>82</v>
      </c>
      <c r="AR313">
        <v>8</v>
      </c>
      <c r="AS313" s="34">
        <v>0.066666666666667</v>
      </c>
      <c r="AT313" t="s">
        <v>83</v>
      </c>
      <c r="AU313" s="35">
        <f t="shared" si="78"/>
        <v>0</v>
      </c>
      <c r="AV313" s="35">
        <f t="shared" si="69"/>
        <v>0</v>
      </c>
      <c r="AW313" s="35">
        <f t="shared" si="70"/>
        <v>9999</v>
      </c>
      <c r="AX313" s="35">
        <f t="shared" si="71"/>
        <v>9999</v>
      </c>
      <c r="AY313" s="35">
        <f t="shared" si="72"/>
        <v>0</v>
      </c>
      <c r="AZ313" s="35">
        <f t="shared" si="73"/>
        <v>0</v>
      </c>
      <c r="BA313" s="27" t="str">
        <f t="shared" si="74"/>
        <v>Kelipatan Kirim/Master box &gt; 3x FC+index</v>
      </c>
      <c r="BB313" s="34">
        <v>0.0001</v>
      </c>
      <c r="BC313" s="34">
        <f t="shared" si="75"/>
        <v>0</v>
      </c>
      <c r="BD313" s="34" t="e">
        <f t="shared" si="76"/>
        <v>#REF!</v>
      </c>
      <c r="BE313" s="34">
        <v>0.04</v>
      </c>
      <c r="BF313" s="34">
        <f t="shared" si="79"/>
        <v>0</v>
      </c>
      <c r="BG313" s="34" t="e">
        <f t="shared" si="77"/>
        <v>#REF!</v>
      </c>
      <c r="BH313" t="str">
        <f>IF(AT313="UDARA","U","N")&amp;LEFT($C$4,2)&amp;MID($C$4,4,2)&amp;LEFT(A313,3)&amp;MID(E313,2,2)&amp;VLOOKUP(E313,Acuan_Reference!C:L,10,0)</f>
        <v>N1501YGY71S7</v>
      </c>
      <c r="BI313" t="s">
        <v>84</v>
      </c>
      <c r="BJ313" t="s">
        <v>119</v>
      </c>
      <c r="BK313" t="s">
        <v>86</v>
      </c>
      <c r="BL313" t="s">
        <v>87</v>
      </c>
    </row>
    <row r="314" hidden="1" spans="1:64">
      <c r="A314" t="s">
        <v>74</v>
      </c>
      <c r="B314" t="s">
        <v>75</v>
      </c>
      <c r="C314" t="s">
        <v>76</v>
      </c>
      <c r="D314" t="s">
        <v>141</v>
      </c>
      <c r="E314" t="s">
        <v>142</v>
      </c>
      <c r="F314" t="s">
        <v>143</v>
      </c>
      <c r="G314" t="s">
        <v>80</v>
      </c>
      <c r="H314" t="s">
        <v>81</v>
      </c>
      <c r="I314" s="34">
        <v>9826</v>
      </c>
      <c r="J314" s="35">
        <v>16072</v>
      </c>
      <c r="K314" s="35">
        <v>25817</v>
      </c>
      <c r="L314" s="35">
        <v>19674</v>
      </c>
      <c r="M314" s="35">
        <v>21168</v>
      </c>
      <c r="N314" s="35">
        <v>24203</v>
      </c>
      <c r="O314" s="35">
        <v>19920</v>
      </c>
      <c r="P314" s="35">
        <v>22280</v>
      </c>
      <c r="Q314" s="35">
        <v>31198</v>
      </c>
      <c r="R314" s="35">
        <v>32549</v>
      </c>
      <c r="S314" s="35">
        <v>37796</v>
      </c>
      <c r="T314" s="35">
        <v>26997</v>
      </c>
      <c r="U314" s="35">
        <v>43257</v>
      </c>
      <c r="V314" s="34">
        <v>36016.666666667</v>
      </c>
      <c r="W314" s="34">
        <f t="shared" si="64"/>
        <v>30101</v>
      </c>
      <c r="X314" s="35">
        <v>6542</v>
      </c>
      <c r="Y314" s="35">
        <v>0</v>
      </c>
      <c r="Z314" s="35">
        <v>0</v>
      </c>
      <c r="AA314" s="34">
        <v>18639</v>
      </c>
      <c r="AB314" s="34">
        <v>0</v>
      </c>
      <c r="AC314" s="34">
        <v>0</v>
      </c>
      <c r="AD314" s="34">
        <v>0</v>
      </c>
      <c r="AE314" s="34">
        <f t="shared" si="65"/>
        <v>18639</v>
      </c>
      <c r="AF314" s="34">
        <f t="shared" si="66"/>
        <v>0.517510411846363</v>
      </c>
      <c r="AG314" s="34">
        <f t="shared" si="67"/>
        <v>0.619215308461513</v>
      </c>
      <c r="AH314" s="34">
        <v>89856</v>
      </c>
      <c r="AI314" s="34">
        <v>0</v>
      </c>
      <c r="AJ314" s="35">
        <v>383040</v>
      </c>
      <c r="AK314" s="35">
        <v>27205</v>
      </c>
      <c r="AL314" s="35">
        <v>20049</v>
      </c>
      <c r="AM314" s="34">
        <v>0.7</v>
      </c>
      <c r="AN314" s="34">
        <f t="shared" si="68"/>
        <v>21070.7</v>
      </c>
      <c r="AO314" s="35">
        <v>144</v>
      </c>
      <c r="AP314" s="35">
        <v>144</v>
      </c>
      <c r="AQ314" t="s">
        <v>82</v>
      </c>
      <c r="AR314">
        <v>8</v>
      </c>
      <c r="AS314" s="34">
        <v>0.066666666666667</v>
      </c>
      <c r="AT314" t="s">
        <v>83</v>
      </c>
      <c r="AU314" s="35">
        <f t="shared" si="78"/>
        <v>16860.525</v>
      </c>
      <c r="AV314" s="35">
        <f t="shared" si="69"/>
        <v>16992</v>
      </c>
      <c r="AW314" s="35">
        <f t="shared" si="70"/>
        <v>1.18371482674994</v>
      </c>
      <c r="AX314" s="35">
        <f t="shared" si="71"/>
        <v>0.517657220690342</v>
      </c>
      <c r="AY314" s="35">
        <f t="shared" si="72"/>
        <v>16992</v>
      </c>
      <c r="AZ314" s="35">
        <f t="shared" si="73"/>
        <v>16992</v>
      </c>
      <c r="BA314" s="27" t="str">
        <f t="shared" si="74"/>
        <v>2</v>
      </c>
      <c r="BB314" s="34">
        <v>0.00012</v>
      </c>
      <c r="BC314" s="34">
        <f t="shared" si="75"/>
        <v>2.03904</v>
      </c>
      <c r="BD314" s="34" t="e">
        <f t="shared" si="76"/>
        <v>#REF!</v>
      </c>
      <c r="BE314" s="34">
        <v>0.03125</v>
      </c>
      <c r="BF314" s="34">
        <f t="shared" si="79"/>
        <v>531</v>
      </c>
      <c r="BG314" s="34" t="e">
        <f t="shared" si="77"/>
        <v>#REF!</v>
      </c>
      <c r="BH314" t="str">
        <f>IF(AT314="UDARA","U","N")&amp;LEFT($C$4,2)&amp;MID($C$4,4,2)&amp;LEFT(A314,3)&amp;MID(E314,2,2)&amp;VLOOKUP(E314,Acuan_Reference!C:L,10,0)</f>
        <v>N1501BDG71B3</v>
      </c>
      <c r="BI314" t="s">
        <v>84</v>
      </c>
      <c r="BJ314" t="s">
        <v>119</v>
      </c>
      <c r="BK314" t="s">
        <v>86</v>
      </c>
      <c r="BL314" t="s">
        <v>87</v>
      </c>
    </row>
    <row r="315" hidden="1" spans="1:64">
      <c r="A315" t="s">
        <v>88</v>
      </c>
      <c r="B315" t="s">
        <v>75</v>
      </c>
      <c r="C315" t="s">
        <v>76</v>
      </c>
      <c r="D315" t="s">
        <v>141</v>
      </c>
      <c r="E315" t="s">
        <v>142</v>
      </c>
      <c r="F315" t="s">
        <v>143</v>
      </c>
      <c r="G315" t="s">
        <v>80</v>
      </c>
      <c r="H315" t="s">
        <v>81</v>
      </c>
      <c r="I315" s="34">
        <v>9826</v>
      </c>
      <c r="J315" s="35">
        <v>15040</v>
      </c>
      <c r="K315" s="35">
        <v>29478</v>
      </c>
      <c r="L315" s="35">
        <v>18225</v>
      </c>
      <c r="M315" s="35">
        <v>21733</v>
      </c>
      <c r="N315" s="35">
        <v>20349</v>
      </c>
      <c r="O315" s="35">
        <v>17832</v>
      </c>
      <c r="P315" s="35">
        <v>23264</v>
      </c>
      <c r="Q315" s="35">
        <v>28808</v>
      </c>
      <c r="R315" s="35">
        <v>34084</v>
      </c>
      <c r="S315" s="35">
        <v>54066</v>
      </c>
      <c r="T315" s="35">
        <v>26004</v>
      </c>
      <c r="U315" s="35">
        <v>38597</v>
      </c>
      <c r="V315" s="34">
        <v>39555.666666667</v>
      </c>
      <c r="W315" s="34">
        <f t="shared" si="64"/>
        <v>29370.6666666667</v>
      </c>
      <c r="X315" s="35">
        <v>4832</v>
      </c>
      <c r="Y315" s="35">
        <v>0</v>
      </c>
      <c r="Z315" s="35">
        <v>0</v>
      </c>
      <c r="AA315" s="34">
        <v>21490</v>
      </c>
      <c r="AB315" s="34">
        <v>0</v>
      </c>
      <c r="AC315" s="34">
        <v>0</v>
      </c>
      <c r="AD315" s="34">
        <v>0</v>
      </c>
      <c r="AE315" s="34">
        <f t="shared" si="65"/>
        <v>21490</v>
      </c>
      <c r="AF315" s="34">
        <f t="shared" si="66"/>
        <v>0.543284990772493</v>
      </c>
      <c r="AG315" s="34">
        <f t="shared" si="67"/>
        <v>0.73168240421282</v>
      </c>
      <c r="AH315" s="34">
        <v>89856</v>
      </c>
      <c r="AI315" s="34">
        <v>0</v>
      </c>
      <c r="AJ315" s="35">
        <v>383040</v>
      </c>
      <c r="AK315" s="35">
        <v>31335</v>
      </c>
      <c r="AL315" s="35">
        <v>23511</v>
      </c>
      <c r="AM315" s="34">
        <v>0.6</v>
      </c>
      <c r="AN315" s="34">
        <f t="shared" si="68"/>
        <v>17622.4</v>
      </c>
      <c r="AO315" s="35">
        <v>144</v>
      </c>
      <c r="AP315" s="35">
        <v>144</v>
      </c>
      <c r="AQ315" t="s">
        <v>82</v>
      </c>
      <c r="AR315">
        <v>8</v>
      </c>
      <c r="AS315" s="34">
        <v>0.033333333333333</v>
      </c>
      <c r="AT315" t="s">
        <v>83</v>
      </c>
      <c r="AU315" s="35">
        <f t="shared" si="78"/>
        <v>14732.55</v>
      </c>
      <c r="AV315" s="35">
        <f t="shared" si="69"/>
        <v>14832</v>
      </c>
      <c r="AW315" s="35">
        <f t="shared" si="70"/>
        <v>1.23667604866533</v>
      </c>
      <c r="AX315" s="35">
        <f t="shared" si="71"/>
        <v>0.436183493735246</v>
      </c>
      <c r="AY315" s="35">
        <f t="shared" si="72"/>
        <v>14832</v>
      </c>
      <c r="AZ315" s="35">
        <f t="shared" si="73"/>
        <v>14832</v>
      </c>
      <c r="BA315" s="27" t="str">
        <f t="shared" si="74"/>
        <v>2</v>
      </c>
      <c r="BB315" s="34">
        <v>0.00012</v>
      </c>
      <c r="BC315" s="34">
        <f t="shared" si="75"/>
        <v>1.77984</v>
      </c>
      <c r="BD315" s="34" t="e">
        <f t="shared" si="76"/>
        <v>#REF!</v>
      </c>
      <c r="BE315" s="34">
        <v>0.03125</v>
      </c>
      <c r="BF315" s="34">
        <f t="shared" si="79"/>
        <v>463.5</v>
      </c>
      <c r="BG315" s="34" t="e">
        <f t="shared" si="77"/>
        <v>#REF!</v>
      </c>
      <c r="BH315" t="str">
        <f>IF(AT315="UDARA","U","N")&amp;LEFT($C$4,2)&amp;MID($C$4,4,2)&amp;LEFT(A315,3)&amp;MID(E315,2,2)&amp;VLOOKUP(E315,Acuan_Reference!C:L,10,0)</f>
        <v>N1501BGR71B3</v>
      </c>
      <c r="BI315" t="s">
        <v>84</v>
      </c>
      <c r="BJ315" t="s">
        <v>119</v>
      </c>
      <c r="BK315" t="s">
        <v>86</v>
      </c>
      <c r="BL315" t="s">
        <v>87</v>
      </c>
    </row>
    <row r="316" hidden="1" spans="1:64">
      <c r="A316" t="s">
        <v>89</v>
      </c>
      <c r="B316" t="s">
        <v>75</v>
      </c>
      <c r="C316" t="s">
        <v>76</v>
      </c>
      <c r="D316" t="s">
        <v>141</v>
      </c>
      <c r="E316" t="s">
        <v>142</v>
      </c>
      <c r="F316" t="s">
        <v>143</v>
      </c>
      <c r="G316" t="s">
        <v>80</v>
      </c>
      <c r="H316" t="s">
        <v>81</v>
      </c>
      <c r="I316" s="34">
        <v>9826</v>
      </c>
      <c r="J316" s="35">
        <v>9513</v>
      </c>
      <c r="K316" s="35">
        <v>17700</v>
      </c>
      <c r="L316" s="35">
        <v>8173</v>
      </c>
      <c r="M316" s="35">
        <v>9609</v>
      </c>
      <c r="N316" s="35">
        <v>8837</v>
      </c>
      <c r="O316" s="35">
        <v>10768</v>
      </c>
      <c r="P316" s="35">
        <v>10179</v>
      </c>
      <c r="Q316" s="35">
        <v>12789</v>
      </c>
      <c r="R316" s="35">
        <v>19739</v>
      </c>
      <c r="S316" s="35">
        <v>19353</v>
      </c>
      <c r="T316" s="35">
        <v>14190</v>
      </c>
      <c r="U316" s="35">
        <v>20214</v>
      </c>
      <c r="V316" s="34">
        <v>17919</v>
      </c>
      <c r="W316" s="34">
        <f t="shared" si="64"/>
        <v>15126</v>
      </c>
      <c r="X316" s="35">
        <v>7199</v>
      </c>
      <c r="Y316" s="35">
        <v>0</v>
      </c>
      <c r="Z316" s="35">
        <v>0</v>
      </c>
      <c r="AA316" s="34">
        <v>15910</v>
      </c>
      <c r="AB316" s="34">
        <v>0</v>
      </c>
      <c r="AC316" s="34">
        <v>0</v>
      </c>
      <c r="AD316" s="34">
        <v>0</v>
      </c>
      <c r="AE316" s="34">
        <f t="shared" si="65"/>
        <v>15910</v>
      </c>
      <c r="AF316" s="34">
        <f t="shared" si="66"/>
        <v>0.887884368547352</v>
      </c>
      <c r="AG316" s="34">
        <f t="shared" si="67"/>
        <v>1.05183128388206</v>
      </c>
      <c r="AH316" s="34">
        <v>89856</v>
      </c>
      <c r="AI316" s="34">
        <v>0</v>
      </c>
      <c r="AJ316" s="35">
        <v>383040</v>
      </c>
      <c r="AK316" s="35">
        <v>13900</v>
      </c>
      <c r="AL316" s="35">
        <v>10974</v>
      </c>
      <c r="AM316" s="34">
        <v>1.3</v>
      </c>
      <c r="AN316" s="34">
        <f t="shared" si="68"/>
        <v>19663.8</v>
      </c>
      <c r="AO316" s="35">
        <v>144</v>
      </c>
      <c r="AP316" s="35">
        <v>144</v>
      </c>
      <c r="AQ316" t="s">
        <v>82</v>
      </c>
      <c r="AR316">
        <v>4</v>
      </c>
      <c r="AS316" s="34">
        <v>0.53333333333333</v>
      </c>
      <c r="AT316" t="s">
        <v>83</v>
      </c>
      <c r="AU316" s="35">
        <f t="shared" si="78"/>
        <v>11045.85</v>
      </c>
      <c r="AV316" s="35">
        <f t="shared" si="69"/>
        <v>11088</v>
      </c>
      <c r="AW316" s="35">
        <f t="shared" si="70"/>
        <v>1.78487372735687</v>
      </c>
      <c r="AX316" s="35">
        <f t="shared" si="71"/>
        <v>1.05936797567103</v>
      </c>
      <c r="AY316" s="35">
        <f t="shared" si="72"/>
        <v>11088</v>
      </c>
      <c r="AZ316" s="35">
        <f t="shared" si="73"/>
        <v>11088</v>
      </c>
      <c r="BA316" s="27" t="str">
        <f t="shared" si="74"/>
        <v>2</v>
      </c>
      <c r="BB316" s="34">
        <v>0.00012</v>
      </c>
      <c r="BC316" s="34">
        <f t="shared" si="75"/>
        <v>1.33056</v>
      </c>
      <c r="BD316" s="34" t="e">
        <f t="shared" si="76"/>
        <v>#REF!</v>
      </c>
      <c r="BE316" s="34">
        <v>0.03125</v>
      </c>
      <c r="BF316" s="34">
        <f t="shared" si="79"/>
        <v>346.5</v>
      </c>
      <c r="BG316" s="34" t="e">
        <f t="shared" si="77"/>
        <v>#REF!</v>
      </c>
      <c r="BH316" t="str">
        <f>IF(AT316="UDARA","U","N")&amp;LEFT($C$4,2)&amp;MID($C$4,4,2)&amp;LEFT(A316,3)&amp;MID(E316,2,2)&amp;VLOOKUP(E316,Acuan_Reference!C:L,10,0)</f>
        <v>N1501BJM71B3</v>
      </c>
      <c r="BI316" t="s">
        <v>84</v>
      </c>
      <c r="BJ316" t="s">
        <v>119</v>
      </c>
      <c r="BK316" t="s">
        <v>86</v>
      </c>
      <c r="BL316" t="s">
        <v>87</v>
      </c>
    </row>
    <row r="317" hidden="1" spans="1:64">
      <c r="A317" t="s">
        <v>90</v>
      </c>
      <c r="B317" t="s">
        <v>75</v>
      </c>
      <c r="C317" t="s">
        <v>76</v>
      </c>
      <c r="D317" t="s">
        <v>141</v>
      </c>
      <c r="E317" t="s">
        <v>142</v>
      </c>
      <c r="F317" t="s">
        <v>143</v>
      </c>
      <c r="G317" t="s">
        <v>80</v>
      </c>
      <c r="H317" t="s">
        <v>81</v>
      </c>
      <c r="I317" s="34">
        <v>9826</v>
      </c>
      <c r="J317" s="35">
        <v>15223</v>
      </c>
      <c r="K317" s="35">
        <v>23255</v>
      </c>
      <c r="L317" s="35">
        <v>35082</v>
      </c>
      <c r="M317" s="35">
        <v>14747</v>
      </c>
      <c r="N317" s="35">
        <v>24977</v>
      </c>
      <c r="O317" s="35">
        <v>12602</v>
      </c>
      <c r="P317" s="35">
        <v>21375</v>
      </c>
      <c r="Q317" s="35">
        <v>26021</v>
      </c>
      <c r="R317" s="35">
        <v>31794</v>
      </c>
      <c r="S317" s="35">
        <v>25872</v>
      </c>
      <c r="T317" s="35">
        <v>23184</v>
      </c>
      <c r="U317" s="35">
        <v>45473</v>
      </c>
      <c r="V317" s="34">
        <v>31509.666666667</v>
      </c>
      <c r="W317" s="34">
        <f t="shared" si="64"/>
        <v>28436.3333333333</v>
      </c>
      <c r="X317" s="35">
        <v>25925</v>
      </c>
      <c r="Y317" s="35">
        <v>0</v>
      </c>
      <c r="Z317" s="35">
        <v>0</v>
      </c>
      <c r="AA317" s="34">
        <v>1046</v>
      </c>
      <c r="AB317" s="34">
        <v>0</v>
      </c>
      <c r="AC317" s="34">
        <v>0</v>
      </c>
      <c r="AD317" s="34">
        <v>16704</v>
      </c>
      <c r="AE317" s="34">
        <f t="shared" si="65"/>
        <v>17750</v>
      </c>
      <c r="AF317" s="34">
        <f t="shared" si="66"/>
        <v>0.563319193051862</v>
      </c>
      <c r="AG317" s="34">
        <f t="shared" si="67"/>
        <v>0.0367839266665885</v>
      </c>
      <c r="AH317" s="34">
        <v>89856</v>
      </c>
      <c r="AI317" s="34">
        <v>0</v>
      </c>
      <c r="AJ317" s="35">
        <v>383040</v>
      </c>
      <c r="AK317" s="35">
        <v>22421</v>
      </c>
      <c r="AL317" s="35">
        <v>16652</v>
      </c>
      <c r="AM317" s="34">
        <v>0.6</v>
      </c>
      <c r="AN317" s="34">
        <f t="shared" si="68"/>
        <v>17061.8</v>
      </c>
      <c r="AO317" s="35">
        <v>144</v>
      </c>
      <c r="AP317" s="35">
        <v>144</v>
      </c>
      <c r="AQ317" t="s">
        <v>82</v>
      </c>
      <c r="AR317">
        <v>12</v>
      </c>
      <c r="AS317" s="34">
        <v>0.033333333333333</v>
      </c>
      <c r="AT317" t="s">
        <v>83</v>
      </c>
      <c r="AU317" s="35">
        <f t="shared" si="78"/>
        <v>11972.85</v>
      </c>
      <c r="AV317" s="35">
        <f t="shared" si="69"/>
        <v>12096</v>
      </c>
      <c r="AW317" s="35">
        <f t="shared" si="70"/>
        <v>1.04957272972371</v>
      </c>
      <c r="AX317" s="35">
        <f t="shared" si="71"/>
        <v>0.463983870400544</v>
      </c>
      <c r="AY317" s="35">
        <f t="shared" si="72"/>
        <v>12096</v>
      </c>
      <c r="AZ317" s="35">
        <f t="shared" si="73"/>
        <v>12096</v>
      </c>
      <c r="BA317" s="27" t="str">
        <f t="shared" si="74"/>
        <v>2</v>
      </c>
      <c r="BB317" s="34">
        <v>0.00012</v>
      </c>
      <c r="BC317" s="34">
        <f t="shared" si="75"/>
        <v>1.45152</v>
      </c>
      <c r="BD317" s="34" t="e">
        <f t="shared" si="76"/>
        <v>#REF!</v>
      </c>
      <c r="BE317" s="34">
        <v>0.03125</v>
      </c>
      <c r="BF317" s="34">
        <f t="shared" si="79"/>
        <v>378</v>
      </c>
      <c r="BG317" s="34" t="e">
        <f t="shared" si="77"/>
        <v>#REF!</v>
      </c>
      <c r="BH317" t="str">
        <f>IF(AT317="UDARA","U","N")&amp;LEFT($C$4,2)&amp;MID($C$4,4,2)&amp;LEFT(A317,3)&amp;MID(E317,2,2)&amp;VLOOKUP(E317,Acuan_Reference!C:L,10,0)</f>
        <v>N1501BKS71B3</v>
      </c>
      <c r="BI317" t="s">
        <v>84</v>
      </c>
      <c r="BJ317" t="s">
        <v>119</v>
      </c>
      <c r="BK317" t="s">
        <v>86</v>
      </c>
      <c r="BL317" t="s">
        <v>87</v>
      </c>
    </row>
    <row r="318" hidden="1" spans="1:64">
      <c r="A318" t="s">
        <v>91</v>
      </c>
      <c r="B318" t="s">
        <v>75</v>
      </c>
      <c r="C318" t="s">
        <v>76</v>
      </c>
      <c r="D318" t="s">
        <v>141</v>
      </c>
      <c r="E318" t="s">
        <v>142</v>
      </c>
      <c r="F318" t="s">
        <v>143</v>
      </c>
      <c r="G318" t="s">
        <v>80</v>
      </c>
      <c r="H318" t="s">
        <v>81</v>
      </c>
      <c r="I318" s="34">
        <v>9826</v>
      </c>
      <c r="J318" s="35">
        <v>3710</v>
      </c>
      <c r="K318" s="35">
        <v>4424</v>
      </c>
      <c r="L318" s="35">
        <v>6047</v>
      </c>
      <c r="M318" s="35">
        <v>3866</v>
      </c>
      <c r="N318" s="35">
        <v>3375</v>
      </c>
      <c r="O318" s="35">
        <v>7269</v>
      </c>
      <c r="P318" s="35">
        <v>4182</v>
      </c>
      <c r="Q318" s="35">
        <v>6498</v>
      </c>
      <c r="R318" s="35">
        <v>6796</v>
      </c>
      <c r="S318" s="35">
        <v>8401</v>
      </c>
      <c r="T318" s="35">
        <v>9170</v>
      </c>
      <c r="U318" s="35">
        <v>9849</v>
      </c>
      <c r="V318" s="34">
        <v>9140</v>
      </c>
      <c r="W318" s="34">
        <f t="shared" si="64"/>
        <v>8012.66666666667</v>
      </c>
      <c r="X318" s="35">
        <v>3356</v>
      </c>
      <c r="Y318" s="35">
        <v>0</v>
      </c>
      <c r="Z318" s="35">
        <v>0</v>
      </c>
      <c r="AA318" s="34">
        <v>6231</v>
      </c>
      <c r="AB318" s="34">
        <v>0</v>
      </c>
      <c r="AC318" s="34">
        <v>0</v>
      </c>
      <c r="AD318" s="34">
        <v>0</v>
      </c>
      <c r="AE318" s="34">
        <f t="shared" si="65"/>
        <v>6231</v>
      </c>
      <c r="AF318" s="34">
        <f t="shared" si="66"/>
        <v>0.681728665207877</v>
      </c>
      <c r="AG318" s="34">
        <f t="shared" si="67"/>
        <v>0.777643730759631</v>
      </c>
      <c r="AH318" s="34">
        <v>89856</v>
      </c>
      <c r="AI318" s="34">
        <v>0</v>
      </c>
      <c r="AJ318" s="35">
        <v>383040</v>
      </c>
      <c r="AK318" s="35">
        <v>5813</v>
      </c>
      <c r="AL318" s="35">
        <v>5019</v>
      </c>
      <c r="AM318" s="34">
        <v>0.9</v>
      </c>
      <c r="AN318" s="34">
        <f t="shared" si="68"/>
        <v>7211.4</v>
      </c>
      <c r="AO318" s="35">
        <v>144</v>
      </c>
      <c r="AP318" s="35">
        <v>144</v>
      </c>
      <c r="AQ318" t="s">
        <v>82</v>
      </c>
      <c r="AR318">
        <v>4</v>
      </c>
      <c r="AS318" s="34">
        <v>0.13333333333333</v>
      </c>
      <c r="AT318" t="s">
        <v>83</v>
      </c>
      <c r="AU318" s="35">
        <f t="shared" si="78"/>
        <v>4499.55</v>
      </c>
      <c r="AV318" s="35">
        <f t="shared" si="69"/>
        <v>4608</v>
      </c>
      <c r="AW318" s="35">
        <f t="shared" si="70"/>
        <v>1.35273317247691</v>
      </c>
      <c r="AX318" s="35">
        <f t="shared" si="71"/>
        <v>0.726349945918962</v>
      </c>
      <c r="AY318" s="35">
        <f t="shared" si="72"/>
        <v>4608</v>
      </c>
      <c r="AZ318" s="35">
        <f t="shared" si="73"/>
        <v>4608</v>
      </c>
      <c r="BA318" s="27" t="str">
        <f t="shared" si="74"/>
        <v>2</v>
      </c>
      <c r="BB318" s="34">
        <v>0.00012</v>
      </c>
      <c r="BC318" s="34">
        <f t="shared" si="75"/>
        <v>0.55296</v>
      </c>
      <c r="BD318" s="34" t="e">
        <f t="shared" si="76"/>
        <v>#REF!</v>
      </c>
      <c r="BE318" s="34">
        <v>0.03125</v>
      </c>
      <c r="BF318" s="34">
        <f t="shared" si="79"/>
        <v>144</v>
      </c>
      <c r="BG318" s="34" t="e">
        <f t="shared" si="77"/>
        <v>#REF!</v>
      </c>
      <c r="BH318" t="str">
        <f>IF(AT318="UDARA","U","N")&amp;LEFT($C$4,2)&amp;MID($C$4,4,2)&amp;LEFT(A318,3)&amp;MID(E318,2,2)&amp;VLOOKUP(E318,Acuan_Reference!C:L,10,0)</f>
        <v>N1501BLP71B3</v>
      </c>
      <c r="BI318" t="s">
        <v>84</v>
      </c>
      <c r="BJ318" t="s">
        <v>119</v>
      </c>
      <c r="BK318" t="s">
        <v>86</v>
      </c>
      <c r="BL318" t="s">
        <v>87</v>
      </c>
    </row>
    <row r="319" hidden="1" spans="1:64">
      <c r="A319" t="s">
        <v>92</v>
      </c>
      <c r="B319" t="s">
        <v>75</v>
      </c>
      <c r="C319" t="s">
        <v>76</v>
      </c>
      <c r="D319" t="s">
        <v>141</v>
      </c>
      <c r="E319" t="s">
        <v>142</v>
      </c>
      <c r="F319" t="s">
        <v>143</v>
      </c>
      <c r="G319" t="s">
        <v>80</v>
      </c>
      <c r="H319" t="s">
        <v>81</v>
      </c>
      <c r="I319" s="34">
        <v>9826</v>
      </c>
      <c r="J319" s="35">
        <v>3407</v>
      </c>
      <c r="K319" s="35">
        <v>6013</v>
      </c>
      <c r="L319" s="35">
        <v>2170</v>
      </c>
      <c r="M319" s="35">
        <v>3219</v>
      </c>
      <c r="N319" s="35">
        <v>5227</v>
      </c>
      <c r="O319" s="35">
        <v>7302</v>
      </c>
      <c r="P319" s="35">
        <v>3143</v>
      </c>
      <c r="Q319" s="35">
        <v>4989</v>
      </c>
      <c r="R319" s="35">
        <v>7388</v>
      </c>
      <c r="S319" s="35">
        <v>9231</v>
      </c>
      <c r="T319" s="35">
        <v>6291</v>
      </c>
      <c r="U319" s="35">
        <v>8191</v>
      </c>
      <c r="V319" s="34">
        <v>7904.3333333333</v>
      </c>
      <c r="W319" s="34">
        <f t="shared" ref="W319:W382" si="80">AVERAGE(T319,U319,AL319)</f>
        <v>6400.33333333333</v>
      </c>
      <c r="X319" s="35">
        <v>1680</v>
      </c>
      <c r="Y319" s="35">
        <v>0</v>
      </c>
      <c r="Z319" s="35">
        <v>0</v>
      </c>
      <c r="AA319" s="34">
        <v>9385</v>
      </c>
      <c r="AB319" s="34">
        <v>0</v>
      </c>
      <c r="AC319" s="34">
        <v>0</v>
      </c>
      <c r="AD319" s="34">
        <v>0</v>
      </c>
      <c r="AE319" s="34">
        <f t="shared" ref="AE319:AE382" si="81">Z319+AA319+AC319+AD319</f>
        <v>9385</v>
      </c>
      <c r="AF319" s="34">
        <f t="shared" ref="AF319:AF382" si="82">IFERROR(IF(V319&lt;0,9999,AE319/V319),9999)</f>
        <v>1.1873234091005</v>
      </c>
      <c r="AG319" s="34">
        <f t="shared" ref="AG319:AG382" si="83">IFERROR(IF(W319&lt;0,9999,(Z319+AA319+AC319)/W319),9999)</f>
        <v>1.46632987865215</v>
      </c>
      <c r="AH319" s="34">
        <v>89856</v>
      </c>
      <c r="AI319" s="34">
        <v>0</v>
      </c>
      <c r="AJ319" s="35">
        <v>383040</v>
      </c>
      <c r="AK319" s="35">
        <v>5790</v>
      </c>
      <c r="AL319" s="35">
        <v>4719</v>
      </c>
      <c r="AM319" s="34">
        <v>1.5</v>
      </c>
      <c r="AN319" s="34">
        <f t="shared" ref="AN319:AN382" si="84">IF(AM319*W319&lt;0,0,AM319*W319)</f>
        <v>9600.5</v>
      </c>
      <c r="AO319" s="35">
        <v>144</v>
      </c>
      <c r="AP319" s="35">
        <v>144</v>
      </c>
      <c r="AQ319" t="s">
        <v>82</v>
      </c>
      <c r="AR319">
        <v>2</v>
      </c>
      <c r="AS319" s="34">
        <v>0.53333333333333</v>
      </c>
      <c r="AT319" t="s">
        <v>83</v>
      </c>
      <c r="AU319" s="35">
        <f t="shared" si="78"/>
        <v>3700.875</v>
      </c>
      <c r="AV319" s="35">
        <f t="shared" ref="AV319:AV382" si="85">IFERROR(ROUNDUP(AU319/AO319,0)*AO319,9999)</f>
        <v>3744</v>
      </c>
      <c r="AW319" s="35">
        <f t="shared" ref="AW319:AW382" si="86">IFERROR(IF(W319&lt;0,9999,((ROUNDUP(AU319/AO319,0)*AO319)+AE319)/W319),9999)</f>
        <v>2.05129941148898</v>
      </c>
      <c r="AX319" s="35">
        <f t="shared" ref="AX319:AX382" si="87">IFERROR(IF(W319&lt;0,9999,((ROUNDUP(AU319/AP319,0)*AP319)+AE319-AL319)/W319),9999)</f>
        <v>1.31399406280923</v>
      </c>
      <c r="AY319" s="35">
        <f t="shared" ref="AY319:AY382" si="88">IF(H319="DROPPING",IF(AND(AW319&gt;3,AX319&gt;3),0,IF(AND(AW319&lt;=3,AX319&lt;=3),ROUNDUP(AU319/AO319,0)*AO319,ROUNDUP(AU319/AP319,0)*AP319)),0)</f>
        <v>3744</v>
      </c>
      <c r="AZ319" s="35">
        <f t="shared" ref="AZ319:AZ382" si="89">IF(AH319&lt;=0,0,IF(H319="DROPPING",IF(AND(AW319&gt;3,AX319&gt;3),0,IF(AND(AW319&lt;=3,AX319&lt;=3),ROUNDUP(AU319/AO319,0)*AO319,ROUNDUP(AU319/AP319,0)*AP319)),0))</f>
        <v>3744</v>
      </c>
      <c r="BA319" s="27" t="str">
        <f t="shared" ref="BA319:BA382" si="90">IF(AND(AW319&gt;3,AX319&gt;3),"Kelipatan Kirim/Master box &gt; 3x FC+index",IF(AF319&lt;=AS319,"1",IF(AND(AF319&gt;AS319,AF319&lt;=AM319),"2","3")))</f>
        <v>2</v>
      </c>
      <c r="BB319" s="34">
        <v>0.00012</v>
      </c>
      <c r="BC319" s="34">
        <f t="shared" ref="BC319:BC382" si="91">BB319*AZ319</f>
        <v>0.44928</v>
      </c>
      <c r="BD319" s="34" t="e">
        <f t="shared" si="76"/>
        <v>#REF!</v>
      </c>
      <c r="BE319" s="34">
        <v>0.03125</v>
      </c>
      <c r="BF319" s="34">
        <f t="shared" si="79"/>
        <v>117</v>
      </c>
      <c r="BG319" s="34" t="e">
        <f t="shared" si="77"/>
        <v>#REF!</v>
      </c>
      <c r="BH319" t="str">
        <f>IF(AT319="UDARA","U","N")&amp;LEFT($C$4,2)&amp;MID($C$4,4,2)&amp;LEFT(A319,3)&amp;MID(E319,2,2)&amp;VLOOKUP(E319,Acuan_Reference!C:L,10,0)</f>
        <v>N1501BTM71B3</v>
      </c>
      <c r="BI319" t="s">
        <v>84</v>
      </c>
      <c r="BJ319" t="s">
        <v>119</v>
      </c>
      <c r="BK319" t="s">
        <v>86</v>
      </c>
      <c r="BL319" t="s">
        <v>87</v>
      </c>
    </row>
    <row r="320" hidden="1" spans="1:64">
      <c r="A320" t="s">
        <v>93</v>
      </c>
      <c r="B320" t="s">
        <v>75</v>
      </c>
      <c r="C320" t="s">
        <v>76</v>
      </c>
      <c r="D320" t="s">
        <v>141</v>
      </c>
      <c r="E320" t="s">
        <v>142</v>
      </c>
      <c r="F320" t="s">
        <v>143</v>
      </c>
      <c r="G320" t="s">
        <v>80</v>
      </c>
      <c r="H320" t="s">
        <v>81</v>
      </c>
      <c r="I320" s="34">
        <v>9826</v>
      </c>
      <c r="J320" s="35">
        <v>6448</v>
      </c>
      <c r="K320" s="35">
        <v>5041</v>
      </c>
      <c r="L320" s="35">
        <v>9729</v>
      </c>
      <c r="M320" s="35">
        <v>8393</v>
      </c>
      <c r="N320" s="35">
        <v>6792</v>
      </c>
      <c r="O320" s="35">
        <v>8465</v>
      </c>
      <c r="P320" s="35">
        <v>8044</v>
      </c>
      <c r="Q320" s="35">
        <v>12436</v>
      </c>
      <c r="R320" s="35">
        <v>15005</v>
      </c>
      <c r="S320" s="35">
        <v>14093</v>
      </c>
      <c r="T320" s="35">
        <v>10005</v>
      </c>
      <c r="U320" s="35">
        <v>14913</v>
      </c>
      <c r="V320" s="34">
        <v>13003.666666667</v>
      </c>
      <c r="W320" s="34">
        <f t="shared" si="80"/>
        <v>10990.6666666667</v>
      </c>
      <c r="X320" s="35">
        <v>7921</v>
      </c>
      <c r="Y320" s="35">
        <v>0</v>
      </c>
      <c r="Z320" s="35">
        <v>0</v>
      </c>
      <c r="AA320" s="34">
        <v>5460</v>
      </c>
      <c r="AB320" s="34">
        <v>0</v>
      </c>
      <c r="AC320" s="34">
        <v>0</v>
      </c>
      <c r="AD320" s="34">
        <v>0</v>
      </c>
      <c r="AE320" s="34">
        <f t="shared" si="81"/>
        <v>5460</v>
      </c>
      <c r="AF320" s="34">
        <f t="shared" si="82"/>
        <v>0.419881571864335</v>
      </c>
      <c r="AG320" s="34">
        <f t="shared" si="83"/>
        <v>0.496785151037244</v>
      </c>
      <c r="AH320" s="34">
        <v>89856</v>
      </c>
      <c r="AI320" s="34">
        <v>0</v>
      </c>
      <c r="AJ320" s="35">
        <v>383040</v>
      </c>
      <c r="AK320" s="35">
        <v>11128</v>
      </c>
      <c r="AL320" s="35">
        <v>8054</v>
      </c>
      <c r="AM320" s="34">
        <v>0.8</v>
      </c>
      <c r="AN320" s="34">
        <f t="shared" si="84"/>
        <v>8792.53333333333</v>
      </c>
      <c r="AO320" s="35">
        <v>144</v>
      </c>
      <c r="AP320" s="35">
        <v>144</v>
      </c>
      <c r="AQ320" t="s">
        <v>82</v>
      </c>
      <c r="AR320">
        <v>4</v>
      </c>
      <c r="AS320" s="34">
        <v>0.066666666666667</v>
      </c>
      <c r="AT320" t="s">
        <v>83</v>
      </c>
      <c r="AU320" s="35">
        <f t="shared" si="78"/>
        <v>8539.9</v>
      </c>
      <c r="AV320" s="35">
        <f t="shared" si="85"/>
        <v>8640</v>
      </c>
      <c r="AW320" s="35">
        <f t="shared" si="86"/>
        <v>1.28290670872255</v>
      </c>
      <c r="AX320" s="35">
        <f t="shared" si="87"/>
        <v>0.550103117796919</v>
      </c>
      <c r="AY320" s="35">
        <f t="shared" si="88"/>
        <v>8640</v>
      </c>
      <c r="AZ320" s="35">
        <f t="shared" si="89"/>
        <v>8640</v>
      </c>
      <c r="BA320" s="27" t="str">
        <f t="shared" si="90"/>
        <v>2</v>
      </c>
      <c r="BB320" s="34">
        <v>0.00012</v>
      </c>
      <c r="BC320" s="34">
        <f t="shared" si="91"/>
        <v>1.0368</v>
      </c>
      <c r="BD320" s="34" t="e">
        <f t="shared" ref="BD320:BD383" si="92">BD319+BC320</f>
        <v>#REF!</v>
      </c>
      <c r="BE320" s="34">
        <v>0.03125</v>
      </c>
      <c r="BF320" s="34">
        <f t="shared" si="79"/>
        <v>270</v>
      </c>
      <c r="BG320" s="34" t="e">
        <f t="shared" ref="BG320:BG383" si="93">BG319+BF320</f>
        <v>#REF!</v>
      </c>
      <c r="BH320" t="str">
        <f>IF(AT320="UDARA","U","N")&amp;LEFT($C$4,2)&amp;MID($C$4,4,2)&amp;LEFT(A320,3)&amp;MID(E320,2,2)&amp;VLOOKUP(E320,Acuan_Reference!C:L,10,0)</f>
        <v>N1501CRB71B3</v>
      </c>
      <c r="BI320" t="s">
        <v>84</v>
      </c>
      <c r="BJ320" t="s">
        <v>119</v>
      </c>
      <c r="BK320" t="s">
        <v>86</v>
      </c>
      <c r="BL320" t="s">
        <v>87</v>
      </c>
    </row>
    <row r="321" hidden="1" spans="1:64">
      <c r="A321" t="s">
        <v>94</v>
      </c>
      <c r="B321" t="s">
        <v>75</v>
      </c>
      <c r="C321" t="s">
        <v>76</v>
      </c>
      <c r="D321" t="s">
        <v>141</v>
      </c>
      <c r="E321" t="s">
        <v>142</v>
      </c>
      <c r="F321" t="s">
        <v>143</v>
      </c>
      <c r="G321" t="s">
        <v>80</v>
      </c>
      <c r="H321" t="s">
        <v>81</v>
      </c>
      <c r="I321" s="34">
        <v>9826</v>
      </c>
      <c r="J321" s="35">
        <v>5242</v>
      </c>
      <c r="K321" s="35">
        <v>4614</v>
      </c>
      <c r="L321" s="35">
        <v>6107</v>
      </c>
      <c r="M321" s="35">
        <v>3485</v>
      </c>
      <c r="N321" s="35">
        <v>3723</v>
      </c>
      <c r="O321" s="35">
        <v>5938</v>
      </c>
      <c r="P321" s="35">
        <v>6430</v>
      </c>
      <c r="Q321" s="35">
        <v>7736</v>
      </c>
      <c r="R321" s="35">
        <v>8964</v>
      </c>
      <c r="S321" s="35">
        <v>8558</v>
      </c>
      <c r="T321" s="35">
        <v>8443</v>
      </c>
      <c r="U321" s="35">
        <v>14217</v>
      </c>
      <c r="V321" s="34">
        <v>10406</v>
      </c>
      <c r="W321" s="34">
        <f t="shared" si="80"/>
        <v>9336</v>
      </c>
      <c r="X321" s="35">
        <v>2502</v>
      </c>
      <c r="Y321" s="35">
        <v>0</v>
      </c>
      <c r="Z321" s="35">
        <v>0</v>
      </c>
      <c r="AA321" s="34">
        <v>5576</v>
      </c>
      <c r="AB321" s="34">
        <v>0</v>
      </c>
      <c r="AC321" s="34">
        <v>0</v>
      </c>
      <c r="AD321" s="34">
        <v>0</v>
      </c>
      <c r="AE321" s="34">
        <f t="shared" si="81"/>
        <v>5576</v>
      </c>
      <c r="AF321" s="34">
        <f t="shared" si="82"/>
        <v>0.535844704977897</v>
      </c>
      <c r="AG321" s="34">
        <f t="shared" si="83"/>
        <v>0.59725792630677</v>
      </c>
      <c r="AH321" s="34">
        <v>89856</v>
      </c>
      <c r="AI321" s="34">
        <v>0</v>
      </c>
      <c r="AJ321" s="35">
        <v>383040</v>
      </c>
      <c r="AK321" s="35">
        <v>6768</v>
      </c>
      <c r="AL321" s="35">
        <v>5348</v>
      </c>
      <c r="AM321" s="34">
        <v>0.8</v>
      </c>
      <c r="AN321" s="34">
        <f t="shared" si="84"/>
        <v>7468.8</v>
      </c>
      <c r="AO321" s="35">
        <v>144</v>
      </c>
      <c r="AP321" s="35">
        <v>144</v>
      </c>
      <c r="AQ321" t="s">
        <v>82</v>
      </c>
      <c r="AR321">
        <v>8</v>
      </c>
      <c r="AS321" s="34">
        <v>0.13333333333333</v>
      </c>
      <c r="AT321" t="s">
        <v>83</v>
      </c>
      <c r="AU321" s="35">
        <f t="shared" si="78"/>
        <v>5430.6</v>
      </c>
      <c r="AV321" s="35">
        <f t="shared" si="85"/>
        <v>5472</v>
      </c>
      <c r="AW321" s="35">
        <f t="shared" si="86"/>
        <v>1.18337617823479</v>
      </c>
      <c r="AX321" s="35">
        <f t="shared" si="87"/>
        <v>0.610539845758355</v>
      </c>
      <c r="AY321" s="35">
        <f t="shared" si="88"/>
        <v>5472</v>
      </c>
      <c r="AZ321" s="35">
        <f t="shared" si="89"/>
        <v>5472</v>
      </c>
      <c r="BA321" s="27" t="str">
        <f t="shared" si="90"/>
        <v>2</v>
      </c>
      <c r="BB321" s="34">
        <v>0.00012</v>
      </c>
      <c r="BC321" s="34">
        <f t="shared" si="91"/>
        <v>0.65664</v>
      </c>
      <c r="BD321" s="34" t="e">
        <f t="shared" si="92"/>
        <v>#REF!</v>
      </c>
      <c r="BE321" s="34">
        <v>0.03125</v>
      </c>
      <c r="BF321" s="34">
        <f t="shared" si="79"/>
        <v>171</v>
      </c>
      <c r="BG321" s="34" t="e">
        <f t="shared" si="93"/>
        <v>#REF!</v>
      </c>
      <c r="BH321" t="str">
        <f>IF(AT321="UDARA","U","N")&amp;LEFT($C$4,2)&amp;MID($C$4,4,2)&amp;LEFT(A321,3)&amp;MID(E321,2,2)&amp;VLOOKUP(E321,Acuan_Reference!C:L,10,0)</f>
        <v>N1501DPS71B3</v>
      </c>
      <c r="BI321" t="s">
        <v>84</v>
      </c>
      <c r="BJ321" t="s">
        <v>119</v>
      </c>
      <c r="BK321" t="s">
        <v>86</v>
      </c>
      <c r="BL321" t="s">
        <v>87</v>
      </c>
    </row>
    <row r="322" hidden="1" spans="1:64">
      <c r="A322" t="s">
        <v>95</v>
      </c>
      <c r="B322" t="s">
        <v>75</v>
      </c>
      <c r="C322" t="s">
        <v>76</v>
      </c>
      <c r="D322" t="s">
        <v>141</v>
      </c>
      <c r="E322" t="s">
        <v>142</v>
      </c>
      <c r="F322" t="s">
        <v>143</v>
      </c>
      <c r="G322" t="s">
        <v>80</v>
      </c>
      <c r="H322" t="s">
        <v>81</v>
      </c>
      <c r="I322" s="34">
        <v>9826</v>
      </c>
      <c r="J322" s="35">
        <v>11721</v>
      </c>
      <c r="K322" s="35">
        <v>29803</v>
      </c>
      <c r="L322" s="35">
        <v>16863</v>
      </c>
      <c r="M322" s="35">
        <v>24047</v>
      </c>
      <c r="N322" s="35">
        <v>19671</v>
      </c>
      <c r="O322" s="35">
        <v>22188</v>
      </c>
      <c r="P322" s="35">
        <v>23418</v>
      </c>
      <c r="Q322" s="35">
        <v>28268</v>
      </c>
      <c r="R322" s="35">
        <v>29708</v>
      </c>
      <c r="S322" s="35">
        <v>32949</v>
      </c>
      <c r="T322" s="35">
        <v>25178</v>
      </c>
      <c r="U322" s="35">
        <v>34746</v>
      </c>
      <c r="V322" s="34">
        <v>30957.666666667</v>
      </c>
      <c r="W322" s="34">
        <f t="shared" si="80"/>
        <v>26005</v>
      </c>
      <c r="X322" s="35">
        <v>8705</v>
      </c>
      <c r="Y322" s="35">
        <v>0</v>
      </c>
      <c r="Z322" s="35">
        <v>0</v>
      </c>
      <c r="AA322" s="34">
        <v>12793</v>
      </c>
      <c r="AB322" s="34">
        <v>0</v>
      </c>
      <c r="AC322" s="34">
        <v>0</v>
      </c>
      <c r="AD322" s="34">
        <v>5472</v>
      </c>
      <c r="AE322" s="34">
        <f t="shared" si="81"/>
        <v>18265</v>
      </c>
      <c r="AF322" s="34">
        <f t="shared" si="82"/>
        <v>0.589999246282552</v>
      </c>
      <c r="AG322" s="34">
        <f t="shared" si="83"/>
        <v>0.491943856950586</v>
      </c>
      <c r="AH322" s="34">
        <v>89856</v>
      </c>
      <c r="AI322" s="34">
        <v>0</v>
      </c>
      <c r="AJ322" s="35">
        <v>383040</v>
      </c>
      <c r="AK322" s="35">
        <v>24360</v>
      </c>
      <c r="AL322" s="35">
        <v>18091</v>
      </c>
      <c r="AM322" s="34">
        <v>0.25</v>
      </c>
      <c r="AN322" s="34">
        <f t="shared" si="84"/>
        <v>6501.25</v>
      </c>
      <c r="AO322" s="35">
        <v>144</v>
      </c>
      <c r="AP322" s="35">
        <v>144</v>
      </c>
      <c r="AQ322" t="s">
        <v>82</v>
      </c>
      <c r="AR322">
        <v>12</v>
      </c>
      <c r="AS322" s="34">
        <v>0.033333333333333</v>
      </c>
      <c r="AT322" t="s">
        <v>83</v>
      </c>
      <c r="AU322" s="35">
        <f t="shared" si="78"/>
        <v>4745.4375</v>
      </c>
      <c r="AV322" s="35">
        <f t="shared" si="85"/>
        <v>4752</v>
      </c>
      <c r="AW322" s="35">
        <f t="shared" si="86"/>
        <v>0.885099019419342</v>
      </c>
      <c r="AX322" s="35">
        <f t="shared" si="87"/>
        <v>0.189425110555662</v>
      </c>
      <c r="AY322" s="35">
        <f t="shared" si="88"/>
        <v>4752</v>
      </c>
      <c r="AZ322" s="35">
        <f t="shared" si="89"/>
        <v>4752</v>
      </c>
      <c r="BA322" s="27" t="str">
        <f t="shared" si="90"/>
        <v>3</v>
      </c>
      <c r="BB322" s="34">
        <v>0.00012</v>
      </c>
      <c r="BC322" s="34">
        <f t="shared" si="91"/>
        <v>0.57024</v>
      </c>
      <c r="BD322" s="34" t="e">
        <f t="shared" si="92"/>
        <v>#REF!</v>
      </c>
      <c r="BE322" s="34">
        <v>0.03125</v>
      </c>
      <c r="BF322" s="34">
        <f t="shared" si="79"/>
        <v>148.5</v>
      </c>
      <c r="BG322" s="34" t="e">
        <f t="shared" si="93"/>
        <v>#REF!</v>
      </c>
      <c r="BH322" t="str">
        <f>IF(AT322="UDARA","U","N")&amp;LEFT($C$4,2)&amp;MID($C$4,4,2)&amp;LEFT(A322,3)&amp;MID(E322,2,2)&amp;VLOOKUP(E322,Acuan_Reference!C:L,10,0)</f>
        <v>N1501JAK71B3</v>
      </c>
      <c r="BI322" t="s">
        <v>84</v>
      </c>
      <c r="BJ322" t="s">
        <v>119</v>
      </c>
      <c r="BK322" t="s">
        <v>86</v>
      </c>
      <c r="BL322" t="s">
        <v>87</v>
      </c>
    </row>
    <row r="323" hidden="1" spans="1:64">
      <c r="A323" t="s">
        <v>96</v>
      </c>
      <c r="B323" t="s">
        <v>75</v>
      </c>
      <c r="C323" t="s">
        <v>76</v>
      </c>
      <c r="D323" t="s">
        <v>141</v>
      </c>
      <c r="E323" t="s">
        <v>142</v>
      </c>
      <c r="F323" t="s">
        <v>143</v>
      </c>
      <c r="G323" t="s">
        <v>80</v>
      </c>
      <c r="H323" t="s">
        <v>81</v>
      </c>
      <c r="I323" s="34">
        <v>9826</v>
      </c>
      <c r="J323" s="35">
        <v>2291</v>
      </c>
      <c r="K323" s="35">
        <v>3008</v>
      </c>
      <c r="L323" s="35">
        <v>3356</v>
      </c>
      <c r="M323" s="35">
        <v>1956</v>
      </c>
      <c r="N323" s="35">
        <v>1913</v>
      </c>
      <c r="O323" s="35">
        <v>2329</v>
      </c>
      <c r="P323" s="35">
        <v>2122</v>
      </c>
      <c r="Q323" s="35">
        <v>5152</v>
      </c>
      <c r="R323" s="35">
        <v>4070</v>
      </c>
      <c r="S323" s="35">
        <v>4426</v>
      </c>
      <c r="T323" s="35">
        <v>3741</v>
      </c>
      <c r="U323" s="35">
        <v>6328</v>
      </c>
      <c r="V323" s="34">
        <v>4831.6666666667</v>
      </c>
      <c r="W323" s="34">
        <f t="shared" si="80"/>
        <v>4196.66666666667</v>
      </c>
      <c r="X323" s="35">
        <v>2564</v>
      </c>
      <c r="Y323" s="35">
        <v>0</v>
      </c>
      <c r="Z323" s="35">
        <v>0</v>
      </c>
      <c r="AA323" s="34">
        <v>4971</v>
      </c>
      <c r="AB323" s="34">
        <v>0</v>
      </c>
      <c r="AC323" s="34">
        <v>0</v>
      </c>
      <c r="AD323" s="34">
        <v>2448</v>
      </c>
      <c r="AE323" s="34">
        <f t="shared" si="81"/>
        <v>7419</v>
      </c>
      <c r="AF323" s="34">
        <f t="shared" si="82"/>
        <v>1.53549499827526</v>
      </c>
      <c r="AG323" s="34">
        <f t="shared" si="83"/>
        <v>1.18451151707705</v>
      </c>
      <c r="AH323" s="34">
        <v>89856</v>
      </c>
      <c r="AI323" s="34">
        <v>0</v>
      </c>
      <c r="AJ323" s="35">
        <v>383040</v>
      </c>
      <c r="AK323" s="35">
        <v>3658</v>
      </c>
      <c r="AL323" s="35">
        <v>2521</v>
      </c>
      <c r="AM323" s="34">
        <v>1.2</v>
      </c>
      <c r="AN323" s="34">
        <f t="shared" si="84"/>
        <v>5036</v>
      </c>
      <c r="AO323" s="35">
        <v>144</v>
      </c>
      <c r="AP323" s="35">
        <v>144</v>
      </c>
      <c r="AQ323" t="s">
        <v>82</v>
      </c>
      <c r="AR323">
        <v>2</v>
      </c>
      <c r="AS323" s="34">
        <v>0.2</v>
      </c>
      <c r="AT323" t="s">
        <v>83</v>
      </c>
      <c r="AU323" s="35">
        <f t="shared" si="78"/>
        <v>103.5</v>
      </c>
      <c r="AV323" s="35">
        <f t="shared" si="85"/>
        <v>144</v>
      </c>
      <c r="AW323" s="35">
        <f t="shared" si="86"/>
        <v>1.80214455917395</v>
      </c>
      <c r="AX323" s="35">
        <f t="shared" si="87"/>
        <v>1.20142970611596</v>
      </c>
      <c r="AY323" s="35">
        <f t="shared" si="88"/>
        <v>144</v>
      </c>
      <c r="AZ323" s="35">
        <f t="shared" si="89"/>
        <v>144</v>
      </c>
      <c r="BA323" s="27" t="str">
        <f t="shared" si="90"/>
        <v>3</v>
      </c>
      <c r="BB323" s="34">
        <v>0.00012</v>
      </c>
      <c r="BC323" s="34">
        <f t="shared" si="91"/>
        <v>0.01728</v>
      </c>
      <c r="BD323" s="34" t="e">
        <f t="shared" si="92"/>
        <v>#REF!</v>
      </c>
      <c r="BE323" s="34">
        <v>0.03125</v>
      </c>
      <c r="BF323" s="34">
        <f t="shared" si="79"/>
        <v>4.5</v>
      </c>
      <c r="BG323" s="34" t="e">
        <f t="shared" si="93"/>
        <v>#REF!</v>
      </c>
      <c r="BH323" t="str">
        <f>IF(AT323="UDARA","U","N")&amp;LEFT($C$4,2)&amp;MID($C$4,4,2)&amp;LEFT(A323,3)&amp;MID(E323,2,2)&amp;VLOOKUP(E323,Acuan_Reference!C:L,10,0)</f>
        <v>N1501JBI71B3</v>
      </c>
      <c r="BI323" t="s">
        <v>84</v>
      </c>
      <c r="BJ323" t="s">
        <v>119</v>
      </c>
      <c r="BK323" t="s">
        <v>86</v>
      </c>
      <c r="BL323" t="s">
        <v>87</v>
      </c>
    </row>
    <row r="324" hidden="1" spans="1:64">
      <c r="A324" t="s">
        <v>97</v>
      </c>
      <c r="B324" t="s">
        <v>75</v>
      </c>
      <c r="C324" t="s">
        <v>76</v>
      </c>
      <c r="D324" t="s">
        <v>141</v>
      </c>
      <c r="E324" t="s">
        <v>142</v>
      </c>
      <c r="F324" t="s">
        <v>143</v>
      </c>
      <c r="G324" t="s">
        <v>80</v>
      </c>
      <c r="H324" t="s">
        <v>81</v>
      </c>
      <c r="I324" s="34">
        <v>9826</v>
      </c>
      <c r="J324" s="35">
        <v>5623</v>
      </c>
      <c r="K324" s="35">
        <v>9985</v>
      </c>
      <c r="L324" s="35">
        <v>3303</v>
      </c>
      <c r="M324" s="35">
        <v>7203</v>
      </c>
      <c r="N324" s="35">
        <v>6524</v>
      </c>
      <c r="O324" s="35">
        <v>5532</v>
      </c>
      <c r="P324" s="35">
        <v>7969</v>
      </c>
      <c r="Q324" s="35">
        <v>13142</v>
      </c>
      <c r="R324" s="35">
        <v>16387</v>
      </c>
      <c r="S324" s="35">
        <v>23385</v>
      </c>
      <c r="T324" s="35">
        <v>7517</v>
      </c>
      <c r="U324" s="35">
        <v>12425</v>
      </c>
      <c r="V324" s="34">
        <v>14442.333333333</v>
      </c>
      <c r="W324" s="34">
        <f t="shared" si="80"/>
        <v>9894</v>
      </c>
      <c r="X324" s="35">
        <v>3506</v>
      </c>
      <c r="Y324" s="35">
        <v>0</v>
      </c>
      <c r="Z324" s="35">
        <v>0</v>
      </c>
      <c r="AA324" s="34">
        <v>10291</v>
      </c>
      <c r="AB324" s="34">
        <v>0</v>
      </c>
      <c r="AC324" s="34">
        <v>0</v>
      </c>
      <c r="AD324" s="34">
        <v>0</v>
      </c>
      <c r="AE324" s="34">
        <f t="shared" si="81"/>
        <v>10291</v>
      </c>
      <c r="AF324" s="34">
        <f t="shared" si="82"/>
        <v>0.712557989244598</v>
      </c>
      <c r="AG324" s="34">
        <f t="shared" si="83"/>
        <v>1.04012532848191</v>
      </c>
      <c r="AH324" s="34">
        <v>89856</v>
      </c>
      <c r="AI324" s="34">
        <v>0</v>
      </c>
      <c r="AJ324" s="35">
        <v>383040</v>
      </c>
      <c r="AK324" s="35">
        <v>14177</v>
      </c>
      <c r="AL324" s="35">
        <v>9740</v>
      </c>
      <c r="AM324" s="34">
        <v>0.5</v>
      </c>
      <c r="AN324" s="34">
        <f t="shared" si="84"/>
        <v>4947</v>
      </c>
      <c r="AO324" s="35">
        <v>144</v>
      </c>
      <c r="AP324" s="35">
        <v>144</v>
      </c>
      <c r="AQ324" t="s">
        <v>82</v>
      </c>
      <c r="AR324">
        <v>20</v>
      </c>
      <c r="AS324" s="34">
        <v>0.033333333333333</v>
      </c>
      <c r="AT324" t="s">
        <v>83</v>
      </c>
      <c r="AU324" s="35">
        <f t="shared" si="78"/>
        <v>3297</v>
      </c>
      <c r="AV324" s="35">
        <f t="shared" si="85"/>
        <v>3312</v>
      </c>
      <c r="AW324" s="35">
        <f t="shared" si="86"/>
        <v>1.37487366080453</v>
      </c>
      <c r="AX324" s="35">
        <f t="shared" si="87"/>
        <v>0.390438649686679</v>
      </c>
      <c r="AY324" s="35">
        <f t="shared" si="88"/>
        <v>3312</v>
      </c>
      <c r="AZ324" s="35">
        <f t="shared" si="89"/>
        <v>3312</v>
      </c>
      <c r="BA324" s="27" t="str">
        <f t="shared" si="90"/>
        <v>3</v>
      </c>
      <c r="BB324" s="34">
        <v>0.00012</v>
      </c>
      <c r="BC324" s="34">
        <f t="shared" si="91"/>
        <v>0.39744</v>
      </c>
      <c r="BD324" s="34" t="e">
        <f t="shared" si="92"/>
        <v>#REF!</v>
      </c>
      <c r="BE324" s="34">
        <v>0.03125</v>
      </c>
      <c r="BF324" s="34">
        <f t="shared" si="79"/>
        <v>103.5</v>
      </c>
      <c r="BG324" s="34" t="e">
        <f t="shared" si="93"/>
        <v>#REF!</v>
      </c>
      <c r="BH324" t="str">
        <f>IF(AT324="UDARA","U","N")&amp;LEFT($C$4,2)&amp;MID($C$4,4,2)&amp;LEFT(A324,3)&amp;MID(E324,2,2)&amp;VLOOKUP(E324,Acuan_Reference!C:L,10,0)</f>
        <v>N1501JKT71B3</v>
      </c>
      <c r="BI324" t="s">
        <v>84</v>
      </c>
      <c r="BJ324" t="s">
        <v>119</v>
      </c>
      <c r="BK324" t="s">
        <v>86</v>
      </c>
      <c r="BL324" t="s">
        <v>87</v>
      </c>
    </row>
    <row r="325" hidden="1" spans="1:64">
      <c r="A325" t="s">
        <v>98</v>
      </c>
      <c r="B325" t="s">
        <v>75</v>
      </c>
      <c r="C325" t="s">
        <v>76</v>
      </c>
      <c r="D325" t="s">
        <v>141</v>
      </c>
      <c r="E325" t="s">
        <v>142</v>
      </c>
      <c r="F325" t="s">
        <v>143</v>
      </c>
      <c r="G325" t="s">
        <v>80</v>
      </c>
      <c r="H325" t="s">
        <v>81</v>
      </c>
      <c r="I325" s="34">
        <v>9826</v>
      </c>
      <c r="J325" s="35">
        <v>2276</v>
      </c>
      <c r="K325" s="35">
        <v>1801</v>
      </c>
      <c r="L325" s="35">
        <v>2300</v>
      </c>
      <c r="M325" s="35">
        <v>2699</v>
      </c>
      <c r="N325" s="35">
        <v>1686</v>
      </c>
      <c r="O325" s="35">
        <v>3147</v>
      </c>
      <c r="P325" s="35">
        <v>3238</v>
      </c>
      <c r="Q325" s="35">
        <v>3745</v>
      </c>
      <c r="R325" s="35">
        <v>4285</v>
      </c>
      <c r="S325" s="35">
        <v>4215</v>
      </c>
      <c r="T325" s="35">
        <v>4035</v>
      </c>
      <c r="U325" s="35">
        <v>5955</v>
      </c>
      <c r="V325" s="34">
        <v>4735</v>
      </c>
      <c r="W325" s="34">
        <f t="shared" si="80"/>
        <v>4190.66666666667</v>
      </c>
      <c r="X325" s="35">
        <v>1714</v>
      </c>
      <c r="Y325" s="35">
        <v>0</v>
      </c>
      <c r="Z325" s="35">
        <v>0</v>
      </c>
      <c r="AA325" s="34">
        <v>3012</v>
      </c>
      <c r="AB325" s="34">
        <v>0</v>
      </c>
      <c r="AC325" s="34">
        <v>0</v>
      </c>
      <c r="AD325" s="34">
        <v>3168</v>
      </c>
      <c r="AE325" s="34">
        <f t="shared" si="81"/>
        <v>6180</v>
      </c>
      <c r="AF325" s="34">
        <f t="shared" si="82"/>
        <v>1.3051742344245</v>
      </c>
      <c r="AG325" s="34">
        <f t="shared" si="83"/>
        <v>0.718740057270124</v>
      </c>
      <c r="AH325" s="34">
        <v>89856</v>
      </c>
      <c r="AI325" s="34">
        <v>0</v>
      </c>
      <c r="AJ325" s="35">
        <v>383040</v>
      </c>
      <c r="AK325" s="35">
        <v>3281</v>
      </c>
      <c r="AL325" s="35">
        <v>2582</v>
      </c>
      <c r="AM325" s="34">
        <v>0.9</v>
      </c>
      <c r="AN325" s="34">
        <f t="shared" si="84"/>
        <v>3771.6</v>
      </c>
      <c r="AO325" s="35">
        <v>144</v>
      </c>
      <c r="AP325" s="35">
        <v>144</v>
      </c>
      <c r="AQ325" t="s">
        <v>82</v>
      </c>
      <c r="AR325">
        <v>4</v>
      </c>
      <c r="AS325" s="34">
        <v>0.1</v>
      </c>
      <c r="AT325" t="s">
        <v>83</v>
      </c>
      <c r="AU325" s="35">
        <f t="shared" si="78"/>
        <v>130.2</v>
      </c>
      <c r="AV325" s="35">
        <f t="shared" si="85"/>
        <v>144</v>
      </c>
      <c r="AW325" s="35">
        <f t="shared" si="86"/>
        <v>1.50906776964683</v>
      </c>
      <c r="AX325" s="35">
        <f t="shared" si="87"/>
        <v>0.89293668469615</v>
      </c>
      <c r="AY325" s="35">
        <f t="shared" si="88"/>
        <v>144</v>
      </c>
      <c r="AZ325" s="35">
        <f t="shared" si="89"/>
        <v>144</v>
      </c>
      <c r="BA325" s="27" t="str">
        <f t="shared" si="90"/>
        <v>3</v>
      </c>
      <c r="BB325" s="34">
        <v>0.00012</v>
      </c>
      <c r="BC325" s="34">
        <f t="shared" si="91"/>
        <v>0.01728</v>
      </c>
      <c r="BD325" s="34" t="e">
        <f t="shared" si="92"/>
        <v>#REF!</v>
      </c>
      <c r="BE325" s="34">
        <v>0.03125</v>
      </c>
      <c r="BF325" s="34">
        <f t="shared" si="79"/>
        <v>4.5</v>
      </c>
      <c r="BG325" s="34" t="e">
        <f t="shared" si="93"/>
        <v>#REF!</v>
      </c>
      <c r="BH325" t="str">
        <f>IF(AT325="UDARA","U","N")&amp;LEFT($C$4,2)&amp;MID($C$4,4,2)&amp;LEFT(A325,3)&amp;MID(E325,2,2)&amp;VLOOKUP(E325,Acuan_Reference!C:L,10,0)</f>
        <v>N1501JMR71B3</v>
      </c>
      <c r="BI325" t="s">
        <v>84</v>
      </c>
      <c r="BJ325" t="s">
        <v>119</v>
      </c>
      <c r="BK325" t="s">
        <v>86</v>
      </c>
      <c r="BL325" t="s">
        <v>87</v>
      </c>
    </row>
    <row r="326" hidden="1" spans="1:64">
      <c r="A326" t="s">
        <v>99</v>
      </c>
      <c r="B326" t="s">
        <v>75</v>
      </c>
      <c r="C326" t="s">
        <v>76</v>
      </c>
      <c r="D326" t="s">
        <v>141</v>
      </c>
      <c r="E326" t="s">
        <v>142</v>
      </c>
      <c r="F326" t="s">
        <v>143</v>
      </c>
      <c r="G326" t="s">
        <v>80</v>
      </c>
      <c r="H326" t="s">
        <v>81</v>
      </c>
      <c r="I326" s="34">
        <v>9826</v>
      </c>
      <c r="J326" s="35">
        <v>7430</v>
      </c>
      <c r="K326" s="35">
        <v>11238</v>
      </c>
      <c r="L326" s="35">
        <v>10232</v>
      </c>
      <c r="M326" s="35">
        <v>7605</v>
      </c>
      <c r="N326" s="35">
        <v>8767</v>
      </c>
      <c r="O326" s="35">
        <v>8172</v>
      </c>
      <c r="P326" s="35">
        <v>8994</v>
      </c>
      <c r="Q326" s="35">
        <v>13934</v>
      </c>
      <c r="R326" s="35">
        <v>15345</v>
      </c>
      <c r="S326" s="35">
        <v>17900</v>
      </c>
      <c r="T326" s="35">
        <v>9926</v>
      </c>
      <c r="U326" s="35">
        <v>15207</v>
      </c>
      <c r="V326" s="34">
        <v>14344.333333333</v>
      </c>
      <c r="W326" s="34">
        <f t="shared" si="80"/>
        <v>11341.6666666667</v>
      </c>
      <c r="X326" s="35">
        <v>6080</v>
      </c>
      <c r="Y326" s="35">
        <v>0</v>
      </c>
      <c r="Z326" s="35">
        <v>0</v>
      </c>
      <c r="AA326" s="34">
        <v>12346</v>
      </c>
      <c r="AB326" s="34">
        <v>0</v>
      </c>
      <c r="AC326" s="34">
        <v>4464</v>
      </c>
      <c r="AD326" s="34">
        <v>4320</v>
      </c>
      <c r="AE326" s="34">
        <f t="shared" si="81"/>
        <v>21130</v>
      </c>
      <c r="AF326" s="34">
        <f t="shared" si="82"/>
        <v>1.47305556201058</v>
      </c>
      <c r="AG326" s="34">
        <f t="shared" si="83"/>
        <v>1.48214548126378</v>
      </c>
      <c r="AH326" s="34">
        <v>89856</v>
      </c>
      <c r="AI326" s="34">
        <v>0</v>
      </c>
      <c r="AJ326" s="35">
        <v>383040</v>
      </c>
      <c r="AK326" s="35">
        <v>12641</v>
      </c>
      <c r="AL326" s="35">
        <v>8892</v>
      </c>
      <c r="AM326" s="34">
        <v>1.1</v>
      </c>
      <c r="AN326" s="34">
        <f t="shared" si="84"/>
        <v>12475.8333333333</v>
      </c>
      <c r="AO326" s="35">
        <v>144</v>
      </c>
      <c r="AP326" s="35">
        <v>144</v>
      </c>
      <c r="AQ326" t="s">
        <v>82</v>
      </c>
      <c r="AR326">
        <v>4</v>
      </c>
      <c r="AS326" s="34">
        <v>0.33333333333333</v>
      </c>
      <c r="AT326" t="s">
        <v>83</v>
      </c>
      <c r="AU326" s="35">
        <f t="shared" si="78"/>
        <v>178.375000000002</v>
      </c>
      <c r="AV326" s="35">
        <f t="shared" si="85"/>
        <v>288</v>
      </c>
      <c r="AW326" s="35">
        <f t="shared" si="86"/>
        <v>1.88843497428362</v>
      </c>
      <c r="AX326" s="35">
        <f t="shared" si="87"/>
        <v>1.1044232182219</v>
      </c>
      <c r="AY326" s="35">
        <f t="shared" si="88"/>
        <v>288</v>
      </c>
      <c r="AZ326" s="35">
        <f t="shared" si="89"/>
        <v>288</v>
      </c>
      <c r="BA326" s="27" t="str">
        <f t="shared" si="90"/>
        <v>3</v>
      </c>
      <c r="BB326" s="34">
        <v>0.00012</v>
      </c>
      <c r="BC326" s="34">
        <f t="shared" si="91"/>
        <v>0.03456</v>
      </c>
      <c r="BD326" s="34" t="e">
        <f t="shared" si="92"/>
        <v>#REF!</v>
      </c>
      <c r="BE326" s="34">
        <v>0.03125</v>
      </c>
      <c r="BF326" s="34">
        <f t="shared" si="79"/>
        <v>9</v>
      </c>
      <c r="BG326" s="34" t="e">
        <f t="shared" si="93"/>
        <v>#REF!</v>
      </c>
      <c r="BH326" t="str">
        <f>IF(AT326="UDARA","U","N")&amp;LEFT($C$4,2)&amp;MID($C$4,4,2)&amp;LEFT(A326,3)&amp;MID(E326,2,2)&amp;VLOOKUP(E326,Acuan_Reference!C:L,10,0)</f>
        <v>N1501MDN71B3</v>
      </c>
      <c r="BI326" t="s">
        <v>84</v>
      </c>
      <c r="BJ326" t="s">
        <v>119</v>
      </c>
      <c r="BK326" t="s">
        <v>86</v>
      </c>
      <c r="BL326" t="s">
        <v>87</v>
      </c>
    </row>
    <row r="327" hidden="1" spans="1:64">
      <c r="A327" t="s">
        <v>100</v>
      </c>
      <c r="B327" t="s">
        <v>75</v>
      </c>
      <c r="C327" t="s">
        <v>76</v>
      </c>
      <c r="D327" t="s">
        <v>141</v>
      </c>
      <c r="E327" t="s">
        <v>142</v>
      </c>
      <c r="F327" t="s">
        <v>143</v>
      </c>
      <c r="G327" t="s">
        <v>80</v>
      </c>
      <c r="H327" t="s">
        <v>81</v>
      </c>
      <c r="I327" s="34">
        <v>9826</v>
      </c>
      <c r="J327" s="35">
        <v>4311</v>
      </c>
      <c r="K327" s="35">
        <v>4976</v>
      </c>
      <c r="L327" s="35">
        <v>6635</v>
      </c>
      <c r="M327" s="35">
        <v>5112</v>
      </c>
      <c r="N327" s="35">
        <v>4296</v>
      </c>
      <c r="O327" s="35">
        <v>5967</v>
      </c>
      <c r="P327" s="35">
        <v>6202</v>
      </c>
      <c r="Q327" s="35">
        <v>7113</v>
      </c>
      <c r="R327" s="35">
        <v>9622</v>
      </c>
      <c r="S327" s="35">
        <v>8256</v>
      </c>
      <c r="T327" s="35">
        <v>10421</v>
      </c>
      <c r="U327" s="35">
        <v>12771</v>
      </c>
      <c r="V327" s="34">
        <v>10482.666666667</v>
      </c>
      <c r="W327" s="34">
        <f t="shared" si="80"/>
        <v>9673.66666666667</v>
      </c>
      <c r="X327" s="35">
        <v>1805</v>
      </c>
      <c r="Y327" s="35">
        <v>0</v>
      </c>
      <c r="Z327" s="35">
        <v>0</v>
      </c>
      <c r="AA327" s="34">
        <v>8640</v>
      </c>
      <c r="AB327" s="34">
        <v>0</v>
      </c>
      <c r="AC327" s="34">
        <v>0</v>
      </c>
      <c r="AD327" s="34">
        <v>0</v>
      </c>
      <c r="AE327" s="34">
        <f t="shared" si="81"/>
        <v>8640</v>
      </c>
      <c r="AF327" s="34">
        <f t="shared" si="82"/>
        <v>0.824217756296082</v>
      </c>
      <c r="AG327" s="34">
        <f t="shared" si="83"/>
        <v>0.893146342303849</v>
      </c>
      <c r="AH327" s="34">
        <v>89856</v>
      </c>
      <c r="AI327" s="34">
        <v>0</v>
      </c>
      <c r="AJ327" s="35">
        <v>383040</v>
      </c>
      <c r="AK327" s="35">
        <v>6696</v>
      </c>
      <c r="AL327" s="35">
        <v>5829</v>
      </c>
      <c r="AM327" s="34">
        <v>1.5</v>
      </c>
      <c r="AN327" s="34">
        <f t="shared" si="84"/>
        <v>14510.5</v>
      </c>
      <c r="AO327" s="35">
        <v>144</v>
      </c>
      <c r="AP327" s="35">
        <v>144</v>
      </c>
      <c r="AQ327" t="s">
        <v>82</v>
      </c>
      <c r="AR327">
        <v>2</v>
      </c>
      <c r="AS327" s="34">
        <v>0.76666666666667</v>
      </c>
      <c r="AT327" t="s">
        <v>83</v>
      </c>
      <c r="AU327" s="35">
        <f t="shared" ref="AU327:AU390" si="94">IF(OR(H327="PINDAH DISTRIBUTOR",H327="PESTA NO BUFFER",H327="PESTA"),0,IF(AL327+AN327&lt;AE327,0,IF((0.75*((AL327+AN327)-AE327))&lt;0,0,0.75*((AL327+AN327)-AE327))))</f>
        <v>8774.625</v>
      </c>
      <c r="AV327" s="35">
        <f t="shared" si="85"/>
        <v>8784</v>
      </c>
      <c r="AW327" s="35">
        <f t="shared" si="86"/>
        <v>1.80117845697943</v>
      </c>
      <c r="AX327" s="35">
        <f t="shared" si="87"/>
        <v>1.19861479618208</v>
      </c>
      <c r="AY327" s="35">
        <f t="shared" si="88"/>
        <v>8784</v>
      </c>
      <c r="AZ327" s="35">
        <f t="shared" si="89"/>
        <v>8784</v>
      </c>
      <c r="BA327" s="27" t="str">
        <f t="shared" si="90"/>
        <v>2</v>
      </c>
      <c r="BB327" s="34">
        <v>0.00012</v>
      </c>
      <c r="BC327" s="34">
        <f t="shared" si="91"/>
        <v>1.05408</v>
      </c>
      <c r="BD327" s="34" t="e">
        <f t="shared" si="92"/>
        <v>#REF!</v>
      </c>
      <c r="BE327" s="34">
        <v>0.03125</v>
      </c>
      <c r="BF327" s="34">
        <f t="shared" ref="BF327:BF390" si="95">BE327*AY327</f>
        <v>274.5</v>
      </c>
      <c r="BG327" s="34" t="e">
        <f t="shared" si="93"/>
        <v>#REF!</v>
      </c>
      <c r="BH327" t="str">
        <f>IF(AT327="UDARA","U","N")&amp;LEFT($C$4,2)&amp;MID($C$4,4,2)&amp;LEFT(A327,3)&amp;MID(E327,2,2)&amp;VLOOKUP(E327,Acuan_Reference!C:L,10,0)</f>
        <v>N1501MDO71B3</v>
      </c>
      <c r="BI327" t="s">
        <v>84</v>
      </c>
      <c r="BJ327" t="s">
        <v>119</v>
      </c>
      <c r="BK327" t="s">
        <v>86</v>
      </c>
      <c r="BL327" t="s">
        <v>87</v>
      </c>
    </row>
    <row r="328" hidden="1" spans="1:64">
      <c r="A328" t="s">
        <v>101</v>
      </c>
      <c r="B328" t="s">
        <v>75</v>
      </c>
      <c r="C328" t="s">
        <v>76</v>
      </c>
      <c r="D328" t="s">
        <v>141</v>
      </c>
      <c r="E328" t="s">
        <v>142</v>
      </c>
      <c r="F328" t="s">
        <v>143</v>
      </c>
      <c r="G328" t="s">
        <v>80</v>
      </c>
      <c r="H328" t="s">
        <v>81</v>
      </c>
      <c r="I328" s="34">
        <v>9826</v>
      </c>
      <c r="J328" s="35">
        <v>19781</v>
      </c>
      <c r="K328" s="35">
        <v>29317</v>
      </c>
      <c r="L328" s="35">
        <v>27520</v>
      </c>
      <c r="M328" s="35">
        <v>31978</v>
      </c>
      <c r="N328" s="35">
        <v>29797</v>
      </c>
      <c r="O328" s="35">
        <v>37230</v>
      </c>
      <c r="P328" s="35">
        <v>40286</v>
      </c>
      <c r="Q328" s="35">
        <v>40269</v>
      </c>
      <c r="R328" s="35">
        <v>50699</v>
      </c>
      <c r="S328" s="35">
        <v>56293</v>
      </c>
      <c r="T328" s="35">
        <v>38319</v>
      </c>
      <c r="U328" s="35">
        <v>54421</v>
      </c>
      <c r="V328" s="34">
        <v>49677.666666667</v>
      </c>
      <c r="W328" s="34">
        <f t="shared" si="80"/>
        <v>40889.3333333333</v>
      </c>
      <c r="X328" s="35">
        <v>11193</v>
      </c>
      <c r="Y328" s="35">
        <v>0</v>
      </c>
      <c r="Z328" s="35">
        <v>0</v>
      </c>
      <c r="AA328" s="34">
        <v>43687</v>
      </c>
      <c r="AB328" s="34">
        <v>0</v>
      </c>
      <c r="AC328" s="34">
        <v>0</v>
      </c>
      <c r="AD328" s="34">
        <v>17568</v>
      </c>
      <c r="AE328" s="34">
        <f t="shared" si="81"/>
        <v>61255</v>
      </c>
      <c r="AF328" s="34">
        <f t="shared" si="82"/>
        <v>1.23304905624928</v>
      </c>
      <c r="AG328" s="34">
        <f t="shared" si="83"/>
        <v>1.06842045195161</v>
      </c>
      <c r="AH328" s="34">
        <v>89856</v>
      </c>
      <c r="AI328" s="34">
        <v>0</v>
      </c>
      <c r="AJ328" s="35">
        <v>383040</v>
      </c>
      <c r="AK328" s="35">
        <v>39453</v>
      </c>
      <c r="AL328" s="35">
        <v>29928</v>
      </c>
      <c r="AM328" s="34">
        <v>1.3</v>
      </c>
      <c r="AN328" s="34">
        <f t="shared" si="84"/>
        <v>53156.1333333333</v>
      </c>
      <c r="AO328" s="35">
        <v>144</v>
      </c>
      <c r="AP328" s="35">
        <v>144</v>
      </c>
      <c r="AQ328" t="s">
        <v>82</v>
      </c>
      <c r="AR328">
        <v>4</v>
      </c>
      <c r="AS328" s="34">
        <v>0.5</v>
      </c>
      <c r="AT328" t="s">
        <v>83</v>
      </c>
      <c r="AU328" s="35">
        <f t="shared" si="94"/>
        <v>16371.85</v>
      </c>
      <c r="AV328" s="35">
        <f t="shared" si="85"/>
        <v>16416</v>
      </c>
      <c r="AW328" s="35">
        <f t="shared" si="86"/>
        <v>1.89954185280595</v>
      </c>
      <c r="AX328" s="35">
        <f t="shared" si="87"/>
        <v>1.16761502592363</v>
      </c>
      <c r="AY328" s="35">
        <f t="shared" si="88"/>
        <v>16416</v>
      </c>
      <c r="AZ328" s="35">
        <f t="shared" si="89"/>
        <v>16416</v>
      </c>
      <c r="BA328" s="27" t="str">
        <f t="shared" si="90"/>
        <v>2</v>
      </c>
      <c r="BB328" s="34">
        <v>0.00012</v>
      </c>
      <c r="BC328" s="34">
        <f t="shared" si="91"/>
        <v>1.96992</v>
      </c>
      <c r="BD328" s="34" t="e">
        <f t="shared" si="92"/>
        <v>#REF!</v>
      </c>
      <c r="BE328" s="34">
        <v>0.03125</v>
      </c>
      <c r="BF328" s="34">
        <f t="shared" si="95"/>
        <v>513</v>
      </c>
      <c r="BG328" s="34" t="e">
        <f t="shared" si="93"/>
        <v>#REF!</v>
      </c>
      <c r="BH328" t="str">
        <f>IF(AT328="UDARA","U","N")&amp;LEFT($C$4,2)&amp;MID($C$4,4,2)&amp;LEFT(A328,3)&amp;MID(E328,2,2)&amp;VLOOKUP(E328,Acuan_Reference!C:L,10,0)</f>
        <v>N1501MKS71B3</v>
      </c>
      <c r="BI328" t="s">
        <v>84</v>
      </c>
      <c r="BJ328" t="s">
        <v>119</v>
      </c>
      <c r="BK328" t="s">
        <v>86</v>
      </c>
      <c r="BL328" t="s">
        <v>87</v>
      </c>
    </row>
    <row r="329" hidden="1" spans="1:64">
      <c r="A329" t="s">
        <v>102</v>
      </c>
      <c r="B329" t="s">
        <v>75</v>
      </c>
      <c r="C329" t="s">
        <v>76</v>
      </c>
      <c r="D329" t="s">
        <v>141</v>
      </c>
      <c r="E329" t="s">
        <v>142</v>
      </c>
      <c r="F329" t="s">
        <v>143</v>
      </c>
      <c r="G329" t="s">
        <v>80</v>
      </c>
      <c r="H329" t="s">
        <v>81</v>
      </c>
      <c r="I329" s="34">
        <v>9826</v>
      </c>
      <c r="J329" s="35">
        <v>4307</v>
      </c>
      <c r="K329" s="35">
        <v>5979</v>
      </c>
      <c r="L329" s="35">
        <v>6423</v>
      </c>
      <c r="M329" s="35">
        <v>5150</v>
      </c>
      <c r="N329" s="35">
        <v>6170</v>
      </c>
      <c r="O329" s="35">
        <v>5418</v>
      </c>
      <c r="P329" s="35">
        <v>8279</v>
      </c>
      <c r="Q329" s="35">
        <v>7316</v>
      </c>
      <c r="R329" s="35">
        <v>9955</v>
      </c>
      <c r="S329" s="35">
        <v>9592</v>
      </c>
      <c r="T329" s="35">
        <v>6511</v>
      </c>
      <c r="U329" s="35">
        <v>12241</v>
      </c>
      <c r="V329" s="34">
        <v>9448</v>
      </c>
      <c r="W329" s="34">
        <f t="shared" si="80"/>
        <v>8039.66666666667</v>
      </c>
      <c r="X329" s="35">
        <v>2392</v>
      </c>
      <c r="Y329" s="35">
        <v>0</v>
      </c>
      <c r="Z329" s="35">
        <v>0</v>
      </c>
      <c r="AA329" s="34">
        <v>7287</v>
      </c>
      <c r="AB329" s="34">
        <v>0</v>
      </c>
      <c r="AC329" s="34">
        <v>0</v>
      </c>
      <c r="AD329" s="34">
        <v>0</v>
      </c>
      <c r="AE329" s="34">
        <f t="shared" si="81"/>
        <v>7287</v>
      </c>
      <c r="AF329" s="34">
        <f t="shared" si="82"/>
        <v>0.771274343776461</v>
      </c>
      <c r="AG329" s="34">
        <f t="shared" si="83"/>
        <v>0.906380861561425</v>
      </c>
      <c r="AH329" s="34">
        <v>89856</v>
      </c>
      <c r="AI329" s="34">
        <v>0</v>
      </c>
      <c r="AJ329" s="35">
        <v>383040</v>
      </c>
      <c r="AK329" s="35">
        <v>7198</v>
      </c>
      <c r="AL329" s="35">
        <v>5367</v>
      </c>
      <c r="AM329" s="34">
        <v>0.8</v>
      </c>
      <c r="AN329" s="34">
        <f t="shared" si="84"/>
        <v>6431.73333333333</v>
      </c>
      <c r="AO329" s="35">
        <v>144</v>
      </c>
      <c r="AP329" s="35">
        <v>144</v>
      </c>
      <c r="AQ329" t="s">
        <v>82</v>
      </c>
      <c r="AR329">
        <v>8</v>
      </c>
      <c r="AS329" s="34">
        <v>0.1</v>
      </c>
      <c r="AT329" t="s">
        <v>83</v>
      </c>
      <c r="AU329" s="35">
        <f t="shared" si="94"/>
        <v>3383.8</v>
      </c>
      <c r="AV329" s="35">
        <f t="shared" si="85"/>
        <v>3456</v>
      </c>
      <c r="AW329" s="35">
        <f t="shared" si="86"/>
        <v>1.33624942991003</v>
      </c>
      <c r="AX329" s="35">
        <f t="shared" si="87"/>
        <v>0.668684439653385</v>
      </c>
      <c r="AY329" s="35">
        <f t="shared" si="88"/>
        <v>3456</v>
      </c>
      <c r="AZ329" s="35">
        <f t="shared" si="89"/>
        <v>3456</v>
      </c>
      <c r="BA329" s="27" t="str">
        <f t="shared" si="90"/>
        <v>2</v>
      </c>
      <c r="BB329" s="34">
        <v>0.00012</v>
      </c>
      <c r="BC329" s="34">
        <f t="shared" si="91"/>
        <v>0.41472</v>
      </c>
      <c r="BD329" s="34" t="e">
        <f t="shared" si="92"/>
        <v>#REF!</v>
      </c>
      <c r="BE329" s="34">
        <v>0.03125</v>
      </c>
      <c r="BF329" s="34">
        <f t="shared" si="95"/>
        <v>108</v>
      </c>
      <c r="BG329" s="34" t="e">
        <f t="shared" si="93"/>
        <v>#REF!</v>
      </c>
      <c r="BH329" t="str">
        <f>IF(AT329="UDARA","U","N")&amp;LEFT($C$4,2)&amp;MID($C$4,4,2)&amp;LEFT(A329,3)&amp;MID(E329,2,2)&amp;VLOOKUP(E329,Acuan_Reference!C:L,10,0)</f>
        <v>N1501MLG71B3</v>
      </c>
      <c r="BI329" t="s">
        <v>84</v>
      </c>
      <c r="BJ329" t="s">
        <v>119</v>
      </c>
      <c r="BK329" t="s">
        <v>86</v>
      </c>
      <c r="BL329" t="s">
        <v>87</v>
      </c>
    </row>
    <row r="330" hidden="1" spans="1:64">
      <c r="A330" t="s">
        <v>103</v>
      </c>
      <c r="B330" t="s">
        <v>75</v>
      </c>
      <c r="C330" t="s">
        <v>76</v>
      </c>
      <c r="D330" t="s">
        <v>141</v>
      </c>
      <c r="E330" t="s">
        <v>142</v>
      </c>
      <c r="F330" t="s">
        <v>143</v>
      </c>
      <c r="G330" t="s">
        <v>80</v>
      </c>
      <c r="H330" t="s">
        <v>81</v>
      </c>
      <c r="I330" s="34">
        <v>9826</v>
      </c>
      <c r="J330" s="35">
        <v>782</v>
      </c>
      <c r="K330" s="35">
        <v>1267</v>
      </c>
      <c r="L330" s="35">
        <v>778</v>
      </c>
      <c r="M330" s="35">
        <v>1102</v>
      </c>
      <c r="N330" s="35">
        <v>862</v>
      </c>
      <c r="O330" s="35">
        <v>2233</v>
      </c>
      <c r="P330" s="35">
        <v>1312</v>
      </c>
      <c r="Q330" s="35">
        <v>2511</v>
      </c>
      <c r="R330" s="35">
        <v>2455</v>
      </c>
      <c r="S330" s="35">
        <v>4266</v>
      </c>
      <c r="T330" s="35">
        <v>1987</v>
      </c>
      <c r="U330" s="35">
        <v>3274</v>
      </c>
      <c r="V330" s="34">
        <v>3175.6666666667</v>
      </c>
      <c r="W330" s="34">
        <f t="shared" si="80"/>
        <v>2351.66666666667</v>
      </c>
      <c r="X330" s="35">
        <v>1679</v>
      </c>
      <c r="Y330" s="35">
        <v>0</v>
      </c>
      <c r="Z330" s="35">
        <v>0</v>
      </c>
      <c r="AA330" s="34">
        <v>2112</v>
      </c>
      <c r="AB330" s="34">
        <v>0</v>
      </c>
      <c r="AC330" s="34">
        <v>1152</v>
      </c>
      <c r="AD330" s="34">
        <v>0</v>
      </c>
      <c r="AE330" s="34">
        <f t="shared" si="81"/>
        <v>3264</v>
      </c>
      <c r="AF330" s="34">
        <f t="shared" si="82"/>
        <v>1.0278156817466</v>
      </c>
      <c r="AG330" s="34">
        <f t="shared" si="83"/>
        <v>1.38795180722892</v>
      </c>
      <c r="AH330" s="34">
        <v>89856</v>
      </c>
      <c r="AI330" s="34">
        <v>0</v>
      </c>
      <c r="AJ330" s="35">
        <v>383040</v>
      </c>
      <c r="AK330" s="35">
        <v>2474</v>
      </c>
      <c r="AL330" s="35">
        <v>1794</v>
      </c>
      <c r="AM330" s="34">
        <v>1.3</v>
      </c>
      <c r="AN330" s="34">
        <f t="shared" si="84"/>
        <v>3057.16666666667</v>
      </c>
      <c r="AO330" s="35">
        <v>144</v>
      </c>
      <c r="AP330" s="35">
        <v>144</v>
      </c>
      <c r="AQ330" t="s">
        <v>82</v>
      </c>
      <c r="AR330">
        <v>2</v>
      </c>
      <c r="AS330" s="34">
        <v>0.36666666666667</v>
      </c>
      <c r="AT330" t="s">
        <v>83</v>
      </c>
      <c r="AU330" s="35">
        <f t="shared" si="94"/>
        <v>1190.375</v>
      </c>
      <c r="AV330" s="35">
        <f t="shared" si="85"/>
        <v>1296</v>
      </c>
      <c r="AW330" s="35">
        <f t="shared" si="86"/>
        <v>1.93905031892275</v>
      </c>
      <c r="AX330" s="35">
        <f t="shared" si="87"/>
        <v>1.17618710134656</v>
      </c>
      <c r="AY330" s="35">
        <f t="shared" si="88"/>
        <v>1296</v>
      </c>
      <c r="AZ330" s="35">
        <f t="shared" si="89"/>
        <v>1296</v>
      </c>
      <c r="BA330" s="27" t="str">
        <f t="shared" si="90"/>
        <v>2</v>
      </c>
      <c r="BB330" s="34">
        <v>0.00012</v>
      </c>
      <c r="BC330" s="34">
        <f t="shared" si="91"/>
        <v>0.15552</v>
      </c>
      <c r="BD330" s="34" t="e">
        <f t="shared" si="92"/>
        <v>#REF!</v>
      </c>
      <c r="BE330" s="34">
        <v>0.03125</v>
      </c>
      <c r="BF330" s="34">
        <f t="shared" si="95"/>
        <v>40.5</v>
      </c>
      <c r="BG330" s="34" t="e">
        <f t="shared" si="93"/>
        <v>#REF!</v>
      </c>
      <c r="BH330" t="str">
        <f>IF(AT330="UDARA","U","N")&amp;LEFT($C$4,2)&amp;MID($C$4,4,2)&amp;LEFT(A330,3)&amp;MID(E330,2,2)&amp;VLOOKUP(E330,Acuan_Reference!C:L,10,0)</f>
        <v>N1501NAD71B3</v>
      </c>
      <c r="BI330" t="s">
        <v>84</v>
      </c>
      <c r="BJ330" t="s">
        <v>119</v>
      </c>
      <c r="BK330" t="s">
        <v>86</v>
      </c>
      <c r="BL330" t="s">
        <v>87</v>
      </c>
    </row>
    <row r="331" hidden="1" spans="1:64">
      <c r="A331" t="s">
        <v>104</v>
      </c>
      <c r="B331" t="s">
        <v>75</v>
      </c>
      <c r="C331" t="s">
        <v>76</v>
      </c>
      <c r="D331" t="s">
        <v>141</v>
      </c>
      <c r="E331" t="s">
        <v>142</v>
      </c>
      <c r="F331" t="s">
        <v>143</v>
      </c>
      <c r="G331" t="s">
        <v>80</v>
      </c>
      <c r="H331" t="s">
        <v>81</v>
      </c>
      <c r="I331" s="34">
        <v>9826</v>
      </c>
      <c r="J331" s="35">
        <v>2223</v>
      </c>
      <c r="K331" s="35">
        <v>4968</v>
      </c>
      <c r="L331" s="35">
        <v>3357</v>
      </c>
      <c r="M331" s="35">
        <v>4924</v>
      </c>
      <c r="N331" s="35">
        <v>4094</v>
      </c>
      <c r="O331" s="35">
        <v>3402</v>
      </c>
      <c r="P331" s="35">
        <v>4983</v>
      </c>
      <c r="Q331" s="35">
        <v>4523</v>
      </c>
      <c r="R331" s="35">
        <v>4326</v>
      </c>
      <c r="S331" s="35">
        <v>8267</v>
      </c>
      <c r="T331" s="35">
        <v>4998</v>
      </c>
      <c r="U331" s="35">
        <v>8055</v>
      </c>
      <c r="V331" s="34">
        <v>7106.6666666667</v>
      </c>
      <c r="W331" s="34">
        <f t="shared" si="80"/>
        <v>5558.66666666667</v>
      </c>
      <c r="X331" s="35">
        <v>1630</v>
      </c>
      <c r="Y331" s="35">
        <v>0</v>
      </c>
      <c r="Z331" s="35">
        <v>0</v>
      </c>
      <c r="AA331" s="34">
        <v>4935</v>
      </c>
      <c r="AB331" s="34">
        <v>0</v>
      </c>
      <c r="AC331" s="34">
        <v>0</v>
      </c>
      <c r="AD331" s="34">
        <v>0</v>
      </c>
      <c r="AE331" s="34">
        <f t="shared" si="81"/>
        <v>4935</v>
      </c>
      <c r="AF331" s="34">
        <f t="shared" si="82"/>
        <v>0.694418386491554</v>
      </c>
      <c r="AG331" s="34">
        <f t="shared" si="83"/>
        <v>0.887802830414968</v>
      </c>
      <c r="AH331" s="34">
        <v>89856</v>
      </c>
      <c r="AI331" s="34">
        <v>0</v>
      </c>
      <c r="AJ331" s="35">
        <v>383040</v>
      </c>
      <c r="AK331" s="35">
        <v>4586</v>
      </c>
      <c r="AL331" s="35">
        <v>3623</v>
      </c>
      <c r="AM331" s="34">
        <v>1</v>
      </c>
      <c r="AN331" s="34">
        <f t="shared" si="84"/>
        <v>5558.66666666667</v>
      </c>
      <c r="AO331" s="35">
        <v>144</v>
      </c>
      <c r="AP331" s="35">
        <v>144</v>
      </c>
      <c r="AQ331" t="s">
        <v>82</v>
      </c>
      <c r="AR331">
        <v>4</v>
      </c>
      <c r="AS331" s="34">
        <v>0.26666666666667</v>
      </c>
      <c r="AT331" t="s">
        <v>83</v>
      </c>
      <c r="AU331" s="35">
        <f t="shared" si="94"/>
        <v>3185</v>
      </c>
      <c r="AV331" s="35">
        <f t="shared" si="85"/>
        <v>3312</v>
      </c>
      <c r="AW331" s="35">
        <f t="shared" si="86"/>
        <v>1.48362916766611</v>
      </c>
      <c r="AX331" s="35">
        <f t="shared" si="87"/>
        <v>0.831854161669465</v>
      </c>
      <c r="AY331" s="35">
        <f t="shared" si="88"/>
        <v>3312</v>
      </c>
      <c r="AZ331" s="35">
        <f t="shared" si="89"/>
        <v>3312</v>
      </c>
      <c r="BA331" s="27" t="str">
        <f t="shared" si="90"/>
        <v>2</v>
      </c>
      <c r="BB331" s="34">
        <v>0.00012</v>
      </c>
      <c r="BC331" s="34">
        <f t="shared" si="91"/>
        <v>0.39744</v>
      </c>
      <c r="BD331" s="34" t="e">
        <f t="shared" si="92"/>
        <v>#REF!</v>
      </c>
      <c r="BE331" s="34">
        <v>0.03125</v>
      </c>
      <c r="BF331" s="34">
        <f t="shared" si="95"/>
        <v>103.5</v>
      </c>
      <c r="BG331" s="34" t="e">
        <f t="shared" si="93"/>
        <v>#REF!</v>
      </c>
      <c r="BH331" t="str">
        <f>IF(AT331="UDARA","U","N")&amp;LEFT($C$4,2)&amp;MID($C$4,4,2)&amp;LEFT(A331,3)&amp;MID(E331,2,2)&amp;VLOOKUP(E331,Acuan_Reference!C:L,10,0)</f>
        <v>N1501PDG71B3</v>
      </c>
      <c r="BI331" t="s">
        <v>84</v>
      </c>
      <c r="BJ331" t="s">
        <v>119</v>
      </c>
      <c r="BK331" t="s">
        <v>86</v>
      </c>
      <c r="BL331" t="s">
        <v>87</v>
      </c>
    </row>
    <row r="332" hidden="1" spans="1:64">
      <c r="A332" t="s">
        <v>105</v>
      </c>
      <c r="B332" t="s">
        <v>75</v>
      </c>
      <c r="C332" t="s">
        <v>76</v>
      </c>
      <c r="D332" t="s">
        <v>141</v>
      </c>
      <c r="E332" t="s">
        <v>142</v>
      </c>
      <c r="F332" t="s">
        <v>143</v>
      </c>
      <c r="G332" t="s">
        <v>80</v>
      </c>
      <c r="H332" t="s">
        <v>81</v>
      </c>
      <c r="I332" s="34">
        <v>9826</v>
      </c>
      <c r="J332" s="35">
        <v>3923</v>
      </c>
      <c r="K332" s="35">
        <v>6462</v>
      </c>
      <c r="L332" s="35">
        <v>6758</v>
      </c>
      <c r="M332" s="35">
        <v>6591</v>
      </c>
      <c r="N332" s="35">
        <v>4249</v>
      </c>
      <c r="O332" s="35">
        <v>5318</v>
      </c>
      <c r="P332" s="35">
        <v>4877</v>
      </c>
      <c r="Q332" s="35">
        <v>8443</v>
      </c>
      <c r="R332" s="35">
        <v>9784</v>
      </c>
      <c r="S332" s="35">
        <v>6101</v>
      </c>
      <c r="T332" s="35">
        <v>12120</v>
      </c>
      <c r="U332" s="35">
        <v>9563</v>
      </c>
      <c r="V332" s="34">
        <v>9261.3333333333</v>
      </c>
      <c r="W332" s="34">
        <f t="shared" si="80"/>
        <v>9150.33333333333</v>
      </c>
      <c r="X332" s="35">
        <v>3407</v>
      </c>
      <c r="Y332" s="35">
        <v>0</v>
      </c>
      <c r="Z332" s="35">
        <v>0</v>
      </c>
      <c r="AA332" s="34">
        <v>7558</v>
      </c>
      <c r="AB332" s="34">
        <v>0</v>
      </c>
      <c r="AC332" s="34">
        <v>0</v>
      </c>
      <c r="AD332" s="34">
        <v>0</v>
      </c>
      <c r="AE332" s="34">
        <f t="shared" si="81"/>
        <v>7558</v>
      </c>
      <c r="AF332" s="34">
        <f t="shared" si="82"/>
        <v>0.816081197811693</v>
      </c>
      <c r="AG332" s="34">
        <f t="shared" si="83"/>
        <v>0.825980838585115</v>
      </c>
      <c r="AH332" s="34">
        <v>89856</v>
      </c>
      <c r="AI332" s="34">
        <v>0</v>
      </c>
      <c r="AJ332" s="35">
        <v>383040</v>
      </c>
      <c r="AK332" s="35">
        <v>6519</v>
      </c>
      <c r="AL332" s="35">
        <v>5768</v>
      </c>
      <c r="AM332" s="34">
        <v>1</v>
      </c>
      <c r="AN332" s="34">
        <f t="shared" si="84"/>
        <v>9150.33333333333</v>
      </c>
      <c r="AO332" s="35">
        <v>144</v>
      </c>
      <c r="AP332" s="35">
        <v>144</v>
      </c>
      <c r="AQ332" t="s">
        <v>82</v>
      </c>
      <c r="AR332">
        <v>4</v>
      </c>
      <c r="AS332" s="34">
        <v>0.26666666666667</v>
      </c>
      <c r="AT332" t="s">
        <v>83</v>
      </c>
      <c r="AU332" s="35">
        <f t="shared" si="94"/>
        <v>5520.25</v>
      </c>
      <c r="AV332" s="35">
        <f t="shared" si="85"/>
        <v>5616</v>
      </c>
      <c r="AW332" s="35">
        <f t="shared" si="86"/>
        <v>1.43972897162216</v>
      </c>
      <c r="AX332" s="35">
        <f t="shared" si="87"/>
        <v>0.809369421878984</v>
      </c>
      <c r="AY332" s="35">
        <f t="shared" si="88"/>
        <v>5616</v>
      </c>
      <c r="AZ332" s="35">
        <f t="shared" si="89"/>
        <v>5616</v>
      </c>
      <c r="BA332" s="27" t="str">
        <f t="shared" si="90"/>
        <v>2</v>
      </c>
      <c r="BB332" s="34">
        <v>0.00012</v>
      </c>
      <c r="BC332" s="34">
        <f t="shared" si="91"/>
        <v>0.67392</v>
      </c>
      <c r="BD332" s="34" t="e">
        <f t="shared" si="92"/>
        <v>#REF!</v>
      </c>
      <c r="BE332" s="34">
        <v>0.03125</v>
      </c>
      <c r="BF332" s="34">
        <f t="shared" si="95"/>
        <v>175.5</v>
      </c>
      <c r="BG332" s="34" t="e">
        <f t="shared" si="93"/>
        <v>#REF!</v>
      </c>
      <c r="BH332" t="str">
        <f>IF(AT332="UDARA","U","N")&amp;LEFT($C$4,2)&amp;MID($C$4,4,2)&amp;LEFT(A332,3)&amp;MID(E332,2,2)&amp;VLOOKUP(E332,Acuan_Reference!C:L,10,0)</f>
        <v>N1501PKB71B3</v>
      </c>
      <c r="BI332" t="s">
        <v>84</v>
      </c>
      <c r="BJ332" t="s">
        <v>119</v>
      </c>
      <c r="BK332" t="s">
        <v>86</v>
      </c>
      <c r="BL332" t="s">
        <v>87</v>
      </c>
    </row>
    <row r="333" hidden="1" spans="1:64">
      <c r="A333" t="s">
        <v>106</v>
      </c>
      <c r="B333" t="s">
        <v>75</v>
      </c>
      <c r="C333" t="s">
        <v>76</v>
      </c>
      <c r="D333" t="s">
        <v>141</v>
      </c>
      <c r="E333" t="s">
        <v>142</v>
      </c>
      <c r="F333" t="s">
        <v>143</v>
      </c>
      <c r="G333" t="s">
        <v>80</v>
      </c>
      <c r="H333" t="s">
        <v>81</v>
      </c>
      <c r="I333" s="34">
        <v>9826</v>
      </c>
      <c r="J333" s="35">
        <v>8278</v>
      </c>
      <c r="K333" s="35">
        <v>9310</v>
      </c>
      <c r="L333" s="35">
        <v>11987</v>
      </c>
      <c r="M333" s="35">
        <v>8543</v>
      </c>
      <c r="N333" s="35">
        <v>6561</v>
      </c>
      <c r="O333" s="35">
        <v>8739</v>
      </c>
      <c r="P333" s="35">
        <v>10640</v>
      </c>
      <c r="Q333" s="35">
        <v>14111</v>
      </c>
      <c r="R333" s="35">
        <v>14871</v>
      </c>
      <c r="S333" s="35">
        <v>18016</v>
      </c>
      <c r="T333" s="35">
        <v>13575</v>
      </c>
      <c r="U333" s="35">
        <v>12814</v>
      </c>
      <c r="V333" s="34">
        <v>14801.666666667</v>
      </c>
      <c r="W333" s="34">
        <f t="shared" si="80"/>
        <v>11986.3333333333</v>
      </c>
      <c r="X333" s="35">
        <v>10772</v>
      </c>
      <c r="Y333" s="35">
        <v>0</v>
      </c>
      <c r="Z333" s="35">
        <v>0</v>
      </c>
      <c r="AA333" s="34">
        <v>6933</v>
      </c>
      <c r="AB333" s="34">
        <v>0</v>
      </c>
      <c r="AC333" s="34">
        <v>0</v>
      </c>
      <c r="AD333" s="34">
        <v>12672</v>
      </c>
      <c r="AE333" s="34">
        <f t="shared" si="81"/>
        <v>19605</v>
      </c>
      <c r="AF333" s="34">
        <f t="shared" si="82"/>
        <v>1.32451300529217</v>
      </c>
      <c r="AG333" s="34">
        <f t="shared" si="83"/>
        <v>0.57840874329097</v>
      </c>
      <c r="AH333" s="34">
        <v>89856</v>
      </c>
      <c r="AI333" s="34">
        <v>0</v>
      </c>
      <c r="AJ333" s="35">
        <v>383040</v>
      </c>
      <c r="AK333" s="35">
        <v>12592</v>
      </c>
      <c r="AL333" s="35">
        <v>9570</v>
      </c>
      <c r="AM333" s="34">
        <v>0.9</v>
      </c>
      <c r="AN333" s="34">
        <f t="shared" si="84"/>
        <v>10787.7</v>
      </c>
      <c r="AO333" s="35">
        <v>144</v>
      </c>
      <c r="AP333" s="35">
        <v>144</v>
      </c>
      <c r="AQ333" t="s">
        <v>82</v>
      </c>
      <c r="AR333">
        <v>4</v>
      </c>
      <c r="AS333" s="34">
        <v>0.16666666666667</v>
      </c>
      <c r="AT333" t="s">
        <v>83</v>
      </c>
      <c r="AU333" s="35">
        <f t="shared" si="94"/>
        <v>564.525000000001</v>
      </c>
      <c r="AV333" s="35">
        <f t="shared" si="85"/>
        <v>576</v>
      </c>
      <c r="AW333" s="35">
        <f t="shared" si="86"/>
        <v>1.68366751021997</v>
      </c>
      <c r="AX333" s="35">
        <f t="shared" si="87"/>
        <v>0.885258210740009</v>
      </c>
      <c r="AY333" s="35">
        <f t="shared" si="88"/>
        <v>576</v>
      </c>
      <c r="AZ333" s="35">
        <f t="shared" si="89"/>
        <v>576</v>
      </c>
      <c r="BA333" s="27" t="str">
        <f t="shared" si="90"/>
        <v>3</v>
      </c>
      <c r="BB333" s="34">
        <v>0.00012</v>
      </c>
      <c r="BC333" s="34">
        <f t="shared" si="91"/>
        <v>0.06912</v>
      </c>
      <c r="BD333" s="34" t="e">
        <f t="shared" si="92"/>
        <v>#REF!</v>
      </c>
      <c r="BE333" s="34">
        <v>0.03125</v>
      </c>
      <c r="BF333" s="34">
        <f t="shared" si="95"/>
        <v>18</v>
      </c>
      <c r="BG333" s="34" t="e">
        <f t="shared" si="93"/>
        <v>#REF!</v>
      </c>
      <c r="BH333" t="str">
        <f>IF(AT333="UDARA","U","N")&amp;LEFT($C$4,2)&amp;MID($C$4,4,2)&amp;LEFT(A333,3)&amp;MID(E333,2,2)&amp;VLOOKUP(E333,Acuan_Reference!C:L,10,0)</f>
        <v>N1501PLB71B3</v>
      </c>
      <c r="BI333" t="s">
        <v>84</v>
      </c>
      <c r="BJ333" t="s">
        <v>119</v>
      </c>
      <c r="BK333" t="s">
        <v>86</v>
      </c>
      <c r="BL333" t="s">
        <v>87</v>
      </c>
    </row>
    <row r="334" hidden="1" spans="1:64">
      <c r="A334" t="s">
        <v>107</v>
      </c>
      <c r="B334" t="s">
        <v>75</v>
      </c>
      <c r="C334" t="s">
        <v>76</v>
      </c>
      <c r="D334" t="s">
        <v>141</v>
      </c>
      <c r="E334" t="s">
        <v>142</v>
      </c>
      <c r="F334" t="s">
        <v>143</v>
      </c>
      <c r="G334" t="s">
        <v>80</v>
      </c>
      <c r="H334" t="s">
        <v>81</v>
      </c>
      <c r="I334" s="34">
        <v>9826</v>
      </c>
      <c r="J334" s="35">
        <v>3286</v>
      </c>
      <c r="K334" s="35">
        <v>5655</v>
      </c>
      <c r="L334" s="35">
        <v>4325</v>
      </c>
      <c r="M334" s="35">
        <v>3409</v>
      </c>
      <c r="N334" s="35">
        <v>5816</v>
      </c>
      <c r="O334" s="35">
        <v>9064</v>
      </c>
      <c r="P334" s="35">
        <v>4776</v>
      </c>
      <c r="Q334" s="35">
        <v>7674</v>
      </c>
      <c r="R334" s="35">
        <v>13951</v>
      </c>
      <c r="S334" s="35">
        <v>13247</v>
      </c>
      <c r="T334" s="35">
        <v>8137</v>
      </c>
      <c r="U334" s="35">
        <v>11317</v>
      </c>
      <c r="V334" s="34">
        <v>10900.333333333</v>
      </c>
      <c r="W334" s="34">
        <f t="shared" si="80"/>
        <v>8910.66666666667</v>
      </c>
      <c r="X334" s="35">
        <v>5490</v>
      </c>
      <c r="Y334" s="35">
        <v>0</v>
      </c>
      <c r="Z334" s="35">
        <v>0</v>
      </c>
      <c r="AA334" s="34">
        <v>11963</v>
      </c>
      <c r="AB334" s="34">
        <v>0</v>
      </c>
      <c r="AC334" s="34">
        <v>0</v>
      </c>
      <c r="AD334" s="34">
        <v>0</v>
      </c>
      <c r="AE334" s="34">
        <f t="shared" si="81"/>
        <v>11963</v>
      </c>
      <c r="AF334" s="34">
        <f t="shared" si="82"/>
        <v>1.09748937341369</v>
      </c>
      <c r="AG334" s="34">
        <f t="shared" si="83"/>
        <v>1.34254825677091</v>
      </c>
      <c r="AH334" s="34">
        <v>89856</v>
      </c>
      <c r="AI334" s="34">
        <v>0</v>
      </c>
      <c r="AJ334" s="35">
        <v>383040</v>
      </c>
      <c r="AK334" s="35">
        <v>9344</v>
      </c>
      <c r="AL334" s="35">
        <v>7278</v>
      </c>
      <c r="AM334" s="34">
        <v>1.3</v>
      </c>
      <c r="AN334" s="34">
        <f t="shared" si="84"/>
        <v>11583.8666666667</v>
      </c>
      <c r="AO334" s="35">
        <v>144</v>
      </c>
      <c r="AP334" s="35">
        <v>144</v>
      </c>
      <c r="AQ334" t="s">
        <v>82</v>
      </c>
      <c r="AR334">
        <v>2</v>
      </c>
      <c r="AS334" s="34">
        <v>0.43333333333333</v>
      </c>
      <c r="AT334" t="s">
        <v>83</v>
      </c>
      <c r="AU334" s="35">
        <f t="shared" si="94"/>
        <v>5174.15</v>
      </c>
      <c r="AV334" s="35">
        <f t="shared" si="85"/>
        <v>5184</v>
      </c>
      <c r="AW334" s="35">
        <f t="shared" si="86"/>
        <v>1.92432290887326</v>
      </c>
      <c r="AX334" s="35">
        <f t="shared" si="87"/>
        <v>1.1075490049379</v>
      </c>
      <c r="AY334" s="35">
        <f t="shared" si="88"/>
        <v>5184</v>
      </c>
      <c r="AZ334" s="35">
        <f t="shared" si="89"/>
        <v>5184</v>
      </c>
      <c r="BA334" s="27" t="str">
        <f t="shared" si="90"/>
        <v>2</v>
      </c>
      <c r="BB334" s="34">
        <v>0.00012</v>
      </c>
      <c r="BC334" s="34">
        <f t="shared" si="91"/>
        <v>0.62208</v>
      </c>
      <c r="BD334" s="34" t="e">
        <f t="shared" si="92"/>
        <v>#REF!</v>
      </c>
      <c r="BE334" s="34">
        <v>0.03125</v>
      </c>
      <c r="BF334" s="34">
        <f t="shared" si="95"/>
        <v>162</v>
      </c>
      <c r="BG334" s="34" t="e">
        <f t="shared" si="93"/>
        <v>#REF!</v>
      </c>
      <c r="BH334" t="str">
        <f>IF(AT334="UDARA","U","N")&amp;LEFT($C$4,2)&amp;MID($C$4,4,2)&amp;LEFT(A334,3)&amp;MID(E334,2,2)&amp;VLOOKUP(E334,Acuan_Reference!C:L,10,0)</f>
        <v>N1501PTK71B3</v>
      </c>
      <c r="BI334" t="s">
        <v>84</v>
      </c>
      <c r="BJ334" t="s">
        <v>119</v>
      </c>
      <c r="BK334" t="s">
        <v>86</v>
      </c>
      <c r="BL334" t="s">
        <v>87</v>
      </c>
    </row>
    <row r="335" hidden="1" spans="1:64">
      <c r="A335" t="s">
        <v>108</v>
      </c>
      <c r="B335" t="s">
        <v>75</v>
      </c>
      <c r="C335" t="s">
        <v>76</v>
      </c>
      <c r="D335" t="s">
        <v>141</v>
      </c>
      <c r="E335" t="s">
        <v>142</v>
      </c>
      <c r="F335" t="s">
        <v>143</v>
      </c>
      <c r="G335" t="s">
        <v>80</v>
      </c>
      <c r="H335" t="s">
        <v>81</v>
      </c>
      <c r="I335" s="34">
        <v>9826</v>
      </c>
      <c r="J335" s="35">
        <v>2726</v>
      </c>
      <c r="K335" s="35">
        <v>1585</v>
      </c>
      <c r="L335" s="35">
        <v>4085</v>
      </c>
      <c r="M335" s="35">
        <v>3094</v>
      </c>
      <c r="N335" s="35">
        <v>3630</v>
      </c>
      <c r="O335" s="35">
        <v>1495</v>
      </c>
      <c r="P335" s="35">
        <v>3667</v>
      </c>
      <c r="Q335" s="35">
        <v>5589</v>
      </c>
      <c r="R335" s="35">
        <v>5614</v>
      </c>
      <c r="S335" s="35">
        <v>5627</v>
      </c>
      <c r="T335" s="35">
        <v>5628</v>
      </c>
      <c r="U335" s="35">
        <v>7753</v>
      </c>
      <c r="V335" s="34">
        <v>6336</v>
      </c>
      <c r="W335" s="34">
        <f t="shared" si="80"/>
        <v>5618.66666666667</v>
      </c>
      <c r="X335" s="35">
        <v>902</v>
      </c>
      <c r="Y335" s="35">
        <v>0</v>
      </c>
      <c r="Z335" s="35">
        <v>0</v>
      </c>
      <c r="AA335" s="34">
        <v>2531</v>
      </c>
      <c r="AB335" s="34">
        <v>0</v>
      </c>
      <c r="AC335" s="34">
        <v>0</v>
      </c>
      <c r="AD335" s="34">
        <v>0</v>
      </c>
      <c r="AE335" s="34">
        <f t="shared" si="81"/>
        <v>2531</v>
      </c>
      <c r="AF335" s="34">
        <f t="shared" si="82"/>
        <v>0.399463383838384</v>
      </c>
      <c r="AG335" s="34">
        <f t="shared" si="83"/>
        <v>0.45046274323683</v>
      </c>
      <c r="AH335" s="34">
        <v>89856</v>
      </c>
      <c r="AI335" s="34">
        <v>0</v>
      </c>
      <c r="AJ335" s="35">
        <v>383040</v>
      </c>
      <c r="AK335" s="35">
        <v>4509</v>
      </c>
      <c r="AL335" s="35">
        <v>3475</v>
      </c>
      <c r="AM335" s="34">
        <v>0.8</v>
      </c>
      <c r="AN335" s="34">
        <f t="shared" si="84"/>
        <v>4494.93333333333</v>
      </c>
      <c r="AO335" s="35">
        <v>144</v>
      </c>
      <c r="AP335" s="35">
        <v>144</v>
      </c>
      <c r="AQ335" t="s">
        <v>82</v>
      </c>
      <c r="AR335">
        <v>4</v>
      </c>
      <c r="AS335" s="34">
        <v>0.066666666666667</v>
      </c>
      <c r="AT335" t="s">
        <v>83</v>
      </c>
      <c r="AU335" s="35">
        <f t="shared" si="94"/>
        <v>4079.2</v>
      </c>
      <c r="AV335" s="35">
        <f t="shared" si="85"/>
        <v>4176</v>
      </c>
      <c r="AW335" s="35">
        <f t="shared" si="86"/>
        <v>1.1936995728524</v>
      </c>
      <c r="AX335" s="35">
        <f t="shared" si="87"/>
        <v>0.575225439012814</v>
      </c>
      <c r="AY335" s="35">
        <f t="shared" si="88"/>
        <v>4176</v>
      </c>
      <c r="AZ335" s="35">
        <f t="shared" si="89"/>
        <v>4176</v>
      </c>
      <c r="BA335" s="27" t="str">
        <f t="shared" si="90"/>
        <v>2</v>
      </c>
      <c r="BB335" s="34">
        <v>0.00012</v>
      </c>
      <c r="BC335" s="34">
        <f t="shared" si="91"/>
        <v>0.50112</v>
      </c>
      <c r="BD335" s="34" t="e">
        <f t="shared" si="92"/>
        <v>#REF!</v>
      </c>
      <c r="BE335" s="34">
        <v>0.03125</v>
      </c>
      <c r="BF335" s="34">
        <f t="shared" si="95"/>
        <v>130.5</v>
      </c>
      <c r="BG335" s="34" t="e">
        <f t="shared" si="93"/>
        <v>#REF!</v>
      </c>
      <c r="BH335" t="str">
        <f>IF(AT335="UDARA","U","N")&amp;LEFT($C$4,2)&amp;MID($C$4,4,2)&amp;LEFT(A335,3)&amp;MID(E335,2,2)&amp;VLOOKUP(E335,Acuan_Reference!C:L,10,0)</f>
        <v>N1501PWT71B3</v>
      </c>
      <c r="BI335" t="s">
        <v>84</v>
      </c>
      <c r="BJ335" t="s">
        <v>119</v>
      </c>
      <c r="BK335" t="s">
        <v>86</v>
      </c>
      <c r="BL335" t="s">
        <v>87</v>
      </c>
    </row>
    <row r="336" hidden="1" spans="1:64">
      <c r="A336" t="s">
        <v>109</v>
      </c>
      <c r="B336" t="s">
        <v>75</v>
      </c>
      <c r="C336" t="s">
        <v>76</v>
      </c>
      <c r="D336" t="s">
        <v>141</v>
      </c>
      <c r="E336" t="s">
        <v>142</v>
      </c>
      <c r="F336" t="s">
        <v>143</v>
      </c>
      <c r="G336" t="s">
        <v>80</v>
      </c>
      <c r="H336" t="s">
        <v>81</v>
      </c>
      <c r="I336" s="34">
        <v>9826</v>
      </c>
      <c r="J336" s="35">
        <v>18959</v>
      </c>
      <c r="K336" s="35">
        <v>19939</v>
      </c>
      <c r="L336" s="35">
        <v>17551</v>
      </c>
      <c r="M336" s="35">
        <v>18561</v>
      </c>
      <c r="N336" s="35">
        <v>19461</v>
      </c>
      <c r="O336" s="35">
        <v>23938</v>
      </c>
      <c r="P336" s="35">
        <v>19793</v>
      </c>
      <c r="Q336" s="35">
        <v>20869</v>
      </c>
      <c r="R336" s="35">
        <v>25375</v>
      </c>
      <c r="S336" s="35">
        <v>37282</v>
      </c>
      <c r="T336" s="35">
        <v>23982</v>
      </c>
      <c r="U336" s="35">
        <v>37785</v>
      </c>
      <c r="V336" s="34">
        <v>33016.333333333</v>
      </c>
      <c r="W336" s="34">
        <f t="shared" si="80"/>
        <v>26537</v>
      </c>
      <c r="X336" s="35">
        <v>10118</v>
      </c>
      <c r="Y336" s="35">
        <v>0</v>
      </c>
      <c r="Z336" s="35">
        <v>0</v>
      </c>
      <c r="AA336" s="34">
        <v>16226</v>
      </c>
      <c r="AB336" s="34">
        <v>0</v>
      </c>
      <c r="AC336" s="34">
        <v>0</v>
      </c>
      <c r="AD336" s="34">
        <v>0</v>
      </c>
      <c r="AE336" s="34">
        <f t="shared" si="81"/>
        <v>16226</v>
      </c>
      <c r="AF336" s="34">
        <f t="shared" si="82"/>
        <v>0.491453724924032</v>
      </c>
      <c r="AG336" s="34">
        <f t="shared" si="83"/>
        <v>0.61144816671063</v>
      </c>
      <c r="AH336" s="34">
        <v>89856</v>
      </c>
      <c r="AI336" s="34">
        <v>0</v>
      </c>
      <c r="AJ336" s="35">
        <v>383040</v>
      </c>
      <c r="AK336" s="35">
        <v>22378</v>
      </c>
      <c r="AL336" s="35">
        <v>17844</v>
      </c>
      <c r="AM336" s="34">
        <v>0.6</v>
      </c>
      <c r="AN336" s="34">
        <f t="shared" si="84"/>
        <v>15922.2</v>
      </c>
      <c r="AO336" s="35">
        <v>144</v>
      </c>
      <c r="AP336" s="35">
        <v>144</v>
      </c>
      <c r="AQ336" t="s">
        <v>82</v>
      </c>
      <c r="AR336">
        <v>8</v>
      </c>
      <c r="AS336" s="34">
        <v>0.1</v>
      </c>
      <c r="AT336" t="s">
        <v>83</v>
      </c>
      <c r="AU336" s="35">
        <f t="shared" si="94"/>
        <v>13155.15</v>
      </c>
      <c r="AV336" s="35">
        <f t="shared" si="85"/>
        <v>13248</v>
      </c>
      <c r="AW336" s="35">
        <f t="shared" si="86"/>
        <v>1.11067566039869</v>
      </c>
      <c r="AX336" s="35">
        <f t="shared" si="87"/>
        <v>0.438256019896748</v>
      </c>
      <c r="AY336" s="35">
        <f t="shared" si="88"/>
        <v>13248</v>
      </c>
      <c r="AZ336" s="35">
        <f t="shared" si="89"/>
        <v>13248</v>
      </c>
      <c r="BA336" s="27" t="str">
        <f t="shared" si="90"/>
        <v>2</v>
      </c>
      <c r="BB336" s="34">
        <v>0.00012</v>
      </c>
      <c r="BC336" s="34">
        <f t="shared" si="91"/>
        <v>1.58976</v>
      </c>
      <c r="BD336" s="34" t="e">
        <f t="shared" si="92"/>
        <v>#REF!</v>
      </c>
      <c r="BE336" s="34">
        <v>0.03125</v>
      </c>
      <c r="BF336" s="34">
        <f t="shared" si="95"/>
        <v>414</v>
      </c>
      <c r="BG336" s="34" t="e">
        <f t="shared" si="93"/>
        <v>#REF!</v>
      </c>
      <c r="BH336" t="str">
        <f>IF(AT336="UDARA","U","N")&amp;LEFT($C$4,2)&amp;MID($C$4,4,2)&amp;LEFT(A336,3)&amp;MID(E336,2,2)&amp;VLOOKUP(E336,Acuan_Reference!C:L,10,0)</f>
        <v>N1501SBY71B3</v>
      </c>
      <c r="BI336" t="s">
        <v>84</v>
      </c>
      <c r="BJ336" t="s">
        <v>119</v>
      </c>
      <c r="BK336" t="s">
        <v>86</v>
      </c>
      <c r="BL336" t="s">
        <v>87</v>
      </c>
    </row>
    <row r="337" hidden="1" spans="1:64">
      <c r="A337" t="s">
        <v>110</v>
      </c>
      <c r="B337" t="s">
        <v>75</v>
      </c>
      <c r="C337" t="s">
        <v>76</v>
      </c>
      <c r="D337" t="s">
        <v>141</v>
      </c>
      <c r="E337" t="s">
        <v>142</v>
      </c>
      <c r="F337" t="s">
        <v>143</v>
      </c>
      <c r="G337" t="s">
        <v>80</v>
      </c>
      <c r="H337" t="s">
        <v>81</v>
      </c>
      <c r="I337" s="34">
        <v>9826</v>
      </c>
      <c r="J337" s="35">
        <v>11725</v>
      </c>
      <c r="K337" s="35">
        <v>7365</v>
      </c>
      <c r="L337" s="35">
        <v>12783</v>
      </c>
      <c r="M337" s="35">
        <v>9820</v>
      </c>
      <c r="N337" s="35">
        <v>10487</v>
      </c>
      <c r="O337" s="35">
        <v>8375</v>
      </c>
      <c r="P337" s="35">
        <v>9702</v>
      </c>
      <c r="Q337" s="35">
        <v>14528</v>
      </c>
      <c r="R337" s="35">
        <v>20071</v>
      </c>
      <c r="S337" s="35">
        <v>12985</v>
      </c>
      <c r="T337" s="35">
        <v>15290</v>
      </c>
      <c r="U337" s="35">
        <v>23550</v>
      </c>
      <c r="V337" s="34">
        <v>17275</v>
      </c>
      <c r="W337" s="34">
        <f t="shared" si="80"/>
        <v>16266</v>
      </c>
      <c r="X337" s="35">
        <v>4610</v>
      </c>
      <c r="Y337" s="35">
        <v>0</v>
      </c>
      <c r="Z337" s="35">
        <v>0</v>
      </c>
      <c r="AA337" s="34">
        <v>6562</v>
      </c>
      <c r="AB337" s="34">
        <v>0</v>
      </c>
      <c r="AC337" s="34">
        <v>0</v>
      </c>
      <c r="AD337" s="34">
        <v>0</v>
      </c>
      <c r="AE337" s="34">
        <f t="shared" si="81"/>
        <v>6562</v>
      </c>
      <c r="AF337" s="34">
        <f t="shared" si="82"/>
        <v>0.379855282199711</v>
      </c>
      <c r="AG337" s="34">
        <f t="shared" si="83"/>
        <v>0.403418172875938</v>
      </c>
      <c r="AH337" s="34">
        <v>89856</v>
      </c>
      <c r="AI337" s="34">
        <v>0</v>
      </c>
      <c r="AJ337" s="35">
        <v>383040</v>
      </c>
      <c r="AK337" s="35">
        <v>12749</v>
      </c>
      <c r="AL337" s="35">
        <v>9958</v>
      </c>
      <c r="AM337" s="34">
        <v>0.7</v>
      </c>
      <c r="AN337" s="34">
        <f t="shared" si="84"/>
        <v>11386.2</v>
      </c>
      <c r="AO337" s="35">
        <v>144</v>
      </c>
      <c r="AP337" s="35">
        <v>144</v>
      </c>
      <c r="AQ337" t="s">
        <v>82</v>
      </c>
      <c r="AR337">
        <v>8</v>
      </c>
      <c r="AS337" s="34">
        <v>0.066666666666667</v>
      </c>
      <c r="AT337" t="s">
        <v>83</v>
      </c>
      <c r="AU337" s="35">
        <f t="shared" si="94"/>
        <v>11086.65</v>
      </c>
      <c r="AV337" s="35">
        <f t="shared" si="85"/>
        <v>11088</v>
      </c>
      <c r="AW337" s="35">
        <f t="shared" si="86"/>
        <v>1.0850854543219</v>
      </c>
      <c r="AX337" s="35">
        <f t="shared" si="87"/>
        <v>0.472888233124308</v>
      </c>
      <c r="AY337" s="35">
        <f t="shared" si="88"/>
        <v>11088</v>
      </c>
      <c r="AZ337" s="35">
        <f t="shared" si="89"/>
        <v>11088</v>
      </c>
      <c r="BA337" s="27" t="str">
        <f t="shared" si="90"/>
        <v>2</v>
      </c>
      <c r="BB337" s="34">
        <v>0.00012</v>
      </c>
      <c r="BC337" s="34">
        <f t="shared" si="91"/>
        <v>1.33056</v>
      </c>
      <c r="BD337" s="34" t="e">
        <f t="shared" si="92"/>
        <v>#REF!</v>
      </c>
      <c r="BE337" s="34">
        <v>0.03125</v>
      </c>
      <c r="BF337" s="34">
        <f t="shared" si="95"/>
        <v>346.5</v>
      </c>
      <c r="BG337" s="34" t="e">
        <f t="shared" si="93"/>
        <v>#REF!</v>
      </c>
      <c r="BH337" t="str">
        <f>IF(AT337="UDARA","U","N")&amp;LEFT($C$4,2)&amp;MID($C$4,4,2)&amp;LEFT(A337,3)&amp;MID(E337,2,2)&amp;VLOOKUP(E337,Acuan_Reference!C:L,10,0)</f>
        <v>N1501SLO71B3</v>
      </c>
      <c r="BI337" t="s">
        <v>84</v>
      </c>
      <c r="BJ337" t="s">
        <v>119</v>
      </c>
      <c r="BK337" t="s">
        <v>86</v>
      </c>
      <c r="BL337" t="s">
        <v>87</v>
      </c>
    </row>
    <row r="338" hidden="1" spans="1:64">
      <c r="A338" t="s">
        <v>111</v>
      </c>
      <c r="B338" t="s">
        <v>75</v>
      </c>
      <c r="C338" t="s">
        <v>76</v>
      </c>
      <c r="D338" t="s">
        <v>141</v>
      </c>
      <c r="E338" t="s">
        <v>142</v>
      </c>
      <c r="F338" t="s">
        <v>143</v>
      </c>
      <c r="G338" t="s">
        <v>80</v>
      </c>
      <c r="H338" t="s">
        <v>81</v>
      </c>
      <c r="I338" s="34">
        <v>9826</v>
      </c>
      <c r="J338" s="35">
        <v>12464</v>
      </c>
      <c r="K338" s="35">
        <v>13201</v>
      </c>
      <c r="L338" s="35">
        <v>9202</v>
      </c>
      <c r="M338" s="35">
        <v>12081</v>
      </c>
      <c r="N338" s="35">
        <v>12684</v>
      </c>
      <c r="O338" s="35">
        <v>13439</v>
      </c>
      <c r="P338" s="35">
        <v>14713</v>
      </c>
      <c r="Q338" s="35">
        <v>13422</v>
      </c>
      <c r="R338" s="35">
        <v>15431</v>
      </c>
      <c r="S338" s="35">
        <v>19585</v>
      </c>
      <c r="T338" s="35">
        <v>16403</v>
      </c>
      <c r="U338" s="35">
        <v>18013</v>
      </c>
      <c r="V338" s="34">
        <v>18000.333333333</v>
      </c>
      <c r="W338" s="34">
        <f t="shared" si="80"/>
        <v>15002</v>
      </c>
      <c r="X338" s="35">
        <v>6396</v>
      </c>
      <c r="Y338" s="35">
        <v>0</v>
      </c>
      <c r="Z338" s="35">
        <v>0</v>
      </c>
      <c r="AA338" s="34">
        <v>20901</v>
      </c>
      <c r="AB338" s="34">
        <v>0</v>
      </c>
      <c r="AC338" s="34">
        <v>0</v>
      </c>
      <c r="AD338" s="34">
        <v>0</v>
      </c>
      <c r="AE338" s="34">
        <f t="shared" si="81"/>
        <v>20901</v>
      </c>
      <c r="AF338" s="34">
        <f t="shared" si="82"/>
        <v>1.16114516397847</v>
      </c>
      <c r="AG338" s="34">
        <f t="shared" si="83"/>
        <v>1.39321423810159</v>
      </c>
      <c r="AH338" s="34">
        <v>89856</v>
      </c>
      <c r="AI338" s="34">
        <v>0</v>
      </c>
      <c r="AJ338" s="35">
        <v>383040</v>
      </c>
      <c r="AK338" s="35">
        <v>12978</v>
      </c>
      <c r="AL338" s="35">
        <v>10590</v>
      </c>
      <c r="AM338" s="34">
        <v>1.5</v>
      </c>
      <c r="AN338" s="34">
        <f t="shared" si="84"/>
        <v>22503</v>
      </c>
      <c r="AO338" s="35">
        <v>144</v>
      </c>
      <c r="AP338" s="35">
        <v>144</v>
      </c>
      <c r="AQ338" t="s">
        <v>82</v>
      </c>
      <c r="AR338">
        <v>2</v>
      </c>
      <c r="AS338" s="34">
        <v>0.53333333333333</v>
      </c>
      <c r="AT338" t="s">
        <v>83</v>
      </c>
      <c r="AU338" s="35">
        <f t="shared" si="94"/>
        <v>9144</v>
      </c>
      <c r="AV338" s="35">
        <f t="shared" si="85"/>
        <v>9216</v>
      </c>
      <c r="AW338" s="35">
        <f t="shared" si="86"/>
        <v>2.0075323290228</v>
      </c>
      <c r="AX338" s="35">
        <f t="shared" si="87"/>
        <v>1.30162644980669</v>
      </c>
      <c r="AY338" s="35">
        <f t="shared" si="88"/>
        <v>9216</v>
      </c>
      <c r="AZ338" s="35">
        <f t="shared" si="89"/>
        <v>9216</v>
      </c>
      <c r="BA338" s="27" t="str">
        <f t="shared" si="90"/>
        <v>2</v>
      </c>
      <c r="BB338" s="34">
        <v>0.00012</v>
      </c>
      <c r="BC338" s="34">
        <f t="shared" si="91"/>
        <v>1.10592</v>
      </c>
      <c r="BD338" s="34" t="e">
        <f t="shared" si="92"/>
        <v>#REF!</v>
      </c>
      <c r="BE338" s="34">
        <v>0.03125</v>
      </c>
      <c r="BF338" s="34">
        <f t="shared" si="95"/>
        <v>288</v>
      </c>
      <c r="BG338" s="34" t="e">
        <f t="shared" si="93"/>
        <v>#REF!</v>
      </c>
      <c r="BH338" t="str">
        <f>IF(AT338="UDARA","U","N")&amp;LEFT($C$4,2)&amp;MID($C$4,4,2)&amp;LEFT(A338,3)&amp;MID(E338,2,2)&amp;VLOOKUP(E338,Acuan_Reference!C:L,10,0)</f>
        <v>N1501SMD71B3</v>
      </c>
      <c r="BI338" t="s">
        <v>84</v>
      </c>
      <c r="BJ338" t="s">
        <v>119</v>
      </c>
      <c r="BK338" t="s">
        <v>86</v>
      </c>
      <c r="BL338" t="s">
        <v>87</v>
      </c>
    </row>
    <row r="339" hidden="1" spans="1:64">
      <c r="A339" t="s">
        <v>112</v>
      </c>
      <c r="B339" t="s">
        <v>75</v>
      </c>
      <c r="C339" t="s">
        <v>76</v>
      </c>
      <c r="D339" t="s">
        <v>141</v>
      </c>
      <c r="E339" t="s">
        <v>142</v>
      </c>
      <c r="F339" t="s">
        <v>143</v>
      </c>
      <c r="G339" t="s">
        <v>80</v>
      </c>
      <c r="H339" t="s">
        <v>81</v>
      </c>
      <c r="I339" s="34">
        <v>9826</v>
      </c>
      <c r="J339" s="35">
        <v>6806</v>
      </c>
      <c r="K339" s="35">
        <v>7868</v>
      </c>
      <c r="L339" s="35">
        <v>9853</v>
      </c>
      <c r="M339" s="35">
        <v>9557</v>
      </c>
      <c r="N339" s="35">
        <v>5074</v>
      </c>
      <c r="O339" s="35">
        <v>9510</v>
      </c>
      <c r="P339" s="35">
        <v>8782</v>
      </c>
      <c r="Q339" s="35">
        <v>13003</v>
      </c>
      <c r="R339" s="35">
        <v>17100</v>
      </c>
      <c r="S339" s="35">
        <v>11029</v>
      </c>
      <c r="T339" s="35">
        <v>11639</v>
      </c>
      <c r="U339" s="35">
        <v>17794</v>
      </c>
      <c r="V339" s="34">
        <v>13487.333333333</v>
      </c>
      <c r="W339" s="34">
        <f t="shared" si="80"/>
        <v>12541.3333333333</v>
      </c>
      <c r="X339" s="35">
        <v>4047</v>
      </c>
      <c r="Y339" s="35">
        <v>0</v>
      </c>
      <c r="Z339" s="35">
        <v>0</v>
      </c>
      <c r="AA339" s="34">
        <v>7348</v>
      </c>
      <c r="AB339" s="34">
        <v>0</v>
      </c>
      <c r="AC339" s="34">
        <v>0</v>
      </c>
      <c r="AD339" s="34">
        <v>0</v>
      </c>
      <c r="AE339" s="34">
        <f t="shared" si="81"/>
        <v>7348</v>
      </c>
      <c r="AF339" s="34">
        <f t="shared" si="82"/>
        <v>0.544807473679021</v>
      </c>
      <c r="AG339" s="34">
        <f t="shared" si="83"/>
        <v>0.585902615351903</v>
      </c>
      <c r="AH339" s="34">
        <v>89856</v>
      </c>
      <c r="AI339" s="34">
        <v>0</v>
      </c>
      <c r="AJ339" s="35">
        <v>383040</v>
      </c>
      <c r="AK339" s="35">
        <v>11020</v>
      </c>
      <c r="AL339" s="35">
        <v>8191</v>
      </c>
      <c r="AM339" s="34">
        <v>0.7</v>
      </c>
      <c r="AN339" s="34">
        <f t="shared" si="84"/>
        <v>8778.93333333333</v>
      </c>
      <c r="AO339" s="35">
        <v>144</v>
      </c>
      <c r="AP339" s="35">
        <v>144</v>
      </c>
      <c r="AQ339" t="s">
        <v>82</v>
      </c>
      <c r="AR339">
        <v>8</v>
      </c>
      <c r="AS339" s="34">
        <v>0.066666666666667</v>
      </c>
      <c r="AT339" t="s">
        <v>83</v>
      </c>
      <c r="AU339" s="35">
        <f t="shared" si="94"/>
        <v>7216.45</v>
      </c>
      <c r="AV339" s="35">
        <f t="shared" si="85"/>
        <v>7344</v>
      </c>
      <c r="AW339" s="35">
        <f t="shared" si="86"/>
        <v>1.17148628534978</v>
      </c>
      <c r="AX339" s="35">
        <f t="shared" si="87"/>
        <v>0.51836593663619</v>
      </c>
      <c r="AY339" s="35">
        <f t="shared" si="88"/>
        <v>7344</v>
      </c>
      <c r="AZ339" s="35">
        <f t="shared" si="89"/>
        <v>7344</v>
      </c>
      <c r="BA339" s="27" t="str">
        <f t="shared" si="90"/>
        <v>2</v>
      </c>
      <c r="BB339" s="34">
        <v>0.00012</v>
      </c>
      <c r="BC339" s="34">
        <f t="shared" si="91"/>
        <v>0.88128</v>
      </c>
      <c r="BD339" s="34" t="e">
        <f t="shared" si="92"/>
        <v>#REF!</v>
      </c>
      <c r="BE339" s="34">
        <v>0.03125</v>
      </c>
      <c r="BF339" s="34">
        <f t="shared" si="95"/>
        <v>229.5</v>
      </c>
      <c r="BG339" s="34" t="e">
        <f t="shared" si="93"/>
        <v>#REF!</v>
      </c>
      <c r="BH339" t="str">
        <f>IF(AT339="UDARA","U","N")&amp;LEFT($C$4,2)&amp;MID($C$4,4,2)&amp;LEFT(A339,3)&amp;MID(E339,2,2)&amp;VLOOKUP(E339,Acuan_Reference!C:L,10,0)</f>
        <v>N1501SMG71B3</v>
      </c>
      <c r="BI339" t="s">
        <v>84</v>
      </c>
      <c r="BJ339" t="s">
        <v>119</v>
      </c>
      <c r="BK339" t="s">
        <v>86</v>
      </c>
      <c r="BL339" t="s">
        <v>87</v>
      </c>
    </row>
    <row r="340" hidden="1" spans="1:64">
      <c r="A340" t="s">
        <v>113</v>
      </c>
      <c r="B340" t="s">
        <v>75</v>
      </c>
      <c r="C340" t="s">
        <v>76</v>
      </c>
      <c r="D340" t="s">
        <v>141</v>
      </c>
      <c r="E340" t="s">
        <v>142</v>
      </c>
      <c r="F340" t="s">
        <v>143</v>
      </c>
      <c r="G340" t="s">
        <v>80</v>
      </c>
      <c r="H340" t="s">
        <v>81</v>
      </c>
      <c r="I340" s="34">
        <v>9826</v>
      </c>
      <c r="J340" s="35">
        <v>17502</v>
      </c>
      <c r="K340" s="35">
        <v>23175</v>
      </c>
      <c r="L340" s="35">
        <v>34051</v>
      </c>
      <c r="M340" s="35">
        <v>17789</v>
      </c>
      <c r="N340" s="35">
        <v>16428</v>
      </c>
      <c r="O340" s="35">
        <v>24203</v>
      </c>
      <c r="P340" s="35">
        <v>21967</v>
      </c>
      <c r="Q340" s="35">
        <v>31196</v>
      </c>
      <c r="R340" s="35">
        <v>30460</v>
      </c>
      <c r="S340" s="35">
        <v>31404</v>
      </c>
      <c r="T340" s="35">
        <v>43873</v>
      </c>
      <c r="U340" s="35">
        <v>53355</v>
      </c>
      <c r="V340" s="34">
        <v>42877.333333333</v>
      </c>
      <c r="W340" s="34">
        <f t="shared" si="80"/>
        <v>39668.6666666667</v>
      </c>
      <c r="X340" s="35">
        <v>13210</v>
      </c>
      <c r="Y340" s="35">
        <v>0</v>
      </c>
      <c r="Z340" s="35">
        <v>0</v>
      </c>
      <c r="AA340" s="34">
        <v>4568</v>
      </c>
      <c r="AB340" s="34">
        <v>0</v>
      </c>
      <c r="AC340" s="34">
        <v>0</v>
      </c>
      <c r="AD340" s="34">
        <v>13104</v>
      </c>
      <c r="AE340" s="34">
        <f t="shared" si="81"/>
        <v>17672</v>
      </c>
      <c r="AF340" s="34">
        <f t="shared" si="82"/>
        <v>0.412152497045839</v>
      </c>
      <c r="AG340" s="34">
        <f t="shared" si="83"/>
        <v>0.115153857788683</v>
      </c>
      <c r="AH340" s="34">
        <v>89856</v>
      </c>
      <c r="AI340" s="34">
        <v>0</v>
      </c>
      <c r="AJ340" s="35">
        <v>383040</v>
      </c>
      <c r="AK340" s="35">
        <v>24932</v>
      </c>
      <c r="AL340" s="35">
        <v>21778</v>
      </c>
      <c r="AM340" s="34">
        <v>0.25</v>
      </c>
      <c r="AN340" s="34">
        <f t="shared" si="84"/>
        <v>9917.16666666667</v>
      </c>
      <c r="AO340" s="35">
        <v>144</v>
      </c>
      <c r="AP340" s="35">
        <v>144</v>
      </c>
      <c r="AQ340" t="s">
        <v>82</v>
      </c>
      <c r="AR340">
        <v>12</v>
      </c>
      <c r="AS340" s="34">
        <v>0.033333333333333</v>
      </c>
      <c r="AT340" t="s">
        <v>83</v>
      </c>
      <c r="AU340" s="35">
        <f t="shared" si="94"/>
        <v>10517.375</v>
      </c>
      <c r="AV340" s="35">
        <f t="shared" si="85"/>
        <v>10656</v>
      </c>
      <c r="AW340" s="35">
        <f t="shared" si="86"/>
        <v>0.714115254693041</v>
      </c>
      <c r="AX340" s="35">
        <f t="shared" si="87"/>
        <v>0.165117725156715</v>
      </c>
      <c r="AY340" s="35">
        <f t="shared" si="88"/>
        <v>10656</v>
      </c>
      <c r="AZ340" s="35">
        <f t="shared" si="89"/>
        <v>10656</v>
      </c>
      <c r="BA340" s="27" t="str">
        <f t="shared" si="90"/>
        <v>3</v>
      </c>
      <c r="BB340" s="34">
        <v>0.00012</v>
      </c>
      <c r="BC340" s="34">
        <f t="shared" si="91"/>
        <v>1.27872</v>
      </c>
      <c r="BD340" s="34" t="e">
        <f t="shared" si="92"/>
        <v>#REF!</v>
      </c>
      <c r="BE340" s="34">
        <v>0.03125</v>
      </c>
      <c r="BF340" s="34">
        <f t="shared" si="95"/>
        <v>333</v>
      </c>
      <c r="BG340" s="34" t="e">
        <f t="shared" si="93"/>
        <v>#REF!</v>
      </c>
      <c r="BH340" t="str">
        <f>IF(AT340="UDARA","U","N")&amp;LEFT($C$4,2)&amp;MID($C$4,4,2)&amp;LEFT(A340,3)&amp;MID(E340,2,2)&amp;VLOOKUP(E340,Acuan_Reference!C:L,10,0)</f>
        <v>N1501TGR71B3</v>
      </c>
      <c r="BI340" t="s">
        <v>84</v>
      </c>
      <c r="BJ340" t="s">
        <v>119</v>
      </c>
      <c r="BK340" t="s">
        <v>86</v>
      </c>
      <c r="BL340" t="s">
        <v>87</v>
      </c>
    </row>
    <row r="341" hidden="1" spans="1:64">
      <c r="A341" t="s">
        <v>114</v>
      </c>
      <c r="B341" t="s">
        <v>75</v>
      </c>
      <c r="C341" t="s">
        <v>76</v>
      </c>
      <c r="D341" t="s">
        <v>141</v>
      </c>
      <c r="E341" t="s">
        <v>142</v>
      </c>
      <c r="F341" t="s">
        <v>143</v>
      </c>
      <c r="G341" t="s">
        <v>80</v>
      </c>
      <c r="H341" t="s">
        <v>81</v>
      </c>
      <c r="I341" s="34">
        <v>9826</v>
      </c>
      <c r="J341" s="35">
        <v>4103</v>
      </c>
      <c r="K341" s="35">
        <v>6257</v>
      </c>
      <c r="L341" s="35">
        <v>4749</v>
      </c>
      <c r="M341" s="35">
        <v>5470</v>
      </c>
      <c r="N341" s="35">
        <v>5667</v>
      </c>
      <c r="O341" s="35">
        <v>5636</v>
      </c>
      <c r="P341" s="35">
        <v>7239</v>
      </c>
      <c r="Q341" s="35">
        <v>7958</v>
      </c>
      <c r="R341" s="35">
        <v>5960</v>
      </c>
      <c r="S341" s="35">
        <v>9916</v>
      </c>
      <c r="T341" s="35">
        <v>5669</v>
      </c>
      <c r="U341" s="35">
        <v>10177</v>
      </c>
      <c r="V341" s="34">
        <v>8587.3333333333</v>
      </c>
      <c r="W341" s="34">
        <f t="shared" si="80"/>
        <v>6761.33333333333</v>
      </c>
      <c r="X341" s="35">
        <v>2293</v>
      </c>
      <c r="Y341" s="35">
        <v>0</v>
      </c>
      <c r="Z341" s="35">
        <v>0</v>
      </c>
      <c r="AA341" s="34">
        <v>4642</v>
      </c>
      <c r="AB341" s="34">
        <v>0</v>
      </c>
      <c r="AC341" s="34">
        <v>0</v>
      </c>
      <c r="AD341" s="34">
        <v>0</v>
      </c>
      <c r="AE341" s="34">
        <f t="shared" si="81"/>
        <v>4642</v>
      </c>
      <c r="AF341" s="34">
        <f t="shared" si="82"/>
        <v>0.540563620836894</v>
      </c>
      <c r="AG341" s="34">
        <f t="shared" si="83"/>
        <v>0.686550976138829</v>
      </c>
      <c r="AH341" s="34">
        <v>89856</v>
      </c>
      <c r="AI341" s="34">
        <v>0</v>
      </c>
      <c r="AJ341" s="35">
        <v>383040</v>
      </c>
      <c r="AK341" s="35">
        <v>6386</v>
      </c>
      <c r="AL341" s="35">
        <v>4438</v>
      </c>
      <c r="AM341" s="34">
        <v>0.7</v>
      </c>
      <c r="AN341" s="34">
        <f t="shared" si="84"/>
        <v>4732.93333333333</v>
      </c>
      <c r="AO341" s="35">
        <v>144</v>
      </c>
      <c r="AP341" s="35">
        <v>144</v>
      </c>
      <c r="AQ341" t="s">
        <v>82</v>
      </c>
      <c r="AR341">
        <v>8</v>
      </c>
      <c r="AS341" s="34">
        <v>0.066666666666667</v>
      </c>
      <c r="AT341" t="s">
        <v>83</v>
      </c>
      <c r="AU341" s="35">
        <f t="shared" si="94"/>
        <v>3396.7</v>
      </c>
      <c r="AV341" s="35">
        <f t="shared" si="85"/>
        <v>3456</v>
      </c>
      <c r="AW341" s="35">
        <f t="shared" si="86"/>
        <v>1.19769276276868</v>
      </c>
      <c r="AX341" s="35">
        <f t="shared" si="87"/>
        <v>0.54131335042398</v>
      </c>
      <c r="AY341" s="35">
        <f t="shared" si="88"/>
        <v>3456</v>
      </c>
      <c r="AZ341" s="35">
        <f t="shared" si="89"/>
        <v>3456</v>
      </c>
      <c r="BA341" s="27" t="str">
        <f t="shared" si="90"/>
        <v>2</v>
      </c>
      <c r="BB341" s="34">
        <v>0.00012</v>
      </c>
      <c r="BC341" s="34">
        <f t="shared" si="91"/>
        <v>0.41472</v>
      </c>
      <c r="BD341" s="34" t="e">
        <f t="shared" si="92"/>
        <v>#REF!</v>
      </c>
      <c r="BE341" s="34">
        <v>0.03125</v>
      </c>
      <c r="BF341" s="34">
        <f t="shared" si="95"/>
        <v>108</v>
      </c>
      <c r="BG341" s="34" t="e">
        <f t="shared" si="93"/>
        <v>#REF!</v>
      </c>
      <c r="BH341" t="str">
        <f>IF(AT341="UDARA","U","N")&amp;LEFT($C$4,2)&amp;MID($C$4,4,2)&amp;LEFT(A341,3)&amp;MID(E341,2,2)&amp;VLOOKUP(E341,Acuan_Reference!C:L,10,0)</f>
        <v>N1501YGY71B3</v>
      </c>
      <c r="BI341" t="s">
        <v>84</v>
      </c>
      <c r="BJ341" t="s">
        <v>119</v>
      </c>
      <c r="BK341" t="s">
        <v>86</v>
      </c>
      <c r="BL341" t="s">
        <v>87</v>
      </c>
    </row>
    <row r="342" hidden="1" spans="1:64">
      <c r="A342" t="s">
        <v>74</v>
      </c>
      <c r="B342" t="s">
        <v>75</v>
      </c>
      <c r="C342" t="s">
        <v>76</v>
      </c>
      <c r="D342" t="s">
        <v>141</v>
      </c>
      <c r="E342" t="s">
        <v>144</v>
      </c>
      <c r="F342" t="s">
        <v>145</v>
      </c>
      <c r="G342" t="s">
        <v>80</v>
      </c>
      <c r="H342" t="s">
        <v>81</v>
      </c>
      <c r="I342" s="34">
        <v>9826</v>
      </c>
      <c r="J342" s="35">
        <v>19259</v>
      </c>
      <c r="K342" s="35">
        <v>35343</v>
      </c>
      <c r="L342" s="35">
        <v>29540</v>
      </c>
      <c r="M342" s="35">
        <v>29850</v>
      </c>
      <c r="N342" s="35">
        <v>38141</v>
      </c>
      <c r="O342" s="35">
        <v>29909</v>
      </c>
      <c r="P342" s="35">
        <v>35728</v>
      </c>
      <c r="Q342" s="35">
        <v>49529</v>
      </c>
      <c r="R342" s="35">
        <v>37822</v>
      </c>
      <c r="S342" s="35">
        <v>51599</v>
      </c>
      <c r="T342" s="35">
        <v>39163</v>
      </c>
      <c r="U342" s="35">
        <v>64356</v>
      </c>
      <c r="V342" s="34">
        <v>51706</v>
      </c>
      <c r="W342" s="34">
        <f t="shared" si="80"/>
        <v>44506.3333333333</v>
      </c>
      <c r="X342" s="35">
        <v>12141</v>
      </c>
      <c r="Y342" s="35">
        <v>0</v>
      </c>
      <c r="Z342" s="35">
        <v>0</v>
      </c>
      <c r="AA342" s="34">
        <v>1238</v>
      </c>
      <c r="AB342" s="34">
        <v>0</v>
      </c>
      <c r="AC342" s="34">
        <v>7200</v>
      </c>
      <c r="AD342" s="34">
        <v>0</v>
      </c>
      <c r="AE342" s="34">
        <f t="shared" si="81"/>
        <v>8438</v>
      </c>
      <c r="AF342" s="34">
        <f t="shared" si="82"/>
        <v>0.16319189262368</v>
      </c>
      <c r="AG342" s="34">
        <f t="shared" si="83"/>
        <v>0.189590994540103</v>
      </c>
      <c r="AH342" s="34">
        <v>0</v>
      </c>
      <c r="AI342" s="34">
        <v>0</v>
      </c>
      <c r="AJ342" s="35">
        <v>900000</v>
      </c>
      <c r="AK342" s="35">
        <v>37227</v>
      </c>
      <c r="AL342" s="35">
        <v>30000</v>
      </c>
      <c r="AM342" s="34">
        <v>0.7</v>
      </c>
      <c r="AN342" s="34">
        <f t="shared" si="84"/>
        <v>31154.4333333333</v>
      </c>
      <c r="AO342" s="35">
        <v>144</v>
      </c>
      <c r="AP342" s="35">
        <v>144</v>
      </c>
      <c r="AQ342" t="s">
        <v>82</v>
      </c>
      <c r="AR342">
        <v>8</v>
      </c>
      <c r="AS342" s="34">
        <v>0.066666666666667</v>
      </c>
      <c r="AT342" t="s">
        <v>83</v>
      </c>
      <c r="AU342" s="35">
        <f t="shared" si="94"/>
        <v>39537.325</v>
      </c>
      <c r="AV342" s="35">
        <f t="shared" si="85"/>
        <v>39600</v>
      </c>
      <c r="AW342" s="35">
        <f t="shared" si="86"/>
        <v>1.07935200233675</v>
      </c>
      <c r="AX342" s="35">
        <f t="shared" si="87"/>
        <v>0.405290632793835</v>
      </c>
      <c r="AY342" s="35">
        <f t="shared" si="88"/>
        <v>39600</v>
      </c>
      <c r="AZ342" s="35">
        <f t="shared" si="89"/>
        <v>0</v>
      </c>
      <c r="BA342" s="27" t="str">
        <f t="shared" si="90"/>
        <v>2</v>
      </c>
      <c r="BB342" s="34">
        <v>0.00012</v>
      </c>
      <c r="BC342" s="34">
        <f t="shared" si="91"/>
        <v>0</v>
      </c>
      <c r="BD342" s="34" t="e">
        <f t="shared" si="92"/>
        <v>#REF!</v>
      </c>
      <c r="BE342" s="34">
        <v>0.03125</v>
      </c>
      <c r="BF342" s="34">
        <f t="shared" si="95"/>
        <v>1237.5</v>
      </c>
      <c r="BG342" s="34" t="e">
        <f t="shared" si="93"/>
        <v>#REF!</v>
      </c>
      <c r="BH342" t="str">
        <f>IF(AT342="UDARA","U","N")&amp;LEFT($C$4,2)&amp;MID($C$4,4,2)&amp;LEFT(A342,3)&amp;MID(E342,2,2)&amp;VLOOKUP(E342,Acuan_Reference!C:L,10,0)</f>
        <v>N1501BDG71B3</v>
      </c>
      <c r="BI342" t="s">
        <v>84</v>
      </c>
      <c r="BJ342" t="s">
        <v>119</v>
      </c>
      <c r="BK342" t="s">
        <v>86</v>
      </c>
      <c r="BL342" t="s">
        <v>87</v>
      </c>
    </row>
    <row r="343" hidden="1" spans="1:64">
      <c r="A343" t="s">
        <v>88</v>
      </c>
      <c r="B343" t="s">
        <v>75</v>
      </c>
      <c r="C343" t="s">
        <v>76</v>
      </c>
      <c r="D343" t="s">
        <v>141</v>
      </c>
      <c r="E343" t="s">
        <v>144</v>
      </c>
      <c r="F343" t="s">
        <v>145</v>
      </c>
      <c r="G343" t="s">
        <v>80</v>
      </c>
      <c r="H343" t="s">
        <v>81</v>
      </c>
      <c r="I343" s="34">
        <v>9826</v>
      </c>
      <c r="J343" s="35">
        <v>20409</v>
      </c>
      <c r="K343" s="35">
        <v>42680</v>
      </c>
      <c r="L343" s="35">
        <v>27631</v>
      </c>
      <c r="M343" s="35">
        <v>26010</v>
      </c>
      <c r="N343" s="35">
        <v>30312</v>
      </c>
      <c r="O343" s="35">
        <v>28109</v>
      </c>
      <c r="P343" s="35">
        <v>42322</v>
      </c>
      <c r="Q343" s="35">
        <v>39319</v>
      </c>
      <c r="R343" s="35">
        <v>45203</v>
      </c>
      <c r="S343" s="35">
        <v>68717</v>
      </c>
      <c r="T343" s="35">
        <v>42242</v>
      </c>
      <c r="U343" s="35">
        <v>55849</v>
      </c>
      <c r="V343" s="34">
        <v>55602.666666667</v>
      </c>
      <c r="W343" s="34">
        <f t="shared" si="80"/>
        <v>46030.3333333333</v>
      </c>
      <c r="X343" s="35">
        <v>11078</v>
      </c>
      <c r="Y343" s="35">
        <v>0</v>
      </c>
      <c r="Z343" s="35">
        <v>0</v>
      </c>
      <c r="AA343" s="34">
        <v>5475</v>
      </c>
      <c r="AB343" s="34">
        <v>0</v>
      </c>
      <c r="AC343" s="34">
        <v>0</v>
      </c>
      <c r="AD343" s="34">
        <v>0</v>
      </c>
      <c r="AE343" s="34">
        <f t="shared" si="81"/>
        <v>5475</v>
      </c>
      <c r="AF343" s="34">
        <f t="shared" si="82"/>
        <v>0.0984665004076537</v>
      </c>
      <c r="AG343" s="34">
        <f t="shared" si="83"/>
        <v>0.118943305501445</v>
      </c>
      <c r="AH343" s="34">
        <v>0</v>
      </c>
      <c r="AI343" s="34">
        <v>0</v>
      </c>
      <c r="AJ343" s="35">
        <v>900000</v>
      </c>
      <c r="AK343" s="35">
        <v>41055</v>
      </c>
      <c r="AL343" s="35">
        <v>40000</v>
      </c>
      <c r="AM343" s="34">
        <v>0.6</v>
      </c>
      <c r="AN343" s="34">
        <f t="shared" si="84"/>
        <v>27618.2</v>
      </c>
      <c r="AO343" s="35">
        <v>144</v>
      </c>
      <c r="AP343" s="35">
        <v>144</v>
      </c>
      <c r="AQ343" t="s">
        <v>82</v>
      </c>
      <c r="AR343">
        <v>8</v>
      </c>
      <c r="AS343" s="34">
        <v>0.033333333333333</v>
      </c>
      <c r="AT343" t="s">
        <v>83</v>
      </c>
      <c r="AU343" s="35">
        <f t="shared" si="94"/>
        <v>46607.4</v>
      </c>
      <c r="AV343" s="35">
        <f t="shared" si="85"/>
        <v>46656</v>
      </c>
      <c r="AW343" s="35">
        <f t="shared" si="86"/>
        <v>1.13253579161567</v>
      </c>
      <c r="AX343" s="35">
        <f t="shared" si="87"/>
        <v>0.263543605303749</v>
      </c>
      <c r="AY343" s="35">
        <f t="shared" si="88"/>
        <v>46656</v>
      </c>
      <c r="AZ343" s="35">
        <f t="shared" si="89"/>
        <v>0</v>
      </c>
      <c r="BA343" s="27" t="str">
        <f t="shared" si="90"/>
        <v>2</v>
      </c>
      <c r="BB343" s="34">
        <v>0.00012</v>
      </c>
      <c r="BC343" s="34">
        <f t="shared" si="91"/>
        <v>0</v>
      </c>
      <c r="BD343" s="34" t="e">
        <f t="shared" si="92"/>
        <v>#REF!</v>
      </c>
      <c r="BE343" s="34">
        <v>0.03125</v>
      </c>
      <c r="BF343" s="34">
        <f t="shared" si="95"/>
        <v>1458</v>
      </c>
      <c r="BG343" s="34" t="e">
        <f t="shared" si="93"/>
        <v>#REF!</v>
      </c>
      <c r="BH343" t="str">
        <f>IF(AT343="UDARA","U","N")&amp;LEFT($C$4,2)&amp;MID($C$4,4,2)&amp;LEFT(A343,3)&amp;MID(E343,2,2)&amp;VLOOKUP(E343,Acuan_Reference!C:L,10,0)</f>
        <v>N1501BGR71B3</v>
      </c>
      <c r="BI343" t="s">
        <v>84</v>
      </c>
      <c r="BJ343" t="s">
        <v>119</v>
      </c>
      <c r="BK343" t="s">
        <v>86</v>
      </c>
      <c r="BL343" t="s">
        <v>87</v>
      </c>
    </row>
    <row r="344" hidden="1" spans="1:64">
      <c r="A344" t="s">
        <v>89</v>
      </c>
      <c r="B344" t="s">
        <v>75</v>
      </c>
      <c r="C344" t="s">
        <v>76</v>
      </c>
      <c r="D344" t="s">
        <v>141</v>
      </c>
      <c r="E344" t="s">
        <v>144</v>
      </c>
      <c r="F344" t="s">
        <v>145</v>
      </c>
      <c r="G344" t="s">
        <v>80</v>
      </c>
      <c r="H344" t="s">
        <v>81</v>
      </c>
      <c r="I344" s="34">
        <v>9826</v>
      </c>
      <c r="J344" s="35">
        <v>15370</v>
      </c>
      <c r="K344" s="35">
        <v>24793</v>
      </c>
      <c r="L344" s="35">
        <v>16822</v>
      </c>
      <c r="M344" s="35">
        <v>18455</v>
      </c>
      <c r="N344" s="35">
        <v>17096</v>
      </c>
      <c r="O344" s="35">
        <v>19013</v>
      </c>
      <c r="P344" s="35">
        <v>21377</v>
      </c>
      <c r="Q344" s="35">
        <v>27960</v>
      </c>
      <c r="R344" s="35">
        <v>35827</v>
      </c>
      <c r="S344" s="35">
        <v>42882</v>
      </c>
      <c r="T344" s="35">
        <v>32080</v>
      </c>
      <c r="U344" s="35">
        <v>29654</v>
      </c>
      <c r="V344" s="34">
        <v>34872</v>
      </c>
      <c r="W344" s="34">
        <f t="shared" si="80"/>
        <v>28578</v>
      </c>
      <c r="X344" s="35">
        <v>18923</v>
      </c>
      <c r="Y344" s="35">
        <v>0</v>
      </c>
      <c r="Z344" s="35">
        <v>0</v>
      </c>
      <c r="AA344" s="34">
        <v>42527</v>
      </c>
      <c r="AB344" s="34">
        <v>0</v>
      </c>
      <c r="AC344" s="34">
        <v>0</v>
      </c>
      <c r="AD344" s="34">
        <v>0</v>
      </c>
      <c r="AE344" s="34">
        <f t="shared" si="81"/>
        <v>42527</v>
      </c>
      <c r="AF344" s="34">
        <f t="shared" si="82"/>
        <v>1.21951709107593</v>
      </c>
      <c r="AG344" s="34">
        <f t="shared" si="83"/>
        <v>1.48810273637063</v>
      </c>
      <c r="AH344" s="34">
        <v>0</v>
      </c>
      <c r="AI344" s="34">
        <v>0</v>
      </c>
      <c r="AJ344" s="35">
        <v>900000</v>
      </c>
      <c r="AK344" s="35">
        <v>28578</v>
      </c>
      <c r="AL344" s="35">
        <v>24000</v>
      </c>
      <c r="AM344" s="34">
        <v>1.3</v>
      </c>
      <c r="AN344" s="34">
        <f t="shared" si="84"/>
        <v>37151.4</v>
      </c>
      <c r="AO344" s="35">
        <v>144</v>
      </c>
      <c r="AP344" s="35">
        <v>144</v>
      </c>
      <c r="AQ344" t="s">
        <v>82</v>
      </c>
      <c r="AR344">
        <v>4</v>
      </c>
      <c r="AS344" s="34">
        <v>0.53333333333333</v>
      </c>
      <c r="AT344" t="s">
        <v>83</v>
      </c>
      <c r="AU344" s="35">
        <f t="shared" si="94"/>
        <v>13968.3</v>
      </c>
      <c r="AV344" s="35">
        <f t="shared" si="85"/>
        <v>14112</v>
      </c>
      <c r="AW344" s="35">
        <f t="shared" si="86"/>
        <v>1.98190916089299</v>
      </c>
      <c r="AX344" s="35">
        <f t="shared" si="87"/>
        <v>1.14210231646721</v>
      </c>
      <c r="AY344" s="35">
        <f t="shared" si="88"/>
        <v>14112</v>
      </c>
      <c r="AZ344" s="35">
        <f t="shared" si="89"/>
        <v>0</v>
      </c>
      <c r="BA344" s="27" t="str">
        <f t="shared" si="90"/>
        <v>2</v>
      </c>
      <c r="BB344" s="34">
        <v>0.00012</v>
      </c>
      <c r="BC344" s="34">
        <f t="shared" si="91"/>
        <v>0</v>
      </c>
      <c r="BD344" s="34" t="e">
        <f t="shared" si="92"/>
        <v>#REF!</v>
      </c>
      <c r="BE344" s="34">
        <v>0.03125</v>
      </c>
      <c r="BF344" s="34">
        <f t="shared" si="95"/>
        <v>441</v>
      </c>
      <c r="BG344" s="34" t="e">
        <f t="shared" si="93"/>
        <v>#REF!</v>
      </c>
      <c r="BH344" t="str">
        <f>IF(AT344="UDARA","U","N")&amp;LEFT($C$4,2)&amp;MID($C$4,4,2)&amp;LEFT(A344,3)&amp;MID(E344,2,2)&amp;VLOOKUP(E344,Acuan_Reference!C:L,10,0)</f>
        <v>N1501BJM71B3</v>
      </c>
      <c r="BI344" t="s">
        <v>84</v>
      </c>
      <c r="BJ344" t="s">
        <v>119</v>
      </c>
      <c r="BK344" t="s">
        <v>86</v>
      </c>
      <c r="BL344" t="s">
        <v>87</v>
      </c>
    </row>
    <row r="345" hidden="1" spans="1:64">
      <c r="A345" t="s">
        <v>90</v>
      </c>
      <c r="B345" t="s">
        <v>75</v>
      </c>
      <c r="C345" t="s">
        <v>76</v>
      </c>
      <c r="D345" t="s">
        <v>141</v>
      </c>
      <c r="E345" t="s">
        <v>144</v>
      </c>
      <c r="F345" t="s">
        <v>145</v>
      </c>
      <c r="G345" t="s">
        <v>80</v>
      </c>
      <c r="H345" t="s">
        <v>81</v>
      </c>
      <c r="I345" s="34">
        <v>9826</v>
      </c>
      <c r="J345" s="35">
        <v>25191</v>
      </c>
      <c r="K345" s="35">
        <v>45895</v>
      </c>
      <c r="L345" s="35">
        <v>52325</v>
      </c>
      <c r="M345" s="35">
        <v>24093</v>
      </c>
      <c r="N345" s="35">
        <v>67348</v>
      </c>
      <c r="O345" s="35">
        <v>30403</v>
      </c>
      <c r="P345" s="35">
        <v>46759</v>
      </c>
      <c r="Q345" s="35">
        <v>40324</v>
      </c>
      <c r="R345" s="35">
        <v>36403</v>
      </c>
      <c r="S345" s="35">
        <v>37820</v>
      </c>
      <c r="T345" s="35">
        <v>43351</v>
      </c>
      <c r="U345" s="35">
        <v>64779</v>
      </c>
      <c r="V345" s="34">
        <v>48650</v>
      </c>
      <c r="W345" s="34">
        <f t="shared" si="80"/>
        <v>44376.6666666667</v>
      </c>
      <c r="X345" s="35">
        <v>26510</v>
      </c>
      <c r="Y345" s="35">
        <v>0</v>
      </c>
      <c r="Z345" s="35">
        <v>0</v>
      </c>
      <c r="AA345" s="34">
        <v>1584</v>
      </c>
      <c r="AB345" s="34">
        <v>0</v>
      </c>
      <c r="AC345" s="34">
        <v>0</v>
      </c>
      <c r="AD345" s="34">
        <v>0</v>
      </c>
      <c r="AE345" s="34">
        <f t="shared" si="81"/>
        <v>1584</v>
      </c>
      <c r="AF345" s="34">
        <f t="shared" si="82"/>
        <v>0.0325590955806783</v>
      </c>
      <c r="AG345" s="34">
        <f t="shared" si="83"/>
        <v>0.0356944340118681</v>
      </c>
      <c r="AH345" s="34">
        <v>0</v>
      </c>
      <c r="AI345" s="34">
        <v>0</v>
      </c>
      <c r="AJ345" s="35">
        <v>900000</v>
      </c>
      <c r="AK345" s="35">
        <v>30689</v>
      </c>
      <c r="AL345" s="35">
        <v>25000</v>
      </c>
      <c r="AM345" s="34">
        <v>0.6</v>
      </c>
      <c r="AN345" s="34">
        <f t="shared" si="84"/>
        <v>26626</v>
      </c>
      <c r="AO345" s="35">
        <v>144</v>
      </c>
      <c r="AP345" s="35">
        <v>144</v>
      </c>
      <c r="AQ345" t="s">
        <v>82</v>
      </c>
      <c r="AR345">
        <v>12</v>
      </c>
      <c r="AS345" s="34">
        <v>0.033333333333333</v>
      </c>
      <c r="AT345" t="s">
        <v>83</v>
      </c>
      <c r="AU345" s="35">
        <f t="shared" si="94"/>
        <v>37531.5</v>
      </c>
      <c r="AV345" s="35">
        <f t="shared" si="85"/>
        <v>37584</v>
      </c>
      <c r="AW345" s="35">
        <f t="shared" si="86"/>
        <v>0.882626004657102</v>
      </c>
      <c r="AX345" s="35">
        <f t="shared" si="87"/>
        <v>0.319266881995042</v>
      </c>
      <c r="AY345" s="35">
        <f t="shared" si="88"/>
        <v>37584</v>
      </c>
      <c r="AZ345" s="35">
        <f t="shared" si="89"/>
        <v>0</v>
      </c>
      <c r="BA345" s="27" t="str">
        <f t="shared" si="90"/>
        <v>1</v>
      </c>
      <c r="BB345" s="34">
        <v>0.00012</v>
      </c>
      <c r="BC345" s="34">
        <f t="shared" si="91"/>
        <v>0</v>
      </c>
      <c r="BD345" s="34" t="e">
        <f t="shared" si="92"/>
        <v>#REF!</v>
      </c>
      <c r="BE345" s="34">
        <v>0.03125</v>
      </c>
      <c r="BF345" s="34">
        <f t="shared" si="95"/>
        <v>1174.5</v>
      </c>
      <c r="BG345" s="34" t="e">
        <f t="shared" si="93"/>
        <v>#REF!</v>
      </c>
      <c r="BH345" t="str">
        <f>IF(AT345="UDARA","U","N")&amp;LEFT($C$4,2)&amp;MID($C$4,4,2)&amp;LEFT(A345,3)&amp;MID(E345,2,2)&amp;VLOOKUP(E345,Acuan_Reference!C:L,10,0)</f>
        <v>N1501BKS71B3</v>
      </c>
      <c r="BI345" t="s">
        <v>84</v>
      </c>
      <c r="BJ345" t="s">
        <v>119</v>
      </c>
      <c r="BK345" t="s">
        <v>86</v>
      </c>
      <c r="BL345" t="s">
        <v>87</v>
      </c>
    </row>
    <row r="346" hidden="1" spans="1:64">
      <c r="A346" t="s">
        <v>91</v>
      </c>
      <c r="B346" t="s">
        <v>75</v>
      </c>
      <c r="C346" t="s">
        <v>76</v>
      </c>
      <c r="D346" t="s">
        <v>141</v>
      </c>
      <c r="E346" t="s">
        <v>144</v>
      </c>
      <c r="F346" t="s">
        <v>145</v>
      </c>
      <c r="G346" t="s">
        <v>80</v>
      </c>
      <c r="H346" t="s">
        <v>81</v>
      </c>
      <c r="I346" s="34">
        <v>9826</v>
      </c>
      <c r="J346" s="35">
        <v>3218</v>
      </c>
      <c r="K346" s="35">
        <v>6505</v>
      </c>
      <c r="L346" s="35">
        <v>9186</v>
      </c>
      <c r="M346" s="35">
        <v>4091</v>
      </c>
      <c r="N346" s="35">
        <v>3050</v>
      </c>
      <c r="O346" s="35">
        <v>7854</v>
      </c>
      <c r="P346" s="35">
        <v>4636</v>
      </c>
      <c r="Q346" s="35">
        <v>9172</v>
      </c>
      <c r="R346" s="35">
        <v>12164</v>
      </c>
      <c r="S346" s="35">
        <v>6970</v>
      </c>
      <c r="T346" s="35">
        <v>15267</v>
      </c>
      <c r="U346" s="35">
        <v>15010</v>
      </c>
      <c r="V346" s="34">
        <v>12415.666666667</v>
      </c>
      <c r="W346" s="34">
        <f t="shared" si="80"/>
        <v>13425.6666666667</v>
      </c>
      <c r="X346" s="35">
        <v>6733</v>
      </c>
      <c r="Y346" s="35">
        <v>0</v>
      </c>
      <c r="Z346" s="35">
        <v>0</v>
      </c>
      <c r="AA346" s="34">
        <v>7649</v>
      </c>
      <c r="AB346" s="34">
        <v>0</v>
      </c>
      <c r="AC346" s="34">
        <v>0</v>
      </c>
      <c r="AD346" s="34">
        <v>0</v>
      </c>
      <c r="AE346" s="34">
        <f t="shared" si="81"/>
        <v>7649</v>
      </c>
      <c r="AF346" s="34">
        <f t="shared" si="82"/>
        <v>0.616076462533879</v>
      </c>
      <c r="AG346" s="34">
        <f t="shared" si="83"/>
        <v>0.569729622365122</v>
      </c>
      <c r="AH346" s="34">
        <v>0</v>
      </c>
      <c r="AI346" s="34">
        <v>0</v>
      </c>
      <c r="AJ346" s="35">
        <v>900000</v>
      </c>
      <c r="AK346" s="35">
        <v>7584</v>
      </c>
      <c r="AL346" s="35">
        <v>10000</v>
      </c>
      <c r="AM346" s="34">
        <v>0.9</v>
      </c>
      <c r="AN346" s="34">
        <f t="shared" si="84"/>
        <v>12083.1</v>
      </c>
      <c r="AO346" s="35">
        <v>144</v>
      </c>
      <c r="AP346" s="35">
        <v>144</v>
      </c>
      <c r="AQ346" t="s">
        <v>82</v>
      </c>
      <c r="AR346">
        <v>4</v>
      </c>
      <c r="AS346" s="34">
        <v>0.13333333333333</v>
      </c>
      <c r="AT346" t="s">
        <v>83</v>
      </c>
      <c r="AU346" s="35">
        <f t="shared" si="94"/>
        <v>10825.575</v>
      </c>
      <c r="AV346" s="35">
        <f t="shared" si="85"/>
        <v>10944</v>
      </c>
      <c r="AW346" s="35">
        <f t="shared" si="86"/>
        <v>1.38488467363508</v>
      </c>
      <c r="AX346" s="35">
        <f t="shared" si="87"/>
        <v>0.64004270427291</v>
      </c>
      <c r="AY346" s="35">
        <f t="shared" si="88"/>
        <v>10944</v>
      </c>
      <c r="AZ346" s="35">
        <f t="shared" si="89"/>
        <v>0</v>
      </c>
      <c r="BA346" s="27" t="str">
        <f t="shared" si="90"/>
        <v>2</v>
      </c>
      <c r="BB346" s="34">
        <v>0.00012</v>
      </c>
      <c r="BC346" s="34">
        <f t="shared" si="91"/>
        <v>0</v>
      </c>
      <c r="BD346" s="34" t="e">
        <f t="shared" si="92"/>
        <v>#REF!</v>
      </c>
      <c r="BE346" s="34">
        <v>0.03125</v>
      </c>
      <c r="BF346" s="34">
        <f t="shared" si="95"/>
        <v>342</v>
      </c>
      <c r="BG346" s="34" t="e">
        <f t="shared" si="93"/>
        <v>#REF!</v>
      </c>
      <c r="BH346" t="str">
        <f>IF(AT346="UDARA","U","N")&amp;LEFT($C$4,2)&amp;MID($C$4,4,2)&amp;LEFT(A346,3)&amp;MID(E346,2,2)&amp;VLOOKUP(E346,Acuan_Reference!C:L,10,0)</f>
        <v>N1501BLP71B3</v>
      </c>
      <c r="BI346" t="s">
        <v>84</v>
      </c>
      <c r="BJ346" t="s">
        <v>119</v>
      </c>
      <c r="BK346" t="s">
        <v>86</v>
      </c>
      <c r="BL346" t="s">
        <v>87</v>
      </c>
    </row>
    <row r="347" hidden="1" spans="1:64">
      <c r="A347" t="s">
        <v>92</v>
      </c>
      <c r="B347" t="s">
        <v>75</v>
      </c>
      <c r="C347" t="s">
        <v>76</v>
      </c>
      <c r="D347" t="s">
        <v>141</v>
      </c>
      <c r="E347" t="s">
        <v>144</v>
      </c>
      <c r="F347" t="s">
        <v>145</v>
      </c>
      <c r="G347" t="s">
        <v>80</v>
      </c>
      <c r="H347" t="s">
        <v>81</v>
      </c>
      <c r="I347" s="34">
        <v>9826</v>
      </c>
      <c r="J347" s="35">
        <v>5155</v>
      </c>
      <c r="K347" s="35">
        <v>6579</v>
      </c>
      <c r="L347" s="35">
        <v>3718</v>
      </c>
      <c r="M347" s="35">
        <v>3403</v>
      </c>
      <c r="N347" s="35">
        <v>4603</v>
      </c>
      <c r="O347" s="35">
        <v>11146</v>
      </c>
      <c r="P347" s="35">
        <v>4560</v>
      </c>
      <c r="Q347" s="35">
        <v>6411</v>
      </c>
      <c r="R347" s="35">
        <v>12385</v>
      </c>
      <c r="S347" s="35">
        <v>15920</v>
      </c>
      <c r="T347" s="35">
        <v>11448</v>
      </c>
      <c r="U347" s="35">
        <v>12525</v>
      </c>
      <c r="V347" s="34">
        <v>13297.666666667</v>
      </c>
      <c r="W347" s="34">
        <f t="shared" si="80"/>
        <v>10991</v>
      </c>
      <c r="X347" s="35">
        <v>2610</v>
      </c>
      <c r="Y347" s="35">
        <v>0</v>
      </c>
      <c r="Z347" s="35">
        <v>0</v>
      </c>
      <c r="AA347" s="34">
        <v>8454</v>
      </c>
      <c r="AB347" s="34">
        <v>0</v>
      </c>
      <c r="AC347" s="34">
        <v>4320</v>
      </c>
      <c r="AD347" s="34">
        <v>0</v>
      </c>
      <c r="AE347" s="34">
        <f t="shared" si="81"/>
        <v>12774</v>
      </c>
      <c r="AF347" s="34">
        <f t="shared" si="82"/>
        <v>0.960619657584013</v>
      </c>
      <c r="AG347" s="34">
        <f t="shared" si="83"/>
        <v>1.16222363752161</v>
      </c>
      <c r="AH347" s="34">
        <v>0</v>
      </c>
      <c r="AI347" s="34">
        <v>0</v>
      </c>
      <c r="AJ347" s="35">
        <v>900000</v>
      </c>
      <c r="AK347" s="35">
        <v>9301</v>
      </c>
      <c r="AL347" s="35">
        <v>9000</v>
      </c>
      <c r="AM347" s="34">
        <v>1.5</v>
      </c>
      <c r="AN347" s="34">
        <f t="shared" si="84"/>
        <v>16486.5</v>
      </c>
      <c r="AO347" s="35">
        <v>144</v>
      </c>
      <c r="AP347" s="35">
        <v>144</v>
      </c>
      <c r="AQ347" t="s">
        <v>82</v>
      </c>
      <c r="AR347">
        <v>2</v>
      </c>
      <c r="AS347" s="34">
        <v>0.53333333333333</v>
      </c>
      <c r="AT347" t="s">
        <v>83</v>
      </c>
      <c r="AU347" s="35">
        <f t="shared" si="94"/>
        <v>9534.375</v>
      </c>
      <c r="AV347" s="35">
        <f t="shared" si="85"/>
        <v>9648</v>
      </c>
      <c r="AW347" s="35">
        <f t="shared" si="86"/>
        <v>2.04003275407151</v>
      </c>
      <c r="AX347" s="35">
        <f t="shared" si="87"/>
        <v>1.22118096624511</v>
      </c>
      <c r="AY347" s="35">
        <f t="shared" si="88"/>
        <v>9648</v>
      </c>
      <c r="AZ347" s="35">
        <f t="shared" si="89"/>
        <v>0</v>
      </c>
      <c r="BA347" s="27" t="str">
        <f t="shared" si="90"/>
        <v>2</v>
      </c>
      <c r="BB347" s="34">
        <v>0.00012</v>
      </c>
      <c r="BC347" s="34">
        <f t="shared" si="91"/>
        <v>0</v>
      </c>
      <c r="BD347" s="34" t="e">
        <f t="shared" si="92"/>
        <v>#REF!</v>
      </c>
      <c r="BE347" s="34">
        <v>0.03125</v>
      </c>
      <c r="BF347" s="34">
        <f t="shared" si="95"/>
        <v>301.5</v>
      </c>
      <c r="BG347" s="34" t="e">
        <f t="shared" si="93"/>
        <v>#REF!</v>
      </c>
      <c r="BH347" t="str">
        <f>IF(AT347="UDARA","U","N")&amp;LEFT($C$4,2)&amp;MID($C$4,4,2)&amp;LEFT(A347,3)&amp;MID(E347,2,2)&amp;VLOOKUP(E347,Acuan_Reference!C:L,10,0)</f>
        <v>N1501BTM71B3</v>
      </c>
      <c r="BI347" t="s">
        <v>84</v>
      </c>
      <c r="BJ347" t="s">
        <v>119</v>
      </c>
      <c r="BK347" t="s">
        <v>86</v>
      </c>
      <c r="BL347" t="s">
        <v>87</v>
      </c>
    </row>
    <row r="348" hidden="1" spans="1:64">
      <c r="A348" t="s">
        <v>93</v>
      </c>
      <c r="B348" t="s">
        <v>75</v>
      </c>
      <c r="C348" t="s">
        <v>76</v>
      </c>
      <c r="D348" t="s">
        <v>141</v>
      </c>
      <c r="E348" t="s">
        <v>144</v>
      </c>
      <c r="F348" t="s">
        <v>145</v>
      </c>
      <c r="G348" t="s">
        <v>80</v>
      </c>
      <c r="H348" t="s">
        <v>81</v>
      </c>
      <c r="I348" s="34">
        <v>9826</v>
      </c>
      <c r="J348" s="35">
        <v>7042</v>
      </c>
      <c r="K348" s="35">
        <v>8476</v>
      </c>
      <c r="L348" s="35">
        <v>12995</v>
      </c>
      <c r="M348" s="35">
        <v>10242</v>
      </c>
      <c r="N348" s="35">
        <v>8730</v>
      </c>
      <c r="O348" s="35">
        <v>18425</v>
      </c>
      <c r="P348" s="35">
        <v>11020</v>
      </c>
      <c r="Q348" s="35">
        <v>17904</v>
      </c>
      <c r="R348" s="35">
        <v>16124</v>
      </c>
      <c r="S348" s="35">
        <v>18617</v>
      </c>
      <c r="T348" s="35">
        <v>18690</v>
      </c>
      <c r="U348" s="35">
        <v>20451</v>
      </c>
      <c r="V348" s="34">
        <v>19252.666666667</v>
      </c>
      <c r="W348" s="34">
        <f t="shared" si="80"/>
        <v>16715.3333333333</v>
      </c>
      <c r="X348" s="35">
        <v>13659</v>
      </c>
      <c r="Y348" s="35">
        <v>0</v>
      </c>
      <c r="Z348" s="35">
        <v>0</v>
      </c>
      <c r="AA348" s="34">
        <v>2576</v>
      </c>
      <c r="AB348" s="34">
        <v>0</v>
      </c>
      <c r="AC348" s="34">
        <v>5760</v>
      </c>
      <c r="AD348" s="34">
        <v>1440</v>
      </c>
      <c r="AE348" s="34">
        <f t="shared" si="81"/>
        <v>9776</v>
      </c>
      <c r="AF348" s="34">
        <f t="shared" si="82"/>
        <v>0.507773814882778</v>
      </c>
      <c r="AG348" s="34">
        <f t="shared" si="83"/>
        <v>0.498703784947952</v>
      </c>
      <c r="AH348" s="34">
        <v>0</v>
      </c>
      <c r="AI348" s="34">
        <v>0</v>
      </c>
      <c r="AJ348" s="35">
        <v>900000</v>
      </c>
      <c r="AK348" s="35">
        <v>14105</v>
      </c>
      <c r="AL348" s="35">
        <v>11005</v>
      </c>
      <c r="AM348" s="34">
        <v>0.8</v>
      </c>
      <c r="AN348" s="34">
        <f t="shared" si="84"/>
        <v>13372.2666666667</v>
      </c>
      <c r="AO348" s="35">
        <v>144</v>
      </c>
      <c r="AP348" s="35">
        <v>144</v>
      </c>
      <c r="AQ348" t="s">
        <v>82</v>
      </c>
      <c r="AR348">
        <v>4</v>
      </c>
      <c r="AS348" s="34">
        <v>0.066666666666667</v>
      </c>
      <c r="AT348" t="s">
        <v>83</v>
      </c>
      <c r="AU348" s="35">
        <f t="shared" si="94"/>
        <v>10950.95</v>
      </c>
      <c r="AV348" s="35">
        <f t="shared" si="85"/>
        <v>11088</v>
      </c>
      <c r="AW348" s="35">
        <f t="shared" si="86"/>
        <v>1.24819526981215</v>
      </c>
      <c r="AX348" s="35">
        <f t="shared" si="87"/>
        <v>0.589817732221912</v>
      </c>
      <c r="AY348" s="35">
        <f t="shared" si="88"/>
        <v>11088</v>
      </c>
      <c r="AZ348" s="35">
        <f t="shared" si="89"/>
        <v>0</v>
      </c>
      <c r="BA348" s="27" t="str">
        <f t="shared" si="90"/>
        <v>2</v>
      </c>
      <c r="BB348" s="34">
        <v>0.00012</v>
      </c>
      <c r="BC348" s="34">
        <f t="shared" si="91"/>
        <v>0</v>
      </c>
      <c r="BD348" s="34" t="e">
        <f t="shared" si="92"/>
        <v>#REF!</v>
      </c>
      <c r="BE348" s="34">
        <v>0.03125</v>
      </c>
      <c r="BF348" s="34">
        <f t="shared" si="95"/>
        <v>346.5</v>
      </c>
      <c r="BG348" s="34" t="e">
        <f t="shared" si="93"/>
        <v>#REF!</v>
      </c>
      <c r="BH348" t="str">
        <f>IF(AT348="UDARA","U","N")&amp;LEFT($C$4,2)&amp;MID($C$4,4,2)&amp;LEFT(A348,3)&amp;MID(E348,2,2)&amp;VLOOKUP(E348,Acuan_Reference!C:L,10,0)</f>
        <v>N1501CRB71B3</v>
      </c>
      <c r="BI348" t="s">
        <v>84</v>
      </c>
      <c r="BJ348" t="s">
        <v>119</v>
      </c>
      <c r="BK348" t="s">
        <v>86</v>
      </c>
      <c r="BL348" t="s">
        <v>87</v>
      </c>
    </row>
    <row r="349" hidden="1" spans="1:64">
      <c r="A349" t="s">
        <v>94</v>
      </c>
      <c r="B349" t="s">
        <v>75</v>
      </c>
      <c r="C349" t="s">
        <v>76</v>
      </c>
      <c r="D349" t="s">
        <v>141</v>
      </c>
      <c r="E349" t="s">
        <v>144</v>
      </c>
      <c r="F349" t="s">
        <v>145</v>
      </c>
      <c r="G349" t="s">
        <v>80</v>
      </c>
      <c r="H349" t="s">
        <v>81</v>
      </c>
      <c r="I349" s="34">
        <v>9826</v>
      </c>
      <c r="J349" s="35">
        <v>4435</v>
      </c>
      <c r="K349" s="35">
        <v>6762</v>
      </c>
      <c r="L349" s="35">
        <v>10960</v>
      </c>
      <c r="M349" s="35">
        <v>5791</v>
      </c>
      <c r="N349" s="35">
        <v>5785</v>
      </c>
      <c r="O349" s="35">
        <v>11022</v>
      </c>
      <c r="P349" s="35">
        <v>8712</v>
      </c>
      <c r="Q349" s="35">
        <v>14157</v>
      </c>
      <c r="R349" s="35">
        <v>15921</v>
      </c>
      <c r="S349" s="35">
        <v>12716</v>
      </c>
      <c r="T349" s="35">
        <v>17314</v>
      </c>
      <c r="U349" s="35">
        <v>24469</v>
      </c>
      <c r="V349" s="34">
        <v>18166.333333333</v>
      </c>
      <c r="W349" s="34">
        <f t="shared" si="80"/>
        <v>17082.3333333333</v>
      </c>
      <c r="X349" s="35">
        <v>4910</v>
      </c>
      <c r="Y349" s="35">
        <v>0</v>
      </c>
      <c r="Z349" s="35">
        <v>0</v>
      </c>
      <c r="AA349" s="34">
        <v>14909</v>
      </c>
      <c r="AB349" s="34">
        <v>0</v>
      </c>
      <c r="AC349" s="34">
        <v>0</v>
      </c>
      <c r="AD349" s="34">
        <v>0</v>
      </c>
      <c r="AE349" s="34">
        <f t="shared" si="81"/>
        <v>14909</v>
      </c>
      <c r="AF349" s="34">
        <f t="shared" si="82"/>
        <v>0.820693957687312</v>
      </c>
      <c r="AG349" s="34">
        <f t="shared" si="83"/>
        <v>0.872773040373095</v>
      </c>
      <c r="AH349" s="34">
        <v>0</v>
      </c>
      <c r="AI349" s="34">
        <v>0</v>
      </c>
      <c r="AJ349" s="35">
        <v>900000</v>
      </c>
      <c r="AK349" s="35">
        <v>11466</v>
      </c>
      <c r="AL349" s="35">
        <v>9464</v>
      </c>
      <c r="AM349" s="34">
        <v>0.8</v>
      </c>
      <c r="AN349" s="34">
        <f t="shared" si="84"/>
        <v>13665.8666666667</v>
      </c>
      <c r="AO349" s="35">
        <v>144</v>
      </c>
      <c r="AP349" s="35">
        <v>144</v>
      </c>
      <c r="AQ349" t="s">
        <v>82</v>
      </c>
      <c r="AR349">
        <v>8</v>
      </c>
      <c r="AS349" s="34">
        <v>0.13333333333333</v>
      </c>
      <c r="AT349" t="s">
        <v>83</v>
      </c>
      <c r="AU349" s="35">
        <f t="shared" si="94"/>
        <v>6165.65</v>
      </c>
      <c r="AV349" s="35">
        <f t="shared" si="85"/>
        <v>6192</v>
      </c>
      <c r="AW349" s="35">
        <f t="shared" si="86"/>
        <v>1.23525279528558</v>
      </c>
      <c r="AX349" s="35">
        <f t="shared" si="87"/>
        <v>0.681230120787558</v>
      </c>
      <c r="AY349" s="35">
        <f t="shared" si="88"/>
        <v>6192</v>
      </c>
      <c r="AZ349" s="35">
        <f t="shared" si="89"/>
        <v>0</v>
      </c>
      <c r="BA349" s="27" t="str">
        <f t="shared" si="90"/>
        <v>3</v>
      </c>
      <c r="BB349" s="34">
        <v>0.00012</v>
      </c>
      <c r="BC349" s="34">
        <f t="shared" si="91"/>
        <v>0</v>
      </c>
      <c r="BD349" s="34" t="e">
        <f t="shared" si="92"/>
        <v>#REF!</v>
      </c>
      <c r="BE349" s="34">
        <v>0.03125</v>
      </c>
      <c r="BF349" s="34">
        <f t="shared" si="95"/>
        <v>193.5</v>
      </c>
      <c r="BG349" s="34" t="e">
        <f t="shared" si="93"/>
        <v>#REF!</v>
      </c>
      <c r="BH349" t="str">
        <f>IF(AT349="UDARA","U","N")&amp;LEFT($C$4,2)&amp;MID($C$4,4,2)&amp;LEFT(A349,3)&amp;MID(E349,2,2)&amp;VLOOKUP(E349,Acuan_Reference!C:L,10,0)</f>
        <v>N1501DPS71B3</v>
      </c>
      <c r="BI349" t="s">
        <v>84</v>
      </c>
      <c r="BJ349" t="s">
        <v>119</v>
      </c>
      <c r="BK349" t="s">
        <v>86</v>
      </c>
      <c r="BL349" t="s">
        <v>87</v>
      </c>
    </row>
    <row r="350" hidden="1" spans="1:64">
      <c r="A350" t="s">
        <v>95</v>
      </c>
      <c r="B350" t="s">
        <v>75</v>
      </c>
      <c r="C350" t="s">
        <v>76</v>
      </c>
      <c r="D350" t="s">
        <v>141</v>
      </c>
      <c r="E350" t="s">
        <v>144</v>
      </c>
      <c r="F350" t="s">
        <v>145</v>
      </c>
      <c r="G350" t="s">
        <v>80</v>
      </c>
      <c r="H350" t="s">
        <v>81</v>
      </c>
      <c r="I350" s="34">
        <v>9826</v>
      </c>
      <c r="J350" s="35">
        <v>12694</v>
      </c>
      <c r="K350" s="35">
        <v>36168</v>
      </c>
      <c r="L350" s="35">
        <v>33063</v>
      </c>
      <c r="M350" s="35">
        <v>33916</v>
      </c>
      <c r="N350" s="35">
        <v>30994</v>
      </c>
      <c r="O350" s="35">
        <v>31645</v>
      </c>
      <c r="P350" s="35">
        <v>34543</v>
      </c>
      <c r="Q350" s="35">
        <v>41237</v>
      </c>
      <c r="R350" s="35">
        <v>46707</v>
      </c>
      <c r="S350" s="35">
        <v>52560</v>
      </c>
      <c r="T350" s="35">
        <v>37166</v>
      </c>
      <c r="U350" s="35">
        <v>49009</v>
      </c>
      <c r="V350" s="34">
        <v>46245</v>
      </c>
      <c r="W350" s="34">
        <f t="shared" si="80"/>
        <v>38091.6666666667</v>
      </c>
      <c r="X350" s="35">
        <v>15423</v>
      </c>
      <c r="Y350" s="35">
        <v>0</v>
      </c>
      <c r="Z350" s="35">
        <v>0</v>
      </c>
      <c r="AA350" s="34">
        <v>8692</v>
      </c>
      <c r="AB350" s="34">
        <v>0</v>
      </c>
      <c r="AC350" s="34">
        <v>0</v>
      </c>
      <c r="AD350" s="34">
        <v>0</v>
      </c>
      <c r="AE350" s="34">
        <f t="shared" si="81"/>
        <v>8692</v>
      </c>
      <c r="AF350" s="34">
        <f t="shared" si="82"/>
        <v>0.187955454643745</v>
      </c>
      <c r="AG350" s="34">
        <f t="shared" si="83"/>
        <v>0.228186392474294</v>
      </c>
      <c r="AH350" s="34">
        <v>0</v>
      </c>
      <c r="AI350" s="34">
        <v>0</v>
      </c>
      <c r="AJ350" s="35">
        <v>900000</v>
      </c>
      <c r="AK350" s="35">
        <v>37643</v>
      </c>
      <c r="AL350" s="35">
        <v>28100</v>
      </c>
      <c r="AM350" s="34">
        <v>0.25</v>
      </c>
      <c r="AN350" s="34">
        <f t="shared" si="84"/>
        <v>9522.91666666667</v>
      </c>
      <c r="AO350" s="35">
        <v>144</v>
      </c>
      <c r="AP350" s="35">
        <v>144</v>
      </c>
      <c r="AQ350" t="s">
        <v>82</v>
      </c>
      <c r="AR350">
        <v>12</v>
      </c>
      <c r="AS350" s="34">
        <v>0.033333333333333</v>
      </c>
      <c r="AT350" t="s">
        <v>83</v>
      </c>
      <c r="AU350" s="35">
        <f t="shared" si="94"/>
        <v>21698.1875</v>
      </c>
      <c r="AV350" s="35">
        <f t="shared" si="85"/>
        <v>21744</v>
      </c>
      <c r="AW350" s="35">
        <f t="shared" si="86"/>
        <v>0.799019908116386</v>
      </c>
      <c r="AX350" s="35">
        <f t="shared" si="87"/>
        <v>0.0613257492889958</v>
      </c>
      <c r="AY350" s="35">
        <f t="shared" si="88"/>
        <v>21744</v>
      </c>
      <c r="AZ350" s="35">
        <f t="shared" si="89"/>
        <v>0</v>
      </c>
      <c r="BA350" s="27" t="str">
        <f t="shared" si="90"/>
        <v>2</v>
      </c>
      <c r="BB350" s="34">
        <v>0.00012</v>
      </c>
      <c r="BC350" s="34">
        <f t="shared" si="91"/>
        <v>0</v>
      </c>
      <c r="BD350" s="34" t="e">
        <f t="shared" si="92"/>
        <v>#REF!</v>
      </c>
      <c r="BE350" s="34">
        <v>0.03125</v>
      </c>
      <c r="BF350" s="34">
        <f t="shared" si="95"/>
        <v>679.5</v>
      </c>
      <c r="BG350" s="34" t="e">
        <f t="shared" si="93"/>
        <v>#REF!</v>
      </c>
      <c r="BH350" t="str">
        <f>IF(AT350="UDARA","U","N")&amp;LEFT($C$4,2)&amp;MID($C$4,4,2)&amp;LEFT(A350,3)&amp;MID(E350,2,2)&amp;VLOOKUP(E350,Acuan_Reference!C:L,10,0)</f>
        <v>N1501JAK71B3</v>
      </c>
      <c r="BI350" t="s">
        <v>84</v>
      </c>
      <c r="BJ350" t="s">
        <v>119</v>
      </c>
      <c r="BK350" t="s">
        <v>86</v>
      </c>
      <c r="BL350" t="s">
        <v>87</v>
      </c>
    </row>
    <row r="351" hidden="1" spans="1:64">
      <c r="A351" t="s">
        <v>96</v>
      </c>
      <c r="B351" t="s">
        <v>75</v>
      </c>
      <c r="C351" t="s">
        <v>76</v>
      </c>
      <c r="D351" t="s">
        <v>141</v>
      </c>
      <c r="E351" t="s">
        <v>144</v>
      </c>
      <c r="F351" t="s">
        <v>145</v>
      </c>
      <c r="G351" t="s">
        <v>80</v>
      </c>
      <c r="H351" t="s">
        <v>81</v>
      </c>
      <c r="I351" s="34">
        <v>9826</v>
      </c>
      <c r="J351" s="35">
        <v>2358</v>
      </c>
      <c r="K351" s="35">
        <v>5211</v>
      </c>
      <c r="L351" s="35">
        <v>4204</v>
      </c>
      <c r="M351" s="35">
        <v>2136</v>
      </c>
      <c r="N351" s="35">
        <v>3145</v>
      </c>
      <c r="O351" s="35">
        <v>3643</v>
      </c>
      <c r="P351" s="35">
        <v>2655</v>
      </c>
      <c r="Q351" s="35">
        <v>6694</v>
      </c>
      <c r="R351" s="35">
        <v>5834</v>
      </c>
      <c r="S351" s="35">
        <v>5731</v>
      </c>
      <c r="T351" s="35">
        <v>6387</v>
      </c>
      <c r="U351" s="35">
        <v>8432</v>
      </c>
      <c r="V351" s="34">
        <v>6850</v>
      </c>
      <c r="W351" s="34">
        <f t="shared" si="80"/>
        <v>6172.33333333333</v>
      </c>
      <c r="X351" s="35">
        <v>3152</v>
      </c>
      <c r="Y351" s="35">
        <v>0</v>
      </c>
      <c r="Z351" s="35">
        <v>0</v>
      </c>
      <c r="AA351" s="34">
        <v>3682</v>
      </c>
      <c r="AB351" s="34">
        <v>0</v>
      </c>
      <c r="AC351" s="34">
        <v>0</v>
      </c>
      <c r="AD351" s="34">
        <v>0</v>
      </c>
      <c r="AE351" s="34">
        <f t="shared" si="81"/>
        <v>3682</v>
      </c>
      <c r="AF351" s="34">
        <f t="shared" si="82"/>
        <v>0.537518248175182</v>
      </c>
      <c r="AG351" s="34">
        <f t="shared" si="83"/>
        <v>0.596532915699087</v>
      </c>
      <c r="AH351" s="34">
        <v>0</v>
      </c>
      <c r="AI351" s="34">
        <v>0</v>
      </c>
      <c r="AJ351" s="35">
        <v>900000</v>
      </c>
      <c r="AK351" s="35">
        <v>4892</v>
      </c>
      <c r="AL351" s="35">
        <v>3698</v>
      </c>
      <c r="AM351" s="34">
        <v>1.2</v>
      </c>
      <c r="AN351" s="34">
        <f t="shared" si="84"/>
        <v>7406.8</v>
      </c>
      <c r="AO351" s="35">
        <v>144</v>
      </c>
      <c r="AP351" s="35">
        <v>144</v>
      </c>
      <c r="AQ351" t="s">
        <v>82</v>
      </c>
      <c r="AR351">
        <v>2</v>
      </c>
      <c r="AS351" s="34">
        <v>0.2</v>
      </c>
      <c r="AT351" t="s">
        <v>83</v>
      </c>
      <c r="AU351" s="35">
        <f t="shared" si="94"/>
        <v>5567.1</v>
      </c>
      <c r="AV351" s="35">
        <f t="shared" si="85"/>
        <v>5616</v>
      </c>
      <c r="AW351" s="35">
        <f t="shared" si="86"/>
        <v>1.50639952476103</v>
      </c>
      <c r="AX351" s="35">
        <f t="shared" si="87"/>
        <v>0.907274396500513</v>
      </c>
      <c r="AY351" s="35">
        <f t="shared" si="88"/>
        <v>5616</v>
      </c>
      <c r="AZ351" s="35">
        <f t="shared" si="89"/>
        <v>0</v>
      </c>
      <c r="BA351" s="27" t="str">
        <f t="shared" si="90"/>
        <v>2</v>
      </c>
      <c r="BB351" s="34">
        <v>0.00012</v>
      </c>
      <c r="BC351" s="34">
        <f t="shared" si="91"/>
        <v>0</v>
      </c>
      <c r="BD351" s="34" t="e">
        <f t="shared" si="92"/>
        <v>#REF!</v>
      </c>
      <c r="BE351" s="34">
        <v>0.03125</v>
      </c>
      <c r="BF351" s="34">
        <f t="shared" si="95"/>
        <v>175.5</v>
      </c>
      <c r="BG351" s="34" t="e">
        <f t="shared" si="93"/>
        <v>#REF!</v>
      </c>
      <c r="BH351" t="str">
        <f>IF(AT351="UDARA","U","N")&amp;LEFT($C$4,2)&amp;MID($C$4,4,2)&amp;LEFT(A351,3)&amp;MID(E351,2,2)&amp;VLOOKUP(E351,Acuan_Reference!C:L,10,0)</f>
        <v>N1501JBI71B3</v>
      </c>
      <c r="BI351" t="s">
        <v>84</v>
      </c>
      <c r="BJ351" t="s">
        <v>119</v>
      </c>
      <c r="BK351" t="s">
        <v>86</v>
      </c>
      <c r="BL351" t="s">
        <v>87</v>
      </c>
    </row>
    <row r="352" hidden="1" spans="1:64">
      <c r="A352" t="s">
        <v>97</v>
      </c>
      <c r="B352" t="s">
        <v>75</v>
      </c>
      <c r="C352" t="s">
        <v>76</v>
      </c>
      <c r="D352" t="s">
        <v>141</v>
      </c>
      <c r="E352" t="s">
        <v>144</v>
      </c>
      <c r="F352" t="s">
        <v>145</v>
      </c>
      <c r="G352" t="s">
        <v>80</v>
      </c>
      <c r="H352" t="s">
        <v>81</v>
      </c>
      <c r="I352" s="34">
        <v>9826</v>
      </c>
      <c r="J352" s="35">
        <v>6308</v>
      </c>
      <c r="K352" s="35">
        <v>8050</v>
      </c>
      <c r="L352" s="35">
        <v>5964</v>
      </c>
      <c r="M352" s="35">
        <v>6411</v>
      </c>
      <c r="N352" s="35">
        <v>9099</v>
      </c>
      <c r="O352" s="35">
        <v>11313</v>
      </c>
      <c r="P352" s="35">
        <v>13568</v>
      </c>
      <c r="Q352" s="35">
        <v>22718</v>
      </c>
      <c r="R352" s="35">
        <v>35617</v>
      </c>
      <c r="S352" s="35">
        <v>30859</v>
      </c>
      <c r="T352" s="35">
        <v>13155</v>
      </c>
      <c r="U352" s="35">
        <v>18652</v>
      </c>
      <c r="V352" s="34">
        <v>20888.666666667</v>
      </c>
      <c r="W352" s="34">
        <f t="shared" si="80"/>
        <v>16069.3333333333</v>
      </c>
      <c r="X352" s="35">
        <v>3656</v>
      </c>
      <c r="Y352" s="35">
        <v>0</v>
      </c>
      <c r="Z352" s="35">
        <v>0</v>
      </c>
      <c r="AA352" s="34">
        <v>3803</v>
      </c>
      <c r="AB352" s="34">
        <v>0</v>
      </c>
      <c r="AC352" s="34">
        <v>0</v>
      </c>
      <c r="AD352" s="34">
        <v>0</v>
      </c>
      <c r="AE352" s="34">
        <f t="shared" si="81"/>
        <v>3803</v>
      </c>
      <c r="AF352" s="34">
        <f t="shared" si="82"/>
        <v>0.182060447451566</v>
      </c>
      <c r="AG352" s="34">
        <f t="shared" si="83"/>
        <v>0.236661964819117</v>
      </c>
      <c r="AH352" s="34">
        <v>0</v>
      </c>
      <c r="AI352" s="34">
        <v>0</v>
      </c>
      <c r="AJ352" s="35">
        <v>900000</v>
      </c>
      <c r="AK352" s="35">
        <v>23897</v>
      </c>
      <c r="AL352" s="35">
        <v>16401</v>
      </c>
      <c r="AM352" s="34">
        <v>0.5</v>
      </c>
      <c r="AN352" s="34">
        <f t="shared" si="84"/>
        <v>8034.66666666667</v>
      </c>
      <c r="AO352" s="35">
        <v>144</v>
      </c>
      <c r="AP352" s="35">
        <v>144</v>
      </c>
      <c r="AQ352" t="s">
        <v>82</v>
      </c>
      <c r="AR352">
        <v>20</v>
      </c>
      <c r="AS352" s="34">
        <v>0.033333333333333</v>
      </c>
      <c r="AT352" t="s">
        <v>83</v>
      </c>
      <c r="AU352" s="35">
        <f t="shared" si="94"/>
        <v>15474.5</v>
      </c>
      <c r="AV352" s="35">
        <f t="shared" si="85"/>
        <v>15552</v>
      </c>
      <c r="AW352" s="35">
        <f t="shared" si="86"/>
        <v>1.20446813806837</v>
      </c>
      <c r="AX352" s="35">
        <f t="shared" si="87"/>
        <v>0.18382841022237</v>
      </c>
      <c r="AY352" s="35">
        <f t="shared" si="88"/>
        <v>15552</v>
      </c>
      <c r="AZ352" s="35">
        <f t="shared" si="89"/>
        <v>0</v>
      </c>
      <c r="BA352" s="27" t="str">
        <f t="shared" si="90"/>
        <v>2</v>
      </c>
      <c r="BB352" s="34">
        <v>0.00012</v>
      </c>
      <c r="BC352" s="34">
        <f t="shared" si="91"/>
        <v>0</v>
      </c>
      <c r="BD352" s="34" t="e">
        <f t="shared" si="92"/>
        <v>#REF!</v>
      </c>
      <c r="BE352" s="34">
        <v>0.03125</v>
      </c>
      <c r="BF352" s="34">
        <f t="shared" si="95"/>
        <v>486</v>
      </c>
      <c r="BG352" s="34" t="e">
        <f t="shared" si="93"/>
        <v>#REF!</v>
      </c>
      <c r="BH352" t="str">
        <f>IF(AT352="UDARA","U","N")&amp;LEFT($C$4,2)&amp;MID($C$4,4,2)&amp;LEFT(A352,3)&amp;MID(E352,2,2)&amp;VLOOKUP(E352,Acuan_Reference!C:L,10,0)</f>
        <v>N1501JKT71B3</v>
      </c>
      <c r="BI352" t="s">
        <v>84</v>
      </c>
      <c r="BJ352" t="s">
        <v>119</v>
      </c>
      <c r="BK352" t="s">
        <v>86</v>
      </c>
      <c r="BL352" t="s">
        <v>87</v>
      </c>
    </row>
    <row r="353" hidden="1" spans="1:64">
      <c r="A353" t="s">
        <v>98</v>
      </c>
      <c r="B353" t="s">
        <v>75</v>
      </c>
      <c r="C353" t="s">
        <v>76</v>
      </c>
      <c r="D353" t="s">
        <v>141</v>
      </c>
      <c r="E353" t="s">
        <v>144</v>
      </c>
      <c r="F353" t="s">
        <v>145</v>
      </c>
      <c r="G353" t="s">
        <v>80</v>
      </c>
      <c r="H353" t="s">
        <v>81</v>
      </c>
      <c r="I353" s="34">
        <v>9826</v>
      </c>
      <c r="J353" s="35">
        <v>2624</v>
      </c>
      <c r="K353" s="35">
        <v>3015</v>
      </c>
      <c r="L353" s="35">
        <v>4426</v>
      </c>
      <c r="M353" s="35">
        <v>4021</v>
      </c>
      <c r="N353" s="35">
        <v>2364</v>
      </c>
      <c r="O353" s="35">
        <v>6035</v>
      </c>
      <c r="P353" s="35">
        <v>5267</v>
      </c>
      <c r="Q353" s="35">
        <v>6967</v>
      </c>
      <c r="R353" s="35">
        <v>5896</v>
      </c>
      <c r="S353" s="35">
        <v>5799</v>
      </c>
      <c r="T353" s="35">
        <v>7910</v>
      </c>
      <c r="U353" s="35">
        <v>8535</v>
      </c>
      <c r="V353" s="34">
        <v>7414.6666666667</v>
      </c>
      <c r="W353" s="34">
        <f t="shared" si="80"/>
        <v>6827.66666666667</v>
      </c>
      <c r="X353" s="35">
        <v>4439</v>
      </c>
      <c r="Y353" s="35">
        <v>0</v>
      </c>
      <c r="Z353" s="35">
        <v>0</v>
      </c>
      <c r="AA353" s="34">
        <v>660</v>
      </c>
      <c r="AB353" s="34">
        <v>0</v>
      </c>
      <c r="AC353" s="34">
        <v>0</v>
      </c>
      <c r="AD353" s="34">
        <v>0</v>
      </c>
      <c r="AE353" s="34">
        <f t="shared" si="81"/>
        <v>660</v>
      </c>
      <c r="AF353" s="34">
        <f t="shared" si="82"/>
        <v>0.0890127674878615</v>
      </c>
      <c r="AG353" s="34">
        <f t="shared" si="83"/>
        <v>0.0966655275106186</v>
      </c>
      <c r="AH353" s="34">
        <v>0</v>
      </c>
      <c r="AI353" s="34">
        <v>0</v>
      </c>
      <c r="AJ353" s="35">
        <v>900000</v>
      </c>
      <c r="AK353" s="35">
        <v>5001</v>
      </c>
      <c r="AL353" s="35">
        <v>4038</v>
      </c>
      <c r="AM353" s="34">
        <v>0.9</v>
      </c>
      <c r="AN353" s="34">
        <f t="shared" si="84"/>
        <v>6144.9</v>
      </c>
      <c r="AO353" s="35">
        <v>144</v>
      </c>
      <c r="AP353" s="35">
        <v>144</v>
      </c>
      <c r="AQ353" t="s">
        <v>82</v>
      </c>
      <c r="AR353">
        <v>4</v>
      </c>
      <c r="AS353" s="34">
        <v>0.1</v>
      </c>
      <c r="AT353" t="s">
        <v>83</v>
      </c>
      <c r="AU353" s="35">
        <f t="shared" si="94"/>
        <v>7142.175</v>
      </c>
      <c r="AV353" s="35">
        <f t="shared" si="85"/>
        <v>7200</v>
      </c>
      <c r="AW353" s="35">
        <f t="shared" si="86"/>
        <v>1.15119855489918</v>
      </c>
      <c r="AX353" s="35">
        <f t="shared" si="87"/>
        <v>0.559781282038764</v>
      </c>
      <c r="AY353" s="35">
        <f t="shared" si="88"/>
        <v>7200</v>
      </c>
      <c r="AZ353" s="35">
        <f t="shared" si="89"/>
        <v>0</v>
      </c>
      <c r="BA353" s="27" t="str">
        <f t="shared" si="90"/>
        <v>1</v>
      </c>
      <c r="BB353" s="34">
        <v>0.00012</v>
      </c>
      <c r="BC353" s="34">
        <f t="shared" si="91"/>
        <v>0</v>
      </c>
      <c r="BD353" s="34" t="e">
        <f t="shared" si="92"/>
        <v>#REF!</v>
      </c>
      <c r="BE353" s="34">
        <v>0.03125</v>
      </c>
      <c r="BF353" s="34">
        <f t="shared" si="95"/>
        <v>225</v>
      </c>
      <c r="BG353" s="34" t="e">
        <f t="shared" si="93"/>
        <v>#REF!</v>
      </c>
      <c r="BH353" t="str">
        <f>IF(AT353="UDARA","U","N")&amp;LEFT($C$4,2)&amp;MID($C$4,4,2)&amp;LEFT(A353,3)&amp;MID(E353,2,2)&amp;VLOOKUP(E353,Acuan_Reference!C:L,10,0)</f>
        <v>N1501JMR71B3</v>
      </c>
      <c r="BI353" t="s">
        <v>84</v>
      </c>
      <c r="BJ353" t="s">
        <v>119</v>
      </c>
      <c r="BK353" t="s">
        <v>86</v>
      </c>
      <c r="BL353" t="s">
        <v>87</v>
      </c>
    </row>
    <row r="354" hidden="1" spans="1:64">
      <c r="A354" t="s">
        <v>99</v>
      </c>
      <c r="B354" t="s">
        <v>75</v>
      </c>
      <c r="C354" t="s">
        <v>76</v>
      </c>
      <c r="D354" t="s">
        <v>141</v>
      </c>
      <c r="E354" t="s">
        <v>144</v>
      </c>
      <c r="F354" t="s">
        <v>145</v>
      </c>
      <c r="G354" t="s">
        <v>80</v>
      </c>
      <c r="H354" t="s">
        <v>81</v>
      </c>
      <c r="I354" s="34">
        <v>9826</v>
      </c>
      <c r="J354" s="35">
        <v>6412</v>
      </c>
      <c r="K354" s="35">
        <v>9040</v>
      </c>
      <c r="L354" s="35">
        <v>11580</v>
      </c>
      <c r="M354" s="35">
        <v>7496</v>
      </c>
      <c r="N354" s="35">
        <v>7996</v>
      </c>
      <c r="O354" s="35">
        <v>8805</v>
      </c>
      <c r="P354" s="35">
        <v>8916</v>
      </c>
      <c r="Q354" s="35">
        <v>17313</v>
      </c>
      <c r="R354" s="35">
        <v>16509</v>
      </c>
      <c r="S354" s="35">
        <v>19200</v>
      </c>
      <c r="T354" s="35">
        <v>13788</v>
      </c>
      <c r="U354" s="35">
        <v>16180</v>
      </c>
      <c r="V354" s="34">
        <v>16389.333333333</v>
      </c>
      <c r="W354" s="34">
        <f t="shared" si="80"/>
        <v>13387.6666666667</v>
      </c>
      <c r="X354" s="35">
        <v>10625</v>
      </c>
      <c r="Y354" s="35">
        <v>0</v>
      </c>
      <c r="Z354" s="35">
        <v>0</v>
      </c>
      <c r="AA354" s="34">
        <v>10566</v>
      </c>
      <c r="AB354" s="34">
        <v>0</v>
      </c>
      <c r="AC354" s="34">
        <v>8640</v>
      </c>
      <c r="AD354" s="34">
        <v>0</v>
      </c>
      <c r="AE354" s="34">
        <f t="shared" si="81"/>
        <v>19206</v>
      </c>
      <c r="AF354" s="34">
        <f t="shared" si="82"/>
        <v>1.1718597461764</v>
      </c>
      <c r="AG354" s="34">
        <f t="shared" si="83"/>
        <v>1.43460398874586</v>
      </c>
      <c r="AH354" s="34">
        <v>0</v>
      </c>
      <c r="AI354" s="34">
        <v>0</v>
      </c>
      <c r="AJ354" s="35">
        <v>900000</v>
      </c>
      <c r="AK354" s="35">
        <v>14206</v>
      </c>
      <c r="AL354" s="35">
        <v>10195</v>
      </c>
      <c r="AM354" s="34">
        <v>1.1</v>
      </c>
      <c r="AN354" s="34">
        <f t="shared" si="84"/>
        <v>14726.4333333333</v>
      </c>
      <c r="AO354" s="35">
        <v>144</v>
      </c>
      <c r="AP354" s="35">
        <v>144</v>
      </c>
      <c r="AQ354" t="s">
        <v>82</v>
      </c>
      <c r="AR354">
        <v>4</v>
      </c>
      <c r="AS354" s="34">
        <v>0.33333333333333</v>
      </c>
      <c r="AT354" t="s">
        <v>83</v>
      </c>
      <c r="AU354" s="35">
        <f t="shared" si="94"/>
        <v>4286.575</v>
      </c>
      <c r="AV354" s="35">
        <f t="shared" si="85"/>
        <v>4320</v>
      </c>
      <c r="AW354" s="35">
        <f t="shared" si="86"/>
        <v>1.75728904713293</v>
      </c>
      <c r="AX354" s="35">
        <f t="shared" si="87"/>
        <v>0.995767248462515</v>
      </c>
      <c r="AY354" s="35">
        <f t="shared" si="88"/>
        <v>4320</v>
      </c>
      <c r="AZ354" s="35">
        <f t="shared" si="89"/>
        <v>0</v>
      </c>
      <c r="BA354" s="27" t="str">
        <f t="shared" si="90"/>
        <v>3</v>
      </c>
      <c r="BB354" s="34">
        <v>0.00012</v>
      </c>
      <c r="BC354" s="34">
        <f t="shared" si="91"/>
        <v>0</v>
      </c>
      <c r="BD354" s="34" t="e">
        <f t="shared" si="92"/>
        <v>#REF!</v>
      </c>
      <c r="BE354" s="34">
        <v>0.03125</v>
      </c>
      <c r="BF354" s="34">
        <f t="shared" si="95"/>
        <v>135</v>
      </c>
      <c r="BG354" s="34" t="e">
        <f t="shared" si="93"/>
        <v>#REF!</v>
      </c>
      <c r="BH354" t="str">
        <f>IF(AT354="UDARA","U","N")&amp;LEFT($C$4,2)&amp;MID($C$4,4,2)&amp;LEFT(A354,3)&amp;MID(E354,2,2)&amp;VLOOKUP(E354,Acuan_Reference!C:L,10,0)</f>
        <v>N1501MDN71B3</v>
      </c>
      <c r="BI354" t="s">
        <v>84</v>
      </c>
      <c r="BJ354" t="s">
        <v>119</v>
      </c>
      <c r="BK354" t="s">
        <v>86</v>
      </c>
      <c r="BL354" t="s">
        <v>87</v>
      </c>
    </row>
    <row r="355" hidden="1" spans="1:64">
      <c r="A355" t="s">
        <v>100</v>
      </c>
      <c r="B355" t="s">
        <v>75</v>
      </c>
      <c r="C355" t="s">
        <v>76</v>
      </c>
      <c r="D355" t="s">
        <v>141</v>
      </c>
      <c r="E355" t="s">
        <v>144</v>
      </c>
      <c r="F355" t="s">
        <v>145</v>
      </c>
      <c r="G355" t="s">
        <v>80</v>
      </c>
      <c r="H355" t="s">
        <v>81</v>
      </c>
      <c r="I355" s="34">
        <v>9826</v>
      </c>
      <c r="J355" s="35">
        <v>5978</v>
      </c>
      <c r="K355" s="35">
        <v>9267</v>
      </c>
      <c r="L355" s="35">
        <v>10006</v>
      </c>
      <c r="M355" s="35">
        <v>6724</v>
      </c>
      <c r="N355" s="35">
        <v>8047</v>
      </c>
      <c r="O355" s="35">
        <v>11979</v>
      </c>
      <c r="P355" s="35">
        <v>11122</v>
      </c>
      <c r="Q355" s="35">
        <v>14174</v>
      </c>
      <c r="R355" s="35">
        <v>14501</v>
      </c>
      <c r="S355" s="35">
        <v>21193</v>
      </c>
      <c r="T355" s="35">
        <v>16644</v>
      </c>
      <c r="U355" s="35">
        <v>17047</v>
      </c>
      <c r="V355" s="34">
        <v>18294.666666667</v>
      </c>
      <c r="W355" s="34">
        <f t="shared" si="80"/>
        <v>16230.3333333333</v>
      </c>
      <c r="X355" s="35">
        <v>10452</v>
      </c>
      <c r="Y355" s="35">
        <v>0</v>
      </c>
      <c r="Z355" s="35">
        <v>0</v>
      </c>
      <c r="AA355" s="34">
        <v>11315</v>
      </c>
      <c r="AB355" s="34">
        <v>0</v>
      </c>
      <c r="AC355" s="34">
        <v>14400</v>
      </c>
      <c r="AD355" s="34">
        <v>0</v>
      </c>
      <c r="AE355" s="34">
        <f t="shared" si="81"/>
        <v>25715</v>
      </c>
      <c r="AF355" s="34">
        <f t="shared" si="82"/>
        <v>1.40560090372419</v>
      </c>
      <c r="AG355" s="34">
        <f t="shared" si="83"/>
        <v>1.58437904335503</v>
      </c>
      <c r="AH355" s="34">
        <v>0</v>
      </c>
      <c r="AI355" s="34">
        <v>0</v>
      </c>
      <c r="AJ355" s="35">
        <v>900000</v>
      </c>
      <c r="AK355" s="35">
        <v>13361</v>
      </c>
      <c r="AL355" s="35">
        <v>15000</v>
      </c>
      <c r="AM355" s="34">
        <v>1.5</v>
      </c>
      <c r="AN355" s="34">
        <f t="shared" si="84"/>
        <v>24345.5</v>
      </c>
      <c r="AO355" s="35">
        <v>144</v>
      </c>
      <c r="AP355" s="35">
        <v>144</v>
      </c>
      <c r="AQ355" t="s">
        <v>82</v>
      </c>
      <c r="AR355">
        <v>2</v>
      </c>
      <c r="AS355" s="34">
        <v>0.76666666666667</v>
      </c>
      <c r="AT355" t="s">
        <v>83</v>
      </c>
      <c r="AU355" s="35">
        <f t="shared" si="94"/>
        <v>10222.875</v>
      </c>
      <c r="AV355" s="35">
        <f t="shared" si="85"/>
        <v>10224</v>
      </c>
      <c r="AW355" s="35">
        <f t="shared" si="86"/>
        <v>2.21431065289273</v>
      </c>
      <c r="AX355" s="35">
        <f t="shared" si="87"/>
        <v>1.29011521636442</v>
      </c>
      <c r="AY355" s="35">
        <f t="shared" si="88"/>
        <v>10224</v>
      </c>
      <c r="AZ355" s="35">
        <f t="shared" si="89"/>
        <v>0</v>
      </c>
      <c r="BA355" s="27" t="str">
        <f t="shared" si="90"/>
        <v>2</v>
      </c>
      <c r="BB355" s="34">
        <v>0.00012</v>
      </c>
      <c r="BC355" s="34">
        <f t="shared" si="91"/>
        <v>0</v>
      </c>
      <c r="BD355" s="34" t="e">
        <f t="shared" si="92"/>
        <v>#REF!</v>
      </c>
      <c r="BE355" s="34">
        <v>0.03125</v>
      </c>
      <c r="BF355" s="34">
        <f t="shared" si="95"/>
        <v>319.5</v>
      </c>
      <c r="BG355" s="34" t="e">
        <f t="shared" si="93"/>
        <v>#REF!</v>
      </c>
      <c r="BH355" t="str">
        <f>IF(AT355="UDARA","U","N")&amp;LEFT($C$4,2)&amp;MID($C$4,4,2)&amp;LEFT(A355,3)&amp;MID(E355,2,2)&amp;VLOOKUP(E355,Acuan_Reference!C:L,10,0)</f>
        <v>N1501MDO71B3</v>
      </c>
      <c r="BI355" t="s">
        <v>84</v>
      </c>
      <c r="BJ355" t="s">
        <v>119</v>
      </c>
      <c r="BK355" t="s">
        <v>86</v>
      </c>
      <c r="BL355" t="s">
        <v>87</v>
      </c>
    </row>
    <row r="356" hidden="1" spans="1:64">
      <c r="A356" t="s">
        <v>101</v>
      </c>
      <c r="B356" t="s">
        <v>75</v>
      </c>
      <c r="C356" t="s">
        <v>76</v>
      </c>
      <c r="D356" t="s">
        <v>141</v>
      </c>
      <c r="E356" t="s">
        <v>144</v>
      </c>
      <c r="F356" t="s">
        <v>145</v>
      </c>
      <c r="G356" t="s">
        <v>80</v>
      </c>
      <c r="H356" t="s">
        <v>81</v>
      </c>
      <c r="I356" s="34">
        <v>9826</v>
      </c>
      <c r="J356" s="35">
        <v>22488</v>
      </c>
      <c r="K356" s="35">
        <v>38760</v>
      </c>
      <c r="L356" s="35">
        <v>35405</v>
      </c>
      <c r="M356" s="35">
        <v>38539</v>
      </c>
      <c r="N356" s="35">
        <v>40882</v>
      </c>
      <c r="O356" s="35">
        <v>44805</v>
      </c>
      <c r="P356" s="35">
        <v>57874</v>
      </c>
      <c r="Q356" s="35">
        <v>60011</v>
      </c>
      <c r="R356" s="35">
        <v>64314</v>
      </c>
      <c r="S356" s="35">
        <v>86151</v>
      </c>
      <c r="T356" s="35">
        <v>67221</v>
      </c>
      <c r="U356" s="35">
        <v>72645</v>
      </c>
      <c r="V356" s="34">
        <v>75339</v>
      </c>
      <c r="W356" s="34">
        <f t="shared" si="80"/>
        <v>68288.6666666667</v>
      </c>
      <c r="X356" s="35">
        <v>16432</v>
      </c>
      <c r="Y356" s="35">
        <v>0</v>
      </c>
      <c r="Z356" s="35">
        <v>0</v>
      </c>
      <c r="AA356" s="34">
        <v>8170</v>
      </c>
      <c r="AB356" s="34">
        <v>0</v>
      </c>
      <c r="AC356" s="34">
        <v>43200</v>
      </c>
      <c r="AD356" s="34">
        <v>0</v>
      </c>
      <c r="AE356" s="34">
        <f t="shared" si="81"/>
        <v>51370</v>
      </c>
      <c r="AF356" s="34">
        <f t="shared" si="82"/>
        <v>0.681851365162798</v>
      </c>
      <c r="AG356" s="34">
        <f t="shared" si="83"/>
        <v>0.752247810764109</v>
      </c>
      <c r="AH356" s="34">
        <v>0</v>
      </c>
      <c r="AI356" s="34">
        <v>0</v>
      </c>
      <c r="AJ356" s="35">
        <v>900000</v>
      </c>
      <c r="AK356" s="35">
        <v>56388</v>
      </c>
      <c r="AL356" s="35">
        <v>65000</v>
      </c>
      <c r="AM356" s="34">
        <v>1.3</v>
      </c>
      <c r="AN356" s="34">
        <f t="shared" si="84"/>
        <v>88775.2666666667</v>
      </c>
      <c r="AO356" s="35">
        <v>144</v>
      </c>
      <c r="AP356" s="35">
        <v>144</v>
      </c>
      <c r="AQ356" t="s">
        <v>82</v>
      </c>
      <c r="AR356">
        <v>4</v>
      </c>
      <c r="AS356" s="34">
        <v>0.5</v>
      </c>
      <c r="AT356" t="s">
        <v>83</v>
      </c>
      <c r="AU356" s="35">
        <f t="shared" si="94"/>
        <v>76803.95</v>
      </c>
      <c r="AV356" s="35">
        <f t="shared" si="85"/>
        <v>76896</v>
      </c>
      <c r="AW356" s="35">
        <f t="shared" si="86"/>
        <v>1.87829117569533</v>
      </c>
      <c r="AX356" s="35">
        <f t="shared" si="87"/>
        <v>0.926449484052991</v>
      </c>
      <c r="AY356" s="35">
        <f t="shared" si="88"/>
        <v>76896</v>
      </c>
      <c r="AZ356" s="35">
        <f t="shared" si="89"/>
        <v>0</v>
      </c>
      <c r="BA356" s="27" t="str">
        <f t="shared" si="90"/>
        <v>2</v>
      </c>
      <c r="BB356" s="34">
        <v>0.00012</v>
      </c>
      <c r="BC356" s="34">
        <f t="shared" si="91"/>
        <v>0</v>
      </c>
      <c r="BD356" s="34" t="e">
        <f t="shared" si="92"/>
        <v>#REF!</v>
      </c>
      <c r="BE356" s="34">
        <v>0.03125</v>
      </c>
      <c r="BF356" s="34">
        <f t="shared" si="95"/>
        <v>2403</v>
      </c>
      <c r="BG356" s="34" t="e">
        <f t="shared" si="93"/>
        <v>#REF!</v>
      </c>
      <c r="BH356" t="str">
        <f>IF(AT356="UDARA","U","N")&amp;LEFT($C$4,2)&amp;MID($C$4,4,2)&amp;LEFT(A356,3)&amp;MID(E356,2,2)&amp;VLOOKUP(E356,Acuan_Reference!C:L,10,0)</f>
        <v>N1501MKS71B3</v>
      </c>
      <c r="BI356" t="s">
        <v>84</v>
      </c>
      <c r="BJ356" t="s">
        <v>119</v>
      </c>
      <c r="BK356" t="s">
        <v>86</v>
      </c>
      <c r="BL356" t="s">
        <v>87</v>
      </c>
    </row>
    <row r="357" hidden="1" spans="1:64">
      <c r="A357" t="s">
        <v>102</v>
      </c>
      <c r="B357" t="s">
        <v>75</v>
      </c>
      <c r="C357" t="s">
        <v>76</v>
      </c>
      <c r="D357" t="s">
        <v>141</v>
      </c>
      <c r="E357" t="s">
        <v>144</v>
      </c>
      <c r="F357" t="s">
        <v>145</v>
      </c>
      <c r="G357" t="s">
        <v>80</v>
      </c>
      <c r="H357" t="s">
        <v>81</v>
      </c>
      <c r="I357" s="34">
        <v>9826</v>
      </c>
      <c r="J357" s="35">
        <v>6673</v>
      </c>
      <c r="K357" s="35">
        <v>8412</v>
      </c>
      <c r="L357" s="35">
        <v>10051</v>
      </c>
      <c r="M357" s="35">
        <v>10569</v>
      </c>
      <c r="N357" s="35">
        <v>10749</v>
      </c>
      <c r="O357" s="35">
        <v>9064</v>
      </c>
      <c r="P357" s="35">
        <v>14847</v>
      </c>
      <c r="Q357" s="35">
        <v>12091</v>
      </c>
      <c r="R357" s="35">
        <v>12299</v>
      </c>
      <c r="S357" s="35">
        <v>16948</v>
      </c>
      <c r="T357" s="35">
        <v>9683</v>
      </c>
      <c r="U357" s="35">
        <v>23152</v>
      </c>
      <c r="V357" s="34">
        <v>16594.333333333</v>
      </c>
      <c r="W357" s="34">
        <f t="shared" si="80"/>
        <v>13611.6666666667</v>
      </c>
      <c r="X357" s="35">
        <v>2741</v>
      </c>
      <c r="Y357" s="35">
        <v>0</v>
      </c>
      <c r="Z357" s="35">
        <v>0</v>
      </c>
      <c r="AA357" s="34">
        <v>13121</v>
      </c>
      <c r="AB357" s="34">
        <v>0</v>
      </c>
      <c r="AC357" s="34">
        <v>0</v>
      </c>
      <c r="AD357" s="34">
        <v>0</v>
      </c>
      <c r="AE357" s="34">
        <f t="shared" si="81"/>
        <v>13121</v>
      </c>
      <c r="AF357" s="34">
        <f t="shared" si="82"/>
        <v>0.790691601550746</v>
      </c>
      <c r="AG357" s="34">
        <f t="shared" si="83"/>
        <v>0.963952491735031</v>
      </c>
      <c r="AH357" s="34">
        <v>0</v>
      </c>
      <c r="AI357" s="34">
        <v>0</v>
      </c>
      <c r="AJ357" s="35">
        <v>900000</v>
      </c>
      <c r="AK357" s="35">
        <v>11076</v>
      </c>
      <c r="AL357" s="35">
        <v>8000</v>
      </c>
      <c r="AM357" s="34">
        <v>0.8</v>
      </c>
      <c r="AN357" s="34">
        <f t="shared" si="84"/>
        <v>10889.3333333333</v>
      </c>
      <c r="AO357" s="35">
        <v>144</v>
      </c>
      <c r="AP357" s="35">
        <v>144</v>
      </c>
      <c r="AQ357" t="s">
        <v>82</v>
      </c>
      <c r="AR357">
        <v>8</v>
      </c>
      <c r="AS357" s="34">
        <v>0.1</v>
      </c>
      <c r="AT357" t="s">
        <v>83</v>
      </c>
      <c r="AU357" s="35">
        <f t="shared" si="94"/>
        <v>4326.25</v>
      </c>
      <c r="AV357" s="35">
        <f t="shared" si="85"/>
        <v>4464</v>
      </c>
      <c r="AW357" s="35">
        <f t="shared" si="86"/>
        <v>1.29190645279784</v>
      </c>
      <c r="AX357" s="35">
        <f t="shared" si="87"/>
        <v>0.70417533978205</v>
      </c>
      <c r="AY357" s="35">
        <f t="shared" si="88"/>
        <v>4464</v>
      </c>
      <c r="AZ357" s="35">
        <f t="shared" si="89"/>
        <v>0</v>
      </c>
      <c r="BA357" s="27" t="str">
        <f t="shared" si="90"/>
        <v>2</v>
      </c>
      <c r="BB357" s="34">
        <v>0.00012</v>
      </c>
      <c r="BC357" s="34">
        <f t="shared" si="91"/>
        <v>0</v>
      </c>
      <c r="BD357" s="34" t="e">
        <f t="shared" si="92"/>
        <v>#REF!</v>
      </c>
      <c r="BE357" s="34">
        <v>0.03125</v>
      </c>
      <c r="BF357" s="34">
        <f t="shared" si="95"/>
        <v>139.5</v>
      </c>
      <c r="BG357" s="34" t="e">
        <f t="shared" si="93"/>
        <v>#REF!</v>
      </c>
      <c r="BH357" t="str">
        <f>IF(AT357="UDARA","U","N")&amp;LEFT($C$4,2)&amp;MID($C$4,4,2)&amp;LEFT(A357,3)&amp;MID(E357,2,2)&amp;VLOOKUP(E357,Acuan_Reference!C:L,10,0)</f>
        <v>N1501MLG71B3</v>
      </c>
      <c r="BI357" t="s">
        <v>84</v>
      </c>
      <c r="BJ357" t="s">
        <v>119</v>
      </c>
      <c r="BK357" t="s">
        <v>86</v>
      </c>
      <c r="BL357" t="s">
        <v>87</v>
      </c>
    </row>
    <row r="358" hidden="1" spans="1:64">
      <c r="A358" t="s">
        <v>103</v>
      </c>
      <c r="B358" t="s">
        <v>75</v>
      </c>
      <c r="C358" t="s">
        <v>76</v>
      </c>
      <c r="D358" t="s">
        <v>141</v>
      </c>
      <c r="E358" t="s">
        <v>144</v>
      </c>
      <c r="F358" t="s">
        <v>145</v>
      </c>
      <c r="G358" t="s">
        <v>80</v>
      </c>
      <c r="H358" t="s">
        <v>81</v>
      </c>
      <c r="I358" s="34">
        <v>9826</v>
      </c>
      <c r="J358" s="35">
        <v>1196</v>
      </c>
      <c r="K358" s="35">
        <v>2373</v>
      </c>
      <c r="L358" s="35">
        <v>1588</v>
      </c>
      <c r="M358" s="35">
        <v>1757</v>
      </c>
      <c r="N358" s="35">
        <v>1153</v>
      </c>
      <c r="O358" s="35">
        <v>2247</v>
      </c>
      <c r="P358" s="35">
        <v>1779</v>
      </c>
      <c r="Q358" s="35">
        <v>2910</v>
      </c>
      <c r="R358" s="35">
        <v>3475</v>
      </c>
      <c r="S358" s="35">
        <v>5973</v>
      </c>
      <c r="T358" s="35">
        <v>2695</v>
      </c>
      <c r="U358" s="35">
        <v>5343</v>
      </c>
      <c r="V358" s="34">
        <v>4670.3333333333</v>
      </c>
      <c r="W358" s="34">
        <f t="shared" si="80"/>
        <v>3513</v>
      </c>
      <c r="X358" s="35">
        <v>1997</v>
      </c>
      <c r="Y358" s="35">
        <v>0</v>
      </c>
      <c r="Z358" s="35">
        <v>0</v>
      </c>
      <c r="AA358" s="34">
        <v>3778</v>
      </c>
      <c r="AB358" s="34">
        <v>0</v>
      </c>
      <c r="AC358" s="34">
        <v>0</v>
      </c>
      <c r="AD358" s="34">
        <v>0</v>
      </c>
      <c r="AE358" s="34">
        <f t="shared" si="81"/>
        <v>3778</v>
      </c>
      <c r="AF358" s="34">
        <f t="shared" si="82"/>
        <v>0.808935836128762</v>
      </c>
      <c r="AG358" s="34">
        <f t="shared" si="83"/>
        <v>1.0754341019072</v>
      </c>
      <c r="AH358" s="34">
        <v>0</v>
      </c>
      <c r="AI358" s="34">
        <v>0</v>
      </c>
      <c r="AJ358" s="35">
        <v>900000</v>
      </c>
      <c r="AK358" s="35">
        <v>3312</v>
      </c>
      <c r="AL358" s="35">
        <v>2501</v>
      </c>
      <c r="AM358" s="34">
        <v>1.3</v>
      </c>
      <c r="AN358" s="34">
        <f t="shared" si="84"/>
        <v>4566.9</v>
      </c>
      <c r="AO358" s="35">
        <v>144</v>
      </c>
      <c r="AP358" s="35">
        <v>144</v>
      </c>
      <c r="AQ358" t="s">
        <v>82</v>
      </c>
      <c r="AR358">
        <v>2</v>
      </c>
      <c r="AS358" s="34">
        <v>0.36666666666667</v>
      </c>
      <c r="AT358" t="s">
        <v>83</v>
      </c>
      <c r="AU358" s="35">
        <f t="shared" si="94"/>
        <v>2467.425</v>
      </c>
      <c r="AV358" s="35">
        <f t="shared" si="85"/>
        <v>2592</v>
      </c>
      <c r="AW358" s="35">
        <f t="shared" si="86"/>
        <v>1.81326501565613</v>
      </c>
      <c r="AX358" s="35">
        <f t="shared" si="87"/>
        <v>1.10133788784515</v>
      </c>
      <c r="AY358" s="35">
        <f t="shared" si="88"/>
        <v>2592</v>
      </c>
      <c r="AZ358" s="35">
        <f t="shared" si="89"/>
        <v>0</v>
      </c>
      <c r="BA358" s="27" t="str">
        <f t="shared" si="90"/>
        <v>2</v>
      </c>
      <c r="BB358" s="34">
        <v>0.00012</v>
      </c>
      <c r="BC358" s="34">
        <f t="shared" si="91"/>
        <v>0</v>
      </c>
      <c r="BD358" s="34" t="e">
        <f t="shared" si="92"/>
        <v>#REF!</v>
      </c>
      <c r="BE358" s="34">
        <v>0.03125</v>
      </c>
      <c r="BF358" s="34">
        <f t="shared" si="95"/>
        <v>81</v>
      </c>
      <c r="BG358" s="34" t="e">
        <f t="shared" si="93"/>
        <v>#REF!</v>
      </c>
      <c r="BH358" t="str">
        <f>IF(AT358="UDARA","U","N")&amp;LEFT($C$4,2)&amp;MID($C$4,4,2)&amp;LEFT(A358,3)&amp;MID(E358,2,2)&amp;VLOOKUP(E358,Acuan_Reference!C:L,10,0)</f>
        <v>N1501NAD71B3</v>
      </c>
      <c r="BI358" t="s">
        <v>84</v>
      </c>
      <c r="BJ358" t="s">
        <v>119</v>
      </c>
      <c r="BK358" t="s">
        <v>86</v>
      </c>
      <c r="BL358" t="s">
        <v>87</v>
      </c>
    </row>
    <row r="359" hidden="1" spans="1:64">
      <c r="A359" t="s">
        <v>104</v>
      </c>
      <c r="B359" t="s">
        <v>75</v>
      </c>
      <c r="C359" t="s">
        <v>76</v>
      </c>
      <c r="D359" t="s">
        <v>141</v>
      </c>
      <c r="E359" t="s">
        <v>144</v>
      </c>
      <c r="F359" t="s">
        <v>145</v>
      </c>
      <c r="G359" t="s">
        <v>80</v>
      </c>
      <c r="H359" t="s">
        <v>81</v>
      </c>
      <c r="I359" s="34">
        <v>9826</v>
      </c>
      <c r="J359" s="35">
        <v>1341</v>
      </c>
      <c r="K359" s="35">
        <v>3534</v>
      </c>
      <c r="L359" s="35">
        <v>1819</v>
      </c>
      <c r="M359" s="35">
        <v>4071</v>
      </c>
      <c r="N359" s="35">
        <v>3107</v>
      </c>
      <c r="O359" s="35">
        <v>3245</v>
      </c>
      <c r="P359" s="35">
        <v>4312</v>
      </c>
      <c r="Q359" s="35">
        <v>4172</v>
      </c>
      <c r="R359" s="35">
        <v>3701</v>
      </c>
      <c r="S359" s="35">
        <v>7688</v>
      </c>
      <c r="T359" s="35">
        <v>4009</v>
      </c>
      <c r="U359" s="35">
        <v>7460</v>
      </c>
      <c r="V359" s="34">
        <v>6385.6666666667</v>
      </c>
      <c r="W359" s="34">
        <f t="shared" si="80"/>
        <v>4880.33333333333</v>
      </c>
      <c r="X359" s="35">
        <v>1503</v>
      </c>
      <c r="Y359" s="35">
        <v>0</v>
      </c>
      <c r="Z359" s="35">
        <v>0</v>
      </c>
      <c r="AA359" s="34">
        <v>1995</v>
      </c>
      <c r="AB359" s="34">
        <v>0</v>
      </c>
      <c r="AC359" s="34">
        <v>0</v>
      </c>
      <c r="AD359" s="34">
        <v>0</v>
      </c>
      <c r="AE359" s="34">
        <f t="shared" si="81"/>
        <v>1995</v>
      </c>
      <c r="AF359" s="34">
        <f t="shared" si="82"/>
        <v>0.312418437124809</v>
      </c>
      <c r="AG359" s="34">
        <f t="shared" si="83"/>
        <v>0.408783553035995</v>
      </c>
      <c r="AH359" s="34">
        <v>0</v>
      </c>
      <c r="AI359" s="34">
        <v>0</v>
      </c>
      <c r="AJ359" s="35">
        <v>900000</v>
      </c>
      <c r="AK359" s="35">
        <v>4170</v>
      </c>
      <c r="AL359" s="35">
        <v>3172</v>
      </c>
      <c r="AM359" s="34">
        <v>1</v>
      </c>
      <c r="AN359" s="34">
        <f t="shared" si="84"/>
        <v>4880.33333333333</v>
      </c>
      <c r="AO359" s="35">
        <v>144</v>
      </c>
      <c r="AP359" s="35">
        <v>144</v>
      </c>
      <c r="AQ359" t="s">
        <v>82</v>
      </c>
      <c r="AR359">
        <v>4</v>
      </c>
      <c r="AS359" s="34">
        <v>0.26666666666667</v>
      </c>
      <c r="AT359" t="s">
        <v>83</v>
      </c>
      <c r="AU359" s="35">
        <f t="shared" si="94"/>
        <v>4543</v>
      </c>
      <c r="AV359" s="35">
        <f t="shared" si="85"/>
        <v>4608</v>
      </c>
      <c r="AW359" s="35">
        <f t="shared" si="86"/>
        <v>1.35298135373267</v>
      </c>
      <c r="AX359" s="35">
        <f t="shared" si="87"/>
        <v>0.703025749607267</v>
      </c>
      <c r="AY359" s="35">
        <f t="shared" si="88"/>
        <v>4608</v>
      </c>
      <c r="AZ359" s="35">
        <f t="shared" si="89"/>
        <v>0</v>
      </c>
      <c r="BA359" s="27" t="str">
        <f t="shared" si="90"/>
        <v>2</v>
      </c>
      <c r="BB359" s="34">
        <v>0.00012</v>
      </c>
      <c r="BC359" s="34">
        <f t="shared" si="91"/>
        <v>0</v>
      </c>
      <c r="BD359" s="34" t="e">
        <f t="shared" si="92"/>
        <v>#REF!</v>
      </c>
      <c r="BE359" s="34">
        <v>0.03125</v>
      </c>
      <c r="BF359" s="34">
        <f t="shared" si="95"/>
        <v>144</v>
      </c>
      <c r="BG359" s="34" t="e">
        <f t="shared" si="93"/>
        <v>#REF!</v>
      </c>
      <c r="BH359" t="str">
        <f>IF(AT359="UDARA","U","N")&amp;LEFT($C$4,2)&amp;MID($C$4,4,2)&amp;LEFT(A359,3)&amp;MID(E359,2,2)&amp;VLOOKUP(E359,Acuan_Reference!C:L,10,0)</f>
        <v>N1501PDG71B3</v>
      </c>
      <c r="BI359" t="s">
        <v>84</v>
      </c>
      <c r="BJ359" t="s">
        <v>119</v>
      </c>
      <c r="BK359" t="s">
        <v>86</v>
      </c>
      <c r="BL359" t="s">
        <v>87</v>
      </c>
    </row>
    <row r="360" hidden="1" spans="1:64">
      <c r="A360" t="s">
        <v>105</v>
      </c>
      <c r="B360" t="s">
        <v>75</v>
      </c>
      <c r="C360" t="s">
        <v>76</v>
      </c>
      <c r="D360" t="s">
        <v>141</v>
      </c>
      <c r="E360" t="s">
        <v>144</v>
      </c>
      <c r="F360" t="s">
        <v>145</v>
      </c>
      <c r="G360" t="s">
        <v>80</v>
      </c>
      <c r="H360" t="s">
        <v>81</v>
      </c>
      <c r="I360" s="34">
        <v>9826</v>
      </c>
      <c r="J360" s="35">
        <v>2842</v>
      </c>
      <c r="K360" s="35">
        <v>5636</v>
      </c>
      <c r="L360" s="35">
        <v>7402</v>
      </c>
      <c r="M360" s="35">
        <v>5050</v>
      </c>
      <c r="N360" s="35">
        <v>3321</v>
      </c>
      <c r="O360" s="35">
        <v>6570</v>
      </c>
      <c r="P360" s="35">
        <v>4816</v>
      </c>
      <c r="Q360" s="35">
        <v>10277</v>
      </c>
      <c r="R360" s="35">
        <v>10519</v>
      </c>
      <c r="S360" s="35">
        <v>7708</v>
      </c>
      <c r="T360" s="35">
        <v>11078</v>
      </c>
      <c r="U360" s="35">
        <v>9086</v>
      </c>
      <c r="V360" s="34">
        <v>9290.6666666667</v>
      </c>
      <c r="W360" s="34">
        <f t="shared" si="80"/>
        <v>8733.33333333333</v>
      </c>
      <c r="X360" s="35">
        <v>7203</v>
      </c>
      <c r="Y360" s="35">
        <v>0</v>
      </c>
      <c r="Z360" s="35">
        <v>0</v>
      </c>
      <c r="AA360" s="34">
        <v>10661</v>
      </c>
      <c r="AB360" s="34">
        <v>0</v>
      </c>
      <c r="AC360" s="34">
        <v>0</v>
      </c>
      <c r="AD360" s="34">
        <v>0</v>
      </c>
      <c r="AE360" s="34">
        <f t="shared" si="81"/>
        <v>10661</v>
      </c>
      <c r="AF360" s="34">
        <f t="shared" si="82"/>
        <v>1.1474956946039</v>
      </c>
      <c r="AG360" s="34">
        <f t="shared" si="83"/>
        <v>1.22072519083969</v>
      </c>
      <c r="AH360" s="34">
        <v>0</v>
      </c>
      <c r="AI360" s="34">
        <v>0</v>
      </c>
      <c r="AJ360" s="35">
        <v>900000</v>
      </c>
      <c r="AK360" s="35">
        <v>7638</v>
      </c>
      <c r="AL360" s="35">
        <v>6036</v>
      </c>
      <c r="AM360" s="34">
        <v>1</v>
      </c>
      <c r="AN360" s="34">
        <f t="shared" si="84"/>
        <v>8733.33333333333</v>
      </c>
      <c r="AO360" s="35">
        <v>144</v>
      </c>
      <c r="AP360" s="35">
        <v>144</v>
      </c>
      <c r="AQ360" t="s">
        <v>82</v>
      </c>
      <c r="AR360">
        <v>4</v>
      </c>
      <c r="AS360" s="34">
        <v>0.26666666666667</v>
      </c>
      <c r="AT360" t="s">
        <v>83</v>
      </c>
      <c r="AU360" s="35">
        <f t="shared" si="94"/>
        <v>3081.25</v>
      </c>
      <c r="AV360" s="35">
        <f t="shared" si="85"/>
        <v>3168</v>
      </c>
      <c r="AW360" s="35">
        <f t="shared" si="86"/>
        <v>1.58347328244275</v>
      </c>
      <c r="AX360" s="35">
        <f t="shared" si="87"/>
        <v>0.892328244274809</v>
      </c>
      <c r="AY360" s="35">
        <f t="shared" si="88"/>
        <v>3168</v>
      </c>
      <c r="AZ360" s="35">
        <f t="shared" si="89"/>
        <v>0</v>
      </c>
      <c r="BA360" s="27" t="str">
        <f t="shared" si="90"/>
        <v>3</v>
      </c>
      <c r="BB360" s="34">
        <v>0.00012</v>
      </c>
      <c r="BC360" s="34">
        <f t="shared" si="91"/>
        <v>0</v>
      </c>
      <c r="BD360" s="34" t="e">
        <f t="shared" si="92"/>
        <v>#REF!</v>
      </c>
      <c r="BE360" s="34">
        <v>0.03125</v>
      </c>
      <c r="BF360" s="34">
        <f t="shared" si="95"/>
        <v>99</v>
      </c>
      <c r="BG360" s="34" t="e">
        <f t="shared" si="93"/>
        <v>#REF!</v>
      </c>
      <c r="BH360" t="str">
        <f>IF(AT360="UDARA","U","N")&amp;LEFT($C$4,2)&amp;MID($C$4,4,2)&amp;LEFT(A360,3)&amp;MID(E360,2,2)&amp;VLOOKUP(E360,Acuan_Reference!C:L,10,0)</f>
        <v>N1501PKB71B3</v>
      </c>
      <c r="BI360" t="s">
        <v>84</v>
      </c>
      <c r="BJ360" t="s">
        <v>119</v>
      </c>
      <c r="BK360" t="s">
        <v>86</v>
      </c>
      <c r="BL360" t="s">
        <v>87</v>
      </c>
    </row>
    <row r="361" hidden="1" spans="1:64">
      <c r="A361" t="s">
        <v>106</v>
      </c>
      <c r="B361" t="s">
        <v>75</v>
      </c>
      <c r="C361" t="s">
        <v>76</v>
      </c>
      <c r="D361" t="s">
        <v>141</v>
      </c>
      <c r="E361" t="s">
        <v>144</v>
      </c>
      <c r="F361" t="s">
        <v>145</v>
      </c>
      <c r="G361" t="s">
        <v>80</v>
      </c>
      <c r="H361" t="s">
        <v>81</v>
      </c>
      <c r="I361" s="34">
        <v>9826</v>
      </c>
      <c r="J361" s="35">
        <v>8614</v>
      </c>
      <c r="K361" s="35">
        <v>11794</v>
      </c>
      <c r="L361" s="35">
        <v>14859</v>
      </c>
      <c r="M361" s="35">
        <v>11427</v>
      </c>
      <c r="N361" s="35">
        <v>8704</v>
      </c>
      <c r="O361" s="35">
        <v>13234</v>
      </c>
      <c r="P361" s="35">
        <v>13215</v>
      </c>
      <c r="Q361" s="35">
        <v>20792</v>
      </c>
      <c r="R361" s="35">
        <v>19237</v>
      </c>
      <c r="S361" s="35">
        <v>21510</v>
      </c>
      <c r="T361" s="35">
        <v>19544</v>
      </c>
      <c r="U361" s="35">
        <v>20301</v>
      </c>
      <c r="V361" s="34">
        <v>20451.666666667</v>
      </c>
      <c r="W361" s="34">
        <f t="shared" si="80"/>
        <v>17421</v>
      </c>
      <c r="X361" s="35">
        <v>16646</v>
      </c>
      <c r="Y361" s="35">
        <v>0</v>
      </c>
      <c r="Z361" s="35">
        <v>0</v>
      </c>
      <c r="AA361" s="34">
        <v>3526</v>
      </c>
      <c r="AB361" s="34">
        <v>0</v>
      </c>
      <c r="AC361" s="34">
        <v>7200</v>
      </c>
      <c r="AD361" s="34">
        <v>0</v>
      </c>
      <c r="AE361" s="34">
        <f t="shared" si="81"/>
        <v>10726</v>
      </c>
      <c r="AF361" s="34">
        <f t="shared" si="82"/>
        <v>0.524456034553003</v>
      </c>
      <c r="AG361" s="34">
        <f t="shared" si="83"/>
        <v>0.615693703002124</v>
      </c>
      <c r="AH361" s="34">
        <v>0</v>
      </c>
      <c r="AI361" s="34">
        <v>0</v>
      </c>
      <c r="AJ361" s="35">
        <v>900000</v>
      </c>
      <c r="AK361" s="35">
        <v>16488</v>
      </c>
      <c r="AL361" s="35">
        <v>12418</v>
      </c>
      <c r="AM361" s="34">
        <v>0.9</v>
      </c>
      <c r="AN361" s="34">
        <f t="shared" si="84"/>
        <v>15678.9</v>
      </c>
      <c r="AO361" s="35">
        <v>144</v>
      </c>
      <c r="AP361" s="35">
        <v>144</v>
      </c>
      <c r="AQ361" t="s">
        <v>82</v>
      </c>
      <c r="AR361">
        <v>4</v>
      </c>
      <c r="AS361" s="34">
        <v>0.16666666666667</v>
      </c>
      <c r="AT361" t="s">
        <v>83</v>
      </c>
      <c r="AU361" s="35">
        <f t="shared" si="94"/>
        <v>13028.175</v>
      </c>
      <c r="AV361" s="35">
        <f t="shared" si="85"/>
        <v>13104</v>
      </c>
      <c r="AW361" s="35">
        <f t="shared" si="86"/>
        <v>1.36788932897078</v>
      </c>
      <c r="AX361" s="35">
        <f t="shared" si="87"/>
        <v>0.655071465472705</v>
      </c>
      <c r="AY361" s="35">
        <f t="shared" si="88"/>
        <v>13104</v>
      </c>
      <c r="AZ361" s="35">
        <f t="shared" si="89"/>
        <v>0</v>
      </c>
      <c r="BA361" s="27" t="str">
        <f t="shared" si="90"/>
        <v>2</v>
      </c>
      <c r="BB361" s="34">
        <v>0.00012</v>
      </c>
      <c r="BC361" s="34">
        <f t="shared" si="91"/>
        <v>0</v>
      </c>
      <c r="BD361" s="34" t="e">
        <f t="shared" si="92"/>
        <v>#REF!</v>
      </c>
      <c r="BE361" s="34">
        <v>0.03125</v>
      </c>
      <c r="BF361" s="34">
        <f t="shared" si="95"/>
        <v>409.5</v>
      </c>
      <c r="BG361" s="34" t="e">
        <f t="shared" si="93"/>
        <v>#REF!</v>
      </c>
      <c r="BH361" t="str">
        <f>IF(AT361="UDARA","U","N")&amp;LEFT($C$4,2)&amp;MID($C$4,4,2)&amp;LEFT(A361,3)&amp;MID(E361,2,2)&amp;VLOOKUP(E361,Acuan_Reference!C:L,10,0)</f>
        <v>N1501PLB71B3</v>
      </c>
      <c r="BI361" t="s">
        <v>84</v>
      </c>
      <c r="BJ361" t="s">
        <v>119</v>
      </c>
      <c r="BK361" t="s">
        <v>86</v>
      </c>
      <c r="BL361" t="s">
        <v>87</v>
      </c>
    </row>
    <row r="362" hidden="1" spans="1:64">
      <c r="A362" t="s">
        <v>107</v>
      </c>
      <c r="B362" t="s">
        <v>75</v>
      </c>
      <c r="C362" t="s">
        <v>76</v>
      </c>
      <c r="D362" t="s">
        <v>141</v>
      </c>
      <c r="E362" t="s">
        <v>144</v>
      </c>
      <c r="F362" t="s">
        <v>145</v>
      </c>
      <c r="G362" t="s">
        <v>80</v>
      </c>
      <c r="H362" t="s">
        <v>81</v>
      </c>
      <c r="I362" s="34">
        <v>9826</v>
      </c>
      <c r="J362" s="35">
        <v>6131</v>
      </c>
      <c r="K362" s="35">
        <v>8923</v>
      </c>
      <c r="L362" s="35">
        <v>7885</v>
      </c>
      <c r="M362" s="35">
        <v>7219</v>
      </c>
      <c r="N362" s="35">
        <v>10377</v>
      </c>
      <c r="O362" s="35">
        <v>13994</v>
      </c>
      <c r="P362" s="35">
        <v>9675</v>
      </c>
      <c r="Q362" s="35">
        <v>12813</v>
      </c>
      <c r="R362" s="35">
        <v>21364</v>
      </c>
      <c r="S362" s="35">
        <v>24974</v>
      </c>
      <c r="T362" s="35">
        <v>16803</v>
      </c>
      <c r="U362" s="35">
        <v>20745</v>
      </c>
      <c r="V362" s="34">
        <v>20840.666666667</v>
      </c>
      <c r="W362" s="34">
        <f t="shared" si="80"/>
        <v>16851</v>
      </c>
      <c r="X362" s="35">
        <v>5429</v>
      </c>
      <c r="Y362" s="35">
        <v>0</v>
      </c>
      <c r="Z362" s="35">
        <v>0</v>
      </c>
      <c r="AA362" s="34">
        <v>22018</v>
      </c>
      <c r="AB362" s="34">
        <v>0</v>
      </c>
      <c r="AC362" s="34">
        <v>3168</v>
      </c>
      <c r="AD362" s="34">
        <v>0</v>
      </c>
      <c r="AE362" s="34">
        <f t="shared" si="81"/>
        <v>25186</v>
      </c>
      <c r="AF362" s="34">
        <f t="shared" si="82"/>
        <v>1.20850260708229</v>
      </c>
      <c r="AG362" s="34">
        <f t="shared" si="83"/>
        <v>1.49462939884873</v>
      </c>
      <c r="AH362" s="34">
        <v>0</v>
      </c>
      <c r="AI362" s="34">
        <v>0</v>
      </c>
      <c r="AJ362" s="35">
        <v>900000</v>
      </c>
      <c r="AK362" s="35">
        <v>15848</v>
      </c>
      <c r="AL362" s="35">
        <v>13005</v>
      </c>
      <c r="AM362" s="34">
        <v>1.3</v>
      </c>
      <c r="AN362" s="34">
        <f t="shared" si="84"/>
        <v>21906.3</v>
      </c>
      <c r="AO362" s="35">
        <v>144</v>
      </c>
      <c r="AP362" s="35">
        <v>144</v>
      </c>
      <c r="AQ362" t="s">
        <v>82</v>
      </c>
      <c r="AR362">
        <v>2</v>
      </c>
      <c r="AS362" s="34">
        <v>0.43333333333333</v>
      </c>
      <c r="AT362" t="s">
        <v>83</v>
      </c>
      <c r="AU362" s="35">
        <f t="shared" si="94"/>
        <v>7293.975</v>
      </c>
      <c r="AV362" s="35">
        <f t="shared" si="85"/>
        <v>7344</v>
      </c>
      <c r="AW362" s="35">
        <f t="shared" si="86"/>
        <v>1.93044923149961</v>
      </c>
      <c r="AX362" s="35">
        <f t="shared" si="87"/>
        <v>1.15868494451368</v>
      </c>
      <c r="AY362" s="35">
        <f t="shared" si="88"/>
        <v>7344</v>
      </c>
      <c r="AZ362" s="35">
        <f t="shared" si="89"/>
        <v>0</v>
      </c>
      <c r="BA362" s="27" t="str">
        <f t="shared" si="90"/>
        <v>2</v>
      </c>
      <c r="BB362" s="34">
        <v>0.00012</v>
      </c>
      <c r="BC362" s="34">
        <f t="shared" si="91"/>
        <v>0</v>
      </c>
      <c r="BD362" s="34" t="e">
        <f t="shared" si="92"/>
        <v>#REF!</v>
      </c>
      <c r="BE362" s="34">
        <v>0.03125</v>
      </c>
      <c r="BF362" s="34">
        <f t="shared" si="95"/>
        <v>229.5</v>
      </c>
      <c r="BG362" s="34" t="e">
        <f t="shared" si="93"/>
        <v>#REF!</v>
      </c>
      <c r="BH362" t="str">
        <f>IF(AT362="UDARA","U","N")&amp;LEFT($C$4,2)&amp;MID($C$4,4,2)&amp;LEFT(A362,3)&amp;MID(E362,2,2)&amp;VLOOKUP(E362,Acuan_Reference!C:L,10,0)</f>
        <v>N1501PTK71B3</v>
      </c>
      <c r="BI362" t="s">
        <v>84</v>
      </c>
      <c r="BJ362" t="s">
        <v>119</v>
      </c>
      <c r="BK362" t="s">
        <v>86</v>
      </c>
      <c r="BL362" t="s">
        <v>87</v>
      </c>
    </row>
    <row r="363" hidden="1" spans="1:64">
      <c r="A363" t="s">
        <v>108</v>
      </c>
      <c r="B363" t="s">
        <v>75</v>
      </c>
      <c r="C363" t="s">
        <v>76</v>
      </c>
      <c r="D363" t="s">
        <v>141</v>
      </c>
      <c r="E363" t="s">
        <v>144</v>
      </c>
      <c r="F363" t="s">
        <v>145</v>
      </c>
      <c r="G363" t="s">
        <v>80</v>
      </c>
      <c r="H363" t="s">
        <v>81</v>
      </c>
      <c r="I363" s="34">
        <v>9826</v>
      </c>
      <c r="J363" s="35">
        <v>3809</v>
      </c>
      <c r="K363" s="35">
        <v>3493</v>
      </c>
      <c r="L363" s="35">
        <v>6695</v>
      </c>
      <c r="M363" s="35">
        <v>4400</v>
      </c>
      <c r="N363" s="35">
        <v>6307</v>
      </c>
      <c r="O363" s="35">
        <v>4913</v>
      </c>
      <c r="P363" s="35">
        <v>6453</v>
      </c>
      <c r="Q363" s="35">
        <v>8758</v>
      </c>
      <c r="R363" s="35">
        <v>7689</v>
      </c>
      <c r="S363" s="35">
        <v>10079</v>
      </c>
      <c r="T363" s="35">
        <v>9239</v>
      </c>
      <c r="U363" s="35">
        <v>14617</v>
      </c>
      <c r="V363" s="34">
        <v>11311.666666667</v>
      </c>
      <c r="W363" s="34">
        <f t="shared" si="80"/>
        <v>9806.33333333333</v>
      </c>
      <c r="X363" s="35">
        <v>951</v>
      </c>
      <c r="Y363" s="35">
        <v>0</v>
      </c>
      <c r="Z363" s="35">
        <v>0</v>
      </c>
      <c r="AA363" s="34">
        <v>5030</v>
      </c>
      <c r="AB363" s="34">
        <v>0</v>
      </c>
      <c r="AC363" s="34">
        <v>0</v>
      </c>
      <c r="AD363" s="34">
        <v>0</v>
      </c>
      <c r="AE363" s="34">
        <f t="shared" si="81"/>
        <v>5030</v>
      </c>
      <c r="AF363" s="34">
        <f t="shared" si="82"/>
        <v>0.444673640783838</v>
      </c>
      <c r="AG363" s="34">
        <f t="shared" si="83"/>
        <v>0.512933818280703</v>
      </c>
      <c r="AH363" s="34">
        <v>0</v>
      </c>
      <c r="AI363" s="34">
        <v>0</v>
      </c>
      <c r="AJ363" s="35">
        <v>900000</v>
      </c>
      <c r="AK363" s="35">
        <v>7107</v>
      </c>
      <c r="AL363" s="35">
        <v>5563</v>
      </c>
      <c r="AM363" s="34">
        <v>0.8</v>
      </c>
      <c r="AN363" s="34">
        <f t="shared" si="84"/>
        <v>7845.06666666667</v>
      </c>
      <c r="AO363" s="35">
        <v>144</v>
      </c>
      <c r="AP363" s="35">
        <v>144</v>
      </c>
      <c r="AQ363" t="s">
        <v>82</v>
      </c>
      <c r="AR363">
        <v>4</v>
      </c>
      <c r="AS363" s="34">
        <v>0.066666666666667</v>
      </c>
      <c r="AT363" t="s">
        <v>83</v>
      </c>
      <c r="AU363" s="35">
        <f t="shared" si="94"/>
        <v>6283.55</v>
      </c>
      <c r="AV363" s="35">
        <f t="shared" si="85"/>
        <v>6336</v>
      </c>
      <c r="AW363" s="35">
        <f t="shared" si="86"/>
        <v>1.15904687446888</v>
      </c>
      <c r="AX363" s="35">
        <f t="shared" si="87"/>
        <v>0.591760426934974</v>
      </c>
      <c r="AY363" s="35">
        <f t="shared" si="88"/>
        <v>6336</v>
      </c>
      <c r="AZ363" s="35">
        <f t="shared" si="89"/>
        <v>0</v>
      </c>
      <c r="BA363" s="27" t="str">
        <f t="shared" si="90"/>
        <v>2</v>
      </c>
      <c r="BB363" s="34">
        <v>0.00012</v>
      </c>
      <c r="BC363" s="34">
        <f t="shared" si="91"/>
        <v>0</v>
      </c>
      <c r="BD363" s="34" t="e">
        <f t="shared" si="92"/>
        <v>#REF!</v>
      </c>
      <c r="BE363" s="34">
        <v>0.03125</v>
      </c>
      <c r="BF363" s="34">
        <f t="shared" si="95"/>
        <v>198</v>
      </c>
      <c r="BG363" s="34" t="e">
        <f t="shared" si="93"/>
        <v>#REF!</v>
      </c>
      <c r="BH363" t="str">
        <f>IF(AT363="UDARA","U","N")&amp;LEFT($C$4,2)&amp;MID($C$4,4,2)&amp;LEFT(A363,3)&amp;MID(E363,2,2)&amp;VLOOKUP(E363,Acuan_Reference!C:L,10,0)</f>
        <v>N1501PWT71B3</v>
      </c>
      <c r="BI363" t="s">
        <v>84</v>
      </c>
      <c r="BJ363" t="s">
        <v>119</v>
      </c>
      <c r="BK363" t="s">
        <v>86</v>
      </c>
      <c r="BL363" t="s">
        <v>87</v>
      </c>
    </row>
    <row r="364" hidden="1" spans="1:64">
      <c r="A364" t="s">
        <v>109</v>
      </c>
      <c r="B364" t="s">
        <v>75</v>
      </c>
      <c r="C364" t="s">
        <v>76</v>
      </c>
      <c r="D364" t="s">
        <v>141</v>
      </c>
      <c r="E364" t="s">
        <v>144</v>
      </c>
      <c r="F364" t="s">
        <v>145</v>
      </c>
      <c r="G364" t="s">
        <v>80</v>
      </c>
      <c r="H364" t="s">
        <v>81</v>
      </c>
      <c r="I364" s="34">
        <v>9826</v>
      </c>
      <c r="J364" s="35">
        <v>18831</v>
      </c>
      <c r="K364" s="35">
        <v>30304</v>
      </c>
      <c r="L364" s="35">
        <v>28558</v>
      </c>
      <c r="M364" s="35">
        <v>25505</v>
      </c>
      <c r="N364" s="35">
        <v>32990</v>
      </c>
      <c r="O364" s="35">
        <v>37970</v>
      </c>
      <c r="P364" s="35">
        <v>34281</v>
      </c>
      <c r="Q364" s="35">
        <v>43741</v>
      </c>
      <c r="R364" s="35">
        <v>35982</v>
      </c>
      <c r="S364" s="35">
        <v>48463</v>
      </c>
      <c r="T364" s="35">
        <v>38589</v>
      </c>
      <c r="U364" s="35">
        <v>63546</v>
      </c>
      <c r="V364" s="34">
        <v>50199.333333333</v>
      </c>
      <c r="W364" s="34">
        <f t="shared" si="80"/>
        <v>42491.6666666667</v>
      </c>
      <c r="X364" s="35">
        <v>16884</v>
      </c>
      <c r="Y364" s="35">
        <v>0</v>
      </c>
      <c r="Z364" s="35">
        <v>0</v>
      </c>
      <c r="AA364" s="34">
        <v>23116</v>
      </c>
      <c r="AB364" s="34">
        <v>0</v>
      </c>
      <c r="AC364" s="34">
        <v>0</v>
      </c>
      <c r="AD364" s="34">
        <v>0</v>
      </c>
      <c r="AE364" s="34">
        <f t="shared" si="81"/>
        <v>23116</v>
      </c>
      <c r="AF364" s="34">
        <f t="shared" si="82"/>
        <v>0.460484202977466</v>
      </c>
      <c r="AG364" s="34">
        <f t="shared" si="83"/>
        <v>0.544012551480683</v>
      </c>
      <c r="AH364" s="34">
        <v>0</v>
      </c>
      <c r="AI364" s="34">
        <v>0</v>
      </c>
      <c r="AJ364" s="35">
        <v>900000</v>
      </c>
      <c r="AK364" s="35">
        <v>25000</v>
      </c>
      <c r="AL364" s="35">
        <v>25340</v>
      </c>
      <c r="AM364" s="34">
        <v>0.6</v>
      </c>
      <c r="AN364" s="34">
        <f t="shared" si="84"/>
        <v>25495</v>
      </c>
      <c r="AO364" s="35">
        <v>144</v>
      </c>
      <c r="AP364" s="35">
        <v>144</v>
      </c>
      <c r="AQ364" t="s">
        <v>82</v>
      </c>
      <c r="AR364">
        <v>8</v>
      </c>
      <c r="AS364" s="34">
        <v>0.1</v>
      </c>
      <c r="AT364" t="s">
        <v>83</v>
      </c>
      <c r="AU364" s="35">
        <f t="shared" si="94"/>
        <v>20789.25</v>
      </c>
      <c r="AV364" s="35">
        <f t="shared" si="85"/>
        <v>20880</v>
      </c>
      <c r="AW364" s="35">
        <f t="shared" si="86"/>
        <v>1.03540302020004</v>
      </c>
      <c r="AX364" s="35">
        <f t="shared" si="87"/>
        <v>0.439050794273387</v>
      </c>
      <c r="AY364" s="35">
        <f t="shared" si="88"/>
        <v>20880</v>
      </c>
      <c r="AZ364" s="35">
        <f t="shared" si="89"/>
        <v>0</v>
      </c>
      <c r="BA364" s="27" t="str">
        <f t="shared" si="90"/>
        <v>2</v>
      </c>
      <c r="BB364" s="34">
        <v>0.00012</v>
      </c>
      <c r="BC364" s="34">
        <f t="shared" si="91"/>
        <v>0</v>
      </c>
      <c r="BD364" s="34" t="e">
        <f t="shared" si="92"/>
        <v>#REF!</v>
      </c>
      <c r="BE364" s="34">
        <v>0.03125</v>
      </c>
      <c r="BF364" s="34">
        <f t="shared" si="95"/>
        <v>652.5</v>
      </c>
      <c r="BG364" s="34" t="e">
        <f t="shared" si="93"/>
        <v>#REF!</v>
      </c>
      <c r="BH364" t="str">
        <f>IF(AT364="UDARA","U","N")&amp;LEFT($C$4,2)&amp;MID($C$4,4,2)&amp;LEFT(A364,3)&amp;MID(E364,2,2)&amp;VLOOKUP(E364,Acuan_Reference!C:L,10,0)</f>
        <v>N1501SBY71B3</v>
      </c>
      <c r="BI364" t="s">
        <v>84</v>
      </c>
      <c r="BJ364" t="s">
        <v>119</v>
      </c>
      <c r="BK364" t="s">
        <v>86</v>
      </c>
      <c r="BL364" t="s">
        <v>87</v>
      </c>
    </row>
    <row r="365" hidden="1" spans="1:64">
      <c r="A365" t="s">
        <v>110</v>
      </c>
      <c r="B365" t="s">
        <v>75</v>
      </c>
      <c r="C365" t="s">
        <v>76</v>
      </c>
      <c r="D365" t="s">
        <v>141</v>
      </c>
      <c r="E365" t="s">
        <v>144</v>
      </c>
      <c r="F365" t="s">
        <v>145</v>
      </c>
      <c r="G365" t="s">
        <v>80</v>
      </c>
      <c r="H365" t="s">
        <v>81</v>
      </c>
      <c r="I365" s="34">
        <v>9826</v>
      </c>
      <c r="J365" s="35">
        <v>14787</v>
      </c>
      <c r="K365" s="35">
        <v>12003</v>
      </c>
      <c r="L365" s="35">
        <v>21307</v>
      </c>
      <c r="M365" s="35">
        <v>13007</v>
      </c>
      <c r="N365" s="35">
        <v>21560</v>
      </c>
      <c r="O365" s="35">
        <v>13950</v>
      </c>
      <c r="P365" s="35">
        <v>17962</v>
      </c>
      <c r="Q365" s="35">
        <v>26346</v>
      </c>
      <c r="R365" s="35">
        <v>24837</v>
      </c>
      <c r="S365" s="35">
        <v>23088</v>
      </c>
      <c r="T365" s="35">
        <v>25401</v>
      </c>
      <c r="U365" s="35">
        <v>43065</v>
      </c>
      <c r="V365" s="34">
        <v>30518</v>
      </c>
      <c r="W365" s="34">
        <f t="shared" si="80"/>
        <v>27856</v>
      </c>
      <c r="X365" s="35">
        <v>6137</v>
      </c>
      <c r="Y365" s="35">
        <v>0</v>
      </c>
      <c r="Z365" s="35">
        <v>0</v>
      </c>
      <c r="AA365" s="34">
        <v>410</v>
      </c>
      <c r="AB365" s="34">
        <v>0</v>
      </c>
      <c r="AC365" s="34">
        <v>0</v>
      </c>
      <c r="AD365" s="34">
        <v>0</v>
      </c>
      <c r="AE365" s="34">
        <f t="shared" si="81"/>
        <v>410</v>
      </c>
      <c r="AF365" s="34">
        <f t="shared" si="82"/>
        <v>0.0134346942787863</v>
      </c>
      <c r="AG365" s="34">
        <f t="shared" si="83"/>
        <v>0.0147185525560023</v>
      </c>
      <c r="AH365" s="34">
        <v>0</v>
      </c>
      <c r="AI365" s="34">
        <v>0</v>
      </c>
      <c r="AJ365" s="35">
        <v>900000</v>
      </c>
      <c r="AK365" s="35">
        <v>10000</v>
      </c>
      <c r="AL365" s="35">
        <v>15102</v>
      </c>
      <c r="AM365" s="34">
        <v>0.7</v>
      </c>
      <c r="AN365" s="34">
        <f t="shared" si="84"/>
        <v>19499.2</v>
      </c>
      <c r="AO365" s="35">
        <v>144</v>
      </c>
      <c r="AP365" s="35">
        <v>144</v>
      </c>
      <c r="AQ365" t="s">
        <v>82</v>
      </c>
      <c r="AR365">
        <v>8</v>
      </c>
      <c r="AS365" s="34">
        <v>0.066666666666667</v>
      </c>
      <c r="AT365" t="s">
        <v>83</v>
      </c>
      <c r="AU365" s="35">
        <f t="shared" si="94"/>
        <v>25643.4</v>
      </c>
      <c r="AV365" s="35">
        <f t="shared" si="85"/>
        <v>25776</v>
      </c>
      <c r="AW365" s="35">
        <f t="shared" si="86"/>
        <v>0.940048822515795</v>
      </c>
      <c r="AX365" s="35">
        <f t="shared" si="87"/>
        <v>0.397903503733486</v>
      </c>
      <c r="AY365" s="35">
        <f t="shared" si="88"/>
        <v>25776</v>
      </c>
      <c r="AZ365" s="35">
        <f t="shared" si="89"/>
        <v>0</v>
      </c>
      <c r="BA365" s="27" t="str">
        <f t="shared" si="90"/>
        <v>1</v>
      </c>
      <c r="BB365" s="34">
        <v>0.00012</v>
      </c>
      <c r="BC365" s="34">
        <f t="shared" si="91"/>
        <v>0</v>
      </c>
      <c r="BD365" s="34" t="e">
        <f t="shared" si="92"/>
        <v>#REF!</v>
      </c>
      <c r="BE365" s="34">
        <v>0.03125</v>
      </c>
      <c r="BF365" s="34">
        <f t="shared" si="95"/>
        <v>805.5</v>
      </c>
      <c r="BG365" s="34" t="e">
        <f t="shared" si="93"/>
        <v>#REF!</v>
      </c>
      <c r="BH365" t="str">
        <f>IF(AT365="UDARA","U","N")&amp;LEFT($C$4,2)&amp;MID($C$4,4,2)&amp;LEFT(A365,3)&amp;MID(E365,2,2)&amp;VLOOKUP(E365,Acuan_Reference!C:L,10,0)</f>
        <v>N1501SLO71B3</v>
      </c>
      <c r="BI365" t="s">
        <v>84</v>
      </c>
      <c r="BJ365" t="s">
        <v>119</v>
      </c>
      <c r="BK365" t="s">
        <v>86</v>
      </c>
      <c r="BL365" t="s">
        <v>87</v>
      </c>
    </row>
    <row r="366" hidden="1" spans="1:64">
      <c r="A366" t="s">
        <v>111</v>
      </c>
      <c r="B366" t="s">
        <v>75</v>
      </c>
      <c r="C366" t="s">
        <v>76</v>
      </c>
      <c r="D366" t="s">
        <v>141</v>
      </c>
      <c r="E366" t="s">
        <v>144</v>
      </c>
      <c r="F366" t="s">
        <v>145</v>
      </c>
      <c r="G366" t="s">
        <v>80</v>
      </c>
      <c r="H366" t="s">
        <v>81</v>
      </c>
      <c r="I366" s="34">
        <v>9826</v>
      </c>
      <c r="J366" s="35">
        <v>10606</v>
      </c>
      <c r="K366" s="35">
        <v>13162</v>
      </c>
      <c r="L366" s="35">
        <v>10660</v>
      </c>
      <c r="M366" s="35">
        <v>13296</v>
      </c>
      <c r="N366" s="35">
        <v>16365</v>
      </c>
      <c r="O366" s="35">
        <v>16376</v>
      </c>
      <c r="P366" s="35">
        <v>22130</v>
      </c>
      <c r="Q366" s="35">
        <v>19752</v>
      </c>
      <c r="R366" s="35">
        <v>17027</v>
      </c>
      <c r="S366" s="35">
        <v>29451</v>
      </c>
      <c r="T366" s="35">
        <v>23473</v>
      </c>
      <c r="U366" s="35">
        <v>29049</v>
      </c>
      <c r="V366" s="34">
        <v>27324.333333333</v>
      </c>
      <c r="W366" s="34">
        <f t="shared" si="80"/>
        <v>22309.6666666667</v>
      </c>
      <c r="X366" s="35">
        <v>8723</v>
      </c>
      <c r="Y366" s="35">
        <v>0</v>
      </c>
      <c r="Z366" s="35">
        <v>0</v>
      </c>
      <c r="AA366" s="34">
        <v>32501</v>
      </c>
      <c r="AB366" s="34">
        <v>0</v>
      </c>
      <c r="AC366" s="34">
        <v>5760</v>
      </c>
      <c r="AD366" s="34">
        <v>0</v>
      </c>
      <c r="AE366" s="34">
        <f t="shared" si="81"/>
        <v>38261</v>
      </c>
      <c r="AF366" s="34">
        <f t="shared" si="82"/>
        <v>1.40025374208583</v>
      </c>
      <c r="AG366" s="34">
        <f t="shared" si="83"/>
        <v>1.71499648881651</v>
      </c>
      <c r="AH366" s="34">
        <v>0</v>
      </c>
      <c r="AI366" s="34">
        <v>0</v>
      </c>
      <c r="AJ366" s="35">
        <v>900000</v>
      </c>
      <c r="AK366" s="35">
        <v>17744</v>
      </c>
      <c r="AL366" s="35">
        <v>14407</v>
      </c>
      <c r="AM366" s="34">
        <v>1.5</v>
      </c>
      <c r="AN366" s="34">
        <f t="shared" si="84"/>
        <v>33464.5</v>
      </c>
      <c r="AO366" s="35">
        <v>144</v>
      </c>
      <c r="AP366" s="35">
        <v>144</v>
      </c>
      <c r="AQ366" t="s">
        <v>82</v>
      </c>
      <c r="AR366">
        <v>2</v>
      </c>
      <c r="AS366" s="34">
        <v>0.53333333333333</v>
      </c>
      <c r="AT366" t="s">
        <v>83</v>
      </c>
      <c r="AU366" s="35">
        <f t="shared" si="94"/>
        <v>7207.875</v>
      </c>
      <c r="AV366" s="35">
        <f t="shared" si="85"/>
        <v>7344</v>
      </c>
      <c r="AW366" s="35">
        <f t="shared" si="86"/>
        <v>2.04418114718582</v>
      </c>
      <c r="AX366" s="35">
        <f t="shared" si="87"/>
        <v>1.39840726740277</v>
      </c>
      <c r="AY366" s="35">
        <f t="shared" si="88"/>
        <v>7344</v>
      </c>
      <c r="AZ366" s="35">
        <f t="shared" si="89"/>
        <v>0</v>
      </c>
      <c r="BA366" s="27" t="str">
        <f t="shared" si="90"/>
        <v>2</v>
      </c>
      <c r="BB366" s="34">
        <v>0.00012</v>
      </c>
      <c r="BC366" s="34">
        <f t="shared" si="91"/>
        <v>0</v>
      </c>
      <c r="BD366" s="34" t="e">
        <f t="shared" si="92"/>
        <v>#REF!</v>
      </c>
      <c r="BE366" s="34">
        <v>0.03125</v>
      </c>
      <c r="BF366" s="34">
        <f t="shared" si="95"/>
        <v>229.5</v>
      </c>
      <c r="BG366" s="34" t="e">
        <f t="shared" si="93"/>
        <v>#REF!</v>
      </c>
      <c r="BH366" t="str">
        <f>IF(AT366="UDARA","U","N")&amp;LEFT($C$4,2)&amp;MID($C$4,4,2)&amp;LEFT(A366,3)&amp;MID(E366,2,2)&amp;VLOOKUP(E366,Acuan_Reference!C:L,10,0)</f>
        <v>N1501SMD71B3</v>
      </c>
      <c r="BI366" t="s">
        <v>84</v>
      </c>
      <c r="BJ366" t="s">
        <v>119</v>
      </c>
      <c r="BK366" t="s">
        <v>86</v>
      </c>
      <c r="BL366" t="s">
        <v>87</v>
      </c>
    </row>
    <row r="367" hidden="1" spans="1:64">
      <c r="A367" t="s">
        <v>112</v>
      </c>
      <c r="B367" t="s">
        <v>75</v>
      </c>
      <c r="C367" t="s">
        <v>76</v>
      </c>
      <c r="D367" t="s">
        <v>141</v>
      </c>
      <c r="E367" t="s">
        <v>144</v>
      </c>
      <c r="F367" t="s">
        <v>145</v>
      </c>
      <c r="G367" t="s">
        <v>80</v>
      </c>
      <c r="H367" t="s">
        <v>81</v>
      </c>
      <c r="I367" s="34">
        <v>9826</v>
      </c>
      <c r="J367" s="35">
        <v>8337</v>
      </c>
      <c r="K367" s="35">
        <v>16508</v>
      </c>
      <c r="L367" s="35">
        <v>14642</v>
      </c>
      <c r="M367" s="35">
        <v>13568</v>
      </c>
      <c r="N367" s="35">
        <v>10927</v>
      </c>
      <c r="O367" s="35">
        <v>16358</v>
      </c>
      <c r="P367" s="35">
        <v>15635</v>
      </c>
      <c r="Q367" s="35">
        <v>18234</v>
      </c>
      <c r="R367" s="35">
        <v>21057</v>
      </c>
      <c r="S367" s="35">
        <v>18170</v>
      </c>
      <c r="T367" s="35">
        <v>17442</v>
      </c>
      <c r="U367" s="35">
        <v>31574</v>
      </c>
      <c r="V367" s="34">
        <v>22395.333333333</v>
      </c>
      <c r="W367" s="34">
        <f t="shared" si="80"/>
        <v>20229.3333333333</v>
      </c>
      <c r="X367" s="35">
        <v>9256</v>
      </c>
      <c r="Y367" s="35">
        <v>0</v>
      </c>
      <c r="Z367" s="35">
        <v>0</v>
      </c>
      <c r="AA367" s="34">
        <v>500</v>
      </c>
      <c r="AB367" s="34">
        <v>0</v>
      </c>
      <c r="AC367" s="34">
        <v>0</v>
      </c>
      <c r="AD367" s="34">
        <v>0</v>
      </c>
      <c r="AE367" s="34">
        <f t="shared" si="81"/>
        <v>500</v>
      </c>
      <c r="AF367" s="34">
        <f t="shared" si="82"/>
        <v>0.0223260798380618</v>
      </c>
      <c r="AG367" s="34">
        <f t="shared" si="83"/>
        <v>0.0247165831795413</v>
      </c>
      <c r="AH367" s="34">
        <v>0</v>
      </c>
      <c r="AI367" s="34">
        <v>0</v>
      </c>
      <c r="AJ367" s="35">
        <v>900000</v>
      </c>
      <c r="AK367" s="35">
        <v>7000</v>
      </c>
      <c r="AL367" s="35">
        <v>11672</v>
      </c>
      <c r="AM367" s="34">
        <v>0.7</v>
      </c>
      <c r="AN367" s="34">
        <f t="shared" si="84"/>
        <v>14160.5333333333</v>
      </c>
      <c r="AO367" s="35">
        <v>144</v>
      </c>
      <c r="AP367" s="35">
        <v>144</v>
      </c>
      <c r="AQ367" t="s">
        <v>82</v>
      </c>
      <c r="AR367">
        <v>8</v>
      </c>
      <c r="AS367" s="34">
        <v>0.066666666666667</v>
      </c>
      <c r="AT367" t="s">
        <v>83</v>
      </c>
      <c r="AU367" s="35">
        <f t="shared" si="94"/>
        <v>18999.4</v>
      </c>
      <c r="AV367" s="35">
        <f t="shared" si="85"/>
        <v>19008</v>
      </c>
      <c r="AW367" s="35">
        <f t="shared" si="86"/>
        <v>0.964342209332982</v>
      </c>
      <c r="AX367" s="35">
        <f t="shared" si="87"/>
        <v>0.387358291589771</v>
      </c>
      <c r="AY367" s="35">
        <f t="shared" si="88"/>
        <v>19008</v>
      </c>
      <c r="AZ367" s="35">
        <f t="shared" si="89"/>
        <v>0</v>
      </c>
      <c r="BA367" s="27" t="str">
        <f t="shared" si="90"/>
        <v>1</v>
      </c>
      <c r="BB367" s="34">
        <v>0.00012</v>
      </c>
      <c r="BC367" s="34">
        <f t="shared" si="91"/>
        <v>0</v>
      </c>
      <c r="BD367" s="34" t="e">
        <f t="shared" si="92"/>
        <v>#REF!</v>
      </c>
      <c r="BE367" s="34">
        <v>0.03125</v>
      </c>
      <c r="BF367" s="34">
        <f t="shared" si="95"/>
        <v>594</v>
      </c>
      <c r="BG367" s="34" t="e">
        <f t="shared" si="93"/>
        <v>#REF!</v>
      </c>
      <c r="BH367" t="str">
        <f>IF(AT367="UDARA","U","N")&amp;LEFT($C$4,2)&amp;MID($C$4,4,2)&amp;LEFT(A367,3)&amp;MID(E367,2,2)&amp;VLOOKUP(E367,Acuan_Reference!C:L,10,0)</f>
        <v>N1501SMG71B3</v>
      </c>
      <c r="BI367" t="s">
        <v>84</v>
      </c>
      <c r="BJ367" t="s">
        <v>119</v>
      </c>
      <c r="BK367" t="s">
        <v>86</v>
      </c>
      <c r="BL367" t="s">
        <v>87</v>
      </c>
    </row>
    <row r="368" hidden="1" spans="1:64">
      <c r="A368" t="s">
        <v>113</v>
      </c>
      <c r="B368" t="s">
        <v>75</v>
      </c>
      <c r="C368" t="s">
        <v>76</v>
      </c>
      <c r="D368" t="s">
        <v>141</v>
      </c>
      <c r="E368" t="s">
        <v>144</v>
      </c>
      <c r="F368" t="s">
        <v>145</v>
      </c>
      <c r="G368" t="s">
        <v>80</v>
      </c>
      <c r="H368" t="s">
        <v>81</v>
      </c>
      <c r="I368" s="34">
        <v>9826</v>
      </c>
      <c r="J368" s="35">
        <v>25071</v>
      </c>
      <c r="K368" s="35">
        <v>35267</v>
      </c>
      <c r="L368" s="35">
        <v>46292</v>
      </c>
      <c r="M368" s="35">
        <v>28869</v>
      </c>
      <c r="N368" s="35">
        <v>22882</v>
      </c>
      <c r="O368" s="35">
        <v>43316</v>
      </c>
      <c r="P368" s="35">
        <v>33691</v>
      </c>
      <c r="Q368" s="35">
        <v>54634</v>
      </c>
      <c r="R368" s="35">
        <v>42392</v>
      </c>
      <c r="S368" s="35">
        <v>45185</v>
      </c>
      <c r="T368" s="35">
        <v>67112</v>
      </c>
      <c r="U368" s="35">
        <v>79200</v>
      </c>
      <c r="V368" s="34">
        <v>63832.333333333</v>
      </c>
      <c r="W368" s="34">
        <f t="shared" si="80"/>
        <v>59390.3333333333</v>
      </c>
      <c r="X368" s="35">
        <v>17332</v>
      </c>
      <c r="Y368" s="35">
        <v>0</v>
      </c>
      <c r="Z368" s="35">
        <v>0</v>
      </c>
      <c r="AA368" s="34">
        <v>3189</v>
      </c>
      <c r="AB368" s="34">
        <v>0</v>
      </c>
      <c r="AC368" s="34">
        <v>0</v>
      </c>
      <c r="AD368" s="34">
        <v>3600</v>
      </c>
      <c r="AE368" s="34">
        <f t="shared" si="81"/>
        <v>6789</v>
      </c>
      <c r="AF368" s="34">
        <f t="shared" si="82"/>
        <v>0.106356757547116</v>
      </c>
      <c r="AG368" s="34">
        <f t="shared" si="83"/>
        <v>0.0536956070292023</v>
      </c>
      <c r="AH368" s="34">
        <v>0</v>
      </c>
      <c r="AI368" s="34">
        <v>0</v>
      </c>
      <c r="AJ368" s="35">
        <v>900000</v>
      </c>
      <c r="AK368" s="35">
        <v>20000</v>
      </c>
      <c r="AL368" s="35">
        <v>31859</v>
      </c>
      <c r="AM368" s="34">
        <v>0.25</v>
      </c>
      <c r="AN368" s="34">
        <f t="shared" si="84"/>
        <v>14847.5833333333</v>
      </c>
      <c r="AO368" s="35">
        <v>144</v>
      </c>
      <c r="AP368" s="35">
        <v>144</v>
      </c>
      <c r="AQ368" t="s">
        <v>82</v>
      </c>
      <c r="AR368">
        <v>12</v>
      </c>
      <c r="AS368" s="34">
        <v>0.033333333333333</v>
      </c>
      <c r="AT368" t="s">
        <v>83</v>
      </c>
      <c r="AU368" s="35">
        <f t="shared" si="94"/>
        <v>29938.1875</v>
      </c>
      <c r="AV368" s="35">
        <f t="shared" si="85"/>
        <v>29952</v>
      </c>
      <c r="AW368" s="35">
        <f t="shared" si="86"/>
        <v>0.618636029432399</v>
      </c>
      <c r="AX368" s="35">
        <f t="shared" si="87"/>
        <v>0.0822019296069506</v>
      </c>
      <c r="AY368" s="35">
        <f t="shared" si="88"/>
        <v>29952</v>
      </c>
      <c r="AZ368" s="35">
        <f t="shared" si="89"/>
        <v>0</v>
      </c>
      <c r="BA368" s="27" t="str">
        <f t="shared" si="90"/>
        <v>2</v>
      </c>
      <c r="BB368" s="34">
        <v>0.00012</v>
      </c>
      <c r="BC368" s="34">
        <f t="shared" si="91"/>
        <v>0</v>
      </c>
      <c r="BD368" s="34" t="e">
        <f t="shared" si="92"/>
        <v>#REF!</v>
      </c>
      <c r="BE368" s="34">
        <v>0.03125</v>
      </c>
      <c r="BF368" s="34">
        <f t="shared" si="95"/>
        <v>936</v>
      </c>
      <c r="BG368" s="34" t="e">
        <f t="shared" si="93"/>
        <v>#REF!</v>
      </c>
      <c r="BH368" t="str">
        <f>IF(AT368="UDARA","U","N")&amp;LEFT($C$4,2)&amp;MID($C$4,4,2)&amp;LEFT(A368,3)&amp;MID(E368,2,2)&amp;VLOOKUP(E368,Acuan_Reference!C:L,10,0)</f>
        <v>N1501TGR71B3</v>
      </c>
      <c r="BI368" t="s">
        <v>84</v>
      </c>
      <c r="BJ368" t="s">
        <v>119</v>
      </c>
      <c r="BK368" t="s">
        <v>86</v>
      </c>
      <c r="BL368" t="s">
        <v>87</v>
      </c>
    </row>
    <row r="369" hidden="1" spans="1:64">
      <c r="A369" t="s">
        <v>114</v>
      </c>
      <c r="B369" t="s">
        <v>75</v>
      </c>
      <c r="C369" t="s">
        <v>76</v>
      </c>
      <c r="D369" t="s">
        <v>141</v>
      </c>
      <c r="E369" t="s">
        <v>144</v>
      </c>
      <c r="F369" t="s">
        <v>145</v>
      </c>
      <c r="G369" t="s">
        <v>80</v>
      </c>
      <c r="H369" t="s">
        <v>81</v>
      </c>
      <c r="I369" s="34">
        <v>9826</v>
      </c>
      <c r="J369" s="35">
        <v>5892</v>
      </c>
      <c r="K369" s="35">
        <v>9797</v>
      </c>
      <c r="L369" s="35">
        <v>8362</v>
      </c>
      <c r="M369" s="35">
        <v>7825</v>
      </c>
      <c r="N369" s="35">
        <v>9981</v>
      </c>
      <c r="O369" s="35">
        <v>10190</v>
      </c>
      <c r="P369" s="35">
        <v>11262</v>
      </c>
      <c r="Q369" s="35">
        <v>12069</v>
      </c>
      <c r="R369" s="35">
        <v>13151</v>
      </c>
      <c r="S369" s="35">
        <v>16347</v>
      </c>
      <c r="T369" s="35">
        <v>11097</v>
      </c>
      <c r="U369" s="35">
        <v>18609</v>
      </c>
      <c r="V369" s="34">
        <v>15351</v>
      </c>
      <c r="W369" s="34">
        <f t="shared" si="80"/>
        <v>12689</v>
      </c>
      <c r="X369" s="35">
        <v>5356</v>
      </c>
      <c r="Y369" s="35">
        <v>0</v>
      </c>
      <c r="Z369" s="35">
        <v>0</v>
      </c>
      <c r="AA369" s="34">
        <v>2930</v>
      </c>
      <c r="AB369" s="34">
        <v>0</v>
      </c>
      <c r="AC369" s="34">
        <v>4320</v>
      </c>
      <c r="AD369" s="34">
        <v>0</v>
      </c>
      <c r="AE369" s="34">
        <f t="shared" si="81"/>
        <v>7250</v>
      </c>
      <c r="AF369" s="34">
        <f t="shared" si="82"/>
        <v>0.472281936030226</v>
      </c>
      <c r="AG369" s="34">
        <f t="shared" si="83"/>
        <v>0.571361021357081</v>
      </c>
      <c r="AH369" s="34">
        <v>0</v>
      </c>
      <c r="AI369" s="34">
        <v>0</v>
      </c>
      <c r="AJ369" s="35">
        <v>900000</v>
      </c>
      <c r="AK369" s="35">
        <v>9000</v>
      </c>
      <c r="AL369" s="35">
        <v>8361</v>
      </c>
      <c r="AM369" s="34">
        <v>0.7</v>
      </c>
      <c r="AN369" s="34">
        <f t="shared" si="84"/>
        <v>8882.3</v>
      </c>
      <c r="AO369" s="35">
        <v>144</v>
      </c>
      <c r="AP369" s="35">
        <v>144</v>
      </c>
      <c r="AQ369" t="s">
        <v>82</v>
      </c>
      <c r="AR369">
        <v>8</v>
      </c>
      <c r="AS369" s="34">
        <v>0.066666666666667</v>
      </c>
      <c r="AT369" t="s">
        <v>83</v>
      </c>
      <c r="AU369" s="35">
        <f t="shared" si="94"/>
        <v>7494.975</v>
      </c>
      <c r="AV369" s="35">
        <f t="shared" si="85"/>
        <v>7632</v>
      </c>
      <c r="AW369" s="35">
        <f t="shared" si="86"/>
        <v>1.17282685790842</v>
      </c>
      <c r="AX369" s="35">
        <f t="shared" si="87"/>
        <v>0.513909685554417</v>
      </c>
      <c r="AY369" s="35">
        <f t="shared" si="88"/>
        <v>7632</v>
      </c>
      <c r="AZ369" s="35">
        <f t="shared" si="89"/>
        <v>0</v>
      </c>
      <c r="BA369" s="27" t="str">
        <f t="shared" si="90"/>
        <v>2</v>
      </c>
      <c r="BB369" s="34">
        <v>0.00012</v>
      </c>
      <c r="BC369" s="34">
        <f t="shared" si="91"/>
        <v>0</v>
      </c>
      <c r="BD369" s="34" t="e">
        <f t="shared" si="92"/>
        <v>#REF!</v>
      </c>
      <c r="BE369" s="34">
        <v>0.03125</v>
      </c>
      <c r="BF369" s="34">
        <f t="shared" si="95"/>
        <v>238.5</v>
      </c>
      <c r="BG369" s="34" t="e">
        <f t="shared" si="93"/>
        <v>#REF!</v>
      </c>
      <c r="BH369" t="str">
        <f>IF(AT369="UDARA","U","N")&amp;LEFT($C$4,2)&amp;MID($C$4,4,2)&amp;LEFT(A369,3)&amp;MID(E369,2,2)&amp;VLOOKUP(E369,Acuan_Reference!C:L,10,0)</f>
        <v>N1501YGY71B3</v>
      </c>
      <c r="BI369" t="s">
        <v>84</v>
      </c>
      <c r="BJ369" t="s">
        <v>119</v>
      </c>
      <c r="BK369" t="s">
        <v>86</v>
      </c>
      <c r="BL369" t="s">
        <v>87</v>
      </c>
    </row>
    <row r="370" hidden="1" spans="1:64">
      <c r="A370" t="s">
        <v>74</v>
      </c>
      <c r="B370" t="s">
        <v>75</v>
      </c>
      <c r="C370" t="s">
        <v>76</v>
      </c>
      <c r="D370" t="s">
        <v>134</v>
      </c>
      <c r="E370" t="s">
        <v>146</v>
      </c>
      <c r="F370" t="s">
        <v>147</v>
      </c>
      <c r="G370" t="s">
        <v>118</v>
      </c>
      <c r="H370" t="s">
        <v>81</v>
      </c>
      <c r="I370" s="34">
        <v>19975</v>
      </c>
      <c r="J370" s="35">
        <v>102</v>
      </c>
      <c r="K370" s="35">
        <v>434</v>
      </c>
      <c r="L370" s="35">
        <v>376</v>
      </c>
      <c r="M370" s="35">
        <v>307</v>
      </c>
      <c r="N370" s="35">
        <v>324</v>
      </c>
      <c r="O370" s="35">
        <v>351</v>
      </c>
      <c r="P370" s="35">
        <v>513</v>
      </c>
      <c r="Q370" s="35">
        <v>286</v>
      </c>
      <c r="R370" s="35">
        <v>374</v>
      </c>
      <c r="S370" s="35">
        <v>416</v>
      </c>
      <c r="T370" s="35">
        <v>389</v>
      </c>
      <c r="U370" s="35">
        <v>397</v>
      </c>
      <c r="V370" s="34">
        <v>400.66666666667</v>
      </c>
      <c r="W370" s="34">
        <f t="shared" si="80"/>
        <v>524.333333333333</v>
      </c>
      <c r="X370" s="35">
        <v>144</v>
      </c>
      <c r="Y370" s="35">
        <v>0</v>
      </c>
      <c r="Z370" s="35">
        <v>0</v>
      </c>
      <c r="AA370" s="34">
        <v>461</v>
      </c>
      <c r="AB370" s="34">
        <v>0</v>
      </c>
      <c r="AC370" s="34">
        <v>0</v>
      </c>
      <c r="AD370" s="34">
        <v>0</v>
      </c>
      <c r="AE370" s="34">
        <f t="shared" si="81"/>
        <v>461</v>
      </c>
      <c r="AF370" s="34">
        <f t="shared" si="82"/>
        <v>1.15058236272878</v>
      </c>
      <c r="AG370" s="34">
        <f t="shared" si="83"/>
        <v>0.879211697393515</v>
      </c>
      <c r="AH370" s="34">
        <v>3456</v>
      </c>
      <c r="AI370" s="34">
        <v>0</v>
      </c>
      <c r="AJ370" s="35">
        <v>15984</v>
      </c>
      <c r="AK370" s="35">
        <v>382</v>
      </c>
      <c r="AL370" s="35">
        <v>787</v>
      </c>
      <c r="AM370" s="34">
        <v>0.7</v>
      </c>
      <c r="AN370" s="34">
        <f t="shared" si="84"/>
        <v>367.033333333333</v>
      </c>
      <c r="AO370" s="35">
        <v>48</v>
      </c>
      <c r="AP370" s="35">
        <v>48</v>
      </c>
      <c r="AQ370" t="s">
        <v>82</v>
      </c>
      <c r="AR370">
        <v>8</v>
      </c>
      <c r="AS370" s="34">
        <v>0.066666666666667</v>
      </c>
      <c r="AT370" t="s">
        <v>83</v>
      </c>
      <c r="AU370" s="35">
        <f t="shared" si="94"/>
        <v>519.775</v>
      </c>
      <c r="AV370" s="35">
        <f t="shared" si="85"/>
        <v>528</v>
      </c>
      <c r="AW370" s="35">
        <f t="shared" si="86"/>
        <v>1.88620470438652</v>
      </c>
      <c r="AX370" s="35">
        <f t="shared" si="87"/>
        <v>0.38525111252384</v>
      </c>
      <c r="AY370" s="35">
        <f t="shared" si="88"/>
        <v>528</v>
      </c>
      <c r="AZ370" s="35">
        <f t="shared" si="89"/>
        <v>528</v>
      </c>
      <c r="BA370" s="27" t="str">
        <f t="shared" si="90"/>
        <v>3</v>
      </c>
      <c r="BB370" s="34">
        <v>0.00028</v>
      </c>
      <c r="BC370" s="34">
        <f t="shared" si="91"/>
        <v>0.14784</v>
      </c>
      <c r="BD370" s="34" t="e">
        <f t="shared" si="92"/>
        <v>#REF!</v>
      </c>
      <c r="BE370" s="34">
        <v>0.136</v>
      </c>
      <c r="BF370" s="34">
        <f t="shared" si="95"/>
        <v>71.808</v>
      </c>
      <c r="BG370" s="34" t="e">
        <f t="shared" si="93"/>
        <v>#REF!</v>
      </c>
      <c r="BH370" t="str">
        <f>IF(AT370="UDARA","U","N")&amp;LEFT($C$4,2)&amp;MID($C$4,4,2)&amp;LEFT(A370,3)&amp;MID(E370,2,2)&amp;VLOOKUP(E370,Acuan_Reference!C:L,10,0)</f>
        <v>N1501BDG71S8</v>
      </c>
      <c r="BI370" t="s">
        <v>84</v>
      </c>
      <c r="BJ370" t="s">
        <v>148</v>
      </c>
      <c r="BK370" t="s">
        <v>86</v>
      </c>
      <c r="BL370" t="s">
        <v>87</v>
      </c>
    </row>
    <row r="371" hidden="1" spans="1:64">
      <c r="A371" t="s">
        <v>88</v>
      </c>
      <c r="B371" t="s">
        <v>75</v>
      </c>
      <c r="C371" t="s">
        <v>76</v>
      </c>
      <c r="D371" t="s">
        <v>134</v>
      </c>
      <c r="E371" t="s">
        <v>146</v>
      </c>
      <c r="F371" t="s">
        <v>147</v>
      </c>
      <c r="G371" t="s">
        <v>118</v>
      </c>
      <c r="H371" t="s">
        <v>81</v>
      </c>
      <c r="I371" s="34">
        <v>19975</v>
      </c>
      <c r="J371" s="35">
        <v>511</v>
      </c>
      <c r="K371" s="35">
        <v>271</v>
      </c>
      <c r="L371" s="35">
        <v>541</v>
      </c>
      <c r="M371" s="35">
        <v>1412</v>
      </c>
      <c r="N371" s="35">
        <v>732</v>
      </c>
      <c r="O371" s="35">
        <v>1962</v>
      </c>
      <c r="P371" s="35">
        <v>1444</v>
      </c>
      <c r="Q371" s="35">
        <v>1941</v>
      </c>
      <c r="R371" s="35">
        <v>2791</v>
      </c>
      <c r="S371" s="35">
        <v>1835</v>
      </c>
      <c r="T371" s="35">
        <v>2932</v>
      </c>
      <c r="U371" s="35">
        <v>405</v>
      </c>
      <c r="V371" s="34">
        <v>1724</v>
      </c>
      <c r="W371" s="34">
        <f t="shared" si="80"/>
        <v>2793.66666666667</v>
      </c>
      <c r="X371" s="35">
        <v>192</v>
      </c>
      <c r="Y371" s="35">
        <v>0</v>
      </c>
      <c r="Z371" s="35">
        <v>0</v>
      </c>
      <c r="AA371" s="34">
        <v>3632</v>
      </c>
      <c r="AB371" s="34">
        <v>0</v>
      </c>
      <c r="AC371" s="34">
        <v>0</v>
      </c>
      <c r="AD371" s="34">
        <v>0</v>
      </c>
      <c r="AE371" s="34">
        <f t="shared" si="81"/>
        <v>3632</v>
      </c>
      <c r="AF371" s="34">
        <f t="shared" si="82"/>
        <v>2.10672853828306</v>
      </c>
      <c r="AG371" s="34">
        <f t="shared" si="83"/>
        <v>1.30008352225271</v>
      </c>
      <c r="AH371" s="34">
        <v>3456</v>
      </c>
      <c r="AI371" s="34">
        <v>0</v>
      </c>
      <c r="AJ371" s="35">
        <v>15984</v>
      </c>
      <c r="AK371" s="35">
        <v>2324</v>
      </c>
      <c r="AL371" s="35">
        <v>5044</v>
      </c>
      <c r="AM371" s="34">
        <v>0.6</v>
      </c>
      <c r="AN371" s="34">
        <f t="shared" si="84"/>
        <v>1676.2</v>
      </c>
      <c r="AO371" s="35">
        <v>48</v>
      </c>
      <c r="AP371" s="35">
        <v>48</v>
      </c>
      <c r="AQ371" t="s">
        <v>82</v>
      </c>
      <c r="AR371">
        <v>8</v>
      </c>
      <c r="AS371" s="34">
        <v>0.033333333333333</v>
      </c>
      <c r="AT371" t="s">
        <v>83</v>
      </c>
      <c r="AU371" s="35">
        <f t="shared" si="94"/>
        <v>2316.15</v>
      </c>
      <c r="AV371" s="35">
        <f t="shared" si="85"/>
        <v>2352</v>
      </c>
      <c r="AW371" s="35">
        <f t="shared" si="86"/>
        <v>2.1419878296146</v>
      </c>
      <c r="AX371" s="35">
        <f t="shared" si="87"/>
        <v>0.336475360935449</v>
      </c>
      <c r="AY371" s="35">
        <f t="shared" si="88"/>
        <v>2352</v>
      </c>
      <c r="AZ371" s="35">
        <f t="shared" si="89"/>
        <v>2352</v>
      </c>
      <c r="BA371" s="27" t="str">
        <f t="shared" si="90"/>
        <v>3</v>
      </c>
      <c r="BB371" s="34">
        <v>0.00028</v>
      </c>
      <c r="BC371" s="34">
        <f t="shared" si="91"/>
        <v>0.65856</v>
      </c>
      <c r="BD371" s="34" t="e">
        <f t="shared" si="92"/>
        <v>#REF!</v>
      </c>
      <c r="BE371" s="34">
        <v>0.136</v>
      </c>
      <c r="BF371" s="34">
        <f t="shared" si="95"/>
        <v>319.872</v>
      </c>
      <c r="BG371" s="34" t="e">
        <f t="shared" si="93"/>
        <v>#REF!</v>
      </c>
      <c r="BH371" t="str">
        <f>IF(AT371="UDARA","U","N")&amp;LEFT($C$4,2)&amp;MID($C$4,4,2)&amp;LEFT(A371,3)&amp;MID(E371,2,2)&amp;VLOOKUP(E371,Acuan_Reference!C:L,10,0)</f>
        <v>N1501BGR71S8</v>
      </c>
      <c r="BI371" t="s">
        <v>84</v>
      </c>
      <c r="BJ371" t="s">
        <v>148</v>
      </c>
      <c r="BK371" t="s">
        <v>86</v>
      </c>
      <c r="BL371" t="s">
        <v>87</v>
      </c>
    </row>
    <row r="372" hidden="1" spans="1:64">
      <c r="A372" t="s">
        <v>89</v>
      </c>
      <c r="B372" t="s">
        <v>75</v>
      </c>
      <c r="C372" t="s">
        <v>76</v>
      </c>
      <c r="D372" t="s">
        <v>134</v>
      </c>
      <c r="E372" t="s">
        <v>146</v>
      </c>
      <c r="F372" t="s">
        <v>147</v>
      </c>
      <c r="G372" t="s">
        <v>118</v>
      </c>
      <c r="H372" t="s">
        <v>81</v>
      </c>
      <c r="I372" s="34">
        <v>19975</v>
      </c>
      <c r="J372" s="35">
        <v>197</v>
      </c>
      <c r="K372" s="35">
        <v>159</v>
      </c>
      <c r="L372" s="35">
        <v>42</v>
      </c>
      <c r="M372" s="35">
        <v>412</v>
      </c>
      <c r="N372" s="35">
        <v>149</v>
      </c>
      <c r="O372" s="35">
        <v>213</v>
      </c>
      <c r="P372" s="35">
        <v>206</v>
      </c>
      <c r="Q372" s="35">
        <v>46</v>
      </c>
      <c r="R372" s="35">
        <v>308</v>
      </c>
      <c r="S372" s="35">
        <v>234</v>
      </c>
      <c r="T372" s="35">
        <v>7</v>
      </c>
      <c r="U372" s="35">
        <v>183</v>
      </c>
      <c r="V372" s="34">
        <v>141.33333333333</v>
      </c>
      <c r="W372" s="34">
        <f t="shared" si="80"/>
        <v>185.666666666667</v>
      </c>
      <c r="X372" s="35">
        <v>0</v>
      </c>
      <c r="Y372" s="35">
        <v>0</v>
      </c>
      <c r="Z372" s="35">
        <v>0</v>
      </c>
      <c r="AA372" s="34">
        <v>398</v>
      </c>
      <c r="AB372" s="34">
        <v>0</v>
      </c>
      <c r="AC372" s="34">
        <v>0</v>
      </c>
      <c r="AD372" s="34">
        <v>0</v>
      </c>
      <c r="AE372" s="34">
        <f t="shared" si="81"/>
        <v>398</v>
      </c>
      <c r="AF372" s="34">
        <f t="shared" si="82"/>
        <v>2.81603773584912</v>
      </c>
      <c r="AG372" s="34">
        <f t="shared" si="83"/>
        <v>2.14362657091562</v>
      </c>
      <c r="AH372" s="34">
        <v>3456</v>
      </c>
      <c r="AI372" s="34">
        <v>0</v>
      </c>
      <c r="AJ372" s="35">
        <v>15984</v>
      </c>
      <c r="AK372" s="35">
        <v>209</v>
      </c>
      <c r="AL372" s="35">
        <v>367</v>
      </c>
      <c r="AM372" s="34">
        <v>1.3</v>
      </c>
      <c r="AN372" s="34">
        <f t="shared" si="84"/>
        <v>241.366666666667</v>
      </c>
      <c r="AO372" s="35">
        <v>48</v>
      </c>
      <c r="AP372" s="35">
        <v>48</v>
      </c>
      <c r="AQ372" t="s">
        <v>82</v>
      </c>
      <c r="AR372">
        <v>4</v>
      </c>
      <c r="AS372" s="34">
        <v>0.53333333333333</v>
      </c>
      <c r="AT372" t="s">
        <v>83</v>
      </c>
      <c r="AU372" s="35">
        <f t="shared" si="94"/>
        <v>157.775</v>
      </c>
      <c r="AV372" s="35">
        <f t="shared" si="85"/>
        <v>192</v>
      </c>
      <c r="AW372" s="35">
        <f t="shared" si="86"/>
        <v>3.17773788150808</v>
      </c>
      <c r="AX372" s="35">
        <f t="shared" si="87"/>
        <v>1.20107719928187</v>
      </c>
      <c r="AY372" s="35">
        <f t="shared" si="88"/>
        <v>192</v>
      </c>
      <c r="AZ372" s="35">
        <f t="shared" si="89"/>
        <v>192</v>
      </c>
      <c r="BA372" s="27" t="str">
        <f t="shared" si="90"/>
        <v>3</v>
      </c>
      <c r="BB372" s="34">
        <v>0.00028</v>
      </c>
      <c r="BC372" s="34">
        <f t="shared" si="91"/>
        <v>0.05376</v>
      </c>
      <c r="BD372" s="34" t="e">
        <f t="shared" si="92"/>
        <v>#REF!</v>
      </c>
      <c r="BE372" s="34">
        <v>0.136</v>
      </c>
      <c r="BF372" s="34">
        <f t="shared" si="95"/>
        <v>26.112</v>
      </c>
      <c r="BG372" s="34" t="e">
        <f t="shared" si="93"/>
        <v>#REF!</v>
      </c>
      <c r="BH372" t="str">
        <f>IF(AT372="UDARA","U","N")&amp;LEFT($C$4,2)&amp;MID($C$4,4,2)&amp;LEFT(A372,3)&amp;MID(E372,2,2)&amp;VLOOKUP(E372,Acuan_Reference!C:L,10,0)</f>
        <v>N1501BJM71S8</v>
      </c>
      <c r="BI372" t="s">
        <v>84</v>
      </c>
      <c r="BJ372" t="s">
        <v>148</v>
      </c>
      <c r="BK372" t="s">
        <v>86</v>
      </c>
      <c r="BL372" t="s">
        <v>87</v>
      </c>
    </row>
    <row r="373" hidden="1" spans="1:64">
      <c r="A373" t="s">
        <v>90</v>
      </c>
      <c r="B373" t="s">
        <v>75</v>
      </c>
      <c r="C373" t="s">
        <v>76</v>
      </c>
      <c r="D373" t="s">
        <v>134</v>
      </c>
      <c r="E373" t="s">
        <v>146</v>
      </c>
      <c r="F373" t="s">
        <v>147</v>
      </c>
      <c r="G373" t="s">
        <v>118</v>
      </c>
      <c r="H373" t="s">
        <v>81</v>
      </c>
      <c r="I373" s="34">
        <v>19975</v>
      </c>
      <c r="J373" s="35">
        <v>62</v>
      </c>
      <c r="K373" s="35">
        <v>63</v>
      </c>
      <c r="L373" s="35">
        <v>143</v>
      </c>
      <c r="M373" s="35">
        <v>53</v>
      </c>
      <c r="N373" s="35">
        <v>122</v>
      </c>
      <c r="O373" s="35">
        <v>143</v>
      </c>
      <c r="P373" s="35">
        <v>128</v>
      </c>
      <c r="Q373" s="35">
        <v>63</v>
      </c>
      <c r="R373" s="35">
        <v>214</v>
      </c>
      <c r="S373" s="35">
        <v>184</v>
      </c>
      <c r="T373" s="35">
        <v>147</v>
      </c>
      <c r="U373" s="35">
        <v>235</v>
      </c>
      <c r="V373" s="34">
        <v>188.66666666667</v>
      </c>
      <c r="W373" s="34">
        <f t="shared" si="80"/>
        <v>248.666666666667</v>
      </c>
      <c r="X373" s="35">
        <v>97</v>
      </c>
      <c r="Y373" s="35">
        <v>0</v>
      </c>
      <c r="Z373" s="35">
        <v>0</v>
      </c>
      <c r="AA373" s="34">
        <v>168</v>
      </c>
      <c r="AB373" s="34">
        <v>0</v>
      </c>
      <c r="AC373" s="34">
        <v>0</v>
      </c>
      <c r="AD373" s="34">
        <v>0</v>
      </c>
      <c r="AE373" s="34">
        <f t="shared" si="81"/>
        <v>168</v>
      </c>
      <c r="AF373" s="34">
        <f t="shared" si="82"/>
        <v>0.890459363957581</v>
      </c>
      <c r="AG373" s="34">
        <f t="shared" si="83"/>
        <v>0.675603217158177</v>
      </c>
      <c r="AH373" s="34">
        <v>3456</v>
      </c>
      <c r="AI373" s="34">
        <v>0</v>
      </c>
      <c r="AJ373" s="35">
        <v>15984</v>
      </c>
      <c r="AK373" s="35">
        <v>164</v>
      </c>
      <c r="AL373" s="35">
        <v>364</v>
      </c>
      <c r="AM373" s="34">
        <v>0.6</v>
      </c>
      <c r="AN373" s="34">
        <f t="shared" si="84"/>
        <v>149.2</v>
      </c>
      <c r="AO373" s="35">
        <v>48</v>
      </c>
      <c r="AP373" s="35">
        <v>48</v>
      </c>
      <c r="AQ373" t="s">
        <v>82</v>
      </c>
      <c r="AR373">
        <v>12</v>
      </c>
      <c r="AS373" s="34">
        <v>0.033333333333333</v>
      </c>
      <c r="AT373" t="s">
        <v>83</v>
      </c>
      <c r="AU373" s="35">
        <f t="shared" si="94"/>
        <v>258.9</v>
      </c>
      <c r="AV373" s="35">
        <f t="shared" si="85"/>
        <v>288</v>
      </c>
      <c r="AW373" s="35">
        <f t="shared" si="86"/>
        <v>1.83378016085791</v>
      </c>
      <c r="AX373" s="35">
        <f t="shared" si="87"/>
        <v>0.369973190348525</v>
      </c>
      <c r="AY373" s="35">
        <f t="shared" si="88"/>
        <v>288</v>
      </c>
      <c r="AZ373" s="35">
        <f t="shared" si="89"/>
        <v>288</v>
      </c>
      <c r="BA373" s="27" t="str">
        <f t="shared" si="90"/>
        <v>3</v>
      </c>
      <c r="BB373" s="34">
        <v>0.00028</v>
      </c>
      <c r="BC373" s="34">
        <f t="shared" si="91"/>
        <v>0.08064</v>
      </c>
      <c r="BD373" s="34" t="e">
        <f t="shared" si="92"/>
        <v>#REF!</v>
      </c>
      <c r="BE373" s="34">
        <v>0.136</v>
      </c>
      <c r="BF373" s="34">
        <f t="shared" si="95"/>
        <v>39.168</v>
      </c>
      <c r="BG373" s="34" t="e">
        <f t="shared" si="93"/>
        <v>#REF!</v>
      </c>
      <c r="BH373" t="str">
        <f>IF(AT373="UDARA","U","N")&amp;LEFT($C$4,2)&amp;MID($C$4,4,2)&amp;LEFT(A373,3)&amp;MID(E373,2,2)&amp;VLOOKUP(E373,Acuan_Reference!C:L,10,0)</f>
        <v>N1501BKS71S8</v>
      </c>
      <c r="BI373" t="s">
        <v>84</v>
      </c>
      <c r="BJ373" t="s">
        <v>148</v>
      </c>
      <c r="BK373" t="s">
        <v>86</v>
      </c>
      <c r="BL373" t="s">
        <v>87</v>
      </c>
    </row>
    <row r="374" hidden="1" spans="1:64">
      <c r="A374" t="s">
        <v>91</v>
      </c>
      <c r="B374" t="s">
        <v>75</v>
      </c>
      <c r="C374" t="s">
        <v>76</v>
      </c>
      <c r="D374" t="s">
        <v>134</v>
      </c>
      <c r="E374" t="s">
        <v>146</v>
      </c>
      <c r="F374" t="s">
        <v>147</v>
      </c>
      <c r="G374" t="s">
        <v>118</v>
      </c>
      <c r="H374" t="s">
        <v>81</v>
      </c>
      <c r="I374" s="34">
        <v>19975</v>
      </c>
      <c r="J374" s="35">
        <v>29</v>
      </c>
      <c r="K374" s="35">
        <v>29</v>
      </c>
      <c r="L374" s="35">
        <v>33</v>
      </c>
      <c r="M374" s="35">
        <v>77</v>
      </c>
      <c r="N374" s="35">
        <v>78</v>
      </c>
      <c r="O374" s="35">
        <v>46</v>
      </c>
      <c r="P374" s="35">
        <v>69</v>
      </c>
      <c r="Q374" s="35">
        <v>39</v>
      </c>
      <c r="R374" s="35">
        <v>42</v>
      </c>
      <c r="S374" s="35">
        <v>0</v>
      </c>
      <c r="T374" s="35">
        <v>96</v>
      </c>
      <c r="U374" s="35">
        <v>14</v>
      </c>
      <c r="V374" s="34">
        <v>36.666666666667</v>
      </c>
      <c r="W374" s="34">
        <f t="shared" si="80"/>
        <v>67.6666666666667</v>
      </c>
      <c r="X374" s="35">
        <v>0</v>
      </c>
      <c r="Y374" s="35">
        <v>0</v>
      </c>
      <c r="Z374" s="35">
        <v>0</v>
      </c>
      <c r="AA374" s="34">
        <v>104</v>
      </c>
      <c r="AB374" s="34">
        <v>0</v>
      </c>
      <c r="AC374" s="34">
        <v>0</v>
      </c>
      <c r="AD374" s="34">
        <v>0</v>
      </c>
      <c r="AE374" s="34">
        <f t="shared" si="81"/>
        <v>104</v>
      </c>
      <c r="AF374" s="34">
        <f t="shared" si="82"/>
        <v>2.83636363636361</v>
      </c>
      <c r="AG374" s="34">
        <f t="shared" si="83"/>
        <v>1.53694581280788</v>
      </c>
      <c r="AH374" s="34">
        <v>3456</v>
      </c>
      <c r="AI374" s="34">
        <v>0</v>
      </c>
      <c r="AJ374" s="35">
        <v>15984</v>
      </c>
      <c r="AK374" s="35">
        <v>29</v>
      </c>
      <c r="AL374" s="35">
        <v>93</v>
      </c>
      <c r="AM374" s="34">
        <v>0.9</v>
      </c>
      <c r="AN374" s="34">
        <f t="shared" si="84"/>
        <v>60.9</v>
      </c>
      <c r="AO374" s="35">
        <v>48</v>
      </c>
      <c r="AP374" s="35">
        <v>48</v>
      </c>
      <c r="AQ374" t="s">
        <v>82</v>
      </c>
      <c r="AR374">
        <v>4</v>
      </c>
      <c r="AS374" s="34">
        <v>0.13333333333333</v>
      </c>
      <c r="AT374" t="s">
        <v>83</v>
      </c>
      <c r="AU374" s="35">
        <f t="shared" si="94"/>
        <v>37.425</v>
      </c>
      <c r="AV374" s="35">
        <f t="shared" si="85"/>
        <v>48</v>
      </c>
      <c r="AW374" s="35">
        <f t="shared" si="86"/>
        <v>2.24630541871921</v>
      </c>
      <c r="AX374" s="35">
        <f t="shared" si="87"/>
        <v>0.87192118226601</v>
      </c>
      <c r="AY374" s="35">
        <f t="shared" si="88"/>
        <v>48</v>
      </c>
      <c r="AZ374" s="35">
        <f t="shared" si="89"/>
        <v>48</v>
      </c>
      <c r="BA374" s="27" t="str">
        <f t="shared" si="90"/>
        <v>3</v>
      </c>
      <c r="BB374" s="34">
        <v>0.00028</v>
      </c>
      <c r="BC374" s="34">
        <f t="shared" si="91"/>
        <v>0.01344</v>
      </c>
      <c r="BD374" s="34" t="e">
        <f t="shared" si="92"/>
        <v>#REF!</v>
      </c>
      <c r="BE374" s="34">
        <v>0.136</v>
      </c>
      <c r="BF374" s="34">
        <f t="shared" si="95"/>
        <v>6.528</v>
      </c>
      <c r="BG374" s="34" t="e">
        <f t="shared" si="93"/>
        <v>#REF!</v>
      </c>
      <c r="BH374" t="str">
        <f>IF(AT374="UDARA","U","N")&amp;LEFT($C$4,2)&amp;MID($C$4,4,2)&amp;LEFT(A374,3)&amp;MID(E374,2,2)&amp;VLOOKUP(E374,Acuan_Reference!C:L,10,0)</f>
        <v>N1501BLP71S8</v>
      </c>
      <c r="BI374" t="s">
        <v>84</v>
      </c>
      <c r="BJ374" t="s">
        <v>148</v>
      </c>
      <c r="BK374" t="s">
        <v>86</v>
      </c>
      <c r="BL374" t="s">
        <v>87</v>
      </c>
    </row>
    <row r="375" hidden="1" spans="1:64">
      <c r="A375" t="s">
        <v>92</v>
      </c>
      <c r="B375" t="s">
        <v>75</v>
      </c>
      <c r="C375" t="s">
        <v>76</v>
      </c>
      <c r="D375" t="s">
        <v>134</v>
      </c>
      <c r="E375" t="s">
        <v>146</v>
      </c>
      <c r="F375" t="s">
        <v>147</v>
      </c>
      <c r="G375" t="s">
        <v>118</v>
      </c>
      <c r="H375" t="s">
        <v>81</v>
      </c>
      <c r="I375" s="34">
        <v>19975</v>
      </c>
      <c r="J375" s="35">
        <v>-137</v>
      </c>
      <c r="K375" s="35">
        <v>-61</v>
      </c>
      <c r="L375" s="35">
        <v>-8</v>
      </c>
      <c r="M375" s="35">
        <v>7</v>
      </c>
      <c r="N375" s="35">
        <v>6</v>
      </c>
      <c r="O375" s="35">
        <v>0</v>
      </c>
      <c r="P375" s="35">
        <v>30</v>
      </c>
      <c r="Q375" s="35">
        <v>0</v>
      </c>
      <c r="R375" s="35">
        <v>-3</v>
      </c>
      <c r="S375" s="35">
        <v>3</v>
      </c>
      <c r="T375" s="35">
        <v>3</v>
      </c>
      <c r="U375" s="35">
        <v>12</v>
      </c>
      <c r="V375" s="34">
        <v>6</v>
      </c>
      <c r="W375" s="34">
        <f t="shared" si="80"/>
        <v>6</v>
      </c>
      <c r="X375" s="35">
        <v>6</v>
      </c>
      <c r="Y375" s="35">
        <v>0</v>
      </c>
      <c r="Z375" s="35">
        <v>0</v>
      </c>
      <c r="AA375" s="34">
        <v>447</v>
      </c>
      <c r="AB375" s="34">
        <v>0</v>
      </c>
      <c r="AC375" s="34">
        <v>0</v>
      </c>
      <c r="AD375" s="34">
        <v>0</v>
      </c>
      <c r="AE375" s="34">
        <f t="shared" si="81"/>
        <v>447</v>
      </c>
      <c r="AF375" s="34">
        <f t="shared" si="82"/>
        <v>74.5</v>
      </c>
      <c r="AG375" s="34">
        <f t="shared" si="83"/>
        <v>74.5</v>
      </c>
      <c r="AH375" s="34">
        <v>3456</v>
      </c>
      <c r="AI375" s="34">
        <v>0</v>
      </c>
      <c r="AJ375" s="35">
        <v>15984</v>
      </c>
      <c r="AK375" s="35">
        <v>0</v>
      </c>
      <c r="AL375" s="35">
        <v>3</v>
      </c>
      <c r="AM375" s="34">
        <v>1.5</v>
      </c>
      <c r="AN375" s="34">
        <f t="shared" si="84"/>
        <v>9</v>
      </c>
      <c r="AO375" s="35">
        <v>48</v>
      </c>
      <c r="AP375" s="35">
        <v>48</v>
      </c>
      <c r="AQ375" t="s">
        <v>82</v>
      </c>
      <c r="AR375">
        <v>2</v>
      </c>
      <c r="AS375" s="34">
        <v>0.53333333333333</v>
      </c>
      <c r="AT375" t="s">
        <v>83</v>
      </c>
      <c r="AU375" s="35">
        <f t="shared" si="94"/>
        <v>0</v>
      </c>
      <c r="AV375" s="35">
        <f t="shared" si="85"/>
        <v>0</v>
      </c>
      <c r="AW375" s="35">
        <f t="shared" si="86"/>
        <v>74.5</v>
      </c>
      <c r="AX375" s="35">
        <f t="shared" si="87"/>
        <v>74</v>
      </c>
      <c r="AY375" s="35">
        <f t="shared" si="88"/>
        <v>0</v>
      </c>
      <c r="AZ375" s="35">
        <f t="shared" si="89"/>
        <v>0</v>
      </c>
      <c r="BA375" s="27" t="str">
        <f t="shared" si="90"/>
        <v>Kelipatan Kirim/Master box &gt; 3x FC+index</v>
      </c>
      <c r="BB375" s="34">
        <v>0.00028</v>
      </c>
      <c r="BC375" s="34">
        <f t="shared" si="91"/>
        <v>0</v>
      </c>
      <c r="BD375" s="34" t="e">
        <f t="shared" si="92"/>
        <v>#REF!</v>
      </c>
      <c r="BE375" s="34">
        <v>0.136</v>
      </c>
      <c r="BF375" s="34">
        <f t="shared" si="95"/>
        <v>0</v>
      </c>
      <c r="BG375" s="34" t="e">
        <f t="shared" si="93"/>
        <v>#REF!</v>
      </c>
      <c r="BH375" t="str">
        <f>IF(AT375="UDARA","U","N")&amp;LEFT($C$4,2)&amp;MID($C$4,4,2)&amp;LEFT(A375,3)&amp;MID(E375,2,2)&amp;VLOOKUP(E375,Acuan_Reference!C:L,10,0)</f>
        <v>N1501BTM71S8</v>
      </c>
      <c r="BI375" t="s">
        <v>84</v>
      </c>
      <c r="BJ375" t="s">
        <v>148</v>
      </c>
      <c r="BK375" t="s">
        <v>86</v>
      </c>
      <c r="BL375" t="s">
        <v>87</v>
      </c>
    </row>
    <row r="376" hidden="1" spans="1:64">
      <c r="A376" t="s">
        <v>93</v>
      </c>
      <c r="B376" t="s">
        <v>75</v>
      </c>
      <c r="C376" t="s">
        <v>76</v>
      </c>
      <c r="D376" t="s">
        <v>134</v>
      </c>
      <c r="E376" t="s">
        <v>146</v>
      </c>
      <c r="F376" t="s">
        <v>147</v>
      </c>
      <c r="G376" t="s">
        <v>118</v>
      </c>
      <c r="H376" t="s">
        <v>81</v>
      </c>
      <c r="I376" s="34">
        <v>19975</v>
      </c>
      <c r="J376" s="35">
        <v>30</v>
      </c>
      <c r="K376" s="35">
        <v>52</v>
      </c>
      <c r="L376" s="35">
        <v>75</v>
      </c>
      <c r="M376" s="35">
        <v>64</v>
      </c>
      <c r="N376" s="35">
        <v>78</v>
      </c>
      <c r="O376" s="35">
        <v>72</v>
      </c>
      <c r="P376" s="35">
        <v>105</v>
      </c>
      <c r="Q376" s="35">
        <v>126</v>
      </c>
      <c r="R376" s="35">
        <v>112</v>
      </c>
      <c r="S376" s="35">
        <v>119</v>
      </c>
      <c r="T376" s="35">
        <v>129</v>
      </c>
      <c r="U376" s="35">
        <v>72</v>
      </c>
      <c r="V376" s="34">
        <v>106.66666666667</v>
      </c>
      <c r="W376" s="34">
        <f t="shared" si="80"/>
        <v>147.333333333333</v>
      </c>
      <c r="X376" s="35">
        <v>28</v>
      </c>
      <c r="Y376" s="35">
        <v>0</v>
      </c>
      <c r="Z376" s="35">
        <v>0</v>
      </c>
      <c r="AA376" s="34">
        <v>184</v>
      </c>
      <c r="AB376" s="34">
        <v>0</v>
      </c>
      <c r="AC376" s="34">
        <v>0</v>
      </c>
      <c r="AD376" s="34">
        <v>0</v>
      </c>
      <c r="AE376" s="34">
        <f t="shared" si="81"/>
        <v>184</v>
      </c>
      <c r="AF376" s="34">
        <f t="shared" si="82"/>
        <v>1.72499999999995</v>
      </c>
      <c r="AG376" s="34">
        <f t="shared" si="83"/>
        <v>1.24886877828054</v>
      </c>
      <c r="AH376" s="34">
        <v>3456</v>
      </c>
      <c r="AI376" s="34">
        <v>0</v>
      </c>
      <c r="AJ376" s="35">
        <v>15984</v>
      </c>
      <c r="AK376" s="35">
        <v>128</v>
      </c>
      <c r="AL376" s="35">
        <v>241</v>
      </c>
      <c r="AM376" s="34">
        <v>0.8</v>
      </c>
      <c r="AN376" s="34">
        <f t="shared" si="84"/>
        <v>117.866666666667</v>
      </c>
      <c r="AO376" s="35">
        <v>48</v>
      </c>
      <c r="AP376" s="35">
        <v>48</v>
      </c>
      <c r="AQ376" t="s">
        <v>82</v>
      </c>
      <c r="AR376">
        <v>4</v>
      </c>
      <c r="AS376" s="34">
        <v>0.066666666666667</v>
      </c>
      <c r="AT376" t="s">
        <v>83</v>
      </c>
      <c r="AU376" s="35">
        <f t="shared" si="94"/>
        <v>131.15</v>
      </c>
      <c r="AV376" s="35">
        <f t="shared" si="85"/>
        <v>144</v>
      </c>
      <c r="AW376" s="35">
        <f t="shared" si="86"/>
        <v>2.2262443438914</v>
      </c>
      <c r="AX376" s="35">
        <f t="shared" si="87"/>
        <v>0.590497737556561</v>
      </c>
      <c r="AY376" s="35">
        <f t="shared" si="88"/>
        <v>144</v>
      </c>
      <c r="AZ376" s="35">
        <f t="shared" si="89"/>
        <v>144</v>
      </c>
      <c r="BA376" s="27" t="str">
        <f t="shared" si="90"/>
        <v>3</v>
      </c>
      <c r="BB376" s="34">
        <v>0.00028</v>
      </c>
      <c r="BC376" s="34">
        <f t="shared" si="91"/>
        <v>0.04032</v>
      </c>
      <c r="BD376" s="34" t="e">
        <f t="shared" si="92"/>
        <v>#REF!</v>
      </c>
      <c r="BE376" s="34">
        <v>0.136</v>
      </c>
      <c r="BF376" s="34">
        <f t="shared" si="95"/>
        <v>19.584</v>
      </c>
      <c r="BG376" s="34" t="e">
        <f t="shared" si="93"/>
        <v>#REF!</v>
      </c>
      <c r="BH376" t="str">
        <f>IF(AT376="UDARA","U","N")&amp;LEFT($C$4,2)&amp;MID($C$4,4,2)&amp;LEFT(A376,3)&amp;MID(E376,2,2)&amp;VLOOKUP(E376,Acuan_Reference!C:L,10,0)</f>
        <v>N1501CRB71S8</v>
      </c>
      <c r="BI376" t="s">
        <v>84</v>
      </c>
      <c r="BJ376" t="s">
        <v>148</v>
      </c>
      <c r="BK376" t="s">
        <v>86</v>
      </c>
      <c r="BL376" t="s">
        <v>87</v>
      </c>
    </row>
    <row r="377" hidden="1" spans="1:64">
      <c r="A377" t="s">
        <v>94</v>
      </c>
      <c r="B377" t="s">
        <v>75</v>
      </c>
      <c r="C377" t="s">
        <v>76</v>
      </c>
      <c r="D377" t="s">
        <v>134</v>
      </c>
      <c r="E377" t="s">
        <v>146</v>
      </c>
      <c r="F377" t="s">
        <v>147</v>
      </c>
      <c r="G377" t="s">
        <v>118</v>
      </c>
      <c r="H377" t="s">
        <v>81</v>
      </c>
      <c r="I377" s="34">
        <v>19975</v>
      </c>
      <c r="J377" s="35">
        <v>29</v>
      </c>
      <c r="K377" s="35">
        <v>-30</v>
      </c>
      <c r="L377" s="35">
        <v>-61</v>
      </c>
      <c r="M377" s="35">
        <v>11</v>
      </c>
      <c r="N377" s="35">
        <v>53</v>
      </c>
      <c r="O377" s="35">
        <v>27</v>
      </c>
      <c r="P377" s="35">
        <v>79</v>
      </c>
      <c r="Q377" s="35">
        <v>160</v>
      </c>
      <c r="R377" s="35">
        <v>36</v>
      </c>
      <c r="S377" s="35">
        <v>111</v>
      </c>
      <c r="T377" s="35">
        <v>59</v>
      </c>
      <c r="U377" s="35">
        <v>104</v>
      </c>
      <c r="V377" s="34">
        <v>91.333333333333</v>
      </c>
      <c r="W377" s="34">
        <f t="shared" si="80"/>
        <v>100.333333333333</v>
      </c>
      <c r="X377" s="35">
        <v>32</v>
      </c>
      <c r="Y377" s="35">
        <v>0</v>
      </c>
      <c r="Z377" s="35">
        <v>0</v>
      </c>
      <c r="AA377" s="34">
        <v>141</v>
      </c>
      <c r="AB377" s="34">
        <v>0</v>
      </c>
      <c r="AC377" s="34">
        <v>0</v>
      </c>
      <c r="AD377" s="34">
        <v>0</v>
      </c>
      <c r="AE377" s="34">
        <f t="shared" si="81"/>
        <v>141</v>
      </c>
      <c r="AF377" s="34">
        <f t="shared" si="82"/>
        <v>1.54379562043796</v>
      </c>
      <c r="AG377" s="34">
        <f t="shared" si="83"/>
        <v>1.40531561461794</v>
      </c>
      <c r="AH377" s="34">
        <v>3456</v>
      </c>
      <c r="AI377" s="34">
        <v>0</v>
      </c>
      <c r="AJ377" s="35">
        <v>15984</v>
      </c>
      <c r="AK377" s="35">
        <v>110</v>
      </c>
      <c r="AL377" s="35">
        <v>138</v>
      </c>
      <c r="AM377" s="34">
        <v>0.8</v>
      </c>
      <c r="AN377" s="34">
        <f t="shared" si="84"/>
        <v>80.2666666666667</v>
      </c>
      <c r="AO377" s="35">
        <v>48</v>
      </c>
      <c r="AP377" s="35">
        <v>48</v>
      </c>
      <c r="AQ377" t="s">
        <v>82</v>
      </c>
      <c r="AR377">
        <v>8</v>
      </c>
      <c r="AS377" s="34">
        <v>0.13333333333333</v>
      </c>
      <c r="AT377" t="s">
        <v>83</v>
      </c>
      <c r="AU377" s="35">
        <f t="shared" si="94"/>
        <v>57.95</v>
      </c>
      <c r="AV377" s="35">
        <f t="shared" si="85"/>
        <v>96</v>
      </c>
      <c r="AW377" s="35">
        <f t="shared" si="86"/>
        <v>2.36212624584718</v>
      </c>
      <c r="AX377" s="35">
        <f t="shared" si="87"/>
        <v>0.98671096345515</v>
      </c>
      <c r="AY377" s="35">
        <f t="shared" si="88"/>
        <v>96</v>
      </c>
      <c r="AZ377" s="35">
        <f t="shared" si="89"/>
        <v>96</v>
      </c>
      <c r="BA377" s="27" t="str">
        <f t="shared" si="90"/>
        <v>3</v>
      </c>
      <c r="BB377" s="34">
        <v>0.00028</v>
      </c>
      <c r="BC377" s="34">
        <f t="shared" si="91"/>
        <v>0.02688</v>
      </c>
      <c r="BD377" s="34" t="e">
        <f t="shared" si="92"/>
        <v>#REF!</v>
      </c>
      <c r="BE377" s="34">
        <v>0.136</v>
      </c>
      <c r="BF377" s="34">
        <f t="shared" si="95"/>
        <v>13.056</v>
      </c>
      <c r="BG377" s="34" t="e">
        <f t="shared" si="93"/>
        <v>#REF!</v>
      </c>
      <c r="BH377" t="str">
        <f>IF(AT377="UDARA","U","N")&amp;LEFT($C$4,2)&amp;MID($C$4,4,2)&amp;LEFT(A377,3)&amp;MID(E377,2,2)&amp;VLOOKUP(E377,Acuan_Reference!C:L,10,0)</f>
        <v>N1501DPS71S8</v>
      </c>
      <c r="BI377" t="s">
        <v>84</v>
      </c>
      <c r="BJ377" t="s">
        <v>148</v>
      </c>
      <c r="BK377" t="s">
        <v>86</v>
      </c>
      <c r="BL377" t="s">
        <v>87</v>
      </c>
    </row>
    <row r="378" hidden="1" spans="1:64">
      <c r="A378" t="s">
        <v>95</v>
      </c>
      <c r="B378" t="s">
        <v>75</v>
      </c>
      <c r="C378" t="s">
        <v>76</v>
      </c>
      <c r="D378" t="s">
        <v>134</v>
      </c>
      <c r="E378" t="s">
        <v>146</v>
      </c>
      <c r="F378" t="s">
        <v>147</v>
      </c>
      <c r="G378" t="s">
        <v>118</v>
      </c>
      <c r="H378" t="s">
        <v>81</v>
      </c>
      <c r="I378" s="34">
        <v>19975</v>
      </c>
      <c r="J378" s="35">
        <v>722</v>
      </c>
      <c r="K378" s="35">
        <v>2683</v>
      </c>
      <c r="L378" s="35">
        <v>-2</v>
      </c>
      <c r="M378" s="35">
        <v>1012</v>
      </c>
      <c r="N378" s="35">
        <v>1118</v>
      </c>
      <c r="O378" s="35">
        <v>2925</v>
      </c>
      <c r="P378" s="35">
        <v>1338</v>
      </c>
      <c r="Q378" s="35">
        <v>68</v>
      </c>
      <c r="R378" s="35">
        <v>446</v>
      </c>
      <c r="S378" s="35">
        <v>2412</v>
      </c>
      <c r="T378" s="35">
        <v>3305</v>
      </c>
      <c r="U378" s="35">
        <v>1651</v>
      </c>
      <c r="V378" s="34">
        <v>2456</v>
      </c>
      <c r="W378" s="34">
        <f t="shared" si="80"/>
        <v>3023</v>
      </c>
      <c r="X378" s="35">
        <v>2952</v>
      </c>
      <c r="Y378" s="35">
        <v>0</v>
      </c>
      <c r="Z378" s="35">
        <v>0</v>
      </c>
      <c r="AA378" s="34">
        <v>2133</v>
      </c>
      <c r="AB378" s="34">
        <v>0</v>
      </c>
      <c r="AC378" s="34">
        <v>0</v>
      </c>
      <c r="AD378" s="34">
        <v>0</v>
      </c>
      <c r="AE378" s="34">
        <f t="shared" si="81"/>
        <v>2133</v>
      </c>
      <c r="AF378" s="34">
        <f t="shared" si="82"/>
        <v>0.868485342019544</v>
      </c>
      <c r="AG378" s="34">
        <f t="shared" si="83"/>
        <v>0.705590473040026</v>
      </c>
      <c r="AH378" s="34">
        <v>3456</v>
      </c>
      <c r="AI378" s="34">
        <v>0</v>
      </c>
      <c r="AJ378" s="35">
        <v>15984</v>
      </c>
      <c r="AK378" s="35">
        <v>1036</v>
      </c>
      <c r="AL378" s="35">
        <v>4113</v>
      </c>
      <c r="AM378" s="34">
        <v>0.25</v>
      </c>
      <c r="AN378" s="34">
        <f t="shared" si="84"/>
        <v>755.75</v>
      </c>
      <c r="AO378" s="35">
        <v>48</v>
      </c>
      <c r="AP378" s="35">
        <v>48</v>
      </c>
      <c r="AQ378" t="s">
        <v>82</v>
      </c>
      <c r="AR378">
        <v>12</v>
      </c>
      <c r="AS378" s="34">
        <v>0.033333333333333</v>
      </c>
      <c r="AT378" t="s">
        <v>83</v>
      </c>
      <c r="AU378" s="35">
        <f t="shared" si="94"/>
        <v>2051.8125</v>
      </c>
      <c r="AV378" s="35">
        <f t="shared" si="85"/>
        <v>2064</v>
      </c>
      <c r="AW378" s="35">
        <f t="shared" si="86"/>
        <v>1.38835593781012</v>
      </c>
      <c r="AX378" s="35">
        <f t="shared" si="87"/>
        <v>0.0277869665894806</v>
      </c>
      <c r="AY378" s="35">
        <f t="shared" si="88"/>
        <v>2064</v>
      </c>
      <c r="AZ378" s="35">
        <f t="shared" si="89"/>
        <v>2064</v>
      </c>
      <c r="BA378" s="27" t="str">
        <f t="shared" si="90"/>
        <v>3</v>
      </c>
      <c r="BB378" s="34">
        <v>0.00028</v>
      </c>
      <c r="BC378" s="34">
        <f t="shared" si="91"/>
        <v>0.57792</v>
      </c>
      <c r="BD378" s="34" t="e">
        <f t="shared" si="92"/>
        <v>#REF!</v>
      </c>
      <c r="BE378" s="34">
        <v>0.136</v>
      </c>
      <c r="BF378" s="34">
        <f t="shared" si="95"/>
        <v>280.704</v>
      </c>
      <c r="BG378" s="34" t="e">
        <f t="shared" si="93"/>
        <v>#REF!</v>
      </c>
      <c r="BH378" t="str">
        <f>IF(AT378="UDARA","U","N")&amp;LEFT($C$4,2)&amp;MID($C$4,4,2)&amp;LEFT(A378,3)&amp;MID(E378,2,2)&amp;VLOOKUP(E378,Acuan_Reference!C:L,10,0)</f>
        <v>N1501JAK71S8</v>
      </c>
      <c r="BI378" t="s">
        <v>84</v>
      </c>
      <c r="BJ378" t="s">
        <v>148</v>
      </c>
      <c r="BK378" t="s">
        <v>86</v>
      </c>
      <c r="BL378" t="s">
        <v>87</v>
      </c>
    </row>
    <row r="379" hidden="1" spans="1:64">
      <c r="A379" t="s">
        <v>96</v>
      </c>
      <c r="B379" t="s">
        <v>75</v>
      </c>
      <c r="C379" t="s">
        <v>76</v>
      </c>
      <c r="D379" t="s">
        <v>134</v>
      </c>
      <c r="E379" t="s">
        <v>146</v>
      </c>
      <c r="F379" t="s">
        <v>147</v>
      </c>
      <c r="G379" t="s">
        <v>118</v>
      </c>
      <c r="H379" t="s">
        <v>81</v>
      </c>
      <c r="I379" s="34">
        <v>19975</v>
      </c>
      <c r="J379" s="35">
        <v>5</v>
      </c>
      <c r="K379" s="35">
        <v>-3</v>
      </c>
      <c r="L379" s="35">
        <v>-3</v>
      </c>
      <c r="M379" s="35">
        <v>3</v>
      </c>
      <c r="N379" s="35">
        <v>22</v>
      </c>
      <c r="O379" s="35">
        <v>24</v>
      </c>
      <c r="P379" s="35">
        <v>85</v>
      </c>
      <c r="Q379" s="35">
        <v>22</v>
      </c>
      <c r="R379" s="35">
        <v>15</v>
      </c>
      <c r="S379" s="35">
        <v>36</v>
      </c>
      <c r="T379" s="35">
        <v>15</v>
      </c>
      <c r="U379" s="35">
        <v>15</v>
      </c>
      <c r="V379" s="34">
        <v>22</v>
      </c>
      <c r="W379" s="34">
        <f t="shared" si="80"/>
        <v>25</v>
      </c>
      <c r="X379" s="35">
        <v>0</v>
      </c>
      <c r="Y379" s="35">
        <v>0</v>
      </c>
      <c r="Z379" s="35">
        <v>0</v>
      </c>
      <c r="AA379" s="34">
        <v>135</v>
      </c>
      <c r="AB379" s="34">
        <v>0</v>
      </c>
      <c r="AC379" s="34">
        <v>0</v>
      </c>
      <c r="AD379" s="34">
        <v>0</v>
      </c>
      <c r="AE379" s="34">
        <f t="shared" si="81"/>
        <v>135</v>
      </c>
      <c r="AF379" s="34">
        <f t="shared" si="82"/>
        <v>6.13636363636364</v>
      </c>
      <c r="AG379" s="34">
        <f t="shared" si="83"/>
        <v>5.4</v>
      </c>
      <c r="AH379" s="34">
        <v>3456</v>
      </c>
      <c r="AI379" s="34">
        <v>0</v>
      </c>
      <c r="AJ379" s="35">
        <v>15984</v>
      </c>
      <c r="AK379" s="35">
        <v>27</v>
      </c>
      <c r="AL379" s="35">
        <v>45</v>
      </c>
      <c r="AM379" s="34">
        <v>1.2</v>
      </c>
      <c r="AN379" s="34">
        <f t="shared" si="84"/>
        <v>30</v>
      </c>
      <c r="AO379" s="35">
        <v>48</v>
      </c>
      <c r="AP379" s="35">
        <v>48</v>
      </c>
      <c r="AQ379" t="s">
        <v>82</v>
      </c>
      <c r="AR379">
        <v>2</v>
      </c>
      <c r="AS379" s="34">
        <v>0.2</v>
      </c>
      <c r="AT379" t="s">
        <v>83</v>
      </c>
      <c r="AU379" s="35">
        <f t="shared" si="94"/>
        <v>0</v>
      </c>
      <c r="AV379" s="35">
        <f t="shared" si="85"/>
        <v>0</v>
      </c>
      <c r="AW379" s="35">
        <f t="shared" si="86"/>
        <v>5.4</v>
      </c>
      <c r="AX379" s="35">
        <f t="shared" si="87"/>
        <v>3.6</v>
      </c>
      <c r="AY379" s="35">
        <f t="shared" si="88"/>
        <v>0</v>
      </c>
      <c r="AZ379" s="35">
        <f t="shared" si="89"/>
        <v>0</v>
      </c>
      <c r="BA379" s="27" t="str">
        <f t="shared" si="90"/>
        <v>Kelipatan Kirim/Master box &gt; 3x FC+index</v>
      </c>
      <c r="BB379" s="34">
        <v>0.00028</v>
      </c>
      <c r="BC379" s="34">
        <f t="shared" si="91"/>
        <v>0</v>
      </c>
      <c r="BD379" s="34" t="e">
        <f t="shared" si="92"/>
        <v>#REF!</v>
      </c>
      <c r="BE379" s="34">
        <v>0.136</v>
      </c>
      <c r="BF379" s="34">
        <f t="shared" si="95"/>
        <v>0</v>
      </c>
      <c r="BG379" s="34" t="e">
        <f t="shared" si="93"/>
        <v>#REF!</v>
      </c>
      <c r="BH379" t="str">
        <f>IF(AT379="UDARA","U","N")&amp;LEFT($C$4,2)&amp;MID($C$4,4,2)&amp;LEFT(A379,3)&amp;MID(E379,2,2)&amp;VLOOKUP(E379,Acuan_Reference!C:L,10,0)</f>
        <v>N1501JBI71S8</v>
      </c>
      <c r="BI379" t="s">
        <v>84</v>
      </c>
      <c r="BJ379" t="s">
        <v>148</v>
      </c>
      <c r="BK379" t="s">
        <v>86</v>
      </c>
      <c r="BL379" t="s">
        <v>87</v>
      </c>
    </row>
    <row r="380" hidden="1" spans="1:64">
      <c r="A380" t="s">
        <v>97</v>
      </c>
      <c r="B380" t="s">
        <v>75</v>
      </c>
      <c r="C380" t="s">
        <v>76</v>
      </c>
      <c r="D380" t="s">
        <v>134</v>
      </c>
      <c r="E380" t="s">
        <v>146</v>
      </c>
      <c r="F380" t="s">
        <v>147</v>
      </c>
      <c r="G380" t="s">
        <v>118</v>
      </c>
      <c r="H380" t="s">
        <v>81</v>
      </c>
      <c r="I380" s="34">
        <v>19975</v>
      </c>
      <c r="J380" s="35">
        <v>1091</v>
      </c>
      <c r="K380" s="35">
        <v>1482</v>
      </c>
      <c r="L380" s="35">
        <v>686</v>
      </c>
      <c r="M380" s="35">
        <v>2845</v>
      </c>
      <c r="N380" s="35">
        <v>2566</v>
      </c>
      <c r="O380" s="35">
        <v>59</v>
      </c>
      <c r="P380" s="35">
        <v>156</v>
      </c>
      <c r="Q380" s="35">
        <v>39</v>
      </c>
      <c r="R380" s="35">
        <v>192</v>
      </c>
      <c r="S380" s="35">
        <v>635</v>
      </c>
      <c r="T380" s="35">
        <v>541</v>
      </c>
      <c r="U380" s="35">
        <v>469</v>
      </c>
      <c r="V380" s="34">
        <v>548.33333333333</v>
      </c>
      <c r="W380" s="34">
        <f t="shared" si="80"/>
        <v>641</v>
      </c>
      <c r="X380" s="35">
        <v>578</v>
      </c>
      <c r="Y380" s="35">
        <v>0</v>
      </c>
      <c r="Z380" s="35">
        <v>0</v>
      </c>
      <c r="AA380" s="34">
        <v>877</v>
      </c>
      <c r="AB380" s="34">
        <v>0</v>
      </c>
      <c r="AC380" s="34">
        <v>0</v>
      </c>
      <c r="AD380" s="34">
        <v>0</v>
      </c>
      <c r="AE380" s="34">
        <f t="shared" si="81"/>
        <v>877</v>
      </c>
      <c r="AF380" s="34">
        <f t="shared" si="82"/>
        <v>1.59939209726445</v>
      </c>
      <c r="AG380" s="34">
        <f t="shared" si="83"/>
        <v>1.36817472698908</v>
      </c>
      <c r="AH380" s="34">
        <v>3456</v>
      </c>
      <c r="AI380" s="34">
        <v>0</v>
      </c>
      <c r="AJ380" s="35">
        <v>15984</v>
      </c>
      <c r="AK380" s="35">
        <v>307</v>
      </c>
      <c r="AL380" s="35">
        <v>913</v>
      </c>
      <c r="AM380" s="34">
        <v>0.5</v>
      </c>
      <c r="AN380" s="34">
        <f t="shared" si="84"/>
        <v>320.5</v>
      </c>
      <c r="AO380" s="35">
        <v>48</v>
      </c>
      <c r="AP380" s="35">
        <v>48</v>
      </c>
      <c r="AQ380" t="s">
        <v>82</v>
      </c>
      <c r="AR380">
        <v>20</v>
      </c>
      <c r="AS380" s="34">
        <v>0.033333333333333</v>
      </c>
      <c r="AT380" t="s">
        <v>83</v>
      </c>
      <c r="AU380" s="35">
        <f t="shared" si="94"/>
        <v>267.375</v>
      </c>
      <c r="AV380" s="35">
        <f t="shared" si="85"/>
        <v>288</v>
      </c>
      <c r="AW380" s="35">
        <f t="shared" si="86"/>
        <v>1.81747269890796</v>
      </c>
      <c r="AX380" s="35">
        <f t="shared" si="87"/>
        <v>0.393135725429017</v>
      </c>
      <c r="AY380" s="35">
        <f t="shared" si="88"/>
        <v>288</v>
      </c>
      <c r="AZ380" s="35">
        <f t="shared" si="89"/>
        <v>288</v>
      </c>
      <c r="BA380" s="27" t="str">
        <f t="shared" si="90"/>
        <v>3</v>
      </c>
      <c r="BB380" s="34">
        <v>0.00028</v>
      </c>
      <c r="BC380" s="34">
        <f t="shared" si="91"/>
        <v>0.08064</v>
      </c>
      <c r="BD380" s="34" t="e">
        <f t="shared" si="92"/>
        <v>#REF!</v>
      </c>
      <c r="BE380" s="34">
        <v>0.136</v>
      </c>
      <c r="BF380" s="34">
        <f t="shared" si="95"/>
        <v>39.168</v>
      </c>
      <c r="BG380" s="34" t="e">
        <f t="shared" si="93"/>
        <v>#REF!</v>
      </c>
      <c r="BH380" t="str">
        <f>IF(AT380="UDARA","U","N")&amp;LEFT($C$4,2)&amp;MID($C$4,4,2)&amp;LEFT(A380,3)&amp;MID(E380,2,2)&amp;VLOOKUP(E380,Acuan_Reference!C:L,10,0)</f>
        <v>N1501JKT71S8</v>
      </c>
      <c r="BI380" t="s">
        <v>84</v>
      </c>
      <c r="BJ380" t="s">
        <v>148</v>
      </c>
      <c r="BK380" t="s">
        <v>86</v>
      </c>
      <c r="BL380" t="s">
        <v>87</v>
      </c>
    </row>
    <row r="381" hidden="1" spans="1:64">
      <c r="A381" t="s">
        <v>98</v>
      </c>
      <c r="B381" t="s">
        <v>75</v>
      </c>
      <c r="C381" t="s">
        <v>76</v>
      </c>
      <c r="D381" t="s">
        <v>134</v>
      </c>
      <c r="E381" t="s">
        <v>146</v>
      </c>
      <c r="F381" t="s">
        <v>147</v>
      </c>
      <c r="G381" t="s">
        <v>118</v>
      </c>
      <c r="H381" t="s">
        <v>81</v>
      </c>
      <c r="I381" s="34">
        <v>19975</v>
      </c>
      <c r="J381" s="35">
        <v>30</v>
      </c>
      <c r="K381" s="35">
        <v>15</v>
      </c>
      <c r="L381" s="35">
        <v>0</v>
      </c>
      <c r="M381" s="35">
        <v>18</v>
      </c>
      <c r="N381" s="35">
        <v>30</v>
      </c>
      <c r="O381" s="35">
        <v>30</v>
      </c>
      <c r="P381" s="35">
        <v>36</v>
      </c>
      <c r="Q381" s="35">
        <v>60</v>
      </c>
      <c r="R381" s="35">
        <v>78</v>
      </c>
      <c r="S381" s="35">
        <v>45</v>
      </c>
      <c r="T381" s="35">
        <v>60</v>
      </c>
      <c r="U381" s="35">
        <v>88</v>
      </c>
      <c r="V381" s="34">
        <v>64.333333333333</v>
      </c>
      <c r="W381" s="34">
        <f t="shared" si="80"/>
        <v>90.3333333333333</v>
      </c>
      <c r="X381" s="35">
        <v>26</v>
      </c>
      <c r="Y381" s="35">
        <v>0</v>
      </c>
      <c r="Z381" s="35">
        <v>0</v>
      </c>
      <c r="AA381" s="34">
        <v>105</v>
      </c>
      <c r="AB381" s="34">
        <v>0</v>
      </c>
      <c r="AC381" s="34">
        <v>0</v>
      </c>
      <c r="AD381" s="34">
        <v>96</v>
      </c>
      <c r="AE381" s="34">
        <f t="shared" si="81"/>
        <v>201</v>
      </c>
      <c r="AF381" s="34">
        <f t="shared" si="82"/>
        <v>3.12435233160623</v>
      </c>
      <c r="AG381" s="34">
        <f t="shared" si="83"/>
        <v>1.16236162361624</v>
      </c>
      <c r="AH381" s="34">
        <v>3456</v>
      </c>
      <c r="AI381" s="34">
        <v>0</v>
      </c>
      <c r="AJ381" s="35">
        <v>15984</v>
      </c>
      <c r="AK381" s="35">
        <v>66</v>
      </c>
      <c r="AL381" s="35">
        <v>123</v>
      </c>
      <c r="AM381" s="34">
        <v>0.9</v>
      </c>
      <c r="AN381" s="34">
        <f t="shared" si="84"/>
        <v>81.3</v>
      </c>
      <c r="AO381" s="35">
        <v>48</v>
      </c>
      <c r="AP381" s="35">
        <v>48</v>
      </c>
      <c r="AQ381" t="s">
        <v>82</v>
      </c>
      <c r="AR381">
        <v>4</v>
      </c>
      <c r="AS381" s="34">
        <v>0.1</v>
      </c>
      <c r="AT381" t="s">
        <v>83</v>
      </c>
      <c r="AU381" s="35">
        <f t="shared" si="94"/>
        <v>2.47500000000001</v>
      </c>
      <c r="AV381" s="35">
        <f t="shared" si="85"/>
        <v>48</v>
      </c>
      <c r="AW381" s="35">
        <f t="shared" si="86"/>
        <v>2.75645756457565</v>
      </c>
      <c r="AX381" s="35">
        <f t="shared" si="87"/>
        <v>1.39483394833948</v>
      </c>
      <c r="AY381" s="35">
        <f t="shared" si="88"/>
        <v>48</v>
      </c>
      <c r="AZ381" s="35">
        <f t="shared" si="89"/>
        <v>48</v>
      </c>
      <c r="BA381" s="27" t="str">
        <f t="shared" si="90"/>
        <v>3</v>
      </c>
      <c r="BB381" s="34">
        <v>0.00028</v>
      </c>
      <c r="BC381" s="34">
        <f t="shared" si="91"/>
        <v>0.01344</v>
      </c>
      <c r="BD381" s="34" t="e">
        <f t="shared" si="92"/>
        <v>#REF!</v>
      </c>
      <c r="BE381" s="34">
        <v>0.136</v>
      </c>
      <c r="BF381" s="34">
        <f t="shared" si="95"/>
        <v>6.528</v>
      </c>
      <c r="BG381" s="34" t="e">
        <f t="shared" si="93"/>
        <v>#REF!</v>
      </c>
      <c r="BH381" t="str">
        <f>IF(AT381="UDARA","U","N")&amp;LEFT($C$4,2)&amp;MID($C$4,4,2)&amp;LEFT(A381,3)&amp;MID(E381,2,2)&amp;VLOOKUP(E381,Acuan_Reference!C:L,10,0)</f>
        <v>N1501JMR71S8</v>
      </c>
      <c r="BI381" t="s">
        <v>84</v>
      </c>
      <c r="BJ381" t="s">
        <v>148</v>
      </c>
      <c r="BK381" t="s">
        <v>86</v>
      </c>
      <c r="BL381" t="s">
        <v>87</v>
      </c>
    </row>
    <row r="382" hidden="1" spans="1:64">
      <c r="A382" t="s">
        <v>99</v>
      </c>
      <c r="B382" t="s">
        <v>75</v>
      </c>
      <c r="C382" t="s">
        <v>76</v>
      </c>
      <c r="D382" t="s">
        <v>134</v>
      </c>
      <c r="E382" t="s">
        <v>146</v>
      </c>
      <c r="F382" t="s">
        <v>147</v>
      </c>
      <c r="G382" t="s">
        <v>118</v>
      </c>
      <c r="H382" t="s">
        <v>81</v>
      </c>
      <c r="I382" s="34">
        <v>19975</v>
      </c>
      <c r="J382" s="35">
        <v>301</v>
      </c>
      <c r="K382" s="35">
        <v>249</v>
      </c>
      <c r="L382" s="35">
        <v>376</v>
      </c>
      <c r="M382" s="35">
        <v>265</v>
      </c>
      <c r="N382" s="35">
        <v>411</v>
      </c>
      <c r="O382" s="35">
        <v>346</v>
      </c>
      <c r="P382" s="35">
        <v>430</v>
      </c>
      <c r="Q382" s="35">
        <v>489</v>
      </c>
      <c r="R382" s="35">
        <v>559</v>
      </c>
      <c r="S382" s="35">
        <v>613</v>
      </c>
      <c r="T382" s="35">
        <v>318</v>
      </c>
      <c r="U382" s="35">
        <v>561</v>
      </c>
      <c r="V382" s="34">
        <v>497.33333333333</v>
      </c>
      <c r="W382" s="34">
        <f t="shared" si="80"/>
        <v>624.666666666667</v>
      </c>
      <c r="X382" s="35">
        <v>42</v>
      </c>
      <c r="Y382" s="35">
        <v>0</v>
      </c>
      <c r="Z382" s="35">
        <v>0</v>
      </c>
      <c r="AA382" s="34">
        <v>884</v>
      </c>
      <c r="AB382" s="34">
        <v>0</v>
      </c>
      <c r="AC382" s="34">
        <v>0</v>
      </c>
      <c r="AD382" s="34">
        <v>432</v>
      </c>
      <c r="AE382" s="34">
        <f t="shared" si="81"/>
        <v>1316</v>
      </c>
      <c r="AF382" s="34">
        <f t="shared" si="82"/>
        <v>2.64611260053621</v>
      </c>
      <c r="AG382" s="34">
        <f t="shared" si="83"/>
        <v>1.41515474919957</v>
      </c>
      <c r="AH382" s="34">
        <v>3456</v>
      </c>
      <c r="AI382" s="34">
        <v>0</v>
      </c>
      <c r="AJ382" s="35">
        <v>15984</v>
      </c>
      <c r="AK382" s="35">
        <v>589</v>
      </c>
      <c r="AL382" s="35">
        <v>995</v>
      </c>
      <c r="AM382" s="34">
        <v>1.1</v>
      </c>
      <c r="AN382" s="34">
        <f t="shared" si="84"/>
        <v>687.133333333333</v>
      </c>
      <c r="AO382" s="35">
        <v>48</v>
      </c>
      <c r="AP382" s="35">
        <v>48</v>
      </c>
      <c r="AQ382" t="s">
        <v>82</v>
      </c>
      <c r="AR382">
        <v>4</v>
      </c>
      <c r="AS382" s="34">
        <v>0.33333333333333</v>
      </c>
      <c r="AT382" t="s">
        <v>83</v>
      </c>
      <c r="AU382" s="35">
        <f t="shared" si="94"/>
        <v>274.6</v>
      </c>
      <c r="AV382" s="35">
        <f t="shared" si="85"/>
        <v>288</v>
      </c>
      <c r="AW382" s="35">
        <f t="shared" si="86"/>
        <v>2.56776947705443</v>
      </c>
      <c r="AX382" s="35">
        <f t="shared" si="87"/>
        <v>0.974919957310566</v>
      </c>
      <c r="AY382" s="35">
        <f t="shared" si="88"/>
        <v>288</v>
      </c>
      <c r="AZ382" s="35">
        <f t="shared" si="89"/>
        <v>288</v>
      </c>
      <c r="BA382" s="27" t="str">
        <f t="shared" si="90"/>
        <v>3</v>
      </c>
      <c r="BB382" s="34">
        <v>0.00028</v>
      </c>
      <c r="BC382" s="34">
        <f t="shared" si="91"/>
        <v>0.08064</v>
      </c>
      <c r="BD382" s="34" t="e">
        <f t="shared" si="92"/>
        <v>#REF!</v>
      </c>
      <c r="BE382" s="34">
        <v>0.136</v>
      </c>
      <c r="BF382" s="34">
        <f t="shared" si="95"/>
        <v>39.168</v>
      </c>
      <c r="BG382" s="34" t="e">
        <f t="shared" si="93"/>
        <v>#REF!</v>
      </c>
      <c r="BH382" t="str">
        <f>IF(AT382="UDARA","U","N")&amp;LEFT($C$4,2)&amp;MID($C$4,4,2)&amp;LEFT(A382,3)&amp;MID(E382,2,2)&amp;VLOOKUP(E382,Acuan_Reference!C:L,10,0)</f>
        <v>N1501MDN71S8</v>
      </c>
      <c r="BI382" t="s">
        <v>84</v>
      </c>
      <c r="BJ382" t="s">
        <v>148</v>
      </c>
      <c r="BK382" t="s">
        <v>86</v>
      </c>
      <c r="BL382" t="s">
        <v>87</v>
      </c>
    </row>
    <row r="383" hidden="1" spans="1:64">
      <c r="A383" t="s">
        <v>100</v>
      </c>
      <c r="B383" t="s">
        <v>75</v>
      </c>
      <c r="C383" t="s">
        <v>76</v>
      </c>
      <c r="D383" t="s">
        <v>134</v>
      </c>
      <c r="E383" t="s">
        <v>146</v>
      </c>
      <c r="F383" t="s">
        <v>147</v>
      </c>
      <c r="G383" t="s">
        <v>118</v>
      </c>
      <c r="H383" t="s">
        <v>81</v>
      </c>
      <c r="I383" s="34">
        <v>19975</v>
      </c>
      <c r="J383" s="35">
        <v>18</v>
      </c>
      <c r="K383" s="35">
        <v>8</v>
      </c>
      <c r="L383" s="35">
        <v>21</v>
      </c>
      <c r="M383" s="35">
        <v>24</v>
      </c>
      <c r="N383" s="35">
        <v>3</v>
      </c>
      <c r="O383" s="35">
        <v>6</v>
      </c>
      <c r="P383" s="35">
        <v>28</v>
      </c>
      <c r="Q383" s="35">
        <v>6</v>
      </c>
      <c r="R383" s="35">
        <v>22</v>
      </c>
      <c r="S383" s="35">
        <v>15</v>
      </c>
      <c r="T383" s="35">
        <v>5</v>
      </c>
      <c r="U383" s="35">
        <v>0</v>
      </c>
      <c r="V383" s="34">
        <v>6.6666666666667</v>
      </c>
      <c r="W383" s="34">
        <f t="shared" ref="W383:W446" si="96">AVERAGE(T383,U383,AL383)</f>
        <v>11.3333333333333</v>
      </c>
      <c r="X383" s="35">
        <v>0</v>
      </c>
      <c r="Y383" s="35">
        <v>0</v>
      </c>
      <c r="Z383" s="35">
        <v>0</v>
      </c>
      <c r="AA383" s="34">
        <v>27</v>
      </c>
      <c r="AB383" s="34">
        <v>0</v>
      </c>
      <c r="AC383" s="34">
        <v>0</v>
      </c>
      <c r="AD383" s="34">
        <v>0</v>
      </c>
      <c r="AE383" s="34">
        <f t="shared" ref="AE383:AE446" si="97">Z383+AA383+AC383+AD383</f>
        <v>27</v>
      </c>
      <c r="AF383" s="34">
        <f t="shared" ref="AF383:AF446" si="98">IFERROR(IF(V383&lt;0,9999,AE383/V383),9999)</f>
        <v>4.04999999999998</v>
      </c>
      <c r="AG383" s="34">
        <f t="shared" ref="AG383:AG446" si="99">IFERROR(IF(W383&lt;0,9999,(Z383+AA383+AC383)/W383),9999)</f>
        <v>2.38235294117647</v>
      </c>
      <c r="AH383" s="34">
        <v>3456</v>
      </c>
      <c r="AI383" s="34">
        <v>0</v>
      </c>
      <c r="AJ383" s="35">
        <v>15984</v>
      </c>
      <c r="AK383" s="35">
        <v>16</v>
      </c>
      <c r="AL383" s="35">
        <v>29</v>
      </c>
      <c r="AM383" s="34">
        <v>1.5</v>
      </c>
      <c r="AN383" s="34">
        <f t="shared" ref="AN383:AN446" si="100">IF(AM383*W383&lt;0,0,AM383*W383)</f>
        <v>17</v>
      </c>
      <c r="AO383" s="35">
        <v>48</v>
      </c>
      <c r="AP383" s="35">
        <v>48</v>
      </c>
      <c r="AQ383" t="s">
        <v>82</v>
      </c>
      <c r="AR383">
        <v>2</v>
      </c>
      <c r="AS383" s="34">
        <v>0.76666666666667</v>
      </c>
      <c r="AT383" t="s">
        <v>83</v>
      </c>
      <c r="AU383" s="35">
        <f t="shared" si="94"/>
        <v>14.25</v>
      </c>
      <c r="AV383" s="35">
        <f t="shared" ref="AV383:AV446" si="101">IFERROR(ROUNDUP(AU383/AO383,0)*AO383,9999)</f>
        <v>48</v>
      </c>
      <c r="AW383" s="35">
        <f t="shared" ref="AW383:AW446" si="102">IFERROR(IF(W383&lt;0,9999,((ROUNDUP(AU383/AO383,0)*AO383)+AE383)/W383),9999)</f>
        <v>6.61764705882353</v>
      </c>
      <c r="AX383" s="35">
        <f t="shared" ref="AX383:AX446" si="103">IFERROR(IF(W383&lt;0,9999,((ROUNDUP(AU383/AP383,0)*AP383)+AE383-AL383)/W383),9999)</f>
        <v>4.05882352941176</v>
      </c>
      <c r="AY383" s="35">
        <f t="shared" ref="AY383:AY446" si="104">IF(H383="DROPPING",IF(AND(AW383&gt;3,AX383&gt;3),0,IF(AND(AW383&lt;=3,AX383&lt;=3),ROUNDUP(AU383/AO383,0)*AO383,ROUNDUP(AU383/AP383,0)*AP383)),0)</f>
        <v>0</v>
      </c>
      <c r="AZ383" s="35">
        <f t="shared" ref="AZ383:AZ446" si="105">IF(AH383&lt;=0,0,IF(H383="DROPPING",IF(AND(AW383&gt;3,AX383&gt;3),0,IF(AND(AW383&lt;=3,AX383&lt;=3),ROUNDUP(AU383/AO383,0)*AO383,ROUNDUP(AU383/AP383,0)*AP383)),0))</f>
        <v>0</v>
      </c>
      <c r="BA383" s="27" t="str">
        <f t="shared" ref="BA383:BA446" si="106">IF(AND(AW383&gt;3,AX383&gt;3),"Kelipatan Kirim/Master box &gt; 3x FC+index",IF(AF383&lt;=AS383,"1",IF(AND(AF383&gt;AS383,AF383&lt;=AM383),"2","3")))</f>
        <v>Kelipatan Kirim/Master box &gt; 3x FC+index</v>
      </c>
      <c r="BB383" s="34">
        <v>0.00028</v>
      </c>
      <c r="BC383" s="34">
        <f t="shared" ref="BC383:BC446" si="107">BB383*AZ383</f>
        <v>0</v>
      </c>
      <c r="BD383" s="34" t="e">
        <f t="shared" si="92"/>
        <v>#REF!</v>
      </c>
      <c r="BE383" s="34">
        <v>0.136</v>
      </c>
      <c r="BF383" s="34">
        <f t="shared" si="95"/>
        <v>0</v>
      </c>
      <c r="BG383" s="34" t="e">
        <f t="shared" si="93"/>
        <v>#REF!</v>
      </c>
      <c r="BH383" t="str">
        <f>IF(AT383="UDARA","U","N")&amp;LEFT($C$4,2)&amp;MID($C$4,4,2)&amp;LEFT(A383,3)&amp;MID(E383,2,2)&amp;VLOOKUP(E383,Acuan_Reference!C:L,10,0)</f>
        <v>N1501MDO71S8</v>
      </c>
      <c r="BI383" t="s">
        <v>84</v>
      </c>
      <c r="BJ383" t="s">
        <v>148</v>
      </c>
      <c r="BK383" t="s">
        <v>86</v>
      </c>
      <c r="BL383" t="s">
        <v>87</v>
      </c>
    </row>
    <row r="384" hidden="1" spans="1:64">
      <c r="A384" t="s">
        <v>101</v>
      </c>
      <c r="B384" t="s">
        <v>75</v>
      </c>
      <c r="C384" t="s">
        <v>76</v>
      </c>
      <c r="D384" t="s">
        <v>134</v>
      </c>
      <c r="E384" t="s">
        <v>146</v>
      </c>
      <c r="F384" t="s">
        <v>147</v>
      </c>
      <c r="G384" t="s">
        <v>118</v>
      </c>
      <c r="H384" t="s">
        <v>81</v>
      </c>
      <c r="I384" s="34">
        <v>19975</v>
      </c>
      <c r="J384" s="35">
        <v>131</v>
      </c>
      <c r="K384" s="35">
        <v>357</v>
      </c>
      <c r="L384" s="35">
        <v>89</v>
      </c>
      <c r="M384" s="35">
        <v>225</v>
      </c>
      <c r="N384" s="35">
        <v>98</v>
      </c>
      <c r="O384" s="35">
        <v>385</v>
      </c>
      <c r="P384" s="35">
        <v>207</v>
      </c>
      <c r="Q384" s="35">
        <v>80</v>
      </c>
      <c r="R384" s="35">
        <v>264</v>
      </c>
      <c r="S384" s="35">
        <v>120</v>
      </c>
      <c r="T384" s="35">
        <v>129</v>
      </c>
      <c r="U384" s="35">
        <v>103</v>
      </c>
      <c r="V384" s="34">
        <v>117.33333333333</v>
      </c>
      <c r="W384" s="34">
        <f t="shared" si="96"/>
        <v>191.666666666667</v>
      </c>
      <c r="X384" s="35">
        <v>39</v>
      </c>
      <c r="Y384" s="35">
        <v>0</v>
      </c>
      <c r="Z384" s="35">
        <v>0</v>
      </c>
      <c r="AA384" s="34">
        <v>304</v>
      </c>
      <c r="AB384" s="34">
        <v>0</v>
      </c>
      <c r="AC384" s="34">
        <v>0</v>
      </c>
      <c r="AD384" s="34">
        <v>144</v>
      </c>
      <c r="AE384" s="34">
        <f t="shared" si="97"/>
        <v>448</v>
      </c>
      <c r="AF384" s="34">
        <f t="shared" si="98"/>
        <v>3.81818181818193</v>
      </c>
      <c r="AG384" s="34">
        <f t="shared" si="99"/>
        <v>1.58608695652174</v>
      </c>
      <c r="AH384" s="34">
        <v>3456</v>
      </c>
      <c r="AI384" s="34">
        <v>0</v>
      </c>
      <c r="AJ384" s="35">
        <v>15984</v>
      </c>
      <c r="AK384" s="35">
        <v>165</v>
      </c>
      <c r="AL384" s="35">
        <v>343</v>
      </c>
      <c r="AM384" s="34">
        <v>1.3</v>
      </c>
      <c r="AN384" s="34">
        <f t="shared" si="100"/>
        <v>249.166666666667</v>
      </c>
      <c r="AO384" s="35">
        <v>48</v>
      </c>
      <c r="AP384" s="35">
        <v>48</v>
      </c>
      <c r="AQ384" t="s">
        <v>82</v>
      </c>
      <c r="AR384">
        <v>4</v>
      </c>
      <c r="AS384" s="34">
        <v>0.5</v>
      </c>
      <c r="AT384" t="s">
        <v>83</v>
      </c>
      <c r="AU384" s="35">
        <f t="shared" si="94"/>
        <v>108.125</v>
      </c>
      <c r="AV384" s="35">
        <f t="shared" si="101"/>
        <v>144</v>
      </c>
      <c r="AW384" s="35">
        <f t="shared" si="102"/>
        <v>3.08869565217391</v>
      </c>
      <c r="AX384" s="35">
        <f t="shared" si="103"/>
        <v>1.29913043478261</v>
      </c>
      <c r="AY384" s="35">
        <f t="shared" si="104"/>
        <v>144</v>
      </c>
      <c r="AZ384" s="35">
        <f t="shared" si="105"/>
        <v>144</v>
      </c>
      <c r="BA384" s="27" t="str">
        <f t="shared" si="106"/>
        <v>3</v>
      </c>
      <c r="BB384" s="34">
        <v>0.00028</v>
      </c>
      <c r="BC384" s="34">
        <f t="shared" si="107"/>
        <v>0.04032</v>
      </c>
      <c r="BD384" s="34" t="e">
        <f t="shared" ref="BD384:BD447" si="108">BD383+BC384</f>
        <v>#REF!</v>
      </c>
      <c r="BE384" s="34">
        <v>0.136</v>
      </c>
      <c r="BF384" s="34">
        <f t="shared" si="95"/>
        <v>19.584</v>
      </c>
      <c r="BG384" s="34" t="e">
        <f t="shared" ref="BG384:BG447" si="109">BG383+BF384</f>
        <v>#REF!</v>
      </c>
      <c r="BH384" t="str">
        <f>IF(AT384="UDARA","U","N")&amp;LEFT($C$4,2)&amp;MID($C$4,4,2)&amp;LEFT(A384,3)&amp;MID(E384,2,2)&amp;VLOOKUP(E384,Acuan_Reference!C:L,10,0)</f>
        <v>N1501MKS71S8</v>
      </c>
      <c r="BI384" t="s">
        <v>84</v>
      </c>
      <c r="BJ384" t="s">
        <v>148</v>
      </c>
      <c r="BK384" t="s">
        <v>86</v>
      </c>
      <c r="BL384" t="s">
        <v>87</v>
      </c>
    </row>
    <row r="385" hidden="1" spans="1:64">
      <c r="A385" t="s">
        <v>102</v>
      </c>
      <c r="B385" t="s">
        <v>75</v>
      </c>
      <c r="C385" t="s">
        <v>76</v>
      </c>
      <c r="D385" t="s">
        <v>134</v>
      </c>
      <c r="E385" t="s">
        <v>146</v>
      </c>
      <c r="F385" t="s">
        <v>147</v>
      </c>
      <c r="G385" t="s">
        <v>118</v>
      </c>
      <c r="H385" t="s">
        <v>81</v>
      </c>
      <c r="I385" s="34">
        <v>19975</v>
      </c>
      <c r="J385" s="35">
        <v>1108</v>
      </c>
      <c r="K385" s="35">
        <v>802</v>
      </c>
      <c r="L385" s="35">
        <v>1161</v>
      </c>
      <c r="M385" s="35">
        <v>1102</v>
      </c>
      <c r="N385" s="35">
        <v>2423</v>
      </c>
      <c r="O385" s="35">
        <v>866</v>
      </c>
      <c r="P385" s="35">
        <v>1676</v>
      </c>
      <c r="Q385" s="35">
        <v>779</v>
      </c>
      <c r="R385" s="35">
        <v>77</v>
      </c>
      <c r="S385" s="35">
        <v>114</v>
      </c>
      <c r="T385" s="35">
        <v>75</v>
      </c>
      <c r="U385" s="35">
        <v>307</v>
      </c>
      <c r="V385" s="34">
        <v>165.33333333333</v>
      </c>
      <c r="W385" s="34">
        <f t="shared" si="96"/>
        <v>186.666666666667</v>
      </c>
      <c r="X385" s="35">
        <v>46</v>
      </c>
      <c r="Y385" s="35">
        <v>0</v>
      </c>
      <c r="Z385" s="35">
        <v>0</v>
      </c>
      <c r="AA385" s="34">
        <v>1924</v>
      </c>
      <c r="AB385" s="34">
        <v>0</v>
      </c>
      <c r="AC385" s="34">
        <v>0</v>
      </c>
      <c r="AD385" s="34">
        <v>0</v>
      </c>
      <c r="AE385" s="34">
        <f t="shared" si="97"/>
        <v>1924</v>
      </c>
      <c r="AF385" s="34">
        <f t="shared" si="98"/>
        <v>11.6370967741938</v>
      </c>
      <c r="AG385" s="34">
        <f t="shared" si="99"/>
        <v>10.3071428571429</v>
      </c>
      <c r="AH385" s="34">
        <v>3456</v>
      </c>
      <c r="AI385" s="34">
        <v>0</v>
      </c>
      <c r="AJ385" s="35">
        <v>15984</v>
      </c>
      <c r="AK385" s="35">
        <v>344</v>
      </c>
      <c r="AL385" s="35">
        <v>178</v>
      </c>
      <c r="AM385" s="34">
        <v>0.8</v>
      </c>
      <c r="AN385" s="34">
        <f t="shared" si="100"/>
        <v>149.333333333333</v>
      </c>
      <c r="AO385" s="35">
        <v>48</v>
      </c>
      <c r="AP385" s="35">
        <v>48</v>
      </c>
      <c r="AQ385" t="s">
        <v>82</v>
      </c>
      <c r="AR385">
        <v>8</v>
      </c>
      <c r="AS385" s="34">
        <v>0.1</v>
      </c>
      <c r="AT385" t="s">
        <v>83</v>
      </c>
      <c r="AU385" s="35">
        <f t="shared" si="94"/>
        <v>0</v>
      </c>
      <c r="AV385" s="35">
        <f t="shared" si="101"/>
        <v>0</v>
      </c>
      <c r="AW385" s="35">
        <f t="shared" si="102"/>
        <v>10.3071428571429</v>
      </c>
      <c r="AX385" s="35">
        <f t="shared" si="103"/>
        <v>9.35357142857143</v>
      </c>
      <c r="AY385" s="35">
        <f t="shared" si="104"/>
        <v>0</v>
      </c>
      <c r="AZ385" s="35">
        <f t="shared" si="105"/>
        <v>0</v>
      </c>
      <c r="BA385" s="27" t="str">
        <f t="shared" si="106"/>
        <v>Kelipatan Kirim/Master box &gt; 3x FC+index</v>
      </c>
      <c r="BB385" s="34">
        <v>0.00028</v>
      </c>
      <c r="BC385" s="34">
        <f t="shared" si="107"/>
        <v>0</v>
      </c>
      <c r="BD385" s="34" t="e">
        <f t="shared" si="108"/>
        <v>#REF!</v>
      </c>
      <c r="BE385" s="34">
        <v>0.136</v>
      </c>
      <c r="BF385" s="34">
        <f t="shared" si="95"/>
        <v>0</v>
      </c>
      <c r="BG385" s="34" t="e">
        <f t="shared" si="109"/>
        <v>#REF!</v>
      </c>
      <c r="BH385" t="str">
        <f>IF(AT385="UDARA","U","N")&amp;LEFT($C$4,2)&amp;MID($C$4,4,2)&amp;LEFT(A385,3)&amp;MID(E385,2,2)&amp;VLOOKUP(E385,Acuan_Reference!C:L,10,0)</f>
        <v>N1501MLG71S8</v>
      </c>
      <c r="BI385" t="s">
        <v>84</v>
      </c>
      <c r="BJ385" t="s">
        <v>148</v>
      </c>
      <c r="BK385" t="s">
        <v>86</v>
      </c>
      <c r="BL385" t="s">
        <v>87</v>
      </c>
    </row>
    <row r="386" hidden="1" spans="1:64">
      <c r="A386" t="s">
        <v>103</v>
      </c>
      <c r="B386" t="s">
        <v>75</v>
      </c>
      <c r="C386" t="s">
        <v>76</v>
      </c>
      <c r="D386" t="s">
        <v>134</v>
      </c>
      <c r="E386" t="s">
        <v>146</v>
      </c>
      <c r="F386" t="s">
        <v>147</v>
      </c>
      <c r="G386" t="s">
        <v>118</v>
      </c>
      <c r="H386" t="s">
        <v>81</v>
      </c>
      <c r="I386" s="34">
        <v>19975</v>
      </c>
      <c r="J386" s="35">
        <v>-18</v>
      </c>
      <c r="K386" s="35">
        <v>-111</v>
      </c>
      <c r="L386" s="35">
        <v>-6</v>
      </c>
      <c r="M386" s="35">
        <v>4</v>
      </c>
      <c r="N386" s="35">
        <v>-16</v>
      </c>
      <c r="O386" s="35">
        <v>4</v>
      </c>
      <c r="P386" s="35">
        <v>-4</v>
      </c>
      <c r="Q386" s="35">
        <v>4</v>
      </c>
      <c r="R386" s="35">
        <v>5</v>
      </c>
      <c r="S386" s="35">
        <v>4</v>
      </c>
      <c r="T386" s="35">
        <v>4</v>
      </c>
      <c r="U386" s="35">
        <v>6</v>
      </c>
      <c r="V386" s="34">
        <v>4.6666666666667</v>
      </c>
      <c r="W386" s="34">
        <f t="shared" si="96"/>
        <v>6.33333333333333</v>
      </c>
      <c r="X386" s="35">
        <v>5</v>
      </c>
      <c r="Y386" s="35">
        <v>0</v>
      </c>
      <c r="Z386" s="35">
        <v>0</v>
      </c>
      <c r="AA386" s="34">
        <v>393</v>
      </c>
      <c r="AB386" s="34">
        <v>0</v>
      </c>
      <c r="AC386" s="34">
        <v>0</v>
      </c>
      <c r="AD386" s="34">
        <v>0</v>
      </c>
      <c r="AE386" s="34">
        <f t="shared" si="97"/>
        <v>393</v>
      </c>
      <c r="AF386" s="34">
        <f t="shared" si="98"/>
        <v>84.2142857142851</v>
      </c>
      <c r="AG386" s="34">
        <f t="shared" si="99"/>
        <v>62.0526315789474</v>
      </c>
      <c r="AH386" s="34">
        <v>3456</v>
      </c>
      <c r="AI386" s="34">
        <v>0</v>
      </c>
      <c r="AJ386" s="35">
        <v>15984</v>
      </c>
      <c r="AK386" s="35">
        <v>6</v>
      </c>
      <c r="AL386" s="35">
        <v>9</v>
      </c>
      <c r="AM386" s="34">
        <v>1.3</v>
      </c>
      <c r="AN386" s="34">
        <f t="shared" si="100"/>
        <v>8.23333333333333</v>
      </c>
      <c r="AO386" s="35">
        <v>48</v>
      </c>
      <c r="AP386" s="35">
        <v>48</v>
      </c>
      <c r="AQ386" t="s">
        <v>82</v>
      </c>
      <c r="AR386">
        <v>2</v>
      </c>
      <c r="AS386" s="34">
        <v>0.36666666666667</v>
      </c>
      <c r="AT386" t="s">
        <v>83</v>
      </c>
      <c r="AU386" s="35">
        <f t="shared" si="94"/>
        <v>0</v>
      </c>
      <c r="AV386" s="35">
        <f t="shared" si="101"/>
        <v>0</v>
      </c>
      <c r="AW386" s="35">
        <f t="shared" si="102"/>
        <v>62.0526315789474</v>
      </c>
      <c r="AX386" s="35">
        <f t="shared" si="103"/>
        <v>60.6315789473684</v>
      </c>
      <c r="AY386" s="35">
        <f t="shared" si="104"/>
        <v>0</v>
      </c>
      <c r="AZ386" s="35">
        <f t="shared" si="105"/>
        <v>0</v>
      </c>
      <c r="BA386" s="27" t="str">
        <f t="shared" si="106"/>
        <v>Kelipatan Kirim/Master box &gt; 3x FC+index</v>
      </c>
      <c r="BB386" s="34">
        <v>0.00028</v>
      </c>
      <c r="BC386" s="34">
        <f t="shared" si="107"/>
        <v>0</v>
      </c>
      <c r="BD386" s="34" t="e">
        <f t="shared" si="108"/>
        <v>#REF!</v>
      </c>
      <c r="BE386" s="34">
        <v>0.136</v>
      </c>
      <c r="BF386" s="34">
        <f t="shared" si="95"/>
        <v>0</v>
      </c>
      <c r="BG386" s="34" t="e">
        <f t="shared" si="109"/>
        <v>#REF!</v>
      </c>
      <c r="BH386" t="str">
        <f>IF(AT386="UDARA","U","N")&amp;LEFT($C$4,2)&amp;MID($C$4,4,2)&amp;LEFT(A386,3)&amp;MID(E386,2,2)&amp;VLOOKUP(E386,Acuan_Reference!C:L,10,0)</f>
        <v>N1501NAD71S8</v>
      </c>
      <c r="BI386" t="s">
        <v>84</v>
      </c>
      <c r="BJ386" t="s">
        <v>148</v>
      </c>
      <c r="BK386" t="s">
        <v>86</v>
      </c>
      <c r="BL386" t="s">
        <v>87</v>
      </c>
    </row>
    <row r="387" hidden="1" spans="1:64">
      <c r="A387" t="s">
        <v>104</v>
      </c>
      <c r="B387" t="s">
        <v>75</v>
      </c>
      <c r="C387" t="s">
        <v>76</v>
      </c>
      <c r="D387" t="s">
        <v>134</v>
      </c>
      <c r="E387" t="s">
        <v>146</v>
      </c>
      <c r="F387" t="s">
        <v>147</v>
      </c>
      <c r="G387" t="s">
        <v>118</v>
      </c>
      <c r="H387" t="s">
        <v>81</v>
      </c>
      <c r="I387" s="34">
        <v>19975</v>
      </c>
      <c r="J387" s="35">
        <v>128</v>
      </c>
      <c r="K387" s="35">
        <v>33</v>
      </c>
      <c r="L387" s="35">
        <v>127</v>
      </c>
      <c r="M387" s="35">
        <v>-3</v>
      </c>
      <c r="N387" s="35">
        <v>-24</v>
      </c>
      <c r="O387" s="35">
        <v>142</v>
      </c>
      <c r="P387" s="35">
        <v>3</v>
      </c>
      <c r="Q387" s="35">
        <v>31</v>
      </c>
      <c r="R387" s="35">
        <v>124</v>
      </c>
      <c r="S387" s="35">
        <v>24</v>
      </c>
      <c r="T387" s="35">
        <v>37</v>
      </c>
      <c r="U387" s="35">
        <v>21</v>
      </c>
      <c r="V387" s="34">
        <v>27.333333333333</v>
      </c>
      <c r="W387" s="34">
        <f t="shared" si="96"/>
        <v>60.6666666666667</v>
      </c>
      <c r="X387" s="35">
        <v>20</v>
      </c>
      <c r="Y387" s="35">
        <v>0</v>
      </c>
      <c r="Z387" s="35">
        <v>0</v>
      </c>
      <c r="AA387" s="34">
        <v>136</v>
      </c>
      <c r="AB387" s="34">
        <v>0</v>
      </c>
      <c r="AC387" s="34">
        <v>0</v>
      </c>
      <c r="AD387" s="34">
        <v>0</v>
      </c>
      <c r="AE387" s="34">
        <f t="shared" si="97"/>
        <v>136</v>
      </c>
      <c r="AF387" s="34">
        <f t="shared" si="98"/>
        <v>4.97560975609762</v>
      </c>
      <c r="AG387" s="34">
        <f t="shared" si="99"/>
        <v>2.24175824175824</v>
      </c>
      <c r="AH387" s="34">
        <v>3456</v>
      </c>
      <c r="AI387" s="34">
        <v>0</v>
      </c>
      <c r="AJ387" s="35">
        <v>15984</v>
      </c>
      <c r="AK387" s="35">
        <v>64</v>
      </c>
      <c r="AL387" s="35">
        <v>124</v>
      </c>
      <c r="AM387" s="34">
        <v>1</v>
      </c>
      <c r="AN387" s="34">
        <f t="shared" si="100"/>
        <v>60.6666666666667</v>
      </c>
      <c r="AO387" s="35">
        <v>48</v>
      </c>
      <c r="AP387" s="35">
        <v>48</v>
      </c>
      <c r="AQ387" t="s">
        <v>82</v>
      </c>
      <c r="AR387">
        <v>4</v>
      </c>
      <c r="AS387" s="34">
        <v>0.26666666666667</v>
      </c>
      <c r="AT387" t="s">
        <v>83</v>
      </c>
      <c r="AU387" s="35">
        <f t="shared" si="94"/>
        <v>36.5</v>
      </c>
      <c r="AV387" s="35">
        <f t="shared" si="101"/>
        <v>48</v>
      </c>
      <c r="AW387" s="35">
        <f t="shared" si="102"/>
        <v>3.03296703296703</v>
      </c>
      <c r="AX387" s="35">
        <f t="shared" si="103"/>
        <v>0.989010989010989</v>
      </c>
      <c r="AY387" s="35">
        <f t="shared" si="104"/>
        <v>48</v>
      </c>
      <c r="AZ387" s="35">
        <f t="shared" si="105"/>
        <v>48</v>
      </c>
      <c r="BA387" s="27" t="str">
        <f t="shared" si="106"/>
        <v>3</v>
      </c>
      <c r="BB387" s="34">
        <v>0.00028</v>
      </c>
      <c r="BC387" s="34">
        <f t="shared" si="107"/>
        <v>0.01344</v>
      </c>
      <c r="BD387" s="34" t="e">
        <f t="shared" si="108"/>
        <v>#REF!</v>
      </c>
      <c r="BE387" s="34">
        <v>0.136</v>
      </c>
      <c r="BF387" s="34">
        <f t="shared" si="95"/>
        <v>6.528</v>
      </c>
      <c r="BG387" s="34" t="e">
        <f t="shared" si="109"/>
        <v>#REF!</v>
      </c>
      <c r="BH387" t="str">
        <f>IF(AT387="UDARA","U","N")&amp;LEFT($C$4,2)&amp;MID($C$4,4,2)&amp;LEFT(A387,3)&amp;MID(E387,2,2)&amp;VLOOKUP(E387,Acuan_Reference!C:L,10,0)</f>
        <v>N1501PDG71S8</v>
      </c>
      <c r="BI387" t="s">
        <v>84</v>
      </c>
      <c r="BJ387" t="s">
        <v>148</v>
      </c>
      <c r="BK387" t="s">
        <v>86</v>
      </c>
      <c r="BL387" t="s">
        <v>87</v>
      </c>
    </row>
    <row r="388" hidden="1" spans="1:64">
      <c r="A388" t="s">
        <v>105</v>
      </c>
      <c r="B388" t="s">
        <v>75</v>
      </c>
      <c r="C388" t="s">
        <v>76</v>
      </c>
      <c r="D388" t="s">
        <v>134</v>
      </c>
      <c r="E388" t="s">
        <v>146</v>
      </c>
      <c r="F388" t="s">
        <v>147</v>
      </c>
      <c r="G388" t="s">
        <v>118</v>
      </c>
      <c r="H388" t="s">
        <v>81</v>
      </c>
      <c r="I388" s="34">
        <v>19975</v>
      </c>
      <c r="J388" s="35">
        <v>78</v>
      </c>
      <c r="K388" s="35">
        <v>41</v>
      </c>
      <c r="L388" s="35">
        <v>35</v>
      </c>
      <c r="M388" s="35">
        <v>84</v>
      </c>
      <c r="N388" s="35">
        <v>90</v>
      </c>
      <c r="O388" s="35">
        <v>128</v>
      </c>
      <c r="P388" s="35">
        <v>87</v>
      </c>
      <c r="Q388" s="35">
        <v>38</v>
      </c>
      <c r="R388" s="35">
        <v>108</v>
      </c>
      <c r="S388" s="35">
        <v>90</v>
      </c>
      <c r="T388" s="35">
        <v>47</v>
      </c>
      <c r="U388" s="35">
        <v>114</v>
      </c>
      <c r="V388" s="34">
        <v>83.666666666667</v>
      </c>
      <c r="W388" s="34">
        <f t="shared" si="96"/>
        <v>108.333333333333</v>
      </c>
      <c r="X388" s="35">
        <v>45</v>
      </c>
      <c r="Y388" s="35">
        <v>0</v>
      </c>
      <c r="Z388" s="35">
        <v>0</v>
      </c>
      <c r="AA388" s="34">
        <v>90</v>
      </c>
      <c r="AB388" s="34">
        <v>0</v>
      </c>
      <c r="AC388" s="34">
        <v>0</v>
      </c>
      <c r="AD388" s="34">
        <v>0</v>
      </c>
      <c r="AE388" s="34">
        <f t="shared" si="97"/>
        <v>90</v>
      </c>
      <c r="AF388" s="34">
        <f t="shared" si="98"/>
        <v>1.07569721115537</v>
      </c>
      <c r="AG388" s="34">
        <f t="shared" si="99"/>
        <v>0.830769230769231</v>
      </c>
      <c r="AH388" s="34">
        <v>3456</v>
      </c>
      <c r="AI388" s="34">
        <v>0</v>
      </c>
      <c r="AJ388" s="35">
        <v>15984</v>
      </c>
      <c r="AK388" s="35">
        <v>84</v>
      </c>
      <c r="AL388" s="35">
        <v>164</v>
      </c>
      <c r="AM388" s="34">
        <v>1</v>
      </c>
      <c r="AN388" s="34">
        <f t="shared" si="100"/>
        <v>108.333333333333</v>
      </c>
      <c r="AO388" s="35">
        <v>48</v>
      </c>
      <c r="AP388" s="35">
        <v>48</v>
      </c>
      <c r="AQ388" t="s">
        <v>82</v>
      </c>
      <c r="AR388">
        <v>4</v>
      </c>
      <c r="AS388" s="34">
        <v>0.26666666666667</v>
      </c>
      <c r="AT388" t="s">
        <v>83</v>
      </c>
      <c r="AU388" s="35">
        <f t="shared" si="94"/>
        <v>136.75</v>
      </c>
      <c r="AV388" s="35">
        <f t="shared" si="101"/>
        <v>144</v>
      </c>
      <c r="AW388" s="35">
        <f t="shared" si="102"/>
        <v>2.16</v>
      </c>
      <c r="AX388" s="35">
        <f t="shared" si="103"/>
        <v>0.646153846153846</v>
      </c>
      <c r="AY388" s="35">
        <f t="shared" si="104"/>
        <v>144</v>
      </c>
      <c r="AZ388" s="35">
        <f t="shared" si="105"/>
        <v>144</v>
      </c>
      <c r="BA388" s="27" t="str">
        <f t="shared" si="106"/>
        <v>3</v>
      </c>
      <c r="BB388" s="34">
        <v>0.00028</v>
      </c>
      <c r="BC388" s="34">
        <f t="shared" si="107"/>
        <v>0.04032</v>
      </c>
      <c r="BD388" s="34" t="e">
        <f t="shared" si="108"/>
        <v>#REF!</v>
      </c>
      <c r="BE388" s="34">
        <v>0.136</v>
      </c>
      <c r="BF388" s="34">
        <f t="shared" si="95"/>
        <v>19.584</v>
      </c>
      <c r="BG388" s="34" t="e">
        <f t="shared" si="109"/>
        <v>#REF!</v>
      </c>
      <c r="BH388" t="str">
        <f>IF(AT388="UDARA","U","N")&amp;LEFT($C$4,2)&amp;MID($C$4,4,2)&amp;LEFT(A388,3)&amp;MID(E388,2,2)&amp;VLOOKUP(E388,Acuan_Reference!C:L,10,0)</f>
        <v>N1501PKB71S8</v>
      </c>
      <c r="BI388" t="s">
        <v>84</v>
      </c>
      <c r="BJ388" t="s">
        <v>148</v>
      </c>
      <c r="BK388" t="s">
        <v>86</v>
      </c>
      <c r="BL388" t="s">
        <v>87</v>
      </c>
    </row>
    <row r="389" hidden="1" spans="1:64">
      <c r="A389" t="s">
        <v>106</v>
      </c>
      <c r="B389" t="s">
        <v>75</v>
      </c>
      <c r="C389" t="s">
        <v>76</v>
      </c>
      <c r="D389" t="s">
        <v>134</v>
      </c>
      <c r="E389" t="s">
        <v>146</v>
      </c>
      <c r="F389" t="s">
        <v>147</v>
      </c>
      <c r="G389" t="s">
        <v>118</v>
      </c>
      <c r="H389" t="s">
        <v>81</v>
      </c>
      <c r="I389" s="34">
        <v>19975</v>
      </c>
      <c r="J389" s="35">
        <v>79</v>
      </c>
      <c r="K389" s="35">
        <v>-55</v>
      </c>
      <c r="L389" s="35">
        <v>109</v>
      </c>
      <c r="M389" s="35">
        <v>101</v>
      </c>
      <c r="N389" s="35">
        <v>536</v>
      </c>
      <c r="O389" s="35">
        <v>82</v>
      </c>
      <c r="P389" s="35">
        <v>116</v>
      </c>
      <c r="Q389" s="35">
        <v>97</v>
      </c>
      <c r="R389" s="35">
        <v>36</v>
      </c>
      <c r="S389" s="35">
        <v>54</v>
      </c>
      <c r="T389" s="35">
        <v>-287</v>
      </c>
      <c r="U389" s="35">
        <v>70</v>
      </c>
      <c r="V389" s="34">
        <v>-54.333333333333</v>
      </c>
      <c r="W389" s="34">
        <f t="shared" si="96"/>
        <v>-72.3333333333333</v>
      </c>
      <c r="X389" s="35">
        <v>20</v>
      </c>
      <c r="Y389" s="35">
        <v>0</v>
      </c>
      <c r="Z389" s="35">
        <v>0</v>
      </c>
      <c r="AA389" s="34">
        <v>640</v>
      </c>
      <c r="AB389" s="34">
        <v>0</v>
      </c>
      <c r="AC389" s="34">
        <v>0</v>
      </c>
      <c r="AD389" s="34">
        <v>0</v>
      </c>
      <c r="AE389" s="34">
        <f t="shared" si="97"/>
        <v>640</v>
      </c>
      <c r="AF389" s="34">
        <f t="shared" si="98"/>
        <v>9999</v>
      </c>
      <c r="AG389" s="34">
        <f t="shared" si="99"/>
        <v>9999</v>
      </c>
      <c r="AH389" s="34">
        <v>3456</v>
      </c>
      <c r="AI389" s="34">
        <v>0</v>
      </c>
      <c r="AJ389" s="35">
        <v>15984</v>
      </c>
      <c r="AK389" s="35">
        <v>67</v>
      </c>
      <c r="AL389" s="35">
        <v>0</v>
      </c>
      <c r="AM389" s="34">
        <v>0.9</v>
      </c>
      <c r="AN389" s="34">
        <f t="shared" si="100"/>
        <v>0</v>
      </c>
      <c r="AO389" s="35">
        <v>48</v>
      </c>
      <c r="AP389" s="35">
        <v>48</v>
      </c>
      <c r="AQ389" t="s">
        <v>82</v>
      </c>
      <c r="AR389">
        <v>4</v>
      </c>
      <c r="AS389" s="34">
        <v>0.16666666666667</v>
      </c>
      <c r="AT389" t="s">
        <v>83</v>
      </c>
      <c r="AU389" s="35">
        <f t="shared" si="94"/>
        <v>0</v>
      </c>
      <c r="AV389" s="35">
        <f t="shared" si="101"/>
        <v>0</v>
      </c>
      <c r="AW389" s="35">
        <f t="shared" si="102"/>
        <v>9999</v>
      </c>
      <c r="AX389" s="35">
        <f t="shared" si="103"/>
        <v>9999</v>
      </c>
      <c r="AY389" s="35">
        <f t="shared" si="104"/>
        <v>0</v>
      </c>
      <c r="AZ389" s="35">
        <f t="shared" si="105"/>
        <v>0</v>
      </c>
      <c r="BA389" s="27" t="str">
        <f t="shared" si="106"/>
        <v>Kelipatan Kirim/Master box &gt; 3x FC+index</v>
      </c>
      <c r="BB389" s="34">
        <v>0.00028</v>
      </c>
      <c r="BC389" s="34">
        <f t="shared" si="107"/>
        <v>0</v>
      </c>
      <c r="BD389" s="34" t="e">
        <f t="shared" si="108"/>
        <v>#REF!</v>
      </c>
      <c r="BE389" s="34">
        <v>0.136</v>
      </c>
      <c r="BF389" s="34">
        <f t="shared" si="95"/>
        <v>0</v>
      </c>
      <c r="BG389" s="34" t="e">
        <f t="shared" si="109"/>
        <v>#REF!</v>
      </c>
      <c r="BH389" t="str">
        <f>IF(AT389="UDARA","U","N")&amp;LEFT($C$4,2)&amp;MID($C$4,4,2)&amp;LEFT(A389,3)&amp;MID(E389,2,2)&amp;VLOOKUP(E389,Acuan_Reference!C:L,10,0)</f>
        <v>N1501PLB71S8</v>
      </c>
      <c r="BI389" t="s">
        <v>84</v>
      </c>
      <c r="BJ389" t="s">
        <v>148</v>
      </c>
      <c r="BK389" t="s">
        <v>86</v>
      </c>
      <c r="BL389" t="s">
        <v>87</v>
      </c>
    </row>
    <row r="390" hidden="1" spans="1:64">
      <c r="A390" t="s">
        <v>107</v>
      </c>
      <c r="B390" t="s">
        <v>75</v>
      </c>
      <c r="C390" t="s">
        <v>76</v>
      </c>
      <c r="D390" t="s">
        <v>134</v>
      </c>
      <c r="E390" t="s">
        <v>146</v>
      </c>
      <c r="F390" t="s">
        <v>147</v>
      </c>
      <c r="G390" t="s">
        <v>118</v>
      </c>
      <c r="H390" t="s">
        <v>81</v>
      </c>
      <c r="I390" s="34">
        <v>19975</v>
      </c>
      <c r="J390" s="35">
        <v>160</v>
      </c>
      <c r="K390" s="35">
        <v>194</v>
      </c>
      <c r="L390" s="35">
        <v>259</v>
      </c>
      <c r="M390" s="35">
        <v>160</v>
      </c>
      <c r="N390" s="35">
        <v>187</v>
      </c>
      <c r="O390" s="35">
        <v>190</v>
      </c>
      <c r="P390" s="35">
        <v>268</v>
      </c>
      <c r="Q390" s="35">
        <v>232</v>
      </c>
      <c r="R390" s="35">
        <v>261</v>
      </c>
      <c r="S390" s="35">
        <v>233</v>
      </c>
      <c r="T390" s="35">
        <v>131</v>
      </c>
      <c r="U390" s="35">
        <v>193</v>
      </c>
      <c r="V390" s="34">
        <v>185.66666666667</v>
      </c>
      <c r="W390" s="34">
        <f t="shared" si="96"/>
        <v>247.333333333333</v>
      </c>
      <c r="X390" s="35">
        <v>138</v>
      </c>
      <c r="Y390" s="35">
        <v>0</v>
      </c>
      <c r="Z390" s="35">
        <v>0</v>
      </c>
      <c r="AA390" s="34">
        <v>298</v>
      </c>
      <c r="AB390" s="34">
        <v>0</v>
      </c>
      <c r="AC390" s="34">
        <v>0</v>
      </c>
      <c r="AD390" s="34">
        <v>0</v>
      </c>
      <c r="AE390" s="34">
        <f t="shared" si="97"/>
        <v>298</v>
      </c>
      <c r="AF390" s="34">
        <f t="shared" si="98"/>
        <v>1.60502692998202</v>
      </c>
      <c r="AG390" s="34">
        <f t="shared" si="99"/>
        <v>1.20485175202156</v>
      </c>
      <c r="AH390" s="34">
        <v>3456</v>
      </c>
      <c r="AI390" s="34">
        <v>0</v>
      </c>
      <c r="AJ390" s="35">
        <v>15984</v>
      </c>
      <c r="AK390" s="35">
        <v>258</v>
      </c>
      <c r="AL390" s="35">
        <v>418</v>
      </c>
      <c r="AM390" s="34">
        <v>1.3</v>
      </c>
      <c r="AN390" s="34">
        <f t="shared" si="100"/>
        <v>321.533333333333</v>
      </c>
      <c r="AO390" s="35">
        <v>48</v>
      </c>
      <c r="AP390" s="35">
        <v>48</v>
      </c>
      <c r="AQ390" t="s">
        <v>82</v>
      </c>
      <c r="AR390">
        <v>2</v>
      </c>
      <c r="AS390" s="34">
        <v>0.43333333333333</v>
      </c>
      <c r="AT390" t="s">
        <v>83</v>
      </c>
      <c r="AU390" s="35">
        <f t="shared" si="94"/>
        <v>331.15</v>
      </c>
      <c r="AV390" s="35">
        <f t="shared" si="101"/>
        <v>336</v>
      </c>
      <c r="AW390" s="35">
        <f t="shared" si="102"/>
        <v>2.5633423180593</v>
      </c>
      <c r="AX390" s="35">
        <f t="shared" si="103"/>
        <v>0.873315363881402</v>
      </c>
      <c r="AY390" s="35">
        <f t="shared" si="104"/>
        <v>336</v>
      </c>
      <c r="AZ390" s="35">
        <f t="shared" si="105"/>
        <v>336</v>
      </c>
      <c r="BA390" s="27" t="str">
        <f t="shared" si="106"/>
        <v>3</v>
      </c>
      <c r="BB390" s="34">
        <v>0.00028</v>
      </c>
      <c r="BC390" s="34">
        <f t="shared" si="107"/>
        <v>0.09408</v>
      </c>
      <c r="BD390" s="34" t="e">
        <f t="shared" si="108"/>
        <v>#REF!</v>
      </c>
      <c r="BE390" s="34">
        <v>0.136</v>
      </c>
      <c r="BF390" s="34">
        <f t="shared" si="95"/>
        <v>45.696</v>
      </c>
      <c r="BG390" s="34" t="e">
        <f t="shared" si="109"/>
        <v>#REF!</v>
      </c>
      <c r="BH390" t="str">
        <f>IF(AT390="UDARA","U","N")&amp;LEFT($C$4,2)&amp;MID($C$4,4,2)&amp;LEFT(A390,3)&amp;MID(E390,2,2)&amp;VLOOKUP(E390,Acuan_Reference!C:L,10,0)</f>
        <v>N1501PTK71S8</v>
      </c>
      <c r="BI390" t="s">
        <v>84</v>
      </c>
      <c r="BJ390" t="s">
        <v>148</v>
      </c>
      <c r="BK390" t="s">
        <v>86</v>
      </c>
      <c r="BL390" t="s">
        <v>87</v>
      </c>
    </row>
    <row r="391" hidden="1" spans="1:64">
      <c r="A391" t="s">
        <v>108</v>
      </c>
      <c r="B391" t="s">
        <v>75</v>
      </c>
      <c r="C391" t="s">
        <v>76</v>
      </c>
      <c r="D391" t="s">
        <v>134</v>
      </c>
      <c r="E391" t="s">
        <v>146</v>
      </c>
      <c r="F391" t="s">
        <v>147</v>
      </c>
      <c r="G391" t="s">
        <v>118</v>
      </c>
      <c r="H391" t="s">
        <v>81</v>
      </c>
      <c r="I391" s="34">
        <v>19975</v>
      </c>
      <c r="J391" s="35">
        <v>34</v>
      </c>
      <c r="K391" s="35">
        <v>29</v>
      </c>
      <c r="L391" s="35">
        <v>27</v>
      </c>
      <c r="M391" s="35">
        <v>45</v>
      </c>
      <c r="N391" s="35">
        <v>83</v>
      </c>
      <c r="O391" s="35">
        <v>44</v>
      </c>
      <c r="P391" s="35">
        <v>70</v>
      </c>
      <c r="Q391" s="35">
        <v>51</v>
      </c>
      <c r="R391" s="35">
        <v>78</v>
      </c>
      <c r="S391" s="35">
        <v>21</v>
      </c>
      <c r="T391" s="35">
        <v>89</v>
      </c>
      <c r="U391" s="35">
        <v>70</v>
      </c>
      <c r="V391" s="34">
        <v>60</v>
      </c>
      <c r="W391" s="34">
        <f t="shared" si="96"/>
        <v>95</v>
      </c>
      <c r="X391" s="35">
        <v>37</v>
      </c>
      <c r="Y391" s="35">
        <v>0</v>
      </c>
      <c r="Z391" s="35">
        <v>0</v>
      </c>
      <c r="AA391" s="34">
        <v>134</v>
      </c>
      <c r="AB391" s="34">
        <v>0</v>
      </c>
      <c r="AC391" s="34">
        <v>0</v>
      </c>
      <c r="AD391" s="34">
        <v>0</v>
      </c>
      <c r="AE391" s="34">
        <f t="shared" si="97"/>
        <v>134</v>
      </c>
      <c r="AF391" s="34">
        <f t="shared" si="98"/>
        <v>2.23333333333333</v>
      </c>
      <c r="AG391" s="34">
        <f t="shared" si="99"/>
        <v>1.41052631578947</v>
      </c>
      <c r="AH391" s="34">
        <v>3456</v>
      </c>
      <c r="AI391" s="34">
        <v>0</v>
      </c>
      <c r="AJ391" s="35">
        <v>15984</v>
      </c>
      <c r="AK391" s="35">
        <v>54</v>
      </c>
      <c r="AL391" s="35">
        <v>126</v>
      </c>
      <c r="AM391" s="34">
        <v>0.8</v>
      </c>
      <c r="AN391" s="34">
        <f t="shared" si="100"/>
        <v>76</v>
      </c>
      <c r="AO391" s="35">
        <v>48</v>
      </c>
      <c r="AP391" s="35">
        <v>48</v>
      </c>
      <c r="AQ391" t="s">
        <v>82</v>
      </c>
      <c r="AR391">
        <v>4</v>
      </c>
      <c r="AS391" s="34">
        <v>0.066666666666667</v>
      </c>
      <c r="AT391" t="s">
        <v>83</v>
      </c>
      <c r="AU391" s="35">
        <f t="shared" ref="AU391:AU454" si="110">IF(OR(H391="PINDAH DISTRIBUTOR",H391="PESTA NO BUFFER",H391="PESTA"),0,IF(AL391+AN391&lt;AE391,0,IF((0.75*((AL391+AN391)-AE391))&lt;0,0,0.75*((AL391+AN391)-AE391))))</f>
        <v>51</v>
      </c>
      <c r="AV391" s="35">
        <f t="shared" si="101"/>
        <v>96</v>
      </c>
      <c r="AW391" s="35">
        <f t="shared" si="102"/>
        <v>2.42105263157895</v>
      </c>
      <c r="AX391" s="35">
        <f t="shared" si="103"/>
        <v>1.09473684210526</v>
      </c>
      <c r="AY391" s="35">
        <f t="shared" si="104"/>
        <v>96</v>
      </c>
      <c r="AZ391" s="35">
        <f t="shared" si="105"/>
        <v>96</v>
      </c>
      <c r="BA391" s="27" t="str">
        <f t="shared" si="106"/>
        <v>3</v>
      </c>
      <c r="BB391" s="34">
        <v>0.00028</v>
      </c>
      <c r="BC391" s="34">
        <f t="shared" si="107"/>
        <v>0.02688</v>
      </c>
      <c r="BD391" s="34" t="e">
        <f t="shared" si="108"/>
        <v>#REF!</v>
      </c>
      <c r="BE391" s="34">
        <v>0.136</v>
      </c>
      <c r="BF391" s="34">
        <f t="shared" ref="BF391:BF454" si="111">BE391*AY391</f>
        <v>13.056</v>
      </c>
      <c r="BG391" s="34" t="e">
        <f t="shared" si="109"/>
        <v>#REF!</v>
      </c>
      <c r="BH391" t="str">
        <f>IF(AT391="UDARA","U","N")&amp;LEFT($C$4,2)&amp;MID($C$4,4,2)&amp;LEFT(A391,3)&amp;MID(E391,2,2)&amp;VLOOKUP(E391,Acuan_Reference!C:L,10,0)</f>
        <v>N1501PWT71S8</v>
      </c>
      <c r="BI391" t="s">
        <v>84</v>
      </c>
      <c r="BJ391" t="s">
        <v>148</v>
      </c>
      <c r="BK391" t="s">
        <v>86</v>
      </c>
      <c r="BL391" t="s">
        <v>87</v>
      </c>
    </row>
    <row r="392" hidden="1" spans="1:64">
      <c r="A392" t="s">
        <v>109</v>
      </c>
      <c r="B392" t="s">
        <v>75</v>
      </c>
      <c r="C392" t="s">
        <v>76</v>
      </c>
      <c r="D392" t="s">
        <v>134</v>
      </c>
      <c r="E392" t="s">
        <v>146</v>
      </c>
      <c r="F392" t="s">
        <v>147</v>
      </c>
      <c r="G392" t="s">
        <v>118</v>
      </c>
      <c r="H392" t="s">
        <v>81</v>
      </c>
      <c r="I392" s="34">
        <v>19975</v>
      </c>
      <c r="J392" s="35">
        <v>1331</v>
      </c>
      <c r="K392" s="35">
        <v>2652</v>
      </c>
      <c r="L392" s="35">
        <v>2040</v>
      </c>
      <c r="M392" s="35">
        <v>471</v>
      </c>
      <c r="N392" s="35">
        <v>332</v>
      </c>
      <c r="O392" s="35">
        <v>2870</v>
      </c>
      <c r="P392" s="35">
        <v>2559</v>
      </c>
      <c r="Q392" s="35">
        <v>450</v>
      </c>
      <c r="R392" s="35">
        <v>1762</v>
      </c>
      <c r="S392" s="35">
        <v>1386</v>
      </c>
      <c r="T392" s="35">
        <v>2432</v>
      </c>
      <c r="U392" s="35">
        <v>2081</v>
      </c>
      <c r="V392" s="34">
        <v>1966.3333333333</v>
      </c>
      <c r="W392" s="34">
        <f t="shared" si="96"/>
        <v>2745.66666666667</v>
      </c>
      <c r="X392" s="35">
        <v>980</v>
      </c>
      <c r="Y392" s="35">
        <v>0</v>
      </c>
      <c r="Z392" s="35">
        <v>0</v>
      </c>
      <c r="AA392" s="34">
        <v>1921</v>
      </c>
      <c r="AB392" s="34">
        <v>0</v>
      </c>
      <c r="AC392" s="34">
        <v>0</v>
      </c>
      <c r="AD392" s="34">
        <v>0</v>
      </c>
      <c r="AE392" s="34">
        <f t="shared" si="97"/>
        <v>1921</v>
      </c>
      <c r="AF392" s="34">
        <f t="shared" si="98"/>
        <v>0.976945244956789</v>
      </c>
      <c r="AG392" s="34">
        <f t="shared" si="99"/>
        <v>0.699647930071628</v>
      </c>
      <c r="AH392" s="34">
        <v>3456</v>
      </c>
      <c r="AI392" s="34">
        <v>0</v>
      </c>
      <c r="AJ392" s="35">
        <v>15984</v>
      </c>
      <c r="AK392" s="35">
        <v>1273</v>
      </c>
      <c r="AL392" s="35">
        <v>3724</v>
      </c>
      <c r="AM392" s="34">
        <v>0.6</v>
      </c>
      <c r="AN392" s="34">
        <f t="shared" si="100"/>
        <v>1647.4</v>
      </c>
      <c r="AO392" s="35">
        <v>48</v>
      </c>
      <c r="AP392" s="35">
        <v>48</v>
      </c>
      <c r="AQ392" t="s">
        <v>82</v>
      </c>
      <c r="AR392">
        <v>8</v>
      </c>
      <c r="AS392" s="34">
        <v>0.1</v>
      </c>
      <c r="AT392" t="s">
        <v>83</v>
      </c>
      <c r="AU392" s="35">
        <f t="shared" si="110"/>
        <v>2587.8</v>
      </c>
      <c r="AV392" s="35">
        <f t="shared" si="101"/>
        <v>2592</v>
      </c>
      <c r="AW392" s="35">
        <f t="shared" si="102"/>
        <v>1.64368095180284</v>
      </c>
      <c r="AX392" s="35">
        <f t="shared" si="103"/>
        <v>0.287361903605682</v>
      </c>
      <c r="AY392" s="35">
        <f t="shared" si="104"/>
        <v>2592</v>
      </c>
      <c r="AZ392" s="35">
        <f t="shared" si="105"/>
        <v>2592</v>
      </c>
      <c r="BA392" s="27" t="str">
        <f t="shared" si="106"/>
        <v>3</v>
      </c>
      <c r="BB392" s="34">
        <v>0.00028</v>
      </c>
      <c r="BC392" s="34">
        <f t="shared" si="107"/>
        <v>0.72576</v>
      </c>
      <c r="BD392" s="34" t="e">
        <f t="shared" si="108"/>
        <v>#REF!</v>
      </c>
      <c r="BE392" s="34">
        <v>0.136</v>
      </c>
      <c r="BF392" s="34">
        <f t="shared" si="111"/>
        <v>352.512</v>
      </c>
      <c r="BG392" s="34" t="e">
        <f t="shared" si="109"/>
        <v>#REF!</v>
      </c>
      <c r="BH392" t="str">
        <f>IF(AT392="UDARA","U","N")&amp;LEFT($C$4,2)&amp;MID($C$4,4,2)&amp;LEFT(A392,3)&amp;MID(E392,2,2)&amp;VLOOKUP(E392,Acuan_Reference!C:L,10,0)</f>
        <v>N1501SBY71S8</v>
      </c>
      <c r="BI392" t="s">
        <v>84</v>
      </c>
      <c r="BJ392" t="s">
        <v>148</v>
      </c>
      <c r="BK392" t="s">
        <v>86</v>
      </c>
      <c r="BL392" t="s">
        <v>87</v>
      </c>
    </row>
    <row r="393" hidden="1" spans="1:64">
      <c r="A393" t="s">
        <v>110</v>
      </c>
      <c r="B393" t="s">
        <v>75</v>
      </c>
      <c r="C393" t="s">
        <v>76</v>
      </c>
      <c r="D393" t="s">
        <v>134</v>
      </c>
      <c r="E393" t="s">
        <v>146</v>
      </c>
      <c r="F393" t="s">
        <v>147</v>
      </c>
      <c r="G393" t="s">
        <v>118</v>
      </c>
      <c r="H393" t="s">
        <v>81</v>
      </c>
      <c r="I393" s="34">
        <v>19975</v>
      </c>
      <c r="J393" s="35">
        <v>138</v>
      </c>
      <c r="K393" s="35">
        <v>456</v>
      </c>
      <c r="L393" s="35">
        <v>219</v>
      </c>
      <c r="M393" s="35">
        <v>239</v>
      </c>
      <c r="N393" s="35">
        <v>533</v>
      </c>
      <c r="O393" s="35">
        <v>384</v>
      </c>
      <c r="P393" s="35">
        <v>181</v>
      </c>
      <c r="Q393" s="35">
        <v>125</v>
      </c>
      <c r="R393" s="35">
        <v>296</v>
      </c>
      <c r="S393" s="35">
        <v>130</v>
      </c>
      <c r="T393" s="35">
        <v>147</v>
      </c>
      <c r="U393" s="35">
        <v>175</v>
      </c>
      <c r="V393" s="34">
        <v>150.66666666667</v>
      </c>
      <c r="W393" s="34">
        <f t="shared" si="96"/>
        <v>235</v>
      </c>
      <c r="X393" s="35">
        <v>105</v>
      </c>
      <c r="Y393" s="35">
        <v>0</v>
      </c>
      <c r="Z393" s="35">
        <v>0</v>
      </c>
      <c r="AA393" s="34">
        <v>292</v>
      </c>
      <c r="AB393" s="34">
        <v>0</v>
      </c>
      <c r="AC393" s="34">
        <v>0</v>
      </c>
      <c r="AD393" s="34">
        <v>0</v>
      </c>
      <c r="AE393" s="34">
        <f t="shared" si="97"/>
        <v>292</v>
      </c>
      <c r="AF393" s="34">
        <f t="shared" si="98"/>
        <v>1.93805309734509</v>
      </c>
      <c r="AG393" s="34">
        <f t="shared" si="99"/>
        <v>1.24255319148936</v>
      </c>
      <c r="AH393" s="34">
        <v>3456</v>
      </c>
      <c r="AI393" s="34">
        <v>0</v>
      </c>
      <c r="AJ393" s="35">
        <v>15984</v>
      </c>
      <c r="AK393" s="35">
        <v>195</v>
      </c>
      <c r="AL393" s="35">
        <v>383</v>
      </c>
      <c r="AM393" s="34">
        <v>0.7</v>
      </c>
      <c r="AN393" s="34">
        <f t="shared" si="100"/>
        <v>164.5</v>
      </c>
      <c r="AO393" s="35">
        <v>48</v>
      </c>
      <c r="AP393" s="35">
        <v>48</v>
      </c>
      <c r="AQ393" t="s">
        <v>82</v>
      </c>
      <c r="AR393">
        <v>8</v>
      </c>
      <c r="AS393" s="34">
        <v>0.066666666666667</v>
      </c>
      <c r="AT393" t="s">
        <v>83</v>
      </c>
      <c r="AU393" s="35">
        <f t="shared" si="110"/>
        <v>191.625</v>
      </c>
      <c r="AV393" s="35">
        <f t="shared" si="101"/>
        <v>192</v>
      </c>
      <c r="AW393" s="35">
        <f t="shared" si="102"/>
        <v>2.05957446808511</v>
      </c>
      <c r="AX393" s="35">
        <f t="shared" si="103"/>
        <v>0.429787234042553</v>
      </c>
      <c r="AY393" s="35">
        <f t="shared" si="104"/>
        <v>192</v>
      </c>
      <c r="AZ393" s="35">
        <f t="shared" si="105"/>
        <v>192</v>
      </c>
      <c r="BA393" s="27" t="str">
        <f t="shared" si="106"/>
        <v>3</v>
      </c>
      <c r="BB393" s="34">
        <v>0.00028</v>
      </c>
      <c r="BC393" s="34">
        <f t="shared" si="107"/>
        <v>0.05376</v>
      </c>
      <c r="BD393" s="34" t="e">
        <f t="shared" si="108"/>
        <v>#REF!</v>
      </c>
      <c r="BE393" s="34">
        <v>0.136</v>
      </c>
      <c r="BF393" s="34">
        <f t="shared" si="111"/>
        <v>26.112</v>
      </c>
      <c r="BG393" s="34" t="e">
        <f t="shared" si="109"/>
        <v>#REF!</v>
      </c>
      <c r="BH393" t="str">
        <f>IF(AT393="UDARA","U","N")&amp;LEFT($C$4,2)&amp;MID($C$4,4,2)&amp;LEFT(A393,3)&amp;MID(E393,2,2)&amp;VLOOKUP(E393,Acuan_Reference!C:L,10,0)</f>
        <v>N1501SLO71S8</v>
      </c>
      <c r="BI393" t="s">
        <v>84</v>
      </c>
      <c r="BJ393" t="s">
        <v>148</v>
      </c>
      <c r="BK393" t="s">
        <v>86</v>
      </c>
      <c r="BL393" t="s">
        <v>87</v>
      </c>
    </row>
    <row r="394" hidden="1" spans="1:64">
      <c r="A394" t="s">
        <v>111</v>
      </c>
      <c r="B394" t="s">
        <v>75</v>
      </c>
      <c r="C394" t="s">
        <v>76</v>
      </c>
      <c r="D394" t="s">
        <v>134</v>
      </c>
      <c r="E394" t="s">
        <v>146</v>
      </c>
      <c r="F394" t="s">
        <v>147</v>
      </c>
      <c r="G394" t="s">
        <v>118</v>
      </c>
      <c r="H394" t="s">
        <v>81</v>
      </c>
      <c r="I394" s="34">
        <v>19975</v>
      </c>
      <c r="J394" s="35">
        <v>28</v>
      </c>
      <c r="K394" s="35">
        <v>83</v>
      </c>
      <c r="L394" s="35">
        <v>74</v>
      </c>
      <c r="M394" s="35">
        <v>55</v>
      </c>
      <c r="N394" s="35">
        <v>60</v>
      </c>
      <c r="O394" s="35">
        <v>129</v>
      </c>
      <c r="P394" s="35">
        <v>162</v>
      </c>
      <c r="Q394" s="35">
        <v>63</v>
      </c>
      <c r="R394" s="35">
        <v>60</v>
      </c>
      <c r="S394" s="35">
        <v>69</v>
      </c>
      <c r="T394" s="35">
        <v>75</v>
      </c>
      <c r="U394" s="35">
        <v>63</v>
      </c>
      <c r="V394" s="34">
        <v>69</v>
      </c>
      <c r="W394" s="34">
        <f t="shared" si="96"/>
        <v>91.6666666666667</v>
      </c>
      <c r="X394" s="35">
        <v>63</v>
      </c>
      <c r="Y394" s="35">
        <v>0</v>
      </c>
      <c r="Z394" s="35">
        <v>0</v>
      </c>
      <c r="AA394" s="34">
        <v>121</v>
      </c>
      <c r="AB394" s="34">
        <v>0</v>
      </c>
      <c r="AC394" s="34">
        <v>0</v>
      </c>
      <c r="AD394" s="34">
        <v>0</v>
      </c>
      <c r="AE394" s="34">
        <f t="shared" si="97"/>
        <v>121</v>
      </c>
      <c r="AF394" s="34">
        <f t="shared" si="98"/>
        <v>1.7536231884058</v>
      </c>
      <c r="AG394" s="34">
        <f t="shared" si="99"/>
        <v>1.32</v>
      </c>
      <c r="AH394" s="34">
        <v>3456</v>
      </c>
      <c r="AI394" s="34">
        <v>0</v>
      </c>
      <c r="AJ394" s="35">
        <v>15984</v>
      </c>
      <c r="AK394" s="35">
        <v>69</v>
      </c>
      <c r="AL394" s="35">
        <v>137</v>
      </c>
      <c r="AM394" s="34">
        <v>1.5</v>
      </c>
      <c r="AN394" s="34">
        <f t="shared" si="100"/>
        <v>137.5</v>
      </c>
      <c r="AO394" s="35">
        <v>48</v>
      </c>
      <c r="AP394" s="35">
        <v>48</v>
      </c>
      <c r="AQ394" t="s">
        <v>82</v>
      </c>
      <c r="AR394">
        <v>2</v>
      </c>
      <c r="AS394" s="34">
        <v>0.53333333333333</v>
      </c>
      <c r="AT394" t="s">
        <v>83</v>
      </c>
      <c r="AU394" s="35">
        <f t="shared" si="110"/>
        <v>115.125</v>
      </c>
      <c r="AV394" s="35">
        <f t="shared" si="101"/>
        <v>144</v>
      </c>
      <c r="AW394" s="35">
        <f t="shared" si="102"/>
        <v>2.89090909090909</v>
      </c>
      <c r="AX394" s="35">
        <f t="shared" si="103"/>
        <v>1.39636363636364</v>
      </c>
      <c r="AY394" s="35">
        <f t="shared" si="104"/>
        <v>144</v>
      </c>
      <c r="AZ394" s="35">
        <f t="shared" si="105"/>
        <v>144</v>
      </c>
      <c r="BA394" s="27" t="str">
        <f t="shared" si="106"/>
        <v>3</v>
      </c>
      <c r="BB394" s="34">
        <v>0.00028</v>
      </c>
      <c r="BC394" s="34">
        <f t="shared" si="107"/>
        <v>0.04032</v>
      </c>
      <c r="BD394" s="34" t="e">
        <f t="shared" si="108"/>
        <v>#REF!</v>
      </c>
      <c r="BE394" s="34">
        <v>0.136</v>
      </c>
      <c r="BF394" s="34">
        <f t="shared" si="111"/>
        <v>19.584</v>
      </c>
      <c r="BG394" s="34" t="e">
        <f t="shared" si="109"/>
        <v>#REF!</v>
      </c>
      <c r="BH394" t="str">
        <f>IF(AT394="UDARA","U","N")&amp;LEFT($C$4,2)&amp;MID($C$4,4,2)&amp;LEFT(A394,3)&amp;MID(E394,2,2)&amp;VLOOKUP(E394,Acuan_Reference!C:L,10,0)</f>
        <v>N1501SMD71S8</v>
      </c>
      <c r="BI394" t="s">
        <v>84</v>
      </c>
      <c r="BJ394" t="s">
        <v>148</v>
      </c>
      <c r="BK394" t="s">
        <v>86</v>
      </c>
      <c r="BL394" t="s">
        <v>87</v>
      </c>
    </row>
    <row r="395" hidden="1" spans="1:64">
      <c r="A395" t="s">
        <v>112</v>
      </c>
      <c r="B395" t="s">
        <v>75</v>
      </c>
      <c r="C395" t="s">
        <v>76</v>
      </c>
      <c r="D395" t="s">
        <v>134</v>
      </c>
      <c r="E395" t="s">
        <v>146</v>
      </c>
      <c r="F395" t="s">
        <v>147</v>
      </c>
      <c r="G395" t="s">
        <v>118</v>
      </c>
      <c r="H395" t="s">
        <v>81</v>
      </c>
      <c r="I395" s="34">
        <v>19975</v>
      </c>
      <c r="J395" s="35">
        <v>139</v>
      </c>
      <c r="K395" s="35">
        <v>113</v>
      </c>
      <c r="L395" s="35">
        <v>185</v>
      </c>
      <c r="M395" s="35">
        <v>136</v>
      </c>
      <c r="N395" s="35">
        <v>236</v>
      </c>
      <c r="O395" s="35">
        <v>126</v>
      </c>
      <c r="P395" s="35">
        <v>375</v>
      </c>
      <c r="Q395" s="35">
        <v>387</v>
      </c>
      <c r="R395" s="35">
        <v>245</v>
      </c>
      <c r="S395" s="35">
        <v>485</v>
      </c>
      <c r="T395" s="35">
        <v>541</v>
      </c>
      <c r="U395" s="35">
        <v>1199</v>
      </c>
      <c r="V395" s="34">
        <v>741.66666666667</v>
      </c>
      <c r="W395" s="34">
        <f t="shared" si="96"/>
        <v>863</v>
      </c>
      <c r="X395" s="35">
        <v>60</v>
      </c>
      <c r="Y395" s="35">
        <v>0</v>
      </c>
      <c r="Z395" s="35">
        <v>0</v>
      </c>
      <c r="AA395" s="34">
        <v>844</v>
      </c>
      <c r="AB395" s="34">
        <v>0</v>
      </c>
      <c r="AC395" s="34">
        <v>0</v>
      </c>
      <c r="AD395" s="34">
        <v>0</v>
      </c>
      <c r="AE395" s="34">
        <f t="shared" si="97"/>
        <v>844</v>
      </c>
      <c r="AF395" s="34">
        <f t="shared" si="98"/>
        <v>1.13797752808988</v>
      </c>
      <c r="AG395" s="34">
        <f t="shared" si="99"/>
        <v>0.977983777520278</v>
      </c>
      <c r="AH395" s="34">
        <v>3456</v>
      </c>
      <c r="AI395" s="34">
        <v>0</v>
      </c>
      <c r="AJ395" s="35">
        <v>15984</v>
      </c>
      <c r="AK395" s="35">
        <v>396</v>
      </c>
      <c r="AL395" s="35">
        <v>849</v>
      </c>
      <c r="AM395" s="34">
        <v>0.7</v>
      </c>
      <c r="AN395" s="34">
        <f t="shared" si="100"/>
        <v>604.1</v>
      </c>
      <c r="AO395" s="35">
        <v>48</v>
      </c>
      <c r="AP395" s="35">
        <v>48</v>
      </c>
      <c r="AQ395" t="s">
        <v>82</v>
      </c>
      <c r="AR395">
        <v>8</v>
      </c>
      <c r="AS395" s="34">
        <v>0.066666666666667</v>
      </c>
      <c r="AT395" t="s">
        <v>83</v>
      </c>
      <c r="AU395" s="35">
        <f t="shared" si="110"/>
        <v>456.825</v>
      </c>
      <c r="AV395" s="35">
        <f t="shared" si="101"/>
        <v>480</v>
      </c>
      <c r="AW395" s="35">
        <f t="shared" si="102"/>
        <v>1.53418308227115</v>
      </c>
      <c r="AX395" s="35">
        <f t="shared" si="103"/>
        <v>0.550405561993047</v>
      </c>
      <c r="AY395" s="35">
        <f t="shared" si="104"/>
        <v>480</v>
      </c>
      <c r="AZ395" s="35">
        <f t="shared" si="105"/>
        <v>480</v>
      </c>
      <c r="BA395" s="27" t="str">
        <f t="shared" si="106"/>
        <v>3</v>
      </c>
      <c r="BB395" s="34">
        <v>0.00028</v>
      </c>
      <c r="BC395" s="34">
        <f t="shared" si="107"/>
        <v>0.1344</v>
      </c>
      <c r="BD395" s="34" t="e">
        <f t="shared" si="108"/>
        <v>#REF!</v>
      </c>
      <c r="BE395" s="34">
        <v>0.136</v>
      </c>
      <c r="BF395" s="34">
        <f t="shared" si="111"/>
        <v>65.28</v>
      </c>
      <c r="BG395" s="34" t="e">
        <f t="shared" si="109"/>
        <v>#REF!</v>
      </c>
      <c r="BH395" t="str">
        <f>IF(AT395="UDARA","U","N")&amp;LEFT($C$4,2)&amp;MID($C$4,4,2)&amp;LEFT(A395,3)&amp;MID(E395,2,2)&amp;VLOOKUP(E395,Acuan_Reference!C:L,10,0)</f>
        <v>N1501SMG71S8</v>
      </c>
      <c r="BI395" t="s">
        <v>84</v>
      </c>
      <c r="BJ395" t="s">
        <v>148</v>
      </c>
      <c r="BK395" t="s">
        <v>86</v>
      </c>
      <c r="BL395" t="s">
        <v>87</v>
      </c>
    </row>
    <row r="396" hidden="1" spans="1:64">
      <c r="A396" t="s">
        <v>113</v>
      </c>
      <c r="B396" t="s">
        <v>75</v>
      </c>
      <c r="C396" t="s">
        <v>76</v>
      </c>
      <c r="D396" t="s">
        <v>134</v>
      </c>
      <c r="E396" t="s">
        <v>146</v>
      </c>
      <c r="F396" t="s">
        <v>147</v>
      </c>
      <c r="G396" t="s">
        <v>118</v>
      </c>
      <c r="H396" t="s">
        <v>81</v>
      </c>
      <c r="I396" s="34">
        <v>19975</v>
      </c>
      <c r="J396" s="35">
        <v>765</v>
      </c>
      <c r="K396" s="35">
        <v>1881</v>
      </c>
      <c r="L396" s="35">
        <v>1364</v>
      </c>
      <c r="M396" s="35">
        <v>5657</v>
      </c>
      <c r="N396" s="35">
        <v>3627</v>
      </c>
      <c r="O396" s="35">
        <v>6865</v>
      </c>
      <c r="P396" s="35">
        <v>2228</v>
      </c>
      <c r="Q396" s="35">
        <v>7963</v>
      </c>
      <c r="R396" s="35">
        <v>2324</v>
      </c>
      <c r="S396" s="35">
        <v>4188</v>
      </c>
      <c r="T396" s="35">
        <v>4244</v>
      </c>
      <c r="U396" s="35">
        <v>3729</v>
      </c>
      <c r="V396" s="34">
        <v>4053.6666666667</v>
      </c>
      <c r="W396" s="34">
        <f t="shared" si="96"/>
        <v>5050.33333333333</v>
      </c>
      <c r="X396" s="35">
        <v>1219</v>
      </c>
      <c r="Y396" s="35">
        <v>0</v>
      </c>
      <c r="Z396" s="35">
        <v>0</v>
      </c>
      <c r="AA396" s="34">
        <v>6712</v>
      </c>
      <c r="AB396" s="34">
        <v>0</v>
      </c>
      <c r="AC396" s="34">
        <v>0</v>
      </c>
      <c r="AD396" s="34">
        <v>0</v>
      </c>
      <c r="AE396" s="34">
        <f t="shared" si="97"/>
        <v>6712</v>
      </c>
      <c r="AF396" s="34">
        <f t="shared" si="98"/>
        <v>1.65578488611133</v>
      </c>
      <c r="AG396" s="34">
        <f t="shared" si="99"/>
        <v>1.32902118672035</v>
      </c>
      <c r="AH396" s="34">
        <v>3456</v>
      </c>
      <c r="AI396" s="34">
        <v>0</v>
      </c>
      <c r="AJ396" s="35">
        <v>15984</v>
      </c>
      <c r="AK396" s="35">
        <v>8137</v>
      </c>
      <c r="AL396" s="35">
        <v>7178</v>
      </c>
      <c r="AM396" s="34">
        <v>0.25</v>
      </c>
      <c r="AN396" s="34">
        <f t="shared" si="100"/>
        <v>1262.58333333333</v>
      </c>
      <c r="AO396" s="35">
        <v>48</v>
      </c>
      <c r="AP396" s="35">
        <v>48</v>
      </c>
      <c r="AQ396" t="s">
        <v>82</v>
      </c>
      <c r="AR396">
        <v>12</v>
      </c>
      <c r="AS396" s="34">
        <v>0.033333333333333</v>
      </c>
      <c r="AT396" t="s">
        <v>83</v>
      </c>
      <c r="AU396" s="35">
        <f t="shared" si="110"/>
        <v>1296.4375</v>
      </c>
      <c r="AV396" s="35">
        <f t="shared" si="101"/>
        <v>1344</v>
      </c>
      <c r="AW396" s="35">
        <f t="shared" si="102"/>
        <v>1.59514223483598</v>
      </c>
      <c r="AX396" s="35">
        <f t="shared" si="103"/>
        <v>0.17384991089697</v>
      </c>
      <c r="AY396" s="35">
        <f t="shared" si="104"/>
        <v>1344</v>
      </c>
      <c r="AZ396" s="35">
        <f t="shared" si="105"/>
        <v>1344</v>
      </c>
      <c r="BA396" s="27" t="str">
        <f t="shared" si="106"/>
        <v>3</v>
      </c>
      <c r="BB396" s="34">
        <v>0.00028</v>
      </c>
      <c r="BC396" s="34">
        <f t="shared" si="107"/>
        <v>0.37632</v>
      </c>
      <c r="BD396" s="34" t="e">
        <f t="shared" si="108"/>
        <v>#REF!</v>
      </c>
      <c r="BE396" s="34">
        <v>0.136</v>
      </c>
      <c r="BF396" s="34">
        <f t="shared" si="111"/>
        <v>182.784</v>
      </c>
      <c r="BG396" s="34" t="e">
        <f t="shared" si="109"/>
        <v>#REF!</v>
      </c>
      <c r="BH396" t="str">
        <f>IF(AT396="UDARA","U","N")&amp;LEFT($C$4,2)&amp;MID($C$4,4,2)&amp;LEFT(A396,3)&amp;MID(E396,2,2)&amp;VLOOKUP(E396,Acuan_Reference!C:L,10,0)</f>
        <v>N1501TGR71S8</v>
      </c>
      <c r="BI396" t="s">
        <v>84</v>
      </c>
      <c r="BJ396" t="s">
        <v>148</v>
      </c>
      <c r="BK396" t="s">
        <v>86</v>
      </c>
      <c r="BL396" t="s">
        <v>87</v>
      </c>
    </row>
    <row r="397" hidden="1" spans="1:64">
      <c r="A397" t="s">
        <v>114</v>
      </c>
      <c r="B397" t="s">
        <v>75</v>
      </c>
      <c r="C397" t="s">
        <v>76</v>
      </c>
      <c r="D397" t="s">
        <v>134</v>
      </c>
      <c r="E397" t="s">
        <v>146</v>
      </c>
      <c r="F397" t="s">
        <v>147</v>
      </c>
      <c r="G397" t="s">
        <v>118</v>
      </c>
      <c r="H397" t="s">
        <v>81</v>
      </c>
      <c r="I397" s="34">
        <v>19975</v>
      </c>
      <c r="J397" s="35">
        <v>59</v>
      </c>
      <c r="K397" s="35">
        <v>54</v>
      </c>
      <c r="L397" s="35">
        <v>9</v>
      </c>
      <c r="M397" s="35">
        <v>23</v>
      </c>
      <c r="N397" s="35">
        <v>79</v>
      </c>
      <c r="O397" s="35">
        <v>91</v>
      </c>
      <c r="P397" s="35">
        <v>118</v>
      </c>
      <c r="Q397" s="35">
        <v>79</v>
      </c>
      <c r="R397" s="35">
        <v>116</v>
      </c>
      <c r="S397" s="35">
        <v>99</v>
      </c>
      <c r="T397" s="35">
        <v>115</v>
      </c>
      <c r="U397" s="35">
        <v>129</v>
      </c>
      <c r="V397" s="34">
        <v>114.33333333333</v>
      </c>
      <c r="W397" s="34">
        <f t="shared" si="96"/>
        <v>155</v>
      </c>
      <c r="X397" s="35">
        <v>80</v>
      </c>
      <c r="Y397" s="35">
        <v>0</v>
      </c>
      <c r="Z397" s="35">
        <v>0</v>
      </c>
      <c r="AA397" s="34">
        <v>120</v>
      </c>
      <c r="AB397" s="34">
        <v>0</v>
      </c>
      <c r="AC397" s="34">
        <v>0</v>
      </c>
      <c r="AD397" s="34">
        <v>0</v>
      </c>
      <c r="AE397" s="34">
        <f t="shared" si="97"/>
        <v>120</v>
      </c>
      <c r="AF397" s="34">
        <f t="shared" si="98"/>
        <v>1.04956268221577</v>
      </c>
      <c r="AG397" s="34">
        <f t="shared" si="99"/>
        <v>0.774193548387097</v>
      </c>
      <c r="AH397" s="34">
        <v>3456</v>
      </c>
      <c r="AI397" s="34">
        <v>0</v>
      </c>
      <c r="AJ397" s="35">
        <v>15984</v>
      </c>
      <c r="AK397" s="35">
        <v>105</v>
      </c>
      <c r="AL397" s="35">
        <v>221</v>
      </c>
      <c r="AM397" s="34">
        <v>0.7</v>
      </c>
      <c r="AN397" s="34">
        <f t="shared" si="100"/>
        <v>108.5</v>
      </c>
      <c r="AO397" s="35">
        <v>48</v>
      </c>
      <c r="AP397" s="35">
        <v>48</v>
      </c>
      <c r="AQ397" t="s">
        <v>82</v>
      </c>
      <c r="AR397">
        <v>8</v>
      </c>
      <c r="AS397" s="34">
        <v>0.066666666666667</v>
      </c>
      <c r="AT397" t="s">
        <v>83</v>
      </c>
      <c r="AU397" s="35">
        <f t="shared" si="110"/>
        <v>157.125</v>
      </c>
      <c r="AV397" s="35">
        <f t="shared" si="101"/>
        <v>192</v>
      </c>
      <c r="AW397" s="35">
        <f t="shared" si="102"/>
        <v>2.01290322580645</v>
      </c>
      <c r="AX397" s="35">
        <f t="shared" si="103"/>
        <v>0.587096774193548</v>
      </c>
      <c r="AY397" s="35">
        <f t="shared" si="104"/>
        <v>192</v>
      </c>
      <c r="AZ397" s="35">
        <f t="shared" si="105"/>
        <v>192</v>
      </c>
      <c r="BA397" s="27" t="str">
        <f t="shared" si="106"/>
        <v>3</v>
      </c>
      <c r="BB397" s="34">
        <v>0.00028</v>
      </c>
      <c r="BC397" s="34">
        <f t="shared" si="107"/>
        <v>0.05376</v>
      </c>
      <c r="BD397" s="34" t="e">
        <f t="shared" si="108"/>
        <v>#REF!</v>
      </c>
      <c r="BE397" s="34">
        <v>0.136</v>
      </c>
      <c r="BF397" s="34">
        <f t="shared" si="111"/>
        <v>26.112</v>
      </c>
      <c r="BG397" s="34" t="e">
        <f t="shared" si="109"/>
        <v>#REF!</v>
      </c>
      <c r="BH397" t="str">
        <f>IF(AT397="UDARA","U","N")&amp;LEFT($C$4,2)&amp;MID($C$4,4,2)&amp;LEFT(A397,3)&amp;MID(E397,2,2)&amp;VLOOKUP(E397,Acuan_Reference!C:L,10,0)</f>
        <v>N1501YGY71S8</v>
      </c>
      <c r="BI397" t="s">
        <v>84</v>
      </c>
      <c r="BJ397" t="s">
        <v>148</v>
      </c>
      <c r="BK397" t="s">
        <v>86</v>
      </c>
      <c r="BL397" t="s">
        <v>87</v>
      </c>
    </row>
    <row r="398" hidden="1" spans="1:64">
      <c r="A398" t="s">
        <v>74</v>
      </c>
      <c r="B398" t="s">
        <v>75</v>
      </c>
      <c r="C398" t="s">
        <v>76</v>
      </c>
      <c r="D398" t="s">
        <v>134</v>
      </c>
      <c r="E398" t="s">
        <v>149</v>
      </c>
      <c r="F398" t="s">
        <v>150</v>
      </c>
      <c r="G398" t="s">
        <v>118</v>
      </c>
      <c r="H398" t="s">
        <v>81</v>
      </c>
      <c r="I398" s="34">
        <v>34850</v>
      </c>
      <c r="J398" s="35">
        <v>-199</v>
      </c>
      <c r="K398" s="35">
        <v>10</v>
      </c>
      <c r="L398" s="35">
        <v>254</v>
      </c>
      <c r="M398" s="35">
        <v>33</v>
      </c>
      <c r="N398" s="35">
        <v>54</v>
      </c>
      <c r="O398" s="35">
        <v>44</v>
      </c>
      <c r="P398" s="35">
        <v>-11</v>
      </c>
      <c r="Q398" s="35">
        <v>12</v>
      </c>
      <c r="R398" s="35">
        <v>23</v>
      </c>
      <c r="S398" s="35">
        <v>1</v>
      </c>
      <c r="T398" s="35">
        <v>11</v>
      </c>
      <c r="U398" s="35">
        <v>71</v>
      </c>
      <c r="V398" s="34">
        <v>27.666666666667</v>
      </c>
      <c r="W398" s="34">
        <f t="shared" si="96"/>
        <v>35.3333333333333</v>
      </c>
      <c r="X398" s="35">
        <v>-43</v>
      </c>
      <c r="Y398" s="35">
        <v>0</v>
      </c>
      <c r="Z398" s="35">
        <v>0</v>
      </c>
      <c r="AA398" s="34">
        <v>0</v>
      </c>
      <c r="AB398" s="34">
        <v>0</v>
      </c>
      <c r="AC398" s="34">
        <v>0</v>
      </c>
      <c r="AD398" s="34">
        <v>0</v>
      </c>
      <c r="AE398" s="34">
        <f t="shared" si="97"/>
        <v>0</v>
      </c>
      <c r="AF398" s="34">
        <f t="shared" si="98"/>
        <v>0</v>
      </c>
      <c r="AG398" s="34">
        <f t="shared" si="99"/>
        <v>0</v>
      </c>
      <c r="AH398" s="34">
        <v>168</v>
      </c>
      <c r="AI398" s="34">
        <v>0</v>
      </c>
      <c r="AJ398" s="35">
        <v>0</v>
      </c>
      <c r="AK398" s="35">
        <v>14</v>
      </c>
      <c r="AL398" s="35">
        <v>24</v>
      </c>
      <c r="AM398" s="34">
        <v>0.7</v>
      </c>
      <c r="AN398" s="34">
        <f t="shared" si="100"/>
        <v>24.7333333333333</v>
      </c>
      <c r="AO398" s="35">
        <v>24</v>
      </c>
      <c r="AP398" s="35">
        <v>24</v>
      </c>
      <c r="AQ398" t="s">
        <v>82</v>
      </c>
      <c r="AR398">
        <v>8</v>
      </c>
      <c r="AS398" s="34">
        <v>0.066666666666667</v>
      </c>
      <c r="AT398" t="s">
        <v>83</v>
      </c>
      <c r="AU398" s="35">
        <f t="shared" si="110"/>
        <v>36.55</v>
      </c>
      <c r="AV398" s="35">
        <f t="shared" si="101"/>
        <v>48</v>
      </c>
      <c r="AW398" s="35">
        <f t="shared" si="102"/>
        <v>1.35849056603774</v>
      </c>
      <c r="AX398" s="35">
        <f t="shared" si="103"/>
        <v>0.679245283018868</v>
      </c>
      <c r="AY398" s="35">
        <f t="shared" si="104"/>
        <v>48</v>
      </c>
      <c r="AZ398" s="35">
        <f t="shared" si="105"/>
        <v>48</v>
      </c>
      <c r="BA398" s="27" t="str">
        <f t="shared" si="106"/>
        <v>1</v>
      </c>
      <c r="BB398" s="34">
        <v>0.005103</v>
      </c>
      <c r="BC398" s="34">
        <f t="shared" si="107"/>
        <v>0.244944</v>
      </c>
      <c r="BD398" s="34" t="e">
        <f t="shared" si="108"/>
        <v>#REF!</v>
      </c>
      <c r="BE398" s="34">
        <v>0.291</v>
      </c>
      <c r="BF398" s="34">
        <f t="shared" si="111"/>
        <v>13.968</v>
      </c>
      <c r="BG398" s="34" t="e">
        <f t="shared" si="109"/>
        <v>#REF!</v>
      </c>
      <c r="BH398" t="str">
        <f>IF(AT398="UDARA","U","N")&amp;LEFT($C$4,2)&amp;MID($C$4,4,2)&amp;LEFT(A398,3)&amp;MID(E398,2,2)&amp;VLOOKUP(E398,Acuan_Reference!C:L,10,0)</f>
        <v>N1501BDG71S8</v>
      </c>
      <c r="BI398" t="s">
        <v>84</v>
      </c>
      <c r="BJ398" t="s">
        <v>148</v>
      </c>
      <c r="BK398" t="s">
        <v>86</v>
      </c>
      <c r="BL398" t="s">
        <v>87</v>
      </c>
    </row>
    <row r="399" hidden="1" spans="1:64">
      <c r="A399" t="s">
        <v>88</v>
      </c>
      <c r="B399" t="s">
        <v>75</v>
      </c>
      <c r="C399" t="s">
        <v>76</v>
      </c>
      <c r="D399" t="s">
        <v>134</v>
      </c>
      <c r="E399" t="s">
        <v>149</v>
      </c>
      <c r="F399" t="s">
        <v>150</v>
      </c>
      <c r="G399" t="s">
        <v>118</v>
      </c>
      <c r="H399" t="s">
        <v>81</v>
      </c>
      <c r="I399" s="34">
        <v>34850</v>
      </c>
      <c r="J399" s="35">
        <v>-6</v>
      </c>
      <c r="K399" s="35">
        <v>-3</v>
      </c>
      <c r="L399" s="35">
        <v>-3</v>
      </c>
      <c r="M399" s="35">
        <v>3</v>
      </c>
      <c r="N399" s="35">
        <v>10</v>
      </c>
      <c r="O399" s="35">
        <v>-2</v>
      </c>
      <c r="P399" s="35">
        <v>3</v>
      </c>
      <c r="Q399" s="35">
        <v>0</v>
      </c>
      <c r="R399" s="35">
        <v>17</v>
      </c>
      <c r="S399" s="35">
        <v>5</v>
      </c>
      <c r="T399" s="35">
        <v>0</v>
      </c>
      <c r="U399" s="35">
        <v>0</v>
      </c>
      <c r="V399" s="34">
        <v>1.6666666666667</v>
      </c>
      <c r="W399" s="34">
        <f t="shared" si="96"/>
        <v>5</v>
      </c>
      <c r="X399" s="35">
        <v>0</v>
      </c>
      <c r="Y399" s="35">
        <v>0</v>
      </c>
      <c r="Z399" s="35">
        <v>0</v>
      </c>
      <c r="AA399" s="34">
        <v>0</v>
      </c>
      <c r="AB399" s="34">
        <v>0</v>
      </c>
      <c r="AC399" s="34">
        <v>0</v>
      </c>
      <c r="AD399" s="34">
        <v>0</v>
      </c>
      <c r="AE399" s="34">
        <f t="shared" si="97"/>
        <v>0</v>
      </c>
      <c r="AF399" s="34">
        <f t="shared" si="98"/>
        <v>0</v>
      </c>
      <c r="AG399" s="34">
        <f t="shared" si="99"/>
        <v>0</v>
      </c>
      <c r="AH399" s="34">
        <v>168</v>
      </c>
      <c r="AI399" s="34">
        <v>0</v>
      </c>
      <c r="AJ399" s="35">
        <v>0</v>
      </c>
      <c r="AK399" s="35">
        <v>9</v>
      </c>
      <c r="AL399" s="35">
        <v>15</v>
      </c>
      <c r="AM399" s="34">
        <v>0.6</v>
      </c>
      <c r="AN399" s="34">
        <f t="shared" si="100"/>
        <v>3</v>
      </c>
      <c r="AO399" s="35">
        <v>24</v>
      </c>
      <c r="AP399" s="35">
        <v>24</v>
      </c>
      <c r="AQ399" t="s">
        <v>82</v>
      </c>
      <c r="AR399">
        <v>8</v>
      </c>
      <c r="AS399" s="34">
        <v>0.033333333333333</v>
      </c>
      <c r="AT399" t="s">
        <v>83</v>
      </c>
      <c r="AU399" s="35">
        <f t="shared" si="110"/>
        <v>13.5</v>
      </c>
      <c r="AV399" s="35">
        <f t="shared" si="101"/>
        <v>24</v>
      </c>
      <c r="AW399" s="35">
        <f t="shared" si="102"/>
        <v>4.8</v>
      </c>
      <c r="AX399" s="35">
        <f t="shared" si="103"/>
        <v>1.8</v>
      </c>
      <c r="AY399" s="35">
        <f t="shared" si="104"/>
        <v>24</v>
      </c>
      <c r="AZ399" s="35">
        <f t="shared" si="105"/>
        <v>24</v>
      </c>
      <c r="BA399" s="27" t="str">
        <f t="shared" si="106"/>
        <v>1</v>
      </c>
      <c r="BB399" s="34">
        <v>0.005103</v>
      </c>
      <c r="BC399" s="34">
        <f t="shared" si="107"/>
        <v>0.122472</v>
      </c>
      <c r="BD399" s="34" t="e">
        <f t="shared" si="108"/>
        <v>#REF!</v>
      </c>
      <c r="BE399" s="34">
        <v>0.291</v>
      </c>
      <c r="BF399" s="34">
        <f t="shared" si="111"/>
        <v>6.984</v>
      </c>
      <c r="BG399" s="34" t="e">
        <f t="shared" si="109"/>
        <v>#REF!</v>
      </c>
      <c r="BH399" t="str">
        <f>IF(AT399="UDARA","U","N")&amp;LEFT($C$4,2)&amp;MID($C$4,4,2)&amp;LEFT(A399,3)&amp;MID(E399,2,2)&amp;VLOOKUP(E399,Acuan_Reference!C:L,10,0)</f>
        <v>N1501BGR71S8</v>
      </c>
      <c r="BI399" t="s">
        <v>84</v>
      </c>
      <c r="BJ399" t="s">
        <v>148</v>
      </c>
      <c r="BK399" t="s">
        <v>86</v>
      </c>
      <c r="BL399" t="s">
        <v>87</v>
      </c>
    </row>
    <row r="400" hidden="1" spans="1:64">
      <c r="A400" t="s">
        <v>89</v>
      </c>
      <c r="B400" t="s">
        <v>75</v>
      </c>
      <c r="C400" t="s">
        <v>76</v>
      </c>
      <c r="D400" t="s">
        <v>134</v>
      </c>
      <c r="E400" t="s">
        <v>149</v>
      </c>
      <c r="F400" t="s">
        <v>150</v>
      </c>
      <c r="G400" t="s">
        <v>118</v>
      </c>
      <c r="H400" t="s">
        <v>81</v>
      </c>
      <c r="I400" s="34">
        <v>34850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  <c r="U400" s="35">
        <v>0</v>
      </c>
      <c r="V400" s="34">
        <v>0</v>
      </c>
      <c r="W400" s="34">
        <f t="shared" si="96"/>
        <v>0</v>
      </c>
      <c r="X400" s="35">
        <v>0</v>
      </c>
      <c r="Y400" s="35">
        <v>0</v>
      </c>
      <c r="Z400" s="35">
        <v>0</v>
      </c>
      <c r="AA400" s="34">
        <v>0</v>
      </c>
      <c r="AB400" s="34">
        <v>0</v>
      </c>
      <c r="AC400" s="34">
        <v>0</v>
      </c>
      <c r="AD400" s="34">
        <v>0</v>
      </c>
      <c r="AE400" s="34">
        <f t="shared" si="97"/>
        <v>0</v>
      </c>
      <c r="AF400" s="34">
        <f t="shared" si="98"/>
        <v>9999</v>
      </c>
      <c r="AG400" s="34">
        <f t="shared" si="99"/>
        <v>9999</v>
      </c>
      <c r="AH400" s="34">
        <v>168</v>
      </c>
      <c r="AI400" s="34">
        <v>0</v>
      </c>
      <c r="AJ400" s="35">
        <v>0</v>
      </c>
      <c r="AK400" s="35">
        <v>0</v>
      </c>
      <c r="AL400" s="35">
        <v>0</v>
      </c>
      <c r="AM400" s="34">
        <v>1.3</v>
      </c>
      <c r="AN400" s="34">
        <f t="shared" si="100"/>
        <v>0</v>
      </c>
      <c r="AO400" s="35">
        <v>24</v>
      </c>
      <c r="AP400" s="35">
        <v>24</v>
      </c>
      <c r="AQ400" t="s">
        <v>82</v>
      </c>
      <c r="AR400">
        <v>4</v>
      </c>
      <c r="AS400" s="34">
        <v>0.53333333333333</v>
      </c>
      <c r="AT400" t="s">
        <v>83</v>
      </c>
      <c r="AU400" s="35">
        <f t="shared" si="110"/>
        <v>0</v>
      </c>
      <c r="AV400" s="35">
        <f t="shared" si="101"/>
        <v>0</v>
      </c>
      <c r="AW400" s="35">
        <f t="shared" si="102"/>
        <v>9999</v>
      </c>
      <c r="AX400" s="35">
        <f t="shared" si="103"/>
        <v>9999</v>
      </c>
      <c r="AY400" s="35">
        <f t="shared" si="104"/>
        <v>0</v>
      </c>
      <c r="AZ400" s="35">
        <f t="shared" si="105"/>
        <v>0</v>
      </c>
      <c r="BA400" s="27" t="str">
        <f t="shared" si="106"/>
        <v>Kelipatan Kirim/Master box &gt; 3x FC+index</v>
      </c>
      <c r="BB400" s="34">
        <v>0.005103</v>
      </c>
      <c r="BC400" s="34">
        <f t="shared" si="107"/>
        <v>0</v>
      </c>
      <c r="BD400" s="34" t="e">
        <f t="shared" si="108"/>
        <v>#REF!</v>
      </c>
      <c r="BE400" s="34">
        <v>0.291</v>
      </c>
      <c r="BF400" s="34">
        <f t="shared" si="111"/>
        <v>0</v>
      </c>
      <c r="BG400" s="34" t="e">
        <f t="shared" si="109"/>
        <v>#REF!</v>
      </c>
      <c r="BH400" t="str">
        <f>IF(AT400="UDARA","U","N")&amp;LEFT($C$4,2)&amp;MID($C$4,4,2)&amp;LEFT(A400,3)&amp;MID(E400,2,2)&amp;VLOOKUP(E400,Acuan_Reference!C:L,10,0)</f>
        <v>N1501BJM71S8</v>
      </c>
      <c r="BI400" t="s">
        <v>84</v>
      </c>
      <c r="BJ400" t="s">
        <v>148</v>
      </c>
      <c r="BK400" t="s">
        <v>86</v>
      </c>
      <c r="BL400" t="s">
        <v>87</v>
      </c>
    </row>
    <row r="401" hidden="1" spans="1:64">
      <c r="A401" t="s">
        <v>90</v>
      </c>
      <c r="B401" t="s">
        <v>75</v>
      </c>
      <c r="C401" t="s">
        <v>76</v>
      </c>
      <c r="D401" t="s">
        <v>134</v>
      </c>
      <c r="E401" t="s">
        <v>149</v>
      </c>
      <c r="F401" t="s">
        <v>150</v>
      </c>
      <c r="G401" t="s">
        <v>118</v>
      </c>
      <c r="H401" t="s">
        <v>81</v>
      </c>
      <c r="I401" s="34">
        <v>34850</v>
      </c>
      <c r="J401" s="35">
        <v>-1</v>
      </c>
      <c r="K401" s="35">
        <v>-4</v>
      </c>
      <c r="L401" s="35">
        <v>23</v>
      </c>
      <c r="M401" s="35">
        <v>5</v>
      </c>
      <c r="N401" s="35">
        <v>17</v>
      </c>
      <c r="O401" s="35">
        <v>8</v>
      </c>
      <c r="P401" s="35">
        <v>0</v>
      </c>
      <c r="Q401" s="35">
        <v>5</v>
      </c>
      <c r="R401" s="35">
        <v>18</v>
      </c>
      <c r="S401" s="35">
        <v>5</v>
      </c>
      <c r="T401" s="35">
        <v>5</v>
      </c>
      <c r="U401" s="35">
        <v>3</v>
      </c>
      <c r="V401" s="34">
        <v>4.3333333333333</v>
      </c>
      <c r="W401" s="34">
        <f t="shared" si="96"/>
        <v>9</v>
      </c>
      <c r="X401" s="35">
        <v>0</v>
      </c>
      <c r="Y401" s="35">
        <v>0</v>
      </c>
      <c r="Z401" s="35">
        <v>0</v>
      </c>
      <c r="AA401" s="34">
        <v>0</v>
      </c>
      <c r="AB401" s="34">
        <v>0</v>
      </c>
      <c r="AC401" s="34">
        <v>0</v>
      </c>
      <c r="AD401" s="34">
        <v>24</v>
      </c>
      <c r="AE401" s="34">
        <f t="shared" si="97"/>
        <v>24</v>
      </c>
      <c r="AF401" s="34">
        <f t="shared" si="98"/>
        <v>5.53846153846158</v>
      </c>
      <c r="AG401" s="34">
        <f t="shared" si="99"/>
        <v>0</v>
      </c>
      <c r="AH401" s="34">
        <v>168</v>
      </c>
      <c r="AI401" s="34">
        <v>0</v>
      </c>
      <c r="AJ401" s="35">
        <v>0</v>
      </c>
      <c r="AK401" s="35">
        <v>11</v>
      </c>
      <c r="AL401" s="35">
        <v>19</v>
      </c>
      <c r="AM401" s="34">
        <v>0.6</v>
      </c>
      <c r="AN401" s="34">
        <f t="shared" si="100"/>
        <v>5.4</v>
      </c>
      <c r="AO401" s="35">
        <v>24</v>
      </c>
      <c r="AP401" s="35">
        <v>24</v>
      </c>
      <c r="AQ401" t="s">
        <v>82</v>
      </c>
      <c r="AR401">
        <v>12</v>
      </c>
      <c r="AS401" s="34">
        <v>0.033333333333333</v>
      </c>
      <c r="AT401" t="s">
        <v>83</v>
      </c>
      <c r="AU401" s="35">
        <f t="shared" si="110"/>
        <v>0.299999999999999</v>
      </c>
      <c r="AV401" s="35">
        <f t="shared" si="101"/>
        <v>24</v>
      </c>
      <c r="AW401" s="35">
        <f t="shared" si="102"/>
        <v>5.33333333333333</v>
      </c>
      <c r="AX401" s="35">
        <f t="shared" si="103"/>
        <v>3.22222222222222</v>
      </c>
      <c r="AY401" s="35">
        <f t="shared" si="104"/>
        <v>0</v>
      </c>
      <c r="AZ401" s="35">
        <f t="shared" si="105"/>
        <v>0</v>
      </c>
      <c r="BA401" s="27" t="str">
        <f t="shared" si="106"/>
        <v>Kelipatan Kirim/Master box &gt; 3x FC+index</v>
      </c>
      <c r="BB401" s="34">
        <v>0.005103</v>
      </c>
      <c r="BC401" s="34">
        <f t="shared" si="107"/>
        <v>0</v>
      </c>
      <c r="BD401" s="34" t="e">
        <f t="shared" si="108"/>
        <v>#REF!</v>
      </c>
      <c r="BE401" s="34">
        <v>0.291</v>
      </c>
      <c r="BF401" s="34">
        <f t="shared" si="111"/>
        <v>0</v>
      </c>
      <c r="BG401" s="34" t="e">
        <f t="shared" si="109"/>
        <v>#REF!</v>
      </c>
      <c r="BH401" t="str">
        <f>IF(AT401="UDARA","U","N")&amp;LEFT($C$4,2)&amp;MID($C$4,4,2)&amp;LEFT(A401,3)&amp;MID(E401,2,2)&amp;VLOOKUP(E401,Acuan_Reference!C:L,10,0)</f>
        <v>N1501BKS71S8</v>
      </c>
      <c r="BI401" t="s">
        <v>84</v>
      </c>
      <c r="BJ401" t="s">
        <v>148</v>
      </c>
      <c r="BK401" t="s">
        <v>86</v>
      </c>
      <c r="BL401" t="s">
        <v>87</v>
      </c>
    </row>
    <row r="402" hidden="1" spans="1:64">
      <c r="A402" t="s">
        <v>91</v>
      </c>
      <c r="B402" t="s">
        <v>75</v>
      </c>
      <c r="C402" t="s">
        <v>76</v>
      </c>
      <c r="D402" t="s">
        <v>134</v>
      </c>
      <c r="E402" t="s">
        <v>149</v>
      </c>
      <c r="F402" t="s">
        <v>150</v>
      </c>
      <c r="G402" t="s">
        <v>118</v>
      </c>
      <c r="H402" t="s">
        <v>81</v>
      </c>
      <c r="I402" s="34">
        <v>34850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  <c r="U402" s="35">
        <v>0</v>
      </c>
      <c r="V402" s="34">
        <v>0</v>
      </c>
      <c r="W402" s="34">
        <f t="shared" si="96"/>
        <v>0</v>
      </c>
      <c r="X402" s="35">
        <v>0</v>
      </c>
      <c r="Y402" s="35">
        <v>0</v>
      </c>
      <c r="Z402" s="35">
        <v>0</v>
      </c>
      <c r="AA402" s="34">
        <v>0</v>
      </c>
      <c r="AB402" s="34">
        <v>0</v>
      </c>
      <c r="AC402" s="34">
        <v>0</v>
      </c>
      <c r="AD402" s="34">
        <v>0</v>
      </c>
      <c r="AE402" s="34">
        <f t="shared" si="97"/>
        <v>0</v>
      </c>
      <c r="AF402" s="34">
        <f t="shared" si="98"/>
        <v>9999</v>
      </c>
      <c r="AG402" s="34">
        <f t="shared" si="99"/>
        <v>9999</v>
      </c>
      <c r="AH402" s="34">
        <v>168</v>
      </c>
      <c r="AI402" s="34">
        <v>0</v>
      </c>
      <c r="AJ402" s="35">
        <v>0</v>
      </c>
      <c r="AK402" s="35">
        <v>0</v>
      </c>
      <c r="AL402" s="35">
        <v>0</v>
      </c>
      <c r="AM402" s="34">
        <v>0.9</v>
      </c>
      <c r="AN402" s="34">
        <f t="shared" si="100"/>
        <v>0</v>
      </c>
      <c r="AO402" s="35">
        <v>24</v>
      </c>
      <c r="AP402" s="35">
        <v>24</v>
      </c>
      <c r="AQ402" t="s">
        <v>82</v>
      </c>
      <c r="AR402">
        <v>4</v>
      </c>
      <c r="AS402" s="34">
        <v>0.13333333333333</v>
      </c>
      <c r="AT402" t="s">
        <v>83</v>
      </c>
      <c r="AU402" s="35">
        <f t="shared" si="110"/>
        <v>0</v>
      </c>
      <c r="AV402" s="35">
        <f t="shared" si="101"/>
        <v>0</v>
      </c>
      <c r="AW402" s="35">
        <f t="shared" si="102"/>
        <v>9999</v>
      </c>
      <c r="AX402" s="35">
        <f t="shared" si="103"/>
        <v>9999</v>
      </c>
      <c r="AY402" s="35">
        <f t="shared" si="104"/>
        <v>0</v>
      </c>
      <c r="AZ402" s="35">
        <f t="shared" si="105"/>
        <v>0</v>
      </c>
      <c r="BA402" s="27" t="str">
        <f t="shared" si="106"/>
        <v>Kelipatan Kirim/Master box &gt; 3x FC+index</v>
      </c>
      <c r="BB402" s="34">
        <v>0.005103</v>
      </c>
      <c r="BC402" s="34">
        <f t="shared" si="107"/>
        <v>0</v>
      </c>
      <c r="BD402" s="34" t="e">
        <f t="shared" si="108"/>
        <v>#REF!</v>
      </c>
      <c r="BE402" s="34">
        <v>0.291</v>
      </c>
      <c r="BF402" s="34">
        <f t="shared" si="111"/>
        <v>0</v>
      </c>
      <c r="BG402" s="34" t="e">
        <f t="shared" si="109"/>
        <v>#REF!</v>
      </c>
      <c r="BH402" t="str">
        <f>IF(AT402="UDARA","U","N")&amp;LEFT($C$4,2)&amp;MID($C$4,4,2)&amp;LEFT(A402,3)&amp;MID(E402,2,2)&amp;VLOOKUP(E402,Acuan_Reference!C:L,10,0)</f>
        <v>N1501BLP71S8</v>
      </c>
      <c r="BI402" t="s">
        <v>84</v>
      </c>
      <c r="BJ402" t="s">
        <v>148</v>
      </c>
      <c r="BK402" t="s">
        <v>86</v>
      </c>
      <c r="BL402" t="s">
        <v>87</v>
      </c>
    </row>
    <row r="403" hidden="1" spans="1:64">
      <c r="A403" t="s">
        <v>92</v>
      </c>
      <c r="B403" t="s">
        <v>75</v>
      </c>
      <c r="C403" t="s">
        <v>76</v>
      </c>
      <c r="D403" t="s">
        <v>134</v>
      </c>
      <c r="E403" t="s">
        <v>149</v>
      </c>
      <c r="F403" t="s">
        <v>150</v>
      </c>
      <c r="G403" t="s">
        <v>118</v>
      </c>
      <c r="H403" t="s">
        <v>81</v>
      </c>
      <c r="I403" s="34">
        <v>34850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  <c r="U403" s="35">
        <v>0</v>
      </c>
      <c r="V403" s="34">
        <v>0</v>
      </c>
      <c r="W403" s="34">
        <f t="shared" si="96"/>
        <v>0</v>
      </c>
      <c r="X403" s="35">
        <v>0</v>
      </c>
      <c r="Y403" s="35">
        <v>0</v>
      </c>
      <c r="Z403" s="35">
        <v>0</v>
      </c>
      <c r="AA403" s="34">
        <v>0</v>
      </c>
      <c r="AB403" s="34">
        <v>0</v>
      </c>
      <c r="AC403" s="34">
        <v>0</v>
      </c>
      <c r="AD403" s="34">
        <v>0</v>
      </c>
      <c r="AE403" s="34">
        <f t="shared" si="97"/>
        <v>0</v>
      </c>
      <c r="AF403" s="34">
        <f t="shared" si="98"/>
        <v>9999</v>
      </c>
      <c r="AG403" s="34">
        <f t="shared" si="99"/>
        <v>9999</v>
      </c>
      <c r="AH403" s="34">
        <v>168</v>
      </c>
      <c r="AI403" s="34">
        <v>0</v>
      </c>
      <c r="AJ403" s="35">
        <v>0</v>
      </c>
      <c r="AK403" s="35">
        <v>0</v>
      </c>
      <c r="AL403" s="35">
        <v>0</v>
      </c>
      <c r="AM403" s="34">
        <v>1.5</v>
      </c>
      <c r="AN403" s="34">
        <f t="shared" si="100"/>
        <v>0</v>
      </c>
      <c r="AO403" s="35">
        <v>24</v>
      </c>
      <c r="AP403" s="35">
        <v>24</v>
      </c>
      <c r="AQ403" t="s">
        <v>82</v>
      </c>
      <c r="AR403">
        <v>2</v>
      </c>
      <c r="AS403" s="34">
        <v>0.53333333333333</v>
      </c>
      <c r="AT403" t="s">
        <v>83</v>
      </c>
      <c r="AU403" s="35">
        <f t="shared" si="110"/>
        <v>0</v>
      </c>
      <c r="AV403" s="35">
        <f t="shared" si="101"/>
        <v>0</v>
      </c>
      <c r="AW403" s="35">
        <f t="shared" si="102"/>
        <v>9999</v>
      </c>
      <c r="AX403" s="35">
        <f t="shared" si="103"/>
        <v>9999</v>
      </c>
      <c r="AY403" s="35">
        <f t="shared" si="104"/>
        <v>0</v>
      </c>
      <c r="AZ403" s="35">
        <f t="shared" si="105"/>
        <v>0</v>
      </c>
      <c r="BA403" s="27" t="str">
        <f t="shared" si="106"/>
        <v>Kelipatan Kirim/Master box &gt; 3x FC+index</v>
      </c>
      <c r="BB403" s="34">
        <v>0.005103</v>
      </c>
      <c r="BC403" s="34">
        <f t="shared" si="107"/>
        <v>0</v>
      </c>
      <c r="BD403" s="34" t="e">
        <f t="shared" si="108"/>
        <v>#REF!</v>
      </c>
      <c r="BE403" s="34">
        <v>0.291</v>
      </c>
      <c r="BF403" s="34">
        <f t="shared" si="111"/>
        <v>0</v>
      </c>
      <c r="BG403" s="34" t="e">
        <f t="shared" si="109"/>
        <v>#REF!</v>
      </c>
      <c r="BH403" t="str">
        <f>IF(AT403="UDARA","U","N")&amp;LEFT($C$4,2)&amp;MID($C$4,4,2)&amp;LEFT(A403,3)&amp;MID(E403,2,2)&amp;VLOOKUP(E403,Acuan_Reference!C:L,10,0)</f>
        <v>N1501BTM71S8</v>
      </c>
      <c r="BI403" t="s">
        <v>84</v>
      </c>
      <c r="BJ403" t="s">
        <v>148</v>
      </c>
      <c r="BK403" t="s">
        <v>86</v>
      </c>
      <c r="BL403" t="s">
        <v>87</v>
      </c>
    </row>
    <row r="404" hidden="1" spans="1:64">
      <c r="A404" t="s">
        <v>93</v>
      </c>
      <c r="B404" t="s">
        <v>75</v>
      </c>
      <c r="C404" t="s">
        <v>76</v>
      </c>
      <c r="D404" t="s">
        <v>134</v>
      </c>
      <c r="E404" t="s">
        <v>149</v>
      </c>
      <c r="F404" t="s">
        <v>150</v>
      </c>
      <c r="G404" t="s">
        <v>118</v>
      </c>
      <c r="H404" t="s">
        <v>81</v>
      </c>
      <c r="I404" s="34">
        <v>34850</v>
      </c>
      <c r="J404" s="35">
        <v>4</v>
      </c>
      <c r="K404" s="35">
        <v>-9</v>
      </c>
      <c r="L404" s="35">
        <v>-2</v>
      </c>
      <c r="M404" s="35">
        <v>8</v>
      </c>
      <c r="N404" s="35">
        <v>0</v>
      </c>
      <c r="O404" s="35">
        <v>6</v>
      </c>
      <c r="P404" s="35">
        <v>0</v>
      </c>
      <c r="Q404" s="35">
        <v>0</v>
      </c>
      <c r="R404" s="35">
        <v>1</v>
      </c>
      <c r="S404" s="35">
        <v>0</v>
      </c>
      <c r="T404" s="35">
        <v>0</v>
      </c>
      <c r="U404" s="35">
        <v>2</v>
      </c>
      <c r="V404" s="34">
        <v>0.66666666666667</v>
      </c>
      <c r="W404" s="34">
        <f t="shared" si="96"/>
        <v>1</v>
      </c>
      <c r="X404" s="35">
        <v>0</v>
      </c>
      <c r="Y404" s="35">
        <v>0</v>
      </c>
      <c r="Z404" s="35">
        <v>0</v>
      </c>
      <c r="AA404" s="34">
        <v>0</v>
      </c>
      <c r="AB404" s="34">
        <v>3</v>
      </c>
      <c r="AC404" s="34">
        <v>0</v>
      </c>
      <c r="AD404" s="34">
        <v>0</v>
      </c>
      <c r="AE404" s="34">
        <f t="shared" si="97"/>
        <v>0</v>
      </c>
      <c r="AF404" s="34">
        <f t="shared" si="98"/>
        <v>0</v>
      </c>
      <c r="AG404" s="34">
        <f t="shared" si="99"/>
        <v>0</v>
      </c>
      <c r="AH404" s="34">
        <v>168</v>
      </c>
      <c r="AI404" s="34">
        <v>0</v>
      </c>
      <c r="AJ404" s="35">
        <v>0</v>
      </c>
      <c r="AK404" s="35">
        <v>1</v>
      </c>
      <c r="AL404" s="35">
        <v>1</v>
      </c>
      <c r="AM404" s="34">
        <v>0.8</v>
      </c>
      <c r="AN404" s="34">
        <f t="shared" si="100"/>
        <v>0.8</v>
      </c>
      <c r="AO404" s="35">
        <v>24</v>
      </c>
      <c r="AP404" s="35">
        <v>24</v>
      </c>
      <c r="AQ404" t="s">
        <v>82</v>
      </c>
      <c r="AR404">
        <v>4</v>
      </c>
      <c r="AS404" s="34">
        <v>0.066666666666667</v>
      </c>
      <c r="AT404" t="s">
        <v>83</v>
      </c>
      <c r="AU404" s="35">
        <f t="shared" si="110"/>
        <v>1.35</v>
      </c>
      <c r="AV404" s="35">
        <f t="shared" si="101"/>
        <v>24</v>
      </c>
      <c r="AW404" s="35">
        <f t="shared" si="102"/>
        <v>24</v>
      </c>
      <c r="AX404" s="35">
        <f t="shared" si="103"/>
        <v>23</v>
      </c>
      <c r="AY404" s="35">
        <f t="shared" si="104"/>
        <v>0</v>
      </c>
      <c r="AZ404" s="35">
        <f t="shared" si="105"/>
        <v>0</v>
      </c>
      <c r="BA404" s="27" t="str">
        <f t="shared" si="106"/>
        <v>Kelipatan Kirim/Master box &gt; 3x FC+index</v>
      </c>
      <c r="BB404" s="34">
        <v>0.005103</v>
      </c>
      <c r="BC404" s="34">
        <f t="shared" si="107"/>
        <v>0</v>
      </c>
      <c r="BD404" s="34" t="e">
        <f t="shared" si="108"/>
        <v>#REF!</v>
      </c>
      <c r="BE404" s="34">
        <v>0.291</v>
      </c>
      <c r="BF404" s="34">
        <f t="shared" si="111"/>
        <v>0</v>
      </c>
      <c r="BG404" s="34" t="e">
        <f t="shared" si="109"/>
        <v>#REF!</v>
      </c>
      <c r="BH404" t="str">
        <f>IF(AT404="UDARA","U","N")&amp;LEFT($C$4,2)&amp;MID($C$4,4,2)&amp;LEFT(A404,3)&amp;MID(E404,2,2)&amp;VLOOKUP(E404,Acuan_Reference!C:L,10,0)</f>
        <v>N1501CRB71S8</v>
      </c>
      <c r="BI404" t="s">
        <v>84</v>
      </c>
      <c r="BJ404" t="s">
        <v>148</v>
      </c>
      <c r="BK404" t="s">
        <v>86</v>
      </c>
      <c r="BL404" t="s">
        <v>87</v>
      </c>
    </row>
    <row r="405" hidden="1" spans="1:64">
      <c r="A405" t="s">
        <v>94</v>
      </c>
      <c r="B405" t="s">
        <v>75</v>
      </c>
      <c r="C405" t="s">
        <v>76</v>
      </c>
      <c r="D405" t="s">
        <v>134</v>
      </c>
      <c r="E405" t="s">
        <v>149</v>
      </c>
      <c r="F405" t="s">
        <v>150</v>
      </c>
      <c r="G405" t="s">
        <v>118</v>
      </c>
      <c r="H405" t="s">
        <v>81</v>
      </c>
      <c r="I405" s="34">
        <v>34850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  <c r="U405" s="35">
        <v>0</v>
      </c>
      <c r="V405" s="34">
        <v>0</v>
      </c>
      <c r="W405" s="34">
        <f t="shared" si="96"/>
        <v>0</v>
      </c>
      <c r="X405" s="35">
        <v>0</v>
      </c>
      <c r="Y405" s="35">
        <v>0</v>
      </c>
      <c r="Z405" s="35">
        <v>0</v>
      </c>
      <c r="AA405" s="34">
        <v>0</v>
      </c>
      <c r="AB405" s="34">
        <v>0</v>
      </c>
      <c r="AC405" s="34">
        <v>0</v>
      </c>
      <c r="AD405" s="34">
        <v>0</v>
      </c>
      <c r="AE405" s="34">
        <f t="shared" si="97"/>
        <v>0</v>
      </c>
      <c r="AF405" s="34">
        <f t="shared" si="98"/>
        <v>9999</v>
      </c>
      <c r="AG405" s="34">
        <f t="shared" si="99"/>
        <v>9999</v>
      </c>
      <c r="AH405" s="34">
        <v>168</v>
      </c>
      <c r="AI405" s="34">
        <v>0</v>
      </c>
      <c r="AJ405" s="35">
        <v>0</v>
      </c>
      <c r="AK405" s="35">
        <v>0</v>
      </c>
      <c r="AL405" s="35">
        <v>0</v>
      </c>
      <c r="AM405" s="34">
        <v>0.8</v>
      </c>
      <c r="AN405" s="34">
        <f t="shared" si="100"/>
        <v>0</v>
      </c>
      <c r="AO405" s="35">
        <v>24</v>
      </c>
      <c r="AP405" s="35">
        <v>24</v>
      </c>
      <c r="AQ405" t="s">
        <v>82</v>
      </c>
      <c r="AR405">
        <v>8</v>
      </c>
      <c r="AS405" s="34">
        <v>0.13333333333333</v>
      </c>
      <c r="AT405" t="s">
        <v>83</v>
      </c>
      <c r="AU405" s="35">
        <f t="shared" si="110"/>
        <v>0</v>
      </c>
      <c r="AV405" s="35">
        <f t="shared" si="101"/>
        <v>0</v>
      </c>
      <c r="AW405" s="35">
        <f t="shared" si="102"/>
        <v>9999</v>
      </c>
      <c r="AX405" s="35">
        <f t="shared" si="103"/>
        <v>9999</v>
      </c>
      <c r="AY405" s="35">
        <f t="shared" si="104"/>
        <v>0</v>
      </c>
      <c r="AZ405" s="35">
        <f t="shared" si="105"/>
        <v>0</v>
      </c>
      <c r="BA405" s="27" t="str">
        <f t="shared" si="106"/>
        <v>Kelipatan Kirim/Master box &gt; 3x FC+index</v>
      </c>
      <c r="BB405" s="34">
        <v>0.005103</v>
      </c>
      <c r="BC405" s="34">
        <f t="shared" si="107"/>
        <v>0</v>
      </c>
      <c r="BD405" s="34" t="e">
        <f t="shared" si="108"/>
        <v>#REF!</v>
      </c>
      <c r="BE405" s="34">
        <v>0.291</v>
      </c>
      <c r="BF405" s="34">
        <f t="shared" si="111"/>
        <v>0</v>
      </c>
      <c r="BG405" s="34" t="e">
        <f t="shared" si="109"/>
        <v>#REF!</v>
      </c>
      <c r="BH405" t="str">
        <f>IF(AT405="UDARA","U","N")&amp;LEFT($C$4,2)&amp;MID($C$4,4,2)&amp;LEFT(A405,3)&amp;MID(E405,2,2)&amp;VLOOKUP(E405,Acuan_Reference!C:L,10,0)</f>
        <v>N1501DPS71S8</v>
      </c>
      <c r="BI405" t="s">
        <v>84</v>
      </c>
      <c r="BJ405" t="s">
        <v>148</v>
      </c>
      <c r="BK405" t="s">
        <v>86</v>
      </c>
      <c r="BL405" t="s">
        <v>87</v>
      </c>
    </row>
    <row r="406" hidden="1" spans="1:64">
      <c r="A406" t="s">
        <v>95</v>
      </c>
      <c r="B406" t="s">
        <v>75</v>
      </c>
      <c r="C406" t="s">
        <v>76</v>
      </c>
      <c r="D406" t="s">
        <v>134</v>
      </c>
      <c r="E406" t="s">
        <v>149</v>
      </c>
      <c r="F406" t="s">
        <v>150</v>
      </c>
      <c r="G406" t="s">
        <v>118</v>
      </c>
      <c r="H406" t="s">
        <v>81</v>
      </c>
      <c r="I406" s="34">
        <v>34850</v>
      </c>
      <c r="J406" s="35">
        <v>-53</v>
      </c>
      <c r="K406" s="35">
        <v>-23</v>
      </c>
      <c r="L406" s="35">
        <v>-12</v>
      </c>
      <c r="M406" s="35">
        <v>72</v>
      </c>
      <c r="N406" s="35">
        <v>-5</v>
      </c>
      <c r="O406" s="35">
        <v>6</v>
      </c>
      <c r="P406" s="35">
        <v>-3</v>
      </c>
      <c r="Q406" s="35">
        <v>2</v>
      </c>
      <c r="R406" s="35">
        <v>0</v>
      </c>
      <c r="S406" s="35">
        <v>0</v>
      </c>
      <c r="T406" s="35">
        <v>0</v>
      </c>
      <c r="U406" s="35">
        <v>-11</v>
      </c>
      <c r="V406" s="34">
        <v>-3.6666666666667</v>
      </c>
      <c r="W406" s="34">
        <f t="shared" si="96"/>
        <v>-3.66666666666667</v>
      </c>
      <c r="X406" s="35">
        <v>0</v>
      </c>
      <c r="Y406" s="35">
        <v>0</v>
      </c>
      <c r="Z406" s="35">
        <v>0</v>
      </c>
      <c r="AA406" s="34">
        <v>0</v>
      </c>
      <c r="AB406" s="34">
        <v>53</v>
      </c>
      <c r="AC406" s="34">
        <v>0</v>
      </c>
      <c r="AD406" s="34">
        <v>0</v>
      </c>
      <c r="AE406" s="34">
        <f t="shared" si="97"/>
        <v>0</v>
      </c>
      <c r="AF406" s="34">
        <f t="shared" si="98"/>
        <v>9999</v>
      </c>
      <c r="AG406" s="34">
        <f t="shared" si="99"/>
        <v>9999</v>
      </c>
      <c r="AH406" s="34">
        <v>168</v>
      </c>
      <c r="AI406" s="34">
        <v>0</v>
      </c>
      <c r="AJ406" s="35">
        <v>0</v>
      </c>
      <c r="AK406" s="35">
        <v>1</v>
      </c>
      <c r="AL406" s="35">
        <v>0</v>
      </c>
      <c r="AM406" s="34">
        <v>0.25</v>
      </c>
      <c r="AN406" s="34">
        <f t="shared" si="100"/>
        <v>0</v>
      </c>
      <c r="AO406" s="35">
        <v>24</v>
      </c>
      <c r="AP406" s="35">
        <v>24</v>
      </c>
      <c r="AQ406" t="s">
        <v>82</v>
      </c>
      <c r="AR406">
        <v>12</v>
      </c>
      <c r="AS406" s="34">
        <v>0.033333333333333</v>
      </c>
      <c r="AT406" t="s">
        <v>83</v>
      </c>
      <c r="AU406" s="35">
        <f t="shared" si="110"/>
        <v>0</v>
      </c>
      <c r="AV406" s="35">
        <f t="shared" si="101"/>
        <v>0</v>
      </c>
      <c r="AW406" s="35">
        <f t="shared" si="102"/>
        <v>9999</v>
      </c>
      <c r="AX406" s="35">
        <f t="shared" si="103"/>
        <v>9999</v>
      </c>
      <c r="AY406" s="35">
        <f t="shared" si="104"/>
        <v>0</v>
      </c>
      <c r="AZ406" s="35">
        <f t="shared" si="105"/>
        <v>0</v>
      </c>
      <c r="BA406" s="27" t="str">
        <f t="shared" si="106"/>
        <v>Kelipatan Kirim/Master box &gt; 3x FC+index</v>
      </c>
      <c r="BB406" s="34">
        <v>0.005103</v>
      </c>
      <c r="BC406" s="34">
        <f t="shared" si="107"/>
        <v>0</v>
      </c>
      <c r="BD406" s="34" t="e">
        <f t="shared" si="108"/>
        <v>#REF!</v>
      </c>
      <c r="BE406" s="34">
        <v>0.291</v>
      </c>
      <c r="BF406" s="34">
        <f t="shared" si="111"/>
        <v>0</v>
      </c>
      <c r="BG406" s="34" t="e">
        <f t="shared" si="109"/>
        <v>#REF!</v>
      </c>
      <c r="BH406" t="str">
        <f>IF(AT406="UDARA","U","N")&amp;LEFT($C$4,2)&amp;MID($C$4,4,2)&amp;LEFT(A406,3)&amp;MID(E406,2,2)&amp;VLOOKUP(E406,Acuan_Reference!C:L,10,0)</f>
        <v>N1501JAK71S8</v>
      </c>
      <c r="BI406" t="s">
        <v>84</v>
      </c>
      <c r="BJ406" t="s">
        <v>148</v>
      </c>
      <c r="BK406" t="s">
        <v>86</v>
      </c>
      <c r="BL406" t="s">
        <v>87</v>
      </c>
    </row>
    <row r="407" hidden="1" spans="1:64">
      <c r="A407" t="s">
        <v>96</v>
      </c>
      <c r="B407" t="s">
        <v>75</v>
      </c>
      <c r="C407" t="s">
        <v>76</v>
      </c>
      <c r="D407" t="s">
        <v>134</v>
      </c>
      <c r="E407" t="s">
        <v>149</v>
      </c>
      <c r="F407" t="s">
        <v>150</v>
      </c>
      <c r="G407" t="s">
        <v>118</v>
      </c>
      <c r="H407" t="s">
        <v>81</v>
      </c>
      <c r="I407" s="34">
        <v>34850</v>
      </c>
      <c r="J407" s="35">
        <v>0</v>
      </c>
      <c r="K407" s="35">
        <v>0</v>
      </c>
      <c r="L407" s="35">
        <v>0</v>
      </c>
      <c r="M407" s="35">
        <v>0</v>
      </c>
      <c r="N407" s="35">
        <v>0</v>
      </c>
      <c r="O407" s="35">
        <v>0</v>
      </c>
      <c r="P407" s="35">
        <v>0</v>
      </c>
      <c r="Q407" s="35">
        <v>0</v>
      </c>
      <c r="R407" s="35">
        <v>0</v>
      </c>
      <c r="S407" s="35">
        <v>0</v>
      </c>
      <c r="T407" s="35">
        <v>0</v>
      </c>
      <c r="U407" s="35">
        <v>0</v>
      </c>
      <c r="V407" s="34">
        <v>0</v>
      </c>
      <c r="W407" s="34">
        <f t="shared" si="96"/>
        <v>0</v>
      </c>
      <c r="X407" s="35">
        <v>0</v>
      </c>
      <c r="Y407" s="35">
        <v>0</v>
      </c>
      <c r="Z407" s="35">
        <v>0</v>
      </c>
      <c r="AA407" s="34">
        <v>0</v>
      </c>
      <c r="AB407" s="34">
        <v>0</v>
      </c>
      <c r="AC407" s="34">
        <v>0</v>
      </c>
      <c r="AD407" s="34">
        <v>0</v>
      </c>
      <c r="AE407" s="34">
        <f t="shared" si="97"/>
        <v>0</v>
      </c>
      <c r="AF407" s="34">
        <f t="shared" si="98"/>
        <v>9999</v>
      </c>
      <c r="AG407" s="34">
        <f t="shared" si="99"/>
        <v>9999</v>
      </c>
      <c r="AH407" s="34">
        <v>168</v>
      </c>
      <c r="AI407" s="34">
        <v>0</v>
      </c>
      <c r="AJ407" s="35">
        <v>0</v>
      </c>
      <c r="AK407" s="35">
        <v>0</v>
      </c>
      <c r="AL407" s="35">
        <v>0</v>
      </c>
      <c r="AM407" s="34">
        <v>1.2</v>
      </c>
      <c r="AN407" s="34">
        <f t="shared" si="100"/>
        <v>0</v>
      </c>
      <c r="AO407" s="35">
        <v>24</v>
      </c>
      <c r="AP407" s="35">
        <v>24</v>
      </c>
      <c r="AQ407" t="s">
        <v>82</v>
      </c>
      <c r="AR407">
        <v>2</v>
      </c>
      <c r="AS407" s="34">
        <v>0.2</v>
      </c>
      <c r="AT407" t="s">
        <v>83</v>
      </c>
      <c r="AU407" s="35">
        <f t="shared" si="110"/>
        <v>0</v>
      </c>
      <c r="AV407" s="35">
        <f t="shared" si="101"/>
        <v>0</v>
      </c>
      <c r="AW407" s="35">
        <f t="shared" si="102"/>
        <v>9999</v>
      </c>
      <c r="AX407" s="35">
        <f t="shared" si="103"/>
        <v>9999</v>
      </c>
      <c r="AY407" s="35">
        <f t="shared" si="104"/>
        <v>0</v>
      </c>
      <c r="AZ407" s="35">
        <f t="shared" si="105"/>
        <v>0</v>
      </c>
      <c r="BA407" s="27" t="str">
        <f t="shared" si="106"/>
        <v>Kelipatan Kirim/Master box &gt; 3x FC+index</v>
      </c>
      <c r="BB407" s="34">
        <v>0.005103</v>
      </c>
      <c r="BC407" s="34">
        <f t="shared" si="107"/>
        <v>0</v>
      </c>
      <c r="BD407" s="34" t="e">
        <f t="shared" si="108"/>
        <v>#REF!</v>
      </c>
      <c r="BE407" s="34">
        <v>0.291</v>
      </c>
      <c r="BF407" s="34">
        <f t="shared" si="111"/>
        <v>0</v>
      </c>
      <c r="BG407" s="34" t="e">
        <f t="shared" si="109"/>
        <v>#REF!</v>
      </c>
      <c r="BH407" t="str">
        <f>IF(AT407="UDARA","U","N")&amp;LEFT($C$4,2)&amp;MID($C$4,4,2)&amp;LEFT(A407,3)&amp;MID(E407,2,2)&amp;VLOOKUP(E407,Acuan_Reference!C:L,10,0)</f>
        <v>N1501JBI71S8</v>
      </c>
      <c r="BI407" t="s">
        <v>84</v>
      </c>
      <c r="BJ407" t="s">
        <v>148</v>
      </c>
      <c r="BK407" t="s">
        <v>86</v>
      </c>
      <c r="BL407" t="s">
        <v>87</v>
      </c>
    </row>
    <row r="408" hidden="1" spans="1:64">
      <c r="A408" t="s">
        <v>97</v>
      </c>
      <c r="B408" t="s">
        <v>75</v>
      </c>
      <c r="C408" t="s">
        <v>76</v>
      </c>
      <c r="D408" t="s">
        <v>134</v>
      </c>
      <c r="E408" t="s">
        <v>149</v>
      </c>
      <c r="F408" t="s">
        <v>150</v>
      </c>
      <c r="G408" t="s">
        <v>118</v>
      </c>
      <c r="H408" t="s">
        <v>81</v>
      </c>
      <c r="I408" s="34">
        <v>34850</v>
      </c>
      <c r="J408" s="35">
        <v>108</v>
      </c>
      <c r="K408" s="35">
        <v>-11</v>
      </c>
      <c r="L408" s="35">
        <v>-16</v>
      </c>
      <c r="M408" s="35">
        <v>299</v>
      </c>
      <c r="N408" s="35">
        <v>-291</v>
      </c>
      <c r="O408" s="35">
        <v>-3</v>
      </c>
      <c r="P408" s="35">
        <v>0</v>
      </c>
      <c r="Q408" s="35">
        <v>0</v>
      </c>
      <c r="R408" s="35">
        <v>-2</v>
      </c>
      <c r="S408" s="35">
        <v>-75</v>
      </c>
      <c r="T408" s="35">
        <v>-59</v>
      </c>
      <c r="U408" s="35">
        <v>18</v>
      </c>
      <c r="V408" s="34">
        <v>-38.666666666667</v>
      </c>
      <c r="W408" s="34">
        <f t="shared" si="96"/>
        <v>-13.6666666666667</v>
      </c>
      <c r="X408" s="35">
        <v>0</v>
      </c>
      <c r="Y408" s="35">
        <v>0</v>
      </c>
      <c r="Z408" s="35">
        <v>0</v>
      </c>
      <c r="AA408" s="34">
        <v>21</v>
      </c>
      <c r="AB408" s="34">
        <v>95</v>
      </c>
      <c r="AC408" s="34">
        <v>0</v>
      </c>
      <c r="AD408" s="34">
        <v>0</v>
      </c>
      <c r="AE408" s="34">
        <f t="shared" si="97"/>
        <v>21</v>
      </c>
      <c r="AF408" s="34">
        <f t="shared" si="98"/>
        <v>9999</v>
      </c>
      <c r="AG408" s="34">
        <f t="shared" si="99"/>
        <v>9999</v>
      </c>
      <c r="AH408" s="34">
        <v>168</v>
      </c>
      <c r="AI408" s="34">
        <v>0</v>
      </c>
      <c r="AJ408" s="35">
        <v>0</v>
      </c>
      <c r="AK408" s="35">
        <v>0</v>
      </c>
      <c r="AL408" s="35">
        <v>0</v>
      </c>
      <c r="AM408" s="34">
        <v>0.5</v>
      </c>
      <c r="AN408" s="34">
        <f t="shared" si="100"/>
        <v>0</v>
      </c>
      <c r="AO408" s="35">
        <v>24</v>
      </c>
      <c r="AP408" s="35">
        <v>24</v>
      </c>
      <c r="AQ408" t="s">
        <v>82</v>
      </c>
      <c r="AR408">
        <v>20</v>
      </c>
      <c r="AS408" s="34">
        <v>0.033333333333333</v>
      </c>
      <c r="AT408" t="s">
        <v>83</v>
      </c>
      <c r="AU408" s="35">
        <f t="shared" si="110"/>
        <v>0</v>
      </c>
      <c r="AV408" s="35">
        <f t="shared" si="101"/>
        <v>0</v>
      </c>
      <c r="AW408" s="35">
        <f t="shared" si="102"/>
        <v>9999</v>
      </c>
      <c r="AX408" s="35">
        <f t="shared" si="103"/>
        <v>9999</v>
      </c>
      <c r="AY408" s="35">
        <f t="shared" si="104"/>
        <v>0</v>
      </c>
      <c r="AZ408" s="35">
        <f t="shared" si="105"/>
        <v>0</v>
      </c>
      <c r="BA408" s="27" t="str">
        <f t="shared" si="106"/>
        <v>Kelipatan Kirim/Master box &gt; 3x FC+index</v>
      </c>
      <c r="BB408" s="34">
        <v>0.005103</v>
      </c>
      <c r="BC408" s="34">
        <f t="shared" si="107"/>
        <v>0</v>
      </c>
      <c r="BD408" s="34" t="e">
        <f t="shared" si="108"/>
        <v>#REF!</v>
      </c>
      <c r="BE408" s="34">
        <v>0.291</v>
      </c>
      <c r="BF408" s="34">
        <f t="shared" si="111"/>
        <v>0</v>
      </c>
      <c r="BG408" s="34" t="e">
        <f t="shared" si="109"/>
        <v>#REF!</v>
      </c>
      <c r="BH408" t="str">
        <f>IF(AT408="UDARA","U","N")&amp;LEFT($C$4,2)&amp;MID($C$4,4,2)&amp;LEFT(A408,3)&amp;MID(E408,2,2)&amp;VLOOKUP(E408,Acuan_Reference!C:L,10,0)</f>
        <v>N1501JKT71S8</v>
      </c>
      <c r="BI408" t="s">
        <v>84</v>
      </c>
      <c r="BJ408" t="s">
        <v>148</v>
      </c>
      <c r="BK408" t="s">
        <v>86</v>
      </c>
      <c r="BL408" t="s">
        <v>87</v>
      </c>
    </row>
    <row r="409" hidden="1" spans="1:64">
      <c r="A409" t="s">
        <v>98</v>
      </c>
      <c r="B409" t="s">
        <v>75</v>
      </c>
      <c r="C409" t="s">
        <v>76</v>
      </c>
      <c r="D409" t="s">
        <v>134</v>
      </c>
      <c r="E409" t="s">
        <v>149</v>
      </c>
      <c r="F409" t="s">
        <v>150</v>
      </c>
      <c r="G409" t="s">
        <v>118</v>
      </c>
      <c r="H409" t="s">
        <v>81</v>
      </c>
      <c r="I409" s="34">
        <v>34850</v>
      </c>
      <c r="J409" s="35">
        <v>0</v>
      </c>
      <c r="K409" s="35">
        <v>12</v>
      </c>
      <c r="L409" s="35">
        <v>0</v>
      </c>
      <c r="M409" s="35">
        <v>0</v>
      </c>
      <c r="N409" s="35">
        <v>0</v>
      </c>
      <c r="O409" s="35">
        <v>0</v>
      </c>
      <c r="P409" s="35">
        <v>0</v>
      </c>
      <c r="Q409" s="35">
        <v>0</v>
      </c>
      <c r="R409" s="35">
        <v>0</v>
      </c>
      <c r="S409" s="35">
        <v>0</v>
      </c>
      <c r="T409" s="35">
        <v>0</v>
      </c>
      <c r="U409" s="35">
        <v>0</v>
      </c>
      <c r="V409" s="34">
        <v>0</v>
      </c>
      <c r="W409" s="34">
        <f t="shared" si="96"/>
        <v>0</v>
      </c>
      <c r="X409" s="35">
        <v>0</v>
      </c>
      <c r="Y409" s="35">
        <v>0</v>
      </c>
      <c r="Z409" s="35">
        <v>0</v>
      </c>
      <c r="AA409" s="34">
        <v>0</v>
      </c>
      <c r="AB409" s="34">
        <v>0</v>
      </c>
      <c r="AC409" s="34">
        <v>0</v>
      </c>
      <c r="AD409" s="34">
        <v>0</v>
      </c>
      <c r="AE409" s="34">
        <f t="shared" si="97"/>
        <v>0</v>
      </c>
      <c r="AF409" s="34">
        <f t="shared" si="98"/>
        <v>9999</v>
      </c>
      <c r="AG409" s="34">
        <f t="shared" si="99"/>
        <v>9999</v>
      </c>
      <c r="AH409" s="34">
        <v>168</v>
      </c>
      <c r="AI409" s="34">
        <v>0</v>
      </c>
      <c r="AJ409" s="35">
        <v>0</v>
      </c>
      <c r="AK409" s="35">
        <v>0</v>
      </c>
      <c r="AL409" s="35">
        <v>0</v>
      </c>
      <c r="AM409" s="34">
        <v>0.9</v>
      </c>
      <c r="AN409" s="34">
        <f t="shared" si="100"/>
        <v>0</v>
      </c>
      <c r="AO409" s="35">
        <v>24</v>
      </c>
      <c r="AP409" s="35">
        <v>24</v>
      </c>
      <c r="AQ409" t="s">
        <v>82</v>
      </c>
      <c r="AR409">
        <v>4</v>
      </c>
      <c r="AS409" s="34">
        <v>0.1</v>
      </c>
      <c r="AT409" t="s">
        <v>83</v>
      </c>
      <c r="AU409" s="35">
        <f t="shared" si="110"/>
        <v>0</v>
      </c>
      <c r="AV409" s="35">
        <f t="shared" si="101"/>
        <v>0</v>
      </c>
      <c r="AW409" s="35">
        <f t="shared" si="102"/>
        <v>9999</v>
      </c>
      <c r="AX409" s="35">
        <f t="shared" si="103"/>
        <v>9999</v>
      </c>
      <c r="AY409" s="35">
        <f t="shared" si="104"/>
        <v>0</v>
      </c>
      <c r="AZ409" s="35">
        <f t="shared" si="105"/>
        <v>0</v>
      </c>
      <c r="BA409" s="27" t="str">
        <f t="shared" si="106"/>
        <v>Kelipatan Kirim/Master box &gt; 3x FC+index</v>
      </c>
      <c r="BB409" s="34">
        <v>0.005103</v>
      </c>
      <c r="BC409" s="34">
        <f t="shared" si="107"/>
        <v>0</v>
      </c>
      <c r="BD409" s="34" t="e">
        <f t="shared" si="108"/>
        <v>#REF!</v>
      </c>
      <c r="BE409" s="34">
        <v>0.291</v>
      </c>
      <c r="BF409" s="34">
        <f t="shared" si="111"/>
        <v>0</v>
      </c>
      <c r="BG409" s="34" t="e">
        <f t="shared" si="109"/>
        <v>#REF!</v>
      </c>
      <c r="BH409" t="str">
        <f>IF(AT409="UDARA","U","N")&amp;LEFT($C$4,2)&amp;MID($C$4,4,2)&amp;LEFT(A409,3)&amp;MID(E409,2,2)&amp;VLOOKUP(E409,Acuan_Reference!C:L,10,0)</f>
        <v>N1501JMR71S8</v>
      </c>
      <c r="BI409" t="s">
        <v>84</v>
      </c>
      <c r="BJ409" t="s">
        <v>148</v>
      </c>
      <c r="BK409" t="s">
        <v>86</v>
      </c>
      <c r="BL409" t="s">
        <v>87</v>
      </c>
    </row>
    <row r="410" hidden="1" spans="1:64">
      <c r="A410" t="s">
        <v>99</v>
      </c>
      <c r="B410" t="s">
        <v>75</v>
      </c>
      <c r="C410" t="s">
        <v>76</v>
      </c>
      <c r="D410" t="s">
        <v>134</v>
      </c>
      <c r="E410" t="s">
        <v>149</v>
      </c>
      <c r="F410" t="s">
        <v>150</v>
      </c>
      <c r="G410" t="s">
        <v>118</v>
      </c>
      <c r="H410" t="s">
        <v>81</v>
      </c>
      <c r="I410" s="34">
        <v>34850</v>
      </c>
      <c r="J410" s="35">
        <v>0</v>
      </c>
      <c r="K410" s="35">
        <v>0</v>
      </c>
      <c r="L410" s="35">
        <v>0</v>
      </c>
      <c r="M410" s="35">
        <v>0</v>
      </c>
      <c r="N410" s="35">
        <v>72</v>
      </c>
      <c r="O410" s="35">
        <v>0</v>
      </c>
      <c r="P410" s="35">
        <v>12</v>
      </c>
      <c r="Q410" s="35">
        <v>-9</v>
      </c>
      <c r="R410" s="35">
        <v>15</v>
      </c>
      <c r="S410" s="35">
        <v>23</v>
      </c>
      <c r="T410" s="35">
        <v>3</v>
      </c>
      <c r="U410" s="35">
        <v>30</v>
      </c>
      <c r="V410" s="34">
        <v>18.666666666667</v>
      </c>
      <c r="W410" s="34">
        <f t="shared" si="96"/>
        <v>20.3333333333333</v>
      </c>
      <c r="X410" s="35">
        <v>0</v>
      </c>
      <c r="Y410" s="35">
        <v>0</v>
      </c>
      <c r="Z410" s="35">
        <v>0</v>
      </c>
      <c r="AA410" s="34">
        <v>2</v>
      </c>
      <c r="AB410" s="34">
        <v>0</v>
      </c>
      <c r="AC410" s="34">
        <v>0</v>
      </c>
      <c r="AD410" s="34">
        <v>48</v>
      </c>
      <c r="AE410" s="34">
        <f t="shared" si="97"/>
        <v>50</v>
      </c>
      <c r="AF410" s="34">
        <f t="shared" si="98"/>
        <v>2.67857142857138</v>
      </c>
      <c r="AG410" s="34">
        <f t="shared" si="99"/>
        <v>0.0983606557377049</v>
      </c>
      <c r="AH410" s="34">
        <v>168</v>
      </c>
      <c r="AI410" s="34">
        <v>0</v>
      </c>
      <c r="AJ410" s="35">
        <v>0</v>
      </c>
      <c r="AK410" s="35">
        <v>12</v>
      </c>
      <c r="AL410" s="35">
        <v>28</v>
      </c>
      <c r="AM410" s="34">
        <v>1.1</v>
      </c>
      <c r="AN410" s="34">
        <f t="shared" si="100"/>
        <v>22.3666666666667</v>
      </c>
      <c r="AO410" s="35">
        <v>24</v>
      </c>
      <c r="AP410" s="35">
        <v>24</v>
      </c>
      <c r="AQ410" t="s">
        <v>82</v>
      </c>
      <c r="AR410">
        <v>4</v>
      </c>
      <c r="AS410" s="34">
        <v>0.33333333333333</v>
      </c>
      <c r="AT410" t="s">
        <v>83</v>
      </c>
      <c r="AU410" s="35">
        <f t="shared" si="110"/>
        <v>0.275</v>
      </c>
      <c r="AV410" s="35">
        <f t="shared" si="101"/>
        <v>24</v>
      </c>
      <c r="AW410" s="35">
        <f t="shared" si="102"/>
        <v>3.63934426229508</v>
      </c>
      <c r="AX410" s="35">
        <f t="shared" si="103"/>
        <v>2.26229508196721</v>
      </c>
      <c r="AY410" s="35">
        <f t="shared" si="104"/>
        <v>24</v>
      </c>
      <c r="AZ410" s="35">
        <f t="shared" si="105"/>
        <v>24</v>
      </c>
      <c r="BA410" s="27" t="str">
        <f t="shared" si="106"/>
        <v>3</v>
      </c>
      <c r="BB410" s="34">
        <v>0.005103</v>
      </c>
      <c r="BC410" s="34">
        <f t="shared" si="107"/>
        <v>0.122472</v>
      </c>
      <c r="BD410" s="34" t="e">
        <f t="shared" si="108"/>
        <v>#REF!</v>
      </c>
      <c r="BE410" s="34">
        <v>0.291</v>
      </c>
      <c r="BF410" s="34">
        <f t="shared" si="111"/>
        <v>6.984</v>
      </c>
      <c r="BG410" s="34" t="e">
        <f t="shared" si="109"/>
        <v>#REF!</v>
      </c>
      <c r="BH410" t="str">
        <f>IF(AT410="UDARA","U","N")&amp;LEFT($C$4,2)&amp;MID($C$4,4,2)&amp;LEFT(A410,3)&amp;MID(E410,2,2)&amp;VLOOKUP(E410,Acuan_Reference!C:L,10,0)</f>
        <v>N1501MDN71S8</v>
      </c>
      <c r="BI410" t="s">
        <v>84</v>
      </c>
      <c r="BJ410" t="s">
        <v>148</v>
      </c>
      <c r="BK410" t="s">
        <v>86</v>
      </c>
      <c r="BL410" t="s">
        <v>87</v>
      </c>
    </row>
    <row r="411" hidden="1" spans="1:64">
      <c r="A411" t="s">
        <v>100</v>
      </c>
      <c r="B411" t="s">
        <v>75</v>
      </c>
      <c r="C411" t="s">
        <v>76</v>
      </c>
      <c r="D411" t="s">
        <v>134</v>
      </c>
      <c r="E411" t="s">
        <v>149</v>
      </c>
      <c r="F411" t="s">
        <v>150</v>
      </c>
      <c r="G411" t="s">
        <v>118</v>
      </c>
      <c r="H411" t="s">
        <v>81</v>
      </c>
      <c r="I411" s="34">
        <v>34850</v>
      </c>
      <c r="J411" s="35">
        <v>0</v>
      </c>
      <c r="K411" s="35">
        <v>0</v>
      </c>
      <c r="L411" s="35">
        <v>0</v>
      </c>
      <c r="M411" s="35">
        <v>0</v>
      </c>
      <c r="N411" s="35">
        <v>0</v>
      </c>
      <c r="O411" s="35">
        <v>0</v>
      </c>
      <c r="P411" s="35">
        <v>0</v>
      </c>
      <c r="Q411" s="35">
        <v>0</v>
      </c>
      <c r="R411" s="35">
        <v>0</v>
      </c>
      <c r="S411" s="35">
        <v>0</v>
      </c>
      <c r="T411" s="35">
        <v>0</v>
      </c>
      <c r="U411" s="35">
        <v>0</v>
      </c>
      <c r="V411" s="34">
        <v>0</v>
      </c>
      <c r="W411" s="34">
        <f t="shared" si="96"/>
        <v>0</v>
      </c>
      <c r="X411" s="35">
        <v>0</v>
      </c>
      <c r="Y411" s="35">
        <v>0</v>
      </c>
      <c r="Z411" s="35">
        <v>0</v>
      </c>
      <c r="AA411" s="34">
        <v>0</v>
      </c>
      <c r="AB411" s="34">
        <v>0</v>
      </c>
      <c r="AC411" s="34">
        <v>0</v>
      </c>
      <c r="AD411" s="34">
        <v>0</v>
      </c>
      <c r="AE411" s="34">
        <f t="shared" si="97"/>
        <v>0</v>
      </c>
      <c r="AF411" s="34">
        <f t="shared" si="98"/>
        <v>9999</v>
      </c>
      <c r="AG411" s="34">
        <f t="shared" si="99"/>
        <v>9999</v>
      </c>
      <c r="AH411" s="34">
        <v>168</v>
      </c>
      <c r="AI411" s="34">
        <v>0</v>
      </c>
      <c r="AJ411" s="35">
        <v>0</v>
      </c>
      <c r="AK411" s="35">
        <v>0</v>
      </c>
      <c r="AL411" s="35">
        <v>0</v>
      </c>
      <c r="AM411" s="34">
        <v>1.5</v>
      </c>
      <c r="AN411" s="34">
        <f t="shared" si="100"/>
        <v>0</v>
      </c>
      <c r="AO411" s="35">
        <v>24</v>
      </c>
      <c r="AP411" s="35">
        <v>24</v>
      </c>
      <c r="AQ411" t="s">
        <v>82</v>
      </c>
      <c r="AR411">
        <v>2</v>
      </c>
      <c r="AS411" s="34">
        <v>0.76666666666667</v>
      </c>
      <c r="AT411" t="s">
        <v>83</v>
      </c>
      <c r="AU411" s="35">
        <f t="shared" si="110"/>
        <v>0</v>
      </c>
      <c r="AV411" s="35">
        <f t="shared" si="101"/>
        <v>0</v>
      </c>
      <c r="AW411" s="35">
        <f t="shared" si="102"/>
        <v>9999</v>
      </c>
      <c r="AX411" s="35">
        <f t="shared" si="103"/>
        <v>9999</v>
      </c>
      <c r="AY411" s="35">
        <f t="shared" si="104"/>
        <v>0</v>
      </c>
      <c r="AZ411" s="35">
        <f t="shared" si="105"/>
        <v>0</v>
      </c>
      <c r="BA411" s="27" t="str">
        <f t="shared" si="106"/>
        <v>Kelipatan Kirim/Master box &gt; 3x FC+index</v>
      </c>
      <c r="BB411" s="34">
        <v>0.005103</v>
      </c>
      <c r="BC411" s="34">
        <f t="shared" si="107"/>
        <v>0</v>
      </c>
      <c r="BD411" s="34" t="e">
        <f t="shared" si="108"/>
        <v>#REF!</v>
      </c>
      <c r="BE411" s="34">
        <v>0.291</v>
      </c>
      <c r="BF411" s="34">
        <f t="shared" si="111"/>
        <v>0</v>
      </c>
      <c r="BG411" s="34" t="e">
        <f t="shared" si="109"/>
        <v>#REF!</v>
      </c>
      <c r="BH411" t="str">
        <f>IF(AT411="UDARA","U","N")&amp;LEFT($C$4,2)&amp;MID($C$4,4,2)&amp;LEFT(A411,3)&amp;MID(E411,2,2)&amp;VLOOKUP(E411,Acuan_Reference!C:L,10,0)</f>
        <v>N1501MDO71S8</v>
      </c>
      <c r="BI411" t="s">
        <v>84</v>
      </c>
      <c r="BJ411" t="s">
        <v>148</v>
      </c>
      <c r="BK411" t="s">
        <v>86</v>
      </c>
      <c r="BL411" t="s">
        <v>87</v>
      </c>
    </row>
    <row r="412" hidden="1" spans="1:64">
      <c r="A412" t="s">
        <v>101</v>
      </c>
      <c r="B412" t="s">
        <v>75</v>
      </c>
      <c r="C412" t="s">
        <v>76</v>
      </c>
      <c r="D412" t="s">
        <v>134</v>
      </c>
      <c r="E412" t="s">
        <v>149</v>
      </c>
      <c r="F412" t="s">
        <v>150</v>
      </c>
      <c r="G412" t="s">
        <v>118</v>
      </c>
      <c r="H412" t="s">
        <v>81</v>
      </c>
      <c r="I412" s="34">
        <v>34850</v>
      </c>
      <c r="J412" s="35">
        <v>0</v>
      </c>
      <c r="K412" s="35">
        <v>0</v>
      </c>
      <c r="L412" s="35">
        <v>0</v>
      </c>
      <c r="M412" s="35">
        <v>0</v>
      </c>
      <c r="N412" s="35">
        <v>0</v>
      </c>
      <c r="O412" s="35">
        <v>0</v>
      </c>
      <c r="P412" s="35">
        <v>0</v>
      </c>
      <c r="Q412" s="35">
        <v>0</v>
      </c>
      <c r="R412" s="35">
        <v>0</v>
      </c>
      <c r="S412" s="35">
        <v>0</v>
      </c>
      <c r="T412" s="35">
        <v>0</v>
      </c>
      <c r="U412" s="35">
        <v>0</v>
      </c>
      <c r="V412" s="34">
        <v>0</v>
      </c>
      <c r="W412" s="34">
        <f t="shared" si="96"/>
        <v>0</v>
      </c>
      <c r="X412" s="35">
        <v>0</v>
      </c>
      <c r="Y412" s="35">
        <v>0</v>
      </c>
      <c r="Z412" s="35">
        <v>0</v>
      </c>
      <c r="AA412" s="34">
        <v>0</v>
      </c>
      <c r="AB412" s="34">
        <v>0</v>
      </c>
      <c r="AC412" s="34">
        <v>0</v>
      </c>
      <c r="AD412" s="34">
        <v>0</v>
      </c>
      <c r="AE412" s="34">
        <f t="shared" si="97"/>
        <v>0</v>
      </c>
      <c r="AF412" s="34">
        <f t="shared" si="98"/>
        <v>9999</v>
      </c>
      <c r="AG412" s="34">
        <f t="shared" si="99"/>
        <v>9999</v>
      </c>
      <c r="AH412" s="34">
        <v>168</v>
      </c>
      <c r="AI412" s="34">
        <v>0</v>
      </c>
      <c r="AJ412" s="35">
        <v>0</v>
      </c>
      <c r="AK412" s="35">
        <v>0</v>
      </c>
      <c r="AL412" s="35">
        <v>0</v>
      </c>
      <c r="AM412" s="34">
        <v>1.3</v>
      </c>
      <c r="AN412" s="34">
        <f t="shared" si="100"/>
        <v>0</v>
      </c>
      <c r="AO412" s="35">
        <v>24</v>
      </c>
      <c r="AP412" s="35">
        <v>24</v>
      </c>
      <c r="AQ412" t="s">
        <v>82</v>
      </c>
      <c r="AR412">
        <v>4</v>
      </c>
      <c r="AS412" s="34">
        <v>0.5</v>
      </c>
      <c r="AT412" t="s">
        <v>83</v>
      </c>
      <c r="AU412" s="35">
        <f t="shared" si="110"/>
        <v>0</v>
      </c>
      <c r="AV412" s="35">
        <f t="shared" si="101"/>
        <v>0</v>
      </c>
      <c r="AW412" s="35">
        <f t="shared" si="102"/>
        <v>9999</v>
      </c>
      <c r="AX412" s="35">
        <f t="shared" si="103"/>
        <v>9999</v>
      </c>
      <c r="AY412" s="35">
        <f t="shared" si="104"/>
        <v>0</v>
      </c>
      <c r="AZ412" s="35">
        <f t="shared" si="105"/>
        <v>0</v>
      </c>
      <c r="BA412" s="27" t="str">
        <f t="shared" si="106"/>
        <v>Kelipatan Kirim/Master box &gt; 3x FC+index</v>
      </c>
      <c r="BB412" s="34">
        <v>0.005103</v>
      </c>
      <c r="BC412" s="34">
        <f t="shared" si="107"/>
        <v>0</v>
      </c>
      <c r="BD412" s="34" t="e">
        <f t="shared" si="108"/>
        <v>#REF!</v>
      </c>
      <c r="BE412" s="34">
        <v>0.291</v>
      </c>
      <c r="BF412" s="34">
        <f t="shared" si="111"/>
        <v>0</v>
      </c>
      <c r="BG412" s="34" t="e">
        <f t="shared" si="109"/>
        <v>#REF!</v>
      </c>
      <c r="BH412" t="str">
        <f>IF(AT412="UDARA","U","N")&amp;LEFT($C$4,2)&amp;MID($C$4,4,2)&amp;LEFT(A412,3)&amp;MID(E412,2,2)&amp;VLOOKUP(E412,Acuan_Reference!C:L,10,0)</f>
        <v>N1501MKS71S8</v>
      </c>
      <c r="BI412" t="s">
        <v>84</v>
      </c>
      <c r="BJ412" t="s">
        <v>148</v>
      </c>
      <c r="BK412" t="s">
        <v>86</v>
      </c>
      <c r="BL412" t="s">
        <v>87</v>
      </c>
    </row>
    <row r="413" hidden="1" spans="1:64">
      <c r="A413" t="s">
        <v>102</v>
      </c>
      <c r="B413" t="s">
        <v>75</v>
      </c>
      <c r="C413" t="s">
        <v>76</v>
      </c>
      <c r="D413" t="s">
        <v>134</v>
      </c>
      <c r="E413" t="s">
        <v>149</v>
      </c>
      <c r="F413" t="s">
        <v>150</v>
      </c>
      <c r="G413" t="s">
        <v>118</v>
      </c>
      <c r="H413" t="s">
        <v>81</v>
      </c>
      <c r="I413" s="34">
        <v>34850</v>
      </c>
      <c r="J413" s="35">
        <v>-14</v>
      </c>
      <c r="K413" s="35">
        <v>-2</v>
      </c>
      <c r="L413" s="35">
        <v>-8</v>
      </c>
      <c r="M413" s="35">
        <v>7</v>
      </c>
      <c r="N413" s="35">
        <v>32</v>
      </c>
      <c r="O413" s="35">
        <v>16</v>
      </c>
      <c r="P413" s="35">
        <v>41</v>
      </c>
      <c r="Q413" s="35">
        <v>18</v>
      </c>
      <c r="R413" s="35">
        <v>18</v>
      </c>
      <c r="S413" s="35">
        <v>35</v>
      </c>
      <c r="T413" s="35">
        <v>18</v>
      </c>
      <c r="U413" s="35">
        <v>39</v>
      </c>
      <c r="V413" s="34">
        <v>30.666666666667</v>
      </c>
      <c r="W413" s="34">
        <f t="shared" si="96"/>
        <v>35</v>
      </c>
      <c r="X413" s="35">
        <v>12</v>
      </c>
      <c r="Y413" s="35">
        <v>0</v>
      </c>
      <c r="Z413" s="35">
        <v>0</v>
      </c>
      <c r="AA413" s="34">
        <v>0</v>
      </c>
      <c r="AB413" s="34">
        <v>59</v>
      </c>
      <c r="AC413" s="34">
        <v>0</v>
      </c>
      <c r="AD413" s="34">
        <v>0</v>
      </c>
      <c r="AE413" s="34">
        <f t="shared" si="97"/>
        <v>0</v>
      </c>
      <c r="AF413" s="34">
        <f t="shared" si="98"/>
        <v>0</v>
      </c>
      <c r="AG413" s="34">
        <f t="shared" si="99"/>
        <v>0</v>
      </c>
      <c r="AH413" s="34">
        <v>168</v>
      </c>
      <c r="AI413" s="34">
        <v>0</v>
      </c>
      <c r="AJ413" s="35">
        <v>0</v>
      </c>
      <c r="AK413" s="35">
        <v>26</v>
      </c>
      <c r="AL413" s="35">
        <v>48</v>
      </c>
      <c r="AM413" s="34">
        <v>0.8</v>
      </c>
      <c r="AN413" s="34">
        <f t="shared" si="100"/>
        <v>28</v>
      </c>
      <c r="AO413" s="35">
        <v>24</v>
      </c>
      <c r="AP413" s="35">
        <v>24</v>
      </c>
      <c r="AQ413" t="s">
        <v>82</v>
      </c>
      <c r="AR413">
        <v>8</v>
      </c>
      <c r="AS413" s="34">
        <v>0.1</v>
      </c>
      <c r="AT413" t="s">
        <v>83</v>
      </c>
      <c r="AU413" s="35">
        <f t="shared" si="110"/>
        <v>57</v>
      </c>
      <c r="AV413" s="35">
        <f t="shared" si="101"/>
        <v>72</v>
      </c>
      <c r="AW413" s="35">
        <f t="shared" si="102"/>
        <v>2.05714285714286</v>
      </c>
      <c r="AX413" s="35">
        <f t="shared" si="103"/>
        <v>0.685714285714286</v>
      </c>
      <c r="AY413" s="35">
        <f t="shared" si="104"/>
        <v>72</v>
      </c>
      <c r="AZ413" s="35">
        <f t="shared" si="105"/>
        <v>72</v>
      </c>
      <c r="BA413" s="27" t="str">
        <f t="shared" si="106"/>
        <v>1</v>
      </c>
      <c r="BB413" s="34">
        <v>0.005103</v>
      </c>
      <c r="BC413" s="34">
        <f t="shared" si="107"/>
        <v>0.367416</v>
      </c>
      <c r="BD413" s="34" t="e">
        <f t="shared" si="108"/>
        <v>#REF!</v>
      </c>
      <c r="BE413" s="34">
        <v>0.291</v>
      </c>
      <c r="BF413" s="34">
        <f t="shared" si="111"/>
        <v>20.952</v>
      </c>
      <c r="BG413" s="34" t="e">
        <f t="shared" si="109"/>
        <v>#REF!</v>
      </c>
      <c r="BH413" t="str">
        <f>IF(AT413="UDARA","U","N")&amp;LEFT($C$4,2)&amp;MID($C$4,4,2)&amp;LEFT(A413,3)&amp;MID(E413,2,2)&amp;VLOOKUP(E413,Acuan_Reference!C:L,10,0)</f>
        <v>N1501MLG71S8</v>
      </c>
      <c r="BI413" t="s">
        <v>84</v>
      </c>
      <c r="BJ413" t="s">
        <v>148</v>
      </c>
      <c r="BK413" t="s">
        <v>86</v>
      </c>
      <c r="BL413" t="s">
        <v>87</v>
      </c>
    </row>
    <row r="414" hidden="1" spans="1:64">
      <c r="A414" t="s">
        <v>103</v>
      </c>
      <c r="B414" t="s">
        <v>75</v>
      </c>
      <c r="C414" t="s">
        <v>76</v>
      </c>
      <c r="D414" t="s">
        <v>134</v>
      </c>
      <c r="E414" t="s">
        <v>149</v>
      </c>
      <c r="F414" t="s">
        <v>150</v>
      </c>
      <c r="G414" t="s">
        <v>118</v>
      </c>
      <c r="H414" t="s">
        <v>81</v>
      </c>
      <c r="I414" s="34">
        <v>34850</v>
      </c>
      <c r="J414" s="35">
        <v>0</v>
      </c>
      <c r="K414" s="35">
        <v>0</v>
      </c>
      <c r="L414" s="35">
        <v>0</v>
      </c>
      <c r="M414" s="35">
        <v>0</v>
      </c>
      <c r="N414" s="35">
        <v>0</v>
      </c>
      <c r="O414" s="35">
        <v>0</v>
      </c>
      <c r="P414" s="35">
        <v>0</v>
      </c>
      <c r="Q414" s="35">
        <v>0</v>
      </c>
      <c r="R414" s="35">
        <v>0</v>
      </c>
      <c r="S414" s="35">
        <v>0</v>
      </c>
      <c r="T414" s="35">
        <v>0</v>
      </c>
      <c r="U414" s="35">
        <v>0</v>
      </c>
      <c r="V414" s="34">
        <v>0</v>
      </c>
      <c r="W414" s="34">
        <f t="shared" si="96"/>
        <v>0</v>
      </c>
      <c r="X414" s="35">
        <v>0</v>
      </c>
      <c r="Y414" s="35">
        <v>0</v>
      </c>
      <c r="Z414" s="35">
        <v>0</v>
      </c>
      <c r="AA414" s="34">
        <v>0</v>
      </c>
      <c r="AB414" s="34">
        <v>0</v>
      </c>
      <c r="AC414" s="34">
        <v>0</v>
      </c>
      <c r="AD414" s="34">
        <v>0</v>
      </c>
      <c r="AE414" s="34">
        <f t="shared" si="97"/>
        <v>0</v>
      </c>
      <c r="AF414" s="34">
        <f t="shared" si="98"/>
        <v>9999</v>
      </c>
      <c r="AG414" s="34">
        <f t="shared" si="99"/>
        <v>9999</v>
      </c>
      <c r="AH414" s="34">
        <v>168</v>
      </c>
      <c r="AI414" s="34">
        <v>0</v>
      </c>
      <c r="AJ414" s="35">
        <v>0</v>
      </c>
      <c r="AK414" s="35">
        <v>0</v>
      </c>
      <c r="AL414" s="35">
        <v>0</v>
      </c>
      <c r="AM414" s="34">
        <v>1.3</v>
      </c>
      <c r="AN414" s="34">
        <f t="shared" si="100"/>
        <v>0</v>
      </c>
      <c r="AO414" s="35">
        <v>24</v>
      </c>
      <c r="AP414" s="35">
        <v>24</v>
      </c>
      <c r="AQ414" t="s">
        <v>82</v>
      </c>
      <c r="AR414">
        <v>2</v>
      </c>
      <c r="AS414" s="34">
        <v>0.36666666666667</v>
      </c>
      <c r="AT414" t="s">
        <v>83</v>
      </c>
      <c r="AU414" s="35">
        <f t="shared" si="110"/>
        <v>0</v>
      </c>
      <c r="AV414" s="35">
        <f t="shared" si="101"/>
        <v>0</v>
      </c>
      <c r="AW414" s="35">
        <f t="shared" si="102"/>
        <v>9999</v>
      </c>
      <c r="AX414" s="35">
        <f t="shared" si="103"/>
        <v>9999</v>
      </c>
      <c r="AY414" s="35">
        <f t="shared" si="104"/>
        <v>0</v>
      </c>
      <c r="AZ414" s="35">
        <f t="shared" si="105"/>
        <v>0</v>
      </c>
      <c r="BA414" s="27" t="str">
        <f t="shared" si="106"/>
        <v>Kelipatan Kirim/Master box &gt; 3x FC+index</v>
      </c>
      <c r="BB414" s="34">
        <v>0.005103</v>
      </c>
      <c r="BC414" s="34">
        <f t="shared" si="107"/>
        <v>0</v>
      </c>
      <c r="BD414" s="34" t="e">
        <f t="shared" si="108"/>
        <v>#REF!</v>
      </c>
      <c r="BE414" s="34">
        <v>0.291</v>
      </c>
      <c r="BF414" s="34">
        <f t="shared" si="111"/>
        <v>0</v>
      </c>
      <c r="BG414" s="34" t="e">
        <f t="shared" si="109"/>
        <v>#REF!</v>
      </c>
      <c r="BH414" t="str">
        <f>IF(AT414="UDARA","U","N")&amp;LEFT($C$4,2)&amp;MID($C$4,4,2)&amp;LEFT(A414,3)&amp;MID(E414,2,2)&amp;VLOOKUP(E414,Acuan_Reference!C:L,10,0)</f>
        <v>N1501NAD71S8</v>
      </c>
      <c r="BI414" t="s">
        <v>84</v>
      </c>
      <c r="BJ414" t="s">
        <v>148</v>
      </c>
      <c r="BK414" t="s">
        <v>86</v>
      </c>
      <c r="BL414" t="s">
        <v>87</v>
      </c>
    </row>
    <row r="415" hidden="1" spans="1:64">
      <c r="A415" t="s">
        <v>104</v>
      </c>
      <c r="B415" t="s">
        <v>75</v>
      </c>
      <c r="C415" t="s">
        <v>76</v>
      </c>
      <c r="D415" t="s">
        <v>134</v>
      </c>
      <c r="E415" t="s">
        <v>149</v>
      </c>
      <c r="F415" t="s">
        <v>150</v>
      </c>
      <c r="G415" t="s">
        <v>118</v>
      </c>
      <c r="H415" t="s">
        <v>81</v>
      </c>
      <c r="I415" s="34">
        <v>34850</v>
      </c>
      <c r="J415" s="35">
        <v>0</v>
      </c>
      <c r="K415" s="35">
        <v>0</v>
      </c>
      <c r="L415" s="35">
        <v>0</v>
      </c>
      <c r="M415" s="35">
        <v>0</v>
      </c>
      <c r="N415" s="35">
        <v>0</v>
      </c>
      <c r="O415" s="35">
        <v>0</v>
      </c>
      <c r="P415" s="35">
        <v>0</v>
      </c>
      <c r="Q415" s="35">
        <v>0</v>
      </c>
      <c r="R415" s="35">
        <v>0</v>
      </c>
      <c r="S415" s="35">
        <v>0</v>
      </c>
      <c r="T415" s="35">
        <v>0</v>
      </c>
      <c r="U415" s="35">
        <v>0</v>
      </c>
      <c r="V415" s="34">
        <v>0</v>
      </c>
      <c r="W415" s="34">
        <f t="shared" si="96"/>
        <v>0</v>
      </c>
      <c r="X415" s="35">
        <v>0</v>
      </c>
      <c r="Y415" s="35">
        <v>0</v>
      </c>
      <c r="Z415" s="35">
        <v>0</v>
      </c>
      <c r="AA415" s="34">
        <v>0</v>
      </c>
      <c r="AB415" s="34">
        <v>0</v>
      </c>
      <c r="AC415" s="34">
        <v>0</v>
      </c>
      <c r="AD415" s="34">
        <v>0</v>
      </c>
      <c r="AE415" s="34">
        <f t="shared" si="97"/>
        <v>0</v>
      </c>
      <c r="AF415" s="34">
        <f t="shared" si="98"/>
        <v>9999</v>
      </c>
      <c r="AG415" s="34">
        <f t="shared" si="99"/>
        <v>9999</v>
      </c>
      <c r="AH415" s="34">
        <v>168</v>
      </c>
      <c r="AI415" s="34">
        <v>0</v>
      </c>
      <c r="AJ415" s="35">
        <v>0</v>
      </c>
      <c r="AK415" s="35">
        <v>0</v>
      </c>
      <c r="AL415" s="35">
        <v>0</v>
      </c>
      <c r="AM415" s="34">
        <v>1</v>
      </c>
      <c r="AN415" s="34">
        <f t="shared" si="100"/>
        <v>0</v>
      </c>
      <c r="AO415" s="35">
        <v>24</v>
      </c>
      <c r="AP415" s="35">
        <v>24</v>
      </c>
      <c r="AQ415" t="s">
        <v>82</v>
      </c>
      <c r="AR415">
        <v>4</v>
      </c>
      <c r="AS415" s="34">
        <v>0.26666666666667</v>
      </c>
      <c r="AT415" t="s">
        <v>83</v>
      </c>
      <c r="AU415" s="35">
        <f t="shared" si="110"/>
        <v>0</v>
      </c>
      <c r="AV415" s="35">
        <f t="shared" si="101"/>
        <v>0</v>
      </c>
      <c r="AW415" s="35">
        <f t="shared" si="102"/>
        <v>9999</v>
      </c>
      <c r="AX415" s="35">
        <f t="shared" si="103"/>
        <v>9999</v>
      </c>
      <c r="AY415" s="35">
        <f t="shared" si="104"/>
        <v>0</v>
      </c>
      <c r="AZ415" s="35">
        <f t="shared" si="105"/>
        <v>0</v>
      </c>
      <c r="BA415" s="27" t="str">
        <f t="shared" si="106"/>
        <v>Kelipatan Kirim/Master box &gt; 3x FC+index</v>
      </c>
      <c r="BB415" s="34">
        <v>0.005103</v>
      </c>
      <c r="BC415" s="34">
        <f t="shared" si="107"/>
        <v>0</v>
      </c>
      <c r="BD415" s="34" t="e">
        <f t="shared" si="108"/>
        <v>#REF!</v>
      </c>
      <c r="BE415" s="34">
        <v>0.291</v>
      </c>
      <c r="BF415" s="34">
        <f t="shared" si="111"/>
        <v>0</v>
      </c>
      <c r="BG415" s="34" t="e">
        <f t="shared" si="109"/>
        <v>#REF!</v>
      </c>
      <c r="BH415" t="str">
        <f>IF(AT415="UDARA","U","N")&amp;LEFT($C$4,2)&amp;MID($C$4,4,2)&amp;LEFT(A415,3)&amp;MID(E415,2,2)&amp;VLOOKUP(E415,Acuan_Reference!C:L,10,0)</f>
        <v>N1501PDG71S8</v>
      </c>
      <c r="BI415" t="s">
        <v>84</v>
      </c>
      <c r="BJ415" t="s">
        <v>148</v>
      </c>
      <c r="BK415" t="s">
        <v>86</v>
      </c>
      <c r="BL415" t="s">
        <v>87</v>
      </c>
    </row>
    <row r="416" hidden="1" spans="1:64">
      <c r="A416" t="s">
        <v>105</v>
      </c>
      <c r="B416" t="s">
        <v>75</v>
      </c>
      <c r="C416" t="s">
        <v>76</v>
      </c>
      <c r="D416" t="s">
        <v>134</v>
      </c>
      <c r="E416" t="s">
        <v>149</v>
      </c>
      <c r="F416" t="s">
        <v>150</v>
      </c>
      <c r="G416" t="s">
        <v>118</v>
      </c>
      <c r="H416" t="s">
        <v>81</v>
      </c>
      <c r="I416" s="34">
        <v>34850</v>
      </c>
      <c r="J416" s="35">
        <v>0</v>
      </c>
      <c r="K416" s="35">
        <v>0</v>
      </c>
      <c r="L416" s="35">
        <v>0</v>
      </c>
      <c r="M416" s="35">
        <v>0</v>
      </c>
      <c r="N416" s="35">
        <v>0</v>
      </c>
      <c r="O416" s="35">
        <v>0</v>
      </c>
      <c r="P416" s="35">
        <v>0</v>
      </c>
      <c r="Q416" s="35">
        <v>0</v>
      </c>
      <c r="R416" s="35">
        <v>0</v>
      </c>
      <c r="S416" s="35">
        <v>0</v>
      </c>
      <c r="T416" s="35">
        <v>0</v>
      </c>
      <c r="U416" s="35">
        <v>0</v>
      </c>
      <c r="V416" s="34">
        <v>0</v>
      </c>
      <c r="W416" s="34">
        <f t="shared" si="96"/>
        <v>0</v>
      </c>
      <c r="X416" s="35">
        <v>0</v>
      </c>
      <c r="Y416" s="35">
        <v>0</v>
      </c>
      <c r="Z416" s="35">
        <v>0</v>
      </c>
      <c r="AA416" s="34">
        <v>0</v>
      </c>
      <c r="AB416" s="34">
        <v>0</v>
      </c>
      <c r="AC416" s="34">
        <v>0</v>
      </c>
      <c r="AD416" s="34">
        <v>0</v>
      </c>
      <c r="AE416" s="34">
        <f t="shared" si="97"/>
        <v>0</v>
      </c>
      <c r="AF416" s="34">
        <f t="shared" si="98"/>
        <v>9999</v>
      </c>
      <c r="AG416" s="34">
        <f t="shared" si="99"/>
        <v>9999</v>
      </c>
      <c r="AH416" s="34">
        <v>168</v>
      </c>
      <c r="AI416" s="34">
        <v>0</v>
      </c>
      <c r="AJ416" s="35">
        <v>0</v>
      </c>
      <c r="AK416" s="35">
        <v>0</v>
      </c>
      <c r="AL416" s="35">
        <v>0</v>
      </c>
      <c r="AM416" s="34">
        <v>1</v>
      </c>
      <c r="AN416" s="34">
        <f t="shared" si="100"/>
        <v>0</v>
      </c>
      <c r="AO416" s="35">
        <v>24</v>
      </c>
      <c r="AP416" s="35">
        <v>24</v>
      </c>
      <c r="AQ416" t="s">
        <v>82</v>
      </c>
      <c r="AR416">
        <v>4</v>
      </c>
      <c r="AS416" s="34">
        <v>0.26666666666667</v>
      </c>
      <c r="AT416" t="s">
        <v>83</v>
      </c>
      <c r="AU416" s="35">
        <f t="shared" si="110"/>
        <v>0</v>
      </c>
      <c r="AV416" s="35">
        <f t="shared" si="101"/>
        <v>0</v>
      </c>
      <c r="AW416" s="35">
        <f t="shared" si="102"/>
        <v>9999</v>
      </c>
      <c r="AX416" s="35">
        <f t="shared" si="103"/>
        <v>9999</v>
      </c>
      <c r="AY416" s="35">
        <f t="shared" si="104"/>
        <v>0</v>
      </c>
      <c r="AZ416" s="35">
        <f t="shared" si="105"/>
        <v>0</v>
      </c>
      <c r="BA416" s="27" t="str">
        <f t="shared" si="106"/>
        <v>Kelipatan Kirim/Master box &gt; 3x FC+index</v>
      </c>
      <c r="BB416" s="34">
        <v>0.005103</v>
      </c>
      <c r="BC416" s="34">
        <f t="shared" si="107"/>
        <v>0</v>
      </c>
      <c r="BD416" s="34" t="e">
        <f t="shared" si="108"/>
        <v>#REF!</v>
      </c>
      <c r="BE416" s="34">
        <v>0.291</v>
      </c>
      <c r="BF416" s="34">
        <f t="shared" si="111"/>
        <v>0</v>
      </c>
      <c r="BG416" s="34" t="e">
        <f t="shared" si="109"/>
        <v>#REF!</v>
      </c>
      <c r="BH416" t="str">
        <f>IF(AT416="UDARA","U","N")&amp;LEFT($C$4,2)&amp;MID($C$4,4,2)&amp;LEFT(A416,3)&amp;MID(E416,2,2)&amp;VLOOKUP(E416,Acuan_Reference!C:L,10,0)</f>
        <v>N1501PKB71S8</v>
      </c>
      <c r="BI416" t="s">
        <v>84</v>
      </c>
      <c r="BJ416" t="s">
        <v>148</v>
      </c>
      <c r="BK416" t="s">
        <v>86</v>
      </c>
      <c r="BL416" t="s">
        <v>87</v>
      </c>
    </row>
    <row r="417" hidden="1" spans="1:64">
      <c r="A417" t="s">
        <v>106</v>
      </c>
      <c r="B417" t="s">
        <v>75</v>
      </c>
      <c r="C417" t="s">
        <v>76</v>
      </c>
      <c r="D417" t="s">
        <v>134</v>
      </c>
      <c r="E417" t="s">
        <v>149</v>
      </c>
      <c r="F417" t="s">
        <v>150</v>
      </c>
      <c r="G417" t="s">
        <v>118</v>
      </c>
      <c r="H417" t="s">
        <v>81</v>
      </c>
      <c r="I417" s="34">
        <v>34850</v>
      </c>
      <c r="J417" s="35">
        <v>0</v>
      </c>
      <c r="K417" s="35">
        <v>0</v>
      </c>
      <c r="L417" s="35">
        <v>0</v>
      </c>
      <c r="M417" s="35">
        <v>0</v>
      </c>
      <c r="N417" s="35">
        <v>48</v>
      </c>
      <c r="O417" s="35">
        <v>13</v>
      </c>
      <c r="P417" s="35">
        <v>8</v>
      </c>
      <c r="Q417" s="35">
        <v>4</v>
      </c>
      <c r="R417" s="35">
        <v>4</v>
      </c>
      <c r="S417" s="35">
        <v>1</v>
      </c>
      <c r="T417" s="35">
        <v>-39</v>
      </c>
      <c r="U417" s="35">
        <v>6</v>
      </c>
      <c r="V417" s="34">
        <v>-10.666666666667</v>
      </c>
      <c r="W417" s="34">
        <f t="shared" si="96"/>
        <v>-11</v>
      </c>
      <c r="X417" s="35">
        <v>0</v>
      </c>
      <c r="Y417" s="35">
        <v>0</v>
      </c>
      <c r="Z417" s="35">
        <v>0</v>
      </c>
      <c r="AA417" s="34">
        <v>70</v>
      </c>
      <c r="AB417" s="34">
        <v>0</v>
      </c>
      <c r="AC417" s="34">
        <v>0</v>
      </c>
      <c r="AD417" s="34">
        <v>0</v>
      </c>
      <c r="AE417" s="34">
        <f t="shared" si="97"/>
        <v>70</v>
      </c>
      <c r="AF417" s="34">
        <f t="shared" si="98"/>
        <v>9999</v>
      </c>
      <c r="AG417" s="34">
        <f t="shared" si="99"/>
        <v>9999</v>
      </c>
      <c r="AH417" s="34">
        <v>168</v>
      </c>
      <c r="AI417" s="34">
        <v>0</v>
      </c>
      <c r="AJ417" s="35">
        <v>0</v>
      </c>
      <c r="AK417" s="35">
        <v>4</v>
      </c>
      <c r="AL417" s="35">
        <v>0</v>
      </c>
      <c r="AM417" s="34">
        <v>0.9</v>
      </c>
      <c r="AN417" s="34">
        <f t="shared" si="100"/>
        <v>0</v>
      </c>
      <c r="AO417" s="35">
        <v>24</v>
      </c>
      <c r="AP417" s="35">
        <v>24</v>
      </c>
      <c r="AQ417" t="s">
        <v>82</v>
      </c>
      <c r="AR417">
        <v>4</v>
      </c>
      <c r="AS417" s="34">
        <v>0.16666666666667</v>
      </c>
      <c r="AT417" t="s">
        <v>83</v>
      </c>
      <c r="AU417" s="35">
        <f t="shared" si="110"/>
        <v>0</v>
      </c>
      <c r="AV417" s="35">
        <f t="shared" si="101"/>
        <v>0</v>
      </c>
      <c r="AW417" s="35">
        <f t="shared" si="102"/>
        <v>9999</v>
      </c>
      <c r="AX417" s="35">
        <f t="shared" si="103"/>
        <v>9999</v>
      </c>
      <c r="AY417" s="35">
        <f t="shared" si="104"/>
        <v>0</v>
      </c>
      <c r="AZ417" s="35">
        <f t="shared" si="105"/>
        <v>0</v>
      </c>
      <c r="BA417" s="27" t="str">
        <f t="shared" si="106"/>
        <v>Kelipatan Kirim/Master box &gt; 3x FC+index</v>
      </c>
      <c r="BB417" s="34">
        <v>0.005103</v>
      </c>
      <c r="BC417" s="34">
        <f t="shared" si="107"/>
        <v>0</v>
      </c>
      <c r="BD417" s="34" t="e">
        <f t="shared" si="108"/>
        <v>#REF!</v>
      </c>
      <c r="BE417" s="34">
        <v>0.291</v>
      </c>
      <c r="BF417" s="34">
        <f t="shared" si="111"/>
        <v>0</v>
      </c>
      <c r="BG417" s="34" t="e">
        <f t="shared" si="109"/>
        <v>#REF!</v>
      </c>
      <c r="BH417" t="str">
        <f>IF(AT417="UDARA","U","N")&amp;LEFT($C$4,2)&amp;MID($C$4,4,2)&amp;LEFT(A417,3)&amp;MID(E417,2,2)&amp;VLOOKUP(E417,Acuan_Reference!C:L,10,0)</f>
        <v>N1501PLB71S8</v>
      </c>
      <c r="BI417" t="s">
        <v>84</v>
      </c>
      <c r="BJ417" t="s">
        <v>148</v>
      </c>
      <c r="BK417" t="s">
        <v>86</v>
      </c>
      <c r="BL417" t="s">
        <v>87</v>
      </c>
    </row>
    <row r="418" hidden="1" spans="1:64">
      <c r="A418" t="s">
        <v>107</v>
      </c>
      <c r="B418" t="s">
        <v>75</v>
      </c>
      <c r="C418" t="s">
        <v>76</v>
      </c>
      <c r="D418" t="s">
        <v>134</v>
      </c>
      <c r="E418" t="s">
        <v>149</v>
      </c>
      <c r="F418" t="s">
        <v>150</v>
      </c>
      <c r="G418" t="s">
        <v>118</v>
      </c>
      <c r="H418" t="s">
        <v>81</v>
      </c>
      <c r="I418" s="34">
        <v>34850</v>
      </c>
      <c r="J418" s="35">
        <v>0</v>
      </c>
      <c r="K418" s="35">
        <v>0</v>
      </c>
      <c r="L418" s="35">
        <v>0</v>
      </c>
      <c r="M418" s="35">
        <v>0</v>
      </c>
      <c r="N418" s="35">
        <v>83</v>
      </c>
      <c r="O418" s="35">
        <v>24</v>
      </c>
      <c r="P418" s="35">
        <v>24</v>
      </c>
      <c r="Q418" s="35">
        <v>21</v>
      </c>
      <c r="R418" s="35">
        <v>12</v>
      </c>
      <c r="S418" s="35">
        <v>17</v>
      </c>
      <c r="T418" s="35">
        <v>6</v>
      </c>
      <c r="U418" s="35">
        <v>6</v>
      </c>
      <c r="V418" s="34">
        <v>9.6666666666667</v>
      </c>
      <c r="W418" s="34">
        <f t="shared" si="96"/>
        <v>12</v>
      </c>
      <c r="X418" s="35">
        <v>6</v>
      </c>
      <c r="Y418" s="35">
        <v>0</v>
      </c>
      <c r="Z418" s="35">
        <v>0</v>
      </c>
      <c r="AA418" s="34">
        <v>47</v>
      </c>
      <c r="AB418" s="34">
        <v>0</v>
      </c>
      <c r="AC418" s="34">
        <v>0</v>
      </c>
      <c r="AD418" s="34">
        <v>0</v>
      </c>
      <c r="AE418" s="34">
        <f t="shared" si="97"/>
        <v>47</v>
      </c>
      <c r="AF418" s="34">
        <f t="shared" si="98"/>
        <v>4.86206896551723</v>
      </c>
      <c r="AG418" s="34">
        <f t="shared" si="99"/>
        <v>3.91666666666667</v>
      </c>
      <c r="AH418" s="34">
        <v>168</v>
      </c>
      <c r="AI418" s="34">
        <v>0</v>
      </c>
      <c r="AJ418" s="35">
        <v>0</v>
      </c>
      <c r="AK418" s="35">
        <v>18</v>
      </c>
      <c r="AL418" s="35">
        <v>24</v>
      </c>
      <c r="AM418" s="34">
        <v>1.3</v>
      </c>
      <c r="AN418" s="34">
        <f t="shared" si="100"/>
        <v>15.6</v>
      </c>
      <c r="AO418" s="35">
        <v>24</v>
      </c>
      <c r="AP418" s="35">
        <v>24</v>
      </c>
      <c r="AQ418" t="s">
        <v>82</v>
      </c>
      <c r="AR418">
        <v>2</v>
      </c>
      <c r="AS418" s="34">
        <v>0.43333333333333</v>
      </c>
      <c r="AT418" t="s">
        <v>83</v>
      </c>
      <c r="AU418" s="35">
        <f t="shared" si="110"/>
        <v>0</v>
      </c>
      <c r="AV418" s="35">
        <f t="shared" si="101"/>
        <v>0</v>
      </c>
      <c r="AW418" s="35">
        <f t="shared" si="102"/>
        <v>3.91666666666667</v>
      </c>
      <c r="AX418" s="35">
        <f t="shared" si="103"/>
        <v>1.91666666666667</v>
      </c>
      <c r="AY418" s="35">
        <f t="shared" si="104"/>
        <v>0</v>
      </c>
      <c r="AZ418" s="35">
        <f t="shared" si="105"/>
        <v>0</v>
      </c>
      <c r="BA418" s="27" t="str">
        <f t="shared" si="106"/>
        <v>3</v>
      </c>
      <c r="BB418" s="34">
        <v>0.005103</v>
      </c>
      <c r="BC418" s="34">
        <f t="shared" si="107"/>
        <v>0</v>
      </c>
      <c r="BD418" s="34" t="e">
        <f t="shared" si="108"/>
        <v>#REF!</v>
      </c>
      <c r="BE418" s="34">
        <v>0.291</v>
      </c>
      <c r="BF418" s="34">
        <f t="shared" si="111"/>
        <v>0</v>
      </c>
      <c r="BG418" s="34" t="e">
        <f t="shared" si="109"/>
        <v>#REF!</v>
      </c>
      <c r="BH418" t="str">
        <f>IF(AT418="UDARA","U","N")&amp;LEFT($C$4,2)&amp;MID($C$4,4,2)&amp;LEFT(A418,3)&amp;MID(E418,2,2)&amp;VLOOKUP(E418,Acuan_Reference!C:L,10,0)</f>
        <v>N1501PTK71S8</v>
      </c>
      <c r="BI418" t="s">
        <v>84</v>
      </c>
      <c r="BJ418" t="s">
        <v>148</v>
      </c>
      <c r="BK418" t="s">
        <v>86</v>
      </c>
      <c r="BL418" t="s">
        <v>87</v>
      </c>
    </row>
    <row r="419" hidden="1" spans="1:64">
      <c r="A419" t="s">
        <v>108</v>
      </c>
      <c r="B419" t="s">
        <v>75</v>
      </c>
      <c r="C419" t="s">
        <v>76</v>
      </c>
      <c r="D419" t="s">
        <v>134</v>
      </c>
      <c r="E419" t="s">
        <v>149</v>
      </c>
      <c r="F419" t="s">
        <v>150</v>
      </c>
      <c r="G419" t="s">
        <v>118</v>
      </c>
      <c r="H419" t="s">
        <v>81</v>
      </c>
      <c r="I419" s="34">
        <v>34850</v>
      </c>
      <c r="J419" s="35">
        <v>12</v>
      </c>
      <c r="K419" s="35">
        <v>2</v>
      </c>
      <c r="L419" s="35">
        <v>-2</v>
      </c>
      <c r="M419" s="35">
        <v>0</v>
      </c>
      <c r="N419" s="35">
        <v>21</v>
      </c>
      <c r="O419" s="35">
        <v>0</v>
      </c>
      <c r="P419" s="35">
        <v>9</v>
      </c>
      <c r="Q419" s="35">
        <v>7</v>
      </c>
      <c r="R419" s="35">
        <v>1</v>
      </c>
      <c r="S419" s="35">
        <v>-2</v>
      </c>
      <c r="T419" s="35">
        <v>0</v>
      </c>
      <c r="U419" s="35">
        <v>0</v>
      </c>
      <c r="V419" s="34">
        <v>-0.66666666666667</v>
      </c>
      <c r="W419" s="34">
        <f t="shared" si="96"/>
        <v>0</v>
      </c>
      <c r="X419" s="35">
        <v>0</v>
      </c>
      <c r="Y419" s="35">
        <v>0</v>
      </c>
      <c r="Z419" s="35">
        <v>0</v>
      </c>
      <c r="AA419" s="34">
        <v>0</v>
      </c>
      <c r="AB419" s="34">
        <v>0</v>
      </c>
      <c r="AC419" s="34">
        <v>0</v>
      </c>
      <c r="AD419" s="34">
        <v>0</v>
      </c>
      <c r="AE419" s="34">
        <f t="shared" si="97"/>
        <v>0</v>
      </c>
      <c r="AF419" s="34">
        <f t="shared" si="98"/>
        <v>9999</v>
      </c>
      <c r="AG419" s="34">
        <f t="shared" si="99"/>
        <v>9999</v>
      </c>
      <c r="AH419" s="34">
        <v>168</v>
      </c>
      <c r="AI419" s="34">
        <v>0</v>
      </c>
      <c r="AJ419" s="35">
        <v>0</v>
      </c>
      <c r="AK419" s="35">
        <v>3</v>
      </c>
      <c r="AL419" s="35">
        <v>0</v>
      </c>
      <c r="AM419" s="34">
        <v>0.8</v>
      </c>
      <c r="AN419" s="34">
        <f t="shared" si="100"/>
        <v>0</v>
      </c>
      <c r="AO419" s="35">
        <v>24</v>
      </c>
      <c r="AP419" s="35">
        <v>24</v>
      </c>
      <c r="AQ419" t="s">
        <v>82</v>
      </c>
      <c r="AR419">
        <v>4</v>
      </c>
      <c r="AS419" s="34">
        <v>0.066666666666667</v>
      </c>
      <c r="AT419" t="s">
        <v>83</v>
      </c>
      <c r="AU419" s="35">
        <f t="shared" si="110"/>
        <v>0</v>
      </c>
      <c r="AV419" s="35">
        <f t="shared" si="101"/>
        <v>0</v>
      </c>
      <c r="AW419" s="35">
        <f t="shared" si="102"/>
        <v>9999</v>
      </c>
      <c r="AX419" s="35">
        <f t="shared" si="103"/>
        <v>9999</v>
      </c>
      <c r="AY419" s="35">
        <f t="shared" si="104"/>
        <v>0</v>
      </c>
      <c r="AZ419" s="35">
        <f t="shared" si="105"/>
        <v>0</v>
      </c>
      <c r="BA419" s="27" t="str">
        <f t="shared" si="106"/>
        <v>Kelipatan Kirim/Master box &gt; 3x FC+index</v>
      </c>
      <c r="BB419" s="34">
        <v>0.005103</v>
      </c>
      <c r="BC419" s="34">
        <f t="shared" si="107"/>
        <v>0</v>
      </c>
      <c r="BD419" s="34" t="e">
        <f t="shared" si="108"/>
        <v>#REF!</v>
      </c>
      <c r="BE419" s="34">
        <v>0.291</v>
      </c>
      <c r="BF419" s="34">
        <f t="shared" si="111"/>
        <v>0</v>
      </c>
      <c r="BG419" s="34" t="e">
        <f t="shared" si="109"/>
        <v>#REF!</v>
      </c>
      <c r="BH419" t="str">
        <f>IF(AT419="UDARA","U","N")&amp;LEFT($C$4,2)&amp;MID($C$4,4,2)&amp;LEFT(A419,3)&amp;MID(E419,2,2)&amp;VLOOKUP(E419,Acuan_Reference!C:L,10,0)</f>
        <v>N1501PWT71S8</v>
      </c>
      <c r="BI419" t="s">
        <v>84</v>
      </c>
      <c r="BJ419" t="s">
        <v>148</v>
      </c>
      <c r="BK419" t="s">
        <v>86</v>
      </c>
      <c r="BL419" t="s">
        <v>87</v>
      </c>
    </row>
    <row r="420" hidden="1" spans="1:64">
      <c r="A420" t="s">
        <v>109</v>
      </c>
      <c r="B420" t="s">
        <v>75</v>
      </c>
      <c r="C420" t="s">
        <v>76</v>
      </c>
      <c r="D420" t="s">
        <v>134</v>
      </c>
      <c r="E420" t="s">
        <v>149</v>
      </c>
      <c r="F420" t="s">
        <v>150</v>
      </c>
      <c r="G420" t="s">
        <v>118</v>
      </c>
      <c r="H420" t="s">
        <v>81</v>
      </c>
      <c r="I420" s="34">
        <v>34850</v>
      </c>
      <c r="J420" s="35">
        <v>12</v>
      </c>
      <c r="K420" s="35">
        <v>6</v>
      </c>
      <c r="L420" s="35">
        <v>78</v>
      </c>
      <c r="M420" s="35">
        <v>15</v>
      </c>
      <c r="N420" s="35">
        <v>0</v>
      </c>
      <c r="O420" s="35">
        <v>75</v>
      </c>
      <c r="P420" s="35">
        <v>24</v>
      </c>
      <c r="Q420" s="35">
        <v>0</v>
      </c>
      <c r="R420" s="35">
        <v>63</v>
      </c>
      <c r="S420" s="35">
        <v>6</v>
      </c>
      <c r="T420" s="35">
        <v>19</v>
      </c>
      <c r="U420" s="35">
        <v>7</v>
      </c>
      <c r="V420" s="34">
        <v>10.666666666667</v>
      </c>
      <c r="W420" s="34">
        <f t="shared" si="96"/>
        <v>28.3333333333333</v>
      </c>
      <c r="X420" s="35">
        <v>0</v>
      </c>
      <c r="Y420" s="35">
        <v>0</v>
      </c>
      <c r="Z420" s="35">
        <v>0</v>
      </c>
      <c r="AA420" s="34">
        <v>3</v>
      </c>
      <c r="AB420" s="34">
        <v>0</v>
      </c>
      <c r="AC420" s="34">
        <v>0</v>
      </c>
      <c r="AD420" s="34">
        <v>0</v>
      </c>
      <c r="AE420" s="34">
        <f t="shared" si="97"/>
        <v>3</v>
      </c>
      <c r="AF420" s="34">
        <f t="shared" si="98"/>
        <v>0.281249999999991</v>
      </c>
      <c r="AG420" s="34">
        <f t="shared" si="99"/>
        <v>0.105882352941176</v>
      </c>
      <c r="AH420" s="34">
        <v>168</v>
      </c>
      <c r="AI420" s="34">
        <v>0</v>
      </c>
      <c r="AJ420" s="35">
        <v>0</v>
      </c>
      <c r="AK420" s="35">
        <v>25</v>
      </c>
      <c r="AL420" s="35">
        <v>59</v>
      </c>
      <c r="AM420" s="34">
        <v>0.6</v>
      </c>
      <c r="AN420" s="34">
        <f t="shared" si="100"/>
        <v>17</v>
      </c>
      <c r="AO420" s="35">
        <v>24</v>
      </c>
      <c r="AP420" s="35">
        <v>24</v>
      </c>
      <c r="AQ420" t="s">
        <v>82</v>
      </c>
      <c r="AR420">
        <v>8</v>
      </c>
      <c r="AS420" s="34">
        <v>0.1</v>
      </c>
      <c r="AT420" t="s">
        <v>83</v>
      </c>
      <c r="AU420" s="35">
        <f t="shared" si="110"/>
        <v>54.75</v>
      </c>
      <c r="AV420" s="35">
        <f t="shared" si="101"/>
        <v>72</v>
      </c>
      <c r="AW420" s="35">
        <f t="shared" si="102"/>
        <v>2.64705882352941</v>
      </c>
      <c r="AX420" s="35">
        <f t="shared" si="103"/>
        <v>0.564705882352941</v>
      </c>
      <c r="AY420" s="35">
        <f t="shared" si="104"/>
        <v>72</v>
      </c>
      <c r="AZ420" s="35">
        <f t="shared" si="105"/>
        <v>72</v>
      </c>
      <c r="BA420" s="27" t="str">
        <f t="shared" si="106"/>
        <v>2</v>
      </c>
      <c r="BB420" s="34">
        <v>0.005103</v>
      </c>
      <c r="BC420" s="34">
        <f t="shared" si="107"/>
        <v>0.367416</v>
      </c>
      <c r="BD420" s="34" t="e">
        <f t="shared" si="108"/>
        <v>#REF!</v>
      </c>
      <c r="BE420" s="34">
        <v>0.291</v>
      </c>
      <c r="BF420" s="34">
        <f t="shared" si="111"/>
        <v>20.952</v>
      </c>
      <c r="BG420" s="34" t="e">
        <f t="shared" si="109"/>
        <v>#REF!</v>
      </c>
      <c r="BH420" t="str">
        <f>IF(AT420="UDARA","U","N")&amp;LEFT($C$4,2)&amp;MID($C$4,4,2)&amp;LEFT(A420,3)&amp;MID(E420,2,2)&amp;VLOOKUP(E420,Acuan_Reference!C:L,10,0)</f>
        <v>N1501SBY71S8</v>
      </c>
      <c r="BI420" t="s">
        <v>84</v>
      </c>
      <c r="BJ420" t="s">
        <v>148</v>
      </c>
      <c r="BK420" t="s">
        <v>86</v>
      </c>
      <c r="BL420" t="s">
        <v>87</v>
      </c>
    </row>
    <row r="421" hidden="1" spans="1:64">
      <c r="A421" t="s">
        <v>110</v>
      </c>
      <c r="B421" t="s">
        <v>75</v>
      </c>
      <c r="C421" t="s">
        <v>76</v>
      </c>
      <c r="D421" t="s">
        <v>134</v>
      </c>
      <c r="E421" t="s">
        <v>149</v>
      </c>
      <c r="F421" t="s">
        <v>150</v>
      </c>
      <c r="G421" t="s">
        <v>118</v>
      </c>
      <c r="H421" t="s">
        <v>81</v>
      </c>
      <c r="I421" s="34">
        <v>34850</v>
      </c>
      <c r="J421" s="35">
        <v>31</v>
      </c>
      <c r="K421" s="35">
        <v>-4</v>
      </c>
      <c r="L421" s="35">
        <v>5</v>
      </c>
      <c r="M421" s="35">
        <v>2</v>
      </c>
      <c r="N421" s="35">
        <v>80</v>
      </c>
      <c r="O421" s="35">
        <v>1</v>
      </c>
      <c r="P421" s="35">
        <v>22</v>
      </c>
      <c r="Q421" s="35">
        <v>8</v>
      </c>
      <c r="R421" s="35">
        <v>30</v>
      </c>
      <c r="S421" s="35">
        <v>12</v>
      </c>
      <c r="T421" s="35">
        <v>0</v>
      </c>
      <c r="U421" s="35">
        <v>0</v>
      </c>
      <c r="V421" s="34">
        <v>4</v>
      </c>
      <c r="W421" s="34">
        <f t="shared" si="96"/>
        <v>9.66666666666667</v>
      </c>
      <c r="X421" s="35">
        <v>8</v>
      </c>
      <c r="Y421" s="35">
        <v>0</v>
      </c>
      <c r="Z421" s="35">
        <v>0</v>
      </c>
      <c r="AA421" s="34">
        <v>16</v>
      </c>
      <c r="AB421" s="34">
        <v>0</v>
      </c>
      <c r="AC421" s="34">
        <v>0</v>
      </c>
      <c r="AD421" s="34">
        <v>0</v>
      </c>
      <c r="AE421" s="34">
        <f t="shared" si="97"/>
        <v>16</v>
      </c>
      <c r="AF421" s="34">
        <f t="shared" si="98"/>
        <v>4</v>
      </c>
      <c r="AG421" s="34">
        <f t="shared" si="99"/>
        <v>1.6551724137931</v>
      </c>
      <c r="AH421" s="34">
        <v>168</v>
      </c>
      <c r="AI421" s="34">
        <v>0</v>
      </c>
      <c r="AJ421" s="35">
        <v>0</v>
      </c>
      <c r="AK421" s="35">
        <v>18</v>
      </c>
      <c r="AL421" s="35">
        <v>29</v>
      </c>
      <c r="AM421" s="34">
        <v>0.7</v>
      </c>
      <c r="AN421" s="34">
        <f t="shared" si="100"/>
        <v>6.76666666666667</v>
      </c>
      <c r="AO421" s="35">
        <v>24</v>
      </c>
      <c r="AP421" s="35">
        <v>24</v>
      </c>
      <c r="AQ421" t="s">
        <v>82</v>
      </c>
      <c r="AR421">
        <v>8</v>
      </c>
      <c r="AS421" s="34">
        <v>0.066666666666667</v>
      </c>
      <c r="AT421" t="s">
        <v>83</v>
      </c>
      <c r="AU421" s="35">
        <f t="shared" si="110"/>
        <v>14.825</v>
      </c>
      <c r="AV421" s="35">
        <f t="shared" si="101"/>
        <v>24</v>
      </c>
      <c r="AW421" s="35">
        <f t="shared" si="102"/>
        <v>4.13793103448276</v>
      </c>
      <c r="AX421" s="35">
        <f t="shared" si="103"/>
        <v>1.13793103448276</v>
      </c>
      <c r="AY421" s="35">
        <f t="shared" si="104"/>
        <v>24</v>
      </c>
      <c r="AZ421" s="35">
        <f t="shared" si="105"/>
        <v>24</v>
      </c>
      <c r="BA421" s="27" t="str">
        <f t="shared" si="106"/>
        <v>3</v>
      </c>
      <c r="BB421" s="34">
        <v>0.005103</v>
      </c>
      <c r="BC421" s="34">
        <f t="shared" si="107"/>
        <v>0.122472</v>
      </c>
      <c r="BD421" s="34" t="e">
        <f t="shared" si="108"/>
        <v>#REF!</v>
      </c>
      <c r="BE421" s="34">
        <v>0.291</v>
      </c>
      <c r="BF421" s="34">
        <f t="shared" si="111"/>
        <v>6.984</v>
      </c>
      <c r="BG421" s="34" t="e">
        <f t="shared" si="109"/>
        <v>#REF!</v>
      </c>
      <c r="BH421" t="str">
        <f>IF(AT421="UDARA","U","N")&amp;LEFT($C$4,2)&amp;MID($C$4,4,2)&amp;LEFT(A421,3)&amp;MID(E421,2,2)&amp;VLOOKUP(E421,Acuan_Reference!C:L,10,0)</f>
        <v>N1501SLO71S8</v>
      </c>
      <c r="BI421" t="s">
        <v>84</v>
      </c>
      <c r="BJ421" t="s">
        <v>148</v>
      </c>
      <c r="BK421" t="s">
        <v>86</v>
      </c>
      <c r="BL421" t="s">
        <v>87</v>
      </c>
    </row>
    <row r="422" hidden="1" spans="1:64">
      <c r="A422" t="s">
        <v>111</v>
      </c>
      <c r="B422" t="s">
        <v>75</v>
      </c>
      <c r="C422" t="s">
        <v>76</v>
      </c>
      <c r="D422" t="s">
        <v>134</v>
      </c>
      <c r="E422" t="s">
        <v>149</v>
      </c>
      <c r="F422" t="s">
        <v>150</v>
      </c>
      <c r="G422" t="s">
        <v>118</v>
      </c>
      <c r="H422" t="s">
        <v>81</v>
      </c>
      <c r="I422" s="34">
        <v>34850</v>
      </c>
      <c r="J422" s="35">
        <v>0</v>
      </c>
      <c r="K422" s="35">
        <v>0</v>
      </c>
      <c r="L422" s="35">
        <v>0</v>
      </c>
      <c r="M422" s="35">
        <v>0</v>
      </c>
      <c r="N422" s="35">
        <v>3</v>
      </c>
      <c r="O422" s="35">
        <v>14</v>
      </c>
      <c r="P422" s="35">
        <v>13</v>
      </c>
      <c r="Q422" s="35">
        <v>9</v>
      </c>
      <c r="R422" s="35">
        <v>9</v>
      </c>
      <c r="S422" s="35">
        <v>0</v>
      </c>
      <c r="T422" s="35">
        <v>12</v>
      </c>
      <c r="U422" s="35">
        <v>0</v>
      </c>
      <c r="V422" s="34">
        <v>4</v>
      </c>
      <c r="W422" s="34">
        <f t="shared" si="96"/>
        <v>9</v>
      </c>
      <c r="X422" s="35">
        <v>2</v>
      </c>
      <c r="Y422" s="35">
        <v>0</v>
      </c>
      <c r="Z422" s="35">
        <v>0</v>
      </c>
      <c r="AA422" s="34">
        <v>124</v>
      </c>
      <c r="AB422" s="34">
        <v>0</v>
      </c>
      <c r="AC422" s="34">
        <v>0</v>
      </c>
      <c r="AD422" s="34">
        <v>0</v>
      </c>
      <c r="AE422" s="34">
        <f t="shared" si="97"/>
        <v>124</v>
      </c>
      <c r="AF422" s="34">
        <f t="shared" si="98"/>
        <v>31</v>
      </c>
      <c r="AG422" s="34">
        <f t="shared" si="99"/>
        <v>13.7777777777778</v>
      </c>
      <c r="AH422" s="34">
        <v>168</v>
      </c>
      <c r="AI422" s="34">
        <v>0</v>
      </c>
      <c r="AJ422" s="35">
        <v>0</v>
      </c>
      <c r="AK422" s="35">
        <v>7</v>
      </c>
      <c r="AL422" s="35">
        <v>15</v>
      </c>
      <c r="AM422" s="34">
        <v>1.5</v>
      </c>
      <c r="AN422" s="34">
        <f t="shared" si="100"/>
        <v>13.5</v>
      </c>
      <c r="AO422" s="35">
        <v>24</v>
      </c>
      <c r="AP422" s="35">
        <v>24</v>
      </c>
      <c r="AQ422" t="s">
        <v>82</v>
      </c>
      <c r="AR422">
        <v>2</v>
      </c>
      <c r="AS422" s="34">
        <v>0.53333333333333</v>
      </c>
      <c r="AT422" t="s">
        <v>83</v>
      </c>
      <c r="AU422" s="35">
        <f t="shared" si="110"/>
        <v>0</v>
      </c>
      <c r="AV422" s="35">
        <f t="shared" si="101"/>
        <v>0</v>
      </c>
      <c r="AW422" s="35">
        <f t="shared" si="102"/>
        <v>13.7777777777778</v>
      </c>
      <c r="AX422" s="35">
        <f t="shared" si="103"/>
        <v>12.1111111111111</v>
      </c>
      <c r="AY422" s="35">
        <f t="shared" si="104"/>
        <v>0</v>
      </c>
      <c r="AZ422" s="35">
        <f t="shared" si="105"/>
        <v>0</v>
      </c>
      <c r="BA422" s="27" t="str">
        <f t="shared" si="106"/>
        <v>Kelipatan Kirim/Master box &gt; 3x FC+index</v>
      </c>
      <c r="BB422" s="34">
        <v>0.005103</v>
      </c>
      <c r="BC422" s="34">
        <f t="shared" si="107"/>
        <v>0</v>
      </c>
      <c r="BD422" s="34" t="e">
        <f t="shared" si="108"/>
        <v>#REF!</v>
      </c>
      <c r="BE422" s="34">
        <v>0.291</v>
      </c>
      <c r="BF422" s="34">
        <f t="shared" si="111"/>
        <v>0</v>
      </c>
      <c r="BG422" s="34" t="e">
        <f t="shared" si="109"/>
        <v>#REF!</v>
      </c>
      <c r="BH422" t="str">
        <f>IF(AT422="UDARA","U","N")&amp;LEFT($C$4,2)&amp;MID($C$4,4,2)&amp;LEFT(A422,3)&amp;MID(E422,2,2)&amp;VLOOKUP(E422,Acuan_Reference!C:L,10,0)</f>
        <v>N1501SMD71S8</v>
      </c>
      <c r="BI422" t="s">
        <v>84</v>
      </c>
      <c r="BJ422" t="s">
        <v>148</v>
      </c>
      <c r="BK422" t="s">
        <v>86</v>
      </c>
      <c r="BL422" t="s">
        <v>87</v>
      </c>
    </row>
    <row r="423" hidden="1" spans="1:64">
      <c r="A423" t="s">
        <v>112</v>
      </c>
      <c r="B423" t="s">
        <v>75</v>
      </c>
      <c r="C423" t="s">
        <v>76</v>
      </c>
      <c r="D423" t="s">
        <v>134</v>
      </c>
      <c r="E423" t="s">
        <v>149</v>
      </c>
      <c r="F423" t="s">
        <v>150</v>
      </c>
      <c r="G423" t="s">
        <v>118</v>
      </c>
      <c r="H423" t="s">
        <v>81</v>
      </c>
      <c r="I423" s="34">
        <v>34850</v>
      </c>
      <c r="J423" s="35">
        <v>-27</v>
      </c>
      <c r="K423" s="35">
        <v>-44</v>
      </c>
      <c r="L423" s="35">
        <v>-70</v>
      </c>
      <c r="M423" s="35">
        <v>34</v>
      </c>
      <c r="N423" s="35">
        <v>-17</v>
      </c>
      <c r="O423" s="35">
        <v>0</v>
      </c>
      <c r="P423" s="35">
        <v>15</v>
      </c>
      <c r="Q423" s="35">
        <v>12</v>
      </c>
      <c r="R423" s="35">
        <v>8</v>
      </c>
      <c r="S423" s="35">
        <v>6</v>
      </c>
      <c r="T423" s="35">
        <v>19</v>
      </c>
      <c r="U423" s="35">
        <v>0</v>
      </c>
      <c r="V423" s="34">
        <v>8.3333333333333</v>
      </c>
      <c r="W423" s="34">
        <f t="shared" si="96"/>
        <v>14</v>
      </c>
      <c r="X423" s="35">
        <v>0</v>
      </c>
      <c r="Y423" s="35">
        <v>0</v>
      </c>
      <c r="Z423" s="35">
        <v>0</v>
      </c>
      <c r="AA423" s="34">
        <v>0</v>
      </c>
      <c r="AB423" s="34">
        <v>0</v>
      </c>
      <c r="AC423" s="34">
        <v>0</v>
      </c>
      <c r="AD423" s="34">
        <v>24</v>
      </c>
      <c r="AE423" s="34">
        <f t="shared" si="97"/>
        <v>24</v>
      </c>
      <c r="AF423" s="34">
        <f t="shared" si="98"/>
        <v>2.88000000000001</v>
      </c>
      <c r="AG423" s="34">
        <f t="shared" si="99"/>
        <v>0</v>
      </c>
      <c r="AH423" s="34">
        <v>168</v>
      </c>
      <c r="AI423" s="34">
        <v>0</v>
      </c>
      <c r="AJ423" s="35">
        <v>0</v>
      </c>
      <c r="AK423" s="35">
        <v>10</v>
      </c>
      <c r="AL423" s="35">
        <v>23</v>
      </c>
      <c r="AM423" s="34">
        <v>0.7</v>
      </c>
      <c r="AN423" s="34">
        <f t="shared" si="100"/>
        <v>9.8</v>
      </c>
      <c r="AO423" s="35">
        <v>24</v>
      </c>
      <c r="AP423" s="35">
        <v>24</v>
      </c>
      <c r="AQ423" t="s">
        <v>82</v>
      </c>
      <c r="AR423">
        <v>8</v>
      </c>
      <c r="AS423" s="34">
        <v>0.066666666666667</v>
      </c>
      <c r="AT423" t="s">
        <v>83</v>
      </c>
      <c r="AU423" s="35">
        <f t="shared" si="110"/>
        <v>6.6</v>
      </c>
      <c r="AV423" s="35">
        <f t="shared" si="101"/>
        <v>24</v>
      </c>
      <c r="AW423" s="35">
        <f t="shared" si="102"/>
        <v>3.42857142857143</v>
      </c>
      <c r="AX423" s="35">
        <f t="shared" si="103"/>
        <v>1.78571428571429</v>
      </c>
      <c r="AY423" s="35">
        <f t="shared" si="104"/>
        <v>24</v>
      </c>
      <c r="AZ423" s="35">
        <f t="shared" si="105"/>
        <v>24</v>
      </c>
      <c r="BA423" s="27" t="str">
        <f t="shared" si="106"/>
        <v>3</v>
      </c>
      <c r="BB423" s="34">
        <v>0.005103</v>
      </c>
      <c r="BC423" s="34">
        <f t="shared" si="107"/>
        <v>0.122472</v>
      </c>
      <c r="BD423" s="34" t="e">
        <f t="shared" si="108"/>
        <v>#REF!</v>
      </c>
      <c r="BE423" s="34">
        <v>0.291</v>
      </c>
      <c r="BF423" s="34">
        <f t="shared" si="111"/>
        <v>6.984</v>
      </c>
      <c r="BG423" s="34" t="e">
        <f t="shared" si="109"/>
        <v>#REF!</v>
      </c>
      <c r="BH423" t="str">
        <f>IF(AT423="UDARA","U","N")&amp;LEFT($C$4,2)&amp;MID($C$4,4,2)&amp;LEFT(A423,3)&amp;MID(E423,2,2)&amp;VLOOKUP(E423,Acuan_Reference!C:L,10,0)</f>
        <v>N1501SMG71S8</v>
      </c>
      <c r="BI423" t="s">
        <v>84</v>
      </c>
      <c r="BJ423" t="s">
        <v>148</v>
      </c>
      <c r="BK423" t="s">
        <v>86</v>
      </c>
      <c r="BL423" t="s">
        <v>87</v>
      </c>
    </row>
    <row r="424" hidden="1" spans="1:64">
      <c r="A424" t="s">
        <v>113</v>
      </c>
      <c r="B424" t="s">
        <v>75</v>
      </c>
      <c r="C424" t="s">
        <v>76</v>
      </c>
      <c r="D424" t="s">
        <v>134</v>
      </c>
      <c r="E424" t="s">
        <v>149</v>
      </c>
      <c r="F424" t="s">
        <v>150</v>
      </c>
      <c r="G424" t="s">
        <v>118</v>
      </c>
      <c r="H424" t="s">
        <v>81</v>
      </c>
      <c r="I424" s="34">
        <v>34850</v>
      </c>
      <c r="J424" s="35">
        <v>1</v>
      </c>
      <c r="K424" s="35">
        <v>-36</v>
      </c>
      <c r="L424" s="35">
        <v>79</v>
      </c>
      <c r="M424" s="35">
        <v>9</v>
      </c>
      <c r="N424" s="35">
        <v>8</v>
      </c>
      <c r="O424" s="35">
        <v>72</v>
      </c>
      <c r="P424" s="35">
        <v>-21</v>
      </c>
      <c r="Q424" s="35">
        <v>11</v>
      </c>
      <c r="R424" s="35">
        <v>15</v>
      </c>
      <c r="S424" s="35">
        <v>7</v>
      </c>
      <c r="T424" s="35">
        <v>6</v>
      </c>
      <c r="U424" s="35">
        <v>0</v>
      </c>
      <c r="V424" s="34">
        <v>4.3333333333333</v>
      </c>
      <c r="W424" s="34">
        <f t="shared" si="96"/>
        <v>8.33333333333333</v>
      </c>
      <c r="X424" s="35">
        <v>5</v>
      </c>
      <c r="Y424" s="35">
        <v>0</v>
      </c>
      <c r="Z424" s="35">
        <v>0</v>
      </c>
      <c r="AA424" s="34">
        <v>0</v>
      </c>
      <c r="AB424" s="34">
        <v>0</v>
      </c>
      <c r="AC424" s="34">
        <v>0</v>
      </c>
      <c r="AD424" s="34">
        <v>24</v>
      </c>
      <c r="AE424" s="34">
        <f t="shared" si="97"/>
        <v>24</v>
      </c>
      <c r="AF424" s="34">
        <f t="shared" si="98"/>
        <v>5.53846153846158</v>
      </c>
      <c r="AG424" s="34">
        <f t="shared" si="99"/>
        <v>0</v>
      </c>
      <c r="AH424" s="34">
        <v>168</v>
      </c>
      <c r="AI424" s="34">
        <v>0</v>
      </c>
      <c r="AJ424" s="35">
        <v>0</v>
      </c>
      <c r="AK424" s="35">
        <v>12</v>
      </c>
      <c r="AL424" s="35">
        <v>19</v>
      </c>
      <c r="AM424" s="34">
        <v>0.25</v>
      </c>
      <c r="AN424" s="34">
        <f t="shared" si="100"/>
        <v>2.08333333333333</v>
      </c>
      <c r="AO424" s="35">
        <v>24</v>
      </c>
      <c r="AP424" s="35">
        <v>24</v>
      </c>
      <c r="AQ424" t="s">
        <v>82</v>
      </c>
      <c r="AR424">
        <v>12</v>
      </c>
      <c r="AS424" s="34">
        <v>0.033333333333333</v>
      </c>
      <c r="AT424" t="s">
        <v>83</v>
      </c>
      <c r="AU424" s="35">
        <f t="shared" si="110"/>
        <v>0</v>
      </c>
      <c r="AV424" s="35">
        <f t="shared" si="101"/>
        <v>0</v>
      </c>
      <c r="AW424" s="35">
        <f t="shared" si="102"/>
        <v>2.88</v>
      </c>
      <c r="AX424" s="35">
        <f t="shared" si="103"/>
        <v>0.6</v>
      </c>
      <c r="AY424" s="35">
        <f t="shared" si="104"/>
        <v>0</v>
      </c>
      <c r="AZ424" s="35">
        <f t="shared" si="105"/>
        <v>0</v>
      </c>
      <c r="BA424" s="27" t="str">
        <f t="shared" si="106"/>
        <v>3</v>
      </c>
      <c r="BB424" s="34">
        <v>0.005103</v>
      </c>
      <c r="BC424" s="34">
        <f t="shared" si="107"/>
        <v>0</v>
      </c>
      <c r="BD424" s="34" t="e">
        <f t="shared" si="108"/>
        <v>#REF!</v>
      </c>
      <c r="BE424" s="34">
        <v>0.291</v>
      </c>
      <c r="BF424" s="34">
        <f t="shared" si="111"/>
        <v>0</v>
      </c>
      <c r="BG424" s="34" t="e">
        <f t="shared" si="109"/>
        <v>#REF!</v>
      </c>
      <c r="BH424" t="str">
        <f>IF(AT424="UDARA","U","N")&amp;LEFT($C$4,2)&amp;MID($C$4,4,2)&amp;LEFT(A424,3)&amp;MID(E424,2,2)&amp;VLOOKUP(E424,Acuan_Reference!C:L,10,0)</f>
        <v>N1501TGR71S8</v>
      </c>
      <c r="BI424" t="s">
        <v>84</v>
      </c>
      <c r="BJ424" t="s">
        <v>148</v>
      </c>
      <c r="BK424" t="s">
        <v>86</v>
      </c>
      <c r="BL424" t="s">
        <v>87</v>
      </c>
    </row>
    <row r="425" hidden="1" spans="1:64">
      <c r="A425" t="s">
        <v>114</v>
      </c>
      <c r="B425" t="s">
        <v>75</v>
      </c>
      <c r="C425" t="s">
        <v>76</v>
      </c>
      <c r="D425" t="s">
        <v>134</v>
      </c>
      <c r="E425" t="s">
        <v>149</v>
      </c>
      <c r="F425" t="s">
        <v>150</v>
      </c>
      <c r="G425" t="s">
        <v>118</v>
      </c>
      <c r="H425" t="s">
        <v>81</v>
      </c>
      <c r="I425" s="34">
        <v>34850</v>
      </c>
      <c r="J425" s="35">
        <v>5</v>
      </c>
      <c r="K425" s="35">
        <v>1</v>
      </c>
      <c r="L425" s="35">
        <v>-91</v>
      </c>
      <c r="M425" s="35">
        <v>-3</v>
      </c>
      <c r="N425" s="35">
        <v>0</v>
      </c>
      <c r="O425" s="35">
        <v>0</v>
      </c>
      <c r="P425" s="35">
        <v>-6</v>
      </c>
      <c r="Q425" s="35">
        <v>3</v>
      </c>
      <c r="R425" s="35">
        <v>0</v>
      </c>
      <c r="S425" s="35">
        <v>0</v>
      </c>
      <c r="T425" s="35">
        <v>0</v>
      </c>
      <c r="U425" s="35">
        <v>0</v>
      </c>
      <c r="V425" s="34">
        <v>0</v>
      </c>
      <c r="W425" s="34">
        <f t="shared" si="96"/>
        <v>0</v>
      </c>
      <c r="X425" s="35">
        <v>0</v>
      </c>
      <c r="Y425" s="35">
        <v>0</v>
      </c>
      <c r="Z425" s="35">
        <v>0</v>
      </c>
      <c r="AA425" s="34">
        <v>0</v>
      </c>
      <c r="AB425" s="34">
        <v>0</v>
      </c>
      <c r="AC425" s="34">
        <v>0</v>
      </c>
      <c r="AD425" s="34">
        <v>0</v>
      </c>
      <c r="AE425" s="34">
        <f t="shared" si="97"/>
        <v>0</v>
      </c>
      <c r="AF425" s="34">
        <f t="shared" si="98"/>
        <v>9999</v>
      </c>
      <c r="AG425" s="34">
        <f t="shared" si="99"/>
        <v>9999</v>
      </c>
      <c r="AH425" s="34">
        <v>168</v>
      </c>
      <c r="AI425" s="34">
        <v>0</v>
      </c>
      <c r="AJ425" s="35">
        <v>0</v>
      </c>
      <c r="AK425" s="35">
        <v>2</v>
      </c>
      <c r="AL425" s="35">
        <v>0</v>
      </c>
      <c r="AM425" s="34">
        <v>0.7</v>
      </c>
      <c r="AN425" s="34">
        <f t="shared" si="100"/>
        <v>0</v>
      </c>
      <c r="AO425" s="35">
        <v>24</v>
      </c>
      <c r="AP425" s="35">
        <v>24</v>
      </c>
      <c r="AQ425" t="s">
        <v>82</v>
      </c>
      <c r="AR425">
        <v>8</v>
      </c>
      <c r="AS425" s="34">
        <v>0.066666666666667</v>
      </c>
      <c r="AT425" t="s">
        <v>83</v>
      </c>
      <c r="AU425" s="35">
        <f t="shared" si="110"/>
        <v>0</v>
      </c>
      <c r="AV425" s="35">
        <f t="shared" si="101"/>
        <v>0</v>
      </c>
      <c r="AW425" s="35">
        <f t="shared" si="102"/>
        <v>9999</v>
      </c>
      <c r="AX425" s="35">
        <f t="shared" si="103"/>
        <v>9999</v>
      </c>
      <c r="AY425" s="35">
        <f t="shared" si="104"/>
        <v>0</v>
      </c>
      <c r="AZ425" s="35">
        <f t="shared" si="105"/>
        <v>0</v>
      </c>
      <c r="BA425" s="27" t="str">
        <f t="shared" si="106"/>
        <v>Kelipatan Kirim/Master box &gt; 3x FC+index</v>
      </c>
      <c r="BB425" s="34">
        <v>0.005103</v>
      </c>
      <c r="BC425" s="34">
        <f t="shared" si="107"/>
        <v>0</v>
      </c>
      <c r="BD425" s="34" t="e">
        <f t="shared" si="108"/>
        <v>#REF!</v>
      </c>
      <c r="BE425" s="34">
        <v>0.291</v>
      </c>
      <c r="BF425" s="34">
        <f t="shared" si="111"/>
        <v>0</v>
      </c>
      <c r="BG425" s="34" t="e">
        <f t="shared" si="109"/>
        <v>#REF!</v>
      </c>
      <c r="BH425" t="str">
        <f>IF(AT425="UDARA","U","N")&amp;LEFT($C$4,2)&amp;MID($C$4,4,2)&amp;LEFT(A425,3)&amp;MID(E425,2,2)&amp;VLOOKUP(E425,Acuan_Reference!C:L,10,0)</f>
        <v>N1501YGY71S8</v>
      </c>
      <c r="BI425" t="s">
        <v>84</v>
      </c>
      <c r="BJ425" t="s">
        <v>148</v>
      </c>
      <c r="BK425" t="s">
        <v>86</v>
      </c>
      <c r="BL425" t="s">
        <v>87</v>
      </c>
    </row>
    <row r="426" hidden="1" spans="1:64">
      <c r="A426" t="s">
        <v>74</v>
      </c>
      <c r="B426" t="s">
        <v>75</v>
      </c>
      <c r="C426" t="s">
        <v>76</v>
      </c>
      <c r="D426" t="s">
        <v>141</v>
      </c>
      <c r="E426" t="s">
        <v>151</v>
      </c>
      <c r="F426" t="s">
        <v>152</v>
      </c>
      <c r="G426" t="s">
        <v>80</v>
      </c>
      <c r="H426" t="s">
        <v>81</v>
      </c>
      <c r="I426" s="34">
        <v>12920</v>
      </c>
      <c r="J426" s="35">
        <v>12343</v>
      </c>
      <c r="K426" s="35">
        <v>9812</v>
      </c>
      <c r="L426" s="35">
        <v>7424</v>
      </c>
      <c r="M426" s="35">
        <v>19210</v>
      </c>
      <c r="N426" s="35">
        <v>7277</v>
      </c>
      <c r="O426" s="35">
        <v>15040</v>
      </c>
      <c r="P426" s="35">
        <v>18700</v>
      </c>
      <c r="Q426" s="35">
        <v>14593</v>
      </c>
      <c r="R426" s="35">
        <v>17878</v>
      </c>
      <c r="S426" s="35">
        <v>30783</v>
      </c>
      <c r="T426" s="35">
        <v>16049</v>
      </c>
      <c r="U426" s="35">
        <v>29570</v>
      </c>
      <c r="V426" s="34">
        <v>25467.333333333</v>
      </c>
      <c r="W426" s="34">
        <f t="shared" si="96"/>
        <v>19649</v>
      </c>
      <c r="X426" s="35">
        <v>9183</v>
      </c>
      <c r="Y426" s="35">
        <v>0</v>
      </c>
      <c r="Z426" s="35">
        <v>0</v>
      </c>
      <c r="AA426" s="34">
        <v>5251</v>
      </c>
      <c r="AB426" s="34">
        <v>0</v>
      </c>
      <c r="AC426" s="34">
        <v>9648</v>
      </c>
      <c r="AD426" s="34">
        <v>0</v>
      </c>
      <c r="AE426" s="34">
        <f t="shared" si="97"/>
        <v>14899</v>
      </c>
      <c r="AF426" s="34">
        <f t="shared" si="98"/>
        <v>0.585023952252566</v>
      </c>
      <c r="AG426" s="34">
        <f t="shared" si="99"/>
        <v>0.758257417680289</v>
      </c>
      <c r="AH426" s="34">
        <v>0</v>
      </c>
      <c r="AI426" s="34">
        <v>0</v>
      </c>
      <c r="AJ426" s="35">
        <v>302832</v>
      </c>
      <c r="AK426" s="35">
        <v>16947</v>
      </c>
      <c r="AL426" s="35">
        <v>13328</v>
      </c>
      <c r="AM426" s="34">
        <v>0.7</v>
      </c>
      <c r="AN426" s="34">
        <f t="shared" si="100"/>
        <v>13754.3</v>
      </c>
      <c r="AO426" s="35">
        <v>144</v>
      </c>
      <c r="AP426" s="35">
        <v>144</v>
      </c>
      <c r="AQ426" t="s">
        <v>153</v>
      </c>
      <c r="AR426">
        <v>8</v>
      </c>
      <c r="AS426" s="34">
        <v>0.066666666666667</v>
      </c>
      <c r="AT426" t="s">
        <v>83</v>
      </c>
      <c r="AU426" s="35">
        <f t="shared" si="110"/>
        <v>9137.475</v>
      </c>
      <c r="AV426" s="35">
        <f t="shared" si="101"/>
        <v>9216</v>
      </c>
      <c r="AW426" s="35">
        <f t="shared" si="102"/>
        <v>1.22728892055575</v>
      </c>
      <c r="AX426" s="35">
        <f t="shared" si="103"/>
        <v>0.548984681154257</v>
      </c>
      <c r="AY426" s="35">
        <f t="shared" si="104"/>
        <v>9216</v>
      </c>
      <c r="AZ426" s="35">
        <f t="shared" si="105"/>
        <v>0</v>
      </c>
      <c r="BA426" s="27" t="str">
        <f t="shared" si="106"/>
        <v>2</v>
      </c>
      <c r="BB426" s="34">
        <v>0.0001035</v>
      </c>
      <c r="BC426" s="34">
        <f t="shared" si="107"/>
        <v>0</v>
      </c>
      <c r="BD426" s="34" t="e">
        <f t="shared" si="108"/>
        <v>#REF!</v>
      </c>
      <c r="BE426" s="34">
        <v>0.076</v>
      </c>
      <c r="BF426" s="34">
        <f t="shared" si="111"/>
        <v>700.416</v>
      </c>
      <c r="BG426" s="34" t="e">
        <f t="shared" si="109"/>
        <v>#REF!</v>
      </c>
      <c r="BH426" t="str">
        <f>IF(AT426="UDARA","U","N")&amp;LEFT($C$4,2)&amp;MID($C$4,4,2)&amp;LEFT(A426,3)&amp;MID(E426,2,2)&amp;VLOOKUP(E426,Acuan_Reference!C:L,10,0)</f>
        <v>N1501BDG71B5</v>
      </c>
      <c r="BI426" t="s">
        <v>84</v>
      </c>
      <c r="BJ426" t="s">
        <v>148</v>
      </c>
      <c r="BK426" t="s">
        <v>86</v>
      </c>
      <c r="BL426" t="s">
        <v>87</v>
      </c>
    </row>
    <row r="427" hidden="1" spans="1:64">
      <c r="A427" t="s">
        <v>88</v>
      </c>
      <c r="B427" t="s">
        <v>75</v>
      </c>
      <c r="C427" t="s">
        <v>76</v>
      </c>
      <c r="D427" t="s">
        <v>141</v>
      </c>
      <c r="E427" t="s">
        <v>151</v>
      </c>
      <c r="F427" t="s">
        <v>152</v>
      </c>
      <c r="G427" t="s">
        <v>80</v>
      </c>
      <c r="H427" t="s">
        <v>81</v>
      </c>
      <c r="I427" s="34">
        <v>12920</v>
      </c>
      <c r="J427" s="35">
        <v>11564</v>
      </c>
      <c r="K427" s="35">
        <v>6047</v>
      </c>
      <c r="L427" s="35">
        <v>4489</v>
      </c>
      <c r="M427" s="35">
        <v>9458</v>
      </c>
      <c r="N427" s="35">
        <v>9415</v>
      </c>
      <c r="O427" s="35">
        <v>7410</v>
      </c>
      <c r="P427" s="35">
        <v>10873</v>
      </c>
      <c r="Q427" s="35">
        <v>7361</v>
      </c>
      <c r="R427" s="35">
        <v>23517</v>
      </c>
      <c r="S427" s="35">
        <v>22027</v>
      </c>
      <c r="T427" s="35">
        <v>19990</v>
      </c>
      <c r="U427" s="35">
        <v>19289</v>
      </c>
      <c r="V427" s="34">
        <v>20435.333333333</v>
      </c>
      <c r="W427" s="34">
        <f t="shared" si="96"/>
        <v>17592.3333333333</v>
      </c>
      <c r="X427" s="35">
        <v>9447</v>
      </c>
      <c r="Y427" s="35">
        <v>0</v>
      </c>
      <c r="Z427" s="35">
        <v>0</v>
      </c>
      <c r="AA427" s="34">
        <v>52</v>
      </c>
      <c r="AB427" s="34">
        <v>0</v>
      </c>
      <c r="AC427" s="34">
        <v>11808</v>
      </c>
      <c r="AD427" s="34">
        <v>0</v>
      </c>
      <c r="AE427" s="34">
        <f t="shared" si="97"/>
        <v>11860</v>
      </c>
      <c r="AF427" s="34">
        <f t="shared" si="98"/>
        <v>0.580367337617861</v>
      </c>
      <c r="AG427" s="34">
        <f t="shared" si="99"/>
        <v>0.674157303370787</v>
      </c>
      <c r="AH427" s="34">
        <v>0</v>
      </c>
      <c r="AI427" s="34">
        <v>0</v>
      </c>
      <c r="AJ427" s="35">
        <v>302832</v>
      </c>
      <c r="AK427" s="35">
        <v>14175</v>
      </c>
      <c r="AL427" s="35">
        <v>13498</v>
      </c>
      <c r="AM427" s="34">
        <v>0.6</v>
      </c>
      <c r="AN427" s="34">
        <f t="shared" si="100"/>
        <v>10555.4</v>
      </c>
      <c r="AO427" s="35">
        <v>144</v>
      </c>
      <c r="AP427" s="35">
        <v>144</v>
      </c>
      <c r="AQ427" t="s">
        <v>153</v>
      </c>
      <c r="AR427">
        <v>8</v>
      </c>
      <c r="AS427" s="34">
        <v>0.033333333333333</v>
      </c>
      <c r="AT427" t="s">
        <v>83</v>
      </c>
      <c r="AU427" s="35">
        <f t="shared" si="110"/>
        <v>9145.05</v>
      </c>
      <c r="AV427" s="35">
        <f t="shared" si="101"/>
        <v>9216</v>
      </c>
      <c r="AW427" s="35">
        <f t="shared" si="102"/>
        <v>1.19802186558539</v>
      </c>
      <c r="AX427" s="35">
        <f t="shared" si="103"/>
        <v>0.43075582166474</v>
      </c>
      <c r="AY427" s="35">
        <f t="shared" si="104"/>
        <v>9216</v>
      </c>
      <c r="AZ427" s="35">
        <f t="shared" si="105"/>
        <v>0</v>
      </c>
      <c r="BA427" s="27" t="str">
        <f t="shared" si="106"/>
        <v>2</v>
      </c>
      <c r="BB427" s="34">
        <v>0.0001035</v>
      </c>
      <c r="BC427" s="34">
        <f t="shared" si="107"/>
        <v>0</v>
      </c>
      <c r="BD427" s="34" t="e">
        <f t="shared" si="108"/>
        <v>#REF!</v>
      </c>
      <c r="BE427" s="34">
        <v>0.076</v>
      </c>
      <c r="BF427" s="34">
        <f t="shared" si="111"/>
        <v>700.416</v>
      </c>
      <c r="BG427" s="34" t="e">
        <f t="shared" si="109"/>
        <v>#REF!</v>
      </c>
      <c r="BH427" t="str">
        <f>IF(AT427="UDARA","U","N")&amp;LEFT($C$4,2)&amp;MID($C$4,4,2)&amp;LEFT(A427,3)&amp;MID(E427,2,2)&amp;VLOOKUP(E427,Acuan_Reference!C:L,10,0)</f>
        <v>N1501BGR71B5</v>
      </c>
      <c r="BI427" t="s">
        <v>84</v>
      </c>
      <c r="BJ427" t="s">
        <v>148</v>
      </c>
      <c r="BK427" t="s">
        <v>86</v>
      </c>
      <c r="BL427" t="s">
        <v>87</v>
      </c>
    </row>
    <row r="428" hidden="1" spans="1:64">
      <c r="A428" t="s">
        <v>89</v>
      </c>
      <c r="B428" t="s">
        <v>75</v>
      </c>
      <c r="C428" t="s">
        <v>76</v>
      </c>
      <c r="D428" t="s">
        <v>141</v>
      </c>
      <c r="E428" t="s">
        <v>151</v>
      </c>
      <c r="F428" t="s">
        <v>152</v>
      </c>
      <c r="G428" t="s">
        <v>80</v>
      </c>
      <c r="H428" t="s">
        <v>81</v>
      </c>
      <c r="I428" s="34">
        <v>12920</v>
      </c>
      <c r="J428" s="35">
        <v>893</v>
      </c>
      <c r="K428" s="35">
        <v>4742</v>
      </c>
      <c r="L428" s="35">
        <v>1890</v>
      </c>
      <c r="M428" s="35">
        <v>4093</v>
      </c>
      <c r="N428" s="35">
        <v>6330</v>
      </c>
      <c r="O428" s="35">
        <v>10841</v>
      </c>
      <c r="P428" s="35">
        <v>3909</v>
      </c>
      <c r="Q428" s="35">
        <v>2518</v>
      </c>
      <c r="R428" s="35">
        <v>9849</v>
      </c>
      <c r="S428" s="35">
        <v>8834</v>
      </c>
      <c r="T428" s="35">
        <v>10693</v>
      </c>
      <c r="U428" s="35">
        <v>10219</v>
      </c>
      <c r="V428" s="34">
        <v>9915.3333333333</v>
      </c>
      <c r="W428" s="34">
        <f t="shared" si="96"/>
        <v>8987.66666666667</v>
      </c>
      <c r="X428" s="35">
        <v>8244</v>
      </c>
      <c r="Y428" s="35">
        <v>0</v>
      </c>
      <c r="Z428" s="35">
        <v>0</v>
      </c>
      <c r="AA428" s="34">
        <v>177</v>
      </c>
      <c r="AB428" s="34">
        <v>0</v>
      </c>
      <c r="AC428" s="34">
        <v>8208</v>
      </c>
      <c r="AD428" s="34">
        <v>0</v>
      </c>
      <c r="AE428" s="34">
        <f t="shared" si="97"/>
        <v>8385</v>
      </c>
      <c r="AF428" s="34">
        <f t="shared" si="98"/>
        <v>0.845659920661604</v>
      </c>
      <c r="AG428" s="34">
        <f t="shared" si="99"/>
        <v>0.93294514705337</v>
      </c>
      <c r="AH428" s="34">
        <v>0</v>
      </c>
      <c r="AI428" s="34">
        <v>0</v>
      </c>
      <c r="AJ428" s="35">
        <v>302832</v>
      </c>
      <c r="AK428" s="35">
        <v>5681</v>
      </c>
      <c r="AL428" s="35">
        <v>6051</v>
      </c>
      <c r="AM428" s="34">
        <v>1.3</v>
      </c>
      <c r="AN428" s="34">
        <f t="shared" si="100"/>
        <v>11683.9666666667</v>
      </c>
      <c r="AO428" s="35">
        <v>144</v>
      </c>
      <c r="AP428" s="35">
        <v>144</v>
      </c>
      <c r="AQ428" t="s">
        <v>82</v>
      </c>
      <c r="AR428">
        <v>4</v>
      </c>
      <c r="AS428" s="34">
        <v>0.53333333333333</v>
      </c>
      <c r="AT428" t="s">
        <v>83</v>
      </c>
      <c r="AU428" s="35">
        <f t="shared" si="110"/>
        <v>7012.475</v>
      </c>
      <c r="AV428" s="35">
        <f t="shared" si="101"/>
        <v>7056</v>
      </c>
      <c r="AW428" s="35">
        <f t="shared" si="102"/>
        <v>1.71802099172941</v>
      </c>
      <c r="AX428" s="35">
        <f t="shared" si="103"/>
        <v>1.04476504839966</v>
      </c>
      <c r="AY428" s="35">
        <f t="shared" si="104"/>
        <v>7056</v>
      </c>
      <c r="AZ428" s="35">
        <f t="shared" si="105"/>
        <v>0</v>
      </c>
      <c r="BA428" s="27" t="str">
        <f t="shared" si="106"/>
        <v>2</v>
      </c>
      <c r="BB428" s="34">
        <v>0.0001035</v>
      </c>
      <c r="BC428" s="34">
        <f t="shared" si="107"/>
        <v>0</v>
      </c>
      <c r="BD428" s="34" t="e">
        <f t="shared" si="108"/>
        <v>#REF!</v>
      </c>
      <c r="BE428" s="34">
        <v>0.076</v>
      </c>
      <c r="BF428" s="34">
        <f t="shared" si="111"/>
        <v>536.256</v>
      </c>
      <c r="BG428" s="34" t="e">
        <f t="shared" si="109"/>
        <v>#REF!</v>
      </c>
      <c r="BH428" t="str">
        <f>IF(AT428="UDARA","U","N")&amp;LEFT($C$4,2)&amp;MID($C$4,4,2)&amp;LEFT(A428,3)&amp;MID(E428,2,2)&amp;VLOOKUP(E428,Acuan_Reference!C:L,10,0)</f>
        <v>N1501BJM71B5</v>
      </c>
      <c r="BI428" t="s">
        <v>84</v>
      </c>
      <c r="BJ428" t="s">
        <v>148</v>
      </c>
      <c r="BK428" t="s">
        <v>86</v>
      </c>
      <c r="BL428" t="s">
        <v>87</v>
      </c>
    </row>
    <row r="429" hidden="1" spans="1:64">
      <c r="A429" t="s">
        <v>90</v>
      </c>
      <c r="B429" t="s">
        <v>75</v>
      </c>
      <c r="C429" t="s">
        <v>76</v>
      </c>
      <c r="D429" t="s">
        <v>141</v>
      </c>
      <c r="E429" t="s">
        <v>151</v>
      </c>
      <c r="F429" t="s">
        <v>152</v>
      </c>
      <c r="G429" t="s">
        <v>80</v>
      </c>
      <c r="H429" t="s">
        <v>81</v>
      </c>
      <c r="I429" s="34">
        <v>12920</v>
      </c>
      <c r="J429" s="35">
        <v>19305</v>
      </c>
      <c r="K429" s="35">
        <v>6107</v>
      </c>
      <c r="L429" s="35">
        <v>12426</v>
      </c>
      <c r="M429" s="35">
        <v>14611</v>
      </c>
      <c r="N429" s="35">
        <v>16599</v>
      </c>
      <c r="O429" s="35">
        <v>16442</v>
      </c>
      <c r="P429" s="35">
        <v>16173</v>
      </c>
      <c r="Q429" s="35">
        <v>14325</v>
      </c>
      <c r="R429" s="35">
        <v>17648</v>
      </c>
      <c r="S429" s="35">
        <v>21476</v>
      </c>
      <c r="T429" s="35">
        <v>22326</v>
      </c>
      <c r="U429" s="35">
        <v>25866</v>
      </c>
      <c r="V429" s="34">
        <v>23222.666666667</v>
      </c>
      <c r="W429" s="34">
        <f t="shared" si="96"/>
        <v>20282.6666666667</v>
      </c>
      <c r="X429" s="35">
        <v>13532</v>
      </c>
      <c r="Y429" s="35">
        <v>0</v>
      </c>
      <c r="Z429" s="35">
        <v>0</v>
      </c>
      <c r="AA429" s="34">
        <v>12921</v>
      </c>
      <c r="AB429" s="34">
        <v>0</v>
      </c>
      <c r="AC429" s="34">
        <v>0</v>
      </c>
      <c r="AD429" s="34">
        <v>0</v>
      </c>
      <c r="AE429" s="34">
        <f t="shared" si="97"/>
        <v>12921</v>
      </c>
      <c r="AF429" s="34">
        <f t="shared" si="98"/>
        <v>0.556396049836359</v>
      </c>
      <c r="AG429" s="34">
        <f t="shared" si="99"/>
        <v>0.637046410728372</v>
      </c>
      <c r="AH429" s="34">
        <v>0</v>
      </c>
      <c r="AI429" s="34">
        <v>0</v>
      </c>
      <c r="AJ429" s="35">
        <v>302832</v>
      </c>
      <c r="AK429" s="35">
        <v>14320</v>
      </c>
      <c r="AL429" s="35">
        <v>12656</v>
      </c>
      <c r="AM429" s="34">
        <v>0.6</v>
      </c>
      <c r="AN429" s="34">
        <f t="shared" si="100"/>
        <v>12169.6</v>
      </c>
      <c r="AO429" s="35">
        <v>144</v>
      </c>
      <c r="AP429" s="35">
        <v>144</v>
      </c>
      <c r="AQ429" t="s">
        <v>153</v>
      </c>
      <c r="AR429">
        <v>12</v>
      </c>
      <c r="AS429" s="34">
        <v>0.033333333333333</v>
      </c>
      <c r="AT429" t="s">
        <v>83</v>
      </c>
      <c r="AU429" s="35">
        <f t="shared" si="110"/>
        <v>8928.45</v>
      </c>
      <c r="AV429" s="35">
        <f t="shared" si="101"/>
        <v>9072</v>
      </c>
      <c r="AW429" s="35">
        <f t="shared" si="102"/>
        <v>1.08432487509861</v>
      </c>
      <c r="AX429" s="35">
        <f t="shared" si="103"/>
        <v>0.460343807520379</v>
      </c>
      <c r="AY429" s="35">
        <f t="shared" si="104"/>
        <v>9072</v>
      </c>
      <c r="AZ429" s="35">
        <f t="shared" si="105"/>
        <v>0</v>
      </c>
      <c r="BA429" s="27" t="str">
        <f t="shared" si="106"/>
        <v>2</v>
      </c>
      <c r="BB429" s="34">
        <v>0.0001035</v>
      </c>
      <c r="BC429" s="34">
        <f t="shared" si="107"/>
        <v>0</v>
      </c>
      <c r="BD429" s="34" t="e">
        <f t="shared" si="108"/>
        <v>#REF!</v>
      </c>
      <c r="BE429" s="34">
        <v>0.076</v>
      </c>
      <c r="BF429" s="34">
        <f t="shared" si="111"/>
        <v>689.472</v>
      </c>
      <c r="BG429" s="34" t="e">
        <f t="shared" si="109"/>
        <v>#REF!</v>
      </c>
      <c r="BH429" t="str">
        <f>IF(AT429="UDARA","U","N")&amp;LEFT($C$4,2)&amp;MID($C$4,4,2)&amp;LEFT(A429,3)&amp;MID(E429,2,2)&amp;VLOOKUP(E429,Acuan_Reference!C:L,10,0)</f>
        <v>N1501BKS71B5</v>
      </c>
      <c r="BI429" t="s">
        <v>84</v>
      </c>
      <c r="BJ429" t="s">
        <v>148</v>
      </c>
      <c r="BK429" t="s">
        <v>86</v>
      </c>
      <c r="BL429" t="s">
        <v>87</v>
      </c>
    </row>
    <row r="430" hidden="1" spans="1:64">
      <c r="A430" t="s">
        <v>91</v>
      </c>
      <c r="B430" t="s">
        <v>75</v>
      </c>
      <c r="C430" t="s">
        <v>76</v>
      </c>
      <c r="D430" t="s">
        <v>141</v>
      </c>
      <c r="E430" t="s">
        <v>151</v>
      </c>
      <c r="F430" t="s">
        <v>152</v>
      </c>
      <c r="G430" t="s">
        <v>80</v>
      </c>
      <c r="H430" t="s">
        <v>81</v>
      </c>
      <c r="I430" s="34">
        <v>12920</v>
      </c>
      <c r="J430" s="35">
        <v>903</v>
      </c>
      <c r="K430" s="35">
        <v>6807</v>
      </c>
      <c r="L430" s="35">
        <v>2207</v>
      </c>
      <c r="M430" s="35">
        <v>4584</v>
      </c>
      <c r="N430" s="35">
        <v>6243</v>
      </c>
      <c r="O430" s="35">
        <v>7873</v>
      </c>
      <c r="P430" s="35">
        <v>8331</v>
      </c>
      <c r="Q430" s="35">
        <v>5564</v>
      </c>
      <c r="R430" s="35">
        <v>15031</v>
      </c>
      <c r="S430" s="35">
        <v>8848</v>
      </c>
      <c r="T430" s="35">
        <v>14025</v>
      </c>
      <c r="U430" s="35">
        <v>17167</v>
      </c>
      <c r="V430" s="34">
        <v>13346.666666667</v>
      </c>
      <c r="W430" s="34">
        <f t="shared" si="96"/>
        <v>12999.6666666667</v>
      </c>
      <c r="X430" s="35">
        <v>6894</v>
      </c>
      <c r="Y430" s="35">
        <v>0</v>
      </c>
      <c r="Z430" s="35">
        <v>0</v>
      </c>
      <c r="AA430" s="34">
        <v>1093</v>
      </c>
      <c r="AB430" s="34">
        <v>0</v>
      </c>
      <c r="AC430" s="34">
        <v>13248</v>
      </c>
      <c r="AD430" s="34">
        <v>0</v>
      </c>
      <c r="AE430" s="34">
        <f t="shared" si="97"/>
        <v>14341</v>
      </c>
      <c r="AF430" s="34">
        <f t="shared" si="98"/>
        <v>1.07450049950047</v>
      </c>
      <c r="AG430" s="34">
        <f t="shared" si="99"/>
        <v>1.1031821328752</v>
      </c>
      <c r="AH430" s="34">
        <v>0</v>
      </c>
      <c r="AI430" s="34">
        <v>0</v>
      </c>
      <c r="AJ430" s="35">
        <v>302832</v>
      </c>
      <c r="AK430" s="35">
        <v>7888</v>
      </c>
      <c r="AL430" s="35">
        <v>7807</v>
      </c>
      <c r="AM430" s="34">
        <v>0.9</v>
      </c>
      <c r="AN430" s="34">
        <f t="shared" si="100"/>
        <v>11699.7</v>
      </c>
      <c r="AO430" s="35">
        <v>144</v>
      </c>
      <c r="AP430" s="35">
        <v>144</v>
      </c>
      <c r="AQ430" t="s">
        <v>82</v>
      </c>
      <c r="AR430">
        <v>4</v>
      </c>
      <c r="AS430" s="34">
        <v>0.13333333333333</v>
      </c>
      <c r="AT430" t="s">
        <v>83</v>
      </c>
      <c r="AU430" s="35">
        <f t="shared" si="110"/>
        <v>3874.275</v>
      </c>
      <c r="AV430" s="35">
        <f t="shared" si="101"/>
        <v>3888</v>
      </c>
      <c r="AW430" s="35">
        <f t="shared" si="102"/>
        <v>1.40226672478782</v>
      </c>
      <c r="AX430" s="35">
        <f t="shared" si="103"/>
        <v>0.801712864432421</v>
      </c>
      <c r="AY430" s="35">
        <f t="shared" si="104"/>
        <v>3888</v>
      </c>
      <c r="AZ430" s="35">
        <f t="shared" si="105"/>
        <v>0</v>
      </c>
      <c r="BA430" s="27" t="str">
        <f t="shared" si="106"/>
        <v>3</v>
      </c>
      <c r="BB430" s="34">
        <v>0.0001035</v>
      </c>
      <c r="BC430" s="34">
        <f t="shared" si="107"/>
        <v>0</v>
      </c>
      <c r="BD430" s="34" t="e">
        <f t="shared" si="108"/>
        <v>#REF!</v>
      </c>
      <c r="BE430" s="34">
        <v>0.076</v>
      </c>
      <c r="BF430" s="34">
        <f t="shared" si="111"/>
        <v>295.488</v>
      </c>
      <c r="BG430" s="34" t="e">
        <f t="shared" si="109"/>
        <v>#REF!</v>
      </c>
      <c r="BH430" t="str">
        <f>IF(AT430="UDARA","U","N")&amp;LEFT($C$4,2)&amp;MID($C$4,4,2)&amp;LEFT(A430,3)&amp;MID(E430,2,2)&amp;VLOOKUP(E430,Acuan_Reference!C:L,10,0)</f>
        <v>N1501BLP71B5</v>
      </c>
      <c r="BI430" t="s">
        <v>84</v>
      </c>
      <c r="BJ430" t="s">
        <v>148</v>
      </c>
      <c r="BK430" t="s">
        <v>86</v>
      </c>
      <c r="BL430" t="s">
        <v>87</v>
      </c>
    </row>
    <row r="431" hidden="1" spans="1:64">
      <c r="A431" t="s">
        <v>92</v>
      </c>
      <c r="B431" t="s">
        <v>75</v>
      </c>
      <c r="C431" t="s">
        <v>76</v>
      </c>
      <c r="D431" t="s">
        <v>141</v>
      </c>
      <c r="E431" t="s">
        <v>151</v>
      </c>
      <c r="F431" t="s">
        <v>152</v>
      </c>
      <c r="G431" t="s">
        <v>80</v>
      </c>
      <c r="H431" t="s">
        <v>81</v>
      </c>
      <c r="I431" s="34">
        <v>12920</v>
      </c>
      <c r="J431" s="35">
        <v>425</v>
      </c>
      <c r="K431" s="35">
        <v>2359</v>
      </c>
      <c r="L431" s="35">
        <v>947</v>
      </c>
      <c r="M431" s="35">
        <v>4013</v>
      </c>
      <c r="N431" s="35">
        <v>1083</v>
      </c>
      <c r="O431" s="35">
        <v>4685</v>
      </c>
      <c r="P431" s="35">
        <v>1922</v>
      </c>
      <c r="Q431" s="35">
        <v>3765</v>
      </c>
      <c r="R431" s="35">
        <v>4393</v>
      </c>
      <c r="S431" s="35">
        <v>6373</v>
      </c>
      <c r="T431" s="35">
        <v>3988</v>
      </c>
      <c r="U431" s="35">
        <v>6925</v>
      </c>
      <c r="V431" s="34">
        <v>5762</v>
      </c>
      <c r="W431" s="34">
        <f t="shared" si="96"/>
        <v>4650.66666666667</v>
      </c>
      <c r="X431" s="35">
        <v>1664</v>
      </c>
      <c r="Y431" s="35">
        <v>0</v>
      </c>
      <c r="Z431" s="35">
        <v>0</v>
      </c>
      <c r="AA431" s="34">
        <v>3790</v>
      </c>
      <c r="AB431" s="34">
        <v>0</v>
      </c>
      <c r="AC431" s="34">
        <v>2736</v>
      </c>
      <c r="AD431" s="34">
        <v>0</v>
      </c>
      <c r="AE431" s="34">
        <f t="shared" si="97"/>
        <v>6526</v>
      </c>
      <c r="AF431" s="34">
        <f t="shared" si="98"/>
        <v>1.13259284970496</v>
      </c>
      <c r="AG431" s="34">
        <f t="shared" si="99"/>
        <v>1.40323967889908</v>
      </c>
      <c r="AH431" s="34">
        <v>0</v>
      </c>
      <c r="AI431" s="34">
        <v>0</v>
      </c>
      <c r="AJ431" s="35">
        <v>302832</v>
      </c>
      <c r="AK431" s="35">
        <v>3894</v>
      </c>
      <c r="AL431" s="35">
        <v>3039</v>
      </c>
      <c r="AM431" s="34">
        <v>1.5</v>
      </c>
      <c r="AN431" s="34">
        <f t="shared" si="100"/>
        <v>6976</v>
      </c>
      <c r="AO431" s="35">
        <v>144</v>
      </c>
      <c r="AP431" s="35">
        <v>144</v>
      </c>
      <c r="AQ431" t="s">
        <v>82</v>
      </c>
      <c r="AR431">
        <v>2</v>
      </c>
      <c r="AS431" s="34">
        <v>0.53333333333333</v>
      </c>
      <c r="AT431" t="s">
        <v>83</v>
      </c>
      <c r="AU431" s="35">
        <f t="shared" si="110"/>
        <v>2616.75</v>
      </c>
      <c r="AV431" s="35">
        <f t="shared" si="101"/>
        <v>2736</v>
      </c>
      <c r="AW431" s="35">
        <f t="shared" si="102"/>
        <v>1.99154243119266</v>
      </c>
      <c r="AX431" s="35">
        <f t="shared" si="103"/>
        <v>1.3380877293578</v>
      </c>
      <c r="AY431" s="35">
        <f t="shared" si="104"/>
        <v>2736</v>
      </c>
      <c r="AZ431" s="35">
        <f t="shared" si="105"/>
        <v>0</v>
      </c>
      <c r="BA431" s="27" t="str">
        <f t="shared" si="106"/>
        <v>2</v>
      </c>
      <c r="BB431" s="34">
        <v>0.0001035</v>
      </c>
      <c r="BC431" s="34">
        <f t="shared" si="107"/>
        <v>0</v>
      </c>
      <c r="BD431" s="34" t="e">
        <f t="shared" si="108"/>
        <v>#REF!</v>
      </c>
      <c r="BE431" s="34">
        <v>0.076</v>
      </c>
      <c r="BF431" s="34">
        <f t="shared" si="111"/>
        <v>207.936</v>
      </c>
      <c r="BG431" s="34" t="e">
        <f t="shared" si="109"/>
        <v>#REF!</v>
      </c>
      <c r="BH431" t="str">
        <f>IF(AT431="UDARA","U","N")&amp;LEFT($C$4,2)&amp;MID($C$4,4,2)&amp;LEFT(A431,3)&amp;MID(E431,2,2)&amp;VLOOKUP(E431,Acuan_Reference!C:L,10,0)</f>
        <v>N1501BTM71B5</v>
      </c>
      <c r="BI431" t="s">
        <v>84</v>
      </c>
      <c r="BJ431" t="s">
        <v>148</v>
      </c>
      <c r="BK431" t="s">
        <v>86</v>
      </c>
      <c r="BL431" t="s">
        <v>87</v>
      </c>
    </row>
    <row r="432" hidden="1" spans="1:64">
      <c r="A432" t="s">
        <v>93</v>
      </c>
      <c r="B432" t="s">
        <v>75</v>
      </c>
      <c r="C432" t="s">
        <v>76</v>
      </c>
      <c r="D432" t="s">
        <v>141</v>
      </c>
      <c r="E432" t="s">
        <v>151</v>
      </c>
      <c r="F432" t="s">
        <v>152</v>
      </c>
      <c r="G432" t="s">
        <v>80</v>
      </c>
      <c r="H432" t="s">
        <v>81</v>
      </c>
      <c r="I432" s="34">
        <v>12920</v>
      </c>
      <c r="J432" s="35">
        <v>7517</v>
      </c>
      <c r="K432" s="35">
        <v>3581</v>
      </c>
      <c r="L432" s="35">
        <v>2609</v>
      </c>
      <c r="M432" s="35">
        <v>7386</v>
      </c>
      <c r="N432" s="35">
        <v>4966</v>
      </c>
      <c r="O432" s="35">
        <v>7955</v>
      </c>
      <c r="P432" s="35">
        <v>6258</v>
      </c>
      <c r="Q432" s="35">
        <v>6555</v>
      </c>
      <c r="R432" s="35">
        <v>10680</v>
      </c>
      <c r="S432" s="35">
        <v>10065</v>
      </c>
      <c r="T432" s="35">
        <v>15486</v>
      </c>
      <c r="U432" s="35">
        <v>12448</v>
      </c>
      <c r="V432" s="34">
        <v>12666.333333333</v>
      </c>
      <c r="W432" s="34">
        <f t="shared" si="96"/>
        <v>11798.6666666667</v>
      </c>
      <c r="X432" s="35">
        <v>7312</v>
      </c>
      <c r="Y432" s="35">
        <v>0</v>
      </c>
      <c r="Z432" s="35">
        <v>0</v>
      </c>
      <c r="AA432" s="34">
        <v>646</v>
      </c>
      <c r="AB432" s="34">
        <v>0</v>
      </c>
      <c r="AC432" s="34">
        <v>7776</v>
      </c>
      <c r="AD432" s="34">
        <v>0</v>
      </c>
      <c r="AE432" s="34">
        <f t="shared" si="97"/>
        <v>8422</v>
      </c>
      <c r="AF432" s="34">
        <f t="shared" si="98"/>
        <v>0.664912234532505</v>
      </c>
      <c r="AG432" s="34">
        <f t="shared" si="99"/>
        <v>0.71380946999661</v>
      </c>
      <c r="AH432" s="34">
        <v>0</v>
      </c>
      <c r="AI432" s="34">
        <v>0</v>
      </c>
      <c r="AJ432" s="35">
        <v>302832</v>
      </c>
      <c r="AK432" s="35">
        <v>7315</v>
      </c>
      <c r="AL432" s="35">
        <v>7462</v>
      </c>
      <c r="AM432" s="34">
        <v>0.8</v>
      </c>
      <c r="AN432" s="34">
        <f t="shared" si="100"/>
        <v>9438.93333333333</v>
      </c>
      <c r="AO432" s="35">
        <v>144</v>
      </c>
      <c r="AP432" s="35">
        <v>144</v>
      </c>
      <c r="AQ432" t="s">
        <v>153</v>
      </c>
      <c r="AR432">
        <v>4</v>
      </c>
      <c r="AS432" s="34">
        <v>0.066666666666667</v>
      </c>
      <c r="AT432" t="s">
        <v>83</v>
      </c>
      <c r="AU432" s="35">
        <f t="shared" si="110"/>
        <v>6359.2</v>
      </c>
      <c r="AV432" s="35">
        <f t="shared" si="101"/>
        <v>6480</v>
      </c>
      <c r="AW432" s="35">
        <f t="shared" si="102"/>
        <v>1.26302407051644</v>
      </c>
      <c r="AX432" s="35">
        <f t="shared" si="103"/>
        <v>0.630579726522771</v>
      </c>
      <c r="AY432" s="35">
        <f t="shared" si="104"/>
        <v>6480</v>
      </c>
      <c r="AZ432" s="35">
        <f t="shared" si="105"/>
        <v>0</v>
      </c>
      <c r="BA432" s="27" t="str">
        <f t="shared" si="106"/>
        <v>2</v>
      </c>
      <c r="BB432" s="34">
        <v>0.0001035</v>
      </c>
      <c r="BC432" s="34">
        <f t="shared" si="107"/>
        <v>0</v>
      </c>
      <c r="BD432" s="34" t="e">
        <f t="shared" si="108"/>
        <v>#REF!</v>
      </c>
      <c r="BE432" s="34">
        <v>0.076</v>
      </c>
      <c r="BF432" s="34">
        <f t="shared" si="111"/>
        <v>492.48</v>
      </c>
      <c r="BG432" s="34" t="e">
        <f t="shared" si="109"/>
        <v>#REF!</v>
      </c>
      <c r="BH432" t="str">
        <f>IF(AT432="UDARA","U","N")&amp;LEFT($C$4,2)&amp;MID($C$4,4,2)&amp;LEFT(A432,3)&amp;MID(E432,2,2)&amp;VLOOKUP(E432,Acuan_Reference!C:L,10,0)</f>
        <v>N1501CRB71B5</v>
      </c>
      <c r="BI432" t="s">
        <v>84</v>
      </c>
      <c r="BJ432" t="s">
        <v>148</v>
      </c>
      <c r="BK432" t="s">
        <v>86</v>
      </c>
      <c r="BL432" t="s">
        <v>87</v>
      </c>
    </row>
    <row r="433" hidden="1" spans="1:64">
      <c r="A433" t="s">
        <v>94</v>
      </c>
      <c r="B433" t="s">
        <v>75</v>
      </c>
      <c r="C433" t="s">
        <v>76</v>
      </c>
      <c r="D433" t="s">
        <v>141</v>
      </c>
      <c r="E433" t="s">
        <v>151</v>
      </c>
      <c r="F433" t="s">
        <v>152</v>
      </c>
      <c r="G433" t="s">
        <v>80</v>
      </c>
      <c r="H433" t="s">
        <v>81</v>
      </c>
      <c r="I433" s="34">
        <v>12920</v>
      </c>
      <c r="J433" s="35">
        <v>712</v>
      </c>
      <c r="K433" s="35">
        <v>8402</v>
      </c>
      <c r="L433" s="35">
        <v>1428</v>
      </c>
      <c r="M433" s="35">
        <v>2346</v>
      </c>
      <c r="N433" s="35">
        <v>3100</v>
      </c>
      <c r="O433" s="35">
        <v>3760</v>
      </c>
      <c r="P433" s="35">
        <v>3334</v>
      </c>
      <c r="Q433" s="35">
        <v>3726</v>
      </c>
      <c r="R433" s="35">
        <v>7817</v>
      </c>
      <c r="S433" s="35">
        <v>6541</v>
      </c>
      <c r="T433" s="35">
        <v>6153</v>
      </c>
      <c r="U433" s="35">
        <v>7720</v>
      </c>
      <c r="V433" s="34">
        <v>6804.6666666667</v>
      </c>
      <c r="W433" s="34">
        <f t="shared" si="96"/>
        <v>6032.66666666667</v>
      </c>
      <c r="X433" s="35">
        <v>6502</v>
      </c>
      <c r="Y433" s="35">
        <v>0</v>
      </c>
      <c r="Z433" s="35">
        <v>0</v>
      </c>
      <c r="AA433" s="34">
        <v>777</v>
      </c>
      <c r="AB433" s="34">
        <v>0</v>
      </c>
      <c r="AC433" s="34">
        <v>3888</v>
      </c>
      <c r="AD433" s="34">
        <v>0</v>
      </c>
      <c r="AE433" s="34">
        <f t="shared" si="97"/>
        <v>4665</v>
      </c>
      <c r="AF433" s="34">
        <f t="shared" si="98"/>
        <v>0.685558930145975</v>
      </c>
      <c r="AG433" s="34">
        <f t="shared" si="99"/>
        <v>0.773289866283567</v>
      </c>
      <c r="AH433" s="34">
        <v>0</v>
      </c>
      <c r="AI433" s="34">
        <v>0</v>
      </c>
      <c r="AJ433" s="35">
        <v>302832</v>
      </c>
      <c r="AK433" s="35">
        <v>4846</v>
      </c>
      <c r="AL433" s="35">
        <v>4225</v>
      </c>
      <c r="AM433" s="34">
        <v>0.8</v>
      </c>
      <c r="AN433" s="34">
        <f t="shared" si="100"/>
        <v>4826.13333333333</v>
      </c>
      <c r="AO433" s="35">
        <v>144</v>
      </c>
      <c r="AP433" s="35">
        <v>144</v>
      </c>
      <c r="AQ433" t="s">
        <v>82</v>
      </c>
      <c r="AR433">
        <v>8</v>
      </c>
      <c r="AS433" s="34">
        <v>0.13333333333333</v>
      </c>
      <c r="AT433" t="s">
        <v>83</v>
      </c>
      <c r="AU433" s="35">
        <f t="shared" si="110"/>
        <v>3289.6</v>
      </c>
      <c r="AV433" s="35">
        <f t="shared" si="101"/>
        <v>3312</v>
      </c>
      <c r="AW433" s="35">
        <f t="shared" si="102"/>
        <v>1.32230080671897</v>
      </c>
      <c r="AX433" s="35">
        <f t="shared" si="103"/>
        <v>0.621947176483589</v>
      </c>
      <c r="AY433" s="35">
        <f t="shared" si="104"/>
        <v>3312</v>
      </c>
      <c r="AZ433" s="35">
        <f t="shared" si="105"/>
        <v>0</v>
      </c>
      <c r="BA433" s="27" t="str">
        <f t="shared" si="106"/>
        <v>2</v>
      </c>
      <c r="BB433" s="34">
        <v>0.0001035</v>
      </c>
      <c r="BC433" s="34">
        <f t="shared" si="107"/>
        <v>0</v>
      </c>
      <c r="BD433" s="34" t="e">
        <f t="shared" si="108"/>
        <v>#REF!</v>
      </c>
      <c r="BE433" s="34">
        <v>0.076</v>
      </c>
      <c r="BF433" s="34">
        <f t="shared" si="111"/>
        <v>251.712</v>
      </c>
      <c r="BG433" s="34" t="e">
        <f t="shared" si="109"/>
        <v>#REF!</v>
      </c>
      <c r="BH433" t="str">
        <f>IF(AT433="UDARA","U","N")&amp;LEFT($C$4,2)&amp;MID($C$4,4,2)&amp;LEFT(A433,3)&amp;MID(E433,2,2)&amp;VLOOKUP(E433,Acuan_Reference!C:L,10,0)</f>
        <v>N1501DPS71B5</v>
      </c>
      <c r="BI433" t="s">
        <v>84</v>
      </c>
      <c r="BJ433" t="s">
        <v>148</v>
      </c>
      <c r="BK433" t="s">
        <v>86</v>
      </c>
      <c r="BL433" t="s">
        <v>87</v>
      </c>
    </row>
    <row r="434" hidden="1" spans="1:64">
      <c r="A434" t="s">
        <v>95</v>
      </c>
      <c r="B434" t="s">
        <v>75</v>
      </c>
      <c r="C434" t="s">
        <v>76</v>
      </c>
      <c r="D434" t="s">
        <v>141</v>
      </c>
      <c r="E434" t="s">
        <v>151</v>
      </c>
      <c r="F434" t="s">
        <v>152</v>
      </c>
      <c r="G434" t="s">
        <v>80</v>
      </c>
      <c r="H434" t="s">
        <v>81</v>
      </c>
      <c r="I434" s="34">
        <v>12920</v>
      </c>
      <c r="J434" s="35">
        <v>5530</v>
      </c>
      <c r="K434" s="35">
        <v>13105</v>
      </c>
      <c r="L434" s="35">
        <v>3616</v>
      </c>
      <c r="M434" s="35">
        <v>20080</v>
      </c>
      <c r="N434" s="35">
        <v>15099</v>
      </c>
      <c r="O434" s="35">
        <v>8876</v>
      </c>
      <c r="P434" s="35">
        <v>8170</v>
      </c>
      <c r="Q434" s="35">
        <v>14228</v>
      </c>
      <c r="R434" s="35">
        <v>11924</v>
      </c>
      <c r="S434" s="35">
        <v>28998</v>
      </c>
      <c r="T434" s="35">
        <v>25149</v>
      </c>
      <c r="U434" s="35">
        <v>23310</v>
      </c>
      <c r="V434" s="34">
        <v>25819</v>
      </c>
      <c r="W434" s="34">
        <f t="shared" si="96"/>
        <v>20689</v>
      </c>
      <c r="X434" s="35">
        <v>14181</v>
      </c>
      <c r="Y434" s="35">
        <v>0</v>
      </c>
      <c r="Z434" s="35">
        <v>0</v>
      </c>
      <c r="AA434" s="34">
        <v>5546</v>
      </c>
      <c r="AB434" s="34">
        <v>0</v>
      </c>
      <c r="AC434" s="34">
        <v>0</v>
      </c>
      <c r="AD434" s="34">
        <v>0</v>
      </c>
      <c r="AE434" s="34">
        <f t="shared" si="97"/>
        <v>5546</v>
      </c>
      <c r="AF434" s="34">
        <f t="shared" si="98"/>
        <v>0.214803052015957</v>
      </c>
      <c r="AG434" s="34">
        <f t="shared" si="99"/>
        <v>0.268065155396588</v>
      </c>
      <c r="AH434" s="34">
        <v>0</v>
      </c>
      <c r="AI434" s="34">
        <v>0</v>
      </c>
      <c r="AJ434" s="35">
        <v>302832</v>
      </c>
      <c r="AK434" s="35">
        <v>14776</v>
      </c>
      <c r="AL434" s="35">
        <v>13608</v>
      </c>
      <c r="AM434" s="34">
        <v>0.25</v>
      </c>
      <c r="AN434" s="34">
        <f t="shared" si="100"/>
        <v>5172.25</v>
      </c>
      <c r="AO434" s="35">
        <v>144</v>
      </c>
      <c r="AP434" s="35">
        <v>144</v>
      </c>
      <c r="AQ434" t="s">
        <v>153</v>
      </c>
      <c r="AR434">
        <v>12</v>
      </c>
      <c r="AS434" s="34">
        <v>0.033333333333333</v>
      </c>
      <c r="AT434" t="s">
        <v>83</v>
      </c>
      <c r="AU434" s="35">
        <f t="shared" si="110"/>
        <v>9925.6875</v>
      </c>
      <c r="AV434" s="35">
        <f t="shared" si="101"/>
        <v>9936</v>
      </c>
      <c r="AW434" s="35">
        <f t="shared" si="102"/>
        <v>0.748320363478177</v>
      </c>
      <c r="AX434" s="35">
        <f t="shared" si="103"/>
        <v>0.0905795350186089</v>
      </c>
      <c r="AY434" s="35">
        <f t="shared" si="104"/>
        <v>9936</v>
      </c>
      <c r="AZ434" s="35">
        <f t="shared" si="105"/>
        <v>0</v>
      </c>
      <c r="BA434" s="27" t="str">
        <f t="shared" si="106"/>
        <v>2</v>
      </c>
      <c r="BB434" s="34">
        <v>0.0001035</v>
      </c>
      <c r="BC434" s="34">
        <f t="shared" si="107"/>
        <v>0</v>
      </c>
      <c r="BD434" s="34" t="e">
        <f t="shared" si="108"/>
        <v>#REF!</v>
      </c>
      <c r="BE434" s="34">
        <v>0.076</v>
      </c>
      <c r="BF434" s="34">
        <f t="shared" si="111"/>
        <v>755.136</v>
      </c>
      <c r="BG434" s="34" t="e">
        <f t="shared" si="109"/>
        <v>#REF!</v>
      </c>
      <c r="BH434" t="str">
        <f>IF(AT434="UDARA","U","N")&amp;LEFT($C$4,2)&amp;MID($C$4,4,2)&amp;LEFT(A434,3)&amp;MID(E434,2,2)&amp;VLOOKUP(E434,Acuan_Reference!C:L,10,0)</f>
        <v>N1501JAK71B5</v>
      </c>
      <c r="BI434" t="s">
        <v>84</v>
      </c>
      <c r="BJ434" t="s">
        <v>148</v>
      </c>
      <c r="BK434" t="s">
        <v>86</v>
      </c>
      <c r="BL434" t="s">
        <v>87</v>
      </c>
    </row>
    <row r="435" hidden="1" spans="1:64">
      <c r="A435" t="s">
        <v>96</v>
      </c>
      <c r="B435" t="s">
        <v>75</v>
      </c>
      <c r="C435" t="s">
        <v>76</v>
      </c>
      <c r="D435" t="s">
        <v>141</v>
      </c>
      <c r="E435" t="s">
        <v>151</v>
      </c>
      <c r="F435" t="s">
        <v>152</v>
      </c>
      <c r="G435" t="s">
        <v>80</v>
      </c>
      <c r="H435" t="s">
        <v>81</v>
      </c>
      <c r="I435" s="34">
        <v>12920</v>
      </c>
      <c r="J435" s="35">
        <v>1766</v>
      </c>
      <c r="K435" s="35">
        <v>4130</v>
      </c>
      <c r="L435" s="35">
        <v>2643</v>
      </c>
      <c r="M435" s="35">
        <v>9710</v>
      </c>
      <c r="N435" s="35">
        <v>4818</v>
      </c>
      <c r="O435" s="35">
        <v>2407</v>
      </c>
      <c r="P435" s="35">
        <v>4571</v>
      </c>
      <c r="Q435" s="35">
        <v>6871</v>
      </c>
      <c r="R435" s="35">
        <v>4484</v>
      </c>
      <c r="S435" s="35">
        <v>8470</v>
      </c>
      <c r="T435" s="35">
        <v>5286</v>
      </c>
      <c r="U435" s="35">
        <v>10015</v>
      </c>
      <c r="V435" s="34">
        <v>7923.6666666667</v>
      </c>
      <c r="W435" s="34">
        <f t="shared" si="96"/>
        <v>6352.66666666667</v>
      </c>
      <c r="X435" s="35">
        <v>5568</v>
      </c>
      <c r="Y435" s="35">
        <v>0</v>
      </c>
      <c r="Z435" s="35">
        <v>0</v>
      </c>
      <c r="AA435" s="34">
        <v>5329</v>
      </c>
      <c r="AB435" s="34">
        <v>0</v>
      </c>
      <c r="AC435" s="34">
        <v>0</v>
      </c>
      <c r="AD435" s="34">
        <v>2880</v>
      </c>
      <c r="AE435" s="34">
        <f t="shared" si="97"/>
        <v>8209</v>
      </c>
      <c r="AF435" s="34">
        <f t="shared" si="98"/>
        <v>1.03601026460813</v>
      </c>
      <c r="AG435" s="34">
        <f t="shared" si="99"/>
        <v>0.838860321124987</v>
      </c>
      <c r="AH435" s="34">
        <v>0</v>
      </c>
      <c r="AI435" s="34">
        <v>0</v>
      </c>
      <c r="AJ435" s="35">
        <v>302832</v>
      </c>
      <c r="AK435" s="35">
        <v>5312</v>
      </c>
      <c r="AL435" s="35">
        <v>3757</v>
      </c>
      <c r="AM435" s="34">
        <v>1.2</v>
      </c>
      <c r="AN435" s="34">
        <f t="shared" si="100"/>
        <v>7623.2</v>
      </c>
      <c r="AO435" s="35">
        <v>144</v>
      </c>
      <c r="AP435" s="35">
        <v>144</v>
      </c>
      <c r="AQ435" t="s">
        <v>82</v>
      </c>
      <c r="AR435">
        <v>2</v>
      </c>
      <c r="AS435" s="34">
        <v>0.2</v>
      </c>
      <c r="AT435" t="s">
        <v>83</v>
      </c>
      <c r="AU435" s="35">
        <f t="shared" si="110"/>
        <v>2378.4</v>
      </c>
      <c r="AV435" s="35">
        <f t="shared" si="101"/>
        <v>2448</v>
      </c>
      <c r="AW435" s="35">
        <f t="shared" si="102"/>
        <v>1.67756322804072</v>
      </c>
      <c r="AX435" s="35">
        <f t="shared" si="103"/>
        <v>1.08615804386609</v>
      </c>
      <c r="AY435" s="35">
        <f t="shared" si="104"/>
        <v>2448</v>
      </c>
      <c r="AZ435" s="35">
        <f t="shared" si="105"/>
        <v>0</v>
      </c>
      <c r="BA435" s="27" t="str">
        <f t="shared" si="106"/>
        <v>2</v>
      </c>
      <c r="BB435" s="34">
        <v>0.0001035</v>
      </c>
      <c r="BC435" s="34">
        <f t="shared" si="107"/>
        <v>0</v>
      </c>
      <c r="BD435" s="34" t="e">
        <f t="shared" si="108"/>
        <v>#REF!</v>
      </c>
      <c r="BE435" s="34">
        <v>0.076</v>
      </c>
      <c r="BF435" s="34">
        <f t="shared" si="111"/>
        <v>186.048</v>
      </c>
      <c r="BG435" s="34" t="e">
        <f t="shared" si="109"/>
        <v>#REF!</v>
      </c>
      <c r="BH435" t="str">
        <f>IF(AT435="UDARA","U","N")&amp;LEFT($C$4,2)&amp;MID($C$4,4,2)&amp;LEFT(A435,3)&amp;MID(E435,2,2)&amp;VLOOKUP(E435,Acuan_Reference!C:L,10,0)</f>
        <v>N1501JBI71B5</v>
      </c>
      <c r="BI435" t="s">
        <v>84</v>
      </c>
      <c r="BJ435" t="s">
        <v>148</v>
      </c>
      <c r="BK435" t="s">
        <v>86</v>
      </c>
      <c r="BL435" t="s">
        <v>87</v>
      </c>
    </row>
    <row r="436" hidden="1" spans="1:64">
      <c r="A436" t="s">
        <v>97</v>
      </c>
      <c r="B436" t="s">
        <v>75</v>
      </c>
      <c r="C436" t="s">
        <v>76</v>
      </c>
      <c r="D436" t="s">
        <v>141</v>
      </c>
      <c r="E436" t="s">
        <v>151</v>
      </c>
      <c r="F436" t="s">
        <v>152</v>
      </c>
      <c r="G436" t="s">
        <v>80</v>
      </c>
      <c r="H436" t="s">
        <v>81</v>
      </c>
      <c r="I436" s="34">
        <v>12920</v>
      </c>
      <c r="J436" s="35">
        <v>1879</v>
      </c>
      <c r="K436" s="35">
        <v>3789</v>
      </c>
      <c r="L436" s="35">
        <v>2430</v>
      </c>
      <c r="M436" s="35">
        <v>7128</v>
      </c>
      <c r="N436" s="35">
        <v>11814</v>
      </c>
      <c r="O436" s="35">
        <v>5039</v>
      </c>
      <c r="P436" s="35">
        <v>14728</v>
      </c>
      <c r="Q436" s="35">
        <v>9455</v>
      </c>
      <c r="R436" s="35">
        <v>18148</v>
      </c>
      <c r="S436" s="35">
        <v>25476</v>
      </c>
      <c r="T436" s="35">
        <v>6784</v>
      </c>
      <c r="U436" s="35">
        <v>13302</v>
      </c>
      <c r="V436" s="34">
        <v>15187.333333333</v>
      </c>
      <c r="W436" s="34">
        <f t="shared" si="96"/>
        <v>10156</v>
      </c>
      <c r="X436" s="35">
        <v>7380</v>
      </c>
      <c r="Y436" s="35">
        <v>0</v>
      </c>
      <c r="Z436" s="35">
        <v>0</v>
      </c>
      <c r="AA436" s="34">
        <v>5721</v>
      </c>
      <c r="AB436" s="34">
        <v>0</v>
      </c>
      <c r="AC436" s="34">
        <v>4896</v>
      </c>
      <c r="AD436" s="34">
        <v>0</v>
      </c>
      <c r="AE436" s="34">
        <f t="shared" si="97"/>
        <v>10617</v>
      </c>
      <c r="AF436" s="34">
        <f t="shared" si="98"/>
        <v>0.699069399938561</v>
      </c>
      <c r="AG436" s="34">
        <f t="shared" si="99"/>
        <v>1.04539188656952</v>
      </c>
      <c r="AH436" s="34">
        <v>0</v>
      </c>
      <c r="AI436" s="34">
        <v>0</v>
      </c>
      <c r="AJ436" s="35">
        <v>302832</v>
      </c>
      <c r="AK436" s="35">
        <v>14221</v>
      </c>
      <c r="AL436" s="35">
        <v>10382</v>
      </c>
      <c r="AM436" s="34">
        <v>0.5</v>
      </c>
      <c r="AN436" s="34">
        <f t="shared" si="100"/>
        <v>5078</v>
      </c>
      <c r="AO436" s="35">
        <v>144</v>
      </c>
      <c r="AP436" s="35">
        <v>144</v>
      </c>
      <c r="AQ436" t="s">
        <v>153</v>
      </c>
      <c r="AR436">
        <v>20</v>
      </c>
      <c r="AS436" s="34">
        <v>0.033333333333333</v>
      </c>
      <c r="AT436" t="s">
        <v>83</v>
      </c>
      <c r="AU436" s="35">
        <f t="shared" si="110"/>
        <v>3632.25</v>
      </c>
      <c r="AV436" s="35">
        <f t="shared" si="101"/>
        <v>3744</v>
      </c>
      <c r="AW436" s="35">
        <f t="shared" si="102"/>
        <v>1.41404096100827</v>
      </c>
      <c r="AX436" s="35">
        <f t="shared" si="103"/>
        <v>0.391788105553367</v>
      </c>
      <c r="AY436" s="35">
        <f t="shared" si="104"/>
        <v>3744</v>
      </c>
      <c r="AZ436" s="35">
        <f t="shared" si="105"/>
        <v>0</v>
      </c>
      <c r="BA436" s="27" t="str">
        <f t="shared" si="106"/>
        <v>3</v>
      </c>
      <c r="BB436" s="34">
        <v>0.0001035</v>
      </c>
      <c r="BC436" s="34">
        <f t="shared" si="107"/>
        <v>0</v>
      </c>
      <c r="BD436" s="34" t="e">
        <f t="shared" si="108"/>
        <v>#REF!</v>
      </c>
      <c r="BE436" s="34">
        <v>0.076</v>
      </c>
      <c r="BF436" s="34">
        <f t="shared" si="111"/>
        <v>284.544</v>
      </c>
      <c r="BG436" s="34" t="e">
        <f t="shared" si="109"/>
        <v>#REF!</v>
      </c>
      <c r="BH436" t="str">
        <f>IF(AT436="UDARA","U","N")&amp;LEFT($C$4,2)&amp;MID($C$4,4,2)&amp;LEFT(A436,3)&amp;MID(E436,2,2)&amp;VLOOKUP(E436,Acuan_Reference!C:L,10,0)</f>
        <v>N1501JKT71B5</v>
      </c>
      <c r="BI436" t="s">
        <v>84</v>
      </c>
      <c r="BJ436" t="s">
        <v>148</v>
      </c>
      <c r="BK436" t="s">
        <v>86</v>
      </c>
      <c r="BL436" t="s">
        <v>87</v>
      </c>
    </row>
    <row r="437" hidden="1" spans="1:64">
      <c r="A437" t="s">
        <v>98</v>
      </c>
      <c r="B437" t="s">
        <v>75</v>
      </c>
      <c r="C437" t="s">
        <v>76</v>
      </c>
      <c r="D437" t="s">
        <v>141</v>
      </c>
      <c r="E437" t="s">
        <v>151</v>
      </c>
      <c r="F437" t="s">
        <v>152</v>
      </c>
      <c r="G437" t="s">
        <v>80</v>
      </c>
      <c r="H437" t="s">
        <v>81</v>
      </c>
      <c r="I437" s="34">
        <v>12920</v>
      </c>
      <c r="J437" s="35">
        <v>766</v>
      </c>
      <c r="K437" s="35">
        <v>3330</v>
      </c>
      <c r="L437" s="35">
        <v>946</v>
      </c>
      <c r="M437" s="35">
        <v>1593</v>
      </c>
      <c r="N437" s="35">
        <v>1620</v>
      </c>
      <c r="O437" s="35">
        <v>2437</v>
      </c>
      <c r="P437" s="35">
        <v>3376</v>
      </c>
      <c r="Q437" s="35">
        <v>2042</v>
      </c>
      <c r="R437" s="35">
        <v>5359</v>
      </c>
      <c r="S437" s="35">
        <v>4365</v>
      </c>
      <c r="T437" s="35">
        <v>4383</v>
      </c>
      <c r="U437" s="35">
        <v>4141</v>
      </c>
      <c r="V437" s="34">
        <v>4296.3333333333</v>
      </c>
      <c r="W437" s="34">
        <f t="shared" si="96"/>
        <v>3810</v>
      </c>
      <c r="X437" s="35">
        <v>2118</v>
      </c>
      <c r="Y437" s="35">
        <v>0</v>
      </c>
      <c r="Z437" s="35">
        <v>0</v>
      </c>
      <c r="AA437" s="34">
        <v>3696</v>
      </c>
      <c r="AB437" s="34">
        <v>0</v>
      </c>
      <c r="AC437" s="34">
        <v>0</v>
      </c>
      <c r="AD437" s="34">
        <v>1440</v>
      </c>
      <c r="AE437" s="34">
        <f t="shared" si="97"/>
        <v>5136</v>
      </c>
      <c r="AF437" s="34">
        <f t="shared" si="98"/>
        <v>1.19543797036233</v>
      </c>
      <c r="AG437" s="34">
        <f t="shared" si="99"/>
        <v>0.97007874015748</v>
      </c>
      <c r="AH437" s="34">
        <v>0</v>
      </c>
      <c r="AI437" s="34">
        <v>0</v>
      </c>
      <c r="AJ437" s="35">
        <v>302832</v>
      </c>
      <c r="AK437" s="35">
        <v>3153</v>
      </c>
      <c r="AL437" s="35">
        <v>2906</v>
      </c>
      <c r="AM437" s="34">
        <v>0.9</v>
      </c>
      <c r="AN437" s="34">
        <f t="shared" si="100"/>
        <v>3429</v>
      </c>
      <c r="AO437" s="35">
        <v>144</v>
      </c>
      <c r="AP437" s="35">
        <v>144</v>
      </c>
      <c r="AQ437" t="s">
        <v>153</v>
      </c>
      <c r="AR437">
        <v>4</v>
      </c>
      <c r="AS437" s="34">
        <v>0.1</v>
      </c>
      <c r="AT437" t="s">
        <v>83</v>
      </c>
      <c r="AU437" s="35">
        <f t="shared" si="110"/>
        <v>899.25</v>
      </c>
      <c r="AV437" s="35">
        <f t="shared" si="101"/>
        <v>1008</v>
      </c>
      <c r="AW437" s="35">
        <f t="shared" si="102"/>
        <v>1.61259842519685</v>
      </c>
      <c r="AX437" s="35">
        <f t="shared" si="103"/>
        <v>0.8498687664042</v>
      </c>
      <c r="AY437" s="35">
        <f t="shared" si="104"/>
        <v>1008</v>
      </c>
      <c r="AZ437" s="35">
        <f t="shared" si="105"/>
        <v>0</v>
      </c>
      <c r="BA437" s="27" t="str">
        <f t="shared" si="106"/>
        <v>3</v>
      </c>
      <c r="BB437" s="34">
        <v>0.0001035</v>
      </c>
      <c r="BC437" s="34">
        <f t="shared" si="107"/>
        <v>0</v>
      </c>
      <c r="BD437" s="34" t="e">
        <f t="shared" si="108"/>
        <v>#REF!</v>
      </c>
      <c r="BE437" s="34">
        <v>0.076</v>
      </c>
      <c r="BF437" s="34">
        <f t="shared" si="111"/>
        <v>76.608</v>
      </c>
      <c r="BG437" s="34" t="e">
        <f t="shared" si="109"/>
        <v>#REF!</v>
      </c>
      <c r="BH437" t="str">
        <f>IF(AT437="UDARA","U","N")&amp;LEFT($C$4,2)&amp;MID($C$4,4,2)&amp;LEFT(A437,3)&amp;MID(E437,2,2)&amp;VLOOKUP(E437,Acuan_Reference!C:L,10,0)</f>
        <v>N1501JMR71B5</v>
      </c>
      <c r="BI437" t="s">
        <v>84</v>
      </c>
      <c r="BJ437" t="s">
        <v>148</v>
      </c>
      <c r="BK437" t="s">
        <v>86</v>
      </c>
      <c r="BL437" t="s">
        <v>87</v>
      </c>
    </row>
    <row r="438" hidden="1" spans="1:64">
      <c r="A438" t="s">
        <v>99</v>
      </c>
      <c r="B438" t="s">
        <v>75</v>
      </c>
      <c r="C438" t="s">
        <v>76</v>
      </c>
      <c r="D438" t="s">
        <v>141</v>
      </c>
      <c r="E438" t="s">
        <v>151</v>
      </c>
      <c r="F438" t="s">
        <v>152</v>
      </c>
      <c r="G438" t="s">
        <v>80</v>
      </c>
      <c r="H438" t="s">
        <v>81</v>
      </c>
      <c r="I438" s="34">
        <v>12920</v>
      </c>
      <c r="J438" s="35">
        <v>6762</v>
      </c>
      <c r="K438" s="35">
        <v>11192</v>
      </c>
      <c r="L438" s="35">
        <v>6004</v>
      </c>
      <c r="M438" s="35">
        <v>15837</v>
      </c>
      <c r="N438" s="35">
        <v>12675</v>
      </c>
      <c r="O438" s="35">
        <v>8710</v>
      </c>
      <c r="P438" s="35">
        <v>10356</v>
      </c>
      <c r="Q438" s="35">
        <v>14488</v>
      </c>
      <c r="R438" s="35">
        <v>18464</v>
      </c>
      <c r="S438" s="35">
        <v>23021</v>
      </c>
      <c r="T438" s="35">
        <v>20653</v>
      </c>
      <c r="U438" s="35">
        <v>27573</v>
      </c>
      <c r="V438" s="34">
        <v>23749</v>
      </c>
      <c r="W438" s="34">
        <f t="shared" si="96"/>
        <v>20341.3333333333</v>
      </c>
      <c r="X438" s="35">
        <v>8467</v>
      </c>
      <c r="Y438" s="35">
        <v>0</v>
      </c>
      <c r="Z438" s="35">
        <v>0</v>
      </c>
      <c r="AA438" s="34">
        <v>9085</v>
      </c>
      <c r="AB438" s="34">
        <v>0</v>
      </c>
      <c r="AC438" s="34">
        <v>5040</v>
      </c>
      <c r="AD438" s="34">
        <v>8784</v>
      </c>
      <c r="AE438" s="34">
        <f t="shared" si="97"/>
        <v>22909</v>
      </c>
      <c r="AF438" s="34">
        <f t="shared" si="98"/>
        <v>0.964630089687987</v>
      </c>
      <c r="AG438" s="34">
        <f t="shared" si="99"/>
        <v>0.69439892501311</v>
      </c>
      <c r="AH438" s="34">
        <v>0</v>
      </c>
      <c r="AI438" s="34">
        <v>0</v>
      </c>
      <c r="AJ438" s="35">
        <v>302832</v>
      </c>
      <c r="AK438" s="35">
        <v>14997</v>
      </c>
      <c r="AL438" s="35">
        <v>12798</v>
      </c>
      <c r="AM438" s="34">
        <v>1.1</v>
      </c>
      <c r="AN438" s="34">
        <f t="shared" si="100"/>
        <v>22375.4666666667</v>
      </c>
      <c r="AO438" s="35">
        <v>144</v>
      </c>
      <c r="AP438" s="35">
        <v>144</v>
      </c>
      <c r="AQ438" t="s">
        <v>153</v>
      </c>
      <c r="AR438">
        <v>4</v>
      </c>
      <c r="AS438" s="34">
        <v>0.33333333333333</v>
      </c>
      <c r="AT438" t="s">
        <v>83</v>
      </c>
      <c r="AU438" s="35">
        <f t="shared" si="110"/>
        <v>9198.35</v>
      </c>
      <c r="AV438" s="35">
        <f t="shared" si="101"/>
        <v>9216</v>
      </c>
      <c r="AW438" s="35">
        <f t="shared" si="102"/>
        <v>1.57929667016256</v>
      </c>
      <c r="AX438" s="35">
        <f t="shared" si="103"/>
        <v>0.950134373361301</v>
      </c>
      <c r="AY438" s="35">
        <f t="shared" si="104"/>
        <v>9216</v>
      </c>
      <c r="AZ438" s="35">
        <f t="shared" si="105"/>
        <v>0</v>
      </c>
      <c r="BA438" s="27" t="str">
        <f t="shared" si="106"/>
        <v>2</v>
      </c>
      <c r="BB438" s="34">
        <v>0.0001035</v>
      </c>
      <c r="BC438" s="34">
        <f t="shared" si="107"/>
        <v>0</v>
      </c>
      <c r="BD438" s="34" t="e">
        <f t="shared" si="108"/>
        <v>#REF!</v>
      </c>
      <c r="BE438" s="34">
        <v>0.076</v>
      </c>
      <c r="BF438" s="34">
        <f t="shared" si="111"/>
        <v>700.416</v>
      </c>
      <c r="BG438" s="34" t="e">
        <f t="shared" si="109"/>
        <v>#REF!</v>
      </c>
      <c r="BH438" t="str">
        <f>IF(AT438="UDARA","U","N")&amp;LEFT($C$4,2)&amp;MID($C$4,4,2)&amp;LEFT(A438,3)&amp;MID(E438,2,2)&amp;VLOOKUP(E438,Acuan_Reference!C:L,10,0)</f>
        <v>N1501MDN71B5</v>
      </c>
      <c r="BI438" t="s">
        <v>84</v>
      </c>
      <c r="BJ438" t="s">
        <v>148</v>
      </c>
      <c r="BK438" t="s">
        <v>86</v>
      </c>
      <c r="BL438" t="s">
        <v>87</v>
      </c>
    </row>
    <row r="439" hidden="1" spans="1:64">
      <c r="A439" t="s">
        <v>100</v>
      </c>
      <c r="B439" t="s">
        <v>75</v>
      </c>
      <c r="C439" t="s">
        <v>76</v>
      </c>
      <c r="D439" t="s">
        <v>141</v>
      </c>
      <c r="E439" t="s">
        <v>151</v>
      </c>
      <c r="F439" t="s">
        <v>152</v>
      </c>
      <c r="G439" t="s">
        <v>80</v>
      </c>
      <c r="H439" t="s">
        <v>81</v>
      </c>
      <c r="I439" s="34">
        <v>12920</v>
      </c>
      <c r="J439" s="35">
        <v>969</v>
      </c>
      <c r="K439" s="35">
        <v>4220</v>
      </c>
      <c r="L439" s="35">
        <v>1168</v>
      </c>
      <c r="M439" s="35">
        <v>1682</v>
      </c>
      <c r="N439" s="35">
        <v>1961</v>
      </c>
      <c r="O439" s="35">
        <v>2890</v>
      </c>
      <c r="P439" s="35">
        <v>2296</v>
      </c>
      <c r="Q439" s="35">
        <v>1974</v>
      </c>
      <c r="R439" s="35">
        <v>4492</v>
      </c>
      <c r="S439" s="35">
        <v>4243</v>
      </c>
      <c r="T439" s="35">
        <v>4231</v>
      </c>
      <c r="U439" s="35">
        <v>5451</v>
      </c>
      <c r="V439" s="34">
        <v>4641.6666666667</v>
      </c>
      <c r="W439" s="34">
        <f t="shared" si="96"/>
        <v>4117.66666666667</v>
      </c>
      <c r="X439" s="35">
        <v>3023</v>
      </c>
      <c r="Y439" s="35">
        <v>0</v>
      </c>
      <c r="Z439" s="35">
        <v>0</v>
      </c>
      <c r="AA439" s="34">
        <v>2549</v>
      </c>
      <c r="AB439" s="34">
        <v>0</v>
      </c>
      <c r="AC439" s="34">
        <v>3024</v>
      </c>
      <c r="AD439" s="34">
        <v>0</v>
      </c>
      <c r="AE439" s="34">
        <f t="shared" si="97"/>
        <v>5573</v>
      </c>
      <c r="AF439" s="34">
        <f t="shared" si="98"/>
        <v>1.20064631956911</v>
      </c>
      <c r="AG439" s="34">
        <f t="shared" si="99"/>
        <v>1.35343641220756</v>
      </c>
      <c r="AH439" s="34">
        <v>0</v>
      </c>
      <c r="AI439" s="34">
        <v>0</v>
      </c>
      <c r="AJ439" s="35">
        <v>302832</v>
      </c>
      <c r="AK439" s="35">
        <v>2870</v>
      </c>
      <c r="AL439" s="35">
        <v>2671</v>
      </c>
      <c r="AM439" s="34">
        <v>1.5</v>
      </c>
      <c r="AN439" s="34">
        <f t="shared" si="100"/>
        <v>6176.5</v>
      </c>
      <c r="AO439" s="35">
        <v>144</v>
      </c>
      <c r="AP439" s="35">
        <v>144</v>
      </c>
      <c r="AQ439" t="s">
        <v>82</v>
      </c>
      <c r="AR439">
        <v>2</v>
      </c>
      <c r="AS439" s="34">
        <v>0.76666666666667</v>
      </c>
      <c r="AT439" t="s">
        <v>83</v>
      </c>
      <c r="AU439" s="35">
        <f t="shared" si="110"/>
        <v>2455.875</v>
      </c>
      <c r="AV439" s="35">
        <f t="shared" si="101"/>
        <v>2592</v>
      </c>
      <c r="AW439" s="35">
        <f t="shared" si="102"/>
        <v>1.98291912895653</v>
      </c>
      <c r="AX439" s="35">
        <f t="shared" si="103"/>
        <v>1.33425078928196</v>
      </c>
      <c r="AY439" s="35">
        <f t="shared" si="104"/>
        <v>2592</v>
      </c>
      <c r="AZ439" s="35">
        <f t="shared" si="105"/>
        <v>0</v>
      </c>
      <c r="BA439" s="27" t="str">
        <f t="shared" si="106"/>
        <v>2</v>
      </c>
      <c r="BB439" s="34">
        <v>0.0001035</v>
      </c>
      <c r="BC439" s="34">
        <f t="shared" si="107"/>
        <v>0</v>
      </c>
      <c r="BD439" s="34" t="e">
        <f t="shared" si="108"/>
        <v>#REF!</v>
      </c>
      <c r="BE439" s="34">
        <v>0.076</v>
      </c>
      <c r="BF439" s="34">
        <f t="shared" si="111"/>
        <v>196.992</v>
      </c>
      <c r="BG439" s="34" t="e">
        <f t="shared" si="109"/>
        <v>#REF!</v>
      </c>
      <c r="BH439" t="str">
        <f>IF(AT439="UDARA","U","N")&amp;LEFT($C$4,2)&amp;MID($C$4,4,2)&amp;LEFT(A439,3)&amp;MID(E439,2,2)&amp;VLOOKUP(E439,Acuan_Reference!C:L,10,0)</f>
        <v>N1501MDO71B5</v>
      </c>
      <c r="BI439" t="s">
        <v>84</v>
      </c>
      <c r="BJ439" t="s">
        <v>148</v>
      </c>
      <c r="BK439" t="s">
        <v>86</v>
      </c>
      <c r="BL439" t="s">
        <v>87</v>
      </c>
    </row>
    <row r="440" hidden="1" spans="1:64">
      <c r="A440" t="s">
        <v>101</v>
      </c>
      <c r="B440" t="s">
        <v>75</v>
      </c>
      <c r="C440" t="s">
        <v>76</v>
      </c>
      <c r="D440" t="s">
        <v>141</v>
      </c>
      <c r="E440" t="s">
        <v>151</v>
      </c>
      <c r="F440" t="s">
        <v>152</v>
      </c>
      <c r="G440" t="s">
        <v>80</v>
      </c>
      <c r="H440" t="s">
        <v>81</v>
      </c>
      <c r="I440" s="34">
        <v>12920</v>
      </c>
      <c r="J440" s="35">
        <v>6560</v>
      </c>
      <c r="K440" s="35">
        <v>6870</v>
      </c>
      <c r="L440" s="35">
        <v>5778</v>
      </c>
      <c r="M440" s="35">
        <v>8266</v>
      </c>
      <c r="N440" s="35">
        <v>8022</v>
      </c>
      <c r="O440" s="35">
        <v>6878</v>
      </c>
      <c r="P440" s="35">
        <v>9161</v>
      </c>
      <c r="Q440" s="35">
        <v>9527</v>
      </c>
      <c r="R440" s="35">
        <v>12747</v>
      </c>
      <c r="S440" s="35">
        <v>14334</v>
      </c>
      <c r="T440" s="35">
        <v>16071</v>
      </c>
      <c r="U440" s="35">
        <v>17912</v>
      </c>
      <c r="V440" s="34">
        <v>16105.666666667</v>
      </c>
      <c r="W440" s="34">
        <f t="shared" si="96"/>
        <v>14290.3333333333</v>
      </c>
      <c r="X440" s="35">
        <v>5953</v>
      </c>
      <c r="Y440" s="35">
        <v>0</v>
      </c>
      <c r="Z440" s="35">
        <v>0</v>
      </c>
      <c r="AA440" s="34">
        <v>8536</v>
      </c>
      <c r="AB440" s="34">
        <v>0</v>
      </c>
      <c r="AC440" s="34">
        <v>8496</v>
      </c>
      <c r="AD440" s="34">
        <v>0</v>
      </c>
      <c r="AE440" s="34">
        <f t="shared" si="97"/>
        <v>17032</v>
      </c>
      <c r="AF440" s="34">
        <f t="shared" si="98"/>
        <v>1.05751598816149</v>
      </c>
      <c r="AG440" s="34">
        <f t="shared" si="99"/>
        <v>1.19185463366845</v>
      </c>
      <c r="AH440" s="34">
        <v>0</v>
      </c>
      <c r="AI440" s="34">
        <v>0</v>
      </c>
      <c r="AJ440" s="35">
        <v>302832</v>
      </c>
      <c r="AK440" s="35">
        <v>9808</v>
      </c>
      <c r="AL440" s="35">
        <v>8888</v>
      </c>
      <c r="AM440" s="34">
        <v>1.3</v>
      </c>
      <c r="AN440" s="34">
        <f t="shared" si="100"/>
        <v>18577.4333333333</v>
      </c>
      <c r="AO440" s="35">
        <v>144</v>
      </c>
      <c r="AP440" s="35">
        <v>144</v>
      </c>
      <c r="AQ440" t="s">
        <v>82</v>
      </c>
      <c r="AR440">
        <v>4</v>
      </c>
      <c r="AS440" s="34">
        <v>0.5</v>
      </c>
      <c r="AT440" t="s">
        <v>83</v>
      </c>
      <c r="AU440" s="35">
        <f t="shared" si="110"/>
        <v>7825.075</v>
      </c>
      <c r="AV440" s="35">
        <f t="shared" si="101"/>
        <v>7920</v>
      </c>
      <c r="AW440" s="35">
        <f t="shared" si="102"/>
        <v>1.74607543560915</v>
      </c>
      <c r="AX440" s="35">
        <f t="shared" si="103"/>
        <v>1.12411653565347</v>
      </c>
      <c r="AY440" s="35">
        <f t="shared" si="104"/>
        <v>7920</v>
      </c>
      <c r="AZ440" s="35">
        <f t="shared" si="105"/>
        <v>0</v>
      </c>
      <c r="BA440" s="27" t="str">
        <f t="shared" si="106"/>
        <v>2</v>
      </c>
      <c r="BB440" s="34">
        <v>0.0001035</v>
      </c>
      <c r="BC440" s="34">
        <f t="shared" si="107"/>
        <v>0</v>
      </c>
      <c r="BD440" s="34" t="e">
        <f t="shared" si="108"/>
        <v>#REF!</v>
      </c>
      <c r="BE440" s="34">
        <v>0.076</v>
      </c>
      <c r="BF440" s="34">
        <f t="shared" si="111"/>
        <v>601.92</v>
      </c>
      <c r="BG440" s="34" t="e">
        <f t="shared" si="109"/>
        <v>#REF!</v>
      </c>
      <c r="BH440" t="str">
        <f>IF(AT440="UDARA","U","N")&amp;LEFT($C$4,2)&amp;MID($C$4,4,2)&amp;LEFT(A440,3)&amp;MID(E440,2,2)&amp;VLOOKUP(E440,Acuan_Reference!C:L,10,0)</f>
        <v>N1501MKS71B5</v>
      </c>
      <c r="BI440" t="s">
        <v>84</v>
      </c>
      <c r="BJ440" t="s">
        <v>148</v>
      </c>
      <c r="BK440" t="s">
        <v>86</v>
      </c>
      <c r="BL440" t="s">
        <v>87</v>
      </c>
    </row>
    <row r="441" hidden="1" spans="1:64">
      <c r="A441" t="s">
        <v>102</v>
      </c>
      <c r="B441" t="s">
        <v>75</v>
      </c>
      <c r="C441" t="s">
        <v>76</v>
      </c>
      <c r="D441" t="s">
        <v>141</v>
      </c>
      <c r="E441" t="s">
        <v>151</v>
      </c>
      <c r="F441" t="s">
        <v>152</v>
      </c>
      <c r="G441" t="s">
        <v>80</v>
      </c>
      <c r="H441" t="s">
        <v>81</v>
      </c>
      <c r="I441" s="34">
        <v>12920</v>
      </c>
      <c r="J441" s="35">
        <v>5271</v>
      </c>
      <c r="K441" s="35">
        <v>6789</v>
      </c>
      <c r="L441" s="35">
        <v>2945</v>
      </c>
      <c r="M441" s="35">
        <v>5708</v>
      </c>
      <c r="N441" s="35">
        <v>13438</v>
      </c>
      <c r="O441" s="35">
        <v>9826</v>
      </c>
      <c r="P441" s="35">
        <v>8213</v>
      </c>
      <c r="Q441" s="35">
        <v>10751</v>
      </c>
      <c r="R441" s="35">
        <v>13502</v>
      </c>
      <c r="S441" s="35">
        <v>18556</v>
      </c>
      <c r="T441" s="35">
        <v>11653</v>
      </c>
      <c r="U441" s="35">
        <v>17668</v>
      </c>
      <c r="V441" s="34">
        <v>15959</v>
      </c>
      <c r="W441" s="34">
        <f t="shared" si="96"/>
        <v>12774.6666666667</v>
      </c>
      <c r="X441" s="35">
        <v>3802</v>
      </c>
      <c r="Y441" s="35">
        <v>0</v>
      </c>
      <c r="Z441" s="35">
        <v>0</v>
      </c>
      <c r="AA441" s="34">
        <v>10420</v>
      </c>
      <c r="AB441" s="34">
        <v>0</v>
      </c>
      <c r="AC441" s="34">
        <v>5472</v>
      </c>
      <c r="AD441" s="34">
        <v>0</v>
      </c>
      <c r="AE441" s="34">
        <f t="shared" si="97"/>
        <v>15892</v>
      </c>
      <c r="AF441" s="34">
        <f t="shared" si="98"/>
        <v>0.995801741963782</v>
      </c>
      <c r="AG441" s="34">
        <f t="shared" si="99"/>
        <v>1.24402463208433</v>
      </c>
      <c r="AH441" s="34">
        <v>0</v>
      </c>
      <c r="AI441" s="34">
        <v>0</v>
      </c>
      <c r="AJ441" s="35">
        <v>302832</v>
      </c>
      <c r="AK441" s="35">
        <v>11470</v>
      </c>
      <c r="AL441" s="35">
        <v>9003</v>
      </c>
      <c r="AM441" s="34">
        <v>0.8</v>
      </c>
      <c r="AN441" s="34">
        <f t="shared" si="100"/>
        <v>10219.7333333333</v>
      </c>
      <c r="AO441" s="35">
        <v>144</v>
      </c>
      <c r="AP441" s="35">
        <v>144</v>
      </c>
      <c r="AQ441" t="s">
        <v>153</v>
      </c>
      <c r="AR441">
        <v>8</v>
      </c>
      <c r="AS441" s="34">
        <v>0.1</v>
      </c>
      <c r="AT441" t="s">
        <v>83</v>
      </c>
      <c r="AU441" s="35">
        <f t="shared" si="110"/>
        <v>2498.05</v>
      </c>
      <c r="AV441" s="35">
        <f t="shared" si="101"/>
        <v>2592</v>
      </c>
      <c r="AW441" s="35">
        <f t="shared" si="102"/>
        <v>1.44692620812024</v>
      </c>
      <c r="AX441" s="35">
        <f t="shared" si="103"/>
        <v>0.74217200709738</v>
      </c>
      <c r="AY441" s="35">
        <f t="shared" si="104"/>
        <v>2592</v>
      </c>
      <c r="AZ441" s="35">
        <f t="shared" si="105"/>
        <v>0</v>
      </c>
      <c r="BA441" s="27" t="str">
        <f t="shared" si="106"/>
        <v>3</v>
      </c>
      <c r="BB441" s="34">
        <v>0.0001035</v>
      </c>
      <c r="BC441" s="34">
        <f t="shared" si="107"/>
        <v>0</v>
      </c>
      <c r="BD441" s="34" t="e">
        <f t="shared" si="108"/>
        <v>#REF!</v>
      </c>
      <c r="BE441" s="34">
        <v>0.076</v>
      </c>
      <c r="BF441" s="34">
        <f t="shared" si="111"/>
        <v>196.992</v>
      </c>
      <c r="BG441" s="34" t="e">
        <f t="shared" si="109"/>
        <v>#REF!</v>
      </c>
      <c r="BH441" t="str">
        <f>IF(AT441="UDARA","U","N")&amp;LEFT($C$4,2)&amp;MID($C$4,4,2)&amp;LEFT(A441,3)&amp;MID(E441,2,2)&amp;VLOOKUP(E441,Acuan_Reference!C:L,10,0)</f>
        <v>N1501MLG71B5</v>
      </c>
      <c r="BI441" t="s">
        <v>84</v>
      </c>
      <c r="BJ441" t="s">
        <v>148</v>
      </c>
      <c r="BK441" t="s">
        <v>86</v>
      </c>
      <c r="BL441" t="s">
        <v>87</v>
      </c>
    </row>
    <row r="442" hidden="1" spans="1:64">
      <c r="A442" t="s">
        <v>103</v>
      </c>
      <c r="B442" t="s">
        <v>75</v>
      </c>
      <c r="C442" t="s">
        <v>76</v>
      </c>
      <c r="D442" t="s">
        <v>141</v>
      </c>
      <c r="E442" t="s">
        <v>151</v>
      </c>
      <c r="F442" t="s">
        <v>152</v>
      </c>
      <c r="G442" t="s">
        <v>80</v>
      </c>
      <c r="H442" t="s">
        <v>81</v>
      </c>
      <c r="I442" s="34">
        <v>12920</v>
      </c>
      <c r="J442" s="35">
        <v>604</v>
      </c>
      <c r="K442" s="35">
        <v>762</v>
      </c>
      <c r="L442" s="35">
        <v>555</v>
      </c>
      <c r="M442" s="35">
        <v>865</v>
      </c>
      <c r="N442" s="35">
        <v>1002</v>
      </c>
      <c r="O442" s="35">
        <v>1202</v>
      </c>
      <c r="P442" s="35">
        <v>1639</v>
      </c>
      <c r="Q442" s="35">
        <v>849</v>
      </c>
      <c r="R442" s="35">
        <v>3101</v>
      </c>
      <c r="S442" s="35">
        <v>2134</v>
      </c>
      <c r="T442" s="35">
        <v>2482</v>
      </c>
      <c r="U442" s="35">
        <v>2853</v>
      </c>
      <c r="V442" s="34">
        <v>2489.6666666667</v>
      </c>
      <c r="W442" s="34">
        <f t="shared" si="96"/>
        <v>2308.33333333333</v>
      </c>
      <c r="X442" s="35">
        <v>1556</v>
      </c>
      <c r="Y442" s="35">
        <v>0</v>
      </c>
      <c r="Z442" s="35">
        <v>0</v>
      </c>
      <c r="AA442" s="34">
        <v>940</v>
      </c>
      <c r="AB442" s="34">
        <v>0</v>
      </c>
      <c r="AC442" s="34">
        <v>2016</v>
      </c>
      <c r="AD442" s="34">
        <v>0</v>
      </c>
      <c r="AE442" s="34">
        <f t="shared" si="97"/>
        <v>2956</v>
      </c>
      <c r="AF442" s="34">
        <f t="shared" si="98"/>
        <v>1.18730753782299</v>
      </c>
      <c r="AG442" s="34">
        <f t="shared" si="99"/>
        <v>1.28057761732852</v>
      </c>
      <c r="AH442" s="34">
        <v>0</v>
      </c>
      <c r="AI442" s="34">
        <v>0</v>
      </c>
      <c r="AJ442" s="35">
        <v>302832</v>
      </c>
      <c r="AK442" s="35">
        <v>1631</v>
      </c>
      <c r="AL442" s="35">
        <v>1590</v>
      </c>
      <c r="AM442" s="34">
        <v>1.3</v>
      </c>
      <c r="AN442" s="34">
        <f t="shared" si="100"/>
        <v>3000.83333333333</v>
      </c>
      <c r="AO442" s="35">
        <v>144</v>
      </c>
      <c r="AP442" s="35">
        <v>144</v>
      </c>
      <c r="AQ442" t="s">
        <v>82</v>
      </c>
      <c r="AR442">
        <v>2</v>
      </c>
      <c r="AS442" s="34">
        <v>0.36666666666667</v>
      </c>
      <c r="AT442" t="s">
        <v>83</v>
      </c>
      <c r="AU442" s="35">
        <f t="shared" si="110"/>
        <v>1226.125</v>
      </c>
      <c r="AV442" s="35">
        <f t="shared" si="101"/>
        <v>1296</v>
      </c>
      <c r="AW442" s="35">
        <f t="shared" si="102"/>
        <v>1.84202166064982</v>
      </c>
      <c r="AX442" s="35">
        <f t="shared" si="103"/>
        <v>1.15321299638989</v>
      </c>
      <c r="AY442" s="35">
        <f t="shared" si="104"/>
        <v>1296</v>
      </c>
      <c r="AZ442" s="35">
        <f t="shared" si="105"/>
        <v>0</v>
      </c>
      <c r="BA442" s="27" t="str">
        <f t="shared" si="106"/>
        <v>2</v>
      </c>
      <c r="BB442" s="34">
        <v>0.0001035</v>
      </c>
      <c r="BC442" s="34">
        <f t="shared" si="107"/>
        <v>0</v>
      </c>
      <c r="BD442" s="34" t="e">
        <f t="shared" si="108"/>
        <v>#REF!</v>
      </c>
      <c r="BE442" s="34">
        <v>0.076</v>
      </c>
      <c r="BF442" s="34">
        <f t="shared" si="111"/>
        <v>98.496</v>
      </c>
      <c r="BG442" s="34" t="e">
        <f t="shared" si="109"/>
        <v>#REF!</v>
      </c>
      <c r="BH442" t="str">
        <f>IF(AT442="UDARA","U","N")&amp;LEFT($C$4,2)&amp;MID($C$4,4,2)&amp;LEFT(A442,3)&amp;MID(E442,2,2)&amp;VLOOKUP(E442,Acuan_Reference!C:L,10,0)</f>
        <v>N1501NAD71B5</v>
      </c>
      <c r="BI442" t="s">
        <v>84</v>
      </c>
      <c r="BJ442" t="s">
        <v>148</v>
      </c>
      <c r="BK442" t="s">
        <v>86</v>
      </c>
      <c r="BL442" t="s">
        <v>87</v>
      </c>
    </row>
    <row r="443" hidden="1" spans="1:64">
      <c r="A443" t="s">
        <v>104</v>
      </c>
      <c r="B443" t="s">
        <v>75</v>
      </c>
      <c r="C443" t="s">
        <v>76</v>
      </c>
      <c r="D443" t="s">
        <v>141</v>
      </c>
      <c r="E443" t="s">
        <v>151</v>
      </c>
      <c r="F443" t="s">
        <v>152</v>
      </c>
      <c r="G443" t="s">
        <v>80</v>
      </c>
      <c r="H443" t="s">
        <v>81</v>
      </c>
      <c r="I443" s="34">
        <v>12920</v>
      </c>
      <c r="J443" s="35">
        <v>1652</v>
      </c>
      <c r="K443" s="35">
        <v>2657</v>
      </c>
      <c r="L443" s="35">
        <v>1204</v>
      </c>
      <c r="M443" s="35">
        <v>2504</v>
      </c>
      <c r="N443" s="35">
        <v>2125</v>
      </c>
      <c r="O443" s="35">
        <v>2927</v>
      </c>
      <c r="P443" s="35">
        <v>2924</v>
      </c>
      <c r="Q443" s="35">
        <v>3909</v>
      </c>
      <c r="R443" s="35">
        <v>5100</v>
      </c>
      <c r="S443" s="35">
        <v>4239</v>
      </c>
      <c r="T443" s="35">
        <v>3359</v>
      </c>
      <c r="U443" s="35">
        <v>5734</v>
      </c>
      <c r="V443" s="34">
        <v>4444</v>
      </c>
      <c r="W443" s="34">
        <f t="shared" si="96"/>
        <v>3903</v>
      </c>
      <c r="X443" s="35">
        <v>2921</v>
      </c>
      <c r="Y443" s="35">
        <v>0</v>
      </c>
      <c r="Z443" s="35">
        <v>0</v>
      </c>
      <c r="AA443" s="34">
        <v>1845</v>
      </c>
      <c r="AB443" s="34">
        <v>0</v>
      </c>
      <c r="AC443" s="34">
        <v>2160</v>
      </c>
      <c r="AD443" s="34">
        <v>0</v>
      </c>
      <c r="AE443" s="34">
        <f t="shared" si="97"/>
        <v>4005</v>
      </c>
      <c r="AF443" s="34">
        <f t="shared" si="98"/>
        <v>0.901215121512151</v>
      </c>
      <c r="AG443" s="34">
        <f t="shared" si="99"/>
        <v>1.0261337432744</v>
      </c>
      <c r="AH443" s="34">
        <v>0</v>
      </c>
      <c r="AI443" s="34">
        <v>0</v>
      </c>
      <c r="AJ443" s="35">
        <v>302832</v>
      </c>
      <c r="AK443" s="35">
        <v>3550</v>
      </c>
      <c r="AL443" s="35">
        <v>2616</v>
      </c>
      <c r="AM443" s="34">
        <v>1</v>
      </c>
      <c r="AN443" s="34">
        <f t="shared" si="100"/>
        <v>3903</v>
      </c>
      <c r="AO443" s="35">
        <v>144</v>
      </c>
      <c r="AP443" s="35">
        <v>144</v>
      </c>
      <c r="AQ443" t="s">
        <v>82</v>
      </c>
      <c r="AR443">
        <v>4</v>
      </c>
      <c r="AS443" s="34">
        <v>0.26666666666667</v>
      </c>
      <c r="AT443" t="s">
        <v>83</v>
      </c>
      <c r="AU443" s="35">
        <f t="shared" si="110"/>
        <v>1885.5</v>
      </c>
      <c r="AV443" s="35">
        <f t="shared" si="101"/>
        <v>2016</v>
      </c>
      <c r="AW443" s="35">
        <f t="shared" si="102"/>
        <v>1.54265949269792</v>
      </c>
      <c r="AX443" s="35">
        <f t="shared" si="103"/>
        <v>0.872405841660261</v>
      </c>
      <c r="AY443" s="35">
        <f t="shared" si="104"/>
        <v>2016</v>
      </c>
      <c r="AZ443" s="35">
        <f t="shared" si="105"/>
        <v>0</v>
      </c>
      <c r="BA443" s="27" t="str">
        <f t="shared" si="106"/>
        <v>2</v>
      </c>
      <c r="BB443" s="34">
        <v>0.0001035</v>
      </c>
      <c r="BC443" s="34">
        <f t="shared" si="107"/>
        <v>0</v>
      </c>
      <c r="BD443" s="34" t="e">
        <f t="shared" si="108"/>
        <v>#REF!</v>
      </c>
      <c r="BE443" s="34">
        <v>0.076</v>
      </c>
      <c r="BF443" s="34">
        <f t="shared" si="111"/>
        <v>153.216</v>
      </c>
      <c r="BG443" s="34" t="e">
        <f t="shared" si="109"/>
        <v>#REF!</v>
      </c>
      <c r="BH443" t="str">
        <f>IF(AT443="UDARA","U","N")&amp;LEFT($C$4,2)&amp;MID($C$4,4,2)&amp;LEFT(A443,3)&amp;MID(E443,2,2)&amp;VLOOKUP(E443,Acuan_Reference!C:L,10,0)</f>
        <v>N1501PDG71B5</v>
      </c>
      <c r="BI443" t="s">
        <v>84</v>
      </c>
      <c r="BJ443" t="s">
        <v>148</v>
      </c>
      <c r="BK443" t="s">
        <v>86</v>
      </c>
      <c r="BL443" t="s">
        <v>87</v>
      </c>
    </row>
    <row r="444" hidden="1" spans="1:64">
      <c r="A444" t="s">
        <v>105</v>
      </c>
      <c r="B444" t="s">
        <v>75</v>
      </c>
      <c r="C444" t="s">
        <v>76</v>
      </c>
      <c r="D444" t="s">
        <v>141</v>
      </c>
      <c r="E444" t="s">
        <v>151</v>
      </c>
      <c r="F444" t="s">
        <v>152</v>
      </c>
      <c r="G444" t="s">
        <v>80</v>
      </c>
      <c r="H444" t="s">
        <v>81</v>
      </c>
      <c r="I444" s="34">
        <v>12920</v>
      </c>
      <c r="J444" s="35">
        <v>1138</v>
      </c>
      <c r="K444" s="35">
        <v>4579</v>
      </c>
      <c r="L444" s="35">
        <v>4375</v>
      </c>
      <c r="M444" s="35">
        <v>7783</v>
      </c>
      <c r="N444" s="35">
        <v>7420</v>
      </c>
      <c r="O444" s="35">
        <v>3726</v>
      </c>
      <c r="P444" s="35">
        <v>5465</v>
      </c>
      <c r="Q444" s="35">
        <v>6750</v>
      </c>
      <c r="R444" s="35">
        <v>8816</v>
      </c>
      <c r="S444" s="35">
        <v>11518</v>
      </c>
      <c r="T444" s="35">
        <v>11861</v>
      </c>
      <c r="U444" s="35">
        <v>14720</v>
      </c>
      <c r="V444" s="34">
        <v>12699.666666667</v>
      </c>
      <c r="W444" s="34">
        <f t="shared" si="96"/>
        <v>11070.6666666667</v>
      </c>
      <c r="X444" s="35">
        <v>5718</v>
      </c>
      <c r="Y444" s="35">
        <v>0</v>
      </c>
      <c r="Z444" s="35">
        <v>0</v>
      </c>
      <c r="AA444" s="34">
        <v>2810</v>
      </c>
      <c r="AB444" s="34">
        <v>0</v>
      </c>
      <c r="AC444" s="34">
        <v>5904</v>
      </c>
      <c r="AD444" s="34">
        <v>0</v>
      </c>
      <c r="AE444" s="34">
        <f t="shared" si="97"/>
        <v>8714</v>
      </c>
      <c r="AF444" s="34">
        <f t="shared" si="98"/>
        <v>0.686159741725487</v>
      </c>
      <c r="AG444" s="34">
        <f t="shared" si="99"/>
        <v>0.787125135493195</v>
      </c>
      <c r="AH444" s="34">
        <v>0</v>
      </c>
      <c r="AI444" s="34">
        <v>0</v>
      </c>
      <c r="AJ444" s="35">
        <v>302832</v>
      </c>
      <c r="AK444" s="35">
        <v>7257</v>
      </c>
      <c r="AL444" s="35">
        <v>6631</v>
      </c>
      <c r="AM444" s="34">
        <v>1</v>
      </c>
      <c r="AN444" s="34">
        <f t="shared" si="100"/>
        <v>11070.6666666667</v>
      </c>
      <c r="AO444" s="35">
        <v>144</v>
      </c>
      <c r="AP444" s="35">
        <v>144</v>
      </c>
      <c r="AQ444" t="s">
        <v>82</v>
      </c>
      <c r="AR444">
        <v>4</v>
      </c>
      <c r="AS444" s="34">
        <v>0.26666666666667</v>
      </c>
      <c r="AT444" t="s">
        <v>83</v>
      </c>
      <c r="AU444" s="35">
        <f t="shared" si="110"/>
        <v>6740.75</v>
      </c>
      <c r="AV444" s="35">
        <f t="shared" si="101"/>
        <v>6768</v>
      </c>
      <c r="AW444" s="35">
        <f t="shared" si="102"/>
        <v>1.39847043237384</v>
      </c>
      <c r="AX444" s="35">
        <f t="shared" si="103"/>
        <v>0.799500180657594</v>
      </c>
      <c r="AY444" s="35">
        <f t="shared" si="104"/>
        <v>6768</v>
      </c>
      <c r="AZ444" s="35">
        <f t="shared" si="105"/>
        <v>0</v>
      </c>
      <c r="BA444" s="27" t="str">
        <f t="shared" si="106"/>
        <v>2</v>
      </c>
      <c r="BB444" s="34">
        <v>0.0001035</v>
      </c>
      <c r="BC444" s="34">
        <f t="shared" si="107"/>
        <v>0</v>
      </c>
      <c r="BD444" s="34" t="e">
        <f t="shared" si="108"/>
        <v>#REF!</v>
      </c>
      <c r="BE444" s="34">
        <v>0.076</v>
      </c>
      <c r="BF444" s="34">
        <f t="shared" si="111"/>
        <v>514.368</v>
      </c>
      <c r="BG444" s="34" t="e">
        <f t="shared" si="109"/>
        <v>#REF!</v>
      </c>
      <c r="BH444" t="str">
        <f>IF(AT444="UDARA","U","N")&amp;LEFT($C$4,2)&amp;MID($C$4,4,2)&amp;LEFT(A444,3)&amp;MID(E444,2,2)&amp;VLOOKUP(E444,Acuan_Reference!C:L,10,0)</f>
        <v>N1501PKB71B5</v>
      </c>
      <c r="BI444" t="s">
        <v>84</v>
      </c>
      <c r="BJ444" t="s">
        <v>148</v>
      </c>
      <c r="BK444" t="s">
        <v>86</v>
      </c>
      <c r="BL444" t="s">
        <v>87</v>
      </c>
    </row>
    <row r="445" hidden="1" spans="1:64">
      <c r="A445" t="s">
        <v>106</v>
      </c>
      <c r="B445" t="s">
        <v>75</v>
      </c>
      <c r="C445" t="s">
        <v>76</v>
      </c>
      <c r="D445" t="s">
        <v>141</v>
      </c>
      <c r="E445" t="s">
        <v>151</v>
      </c>
      <c r="F445" t="s">
        <v>152</v>
      </c>
      <c r="G445" t="s">
        <v>80</v>
      </c>
      <c r="H445" t="s">
        <v>81</v>
      </c>
      <c r="I445" s="34">
        <v>12920</v>
      </c>
      <c r="J445" s="35">
        <v>3555</v>
      </c>
      <c r="K445" s="35">
        <v>12600</v>
      </c>
      <c r="L445" s="35">
        <v>8850</v>
      </c>
      <c r="M445" s="35">
        <v>12061</v>
      </c>
      <c r="N445" s="35">
        <v>15012</v>
      </c>
      <c r="O445" s="35">
        <v>10049</v>
      </c>
      <c r="P445" s="35">
        <v>13100</v>
      </c>
      <c r="Q445" s="35">
        <v>10662</v>
      </c>
      <c r="R445" s="35">
        <v>18359</v>
      </c>
      <c r="S445" s="35">
        <v>18514</v>
      </c>
      <c r="T445" s="35">
        <v>21442</v>
      </c>
      <c r="U445" s="35">
        <v>28290</v>
      </c>
      <c r="V445" s="34">
        <v>22748.666666667</v>
      </c>
      <c r="W445" s="34">
        <f t="shared" si="96"/>
        <v>20581</v>
      </c>
      <c r="X445" s="35">
        <v>13487</v>
      </c>
      <c r="Y445" s="35">
        <v>0</v>
      </c>
      <c r="Z445" s="35">
        <v>0</v>
      </c>
      <c r="AA445" s="34">
        <v>0</v>
      </c>
      <c r="AB445" s="34">
        <v>0</v>
      </c>
      <c r="AC445" s="34">
        <v>22176</v>
      </c>
      <c r="AD445" s="34">
        <v>4320</v>
      </c>
      <c r="AE445" s="34">
        <f t="shared" si="97"/>
        <v>26496</v>
      </c>
      <c r="AF445" s="34">
        <f t="shared" si="98"/>
        <v>1.16472760308295</v>
      </c>
      <c r="AG445" s="34">
        <f t="shared" si="99"/>
        <v>1.07749866381614</v>
      </c>
      <c r="AH445" s="34">
        <v>0</v>
      </c>
      <c r="AI445" s="34">
        <v>0</v>
      </c>
      <c r="AJ445" s="35">
        <v>302832</v>
      </c>
      <c r="AK445" s="35">
        <v>12735</v>
      </c>
      <c r="AL445" s="35">
        <v>12011</v>
      </c>
      <c r="AM445" s="34">
        <v>0.9</v>
      </c>
      <c r="AN445" s="34">
        <f t="shared" si="100"/>
        <v>18522.9</v>
      </c>
      <c r="AO445" s="35">
        <v>144</v>
      </c>
      <c r="AP445" s="35">
        <v>144</v>
      </c>
      <c r="AQ445" t="s">
        <v>82</v>
      </c>
      <c r="AR445">
        <v>4</v>
      </c>
      <c r="AS445" s="34">
        <v>0.16666666666667</v>
      </c>
      <c r="AT445" t="s">
        <v>83</v>
      </c>
      <c r="AU445" s="35">
        <f t="shared" si="110"/>
        <v>3028.425</v>
      </c>
      <c r="AV445" s="35">
        <f t="shared" si="101"/>
        <v>3168</v>
      </c>
      <c r="AW445" s="35">
        <f t="shared" si="102"/>
        <v>1.44132938146834</v>
      </c>
      <c r="AX445" s="35">
        <f t="shared" si="103"/>
        <v>0.857732860405228</v>
      </c>
      <c r="AY445" s="35">
        <f t="shared" si="104"/>
        <v>3168</v>
      </c>
      <c r="AZ445" s="35">
        <f t="shared" si="105"/>
        <v>0</v>
      </c>
      <c r="BA445" s="27" t="str">
        <f t="shared" si="106"/>
        <v>3</v>
      </c>
      <c r="BB445" s="34">
        <v>0.0001035</v>
      </c>
      <c r="BC445" s="34">
        <f t="shared" si="107"/>
        <v>0</v>
      </c>
      <c r="BD445" s="34" t="e">
        <f t="shared" si="108"/>
        <v>#REF!</v>
      </c>
      <c r="BE445" s="34">
        <v>0.076</v>
      </c>
      <c r="BF445" s="34">
        <f t="shared" si="111"/>
        <v>240.768</v>
      </c>
      <c r="BG445" s="34" t="e">
        <f t="shared" si="109"/>
        <v>#REF!</v>
      </c>
      <c r="BH445" t="str">
        <f>IF(AT445="UDARA","U","N")&amp;LEFT($C$4,2)&amp;MID($C$4,4,2)&amp;LEFT(A445,3)&amp;MID(E445,2,2)&amp;VLOOKUP(E445,Acuan_Reference!C:L,10,0)</f>
        <v>N1501PLB71B5</v>
      </c>
      <c r="BI445" t="s">
        <v>84</v>
      </c>
      <c r="BJ445" t="s">
        <v>148</v>
      </c>
      <c r="BK445" t="s">
        <v>86</v>
      </c>
      <c r="BL445" t="s">
        <v>87</v>
      </c>
    </row>
    <row r="446" hidden="1" spans="1:64">
      <c r="A446" t="s">
        <v>107</v>
      </c>
      <c r="B446" t="s">
        <v>75</v>
      </c>
      <c r="C446" t="s">
        <v>76</v>
      </c>
      <c r="D446" t="s">
        <v>141</v>
      </c>
      <c r="E446" t="s">
        <v>151</v>
      </c>
      <c r="F446" t="s">
        <v>152</v>
      </c>
      <c r="G446" t="s">
        <v>80</v>
      </c>
      <c r="H446" t="s">
        <v>81</v>
      </c>
      <c r="I446" s="34">
        <v>12920</v>
      </c>
      <c r="J446" s="35">
        <v>443</v>
      </c>
      <c r="K446" s="35">
        <v>3642</v>
      </c>
      <c r="L446" s="35">
        <v>329</v>
      </c>
      <c r="M446" s="35">
        <v>1396</v>
      </c>
      <c r="N446" s="35">
        <v>1074</v>
      </c>
      <c r="O446" s="35">
        <v>1695</v>
      </c>
      <c r="P446" s="35">
        <v>1926</v>
      </c>
      <c r="Q446" s="35">
        <v>1977</v>
      </c>
      <c r="R446" s="35">
        <v>4145</v>
      </c>
      <c r="S446" s="35">
        <v>3757</v>
      </c>
      <c r="T446" s="35">
        <v>3957</v>
      </c>
      <c r="U446" s="35">
        <v>4934</v>
      </c>
      <c r="V446" s="34">
        <v>4216</v>
      </c>
      <c r="W446" s="34">
        <f t="shared" si="96"/>
        <v>3778</v>
      </c>
      <c r="X446" s="35">
        <v>528</v>
      </c>
      <c r="Y446" s="35">
        <v>0</v>
      </c>
      <c r="Z446" s="35">
        <v>0</v>
      </c>
      <c r="AA446" s="34">
        <v>1079</v>
      </c>
      <c r="AB446" s="34">
        <v>0</v>
      </c>
      <c r="AC446" s="34">
        <v>2880</v>
      </c>
      <c r="AD446" s="34">
        <v>0</v>
      </c>
      <c r="AE446" s="34">
        <f t="shared" si="97"/>
        <v>3959</v>
      </c>
      <c r="AF446" s="34">
        <f t="shared" si="98"/>
        <v>0.93904174573055</v>
      </c>
      <c r="AG446" s="34">
        <f t="shared" si="99"/>
        <v>1.04790894653256</v>
      </c>
      <c r="AH446" s="34">
        <v>0</v>
      </c>
      <c r="AI446" s="34">
        <v>0</v>
      </c>
      <c r="AJ446" s="35">
        <v>302832</v>
      </c>
      <c r="AK446" s="35">
        <v>2647</v>
      </c>
      <c r="AL446" s="35">
        <v>2443</v>
      </c>
      <c r="AM446" s="34">
        <v>1.3</v>
      </c>
      <c r="AN446" s="34">
        <f t="shared" si="100"/>
        <v>4911.4</v>
      </c>
      <c r="AO446" s="35">
        <v>144</v>
      </c>
      <c r="AP446" s="35">
        <v>144</v>
      </c>
      <c r="AQ446" t="s">
        <v>82</v>
      </c>
      <c r="AR446">
        <v>2</v>
      </c>
      <c r="AS446" s="34">
        <v>0.43333333333333</v>
      </c>
      <c r="AT446" t="s">
        <v>83</v>
      </c>
      <c r="AU446" s="35">
        <f t="shared" si="110"/>
        <v>2546.55</v>
      </c>
      <c r="AV446" s="35">
        <f t="shared" si="101"/>
        <v>2592</v>
      </c>
      <c r="AW446" s="35">
        <f t="shared" si="102"/>
        <v>1.73398623610376</v>
      </c>
      <c r="AX446" s="35">
        <f t="shared" si="103"/>
        <v>1.08734780307041</v>
      </c>
      <c r="AY446" s="35">
        <f t="shared" si="104"/>
        <v>2592</v>
      </c>
      <c r="AZ446" s="35">
        <f t="shared" si="105"/>
        <v>0</v>
      </c>
      <c r="BA446" s="27" t="str">
        <f t="shared" si="106"/>
        <v>2</v>
      </c>
      <c r="BB446" s="34">
        <v>0.0001035</v>
      </c>
      <c r="BC446" s="34">
        <f t="shared" si="107"/>
        <v>0</v>
      </c>
      <c r="BD446" s="34" t="e">
        <f t="shared" si="108"/>
        <v>#REF!</v>
      </c>
      <c r="BE446" s="34">
        <v>0.076</v>
      </c>
      <c r="BF446" s="34">
        <f t="shared" si="111"/>
        <v>196.992</v>
      </c>
      <c r="BG446" s="34" t="e">
        <f t="shared" si="109"/>
        <v>#REF!</v>
      </c>
      <c r="BH446" t="str">
        <f>IF(AT446="UDARA","U","N")&amp;LEFT($C$4,2)&amp;MID($C$4,4,2)&amp;LEFT(A446,3)&amp;MID(E446,2,2)&amp;VLOOKUP(E446,Acuan_Reference!C:L,10,0)</f>
        <v>N1501PTK71B5</v>
      </c>
      <c r="BI446" t="s">
        <v>84</v>
      </c>
      <c r="BJ446" t="s">
        <v>148</v>
      </c>
      <c r="BK446" t="s">
        <v>86</v>
      </c>
      <c r="BL446" t="s">
        <v>87</v>
      </c>
    </row>
    <row r="447" hidden="1" spans="1:64">
      <c r="A447" t="s">
        <v>108</v>
      </c>
      <c r="B447" t="s">
        <v>75</v>
      </c>
      <c r="C447" t="s">
        <v>76</v>
      </c>
      <c r="D447" t="s">
        <v>141</v>
      </c>
      <c r="E447" t="s">
        <v>151</v>
      </c>
      <c r="F447" t="s">
        <v>152</v>
      </c>
      <c r="G447" t="s">
        <v>80</v>
      </c>
      <c r="H447" t="s">
        <v>81</v>
      </c>
      <c r="I447" s="34">
        <v>12920</v>
      </c>
      <c r="J447" s="35">
        <v>6875</v>
      </c>
      <c r="K447" s="35">
        <v>3931</v>
      </c>
      <c r="L447" s="35">
        <v>1802</v>
      </c>
      <c r="M447" s="35">
        <v>5466</v>
      </c>
      <c r="N447" s="35">
        <v>2419</v>
      </c>
      <c r="O447" s="35">
        <v>5099</v>
      </c>
      <c r="P447" s="35">
        <v>5404</v>
      </c>
      <c r="Q447" s="35">
        <v>6911</v>
      </c>
      <c r="R447" s="35">
        <v>4248</v>
      </c>
      <c r="S447" s="35">
        <v>3681</v>
      </c>
      <c r="T447" s="35">
        <v>4721</v>
      </c>
      <c r="U447" s="35">
        <v>5525</v>
      </c>
      <c r="V447" s="34">
        <v>4642.3333333333</v>
      </c>
      <c r="W447" s="34">
        <f t="shared" ref="W447:W510" si="112">AVERAGE(T447,U447,AL447)</f>
        <v>4284</v>
      </c>
      <c r="X447" s="35">
        <v>2815</v>
      </c>
      <c r="Y447" s="35">
        <v>0</v>
      </c>
      <c r="Z447" s="35">
        <v>0</v>
      </c>
      <c r="AA447" s="34">
        <v>2289</v>
      </c>
      <c r="AB447" s="34">
        <v>0</v>
      </c>
      <c r="AC447" s="34">
        <v>1152</v>
      </c>
      <c r="AD447" s="34">
        <v>0</v>
      </c>
      <c r="AE447" s="34">
        <f t="shared" ref="AE447:AE510" si="113">Z447+AA447+AC447+AD447</f>
        <v>3441</v>
      </c>
      <c r="AF447" s="34">
        <f t="shared" ref="AF447:AF510" si="114">IFERROR(IF(V447&lt;0,9999,AE447/V447),9999)</f>
        <v>0.74122208659439</v>
      </c>
      <c r="AG447" s="34">
        <f t="shared" ref="AG447:AG510" si="115">IFERROR(IF(W447&lt;0,9999,(Z447+AA447+AC447)/W447),9999)</f>
        <v>0.803221288515406</v>
      </c>
      <c r="AH447" s="34">
        <v>0</v>
      </c>
      <c r="AI447" s="34">
        <v>0</v>
      </c>
      <c r="AJ447" s="35">
        <v>302832</v>
      </c>
      <c r="AK447" s="35">
        <v>3976</v>
      </c>
      <c r="AL447" s="35">
        <v>2606</v>
      </c>
      <c r="AM447" s="34">
        <v>0.8</v>
      </c>
      <c r="AN447" s="34">
        <f t="shared" ref="AN447:AN510" si="116">IF(AM447*W447&lt;0,0,AM447*W447)</f>
        <v>3427.2</v>
      </c>
      <c r="AO447" s="35">
        <v>144</v>
      </c>
      <c r="AP447" s="35">
        <v>144</v>
      </c>
      <c r="AQ447" t="s">
        <v>153</v>
      </c>
      <c r="AR447">
        <v>4</v>
      </c>
      <c r="AS447" s="34">
        <v>0.066666666666667</v>
      </c>
      <c r="AT447" t="s">
        <v>83</v>
      </c>
      <c r="AU447" s="35">
        <f t="shared" si="110"/>
        <v>1944.15</v>
      </c>
      <c r="AV447" s="35">
        <f t="shared" ref="AV447:AV510" si="117">IFERROR(ROUNDUP(AU447/AO447,0)*AO447,9999)</f>
        <v>2016</v>
      </c>
      <c r="AW447" s="35">
        <f t="shared" ref="AW447:AW510" si="118">IFERROR(IF(W447&lt;0,9999,((ROUNDUP(AU447/AO447,0)*AO447)+AE447)/W447),9999)</f>
        <v>1.27380952380952</v>
      </c>
      <c r="AX447" s="35">
        <f t="shared" ref="AX447:AX510" si="119">IFERROR(IF(W447&lt;0,9999,((ROUNDUP(AU447/AP447,0)*AP447)+AE447-AL447)/W447),9999)</f>
        <v>0.665499533146592</v>
      </c>
      <c r="AY447" s="35">
        <f t="shared" ref="AY447:AY510" si="120">IF(H447="DROPPING",IF(AND(AW447&gt;3,AX447&gt;3),0,IF(AND(AW447&lt;=3,AX447&lt;=3),ROUNDUP(AU447/AO447,0)*AO447,ROUNDUP(AU447/AP447,0)*AP447)),0)</f>
        <v>2016</v>
      </c>
      <c r="AZ447" s="35">
        <f t="shared" ref="AZ447:AZ510" si="121">IF(AH447&lt;=0,0,IF(H447="DROPPING",IF(AND(AW447&gt;3,AX447&gt;3),0,IF(AND(AW447&lt;=3,AX447&lt;=3),ROUNDUP(AU447/AO447,0)*AO447,ROUNDUP(AU447/AP447,0)*AP447)),0))</f>
        <v>0</v>
      </c>
      <c r="BA447" s="27" t="str">
        <f t="shared" ref="BA447:BA510" si="122">IF(AND(AW447&gt;3,AX447&gt;3),"Kelipatan Kirim/Master box &gt; 3x FC+index",IF(AF447&lt;=AS447,"1",IF(AND(AF447&gt;AS447,AF447&lt;=AM447),"2","3")))</f>
        <v>2</v>
      </c>
      <c r="BB447" s="34">
        <v>0.0001035</v>
      </c>
      <c r="BC447" s="34">
        <f t="shared" ref="BC447:BC510" si="123">BB447*AZ447</f>
        <v>0</v>
      </c>
      <c r="BD447" s="34" t="e">
        <f t="shared" si="108"/>
        <v>#REF!</v>
      </c>
      <c r="BE447" s="34">
        <v>0.076</v>
      </c>
      <c r="BF447" s="34">
        <f t="shared" si="111"/>
        <v>153.216</v>
      </c>
      <c r="BG447" s="34" t="e">
        <f t="shared" si="109"/>
        <v>#REF!</v>
      </c>
      <c r="BH447" t="str">
        <f>IF(AT447="UDARA","U","N")&amp;LEFT($C$4,2)&amp;MID($C$4,4,2)&amp;LEFT(A447,3)&amp;MID(E447,2,2)&amp;VLOOKUP(E447,Acuan_Reference!C:L,10,0)</f>
        <v>N1501PWT71B5</v>
      </c>
      <c r="BI447" t="s">
        <v>84</v>
      </c>
      <c r="BJ447" t="s">
        <v>148</v>
      </c>
      <c r="BK447" t="s">
        <v>86</v>
      </c>
      <c r="BL447" t="s">
        <v>87</v>
      </c>
    </row>
    <row r="448" hidden="1" spans="1:64">
      <c r="A448" t="s">
        <v>109</v>
      </c>
      <c r="B448" t="s">
        <v>75</v>
      </c>
      <c r="C448" t="s">
        <v>76</v>
      </c>
      <c r="D448" t="s">
        <v>141</v>
      </c>
      <c r="E448" t="s">
        <v>151</v>
      </c>
      <c r="F448" t="s">
        <v>152</v>
      </c>
      <c r="G448" t="s">
        <v>80</v>
      </c>
      <c r="H448" t="s">
        <v>81</v>
      </c>
      <c r="I448" s="34">
        <v>12920</v>
      </c>
      <c r="J448" s="35">
        <v>6899</v>
      </c>
      <c r="K448" s="35">
        <v>9366</v>
      </c>
      <c r="L448" s="35">
        <v>6006</v>
      </c>
      <c r="M448" s="35">
        <v>14340</v>
      </c>
      <c r="N448" s="35">
        <v>12027</v>
      </c>
      <c r="O448" s="35">
        <v>14180</v>
      </c>
      <c r="P448" s="35">
        <v>12537</v>
      </c>
      <c r="Q448" s="35">
        <v>9965</v>
      </c>
      <c r="R448" s="35">
        <v>24304</v>
      </c>
      <c r="S448" s="35">
        <v>26090</v>
      </c>
      <c r="T448" s="35">
        <v>27381</v>
      </c>
      <c r="U448" s="35">
        <v>28939</v>
      </c>
      <c r="V448" s="34">
        <v>27470</v>
      </c>
      <c r="W448" s="34">
        <f t="shared" si="112"/>
        <v>24113</v>
      </c>
      <c r="X448" s="35">
        <v>11686</v>
      </c>
      <c r="Y448" s="35">
        <v>0</v>
      </c>
      <c r="Z448" s="35">
        <v>0</v>
      </c>
      <c r="AA448" s="34">
        <v>64</v>
      </c>
      <c r="AB448" s="34">
        <v>0</v>
      </c>
      <c r="AC448" s="34">
        <v>14256</v>
      </c>
      <c r="AD448" s="34">
        <v>0</v>
      </c>
      <c r="AE448" s="34">
        <f t="shared" si="113"/>
        <v>14320</v>
      </c>
      <c r="AF448" s="34">
        <f t="shared" si="114"/>
        <v>0.521295959228249</v>
      </c>
      <c r="AG448" s="34">
        <f t="shared" si="115"/>
        <v>0.593870526272135</v>
      </c>
      <c r="AH448" s="34">
        <v>0</v>
      </c>
      <c r="AI448" s="34">
        <v>0</v>
      </c>
      <c r="AJ448" s="35">
        <v>302832</v>
      </c>
      <c r="AK448" s="35">
        <v>16171</v>
      </c>
      <c r="AL448" s="35">
        <v>16019</v>
      </c>
      <c r="AM448" s="34">
        <v>0.6</v>
      </c>
      <c r="AN448" s="34">
        <f t="shared" si="116"/>
        <v>14467.8</v>
      </c>
      <c r="AO448" s="35">
        <v>144</v>
      </c>
      <c r="AP448" s="35">
        <v>144</v>
      </c>
      <c r="AQ448" t="s">
        <v>153</v>
      </c>
      <c r="AR448">
        <v>8</v>
      </c>
      <c r="AS448" s="34">
        <v>0.1</v>
      </c>
      <c r="AT448" t="s">
        <v>83</v>
      </c>
      <c r="AU448" s="35">
        <f t="shared" si="110"/>
        <v>12125.1</v>
      </c>
      <c r="AV448" s="35">
        <f t="shared" si="117"/>
        <v>12240</v>
      </c>
      <c r="AW448" s="35">
        <f t="shared" si="118"/>
        <v>1.10148052917513</v>
      </c>
      <c r="AX448" s="35">
        <f t="shared" si="119"/>
        <v>0.437150085016381</v>
      </c>
      <c r="AY448" s="35">
        <f t="shared" si="120"/>
        <v>12240</v>
      </c>
      <c r="AZ448" s="35">
        <f t="shared" si="121"/>
        <v>0</v>
      </c>
      <c r="BA448" s="27" t="str">
        <f t="shared" si="122"/>
        <v>2</v>
      </c>
      <c r="BB448" s="34">
        <v>0.0001035</v>
      </c>
      <c r="BC448" s="34">
        <f t="shared" si="123"/>
        <v>0</v>
      </c>
      <c r="BD448" s="34" t="e">
        <f t="shared" ref="BD448:BD511" si="124">BD447+BC448</f>
        <v>#REF!</v>
      </c>
      <c r="BE448" s="34">
        <v>0.076</v>
      </c>
      <c r="BF448" s="34">
        <f t="shared" si="111"/>
        <v>930.24</v>
      </c>
      <c r="BG448" s="34" t="e">
        <f t="shared" ref="BG448:BG511" si="125">BG447+BF448</f>
        <v>#REF!</v>
      </c>
      <c r="BH448" t="str">
        <f>IF(AT448="UDARA","U","N")&amp;LEFT($C$4,2)&amp;MID($C$4,4,2)&amp;LEFT(A448,3)&amp;MID(E448,2,2)&amp;VLOOKUP(E448,Acuan_Reference!C:L,10,0)</f>
        <v>N1501SBY71B5</v>
      </c>
      <c r="BI448" t="s">
        <v>84</v>
      </c>
      <c r="BJ448" t="s">
        <v>148</v>
      </c>
      <c r="BK448" t="s">
        <v>86</v>
      </c>
      <c r="BL448" t="s">
        <v>87</v>
      </c>
    </row>
    <row r="449" hidden="1" spans="1:64">
      <c r="A449" t="s">
        <v>110</v>
      </c>
      <c r="B449" t="s">
        <v>75</v>
      </c>
      <c r="C449" t="s">
        <v>76</v>
      </c>
      <c r="D449" t="s">
        <v>141</v>
      </c>
      <c r="E449" t="s">
        <v>151</v>
      </c>
      <c r="F449" t="s">
        <v>152</v>
      </c>
      <c r="G449" t="s">
        <v>80</v>
      </c>
      <c r="H449" t="s">
        <v>81</v>
      </c>
      <c r="I449" s="34">
        <v>12920</v>
      </c>
      <c r="J449" s="35">
        <v>10073</v>
      </c>
      <c r="K449" s="35">
        <v>8711</v>
      </c>
      <c r="L449" s="35">
        <v>6140</v>
      </c>
      <c r="M449" s="35">
        <v>8583</v>
      </c>
      <c r="N449" s="35">
        <v>13815</v>
      </c>
      <c r="O449" s="35">
        <v>8269</v>
      </c>
      <c r="P449" s="35">
        <v>22571</v>
      </c>
      <c r="Q449" s="35">
        <v>18789</v>
      </c>
      <c r="R449" s="35">
        <v>19909</v>
      </c>
      <c r="S449" s="35">
        <v>26698</v>
      </c>
      <c r="T449" s="35">
        <v>28492</v>
      </c>
      <c r="U449" s="35">
        <v>28019</v>
      </c>
      <c r="V449" s="34">
        <v>27736.333333333</v>
      </c>
      <c r="W449" s="34">
        <f t="shared" si="112"/>
        <v>23993</v>
      </c>
      <c r="X449" s="35">
        <v>10794</v>
      </c>
      <c r="Y449" s="35">
        <v>0</v>
      </c>
      <c r="Z449" s="35">
        <v>0</v>
      </c>
      <c r="AA449" s="34">
        <v>15616</v>
      </c>
      <c r="AB449" s="34">
        <v>0</v>
      </c>
      <c r="AC449" s="34">
        <v>8064</v>
      </c>
      <c r="AD449" s="34">
        <v>0</v>
      </c>
      <c r="AE449" s="34">
        <f t="shared" si="113"/>
        <v>23680</v>
      </c>
      <c r="AF449" s="34">
        <f t="shared" si="114"/>
        <v>0.853753800670611</v>
      </c>
      <c r="AG449" s="34">
        <f t="shared" si="115"/>
        <v>0.986954528404118</v>
      </c>
      <c r="AH449" s="34">
        <v>0</v>
      </c>
      <c r="AI449" s="34">
        <v>0</v>
      </c>
      <c r="AJ449" s="35">
        <v>302832</v>
      </c>
      <c r="AK449" s="35">
        <v>17521</v>
      </c>
      <c r="AL449" s="35">
        <v>15468</v>
      </c>
      <c r="AM449" s="34">
        <v>0.7</v>
      </c>
      <c r="AN449" s="34">
        <f t="shared" si="116"/>
        <v>16795.1</v>
      </c>
      <c r="AO449" s="35">
        <v>144</v>
      </c>
      <c r="AP449" s="35">
        <v>144</v>
      </c>
      <c r="AQ449" t="s">
        <v>153</v>
      </c>
      <c r="AR449">
        <v>8</v>
      </c>
      <c r="AS449" s="34">
        <v>0.066666666666667</v>
      </c>
      <c r="AT449" t="s">
        <v>83</v>
      </c>
      <c r="AU449" s="35">
        <f t="shared" si="110"/>
        <v>6437.325</v>
      </c>
      <c r="AV449" s="35">
        <f t="shared" si="117"/>
        <v>6480</v>
      </c>
      <c r="AW449" s="35">
        <f t="shared" si="118"/>
        <v>1.25703330137957</v>
      </c>
      <c r="AX449" s="35">
        <f t="shared" si="119"/>
        <v>0.612345267369649</v>
      </c>
      <c r="AY449" s="35">
        <f t="shared" si="120"/>
        <v>6480</v>
      </c>
      <c r="AZ449" s="35">
        <f t="shared" si="121"/>
        <v>0</v>
      </c>
      <c r="BA449" s="27" t="str">
        <f t="shared" si="122"/>
        <v>3</v>
      </c>
      <c r="BB449" s="34">
        <v>0.0001035</v>
      </c>
      <c r="BC449" s="34">
        <f t="shared" si="123"/>
        <v>0</v>
      </c>
      <c r="BD449" s="34" t="e">
        <f t="shared" si="124"/>
        <v>#REF!</v>
      </c>
      <c r="BE449" s="34">
        <v>0.076</v>
      </c>
      <c r="BF449" s="34">
        <f t="shared" si="111"/>
        <v>492.48</v>
      </c>
      <c r="BG449" s="34" t="e">
        <f t="shared" si="125"/>
        <v>#REF!</v>
      </c>
      <c r="BH449" t="str">
        <f>IF(AT449="UDARA","U","N")&amp;LEFT($C$4,2)&amp;MID($C$4,4,2)&amp;LEFT(A449,3)&amp;MID(E449,2,2)&amp;VLOOKUP(E449,Acuan_Reference!C:L,10,0)</f>
        <v>N1501SLO71B5</v>
      </c>
      <c r="BI449" t="s">
        <v>84</v>
      </c>
      <c r="BJ449" t="s">
        <v>148</v>
      </c>
      <c r="BK449" t="s">
        <v>86</v>
      </c>
      <c r="BL449" t="s">
        <v>87</v>
      </c>
    </row>
    <row r="450" hidden="1" spans="1:64">
      <c r="A450" t="s">
        <v>111</v>
      </c>
      <c r="B450" t="s">
        <v>75</v>
      </c>
      <c r="C450" t="s">
        <v>76</v>
      </c>
      <c r="D450" t="s">
        <v>141</v>
      </c>
      <c r="E450" t="s">
        <v>151</v>
      </c>
      <c r="F450" t="s">
        <v>152</v>
      </c>
      <c r="G450" t="s">
        <v>80</v>
      </c>
      <c r="H450" t="s">
        <v>81</v>
      </c>
      <c r="I450" s="34">
        <v>12920</v>
      </c>
      <c r="J450" s="35">
        <v>1779</v>
      </c>
      <c r="K450" s="35">
        <v>1313</v>
      </c>
      <c r="L450" s="35">
        <v>1042</v>
      </c>
      <c r="M450" s="35">
        <v>3560</v>
      </c>
      <c r="N450" s="35">
        <v>2223</v>
      </c>
      <c r="O450" s="35">
        <v>2183</v>
      </c>
      <c r="P450" s="35">
        <v>3444</v>
      </c>
      <c r="Q450" s="35">
        <v>2771</v>
      </c>
      <c r="R450" s="35">
        <v>5019</v>
      </c>
      <c r="S450" s="35">
        <v>4016</v>
      </c>
      <c r="T450" s="35">
        <v>5295</v>
      </c>
      <c r="U450" s="35">
        <v>6913</v>
      </c>
      <c r="V450" s="34">
        <v>5408</v>
      </c>
      <c r="W450" s="34">
        <f t="shared" si="112"/>
        <v>5053.33333333333</v>
      </c>
      <c r="X450" s="35">
        <v>1865</v>
      </c>
      <c r="Y450" s="35">
        <v>0</v>
      </c>
      <c r="Z450" s="35">
        <v>0</v>
      </c>
      <c r="AA450" s="34">
        <v>4007</v>
      </c>
      <c r="AB450" s="34">
        <v>0</v>
      </c>
      <c r="AC450" s="34">
        <v>3168</v>
      </c>
      <c r="AD450" s="34">
        <v>0</v>
      </c>
      <c r="AE450" s="34">
        <f t="shared" si="113"/>
        <v>7175</v>
      </c>
      <c r="AF450" s="34">
        <f t="shared" si="114"/>
        <v>1.32673816568047</v>
      </c>
      <c r="AG450" s="34">
        <f t="shared" si="115"/>
        <v>1.41985488126649</v>
      </c>
      <c r="AH450" s="34">
        <v>0</v>
      </c>
      <c r="AI450" s="34">
        <v>0</v>
      </c>
      <c r="AJ450" s="35">
        <v>302832</v>
      </c>
      <c r="AK450" s="35">
        <v>3163</v>
      </c>
      <c r="AL450" s="35">
        <v>2952</v>
      </c>
      <c r="AM450" s="34">
        <v>1.5</v>
      </c>
      <c r="AN450" s="34">
        <f t="shared" si="116"/>
        <v>7580</v>
      </c>
      <c r="AO450" s="35">
        <v>144</v>
      </c>
      <c r="AP450" s="35">
        <v>144</v>
      </c>
      <c r="AQ450" t="s">
        <v>82</v>
      </c>
      <c r="AR450">
        <v>2</v>
      </c>
      <c r="AS450" s="34">
        <v>0.53333333333333</v>
      </c>
      <c r="AT450" t="s">
        <v>83</v>
      </c>
      <c r="AU450" s="35">
        <f t="shared" si="110"/>
        <v>2517.75</v>
      </c>
      <c r="AV450" s="35">
        <f t="shared" si="117"/>
        <v>2592</v>
      </c>
      <c r="AW450" s="35">
        <f t="shared" si="118"/>
        <v>1.93278364116095</v>
      </c>
      <c r="AX450" s="35">
        <f t="shared" si="119"/>
        <v>1.34861477572559</v>
      </c>
      <c r="AY450" s="35">
        <f t="shared" si="120"/>
        <v>2592</v>
      </c>
      <c r="AZ450" s="35">
        <f t="shared" si="121"/>
        <v>0</v>
      </c>
      <c r="BA450" s="27" t="str">
        <f t="shared" si="122"/>
        <v>2</v>
      </c>
      <c r="BB450" s="34">
        <v>0.0001035</v>
      </c>
      <c r="BC450" s="34">
        <f t="shared" si="123"/>
        <v>0</v>
      </c>
      <c r="BD450" s="34" t="e">
        <f t="shared" si="124"/>
        <v>#REF!</v>
      </c>
      <c r="BE450" s="34">
        <v>0.076</v>
      </c>
      <c r="BF450" s="34">
        <f t="shared" si="111"/>
        <v>196.992</v>
      </c>
      <c r="BG450" s="34" t="e">
        <f t="shared" si="125"/>
        <v>#REF!</v>
      </c>
      <c r="BH450" t="str">
        <f>IF(AT450="UDARA","U","N")&amp;LEFT($C$4,2)&amp;MID($C$4,4,2)&amp;LEFT(A450,3)&amp;MID(E450,2,2)&amp;VLOOKUP(E450,Acuan_Reference!C:L,10,0)</f>
        <v>N1501SMD71B5</v>
      </c>
      <c r="BI450" t="s">
        <v>84</v>
      </c>
      <c r="BJ450" t="s">
        <v>148</v>
      </c>
      <c r="BK450" t="s">
        <v>86</v>
      </c>
      <c r="BL450" t="s">
        <v>87</v>
      </c>
    </row>
    <row r="451" hidden="1" spans="1:64">
      <c r="A451" t="s">
        <v>112</v>
      </c>
      <c r="B451" t="s">
        <v>75</v>
      </c>
      <c r="C451" t="s">
        <v>76</v>
      </c>
      <c r="D451" t="s">
        <v>141</v>
      </c>
      <c r="E451" t="s">
        <v>151</v>
      </c>
      <c r="F451" t="s">
        <v>152</v>
      </c>
      <c r="G451" t="s">
        <v>80</v>
      </c>
      <c r="H451" t="s">
        <v>81</v>
      </c>
      <c r="I451" s="34">
        <v>12920</v>
      </c>
      <c r="J451" s="35">
        <v>7832</v>
      </c>
      <c r="K451" s="35">
        <v>7851</v>
      </c>
      <c r="L451" s="35">
        <v>10044</v>
      </c>
      <c r="M451" s="35">
        <v>8485</v>
      </c>
      <c r="N451" s="35">
        <v>10067</v>
      </c>
      <c r="O451" s="35">
        <v>11314</v>
      </c>
      <c r="P451" s="35">
        <v>11734</v>
      </c>
      <c r="Q451" s="35">
        <v>12550</v>
      </c>
      <c r="R451" s="35">
        <v>18595</v>
      </c>
      <c r="S451" s="35">
        <v>13196</v>
      </c>
      <c r="T451" s="35">
        <v>15962</v>
      </c>
      <c r="U451" s="35">
        <v>31493</v>
      </c>
      <c r="V451" s="34">
        <v>20217</v>
      </c>
      <c r="W451" s="34">
        <f t="shared" si="112"/>
        <v>19096.6666666667</v>
      </c>
      <c r="X451" s="35">
        <v>8327</v>
      </c>
      <c r="Y451" s="35">
        <v>0</v>
      </c>
      <c r="Z451" s="35">
        <v>0</v>
      </c>
      <c r="AA451" s="34">
        <v>300</v>
      </c>
      <c r="AB451" s="34">
        <v>0</v>
      </c>
      <c r="AC451" s="34">
        <v>10944</v>
      </c>
      <c r="AD451" s="34">
        <v>0</v>
      </c>
      <c r="AE451" s="34">
        <f t="shared" si="113"/>
        <v>11244</v>
      </c>
      <c r="AF451" s="34">
        <f t="shared" si="114"/>
        <v>0.556165603205223</v>
      </c>
      <c r="AG451" s="34">
        <f t="shared" si="115"/>
        <v>0.58879385582126</v>
      </c>
      <c r="AH451" s="34">
        <v>0</v>
      </c>
      <c r="AI451" s="34">
        <v>0</v>
      </c>
      <c r="AJ451" s="35">
        <v>302832</v>
      </c>
      <c r="AK451" s="35">
        <v>11880</v>
      </c>
      <c r="AL451" s="35">
        <v>9835</v>
      </c>
      <c r="AM451" s="34">
        <v>0.7</v>
      </c>
      <c r="AN451" s="34">
        <f t="shared" si="116"/>
        <v>13367.6666666667</v>
      </c>
      <c r="AO451" s="35">
        <v>144</v>
      </c>
      <c r="AP451" s="35">
        <v>144</v>
      </c>
      <c r="AQ451" t="s">
        <v>153</v>
      </c>
      <c r="AR451">
        <v>8</v>
      </c>
      <c r="AS451" s="34">
        <v>0.066666666666667</v>
      </c>
      <c r="AT451" t="s">
        <v>83</v>
      </c>
      <c r="AU451" s="35">
        <f t="shared" si="110"/>
        <v>8969</v>
      </c>
      <c r="AV451" s="35">
        <f t="shared" si="117"/>
        <v>9072</v>
      </c>
      <c r="AW451" s="35">
        <f t="shared" si="118"/>
        <v>1.06385058474428</v>
      </c>
      <c r="AX451" s="35">
        <f t="shared" si="119"/>
        <v>0.548839238959679</v>
      </c>
      <c r="AY451" s="35">
        <f t="shared" si="120"/>
        <v>9072</v>
      </c>
      <c r="AZ451" s="35">
        <f t="shared" si="121"/>
        <v>0</v>
      </c>
      <c r="BA451" s="27" t="str">
        <f t="shared" si="122"/>
        <v>2</v>
      </c>
      <c r="BB451" s="34">
        <v>0.0001035</v>
      </c>
      <c r="BC451" s="34">
        <f t="shared" si="123"/>
        <v>0</v>
      </c>
      <c r="BD451" s="34" t="e">
        <f t="shared" si="124"/>
        <v>#REF!</v>
      </c>
      <c r="BE451" s="34">
        <v>0.076</v>
      </c>
      <c r="BF451" s="34">
        <f t="shared" si="111"/>
        <v>689.472</v>
      </c>
      <c r="BG451" s="34" t="e">
        <f t="shared" si="125"/>
        <v>#REF!</v>
      </c>
      <c r="BH451" t="str">
        <f>IF(AT451="UDARA","U","N")&amp;LEFT($C$4,2)&amp;MID($C$4,4,2)&amp;LEFT(A451,3)&amp;MID(E451,2,2)&amp;VLOOKUP(E451,Acuan_Reference!C:L,10,0)</f>
        <v>N1501SMG71B5</v>
      </c>
      <c r="BI451" t="s">
        <v>84</v>
      </c>
      <c r="BJ451" t="s">
        <v>148</v>
      </c>
      <c r="BK451" t="s">
        <v>86</v>
      </c>
      <c r="BL451" t="s">
        <v>87</v>
      </c>
    </row>
    <row r="452" hidden="1" spans="1:64">
      <c r="A452" t="s">
        <v>113</v>
      </c>
      <c r="B452" t="s">
        <v>75</v>
      </c>
      <c r="C452" t="s">
        <v>76</v>
      </c>
      <c r="D452" t="s">
        <v>141</v>
      </c>
      <c r="E452" t="s">
        <v>151</v>
      </c>
      <c r="F452" t="s">
        <v>152</v>
      </c>
      <c r="G452" t="s">
        <v>80</v>
      </c>
      <c r="H452" t="s">
        <v>81</v>
      </c>
      <c r="I452" s="34">
        <v>12920</v>
      </c>
      <c r="J452" s="35">
        <v>14800</v>
      </c>
      <c r="K452" s="35">
        <v>12200</v>
      </c>
      <c r="L452" s="35">
        <v>8552</v>
      </c>
      <c r="M452" s="35">
        <v>14322</v>
      </c>
      <c r="N452" s="35">
        <v>13029</v>
      </c>
      <c r="O452" s="35">
        <v>10034</v>
      </c>
      <c r="P452" s="35">
        <v>17237</v>
      </c>
      <c r="Q452" s="35">
        <v>13467</v>
      </c>
      <c r="R452" s="35">
        <v>23589</v>
      </c>
      <c r="S452" s="35">
        <v>20658</v>
      </c>
      <c r="T452" s="35">
        <v>28760</v>
      </c>
      <c r="U452" s="35">
        <v>36341</v>
      </c>
      <c r="V452" s="34">
        <v>28586.333333333</v>
      </c>
      <c r="W452" s="34">
        <f t="shared" si="112"/>
        <v>26712.6666666667</v>
      </c>
      <c r="X452" s="35">
        <v>12146</v>
      </c>
      <c r="Y452" s="35">
        <v>0</v>
      </c>
      <c r="Z452" s="35">
        <v>0</v>
      </c>
      <c r="AA452" s="34">
        <v>9787</v>
      </c>
      <c r="AB452" s="34">
        <v>0</v>
      </c>
      <c r="AC452" s="34">
        <v>0</v>
      </c>
      <c r="AD452" s="34">
        <v>0</v>
      </c>
      <c r="AE452" s="34">
        <f t="shared" si="113"/>
        <v>9787</v>
      </c>
      <c r="AF452" s="34">
        <f t="shared" si="114"/>
        <v>0.342366398861931</v>
      </c>
      <c r="AG452" s="34">
        <f t="shared" si="115"/>
        <v>0.366380493648456</v>
      </c>
      <c r="AH452" s="34">
        <v>0</v>
      </c>
      <c r="AI452" s="34">
        <v>0</v>
      </c>
      <c r="AJ452" s="35">
        <v>302832</v>
      </c>
      <c r="AK452" s="35">
        <v>15463</v>
      </c>
      <c r="AL452" s="35">
        <v>15037</v>
      </c>
      <c r="AM452" s="34">
        <v>0.25</v>
      </c>
      <c r="AN452" s="34">
        <f t="shared" si="116"/>
        <v>6678.16666666667</v>
      </c>
      <c r="AO452" s="35">
        <v>144</v>
      </c>
      <c r="AP452" s="35">
        <v>144</v>
      </c>
      <c r="AQ452" t="s">
        <v>153</v>
      </c>
      <c r="AR452">
        <v>12</v>
      </c>
      <c r="AS452" s="34">
        <v>0.033333333333333</v>
      </c>
      <c r="AT452" t="s">
        <v>83</v>
      </c>
      <c r="AU452" s="35">
        <f t="shared" si="110"/>
        <v>8946.125</v>
      </c>
      <c r="AV452" s="35">
        <f t="shared" si="117"/>
        <v>9072</v>
      </c>
      <c r="AW452" s="35">
        <f t="shared" si="118"/>
        <v>0.705994659212858</v>
      </c>
      <c r="AX452" s="35">
        <f t="shared" si="119"/>
        <v>0.143078190122039</v>
      </c>
      <c r="AY452" s="35">
        <f t="shared" si="120"/>
        <v>9072</v>
      </c>
      <c r="AZ452" s="35">
        <f t="shared" si="121"/>
        <v>0</v>
      </c>
      <c r="BA452" s="27" t="str">
        <f t="shared" si="122"/>
        <v>3</v>
      </c>
      <c r="BB452" s="34">
        <v>0.0001035</v>
      </c>
      <c r="BC452" s="34">
        <f t="shared" si="123"/>
        <v>0</v>
      </c>
      <c r="BD452" s="34" t="e">
        <f t="shared" si="124"/>
        <v>#REF!</v>
      </c>
      <c r="BE452" s="34">
        <v>0.076</v>
      </c>
      <c r="BF452" s="34">
        <f t="shared" si="111"/>
        <v>689.472</v>
      </c>
      <c r="BG452" s="34" t="e">
        <f t="shared" si="125"/>
        <v>#REF!</v>
      </c>
      <c r="BH452" t="str">
        <f>IF(AT452="UDARA","U","N")&amp;LEFT($C$4,2)&amp;MID($C$4,4,2)&amp;LEFT(A452,3)&amp;MID(E452,2,2)&amp;VLOOKUP(E452,Acuan_Reference!C:L,10,0)</f>
        <v>N1501TGR71B5</v>
      </c>
      <c r="BI452" t="s">
        <v>84</v>
      </c>
      <c r="BJ452" t="s">
        <v>148</v>
      </c>
      <c r="BK452" t="s">
        <v>86</v>
      </c>
      <c r="BL452" t="s">
        <v>87</v>
      </c>
    </row>
    <row r="453" hidden="1" spans="1:64">
      <c r="A453" t="s">
        <v>114</v>
      </c>
      <c r="B453" t="s">
        <v>75</v>
      </c>
      <c r="C453" t="s">
        <v>76</v>
      </c>
      <c r="D453" t="s">
        <v>141</v>
      </c>
      <c r="E453" t="s">
        <v>151</v>
      </c>
      <c r="F453" t="s">
        <v>152</v>
      </c>
      <c r="G453" t="s">
        <v>80</v>
      </c>
      <c r="H453" t="s">
        <v>81</v>
      </c>
      <c r="I453" s="34">
        <v>12920</v>
      </c>
      <c r="J453" s="35">
        <v>1009</v>
      </c>
      <c r="K453" s="35">
        <v>7183</v>
      </c>
      <c r="L453" s="35">
        <v>2032</v>
      </c>
      <c r="M453" s="35">
        <v>5972</v>
      </c>
      <c r="N453" s="35">
        <v>6430</v>
      </c>
      <c r="O453" s="35">
        <v>3192</v>
      </c>
      <c r="P453" s="35">
        <v>7089</v>
      </c>
      <c r="Q453" s="35">
        <v>5042</v>
      </c>
      <c r="R453" s="35">
        <v>6684</v>
      </c>
      <c r="S453" s="35">
        <v>7015</v>
      </c>
      <c r="T453" s="35">
        <v>9385</v>
      </c>
      <c r="U453" s="35">
        <v>7013</v>
      </c>
      <c r="V453" s="34">
        <v>7804.3333333333</v>
      </c>
      <c r="W453" s="34">
        <f t="shared" si="112"/>
        <v>7051</v>
      </c>
      <c r="X453" s="35">
        <v>4210</v>
      </c>
      <c r="Y453" s="35">
        <v>0</v>
      </c>
      <c r="Z453" s="35">
        <v>0</v>
      </c>
      <c r="AA453" s="34">
        <v>2058</v>
      </c>
      <c r="AB453" s="34">
        <v>0</v>
      </c>
      <c r="AC453" s="34">
        <v>3744</v>
      </c>
      <c r="AD453" s="34">
        <v>0</v>
      </c>
      <c r="AE453" s="34">
        <f t="shared" si="113"/>
        <v>5802</v>
      </c>
      <c r="AF453" s="34">
        <f t="shared" si="114"/>
        <v>0.743433135437581</v>
      </c>
      <c r="AG453" s="34">
        <f t="shared" si="115"/>
        <v>0.822862005389306</v>
      </c>
      <c r="AH453" s="34">
        <v>0</v>
      </c>
      <c r="AI453" s="34">
        <v>0</v>
      </c>
      <c r="AJ453" s="35">
        <v>302832</v>
      </c>
      <c r="AK453" s="35">
        <v>5022</v>
      </c>
      <c r="AL453" s="35">
        <v>4755</v>
      </c>
      <c r="AM453" s="34">
        <v>0.7</v>
      </c>
      <c r="AN453" s="34">
        <f t="shared" si="116"/>
        <v>4935.7</v>
      </c>
      <c r="AO453" s="35">
        <v>144</v>
      </c>
      <c r="AP453" s="35">
        <v>144</v>
      </c>
      <c r="AQ453" t="s">
        <v>153</v>
      </c>
      <c r="AR453">
        <v>8</v>
      </c>
      <c r="AS453" s="34">
        <v>0.066666666666667</v>
      </c>
      <c r="AT453" t="s">
        <v>83</v>
      </c>
      <c r="AU453" s="35">
        <f t="shared" si="110"/>
        <v>2916.525</v>
      </c>
      <c r="AV453" s="35">
        <f t="shared" si="117"/>
        <v>3024</v>
      </c>
      <c r="AW453" s="35">
        <f t="shared" si="118"/>
        <v>1.25173734222096</v>
      </c>
      <c r="AX453" s="35">
        <f t="shared" si="119"/>
        <v>0.577364912778329</v>
      </c>
      <c r="AY453" s="35">
        <f t="shared" si="120"/>
        <v>3024</v>
      </c>
      <c r="AZ453" s="35">
        <f t="shared" si="121"/>
        <v>0</v>
      </c>
      <c r="BA453" s="27" t="str">
        <f t="shared" si="122"/>
        <v>3</v>
      </c>
      <c r="BB453" s="34">
        <v>0.0001035</v>
      </c>
      <c r="BC453" s="34">
        <f t="shared" si="123"/>
        <v>0</v>
      </c>
      <c r="BD453" s="34" t="e">
        <f t="shared" si="124"/>
        <v>#REF!</v>
      </c>
      <c r="BE453" s="34">
        <v>0.076</v>
      </c>
      <c r="BF453" s="34">
        <f t="shared" si="111"/>
        <v>229.824</v>
      </c>
      <c r="BG453" s="34" t="e">
        <f t="shared" si="125"/>
        <v>#REF!</v>
      </c>
      <c r="BH453" t="str">
        <f>IF(AT453="UDARA","U","N")&amp;LEFT($C$4,2)&amp;MID($C$4,4,2)&amp;LEFT(A453,3)&amp;MID(E453,2,2)&amp;VLOOKUP(E453,Acuan_Reference!C:L,10,0)</f>
        <v>N1501YGY71B5</v>
      </c>
      <c r="BI453" t="s">
        <v>84</v>
      </c>
      <c r="BJ453" t="s">
        <v>148</v>
      </c>
      <c r="BK453" t="s">
        <v>86</v>
      </c>
      <c r="BL453" t="s">
        <v>87</v>
      </c>
    </row>
    <row r="454" hidden="1" spans="1:64">
      <c r="A454" t="s">
        <v>74</v>
      </c>
      <c r="B454" t="s">
        <v>75</v>
      </c>
      <c r="C454" t="s">
        <v>76</v>
      </c>
      <c r="D454" t="s">
        <v>154</v>
      </c>
      <c r="E454" t="s">
        <v>155</v>
      </c>
      <c r="F454" t="s">
        <v>156</v>
      </c>
      <c r="G454" t="s">
        <v>118</v>
      </c>
      <c r="H454" t="s">
        <v>81</v>
      </c>
      <c r="I454" s="34">
        <v>21250</v>
      </c>
      <c r="J454" s="35">
        <v>167</v>
      </c>
      <c r="K454" s="35">
        <v>164</v>
      </c>
      <c r="L454" s="35">
        <v>318</v>
      </c>
      <c r="M454" s="35">
        <v>488</v>
      </c>
      <c r="N454" s="35">
        <v>117</v>
      </c>
      <c r="O454" s="35">
        <v>117</v>
      </c>
      <c r="P454" s="35">
        <v>171</v>
      </c>
      <c r="Q454" s="35">
        <v>166</v>
      </c>
      <c r="R454" s="35">
        <v>222</v>
      </c>
      <c r="S454" s="35">
        <v>307</v>
      </c>
      <c r="T454" s="35">
        <v>400</v>
      </c>
      <c r="U454" s="35">
        <v>386</v>
      </c>
      <c r="V454" s="34">
        <v>364.33333333333</v>
      </c>
      <c r="W454" s="34">
        <f t="shared" si="112"/>
        <v>332</v>
      </c>
      <c r="X454" s="35">
        <v>118</v>
      </c>
      <c r="Y454" s="35">
        <v>0</v>
      </c>
      <c r="Z454" s="35">
        <v>0</v>
      </c>
      <c r="AA454" s="34">
        <v>188</v>
      </c>
      <c r="AB454" s="34">
        <v>0</v>
      </c>
      <c r="AC454" s="34">
        <v>0</v>
      </c>
      <c r="AD454" s="34">
        <v>0</v>
      </c>
      <c r="AE454" s="34">
        <f t="shared" si="113"/>
        <v>188</v>
      </c>
      <c r="AF454" s="34">
        <f t="shared" si="114"/>
        <v>0.516010978957004</v>
      </c>
      <c r="AG454" s="34">
        <f t="shared" si="115"/>
        <v>0.566265060240964</v>
      </c>
      <c r="AH454" s="34">
        <v>0</v>
      </c>
      <c r="AI454" s="34">
        <v>0</v>
      </c>
      <c r="AJ454" s="35">
        <v>10080</v>
      </c>
      <c r="AK454" s="35">
        <v>271</v>
      </c>
      <c r="AL454" s="35">
        <v>210</v>
      </c>
      <c r="AM454" s="34">
        <v>0.7</v>
      </c>
      <c r="AN454" s="34">
        <f t="shared" si="116"/>
        <v>232.4</v>
      </c>
      <c r="AO454" s="35">
        <v>72</v>
      </c>
      <c r="AP454" s="35">
        <v>72</v>
      </c>
      <c r="AQ454" t="s">
        <v>82</v>
      </c>
      <c r="AR454">
        <v>8</v>
      </c>
      <c r="AS454" s="34">
        <v>0.066666666666667</v>
      </c>
      <c r="AT454" t="s">
        <v>83</v>
      </c>
      <c r="AU454" s="35">
        <f t="shared" si="110"/>
        <v>190.8</v>
      </c>
      <c r="AV454" s="35">
        <f t="shared" si="117"/>
        <v>216</v>
      </c>
      <c r="AW454" s="35">
        <f t="shared" si="118"/>
        <v>1.21686746987952</v>
      </c>
      <c r="AX454" s="35">
        <f t="shared" si="119"/>
        <v>0.58433734939759</v>
      </c>
      <c r="AY454" s="35">
        <f t="shared" si="120"/>
        <v>216</v>
      </c>
      <c r="AZ454" s="35">
        <f t="shared" si="121"/>
        <v>0</v>
      </c>
      <c r="BA454" s="27" t="str">
        <f t="shared" si="122"/>
        <v>2</v>
      </c>
      <c r="BB454" s="34">
        <v>0.00012</v>
      </c>
      <c r="BC454" s="34">
        <f t="shared" si="123"/>
        <v>0</v>
      </c>
      <c r="BD454" s="34" t="e">
        <f t="shared" si="124"/>
        <v>#REF!</v>
      </c>
      <c r="BE454" s="34">
        <v>0.058</v>
      </c>
      <c r="BF454" s="34">
        <f t="shared" si="111"/>
        <v>12.528</v>
      </c>
      <c r="BG454" s="34" t="e">
        <f t="shared" si="125"/>
        <v>#REF!</v>
      </c>
      <c r="BH454" t="str">
        <f>IF(AT454="UDARA","U","N")&amp;LEFT($C$4,2)&amp;MID($C$4,4,2)&amp;LEFT(A454,3)&amp;MID(E454,2,2)&amp;VLOOKUP(E454,Acuan_Reference!C:L,10,0)</f>
        <v>N1501BDG71A2</v>
      </c>
      <c r="BI454" t="s">
        <v>84</v>
      </c>
      <c r="BJ454" t="s">
        <v>119</v>
      </c>
      <c r="BK454" t="s">
        <v>86</v>
      </c>
      <c r="BL454" t="s">
        <v>87</v>
      </c>
    </row>
    <row r="455" hidden="1" spans="1:64">
      <c r="A455" t="s">
        <v>88</v>
      </c>
      <c r="B455" t="s">
        <v>75</v>
      </c>
      <c r="C455" t="s">
        <v>76</v>
      </c>
      <c r="D455" t="s">
        <v>154</v>
      </c>
      <c r="E455" t="s">
        <v>155</v>
      </c>
      <c r="F455" t="s">
        <v>156</v>
      </c>
      <c r="G455" t="s">
        <v>118</v>
      </c>
      <c r="H455" t="s">
        <v>81</v>
      </c>
      <c r="I455" s="34">
        <v>21250</v>
      </c>
      <c r="J455" s="35">
        <v>96</v>
      </c>
      <c r="K455" s="35">
        <v>64</v>
      </c>
      <c r="L455" s="35">
        <v>36</v>
      </c>
      <c r="M455" s="35">
        <v>69</v>
      </c>
      <c r="N455" s="35">
        <v>89</v>
      </c>
      <c r="O455" s="35">
        <v>99</v>
      </c>
      <c r="P455" s="35">
        <v>99</v>
      </c>
      <c r="Q455" s="35">
        <v>71</v>
      </c>
      <c r="R455" s="35">
        <v>113</v>
      </c>
      <c r="S455" s="35">
        <v>56</v>
      </c>
      <c r="T455" s="35">
        <v>119</v>
      </c>
      <c r="U455" s="35">
        <v>116</v>
      </c>
      <c r="V455" s="34">
        <v>97</v>
      </c>
      <c r="W455" s="34">
        <f t="shared" si="112"/>
        <v>100</v>
      </c>
      <c r="X455" s="35">
        <v>40</v>
      </c>
      <c r="Y455" s="35">
        <v>0</v>
      </c>
      <c r="Z455" s="35">
        <v>0</v>
      </c>
      <c r="AA455" s="34">
        <v>205</v>
      </c>
      <c r="AB455" s="34">
        <v>0</v>
      </c>
      <c r="AC455" s="34">
        <v>0</v>
      </c>
      <c r="AD455" s="34">
        <v>0</v>
      </c>
      <c r="AE455" s="34">
        <f t="shared" si="113"/>
        <v>205</v>
      </c>
      <c r="AF455" s="34">
        <f t="shared" si="114"/>
        <v>2.11340206185567</v>
      </c>
      <c r="AG455" s="34">
        <f t="shared" si="115"/>
        <v>2.05</v>
      </c>
      <c r="AH455" s="34">
        <v>0</v>
      </c>
      <c r="AI455" s="34">
        <v>0</v>
      </c>
      <c r="AJ455" s="35">
        <v>10080</v>
      </c>
      <c r="AK455" s="35">
        <v>95</v>
      </c>
      <c r="AL455" s="35">
        <v>65</v>
      </c>
      <c r="AM455" s="34">
        <v>0.6</v>
      </c>
      <c r="AN455" s="34">
        <f t="shared" si="116"/>
        <v>60</v>
      </c>
      <c r="AO455" s="35">
        <v>72</v>
      </c>
      <c r="AP455" s="35">
        <v>72</v>
      </c>
      <c r="AQ455" t="s">
        <v>82</v>
      </c>
      <c r="AR455">
        <v>8</v>
      </c>
      <c r="AS455" s="34">
        <v>0.033333333333333</v>
      </c>
      <c r="AT455" t="s">
        <v>83</v>
      </c>
      <c r="AU455" s="35">
        <f t="shared" ref="AU455:AU518" si="126">IF(OR(H455="PINDAH DISTRIBUTOR",H455="PESTA NO BUFFER",H455="PESTA"),0,IF(AL455+AN455&lt;AE455,0,IF((0.75*((AL455+AN455)-AE455))&lt;0,0,0.75*((AL455+AN455)-AE455))))</f>
        <v>0</v>
      </c>
      <c r="AV455" s="35">
        <f t="shared" si="117"/>
        <v>0</v>
      </c>
      <c r="AW455" s="35">
        <f t="shared" si="118"/>
        <v>2.05</v>
      </c>
      <c r="AX455" s="35">
        <f t="shared" si="119"/>
        <v>1.4</v>
      </c>
      <c r="AY455" s="35">
        <f t="shared" si="120"/>
        <v>0</v>
      </c>
      <c r="AZ455" s="35">
        <f t="shared" si="121"/>
        <v>0</v>
      </c>
      <c r="BA455" s="27" t="str">
        <f t="shared" si="122"/>
        <v>3</v>
      </c>
      <c r="BB455" s="34">
        <v>0.00012</v>
      </c>
      <c r="BC455" s="34">
        <f t="shared" si="123"/>
        <v>0</v>
      </c>
      <c r="BD455" s="34" t="e">
        <f t="shared" si="124"/>
        <v>#REF!</v>
      </c>
      <c r="BE455" s="34">
        <v>0.058</v>
      </c>
      <c r="BF455" s="34">
        <f t="shared" ref="BF455:BF518" si="127">BE455*AY455</f>
        <v>0</v>
      </c>
      <c r="BG455" s="34" t="e">
        <f t="shared" si="125"/>
        <v>#REF!</v>
      </c>
      <c r="BH455" t="str">
        <f>IF(AT455="UDARA","U","N")&amp;LEFT($C$4,2)&amp;MID($C$4,4,2)&amp;LEFT(A455,3)&amp;MID(E455,2,2)&amp;VLOOKUP(E455,Acuan_Reference!C:L,10,0)</f>
        <v>N1501BGR71A2</v>
      </c>
      <c r="BI455" t="s">
        <v>84</v>
      </c>
      <c r="BJ455" t="s">
        <v>119</v>
      </c>
      <c r="BK455" t="s">
        <v>86</v>
      </c>
      <c r="BL455" t="s">
        <v>87</v>
      </c>
    </row>
    <row r="456" hidden="1" spans="1:64">
      <c r="A456" t="s">
        <v>89</v>
      </c>
      <c r="B456" t="s">
        <v>75</v>
      </c>
      <c r="C456" t="s">
        <v>76</v>
      </c>
      <c r="D456" t="s">
        <v>154</v>
      </c>
      <c r="E456" t="s">
        <v>155</v>
      </c>
      <c r="F456" t="s">
        <v>156</v>
      </c>
      <c r="G456" t="s">
        <v>118</v>
      </c>
      <c r="H456" t="s">
        <v>81</v>
      </c>
      <c r="I456" s="34">
        <v>21250</v>
      </c>
      <c r="J456" s="35">
        <v>35</v>
      </c>
      <c r="K456" s="35">
        <v>43</v>
      </c>
      <c r="L456" s="35">
        <v>6</v>
      </c>
      <c r="M456" s="35">
        <v>146</v>
      </c>
      <c r="N456" s="35">
        <v>89</v>
      </c>
      <c r="O456" s="35">
        <v>88</v>
      </c>
      <c r="P456" s="35">
        <v>90</v>
      </c>
      <c r="Q456" s="35">
        <v>51</v>
      </c>
      <c r="R456" s="35">
        <v>189</v>
      </c>
      <c r="S456" s="35">
        <v>81</v>
      </c>
      <c r="T456" s="35">
        <v>90</v>
      </c>
      <c r="U456" s="35">
        <v>105</v>
      </c>
      <c r="V456" s="34">
        <v>92</v>
      </c>
      <c r="W456" s="34">
        <f t="shared" si="112"/>
        <v>92.3333333333333</v>
      </c>
      <c r="X456" s="35">
        <v>38</v>
      </c>
      <c r="Y456" s="35">
        <v>0</v>
      </c>
      <c r="Z456" s="35">
        <v>0</v>
      </c>
      <c r="AA456" s="34">
        <v>52</v>
      </c>
      <c r="AB456" s="34">
        <v>0</v>
      </c>
      <c r="AC456" s="34">
        <v>144</v>
      </c>
      <c r="AD456" s="34">
        <v>0</v>
      </c>
      <c r="AE456" s="34">
        <f t="shared" si="113"/>
        <v>196</v>
      </c>
      <c r="AF456" s="34">
        <f t="shared" si="114"/>
        <v>2.1304347826087</v>
      </c>
      <c r="AG456" s="34">
        <f t="shared" si="115"/>
        <v>2.12274368231047</v>
      </c>
      <c r="AH456" s="34">
        <v>0</v>
      </c>
      <c r="AI456" s="34">
        <v>0</v>
      </c>
      <c r="AJ456" s="35">
        <v>10080</v>
      </c>
      <c r="AK456" s="35">
        <v>126</v>
      </c>
      <c r="AL456" s="35">
        <v>82</v>
      </c>
      <c r="AM456" s="34">
        <v>1.3</v>
      </c>
      <c r="AN456" s="34">
        <f t="shared" si="116"/>
        <v>120.033333333333</v>
      </c>
      <c r="AO456" s="35">
        <v>72</v>
      </c>
      <c r="AP456" s="35">
        <v>72</v>
      </c>
      <c r="AQ456" t="s">
        <v>82</v>
      </c>
      <c r="AR456">
        <v>4</v>
      </c>
      <c r="AS456" s="34">
        <v>0.53333333333333</v>
      </c>
      <c r="AT456" t="s">
        <v>83</v>
      </c>
      <c r="AU456" s="35">
        <f t="shared" si="126"/>
        <v>4.525</v>
      </c>
      <c r="AV456" s="35">
        <f t="shared" si="117"/>
        <v>72</v>
      </c>
      <c r="AW456" s="35">
        <f t="shared" si="118"/>
        <v>2.90252707581227</v>
      </c>
      <c r="AX456" s="35">
        <f t="shared" si="119"/>
        <v>2.014440433213</v>
      </c>
      <c r="AY456" s="35">
        <f t="shared" si="120"/>
        <v>72</v>
      </c>
      <c r="AZ456" s="35">
        <f t="shared" si="121"/>
        <v>0</v>
      </c>
      <c r="BA456" s="27" t="str">
        <f t="shared" si="122"/>
        <v>3</v>
      </c>
      <c r="BB456" s="34">
        <v>0.00012</v>
      </c>
      <c r="BC456" s="34">
        <f t="shared" si="123"/>
        <v>0</v>
      </c>
      <c r="BD456" s="34" t="e">
        <f t="shared" si="124"/>
        <v>#REF!</v>
      </c>
      <c r="BE456" s="34">
        <v>0.058</v>
      </c>
      <c r="BF456" s="34">
        <f t="shared" si="127"/>
        <v>4.176</v>
      </c>
      <c r="BG456" s="34" t="e">
        <f t="shared" si="125"/>
        <v>#REF!</v>
      </c>
      <c r="BH456" t="str">
        <f>IF(AT456="UDARA","U","N")&amp;LEFT($C$4,2)&amp;MID($C$4,4,2)&amp;LEFT(A456,3)&amp;MID(E456,2,2)&amp;VLOOKUP(E456,Acuan_Reference!C:L,10,0)</f>
        <v>N1501BJM71A2</v>
      </c>
      <c r="BI456" t="s">
        <v>84</v>
      </c>
      <c r="BJ456" t="s">
        <v>119</v>
      </c>
      <c r="BK456" t="s">
        <v>86</v>
      </c>
      <c r="BL456" t="s">
        <v>87</v>
      </c>
    </row>
    <row r="457" hidden="1" spans="1:64">
      <c r="A457" t="s">
        <v>90</v>
      </c>
      <c r="B457" t="s">
        <v>75</v>
      </c>
      <c r="C457" t="s">
        <v>76</v>
      </c>
      <c r="D457" t="s">
        <v>154</v>
      </c>
      <c r="E457" t="s">
        <v>155</v>
      </c>
      <c r="F457" t="s">
        <v>156</v>
      </c>
      <c r="G457" t="s">
        <v>118</v>
      </c>
      <c r="H457" t="s">
        <v>81</v>
      </c>
      <c r="I457" s="34">
        <v>21250</v>
      </c>
      <c r="J457" s="35">
        <v>1711</v>
      </c>
      <c r="K457" s="35">
        <v>1004</v>
      </c>
      <c r="L457" s="35">
        <v>1349</v>
      </c>
      <c r="M457" s="35">
        <v>1203</v>
      </c>
      <c r="N457" s="35">
        <v>919</v>
      </c>
      <c r="O457" s="35">
        <v>1321</v>
      </c>
      <c r="P457" s="35">
        <v>1157</v>
      </c>
      <c r="Q457" s="35">
        <v>2219</v>
      </c>
      <c r="R457" s="35">
        <v>919</v>
      </c>
      <c r="S457" s="35">
        <v>2197</v>
      </c>
      <c r="T457" s="35">
        <v>1360</v>
      </c>
      <c r="U457" s="35">
        <v>1119</v>
      </c>
      <c r="V457" s="34">
        <v>1558.6666666667</v>
      </c>
      <c r="W457" s="34">
        <f t="shared" si="112"/>
        <v>1163</v>
      </c>
      <c r="X457" s="35">
        <v>2183</v>
      </c>
      <c r="Y457" s="35">
        <v>0</v>
      </c>
      <c r="Z457" s="35">
        <v>0</v>
      </c>
      <c r="AA457" s="34">
        <v>1130</v>
      </c>
      <c r="AB457" s="34">
        <v>0</v>
      </c>
      <c r="AC457" s="34">
        <v>0</v>
      </c>
      <c r="AD457" s="34">
        <v>288</v>
      </c>
      <c r="AE457" s="34">
        <f t="shared" si="113"/>
        <v>1418</v>
      </c>
      <c r="AF457" s="34">
        <f t="shared" si="114"/>
        <v>0.909751924721965</v>
      </c>
      <c r="AG457" s="34">
        <f t="shared" si="115"/>
        <v>0.971625107480653</v>
      </c>
      <c r="AH457" s="34">
        <v>0</v>
      </c>
      <c r="AI457" s="34">
        <v>0</v>
      </c>
      <c r="AJ457" s="35">
        <v>10080</v>
      </c>
      <c r="AK457" s="35">
        <v>2075</v>
      </c>
      <c r="AL457" s="35">
        <v>1010</v>
      </c>
      <c r="AM457" s="34">
        <v>0.6</v>
      </c>
      <c r="AN457" s="34">
        <f t="shared" si="116"/>
        <v>697.8</v>
      </c>
      <c r="AO457" s="35">
        <v>72</v>
      </c>
      <c r="AP457" s="35">
        <v>72</v>
      </c>
      <c r="AQ457" t="s">
        <v>82</v>
      </c>
      <c r="AR457">
        <v>12</v>
      </c>
      <c r="AS457" s="34">
        <v>0.033333333333333</v>
      </c>
      <c r="AT457" t="s">
        <v>83</v>
      </c>
      <c r="AU457" s="35">
        <f t="shared" si="126"/>
        <v>217.35</v>
      </c>
      <c r="AV457" s="35">
        <f t="shared" si="117"/>
        <v>288</v>
      </c>
      <c r="AW457" s="35">
        <f t="shared" si="118"/>
        <v>1.46689595872743</v>
      </c>
      <c r="AX457" s="35">
        <f t="shared" si="119"/>
        <v>0.598452278589854</v>
      </c>
      <c r="AY457" s="35">
        <f t="shared" si="120"/>
        <v>288</v>
      </c>
      <c r="AZ457" s="35">
        <f t="shared" si="121"/>
        <v>0</v>
      </c>
      <c r="BA457" s="27" t="str">
        <f t="shared" si="122"/>
        <v>3</v>
      </c>
      <c r="BB457" s="34">
        <v>0.00012</v>
      </c>
      <c r="BC457" s="34">
        <f t="shared" si="123"/>
        <v>0</v>
      </c>
      <c r="BD457" s="34" t="e">
        <f t="shared" si="124"/>
        <v>#REF!</v>
      </c>
      <c r="BE457" s="34">
        <v>0.058</v>
      </c>
      <c r="BF457" s="34">
        <f t="shared" si="127"/>
        <v>16.704</v>
      </c>
      <c r="BG457" s="34" t="e">
        <f t="shared" si="125"/>
        <v>#REF!</v>
      </c>
      <c r="BH457" t="str">
        <f>IF(AT457="UDARA","U","N")&amp;LEFT($C$4,2)&amp;MID($C$4,4,2)&amp;LEFT(A457,3)&amp;MID(E457,2,2)&amp;VLOOKUP(E457,Acuan_Reference!C:L,10,0)</f>
        <v>N1501BKS71A2</v>
      </c>
      <c r="BI457" t="s">
        <v>84</v>
      </c>
      <c r="BJ457" t="s">
        <v>119</v>
      </c>
      <c r="BK457" t="s">
        <v>86</v>
      </c>
      <c r="BL457" t="s">
        <v>87</v>
      </c>
    </row>
    <row r="458" hidden="1" spans="1:64">
      <c r="A458" t="s">
        <v>91</v>
      </c>
      <c r="B458" t="s">
        <v>75</v>
      </c>
      <c r="C458" t="s">
        <v>76</v>
      </c>
      <c r="D458" t="s">
        <v>154</v>
      </c>
      <c r="E458" t="s">
        <v>155</v>
      </c>
      <c r="F458" t="s">
        <v>156</v>
      </c>
      <c r="G458" t="s">
        <v>118</v>
      </c>
      <c r="H458" t="s">
        <v>81</v>
      </c>
      <c r="I458" s="34">
        <v>21250</v>
      </c>
      <c r="J458" s="35">
        <v>3</v>
      </c>
      <c r="K458" s="35">
        <v>-1</v>
      </c>
      <c r="L458" s="35">
        <v>3</v>
      </c>
      <c r="M458" s="35">
        <v>49</v>
      </c>
      <c r="N458" s="35">
        <v>0</v>
      </c>
      <c r="O458" s="35">
        <v>15</v>
      </c>
      <c r="P458" s="35">
        <v>25</v>
      </c>
      <c r="Q458" s="35">
        <v>2</v>
      </c>
      <c r="R458" s="35">
        <v>27</v>
      </c>
      <c r="S458" s="35">
        <v>0</v>
      </c>
      <c r="T458" s="35">
        <v>40</v>
      </c>
      <c r="U458" s="35">
        <v>24</v>
      </c>
      <c r="V458" s="34">
        <v>21.333333333333</v>
      </c>
      <c r="W458" s="34">
        <f t="shared" si="112"/>
        <v>26.6666666666667</v>
      </c>
      <c r="X458" s="35">
        <v>3</v>
      </c>
      <c r="Y458" s="35">
        <v>0</v>
      </c>
      <c r="Z458" s="35">
        <v>0</v>
      </c>
      <c r="AA458" s="34">
        <v>4</v>
      </c>
      <c r="AB458" s="34">
        <v>0</v>
      </c>
      <c r="AC458" s="34">
        <v>0</v>
      </c>
      <c r="AD458" s="34">
        <v>0</v>
      </c>
      <c r="AE458" s="34">
        <f t="shared" si="113"/>
        <v>4</v>
      </c>
      <c r="AF458" s="34">
        <f t="shared" si="114"/>
        <v>0.187500000000003</v>
      </c>
      <c r="AG458" s="34">
        <f t="shared" si="115"/>
        <v>0.15</v>
      </c>
      <c r="AH458" s="34">
        <v>0</v>
      </c>
      <c r="AI458" s="34">
        <v>0</v>
      </c>
      <c r="AJ458" s="35">
        <v>10080</v>
      </c>
      <c r="AK458" s="35">
        <v>12</v>
      </c>
      <c r="AL458" s="35">
        <v>16</v>
      </c>
      <c r="AM458" s="34">
        <v>0.9</v>
      </c>
      <c r="AN458" s="34">
        <f t="shared" si="116"/>
        <v>24</v>
      </c>
      <c r="AO458" s="35">
        <v>72</v>
      </c>
      <c r="AP458" s="35">
        <v>72</v>
      </c>
      <c r="AQ458" t="s">
        <v>82</v>
      </c>
      <c r="AR458">
        <v>4</v>
      </c>
      <c r="AS458" s="34">
        <v>0.13333333333333</v>
      </c>
      <c r="AT458" t="s">
        <v>83</v>
      </c>
      <c r="AU458" s="35">
        <f t="shared" si="126"/>
        <v>27</v>
      </c>
      <c r="AV458" s="35">
        <f t="shared" si="117"/>
        <v>72</v>
      </c>
      <c r="AW458" s="35">
        <f t="shared" si="118"/>
        <v>2.85</v>
      </c>
      <c r="AX458" s="35">
        <f t="shared" si="119"/>
        <v>2.25</v>
      </c>
      <c r="AY458" s="35">
        <f t="shared" si="120"/>
        <v>72</v>
      </c>
      <c r="AZ458" s="35">
        <f t="shared" si="121"/>
        <v>0</v>
      </c>
      <c r="BA458" s="27" t="str">
        <f t="shared" si="122"/>
        <v>2</v>
      </c>
      <c r="BB458" s="34">
        <v>0.00012</v>
      </c>
      <c r="BC458" s="34">
        <f t="shared" si="123"/>
        <v>0</v>
      </c>
      <c r="BD458" s="34" t="e">
        <f t="shared" si="124"/>
        <v>#REF!</v>
      </c>
      <c r="BE458" s="34">
        <v>0.058</v>
      </c>
      <c r="BF458" s="34">
        <f t="shared" si="127"/>
        <v>4.176</v>
      </c>
      <c r="BG458" s="34" t="e">
        <f t="shared" si="125"/>
        <v>#REF!</v>
      </c>
      <c r="BH458" t="str">
        <f>IF(AT458="UDARA","U","N")&amp;LEFT($C$4,2)&amp;MID($C$4,4,2)&amp;LEFT(A458,3)&amp;MID(E458,2,2)&amp;VLOOKUP(E458,Acuan_Reference!C:L,10,0)</f>
        <v>N1501BLP71A2</v>
      </c>
      <c r="BI458" t="s">
        <v>84</v>
      </c>
      <c r="BJ458" t="s">
        <v>119</v>
      </c>
      <c r="BK458" t="s">
        <v>86</v>
      </c>
      <c r="BL458" t="s">
        <v>87</v>
      </c>
    </row>
    <row r="459" hidden="1" spans="1:64">
      <c r="A459" t="s">
        <v>92</v>
      </c>
      <c r="B459" t="s">
        <v>75</v>
      </c>
      <c r="C459" t="s">
        <v>76</v>
      </c>
      <c r="D459" t="s">
        <v>154</v>
      </c>
      <c r="E459" t="s">
        <v>155</v>
      </c>
      <c r="F459" t="s">
        <v>156</v>
      </c>
      <c r="G459" t="s">
        <v>118</v>
      </c>
      <c r="H459" t="s">
        <v>81</v>
      </c>
      <c r="I459" s="34">
        <v>21250</v>
      </c>
      <c r="J459" s="35">
        <v>0</v>
      </c>
      <c r="K459" s="35">
        <v>73</v>
      </c>
      <c r="L459" s="35">
        <v>45</v>
      </c>
      <c r="M459" s="35">
        <v>12</v>
      </c>
      <c r="N459" s="35">
        <v>15</v>
      </c>
      <c r="O459" s="35">
        <v>29</v>
      </c>
      <c r="P459" s="35">
        <v>5</v>
      </c>
      <c r="Q459" s="35">
        <v>15</v>
      </c>
      <c r="R459" s="35">
        <v>6</v>
      </c>
      <c r="S459" s="35">
        <v>36</v>
      </c>
      <c r="T459" s="35">
        <v>1</v>
      </c>
      <c r="U459" s="35">
        <v>16</v>
      </c>
      <c r="V459" s="34">
        <v>17.666666666667</v>
      </c>
      <c r="W459" s="34">
        <f t="shared" si="112"/>
        <v>9</v>
      </c>
      <c r="X459" s="35">
        <v>17</v>
      </c>
      <c r="Y459" s="35">
        <v>0</v>
      </c>
      <c r="Z459" s="35">
        <v>0</v>
      </c>
      <c r="AA459" s="34">
        <v>11</v>
      </c>
      <c r="AB459" s="34">
        <v>0</v>
      </c>
      <c r="AC459" s="34">
        <v>0</v>
      </c>
      <c r="AD459" s="34">
        <v>0</v>
      </c>
      <c r="AE459" s="34">
        <f t="shared" si="113"/>
        <v>11</v>
      </c>
      <c r="AF459" s="34">
        <f t="shared" si="114"/>
        <v>0.622641509433951</v>
      </c>
      <c r="AG459" s="34">
        <f t="shared" si="115"/>
        <v>1.22222222222222</v>
      </c>
      <c r="AH459" s="34">
        <v>0</v>
      </c>
      <c r="AI459" s="34">
        <v>0</v>
      </c>
      <c r="AJ459" s="35">
        <v>10080</v>
      </c>
      <c r="AK459" s="35">
        <v>23</v>
      </c>
      <c r="AL459" s="35">
        <v>10</v>
      </c>
      <c r="AM459" s="34">
        <v>1.5</v>
      </c>
      <c r="AN459" s="34">
        <f t="shared" si="116"/>
        <v>13.5</v>
      </c>
      <c r="AO459" s="35">
        <v>72</v>
      </c>
      <c r="AP459" s="35">
        <v>72</v>
      </c>
      <c r="AQ459" t="s">
        <v>82</v>
      </c>
      <c r="AR459">
        <v>2</v>
      </c>
      <c r="AS459" s="34">
        <v>0.53333333333333</v>
      </c>
      <c r="AT459" t="s">
        <v>83</v>
      </c>
      <c r="AU459" s="35">
        <f t="shared" si="126"/>
        <v>9.375</v>
      </c>
      <c r="AV459" s="35">
        <f t="shared" si="117"/>
        <v>72</v>
      </c>
      <c r="AW459" s="35">
        <f t="shared" si="118"/>
        <v>9.22222222222222</v>
      </c>
      <c r="AX459" s="35">
        <f t="shared" si="119"/>
        <v>8.11111111111111</v>
      </c>
      <c r="AY459" s="35">
        <f t="shared" si="120"/>
        <v>0</v>
      </c>
      <c r="AZ459" s="35">
        <f t="shared" si="121"/>
        <v>0</v>
      </c>
      <c r="BA459" s="27" t="str">
        <f t="shared" si="122"/>
        <v>Kelipatan Kirim/Master box &gt; 3x FC+index</v>
      </c>
      <c r="BB459" s="34">
        <v>0.00012</v>
      </c>
      <c r="BC459" s="34">
        <f t="shared" si="123"/>
        <v>0</v>
      </c>
      <c r="BD459" s="34" t="e">
        <f t="shared" si="124"/>
        <v>#REF!</v>
      </c>
      <c r="BE459" s="34">
        <v>0.058</v>
      </c>
      <c r="BF459" s="34">
        <f t="shared" si="127"/>
        <v>0</v>
      </c>
      <c r="BG459" s="34" t="e">
        <f t="shared" si="125"/>
        <v>#REF!</v>
      </c>
      <c r="BH459" t="str">
        <f>IF(AT459="UDARA","U","N")&amp;LEFT($C$4,2)&amp;MID($C$4,4,2)&amp;LEFT(A459,3)&amp;MID(E459,2,2)&amp;VLOOKUP(E459,Acuan_Reference!C:L,10,0)</f>
        <v>N1501BTM71A2</v>
      </c>
      <c r="BI459" t="s">
        <v>84</v>
      </c>
      <c r="BJ459" t="s">
        <v>119</v>
      </c>
      <c r="BK459" t="s">
        <v>86</v>
      </c>
      <c r="BL459" t="s">
        <v>87</v>
      </c>
    </row>
    <row r="460" hidden="1" spans="1:64">
      <c r="A460" t="s">
        <v>93</v>
      </c>
      <c r="B460" t="s">
        <v>75</v>
      </c>
      <c r="C460" t="s">
        <v>76</v>
      </c>
      <c r="D460" t="s">
        <v>154</v>
      </c>
      <c r="E460" t="s">
        <v>155</v>
      </c>
      <c r="F460" t="s">
        <v>156</v>
      </c>
      <c r="G460" t="s">
        <v>118</v>
      </c>
      <c r="H460" t="s">
        <v>81</v>
      </c>
      <c r="I460" s="34">
        <v>21250</v>
      </c>
      <c r="J460" s="35">
        <v>115</v>
      </c>
      <c r="K460" s="35">
        <v>17</v>
      </c>
      <c r="L460" s="35">
        <v>36</v>
      </c>
      <c r="M460" s="35">
        <v>156</v>
      </c>
      <c r="N460" s="35">
        <v>10</v>
      </c>
      <c r="O460" s="35">
        <v>27</v>
      </c>
      <c r="P460" s="35">
        <v>55</v>
      </c>
      <c r="Q460" s="35">
        <v>50</v>
      </c>
      <c r="R460" s="35">
        <v>65</v>
      </c>
      <c r="S460" s="35">
        <v>67</v>
      </c>
      <c r="T460" s="35">
        <v>108</v>
      </c>
      <c r="U460" s="35">
        <v>124</v>
      </c>
      <c r="V460" s="34">
        <v>99.666666666667</v>
      </c>
      <c r="W460" s="34">
        <f t="shared" si="112"/>
        <v>95.6666666666667</v>
      </c>
      <c r="X460" s="35">
        <v>42</v>
      </c>
      <c r="Y460" s="35">
        <v>0</v>
      </c>
      <c r="Z460" s="35">
        <v>0</v>
      </c>
      <c r="AA460" s="34">
        <v>51</v>
      </c>
      <c r="AB460" s="34">
        <v>0</v>
      </c>
      <c r="AC460" s="34">
        <v>0</v>
      </c>
      <c r="AD460" s="34">
        <v>0</v>
      </c>
      <c r="AE460" s="34">
        <f t="shared" si="113"/>
        <v>51</v>
      </c>
      <c r="AF460" s="34">
        <f t="shared" si="114"/>
        <v>0.511705685618727</v>
      </c>
      <c r="AG460" s="34">
        <f t="shared" si="115"/>
        <v>0.533101045296167</v>
      </c>
      <c r="AH460" s="34">
        <v>0</v>
      </c>
      <c r="AI460" s="34">
        <v>0</v>
      </c>
      <c r="AJ460" s="35">
        <v>10080</v>
      </c>
      <c r="AK460" s="35">
        <v>72</v>
      </c>
      <c r="AL460" s="35">
        <v>55</v>
      </c>
      <c r="AM460" s="34">
        <v>0.8</v>
      </c>
      <c r="AN460" s="34">
        <f t="shared" si="116"/>
        <v>76.5333333333333</v>
      </c>
      <c r="AO460" s="35">
        <v>72</v>
      </c>
      <c r="AP460" s="35">
        <v>72</v>
      </c>
      <c r="AQ460" t="s">
        <v>82</v>
      </c>
      <c r="AR460">
        <v>4</v>
      </c>
      <c r="AS460" s="34">
        <v>0.066666666666667</v>
      </c>
      <c r="AT460" t="s">
        <v>83</v>
      </c>
      <c r="AU460" s="35">
        <f t="shared" si="126"/>
        <v>60.4</v>
      </c>
      <c r="AV460" s="35">
        <f t="shared" si="117"/>
        <v>72</v>
      </c>
      <c r="AW460" s="35">
        <f t="shared" si="118"/>
        <v>1.28571428571429</v>
      </c>
      <c r="AX460" s="35">
        <f t="shared" si="119"/>
        <v>0.710801393728223</v>
      </c>
      <c r="AY460" s="35">
        <f t="shared" si="120"/>
        <v>72</v>
      </c>
      <c r="AZ460" s="35">
        <f t="shared" si="121"/>
        <v>0</v>
      </c>
      <c r="BA460" s="27" t="str">
        <f t="shared" si="122"/>
        <v>2</v>
      </c>
      <c r="BB460" s="34">
        <v>0.00012</v>
      </c>
      <c r="BC460" s="34">
        <f t="shared" si="123"/>
        <v>0</v>
      </c>
      <c r="BD460" s="34" t="e">
        <f t="shared" si="124"/>
        <v>#REF!</v>
      </c>
      <c r="BE460" s="34">
        <v>0.058</v>
      </c>
      <c r="BF460" s="34">
        <f t="shared" si="127"/>
        <v>4.176</v>
      </c>
      <c r="BG460" s="34" t="e">
        <f t="shared" si="125"/>
        <v>#REF!</v>
      </c>
      <c r="BH460" t="str">
        <f>IF(AT460="UDARA","U","N")&amp;LEFT($C$4,2)&amp;MID($C$4,4,2)&amp;LEFT(A460,3)&amp;MID(E460,2,2)&amp;VLOOKUP(E460,Acuan_Reference!C:L,10,0)</f>
        <v>N1501CRB71A2</v>
      </c>
      <c r="BI460" t="s">
        <v>84</v>
      </c>
      <c r="BJ460" t="s">
        <v>119</v>
      </c>
      <c r="BK460" t="s">
        <v>86</v>
      </c>
      <c r="BL460" t="s">
        <v>87</v>
      </c>
    </row>
    <row r="461" hidden="1" spans="1:64">
      <c r="A461" t="s">
        <v>94</v>
      </c>
      <c r="B461" t="s">
        <v>75</v>
      </c>
      <c r="C461" t="s">
        <v>76</v>
      </c>
      <c r="D461" t="s">
        <v>154</v>
      </c>
      <c r="E461" t="s">
        <v>155</v>
      </c>
      <c r="F461" t="s">
        <v>156</v>
      </c>
      <c r="G461" t="s">
        <v>118</v>
      </c>
      <c r="H461" t="s">
        <v>81</v>
      </c>
      <c r="I461" s="34">
        <v>21250</v>
      </c>
      <c r="J461" s="35">
        <v>288</v>
      </c>
      <c r="K461" s="35">
        <v>174</v>
      </c>
      <c r="L461" s="35">
        <v>191</v>
      </c>
      <c r="M461" s="35">
        <v>288</v>
      </c>
      <c r="N461" s="35">
        <v>213</v>
      </c>
      <c r="O461" s="35">
        <v>194</v>
      </c>
      <c r="P461" s="35">
        <v>89</v>
      </c>
      <c r="Q461" s="35">
        <v>209</v>
      </c>
      <c r="R461" s="35">
        <v>243</v>
      </c>
      <c r="S461" s="35">
        <v>284</v>
      </c>
      <c r="T461" s="35">
        <v>259</v>
      </c>
      <c r="U461" s="35">
        <v>317</v>
      </c>
      <c r="V461" s="34">
        <v>286.66666666667</v>
      </c>
      <c r="W461" s="34">
        <f t="shared" si="112"/>
        <v>251.333333333333</v>
      </c>
      <c r="X461" s="35">
        <v>100</v>
      </c>
      <c r="Y461" s="35">
        <v>0</v>
      </c>
      <c r="Z461" s="35">
        <v>0</v>
      </c>
      <c r="AA461" s="34">
        <v>280</v>
      </c>
      <c r="AB461" s="34">
        <v>0</v>
      </c>
      <c r="AC461" s="34">
        <v>0</v>
      </c>
      <c r="AD461" s="34">
        <v>0</v>
      </c>
      <c r="AE461" s="34">
        <f t="shared" si="113"/>
        <v>280</v>
      </c>
      <c r="AF461" s="34">
        <f t="shared" si="114"/>
        <v>0.9767441860465</v>
      </c>
      <c r="AG461" s="34">
        <f t="shared" si="115"/>
        <v>1.11405835543767</v>
      </c>
      <c r="AH461" s="34">
        <v>0</v>
      </c>
      <c r="AI461" s="34">
        <v>0</v>
      </c>
      <c r="AJ461" s="35">
        <v>10080</v>
      </c>
      <c r="AK461" s="35">
        <v>287</v>
      </c>
      <c r="AL461" s="35">
        <v>178</v>
      </c>
      <c r="AM461" s="34">
        <v>0.8</v>
      </c>
      <c r="AN461" s="34">
        <f t="shared" si="116"/>
        <v>201.066666666667</v>
      </c>
      <c r="AO461" s="35">
        <v>72</v>
      </c>
      <c r="AP461" s="35">
        <v>72</v>
      </c>
      <c r="AQ461" t="s">
        <v>82</v>
      </c>
      <c r="AR461">
        <v>8</v>
      </c>
      <c r="AS461" s="34">
        <v>0.13333333333333</v>
      </c>
      <c r="AT461" t="s">
        <v>83</v>
      </c>
      <c r="AU461" s="35">
        <f t="shared" si="126"/>
        <v>74.3</v>
      </c>
      <c r="AV461" s="35">
        <f t="shared" si="117"/>
        <v>144</v>
      </c>
      <c r="AW461" s="35">
        <f t="shared" si="118"/>
        <v>1.68700265251989</v>
      </c>
      <c r="AX461" s="35">
        <f t="shared" si="119"/>
        <v>0.978779840848806</v>
      </c>
      <c r="AY461" s="35">
        <f t="shared" si="120"/>
        <v>144</v>
      </c>
      <c r="AZ461" s="35">
        <f t="shared" si="121"/>
        <v>0</v>
      </c>
      <c r="BA461" s="27" t="str">
        <f t="shared" si="122"/>
        <v>3</v>
      </c>
      <c r="BB461" s="34">
        <v>0.00012</v>
      </c>
      <c r="BC461" s="34">
        <f t="shared" si="123"/>
        <v>0</v>
      </c>
      <c r="BD461" s="34" t="e">
        <f t="shared" si="124"/>
        <v>#REF!</v>
      </c>
      <c r="BE461" s="34">
        <v>0.058</v>
      </c>
      <c r="BF461" s="34">
        <f t="shared" si="127"/>
        <v>8.352</v>
      </c>
      <c r="BG461" s="34" t="e">
        <f t="shared" si="125"/>
        <v>#REF!</v>
      </c>
      <c r="BH461" t="str">
        <f>IF(AT461="UDARA","U","N")&amp;LEFT($C$4,2)&amp;MID($C$4,4,2)&amp;LEFT(A461,3)&amp;MID(E461,2,2)&amp;VLOOKUP(E461,Acuan_Reference!C:L,10,0)</f>
        <v>N1501DPS71A2</v>
      </c>
      <c r="BI461" t="s">
        <v>84</v>
      </c>
      <c r="BJ461" t="s">
        <v>119</v>
      </c>
      <c r="BK461" t="s">
        <v>86</v>
      </c>
      <c r="BL461" t="s">
        <v>87</v>
      </c>
    </row>
    <row r="462" hidden="1" spans="1:64">
      <c r="A462" t="s">
        <v>95</v>
      </c>
      <c r="B462" t="s">
        <v>75</v>
      </c>
      <c r="C462" t="s">
        <v>76</v>
      </c>
      <c r="D462" t="s">
        <v>154</v>
      </c>
      <c r="E462" t="s">
        <v>155</v>
      </c>
      <c r="F462" t="s">
        <v>156</v>
      </c>
      <c r="G462" t="s">
        <v>118</v>
      </c>
      <c r="H462" t="s">
        <v>81</v>
      </c>
      <c r="I462" s="34">
        <v>21250</v>
      </c>
      <c r="J462" s="35">
        <v>831</v>
      </c>
      <c r="K462" s="35">
        <v>679</v>
      </c>
      <c r="L462" s="35">
        <v>855</v>
      </c>
      <c r="M462" s="35">
        <v>1285</v>
      </c>
      <c r="N462" s="35">
        <v>1983</v>
      </c>
      <c r="O462" s="35">
        <v>1058</v>
      </c>
      <c r="P462" s="35">
        <v>744</v>
      </c>
      <c r="Q462" s="35">
        <v>692</v>
      </c>
      <c r="R462" s="35">
        <v>1483</v>
      </c>
      <c r="S462" s="35">
        <v>1615</v>
      </c>
      <c r="T462" s="35">
        <v>3033</v>
      </c>
      <c r="U462" s="35">
        <v>3871</v>
      </c>
      <c r="V462" s="34">
        <v>2839.6666666667</v>
      </c>
      <c r="W462" s="34">
        <f t="shared" si="112"/>
        <v>2762.33333333333</v>
      </c>
      <c r="X462" s="35">
        <v>1943</v>
      </c>
      <c r="Y462" s="35">
        <v>0</v>
      </c>
      <c r="Z462" s="35">
        <v>0</v>
      </c>
      <c r="AA462" s="34">
        <v>3</v>
      </c>
      <c r="AB462" s="34">
        <v>0</v>
      </c>
      <c r="AC462" s="34">
        <v>0</v>
      </c>
      <c r="AD462" s="34">
        <v>1872</v>
      </c>
      <c r="AE462" s="34">
        <f t="shared" si="113"/>
        <v>1875</v>
      </c>
      <c r="AF462" s="34">
        <f t="shared" si="114"/>
        <v>0.660288766287115</v>
      </c>
      <c r="AG462" s="34">
        <f t="shared" si="115"/>
        <v>0.00108603837335586</v>
      </c>
      <c r="AH462" s="34">
        <v>0</v>
      </c>
      <c r="AI462" s="34">
        <v>0</v>
      </c>
      <c r="AJ462" s="35">
        <v>10080</v>
      </c>
      <c r="AK462" s="35">
        <v>1474</v>
      </c>
      <c r="AL462" s="35">
        <v>1383</v>
      </c>
      <c r="AM462" s="34">
        <v>0.25</v>
      </c>
      <c r="AN462" s="34">
        <f t="shared" si="116"/>
        <v>690.583333333333</v>
      </c>
      <c r="AO462" s="35">
        <v>72</v>
      </c>
      <c r="AP462" s="35">
        <v>72</v>
      </c>
      <c r="AQ462" t="s">
        <v>82</v>
      </c>
      <c r="AR462">
        <v>12</v>
      </c>
      <c r="AS462" s="34">
        <v>0.033333333333333</v>
      </c>
      <c r="AT462" t="s">
        <v>83</v>
      </c>
      <c r="AU462" s="35">
        <f t="shared" si="126"/>
        <v>148.9375</v>
      </c>
      <c r="AV462" s="35">
        <f t="shared" si="117"/>
        <v>216</v>
      </c>
      <c r="AW462" s="35">
        <f t="shared" si="118"/>
        <v>0.756968746229033</v>
      </c>
      <c r="AX462" s="35">
        <f t="shared" si="119"/>
        <v>0.256305056111983</v>
      </c>
      <c r="AY462" s="35">
        <f t="shared" si="120"/>
        <v>216</v>
      </c>
      <c r="AZ462" s="35">
        <f t="shared" si="121"/>
        <v>0</v>
      </c>
      <c r="BA462" s="27" t="str">
        <f t="shared" si="122"/>
        <v>3</v>
      </c>
      <c r="BB462" s="34">
        <v>0.00012</v>
      </c>
      <c r="BC462" s="34">
        <f t="shared" si="123"/>
        <v>0</v>
      </c>
      <c r="BD462" s="34" t="e">
        <f t="shared" si="124"/>
        <v>#REF!</v>
      </c>
      <c r="BE462" s="34">
        <v>0.058</v>
      </c>
      <c r="BF462" s="34">
        <f t="shared" si="127"/>
        <v>12.528</v>
      </c>
      <c r="BG462" s="34" t="e">
        <f t="shared" si="125"/>
        <v>#REF!</v>
      </c>
      <c r="BH462" t="str">
        <f>IF(AT462="UDARA","U","N")&amp;LEFT($C$4,2)&amp;MID($C$4,4,2)&amp;LEFT(A462,3)&amp;MID(E462,2,2)&amp;VLOOKUP(E462,Acuan_Reference!C:L,10,0)</f>
        <v>N1501JAK71A2</v>
      </c>
      <c r="BI462" t="s">
        <v>84</v>
      </c>
      <c r="BJ462" t="s">
        <v>119</v>
      </c>
      <c r="BK462" t="s">
        <v>86</v>
      </c>
      <c r="BL462" t="s">
        <v>87</v>
      </c>
    </row>
    <row r="463" hidden="1" spans="1:64">
      <c r="A463" t="s">
        <v>96</v>
      </c>
      <c r="B463" t="s">
        <v>75</v>
      </c>
      <c r="C463" t="s">
        <v>76</v>
      </c>
      <c r="D463" t="s">
        <v>154</v>
      </c>
      <c r="E463" t="s">
        <v>155</v>
      </c>
      <c r="F463" t="s">
        <v>156</v>
      </c>
      <c r="G463" t="s">
        <v>118</v>
      </c>
      <c r="H463" t="s">
        <v>81</v>
      </c>
      <c r="I463" s="34">
        <v>21250</v>
      </c>
      <c r="J463" s="35">
        <v>12</v>
      </c>
      <c r="K463" s="35">
        <v>2</v>
      </c>
      <c r="L463" s="35">
        <v>18</v>
      </c>
      <c r="M463" s="35">
        <v>13</v>
      </c>
      <c r="N463" s="35">
        <v>15</v>
      </c>
      <c r="O463" s="35">
        <v>19</v>
      </c>
      <c r="P463" s="35">
        <v>29</v>
      </c>
      <c r="Q463" s="35">
        <v>-6</v>
      </c>
      <c r="R463" s="35">
        <v>31</v>
      </c>
      <c r="S463" s="35">
        <v>0</v>
      </c>
      <c r="T463" s="35">
        <v>8</v>
      </c>
      <c r="U463" s="35">
        <v>19</v>
      </c>
      <c r="V463" s="34">
        <v>9</v>
      </c>
      <c r="W463" s="34">
        <f t="shared" si="112"/>
        <v>12</v>
      </c>
      <c r="X463" s="35">
        <v>3</v>
      </c>
      <c r="Y463" s="35">
        <v>0</v>
      </c>
      <c r="Z463" s="35">
        <v>0</v>
      </c>
      <c r="AA463" s="34">
        <v>41</v>
      </c>
      <c r="AB463" s="34">
        <v>0</v>
      </c>
      <c r="AC463" s="34">
        <v>0</v>
      </c>
      <c r="AD463" s="34">
        <v>0</v>
      </c>
      <c r="AE463" s="34">
        <f t="shared" si="113"/>
        <v>41</v>
      </c>
      <c r="AF463" s="34">
        <f t="shared" si="114"/>
        <v>4.55555555555556</v>
      </c>
      <c r="AG463" s="34">
        <f t="shared" si="115"/>
        <v>3.41666666666667</v>
      </c>
      <c r="AH463" s="34">
        <v>0</v>
      </c>
      <c r="AI463" s="34">
        <v>0</v>
      </c>
      <c r="AJ463" s="35">
        <v>10080</v>
      </c>
      <c r="AK463" s="35">
        <v>11</v>
      </c>
      <c r="AL463" s="35">
        <v>9</v>
      </c>
      <c r="AM463" s="34">
        <v>1.2</v>
      </c>
      <c r="AN463" s="34">
        <f t="shared" si="116"/>
        <v>14.4</v>
      </c>
      <c r="AO463" s="35">
        <v>72</v>
      </c>
      <c r="AP463" s="35">
        <v>72</v>
      </c>
      <c r="AQ463" t="s">
        <v>82</v>
      </c>
      <c r="AR463">
        <v>2</v>
      </c>
      <c r="AS463" s="34">
        <v>0.2</v>
      </c>
      <c r="AT463" t="s">
        <v>83</v>
      </c>
      <c r="AU463" s="35">
        <f t="shared" si="126"/>
        <v>0</v>
      </c>
      <c r="AV463" s="35">
        <f t="shared" si="117"/>
        <v>0</v>
      </c>
      <c r="AW463" s="35">
        <f t="shared" si="118"/>
        <v>3.41666666666667</v>
      </c>
      <c r="AX463" s="35">
        <f t="shared" si="119"/>
        <v>2.66666666666667</v>
      </c>
      <c r="AY463" s="35">
        <f t="shared" si="120"/>
        <v>0</v>
      </c>
      <c r="AZ463" s="35">
        <f t="shared" si="121"/>
        <v>0</v>
      </c>
      <c r="BA463" s="27" t="str">
        <f t="shared" si="122"/>
        <v>3</v>
      </c>
      <c r="BB463" s="34">
        <v>0.00012</v>
      </c>
      <c r="BC463" s="34">
        <f t="shared" si="123"/>
        <v>0</v>
      </c>
      <c r="BD463" s="34" t="e">
        <f t="shared" si="124"/>
        <v>#REF!</v>
      </c>
      <c r="BE463" s="34">
        <v>0.058</v>
      </c>
      <c r="BF463" s="34">
        <f t="shared" si="127"/>
        <v>0</v>
      </c>
      <c r="BG463" s="34" t="e">
        <f t="shared" si="125"/>
        <v>#REF!</v>
      </c>
      <c r="BH463" t="str">
        <f>IF(AT463="UDARA","U","N")&amp;LEFT($C$4,2)&amp;MID($C$4,4,2)&amp;LEFT(A463,3)&amp;MID(E463,2,2)&amp;VLOOKUP(E463,Acuan_Reference!C:L,10,0)</f>
        <v>N1501JBI71A2</v>
      </c>
      <c r="BI463" t="s">
        <v>84</v>
      </c>
      <c r="BJ463" t="s">
        <v>119</v>
      </c>
      <c r="BK463" t="s">
        <v>86</v>
      </c>
      <c r="BL463" t="s">
        <v>87</v>
      </c>
    </row>
    <row r="464" hidden="1" spans="1:64">
      <c r="A464" t="s">
        <v>97</v>
      </c>
      <c r="B464" t="s">
        <v>75</v>
      </c>
      <c r="C464" t="s">
        <v>76</v>
      </c>
      <c r="D464" t="s">
        <v>154</v>
      </c>
      <c r="E464" t="s">
        <v>155</v>
      </c>
      <c r="F464" t="s">
        <v>156</v>
      </c>
      <c r="G464" t="s">
        <v>118</v>
      </c>
      <c r="H464" t="s">
        <v>81</v>
      </c>
      <c r="I464" s="34">
        <v>21250</v>
      </c>
      <c r="J464" s="35">
        <v>279</v>
      </c>
      <c r="K464" s="35">
        <v>314</v>
      </c>
      <c r="L464" s="35">
        <v>261</v>
      </c>
      <c r="M464" s="35">
        <v>235</v>
      </c>
      <c r="N464" s="35">
        <v>314</v>
      </c>
      <c r="O464" s="35">
        <v>182</v>
      </c>
      <c r="P464" s="35">
        <v>227</v>
      </c>
      <c r="Q464" s="35">
        <v>249</v>
      </c>
      <c r="R464" s="35">
        <v>174</v>
      </c>
      <c r="S464" s="35">
        <v>263</v>
      </c>
      <c r="T464" s="35">
        <v>209</v>
      </c>
      <c r="U464" s="35">
        <v>303</v>
      </c>
      <c r="V464" s="34">
        <v>258.33333333333</v>
      </c>
      <c r="W464" s="34">
        <f t="shared" si="112"/>
        <v>219.333333333333</v>
      </c>
      <c r="X464" s="35">
        <v>129</v>
      </c>
      <c r="Y464" s="35">
        <v>0</v>
      </c>
      <c r="Z464" s="35">
        <v>0</v>
      </c>
      <c r="AA464" s="34">
        <v>114</v>
      </c>
      <c r="AB464" s="34">
        <v>0</v>
      </c>
      <c r="AC464" s="34">
        <v>0</v>
      </c>
      <c r="AD464" s="34">
        <v>0</v>
      </c>
      <c r="AE464" s="34">
        <f t="shared" si="113"/>
        <v>114</v>
      </c>
      <c r="AF464" s="34">
        <f t="shared" si="114"/>
        <v>0.441290322580651</v>
      </c>
      <c r="AG464" s="34">
        <f t="shared" si="115"/>
        <v>0.519756838905775</v>
      </c>
      <c r="AH464" s="34">
        <v>0</v>
      </c>
      <c r="AI464" s="34">
        <v>0</v>
      </c>
      <c r="AJ464" s="35">
        <v>10080</v>
      </c>
      <c r="AK464" s="35">
        <v>267</v>
      </c>
      <c r="AL464" s="35">
        <v>146</v>
      </c>
      <c r="AM464" s="34">
        <v>0.5</v>
      </c>
      <c r="AN464" s="34">
        <f t="shared" si="116"/>
        <v>109.666666666667</v>
      </c>
      <c r="AO464" s="35">
        <v>72</v>
      </c>
      <c r="AP464" s="35">
        <v>72</v>
      </c>
      <c r="AQ464" t="s">
        <v>82</v>
      </c>
      <c r="AR464">
        <v>20</v>
      </c>
      <c r="AS464" s="34">
        <v>0.033333333333333</v>
      </c>
      <c r="AT464" t="s">
        <v>83</v>
      </c>
      <c r="AU464" s="35">
        <f t="shared" si="126"/>
        <v>106.25</v>
      </c>
      <c r="AV464" s="35">
        <f t="shared" si="117"/>
        <v>144</v>
      </c>
      <c r="AW464" s="35">
        <f t="shared" si="118"/>
        <v>1.17629179331307</v>
      </c>
      <c r="AX464" s="35">
        <f t="shared" si="119"/>
        <v>0.51063829787234</v>
      </c>
      <c r="AY464" s="35">
        <f t="shared" si="120"/>
        <v>144</v>
      </c>
      <c r="AZ464" s="35">
        <f t="shared" si="121"/>
        <v>0</v>
      </c>
      <c r="BA464" s="27" t="str">
        <f t="shared" si="122"/>
        <v>2</v>
      </c>
      <c r="BB464" s="34">
        <v>0.00012</v>
      </c>
      <c r="BC464" s="34">
        <f t="shared" si="123"/>
        <v>0</v>
      </c>
      <c r="BD464" s="34" t="e">
        <f t="shared" si="124"/>
        <v>#REF!</v>
      </c>
      <c r="BE464" s="34">
        <v>0.058</v>
      </c>
      <c r="BF464" s="34">
        <f t="shared" si="127"/>
        <v>8.352</v>
      </c>
      <c r="BG464" s="34" t="e">
        <f t="shared" si="125"/>
        <v>#REF!</v>
      </c>
      <c r="BH464" t="str">
        <f>IF(AT464="UDARA","U","N")&amp;LEFT($C$4,2)&amp;MID($C$4,4,2)&amp;LEFT(A464,3)&amp;MID(E464,2,2)&amp;VLOOKUP(E464,Acuan_Reference!C:L,10,0)</f>
        <v>N1501JKT71A2</v>
      </c>
      <c r="BI464" t="s">
        <v>84</v>
      </c>
      <c r="BJ464" t="s">
        <v>119</v>
      </c>
      <c r="BK464" t="s">
        <v>86</v>
      </c>
      <c r="BL464" t="s">
        <v>87</v>
      </c>
    </row>
    <row r="465" hidden="1" spans="1:64">
      <c r="A465" t="s">
        <v>98</v>
      </c>
      <c r="B465" t="s">
        <v>75</v>
      </c>
      <c r="C465" t="s">
        <v>76</v>
      </c>
      <c r="D465" t="s">
        <v>154</v>
      </c>
      <c r="E465" t="s">
        <v>155</v>
      </c>
      <c r="F465" t="s">
        <v>156</v>
      </c>
      <c r="G465" t="s">
        <v>118</v>
      </c>
      <c r="H465" t="s">
        <v>81</v>
      </c>
      <c r="I465" s="34">
        <v>21250</v>
      </c>
      <c r="J465" s="35">
        <v>104</v>
      </c>
      <c r="K465" s="35">
        <v>-12</v>
      </c>
      <c r="L465" s="35">
        <v>76</v>
      </c>
      <c r="M465" s="35">
        <v>11</v>
      </c>
      <c r="N465" s="35">
        <v>33</v>
      </c>
      <c r="O465" s="35">
        <v>48</v>
      </c>
      <c r="P465" s="35">
        <v>50</v>
      </c>
      <c r="Q465" s="35">
        <v>57</v>
      </c>
      <c r="R465" s="35">
        <v>53</v>
      </c>
      <c r="S465" s="35">
        <v>98</v>
      </c>
      <c r="T465" s="35">
        <v>103</v>
      </c>
      <c r="U465" s="35">
        <v>77</v>
      </c>
      <c r="V465" s="34">
        <v>92.666666666667</v>
      </c>
      <c r="W465" s="34">
        <f t="shared" si="112"/>
        <v>79.3333333333333</v>
      </c>
      <c r="X465" s="35">
        <v>12</v>
      </c>
      <c r="Y465" s="35">
        <v>0</v>
      </c>
      <c r="Z465" s="35">
        <v>0</v>
      </c>
      <c r="AA465" s="34">
        <v>107</v>
      </c>
      <c r="AB465" s="34">
        <v>0</v>
      </c>
      <c r="AC465" s="34">
        <v>0</v>
      </c>
      <c r="AD465" s="34">
        <v>72</v>
      </c>
      <c r="AE465" s="34">
        <f t="shared" si="113"/>
        <v>179</v>
      </c>
      <c r="AF465" s="34">
        <f t="shared" si="114"/>
        <v>1.93165467625899</v>
      </c>
      <c r="AG465" s="34">
        <f t="shared" si="115"/>
        <v>1.34873949579832</v>
      </c>
      <c r="AH465" s="34">
        <v>0</v>
      </c>
      <c r="AI465" s="34">
        <v>0</v>
      </c>
      <c r="AJ465" s="35">
        <v>10080</v>
      </c>
      <c r="AK465" s="35">
        <v>82</v>
      </c>
      <c r="AL465" s="35">
        <v>58</v>
      </c>
      <c r="AM465" s="34">
        <v>0.9</v>
      </c>
      <c r="AN465" s="34">
        <f t="shared" si="116"/>
        <v>71.4</v>
      </c>
      <c r="AO465" s="35">
        <v>72</v>
      </c>
      <c r="AP465" s="35">
        <v>72</v>
      </c>
      <c r="AQ465" t="s">
        <v>82</v>
      </c>
      <c r="AR465">
        <v>4</v>
      </c>
      <c r="AS465" s="34">
        <v>0.1</v>
      </c>
      <c r="AT465" t="s">
        <v>83</v>
      </c>
      <c r="AU465" s="35">
        <f t="shared" si="126"/>
        <v>0</v>
      </c>
      <c r="AV465" s="35">
        <f t="shared" si="117"/>
        <v>0</v>
      </c>
      <c r="AW465" s="35">
        <f t="shared" si="118"/>
        <v>2.2563025210084</v>
      </c>
      <c r="AX465" s="35">
        <f t="shared" si="119"/>
        <v>1.52521008403361</v>
      </c>
      <c r="AY465" s="35">
        <f t="shared" si="120"/>
        <v>0</v>
      </c>
      <c r="AZ465" s="35">
        <f t="shared" si="121"/>
        <v>0</v>
      </c>
      <c r="BA465" s="27" t="str">
        <f t="shared" si="122"/>
        <v>3</v>
      </c>
      <c r="BB465" s="34">
        <v>0.00012</v>
      </c>
      <c r="BC465" s="34">
        <f t="shared" si="123"/>
        <v>0</v>
      </c>
      <c r="BD465" s="34" t="e">
        <f t="shared" si="124"/>
        <v>#REF!</v>
      </c>
      <c r="BE465" s="34">
        <v>0.058</v>
      </c>
      <c r="BF465" s="34">
        <f t="shared" si="127"/>
        <v>0</v>
      </c>
      <c r="BG465" s="34" t="e">
        <f t="shared" si="125"/>
        <v>#REF!</v>
      </c>
      <c r="BH465" t="str">
        <f>IF(AT465="UDARA","U","N")&amp;LEFT($C$4,2)&amp;MID($C$4,4,2)&amp;LEFT(A465,3)&amp;MID(E465,2,2)&amp;VLOOKUP(E465,Acuan_Reference!C:L,10,0)</f>
        <v>N1501JMR71A2</v>
      </c>
      <c r="BI465" t="s">
        <v>84</v>
      </c>
      <c r="BJ465" t="s">
        <v>119</v>
      </c>
      <c r="BK465" t="s">
        <v>86</v>
      </c>
      <c r="BL465" t="s">
        <v>87</v>
      </c>
    </row>
    <row r="466" hidden="1" spans="1:64">
      <c r="A466" t="s">
        <v>99</v>
      </c>
      <c r="B466" t="s">
        <v>75</v>
      </c>
      <c r="C466" t="s">
        <v>76</v>
      </c>
      <c r="D466" t="s">
        <v>154</v>
      </c>
      <c r="E466" t="s">
        <v>155</v>
      </c>
      <c r="F466" t="s">
        <v>156</v>
      </c>
      <c r="G466" t="s">
        <v>118</v>
      </c>
      <c r="H466" t="s">
        <v>81</v>
      </c>
      <c r="I466" s="34">
        <v>21250</v>
      </c>
      <c r="J466" s="35">
        <v>56</v>
      </c>
      <c r="K466" s="35">
        <v>44</v>
      </c>
      <c r="L466" s="35">
        <v>39</v>
      </c>
      <c r="M466" s="35">
        <v>133</v>
      </c>
      <c r="N466" s="35">
        <v>113</v>
      </c>
      <c r="O466" s="35">
        <v>132</v>
      </c>
      <c r="P466" s="35">
        <v>67</v>
      </c>
      <c r="Q466" s="35">
        <v>55</v>
      </c>
      <c r="R466" s="35">
        <v>214</v>
      </c>
      <c r="S466" s="35">
        <v>225</v>
      </c>
      <c r="T466" s="35">
        <v>75</v>
      </c>
      <c r="U466" s="35">
        <v>193</v>
      </c>
      <c r="V466" s="34">
        <v>164.33333333333</v>
      </c>
      <c r="W466" s="34">
        <f t="shared" si="112"/>
        <v>128</v>
      </c>
      <c r="X466" s="35">
        <v>66</v>
      </c>
      <c r="Y466" s="35">
        <v>0</v>
      </c>
      <c r="Z466" s="35">
        <v>0</v>
      </c>
      <c r="AA466" s="34">
        <v>233</v>
      </c>
      <c r="AB466" s="34">
        <v>0</v>
      </c>
      <c r="AC466" s="34">
        <v>0</v>
      </c>
      <c r="AD466" s="34">
        <v>72</v>
      </c>
      <c r="AE466" s="34">
        <f t="shared" si="113"/>
        <v>305</v>
      </c>
      <c r="AF466" s="34">
        <f t="shared" si="114"/>
        <v>1.85598377281951</v>
      </c>
      <c r="AG466" s="34">
        <f t="shared" si="115"/>
        <v>1.8203125</v>
      </c>
      <c r="AH466" s="34">
        <v>0</v>
      </c>
      <c r="AI466" s="34">
        <v>0</v>
      </c>
      <c r="AJ466" s="35">
        <v>10080</v>
      </c>
      <c r="AK466" s="35">
        <v>193</v>
      </c>
      <c r="AL466" s="35">
        <v>116</v>
      </c>
      <c r="AM466" s="34">
        <v>1.1</v>
      </c>
      <c r="AN466" s="34">
        <f t="shared" si="116"/>
        <v>140.8</v>
      </c>
      <c r="AO466" s="35">
        <v>72</v>
      </c>
      <c r="AP466" s="35">
        <v>72</v>
      </c>
      <c r="AQ466" t="s">
        <v>82</v>
      </c>
      <c r="AR466">
        <v>4</v>
      </c>
      <c r="AS466" s="34">
        <v>0.33333333333333</v>
      </c>
      <c r="AT466" t="s">
        <v>83</v>
      </c>
      <c r="AU466" s="35">
        <f t="shared" si="126"/>
        <v>0</v>
      </c>
      <c r="AV466" s="35">
        <f t="shared" si="117"/>
        <v>0</v>
      </c>
      <c r="AW466" s="35">
        <f t="shared" si="118"/>
        <v>2.3828125</v>
      </c>
      <c r="AX466" s="35">
        <f t="shared" si="119"/>
        <v>1.4765625</v>
      </c>
      <c r="AY466" s="35">
        <f t="shared" si="120"/>
        <v>0</v>
      </c>
      <c r="AZ466" s="35">
        <f t="shared" si="121"/>
        <v>0</v>
      </c>
      <c r="BA466" s="27" t="str">
        <f t="shared" si="122"/>
        <v>3</v>
      </c>
      <c r="BB466" s="34">
        <v>0.00012</v>
      </c>
      <c r="BC466" s="34">
        <f t="shared" si="123"/>
        <v>0</v>
      </c>
      <c r="BD466" s="34" t="e">
        <f t="shared" si="124"/>
        <v>#REF!</v>
      </c>
      <c r="BE466" s="34">
        <v>0.058</v>
      </c>
      <c r="BF466" s="34">
        <f t="shared" si="127"/>
        <v>0</v>
      </c>
      <c r="BG466" s="34" t="e">
        <f t="shared" si="125"/>
        <v>#REF!</v>
      </c>
      <c r="BH466" t="str">
        <f>IF(AT466="UDARA","U","N")&amp;LEFT($C$4,2)&amp;MID($C$4,4,2)&amp;LEFT(A466,3)&amp;MID(E466,2,2)&amp;VLOOKUP(E466,Acuan_Reference!C:L,10,0)</f>
        <v>N1501MDN71A2</v>
      </c>
      <c r="BI466" t="s">
        <v>84</v>
      </c>
      <c r="BJ466" t="s">
        <v>119</v>
      </c>
      <c r="BK466" t="s">
        <v>86</v>
      </c>
      <c r="BL466" t="s">
        <v>87</v>
      </c>
    </row>
    <row r="467" hidden="1" spans="1:64">
      <c r="A467" t="s">
        <v>100</v>
      </c>
      <c r="B467" t="s">
        <v>75</v>
      </c>
      <c r="C467" t="s">
        <v>76</v>
      </c>
      <c r="D467" t="s">
        <v>154</v>
      </c>
      <c r="E467" t="s">
        <v>155</v>
      </c>
      <c r="F467" t="s">
        <v>156</v>
      </c>
      <c r="G467" t="s">
        <v>118</v>
      </c>
      <c r="H467" t="s">
        <v>81</v>
      </c>
      <c r="I467" s="34">
        <v>21250</v>
      </c>
      <c r="J467" s="35">
        <v>39</v>
      </c>
      <c r="K467" s="35">
        <v>18</v>
      </c>
      <c r="L467" s="35">
        <v>55</v>
      </c>
      <c r="M467" s="35">
        <v>66</v>
      </c>
      <c r="N467" s="35">
        <v>56</v>
      </c>
      <c r="O467" s="35">
        <v>41</v>
      </c>
      <c r="P467" s="35">
        <v>58</v>
      </c>
      <c r="Q467" s="35">
        <v>8</v>
      </c>
      <c r="R467" s="35">
        <v>42</v>
      </c>
      <c r="S467" s="35">
        <v>66</v>
      </c>
      <c r="T467" s="35">
        <v>58</v>
      </c>
      <c r="U467" s="35">
        <v>16</v>
      </c>
      <c r="V467" s="34">
        <v>46.666666666667</v>
      </c>
      <c r="W467" s="34">
        <f t="shared" si="112"/>
        <v>37.3333333333333</v>
      </c>
      <c r="X467" s="35">
        <v>0</v>
      </c>
      <c r="Y467" s="35">
        <v>0</v>
      </c>
      <c r="Z467" s="35">
        <v>0</v>
      </c>
      <c r="AA467" s="34">
        <v>126</v>
      </c>
      <c r="AB467" s="34">
        <v>0</v>
      </c>
      <c r="AC467" s="34">
        <v>0</v>
      </c>
      <c r="AD467" s="34">
        <v>0</v>
      </c>
      <c r="AE467" s="34">
        <f t="shared" si="113"/>
        <v>126</v>
      </c>
      <c r="AF467" s="34">
        <f t="shared" si="114"/>
        <v>2.69999999999998</v>
      </c>
      <c r="AG467" s="34">
        <f t="shared" si="115"/>
        <v>3.375</v>
      </c>
      <c r="AH467" s="34">
        <v>0</v>
      </c>
      <c r="AI467" s="34">
        <v>0</v>
      </c>
      <c r="AJ467" s="35">
        <v>10080</v>
      </c>
      <c r="AK467" s="35">
        <v>46</v>
      </c>
      <c r="AL467" s="35">
        <v>38</v>
      </c>
      <c r="AM467" s="34">
        <v>1.5</v>
      </c>
      <c r="AN467" s="34">
        <f t="shared" si="116"/>
        <v>56</v>
      </c>
      <c r="AO467" s="35">
        <v>72</v>
      </c>
      <c r="AP467" s="35">
        <v>72</v>
      </c>
      <c r="AQ467" t="s">
        <v>82</v>
      </c>
      <c r="AR467">
        <v>2</v>
      </c>
      <c r="AS467" s="34">
        <v>0.76666666666667</v>
      </c>
      <c r="AT467" t="s">
        <v>83</v>
      </c>
      <c r="AU467" s="35">
        <f t="shared" si="126"/>
        <v>0</v>
      </c>
      <c r="AV467" s="35">
        <f t="shared" si="117"/>
        <v>0</v>
      </c>
      <c r="AW467" s="35">
        <f t="shared" si="118"/>
        <v>3.375</v>
      </c>
      <c r="AX467" s="35">
        <f t="shared" si="119"/>
        <v>2.35714285714286</v>
      </c>
      <c r="AY467" s="35">
        <f t="shared" si="120"/>
        <v>0</v>
      </c>
      <c r="AZ467" s="35">
        <f t="shared" si="121"/>
        <v>0</v>
      </c>
      <c r="BA467" s="27" t="str">
        <f t="shared" si="122"/>
        <v>3</v>
      </c>
      <c r="BB467" s="34">
        <v>0.00012</v>
      </c>
      <c r="BC467" s="34">
        <f t="shared" si="123"/>
        <v>0</v>
      </c>
      <c r="BD467" s="34" t="e">
        <f t="shared" si="124"/>
        <v>#REF!</v>
      </c>
      <c r="BE467" s="34">
        <v>0.058</v>
      </c>
      <c r="BF467" s="34">
        <f t="shared" si="127"/>
        <v>0</v>
      </c>
      <c r="BG467" s="34" t="e">
        <f t="shared" si="125"/>
        <v>#REF!</v>
      </c>
      <c r="BH467" t="str">
        <f>IF(AT467="UDARA","U","N")&amp;LEFT($C$4,2)&amp;MID($C$4,4,2)&amp;LEFT(A467,3)&amp;MID(E467,2,2)&amp;VLOOKUP(E467,Acuan_Reference!C:L,10,0)</f>
        <v>N1501MDO71A2</v>
      </c>
      <c r="BI467" t="s">
        <v>84</v>
      </c>
      <c r="BJ467" t="s">
        <v>119</v>
      </c>
      <c r="BK467" t="s">
        <v>86</v>
      </c>
      <c r="BL467" t="s">
        <v>87</v>
      </c>
    </row>
    <row r="468" hidden="1" spans="1:64">
      <c r="A468" t="s">
        <v>101</v>
      </c>
      <c r="B468" t="s">
        <v>75</v>
      </c>
      <c r="C468" t="s">
        <v>76</v>
      </c>
      <c r="D468" t="s">
        <v>154</v>
      </c>
      <c r="E468" t="s">
        <v>155</v>
      </c>
      <c r="F468" t="s">
        <v>156</v>
      </c>
      <c r="G468" t="s">
        <v>118</v>
      </c>
      <c r="H468" t="s">
        <v>81</v>
      </c>
      <c r="I468" s="34">
        <v>21250</v>
      </c>
      <c r="J468" s="35">
        <v>122</v>
      </c>
      <c r="K468" s="35">
        <v>235</v>
      </c>
      <c r="L468" s="35">
        <v>282</v>
      </c>
      <c r="M468" s="35">
        <v>187</v>
      </c>
      <c r="N468" s="35">
        <v>362</v>
      </c>
      <c r="O468" s="35">
        <v>69</v>
      </c>
      <c r="P468" s="35">
        <v>107</v>
      </c>
      <c r="Q468" s="35">
        <v>27</v>
      </c>
      <c r="R468" s="35">
        <v>180</v>
      </c>
      <c r="S468" s="35">
        <v>71</v>
      </c>
      <c r="T468" s="35">
        <v>120</v>
      </c>
      <c r="U468" s="35">
        <v>173</v>
      </c>
      <c r="V468" s="34">
        <v>121.33333333333</v>
      </c>
      <c r="W468" s="34">
        <f t="shared" si="112"/>
        <v>125.666666666667</v>
      </c>
      <c r="X468" s="35">
        <v>3</v>
      </c>
      <c r="Y468" s="35">
        <v>0</v>
      </c>
      <c r="Z468" s="35">
        <v>0</v>
      </c>
      <c r="AA468" s="34">
        <v>141</v>
      </c>
      <c r="AB468" s="34">
        <v>0</v>
      </c>
      <c r="AC468" s="34">
        <v>0</v>
      </c>
      <c r="AD468" s="34">
        <v>144</v>
      </c>
      <c r="AE468" s="34">
        <f t="shared" si="113"/>
        <v>285</v>
      </c>
      <c r="AF468" s="34">
        <f t="shared" si="114"/>
        <v>2.34890109890116</v>
      </c>
      <c r="AG468" s="34">
        <f t="shared" si="115"/>
        <v>1.12201591511936</v>
      </c>
      <c r="AH468" s="34">
        <v>0</v>
      </c>
      <c r="AI468" s="34">
        <v>0</v>
      </c>
      <c r="AJ468" s="35">
        <v>10080</v>
      </c>
      <c r="AK468" s="35">
        <v>109</v>
      </c>
      <c r="AL468" s="35">
        <v>84</v>
      </c>
      <c r="AM468" s="34">
        <v>1.3</v>
      </c>
      <c r="AN468" s="34">
        <f t="shared" si="116"/>
        <v>163.366666666667</v>
      </c>
      <c r="AO468" s="35">
        <v>72</v>
      </c>
      <c r="AP468" s="35">
        <v>72</v>
      </c>
      <c r="AQ468" t="s">
        <v>82</v>
      </c>
      <c r="AR468">
        <v>4</v>
      </c>
      <c r="AS468" s="34">
        <v>0.5</v>
      </c>
      <c r="AT468" t="s">
        <v>83</v>
      </c>
      <c r="AU468" s="35">
        <f t="shared" si="126"/>
        <v>0</v>
      </c>
      <c r="AV468" s="35">
        <f t="shared" si="117"/>
        <v>0</v>
      </c>
      <c r="AW468" s="35">
        <f t="shared" si="118"/>
        <v>2.26790450928382</v>
      </c>
      <c r="AX468" s="35">
        <f t="shared" si="119"/>
        <v>1.59946949602122</v>
      </c>
      <c r="AY468" s="35">
        <f t="shared" si="120"/>
        <v>0</v>
      </c>
      <c r="AZ468" s="35">
        <f t="shared" si="121"/>
        <v>0</v>
      </c>
      <c r="BA468" s="27" t="str">
        <f t="shared" si="122"/>
        <v>3</v>
      </c>
      <c r="BB468" s="34">
        <v>0.00012</v>
      </c>
      <c r="BC468" s="34">
        <f t="shared" si="123"/>
        <v>0</v>
      </c>
      <c r="BD468" s="34" t="e">
        <f t="shared" si="124"/>
        <v>#REF!</v>
      </c>
      <c r="BE468" s="34">
        <v>0.058</v>
      </c>
      <c r="BF468" s="34">
        <f t="shared" si="127"/>
        <v>0</v>
      </c>
      <c r="BG468" s="34" t="e">
        <f t="shared" si="125"/>
        <v>#REF!</v>
      </c>
      <c r="BH468" t="str">
        <f>IF(AT468="UDARA","U","N")&amp;LEFT($C$4,2)&amp;MID($C$4,4,2)&amp;LEFT(A468,3)&amp;MID(E468,2,2)&amp;VLOOKUP(E468,Acuan_Reference!C:L,10,0)</f>
        <v>N1501MKS71A2</v>
      </c>
      <c r="BI468" t="s">
        <v>84</v>
      </c>
      <c r="BJ468" t="s">
        <v>119</v>
      </c>
      <c r="BK468" t="s">
        <v>86</v>
      </c>
      <c r="BL468" t="s">
        <v>87</v>
      </c>
    </row>
    <row r="469" hidden="1" spans="1:64">
      <c r="A469" t="s">
        <v>102</v>
      </c>
      <c r="B469" t="s">
        <v>75</v>
      </c>
      <c r="C469" t="s">
        <v>76</v>
      </c>
      <c r="D469" t="s">
        <v>154</v>
      </c>
      <c r="E469" t="s">
        <v>155</v>
      </c>
      <c r="F469" t="s">
        <v>156</v>
      </c>
      <c r="G469" t="s">
        <v>118</v>
      </c>
      <c r="H469" t="s">
        <v>81</v>
      </c>
      <c r="I469" s="34">
        <v>21250</v>
      </c>
      <c r="J469" s="35">
        <v>33</v>
      </c>
      <c r="K469" s="35">
        <v>41</v>
      </c>
      <c r="L469" s="35">
        <v>39</v>
      </c>
      <c r="M469" s="35">
        <v>68</v>
      </c>
      <c r="N469" s="35">
        <v>96</v>
      </c>
      <c r="O469" s="35">
        <v>61</v>
      </c>
      <c r="P469" s="35">
        <v>60</v>
      </c>
      <c r="Q469" s="35">
        <v>27</v>
      </c>
      <c r="R469" s="35">
        <v>179</v>
      </c>
      <c r="S469" s="35">
        <v>31</v>
      </c>
      <c r="T469" s="35">
        <v>95</v>
      </c>
      <c r="U469" s="35">
        <v>106</v>
      </c>
      <c r="V469" s="34">
        <v>77.333333333333</v>
      </c>
      <c r="W469" s="34">
        <f t="shared" si="112"/>
        <v>90</v>
      </c>
      <c r="X469" s="35">
        <v>14</v>
      </c>
      <c r="Y469" s="35">
        <v>0</v>
      </c>
      <c r="Z469" s="35">
        <v>0</v>
      </c>
      <c r="AA469" s="34">
        <v>152</v>
      </c>
      <c r="AB469" s="34">
        <v>0</v>
      </c>
      <c r="AC469" s="34">
        <v>0</v>
      </c>
      <c r="AD469" s="34">
        <v>0</v>
      </c>
      <c r="AE469" s="34">
        <f t="shared" si="113"/>
        <v>152</v>
      </c>
      <c r="AF469" s="34">
        <f t="shared" si="114"/>
        <v>1.96551724137932</v>
      </c>
      <c r="AG469" s="34">
        <f t="shared" si="115"/>
        <v>1.68888888888889</v>
      </c>
      <c r="AH469" s="34">
        <v>0</v>
      </c>
      <c r="AI469" s="34">
        <v>0</v>
      </c>
      <c r="AJ469" s="35">
        <v>10080</v>
      </c>
      <c r="AK469" s="35">
        <v>93</v>
      </c>
      <c r="AL469" s="35">
        <v>69</v>
      </c>
      <c r="AM469" s="34">
        <v>0.8</v>
      </c>
      <c r="AN469" s="34">
        <f t="shared" si="116"/>
        <v>72</v>
      </c>
      <c r="AO469" s="35">
        <v>72</v>
      </c>
      <c r="AP469" s="35">
        <v>72</v>
      </c>
      <c r="AQ469" t="s">
        <v>82</v>
      </c>
      <c r="AR469">
        <v>8</v>
      </c>
      <c r="AS469" s="34">
        <v>0.1</v>
      </c>
      <c r="AT469" t="s">
        <v>83</v>
      </c>
      <c r="AU469" s="35">
        <f t="shared" si="126"/>
        <v>0</v>
      </c>
      <c r="AV469" s="35">
        <f t="shared" si="117"/>
        <v>0</v>
      </c>
      <c r="AW469" s="35">
        <f t="shared" si="118"/>
        <v>1.68888888888889</v>
      </c>
      <c r="AX469" s="35">
        <f t="shared" si="119"/>
        <v>0.922222222222222</v>
      </c>
      <c r="AY469" s="35">
        <f t="shared" si="120"/>
        <v>0</v>
      </c>
      <c r="AZ469" s="35">
        <f t="shared" si="121"/>
        <v>0</v>
      </c>
      <c r="BA469" s="27" t="str">
        <f t="shared" si="122"/>
        <v>3</v>
      </c>
      <c r="BB469" s="34">
        <v>0.00012</v>
      </c>
      <c r="BC469" s="34">
        <f t="shared" si="123"/>
        <v>0</v>
      </c>
      <c r="BD469" s="34" t="e">
        <f t="shared" si="124"/>
        <v>#REF!</v>
      </c>
      <c r="BE469" s="34">
        <v>0.058</v>
      </c>
      <c r="BF469" s="34">
        <f t="shared" si="127"/>
        <v>0</v>
      </c>
      <c r="BG469" s="34" t="e">
        <f t="shared" si="125"/>
        <v>#REF!</v>
      </c>
      <c r="BH469" t="str">
        <f>IF(AT469="UDARA","U","N")&amp;LEFT($C$4,2)&amp;MID($C$4,4,2)&amp;LEFT(A469,3)&amp;MID(E469,2,2)&amp;VLOOKUP(E469,Acuan_Reference!C:L,10,0)</f>
        <v>N1501MLG71A2</v>
      </c>
      <c r="BI469" t="s">
        <v>84</v>
      </c>
      <c r="BJ469" t="s">
        <v>119</v>
      </c>
      <c r="BK469" t="s">
        <v>86</v>
      </c>
      <c r="BL469" t="s">
        <v>87</v>
      </c>
    </row>
    <row r="470" hidden="1" spans="1:64">
      <c r="A470" t="s">
        <v>103</v>
      </c>
      <c r="B470" t="s">
        <v>75</v>
      </c>
      <c r="C470" t="s">
        <v>76</v>
      </c>
      <c r="D470" t="s">
        <v>154</v>
      </c>
      <c r="E470" t="s">
        <v>155</v>
      </c>
      <c r="F470" t="s">
        <v>156</v>
      </c>
      <c r="G470" t="s">
        <v>118</v>
      </c>
      <c r="H470" t="s">
        <v>81</v>
      </c>
      <c r="I470" s="34">
        <v>21250</v>
      </c>
      <c r="J470" s="35">
        <v>0</v>
      </c>
      <c r="K470" s="35">
        <v>37</v>
      </c>
      <c r="L470" s="35">
        <v>0</v>
      </c>
      <c r="M470" s="35">
        <v>3</v>
      </c>
      <c r="N470" s="35">
        <v>8</v>
      </c>
      <c r="O470" s="35">
        <v>-3</v>
      </c>
      <c r="P470" s="35">
        <v>0</v>
      </c>
      <c r="Q470" s="35">
        <v>7</v>
      </c>
      <c r="R470" s="35">
        <v>2</v>
      </c>
      <c r="S470" s="35">
        <v>12</v>
      </c>
      <c r="T470" s="35">
        <v>15</v>
      </c>
      <c r="U470" s="35">
        <v>13</v>
      </c>
      <c r="V470" s="34">
        <v>13.333333333333</v>
      </c>
      <c r="W470" s="34">
        <f t="shared" si="112"/>
        <v>11.6666666666667</v>
      </c>
      <c r="X470" s="35">
        <v>5</v>
      </c>
      <c r="Y470" s="35">
        <v>0</v>
      </c>
      <c r="Z470" s="35">
        <v>0</v>
      </c>
      <c r="AA470" s="34">
        <v>5</v>
      </c>
      <c r="AB470" s="34">
        <v>0</v>
      </c>
      <c r="AC470" s="34">
        <v>0</v>
      </c>
      <c r="AD470" s="34">
        <v>0</v>
      </c>
      <c r="AE470" s="34">
        <f t="shared" si="113"/>
        <v>5</v>
      </c>
      <c r="AF470" s="34">
        <f t="shared" si="114"/>
        <v>0.375000000000009</v>
      </c>
      <c r="AG470" s="34">
        <f t="shared" si="115"/>
        <v>0.428571428571429</v>
      </c>
      <c r="AH470" s="34">
        <v>0</v>
      </c>
      <c r="AI470" s="34">
        <v>0</v>
      </c>
      <c r="AJ470" s="35">
        <v>10080</v>
      </c>
      <c r="AK470" s="35">
        <v>9</v>
      </c>
      <c r="AL470" s="35">
        <v>7</v>
      </c>
      <c r="AM470" s="34">
        <v>1.3</v>
      </c>
      <c r="AN470" s="34">
        <f t="shared" si="116"/>
        <v>15.1666666666667</v>
      </c>
      <c r="AO470" s="35">
        <v>72</v>
      </c>
      <c r="AP470" s="35">
        <v>72</v>
      </c>
      <c r="AQ470" t="s">
        <v>82</v>
      </c>
      <c r="AR470">
        <v>2</v>
      </c>
      <c r="AS470" s="34">
        <v>0.36666666666667</v>
      </c>
      <c r="AT470" t="s">
        <v>83</v>
      </c>
      <c r="AU470" s="35">
        <f t="shared" si="126"/>
        <v>12.875</v>
      </c>
      <c r="AV470" s="35">
        <f t="shared" si="117"/>
        <v>72</v>
      </c>
      <c r="AW470" s="35">
        <f t="shared" si="118"/>
        <v>6.6</v>
      </c>
      <c r="AX470" s="35">
        <f t="shared" si="119"/>
        <v>6</v>
      </c>
      <c r="AY470" s="35">
        <f t="shared" si="120"/>
        <v>0</v>
      </c>
      <c r="AZ470" s="35">
        <f t="shared" si="121"/>
        <v>0</v>
      </c>
      <c r="BA470" s="27" t="str">
        <f t="shared" si="122"/>
        <v>Kelipatan Kirim/Master box &gt; 3x FC+index</v>
      </c>
      <c r="BB470" s="34">
        <v>0.00012</v>
      </c>
      <c r="BC470" s="34">
        <f t="shared" si="123"/>
        <v>0</v>
      </c>
      <c r="BD470" s="34" t="e">
        <f t="shared" si="124"/>
        <v>#REF!</v>
      </c>
      <c r="BE470" s="34">
        <v>0.058</v>
      </c>
      <c r="BF470" s="34">
        <f t="shared" si="127"/>
        <v>0</v>
      </c>
      <c r="BG470" s="34" t="e">
        <f t="shared" si="125"/>
        <v>#REF!</v>
      </c>
      <c r="BH470" t="str">
        <f>IF(AT470="UDARA","U","N")&amp;LEFT($C$4,2)&amp;MID($C$4,4,2)&amp;LEFT(A470,3)&amp;MID(E470,2,2)&amp;VLOOKUP(E470,Acuan_Reference!C:L,10,0)</f>
        <v>N1501NAD71A2</v>
      </c>
      <c r="BI470" t="s">
        <v>84</v>
      </c>
      <c r="BJ470" t="s">
        <v>119</v>
      </c>
      <c r="BK470" t="s">
        <v>86</v>
      </c>
      <c r="BL470" t="s">
        <v>87</v>
      </c>
    </row>
    <row r="471" hidden="1" spans="1:64">
      <c r="A471" t="s">
        <v>104</v>
      </c>
      <c r="B471" t="s">
        <v>75</v>
      </c>
      <c r="C471" t="s">
        <v>76</v>
      </c>
      <c r="D471" t="s">
        <v>154</v>
      </c>
      <c r="E471" t="s">
        <v>155</v>
      </c>
      <c r="F471" t="s">
        <v>156</v>
      </c>
      <c r="G471" t="s">
        <v>118</v>
      </c>
      <c r="H471" t="s">
        <v>81</v>
      </c>
      <c r="I471" s="34">
        <v>21250</v>
      </c>
      <c r="J471" s="35">
        <v>122</v>
      </c>
      <c r="K471" s="35">
        <v>214</v>
      </c>
      <c r="L471" s="35">
        <v>212</v>
      </c>
      <c r="M471" s="35">
        <v>115</v>
      </c>
      <c r="N471" s="35">
        <v>95</v>
      </c>
      <c r="O471" s="35">
        <v>108</v>
      </c>
      <c r="P471" s="35">
        <v>-39</v>
      </c>
      <c r="Q471" s="35">
        <v>68</v>
      </c>
      <c r="R471" s="35">
        <v>98</v>
      </c>
      <c r="S471" s="35">
        <v>122</v>
      </c>
      <c r="T471" s="35">
        <v>69</v>
      </c>
      <c r="U471" s="35">
        <v>101</v>
      </c>
      <c r="V471" s="34">
        <v>97.333333333333</v>
      </c>
      <c r="W471" s="34">
        <f t="shared" si="112"/>
        <v>78.6666666666667</v>
      </c>
      <c r="X471" s="35">
        <v>41</v>
      </c>
      <c r="Y471" s="35">
        <v>0</v>
      </c>
      <c r="Z471" s="35">
        <v>0</v>
      </c>
      <c r="AA471" s="34">
        <v>174</v>
      </c>
      <c r="AB471" s="34">
        <v>0</v>
      </c>
      <c r="AC471" s="34">
        <v>0</v>
      </c>
      <c r="AD471" s="34">
        <v>0</v>
      </c>
      <c r="AE471" s="34">
        <f t="shared" si="113"/>
        <v>174</v>
      </c>
      <c r="AF471" s="34">
        <f t="shared" si="114"/>
        <v>1.78767123287672</v>
      </c>
      <c r="AG471" s="34">
        <f t="shared" si="115"/>
        <v>2.21186440677966</v>
      </c>
      <c r="AH471" s="34">
        <v>0</v>
      </c>
      <c r="AI471" s="34">
        <v>0</v>
      </c>
      <c r="AJ471" s="35">
        <v>10080</v>
      </c>
      <c r="AK471" s="35">
        <v>113</v>
      </c>
      <c r="AL471" s="35">
        <v>66</v>
      </c>
      <c r="AM471" s="34">
        <v>1</v>
      </c>
      <c r="AN471" s="34">
        <f t="shared" si="116"/>
        <v>78.6666666666667</v>
      </c>
      <c r="AO471" s="35">
        <v>72</v>
      </c>
      <c r="AP471" s="35">
        <v>72</v>
      </c>
      <c r="AQ471" t="s">
        <v>82</v>
      </c>
      <c r="AR471">
        <v>4</v>
      </c>
      <c r="AS471" s="34">
        <v>0.26666666666667</v>
      </c>
      <c r="AT471" t="s">
        <v>83</v>
      </c>
      <c r="AU471" s="35">
        <f t="shared" si="126"/>
        <v>0</v>
      </c>
      <c r="AV471" s="35">
        <f t="shared" si="117"/>
        <v>0</v>
      </c>
      <c r="AW471" s="35">
        <f t="shared" si="118"/>
        <v>2.21186440677966</v>
      </c>
      <c r="AX471" s="35">
        <f t="shared" si="119"/>
        <v>1.3728813559322</v>
      </c>
      <c r="AY471" s="35">
        <f t="shared" si="120"/>
        <v>0</v>
      </c>
      <c r="AZ471" s="35">
        <f t="shared" si="121"/>
        <v>0</v>
      </c>
      <c r="BA471" s="27" t="str">
        <f t="shared" si="122"/>
        <v>3</v>
      </c>
      <c r="BB471" s="34">
        <v>0.00012</v>
      </c>
      <c r="BC471" s="34">
        <f t="shared" si="123"/>
        <v>0</v>
      </c>
      <c r="BD471" s="34" t="e">
        <f t="shared" si="124"/>
        <v>#REF!</v>
      </c>
      <c r="BE471" s="34">
        <v>0.058</v>
      </c>
      <c r="BF471" s="34">
        <f t="shared" si="127"/>
        <v>0</v>
      </c>
      <c r="BG471" s="34" t="e">
        <f t="shared" si="125"/>
        <v>#REF!</v>
      </c>
      <c r="BH471" t="str">
        <f>IF(AT471="UDARA","U","N")&amp;LEFT($C$4,2)&amp;MID($C$4,4,2)&amp;LEFT(A471,3)&amp;MID(E471,2,2)&amp;VLOOKUP(E471,Acuan_Reference!C:L,10,0)</f>
        <v>N1501PDG71A2</v>
      </c>
      <c r="BI471" t="s">
        <v>84</v>
      </c>
      <c r="BJ471" t="s">
        <v>119</v>
      </c>
      <c r="BK471" t="s">
        <v>86</v>
      </c>
      <c r="BL471" t="s">
        <v>87</v>
      </c>
    </row>
    <row r="472" hidden="1" spans="1:64">
      <c r="A472" t="s">
        <v>105</v>
      </c>
      <c r="B472" t="s">
        <v>75</v>
      </c>
      <c r="C472" t="s">
        <v>76</v>
      </c>
      <c r="D472" t="s">
        <v>154</v>
      </c>
      <c r="E472" t="s">
        <v>155</v>
      </c>
      <c r="F472" t="s">
        <v>156</v>
      </c>
      <c r="G472" t="s">
        <v>118</v>
      </c>
      <c r="H472" t="s">
        <v>81</v>
      </c>
      <c r="I472" s="34">
        <v>21250</v>
      </c>
      <c r="J472" s="35">
        <v>15</v>
      </c>
      <c r="K472" s="35">
        <v>50</v>
      </c>
      <c r="L472" s="35">
        <v>15</v>
      </c>
      <c r="M472" s="35">
        <v>75</v>
      </c>
      <c r="N472" s="35">
        <v>50</v>
      </c>
      <c r="O472" s="35">
        <v>55</v>
      </c>
      <c r="P472" s="35">
        <v>40</v>
      </c>
      <c r="Q472" s="35">
        <v>38</v>
      </c>
      <c r="R472" s="35">
        <v>75</v>
      </c>
      <c r="S472" s="35">
        <v>78</v>
      </c>
      <c r="T472" s="35">
        <v>93</v>
      </c>
      <c r="U472" s="35">
        <v>105</v>
      </c>
      <c r="V472" s="34">
        <v>92</v>
      </c>
      <c r="W472" s="34">
        <f t="shared" si="112"/>
        <v>84.6666666666667</v>
      </c>
      <c r="X472" s="35">
        <v>11</v>
      </c>
      <c r="Y472" s="35">
        <v>0</v>
      </c>
      <c r="Z472" s="35">
        <v>0</v>
      </c>
      <c r="AA472" s="34">
        <v>142</v>
      </c>
      <c r="AB472" s="34">
        <v>0</v>
      </c>
      <c r="AC472" s="34">
        <v>0</v>
      </c>
      <c r="AD472" s="34">
        <v>0</v>
      </c>
      <c r="AE472" s="34">
        <f t="shared" si="113"/>
        <v>142</v>
      </c>
      <c r="AF472" s="34">
        <f t="shared" si="114"/>
        <v>1.54347826086957</v>
      </c>
      <c r="AG472" s="34">
        <f t="shared" si="115"/>
        <v>1.67716535433071</v>
      </c>
      <c r="AH472" s="34">
        <v>0</v>
      </c>
      <c r="AI472" s="34">
        <v>0</v>
      </c>
      <c r="AJ472" s="35">
        <v>10080</v>
      </c>
      <c r="AK472" s="35">
        <v>75</v>
      </c>
      <c r="AL472" s="35">
        <v>56</v>
      </c>
      <c r="AM472" s="34">
        <v>1</v>
      </c>
      <c r="AN472" s="34">
        <f t="shared" si="116"/>
        <v>84.6666666666667</v>
      </c>
      <c r="AO472" s="35">
        <v>72</v>
      </c>
      <c r="AP472" s="35">
        <v>72</v>
      </c>
      <c r="AQ472" t="s">
        <v>82</v>
      </c>
      <c r="AR472">
        <v>4</v>
      </c>
      <c r="AS472" s="34">
        <v>0.26666666666667</v>
      </c>
      <c r="AT472" t="s">
        <v>83</v>
      </c>
      <c r="AU472" s="35">
        <f t="shared" si="126"/>
        <v>0</v>
      </c>
      <c r="AV472" s="35">
        <f t="shared" si="117"/>
        <v>0</v>
      </c>
      <c r="AW472" s="35">
        <f t="shared" si="118"/>
        <v>1.67716535433071</v>
      </c>
      <c r="AX472" s="35">
        <f t="shared" si="119"/>
        <v>1.01574803149606</v>
      </c>
      <c r="AY472" s="35">
        <f t="shared" si="120"/>
        <v>0</v>
      </c>
      <c r="AZ472" s="35">
        <f t="shared" si="121"/>
        <v>0</v>
      </c>
      <c r="BA472" s="27" t="str">
        <f t="shared" si="122"/>
        <v>3</v>
      </c>
      <c r="BB472" s="34">
        <v>0.00012</v>
      </c>
      <c r="BC472" s="34">
        <f t="shared" si="123"/>
        <v>0</v>
      </c>
      <c r="BD472" s="34" t="e">
        <f t="shared" si="124"/>
        <v>#REF!</v>
      </c>
      <c r="BE472" s="34">
        <v>0.058</v>
      </c>
      <c r="BF472" s="34">
        <f t="shared" si="127"/>
        <v>0</v>
      </c>
      <c r="BG472" s="34" t="e">
        <f t="shared" si="125"/>
        <v>#REF!</v>
      </c>
      <c r="BH472" t="str">
        <f>IF(AT472="UDARA","U","N")&amp;LEFT($C$4,2)&amp;MID($C$4,4,2)&amp;LEFT(A472,3)&amp;MID(E472,2,2)&amp;VLOOKUP(E472,Acuan_Reference!C:L,10,0)</f>
        <v>N1501PKB71A2</v>
      </c>
      <c r="BI472" t="s">
        <v>84</v>
      </c>
      <c r="BJ472" t="s">
        <v>119</v>
      </c>
      <c r="BK472" t="s">
        <v>86</v>
      </c>
      <c r="BL472" t="s">
        <v>87</v>
      </c>
    </row>
    <row r="473" hidden="1" spans="1:64">
      <c r="A473" t="s">
        <v>106</v>
      </c>
      <c r="B473" t="s">
        <v>75</v>
      </c>
      <c r="C473" t="s">
        <v>76</v>
      </c>
      <c r="D473" t="s">
        <v>154</v>
      </c>
      <c r="E473" t="s">
        <v>155</v>
      </c>
      <c r="F473" t="s">
        <v>156</v>
      </c>
      <c r="G473" t="s">
        <v>118</v>
      </c>
      <c r="H473" t="s">
        <v>81</v>
      </c>
      <c r="I473" s="34">
        <v>21250</v>
      </c>
      <c r="J473" s="35">
        <v>34</v>
      </c>
      <c r="K473" s="35">
        <v>174</v>
      </c>
      <c r="L473" s="35">
        <v>41</v>
      </c>
      <c r="M473" s="35">
        <v>143</v>
      </c>
      <c r="N473" s="35">
        <v>102</v>
      </c>
      <c r="O473" s="35">
        <v>170</v>
      </c>
      <c r="P473" s="35">
        <v>24</v>
      </c>
      <c r="Q473" s="35">
        <v>38</v>
      </c>
      <c r="R473" s="35">
        <v>70</v>
      </c>
      <c r="S473" s="35">
        <v>129</v>
      </c>
      <c r="T473" s="35">
        <v>113</v>
      </c>
      <c r="U473" s="35">
        <v>116</v>
      </c>
      <c r="V473" s="34">
        <v>119.33333333333</v>
      </c>
      <c r="W473" s="34">
        <f t="shared" si="112"/>
        <v>100</v>
      </c>
      <c r="X473" s="35">
        <v>28</v>
      </c>
      <c r="Y473" s="35">
        <v>0</v>
      </c>
      <c r="Z473" s="35">
        <v>0</v>
      </c>
      <c r="AA473" s="34">
        <v>109</v>
      </c>
      <c r="AB473" s="34">
        <v>0</v>
      </c>
      <c r="AC473" s="34">
        <v>0</v>
      </c>
      <c r="AD473" s="34">
        <v>72</v>
      </c>
      <c r="AE473" s="34">
        <f t="shared" si="113"/>
        <v>181</v>
      </c>
      <c r="AF473" s="34">
        <f t="shared" si="114"/>
        <v>1.51675977653636</v>
      </c>
      <c r="AG473" s="34">
        <f t="shared" si="115"/>
        <v>1.09</v>
      </c>
      <c r="AH473" s="34">
        <v>0</v>
      </c>
      <c r="AI473" s="34">
        <v>0</v>
      </c>
      <c r="AJ473" s="35">
        <v>10080</v>
      </c>
      <c r="AK473" s="35">
        <v>93</v>
      </c>
      <c r="AL473" s="35">
        <v>71</v>
      </c>
      <c r="AM473" s="34">
        <v>0.9</v>
      </c>
      <c r="AN473" s="34">
        <f t="shared" si="116"/>
        <v>90</v>
      </c>
      <c r="AO473" s="35">
        <v>72</v>
      </c>
      <c r="AP473" s="35">
        <v>72</v>
      </c>
      <c r="AQ473" t="s">
        <v>82</v>
      </c>
      <c r="AR473">
        <v>4</v>
      </c>
      <c r="AS473" s="34">
        <v>0.16666666666667</v>
      </c>
      <c r="AT473" t="s">
        <v>83</v>
      </c>
      <c r="AU473" s="35">
        <f t="shared" si="126"/>
        <v>0</v>
      </c>
      <c r="AV473" s="35">
        <f t="shared" si="117"/>
        <v>0</v>
      </c>
      <c r="AW473" s="35">
        <f t="shared" si="118"/>
        <v>1.81</v>
      </c>
      <c r="AX473" s="35">
        <f t="shared" si="119"/>
        <v>1.1</v>
      </c>
      <c r="AY473" s="35">
        <f t="shared" si="120"/>
        <v>0</v>
      </c>
      <c r="AZ473" s="35">
        <f t="shared" si="121"/>
        <v>0</v>
      </c>
      <c r="BA473" s="27" t="str">
        <f t="shared" si="122"/>
        <v>3</v>
      </c>
      <c r="BB473" s="34">
        <v>0.00012</v>
      </c>
      <c r="BC473" s="34">
        <f t="shared" si="123"/>
        <v>0</v>
      </c>
      <c r="BD473" s="34" t="e">
        <f t="shared" si="124"/>
        <v>#REF!</v>
      </c>
      <c r="BE473" s="34">
        <v>0.058</v>
      </c>
      <c r="BF473" s="34">
        <f t="shared" si="127"/>
        <v>0</v>
      </c>
      <c r="BG473" s="34" t="e">
        <f t="shared" si="125"/>
        <v>#REF!</v>
      </c>
      <c r="BH473" t="str">
        <f>IF(AT473="UDARA","U","N")&amp;LEFT($C$4,2)&amp;MID($C$4,4,2)&amp;LEFT(A473,3)&amp;MID(E473,2,2)&amp;VLOOKUP(E473,Acuan_Reference!C:L,10,0)</f>
        <v>N1501PLB71A2</v>
      </c>
      <c r="BI473" t="s">
        <v>84</v>
      </c>
      <c r="BJ473" t="s">
        <v>119</v>
      </c>
      <c r="BK473" t="s">
        <v>86</v>
      </c>
      <c r="BL473" t="s">
        <v>87</v>
      </c>
    </row>
    <row r="474" hidden="1" spans="1:64">
      <c r="A474" t="s">
        <v>107</v>
      </c>
      <c r="B474" t="s">
        <v>75</v>
      </c>
      <c r="C474" t="s">
        <v>76</v>
      </c>
      <c r="D474" t="s">
        <v>154</v>
      </c>
      <c r="E474" t="s">
        <v>155</v>
      </c>
      <c r="F474" t="s">
        <v>156</v>
      </c>
      <c r="G474" t="s">
        <v>118</v>
      </c>
      <c r="H474" t="s">
        <v>81</v>
      </c>
      <c r="I474" s="34">
        <v>21250</v>
      </c>
      <c r="J474" s="35">
        <v>37</v>
      </c>
      <c r="K474" s="35">
        <v>60</v>
      </c>
      <c r="L474" s="35">
        <v>42</v>
      </c>
      <c r="M474" s="35">
        <v>60</v>
      </c>
      <c r="N474" s="35">
        <v>63</v>
      </c>
      <c r="O474" s="35">
        <v>88</v>
      </c>
      <c r="P474" s="35">
        <v>19</v>
      </c>
      <c r="Q474" s="35">
        <v>93</v>
      </c>
      <c r="R474" s="35">
        <v>11</v>
      </c>
      <c r="S474" s="35">
        <v>96</v>
      </c>
      <c r="T474" s="35">
        <v>126</v>
      </c>
      <c r="U474" s="35">
        <v>88</v>
      </c>
      <c r="V474" s="34">
        <v>103.33333333333</v>
      </c>
      <c r="W474" s="34">
        <f t="shared" si="112"/>
        <v>89</v>
      </c>
      <c r="X474" s="35">
        <v>16</v>
      </c>
      <c r="Y474" s="35">
        <v>0</v>
      </c>
      <c r="Z474" s="35">
        <v>0</v>
      </c>
      <c r="AA474" s="34">
        <v>44</v>
      </c>
      <c r="AB474" s="34">
        <v>0</v>
      </c>
      <c r="AC474" s="34">
        <v>0</v>
      </c>
      <c r="AD474" s="34">
        <v>0</v>
      </c>
      <c r="AE474" s="34">
        <f t="shared" si="113"/>
        <v>44</v>
      </c>
      <c r="AF474" s="34">
        <f t="shared" si="114"/>
        <v>0.425806451612917</v>
      </c>
      <c r="AG474" s="34">
        <f t="shared" si="115"/>
        <v>0.49438202247191</v>
      </c>
      <c r="AH474" s="34">
        <v>0</v>
      </c>
      <c r="AI474" s="34">
        <v>0</v>
      </c>
      <c r="AJ474" s="35">
        <v>10080</v>
      </c>
      <c r="AK474" s="35">
        <v>78</v>
      </c>
      <c r="AL474" s="35">
        <v>53</v>
      </c>
      <c r="AM474" s="34">
        <v>1.3</v>
      </c>
      <c r="AN474" s="34">
        <f t="shared" si="116"/>
        <v>115.7</v>
      </c>
      <c r="AO474" s="35">
        <v>72</v>
      </c>
      <c r="AP474" s="35">
        <v>72</v>
      </c>
      <c r="AQ474" t="s">
        <v>82</v>
      </c>
      <c r="AR474">
        <v>2</v>
      </c>
      <c r="AS474" s="34">
        <v>0.43333333333333</v>
      </c>
      <c r="AT474" t="s">
        <v>83</v>
      </c>
      <c r="AU474" s="35">
        <f t="shared" si="126"/>
        <v>93.525</v>
      </c>
      <c r="AV474" s="35">
        <f t="shared" si="117"/>
        <v>144</v>
      </c>
      <c r="AW474" s="35">
        <f t="shared" si="118"/>
        <v>2.1123595505618</v>
      </c>
      <c r="AX474" s="35">
        <f t="shared" si="119"/>
        <v>1.51685393258427</v>
      </c>
      <c r="AY474" s="35">
        <f t="shared" si="120"/>
        <v>144</v>
      </c>
      <c r="AZ474" s="35">
        <f t="shared" si="121"/>
        <v>0</v>
      </c>
      <c r="BA474" s="27" t="str">
        <f t="shared" si="122"/>
        <v>1</v>
      </c>
      <c r="BB474" s="34">
        <v>0.00012</v>
      </c>
      <c r="BC474" s="34">
        <f t="shared" si="123"/>
        <v>0</v>
      </c>
      <c r="BD474" s="34" t="e">
        <f t="shared" si="124"/>
        <v>#REF!</v>
      </c>
      <c r="BE474" s="34">
        <v>0.058</v>
      </c>
      <c r="BF474" s="34">
        <f t="shared" si="127"/>
        <v>8.352</v>
      </c>
      <c r="BG474" s="34" t="e">
        <f t="shared" si="125"/>
        <v>#REF!</v>
      </c>
      <c r="BH474" t="str">
        <f>IF(AT474="UDARA","U","N")&amp;LEFT($C$4,2)&amp;MID($C$4,4,2)&amp;LEFT(A474,3)&amp;MID(E474,2,2)&amp;VLOOKUP(E474,Acuan_Reference!C:L,10,0)</f>
        <v>N1501PTK71A2</v>
      </c>
      <c r="BI474" t="s">
        <v>84</v>
      </c>
      <c r="BJ474" t="s">
        <v>119</v>
      </c>
      <c r="BK474" t="s">
        <v>86</v>
      </c>
      <c r="BL474" t="s">
        <v>87</v>
      </c>
    </row>
    <row r="475" hidden="1" spans="1:64">
      <c r="A475" t="s">
        <v>108</v>
      </c>
      <c r="B475" t="s">
        <v>75</v>
      </c>
      <c r="C475" t="s">
        <v>76</v>
      </c>
      <c r="D475" t="s">
        <v>154</v>
      </c>
      <c r="E475" t="s">
        <v>155</v>
      </c>
      <c r="F475" t="s">
        <v>156</v>
      </c>
      <c r="G475" t="s">
        <v>118</v>
      </c>
      <c r="H475" t="s">
        <v>81</v>
      </c>
      <c r="I475" s="34">
        <v>21250</v>
      </c>
      <c r="J475" s="35">
        <v>47</v>
      </c>
      <c r="K475" s="35">
        <v>63</v>
      </c>
      <c r="L475" s="35">
        <v>-1</v>
      </c>
      <c r="M475" s="35">
        <v>7</v>
      </c>
      <c r="N475" s="35">
        <v>3</v>
      </c>
      <c r="O475" s="35">
        <v>14</v>
      </c>
      <c r="P475" s="35">
        <v>5</v>
      </c>
      <c r="Q475" s="35">
        <v>1</v>
      </c>
      <c r="R475" s="35">
        <v>47</v>
      </c>
      <c r="S475" s="35">
        <v>18</v>
      </c>
      <c r="T475" s="35">
        <v>16</v>
      </c>
      <c r="U475" s="35">
        <v>38</v>
      </c>
      <c r="V475" s="34">
        <v>24</v>
      </c>
      <c r="W475" s="34">
        <f t="shared" si="112"/>
        <v>24.3333333333333</v>
      </c>
      <c r="X475" s="35">
        <v>13</v>
      </c>
      <c r="Y475" s="35">
        <v>0</v>
      </c>
      <c r="Z475" s="35">
        <v>0</v>
      </c>
      <c r="AA475" s="34">
        <v>73</v>
      </c>
      <c r="AB475" s="34">
        <v>0</v>
      </c>
      <c r="AC475" s="34">
        <v>0</v>
      </c>
      <c r="AD475" s="34">
        <v>0</v>
      </c>
      <c r="AE475" s="34">
        <f t="shared" si="113"/>
        <v>73</v>
      </c>
      <c r="AF475" s="34">
        <f t="shared" si="114"/>
        <v>3.04166666666667</v>
      </c>
      <c r="AG475" s="34">
        <f t="shared" si="115"/>
        <v>3</v>
      </c>
      <c r="AH475" s="34">
        <v>0</v>
      </c>
      <c r="AI475" s="34">
        <v>0</v>
      </c>
      <c r="AJ475" s="35">
        <v>10080</v>
      </c>
      <c r="AK475" s="35">
        <v>27</v>
      </c>
      <c r="AL475" s="35">
        <v>19</v>
      </c>
      <c r="AM475" s="34">
        <v>0.8</v>
      </c>
      <c r="AN475" s="34">
        <f t="shared" si="116"/>
        <v>19.4666666666667</v>
      </c>
      <c r="AO475" s="35">
        <v>72</v>
      </c>
      <c r="AP475" s="35">
        <v>72</v>
      </c>
      <c r="AQ475" t="s">
        <v>82</v>
      </c>
      <c r="AR475">
        <v>4</v>
      </c>
      <c r="AS475" s="34">
        <v>0.066666666666667</v>
      </c>
      <c r="AT475" t="s">
        <v>83</v>
      </c>
      <c r="AU475" s="35">
        <f t="shared" si="126"/>
        <v>0</v>
      </c>
      <c r="AV475" s="35">
        <f t="shared" si="117"/>
        <v>0</v>
      </c>
      <c r="AW475" s="35">
        <f t="shared" si="118"/>
        <v>3</v>
      </c>
      <c r="AX475" s="35">
        <f t="shared" si="119"/>
        <v>2.21917808219178</v>
      </c>
      <c r="AY475" s="35">
        <f t="shared" si="120"/>
        <v>0</v>
      </c>
      <c r="AZ475" s="35">
        <f t="shared" si="121"/>
        <v>0</v>
      </c>
      <c r="BA475" s="27" t="str">
        <f t="shared" si="122"/>
        <v>3</v>
      </c>
      <c r="BB475" s="34">
        <v>0.00012</v>
      </c>
      <c r="BC475" s="34">
        <f t="shared" si="123"/>
        <v>0</v>
      </c>
      <c r="BD475" s="34" t="e">
        <f t="shared" si="124"/>
        <v>#REF!</v>
      </c>
      <c r="BE475" s="34">
        <v>0.058</v>
      </c>
      <c r="BF475" s="34">
        <f t="shared" si="127"/>
        <v>0</v>
      </c>
      <c r="BG475" s="34" t="e">
        <f t="shared" si="125"/>
        <v>#REF!</v>
      </c>
      <c r="BH475" t="str">
        <f>IF(AT475="UDARA","U","N")&amp;LEFT($C$4,2)&amp;MID($C$4,4,2)&amp;LEFT(A475,3)&amp;MID(E475,2,2)&amp;VLOOKUP(E475,Acuan_Reference!C:L,10,0)</f>
        <v>N1501PWT71A2</v>
      </c>
      <c r="BI475" t="s">
        <v>84</v>
      </c>
      <c r="BJ475" t="s">
        <v>119</v>
      </c>
      <c r="BK475" t="s">
        <v>86</v>
      </c>
      <c r="BL475" t="s">
        <v>87</v>
      </c>
    </row>
    <row r="476" hidden="1" spans="1:64">
      <c r="A476" t="s">
        <v>109</v>
      </c>
      <c r="B476" t="s">
        <v>75</v>
      </c>
      <c r="C476" t="s">
        <v>76</v>
      </c>
      <c r="D476" t="s">
        <v>154</v>
      </c>
      <c r="E476" t="s">
        <v>155</v>
      </c>
      <c r="F476" t="s">
        <v>156</v>
      </c>
      <c r="G476" t="s">
        <v>118</v>
      </c>
      <c r="H476" t="s">
        <v>81</v>
      </c>
      <c r="I476" s="34">
        <v>21250</v>
      </c>
      <c r="J476" s="35">
        <v>401</v>
      </c>
      <c r="K476" s="35">
        <v>305</v>
      </c>
      <c r="L476" s="35">
        <v>243</v>
      </c>
      <c r="M476" s="35">
        <v>142</v>
      </c>
      <c r="N476" s="35">
        <v>178</v>
      </c>
      <c r="O476" s="35">
        <v>80</v>
      </c>
      <c r="P476" s="35">
        <v>168</v>
      </c>
      <c r="Q476" s="35">
        <v>140</v>
      </c>
      <c r="R476" s="35">
        <v>157</v>
      </c>
      <c r="S476" s="35">
        <v>166</v>
      </c>
      <c r="T476" s="35">
        <v>126</v>
      </c>
      <c r="U476" s="35">
        <v>421</v>
      </c>
      <c r="V476" s="34">
        <v>237.66666666667</v>
      </c>
      <c r="W476" s="34">
        <f t="shared" si="112"/>
        <v>216.333333333333</v>
      </c>
      <c r="X476" s="35">
        <v>108</v>
      </c>
      <c r="Y476" s="35">
        <v>0</v>
      </c>
      <c r="Z476" s="35">
        <v>0</v>
      </c>
      <c r="AA476" s="34">
        <v>81</v>
      </c>
      <c r="AB476" s="34">
        <v>0</v>
      </c>
      <c r="AC476" s="34">
        <v>0</v>
      </c>
      <c r="AD476" s="34">
        <v>0</v>
      </c>
      <c r="AE476" s="34">
        <f t="shared" si="113"/>
        <v>81</v>
      </c>
      <c r="AF476" s="34">
        <f t="shared" si="114"/>
        <v>0.340813464235619</v>
      </c>
      <c r="AG476" s="34">
        <f t="shared" si="115"/>
        <v>0.37442218798151</v>
      </c>
      <c r="AH476" s="34">
        <v>0</v>
      </c>
      <c r="AI476" s="34">
        <v>0</v>
      </c>
      <c r="AJ476" s="35">
        <v>10080</v>
      </c>
      <c r="AK476" s="35">
        <v>181</v>
      </c>
      <c r="AL476" s="35">
        <v>102</v>
      </c>
      <c r="AM476" s="34">
        <v>0.6</v>
      </c>
      <c r="AN476" s="34">
        <f t="shared" si="116"/>
        <v>129.8</v>
      </c>
      <c r="AO476" s="35">
        <v>72</v>
      </c>
      <c r="AP476" s="35">
        <v>72</v>
      </c>
      <c r="AQ476" t="s">
        <v>82</v>
      </c>
      <c r="AR476">
        <v>8</v>
      </c>
      <c r="AS476" s="34">
        <v>0.1</v>
      </c>
      <c r="AT476" t="s">
        <v>83</v>
      </c>
      <c r="AU476" s="35">
        <f t="shared" si="126"/>
        <v>113.1</v>
      </c>
      <c r="AV476" s="35">
        <f t="shared" si="117"/>
        <v>144</v>
      </c>
      <c r="AW476" s="35">
        <f t="shared" si="118"/>
        <v>1.04006163328197</v>
      </c>
      <c r="AX476" s="35">
        <f t="shared" si="119"/>
        <v>0.568567026194145</v>
      </c>
      <c r="AY476" s="35">
        <f t="shared" si="120"/>
        <v>144</v>
      </c>
      <c r="AZ476" s="35">
        <f t="shared" si="121"/>
        <v>0</v>
      </c>
      <c r="BA476" s="27" t="str">
        <f t="shared" si="122"/>
        <v>2</v>
      </c>
      <c r="BB476" s="34">
        <v>0.00012</v>
      </c>
      <c r="BC476" s="34">
        <f t="shared" si="123"/>
        <v>0</v>
      </c>
      <c r="BD476" s="34" t="e">
        <f t="shared" si="124"/>
        <v>#REF!</v>
      </c>
      <c r="BE476" s="34">
        <v>0.058</v>
      </c>
      <c r="BF476" s="34">
        <f t="shared" si="127"/>
        <v>8.352</v>
      </c>
      <c r="BG476" s="34" t="e">
        <f t="shared" si="125"/>
        <v>#REF!</v>
      </c>
      <c r="BH476" t="str">
        <f>IF(AT476="UDARA","U","N")&amp;LEFT($C$4,2)&amp;MID($C$4,4,2)&amp;LEFT(A476,3)&amp;MID(E476,2,2)&amp;VLOOKUP(E476,Acuan_Reference!C:L,10,0)</f>
        <v>N1501SBY71A2</v>
      </c>
      <c r="BI476" t="s">
        <v>84</v>
      </c>
      <c r="BJ476" t="s">
        <v>119</v>
      </c>
      <c r="BK476" t="s">
        <v>86</v>
      </c>
      <c r="BL476" t="s">
        <v>87</v>
      </c>
    </row>
    <row r="477" hidden="1" spans="1:64">
      <c r="A477" t="s">
        <v>110</v>
      </c>
      <c r="B477" t="s">
        <v>75</v>
      </c>
      <c r="C477" t="s">
        <v>76</v>
      </c>
      <c r="D477" t="s">
        <v>154</v>
      </c>
      <c r="E477" t="s">
        <v>155</v>
      </c>
      <c r="F477" t="s">
        <v>156</v>
      </c>
      <c r="G477" t="s">
        <v>118</v>
      </c>
      <c r="H477" t="s">
        <v>81</v>
      </c>
      <c r="I477" s="34">
        <v>21250</v>
      </c>
      <c r="J477" s="35">
        <v>77</v>
      </c>
      <c r="K477" s="35">
        <v>92</v>
      </c>
      <c r="L477" s="35">
        <v>95</v>
      </c>
      <c r="M477" s="35">
        <v>137</v>
      </c>
      <c r="N477" s="35">
        <v>84</v>
      </c>
      <c r="O477" s="35">
        <v>116</v>
      </c>
      <c r="P477" s="35">
        <v>78</v>
      </c>
      <c r="Q477" s="35">
        <v>286</v>
      </c>
      <c r="R477" s="35">
        <v>-6</v>
      </c>
      <c r="S477" s="35">
        <v>112</v>
      </c>
      <c r="T477" s="35">
        <v>192</v>
      </c>
      <c r="U477" s="35">
        <v>218</v>
      </c>
      <c r="V477" s="34">
        <v>174</v>
      </c>
      <c r="W477" s="34">
        <f t="shared" si="112"/>
        <v>159.333333333333</v>
      </c>
      <c r="X477" s="35">
        <v>77</v>
      </c>
      <c r="Y477" s="35">
        <v>0</v>
      </c>
      <c r="Z477" s="35">
        <v>0</v>
      </c>
      <c r="AA477" s="34">
        <v>15</v>
      </c>
      <c r="AB477" s="34">
        <v>0</v>
      </c>
      <c r="AC477" s="34">
        <v>0</v>
      </c>
      <c r="AD477" s="34">
        <v>0</v>
      </c>
      <c r="AE477" s="34">
        <f t="shared" si="113"/>
        <v>15</v>
      </c>
      <c r="AF477" s="34">
        <f t="shared" si="114"/>
        <v>0.0862068965517241</v>
      </c>
      <c r="AG477" s="34">
        <f t="shared" si="115"/>
        <v>0.0941422594142259</v>
      </c>
      <c r="AH477" s="34">
        <v>0</v>
      </c>
      <c r="AI477" s="34">
        <v>0</v>
      </c>
      <c r="AJ477" s="35">
        <v>10080</v>
      </c>
      <c r="AK477" s="35">
        <v>153</v>
      </c>
      <c r="AL477" s="35">
        <v>68</v>
      </c>
      <c r="AM477" s="34">
        <v>0.7</v>
      </c>
      <c r="AN477" s="34">
        <f t="shared" si="116"/>
        <v>111.533333333333</v>
      </c>
      <c r="AO477" s="35">
        <v>72</v>
      </c>
      <c r="AP477" s="35">
        <v>72</v>
      </c>
      <c r="AQ477" t="s">
        <v>82</v>
      </c>
      <c r="AR477">
        <v>8</v>
      </c>
      <c r="AS477" s="34">
        <v>0.066666666666667</v>
      </c>
      <c r="AT477" t="s">
        <v>83</v>
      </c>
      <c r="AU477" s="35">
        <f t="shared" si="126"/>
        <v>123.4</v>
      </c>
      <c r="AV477" s="35">
        <f t="shared" si="117"/>
        <v>144</v>
      </c>
      <c r="AW477" s="35">
        <f t="shared" si="118"/>
        <v>0.997907949790795</v>
      </c>
      <c r="AX477" s="35">
        <f t="shared" si="119"/>
        <v>0.571129707112971</v>
      </c>
      <c r="AY477" s="35">
        <f t="shared" si="120"/>
        <v>144</v>
      </c>
      <c r="AZ477" s="35">
        <f t="shared" si="121"/>
        <v>0</v>
      </c>
      <c r="BA477" s="27" t="str">
        <f t="shared" si="122"/>
        <v>2</v>
      </c>
      <c r="BB477" s="34">
        <v>0.00012</v>
      </c>
      <c r="BC477" s="34">
        <f t="shared" si="123"/>
        <v>0</v>
      </c>
      <c r="BD477" s="34" t="e">
        <f t="shared" si="124"/>
        <v>#REF!</v>
      </c>
      <c r="BE477" s="34">
        <v>0.058</v>
      </c>
      <c r="BF477" s="34">
        <f t="shared" si="127"/>
        <v>8.352</v>
      </c>
      <c r="BG477" s="34" t="e">
        <f t="shared" si="125"/>
        <v>#REF!</v>
      </c>
      <c r="BH477" t="str">
        <f>IF(AT477="UDARA","U","N")&amp;LEFT($C$4,2)&amp;MID($C$4,4,2)&amp;LEFT(A477,3)&amp;MID(E477,2,2)&amp;VLOOKUP(E477,Acuan_Reference!C:L,10,0)</f>
        <v>N1501SLO71A2</v>
      </c>
      <c r="BI477" t="s">
        <v>84</v>
      </c>
      <c r="BJ477" t="s">
        <v>119</v>
      </c>
      <c r="BK477" t="s">
        <v>86</v>
      </c>
      <c r="BL477" t="s">
        <v>87</v>
      </c>
    </row>
    <row r="478" hidden="1" spans="1:64">
      <c r="A478" t="s">
        <v>111</v>
      </c>
      <c r="B478" t="s">
        <v>75</v>
      </c>
      <c r="C478" t="s">
        <v>76</v>
      </c>
      <c r="D478" t="s">
        <v>154</v>
      </c>
      <c r="E478" t="s">
        <v>155</v>
      </c>
      <c r="F478" t="s">
        <v>156</v>
      </c>
      <c r="G478" t="s">
        <v>118</v>
      </c>
      <c r="H478" t="s">
        <v>81</v>
      </c>
      <c r="I478" s="34">
        <v>21250</v>
      </c>
      <c r="J478" s="35">
        <v>96</v>
      </c>
      <c r="K478" s="35">
        <v>82</v>
      </c>
      <c r="L478" s="35">
        <v>29</v>
      </c>
      <c r="M478" s="35">
        <v>245</v>
      </c>
      <c r="N478" s="35">
        <v>90</v>
      </c>
      <c r="O478" s="35">
        <v>123</v>
      </c>
      <c r="P478" s="35">
        <v>129</v>
      </c>
      <c r="Q478" s="35">
        <v>106</v>
      </c>
      <c r="R478" s="35">
        <v>84</v>
      </c>
      <c r="S478" s="35">
        <v>146</v>
      </c>
      <c r="T478" s="35">
        <v>198</v>
      </c>
      <c r="U478" s="35">
        <v>205</v>
      </c>
      <c r="V478" s="34">
        <v>183</v>
      </c>
      <c r="W478" s="34">
        <f t="shared" si="112"/>
        <v>166.666666666667</v>
      </c>
      <c r="X478" s="35">
        <v>61</v>
      </c>
      <c r="Y478" s="35">
        <v>0</v>
      </c>
      <c r="Z478" s="35">
        <v>0</v>
      </c>
      <c r="AA478" s="34">
        <v>164</v>
      </c>
      <c r="AB478" s="34">
        <v>0</v>
      </c>
      <c r="AC478" s="34">
        <v>0</v>
      </c>
      <c r="AD478" s="34">
        <v>0</v>
      </c>
      <c r="AE478" s="34">
        <f t="shared" si="113"/>
        <v>164</v>
      </c>
      <c r="AF478" s="34">
        <f t="shared" si="114"/>
        <v>0.896174863387978</v>
      </c>
      <c r="AG478" s="34">
        <f t="shared" si="115"/>
        <v>0.984</v>
      </c>
      <c r="AH478" s="34">
        <v>0</v>
      </c>
      <c r="AI478" s="34">
        <v>0</v>
      </c>
      <c r="AJ478" s="35">
        <v>10080</v>
      </c>
      <c r="AK478" s="35">
        <v>132</v>
      </c>
      <c r="AL478" s="35">
        <v>97</v>
      </c>
      <c r="AM478" s="34">
        <v>1.5</v>
      </c>
      <c r="AN478" s="34">
        <f t="shared" si="116"/>
        <v>250</v>
      </c>
      <c r="AO478" s="35">
        <v>72</v>
      </c>
      <c r="AP478" s="35">
        <v>72</v>
      </c>
      <c r="AQ478" t="s">
        <v>82</v>
      </c>
      <c r="AR478">
        <v>2</v>
      </c>
      <c r="AS478" s="34">
        <v>0.53333333333333</v>
      </c>
      <c r="AT478" t="s">
        <v>83</v>
      </c>
      <c r="AU478" s="35">
        <f t="shared" si="126"/>
        <v>137.25</v>
      </c>
      <c r="AV478" s="35">
        <f t="shared" si="117"/>
        <v>144</v>
      </c>
      <c r="AW478" s="35">
        <f t="shared" si="118"/>
        <v>1.848</v>
      </c>
      <c r="AX478" s="35">
        <f t="shared" si="119"/>
        <v>1.266</v>
      </c>
      <c r="AY478" s="35">
        <f t="shared" si="120"/>
        <v>144</v>
      </c>
      <c r="AZ478" s="35">
        <f t="shared" si="121"/>
        <v>0</v>
      </c>
      <c r="BA478" s="27" t="str">
        <f t="shared" si="122"/>
        <v>2</v>
      </c>
      <c r="BB478" s="34">
        <v>0.00012</v>
      </c>
      <c r="BC478" s="34">
        <f t="shared" si="123"/>
        <v>0</v>
      </c>
      <c r="BD478" s="34" t="e">
        <f t="shared" si="124"/>
        <v>#REF!</v>
      </c>
      <c r="BE478" s="34">
        <v>0.058</v>
      </c>
      <c r="BF478" s="34">
        <f t="shared" si="127"/>
        <v>8.352</v>
      </c>
      <c r="BG478" s="34" t="e">
        <f t="shared" si="125"/>
        <v>#REF!</v>
      </c>
      <c r="BH478" t="str">
        <f>IF(AT478="UDARA","U","N")&amp;LEFT($C$4,2)&amp;MID($C$4,4,2)&amp;LEFT(A478,3)&amp;MID(E478,2,2)&amp;VLOOKUP(E478,Acuan_Reference!C:L,10,0)</f>
        <v>N1501SMD71A2</v>
      </c>
      <c r="BI478" t="s">
        <v>84</v>
      </c>
      <c r="BJ478" t="s">
        <v>119</v>
      </c>
      <c r="BK478" t="s">
        <v>86</v>
      </c>
      <c r="BL478" t="s">
        <v>87</v>
      </c>
    </row>
    <row r="479" hidden="1" spans="1:64">
      <c r="A479" t="s">
        <v>112</v>
      </c>
      <c r="B479" t="s">
        <v>75</v>
      </c>
      <c r="C479" t="s">
        <v>76</v>
      </c>
      <c r="D479" t="s">
        <v>154</v>
      </c>
      <c r="E479" t="s">
        <v>155</v>
      </c>
      <c r="F479" t="s">
        <v>156</v>
      </c>
      <c r="G479" t="s">
        <v>118</v>
      </c>
      <c r="H479" t="s">
        <v>81</v>
      </c>
      <c r="I479" s="34">
        <v>21250</v>
      </c>
      <c r="J479" s="35">
        <v>158</v>
      </c>
      <c r="K479" s="35">
        <v>391</v>
      </c>
      <c r="L479" s="35">
        <v>135</v>
      </c>
      <c r="M479" s="35">
        <v>462</v>
      </c>
      <c r="N479" s="35">
        <v>68</v>
      </c>
      <c r="O479" s="35">
        <v>164</v>
      </c>
      <c r="P479" s="35">
        <v>106</v>
      </c>
      <c r="Q479" s="35">
        <v>46</v>
      </c>
      <c r="R479" s="35">
        <v>202</v>
      </c>
      <c r="S479" s="35">
        <v>67</v>
      </c>
      <c r="T479" s="35">
        <v>251</v>
      </c>
      <c r="U479" s="35">
        <v>641</v>
      </c>
      <c r="V479" s="34">
        <v>319.66666666667</v>
      </c>
      <c r="W479" s="34">
        <f t="shared" si="112"/>
        <v>336.666666666667</v>
      </c>
      <c r="X479" s="35">
        <v>43</v>
      </c>
      <c r="Y479" s="35">
        <v>0</v>
      </c>
      <c r="Z479" s="35">
        <v>0</v>
      </c>
      <c r="AA479" s="34">
        <v>252</v>
      </c>
      <c r="AB479" s="34">
        <v>0</v>
      </c>
      <c r="AC479" s="34">
        <v>0</v>
      </c>
      <c r="AD479" s="34">
        <v>0</v>
      </c>
      <c r="AE479" s="34">
        <f t="shared" si="113"/>
        <v>252</v>
      </c>
      <c r="AF479" s="34">
        <f t="shared" si="114"/>
        <v>0.788321167883203</v>
      </c>
      <c r="AG479" s="34">
        <f t="shared" si="115"/>
        <v>0.748514851485149</v>
      </c>
      <c r="AH479" s="34">
        <v>0</v>
      </c>
      <c r="AI479" s="34">
        <v>0</v>
      </c>
      <c r="AJ479" s="35">
        <v>10080</v>
      </c>
      <c r="AK479" s="35">
        <v>123</v>
      </c>
      <c r="AL479" s="35">
        <v>118</v>
      </c>
      <c r="AM479" s="34">
        <v>0.7</v>
      </c>
      <c r="AN479" s="34">
        <f t="shared" si="116"/>
        <v>235.666666666667</v>
      </c>
      <c r="AO479" s="35">
        <v>72</v>
      </c>
      <c r="AP479" s="35">
        <v>72</v>
      </c>
      <c r="AQ479" t="s">
        <v>82</v>
      </c>
      <c r="AR479">
        <v>8</v>
      </c>
      <c r="AS479" s="34">
        <v>0.066666666666667</v>
      </c>
      <c r="AT479" t="s">
        <v>83</v>
      </c>
      <c r="AU479" s="35">
        <f t="shared" si="126"/>
        <v>76.25</v>
      </c>
      <c r="AV479" s="35">
        <f t="shared" si="117"/>
        <v>144</v>
      </c>
      <c r="AW479" s="35">
        <f t="shared" si="118"/>
        <v>1.17623762376238</v>
      </c>
      <c r="AX479" s="35">
        <f t="shared" si="119"/>
        <v>0.825742574257426</v>
      </c>
      <c r="AY479" s="35">
        <f t="shared" si="120"/>
        <v>144</v>
      </c>
      <c r="AZ479" s="35">
        <f t="shared" si="121"/>
        <v>0</v>
      </c>
      <c r="BA479" s="27" t="str">
        <f t="shared" si="122"/>
        <v>3</v>
      </c>
      <c r="BB479" s="34">
        <v>0.00012</v>
      </c>
      <c r="BC479" s="34">
        <f t="shared" si="123"/>
        <v>0</v>
      </c>
      <c r="BD479" s="34" t="e">
        <f t="shared" si="124"/>
        <v>#REF!</v>
      </c>
      <c r="BE479" s="34">
        <v>0.058</v>
      </c>
      <c r="BF479" s="34">
        <f t="shared" si="127"/>
        <v>8.352</v>
      </c>
      <c r="BG479" s="34" t="e">
        <f t="shared" si="125"/>
        <v>#REF!</v>
      </c>
      <c r="BH479" t="str">
        <f>IF(AT479="UDARA","U","N")&amp;LEFT($C$4,2)&amp;MID($C$4,4,2)&amp;LEFT(A479,3)&amp;MID(E479,2,2)&amp;VLOOKUP(E479,Acuan_Reference!C:L,10,0)</f>
        <v>N1501SMG71A2</v>
      </c>
      <c r="BI479" t="s">
        <v>84</v>
      </c>
      <c r="BJ479" t="s">
        <v>119</v>
      </c>
      <c r="BK479" t="s">
        <v>86</v>
      </c>
      <c r="BL479" t="s">
        <v>87</v>
      </c>
    </row>
    <row r="480" hidden="1" spans="1:64">
      <c r="A480" t="s">
        <v>113</v>
      </c>
      <c r="B480" t="s">
        <v>75</v>
      </c>
      <c r="C480" t="s">
        <v>76</v>
      </c>
      <c r="D480" t="s">
        <v>154</v>
      </c>
      <c r="E480" t="s">
        <v>155</v>
      </c>
      <c r="F480" t="s">
        <v>156</v>
      </c>
      <c r="G480" t="s">
        <v>118</v>
      </c>
      <c r="H480" t="s">
        <v>81</v>
      </c>
      <c r="I480" s="34">
        <v>21250</v>
      </c>
      <c r="J480" s="35">
        <v>520</v>
      </c>
      <c r="K480" s="35">
        <v>1373</v>
      </c>
      <c r="L480" s="35">
        <v>478</v>
      </c>
      <c r="M480" s="35">
        <v>2039</v>
      </c>
      <c r="N480" s="35">
        <v>769</v>
      </c>
      <c r="O480" s="35">
        <v>832</v>
      </c>
      <c r="P480" s="35">
        <v>988</v>
      </c>
      <c r="Q480" s="35">
        <v>1524</v>
      </c>
      <c r="R480" s="35">
        <v>1824</v>
      </c>
      <c r="S480" s="35">
        <v>3087</v>
      </c>
      <c r="T480" s="35">
        <v>4641</v>
      </c>
      <c r="U480" s="35">
        <v>7702</v>
      </c>
      <c r="V480" s="34">
        <v>5143.3333333333</v>
      </c>
      <c r="W480" s="34">
        <f t="shared" si="112"/>
        <v>4832.66666666667</v>
      </c>
      <c r="X480" s="35">
        <v>928</v>
      </c>
      <c r="Y480" s="35">
        <v>0</v>
      </c>
      <c r="Z480" s="35">
        <v>0</v>
      </c>
      <c r="AA480" s="34">
        <v>0</v>
      </c>
      <c r="AB480" s="34">
        <v>0</v>
      </c>
      <c r="AC480" s="34">
        <v>0</v>
      </c>
      <c r="AD480" s="34">
        <v>2376</v>
      </c>
      <c r="AE480" s="34">
        <f t="shared" si="113"/>
        <v>2376</v>
      </c>
      <c r="AF480" s="34">
        <f t="shared" si="114"/>
        <v>0.461957226182764</v>
      </c>
      <c r="AG480" s="34">
        <f t="shared" si="115"/>
        <v>0</v>
      </c>
      <c r="AH480" s="34">
        <v>0</v>
      </c>
      <c r="AI480" s="34">
        <v>0</v>
      </c>
      <c r="AJ480" s="35">
        <v>10080</v>
      </c>
      <c r="AK480" s="35">
        <v>2502</v>
      </c>
      <c r="AL480" s="35">
        <v>2155</v>
      </c>
      <c r="AM480" s="34">
        <v>0.25</v>
      </c>
      <c r="AN480" s="34">
        <f t="shared" si="116"/>
        <v>1208.16666666667</v>
      </c>
      <c r="AO480" s="35">
        <v>72</v>
      </c>
      <c r="AP480" s="35">
        <v>72</v>
      </c>
      <c r="AQ480" t="s">
        <v>82</v>
      </c>
      <c r="AR480">
        <v>12</v>
      </c>
      <c r="AS480" s="34">
        <v>0.033333333333333</v>
      </c>
      <c r="AT480" t="s">
        <v>83</v>
      </c>
      <c r="AU480" s="35">
        <f t="shared" si="126"/>
        <v>740.375</v>
      </c>
      <c r="AV480" s="35">
        <f t="shared" si="117"/>
        <v>792</v>
      </c>
      <c r="AW480" s="35">
        <f t="shared" si="118"/>
        <v>0.655538694992413</v>
      </c>
      <c r="AX480" s="35">
        <f t="shared" si="119"/>
        <v>0.209615119326804</v>
      </c>
      <c r="AY480" s="35">
        <f t="shared" si="120"/>
        <v>792</v>
      </c>
      <c r="AZ480" s="35">
        <f t="shared" si="121"/>
        <v>0</v>
      </c>
      <c r="BA480" s="27" t="str">
        <f t="shared" si="122"/>
        <v>3</v>
      </c>
      <c r="BB480" s="34">
        <v>0.00012</v>
      </c>
      <c r="BC480" s="34">
        <f t="shared" si="123"/>
        <v>0</v>
      </c>
      <c r="BD480" s="34" t="e">
        <f t="shared" si="124"/>
        <v>#REF!</v>
      </c>
      <c r="BE480" s="34">
        <v>0.058</v>
      </c>
      <c r="BF480" s="34">
        <f t="shared" si="127"/>
        <v>45.936</v>
      </c>
      <c r="BG480" s="34" t="e">
        <f t="shared" si="125"/>
        <v>#REF!</v>
      </c>
      <c r="BH480" t="str">
        <f>IF(AT480="UDARA","U","N")&amp;LEFT($C$4,2)&amp;MID($C$4,4,2)&amp;LEFT(A480,3)&amp;MID(E480,2,2)&amp;VLOOKUP(E480,Acuan_Reference!C:L,10,0)</f>
        <v>N1501TGR71A2</v>
      </c>
      <c r="BI480" t="s">
        <v>84</v>
      </c>
      <c r="BJ480" t="s">
        <v>119</v>
      </c>
      <c r="BK480" t="s">
        <v>86</v>
      </c>
      <c r="BL480" t="s">
        <v>87</v>
      </c>
    </row>
    <row r="481" hidden="1" spans="1:64">
      <c r="A481" t="s">
        <v>114</v>
      </c>
      <c r="B481" t="s">
        <v>75</v>
      </c>
      <c r="C481" t="s">
        <v>76</v>
      </c>
      <c r="D481" t="s">
        <v>154</v>
      </c>
      <c r="E481" t="s">
        <v>155</v>
      </c>
      <c r="F481" t="s">
        <v>156</v>
      </c>
      <c r="G481" t="s">
        <v>118</v>
      </c>
      <c r="H481" t="s">
        <v>81</v>
      </c>
      <c r="I481" s="34">
        <v>21250</v>
      </c>
      <c r="J481" s="35">
        <v>141</v>
      </c>
      <c r="K481" s="35">
        <v>132</v>
      </c>
      <c r="L481" s="35">
        <v>66</v>
      </c>
      <c r="M481" s="35">
        <v>88</v>
      </c>
      <c r="N481" s="35">
        <v>47</v>
      </c>
      <c r="O481" s="35">
        <v>61</v>
      </c>
      <c r="P481" s="35">
        <v>52</v>
      </c>
      <c r="Q481" s="35">
        <v>115</v>
      </c>
      <c r="R481" s="35">
        <v>92</v>
      </c>
      <c r="S481" s="35">
        <v>95</v>
      </c>
      <c r="T481" s="35">
        <v>111</v>
      </c>
      <c r="U481" s="35">
        <v>156</v>
      </c>
      <c r="V481" s="34">
        <v>120.66666666667</v>
      </c>
      <c r="W481" s="34">
        <f t="shared" si="112"/>
        <v>111.666666666667</v>
      </c>
      <c r="X481" s="35">
        <v>33</v>
      </c>
      <c r="Y481" s="35">
        <v>0</v>
      </c>
      <c r="Z481" s="35">
        <v>0</v>
      </c>
      <c r="AA481" s="34">
        <v>58</v>
      </c>
      <c r="AB481" s="34">
        <v>0</v>
      </c>
      <c r="AC481" s="34">
        <v>0</v>
      </c>
      <c r="AD481" s="34">
        <v>0</v>
      </c>
      <c r="AE481" s="34">
        <f t="shared" si="113"/>
        <v>58</v>
      </c>
      <c r="AF481" s="34">
        <f t="shared" si="114"/>
        <v>0.480662983425401</v>
      </c>
      <c r="AG481" s="34">
        <f t="shared" si="115"/>
        <v>0.519402985074627</v>
      </c>
      <c r="AH481" s="34">
        <v>0</v>
      </c>
      <c r="AI481" s="34">
        <v>0</v>
      </c>
      <c r="AJ481" s="35">
        <v>10080</v>
      </c>
      <c r="AK481" s="35">
        <v>118</v>
      </c>
      <c r="AL481" s="35">
        <v>68</v>
      </c>
      <c r="AM481" s="34">
        <v>0.7</v>
      </c>
      <c r="AN481" s="34">
        <f t="shared" si="116"/>
        <v>78.1666666666667</v>
      </c>
      <c r="AO481" s="35">
        <v>72</v>
      </c>
      <c r="AP481" s="35">
        <v>72</v>
      </c>
      <c r="AQ481" t="s">
        <v>82</v>
      </c>
      <c r="AR481">
        <v>8</v>
      </c>
      <c r="AS481" s="34">
        <v>0.066666666666667</v>
      </c>
      <c r="AT481" t="s">
        <v>83</v>
      </c>
      <c r="AU481" s="35">
        <f t="shared" si="126"/>
        <v>66.125</v>
      </c>
      <c r="AV481" s="35">
        <f t="shared" si="117"/>
        <v>72</v>
      </c>
      <c r="AW481" s="35">
        <f t="shared" si="118"/>
        <v>1.16417910447761</v>
      </c>
      <c r="AX481" s="35">
        <f t="shared" si="119"/>
        <v>0.555223880597015</v>
      </c>
      <c r="AY481" s="35">
        <f t="shared" si="120"/>
        <v>72</v>
      </c>
      <c r="AZ481" s="35">
        <f t="shared" si="121"/>
        <v>0</v>
      </c>
      <c r="BA481" s="27" t="str">
        <f t="shared" si="122"/>
        <v>2</v>
      </c>
      <c r="BB481" s="34">
        <v>0.00012</v>
      </c>
      <c r="BC481" s="34">
        <f t="shared" si="123"/>
        <v>0</v>
      </c>
      <c r="BD481" s="34" t="e">
        <f t="shared" si="124"/>
        <v>#REF!</v>
      </c>
      <c r="BE481" s="34">
        <v>0.058</v>
      </c>
      <c r="BF481" s="34">
        <f t="shared" si="127"/>
        <v>4.176</v>
      </c>
      <c r="BG481" s="34" t="e">
        <f t="shared" si="125"/>
        <v>#REF!</v>
      </c>
      <c r="BH481" t="str">
        <f>IF(AT481="UDARA","U","N")&amp;LEFT($C$4,2)&amp;MID($C$4,4,2)&amp;LEFT(A481,3)&amp;MID(E481,2,2)&amp;VLOOKUP(E481,Acuan_Reference!C:L,10,0)</f>
        <v>N1501YGY71A2</v>
      </c>
      <c r="BI481" t="s">
        <v>84</v>
      </c>
      <c r="BJ481" t="s">
        <v>119</v>
      </c>
      <c r="BK481" t="s">
        <v>86</v>
      </c>
      <c r="BL481" t="s">
        <v>87</v>
      </c>
    </row>
    <row r="482" hidden="1" spans="1:64">
      <c r="A482" t="s">
        <v>74</v>
      </c>
      <c r="B482" t="s">
        <v>75</v>
      </c>
      <c r="C482" t="s">
        <v>76</v>
      </c>
      <c r="D482" t="s">
        <v>115</v>
      </c>
      <c r="E482" t="s">
        <v>157</v>
      </c>
      <c r="F482" t="s">
        <v>158</v>
      </c>
      <c r="G482" t="s">
        <v>118</v>
      </c>
      <c r="H482" t="s">
        <v>81</v>
      </c>
      <c r="I482" s="34">
        <v>81515</v>
      </c>
      <c r="J482" s="35">
        <v>68</v>
      </c>
      <c r="K482" s="35">
        <v>228</v>
      </c>
      <c r="L482" s="35">
        <v>866</v>
      </c>
      <c r="M482" s="35">
        <v>34</v>
      </c>
      <c r="N482" s="35">
        <v>-36</v>
      </c>
      <c r="O482" s="35">
        <v>82</v>
      </c>
      <c r="P482" s="35">
        <v>73</v>
      </c>
      <c r="Q482" s="35">
        <v>69</v>
      </c>
      <c r="R482" s="35">
        <v>150</v>
      </c>
      <c r="S482" s="35">
        <v>167</v>
      </c>
      <c r="T482" s="35">
        <v>125</v>
      </c>
      <c r="U482" s="35">
        <v>215</v>
      </c>
      <c r="V482" s="34">
        <v>169</v>
      </c>
      <c r="W482" s="34">
        <f t="shared" si="112"/>
        <v>149</v>
      </c>
      <c r="X482" s="35">
        <v>77</v>
      </c>
      <c r="Y482" s="35">
        <v>0</v>
      </c>
      <c r="Z482" s="35">
        <v>0</v>
      </c>
      <c r="AA482" s="34">
        <v>121</v>
      </c>
      <c r="AB482" s="34">
        <v>0</v>
      </c>
      <c r="AC482" s="34">
        <v>24</v>
      </c>
      <c r="AD482" s="34">
        <v>0</v>
      </c>
      <c r="AE482" s="34">
        <f t="shared" si="113"/>
        <v>145</v>
      </c>
      <c r="AF482" s="34">
        <f t="shared" si="114"/>
        <v>0.857988165680473</v>
      </c>
      <c r="AG482" s="34">
        <f t="shared" si="115"/>
        <v>0.973154362416107</v>
      </c>
      <c r="AH482" s="34">
        <v>2724</v>
      </c>
      <c r="AI482" s="34">
        <v>0</v>
      </c>
      <c r="AJ482" s="35">
        <v>0</v>
      </c>
      <c r="AK482" s="35">
        <v>136</v>
      </c>
      <c r="AL482" s="35">
        <v>107</v>
      </c>
      <c r="AM482" s="34">
        <v>0.7</v>
      </c>
      <c r="AN482" s="34">
        <f t="shared" si="116"/>
        <v>104.3</v>
      </c>
      <c r="AO482" s="35">
        <v>12</v>
      </c>
      <c r="AP482" s="35">
        <v>12</v>
      </c>
      <c r="AQ482" t="s">
        <v>153</v>
      </c>
      <c r="AR482">
        <v>8</v>
      </c>
      <c r="AS482" s="34">
        <v>0.066666666666667</v>
      </c>
      <c r="AT482" t="s">
        <v>83</v>
      </c>
      <c r="AU482" s="35">
        <f t="shared" si="126"/>
        <v>49.725</v>
      </c>
      <c r="AV482" s="35">
        <f t="shared" si="117"/>
        <v>60</v>
      </c>
      <c r="AW482" s="35">
        <f t="shared" si="118"/>
        <v>1.3758389261745</v>
      </c>
      <c r="AX482" s="35">
        <f t="shared" si="119"/>
        <v>0.657718120805369</v>
      </c>
      <c r="AY482" s="35">
        <f t="shared" si="120"/>
        <v>60</v>
      </c>
      <c r="AZ482" s="35">
        <f t="shared" si="121"/>
        <v>60</v>
      </c>
      <c r="BA482" s="27" t="str">
        <f t="shared" si="122"/>
        <v>3</v>
      </c>
      <c r="BB482" s="34">
        <v>0.001078</v>
      </c>
      <c r="BC482" s="34">
        <f t="shared" si="123"/>
        <v>0.06468</v>
      </c>
      <c r="BD482" s="34" t="e">
        <f t="shared" si="124"/>
        <v>#REF!</v>
      </c>
      <c r="BE482" s="34">
        <v>0.954</v>
      </c>
      <c r="BF482" s="34">
        <f t="shared" si="127"/>
        <v>57.24</v>
      </c>
      <c r="BG482" s="34" t="e">
        <f t="shared" si="125"/>
        <v>#REF!</v>
      </c>
      <c r="BH482" t="str">
        <f>IF(AT482="UDARA","U","N")&amp;LEFT($C$4,2)&amp;MID($C$4,4,2)&amp;LEFT(A482,3)&amp;MID(E482,2,2)&amp;VLOOKUP(E482,Acuan_Reference!C:L,10,0)</f>
        <v>N1501BDG71N4</v>
      </c>
      <c r="BI482" t="s">
        <v>84</v>
      </c>
      <c r="BJ482" t="s">
        <v>119</v>
      </c>
      <c r="BK482" t="s">
        <v>86</v>
      </c>
      <c r="BL482" t="s">
        <v>87</v>
      </c>
    </row>
    <row r="483" hidden="1" spans="1:64">
      <c r="A483" t="s">
        <v>88</v>
      </c>
      <c r="B483" t="s">
        <v>75</v>
      </c>
      <c r="C483" t="s">
        <v>76</v>
      </c>
      <c r="D483" t="s">
        <v>115</v>
      </c>
      <c r="E483" t="s">
        <v>157</v>
      </c>
      <c r="F483" t="s">
        <v>158</v>
      </c>
      <c r="G483" t="s">
        <v>118</v>
      </c>
      <c r="H483" t="s">
        <v>81</v>
      </c>
      <c r="I483" s="34">
        <v>81515</v>
      </c>
      <c r="J483" s="35">
        <v>106</v>
      </c>
      <c r="K483" s="35">
        <v>165</v>
      </c>
      <c r="L483" s="35">
        <v>111</v>
      </c>
      <c r="M483" s="35">
        <v>-32</v>
      </c>
      <c r="N483" s="35">
        <v>34</v>
      </c>
      <c r="O483" s="35">
        <v>49</v>
      </c>
      <c r="P483" s="35">
        <v>7</v>
      </c>
      <c r="Q483" s="35">
        <v>64</v>
      </c>
      <c r="R483" s="35">
        <v>27</v>
      </c>
      <c r="S483" s="35">
        <v>16</v>
      </c>
      <c r="T483" s="35">
        <v>20</v>
      </c>
      <c r="U483" s="35">
        <v>93</v>
      </c>
      <c r="V483" s="34">
        <v>43</v>
      </c>
      <c r="W483" s="34">
        <f t="shared" si="112"/>
        <v>43</v>
      </c>
      <c r="X483" s="35">
        <v>23</v>
      </c>
      <c r="Y483" s="35">
        <v>0</v>
      </c>
      <c r="Z483" s="35">
        <v>0</v>
      </c>
      <c r="AA483" s="34">
        <v>780</v>
      </c>
      <c r="AB483" s="34">
        <v>0</v>
      </c>
      <c r="AC483" s="34">
        <v>0</v>
      </c>
      <c r="AD483" s="34">
        <v>0</v>
      </c>
      <c r="AE483" s="34">
        <f t="shared" si="113"/>
        <v>780</v>
      </c>
      <c r="AF483" s="34">
        <f t="shared" si="114"/>
        <v>18.1395348837209</v>
      </c>
      <c r="AG483" s="34">
        <f t="shared" si="115"/>
        <v>18.1395348837209</v>
      </c>
      <c r="AH483" s="34">
        <v>2724</v>
      </c>
      <c r="AI483" s="34">
        <v>0</v>
      </c>
      <c r="AJ483" s="35">
        <v>0</v>
      </c>
      <c r="AK483" s="35">
        <v>39</v>
      </c>
      <c r="AL483" s="35">
        <v>16</v>
      </c>
      <c r="AM483" s="34">
        <v>0.6</v>
      </c>
      <c r="AN483" s="34">
        <f t="shared" si="116"/>
        <v>25.8</v>
      </c>
      <c r="AO483" s="35">
        <v>12</v>
      </c>
      <c r="AP483" s="35">
        <v>12</v>
      </c>
      <c r="AQ483" t="s">
        <v>153</v>
      </c>
      <c r="AR483">
        <v>8</v>
      </c>
      <c r="AS483" s="34">
        <v>0.033333333333333</v>
      </c>
      <c r="AT483" t="s">
        <v>83</v>
      </c>
      <c r="AU483" s="35">
        <f t="shared" si="126"/>
        <v>0</v>
      </c>
      <c r="AV483" s="35">
        <f t="shared" si="117"/>
        <v>0</v>
      </c>
      <c r="AW483" s="35">
        <f t="shared" si="118"/>
        <v>18.1395348837209</v>
      </c>
      <c r="AX483" s="35">
        <f t="shared" si="119"/>
        <v>17.7674418604651</v>
      </c>
      <c r="AY483" s="35">
        <f t="shared" si="120"/>
        <v>0</v>
      </c>
      <c r="AZ483" s="35">
        <f t="shared" si="121"/>
        <v>0</v>
      </c>
      <c r="BA483" s="27" t="str">
        <f t="shared" si="122"/>
        <v>Kelipatan Kirim/Master box &gt; 3x FC+index</v>
      </c>
      <c r="BB483" s="34">
        <v>0.001078</v>
      </c>
      <c r="BC483" s="34">
        <f t="shared" si="123"/>
        <v>0</v>
      </c>
      <c r="BD483" s="34" t="e">
        <f t="shared" si="124"/>
        <v>#REF!</v>
      </c>
      <c r="BE483" s="34">
        <v>0.954</v>
      </c>
      <c r="BF483" s="34">
        <f t="shared" si="127"/>
        <v>0</v>
      </c>
      <c r="BG483" s="34" t="e">
        <f t="shared" si="125"/>
        <v>#REF!</v>
      </c>
      <c r="BH483" t="str">
        <f>IF(AT483="UDARA","U","N")&amp;LEFT($C$4,2)&amp;MID($C$4,4,2)&amp;LEFT(A483,3)&amp;MID(E483,2,2)&amp;VLOOKUP(E483,Acuan_Reference!C:L,10,0)</f>
        <v>N1501BGR71N4</v>
      </c>
      <c r="BI483" t="s">
        <v>84</v>
      </c>
      <c r="BJ483" t="s">
        <v>119</v>
      </c>
      <c r="BK483" t="s">
        <v>86</v>
      </c>
      <c r="BL483" t="s">
        <v>87</v>
      </c>
    </row>
    <row r="484" hidden="1" spans="1:64">
      <c r="A484" t="s">
        <v>89</v>
      </c>
      <c r="B484" t="s">
        <v>75</v>
      </c>
      <c r="C484" t="s">
        <v>76</v>
      </c>
      <c r="D484" t="s">
        <v>115</v>
      </c>
      <c r="E484" t="s">
        <v>157</v>
      </c>
      <c r="F484" t="s">
        <v>158</v>
      </c>
      <c r="G484" t="s">
        <v>118</v>
      </c>
      <c r="H484" t="s">
        <v>81</v>
      </c>
      <c r="I484" s="34">
        <v>81515</v>
      </c>
      <c r="J484" s="35">
        <v>0</v>
      </c>
      <c r="K484" s="35">
        <v>0</v>
      </c>
      <c r="L484" s="35">
        <v>36</v>
      </c>
      <c r="M484" s="35">
        <v>0</v>
      </c>
      <c r="N484" s="35">
        <v>123</v>
      </c>
      <c r="O484" s="35">
        <v>41</v>
      </c>
      <c r="P484" s="35">
        <v>181</v>
      </c>
      <c r="Q484" s="35">
        <v>8</v>
      </c>
      <c r="R484" s="35">
        <v>66</v>
      </c>
      <c r="S484" s="35">
        <v>35</v>
      </c>
      <c r="T484" s="35">
        <v>17</v>
      </c>
      <c r="U484" s="35">
        <v>21</v>
      </c>
      <c r="V484" s="34">
        <v>24.333333333333</v>
      </c>
      <c r="W484" s="34">
        <f t="shared" si="112"/>
        <v>22.3333333333333</v>
      </c>
      <c r="X484" s="35">
        <v>6</v>
      </c>
      <c r="Y484" s="35">
        <v>0</v>
      </c>
      <c r="Z484" s="35">
        <v>0</v>
      </c>
      <c r="AA484" s="34">
        <v>175</v>
      </c>
      <c r="AB484" s="34">
        <v>0</v>
      </c>
      <c r="AC484" s="34">
        <v>0</v>
      </c>
      <c r="AD484" s="34">
        <v>0</v>
      </c>
      <c r="AE484" s="34">
        <f t="shared" si="113"/>
        <v>175</v>
      </c>
      <c r="AF484" s="34">
        <f t="shared" si="114"/>
        <v>7.19178082191791</v>
      </c>
      <c r="AG484" s="34">
        <f t="shared" si="115"/>
        <v>7.83582089552239</v>
      </c>
      <c r="AH484" s="34">
        <v>2724</v>
      </c>
      <c r="AI484" s="34">
        <v>0</v>
      </c>
      <c r="AJ484" s="35">
        <v>0</v>
      </c>
      <c r="AK484" s="35">
        <v>39</v>
      </c>
      <c r="AL484" s="35">
        <v>29</v>
      </c>
      <c r="AM484" s="34">
        <v>1.3</v>
      </c>
      <c r="AN484" s="34">
        <f t="shared" si="116"/>
        <v>29.0333333333333</v>
      </c>
      <c r="AO484" s="35">
        <v>12</v>
      </c>
      <c r="AP484" s="35">
        <v>12</v>
      </c>
      <c r="AQ484" t="s">
        <v>82</v>
      </c>
      <c r="AR484">
        <v>4</v>
      </c>
      <c r="AS484" s="34">
        <v>0.53333333333333</v>
      </c>
      <c r="AT484" t="s">
        <v>83</v>
      </c>
      <c r="AU484" s="35">
        <f t="shared" si="126"/>
        <v>0</v>
      </c>
      <c r="AV484" s="35">
        <f t="shared" si="117"/>
        <v>0</v>
      </c>
      <c r="AW484" s="35">
        <f t="shared" si="118"/>
        <v>7.83582089552239</v>
      </c>
      <c r="AX484" s="35">
        <f t="shared" si="119"/>
        <v>6.53731343283582</v>
      </c>
      <c r="AY484" s="35">
        <f t="shared" si="120"/>
        <v>0</v>
      </c>
      <c r="AZ484" s="35">
        <f t="shared" si="121"/>
        <v>0</v>
      </c>
      <c r="BA484" s="27" t="str">
        <f t="shared" si="122"/>
        <v>Kelipatan Kirim/Master box &gt; 3x FC+index</v>
      </c>
      <c r="BB484" s="34">
        <v>0.001078</v>
      </c>
      <c r="BC484" s="34">
        <f t="shared" si="123"/>
        <v>0</v>
      </c>
      <c r="BD484" s="34" t="e">
        <f t="shared" si="124"/>
        <v>#REF!</v>
      </c>
      <c r="BE484" s="34">
        <v>0.954</v>
      </c>
      <c r="BF484" s="34">
        <f t="shared" si="127"/>
        <v>0</v>
      </c>
      <c r="BG484" s="34" t="e">
        <f t="shared" si="125"/>
        <v>#REF!</v>
      </c>
      <c r="BH484" t="str">
        <f>IF(AT484="UDARA","U","N")&amp;LEFT($C$4,2)&amp;MID($C$4,4,2)&amp;LEFT(A484,3)&amp;MID(E484,2,2)&amp;VLOOKUP(E484,Acuan_Reference!C:L,10,0)</f>
        <v>N1501BJM71N4</v>
      </c>
      <c r="BI484" t="s">
        <v>84</v>
      </c>
      <c r="BJ484" t="s">
        <v>119</v>
      </c>
      <c r="BK484" t="s">
        <v>86</v>
      </c>
      <c r="BL484" t="s">
        <v>87</v>
      </c>
    </row>
    <row r="485" hidden="1" spans="1:64">
      <c r="A485" t="s">
        <v>90</v>
      </c>
      <c r="B485" t="s">
        <v>75</v>
      </c>
      <c r="C485" t="s">
        <v>76</v>
      </c>
      <c r="D485" t="s">
        <v>115</v>
      </c>
      <c r="E485" t="s">
        <v>157</v>
      </c>
      <c r="F485" t="s">
        <v>158</v>
      </c>
      <c r="G485" t="s">
        <v>118</v>
      </c>
      <c r="H485" t="s">
        <v>81</v>
      </c>
      <c r="I485" s="34">
        <v>81515</v>
      </c>
      <c r="J485" s="35">
        <v>258</v>
      </c>
      <c r="K485" s="35">
        <v>60</v>
      </c>
      <c r="L485" s="35">
        <v>287</v>
      </c>
      <c r="M485" s="35">
        <v>27</v>
      </c>
      <c r="N485" s="35">
        <v>212</v>
      </c>
      <c r="O485" s="35">
        <v>169</v>
      </c>
      <c r="P485" s="35">
        <v>107</v>
      </c>
      <c r="Q485" s="35">
        <v>195</v>
      </c>
      <c r="R485" s="35">
        <v>138</v>
      </c>
      <c r="S485" s="35">
        <v>346</v>
      </c>
      <c r="T485" s="35">
        <v>127</v>
      </c>
      <c r="U485" s="35">
        <v>240</v>
      </c>
      <c r="V485" s="34">
        <v>237.66666666667</v>
      </c>
      <c r="W485" s="34">
        <f t="shared" si="112"/>
        <v>171.666666666667</v>
      </c>
      <c r="X485" s="35">
        <v>240</v>
      </c>
      <c r="Y485" s="35">
        <v>0</v>
      </c>
      <c r="Z485" s="35">
        <v>0</v>
      </c>
      <c r="AA485" s="34">
        <v>192</v>
      </c>
      <c r="AB485" s="34">
        <v>0</v>
      </c>
      <c r="AC485" s="34">
        <v>0</v>
      </c>
      <c r="AD485" s="34">
        <v>36</v>
      </c>
      <c r="AE485" s="34">
        <f t="shared" si="113"/>
        <v>228</v>
      </c>
      <c r="AF485" s="34">
        <f t="shared" si="114"/>
        <v>0.95932678821878</v>
      </c>
      <c r="AG485" s="34">
        <f t="shared" si="115"/>
        <v>1.11844660194175</v>
      </c>
      <c r="AH485" s="34">
        <v>2724</v>
      </c>
      <c r="AI485" s="34">
        <v>0</v>
      </c>
      <c r="AJ485" s="35">
        <v>0</v>
      </c>
      <c r="AK485" s="35">
        <v>240</v>
      </c>
      <c r="AL485" s="35">
        <v>148</v>
      </c>
      <c r="AM485" s="34">
        <v>0.6</v>
      </c>
      <c r="AN485" s="34">
        <f t="shared" si="116"/>
        <v>103</v>
      </c>
      <c r="AO485" s="35">
        <v>12</v>
      </c>
      <c r="AP485" s="35">
        <v>12</v>
      </c>
      <c r="AQ485" t="s">
        <v>153</v>
      </c>
      <c r="AR485">
        <v>12</v>
      </c>
      <c r="AS485" s="34">
        <v>0.033333333333333</v>
      </c>
      <c r="AT485" t="s">
        <v>83</v>
      </c>
      <c r="AU485" s="35">
        <f t="shared" si="126"/>
        <v>17.25</v>
      </c>
      <c r="AV485" s="35">
        <f t="shared" si="117"/>
        <v>24</v>
      </c>
      <c r="AW485" s="35">
        <f t="shared" si="118"/>
        <v>1.46796116504854</v>
      </c>
      <c r="AX485" s="35">
        <f t="shared" si="119"/>
        <v>0.605825242718447</v>
      </c>
      <c r="AY485" s="35">
        <f t="shared" si="120"/>
        <v>24</v>
      </c>
      <c r="AZ485" s="35">
        <f t="shared" si="121"/>
        <v>24</v>
      </c>
      <c r="BA485" s="27" t="str">
        <f t="shared" si="122"/>
        <v>3</v>
      </c>
      <c r="BB485" s="34">
        <v>0.001078</v>
      </c>
      <c r="BC485" s="34">
        <f t="shared" si="123"/>
        <v>0.025872</v>
      </c>
      <c r="BD485" s="34" t="e">
        <f t="shared" si="124"/>
        <v>#REF!</v>
      </c>
      <c r="BE485" s="34">
        <v>0.954</v>
      </c>
      <c r="BF485" s="34">
        <f t="shared" si="127"/>
        <v>22.896</v>
      </c>
      <c r="BG485" s="34" t="e">
        <f t="shared" si="125"/>
        <v>#REF!</v>
      </c>
      <c r="BH485" t="str">
        <f>IF(AT485="UDARA","U","N")&amp;LEFT($C$4,2)&amp;MID($C$4,4,2)&amp;LEFT(A485,3)&amp;MID(E485,2,2)&amp;VLOOKUP(E485,Acuan_Reference!C:L,10,0)</f>
        <v>N1501BKS71N4</v>
      </c>
      <c r="BI485" t="s">
        <v>84</v>
      </c>
      <c r="BJ485" t="s">
        <v>119</v>
      </c>
      <c r="BK485" t="s">
        <v>86</v>
      </c>
      <c r="BL485" t="s">
        <v>87</v>
      </c>
    </row>
    <row r="486" hidden="1" spans="1:64">
      <c r="A486" t="s">
        <v>91</v>
      </c>
      <c r="B486" t="s">
        <v>75</v>
      </c>
      <c r="C486" t="s">
        <v>76</v>
      </c>
      <c r="D486" t="s">
        <v>115</v>
      </c>
      <c r="E486" t="s">
        <v>157</v>
      </c>
      <c r="F486" t="s">
        <v>158</v>
      </c>
      <c r="G486" t="s">
        <v>118</v>
      </c>
      <c r="H486" t="s">
        <v>81</v>
      </c>
      <c r="I486" s="34">
        <v>81515</v>
      </c>
      <c r="J486" s="35">
        <v>41</v>
      </c>
      <c r="K486" s="35">
        <v>97</v>
      </c>
      <c r="L486" s="35">
        <v>18</v>
      </c>
      <c r="M486" s="35">
        <v>-5</v>
      </c>
      <c r="N486" s="35">
        <v>15</v>
      </c>
      <c r="O486" s="35">
        <v>6</v>
      </c>
      <c r="P486" s="35">
        <v>-5</v>
      </c>
      <c r="Q486" s="35">
        <v>-3</v>
      </c>
      <c r="R486" s="35">
        <v>7</v>
      </c>
      <c r="S486" s="35">
        <v>5</v>
      </c>
      <c r="T486" s="35">
        <v>10</v>
      </c>
      <c r="U486" s="35">
        <v>17</v>
      </c>
      <c r="V486" s="34">
        <v>10.666666666667</v>
      </c>
      <c r="W486" s="34">
        <f t="shared" si="112"/>
        <v>11</v>
      </c>
      <c r="X486" s="35">
        <v>0</v>
      </c>
      <c r="Y486" s="35">
        <v>0</v>
      </c>
      <c r="Z486" s="35">
        <v>0</v>
      </c>
      <c r="AA486" s="34">
        <v>442</v>
      </c>
      <c r="AB486" s="34">
        <v>0</v>
      </c>
      <c r="AC486" s="34">
        <v>0</v>
      </c>
      <c r="AD486" s="34">
        <v>0</v>
      </c>
      <c r="AE486" s="34">
        <f t="shared" si="113"/>
        <v>442</v>
      </c>
      <c r="AF486" s="34">
        <f t="shared" si="114"/>
        <v>41.4374999999987</v>
      </c>
      <c r="AG486" s="34">
        <f t="shared" si="115"/>
        <v>40.1818181818182</v>
      </c>
      <c r="AH486" s="34">
        <v>2724</v>
      </c>
      <c r="AI486" s="34">
        <v>0</v>
      </c>
      <c r="AJ486" s="35">
        <v>0</v>
      </c>
      <c r="AK486" s="35">
        <v>4</v>
      </c>
      <c r="AL486" s="35">
        <v>6</v>
      </c>
      <c r="AM486" s="34">
        <v>0.9</v>
      </c>
      <c r="AN486" s="34">
        <f t="shared" si="116"/>
        <v>9.9</v>
      </c>
      <c r="AO486" s="35">
        <v>12</v>
      </c>
      <c r="AP486" s="35">
        <v>12</v>
      </c>
      <c r="AQ486" t="s">
        <v>82</v>
      </c>
      <c r="AR486">
        <v>4</v>
      </c>
      <c r="AS486" s="34">
        <v>0.13333333333333</v>
      </c>
      <c r="AT486" t="s">
        <v>83</v>
      </c>
      <c r="AU486" s="35">
        <f t="shared" si="126"/>
        <v>0</v>
      </c>
      <c r="AV486" s="35">
        <f t="shared" si="117"/>
        <v>0</v>
      </c>
      <c r="AW486" s="35">
        <f t="shared" si="118"/>
        <v>40.1818181818182</v>
      </c>
      <c r="AX486" s="35">
        <f t="shared" si="119"/>
        <v>39.6363636363636</v>
      </c>
      <c r="AY486" s="35">
        <f t="shared" si="120"/>
        <v>0</v>
      </c>
      <c r="AZ486" s="35">
        <f t="shared" si="121"/>
        <v>0</v>
      </c>
      <c r="BA486" s="27" t="str">
        <f t="shared" si="122"/>
        <v>Kelipatan Kirim/Master box &gt; 3x FC+index</v>
      </c>
      <c r="BB486" s="34">
        <v>0.001078</v>
      </c>
      <c r="BC486" s="34">
        <f t="shared" si="123"/>
        <v>0</v>
      </c>
      <c r="BD486" s="34" t="e">
        <f t="shared" si="124"/>
        <v>#REF!</v>
      </c>
      <c r="BE486" s="34">
        <v>0.954</v>
      </c>
      <c r="BF486" s="34">
        <f t="shared" si="127"/>
        <v>0</v>
      </c>
      <c r="BG486" s="34" t="e">
        <f t="shared" si="125"/>
        <v>#REF!</v>
      </c>
      <c r="BH486" t="str">
        <f>IF(AT486="UDARA","U","N")&amp;LEFT($C$4,2)&amp;MID($C$4,4,2)&amp;LEFT(A486,3)&amp;MID(E486,2,2)&amp;VLOOKUP(E486,Acuan_Reference!C:L,10,0)</f>
        <v>N1501BLP71N4</v>
      </c>
      <c r="BI486" t="s">
        <v>84</v>
      </c>
      <c r="BJ486" t="s">
        <v>119</v>
      </c>
      <c r="BK486" t="s">
        <v>86</v>
      </c>
      <c r="BL486" t="s">
        <v>87</v>
      </c>
    </row>
    <row r="487" hidden="1" spans="1:64">
      <c r="A487" t="s">
        <v>92</v>
      </c>
      <c r="B487" t="s">
        <v>75</v>
      </c>
      <c r="C487" t="s">
        <v>76</v>
      </c>
      <c r="D487" t="s">
        <v>115</v>
      </c>
      <c r="E487" t="s">
        <v>157</v>
      </c>
      <c r="F487" t="s">
        <v>158</v>
      </c>
      <c r="G487" t="s">
        <v>118</v>
      </c>
      <c r="H487" t="s">
        <v>81</v>
      </c>
      <c r="I487" s="34">
        <v>81515</v>
      </c>
      <c r="J487" s="35">
        <v>131</v>
      </c>
      <c r="K487" s="35">
        <v>92</v>
      </c>
      <c r="L487" s="35">
        <v>14</v>
      </c>
      <c r="M487" s="35">
        <v>41</v>
      </c>
      <c r="N487" s="35">
        <v>2</v>
      </c>
      <c r="O487" s="35">
        <v>12</v>
      </c>
      <c r="P487" s="35">
        <v>9</v>
      </c>
      <c r="Q487" s="35">
        <v>17</v>
      </c>
      <c r="R487" s="35">
        <v>12</v>
      </c>
      <c r="S487" s="35">
        <v>1</v>
      </c>
      <c r="T487" s="35">
        <v>23</v>
      </c>
      <c r="U487" s="35">
        <v>12</v>
      </c>
      <c r="V487" s="34">
        <v>12</v>
      </c>
      <c r="W487" s="34">
        <f t="shared" si="112"/>
        <v>14.6666666666667</v>
      </c>
      <c r="X487" s="35">
        <v>15</v>
      </c>
      <c r="Y487" s="35">
        <v>0</v>
      </c>
      <c r="Z487" s="35">
        <v>0</v>
      </c>
      <c r="AA487" s="34">
        <v>147</v>
      </c>
      <c r="AB487" s="34">
        <v>0</v>
      </c>
      <c r="AC487" s="34">
        <v>0</v>
      </c>
      <c r="AD487" s="34">
        <v>0</v>
      </c>
      <c r="AE487" s="34">
        <f t="shared" si="113"/>
        <v>147</v>
      </c>
      <c r="AF487" s="34">
        <f t="shared" si="114"/>
        <v>12.25</v>
      </c>
      <c r="AG487" s="34">
        <f t="shared" si="115"/>
        <v>10.0227272727273</v>
      </c>
      <c r="AH487" s="34">
        <v>2724</v>
      </c>
      <c r="AI487" s="34">
        <v>0</v>
      </c>
      <c r="AJ487" s="35">
        <v>0</v>
      </c>
      <c r="AK487" s="35">
        <v>12</v>
      </c>
      <c r="AL487" s="35">
        <v>9</v>
      </c>
      <c r="AM487" s="34">
        <v>1.5</v>
      </c>
      <c r="AN487" s="34">
        <f t="shared" si="116"/>
        <v>22</v>
      </c>
      <c r="AO487" s="35">
        <v>12</v>
      </c>
      <c r="AP487" s="35">
        <v>12</v>
      </c>
      <c r="AQ487" t="s">
        <v>82</v>
      </c>
      <c r="AR487">
        <v>2</v>
      </c>
      <c r="AS487" s="34">
        <v>0.53333333333333</v>
      </c>
      <c r="AT487" t="s">
        <v>83</v>
      </c>
      <c r="AU487" s="35">
        <f t="shared" si="126"/>
        <v>0</v>
      </c>
      <c r="AV487" s="35">
        <f t="shared" si="117"/>
        <v>0</v>
      </c>
      <c r="AW487" s="35">
        <f t="shared" si="118"/>
        <v>10.0227272727273</v>
      </c>
      <c r="AX487" s="35">
        <f t="shared" si="119"/>
        <v>9.40909090909091</v>
      </c>
      <c r="AY487" s="35">
        <f t="shared" si="120"/>
        <v>0</v>
      </c>
      <c r="AZ487" s="35">
        <f t="shared" si="121"/>
        <v>0</v>
      </c>
      <c r="BA487" s="27" t="str">
        <f t="shared" si="122"/>
        <v>Kelipatan Kirim/Master box &gt; 3x FC+index</v>
      </c>
      <c r="BB487" s="34">
        <v>0.001078</v>
      </c>
      <c r="BC487" s="34">
        <f t="shared" si="123"/>
        <v>0</v>
      </c>
      <c r="BD487" s="34" t="e">
        <f t="shared" si="124"/>
        <v>#REF!</v>
      </c>
      <c r="BE487" s="34">
        <v>0.954</v>
      </c>
      <c r="BF487" s="34">
        <f t="shared" si="127"/>
        <v>0</v>
      </c>
      <c r="BG487" s="34" t="e">
        <f t="shared" si="125"/>
        <v>#REF!</v>
      </c>
      <c r="BH487" t="str">
        <f>IF(AT487="UDARA","U","N")&amp;LEFT($C$4,2)&amp;MID($C$4,4,2)&amp;LEFT(A487,3)&amp;MID(E487,2,2)&amp;VLOOKUP(E487,Acuan_Reference!C:L,10,0)</f>
        <v>N1501BTM71N4</v>
      </c>
      <c r="BI487" t="s">
        <v>84</v>
      </c>
      <c r="BJ487" t="s">
        <v>119</v>
      </c>
      <c r="BK487" t="s">
        <v>86</v>
      </c>
      <c r="BL487" t="s">
        <v>87</v>
      </c>
    </row>
    <row r="488" hidden="1" spans="1:64">
      <c r="A488" t="s">
        <v>93</v>
      </c>
      <c r="B488" t="s">
        <v>75</v>
      </c>
      <c r="C488" t="s">
        <v>76</v>
      </c>
      <c r="D488" t="s">
        <v>115</v>
      </c>
      <c r="E488" t="s">
        <v>157</v>
      </c>
      <c r="F488" t="s">
        <v>158</v>
      </c>
      <c r="G488" t="s">
        <v>118</v>
      </c>
      <c r="H488" t="s">
        <v>81</v>
      </c>
      <c r="I488" s="34">
        <v>81515</v>
      </c>
      <c r="J488" s="35">
        <v>95</v>
      </c>
      <c r="K488" s="35">
        <v>7</v>
      </c>
      <c r="L488" s="35">
        <v>11</v>
      </c>
      <c r="M488" s="35">
        <v>75</v>
      </c>
      <c r="N488" s="35">
        <v>-4</v>
      </c>
      <c r="O488" s="35">
        <v>11</v>
      </c>
      <c r="P488" s="35">
        <v>70</v>
      </c>
      <c r="Q488" s="35">
        <v>29</v>
      </c>
      <c r="R488" s="35">
        <v>24</v>
      </c>
      <c r="S488" s="35">
        <v>11</v>
      </c>
      <c r="T488" s="35">
        <v>14</v>
      </c>
      <c r="U488" s="35">
        <v>32</v>
      </c>
      <c r="V488" s="34">
        <v>19</v>
      </c>
      <c r="W488" s="34">
        <f t="shared" si="112"/>
        <v>19.3333333333333</v>
      </c>
      <c r="X488" s="35">
        <v>12</v>
      </c>
      <c r="Y488" s="35">
        <v>0</v>
      </c>
      <c r="Z488" s="35">
        <v>0</v>
      </c>
      <c r="AA488" s="34">
        <v>201</v>
      </c>
      <c r="AB488" s="34">
        <v>0</v>
      </c>
      <c r="AC488" s="34">
        <v>0</v>
      </c>
      <c r="AD488" s="34">
        <v>0</v>
      </c>
      <c r="AE488" s="34">
        <f t="shared" si="113"/>
        <v>201</v>
      </c>
      <c r="AF488" s="34">
        <f t="shared" si="114"/>
        <v>10.5789473684211</v>
      </c>
      <c r="AG488" s="34">
        <f t="shared" si="115"/>
        <v>10.3965517241379</v>
      </c>
      <c r="AH488" s="34">
        <v>2724</v>
      </c>
      <c r="AI488" s="34">
        <v>0</v>
      </c>
      <c r="AJ488" s="35">
        <v>0</v>
      </c>
      <c r="AK488" s="35">
        <v>23</v>
      </c>
      <c r="AL488" s="35">
        <v>12</v>
      </c>
      <c r="AM488" s="34">
        <v>0.8</v>
      </c>
      <c r="AN488" s="34">
        <f t="shared" si="116"/>
        <v>15.4666666666667</v>
      </c>
      <c r="AO488" s="35">
        <v>12</v>
      </c>
      <c r="AP488" s="35">
        <v>12</v>
      </c>
      <c r="AQ488" t="s">
        <v>153</v>
      </c>
      <c r="AR488">
        <v>4</v>
      </c>
      <c r="AS488" s="34">
        <v>0.066666666666667</v>
      </c>
      <c r="AT488" t="s">
        <v>83</v>
      </c>
      <c r="AU488" s="35">
        <f t="shared" si="126"/>
        <v>0</v>
      </c>
      <c r="AV488" s="35">
        <f t="shared" si="117"/>
        <v>0</v>
      </c>
      <c r="AW488" s="35">
        <f t="shared" si="118"/>
        <v>10.3965517241379</v>
      </c>
      <c r="AX488" s="35">
        <f t="shared" si="119"/>
        <v>9.77586206896552</v>
      </c>
      <c r="AY488" s="35">
        <f t="shared" si="120"/>
        <v>0</v>
      </c>
      <c r="AZ488" s="35">
        <f t="shared" si="121"/>
        <v>0</v>
      </c>
      <c r="BA488" s="27" t="str">
        <f t="shared" si="122"/>
        <v>Kelipatan Kirim/Master box &gt; 3x FC+index</v>
      </c>
      <c r="BB488" s="34">
        <v>0.001078</v>
      </c>
      <c r="BC488" s="34">
        <f t="shared" si="123"/>
        <v>0</v>
      </c>
      <c r="BD488" s="34" t="e">
        <f t="shared" si="124"/>
        <v>#REF!</v>
      </c>
      <c r="BE488" s="34">
        <v>0.954</v>
      </c>
      <c r="BF488" s="34">
        <f t="shared" si="127"/>
        <v>0</v>
      </c>
      <c r="BG488" s="34" t="e">
        <f t="shared" si="125"/>
        <v>#REF!</v>
      </c>
      <c r="BH488" t="str">
        <f>IF(AT488="UDARA","U","N")&amp;LEFT($C$4,2)&amp;MID($C$4,4,2)&amp;LEFT(A488,3)&amp;MID(E488,2,2)&amp;VLOOKUP(E488,Acuan_Reference!C:L,10,0)</f>
        <v>N1501CRB71N4</v>
      </c>
      <c r="BI488" t="s">
        <v>84</v>
      </c>
      <c r="BJ488" t="s">
        <v>119</v>
      </c>
      <c r="BK488" t="s">
        <v>86</v>
      </c>
      <c r="BL488" t="s">
        <v>87</v>
      </c>
    </row>
    <row r="489" hidden="1" spans="1:64">
      <c r="A489" t="s">
        <v>94</v>
      </c>
      <c r="B489" t="s">
        <v>75</v>
      </c>
      <c r="C489" t="s">
        <v>76</v>
      </c>
      <c r="D489" t="s">
        <v>115</v>
      </c>
      <c r="E489" t="s">
        <v>157</v>
      </c>
      <c r="F489" t="s">
        <v>158</v>
      </c>
      <c r="G489" t="s">
        <v>118</v>
      </c>
      <c r="H489" t="s">
        <v>81</v>
      </c>
      <c r="I489" s="34">
        <v>81515</v>
      </c>
      <c r="J489" s="35">
        <v>179</v>
      </c>
      <c r="K489" s="35">
        <v>163</v>
      </c>
      <c r="L489" s="35">
        <v>83</v>
      </c>
      <c r="M489" s="35">
        <v>59</v>
      </c>
      <c r="N489" s="35">
        <v>95</v>
      </c>
      <c r="O489" s="35">
        <v>99</v>
      </c>
      <c r="P489" s="35">
        <v>101</v>
      </c>
      <c r="Q489" s="35">
        <v>81</v>
      </c>
      <c r="R489" s="35">
        <v>102</v>
      </c>
      <c r="S489" s="35">
        <v>107</v>
      </c>
      <c r="T489" s="35">
        <v>65</v>
      </c>
      <c r="U489" s="35">
        <v>70</v>
      </c>
      <c r="V489" s="34">
        <v>80.666666666667</v>
      </c>
      <c r="W489" s="34">
        <f t="shared" si="112"/>
        <v>67.3333333333333</v>
      </c>
      <c r="X489" s="35">
        <v>51</v>
      </c>
      <c r="Y489" s="35">
        <v>0</v>
      </c>
      <c r="Z489" s="35">
        <v>0</v>
      </c>
      <c r="AA489" s="34">
        <v>123</v>
      </c>
      <c r="AB489" s="34">
        <v>0</v>
      </c>
      <c r="AC489" s="34">
        <v>0</v>
      </c>
      <c r="AD489" s="34">
        <v>0</v>
      </c>
      <c r="AE489" s="34">
        <f t="shared" si="113"/>
        <v>123</v>
      </c>
      <c r="AF489" s="34">
        <f t="shared" si="114"/>
        <v>1.52479338842975</v>
      </c>
      <c r="AG489" s="34">
        <f t="shared" si="115"/>
        <v>1.82673267326733</v>
      </c>
      <c r="AH489" s="34">
        <v>2724</v>
      </c>
      <c r="AI489" s="34">
        <v>0</v>
      </c>
      <c r="AJ489" s="35">
        <v>0</v>
      </c>
      <c r="AK489" s="35">
        <v>103</v>
      </c>
      <c r="AL489" s="35">
        <v>67</v>
      </c>
      <c r="AM489" s="34">
        <v>0.8</v>
      </c>
      <c r="AN489" s="34">
        <f t="shared" si="116"/>
        <v>53.8666666666667</v>
      </c>
      <c r="AO489" s="35">
        <v>12</v>
      </c>
      <c r="AP489" s="35">
        <v>12</v>
      </c>
      <c r="AQ489" t="s">
        <v>82</v>
      </c>
      <c r="AR489">
        <v>8</v>
      </c>
      <c r="AS489" s="34">
        <v>0.13333333333333</v>
      </c>
      <c r="AT489" t="s">
        <v>83</v>
      </c>
      <c r="AU489" s="35">
        <f t="shared" si="126"/>
        <v>0</v>
      </c>
      <c r="AV489" s="35">
        <f t="shared" si="117"/>
        <v>0</v>
      </c>
      <c r="AW489" s="35">
        <f t="shared" si="118"/>
        <v>1.82673267326733</v>
      </c>
      <c r="AX489" s="35">
        <f t="shared" si="119"/>
        <v>0.831683168316832</v>
      </c>
      <c r="AY489" s="35">
        <f t="shared" si="120"/>
        <v>0</v>
      </c>
      <c r="AZ489" s="35">
        <f t="shared" si="121"/>
        <v>0</v>
      </c>
      <c r="BA489" s="27" t="str">
        <f t="shared" si="122"/>
        <v>3</v>
      </c>
      <c r="BB489" s="34">
        <v>0.001078</v>
      </c>
      <c r="BC489" s="34">
        <f t="shared" si="123"/>
        <v>0</v>
      </c>
      <c r="BD489" s="34" t="e">
        <f t="shared" si="124"/>
        <v>#REF!</v>
      </c>
      <c r="BE489" s="34">
        <v>0.954</v>
      </c>
      <c r="BF489" s="34">
        <f t="shared" si="127"/>
        <v>0</v>
      </c>
      <c r="BG489" s="34" t="e">
        <f t="shared" si="125"/>
        <v>#REF!</v>
      </c>
      <c r="BH489" t="str">
        <f>IF(AT489="UDARA","U","N")&amp;LEFT($C$4,2)&amp;MID($C$4,4,2)&amp;LEFT(A489,3)&amp;MID(E489,2,2)&amp;VLOOKUP(E489,Acuan_Reference!C:L,10,0)</f>
        <v>N1501DPS71N4</v>
      </c>
      <c r="BI489" t="s">
        <v>84</v>
      </c>
      <c r="BJ489" t="s">
        <v>119</v>
      </c>
      <c r="BK489" t="s">
        <v>86</v>
      </c>
      <c r="BL489" t="s">
        <v>87</v>
      </c>
    </row>
    <row r="490" hidden="1" spans="1:64">
      <c r="A490" t="s">
        <v>95</v>
      </c>
      <c r="B490" t="s">
        <v>75</v>
      </c>
      <c r="C490" t="s">
        <v>76</v>
      </c>
      <c r="D490" t="s">
        <v>115</v>
      </c>
      <c r="E490" t="s">
        <v>157</v>
      </c>
      <c r="F490" t="s">
        <v>158</v>
      </c>
      <c r="G490" t="s">
        <v>118</v>
      </c>
      <c r="H490" t="s">
        <v>81</v>
      </c>
      <c r="I490" s="34">
        <v>81515</v>
      </c>
      <c r="J490" s="35">
        <v>96</v>
      </c>
      <c r="K490" s="35">
        <v>164</v>
      </c>
      <c r="L490" s="35">
        <v>199</v>
      </c>
      <c r="M490" s="35">
        <v>150</v>
      </c>
      <c r="N490" s="35">
        <v>186</v>
      </c>
      <c r="O490" s="35">
        <v>154</v>
      </c>
      <c r="P490" s="35">
        <v>171</v>
      </c>
      <c r="Q490" s="35">
        <v>84</v>
      </c>
      <c r="R490" s="35">
        <v>149</v>
      </c>
      <c r="S490" s="35">
        <v>117</v>
      </c>
      <c r="T490" s="35">
        <v>217</v>
      </c>
      <c r="U490" s="35">
        <v>145</v>
      </c>
      <c r="V490" s="34">
        <v>159.66666666667</v>
      </c>
      <c r="W490" s="34">
        <f t="shared" si="112"/>
        <v>159.666666666667</v>
      </c>
      <c r="X490" s="35">
        <v>12</v>
      </c>
      <c r="Y490" s="35">
        <v>0</v>
      </c>
      <c r="Z490" s="35">
        <v>0</v>
      </c>
      <c r="AA490" s="34">
        <v>111</v>
      </c>
      <c r="AB490" s="34">
        <v>0</v>
      </c>
      <c r="AC490" s="34">
        <v>0</v>
      </c>
      <c r="AD490" s="34">
        <v>24</v>
      </c>
      <c r="AE490" s="34">
        <f t="shared" si="113"/>
        <v>135</v>
      </c>
      <c r="AF490" s="34">
        <f t="shared" si="114"/>
        <v>0.84551148225468</v>
      </c>
      <c r="AG490" s="34">
        <f t="shared" si="115"/>
        <v>0.695198329853862</v>
      </c>
      <c r="AH490" s="34">
        <v>2724</v>
      </c>
      <c r="AI490" s="34">
        <v>0</v>
      </c>
      <c r="AJ490" s="35">
        <v>0</v>
      </c>
      <c r="AK490" s="35">
        <v>123</v>
      </c>
      <c r="AL490" s="35">
        <v>117</v>
      </c>
      <c r="AM490" s="34">
        <v>0.25</v>
      </c>
      <c r="AN490" s="34">
        <f t="shared" si="116"/>
        <v>39.9166666666667</v>
      </c>
      <c r="AO490" s="35">
        <v>12</v>
      </c>
      <c r="AP490" s="35">
        <v>12</v>
      </c>
      <c r="AQ490" t="s">
        <v>153</v>
      </c>
      <c r="AR490">
        <v>12</v>
      </c>
      <c r="AS490" s="34">
        <v>0.033333333333333</v>
      </c>
      <c r="AT490" t="s">
        <v>83</v>
      </c>
      <c r="AU490" s="35">
        <f t="shared" si="126"/>
        <v>16.4375</v>
      </c>
      <c r="AV490" s="35">
        <f t="shared" si="117"/>
        <v>24</v>
      </c>
      <c r="AW490" s="35">
        <f t="shared" si="118"/>
        <v>0.995824634655532</v>
      </c>
      <c r="AX490" s="35">
        <f t="shared" si="119"/>
        <v>0.263048016701461</v>
      </c>
      <c r="AY490" s="35">
        <f t="shared" si="120"/>
        <v>24</v>
      </c>
      <c r="AZ490" s="35">
        <f t="shared" si="121"/>
        <v>24</v>
      </c>
      <c r="BA490" s="27" t="str">
        <f t="shared" si="122"/>
        <v>3</v>
      </c>
      <c r="BB490" s="34">
        <v>0.001078</v>
      </c>
      <c r="BC490" s="34">
        <f t="shared" si="123"/>
        <v>0.025872</v>
      </c>
      <c r="BD490" s="34" t="e">
        <f t="shared" si="124"/>
        <v>#REF!</v>
      </c>
      <c r="BE490" s="34">
        <v>0.954</v>
      </c>
      <c r="BF490" s="34">
        <f t="shared" si="127"/>
        <v>22.896</v>
      </c>
      <c r="BG490" s="34" t="e">
        <f t="shared" si="125"/>
        <v>#REF!</v>
      </c>
      <c r="BH490" t="str">
        <f>IF(AT490="UDARA","U","N")&amp;LEFT($C$4,2)&amp;MID($C$4,4,2)&amp;LEFT(A490,3)&amp;MID(E490,2,2)&amp;VLOOKUP(E490,Acuan_Reference!C:L,10,0)</f>
        <v>N1501JAK71N4</v>
      </c>
      <c r="BI490" t="s">
        <v>84</v>
      </c>
      <c r="BJ490" t="s">
        <v>119</v>
      </c>
      <c r="BK490" t="s">
        <v>86</v>
      </c>
      <c r="BL490" t="s">
        <v>87</v>
      </c>
    </row>
    <row r="491" hidden="1" spans="1:64">
      <c r="A491" t="s">
        <v>96</v>
      </c>
      <c r="B491" t="s">
        <v>75</v>
      </c>
      <c r="C491" t="s">
        <v>76</v>
      </c>
      <c r="D491" t="s">
        <v>115</v>
      </c>
      <c r="E491" t="s">
        <v>157</v>
      </c>
      <c r="F491" t="s">
        <v>158</v>
      </c>
      <c r="G491" t="s">
        <v>118</v>
      </c>
      <c r="H491" t="s">
        <v>81</v>
      </c>
      <c r="I491" s="34">
        <v>81515</v>
      </c>
      <c r="J491" s="35">
        <v>3</v>
      </c>
      <c r="K491" s="35">
        <v>3</v>
      </c>
      <c r="L491" s="35">
        <v>22</v>
      </c>
      <c r="M491" s="35">
        <v>13</v>
      </c>
      <c r="N491" s="35">
        <v>9</v>
      </c>
      <c r="O491" s="35">
        <v>7</v>
      </c>
      <c r="P491" s="35">
        <v>49</v>
      </c>
      <c r="Q491" s="35">
        <v>11</v>
      </c>
      <c r="R491" s="35">
        <v>4</v>
      </c>
      <c r="S491" s="35">
        <v>36</v>
      </c>
      <c r="T491" s="35">
        <v>24</v>
      </c>
      <c r="U491" s="35">
        <v>29</v>
      </c>
      <c r="V491" s="34">
        <v>29.666666666667</v>
      </c>
      <c r="W491" s="34">
        <f t="shared" si="112"/>
        <v>23</v>
      </c>
      <c r="X491" s="35">
        <v>0</v>
      </c>
      <c r="Y491" s="35">
        <v>0</v>
      </c>
      <c r="Z491" s="35">
        <v>0</v>
      </c>
      <c r="AA491" s="34">
        <v>170</v>
      </c>
      <c r="AB491" s="34">
        <v>0</v>
      </c>
      <c r="AC491" s="34">
        <v>0</v>
      </c>
      <c r="AD491" s="34">
        <v>0</v>
      </c>
      <c r="AE491" s="34">
        <f t="shared" si="113"/>
        <v>170</v>
      </c>
      <c r="AF491" s="34">
        <f t="shared" si="114"/>
        <v>5.73033707865162</v>
      </c>
      <c r="AG491" s="34">
        <f t="shared" si="115"/>
        <v>7.39130434782609</v>
      </c>
      <c r="AH491" s="34">
        <v>2724</v>
      </c>
      <c r="AI491" s="34">
        <v>0</v>
      </c>
      <c r="AJ491" s="35">
        <v>0</v>
      </c>
      <c r="AK491" s="35">
        <v>19</v>
      </c>
      <c r="AL491" s="35">
        <v>16</v>
      </c>
      <c r="AM491" s="34">
        <v>1.2</v>
      </c>
      <c r="AN491" s="34">
        <f t="shared" si="116"/>
        <v>27.6</v>
      </c>
      <c r="AO491" s="35">
        <v>12</v>
      </c>
      <c r="AP491" s="35">
        <v>12</v>
      </c>
      <c r="AQ491" t="s">
        <v>82</v>
      </c>
      <c r="AR491">
        <v>2</v>
      </c>
      <c r="AS491" s="34">
        <v>0.2</v>
      </c>
      <c r="AT491" t="s">
        <v>83</v>
      </c>
      <c r="AU491" s="35">
        <f t="shared" si="126"/>
        <v>0</v>
      </c>
      <c r="AV491" s="35">
        <f t="shared" si="117"/>
        <v>0</v>
      </c>
      <c r="AW491" s="35">
        <f t="shared" si="118"/>
        <v>7.39130434782609</v>
      </c>
      <c r="AX491" s="35">
        <f t="shared" si="119"/>
        <v>6.69565217391304</v>
      </c>
      <c r="AY491" s="35">
        <f t="shared" si="120"/>
        <v>0</v>
      </c>
      <c r="AZ491" s="35">
        <f t="shared" si="121"/>
        <v>0</v>
      </c>
      <c r="BA491" s="27" t="str">
        <f t="shared" si="122"/>
        <v>Kelipatan Kirim/Master box &gt; 3x FC+index</v>
      </c>
      <c r="BB491" s="34">
        <v>0.001078</v>
      </c>
      <c r="BC491" s="34">
        <f t="shared" si="123"/>
        <v>0</v>
      </c>
      <c r="BD491" s="34" t="e">
        <f t="shared" si="124"/>
        <v>#REF!</v>
      </c>
      <c r="BE491" s="34">
        <v>0.954</v>
      </c>
      <c r="BF491" s="34">
        <f t="shared" si="127"/>
        <v>0</v>
      </c>
      <c r="BG491" s="34" t="e">
        <f t="shared" si="125"/>
        <v>#REF!</v>
      </c>
      <c r="BH491" t="str">
        <f>IF(AT491="UDARA","U","N")&amp;LEFT($C$4,2)&amp;MID($C$4,4,2)&amp;LEFT(A491,3)&amp;MID(E491,2,2)&amp;VLOOKUP(E491,Acuan_Reference!C:L,10,0)</f>
        <v>N1501JBI71N4</v>
      </c>
      <c r="BI491" t="s">
        <v>84</v>
      </c>
      <c r="BJ491" t="s">
        <v>119</v>
      </c>
      <c r="BK491" t="s">
        <v>86</v>
      </c>
      <c r="BL491" t="s">
        <v>87</v>
      </c>
    </row>
    <row r="492" hidden="1" spans="1:64">
      <c r="A492" t="s">
        <v>97</v>
      </c>
      <c r="B492" t="s">
        <v>75</v>
      </c>
      <c r="C492" t="s">
        <v>76</v>
      </c>
      <c r="D492" t="s">
        <v>115</v>
      </c>
      <c r="E492" t="s">
        <v>157</v>
      </c>
      <c r="F492" t="s">
        <v>158</v>
      </c>
      <c r="G492" t="s">
        <v>118</v>
      </c>
      <c r="H492" t="s">
        <v>81</v>
      </c>
      <c r="I492" s="34">
        <v>81515</v>
      </c>
      <c r="J492" s="35">
        <v>51</v>
      </c>
      <c r="K492" s="35">
        <v>280</v>
      </c>
      <c r="L492" s="35">
        <v>180</v>
      </c>
      <c r="M492" s="35">
        <v>229</v>
      </c>
      <c r="N492" s="35">
        <v>250</v>
      </c>
      <c r="O492" s="35">
        <v>119</v>
      </c>
      <c r="P492" s="35">
        <v>112</v>
      </c>
      <c r="Q492" s="35">
        <v>132</v>
      </c>
      <c r="R492" s="35">
        <v>199</v>
      </c>
      <c r="S492" s="35">
        <v>218</v>
      </c>
      <c r="T492" s="35">
        <v>123</v>
      </c>
      <c r="U492" s="35">
        <v>155</v>
      </c>
      <c r="V492" s="34">
        <v>165.33333333333</v>
      </c>
      <c r="W492" s="34">
        <f t="shared" si="112"/>
        <v>136.333333333333</v>
      </c>
      <c r="X492" s="35">
        <v>18</v>
      </c>
      <c r="Y492" s="35">
        <v>0</v>
      </c>
      <c r="Z492" s="35">
        <v>0</v>
      </c>
      <c r="AA492" s="34">
        <v>2222</v>
      </c>
      <c r="AB492" s="34">
        <v>0</v>
      </c>
      <c r="AC492" s="34">
        <v>0</v>
      </c>
      <c r="AD492" s="34">
        <v>0</v>
      </c>
      <c r="AE492" s="34">
        <f t="shared" si="113"/>
        <v>2222</v>
      </c>
      <c r="AF492" s="34">
        <f t="shared" si="114"/>
        <v>13.4395161290325</v>
      </c>
      <c r="AG492" s="34">
        <f t="shared" si="115"/>
        <v>16.2982885085575</v>
      </c>
      <c r="AH492" s="34">
        <v>2724</v>
      </c>
      <c r="AI492" s="34">
        <v>0</v>
      </c>
      <c r="AJ492" s="35">
        <v>0</v>
      </c>
      <c r="AK492" s="35">
        <v>194</v>
      </c>
      <c r="AL492" s="35">
        <v>131</v>
      </c>
      <c r="AM492" s="34">
        <v>0.5</v>
      </c>
      <c r="AN492" s="34">
        <f t="shared" si="116"/>
        <v>68.1666666666667</v>
      </c>
      <c r="AO492" s="35">
        <v>12</v>
      </c>
      <c r="AP492" s="35">
        <v>12</v>
      </c>
      <c r="AQ492" t="s">
        <v>153</v>
      </c>
      <c r="AR492">
        <v>20</v>
      </c>
      <c r="AS492" s="34">
        <v>0.033333333333333</v>
      </c>
      <c r="AT492" t="s">
        <v>83</v>
      </c>
      <c r="AU492" s="35">
        <f t="shared" si="126"/>
        <v>0</v>
      </c>
      <c r="AV492" s="35">
        <f t="shared" si="117"/>
        <v>0</v>
      </c>
      <c r="AW492" s="35">
        <f t="shared" si="118"/>
        <v>16.2982885085575</v>
      </c>
      <c r="AX492" s="35">
        <f t="shared" si="119"/>
        <v>15.3374083129584</v>
      </c>
      <c r="AY492" s="35">
        <f t="shared" si="120"/>
        <v>0</v>
      </c>
      <c r="AZ492" s="35">
        <f t="shared" si="121"/>
        <v>0</v>
      </c>
      <c r="BA492" s="27" t="str">
        <f t="shared" si="122"/>
        <v>Kelipatan Kirim/Master box &gt; 3x FC+index</v>
      </c>
      <c r="BB492" s="34">
        <v>0.001078</v>
      </c>
      <c r="BC492" s="34">
        <f t="shared" si="123"/>
        <v>0</v>
      </c>
      <c r="BD492" s="34" t="e">
        <f t="shared" si="124"/>
        <v>#REF!</v>
      </c>
      <c r="BE492" s="34">
        <v>0.954</v>
      </c>
      <c r="BF492" s="34">
        <f t="shared" si="127"/>
        <v>0</v>
      </c>
      <c r="BG492" s="34" t="e">
        <f t="shared" si="125"/>
        <v>#REF!</v>
      </c>
      <c r="BH492" t="str">
        <f>IF(AT492="UDARA","U","N")&amp;LEFT($C$4,2)&amp;MID($C$4,4,2)&amp;LEFT(A492,3)&amp;MID(E492,2,2)&amp;VLOOKUP(E492,Acuan_Reference!C:L,10,0)</f>
        <v>N1501JKT71N4</v>
      </c>
      <c r="BI492" t="s">
        <v>84</v>
      </c>
      <c r="BJ492" t="s">
        <v>119</v>
      </c>
      <c r="BK492" t="s">
        <v>86</v>
      </c>
      <c r="BL492" t="s">
        <v>87</v>
      </c>
    </row>
    <row r="493" hidden="1" spans="1:64">
      <c r="A493" t="s">
        <v>98</v>
      </c>
      <c r="B493" t="s">
        <v>75</v>
      </c>
      <c r="C493" t="s">
        <v>76</v>
      </c>
      <c r="D493" t="s">
        <v>115</v>
      </c>
      <c r="E493" t="s">
        <v>157</v>
      </c>
      <c r="F493" t="s">
        <v>158</v>
      </c>
      <c r="G493" t="s">
        <v>118</v>
      </c>
      <c r="H493" t="s">
        <v>81</v>
      </c>
      <c r="I493" s="34">
        <v>81515</v>
      </c>
      <c r="J493" s="35">
        <v>68</v>
      </c>
      <c r="K493" s="35">
        <v>68</v>
      </c>
      <c r="L493" s="35">
        <v>113</v>
      </c>
      <c r="M493" s="35">
        <v>23</v>
      </c>
      <c r="N493" s="35">
        <v>11</v>
      </c>
      <c r="O493" s="35">
        <v>81</v>
      </c>
      <c r="P493" s="35">
        <v>55</v>
      </c>
      <c r="Q493" s="35">
        <v>11</v>
      </c>
      <c r="R493" s="35">
        <v>50</v>
      </c>
      <c r="S493" s="35">
        <v>72</v>
      </c>
      <c r="T493" s="35">
        <v>85</v>
      </c>
      <c r="U493" s="35">
        <v>40</v>
      </c>
      <c r="V493" s="34">
        <v>65.666666666667</v>
      </c>
      <c r="W493" s="34">
        <f t="shared" si="112"/>
        <v>58.6666666666667</v>
      </c>
      <c r="X493" s="35">
        <v>5</v>
      </c>
      <c r="Y493" s="35">
        <v>0</v>
      </c>
      <c r="Z493" s="35">
        <v>0</v>
      </c>
      <c r="AA493" s="34">
        <v>116</v>
      </c>
      <c r="AB493" s="34">
        <v>0</v>
      </c>
      <c r="AC493" s="34">
        <v>0</v>
      </c>
      <c r="AD493" s="34">
        <v>0</v>
      </c>
      <c r="AE493" s="34">
        <f t="shared" si="113"/>
        <v>116</v>
      </c>
      <c r="AF493" s="34">
        <f t="shared" si="114"/>
        <v>1.76649746192893</v>
      </c>
      <c r="AG493" s="34">
        <f t="shared" si="115"/>
        <v>1.97727272727273</v>
      </c>
      <c r="AH493" s="34">
        <v>2724</v>
      </c>
      <c r="AI493" s="34">
        <v>0</v>
      </c>
      <c r="AJ493" s="35">
        <v>0</v>
      </c>
      <c r="AK493" s="35">
        <v>48</v>
      </c>
      <c r="AL493" s="35">
        <v>51</v>
      </c>
      <c r="AM493" s="34">
        <v>0.9</v>
      </c>
      <c r="AN493" s="34">
        <f t="shared" si="116"/>
        <v>52.8</v>
      </c>
      <c r="AO493" s="35">
        <v>12</v>
      </c>
      <c r="AP493" s="35">
        <v>12</v>
      </c>
      <c r="AQ493" t="s">
        <v>153</v>
      </c>
      <c r="AR493">
        <v>4</v>
      </c>
      <c r="AS493" s="34">
        <v>0.1</v>
      </c>
      <c r="AT493" t="s">
        <v>83</v>
      </c>
      <c r="AU493" s="35">
        <f t="shared" si="126"/>
        <v>0</v>
      </c>
      <c r="AV493" s="35">
        <f t="shared" si="117"/>
        <v>0</v>
      </c>
      <c r="AW493" s="35">
        <f t="shared" si="118"/>
        <v>1.97727272727273</v>
      </c>
      <c r="AX493" s="35">
        <f t="shared" si="119"/>
        <v>1.10795454545455</v>
      </c>
      <c r="AY493" s="35">
        <f t="shared" si="120"/>
        <v>0</v>
      </c>
      <c r="AZ493" s="35">
        <f t="shared" si="121"/>
        <v>0</v>
      </c>
      <c r="BA493" s="27" t="str">
        <f t="shared" si="122"/>
        <v>3</v>
      </c>
      <c r="BB493" s="34">
        <v>0.001078</v>
      </c>
      <c r="BC493" s="34">
        <f t="shared" si="123"/>
        <v>0</v>
      </c>
      <c r="BD493" s="34" t="e">
        <f t="shared" si="124"/>
        <v>#REF!</v>
      </c>
      <c r="BE493" s="34">
        <v>0.954</v>
      </c>
      <c r="BF493" s="34">
        <f t="shared" si="127"/>
        <v>0</v>
      </c>
      <c r="BG493" s="34" t="e">
        <f t="shared" si="125"/>
        <v>#REF!</v>
      </c>
      <c r="BH493" t="str">
        <f>IF(AT493="UDARA","U","N")&amp;LEFT($C$4,2)&amp;MID($C$4,4,2)&amp;LEFT(A493,3)&amp;MID(E493,2,2)&amp;VLOOKUP(E493,Acuan_Reference!C:L,10,0)</f>
        <v>N1501JMR71N4</v>
      </c>
      <c r="BI493" t="s">
        <v>84</v>
      </c>
      <c r="BJ493" t="s">
        <v>119</v>
      </c>
      <c r="BK493" t="s">
        <v>86</v>
      </c>
      <c r="BL493" t="s">
        <v>87</v>
      </c>
    </row>
    <row r="494" hidden="1" spans="1:64">
      <c r="A494" t="s">
        <v>99</v>
      </c>
      <c r="B494" t="s">
        <v>75</v>
      </c>
      <c r="C494" t="s">
        <v>76</v>
      </c>
      <c r="D494" t="s">
        <v>115</v>
      </c>
      <c r="E494" t="s">
        <v>157</v>
      </c>
      <c r="F494" t="s">
        <v>158</v>
      </c>
      <c r="G494" t="s">
        <v>118</v>
      </c>
      <c r="H494" t="s">
        <v>81</v>
      </c>
      <c r="I494" s="34">
        <v>81515</v>
      </c>
      <c r="J494" s="35">
        <v>27</v>
      </c>
      <c r="K494" s="35">
        <v>181</v>
      </c>
      <c r="L494" s="35">
        <v>456</v>
      </c>
      <c r="M494" s="35">
        <v>142</v>
      </c>
      <c r="N494" s="35">
        <v>153</v>
      </c>
      <c r="O494" s="35">
        <v>129</v>
      </c>
      <c r="P494" s="35">
        <v>199</v>
      </c>
      <c r="Q494" s="35">
        <v>122</v>
      </c>
      <c r="R494" s="35">
        <v>144</v>
      </c>
      <c r="S494" s="35">
        <v>107</v>
      </c>
      <c r="T494" s="35">
        <v>112</v>
      </c>
      <c r="U494" s="35">
        <v>-138</v>
      </c>
      <c r="V494" s="34">
        <v>27</v>
      </c>
      <c r="W494" s="34">
        <f t="shared" si="112"/>
        <v>20.6666666666667</v>
      </c>
      <c r="X494" s="35">
        <v>48</v>
      </c>
      <c r="Y494" s="35">
        <v>0</v>
      </c>
      <c r="Z494" s="35">
        <v>0</v>
      </c>
      <c r="AA494" s="34">
        <v>467</v>
      </c>
      <c r="AB494" s="34">
        <v>0</v>
      </c>
      <c r="AC494" s="34">
        <v>0</v>
      </c>
      <c r="AD494" s="34">
        <v>0</v>
      </c>
      <c r="AE494" s="34">
        <f t="shared" si="113"/>
        <v>467</v>
      </c>
      <c r="AF494" s="34">
        <f t="shared" si="114"/>
        <v>17.2962962962963</v>
      </c>
      <c r="AG494" s="34">
        <f t="shared" si="115"/>
        <v>22.5967741935484</v>
      </c>
      <c r="AH494" s="34">
        <v>2724</v>
      </c>
      <c r="AI494" s="34">
        <v>0</v>
      </c>
      <c r="AJ494" s="35">
        <v>0</v>
      </c>
      <c r="AK494" s="35">
        <v>132</v>
      </c>
      <c r="AL494" s="35">
        <v>88</v>
      </c>
      <c r="AM494" s="34">
        <v>1.1</v>
      </c>
      <c r="AN494" s="34">
        <f t="shared" si="116"/>
        <v>22.7333333333333</v>
      </c>
      <c r="AO494" s="35">
        <v>12</v>
      </c>
      <c r="AP494" s="35">
        <v>12</v>
      </c>
      <c r="AQ494" t="s">
        <v>153</v>
      </c>
      <c r="AR494">
        <v>4</v>
      </c>
      <c r="AS494" s="34">
        <v>0.33333333333333</v>
      </c>
      <c r="AT494" t="s">
        <v>83</v>
      </c>
      <c r="AU494" s="35">
        <f t="shared" si="126"/>
        <v>0</v>
      </c>
      <c r="AV494" s="35">
        <f t="shared" si="117"/>
        <v>0</v>
      </c>
      <c r="AW494" s="35">
        <f t="shared" si="118"/>
        <v>22.5967741935484</v>
      </c>
      <c r="AX494" s="35">
        <f t="shared" si="119"/>
        <v>18.3387096774194</v>
      </c>
      <c r="AY494" s="35">
        <f t="shared" si="120"/>
        <v>0</v>
      </c>
      <c r="AZ494" s="35">
        <f t="shared" si="121"/>
        <v>0</v>
      </c>
      <c r="BA494" s="27" t="str">
        <f t="shared" si="122"/>
        <v>Kelipatan Kirim/Master box &gt; 3x FC+index</v>
      </c>
      <c r="BB494" s="34">
        <v>0.001078</v>
      </c>
      <c r="BC494" s="34">
        <f t="shared" si="123"/>
        <v>0</v>
      </c>
      <c r="BD494" s="34" t="e">
        <f t="shared" si="124"/>
        <v>#REF!</v>
      </c>
      <c r="BE494" s="34">
        <v>0.954</v>
      </c>
      <c r="BF494" s="34">
        <f t="shared" si="127"/>
        <v>0</v>
      </c>
      <c r="BG494" s="34" t="e">
        <f t="shared" si="125"/>
        <v>#REF!</v>
      </c>
      <c r="BH494" t="str">
        <f>IF(AT494="UDARA","U","N")&amp;LEFT($C$4,2)&amp;MID($C$4,4,2)&amp;LEFT(A494,3)&amp;MID(E494,2,2)&amp;VLOOKUP(E494,Acuan_Reference!C:L,10,0)</f>
        <v>N1501MDN71N4</v>
      </c>
      <c r="BI494" t="s">
        <v>84</v>
      </c>
      <c r="BJ494" t="s">
        <v>119</v>
      </c>
      <c r="BK494" t="s">
        <v>86</v>
      </c>
      <c r="BL494" t="s">
        <v>87</v>
      </c>
    </row>
    <row r="495" hidden="1" spans="1:64">
      <c r="A495" t="s">
        <v>100</v>
      </c>
      <c r="B495" t="s">
        <v>75</v>
      </c>
      <c r="C495" t="s">
        <v>76</v>
      </c>
      <c r="D495" t="s">
        <v>115</v>
      </c>
      <c r="E495" t="s">
        <v>157</v>
      </c>
      <c r="F495" t="s">
        <v>158</v>
      </c>
      <c r="G495" t="s">
        <v>118</v>
      </c>
      <c r="H495" t="s">
        <v>81</v>
      </c>
      <c r="I495" s="34">
        <v>81515</v>
      </c>
      <c r="J495" s="35">
        <v>63</v>
      </c>
      <c r="K495" s="35">
        <v>66</v>
      </c>
      <c r="L495" s="35">
        <v>42</v>
      </c>
      <c r="M495" s="35">
        <v>30</v>
      </c>
      <c r="N495" s="35">
        <v>29</v>
      </c>
      <c r="O495" s="35">
        <v>38</v>
      </c>
      <c r="P495" s="35">
        <v>66</v>
      </c>
      <c r="Q495" s="35">
        <v>53</v>
      </c>
      <c r="R495" s="35">
        <v>32</v>
      </c>
      <c r="S495" s="35">
        <v>61</v>
      </c>
      <c r="T495" s="35">
        <v>60</v>
      </c>
      <c r="U495" s="35">
        <v>36</v>
      </c>
      <c r="V495" s="34">
        <v>52.333333333333</v>
      </c>
      <c r="W495" s="34">
        <f t="shared" si="112"/>
        <v>44.6666666666667</v>
      </c>
      <c r="X495" s="35">
        <v>6</v>
      </c>
      <c r="Y495" s="35">
        <v>0</v>
      </c>
      <c r="Z495" s="35">
        <v>0</v>
      </c>
      <c r="AA495" s="34">
        <v>111</v>
      </c>
      <c r="AB495" s="34">
        <v>0</v>
      </c>
      <c r="AC495" s="34">
        <v>0</v>
      </c>
      <c r="AD495" s="34">
        <v>0</v>
      </c>
      <c r="AE495" s="34">
        <f t="shared" si="113"/>
        <v>111</v>
      </c>
      <c r="AF495" s="34">
        <f t="shared" si="114"/>
        <v>2.12101910828027</v>
      </c>
      <c r="AG495" s="34">
        <f t="shared" si="115"/>
        <v>2.48507462686567</v>
      </c>
      <c r="AH495" s="34">
        <v>2724</v>
      </c>
      <c r="AI495" s="34">
        <v>0</v>
      </c>
      <c r="AJ495" s="35">
        <v>0</v>
      </c>
      <c r="AK495" s="35">
        <v>52</v>
      </c>
      <c r="AL495" s="35">
        <v>38</v>
      </c>
      <c r="AM495" s="34">
        <v>1.5</v>
      </c>
      <c r="AN495" s="34">
        <f t="shared" si="116"/>
        <v>67</v>
      </c>
      <c r="AO495" s="35">
        <v>12</v>
      </c>
      <c r="AP495" s="35">
        <v>12</v>
      </c>
      <c r="AQ495" t="s">
        <v>82</v>
      </c>
      <c r="AR495">
        <v>2</v>
      </c>
      <c r="AS495" s="34">
        <v>0.76666666666667</v>
      </c>
      <c r="AT495" t="s">
        <v>83</v>
      </c>
      <c r="AU495" s="35">
        <f t="shared" si="126"/>
        <v>0</v>
      </c>
      <c r="AV495" s="35">
        <f t="shared" si="117"/>
        <v>0</v>
      </c>
      <c r="AW495" s="35">
        <f t="shared" si="118"/>
        <v>2.48507462686567</v>
      </c>
      <c r="AX495" s="35">
        <f t="shared" si="119"/>
        <v>1.63432835820896</v>
      </c>
      <c r="AY495" s="35">
        <f t="shared" si="120"/>
        <v>0</v>
      </c>
      <c r="AZ495" s="35">
        <f t="shared" si="121"/>
        <v>0</v>
      </c>
      <c r="BA495" s="27" t="str">
        <f t="shared" si="122"/>
        <v>3</v>
      </c>
      <c r="BB495" s="34">
        <v>0.001078</v>
      </c>
      <c r="BC495" s="34">
        <f t="shared" si="123"/>
        <v>0</v>
      </c>
      <c r="BD495" s="34" t="e">
        <f t="shared" si="124"/>
        <v>#REF!</v>
      </c>
      <c r="BE495" s="34">
        <v>0.954</v>
      </c>
      <c r="BF495" s="34">
        <f t="shared" si="127"/>
        <v>0</v>
      </c>
      <c r="BG495" s="34" t="e">
        <f t="shared" si="125"/>
        <v>#REF!</v>
      </c>
      <c r="BH495" t="str">
        <f>IF(AT495="UDARA","U","N")&amp;LEFT($C$4,2)&amp;MID($C$4,4,2)&amp;LEFT(A495,3)&amp;MID(E495,2,2)&amp;VLOOKUP(E495,Acuan_Reference!C:L,10,0)</f>
        <v>N1501MDO71N4</v>
      </c>
      <c r="BI495" t="s">
        <v>84</v>
      </c>
      <c r="BJ495" t="s">
        <v>119</v>
      </c>
      <c r="BK495" t="s">
        <v>86</v>
      </c>
      <c r="BL495" t="s">
        <v>87</v>
      </c>
    </row>
    <row r="496" hidden="1" spans="1:64">
      <c r="A496" t="s">
        <v>101</v>
      </c>
      <c r="B496" t="s">
        <v>75</v>
      </c>
      <c r="C496" t="s">
        <v>76</v>
      </c>
      <c r="D496" t="s">
        <v>115</v>
      </c>
      <c r="E496" t="s">
        <v>157</v>
      </c>
      <c r="F496" t="s">
        <v>158</v>
      </c>
      <c r="G496" t="s">
        <v>118</v>
      </c>
      <c r="H496" t="s">
        <v>81</v>
      </c>
      <c r="I496" s="34">
        <v>81515</v>
      </c>
      <c r="J496" s="35">
        <v>113</v>
      </c>
      <c r="K496" s="35">
        <v>311</v>
      </c>
      <c r="L496" s="35">
        <v>277</v>
      </c>
      <c r="M496" s="35">
        <v>130</v>
      </c>
      <c r="N496" s="35">
        <v>115</v>
      </c>
      <c r="O496" s="35">
        <v>266</v>
      </c>
      <c r="P496" s="35">
        <v>344</v>
      </c>
      <c r="Q496" s="35">
        <v>-2</v>
      </c>
      <c r="R496" s="35">
        <v>179</v>
      </c>
      <c r="S496" s="35">
        <v>217</v>
      </c>
      <c r="T496" s="35">
        <v>250</v>
      </c>
      <c r="U496" s="35">
        <v>203</v>
      </c>
      <c r="V496" s="34">
        <v>223.33333333333</v>
      </c>
      <c r="W496" s="34">
        <f t="shared" si="112"/>
        <v>203.333333333333</v>
      </c>
      <c r="X496" s="35">
        <v>32</v>
      </c>
      <c r="Y496" s="35">
        <v>0</v>
      </c>
      <c r="Z496" s="35">
        <v>0</v>
      </c>
      <c r="AA496" s="34">
        <v>256</v>
      </c>
      <c r="AB496" s="34">
        <v>0</v>
      </c>
      <c r="AC496" s="34">
        <v>132</v>
      </c>
      <c r="AD496" s="34">
        <v>24</v>
      </c>
      <c r="AE496" s="34">
        <f t="shared" si="113"/>
        <v>412</v>
      </c>
      <c r="AF496" s="34">
        <f t="shared" si="114"/>
        <v>1.84477611940301</v>
      </c>
      <c r="AG496" s="34">
        <f t="shared" si="115"/>
        <v>1.90819672131148</v>
      </c>
      <c r="AH496" s="34">
        <v>2724</v>
      </c>
      <c r="AI496" s="34">
        <v>0</v>
      </c>
      <c r="AJ496" s="35">
        <v>0</v>
      </c>
      <c r="AK496" s="35">
        <v>139</v>
      </c>
      <c r="AL496" s="35">
        <v>157</v>
      </c>
      <c r="AM496" s="34">
        <v>1.3</v>
      </c>
      <c r="AN496" s="34">
        <f t="shared" si="116"/>
        <v>264.333333333333</v>
      </c>
      <c r="AO496" s="35">
        <v>12</v>
      </c>
      <c r="AP496" s="35">
        <v>12</v>
      </c>
      <c r="AQ496" t="s">
        <v>82</v>
      </c>
      <c r="AR496">
        <v>4</v>
      </c>
      <c r="AS496" s="34">
        <v>0.5</v>
      </c>
      <c r="AT496" t="s">
        <v>83</v>
      </c>
      <c r="AU496" s="35">
        <f t="shared" si="126"/>
        <v>7.00000000000003</v>
      </c>
      <c r="AV496" s="35">
        <f t="shared" si="117"/>
        <v>12</v>
      </c>
      <c r="AW496" s="35">
        <f t="shared" si="118"/>
        <v>2.08524590163934</v>
      </c>
      <c r="AX496" s="35">
        <f t="shared" si="119"/>
        <v>1.31311475409836</v>
      </c>
      <c r="AY496" s="35">
        <f t="shared" si="120"/>
        <v>12</v>
      </c>
      <c r="AZ496" s="35">
        <f t="shared" si="121"/>
        <v>12</v>
      </c>
      <c r="BA496" s="27" t="str">
        <f t="shared" si="122"/>
        <v>3</v>
      </c>
      <c r="BB496" s="34">
        <v>0.001078</v>
      </c>
      <c r="BC496" s="34">
        <f t="shared" si="123"/>
        <v>0.012936</v>
      </c>
      <c r="BD496" s="34" t="e">
        <f t="shared" si="124"/>
        <v>#REF!</v>
      </c>
      <c r="BE496" s="34">
        <v>0.954</v>
      </c>
      <c r="BF496" s="34">
        <f t="shared" si="127"/>
        <v>11.448</v>
      </c>
      <c r="BG496" s="34" t="e">
        <f t="shared" si="125"/>
        <v>#REF!</v>
      </c>
      <c r="BH496" t="str">
        <f>IF(AT496="UDARA","U","N")&amp;LEFT($C$4,2)&amp;MID($C$4,4,2)&amp;LEFT(A496,3)&amp;MID(E496,2,2)&amp;VLOOKUP(E496,Acuan_Reference!C:L,10,0)</f>
        <v>N1501MKS71N4</v>
      </c>
      <c r="BI496" t="s">
        <v>84</v>
      </c>
      <c r="BJ496" t="s">
        <v>119</v>
      </c>
      <c r="BK496" t="s">
        <v>86</v>
      </c>
      <c r="BL496" t="s">
        <v>87</v>
      </c>
    </row>
    <row r="497" hidden="1" spans="1:64">
      <c r="A497" t="s">
        <v>102</v>
      </c>
      <c r="B497" t="s">
        <v>75</v>
      </c>
      <c r="C497" t="s">
        <v>76</v>
      </c>
      <c r="D497" t="s">
        <v>115</v>
      </c>
      <c r="E497" t="s">
        <v>157</v>
      </c>
      <c r="F497" t="s">
        <v>158</v>
      </c>
      <c r="G497" t="s">
        <v>118</v>
      </c>
      <c r="H497" t="s">
        <v>81</v>
      </c>
      <c r="I497" s="34">
        <v>81515</v>
      </c>
      <c r="J497" s="35">
        <v>98</v>
      </c>
      <c r="K497" s="35">
        <v>221</v>
      </c>
      <c r="L497" s="35">
        <v>107</v>
      </c>
      <c r="M497" s="35">
        <v>102</v>
      </c>
      <c r="N497" s="35">
        <v>83</v>
      </c>
      <c r="O497" s="35">
        <v>85</v>
      </c>
      <c r="P497" s="35">
        <v>142</v>
      </c>
      <c r="Q497" s="35">
        <v>58</v>
      </c>
      <c r="R497" s="35">
        <v>86</v>
      </c>
      <c r="S497" s="35">
        <v>77</v>
      </c>
      <c r="T497" s="35">
        <v>50</v>
      </c>
      <c r="U497" s="35">
        <v>110</v>
      </c>
      <c r="V497" s="34">
        <v>79</v>
      </c>
      <c r="W497" s="34">
        <f t="shared" si="112"/>
        <v>70.6666666666667</v>
      </c>
      <c r="X497" s="35">
        <v>26</v>
      </c>
      <c r="Y497" s="35">
        <v>0</v>
      </c>
      <c r="Z497" s="35">
        <v>0</v>
      </c>
      <c r="AA497" s="34">
        <v>91</v>
      </c>
      <c r="AB497" s="34">
        <v>0</v>
      </c>
      <c r="AC497" s="34">
        <v>12</v>
      </c>
      <c r="AD497" s="34">
        <v>0</v>
      </c>
      <c r="AE497" s="34">
        <f t="shared" si="113"/>
        <v>103</v>
      </c>
      <c r="AF497" s="34">
        <f t="shared" si="114"/>
        <v>1.30379746835443</v>
      </c>
      <c r="AG497" s="34">
        <f t="shared" si="115"/>
        <v>1.45754716981132</v>
      </c>
      <c r="AH497" s="34">
        <v>2724</v>
      </c>
      <c r="AI497" s="34">
        <v>0</v>
      </c>
      <c r="AJ497" s="35">
        <v>0</v>
      </c>
      <c r="AK497" s="35">
        <v>78</v>
      </c>
      <c r="AL497" s="35">
        <v>52</v>
      </c>
      <c r="AM497" s="34">
        <v>0.8</v>
      </c>
      <c r="AN497" s="34">
        <f t="shared" si="116"/>
        <v>56.5333333333333</v>
      </c>
      <c r="AO497" s="35">
        <v>12</v>
      </c>
      <c r="AP497" s="35">
        <v>12</v>
      </c>
      <c r="AQ497" t="s">
        <v>153</v>
      </c>
      <c r="AR497">
        <v>8</v>
      </c>
      <c r="AS497" s="34">
        <v>0.1</v>
      </c>
      <c r="AT497" t="s">
        <v>83</v>
      </c>
      <c r="AU497" s="35">
        <f t="shared" si="126"/>
        <v>4.15</v>
      </c>
      <c r="AV497" s="35">
        <f t="shared" si="117"/>
        <v>12</v>
      </c>
      <c r="AW497" s="35">
        <f t="shared" si="118"/>
        <v>1.62735849056604</v>
      </c>
      <c r="AX497" s="35">
        <f t="shared" si="119"/>
        <v>0.891509433962264</v>
      </c>
      <c r="AY497" s="35">
        <f t="shared" si="120"/>
        <v>12</v>
      </c>
      <c r="AZ497" s="35">
        <f t="shared" si="121"/>
        <v>12</v>
      </c>
      <c r="BA497" s="27" t="str">
        <f t="shared" si="122"/>
        <v>3</v>
      </c>
      <c r="BB497" s="34">
        <v>0.001078</v>
      </c>
      <c r="BC497" s="34">
        <f t="shared" si="123"/>
        <v>0.012936</v>
      </c>
      <c r="BD497" s="34" t="e">
        <f t="shared" si="124"/>
        <v>#REF!</v>
      </c>
      <c r="BE497" s="34">
        <v>0.954</v>
      </c>
      <c r="BF497" s="34">
        <f t="shared" si="127"/>
        <v>11.448</v>
      </c>
      <c r="BG497" s="34" t="e">
        <f t="shared" si="125"/>
        <v>#REF!</v>
      </c>
      <c r="BH497" t="str">
        <f>IF(AT497="UDARA","U","N")&amp;LEFT($C$4,2)&amp;MID($C$4,4,2)&amp;LEFT(A497,3)&amp;MID(E497,2,2)&amp;VLOOKUP(E497,Acuan_Reference!C:L,10,0)</f>
        <v>N1501MLG71N4</v>
      </c>
      <c r="BI497" t="s">
        <v>84</v>
      </c>
      <c r="BJ497" t="s">
        <v>119</v>
      </c>
      <c r="BK497" t="s">
        <v>86</v>
      </c>
      <c r="BL497" t="s">
        <v>87</v>
      </c>
    </row>
    <row r="498" hidden="1" spans="1:64">
      <c r="A498" t="s">
        <v>103</v>
      </c>
      <c r="B498" t="s">
        <v>75</v>
      </c>
      <c r="C498" t="s">
        <v>76</v>
      </c>
      <c r="D498" t="s">
        <v>115</v>
      </c>
      <c r="E498" t="s">
        <v>157</v>
      </c>
      <c r="F498" t="s">
        <v>158</v>
      </c>
      <c r="G498" t="s">
        <v>118</v>
      </c>
      <c r="H498" t="s">
        <v>81</v>
      </c>
      <c r="I498" s="34">
        <v>81515</v>
      </c>
      <c r="J498" s="35">
        <v>212</v>
      </c>
      <c r="K498" s="35">
        <v>216</v>
      </c>
      <c r="L498" s="35">
        <v>77</v>
      </c>
      <c r="M498" s="35">
        <v>-12</v>
      </c>
      <c r="N498" s="35">
        <v>-36</v>
      </c>
      <c r="O498" s="35">
        <v>-44</v>
      </c>
      <c r="P498" s="35">
        <v>1</v>
      </c>
      <c r="Q498" s="35">
        <v>9</v>
      </c>
      <c r="R498" s="35">
        <v>2</v>
      </c>
      <c r="S498" s="35">
        <v>16</v>
      </c>
      <c r="T498" s="35">
        <v>3</v>
      </c>
      <c r="U498" s="35">
        <v>1</v>
      </c>
      <c r="V498" s="34">
        <v>6.6666666666667</v>
      </c>
      <c r="W498" s="34">
        <f t="shared" si="112"/>
        <v>3.33333333333333</v>
      </c>
      <c r="X498" s="35">
        <v>6</v>
      </c>
      <c r="Y498" s="35">
        <v>0</v>
      </c>
      <c r="Z498" s="35">
        <v>0</v>
      </c>
      <c r="AA498" s="34">
        <v>350</v>
      </c>
      <c r="AB498" s="34">
        <v>0</v>
      </c>
      <c r="AC498" s="34">
        <v>0</v>
      </c>
      <c r="AD498" s="34">
        <v>0</v>
      </c>
      <c r="AE498" s="34">
        <f t="shared" si="113"/>
        <v>350</v>
      </c>
      <c r="AF498" s="34">
        <f t="shared" si="114"/>
        <v>52.4999999999997</v>
      </c>
      <c r="AG498" s="34">
        <f t="shared" si="115"/>
        <v>105</v>
      </c>
      <c r="AH498" s="34">
        <v>2724</v>
      </c>
      <c r="AI498" s="34">
        <v>0</v>
      </c>
      <c r="AJ498" s="35">
        <v>0</v>
      </c>
      <c r="AK498" s="35">
        <v>11</v>
      </c>
      <c r="AL498" s="35">
        <v>6</v>
      </c>
      <c r="AM498" s="34">
        <v>1.3</v>
      </c>
      <c r="AN498" s="34">
        <f t="shared" si="116"/>
        <v>4.33333333333333</v>
      </c>
      <c r="AO498" s="35">
        <v>12</v>
      </c>
      <c r="AP498" s="35">
        <v>12</v>
      </c>
      <c r="AQ498" t="s">
        <v>82</v>
      </c>
      <c r="AR498">
        <v>2</v>
      </c>
      <c r="AS498" s="34">
        <v>0.36666666666667</v>
      </c>
      <c r="AT498" t="s">
        <v>83</v>
      </c>
      <c r="AU498" s="35">
        <f t="shared" si="126"/>
        <v>0</v>
      </c>
      <c r="AV498" s="35">
        <f t="shared" si="117"/>
        <v>0</v>
      </c>
      <c r="AW498" s="35">
        <f t="shared" si="118"/>
        <v>105</v>
      </c>
      <c r="AX498" s="35">
        <f t="shared" si="119"/>
        <v>103.2</v>
      </c>
      <c r="AY498" s="35">
        <f t="shared" si="120"/>
        <v>0</v>
      </c>
      <c r="AZ498" s="35">
        <f t="shared" si="121"/>
        <v>0</v>
      </c>
      <c r="BA498" s="27" t="str">
        <f t="shared" si="122"/>
        <v>Kelipatan Kirim/Master box &gt; 3x FC+index</v>
      </c>
      <c r="BB498" s="34">
        <v>0.001078</v>
      </c>
      <c r="BC498" s="34">
        <f t="shared" si="123"/>
        <v>0</v>
      </c>
      <c r="BD498" s="34" t="e">
        <f t="shared" si="124"/>
        <v>#REF!</v>
      </c>
      <c r="BE498" s="34">
        <v>0.954</v>
      </c>
      <c r="BF498" s="34">
        <f t="shared" si="127"/>
        <v>0</v>
      </c>
      <c r="BG498" s="34" t="e">
        <f t="shared" si="125"/>
        <v>#REF!</v>
      </c>
      <c r="BH498" t="str">
        <f>IF(AT498="UDARA","U","N")&amp;LEFT($C$4,2)&amp;MID($C$4,4,2)&amp;LEFT(A498,3)&amp;MID(E498,2,2)&amp;VLOOKUP(E498,Acuan_Reference!C:L,10,0)</f>
        <v>N1501NAD71N4</v>
      </c>
      <c r="BI498" t="s">
        <v>84</v>
      </c>
      <c r="BJ498" t="s">
        <v>119</v>
      </c>
      <c r="BK498" t="s">
        <v>86</v>
      </c>
      <c r="BL498" t="s">
        <v>87</v>
      </c>
    </row>
    <row r="499" hidden="1" spans="1:64">
      <c r="A499" t="s">
        <v>104</v>
      </c>
      <c r="B499" t="s">
        <v>75</v>
      </c>
      <c r="C499" t="s">
        <v>76</v>
      </c>
      <c r="D499" t="s">
        <v>115</v>
      </c>
      <c r="E499" t="s">
        <v>157</v>
      </c>
      <c r="F499" t="s">
        <v>158</v>
      </c>
      <c r="G499" t="s">
        <v>118</v>
      </c>
      <c r="H499" t="s">
        <v>81</v>
      </c>
      <c r="I499" s="34">
        <v>81515</v>
      </c>
      <c r="J499" s="35">
        <v>181</v>
      </c>
      <c r="K499" s="35">
        <v>198</v>
      </c>
      <c r="L499" s="35">
        <v>65</v>
      </c>
      <c r="M499" s="35">
        <v>42</v>
      </c>
      <c r="N499" s="35">
        <v>82</v>
      </c>
      <c r="O499" s="35">
        <v>47</v>
      </c>
      <c r="P499" s="35">
        <v>-14</v>
      </c>
      <c r="Q499" s="35">
        <v>14</v>
      </c>
      <c r="R499" s="35">
        <v>36</v>
      </c>
      <c r="S499" s="35">
        <v>56</v>
      </c>
      <c r="T499" s="35">
        <v>101</v>
      </c>
      <c r="U499" s="35">
        <v>102</v>
      </c>
      <c r="V499" s="34">
        <v>86.333333333333</v>
      </c>
      <c r="W499" s="34">
        <f t="shared" si="112"/>
        <v>83.3333333333333</v>
      </c>
      <c r="X499" s="35">
        <v>12</v>
      </c>
      <c r="Y499" s="35">
        <v>0</v>
      </c>
      <c r="Z499" s="35">
        <v>0</v>
      </c>
      <c r="AA499" s="34">
        <v>59</v>
      </c>
      <c r="AB499" s="34">
        <v>0</v>
      </c>
      <c r="AC499" s="34">
        <v>0</v>
      </c>
      <c r="AD499" s="34">
        <v>48</v>
      </c>
      <c r="AE499" s="34">
        <f t="shared" si="113"/>
        <v>107</v>
      </c>
      <c r="AF499" s="34">
        <f t="shared" si="114"/>
        <v>1.23938223938224</v>
      </c>
      <c r="AG499" s="34">
        <f t="shared" si="115"/>
        <v>0.708</v>
      </c>
      <c r="AH499" s="34">
        <v>2724</v>
      </c>
      <c r="AI499" s="34">
        <v>0</v>
      </c>
      <c r="AJ499" s="35">
        <v>0</v>
      </c>
      <c r="AK499" s="35">
        <v>38</v>
      </c>
      <c r="AL499" s="35">
        <v>47</v>
      </c>
      <c r="AM499" s="34">
        <v>1</v>
      </c>
      <c r="AN499" s="34">
        <f t="shared" si="116"/>
        <v>83.3333333333333</v>
      </c>
      <c r="AO499" s="35">
        <v>12</v>
      </c>
      <c r="AP499" s="35">
        <v>12</v>
      </c>
      <c r="AQ499" t="s">
        <v>82</v>
      </c>
      <c r="AR499">
        <v>4</v>
      </c>
      <c r="AS499" s="34">
        <v>0.26666666666667</v>
      </c>
      <c r="AT499" t="s">
        <v>83</v>
      </c>
      <c r="AU499" s="35">
        <f t="shared" si="126"/>
        <v>17.5</v>
      </c>
      <c r="AV499" s="35">
        <f t="shared" si="117"/>
        <v>24</v>
      </c>
      <c r="AW499" s="35">
        <f t="shared" si="118"/>
        <v>1.572</v>
      </c>
      <c r="AX499" s="35">
        <f t="shared" si="119"/>
        <v>1.008</v>
      </c>
      <c r="AY499" s="35">
        <f t="shared" si="120"/>
        <v>24</v>
      </c>
      <c r="AZ499" s="35">
        <f t="shared" si="121"/>
        <v>24</v>
      </c>
      <c r="BA499" s="27" t="str">
        <f t="shared" si="122"/>
        <v>3</v>
      </c>
      <c r="BB499" s="34">
        <v>0.001078</v>
      </c>
      <c r="BC499" s="34">
        <f t="shared" si="123"/>
        <v>0.025872</v>
      </c>
      <c r="BD499" s="34" t="e">
        <f t="shared" si="124"/>
        <v>#REF!</v>
      </c>
      <c r="BE499" s="34">
        <v>0.954</v>
      </c>
      <c r="BF499" s="34">
        <f t="shared" si="127"/>
        <v>22.896</v>
      </c>
      <c r="BG499" s="34" t="e">
        <f t="shared" si="125"/>
        <v>#REF!</v>
      </c>
      <c r="BH499" t="str">
        <f>IF(AT499="UDARA","U","N")&amp;LEFT($C$4,2)&amp;MID($C$4,4,2)&amp;LEFT(A499,3)&amp;MID(E499,2,2)&amp;VLOOKUP(E499,Acuan_Reference!C:L,10,0)</f>
        <v>N1501PDG71N4</v>
      </c>
      <c r="BI499" t="s">
        <v>84</v>
      </c>
      <c r="BJ499" t="s">
        <v>119</v>
      </c>
      <c r="BK499" t="s">
        <v>86</v>
      </c>
      <c r="BL499" t="s">
        <v>87</v>
      </c>
    </row>
    <row r="500" hidden="1" spans="1:64">
      <c r="A500" t="s">
        <v>105</v>
      </c>
      <c r="B500" t="s">
        <v>75</v>
      </c>
      <c r="C500" t="s">
        <v>76</v>
      </c>
      <c r="D500" t="s">
        <v>115</v>
      </c>
      <c r="E500" t="s">
        <v>157</v>
      </c>
      <c r="F500" t="s">
        <v>158</v>
      </c>
      <c r="G500" t="s">
        <v>118</v>
      </c>
      <c r="H500" t="s">
        <v>81</v>
      </c>
      <c r="I500" s="34">
        <v>81515</v>
      </c>
      <c r="J500" s="35">
        <v>13</v>
      </c>
      <c r="K500" s="35">
        <v>51</v>
      </c>
      <c r="L500" s="35">
        <v>30</v>
      </c>
      <c r="M500" s="35">
        <v>50</v>
      </c>
      <c r="N500" s="35">
        <v>-2</v>
      </c>
      <c r="O500" s="35">
        <v>33</v>
      </c>
      <c r="P500" s="35">
        <v>50</v>
      </c>
      <c r="Q500" s="35">
        <v>16</v>
      </c>
      <c r="R500" s="35">
        <v>12</v>
      </c>
      <c r="S500" s="35">
        <v>-16</v>
      </c>
      <c r="T500" s="35">
        <v>26</v>
      </c>
      <c r="U500" s="35">
        <v>2</v>
      </c>
      <c r="V500" s="34">
        <v>4</v>
      </c>
      <c r="W500" s="34">
        <f t="shared" si="112"/>
        <v>11.3333333333333</v>
      </c>
      <c r="X500" s="35">
        <v>9</v>
      </c>
      <c r="Y500" s="35">
        <v>0</v>
      </c>
      <c r="Z500" s="35">
        <v>0</v>
      </c>
      <c r="AA500" s="34">
        <v>5123</v>
      </c>
      <c r="AB500" s="34">
        <v>0</v>
      </c>
      <c r="AC500" s="34">
        <v>0</v>
      </c>
      <c r="AD500" s="34">
        <v>0</v>
      </c>
      <c r="AE500" s="34">
        <f t="shared" si="113"/>
        <v>5123</v>
      </c>
      <c r="AF500" s="34">
        <f t="shared" si="114"/>
        <v>1280.75</v>
      </c>
      <c r="AG500" s="34">
        <f t="shared" si="115"/>
        <v>452.029411764706</v>
      </c>
      <c r="AH500" s="34">
        <v>2724</v>
      </c>
      <c r="AI500" s="34">
        <v>0</v>
      </c>
      <c r="AJ500" s="35">
        <v>0</v>
      </c>
      <c r="AK500" s="35">
        <v>5</v>
      </c>
      <c r="AL500" s="35">
        <v>6</v>
      </c>
      <c r="AM500" s="34">
        <v>1</v>
      </c>
      <c r="AN500" s="34">
        <f t="shared" si="116"/>
        <v>11.3333333333333</v>
      </c>
      <c r="AO500" s="35">
        <v>12</v>
      </c>
      <c r="AP500" s="35">
        <v>12</v>
      </c>
      <c r="AQ500" t="s">
        <v>82</v>
      </c>
      <c r="AR500">
        <v>4</v>
      </c>
      <c r="AS500" s="34">
        <v>0.26666666666667</v>
      </c>
      <c r="AT500" t="s">
        <v>83</v>
      </c>
      <c r="AU500" s="35">
        <f t="shared" si="126"/>
        <v>0</v>
      </c>
      <c r="AV500" s="35">
        <f t="shared" si="117"/>
        <v>0</v>
      </c>
      <c r="AW500" s="35">
        <f t="shared" si="118"/>
        <v>452.029411764706</v>
      </c>
      <c r="AX500" s="35">
        <f t="shared" si="119"/>
        <v>451.5</v>
      </c>
      <c r="AY500" s="35">
        <f t="shared" si="120"/>
        <v>0</v>
      </c>
      <c r="AZ500" s="35">
        <f t="shared" si="121"/>
        <v>0</v>
      </c>
      <c r="BA500" s="27" t="str">
        <f t="shared" si="122"/>
        <v>Kelipatan Kirim/Master box &gt; 3x FC+index</v>
      </c>
      <c r="BB500" s="34">
        <v>0.001078</v>
      </c>
      <c r="BC500" s="34">
        <f t="shared" si="123"/>
        <v>0</v>
      </c>
      <c r="BD500" s="34" t="e">
        <f t="shared" si="124"/>
        <v>#REF!</v>
      </c>
      <c r="BE500" s="34">
        <v>0.954</v>
      </c>
      <c r="BF500" s="34">
        <f t="shared" si="127"/>
        <v>0</v>
      </c>
      <c r="BG500" s="34" t="e">
        <f t="shared" si="125"/>
        <v>#REF!</v>
      </c>
      <c r="BH500" t="str">
        <f>IF(AT500="UDARA","U","N")&amp;LEFT($C$4,2)&amp;MID($C$4,4,2)&amp;LEFT(A500,3)&amp;MID(E500,2,2)&amp;VLOOKUP(E500,Acuan_Reference!C:L,10,0)</f>
        <v>N1501PKB71N4</v>
      </c>
      <c r="BI500" t="s">
        <v>84</v>
      </c>
      <c r="BJ500" t="s">
        <v>119</v>
      </c>
      <c r="BK500" t="s">
        <v>86</v>
      </c>
      <c r="BL500" t="s">
        <v>87</v>
      </c>
    </row>
    <row r="501" hidden="1" spans="1:64">
      <c r="A501" t="s">
        <v>106</v>
      </c>
      <c r="B501" t="s">
        <v>75</v>
      </c>
      <c r="C501" t="s">
        <v>76</v>
      </c>
      <c r="D501" t="s">
        <v>115</v>
      </c>
      <c r="E501" t="s">
        <v>157</v>
      </c>
      <c r="F501" t="s">
        <v>158</v>
      </c>
      <c r="G501" t="s">
        <v>118</v>
      </c>
      <c r="H501" t="s">
        <v>81</v>
      </c>
      <c r="I501" s="34">
        <v>81515</v>
      </c>
      <c r="J501" s="35">
        <v>77</v>
      </c>
      <c r="K501" s="35">
        <v>61</v>
      </c>
      <c r="L501" s="35">
        <v>14</v>
      </c>
      <c r="M501" s="35">
        <v>0</v>
      </c>
      <c r="N501" s="35">
        <v>28</v>
      </c>
      <c r="O501" s="35">
        <v>29</v>
      </c>
      <c r="P501" s="35">
        <v>65</v>
      </c>
      <c r="Q501" s="35">
        <v>58</v>
      </c>
      <c r="R501" s="35">
        <v>32</v>
      </c>
      <c r="S501" s="35">
        <v>15</v>
      </c>
      <c r="T501" s="35">
        <v>56</v>
      </c>
      <c r="U501" s="35">
        <v>23</v>
      </c>
      <c r="V501" s="34">
        <v>31.333333333333</v>
      </c>
      <c r="W501" s="34">
        <f t="shared" si="112"/>
        <v>34.6666666666667</v>
      </c>
      <c r="X501" s="35">
        <v>4</v>
      </c>
      <c r="Y501" s="35">
        <v>0</v>
      </c>
      <c r="Z501" s="35">
        <v>0</v>
      </c>
      <c r="AA501" s="34">
        <v>145</v>
      </c>
      <c r="AB501" s="34">
        <v>0</v>
      </c>
      <c r="AC501" s="34">
        <v>0</v>
      </c>
      <c r="AD501" s="34">
        <v>0</v>
      </c>
      <c r="AE501" s="34">
        <f t="shared" si="113"/>
        <v>145</v>
      </c>
      <c r="AF501" s="34">
        <f t="shared" si="114"/>
        <v>4.62765957446813</v>
      </c>
      <c r="AG501" s="34">
        <f t="shared" si="115"/>
        <v>4.18269230769231</v>
      </c>
      <c r="AH501" s="34">
        <v>2724</v>
      </c>
      <c r="AI501" s="34">
        <v>0</v>
      </c>
      <c r="AJ501" s="35">
        <v>0</v>
      </c>
      <c r="AK501" s="35">
        <v>38</v>
      </c>
      <c r="AL501" s="35">
        <v>25</v>
      </c>
      <c r="AM501" s="34">
        <v>0.9</v>
      </c>
      <c r="AN501" s="34">
        <f t="shared" si="116"/>
        <v>31.2</v>
      </c>
      <c r="AO501" s="35">
        <v>12</v>
      </c>
      <c r="AP501" s="35">
        <v>12</v>
      </c>
      <c r="AQ501" t="s">
        <v>82</v>
      </c>
      <c r="AR501">
        <v>4</v>
      </c>
      <c r="AS501" s="34">
        <v>0.16666666666667</v>
      </c>
      <c r="AT501" t="s">
        <v>83</v>
      </c>
      <c r="AU501" s="35">
        <f t="shared" si="126"/>
        <v>0</v>
      </c>
      <c r="AV501" s="35">
        <f t="shared" si="117"/>
        <v>0</v>
      </c>
      <c r="AW501" s="35">
        <f t="shared" si="118"/>
        <v>4.18269230769231</v>
      </c>
      <c r="AX501" s="35">
        <f t="shared" si="119"/>
        <v>3.46153846153846</v>
      </c>
      <c r="AY501" s="35">
        <f t="shared" si="120"/>
        <v>0</v>
      </c>
      <c r="AZ501" s="35">
        <f t="shared" si="121"/>
        <v>0</v>
      </c>
      <c r="BA501" s="27" t="str">
        <f t="shared" si="122"/>
        <v>Kelipatan Kirim/Master box &gt; 3x FC+index</v>
      </c>
      <c r="BB501" s="34">
        <v>0.001078</v>
      </c>
      <c r="BC501" s="34">
        <f t="shared" si="123"/>
        <v>0</v>
      </c>
      <c r="BD501" s="34" t="e">
        <f t="shared" si="124"/>
        <v>#REF!</v>
      </c>
      <c r="BE501" s="34">
        <v>0.954</v>
      </c>
      <c r="BF501" s="34">
        <f t="shared" si="127"/>
        <v>0</v>
      </c>
      <c r="BG501" s="34" t="e">
        <f t="shared" si="125"/>
        <v>#REF!</v>
      </c>
      <c r="BH501" t="str">
        <f>IF(AT501="UDARA","U","N")&amp;LEFT($C$4,2)&amp;MID($C$4,4,2)&amp;LEFT(A501,3)&amp;MID(E501,2,2)&amp;VLOOKUP(E501,Acuan_Reference!C:L,10,0)</f>
        <v>N1501PLB71N4</v>
      </c>
      <c r="BI501" t="s">
        <v>84</v>
      </c>
      <c r="BJ501" t="s">
        <v>119</v>
      </c>
      <c r="BK501" t="s">
        <v>86</v>
      </c>
      <c r="BL501" t="s">
        <v>87</v>
      </c>
    </row>
    <row r="502" hidden="1" spans="1:64">
      <c r="A502" t="s">
        <v>107</v>
      </c>
      <c r="B502" t="s">
        <v>75</v>
      </c>
      <c r="C502" t="s">
        <v>76</v>
      </c>
      <c r="D502" t="s">
        <v>115</v>
      </c>
      <c r="E502" t="s">
        <v>157</v>
      </c>
      <c r="F502" t="s">
        <v>158</v>
      </c>
      <c r="G502" t="s">
        <v>118</v>
      </c>
      <c r="H502" t="s">
        <v>81</v>
      </c>
      <c r="I502" s="34">
        <v>81515</v>
      </c>
      <c r="J502" s="35">
        <v>23</v>
      </c>
      <c r="K502" s="35">
        <v>94</v>
      </c>
      <c r="L502" s="35">
        <v>72</v>
      </c>
      <c r="M502" s="35">
        <v>30</v>
      </c>
      <c r="N502" s="35">
        <v>30</v>
      </c>
      <c r="O502" s="35">
        <v>24</v>
      </c>
      <c r="P502" s="35">
        <v>66</v>
      </c>
      <c r="Q502" s="35">
        <v>45</v>
      </c>
      <c r="R502" s="35">
        <v>36</v>
      </c>
      <c r="S502" s="35">
        <v>84</v>
      </c>
      <c r="T502" s="35">
        <v>18</v>
      </c>
      <c r="U502" s="35">
        <v>36</v>
      </c>
      <c r="V502" s="34">
        <v>46</v>
      </c>
      <c r="W502" s="34">
        <f t="shared" si="112"/>
        <v>29.3333333333333</v>
      </c>
      <c r="X502" s="35">
        <v>18</v>
      </c>
      <c r="Y502" s="35">
        <v>0</v>
      </c>
      <c r="Z502" s="35">
        <v>0</v>
      </c>
      <c r="AA502" s="34">
        <v>120</v>
      </c>
      <c r="AB502" s="34">
        <v>0</v>
      </c>
      <c r="AC502" s="34">
        <v>0</v>
      </c>
      <c r="AD502" s="34">
        <v>0</v>
      </c>
      <c r="AE502" s="34">
        <f t="shared" si="113"/>
        <v>120</v>
      </c>
      <c r="AF502" s="34">
        <f t="shared" si="114"/>
        <v>2.60869565217391</v>
      </c>
      <c r="AG502" s="34">
        <f t="shared" si="115"/>
        <v>4.09090909090909</v>
      </c>
      <c r="AH502" s="34">
        <v>2724</v>
      </c>
      <c r="AI502" s="34">
        <v>0</v>
      </c>
      <c r="AJ502" s="35">
        <v>0</v>
      </c>
      <c r="AK502" s="35">
        <v>59</v>
      </c>
      <c r="AL502" s="35">
        <v>34</v>
      </c>
      <c r="AM502" s="34">
        <v>1.3</v>
      </c>
      <c r="AN502" s="34">
        <f t="shared" si="116"/>
        <v>38.1333333333333</v>
      </c>
      <c r="AO502" s="35">
        <v>12</v>
      </c>
      <c r="AP502" s="35">
        <v>12</v>
      </c>
      <c r="AQ502" t="s">
        <v>82</v>
      </c>
      <c r="AR502">
        <v>2</v>
      </c>
      <c r="AS502" s="34">
        <v>0.43333333333333</v>
      </c>
      <c r="AT502" t="s">
        <v>83</v>
      </c>
      <c r="AU502" s="35">
        <f t="shared" si="126"/>
        <v>0</v>
      </c>
      <c r="AV502" s="35">
        <f t="shared" si="117"/>
        <v>0</v>
      </c>
      <c r="AW502" s="35">
        <f t="shared" si="118"/>
        <v>4.09090909090909</v>
      </c>
      <c r="AX502" s="35">
        <f t="shared" si="119"/>
        <v>2.93181818181818</v>
      </c>
      <c r="AY502" s="35">
        <f t="shared" si="120"/>
        <v>0</v>
      </c>
      <c r="AZ502" s="35">
        <f t="shared" si="121"/>
        <v>0</v>
      </c>
      <c r="BA502" s="27" t="str">
        <f t="shared" si="122"/>
        <v>3</v>
      </c>
      <c r="BB502" s="34">
        <v>0.001078</v>
      </c>
      <c r="BC502" s="34">
        <f t="shared" si="123"/>
        <v>0</v>
      </c>
      <c r="BD502" s="34" t="e">
        <f t="shared" si="124"/>
        <v>#REF!</v>
      </c>
      <c r="BE502" s="34">
        <v>0.954</v>
      </c>
      <c r="BF502" s="34">
        <f t="shared" si="127"/>
        <v>0</v>
      </c>
      <c r="BG502" s="34" t="e">
        <f t="shared" si="125"/>
        <v>#REF!</v>
      </c>
      <c r="BH502" t="str">
        <f>IF(AT502="UDARA","U","N")&amp;LEFT($C$4,2)&amp;MID($C$4,4,2)&amp;LEFT(A502,3)&amp;MID(E502,2,2)&amp;VLOOKUP(E502,Acuan_Reference!C:L,10,0)</f>
        <v>N1501PTK71N4</v>
      </c>
      <c r="BI502" t="s">
        <v>84</v>
      </c>
      <c r="BJ502" t="s">
        <v>119</v>
      </c>
      <c r="BK502" t="s">
        <v>86</v>
      </c>
      <c r="BL502" t="s">
        <v>87</v>
      </c>
    </row>
    <row r="503" hidden="1" spans="1:64">
      <c r="A503" t="s">
        <v>108</v>
      </c>
      <c r="B503" t="s">
        <v>75</v>
      </c>
      <c r="C503" t="s">
        <v>76</v>
      </c>
      <c r="D503" t="s">
        <v>115</v>
      </c>
      <c r="E503" t="s">
        <v>157</v>
      </c>
      <c r="F503" t="s">
        <v>158</v>
      </c>
      <c r="G503" t="s">
        <v>118</v>
      </c>
      <c r="H503" t="s">
        <v>81</v>
      </c>
      <c r="I503" s="34">
        <v>81515</v>
      </c>
      <c r="J503" s="35">
        <v>126</v>
      </c>
      <c r="K503" s="35">
        <v>192</v>
      </c>
      <c r="L503" s="35">
        <v>17</v>
      </c>
      <c r="M503" s="35">
        <v>112</v>
      </c>
      <c r="N503" s="35">
        <v>106</v>
      </c>
      <c r="O503" s="35">
        <v>68</v>
      </c>
      <c r="P503" s="35">
        <v>86</v>
      </c>
      <c r="Q503" s="35">
        <v>24</v>
      </c>
      <c r="R503" s="35">
        <v>106</v>
      </c>
      <c r="S503" s="35">
        <v>70</v>
      </c>
      <c r="T503" s="35">
        <v>85</v>
      </c>
      <c r="U503" s="35">
        <v>41</v>
      </c>
      <c r="V503" s="34">
        <v>65.333333333333</v>
      </c>
      <c r="W503" s="34">
        <f t="shared" si="112"/>
        <v>63.3333333333333</v>
      </c>
      <c r="X503" s="35">
        <v>54</v>
      </c>
      <c r="Y503" s="35">
        <v>0</v>
      </c>
      <c r="Z503" s="35">
        <v>0</v>
      </c>
      <c r="AA503" s="34">
        <v>67</v>
      </c>
      <c r="AB503" s="34">
        <v>0</v>
      </c>
      <c r="AC503" s="34">
        <v>24</v>
      </c>
      <c r="AD503" s="34">
        <v>0</v>
      </c>
      <c r="AE503" s="34">
        <f t="shared" si="113"/>
        <v>91</v>
      </c>
      <c r="AF503" s="34">
        <f t="shared" si="114"/>
        <v>1.39285714285715</v>
      </c>
      <c r="AG503" s="34">
        <f t="shared" si="115"/>
        <v>1.43684210526316</v>
      </c>
      <c r="AH503" s="34">
        <v>2724</v>
      </c>
      <c r="AI503" s="34">
        <v>0</v>
      </c>
      <c r="AJ503" s="35">
        <v>0</v>
      </c>
      <c r="AK503" s="35">
        <v>71</v>
      </c>
      <c r="AL503" s="35">
        <v>64</v>
      </c>
      <c r="AM503" s="34">
        <v>0.8</v>
      </c>
      <c r="AN503" s="34">
        <f t="shared" si="116"/>
        <v>50.6666666666667</v>
      </c>
      <c r="AO503" s="35">
        <v>12</v>
      </c>
      <c r="AP503" s="35">
        <v>12</v>
      </c>
      <c r="AQ503" t="s">
        <v>153</v>
      </c>
      <c r="AR503">
        <v>4</v>
      </c>
      <c r="AS503" s="34">
        <v>0.066666666666667</v>
      </c>
      <c r="AT503" t="s">
        <v>83</v>
      </c>
      <c r="AU503" s="35">
        <f t="shared" si="126"/>
        <v>17.75</v>
      </c>
      <c r="AV503" s="35">
        <f t="shared" si="117"/>
        <v>24</v>
      </c>
      <c r="AW503" s="35">
        <f t="shared" si="118"/>
        <v>1.81578947368421</v>
      </c>
      <c r="AX503" s="35">
        <f t="shared" si="119"/>
        <v>0.805263157894737</v>
      </c>
      <c r="AY503" s="35">
        <f t="shared" si="120"/>
        <v>24</v>
      </c>
      <c r="AZ503" s="35">
        <f t="shared" si="121"/>
        <v>24</v>
      </c>
      <c r="BA503" s="27" t="str">
        <f t="shared" si="122"/>
        <v>3</v>
      </c>
      <c r="BB503" s="34">
        <v>0.001078</v>
      </c>
      <c r="BC503" s="34">
        <f t="shared" si="123"/>
        <v>0.025872</v>
      </c>
      <c r="BD503" s="34" t="e">
        <f t="shared" si="124"/>
        <v>#REF!</v>
      </c>
      <c r="BE503" s="34">
        <v>0.954</v>
      </c>
      <c r="BF503" s="34">
        <f t="shared" si="127"/>
        <v>22.896</v>
      </c>
      <c r="BG503" s="34" t="e">
        <f t="shared" si="125"/>
        <v>#REF!</v>
      </c>
      <c r="BH503" t="str">
        <f>IF(AT503="UDARA","U","N")&amp;LEFT($C$4,2)&amp;MID($C$4,4,2)&amp;LEFT(A503,3)&amp;MID(E503,2,2)&amp;VLOOKUP(E503,Acuan_Reference!C:L,10,0)</f>
        <v>N1501PWT71N4</v>
      </c>
      <c r="BI503" t="s">
        <v>84</v>
      </c>
      <c r="BJ503" t="s">
        <v>119</v>
      </c>
      <c r="BK503" t="s">
        <v>86</v>
      </c>
      <c r="BL503" t="s">
        <v>87</v>
      </c>
    </row>
    <row r="504" hidden="1" spans="1:64">
      <c r="A504" t="s">
        <v>109</v>
      </c>
      <c r="B504" t="s">
        <v>75</v>
      </c>
      <c r="C504" t="s">
        <v>76</v>
      </c>
      <c r="D504" t="s">
        <v>115</v>
      </c>
      <c r="E504" t="s">
        <v>157</v>
      </c>
      <c r="F504" t="s">
        <v>158</v>
      </c>
      <c r="G504" t="s">
        <v>118</v>
      </c>
      <c r="H504" t="s">
        <v>81</v>
      </c>
      <c r="I504" s="34">
        <v>81515</v>
      </c>
      <c r="J504" s="35">
        <v>402</v>
      </c>
      <c r="K504" s="35">
        <v>212</v>
      </c>
      <c r="L504" s="35">
        <v>106</v>
      </c>
      <c r="M504" s="35">
        <v>63</v>
      </c>
      <c r="N504" s="35">
        <v>84</v>
      </c>
      <c r="O504" s="35">
        <v>115</v>
      </c>
      <c r="P504" s="35">
        <v>187</v>
      </c>
      <c r="Q504" s="35">
        <v>88</v>
      </c>
      <c r="R504" s="35">
        <v>186</v>
      </c>
      <c r="S504" s="35">
        <v>123</v>
      </c>
      <c r="T504" s="35">
        <v>136</v>
      </c>
      <c r="U504" s="35">
        <v>277</v>
      </c>
      <c r="V504" s="34">
        <v>178.66666666667</v>
      </c>
      <c r="W504" s="34">
        <f t="shared" si="112"/>
        <v>173.666666666667</v>
      </c>
      <c r="X504" s="35">
        <v>67</v>
      </c>
      <c r="Y504" s="35">
        <v>0</v>
      </c>
      <c r="Z504" s="35">
        <v>0</v>
      </c>
      <c r="AA504" s="34">
        <v>160</v>
      </c>
      <c r="AB504" s="34">
        <v>0</v>
      </c>
      <c r="AC504" s="34">
        <v>0</v>
      </c>
      <c r="AD504" s="34">
        <v>24</v>
      </c>
      <c r="AE504" s="34">
        <f t="shared" si="113"/>
        <v>184</v>
      </c>
      <c r="AF504" s="34">
        <f t="shared" si="114"/>
        <v>1.02985074626864</v>
      </c>
      <c r="AG504" s="34">
        <f t="shared" si="115"/>
        <v>0.921305182341651</v>
      </c>
      <c r="AH504" s="34">
        <v>2724</v>
      </c>
      <c r="AI504" s="34">
        <v>0</v>
      </c>
      <c r="AJ504" s="35">
        <v>0</v>
      </c>
      <c r="AK504" s="35">
        <v>140</v>
      </c>
      <c r="AL504" s="35">
        <v>108</v>
      </c>
      <c r="AM504" s="34">
        <v>0.6</v>
      </c>
      <c r="AN504" s="34">
        <f t="shared" si="116"/>
        <v>104.2</v>
      </c>
      <c r="AO504" s="35">
        <v>12</v>
      </c>
      <c r="AP504" s="35">
        <v>12</v>
      </c>
      <c r="AQ504" t="s">
        <v>153</v>
      </c>
      <c r="AR504">
        <v>8</v>
      </c>
      <c r="AS504" s="34">
        <v>0.1</v>
      </c>
      <c r="AT504" t="s">
        <v>83</v>
      </c>
      <c r="AU504" s="35">
        <f t="shared" si="126"/>
        <v>21.15</v>
      </c>
      <c r="AV504" s="35">
        <f t="shared" si="117"/>
        <v>24</v>
      </c>
      <c r="AW504" s="35">
        <f t="shared" si="118"/>
        <v>1.19769673704415</v>
      </c>
      <c r="AX504" s="35">
        <f t="shared" si="119"/>
        <v>0.575815738963532</v>
      </c>
      <c r="AY504" s="35">
        <f t="shared" si="120"/>
        <v>24</v>
      </c>
      <c r="AZ504" s="35">
        <f t="shared" si="121"/>
        <v>24</v>
      </c>
      <c r="BA504" s="27" t="str">
        <f t="shared" si="122"/>
        <v>3</v>
      </c>
      <c r="BB504" s="34">
        <v>0.001078</v>
      </c>
      <c r="BC504" s="34">
        <f t="shared" si="123"/>
        <v>0.025872</v>
      </c>
      <c r="BD504" s="34" t="e">
        <f t="shared" si="124"/>
        <v>#REF!</v>
      </c>
      <c r="BE504" s="34">
        <v>0.954</v>
      </c>
      <c r="BF504" s="34">
        <f t="shared" si="127"/>
        <v>22.896</v>
      </c>
      <c r="BG504" s="34" t="e">
        <f t="shared" si="125"/>
        <v>#REF!</v>
      </c>
      <c r="BH504" t="str">
        <f>IF(AT504="UDARA","U","N")&amp;LEFT($C$4,2)&amp;MID($C$4,4,2)&amp;LEFT(A504,3)&amp;MID(E504,2,2)&amp;VLOOKUP(E504,Acuan_Reference!C:L,10,0)</f>
        <v>N1501SBY71N4</v>
      </c>
      <c r="BI504" t="s">
        <v>84</v>
      </c>
      <c r="BJ504" t="s">
        <v>119</v>
      </c>
      <c r="BK504" t="s">
        <v>86</v>
      </c>
      <c r="BL504" t="s">
        <v>87</v>
      </c>
    </row>
    <row r="505" hidden="1" spans="1:64">
      <c r="A505" t="s">
        <v>110</v>
      </c>
      <c r="B505" t="s">
        <v>75</v>
      </c>
      <c r="C505" t="s">
        <v>76</v>
      </c>
      <c r="D505" t="s">
        <v>115</v>
      </c>
      <c r="E505" t="s">
        <v>157</v>
      </c>
      <c r="F505" t="s">
        <v>158</v>
      </c>
      <c r="G505" t="s">
        <v>118</v>
      </c>
      <c r="H505" t="s">
        <v>81</v>
      </c>
      <c r="I505" s="34">
        <v>81515</v>
      </c>
      <c r="J505" s="35">
        <v>14</v>
      </c>
      <c r="K505" s="35">
        <v>58</v>
      </c>
      <c r="L505" s="35">
        <v>96</v>
      </c>
      <c r="M505" s="35">
        <v>37</v>
      </c>
      <c r="N505" s="35">
        <v>187</v>
      </c>
      <c r="O505" s="35">
        <v>107</v>
      </c>
      <c r="P505" s="35">
        <v>180</v>
      </c>
      <c r="Q505" s="35">
        <v>76</v>
      </c>
      <c r="R505" s="35">
        <v>77</v>
      </c>
      <c r="S505" s="35">
        <v>172</v>
      </c>
      <c r="T505" s="35">
        <v>105</v>
      </c>
      <c r="U505" s="35">
        <v>122</v>
      </c>
      <c r="V505" s="34">
        <v>133</v>
      </c>
      <c r="W505" s="34">
        <f t="shared" si="112"/>
        <v>104.333333333333</v>
      </c>
      <c r="X505" s="35">
        <v>147</v>
      </c>
      <c r="Y505" s="35">
        <v>0</v>
      </c>
      <c r="Z505" s="35">
        <v>0</v>
      </c>
      <c r="AA505" s="34">
        <v>20</v>
      </c>
      <c r="AB505" s="34">
        <v>0</v>
      </c>
      <c r="AC505" s="34">
        <v>0</v>
      </c>
      <c r="AD505" s="34">
        <v>72</v>
      </c>
      <c r="AE505" s="34">
        <f t="shared" si="113"/>
        <v>92</v>
      </c>
      <c r="AF505" s="34">
        <f t="shared" si="114"/>
        <v>0.691729323308271</v>
      </c>
      <c r="AG505" s="34">
        <f t="shared" si="115"/>
        <v>0.191693290734824</v>
      </c>
      <c r="AH505" s="34">
        <v>2724</v>
      </c>
      <c r="AI505" s="34">
        <v>0</v>
      </c>
      <c r="AJ505" s="35">
        <v>0</v>
      </c>
      <c r="AK505" s="35">
        <v>115</v>
      </c>
      <c r="AL505" s="35">
        <v>86</v>
      </c>
      <c r="AM505" s="34">
        <v>0.7</v>
      </c>
      <c r="AN505" s="34">
        <f t="shared" si="116"/>
        <v>73.0333333333333</v>
      </c>
      <c r="AO505" s="35">
        <v>12</v>
      </c>
      <c r="AP505" s="35">
        <v>12</v>
      </c>
      <c r="AQ505" t="s">
        <v>153</v>
      </c>
      <c r="AR505">
        <v>8</v>
      </c>
      <c r="AS505" s="34">
        <v>0.066666666666667</v>
      </c>
      <c r="AT505" t="s">
        <v>83</v>
      </c>
      <c r="AU505" s="35">
        <f t="shared" si="126"/>
        <v>50.275</v>
      </c>
      <c r="AV505" s="35">
        <f t="shared" si="117"/>
        <v>60</v>
      </c>
      <c r="AW505" s="35">
        <f t="shared" si="118"/>
        <v>1.45686900958466</v>
      </c>
      <c r="AX505" s="35">
        <f t="shared" si="119"/>
        <v>0.63258785942492</v>
      </c>
      <c r="AY505" s="35">
        <f t="shared" si="120"/>
        <v>60</v>
      </c>
      <c r="AZ505" s="35">
        <f t="shared" si="121"/>
        <v>60</v>
      </c>
      <c r="BA505" s="27" t="str">
        <f t="shared" si="122"/>
        <v>2</v>
      </c>
      <c r="BB505" s="34">
        <v>0.001078</v>
      </c>
      <c r="BC505" s="34">
        <f t="shared" si="123"/>
        <v>0.06468</v>
      </c>
      <c r="BD505" s="34" t="e">
        <f t="shared" si="124"/>
        <v>#REF!</v>
      </c>
      <c r="BE505" s="34">
        <v>0.954</v>
      </c>
      <c r="BF505" s="34">
        <f t="shared" si="127"/>
        <v>57.24</v>
      </c>
      <c r="BG505" s="34" t="e">
        <f t="shared" si="125"/>
        <v>#REF!</v>
      </c>
      <c r="BH505" t="str">
        <f>IF(AT505="UDARA","U","N")&amp;LEFT($C$4,2)&amp;MID($C$4,4,2)&amp;LEFT(A505,3)&amp;MID(E505,2,2)&amp;VLOOKUP(E505,Acuan_Reference!C:L,10,0)</f>
        <v>N1501SLO71N4</v>
      </c>
      <c r="BI505" t="s">
        <v>84</v>
      </c>
      <c r="BJ505" t="s">
        <v>119</v>
      </c>
      <c r="BK505" t="s">
        <v>86</v>
      </c>
      <c r="BL505" t="s">
        <v>87</v>
      </c>
    </row>
    <row r="506" hidden="1" spans="1:64">
      <c r="A506" t="s">
        <v>111</v>
      </c>
      <c r="B506" t="s">
        <v>75</v>
      </c>
      <c r="C506" t="s">
        <v>76</v>
      </c>
      <c r="D506" t="s">
        <v>115</v>
      </c>
      <c r="E506" t="s">
        <v>157</v>
      </c>
      <c r="F506" t="s">
        <v>158</v>
      </c>
      <c r="G506" t="s">
        <v>118</v>
      </c>
      <c r="H506" t="s">
        <v>81</v>
      </c>
      <c r="I506" s="34">
        <v>81515</v>
      </c>
      <c r="J506" s="35">
        <v>71</v>
      </c>
      <c r="K506" s="35">
        <v>27</v>
      </c>
      <c r="L506" s="35">
        <v>72</v>
      </c>
      <c r="M506" s="35">
        <v>24</v>
      </c>
      <c r="N506" s="35">
        <v>38</v>
      </c>
      <c r="O506" s="35">
        <v>70</v>
      </c>
      <c r="P506" s="35">
        <v>83</v>
      </c>
      <c r="Q506" s="35">
        <v>155</v>
      </c>
      <c r="R506" s="35">
        <v>107</v>
      </c>
      <c r="S506" s="35">
        <v>154</v>
      </c>
      <c r="T506" s="35">
        <v>144</v>
      </c>
      <c r="U506" s="35">
        <v>135</v>
      </c>
      <c r="V506" s="34">
        <v>144.33333333333</v>
      </c>
      <c r="W506" s="34">
        <f t="shared" si="112"/>
        <v>125.666666666667</v>
      </c>
      <c r="X506" s="35">
        <v>62</v>
      </c>
      <c r="Y506" s="35">
        <v>0</v>
      </c>
      <c r="Z506" s="35">
        <v>0</v>
      </c>
      <c r="AA506" s="34">
        <v>261</v>
      </c>
      <c r="AB506" s="34">
        <v>0</v>
      </c>
      <c r="AC506" s="34">
        <v>24</v>
      </c>
      <c r="AD506" s="34">
        <v>0</v>
      </c>
      <c r="AE506" s="34">
        <f t="shared" si="113"/>
        <v>285</v>
      </c>
      <c r="AF506" s="34">
        <f t="shared" si="114"/>
        <v>1.97459584295617</v>
      </c>
      <c r="AG506" s="34">
        <f t="shared" si="115"/>
        <v>2.26790450928382</v>
      </c>
      <c r="AH506" s="34">
        <v>2724</v>
      </c>
      <c r="AI506" s="34">
        <v>0</v>
      </c>
      <c r="AJ506" s="35">
        <v>0</v>
      </c>
      <c r="AK506" s="35">
        <v>147</v>
      </c>
      <c r="AL506" s="35">
        <v>98</v>
      </c>
      <c r="AM506" s="34">
        <v>1.5</v>
      </c>
      <c r="AN506" s="34">
        <f t="shared" si="116"/>
        <v>188.5</v>
      </c>
      <c r="AO506" s="35">
        <v>12</v>
      </c>
      <c r="AP506" s="35">
        <v>12</v>
      </c>
      <c r="AQ506" t="s">
        <v>82</v>
      </c>
      <c r="AR506">
        <v>2</v>
      </c>
      <c r="AS506" s="34">
        <v>0.53333333333333</v>
      </c>
      <c r="AT506" t="s">
        <v>83</v>
      </c>
      <c r="AU506" s="35">
        <f t="shared" si="126"/>
        <v>1.125</v>
      </c>
      <c r="AV506" s="35">
        <f t="shared" si="117"/>
        <v>12</v>
      </c>
      <c r="AW506" s="35">
        <f t="shared" si="118"/>
        <v>2.36339522546419</v>
      </c>
      <c r="AX506" s="35">
        <f t="shared" si="119"/>
        <v>1.58355437665782</v>
      </c>
      <c r="AY506" s="35">
        <f t="shared" si="120"/>
        <v>12</v>
      </c>
      <c r="AZ506" s="35">
        <f t="shared" si="121"/>
        <v>12</v>
      </c>
      <c r="BA506" s="27" t="str">
        <f t="shared" si="122"/>
        <v>3</v>
      </c>
      <c r="BB506" s="34">
        <v>0.001078</v>
      </c>
      <c r="BC506" s="34">
        <f t="shared" si="123"/>
        <v>0.012936</v>
      </c>
      <c r="BD506" s="34" t="e">
        <f t="shared" si="124"/>
        <v>#REF!</v>
      </c>
      <c r="BE506" s="34">
        <v>0.954</v>
      </c>
      <c r="BF506" s="34">
        <f t="shared" si="127"/>
        <v>11.448</v>
      </c>
      <c r="BG506" s="34" t="e">
        <f t="shared" si="125"/>
        <v>#REF!</v>
      </c>
      <c r="BH506" t="str">
        <f>IF(AT506="UDARA","U","N")&amp;LEFT($C$4,2)&amp;MID($C$4,4,2)&amp;LEFT(A506,3)&amp;MID(E506,2,2)&amp;VLOOKUP(E506,Acuan_Reference!C:L,10,0)</f>
        <v>N1501SMD71N4</v>
      </c>
      <c r="BI506" t="s">
        <v>84</v>
      </c>
      <c r="BJ506" t="s">
        <v>119</v>
      </c>
      <c r="BK506" t="s">
        <v>86</v>
      </c>
      <c r="BL506" t="s">
        <v>87</v>
      </c>
    </row>
    <row r="507" hidden="1" spans="1:64">
      <c r="A507" t="s">
        <v>112</v>
      </c>
      <c r="B507" t="s">
        <v>75</v>
      </c>
      <c r="C507" t="s">
        <v>76</v>
      </c>
      <c r="D507" t="s">
        <v>115</v>
      </c>
      <c r="E507" t="s">
        <v>157</v>
      </c>
      <c r="F507" t="s">
        <v>158</v>
      </c>
      <c r="G507" t="s">
        <v>118</v>
      </c>
      <c r="H507" t="s">
        <v>81</v>
      </c>
      <c r="I507" s="34">
        <v>81515</v>
      </c>
      <c r="J507" s="35">
        <v>72</v>
      </c>
      <c r="K507" s="35">
        <v>248</v>
      </c>
      <c r="L507" s="35">
        <v>108</v>
      </c>
      <c r="M507" s="35">
        <v>27</v>
      </c>
      <c r="N507" s="35">
        <v>46</v>
      </c>
      <c r="O507" s="35">
        <v>72</v>
      </c>
      <c r="P507" s="35">
        <v>41</v>
      </c>
      <c r="Q507" s="35">
        <v>50</v>
      </c>
      <c r="R507" s="35">
        <v>51</v>
      </c>
      <c r="S507" s="35">
        <v>67</v>
      </c>
      <c r="T507" s="35">
        <v>112</v>
      </c>
      <c r="U507" s="35">
        <v>106</v>
      </c>
      <c r="V507" s="34">
        <v>95</v>
      </c>
      <c r="W507" s="34">
        <f t="shared" si="112"/>
        <v>91.3333333333333</v>
      </c>
      <c r="X507" s="35">
        <v>17</v>
      </c>
      <c r="Y507" s="35">
        <v>0</v>
      </c>
      <c r="Z507" s="35">
        <v>0</v>
      </c>
      <c r="AA507" s="34">
        <v>96</v>
      </c>
      <c r="AB507" s="34">
        <v>0</v>
      </c>
      <c r="AC507" s="34">
        <v>0</v>
      </c>
      <c r="AD507" s="34">
        <v>12</v>
      </c>
      <c r="AE507" s="34">
        <f t="shared" si="113"/>
        <v>108</v>
      </c>
      <c r="AF507" s="34">
        <f t="shared" si="114"/>
        <v>1.13684210526316</v>
      </c>
      <c r="AG507" s="34">
        <f t="shared" si="115"/>
        <v>1.05109489051095</v>
      </c>
      <c r="AH507" s="34">
        <v>2724</v>
      </c>
      <c r="AI507" s="34">
        <v>0</v>
      </c>
      <c r="AJ507" s="35">
        <v>0</v>
      </c>
      <c r="AK507" s="35">
        <v>60</v>
      </c>
      <c r="AL507" s="35">
        <v>56</v>
      </c>
      <c r="AM507" s="34">
        <v>0.7</v>
      </c>
      <c r="AN507" s="34">
        <f t="shared" si="116"/>
        <v>63.9333333333333</v>
      </c>
      <c r="AO507" s="35">
        <v>12</v>
      </c>
      <c r="AP507" s="35">
        <v>12</v>
      </c>
      <c r="AQ507" t="s">
        <v>153</v>
      </c>
      <c r="AR507">
        <v>8</v>
      </c>
      <c r="AS507" s="34">
        <v>0.066666666666667</v>
      </c>
      <c r="AT507" t="s">
        <v>83</v>
      </c>
      <c r="AU507" s="35">
        <f t="shared" si="126"/>
        <v>8.94999999999999</v>
      </c>
      <c r="AV507" s="35">
        <f t="shared" si="117"/>
        <v>12</v>
      </c>
      <c r="AW507" s="35">
        <f t="shared" si="118"/>
        <v>1.31386861313869</v>
      </c>
      <c r="AX507" s="35">
        <f t="shared" si="119"/>
        <v>0.700729927007299</v>
      </c>
      <c r="AY507" s="35">
        <f t="shared" si="120"/>
        <v>12</v>
      </c>
      <c r="AZ507" s="35">
        <f t="shared" si="121"/>
        <v>12</v>
      </c>
      <c r="BA507" s="27" t="str">
        <f t="shared" si="122"/>
        <v>3</v>
      </c>
      <c r="BB507" s="34">
        <v>0.001078</v>
      </c>
      <c r="BC507" s="34">
        <f t="shared" si="123"/>
        <v>0.012936</v>
      </c>
      <c r="BD507" s="34" t="e">
        <f t="shared" si="124"/>
        <v>#REF!</v>
      </c>
      <c r="BE507" s="34">
        <v>0.954</v>
      </c>
      <c r="BF507" s="34">
        <f t="shared" si="127"/>
        <v>11.448</v>
      </c>
      <c r="BG507" s="34" t="e">
        <f t="shared" si="125"/>
        <v>#REF!</v>
      </c>
      <c r="BH507" t="str">
        <f>IF(AT507="UDARA","U","N")&amp;LEFT($C$4,2)&amp;MID($C$4,4,2)&amp;LEFT(A507,3)&amp;MID(E507,2,2)&amp;VLOOKUP(E507,Acuan_Reference!C:L,10,0)</f>
        <v>N1501SMG71N4</v>
      </c>
      <c r="BI507" t="s">
        <v>84</v>
      </c>
      <c r="BJ507" t="s">
        <v>119</v>
      </c>
      <c r="BK507" t="s">
        <v>86</v>
      </c>
      <c r="BL507" t="s">
        <v>87</v>
      </c>
    </row>
    <row r="508" hidden="1" spans="1:64">
      <c r="A508" t="s">
        <v>113</v>
      </c>
      <c r="B508" t="s">
        <v>75</v>
      </c>
      <c r="C508" t="s">
        <v>76</v>
      </c>
      <c r="D508" t="s">
        <v>115</v>
      </c>
      <c r="E508" t="s">
        <v>157</v>
      </c>
      <c r="F508" t="s">
        <v>158</v>
      </c>
      <c r="G508" t="s">
        <v>118</v>
      </c>
      <c r="H508" t="s">
        <v>81</v>
      </c>
      <c r="I508" s="34">
        <v>81515</v>
      </c>
      <c r="J508" s="35">
        <v>96</v>
      </c>
      <c r="K508" s="35">
        <v>115</v>
      </c>
      <c r="L508" s="35">
        <v>184</v>
      </c>
      <c r="M508" s="35">
        <v>270</v>
      </c>
      <c r="N508" s="35">
        <v>266</v>
      </c>
      <c r="O508" s="35">
        <v>245</v>
      </c>
      <c r="P508" s="35">
        <v>190</v>
      </c>
      <c r="Q508" s="35">
        <v>140</v>
      </c>
      <c r="R508" s="35">
        <v>116</v>
      </c>
      <c r="S508" s="35">
        <v>153</v>
      </c>
      <c r="T508" s="35">
        <v>104</v>
      </c>
      <c r="U508" s="35">
        <v>87</v>
      </c>
      <c r="V508" s="34">
        <v>114.66666666667</v>
      </c>
      <c r="W508" s="34">
        <f t="shared" si="112"/>
        <v>94</v>
      </c>
      <c r="X508" s="35">
        <v>6</v>
      </c>
      <c r="Y508" s="35">
        <v>0</v>
      </c>
      <c r="Z508" s="35">
        <v>0</v>
      </c>
      <c r="AA508" s="34">
        <v>159</v>
      </c>
      <c r="AB508" s="34">
        <v>0</v>
      </c>
      <c r="AC508" s="34">
        <v>0</v>
      </c>
      <c r="AD508" s="34">
        <v>0</v>
      </c>
      <c r="AE508" s="34">
        <f t="shared" si="113"/>
        <v>159</v>
      </c>
      <c r="AF508" s="34">
        <f t="shared" si="114"/>
        <v>1.3866279069767</v>
      </c>
      <c r="AG508" s="34">
        <f t="shared" si="115"/>
        <v>1.69148936170213</v>
      </c>
      <c r="AH508" s="34">
        <v>2724</v>
      </c>
      <c r="AI508" s="34">
        <v>0</v>
      </c>
      <c r="AJ508" s="35">
        <v>0</v>
      </c>
      <c r="AK508" s="35">
        <v>145</v>
      </c>
      <c r="AL508" s="35">
        <v>91</v>
      </c>
      <c r="AM508" s="34">
        <v>0.25</v>
      </c>
      <c r="AN508" s="34">
        <f t="shared" si="116"/>
        <v>23.5</v>
      </c>
      <c r="AO508" s="35">
        <v>12</v>
      </c>
      <c r="AP508" s="35">
        <v>12</v>
      </c>
      <c r="AQ508" t="s">
        <v>153</v>
      </c>
      <c r="AR508">
        <v>12</v>
      </c>
      <c r="AS508" s="34">
        <v>0.033333333333333</v>
      </c>
      <c r="AT508" t="s">
        <v>83</v>
      </c>
      <c r="AU508" s="35">
        <f t="shared" si="126"/>
        <v>0</v>
      </c>
      <c r="AV508" s="35">
        <f t="shared" si="117"/>
        <v>0</v>
      </c>
      <c r="AW508" s="35">
        <f t="shared" si="118"/>
        <v>1.69148936170213</v>
      </c>
      <c r="AX508" s="35">
        <f t="shared" si="119"/>
        <v>0.723404255319149</v>
      </c>
      <c r="AY508" s="35">
        <f t="shared" si="120"/>
        <v>0</v>
      </c>
      <c r="AZ508" s="35">
        <f t="shared" si="121"/>
        <v>0</v>
      </c>
      <c r="BA508" s="27" t="str">
        <f t="shared" si="122"/>
        <v>3</v>
      </c>
      <c r="BB508" s="34">
        <v>0.001078</v>
      </c>
      <c r="BC508" s="34">
        <f t="shared" si="123"/>
        <v>0</v>
      </c>
      <c r="BD508" s="34" t="e">
        <f t="shared" si="124"/>
        <v>#REF!</v>
      </c>
      <c r="BE508" s="34">
        <v>0.954</v>
      </c>
      <c r="BF508" s="34">
        <f t="shared" si="127"/>
        <v>0</v>
      </c>
      <c r="BG508" s="34" t="e">
        <f t="shared" si="125"/>
        <v>#REF!</v>
      </c>
      <c r="BH508" t="str">
        <f>IF(AT508="UDARA","U","N")&amp;LEFT($C$4,2)&amp;MID($C$4,4,2)&amp;LEFT(A508,3)&amp;MID(E508,2,2)&amp;VLOOKUP(E508,Acuan_Reference!C:L,10,0)</f>
        <v>N1501TGR71N4</v>
      </c>
      <c r="BI508" t="s">
        <v>84</v>
      </c>
      <c r="BJ508" t="s">
        <v>119</v>
      </c>
      <c r="BK508" t="s">
        <v>86</v>
      </c>
      <c r="BL508" t="s">
        <v>87</v>
      </c>
    </row>
    <row r="509" hidden="1" spans="1:64">
      <c r="A509" t="s">
        <v>114</v>
      </c>
      <c r="B509" t="s">
        <v>75</v>
      </c>
      <c r="C509" t="s">
        <v>76</v>
      </c>
      <c r="D509" t="s">
        <v>115</v>
      </c>
      <c r="E509" t="s">
        <v>157</v>
      </c>
      <c r="F509" t="s">
        <v>158</v>
      </c>
      <c r="G509" t="s">
        <v>118</v>
      </c>
      <c r="H509" t="s">
        <v>81</v>
      </c>
      <c r="I509" s="34">
        <v>81515</v>
      </c>
      <c r="J509" s="35">
        <v>168</v>
      </c>
      <c r="K509" s="35">
        <v>143</v>
      </c>
      <c r="L509" s="35">
        <v>69</v>
      </c>
      <c r="M509" s="35">
        <v>91</v>
      </c>
      <c r="N509" s="35">
        <v>34</v>
      </c>
      <c r="O509" s="35">
        <v>87</v>
      </c>
      <c r="P509" s="35">
        <v>125</v>
      </c>
      <c r="Q509" s="35">
        <v>86</v>
      </c>
      <c r="R509" s="35">
        <v>57</v>
      </c>
      <c r="S509" s="35">
        <v>68</v>
      </c>
      <c r="T509" s="35">
        <v>107</v>
      </c>
      <c r="U509" s="35">
        <v>99</v>
      </c>
      <c r="V509" s="34">
        <v>91.333333333333</v>
      </c>
      <c r="W509" s="34">
        <f t="shared" si="112"/>
        <v>87.6666666666667</v>
      </c>
      <c r="X509" s="35">
        <v>42</v>
      </c>
      <c r="Y509" s="35">
        <v>0</v>
      </c>
      <c r="Z509" s="35">
        <v>0</v>
      </c>
      <c r="AA509" s="34">
        <v>78</v>
      </c>
      <c r="AB509" s="34">
        <v>0</v>
      </c>
      <c r="AC509" s="34">
        <v>24</v>
      </c>
      <c r="AD509" s="34">
        <v>0</v>
      </c>
      <c r="AE509" s="34">
        <f t="shared" si="113"/>
        <v>102</v>
      </c>
      <c r="AF509" s="34">
        <f t="shared" si="114"/>
        <v>1.11678832116789</v>
      </c>
      <c r="AG509" s="34">
        <f t="shared" si="115"/>
        <v>1.16349809885932</v>
      </c>
      <c r="AH509" s="34">
        <v>2724</v>
      </c>
      <c r="AI509" s="34">
        <v>0</v>
      </c>
      <c r="AJ509" s="35">
        <v>0</v>
      </c>
      <c r="AK509" s="35">
        <v>75</v>
      </c>
      <c r="AL509" s="35">
        <v>57</v>
      </c>
      <c r="AM509" s="34">
        <v>0.7</v>
      </c>
      <c r="AN509" s="34">
        <f t="shared" si="116"/>
        <v>61.3666666666667</v>
      </c>
      <c r="AO509" s="35">
        <v>12</v>
      </c>
      <c r="AP509" s="35">
        <v>12</v>
      </c>
      <c r="AQ509" t="s">
        <v>153</v>
      </c>
      <c r="AR509">
        <v>8</v>
      </c>
      <c r="AS509" s="34">
        <v>0.066666666666667</v>
      </c>
      <c r="AT509" t="s">
        <v>83</v>
      </c>
      <c r="AU509" s="35">
        <f t="shared" si="126"/>
        <v>12.275</v>
      </c>
      <c r="AV509" s="35">
        <f t="shared" si="117"/>
        <v>24</v>
      </c>
      <c r="AW509" s="35">
        <f t="shared" si="118"/>
        <v>1.43726235741445</v>
      </c>
      <c r="AX509" s="35">
        <f t="shared" si="119"/>
        <v>0.787072243346008</v>
      </c>
      <c r="AY509" s="35">
        <f t="shared" si="120"/>
        <v>24</v>
      </c>
      <c r="AZ509" s="35">
        <f t="shared" si="121"/>
        <v>24</v>
      </c>
      <c r="BA509" s="27" t="str">
        <f t="shared" si="122"/>
        <v>3</v>
      </c>
      <c r="BB509" s="34">
        <v>0.001078</v>
      </c>
      <c r="BC509" s="34">
        <f t="shared" si="123"/>
        <v>0.025872</v>
      </c>
      <c r="BD509" s="34" t="e">
        <f t="shared" si="124"/>
        <v>#REF!</v>
      </c>
      <c r="BE509" s="34">
        <v>0.954</v>
      </c>
      <c r="BF509" s="34">
        <f t="shared" si="127"/>
        <v>22.896</v>
      </c>
      <c r="BG509" s="34" t="e">
        <f t="shared" si="125"/>
        <v>#REF!</v>
      </c>
      <c r="BH509" t="str">
        <f>IF(AT509="UDARA","U","N")&amp;LEFT($C$4,2)&amp;MID($C$4,4,2)&amp;LEFT(A509,3)&amp;MID(E509,2,2)&amp;VLOOKUP(E509,Acuan_Reference!C:L,10,0)</f>
        <v>N1501YGY71N4</v>
      </c>
      <c r="BI509" t="s">
        <v>84</v>
      </c>
      <c r="BJ509" t="s">
        <v>119</v>
      </c>
      <c r="BK509" t="s">
        <v>86</v>
      </c>
      <c r="BL509" t="s">
        <v>87</v>
      </c>
    </row>
    <row r="510" hidden="1" spans="1:64">
      <c r="A510" t="s">
        <v>74</v>
      </c>
      <c r="B510" t="s">
        <v>75</v>
      </c>
      <c r="C510" t="s">
        <v>76</v>
      </c>
      <c r="D510" t="s">
        <v>123</v>
      </c>
      <c r="E510" t="s">
        <v>159</v>
      </c>
      <c r="F510" t="s">
        <v>160</v>
      </c>
      <c r="G510" t="s">
        <v>118</v>
      </c>
      <c r="H510" t="s">
        <v>81</v>
      </c>
      <c r="I510" s="34">
        <v>9860</v>
      </c>
      <c r="J510" s="35">
        <v>0</v>
      </c>
      <c r="K510" s="35">
        <v>0</v>
      </c>
      <c r="L510" s="35">
        <v>0</v>
      </c>
      <c r="M510" s="35">
        <v>0</v>
      </c>
      <c r="N510" s="35">
        <v>0</v>
      </c>
      <c r="O510" s="35">
        <v>93</v>
      </c>
      <c r="P510" s="35">
        <v>5</v>
      </c>
      <c r="Q510" s="35">
        <v>191</v>
      </c>
      <c r="R510" s="35">
        <v>35</v>
      </c>
      <c r="S510" s="35">
        <v>43</v>
      </c>
      <c r="T510" s="35">
        <v>78</v>
      </c>
      <c r="U510" s="35">
        <v>61</v>
      </c>
      <c r="V510" s="34">
        <v>60.666666666667</v>
      </c>
      <c r="W510" s="34">
        <f t="shared" si="112"/>
        <v>60.6666666666667</v>
      </c>
      <c r="X510" s="35">
        <v>34</v>
      </c>
      <c r="Y510" s="35">
        <v>0</v>
      </c>
      <c r="Z510" s="35">
        <v>0</v>
      </c>
      <c r="AA510" s="34">
        <v>215</v>
      </c>
      <c r="AB510" s="34">
        <v>0</v>
      </c>
      <c r="AC510" s="34">
        <v>0</v>
      </c>
      <c r="AD510" s="34">
        <v>0</v>
      </c>
      <c r="AE510" s="34">
        <f t="shared" si="113"/>
        <v>215</v>
      </c>
      <c r="AF510" s="34">
        <f t="shared" si="114"/>
        <v>3.54395604395602</v>
      </c>
      <c r="AG510" s="34">
        <f t="shared" si="115"/>
        <v>3.54395604395604</v>
      </c>
      <c r="AH510" s="34">
        <v>0</v>
      </c>
      <c r="AI510" s="34">
        <v>0</v>
      </c>
      <c r="AJ510" s="35">
        <v>0</v>
      </c>
      <c r="AK510" s="35">
        <v>146</v>
      </c>
      <c r="AL510" s="35">
        <v>43</v>
      </c>
      <c r="AM510" s="34">
        <v>0.7</v>
      </c>
      <c r="AN510" s="34">
        <f t="shared" si="116"/>
        <v>42.4666666666667</v>
      </c>
      <c r="AO510" s="35">
        <v>100</v>
      </c>
      <c r="AP510" s="35">
        <v>100</v>
      </c>
      <c r="AQ510" t="s">
        <v>82</v>
      </c>
      <c r="AR510">
        <v>8</v>
      </c>
      <c r="AS510" s="34">
        <v>0.066666666666667</v>
      </c>
      <c r="AT510" t="s">
        <v>83</v>
      </c>
      <c r="AU510" s="35">
        <f t="shared" si="126"/>
        <v>0</v>
      </c>
      <c r="AV510" s="35">
        <f t="shared" si="117"/>
        <v>0</v>
      </c>
      <c r="AW510" s="35">
        <f t="shared" si="118"/>
        <v>3.54395604395604</v>
      </c>
      <c r="AX510" s="35">
        <f t="shared" si="119"/>
        <v>2.83516483516484</v>
      </c>
      <c r="AY510" s="35">
        <f t="shared" si="120"/>
        <v>0</v>
      </c>
      <c r="AZ510" s="35">
        <f t="shared" si="121"/>
        <v>0</v>
      </c>
      <c r="BA510" s="27" t="str">
        <f t="shared" si="122"/>
        <v>3</v>
      </c>
      <c r="BB510" s="34">
        <v>0.00010927</v>
      </c>
      <c r="BC510" s="34">
        <f t="shared" si="123"/>
        <v>0</v>
      </c>
      <c r="BD510" s="34" t="e">
        <f t="shared" si="124"/>
        <v>#REF!</v>
      </c>
      <c r="BE510" s="34">
        <v>0.08</v>
      </c>
      <c r="BF510" s="34">
        <f t="shared" si="127"/>
        <v>0</v>
      </c>
      <c r="BG510" s="34" t="e">
        <f t="shared" si="125"/>
        <v>#REF!</v>
      </c>
      <c r="BH510" t="str">
        <f>IF(AT510="UDARA","U","N")&amp;LEFT($C$4,2)&amp;MID($C$4,4,2)&amp;LEFT(A510,3)&amp;MID(E510,2,2)&amp;VLOOKUP(E510,Acuan_Reference!C:L,10,0)</f>
        <v>N1501BDG71AA</v>
      </c>
      <c r="BI510" t="s">
        <v>84</v>
      </c>
      <c r="BJ510" t="s">
        <v>119</v>
      </c>
      <c r="BK510" t="s">
        <v>86</v>
      </c>
      <c r="BL510" t="s">
        <v>87</v>
      </c>
    </row>
    <row r="511" hidden="1" spans="1:64">
      <c r="A511" t="s">
        <v>88</v>
      </c>
      <c r="B511" t="s">
        <v>75</v>
      </c>
      <c r="C511" t="s">
        <v>76</v>
      </c>
      <c r="D511" t="s">
        <v>123</v>
      </c>
      <c r="E511" t="s">
        <v>159</v>
      </c>
      <c r="F511" t="s">
        <v>160</v>
      </c>
      <c r="G511" t="s">
        <v>118</v>
      </c>
      <c r="H511" t="s">
        <v>81</v>
      </c>
      <c r="I511" s="34">
        <v>9860</v>
      </c>
      <c r="J511" s="35">
        <v>0</v>
      </c>
      <c r="K511" s="35">
        <v>0</v>
      </c>
      <c r="L511" s="35">
        <v>0</v>
      </c>
      <c r="M511" s="35">
        <v>0</v>
      </c>
      <c r="N511" s="35">
        <v>0</v>
      </c>
      <c r="O511" s="35">
        <v>0</v>
      </c>
      <c r="P511" s="35">
        <v>0</v>
      </c>
      <c r="Q511" s="35">
        <v>0</v>
      </c>
      <c r="R511" s="35">
        <v>0</v>
      </c>
      <c r="S511" s="35">
        <v>0</v>
      </c>
      <c r="T511" s="35">
        <v>0</v>
      </c>
      <c r="U511" s="35">
        <v>0</v>
      </c>
      <c r="V511" s="34">
        <v>0</v>
      </c>
      <c r="W511" s="34">
        <f t="shared" ref="W511:W574" si="128">AVERAGE(T511,U511,AL511)</f>
        <v>0</v>
      </c>
      <c r="X511" s="35">
        <v>0</v>
      </c>
      <c r="Y511" s="35">
        <v>0</v>
      </c>
      <c r="Z511" s="35">
        <v>0</v>
      </c>
      <c r="AA511" s="34">
        <v>0</v>
      </c>
      <c r="AB511" s="34">
        <v>0</v>
      </c>
      <c r="AC511" s="34">
        <v>0</v>
      </c>
      <c r="AD511" s="34">
        <v>0</v>
      </c>
      <c r="AE511" s="34">
        <f t="shared" ref="AE511:AE574" si="129">Z511+AA511+AC511+AD511</f>
        <v>0</v>
      </c>
      <c r="AF511" s="34">
        <f t="shared" ref="AF511:AF574" si="130">IFERROR(IF(V511&lt;0,9999,AE511/V511),9999)</f>
        <v>9999</v>
      </c>
      <c r="AG511" s="34">
        <f t="shared" ref="AG511:AG574" si="131">IFERROR(IF(W511&lt;0,9999,(Z511+AA511+AC511)/W511),9999)</f>
        <v>9999</v>
      </c>
      <c r="AH511" s="34">
        <v>0</v>
      </c>
      <c r="AI511" s="34">
        <v>0</v>
      </c>
      <c r="AJ511" s="35">
        <v>0</v>
      </c>
      <c r="AK511" s="35">
        <v>0</v>
      </c>
      <c r="AL511" s="35">
        <v>0</v>
      </c>
      <c r="AM511" s="34">
        <v>0.6</v>
      </c>
      <c r="AN511" s="34">
        <f t="shared" ref="AN511:AN574" si="132">IF(AM511*W511&lt;0,0,AM511*W511)</f>
        <v>0</v>
      </c>
      <c r="AO511" s="35">
        <v>100</v>
      </c>
      <c r="AP511" s="35">
        <v>100</v>
      </c>
      <c r="AQ511" t="s">
        <v>82</v>
      </c>
      <c r="AR511">
        <v>8</v>
      </c>
      <c r="AS511" s="34">
        <v>0.033333333333333</v>
      </c>
      <c r="AT511" t="s">
        <v>83</v>
      </c>
      <c r="AU511" s="35">
        <f t="shared" si="126"/>
        <v>0</v>
      </c>
      <c r="AV511" s="35">
        <f t="shared" ref="AV511:AV574" si="133">IFERROR(ROUNDUP(AU511/AO511,0)*AO511,9999)</f>
        <v>0</v>
      </c>
      <c r="AW511" s="35">
        <f t="shared" ref="AW511:AW574" si="134">IFERROR(IF(W511&lt;0,9999,((ROUNDUP(AU511/AO511,0)*AO511)+AE511)/W511),9999)</f>
        <v>9999</v>
      </c>
      <c r="AX511" s="35">
        <f t="shared" ref="AX511:AX574" si="135">IFERROR(IF(W511&lt;0,9999,((ROUNDUP(AU511/AP511,0)*AP511)+AE511-AL511)/W511),9999)</f>
        <v>9999</v>
      </c>
      <c r="AY511" s="35">
        <f t="shared" ref="AY511:AY574" si="136">IF(H511="DROPPING",IF(AND(AW511&gt;3,AX511&gt;3),0,IF(AND(AW511&lt;=3,AX511&lt;=3),ROUNDUP(AU511/AO511,0)*AO511,ROUNDUP(AU511/AP511,0)*AP511)),0)</f>
        <v>0</v>
      </c>
      <c r="AZ511" s="35">
        <f t="shared" ref="AZ511:AZ574" si="137">IF(AH511&lt;=0,0,IF(H511="DROPPING",IF(AND(AW511&gt;3,AX511&gt;3),0,IF(AND(AW511&lt;=3,AX511&lt;=3),ROUNDUP(AU511/AO511,0)*AO511,ROUNDUP(AU511/AP511,0)*AP511)),0))</f>
        <v>0</v>
      </c>
      <c r="BA511" s="27" t="str">
        <f t="shared" ref="BA511:BA574" si="138">IF(AND(AW511&gt;3,AX511&gt;3),"Kelipatan Kirim/Master box &gt; 3x FC+index",IF(AF511&lt;=AS511,"1",IF(AND(AF511&gt;AS511,AF511&lt;=AM511),"2","3")))</f>
        <v>Kelipatan Kirim/Master box &gt; 3x FC+index</v>
      </c>
      <c r="BB511" s="34">
        <v>0.00010927</v>
      </c>
      <c r="BC511" s="34">
        <f t="shared" ref="BC511:BC574" si="139">BB511*AZ511</f>
        <v>0</v>
      </c>
      <c r="BD511" s="34" t="e">
        <f t="shared" si="124"/>
        <v>#REF!</v>
      </c>
      <c r="BE511" s="34">
        <v>0.08</v>
      </c>
      <c r="BF511" s="34">
        <f t="shared" si="127"/>
        <v>0</v>
      </c>
      <c r="BG511" s="34" t="e">
        <f t="shared" si="125"/>
        <v>#REF!</v>
      </c>
      <c r="BH511" t="str">
        <f>IF(AT511="UDARA","U","N")&amp;LEFT($C$4,2)&amp;MID($C$4,4,2)&amp;LEFT(A511,3)&amp;MID(E511,2,2)&amp;VLOOKUP(E511,Acuan_Reference!C:L,10,0)</f>
        <v>N1501BGR71AA</v>
      </c>
      <c r="BI511" t="s">
        <v>84</v>
      </c>
      <c r="BJ511" t="s">
        <v>119</v>
      </c>
      <c r="BK511" t="s">
        <v>86</v>
      </c>
      <c r="BL511" t="s">
        <v>87</v>
      </c>
    </row>
    <row r="512" hidden="1" spans="1:64">
      <c r="A512" t="s">
        <v>89</v>
      </c>
      <c r="B512" t="s">
        <v>75</v>
      </c>
      <c r="C512" t="s">
        <v>76</v>
      </c>
      <c r="D512" t="s">
        <v>123</v>
      </c>
      <c r="E512" t="s">
        <v>159</v>
      </c>
      <c r="F512" t="s">
        <v>160</v>
      </c>
      <c r="G512" t="s">
        <v>118</v>
      </c>
      <c r="H512" t="s">
        <v>81</v>
      </c>
      <c r="I512" s="34">
        <v>9860</v>
      </c>
      <c r="J512" s="35">
        <v>0</v>
      </c>
      <c r="K512" s="35">
        <v>0</v>
      </c>
      <c r="L512" s="35">
        <v>0</v>
      </c>
      <c r="M512" s="35">
        <v>0</v>
      </c>
      <c r="N512" s="35">
        <v>0</v>
      </c>
      <c r="O512" s="35">
        <v>0</v>
      </c>
      <c r="P512" s="35">
        <v>0</v>
      </c>
      <c r="Q512" s="35">
        <v>0</v>
      </c>
      <c r="R512" s="35">
        <v>0</v>
      </c>
      <c r="S512" s="35">
        <v>0</v>
      </c>
      <c r="T512" s="35">
        <v>0</v>
      </c>
      <c r="U512" s="35">
        <v>0</v>
      </c>
      <c r="V512" s="34">
        <v>0</v>
      </c>
      <c r="W512" s="34">
        <f t="shared" si="128"/>
        <v>0</v>
      </c>
      <c r="X512" s="35">
        <v>0</v>
      </c>
      <c r="Y512" s="35">
        <v>0</v>
      </c>
      <c r="Z512" s="35">
        <v>0</v>
      </c>
      <c r="AA512" s="34">
        <v>0</v>
      </c>
      <c r="AB512" s="34">
        <v>0</v>
      </c>
      <c r="AC512" s="34">
        <v>0</v>
      </c>
      <c r="AD512" s="34">
        <v>0</v>
      </c>
      <c r="AE512" s="34">
        <f t="shared" si="129"/>
        <v>0</v>
      </c>
      <c r="AF512" s="34">
        <f t="shared" si="130"/>
        <v>9999</v>
      </c>
      <c r="AG512" s="34">
        <f t="shared" si="131"/>
        <v>9999</v>
      </c>
      <c r="AH512" s="34">
        <v>0</v>
      </c>
      <c r="AI512" s="34">
        <v>0</v>
      </c>
      <c r="AJ512" s="35">
        <v>0</v>
      </c>
      <c r="AK512" s="35">
        <v>0</v>
      </c>
      <c r="AL512" s="35">
        <v>0</v>
      </c>
      <c r="AM512" s="34">
        <v>1.3</v>
      </c>
      <c r="AN512" s="34">
        <f t="shared" si="132"/>
        <v>0</v>
      </c>
      <c r="AO512" s="35">
        <v>100</v>
      </c>
      <c r="AP512" s="35">
        <v>100</v>
      </c>
      <c r="AQ512" t="s">
        <v>82</v>
      </c>
      <c r="AR512">
        <v>4</v>
      </c>
      <c r="AS512" s="34">
        <v>0.53333333333333</v>
      </c>
      <c r="AT512" t="s">
        <v>83</v>
      </c>
      <c r="AU512" s="35">
        <f t="shared" si="126"/>
        <v>0</v>
      </c>
      <c r="AV512" s="35">
        <f t="shared" si="133"/>
        <v>0</v>
      </c>
      <c r="AW512" s="35">
        <f t="shared" si="134"/>
        <v>9999</v>
      </c>
      <c r="AX512" s="35">
        <f t="shared" si="135"/>
        <v>9999</v>
      </c>
      <c r="AY512" s="35">
        <f t="shared" si="136"/>
        <v>0</v>
      </c>
      <c r="AZ512" s="35">
        <f t="shared" si="137"/>
        <v>0</v>
      </c>
      <c r="BA512" s="27" t="str">
        <f t="shared" si="138"/>
        <v>Kelipatan Kirim/Master box &gt; 3x FC+index</v>
      </c>
      <c r="BB512" s="34">
        <v>0.00010927</v>
      </c>
      <c r="BC512" s="34">
        <f t="shared" si="139"/>
        <v>0</v>
      </c>
      <c r="BD512" s="34" t="e">
        <f t="shared" ref="BD512:BD575" si="140">BD511+BC512</f>
        <v>#REF!</v>
      </c>
      <c r="BE512" s="34">
        <v>0.08</v>
      </c>
      <c r="BF512" s="34">
        <f t="shared" si="127"/>
        <v>0</v>
      </c>
      <c r="BG512" s="34" t="e">
        <f t="shared" ref="BG512:BG575" si="141">BG511+BF512</f>
        <v>#REF!</v>
      </c>
      <c r="BH512" t="str">
        <f>IF(AT512="UDARA","U","N")&amp;LEFT($C$4,2)&amp;MID($C$4,4,2)&amp;LEFT(A512,3)&amp;MID(E512,2,2)&amp;VLOOKUP(E512,Acuan_Reference!C:L,10,0)</f>
        <v>N1501BJM71AA</v>
      </c>
      <c r="BI512" t="s">
        <v>84</v>
      </c>
      <c r="BJ512" t="s">
        <v>119</v>
      </c>
      <c r="BK512" t="s">
        <v>86</v>
      </c>
      <c r="BL512" t="s">
        <v>87</v>
      </c>
    </row>
    <row r="513" hidden="1" spans="1:64">
      <c r="A513" t="s">
        <v>90</v>
      </c>
      <c r="B513" t="s">
        <v>75</v>
      </c>
      <c r="C513" t="s">
        <v>76</v>
      </c>
      <c r="D513" t="s">
        <v>123</v>
      </c>
      <c r="E513" t="s">
        <v>159</v>
      </c>
      <c r="F513" t="s">
        <v>160</v>
      </c>
      <c r="G513" t="s">
        <v>118</v>
      </c>
      <c r="H513" t="s">
        <v>81</v>
      </c>
      <c r="I513" s="34">
        <v>9860</v>
      </c>
      <c r="J513" s="35">
        <v>1757</v>
      </c>
      <c r="K513" s="35">
        <v>675</v>
      </c>
      <c r="L513" s="35">
        <v>1598</v>
      </c>
      <c r="M513" s="35">
        <v>1090</v>
      </c>
      <c r="N513" s="35">
        <v>644</v>
      </c>
      <c r="O513" s="35">
        <v>451</v>
      </c>
      <c r="P513" s="35">
        <v>548</v>
      </c>
      <c r="Q513" s="35">
        <v>559</v>
      </c>
      <c r="R513" s="35">
        <v>268</v>
      </c>
      <c r="S513" s="35">
        <v>458</v>
      </c>
      <c r="T513" s="35">
        <v>387</v>
      </c>
      <c r="U513" s="35">
        <v>406</v>
      </c>
      <c r="V513" s="34">
        <v>417</v>
      </c>
      <c r="W513" s="34">
        <f t="shared" si="128"/>
        <v>366.333333333333</v>
      </c>
      <c r="X513" s="35">
        <v>118</v>
      </c>
      <c r="Y513" s="35">
        <v>0</v>
      </c>
      <c r="Z513" s="35">
        <v>0</v>
      </c>
      <c r="AA513" s="34">
        <v>882</v>
      </c>
      <c r="AB513" s="34">
        <v>0</v>
      </c>
      <c r="AC513" s="34">
        <v>0</v>
      </c>
      <c r="AD513" s="34">
        <v>0</v>
      </c>
      <c r="AE513" s="34">
        <f t="shared" si="129"/>
        <v>882</v>
      </c>
      <c r="AF513" s="34">
        <f t="shared" si="130"/>
        <v>2.11510791366906</v>
      </c>
      <c r="AG513" s="34">
        <f t="shared" si="131"/>
        <v>2.40764331210191</v>
      </c>
      <c r="AH513" s="34">
        <v>0</v>
      </c>
      <c r="AI513" s="34">
        <v>0</v>
      </c>
      <c r="AJ513" s="35">
        <v>0</v>
      </c>
      <c r="AK513" s="35">
        <v>694</v>
      </c>
      <c r="AL513" s="35">
        <v>306</v>
      </c>
      <c r="AM513" s="34">
        <v>0.6</v>
      </c>
      <c r="AN513" s="34">
        <f t="shared" si="132"/>
        <v>219.8</v>
      </c>
      <c r="AO513" s="35">
        <v>100</v>
      </c>
      <c r="AP513" s="35">
        <v>100</v>
      </c>
      <c r="AQ513" t="s">
        <v>82</v>
      </c>
      <c r="AR513">
        <v>12</v>
      </c>
      <c r="AS513" s="34">
        <v>0.033333333333333</v>
      </c>
      <c r="AT513" t="s">
        <v>83</v>
      </c>
      <c r="AU513" s="35">
        <f t="shared" si="126"/>
        <v>0</v>
      </c>
      <c r="AV513" s="35">
        <f t="shared" si="133"/>
        <v>0</v>
      </c>
      <c r="AW513" s="35">
        <f t="shared" si="134"/>
        <v>2.40764331210191</v>
      </c>
      <c r="AX513" s="35">
        <f t="shared" si="135"/>
        <v>1.57233848953594</v>
      </c>
      <c r="AY513" s="35">
        <f t="shared" si="136"/>
        <v>0</v>
      </c>
      <c r="AZ513" s="35">
        <f t="shared" si="137"/>
        <v>0</v>
      </c>
      <c r="BA513" s="27" t="str">
        <f t="shared" si="138"/>
        <v>3</v>
      </c>
      <c r="BB513" s="34">
        <v>0.00010927</v>
      </c>
      <c r="BC513" s="34">
        <f t="shared" si="139"/>
        <v>0</v>
      </c>
      <c r="BD513" s="34" t="e">
        <f t="shared" si="140"/>
        <v>#REF!</v>
      </c>
      <c r="BE513" s="34">
        <v>0.08</v>
      </c>
      <c r="BF513" s="34">
        <f t="shared" si="127"/>
        <v>0</v>
      </c>
      <c r="BG513" s="34" t="e">
        <f t="shared" si="141"/>
        <v>#REF!</v>
      </c>
      <c r="BH513" t="str">
        <f>IF(AT513="UDARA","U","N")&amp;LEFT($C$4,2)&amp;MID($C$4,4,2)&amp;LEFT(A513,3)&amp;MID(E513,2,2)&amp;VLOOKUP(E513,Acuan_Reference!C:L,10,0)</f>
        <v>N1501BKS71AA</v>
      </c>
      <c r="BI513" t="s">
        <v>84</v>
      </c>
      <c r="BJ513" t="s">
        <v>119</v>
      </c>
      <c r="BK513" t="s">
        <v>86</v>
      </c>
      <c r="BL513" t="s">
        <v>87</v>
      </c>
    </row>
    <row r="514" hidden="1" spans="1:64">
      <c r="A514" t="s">
        <v>91</v>
      </c>
      <c r="B514" t="s">
        <v>75</v>
      </c>
      <c r="C514" t="s">
        <v>76</v>
      </c>
      <c r="D514" t="s">
        <v>123</v>
      </c>
      <c r="E514" t="s">
        <v>159</v>
      </c>
      <c r="F514" t="s">
        <v>160</v>
      </c>
      <c r="G514" t="s">
        <v>118</v>
      </c>
      <c r="H514" t="s">
        <v>81</v>
      </c>
      <c r="I514" s="34">
        <v>9860</v>
      </c>
      <c r="J514" s="35">
        <v>0</v>
      </c>
      <c r="K514" s="35">
        <v>0</v>
      </c>
      <c r="L514" s="35">
        <v>0</v>
      </c>
      <c r="M514" s="35">
        <v>0</v>
      </c>
      <c r="N514" s="35">
        <v>0</v>
      </c>
      <c r="O514" s="35">
        <v>0</v>
      </c>
      <c r="P514" s="35">
        <v>0</v>
      </c>
      <c r="Q514" s="35">
        <v>0</v>
      </c>
      <c r="R514" s="35">
        <v>0</v>
      </c>
      <c r="S514" s="35">
        <v>0</v>
      </c>
      <c r="T514" s="35">
        <v>0</v>
      </c>
      <c r="U514" s="35">
        <v>0</v>
      </c>
      <c r="V514" s="34">
        <v>0</v>
      </c>
      <c r="W514" s="34">
        <f t="shared" si="128"/>
        <v>0</v>
      </c>
      <c r="X514" s="35">
        <v>0</v>
      </c>
      <c r="Y514" s="35">
        <v>0</v>
      </c>
      <c r="Z514" s="35">
        <v>0</v>
      </c>
      <c r="AA514" s="34">
        <v>0</v>
      </c>
      <c r="AB514" s="34">
        <v>0</v>
      </c>
      <c r="AC514" s="34">
        <v>0</v>
      </c>
      <c r="AD514" s="34">
        <v>0</v>
      </c>
      <c r="AE514" s="34">
        <f t="shared" si="129"/>
        <v>0</v>
      </c>
      <c r="AF514" s="34">
        <f t="shared" si="130"/>
        <v>9999</v>
      </c>
      <c r="AG514" s="34">
        <f t="shared" si="131"/>
        <v>9999</v>
      </c>
      <c r="AH514" s="34">
        <v>0</v>
      </c>
      <c r="AI514" s="34">
        <v>0</v>
      </c>
      <c r="AJ514" s="35">
        <v>0</v>
      </c>
      <c r="AK514" s="35">
        <v>0</v>
      </c>
      <c r="AL514" s="35">
        <v>0</v>
      </c>
      <c r="AM514" s="34">
        <v>0.9</v>
      </c>
      <c r="AN514" s="34">
        <f t="shared" si="132"/>
        <v>0</v>
      </c>
      <c r="AO514" s="35">
        <v>100</v>
      </c>
      <c r="AP514" s="35">
        <v>100</v>
      </c>
      <c r="AQ514" t="s">
        <v>82</v>
      </c>
      <c r="AR514">
        <v>4</v>
      </c>
      <c r="AS514" s="34">
        <v>0.13333333333333</v>
      </c>
      <c r="AT514" t="s">
        <v>83</v>
      </c>
      <c r="AU514" s="35">
        <f t="shared" si="126"/>
        <v>0</v>
      </c>
      <c r="AV514" s="35">
        <f t="shared" si="133"/>
        <v>0</v>
      </c>
      <c r="AW514" s="35">
        <f t="shared" si="134"/>
        <v>9999</v>
      </c>
      <c r="AX514" s="35">
        <f t="shared" si="135"/>
        <v>9999</v>
      </c>
      <c r="AY514" s="35">
        <f t="shared" si="136"/>
        <v>0</v>
      </c>
      <c r="AZ514" s="35">
        <f t="shared" si="137"/>
        <v>0</v>
      </c>
      <c r="BA514" s="27" t="str">
        <f t="shared" si="138"/>
        <v>Kelipatan Kirim/Master box &gt; 3x FC+index</v>
      </c>
      <c r="BB514" s="34">
        <v>0.00010927</v>
      </c>
      <c r="BC514" s="34">
        <f t="shared" si="139"/>
        <v>0</v>
      </c>
      <c r="BD514" s="34" t="e">
        <f t="shared" si="140"/>
        <v>#REF!</v>
      </c>
      <c r="BE514" s="34">
        <v>0.08</v>
      </c>
      <c r="BF514" s="34">
        <f t="shared" si="127"/>
        <v>0</v>
      </c>
      <c r="BG514" s="34" t="e">
        <f t="shared" si="141"/>
        <v>#REF!</v>
      </c>
      <c r="BH514" t="str">
        <f>IF(AT514="UDARA","U","N")&amp;LEFT($C$4,2)&amp;MID($C$4,4,2)&amp;LEFT(A514,3)&amp;MID(E514,2,2)&amp;VLOOKUP(E514,Acuan_Reference!C:L,10,0)</f>
        <v>N1501BLP71AA</v>
      </c>
      <c r="BI514" t="s">
        <v>84</v>
      </c>
      <c r="BJ514" t="s">
        <v>119</v>
      </c>
      <c r="BK514" t="s">
        <v>86</v>
      </c>
      <c r="BL514" t="s">
        <v>87</v>
      </c>
    </row>
    <row r="515" hidden="1" spans="1:64">
      <c r="A515" t="s">
        <v>92</v>
      </c>
      <c r="B515" t="s">
        <v>75</v>
      </c>
      <c r="C515" t="s">
        <v>76</v>
      </c>
      <c r="D515" t="s">
        <v>123</v>
      </c>
      <c r="E515" t="s">
        <v>159</v>
      </c>
      <c r="F515" t="s">
        <v>160</v>
      </c>
      <c r="G515" t="s">
        <v>118</v>
      </c>
      <c r="H515" t="s">
        <v>81</v>
      </c>
      <c r="I515" s="34">
        <v>9860</v>
      </c>
      <c r="J515" s="35">
        <v>0</v>
      </c>
      <c r="K515" s="35">
        <v>0</v>
      </c>
      <c r="L515" s="35">
        <v>0</v>
      </c>
      <c r="M515" s="35">
        <v>0</v>
      </c>
      <c r="N515" s="35">
        <v>0</v>
      </c>
      <c r="O515" s="35">
        <v>0</v>
      </c>
      <c r="P515" s="35">
        <v>0</v>
      </c>
      <c r="Q515" s="35">
        <v>0</v>
      </c>
      <c r="R515" s="35">
        <v>0</v>
      </c>
      <c r="S515" s="35">
        <v>0</v>
      </c>
      <c r="T515" s="35">
        <v>0</v>
      </c>
      <c r="U515" s="35">
        <v>0</v>
      </c>
      <c r="V515" s="34">
        <v>0</v>
      </c>
      <c r="W515" s="34">
        <f t="shared" si="128"/>
        <v>0</v>
      </c>
      <c r="X515" s="35">
        <v>0</v>
      </c>
      <c r="Y515" s="35">
        <v>0</v>
      </c>
      <c r="Z515" s="35">
        <v>0</v>
      </c>
      <c r="AA515" s="34">
        <v>0</v>
      </c>
      <c r="AB515" s="34">
        <v>0</v>
      </c>
      <c r="AC515" s="34">
        <v>0</v>
      </c>
      <c r="AD515" s="34">
        <v>0</v>
      </c>
      <c r="AE515" s="34">
        <f t="shared" si="129"/>
        <v>0</v>
      </c>
      <c r="AF515" s="34">
        <f t="shared" si="130"/>
        <v>9999</v>
      </c>
      <c r="AG515" s="34">
        <f t="shared" si="131"/>
        <v>9999</v>
      </c>
      <c r="AH515" s="34">
        <v>0</v>
      </c>
      <c r="AI515" s="34">
        <v>0</v>
      </c>
      <c r="AJ515" s="35">
        <v>0</v>
      </c>
      <c r="AK515" s="35">
        <v>0</v>
      </c>
      <c r="AL515" s="35">
        <v>0</v>
      </c>
      <c r="AM515" s="34">
        <v>1.5</v>
      </c>
      <c r="AN515" s="34">
        <f t="shared" si="132"/>
        <v>0</v>
      </c>
      <c r="AO515" s="35">
        <v>100</v>
      </c>
      <c r="AP515" s="35">
        <v>100</v>
      </c>
      <c r="AQ515" t="s">
        <v>82</v>
      </c>
      <c r="AR515">
        <v>2</v>
      </c>
      <c r="AS515" s="34">
        <v>0.53333333333333</v>
      </c>
      <c r="AT515" t="s">
        <v>83</v>
      </c>
      <c r="AU515" s="35">
        <f t="shared" si="126"/>
        <v>0</v>
      </c>
      <c r="AV515" s="35">
        <f t="shared" si="133"/>
        <v>0</v>
      </c>
      <c r="AW515" s="35">
        <f t="shared" si="134"/>
        <v>9999</v>
      </c>
      <c r="AX515" s="35">
        <f t="shared" si="135"/>
        <v>9999</v>
      </c>
      <c r="AY515" s="35">
        <f t="shared" si="136"/>
        <v>0</v>
      </c>
      <c r="AZ515" s="35">
        <f t="shared" si="137"/>
        <v>0</v>
      </c>
      <c r="BA515" s="27" t="str">
        <f t="shared" si="138"/>
        <v>Kelipatan Kirim/Master box &gt; 3x FC+index</v>
      </c>
      <c r="BB515" s="34">
        <v>0.00010927</v>
      </c>
      <c r="BC515" s="34">
        <f t="shared" si="139"/>
        <v>0</v>
      </c>
      <c r="BD515" s="34" t="e">
        <f t="shared" si="140"/>
        <v>#REF!</v>
      </c>
      <c r="BE515" s="34">
        <v>0.08</v>
      </c>
      <c r="BF515" s="34">
        <f t="shared" si="127"/>
        <v>0</v>
      </c>
      <c r="BG515" s="34" t="e">
        <f t="shared" si="141"/>
        <v>#REF!</v>
      </c>
      <c r="BH515" t="str">
        <f>IF(AT515="UDARA","U","N")&amp;LEFT($C$4,2)&amp;MID($C$4,4,2)&amp;LEFT(A515,3)&amp;MID(E515,2,2)&amp;VLOOKUP(E515,Acuan_Reference!C:L,10,0)</f>
        <v>N1501BTM71AA</v>
      </c>
      <c r="BI515" t="s">
        <v>84</v>
      </c>
      <c r="BJ515" t="s">
        <v>119</v>
      </c>
      <c r="BK515" t="s">
        <v>86</v>
      </c>
      <c r="BL515" t="s">
        <v>87</v>
      </c>
    </row>
    <row r="516" hidden="1" spans="1:64">
      <c r="A516" t="s">
        <v>93</v>
      </c>
      <c r="B516" t="s">
        <v>75</v>
      </c>
      <c r="C516" t="s">
        <v>76</v>
      </c>
      <c r="D516" t="s">
        <v>123</v>
      </c>
      <c r="E516" t="s">
        <v>159</v>
      </c>
      <c r="F516" t="s">
        <v>160</v>
      </c>
      <c r="G516" t="s">
        <v>118</v>
      </c>
      <c r="H516" t="s">
        <v>81</v>
      </c>
      <c r="I516" s="34">
        <v>9860</v>
      </c>
      <c r="J516" s="35">
        <v>0</v>
      </c>
      <c r="K516" s="35">
        <v>0</v>
      </c>
      <c r="L516" s="35">
        <v>0</v>
      </c>
      <c r="M516" s="35">
        <v>0</v>
      </c>
      <c r="N516" s="35">
        <v>0</v>
      </c>
      <c r="O516" s="35">
        <v>0</v>
      </c>
      <c r="P516" s="35">
        <v>0</v>
      </c>
      <c r="Q516" s="35">
        <v>0</v>
      </c>
      <c r="R516" s="35">
        <v>0</v>
      </c>
      <c r="S516" s="35">
        <v>0</v>
      </c>
      <c r="T516" s="35">
        <v>102</v>
      </c>
      <c r="U516" s="35">
        <v>69</v>
      </c>
      <c r="V516" s="34">
        <v>57</v>
      </c>
      <c r="W516" s="34">
        <f t="shared" si="128"/>
        <v>66.6666666666667</v>
      </c>
      <c r="X516" s="35">
        <v>18</v>
      </c>
      <c r="Y516" s="35">
        <v>0</v>
      </c>
      <c r="Z516" s="35">
        <v>0</v>
      </c>
      <c r="AA516" s="34">
        <v>381</v>
      </c>
      <c r="AB516" s="34">
        <v>0</v>
      </c>
      <c r="AC516" s="34">
        <v>0</v>
      </c>
      <c r="AD516" s="34">
        <v>0</v>
      </c>
      <c r="AE516" s="34">
        <f t="shared" si="129"/>
        <v>381</v>
      </c>
      <c r="AF516" s="34">
        <f t="shared" si="130"/>
        <v>6.68421052631579</v>
      </c>
      <c r="AG516" s="34">
        <f t="shared" si="131"/>
        <v>5.715</v>
      </c>
      <c r="AH516" s="34">
        <v>0</v>
      </c>
      <c r="AI516" s="34">
        <v>0</v>
      </c>
      <c r="AJ516" s="35">
        <v>0</v>
      </c>
      <c r="AK516" s="35">
        <v>0</v>
      </c>
      <c r="AL516" s="35">
        <v>29</v>
      </c>
      <c r="AM516" s="34">
        <v>0.8</v>
      </c>
      <c r="AN516" s="34">
        <f t="shared" si="132"/>
        <v>53.3333333333333</v>
      </c>
      <c r="AO516" s="35">
        <v>100</v>
      </c>
      <c r="AP516" s="35">
        <v>100</v>
      </c>
      <c r="AQ516" t="s">
        <v>82</v>
      </c>
      <c r="AR516">
        <v>4</v>
      </c>
      <c r="AS516" s="34">
        <v>0.066666666666667</v>
      </c>
      <c r="AT516" t="s">
        <v>83</v>
      </c>
      <c r="AU516" s="35">
        <f t="shared" si="126"/>
        <v>0</v>
      </c>
      <c r="AV516" s="35">
        <f t="shared" si="133"/>
        <v>0</v>
      </c>
      <c r="AW516" s="35">
        <f t="shared" si="134"/>
        <v>5.715</v>
      </c>
      <c r="AX516" s="35">
        <f t="shared" si="135"/>
        <v>5.28</v>
      </c>
      <c r="AY516" s="35">
        <f t="shared" si="136"/>
        <v>0</v>
      </c>
      <c r="AZ516" s="35">
        <f t="shared" si="137"/>
        <v>0</v>
      </c>
      <c r="BA516" s="27" t="str">
        <f t="shared" si="138"/>
        <v>Kelipatan Kirim/Master box &gt; 3x FC+index</v>
      </c>
      <c r="BB516" s="34">
        <v>0.00010927</v>
      </c>
      <c r="BC516" s="34">
        <f t="shared" si="139"/>
        <v>0</v>
      </c>
      <c r="BD516" s="34" t="e">
        <f t="shared" si="140"/>
        <v>#REF!</v>
      </c>
      <c r="BE516" s="34">
        <v>0.08</v>
      </c>
      <c r="BF516" s="34">
        <f t="shared" si="127"/>
        <v>0</v>
      </c>
      <c r="BG516" s="34" t="e">
        <f t="shared" si="141"/>
        <v>#REF!</v>
      </c>
      <c r="BH516" t="str">
        <f>IF(AT516="UDARA","U","N")&amp;LEFT($C$4,2)&amp;MID($C$4,4,2)&amp;LEFT(A516,3)&amp;MID(E516,2,2)&amp;VLOOKUP(E516,Acuan_Reference!C:L,10,0)</f>
        <v>N1501CRB71AA</v>
      </c>
      <c r="BI516" t="s">
        <v>84</v>
      </c>
      <c r="BJ516" t="s">
        <v>119</v>
      </c>
      <c r="BK516" t="s">
        <v>86</v>
      </c>
      <c r="BL516" t="s">
        <v>87</v>
      </c>
    </row>
    <row r="517" hidden="1" spans="1:64">
      <c r="A517" t="s">
        <v>94</v>
      </c>
      <c r="B517" t="s">
        <v>75</v>
      </c>
      <c r="C517" t="s">
        <v>76</v>
      </c>
      <c r="D517" t="s">
        <v>123</v>
      </c>
      <c r="E517" t="s">
        <v>159</v>
      </c>
      <c r="F517" t="s">
        <v>160</v>
      </c>
      <c r="G517" t="s">
        <v>118</v>
      </c>
      <c r="H517" t="s">
        <v>81</v>
      </c>
      <c r="I517" s="34">
        <v>9860</v>
      </c>
      <c r="J517" s="35">
        <v>0</v>
      </c>
      <c r="K517" s="35">
        <v>0</v>
      </c>
      <c r="L517" s="35">
        <v>0</v>
      </c>
      <c r="M517" s="35">
        <v>0</v>
      </c>
      <c r="N517" s="35">
        <v>0</v>
      </c>
      <c r="O517" s="35">
        <v>0</v>
      </c>
      <c r="P517" s="35">
        <v>0</v>
      </c>
      <c r="Q517" s="35">
        <v>0</v>
      </c>
      <c r="R517" s="35">
        <v>0</v>
      </c>
      <c r="S517" s="35">
        <v>0</v>
      </c>
      <c r="T517" s="35">
        <v>0</v>
      </c>
      <c r="U517" s="35">
        <v>0</v>
      </c>
      <c r="V517" s="34">
        <v>0</v>
      </c>
      <c r="W517" s="34">
        <f t="shared" si="128"/>
        <v>0</v>
      </c>
      <c r="X517" s="35">
        <v>0</v>
      </c>
      <c r="Y517" s="35">
        <v>0</v>
      </c>
      <c r="Z517" s="35">
        <v>0</v>
      </c>
      <c r="AA517" s="34">
        <v>0</v>
      </c>
      <c r="AB517" s="34">
        <v>0</v>
      </c>
      <c r="AC517" s="34">
        <v>0</v>
      </c>
      <c r="AD517" s="34">
        <v>0</v>
      </c>
      <c r="AE517" s="34">
        <f t="shared" si="129"/>
        <v>0</v>
      </c>
      <c r="AF517" s="34">
        <f t="shared" si="130"/>
        <v>9999</v>
      </c>
      <c r="AG517" s="34">
        <f t="shared" si="131"/>
        <v>9999</v>
      </c>
      <c r="AH517" s="34">
        <v>0</v>
      </c>
      <c r="AI517" s="34">
        <v>0</v>
      </c>
      <c r="AJ517" s="35">
        <v>0</v>
      </c>
      <c r="AK517" s="35">
        <v>0</v>
      </c>
      <c r="AL517" s="35">
        <v>0</v>
      </c>
      <c r="AM517" s="34">
        <v>0.8</v>
      </c>
      <c r="AN517" s="34">
        <f t="shared" si="132"/>
        <v>0</v>
      </c>
      <c r="AO517" s="35">
        <v>100</v>
      </c>
      <c r="AP517" s="35">
        <v>100</v>
      </c>
      <c r="AQ517" t="s">
        <v>82</v>
      </c>
      <c r="AR517">
        <v>8</v>
      </c>
      <c r="AS517" s="34">
        <v>0.13333333333333</v>
      </c>
      <c r="AT517" t="s">
        <v>83</v>
      </c>
      <c r="AU517" s="35">
        <f t="shared" si="126"/>
        <v>0</v>
      </c>
      <c r="AV517" s="35">
        <f t="shared" si="133"/>
        <v>0</v>
      </c>
      <c r="AW517" s="35">
        <f t="shared" si="134"/>
        <v>9999</v>
      </c>
      <c r="AX517" s="35">
        <f t="shared" si="135"/>
        <v>9999</v>
      </c>
      <c r="AY517" s="35">
        <f t="shared" si="136"/>
        <v>0</v>
      </c>
      <c r="AZ517" s="35">
        <f t="shared" si="137"/>
        <v>0</v>
      </c>
      <c r="BA517" s="27" t="str">
        <f t="shared" si="138"/>
        <v>Kelipatan Kirim/Master box &gt; 3x FC+index</v>
      </c>
      <c r="BB517" s="34">
        <v>0.00010927</v>
      </c>
      <c r="BC517" s="34">
        <f t="shared" si="139"/>
        <v>0</v>
      </c>
      <c r="BD517" s="34" t="e">
        <f t="shared" si="140"/>
        <v>#REF!</v>
      </c>
      <c r="BE517" s="34">
        <v>0.08</v>
      </c>
      <c r="BF517" s="34">
        <f t="shared" si="127"/>
        <v>0</v>
      </c>
      <c r="BG517" s="34" t="e">
        <f t="shared" si="141"/>
        <v>#REF!</v>
      </c>
      <c r="BH517" t="str">
        <f>IF(AT517="UDARA","U","N")&amp;LEFT($C$4,2)&amp;MID($C$4,4,2)&amp;LEFT(A517,3)&amp;MID(E517,2,2)&amp;VLOOKUP(E517,Acuan_Reference!C:L,10,0)</f>
        <v>N1501DPS71AA</v>
      </c>
      <c r="BI517" t="s">
        <v>84</v>
      </c>
      <c r="BJ517" t="s">
        <v>119</v>
      </c>
      <c r="BK517" t="s">
        <v>86</v>
      </c>
      <c r="BL517" t="s">
        <v>87</v>
      </c>
    </row>
    <row r="518" hidden="1" spans="1:64">
      <c r="A518" t="s">
        <v>95</v>
      </c>
      <c r="B518" t="s">
        <v>75</v>
      </c>
      <c r="C518" t="s">
        <v>76</v>
      </c>
      <c r="D518" t="s">
        <v>123</v>
      </c>
      <c r="E518" t="s">
        <v>159</v>
      </c>
      <c r="F518" t="s">
        <v>160</v>
      </c>
      <c r="G518" t="s">
        <v>118</v>
      </c>
      <c r="H518" t="s">
        <v>81</v>
      </c>
      <c r="I518" s="34">
        <v>9860</v>
      </c>
      <c r="J518" s="35">
        <v>10</v>
      </c>
      <c r="K518" s="35">
        <v>194</v>
      </c>
      <c r="L518" s="35">
        <v>137</v>
      </c>
      <c r="M518" s="35">
        <v>97</v>
      </c>
      <c r="N518" s="35">
        <v>214</v>
      </c>
      <c r="O518" s="35">
        <v>151</v>
      </c>
      <c r="P518" s="35">
        <v>144</v>
      </c>
      <c r="Q518" s="35">
        <v>221</v>
      </c>
      <c r="R518" s="35">
        <v>164</v>
      </c>
      <c r="S518" s="35">
        <v>200</v>
      </c>
      <c r="T518" s="35">
        <v>133</v>
      </c>
      <c r="U518" s="35">
        <v>301</v>
      </c>
      <c r="V518" s="34">
        <v>211.33333333333</v>
      </c>
      <c r="W518" s="34">
        <f t="shared" si="128"/>
        <v>190.333333333333</v>
      </c>
      <c r="X518" s="35">
        <v>15</v>
      </c>
      <c r="Y518" s="35">
        <v>0</v>
      </c>
      <c r="Z518" s="35">
        <v>0</v>
      </c>
      <c r="AA518" s="34">
        <v>333</v>
      </c>
      <c r="AB518" s="34">
        <v>0</v>
      </c>
      <c r="AC518" s="34">
        <v>0</v>
      </c>
      <c r="AD518" s="34">
        <v>0</v>
      </c>
      <c r="AE518" s="34">
        <f t="shared" si="129"/>
        <v>333</v>
      </c>
      <c r="AF518" s="34">
        <f t="shared" si="130"/>
        <v>1.57570977917984</v>
      </c>
      <c r="AG518" s="34">
        <f t="shared" si="131"/>
        <v>1.74956217162872</v>
      </c>
      <c r="AH518" s="34">
        <v>0</v>
      </c>
      <c r="AI518" s="34">
        <v>0</v>
      </c>
      <c r="AJ518" s="35">
        <v>0</v>
      </c>
      <c r="AK518" s="35">
        <v>317</v>
      </c>
      <c r="AL518" s="35">
        <v>137</v>
      </c>
      <c r="AM518" s="34">
        <v>0.25</v>
      </c>
      <c r="AN518" s="34">
        <f t="shared" si="132"/>
        <v>47.5833333333333</v>
      </c>
      <c r="AO518" s="35">
        <v>100</v>
      </c>
      <c r="AP518" s="35">
        <v>100</v>
      </c>
      <c r="AQ518" t="s">
        <v>82</v>
      </c>
      <c r="AR518">
        <v>12</v>
      </c>
      <c r="AS518" s="34">
        <v>0.033333333333333</v>
      </c>
      <c r="AT518" t="s">
        <v>83</v>
      </c>
      <c r="AU518" s="35">
        <f t="shared" si="126"/>
        <v>0</v>
      </c>
      <c r="AV518" s="35">
        <f t="shared" si="133"/>
        <v>0</v>
      </c>
      <c r="AW518" s="35">
        <f t="shared" si="134"/>
        <v>1.74956217162872</v>
      </c>
      <c r="AX518" s="35">
        <f t="shared" si="135"/>
        <v>1.02977232924694</v>
      </c>
      <c r="AY518" s="35">
        <f t="shared" si="136"/>
        <v>0</v>
      </c>
      <c r="AZ518" s="35">
        <f t="shared" si="137"/>
        <v>0</v>
      </c>
      <c r="BA518" s="27" t="str">
        <f t="shared" si="138"/>
        <v>3</v>
      </c>
      <c r="BB518" s="34">
        <v>0.00010927</v>
      </c>
      <c r="BC518" s="34">
        <f t="shared" si="139"/>
        <v>0</v>
      </c>
      <c r="BD518" s="34" t="e">
        <f t="shared" si="140"/>
        <v>#REF!</v>
      </c>
      <c r="BE518" s="34">
        <v>0.08</v>
      </c>
      <c r="BF518" s="34">
        <f t="shared" si="127"/>
        <v>0</v>
      </c>
      <c r="BG518" s="34" t="e">
        <f t="shared" si="141"/>
        <v>#REF!</v>
      </c>
      <c r="BH518" t="str">
        <f>IF(AT518="UDARA","U","N")&amp;LEFT($C$4,2)&amp;MID($C$4,4,2)&amp;LEFT(A518,3)&amp;MID(E518,2,2)&amp;VLOOKUP(E518,Acuan_Reference!C:L,10,0)</f>
        <v>N1501JAK71AA</v>
      </c>
      <c r="BI518" t="s">
        <v>84</v>
      </c>
      <c r="BJ518" t="s">
        <v>119</v>
      </c>
      <c r="BK518" t="s">
        <v>86</v>
      </c>
      <c r="BL518" t="s">
        <v>87</v>
      </c>
    </row>
    <row r="519" hidden="1" spans="1:64">
      <c r="A519" t="s">
        <v>96</v>
      </c>
      <c r="B519" t="s">
        <v>75</v>
      </c>
      <c r="C519" t="s">
        <v>76</v>
      </c>
      <c r="D519" t="s">
        <v>123</v>
      </c>
      <c r="E519" t="s">
        <v>159</v>
      </c>
      <c r="F519" t="s">
        <v>160</v>
      </c>
      <c r="G519" t="s">
        <v>118</v>
      </c>
      <c r="H519" t="s">
        <v>81</v>
      </c>
      <c r="I519" s="34">
        <v>9860</v>
      </c>
      <c r="J519" s="35">
        <v>0</v>
      </c>
      <c r="K519" s="35">
        <v>0</v>
      </c>
      <c r="L519" s="35">
        <v>0</v>
      </c>
      <c r="M519" s="35">
        <v>0</v>
      </c>
      <c r="N519" s="35">
        <v>0</v>
      </c>
      <c r="O519" s="35">
        <v>0</v>
      </c>
      <c r="P519" s="35">
        <v>0</v>
      </c>
      <c r="Q519" s="35">
        <v>0</v>
      </c>
      <c r="R519" s="35">
        <v>0</v>
      </c>
      <c r="S519" s="35">
        <v>0</v>
      </c>
      <c r="T519" s="35">
        <v>0</v>
      </c>
      <c r="U519" s="35">
        <v>0</v>
      </c>
      <c r="V519" s="34">
        <v>0</v>
      </c>
      <c r="W519" s="34">
        <f t="shared" si="128"/>
        <v>0</v>
      </c>
      <c r="X519" s="35">
        <v>0</v>
      </c>
      <c r="Y519" s="35">
        <v>0</v>
      </c>
      <c r="Z519" s="35">
        <v>0</v>
      </c>
      <c r="AA519" s="34">
        <v>0</v>
      </c>
      <c r="AB519" s="34">
        <v>0</v>
      </c>
      <c r="AC519" s="34">
        <v>0</v>
      </c>
      <c r="AD519" s="34">
        <v>0</v>
      </c>
      <c r="AE519" s="34">
        <f t="shared" si="129"/>
        <v>0</v>
      </c>
      <c r="AF519" s="34">
        <f t="shared" si="130"/>
        <v>9999</v>
      </c>
      <c r="AG519" s="34">
        <f t="shared" si="131"/>
        <v>9999</v>
      </c>
      <c r="AH519" s="34">
        <v>0</v>
      </c>
      <c r="AI519" s="34">
        <v>0</v>
      </c>
      <c r="AJ519" s="35">
        <v>0</v>
      </c>
      <c r="AK519" s="35">
        <v>0</v>
      </c>
      <c r="AL519" s="35">
        <v>0</v>
      </c>
      <c r="AM519" s="34">
        <v>1.2</v>
      </c>
      <c r="AN519" s="34">
        <f t="shared" si="132"/>
        <v>0</v>
      </c>
      <c r="AO519" s="35">
        <v>100</v>
      </c>
      <c r="AP519" s="35">
        <v>100</v>
      </c>
      <c r="AQ519" t="s">
        <v>82</v>
      </c>
      <c r="AR519">
        <v>2</v>
      </c>
      <c r="AS519" s="34">
        <v>0.2</v>
      </c>
      <c r="AT519" t="s">
        <v>83</v>
      </c>
      <c r="AU519" s="35">
        <f t="shared" ref="AU519:AU582" si="142">IF(OR(H519="PINDAH DISTRIBUTOR",H519="PESTA NO BUFFER",H519="PESTA"),0,IF(AL519+AN519&lt;AE519,0,IF((0.75*((AL519+AN519)-AE519))&lt;0,0,0.75*((AL519+AN519)-AE519))))</f>
        <v>0</v>
      </c>
      <c r="AV519" s="35">
        <f t="shared" si="133"/>
        <v>0</v>
      </c>
      <c r="AW519" s="35">
        <f t="shared" si="134"/>
        <v>9999</v>
      </c>
      <c r="AX519" s="35">
        <f t="shared" si="135"/>
        <v>9999</v>
      </c>
      <c r="AY519" s="35">
        <f t="shared" si="136"/>
        <v>0</v>
      </c>
      <c r="AZ519" s="35">
        <f t="shared" si="137"/>
        <v>0</v>
      </c>
      <c r="BA519" s="27" t="str">
        <f t="shared" si="138"/>
        <v>Kelipatan Kirim/Master box &gt; 3x FC+index</v>
      </c>
      <c r="BB519" s="34">
        <v>0.00010927</v>
      </c>
      <c r="BC519" s="34">
        <f t="shared" si="139"/>
        <v>0</v>
      </c>
      <c r="BD519" s="34" t="e">
        <f t="shared" si="140"/>
        <v>#REF!</v>
      </c>
      <c r="BE519" s="34">
        <v>0.08</v>
      </c>
      <c r="BF519" s="34">
        <f t="shared" ref="BF519:BF582" si="143">BE519*AY519</f>
        <v>0</v>
      </c>
      <c r="BG519" s="34" t="e">
        <f t="shared" si="141"/>
        <v>#REF!</v>
      </c>
      <c r="BH519" t="str">
        <f>IF(AT519="UDARA","U","N")&amp;LEFT($C$4,2)&amp;MID($C$4,4,2)&amp;LEFT(A519,3)&amp;MID(E519,2,2)&amp;VLOOKUP(E519,Acuan_Reference!C:L,10,0)</f>
        <v>N1501JBI71AA</v>
      </c>
      <c r="BI519" t="s">
        <v>84</v>
      </c>
      <c r="BJ519" t="s">
        <v>119</v>
      </c>
      <c r="BK519" t="s">
        <v>86</v>
      </c>
      <c r="BL519" t="s">
        <v>87</v>
      </c>
    </row>
    <row r="520" hidden="1" spans="1:64">
      <c r="A520" t="s">
        <v>97</v>
      </c>
      <c r="B520" t="s">
        <v>75</v>
      </c>
      <c r="C520" t="s">
        <v>76</v>
      </c>
      <c r="D520" t="s">
        <v>123</v>
      </c>
      <c r="E520" t="s">
        <v>159</v>
      </c>
      <c r="F520" t="s">
        <v>160</v>
      </c>
      <c r="G520" t="s">
        <v>118</v>
      </c>
      <c r="H520" t="s">
        <v>81</v>
      </c>
      <c r="I520" s="34">
        <v>9860</v>
      </c>
      <c r="J520" s="35">
        <v>0</v>
      </c>
      <c r="K520" s="35">
        <v>78</v>
      </c>
      <c r="L520" s="35">
        <v>112</v>
      </c>
      <c r="M520" s="35">
        <v>78</v>
      </c>
      <c r="N520" s="35">
        <v>251</v>
      </c>
      <c r="O520" s="35">
        <v>59</v>
      </c>
      <c r="P520" s="35">
        <v>181</v>
      </c>
      <c r="Q520" s="35">
        <v>33</v>
      </c>
      <c r="R520" s="35">
        <v>134</v>
      </c>
      <c r="S520" s="35">
        <v>63</v>
      </c>
      <c r="T520" s="35">
        <v>63</v>
      </c>
      <c r="U520" s="35">
        <v>48</v>
      </c>
      <c r="V520" s="34">
        <v>58</v>
      </c>
      <c r="W520" s="34">
        <f t="shared" si="128"/>
        <v>61</v>
      </c>
      <c r="X520" s="35">
        <v>11</v>
      </c>
      <c r="Y520" s="35">
        <v>0</v>
      </c>
      <c r="Z520" s="35">
        <v>0</v>
      </c>
      <c r="AA520" s="34">
        <v>174</v>
      </c>
      <c r="AB520" s="34">
        <v>0</v>
      </c>
      <c r="AC520" s="34">
        <v>0</v>
      </c>
      <c r="AD520" s="34">
        <v>0</v>
      </c>
      <c r="AE520" s="34">
        <f t="shared" si="129"/>
        <v>174</v>
      </c>
      <c r="AF520" s="34">
        <f t="shared" si="130"/>
        <v>3</v>
      </c>
      <c r="AG520" s="34">
        <f t="shared" si="131"/>
        <v>2.85245901639344</v>
      </c>
      <c r="AH520" s="34">
        <v>0</v>
      </c>
      <c r="AI520" s="34">
        <v>0</v>
      </c>
      <c r="AJ520" s="35">
        <v>0</v>
      </c>
      <c r="AK520" s="35">
        <v>125</v>
      </c>
      <c r="AL520" s="35">
        <v>72</v>
      </c>
      <c r="AM520" s="34">
        <v>0.5</v>
      </c>
      <c r="AN520" s="34">
        <f t="shared" si="132"/>
        <v>30.5</v>
      </c>
      <c r="AO520" s="35">
        <v>100</v>
      </c>
      <c r="AP520" s="35">
        <v>100</v>
      </c>
      <c r="AQ520" t="s">
        <v>82</v>
      </c>
      <c r="AR520">
        <v>20</v>
      </c>
      <c r="AS520" s="34">
        <v>0.033333333333333</v>
      </c>
      <c r="AT520" t="s">
        <v>83</v>
      </c>
      <c r="AU520" s="35">
        <f t="shared" si="142"/>
        <v>0</v>
      </c>
      <c r="AV520" s="35">
        <f t="shared" si="133"/>
        <v>0</v>
      </c>
      <c r="AW520" s="35">
        <f t="shared" si="134"/>
        <v>2.85245901639344</v>
      </c>
      <c r="AX520" s="35">
        <f t="shared" si="135"/>
        <v>1.67213114754098</v>
      </c>
      <c r="AY520" s="35">
        <f t="shared" si="136"/>
        <v>0</v>
      </c>
      <c r="AZ520" s="35">
        <f t="shared" si="137"/>
        <v>0</v>
      </c>
      <c r="BA520" s="27" t="str">
        <f t="shared" si="138"/>
        <v>3</v>
      </c>
      <c r="BB520" s="34">
        <v>0.00010927</v>
      </c>
      <c r="BC520" s="34">
        <f t="shared" si="139"/>
        <v>0</v>
      </c>
      <c r="BD520" s="34" t="e">
        <f t="shared" si="140"/>
        <v>#REF!</v>
      </c>
      <c r="BE520" s="34">
        <v>0.08</v>
      </c>
      <c r="BF520" s="34">
        <f t="shared" si="143"/>
        <v>0</v>
      </c>
      <c r="BG520" s="34" t="e">
        <f t="shared" si="141"/>
        <v>#REF!</v>
      </c>
      <c r="BH520" t="str">
        <f>IF(AT520="UDARA","U","N")&amp;LEFT($C$4,2)&amp;MID($C$4,4,2)&amp;LEFT(A520,3)&amp;MID(E520,2,2)&amp;VLOOKUP(E520,Acuan_Reference!C:L,10,0)</f>
        <v>N1501JKT71AA</v>
      </c>
      <c r="BI520" t="s">
        <v>84</v>
      </c>
      <c r="BJ520" t="s">
        <v>119</v>
      </c>
      <c r="BK520" t="s">
        <v>86</v>
      </c>
      <c r="BL520" t="s">
        <v>87</v>
      </c>
    </row>
    <row r="521" hidden="1" spans="1:64">
      <c r="A521" t="s">
        <v>98</v>
      </c>
      <c r="B521" t="s">
        <v>75</v>
      </c>
      <c r="C521" t="s">
        <v>76</v>
      </c>
      <c r="D521" t="s">
        <v>123</v>
      </c>
      <c r="E521" t="s">
        <v>159</v>
      </c>
      <c r="F521" t="s">
        <v>160</v>
      </c>
      <c r="G521" t="s">
        <v>118</v>
      </c>
      <c r="H521" t="s">
        <v>81</v>
      </c>
      <c r="I521" s="34">
        <v>9860</v>
      </c>
      <c r="J521" s="35">
        <v>93</v>
      </c>
      <c r="K521" s="35">
        <v>6</v>
      </c>
      <c r="L521" s="35">
        <v>26</v>
      </c>
      <c r="M521" s="35">
        <v>39</v>
      </c>
      <c r="N521" s="35">
        <v>25</v>
      </c>
      <c r="O521" s="35">
        <v>25</v>
      </c>
      <c r="P521" s="35">
        <v>46</v>
      </c>
      <c r="Q521" s="35">
        <v>36</v>
      </c>
      <c r="R521" s="35">
        <v>18</v>
      </c>
      <c r="S521" s="35">
        <v>27</v>
      </c>
      <c r="T521" s="35">
        <v>36</v>
      </c>
      <c r="U521" s="35">
        <v>65</v>
      </c>
      <c r="V521" s="34">
        <v>42.666666666667</v>
      </c>
      <c r="W521" s="34">
        <f t="shared" si="128"/>
        <v>41.3333333333333</v>
      </c>
      <c r="X521" s="35">
        <v>12</v>
      </c>
      <c r="Y521" s="35">
        <v>0</v>
      </c>
      <c r="Z521" s="35">
        <v>0</v>
      </c>
      <c r="AA521" s="34">
        <v>43</v>
      </c>
      <c r="AB521" s="34">
        <v>0</v>
      </c>
      <c r="AC521" s="34">
        <v>0</v>
      </c>
      <c r="AD521" s="34">
        <v>0</v>
      </c>
      <c r="AE521" s="34">
        <f t="shared" si="129"/>
        <v>43</v>
      </c>
      <c r="AF521" s="34">
        <f t="shared" si="130"/>
        <v>1.00781249999999</v>
      </c>
      <c r="AG521" s="34">
        <f t="shared" si="131"/>
        <v>1.04032258064516</v>
      </c>
      <c r="AH521" s="34">
        <v>0</v>
      </c>
      <c r="AI521" s="34">
        <v>0</v>
      </c>
      <c r="AJ521" s="35">
        <v>0</v>
      </c>
      <c r="AK521" s="35">
        <v>45</v>
      </c>
      <c r="AL521" s="35">
        <v>23</v>
      </c>
      <c r="AM521" s="34">
        <v>0.9</v>
      </c>
      <c r="AN521" s="34">
        <f t="shared" si="132"/>
        <v>37.2</v>
      </c>
      <c r="AO521" s="35">
        <v>100</v>
      </c>
      <c r="AP521" s="35">
        <v>100</v>
      </c>
      <c r="AQ521" t="s">
        <v>82</v>
      </c>
      <c r="AR521">
        <v>4</v>
      </c>
      <c r="AS521" s="34">
        <v>0.1</v>
      </c>
      <c r="AT521" t="s">
        <v>83</v>
      </c>
      <c r="AU521" s="35">
        <f t="shared" si="142"/>
        <v>12.9</v>
      </c>
      <c r="AV521" s="35">
        <f t="shared" si="133"/>
        <v>100</v>
      </c>
      <c r="AW521" s="35">
        <f t="shared" si="134"/>
        <v>3.45967741935484</v>
      </c>
      <c r="AX521" s="35">
        <f t="shared" si="135"/>
        <v>2.90322580645161</v>
      </c>
      <c r="AY521" s="35">
        <f t="shared" si="136"/>
        <v>100</v>
      </c>
      <c r="AZ521" s="35">
        <f t="shared" si="137"/>
        <v>0</v>
      </c>
      <c r="BA521" s="27" t="str">
        <f t="shared" si="138"/>
        <v>3</v>
      </c>
      <c r="BB521" s="34">
        <v>0.00010927</v>
      </c>
      <c r="BC521" s="34">
        <f t="shared" si="139"/>
        <v>0</v>
      </c>
      <c r="BD521" s="34" t="e">
        <f t="shared" si="140"/>
        <v>#REF!</v>
      </c>
      <c r="BE521" s="34">
        <v>0.08</v>
      </c>
      <c r="BF521" s="34">
        <f t="shared" si="143"/>
        <v>8</v>
      </c>
      <c r="BG521" s="34" t="e">
        <f t="shared" si="141"/>
        <v>#REF!</v>
      </c>
      <c r="BH521" t="str">
        <f>IF(AT521="UDARA","U","N")&amp;LEFT($C$4,2)&amp;MID($C$4,4,2)&amp;LEFT(A521,3)&amp;MID(E521,2,2)&amp;VLOOKUP(E521,Acuan_Reference!C:L,10,0)</f>
        <v>N1501JMR71AA</v>
      </c>
      <c r="BI521" t="s">
        <v>84</v>
      </c>
      <c r="BJ521" t="s">
        <v>119</v>
      </c>
      <c r="BK521" t="s">
        <v>86</v>
      </c>
      <c r="BL521" t="s">
        <v>87</v>
      </c>
    </row>
    <row r="522" hidden="1" spans="1:64">
      <c r="A522" t="s">
        <v>99</v>
      </c>
      <c r="B522" t="s">
        <v>75</v>
      </c>
      <c r="C522" t="s">
        <v>76</v>
      </c>
      <c r="D522" t="s">
        <v>123</v>
      </c>
      <c r="E522" t="s">
        <v>159</v>
      </c>
      <c r="F522" t="s">
        <v>160</v>
      </c>
      <c r="G522" t="s">
        <v>118</v>
      </c>
      <c r="H522" t="s">
        <v>81</v>
      </c>
      <c r="I522" s="34">
        <v>9860</v>
      </c>
      <c r="J522" s="35">
        <v>0</v>
      </c>
      <c r="K522" s="35">
        <v>0</v>
      </c>
      <c r="L522" s="35">
        <v>0</v>
      </c>
      <c r="M522" s="35">
        <v>0</v>
      </c>
      <c r="N522" s="35">
        <v>0</v>
      </c>
      <c r="O522" s="35">
        <v>0</v>
      </c>
      <c r="P522" s="35">
        <v>0</v>
      </c>
      <c r="Q522" s="35">
        <v>0</v>
      </c>
      <c r="R522" s="35">
        <v>0</v>
      </c>
      <c r="S522" s="35">
        <v>0</v>
      </c>
      <c r="T522" s="35">
        <v>0</v>
      </c>
      <c r="U522" s="35">
        <v>0</v>
      </c>
      <c r="V522" s="34">
        <v>0</v>
      </c>
      <c r="W522" s="34">
        <f t="shared" si="128"/>
        <v>0</v>
      </c>
      <c r="X522" s="35">
        <v>0</v>
      </c>
      <c r="Y522" s="35">
        <v>0</v>
      </c>
      <c r="Z522" s="35">
        <v>0</v>
      </c>
      <c r="AA522" s="34">
        <v>0</v>
      </c>
      <c r="AB522" s="34">
        <v>0</v>
      </c>
      <c r="AC522" s="34">
        <v>0</v>
      </c>
      <c r="AD522" s="34">
        <v>0</v>
      </c>
      <c r="AE522" s="34">
        <f t="shared" si="129"/>
        <v>0</v>
      </c>
      <c r="AF522" s="34">
        <f t="shared" si="130"/>
        <v>9999</v>
      </c>
      <c r="AG522" s="34">
        <f t="shared" si="131"/>
        <v>9999</v>
      </c>
      <c r="AH522" s="34">
        <v>0</v>
      </c>
      <c r="AI522" s="34">
        <v>0</v>
      </c>
      <c r="AJ522" s="35">
        <v>0</v>
      </c>
      <c r="AK522" s="35">
        <v>0</v>
      </c>
      <c r="AL522" s="35">
        <v>0</v>
      </c>
      <c r="AM522" s="34">
        <v>1.1</v>
      </c>
      <c r="AN522" s="34">
        <f t="shared" si="132"/>
        <v>0</v>
      </c>
      <c r="AO522" s="35">
        <v>100</v>
      </c>
      <c r="AP522" s="35">
        <v>100</v>
      </c>
      <c r="AQ522" t="s">
        <v>82</v>
      </c>
      <c r="AR522">
        <v>4</v>
      </c>
      <c r="AS522" s="34">
        <v>0.33333333333333</v>
      </c>
      <c r="AT522" t="s">
        <v>83</v>
      </c>
      <c r="AU522" s="35">
        <f t="shared" si="142"/>
        <v>0</v>
      </c>
      <c r="AV522" s="35">
        <f t="shared" si="133"/>
        <v>0</v>
      </c>
      <c r="AW522" s="35">
        <f t="shared" si="134"/>
        <v>9999</v>
      </c>
      <c r="AX522" s="35">
        <f t="shared" si="135"/>
        <v>9999</v>
      </c>
      <c r="AY522" s="35">
        <f t="shared" si="136"/>
        <v>0</v>
      </c>
      <c r="AZ522" s="35">
        <f t="shared" si="137"/>
        <v>0</v>
      </c>
      <c r="BA522" s="27" t="str">
        <f t="shared" si="138"/>
        <v>Kelipatan Kirim/Master box &gt; 3x FC+index</v>
      </c>
      <c r="BB522" s="34">
        <v>0.00010927</v>
      </c>
      <c r="BC522" s="34">
        <f t="shared" si="139"/>
        <v>0</v>
      </c>
      <c r="BD522" s="34" t="e">
        <f t="shared" si="140"/>
        <v>#REF!</v>
      </c>
      <c r="BE522" s="34">
        <v>0.08</v>
      </c>
      <c r="BF522" s="34">
        <f t="shared" si="143"/>
        <v>0</v>
      </c>
      <c r="BG522" s="34" t="e">
        <f t="shared" si="141"/>
        <v>#REF!</v>
      </c>
      <c r="BH522" t="str">
        <f>IF(AT522="UDARA","U","N")&amp;LEFT($C$4,2)&amp;MID($C$4,4,2)&amp;LEFT(A522,3)&amp;MID(E522,2,2)&amp;VLOOKUP(E522,Acuan_Reference!C:L,10,0)</f>
        <v>N1501MDN71AA</v>
      </c>
      <c r="BI522" t="s">
        <v>84</v>
      </c>
      <c r="BJ522" t="s">
        <v>119</v>
      </c>
      <c r="BK522" t="s">
        <v>86</v>
      </c>
      <c r="BL522" t="s">
        <v>87</v>
      </c>
    </row>
    <row r="523" hidden="1" spans="1:64">
      <c r="A523" t="s">
        <v>100</v>
      </c>
      <c r="B523" t="s">
        <v>75</v>
      </c>
      <c r="C523" t="s">
        <v>76</v>
      </c>
      <c r="D523" t="s">
        <v>123</v>
      </c>
      <c r="E523" t="s">
        <v>159</v>
      </c>
      <c r="F523" t="s">
        <v>160</v>
      </c>
      <c r="G523" t="s">
        <v>118</v>
      </c>
      <c r="H523" t="s">
        <v>81</v>
      </c>
      <c r="I523" s="34">
        <v>9860</v>
      </c>
      <c r="J523" s="35">
        <v>0</v>
      </c>
      <c r="K523" s="35">
        <v>0</v>
      </c>
      <c r="L523" s="35">
        <v>0</v>
      </c>
      <c r="M523" s="35">
        <v>0</v>
      </c>
      <c r="N523" s="35">
        <v>0</v>
      </c>
      <c r="O523" s="35">
        <v>0</v>
      </c>
      <c r="P523" s="35">
        <v>0</v>
      </c>
      <c r="Q523" s="35">
        <v>0</v>
      </c>
      <c r="R523" s="35">
        <v>0</v>
      </c>
      <c r="S523" s="35">
        <v>0</v>
      </c>
      <c r="T523" s="35">
        <v>0</v>
      </c>
      <c r="U523" s="35">
        <v>0</v>
      </c>
      <c r="V523" s="34">
        <v>0</v>
      </c>
      <c r="W523" s="34">
        <f t="shared" si="128"/>
        <v>0</v>
      </c>
      <c r="X523" s="35">
        <v>0</v>
      </c>
      <c r="Y523" s="35">
        <v>0</v>
      </c>
      <c r="Z523" s="35">
        <v>0</v>
      </c>
      <c r="AA523" s="34">
        <v>0</v>
      </c>
      <c r="AB523" s="34">
        <v>0</v>
      </c>
      <c r="AC523" s="34">
        <v>0</v>
      </c>
      <c r="AD523" s="34">
        <v>0</v>
      </c>
      <c r="AE523" s="34">
        <f t="shared" si="129"/>
        <v>0</v>
      </c>
      <c r="AF523" s="34">
        <f t="shared" si="130"/>
        <v>9999</v>
      </c>
      <c r="AG523" s="34">
        <f t="shared" si="131"/>
        <v>9999</v>
      </c>
      <c r="AH523" s="34">
        <v>0</v>
      </c>
      <c r="AI523" s="34">
        <v>0</v>
      </c>
      <c r="AJ523" s="35">
        <v>0</v>
      </c>
      <c r="AK523" s="35">
        <v>21</v>
      </c>
      <c r="AL523" s="35">
        <v>0</v>
      </c>
      <c r="AM523" s="34">
        <v>1.5</v>
      </c>
      <c r="AN523" s="34">
        <f t="shared" si="132"/>
        <v>0</v>
      </c>
      <c r="AO523" s="35">
        <v>100</v>
      </c>
      <c r="AP523" s="35">
        <v>100</v>
      </c>
      <c r="AQ523" t="s">
        <v>82</v>
      </c>
      <c r="AR523">
        <v>2</v>
      </c>
      <c r="AS523" s="34">
        <v>0.76666666666667</v>
      </c>
      <c r="AT523" t="s">
        <v>83</v>
      </c>
      <c r="AU523" s="35">
        <f t="shared" si="142"/>
        <v>0</v>
      </c>
      <c r="AV523" s="35">
        <f t="shared" si="133"/>
        <v>0</v>
      </c>
      <c r="AW523" s="35">
        <f t="shared" si="134"/>
        <v>9999</v>
      </c>
      <c r="AX523" s="35">
        <f t="shared" si="135"/>
        <v>9999</v>
      </c>
      <c r="AY523" s="35">
        <f t="shared" si="136"/>
        <v>0</v>
      </c>
      <c r="AZ523" s="35">
        <f t="shared" si="137"/>
        <v>0</v>
      </c>
      <c r="BA523" s="27" t="str">
        <f t="shared" si="138"/>
        <v>Kelipatan Kirim/Master box &gt; 3x FC+index</v>
      </c>
      <c r="BB523" s="34">
        <v>0.00010927</v>
      </c>
      <c r="BC523" s="34">
        <f t="shared" si="139"/>
        <v>0</v>
      </c>
      <c r="BD523" s="34" t="e">
        <f t="shared" si="140"/>
        <v>#REF!</v>
      </c>
      <c r="BE523" s="34">
        <v>0.08</v>
      </c>
      <c r="BF523" s="34">
        <f t="shared" si="143"/>
        <v>0</v>
      </c>
      <c r="BG523" s="34" t="e">
        <f t="shared" si="141"/>
        <v>#REF!</v>
      </c>
      <c r="BH523" t="str">
        <f>IF(AT523="UDARA","U","N")&amp;LEFT($C$4,2)&amp;MID($C$4,4,2)&amp;LEFT(A523,3)&amp;MID(E523,2,2)&amp;VLOOKUP(E523,Acuan_Reference!C:L,10,0)</f>
        <v>N1501MDO71AA</v>
      </c>
      <c r="BI523" t="s">
        <v>84</v>
      </c>
      <c r="BJ523" t="s">
        <v>119</v>
      </c>
      <c r="BK523" t="s">
        <v>86</v>
      </c>
      <c r="BL523" t="s">
        <v>87</v>
      </c>
    </row>
    <row r="524" hidden="1" spans="1:64">
      <c r="A524" t="s">
        <v>101</v>
      </c>
      <c r="B524" t="s">
        <v>75</v>
      </c>
      <c r="C524" t="s">
        <v>76</v>
      </c>
      <c r="D524" t="s">
        <v>123</v>
      </c>
      <c r="E524" t="s">
        <v>159</v>
      </c>
      <c r="F524" t="s">
        <v>160</v>
      </c>
      <c r="G524" t="s">
        <v>118</v>
      </c>
      <c r="H524" t="s">
        <v>81</v>
      </c>
      <c r="I524" s="34">
        <v>9860</v>
      </c>
      <c r="J524" s="35">
        <v>0</v>
      </c>
      <c r="K524" s="35">
        <v>0</v>
      </c>
      <c r="L524" s="35">
        <v>0</v>
      </c>
      <c r="M524" s="35">
        <v>0</v>
      </c>
      <c r="N524" s="35">
        <v>344</v>
      </c>
      <c r="O524" s="35">
        <v>234</v>
      </c>
      <c r="P524" s="35">
        <v>185</v>
      </c>
      <c r="Q524" s="35">
        <v>318</v>
      </c>
      <c r="R524" s="35">
        <v>132</v>
      </c>
      <c r="S524" s="35">
        <v>32</v>
      </c>
      <c r="T524" s="35">
        <v>130</v>
      </c>
      <c r="U524" s="35">
        <v>133</v>
      </c>
      <c r="V524" s="34">
        <v>98.333333333333</v>
      </c>
      <c r="W524" s="34">
        <f t="shared" si="128"/>
        <v>114.666666666667</v>
      </c>
      <c r="X524" s="35">
        <v>32</v>
      </c>
      <c r="Y524" s="35">
        <v>0</v>
      </c>
      <c r="Z524" s="35">
        <v>0</v>
      </c>
      <c r="AA524" s="34">
        <v>523</v>
      </c>
      <c r="AB524" s="34">
        <v>0</v>
      </c>
      <c r="AC524" s="34">
        <v>0</v>
      </c>
      <c r="AD524" s="34">
        <v>0</v>
      </c>
      <c r="AE524" s="34">
        <f t="shared" si="129"/>
        <v>523</v>
      </c>
      <c r="AF524" s="34">
        <f t="shared" si="130"/>
        <v>5.31864406779663</v>
      </c>
      <c r="AG524" s="34">
        <f t="shared" si="131"/>
        <v>4.56104651162791</v>
      </c>
      <c r="AH524" s="34">
        <v>0</v>
      </c>
      <c r="AI524" s="34">
        <v>0</v>
      </c>
      <c r="AJ524" s="35">
        <v>0</v>
      </c>
      <c r="AK524" s="35">
        <v>261</v>
      </c>
      <c r="AL524" s="35">
        <v>81</v>
      </c>
      <c r="AM524" s="34">
        <v>1.3</v>
      </c>
      <c r="AN524" s="34">
        <f t="shared" si="132"/>
        <v>149.066666666667</v>
      </c>
      <c r="AO524" s="35">
        <v>100</v>
      </c>
      <c r="AP524" s="35">
        <v>100</v>
      </c>
      <c r="AQ524" t="s">
        <v>82</v>
      </c>
      <c r="AR524">
        <v>4</v>
      </c>
      <c r="AS524" s="34">
        <v>0.5</v>
      </c>
      <c r="AT524" t="s">
        <v>83</v>
      </c>
      <c r="AU524" s="35">
        <f t="shared" si="142"/>
        <v>0</v>
      </c>
      <c r="AV524" s="35">
        <f t="shared" si="133"/>
        <v>0</v>
      </c>
      <c r="AW524" s="35">
        <f t="shared" si="134"/>
        <v>4.56104651162791</v>
      </c>
      <c r="AX524" s="35">
        <f t="shared" si="135"/>
        <v>3.8546511627907</v>
      </c>
      <c r="AY524" s="35">
        <f t="shared" si="136"/>
        <v>0</v>
      </c>
      <c r="AZ524" s="35">
        <f t="shared" si="137"/>
        <v>0</v>
      </c>
      <c r="BA524" s="27" t="str">
        <f t="shared" si="138"/>
        <v>Kelipatan Kirim/Master box &gt; 3x FC+index</v>
      </c>
      <c r="BB524" s="34">
        <v>0.00010927</v>
      </c>
      <c r="BC524" s="34">
        <f t="shared" si="139"/>
        <v>0</v>
      </c>
      <c r="BD524" s="34" t="e">
        <f t="shared" si="140"/>
        <v>#REF!</v>
      </c>
      <c r="BE524" s="34">
        <v>0.08</v>
      </c>
      <c r="BF524" s="34">
        <f t="shared" si="143"/>
        <v>0</v>
      </c>
      <c r="BG524" s="34" t="e">
        <f t="shared" si="141"/>
        <v>#REF!</v>
      </c>
      <c r="BH524" t="str">
        <f>IF(AT524="UDARA","U","N")&amp;LEFT($C$4,2)&amp;MID($C$4,4,2)&amp;LEFT(A524,3)&amp;MID(E524,2,2)&amp;VLOOKUP(E524,Acuan_Reference!C:L,10,0)</f>
        <v>N1501MKS71AA</v>
      </c>
      <c r="BI524" t="s">
        <v>84</v>
      </c>
      <c r="BJ524" t="s">
        <v>119</v>
      </c>
      <c r="BK524" t="s">
        <v>86</v>
      </c>
      <c r="BL524" t="s">
        <v>87</v>
      </c>
    </row>
    <row r="525" hidden="1" spans="1:64">
      <c r="A525" t="s">
        <v>102</v>
      </c>
      <c r="B525" t="s">
        <v>75</v>
      </c>
      <c r="C525" t="s">
        <v>76</v>
      </c>
      <c r="D525" t="s">
        <v>123</v>
      </c>
      <c r="E525" t="s">
        <v>159</v>
      </c>
      <c r="F525" t="s">
        <v>160</v>
      </c>
      <c r="G525" t="s">
        <v>118</v>
      </c>
      <c r="H525" t="s">
        <v>81</v>
      </c>
      <c r="I525" s="34">
        <v>9860</v>
      </c>
      <c r="J525" s="35">
        <v>32</v>
      </c>
      <c r="K525" s="35">
        <v>22</v>
      </c>
      <c r="L525" s="35">
        <v>132</v>
      </c>
      <c r="M525" s="35">
        <v>21</v>
      </c>
      <c r="N525" s="35">
        <v>104</v>
      </c>
      <c r="O525" s="35">
        <v>38</v>
      </c>
      <c r="P525" s="35">
        <v>146</v>
      </c>
      <c r="Q525" s="35">
        <v>53</v>
      </c>
      <c r="R525" s="35">
        <v>190</v>
      </c>
      <c r="S525" s="35">
        <v>9</v>
      </c>
      <c r="T525" s="35">
        <v>47</v>
      </c>
      <c r="U525" s="35">
        <v>35</v>
      </c>
      <c r="V525" s="34">
        <v>30.333333333333</v>
      </c>
      <c r="W525" s="34">
        <f t="shared" si="128"/>
        <v>50</v>
      </c>
      <c r="X525" s="35">
        <v>100</v>
      </c>
      <c r="Y525" s="35">
        <v>0</v>
      </c>
      <c r="Z525" s="35">
        <v>0</v>
      </c>
      <c r="AA525" s="34">
        <v>129</v>
      </c>
      <c r="AB525" s="34">
        <v>0</v>
      </c>
      <c r="AC525" s="34">
        <v>0</v>
      </c>
      <c r="AD525" s="34">
        <v>0</v>
      </c>
      <c r="AE525" s="34">
        <f t="shared" si="129"/>
        <v>129</v>
      </c>
      <c r="AF525" s="34">
        <f t="shared" si="130"/>
        <v>4.2527472527473</v>
      </c>
      <c r="AG525" s="34">
        <f t="shared" si="131"/>
        <v>2.58</v>
      </c>
      <c r="AH525" s="34">
        <v>0</v>
      </c>
      <c r="AI525" s="34">
        <v>0</v>
      </c>
      <c r="AJ525" s="35">
        <v>0</v>
      </c>
      <c r="AK525" s="35">
        <v>137</v>
      </c>
      <c r="AL525" s="35">
        <v>68</v>
      </c>
      <c r="AM525" s="34">
        <v>0.8</v>
      </c>
      <c r="AN525" s="34">
        <f t="shared" si="132"/>
        <v>40</v>
      </c>
      <c r="AO525" s="35">
        <v>100</v>
      </c>
      <c r="AP525" s="35">
        <v>100</v>
      </c>
      <c r="AQ525" t="s">
        <v>82</v>
      </c>
      <c r="AR525">
        <v>8</v>
      </c>
      <c r="AS525" s="34">
        <v>0.1</v>
      </c>
      <c r="AT525" t="s">
        <v>83</v>
      </c>
      <c r="AU525" s="35">
        <f t="shared" si="142"/>
        <v>0</v>
      </c>
      <c r="AV525" s="35">
        <f t="shared" si="133"/>
        <v>0</v>
      </c>
      <c r="AW525" s="35">
        <f t="shared" si="134"/>
        <v>2.58</v>
      </c>
      <c r="AX525" s="35">
        <f t="shared" si="135"/>
        <v>1.22</v>
      </c>
      <c r="AY525" s="35">
        <f t="shared" si="136"/>
        <v>0</v>
      </c>
      <c r="AZ525" s="35">
        <f t="shared" si="137"/>
        <v>0</v>
      </c>
      <c r="BA525" s="27" t="str">
        <f t="shared" si="138"/>
        <v>3</v>
      </c>
      <c r="BB525" s="34">
        <v>0.00010927</v>
      </c>
      <c r="BC525" s="34">
        <f t="shared" si="139"/>
        <v>0</v>
      </c>
      <c r="BD525" s="34" t="e">
        <f t="shared" si="140"/>
        <v>#REF!</v>
      </c>
      <c r="BE525" s="34">
        <v>0.08</v>
      </c>
      <c r="BF525" s="34">
        <f t="shared" si="143"/>
        <v>0</v>
      </c>
      <c r="BG525" s="34" t="e">
        <f t="shared" si="141"/>
        <v>#REF!</v>
      </c>
      <c r="BH525" t="str">
        <f>IF(AT525="UDARA","U","N")&amp;LEFT($C$4,2)&amp;MID($C$4,4,2)&amp;LEFT(A525,3)&amp;MID(E525,2,2)&amp;VLOOKUP(E525,Acuan_Reference!C:L,10,0)</f>
        <v>N1501MLG71AA</v>
      </c>
      <c r="BI525" t="s">
        <v>84</v>
      </c>
      <c r="BJ525" t="s">
        <v>119</v>
      </c>
      <c r="BK525" t="s">
        <v>86</v>
      </c>
      <c r="BL525" t="s">
        <v>87</v>
      </c>
    </row>
    <row r="526" hidden="1" spans="1:64">
      <c r="A526" t="s">
        <v>103</v>
      </c>
      <c r="B526" t="s">
        <v>75</v>
      </c>
      <c r="C526" t="s">
        <v>76</v>
      </c>
      <c r="D526" t="s">
        <v>123</v>
      </c>
      <c r="E526" t="s">
        <v>159</v>
      </c>
      <c r="F526" t="s">
        <v>160</v>
      </c>
      <c r="G526" t="s">
        <v>118</v>
      </c>
      <c r="H526" t="s">
        <v>81</v>
      </c>
      <c r="I526" s="34">
        <v>9860</v>
      </c>
      <c r="J526" s="35">
        <v>0</v>
      </c>
      <c r="K526" s="35">
        <v>0</v>
      </c>
      <c r="L526" s="35">
        <v>0</v>
      </c>
      <c r="M526" s="35">
        <v>0</v>
      </c>
      <c r="N526" s="35">
        <v>0</v>
      </c>
      <c r="O526" s="35">
        <v>0</v>
      </c>
      <c r="P526" s="35">
        <v>0</v>
      </c>
      <c r="Q526" s="35">
        <v>0</v>
      </c>
      <c r="R526" s="35">
        <v>0</v>
      </c>
      <c r="S526" s="35">
        <v>0</v>
      </c>
      <c r="T526" s="35">
        <v>0</v>
      </c>
      <c r="U526" s="35">
        <v>0</v>
      </c>
      <c r="V526" s="34">
        <v>0</v>
      </c>
      <c r="W526" s="34">
        <f t="shared" si="128"/>
        <v>0</v>
      </c>
      <c r="X526" s="35">
        <v>0</v>
      </c>
      <c r="Y526" s="35">
        <v>0</v>
      </c>
      <c r="Z526" s="35">
        <v>0</v>
      </c>
      <c r="AA526" s="34">
        <v>0</v>
      </c>
      <c r="AB526" s="34">
        <v>0</v>
      </c>
      <c r="AC526" s="34">
        <v>0</v>
      </c>
      <c r="AD526" s="34">
        <v>0</v>
      </c>
      <c r="AE526" s="34">
        <f t="shared" si="129"/>
        <v>0</v>
      </c>
      <c r="AF526" s="34">
        <f t="shared" si="130"/>
        <v>9999</v>
      </c>
      <c r="AG526" s="34">
        <f t="shared" si="131"/>
        <v>9999</v>
      </c>
      <c r="AH526" s="34">
        <v>0</v>
      </c>
      <c r="AI526" s="34">
        <v>0</v>
      </c>
      <c r="AJ526" s="35">
        <v>0</v>
      </c>
      <c r="AK526" s="35">
        <v>0</v>
      </c>
      <c r="AL526" s="35">
        <v>0</v>
      </c>
      <c r="AM526" s="34">
        <v>1.3</v>
      </c>
      <c r="AN526" s="34">
        <f t="shared" si="132"/>
        <v>0</v>
      </c>
      <c r="AO526" s="35">
        <v>100</v>
      </c>
      <c r="AP526" s="35">
        <v>100</v>
      </c>
      <c r="AQ526" t="s">
        <v>82</v>
      </c>
      <c r="AR526">
        <v>2</v>
      </c>
      <c r="AS526" s="34">
        <v>0.36666666666667</v>
      </c>
      <c r="AT526" t="s">
        <v>83</v>
      </c>
      <c r="AU526" s="35">
        <f t="shared" si="142"/>
        <v>0</v>
      </c>
      <c r="AV526" s="35">
        <f t="shared" si="133"/>
        <v>0</v>
      </c>
      <c r="AW526" s="35">
        <f t="shared" si="134"/>
        <v>9999</v>
      </c>
      <c r="AX526" s="35">
        <f t="shared" si="135"/>
        <v>9999</v>
      </c>
      <c r="AY526" s="35">
        <f t="shared" si="136"/>
        <v>0</v>
      </c>
      <c r="AZ526" s="35">
        <f t="shared" si="137"/>
        <v>0</v>
      </c>
      <c r="BA526" s="27" t="str">
        <f t="shared" si="138"/>
        <v>Kelipatan Kirim/Master box &gt; 3x FC+index</v>
      </c>
      <c r="BB526" s="34">
        <v>0.00010927</v>
      </c>
      <c r="BC526" s="34">
        <f t="shared" si="139"/>
        <v>0</v>
      </c>
      <c r="BD526" s="34" t="e">
        <f t="shared" si="140"/>
        <v>#REF!</v>
      </c>
      <c r="BE526" s="34">
        <v>0.08</v>
      </c>
      <c r="BF526" s="34">
        <f t="shared" si="143"/>
        <v>0</v>
      </c>
      <c r="BG526" s="34" t="e">
        <f t="shared" si="141"/>
        <v>#REF!</v>
      </c>
      <c r="BH526" t="str">
        <f>IF(AT526="UDARA","U","N")&amp;LEFT($C$4,2)&amp;MID($C$4,4,2)&amp;LEFT(A526,3)&amp;MID(E526,2,2)&amp;VLOOKUP(E526,Acuan_Reference!C:L,10,0)</f>
        <v>N1501NAD71AA</v>
      </c>
      <c r="BI526" t="s">
        <v>84</v>
      </c>
      <c r="BJ526" t="s">
        <v>119</v>
      </c>
      <c r="BK526" t="s">
        <v>86</v>
      </c>
      <c r="BL526" t="s">
        <v>87</v>
      </c>
    </row>
    <row r="527" hidden="1" spans="1:64">
      <c r="A527" t="s">
        <v>104</v>
      </c>
      <c r="B527" t="s">
        <v>75</v>
      </c>
      <c r="C527" t="s">
        <v>76</v>
      </c>
      <c r="D527" t="s">
        <v>123</v>
      </c>
      <c r="E527" t="s">
        <v>159</v>
      </c>
      <c r="F527" t="s">
        <v>160</v>
      </c>
      <c r="G527" t="s">
        <v>118</v>
      </c>
      <c r="H527" t="s">
        <v>81</v>
      </c>
      <c r="I527" s="34">
        <v>9860</v>
      </c>
      <c r="J527" s="35">
        <v>0</v>
      </c>
      <c r="K527" s="35">
        <v>0</v>
      </c>
      <c r="L527" s="35">
        <v>0</v>
      </c>
      <c r="M527" s="35">
        <v>0</v>
      </c>
      <c r="N527" s="35">
        <v>0</v>
      </c>
      <c r="O527" s="35">
        <v>0</v>
      </c>
      <c r="P527" s="35">
        <v>0</v>
      </c>
      <c r="Q527" s="35">
        <v>0</v>
      </c>
      <c r="R527" s="35">
        <v>9</v>
      </c>
      <c r="S527" s="35">
        <v>15</v>
      </c>
      <c r="T527" s="35">
        <v>9</v>
      </c>
      <c r="U527" s="35">
        <v>39</v>
      </c>
      <c r="V527" s="34">
        <v>21</v>
      </c>
      <c r="W527" s="34">
        <f t="shared" si="128"/>
        <v>19.3333333333333</v>
      </c>
      <c r="X527" s="35">
        <v>12</v>
      </c>
      <c r="Y527" s="35">
        <v>0</v>
      </c>
      <c r="Z527" s="35">
        <v>0</v>
      </c>
      <c r="AA527" s="34">
        <v>313</v>
      </c>
      <c r="AB527" s="34">
        <v>0</v>
      </c>
      <c r="AC527" s="34">
        <v>0</v>
      </c>
      <c r="AD527" s="34">
        <v>0</v>
      </c>
      <c r="AE527" s="34">
        <f t="shared" si="129"/>
        <v>313</v>
      </c>
      <c r="AF527" s="34">
        <f t="shared" si="130"/>
        <v>14.9047619047619</v>
      </c>
      <c r="AG527" s="34">
        <f t="shared" si="131"/>
        <v>16.1896551724138</v>
      </c>
      <c r="AH527" s="34">
        <v>0</v>
      </c>
      <c r="AI527" s="34">
        <v>0</v>
      </c>
      <c r="AJ527" s="35">
        <v>0</v>
      </c>
      <c r="AK527" s="35">
        <v>14</v>
      </c>
      <c r="AL527" s="35">
        <v>10</v>
      </c>
      <c r="AM527" s="34">
        <v>1</v>
      </c>
      <c r="AN527" s="34">
        <f t="shared" si="132"/>
        <v>19.3333333333333</v>
      </c>
      <c r="AO527" s="35">
        <v>100</v>
      </c>
      <c r="AP527" s="35">
        <v>100</v>
      </c>
      <c r="AQ527" t="s">
        <v>82</v>
      </c>
      <c r="AR527">
        <v>4</v>
      </c>
      <c r="AS527" s="34">
        <v>0.26666666666667</v>
      </c>
      <c r="AT527" t="s">
        <v>83</v>
      </c>
      <c r="AU527" s="35">
        <f t="shared" si="142"/>
        <v>0</v>
      </c>
      <c r="AV527" s="35">
        <f t="shared" si="133"/>
        <v>0</v>
      </c>
      <c r="AW527" s="35">
        <f t="shared" si="134"/>
        <v>16.1896551724138</v>
      </c>
      <c r="AX527" s="35">
        <f t="shared" si="135"/>
        <v>15.6724137931034</v>
      </c>
      <c r="AY527" s="35">
        <f t="shared" si="136"/>
        <v>0</v>
      </c>
      <c r="AZ527" s="35">
        <f t="shared" si="137"/>
        <v>0</v>
      </c>
      <c r="BA527" s="27" t="str">
        <f t="shared" si="138"/>
        <v>Kelipatan Kirim/Master box &gt; 3x FC+index</v>
      </c>
      <c r="BB527" s="34">
        <v>0.00010927</v>
      </c>
      <c r="BC527" s="34">
        <f t="shared" si="139"/>
        <v>0</v>
      </c>
      <c r="BD527" s="34" t="e">
        <f t="shared" si="140"/>
        <v>#REF!</v>
      </c>
      <c r="BE527" s="34">
        <v>0.08</v>
      </c>
      <c r="BF527" s="34">
        <f t="shared" si="143"/>
        <v>0</v>
      </c>
      <c r="BG527" s="34" t="e">
        <f t="shared" si="141"/>
        <v>#REF!</v>
      </c>
      <c r="BH527" t="str">
        <f>IF(AT527="UDARA","U","N")&amp;LEFT($C$4,2)&amp;MID($C$4,4,2)&amp;LEFT(A527,3)&amp;MID(E527,2,2)&amp;VLOOKUP(E527,Acuan_Reference!C:L,10,0)</f>
        <v>N1501PDG71AA</v>
      </c>
      <c r="BI527" t="s">
        <v>84</v>
      </c>
      <c r="BJ527" t="s">
        <v>119</v>
      </c>
      <c r="BK527" t="s">
        <v>86</v>
      </c>
      <c r="BL527" t="s">
        <v>87</v>
      </c>
    </row>
    <row r="528" hidden="1" spans="1:64">
      <c r="A528" t="s">
        <v>105</v>
      </c>
      <c r="B528" t="s">
        <v>75</v>
      </c>
      <c r="C528" t="s">
        <v>76</v>
      </c>
      <c r="D528" t="s">
        <v>123</v>
      </c>
      <c r="E528" t="s">
        <v>159</v>
      </c>
      <c r="F528" t="s">
        <v>160</v>
      </c>
      <c r="G528" t="s">
        <v>118</v>
      </c>
      <c r="H528" t="s">
        <v>81</v>
      </c>
      <c r="I528" s="34">
        <v>9860</v>
      </c>
      <c r="J528" s="35">
        <v>0</v>
      </c>
      <c r="K528" s="35">
        <v>0</v>
      </c>
      <c r="L528" s="35">
        <v>0</v>
      </c>
      <c r="M528" s="35">
        <v>0</v>
      </c>
      <c r="N528" s="35">
        <v>0</v>
      </c>
      <c r="O528" s="35">
        <v>0</v>
      </c>
      <c r="P528" s="35">
        <v>0</v>
      </c>
      <c r="Q528" s="35">
        <v>0</v>
      </c>
      <c r="R528" s="35">
        <v>0</v>
      </c>
      <c r="S528" s="35">
        <v>2</v>
      </c>
      <c r="T528" s="35">
        <v>2</v>
      </c>
      <c r="U528" s="35">
        <v>24</v>
      </c>
      <c r="V528" s="34">
        <v>9.3333333333333</v>
      </c>
      <c r="W528" s="34">
        <f t="shared" si="128"/>
        <v>9.33333333333333</v>
      </c>
      <c r="X528" s="35">
        <v>2</v>
      </c>
      <c r="Y528" s="35">
        <v>0</v>
      </c>
      <c r="Z528" s="35">
        <v>0</v>
      </c>
      <c r="AA528" s="34">
        <v>168</v>
      </c>
      <c r="AB528" s="34">
        <v>0</v>
      </c>
      <c r="AC528" s="34">
        <v>0</v>
      </c>
      <c r="AD528" s="34">
        <v>0</v>
      </c>
      <c r="AE528" s="34">
        <f t="shared" si="129"/>
        <v>168</v>
      </c>
      <c r="AF528" s="34">
        <f t="shared" si="130"/>
        <v>18.0000000000001</v>
      </c>
      <c r="AG528" s="34">
        <f t="shared" si="131"/>
        <v>18</v>
      </c>
      <c r="AH528" s="34">
        <v>0</v>
      </c>
      <c r="AI528" s="34">
        <v>0</v>
      </c>
      <c r="AJ528" s="35">
        <v>0</v>
      </c>
      <c r="AK528" s="35">
        <v>2</v>
      </c>
      <c r="AL528" s="35">
        <v>2</v>
      </c>
      <c r="AM528" s="34">
        <v>1</v>
      </c>
      <c r="AN528" s="34">
        <f t="shared" si="132"/>
        <v>9.33333333333333</v>
      </c>
      <c r="AO528" s="35">
        <v>100</v>
      </c>
      <c r="AP528" s="35">
        <v>100</v>
      </c>
      <c r="AQ528" t="s">
        <v>82</v>
      </c>
      <c r="AR528">
        <v>4</v>
      </c>
      <c r="AS528" s="34">
        <v>0.26666666666667</v>
      </c>
      <c r="AT528" t="s">
        <v>83</v>
      </c>
      <c r="AU528" s="35">
        <f t="shared" si="142"/>
        <v>0</v>
      </c>
      <c r="AV528" s="35">
        <f t="shared" si="133"/>
        <v>0</v>
      </c>
      <c r="AW528" s="35">
        <f t="shared" si="134"/>
        <v>18</v>
      </c>
      <c r="AX528" s="35">
        <f t="shared" si="135"/>
        <v>17.7857142857143</v>
      </c>
      <c r="AY528" s="35">
        <f t="shared" si="136"/>
        <v>0</v>
      </c>
      <c r="AZ528" s="35">
        <f t="shared" si="137"/>
        <v>0</v>
      </c>
      <c r="BA528" s="27" t="str">
        <f t="shared" si="138"/>
        <v>Kelipatan Kirim/Master box &gt; 3x FC+index</v>
      </c>
      <c r="BB528" s="34">
        <v>0.00010927</v>
      </c>
      <c r="BC528" s="34">
        <f t="shared" si="139"/>
        <v>0</v>
      </c>
      <c r="BD528" s="34" t="e">
        <f t="shared" si="140"/>
        <v>#REF!</v>
      </c>
      <c r="BE528" s="34">
        <v>0.08</v>
      </c>
      <c r="BF528" s="34">
        <f t="shared" si="143"/>
        <v>0</v>
      </c>
      <c r="BG528" s="34" t="e">
        <f t="shared" si="141"/>
        <v>#REF!</v>
      </c>
      <c r="BH528" t="str">
        <f>IF(AT528="UDARA","U","N")&amp;LEFT($C$4,2)&amp;MID($C$4,4,2)&amp;LEFT(A528,3)&amp;MID(E528,2,2)&amp;VLOOKUP(E528,Acuan_Reference!C:L,10,0)</f>
        <v>N1501PKB71AA</v>
      </c>
      <c r="BI528" t="s">
        <v>84</v>
      </c>
      <c r="BJ528" t="s">
        <v>119</v>
      </c>
      <c r="BK528" t="s">
        <v>86</v>
      </c>
      <c r="BL528" t="s">
        <v>87</v>
      </c>
    </row>
    <row r="529" hidden="1" spans="1:64">
      <c r="A529" t="s">
        <v>106</v>
      </c>
      <c r="B529" t="s">
        <v>75</v>
      </c>
      <c r="C529" t="s">
        <v>76</v>
      </c>
      <c r="D529" t="s">
        <v>123</v>
      </c>
      <c r="E529" t="s">
        <v>159</v>
      </c>
      <c r="F529" t="s">
        <v>160</v>
      </c>
      <c r="G529" t="s">
        <v>118</v>
      </c>
      <c r="H529" t="s">
        <v>81</v>
      </c>
      <c r="I529" s="34">
        <v>9860</v>
      </c>
      <c r="J529" s="35">
        <v>0</v>
      </c>
      <c r="K529" s="35">
        <v>0</v>
      </c>
      <c r="L529" s="35">
        <v>0</v>
      </c>
      <c r="M529" s="35">
        <v>0</v>
      </c>
      <c r="N529" s="35">
        <v>0</v>
      </c>
      <c r="O529" s="35">
        <v>0</v>
      </c>
      <c r="P529" s="35">
        <v>0</v>
      </c>
      <c r="Q529" s="35">
        <v>0</v>
      </c>
      <c r="R529" s="35">
        <v>0</v>
      </c>
      <c r="S529" s="35">
        <v>0</v>
      </c>
      <c r="T529" s="35">
        <v>0</v>
      </c>
      <c r="U529" s="35">
        <v>0</v>
      </c>
      <c r="V529" s="34">
        <v>0</v>
      </c>
      <c r="W529" s="34">
        <f t="shared" si="128"/>
        <v>0</v>
      </c>
      <c r="X529" s="35">
        <v>0</v>
      </c>
      <c r="Y529" s="35">
        <v>0</v>
      </c>
      <c r="Z529" s="35">
        <v>0</v>
      </c>
      <c r="AA529" s="34">
        <v>0</v>
      </c>
      <c r="AB529" s="34">
        <v>0</v>
      </c>
      <c r="AC529" s="34">
        <v>0</v>
      </c>
      <c r="AD529" s="34">
        <v>0</v>
      </c>
      <c r="AE529" s="34">
        <f t="shared" si="129"/>
        <v>0</v>
      </c>
      <c r="AF529" s="34">
        <f t="shared" si="130"/>
        <v>9999</v>
      </c>
      <c r="AG529" s="34">
        <f t="shared" si="131"/>
        <v>9999</v>
      </c>
      <c r="AH529" s="34">
        <v>0</v>
      </c>
      <c r="AI529" s="34">
        <v>0</v>
      </c>
      <c r="AJ529" s="35">
        <v>0</v>
      </c>
      <c r="AK529" s="35">
        <v>0</v>
      </c>
      <c r="AL529" s="35">
        <v>0</v>
      </c>
      <c r="AM529" s="34">
        <v>0.9</v>
      </c>
      <c r="AN529" s="34">
        <f t="shared" si="132"/>
        <v>0</v>
      </c>
      <c r="AO529" s="35">
        <v>100</v>
      </c>
      <c r="AP529" s="35">
        <v>100</v>
      </c>
      <c r="AQ529" t="s">
        <v>82</v>
      </c>
      <c r="AR529">
        <v>4</v>
      </c>
      <c r="AS529" s="34">
        <v>0.16666666666667</v>
      </c>
      <c r="AT529" t="s">
        <v>83</v>
      </c>
      <c r="AU529" s="35">
        <f t="shared" si="142"/>
        <v>0</v>
      </c>
      <c r="AV529" s="35">
        <f t="shared" si="133"/>
        <v>0</v>
      </c>
      <c r="AW529" s="35">
        <f t="shared" si="134"/>
        <v>9999</v>
      </c>
      <c r="AX529" s="35">
        <f t="shared" si="135"/>
        <v>9999</v>
      </c>
      <c r="AY529" s="35">
        <f t="shared" si="136"/>
        <v>0</v>
      </c>
      <c r="AZ529" s="35">
        <f t="shared" si="137"/>
        <v>0</v>
      </c>
      <c r="BA529" s="27" t="str">
        <f t="shared" si="138"/>
        <v>Kelipatan Kirim/Master box &gt; 3x FC+index</v>
      </c>
      <c r="BB529" s="34">
        <v>0.00010927</v>
      </c>
      <c r="BC529" s="34">
        <f t="shared" si="139"/>
        <v>0</v>
      </c>
      <c r="BD529" s="34" t="e">
        <f t="shared" si="140"/>
        <v>#REF!</v>
      </c>
      <c r="BE529" s="34">
        <v>0.08</v>
      </c>
      <c r="BF529" s="34">
        <f t="shared" si="143"/>
        <v>0</v>
      </c>
      <c r="BG529" s="34" t="e">
        <f t="shared" si="141"/>
        <v>#REF!</v>
      </c>
      <c r="BH529" t="str">
        <f>IF(AT529="UDARA","U","N")&amp;LEFT($C$4,2)&amp;MID($C$4,4,2)&amp;LEFT(A529,3)&amp;MID(E529,2,2)&amp;VLOOKUP(E529,Acuan_Reference!C:L,10,0)</f>
        <v>N1501PLB71AA</v>
      </c>
      <c r="BI529" t="s">
        <v>84</v>
      </c>
      <c r="BJ529" t="s">
        <v>119</v>
      </c>
      <c r="BK529" t="s">
        <v>86</v>
      </c>
      <c r="BL529" t="s">
        <v>87</v>
      </c>
    </row>
    <row r="530" hidden="1" spans="1:64">
      <c r="A530" t="s">
        <v>107</v>
      </c>
      <c r="B530" t="s">
        <v>75</v>
      </c>
      <c r="C530" t="s">
        <v>76</v>
      </c>
      <c r="D530" t="s">
        <v>123</v>
      </c>
      <c r="E530" t="s">
        <v>159</v>
      </c>
      <c r="F530" t="s">
        <v>160</v>
      </c>
      <c r="G530" t="s">
        <v>118</v>
      </c>
      <c r="H530" t="s">
        <v>81</v>
      </c>
      <c r="I530" s="34">
        <v>9860</v>
      </c>
      <c r="J530" s="35">
        <v>0</v>
      </c>
      <c r="K530" s="35">
        <v>0</v>
      </c>
      <c r="L530" s="35">
        <v>0</v>
      </c>
      <c r="M530" s="35">
        <v>0</v>
      </c>
      <c r="N530" s="35">
        <v>0</v>
      </c>
      <c r="O530" s="35">
        <v>0</v>
      </c>
      <c r="P530" s="35">
        <v>0</v>
      </c>
      <c r="Q530" s="35">
        <v>0</v>
      </c>
      <c r="R530" s="35">
        <v>0</v>
      </c>
      <c r="S530" s="35">
        <v>0</v>
      </c>
      <c r="T530" s="35">
        <v>0</v>
      </c>
      <c r="U530" s="35">
        <v>0</v>
      </c>
      <c r="V530" s="34">
        <v>0</v>
      </c>
      <c r="W530" s="34">
        <f t="shared" si="128"/>
        <v>0</v>
      </c>
      <c r="X530" s="35">
        <v>0</v>
      </c>
      <c r="Y530" s="35">
        <v>0</v>
      </c>
      <c r="Z530" s="35">
        <v>0</v>
      </c>
      <c r="AA530" s="34">
        <v>0</v>
      </c>
      <c r="AB530" s="34">
        <v>0</v>
      </c>
      <c r="AC530" s="34">
        <v>0</v>
      </c>
      <c r="AD530" s="34">
        <v>0</v>
      </c>
      <c r="AE530" s="34">
        <f t="shared" si="129"/>
        <v>0</v>
      </c>
      <c r="AF530" s="34">
        <f t="shared" si="130"/>
        <v>9999</v>
      </c>
      <c r="AG530" s="34">
        <f t="shared" si="131"/>
        <v>9999</v>
      </c>
      <c r="AH530" s="34">
        <v>0</v>
      </c>
      <c r="AI530" s="34">
        <v>0</v>
      </c>
      <c r="AJ530" s="35">
        <v>0</v>
      </c>
      <c r="AK530" s="35">
        <v>0</v>
      </c>
      <c r="AL530" s="35">
        <v>0</v>
      </c>
      <c r="AM530" s="34">
        <v>1.3</v>
      </c>
      <c r="AN530" s="34">
        <f t="shared" si="132"/>
        <v>0</v>
      </c>
      <c r="AO530" s="35">
        <v>100</v>
      </c>
      <c r="AP530" s="35">
        <v>100</v>
      </c>
      <c r="AQ530" t="s">
        <v>82</v>
      </c>
      <c r="AR530">
        <v>2</v>
      </c>
      <c r="AS530" s="34">
        <v>0.43333333333333</v>
      </c>
      <c r="AT530" t="s">
        <v>83</v>
      </c>
      <c r="AU530" s="35">
        <f t="shared" si="142"/>
        <v>0</v>
      </c>
      <c r="AV530" s="35">
        <f t="shared" si="133"/>
        <v>0</v>
      </c>
      <c r="AW530" s="35">
        <f t="shared" si="134"/>
        <v>9999</v>
      </c>
      <c r="AX530" s="35">
        <f t="shared" si="135"/>
        <v>9999</v>
      </c>
      <c r="AY530" s="35">
        <f t="shared" si="136"/>
        <v>0</v>
      </c>
      <c r="AZ530" s="35">
        <f t="shared" si="137"/>
        <v>0</v>
      </c>
      <c r="BA530" s="27" t="str">
        <f t="shared" si="138"/>
        <v>Kelipatan Kirim/Master box &gt; 3x FC+index</v>
      </c>
      <c r="BB530" s="34">
        <v>0.00010927</v>
      </c>
      <c r="BC530" s="34">
        <f t="shared" si="139"/>
        <v>0</v>
      </c>
      <c r="BD530" s="34" t="e">
        <f t="shared" si="140"/>
        <v>#REF!</v>
      </c>
      <c r="BE530" s="34">
        <v>0.08</v>
      </c>
      <c r="BF530" s="34">
        <f t="shared" si="143"/>
        <v>0</v>
      </c>
      <c r="BG530" s="34" t="e">
        <f t="shared" si="141"/>
        <v>#REF!</v>
      </c>
      <c r="BH530" t="str">
        <f>IF(AT530="UDARA","U","N")&amp;LEFT($C$4,2)&amp;MID($C$4,4,2)&amp;LEFT(A530,3)&amp;MID(E530,2,2)&amp;VLOOKUP(E530,Acuan_Reference!C:L,10,0)</f>
        <v>N1501PTK71AA</v>
      </c>
      <c r="BI530" t="s">
        <v>84</v>
      </c>
      <c r="BJ530" t="s">
        <v>119</v>
      </c>
      <c r="BK530" t="s">
        <v>86</v>
      </c>
      <c r="BL530" t="s">
        <v>87</v>
      </c>
    </row>
    <row r="531" hidden="1" spans="1:64">
      <c r="A531" t="s">
        <v>108</v>
      </c>
      <c r="B531" t="s">
        <v>75</v>
      </c>
      <c r="C531" t="s">
        <v>76</v>
      </c>
      <c r="D531" t="s">
        <v>123</v>
      </c>
      <c r="E531" t="s">
        <v>159</v>
      </c>
      <c r="F531" t="s">
        <v>160</v>
      </c>
      <c r="G531" t="s">
        <v>118</v>
      </c>
      <c r="H531" t="s">
        <v>81</v>
      </c>
      <c r="I531" s="34">
        <v>9860</v>
      </c>
      <c r="J531" s="35">
        <v>0</v>
      </c>
      <c r="K531" s="35">
        <v>0</v>
      </c>
      <c r="L531" s="35">
        <v>0</v>
      </c>
      <c r="M531" s="35">
        <v>0</v>
      </c>
      <c r="N531" s="35">
        <v>0</v>
      </c>
      <c r="O531" s="35">
        <v>0</v>
      </c>
      <c r="P531" s="35">
        <v>0</v>
      </c>
      <c r="Q531" s="35">
        <v>0</v>
      </c>
      <c r="R531" s="35">
        <v>0</v>
      </c>
      <c r="S531" s="35">
        <v>0</v>
      </c>
      <c r="T531" s="35">
        <v>0</v>
      </c>
      <c r="U531" s="35">
        <v>0</v>
      </c>
      <c r="V531" s="34">
        <v>0</v>
      </c>
      <c r="W531" s="34">
        <f t="shared" si="128"/>
        <v>0</v>
      </c>
      <c r="X531" s="35">
        <v>0</v>
      </c>
      <c r="Y531" s="35">
        <v>0</v>
      </c>
      <c r="Z531" s="35">
        <v>0</v>
      </c>
      <c r="AA531" s="34">
        <v>0</v>
      </c>
      <c r="AB531" s="34">
        <v>0</v>
      </c>
      <c r="AC531" s="34">
        <v>0</v>
      </c>
      <c r="AD531" s="34">
        <v>0</v>
      </c>
      <c r="AE531" s="34">
        <f t="shared" si="129"/>
        <v>0</v>
      </c>
      <c r="AF531" s="34">
        <f t="shared" si="130"/>
        <v>9999</v>
      </c>
      <c r="AG531" s="34">
        <f t="shared" si="131"/>
        <v>9999</v>
      </c>
      <c r="AH531" s="34">
        <v>0</v>
      </c>
      <c r="AI531" s="34">
        <v>0</v>
      </c>
      <c r="AJ531" s="35">
        <v>0</v>
      </c>
      <c r="AK531" s="35">
        <v>0</v>
      </c>
      <c r="AL531" s="35">
        <v>0</v>
      </c>
      <c r="AM531" s="34">
        <v>0.8</v>
      </c>
      <c r="AN531" s="34">
        <f t="shared" si="132"/>
        <v>0</v>
      </c>
      <c r="AO531" s="35">
        <v>100</v>
      </c>
      <c r="AP531" s="35">
        <v>100</v>
      </c>
      <c r="AQ531" t="s">
        <v>82</v>
      </c>
      <c r="AR531">
        <v>4</v>
      </c>
      <c r="AS531" s="34">
        <v>0.066666666666667</v>
      </c>
      <c r="AT531" t="s">
        <v>83</v>
      </c>
      <c r="AU531" s="35">
        <f t="shared" si="142"/>
        <v>0</v>
      </c>
      <c r="AV531" s="35">
        <f t="shared" si="133"/>
        <v>0</v>
      </c>
      <c r="AW531" s="35">
        <f t="shared" si="134"/>
        <v>9999</v>
      </c>
      <c r="AX531" s="35">
        <f t="shared" si="135"/>
        <v>9999</v>
      </c>
      <c r="AY531" s="35">
        <f t="shared" si="136"/>
        <v>0</v>
      </c>
      <c r="AZ531" s="35">
        <f t="shared" si="137"/>
        <v>0</v>
      </c>
      <c r="BA531" s="27" t="str">
        <f t="shared" si="138"/>
        <v>Kelipatan Kirim/Master box &gt; 3x FC+index</v>
      </c>
      <c r="BB531" s="34">
        <v>0.00010927</v>
      </c>
      <c r="BC531" s="34">
        <f t="shared" si="139"/>
        <v>0</v>
      </c>
      <c r="BD531" s="34" t="e">
        <f t="shared" si="140"/>
        <v>#REF!</v>
      </c>
      <c r="BE531" s="34">
        <v>0.08</v>
      </c>
      <c r="BF531" s="34">
        <f t="shared" si="143"/>
        <v>0</v>
      </c>
      <c r="BG531" s="34" t="e">
        <f t="shared" si="141"/>
        <v>#REF!</v>
      </c>
      <c r="BH531" t="str">
        <f>IF(AT531="UDARA","U","N")&amp;LEFT($C$4,2)&amp;MID($C$4,4,2)&amp;LEFT(A531,3)&amp;MID(E531,2,2)&amp;VLOOKUP(E531,Acuan_Reference!C:L,10,0)</f>
        <v>N1501PWT71AA</v>
      </c>
      <c r="BI531" t="s">
        <v>84</v>
      </c>
      <c r="BJ531" t="s">
        <v>119</v>
      </c>
      <c r="BK531" t="s">
        <v>86</v>
      </c>
      <c r="BL531" t="s">
        <v>87</v>
      </c>
    </row>
    <row r="532" hidden="1" spans="1:64">
      <c r="A532" t="s">
        <v>109</v>
      </c>
      <c r="B532" t="s">
        <v>75</v>
      </c>
      <c r="C532" t="s">
        <v>76</v>
      </c>
      <c r="D532" t="s">
        <v>123</v>
      </c>
      <c r="E532" t="s">
        <v>159</v>
      </c>
      <c r="F532" t="s">
        <v>160</v>
      </c>
      <c r="G532" t="s">
        <v>118</v>
      </c>
      <c r="H532" t="s">
        <v>81</v>
      </c>
      <c r="I532" s="34">
        <v>9860</v>
      </c>
      <c r="J532" s="35">
        <v>0</v>
      </c>
      <c r="K532" s="35">
        <v>0</v>
      </c>
      <c r="L532" s="35">
        <v>0</v>
      </c>
      <c r="M532" s="35">
        <v>0</v>
      </c>
      <c r="N532" s="35">
        <v>0</v>
      </c>
      <c r="O532" s="35">
        <v>0</v>
      </c>
      <c r="P532" s="35">
        <v>0</v>
      </c>
      <c r="Q532" s="35">
        <v>0</v>
      </c>
      <c r="R532" s="35">
        <v>0</v>
      </c>
      <c r="S532" s="35">
        <v>0</v>
      </c>
      <c r="T532" s="35">
        <v>0</v>
      </c>
      <c r="U532" s="35">
        <v>99</v>
      </c>
      <c r="V532" s="34">
        <v>33</v>
      </c>
      <c r="W532" s="34">
        <f t="shared" si="128"/>
        <v>33</v>
      </c>
      <c r="X532" s="35">
        <v>0</v>
      </c>
      <c r="Y532" s="35">
        <v>0</v>
      </c>
      <c r="Z532" s="35">
        <v>0</v>
      </c>
      <c r="AA532" s="34">
        <v>0</v>
      </c>
      <c r="AB532" s="34">
        <v>0</v>
      </c>
      <c r="AC532" s="34">
        <v>0</v>
      </c>
      <c r="AD532" s="34">
        <v>0</v>
      </c>
      <c r="AE532" s="34">
        <f t="shared" si="129"/>
        <v>0</v>
      </c>
      <c r="AF532" s="34">
        <f t="shared" si="130"/>
        <v>0</v>
      </c>
      <c r="AG532" s="34">
        <f t="shared" si="131"/>
        <v>0</v>
      </c>
      <c r="AH532" s="34">
        <v>0</v>
      </c>
      <c r="AI532" s="34">
        <v>0</v>
      </c>
      <c r="AJ532" s="35">
        <v>0</v>
      </c>
      <c r="AK532" s="35">
        <v>0</v>
      </c>
      <c r="AL532" s="35">
        <v>0</v>
      </c>
      <c r="AM532" s="34">
        <v>0.6</v>
      </c>
      <c r="AN532" s="34">
        <f t="shared" si="132"/>
        <v>19.8</v>
      </c>
      <c r="AO532" s="35">
        <v>100</v>
      </c>
      <c r="AP532" s="35">
        <v>100</v>
      </c>
      <c r="AQ532" t="s">
        <v>82</v>
      </c>
      <c r="AR532">
        <v>8</v>
      </c>
      <c r="AS532" s="34">
        <v>0.1</v>
      </c>
      <c r="AT532" t="s">
        <v>83</v>
      </c>
      <c r="AU532" s="35">
        <f t="shared" si="142"/>
        <v>14.85</v>
      </c>
      <c r="AV532" s="35">
        <f t="shared" si="133"/>
        <v>100</v>
      </c>
      <c r="AW532" s="35">
        <f t="shared" si="134"/>
        <v>3.03030303030303</v>
      </c>
      <c r="AX532" s="35">
        <f t="shared" si="135"/>
        <v>3.03030303030303</v>
      </c>
      <c r="AY532" s="35">
        <f t="shared" si="136"/>
        <v>0</v>
      </c>
      <c r="AZ532" s="35">
        <f t="shared" si="137"/>
        <v>0</v>
      </c>
      <c r="BA532" s="27" t="str">
        <f t="shared" si="138"/>
        <v>Kelipatan Kirim/Master box &gt; 3x FC+index</v>
      </c>
      <c r="BB532" s="34">
        <v>0.00010927</v>
      </c>
      <c r="BC532" s="34">
        <f t="shared" si="139"/>
        <v>0</v>
      </c>
      <c r="BD532" s="34" t="e">
        <f t="shared" si="140"/>
        <v>#REF!</v>
      </c>
      <c r="BE532" s="34">
        <v>0.08</v>
      </c>
      <c r="BF532" s="34">
        <f t="shared" si="143"/>
        <v>0</v>
      </c>
      <c r="BG532" s="34" t="e">
        <f t="shared" si="141"/>
        <v>#REF!</v>
      </c>
      <c r="BH532" t="str">
        <f>IF(AT532="UDARA","U","N")&amp;LEFT($C$4,2)&amp;MID($C$4,4,2)&amp;LEFT(A532,3)&amp;MID(E532,2,2)&amp;VLOOKUP(E532,Acuan_Reference!C:L,10,0)</f>
        <v>N1501SBY71AA</v>
      </c>
      <c r="BI532" t="s">
        <v>84</v>
      </c>
      <c r="BJ532" t="s">
        <v>119</v>
      </c>
      <c r="BK532" t="s">
        <v>86</v>
      </c>
      <c r="BL532" t="s">
        <v>87</v>
      </c>
    </row>
    <row r="533" hidden="1" spans="1:64">
      <c r="A533" t="s">
        <v>110</v>
      </c>
      <c r="B533" t="s">
        <v>75</v>
      </c>
      <c r="C533" t="s">
        <v>76</v>
      </c>
      <c r="D533" t="s">
        <v>123</v>
      </c>
      <c r="E533" t="s">
        <v>159</v>
      </c>
      <c r="F533" t="s">
        <v>160</v>
      </c>
      <c r="G533" t="s">
        <v>118</v>
      </c>
      <c r="H533" t="s">
        <v>81</v>
      </c>
      <c r="I533" s="34">
        <v>9860</v>
      </c>
      <c r="J533" s="35">
        <v>149</v>
      </c>
      <c r="K533" s="35">
        <v>96</v>
      </c>
      <c r="L533" s="35">
        <v>60</v>
      </c>
      <c r="M533" s="35">
        <v>185</v>
      </c>
      <c r="N533" s="35">
        <v>33</v>
      </c>
      <c r="O533" s="35">
        <v>35</v>
      </c>
      <c r="P533" s="35">
        <v>192</v>
      </c>
      <c r="Q533" s="35">
        <v>39</v>
      </c>
      <c r="R533" s="35">
        <v>65</v>
      </c>
      <c r="S533" s="35">
        <v>142</v>
      </c>
      <c r="T533" s="35">
        <v>378</v>
      </c>
      <c r="U533" s="35">
        <v>38</v>
      </c>
      <c r="V533" s="34">
        <v>186</v>
      </c>
      <c r="W533" s="34">
        <f t="shared" si="128"/>
        <v>192.333333333333</v>
      </c>
      <c r="X533" s="35">
        <v>38</v>
      </c>
      <c r="Y533" s="35">
        <v>0</v>
      </c>
      <c r="Z533" s="35">
        <v>0</v>
      </c>
      <c r="AA533" s="34">
        <v>322</v>
      </c>
      <c r="AB533" s="34">
        <v>0</v>
      </c>
      <c r="AC533" s="34">
        <v>0</v>
      </c>
      <c r="AD533" s="34">
        <v>0</v>
      </c>
      <c r="AE533" s="34">
        <f t="shared" si="129"/>
        <v>322</v>
      </c>
      <c r="AF533" s="34">
        <f t="shared" si="130"/>
        <v>1.73118279569892</v>
      </c>
      <c r="AG533" s="34">
        <f t="shared" si="131"/>
        <v>1.67417677642981</v>
      </c>
      <c r="AH533" s="34">
        <v>0</v>
      </c>
      <c r="AI533" s="34">
        <v>0</v>
      </c>
      <c r="AJ533" s="35">
        <v>0</v>
      </c>
      <c r="AK533" s="35">
        <v>134</v>
      </c>
      <c r="AL533" s="35">
        <v>161</v>
      </c>
      <c r="AM533" s="34">
        <v>0.7</v>
      </c>
      <c r="AN533" s="34">
        <f t="shared" si="132"/>
        <v>134.633333333333</v>
      </c>
      <c r="AO533" s="35">
        <v>100</v>
      </c>
      <c r="AP533" s="35">
        <v>100</v>
      </c>
      <c r="AQ533" t="s">
        <v>82</v>
      </c>
      <c r="AR533">
        <v>8</v>
      </c>
      <c r="AS533" s="34">
        <v>0.066666666666667</v>
      </c>
      <c r="AT533" t="s">
        <v>83</v>
      </c>
      <c r="AU533" s="35">
        <f t="shared" si="142"/>
        <v>0</v>
      </c>
      <c r="AV533" s="35">
        <f t="shared" si="133"/>
        <v>0</v>
      </c>
      <c r="AW533" s="35">
        <f t="shared" si="134"/>
        <v>1.67417677642981</v>
      </c>
      <c r="AX533" s="35">
        <f t="shared" si="135"/>
        <v>0.837088388214905</v>
      </c>
      <c r="AY533" s="35">
        <f t="shared" si="136"/>
        <v>0</v>
      </c>
      <c r="AZ533" s="35">
        <f t="shared" si="137"/>
        <v>0</v>
      </c>
      <c r="BA533" s="27" t="str">
        <f t="shared" si="138"/>
        <v>3</v>
      </c>
      <c r="BB533" s="34">
        <v>0.00010927</v>
      </c>
      <c r="BC533" s="34">
        <f t="shared" si="139"/>
        <v>0</v>
      </c>
      <c r="BD533" s="34" t="e">
        <f t="shared" si="140"/>
        <v>#REF!</v>
      </c>
      <c r="BE533" s="34">
        <v>0.08</v>
      </c>
      <c r="BF533" s="34">
        <f t="shared" si="143"/>
        <v>0</v>
      </c>
      <c r="BG533" s="34" t="e">
        <f t="shared" si="141"/>
        <v>#REF!</v>
      </c>
      <c r="BH533" t="str">
        <f>IF(AT533="UDARA","U","N")&amp;LEFT($C$4,2)&amp;MID($C$4,4,2)&amp;LEFT(A533,3)&amp;MID(E533,2,2)&amp;VLOOKUP(E533,Acuan_Reference!C:L,10,0)</f>
        <v>N1501SLO71AA</v>
      </c>
      <c r="BI533" t="s">
        <v>84</v>
      </c>
      <c r="BJ533" t="s">
        <v>119</v>
      </c>
      <c r="BK533" t="s">
        <v>86</v>
      </c>
      <c r="BL533" t="s">
        <v>87</v>
      </c>
    </row>
    <row r="534" hidden="1" spans="1:64">
      <c r="A534" t="s">
        <v>111</v>
      </c>
      <c r="B534" t="s">
        <v>75</v>
      </c>
      <c r="C534" t="s">
        <v>76</v>
      </c>
      <c r="D534" t="s">
        <v>123</v>
      </c>
      <c r="E534" t="s">
        <v>159</v>
      </c>
      <c r="F534" t="s">
        <v>160</v>
      </c>
      <c r="G534" t="s">
        <v>118</v>
      </c>
      <c r="H534" t="s">
        <v>81</v>
      </c>
      <c r="I534" s="34">
        <v>9860</v>
      </c>
      <c r="J534" s="35">
        <v>0</v>
      </c>
      <c r="K534" s="35">
        <v>0</v>
      </c>
      <c r="L534" s="35">
        <v>0</v>
      </c>
      <c r="M534" s="35">
        <v>0</v>
      </c>
      <c r="N534" s="35">
        <v>0</v>
      </c>
      <c r="O534" s="35">
        <v>0</v>
      </c>
      <c r="P534" s="35">
        <v>0</v>
      </c>
      <c r="Q534" s="35">
        <v>0</v>
      </c>
      <c r="R534" s="35">
        <v>0</v>
      </c>
      <c r="S534" s="35">
        <v>0</v>
      </c>
      <c r="T534" s="35">
        <v>0</v>
      </c>
      <c r="U534" s="35">
        <v>0</v>
      </c>
      <c r="V534" s="34">
        <v>0</v>
      </c>
      <c r="W534" s="34">
        <f t="shared" si="128"/>
        <v>0</v>
      </c>
      <c r="X534" s="35">
        <v>0</v>
      </c>
      <c r="Y534" s="35">
        <v>0</v>
      </c>
      <c r="Z534" s="35">
        <v>0</v>
      </c>
      <c r="AA534" s="34">
        <v>0</v>
      </c>
      <c r="AB534" s="34">
        <v>0</v>
      </c>
      <c r="AC534" s="34">
        <v>0</v>
      </c>
      <c r="AD534" s="34">
        <v>0</v>
      </c>
      <c r="AE534" s="34">
        <f t="shared" si="129"/>
        <v>0</v>
      </c>
      <c r="AF534" s="34">
        <f t="shared" si="130"/>
        <v>9999</v>
      </c>
      <c r="AG534" s="34">
        <f t="shared" si="131"/>
        <v>9999</v>
      </c>
      <c r="AH534" s="34">
        <v>0</v>
      </c>
      <c r="AI534" s="34">
        <v>0</v>
      </c>
      <c r="AJ534" s="35">
        <v>0</v>
      </c>
      <c r="AK534" s="35">
        <v>0</v>
      </c>
      <c r="AL534" s="35">
        <v>0</v>
      </c>
      <c r="AM534" s="34">
        <v>1.5</v>
      </c>
      <c r="AN534" s="34">
        <f t="shared" si="132"/>
        <v>0</v>
      </c>
      <c r="AO534" s="35">
        <v>100</v>
      </c>
      <c r="AP534" s="35">
        <v>100</v>
      </c>
      <c r="AQ534" t="s">
        <v>82</v>
      </c>
      <c r="AR534">
        <v>2</v>
      </c>
      <c r="AS534" s="34">
        <v>0.53333333333333</v>
      </c>
      <c r="AT534" t="s">
        <v>83</v>
      </c>
      <c r="AU534" s="35">
        <f t="shared" si="142"/>
        <v>0</v>
      </c>
      <c r="AV534" s="35">
        <f t="shared" si="133"/>
        <v>0</v>
      </c>
      <c r="AW534" s="35">
        <f t="shared" si="134"/>
        <v>9999</v>
      </c>
      <c r="AX534" s="35">
        <f t="shared" si="135"/>
        <v>9999</v>
      </c>
      <c r="AY534" s="35">
        <f t="shared" si="136"/>
        <v>0</v>
      </c>
      <c r="AZ534" s="35">
        <f t="shared" si="137"/>
        <v>0</v>
      </c>
      <c r="BA534" s="27" t="str">
        <f t="shared" si="138"/>
        <v>Kelipatan Kirim/Master box &gt; 3x FC+index</v>
      </c>
      <c r="BB534" s="34">
        <v>0.00010927</v>
      </c>
      <c r="BC534" s="34">
        <f t="shared" si="139"/>
        <v>0</v>
      </c>
      <c r="BD534" s="34" t="e">
        <f t="shared" si="140"/>
        <v>#REF!</v>
      </c>
      <c r="BE534" s="34">
        <v>0.08</v>
      </c>
      <c r="BF534" s="34">
        <f t="shared" si="143"/>
        <v>0</v>
      </c>
      <c r="BG534" s="34" t="e">
        <f t="shared" si="141"/>
        <v>#REF!</v>
      </c>
      <c r="BH534" t="str">
        <f>IF(AT534="UDARA","U","N")&amp;LEFT($C$4,2)&amp;MID($C$4,4,2)&amp;LEFT(A534,3)&amp;MID(E534,2,2)&amp;VLOOKUP(E534,Acuan_Reference!C:L,10,0)</f>
        <v>N1501SMD71AA</v>
      </c>
      <c r="BI534" t="s">
        <v>84</v>
      </c>
      <c r="BJ534" t="s">
        <v>119</v>
      </c>
      <c r="BK534" t="s">
        <v>86</v>
      </c>
      <c r="BL534" t="s">
        <v>87</v>
      </c>
    </row>
    <row r="535" hidden="1" spans="1:64">
      <c r="A535" t="s">
        <v>112</v>
      </c>
      <c r="B535" t="s">
        <v>75</v>
      </c>
      <c r="C535" t="s">
        <v>76</v>
      </c>
      <c r="D535" t="s">
        <v>123</v>
      </c>
      <c r="E535" t="s">
        <v>159</v>
      </c>
      <c r="F535" t="s">
        <v>160</v>
      </c>
      <c r="G535" t="s">
        <v>118</v>
      </c>
      <c r="H535" t="s">
        <v>81</v>
      </c>
      <c r="I535" s="34">
        <v>9860</v>
      </c>
      <c r="J535" s="35">
        <v>0</v>
      </c>
      <c r="K535" s="35">
        <v>0</v>
      </c>
      <c r="L535" s="35">
        <v>80</v>
      </c>
      <c r="M535" s="35">
        <v>58</v>
      </c>
      <c r="N535" s="35">
        <v>19</v>
      </c>
      <c r="O535" s="35">
        <v>114</v>
      </c>
      <c r="P535" s="35">
        <v>96</v>
      </c>
      <c r="Q535" s="35">
        <v>59</v>
      </c>
      <c r="R535" s="35">
        <v>40</v>
      </c>
      <c r="S535" s="35">
        <v>27</v>
      </c>
      <c r="T535" s="35">
        <v>58</v>
      </c>
      <c r="U535" s="35">
        <v>26</v>
      </c>
      <c r="V535" s="34">
        <v>37</v>
      </c>
      <c r="W535" s="34">
        <f t="shared" si="128"/>
        <v>39.6666666666667</v>
      </c>
      <c r="X535" s="35">
        <v>24</v>
      </c>
      <c r="Y535" s="35">
        <v>0</v>
      </c>
      <c r="Z535" s="35">
        <v>0</v>
      </c>
      <c r="AA535" s="34">
        <v>166</v>
      </c>
      <c r="AB535" s="34">
        <v>0</v>
      </c>
      <c r="AC535" s="34">
        <v>0</v>
      </c>
      <c r="AD535" s="34">
        <v>0</v>
      </c>
      <c r="AE535" s="34">
        <f t="shared" si="129"/>
        <v>166</v>
      </c>
      <c r="AF535" s="34">
        <f t="shared" si="130"/>
        <v>4.48648648648649</v>
      </c>
      <c r="AG535" s="34">
        <f t="shared" si="131"/>
        <v>4.18487394957983</v>
      </c>
      <c r="AH535" s="34">
        <v>0</v>
      </c>
      <c r="AI535" s="34">
        <v>0</v>
      </c>
      <c r="AJ535" s="35">
        <v>0</v>
      </c>
      <c r="AK535" s="35">
        <v>69</v>
      </c>
      <c r="AL535" s="35">
        <v>35</v>
      </c>
      <c r="AM535" s="34">
        <v>0.7</v>
      </c>
      <c r="AN535" s="34">
        <f t="shared" si="132"/>
        <v>27.7666666666667</v>
      </c>
      <c r="AO535" s="35">
        <v>100</v>
      </c>
      <c r="AP535" s="35">
        <v>100</v>
      </c>
      <c r="AQ535" t="s">
        <v>82</v>
      </c>
      <c r="AR535">
        <v>8</v>
      </c>
      <c r="AS535" s="34">
        <v>0.066666666666667</v>
      </c>
      <c r="AT535" t="s">
        <v>83</v>
      </c>
      <c r="AU535" s="35">
        <f t="shared" si="142"/>
        <v>0</v>
      </c>
      <c r="AV535" s="35">
        <f t="shared" si="133"/>
        <v>0</v>
      </c>
      <c r="AW535" s="35">
        <f t="shared" si="134"/>
        <v>4.18487394957983</v>
      </c>
      <c r="AX535" s="35">
        <f t="shared" si="135"/>
        <v>3.30252100840336</v>
      </c>
      <c r="AY535" s="35">
        <f t="shared" si="136"/>
        <v>0</v>
      </c>
      <c r="AZ535" s="35">
        <f t="shared" si="137"/>
        <v>0</v>
      </c>
      <c r="BA535" s="27" t="str">
        <f t="shared" si="138"/>
        <v>Kelipatan Kirim/Master box &gt; 3x FC+index</v>
      </c>
      <c r="BB535" s="34">
        <v>0.00010927</v>
      </c>
      <c r="BC535" s="34">
        <f t="shared" si="139"/>
        <v>0</v>
      </c>
      <c r="BD535" s="34" t="e">
        <f t="shared" si="140"/>
        <v>#REF!</v>
      </c>
      <c r="BE535" s="34">
        <v>0.08</v>
      </c>
      <c r="BF535" s="34">
        <f t="shared" si="143"/>
        <v>0</v>
      </c>
      <c r="BG535" s="34" t="e">
        <f t="shared" si="141"/>
        <v>#REF!</v>
      </c>
      <c r="BH535" t="str">
        <f>IF(AT535="UDARA","U","N")&amp;LEFT($C$4,2)&amp;MID($C$4,4,2)&amp;LEFT(A535,3)&amp;MID(E535,2,2)&amp;VLOOKUP(E535,Acuan_Reference!C:L,10,0)</f>
        <v>N1501SMG71AA</v>
      </c>
      <c r="BI535" t="s">
        <v>84</v>
      </c>
      <c r="BJ535" t="s">
        <v>119</v>
      </c>
      <c r="BK535" t="s">
        <v>86</v>
      </c>
      <c r="BL535" t="s">
        <v>87</v>
      </c>
    </row>
    <row r="536" hidden="1" spans="1:64">
      <c r="A536" t="s">
        <v>113</v>
      </c>
      <c r="B536" t="s">
        <v>75</v>
      </c>
      <c r="C536" t="s">
        <v>76</v>
      </c>
      <c r="D536" t="s">
        <v>123</v>
      </c>
      <c r="E536" t="s">
        <v>159</v>
      </c>
      <c r="F536" t="s">
        <v>160</v>
      </c>
      <c r="G536" t="s">
        <v>118</v>
      </c>
      <c r="H536" t="s">
        <v>81</v>
      </c>
      <c r="I536" s="34">
        <v>9860</v>
      </c>
      <c r="J536" s="35">
        <v>473</v>
      </c>
      <c r="K536" s="35">
        <v>373</v>
      </c>
      <c r="L536" s="35">
        <v>447</v>
      </c>
      <c r="M536" s="35">
        <v>459</v>
      </c>
      <c r="N536" s="35">
        <v>1170</v>
      </c>
      <c r="O536" s="35">
        <v>266</v>
      </c>
      <c r="P536" s="35">
        <v>414</v>
      </c>
      <c r="Q536" s="35">
        <v>352</v>
      </c>
      <c r="R536" s="35">
        <v>178</v>
      </c>
      <c r="S536" s="35">
        <v>406</v>
      </c>
      <c r="T536" s="35">
        <v>268</v>
      </c>
      <c r="U536" s="35">
        <v>595</v>
      </c>
      <c r="V536" s="34">
        <v>423</v>
      </c>
      <c r="W536" s="34">
        <f t="shared" si="128"/>
        <v>366</v>
      </c>
      <c r="X536" s="35">
        <v>76</v>
      </c>
      <c r="Y536" s="35">
        <v>0</v>
      </c>
      <c r="Z536" s="35">
        <v>0</v>
      </c>
      <c r="AA536" s="34">
        <v>405</v>
      </c>
      <c r="AB536" s="34">
        <v>0</v>
      </c>
      <c r="AC536" s="34">
        <v>0</v>
      </c>
      <c r="AD536" s="34">
        <v>0</v>
      </c>
      <c r="AE536" s="34">
        <f t="shared" si="129"/>
        <v>405</v>
      </c>
      <c r="AF536" s="34">
        <f t="shared" si="130"/>
        <v>0.957446808510638</v>
      </c>
      <c r="AG536" s="34">
        <f t="shared" si="131"/>
        <v>1.10655737704918</v>
      </c>
      <c r="AH536" s="34">
        <v>0</v>
      </c>
      <c r="AI536" s="34">
        <v>0</v>
      </c>
      <c r="AJ536" s="35">
        <v>0</v>
      </c>
      <c r="AK536" s="35">
        <v>506</v>
      </c>
      <c r="AL536" s="35">
        <v>235</v>
      </c>
      <c r="AM536" s="34">
        <v>0.25</v>
      </c>
      <c r="AN536" s="34">
        <f t="shared" si="132"/>
        <v>91.5</v>
      </c>
      <c r="AO536" s="35">
        <v>100</v>
      </c>
      <c r="AP536" s="35">
        <v>100</v>
      </c>
      <c r="AQ536" t="s">
        <v>82</v>
      </c>
      <c r="AR536">
        <v>12</v>
      </c>
      <c r="AS536" s="34">
        <v>0.033333333333333</v>
      </c>
      <c r="AT536" t="s">
        <v>83</v>
      </c>
      <c r="AU536" s="35">
        <f t="shared" si="142"/>
        <v>0</v>
      </c>
      <c r="AV536" s="35">
        <f t="shared" si="133"/>
        <v>0</v>
      </c>
      <c r="AW536" s="35">
        <f t="shared" si="134"/>
        <v>1.10655737704918</v>
      </c>
      <c r="AX536" s="35">
        <f t="shared" si="135"/>
        <v>0.46448087431694</v>
      </c>
      <c r="AY536" s="35">
        <f t="shared" si="136"/>
        <v>0</v>
      </c>
      <c r="AZ536" s="35">
        <f t="shared" si="137"/>
        <v>0</v>
      </c>
      <c r="BA536" s="27" t="str">
        <f t="shared" si="138"/>
        <v>3</v>
      </c>
      <c r="BB536" s="34">
        <v>0.00010927</v>
      </c>
      <c r="BC536" s="34">
        <f t="shared" si="139"/>
        <v>0</v>
      </c>
      <c r="BD536" s="34" t="e">
        <f t="shared" si="140"/>
        <v>#REF!</v>
      </c>
      <c r="BE536" s="34">
        <v>0.08</v>
      </c>
      <c r="BF536" s="34">
        <f t="shared" si="143"/>
        <v>0</v>
      </c>
      <c r="BG536" s="34" t="e">
        <f t="shared" si="141"/>
        <v>#REF!</v>
      </c>
      <c r="BH536" t="str">
        <f>IF(AT536="UDARA","U","N")&amp;LEFT($C$4,2)&amp;MID($C$4,4,2)&amp;LEFT(A536,3)&amp;MID(E536,2,2)&amp;VLOOKUP(E536,Acuan_Reference!C:L,10,0)</f>
        <v>N1501TGR71AA</v>
      </c>
      <c r="BI536" t="s">
        <v>84</v>
      </c>
      <c r="BJ536" t="s">
        <v>119</v>
      </c>
      <c r="BK536" t="s">
        <v>86</v>
      </c>
      <c r="BL536" t="s">
        <v>87</v>
      </c>
    </row>
    <row r="537" hidden="1" spans="1:64">
      <c r="A537" t="s">
        <v>114</v>
      </c>
      <c r="B537" t="s">
        <v>75</v>
      </c>
      <c r="C537" t="s">
        <v>76</v>
      </c>
      <c r="D537" t="s">
        <v>123</v>
      </c>
      <c r="E537" t="s">
        <v>159</v>
      </c>
      <c r="F537" t="s">
        <v>160</v>
      </c>
      <c r="G537" t="s">
        <v>118</v>
      </c>
      <c r="H537" t="s">
        <v>81</v>
      </c>
      <c r="I537" s="34">
        <v>9860</v>
      </c>
      <c r="J537" s="35">
        <v>0</v>
      </c>
      <c r="K537" s="35">
        <v>0</v>
      </c>
      <c r="L537" s="35">
        <v>0</v>
      </c>
      <c r="M537" s="35">
        <v>0</v>
      </c>
      <c r="N537" s="35">
        <v>0</v>
      </c>
      <c r="O537" s="35">
        <v>0</v>
      </c>
      <c r="P537" s="35">
        <v>0</v>
      </c>
      <c r="Q537" s="35">
        <v>0</v>
      </c>
      <c r="R537" s="35">
        <v>0</v>
      </c>
      <c r="S537" s="35">
        <v>0</v>
      </c>
      <c r="T537" s="35">
        <v>0</v>
      </c>
      <c r="U537" s="35">
        <v>0</v>
      </c>
      <c r="V537" s="34">
        <v>0</v>
      </c>
      <c r="W537" s="34">
        <f t="shared" si="128"/>
        <v>0</v>
      </c>
      <c r="X537" s="35">
        <v>0</v>
      </c>
      <c r="Y537" s="35">
        <v>0</v>
      </c>
      <c r="Z537" s="35">
        <v>0</v>
      </c>
      <c r="AA537" s="34">
        <v>0</v>
      </c>
      <c r="AB537" s="34">
        <v>0</v>
      </c>
      <c r="AC537" s="34">
        <v>0</v>
      </c>
      <c r="AD537" s="34">
        <v>0</v>
      </c>
      <c r="AE537" s="34">
        <f t="shared" si="129"/>
        <v>0</v>
      </c>
      <c r="AF537" s="34">
        <f t="shared" si="130"/>
        <v>9999</v>
      </c>
      <c r="AG537" s="34">
        <f t="shared" si="131"/>
        <v>9999</v>
      </c>
      <c r="AH537" s="34">
        <v>0</v>
      </c>
      <c r="AI537" s="34">
        <v>0</v>
      </c>
      <c r="AJ537" s="35">
        <v>0</v>
      </c>
      <c r="AK537" s="35">
        <v>0</v>
      </c>
      <c r="AL537" s="35">
        <v>0</v>
      </c>
      <c r="AM537" s="34">
        <v>0.7</v>
      </c>
      <c r="AN537" s="34">
        <f t="shared" si="132"/>
        <v>0</v>
      </c>
      <c r="AO537" s="35">
        <v>100</v>
      </c>
      <c r="AP537" s="35">
        <v>100</v>
      </c>
      <c r="AQ537" t="s">
        <v>82</v>
      </c>
      <c r="AR537">
        <v>8</v>
      </c>
      <c r="AS537" s="34">
        <v>0.066666666666667</v>
      </c>
      <c r="AT537" t="s">
        <v>83</v>
      </c>
      <c r="AU537" s="35">
        <f t="shared" si="142"/>
        <v>0</v>
      </c>
      <c r="AV537" s="35">
        <f t="shared" si="133"/>
        <v>0</v>
      </c>
      <c r="AW537" s="35">
        <f t="shared" si="134"/>
        <v>9999</v>
      </c>
      <c r="AX537" s="35">
        <f t="shared" si="135"/>
        <v>9999</v>
      </c>
      <c r="AY537" s="35">
        <f t="shared" si="136"/>
        <v>0</v>
      </c>
      <c r="AZ537" s="35">
        <f t="shared" si="137"/>
        <v>0</v>
      </c>
      <c r="BA537" s="27" t="str">
        <f t="shared" si="138"/>
        <v>Kelipatan Kirim/Master box &gt; 3x FC+index</v>
      </c>
      <c r="BB537" s="34">
        <v>0.00010927</v>
      </c>
      <c r="BC537" s="34">
        <f t="shared" si="139"/>
        <v>0</v>
      </c>
      <c r="BD537" s="34" t="e">
        <f t="shared" si="140"/>
        <v>#REF!</v>
      </c>
      <c r="BE537" s="34">
        <v>0.08</v>
      </c>
      <c r="BF537" s="34">
        <f t="shared" si="143"/>
        <v>0</v>
      </c>
      <c r="BG537" s="34" t="e">
        <f t="shared" si="141"/>
        <v>#REF!</v>
      </c>
      <c r="BH537" t="str">
        <f>IF(AT537="UDARA","U","N")&amp;LEFT($C$4,2)&amp;MID($C$4,4,2)&amp;LEFT(A537,3)&amp;MID(E537,2,2)&amp;VLOOKUP(E537,Acuan_Reference!C:L,10,0)</f>
        <v>N1501YGY71AA</v>
      </c>
      <c r="BI537" t="s">
        <v>84</v>
      </c>
      <c r="BJ537" t="s">
        <v>119</v>
      </c>
      <c r="BK537" t="s">
        <v>86</v>
      </c>
      <c r="BL537" t="s">
        <v>87</v>
      </c>
    </row>
    <row r="538" hidden="1" spans="1:64">
      <c r="A538" t="s">
        <v>74</v>
      </c>
      <c r="B538" t="s">
        <v>75</v>
      </c>
      <c r="C538" t="s">
        <v>76</v>
      </c>
      <c r="D538" t="s">
        <v>134</v>
      </c>
      <c r="E538" t="s">
        <v>161</v>
      </c>
      <c r="F538" t="s">
        <v>162</v>
      </c>
      <c r="G538" t="s">
        <v>118</v>
      </c>
      <c r="H538" t="s">
        <v>81</v>
      </c>
      <c r="I538" s="34">
        <v>12325</v>
      </c>
      <c r="J538" s="35">
        <v>615</v>
      </c>
      <c r="K538" s="35">
        <v>603</v>
      </c>
      <c r="L538" s="35">
        <v>673</v>
      </c>
      <c r="M538" s="35">
        <v>94</v>
      </c>
      <c r="N538" s="35">
        <v>59</v>
      </c>
      <c r="O538" s="35">
        <v>185</v>
      </c>
      <c r="P538" s="35">
        <v>78</v>
      </c>
      <c r="Q538" s="35">
        <v>110</v>
      </c>
      <c r="R538" s="35">
        <v>130</v>
      </c>
      <c r="S538" s="35">
        <v>254</v>
      </c>
      <c r="T538" s="35">
        <v>160</v>
      </c>
      <c r="U538" s="35">
        <v>128</v>
      </c>
      <c r="V538" s="34">
        <v>180.66666666667</v>
      </c>
      <c r="W538" s="34">
        <f t="shared" si="128"/>
        <v>217</v>
      </c>
      <c r="X538" s="35">
        <v>72</v>
      </c>
      <c r="Y538" s="35">
        <v>0</v>
      </c>
      <c r="Z538" s="35">
        <v>0</v>
      </c>
      <c r="AA538" s="34">
        <v>225</v>
      </c>
      <c r="AB538" s="34">
        <v>0</v>
      </c>
      <c r="AC538" s="34">
        <v>0</v>
      </c>
      <c r="AD538" s="34">
        <v>0</v>
      </c>
      <c r="AE538" s="34">
        <f t="shared" si="129"/>
        <v>225</v>
      </c>
      <c r="AF538" s="34">
        <f t="shared" si="130"/>
        <v>1.24538745387452</v>
      </c>
      <c r="AG538" s="34">
        <f t="shared" si="131"/>
        <v>1.036866359447</v>
      </c>
      <c r="AH538" s="34">
        <v>0</v>
      </c>
      <c r="AI538" s="34">
        <v>0</v>
      </c>
      <c r="AJ538" s="35">
        <v>4752</v>
      </c>
      <c r="AK538" s="35">
        <v>176</v>
      </c>
      <c r="AL538" s="35">
        <v>363</v>
      </c>
      <c r="AM538" s="34">
        <v>0.7</v>
      </c>
      <c r="AN538" s="34">
        <f t="shared" si="132"/>
        <v>151.9</v>
      </c>
      <c r="AO538" s="35">
        <v>144</v>
      </c>
      <c r="AP538" s="35">
        <v>144</v>
      </c>
      <c r="AQ538" t="s">
        <v>82</v>
      </c>
      <c r="AR538">
        <v>8</v>
      </c>
      <c r="AS538" s="34">
        <v>0.066666666666667</v>
      </c>
      <c r="AT538" t="s">
        <v>83</v>
      </c>
      <c r="AU538" s="35">
        <f t="shared" si="142"/>
        <v>217.425</v>
      </c>
      <c r="AV538" s="35">
        <f t="shared" si="133"/>
        <v>288</v>
      </c>
      <c r="AW538" s="35">
        <f t="shared" si="134"/>
        <v>2.36405529953917</v>
      </c>
      <c r="AX538" s="35">
        <f t="shared" si="135"/>
        <v>0.691244239631336</v>
      </c>
      <c r="AY538" s="35">
        <f t="shared" si="136"/>
        <v>288</v>
      </c>
      <c r="AZ538" s="35">
        <f t="shared" si="137"/>
        <v>0</v>
      </c>
      <c r="BA538" s="27" t="str">
        <f t="shared" si="138"/>
        <v>3</v>
      </c>
      <c r="BB538" s="34">
        <v>0.00016606</v>
      </c>
      <c r="BC538" s="34">
        <f t="shared" si="139"/>
        <v>0</v>
      </c>
      <c r="BD538" s="34" t="e">
        <f t="shared" si="140"/>
        <v>#REF!</v>
      </c>
      <c r="BE538" s="34">
        <v>0.07</v>
      </c>
      <c r="BF538" s="34">
        <f t="shared" si="143"/>
        <v>20.16</v>
      </c>
      <c r="BG538" s="34" t="e">
        <f t="shared" si="141"/>
        <v>#REF!</v>
      </c>
      <c r="BH538" t="str">
        <f>IF(AT538="UDARA","U","N")&amp;LEFT($C$4,2)&amp;MID($C$4,4,2)&amp;LEFT(A538,3)&amp;MID(E538,2,2)&amp;VLOOKUP(E538,Acuan_Reference!C:L,10,0)</f>
        <v>N1501BDG71S8</v>
      </c>
      <c r="BI538" t="s">
        <v>84</v>
      </c>
      <c r="BJ538" t="s">
        <v>119</v>
      </c>
      <c r="BK538" t="s">
        <v>86</v>
      </c>
      <c r="BL538" t="s">
        <v>87</v>
      </c>
    </row>
    <row r="539" hidden="1" spans="1:64">
      <c r="A539" t="s">
        <v>88</v>
      </c>
      <c r="B539" t="s">
        <v>75</v>
      </c>
      <c r="C539" t="s">
        <v>76</v>
      </c>
      <c r="D539" t="s">
        <v>134</v>
      </c>
      <c r="E539" t="s">
        <v>161</v>
      </c>
      <c r="F539" t="s">
        <v>162</v>
      </c>
      <c r="G539" t="s">
        <v>118</v>
      </c>
      <c r="H539" t="s">
        <v>81</v>
      </c>
      <c r="I539" s="34">
        <v>12325</v>
      </c>
      <c r="J539" s="35">
        <v>509</v>
      </c>
      <c r="K539" s="35">
        <v>243</v>
      </c>
      <c r="L539" s="35">
        <v>497</v>
      </c>
      <c r="M539" s="35">
        <v>-41</v>
      </c>
      <c r="N539" s="35">
        <v>973</v>
      </c>
      <c r="O539" s="35">
        <v>461</v>
      </c>
      <c r="P539" s="35">
        <v>580</v>
      </c>
      <c r="Q539" s="35">
        <v>466</v>
      </c>
      <c r="R539" s="35">
        <v>374</v>
      </c>
      <c r="S539" s="35">
        <v>506</v>
      </c>
      <c r="T539" s="35">
        <v>424</v>
      </c>
      <c r="U539" s="35">
        <v>89</v>
      </c>
      <c r="V539" s="34">
        <v>339.66666666667</v>
      </c>
      <c r="W539" s="34">
        <f t="shared" si="128"/>
        <v>461.333333333333</v>
      </c>
      <c r="X539" s="35">
        <v>135</v>
      </c>
      <c r="Y539" s="35">
        <v>0</v>
      </c>
      <c r="Z539" s="35">
        <v>0</v>
      </c>
      <c r="AA539" s="34">
        <v>405</v>
      </c>
      <c r="AB539" s="34">
        <v>0</v>
      </c>
      <c r="AC539" s="34">
        <v>0</v>
      </c>
      <c r="AD539" s="34">
        <v>0</v>
      </c>
      <c r="AE539" s="34">
        <f t="shared" si="129"/>
        <v>405</v>
      </c>
      <c r="AF539" s="34">
        <f t="shared" si="130"/>
        <v>1.19234543670264</v>
      </c>
      <c r="AG539" s="34">
        <f t="shared" si="131"/>
        <v>0.877890173410405</v>
      </c>
      <c r="AH539" s="34">
        <v>0</v>
      </c>
      <c r="AI539" s="34">
        <v>0</v>
      </c>
      <c r="AJ539" s="35">
        <v>4752</v>
      </c>
      <c r="AK539" s="35">
        <v>477</v>
      </c>
      <c r="AL539" s="35">
        <v>871</v>
      </c>
      <c r="AM539" s="34">
        <v>0.6</v>
      </c>
      <c r="AN539" s="34">
        <f t="shared" si="132"/>
        <v>276.8</v>
      </c>
      <c r="AO539" s="35">
        <v>144</v>
      </c>
      <c r="AP539" s="35">
        <v>144</v>
      </c>
      <c r="AQ539" t="s">
        <v>82</v>
      </c>
      <c r="AR539">
        <v>8</v>
      </c>
      <c r="AS539" s="34">
        <v>0.033333333333333</v>
      </c>
      <c r="AT539" t="s">
        <v>83</v>
      </c>
      <c r="AU539" s="35">
        <f t="shared" si="142"/>
        <v>557.1</v>
      </c>
      <c r="AV539" s="35">
        <f t="shared" si="133"/>
        <v>576</v>
      </c>
      <c r="AW539" s="35">
        <f t="shared" si="134"/>
        <v>2.1264450867052</v>
      </c>
      <c r="AX539" s="35">
        <f t="shared" si="135"/>
        <v>0.238439306358382</v>
      </c>
      <c r="AY539" s="35">
        <f t="shared" si="136"/>
        <v>576</v>
      </c>
      <c r="AZ539" s="35">
        <f t="shared" si="137"/>
        <v>0</v>
      </c>
      <c r="BA539" s="27" t="str">
        <f t="shared" si="138"/>
        <v>3</v>
      </c>
      <c r="BB539" s="34">
        <v>0.00016606</v>
      </c>
      <c r="BC539" s="34">
        <f t="shared" si="139"/>
        <v>0</v>
      </c>
      <c r="BD539" s="34" t="e">
        <f t="shared" si="140"/>
        <v>#REF!</v>
      </c>
      <c r="BE539" s="34">
        <v>0.07</v>
      </c>
      <c r="BF539" s="34">
        <f t="shared" si="143"/>
        <v>40.32</v>
      </c>
      <c r="BG539" s="34" t="e">
        <f t="shared" si="141"/>
        <v>#REF!</v>
      </c>
      <c r="BH539" t="str">
        <f>IF(AT539="UDARA","U","N")&amp;LEFT($C$4,2)&amp;MID($C$4,4,2)&amp;LEFT(A539,3)&amp;MID(E539,2,2)&amp;VLOOKUP(E539,Acuan_Reference!C:L,10,0)</f>
        <v>N1501BGR71S8</v>
      </c>
      <c r="BI539" t="s">
        <v>84</v>
      </c>
      <c r="BJ539" t="s">
        <v>119</v>
      </c>
      <c r="BK539" t="s">
        <v>86</v>
      </c>
      <c r="BL539" t="s">
        <v>87</v>
      </c>
    </row>
    <row r="540" hidden="1" spans="1:64">
      <c r="A540" t="s">
        <v>89</v>
      </c>
      <c r="B540" t="s">
        <v>75</v>
      </c>
      <c r="C540" t="s">
        <v>76</v>
      </c>
      <c r="D540" t="s">
        <v>134</v>
      </c>
      <c r="E540" t="s">
        <v>161</v>
      </c>
      <c r="F540" t="s">
        <v>162</v>
      </c>
      <c r="G540" t="s">
        <v>118</v>
      </c>
      <c r="H540" t="s">
        <v>81</v>
      </c>
      <c r="I540" s="34">
        <v>12325</v>
      </c>
      <c r="J540" s="35">
        <v>0</v>
      </c>
      <c r="K540" s="35">
        <v>0</v>
      </c>
      <c r="L540" s="35">
        <v>0</v>
      </c>
      <c r="M540" s="35">
        <v>0</v>
      </c>
      <c r="N540" s="35">
        <v>0</v>
      </c>
      <c r="O540" s="35">
        <v>0</v>
      </c>
      <c r="P540" s="35">
        <v>0</v>
      </c>
      <c r="Q540" s="35">
        <v>0</v>
      </c>
      <c r="R540" s="35">
        <v>0</v>
      </c>
      <c r="S540" s="35">
        <v>0</v>
      </c>
      <c r="T540" s="35">
        <v>0</v>
      </c>
      <c r="U540" s="35">
        <v>0</v>
      </c>
      <c r="V540" s="34">
        <v>0</v>
      </c>
      <c r="W540" s="34">
        <f t="shared" si="128"/>
        <v>0</v>
      </c>
      <c r="X540" s="35">
        <v>0</v>
      </c>
      <c r="Y540" s="35">
        <v>0</v>
      </c>
      <c r="Z540" s="35">
        <v>0</v>
      </c>
      <c r="AA540" s="34">
        <v>144</v>
      </c>
      <c r="AB540" s="34">
        <v>0</v>
      </c>
      <c r="AC540" s="34">
        <v>0</v>
      </c>
      <c r="AD540" s="34">
        <v>0</v>
      </c>
      <c r="AE540" s="34">
        <f t="shared" si="129"/>
        <v>144</v>
      </c>
      <c r="AF540" s="34">
        <f t="shared" si="130"/>
        <v>9999</v>
      </c>
      <c r="AG540" s="34">
        <f t="shared" si="131"/>
        <v>9999</v>
      </c>
      <c r="AH540" s="34">
        <v>0</v>
      </c>
      <c r="AI540" s="34">
        <v>0</v>
      </c>
      <c r="AJ540" s="35">
        <v>4752</v>
      </c>
      <c r="AK540" s="35">
        <v>0</v>
      </c>
      <c r="AL540" s="35">
        <v>0</v>
      </c>
      <c r="AM540" s="34">
        <v>1.3</v>
      </c>
      <c r="AN540" s="34">
        <f t="shared" si="132"/>
        <v>0</v>
      </c>
      <c r="AO540" s="35">
        <v>144</v>
      </c>
      <c r="AP540" s="35">
        <v>144</v>
      </c>
      <c r="AQ540" t="s">
        <v>82</v>
      </c>
      <c r="AR540">
        <v>4</v>
      </c>
      <c r="AS540" s="34">
        <v>0.53333333333333</v>
      </c>
      <c r="AT540" t="s">
        <v>83</v>
      </c>
      <c r="AU540" s="35">
        <f t="shared" si="142"/>
        <v>0</v>
      </c>
      <c r="AV540" s="35">
        <f t="shared" si="133"/>
        <v>0</v>
      </c>
      <c r="AW540" s="35">
        <f t="shared" si="134"/>
        <v>9999</v>
      </c>
      <c r="AX540" s="35">
        <f t="shared" si="135"/>
        <v>9999</v>
      </c>
      <c r="AY540" s="35">
        <f t="shared" si="136"/>
        <v>0</v>
      </c>
      <c r="AZ540" s="35">
        <f t="shared" si="137"/>
        <v>0</v>
      </c>
      <c r="BA540" s="27" t="str">
        <f t="shared" si="138"/>
        <v>Kelipatan Kirim/Master box &gt; 3x FC+index</v>
      </c>
      <c r="BB540" s="34">
        <v>0.00016606</v>
      </c>
      <c r="BC540" s="34">
        <f t="shared" si="139"/>
        <v>0</v>
      </c>
      <c r="BD540" s="34" t="e">
        <f t="shared" si="140"/>
        <v>#REF!</v>
      </c>
      <c r="BE540" s="34">
        <v>0.07</v>
      </c>
      <c r="BF540" s="34">
        <f t="shared" si="143"/>
        <v>0</v>
      </c>
      <c r="BG540" s="34" t="e">
        <f t="shared" si="141"/>
        <v>#REF!</v>
      </c>
      <c r="BH540" t="str">
        <f>IF(AT540="UDARA","U","N")&amp;LEFT($C$4,2)&amp;MID($C$4,4,2)&amp;LEFT(A540,3)&amp;MID(E540,2,2)&amp;VLOOKUP(E540,Acuan_Reference!C:L,10,0)</f>
        <v>N1501BJM71S8</v>
      </c>
      <c r="BI540" t="s">
        <v>84</v>
      </c>
      <c r="BJ540" t="s">
        <v>119</v>
      </c>
      <c r="BK540" t="s">
        <v>86</v>
      </c>
      <c r="BL540" t="s">
        <v>87</v>
      </c>
    </row>
    <row r="541" hidden="1" spans="1:64">
      <c r="A541" t="s">
        <v>90</v>
      </c>
      <c r="B541" t="s">
        <v>75</v>
      </c>
      <c r="C541" t="s">
        <v>76</v>
      </c>
      <c r="D541" t="s">
        <v>134</v>
      </c>
      <c r="E541" t="s">
        <v>161</v>
      </c>
      <c r="F541" t="s">
        <v>162</v>
      </c>
      <c r="G541" t="s">
        <v>118</v>
      </c>
      <c r="H541" t="s">
        <v>81</v>
      </c>
      <c r="I541" s="34">
        <v>12325</v>
      </c>
      <c r="J541" s="35">
        <v>1264</v>
      </c>
      <c r="K541" s="35">
        <v>806</v>
      </c>
      <c r="L541" s="35">
        <v>104</v>
      </c>
      <c r="M541" s="35">
        <v>-347</v>
      </c>
      <c r="N541" s="35">
        <v>104</v>
      </c>
      <c r="O541" s="35">
        <v>193</v>
      </c>
      <c r="P541" s="35">
        <v>301</v>
      </c>
      <c r="Q541" s="35">
        <v>289</v>
      </c>
      <c r="R541" s="35">
        <v>235</v>
      </c>
      <c r="S541" s="35">
        <v>114</v>
      </c>
      <c r="T541" s="35">
        <v>148</v>
      </c>
      <c r="U541" s="35">
        <v>90</v>
      </c>
      <c r="V541" s="34">
        <v>117.33333333333</v>
      </c>
      <c r="W541" s="34">
        <f t="shared" si="128"/>
        <v>190</v>
      </c>
      <c r="X541" s="35">
        <v>197</v>
      </c>
      <c r="Y541" s="35">
        <v>0</v>
      </c>
      <c r="Z541" s="35">
        <v>0</v>
      </c>
      <c r="AA541" s="34">
        <v>40</v>
      </c>
      <c r="AB541" s="34">
        <v>0</v>
      </c>
      <c r="AC541" s="34">
        <v>0</v>
      </c>
      <c r="AD541" s="34">
        <v>0</v>
      </c>
      <c r="AE541" s="34">
        <f t="shared" si="129"/>
        <v>40</v>
      </c>
      <c r="AF541" s="34">
        <f t="shared" si="130"/>
        <v>0.340909090909101</v>
      </c>
      <c r="AG541" s="34">
        <f t="shared" si="131"/>
        <v>0.210526315789474</v>
      </c>
      <c r="AH541" s="34">
        <v>0</v>
      </c>
      <c r="AI541" s="34">
        <v>0</v>
      </c>
      <c r="AJ541" s="35">
        <v>4752</v>
      </c>
      <c r="AK541" s="35">
        <v>227</v>
      </c>
      <c r="AL541" s="35">
        <v>332</v>
      </c>
      <c r="AM541" s="34">
        <v>0.6</v>
      </c>
      <c r="AN541" s="34">
        <f t="shared" si="132"/>
        <v>114</v>
      </c>
      <c r="AO541" s="35">
        <v>144</v>
      </c>
      <c r="AP541" s="35">
        <v>144</v>
      </c>
      <c r="AQ541" t="s">
        <v>82</v>
      </c>
      <c r="AR541">
        <v>12</v>
      </c>
      <c r="AS541" s="34">
        <v>0.033333333333333</v>
      </c>
      <c r="AT541" t="s">
        <v>83</v>
      </c>
      <c r="AU541" s="35">
        <f t="shared" si="142"/>
        <v>304.5</v>
      </c>
      <c r="AV541" s="35">
        <f t="shared" si="133"/>
        <v>432</v>
      </c>
      <c r="AW541" s="35">
        <f t="shared" si="134"/>
        <v>2.48421052631579</v>
      </c>
      <c r="AX541" s="35">
        <f t="shared" si="135"/>
        <v>0.736842105263158</v>
      </c>
      <c r="AY541" s="35">
        <f t="shared" si="136"/>
        <v>432</v>
      </c>
      <c r="AZ541" s="35">
        <f t="shared" si="137"/>
        <v>0</v>
      </c>
      <c r="BA541" s="27" t="str">
        <f t="shared" si="138"/>
        <v>2</v>
      </c>
      <c r="BB541" s="34">
        <v>0.00016606</v>
      </c>
      <c r="BC541" s="34">
        <f t="shared" si="139"/>
        <v>0</v>
      </c>
      <c r="BD541" s="34" t="e">
        <f t="shared" si="140"/>
        <v>#REF!</v>
      </c>
      <c r="BE541" s="34">
        <v>0.07</v>
      </c>
      <c r="BF541" s="34">
        <f t="shared" si="143"/>
        <v>30.24</v>
      </c>
      <c r="BG541" s="34" t="e">
        <f t="shared" si="141"/>
        <v>#REF!</v>
      </c>
      <c r="BH541" t="str">
        <f>IF(AT541="UDARA","U","N")&amp;LEFT($C$4,2)&amp;MID($C$4,4,2)&amp;LEFT(A541,3)&amp;MID(E541,2,2)&amp;VLOOKUP(E541,Acuan_Reference!C:L,10,0)</f>
        <v>N1501BKS71S8</v>
      </c>
      <c r="BI541" t="s">
        <v>84</v>
      </c>
      <c r="BJ541" t="s">
        <v>119</v>
      </c>
      <c r="BK541" t="s">
        <v>86</v>
      </c>
      <c r="BL541" t="s">
        <v>87</v>
      </c>
    </row>
    <row r="542" hidden="1" spans="1:64">
      <c r="A542" t="s">
        <v>91</v>
      </c>
      <c r="B542" t="s">
        <v>75</v>
      </c>
      <c r="C542" t="s">
        <v>76</v>
      </c>
      <c r="D542" t="s">
        <v>134</v>
      </c>
      <c r="E542" t="s">
        <v>161</v>
      </c>
      <c r="F542" t="s">
        <v>162</v>
      </c>
      <c r="G542" t="s">
        <v>118</v>
      </c>
      <c r="H542" t="s">
        <v>81</v>
      </c>
      <c r="I542" s="34">
        <v>12325</v>
      </c>
      <c r="J542" s="35">
        <v>0</v>
      </c>
      <c r="K542" s="35">
        <v>0</v>
      </c>
      <c r="L542" s="35">
        <v>0</v>
      </c>
      <c r="M542" s="35">
        <v>0</v>
      </c>
      <c r="N542" s="35">
        <v>0</v>
      </c>
      <c r="O542" s="35">
        <v>0</v>
      </c>
      <c r="P542" s="35">
        <v>0</v>
      </c>
      <c r="Q542" s="35">
        <v>0</v>
      </c>
      <c r="R542" s="35">
        <v>0</v>
      </c>
      <c r="S542" s="35">
        <v>0</v>
      </c>
      <c r="T542" s="35">
        <v>0</v>
      </c>
      <c r="U542" s="35">
        <v>0</v>
      </c>
      <c r="V542" s="34">
        <v>0</v>
      </c>
      <c r="W542" s="34">
        <f t="shared" si="128"/>
        <v>0</v>
      </c>
      <c r="X542" s="35">
        <v>0</v>
      </c>
      <c r="Y542" s="35">
        <v>0</v>
      </c>
      <c r="Z542" s="35">
        <v>0</v>
      </c>
      <c r="AA542" s="34">
        <v>0</v>
      </c>
      <c r="AB542" s="34">
        <v>0</v>
      </c>
      <c r="AC542" s="34">
        <v>0</v>
      </c>
      <c r="AD542" s="34">
        <v>288</v>
      </c>
      <c r="AE542" s="34">
        <f t="shared" si="129"/>
        <v>288</v>
      </c>
      <c r="AF542" s="34">
        <f t="shared" si="130"/>
        <v>9999</v>
      </c>
      <c r="AG542" s="34">
        <f t="shared" si="131"/>
        <v>9999</v>
      </c>
      <c r="AH542" s="34">
        <v>0</v>
      </c>
      <c r="AI542" s="34">
        <v>0</v>
      </c>
      <c r="AJ542" s="35">
        <v>4752</v>
      </c>
      <c r="AK542" s="35">
        <v>0</v>
      </c>
      <c r="AL542" s="35">
        <v>0</v>
      </c>
      <c r="AM542" s="34">
        <v>0.9</v>
      </c>
      <c r="AN542" s="34">
        <f t="shared" si="132"/>
        <v>0</v>
      </c>
      <c r="AO542" s="35">
        <v>144</v>
      </c>
      <c r="AP542" s="35">
        <v>144</v>
      </c>
      <c r="AQ542" t="s">
        <v>82</v>
      </c>
      <c r="AR542">
        <v>4</v>
      </c>
      <c r="AS542" s="34">
        <v>0.13333333333333</v>
      </c>
      <c r="AT542" t="s">
        <v>83</v>
      </c>
      <c r="AU542" s="35">
        <f t="shared" si="142"/>
        <v>0</v>
      </c>
      <c r="AV542" s="35">
        <f t="shared" si="133"/>
        <v>0</v>
      </c>
      <c r="AW542" s="35">
        <f t="shared" si="134"/>
        <v>9999</v>
      </c>
      <c r="AX542" s="35">
        <f t="shared" si="135"/>
        <v>9999</v>
      </c>
      <c r="AY542" s="35">
        <f t="shared" si="136"/>
        <v>0</v>
      </c>
      <c r="AZ542" s="35">
        <f t="shared" si="137"/>
        <v>0</v>
      </c>
      <c r="BA542" s="27" t="str">
        <f t="shared" si="138"/>
        <v>Kelipatan Kirim/Master box &gt; 3x FC+index</v>
      </c>
      <c r="BB542" s="34">
        <v>0.00016606</v>
      </c>
      <c r="BC542" s="34">
        <f t="shared" si="139"/>
        <v>0</v>
      </c>
      <c r="BD542" s="34" t="e">
        <f t="shared" si="140"/>
        <v>#REF!</v>
      </c>
      <c r="BE542" s="34">
        <v>0.07</v>
      </c>
      <c r="BF542" s="34">
        <f t="shared" si="143"/>
        <v>0</v>
      </c>
      <c r="BG542" s="34" t="e">
        <f t="shared" si="141"/>
        <v>#REF!</v>
      </c>
      <c r="BH542" t="str">
        <f>IF(AT542="UDARA","U","N")&amp;LEFT($C$4,2)&amp;MID($C$4,4,2)&amp;LEFT(A542,3)&amp;MID(E542,2,2)&amp;VLOOKUP(E542,Acuan_Reference!C:L,10,0)</f>
        <v>N1501BLP71S8</v>
      </c>
      <c r="BI542" t="s">
        <v>84</v>
      </c>
      <c r="BJ542" t="s">
        <v>119</v>
      </c>
      <c r="BK542" t="s">
        <v>86</v>
      </c>
      <c r="BL542" t="s">
        <v>87</v>
      </c>
    </row>
    <row r="543" hidden="1" spans="1:64">
      <c r="A543" t="s">
        <v>92</v>
      </c>
      <c r="B543" t="s">
        <v>75</v>
      </c>
      <c r="C543" t="s">
        <v>76</v>
      </c>
      <c r="D543" t="s">
        <v>134</v>
      </c>
      <c r="E543" t="s">
        <v>161</v>
      </c>
      <c r="F543" t="s">
        <v>162</v>
      </c>
      <c r="G543" t="s">
        <v>118</v>
      </c>
      <c r="H543" t="s">
        <v>81</v>
      </c>
      <c r="I543" s="34">
        <v>12325</v>
      </c>
      <c r="J543" s="35">
        <v>0</v>
      </c>
      <c r="K543" s="35">
        <v>0</v>
      </c>
      <c r="L543" s="35">
        <v>0</v>
      </c>
      <c r="M543" s="35">
        <v>0</v>
      </c>
      <c r="N543" s="35">
        <v>0</v>
      </c>
      <c r="O543" s="35">
        <v>0</v>
      </c>
      <c r="P543" s="35">
        <v>0</v>
      </c>
      <c r="Q543" s="35">
        <v>0</v>
      </c>
      <c r="R543" s="35">
        <v>0</v>
      </c>
      <c r="S543" s="35">
        <v>0</v>
      </c>
      <c r="T543" s="35">
        <v>12</v>
      </c>
      <c r="U543" s="35">
        <v>3</v>
      </c>
      <c r="V543" s="34">
        <v>5</v>
      </c>
      <c r="W543" s="34">
        <f t="shared" si="128"/>
        <v>8</v>
      </c>
      <c r="X543" s="35">
        <v>1</v>
      </c>
      <c r="Y543" s="35">
        <v>0</v>
      </c>
      <c r="Z543" s="35">
        <v>0</v>
      </c>
      <c r="AA543" s="34">
        <v>128</v>
      </c>
      <c r="AB543" s="34">
        <v>0</v>
      </c>
      <c r="AC543" s="34">
        <v>0</v>
      </c>
      <c r="AD543" s="34">
        <v>0</v>
      </c>
      <c r="AE543" s="34">
        <f t="shared" si="129"/>
        <v>128</v>
      </c>
      <c r="AF543" s="34">
        <f t="shared" si="130"/>
        <v>25.6</v>
      </c>
      <c r="AG543" s="34">
        <f t="shared" si="131"/>
        <v>16</v>
      </c>
      <c r="AH543" s="34">
        <v>0</v>
      </c>
      <c r="AI543" s="34">
        <v>0</v>
      </c>
      <c r="AJ543" s="35">
        <v>4752</v>
      </c>
      <c r="AK543" s="35">
        <v>0</v>
      </c>
      <c r="AL543" s="35">
        <v>9</v>
      </c>
      <c r="AM543" s="34">
        <v>1.5</v>
      </c>
      <c r="AN543" s="34">
        <f t="shared" si="132"/>
        <v>12</v>
      </c>
      <c r="AO543" s="35">
        <v>144</v>
      </c>
      <c r="AP543" s="35">
        <v>144</v>
      </c>
      <c r="AQ543" t="s">
        <v>82</v>
      </c>
      <c r="AR543">
        <v>2</v>
      </c>
      <c r="AS543" s="34">
        <v>0.53333333333333</v>
      </c>
      <c r="AT543" t="s">
        <v>83</v>
      </c>
      <c r="AU543" s="35">
        <f t="shared" si="142"/>
        <v>0</v>
      </c>
      <c r="AV543" s="35">
        <f t="shared" si="133"/>
        <v>0</v>
      </c>
      <c r="AW543" s="35">
        <f t="shared" si="134"/>
        <v>16</v>
      </c>
      <c r="AX543" s="35">
        <f t="shared" si="135"/>
        <v>14.875</v>
      </c>
      <c r="AY543" s="35">
        <f t="shared" si="136"/>
        <v>0</v>
      </c>
      <c r="AZ543" s="35">
        <f t="shared" si="137"/>
        <v>0</v>
      </c>
      <c r="BA543" s="27" t="str">
        <f t="shared" si="138"/>
        <v>Kelipatan Kirim/Master box &gt; 3x FC+index</v>
      </c>
      <c r="BB543" s="34">
        <v>0.00016606</v>
      </c>
      <c r="BC543" s="34">
        <f t="shared" si="139"/>
        <v>0</v>
      </c>
      <c r="BD543" s="34" t="e">
        <f t="shared" si="140"/>
        <v>#REF!</v>
      </c>
      <c r="BE543" s="34">
        <v>0.07</v>
      </c>
      <c r="BF543" s="34">
        <f t="shared" si="143"/>
        <v>0</v>
      </c>
      <c r="BG543" s="34" t="e">
        <f t="shared" si="141"/>
        <v>#REF!</v>
      </c>
      <c r="BH543" t="str">
        <f>IF(AT543="UDARA","U","N")&amp;LEFT($C$4,2)&amp;MID($C$4,4,2)&amp;LEFT(A543,3)&amp;MID(E543,2,2)&amp;VLOOKUP(E543,Acuan_Reference!C:L,10,0)</f>
        <v>N1501BTM71S8</v>
      </c>
      <c r="BI543" t="s">
        <v>84</v>
      </c>
      <c r="BJ543" t="s">
        <v>119</v>
      </c>
      <c r="BK543" t="s">
        <v>86</v>
      </c>
      <c r="BL543" t="s">
        <v>87</v>
      </c>
    </row>
    <row r="544" hidden="1" spans="1:64">
      <c r="A544" t="s">
        <v>93</v>
      </c>
      <c r="B544" t="s">
        <v>75</v>
      </c>
      <c r="C544" t="s">
        <v>76</v>
      </c>
      <c r="D544" t="s">
        <v>134</v>
      </c>
      <c r="E544" t="s">
        <v>161</v>
      </c>
      <c r="F544" t="s">
        <v>162</v>
      </c>
      <c r="G544" t="s">
        <v>118</v>
      </c>
      <c r="H544" t="s">
        <v>81</v>
      </c>
      <c r="I544" s="34">
        <v>12325</v>
      </c>
      <c r="J544" s="35">
        <v>333</v>
      </c>
      <c r="K544" s="35">
        <v>204</v>
      </c>
      <c r="L544" s="35">
        <v>212</v>
      </c>
      <c r="M544" s="35">
        <v>72</v>
      </c>
      <c r="N544" s="35">
        <v>79</v>
      </c>
      <c r="O544" s="35">
        <v>22</v>
      </c>
      <c r="P544" s="35">
        <v>66</v>
      </c>
      <c r="Q544" s="35">
        <v>46</v>
      </c>
      <c r="R544" s="35">
        <v>75</v>
      </c>
      <c r="S544" s="35">
        <v>27</v>
      </c>
      <c r="T544" s="35">
        <v>6</v>
      </c>
      <c r="U544" s="35">
        <v>29</v>
      </c>
      <c r="V544" s="34">
        <v>20.666666666667</v>
      </c>
      <c r="W544" s="34">
        <f t="shared" si="128"/>
        <v>36</v>
      </c>
      <c r="X544" s="35">
        <v>15</v>
      </c>
      <c r="Y544" s="35">
        <v>0</v>
      </c>
      <c r="Z544" s="35">
        <v>0</v>
      </c>
      <c r="AA544" s="34">
        <v>389</v>
      </c>
      <c r="AB544" s="34">
        <v>0</v>
      </c>
      <c r="AC544" s="34">
        <v>0</v>
      </c>
      <c r="AD544" s="34">
        <v>0</v>
      </c>
      <c r="AE544" s="34">
        <f t="shared" si="129"/>
        <v>389</v>
      </c>
      <c r="AF544" s="34">
        <f t="shared" si="130"/>
        <v>18.822580645161</v>
      </c>
      <c r="AG544" s="34">
        <f t="shared" si="131"/>
        <v>10.8055555555556</v>
      </c>
      <c r="AH544" s="34">
        <v>0</v>
      </c>
      <c r="AI544" s="34">
        <v>0</v>
      </c>
      <c r="AJ544" s="35">
        <v>4752</v>
      </c>
      <c r="AK544" s="35">
        <v>53</v>
      </c>
      <c r="AL544" s="35">
        <v>73</v>
      </c>
      <c r="AM544" s="34">
        <v>0.8</v>
      </c>
      <c r="AN544" s="34">
        <f t="shared" si="132"/>
        <v>28.8</v>
      </c>
      <c r="AO544" s="35">
        <v>144</v>
      </c>
      <c r="AP544" s="35">
        <v>144</v>
      </c>
      <c r="AQ544" t="s">
        <v>82</v>
      </c>
      <c r="AR544">
        <v>4</v>
      </c>
      <c r="AS544" s="34">
        <v>0.066666666666667</v>
      </c>
      <c r="AT544" t="s">
        <v>83</v>
      </c>
      <c r="AU544" s="35">
        <f t="shared" si="142"/>
        <v>0</v>
      </c>
      <c r="AV544" s="35">
        <f t="shared" si="133"/>
        <v>0</v>
      </c>
      <c r="AW544" s="35">
        <f t="shared" si="134"/>
        <v>10.8055555555556</v>
      </c>
      <c r="AX544" s="35">
        <f t="shared" si="135"/>
        <v>8.77777777777778</v>
      </c>
      <c r="AY544" s="35">
        <f t="shared" si="136"/>
        <v>0</v>
      </c>
      <c r="AZ544" s="35">
        <f t="shared" si="137"/>
        <v>0</v>
      </c>
      <c r="BA544" s="27" t="str">
        <f t="shared" si="138"/>
        <v>Kelipatan Kirim/Master box &gt; 3x FC+index</v>
      </c>
      <c r="BB544" s="34">
        <v>0.00016606</v>
      </c>
      <c r="BC544" s="34">
        <f t="shared" si="139"/>
        <v>0</v>
      </c>
      <c r="BD544" s="34" t="e">
        <f t="shared" si="140"/>
        <v>#REF!</v>
      </c>
      <c r="BE544" s="34">
        <v>0.07</v>
      </c>
      <c r="BF544" s="34">
        <f t="shared" si="143"/>
        <v>0</v>
      </c>
      <c r="BG544" s="34" t="e">
        <f t="shared" si="141"/>
        <v>#REF!</v>
      </c>
      <c r="BH544" t="str">
        <f>IF(AT544="UDARA","U","N")&amp;LEFT($C$4,2)&amp;MID($C$4,4,2)&amp;LEFT(A544,3)&amp;MID(E544,2,2)&amp;VLOOKUP(E544,Acuan_Reference!C:L,10,0)</f>
        <v>N1501CRB71S8</v>
      </c>
      <c r="BI544" t="s">
        <v>84</v>
      </c>
      <c r="BJ544" t="s">
        <v>119</v>
      </c>
      <c r="BK544" t="s">
        <v>86</v>
      </c>
      <c r="BL544" t="s">
        <v>87</v>
      </c>
    </row>
    <row r="545" hidden="1" spans="1:64">
      <c r="A545" t="s">
        <v>94</v>
      </c>
      <c r="B545" t="s">
        <v>75</v>
      </c>
      <c r="C545" t="s">
        <v>76</v>
      </c>
      <c r="D545" t="s">
        <v>134</v>
      </c>
      <c r="E545" t="s">
        <v>161</v>
      </c>
      <c r="F545" t="s">
        <v>162</v>
      </c>
      <c r="G545" t="s">
        <v>118</v>
      </c>
      <c r="H545" t="s">
        <v>81</v>
      </c>
      <c r="I545" s="34">
        <v>12325</v>
      </c>
      <c r="J545" s="35">
        <v>0</v>
      </c>
      <c r="K545" s="35">
        <v>0</v>
      </c>
      <c r="L545" s="35">
        <v>0</v>
      </c>
      <c r="M545" s="35">
        <v>0</v>
      </c>
      <c r="N545" s="35">
        <v>0</v>
      </c>
      <c r="O545" s="35">
        <v>0</v>
      </c>
      <c r="P545" s="35">
        <v>0</v>
      </c>
      <c r="Q545" s="35">
        <v>0</v>
      </c>
      <c r="R545" s="35">
        <v>70</v>
      </c>
      <c r="S545" s="35">
        <v>57</v>
      </c>
      <c r="T545" s="35">
        <v>25</v>
      </c>
      <c r="U545" s="35">
        <v>60</v>
      </c>
      <c r="V545" s="34">
        <v>47.333333333333</v>
      </c>
      <c r="W545" s="34">
        <f t="shared" si="128"/>
        <v>62.3333333333333</v>
      </c>
      <c r="X545" s="35">
        <v>5</v>
      </c>
      <c r="Y545" s="35">
        <v>0</v>
      </c>
      <c r="Z545" s="35">
        <v>0</v>
      </c>
      <c r="AA545" s="34">
        <v>71</v>
      </c>
      <c r="AB545" s="34">
        <v>0</v>
      </c>
      <c r="AC545" s="34">
        <v>0</v>
      </c>
      <c r="AD545" s="34">
        <v>0</v>
      </c>
      <c r="AE545" s="34">
        <f t="shared" si="129"/>
        <v>71</v>
      </c>
      <c r="AF545" s="34">
        <f t="shared" si="130"/>
        <v>1.50000000000001</v>
      </c>
      <c r="AG545" s="34">
        <f t="shared" si="131"/>
        <v>1.13903743315508</v>
      </c>
      <c r="AH545" s="34">
        <v>0</v>
      </c>
      <c r="AI545" s="34">
        <v>0</v>
      </c>
      <c r="AJ545" s="35">
        <v>4752</v>
      </c>
      <c r="AK545" s="35">
        <v>46</v>
      </c>
      <c r="AL545" s="35">
        <v>102</v>
      </c>
      <c r="AM545" s="34">
        <v>0.8</v>
      </c>
      <c r="AN545" s="34">
        <f t="shared" si="132"/>
        <v>49.8666666666667</v>
      </c>
      <c r="AO545" s="35">
        <v>144</v>
      </c>
      <c r="AP545" s="35">
        <v>144</v>
      </c>
      <c r="AQ545" t="s">
        <v>82</v>
      </c>
      <c r="AR545">
        <v>8</v>
      </c>
      <c r="AS545" s="34">
        <v>0.13333333333333</v>
      </c>
      <c r="AT545" t="s">
        <v>83</v>
      </c>
      <c r="AU545" s="35">
        <f t="shared" si="142"/>
        <v>60.65</v>
      </c>
      <c r="AV545" s="35">
        <f t="shared" si="133"/>
        <v>144</v>
      </c>
      <c r="AW545" s="35">
        <f t="shared" si="134"/>
        <v>3.44919786096257</v>
      </c>
      <c r="AX545" s="35">
        <f t="shared" si="135"/>
        <v>1.81283422459893</v>
      </c>
      <c r="AY545" s="35">
        <f t="shared" si="136"/>
        <v>144</v>
      </c>
      <c r="AZ545" s="35">
        <f t="shared" si="137"/>
        <v>0</v>
      </c>
      <c r="BA545" s="27" t="str">
        <f t="shared" si="138"/>
        <v>3</v>
      </c>
      <c r="BB545" s="34">
        <v>0.00016606</v>
      </c>
      <c r="BC545" s="34">
        <f t="shared" si="139"/>
        <v>0</v>
      </c>
      <c r="BD545" s="34" t="e">
        <f t="shared" si="140"/>
        <v>#REF!</v>
      </c>
      <c r="BE545" s="34">
        <v>0.07</v>
      </c>
      <c r="BF545" s="34">
        <f t="shared" si="143"/>
        <v>10.08</v>
      </c>
      <c r="BG545" s="34" t="e">
        <f t="shared" si="141"/>
        <v>#REF!</v>
      </c>
      <c r="BH545" t="str">
        <f>IF(AT545="UDARA","U","N")&amp;LEFT($C$4,2)&amp;MID($C$4,4,2)&amp;LEFT(A545,3)&amp;MID(E545,2,2)&amp;VLOOKUP(E545,Acuan_Reference!C:L,10,0)</f>
        <v>N1501DPS71S8</v>
      </c>
      <c r="BI545" t="s">
        <v>84</v>
      </c>
      <c r="BJ545" t="s">
        <v>119</v>
      </c>
      <c r="BK545" t="s">
        <v>86</v>
      </c>
      <c r="BL545" t="s">
        <v>87</v>
      </c>
    </row>
    <row r="546" hidden="1" spans="1:64">
      <c r="A546" t="s">
        <v>95</v>
      </c>
      <c r="B546" t="s">
        <v>75</v>
      </c>
      <c r="C546" t="s">
        <v>76</v>
      </c>
      <c r="D546" t="s">
        <v>134</v>
      </c>
      <c r="E546" t="s">
        <v>161</v>
      </c>
      <c r="F546" t="s">
        <v>162</v>
      </c>
      <c r="G546" t="s">
        <v>118</v>
      </c>
      <c r="H546" t="s">
        <v>81</v>
      </c>
      <c r="I546" s="34">
        <v>12325</v>
      </c>
      <c r="J546" s="35">
        <v>239</v>
      </c>
      <c r="K546" s="35">
        <v>429</v>
      </c>
      <c r="L546" s="35">
        <v>159</v>
      </c>
      <c r="M546" s="35">
        <v>395</v>
      </c>
      <c r="N546" s="35">
        <v>161</v>
      </c>
      <c r="O546" s="35">
        <v>2395</v>
      </c>
      <c r="P546" s="35">
        <v>-27</v>
      </c>
      <c r="Q546" s="35">
        <v>550</v>
      </c>
      <c r="R546" s="35">
        <v>338</v>
      </c>
      <c r="S546" s="35">
        <v>795</v>
      </c>
      <c r="T546" s="35">
        <v>93</v>
      </c>
      <c r="U546" s="35">
        <v>77</v>
      </c>
      <c r="V546" s="34">
        <v>321.66666666667</v>
      </c>
      <c r="W546" s="34">
        <f t="shared" si="128"/>
        <v>329.666666666667</v>
      </c>
      <c r="X546" s="35">
        <v>159</v>
      </c>
      <c r="Y546" s="35">
        <v>0</v>
      </c>
      <c r="Z546" s="35">
        <v>0</v>
      </c>
      <c r="AA546" s="34">
        <v>417</v>
      </c>
      <c r="AB546" s="34">
        <v>0</v>
      </c>
      <c r="AC546" s="34">
        <v>0</v>
      </c>
      <c r="AD546" s="34">
        <v>432</v>
      </c>
      <c r="AE546" s="34">
        <f t="shared" si="129"/>
        <v>849</v>
      </c>
      <c r="AF546" s="34">
        <f t="shared" si="130"/>
        <v>2.63937823834194</v>
      </c>
      <c r="AG546" s="34">
        <f t="shared" si="131"/>
        <v>1.26491405460061</v>
      </c>
      <c r="AH546" s="34">
        <v>0</v>
      </c>
      <c r="AI546" s="34">
        <v>0</v>
      </c>
      <c r="AJ546" s="35">
        <v>4752</v>
      </c>
      <c r="AK546" s="35">
        <v>596</v>
      </c>
      <c r="AL546" s="35">
        <v>819</v>
      </c>
      <c r="AM546" s="34">
        <v>0.25</v>
      </c>
      <c r="AN546" s="34">
        <f t="shared" si="132"/>
        <v>82.4166666666667</v>
      </c>
      <c r="AO546" s="35">
        <v>144</v>
      </c>
      <c r="AP546" s="35">
        <v>144</v>
      </c>
      <c r="AQ546" t="s">
        <v>82</v>
      </c>
      <c r="AR546">
        <v>12</v>
      </c>
      <c r="AS546" s="34">
        <v>0.033333333333333</v>
      </c>
      <c r="AT546" t="s">
        <v>83</v>
      </c>
      <c r="AU546" s="35">
        <f t="shared" si="142"/>
        <v>39.3125</v>
      </c>
      <c r="AV546" s="35">
        <f t="shared" si="133"/>
        <v>144</v>
      </c>
      <c r="AW546" s="35">
        <f t="shared" si="134"/>
        <v>3.01213346814965</v>
      </c>
      <c r="AX546" s="35">
        <f t="shared" si="135"/>
        <v>0.527805864509606</v>
      </c>
      <c r="AY546" s="35">
        <f t="shared" si="136"/>
        <v>144</v>
      </c>
      <c r="AZ546" s="35">
        <f t="shared" si="137"/>
        <v>0</v>
      </c>
      <c r="BA546" s="27" t="str">
        <f t="shared" si="138"/>
        <v>3</v>
      </c>
      <c r="BB546" s="34">
        <v>0.00016606</v>
      </c>
      <c r="BC546" s="34">
        <f t="shared" si="139"/>
        <v>0</v>
      </c>
      <c r="BD546" s="34" t="e">
        <f t="shared" si="140"/>
        <v>#REF!</v>
      </c>
      <c r="BE546" s="34">
        <v>0.07</v>
      </c>
      <c r="BF546" s="34">
        <f t="shared" si="143"/>
        <v>10.08</v>
      </c>
      <c r="BG546" s="34" t="e">
        <f t="shared" si="141"/>
        <v>#REF!</v>
      </c>
      <c r="BH546" t="str">
        <f>IF(AT546="UDARA","U","N")&amp;LEFT($C$4,2)&amp;MID($C$4,4,2)&amp;LEFT(A546,3)&amp;MID(E546,2,2)&amp;VLOOKUP(E546,Acuan_Reference!C:L,10,0)</f>
        <v>N1501JAK71S8</v>
      </c>
      <c r="BI546" t="s">
        <v>84</v>
      </c>
      <c r="BJ546" t="s">
        <v>119</v>
      </c>
      <c r="BK546" t="s">
        <v>86</v>
      </c>
      <c r="BL546" t="s">
        <v>87</v>
      </c>
    </row>
    <row r="547" hidden="1" spans="1:64">
      <c r="A547" t="s">
        <v>96</v>
      </c>
      <c r="B547" t="s">
        <v>75</v>
      </c>
      <c r="C547" t="s">
        <v>76</v>
      </c>
      <c r="D547" t="s">
        <v>134</v>
      </c>
      <c r="E547" t="s">
        <v>161</v>
      </c>
      <c r="F547" t="s">
        <v>162</v>
      </c>
      <c r="G547" t="s">
        <v>118</v>
      </c>
      <c r="H547" t="s">
        <v>81</v>
      </c>
      <c r="I547" s="34">
        <v>12325</v>
      </c>
      <c r="J547" s="35">
        <v>0</v>
      </c>
      <c r="K547" s="35">
        <v>0</v>
      </c>
      <c r="L547" s="35">
        <v>0</v>
      </c>
      <c r="M547" s="35">
        <v>0</v>
      </c>
      <c r="N547" s="35">
        <v>0</v>
      </c>
      <c r="O547" s="35">
        <v>0</v>
      </c>
      <c r="P547" s="35">
        <v>0</v>
      </c>
      <c r="Q547" s="35">
        <v>0</v>
      </c>
      <c r="R547" s="35">
        <v>0</v>
      </c>
      <c r="S547" s="35">
        <v>0</v>
      </c>
      <c r="T547" s="35">
        <v>0</v>
      </c>
      <c r="U547" s="35">
        <v>0</v>
      </c>
      <c r="V547" s="34">
        <v>0</v>
      </c>
      <c r="W547" s="34">
        <f t="shared" si="128"/>
        <v>0</v>
      </c>
      <c r="X547" s="35">
        <v>0</v>
      </c>
      <c r="Y547" s="35">
        <v>0</v>
      </c>
      <c r="Z547" s="35">
        <v>0</v>
      </c>
      <c r="AA547" s="34">
        <v>0</v>
      </c>
      <c r="AB547" s="34">
        <v>0</v>
      </c>
      <c r="AC547" s="34">
        <v>0</v>
      </c>
      <c r="AD547" s="34">
        <v>0</v>
      </c>
      <c r="AE547" s="34">
        <f t="shared" si="129"/>
        <v>0</v>
      </c>
      <c r="AF547" s="34">
        <f t="shared" si="130"/>
        <v>9999</v>
      </c>
      <c r="AG547" s="34">
        <f t="shared" si="131"/>
        <v>9999</v>
      </c>
      <c r="AH547" s="34">
        <v>0</v>
      </c>
      <c r="AI547" s="34">
        <v>0</v>
      </c>
      <c r="AJ547" s="35">
        <v>4752</v>
      </c>
      <c r="AK547" s="35">
        <v>0</v>
      </c>
      <c r="AL547" s="35">
        <v>0</v>
      </c>
      <c r="AM547" s="34">
        <v>1.2</v>
      </c>
      <c r="AN547" s="34">
        <f t="shared" si="132"/>
        <v>0</v>
      </c>
      <c r="AO547" s="35">
        <v>144</v>
      </c>
      <c r="AP547" s="35">
        <v>144</v>
      </c>
      <c r="AQ547" t="s">
        <v>82</v>
      </c>
      <c r="AR547">
        <v>2</v>
      </c>
      <c r="AS547" s="34">
        <v>0.2</v>
      </c>
      <c r="AT547" t="s">
        <v>83</v>
      </c>
      <c r="AU547" s="35">
        <f t="shared" si="142"/>
        <v>0</v>
      </c>
      <c r="AV547" s="35">
        <f t="shared" si="133"/>
        <v>0</v>
      </c>
      <c r="AW547" s="35">
        <f t="shared" si="134"/>
        <v>9999</v>
      </c>
      <c r="AX547" s="35">
        <f t="shared" si="135"/>
        <v>9999</v>
      </c>
      <c r="AY547" s="35">
        <f t="shared" si="136"/>
        <v>0</v>
      </c>
      <c r="AZ547" s="35">
        <f t="shared" si="137"/>
        <v>0</v>
      </c>
      <c r="BA547" s="27" t="str">
        <f t="shared" si="138"/>
        <v>Kelipatan Kirim/Master box &gt; 3x FC+index</v>
      </c>
      <c r="BB547" s="34">
        <v>0.00016606</v>
      </c>
      <c r="BC547" s="34">
        <f t="shared" si="139"/>
        <v>0</v>
      </c>
      <c r="BD547" s="34" t="e">
        <f t="shared" si="140"/>
        <v>#REF!</v>
      </c>
      <c r="BE547" s="34">
        <v>0.07</v>
      </c>
      <c r="BF547" s="34">
        <f t="shared" si="143"/>
        <v>0</v>
      </c>
      <c r="BG547" s="34" t="e">
        <f t="shared" si="141"/>
        <v>#REF!</v>
      </c>
      <c r="BH547" t="str">
        <f>IF(AT547="UDARA","U","N")&amp;LEFT($C$4,2)&amp;MID($C$4,4,2)&amp;LEFT(A547,3)&amp;MID(E547,2,2)&amp;VLOOKUP(E547,Acuan_Reference!C:L,10,0)</f>
        <v>N1501JBI71S8</v>
      </c>
      <c r="BI547" t="s">
        <v>84</v>
      </c>
      <c r="BJ547" t="s">
        <v>119</v>
      </c>
      <c r="BK547" t="s">
        <v>86</v>
      </c>
      <c r="BL547" t="s">
        <v>87</v>
      </c>
    </row>
    <row r="548" hidden="1" spans="1:64">
      <c r="A548" t="s">
        <v>97</v>
      </c>
      <c r="B548" t="s">
        <v>75</v>
      </c>
      <c r="C548" t="s">
        <v>76</v>
      </c>
      <c r="D548" t="s">
        <v>134</v>
      </c>
      <c r="E548" t="s">
        <v>161</v>
      </c>
      <c r="F548" t="s">
        <v>162</v>
      </c>
      <c r="G548" t="s">
        <v>118</v>
      </c>
      <c r="H548" t="s">
        <v>81</v>
      </c>
      <c r="I548" s="34">
        <v>12325</v>
      </c>
      <c r="J548" s="35">
        <v>563</v>
      </c>
      <c r="K548" s="35">
        <v>423</v>
      </c>
      <c r="L548" s="35">
        <v>423</v>
      </c>
      <c r="M548" s="35">
        <v>287</v>
      </c>
      <c r="N548" s="35">
        <v>299</v>
      </c>
      <c r="O548" s="35">
        <v>1010</v>
      </c>
      <c r="P548" s="35">
        <v>815</v>
      </c>
      <c r="Q548" s="35">
        <v>344</v>
      </c>
      <c r="R548" s="35">
        <v>1311</v>
      </c>
      <c r="S548" s="35">
        <v>1367</v>
      </c>
      <c r="T548" s="35">
        <v>216</v>
      </c>
      <c r="U548" s="35">
        <v>240</v>
      </c>
      <c r="V548" s="34">
        <v>607.66666666667</v>
      </c>
      <c r="W548" s="34">
        <f t="shared" si="128"/>
        <v>796</v>
      </c>
      <c r="X548" s="35">
        <v>18</v>
      </c>
      <c r="Y548" s="35">
        <v>0</v>
      </c>
      <c r="Z548" s="35">
        <v>0</v>
      </c>
      <c r="AA548" s="34">
        <v>1458</v>
      </c>
      <c r="AB548" s="34">
        <v>0</v>
      </c>
      <c r="AC548" s="34">
        <v>0</v>
      </c>
      <c r="AD548" s="34">
        <v>0</v>
      </c>
      <c r="AE548" s="34">
        <f t="shared" si="129"/>
        <v>1458</v>
      </c>
      <c r="AF548" s="34">
        <f t="shared" si="130"/>
        <v>2.39934174437739</v>
      </c>
      <c r="AG548" s="34">
        <f t="shared" si="131"/>
        <v>1.83165829145729</v>
      </c>
      <c r="AH548" s="34">
        <v>0</v>
      </c>
      <c r="AI548" s="34">
        <v>0</v>
      </c>
      <c r="AJ548" s="35">
        <v>4752</v>
      </c>
      <c r="AK548" s="35">
        <v>1070</v>
      </c>
      <c r="AL548" s="35">
        <v>1932</v>
      </c>
      <c r="AM548" s="34">
        <v>0.5</v>
      </c>
      <c r="AN548" s="34">
        <f t="shared" si="132"/>
        <v>398</v>
      </c>
      <c r="AO548" s="35">
        <v>144</v>
      </c>
      <c r="AP548" s="35">
        <v>144</v>
      </c>
      <c r="AQ548" t="s">
        <v>82</v>
      </c>
      <c r="AR548">
        <v>20</v>
      </c>
      <c r="AS548" s="34">
        <v>0.033333333333333</v>
      </c>
      <c r="AT548" t="s">
        <v>83</v>
      </c>
      <c r="AU548" s="35">
        <f t="shared" si="142"/>
        <v>654</v>
      </c>
      <c r="AV548" s="35">
        <f t="shared" si="133"/>
        <v>720</v>
      </c>
      <c r="AW548" s="35">
        <f t="shared" si="134"/>
        <v>2.73618090452261</v>
      </c>
      <c r="AX548" s="35">
        <f t="shared" si="135"/>
        <v>0.309045226130653</v>
      </c>
      <c r="AY548" s="35">
        <f t="shared" si="136"/>
        <v>720</v>
      </c>
      <c r="AZ548" s="35">
        <f t="shared" si="137"/>
        <v>0</v>
      </c>
      <c r="BA548" s="27" t="str">
        <f t="shared" si="138"/>
        <v>3</v>
      </c>
      <c r="BB548" s="34">
        <v>0.00016606</v>
      </c>
      <c r="BC548" s="34">
        <f t="shared" si="139"/>
        <v>0</v>
      </c>
      <c r="BD548" s="34" t="e">
        <f t="shared" si="140"/>
        <v>#REF!</v>
      </c>
      <c r="BE548" s="34">
        <v>0.07</v>
      </c>
      <c r="BF548" s="34">
        <f t="shared" si="143"/>
        <v>50.4</v>
      </c>
      <c r="BG548" s="34" t="e">
        <f t="shared" si="141"/>
        <v>#REF!</v>
      </c>
      <c r="BH548" t="str">
        <f>IF(AT548="UDARA","U","N")&amp;LEFT($C$4,2)&amp;MID($C$4,4,2)&amp;LEFT(A548,3)&amp;MID(E548,2,2)&amp;VLOOKUP(E548,Acuan_Reference!C:L,10,0)</f>
        <v>N1501JKT71S8</v>
      </c>
      <c r="BI548" t="s">
        <v>84</v>
      </c>
      <c r="BJ548" t="s">
        <v>119</v>
      </c>
      <c r="BK548" t="s">
        <v>86</v>
      </c>
      <c r="BL548" t="s">
        <v>87</v>
      </c>
    </row>
    <row r="549" hidden="1" spans="1:64">
      <c r="A549" t="s">
        <v>98</v>
      </c>
      <c r="B549" t="s">
        <v>75</v>
      </c>
      <c r="C549" t="s">
        <v>76</v>
      </c>
      <c r="D549" t="s">
        <v>134</v>
      </c>
      <c r="E549" t="s">
        <v>161</v>
      </c>
      <c r="F549" t="s">
        <v>162</v>
      </c>
      <c r="G549" t="s">
        <v>118</v>
      </c>
      <c r="H549" t="s">
        <v>81</v>
      </c>
      <c r="I549" s="34">
        <v>12325</v>
      </c>
      <c r="J549" s="35">
        <v>193</v>
      </c>
      <c r="K549" s="35">
        <v>245</v>
      </c>
      <c r="L549" s="35">
        <v>319</v>
      </c>
      <c r="M549" s="35">
        <v>-48</v>
      </c>
      <c r="N549" s="35">
        <v>-143</v>
      </c>
      <c r="O549" s="35">
        <v>31</v>
      </c>
      <c r="P549" s="35">
        <v>7</v>
      </c>
      <c r="Q549" s="35">
        <v>9</v>
      </c>
      <c r="R549" s="35">
        <v>-54</v>
      </c>
      <c r="S549" s="35">
        <v>61</v>
      </c>
      <c r="T549" s="35">
        <v>20</v>
      </c>
      <c r="U549" s="35">
        <v>51</v>
      </c>
      <c r="V549" s="34">
        <v>44</v>
      </c>
      <c r="W549" s="34">
        <f t="shared" si="128"/>
        <v>30</v>
      </c>
      <c r="X549" s="35">
        <v>21</v>
      </c>
      <c r="Y549" s="35">
        <v>0</v>
      </c>
      <c r="Z549" s="35">
        <v>0</v>
      </c>
      <c r="AA549" s="34">
        <v>669</v>
      </c>
      <c r="AB549" s="34">
        <v>0</v>
      </c>
      <c r="AC549" s="34">
        <v>0</v>
      </c>
      <c r="AD549" s="34">
        <v>0</v>
      </c>
      <c r="AE549" s="34">
        <f t="shared" si="129"/>
        <v>669</v>
      </c>
      <c r="AF549" s="34">
        <f t="shared" si="130"/>
        <v>15.2045454545455</v>
      </c>
      <c r="AG549" s="34">
        <f t="shared" si="131"/>
        <v>22.3</v>
      </c>
      <c r="AH549" s="34">
        <v>0</v>
      </c>
      <c r="AI549" s="34">
        <v>0</v>
      </c>
      <c r="AJ549" s="35">
        <v>4752</v>
      </c>
      <c r="AK549" s="35">
        <v>6</v>
      </c>
      <c r="AL549" s="35">
        <v>19</v>
      </c>
      <c r="AM549" s="34">
        <v>0.9</v>
      </c>
      <c r="AN549" s="34">
        <f t="shared" si="132"/>
        <v>27</v>
      </c>
      <c r="AO549" s="35">
        <v>144</v>
      </c>
      <c r="AP549" s="35">
        <v>144</v>
      </c>
      <c r="AQ549" t="s">
        <v>82</v>
      </c>
      <c r="AR549">
        <v>4</v>
      </c>
      <c r="AS549" s="34">
        <v>0.1</v>
      </c>
      <c r="AT549" t="s">
        <v>83</v>
      </c>
      <c r="AU549" s="35">
        <f t="shared" si="142"/>
        <v>0</v>
      </c>
      <c r="AV549" s="35">
        <f t="shared" si="133"/>
        <v>0</v>
      </c>
      <c r="AW549" s="35">
        <f t="shared" si="134"/>
        <v>22.3</v>
      </c>
      <c r="AX549" s="35">
        <f t="shared" si="135"/>
        <v>21.6666666666667</v>
      </c>
      <c r="AY549" s="35">
        <f t="shared" si="136"/>
        <v>0</v>
      </c>
      <c r="AZ549" s="35">
        <f t="shared" si="137"/>
        <v>0</v>
      </c>
      <c r="BA549" s="27" t="str">
        <f t="shared" si="138"/>
        <v>Kelipatan Kirim/Master box &gt; 3x FC+index</v>
      </c>
      <c r="BB549" s="34">
        <v>0.00016606</v>
      </c>
      <c r="BC549" s="34">
        <f t="shared" si="139"/>
        <v>0</v>
      </c>
      <c r="BD549" s="34" t="e">
        <f t="shared" si="140"/>
        <v>#REF!</v>
      </c>
      <c r="BE549" s="34">
        <v>0.07</v>
      </c>
      <c r="BF549" s="34">
        <f t="shared" si="143"/>
        <v>0</v>
      </c>
      <c r="BG549" s="34" t="e">
        <f t="shared" si="141"/>
        <v>#REF!</v>
      </c>
      <c r="BH549" t="str">
        <f>IF(AT549="UDARA","U","N")&amp;LEFT($C$4,2)&amp;MID($C$4,4,2)&amp;LEFT(A549,3)&amp;MID(E549,2,2)&amp;VLOOKUP(E549,Acuan_Reference!C:L,10,0)</f>
        <v>N1501JMR71S8</v>
      </c>
      <c r="BI549" t="s">
        <v>84</v>
      </c>
      <c r="BJ549" t="s">
        <v>119</v>
      </c>
      <c r="BK549" t="s">
        <v>86</v>
      </c>
      <c r="BL549" t="s">
        <v>87</v>
      </c>
    </row>
    <row r="550" hidden="1" spans="1:64">
      <c r="A550" t="s">
        <v>99</v>
      </c>
      <c r="B550" t="s">
        <v>75</v>
      </c>
      <c r="C550" t="s">
        <v>76</v>
      </c>
      <c r="D550" t="s">
        <v>134</v>
      </c>
      <c r="E550" t="s">
        <v>161</v>
      </c>
      <c r="F550" t="s">
        <v>162</v>
      </c>
      <c r="G550" t="s">
        <v>118</v>
      </c>
      <c r="H550" t="s">
        <v>81</v>
      </c>
      <c r="I550" s="34">
        <v>12325</v>
      </c>
      <c r="J550" s="35">
        <v>0</v>
      </c>
      <c r="K550" s="35">
        <v>0</v>
      </c>
      <c r="L550" s="35">
        <v>0</v>
      </c>
      <c r="M550" s="35">
        <v>0</v>
      </c>
      <c r="N550" s="35">
        <v>290</v>
      </c>
      <c r="O550" s="35">
        <v>112</v>
      </c>
      <c r="P550" s="35">
        <v>53</v>
      </c>
      <c r="Q550" s="35">
        <v>-70</v>
      </c>
      <c r="R550" s="35">
        <v>142</v>
      </c>
      <c r="S550" s="35">
        <v>55</v>
      </c>
      <c r="T550" s="35">
        <v>59</v>
      </c>
      <c r="U550" s="35">
        <v>93</v>
      </c>
      <c r="V550" s="34">
        <v>69</v>
      </c>
      <c r="W550" s="34">
        <f t="shared" si="128"/>
        <v>107.666666666667</v>
      </c>
      <c r="X550" s="35">
        <v>27</v>
      </c>
      <c r="Y550" s="35">
        <v>0</v>
      </c>
      <c r="Z550" s="35">
        <v>0</v>
      </c>
      <c r="AA550" s="34">
        <v>96</v>
      </c>
      <c r="AB550" s="34">
        <v>0</v>
      </c>
      <c r="AC550" s="34">
        <v>0</v>
      </c>
      <c r="AD550" s="34">
        <v>0</v>
      </c>
      <c r="AE550" s="34">
        <f t="shared" si="129"/>
        <v>96</v>
      </c>
      <c r="AF550" s="34">
        <f t="shared" si="130"/>
        <v>1.39130434782609</v>
      </c>
      <c r="AG550" s="34">
        <f t="shared" si="131"/>
        <v>0.891640866873065</v>
      </c>
      <c r="AH550" s="34">
        <v>0</v>
      </c>
      <c r="AI550" s="34">
        <v>0</v>
      </c>
      <c r="AJ550" s="35">
        <v>4752</v>
      </c>
      <c r="AK550" s="35">
        <v>46</v>
      </c>
      <c r="AL550" s="35">
        <v>171</v>
      </c>
      <c r="AM550" s="34">
        <v>1.1</v>
      </c>
      <c r="AN550" s="34">
        <f t="shared" si="132"/>
        <v>118.433333333333</v>
      </c>
      <c r="AO550" s="35">
        <v>144</v>
      </c>
      <c r="AP550" s="35">
        <v>144</v>
      </c>
      <c r="AQ550" t="s">
        <v>82</v>
      </c>
      <c r="AR550">
        <v>4</v>
      </c>
      <c r="AS550" s="34">
        <v>0.33333333333333</v>
      </c>
      <c r="AT550" t="s">
        <v>83</v>
      </c>
      <c r="AU550" s="35">
        <f t="shared" si="142"/>
        <v>145.075</v>
      </c>
      <c r="AV550" s="35">
        <f t="shared" si="133"/>
        <v>288</v>
      </c>
      <c r="AW550" s="35">
        <f t="shared" si="134"/>
        <v>3.56656346749226</v>
      </c>
      <c r="AX550" s="35">
        <f t="shared" si="135"/>
        <v>1.97832817337461</v>
      </c>
      <c r="AY550" s="35">
        <f t="shared" si="136"/>
        <v>288</v>
      </c>
      <c r="AZ550" s="35">
        <f t="shared" si="137"/>
        <v>0</v>
      </c>
      <c r="BA550" s="27" t="str">
        <f t="shared" si="138"/>
        <v>3</v>
      </c>
      <c r="BB550" s="34">
        <v>0.00016606</v>
      </c>
      <c r="BC550" s="34">
        <f t="shared" si="139"/>
        <v>0</v>
      </c>
      <c r="BD550" s="34" t="e">
        <f t="shared" si="140"/>
        <v>#REF!</v>
      </c>
      <c r="BE550" s="34">
        <v>0.07</v>
      </c>
      <c r="BF550" s="34">
        <f t="shared" si="143"/>
        <v>20.16</v>
      </c>
      <c r="BG550" s="34" t="e">
        <f t="shared" si="141"/>
        <v>#REF!</v>
      </c>
      <c r="BH550" t="str">
        <f>IF(AT550="UDARA","U","N")&amp;LEFT($C$4,2)&amp;MID($C$4,4,2)&amp;LEFT(A550,3)&amp;MID(E550,2,2)&amp;VLOOKUP(E550,Acuan_Reference!C:L,10,0)</f>
        <v>N1501MDN71S8</v>
      </c>
      <c r="BI550" t="s">
        <v>84</v>
      </c>
      <c r="BJ550" t="s">
        <v>119</v>
      </c>
      <c r="BK550" t="s">
        <v>86</v>
      </c>
      <c r="BL550" t="s">
        <v>87</v>
      </c>
    </row>
    <row r="551" hidden="1" spans="1:64">
      <c r="A551" t="s">
        <v>100</v>
      </c>
      <c r="B551" t="s">
        <v>75</v>
      </c>
      <c r="C551" t="s">
        <v>76</v>
      </c>
      <c r="D551" t="s">
        <v>134</v>
      </c>
      <c r="E551" t="s">
        <v>161</v>
      </c>
      <c r="F551" t="s">
        <v>162</v>
      </c>
      <c r="G551" t="s">
        <v>118</v>
      </c>
      <c r="H551" t="s">
        <v>81</v>
      </c>
      <c r="I551" s="34">
        <v>12325</v>
      </c>
      <c r="J551" s="35">
        <v>0</v>
      </c>
      <c r="K551" s="35">
        <v>0</v>
      </c>
      <c r="L551" s="35">
        <v>0</v>
      </c>
      <c r="M551" s="35">
        <v>0</v>
      </c>
      <c r="N551" s="35">
        <v>0</v>
      </c>
      <c r="O551" s="35">
        <v>0</v>
      </c>
      <c r="P551" s="35">
        <v>0</v>
      </c>
      <c r="Q551" s="35">
        <v>0</v>
      </c>
      <c r="R551" s="35">
        <v>0</v>
      </c>
      <c r="S551" s="35">
        <v>0</v>
      </c>
      <c r="T551" s="35">
        <v>0</v>
      </c>
      <c r="U551" s="35">
        <v>0</v>
      </c>
      <c r="V551" s="34">
        <v>0</v>
      </c>
      <c r="W551" s="34">
        <f t="shared" si="128"/>
        <v>0</v>
      </c>
      <c r="X551" s="35">
        <v>0</v>
      </c>
      <c r="Y551" s="35">
        <v>0</v>
      </c>
      <c r="Z551" s="35">
        <v>0</v>
      </c>
      <c r="AA551" s="34">
        <v>0</v>
      </c>
      <c r="AB551" s="34">
        <v>0</v>
      </c>
      <c r="AC551" s="34">
        <v>0</v>
      </c>
      <c r="AD551" s="34">
        <v>0</v>
      </c>
      <c r="AE551" s="34">
        <f t="shared" si="129"/>
        <v>0</v>
      </c>
      <c r="AF551" s="34">
        <f t="shared" si="130"/>
        <v>9999</v>
      </c>
      <c r="AG551" s="34">
        <f t="shared" si="131"/>
        <v>9999</v>
      </c>
      <c r="AH551" s="34">
        <v>0</v>
      </c>
      <c r="AI551" s="34">
        <v>0</v>
      </c>
      <c r="AJ551" s="35">
        <v>4752</v>
      </c>
      <c r="AK551" s="35">
        <v>0</v>
      </c>
      <c r="AL551" s="35">
        <v>0</v>
      </c>
      <c r="AM551" s="34">
        <v>1.5</v>
      </c>
      <c r="AN551" s="34">
        <f t="shared" si="132"/>
        <v>0</v>
      </c>
      <c r="AO551" s="35">
        <v>144</v>
      </c>
      <c r="AP551" s="35">
        <v>144</v>
      </c>
      <c r="AQ551" t="s">
        <v>82</v>
      </c>
      <c r="AR551">
        <v>2</v>
      </c>
      <c r="AS551" s="34">
        <v>0.76666666666667</v>
      </c>
      <c r="AT551" t="s">
        <v>83</v>
      </c>
      <c r="AU551" s="35">
        <f t="shared" si="142"/>
        <v>0</v>
      </c>
      <c r="AV551" s="35">
        <f t="shared" si="133"/>
        <v>0</v>
      </c>
      <c r="AW551" s="35">
        <f t="shared" si="134"/>
        <v>9999</v>
      </c>
      <c r="AX551" s="35">
        <f t="shared" si="135"/>
        <v>9999</v>
      </c>
      <c r="AY551" s="35">
        <f t="shared" si="136"/>
        <v>0</v>
      </c>
      <c r="AZ551" s="35">
        <f t="shared" si="137"/>
        <v>0</v>
      </c>
      <c r="BA551" s="27" t="str">
        <f t="shared" si="138"/>
        <v>Kelipatan Kirim/Master box &gt; 3x FC+index</v>
      </c>
      <c r="BB551" s="34">
        <v>0.00016606</v>
      </c>
      <c r="BC551" s="34">
        <f t="shared" si="139"/>
        <v>0</v>
      </c>
      <c r="BD551" s="34" t="e">
        <f t="shared" si="140"/>
        <v>#REF!</v>
      </c>
      <c r="BE551" s="34">
        <v>0.07</v>
      </c>
      <c r="BF551" s="34">
        <f t="shared" si="143"/>
        <v>0</v>
      </c>
      <c r="BG551" s="34" t="e">
        <f t="shared" si="141"/>
        <v>#REF!</v>
      </c>
      <c r="BH551" t="str">
        <f>IF(AT551="UDARA","U","N")&amp;LEFT($C$4,2)&amp;MID($C$4,4,2)&amp;LEFT(A551,3)&amp;MID(E551,2,2)&amp;VLOOKUP(E551,Acuan_Reference!C:L,10,0)</f>
        <v>N1501MDO71S8</v>
      </c>
      <c r="BI551" t="s">
        <v>84</v>
      </c>
      <c r="BJ551" t="s">
        <v>119</v>
      </c>
      <c r="BK551" t="s">
        <v>86</v>
      </c>
      <c r="BL551" t="s">
        <v>87</v>
      </c>
    </row>
    <row r="552" hidden="1" spans="1:64">
      <c r="A552" t="s">
        <v>101</v>
      </c>
      <c r="B552" t="s">
        <v>75</v>
      </c>
      <c r="C552" t="s">
        <v>76</v>
      </c>
      <c r="D552" t="s">
        <v>134</v>
      </c>
      <c r="E552" t="s">
        <v>161</v>
      </c>
      <c r="F552" t="s">
        <v>162</v>
      </c>
      <c r="G552" t="s">
        <v>118</v>
      </c>
      <c r="H552" t="s">
        <v>81</v>
      </c>
      <c r="I552" s="34">
        <v>12325</v>
      </c>
      <c r="J552" s="35">
        <v>0</v>
      </c>
      <c r="K552" s="35">
        <v>0</v>
      </c>
      <c r="L552" s="35">
        <v>0</v>
      </c>
      <c r="M552" s="35">
        <v>0</v>
      </c>
      <c r="N552" s="35">
        <v>0</v>
      </c>
      <c r="O552" s="35">
        <v>0</v>
      </c>
      <c r="P552" s="35">
        <v>0</v>
      </c>
      <c r="Q552" s="35">
        <v>0</v>
      </c>
      <c r="R552" s="35">
        <v>0</v>
      </c>
      <c r="S552" s="35">
        <v>0</v>
      </c>
      <c r="T552" s="35">
        <v>0</v>
      </c>
      <c r="U552" s="35">
        <v>0</v>
      </c>
      <c r="V552" s="34">
        <v>0</v>
      </c>
      <c r="W552" s="34">
        <f t="shared" si="128"/>
        <v>0</v>
      </c>
      <c r="X552" s="35">
        <v>0</v>
      </c>
      <c r="Y552" s="35">
        <v>0</v>
      </c>
      <c r="Z552" s="35">
        <v>0</v>
      </c>
      <c r="AA552" s="34">
        <v>0</v>
      </c>
      <c r="AB552" s="34">
        <v>0</v>
      </c>
      <c r="AC552" s="34">
        <v>0</v>
      </c>
      <c r="AD552" s="34">
        <v>0</v>
      </c>
      <c r="AE552" s="34">
        <f t="shared" si="129"/>
        <v>0</v>
      </c>
      <c r="AF552" s="34">
        <f t="shared" si="130"/>
        <v>9999</v>
      </c>
      <c r="AG552" s="34">
        <f t="shared" si="131"/>
        <v>9999</v>
      </c>
      <c r="AH552" s="34">
        <v>0</v>
      </c>
      <c r="AI552" s="34">
        <v>0</v>
      </c>
      <c r="AJ552" s="35">
        <v>4752</v>
      </c>
      <c r="AK552" s="35">
        <v>0</v>
      </c>
      <c r="AL552" s="35">
        <v>0</v>
      </c>
      <c r="AM552" s="34">
        <v>1.3</v>
      </c>
      <c r="AN552" s="34">
        <f t="shared" si="132"/>
        <v>0</v>
      </c>
      <c r="AO552" s="35">
        <v>144</v>
      </c>
      <c r="AP552" s="35">
        <v>144</v>
      </c>
      <c r="AQ552" t="s">
        <v>82</v>
      </c>
      <c r="AR552">
        <v>4</v>
      </c>
      <c r="AS552" s="34">
        <v>0.5</v>
      </c>
      <c r="AT552" t="s">
        <v>83</v>
      </c>
      <c r="AU552" s="35">
        <f t="shared" si="142"/>
        <v>0</v>
      </c>
      <c r="AV552" s="35">
        <f t="shared" si="133"/>
        <v>0</v>
      </c>
      <c r="AW552" s="35">
        <f t="shared" si="134"/>
        <v>9999</v>
      </c>
      <c r="AX552" s="35">
        <f t="shared" si="135"/>
        <v>9999</v>
      </c>
      <c r="AY552" s="35">
        <f t="shared" si="136"/>
        <v>0</v>
      </c>
      <c r="AZ552" s="35">
        <f t="shared" si="137"/>
        <v>0</v>
      </c>
      <c r="BA552" s="27" t="str">
        <f t="shared" si="138"/>
        <v>Kelipatan Kirim/Master box &gt; 3x FC+index</v>
      </c>
      <c r="BB552" s="34">
        <v>0.00016606</v>
      </c>
      <c r="BC552" s="34">
        <f t="shared" si="139"/>
        <v>0</v>
      </c>
      <c r="BD552" s="34" t="e">
        <f t="shared" si="140"/>
        <v>#REF!</v>
      </c>
      <c r="BE552" s="34">
        <v>0.07</v>
      </c>
      <c r="BF552" s="34">
        <f t="shared" si="143"/>
        <v>0</v>
      </c>
      <c r="BG552" s="34" t="e">
        <f t="shared" si="141"/>
        <v>#REF!</v>
      </c>
      <c r="BH552" t="str">
        <f>IF(AT552="UDARA","U","N")&amp;LEFT($C$4,2)&amp;MID($C$4,4,2)&amp;LEFT(A552,3)&amp;MID(E552,2,2)&amp;VLOOKUP(E552,Acuan_Reference!C:L,10,0)</f>
        <v>N1501MKS71S8</v>
      </c>
      <c r="BI552" t="s">
        <v>84</v>
      </c>
      <c r="BJ552" t="s">
        <v>119</v>
      </c>
      <c r="BK552" t="s">
        <v>86</v>
      </c>
      <c r="BL552" t="s">
        <v>87</v>
      </c>
    </row>
    <row r="553" hidden="1" spans="1:64">
      <c r="A553" t="s">
        <v>102</v>
      </c>
      <c r="B553" t="s">
        <v>75</v>
      </c>
      <c r="C553" t="s">
        <v>76</v>
      </c>
      <c r="D553" t="s">
        <v>134</v>
      </c>
      <c r="E553" t="s">
        <v>161</v>
      </c>
      <c r="F553" t="s">
        <v>162</v>
      </c>
      <c r="G553" t="s">
        <v>118</v>
      </c>
      <c r="H553" t="s">
        <v>81</v>
      </c>
      <c r="I553" s="34">
        <v>12325</v>
      </c>
      <c r="J553" s="35">
        <v>438</v>
      </c>
      <c r="K553" s="35">
        <v>605</v>
      </c>
      <c r="L553" s="35">
        <v>349</v>
      </c>
      <c r="M553" s="35">
        <v>18</v>
      </c>
      <c r="N553" s="35">
        <v>155</v>
      </c>
      <c r="O553" s="35">
        <v>252</v>
      </c>
      <c r="P553" s="35">
        <v>82</v>
      </c>
      <c r="Q553" s="35">
        <v>132</v>
      </c>
      <c r="R553" s="35">
        <v>161</v>
      </c>
      <c r="S553" s="35">
        <v>94</v>
      </c>
      <c r="T553" s="35">
        <v>154</v>
      </c>
      <c r="U553" s="35">
        <v>197</v>
      </c>
      <c r="V553" s="34">
        <v>148.33333333333</v>
      </c>
      <c r="W553" s="34">
        <f t="shared" si="128"/>
        <v>208</v>
      </c>
      <c r="X553" s="35">
        <v>62</v>
      </c>
      <c r="Y553" s="35">
        <v>0</v>
      </c>
      <c r="Z553" s="35">
        <v>0</v>
      </c>
      <c r="AA553" s="34">
        <v>133</v>
      </c>
      <c r="AB553" s="34">
        <v>0</v>
      </c>
      <c r="AC553" s="34">
        <v>0</v>
      </c>
      <c r="AD553" s="34">
        <v>0</v>
      </c>
      <c r="AE553" s="34">
        <f t="shared" si="129"/>
        <v>133</v>
      </c>
      <c r="AF553" s="34">
        <f t="shared" si="130"/>
        <v>0.896629213483166</v>
      </c>
      <c r="AG553" s="34">
        <f t="shared" si="131"/>
        <v>0.639423076923077</v>
      </c>
      <c r="AH553" s="34">
        <v>0</v>
      </c>
      <c r="AI553" s="34">
        <v>0</v>
      </c>
      <c r="AJ553" s="35">
        <v>4752</v>
      </c>
      <c r="AK553" s="35">
        <v>138</v>
      </c>
      <c r="AL553" s="35">
        <v>273</v>
      </c>
      <c r="AM553" s="34">
        <v>0.8</v>
      </c>
      <c r="AN553" s="34">
        <f t="shared" si="132"/>
        <v>166.4</v>
      </c>
      <c r="AO553" s="35">
        <v>144</v>
      </c>
      <c r="AP553" s="35">
        <v>144</v>
      </c>
      <c r="AQ553" t="s">
        <v>82</v>
      </c>
      <c r="AR553">
        <v>8</v>
      </c>
      <c r="AS553" s="34">
        <v>0.1</v>
      </c>
      <c r="AT553" t="s">
        <v>83</v>
      </c>
      <c r="AU553" s="35">
        <f t="shared" si="142"/>
        <v>229.8</v>
      </c>
      <c r="AV553" s="35">
        <f t="shared" si="133"/>
        <v>288</v>
      </c>
      <c r="AW553" s="35">
        <f t="shared" si="134"/>
        <v>2.02403846153846</v>
      </c>
      <c r="AX553" s="35">
        <f t="shared" si="135"/>
        <v>0.711538461538462</v>
      </c>
      <c r="AY553" s="35">
        <f t="shared" si="136"/>
        <v>288</v>
      </c>
      <c r="AZ553" s="35">
        <f t="shared" si="137"/>
        <v>0</v>
      </c>
      <c r="BA553" s="27" t="str">
        <f t="shared" si="138"/>
        <v>3</v>
      </c>
      <c r="BB553" s="34">
        <v>0.00016606</v>
      </c>
      <c r="BC553" s="34">
        <f t="shared" si="139"/>
        <v>0</v>
      </c>
      <c r="BD553" s="34" t="e">
        <f t="shared" si="140"/>
        <v>#REF!</v>
      </c>
      <c r="BE553" s="34">
        <v>0.07</v>
      </c>
      <c r="BF553" s="34">
        <f t="shared" si="143"/>
        <v>20.16</v>
      </c>
      <c r="BG553" s="34" t="e">
        <f t="shared" si="141"/>
        <v>#REF!</v>
      </c>
      <c r="BH553" t="str">
        <f>IF(AT553="UDARA","U","N")&amp;LEFT($C$4,2)&amp;MID($C$4,4,2)&amp;LEFT(A553,3)&amp;MID(E553,2,2)&amp;VLOOKUP(E553,Acuan_Reference!C:L,10,0)</f>
        <v>N1501MLG71S8</v>
      </c>
      <c r="BI553" t="s">
        <v>84</v>
      </c>
      <c r="BJ553" t="s">
        <v>119</v>
      </c>
      <c r="BK553" t="s">
        <v>86</v>
      </c>
      <c r="BL553" t="s">
        <v>87</v>
      </c>
    </row>
    <row r="554" hidden="1" spans="1:64">
      <c r="A554" t="s">
        <v>103</v>
      </c>
      <c r="B554" t="s">
        <v>75</v>
      </c>
      <c r="C554" t="s">
        <v>76</v>
      </c>
      <c r="D554" t="s">
        <v>134</v>
      </c>
      <c r="E554" t="s">
        <v>161</v>
      </c>
      <c r="F554" t="s">
        <v>162</v>
      </c>
      <c r="G554" t="s">
        <v>118</v>
      </c>
      <c r="H554" t="s">
        <v>81</v>
      </c>
      <c r="I554" s="34">
        <v>12325</v>
      </c>
      <c r="J554" s="35">
        <v>0</v>
      </c>
      <c r="K554" s="35">
        <v>0</v>
      </c>
      <c r="L554" s="35">
        <v>0</v>
      </c>
      <c r="M554" s="35">
        <v>0</v>
      </c>
      <c r="N554" s="35">
        <v>0</v>
      </c>
      <c r="O554" s="35">
        <v>0</v>
      </c>
      <c r="P554" s="35">
        <v>0</v>
      </c>
      <c r="Q554" s="35">
        <v>0</v>
      </c>
      <c r="R554" s="35">
        <v>0</v>
      </c>
      <c r="S554" s="35">
        <v>0</v>
      </c>
      <c r="T554" s="35">
        <v>0</v>
      </c>
      <c r="U554" s="35">
        <v>0</v>
      </c>
      <c r="V554" s="34">
        <v>0</v>
      </c>
      <c r="W554" s="34">
        <f t="shared" si="128"/>
        <v>0</v>
      </c>
      <c r="X554" s="35">
        <v>0</v>
      </c>
      <c r="Y554" s="35">
        <v>0</v>
      </c>
      <c r="Z554" s="35">
        <v>0</v>
      </c>
      <c r="AA554" s="34">
        <v>0</v>
      </c>
      <c r="AB554" s="34">
        <v>0</v>
      </c>
      <c r="AC554" s="34">
        <v>0</v>
      </c>
      <c r="AD554" s="34">
        <v>0</v>
      </c>
      <c r="AE554" s="34">
        <f t="shared" si="129"/>
        <v>0</v>
      </c>
      <c r="AF554" s="34">
        <f t="shared" si="130"/>
        <v>9999</v>
      </c>
      <c r="AG554" s="34">
        <f t="shared" si="131"/>
        <v>9999</v>
      </c>
      <c r="AH554" s="34">
        <v>0</v>
      </c>
      <c r="AI554" s="34">
        <v>0</v>
      </c>
      <c r="AJ554" s="35">
        <v>4752</v>
      </c>
      <c r="AK554" s="35">
        <v>0</v>
      </c>
      <c r="AL554" s="35">
        <v>0</v>
      </c>
      <c r="AM554" s="34">
        <v>1.3</v>
      </c>
      <c r="AN554" s="34">
        <f t="shared" si="132"/>
        <v>0</v>
      </c>
      <c r="AO554" s="35">
        <v>144</v>
      </c>
      <c r="AP554" s="35">
        <v>144</v>
      </c>
      <c r="AQ554" t="s">
        <v>82</v>
      </c>
      <c r="AR554">
        <v>2</v>
      </c>
      <c r="AS554" s="34">
        <v>0.36666666666667</v>
      </c>
      <c r="AT554" t="s">
        <v>83</v>
      </c>
      <c r="AU554" s="35">
        <f t="shared" si="142"/>
        <v>0</v>
      </c>
      <c r="AV554" s="35">
        <f t="shared" si="133"/>
        <v>0</v>
      </c>
      <c r="AW554" s="35">
        <f t="shared" si="134"/>
        <v>9999</v>
      </c>
      <c r="AX554" s="35">
        <f t="shared" si="135"/>
        <v>9999</v>
      </c>
      <c r="AY554" s="35">
        <f t="shared" si="136"/>
        <v>0</v>
      </c>
      <c r="AZ554" s="35">
        <f t="shared" si="137"/>
        <v>0</v>
      </c>
      <c r="BA554" s="27" t="str">
        <f t="shared" si="138"/>
        <v>Kelipatan Kirim/Master box &gt; 3x FC+index</v>
      </c>
      <c r="BB554" s="34">
        <v>0.00016606</v>
      </c>
      <c r="BC554" s="34">
        <f t="shared" si="139"/>
        <v>0</v>
      </c>
      <c r="BD554" s="34" t="e">
        <f t="shared" si="140"/>
        <v>#REF!</v>
      </c>
      <c r="BE554" s="34">
        <v>0.07</v>
      </c>
      <c r="BF554" s="34">
        <f t="shared" si="143"/>
        <v>0</v>
      </c>
      <c r="BG554" s="34" t="e">
        <f t="shared" si="141"/>
        <v>#REF!</v>
      </c>
      <c r="BH554" t="str">
        <f>IF(AT554="UDARA","U","N")&amp;LEFT($C$4,2)&amp;MID($C$4,4,2)&amp;LEFT(A554,3)&amp;MID(E554,2,2)&amp;VLOOKUP(E554,Acuan_Reference!C:L,10,0)</f>
        <v>N1501NAD71S8</v>
      </c>
      <c r="BI554" t="s">
        <v>84</v>
      </c>
      <c r="BJ554" t="s">
        <v>119</v>
      </c>
      <c r="BK554" t="s">
        <v>86</v>
      </c>
      <c r="BL554" t="s">
        <v>87</v>
      </c>
    </row>
    <row r="555" hidden="1" spans="1:64">
      <c r="A555" t="s">
        <v>104</v>
      </c>
      <c r="B555" t="s">
        <v>75</v>
      </c>
      <c r="C555" t="s">
        <v>76</v>
      </c>
      <c r="D555" t="s">
        <v>134</v>
      </c>
      <c r="E555" t="s">
        <v>161</v>
      </c>
      <c r="F555" t="s">
        <v>162</v>
      </c>
      <c r="G555" t="s">
        <v>118</v>
      </c>
      <c r="H555" t="s">
        <v>81</v>
      </c>
      <c r="I555" s="34">
        <v>12325</v>
      </c>
      <c r="J555" s="35">
        <v>0</v>
      </c>
      <c r="K555" s="35">
        <v>0</v>
      </c>
      <c r="L555" s="35">
        <v>0</v>
      </c>
      <c r="M555" s="35">
        <v>0</v>
      </c>
      <c r="N555" s="35">
        <v>0</v>
      </c>
      <c r="O555" s="35">
        <v>0</v>
      </c>
      <c r="P555" s="35">
        <v>0</v>
      </c>
      <c r="Q555" s="35">
        <v>0</v>
      </c>
      <c r="R555" s="35">
        <v>27</v>
      </c>
      <c r="S555" s="35">
        <v>141</v>
      </c>
      <c r="T555" s="35">
        <v>48</v>
      </c>
      <c r="U555" s="35">
        <v>55</v>
      </c>
      <c r="V555" s="34">
        <v>81.333333333333</v>
      </c>
      <c r="W555" s="34">
        <f t="shared" si="128"/>
        <v>82.6666666666667</v>
      </c>
      <c r="X555" s="35">
        <v>48</v>
      </c>
      <c r="Y555" s="35">
        <v>0</v>
      </c>
      <c r="Z555" s="35">
        <v>0</v>
      </c>
      <c r="AA555" s="34">
        <v>545</v>
      </c>
      <c r="AB555" s="34">
        <v>0</v>
      </c>
      <c r="AC555" s="34">
        <v>0</v>
      </c>
      <c r="AD555" s="34">
        <v>0</v>
      </c>
      <c r="AE555" s="34">
        <f t="shared" si="129"/>
        <v>545</v>
      </c>
      <c r="AF555" s="34">
        <f t="shared" si="130"/>
        <v>6.70081967213117</v>
      </c>
      <c r="AG555" s="34">
        <f t="shared" si="131"/>
        <v>6.59274193548387</v>
      </c>
      <c r="AH555" s="34">
        <v>0</v>
      </c>
      <c r="AI555" s="34">
        <v>0</v>
      </c>
      <c r="AJ555" s="35">
        <v>4752</v>
      </c>
      <c r="AK555" s="35">
        <v>61</v>
      </c>
      <c r="AL555" s="35">
        <v>145</v>
      </c>
      <c r="AM555" s="34">
        <v>1</v>
      </c>
      <c r="AN555" s="34">
        <f t="shared" si="132"/>
        <v>82.6666666666667</v>
      </c>
      <c r="AO555" s="35">
        <v>144</v>
      </c>
      <c r="AP555" s="35">
        <v>144</v>
      </c>
      <c r="AQ555" t="s">
        <v>82</v>
      </c>
      <c r="AR555">
        <v>4</v>
      </c>
      <c r="AS555" s="34">
        <v>0.26666666666667</v>
      </c>
      <c r="AT555" t="s">
        <v>83</v>
      </c>
      <c r="AU555" s="35">
        <f t="shared" si="142"/>
        <v>0</v>
      </c>
      <c r="AV555" s="35">
        <f t="shared" si="133"/>
        <v>0</v>
      </c>
      <c r="AW555" s="35">
        <f t="shared" si="134"/>
        <v>6.59274193548387</v>
      </c>
      <c r="AX555" s="35">
        <f t="shared" si="135"/>
        <v>4.83870967741935</v>
      </c>
      <c r="AY555" s="35">
        <f t="shared" si="136"/>
        <v>0</v>
      </c>
      <c r="AZ555" s="35">
        <f t="shared" si="137"/>
        <v>0</v>
      </c>
      <c r="BA555" s="27" t="str">
        <f t="shared" si="138"/>
        <v>Kelipatan Kirim/Master box &gt; 3x FC+index</v>
      </c>
      <c r="BB555" s="34">
        <v>0.00016606</v>
      </c>
      <c r="BC555" s="34">
        <f t="shared" si="139"/>
        <v>0</v>
      </c>
      <c r="BD555" s="34" t="e">
        <f t="shared" si="140"/>
        <v>#REF!</v>
      </c>
      <c r="BE555" s="34">
        <v>0.07</v>
      </c>
      <c r="BF555" s="34">
        <f t="shared" si="143"/>
        <v>0</v>
      </c>
      <c r="BG555" s="34" t="e">
        <f t="shared" si="141"/>
        <v>#REF!</v>
      </c>
      <c r="BH555" t="str">
        <f>IF(AT555="UDARA","U","N")&amp;LEFT($C$4,2)&amp;MID($C$4,4,2)&amp;LEFT(A555,3)&amp;MID(E555,2,2)&amp;VLOOKUP(E555,Acuan_Reference!C:L,10,0)</f>
        <v>N1501PDG71S8</v>
      </c>
      <c r="BI555" t="s">
        <v>84</v>
      </c>
      <c r="BJ555" t="s">
        <v>119</v>
      </c>
      <c r="BK555" t="s">
        <v>86</v>
      </c>
      <c r="BL555" t="s">
        <v>87</v>
      </c>
    </row>
    <row r="556" hidden="1" spans="1:64">
      <c r="A556" t="s">
        <v>105</v>
      </c>
      <c r="B556" t="s">
        <v>75</v>
      </c>
      <c r="C556" t="s">
        <v>76</v>
      </c>
      <c r="D556" t="s">
        <v>134</v>
      </c>
      <c r="E556" t="s">
        <v>161</v>
      </c>
      <c r="F556" t="s">
        <v>162</v>
      </c>
      <c r="G556" t="s">
        <v>118</v>
      </c>
      <c r="H556" t="s">
        <v>81</v>
      </c>
      <c r="I556" s="34">
        <v>12325</v>
      </c>
      <c r="J556" s="35">
        <v>0</v>
      </c>
      <c r="K556" s="35">
        <v>0</v>
      </c>
      <c r="L556" s="35">
        <v>1</v>
      </c>
      <c r="M556" s="35">
        <v>61</v>
      </c>
      <c r="N556" s="35">
        <v>48</v>
      </c>
      <c r="O556" s="35">
        <v>163</v>
      </c>
      <c r="P556" s="35">
        <v>48</v>
      </c>
      <c r="Q556" s="35">
        <v>17</v>
      </c>
      <c r="R556" s="35">
        <v>61</v>
      </c>
      <c r="S556" s="35">
        <v>50</v>
      </c>
      <c r="T556" s="35">
        <v>19</v>
      </c>
      <c r="U556" s="35">
        <v>48</v>
      </c>
      <c r="V556" s="34">
        <v>39</v>
      </c>
      <c r="W556" s="34">
        <f t="shared" si="128"/>
        <v>51.3333333333333</v>
      </c>
      <c r="X556" s="35">
        <v>21</v>
      </c>
      <c r="Y556" s="35">
        <v>0</v>
      </c>
      <c r="Z556" s="35">
        <v>0</v>
      </c>
      <c r="AA556" s="34">
        <v>18</v>
      </c>
      <c r="AB556" s="34">
        <v>0</v>
      </c>
      <c r="AC556" s="34">
        <v>0</v>
      </c>
      <c r="AD556" s="34">
        <v>0</v>
      </c>
      <c r="AE556" s="34">
        <f t="shared" si="129"/>
        <v>18</v>
      </c>
      <c r="AF556" s="34">
        <f t="shared" si="130"/>
        <v>0.461538461538462</v>
      </c>
      <c r="AG556" s="34">
        <f t="shared" si="131"/>
        <v>0.350649350649351</v>
      </c>
      <c r="AH556" s="34">
        <v>0</v>
      </c>
      <c r="AI556" s="34">
        <v>0</v>
      </c>
      <c r="AJ556" s="35">
        <v>4752</v>
      </c>
      <c r="AK556" s="35">
        <v>46</v>
      </c>
      <c r="AL556" s="35">
        <v>87</v>
      </c>
      <c r="AM556" s="34">
        <v>1</v>
      </c>
      <c r="AN556" s="34">
        <f t="shared" si="132"/>
        <v>51.3333333333333</v>
      </c>
      <c r="AO556" s="35">
        <v>144</v>
      </c>
      <c r="AP556" s="35">
        <v>144</v>
      </c>
      <c r="AQ556" t="s">
        <v>82</v>
      </c>
      <c r="AR556">
        <v>4</v>
      </c>
      <c r="AS556" s="34">
        <v>0.26666666666667</v>
      </c>
      <c r="AT556" t="s">
        <v>83</v>
      </c>
      <c r="AU556" s="35">
        <f t="shared" si="142"/>
        <v>90.25</v>
      </c>
      <c r="AV556" s="35">
        <f t="shared" si="133"/>
        <v>144</v>
      </c>
      <c r="AW556" s="35">
        <f t="shared" si="134"/>
        <v>3.15584415584416</v>
      </c>
      <c r="AX556" s="35">
        <f t="shared" si="135"/>
        <v>1.46103896103896</v>
      </c>
      <c r="AY556" s="35">
        <f t="shared" si="136"/>
        <v>144</v>
      </c>
      <c r="AZ556" s="35">
        <f t="shared" si="137"/>
        <v>0</v>
      </c>
      <c r="BA556" s="27" t="str">
        <f t="shared" si="138"/>
        <v>2</v>
      </c>
      <c r="BB556" s="34">
        <v>0.00016606</v>
      </c>
      <c r="BC556" s="34">
        <f t="shared" si="139"/>
        <v>0</v>
      </c>
      <c r="BD556" s="34" t="e">
        <f t="shared" si="140"/>
        <v>#REF!</v>
      </c>
      <c r="BE556" s="34">
        <v>0.07</v>
      </c>
      <c r="BF556" s="34">
        <f t="shared" si="143"/>
        <v>10.08</v>
      </c>
      <c r="BG556" s="34" t="e">
        <f t="shared" si="141"/>
        <v>#REF!</v>
      </c>
      <c r="BH556" t="str">
        <f>IF(AT556="UDARA","U","N")&amp;LEFT($C$4,2)&amp;MID($C$4,4,2)&amp;LEFT(A556,3)&amp;MID(E556,2,2)&amp;VLOOKUP(E556,Acuan_Reference!C:L,10,0)</f>
        <v>N1501PKB71S8</v>
      </c>
      <c r="BI556" t="s">
        <v>84</v>
      </c>
      <c r="BJ556" t="s">
        <v>119</v>
      </c>
      <c r="BK556" t="s">
        <v>86</v>
      </c>
      <c r="BL556" t="s">
        <v>87</v>
      </c>
    </row>
    <row r="557" hidden="1" spans="1:64">
      <c r="A557" t="s">
        <v>106</v>
      </c>
      <c r="B557" t="s">
        <v>75</v>
      </c>
      <c r="C557" t="s">
        <v>76</v>
      </c>
      <c r="D557" t="s">
        <v>134</v>
      </c>
      <c r="E557" t="s">
        <v>161</v>
      </c>
      <c r="F557" t="s">
        <v>162</v>
      </c>
      <c r="G557" t="s">
        <v>118</v>
      </c>
      <c r="H557" t="s">
        <v>81</v>
      </c>
      <c r="I557" s="34">
        <v>12325</v>
      </c>
      <c r="J557" s="35">
        <v>0</v>
      </c>
      <c r="K557" s="35">
        <v>0</v>
      </c>
      <c r="L557" s="35">
        <v>0</v>
      </c>
      <c r="M557" s="35">
        <v>0</v>
      </c>
      <c r="N557" s="35">
        <v>432</v>
      </c>
      <c r="O557" s="35">
        <v>43</v>
      </c>
      <c r="P557" s="35">
        <v>69</v>
      </c>
      <c r="Q557" s="35">
        <v>32</v>
      </c>
      <c r="R557" s="35">
        <v>44</v>
      </c>
      <c r="S557" s="35">
        <v>75</v>
      </c>
      <c r="T557" s="35">
        <v>-184</v>
      </c>
      <c r="U557" s="35">
        <v>29</v>
      </c>
      <c r="V557" s="34">
        <v>-26.666666666667</v>
      </c>
      <c r="W557" s="34">
        <f t="shared" si="128"/>
        <v>-51.6666666666667</v>
      </c>
      <c r="X557" s="35">
        <v>6</v>
      </c>
      <c r="Y557" s="35">
        <v>0</v>
      </c>
      <c r="Z557" s="35">
        <v>0</v>
      </c>
      <c r="AA557" s="34">
        <v>450</v>
      </c>
      <c r="AB557" s="34">
        <v>0</v>
      </c>
      <c r="AC557" s="34">
        <v>0</v>
      </c>
      <c r="AD557" s="34">
        <v>0</v>
      </c>
      <c r="AE557" s="34">
        <f t="shared" si="129"/>
        <v>450</v>
      </c>
      <c r="AF557" s="34">
        <f t="shared" si="130"/>
        <v>9999</v>
      </c>
      <c r="AG557" s="34">
        <f t="shared" si="131"/>
        <v>9999</v>
      </c>
      <c r="AH557" s="34">
        <v>0</v>
      </c>
      <c r="AI557" s="34">
        <v>0</v>
      </c>
      <c r="AJ557" s="35">
        <v>4752</v>
      </c>
      <c r="AK557" s="35">
        <v>55</v>
      </c>
      <c r="AL557" s="35">
        <v>0</v>
      </c>
      <c r="AM557" s="34">
        <v>0.9</v>
      </c>
      <c r="AN557" s="34">
        <f t="shared" si="132"/>
        <v>0</v>
      </c>
      <c r="AO557" s="35">
        <v>144</v>
      </c>
      <c r="AP557" s="35">
        <v>144</v>
      </c>
      <c r="AQ557" t="s">
        <v>82</v>
      </c>
      <c r="AR557">
        <v>4</v>
      </c>
      <c r="AS557" s="34">
        <v>0.16666666666667</v>
      </c>
      <c r="AT557" t="s">
        <v>83</v>
      </c>
      <c r="AU557" s="35">
        <f t="shared" si="142"/>
        <v>0</v>
      </c>
      <c r="AV557" s="35">
        <f t="shared" si="133"/>
        <v>0</v>
      </c>
      <c r="AW557" s="35">
        <f t="shared" si="134"/>
        <v>9999</v>
      </c>
      <c r="AX557" s="35">
        <f t="shared" si="135"/>
        <v>9999</v>
      </c>
      <c r="AY557" s="35">
        <f t="shared" si="136"/>
        <v>0</v>
      </c>
      <c r="AZ557" s="35">
        <f t="shared" si="137"/>
        <v>0</v>
      </c>
      <c r="BA557" s="27" t="str">
        <f t="shared" si="138"/>
        <v>Kelipatan Kirim/Master box &gt; 3x FC+index</v>
      </c>
      <c r="BB557" s="34">
        <v>0.00016606</v>
      </c>
      <c r="BC557" s="34">
        <f t="shared" si="139"/>
        <v>0</v>
      </c>
      <c r="BD557" s="34" t="e">
        <f t="shared" si="140"/>
        <v>#REF!</v>
      </c>
      <c r="BE557" s="34">
        <v>0.07</v>
      </c>
      <c r="BF557" s="34">
        <f t="shared" si="143"/>
        <v>0</v>
      </c>
      <c r="BG557" s="34" t="e">
        <f t="shared" si="141"/>
        <v>#REF!</v>
      </c>
      <c r="BH557" t="str">
        <f>IF(AT557="UDARA","U","N")&amp;LEFT($C$4,2)&amp;MID($C$4,4,2)&amp;LEFT(A557,3)&amp;MID(E557,2,2)&amp;VLOOKUP(E557,Acuan_Reference!C:L,10,0)</f>
        <v>N1501PLB71S8</v>
      </c>
      <c r="BI557" t="s">
        <v>84</v>
      </c>
      <c r="BJ557" t="s">
        <v>119</v>
      </c>
      <c r="BK557" t="s">
        <v>86</v>
      </c>
      <c r="BL557" t="s">
        <v>87</v>
      </c>
    </row>
    <row r="558" hidden="1" spans="1:64">
      <c r="A558" t="s">
        <v>107</v>
      </c>
      <c r="B558" t="s">
        <v>75</v>
      </c>
      <c r="C558" t="s">
        <v>76</v>
      </c>
      <c r="D558" t="s">
        <v>134</v>
      </c>
      <c r="E558" t="s">
        <v>161</v>
      </c>
      <c r="F558" t="s">
        <v>162</v>
      </c>
      <c r="G558" t="s">
        <v>118</v>
      </c>
      <c r="H558" t="s">
        <v>81</v>
      </c>
      <c r="I558" s="34">
        <v>12325</v>
      </c>
      <c r="J558" s="35">
        <v>0</v>
      </c>
      <c r="K558" s="35">
        <v>0</v>
      </c>
      <c r="L558" s="35">
        <v>24</v>
      </c>
      <c r="M558" s="35">
        <v>180</v>
      </c>
      <c r="N558" s="35">
        <v>96</v>
      </c>
      <c r="O558" s="35">
        <v>168</v>
      </c>
      <c r="P558" s="35">
        <v>65</v>
      </c>
      <c r="Q558" s="35">
        <v>176</v>
      </c>
      <c r="R558" s="35">
        <v>240</v>
      </c>
      <c r="S558" s="35">
        <v>96</v>
      </c>
      <c r="T558" s="35">
        <v>61</v>
      </c>
      <c r="U558" s="35">
        <v>44</v>
      </c>
      <c r="V558" s="34">
        <v>67</v>
      </c>
      <c r="W558" s="34">
        <f t="shared" si="128"/>
        <v>123.333333333333</v>
      </c>
      <c r="X558" s="35">
        <v>32</v>
      </c>
      <c r="Y558" s="35">
        <v>0</v>
      </c>
      <c r="Z558" s="35">
        <v>0</v>
      </c>
      <c r="AA558" s="34">
        <v>400</v>
      </c>
      <c r="AB558" s="34">
        <v>0</v>
      </c>
      <c r="AC558" s="34">
        <v>0</v>
      </c>
      <c r="AD558" s="34">
        <v>0</v>
      </c>
      <c r="AE558" s="34">
        <f t="shared" si="129"/>
        <v>400</v>
      </c>
      <c r="AF558" s="34">
        <f t="shared" si="130"/>
        <v>5.97014925373134</v>
      </c>
      <c r="AG558" s="34">
        <f t="shared" si="131"/>
        <v>3.24324324324324</v>
      </c>
      <c r="AH558" s="34">
        <v>0</v>
      </c>
      <c r="AI558" s="34">
        <v>0</v>
      </c>
      <c r="AJ558" s="35">
        <v>4752</v>
      </c>
      <c r="AK558" s="35">
        <v>182</v>
      </c>
      <c r="AL558" s="35">
        <v>265</v>
      </c>
      <c r="AM558" s="34">
        <v>1.3</v>
      </c>
      <c r="AN558" s="34">
        <f t="shared" si="132"/>
        <v>160.333333333333</v>
      </c>
      <c r="AO558" s="35">
        <v>144</v>
      </c>
      <c r="AP558" s="35">
        <v>144</v>
      </c>
      <c r="AQ558" t="s">
        <v>82</v>
      </c>
      <c r="AR558">
        <v>2</v>
      </c>
      <c r="AS558" s="34">
        <v>0.43333333333333</v>
      </c>
      <c r="AT558" t="s">
        <v>83</v>
      </c>
      <c r="AU558" s="35">
        <f t="shared" si="142"/>
        <v>19</v>
      </c>
      <c r="AV558" s="35">
        <f t="shared" si="133"/>
        <v>144</v>
      </c>
      <c r="AW558" s="35">
        <f t="shared" si="134"/>
        <v>4.41081081081081</v>
      </c>
      <c r="AX558" s="35">
        <f t="shared" si="135"/>
        <v>2.26216216216216</v>
      </c>
      <c r="AY558" s="35">
        <f t="shared" si="136"/>
        <v>144</v>
      </c>
      <c r="AZ558" s="35">
        <f t="shared" si="137"/>
        <v>0</v>
      </c>
      <c r="BA558" s="27" t="str">
        <f t="shared" si="138"/>
        <v>3</v>
      </c>
      <c r="BB558" s="34">
        <v>0.00016606</v>
      </c>
      <c r="BC558" s="34">
        <f t="shared" si="139"/>
        <v>0</v>
      </c>
      <c r="BD558" s="34" t="e">
        <f t="shared" si="140"/>
        <v>#REF!</v>
      </c>
      <c r="BE558" s="34">
        <v>0.07</v>
      </c>
      <c r="BF558" s="34">
        <f t="shared" si="143"/>
        <v>10.08</v>
      </c>
      <c r="BG558" s="34" t="e">
        <f t="shared" si="141"/>
        <v>#REF!</v>
      </c>
      <c r="BH558" t="str">
        <f>IF(AT558="UDARA","U","N")&amp;LEFT($C$4,2)&amp;MID($C$4,4,2)&amp;LEFT(A558,3)&amp;MID(E558,2,2)&amp;VLOOKUP(E558,Acuan_Reference!C:L,10,0)</f>
        <v>N1501PTK71S8</v>
      </c>
      <c r="BI558" t="s">
        <v>84</v>
      </c>
      <c r="BJ558" t="s">
        <v>119</v>
      </c>
      <c r="BK558" t="s">
        <v>86</v>
      </c>
      <c r="BL558" t="s">
        <v>87</v>
      </c>
    </row>
    <row r="559" hidden="1" spans="1:64">
      <c r="A559" t="s">
        <v>108</v>
      </c>
      <c r="B559" t="s">
        <v>75</v>
      </c>
      <c r="C559" t="s">
        <v>76</v>
      </c>
      <c r="D559" t="s">
        <v>134</v>
      </c>
      <c r="E559" t="s">
        <v>161</v>
      </c>
      <c r="F559" t="s">
        <v>162</v>
      </c>
      <c r="G559" t="s">
        <v>118</v>
      </c>
      <c r="H559" t="s">
        <v>81</v>
      </c>
      <c r="I559" s="34">
        <v>12325</v>
      </c>
      <c r="J559" s="35">
        <v>139</v>
      </c>
      <c r="K559" s="35">
        <v>434</v>
      </c>
      <c r="L559" s="35">
        <v>276</v>
      </c>
      <c r="M559" s="35">
        <v>-4</v>
      </c>
      <c r="N559" s="35">
        <v>6</v>
      </c>
      <c r="O559" s="35">
        <v>38</v>
      </c>
      <c r="P559" s="35">
        <v>44</v>
      </c>
      <c r="Q559" s="35">
        <v>14</v>
      </c>
      <c r="R559" s="35">
        <v>124</v>
      </c>
      <c r="S559" s="35">
        <v>15</v>
      </c>
      <c r="T559" s="35">
        <v>146</v>
      </c>
      <c r="U559" s="35">
        <v>108</v>
      </c>
      <c r="V559" s="34">
        <v>89.666666666667</v>
      </c>
      <c r="W559" s="34">
        <f t="shared" si="128"/>
        <v>148.333333333333</v>
      </c>
      <c r="X559" s="35">
        <v>74</v>
      </c>
      <c r="Y559" s="35">
        <v>0</v>
      </c>
      <c r="Z559" s="35">
        <v>0</v>
      </c>
      <c r="AA559" s="34">
        <v>0</v>
      </c>
      <c r="AB559" s="34">
        <v>0</v>
      </c>
      <c r="AC559" s="34">
        <v>0</v>
      </c>
      <c r="AD559" s="34">
        <v>0</v>
      </c>
      <c r="AE559" s="34">
        <f t="shared" si="129"/>
        <v>0</v>
      </c>
      <c r="AF559" s="34">
        <f t="shared" si="130"/>
        <v>0</v>
      </c>
      <c r="AG559" s="34">
        <f t="shared" si="131"/>
        <v>0</v>
      </c>
      <c r="AH559" s="34">
        <v>0</v>
      </c>
      <c r="AI559" s="34">
        <v>0</v>
      </c>
      <c r="AJ559" s="35">
        <v>4752</v>
      </c>
      <c r="AK559" s="35">
        <v>55</v>
      </c>
      <c r="AL559" s="35">
        <v>191</v>
      </c>
      <c r="AM559" s="34">
        <v>0.8</v>
      </c>
      <c r="AN559" s="34">
        <f t="shared" si="132"/>
        <v>118.666666666667</v>
      </c>
      <c r="AO559" s="35">
        <v>144</v>
      </c>
      <c r="AP559" s="35">
        <v>144</v>
      </c>
      <c r="AQ559" t="s">
        <v>82</v>
      </c>
      <c r="AR559">
        <v>4</v>
      </c>
      <c r="AS559" s="34">
        <v>0.066666666666667</v>
      </c>
      <c r="AT559" t="s">
        <v>83</v>
      </c>
      <c r="AU559" s="35">
        <f t="shared" si="142"/>
        <v>232.25</v>
      </c>
      <c r="AV559" s="35">
        <f t="shared" si="133"/>
        <v>288</v>
      </c>
      <c r="AW559" s="35">
        <f t="shared" si="134"/>
        <v>1.94157303370786</v>
      </c>
      <c r="AX559" s="35">
        <f t="shared" si="135"/>
        <v>0.653932584269663</v>
      </c>
      <c r="AY559" s="35">
        <f t="shared" si="136"/>
        <v>288</v>
      </c>
      <c r="AZ559" s="35">
        <f t="shared" si="137"/>
        <v>0</v>
      </c>
      <c r="BA559" s="27" t="str">
        <f t="shared" si="138"/>
        <v>1</v>
      </c>
      <c r="BB559" s="34">
        <v>0.00016606</v>
      </c>
      <c r="BC559" s="34">
        <f t="shared" si="139"/>
        <v>0</v>
      </c>
      <c r="BD559" s="34" t="e">
        <f t="shared" si="140"/>
        <v>#REF!</v>
      </c>
      <c r="BE559" s="34">
        <v>0.07</v>
      </c>
      <c r="BF559" s="34">
        <f t="shared" si="143"/>
        <v>20.16</v>
      </c>
      <c r="BG559" s="34" t="e">
        <f t="shared" si="141"/>
        <v>#REF!</v>
      </c>
      <c r="BH559" t="str">
        <f>IF(AT559="UDARA","U","N")&amp;LEFT($C$4,2)&amp;MID($C$4,4,2)&amp;LEFT(A559,3)&amp;MID(E559,2,2)&amp;VLOOKUP(E559,Acuan_Reference!C:L,10,0)</f>
        <v>N1501PWT71S8</v>
      </c>
      <c r="BI559" t="s">
        <v>84</v>
      </c>
      <c r="BJ559" t="s">
        <v>119</v>
      </c>
      <c r="BK559" t="s">
        <v>86</v>
      </c>
      <c r="BL559" t="s">
        <v>87</v>
      </c>
    </row>
    <row r="560" hidden="1" spans="1:64">
      <c r="A560" t="s">
        <v>109</v>
      </c>
      <c r="B560" t="s">
        <v>75</v>
      </c>
      <c r="C560" t="s">
        <v>76</v>
      </c>
      <c r="D560" t="s">
        <v>134</v>
      </c>
      <c r="E560" t="s">
        <v>161</v>
      </c>
      <c r="F560" t="s">
        <v>162</v>
      </c>
      <c r="G560" t="s">
        <v>118</v>
      </c>
      <c r="H560" t="s">
        <v>81</v>
      </c>
      <c r="I560" s="34">
        <v>12325</v>
      </c>
      <c r="J560" s="35">
        <v>511</v>
      </c>
      <c r="K560" s="35">
        <v>925</v>
      </c>
      <c r="L560" s="35">
        <v>606</v>
      </c>
      <c r="M560" s="35">
        <v>165</v>
      </c>
      <c r="N560" s="35">
        <v>677</v>
      </c>
      <c r="O560" s="35">
        <v>904</v>
      </c>
      <c r="P560" s="35">
        <v>57</v>
      </c>
      <c r="Q560" s="35">
        <v>-22</v>
      </c>
      <c r="R560" s="35">
        <v>-214</v>
      </c>
      <c r="S560" s="35">
        <v>92</v>
      </c>
      <c r="T560" s="35">
        <v>482</v>
      </c>
      <c r="U560" s="35">
        <v>263</v>
      </c>
      <c r="V560" s="34">
        <v>279</v>
      </c>
      <c r="W560" s="34">
        <f t="shared" si="128"/>
        <v>328.666666666667</v>
      </c>
      <c r="X560" s="35">
        <v>243</v>
      </c>
      <c r="Y560" s="35">
        <v>0</v>
      </c>
      <c r="Z560" s="35">
        <v>0</v>
      </c>
      <c r="AA560" s="34">
        <v>134</v>
      </c>
      <c r="AB560" s="34">
        <v>0</v>
      </c>
      <c r="AC560" s="34">
        <v>0</v>
      </c>
      <c r="AD560" s="34">
        <v>0</v>
      </c>
      <c r="AE560" s="34">
        <f t="shared" si="129"/>
        <v>134</v>
      </c>
      <c r="AF560" s="34">
        <f t="shared" si="130"/>
        <v>0.480286738351254</v>
      </c>
      <c r="AG560" s="34">
        <f t="shared" si="131"/>
        <v>0.407707910750507</v>
      </c>
      <c r="AH560" s="34">
        <v>0</v>
      </c>
      <c r="AI560" s="34">
        <v>0</v>
      </c>
      <c r="AJ560" s="35">
        <v>4752</v>
      </c>
      <c r="AK560" s="35">
        <v>0</v>
      </c>
      <c r="AL560" s="35">
        <v>241</v>
      </c>
      <c r="AM560" s="34">
        <v>0.6</v>
      </c>
      <c r="AN560" s="34">
        <f t="shared" si="132"/>
        <v>197.2</v>
      </c>
      <c r="AO560" s="35">
        <v>144</v>
      </c>
      <c r="AP560" s="35">
        <v>144</v>
      </c>
      <c r="AQ560" t="s">
        <v>82</v>
      </c>
      <c r="AR560">
        <v>8</v>
      </c>
      <c r="AS560" s="34">
        <v>0.1</v>
      </c>
      <c r="AT560" t="s">
        <v>83</v>
      </c>
      <c r="AU560" s="35">
        <f t="shared" si="142"/>
        <v>228.15</v>
      </c>
      <c r="AV560" s="35">
        <f t="shared" si="133"/>
        <v>288</v>
      </c>
      <c r="AW560" s="35">
        <f t="shared" si="134"/>
        <v>1.28397565922921</v>
      </c>
      <c r="AX560" s="35">
        <f t="shared" si="135"/>
        <v>0.550709939148073</v>
      </c>
      <c r="AY560" s="35">
        <f t="shared" si="136"/>
        <v>288</v>
      </c>
      <c r="AZ560" s="35">
        <f t="shared" si="137"/>
        <v>0</v>
      </c>
      <c r="BA560" s="27" t="str">
        <f t="shared" si="138"/>
        <v>2</v>
      </c>
      <c r="BB560" s="34">
        <v>0.00016606</v>
      </c>
      <c r="BC560" s="34">
        <f t="shared" si="139"/>
        <v>0</v>
      </c>
      <c r="BD560" s="34" t="e">
        <f t="shared" si="140"/>
        <v>#REF!</v>
      </c>
      <c r="BE560" s="34">
        <v>0.07</v>
      </c>
      <c r="BF560" s="34">
        <f t="shared" si="143"/>
        <v>20.16</v>
      </c>
      <c r="BG560" s="34" t="e">
        <f t="shared" si="141"/>
        <v>#REF!</v>
      </c>
      <c r="BH560" t="str">
        <f>IF(AT560="UDARA","U","N")&amp;LEFT($C$4,2)&amp;MID($C$4,4,2)&amp;LEFT(A560,3)&amp;MID(E560,2,2)&amp;VLOOKUP(E560,Acuan_Reference!C:L,10,0)</f>
        <v>N1501SBY71S8</v>
      </c>
      <c r="BI560" t="s">
        <v>84</v>
      </c>
      <c r="BJ560" t="s">
        <v>119</v>
      </c>
      <c r="BK560" t="s">
        <v>86</v>
      </c>
      <c r="BL560" t="s">
        <v>87</v>
      </c>
    </row>
    <row r="561" hidden="1" spans="1:64">
      <c r="A561" t="s">
        <v>110</v>
      </c>
      <c r="B561" t="s">
        <v>75</v>
      </c>
      <c r="C561" t="s">
        <v>76</v>
      </c>
      <c r="D561" t="s">
        <v>134</v>
      </c>
      <c r="E561" t="s">
        <v>161</v>
      </c>
      <c r="F561" t="s">
        <v>162</v>
      </c>
      <c r="G561" t="s">
        <v>118</v>
      </c>
      <c r="H561" t="s">
        <v>81</v>
      </c>
      <c r="I561" s="34">
        <v>12325</v>
      </c>
      <c r="J561" s="35">
        <v>459</v>
      </c>
      <c r="K561" s="35">
        <v>704</v>
      </c>
      <c r="L561" s="35">
        <v>304</v>
      </c>
      <c r="M561" s="35">
        <v>58</v>
      </c>
      <c r="N561" s="35">
        <v>253</v>
      </c>
      <c r="O561" s="35">
        <v>126</v>
      </c>
      <c r="P561" s="35">
        <v>156</v>
      </c>
      <c r="Q561" s="35">
        <v>230</v>
      </c>
      <c r="R561" s="35">
        <v>47</v>
      </c>
      <c r="S561" s="35">
        <v>-47</v>
      </c>
      <c r="T561" s="35">
        <v>10</v>
      </c>
      <c r="U561" s="35">
        <v>128</v>
      </c>
      <c r="V561" s="34">
        <v>30.333333333333</v>
      </c>
      <c r="W561" s="34">
        <f t="shared" si="128"/>
        <v>48.3333333333333</v>
      </c>
      <c r="X561" s="35">
        <v>83</v>
      </c>
      <c r="Y561" s="35">
        <v>0</v>
      </c>
      <c r="Z561" s="35">
        <v>0</v>
      </c>
      <c r="AA561" s="34">
        <v>193</v>
      </c>
      <c r="AB561" s="34">
        <v>0</v>
      </c>
      <c r="AC561" s="34">
        <v>0</v>
      </c>
      <c r="AD561" s="34">
        <v>0</v>
      </c>
      <c r="AE561" s="34">
        <f t="shared" si="129"/>
        <v>193</v>
      </c>
      <c r="AF561" s="34">
        <f t="shared" si="130"/>
        <v>6.36263736263743</v>
      </c>
      <c r="AG561" s="34">
        <f t="shared" si="131"/>
        <v>3.99310344827586</v>
      </c>
      <c r="AH561" s="34">
        <v>0</v>
      </c>
      <c r="AI561" s="34">
        <v>0</v>
      </c>
      <c r="AJ561" s="35">
        <v>4752</v>
      </c>
      <c r="AK561" s="35">
        <v>83</v>
      </c>
      <c r="AL561" s="35">
        <v>7</v>
      </c>
      <c r="AM561" s="34">
        <v>0.7</v>
      </c>
      <c r="AN561" s="34">
        <f t="shared" si="132"/>
        <v>33.8333333333333</v>
      </c>
      <c r="AO561" s="35">
        <v>144</v>
      </c>
      <c r="AP561" s="35">
        <v>144</v>
      </c>
      <c r="AQ561" t="s">
        <v>82</v>
      </c>
      <c r="AR561">
        <v>8</v>
      </c>
      <c r="AS561" s="34">
        <v>0.066666666666667</v>
      </c>
      <c r="AT561" t="s">
        <v>83</v>
      </c>
      <c r="AU561" s="35">
        <f t="shared" si="142"/>
        <v>0</v>
      </c>
      <c r="AV561" s="35">
        <f t="shared" si="133"/>
        <v>0</v>
      </c>
      <c r="AW561" s="35">
        <f t="shared" si="134"/>
        <v>3.99310344827586</v>
      </c>
      <c r="AX561" s="35">
        <f t="shared" si="135"/>
        <v>3.84827586206896</v>
      </c>
      <c r="AY561" s="35">
        <f t="shared" si="136"/>
        <v>0</v>
      </c>
      <c r="AZ561" s="35">
        <f t="shared" si="137"/>
        <v>0</v>
      </c>
      <c r="BA561" s="27" t="str">
        <f t="shared" si="138"/>
        <v>Kelipatan Kirim/Master box &gt; 3x FC+index</v>
      </c>
      <c r="BB561" s="34">
        <v>0.00016606</v>
      </c>
      <c r="BC561" s="34">
        <f t="shared" si="139"/>
        <v>0</v>
      </c>
      <c r="BD561" s="34" t="e">
        <f t="shared" si="140"/>
        <v>#REF!</v>
      </c>
      <c r="BE561" s="34">
        <v>0.07</v>
      </c>
      <c r="BF561" s="34">
        <f t="shared" si="143"/>
        <v>0</v>
      </c>
      <c r="BG561" s="34" t="e">
        <f t="shared" si="141"/>
        <v>#REF!</v>
      </c>
      <c r="BH561" t="str">
        <f>IF(AT561="UDARA","U","N")&amp;LEFT($C$4,2)&amp;MID($C$4,4,2)&amp;LEFT(A561,3)&amp;MID(E561,2,2)&amp;VLOOKUP(E561,Acuan_Reference!C:L,10,0)</f>
        <v>N1501SLO71S8</v>
      </c>
      <c r="BI561" t="s">
        <v>84</v>
      </c>
      <c r="BJ561" t="s">
        <v>119</v>
      </c>
      <c r="BK561" t="s">
        <v>86</v>
      </c>
      <c r="BL561" t="s">
        <v>87</v>
      </c>
    </row>
    <row r="562" hidden="1" spans="1:64">
      <c r="A562" t="s">
        <v>111</v>
      </c>
      <c r="B562" t="s">
        <v>75</v>
      </c>
      <c r="C562" t="s">
        <v>76</v>
      </c>
      <c r="D562" t="s">
        <v>134</v>
      </c>
      <c r="E562" t="s">
        <v>161</v>
      </c>
      <c r="F562" t="s">
        <v>162</v>
      </c>
      <c r="G562" t="s">
        <v>118</v>
      </c>
      <c r="H562" t="s">
        <v>81</v>
      </c>
      <c r="I562" s="34">
        <v>12325</v>
      </c>
      <c r="J562" s="35">
        <v>0</v>
      </c>
      <c r="K562" s="35">
        <v>0</v>
      </c>
      <c r="L562" s="35">
        <v>0</v>
      </c>
      <c r="M562" s="35">
        <v>0</v>
      </c>
      <c r="N562" s="35">
        <v>0</v>
      </c>
      <c r="O562" s="35">
        <v>0</v>
      </c>
      <c r="P562" s="35">
        <v>0</v>
      </c>
      <c r="Q562" s="35">
        <v>0</v>
      </c>
      <c r="R562" s="35">
        <v>18</v>
      </c>
      <c r="S562" s="35">
        <v>48</v>
      </c>
      <c r="T562" s="35">
        <v>39</v>
      </c>
      <c r="U562" s="35">
        <v>6</v>
      </c>
      <c r="V562" s="34">
        <v>31</v>
      </c>
      <c r="W562" s="34">
        <f t="shared" si="128"/>
        <v>38.6666666666667</v>
      </c>
      <c r="X562" s="35">
        <v>25</v>
      </c>
      <c r="Y562" s="35">
        <v>0</v>
      </c>
      <c r="Z562" s="35">
        <v>0</v>
      </c>
      <c r="AA562" s="34">
        <v>296</v>
      </c>
      <c r="AB562" s="34">
        <v>0</v>
      </c>
      <c r="AC562" s="34">
        <v>0</v>
      </c>
      <c r="AD562" s="34">
        <v>0</v>
      </c>
      <c r="AE562" s="34">
        <f t="shared" si="129"/>
        <v>296</v>
      </c>
      <c r="AF562" s="34">
        <f t="shared" si="130"/>
        <v>9.54838709677419</v>
      </c>
      <c r="AG562" s="34">
        <f t="shared" si="131"/>
        <v>7.6551724137931</v>
      </c>
      <c r="AH562" s="34">
        <v>0</v>
      </c>
      <c r="AI562" s="34">
        <v>0</v>
      </c>
      <c r="AJ562" s="35">
        <v>4752</v>
      </c>
      <c r="AK562" s="35">
        <v>24</v>
      </c>
      <c r="AL562" s="35">
        <v>71</v>
      </c>
      <c r="AM562" s="34">
        <v>1.5</v>
      </c>
      <c r="AN562" s="34">
        <f t="shared" si="132"/>
        <v>58</v>
      </c>
      <c r="AO562" s="35">
        <v>144</v>
      </c>
      <c r="AP562" s="35">
        <v>144</v>
      </c>
      <c r="AQ562" t="s">
        <v>82</v>
      </c>
      <c r="AR562">
        <v>2</v>
      </c>
      <c r="AS562" s="34">
        <v>0.53333333333333</v>
      </c>
      <c r="AT562" t="s">
        <v>83</v>
      </c>
      <c r="AU562" s="35">
        <f t="shared" si="142"/>
        <v>0</v>
      </c>
      <c r="AV562" s="35">
        <f t="shared" si="133"/>
        <v>0</v>
      </c>
      <c r="AW562" s="35">
        <f t="shared" si="134"/>
        <v>7.6551724137931</v>
      </c>
      <c r="AX562" s="35">
        <f t="shared" si="135"/>
        <v>5.81896551724138</v>
      </c>
      <c r="AY562" s="35">
        <f t="shared" si="136"/>
        <v>0</v>
      </c>
      <c r="AZ562" s="35">
        <f t="shared" si="137"/>
        <v>0</v>
      </c>
      <c r="BA562" s="27" t="str">
        <f t="shared" si="138"/>
        <v>Kelipatan Kirim/Master box &gt; 3x FC+index</v>
      </c>
      <c r="BB562" s="34">
        <v>0.00016606</v>
      </c>
      <c r="BC562" s="34">
        <f t="shared" si="139"/>
        <v>0</v>
      </c>
      <c r="BD562" s="34" t="e">
        <f t="shared" si="140"/>
        <v>#REF!</v>
      </c>
      <c r="BE562" s="34">
        <v>0.07</v>
      </c>
      <c r="BF562" s="34">
        <f t="shared" si="143"/>
        <v>0</v>
      </c>
      <c r="BG562" s="34" t="e">
        <f t="shared" si="141"/>
        <v>#REF!</v>
      </c>
      <c r="BH562" t="str">
        <f>IF(AT562="UDARA","U","N")&amp;LEFT($C$4,2)&amp;MID($C$4,4,2)&amp;LEFT(A562,3)&amp;MID(E562,2,2)&amp;VLOOKUP(E562,Acuan_Reference!C:L,10,0)</f>
        <v>N1501SMD71S8</v>
      </c>
      <c r="BI562" t="s">
        <v>84</v>
      </c>
      <c r="BJ562" t="s">
        <v>119</v>
      </c>
      <c r="BK562" t="s">
        <v>86</v>
      </c>
      <c r="BL562" t="s">
        <v>87</v>
      </c>
    </row>
    <row r="563" hidden="1" spans="1:64">
      <c r="A563" t="s">
        <v>112</v>
      </c>
      <c r="B563" t="s">
        <v>75</v>
      </c>
      <c r="C563" t="s">
        <v>76</v>
      </c>
      <c r="D563" t="s">
        <v>134</v>
      </c>
      <c r="E563" t="s">
        <v>161</v>
      </c>
      <c r="F563" t="s">
        <v>162</v>
      </c>
      <c r="G563" t="s">
        <v>118</v>
      </c>
      <c r="H563" t="s">
        <v>81</v>
      </c>
      <c r="I563" s="34">
        <v>12325</v>
      </c>
      <c r="J563" s="35">
        <v>1201</v>
      </c>
      <c r="K563" s="35">
        <v>239</v>
      </c>
      <c r="L563" s="35">
        <v>183</v>
      </c>
      <c r="M563" s="35">
        <v>48</v>
      </c>
      <c r="N563" s="35">
        <v>343</v>
      </c>
      <c r="O563" s="35">
        <v>8</v>
      </c>
      <c r="P563" s="35">
        <v>151</v>
      </c>
      <c r="Q563" s="35">
        <v>336</v>
      </c>
      <c r="R563" s="35">
        <v>180</v>
      </c>
      <c r="S563" s="35">
        <v>-5</v>
      </c>
      <c r="T563" s="35">
        <v>-7</v>
      </c>
      <c r="U563" s="35">
        <v>16</v>
      </c>
      <c r="V563" s="34">
        <v>1.3333333333333</v>
      </c>
      <c r="W563" s="34">
        <f t="shared" si="128"/>
        <v>40.6666666666667</v>
      </c>
      <c r="X563" s="35">
        <v>24</v>
      </c>
      <c r="Y563" s="35">
        <v>0</v>
      </c>
      <c r="Z563" s="35">
        <v>0</v>
      </c>
      <c r="AA563" s="34">
        <v>333</v>
      </c>
      <c r="AB563" s="34">
        <v>0</v>
      </c>
      <c r="AC563" s="34">
        <v>0</v>
      </c>
      <c r="AD563" s="34">
        <v>0</v>
      </c>
      <c r="AE563" s="34">
        <f t="shared" si="129"/>
        <v>333</v>
      </c>
      <c r="AF563" s="34">
        <f t="shared" si="130"/>
        <v>249.750000000006</v>
      </c>
      <c r="AG563" s="34">
        <f t="shared" si="131"/>
        <v>8.18852459016393</v>
      </c>
      <c r="AH563" s="34">
        <v>0</v>
      </c>
      <c r="AI563" s="34">
        <v>0</v>
      </c>
      <c r="AJ563" s="35">
        <v>4752</v>
      </c>
      <c r="AK563" s="35">
        <v>182</v>
      </c>
      <c r="AL563" s="35">
        <v>113</v>
      </c>
      <c r="AM563" s="34">
        <v>0.7</v>
      </c>
      <c r="AN563" s="34">
        <f t="shared" si="132"/>
        <v>28.4666666666667</v>
      </c>
      <c r="AO563" s="35">
        <v>144</v>
      </c>
      <c r="AP563" s="35">
        <v>144</v>
      </c>
      <c r="AQ563" t="s">
        <v>82</v>
      </c>
      <c r="AR563">
        <v>8</v>
      </c>
      <c r="AS563" s="34">
        <v>0.066666666666667</v>
      </c>
      <c r="AT563" t="s">
        <v>83</v>
      </c>
      <c r="AU563" s="35">
        <f t="shared" si="142"/>
        <v>0</v>
      </c>
      <c r="AV563" s="35">
        <f t="shared" si="133"/>
        <v>0</v>
      </c>
      <c r="AW563" s="35">
        <f t="shared" si="134"/>
        <v>8.18852459016393</v>
      </c>
      <c r="AX563" s="35">
        <f t="shared" si="135"/>
        <v>5.40983606557377</v>
      </c>
      <c r="AY563" s="35">
        <f t="shared" si="136"/>
        <v>0</v>
      </c>
      <c r="AZ563" s="35">
        <f t="shared" si="137"/>
        <v>0</v>
      </c>
      <c r="BA563" s="27" t="str">
        <f t="shared" si="138"/>
        <v>Kelipatan Kirim/Master box &gt; 3x FC+index</v>
      </c>
      <c r="BB563" s="34">
        <v>0.00016606</v>
      </c>
      <c r="BC563" s="34">
        <f t="shared" si="139"/>
        <v>0</v>
      </c>
      <c r="BD563" s="34" t="e">
        <f t="shared" si="140"/>
        <v>#REF!</v>
      </c>
      <c r="BE563" s="34">
        <v>0.07</v>
      </c>
      <c r="BF563" s="34">
        <f t="shared" si="143"/>
        <v>0</v>
      </c>
      <c r="BG563" s="34" t="e">
        <f t="shared" si="141"/>
        <v>#REF!</v>
      </c>
      <c r="BH563" t="str">
        <f>IF(AT563="UDARA","U","N")&amp;LEFT($C$4,2)&amp;MID($C$4,4,2)&amp;LEFT(A563,3)&amp;MID(E563,2,2)&amp;VLOOKUP(E563,Acuan_Reference!C:L,10,0)</f>
        <v>N1501SMG71S8</v>
      </c>
      <c r="BI563" t="s">
        <v>84</v>
      </c>
      <c r="BJ563" t="s">
        <v>119</v>
      </c>
      <c r="BK563" t="s">
        <v>86</v>
      </c>
      <c r="BL563" t="s">
        <v>87</v>
      </c>
    </row>
    <row r="564" hidden="1" spans="1:64">
      <c r="A564" t="s">
        <v>113</v>
      </c>
      <c r="B564" t="s">
        <v>75</v>
      </c>
      <c r="C564" t="s">
        <v>76</v>
      </c>
      <c r="D564" t="s">
        <v>134</v>
      </c>
      <c r="E564" t="s">
        <v>161</v>
      </c>
      <c r="F564" t="s">
        <v>162</v>
      </c>
      <c r="G564" t="s">
        <v>118</v>
      </c>
      <c r="H564" t="s">
        <v>81</v>
      </c>
      <c r="I564" s="34">
        <v>12325</v>
      </c>
      <c r="J564" s="35">
        <v>561</v>
      </c>
      <c r="K564" s="35">
        <v>677</v>
      </c>
      <c r="L564" s="35">
        <v>872</v>
      </c>
      <c r="M564" s="35">
        <v>211</v>
      </c>
      <c r="N564" s="35">
        <v>679</v>
      </c>
      <c r="O564" s="35">
        <v>477</v>
      </c>
      <c r="P564" s="35">
        <v>348</v>
      </c>
      <c r="Q564" s="35">
        <v>413</v>
      </c>
      <c r="R564" s="35">
        <v>485</v>
      </c>
      <c r="S564" s="35">
        <v>475</v>
      </c>
      <c r="T564" s="35">
        <v>580</v>
      </c>
      <c r="U564" s="35">
        <v>417</v>
      </c>
      <c r="V564" s="34">
        <v>490.66666666667</v>
      </c>
      <c r="W564" s="34">
        <f t="shared" si="128"/>
        <v>675</v>
      </c>
      <c r="X564" s="35">
        <v>234</v>
      </c>
      <c r="Y564" s="35">
        <v>0</v>
      </c>
      <c r="Z564" s="35">
        <v>0</v>
      </c>
      <c r="AA564" s="34">
        <v>1437</v>
      </c>
      <c r="AB564" s="34">
        <v>0</v>
      </c>
      <c r="AC564" s="34">
        <v>0</v>
      </c>
      <c r="AD564" s="34">
        <v>0</v>
      </c>
      <c r="AE564" s="34">
        <f t="shared" si="129"/>
        <v>1437</v>
      </c>
      <c r="AF564" s="34">
        <f t="shared" si="130"/>
        <v>2.92866847826085</v>
      </c>
      <c r="AG564" s="34">
        <f t="shared" si="131"/>
        <v>2.12888888888889</v>
      </c>
      <c r="AH564" s="34">
        <v>0</v>
      </c>
      <c r="AI564" s="34">
        <v>0</v>
      </c>
      <c r="AJ564" s="35">
        <v>4752</v>
      </c>
      <c r="AK564" s="35">
        <v>487</v>
      </c>
      <c r="AL564" s="35">
        <v>1028</v>
      </c>
      <c r="AM564" s="34">
        <v>0.25</v>
      </c>
      <c r="AN564" s="34">
        <f t="shared" si="132"/>
        <v>168.75</v>
      </c>
      <c r="AO564" s="35">
        <v>144</v>
      </c>
      <c r="AP564" s="35">
        <v>144</v>
      </c>
      <c r="AQ564" t="s">
        <v>82</v>
      </c>
      <c r="AR564">
        <v>12</v>
      </c>
      <c r="AS564" s="34">
        <v>0.033333333333333</v>
      </c>
      <c r="AT564" t="s">
        <v>83</v>
      </c>
      <c r="AU564" s="35">
        <f t="shared" si="142"/>
        <v>0</v>
      </c>
      <c r="AV564" s="35">
        <f t="shared" si="133"/>
        <v>0</v>
      </c>
      <c r="AW564" s="35">
        <f t="shared" si="134"/>
        <v>2.12888888888889</v>
      </c>
      <c r="AX564" s="35">
        <f t="shared" si="135"/>
        <v>0.605925925925926</v>
      </c>
      <c r="AY564" s="35">
        <f t="shared" si="136"/>
        <v>0</v>
      </c>
      <c r="AZ564" s="35">
        <f t="shared" si="137"/>
        <v>0</v>
      </c>
      <c r="BA564" s="27" t="str">
        <f t="shared" si="138"/>
        <v>3</v>
      </c>
      <c r="BB564" s="34">
        <v>0.00016606</v>
      </c>
      <c r="BC564" s="34">
        <f t="shared" si="139"/>
        <v>0</v>
      </c>
      <c r="BD564" s="34" t="e">
        <f t="shared" si="140"/>
        <v>#REF!</v>
      </c>
      <c r="BE564" s="34">
        <v>0.07</v>
      </c>
      <c r="BF564" s="34">
        <f t="shared" si="143"/>
        <v>0</v>
      </c>
      <c r="BG564" s="34" t="e">
        <f t="shared" si="141"/>
        <v>#REF!</v>
      </c>
      <c r="BH564" t="str">
        <f>IF(AT564="UDARA","U","N")&amp;LEFT($C$4,2)&amp;MID($C$4,4,2)&amp;LEFT(A564,3)&amp;MID(E564,2,2)&amp;VLOOKUP(E564,Acuan_Reference!C:L,10,0)</f>
        <v>N1501TGR71S8</v>
      </c>
      <c r="BI564" t="s">
        <v>84</v>
      </c>
      <c r="BJ564" t="s">
        <v>119</v>
      </c>
      <c r="BK564" t="s">
        <v>86</v>
      </c>
      <c r="BL564" t="s">
        <v>87</v>
      </c>
    </row>
    <row r="565" hidden="1" spans="1:64">
      <c r="A565" t="s">
        <v>114</v>
      </c>
      <c r="B565" t="s">
        <v>75</v>
      </c>
      <c r="C565" t="s">
        <v>76</v>
      </c>
      <c r="D565" t="s">
        <v>134</v>
      </c>
      <c r="E565" t="s">
        <v>161</v>
      </c>
      <c r="F565" t="s">
        <v>162</v>
      </c>
      <c r="G565" t="s">
        <v>118</v>
      </c>
      <c r="H565" t="s">
        <v>81</v>
      </c>
      <c r="I565" s="34">
        <v>12325</v>
      </c>
      <c r="J565" s="35">
        <v>549</v>
      </c>
      <c r="K565" s="35">
        <v>270</v>
      </c>
      <c r="L565" s="35">
        <v>400</v>
      </c>
      <c r="M565" s="35">
        <v>8</v>
      </c>
      <c r="N565" s="35">
        <v>54</v>
      </c>
      <c r="O565" s="35">
        <v>115</v>
      </c>
      <c r="P565" s="35">
        <v>-50</v>
      </c>
      <c r="Q565" s="35">
        <v>-194</v>
      </c>
      <c r="R565" s="35">
        <v>28</v>
      </c>
      <c r="S565" s="35">
        <v>26</v>
      </c>
      <c r="T565" s="35">
        <v>72</v>
      </c>
      <c r="U565" s="35">
        <v>88</v>
      </c>
      <c r="V565" s="34">
        <v>62</v>
      </c>
      <c r="W565" s="34">
        <f t="shared" si="128"/>
        <v>81.6666666666667</v>
      </c>
      <c r="X565" s="35">
        <v>26</v>
      </c>
      <c r="Y565" s="35">
        <v>0</v>
      </c>
      <c r="Z565" s="35">
        <v>0</v>
      </c>
      <c r="AA565" s="34">
        <v>417</v>
      </c>
      <c r="AB565" s="34">
        <v>0</v>
      </c>
      <c r="AC565" s="34">
        <v>0</v>
      </c>
      <c r="AD565" s="34">
        <v>0</v>
      </c>
      <c r="AE565" s="34">
        <f t="shared" si="129"/>
        <v>417</v>
      </c>
      <c r="AF565" s="34">
        <f t="shared" si="130"/>
        <v>6.7258064516129</v>
      </c>
      <c r="AG565" s="34">
        <f t="shared" si="131"/>
        <v>5.10612244897959</v>
      </c>
      <c r="AH565" s="34">
        <v>0</v>
      </c>
      <c r="AI565" s="34">
        <v>0</v>
      </c>
      <c r="AJ565" s="35">
        <v>4752</v>
      </c>
      <c r="AK565" s="35">
        <v>0</v>
      </c>
      <c r="AL565" s="35">
        <v>85</v>
      </c>
      <c r="AM565" s="34">
        <v>0.7</v>
      </c>
      <c r="AN565" s="34">
        <f t="shared" si="132"/>
        <v>57.1666666666667</v>
      </c>
      <c r="AO565" s="35">
        <v>144</v>
      </c>
      <c r="AP565" s="35">
        <v>144</v>
      </c>
      <c r="AQ565" t="s">
        <v>82</v>
      </c>
      <c r="AR565">
        <v>8</v>
      </c>
      <c r="AS565" s="34">
        <v>0.066666666666667</v>
      </c>
      <c r="AT565" t="s">
        <v>83</v>
      </c>
      <c r="AU565" s="35">
        <f t="shared" si="142"/>
        <v>0</v>
      </c>
      <c r="AV565" s="35">
        <f t="shared" si="133"/>
        <v>0</v>
      </c>
      <c r="AW565" s="35">
        <f t="shared" si="134"/>
        <v>5.10612244897959</v>
      </c>
      <c r="AX565" s="35">
        <f t="shared" si="135"/>
        <v>4.06530612244898</v>
      </c>
      <c r="AY565" s="35">
        <f t="shared" si="136"/>
        <v>0</v>
      </c>
      <c r="AZ565" s="35">
        <f t="shared" si="137"/>
        <v>0</v>
      </c>
      <c r="BA565" s="27" t="str">
        <f t="shared" si="138"/>
        <v>Kelipatan Kirim/Master box &gt; 3x FC+index</v>
      </c>
      <c r="BB565" s="34">
        <v>0.00016606</v>
      </c>
      <c r="BC565" s="34">
        <f t="shared" si="139"/>
        <v>0</v>
      </c>
      <c r="BD565" s="34" t="e">
        <f t="shared" si="140"/>
        <v>#REF!</v>
      </c>
      <c r="BE565" s="34">
        <v>0.07</v>
      </c>
      <c r="BF565" s="34">
        <f t="shared" si="143"/>
        <v>0</v>
      </c>
      <c r="BG565" s="34" t="e">
        <f t="shared" si="141"/>
        <v>#REF!</v>
      </c>
      <c r="BH565" t="str">
        <f>IF(AT565="UDARA","U","N")&amp;LEFT($C$4,2)&amp;MID($C$4,4,2)&amp;LEFT(A565,3)&amp;MID(E565,2,2)&amp;VLOOKUP(E565,Acuan_Reference!C:L,10,0)</f>
        <v>N1501YGY71S8</v>
      </c>
      <c r="BI565" t="s">
        <v>84</v>
      </c>
      <c r="BJ565" t="s">
        <v>119</v>
      </c>
      <c r="BK565" t="s">
        <v>86</v>
      </c>
      <c r="BL565" t="s">
        <v>87</v>
      </c>
    </row>
    <row r="566" hidden="1" spans="1:64">
      <c r="A566" t="s">
        <v>74</v>
      </c>
      <c r="B566" t="s">
        <v>75</v>
      </c>
      <c r="C566" t="s">
        <v>76</v>
      </c>
      <c r="D566" t="s">
        <v>134</v>
      </c>
      <c r="E566" t="s">
        <v>163</v>
      </c>
      <c r="F566" t="s">
        <v>164</v>
      </c>
      <c r="G566" t="s">
        <v>80</v>
      </c>
      <c r="H566" t="s">
        <v>81</v>
      </c>
      <c r="I566" s="34">
        <v>13175</v>
      </c>
      <c r="J566" s="35">
        <v>743</v>
      </c>
      <c r="K566" s="35">
        <v>597</v>
      </c>
      <c r="L566" s="35">
        <v>6821</v>
      </c>
      <c r="M566" s="35">
        <v>208</v>
      </c>
      <c r="N566" s="35">
        <v>1221</v>
      </c>
      <c r="O566" s="35">
        <v>4082</v>
      </c>
      <c r="P566" s="35">
        <v>2627</v>
      </c>
      <c r="Q566" s="35">
        <v>2827</v>
      </c>
      <c r="R566" s="35">
        <v>1371</v>
      </c>
      <c r="S566" s="35">
        <v>1867</v>
      </c>
      <c r="T566" s="35">
        <v>2277</v>
      </c>
      <c r="U566" s="35">
        <v>2018</v>
      </c>
      <c r="V566" s="34">
        <v>2054</v>
      </c>
      <c r="W566" s="34">
        <f t="shared" si="128"/>
        <v>2658.66666666667</v>
      </c>
      <c r="X566" s="35">
        <v>738</v>
      </c>
      <c r="Y566" s="35">
        <v>0</v>
      </c>
      <c r="Z566" s="35">
        <v>0</v>
      </c>
      <c r="AA566" s="34">
        <v>1140</v>
      </c>
      <c r="AB566" s="34">
        <v>0</v>
      </c>
      <c r="AC566" s="34">
        <v>0</v>
      </c>
      <c r="AD566" s="34">
        <v>0</v>
      </c>
      <c r="AE566" s="34">
        <f t="shared" si="129"/>
        <v>1140</v>
      </c>
      <c r="AF566" s="34">
        <f t="shared" si="130"/>
        <v>0.555014605647517</v>
      </c>
      <c r="AG566" s="34">
        <f t="shared" si="131"/>
        <v>0.428786359077232</v>
      </c>
      <c r="AH566" s="34">
        <v>32976</v>
      </c>
      <c r="AI566" s="34">
        <v>0</v>
      </c>
      <c r="AJ566" s="35">
        <v>7056</v>
      </c>
      <c r="AK566" s="35">
        <v>2146</v>
      </c>
      <c r="AL566" s="35">
        <v>3681</v>
      </c>
      <c r="AM566" s="34">
        <v>0.7</v>
      </c>
      <c r="AN566" s="34">
        <f t="shared" si="132"/>
        <v>1861.06666666667</v>
      </c>
      <c r="AO566" s="35">
        <v>144</v>
      </c>
      <c r="AP566" s="35">
        <v>144</v>
      </c>
      <c r="AQ566" t="s">
        <v>82</v>
      </c>
      <c r="AR566">
        <v>8</v>
      </c>
      <c r="AS566" s="34">
        <v>0.066666666666667</v>
      </c>
      <c r="AT566" t="s">
        <v>83</v>
      </c>
      <c r="AU566" s="35">
        <f t="shared" si="142"/>
        <v>3301.55</v>
      </c>
      <c r="AV566" s="35">
        <f t="shared" si="133"/>
        <v>3312</v>
      </c>
      <c r="AW566" s="35">
        <f t="shared" si="134"/>
        <v>1.67452357071214</v>
      </c>
      <c r="AX566" s="35">
        <f t="shared" si="135"/>
        <v>0.289994984954865</v>
      </c>
      <c r="AY566" s="35">
        <f t="shared" si="136"/>
        <v>3312</v>
      </c>
      <c r="AZ566" s="35">
        <f t="shared" si="137"/>
        <v>3312</v>
      </c>
      <c r="BA566" s="27" t="str">
        <f t="shared" si="138"/>
        <v>2</v>
      </c>
      <c r="BB566" s="34">
        <v>0.00016606</v>
      </c>
      <c r="BC566" s="34">
        <f t="shared" si="139"/>
        <v>0.54999072</v>
      </c>
      <c r="BD566" s="34" t="e">
        <f t="shared" si="140"/>
        <v>#REF!</v>
      </c>
      <c r="BE566" s="34">
        <v>0.07</v>
      </c>
      <c r="BF566" s="34">
        <f t="shared" si="143"/>
        <v>231.84</v>
      </c>
      <c r="BG566" s="34" t="e">
        <f t="shared" si="141"/>
        <v>#REF!</v>
      </c>
      <c r="BH566" t="str">
        <f>IF(AT566="UDARA","U","N")&amp;LEFT($C$4,2)&amp;MID($C$4,4,2)&amp;LEFT(A566,3)&amp;MID(E566,2,2)&amp;VLOOKUP(E566,Acuan_Reference!C:L,10,0)</f>
        <v>N1501BDG71S8</v>
      </c>
      <c r="BI566" t="s">
        <v>84</v>
      </c>
      <c r="BJ566" t="s">
        <v>119</v>
      </c>
      <c r="BK566" t="s">
        <v>86</v>
      </c>
      <c r="BL566" t="s">
        <v>87</v>
      </c>
    </row>
    <row r="567" hidden="1" spans="1:64">
      <c r="A567" t="s">
        <v>88</v>
      </c>
      <c r="B567" t="s">
        <v>75</v>
      </c>
      <c r="C567" t="s">
        <v>76</v>
      </c>
      <c r="D567" t="s">
        <v>134</v>
      </c>
      <c r="E567" t="s">
        <v>163</v>
      </c>
      <c r="F567" t="s">
        <v>164</v>
      </c>
      <c r="G567" t="s">
        <v>80</v>
      </c>
      <c r="H567" t="s">
        <v>81</v>
      </c>
      <c r="I567" s="34">
        <v>13175</v>
      </c>
      <c r="J567" s="35">
        <v>621</v>
      </c>
      <c r="K567" s="35">
        <v>245</v>
      </c>
      <c r="L567" s="35">
        <v>12156</v>
      </c>
      <c r="M567" s="35">
        <v>146</v>
      </c>
      <c r="N567" s="35">
        <v>906</v>
      </c>
      <c r="O567" s="35">
        <v>5798</v>
      </c>
      <c r="P567" s="35">
        <v>4157</v>
      </c>
      <c r="Q567" s="35">
        <v>4104</v>
      </c>
      <c r="R567" s="35">
        <v>2668</v>
      </c>
      <c r="S567" s="35">
        <v>1652</v>
      </c>
      <c r="T567" s="35">
        <v>4104</v>
      </c>
      <c r="U567" s="35">
        <v>1774</v>
      </c>
      <c r="V567" s="34">
        <v>2510</v>
      </c>
      <c r="W567" s="34">
        <f t="shared" si="128"/>
        <v>3833.33333333333</v>
      </c>
      <c r="X567" s="35">
        <v>2037</v>
      </c>
      <c r="Y567" s="35">
        <v>0</v>
      </c>
      <c r="Z567" s="35">
        <v>0</v>
      </c>
      <c r="AA567" s="34">
        <v>1589</v>
      </c>
      <c r="AB567" s="34">
        <v>0</v>
      </c>
      <c r="AC567" s="34">
        <v>0</v>
      </c>
      <c r="AD567" s="34">
        <v>0</v>
      </c>
      <c r="AE567" s="34">
        <f t="shared" si="129"/>
        <v>1589</v>
      </c>
      <c r="AF567" s="34">
        <f t="shared" si="130"/>
        <v>0.633067729083665</v>
      </c>
      <c r="AG567" s="34">
        <f t="shared" si="131"/>
        <v>0.414521739130435</v>
      </c>
      <c r="AH567" s="34">
        <v>32976</v>
      </c>
      <c r="AI567" s="34">
        <v>0</v>
      </c>
      <c r="AJ567" s="35">
        <v>7056</v>
      </c>
      <c r="AK567" s="35">
        <v>2981</v>
      </c>
      <c r="AL567" s="35">
        <v>5622</v>
      </c>
      <c r="AM567" s="34">
        <v>0.6</v>
      </c>
      <c r="AN567" s="34">
        <f t="shared" si="132"/>
        <v>2300</v>
      </c>
      <c r="AO567" s="35">
        <v>144</v>
      </c>
      <c r="AP567" s="35">
        <v>144</v>
      </c>
      <c r="AQ567" t="s">
        <v>82</v>
      </c>
      <c r="AR567">
        <v>8</v>
      </c>
      <c r="AS567" s="34">
        <v>0.033333333333333</v>
      </c>
      <c r="AT567" t="s">
        <v>83</v>
      </c>
      <c r="AU567" s="35">
        <f t="shared" si="142"/>
        <v>4749.75</v>
      </c>
      <c r="AV567" s="35">
        <f t="shared" si="133"/>
        <v>4752</v>
      </c>
      <c r="AW567" s="35">
        <f t="shared" si="134"/>
        <v>1.65417391304348</v>
      </c>
      <c r="AX567" s="35">
        <f t="shared" si="135"/>
        <v>0.187565217391304</v>
      </c>
      <c r="AY567" s="35">
        <f t="shared" si="136"/>
        <v>4752</v>
      </c>
      <c r="AZ567" s="35">
        <f t="shared" si="137"/>
        <v>4752</v>
      </c>
      <c r="BA567" s="27" t="str">
        <f t="shared" si="138"/>
        <v>3</v>
      </c>
      <c r="BB567" s="34">
        <v>0.00016606</v>
      </c>
      <c r="BC567" s="34">
        <f t="shared" si="139"/>
        <v>0.78911712</v>
      </c>
      <c r="BD567" s="34" t="e">
        <f t="shared" si="140"/>
        <v>#REF!</v>
      </c>
      <c r="BE567" s="34">
        <v>0.07</v>
      </c>
      <c r="BF567" s="34">
        <f t="shared" si="143"/>
        <v>332.64</v>
      </c>
      <c r="BG567" s="34" t="e">
        <f t="shared" si="141"/>
        <v>#REF!</v>
      </c>
      <c r="BH567" t="str">
        <f>IF(AT567="UDARA","U","N")&amp;LEFT($C$4,2)&amp;MID($C$4,4,2)&amp;LEFT(A567,3)&amp;MID(E567,2,2)&amp;VLOOKUP(E567,Acuan_Reference!C:L,10,0)</f>
        <v>N1501BGR71S8</v>
      </c>
      <c r="BI567" t="s">
        <v>84</v>
      </c>
      <c r="BJ567" t="s">
        <v>119</v>
      </c>
      <c r="BK567" t="s">
        <v>86</v>
      </c>
      <c r="BL567" t="s">
        <v>87</v>
      </c>
    </row>
    <row r="568" hidden="1" spans="1:64">
      <c r="A568" t="s">
        <v>89</v>
      </c>
      <c r="B568" t="s">
        <v>75</v>
      </c>
      <c r="C568" t="s">
        <v>76</v>
      </c>
      <c r="D568" t="s">
        <v>134</v>
      </c>
      <c r="E568" t="s">
        <v>163</v>
      </c>
      <c r="F568" t="s">
        <v>164</v>
      </c>
      <c r="G568" t="s">
        <v>80</v>
      </c>
      <c r="H568" t="s">
        <v>81</v>
      </c>
      <c r="I568" s="34">
        <v>13175</v>
      </c>
      <c r="J568" s="35">
        <v>0</v>
      </c>
      <c r="K568" s="35">
        <v>115</v>
      </c>
      <c r="L568" s="35">
        <v>3660</v>
      </c>
      <c r="M568" s="35">
        <v>55</v>
      </c>
      <c r="N568" s="35">
        <v>348</v>
      </c>
      <c r="O568" s="35">
        <v>1245</v>
      </c>
      <c r="P568" s="35">
        <v>1343</v>
      </c>
      <c r="Q568" s="35">
        <v>766</v>
      </c>
      <c r="R568" s="35">
        <v>1452</v>
      </c>
      <c r="S568" s="35">
        <v>807</v>
      </c>
      <c r="T568" s="35">
        <v>1094</v>
      </c>
      <c r="U568" s="35">
        <v>1142</v>
      </c>
      <c r="V568" s="34">
        <v>1014.3333333333</v>
      </c>
      <c r="W568" s="34">
        <f t="shared" si="128"/>
        <v>1491.33333333333</v>
      </c>
      <c r="X568" s="35">
        <v>1008</v>
      </c>
      <c r="Y568" s="35">
        <v>0</v>
      </c>
      <c r="Z568" s="35">
        <v>0</v>
      </c>
      <c r="AA568" s="34">
        <v>624</v>
      </c>
      <c r="AB568" s="34">
        <v>0</v>
      </c>
      <c r="AC568" s="34">
        <v>0</v>
      </c>
      <c r="AD568" s="34">
        <v>0</v>
      </c>
      <c r="AE568" s="34">
        <f t="shared" si="129"/>
        <v>624</v>
      </c>
      <c r="AF568" s="34">
        <f t="shared" si="130"/>
        <v>0.615182385803504</v>
      </c>
      <c r="AG568" s="34">
        <f t="shared" si="131"/>
        <v>0.418417523468932</v>
      </c>
      <c r="AH568" s="34">
        <v>32976</v>
      </c>
      <c r="AI568" s="34">
        <v>0</v>
      </c>
      <c r="AJ568" s="35">
        <v>7056</v>
      </c>
      <c r="AK568" s="35">
        <v>1071</v>
      </c>
      <c r="AL568" s="35">
        <v>2238</v>
      </c>
      <c r="AM568" s="34">
        <v>1.3</v>
      </c>
      <c r="AN568" s="34">
        <f t="shared" si="132"/>
        <v>1938.73333333333</v>
      </c>
      <c r="AO568" s="35">
        <v>144</v>
      </c>
      <c r="AP568" s="35">
        <v>144</v>
      </c>
      <c r="AQ568" t="s">
        <v>82</v>
      </c>
      <c r="AR568">
        <v>4</v>
      </c>
      <c r="AS568" s="34">
        <v>0.53333333333333</v>
      </c>
      <c r="AT568" t="s">
        <v>83</v>
      </c>
      <c r="AU568" s="35">
        <f t="shared" si="142"/>
        <v>2664.55</v>
      </c>
      <c r="AV568" s="35">
        <f t="shared" si="133"/>
        <v>2736</v>
      </c>
      <c r="AW568" s="35">
        <f t="shared" si="134"/>
        <v>2.25301743406348</v>
      </c>
      <c r="AX568" s="35">
        <f t="shared" si="135"/>
        <v>0.752346893160483</v>
      </c>
      <c r="AY568" s="35">
        <f t="shared" si="136"/>
        <v>2736</v>
      </c>
      <c r="AZ568" s="35">
        <f t="shared" si="137"/>
        <v>2736</v>
      </c>
      <c r="BA568" s="27" t="str">
        <f t="shared" si="138"/>
        <v>2</v>
      </c>
      <c r="BB568" s="34">
        <v>0.00016606</v>
      </c>
      <c r="BC568" s="34">
        <f t="shared" si="139"/>
        <v>0.45434016</v>
      </c>
      <c r="BD568" s="34" t="e">
        <f t="shared" si="140"/>
        <v>#REF!</v>
      </c>
      <c r="BE568" s="34">
        <v>0.07</v>
      </c>
      <c r="BF568" s="34">
        <f t="shared" si="143"/>
        <v>191.52</v>
      </c>
      <c r="BG568" s="34" t="e">
        <f t="shared" si="141"/>
        <v>#REF!</v>
      </c>
      <c r="BH568" t="str">
        <f>IF(AT568="UDARA","U","N")&amp;LEFT($C$4,2)&amp;MID($C$4,4,2)&amp;LEFT(A568,3)&amp;MID(E568,2,2)&amp;VLOOKUP(E568,Acuan_Reference!C:L,10,0)</f>
        <v>N1501BJM71S8</v>
      </c>
      <c r="BI568" t="s">
        <v>84</v>
      </c>
      <c r="BJ568" t="s">
        <v>119</v>
      </c>
      <c r="BK568" t="s">
        <v>86</v>
      </c>
      <c r="BL568" t="s">
        <v>87</v>
      </c>
    </row>
    <row r="569" hidden="1" spans="1:64">
      <c r="A569" t="s">
        <v>90</v>
      </c>
      <c r="B569" t="s">
        <v>75</v>
      </c>
      <c r="C569" t="s">
        <v>76</v>
      </c>
      <c r="D569" t="s">
        <v>134</v>
      </c>
      <c r="E569" t="s">
        <v>163</v>
      </c>
      <c r="F569" t="s">
        <v>164</v>
      </c>
      <c r="G569" t="s">
        <v>80</v>
      </c>
      <c r="H569" t="s">
        <v>81</v>
      </c>
      <c r="I569" s="34">
        <v>13175</v>
      </c>
      <c r="J569" s="35">
        <v>1246</v>
      </c>
      <c r="K569" s="35">
        <v>829</v>
      </c>
      <c r="L569" s="35">
        <v>10954</v>
      </c>
      <c r="M569" s="35">
        <v>-295</v>
      </c>
      <c r="N569" s="35">
        <v>232</v>
      </c>
      <c r="O569" s="35">
        <v>8072</v>
      </c>
      <c r="P569" s="35">
        <v>3697</v>
      </c>
      <c r="Q569" s="35">
        <v>7180</v>
      </c>
      <c r="R569" s="35">
        <v>2916</v>
      </c>
      <c r="S569" s="35">
        <v>2018</v>
      </c>
      <c r="T569" s="35">
        <v>1713</v>
      </c>
      <c r="U569" s="35">
        <v>3639</v>
      </c>
      <c r="V569" s="34">
        <v>2456.6666666667</v>
      </c>
      <c r="W569" s="34">
        <f t="shared" si="128"/>
        <v>3262.66666666667</v>
      </c>
      <c r="X569" s="35">
        <v>2716</v>
      </c>
      <c r="Y569" s="35">
        <v>0</v>
      </c>
      <c r="Z569" s="35">
        <v>0</v>
      </c>
      <c r="AA569" s="34">
        <v>3525</v>
      </c>
      <c r="AB569" s="34">
        <v>0</v>
      </c>
      <c r="AC569" s="34">
        <v>0</v>
      </c>
      <c r="AD569" s="34">
        <v>0</v>
      </c>
      <c r="AE569" s="34">
        <f t="shared" si="129"/>
        <v>3525</v>
      </c>
      <c r="AF569" s="34">
        <f t="shared" si="130"/>
        <v>1.43487109905018</v>
      </c>
      <c r="AG569" s="34">
        <f t="shared" si="131"/>
        <v>1.0804045770331</v>
      </c>
      <c r="AH569" s="34">
        <v>32976</v>
      </c>
      <c r="AI569" s="34">
        <v>0</v>
      </c>
      <c r="AJ569" s="35">
        <v>7056</v>
      </c>
      <c r="AK569" s="35">
        <v>4286</v>
      </c>
      <c r="AL569" s="35">
        <v>4436</v>
      </c>
      <c r="AM569" s="34">
        <v>0.6</v>
      </c>
      <c r="AN569" s="34">
        <f t="shared" si="132"/>
        <v>1957.6</v>
      </c>
      <c r="AO569" s="35">
        <v>144</v>
      </c>
      <c r="AP569" s="35">
        <v>144</v>
      </c>
      <c r="AQ569" t="s">
        <v>82</v>
      </c>
      <c r="AR569">
        <v>12</v>
      </c>
      <c r="AS569" s="34">
        <v>0.033333333333333</v>
      </c>
      <c r="AT569" t="s">
        <v>83</v>
      </c>
      <c r="AU569" s="35">
        <f t="shared" si="142"/>
        <v>2151.45</v>
      </c>
      <c r="AV569" s="35">
        <f t="shared" si="133"/>
        <v>2160</v>
      </c>
      <c r="AW569" s="35">
        <f t="shared" si="134"/>
        <v>1.7424397221087</v>
      </c>
      <c r="AX569" s="35">
        <f t="shared" si="135"/>
        <v>0.38281569268492</v>
      </c>
      <c r="AY569" s="35">
        <f t="shared" si="136"/>
        <v>2160</v>
      </c>
      <c r="AZ569" s="35">
        <f t="shared" si="137"/>
        <v>2160</v>
      </c>
      <c r="BA569" s="27" t="str">
        <f t="shared" si="138"/>
        <v>3</v>
      </c>
      <c r="BB569" s="34">
        <v>0.00016606</v>
      </c>
      <c r="BC569" s="34">
        <f t="shared" si="139"/>
        <v>0.3586896</v>
      </c>
      <c r="BD569" s="34" t="e">
        <f t="shared" si="140"/>
        <v>#REF!</v>
      </c>
      <c r="BE569" s="34">
        <v>0.07</v>
      </c>
      <c r="BF569" s="34">
        <f t="shared" si="143"/>
        <v>151.2</v>
      </c>
      <c r="BG569" s="34" t="e">
        <f t="shared" si="141"/>
        <v>#REF!</v>
      </c>
      <c r="BH569" t="str">
        <f>IF(AT569="UDARA","U","N")&amp;LEFT($C$4,2)&amp;MID($C$4,4,2)&amp;LEFT(A569,3)&amp;MID(E569,2,2)&amp;VLOOKUP(E569,Acuan_Reference!C:L,10,0)</f>
        <v>N1501BKS71S8</v>
      </c>
      <c r="BI569" t="s">
        <v>84</v>
      </c>
      <c r="BJ569" t="s">
        <v>119</v>
      </c>
      <c r="BK569" t="s">
        <v>86</v>
      </c>
      <c r="BL569" t="s">
        <v>87</v>
      </c>
    </row>
    <row r="570" hidden="1" spans="1:64">
      <c r="A570" t="s">
        <v>91</v>
      </c>
      <c r="B570" t="s">
        <v>75</v>
      </c>
      <c r="C570" t="s">
        <v>76</v>
      </c>
      <c r="D570" t="s">
        <v>134</v>
      </c>
      <c r="E570" t="s">
        <v>163</v>
      </c>
      <c r="F570" t="s">
        <v>164</v>
      </c>
      <c r="G570" t="s">
        <v>80</v>
      </c>
      <c r="H570" t="s">
        <v>81</v>
      </c>
      <c r="I570" s="34">
        <v>13175</v>
      </c>
      <c r="J570" s="35">
        <v>63</v>
      </c>
      <c r="K570" s="35">
        <v>187</v>
      </c>
      <c r="L570" s="35">
        <v>4739</v>
      </c>
      <c r="M570" s="35">
        <v>68</v>
      </c>
      <c r="N570" s="35">
        <v>91</v>
      </c>
      <c r="O570" s="35">
        <v>1017</v>
      </c>
      <c r="P570" s="35">
        <v>1514</v>
      </c>
      <c r="Q570" s="35">
        <v>1301</v>
      </c>
      <c r="R570" s="35">
        <v>1765</v>
      </c>
      <c r="S570" s="35">
        <v>1458</v>
      </c>
      <c r="T570" s="35">
        <v>1470</v>
      </c>
      <c r="U570" s="35">
        <v>745</v>
      </c>
      <c r="V570" s="34">
        <v>1224.3333333333</v>
      </c>
      <c r="W570" s="34">
        <f t="shared" si="128"/>
        <v>1782.33333333333</v>
      </c>
      <c r="X570" s="35">
        <v>1733</v>
      </c>
      <c r="Y570" s="35">
        <v>0</v>
      </c>
      <c r="Z570" s="35">
        <v>0</v>
      </c>
      <c r="AA570" s="34">
        <v>1275</v>
      </c>
      <c r="AB570" s="34">
        <v>0</v>
      </c>
      <c r="AC570" s="34">
        <v>0</v>
      </c>
      <c r="AD570" s="34">
        <v>0</v>
      </c>
      <c r="AE570" s="34">
        <f t="shared" si="129"/>
        <v>1275</v>
      </c>
      <c r="AF570" s="34">
        <f t="shared" si="130"/>
        <v>1.04138306561397</v>
      </c>
      <c r="AG570" s="34">
        <f t="shared" si="131"/>
        <v>0.715354404338882</v>
      </c>
      <c r="AH570" s="34">
        <v>32976</v>
      </c>
      <c r="AI570" s="34">
        <v>0</v>
      </c>
      <c r="AJ570" s="35">
        <v>7056</v>
      </c>
      <c r="AK570" s="35">
        <v>1601</v>
      </c>
      <c r="AL570" s="35">
        <v>3132</v>
      </c>
      <c r="AM570" s="34">
        <v>0.9</v>
      </c>
      <c r="AN570" s="34">
        <f t="shared" si="132"/>
        <v>1604.1</v>
      </c>
      <c r="AO570" s="35">
        <v>144</v>
      </c>
      <c r="AP570" s="35">
        <v>144</v>
      </c>
      <c r="AQ570" t="s">
        <v>82</v>
      </c>
      <c r="AR570">
        <v>4</v>
      </c>
      <c r="AS570" s="34">
        <v>0.13333333333333</v>
      </c>
      <c r="AT570" t="s">
        <v>83</v>
      </c>
      <c r="AU570" s="35">
        <f t="shared" si="142"/>
        <v>2595.825</v>
      </c>
      <c r="AV570" s="35">
        <f t="shared" si="133"/>
        <v>2736</v>
      </c>
      <c r="AW570" s="35">
        <f t="shared" si="134"/>
        <v>2.25042079670843</v>
      </c>
      <c r="AX570" s="35">
        <f t="shared" si="135"/>
        <v>0.493173742285394</v>
      </c>
      <c r="AY570" s="35">
        <f t="shared" si="136"/>
        <v>2736</v>
      </c>
      <c r="AZ570" s="35">
        <f t="shared" si="137"/>
        <v>2736</v>
      </c>
      <c r="BA570" s="27" t="str">
        <f t="shared" si="138"/>
        <v>3</v>
      </c>
      <c r="BB570" s="34">
        <v>0.00016606</v>
      </c>
      <c r="BC570" s="34">
        <f t="shared" si="139"/>
        <v>0.45434016</v>
      </c>
      <c r="BD570" s="34" t="e">
        <f t="shared" si="140"/>
        <v>#REF!</v>
      </c>
      <c r="BE570" s="34">
        <v>0.07</v>
      </c>
      <c r="BF570" s="34">
        <f t="shared" si="143"/>
        <v>191.52</v>
      </c>
      <c r="BG570" s="34" t="e">
        <f t="shared" si="141"/>
        <v>#REF!</v>
      </c>
      <c r="BH570" t="str">
        <f>IF(AT570="UDARA","U","N")&amp;LEFT($C$4,2)&amp;MID($C$4,4,2)&amp;LEFT(A570,3)&amp;MID(E570,2,2)&amp;VLOOKUP(E570,Acuan_Reference!C:L,10,0)</f>
        <v>N1501BLP71S8</v>
      </c>
      <c r="BI570" t="s">
        <v>84</v>
      </c>
      <c r="BJ570" t="s">
        <v>119</v>
      </c>
      <c r="BK570" t="s">
        <v>86</v>
      </c>
      <c r="BL570" t="s">
        <v>87</v>
      </c>
    </row>
    <row r="571" hidden="1" spans="1:64">
      <c r="A571" t="s">
        <v>92</v>
      </c>
      <c r="B571" t="s">
        <v>75</v>
      </c>
      <c r="C571" t="s">
        <v>76</v>
      </c>
      <c r="D571" t="s">
        <v>134</v>
      </c>
      <c r="E571" t="s">
        <v>163</v>
      </c>
      <c r="F571" t="s">
        <v>164</v>
      </c>
      <c r="G571" t="s">
        <v>80</v>
      </c>
      <c r="H571" t="s">
        <v>81</v>
      </c>
      <c r="I571" s="34">
        <v>13175</v>
      </c>
      <c r="J571" s="35">
        <v>0</v>
      </c>
      <c r="K571" s="35">
        <v>855</v>
      </c>
      <c r="L571" s="35">
        <v>1477</v>
      </c>
      <c r="M571" s="35">
        <v>-196</v>
      </c>
      <c r="N571" s="35">
        <v>-101</v>
      </c>
      <c r="O571" s="35">
        <v>252</v>
      </c>
      <c r="P571" s="35">
        <v>111</v>
      </c>
      <c r="Q571" s="35">
        <v>121</v>
      </c>
      <c r="R571" s="35">
        <v>53</v>
      </c>
      <c r="S571" s="35">
        <v>109</v>
      </c>
      <c r="T571" s="35">
        <v>158</v>
      </c>
      <c r="U571" s="35">
        <v>152</v>
      </c>
      <c r="V571" s="34">
        <v>139.66666666667</v>
      </c>
      <c r="W571" s="34">
        <f t="shared" si="128"/>
        <v>174.666666666667</v>
      </c>
      <c r="X571" s="35">
        <v>1</v>
      </c>
      <c r="Y571" s="35">
        <v>0</v>
      </c>
      <c r="Z571" s="35">
        <v>0</v>
      </c>
      <c r="AA571" s="34">
        <v>1317</v>
      </c>
      <c r="AB571" s="34">
        <v>0</v>
      </c>
      <c r="AC571" s="34">
        <v>0</v>
      </c>
      <c r="AD571" s="34">
        <v>0</v>
      </c>
      <c r="AE571" s="34">
        <f t="shared" si="129"/>
        <v>1317</v>
      </c>
      <c r="AF571" s="34">
        <f t="shared" si="130"/>
        <v>9.42959427207615</v>
      </c>
      <c r="AG571" s="34">
        <f t="shared" si="131"/>
        <v>7.54007633587786</v>
      </c>
      <c r="AH571" s="34">
        <v>32976</v>
      </c>
      <c r="AI571" s="34">
        <v>0</v>
      </c>
      <c r="AJ571" s="35">
        <v>7056</v>
      </c>
      <c r="AK571" s="35">
        <v>101</v>
      </c>
      <c r="AL571" s="35">
        <v>214</v>
      </c>
      <c r="AM571" s="34">
        <v>1.5</v>
      </c>
      <c r="AN571" s="34">
        <f t="shared" si="132"/>
        <v>262</v>
      </c>
      <c r="AO571" s="35">
        <v>144</v>
      </c>
      <c r="AP571" s="35">
        <v>144</v>
      </c>
      <c r="AQ571" t="s">
        <v>82</v>
      </c>
      <c r="AR571">
        <v>2</v>
      </c>
      <c r="AS571" s="34">
        <v>0.53333333333333</v>
      </c>
      <c r="AT571" t="s">
        <v>83</v>
      </c>
      <c r="AU571" s="35">
        <f t="shared" si="142"/>
        <v>0</v>
      </c>
      <c r="AV571" s="35">
        <f t="shared" si="133"/>
        <v>0</v>
      </c>
      <c r="AW571" s="35">
        <f t="shared" si="134"/>
        <v>7.54007633587786</v>
      </c>
      <c r="AX571" s="35">
        <f t="shared" si="135"/>
        <v>6.31488549618321</v>
      </c>
      <c r="AY571" s="35">
        <f t="shared" si="136"/>
        <v>0</v>
      </c>
      <c r="AZ571" s="35">
        <f t="shared" si="137"/>
        <v>0</v>
      </c>
      <c r="BA571" s="27" t="str">
        <f t="shared" si="138"/>
        <v>Kelipatan Kirim/Master box &gt; 3x FC+index</v>
      </c>
      <c r="BB571" s="34">
        <v>0.00016606</v>
      </c>
      <c r="BC571" s="34">
        <f t="shared" si="139"/>
        <v>0</v>
      </c>
      <c r="BD571" s="34" t="e">
        <f t="shared" si="140"/>
        <v>#REF!</v>
      </c>
      <c r="BE571" s="34">
        <v>0.07</v>
      </c>
      <c r="BF571" s="34">
        <f t="shared" si="143"/>
        <v>0</v>
      </c>
      <c r="BG571" s="34" t="e">
        <f t="shared" si="141"/>
        <v>#REF!</v>
      </c>
      <c r="BH571" t="str">
        <f>IF(AT571="UDARA","U","N")&amp;LEFT($C$4,2)&amp;MID($C$4,4,2)&amp;LEFT(A571,3)&amp;MID(E571,2,2)&amp;VLOOKUP(E571,Acuan_Reference!C:L,10,0)</f>
        <v>N1501BTM71S8</v>
      </c>
      <c r="BI571" t="s">
        <v>84</v>
      </c>
      <c r="BJ571" t="s">
        <v>119</v>
      </c>
      <c r="BK571" t="s">
        <v>86</v>
      </c>
      <c r="BL571" t="s">
        <v>87</v>
      </c>
    </row>
    <row r="572" hidden="1" spans="1:64">
      <c r="A572" t="s">
        <v>93</v>
      </c>
      <c r="B572" t="s">
        <v>75</v>
      </c>
      <c r="C572" t="s">
        <v>76</v>
      </c>
      <c r="D572" t="s">
        <v>134</v>
      </c>
      <c r="E572" t="s">
        <v>163</v>
      </c>
      <c r="F572" t="s">
        <v>164</v>
      </c>
      <c r="G572" t="s">
        <v>80</v>
      </c>
      <c r="H572" t="s">
        <v>81</v>
      </c>
      <c r="I572" s="34">
        <v>13175</v>
      </c>
      <c r="J572" s="35">
        <v>338</v>
      </c>
      <c r="K572" s="35">
        <v>206</v>
      </c>
      <c r="L572" s="35">
        <v>5529</v>
      </c>
      <c r="M572" s="35">
        <v>91</v>
      </c>
      <c r="N572" s="35">
        <v>512</v>
      </c>
      <c r="O572" s="35">
        <v>3055</v>
      </c>
      <c r="P572" s="35">
        <v>1095</v>
      </c>
      <c r="Q572" s="35">
        <v>1360</v>
      </c>
      <c r="R572" s="35">
        <v>1117</v>
      </c>
      <c r="S572" s="35">
        <v>747</v>
      </c>
      <c r="T572" s="35">
        <v>1503</v>
      </c>
      <c r="U572" s="35">
        <v>1206</v>
      </c>
      <c r="V572" s="34">
        <v>1152</v>
      </c>
      <c r="W572" s="34">
        <f t="shared" si="128"/>
        <v>1652</v>
      </c>
      <c r="X572" s="35">
        <v>462</v>
      </c>
      <c r="Y572" s="35">
        <v>0</v>
      </c>
      <c r="Z572" s="35">
        <v>0</v>
      </c>
      <c r="AA572" s="34">
        <v>1869</v>
      </c>
      <c r="AB572" s="34">
        <v>0</v>
      </c>
      <c r="AC572" s="34">
        <v>0</v>
      </c>
      <c r="AD572" s="34">
        <v>0</v>
      </c>
      <c r="AE572" s="34">
        <f t="shared" si="129"/>
        <v>1869</v>
      </c>
      <c r="AF572" s="34">
        <f t="shared" si="130"/>
        <v>1.62239583333333</v>
      </c>
      <c r="AG572" s="34">
        <f t="shared" si="131"/>
        <v>1.13135593220339</v>
      </c>
      <c r="AH572" s="34">
        <v>32976</v>
      </c>
      <c r="AI572" s="34">
        <v>0</v>
      </c>
      <c r="AJ572" s="35">
        <v>7056</v>
      </c>
      <c r="AK572" s="35">
        <v>1141</v>
      </c>
      <c r="AL572" s="35">
        <v>2247</v>
      </c>
      <c r="AM572" s="34">
        <v>0.8</v>
      </c>
      <c r="AN572" s="34">
        <f t="shared" si="132"/>
        <v>1321.6</v>
      </c>
      <c r="AO572" s="35">
        <v>144</v>
      </c>
      <c r="AP572" s="35">
        <v>144</v>
      </c>
      <c r="AQ572" t="s">
        <v>82</v>
      </c>
      <c r="AR572">
        <v>4</v>
      </c>
      <c r="AS572" s="34">
        <v>0.066666666666667</v>
      </c>
      <c r="AT572" t="s">
        <v>83</v>
      </c>
      <c r="AU572" s="35">
        <f t="shared" si="142"/>
        <v>1274.7</v>
      </c>
      <c r="AV572" s="35">
        <f t="shared" si="133"/>
        <v>1296</v>
      </c>
      <c r="AW572" s="35">
        <f t="shared" si="134"/>
        <v>1.91585956416465</v>
      </c>
      <c r="AX572" s="35">
        <f t="shared" si="135"/>
        <v>0.555690072639225</v>
      </c>
      <c r="AY572" s="35">
        <f t="shared" si="136"/>
        <v>1296</v>
      </c>
      <c r="AZ572" s="35">
        <f t="shared" si="137"/>
        <v>1296</v>
      </c>
      <c r="BA572" s="27" t="str">
        <f t="shared" si="138"/>
        <v>3</v>
      </c>
      <c r="BB572" s="34">
        <v>0.00016606</v>
      </c>
      <c r="BC572" s="34">
        <f t="shared" si="139"/>
        <v>0.21521376</v>
      </c>
      <c r="BD572" s="34" t="e">
        <f t="shared" si="140"/>
        <v>#REF!</v>
      </c>
      <c r="BE572" s="34">
        <v>0.07</v>
      </c>
      <c r="BF572" s="34">
        <f t="shared" si="143"/>
        <v>90.72</v>
      </c>
      <c r="BG572" s="34" t="e">
        <f t="shared" si="141"/>
        <v>#REF!</v>
      </c>
      <c r="BH572" t="str">
        <f>IF(AT572="UDARA","U","N")&amp;LEFT($C$4,2)&amp;MID($C$4,4,2)&amp;LEFT(A572,3)&amp;MID(E572,2,2)&amp;VLOOKUP(E572,Acuan_Reference!C:L,10,0)</f>
        <v>N1501CRB71S8</v>
      </c>
      <c r="BI572" t="s">
        <v>84</v>
      </c>
      <c r="BJ572" t="s">
        <v>119</v>
      </c>
      <c r="BK572" t="s">
        <v>86</v>
      </c>
      <c r="BL572" t="s">
        <v>87</v>
      </c>
    </row>
    <row r="573" hidden="1" spans="1:64">
      <c r="A573" t="s">
        <v>94</v>
      </c>
      <c r="B573" t="s">
        <v>75</v>
      </c>
      <c r="C573" t="s">
        <v>76</v>
      </c>
      <c r="D573" t="s">
        <v>134</v>
      </c>
      <c r="E573" t="s">
        <v>163</v>
      </c>
      <c r="F573" t="s">
        <v>164</v>
      </c>
      <c r="G573" t="s">
        <v>80</v>
      </c>
      <c r="H573" t="s">
        <v>81</v>
      </c>
      <c r="I573" s="34">
        <v>13175</v>
      </c>
      <c r="J573" s="35">
        <v>480</v>
      </c>
      <c r="K573" s="35">
        <v>317</v>
      </c>
      <c r="L573" s="35">
        <v>3493</v>
      </c>
      <c r="M573" s="35">
        <v>3165</v>
      </c>
      <c r="N573" s="35">
        <v>268</v>
      </c>
      <c r="O573" s="35">
        <v>399</v>
      </c>
      <c r="P573" s="35">
        <v>651</v>
      </c>
      <c r="Q573" s="35">
        <v>919</v>
      </c>
      <c r="R573" s="35">
        <v>1246</v>
      </c>
      <c r="S573" s="35">
        <v>690</v>
      </c>
      <c r="T573" s="35">
        <v>1094</v>
      </c>
      <c r="U573" s="35">
        <v>990</v>
      </c>
      <c r="V573" s="34">
        <v>924.66666666667</v>
      </c>
      <c r="W573" s="34">
        <f t="shared" si="128"/>
        <v>1368.66666666667</v>
      </c>
      <c r="X573" s="35">
        <v>638</v>
      </c>
      <c r="Y573" s="35">
        <v>0</v>
      </c>
      <c r="Z573" s="35">
        <v>0</v>
      </c>
      <c r="AA573" s="34">
        <v>1059</v>
      </c>
      <c r="AB573" s="34">
        <v>0</v>
      </c>
      <c r="AC573" s="34">
        <v>0</v>
      </c>
      <c r="AD573" s="34">
        <v>0</v>
      </c>
      <c r="AE573" s="34">
        <f t="shared" si="129"/>
        <v>1059</v>
      </c>
      <c r="AF573" s="34">
        <f t="shared" si="130"/>
        <v>1.1452775775054</v>
      </c>
      <c r="AG573" s="34">
        <f t="shared" si="131"/>
        <v>0.773745737944471</v>
      </c>
      <c r="AH573" s="34">
        <v>32976</v>
      </c>
      <c r="AI573" s="34">
        <v>0</v>
      </c>
      <c r="AJ573" s="35">
        <v>7056</v>
      </c>
      <c r="AK573" s="35">
        <v>1011</v>
      </c>
      <c r="AL573" s="35">
        <v>2022</v>
      </c>
      <c r="AM573" s="34">
        <v>0.8</v>
      </c>
      <c r="AN573" s="34">
        <f t="shared" si="132"/>
        <v>1094.93333333333</v>
      </c>
      <c r="AO573" s="35">
        <v>144</v>
      </c>
      <c r="AP573" s="35">
        <v>144</v>
      </c>
      <c r="AQ573" t="s">
        <v>82</v>
      </c>
      <c r="AR573">
        <v>8</v>
      </c>
      <c r="AS573" s="34">
        <v>0.13333333333333</v>
      </c>
      <c r="AT573" t="s">
        <v>83</v>
      </c>
      <c r="AU573" s="35">
        <f t="shared" si="142"/>
        <v>1543.45</v>
      </c>
      <c r="AV573" s="35">
        <f t="shared" si="133"/>
        <v>1584</v>
      </c>
      <c r="AW573" s="35">
        <f t="shared" si="134"/>
        <v>1.93107647345348</v>
      </c>
      <c r="AX573" s="35">
        <f t="shared" si="135"/>
        <v>0.453726254262055</v>
      </c>
      <c r="AY573" s="35">
        <f t="shared" si="136"/>
        <v>1584</v>
      </c>
      <c r="AZ573" s="35">
        <f t="shared" si="137"/>
        <v>1584</v>
      </c>
      <c r="BA573" s="27" t="str">
        <f t="shared" si="138"/>
        <v>3</v>
      </c>
      <c r="BB573" s="34">
        <v>0.00016606</v>
      </c>
      <c r="BC573" s="34">
        <f t="shared" si="139"/>
        <v>0.26303904</v>
      </c>
      <c r="BD573" s="34" t="e">
        <f t="shared" si="140"/>
        <v>#REF!</v>
      </c>
      <c r="BE573" s="34">
        <v>0.07</v>
      </c>
      <c r="BF573" s="34">
        <f t="shared" si="143"/>
        <v>110.88</v>
      </c>
      <c r="BG573" s="34" t="e">
        <f t="shared" si="141"/>
        <v>#REF!</v>
      </c>
      <c r="BH573" t="str">
        <f>IF(AT573="UDARA","U","N")&amp;LEFT($C$4,2)&amp;MID($C$4,4,2)&amp;LEFT(A573,3)&amp;MID(E573,2,2)&amp;VLOOKUP(E573,Acuan_Reference!C:L,10,0)</f>
        <v>N1501DPS71S8</v>
      </c>
      <c r="BI573" t="s">
        <v>84</v>
      </c>
      <c r="BJ573" t="s">
        <v>119</v>
      </c>
      <c r="BK573" t="s">
        <v>86</v>
      </c>
      <c r="BL573" t="s">
        <v>87</v>
      </c>
    </row>
    <row r="574" hidden="1" spans="1:64">
      <c r="A574" t="s">
        <v>95</v>
      </c>
      <c r="B574" t="s">
        <v>75</v>
      </c>
      <c r="C574" t="s">
        <v>76</v>
      </c>
      <c r="D574" t="s">
        <v>134</v>
      </c>
      <c r="E574" t="s">
        <v>163</v>
      </c>
      <c r="F574" t="s">
        <v>164</v>
      </c>
      <c r="G574" t="s">
        <v>80</v>
      </c>
      <c r="H574" t="s">
        <v>81</v>
      </c>
      <c r="I574" s="34">
        <v>13175</v>
      </c>
      <c r="J574" s="35">
        <v>239</v>
      </c>
      <c r="K574" s="35">
        <v>425</v>
      </c>
      <c r="L574" s="35">
        <v>164</v>
      </c>
      <c r="M574" s="35">
        <v>419</v>
      </c>
      <c r="N574" s="35">
        <v>192</v>
      </c>
      <c r="O574" s="35">
        <v>2406</v>
      </c>
      <c r="P574" s="35">
        <v>49</v>
      </c>
      <c r="Q574" s="35">
        <v>590</v>
      </c>
      <c r="R574" s="35">
        <v>333</v>
      </c>
      <c r="S574" s="35">
        <v>1063</v>
      </c>
      <c r="T574" s="35">
        <v>156</v>
      </c>
      <c r="U574" s="35">
        <v>721</v>
      </c>
      <c r="V574" s="34">
        <v>646.66666666667</v>
      </c>
      <c r="W574" s="34">
        <f t="shared" si="128"/>
        <v>637.666666666667</v>
      </c>
      <c r="X574" s="35">
        <v>32</v>
      </c>
      <c r="Y574" s="35">
        <v>0</v>
      </c>
      <c r="Z574" s="35">
        <v>0</v>
      </c>
      <c r="AA574" s="34">
        <v>1078</v>
      </c>
      <c r="AB574" s="34">
        <v>0</v>
      </c>
      <c r="AC574" s="34">
        <v>0</v>
      </c>
      <c r="AD574" s="34">
        <v>0</v>
      </c>
      <c r="AE574" s="34">
        <f t="shared" si="129"/>
        <v>1078</v>
      </c>
      <c r="AF574" s="34">
        <f t="shared" si="130"/>
        <v>1.66701030927834</v>
      </c>
      <c r="AG574" s="34">
        <f t="shared" si="131"/>
        <v>1.69053842132776</v>
      </c>
      <c r="AH574" s="34">
        <v>32976</v>
      </c>
      <c r="AI574" s="34">
        <v>0</v>
      </c>
      <c r="AJ574" s="35">
        <v>7056</v>
      </c>
      <c r="AK574" s="35">
        <v>703</v>
      </c>
      <c r="AL574" s="35">
        <v>1036</v>
      </c>
      <c r="AM574" s="34">
        <v>0.25</v>
      </c>
      <c r="AN574" s="34">
        <f t="shared" si="132"/>
        <v>159.416666666667</v>
      </c>
      <c r="AO574" s="35">
        <v>144</v>
      </c>
      <c r="AP574" s="35">
        <v>144</v>
      </c>
      <c r="AQ574" t="s">
        <v>82</v>
      </c>
      <c r="AR574">
        <v>12</v>
      </c>
      <c r="AS574" s="34">
        <v>0.033333333333333</v>
      </c>
      <c r="AT574" t="s">
        <v>83</v>
      </c>
      <c r="AU574" s="35">
        <f t="shared" si="142"/>
        <v>88.0625000000001</v>
      </c>
      <c r="AV574" s="35">
        <f t="shared" si="133"/>
        <v>144</v>
      </c>
      <c r="AW574" s="35">
        <f t="shared" si="134"/>
        <v>1.91636173549399</v>
      </c>
      <c r="AX574" s="35">
        <f t="shared" si="135"/>
        <v>0.291688447464715</v>
      </c>
      <c r="AY574" s="35">
        <f t="shared" si="136"/>
        <v>144</v>
      </c>
      <c r="AZ574" s="35">
        <f t="shared" si="137"/>
        <v>144</v>
      </c>
      <c r="BA574" s="27" t="str">
        <f t="shared" si="138"/>
        <v>3</v>
      </c>
      <c r="BB574" s="34">
        <v>0.00016606</v>
      </c>
      <c r="BC574" s="34">
        <f t="shared" si="139"/>
        <v>0.02391264</v>
      </c>
      <c r="BD574" s="34" t="e">
        <f t="shared" si="140"/>
        <v>#REF!</v>
      </c>
      <c r="BE574" s="34">
        <v>0.07</v>
      </c>
      <c r="BF574" s="34">
        <f t="shared" si="143"/>
        <v>10.08</v>
      </c>
      <c r="BG574" s="34" t="e">
        <f t="shared" si="141"/>
        <v>#REF!</v>
      </c>
      <c r="BH574" t="str">
        <f>IF(AT574="UDARA","U","N")&amp;LEFT($C$4,2)&amp;MID($C$4,4,2)&amp;LEFT(A574,3)&amp;MID(E574,2,2)&amp;VLOOKUP(E574,Acuan_Reference!C:L,10,0)</f>
        <v>N1501JAK71S8</v>
      </c>
      <c r="BI574" t="s">
        <v>84</v>
      </c>
      <c r="BJ574" t="s">
        <v>119</v>
      </c>
      <c r="BK574" t="s">
        <v>86</v>
      </c>
      <c r="BL574" t="s">
        <v>87</v>
      </c>
    </row>
    <row r="575" hidden="1" spans="1:64">
      <c r="A575" t="s">
        <v>96</v>
      </c>
      <c r="B575" t="s">
        <v>75</v>
      </c>
      <c r="C575" t="s">
        <v>76</v>
      </c>
      <c r="D575" t="s">
        <v>134</v>
      </c>
      <c r="E575" t="s">
        <v>163</v>
      </c>
      <c r="F575" t="s">
        <v>164</v>
      </c>
      <c r="G575" t="s">
        <v>80</v>
      </c>
      <c r="H575" t="s">
        <v>81</v>
      </c>
      <c r="I575" s="34">
        <v>13175</v>
      </c>
      <c r="J575" s="35">
        <v>6</v>
      </c>
      <c r="K575" s="35">
        <v>85</v>
      </c>
      <c r="L575" s="35">
        <v>1590</v>
      </c>
      <c r="M575" s="35">
        <v>64</v>
      </c>
      <c r="N575" s="35">
        <v>219</v>
      </c>
      <c r="O575" s="35">
        <v>447</v>
      </c>
      <c r="P575" s="35">
        <v>855</v>
      </c>
      <c r="Q575" s="35">
        <v>395</v>
      </c>
      <c r="R575" s="35">
        <v>602</v>
      </c>
      <c r="S575" s="35">
        <v>443</v>
      </c>
      <c r="T575" s="35">
        <v>734</v>
      </c>
      <c r="U575" s="35">
        <v>314</v>
      </c>
      <c r="V575" s="34">
        <v>497</v>
      </c>
      <c r="W575" s="34">
        <f t="shared" ref="W575:W638" si="144">AVERAGE(T575,U575,AL575)</f>
        <v>745.333333333333</v>
      </c>
      <c r="X575" s="35">
        <v>868</v>
      </c>
      <c r="Y575" s="35">
        <v>0</v>
      </c>
      <c r="Z575" s="35">
        <v>0</v>
      </c>
      <c r="AA575" s="34">
        <v>539</v>
      </c>
      <c r="AB575" s="34">
        <v>0</v>
      </c>
      <c r="AC575" s="34">
        <v>0</v>
      </c>
      <c r="AD575" s="34">
        <v>0</v>
      </c>
      <c r="AE575" s="34">
        <f t="shared" ref="AE575:AE638" si="145">Z575+AA575+AC575+AD575</f>
        <v>539</v>
      </c>
      <c r="AF575" s="34">
        <f t="shared" ref="AF575:AF638" si="146">IFERROR(IF(V575&lt;0,9999,AE575/V575),9999)</f>
        <v>1.08450704225352</v>
      </c>
      <c r="AG575" s="34">
        <f t="shared" ref="AG575:AG638" si="147">IFERROR(IF(W575&lt;0,9999,(Z575+AA575+AC575)/W575),9999)</f>
        <v>0.723166368515206</v>
      </c>
      <c r="AH575" s="34">
        <v>32976</v>
      </c>
      <c r="AI575" s="34">
        <v>0</v>
      </c>
      <c r="AJ575" s="35">
        <v>7056</v>
      </c>
      <c r="AK575" s="35">
        <v>511</v>
      </c>
      <c r="AL575" s="35">
        <v>1188</v>
      </c>
      <c r="AM575" s="34">
        <v>1.2</v>
      </c>
      <c r="AN575" s="34">
        <f t="shared" ref="AN575:AN638" si="148">IF(AM575*W575&lt;0,0,AM575*W575)</f>
        <v>894.4</v>
      </c>
      <c r="AO575" s="35">
        <v>144</v>
      </c>
      <c r="AP575" s="35">
        <v>144</v>
      </c>
      <c r="AQ575" t="s">
        <v>82</v>
      </c>
      <c r="AR575">
        <v>2</v>
      </c>
      <c r="AS575" s="34">
        <v>0.2</v>
      </c>
      <c r="AT575" t="s">
        <v>83</v>
      </c>
      <c r="AU575" s="35">
        <f t="shared" si="142"/>
        <v>1157.55</v>
      </c>
      <c r="AV575" s="35">
        <f t="shared" ref="AV575:AV638" si="149">IFERROR(ROUNDUP(AU575/AO575,0)*AO575,9999)</f>
        <v>1296</v>
      </c>
      <c r="AW575" s="35">
        <f t="shared" ref="AW575:AW638" si="150">IFERROR(IF(W575&lt;0,9999,((ROUNDUP(AU575/AO575,0)*AO575)+AE575)/W575),9999)</f>
        <v>2.46198568872987</v>
      </c>
      <c r="AX575" s="35">
        <f t="shared" ref="AX575:AX638" si="151">IFERROR(IF(W575&lt;0,9999,((ROUNDUP(AU575/AP575,0)*AP575)+AE575-AL575)/W575),9999)</f>
        <v>0.868067978533095</v>
      </c>
      <c r="AY575" s="35">
        <f t="shared" ref="AY575:AY638" si="152">IF(H575="DROPPING",IF(AND(AW575&gt;3,AX575&gt;3),0,IF(AND(AW575&lt;=3,AX575&lt;=3),ROUNDUP(AU575/AO575,0)*AO575,ROUNDUP(AU575/AP575,0)*AP575)),0)</f>
        <v>1296</v>
      </c>
      <c r="AZ575" s="35">
        <f t="shared" ref="AZ575:AZ638" si="153">IF(AH575&lt;=0,0,IF(H575="DROPPING",IF(AND(AW575&gt;3,AX575&gt;3),0,IF(AND(AW575&lt;=3,AX575&lt;=3),ROUNDUP(AU575/AO575,0)*AO575,ROUNDUP(AU575/AP575,0)*AP575)),0))</f>
        <v>1296</v>
      </c>
      <c r="BA575" s="27" t="str">
        <f t="shared" ref="BA575:BA638" si="154">IF(AND(AW575&gt;3,AX575&gt;3),"Kelipatan Kirim/Master box &gt; 3x FC+index",IF(AF575&lt;=AS575,"1",IF(AND(AF575&gt;AS575,AF575&lt;=AM575),"2","3")))</f>
        <v>2</v>
      </c>
      <c r="BB575" s="34">
        <v>0.00016606</v>
      </c>
      <c r="BC575" s="34">
        <f t="shared" ref="BC575:BC638" si="155">BB575*AZ575</f>
        <v>0.21521376</v>
      </c>
      <c r="BD575" s="34" t="e">
        <f t="shared" si="140"/>
        <v>#REF!</v>
      </c>
      <c r="BE575" s="34">
        <v>0.07</v>
      </c>
      <c r="BF575" s="34">
        <f t="shared" si="143"/>
        <v>90.72</v>
      </c>
      <c r="BG575" s="34" t="e">
        <f t="shared" si="141"/>
        <v>#REF!</v>
      </c>
      <c r="BH575" t="str">
        <f>IF(AT575="UDARA","U","N")&amp;LEFT($C$4,2)&amp;MID($C$4,4,2)&amp;LEFT(A575,3)&amp;MID(E575,2,2)&amp;VLOOKUP(E575,Acuan_Reference!C:L,10,0)</f>
        <v>N1501JBI71S8</v>
      </c>
      <c r="BI575" t="s">
        <v>84</v>
      </c>
      <c r="BJ575" t="s">
        <v>119</v>
      </c>
      <c r="BK575" t="s">
        <v>86</v>
      </c>
      <c r="BL575" t="s">
        <v>87</v>
      </c>
    </row>
    <row r="576" hidden="1" spans="1:64">
      <c r="A576" t="s">
        <v>97</v>
      </c>
      <c r="B576" t="s">
        <v>75</v>
      </c>
      <c r="C576" t="s">
        <v>76</v>
      </c>
      <c r="D576" t="s">
        <v>134</v>
      </c>
      <c r="E576" t="s">
        <v>163</v>
      </c>
      <c r="F576" t="s">
        <v>164</v>
      </c>
      <c r="G576" t="s">
        <v>80</v>
      </c>
      <c r="H576" t="s">
        <v>81</v>
      </c>
      <c r="I576" s="34">
        <v>13175</v>
      </c>
      <c r="J576" s="35">
        <v>549</v>
      </c>
      <c r="K576" s="35">
        <v>683</v>
      </c>
      <c r="L576" s="35">
        <v>720</v>
      </c>
      <c r="M576" s="35">
        <v>893</v>
      </c>
      <c r="N576" s="35">
        <v>1632</v>
      </c>
      <c r="O576" s="35">
        <v>56</v>
      </c>
      <c r="P576" s="35">
        <v>833</v>
      </c>
      <c r="Q576" s="35">
        <v>489</v>
      </c>
      <c r="R576" s="35">
        <v>2053</v>
      </c>
      <c r="S576" s="35">
        <v>2666</v>
      </c>
      <c r="T576" s="35">
        <v>581</v>
      </c>
      <c r="U576" s="35">
        <v>254</v>
      </c>
      <c r="V576" s="34">
        <v>1167</v>
      </c>
      <c r="W576" s="34">
        <f t="shared" si="144"/>
        <v>1457.33333333333</v>
      </c>
      <c r="X576" s="35">
        <v>50</v>
      </c>
      <c r="Y576" s="35">
        <v>0</v>
      </c>
      <c r="Z576" s="35">
        <v>0</v>
      </c>
      <c r="AA576" s="34">
        <v>2884</v>
      </c>
      <c r="AB576" s="34">
        <v>0</v>
      </c>
      <c r="AC576" s="34">
        <v>0</v>
      </c>
      <c r="AD576" s="34">
        <v>0</v>
      </c>
      <c r="AE576" s="34">
        <f t="shared" si="145"/>
        <v>2884</v>
      </c>
      <c r="AF576" s="34">
        <f t="shared" si="146"/>
        <v>2.47129391602399</v>
      </c>
      <c r="AG576" s="34">
        <f t="shared" si="147"/>
        <v>1.97895699908509</v>
      </c>
      <c r="AH576" s="34">
        <v>32976</v>
      </c>
      <c r="AI576" s="34">
        <v>0</v>
      </c>
      <c r="AJ576" s="35">
        <v>7056</v>
      </c>
      <c r="AK576" s="35">
        <v>1843</v>
      </c>
      <c r="AL576" s="35">
        <v>3537</v>
      </c>
      <c r="AM576" s="34">
        <v>0.5</v>
      </c>
      <c r="AN576" s="34">
        <f t="shared" si="148"/>
        <v>728.666666666667</v>
      </c>
      <c r="AO576" s="35">
        <v>144</v>
      </c>
      <c r="AP576" s="35">
        <v>144</v>
      </c>
      <c r="AQ576" t="s">
        <v>82</v>
      </c>
      <c r="AR576">
        <v>20</v>
      </c>
      <c r="AS576" s="34">
        <v>0.033333333333333</v>
      </c>
      <c r="AT576" t="s">
        <v>83</v>
      </c>
      <c r="AU576" s="35">
        <f t="shared" si="142"/>
        <v>1036.25</v>
      </c>
      <c r="AV576" s="35">
        <f t="shared" si="149"/>
        <v>1152</v>
      </c>
      <c r="AW576" s="35">
        <f t="shared" si="150"/>
        <v>2.76944190301921</v>
      </c>
      <c r="AX576" s="35">
        <f t="shared" si="151"/>
        <v>0.342406221408966</v>
      </c>
      <c r="AY576" s="35">
        <f t="shared" si="152"/>
        <v>1152</v>
      </c>
      <c r="AZ576" s="35">
        <f t="shared" si="153"/>
        <v>1152</v>
      </c>
      <c r="BA576" s="27" t="str">
        <f t="shared" si="154"/>
        <v>3</v>
      </c>
      <c r="BB576" s="34">
        <v>0.00016606</v>
      </c>
      <c r="BC576" s="34">
        <f t="shared" si="155"/>
        <v>0.19130112</v>
      </c>
      <c r="BD576" s="34" t="e">
        <f t="shared" ref="BD576:BD639" si="156">BD575+BC576</f>
        <v>#REF!</v>
      </c>
      <c r="BE576" s="34">
        <v>0.07</v>
      </c>
      <c r="BF576" s="34">
        <f t="shared" si="143"/>
        <v>80.64</v>
      </c>
      <c r="BG576" s="34" t="e">
        <f t="shared" ref="BG576:BG639" si="157">BG575+BF576</f>
        <v>#REF!</v>
      </c>
      <c r="BH576" t="str">
        <f>IF(AT576="UDARA","U","N")&amp;LEFT($C$4,2)&amp;MID($C$4,4,2)&amp;LEFT(A576,3)&amp;MID(E576,2,2)&amp;VLOOKUP(E576,Acuan_Reference!C:L,10,0)</f>
        <v>N1501JKT71S8</v>
      </c>
      <c r="BI576" t="s">
        <v>84</v>
      </c>
      <c r="BJ576" t="s">
        <v>119</v>
      </c>
      <c r="BK576" t="s">
        <v>86</v>
      </c>
      <c r="BL576" t="s">
        <v>87</v>
      </c>
    </row>
    <row r="577" hidden="1" spans="1:64">
      <c r="A577" t="s">
        <v>98</v>
      </c>
      <c r="B577" t="s">
        <v>75</v>
      </c>
      <c r="C577" t="s">
        <v>76</v>
      </c>
      <c r="D577" t="s">
        <v>134</v>
      </c>
      <c r="E577" t="s">
        <v>163</v>
      </c>
      <c r="F577" t="s">
        <v>164</v>
      </c>
      <c r="G577" t="s">
        <v>80</v>
      </c>
      <c r="H577" t="s">
        <v>81</v>
      </c>
      <c r="I577" s="34">
        <v>13175</v>
      </c>
      <c r="J577" s="35">
        <v>193</v>
      </c>
      <c r="K577" s="35">
        <v>245</v>
      </c>
      <c r="L577" s="35">
        <v>2223</v>
      </c>
      <c r="M577" s="35">
        <v>-43</v>
      </c>
      <c r="N577" s="35">
        <v>-89</v>
      </c>
      <c r="O577" s="35">
        <v>1079</v>
      </c>
      <c r="P577" s="35">
        <v>355</v>
      </c>
      <c r="Q577" s="35">
        <v>170</v>
      </c>
      <c r="R577" s="35">
        <v>176</v>
      </c>
      <c r="S577" s="35">
        <v>52</v>
      </c>
      <c r="T577" s="35">
        <v>193</v>
      </c>
      <c r="U577" s="35">
        <v>435</v>
      </c>
      <c r="V577" s="34">
        <v>226.66666666667</v>
      </c>
      <c r="W577" s="34">
        <f t="shared" si="144"/>
        <v>303</v>
      </c>
      <c r="X577" s="35">
        <v>21</v>
      </c>
      <c r="Y577" s="35">
        <v>0</v>
      </c>
      <c r="Z577" s="35">
        <v>0</v>
      </c>
      <c r="AA577" s="34">
        <v>256</v>
      </c>
      <c r="AB577" s="34">
        <v>0</v>
      </c>
      <c r="AC577" s="34">
        <v>0</v>
      </c>
      <c r="AD577" s="34">
        <v>0</v>
      </c>
      <c r="AE577" s="34">
        <f t="shared" si="145"/>
        <v>256</v>
      </c>
      <c r="AF577" s="34">
        <f t="shared" si="146"/>
        <v>1.12941176470587</v>
      </c>
      <c r="AG577" s="34">
        <f t="shared" si="147"/>
        <v>0.844884488448845</v>
      </c>
      <c r="AH577" s="34">
        <v>32976</v>
      </c>
      <c r="AI577" s="34">
        <v>0</v>
      </c>
      <c r="AJ577" s="35">
        <v>7056</v>
      </c>
      <c r="AK577" s="35">
        <v>142</v>
      </c>
      <c r="AL577" s="35">
        <v>281</v>
      </c>
      <c r="AM577" s="34">
        <v>0.9</v>
      </c>
      <c r="AN577" s="34">
        <f t="shared" si="148"/>
        <v>272.7</v>
      </c>
      <c r="AO577" s="35">
        <v>144</v>
      </c>
      <c r="AP577" s="35">
        <v>144</v>
      </c>
      <c r="AQ577" t="s">
        <v>82</v>
      </c>
      <c r="AR577">
        <v>4</v>
      </c>
      <c r="AS577" s="34">
        <v>0.1</v>
      </c>
      <c r="AT577" t="s">
        <v>83</v>
      </c>
      <c r="AU577" s="35">
        <f t="shared" si="142"/>
        <v>223.275</v>
      </c>
      <c r="AV577" s="35">
        <f t="shared" si="149"/>
        <v>288</v>
      </c>
      <c r="AW577" s="35">
        <f t="shared" si="150"/>
        <v>1.7953795379538</v>
      </c>
      <c r="AX577" s="35">
        <f t="shared" si="151"/>
        <v>0.867986798679868</v>
      </c>
      <c r="AY577" s="35">
        <f t="shared" si="152"/>
        <v>288</v>
      </c>
      <c r="AZ577" s="35">
        <f t="shared" si="153"/>
        <v>288</v>
      </c>
      <c r="BA577" s="27" t="str">
        <f t="shared" si="154"/>
        <v>3</v>
      </c>
      <c r="BB577" s="34">
        <v>0.00016606</v>
      </c>
      <c r="BC577" s="34">
        <f t="shared" si="155"/>
        <v>0.04782528</v>
      </c>
      <c r="BD577" s="34" t="e">
        <f t="shared" si="156"/>
        <v>#REF!</v>
      </c>
      <c r="BE577" s="34">
        <v>0.07</v>
      </c>
      <c r="BF577" s="34">
        <f t="shared" si="143"/>
        <v>20.16</v>
      </c>
      <c r="BG577" s="34" t="e">
        <f t="shared" si="157"/>
        <v>#REF!</v>
      </c>
      <c r="BH577" t="str">
        <f>IF(AT577="UDARA","U","N")&amp;LEFT($C$4,2)&amp;MID($C$4,4,2)&amp;LEFT(A577,3)&amp;MID(E577,2,2)&amp;VLOOKUP(E577,Acuan_Reference!C:L,10,0)</f>
        <v>N1501JMR71S8</v>
      </c>
      <c r="BI577" t="s">
        <v>84</v>
      </c>
      <c r="BJ577" t="s">
        <v>119</v>
      </c>
      <c r="BK577" t="s">
        <v>86</v>
      </c>
      <c r="BL577" t="s">
        <v>87</v>
      </c>
    </row>
    <row r="578" hidden="1" spans="1:64">
      <c r="A578" t="s">
        <v>99</v>
      </c>
      <c r="B578" t="s">
        <v>75</v>
      </c>
      <c r="C578" t="s">
        <v>76</v>
      </c>
      <c r="D578" t="s">
        <v>134</v>
      </c>
      <c r="E578" t="s">
        <v>163</v>
      </c>
      <c r="F578" t="s">
        <v>164</v>
      </c>
      <c r="G578" t="s">
        <v>80</v>
      </c>
      <c r="H578" t="s">
        <v>81</v>
      </c>
      <c r="I578" s="34">
        <v>13175</v>
      </c>
      <c r="J578" s="35">
        <v>57</v>
      </c>
      <c r="K578" s="35">
        <v>435</v>
      </c>
      <c r="L578" s="35">
        <v>4304</v>
      </c>
      <c r="M578" s="35">
        <v>39</v>
      </c>
      <c r="N578" s="35">
        <v>2051</v>
      </c>
      <c r="O578" s="35">
        <v>2297</v>
      </c>
      <c r="P578" s="35">
        <v>971</v>
      </c>
      <c r="Q578" s="35">
        <v>1575</v>
      </c>
      <c r="R578" s="35">
        <v>1083</v>
      </c>
      <c r="S578" s="35">
        <v>836</v>
      </c>
      <c r="T578" s="35">
        <v>1029</v>
      </c>
      <c r="U578" s="35">
        <v>994</v>
      </c>
      <c r="V578" s="34">
        <v>953</v>
      </c>
      <c r="W578" s="34">
        <f t="shared" si="144"/>
        <v>1330.33333333333</v>
      </c>
      <c r="X578" s="35">
        <v>1593</v>
      </c>
      <c r="Y578" s="35">
        <v>0</v>
      </c>
      <c r="Z578" s="35">
        <v>0</v>
      </c>
      <c r="AA578" s="34">
        <v>641</v>
      </c>
      <c r="AB578" s="34">
        <v>0</v>
      </c>
      <c r="AC578" s="34">
        <v>2160</v>
      </c>
      <c r="AD578" s="34">
        <v>0</v>
      </c>
      <c r="AE578" s="34">
        <f t="shared" si="145"/>
        <v>2801</v>
      </c>
      <c r="AF578" s="34">
        <f t="shared" si="146"/>
        <v>2.93913955928646</v>
      </c>
      <c r="AG578" s="34">
        <f t="shared" si="147"/>
        <v>2.10548734652969</v>
      </c>
      <c r="AH578" s="34">
        <v>32976</v>
      </c>
      <c r="AI578" s="34">
        <v>0</v>
      </c>
      <c r="AJ578" s="35">
        <v>7056</v>
      </c>
      <c r="AK578" s="35">
        <v>1237</v>
      </c>
      <c r="AL578" s="35">
        <v>1968</v>
      </c>
      <c r="AM578" s="34">
        <v>1.1</v>
      </c>
      <c r="AN578" s="34">
        <f t="shared" si="148"/>
        <v>1463.36666666667</v>
      </c>
      <c r="AO578" s="35">
        <v>144</v>
      </c>
      <c r="AP578" s="35">
        <v>144</v>
      </c>
      <c r="AQ578" t="s">
        <v>82</v>
      </c>
      <c r="AR578">
        <v>4</v>
      </c>
      <c r="AS578" s="34">
        <v>0.33333333333333</v>
      </c>
      <c r="AT578" t="s">
        <v>83</v>
      </c>
      <c r="AU578" s="35">
        <f t="shared" si="142"/>
        <v>472.775</v>
      </c>
      <c r="AV578" s="35">
        <f t="shared" si="149"/>
        <v>576</v>
      </c>
      <c r="AW578" s="35">
        <f t="shared" si="150"/>
        <v>2.53846153846154</v>
      </c>
      <c r="AX578" s="35">
        <f t="shared" si="151"/>
        <v>1.05913304936106</v>
      </c>
      <c r="AY578" s="35">
        <f t="shared" si="152"/>
        <v>576</v>
      </c>
      <c r="AZ578" s="35">
        <f t="shared" si="153"/>
        <v>576</v>
      </c>
      <c r="BA578" s="27" t="str">
        <f t="shared" si="154"/>
        <v>3</v>
      </c>
      <c r="BB578" s="34">
        <v>0.00016606</v>
      </c>
      <c r="BC578" s="34">
        <f t="shared" si="155"/>
        <v>0.09565056</v>
      </c>
      <c r="BD578" s="34" t="e">
        <f t="shared" si="156"/>
        <v>#REF!</v>
      </c>
      <c r="BE578" s="34">
        <v>0.07</v>
      </c>
      <c r="BF578" s="34">
        <f t="shared" si="143"/>
        <v>40.32</v>
      </c>
      <c r="BG578" s="34" t="e">
        <f t="shared" si="157"/>
        <v>#REF!</v>
      </c>
      <c r="BH578" t="str">
        <f>IF(AT578="UDARA","U","N")&amp;LEFT($C$4,2)&amp;MID($C$4,4,2)&amp;LEFT(A578,3)&amp;MID(E578,2,2)&amp;VLOOKUP(E578,Acuan_Reference!C:L,10,0)</f>
        <v>N1501MDN71S8</v>
      </c>
      <c r="BI578" t="s">
        <v>84</v>
      </c>
      <c r="BJ578" t="s">
        <v>119</v>
      </c>
      <c r="BK578" t="s">
        <v>86</v>
      </c>
      <c r="BL578" t="s">
        <v>87</v>
      </c>
    </row>
    <row r="579" hidden="1" spans="1:64">
      <c r="A579" t="s">
        <v>100</v>
      </c>
      <c r="B579" t="s">
        <v>75</v>
      </c>
      <c r="C579" t="s">
        <v>76</v>
      </c>
      <c r="D579" t="s">
        <v>134</v>
      </c>
      <c r="E579" t="s">
        <v>163</v>
      </c>
      <c r="F579" t="s">
        <v>164</v>
      </c>
      <c r="G579" t="s">
        <v>80</v>
      </c>
      <c r="H579" t="s">
        <v>81</v>
      </c>
      <c r="I579" s="34">
        <v>13175</v>
      </c>
      <c r="J579" s="35">
        <v>6</v>
      </c>
      <c r="K579" s="35">
        <v>50</v>
      </c>
      <c r="L579" s="35">
        <v>2367</v>
      </c>
      <c r="M579" s="35">
        <v>1231</v>
      </c>
      <c r="N579" s="35">
        <v>1221</v>
      </c>
      <c r="O579" s="35">
        <v>1173</v>
      </c>
      <c r="P579" s="35">
        <v>1930</v>
      </c>
      <c r="Q579" s="35">
        <v>1302</v>
      </c>
      <c r="R579" s="35">
        <v>1441</v>
      </c>
      <c r="S579" s="35">
        <v>734</v>
      </c>
      <c r="T579" s="35">
        <v>1445</v>
      </c>
      <c r="U579" s="35">
        <v>1323</v>
      </c>
      <c r="V579" s="34">
        <v>1167.3333333333</v>
      </c>
      <c r="W579" s="34">
        <f t="shared" si="144"/>
        <v>1728</v>
      </c>
      <c r="X579" s="35">
        <v>864</v>
      </c>
      <c r="Y579" s="35">
        <v>0</v>
      </c>
      <c r="Z579" s="35">
        <v>0</v>
      </c>
      <c r="AA579" s="34">
        <v>1877</v>
      </c>
      <c r="AB579" s="34">
        <v>0</v>
      </c>
      <c r="AC579" s="34">
        <v>0</v>
      </c>
      <c r="AD579" s="34">
        <v>0</v>
      </c>
      <c r="AE579" s="34">
        <f t="shared" si="145"/>
        <v>1877</v>
      </c>
      <c r="AF579" s="34">
        <f t="shared" si="146"/>
        <v>1.6079383209595</v>
      </c>
      <c r="AG579" s="34">
        <f t="shared" si="147"/>
        <v>1.08622685185185</v>
      </c>
      <c r="AH579" s="34">
        <v>32976</v>
      </c>
      <c r="AI579" s="34">
        <v>0</v>
      </c>
      <c r="AJ579" s="35">
        <v>7056</v>
      </c>
      <c r="AK579" s="35">
        <v>1231</v>
      </c>
      <c r="AL579" s="35">
        <v>2416</v>
      </c>
      <c r="AM579" s="34">
        <v>1.5</v>
      </c>
      <c r="AN579" s="34">
        <f t="shared" si="148"/>
        <v>2592</v>
      </c>
      <c r="AO579" s="35">
        <v>144</v>
      </c>
      <c r="AP579" s="35">
        <v>144</v>
      </c>
      <c r="AQ579" t="s">
        <v>82</v>
      </c>
      <c r="AR579">
        <v>2</v>
      </c>
      <c r="AS579" s="34">
        <v>0.76666666666667</v>
      </c>
      <c r="AT579" t="s">
        <v>83</v>
      </c>
      <c r="AU579" s="35">
        <f t="shared" si="142"/>
        <v>2348.25</v>
      </c>
      <c r="AV579" s="35">
        <f t="shared" si="149"/>
        <v>2448</v>
      </c>
      <c r="AW579" s="35">
        <f t="shared" si="150"/>
        <v>2.50289351851852</v>
      </c>
      <c r="AX579" s="35">
        <f t="shared" si="151"/>
        <v>1.10474537037037</v>
      </c>
      <c r="AY579" s="35">
        <f t="shared" si="152"/>
        <v>2448</v>
      </c>
      <c r="AZ579" s="35">
        <f t="shared" si="153"/>
        <v>2448</v>
      </c>
      <c r="BA579" s="27" t="str">
        <f t="shared" si="154"/>
        <v>3</v>
      </c>
      <c r="BB579" s="34">
        <v>0.00016606</v>
      </c>
      <c r="BC579" s="34">
        <f t="shared" si="155"/>
        <v>0.40651488</v>
      </c>
      <c r="BD579" s="34" t="e">
        <f t="shared" si="156"/>
        <v>#REF!</v>
      </c>
      <c r="BE579" s="34">
        <v>0.07</v>
      </c>
      <c r="BF579" s="34">
        <f t="shared" si="143"/>
        <v>171.36</v>
      </c>
      <c r="BG579" s="34" t="e">
        <f t="shared" si="157"/>
        <v>#REF!</v>
      </c>
      <c r="BH579" t="str">
        <f>IF(AT579="UDARA","U","N")&amp;LEFT($C$4,2)&amp;MID($C$4,4,2)&amp;LEFT(A579,3)&amp;MID(E579,2,2)&amp;VLOOKUP(E579,Acuan_Reference!C:L,10,0)</f>
        <v>N1501MDO71S8</v>
      </c>
      <c r="BI579" t="s">
        <v>84</v>
      </c>
      <c r="BJ579" t="s">
        <v>119</v>
      </c>
      <c r="BK579" t="s">
        <v>86</v>
      </c>
      <c r="BL579" t="s">
        <v>87</v>
      </c>
    </row>
    <row r="580" hidden="1" spans="1:64">
      <c r="A580" t="s">
        <v>101</v>
      </c>
      <c r="B580" t="s">
        <v>75</v>
      </c>
      <c r="C580" t="s">
        <v>76</v>
      </c>
      <c r="D580" t="s">
        <v>134</v>
      </c>
      <c r="E580" t="s">
        <v>163</v>
      </c>
      <c r="F580" t="s">
        <v>164</v>
      </c>
      <c r="G580" t="s">
        <v>80</v>
      </c>
      <c r="H580" t="s">
        <v>81</v>
      </c>
      <c r="I580" s="34">
        <v>13175</v>
      </c>
      <c r="J580" s="35">
        <v>109</v>
      </c>
      <c r="K580" s="35">
        <v>703</v>
      </c>
      <c r="L580" s="35">
        <v>3401</v>
      </c>
      <c r="M580" s="35">
        <v>1274</v>
      </c>
      <c r="N580" s="35">
        <v>507</v>
      </c>
      <c r="O580" s="35">
        <v>3997</v>
      </c>
      <c r="P580" s="35">
        <v>4772</v>
      </c>
      <c r="Q580" s="35">
        <v>1688</v>
      </c>
      <c r="R580" s="35">
        <v>1899</v>
      </c>
      <c r="S580" s="35">
        <v>1519</v>
      </c>
      <c r="T580" s="35">
        <v>984</v>
      </c>
      <c r="U580" s="35">
        <v>1975</v>
      </c>
      <c r="V580" s="34">
        <v>1492.6666666667</v>
      </c>
      <c r="W580" s="34">
        <f t="shared" si="144"/>
        <v>1965.66666666667</v>
      </c>
      <c r="X580" s="35">
        <v>1462</v>
      </c>
      <c r="Y580" s="35">
        <v>0</v>
      </c>
      <c r="Z580" s="35">
        <v>0</v>
      </c>
      <c r="AA580" s="34">
        <v>2724</v>
      </c>
      <c r="AB580" s="34">
        <v>0</v>
      </c>
      <c r="AC580" s="34">
        <v>0</v>
      </c>
      <c r="AD580" s="34">
        <v>0</v>
      </c>
      <c r="AE580" s="34">
        <f t="shared" si="145"/>
        <v>2724</v>
      </c>
      <c r="AF580" s="34">
        <f t="shared" si="146"/>
        <v>1.82492184010715</v>
      </c>
      <c r="AG580" s="34">
        <f t="shared" si="147"/>
        <v>1.38578938443276</v>
      </c>
      <c r="AH580" s="34">
        <v>32976</v>
      </c>
      <c r="AI580" s="34">
        <v>0</v>
      </c>
      <c r="AJ580" s="35">
        <v>7056</v>
      </c>
      <c r="AK580" s="35">
        <v>1807</v>
      </c>
      <c r="AL580" s="35">
        <v>2938</v>
      </c>
      <c r="AM580" s="34">
        <v>1.3</v>
      </c>
      <c r="AN580" s="34">
        <f t="shared" si="148"/>
        <v>2555.36666666667</v>
      </c>
      <c r="AO580" s="35">
        <v>144</v>
      </c>
      <c r="AP580" s="35">
        <v>144</v>
      </c>
      <c r="AQ580" t="s">
        <v>82</v>
      </c>
      <c r="AR580">
        <v>4</v>
      </c>
      <c r="AS580" s="34">
        <v>0.5</v>
      </c>
      <c r="AT580" t="s">
        <v>83</v>
      </c>
      <c r="AU580" s="35">
        <f t="shared" si="142"/>
        <v>2077.025</v>
      </c>
      <c r="AV580" s="35">
        <f t="shared" si="149"/>
        <v>2160</v>
      </c>
      <c r="AW580" s="35">
        <f t="shared" si="150"/>
        <v>2.48465321349839</v>
      </c>
      <c r="AX580" s="35">
        <f t="shared" si="151"/>
        <v>0.989994912667458</v>
      </c>
      <c r="AY580" s="35">
        <f t="shared" si="152"/>
        <v>2160</v>
      </c>
      <c r="AZ580" s="35">
        <f t="shared" si="153"/>
        <v>2160</v>
      </c>
      <c r="BA580" s="27" t="str">
        <f t="shared" si="154"/>
        <v>3</v>
      </c>
      <c r="BB580" s="34">
        <v>0.00016606</v>
      </c>
      <c r="BC580" s="34">
        <f t="shared" si="155"/>
        <v>0.3586896</v>
      </c>
      <c r="BD580" s="34" t="e">
        <f t="shared" si="156"/>
        <v>#REF!</v>
      </c>
      <c r="BE580" s="34">
        <v>0.07</v>
      </c>
      <c r="BF580" s="34">
        <f t="shared" si="143"/>
        <v>151.2</v>
      </c>
      <c r="BG580" s="34" t="e">
        <f t="shared" si="157"/>
        <v>#REF!</v>
      </c>
      <c r="BH580" t="str">
        <f>IF(AT580="UDARA","U","N")&amp;LEFT($C$4,2)&amp;MID($C$4,4,2)&amp;LEFT(A580,3)&amp;MID(E580,2,2)&amp;VLOOKUP(E580,Acuan_Reference!C:L,10,0)</f>
        <v>N1501MKS71S8</v>
      </c>
      <c r="BI580" t="s">
        <v>84</v>
      </c>
      <c r="BJ580" t="s">
        <v>119</v>
      </c>
      <c r="BK580" t="s">
        <v>86</v>
      </c>
      <c r="BL580" t="s">
        <v>87</v>
      </c>
    </row>
    <row r="581" hidden="1" spans="1:64">
      <c r="A581" t="s">
        <v>102</v>
      </c>
      <c r="B581" t="s">
        <v>75</v>
      </c>
      <c r="C581" t="s">
        <v>76</v>
      </c>
      <c r="D581" t="s">
        <v>134</v>
      </c>
      <c r="E581" t="s">
        <v>163</v>
      </c>
      <c r="F581" t="s">
        <v>164</v>
      </c>
      <c r="G581" t="s">
        <v>80</v>
      </c>
      <c r="H581" t="s">
        <v>81</v>
      </c>
      <c r="I581" s="34">
        <v>13175</v>
      </c>
      <c r="J581" s="35">
        <v>461</v>
      </c>
      <c r="K581" s="35">
        <v>623</v>
      </c>
      <c r="L581" s="35">
        <v>2140</v>
      </c>
      <c r="M581" s="35">
        <v>72</v>
      </c>
      <c r="N581" s="35">
        <v>1624</v>
      </c>
      <c r="O581" s="35">
        <v>1186</v>
      </c>
      <c r="P581" s="35">
        <v>634</v>
      </c>
      <c r="Q581" s="35">
        <v>757</v>
      </c>
      <c r="R581" s="35">
        <v>506</v>
      </c>
      <c r="S581" s="35">
        <v>720</v>
      </c>
      <c r="T581" s="35">
        <v>1101</v>
      </c>
      <c r="U581" s="35">
        <v>913</v>
      </c>
      <c r="V581" s="34">
        <v>911.33333333333</v>
      </c>
      <c r="W581" s="34">
        <f t="shared" si="144"/>
        <v>1189</v>
      </c>
      <c r="X581" s="35">
        <v>467</v>
      </c>
      <c r="Y581" s="35">
        <v>0</v>
      </c>
      <c r="Z581" s="35">
        <v>0</v>
      </c>
      <c r="AA581" s="34">
        <v>886</v>
      </c>
      <c r="AB581" s="34">
        <v>0</v>
      </c>
      <c r="AC581" s="34">
        <v>0</v>
      </c>
      <c r="AD581" s="34">
        <v>0</v>
      </c>
      <c r="AE581" s="34">
        <f t="shared" si="145"/>
        <v>886</v>
      </c>
      <c r="AF581" s="34">
        <f t="shared" si="146"/>
        <v>0.972201901975132</v>
      </c>
      <c r="AG581" s="34">
        <f t="shared" si="147"/>
        <v>0.745164003364172</v>
      </c>
      <c r="AH581" s="34">
        <v>32976</v>
      </c>
      <c r="AI581" s="34">
        <v>0</v>
      </c>
      <c r="AJ581" s="35">
        <v>7056</v>
      </c>
      <c r="AK581" s="35">
        <v>702</v>
      </c>
      <c r="AL581" s="35">
        <v>1553</v>
      </c>
      <c r="AM581" s="34">
        <v>0.8</v>
      </c>
      <c r="AN581" s="34">
        <f t="shared" si="148"/>
        <v>951.2</v>
      </c>
      <c r="AO581" s="35">
        <v>144</v>
      </c>
      <c r="AP581" s="35">
        <v>144</v>
      </c>
      <c r="AQ581" t="s">
        <v>82</v>
      </c>
      <c r="AR581">
        <v>8</v>
      </c>
      <c r="AS581" s="34">
        <v>0.1</v>
      </c>
      <c r="AT581" t="s">
        <v>83</v>
      </c>
      <c r="AU581" s="35">
        <f t="shared" si="142"/>
        <v>1213.65</v>
      </c>
      <c r="AV581" s="35">
        <f t="shared" si="149"/>
        <v>1296</v>
      </c>
      <c r="AW581" s="35">
        <f t="shared" si="150"/>
        <v>1.83515559293524</v>
      </c>
      <c r="AX581" s="35">
        <f t="shared" si="151"/>
        <v>0.529015979814971</v>
      </c>
      <c r="AY581" s="35">
        <f t="shared" si="152"/>
        <v>1296</v>
      </c>
      <c r="AZ581" s="35">
        <f t="shared" si="153"/>
        <v>1296</v>
      </c>
      <c r="BA581" s="27" t="str">
        <f t="shared" si="154"/>
        <v>3</v>
      </c>
      <c r="BB581" s="34">
        <v>0.00016606</v>
      </c>
      <c r="BC581" s="34">
        <f t="shared" si="155"/>
        <v>0.21521376</v>
      </c>
      <c r="BD581" s="34" t="e">
        <f t="shared" si="156"/>
        <v>#REF!</v>
      </c>
      <c r="BE581" s="34">
        <v>0.07</v>
      </c>
      <c r="BF581" s="34">
        <f t="shared" si="143"/>
        <v>90.72</v>
      </c>
      <c r="BG581" s="34" t="e">
        <f t="shared" si="157"/>
        <v>#REF!</v>
      </c>
      <c r="BH581" t="str">
        <f>IF(AT581="UDARA","U","N")&amp;LEFT($C$4,2)&amp;MID($C$4,4,2)&amp;LEFT(A581,3)&amp;MID(E581,2,2)&amp;VLOOKUP(E581,Acuan_Reference!C:L,10,0)</f>
        <v>N1501MLG71S8</v>
      </c>
      <c r="BI581" t="s">
        <v>84</v>
      </c>
      <c r="BJ581" t="s">
        <v>119</v>
      </c>
      <c r="BK581" t="s">
        <v>86</v>
      </c>
      <c r="BL581" t="s">
        <v>87</v>
      </c>
    </row>
    <row r="582" hidden="1" spans="1:64">
      <c r="A582" t="s">
        <v>103</v>
      </c>
      <c r="B582" t="s">
        <v>75</v>
      </c>
      <c r="C582" t="s">
        <v>76</v>
      </c>
      <c r="D582" t="s">
        <v>134</v>
      </c>
      <c r="E582" t="s">
        <v>163</v>
      </c>
      <c r="F582" t="s">
        <v>164</v>
      </c>
      <c r="G582" t="s">
        <v>80</v>
      </c>
      <c r="H582" t="s">
        <v>81</v>
      </c>
      <c r="I582" s="34">
        <v>13175</v>
      </c>
      <c r="J582" s="35">
        <v>21</v>
      </c>
      <c r="K582" s="35">
        <v>377</v>
      </c>
      <c r="L582" s="35">
        <v>165</v>
      </c>
      <c r="M582" s="35">
        <v>33</v>
      </c>
      <c r="N582" s="35">
        <v>8</v>
      </c>
      <c r="O582" s="35">
        <v>13</v>
      </c>
      <c r="P582" s="35">
        <v>13</v>
      </c>
      <c r="Q582" s="35">
        <v>41</v>
      </c>
      <c r="R582" s="35">
        <v>-41</v>
      </c>
      <c r="S582" s="35">
        <v>39</v>
      </c>
      <c r="T582" s="35">
        <v>4</v>
      </c>
      <c r="U582" s="35">
        <v>13</v>
      </c>
      <c r="V582" s="34">
        <v>18.666666666667</v>
      </c>
      <c r="W582" s="34">
        <f t="shared" si="144"/>
        <v>6.33333333333333</v>
      </c>
      <c r="X582" s="35">
        <v>12</v>
      </c>
      <c r="Y582" s="35">
        <v>0</v>
      </c>
      <c r="Z582" s="35">
        <v>0</v>
      </c>
      <c r="AA582" s="34">
        <v>2162</v>
      </c>
      <c r="AB582" s="34">
        <v>0</v>
      </c>
      <c r="AC582" s="34">
        <v>0</v>
      </c>
      <c r="AD582" s="34">
        <v>0</v>
      </c>
      <c r="AE582" s="34">
        <f t="shared" si="145"/>
        <v>2162</v>
      </c>
      <c r="AF582" s="34">
        <f t="shared" si="146"/>
        <v>115.821428571427</v>
      </c>
      <c r="AG582" s="34">
        <f t="shared" si="147"/>
        <v>341.368421052632</v>
      </c>
      <c r="AH582" s="34">
        <v>32976</v>
      </c>
      <c r="AI582" s="34">
        <v>0</v>
      </c>
      <c r="AJ582" s="35">
        <v>7056</v>
      </c>
      <c r="AK582" s="35">
        <v>15</v>
      </c>
      <c r="AL582" s="35">
        <v>2</v>
      </c>
      <c r="AM582" s="34">
        <v>1.3</v>
      </c>
      <c r="AN582" s="34">
        <f t="shared" si="148"/>
        <v>8.23333333333333</v>
      </c>
      <c r="AO582" s="35">
        <v>144</v>
      </c>
      <c r="AP582" s="35">
        <v>144</v>
      </c>
      <c r="AQ582" t="s">
        <v>82</v>
      </c>
      <c r="AR582">
        <v>2</v>
      </c>
      <c r="AS582" s="34">
        <v>0.36666666666667</v>
      </c>
      <c r="AT582" t="s">
        <v>83</v>
      </c>
      <c r="AU582" s="35">
        <f t="shared" si="142"/>
        <v>0</v>
      </c>
      <c r="AV582" s="35">
        <f t="shared" si="149"/>
        <v>0</v>
      </c>
      <c r="AW582" s="35">
        <f t="shared" si="150"/>
        <v>341.368421052632</v>
      </c>
      <c r="AX582" s="35">
        <f t="shared" si="151"/>
        <v>341.052631578947</v>
      </c>
      <c r="AY582" s="35">
        <f t="shared" si="152"/>
        <v>0</v>
      </c>
      <c r="AZ582" s="35">
        <f t="shared" si="153"/>
        <v>0</v>
      </c>
      <c r="BA582" s="27" t="str">
        <f t="shared" si="154"/>
        <v>Kelipatan Kirim/Master box &gt; 3x FC+index</v>
      </c>
      <c r="BB582" s="34">
        <v>0.00016606</v>
      </c>
      <c r="BC582" s="34">
        <f t="shared" si="155"/>
        <v>0</v>
      </c>
      <c r="BD582" s="34" t="e">
        <f t="shared" si="156"/>
        <v>#REF!</v>
      </c>
      <c r="BE582" s="34">
        <v>0.07</v>
      </c>
      <c r="BF582" s="34">
        <f t="shared" si="143"/>
        <v>0</v>
      </c>
      <c r="BG582" s="34" t="e">
        <f t="shared" si="157"/>
        <v>#REF!</v>
      </c>
      <c r="BH582" t="str">
        <f>IF(AT582="UDARA","U","N")&amp;LEFT($C$4,2)&amp;MID($C$4,4,2)&amp;LEFT(A582,3)&amp;MID(E582,2,2)&amp;VLOOKUP(E582,Acuan_Reference!C:L,10,0)</f>
        <v>N1501NAD71S8</v>
      </c>
      <c r="BI582" t="s">
        <v>84</v>
      </c>
      <c r="BJ582" t="s">
        <v>119</v>
      </c>
      <c r="BK582" t="s">
        <v>86</v>
      </c>
      <c r="BL582" t="s">
        <v>87</v>
      </c>
    </row>
    <row r="583" hidden="1" spans="1:64">
      <c r="A583" t="s">
        <v>104</v>
      </c>
      <c r="B583" t="s">
        <v>75</v>
      </c>
      <c r="C583" t="s">
        <v>76</v>
      </c>
      <c r="D583" t="s">
        <v>134</v>
      </c>
      <c r="E583" t="s">
        <v>163</v>
      </c>
      <c r="F583" t="s">
        <v>164</v>
      </c>
      <c r="G583" t="s">
        <v>80</v>
      </c>
      <c r="H583" t="s">
        <v>81</v>
      </c>
      <c r="I583" s="34">
        <v>13175</v>
      </c>
      <c r="J583" s="35">
        <v>421</v>
      </c>
      <c r="K583" s="35">
        <v>821</v>
      </c>
      <c r="L583" s="35">
        <v>297</v>
      </c>
      <c r="M583" s="35">
        <v>21</v>
      </c>
      <c r="N583" s="35">
        <v>31</v>
      </c>
      <c r="O583" s="35">
        <v>337</v>
      </c>
      <c r="P583" s="35">
        <v>-165</v>
      </c>
      <c r="Q583" s="35">
        <v>-49</v>
      </c>
      <c r="R583" s="35">
        <v>22</v>
      </c>
      <c r="S583" s="35">
        <v>129</v>
      </c>
      <c r="T583" s="35">
        <v>66</v>
      </c>
      <c r="U583" s="35">
        <v>98</v>
      </c>
      <c r="V583" s="34">
        <v>97.666666666667</v>
      </c>
      <c r="W583" s="34">
        <f t="shared" si="144"/>
        <v>103</v>
      </c>
      <c r="X583" s="35">
        <v>72</v>
      </c>
      <c r="Y583" s="35">
        <v>0</v>
      </c>
      <c r="Z583" s="35">
        <v>0</v>
      </c>
      <c r="AA583" s="34">
        <v>869</v>
      </c>
      <c r="AB583" s="34">
        <v>0</v>
      </c>
      <c r="AC583" s="34">
        <v>0</v>
      </c>
      <c r="AD583" s="34">
        <v>0</v>
      </c>
      <c r="AE583" s="34">
        <f t="shared" si="145"/>
        <v>869</v>
      </c>
      <c r="AF583" s="34">
        <f t="shared" si="146"/>
        <v>8.89761092150168</v>
      </c>
      <c r="AG583" s="34">
        <f t="shared" si="147"/>
        <v>8.43689320388349</v>
      </c>
      <c r="AH583" s="34">
        <v>32976</v>
      </c>
      <c r="AI583" s="34">
        <v>0</v>
      </c>
      <c r="AJ583" s="35">
        <v>7056</v>
      </c>
      <c r="AK583" s="35">
        <v>37</v>
      </c>
      <c r="AL583" s="35">
        <v>145</v>
      </c>
      <c r="AM583" s="34">
        <v>1</v>
      </c>
      <c r="AN583" s="34">
        <f t="shared" si="148"/>
        <v>103</v>
      </c>
      <c r="AO583" s="35">
        <v>144</v>
      </c>
      <c r="AP583" s="35">
        <v>144</v>
      </c>
      <c r="AQ583" t="s">
        <v>82</v>
      </c>
      <c r="AR583">
        <v>4</v>
      </c>
      <c r="AS583" s="34">
        <v>0.26666666666667</v>
      </c>
      <c r="AT583" t="s">
        <v>83</v>
      </c>
      <c r="AU583" s="35">
        <f t="shared" ref="AU583:AU646" si="158">IF(OR(H583="PINDAH DISTRIBUTOR",H583="PESTA NO BUFFER",H583="PESTA"),0,IF(AL583+AN583&lt;AE583,0,IF((0.75*((AL583+AN583)-AE583))&lt;0,0,0.75*((AL583+AN583)-AE583))))</f>
        <v>0</v>
      </c>
      <c r="AV583" s="35">
        <f t="shared" si="149"/>
        <v>0</v>
      </c>
      <c r="AW583" s="35">
        <f t="shared" si="150"/>
        <v>8.43689320388349</v>
      </c>
      <c r="AX583" s="35">
        <f t="shared" si="151"/>
        <v>7.02912621359223</v>
      </c>
      <c r="AY583" s="35">
        <f t="shared" si="152"/>
        <v>0</v>
      </c>
      <c r="AZ583" s="35">
        <f t="shared" si="153"/>
        <v>0</v>
      </c>
      <c r="BA583" s="27" t="str">
        <f t="shared" si="154"/>
        <v>Kelipatan Kirim/Master box &gt; 3x FC+index</v>
      </c>
      <c r="BB583" s="34">
        <v>0.00016606</v>
      </c>
      <c r="BC583" s="34">
        <f t="shared" si="155"/>
        <v>0</v>
      </c>
      <c r="BD583" s="34" t="e">
        <f t="shared" si="156"/>
        <v>#REF!</v>
      </c>
      <c r="BE583" s="34">
        <v>0.07</v>
      </c>
      <c r="BF583" s="34">
        <f t="shared" ref="BF583:BF646" si="159">BE583*AY583</f>
        <v>0</v>
      </c>
      <c r="BG583" s="34" t="e">
        <f t="shared" si="157"/>
        <v>#REF!</v>
      </c>
      <c r="BH583" t="str">
        <f>IF(AT583="UDARA","U","N")&amp;LEFT($C$4,2)&amp;MID($C$4,4,2)&amp;LEFT(A583,3)&amp;MID(E583,2,2)&amp;VLOOKUP(E583,Acuan_Reference!C:L,10,0)</f>
        <v>N1501PDG71S8</v>
      </c>
      <c r="BI583" t="s">
        <v>84</v>
      </c>
      <c r="BJ583" t="s">
        <v>119</v>
      </c>
      <c r="BK583" t="s">
        <v>86</v>
      </c>
      <c r="BL583" t="s">
        <v>87</v>
      </c>
    </row>
    <row r="584" hidden="1" spans="1:64">
      <c r="A584" t="s">
        <v>105</v>
      </c>
      <c r="B584" t="s">
        <v>75</v>
      </c>
      <c r="C584" t="s">
        <v>76</v>
      </c>
      <c r="D584" t="s">
        <v>134</v>
      </c>
      <c r="E584" t="s">
        <v>163</v>
      </c>
      <c r="F584" t="s">
        <v>164</v>
      </c>
      <c r="G584" t="s">
        <v>80</v>
      </c>
      <c r="H584" t="s">
        <v>81</v>
      </c>
      <c r="I584" s="34">
        <v>13175</v>
      </c>
      <c r="J584" s="35">
        <v>110</v>
      </c>
      <c r="K584" s="35">
        <v>154</v>
      </c>
      <c r="L584" s="35">
        <v>2652</v>
      </c>
      <c r="M584" s="35">
        <v>71</v>
      </c>
      <c r="N584" s="35">
        <v>57</v>
      </c>
      <c r="O584" s="35">
        <v>452</v>
      </c>
      <c r="P584" s="35">
        <v>938</v>
      </c>
      <c r="Q584" s="35">
        <v>459</v>
      </c>
      <c r="R584" s="35">
        <v>654</v>
      </c>
      <c r="S584" s="35">
        <v>466</v>
      </c>
      <c r="T584" s="35">
        <v>1054</v>
      </c>
      <c r="U584" s="35">
        <v>648</v>
      </c>
      <c r="V584" s="34">
        <v>722.66666666667</v>
      </c>
      <c r="W584" s="34">
        <f t="shared" si="144"/>
        <v>1051</v>
      </c>
      <c r="X584" s="35">
        <v>197</v>
      </c>
      <c r="Y584" s="35">
        <v>0</v>
      </c>
      <c r="Z584" s="35">
        <v>0</v>
      </c>
      <c r="AA584" s="34">
        <v>395</v>
      </c>
      <c r="AB584" s="34">
        <v>0</v>
      </c>
      <c r="AC584" s="34">
        <v>1584</v>
      </c>
      <c r="AD584" s="34">
        <v>0</v>
      </c>
      <c r="AE584" s="34">
        <f t="shared" si="145"/>
        <v>1979</v>
      </c>
      <c r="AF584" s="34">
        <f t="shared" si="146"/>
        <v>2.73846863468633</v>
      </c>
      <c r="AG584" s="34">
        <f t="shared" si="147"/>
        <v>1.88296860133206</v>
      </c>
      <c r="AH584" s="34">
        <v>32976</v>
      </c>
      <c r="AI584" s="34">
        <v>0</v>
      </c>
      <c r="AJ584" s="35">
        <v>7056</v>
      </c>
      <c r="AK584" s="35">
        <v>560</v>
      </c>
      <c r="AL584" s="35">
        <v>1451</v>
      </c>
      <c r="AM584" s="34">
        <v>1</v>
      </c>
      <c r="AN584" s="34">
        <f t="shared" si="148"/>
        <v>1051</v>
      </c>
      <c r="AO584" s="35">
        <v>144</v>
      </c>
      <c r="AP584" s="35">
        <v>144</v>
      </c>
      <c r="AQ584" t="s">
        <v>82</v>
      </c>
      <c r="AR584">
        <v>4</v>
      </c>
      <c r="AS584" s="34">
        <v>0.26666666666667</v>
      </c>
      <c r="AT584" t="s">
        <v>83</v>
      </c>
      <c r="AU584" s="35">
        <f t="shared" si="158"/>
        <v>392.25</v>
      </c>
      <c r="AV584" s="35">
        <f t="shared" si="149"/>
        <v>432</v>
      </c>
      <c r="AW584" s="35">
        <f t="shared" si="150"/>
        <v>2.29400570884872</v>
      </c>
      <c r="AX584" s="35">
        <f t="shared" si="151"/>
        <v>0.913415794481446</v>
      </c>
      <c r="AY584" s="35">
        <f t="shared" si="152"/>
        <v>432</v>
      </c>
      <c r="AZ584" s="35">
        <f t="shared" si="153"/>
        <v>432</v>
      </c>
      <c r="BA584" s="27" t="str">
        <f t="shared" si="154"/>
        <v>3</v>
      </c>
      <c r="BB584" s="34">
        <v>0.00016606</v>
      </c>
      <c r="BC584" s="34">
        <f t="shared" si="155"/>
        <v>0.07173792</v>
      </c>
      <c r="BD584" s="34" t="e">
        <f t="shared" si="156"/>
        <v>#REF!</v>
      </c>
      <c r="BE584" s="34">
        <v>0.07</v>
      </c>
      <c r="BF584" s="34">
        <f t="shared" si="159"/>
        <v>30.24</v>
      </c>
      <c r="BG584" s="34" t="e">
        <f t="shared" si="157"/>
        <v>#REF!</v>
      </c>
      <c r="BH584" t="str">
        <f>IF(AT584="UDARA","U","N")&amp;LEFT($C$4,2)&amp;MID($C$4,4,2)&amp;LEFT(A584,3)&amp;MID(E584,2,2)&amp;VLOOKUP(E584,Acuan_Reference!C:L,10,0)</f>
        <v>N1501PKB71S8</v>
      </c>
      <c r="BI584" t="s">
        <v>84</v>
      </c>
      <c r="BJ584" t="s">
        <v>119</v>
      </c>
      <c r="BK584" t="s">
        <v>86</v>
      </c>
      <c r="BL584" t="s">
        <v>87</v>
      </c>
    </row>
    <row r="585" hidden="1" spans="1:64">
      <c r="A585" t="s">
        <v>106</v>
      </c>
      <c r="B585" t="s">
        <v>75</v>
      </c>
      <c r="C585" t="s">
        <v>76</v>
      </c>
      <c r="D585" t="s">
        <v>134</v>
      </c>
      <c r="E585" t="s">
        <v>163</v>
      </c>
      <c r="F585" t="s">
        <v>164</v>
      </c>
      <c r="G585" t="s">
        <v>80</v>
      </c>
      <c r="H585" t="s">
        <v>81</v>
      </c>
      <c r="I585" s="34">
        <v>13175</v>
      </c>
      <c r="J585" s="35">
        <v>161</v>
      </c>
      <c r="K585" s="35">
        <v>612</v>
      </c>
      <c r="L585" s="35">
        <v>4107</v>
      </c>
      <c r="M585" s="35">
        <v>122</v>
      </c>
      <c r="N585" s="35">
        <v>1204</v>
      </c>
      <c r="O585" s="35">
        <v>1365</v>
      </c>
      <c r="P585" s="35">
        <v>680</v>
      </c>
      <c r="Q585" s="35">
        <v>1921</v>
      </c>
      <c r="R585" s="35">
        <v>2507</v>
      </c>
      <c r="S585" s="35">
        <v>1550</v>
      </c>
      <c r="T585" s="35">
        <v>596</v>
      </c>
      <c r="U585" s="35">
        <v>666</v>
      </c>
      <c r="V585" s="34">
        <v>937.33333333333</v>
      </c>
      <c r="W585" s="34">
        <f t="shared" si="144"/>
        <v>1455.66666666667</v>
      </c>
      <c r="X585" s="35">
        <v>948</v>
      </c>
      <c r="Y585" s="35">
        <v>0</v>
      </c>
      <c r="Z585" s="35">
        <v>0</v>
      </c>
      <c r="AA585" s="34">
        <v>2372</v>
      </c>
      <c r="AB585" s="34">
        <v>0</v>
      </c>
      <c r="AC585" s="34">
        <v>0</v>
      </c>
      <c r="AD585" s="34">
        <v>0</v>
      </c>
      <c r="AE585" s="34">
        <f t="shared" si="145"/>
        <v>2372</v>
      </c>
      <c r="AF585" s="34">
        <f t="shared" si="146"/>
        <v>2.53058321479375</v>
      </c>
      <c r="AG585" s="34">
        <f t="shared" si="147"/>
        <v>1.62949393176093</v>
      </c>
      <c r="AH585" s="34">
        <v>32976</v>
      </c>
      <c r="AI585" s="34">
        <v>0</v>
      </c>
      <c r="AJ585" s="35">
        <v>7056</v>
      </c>
      <c r="AK585" s="35">
        <v>2116</v>
      </c>
      <c r="AL585" s="35">
        <v>3105</v>
      </c>
      <c r="AM585" s="34">
        <v>0.9</v>
      </c>
      <c r="AN585" s="34">
        <f t="shared" si="148"/>
        <v>1310.1</v>
      </c>
      <c r="AO585" s="35">
        <v>144</v>
      </c>
      <c r="AP585" s="35">
        <v>144</v>
      </c>
      <c r="AQ585" t="s">
        <v>82</v>
      </c>
      <c r="AR585">
        <v>4</v>
      </c>
      <c r="AS585" s="34">
        <v>0.16666666666667</v>
      </c>
      <c r="AT585" t="s">
        <v>83</v>
      </c>
      <c r="AU585" s="35">
        <f t="shared" si="158"/>
        <v>1532.325</v>
      </c>
      <c r="AV585" s="35">
        <f t="shared" si="149"/>
        <v>1584</v>
      </c>
      <c r="AW585" s="35">
        <f t="shared" si="150"/>
        <v>2.71765514082894</v>
      </c>
      <c r="AX585" s="35">
        <f t="shared" si="151"/>
        <v>0.584611861689947</v>
      </c>
      <c r="AY585" s="35">
        <f t="shared" si="152"/>
        <v>1584</v>
      </c>
      <c r="AZ585" s="35">
        <f t="shared" si="153"/>
        <v>1584</v>
      </c>
      <c r="BA585" s="27" t="str">
        <f t="shared" si="154"/>
        <v>3</v>
      </c>
      <c r="BB585" s="34">
        <v>0.00016606</v>
      </c>
      <c r="BC585" s="34">
        <f t="shared" si="155"/>
        <v>0.26303904</v>
      </c>
      <c r="BD585" s="34" t="e">
        <f t="shared" si="156"/>
        <v>#REF!</v>
      </c>
      <c r="BE585" s="34">
        <v>0.07</v>
      </c>
      <c r="BF585" s="34">
        <f t="shared" si="159"/>
        <v>110.88</v>
      </c>
      <c r="BG585" s="34" t="e">
        <f t="shared" si="157"/>
        <v>#REF!</v>
      </c>
      <c r="BH585" t="str">
        <f>IF(AT585="UDARA","U","N")&amp;LEFT($C$4,2)&amp;MID($C$4,4,2)&amp;LEFT(A585,3)&amp;MID(E585,2,2)&amp;VLOOKUP(E585,Acuan_Reference!C:L,10,0)</f>
        <v>N1501PLB71S8</v>
      </c>
      <c r="BI585" t="s">
        <v>84</v>
      </c>
      <c r="BJ585" t="s">
        <v>119</v>
      </c>
      <c r="BK585" t="s">
        <v>86</v>
      </c>
      <c r="BL585" t="s">
        <v>87</v>
      </c>
    </row>
    <row r="586" hidden="1" spans="1:64">
      <c r="A586" t="s">
        <v>107</v>
      </c>
      <c r="B586" t="s">
        <v>75</v>
      </c>
      <c r="C586" t="s">
        <v>76</v>
      </c>
      <c r="D586" t="s">
        <v>134</v>
      </c>
      <c r="E586" t="s">
        <v>163</v>
      </c>
      <c r="F586" t="s">
        <v>164</v>
      </c>
      <c r="G586" t="s">
        <v>80</v>
      </c>
      <c r="H586" t="s">
        <v>81</v>
      </c>
      <c r="I586" s="34">
        <v>13175</v>
      </c>
      <c r="J586" s="35">
        <v>98</v>
      </c>
      <c r="K586" s="35">
        <v>221</v>
      </c>
      <c r="L586" s="35">
        <v>3149</v>
      </c>
      <c r="M586" s="35">
        <v>166</v>
      </c>
      <c r="N586" s="35">
        <v>877</v>
      </c>
      <c r="O586" s="35">
        <v>832</v>
      </c>
      <c r="P586" s="35">
        <v>1088</v>
      </c>
      <c r="Q586" s="35">
        <v>944</v>
      </c>
      <c r="R586" s="35">
        <v>1336</v>
      </c>
      <c r="S586" s="35">
        <v>903</v>
      </c>
      <c r="T586" s="35">
        <v>898</v>
      </c>
      <c r="U586" s="35">
        <v>1159</v>
      </c>
      <c r="V586" s="34">
        <v>986.66666666667</v>
      </c>
      <c r="W586" s="34">
        <f t="shared" si="144"/>
        <v>1383.66666666667</v>
      </c>
      <c r="X586" s="35">
        <v>83</v>
      </c>
      <c r="Y586" s="35">
        <v>0</v>
      </c>
      <c r="Z586" s="35">
        <v>0</v>
      </c>
      <c r="AA586" s="34">
        <v>1480</v>
      </c>
      <c r="AB586" s="34">
        <v>0</v>
      </c>
      <c r="AC586" s="34">
        <v>0</v>
      </c>
      <c r="AD586" s="34">
        <v>0</v>
      </c>
      <c r="AE586" s="34">
        <f t="shared" si="145"/>
        <v>1480</v>
      </c>
      <c r="AF586" s="34">
        <f t="shared" si="146"/>
        <v>1.49999999999999</v>
      </c>
      <c r="AG586" s="34">
        <f t="shared" si="147"/>
        <v>1.06962177788485</v>
      </c>
      <c r="AH586" s="34">
        <v>32976</v>
      </c>
      <c r="AI586" s="34">
        <v>0</v>
      </c>
      <c r="AJ586" s="35">
        <v>7056</v>
      </c>
      <c r="AK586" s="35">
        <v>1127</v>
      </c>
      <c r="AL586" s="35">
        <v>2094</v>
      </c>
      <c r="AM586" s="34">
        <v>1.3</v>
      </c>
      <c r="AN586" s="34">
        <f t="shared" si="148"/>
        <v>1798.76666666667</v>
      </c>
      <c r="AO586" s="35">
        <v>144</v>
      </c>
      <c r="AP586" s="35">
        <v>144</v>
      </c>
      <c r="AQ586" t="s">
        <v>82</v>
      </c>
      <c r="AR586">
        <v>2</v>
      </c>
      <c r="AS586" s="34">
        <v>0.43333333333333</v>
      </c>
      <c r="AT586" t="s">
        <v>83</v>
      </c>
      <c r="AU586" s="35">
        <f t="shared" si="158"/>
        <v>1809.575</v>
      </c>
      <c r="AV586" s="35">
        <f t="shared" si="149"/>
        <v>1872</v>
      </c>
      <c r="AW586" s="35">
        <f t="shared" si="150"/>
        <v>2.42254878342568</v>
      </c>
      <c r="AX586" s="35">
        <f t="shared" si="151"/>
        <v>0.90917851120212</v>
      </c>
      <c r="AY586" s="35">
        <f t="shared" si="152"/>
        <v>1872</v>
      </c>
      <c r="AZ586" s="35">
        <f t="shared" si="153"/>
        <v>1872</v>
      </c>
      <c r="BA586" s="27" t="str">
        <f t="shared" si="154"/>
        <v>3</v>
      </c>
      <c r="BB586" s="34">
        <v>0.00016606</v>
      </c>
      <c r="BC586" s="34">
        <f t="shared" si="155"/>
        <v>0.31086432</v>
      </c>
      <c r="BD586" s="34" t="e">
        <f t="shared" si="156"/>
        <v>#REF!</v>
      </c>
      <c r="BE586" s="34">
        <v>0.07</v>
      </c>
      <c r="BF586" s="34">
        <f t="shared" si="159"/>
        <v>131.04</v>
      </c>
      <c r="BG586" s="34" t="e">
        <f t="shared" si="157"/>
        <v>#REF!</v>
      </c>
      <c r="BH586" t="str">
        <f>IF(AT586="UDARA","U","N")&amp;LEFT($C$4,2)&amp;MID($C$4,4,2)&amp;LEFT(A586,3)&amp;MID(E586,2,2)&amp;VLOOKUP(E586,Acuan_Reference!C:L,10,0)</f>
        <v>N1501PTK71S8</v>
      </c>
      <c r="BI586" t="s">
        <v>84</v>
      </c>
      <c r="BJ586" t="s">
        <v>119</v>
      </c>
      <c r="BK586" t="s">
        <v>86</v>
      </c>
      <c r="BL586" t="s">
        <v>87</v>
      </c>
    </row>
    <row r="587" hidden="1" spans="1:64">
      <c r="A587" t="s">
        <v>108</v>
      </c>
      <c r="B587" t="s">
        <v>75</v>
      </c>
      <c r="C587" t="s">
        <v>76</v>
      </c>
      <c r="D587" t="s">
        <v>134</v>
      </c>
      <c r="E587" t="s">
        <v>163</v>
      </c>
      <c r="F587" t="s">
        <v>164</v>
      </c>
      <c r="G587" t="s">
        <v>80</v>
      </c>
      <c r="H587" t="s">
        <v>81</v>
      </c>
      <c r="I587" s="34">
        <v>13175</v>
      </c>
      <c r="J587" s="35">
        <v>143</v>
      </c>
      <c r="K587" s="35">
        <v>449</v>
      </c>
      <c r="L587" s="35">
        <v>3294</v>
      </c>
      <c r="M587" s="35">
        <v>160</v>
      </c>
      <c r="N587" s="35">
        <v>465</v>
      </c>
      <c r="O587" s="35">
        <v>2657</v>
      </c>
      <c r="P587" s="35">
        <v>964</v>
      </c>
      <c r="Q587" s="35">
        <v>1028</v>
      </c>
      <c r="R587" s="35">
        <v>474</v>
      </c>
      <c r="S587" s="35">
        <v>607</v>
      </c>
      <c r="T587" s="35">
        <v>1350</v>
      </c>
      <c r="U587" s="35">
        <v>734</v>
      </c>
      <c r="V587" s="34">
        <v>897</v>
      </c>
      <c r="W587" s="34">
        <f t="shared" si="144"/>
        <v>1235.66666666667</v>
      </c>
      <c r="X587" s="35">
        <v>673</v>
      </c>
      <c r="Y587" s="35">
        <v>0</v>
      </c>
      <c r="Z587" s="35">
        <v>0</v>
      </c>
      <c r="AA587" s="34">
        <v>794</v>
      </c>
      <c r="AB587" s="34">
        <v>0</v>
      </c>
      <c r="AC587" s="34">
        <v>0</v>
      </c>
      <c r="AD587" s="34">
        <v>0</v>
      </c>
      <c r="AE587" s="34">
        <f t="shared" si="145"/>
        <v>794</v>
      </c>
      <c r="AF587" s="34">
        <f t="shared" si="146"/>
        <v>0.885172798216276</v>
      </c>
      <c r="AG587" s="34">
        <f t="shared" si="147"/>
        <v>0.642568114378203</v>
      </c>
      <c r="AH587" s="34">
        <v>32976</v>
      </c>
      <c r="AI587" s="34">
        <v>0</v>
      </c>
      <c r="AJ587" s="35">
        <v>7056</v>
      </c>
      <c r="AK587" s="35">
        <v>747</v>
      </c>
      <c r="AL587" s="35">
        <v>1623</v>
      </c>
      <c r="AM587" s="34">
        <v>0.8</v>
      </c>
      <c r="AN587" s="34">
        <f t="shared" si="148"/>
        <v>988.533333333333</v>
      </c>
      <c r="AO587" s="35">
        <v>144</v>
      </c>
      <c r="AP587" s="35">
        <v>144</v>
      </c>
      <c r="AQ587" t="s">
        <v>82</v>
      </c>
      <c r="AR587">
        <v>4</v>
      </c>
      <c r="AS587" s="34">
        <v>0.066666666666667</v>
      </c>
      <c r="AT587" t="s">
        <v>83</v>
      </c>
      <c r="AU587" s="35">
        <f t="shared" si="158"/>
        <v>1363.15</v>
      </c>
      <c r="AV587" s="35">
        <f t="shared" si="149"/>
        <v>1440</v>
      </c>
      <c r="AW587" s="35">
        <f t="shared" si="150"/>
        <v>1.8079309414621</v>
      </c>
      <c r="AX587" s="35">
        <f t="shared" si="151"/>
        <v>0.494469921769625</v>
      </c>
      <c r="AY587" s="35">
        <f t="shared" si="152"/>
        <v>1440</v>
      </c>
      <c r="AZ587" s="35">
        <f t="shared" si="153"/>
        <v>1440</v>
      </c>
      <c r="BA587" s="27" t="str">
        <f t="shared" si="154"/>
        <v>3</v>
      </c>
      <c r="BB587" s="34">
        <v>0.00016606</v>
      </c>
      <c r="BC587" s="34">
        <f t="shared" si="155"/>
        <v>0.2391264</v>
      </c>
      <c r="BD587" s="34" t="e">
        <f t="shared" si="156"/>
        <v>#REF!</v>
      </c>
      <c r="BE587" s="34">
        <v>0.07</v>
      </c>
      <c r="BF587" s="34">
        <f t="shared" si="159"/>
        <v>100.8</v>
      </c>
      <c r="BG587" s="34" t="e">
        <f t="shared" si="157"/>
        <v>#REF!</v>
      </c>
      <c r="BH587" t="str">
        <f>IF(AT587="UDARA","U","N")&amp;LEFT($C$4,2)&amp;MID($C$4,4,2)&amp;LEFT(A587,3)&amp;MID(E587,2,2)&amp;VLOOKUP(E587,Acuan_Reference!C:L,10,0)</f>
        <v>N1501PWT71S8</v>
      </c>
      <c r="BI587" t="s">
        <v>84</v>
      </c>
      <c r="BJ587" t="s">
        <v>119</v>
      </c>
      <c r="BK587" t="s">
        <v>86</v>
      </c>
      <c r="BL587" t="s">
        <v>87</v>
      </c>
    </row>
    <row r="588" hidden="1" spans="1:64">
      <c r="A588" t="s">
        <v>109</v>
      </c>
      <c r="B588" t="s">
        <v>75</v>
      </c>
      <c r="C588" t="s">
        <v>76</v>
      </c>
      <c r="D588" t="s">
        <v>134</v>
      </c>
      <c r="E588" t="s">
        <v>163</v>
      </c>
      <c r="F588" t="s">
        <v>164</v>
      </c>
      <c r="G588" t="s">
        <v>80</v>
      </c>
      <c r="H588" t="s">
        <v>81</v>
      </c>
      <c r="I588" s="34">
        <v>13175</v>
      </c>
      <c r="J588" s="35">
        <v>501</v>
      </c>
      <c r="K588" s="35">
        <v>1223</v>
      </c>
      <c r="L588" s="35">
        <v>3015</v>
      </c>
      <c r="M588" s="35">
        <v>890</v>
      </c>
      <c r="N588" s="35">
        <v>916</v>
      </c>
      <c r="O588" s="35">
        <v>3048</v>
      </c>
      <c r="P588" s="35">
        <v>426</v>
      </c>
      <c r="Q588" s="35">
        <v>619</v>
      </c>
      <c r="R588" s="35">
        <v>-109</v>
      </c>
      <c r="S588" s="35">
        <v>79</v>
      </c>
      <c r="T588" s="35">
        <v>659</v>
      </c>
      <c r="U588" s="35">
        <v>586</v>
      </c>
      <c r="V588" s="34">
        <v>441.33333333333</v>
      </c>
      <c r="W588" s="34">
        <f t="shared" si="144"/>
        <v>555</v>
      </c>
      <c r="X588" s="35">
        <v>961</v>
      </c>
      <c r="Y588" s="35">
        <v>0</v>
      </c>
      <c r="Z588" s="35">
        <v>0</v>
      </c>
      <c r="AA588" s="34">
        <v>634</v>
      </c>
      <c r="AB588" s="34">
        <v>0</v>
      </c>
      <c r="AC588" s="34">
        <v>0</v>
      </c>
      <c r="AD588" s="34">
        <v>0</v>
      </c>
      <c r="AE588" s="34">
        <f t="shared" si="145"/>
        <v>634</v>
      </c>
      <c r="AF588" s="34">
        <f t="shared" si="146"/>
        <v>1.43655589123868</v>
      </c>
      <c r="AG588" s="34">
        <f t="shared" si="147"/>
        <v>1.14234234234234</v>
      </c>
      <c r="AH588" s="34">
        <v>32976</v>
      </c>
      <c r="AI588" s="34">
        <v>0</v>
      </c>
      <c r="AJ588" s="35">
        <v>7056</v>
      </c>
      <c r="AK588" s="35">
        <v>209</v>
      </c>
      <c r="AL588" s="35">
        <v>420</v>
      </c>
      <c r="AM588" s="34">
        <v>0.6</v>
      </c>
      <c r="AN588" s="34">
        <f t="shared" si="148"/>
        <v>333</v>
      </c>
      <c r="AO588" s="35">
        <v>144</v>
      </c>
      <c r="AP588" s="35">
        <v>144</v>
      </c>
      <c r="AQ588" t="s">
        <v>82</v>
      </c>
      <c r="AR588">
        <v>8</v>
      </c>
      <c r="AS588" s="34">
        <v>0.1</v>
      </c>
      <c r="AT588" t="s">
        <v>83</v>
      </c>
      <c r="AU588" s="35">
        <f t="shared" si="158"/>
        <v>89.25</v>
      </c>
      <c r="AV588" s="35">
        <f t="shared" si="149"/>
        <v>144</v>
      </c>
      <c r="AW588" s="35">
        <f t="shared" si="150"/>
        <v>1.4018018018018</v>
      </c>
      <c r="AX588" s="35">
        <f t="shared" si="151"/>
        <v>0.645045045045045</v>
      </c>
      <c r="AY588" s="35">
        <f t="shared" si="152"/>
        <v>144</v>
      </c>
      <c r="AZ588" s="35">
        <f t="shared" si="153"/>
        <v>144</v>
      </c>
      <c r="BA588" s="27" t="str">
        <f t="shared" si="154"/>
        <v>3</v>
      </c>
      <c r="BB588" s="34">
        <v>0.00016606</v>
      </c>
      <c r="BC588" s="34">
        <f t="shared" si="155"/>
        <v>0.02391264</v>
      </c>
      <c r="BD588" s="34" t="e">
        <f t="shared" si="156"/>
        <v>#REF!</v>
      </c>
      <c r="BE588" s="34">
        <v>0.07</v>
      </c>
      <c r="BF588" s="34">
        <f t="shared" si="159"/>
        <v>10.08</v>
      </c>
      <c r="BG588" s="34" t="e">
        <f t="shared" si="157"/>
        <v>#REF!</v>
      </c>
      <c r="BH588" t="str">
        <f>IF(AT588="UDARA","U","N")&amp;LEFT($C$4,2)&amp;MID($C$4,4,2)&amp;LEFT(A588,3)&amp;MID(E588,2,2)&amp;VLOOKUP(E588,Acuan_Reference!C:L,10,0)</f>
        <v>N1501SBY71S8</v>
      </c>
      <c r="BI588" t="s">
        <v>84</v>
      </c>
      <c r="BJ588" t="s">
        <v>119</v>
      </c>
      <c r="BK588" t="s">
        <v>86</v>
      </c>
      <c r="BL588" t="s">
        <v>87</v>
      </c>
    </row>
    <row r="589" hidden="1" spans="1:64">
      <c r="A589" t="s">
        <v>110</v>
      </c>
      <c r="B589" t="s">
        <v>75</v>
      </c>
      <c r="C589" t="s">
        <v>76</v>
      </c>
      <c r="D589" t="s">
        <v>134</v>
      </c>
      <c r="E589" t="s">
        <v>163</v>
      </c>
      <c r="F589" t="s">
        <v>164</v>
      </c>
      <c r="G589" t="s">
        <v>80</v>
      </c>
      <c r="H589" t="s">
        <v>81</v>
      </c>
      <c r="I589" s="34">
        <v>13175</v>
      </c>
      <c r="J589" s="35">
        <v>461</v>
      </c>
      <c r="K589" s="35">
        <v>729</v>
      </c>
      <c r="L589" s="35">
        <v>5806</v>
      </c>
      <c r="M589" s="35">
        <v>539</v>
      </c>
      <c r="N589" s="35">
        <v>778</v>
      </c>
      <c r="O589" s="35">
        <v>3773</v>
      </c>
      <c r="P589" s="35">
        <v>1813</v>
      </c>
      <c r="Q589" s="35">
        <v>1470</v>
      </c>
      <c r="R589" s="35">
        <v>1166</v>
      </c>
      <c r="S589" s="35">
        <v>1075</v>
      </c>
      <c r="T589" s="35">
        <v>960</v>
      </c>
      <c r="U589" s="35">
        <v>1853</v>
      </c>
      <c r="V589" s="34">
        <v>1296</v>
      </c>
      <c r="W589" s="34">
        <f t="shared" si="144"/>
        <v>1649.66666666667</v>
      </c>
      <c r="X589" s="35">
        <v>578</v>
      </c>
      <c r="Y589" s="35">
        <v>0</v>
      </c>
      <c r="Z589" s="35">
        <v>0</v>
      </c>
      <c r="AA589" s="34">
        <v>1869</v>
      </c>
      <c r="AB589" s="34">
        <v>0</v>
      </c>
      <c r="AC589" s="34">
        <v>0</v>
      </c>
      <c r="AD589" s="34">
        <v>0</v>
      </c>
      <c r="AE589" s="34">
        <f t="shared" si="145"/>
        <v>1869</v>
      </c>
      <c r="AF589" s="34">
        <f t="shared" si="146"/>
        <v>1.44212962962963</v>
      </c>
      <c r="AG589" s="34">
        <f t="shared" si="147"/>
        <v>1.13295615275813</v>
      </c>
      <c r="AH589" s="34">
        <v>32976</v>
      </c>
      <c r="AI589" s="34">
        <v>0</v>
      </c>
      <c r="AJ589" s="35">
        <v>7056</v>
      </c>
      <c r="AK589" s="35">
        <v>1313</v>
      </c>
      <c r="AL589" s="35">
        <v>2136</v>
      </c>
      <c r="AM589" s="34">
        <v>0.7</v>
      </c>
      <c r="AN589" s="34">
        <f t="shared" si="148"/>
        <v>1154.76666666667</v>
      </c>
      <c r="AO589" s="35">
        <v>144</v>
      </c>
      <c r="AP589" s="35">
        <v>144</v>
      </c>
      <c r="AQ589" t="s">
        <v>82</v>
      </c>
      <c r="AR589">
        <v>8</v>
      </c>
      <c r="AS589" s="34">
        <v>0.066666666666667</v>
      </c>
      <c r="AT589" t="s">
        <v>83</v>
      </c>
      <c r="AU589" s="35">
        <f t="shared" si="158"/>
        <v>1066.325</v>
      </c>
      <c r="AV589" s="35">
        <f t="shared" si="149"/>
        <v>1152</v>
      </c>
      <c r="AW589" s="35">
        <f t="shared" si="150"/>
        <v>1.83127904627197</v>
      </c>
      <c r="AX589" s="35">
        <f t="shared" si="151"/>
        <v>0.536472014548394</v>
      </c>
      <c r="AY589" s="35">
        <f t="shared" si="152"/>
        <v>1152</v>
      </c>
      <c r="AZ589" s="35">
        <f t="shared" si="153"/>
        <v>1152</v>
      </c>
      <c r="BA589" s="27" t="str">
        <f t="shared" si="154"/>
        <v>3</v>
      </c>
      <c r="BB589" s="34">
        <v>0.00016606</v>
      </c>
      <c r="BC589" s="34">
        <f t="shared" si="155"/>
        <v>0.19130112</v>
      </c>
      <c r="BD589" s="34" t="e">
        <f t="shared" si="156"/>
        <v>#REF!</v>
      </c>
      <c r="BE589" s="34">
        <v>0.07</v>
      </c>
      <c r="BF589" s="34">
        <f t="shared" si="159"/>
        <v>80.64</v>
      </c>
      <c r="BG589" s="34" t="e">
        <f t="shared" si="157"/>
        <v>#REF!</v>
      </c>
      <c r="BH589" t="str">
        <f>IF(AT589="UDARA","U","N")&amp;LEFT($C$4,2)&amp;MID($C$4,4,2)&amp;LEFT(A589,3)&amp;MID(E589,2,2)&amp;VLOOKUP(E589,Acuan_Reference!C:L,10,0)</f>
        <v>N1501SLO71S8</v>
      </c>
      <c r="BI589" t="s">
        <v>84</v>
      </c>
      <c r="BJ589" t="s">
        <v>119</v>
      </c>
      <c r="BK589" t="s">
        <v>86</v>
      </c>
      <c r="BL589" t="s">
        <v>87</v>
      </c>
    </row>
    <row r="590" hidden="1" spans="1:64">
      <c r="A590" t="s">
        <v>111</v>
      </c>
      <c r="B590" t="s">
        <v>75</v>
      </c>
      <c r="C590" t="s">
        <v>76</v>
      </c>
      <c r="D590" t="s">
        <v>134</v>
      </c>
      <c r="E590" t="s">
        <v>163</v>
      </c>
      <c r="F590" t="s">
        <v>164</v>
      </c>
      <c r="G590" t="s">
        <v>80</v>
      </c>
      <c r="H590" t="s">
        <v>81</v>
      </c>
      <c r="I590" s="34">
        <v>13175</v>
      </c>
      <c r="J590" s="35">
        <v>0</v>
      </c>
      <c r="K590" s="35">
        <v>289</v>
      </c>
      <c r="L590" s="35">
        <v>281</v>
      </c>
      <c r="M590" s="35">
        <v>98</v>
      </c>
      <c r="N590" s="35">
        <v>1065</v>
      </c>
      <c r="O590" s="35">
        <v>88</v>
      </c>
      <c r="P590" s="35">
        <v>206</v>
      </c>
      <c r="Q590" s="35">
        <v>340</v>
      </c>
      <c r="R590" s="35">
        <v>210</v>
      </c>
      <c r="S590" s="35">
        <v>235</v>
      </c>
      <c r="T590" s="35">
        <v>225</v>
      </c>
      <c r="U590" s="35">
        <v>212</v>
      </c>
      <c r="V590" s="34">
        <v>224</v>
      </c>
      <c r="W590" s="34">
        <f t="shared" si="144"/>
        <v>295</v>
      </c>
      <c r="X590" s="35">
        <v>172</v>
      </c>
      <c r="Y590" s="35">
        <v>0</v>
      </c>
      <c r="Z590" s="35">
        <v>0</v>
      </c>
      <c r="AA590" s="34">
        <v>452</v>
      </c>
      <c r="AB590" s="34">
        <v>0</v>
      </c>
      <c r="AC590" s="34">
        <v>0</v>
      </c>
      <c r="AD590" s="34">
        <v>0</v>
      </c>
      <c r="AE590" s="34">
        <f t="shared" si="145"/>
        <v>452</v>
      </c>
      <c r="AF590" s="34">
        <f t="shared" si="146"/>
        <v>2.01785714285714</v>
      </c>
      <c r="AG590" s="34">
        <f t="shared" si="147"/>
        <v>1.53220338983051</v>
      </c>
      <c r="AH590" s="34">
        <v>32976</v>
      </c>
      <c r="AI590" s="34">
        <v>0</v>
      </c>
      <c r="AJ590" s="35">
        <v>7056</v>
      </c>
      <c r="AK590" s="35">
        <v>278</v>
      </c>
      <c r="AL590" s="35">
        <v>448</v>
      </c>
      <c r="AM590" s="34">
        <v>1.5</v>
      </c>
      <c r="AN590" s="34">
        <f t="shared" si="148"/>
        <v>442.5</v>
      </c>
      <c r="AO590" s="35">
        <v>144</v>
      </c>
      <c r="AP590" s="35">
        <v>144</v>
      </c>
      <c r="AQ590" t="s">
        <v>82</v>
      </c>
      <c r="AR590">
        <v>2</v>
      </c>
      <c r="AS590" s="34">
        <v>0.53333333333333</v>
      </c>
      <c r="AT590" t="s">
        <v>83</v>
      </c>
      <c r="AU590" s="35">
        <f t="shared" si="158"/>
        <v>328.875</v>
      </c>
      <c r="AV590" s="35">
        <f t="shared" si="149"/>
        <v>432</v>
      </c>
      <c r="AW590" s="35">
        <f t="shared" si="150"/>
        <v>2.99661016949153</v>
      </c>
      <c r="AX590" s="35">
        <f t="shared" si="151"/>
        <v>1.47796610169492</v>
      </c>
      <c r="AY590" s="35">
        <f t="shared" si="152"/>
        <v>432</v>
      </c>
      <c r="AZ590" s="35">
        <f t="shared" si="153"/>
        <v>432</v>
      </c>
      <c r="BA590" s="27" t="str">
        <f t="shared" si="154"/>
        <v>3</v>
      </c>
      <c r="BB590" s="34">
        <v>0.00016606</v>
      </c>
      <c r="BC590" s="34">
        <f t="shared" si="155"/>
        <v>0.07173792</v>
      </c>
      <c r="BD590" s="34" t="e">
        <f t="shared" si="156"/>
        <v>#REF!</v>
      </c>
      <c r="BE590" s="34">
        <v>0.07</v>
      </c>
      <c r="BF590" s="34">
        <f t="shared" si="159"/>
        <v>30.24</v>
      </c>
      <c r="BG590" s="34" t="e">
        <f t="shared" si="157"/>
        <v>#REF!</v>
      </c>
      <c r="BH590" t="str">
        <f>IF(AT590="UDARA","U","N")&amp;LEFT($C$4,2)&amp;MID($C$4,4,2)&amp;LEFT(A590,3)&amp;MID(E590,2,2)&amp;VLOOKUP(E590,Acuan_Reference!C:L,10,0)</f>
        <v>N1501SMD71S8</v>
      </c>
      <c r="BI590" t="s">
        <v>84</v>
      </c>
      <c r="BJ590" t="s">
        <v>119</v>
      </c>
      <c r="BK590" t="s">
        <v>86</v>
      </c>
      <c r="BL590" t="s">
        <v>87</v>
      </c>
    </row>
    <row r="591" hidden="1" spans="1:64">
      <c r="A591" t="s">
        <v>112</v>
      </c>
      <c r="B591" t="s">
        <v>75</v>
      </c>
      <c r="C591" t="s">
        <v>76</v>
      </c>
      <c r="D591" t="s">
        <v>134</v>
      </c>
      <c r="E591" t="s">
        <v>163</v>
      </c>
      <c r="F591" t="s">
        <v>164</v>
      </c>
      <c r="G591" t="s">
        <v>80</v>
      </c>
      <c r="H591" t="s">
        <v>81</v>
      </c>
      <c r="I591" s="34">
        <v>13175</v>
      </c>
      <c r="J591" s="35">
        <v>1211</v>
      </c>
      <c r="K591" s="35">
        <v>392</v>
      </c>
      <c r="L591" s="35">
        <v>4810</v>
      </c>
      <c r="M591" s="35">
        <v>192</v>
      </c>
      <c r="N591" s="35">
        <v>660</v>
      </c>
      <c r="O591" s="35">
        <v>2313</v>
      </c>
      <c r="P591" s="35">
        <v>1229</v>
      </c>
      <c r="Q591" s="35">
        <v>1746</v>
      </c>
      <c r="R591" s="35">
        <v>757</v>
      </c>
      <c r="S591" s="35">
        <v>324</v>
      </c>
      <c r="T591" s="35">
        <v>834</v>
      </c>
      <c r="U591" s="35">
        <v>786</v>
      </c>
      <c r="V591" s="34">
        <v>648</v>
      </c>
      <c r="W591" s="34">
        <f t="shared" si="144"/>
        <v>966</v>
      </c>
      <c r="X591" s="35">
        <v>204</v>
      </c>
      <c r="Y591" s="35">
        <v>0</v>
      </c>
      <c r="Z591" s="35">
        <v>0</v>
      </c>
      <c r="AA591" s="34">
        <v>980</v>
      </c>
      <c r="AB591" s="34">
        <v>0</v>
      </c>
      <c r="AC591" s="34">
        <v>0</v>
      </c>
      <c r="AD591" s="34">
        <v>0</v>
      </c>
      <c r="AE591" s="34">
        <f t="shared" si="145"/>
        <v>980</v>
      </c>
      <c r="AF591" s="34">
        <f t="shared" si="146"/>
        <v>1.51234567901235</v>
      </c>
      <c r="AG591" s="34">
        <f t="shared" si="147"/>
        <v>1.01449275362319</v>
      </c>
      <c r="AH591" s="34">
        <v>32976</v>
      </c>
      <c r="AI591" s="34">
        <v>0</v>
      </c>
      <c r="AJ591" s="35">
        <v>7056</v>
      </c>
      <c r="AK591" s="35">
        <v>1001</v>
      </c>
      <c r="AL591" s="35">
        <v>1278</v>
      </c>
      <c r="AM591" s="34">
        <v>0.7</v>
      </c>
      <c r="AN591" s="34">
        <f t="shared" si="148"/>
        <v>676.2</v>
      </c>
      <c r="AO591" s="35">
        <v>144</v>
      </c>
      <c r="AP591" s="35">
        <v>144</v>
      </c>
      <c r="AQ591" t="s">
        <v>82</v>
      </c>
      <c r="AR591">
        <v>8</v>
      </c>
      <c r="AS591" s="34">
        <v>0.066666666666667</v>
      </c>
      <c r="AT591" t="s">
        <v>83</v>
      </c>
      <c r="AU591" s="35">
        <f t="shared" si="158"/>
        <v>730.65</v>
      </c>
      <c r="AV591" s="35">
        <f t="shared" si="149"/>
        <v>864</v>
      </c>
      <c r="AW591" s="35">
        <f t="shared" si="150"/>
        <v>1.90890269151139</v>
      </c>
      <c r="AX591" s="35">
        <f t="shared" si="151"/>
        <v>0.58592132505176</v>
      </c>
      <c r="AY591" s="35">
        <f t="shared" si="152"/>
        <v>864</v>
      </c>
      <c r="AZ591" s="35">
        <f t="shared" si="153"/>
        <v>864</v>
      </c>
      <c r="BA591" s="27" t="str">
        <f t="shared" si="154"/>
        <v>3</v>
      </c>
      <c r="BB591" s="34">
        <v>0.00016606</v>
      </c>
      <c r="BC591" s="34">
        <f t="shared" si="155"/>
        <v>0.14347584</v>
      </c>
      <c r="BD591" s="34" t="e">
        <f t="shared" si="156"/>
        <v>#REF!</v>
      </c>
      <c r="BE591" s="34">
        <v>0.07</v>
      </c>
      <c r="BF591" s="34">
        <f t="shared" si="159"/>
        <v>60.48</v>
      </c>
      <c r="BG591" s="34" t="e">
        <f t="shared" si="157"/>
        <v>#REF!</v>
      </c>
      <c r="BH591" t="str">
        <f>IF(AT591="UDARA","U","N")&amp;LEFT($C$4,2)&amp;MID($C$4,4,2)&amp;LEFT(A591,3)&amp;MID(E591,2,2)&amp;VLOOKUP(E591,Acuan_Reference!C:L,10,0)</f>
        <v>N1501SMG71S8</v>
      </c>
      <c r="BI591" t="s">
        <v>84</v>
      </c>
      <c r="BJ591" t="s">
        <v>119</v>
      </c>
      <c r="BK591" t="s">
        <v>86</v>
      </c>
      <c r="BL591" t="s">
        <v>87</v>
      </c>
    </row>
    <row r="592" hidden="1" spans="1:64">
      <c r="A592" t="s">
        <v>113</v>
      </c>
      <c r="B592" t="s">
        <v>75</v>
      </c>
      <c r="C592" t="s">
        <v>76</v>
      </c>
      <c r="D592" t="s">
        <v>134</v>
      </c>
      <c r="E592" t="s">
        <v>163</v>
      </c>
      <c r="F592" t="s">
        <v>164</v>
      </c>
      <c r="G592" t="s">
        <v>80</v>
      </c>
      <c r="H592" t="s">
        <v>81</v>
      </c>
      <c r="I592" s="34">
        <v>13175</v>
      </c>
      <c r="J592" s="35">
        <v>557</v>
      </c>
      <c r="K592" s="35">
        <v>1538</v>
      </c>
      <c r="L592" s="35">
        <v>10921</v>
      </c>
      <c r="M592" s="35">
        <v>1445</v>
      </c>
      <c r="N592" s="35">
        <v>2033</v>
      </c>
      <c r="O592" s="35">
        <v>7287</v>
      </c>
      <c r="P592" s="35">
        <v>1091</v>
      </c>
      <c r="Q592" s="35">
        <v>5259</v>
      </c>
      <c r="R592" s="35">
        <v>1920</v>
      </c>
      <c r="S592" s="35">
        <v>1792</v>
      </c>
      <c r="T592" s="35">
        <v>3269</v>
      </c>
      <c r="U592" s="35">
        <v>2182</v>
      </c>
      <c r="V592" s="34">
        <v>2414.3333333333</v>
      </c>
      <c r="W592" s="34">
        <f t="shared" si="144"/>
        <v>3370</v>
      </c>
      <c r="X592" s="35">
        <v>2214</v>
      </c>
      <c r="Y592" s="35">
        <v>0</v>
      </c>
      <c r="Z592" s="35">
        <v>0</v>
      </c>
      <c r="AA592" s="34">
        <v>1289</v>
      </c>
      <c r="AB592" s="34">
        <v>0</v>
      </c>
      <c r="AC592" s="34">
        <v>0</v>
      </c>
      <c r="AD592" s="34">
        <v>144</v>
      </c>
      <c r="AE592" s="34">
        <f t="shared" si="145"/>
        <v>1433</v>
      </c>
      <c r="AF592" s="34">
        <f t="shared" si="146"/>
        <v>0.593538588982474</v>
      </c>
      <c r="AG592" s="34">
        <f t="shared" si="147"/>
        <v>0.382492581602374</v>
      </c>
      <c r="AH592" s="34">
        <v>32976</v>
      </c>
      <c r="AI592" s="34">
        <v>0</v>
      </c>
      <c r="AJ592" s="35">
        <v>7056</v>
      </c>
      <c r="AK592" s="35">
        <v>3174</v>
      </c>
      <c r="AL592" s="35">
        <v>4659</v>
      </c>
      <c r="AM592" s="34">
        <v>0.25</v>
      </c>
      <c r="AN592" s="34">
        <f t="shared" si="148"/>
        <v>842.5</v>
      </c>
      <c r="AO592" s="35">
        <v>144</v>
      </c>
      <c r="AP592" s="35">
        <v>144</v>
      </c>
      <c r="AQ592" t="s">
        <v>82</v>
      </c>
      <c r="AR592">
        <v>12</v>
      </c>
      <c r="AS592" s="34">
        <v>0.033333333333333</v>
      </c>
      <c r="AT592" t="s">
        <v>83</v>
      </c>
      <c r="AU592" s="35">
        <f t="shared" si="158"/>
        <v>3051.375</v>
      </c>
      <c r="AV592" s="35">
        <f t="shared" si="149"/>
        <v>3168</v>
      </c>
      <c r="AW592" s="35">
        <f t="shared" si="150"/>
        <v>1.36528189910979</v>
      </c>
      <c r="AX592" s="35">
        <f t="shared" si="151"/>
        <v>-0.0172106824925816</v>
      </c>
      <c r="AY592" s="35">
        <f t="shared" si="152"/>
        <v>3168</v>
      </c>
      <c r="AZ592" s="35">
        <f t="shared" si="153"/>
        <v>3168</v>
      </c>
      <c r="BA592" s="27" t="str">
        <f t="shared" si="154"/>
        <v>3</v>
      </c>
      <c r="BB592" s="34">
        <v>0.00016606</v>
      </c>
      <c r="BC592" s="34">
        <f t="shared" si="155"/>
        <v>0.52607808</v>
      </c>
      <c r="BD592" s="34" t="e">
        <f t="shared" si="156"/>
        <v>#REF!</v>
      </c>
      <c r="BE592" s="34">
        <v>0.07</v>
      </c>
      <c r="BF592" s="34">
        <f t="shared" si="159"/>
        <v>221.76</v>
      </c>
      <c r="BG592" s="34" t="e">
        <f t="shared" si="157"/>
        <v>#REF!</v>
      </c>
      <c r="BH592" t="str">
        <f>IF(AT592="UDARA","U","N")&amp;LEFT($C$4,2)&amp;MID($C$4,4,2)&amp;LEFT(A592,3)&amp;MID(E592,2,2)&amp;VLOOKUP(E592,Acuan_Reference!C:L,10,0)</f>
        <v>N1501TGR71S8</v>
      </c>
      <c r="BI592" t="s">
        <v>84</v>
      </c>
      <c r="BJ592" t="s">
        <v>119</v>
      </c>
      <c r="BK592" t="s">
        <v>86</v>
      </c>
      <c r="BL592" t="s">
        <v>87</v>
      </c>
    </row>
    <row r="593" hidden="1" spans="1:64">
      <c r="A593" t="s">
        <v>114</v>
      </c>
      <c r="B593" t="s">
        <v>75</v>
      </c>
      <c r="C593" t="s">
        <v>76</v>
      </c>
      <c r="D593" t="s">
        <v>134</v>
      </c>
      <c r="E593" t="s">
        <v>163</v>
      </c>
      <c r="F593" t="s">
        <v>164</v>
      </c>
      <c r="G593" t="s">
        <v>80</v>
      </c>
      <c r="H593" t="s">
        <v>81</v>
      </c>
      <c r="I593" s="34">
        <v>13175</v>
      </c>
      <c r="J593" s="35">
        <v>548</v>
      </c>
      <c r="K593" s="35">
        <v>270</v>
      </c>
      <c r="L593" s="35">
        <v>398</v>
      </c>
      <c r="M593" s="35">
        <v>23</v>
      </c>
      <c r="N593" s="35">
        <v>86</v>
      </c>
      <c r="O593" s="35">
        <v>144</v>
      </c>
      <c r="P593" s="35">
        <v>35</v>
      </c>
      <c r="Q593" s="35">
        <v>-75</v>
      </c>
      <c r="R593" s="35">
        <v>88</v>
      </c>
      <c r="S593" s="35">
        <v>76</v>
      </c>
      <c r="T593" s="35">
        <v>56</v>
      </c>
      <c r="U593" s="35">
        <v>114</v>
      </c>
      <c r="V593" s="34">
        <v>82</v>
      </c>
      <c r="W593" s="34">
        <f t="shared" si="144"/>
        <v>105.666666666667</v>
      </c>
      <c r="X593" s="35">
        <v>41</v>
      </c>
      <c r="Y593" s="35">
        <v>0</v>
      </c>
      <c r="Z593" s="35">
        <v>0</v>
      </c>
      <c r="AA593" s="34">
        <v>870</v>
      </c>
      <c r="AB593" s="34">
        <v>0</v>
      </c>
      <c r="AC593" s="34">
        <v>0</v>
      </c>
      <c r="AD593" s="34">
        <v>0</v>
      </c>
      <c r="AE593" s="34">
        <f t="shared" si="145"/>
        <v>870</v>
      </c>
      <c r="AF593" s="34">
        <f t="shared" si="146"/>
        <v>10.609756097561</v>
      </c>
      <c r="AG593" s="34">
        <f t="shared" si="147"/>
        <v>8.23343848580442</v>
      </c>
      <c r="AH593" s="34">
        <v>32976</v>
      </c>
      <c r="AI593" s="34">
        <v>0</v>
      </c>
      <c r="AJ593" s="35">
        <v>7056</v>
      </c>
      <c r="AK593" s="35">
        <v>33</v>
      </c>
      <c r="AL593" s="35">
        <v>147</v>
      </c>
      <c r="AM593" s="34">
        <v>0.7</v>
      </c>
      <c r="AN593" s="34">
        <f t="shared" si="148"/>
        <v>73.9666666666667</v>
      </c>
      <c r="AO593" s="35">
        <v>144</v>
      </c>
      <c r="AP593" s="35">
        <v>144</v>
      </c>
      <c r="AQ593" t="s">
        <v>82</v>
      </c>
      <c r="AR593">
        <v>8</v>
      </c>
      <c r="AS593" s="34">
        <v>0.066666666666667</v>
      </c>
      <c r="AT593" t="s">
        <v>83</v>
      </c>
      <c r="AU593" s="35">
        <f t="shared" si="158"/>
        <v>0</v>
      </c>
      <c r="AV593" s="35">
        <f t="shared" si="149"/>
        <v>0</v>
      </c>
      <c r="AW593" s="35">
        <f t="shared" si="150"/>
        <v>8.23343848580442</v>
      </c>
      <c r="AX593" s="35">
        <f t="shared" si="151"/>
        <v>6.84227129337539</v>
      </c>
      <c r="AY593" s="35">
        <f t="shared" si="152"/>
        <v>0</v>
      </c>
      <c r="AZ593" s="35">
        <f t="shared" si="153"/>
        <v>0</v>
      </c>
      <c r="BA593" s="27" t="str">
        <f t="shared" si="154"/>
        <v>Kelipatan Kirim/Master box &gt; 3x FC+index</v>
      </c>
      <c r="BB593" s="34">
        <v>0.00016606</v>
      </c>
      <c r="BC593" s="34">
        <f t="shared" si="155"/>
        <v>0</v>
      </c>
      <c r="BD593" s="34" t="e">
        <f t="shared" si="156"/>
        <v>#REF!</v>
      </c>
      <c r="BE593" s="34">
        <v>0.07</v>
      </c>
      <c r="BF593" s="34">
        <f t="shared" si="159"/>
        <v>0</v>
      </c>
      <c r="BG593" s="34" t="e">
        <f t="shared" si="157"/>
        <v>#REF!</v>
      </c>
      <c r="BH593" t="str">
        <f>IF(AT593="UDARA","U","N")&amp;LEFT($C$4,2)&amp;MID($C$4,4,2)&amp;LEFT(A593,3)&amp;MID(E593,2,2)&amp;VLOOKUP(E593,Acuan_Reference!C:L,10,0)</f>
        <v>N1501YGY71S8</v>
      </c>
      <c r="BI593" t="s">
        <v>84</v>
      </c>
      <c r="BJ593" t="s">
        <v>119</v>
      </c>
      <c r="BK593" t="s">
        <v>86</v>
      </c>
      <c r="BL593" t="s">
        <v>87</v>
      </c>
    </row>
    <row r="594" hidden="1" spans="1:64">
      <c r="A594" t="s">
        <v>74</v>
      </c>
      <c r="B594" t="s">
        <v>75</v>
      </c>
      <c r="C594" t="s">
        <v>76</v>
      </c>
      <c r="D594" t="s">
        <v>123</v>
      </c>
      <c r="E594" t="s">
        <v>165</v>
      </c>
      <c r="F594" t="s">
        <v>166</v>
      </c>
      <c r="G594" t="s">
        <v>118</v>
      </c>
      <c r="H594" t="s">
        <v>81</v>
      </c>
      <c r="I594" s="34">
        <v>7990</v>
      </c>
      <c r="J594" s="35">
        <v>0</v>
      </c>
      <c r="K594" s="35">
        <v>0</v>
      </c>
      <c r="L594" s="35">
        <v>0</v>
      </c>
      <c r="M594" s="35">
        <v>566</v>
      </c>
      <c r="N594" s="35">
        <v>962</v>
      </c>
      <c r="O594" s="35">
        <v>750</v>
      </c>
      <c r="P594" s="35">
        <v>794</v>
      </c>
      <c r="Q594" s="35">
        <v>756</v>
      </c>
      <c r="R594" s="35">
        <v>203</v>
      </c>
      <c r="S594" s="35">
        <v>541</v>
      </c>
      <c r="T594" s="35">
        <v>771</v>
      </c>
      <c r="U594" s="35">
        <v>950</v>
      </c>
      <c r="V594" s="34">
        <v>754</v>
      </c>
      <c r="W594" s="34">
        <f t="shared" si="144"/>
        <v>712.666666666667</v>
      </c>
      <c r="X594" s="35">
        <v>371</v>
      </c>
      <c r="Y594" s="35">
        <v>0</v>
      </c>
      <c r="Z594" s="35">
        <v>0</v>
      </c>
      <c r="AA594" s="34">
        <v>0</v>
      </c>
      <c r="AB594" s="34">
        <v>0</v>
      </c>
      <c r="AC594" s="34">
        <v>500</v>
      </c>
      <c r="AD594" s="34">
        <v>0</v>
      </c>
      <c r="AE594" s="34">
        <f t="shared" si="145"/>
        <v>500</v>
      </c>
      <c r="AF594" s="34">
        <f t="shared" si="146"/>
        <v>0.663129973474801</v>
      </c>
      <c r="AG594" s="34">
        <f t="shared" si="147"/>
        <v>0.701590271281572</v>
      </c>
      <c r="AH594" s="34">
        <v>100</v>
      </c>
      <c r="AI594" s="34">
        <v>0</v>
      </c>
      <c r="AJ594" s="35">
        <v>2600</v>
      </c>
      <c r="AK594" s="35">
        <v>810</v>
      </c>
      <c r="AL594" s="35">
        <v>417</v>
      </c>
      <c r="AM594" s="34">
        <v>0.7</v>
      </c>
      <c r="AN594" s="34">
        <f t="shared" si="148"/>
        <v>498.866666666667</v>
      </c>
      <c r="AO594" s="35">
        <v>100</v>
      </c>
      <c r="AP594" s="35">
        <v>100</v>
      </c>
      <c r="AQ594" t="s">
        <v>82</v>
      </c>
      <c r="AR594">
        <v>8</v>
      </c>
      <c r="AS594" s="34">
        <v>0.066666666666667</v>
      </c>
      <c r="AT594" t="s">
        <v>83</v>
      </c>
      <c r="AU594" s="35">
        <f t="shared" si="158"/>
        <v>311.9</v>
      </c>
      <c r="AV594" s="35">
        <f t="shared" si="149"/>
        <v>400</v>
      </c>
      <c r="AW594" s="35">
        <f t="shared" si="150"/>
        <v>1.26286248830683</v>
      </c>
      <c r="AX594" s="35">
        <f t="shared" si="151"/>
        <v>0.677736202057998</v>
      </c>
      <c r="AY594" s="35">
        <f t="shared" si="152"/>
        <v>400</v>
      </c>
      <c r="AZ594" s="35">
        <f t="shared" si="153"/>
        <v>400</v>
      </c>
      <c r="BA594" s="27" t="str">
        <f t="shared" si="154"/>
        <v>2</v>
      </c>
      <c r="BB594" s="34">
        <v>0.00013338</v>
      </c>
      <c r="BC594" s="34">
        <f t="shared" si="155"/>
        <v>0.053352</v>
      </c>
      <c r="BD594" s="34" t="e">
        <f t="shared" si="156"/>
        <v>#REF!</v>
      </c>
      <c r="BE594" s="34">
        <v>0.047</v>
      </c>
      <c r="BF594" s="34">
        <f t="shared" si="159"/>
        <v>18.8</v>
      </c>
      <c r="BG594" s="34" t="e">
        <f t="shared" si="157"/>
        <v>#REF!</v>
      </c>
      <c r="BH594" t="str">
        <f>IF(AT594="UDARA","U","N")&amp;LEFT($C$4,2)&amp;MID($C$4,4,2)&amp;LEFT(A594,3)&amp;MID(E594,2,2)&amp;VLOOKUP(E594,Acuan_Reference!C:L,10,0)</f>
        <v>N1501BDG71AC</v>
      </c>
      <c r="BI594" t="s">
        <v>84</v>
      </c>
      <c r="BJ594" t="s">
        <v>119</v>
      </c>
      <c r="BK594" t="s">
        <v>86</v>
      </c>
      <c r="BL594" t="s">
        <v>87</v>
      </c>
    </row>
    <row r="595" hidden="1" spans="1:64">
      <c r="A595" t="s">
        <v>88</v>
      </c>
      <c r="B595" t="s">
        <v>75</v>
      </c>
      <c r="C595" t="s">
        <v>76</v>
      </c>
      <c r="D595" t="s">
        <v>123</v>
      </c>
      <c r="E595" t="s">
        <v>165</v>
      </c>
      <c r="F595" t="s">
        <v>166</v>
      </c>
      <c r="G595" t="s">
        <v>118</v>
      </c>
      <c r="H595" t="s">
        <v>81</v>
      </c>
      <c r="I595" s="34">
        <v>7990</v>
      </c>
      <c r="J595" s="35">
        <v>0</v>
      </c>
      <c r="K595" s="35">
        <v>0</v>
      </c>
      <c r="L595" s="35">
        <v>0</v>
      </c>
      <c r="M595" s="35">
        <v>160</v>
      </c>
      <c r="N595" s="35">
        <v>204</v>
      </c>
      <c r="O595" s="35">
        <v>194</v>
      </c>
      <c r="P595" s="35">
        <v>246</v>
      </c>
      <c r="Q595" s="35">
        <v>968</v>
      </c>
      <c r="R595" s="35">
        <v>790</v>
      </c>
      <c r="S595" s="35">
        <v>619</v>
      </c>
      <c r="T595" s="35">
        <v>80</v>
      </c>
      <c r="U595" s="35">
        <v>299</v>
      </c>
      <c r="V595" s="34">
        <v>332.66666666667</v>
      </c>
      <c r="W595" s="34">
        <f t="shared" si="144"/>
        <v>263</v>
      </c>
      <c r="X595" s="35">
        <v>131</v>
      </c>
      <c r="Y595" s="35">
        <v>0</v>
      </c>
      <c r="Z595" s="35">
        <v>0</v>
      </c>
      <c r="AA595" s="34">
        <v>43</v>
      </c>
      <c r="AB595" s="34">
        <v>0</v>
      </c>
      <c r="AC595" s="34">
        <v>300</v>
      </c>
      <c r="AD595" s="34">
        <v>0</v>
      </c>
      <c r="AE595" s="34">
        <f t="shared" si="145"/>
        <v>343</v>
      </c>
      <c r="AF595" s="34">
        <f t="shared" si="146"/>
        <v>1.03106212424849</v>
      </c>
      <c r="AG595" s="34">
        <f t="shared" si="147"/>
        <v>1.3041825095057</v>
      </c>
      <c r="AH595" s="34">
        <v>100</v>
      </c>
      <c r="AI595" s="34">
        <v>0</v>
      </c>
      <c r="AJ595" s="35">
        <v>2600</v>
      </c>
      <c r="AK595" s="35">
        <v>1283</v>
      </c>
      <c r="AL595" s="35">
        <v>410</v>
      </c>
      <c r="AM595" s="34">
        <v>0.6</v>
      </c>
      <c r="AN595" s="34">
        <f t="shared" si="148"/>
        <v>157.8</v>
      </c>
      <c r="AO595" s="35">
        <v>100</v>
      </c>
      <c r="AP595" s="35">
        <v>100</v>
      </c>
      <c r="AQ595" t="s">
        <v>82</v>
      </c>
      <c r="AR595">
        <v>8</v>
      </c>
      <c r="AS595" s="34">
        <v>0.033333333333333</v>
      </c>
      <c r="AT595" t="s">
        <v>83</v>
      </c>
      <c r="AU595" s="35">
        <f t="shared" si="158"/>
        <v>168.6</v>
      </c>
      <c r="AV595" s="35">
        <f t="shared" si="149"/>
        <v>200</v>
      </c>
      <c r="AW595" s="35">
        <f t="shared" si="150"/>
        <v>2.06463878326996</v>
      </c>
      <c r="AX595" s="35">
        <f t="shared" si="151"/>
        <v>0.505703422053232</v>
      </c>
      <c r="AY595" s="35">
        <f t="shared" si="152"/>
        <v>200</v>
      </c>
      <c r="AZ595" s="35">
        <f t="shared" si="153"/>
        <v>200</v>
      </c>
      <c r="BA595" s="27" t="str">
        <f t="shared" si="154"/>
        <v>3</v>
      </c>
      <c r="BB595" s="34">
        <v>0.00013338</v>
      </c>
      <c r="BC595" s="34">
        <f t="shared" si="155"/>
        <v>0.026676</v>
      </c>
      <c r="BD595" s="34" t="e">
        <f t="shared" si="156"/>
        <v>#REF!</v>
      </c>
      <c r="BE595" s="34">
        <v>0.047</v>
      </c>
      <c r="BF595" s="34">
        <f t="shared" si="159"/>
        <v>9.4</v>
      </c>
      <c r="BG595" s="34" t="e">
        <f t="shared" si="157"/>
        <v>#REF!</v>
      </c>
      <c r="BH595" t="str">
        <f>IF(AT595="UDARA","U","N")&amp;LEFT($C$4,2)&amp;MID($C$4,4,2)&amp;LEFT(A595,3)&amp;MID(E595,2,2)&amp;VLOOKUP(E595,Acuan_Reference!C:L,10,0)</f>
        <v>N1501BGR71AC</v>
      </c>
      <c r="BI595" t="s">
        <v>84</v>
      </c>
      <c r="BJ595" t="s">
        <v>119</v>
      </c>
      <c r="BK595" t="s">
        <v>86</v>
      </c>
      <c r="BL595" t="s">
        <v>87</v>
      </c>
    </row>
    <row r="596" hidden="1" spans="1:64">
      <c r="A596" t="s">
        <v>89</v>
      </c>
      <c r="B596" t="s">
        <v>75</v>
      </c>
      <c r="C596" t="s">
        <v>76</v>
      </c>
      <c r="D596" t="s">
        <v>123</v>
      </c>
      <c r="E596" t="s">
        <v>165</v>
      </c>
      <c r="F596" t="s">
        <v>166</v>
      </c>
      <c r="G596" t="s">
        <v>118</v>
      </c>
      <c r="H596" t="s">
        <v>81</v>
      </c>
      <c r="I596" s="34">
        <v>7990</v>
      </c>
      <c r="J596" s="35">
        <v>0</v>
      </c>
      <c r="K596" s="35">
        <v>0</v>
      </c>
      <c r="L596" s="35">
        <v>0</v>
      </c>
      <c r="M596" s="35">
        <v>0</v>
      </c>
      <c r="N596" s="35">
        <v>14</v>
      </c>
      <c r="O596" s="35">
        <v>6</v>
      </c>
      <c r="P596" s="35">
        <v>42</v>
      </c>
      <c r="Q596" s="35">
        <v>19</v>
      </c>
      <c r="R596" s="35">
        <v>0</v>
      </c>
      <c r="S596" s="35">
        <v>9</v>
      </c>
      <c r="T596" s="35">
        <v>140</v>
      </c>
      <c r="U596" s="35">
        <v>317</v>
      </c>
      <c r="V596" s="34">
        <v>155.33333333333</v>
      </c>
      <c r="W596" s="34">
        <f t="shared" si="144"/>
        <v>166</v>
      </c>
      <c r="X596" s="35">
        <v>6</v>
      </c>
      <c r="Y596" s="35">
        <v>0</v>
      </c>
      <c r="Z596" s="35">
        <v>0</v>
      </c>
      <c r="AA596" s="34">
        <v>1413</v>
      </c>
      <c r="AB596" s="34">
        <v>0</v>
      </c>
      <c r="AC596" s="34">
        <v>0</v>
      </c>
      <c r="AD596" s="34">
        <v>0</v>
      </c>
      <c r="AE596" s="34">
        <f t="shared" si="145"/>
        <v>1413</v>
      </c>
      <c r="AF596" s="34">
        <f t="shared" si="146"/>
        <v>9.09656652360535</v>
      </c>
      <c r="AG596" s="34">
        <f t="shared" si="147"/>
        <v>8.51204819277108</v>
      </c>
      <c r="AH596" s="34">
        <v>100</v>
      </c>
      <c r="AI596" s="34">
        <v>0</v>
      </c>
      <c r="AJ596" s="35">
        <v>2600</v>
      </c>
      <c r="AK596" s="35">
        <v>16</v>
      </c>
      <c r="AL596" s="35">
        <v>41</v>
      </c>
      <c r="AM596" s="34">
        <v>1.3</v>
      </c>
      <c r="AN596" s="34">
        <f t="shared" si="148"/>
        <v>215.8</v>
      </c>
      <c r="AO596" s="35">
        <v>100</v>
      </c>
      <c r="AP596" s="35">
        <v>100</v>
      </c>
      <c r="AQ596" t="s">
        <v>82</v>
      </c>
      <c r="AR596">
        <v>4</v>
      </c>
      <c r="AS596" s="34">
        <v>0.53333333333333</v>
      </c>
      <c r="AT596" t="s">
        <v>83</v>
      </c>
      <c r="AU596" s="35">
        <f t="shared" si="158"/>
        <v>0</v>
      </c>
      <c r="AV596" s="35">
        <f t="shared" si="149"/>
        <v>0</v>
      </c>
      <c r="AW596" s="35">
        <f t="shared" si="150"/>
        <v>8.51204819277108</v>
      </c>
      <c r="AX596" s="35">
        <f t="shared" si="151"/>
        <v>8.26506024096386</v>
      </c>
      <c r="AY596" s="35">
        <f t="shared" si="152"/>
        <v>0</v>
      </c>
      <c r="AZ596" s="35">
        <f t="shared" si="153"/>
        <v>0</v>
      </c>
      <c r="BA596" s="27" t="str">
        <f t="shared" si="154"/>
        <v>Kelipatan Kirim/Master box &gt; 3x FC+index</v>
      </c>
      <c r="BB596" s="34">
        <v>0.00013338</v>
      </c>
      <c r="BC596" s="34">
        <f t="shared" si="155"/>
        <v>0</v>
      </c>
      <c r="BD596" s="34" t="e">
        <f t="shared" si="156"/>
        <v>#REF!</v>
      </c>
      <c r="BE596" s="34">
        <v>0.047</v>
      </c>
      <c r="BF596" s="34">
        <f t="shared" si="159"/>
        <v>0</v>
      </c>
      <c r="BG596" s="34" t="e">
        <f t="shared" si="157"/>
        <v>#REF!</v>
      </c>
      <c r="BH596" t="str">
        <f>IF(AT596="UDARA","U","N")&amp;LEFT($C$4,2)&amp;MID($C$4,4,2)&amp;LEFT(A596,3)&amp;MID(E596,2,2)&amp;VLOOKUP(E596,Acuan_Reference!C:L,10,0)</f>
        <v>N1501BJM71AC</v>
      </c>
      <c r="BI596" t="s">
        <v>84</v>
      </c>
      <c r="BJ596" t="s">
        <v>119</v>
      </c>
      <c r="BK596" t="s">
        <v>86</v>
      </c>
      <c r="BL596" t="s">
        <v>87</v>
      </c>
    </row>
    <row r="597" hidden="1" spans="1:64">
      <c r="A597" t="s">
        <v>90</v>
      </c>
      <c r="B597" t="s">
        <v>75</v>
      </c>
      <c r="C597" t="s">
        <v>76</v>
      </c>
      <c r="D597" t="s">
        <v>123</v>
      </c>
      <c r="E597" t="s">
        <v>165</v>
      </c>
      <c r="F597" t="s">
        <v>166</v>
      </c>
      <c r="G597" t="s">
        <v>118</v>
      </c>
      <c r="H597" t="s">
        <v>81</v>
      </c>
      <c r="I597" s="34">
        <v>7990</v>
      </c>
      <c r="J597" s="35">
        <v>0</v>
      </c>
      <c r="K597" s="35">
        <v>0</v>
      </c>
      <c r="L597" s="35">
        <v>0</v>
      </c>
      <c r="M597" s="35">
        <v>514</v>
      </c>
      <c r="N597" s="35">
        <v>783</v>
      </c>
      <c r="O597" s="35">
        <v>500</v>
      </c>
      <c r="P597" s="35">
        <v>876</v>
      </c>
      <c r="Q597" s="35">
        <v>1167</v>
      </c>
      <c r="R597" s="35">
        <v>527</v>
      </c>
      <c r="S597" s="35">
        <v>264</v>
      </c>
      <c r="T597" s="35">
        <v>689</v>
      </c>
      <c r="U597" s="35">
        <v>880</v>
      </c>
      <c r="V597" s="34">
        <v>611</v>
      </c>
      <c r="W597" s="34">
        <f t="shared" si="144"/>
        <v>658.666666666667</v>
      </c>
      <c r="X597" s="35">
        <v>110</v>
      </c>
      <c r="Y597" s="35">
        <v>0</v>
      </c>
      <c r="Z597" s="35">
        <v>0</v>
      </c>
      <c r="AA597" s="34">
        <v>472</v>
      </c>
      <c r="AB597" s="34">
        <v>0</v>
      </c>
      <c r="AC597" s="34">
        <v>0</v>
      </c>
      <c r="AD597" s="34">
        <v>0</v>
      </c>
      <c r="AE597" s="34">
        <f t="shared" si="145"/>
        <v>472</v>
      </c>
      <c r="AF597" s="34">
        <f t="shared" si="146"/>
        <v>0.772504091653028</v>
      </c>
      <c r="AG597" s="34">
        <f t="shared" si="147"/>
        <v>0.716599190283401</v>
      </c>
      <c r="AH597" s="34">
        <v>100</v>
      </c>
      <c r="AI597" s="34">
        <v>0</v>
      </c>
      <c r="AJ597" s="35">
        <v>2600</v>
      </c>
      <c r="AK597" s="35">
        <v>1057</v>
      </c>
      <c r="AL597" s="35">
        <v>407</v>
      </c>
      <c r="AM597" s="34">
        <v>0.6</v>
      </c>
      <c r="AN597" s="34">
        <f t="shared" si="148"/>
        <v>395.2</v>
      </c>
      <c r="AO597" s="35">
        <v>100</v>
      </c>
      <c r="AP597" s="35">
        <v>100</v>
      </c>
      <c r="AQ597" t="s">
        <v>82</v>
      </c>
      <c r="AR597">
        <v>12</v>
      </c>
      <c r="AS597" s="34">
        <v>0.033333333333333</v>
      </c>
      <c r="AT597" t="s">
        <v>83</v>
      </c>
      <c r="AU597" s="35">
        <f t="shared" si="158"/>
        <v>247.65</v>
      </c>
      <c r="AV597" s="35">
        <f t="shared" si="149"/>
        <v>300</v>
      </c>
      <c r="AW597" s="35">
        <f t="shared" si="150"/>
        <v>1.17206477732794</v>
      </c>
      <c r="AX597" s="35">
        <f t="shared" si="151"/>
        <v>0.55414979757085</v>
      </c>
      <c r="AY597" s="35">
        <f t="shared" si="152"/>
        <v>300</v>
      </c>
      <c r="AZ597" s="35">
        <f t="shared" si="153"/>
        <v>300</v>
      </c>
      <c r="BA597" s="27" t="str">
        <f t="shared" si="154"/>
        <v>3</v>
      </c>
      <c r="BB597" s="34">
        <v>0.00013338</v>
      </c>
      <c r="BC597" s="34">
        <f t="shared" si="155"/>
        <v>0.040014</v>
      </c>
      <c r="BD597" s="34" t="e">
        <f t="shared" si="156"/>
        <v>#REF!</v>
      </c>
      <c r="BE597" s="34">
        <v>0.047</v>
      </c>
      <c r="BF597" s="34">
        <f t="shared" si="159"/>
        <v>14.1</v>
      </c>
      <c r="BG597" s="34" t="e">
        <f t="shared" si="157"/>
        <v>#REF!</v>
      </c>
      <c r="BH597" t="str">
        <f>IF(AT597="UDARA","U","N")&amp;LEFT($C$4,2)&amp;MID($C$4,4,2)&amp;LEFT(A597,3)&amp;MID(E597,2,2)&amp;VLOOKUP(E597,Acuan_Reference!C:L,10,0)</f>
        <v>N1501BKS71AC</v>
      </c>
      <c r="BI597" t="s">
        <v>84</v>
      </c>
      <c r="BJ597" t="s">
        <v>119</v>
      </c>
      <c r="BK597" t="s">
        <v>86</v>
      </c>
      <c r="BL597" t="s">
        <v>87</v>
      </c>
    </row>
    <row r="598" hidden="1" spans="1:64">
      <c r="A598" t="s">
        <v>91</v>
      </c>
      <c r="B598" t="s">
        <v>75</v>
      </c>
      <c r="C598" t="s">
        <v>76</v>
      </c>
      <c r="D598" t="s">
        <v>123</v>
      </c>
      <c r="E598" t="s">
        <v>165</v>
      </c>
      <c r="F598" t="s">
        <v>166</v>
      </c>
      <c r="G598" t="s">
        <v>118</v>
      </c>
      <c r="H598" t="s">
        <v>81</v>
      </c>
      <c r="I598" s="34">
        <v>7990</v>
      </c>
      <c r="J598" s="35">
        <v>0</v>
      </c>
      <c r="K598" s="35">
        <v>0</v>
      </c>
      <c r="L598" s="35">
        <v>0</v>
      </c>
      <c r="M598" s="35">
        <v>0</v>
      </c>
      <c r="N598" s="35">
        <v>103</v>
      </c>
      <c r="O598" s="35">
        <v>22</v>
      </c>
      <c r="P598" s="35">
        <v>251</v>
      </c>
      <c r="Q598" s="35">
        <v>153</v>
      </c>
      <c r="R598" s="35">
        <v>262</v>
      </c>
      <c r="S598" s="35">
        <v>220</v>
      </c>
      <c r="T598" s="35">
        <v>80</v>
      </c>
      <c r="U598" s="35">
        <v>264</v>
      </c>
      <c r="V598" s="34">
        <v>188</v>
      </c>
      <c r="W598" s="34">
        <f t="shared" si="144"/>
        <v>166.333333333333</v>
      </c>
      <c r="X598" s="35">
        <v>17</v>
      </c>
      <c r="Y598" s="35">
        <v>0</v>
      </c>
      <c r="Z598" s="35">
        <v>0</v>
      </c>
      <c r="AA598" s="34">
        <v>401</v>
      </c>
      <c r="AB598" s="34">
        <v>0</v>
      </c>
      <c r="AC598" s="34">
        <v>0</v>
      </c>
      <c r="AD598" s="34">
        <v>0</v>
      </c>
      <c r="AE598" s="34">
        <f t="shared" si="145"/>
        <v>401</v>
      </c>
      <c r="AF598" s="34">
        <f t="shared" si="146"/>
        <v>2.13297872340426</v>
      </c>
      <c r="AG598" s="34">
        <f t="shared" si="147"/>
        <v>2.41082164328657</v>
      </c>
      <c r="AH598" s="34">
        <v>100</v>
      </c>
      <c r="AI598" s="34">
        <v>0</v>
      </c>
      <c r="AJ598" s="35">
        <v>2600</v>
      </c>
      <c r="AK598" s="35">
        <v>344</v>
      </c>
      <c r="AL598" s="35">
        <v>155</v>
      </c>
      <c r="AM598" s="34">
        <v>0.9</v>
      </c>
      <c r="AN598" s="34">
        <f t="shared" si="148"/>
        <v>149.7</v>
      </c>
      <c r="AO598" s="35">
        <v>100</v>
      </c>
      <c r="AP598" s="35">
        <v>100</v>
      </c>
      <c r="AQ598" t="s">
        <v>82</v>
      </c>
      <c r="AR598">
        <v>4</v>
      </c>
      <c r="AS598" s="34">
        <v>0.13333333333333</v>
      </c>
      <c r="AT598" t="s">
        <v>83</v>
      </c>
      <c r="AU598" s="35">
        <f t="shared" si="158"/>
        <v>0</v>
      </c>
      <c r="AV598" s="35">
        <f t="shared" si="149"/>
        <v>0</v>
      </c>
      <c r="AW598" s="35">
        <f t="shared" si="150"/>
        <v>2.41082164328657</v>
      </c>
      <c r="AX598" s="35">
        <f t="shared" si="151"/>
        <v>1.47895791583166</v>
      </c>
      <c r="AY598" s="35">
        <f t="shared" si="152"/>
        <v>0</v>
      </c>
      <c r="AZ598" s="35">
        <f t="shared" si="153"/>
        <v>0</v>
      </c>
      <c r="BA598" s="27" t="str">
        <f t="shared" si="154"/>
        <v>3</v>
      </c>
      <c r="BB598" s="34">
        <v>0.00013338</v>
      </c>
      <c r="BC598" s="34">
        <f t="shared" si="155"/>
        <v>0</v>
      </c>
      <c r="BD598" s="34" t="e">
        <f t="shared" si="156"/>
        <v>#REF!</v>
      </c>
      <c r="BE598" s="34">
        <v>0.047</v>
      </c>
      <c r="BF598" s="34">
        <f t="shared" si="159"/>
        <v>0</v>
      </c>
      <c r="BG598" s="34" t="e">
        <f t="shared" si="157"/>
        <v>#REF!</v>
      </c>
      <c r="BH598" t="str">
        <f>IF(AT598="UDARA","U","N")&amp;LEFT($C$4,2)&amp;MID($C$4,4,2)&amp;LEFT(A598,3)&amp;MID(E598,2,2)&amp;VLOOKUP(E598,Acuan_Reference!C:L,10,0)</f>
        <v>N1501BLP71AC</v>
      </c>
      <c r="BI598" t="s">
        <v>84</v>
      </c>
      <c r="BJ598" t="s">
        <v>119</v>
      </c>
      <c r="BK598" t="s">
        <v>86</v>
      </c>
      <c r="BL598" t="s">
        <v>87</v>
      </c>
    </row>
    <row r="599" hidden="1" spans="1:64">
      <c r="A599" t="s">
        <v>92</v>
      </c>
      <c r="B599" t="s">
        <v>75</v>
      </c>
      <c r="C599" t="s">
        <v>76</v>
      </c>
      <c r="D599" t="s">
        <v>123</v>
      </c>
      <c r="E599" t="s">
        <v>165</v>
      </c>
      <c r="F599" t="s">
        <v>166</v>
      </c>
      <c r="G599" t="s">
        <v>118</v>
      </c>
      <c r="H599" t="s">
        <v>81</v>
      </c>
      <c r="I599" s="34">
        <v>7990</v>
      </c>
      <c r="J599" s="35">
        <v>0</v>
      </c>
      <c r="K599" s="35">
        <v>0</v>
      </c>
      <c r="L599" s="35">
        <v>0</v>
      </c>
      <c r="M599" s="35">
        <v>0</v>
      </c>
      <c r="N599" s="35">
        <v>291</v>
      </c>
      <c r="O599" s="35">
        <v>49</v>
      </c>
      <c r="P599" s="35">
        <v>144</v>
      </c>
      <c r="Q599" s="35">
        <v>85</v>
      </c>
      <c r="R599" s="35">
        <v>81</v>
      </c>
      <c r="S599" s="35">
        <v>94</v>
      </c>
      <c r="T599" s="35">
        <v>95</v>
      </c>
      <c r="U599" s="35">
        <v>107</v>
      </c>
      <c r="V599" s="34">
        <v>98.666666666667</v>
      </c>
      <c r="W599" s="34">
        <f t="shared" si="144"/>
        <v>92.3333333333333</v>
      </c>
      <c r="X599" s="35">
        <v>20</v>
      </c>
      <c r="Y599" s="35">
        <v>0</v>
      </c>
      <c r="Z599" s="35">
        <v>0</v>
      </c>
      <c r="AA599" s="34">
        <v>223</v>
      </c>
      <c r="AB599" s="34">
        <v>0</v>
      </c>
      <c r="AC599" s="34">
        <v>0</v>
      </c>
      <c r="AD599" s="34">
        <v>0</v>
      </c>
      <c r="AE599" s="34">
        <f t="shared" si="145"/>
        <v>223</v>
      </c>
      <c r="AF599" s="34">
        <f t="shared" si="146"/>
        <v>2.26013513513513</v>
      </c>
      <c r="AG599" s="34">
        <f t="shared" si="147"/>
        <v>2.41516245487365</v>
      </c>
      <c r="AH599" s="34">
        <v>100</v>
      </c>
      <c r="AI599" s="34">
        <v>0</v>
      </c>
      <c r="AJ599" s="35">
        <v>2600</v>
      </c>
      <c r="AK599" s="35">
        <v>141</v>
      </c>
      <c r="AL599" s="35">
        <v>75</v>
      </c>
      <c r="AM599" s="34">
        <v>1.5</v>
      </c>
      <c r="AN599" s="34">
        <f t="shared" si="148"/>
        <v>138.5</v>
      </c>
      <c r="AO599" s="35">
        <v>100</v>
      </c>
      <c r="AP599" s="35">
        <v>100</v>
      </c>
      <c r="AQ599" t="s">
        <v>82</v>
      </c>
      <c r="AR599">
        <v>2</v>
      </c>
      <c r="AS599" s="34">
        <v>0.53333333333333</v>
      </c>
      <c r="AT599" t="s">
        <v>83</v>
      </c>
      <c r="AU599" s="35">
        <f t="shared" si="158"/>
        <v>0</v>
      </c>
      <c r="AV599" s="35">
        <f t="shared" si="149"/>
        <v>0</v>
      </c>
      <c r="AW599" s="35">
        <f t="shared" si="150"/>
        <v>2.41516245487365</v>
      </c>
      <c r="AX599" s="35">
        <f t="shared" si="151"/>
        <v>1.6028880866426</v>
      </c>
      <c r="AY599" s="35">
        <f t="shared" si="152"/>
        <v>0</v>
      </c>
      <c r="AZ599" s="35">
        <f t="shared" si="153"/>
        <v>0</v>
      </c>
      <c r="BA599" s="27" t="str">
        <f t="shared" si="154"/>
        <v>3</v>
      </c>
      <c r="BB599" s="34">
        <v>0.00013338</v>
      </c>
      <c r="BC599" s="34">
        <f t="shared" si="155"/>
        <v>0</v>
      </c>
      <c r="BD599" s="34" t="e">
        <f t="shared" si="156"/>
        <v>#REF!</v>
      </c>
      <c r="BE599" s="34">
        <v>0.047</v>
      </c>
      <c r="BF599" s="34">
        <f t="shared" si="159"/>
        <v>0</v>
      </c>
      <c r="BG599" s="34" t="e">
        <f t="shared" si="157"/>
        <v>#REF!</v>
      </c>
      <c r="BH599" t="str">
        <f>IF(AT599="UDARA","U","N")&amp;LEFT($C$4,2)&amp;MID($C$4,4,2)&amp;LEFT(A599,3)&amp;MID(E599,2,2)&amp;VLOOKUP(E599,Acuan_Reference!C:L,10,0)</f>
        <v>N1501BTM71AC</v>
      </c>
      <c r="BI599" t="s">
        <v>84</v>
      </c>
      <c r="BJ599" t="s">
        <v>119</v>
      </c>
      <c r="BK599" t="s">
        <v>86</v>
      </c>
      <c r="BL599" t="s">
        <v>87</v>
      </c>
    </row>
    <row r="600" hidden="1" spans="1:64">
      <c r="A600" t="s">
        <v>93</v>
      </c>
      <c r="B600" t="s">
        <v>75</v>
      </c>
      <c r="C600" t="s">
        <v>76</v>
      </c>
      <c r="D600" t="s">
        <v>123</v>
      </c>
      <c r="E600" t="s">
        <v>165</v>
      </c>
      <c r="F600" t="s">
        <v>166</v>
      </c>
      <c r="G600" t="s">
        <v>118</v>
      </c>
      <c r="H600" t="s">
        <v>81</v>
      </c>
      <c r="I600" s="34">
        <v>7990</v>
      </c>
      <c r="J600" s="35">
        <v>0</v>
      </c>
      <c r="K600" s="35">
        <v>0</v>
      </c>
      <c r="L600" s="35">
        <v>0</v>
      </c>
      <c r="M600" s="35">
        <v>6</v>
      </c>
      <c r="N600" s="35">
        <v>20</v>
      </c>
      <c r="O600" s="35">
        <v>33</v>
      </c>
      <c r="P600" s="35">
        <v>82</v>
      </c>
      <c r="Q600" s="35">
        <v>179</v>
      </c>
      <c r="R600" s="35">
        <v>55</v>
      </c>
      <c r="S600" s="35">
        <v>321</v>
      </c>
      <c r="T600" s="35">
        <v>386</v>
      </c>
      <c r="U600" s="35">
        <v>643</v>
      </c>
      <c r="V600" s="34">
        <v>450</v>
      </c>
      <c r="W600" s="34">
        <f t="shared" si="144"/>
        <v>413</v>
      </c>
      <c r="X600" s="35">
        <v>43</v>
      </c>
      <c r="Y600" s="35">
        <v>0</v>
      </c>
      <c r="Z600" s="35">
        <v>0</v>
      </c>
      <c r="AA600" s="34">
        <v>466</v>
      </c>
      <c r="AB600" s="34">
        <v>0</v>
      </c>
      <c r="AC600" s="34">
        <v>100</v>
      </c>
      <c r="AD600" s="34">
        <v>0</v>
      </c>
      <c r="AE600" s="34">
        <f t="shared" si="145"/>
        <v>566</v>
      </c>
      <c r="AF600" s="34">
        <f t="shared" si="146"/>
        <v>1.25777777777778</v>
      </c>
      <c r="AG600" s="34">
        <f t="shared" si="147"/>
        <v>1.37046004842615</v>
      </c>
      <c r="AH600" s="34">
        <v>100</v>
      </c>
      <c r="AI600" s="34">
        <v>0</v>
      </c>
      <c r="AJ600" s="35">
        <v>2600</v>
      </c>
      <c r="AK600" s="35">
        <v>301</v>
      </c>
      <c r="AL600" s="35">
        <v>210</v>
      </c>
      <c r="AM600" s="34">
        <v>0.8</v>
      </c>
      <c r="AN600" s="34">
        <f t="shared" si="148"/>
        <v>330.4</v>
      </c>
      <c r="AO600" s="35">
        <v>100</v>
      </c>
      <c r="AP600" s="35">
        <v>100</v>
      </c>
      <c r="AQ600" t="s">
        <v>82</v>
      </c>
      <c r="AR600">
        <v>4</v>
      </c>
      <c r="AS600" s="34">
        <v>0.066666666666667</v>
      </c>
      <c r="AT600" t="s">
        <v>83</v>
      </c>
      <c r="AU600" s="35">
        <f t="shared" si="158"/>
        <v>0</v>
      </c>
      <c r="AV600" s="35">
        <f t="shared" si="149"/>
        <v>0</v>
      </c>
      <c r="AW600" s="35">
        <f t="shared" si="150"/>
        <v>1.37046004842615</v>
      </c>
      <c r="AX600" s="35">
        <f t="shared" si="151"/>
        <v>0.861985472154964</v>
      </c>
      <c r="AY600" s="35">
        <f t="shared" si="152"/>
        <v>0</v>
      </c>
      <c r="AZ600" s="35">
        <f t="shared" si="153"/>
        <v>0</v>
      </c>
      <c r="BA600" s="27" t="str">
        <f t="shared" si="154"/>
        <v>3</v>
      </c>
      <c r="BB600" s="34">
        <v>0.00013338</v>
      </c>
      <c r="BC600" s="34">
        <f t="shared" si="155"/>
        <v>0</v>
      </c>
      <c r="BD600" s="34" t="e">
        <f t="shared" si="156"/>
        <v>#REF!</v>
      </c>
      <c r="BE600" s="34">
        <v>0.047</v>
      </c>
      <c r="BF600" s="34">
        <f t="shared" si="159"/>
        <v>0</v>
      </c>
      <c r="BG600" s="34" t="e">
        <f t="shared" si="157"/>
        <v>#REF!</v>
      </c>
      <c r="BH600" t="str">
        <f>IF(AT600="UDARA","U","N")&amp;LEFT($C$4,2)&amp;MID($C$4,4,2)&amp;LEFT(A600,3)&amp;MID(E600,2,2)&amp;VLOOKUP(E600,Acuan_Reference!C:L,10,0)</f>
        <v>N1501CRB71AC</v>
      </c>
      <c r="BI600" t="s">
        <v>84</v>
      </c>
      <c r="BJ600" t="s">
        <v>119</v>
      </c>
      <c r="BK600" t="s">
        <v>86</v>
      </c>
      <c r="BL600" t="s">
        <v>87</v>
      </c>
    </row>
    <row r="601" hidden="1" spans="1:64">
      <c r="A601" t="s">
        <v>94</v>
      </c>
      <c r="B601" t="s">
        <v>75</v>
      </c>
      <c r="C601" t="s">
        <v>76</v>
      </c>
      <c r="D601" t="s">
        <v>123</v>
      </c>
      <c r="E601" t="s">
        <v>165</v>
      </c>
      <c r="F601" t="s">
        <v>166</v>
      </c>
      <c r="G601" t="s">
        <v>118</v>
      </c>
      <c r="H601" t="s">
        <v>81</v>
      </c>
      <c r="I601" s="34">
        <v>7990</v>
      </c>
      <c r="J601" s="35">
        <v>0</v>
      </c>
      <c r="K601" s="35">
        <v>0</v>
      </c>
      <c r="L601" s="35">
        <v>0</v>
      </c>
      <c r="M601" s="35">
        <v>0</v>
      </c>
      <c r="N601" s="35">
        <v>29</v>
      </c>
      <c r="O601" s="35">
        <v>67</v>
      </c>
      <c r="P601" s="35">
        <v>175</v>
      </c>
      <c r="Q601" s="35">
        <v>138</v>
      </c>
      <c r="R601" s="35">
        <v>87</v>
      </c>
      <c r="S601" s="35">
        <v>157</v>
      </c>
      <c r="T601" s="35">
        <v>114</v>
      </c>
      <c r="U601" s="35">
        <v>169</v>
      </c>
      <c r="V601" s="34">
        <v>146.66666666667</v>
      </c>
      <c r="W601" s="34">
        <f t="shared" si="144"/>
        <v>127.333333333333</v>
      </c>
      <c r="X601" s="35">
        <v>103</v>
      </c>
      <c r="Y601" s="35">
        <v>0</v>
      </c>
      <c r="Z601" s="35">
        <v>0</v>
      </c>
      <c r="AA601" s="34">
        <v>443</v>
      </c>
      <c r="AB601" s="34">
        <v>0</v>
      </c>
      <c r="AC601" s="34">
        <v>0</v>
      </c>
      <c r="AD601" s="34">
        <v>0</v>
      </c>
      <c r="AE601" s="34">
        <f t="shared" si="145"/>
        <v>443</v>
      </c>
      <c r="AF601" s="34">
        <f t="shared" si="146"/>
        <v>3.02045454545448</v>
      </c>
      <c r="AG601" s="34">
        <f t="shared" si="147"/>
        <v>3.47905759162304</v>
      </c>
      <c r="AH601" s="34">
        <v>100</v>
      </c>
      <c r="AI601" s="34">
        <v>0</v>
      </c>
      <c r="AJ601" s="35">
        <v>2600</v>
      </c>
      <c r="AK601" s="35">
        <v>207</v>
      </c>
      <c r="AL601" s="35">
        <v>99</v>
      </c>
      <c r="AM601" s="34">
        <v>0.8</v>
      </c>
      <c r="AN601" s="34">
        <f t="shared" si="148"/>
        <v>101.866666666667</v>
      </c>
      <c r="AO601" s="35">
        <v>100</v>
      </c>
      <c r="AP601" s="35">
        <v>100</v>
      </c>
      <c r="AQ601" t="s">
        <v>82</v>
      </c>
      <c r="AR601">
        <v>8</v>
      </c>
      <c r="AS601" s="34">
        <v>0.13333333333333</v>
      </c>
      <c r="AT601" t="s">
        <v>83</v>
      </c>
      <c r="AU601" s="35">
        <f t="shared" si="158"/>
        <v>0</v>
      </c>
      <c r="AV601" s="35">
        <f t="shared" si="149"/>
        <v>0</v>
      </c>
      <c r="AW601" s="35">
        <f t="shared" si="150"/>
        <v>3.47905759162304</v>
      </c>
      <c r="AX601" s="35">
        <f t="shared" si="151"/>
        <v>2.70157068062827</v>
      </c>
      <c r="AY601" s="35">
        <f t="shared" si="152"/>
        <v>0</v>
      </c>
      <c r="AZ601" s="35">
        <f t="shared" si="153"/>
        <v>0</v>
      </c>
      <c r="BA601" s="27" t="str">
        <f t="shared" si="154"/>
        <v>3</v>
      </c>
      <c r="BB601" s="34">
        <v>0.00013338</v>
      </c>
      <c r="BC601" s="34">
        <f t="shared" si="155"/>
        <v>0</v>
      </c>
      <c r="BD601" s="34" t="e">
        <f t="shared" si="156"/>
        <v>#REF!</v>
      </c>
      <c r="BE601" s="34">
        <v>0.047</v>
      </c>
      <c r="BF601" s="34">
        <f t="shared" si="159"/>
        <v>0</v>
      </c>
      <c r="BG601" s="34" t="e">
        <f t="shared" si="157"/>
        <v>#REF!</v>
      </c>
      <c r="BH601" t="str">
        <f>IF(AT601="UDARA","U","N")&amp;LEFT($C$4,2)&amp;MID($C$4,4,2)&amp;LEFT(A601,3)&amp;MID(E601,2,2)&amp;VLOOKUP(E601,Acuan_Reference!C:L,10,0)</f>
        <v>N1501DPS71AC</v>
      </c>
      <c r="BI601" t="s">
        <v>84</v>
      </c>
      <c r="BJ601" t="s">
        <v>119</v>
      </c>
      <c r="BK601" t="s">
        <v>86</v>
      </c>
      <c r="BL601" t="s">
        <v>87</v>
      </c>
    </row>
    <row r="602" hidden="1" spans="1:64">
      <c r="A602" t="s">
        <v>95</v>
      </c>
      <c r="B602" t="s">
        <v>75</v>
      </c>
      <c r="C602" t="s">
        <v>76</v>
      </c>
      <c r="D602" t="s">
        <v>123</v>
      </c>
      <c r="E602" t="s">
        <v>165</v>
      </c>
      <c r="F602" t="s">
        <v>166</v>
      </c>
      <c r="G602" t="s">
        <v>118</v>
      </c>
      <c r="H602" t="s">
        <v>81</v>
      </c>
      <c r="I602" s="34">
        <v>7990</v>
      </c>
      <c r="J602" s="35">
        <v>0</v>
      </c>
      <c r="K602" s="35">
        <v>0</v>
      </c>
      <c r="L602" s="35">
        <v>0</v>
      </c>
      <c r="M602" s="35">
        <v>291</v>
      </c>
      <c r="N602" s="35">
        <v>270</v>
      </c>
      <c r="O602" s="35">
        <v>189</v>
      </c>
      <c r="P602" s="35">
        <v>101</v>
      </c>
      <c r="Q602" s="35">
        <v>113</v>
      </c>
      <c r="R602" s="35">
        <v>78</v>
      </c>
      <c r="S602" s="35">
        <v>69</v>
      </c>
      <c r="T602" s="35">
        <v>120</v>
      </c>
      <c r="U602" s="35">
        <v>136</v>
      </c>
      <c r="V602" s="34">
        <v>108.33333333333</v>
      </c>
      <c r="W602" s="34">
        <f t="shared" si="144"/>
        <v>110</v>
      </c>
      <c r="X602" s="35">
        <v>22</v>
      </c>
      <c r="Y602" s="35">
        <v>0</v>
      </c>
      <c r="Z602" s="35">
        <v>0</v>
      </c>
      <c r="AA602" s="34">
        <v>978</v>
      </c>
      <c r="AB602" s="34">
        <v>0</v>
      </c>
      <c r="AC602" s="34">
        <v>300</v>
      </c>
      <c r="AD602" s="34">
        <v>0</v>
      </c>
      <c r="AE602" s="34">
        <f t="shared" si="145"/>
        <v>1278</v>
      </c>
      <c r="AF602" s="34">
        <f t="shared" si="146"/>
        <v>11.7969230769234</v>
      </c>
      <c r="AG602" s="34">
        <f t="shared" si="147"/>
        <v>11.6181818181818</v>
      </c>
      <c r="AH602" s="34">
        <v>100</v>
      </c>
      <c r="AI602" s="34">
        <v>0</v>
      </c>
      <c r="AJ602" s="35">
        <v>2600</v>
      </c>
      <c r="AK602" s="35">
        <v>141</v>
      </c>
      <c r="AL602" s="35">
        <v>74</v>
      </c>
      <c r="AM602" s="34">
        <v>0.25</v>
      </c>
      <c r="AN602" s="34">
        <f t="shared" si="148"/>
        <v>27.5</v>
      </c>
      <c r="AO602" s="35">
        <v>100</v>
      </c>
      <c r="AP602" s="35">
        <v>100</v>
      </c>
      <c r="AQ602" t="s">
        <v>82</v>
      </c>
      <c r="AR602">
        <v>12</v>
      </c>
      <c r="AS602" s="34">
        <v>0.033333333333333</v>
      </c>
      <c r="AT602" t="s">
        <v>83</v>
      </c>
      <c r="AU602" s="35">
        <f t="shared" si="158"/>
        <v>0</v>
      </c>
      <c r="AV602" s="35">
        <f t="shared" si="149"/>
        <v>0</v>
      </c>
      <c r="AW602" s="35">
        <f t="shared" si="150"/>
        <v>11.6181818181818</v>
      </c>
      <c r="AX602" s="35">
        <f t="shared" si="151"/>
        <v>10.9454545454545</v>
      </c>
      <c r="AY602" s="35">
        <f t="shared" si="152"/>
        <v>0</v>
      </c>
      <c r="AZ602" s="35">
        <f t="shared" si="153"/>
        <v>0</v>
      </c>
      <c r="BA602" s="27" t="str">
        <f t="shared" si="154"/>
        <v>Kelipatan Kirim/Master box &gt; 3x FC+index</v>
      </c>
      <c r="BB602" s="34">
        <v>0.00013338</v>
      </c>
      <c r="BC602" s="34">
        <f t="shared" si="155"/>
        <v>0</v>
      </c>
      <c r="BD602" s="34" t="e">
        <f t="shared" si="156"/>
        <v>#REF!</v>
      </c>
      <c r="BE602" s="34">
        <v>0.047</v>
      </c>
      <c r="BF602" s="34">
        <f t="shared" si="159"/>
        <v>0</v>
      </c>
      <c r="BG602" s="34" t="e">
        <f t="shared" si="157"/>
        <v>#REF!</v>
      </c>
      <c r="BH602" t="str">
        <f>IF(AT602="UDARA","U","N")&amp;LEFT($C$4,2)&amp;MID($C$4,4,2)&amp;LEFT(A602,3)&amp;MID(E602,2,2)&amp;VLOOKUP(E602,Acuan_Reference!C:L,10,0)</f>
        <v>N1501JAK71AC</v>
      </c>
      <c r="BI602" t="s">
        <v>84</v>
      </c>
      <c r="BJ602" t="s">
        <v>119</v>
      </c>
      <c r="BK602" t="s">
        <v>86</v>
      </c>
      <c r="BL602" t="s">
        <v>87</v>
      </c>
    </row>
    <row r="603" hidden="1" spans="1:64">
      <c r="A603" t="s">
        <v>96</v>
      </c>
      <c r="B603" t="s">
        <v>75</v>
      </c>
      <c r="C603" t="s">
        <v>76</v>
      </c>
      <c r="D603" t="s">
        <v>123</v>
      </c>
      <c r="E603" t="s">
        <v>165</v>
      </c>
      <c r="F603" t="s">
        <v>166</v>
      </c>
      <c r="G603" t="s">
        <v>118</v>
      </c>
      <c r="H603" t="s">
        <v>81</v>
      </c>
      <c r="I603" s="34">
        <v>7990</v>
      </c>
      <c r="J603" s="35">
        <v>0</v>
      </c>
      <c r="K603" s="35">
        <v>0</v>
      </c>
      <c r="L603" s="35">
        <v>0</v>
      </c>
      <c r="M603" s="35">
        <v>0</v>
      </c>
      <c r="N603" s="35">
        <v>150</v>
      </c>
      <c r="O603" s="35">
        <v>50</v>
      </c>
      <c r="P603" s="35">
        <v>21</v>
      </c>
      <c r="Q603" s="35">
        <v>98</v>
      </c>
      <c r="R603" s="35">
        <v>103</v>
      </c>
      <c r="S603" s="35">
        <v>94</v>
      </c>
      <c r="T603" s="35">
        <v>73</v>
      </c>
      <c r="U603" s="35">
        <v>298</v>
      </c>
      <c r="V603" s="34">
        <v>155</v>
      </c>
      <c r="W603" s="34">
        <f t="shared" si="144"/>
        <v>148.666666666667</v>
      </c>
      <c r="X603" s="35">
        <v>123</v>
      </c>
      <c r="Y603" s="35">
        <v>0</v>
      </c>
      <c r="Z603" s="35">
        <v>0</v>
      </c>
      <c r="AA603" s="34">
        <v>150</v>
      </c>
      <c r="AB603" s="34">
        <v>0</v>
      </c>
      <c r="AC603" s="34">
        <v>0</v>
      </c>
      <c r="AD603" s="34">
        <v>100</v>
      </c>
      <c r="AE603" s="34">
        <f t="shared" si="145"/>
        <v>250</v>
      </c>
      <c r="AF603" s="34">
        <f t="shared" si="146"/>
        <v>1.61290322580645</v>
      </c>
      <c r="AG603" s="34">
        <f t="shared" si="147"/>
        <v>1.00896860986547</v>
      </c>
      <c r="AH603" s="34">
        <v>100</v>
      </c>
      <c r="AI603" s="34">
        <v>0</v>
      </c>
      <c r="AJ603" s="35">
        <v>2600</v>
      </c>
      <c r="AK603" s="35">
        <v>160</v>
      </c>
      <c r="AL603" s="35">
        <v>75</v>
      </c>
      <c r="AM603" s="34">
        <v>1.2</v>
      </c>
      <c r="AN603" s="34">
        <f t="shared" si="148"/>
        <v>178.4</v>
      </c>
      <c r="AO603" s="35">
        <v>100</v>
      </c>
      <c r="AP603" s="35">
        <v>100</v>
      </c>
      <c r="AQ603" t="s">
        <v>82</v>
      </c>
      <c r="AR603">
        <v>2</v>
      </c>
      <c r="AS603" s="34">
        <v>0.2</v>
      </c>
      <c r="AT603" t="s">
        <v>83</v>
      </c>
      <c r="AU603" s="35">
        <f t="shared" si="158"/>
        <v>2.54999999999998</v>
      </c>
      <c r="AV603" s="35">
        <f t="shared" si="149"/>
        <v>100</v>
      </c>
      <c r="AW603" s="35">
        <f t="shared" si="150"/>
        <v>2.3542600896861</v>
      </c>
      <c r="AX603" s="35">
        <f t="shared" si="151"/>
        <v>1.84977578475336</v>
      </c>
      <c r="AY603" s="35">
        <f t="shared" si="152"/>
        <v>100</v>
      </c>
      <c r="AZ603" s="35">
        <f t="shared" si="153"/>
        <v>100</v>
      </c>
      <c r="BA603" s="27" t="str">
        <f t="shared" si="154"/>
        <v>3</v>
      </c>
      <c r="BB603" s="34">
        <v>0.00013338</v>
      </c>
      <c r="BC603" s="34">
        <f t="shared" si="155"/>
        <v>0.013338</v>
      </c>
      <c r="BD603" s="34" t="e">
        <f t="shared" si="156"/>
        <v>#REF!</v>
      </c>
      <c r="BE603" s="34">
        <v>0.047</v>
      </c>
      <c r="BF603" s="34">
        <f t="shared" si="159"/>
        <v>4.7</v>
      </c>
      <c r="BG603" s="34" t="e">
        <f t="shared" si="157"/>
        <v>#REF!</v>
      </c>
      <c r="BH603" t="str">
        <f>IF(AT603="UDARA","U","N")&amp;LEFT($C$4,2)&amp;MID($C$4,4,2)&amp;LEFT(A603,3)&amp;MID(E603,2,2)&amp;VLOOKUP(E603,Acuan_Reference!C:L,10,0)</f>
        <v>N1501JBI71AC</v>
      </c>
      <c r="BI603" t="s">
        <v>84</v>
      </c>
      <c r="BJ603" t="s">
        <v>119</v>
      </c>
      <c r="BK603" t="s">
        <v>86</v>
      </c>
      <c r="BL603" t="s">
        <v>87</v>
      </c>
    </row>
    <row r="604" hidden="1" spans="1:64">
      <c r="A604" t="s">
        <v>97</v>
      </c>
      <c r="B604" t="s">
        <v>75</v>
      </c>
      <c r="C604" t="s">
        <v>76</v>
      </c>
      <c r="D604" t="s">
        <v>123</v>
      </c>
      <c r="E604" t="s">
        <v>165</v>
      </c>
      <c r="F604" t="s">
        <v>166</v>
      </c>
      <c r="G604" t="s">
        <v>118</v>
      </c>
      <c r="H604" t="s">
        <v>81</v>
      </c>
      <c r="I604" s="34">
        <v>7990</v>
      </c>
      <c r="J604" s="35">
        <v>0</v>
      </c>
      <c r="K604" s="35">
        <v>0</v>
      </c>
      <c r="L604" s="35">
        <v>0</v>
      </c>
      <c r="M604" s="35">
        <v>0</v>
      </c>
      <c r="N604" s="35">
        <v>8</v>
      </c>
      <c r="O604" s="35">
        <v>9</v>
      </c>
      <c r="P604" s="35">
        <v>103</v>
      </c>
      <c r="Q604" s="35">
        <v>537</v>
      </c>
      <c r="R604" s="35">
        <v>10</v>
      </c>
      <c r="S604" s="35">
        <v>773</v>
      </c>
      <c r="T604" s="35">
        <v>416</v>
      </c>
      <c r="U604" s="35">
        <v>1228</v>
      </c>
      <c r="V604" s="34">
        <v>805.66666666667</v>
      </c>
      <c r="W604" s="34">
        <f t="shared" si="144"/>
        <v>658</v>
      </c>
      <c r="X604" s="35">
        <v>-1</v>
      </c>
      <c r="Y604" s="35">
        <v>0</v>
      </c>
      <c r="Z604" s="35">
        <v>0</v>
      </c>
      <c r="AA604" s="34">
        <v>29</v>
      </c>
      <c r="AB604" s="34">
        <v>0</v>
      </c>
      <c r="AC604" s="34">
        <v>400</v>
      </c>
      <c r="AD604" s="34">
        <v>2000</v>
      </c>
      <c r="AE604" s="34">
        <f t="shared" si="145"/>
        <v>2429</v>
      </c>
      <c r="AF604" s="34">
        <f t="shared" si="146"/>
        <v>3.0148944973107</v>
      </c>
      <c r="AG604" s="34">
        <f t="shared" si="147"/>
        <v>0.651975683890577</v>
      </c>
      <c r="AH604" s="34">
        <v>100</v>
      </c>
      <c r="AI604" s="34">
        <v>0</v>
      </c>
      <c r="AJ604" s="35">
        <v>2600</v>
      </c>
      <c r="AK604" s="35">
        <v>712</v>
      </c>
      <c r="AL604" s="35">
        <v>330</v>
      </c>
      <c r="AM604" s="34">
        <v>0.5</v>
      </c>
      <c r="AN604" s="34">
        <f t="shared" si="148"/>
        <v>329</v>
      </c>
      <c r="AO604" s="35">
        <v>100</v>
      </c>
      <c r="AP604" s="35">
        <v>100</v>
      </c>
      <c r="AQ604" t="s">
        <v>82</v>
      </c>
      <c r="AR604">
        <v>20</v>
      </c>
      <c r="AS604" s="34">
        <v>0.033333333333333</v>
      </c>
      <c r="AT604" t="s">
        <v>83</v>
      </c>
      <c r="AU604" s="35">
        <f t="shared" si="158"/>
        <v>0</v>
      </c>
      <c r="AV604" s="35">
        <f t="shared" si="149"/>
        <v>0</v>
      </c>
      <c r="AW604" s="35">
        <f t="shared" si="150"/>
        <v>3.69148936170213</v>
      </c>
      <c r="AX604" s="35">
        <f t="shared" si="151"/>
        <v>3.18996960486322</v>
      </c>
      <c r="AY604" s="35">
        <f t="shared" si="152"/>
        <v>0</v>
      </c>
      <c r="AZ604" s="35">
        <f t="shared" si="153"/>
        <v>0</v>
      </c>
      <c r="BA604" s="27" t="str">
        <f t="shared" si="154"/>
        <v>Kelipatan Kirim/Master box &gt; 3x FC+index</v>
      </c>
      <c r="BB604" s="34">
        <v>0.00013338</v>
      </c>
      <c r="BC604" s="34">
        <f t="shared" si="155"/>
        <v>0</v>
      </c>
      <c r="BD604" s="34" t="e">
        <f t="shared" si="156"/>
        <v>#REF!</v>
      </c>
      <c r="BE604" s="34">
        <v>0.047</v>
      </c>
      <c r="BF604" s="34">
        <f t="shared" si="159"/>
        <v>0</v>
      </c>
      <c r="BG604" s="34" t="e">
        <f t="shared" si="157"/>
        <v>#REF!</v>
      </c>
      <c r="BH604" t="str">
        <f>IF(AT604="UDARA","U","N")&amp;LEFT($C$4,2)&amp;MID($C$4,4,2)&amp;LEFT(A604,3)&amp;MID(E604,2,2)&amp;VLOOKUP(E604,Acuan_Reference!C:L,10,0)</f>
        <v>N1501JKT71AC</v>
      </c>
      <c r="BI604" t="s">
        <v>84</v>
      </c>
      <c r="BJ604" t="s">
        <v>119</v>
      </c>
      <c r="BK604" t="s">
        <v>86</v>
      </c>
      <c r="BL604" t="s">
        <v>87</v>
      </c>
    </row>
    <row r="605" hidden="1" spans="1:64">
      <c r="A605" t="s">
        <v>98</v>
      </c>
      <c r="B605" t="s">
        <v>75</v>
      </c>
      <c r="C605" t="s">
        <v>76</v>
      </c>
      <c r="D605" t="s">
        <v>123</v>
      </c>
      <c r="E605" t="s">
        <v>165</v>
      </c>
      <c r="F605" t="s">
        <v>166</v>
      </c>
      <c r="G605" t="s">
        <v>118</v>
      </c>
      <c r="H605" t="s">
        <v>81</v>
      </c>
      <c r="I605" s="34">
        <v>7990</v>
      </c>
      <c r="J605" s="35">
        <v>0</v>
      </c>
      <c r="K605" s="35">
        <v>0</v>
      </c>
      <c r="L605" s="35">
        <v>0</v>
      </c>
      <c r="M605" s="35">
        <v>87</v>
      </c>
      <c r="N605" s="35">
        <v>154</v>
      </c>
      <c r="O605" s="35">
        <v>109</v>
      </c>
      <c r="P605" s="35">
        <v>143</v>
      </c>
      <c r="Q605" s="35">
        <v>232</v>
      </c>
      <c r="R605" s="35">
        <v>232</v>
      </c>
      <c r="S605" s="35">
        <v>215</v>
      </c>
      <c r="T605" s="35">
        <v>263</v>
      </c>
      <c r="U605" s="35">
        <v>557</v>
      </c>
      <c r="V605" s="34">
        <v>345</v>
      </c>
      <c r="W605" s="34">
        <f t="shared" si="144"/>
        <v>338.666666666667</v>
      </c>
      <c r="X605" s="35">
        <v>143</v>
      </c>
      <c r="Y605" s="35">
        <v>0</v>
      </c>
      <c r="Z605" s="35">
        <v>0</v>
      </c>
      <c r="AA605" s="34">
        <v>218</v>
      </c>
      <c r="AB605" s="34">
        <v>0</v>
      </c>
      <c r="AC605" s="34">
        <v>0</v>
      </c>
      <c r="AD605" s="34">
        <v>300</v>
      </c>
      <c r="AE605" s="34">
        <f t="shared" si="145"/>
        <v>518</v>
      </c>
      <c r="AF605" s="34">
        <f t="shared" si="146"/>
        <v>1.50144927536232</v>
      </c>
      <c r="AG605" s="34">
        <f t="shared" si="147"/>
        <v>0.643700787401575</v>
      </c>
      <c r="AH605" s="34">
        <v>100</v>
      </c>
      <c r="AI605" s="34">
        <v>0</v>
      </c>
      <c r="AJ605" s="35">
        <v>2600</v>
      </c>
      <c r="AK605" s="35">
        <v>367</v>
      </c>
      <c r="AL605" s="35">
        <v>196</v>
      </c>
      <c r="AM605" s="34">
        <v>0.9</v>
      </c>
      <c r="AN605" s="34">
        <f t="shared" si="148"/>
        <v>304.8</v>
      </c>
      <c r="AO605" s="35">
        <v>100</v>
      </c>
      <c r="AP605" s="35">
        <v>100</v>
      </c>
      <c r="AQ605" t="s">
        <v>82</v>
      </c>
      <c r="AR605">
        <v>4</v>
      </c>
      <c r="AS605" s="34">
        <v>0.1</v>
      </c>
      <c r="AT605" t="s">
        <v>83</v>
      </c>
      <c r="AU605" s="35">
        <f t="shared" si="158"/>
        <v>0</v>
      </c>
      <c r="AV605" s="35">
        <f t="shared" si="149"/>
        <v>0</v>
      </c>
      <c r="AW605" s="35">
        <f t="shared" si="150"/>
        <v>1.52952755905512</v>
      </c>
      <c r="AX605" s="35">
        <f t="shared" si="151"/>
        <v>0.950787401574803</v>
      </c>
      <c r="AY605" s="35">
        <f t="shared" si="152"/>
        <v>0</v>
      </c>
      <c r="AZ605" s="35">
        <f t="shared" si="153"/>
        <v>0</v>
      </c>
      <c r="BA605" s="27" t="str">
        <f t="shared" si="154"/>
        <v>3</v>
      </c>
      <c r="BB605" s="34">
        <v>0.00013338</v>
      </c>
      <c r="BC605" s="34">
        <f t="shared" si="155"/>
        <v>0</v>
      </c>
      <c r="BD605" s="34" t="e">
        <f t="shared" si="156"/>
        <v>#REF!</v>
      </c>
      <c r="BE605" s="34">
        <v>0.047</v>
      </c>
      <c r="BF605" s="34">
        <f t="shared" si="159"/>
        <v>0</v>
      </c>
      <c r="BG605" s="34" t="e">
        <f t="shared" si="157"/>
        <v>#REF!</v>
      </c>
      <c r="BH605" t="str">
        <f>IF(AT605="UDARA","U","N")&amp;LEFT($C$4,2)&amp;MID($C$4,4,2)&amp;LEFT(A605,3)&amp;MID(E605,2,2)&amp;VLOOKUP(E605,Acuan_Reference!C:L,10,0)</f>
        <v>N1501JMR71AC</v>
      </c>
      <c r="BI605" t="s">
        <v>84</v>
      </c>
      <c r="BJ605" t="s">
        <v>119</v>
      </c>
      <c r="BK605" t="s">
        <v>86</v>
      </c>
      <c r="BL605" t="s">
        <v>87</v>
      </c>
    </row>
    <row r="606" hidden="1" spans="1:64">
      <c r="A606" t="s">
        <v>99</v>
      </c>
      <c r="B606" t="s">
        <v>75</v>
      </c>
      <c r="C606" t="s">
        <v>76</v>
      </c>
      <c r="D606" t="s">
        <v>123</v>
      </c>
      <c r="E606" t="s">
        <v>165</v>
      </c>
      <c r="F606" t="s">
        <v>166</v>
      </c>
      <c r="G606" t="s">
        <v>118</v>
      </c>
      <c r="H606" t="s">
        <v>81</v>
      </c>
      <c r="I606" s="34">
        <v>7990</v>
      </c>
      <c r="J606" s="35">
        <v>0</v>
      </c>
      <c r="K606" s="35">
        <v>0</v>
      </c>
      <c r="L606" s="35">
        <v>0</v>
      </c>
      <c r="M606" s="35">
        <v>0</v>
      </c>
      <c r="N606" s="35">
        <v>18</v>
      </c>
      <c r="O606" s="35">
        <v>62</v>
      </c>
      <c r="P606" s="35">
        <v>386</v>
      </c>
      <c r="Q606" s="35">
        <v>272</v>
      </c>
      <c r="R606" s="35">
        <v>137</v>
      </c>
      <c r="S606" s="35">
        <v>64</v>
      </c>
      <c r="T606" s="35">
        <v>148</v>
      </c>
      <c r="U606" s="35">
        <v>810</v>
      </c>
      <c r="V606" s="34">
        <v>340.66666666667</v>
      </c>
      <c r="W606" s="34">
        <f t="shared" si="144"/>
        <v>351.333333333333</v>
      </c>
      <c r="X606" s="35">
        <v>16</v>
      </c>
      <c r="Y606" s="35">
        <v>0</v>
      </c>
      <c r="Z606" s="35">
        <v>0</v>
      </c>
      <c r="AA606" s="34">
        <v>9</v>
      </c>
      <c r="AB606" s="34">
        <v>0</v>
      </c>
      <c r="AC606" s="34">
        <v>0</v>
      </c>
      <c r="AD606" s="34">
        <v>400</v>
      </c>
      <c r="AE606" s="34">
        <f t="shared" si="145"/>
        <v>409</v>
      </c>
      <c r="AF606" s="34">
        <f t="shared" si="146"/>
        <v>1.20058708414872</v>
      </c>
      <c r="AG606" s="34">
        <f t="shared" si="147"/>
        <v>0.0256166982922201</v>
      </c>
      <c r="AH606" s="34">
        <v>100</v>
      </c>
      <c r="AI606" s="34">
        <v>0</v>
      </c>
      <c r="AJ606" s="35">
        <v>2600</v>
      </c>
      <c r="AK606" s="35">
        <v>256</v>
      </c>
      <c r="AL606" s="35">
        <v>96</v>
      </c>
      <c r="AM606" s="34">
        <v>1.1</v>
      </c>
      <c r="AN606" s="34">
        <f t="shared" si="148"/>
        <v>386.466666666667</v>
      </c>
      <c r="AO606" s="35">
        <v>100</v>
      </c>
      <c r="AP606" s="35">
        <v>100</v>
      </c>
      <c r="AQ606" t="s">
        <v>82</v>
      </c>
      <c r="AR606">
        <v>4</v>
      </c>
      <c r="AS606" s="34">
        <v>0.33333333333333</v>
      </c>
      <c r="AT606" t="s">
        <v>83</v>
      </c>
      <c r="AU606" s="35">
        <f t="shared" si="158"/>
        <v>55.1</v>
      </c>
      <c r="AV606" s="35">
        <f t="shared" si="149"/>
        <v>100</v>
      </c>
      <c r="AW606" s="35">
        <f t="shared" si="150"/>
        <v>1.44876660341556</v>
      </c>
      <c r="AX606" s="35">
        <f t="shared" si="151"/>
        <v>1.17552182163188</v>
      </c>
      <c r="AY606" s="35">
        <f t="shared" si="152"/>
        <v>100</v>
      </c>
      <c r="AZ606" s="35">
        <f t="shared" si="153"/>
        <v>100</v>
      </c>
      <c r="BA606" s="27" t="str">
        <f t="shared" si="154"/>
        <v>3</v>
      </c>
      <c r="BB606" s="34">
        <v>0.00013338</v>
      </c>
      <c r="BC606" s="34">
        <f t="shared" si="155"/>
        <v>0.013338</v>
      </c>
      <c r="BD606" s="34" t="e">
        <f t="shared" si="156"/>
        <v>#REF!</v>
      </c>
      <c r="BE606" s="34">
        <v>0.047</v>
      </c>
      <c r="BF606" s="34">
        <f t="shared" si="159"/>
        <v>4.7</v>
      </c>
      <c r="BG606" s="34" t="e">
        <f t="shared" si="157"/>
        <v>#REF!</v>
      </c>
      <c r="BH606" t="str">
        <f>IF(AT606="UDARA","U","N")&amp;LEFT($C$4,2)&amp;MID($C$4,4,2)&amp;LEFT(A606,3)&amp;MID(E606,2,2)&amp;VLOOKUP(E606,Acuan_Reference!C:L,10,0)</f>
        <v>N1501MDN71AC</v>
      </c>
      <c r="BI606" t="s">
        <v>84</v>
      </c>
      <c r="BJ606" t="s">
        <v>119</v>
      </c>
      <c r="BK606" t="s">
        <v>86</v>
      </c>
      <c r="BL606" t="s">
        <v>87</v>
      </c>
    </row>
    <row r="607" hidden="1" spans="1:64">
      <c r="A607" t="s">
        <v>100</v>
      </c>
      <c r="B607" t="s">
        <v>75</v>
      </c>
      <c r="C607" t="s">
        <v>76</v>
      </c>
      <c r="D607" t="s">
        <v>123</v>
      </c>
      <c r="E607" t="s">
        <v>165</v>
      </c>
      <c r="F607" t="s">
        <v>166</v>
      </c>
      <c r="G607" t="s">
        <v>118</v>
      </c>
      <c r="H607" t="s">
        <v>81</v>
      </c>
      <c r="I607" s="34">
        <v>7990</v>
      </c>
      <c r="J607" s="35">
        <v>0</v>
      </c>
      <c r="K607" s="35">
        <v>0</v>
      </c>
      <c r="L607" s="35">
        <v>0</v>
      </c>
      <c r="M607" s="35">
        <v>0</v>
      </c>
      <c r="N607" s="35">
        <v>6</v>
      </c>
      <c r="O607" s="35">
        <v>5</v>
      </c>
      <c r="P607" s="35">
        <v>229</v>
      </c>
      <c r="Q607" s="35">
        <v>99</v>
      </c>
      <c r="R607" s="35">
        <v>161</v>
      </c>
      <c r="S607" s="35">
        <v>125</v>
      </c>
      <c r="T607" s="35">
        <v>6</v>
      </c>
      <c r="U607" s="35">
        <v>192</v>
      </c>
      <c r="V607" s="34">
        <v>107.66666666667</v>
      </c>
      <c r="W607" s="34">
        <f t="shared" si="144"/>
        <v>93</v>
      </c>
      <c r="X607" s="35">
        <v>6</v>
      </c>
      <c r="Y607" s="35">
        <v>0</v>
      </c>
      <c r="Z607" s="35">
        <v>0</v>
      </c>
      <c r="AA607" s="34">
        <v>1144</v>
      </c>
      <c r="AB607" s="34">
        <v>0</v>
      </c>
      <c r="AC607" s="34">
        <v>0</v>
      </c>
      <c r="AD607" s="34">
        <v>0</v>
      </c>
      <c r="AE607" s="34">
        <f t="shared" si="145"/>
        <v>1144</v>
      </c>
      <c r="AF607" s="34">
        <f t="shared" si="146"/>
        <v>10.6253869969037</v>
      </c>
      <c r="AG607" s="34">
        <f t="shared" si="147"/>
        <v>12.3010752688172</v>
      </c>
      <c r="AH607" s="34">
        <v>100</v>
      </c>
      <c r="AI607" s="34">
        <v>0</v>
      </c>
      <c r="AJ607" s="35">
        <v>2600</v>
      </c>
      <c r="AK607" s="35">
        <v>208</v>
      </c>
      <c r="AL607" s="35">
        <v>81</v>
      </c>
      <c r="AM607" s="34">
        <v>1.5</v>
      </c>
      <c r="AN607" s="34">
        <f t="shared" si="148"/>
        <v>139.5</v>
      </c>
      <c r="AO607" s="35">
        <v>100</v>
      </c>
      <c r="AP607" s="35">
        <v>100</v>
      </c>
      <c r="AQ607" t="s">
        <v>82</v>
      </c>
      <c r="AR607">
        <v>2</v>
      </c>
      <c r="AS607" s="34">
        <v>0.76666666666667</v>
      </c>
      <c r="AT607" t="s">
        <v>83</v>
      </c>
      <c r="AU607" s="35">
        <f t="shared" si="158"/>
        <v>0</v>
      </c>
      <c r="AV607" s="35">
        <f t="shared" si="149"/>
        <v>0</v>
      </c>
      <c r="AW607" s="35">
        <f t="shared" si="150"/>
        <v>12.3010752688172</v>
      </c>
      <c r="AX607" s="35">
        <f t="shared" si="151"/>
        <v>11.4301075268817</v>
      </c>
      <c r="AY607" s="35">
        <f t="shared" si="152"/>
        <v>0</v>
      </c>
      <c r="AZ607" s="35">
        <f t="shared" si="153"/>
        <v>0</v>
      </c>
      <c r="BA607" s="27" t="str">
        <f t="shared" si="154"/>
        <v>Kelipatan Kirim/Master box &gt; 3x FC+index</v>
      </c>
      <c r="BB607" s="34">
        <v>0.00013338</v>
      </c>
      <c r="BC607" s="34">
        <f t="shared" si="155"/>
        <v>0</v>
      </c>
      <c r="BD607" s="34" t="e">
        <f t="shared" si="156"/>
        <v>#REF!</v>
      </c>
      <c r="BE607" s="34">
        <v>0.047</v>
      </c>
      <c r="BF607" s="34">
        <f t="shared" si="159"/>
        <v>0</v>
      </c>
      <c r="BG607" s="34" t="e">
        <f t="shared" si="157"/>
        <v>#REF!</v>
      </c>
      <c r="BH607" t="str">
        <f>IF(AT607="UDARA","U","N")&amp;LEFT($C$4,2)&amp;MID($C$4,4,2)&amp;LEFT(A607,3)&amp;MID(E607,2,2)&amp;VLOOKUP(E607,Acuan_Reference!C:L,10,0)</f>
        <v>N1501MDO71AC</v>
      </c>
      <c r="BI607" t="s">
        <v>84</v>
      </c>
      <c r="BJ607" t="s">
        <v>119</v>
      </c>
      <c r="BK607" t="s">
        <v>86</v>
      </c>
      <c r="BL607" t="s">
        <v>87</v>
      </c>
    </row>
    <row r="608" hidden="1" spans="1:64">
      <c r="A608" t="s">
        <v>101</v>
      </c>
      <c r="B608" t="s">
        <v>75</v>
      </c>
      <c r="C608" t="s">
        <v>76</v>
      </c>
      <c r="D608" t="s">
        <v>123</v>
      </c>
      <c r="E608" t="s">
        <v>165</v>
      </c>
      <c r="F608" t="s">
        <v>166</v>
      </c>
      <c r="G608" t="s">
        <v>118</v>
      </c>
      <c r="H608" t="s">
        <v>81</v>
      </c>
      <c r="I608" s="34">
        <v>7990</v>
      </c>
      <c r="J608" s="35">
        <v>0</v>
      </c>
      <c r="K608" s="35">
        <v>0</v>
      </c>
      <c r="L608" s="35">
        <v>0</v>
      </c>
      <c r="M608" s="35">
        <v>1</v>
      </c>
      <c r="N608" s="35">
        <v>80</v>
      </c>
      <c r="O608" s="35">
        <v>48</v>
      </c>
      <c r="P608" s="35">
        <v>59</v>
      </c>
      <c r="Q608" s="35">
        <v>50</v>
      </c>
      <c r="R608" s="35">
        <v>28</v>
      </c>
      <c r="S608" s="35">
        <v>20</v>
      </c>
      <c r="T608" s="35">
        <v>38</v>
      </c>
      <c r="U608" s="35">
        <v>61</v>
      </c>
      <c r="V608" s="34">
        <v>39.666666666667</v>
      </c>
      <c r="W608" s="34">
        <f t="shared" si="144"/>
        <v>41</v>
      </c>
      <c r="X608" s="35">
        <v>0</v>
      </c>
      <c r="Y608" s="35">
        <v>0</v>
      </c>
      <c r="Z608" s="35">
        <v>0</v>
      </c>
      <c r="AA608" s="34">
        <v>3108</v>
      </c>
      <c r="AB608" s="34">
        <v>0</v>
      </c>
      <c r="AC608" s="34">
        <v>0</v>
      </c>
      <c r="AD608" s="34">
        <v>0</v>
      </c>
      <c r="AE608" s="34">
        <f t="shared" si="145"/>
        <v>3108</v>
      </c>
      <c r="AF608" s="34">
        <f t="shared" si="146"/>
        <v>78.3529411764699</v>
      </c>
      <c r="AG608" s="34">
        <f t="shared" si="147"/>
        <v>75.8048780487805</v>
      </c>
      <c r="AH608" s="34">
        <v>100</v>
      </c>
      <c r="AI608" s="34">
        <v>0</v>
      </c>
      <c r="AJ608" s="35">
        <v>2600</v>
      </c>
      <c r="AK608" s="35">
        <v>54</v>
      </c>
      <c r="AL608" s="35">
        <v>24</v>
      </c>
      <c r="AM608" s="34">
        <v>1.3</v>
      </c>
      <c r="AN608" s="34">
        <f t="shared" si="148"/>
        <v>53.3</v>
      </c>
      <c r="AO608" s="35">
        <v>100</v>
      </c>
      <c r="AP608" s="35">
        <v>100</v>
      </c>
      <c r="AQ608" t="s">
        <v>82</v>
      </c>
      <c r="AR608">
        <v>4</v>
      </c>
      <c r="AS608" s="34">
        <v>0.5</v>
      </c>
      <c r="AT608" t="s">
        <v>83</v>
      </c>
      <c r="AU608" s="35">
        <f t="shared" si="158"/>
        <v>0</v>
      </c>
      <c r="AV608" s="35">
        <f t="shared" si="149"/>
        <v>0</v>
      </c>
      <c r="AW608" s="35">
        <f t="shared" si="150"/>
        <v>75.8048780487805</v>
      </c>
      <c r="AX608" s="35">
        <f t="shared" si="151"/>
        <v>75.219512195122</v>
      </c>
      <c r="AY608" s="35">
        <f t="shared" si="152"/>
        <v>0</v>
      </c>
      <c r="AZ608" s="35">
        <f t="shared" si="153"/>
        <v>0</v>
      </c>
      <c r="BA608" s="27" t="str">
        <f t="shared" si="154"/>
        <v>Kelipatan Kirim/Master box &gt; 3x FC+index</v>
      </c>
      <c r="BB608" s="34">
        <v>0.00013338</v>
      </c>
      <c r="BC608" s="34">
        <f t="shared" si="155"/>
        <v>0</v>
      </c>
      <c r="BD608" s="34" t="e">
        <f t="shared" si="156"/>
        <v>#REF!</v>
      </c>
      <c r="BE608" s="34">
        <v>0.047</v>
      </c>
      <c r="BF608" s="34">
        <f t="shared" si="159"/>
        <v>0</v>
      </c>
      <c r="BG608" s="34" t="e">
        <f t="shared" si="157"/>
        <v>#REF!</v>
      </c>
      <c r="BH608" t="str">
        <f>IF(AT608="UDARA","U","N")&amp;LEFT($C$4,2)&amp;MID($C$4,4,2)&amp;LEFT(A608,3)&amp;MID(E608,2,2)&amp;VLOOKUP(E608,Acuan_Reference!C:L,10,0)</f>
        <v>N1501MKS71AC</v>
      </c>
      <c r="BI608" t="s">
        <v>84</v>
      </c>
      <c r="BJ608" t="s">
        <v>119</v>
      </c>
      <c r="BK608" t="s">
        <v>86</v>
      </c>
      <c r="BL608" t="s">
        <v>87</v>
      </c>
    </row>
    <row r="609" hidden="1" spans="1:64">
      <c r="A609" t="s">
        <v>102</v>
      </c>
      <c r="B609" t="s">
        <v>75</v>
      </c>
      <c r="C609" t="s">
        <v>76</v>
      </c>
      <c r="D609" t="s">
        <v>123</v>
      </c>
      <c r="E609" t="s">
        <v>165</v>
      </c>
      <c r="F609" t="s">
        <v>166</v>
      </c>
      <c r="G609" t="s">
        <v>118</v>
      </c>
      <c r="H609" t="s">
        <v>81</v>
      </c>
      <c r="I609" s="34">
        <v>7990</v>
      </c>
      <c r="J609" s="35">
        <v>0</v>
      </c>
      <c r="K609" s="35">
        <v>0</v>
      </c>
      <c r="L609" s="35">
        <v>0</v>
      </c>
      <c r="M609" s="35">
        <v>379</v>
      </c>
      <c r="N609" s="35">
        <v>354</v>
      </c>
      <c r="O609" s="35">
        <v>264</v>
      </c>
      <c r="P609" s="35">
        <v>298</v>
      </c>
      <c r="Q609" s="35">
        <v>944</v>
      </c>
      <c r="R609" s="35">
        <v>820</v>
      </c>
      <c r="S609" s="35">
        <v>636</v>
      </c>
      <c r="T609" s="35">
        <v>973</v>
      </c>
      <c r="U609" s="35">
        <v>391</v>
      </c>
      <c r="V609" s="34">
        <v>666.66666666667</v>
      </c>
      <c r="W609" s="34">
        <f t="shared" si="144"/>
        <v>677.333333333333</v>
      </c>
      <c r="X609" s="35">
        <v>186</v>
      </c>
      <c r="Y609" s="35">
        <v>0</v>
      </c>
      <c r="Z609" s="35">
        <v>0</v>
      </c>
      <c r="AA609" s="34">
        <v>1494</v>
      </c>
      <c r="AB609" s="34">
        <v>0</v>
      </c>
      <c r="AC609" s="34">
        <v>0</v>
      </c>
      <c r="AD609" s="34">
        <v>0</v>
      </c>
      <c r="AE609" s="34">
        <f t="shared" si="145"/>
        <v>1494</v>
      </c>
      <c r="AF609" s="34">
        <f t="shared" si="146"/>
        <v>2.24099999999999</v>
      </c>
      <c r="AG609" s="34">
        <f t="shared" si="147"/>
        <v>2.20570866141732</v>
      </c>
      <c r="AH609" s="34">
        <v>100</v>
      </c>
      <c r="AI609" s="34">
        <v>0</v>
      </c>
      <c r="AJ609" s="35">
        <v>2600</v>
      </c>
      <c r="AK609" s="35">
        <v>1295</v>
      </c>
      <c r="AL609" s="35">
        <v>668</v>
      </c>
      <c r="AM609" s="34">
        <v>0.8</v>
      </c>
      <c r="AN609" s="34">
        <f t="shared" si="148"/>
        <v>541.866666666667</v>
      </c>
      <c r="AO609" s="35">
        <v>100</v>
      </c>
      <c r="AP609" s="35">
        <v>100</v>
      </c>
      <c r="AQ609" t="s">
        <v>82</v>
      </c>
      <c r="AR609">
        <v>8</v>
      </c>
      <c r="AS609" s="34">
        <v>0.1</v>
      </c>
      <c r="AT609" t="s">
        <v>83</v>
      </c>
      <c r="AU609" s="35">
        <f t="shared" si="158"/>
        <v>0</v>
      </c>
      <c r="AV609" s="35">
        <f t="shared" si="149"/>
        <v>0</v>
      </c>
      <c r="AW609" s="35">
        <f t="shared" si="150"/>
        <v>2.20570866141732</v>
      </c>
      <c r="AX609" s="35">
        <f t="shared" si="151"/>
        <v>1.21948818897638</v>
      </c>
      <c r="AY609" s="35">
        <f t="shared" si="152"/>
        <v>0</v>
      </c>
      <c r="AZ609" s="35">
        <f t="shared" si="153"/>
        <v>0</v>
      </c>
      <c r="BA609" s="27" t="str">
        <f t="shared" si="154"/>
        <v>3</v>
      </c>
      <c r="BB609" s="34">
        <v>0.00013338</v>
      </c>
      <c r="BC609" s="34">
        <f t="shared" si="155"/>
        <v>0</v>
      </c>
      <c r="BD609" s="34" t="e">
        <f t="shared" si="156"/>
        <v>#REF!</v>
      </c>
      <c r="BE609" s="34">
        <v>0.047</v>
      </c>
      <c r="BF609" s="34">
        <f t="shared" si="159"/>
        <v>0</v>
      </c>
      <c r="BG609" s="34" t="e">
        <f t="shared" si="157"/>
        <v>#REF!</v>
      </c>
      <c r="BH609" t="str">
        <f>IF(AT609="UDARA","U","N")&amp;LEFT($C$4,2)&amp;MID($C$4,4,2)&amp;LEFT(A609,3)&amp;MID(E609,2,2)&amp;VLOOKUP(E609,Acuan_Reference!C:L,10,0)</f>
        <v>N1501MLG71AC</v>
      </c>
      <c r="BI609" t="s">
        <v>84</v>
      </c>
      <c r="BJ609" t="s">
        <v>119</v>
      </c>
      <c r="BK609" t="s">
        <v>86</v>
      </c>
      <c r="BL609" t="s">
        <v>87</v>
      </c>
    </row>
    <row r="610" hidden="1" spans="1:64">
      <c r="A610" t="s">
        <v>103</v>
      </c>
      <c r="B610" t="s">
        <v>75</v>
      </c>
      <c r="C610" t="s">
        <v>76</v>
      </c>
      <c r="D610" t="s">
        <v>123</v>
      </c>
      <c r="E610" t="s">
        <v>165</v>
      </c>
      <c r="F610" t="s">
        <v>166</v>
      </c>
      <c r="G610" t="s">
        <v>118</v>
      </c>
      <c r="H610" t="s">
        <v>81</v>
      </c>
      <c r="I610" s="34">
        <v>7990</v>
      </c>
      <c r="J610" s="35">
        <v>0</v>
      </c>
      <c r="K610" s="35">
        <v>0</v>
      </c>
      <c r="L610" s="35">
        <v>0</v>
      </c>
      <c r="M610" s="35">
        <v>8</v>
      </c>
      <c r="N610" s="35">
        <v>46</v>
      </c>
      <c r="O610" s="35">
        <v>254</v>
      </c>
      <c r="P610" s="35">
        <v>56</v>
      </c>
      <c r="Q610" s="35">
        <v>483</v>
      </c>
      <c r="R610" s="35">
        <v>52</v>
      </c>
      <c r="S610" s="35">
        <v>106</v>
      </c>
      <c r="T610" s="35">
        <v>76</v>
      </c>
      <c r="U610" s="35">
        <v>129</v>
      </c>
      <c r="V610" s="34">
        <v>103.66666666667</v>
      </c>
      <c r="W610" s="34">
        <f t="shared" si="144"/>
        <v>90</v>
      </c>
      <c r="X610" s="35">
        <v>35</v>
      </c>
      <c r="Y610" s="35">
        <v>0</v>
      </c>
      <c r="Z610" s="35">
        <v>0</v>
      </c>
      <c r="AA610" s="34">
        <v>43</v>
      </c>
      <c r="AB610" s="34">
        <v>0</v>
      </c>
      <c r="AC610" s="34">
        <v>100</v>
      </c>
      <c r="AD610" s="34">
        <v>0</v>
      </c>
      <c r="AE610" s="34">
        <f t="shared" si="145"/>
        <v>143</v>
      </c>
      <c r="AF610" s="34">
        <f t="shared" si="146"/>
        <v>1.37942122186491</v>
      </c>
      <c r="AG610" s="34">
        <f t="shared" si="147"/>
        <v>1.58888888888889</v>
      </c>
      <c r="AH610" s="34">
        <v>100</v>
      </c>
      <c r="AI610" s="34">
        <v>0</v>
      </c>
      <c r="AJ610" s="35">
        <v>2600</v>
      </c>
      <c r="AK610" s="35">
        <v>346</v>
      </c>
      <c r="AL610" s="35">
        <v>65</v>
      </c>
      <c r="AM610" s="34">
        <v>1.3</v>
      </c>
      <c r="AN610" s="34">
        <f t="shared" si="148"/>
        <v>117</v>
      </c>
      <c r="AO610" s="35">
        <v>100</v>
      </c>
      <c r="AP610" s="35">
        <v>100</v>
      </c>
      <c r="AQ610" t="s">
        <v>82</v>
      </c>
      <c r="AR610">
        <v>2</v>
      </c>
      <c r="AS610" s="34">
        <v>0.36666666666667</v>
      </c>
      <c r="AT610" t="s">
        <v>83</v>
      </c>
      <c r="AU610" s="35">
        <f t="shared" si="158"/>
        <v>29.25</v>
      </c>
      <c r="AV610" s="35">
        <f t="shared" si="149"/>
        <v>100</v>
      </c>
      <c r="AW610" s="35">
        <f t="shared" si="150"/>
        <v>2.7</v>
      </c>
      <c r="AX610" s="35">
        <f t="shared" si="151"/>
        <v>1.97777777777778</v>
      </c>
      <c r="AY610" s="35">
        <f t="shared" si="152"/>
        <v>100</v>
      </c>
      <c r="AZ610" s="35">
        <f t="shared" si="153"/>
        <v>100</v>
      </c>
      <c r="BA610" s="27" t="str">
        <f t="shared" si="154"/>
        <v>3</v>
      </c>
      <c r="BB610" s="34">
        <v>0.00013338</v>
      </c>
      <c r="BC610" s="34">
        <f t="shared" si="155"/>
        <v>0.013338</v>
      </c>
      <c r="BD610" s="34" t="e">
        <f t="shared" si="156"/>
        <v>#REF!</v>
      </c>
      <c r="BE610" s="34">
        <v>0.047</v>
      </c>
      <c r="BF610" s="34">
        <f t="shared" si="159"/>
        <v>4.7</v>
      </c>
      <c r="BG610" s="34" t="e">
        <f t="shared" si="157"/>
        <v>#REF!</v>
      </c>
      <c r="BH610" t="str">
        <f>IF(AT610="UDARA","U","N")&amp;LEFT($C$4,2)&amp;MID($C$4,4,2)&amp;LEFT(A610,3)&amp;MID(E610,2,2)&amp;VLOOKUP(E610,Acuan_Reference!C:L,10,0)</f>
        <v>N1501NAD71AC</v>
      </c>
      <c r="BI610" t="s">
        <v>84</v>
      </c>
      <c r="BJ610" t="s">
        <v>119</v>
      </c>
      <c r="BK610" t="s">
        <v>86</v>
      </c>
      <c r="BL610" t="s">
        <v>87</v>
      </c>
    </row>
    <row r="611" hidden="1" spans="1:64">
      <c r="A611" t="s">
        <v>104</v>
      </c>
      <c r="B611" t="s">
        <v>75</v>
      </c>
      <c r="C611" t="s">
        <v>76</v>
      </c>
      <c r="D611" t="s">
        <v>123</v>
      </c>
      <c r="E611" t="s">
        <v>165</v>
      </c>
      <c r="F611" t="s">
        <v>166</v>
      </c>
      <c r="G611" t="s">
        <v>118</v>
      </c>
      <c r="H611" t="s">
        <v>81</v>
      </c>
      <c r="I611" s="34">
        <v>7990</v>
      </c>
      <c r="J611" s="35">
        <v>0</v>
      </c>
      <c r="K611" s="35">
        <v>0</v>
      </c>
      <c r="L611" s="35">
        <v>0</v>
      </c>
      <c r="M611" s="35">
        <v>151</v>
      </c>
      <c r="N611" s="35">
        <v>133</v>
      </c>
      <c r="O611" s="35">
        <v>317</v>
      </c>
      <c r="P611" s="35">
        <v>116</v>
      </c>
      <c r="Q611" s="35">
        <v>318</v>
      </c>
      <c r="R611" s="35">
        <v>128</v>
      </c>
      <c r="S611" s="35">
        <v>166</v>
      </c>
      <c r="T611" s="35">
        <v>193</v>
      </c>
      <c r="U611" s="35">
        <v>186</v>
      </c>
      <c r="V611" s="34">
        <v>181.66666666667</v>
      </c>
      <c r="W611" s="34">
        <f t="shared" si="144"/>
        <v>171</v>
      </c>
      <c r="X611" s="35">
        <v>63</v>
      </c>
      <c r="Y611" s="35">
        <v>0</v>
      </c>
      <c r="Z611" s="35">
        <v>0</v>
      </c>
      <c r="AA611" s="34">
        <v>447</v>
      </c>
      <c r="AB611" s="34">
        <v>0</v>
      </c>
      <c r="AC611" s="34">
        <v>0</v>
      </c>
      <c r="AD611" s="34">
        <v>0</v>
      </c>
      <c r="AE611" s="34">
        <f t="shared" si="145"/>
        <v>447</v>
      </c>
      <c r="AF611" s="34">
        <f t="shared" si="146"/>
        <v>2.46055045871555</v>
      </c>
      <c r="AG611" s="34">
        <f t="shared" si="147"/>
        <v>2.6140350877193</v>
      </c>
      <c r="AH611" s="34">
        <v>100</v>
      </c>
      <c r="AI611" s="34">
        <v>0</v>
      </c>
      <c r="AJ611" s="35">
        <v>2600</v>
      </c>
      <c r="AK611" s="35">
        <v>331</v>
      </c>
      <c r="AL611" s="35">
        <v>134</v>
      </c>
      <c r="AM611" s="34">
        <v>1</v>
      </c>
      <c r="AN611" s="34">
        <f t="shared" si="148"/>
        <v>171</v>
      </c>
      <c r="AO611" s="35">
        <v>100</v>
      </c>
      <c r="AP611" s="35">
        <v>100</v>
      </c>
      <c r="AQ611" t="s">
        <v>82</v>
      </c>
      <c r="AR611">
        <v>4</v>
      </c>
      <c r="AS611" s="34">
        <v>0.26666666666667</v>
      </c>
      <c r="AT611" t="s">
        <v>83</v>
      </c>
      <c r="AU611" s="35">
        <f t="shared" si="158"/>
        <v>0</v>
      </c>
      <c r="AV611" s="35">
        <f t="shared" si="149"/>
        <v>0</v>
      </c>
      <c r="AW611" s="35">
        <f t="shared" si="150"/>
        <v>2.6140350877193</v>
      </c>
      <c r="AX611" s="35">
        <f t="shared" si="151"/>
        <v>1.83040935672515</v>
      </c>
      <c r="AY611" s="35">
        <f t="shared" si="152"/>
        <v>0</v>
      </c>
      <c r="AZ611" s="35">
        <f t="shared" si="153"/>
        <v>0</v>
      </c>
      <c r="BA611" s="27" t="str">
        <f t="shared" si="154"/>
        <v>3</v>
      </c>
      <c r="BB611" s="34">
        <v>0.00013338</v>
      </c>
      <c r="BC611" s="34">
        <f t="shared" si="155"/>
        <v>0</v>
      </c>
      <c r="BD611" s="34" t="e">
        <f t="shared" si="156"/>
        <v>#REF!</v>
      </c>
      <c r="BE611" s="34">
        <v>0.047</v>
      </c>
      <c r="BF611" s="34">
        <f t="shared" si="159"/>
        <v>0</v>
      </c>
      <c r="BG611" s="34" t="e">
        <f t="shared" si="157"/>
        <v>#REF!</v>
      </c>
      <c r="BH611" t="str">
        <f>IF(AT611="UDARA","U","N")&amp;LEFT($C$4,2)&amp;MID($C$4,4,2)&amp;LEFT(A611,3)&amp;MID(E611,2,2)&amp;VLOOKUP(E611,Acuan_Reference!C:L,10,0)</f>
        <v>N1501PDG71AC</v>
      </c>
      <c r="BI611" t="s">
        <v>84</v>
      </c>
      <c r="BJ611" t="s">
        <v>119</v>
      </c>
      <c r="BK611" t="s">
        <v>86</v>
      </c>
      <c r="BL611" t="s">
        <v>87</v>
      </c>
    </row>
    <row r="612" hidden="1" spans="1:64">
      <c r="A612" t="s">
        <v>105</v>
      </c>
      <c r="B612" t="s">
        <v>75</v>
      </c>
      <c r="C612" t="s">
        <v>76</v>
      </c>
      <c r="D612" t="s">
        <v>123</v>
      </c>
      <c r="E612" t="s">
        <v>165</v>
      </c>
      <c r="F612" t="s">
        <v>166</v>
      </c>
      <c r="G612" t="s">
        <v>118</v>
      </c>
      <c r="H612" t="s">
        <v>81</v>
      </c>
      <c r="I612" s="34">
        <v>7990</v>
      </c>
      <c r="J612" s="35">
        <v>0</v>
      </c>
      <c r="K612" s="35">
        <v>0</v>
      </c>
      <c r="L612" s="35">
        <v>0</v>
      </c>
      <c r="M612" s="35">
        <v>46</v>
      </c>
      <c r="N612" s="35">
        <v>149</v>
      </c>
      <c r="O612" s="35">
        <v>202</v>
      </c>
      <c r="P612" s="35">
        <v>82</v>
      </c>
      <c r="Q612" s="35">
        <v>389</v>
      </c>
      <c r="R612" s="35">
        <v>117</v>
      </c>
      <c r="S612" s="35">
        <v>117</v>
      </c>
      <c r="T612" s="35">
        <v>694</v>
      </c>
      <c r="U612" s="35">
        <v>398</v>
      </c>
      <c r="V612" s="34">
        <v>403</v>
      </c>
      <c r="W612" s="34">
        <f t="shared" si="144"/>
        <v>449</v>
      </c>
      <c r="X612" s="35">
        <v>45</v>
      </c>
      <c r="Y612" s="35">
        <v>0</v>
      </c>
      <c r="Z612" s="35">
        <v>0</v>
      </c>
      <c r="AA612" s="34">
        <v>2588</v>
      </c>
      <c r="AB612" s="34">
        <v>0</v>
      </c>
      <c r="AC612" s="34">
        <v>0</v>
      </c>
      <c r="AD612" s="34">
        <v>0</v>
      </c>
      <c r="AE612" s="34">
        <f t="shared" si="145"/>
        <v>2588</v>
      </c>
      <c r="AF612" s="34">
        <f t="shared" si="146"/>
        <v>6.42183622828784</v>
      </c>
      <c r="AG612" s="34">
        <f t="shared" si="147"/>
        <v>5.76391982182628</v>
      </c>
      <c r="AH612" s="34">
        <v>100</v>
      </c>
      <c r="AI612" s="34">
        <v>0</v>
      </c>
      <c r="AJ612" s="35">
        <v>2600</v>
      </c>
      <c r="AK612" s="35">
        <v>337</v>
      </c>
      <c r="AL612" s="35">
        <v>255</v>
      </c>
      <c r="AM612" s="34">
        <v>1</v>
      </c>
      <c r="AN612" s="34">
        <f t="shared" si="148"/>
        <v>449</v>
      </c>
      <c r="AO612" s="35">
        <v>100</v>
      </c>
      <c r="AP612" s="35">
        <v>100</v>
      </c>
      <c r="AQ612" t="s">
        <v>82</v>
      </c>
      <c r="AR612">
        <v>4</v>
      </c>
      <c r="AS612" s="34">
        <v>0.26666666666667</v>
      </c>
      <c r="AT612" t="s">
        <v>83</v>
      </c>
      <c r="AU612" s="35">
        <f t="shared" si="158"/>
        <v>0</v>
      </c>
      <c r="AV612" s="35">
        <f t="shared" si="149"/>
        <v>0</v>
      </c>
      <c r="AW612" s="35">
        <f t="shared" si="150"/>
        <v>5.76391982182628</v>
      </c>
      <c r="AX612" s="35">
        <f t="shared" si="151"/>
        <v>5.19599109131403</v>
      </c>
      <c r="AY612" s="35">
        <f t="shared" si="152"/>
        <v>0</v>
      </c>
      <c r="AZ612" s="35">
        <f t="shared" si="153"/>
        <v>0</v>
      </c>
      <c r="BA612" s="27" t="str">
        <f t="shared" si="154"/>
        <v>Kelipatan Kirim/Master box &gt; 3x FC+index</v>
      </c>
      <c r="BB612" s="34">
        <v>0.00013338</v>
      </c>
      <c r="BC612" s="34">
        <f t="shared" si="155"/>
        <v>0</v>
      </c>
      <c r="BD612" s="34" t="e">
        <f t="shared" si="156"/>
        <v>#REF!</v>
      </c>
      <c r="BE612" s="34">
        <v>0.047</v>
      </c>
      <c r="BF612" s="34">
        <f t="shared" si="159"/>
        <v>0</v>
      </c>
      <c r="BG612" s="34" t="e">
        <f t="shared" si="157"/>
        <v>#REF!</v>
      </c>
      <c r="BH612" t="str">
        <f>IF(AT612="UDARA","U","N")&amp;LEFT($C$4,2)&amp;MID($C$4,4,2)&amp;LEFT(A612,3)&amp;MID(E612,2,2)&amp;VLOOKUP(E612,Acuan_Reference!C:L,10,0)</f>
        <v>N1501PKB71AC</v>
      </c>
      <c r="BI612" t="s">
        <v>84</v>
      </c>
      <c r="BJ612" t="s">
        <v>119</v>
      </c>
      <c r="BK612" t="s">
        <v>86</v>
      </c>
      <c r="BL612" t="s">
        <v>87</v>
      </c>
    </row>
    <row r="613" hidden="1" spans="1:64">
      <c r="A613" t="s">
        <v>106</v>
      </c>
      <c r="B613" t="s">
        <v>75</v>
      </c>
      <c r="C613" t="s">
        <v>76</v>
      </c>
      <c r="D613" t="s">
        <v>123</v>
      </c>
      <c r="E613" t="s">
        <v>165</v>
      </c>
      <c r="F613" t="s">
        <v>166</v>
      </c>
      <c r="G613" t="s">
        <v>118</v>
      </c>
      <c r="H613" t="s">
        <v>81</v>
      </c>
      <c r="I613" s="34">
        <v>7990</v>
      </c>
      <c r="J613" s="35">
        <v>0</v>
      </c>
      <c r="K613" s="35">
        <v>0</v>
      </c>
      <c r="L613" s="35">
        <v>0</v>
      </c>
      <c r="M613" s="35">
        <v>1000</v>
      </c>
      <c r="N613" s="35">
        <v>44</v>
      </c>
      <c r="O613" s="35">
        <v>80</v>
      </c>
      <c r="P613" s="35">
        <v>160</v>
      </c>
      <c r="Q613" s="35">
        <v>340</v>
      </c>
      <c r="R613" s="35">
        <v>172</v>
      </c>
      <c r="S613" s="35">
        <v>81</v>
      </c>
      <c r="T613" s="35">
        <v>108</v>
      </c>
      <c r="U613" s="35">
        <v>302</v>
      </c>
      <c r="V613" s="34">
        <v>163.66666666667</v>
      </c>
      <c r="W613" s="34">
        <f t="shared" si="144"/>
        <v>170</v>
      </c>
      <c r="X613" s="35">
        <v>43</v>
      </c>
      <c r="Y613" s="35">
        <v>0</v>
      </c>
      <c r="Z613" s="35">
        <v>0</v>
      </c>
      <c r="AA613" s="34">
        <v>206</v>
      </c>
      <c r="AB613" s="34">
        <v>0</v>
      </c>
      <c r="AC613" s="34">
        <v>100</v>
      </c>
      <c r="AD613" s="34">
        <v>0</v>
      </c>
      <c r="AE613" s="34">
        <f t="shared" si="145"/>
        <v>306</v>
      </c>
      <c r="AF613" s="34">
        <f t="shared" si="146"/>
        <v>1.86965376782074</v>
      </c>
      <c r="AG613" s="34">
        <f t="shared" si="147"/>
        <v>1.8</v>
      </c>
      <c r="AH613" s="34">
        <v>100</v>
      </c>
      <c r="AI613" s="34">
        <v>0</v>
      </c>
      <c r="AJ613" s="35">
        <v>2600</v>
      </c>
      <c r="AK613" s="35">
        <v>321</v>
      </c>
      <c r="AL613" s="35">
        <v>100</v>
      </c>
      <c r="AM613" s="34">
        <v>0.9</v>
      </c>
      <c r="AN613" s="34">
        <f t="shared" si="148"/>
        <v>153</v>
      </c>
      <c r="AO613" s="35">
        <v>100</v>
      </c>
      <c r="AP613" s="35">
        <v>100</v>
      </c>
      <c r="AQ613" t="s">
        <v>82</v>
      </c>
      <c r="AR613">
        <v>4</v>
      </c>
      <c r="AS613" s="34">
        <v>0.16666666666667</v>
      </c>
      <c r="AT613" t="s">
        <v>83</v>
      </c>
      <c r="AU613" s="35">
        <f t="shared" si="158"/>
        <v>0</v>
      </c>
      <c r="AV613" s="35">
        <f t="shared" si="149"/>
        <v>0</v>
      </c>
      <c r="AW613" s="35">
        <f t="shared" si="150"/>
        <v>1.8</v>
      </c>
      <c r="AX613" s="35">
        <f t="shared" si="151"/>
        <v>1.21176470588235</v>
      </c>
      <c r="AY613" s="35">
        <f t="shared" si="152"/>
        <v>0</v>
      </c>
      <c r="AZ613" s="35">
        <f t="shared" si="153"/>
        <v>0</v>
      </c>
      <c r="BA613" s="27" t="str">
        <f t="shared" si="154"/>
        <v>3</v>
      </c>
      <c r="BB613" s="34">
        <v>0.00013338</v>
      </c>
      <c r="BC613" s="34">
        <f t="shared" si="155"/>
        <v>0</v>
      </c>
      <c r="BD613" s="34" t="e">
        <f t="shared" si="156"/>
        <v>#REF!</v>
      </c>
      <c r="BE613" s="34">
        <v>0.047</v>
      </c>
      <c r="BF613" s="34">
        <f t="shared" si="159"/>
        <v>0</v>
      </c>
      <c r="BG613" s="34" t="e">
        <f t="shared" si="157"/>
        <v>#REF!</v>
      </c>
      <c r="BH613" t="str">
        <f>IF(AT613="UDARA","U","N")&amp;LEFT($C$4,2)&amp;MID($C$4,4,2)&amp;LEFT(A613,3)&amp;MID(E613,2,2)&amp;VLOOKUP(E613,Acuan_Reference!C:L,10,0)</f>
        <v>N1501PLB71AC</v>
      </c>
      <c r="BI613" t="s">
        <v>84</v>
      </c>
      <c r="BJ613" t="s">
        <v>119</v>
      </c>
      <c r="BK613" t="s">
        <v>86</v>
      </c>
      <c r="BL613" t="s">
        <v>87</v>
      </c>
    </row>
    <row r="614" hidden="1" spans="1:64">
      <c r="A614" t="s">
        <v>107</v>
      </c>
      <c r="B614" t="s">
        <v>75</v>
      </c>
      <c r="C614" t="s">
        <v>76</v>
      </c>
      <c r="D614" t="s">
        <v>123</v>
      </c>
      <c r="E614" t="s">
        <v>165</v>
      </c>
      <c r="F614" t="s">
        <v>166</v>
      </c>
      <c r="G614" t="s">
        <v>118</v>
      </c>
      <c r="H614" t="s">
        <v>81</v>
      </c>
      <c r="I614" s="34">
        <v>7990</v>
      </c>
      <c r="J614" s="35">
        <v>0</v>
      </c>
      <c r="K614" s="35">
        <v>0</v>
      </c>
      <c r="L614" s="35">
        <v>0</v>
      </c>
      <c r="M614" s="35">
        <v>0</v>
      </c>
      <c r="N614" s="35">
        <v>31</v>
      </c>
      <c r="O614" s="35">
        <v>13</v>
      </c>
      <c r="P614" s="35">
        <v>28</v>
      </c>
      <c r="Q614" s="35">
        <v>81</v>
      </c>
      <c r="R614" s="35">
        <v>93</v>
      </c>
      <c r="S614" s="35">
        <v>18</v>
      </c>
      <c r="T614" s="35">
        <v>85</v>
      </c>
      <c r="U614" s="35">
        <v>105</v>
      </c>
      <c r="V614" s="34">
        <v>69.333333333333</v>
      </c>
      <c r="W614" s="34">
        <f t="shared" si="144"/>
        <v>81.3333333333333</v>
      </c>
      <c r="X614" s="35">
        <v>0</v>
      </c>
      <c r="Y614" s="35">
        <v>0</v>
      </c>
      <c r="Z614" s="35">
        <v>0</v>
      </c>
      <c r="AA614" s="34">
        <v>1527</v>
      </c>
      <c r="AB614" s="34">
        <v>0</v>
      </c>
      <c r="AC614" s="34">
        <v>0</v>
      </c>
      <c r="AD614" s="34">
        <v>0</v>
      </c>
      <c r="AE614" s="34">
        <f t="shared" si="145"/>
        <v>1527</v>
      </c>
      <c r="AF614" s="34">
        <f t="shared" si="146"/>
        <v>22.0240384615386</v>
      </c>
      <c r="AG614" s="34">
        <f t="shared" si="147"/>
        <v>18.7745901639344</v>
      </c>
      <c r="AH614" s="34">
        <v>100</v>
      </c>
      <c r="AI614" s="34">
        <v>0</v>
      </c>
      <c r="AJ614" s="35">
        <v>2600</v>
      </c>
      <c r="AK614" s="35">
        <v>105</v>
      </c>
      <c r="AL614" s="35">
        <v>54</v>
      </c>
      <c r="AM614" s="34">
        <v>1.3</v>
      </c>
      <c r="AN614" s="34">
        <f t="shared" si="148"/>
        <v>105.733333333333</v>
      </c>
      <c r="AO614" s="35">
        <v>100</v>
      </c>
      <c r="AP614" s="35">
        <v>100</v>
      </c>
      <c r="AQ614" t="s">
        <v>82</v>
      </c>
      <c r="AR614">
        <v>2</v>
      </c>
      <c r="AS614" s="34">
        <v>0.43333333333333</v>
      </c>
      <c r="AT614" t="s">
        <v>83</v>
      </c>
      <c r="AU614" s="35">
        <f t="shared" si="158"/>
        <v>0</v>
      </c>
      <c r="AV614" s="35">
        <f t="shared" si="149"/>
        <v>0</v>
      </c>
      <c r="AW614" s="35">
        <f t="shared" si="150"/>
        <v>18.7745901639344</v>
      </c>
      <c r="AX614" s="35">
        <f t="shared" si="151"/>
        <v>18.1106557377049</v>
      </c>
      <c r="AY614" s="35">
        <f t="shared" si="152"/>
        <v>0</v>
      </c>
      <c r="AZ614" s="35">
        <f t="shared" si="153"/>
        <v>0</v>
      </c>
      <c r="BA614" s="27" t="str">
        <f t="shared" si="154"/>
        <v>Kelipatan Kirim/Master box &gt; 3x FC+index</v>
      </c>
      <c r="BB614" s="34">
        <v>0.00013338</v>
      </c>
      <c r="BC614" s="34">
        <f t="shared" si="155"/>
        <v>0</v>
      </c>
      <c r="BD614" s="34" t="e">
        <f t="shared" si="156"/>
        <v>#REF!</v>
      </c>
      <c r="BE614" s="34">
        <v>0.047</v>
      </c>
      <c r="BF614" s="34">
        <f t="shared" si="159"/>
        <v>0</v>
      </c>
      <c r="BG614" s="34" t="e">
        <f t="shared" si="157"/>
        <v>#REF!</v>
      </c>
      <c r="BH614" t="str">
        <f>IF(AT614="UDARA","U","N")&amp;LEFT($C$4,2)&amp;MID($C$4,4,2)&amp;LEFT(A614,3)&amp;MID(E614,2,2)&amp;VLOOKUP(E614,Acuan_Reference!C:L,10,0)</f>
        <v>N1501PTK71AC</v>
      </c>
      <c r="BI614" t="s">
        <v>84</v>
      </c>
      <c r="BJ614" t="s">
        <v>119</v>
      </c>
      <c r="BK614" t="s">
        <v>86</v>
      </c>
      <c r="BL614" t="s">
        <v>87</v>
      </c>
    </row>
    <row r="615" hidden="1" spans="1:64">
      <c r="A615" t="s">
        <v>108</v>
      </c>
      <c r="B615" t="s">
        <v>75</v>
      </c>
      <c r="C615" t="s">
        <v>76</v>
      </c>
      <c r="D615" t="s">
        <v>123</v>
      </c>
      <c r="E615" t="s">
        <v>165</v>
      </c>
      <c r="F615" t="s">
        <v>166</v>
      </c>
      <c r="G615" t="s">
        <v>118</v>
      </c>
      <c r="H615" t="s">
        <v>81</v>
      </c>
      <c r="I615" s="34">
        <v>7990</v>
      </c>
      <c r="J615" s="35">
        <v>0</v>
      </c>
      <c r="K615" s="35">
        <v>0</v>
      </c>
      <c r="L615" s="35">
        <v>0</v>
      </c>
      <c r="M615" s="35">
        <v>532</v>
      </c>
      <c r="N615" s="35">
        <v>102</v>
      </c>
      <c r="O615" s="35">
        <v>61</v>
      </c>
      <c r="P615" s="35">
        <v>563</v>
      </c>
      <c r="Q615" s="35">
        <v>203</v>
      </c>
      <c r="R615" s="35">
        <v>210</v>
      </c>
      <c r="S615" s="35">
        <v>149</v>
      </c>
      <c r="T615" s="35">
        <v>723</v>
      </c>
      <c r="U615" s="35">
        <v>129</v>
      </c>
      <c r="V615" s="34">
        <v>333.66666666667</v>
      </c>
      <c r="W615" s="34">
        <f t="shared" si="144"/>
        <v>383.333333333333</v>
      </c>
      <c r="X615" s="35">
        <v>218</v>
      </c>
      <c r="Y615" s="35">
        <v>0</v>
      </c>
      <c r="Z615" s="35">
        <v>0</v>
      </c>
      <c r="AA615" s="34">
        <v>438</v>
      </c>
      <c r="AB615" s="34">
        <v>0</v>
      </c>
      <c r="AC615" s="34">
        <v>0</v>
      </c>
      <c r="AD615" s="34">
        <v>0</v>
      </c>
      <c r="AE615" s="34">
        <f t="shared" si="145"/>
        <v>438</v>
      </c>
      <c r="AF615" s="34">
        <f t="shared" si="146"/>
        <v>1.3126873126873</v>
      </c>
      <c r="AG615" s="34">
        <f t="shared" si="147"/>
        <v>1.14260869565217</v>
      </c>
      <c r="AH615" s="34">
        <v>100</v>
      </c>
      <c r="AI615" s="34">
        <v>0</v>
      </c>
      <c r="AJ615" s="35">
        <v>2600</v>
      </c>
      <c r="AK615" s="35">
        <v>304</v>
      </c>
      <c r="AL615" s="35">
        <v>298</v>
      </c>
      <c r="AM615" s="34">
        <v>0.8</v>
      </c>
      <c r="AN615" s="34">
        <f t="shared" si="148"/>
        <v>306.666666666667</v>
      </c>
      <c r="AO615" s="35">
        <v>100</v>
      </c>
      <c r="AP615" s="35">
        <v>100</v>
      </c>
      <c r="AQ615" t="s">
        <v>82</v>
      </c>
      <c r="AR615">
        <v>4</v>
      </c>
      <c r="AS615" s="34">
        <v>0.066666666666667</v>
      </c>
      <c r="AT615" t="s">
        <v>83</v>
      </c>
      <c r="AU615" s="35">
        <f t="shared" si="158"/>
        <v>125</v>
      </c>
      <c r="AV615" s="35">
        <f t="shared" si="149"/>
        <v>200</v>
      </c>
      <c r="AW615" s="35">
        <f t="shared" si="150"/>
        <v>1.66434782608696</v>
      </c>
      <c r="AX615" s="35">
        <f t="shared" si="151"/>
        <v>0.886956521739131</v>
      </c>
      <c r="AY615" s="35">
        <f t="shared" si="152"/>
        <v>200</v>
      </c>
      <c r="AZ615" s="35">
        <f t="shared" si="153"/>
        <v>200</v>
      </c>
      <c r="BA615" s="27" t="str">
        <f t="shared" si="154"/>
        <v>3</v>
      </c>
      <c r="BB615" s="34">
        <v>0.00013338</v>
      </c>
      <c r="BC615" s="34">
        <f t="shared" si="155"/>
        <v>0.026676</v>
      </c>
      <c r="BD615" s="34" t="e">
        <f t="shared" si="156"/>
        <v>#REF!</v>
      </c>
      <c r="BE615" s="34">
        <v>0.047</v>
      </c>
      <c r="BF615" s="34">
        <f t="shared" si="159"/>
        <v>9.4</v>
      </c>
      <c r="BG615" s="34" t="e">
        <f t="shared" si="157"/>
        <v>#REF!</v>
      </c>
      <c r="BH615" t="str">
        <f>IF(AT615="UDARA","U","N")&amp;LEFT($C$4,2)&amp;MID($C$4,4,2)&amp;LEFT(A615,3)&amp;MID(E615,2,2)&amp;VLOOKUP(E615,Acuan_Reference!C:L,10,0)</f>
        <v>N1501PWT71AC</v>
      </c>
      <c r="BI615" t="s">
        <v>84</v>
      </c>
      <c r="BJ615" t="s">
        <v>119</v>
      </c>
      <c r="BK615" t="s">
        <v>86</v>
      </c>
      <c r="BL615" t="s">
        <v>87</v>
      </c>
    </row>
    <row r="616" hidden="1" spans="1:64">
      <c r="A616" t="s">
        <v>109</v>
      </c>
      <c r="B616" t="s">
        <v>75</v>
      </c>
      <c r="C616" t="s">
        <v>76</v>
      </c>
      <c r="D616" t="s">
        <v>123</v>
      </c>
      <c r="E616" t="s">
        <v>165</v>
      </c>
      <c r="F616" t="s">
        <v>166</v>
      </c>
      <c r="G616" t="s">
        <v>118</v>
      </c>
      <c r="H616" t="s">
        <v>81</v>
      </c>
      <c r="I616" s="34">
        <v>7990</v>
      </c>
      <c r="J616" s="35">
        <v>0</v>
      </c>
      <c r="K616" s="35">
        <v>0</v>
      </c>
      <c r="L616" s="35">
        <v>0</v>
      </c>
      <c r="M616" s="35">
        <v>1048</v>
      </c>
      <c r="N616" s="35">
        <v>543</v>
      </c>
      <c r="O616" s="35">
        <v>373</v>
      </c>
      <c r="P616" s="35">
        <v>308</v>
      </c>
      <c r="Q616" s="35">
        <v>475</v>
      </c>
      <c r="R616" s="35">
        <v>189</v>
      </c>
      <c r="S616" s="35">
        <v>255</v>
      </c>
      <c r="T616" s="35">
        <v>267</v>
      </c>
      <c r="U616" s="35">
        <v>822</v>
      </c>
      <c r="V616" s="34">
        <v>448</v>
      </c>
      <c r="W616" s="34">
        <f t="shared" si="144"/>
        <v>428.333333333333</v>
      </c>
      <c r="X616" s="35">
        <v>413</v>
      </c>
      <c r="Y616" s="35">
        <v>0</v>
      </c>
      <c r="Z616" s="35">
        <v>0</v>
      </c>
      <c r="AA616" s="34">
        <v>0</v>
      </c>
      <c r="AB616" s="34">
        <v>0</v>
      </c>
      <c r="AC616" s="34">
        <v>300</v>
      </c>
      <c r="AD616" s="34">
        <v>0</v>
      </c>
      <c r="AE616" s="34">
        <f t="shared" si="145"/>
        <v>300</v>
      </c>
      <c r="AF616" s="34">
        <f t="shared" si="146"/>
        <v>0.669642857142857</v>
      </c>
      <c r="AG616" s="34">
        <f t="shared" si="147"/>
        <v>0.700389105058366</v>
      </c>
      <c r="AH616" s="34">
        <v>100</v>
      </c>
      <c r="AI616" s="34">
        <v>0</v>
      </c>
      <c r="AJ616" s="35">
        <v>2600</v>
      </c>
      <c r="AK616" s="35">
        <v>496</v>
      </c>
      <c r="AL616" s="35">
        <v>196</v>
      </c>
      <c r="AM616" s="34">
        <v>0.6</v>
      </c>
      <c r="AN616" s="34">
        <f t="shared" si="148"/>
        <v>257</v>
      </c>
      <c r="AO616" s="35">
        <v>100</v>
      </c>
      <c r="AP616" s="35">
        <v>100</v>
      </c>
      <c r="AQ616" t="s">
        <v>82</v>
      </c>
      <c r="AR616">
        <v>8</v>
      </c>
      <c r="AS616" s="34">
        <v>0.1</v>
      </c>
      <c r="AT616" t="s">
        <v>83</v>
      </c>
      <c r="AU616" s="35">
        <f t="shared" si="158"/>
        <v>114.75</v>
      </c>
      <c r="AV616" s="35">
        <f t="shared" si="149"/>
        <v>200</v>
      </c>
      <c r="AW616" s="35">
        <f t="shared" si="150"/>
        <v>1.16731517509728</v>
      </c>
      <c r="AX616" s="35">
        <f t="shared" si="151"/>
        <v>0.709727626459144</v>
      </c>
      <c r="AY616" s="35">
        <f t="shared" si="152"/>
        <v>200</v>
      </c>
      <c r="AZ616" s="35">
        <f t="shared" si="153"/>
        <v>200</v>
      </c>
      <c r="BA616" s="27" t="str">
        <f t="shared" si="154"/>
        <v>3</v>
      </c>
      <c r="BB616" s="34">
        <v>0.00013338</v>
      </c>
      <c r="BC616" s="34">
        <f t="shared" si="155"/>
        <v>0.026676</v>
      </c>
      <c r="BD616" s="34" t="e">
        <f t="shared" si="156"/>
        <v>#REF!</v>
      </c>
      <c r="BE616" s="34">
        <v>0.047</v>
      </c>
      <c r="BF616" s="34">
        <f t="shared" si="159"/>
        <v>9.4</v>
      </c>
      <c r="BG616" s="34" t="e">
        <f t="shared" si="157"/>
        <v>#REF!</v>
      </c>
      <c r="BH616" t="str">
        <f>IF(AT616="UDARA","U","N")&amp;LEFT($C$4,2)&amp;MID($C$4,4,2)&amp;LEFT(A616,3)&amp;MID(E616,2,2)&amp;VLOOKUP(E616,Acuan_Reference!C:L,10,0)</f>
        <v>N1501SBY71AC</v>
      </c>
      <c r="BI616" t="s">
        <v>84</v>
      </c>
      <c r="BJ616" t="s">
        <v>119</v>
      </c>
      <c r="BK616" t="s">
        <v>86</v>
      </c>
      <c r="BL616" t="s">
        <v>87</v>
      </c>
    </row>
    <row r="617" hidden="1" spans="1:64">
      <c r="A617" t="s">
        <v>110</v>
      </c>
      <c r="B617" t="s">
        <v>75</v>
      </c>
      <c r="C617" t="s">
        <v>76</v>
      </c>
      <c r="D617" t="s">
        <v>123</v>
      </c>
      <c r="E617" t="s">
        <v>165</v>
      </c>
      <c r="F617" t="s">
        <v>166</v>
      </c>
      <c r="G617" t="s">
        <v>118</v>
      </c>
      <c r="H617" t="s">
        <v>81</v>
      </c>
      <c r="I617" s="34">
        <v>7990</v>
      </c>
      <c r="J617" s="35">
        <v>0</v>
      </c>
      <c r="K617" s="35">
        <v>0</v>
      </c>
      <c r="L617" s="35">
        <v>0</v>
      </c>
      <c r="M617" s="35">
        <v>675</v>
      </c>
      <c r="N617" s="35">
        <v>209</v>
      </c>
      <c r="O617" s="35">
        <v>116</v>
      </c>
      <c r="P617" s="35">
        <v>172</v>
      </c>
      <c r="Q617" s="35">
        <v>200</v>
      </c>
      <c r="R617" s="35">
        <v>416</v>
      </c>
      <c r="S617" s="35">
        <v>479</v>
      </c>
      <c r="T617" s="35">
        <v>179</v>
      </c>
      <c r="U617" s="35">
        <v>354</v>
      </c>
      <c r="V617" s="34">
        <v>337.33333333333</v>
      </c>
      <c r="W617" s="34">
        <f t="shared" si="144"/>
        <v>276.333333333333</v>
      </c>
      <c r="X617" s="35">
        <v>244</v>
      </c>
      <c r="Y617" s="35">
        <v>0</v>
      </c>
      <c r="Z617" s="35">
        <v>0</v>
      </c>
      <c r="AA617" s="34">
        <v>285</v>
      </c>
      <c r="AB617" s="34">
        <v>0</v>
      </c>
      <c r="AC617" s="34">
        <v>0</v>
      </c>
      <c r="AD617" s="34">
        <v>0</v>
      </c>
      <c r="AE617" s="34">
        <f t="shared" si="145"/>
        <v>285</v>
      </c>
      <c r="AF617" s="34">
        <f t="shared" si="146"/>
        <v>0.84486166007906</v>
      </c>
      <c r="AG617" s="34">
        <f t="shared" si="147"/>
        <v>1.0313630880579</v>
      </c>
      <c r="AH617" s="34">
        <v>100</v>
      </c>
      <c r="AI617" s="34">
        <v>0</v>
      </c>
      <c r="AJ617" s="35">
        <v>2600</v>
      </c>
      <c r="AK617" s="35">
        <v>591</v>
      </c>
      <c r="AL617" s="35">
        <v>296</v>
      </c>
      <c r="AM617" s="34">
        <v>0.7</v>
      </c>
      <c r="AN617" s="34">
        <f t="shared" si="148"/>
        <v>193.433333333333</v>
      </c>
      <c r="AO617" s="35">
        <v>100</v>
      </c>
      <c r="AP617" s="35">
        <v>100</v>
      </c>
      <c r="AQ617" t="s">
        <v>82</v>
      </c>
      <c r="AR617">
        <v>8</v>
      </c>
      <c r="AS617" s="34">
        <v>0.066666666666667</v>
      </c>
      <c r="AT617" t="s">
        <v>83</v>
      </c>
      <c r="AU617" s="35">
        <f t="shared" si="158"/>
        <v>153.325</v>
      </c>
      <c r="AV617" s="35">
        <f t="shared" si="149"/>
        <v>200</v>
      </c>
      <c r="AW617" s="35">
        <f t="shared" si="150"/>
        <v>1.75512665862485</v>
      </c>
      <c r="AX617" s="35">
        <f t="shared" si="151"/>
        <v>0.683956574185766</v>
      </c>
      <c r="AY617" s="35">
        <f t="shared" si="152"/>
        <v>200</v>
      </c>
      <c r="AZ617" s="35">
        <f t="shared" si="153"/>
        <v>200</v>
      </c>
      <c r="BA617" s="27" t="str">
        <f t="shared" si="154"/>
        <v>3</v>
      </c>
      <c r="BB617" s="34">
        <v>0.00013338</v>
      </c>
      <c r="BC617" s="34">
        <f t="shared" si="155"/>
        <v>0.026676</v>
      </c>
      <c r="BD617" s="34" t="e">
        <f t="shared" si="156"/>
        <v>#REF!</v>
      </c>
      <c r="BE617" s="34">
        <v>0.047</v>
      </c>
      <c r="BF617" s="34">
        <f t="shared" si="159"/>
        <v>9.4</v>
      </c>
      <c r="BG617" s="34" t="e">
        <f t="shared" si="157"/>
        <v>#REF!</v>
      </c>
      <c r="BH617" t="str">
        <f>IF(AT617="UDARA","U","N")&amp;LEFT($C$4,2)&amp;MID($C$4,4,2)&amp;LEFT(A617,3)&amp;MID(E617,2,2)&amp;VLOOKUP(E617,Acuan_Reference!C:L,10,0)</f>
        <v>N1501SLO71AC</v>
      </c>
      <c r="BI617" t="s">
        <v>84</v>
      </c>
      <c r="BJ617" t="s">
        <v>119</v>
      </c>
      <c r="BK617" t="s">
        <v>86</v>
      </c>
      <c r="BL617" t="s">
        <v>87</v>
      </c>
    </row>
    <row r="618" hidden="1" spans="1:64">
      <c r="A618" t="s">
        <v>111</v>
      </c>
      <c r="B618" t="s">
        <v>75</v>
      </c>
      <c r="C618" t="s">
        <v>76</v>
      </c>
      <c r="D618" t="s">
        <v>123</v>
      </c>
      <c r="E618" t="s">
        <v>165</v>
      </c>
      <c r="F618" t="s">
        <v>166</v>
      </c>
      <c r="G618" t="s">
        <v>118</v>
      </c>
      <c r="H618" t="s">
        <v>81</v>
      </c>
      <c r="I618" s="34">
        <v>7990</v>
      </c>
      <c r="J618" s="35">
        <v>0</v>
      </c>
      <c r="K618" s="35">
        <v>0</v>
      </c>
      <c r="L618" s="35">
        <v>0</v>
      </c>
      <c r="M618" s="35">
        <v>0</v>
      </c>
      <c r="N618" s="35">
        <v>3</v>
      </c>
      <c r="O618" s="35">
        <v>13</v>
      </c>
      <c r="P618" s="35">
        <v>51</v>
      </c>
      <c r="Q618" s="35">
        <v>18</v>
      </c>
      <c r="R618" s="35">
        <v>18</v>
      </c>
      <c r="S618" s="35">
        <v>99</v>
      </c>
      <c r="T618" s="35">
        <v>25</v>
      </c>
      <c r="U618" s="35">
        <v>40</v>
      </c>
      <c r="V618" s="34">
        <v>54.666666666667</v>
      </c>
      <c r="W618" s="34">
        <f t="shared" si="144"/>
        <v>35</v>
      </c>
      <c r="X618" s="35">
        <v>15</v>
      </c>
      <c r="Y618" s="35">
        <v>0</v>
      </c>
      <c r="Z618" s="35">
        <v>0</v>
      </c>
      <c r="AA618" s="34">
        <v>1714</v>
      </c>
      <c r="AB618" s="34">
        <v>0</v>
      </c>
      <c r="AC618" s="34">
        <v>0</v>
      </c>
      <c r="AD618" s="34">
        <v>0</v>
      </c>
      <c r="AE618" s="34">
        <f t="shared" si="145"/>
        <v>1714</v>
      </c>
      <c r="AF618" s="34">
        <f t="shared" si="146"/>
        <v>31.3536585365852</v>
      </c>
      <c r="AG618" s="34">
        <f t="shared" si="147"/>
        <v>48.9714285714286</v>
      </c>
      <c r="AH618" s="34">
        <v>100</v>
      </c>
      <c r="AI618" s="34">
        <v>0</v>
      </c>
      <c r="AJ618" s="35">
        <v>2600</v>
      </c>
      <c r="AK618" s="35">
        <v>73</v>
      </c>
      <c r="AL618" s="35">
        <v>40</v>
      </c>
      <c r="AM618" s="34">
        <v>1.5</v>
      </c>
      <c r="AN618" s="34">
        <f t="shared" si="148"/>
        <v>52.5</v>
      </c>
      <c r="AO618" s="35">
        <v>100</v>
      </c>
      <c r="AP618" s="35">
        <v>100</v>
      </c>
      <c r="AQ618" t="s">
        <v>82</v>
      </c>
      <c r="AR618">
        <v>2</v>
      </c>
      <c r="AS618" s="34">
        <v>0.53333333333333</v>
      </c>
      <c r="AT618" t="s">
        <v>83</v>
      </c>
      <c r="AU618" s="35">
        <f t="shared" si="158"/>
        <v>0</v>
      </c>
      <c r="AV618" s="35">
        <f t="shared" si="149"/>
        <v>0</v>
      </c>
      <c r="AW618" s="35">
        <f t="shared" si="150"/>
        <v>48.9714285714286</v>
      </c>
      <c r="AX618" s="35">
        <f t="shared" si="151"/>
        <v>47.8285714285714</v>
      </c>
      <c r="AY618" s="35">
        <f t="shared" si="152"/>
        <v>0</v>
      </c>
      <c r="AZ618" s="35">
        <f t="shared" si="153"/>
        <v>0</v>
      </c>
      <c r="BA618" s="27" t="str">
        <f t="shared" si="154"/>
        <v>Kelipatan Kirim/Master box &gt; 3x FC+index</v>
      </c>
      <c r="BB618" s="34">
        <v>0.00013338</v>
      </c>
      <c r="BC618" s="34">
        <f t="shared" si="155"/>
        <v>0</v>
      </c>
      <c r="BD618" s="34" t="e">
        <f t="shared" si="156"/>
        <v>#REF!</v>
      </c>
      <c r="BE618" s="34">
        <v>0.047</v>
      </c>
      <c r="BF618" s="34">
        <f t="shared" si="159"/>
        <v>0</v>
      </c>
      <c r="BG618" s="34" t="e">
        <f t="shared" si="157"/>
        <v>#REF!</v>
      </c>
      <c r="BH618" t="str">
        <f>IF(AT618="UDARA","U","N")&amp;LEFT($C$4,2)&amp;MID($C$4,4,2)&amp;LEFT(A618,3)&amp;MID(E618,2,2)&amp;VLOOKUP(E618,Acuan_Reference!C:L,10,0)</f>
        <v>N1501SMD71AC</v>
      </c>
      <c r="BI618" t="s">
        <v>84</v>
      </c>
      <c r="BJ618" t="s">
        <v>119</v>
      </c>
      <c r="BK618" t="s">
        <v>86</v>
      </c>
      <c r="BL618" t="s">
        <v>87</v>
      </c>
    </row>
    <row r="619" hidden="1" spans="1:64">
      <c r="A619" t="s">
        <v>112</v>
      </c>
      <c r="B619" t="s">
        <v>75</v>
      </c>
      <c r="C619" t="s">
        <v>76</v>
      </c>
      <c r="D619" t="s">
        <v>123</v>
      </c>
      <c r="E619" t="s">
        <v>165</v>
      </c>
      <c r="F619" t="s">
        <v>166</v>
      </c>
      <c r="G619" t="s">
        <v>118</v>
      </c>
      <c r="H619" t="s">
        <v>81</v>
      </c>
      <c r="I619" s="34">
        <v>7990</v>
      </c>
      <c r="J619" s="35">
        <v>0</v>
      </c>
      <c r="K619" s="35">
        <v>0</v>
      </c>
      <c r="L619" s="35">
        <v>0</v>
      </c>
      <c r="M619" s="35">
        <v>17</v>
      </c>
      <c r="N619" s="35">
        <v>671</v>
      </c>
      <c r="O619" s="35">
        <v>127</v>
      </c>
      <c r="P619" s="35">
        <v>346</v>
      </c>
      <c r="Q619" s="35">
        <v>292</v>
      </c>
      <c r="R619" s="35">
        <v>121</v>
      </c>
      <c r="S619" s="35">
        <v>240</v>
      </c>
      <c r="T619" s="35">
        <v>214</v>
      </c>
      <c r="U619" s="35">
        <v>414</v>
      </c>
      <c r="V619" s="34">
        <v>289.33333333333</v>
      </c>
      <c r="W619" s="34">
        <f t="shared" si="144"/>
        <v>262</v>
      </c>
      <c r="X619" s="35">
        <v>70</v>
      </c>
      <c r="Y619" s="35">
        <v>0</v>
      </c>
      <c r="Z619" s="35">
        <v>0</v>
      </c>
      <c r="AA619" s="34">
        <v>117</v>
      </c>
      <c r="AB619" s="34">
        <v>0</v>
      </c>
      <c r="AC619" s="34">
        <v>200</v>
      </c>
      <c r="AD619" s="34">
        <v>0</v>
      </c>
      <c r="AE619" s="34">
        <f t="shared" si="145"/>
        <v>317</v>
      </c>
      <c r="AF619" s="34">
        <f t="shared" si="146"/>
        <v>1.09562211981568</v>
      </c>
      <c r="AG619" s="34">
        <f t="shared" si="147"/>
        <v>1.20992366412214</v>
      </c>
      <c r="AH619" s="34">
        <v>100</v>
      </c>
      <c r="AI619" s="34">
        <v>0</v>
      </c>
      <c r="AJ619" s="35">
        <v>2600</v>
      </c>
      <c r="AK619" s="35">
        <v>353</v>
      </c>
      <c r="AL619" s="35">
        <v>158</v>
      </c>
      <c r="AM619" s="34">
        <v>0.7</v>
      </c>
      <c r="AN619" s="34">
        <f t="shared" si="148"/>
        <v>183.4</v>
      </c>
      <c r="AO619" s="35">
        <v>100</v>
      </c>
      <c r="AP619" s="35">
        <v>100</v>
      </c>
      <c r="AQ619" t="s">
        <v>82</v>
      </c>
      <c r="AR619">
        <v>8</v>
      </c>
      <c r="AS619" s="34">
        <v>0.066666666666667</v>
      </c>
      <c r="AT619" t="s">
        <v>83</v>
      </c>
      <c r="AU619" s="35">
        <f t="shared" si="158"/>
        <v>18.3</v>
      </c>
      <c r="AV619" s="35">
        <f t="shared" si="149"/>
        <v>100</v>
      </c>
      <c r="AW619" s="35">
        <f t="shared" si="150"/>
        <v>1.59160305343511</v>
      </c>
      <c r="AX619" s="35">
        <f t="shared" si="151"/>
        <v>0.988549618320611</v>
      </c>
      <c r="AY619" s="35">
        <f t="shared" si="152"/>
        <v>100</v>
      </c>
      <c r="AZ619" s="35">
        <f t="shared" si="153"/>
        <v>100</v>
      </c>
      <c r="BA619" s="27" t="str">
        <f t="shared" si="154"/>
        <v>3</v>
      </c>
      <c r="BB619" s="34">
        <v>0.00013338</v>
      </c>
      <c r="BC619" s="34">
        <f t="shared" si="155"/>
        <v>0.013338</v>
      </c>
      <c r="BD619" s="34" t="e">
        <f t="shared" si="156"/>
        <v>#REF!</v>
      </c>
      <c r="BE619" s="34">
        <v>0.047</v>
      </c>
      <c r="BF619" s="34">
        <f t="shared" si="159"/>
        <v>4.7</v>
      </c>
      <c r="BG619" s="34" t="e">
        <f t="shared" si="157"/>
        <v>#REF!</v>
      </c>
      <c r="BH619" t="str">
        <f>IF(AT619="UDARA","U","N")&amp;LEFT($C$4,2)&amp;MID($C$4,4,2)&amp;LEFT(A619,3)&amp;MID(E619,2,2)&amp;VLOOKUP(E619,Acuan_Reference!C:L,10,0)</f>
        <v>N1501SMG71AC</v>
      </c>
      <c r="BI619" t="s">
        <v>84</v>
      </c>
      <c r="BJ619" t="s">
        <v>119</v>
      </c>
      <c r="BK619" t="s">
        <v>86</v>
      </c>
      <c r="BL619" t="s">
        <v>87</v>
      </c>
    </row>
    <row r="620" hidden="1" spans="1:64">
      <c r="A620" t="s">
        <v>113</v>
      </c>
      <c r="B620" t="s">
        <v>75</v>
      </c>
      <c r="C620" t="s">
        <v>76</v>
      </c>
      <c r="D620" t="s">
        <v>123</v>
      </c>
      <c r="E620" t="s">
        <v>165</v>
      </c>
      <c r="F620" t="s">
        <v>166</v>
      </c>
      <c r="G620" t="s">
        <v>118</v>
      </c>
      <c r="H620" t="s">
        <v>81</v>
      </c>
      <c r="I620" s="34">
        <v>7990</v>
      </c>
      <c r="J620" s="35">
        <v>0</v>
      </c>
      <c r="K620" s="35">
        <v>0</v>
      </c>
      <c r="L620" s="35">
        <v>0</v>
      </c>
      <c r="M620" s="35">
        <v>663</v>
      </c>
      <c r="N620" s="35">
        <v>421</v>
      </c>
      <c r="O620" s="35">
        <v>335</v>
      </c>
      <c r="P620" s="35">
        <v>367</v>
      </c>
      <c r="Q620" s="35">
        <v>775</v>
      </c>
      <c r="R620" s="35">
        <v>585</v>
      </c>
      <c r="S620" s="35">
        <v>486</v>
      </c>
      <c r="T620" s="35">
        <v>774</v>
      </c>
      <c r="U620" s="35">
        <v>2204</v>
      </c>
      <c r="V620" s="34">
        <v>1154.6666666667</v>
      </c>
      <c r="W620" s="34">
        <f t="shared" si="144"/>
        <v>1161.66666666667</v>
      </c>
      <c r="X620" s="35">
        <v>6</v>
      </c>
      <c r="Y620" s="35">
        <v>0</v>
      </c>
      <c r="Z620" s="35">
        <v>0</v>
      </c>
      <c r="AA620" s="34">
        <v>400</v>
      </c>
      <c r="AB620" s="34">
        <v>0</v>
      </c>
      <c r="AC620" s="34">
        <v>0</v>
      </c>
      <c r="AD620" s="34">
        <v>200</v>
      </c>
      <c r="AE620" s="34">
        <f t="shared" si="145"/>
        <v>600</v>
      </c>
      <c r="AF620" s="34">
        <f t="shared" si="146"/>
        <v>0.519630484988438</v>
      </c>
      <c r="AG620" s="34">
        <f t="shared" si="147"/>
        <v>0.344332855093257</v>
      </c>
      <c r="AH620" s="34">
        <v>100</v>
      </c>
      <c r="AI620" s="34">
        <v>0</v>
      </c>
      <c r="AJ620" s="35">
        <v>2600</v>
      </c>
      <c r="AK620" s="35">
        <v>996</v>
      </c>
      <c r="AL620" s="35">
        <v>507</v>
      </c>
      <c r="AM620" s="34">
        <v>0.25</v>
      </c>
      <c r="AN620" s="34">
        <f t="shared" si="148"/>
        <v>290.416666666667</v>
      </c>
      <c r="AO620" s="35">
        <v>100</v>
      </c>
      <c r="AP620" s="35">
        <v>100</v>
      </c>
      <c r="AQ620" t="s">
        <v>82</v>
      </c>
      <c r="AR620">
        <v>12</v>
      </c>
      <c r="AS620" s="34">
        <v>0.033333333333333</v>
      </c>
      <c r="AT620" t="s">
        <v>83</v>
      </c>
      <c r="AU620" s="35">
        <f t="shared" si="158"/>
        <v>148.0625</v>
      </c>
      <c r="AV620" s="35">
        <f t="shared" si="149"/>
        <v>200</v>
      </c>
      <c r="AW620" s="35">
        <f t="shared" si="150"/>
        <v>0.688665710186514</v>
      </c>
      <c r="AX620" s="35">
        <f t="shared" si="151"/>
        <v>0.252223816355811</v>
      </c>
      <c r="AY620" s="35">
        <f t="shared" si="152"/>
        <v>200</v>
      </c>
      <c r="AZ620" s="35">
        <f t="shared" si="153"/>
        <v>200</v>
      </c>
      <c r="BA620" s="27" t="str">
        <f t="shared" si="154"/>
        <v>3</v>
      </c>
      <c r="BB620" s="34">
        <v>0.00013338</v>
      </c>
      <c r="BC620" s="34">
        <f t="shared" si="155"/>
        <v>0.026676</v>
      </c>
      <c r="BD620" s="34" t="e">
        <f t="shared" si="156"/>
        <v>#REF!</v>
      </c>
      <c r="BE620" s="34">
        <v>0.047</v>
      </c>
      <c r="BF620" s="34">
        <f t="shared" si="159"/>
        <v>9.4</v>
      </c>
      <c r="BG620" s="34" t="e">
        <f t="shared" si="157"/>
        <v>#REF!</v>
      </c>
      <c r="BH620" t="str">
        <f>IF(AT620="UDARA","U","N")&amp;LEFT($C$4,2)&amp;MID($C$4,4,2)&amp;LEFT(A620,3)&amp;MID(E620,2,2)&amp;VLOOKUP(E620,Acuan_Reference!C:L,10,0)</f>
        <v>N1501TGR71AC</v>
      </c>
      <c r="BI620" t="s">
        <v>84</v>
      </c>
      <c r="BJ620" t="s">
        <v>119</v>
      </c>
      <c r="BK620" t="s">
        <v>86</v>
      </c>
      <c r="BL620" t="s">
        <v>87</v>
      </c>
    </row>
    <row r="621" hidden="1" spans="1:64">
      <c r="A621" t="s">
        <v>114</v>
      </c>
      <c r="B621" t="s">
        <v>75</v>
      </c>
      <c r="C621" t="s">
        <v>76</v>
      </c>
      <c r="D621" t="s">
        <v>123</v>
      </c>
      <c r="E621" t="s">
        <v>165</v>
      </c>
      <c r="F621" t="s">
        <v>166</v>
      </c>
      <c r="G621" t="s">
        <v>118</v>
      </c>
      <c r="H621" t="s">
        <v>81</v>
      </c>
      <c r="I621" s="34">
        <v>7990</v>
      </c>
      <c r="J621" s="35">
        <v>0</v>
      </c>
      <c r="K621" s="35">
        <v>0</v>
      </c>
      <c r="L621" s="35">
        <v>0</v>
      </c>
      <c r="M621" s="35">
        <v>88</v>
      </c>
      <c r="N621" s="35">
        <v>362</v>
      </c>
      <c r="O621" s="35">
        <v>157</v>
      </c>
      <c r="P621" s="35">
        <v>294</v>
      </c>
      <c r="Q621" s="35">
        <v>355</v>
      </c>
      <c r="R621" s="35">
        <v>390</v>
      </c>
      <c r="S621" s="35">
        <v>132</v>
      </c>
      <c r="T621" s="35">
        <v>206</v>
      </c>
      <c r="U621" s="35">
        <v>196</v>
      </c>
      <c r="V621" s="34">
        <v>178</v>
      </c>
      <c r="W621" s="34">
        <f t="shared" si="144"/>
        <v>201</v>
      </c>
      <c r="X621" s="35">
        <v>84</v>
      </c>
      <c r="Y621" s="35">
        <v>0</v>
      </c>
      <c r="Z621" s="35">
        <v>0</v>
      </c>
      <c r="AA621" s="34">
        <v>193</v>
      </c>
      <c r="AB621" s="34">
        <v>0</v>
      </c>
      <c r="AC621" s="34">
        <v>100</v>
      </c>
      <c r="AD621" s="34">
        <v>0</v>
      </c>
      <c r="AE621" s="34">
        <f t="shared" si="145"/>
        <v>293</v>
      </c>
      <c r="AF621" s="34">
        <f t="shared" si="146"/>
        <v>1.64606741573034</v>
      </c>
      <c r="AG621" s="34">
        <f t="shared" si="147"/>
        <v>1.45771144278607</v>
      </c>
      <c r="AH621" s="34">
        <v>100</v>
      </c>
      <c r="AI621" s="34">
        <v>0</v>
      </c>
      <c r="AJ621" s="35">
        <v>2600</v>
      </c>
      <c r="AK621" s="35">
        <v>473</v>
      </c>
      <c r="AL621" s="35">
        <v>201</v>
      </c>
      <c r="AM621" s="34">
        <v>0.7</v>
      </c>
      <c r="AN621" s="34">
        <f t="shared" si="148"/>
        <v>140.7</v>
      </c>
      <c r="AO621" s="35">
        <v>100</v>
      </c>
      <c r="AP621" s="35">
        <v>100</v>
      </c>
      <c r="AQ621" t="s">
        <v>82</v>
      </c>
      <c r="AR621">
        <v>8</v>
      </c>
      <c r="AS621" s="34">
        <v>0.066666666666667</v>
      </c>
      <c r="AT621" t="s">
        <v>83</v>
      </c>
      <c r="AU621" s="35">
        <f t="shared" si="158"/>
        <v>36.525</v>
      </c>
      <c r="AV621" s="35">
        <f t="shared" si="149"/>
        <v>100</v>
      </c>
      <c r="AW621" s="35">
        <f t="shared" si="150"/>
        <v>1.95522388059702</v>
      </c>
      <c r="AX621" s="35">
        <f t="shared" si="151"/>
        <v>0.955223880597015</v>
      </c>
      <c r="AY621" s="35">
        <f t="shared" si="152"/>
        <v>100</v>
      </c>
      <c r="AZ621" s="35">
        <f t="shared" si="153"/>
        <v>100</v>
      </c>
      <c r="BA621" s="27" t="str">
        <f t="shared" si="154"/>
        <v>3</v>
      </c>
      <c r="BB621" s="34">
        <v>0.00013338</v>
      </c>
      <c r="BC621" s="34">
        <f t="shared" si="155"/>
        <v>0.013338</v>
      </c>
      <c r="BD621" s="34" t="e">
        <f t="shared" si="156"/>
        <v>#REF!</v>
      </c>
      <c r="BE621" s="34">
        <v>0.047</v>
      </c>
      <c r="BF621" s="34">
        <f t="shared" si="159"/>
        <v>4.7</v>
      </c>
      <c r="BG621" s="34" t="e">
        <f t="shared" si="157"/>
        <v>#REF!</v>
      </c>
      <c r="BH621" t="str">
        <f>IF(AT621="UDARA","U","N")&amp;LEFT($C$4,2)&amp;MID($C$4,4,2)&amp;LEFT(A621,3)&amp;MID(E621,2,2)&amp;VLOOKUP(E621,Acuan_Reference!C:L,10,0)</f>
        <v>N1501YGY71AC</v>
      </c>
      <c r="BI621" t="s">
        <v>84</v>
      </c>
      <c r="BJ621" t="s">
        <v>119</v>
      </c>
      <c r="BK621" t="s">
        <v>86</v>
      </c>
      <c r="BL621" t="s">
        <v>87</v>
      </c>
    </row>
    <row r="622" hidden="1" spans="1:64">
      <c r="A622" t="s">
        <v>74</v>
      </c>
      <c r="B622" t="s">
        <v>75</v>
      </c>
      <c r="C622" t="s">
        <v>76</v>
      </c>
      <c r="D622" t="s">
        <v>123</v>
      </c>
      <c r="E622" t="s">
        <v>167</v>
      </c>
      <c r="F622" t="s">
        <v>168</v>
      </c>
      <c r="G622" t="s">
        <v>118</v>
      </c>
      <c r="H622" t="s">
        <v>81</v>
      </c>
      <c r="I622" s="34">
        <v>7990</v>
      </c>
      <c r="J622" s="35">
        <v>0</v>
      </c>
      <c r="K622" s="35">
        <v>0</v>
      </c>
      <c r="L622" s="35">
        <v>0</v>
      </c>
      <c r="M622" s="35">
        <v>758</v>
      </c>
      <c r="N622" s="35">
        <v>923</v>
      </c>
      <c r="O622" s="35">
        <v>851</v>
      </c>
      <c r="P622" s="35">
        <v>829</v>
      </c>
      <c r="Q622" s="35">
        <v>866</v>
      </c>
      <c r="R622" s="35">
        <v>318</v>
      </c>
      <c r="S622" s="35">
        <v>607</v>
      </c>
      <c r="T622" s="35">
        <v>780</v>
      </c>
      <c r="U622" s="35">
        <v>1279</v>
      </c>
      <c r="V622" s="34">
        <v>888.66666666667</v>
      </c>
      <c r="W622" s="34">
        <f t="shared" si="144"/>
        <v>842.666666666667</v>
      </c>
      <c r="X622" s="35">
        <v>599</v>
      </c>
      <c r="Y622" s="35">
        <v>0</v>
      </c>
      <c r="Z622" s="35">
        <v>0</v>
      </c>
      <c r="AA622" s="34">
        <v>0</v>
      </c>
      <c r="AB622" s="34">
        <v>0</v>
      </c>
      <c r="AC622" s="34">
        <v>500</v>
      </c>
      <c r="AD622" s="34">
        <v>0</v>
      </c>
      <c r="AE622" s="34">
        <f t="shared" si="145"/>
        <v>500</v>
      </c>
      <c r="AF622" s="34">
        <f t="shared" si="146"/>
        <v>0.562640660165039</v>
      </c>
      <c r="AG622" s="34">
        <f t="shared" si="147"/>
        <v>0.593354430379747</v>
      </c>
      <c r="AH622" s="34">
        <v>500</v>
      </c>
      <c r="AI622" s="34">
        <v>0</v>
      </c>
      <c r="AJ622" s="35">
        <v>2000</v>
      </c>
      <c r="AK622" s="35">
        <v>967</v>
      </c>
      <c r="AL622" s="35">
        <v>469</v>
      </c>
      <c r="AM622" s="34">
        <v>0.7</v>
      </c>
      <c r="AN622" s="34">
        <f t="shared" si="148"/>
        <v>589.866666666667</v>
      </c>
      <c r="AO622" s="35">
        <v>100</v>
      </c>
      <c r="AP622" s="35">
        <v>100</v>
      </c>
      <c r="AQ622" t="s">
        <v>82</v>
      </c>
      <c r="AR622">
        <v>8</v>
      </c>
      <c r="AS622" s="34">
        <v>0.066666666666667</v>
      </c>
      <c r="AT622" t="s">
        <v>83</v>
      </c>
      <c r="AU622" s="35">
        <f t="shared" si="158"/>
        <v>419.15</v>
      </c>
      <c r="AV622" s="35">
        <f t="shared" si="149"/>
        <v>500</v>
      </c>
      <c r="AW622" s="35">
        <f t="shared" si="150"/>
        <v>1.18670886075949</v>
      </c>
      <c r="AX622" s="35">
        <f t="shared" si="151"/>
        <v>0.630142405063291</v>
      </c>
      <c r="AY622" s="35">
        <f t="shared" si="152"/>
        <v>500</v>
      </c>
      <c r="AZ622" s="35">
        <f t="shared" si="153"/>
        <v>500</v>
      </c>
      <c r="BA622" s="27" t="str">
        <f t="shared" si="154"/>
        <v>2</v>
      </c>
      <c r="BB622" s="34">
        <v>0.00013338</v>
      </c>
      <c r="BC622" s="34">
        <f t="shared" si="155"/>
        <v>0.06669</v>
      </c>
      <c r="BD622" s="34" t="e">
        <f t="shared" si="156"/>
        <v>#REF!</v>
      </c>
      <c r="BE622" s="34">
        <v>0.047</v>
      </c>
      <c r="BF622" s="34">
        <f t="shared" si="159"/>
        <v>23.5</v>
      </c>
      <c r="BG622" s="34" t="e">
        <f t="shared" si="157"/>
        <v>#REF!</v>
      </c>
      <c r="BH622" t="str">
        <f>IF(AT622="UDARA","U","N")&amp;LEFT($C$4,2)&amp;MID($C$4,4,2)&amp;LEFT(A622,3)&amp;MID(E622,2,2)&amp;VLOOKUP(E622,Acuan_Reference!C:L,10,0)</f>
        <v>N1501BDG71AC</v>
      </c>
      <c r="BI622" t="s">
        <v>84</v>
      </c>
      <c r="BJ622" t="s">
        <v>119</v>
      </c>
      <c r="BK622" t="s">
        <v>86</v>
      </c>
      <c r="BL622" t="s">
        <v>87</v>
      </c>
    </row>
    <row r="623" hidden="1" spans="1:64">
      <c r="A623" t="s">
        <v>88</v>
      </c>
      <c r="B623" t="s">
        <v>75</v>
      </c>
      <c r="C623" t="s">
        <v>76</v>
      </c>
      <c r="D623" t="s">
        <v>123</v>
      </c>
      <c r="E623" t="s">
        <v>167</v>
      </c>
      <c r="F623" t="s">
        <v>168</v>
      </c>
      <c r="G623" t="s">
        <v>118</v>
      </c>
      <c r="H623" t="s">
        <v>81</v>
      </c>
      <c r="I623" s="34">
        <v>7990</v>
      </c>
      <c r="J623" s="35">
        <v>0</v>
      </c>
      <c r="K623" s="35">
        <v>0</v>
      </c>
      <c r="L623" s="35">
        <v>0</v>
      </c>
      <c r="M623" s="35">
        <v>175</v>
      </c>
      <c r="N623" s="35">
        <v>162</v>
      </c>
      <c r="O623" s="35">
        <v>167</v>
      </c>
      <c r="P623" s="35">
        <v>271</v>
      </c>
      <c r="Q623" s="35">
        <v>876</v>
      </c>
      <c r="R623" s="35">
        <v>791</v>
      </c>
      <c r="S623" s="35">
        <v>627</v>
      </c>
      <c r="T623" s="35">
        <v>101</v>
      </c>
      <c r="U623" s="35">
        <v>286</v>
      </c>
      <c r="V623" s="34">
        <v>338</v>
      </c>
      <c r="W623" s="34">
        <f t="shared" si="144"/>
        <v>268.333333333333</v>
      </c>
      <c r="X623" s="35">
        <v>123</v>
      </c>
      <c r="Y623" s="35">
        <v>0</v>
      </c>
      <c r="Z623" s="35">
        <v>0</v>
      </c>
      <c r="AA623" s="34">
        <v>563</v>
      </c>
      <c r="AB623" s="34">
        <v>0</v>
      </c>
      <c r="AC623" s="34">
        <v>0</v>
      </c>
      <c r="AD623" s="34">
        <v>0</v>
      </c>
      <c r="AE623" s="34">
        <f t="shared" si="145"/>
        <v>563</v>
      </c>
      <c r="AF623" s="34">
        <f t="shared" si="146"/>
        <v>1.66568047337278</v>
      </c>
      <c r="AG623" s="34">
        <f t="shared" si="147"/>
        <v>2.09813664596273</v>
      </c>
      <c r="AH623" s="34">
        <v>500</v>
      </c>
      <c r="AI623" s="34">
        <v>0</v>
      </c>
      <c r="AJ623" s="35">
        <v>2000</v>
      </c>
      <c r="AK623" s="35">
        <v>1238</v>
      </c>
      <c r="AL623" s="35">
        <v>418</v>
      </c>
      <c r="AM623" s="34">
        <v>0.6</v>
      </c>
      <c r="AN623" s="34">
        <f t="shared" si="148"/>
        <v>161</v>
      </c>
      <c r="AO623" s="35">
        <v>100</v>
      </c>
      <c r="AP623" s="35">
        <v>100</v>
      </c>
      <c r="AQ623" t="s">
        <v>82</v>
      </c>
      <c r="AR623">
        <v>8</v>
      </c>
      <c r="AS623" s="34">
        <v>0.033333333333333</v>
      </c>
      <c r="AT623" t="s">
        <v>83</v>
      </c>
      <c r="AU623" s="35">
        <f t="shared" si="158"/>
        <v>12</v>
      </c>
      <c r="AV623" s="35">
        <f t="shared" si="149"/>
        <v>100</v>
      </c>
      <c r="AW623" s="35">
        <f t="shared" si="150"/>
        <v>2.47080745341615</v>
      </c>
      <c r="AX623" s="35">
        <f t="shared" si="151"/>
        <v>0.91304347826087</v>
      </c>
      <c r="AY623" s="35">
        <f t="shared" si="152"/>
        <v>100</v>
      </c>
      <c r="AZ623" s="35">
        <f t="shared" si="153"/>
        <v>100</v>
      </c>
      <c r="BA623" s="27" t="str">
        <f t="shared" si="154"/>
        <v>3</v>
      </c>
      <c r="BB623" s="34">
        <v>0.00013338</v>
      </c>
      <c r="BC623" s="34">
        <f t="shared" si="155"/>
        <v>0.013338</v>
      </c>
      <c r="BD623" s="34" t="e">
        <f t="shared" si="156"/>
        <v>#REF!</v>
      </c>
      <c r="BE623" s="34">
        <v>0.047</v>
      </c>
      <c r="BF623" s="34">
        <f t="shared" si="159"/>
        <v>4.7</v>
      </c>
      <c r="BG623" s="34" t="e">
        <f t="shared" si="157"/>
        <v>#REF!</v>
      </c>
      <c r="BH623" t="str">
        <f>IF(AT623="UDARA","U","N")&amp;LEFT($C$4,2)&amp;MID($C$4,4,2)&amp;LEFT(A623,3)&amp;MID(E623,2,2)&amp;VLOOKUP(E623,Acuan_Reference!C:L,10,0)</f>
        <v>N1501BGR71AC</v>
      </c>
      <c r="BI623" t="s">
        <v>84</v>
      </c>
      <c r="BJ623" t="s">
        <v>119</v>
      </c>
      <c r="BK623" t="s">
        <v>86</v>
      </c>
      <c r="BL623" t="s">
        <v>87</v>
      </c>
    </row>
    <row r="624" hidden="1" spans="1:64">
      <c r="A624" t="s">
        <v>89</v>
      </c>
      <c r="B624" t="s">
        <v>75</v>
      </c>
      <c r="C624" t="s">
        <v>76</v>
      </c>
      <c r="D624" t="s">
        <v>123</v>
      </c>
      <c r="E624" t="s">
        <v>167</v>
      </c>
      <c r="F624" t="s">
        <v>168</v>
      </c>
      <c r="G624" t="s">
        <v>118</v>
      </c>
      <c r="H624" t="s">
        <v>81</v>
      </c>
      <c r="I624" s="34">
        <v>7990</v>
      </c>
      <c r="J624" s="35">
        <v>0</v>
      </c>
      <c r="K624" s="35">
        <v>0</v>
      </c>
      <c r="L624" s="35">
        <v>0</v>
      </c>
      <c r="M624" s="35">
        <v>0</v>
      </c>
      <c r="N624" s="35">
        <v>5</v>
      </c>
      <c r="O624" s="35">
        <v>6</v>
      </c>
      <c r="P624" s="35">
        <v>33</v>
      </c>
      <c r="Q624" s="35">
        <v>13</v>
      </c>
      <c r="R624" s="35">
        <v>10</v>
      </c>
      <c r="S624" s="35">
        <v>39</v>
      </c>
      <c r="T624" s="35">
        <v>119</v>
      </c>
      <c r="U624" s="35">
        <v>29</v>
      </c>
      <c r="V624" s="34">
        <v>62.333333333333</v>
      </c>
      <c r="W624" s="34">
        <f t="shared" si="144"/>
        <v>65</v>
      </c>
      <c r="X624" s="35">
        <v>6</v>
      </c>
      <c r="Y624" s="35">
        <v>0</v>
      </c>
      <c r="Z624" s="35">
        <v>0</v>
      </c>
      <c r="AA624" s="34">
        <v>1738</v>
      </c>
      <c r="AB624" s="34">
        <v>0</v>
      </c>
      <c r="AC624" s="34">
        <v>0</v>
      </c>
      <c r="AD624" s="34">
        <v>0</v>
      </c>
      <c r="AE624" s="34">
        <f t="shared" si="145"/>
        <v>1738</v>
      </c>
      <c r="AF624" s="34">
        <f t="shared" si="146"/>
        <v>27.8823529411766</v>
      </c>
      <c r="AG624" s="34">
        <f t="shared" si="147"/>
        <v>26.7384615384615</v>
      </c>
      <c r="AH624" s="34">
        <v>500</v>
      </c>
      <c r="AI624" s="34">
        <v>0</v>
      </c>
      <c r="AJ624" s="35">
        <v>2000</v>
      </c>
      <c r="AK624" s="35">
        <v>34</v>
      </c>
      <c r="AL624" s="35">
        <v>47</v>
      </c>
      <c r="AM624" s="34">
        <v>1.3</v>
      </c>
      <c r="AN624" s="34">
        <f t="shared" si="148"/>
        <v>84.5</v>
      </c>
      <c r="AO624" s="35">
        <v>100</v>
      </c>
      <c r="AP624" s="35">
        <v>100</v>
      </c>
      <c r="AQ624" t="s">
        <v>82</v>
      </c>
      <c r="AR624">
        <v>4</v>
      </c>
      <c r="AS624" s="34">
        <v>0.53333333333333</v>
      </c>
      <c r="AT624" t="s">
        <v>83</v>
      </c>
      <c r="AU624" s="35">
        <f t="shared" si="158"/>
        <v>0</v>
      </c>
      <c r="AV624" s="35">
        <f t="shared" si="149"/>
        <v>0</v>
      </c>
      <c r="AW624" s="35">
        <f t="shared" si="150"/>
        <v>26.7384615384615</v>
      </c>
      <c r="AX624" s="35">
        <f t="shared" si="151"/>
        <v>26.0153846153846</v>
      </c>
      <c r="AY624" s="35">
        <f t="shared" si="152"/>
        <v>0</v>
      </c>
      <c r="AZ624" s="35">
        <f t="shared" si="153"/>
        <v>0</v>
      </c>
      <c r="BA624" s="27" t="str">
        <f t="shared" si="154"/>
        <v>Kelipatan Kirim/Master box &gt; 3x FC+index</v>
      </c>
      <c r="BB624" s="34">
        <v>0.00013338</v>
      </c>
      <c r="BC624" s="34">
        <f t="shared" si="155"/>
        <v>0</v>
      </c>
      <c r="BD624" s="34" t="e">
        <f t="shared" si="156"/>
        <v>#REF!</v>
      </c>
      <c r="BE624" s="34">
        <v>0.047</v>
      </c>
      <c r="BF624" s="34">
        <f t="shared" si="159"/>
        <v>0</v>
      </c>
      <c r="BG624" s="34" t="e">
        <f t="shared" si="157"/>
        <v>#REF!</v>
      </c>
      <c r="BH624" t="str">
        <f>IF(AT624="UDARA","U","N")&amp;LEFT($C$4,2)&amp;MID($C$4,4,2)&amp;LEFT(A624,3)&amp;MID(E624,2,2)&amp;VLOOKUP(E624,Acuan_Reference!C:L,10,0)</f>
        <v>N1501BJM71AC</v>
      </c>
      <c r="BI624" t="s">
        <v>84</v>
      </c>
      <c r="BJ624" t="s">
        <v>119</v>
      </c>
      <c r="BK624" t="s">
        <v>86</v>
      </c>
      <c r="BL624" t="s">
        <v>87</v>
      </c>
    </row>
    <row r="625" hidden="1" spans="1:64">
      <c r="A625" t="s">
        <v>90</v>
      </c>
      <c r="B625" t="s">
        <v>75</v>
      </c>
      <c r="C625" t="s">
        <v>76</v>
      </c>
      <c r="D625" t="s">
        <v>123</v>
      </c>
      <c r="E625" t="s">
        <v>167</v>
      </c>
      <c r="F625" t="s">
        <v>168</v>
      </c>
      <c r="G625" t="s">
        <v>118</v>
      </c>
      <c r="H625" t="s">
        <v>81</v>
      </c>
      <c r="I625" s="34">
        <v>7990</v>
      </c>
      <c r="J625" s="35">
        <v>0</v>
      </c>
      <c r="K625" s="35">
        <v>0</v>
      </c>
      <c r="L625" s="35">
        <v>8</v>
      </c>
      <c r="M625" s="35">
        <v>456</v>
      </c>
      <c r="N625" s="35">
        <v>686</v>
      </c>
      <c r="O625" s="35">
        <v>419</v>
      </c>
      <c r="P625" s="35">
        <v>551</v>
      </c>
      <c r="Q625" s="35">
        <v>850</v>
      </c>
      <c r="R625" s="35">
        <v>376</v>
      </c>
      <c r="S625" s="35">
        <v>234</v>
      </c>
      <c r="T625" s="35">
        <v>366</v>
      </c>
      <c r="U625" s="35">
        <v>608</v>
      </c>
      <c r="V625" s="34">
        <v>402.66666666667</v>
      </c>
      <c r="W625" s="34">
        <f t="shared" si="144"/>
        <v>414.333333333333</v>
      </c>
      <c r="X625" s="35">
        <v>95</v>
      </c>
      <c r="Y625" s="35">
        <v>0</v>
      </c>
      <c r="Z625" s="35">
        <v>0</v>
      </c>
      <c r="AA625" s="34">
        <v>294</v>
      </c>
      <c r="AB625" s="34">
        <v>0</v>
      </c>
      <c r="AC625" s="34">
        <v>0</v>
      </c>
      <c r="AD625" s="34">
        <v>0</v>
      </c>
      <c r="AE625" s="34">
        <f t="shared" si="145"/>
        <v>294</v>
      </c>
      <c r="AF625" s="34">
        <f t="shared" si="146"/>
        <v>0.73013245033112</v>
      </c>
      <c r="AG625" s="34">
        <f t="shared" si="147"/>
        <v>0.709573612228479</v>
      </c>
      <c r="AH625" s="34">
        <v>500</v>
      </c>
      <c r="AI625" s="34">
        <v>0</v>
      </c>
      <c r="AJ625" s="35">
        <v>2000</v>
      </c>
      <c r="AK625" s="35">
        <v>788</v>
      </c>
      <c r="AL625" s="35">
        <v>269</v>
      </c>
      <c r="AM625" s="34">
        <v>0.6</v>
      </c>
      <c r="AN625" s="34">
        <f t="shared" si="148"/>
        <v>248.6</v>
      </c>
      <c r="AO625" s="35">
        <v>100</v>
      </c>
      <c r="AP625" s="35">
        <v>100</v>
      </c>
      <c r="AQ625" t="s">
        <v>82</v>
      </c>
      <c r="AR625">
        <v>12</v>
      </c>
      <c r="AS625" s="34">
        <v>0.033333333333333</v>
      </c>
      <c r="AT625" t="s">
        <v>83</v>
      </c>
      <c r="AU625" s="35">
        <f t="shared" si="158"/>
        <v>167.7</v>
      </c>
      <c r="AV625" s="35">
        <f t="shared" si="149"/>
        <v>200</v>
      </c>
      <c r="AW625" s="35">
        <f t="shared" si="150"/>
        <v>1.19227674979887</v>
      </c>
      <c r="AX625" s="35">
        <f t="shared" si="151"/>
        <v>0.543041029766694</v>
      </c>
      <c r="AY625" s="35">
        <f t="shared" si="152"/>
        <v>200</v>
      </c>
      <c r="AZ625" s="35">
        <f t="shared" si="153"/>
        <v>200</v>
      </c>
      <c r="BA625" s="27" t="str">
        <f t="shared" si="154"/>
        <v>3</v>
      </c>
      <c r="BB625" s="34">
        <v>0.00013338</v>
      </c>
      <c r="BC625" s="34">
        <f t="shared" si="155"/>
        <v>0.026676</v>
      </c>
      <c r="BD625" s="34" t="e">
        <f t="shared" si="156"/>
        <v>#REF!</v>
      </c>
      <c r="BE625" s="34">
        <v>0.047</v>
      </c>
      <c r="BF625" s="34">
        <f t="shared" si="159"/>
        <v>9.4</v>
      </c>
      <c r="BG625" s="34" t="e">
        <f t="shared" si="157"/>
        <v>#REF!</v>
      </c>
      <c r="BH625" t="str">
        <f>IF(AT625="UDARA","U","N")&amp;LEFT($C$4,2)&amp;MID($C$4,4,2)&amp;LEFT(A625,3)&amp;MID(E625,2,2)&amp;VLOOKUP(E625,Acuan_Reference!C:L,10,0)</f>
        <v>N1501BKS71AC</v>
      </c>
      <c r="BI625" t="s">
        <v>84</v>
      </c>
      <c r="BJ625" t="s">
        <v>119</v>
      </c>
      <c r="BK625" t="s">
        <v>86</v>
      </c>
      <c r="BL625" t="s">
        <v>87</v>
      </c>
    </row>
    <row r="626" hidden="1" spans="1:64">
      <c r="A626" t="s">
        <v>91</v>
      </c>
      <c r="B626" t="s">
        <v>75</v>
      </c>
      <c r="C626" t="s">
        <v>76</v>
      </c>
      <c r="D626" t="s">
        <v>123</v>
      </c>
      <c r="E626" t="s">
        <v>167</v>
      </c>
      <c r="F626" t="s">
        <v>168</v>
      </c>
      <c r="G626" t="s">
        <v>118</v>
      </c>
      <c r="H626" t="s">
        <v>81</v>
      </c>
      <c r="I626" s="34">
        <v>7990</v>
      </c>
      <c r="J626" s="35">
        <v>0</v>
      </c>
      <c r="K626" s="35">
        <v>0</v>
      </c>
      <c r="L626" s="35">
        <v>0</v>
      </c>
      <c r="M626" s="35">
        <v>2</v>
      </c>
      <c r="N626" s="35">
        <v>106</v>
      </c>
      <c r="O626" s="35">
        <v>29</v>
      </c>
      <c r="P626" s="35">
        <v>405</v>
      </c>
      <c r="Q626" s="35">
        <v>116</v>
      </c>
      <c r="R626" s="35">
        <v>213</v>
      </c>
      <c r="S626" s="35">
        <v>244</v>
      </c>
      <c r="T626" s="35">
        <v>88</v>
      </c>
      <c r="U626" s="35">
        <v>225</v>
      </c>
      <c r="V626" s="34">
        <v>185.66666666667</v>
      </c>
      <c r="W626" s="34">
        <f t="shared" si="144"/>
        <v>154.333333333333</v>
      </c>
      <c r="X626" s="35">
        <v>52</v>
      </c>
      <c r="Y626" s="35">
        <v>0</v>
      </c>
      <c r="Z626" s="35">
        <v>0</v>
      </c>
      <c r="AA626" s="34">
        <v>301</v>
      </c>
      <c r="AB626" s="34">
        <v>0</v>
      </c>
      <c r="AC626" s="34">
        <v>0</v>
      </c>
      <c r="AD626" s="34">
        <v>0</v>
      </c>
      <c r="AE626" s="34">
        <f t="shared" si="145"/>
        <v>301</v>
      </c>
      <c r="AF626" s="34">
        <f t="shared" si="146"/>
        <v>1.62118491921002</v>
      </c>
      <c r="AG626" s="34">
        <f t="shared" si="147"/>
        <v>1.95032397408207</v>
      </c>
      <c r="AH626" s="34">
        <v>500</v>
      </c>
      <c r="AI626" s="34">
        <v>0</v>
      </c>
      <c r="AJ626" s="35">
        <v>2000</v>
      </c>
      <c r="AK626" s="35">
        <v>310</v>
      </c>
      <c r="AL626" s="35">
        <v>150</v>
      </c>
      <c r="AM626" s="34">
        <v>0.9</v>
      </c>
      <c r="AN626" s="34">
        <f t="shared" si="148"/>
        <v>138.9</v>
      </c>
      <c r="AO626" s="35">
        <v>100</v>
      </c>
      <c r="AP626" s="35">
        <v>100</v>
      </c>
      <c r="AQ626" t="s">
        <v>82</v>
      </c>
      <c r="AR626">
        <v>4</v>
      </c>
      <c r="AS626" s="34">
        <v>0.13333333333333</v>
      </c>
      <c r="AT626" t="s">
        <v>83</v>
      </c>
      <c r="AU626" s="35">
        <f t="shared" si="158"/>
        <v>0</v>
      </c>
      <c r="AV626" s="35">
        <f t="shared" si="149"/>
        <v>0</v>
      </c>
      <c r="AW626" s="35">
        <f t="shared" si="150"/>
        <v>1.95032397408207</v>
      </c>
      <c r="AX626" s="35">
        <f t="shared" si="151"/>
        <v>0.978401727861771</v>
      </c>
      <c r="AY626" s="35">
        <f t="shared" si="152"/>
        <v>0</v>
      </c>
      <c r="AZ626" s="35">
        <f t="shared" si="153"/>
        <v>0</v>
      </c>
      <c r="BA626" s="27" t="str">
        <f t="shared" si="154"/>
        <v>3</v>
      </c>
      <c r="BB626" s="34">
        <v>0.00013338</v>
      </c>
      <c r="BC626" s="34">
        <f t="shared" si="155"/>
        <v>0</v>
      </c>
      <c r="BD626" s="34" t="e">
        <f t="shared" si="156"/>
        <v>#REF!</v>
      </c>
      <c r="BE626" s="34">
        <v>0.047</v>
      </c>
      <c r="BF626" s="34">
        <f t="shared" si="159"/>
        <v>0</v>
      </c>
      <c r="BG626" s="34" t="e">
        <f t="shared" si="157"/>
        <v>#REF!</v>
      </c>
      <c r="BH626" t="str">
        <f>IF(AT626="UDARA","U","N")&amp;LEFT($C$4,2)&amp;MID($C$4,4,2)&amp;LEFT(A626,3)&amp;MID(E626,2,2)&amp;VLOOKUP(E626,Acuan_Reference!C:L,10,0)</f>
        <v>N1501BLP71AC</v>
      </c>
      <c r="BI626" t="s">
        <v>84</v>
      </c>
      <c r="BJ626" t="s">
        <v>119</v>
      </c>
      <c r="BK626" t="s">
        <v>86</v>
      </c>
      <c r="BL626" t="s">
        <v>87</v>
      </c>
    </row>
    <row r="627" hidden="1" spans="1:64">
      <c r="A627" t="s">
        <v>92</v>
      </c>
      <c r="B627" t="s">
        <v>75</v>
      </c>
      <c r="C627" t="s">
        <v>76</v>
      </c>
      <c r="D627" t="s">
        <v>123</v>
      </c>
      <c r="E627" t="s">
        <v>167</v>
      </c>
      <c r="F627" t="s">
        <v>168</v>
      </c>
      <c r="G627" t="s">
        <v>118</v>
      </c>
      <c r="H627" t="s">
        <v>81</v>
      </c>
      <c r="I627" s="34">
        <v>7990</v>
      </c>
      <c r="J627" s="35">
        <v>0</v>
      </c>
      <c r="K627" s="35">
        <v>0</v>
      </c>
      <c r="L627" s="35">
        <v>0</v>
      </c>
      <c r="M627" s="35">
        <v>228</v>
      </c>
      <c r="N627" s="35">
        <v>340</v>
      </c>
      <c r="O627" s="35">
        <v>40</v>
      </c>
      <c r="P627" s="35">
        <v>7</v>
      </c>
      <c r="Q627" s="35">
        <v>16</v>
      </c>
      <c r="R627" s="35">
        <v>56</v>
      </c>
      <c r="S627" s="35">
        <v>73</v>
      </c>
      <c r="T627" s="35">
        <v>74</v>
      </c>
      <c r="U627" s="35">
        <v>61</v>
      </c>
      <c r="V627" s="34">
        <v>69.333333333333</v>
      </c>
      <c r="W627" s="34">
        <f t="shared" si="144"/>
        <v>63.6666666666667</v>
      </c>
      <c r="X627" s="35">
        <v>7</v>
      </c>
      <c r="Y627" s="35">
        <v>0</v>
      </c>
      <c r="Z627" s="35">
        <v>0</v>
      </c>
      <c r="AA627" s="34">
        <v>387</v>
      </c>
      <c r="AB627" s="34">
        <v>0</v>
      </c>
      <c r="AC627" s="34">
        <v>0</v>
      </c>
      <c r="AD627" s="34">
        <v>0</v>
      </c>
      <c r="AE627" s="34">
        <f t="shared" si="145"/>
        <v>387</v>
      </c>
      <c r="AF627" s="34">
        <f t="shared" si="146"/>
        <v>5.5817307692308</v>
      </c>
      <c r="AG627" s="34">
        <f t="shared" si="147"/>
        <v>6.07853403141361</v>
      </c>
      <c r="AH627" s="34">
        <v>500</v>
      </c>
      <c r="AI627" s="34">
        <v>0</v>
      </c>
      <c r="AJ627" s="35">
        <v>2000</v>
      </c>
      <c r="AK627" s="35">
        <v>79</v>
      </c>
      <c r="AL627" s="35">
        <v>56</v>
      </c>
      <c r="AM627" s="34">
        <v>1.5</v>
      </c>
      <c r="AN627" s="34">
        <f t="shared" si="148"/>
        <v>95.5</v>
      </c>
      <c r="AO627" s="35">
        <v>100</v>
      </c>
      <c r="AP627" s="35">
        <v>100</v>
      </c>
      <c r="AQ627" t="s">
        <v>82</v>
      </c>
      <c r="AR627">
        <v>2</v>
      </c>
      <c r="AS627" s="34">
        <v>0.53333333333333</v>
      </c>
      <c r="AT627" t="s">
        <v>83</v>
      </c>
      <c r="AU627" s="35">
        <f t="shared" si="158"/>
        <v>0</v>
      </c>
      <c r="AV627" s="35">
        <f t="shared" si="149"/>
        <v>0</v>
      </c>
      <c r="AW627" s="35">
        <f t="shared" si="150"/>
        <v>6.07853403141361</v>
      </c>
      <c r="AX627" s="35">
        <f t="shared" si="151"/>
        <v>5.19895287958115</v>
      </c>
      <c r="AY627" s="35">
        <f t="shared" si="152"/>
        <v>0</v>
      </c>
      <c r="AZ627" s="35">
        <f t="shared" si="153"/>
        <v>0</v>
      </c>
      <c r="BA627" s="27" t="str">
        <f t="shared" si="154"/>
        <v>Kelipatan Kirim/Master box &gt; 3x FC+index</v>
      </c>
      <c r="BB627" s="34">
        <v>0.00013338</v>
      </c>
      <c r="BC627" s="34">
        <f t="shared" si="155"/>
        <v>0</v>
      </c>
      <c r="BD627" s="34" t="e">
        <f t="shared" si="156"/>
        <v>#REF!</v>
      </c>
      <c r="BE627" s="34">
        <v>0.047</v>
      </c>
      <c r="BF627" s="34">
        <f t="shared" si="159"/>
        <v>0</v>
      </c>
      <c r="BG627" s="34" t="e">
        <f t="shared" si="157"/>
        <v>#REF!</v>
      </c>
      <c r="BH627" t="str">
        <f>IF(AT627="UDARA","U","N")&amp;LEFT($C$4,2)&amp;MID($C$4,4,2)&amp;LEFT(A627,3)&amp;MID(E627,2,2)&amp;VLOOKUP(E627,Acuan_Reference!C:L,10,0)</f>
        <v>N1501BTM71AC</v>
      </c>
      <c r="BI627" t="s">
        <v>84</v>
      </c>
      <c r="BJ627" t="s">
        <v>119</v>
      </c>
      <c r="BK627" t="s">
        <v>86</v>
      </c>
      <c r="BL627" t="s">
        <v>87</v>
      </c>
    </row>
    <row r="628" hidden="1" spans="1:64">
      <c r="A628" t="s">
        <v>93</v>
      </c>
      <c r="B628" t="s">
        <v>75</v>
      </c>
      <c r="C628" t="s">
        <v>76</v>
      </c>
      <c r="D628" t="s">
        <v>123</v>
      </c>
      <c r="E628" t="s">
        <v>167</v>
      </c>
      <c r="F628" t="s">
        <v>168</v>
      </c>
      <c r="G628" t="s">
        <v>118</v>
      </c>
      <c r="H628" t="s">
        <v>81</v>
      </c>
      <c r="I628" s="34">
        <v>7990</v>
      </c>
      <c r="J628" s="35">
        <v>0</v>
      </c>
      <c r="K628" s="35">
        <v>0</v>
      </c>
      <c r="L628" s="35">
        <v>0</v>
      </c>
      <c r="M628" s="35">
        <v>16</v>
      </c>
      <c r="N628" s="35">
        <v>9</v>
      </c>
      <c r="O628" s="35">
        <v>19</v>
      </c>
      <c r="P628" s="35">
        <v>53</v>
      </c>
      <c r="Q628" s="35">
        <v>122</v>
      </c>
      <c r="R628" s="35">
        <v>68</v>
      </c>
      <c r="S628" s="35">
        <v>284</v>
      </c>
      <c r="T628" s="35">
        <v>361</v>
      </c>
      <c r="U628" s="35">
        <v>610</v>
      </c>
      <c r="V628" s="34">
        <v>418.33333333333</v>
      </c>
      <c r="W628" s="34">
        <f t="shared" si="144"/>
        <v>389</v>
      </c>
      <c r="X628" s="35">
        <v>54</v>
      </c>
      <c r="Y628" s="35">
        <v>0</v>
      </c>
      <c r="Z628" s="35">
        <v>0</v>
      </c>
      <c r="AA628" s="34">
        <v>442</v>
      </c>
      <c r="AB628" s="34">
        <v>0</v>
      </c>
      <c r="AC628" s="34">
        <v>100</v>
      </c>
      <c r="AD628" s="34">
        <v>0</v>
      </c>
      <c r="AE628" s="34">
        <f t="shared" si="145"/>
        <v>542</v>
      </c>
      <c r="AF628" s="34">
        <f t="shared" si="146"/>
        <v>1.29561752988049</v>
      </c>
      <c r="AG628" s="34">
        <f t="shared" si="147"/>
        <v>1.39331619537275</v>
      </c>
      <c r="AH628" s="34">
        <v>500</v>
      </c>
      <c r="AI628" s="34">
        <v>0</v>
      </c>
      <c r="AJ628" s="35">
        <v>2000</v>
      </c>
      <c r="AK628" s="35">
        <v>256</v>
      </c>
      <c r="AL628" s="35">
        <v>196</v>
      </c>
      <c r="AM628" s="34">
        <v>0.8</v>
      </c>
      <c r="AN628" s="34">
        <f t="shared" si="148"/>
        <v>311.2</v>
      </c>
      <c r="AO628" s="35">
        <v>100</v>
      </c>
      <c r="AP628" s="35">
        <v>100</v>
      </c>
      <c r="AQ628" t="s">
        <v>82</v>
      </c>
      <c r="AR628">
        <v>4</v>
      </c>
      <c r="AS628" s="34">
        <v>0.066666666666667</v>
      </c>
      <c r="AT628" t="s">
        <v>83</v>
      </c>
      <c r="AU628" s="35">
        <f t="shared" si="158"/>
        <v>0</v>
      </c>
      <c r="AV628" s="35">
        <f t="shared" si="149"/>
        <v>0</v>
      </c>
      <c r="AW628" s="35">
        <f t="shared" si="150"/>
        <v>1.39331619537275</v>
      </c>
      <c r="AX628" s="35">
        <f t="shared" si="151"/>
        <v>0.889460154241645</v>
      </c>
      <c r="AY628" s="35">
        <f t="shared" si="152"/>
        <v>0</v>
      </c>
      <c r="AZ628" s="35">
        <f t="shared" si="153"/>
        <v>0</v>
      </c>
      <c r="BA628" s="27" t="str">
        <f t="shared" si="154"/>
        <v>3</v>
      </c>
      <c r="BB628" s="34">
        <v>0.00013338</v>
      </c>
      <c r="BC628" s="34">
        <f t="shared" si="155"/>
        <v>0</v>
      </c>
      <c r="BD628" s="34" t="e">
        <f t="shared" si="156"/>
        <v>#REF!</v>
      </c>
      <c r="BE628" s="34">
        <v>0.047</v>
      </c>
      <c r="BF628" s="34">
        <f t="shared" si="159"/>
        <v>0</v>
      </c>
      <c r="BG628" s="34" t="e">
        <f t="shared" si="157"/>
        <v>#REF!</v>
      </c>
      <c r="BH628" t="str">
        <f>IF(AT628="UDARA","U","N")&amp;LEFT($C$4,2)&amp;MID($C$4,4,2)&amp;LEFT(A628,3)&amp;MID(E628,2,2)&amp;VLOOKUP(E628,Acuan_Reference!C:L,10,0)</f>
        <v>N1501CRB71AC</v>
      </c>
      <c r="BI628" t="s">
        <v>84</v>
      </c>
      <c r="BJ628" t="s">
        <v>119</v>
      </c>
      <c r="BK628" t="s">
        <v>86</v>
      </c>
      <c r="BL628" t="s">
        <v>87</v>
      </c>
    </row>
    <row r="629" hidden="1" spans="1:64">
      <c r="A629" t="s">
        <v>94</v>
      </c>
      <c r="B629" t="s">
        <v>75</v>
      </c>
      <c r="C629" t="s">
        <v>76</v>
      </c>
      <c r="D629" t="s">
        <v>123</v>
      </c>
      <c r="E629" t="s">
        <v>167</v>
      </c>
      <c r="F629" t="s">
        <v>168</v>
      </c>
      <c r="G629" t="s">
        <v>118</v>
      </c>
      <c r="H629" t="s">
        <v>81</v>
      </c>
      <c r="I629" s="34">
        <v>7990</v>
      </c>
      <c r="J629" s="35">
        <v>0</v>
      </c>
      <c r="K629" s="35">
        <v>0</v>
      </c>
      <c r="L629" s="35">
        <v>0</v>
      </c>
      <c r="M629" s="35">
        <v>42</v>
      </c>
      <c r="N629" s="35">
        <v>32</v>
      </c>
      <c r="O629" s="35">
        <v>71</v>
      </c>
      <c r="P629" s="35">
        <v>141</v>
      </c>
      <c r="Q629" s="35">
        <v>109</v>
      </c>
      <c r="R629" s="35">
        <v>48</v>
      </c>
      <c r="S629" s="35">
        <v>95</v>
      </c>
      <c r="T629" s="35">
        <v>76</v>
      </c>
      <c r="U629" s="35">
        <v>122</v>
      </c>
      <c r="V629" s="34">
        <v>97.666666666667</v>
      </c>
      <c r="W629" s="34">
        <f t="shared" si="144"/>
        <v>86.3333333333333</v>
      </c>
      <c r="X629" s="35">
        <v>30</v>
      </c>
      <c r="Y629" s="35">
        <v>0</v>
      </c>
      <c r="Z629" s="35">
        <v>0</v>
      </c>
      <c r="AA629" s="34">
        <v>715</v>
      </c>
      <c r="AB629" s="34">
        <v>0</v>
      </c>
      <c r="AC629" s="34">
        <v>0</v>
      </c>
      <c r="AD629" s="34">
        <v>0</v>
      </c>
      <c r="AE629" s="34">
        <f t="shared" si="145"/>
        <v>715</v>
      </c>
      <c r="AF629" s="34">
        <f t="shared" si="146"/>
        <v>7.32081911262796</v>
      </c>
      <c r="AG629" s="34">
        <f t="shared" si="147"/>
        <v>8.28185328185328</v>
      </c>
      <c r="AH629" s="34">
        <v>500</v>
      </c>
      <c r="AI629" s="34">
        <v>0</v>
      </c>
      <c r="AJ629" s="35">
        <v>2000</v>
      </c>
      <c r="AK629" s="35">
        <v>137</v>
      </c>
      <c r="AL629" s="35">
        <v>61</v>
      </c>
      <c r="AM629" s="34">
        <v>0.8</v>
      </c>
      <c r="AN629" s="34">
        <f t="shared" si="148"/>
        <v>69.0666666666667</v>
      </c>
      <c r="AO629" s="35">
        <v>100</v>
      </c>
      <c r="AP629" s="35">
        <v>100</v>
      </c>
      <c r="AQ629" t="s">
        <v>82</v>
      </c>
      <c r="AR629">
        <v>8</v>
      </c>
      <c r="AS629" s="34">
        <v>0.13333333333333</v>
      </c>
      <c r="AT629" t="s">
        <v>83</v>
      </c>
      <c r="AU629" s="35">
        <f t="shared" si="158"/>
        <v>0</v>
      </c>
      <c r="AV629" s="35">
        <f t="shared" si="149"/>
        <v>0</v>
      </c>
      <c r="AW629" s="35">
        <f t="shared" si="150"/>
        <v>8.28185328185328</v>
      </c>
      <c r="AX629" s="35">
        <f t="shared" si="151"/>
        <v>7.57528957528958</v>
      </c>
      <c r="AY629" s="35">
        <f t="shared" si="152"/>
        <v>0</v>
      </c>
      <c r="AZ629" s="35">
        <f t="shared" si="153"/>
        <v>0</v>
      </c>
      <c r="BA629" s="27" t="str">
        <f t="shared" si="154"/>
        <v>Kelipatan Kirim/Master box &gt; 3x FC+index</v>
      </c>
      <c r="BB629" s="34">
        <v>0.00013338</v>
      </c>
      <c r="BC629" s="34">
        <f t="shared" si="155"/>
        <v>0</v>
      </c>
      <c r="BD629" s="34" t="e">
        <f t="shared" si="156"/>
        <v>#REF!</v>
      </c>
      <c r="BE629" s="34">
        <v>0.047</v>
      </c>
      <c r="BF629" s="34">
        <f t="shared" si="159"/>
        <v>0</v>
      </c>
      <c r="BG629" s="34" t="e">
        <f t="shared" si="157"/>
        <v>#REF!</v>
      </c>
      <c r="BH629" t="str">
        <f>IF(AT629="UDARA","U","N")&amp;LEFT($C$4,2)&amp;MID($C$4,4,2)&amp;LEFT(A629,3)&amp;MID(E629,2,2)&amp;VLOOKUP(E629,Acuan_Reference!C:L,10,0)</f>
        <v>N1501DPS71AC</v>
      </c>
      <c r="BI629" t="s">
        <v>84</v>
      </c>
      <c r="BJ629" t="s">
        <v>119</v>
      </c>
      <c r="BK629" t="s">
        <v>86</v>
      </c>
      <c r="BL629" t="s">
        <v>87</v>
      </c>
    </row>
    <row r="630" hidden="1" spans="1:64">
      <c r="A630" t="s">
        <v>95</v>
      </c>
      <c r="B630" t="s">
        <v>75</v>
      </c>
      <c r="C630" t="s">
        <v>76</v>
      </c>
      <c r="D630" t="s">
        <v>123</v>
      </c>
      <c r="E630" t="s">
        <v>167</v>
      </c>
      <c r="F630" t="s">
        <v>168</v>
      </c>
      <c r="G630" t="s">
        <v>118</v>
      </c>
      <c r="H630" t="s">
        <v>81</v>
      </c>
      <c r="I630" s="34">
        <v>7990</v>
      </c>
      <c r="J630" s="35">
        <v>0</v>
      </c>
      <c r="K630" s="35">
        <v>0</v>
      </c>
      <c r="L630" s="35">
        <v>0</v>
      </c>
      <c r="M630" s="35">
        <v>248</v>
      </c>
      <c r="N630" s="35">
        <v>289</v>
      </c>
      <c r="O630" s="35">
        <v>184</v>
      </c>
      <c r="P630" s="35">
        <v>70</v>
      </c>
      <c r="Q630" s="35">
        <v>97</v>
      </c>
      <c r="R630" s="35">
        <v>-1</v>
      </c>
      <c r="S630" s="35">
        <v>21</v>
      </c>
      <c r="T630" s="35">
        <v>109</v>
      </c>
      <c r="U630" s="35">
        <v>138</v>
      </c>
      <c r="V630" s="34">
        <v>89.333333333333</v>
      </c>
      <c r="W630" s="34">
        <f t="shared" si="144"/>
        <v>94.3333333333333</v>
      </c>
      <c r="X630" s="35">
        <v>29</v>
      </c>
      <c r="Y630" s="35">
        <v>0</v>
      </c>
      <c r="Z630" s="35">
        <v>0</v>
      </c>
      <c r="AA630" s="34">
        <v>285</v>
      </c>
      <c r="AB630" s="34">
        <v>0</v>
      </c>
      <c r="AC630" s="34">
        <v>0</v>
      </c>
      <c r="AD630" s="34">
        <v>0</v>
      </c>
      <c r="AE630" s="34">
        <f t="shared" si="145"/>
        <v>285</v>
      </c>
      <c r="AF630" s="34">
        <f t="shared" si="146"/>
        <v>3.1902985074627</v>
      </c>
      <c r="AG630" s="34">
        <f t="shared" si="147"/>
        <v>3.02120141342756</v>
      </c>
      <c r="AH630" s="34">
        <v>500</v>
      </c>
      <c r="AI630" s="34">
        <v>0</v>
      </c>
      <c r="AJ630" s="35">
        <v>2000</v>
      </c>
      <c r="AK630" s="35">
        <v>64</v>
      </c>
      <c r="AL630" s="35">
        <v>36</v>
      </c>
      <c r="AM630" s="34">
        <v>0.25</v>
      </c>
      <c r="AN630" s="34">
        <f t="shared" si="148"/>
        <v>23.5833333333333</v>
      </c>
      <c r="AO630" s="35">
        <v>100</v>
      </c>
      <c r="AP630" s="35">
        <v>100</v>
      </c>
      <c r="AQ630" t="s">
        <v>82</v>
      </c>
      <c r="AR630">
        <v>12</v>
      </c>
      <c r="AS630" s="34">
        <v>0.033333333333333</v>
      </c>
      <c r="AT630" t="s">
        <v>83</v>
      </c>
      <c r="AU630" s="35">
        <f t="shared" si="158"/>
        <v>0</v>
      </c>
      <c r="AV630" s="35">
        <f t="shared" si="149"/>
        <v>0</v>
      </c>
      <c r="AW630" s="35">
        <f t="shared" si="150"/>
        <v>3.02120141342756</v>
      </c>
      <c r="AX630" s="35">
        <f t="shared" si="151"/>
        <v>2.63957597173145</v>
      </c>
      <c r="AY630" s="35">
        <f t="shared" si="152"/>
        <v>0</v>
      </c>
      <c r="AZ630" s="35">
        <f t="shared" si="153"/>
        <v>0</v>
      </c>
      <c r="BA630" s="27" t="str">
        <f t="shared" si="154"/>
        <v>3</v>
      </c>
      <c r="BB630" s="34">
        <v>0.00013338</v>
      </c>
      <c r="BC630" s="34">
        <f t="shared" si="155"/>
        <v>0</v>
      </c>
      <c r="BD630" s="34" t="e">
        <f t="shared" si="156"/>
        <v>#REF!</v>
      </c>
      <c r="BE630" s="34">
        <v>0.047</v>
      </c>
      <c r="BF630" s="34">
        <f t="shared" si="159"/>
        <v>0</v>
      </c>
      <c r="BG630" s="34" t="e">
        <f t="shared" si="157"/>
        <v>#REF!</v>
      </c>
      <c r="BH630" t="str">
        <f>IF(AT630="UDARA","U","N")&amp;LEFT($C$4,2)&amp;MID($C$4,4,2)&amp;LEFT(A630,3)&amp;MID(E630,2,2)&amp;VLOOKUP(E630,Acuan_Reference!C:L,10,0)</f>
        <v>N1501JAK71AC</v>
      </c>
      <c r="BI630" t="s">
        <v>84</v>
      </c>
      <c r="BJ630" t="s">
        <v>119</v>
      </c>
      <c r="BK630" t="s">
        <v>86</v>
      </c>
      <c r="BL630" t="s">
        <v>87</v>
      </c>
    </row>
    <row r="631" hidden="1" spans="1:64">
      <c r="A631" t="s">
        <v>96</v>
      </c>
      <c r="B631" t="s">
        <v>75</v>
      </c>
      <c r="C631" t="s">
        <v>76</v>
      </c>
      <c r="D631" t="s">
        <v>123</v>
      </c>
      <c r="E631" t="s">
        <v>167</v>
      </c>
      <c r="F631" t="s">
        <v>168</v>
      </c>
      <c r="G631" t="s">
        <v>118</v>
      </c>
      <c r="H631" t="s">
        <v>81</v>
      </c>
      <c r="I631" s="34">
        <v>7990</v>
      </c>
      <c r="J631" s="35">
        <v>0</v>
      </c>
      <c r="K631" s="35">
        <v>0</v>
      </c>
      <c r="L631" s="35">
        <v>0</v>
      </c>
      <c r="M631" s="35">
        <v>54</v>
      </c>
      <c r="N631" s="35">
        <v>137</v>
      </c>
      <c r="O631" s="35">
        <v>87</v>
      </c>
      <c r="P631" s="35">
        <v>13</v>
      </c>
      <c r="Q631" s="35">
        <v>105</v>
      </c>
      <c r="R631" s="35">
        <v>46</v>
      </c>
      <c r="S631" s="35">
        <v>19</v>
      </c>
      <c r="T631" s="35">
        <v>72</v>
      </c>
      <c r="U631" s="35">
        <v>155</v>
      </c>
      <c r="V631" s="34">
        <v>82</v>
      </c>
      <c r="W631" s="34">
        <f t="shared" si="144"/>
        <v>88.3333333333333</v>
      </c>
      <c r="X631" s="35">
        <v>3</v>
      </c>
      <c r="Y631" s="35">
        <v>0</v>
      </c>
      <c r="Z631" s="35">
        <v>0</v>
      </c>
      <c r="AA631" s="34">
        <v>277</v>
      </c>
      <c r="AB631" s="34">
        <v>0</v>
      </c>
      <c r="AC631" s="34">
        <v>0</v>
      </c>
      <c r="AD631" s="34">
        <v>0</v>
      </c>
      <c r="AE631" s="34">
        <f t="shared" si="145"/>
        <v>277</v>
      </c>
      <c r="AF631" s="34">
        <f t="shared" si="146"/>
        <v>3.3780487804878</v>
      </c>
      <c r="AG631" s="34">
        <f t="shared" si="147"/>
        <v>3.13584905660377</v>
      </c>
      <c r="AH631" s="34">
        <v>500</v>
      </c>
      <c r="AI631" s="34">
        <v>0</v>
      </c>
      <c r="AJ631" s="35">
        <v>2000</v>
      </c>
      <c r="AK631" s="35">
        <v>93</v>
      </c>
      <c r="AL631" s="35">
        <v>38</v>
      </c>
      <c r="AM631" s="34">
        <v>1.2</v>
      </c>
      <c r="AN631" s="34">
        <f t="shared" si="148"/>
        <v>106</v>
      </c>
      <c r="AO631" s="35">
        <v>100</v>
      </c>
      <c r="AP631" s="35">
        <v>100</v>
      </c>
      <c r="AQ631" t="s">
        <v>82</v>
      </c>
      <c r="AR631">
        <v>2</v>
      </c>
      <c r="AS631" s="34">
        <v>0.2</v>
      </c>
      <c r="AT631" t="s">
        <v>83</v>
      </c>
      <c r="AU631" s="35">
        <f t="shared" si="158"/>
        <v>0</v>
      </c>
      <c r="AV631" s="35">
        <f t="shared" si="149"/>
        <v>0</v>
      </c>
      <c r="AW631" s="35">
        <f t="shared" si="150"/>
        <v>3.13584905660377</v>
      </c>
      <c r="AX631" s="35">
        <f t="shared" si="151"/>
        <v>2.70566037735849</v>
      </c>
      <c r="AY631" s="35">
        <f t="shared" si="152"/>
        <v>0</v>
      </c>
      <c r="AZ631" s="35">
        <f t="shared" si="153"/>
        <v>0</v>
      </c>
      <c r="BA631" s="27" t="str">
        <f t="shared" si="154"/>
        <v>3</v>
      </c>
      <c r="BB631" s="34">
        <v>0.00013338</v>
      </c>
      <c r="BC631" s="34">
        <f t="shared" si="155"/>
        <v>0</v>
      </c>
      <c r="BD631" s="34" t="e">
        <f t="shared" si="156"/>
        <v>#REF!</v>
      </c>
      <c r="BE631" s="34">
        <v>0.047</v>
      </c>
      <c r="BF631" s="34">
        <f t="shared" si="159"/>
        <v>0</v>
      </c>
      <c r="BG631" s="34" t="e">
        <f t="shared" si="157"/>
        <v>#REF!</v>
      </c>
      <c r="BH631" t="str">
        <f>IF(AT631="UDARA","U","N")&amp;LEFT($C$4,2)&amp;MID($C$4,4,2)&amp;LEFT(A631,3)&amp;MID(E631,2,2)&amp;VLOOKUP(E631,Acuan_Reference!C:L,10,0)</f>
        <v>N1501JBI71AC</v>
      </c>
      <c r="BI631" t="s">
        <v>84</v>
      </c>
      <c r="BJ631" t="s">
        <v>119</v>
      </c>
      <c r="BK631" t="s">
        <v>86</v>
      </c>
      <c r="BL631" t="s">
        <v>87</v>
      </c>
    </row>
    <row r="632" hidden="1" spans="1:64">
      <c r="A632" t="s">
        <v>97</v>
      </c>
      <c r="B632" t="s">
        <v>75</v>
      </c>
      <c r="C632" t="s">
        <v>76</v>
      </c>
      <c r="D632" t="s">
        <v>123</v>
      </c>
      <c r="E632" t="s">
        <v>167</v>
      </c>
      <c r="F632" t="s">
        <v>168</v>
      </c>
      <c r="G632" t="s">
        <v>118</v>
      </c>
      <c r="H632" t="s">
        <v>81</v>
      </c>
      <c r="I632" s="34">
        <v>7990</v>
      </c>
      <c r="J632" s="35">
        <v>0</v>
      </c>
      <c r="K632" s="35">
        <v>0</v>
      </c>
      <c r="L632" s="35">
        <v>0</v>
      </c>
      <c r="M632" s="35">
        <v>0</v>
      </c>
      <c r="N632" s="35">
        <v>5</v>
      </c>
      <c r="O632" s="35">
        <v>7</v>
      </c>
      <c r="P632" s="35">
        <v>73</v>
      </c>
      <c r="Q632" s="35">
        <v>57</v>
      </c>
      <c r="R632" s="35">
        <v>28</v>
      </c>
      <c r="S632" s="35">
        <v>257</v>
      </c>
      <c r="T632" s="35">
        <v>595</v>
      </c>
      <c r="U632" s="35">
        <v>1633</v>
      </c>
      <c r="V632" s="34">
        <v>828.33333333333</v>
      </c>
      <c r="W632" s="34">
        <f t="shared" si="144"/>
        <v>823.333333333333</v>
      </c>
      <c r="X632" s="35">
        <v>1</v>
      </c>
      <c r="Y632" s="35">
        <v>0</v>
      </c>
      <c r="Z632" s="35">
        <v>0</v>
      </c>
      <c r="AA632" s="34">
        <v>60</v>
      </c>
      <c r="AB632" s="34">
        <v>0</v>
      </c>
      <c r="AC632" s="34">
        <v>300</v>
      </c>
      <c r="AD632" s="34">
        <v>2000</v>
      </c>
      <c r="AE632" s="34">
        <f t="shared" si="145"/>
        <v>2360</v>
      </c>
      <c r="AF632" s="34">
        <f t="shared" si="146"/>
        <v>2.84909456740444</v>
      </c>
      <c r="AG632" s="34">
        <f t="shared" si="147"/>
        <v>0.437246963562753</v>
      </c>
      <c r="AH632" s="34">
        <v>500</v>
      </c>
      <c r="AI632" s="34">
        <v>0</v>
      </c>
      <c r="AJ632" s="35">
        <v>2000</v>
      </c>
      <c r="AK632" s="35">
        <v>185</v>
      </c>
      <c r="AL632" s="35">
        <v>242</v>
      </c>
      <c r="AM632" s="34">
        <v>0.5</v>
      </c>
      <c r="AN632" s="34">
        <f t="shared" si="148"/>
        <v>411.666666666667</v>
      </c>
      <c r="AO632" s="35">
        <v>100</v>
      </c>
      <c r="AP632" s="35">
        <v>100</v>
      </c>
      <c r="AQ632" t="s">
        <v>82</v>
      </c>
      <c r="AR632">
        <v>20</v>
      </c>
      <c r="AS632" s="34">
        <v>0.033333333333333</v>
      </c>
      <c r="AT632" t="s">
        <v>83</v>
      </c>
      <c r="AU632" s="35">
        <f t="shared" si="158"/>
        <v>0</v>
      </c>
      <c r="AV632" s="35">
        <f t="shared" si="149"/>
        <v>0</v>
      </c>
      <c r="AW632" s="35">
        <f t="shared" si="150"/>
        <v>2.8663967611336</v>
      </c>
      <c r="AX632" s="35">
        <f t="shared" si="151"/>
        <v>2.57246963562753</v>
      </c>
      <c r="AY632" s="35">
        <f t="shared" si="152"/>
        <v>0</v>
      </c>
      <c r="AZ632" s="35">
        <f t="shared" si="153"/>
        <v>0</v>
      </c>
      <c r="BA632" s="27" t="str">
        <f t="shared" si="154"/>
        <v>3</v>
      </c>
      <c r="BB632" s="34">
        <v>0.00013338</v>
      </c>
      <c r="BC632" s="34">
        <f t="shared" si="155"/>
        <v>0</v>
      </c>
      <c r="BD632" s="34" t="e">
        <f t="shared" si="156"/>
        <v>#REF!</v>
      </c>
      <c r="BE632" s="34">
        <v>0.047</v>
      </c>
      <c r="BF632" s="34">
        <f t="shared" si="159"/>
        <v>0</v>
      </c>
      <c r="BG632" s="34" t="e">
        <f t="shared" si="157"/>
        <v>#REF!</v>
      </c>
      <c r="BH632" t="str">
        <f>IF(AT632="UDARA","U","N")&amp;LEFT($C$4,2)&amp;MID($C$4,4,2)&amp;LEFT(A632,3)&amp;MID(E632,2,2)&amp;VLOOKUP(E632,Acuan_Reference!C:L,10,0)</f>
        <v>N1501JKT71AC</v>
      </c>
      <c r="BI632" t="s">
        <v>84</v>
      </c>
      <c r="BJ632" t="s">
        <v>119</v>
      </c>
      <c r="BK632" t="s">
        <v>86</v>
      </c>
      <c r="BL632" t="s">
        <v>87</v>
      </c>
    </row>
    <row r="633" hidden="1" spans="1:64">
      <c r="A633" t="s">
        <v>98</v>
      </c>
      <c r="B633" t="s">
        <v>75</v>
      </c>
      <c r="C633" t="s">
        <v>76</v>
      </c>
      <c r="D633" t="s">
        <v>123</v>
      </c>
      <c r="E633" t="s">
        <v>167</v>
      </c>
      <c r="F633" t="s">
        <v>168</v>
      </c>
      <c r="G633" t="s">
        <v>118</v>
      </c>
      <c r="H633" t="s">
        <v>81</v>
      </c>
      <c r="I633" s="34">
        <v>7990</v>
      </c>
      <c r="J633" s="35">
        <v>0</v>
      </c>
      <c r="K633" s="35">
        <v>0</v>
      </c>
      <c r="L633" s="35">
        <v>34</v>
      </c>
      <c r="M633" s="35">
        <v>139</v>
      </c>
      <c r="N633" s="35">
        <v>164</v>
      </c>
      <c r="O633" s="35">
        <v>111</v>
      </c>
      <c r="P633" s="35">
        <v>182</v>
      </c>
      <c r="Q633" s="35">
        <v>310</v>
      </c>
      <c r="R633" s="35">
        <v>323</v>
      </c>
      <c r="S633" s="35">
        <v>196</v>
      </c>
      <c r="T633" s="35">
        <v>346</v>
      </c>
      <c r="U633" s="35">
        <v>538</v>
      </c>
      <c r="V633" s="34">
        <v>360</v>
      </c>
      <c r="W633" s="34">
        <f t="shared" si="144"/>
        <v>374</v>
      </c>
      <c r="X633" s="35">
        <v>202</v>
      </c>
      <c r="Y633" s="35">
        <v>0</v>
      </c>
      <c r="Z633" s="35">
        <v>0</v>
      </c>
      <c r="AA633" s="34">
        <v>283</v>
      </c>
      <c r="AB633" s="34">
        <v>0</v>
      </c>
      <c r="AC633" s="34">
        <v>0</v>
      </c>
      <c r="AD633" s="34">
        <v>200</v>
      </c>
      <c r="AE633" s="34">
        <f t="shared" si="145"/>
        <v>483</v>
      </c>
      <c r="AF633" s="34">
        <f t="shared" si="146"/>
        <v>1.34166666666667</v>
      </c>
      <c r="AG633" s="34">
        <f t="shared" si="147"/>
        <v>0.75668449197861</v>
      </c>
      <c r="AH633" s="34">
        <v>500</v>
      </c>
      <c r="AI633" s="34">
        <v>0</v>
      </c>
      <c r="AJ633" s="35">
        <v>2000</v>
      </c>
      <c r="AK633" s="35">
        <v>448</v>
      </c>
      <c r="AL633" s="35">
        <v>238</v>
      </c>
      <c r="AM633" s="34">
        <v>0.9</v>
      </c>
      <c r="AN633" s="34">
        <f t="shared" si="148"/>
        <v>336.6</v>
      </c>
      <c r="AO633" s="35">
        <v>100</v>
      </c>
      <c r="AP633" s="35">
        <v>100</v>
      </c>
      <c r="AQ633" t="s">
        <v>82</v>
      </c>
      <c r="AR633">
        <v>4</v>
      </c>
      <c r="AS633" s="34">
        <v>0.1</v>
      </c>
      <c r="AT633" t="s">
        <v>83</v>
      </c>
      <c r="AU633" s="35">
        <f t="shared" si="158"/>
        <v>68.7</v>
      </c>
      <c r="AV633" s="35">
        <f t="shared" si="149"/>
        <v>100</v>
      </c>
      <c r="AW633" s="35">
        <f t="shared" si="150"/>
        <v>1.55882352941176</v>
      </c>
      <c r="AX633" s="35">
        <f t="shared" si="151"/>
        <v>0.922459893048128</v>
      </c>
      <c r="AY633" s="35">
        <f t="shared" si="152"/>
        <v>100</v>
      </c>
      <c r="AZ633" s="35">
        <f t="shared" si="153"/>
        <v>100</v>
      </c>
      <c r="BA633" s="27" t="str">
        <f t="shared" si="154"/>
        <v>3</v>
      </c>
      <c r="BB633" s="34">
        <v>0.00013338</v>
      </c>
      <c r="BC633" s="34">
        <f t="shared" si="155"/>
        <v>0.013338</v>
      </c>
      <c r="BD633" s="34" t="e">
        <f t="shared" si="156"/>
        <v>#REF!</v>
      </c>
      <c r="BE633" s="34">
        <v>0.047</v>
      </c>
      <c r="BF633" s="34">
        <f t="shared" si="159"/>
        <v>4.7</v>
      </c>
      <c r="BG633" s="34" t="e">
        <f t="shared" si="157"/>
        <v>#REF!</v>
      </c>
      <c r="BH633" t="str">
        <f>IF(AT633="UDARA","U","N")&amp;LEFT($C$4,2)&amp;MID($C$4,4,2)&amp;LEFT(A633,3)&amp;MID(E633,2,2)&amp;VLOOKUP(E633,Acuan_Reference!C:L,10,0)</f>
        <v>N1501JMR71AC</v>
      </c>
      <c r="BI633" t="s">
        <v>84</v>
      </c>
      <c r="BJ633" t="s">
        <v>119</v>
      </c>
      <c r="BK633" t="s">
        <v>86</v>
      </c>
      <c r="BL633" t="s">
        <v>87</v>
      </c>
    </row>
    <row r="634" hidden="1" spans="1:64">
      <c r="A634" t="s">
        <v>99</v>
      </c>
      <c r="B634" t="s">
        <v>75</v>
      </c>
      <c r="C634" t="s">
        <v>76</v>
      </c>
      <c r="D634" t="s">
        <v>123</v>
      </c>
      <c r="E634" t="s">
        <v>167</v>
      </c>
      <c r="F634" t="s">
        <v>168</v>
      </c>
      <c r="G634" t="s">
        <v>118</v>
      </c>
      <c r="H634" t="s">
        <v>81</v>
      </c>
      <c r="I634" s="34">
        <v>7990</v>
      </c>
      <c r="J634" s="35">
        <v>0</v>
      </c>
      <c r="K634" s="35">
        <v>0</v>
      </c>
      <c r="L634" s="35">
        <v>0</v>
      </c>
      <c r="M634" s="35">
        <v>47</v>
      </c>
      <c r="N634" s="35">
        <v>31</v>
      </c>
      <c r="O634" s="35">
        <v>30</v>
      </c>
      <c r="P634" s="35">
        <v>336</v>
      </c>
      <c r="Q634" s="35">
        <v>298</v>
      </c>
      <c r="R634" s="35">
        <v>123</v>
      </c>
      <c r="S634" s="35">
        <v>89</v>
      </c>
      <c r="T634" s="35">
        <v>149</v>
      </c>
      <c r="U634" s="35">
        <v>810</v>
      </c>
      <c r="V634" s="34">
        <v>349.33333333333</v>
      </c>
      <c r="W634" s="34">
        <f t="shared" si="144"/>
        <v>353</v>
      </c>
      <c r="X634" s="35">
        <v>0</v>
      </c>
      <c r="Y634" s="35">
        <v>0</v>
      </c>
      <c r="Z634" s="35">
        <v>0</v>
      </c>
      <c r="AA634" s="34">
        <v>2</v>
      </c>
      <c r="AB634" s="34">
        <v>0</v>
      </c>
      <c r="AC634" s="34">
        <v>0</v>
      </c>
      <c r="AD634" s="34">
        <v>300</v>
      </c>
      <c r="AE634" s="34">
        <f t="shared" si="145"/>
        <v>302</v>
      </c>
      <c r="AF634" s="34">
        <f t="shared" si="146"/>
        <v>0.864503816793901</v>
      </c>
      <c r="AG634" s="34">
        <f t="shared" si="147"/>
        <v>0.0056657223796034</v>
      </c>
      <c r="AH634" s="34">
        <v>500</v>
      </c>
      <c r="AI634" s="34">
        <v>0</v>
      </c>
      <c r="AJ634" s="35">
        <v>2000</v>
      </c>
      <c r="AK634" s="35">
        <v>276</v>
      </c>
      <c r="AL634" s="35">
        <v>100</v>
      </c>
      <c r="AM634" s="34">
        <v>1.1</v>
      </c>
      <c r="AN634" s="34">
        <f t="shared" si="148"/>
        <v>388.3</v>
      </c>
      <c r="AO634" s="35">
        <v>100</v>
      </c>
      <c r="AP634" s="35">
        <v>100</v>
      </c>
      <c r="AQ634" t="s">
        <v>82</v>
      </c>
      <c r="AR634">
        <v>4</v>
      </c>
      <c r="AS634" s="34">
        <v>0.33333333333333</v>
      </c>
      <c r="AT634" t="s">
        <v>83</v>
      </c>
      <c r="AU634" s="35">
        <f t="shared" si="158"/>
        <v>139.725</v>
      </c>
      <c r="AV634" s="35">
        <f t="shared" si="149"/>
        <v>200</v>
      </c>
      <c r="AW634" s="35">
        <f t="shared" si="150"/>
        <v>1.42209631728045</v>
      </c>
      <c r="AX634" s="35">
        <f t="shared" si="151"/>
        <v>1.13881019830028</v>
      </c>
      <c r="AY634" s="35">
        <f t="shared" si="152"/>
        <v>200</v>
      </c>
      <c r="AZ634" s="35">
        <f t="shared" si="153"/>
        <v>200</v>
      </c>
      <c r="BA634" s="27" t="str">
        <f t="shared" si="154"/>
        <v>2</v>
      </c>
      <c r="BB634" s="34">
        <v>0.00013338</v>
      </c>
      <c r="BC634" s="34">
        <f t="shared" si="155"/>
        <v>0.026676</v>
      </c>
      <c r="BD634" s="34" t="e">
        <f t="shared" si="156"/>
        <v>#REF!</v>
      </c>
      <c r="BE634" s="34">
        <v>0.047</v>
      </c>
      <c r="BF634" s="34">
        <f t="shared" si="159"/>
        <v>9.4</v>
      </c>
      <c r="BG634" s="34" t="e">
        <f t="shared" si="157"/>
        <v>#REF!</v>
      </c>
      <c r="BH634" t="str">
        <f>IF(AT634="UDARA","U","N")&amp;LEFT($C$4,2)&amp;MID($C$4,4,2)&amp;LEFT(A634,3)&amp;MID(E634,2,2)&amp;VLOOKUP(E634,Acuan_Reference!C:L,10,0)</f>
        <v>N1501MDN71AC</v>
      </c>
      <c r="BI634" t="s">
        <v>84</v>
      </c>
      <c r="BJ634" t="s">
        <v>119</v>
      </c>
      <c r="BK634" t="s">
        <v>86</v>
      </c>
      <c r="BL634" t="s">
        <v>87</v>
      </c>
    </row>
    <row r="635" hidden="1" spans="1:64">
      <c r="A635" t="s">
        <v>100</v>
      </c>
      <c r="B635" t="s">
        <v>75</v>
      </c>
      <c r="C635" t="s">
        <v>76</v>
      </c>
      <c r="D635" t="s">
        <v>123</v>
      </c>
      <c r="E635" t="s">
        <v>167</v>
      </c>
      <c r="F635" t="s">
        <v>168</v>
      </c>
      <c r="G635" t="s">
        <v>118</v>
      </c>
      <c r="H635" t="s">
        <v>81</v>
      </c>
      <c r="I635" s="34">
        <v>7990</v>
      </c>
      <c r="J635" s="35">
        <v>0</v>
      </c>
      <c r="K635" s="35">
        <v>0</v>
      </c>
      <c r="L635" s="35">
        <v>0</v>
      </c>
      <c r="M635" s="35">
        <v>0</v>
      </c>
      <c r="N635" s="35">
        <v>0</v>
      </c>
      <c r="O635" s="35">
        <v>2</v>
      </c>
      <c r="P635" s="35">
        <v>304</v>
      </c>
      <c r="Q635" s="35">
        <v>26</v>
      </c>
      <c r="R635" s="35">
        <v>66</v>
      </c>
      <c r="S635" s="35">
        <v>6</v>
      </c>
      <c r="T635" s="35">
        <v>24</v>
      </c>
      <c r="U635" s="35">
        <v>122</v>
      </c>
      <c r="V635" s="34">
        <v>50.666666666667</v>
      </c>
      <c r="W635" s="34">
        <f t="shared" si="144"/>
        <v>57.6666666666667</v>
      </c>
      <c r="X635" s="35">
        <v>6</v>
      </c>
      <c r="Y635" s="35">
        <v>0</v>
      </c>
      <c r="Z635" s="35">
        <v>0</v>
      </c>
      <c r="AA635" s="34">
        <v>1430</v>
      </c>
      <c r="AB635" s="34">
        <v>0</v>
      </c>
      <c r="AC635" s="34">
        <v>0</v>
      </c>
      <c r="AD635" s="34">
        <v>0</v>
      </c>
      <c r="AE635" s="34">
        <f t="shared" si="145"/>
        <v>1430</v>
      </c>
      <c r="AF635" s="34">
        <f t="shared" si="146"/>
        <v>28.2236842105261</v>
      </c>
      <c r="AG635" s="34">
        <f t="shared" si="147"/>
        <v>24.7976878612717</v>
      </c>
      <c r="AH635" s="34">
        <v>500</v>
      </c>
      <c r="AI635" s="34">
        <v>0</v>
      </c>
      <c r="AJ635" s="35">
        <v>2000</v>
      </c>
      <c r="AK635" s="35">
        <v>54</v>
      </c>
      <c r="AL635" s="35">
        <v>27</v>
      </c>
      <c r="AM635" s="34">
        <v>1.5</v>
      </c>
      <c r="AN635" s="34">
        <f t="shared" si="148"/>
        <v>86.5</v>
      </c>
      <c r="AO635" s="35">
        <v>100</v>
      </c>
      <c r="AP635" s="35">
        <v>100</v>
      </c>
      <c r="AQ635" t="s">
        <v>82</v>
      </c>
      <c r="AR635">
        <v>2</v>
      </c>
      <c r="AS635" s="34">
        <v>0.76666666666667</v>
      </c>
      <c r="AT635" t="s">
        <v>83</v>
      </c>
      <c r="AU635" s="35">
        <f t="shared" si="158"/>
        <v>0</v>
      </c>
      <c r="AV635" s="35">
        <f t="shared" si="149"/>
        <v>0</v>
      </c>
      <c r="AW635" s="35">
        <f t="shared" si="150"/>
        <v>24.7976878612717</v>
      </c>
      <c r="AX635" s="35">
        <f t="shared" si="151"/>
        <v>24.3294797687861</v>
      </c>
      <c r="AY635" s="35">
        <f t="shared" si="152"/>
        <v>0</v>
      </c>
      <c r="AZ635" s="35">
        <f t="shared" si="153"/>
        <v>0</v>
      </c>
      <c r="BA635" s="27" t="str">
        <f t="shared" si="154"/>
        <v>Kelipatan Kirim/Master box &gt; 3x FC+index</v>
      </c>
      <c r="BB635" s="34">
        <v>0.00013338</v>
      </c>
      <c r="BC635" s="34">
        <f t="shared" si="155"/>
        <v>0</v>
      </c>
      <c r="BD635" s="34" t="e">
        <f t="shared" si="156"/>
        <v>#REF!</v>
      </c>
      <c r="BE635" s="34">
        <v>0.047</v>
      </c>
      <c r="BF635" s="34">
        <f t="shared" si="159"/>
        <v>0</v>
      </c>
      <c r="BG635" s="34" t="e">
        <f t="shared" si="157"/>
        <v>#REF!</v>
      </c>
      <c r="BH635" t="str">
        <f>IF(AT635="UDARA","U","N")&amp;LEFT($C$4,2)&amp;MID($C$4,4,2)&amp;LEFT(A635,3)&amp;MID(E635,2,2)&amp;VLOOKUP(E635,Acuan_Reference!C:L,10,0)</f>
        <v>N1501MDO71AC</v>
      </c>
      <c r="BI635" t="s">
        <v>84</v>
      </c>
      <c r="BJ635" t="s">
        <v>119</v>
      </c>
      <c r="BK635" t="s">
        <v>86</v>
      </c>
      <c r="BL635" t="s">
        <v>87</v>
      </c>
    </row>
    <row r="636" hidden="1" spans="1:64">
      <c r="A636" t="s">
        <v>101</v>
      </c>
      <c r="B636" t="s">
        <v>75</v>
      </c>
      <c r="C636" t="s">
        <v>76</v>
      </c>
      <c r="D636" t="s">
        <v>123</v>
      </c>
      <c r="E636" t="s">
        <v>167</v>
      </c>
      <c r="F636" t="s">
        <v>168</v>
      </c>
      <c r="G636" t="s">
        <v>118</v>
      </c>
      <c r="H636" t="s">
        <v>81</v>
      </c>
      <c r="I636" s="34">
        <v>7990</v>
      </c>
      <c r="J636" s="35">
        <v>0</v>
      </c>
      <c r="K636" s="35">
        <v>0</v>
      </c>
      <c r="L636" s="35">
        <v>0</v>
      </c>
      <c r="M636" s="35">
        <v>10</v>
      </c>
      <c r="N636" s="35">
        <v>33</v>
      </c>
      <c r="O636" s="35">
        <v>19</v>
      </c>
      <c r="P636" s="35">
        <v>77</v>
      </c>
      <c r="Q636" s="35">
        <v>35</v>
      </c>
      <c r="R636" s="35">
        <v>37</v>
      </c>
      <c r="S636" s="35">
        <v>52</v>
      </c>
      <c r="T636" s="35">
        <v>-4</v>
      </c>
      <c r="U636" s="35">
        <v>46</v>
      </c>
      <c r="V636" s="34">
        <v>31.333333333333</v>
      </c>
      <c r="W636" s="34">
        <f t="shared" si="144"/>
        <v>22</v>
      </c>
      <c r="X636" s="35">
        <v>0</v>
      </c>
      <c r="Y636" s="35">
        <v>0</v>
      </c>
      <c r="Z636" s="35">
        <v>0</v>
      </c>
      <c r="AA636" s="34">
        <v>3192</v>
      </c>
      <c r="AB636" s="34">
        <v>0</v>
      </c>
      <c r="AC636" s="34">
        <v>0</v>
      </c>
      <c r="AD636" s="34">
        <v>0</v>
      </c>
      <c r="AE636" s="34">
        <f t="shared" si="145"/>
        <v>3192</v>
      </c>
      <c r="AF636" s="34">
        <f t="shared" si="146"/>
        <v>101.872340425533</v>
      </c>
      <c r="AG636" s="34">
        <f t="shared" si="147"/>
        <v>145.090909090909</v>
      </c>
      <c r="AH636" s="34">
        <v>500</v>
      </c>
      <c r="AI636" s="34">
        <v>0</v>
      </c>
      <c r="AJ636" s="35">
        <v>2000</v>
      </c>
      <c r="AK636" s="35">
        <v>67</v>
      </c>
      <c r="AL636" s="35">
        <v>24</v>
      </c>
      <c r="AM636" s="34">
        <v>1.3</v>
      </c>
      <c r="AN636" s="34">
        <f t="shared" si="148"/>
        <v>28.6</v>
      </c>
      <c r="AO636" s="35">
        <v>100</v>
      </c>
      <c r="AP636" s="35">
        <v>100</v>
      </c>
      <c r="AQ636" t="s">
        <v>82</v>
      </c>
      <c r="AR636">
        <v>4</v>
      </c>
      <c r="AS636" s="34">
        <v>0.5</v>
      </c>
      <c r="AT636" t="s">
        <v>83</v>
      </c>
      <c r="AU636" s="35">
        <f t="shared" si="158"/>
        <v>0</v>
      </c>
      <c r="AV636" s="35">
        <f t="shared" si="149"/>
        <v>0</v>
      </c>
      <c r="AW636" s="35">
        <f t="shared" si="150"/>
        <v>145.090909090909</v>
      </c>
      <c r="AX636" s="35">
        <f t="shared" si="151"/>
        <v>144</v>
      </c>
      <c r="AY636" s="35">
        <f t="shared" si="152"/>
        <v>0</v>
      </c>
      <c r="AZ636" s="35">
        <f t="shared" si="153"/>
        <v>0</v>
      </c>
      <c r="BA636" s="27" t="str">
        <f t="shared" si="154"/>
        <v>Kelipatan Kirim/Master box &gt; 3x FC+index</v>
      </c>
      <c r="BB636" s="34">
        <v>0.00013338</v>
      </c>
      <c r="BC636" s="34">
        <f t="shared" si="155"/>
        <v>0</v>
      </c>
      <c r="BD636" s="34" t="e">
        <f t="shared" si="156"/>
        <v>#REF!</v>
      </c>
      <c r="BE636" s="34">
        <v>0.047</v>
      </c>
      <c r="BF636" s="34">
        <f t="shared" si="159"/>
        <v>0</v>
      </c>
      <c r="BG636" s="34" t="e">
        <f t="shared" si="157"/>
        <v>#REF!</v>
      </c>
      <c r="BH636" t="str">
        <f>IF(AT636="UDARA","U","N")&amp;LEFT($C$4,2)&amp;MID($C$4,4,2)&amp;LEFT(A636,3)&amp;MID(E636,2,2)&amp;VLOOKUP(E636,Acuan_Reference!C:L,10,0)</f>
        <v>N1501MKS71AC</v>
      </c>
      <c r="BI636" t="s">
        <v>84</v>
      </c>
      <c r="BJ636" t="s">
        <v>119</v>
      </c>
      <c r="BK636" t="s">
        <v>86</v>
      </c>
      <c r="BL636" t="s">
        <v>87</v>
      </c>
    </row>
    <row r="637" hidden="1" spans="1:64">
      <c r="A637" t="s">
        <v>102</v>
      </c>
      <c r="B637" t="s">
        <v>75</v>
      </c>
      <c r="C637" t="s">
        <v>76</v>
      </c>
      <c r="D637" t="s">
        <v>123</v>
      </c>
      <c r="E637" t="s">
        <v>167</v>
      </c>
      <c r="F637" t="s">
        <v>168</v>
      </c>
      <c r="G637" t="s">
        <v>118</v>
      </c>
      <c r="H637" t="s">
        <v>81</v>
      </c>
      <c r="I637" s="34">
        <v>7990</v>
      </c>
      <c r="J637" s="35">
        <v>0</v>
      </c>
      <c r="K637" s="35">
        <v>0</v>
      </c>
      <c r="L637" s="35">
        <v>6</v>
      </c>
      <c r="M637" s="35">
        <v>845</v>
      </c>
      <c r="N637" s="35">
        <v>347</v>
      </c>
      <c r="O637" s="35">
        <v>313</v>
      </c>
      <c r="P637" s="35">
        <v>219</v>
      </c>
      <c r="Q637" s="35">
        <v>1020</v>
      </c>
      <c r="R637" s="35">
        <v>822</v>
      </c>
      <c r="S637" s="35">
        <v>339</v>
      </c>
      <c r="T637" s="35">
        <v>888</v>
      </c>
      <c r="U637" s="35">
        <v>691</v>
      </c>
      <c r="V637" s="34">
        <v>639.33333333333</v>
      </c>
      <c r="W637" s="34">
        <f t="shared" si="144"/>
        <v>714</v>
      </c>
      <c r="X637" s="35">
        <v>213</v>
      </c>
      <c r="Y637" s="35">
        <v>0</v>
      </c>
      <c r="Z637" s="35">
        <v>0</v>
      </c>
      <c r="AA637" s="34">
        <v>643</v>
      </c>
      <c r="AB637" s="34">
        <v>0</v>
      </c>
      <c r="AC637" s="34">
        <v>200</v>
      </c>
      <c r="AD637" s="34">
        <v>0</v>
      </c>
      <c r="AE637" s="34">
        <f t="shared" si="145"/>
        <v>843</v>
      </c>
      <c r="AF637" s="34">
        <f t="shared" si="146"/>
        <v>1.31856100104276</v>
      </c>
      <c r="AG637" s="34">
        <f t="shared" si="147"/>
        <v>1.18067226890756</v>
      </c>
      <c r="AH637" s="34">
        <v>500</v>
      </c>
      <c r="AI637" s="34">
        <v>0</v>
      </c>
      <c r="AJ637" s="35">
        <v>2000</v>
      </c>
      <c r="AK637" s="35">
        <v>1177</v>
      </c>
      <c r="AL637" s="35">
        <v>563</v>
      </c>
      <c r="AM637" s="34">
        <v>0.8</v>
      </c>
      <c r="AN637" s="34">
        <f t="shared" si="148"/>
        <v>571.2</v>
      </c>
      <c r="AO637" s="35">
        <v>100</v>
      </c>
      <c r="AP637" s="35">
        <v>100</v>
      </c>
      <c r="AQ637" t="s">
        <v>82</v>
      </c>
      <c r="AR637">
        <v>8</v>
      </c>
      <c r="AS637" s="34">
        <v>0.1</v>
      </c>
      <c r="AT637" t="s">
        <v>83</v>
      </c>
      <c r="AU637" s="35">
        <f t="shared" si="158"/>
        <v>218.4</v>
      </c>
      <c r="AV637" s="35">
        <f t="shared" si="149"/>
        <v>300</v>
      </c>
      <c r="AW637" s="35">
        <f t="shared" si="150"/>
        <v>1.60084033613445</v>
      </c>
      <c r="AX637" s="35">
        <f t="shared" si="151"/>
        <v>0.812324929971989</v>
      </c>
      <c r="AY637" s="35">
        <f t="shared" si="152"/>
        <v>300</v>
      </c>
      <c r="AZ637" s="35">
        <f t="shared" si="153"/>
        <v>300</v>
      </c>
      <c r="BA637" s="27" t="str">
        <f t="shared" si="154"/>
        <v>3</v>
      </c>
      <c r="BB637" s="34">
        <v>0.00013338</v>
      </c>
      <c r="BC637" s="34">
        <f t="shared" si="155"/>
        <v>0.040014</v>
      </c>
      <c r="BD637" s="34" t="e">
        <f t="shared" si="156"/>
        <v>#REF!</v>
      </c>
      <c r="BE637" s="34">
        <v>0.047</v>
      </c>
      <c r="BF637" s="34">
        <f t="shared" si="159"/>
        <v>14.1</v>
      </c>
      <c r="BG637" s="34" t="e">
        <f t="shared" si="157"/>
        <v>#REF!</v>
      </c>
      <c r="BH637" t="str">
        <f>IF(AT637="UDARA","U","N")&amp;LEFT($C$4,2)&amp;MID($C$4,4,2)&amp;LEFT(A637,3)&amp;MID(E637,2,2)&amp;VLOOKUP(E637,Acuan_Reference!C:L,10,0)</f>
        <v>N1501MLG71AC</v>
      </c>
      <c r="BI637" t="s">
        <v>84</v>
      </c>
      <c r="BJ637" t="s">
        <v>119</v>
      </c>
      <c r="BK637" t="s">
        <v>86</v>
      </c>
      <c r="BL637" t="s">
        <v>87</v>
      </c>
    </row>
    <row r="638" hidden="1" spans="1:64">
      <c r="A638" t="s">
        <v>103</v>
      </c>
      <c r="B638" t="s">
        <v>75</v>
      </c>
      <c r="C638" t="s">
        <v>76</v>
      </c>
      <c r="D638" t="s">
        <v>123</v>
      </c>
      <c r="E638" t="s">
        <v>167</v>
      </c>
      <c r="F638" t="s">
        <v>168</v>
      </c>
      <c r="G638" t="s">
        <v>118</v>
      </c>
      <c r="H638" t="s">
        <v>81</v>
      </c>
      <c r="I638" s="34">
        <v>7990</v>
      </c>
      <c r="J638" s="35">
        <v>0</v>
      </c>
      <c r="K638" s="35">
        <v>0</v>
      </c>
      <c r="L638" s="35">
        <v>0</v>
      </c>
      <c r="M638" s="35">
        <v>35</v>
      </c>
      <c r="N638" s="35">
        <v>56</v>
      </c>
      <c r="O638" s="35">
        <v>103</v>
      </c>
      <c r="P638" s="35">
        <v>40</v>
      </c>
      <c r="Q638" s="35">
        <v>207</v>
      </c>
      <c r="R638" s="35">
        <v>40</v>
      </c>
      <c r="S638" s="35">
        <v>11</v>
      </c>
      <c r="T638" s="35">
        <v>41</v>
      </c>
      <c r="U638" s="35">
        <v>23</v>
      </c>
      <c r="V638" s="34">
        <v>25</v>
      </c>
      <c r="W638" s="34">
        <f t="shared" si="144"/>
        <v>30</v>
      </c>
      <c r="X638" s="35">
        <v>25</v>
      </c>
      <c r="Y638" s="35">
        <v>0</v>
      </c>
      <c r="Z638" s="35">
        <v>0</v>
      </c>
      <c r="AA638" s="34">
        <v>393</v>
      </c>
      <c r="AB638" s="34">
        <v>0</v>
      </c>
      <c r="AC638" s="34">
        <v>0</v>
      </c>
      <c r="AD638" s="34">
        <v>0</v>
      </c>
      <c r="AE638" s="34">
        <f t="shared" si="145"/>
        <v>393</v>
      </c>
      <c r="AF638" s="34">
        <f t="shared" si="146"/>
        <v>15.72</v>
      </c>
      <c r="AG638" s="34">
        <f t="shared" si="147"/>
        <v>13.1</v>
      </c>
      <c r="AH638" s="34">
        <v>500</v>
      </c>
      <c r="AI638" s="34">
        <v>0</v>
      </c>
      <c r="AJ638" s="35">
        <v>2000</v>
      </c>
      <c r="AK638" s="35">
        <v>140</v>
      </c>
      <c r="AL638" s="35">
        <v>26</v>
      </c>
      <c r="AM638" s="34">
        <v>1.3</v>
      </c>
      <c r="AN638" s="34">
        <f t="shared" si="148"/>
        <v>39</v>
      </c>
      <c r="AO638" s="35">
        <v>100</v>
      </c>
      <c r="AP638" s="35">
        <v>100</v>
      </c>
      <c r="AQ638" t="s">
        <v>82</v>
      </c>
      <c r="AR638">
        <v>2</v>
      </c>
      <c r="AS638" s="34">
        <v>0.36666666666667</v>
      </c>
      <c r="AT638" t="s">
        <v>83</v>
      </c>
      <c r="AU638" s="35">
        <f t="shared" si="158"/>
        <v>0</v>
      </c>
      <c r="AV638" s="35">
        <f t="shared" si="149"/>
        <v>0</v>
      </c>
      <c r="AW638" s="35">
        <f t="shared" si="150"/>
        <v>13.1</v>
      </c>
      <c r="AX638" s="35">
        <f t="shared" si="151"/>
        <v>12.2333333333333</v>
      </c>
      <c r="AY638" s="35">
        <f t="shared" si="152"/>
        <v>0</v>
      </c>
      <c r="AZ638" s="35">
        <f t="shared" si="153"/>
        <v>0</v>
      </c>
      <c r="BA638" s="27" t="str">
        <f t="shared" si="154"/>
        <v>Kelipatan Kirim/Master box &gt; 3x FC+index</v>
      </c>
      <c r="BB638" s="34">
        <v>0.00013338</v>
      </c>
      <c r="BC638" s="34">
        <f t="shared" si="155"/>
        <v>0</v>
      </c>
      <c r="BD638" s="34" t="e">
        <f t="shared" si="156"/>
        <v>#REF!</v>
      </c>
      <c r="BE638" s="34">
        <v>0.047</v>
      </c>
      <c r="BF638" s="34">
        <f t="shared" si="159"/>
        <v>0</v>
      </c>
      <c r="BG638" s="34" t="e">
        <f t="shared" si="157"/>
        <v>#REF!</v>
      </c>
      <c r="BH638" t="str">
        <f>IF(AT638="UDARA","U","N")&amp;LEFT($C$4,2)&amp;MID($C$4,4,2)&amp;LEFT(A638,3)&amp;MID(E638,2,2)&amp;VLOOKUP(E638,Acuan_Reference!C:L,10,0)</f>
        <v>N1501NAD71AC</v>
      </c>
      <c r="BI638" t="s">
        <v>84</v>
      </c>
      <c r="BJ638" t="s">
        <v>119</v>
      </c>
      <c r="BK638" t="s">
        <v>86</v>
      </c>
      <c r="BL638" t="s">
        <v>87</v>
      </c>
    </row>
    <row r="639" hidden="1" spans="1:64">
      <c r="A639" t="s">
        <v>104</v>
      </c>
      <c r="B639" t="s">
        <v>75</v>
      </c>
      <c r="C639" t="s">
        <v>76</v>
      </c>
      <c r="D639" t="s">
        <v>123</v>
      </c>
      <c r="E639" t="s">
        <v>167</v>
      </c>
      <c r="F639" t="s">
        <v>168</v>
      </c>
      <c r="G639" t="s">
        <v>118</v>
      </c>
      <c r="H639" t="s">
        <v>81</v>
      </c>
      <c r="I639" s="34">
        <v>7990</v>
      </c>
      <c r="J639" s="35">
        <v>0</v>
      </c>
      <c r="K639" s="35">
        <v>0</v>
      </c>
      <c r="L639" s="35">
        <v>0</v>
      </c>
      <c r="M639" s="35">
        <v>186</v>
      </c>
      <c r="N639" s="35">
        <v>135</v>
      </c>
      <c r="O639" s="35">
        <v>258</v>
      </c>
      <c r="P639" s="35">
        <v>90</v>
      </c>
      <c r="Q639" s="35">
        <v>281</v>
      </c>
      <c r="R639" s="35">
        <v>51</v>
      </c>
      <c r="S639" s="35">
        <v>126</v>
      </c>
      <c r="T639" s="35">
        <v>221</v>
      </c>
      <c r="U639" s="35">
        <v>516</v>
      </c>
      <c r="V639" s="34">
        <v>287.66666666667</v>
      </c>
      <c r="W639" s="34">
        <f t="shared" ref="W639:W702" si="160">AVERAGE(T639,U639,AL639)</f>
        <v>282.333333333333</v>
      </c>
      <c r="X639" s="35">
        <v>36</v>
      </c>
      <c r="Y639" s="35">
        <v>0</v>
      </c>
      <c r="Z639" s="35">
        <v>0</v>
      </c>
      <c r="AA639" s="34">
        <v>3087</v>
      </c>
      <c r="AB639" s="34">
        <v>0</v>
      </c>
      <c r="AC639" s="34">
        <v>0</v>
      </c>
      <c r="AD639" s="34">
        <v>0</v>
      </c>
      <c r="AE639" s="34">
        <f t="shared" ref="AE639:AE702" si="161">Z639+AA639+AC639+AD639</f>
        <v>3087</v>
      </c>
      <c r="AF639" s="34">
        <f t="shared" ref="AF639:AF702" si="162">IFERROR(IF(V639&lt;0,9999,AE639/V639),9999)</f>
        <v>10.731170336037</v>
      </c>
      <c r="AG639" s="34">
        <f t="shared" ref="AG639:AG702" si="163">IFERROR(IF(W639&lt;0,9999,(Z639+AA639+AC639)/W639),9999)</f>
        <v>10.9338842975207</v>
      </c>
      <c r="AH639" s="34">
        <v>500</v>
      </c>
      <c r="AI639" s="34">
        <v>0</v>
      </c>
      <c r="AJ639" s="35">
        <v>2000</v>
      </c>
      <c r="AK639" s="35">
        <v>248</v>
      </c>
      <c r="AL639" s="35">
        <v>110</v>
      </c>
      <c r="AM639" s="34">
        <v>1</v>
      </c>
      <c r="AN639" s="34">
        <f t="shared" ref="AN639:AN702" si="164">IF(AM639*W639&lt;0,0,AM639*W639)</f>
        <v>282.333333333333</v>
      </c>
      <c r="AO639" s="35">
        <v>100</v>
      </c>
      <c r="AP639" s="35">
        <v>100</v>
      </c>
      <c r="AQ639" t="s">
        <v>82</v>
      </c>
      <c r="AR639">
        <v>4</v>
      </c>
      <c r="AS639" s="34">
        <v>0.26666666666667</v>
      </c>
      <c r="AT639" t="s">
        <v>83</v>
      </c>
      <c r="AU639" s="35">
        <f t="shared" si="158"/>
        <v>0</v>
      </c>
      <c r="AV639" s="35">
        <f t="shared" ref="AV639:AV702" si="165">IFERROR(ROUNDUP(AU639/AO639,0)*AO639,9999)</f>
        <v>0</v>
      </c>
      <c r="AW639" s="35">
        <f t="shared" ref="AW639:AW702" si="166">IFERROR(IF(W639&lt;0,9999,((ROUNDUP(AU639/AO639,0)*AO639)+AE639)/W639),9999)</f>
        <v>10.9338842975207</v>
      </c>
      <c r="AX639" s="35">
        <f t="shared" ref="AX639:AX702" si="167">IFERROR(IF(W639&lt;0,9999,((ROUNDUP(AU639/AP639,0)*AP639)+AE639-AL639)/W639),9999)</f>
        <v>10.5442739079103</v>
      </c>
      <c r="AY639" s="35">
        <f t="shared" ref="AY639:AY702" si="168">IF(H639="DROPPING",IF(AND(AW639&gt;3,AX639&gt;3),0,IF(AND(AW639&lt;=3,AX639&lt;=3),ROUNDUP(AU639/AO639,0)*AO639,ROUNDUP(AU639/AP639,0)*AP639)),0)</f>
        <v>0</v>
      </c>
      <c r="AZ639" s="35">
        <f t="shared" ref="AZ639:AZ702" si="169">IF(AH639&lt;=0,0,IF(H639="DROPPING",IF(AND(AW639&gt;3,AX639&gt;3),0,IF(AND(AW639&lt;=3,AX639&lt;=3),ROUNDUP(AU639/AO639,0)*AO639,ROUNDUP(AU639/AP639,0)*AP639)),0))</f>
        <v>0</v>
      </c>
      <c r="BA639" s="27" t="str">
        <f t="shared" ref="BA639:BA702" si="170">IF(AND(AW639&gt;3,AX639&gt;3),"Kelipatan Kirim/Master box &gt; 3x FC+index",IF(AF639&lt;=AS639,"1",IF(AND(AF639&gt;AS639,AF639&lt;=AM639),"2","3")))</f>
        <v>Kelipatan Kirim/Master box &gt; 3x FC+index</v>
      </c>
      <c r="BB639" s="34">
        <v>0.00013338</v>
      </c>
      <c r="BC639" s="34">
        <f t="shared" ref="BC639:BC702" si="171">BB639*AZ639</f>
        <v>0</v>
      </c>
      <c r="BD639" s="34" t="e">
        <f t="shared" si="156"/>
        <v>#REF!</v>
      </c>
      <c r="BE639" s="34">
        <v>0.047</v>
      </c>
      <c r="BF639" s="34">
        <f t="shared" si="159"/>
        <v>0</v>
      </c>
      <c r="BG639" s="34" t="e">
        <f t="shared" si="157"/>
        <v>#REF!</v>
      </c>
      <c r="BH639" t="str">
        <f>IF(AT639="UDARA","U","N")&amp;LEFT($C$4,2)&amp;MID($C$4,4,2)&amp;LEFT(A639,3)&amp;MID(E639,2,2)&amp;VLOOKUP(E639,Acuan_Reference!C:L,10,0)</f>
        <v>N1501PDG71AC</v>
      </c>
      <c r="BI639" t="s">
        <v>84</v>
      </c>
      <c r="BJ639" t="s">
        <v>119</v>
      </c>
      <c r="BK639" t="s">
        <v>86</v>
      </c>
      <c r="BL639" t="s">
        <v>87</v>
      </c>
    </row>
    <row r="640" hidden="1" spans="1:64">
      <c r="A640" t="s">
        <v>105</v>
      </c>
      <c r="B640" t="s">
        <v>75</v>
      </c>
      <c r="C640" t="s">
        <v>76</v>
      </c>
      <c r="D640" t="s">
        <v>123</v>
      </c>
      <c r="E640" t="s">
        <v>167</v>
      </c>
      <c r="F640" t="s">
        <v>168</v>
      </c>
      <c r="G640" t="s">
        <v>118</v>
      </c>
      <c r="H640" t="s">
        <v>81</v>
      </c>
      <c r="I640" s="34">
        <v>7990</v>
      </c>
      <c r="J640" s="35">
        <v>0</v>
      </c>
      <c r="K640" s="35">
        <v>0</v>
      </c>
      <c r="L640" s="35">
        <v>0</v>
      </c>
      <c r="M640" s="35">
        <v>50</v>
      </c>
      <c r="N640" s="35">
        <v>152</v>
      </c>
      <c r="O640" s="35">
        <v>217</v>
      </c>
      <c r="P640" s="35">
        <v>80</v>
      </c>
      <c r="Q640" s="35">
        <v>369</v>
      </c>
      <c r="R640" s="35">
        <v>33</v>
      </c>
      <c r="S640" s="35">
        <v>87</v>
      </c>
      <c r="T640" s="35">
        <v>616</v>
      </c>
      <c r="U640" s="35">
        <v>312</v>
      </c>
      <c r="V640" s="34">
        <v>338.33333333333</v>
      </c>
      <c r="W640" s="34">
        <f t="shared" si="160"/>
        <v>377</v>
      </c>
      <c r="X640" s="35">
        <v>38</v>
      </c>
      <c r="Y640" s="35">
        <v>0</v>
      </c>
      <c r="Z640" s="35">
        <v>0</v>
      </c>
      <c r="AA640" s="34">
        <v>479</v>
      </c>
      <c r="AB640" s="34">
        <v>0</v>
      </c>
      <c r="AC640" s="34">
        <v>100</v>
      </c>
      <c r="AD640" s="34">
        <v>0</v>
      </c>
      <c r="AE640" s="34">
        <f t="shared" si="161"/>
        <v>579</v>
      </c>
      <c r="AF640" s="34">
        <f t="shared" si="162"/>
        <v>1.7113300492611</v>
      </c>
      <c r="AG640" s="34">
        <f t="shared" si="163"/>
        <v>1.53580901856764</v>
      </c>
      <c r="AH640" s="34">
        <v>500</v>
      </c>
      <c r="AI640" s="34">
        <v>0</v>
      </c>
      <c r="AJ640" s="35">
        <v>2000</v>
      </c>
      <c r="AK640" s="35">
        <v>265</v>
      </c>
      <c r="AL640" s="35">
        <v>203</v>
      </c>
      <c r="AM640" s="34">
        <v>1</v>
      </c>
      <c r="AN640" s="34">
        <f t="shared" si="164"/>
        <v>377</v>
      </c>
      <c r="AO640" s="35">
        <v>100</v>
      </c>
      <c r="AP640" s="35">
        <v>100</v>
      </c>
      <c r="AQ640" t="s">
        <v>82</v>
      </c>
      <c r="AR640">
        <v>4</v>
      </c>
      <c r="AS640" s="34">
        <v>0.26666666666667</v>
      </c>
      <c r="AT640" t="s">
        <v>83</v>
      </c>
      <c r="AU640" s="35">
        <f t="shared" si="158"/>
        <v>0.75</v>
      </c>
      <c r="AV640" s="35">
        <f t="shared" si="165"/>
        <v>100</v>
      </c>
      <c r="AW640" s="35">
        <f t="shared" si="166"/>
        <v>1.80106100795756</v>
      </c>
      <c r="AX640" s="35">
        <f t="shared" si="167"/>
        <v>1.26259946949602</v>
      </c>
      <c r="AY640" s="35">
        <f t="shared" si="168"/>
        <v>100</v>
      </c>
      <c r="AZ640" s="35">
        <f t="shared" si="169"/>
        <v>100</v>
      </c>
      <c r="BA640" s="27" t="str">
        <f t="shared" si="170"/>
        <v>3</v>
      </c>
      <c r="BB640" s="34">
        <v>0.00013338</v>
      </c>
      <c r="BC640" s="34">
        <f t="shared" si="171"/>
        <v>0.013338</v>
      </c>
      <c r="BD640" s="34" t="e">
        <f t="shared" ref="BD640:BD703" si="172">BD639+BC640</f>
        <v>#REF!</v>
      </c>
      <c r="BE640" s="34">
        <v>0.047</v>
      </c>
      <c r="BF640" s="34">
        <f t="shared" si="159"/>
        <v>4.7</v>
      </c>
      <c r="BG640" s="34" t="e">
        <f t="shared" ref="BG640:BG703" si="173">BG639+BF640</f>
        <v>#REF!</v>
      </c>
      <c r="BH640" t="str">
        <f>IF(AT640="UDARA","U","N")&amp;LEFT($C$4,2)&amp;MID($C$4,4,2)&amp;LEFT(A640,3)&amp;MID(E640,2,2)&amp;VLOOKUP(E640,Acuan_Reference!C:L,10,0)</f>
        <v>N1501PKB71AC</v>
      </c>
      <c r="BI640" t="s">
        <v>84</v>
      </c>
      <c r="BJ640" t="s">
        <v>119</v>
      </c>
      <c r="BK640" t="s">
        <v>86</v>
      </c>
      <c r="BL640" t="s">
        <v>87</v>
      </c>
    </row>
    <row r="641" hidden="1" spans="1:64">
      <c r="A641" t="s">
        <v>106</v>
      </c>
      <c r="B641" t="s">
        <v>75</v>
      </c>
      <c r="C641" t="s">
        <v>76</v>
      </c>
      <c r="D641" t="s">
        <v>123</v>
      </c>
      <c r="E641" t="s">
        <v>167</v>
      </c>
      <c r="F641" t="s">
        <v>168</v>
      </c>
      <c r="G641" t="s">
        <v>118</v>
      </c>
      <c r="H641" t="s">
        <v>81</v>
      </c>
      <c r="I641" s="34">
        <v>7990</v>
      </c>
      <c r="J641" s="35">
        <v>0</v>
      </c>
      <c r="K641" s="35">
        <v>0</v>
      </c>
      <c r="L641" s="35">
        <v>0</v>
      </c>
      <c r="M641" s="35">
        <v>82</v>
      </c>
      <c r="N641" s="35">
        <v>50</v>
      </c>
      <c r="O641" s="35">
        <v>79</v>
      </c>
      <c r="P641" s="35">
        <v>289</v>
      </c>
      <c r="Q641" s="35">
        <v>501</v>
      </c>
      <c r="R641" s="35">
        <v>331</v>
      </c>
      <c r="S641" s="35">
        <v>246</v>
      </c>
      <c r="T641" s="35">
        <v>153</v>
      </c>
      <c r="U641" s="35">
        <v>424</v>
      </c>
      <c r="V641" s="34">
        <v>274.33333333333</v>
      </c>
      <c r="W641" s="34">
        <f t="shared" si="160"/>
        <v>259.333333333333</v>
      </c>
      <c r="X641" s="35">
        <v>21</v>
      </c>
      <c r="Y641" s="35">
        <v>0</v>
      </c>
      <c r="Z641" s="35">
        <v>0</v>
      </c>
      <c r="AA641" s="34">
        <v>622</v>
      </c>
      <c r="AB641" s="34">
        <v>0</v>
      </c>
      <c r="AC641" s="34">
        <v>0</v>
      </c>
      <c r="AD641" s="34">
        <v>0</v>
      </c>
      <c r="AE641" s="34">
        <f t="shared" si="161"/>
        <v>622</v>
      </c>
      <c r="AF641" s="34">
        <f t="shared" si="162"/>
        <v>2.26731470230865</v>
      </c>
      <c r="AG641" s="34">
        <f t="shared" si="163"/>
        <v>2.39845758354756</v>
      </c>
      <c r="AH641" s="34">
        <v>500</v>
      </c>
      <c r="AI641" s="34">
        <v>0</v>
      </c>
      <c r="AJ641" s="35">
        <v>2000</v>
      </c>
      <c r="AK641" s="35">
        <v>582</v>
      </c>
      <c r="AL641" s="35">
        <v>201</v>
      </c>
      <c r="AM641" s="34">
        <v>0.9</v>
      </c>
      <c r="AN641" s="34">
        <f t="shared" si="164"/>
        <v>233.4</v>
      </c>
      <c r="AO641" s="35">
        <v>100</v>
      </c>
      <c r="AP641" s="35">
        <v>100</v>
      </c>
      <c r="AQ641" t="s">
        <v>82</v>
      </c>
      <c r="AR641">
        <v>4</v>
      </c>
      <c r="AS641" s="34">
        <v>0.16666666666667</v>
      </c>
      <c r="AT641" t="s">
        <v>83</v>
      </c>
      <c r="AU641" s="35">
        <f t="shared" si="158"/>
        <v>0</v>
      </c>
      <c r="AV641" s="35">
        <f t="shared" si="165"/>
        <v>0</v>
      </c>
      <c r="AW641" s="35">
        <f t="shared" si="166"/>
        <v>2.39845758354756</v>
      </c>
      <c r="AX641" s="35">
        <f t="shared" si="167"/>
        <v>1.62339331619537</v>
      </c>
      <c r="AY641" s="35">
        <f t="shared" si="168"/>
        <v>0</v>
      </c>
      <c r="AZ641" s="35">
        <f t="shared" si="169"/>
        <v>0</v>
      </c>
      <c r="BA641" s="27" t="str">
        <f t="shared" si="170"/>
        <v>3</v>
      </c>
      <c r="BB641" s="34">
        <v>0.00013338</v>
      </c>
      <c r="BC641" s="34">
        <f t="shared" si="171"/>
        <v>0</v>
      </c>
      <c r="BD641" s="34" t="e">
        <f t="shared" si="172"/>
        <v>#REF!</v>
      </c>
      <c r="BE641" s="34">
        <v>0.047</v>
      </c>
      <c r="BF641" s="34">
        <f t="shared" si="159"/>
        <v>0</v>
      </c>
      <c r="BG641" s="34" t="e">
        <f t="shared" si="173"/>
        <v>#REF!</v>
      </c>
      <c r="BH641" t="str">
        <f>IF(AT641="UDARA","U","N")&amp;LEFT($C$4,2)&amp;MID($C$4,4,2)&amp;LEFT(A641,3)&amp;MID(E641,2,2)&amp;VLOOKUP(E641,Acuan_Reference!C:L,10,0)</f>
        <v>N1501PLB71AC</v>
      </c>
      <c r="BI641" t="s">
        <v>84</v>
      </c>
      <c r="BJ641" t="s">
        <v>119</v>
      </c>
      <c r="BK641" t="s">
        <v>86</v>
      </c>
      <c r="BL641" t="s">
        <v>87</v>
      </c>
    </row>
    <row r="642" hidden="1" spans="1:64">
      <c r="A642" t="s">
        <v>107</v>
      </c>
      <c r="B642" t="s">
        <v>75</v>
      </c>
      <c r="C642" t="s">
        <v>76</v>
      </c>
      <c r="D642" t="s">
        <v>123</v>
      </c>
      <c r="E642" t="s">
        <v>167</v>
      </c>
      <c r="F642" t="s">
        <v>168</v>
      </c>
      <c r="G642" t="s">
        <v>118</v>
      </c>
      <c r="H642" t="s">
        <v>81</v>
      </c>
      <c r="I642" s="34">
        <v>7990</v>
      </c>
      <c r="J642" s="35">
        <v>0</v>
      </c>
      <c r="K642" s="35">
        <v>0</v>
      </c>
      <c r="L642" s="35">
        <v>0</v>
      </c>
      <c r="M642" s="35">
        <v>15</v>
      </c>
      <c r="N642" s="35">
        <v>21</v>
      </c>
      <c r="O642" s="35">
        <v>6</v>
      </c>
      <c r="P642" s="35">
        <v>24</v>
      </c>
      <c r="Q642" s="35">
        <v>2</v>
      </c>
      <c r="R642" s="35">
        <v>60</v>
      </c>
      <c r="S642" s="35">
        <v>6</v>
      </c>
      <c r="T642" s="35">
        <v>17</v>
      </c>
      <c r="U642" s="35">
        <v>18</v>
      </c>
      <c r="V642" s="34">
        <v>13.666666666667</v>
      </c>
      <c r="W642" s="34">
        <f t="shared" si="160"/>
        <v>19.3333333333333</v>
      </c>
      <c r="X642" s="35">
        <v>0</v>
      </c>
      <c r="Y642" s="35">
        <v>0</v>
      </c>
      <c r="Z642" s="35">
        <v>0</v>
      </c>
      <c r="AA642" s="34">
        <v>1829</v>
      </c>
      <c r="AB642" s="34">
        <v>0</v>
      </c>
      <c r="AC642" s="34">
        <v>0</v>
      </c>
      <c r="AD642" s="34">
        <v>0</v>
      </c>
      <c r="AE642" s="34">
        <f t="shared" si="161"/>
        <v>1829</v>
      </c>
      <c r="AF642" s="34">
        <f t="shared" si="162"/>
        <v>133.82926829268</v>
      </c>
      <c r="AG642" s="34">
        <f t="shared" si="163"/>
        <v>94.6034482758621</v>
      </c>
      <c r="AH642" s="34">
        <v>500</v>
      </c>
      <c r="AI642" s="34">
        <v>0</v>
      </c>
      <c r="AJ642" s="35">
        <v>2000</v>
      </c>
      <c r="AK642" s="35">
        <v>38</v>
      </c>
      <c r="AL642" s="35">
        <v>23</v>
      </c>
      <c r="AM642" s="34">
        <v>1.3</v>
      </c>
      <c r="AN642" s="34">
        <f t="shared" si="164"/>
        <v>25.1333333333333</v>
      </c>
      <c r="AO642" s="35">
        <v>100</v>
      </c>
      <c r="AP642" s="35">
        <v>100</v>
      </c>
      <c r="AQ642" t="s">
        <v>82</v>
      </c>
      <c r="AR642">
        <v>2</v>
      </c>
      <c r="AS642" s="34">
        <v>0.43333333333333</v>
      </c>
      <c r="AT642" t="s">
        <v>83</v>
      </c>
      <c r="AU642" s="35">
        <f t="shared" si="158"/>
        <v>0</v>
      </c>
      <c r="AV642" s="35">
        <f t="shared" si="165"/>
        <v>0</v>
      </c>
      <c r="AW642" s="35">
        <f t="shared" si="166"/>
        <v>94.6034482758621</v>
      </c>
      <c r="AX642" s="35">
        <f t="shared" si="167"/>
        <v>93.4137931034483</v>
      </c>
      <c r="AY642" s="35">
        <f t="shared" si="168"/>
        <v>0</v>
      </c>
      <c r="AZ642" s="35">
        <f t="shared" si="169"/>
        <v>0</v>
      </c>
      <c r="BA642" s="27" t="str">
        <f t="shared" si="170"/>
        <v>Kelipatan Kirim/Master box &gt; 3x FC+index</v>
      </c>
      <c r="BB642" s="34">
        <v>0.00013338</v>
      </c>
      <c r="BC642" s="34">
        <f t="shared" si="171"/>
        <v>0</v>
      </c>
      <c r="BD642" s="34" t="e">
        <f t="shared" si="172"/>
        <v>#REF!</v>
      </c>
      <c r="BE642" s="34">
        <v>0.047</v>
      </c>
      <c r="BF642" s="34">
        <f t="shared" si="159"/>
        <v>0</v>
      </c>
      <c r="BG642" s="34" t="e">
        <f t="shared" si="173"/>
        <v>#REF!</v>
      </c>
      <c r="BH642" t="str">
        <f>IF(AT642="UDARA","U","N")&amp;LEFT($C$4,2)&amp;MID($C$4,4,2)&amp;LEFT(A642,3)&amp;MID(E642,2,2)&amp;VLOOKUP(E642,Acuan_Reference!C:L,10,0)</f>
        <v>N1501PTK71AC</v>
      </c>
      <c r="BI642" t="s">
        <v>84</v>
      </c>
      <c r="BJ642" t="s">
        <v>119</v>
      </c>
      <c r="BK642" t="s">
        <v>86</v>
      </c>
      <c r="BL642" t="s">
        <v>87</v>
      </c>
    </row>
    <row r="643" hidden="1" spans="1:64">
      <c r="A643" t="s">
        <v>108</v>
      </c>
      <c r="B643" t="s">
        <v>75</v>
      </c>
      <c r="C643" t="s">
        <v>76</v>
      </c>
      <c r="D643" t="s">
        <v>123</v>
      </c>
      <c r="E643" t="s">
        <v>167</v>
      </c>
      <c r="F643" t="s">
        <v>168</v>
      </c>
      <c r="G643" t="s">
        <v>118</v>
      </c>
      <c r="H643" t="s">
        <v>81</v>
      </c>
      <c r="I643" s="34">
        <v>7990</v>
      </c>
      <c r="J643" s="35">
        <v>0</v>
      </c>
      <c r="K643" s="35">
        <v>0</v>
      </c>
      <c r="L643" s="35">
        <v>0</v>
      </c>
      <c r="M643" s="35">
        <v>538</v>
      </c>
      <c r="N643" s="35">
        <v>86</v>
      </c>
      <c r="O643" s="35">
        <v>62</v>
      </c>
      <c r="P643" s="35">
        <v>544</v>
      </c>
      <c r="Q643" s="35">
        <v>166</v>
      </c>
      <c r="R643" s="35">
        <v>201</v>
      </c>
      <c r="S643" s="35">
        <v>177</v>
      </c>
      <c r="T643" s="35">
        <v>870</v>
      </c>
      <c r="U643" s="35">
        <v>202</v>
      </c>
      <c r="V643" s="34">
        <v>416.33333333333</v>
      </c>
      <c r="W643" s="34">
        <f t="shared" si="160"/>
        <v>471.666666666667</v>
      </c>
      <c r="X643" s="35">
        <v>124</v>
      </c>
      <c r="Y643" s="35">
        <v>0</v>
      </c>
      <c r="Z643" s="35">
        <v>0</v>
      </c>
      <c r="AA643" s="34">
        <v>566</v>
      </c>
      <c r="AB643" s="34">
        <v>0</v>
      </c>
      <c r="AC643" s="34">
        <v>100</v>
      </c>
      <c r="AD643" s="34">
        <v>0</v>
      </c>
      <c r="AE643" s="34">
        <f t="shared" si="161"/>
        <v>666</v>
      </c>
      <c r="AF643" s="34">
        <f t="shared" si="162"/>
        <v>1.59967974379505</v>
      </c>
      <c r="AG643" s="34">
        <f t="shared" si="163"/>
        <v>1.41201413427562</v>
      </c>
      <c r="AH643" s="34">
        <v>500</v>
      </c>
      <c r="AI643" s="34">
        <v>0</v>
      </c>
      <c r="AJ643" s="35">
        <v>2000</v>
      </c>
      <c r="AK643" s="35">
        <v>295</v>
      </c>
      <c r="AL643" s="35">
        <v>343</v>
      </c>
      <c r="AM643" s="34">
        <v>0.8</v>
      </c>
      <c r="AN643" s="34">
        <f t="shared" si="164"/>
        <v>377.333333333333</v>
      </c>
      <c r="AO643" s="35">
        <v>100</v>
      </c>
      <c r="AP643" s="35">
        <v>100</v>
      </c>
      <c r="AQ643" t="s">
        <v>82</v>
      </c>
      <c r="AR643">
        <v>4</v>
      </c>
      <c r="AS643" s="34">
        <v>0.066666666666667</v>
      </c>
      <c r="AT643" t="s">
        <v>83</v>
      </c>
      <c r="AU643" s="35">
        <f t="shared" si="158"/>
        <v>40.75</v>
      </c>
      <c r="AV643" s="35">
        <f t="shared" si="165"/>
        <v>100</v>
      </c>
      <c r="AW643" s="35">
        <f t="shared" si="166"/>
        <v>1.62402826855124</v>
      </c>
      <c r="AX643" s="35">
        <f t="shared" si="167"/>
        <v>0.896819787985866</v>
      </c>
      <c r="AY643" s="35">
        <f t="shared" si="168"/>
        <v>100</v>
      </c>
      <c r="AZ643" s="35">
        <f t="shared" si="169"/>
        <v>100</v>
      </c>
      <c r="BA643" s="27" t="str">
        <f t="shared" si="170"/>
        <v>3</v>
      </c>
      <c r="BB643" s="34">
        <v>0.00013338</v>
      </c>
      <c r="BC643" s="34">
        <f t="shared" si="171"/>
        <v>0.013338</v>
      </c>
      <c r="BD643" s="34" t="e">
        <f t="shared" si="172"/>
        <v>#REF!</v>
      </c>
      <c r="BE643" s="34">
        <v>0.047</v>
      </c>
      <c r="BF643" s="34">
        <f t="shared" si="159"/>
        <v>4.7</v>
      </c>
      <c r="BG643" s="34" t="e">
        <f t="shared" si="173"/>
        <v>#REF!</v>
      </c>
      <c r="BH643" t="str">
        <f>IF(AT643="UDARA","U","N")&amp;LEFT($C$4,2)&amp;MID($C$4,4,2)&amp;LEFT(A643,3)&amp;MID(E643,2,2)&amp;VLOOKUP(E643,Acuan_Reference!C:L,10,0)</f>
        <v>N1501PWT71AC</v>
      </c>
      <c r="BI643" t="s">
        <v>84</v>
      </c>
      <c r="BJ643" t="s">
        <v>119</v>
      </c>
      <c r="BK643" t="s">
        <v>86</v>
      </c>
      <c r="BL643" t="s">
        <v>87</v>
      </c>
    </row>
    <row r="644" hidden="1" spans="1:64">
      <c r="A644" t="s">
        <v>109</v>
      </c>
      <c r="B644" t="s">
        <v>75</v>
      </c>
      <c r="C644" t="s">
        <v>76</v>
      </c>
      <c r="D644" t="s">
        <v>123</v>
      </c>
      <c r="E644" t="s">
        <v>167</v>
      </c>
      <c r="F644" t="s">
        <v>168</v>
      </c>
      <c r="G644" t="s">
        <v>118</v>
      </c>
      <c r="H644" t="s">
        <v>81</v>
      </c>
      <c r="I644" s="34">
        <v>7990</v>
      </c>
      <c r="J644" s="35">
        <v>0</v>
      </c>
      <c r="K644" s="35">
        <v>0</v>
      </c>
      <c r="L644" s="35">
        <v>0</v>
      </c>
      <c r="M644" s="35">
        <v>1093</v>
      </c>
      <c r="N644" s="35">
        <v>535</v>
      </c>
      <c r="O644" s="35">
        <v>362</v>
      </c>
      <c r="P644" s="35">
        <v>268</v>
      </c>
      <c r="Q644" s="35">
        <v>471</v>
      </c>
      <c r="R644" s="35">
        <v>225</v>
      </c>
      <c r="S644" s="35">
        <v>202</v>
      </c>
      <c r="T644" s="35">
        <v>355</v>
      </c>
      <c r="U644" s="35">
        <v>588</v>
      </c>
      <c r="V644" s="34">
        <v>381.66666666667</v>
      </c>
      <c r="W644" s="34">
        <f t="shared" si="160"/>
        <v>386</v>
      </c>
      <c r="X644" s="35">
        <v>188</v>
      </c>
      <c r="Y644" s="35">
        <v>0</v>
      </c>
      <c r="Z644" s="35">
        <v>0</v>
      </c>
      <c r="AA644" s="34">
        <v>214</v>
      </c>
      <c r="AB644" s="34">
        <v>0</v>
      </c>
      <c r="AC644" s="34">
        <v>200</v>
      </c>
      <c r="AD644" s="34">
        <v>0</v>
      </c>
      <c r="AE644" s="34">
        <f t="shared" si="161"/>
        <v>414</v>
      </c>
      <c r="AF644" s="34">
        <f t="shared" si="162"/>
        <v>1.08471615720523</v>
      </c>
      <c r="AG644" s="34">
        <f t="shared" si="163"/>
        <v>1.07253886010363</v>
      </c>
      <c r="AH644" s="34">
        <v>500</v>
      </c>
      <c r="AI644" s="34">
        <v>0</v>
      </c>
      <c r="AJ644" s="35">
        <v>2000</v>
      </c>
      <c r="AK644" s="35">
        <v>485</v>
      </c>
      <c r="AL644" s="35">
        <v>215</v>
      </c>
      <c r="AM644" s="34">
        <v>0.6</v>
      </c>
      <c r="AN644" s="34">
        <f t="shared" si="164"/>
        <v>231.6</v>
      </c>
      <c r="AO644" s="35">
        <v>100</v>
      </c>
      <c r="AP644" s="35">
        <v>100</v>
      </c>
      <c r="AQ644" t="s">
        <v>82</v>
      </c>
      <c r="AR644">
        <v>8</v>
      </c>
      <c r="AS644" s="34">
        <v>0.1</v>
      </c>
      <c r="AT644" t="s">
        <v>83</v>
      </c>
      <c r="AU644" s="35">
        <f t="shared" si="158"/>
        <v>24.45</v>
      </c>
      <c r="AV644" s="35">
        <f t="shared" si="165"/>
        <v>100</v>
      </c>
      <c r="AW644" s="35">
        <f t="shared" si="166"/>
        <v>1.33160621761658</v>
      </c>
      <c r="AX644" s="35">
        <f t="shared" si="167"/>
        <v>0.774611398963731</v>
      </c>
      <c r="AY644" s="35">
        <f t="shared" si="168"/>
        <v>100</v>
      </c>
      <c r="AZ644" s="35">
        <f t="shared" si="169"/>
        <v>100</v>
      </c>
      <c r="BA644" s="27" t="str">
        <f t="shared" si="170"/>
        <v>3</v>
      </c>
      <c r="BB644" s="34">
        <v>0.00013338</v>
      </c>
      <c r="BC644" s="34">
        <f t="shared" si="171"/>
        <v>0.013338</v>
      </c>
      <c r="BD644" s="34" t="e">
        <f t="shared" si="172"/>
        <v>#REF!</v>
      </c>
      <c r="BE644" s="34">
        <v>0.047</v>
      </c>
      <c r="BF644" s="34">
        <f t="shared" si="159"/>
        <v>4.7</v>
      </c>
      <c r="BG644" s="34" t="e">
        <f t="shared" si="173"/>
        <v>#REF!</v>
      </c>
      <c r="BH644" t="str">
        <f>IF(AT644="UDARA","U","N")&amp;LEFT($C$4,2)&amp;MID($C$4,4,2)&amp;LEFT(A644,3)&amp;MID(E644,2,2)&amp;VLOOKUP(E644,Acuan_Reference!C:L,10,0)</f>
        <v>N1501SBY71AC</v>
      </c>
      <c r="BI644" t="s">
        <v>84</v>
      </c>
      <c r="BJ644" t="s">
        <v>119</v>
      </c>
      <c r="BK644" t="s">
        <v>86</v>
      </c>
      <c r="BL644" t="s">
        <v>87</v>
      </c>
    </row>
    <row r="645" hidden="1" spans="1:64">
      <c r="A645" t="s">
        <v>110</v>
      </c>
      <c r="B645" t="s">
        <v>75</v>
      </c>
      <c r="C645" t="s">
        <v>76</v>
      </c>
      <c r="D645" t="s">
        <v>123</v>
      </c>
      <c r="E645" t="s">
        <v>167</v>
      </c>
      <c r="F645" t="s">
        <v>168</v>
      </c>
      <c r="G645" t="s">
        <v>118</v>
      </c>
      <c r="H645" t="s">
        <v>81</v>
      </c>
      <c r="I645" s="34">
        <v>7990</v>
      </c>
      <c r="J645" s="35">
        <v>0</v>
      </c>
      <c r="K645" s="35">
        <v>0</v>
      </c>
      <c r="L645" s="35">
        <v>20</v>
      </c>
      <c r="M645" s="35">
        <v>956</v>
      </c>
      <c r="N645" s="35">
        <v>241</v>
      </c>
      <c r="O645" s="35">
        <v>111</v>
      </c>
      <c r="P645" s="35">
        <v>183</v>
      </c>
      <c r="Q645" s="35">
        <v>252</v>
      </c>
      <c r="R645" s="35">
        <v>459</v>
      </c>
      <c r="S645" s="35">
        <v>393</v>
      </c>
      <c r="T645" s="35">
        <v>100</v>
      </c>
      <c r="U645" s="35">
        <v>378</v>
      </c>
      <c r="V645" s="34">
        <v>290.33333333333</v>
      </c>
      <c r="W645" s="34">
        <f t="shared" si="160"/>
        <v>246.666666666667</v>
      </c>
      <c r="X645" s="35">
        <v>210</v>
      </c>
      <c r="Y645" s="35">
        <v>0</v>
      </c>
      <c r="Z645" s="35">
        <v>0</v>
      </c>
      <c r="AA645" s="34">
        <v>392</v>
      </c>
      <c r="AB645" s="34">
        <v>0</v>
      </c>
      <c r="AC645" s="34">
        <v>100</v>
      </c>
      <c r="AD645" s="34">
        <v>0</v>
      </c>
      <c r="AE645" s="34">
        <f t="shared" si="161"/>
        <v>492</v>
      </c>
      <c r="AF645" s="34">
        <f t="shared" si="162"/>
        <v>1.69460390355915</v>
      </c>
      <c r="AG645" s="34">
        <f t="shared" si="163"/>
        <v>1.99459459459459</v>
      </c>
      <c r="AH645" s="34">
        <v>500</v>
      </c>
      <c r="AI645" s="34">
        <v>0</v>
      </c>
      <c r="AJ645" s="35">
        <v>2000</v>
      </c>
      <c r="AK645" s="35">
        <v>596</v>
      </c>
      <c r="AL645" s="35">
        <v>262</v>
      </c>
      <c r="AM645" s="34">
        <v>0.7</v>
      </c>
      <c r="AN645" s="34">
        <f t="shared" si="164"/>
        <v>172.666666666667</v>
      </c>
      <c r="AO645" s="35">
        <v>100</v>
      </c>
      <c r="AP645" s="35">
        <v>100</v>
      </c>
      <c r="AQ645" t="s">
        <v>82</v>
      </c>
      <c r="AR645">
        <v>8</v>
      </c>
      <c r="AS645" s="34">
        <v>0.066666666666667</v>
      </c>
      <c r="AT645" t="s">
        <v>83</v>
      </c>
      <c r="AU645" s="35">
        <f t="shared" si="158"/>
        <v>0</v>
      </c>
      <c r="AV645" s="35">
        <f t="shared" si="165"/>
        <v>0</v>
      </c>
      <c r="AW645" s="35">
        <f t="shared" si="166"/>
        <v>1.99459459459459</v>
      </c>
      <c r="AX645" s="35">
        <f t="shared" si="167"/>
        <v>0.932432432432432</v>
      </c>
      <c r="AY645" s="35">
        <f t="shared" si="168"/>
        <v>0</v>
      </c>
      <c r="AZ645" s="35">
        <f t="shared" si="169"/>
        <v>0</v>
      </c>
      <c r="BA645" s="27" t="str">
        <f t="shared" si="170"/>
        <v>3</v>
      </c>
      <c r="BB645" s="34">
        <v>0.00013338</v>
      </c>
      <c r="BC645" s="34">
        <f t="shared" si="171"/>
        <v>0</v>
      </c>
      <c r="BD645" s="34" t="e">
        <f t="shared" si="172"/>
        <v>#REF!</v>
      </c>
      <c r="BE645" s="34">
        <v>0.047</v>
      </c>
      <c r="BF645" s="34">
        <f t="shared" si="159"/>
        <v>0</v>
      </c>
      <c r="BG645" s="34" t="e">
        <f t="shared" si="173"/>
        <v>#REF!</v>
      </c>
      <c r="BH645" t="str">
        <f>IF(AT645="UDARA","U","N")&amp;LEFT($C$4,2)&amp;MID($C$4,4,2)&amp;LEFT(A645,3)&amp;MID(E645,2,2)&amp;VLOOKUP(E645,Acuan_Reference!C:L,10,0)</f>
        <v>N1501SLO71AC</v>
      </c>
      <c r="BI645" t="s">
        <v>84</v>
      </c>
      <c r="BJ645" t="s">
        <v>119</v>
      </c>
      <c r="BK645" t="s">
        <v>86</v>
      </c>
      <c r="BL645" t="s">
        <v>87</v>
      </c>
    </row>
    <row r="646" hidden="1" spans="1:64">
      <c r="A646" t="s">
        <v>111</v>
      </c>
      <c r="B646" t="s">
        <v>75</v>
      </c>
      <c r="C646" t="s">
        <v>76</v>
      </c>
      <c r="D646" t="s">
        <v>123</v>
      </c>
      <c r="E646" t="s">
        <v>167</v>
      </c>
      <c r="F646" t="s">
        <v>168</v>
      </c>
      <c r="G646" t="s">
        <v>118</v>
      </c>
      <c r="H646" t="s">
        <v>81</v>
      </c>
      <c r="I646" s="34">
        <v>7990</v>
      </c>
      <c r="J646" s="35">
        <v>0</v>
      </c>
      <c r="K646" s="35">
        <v>0</v>
      </c>
      <c r="L646" s="35">
        <v>0</v>
      </c>
      <c r="M646" s="35">
        <v>12</v>
      </c>
      <c r="N646" s="35">
        <v>0</v>
      </c>
      <c r="O646" s="35">
        <v>4</v>
      </c>
      <c r="P646" s="35">
        <v>95</v>
      </c>
      <c r="Q646" s="35">
        <v>18</v>
      </c>
      <c r="R646" s="35">
        <v>6</v>
      </c>
      <c r="S646" s="35">
        <v>107</v>
      </c>
      <c r="T646" s="35">
        <v>6</v>
      </c>
      <c r="U646" s="35">
        <v>29</v>
      </c>
      <c r="V646" s="34">
        <v>47.333333333333</v>
      </c>
      <c r="W646" s="34">
        <f t="shared" si="160"/>
        <v>22.6666666666667</v>
      </c>
      <c r="X646" s="35">
        <v>9</v>
      </c>
      <c r="Y646" s="35">
        <v>0</v>
      </c>
      <c r="Z646" s="35">
        <v>0</v>
      </c>
      <c r="AA646" s="34">
        <v>3510</v>
      </c>
      <c r="AB646" s="34">
        <v>0</v>
      </c>
      <c r="AC646" s="34">
        <v>0</v>
      </c>
      <c r="AD646" s="34">
        <v>0</v>
      </c>
      <c r="AE646" s="34">
        <f t="shared" si="161"/>
        <v>3510</v>
      </c>
      <c r="AF646" s="34">
        <f t="shared" si="162"/>
        <v>74.1549295774653</v>
      </c>
      <c r="AG646" s="34">
        <f t="shared" si="163"/>
        <v>154.852941176471</v>
      </c>
      <c r="AH646" s="34">
        <v>500</v>
      </c>
      <c r="AI646" s="34">
        <v>0</v>
      </c>
      <c r="AJ646" s="35">
        <v>2000</v>
      </c>
      <c r="AK646" s="35">
        <v>72</v>
      </c>
      <c r="AL646" s="35">
        <v>33</v>
      </c>
      <c r="AM646" s="34">
        <v>1.5</v>
      </c>
      <c r="AN646" s="34">
        <f t="shared" si="164"/>
        <v>34</v>
      </c>
      <c r="AO646" s="35">
        <v>100</v>
      </c>
      <c r="AP646" s="35">
        <v>100</v>
      </c>
      <c r="AQ646" t="s">
        <v>82</v>
      </c>
      <c r="AR646">
        <v>2</v>
      </c>
      <c r="AS646" s="34">
        <v>0.53333333333333</v>
      </c>
      <c r="AT646" t="s">
        <v>83</v>
      </c>
      <c r="AU646" s="35">
        <f t="shared" si="158"/>
        <v>0</v>
      </c>
      <c r="AV646" s="35">
        <f t="shared" si="165"/>
        <v>0</v>
      </c>
      <c r="AW646" s="35">
        <f t="shared" si="166"/>
        <v>154.852941176471</v>
      </c>
      <c r="AX646" s="35">
        <f t="shared" si="167"/>
        <v>153.397058823529</v>
      </c>
      <c r="AY646" s="35">
        <f t="shared" si="168"/>
        <v>0</v>
      </c>
      <c r="AZ646" s="35">
        <f t="shared" si="169"/>
        <v>0</v>
      </c>
      <c r="BA646" s="27" t="str">
        <f t="shared" si="170"/>
        <v>Kelipatan Kirim/Master box &gt; 3x FC+index</v>
      </c>
      <c r="BB646" s="34">
        <v>0.00013338</v>
      </c>
      <c r="BC646" s="34">
        <f t="shared" si="171"/>
        <v>0</v>
      </c>
      <c r="BD646" s="34" t="e">
        <f t="shared" si="172"/>
        <v>#REF!</v>
      </c>
      <c r="BE646" s="34">
        <v>0.047</v>
      </c>
      <c r="BF646" s="34">
        <f t="shared" si="159"/>
        <v>0</v>
      </c>
      <c r="BG646" s="34" t="e">
        <f t="shared" si="173"/>
        <v>#REF!</v>
      </c>
      <c r="BH646" t="str">
        <f>IF(AT646="UDARA","U","N")&amp;LEFT($C$4,2)&amp;MID($C$4,4,2)&amp;LEFT(A646,3)&amp;MID(E646,2,2)&amp;VLOOKUP(E646,Acuan_Reference!C:L,10,0)</f>
        <v>N1501SMD71AC</v>
      </c>
      <c r="BI646" t="s">
        <v>84</v>
      </c>
      <c r="BJ646" t="s">
        <v>119</v>
      </c>
      <c r="BK646" t="s">
        <v>86</v>
      </c>
      <c r="BL646" t="s">
        <v>87</v>
      </c>
    </row>
    <row r="647" hidden="1" spans="1:64">
      <c r="A647" t="s">
        <v>112</v>
      </c>
      <c r="B647" t="s">
        <v>75</v>
      </c>
      <c r="C647" t="s">
        <v>76</v>
      </c>
      <c r="D647" t="s">
        <v>123</v>
      </c>
      <c r="E647" t="s">
        <v>167</v>
      </c>
      <c r="F647" t="s">
        <v>168</v>
      </c>
      <c r="G647" t="s">
        <v>118</v>
      </c>
      <c r="H647" t="s">
        <v>81</v>
      </c>
      <c r="I647" s="34">
        <v>7990</v>
      </c>
      <c r="J647" s="35">
        <v>0</v>
      </c>
      <c r="K647" s="35">
        <v>0</v>
      </c>
      <c r="L647" s="35">
        <v>0</v>
      </c>
      <c r="M647" s="35">
        <v>30</v>
      </c>
      <c r="N647" s="35">
        <v>662</v>
      </c>
      <c r="O647" s="35">
        <v>110</v>
      </c>
      <c r="P647" s="35">
        <v>323</v>
      </c>
      <c r="Q647" s="35">
        <v>250</v>
      </c>
      <c r="R647" s="35">
        <v>111</v>
      </c>
      <c r="S647" s="35">
        <v>250</v>
      </c>
      <c r="T647" s="35">
        <v>765</v>
      </c>
      <c r="U647" s="35">
        <v>301</v>
      </c>
      <c r="V647" s="34">
        <v>438.66666666667</v>
      </c>
      <c r="W647" s="34">
        <f t="shared" si="160"/>
        <v>458.666666666667</v>
      </c>
      <c r="X647" s="35">
        <v>73</v>
      </c>
      <c r="Y647" s="35">
        <v>0</v>
      </c>
      <c r="Z647" s="35">
        <v>0</v>
      </c>
      <c r="AA647" s="34">
        <v>64</v>
      </c>
      <c r="AB647" s="34">
        <v>0</v>
      </c>
      <c r="AC647" s="34">
        <v>300</v>
      </c>
      <c r="AD647" s="34">
        <v>0</v>
      </c>
      <c r="AE647" s="34">
        <f t="shared" si="161"/>
        <v>364</v>
      </c>
      <c r="AF647" s="34">
        <f t="shared" si="162"/>
        <v>0.829787234042547</v>
      </c>
      <c r="AG647" s="34">
        <f t="shared" si="163"/>
        <v>0.793604651162791</v>
      </c>
      <c r="AH647" s="34">
        <v>500</v>
      </c>
      <c r="AI647" s="34">
        <v>0</v>
      </c>
      <c r="AJ647" s="35">
        <v>2000</v>
      </c>
      <c r="AK647" s="35">
        <v>330</v>
      </c>
      <c r="AL647" s="35">
        <v>310</v>
      </c>
      <c r="AM647" s="34">
        <v>0.7</v>
      </c>
      <c r="AN647" s="34">
        <f t="shared" si="164"/>
        <v>321.066666666667</v>
      </c>
      <c r="AO647" s="35">
        <v>100</v>
      </c>
      <c r="AP647" s="35">
        <v>100</v>
      </c>
      <c r="AQ647" t="s">
        <v>82</v>
      </c>
      <c r="AR647">
        <v>8</v>
      </c>
      <c r="AS647" s="34">
        <v>0.066666666666667</v>
      </c>
      <c r="AT647" t="s">
        <v>83</v>
      </c>
      <c r="AU647" s="35">
        <f t="shared" ref="AU647:AU710" si="174">IF(OR(H647="PINDAH DISTRIBUTOR",H647="PESTA NO BUFFER",H647="PESTA"),0,IF(AL647+AN647&lt;AE647,0,IF((0.75*((AL647+AN647)-AE647))&lt;0,0,0.75*((AL647+AN647)-AE647))))</f>
        <v>200.3</v>
      </c>
      <c r="AV647" s="35">
        <f t="shared" si="165"/>
        <v>300</v>
      </c>
      <c r="AW647" s="35">
        <f t="shared" si="166"/>
        <v>1.44767441860465</v>
      </c>
      <c r="AX647" s="35">
        <f t="shared" si="167"/>
        <v>0.771802325581395</v>
      </c>
      <c r="AY647" s="35">
        <f t="shared" si="168"/>
        <v>300</v>
      </c>
      <c r="AZ647" s="35">
        <f t="shared" si="169"/>
        <v>300</v>
      </c>
      <c r="BA647" s="27" t="str">
        <f t="shared" si="170"/>
        <v>3</v>
      </c>
      <c r="BB647" s="34">
        <v>0.00013338</v>
      </c>
      <c r="BC647" s="34">
        <f t="shared" si="171"/>
        <v>0.040014</v>
      </c>
      <c r="BD647" s="34" t="e">
        <f t="shared" si="172"/>
        <v>#REF!</v>
      </c>
      <c r="BE647" s="34">
        <v>0.047</v>
      </c>
      <c r="BF647" s="34">
        <f t="shared" ref="BF647:BF710" si="175">BE647*AY647</f>
        <v>14.1</v>
      </c>
      <c r="BG647" s="34" t="e">
        <f t="shared" si="173"/>
        <v>#REF!</v>
      </c>
      <c r="BH647" t="str">
        <f>IF(AT647="UDARA","U","N")&amp;LEFT($C$4,2)&amp;MID($C$4,4,2)&amp;LEFT(A647,3)&amp;MID(E647,2,2)&amp;VLOOKUP(E647,Acuan_Reference!C:L,10,0)</f>
        <v>N1501SMG71AC</v>
      </c>
      <c r="BI647" t="s">
        <v>84</v>
      </c>
      <c r="BJ647" t="s">
        <v>119</v>
      </c>
      <c r="BK647" t="s">
        <v>86</v>
      </c>
      <c r="BL647" t="s">
        <v>87</v>
      </c>
    </row>
    <row r="648" hidden="1" spans="1:64">
      <c r="A648" t="s">
        <v>113</v>
      </c>
      <c r="B648" t="s">
        <v>75</v>
      </c>
      <c r="C648" t="s">
        <v>76</v>
      </c>
      <c r="D648" t="s">
        <v>123</v>
      </c>
      <c r="E648" t="s">
        <v>167</v>
      </c>
      <c r="F648" t="s">
        <v>168</v>
      </c>
      <c r="G648" t="s">
        <v>118</v>
      </c>
      <c r="H648" t="s">
        <v>81</v>
      </c>
      <c r="I648" s="34">
        <v>7990</v>
      </c>
      <c r="J648" s="35">
        <v>0</v>
      </c>
      <c r="K648" s="35">
        <v>0</v>
      </c>
      <c r="L648" s="35">
        <v>100</v>
      </c>
      <c r="M648" s="35">
        <v>710</v>
      </c>
      <c r="N648" s="35">
        <v>346</v>
      </c>
      <c r="O648" s="35">
        <v>225</v>
      </c>
      <c r="P648" s="35">
        <v>221</v>
      </c>
      <c r="Q648" s="35">
        <v>625</v>
      </c>
      <c r="R648" s="35">
        <v>255</v>
      </c>
      <c r="S648" s="35">
        <v>546</v>
      </c>
      <c r="T648" s="35">
        <v>468</v>
      </c>
      <c r="U648" s="35">
        <v>1187</v>
      </c>
      <c r="V648" s="34">
        <v>733.66666666667</v>
      </c>
      <c r="W648" s="34">
        <f t="shared" si="160"/>
        <v>668</v>
      </c>
      <c r="X648" s="35">
        <v>106</v>
      </c>
      <c r="Y648" s="35">
        <v>0</v>
      </c>
      <c r="Z648" s="35">
        <v>0</v>
      </c>
      <c r="AA648" s="34">
        <v>301</v>
      </c>
      <c r="AB648" s="34">
        <v>0</v>
      </c>
      <c r="AC648" s="34">
        <v>0</v>
      </c>
      <c r="AD648" s="34">
        <v>200</v>
      </c>
      <c r="AE648" s="34">
        <f t="shared" si="161"/>
        <v>501</v>
      </c>
      <c r="AF648" s="34">
        <f t="shared" si="162"/>
        <v>0.682871422080869</v>
      </c>
      <c r="AG648" s="34">
        <f t="shared" si="163"/>
        <v>0.45059880239521</v>
      </c>
      <c r="AH648" s="34">
        <v>500</v>
      </c>
      <c r="AI648" s="34">
        <v>0</v>
      </c>
      <c r="AJ648" s="35">
        <v>2000</v>
      </c>
      <c r="AK648" s="35">
        <v>770</v>
      </c>
      <c r="AL648" s="35">
        <v>349</v>
      </c>
      <c r="AM648" s="34">
        <v>0.25</v>
      </c>
      <c r="AN648" s="34">
        <f t="shared" si="164"/>
        <v>167</v>
      </c>
      <c r="AO648" s="35">
        <v>100</v>
      </c>
      <c r="AP648" s="35">
        <v>100</v>
      </c>
      <c r="AQ648" t="s">
        <v>82</v>
      </c>
      <c r="AR648">
        <v>12</v>
      </c>
      <c r="AS648" s="34">
        <v>0.033333333333333</v>
      </c>
      <c r="AT648" t="s">
        <v>83</v>
      </c>
      <c r="AU648" s="35">
        <f t="shared" si="174"/>
        <v>11.25</v>
      </c>
      <c r="AV648" s="35">
        <f t="shared" si="165"/>
        <v>100</v>
      </c>
      <c r="AW648" s="35">
        <f t="shared" si="166"/>
        <v>0.899700598802395</v>
      </c>
      <c r="AX648" s="35">
        <f t="shared" si="167"/>
        <v>0.377245508982036</v>
      </c>
      <c r="AY648" s="35">
        <f t="shared" si="168"/>
        <v>100</v>
      </c>
      <c r="AZ648" s="35">
        <f t="shared" si="169"/>
        <v>100</v>
      </c>
      <c r="BA648" s="27" t="str">
        <f t="shared" si="170"/>
        <v>3</v>
      </c>
      <c r="BB648" s="34">
        <v>0.00013338</v>
      </c>
      <c r="BC648" s="34">
        <f t="shared" si="171"/>
        <v>0.013338</v>
      </c>
      <c r="BD648" s="34" t="e">
        <f t="shared" si="172"/>
        <v>#REF!</v>
      </c>
      <c r="BE648" s="34">
        <v>0.047</v>
      </c>
      <c r="BF648" s="34">
        <f t="shared" si="175"/>
        <v>4.7</v>
      </c>
      <c r="BG648" s="34" t="e">
        <f t="shared" si="173"/>
        <v>#REF!</v>
      </c>
      <c r="BH648" t="str">
        <f>IF(AT648="UDARA","U","N")&amp;LEFT($C$4,2)&amp;MID($C$4,4,2)&amp;LEFT(A648,3)&amp;MID(E648,2,2)&amp;VLOOKUP(E648,Acuan_Reference!C:L,10,0)</f>
        <v>N1501TGR71AC</v>
      </c>
      <c r="BI648" t="s">
        <v>84</v>
      </c>
      <c r="BJ648" t="s">
        <v>119</v>
      </c>
      <c r="BK648" t="s">
        <v>86</v>
      </c>
      <c r="BL648" t="s">
        <v>87</v>
      </c>
    </row>
    <row r="649" hidden="1" spans="1:64">
      <c r="A649" t="s">
        <v>114</v>
      </c>
      <c r="B649" t="s">
        <v>75</v>
      </c>
      <c r="C649" t="s">
        <v>76</v>
      </c>
      <c r="D649" t="s">
        <v>123</v>
      </c>
      <c r="E649" t="s">
        <v>167</v>
      </c>
      <c r="F649" t="s">
        <v>168</v>
      </c>
      <c r="G649" t="s">
        <v>118</v>
      </c>
      <c r="H649" t="s">
        <v>81</v>
      </c>
      <c r="I649" s="34">
        <v>7990</v>
      </c>
      <c r="J649" s="35">
        <v>0</v>
      </c>
      <c r="K649" s="35">
        <v>0</v>
      </c>
      <c r="L649" s="35">
        <v>0</v>
      </c>
      <c r="M649" s="35">
        <v>108</v>
      </c>
      <c r="N649" s="35">
        <v>340</v>
      </c>
      <c r="O649" s="35">
        <v>155</v>
      </c>
      <c r="P649" s="35">
        <v>188</v>
      </c>
      <c r="Q649" s="35">
        <v>366</v>
      </c>
      <c r="R649" s="35">
        <v>401</v>
      </c>
      <c r="S649" s="35">
        <v>61</v>
      </c>
      <c r="T649" s="35">
        <v>198</v>
      </c>
      <c r="U649" s="35">
        <v>197</v>
      </c>
      <c r="V649" s="34">
        <v>152</v>
      </c>
      <c r="W649" s="34">
        <f t="shared" si="160"/>
        <v>192.333333333333</v>
      </c>
      <c r="X649" s="35">
        <v>70</v>
      </c>
      <c r="Y649" s="35">
        <v>0</v>
      </c>
      <c r="Z649" s="35">
        <v>0</v>
      </c>
      <c r="AA649" s="34">
        <v>269</v>
      </c>
      <c r="AB649" s="34">
        <v>0</v>
      </c>
      <c r="AC649" s="34">
        <v>100</v>
      </c>
      <c r="AD649" s="34">
        <v>0</v>
      </c>
      <c r="AE649" s="34">
        <f t="shared" si="161"/>
        <v>369</v>
      </c>
      <c r="AF649" s="34">
        <f t="shared" si="162"/>
        <v>2.42763157894737</v>
      </c>
      <c r="AG649" s="34">
        <f t="shared" si="163"/>
        <v>1.91854419410745</v>
      </c>
      <c r="AH649" s="34">
        <v>500</v>
      </c>
      <c r="AI649" s="34">
        <v>0</v>
      </c>
      <c r="AJ649" s="35">
        <v>2000</v>
      </c>
      <c r="AK649" s="35">
        <v>447</v>
      </c>
      <c r="AL649" s="35">
        <v>182</v>
      </c>
      <c r="AM649" s="34">
        <v>0.7</v>
      </c>
      <c r="AN649" s="34">
        <f t="shared" si="164"/>
        <v>134.633333333333</v>
      </c>
      <c r="AO649" s="35">
        <v>100</v>
      </c>
      <c r="AP649" s="35">
        <v>100</v>
      </c>
      <c r="AQ649" t="s">
        <v>82</v>
      </c>
      <c r="AR649">
        <v>8</v>
      </c>
      <c r="AS649" s="34">
        <v>0.066666666666667</v>
      </c>
      <c r="AT649" t="s">
        <v>83</v>
      </c>
      <c r="AU649" s="35">
        <f t="shared" si="174"/>
        <v>0</v>
      </c>
      <c r="AV649" s="35">
        <f t="shared" si="165"/>
        <v>0</v>
      </c>
      <c r="AW649" s="35">
        <f t="shared" si="166"/>
        <v>1.91854419410745</v>
      </c>
      <c r="AX649" s="35">
        <f t="shared" si="167"/>
        <v>0.972270363951473</v>
      </c>
      <c r="AY649" s="35">
        <f t="shared" si="168"/>
        <v>0</v>
      </c>
      <c r="AZ649" s="35">
        <f t="shared" si="169"/>
        <v>0</v>
      </c>
      <c r="BA649" s="27" t="str">
        <f t="shared" si="170"/>
        <v>3</v>
      </c>
      <c r="BB649" s="34">
        <v>0.00013338</v>
      </c>
      <c r="BC649" s="34">
        <f t="shared" si="171"/>
        <v>0</v>
      </c>
      <c r="BD649" s="34" t="e">
        <f t="shared" si="172"/>
        <v>#REF!</v>
      </c>
      <c r="BE649" s="34">
        <v>0.047</v>
      </c>
      <c r="BF649" s="34">
        <f t="shared" si="175"/>
        <v>0</v>
      </c>
      <c r="BG649" s="34" t="e">
        <f t="shared" si="173"/>
        <v>#REF!</v>
      </c>
      <c r="BH649" t="str">
        <f>IF(AT649="UDARA","U","N")&amp;LEFT($C$4,2)&amp;MID($C$4,4,2)&amp;LEFT(A649,3)&amp;MID(E649,2,2)&amp;VLOOKUP(E649,Acuan_Reference!C:L,10,0)</f>
        <v>N1501YGY71AC</v>
      </c>
      <c r="BI649" t="s">
        <v>84</v>
      </c>
      <c r="BJ649" t="s">
        <v>119</v>
      </c>
      <c r="BK649" t="s">
        <v>86</v>
      </c>
      <c r="BL649" t="s">
        <v>87</v>
      </c>
    </row>
    <row r="650" hidden="1" spans="1:64">
      <c r="A650" t="s">
        <v>74</v>
      </c>
      <c r="B650" t="s">
        <v>75</v>
      </c>
      <c r="C650" t="s">
        <v>76</v>
      </c>
      <c r="D650" t="s">
        <v>115</v>
      </c>
      <c r="E650" t="s">
        <v>169</v>
      </c>
      <c r="F650" t="s">
        <v>170</v>
      </c>
      <c r="G650" t="s">
        <v>118</v>
      </c>
      <c r="H650" t="s">
        <v>81</v>
      </c>
      <c r="I650" s="34">
        <v>28900</v>
      </c>
      <c r="J650" s="35">
        <v>0</v>
      </c>
      <c r="K650" s="35">
        <v>0</v>
      </c>
      <c r="L650" s="35">
        <v>0</v>
      </c>
      <c r="M650" s="35">
        <v>0</v>
      </c>
      <c r="N650" s="35">
        <v>195</v>
      </c>
      <c r="O650" s="35">
        <v>545</v>
      </c>
      <c r="P650" s="35">
        <v>578</v>
      </c>
      <c r="Q650" s="35">
        <v>159</v>
      </c>
      <c r="R650" s="35">
        <v>-55</v>
      </c>
      <c r="S650" s="35">
        <v>-30</v>
      </c>
      <c r="T650" s="35">
        <v>120</v>
      </c>
      <c r="U650" s="35">
        <v>-7</v>
      </c>
      <c r="V650" s="34">
        <v>27.666666666667</v>
      </c>
      <c r="W650" s="34">
        <f t="shared" si="160"/>
        <v>40.6666666666667</v>
      </c>
      <c r="X650" s="35">
        <v>15</v>
      </c>
      <c r="Y650" s="35">
        <v>0</v>
      </c>
      <c r="Z650" s="35">
        <v>0</v>
      </c>
      <c r="AA650" s="34">
        <v>1490</v>
      </c>
      <c r="AB650" s="34">
        <v>0</v>
      </c>
      <c r="AC650" s="34">
        <v>0</v>
      </c>
      <c r="AD650" s="34">
        <v>0</v>
      </c>
      <c r="AE650" s="34">
        <f t="shared" si="161"/>
        <v>1490</v>
      </c>
      <c r="AF650" s="34">
        <f t="shared" si="162"/>
        <v>53.8554216867463</v>
      </c>
      <c r="AG650" s="34">
        <f t="shared" si="163"/>
        <v>36.6393442622951</v>
      </c>
      <c r="AH650" s="34">
        <v>384</v>
      </c>
      <c r="AI650" s="34">
        <v>0</v>
      </c>
      <c r="AJ650" s="35">
        <v>0</v>
      </c>
      <c r="AK650" s="35">
        <v>27</v>
      </c>
      <c r="AL650" s="35">
        <v>9</v>
      </c>
      <c r="AM650" s="34">
        <v>0.7</v>
      </c>
      <c r="AN650" s="34">
        <f t="shared" si="164"/>
        <v>28.4666666666667</v>
      </c>
      <c r="AO650" s="35">
        <v>24</v>
      </c>
      <c r="AP650" s="35">
        <v>24</v>
      </c>
      <c r="AQ650" t="s">
        <v>82</v>
      </c>
      <c r="AR650">
        <v>8</v>
      </c>
      <c r="AS650" s="34">
        <v>0.066666666666667</v>
      </c>
      <c r="AT650" t="s">
        <v>83</v>
      </c>
      <c r="AU650" s="35">
        <f t="shared" si="174"/>
        <v>0</v>
      </c>
      <c r="AV650" s="35">
        <f t="shared" si="165"/>
        <v>0</v>
      </c>
      <c r="AW650" s="35">
        <f t="shared" si="166"/>
        <v>36.6393442622951</v>
      </c>
      <c r="AX650" s="35">
        <f t="shared" si="167"/>
        <v>36.4180327868852</v>
      </c>
      <c r="AY650" s="35">
        <f t="shared" si="168"/>
        <v>0</v>
      </c>
      <c r="AZ650" s="35">
        <f t="shared" si="169"/>
        <v>0</v>
      </c>
      <c r="BA650" s="27" t="str">
        <f t="shared" si="170"/>
        <v>Kelipatan Kirim/Master box &gt; 3x FC+index</v>
      </c>
      <c r="BB650" s="34">
        <v>0.0004625</v>
      </c>
      <c r="BC650" s="34">
        <f t="shared" si="171"/>
        <v>0</v>
      </c>
      <c r="BD650" s="34" t="e">
        <f t="shared" si="172"/>
        <v>#REF!</v>
      </c>
      <c r="BE650" s="34">
        <v>0.255</v>
      </c>
      <c r="BF650" s="34">
        <f t="shared" si="175"/>
        <v>0</v>
      </c>
      <c r="BG650" s="34" t="e">
        <f t="shared" si="173"/>
        <v>#REF!</v>
      </c>
      <c r="BH650" t="str">
        <f>IF(AT650="UDARA","U","N")&amp;LEFT($C$4,2)&amp;MID($C$4,4,2)&amp;LEFT(A650,3)&amp;MID(E650,2,2)&amp;VLOOKUP(E650,Acuan_Reference!C:L,10,0)</f>
        <v>N1501BDG71A5</v>
      </c>
      <c r="BI650" t="s">
        <v>84</v>
      </c>
      <c r="BJ650" t="s">
        <v>119</v>
      </c>
      <c r="BK650" t="s">
        <v>86</v>
      </c>
      <c r="BL650" t="s">
        <v>87</v>
      </c>
    </row>
    <row r="651" hidden="1" spans="1:64">
      <c r="A651" t="s">
        <v>88</v>
      </c>
      <c r="B651" t="s">
        <v>75</v>
      </c>
      <c r="C651" t="s">
        <v>76</v>
      </c>
      <c r="D651" t="s">
        <v>115</v>
      </c>
      <c r="E651" t="s">
        <v>169</v>
      </c>
      <c r="F651" t="s">
        <v>170</v>
      </c>
      <c r="G651" t="s">
        <v>118</v>
      </c>
      <c r="H651" t="s">
        <v>81</v>
      </c>
      <c r="I651" s="34">
        <v>28900</v>
      </c>
      <c r="J651" s="35">
        <v>0</v>
      </c>
      <c r="K651" s="35">
        <v>0</v>
      </c>
      <c r="L651" s="35">
        <v>0</v>
      </c>
      <c r="M651" s="35">
        <v>0</v>
      </c>
      <c r="N651" s="35">
        <v>0</v>
      </c>
      <c r="O651" s="35">
        <v>374</v>
      </c>
      <c r="P651" s="35">
        <v>223</v>
      </c>
      <c r="Q651" s="35">
        <v>17</v>
      </c>
      <c r="R651" s="35">
        <v>112</v>
      </c>
      <c r="S651" s="35">
        <v>-13</v>
      </c>
      <c r="T651" s="35">
        <v>-9</v>
      </c>
      <c r="U651" s="35">
        <v>-1</v>
      </c>
      <c r="V651" s="34">
        <v>-7.6666666666667</v>
      </c>
      <c r="W651" s="34">
        <f t="shared" si="160"/>
        <v>4</v>
      </c>
      <c r="X651" s="35">
        <v>3</v>
      </c>
      <c r="Y651" s="35">
        <v>0</v>
      </c>
      <c r="Z651" s="35">
        <v>0</v>
      </c>
      <c r="AA651" s="34">
        <v>361</v>
      </c>
      <c r="AB651" s="34">
        <v>0</v>
      </c>
      <c r="AC651" s="34">
        <v>0</v>
      </c>
      <c r="AD651" s="34">
        <v>0</v>
      </c>
      <c r="AE651" s="34">
        <f t="shared" si="161"/>
        <v>361</v>
      </c>
      <c r="AF651" s="34">
        <f t="shared" si="162"/>
        <v>9999</v>
      </c>
      <c r="AG651" s="34">
        <f t="shared" si="163"/>
        <v>90.25</v>
      </c>
      <c r="AH651" s="34">
        <v>384</v>
      </c>
      <c r="AI651" s="34">
        <v>0</v>
      </c>
      <c r="AJ651" s="35">
        <v>0</v>
      </c>
      <c r="AK651" s="35">
        <v>42</v>
      </c>
      <c r="AL651" s="35">
        <v>22</v>
      </c>
      <c r="AM651" s="34">
        <v>0.6</v>
      </c>
      <c r="AN651" s="34">
        <f t="shared" si="164"/>
        <v>2.4</v>
      </c>
      <c r="AO651" s="35">
        <v>24</v>
      </c>
      <c r="AP651" s="35">
        <v>24</v>
      </c>
      <c r="AQ651" t="s">
        <v>82</v>
      </c>
      <c r="AR651">
        <v>8</v>
      </c>
      <c r="AS651" s="34">
        <v>0.033333333333333</v>
      </c>
      <c r="AT651" t="s">
        <v>83</v>
      </c>
      <c r="AU651" s="35">
        <f t="shared" si="174"/>
        <v>0</v>
      </c>
      <c r="AV651" s="35">
        <f t="shared" si="165"/>
        <v>0</v>
      </c>
      <c r="AW651" s="35">
        <f t="shared" si="166"/>
        <v>90.25</v>
      </c>
      <c r="AX651" s="35">
        <f t="shared" si="167"/>
        <v>84.75</v>
      </c>
      <c r="AY651" s="35">
        <f t="shared" si="168"/>
        <v>0</v>
      </c>
      <c r="AZ651" s="35">
        <f t="shared" si="169"/>
        <v>0</v>
      </c>
      <c r="BA651" s="27" t="str">
        <f t="shared" si="170"/>
        <v>Kelipatan Kirim/Master box &gt; 3x FC+index</v>
      </c>
      <c r="BB651" s="34">
        <v>0.0004625</v>
      </c>
      <c r="BC651" s="34">
        <f t="shared" si="171"/>
        <v>0</v>
      </c>
      <c r="BD651" s="34" t="e">
        <f t="shared" si="172"/>
        <v>#REF!</v>
      </c>
      <c r="BE651" s="34">
        <v>0.255</v>
      </c>
      <c r="BF651" s="34">
        <f t="shared" si="175"/>
        <v>0</v>
      </c>
      <c r="BG651" s="34" t="e">
        <f t="shared" si="173"/>
        <v>#REF!</v>
      </c>
      <c r="BH651" t="str">
        <f>IF(AT651="UDARA","U","N")&amp;LEFT($C$4,2)&amp;MID($C$4,4,2)&amp;LEFT(A651,3)&amp;MID(E651,2,2)&amp;VLOOKUP(E651,Acuan_Reference!C:L,10,0)</f>
        <v>N1501BGR71A5</v>
      </c>
      <c r="BI651" t="s">
        <v>84</v>
      </c>
      <c r="BJ651" t="s">
        <v>119</v>
      </c>
      <c r="BK651" t="s">
        <v>86</v>
      </c>
      <c r="BL651" t="s">
        <v>87</v>
      </c>
    </row>
    <row r="652" hidden="1" spans="1:64">
      <c r="A652" t="s">
        <v>89</v>
      </c>
      <c r="B652" t="s">
        <v>75</v>
      </c>
      <c r="C652" t="s">
        <v>76</v>
      </c>
      <c r="D652" t="s">
        <v>115</v>
      </c>
      <c r="E652" t="s">
        <v>169</v>
      </c>
      <c r="F652" t="s">
        <v>170</v>
      </c>
      <c r="G652" t="s">
        <v>118</v>
      </c>
      <c r="H652" t="s">
        <v>81</v>
      </c>
      <c r="I652" s="34">
        <v>28900</v>
      </c>
      <c r="J652" s="35">
        <v>0</v>
      </c>
      <c r="K652" s="35">
        <v>0</v>
      </c>
      <c r="L652" s="35">
        <v>0</v>
      </c>
      <c r="M652" s="35">
        <v>0</v>
      </c>
      <c r="N652" s="35">
        <v>0</v>
      </c>
      <c r="O652" s="35">
        <v>0</v>
      </c>
      <c r="P652" s="35">
        <v>0</v>
      </c>
      <c r="Q652" s="35">
        <v>0</v>
      </c>
      <c r="R652" s="35">
        <v>0</v>
      </c>
      <c r="S652" s="35">
        <v>0</v>
      </c>
      <c r="T652" s="35">
        <v>0</v>
      </c>
      <c r="U652" s="35">
        <v>0</v>
      </c>
      <c r="V652" s="34">
        <v>0</v>
      </c>
      <c r="W652" s="34">
        <f t="shared" si="160"/>
        <v>0</v>
      </c>
      <c r="X652" s="35">
        <v>0</v>
      </c>
      <c r="Y652" s="35">
        <v>0</v>
      </c>
      <c r="Z652" s="35">
        <v>0</v>
      </c>
      <c r="AA652" s="34">
        <v>0</v>
      </c>
      <c r="AB652" s="34">
        <v>0</v>
      </c>
      <c r="AC652" s="34">
        <v>0</v>
      </c>
      <c r="AD652" s="34">
        <v>0</v>
      </c>
      <c r="AE652" s="34">
        <f t="shared" si="161"/>
        <v>0</v>
      </c>
      <c r="AF652" s="34">
        <f t="shared" si="162"/>
        <v>9999</v>
      </c>
      <c r="AG652" s="34">
        <f t="shared" si="163"/>
        <v>9999</v>
      </c>
      <c r="AH652" s="34">
        <v>384</v>
      </c>
      <c r="AI652" s="34">
        <v>0</v>
      </c>
      <c r="AJ652" s="35">
        <v>0</v>
      </c>
      <c r="AK652" s="35">
        <v>0</v>
      </c>
      <c r="AL652" s="35">
        <v>0</v>
      </c>
      <c r="AM652" s="34">
        <v>1.3</v>
      </c>
      <c r="AN652" s="34">
        <f t="shared" si="164"/>
        <v>0</v>
      </c>
      <c r="AO652" s="35">
        <v>24</v>
      </c>
      <c r="AP652" s="35">
        <v>24</v>
      </c>
      <c r="AQ652" t="s">
        <v>82</v>
      </c>
      <c r="AR652">
        <v>4</v>
      </c>
      <c r="AS652" s="34">
        <v>0.53333333333333</v>
      </c>
      <c r="AT652" t="s">
        <v>83</v>
      </c>
      <c r="AU652" s="35">
        <f t="shared" si="174"/>
        <v>0</v>
      </c>
      <c r="AV652" s="35">
        <f t="shared" si="165"/>
        <v>0</v>
      </c>
      <c r="AW652" s="35">
        <f t="shared" si="166"/>
        <v>9999</v>
      </c>
      <c r="AX652" s="35">
        <f t="shared" si="167"/>
        <v>9999</v>
      </c>
      <c r="AY652" s="35">
        <f t="shared" si="168"/>
        <v>0</v>
      </c>
      <c r="AZ652" s="35">
        <f t="shared" si="169"/>
        <v>0</v>
      </c>
      <c r="BA652" s="27" t="str">
        <f t="shared" si="170"/>
        <v>Kelipatan Kirim/Master box &gt; 3x FC+index</v>
      </c>
      <c r="BB652" s="34">
        <v>0.0004625</v>
      </c>
      <c r="BC652" s="34">
        <f t="shared" si="171"/>
        <v>0</v>
      </c>
      <c r="BD652" s="34" t="e">
        <f t="shared" si="172"/>
        <v>#REF!</v>
      </c>
      <c r="BE652" s="34">
        <v>0.255</v>
      </c>
      <c r="BF652" s="34">
        <f t="shared" si="175"/>
        <v>0</v>
      </c>
      <c r="BG652" s="34" t="e">
        <f t="shared" si="173"/>
        <v>#REF!</v>
      </c>
      <c r="BH652" t="str">
        <f>IF(AT652="UDARA","U","N")&amp;LEFT($C$4,2)&amp;MID($C$4,4,2)&amp;LEFT(A652,3)&amp;MID(E652,2,2)&amp;VLOOKUP(E652,Acuan_Reference!C:L,10,0)</f>
        <v>N1501BJM71A5</v>
      </c>
      <c r="BI652" t="s">
        <v>84</v>
      </c>
      <c r="BJ652" t="s">
        <v>119</v>
      </c>
      <c r="BK652" t="s">
        <v>86</v>
      </c>
      <c r="BL652" t="s">
        <v>87</v>
      </c>
    </row>
    <row r="653" hidden="1" spans="1:64">
      <c r="A653" t="s">
        <v>90</v>
      </c>
      <c r="B653" t="s">
        <v>75</v>
      </c>
      <c r="C653" t="s">
        <v>76</v>
      </c>
      <c r="D653" t="s">
        <v>115</v>
      </c>
      <c r="E653" t="s">
        <v>169</v>
      </c>
      <c r="F653" t="s">
        <v>170</v>
      </c>
      <c r="G653" t="s">
        <v>118</v>
      </c>
      <c r="H653" t="s">
        <v>81</v>
      </c>
      <c r="I653" s="34">
        <v>28900</v>
      </c>
      <c r="J653" s="35">
        <v>0</v>
      </c>
      <c r="K653" s="35">
        <v>0</v>
      </c>
      <c r="L653" s="35">
        <v>0</v>
      </c>
      <c r="M653" s="35">
        <v>0</v>
      </c>
      <c r="N653" s="35">
        <v>0</v>
      </c>
      <c r="O653" s="35">
        <v>1064</v>
      </c>
      <c r="P653" s="35">
        <v>514</v>
      </c>
      <c r="Q653" s="35">
        <v>110</v>
      </c>
      <c r="R653" s="35">
        <v>-142</v>
      </c>
      <c r="S653" s="35">
        <v>-309</v>
      </c>
      <c r="T653" s="35">
        <v>31</v>
      </c>
      <c r="U653" s="35">
        <v>17</v>
      </c>
      <c r="V653" s="34">
        <v>-87</v>
      </c>
      <c r="W653" s="34">
        <f t="shared" si="160"/>
        <v>16</v>
      </c>
      <c r="X653" s="35">
        <v>12</v>
      </c>
      <c r="Y653" s="35">
        <v>0</v>
      </c>
      <c r="Z653" s="35">
        <v>0</v>
      </c>
      <c r="AA653" s="34">
        <v>1198</v>
      </c>
      <c r="AB653" s="34">
        <v>0</v>
      </c>
      <c r="AC653" s="34">
        <v>0</v>
      </c>
      <c r="AD653" s="34">
        <v>0</v>
      </c>
      <c r="AE653" s="34">
        <f t="shared" si="161"/>
        <v>1198</v>
      </c>
      <c r="AF653" s="34">
        <f t="shared" si="162"/>
        <v>9999</v>
      </c>
      <c r="AG653" s="34">
        <f t="shared" si="163"/>
        <v>74.875</v>
      </c>
      <c r="AH653" s="34">
        <v>384</v>
      </c>
      <c r="AI653" s="34">
        <v>0</v>
      </c>
      <c r="AJ653" s="35">
        <v>0</v>
      </c>
      <c r="AK653" s="35">
        <v>0</v>
      </c>
      <c r="AL653" s="35">
        <v>0</v>
      </c>
      <c r="AM653" s="34">
        <v>0.6</v>
      </c>
      <c r="AN653" s="34">
        <f t="shared" si="164"/>
        <v>9.6</v>
      </c>
      <c r="AO653" s="35">
        <v>24</v>
      </c>
      <c r="AP653" s="35">
        <v>24</v>
      </c>
      <c r="AQ653" t="s">
        <v>82</v>
      </c>
      <c r="AR653">
        <v>12</v>
      </c>
      <c r="AS653" s="34">
        <v>0.033333333333333</v>
      </c>
      <c r="AT653" t="s">
        <v>83</v>
      </c>
      <c r="AU653" s="35">
        <f t="shared" si="174"/>
        <v>0</v>
      </c>
      <c r="AV653" s="35">
        <f t="shared" si="165"/>
        <v>0</v>
      </c>
      <c r="AW653" s="35">
        <f t="shared" si="166"/>
        <v>74.875</v>
      </c>
      <c r="AX653" s="35">
        <f t="shared" si="167"/>
        <v>74.875</v>
      </c>
      <c r="AY653" s="35">
        <f t="shared" si="168"/>
        <v>0</v>
      </c>
      <c r="AZ653" s="35">
        <f t="shared" si="169"/>
        <v>0</v>
      </c>
      <c r="BA653" s="27" t="str">
        <f t="shared" si="170"/>
        <v>Kelipatan Kirim/Master box &gt; 3x FC+index</v>
      </c>
      <c r="BB653" s="34">
        <v>0.0004625</v>
      </c>
      <c r="BC653" s="34">
        <f t="shared" si="171"/>
        <v>0</v>
      </c>
      <c r="BD653" s="34" t="e">
        <f t="shared" si="172"/>
        <v>#REF!</v>
      </c>
      <c r="BE653" s="34">
        <v>0.255</v>
      </c>
      <c r="BF653" s="34">
        <f t="shared" si="175"/>
        <v>0</v>
      </c>
      <c r="BG653" s="34" t="e">
        <f t="shared" si="173"/>
        <v>#REF!</v>
      </c>
      <c r="BH653" t="str">
        <f>IF(AT653="UDARA","U","N")&amp;LEFT($C$4,2)&amp;MID($C$4,4,2)&amp;LEFT(A653,3)&amp;MID(E653,2,2)&amp;VLOOKUP(E653,Acuan_Reference!C:L,10,0)</f>
        <v>N1501BKS71A5</v>
      </c>
      <c r="BI653" t="s">
        <v>84</v>
      </c>
      <c r="BJ653" t="s">
        <v>119</v>
      </c>
      <c r="BK653" t="s">
        <v>86</v>
      </c>
      <c r="BL653" t="s">
        <v>87</v>
      </c>
    </row>
    <row r="654" hidden="1" spans="1:64">
      <c r="A654" t="s">
        <v>91</v>
      </c>
      <c r="B654" t="s">
        <v>75</v>
      </c>
      <c r="C654" t="s">
        <v>76</v>
      </c>
      <c r="D654" t="s">
        <v>115</v>
      </c>
      <c r="E654" t="s">
        <v>169</v>
      </c>
      <c r="F654" t="s">
        <v>170</v>
      </c>
      <c r="G654" t="s">
        <v>118</v>
      </c>
      <c r="H654" t="s">
        <v>81</v>
      </c>
      <c r="I654" s="34">
        <v>28900</v>
      </c>
      <c r="J654" s="35">
        <v>0</v>
      </c>
      <c r="K654" s="35">
        <v>0</v>
      </c>
      <c r="L654" s="35">
        <v>0</v>
      </c>
      <c r="M654" s="35">
        <v>0</v>
      </c>
      <c r="N654" s="35">
        <v>0</v>
      </c>
      <c r="O654" s="35">
        <v>0</v>
      </c>
      <c r="P654" s="35">
        <v>0</v>
      </c>
      <c r="Q654" s="35">
        <v>0</v>
      </c>
      <c r="R654" s="35">
        <v>0</v>
      </c>
      <c r="S654" s="35">
        <v>0</v>
      </c>
      <c r="T654" s="35">
        <v>0</v>
      </c>
      <c r="U654" s="35">
        <v>0</v>
      </c>
      <c r="V654" s="34">
        <v>0</v>
      </c>
      <c r="W654" s="34">
        <f t="shared" si="160"/>
        <v>0</v>
      </c>
      <c r="X654" s="35">
        <v>0</v>
      </c>
      <c r="Y654" s="35">
        <v>0</v>
      </c>
      <c r="Z654" s="35">
        <v>0</v>
      </c>
      <c r="AA654" s="34">
        <v>0</v>
      </c>
      <c r="AB654" s="34">
        <v>0</v>
      </c>
      <c r="AC654" s="34">
        <v>0</v>
      </c>
      <c r="AD654" s="34">
        <v>0</v>
      </c>
      <c r="AE654" s="34">
        <f t="shared" si="161"/>
        <v>0</v>
      </c>
      <c r="AF654" s="34">
        <f t="shared" si="162"/>
        <v>9999</v>
      </c>
      <c r="AG654" s="34">
        <f t="shared" si="163"/>
        <v>9999</v>
      </c>
      <c r="AH654" s="34">
        <v>384</v>
      </c>
      <c r="AI654" s="34">
        <v>0</v>
      </c>
      <c r="AJ654" s="35">
        <v>0</v>
      </c>
      <c r="AK654" s="35">
        <v>0</v>
      </c>
      <c r="AL654" s="35">
        <v>0</v>
      </c>
      <c r="AM654" s="34">
        <v>0.9</v>
      </c>
      <c r="AN654" s="34">
        <f t="shared" si="164"/>
        <v>0</v>
      </c>
      <c r="AO654" s="35">
        <v>24</v>
      </c>
      <c r="AP654" s="35">
        <v>24</v>
      </c>
      <c r="AQ654" t="s">
        <v>82</v>
      </c>
      <c r="AR654">
        <v>4</v>
      </c>
      <c r="AS654" s="34">
        <v>0.13333333333333</v>
      </c>
      <c r="AT654" t="s">
        <v>83</v>
      </c>
      <c r="AU654" s="35">
        <f t="shared" si="174"/>
        <v>0</v>
      </c>
      <c r="AV654" s="35">
        <f t="shared" si="165"/>
        <v>0</v>
      </c>
      <c r="AW654" s="35">
        <f t="shared" si="166"/>
        <v>9999</v>
      </c>
      <c r="AX654" s="35">
        <f t="shared" si="167"/>
        <v>9999</v>
      </c>
      <c r="AY654" s="35">
        <f t="shared" si="168"/>
        <v>0</v>
      </c>
      <c r="AZ654" s="35">
        <f t="shared" si="169"/>
        <v>0</v>
      </c>
      <c r="BA654" s="27" t="str">
        <f t="shared" si="170"/>
        <v>Kelipatan Kirim/Master box &gt; 3x FC+index</v>
      </c>
      <c r="BB654" s="34">
        <v>0.0004625</v>
      </c>
      <c r="BC654" s="34">
        <f t="shared" si="171"/>
        <v>0</v>
      </c>
      <c r="BD654" s="34" t="e">
        <f t="shared" si="172"/>
        <v>#REF!</v>
      </c>
      <c r="BE654" s="34">
        <v>0.255</v>
      </c>
      <c r="BF654" s="34">
        <f t="shared" si="175"/>
        <v>0</v>
      </c>
      <c r="BG654" s="34" t="e">
        <f t="shared" si="173"/>
        <v>#REF!</v>
      </c>
      <c r="BH654" t="str">
        <f>IF(AT654="UDARA","U","N")&amp;LEFT($C$4,2)&amp;MID($C$4,4,2)&amp;LEFT(A654,3)&amp;MID(E654,2,2)&amp;VLOOKUP(E654,Acuan_Reference!C:L,10,0)</f>
        <v>N1501BLP71A5</v>
      </c>
      <c r="BI654" t="s">
        <v>84</v>
      </c>
      <c r="BJ654" t="s">
        <v>119</v>
      </c>
      <c r="BK654" t="s">
        <v>86</v>
      </c>
      <c r="BL654" t="s">
        <v>87</v>
      </c>
    </row>
    <row r="655" hidden="1" spans="1:64">
      <c r="A655" t="s">
        <v>92</v>
      </c>
      <c r="B655" t="s">
        <v>75</v>
      </c>
      <c r="C655" t="s">
        <v>76</v>
      </c>
      <c r="D655" t="s">
        <v>115</v>
      </c>
      <c r="E655" t="s">
        <v>169</v>
      </c>
      <c r="F655" t="s">
        <v>170</v>
      </c>
      <c r="G655" t="s">
        <v>118</v>
      </c>
      <c r="H655" t="s">
        <v>81</v>
      </c>
      <c r="I655" s="34">
        <v>28900</v>
      </c>
      <c r="J655" s="35">
        <v>0</v>
      </c>
      <c r="K655" s="35">
        <v>0</v>
      </c>
      <c r="L655" s="35">
        <v>0</v>
      </c>
      <c r="M655" s="35">
        <v>0</v>
      </c>
      <c r="N655" s="35">
        <v>0</v>
      </c>
      <c r="O655" s="35">
        <v>0</v>
      </c>
      <c r="P655" s="35">
        <v>0</v>
      </c>
      <c r="Q655" s="35">
        <v>0</v>
      </c>
      <c r="R655" s="35">
        <v>0</v>
      </c>
      <c r="S655" s="35">
        <v>0</v>
      </c>
      <c r="T655" s="35">
        <v>0</v>
      </c>
      <c r="U655" s="35">
        <v>0</v>
      </c>
      <c r="V655" s="34">
        <v>0</v>
      </c>
      <c r="W655" s="34">
        <f t="shared" si="160"/>
        <v>0</v>
      </c>
      <c r="X655" s="35">
        <v>0</v>
      </c>
      <c r="Y655" s="35">
        <v>0</v>
      </c>
      <c r="Z655" s="35">
        <v>0</v>
      </c>
      <c r="AA655" s="34">
        <v>0</v>
      </c>
      <c r="AB655" s="34">
        <v>0</v>
      </c>
      <c r="AC655" s="34">
        <v>0</v>
      </c>
      <c r="AD655" s="34">
        <v>0</v>
      </c>
      <c r="AE655" s="34">
        <f t="shared" si="161"/>
        <v>0</v>
      </c>
      <c r="AF655" s="34">
        <f t="shared" si="162"/>
        <v>9999</v>
      </c>
      <c r="AG655" s="34">
        <f t="shared" si="163"/>
        <v>9999</v>
      </c>
      <c r="AH655" s="34">
        <v>384</v>
      </c>
      <c r="AI655" s="34">
        <v>0</v>
      </c>
      <c r="AJ655" s="35">
        <v>0</v>
      </c>
      <c r="AK655" s="35">
        <v>0</v>
      </c>
      <c r="AL655" s="35">
        <v>0</v>
      </c>
      <c r="AM655" s="34">
        <v>1.5</v>
      </c>
      <c r="AN655" s="34">
        <f t="shared" si="164"/>
        <v>0</v>
      </c>
      <c r="AO655" s="35">
        <v>24</v>
      </c>
      <c r="AP655" s="35">
        <v>24</v>
      </c>
      <c r="AQ655" t="s">
        <v>82</v>
      </c>
      <c r="AR655">
        <v>2</v>
      </c>
      <c r="AS655" s="34">
        <v>0.53333333333333</v>
      </c>
      <c r="AT655" t="s">
        <v>83</v>
      </c>
      <c r="AU655" s="35">
        <f t="shared" si="174"/>
        <v>0</v>
      </c>
      <c r="AV655" s="35">
        <f t="shared" si="165"/>
        <v>0</v>
      </c>
      <c r="AW655" s="35">
        <f t="shared" si="166"/>
        <v>9999</v>
      </c>
      <c r="AX655" s="35">
        <f t="shared" si="167"/>
        <v>9999</v>
      </c>
      <c r="AY655" s="35">
        <f t="shared" si="168"/>
        <v>0</v>
      </c>
      <c r="AZ655" s="35">
        <f t="shared" si="169"/>
        <v>0</v>
      </c>
      <c r="BA655" s="27" t="str">
        <f t="shared" si="170"/>
        <v>Kelipatan Kirim/Master box &gt; 3x FC+index</v>
      </c>
      <c r="BB655" s="34">
        <v>0.0004625</v>
      </c>
      <c r="BC655" s="34">
        <f t="shared" si="171"/>
        <v>0</v>
      </c>
      <c r="BD655" s="34" t="e">
        <f t="shared" si="172"/>
        <v>#REF!</v>
      </c>
      <c r="BE655" s="34">
        <v>0.255</v>
      </c>
      <c r="BF655" s="34">
        <f t="shared" si="175"/>
        <v>0</v>
      </c>
      <c r="BG655" s="34" t="e">
        <f t="shared" si="173"/>
        <v>#REF!</v>
      </c>
      <c r="BH655" t="str">
        <f>IF(AT655="UDARA","U","N")&amp;LEFT($C$4,2)&amp;MID($C$4,4,2)&amp;LEFT(A655,3)&amp;MID(E655,2,2)&amp;VLOOKUP(E655,Acuan_Reference!C:L,10,0)</f>
        <v>N1501BTM71A5</v>
      </c>
      <c r="BI655" t="s">
        <v>84</v>
      </c>
      <c r="BJ655" t="s">
        <v>119</v>
      </c>
      <c r="BK655" t="s">
        <v>86</v>
      </c>
      <c r="BL655" t="s">
        <v>87</v>
      </c>
    </row>
    <row r="656" hidden="1" spans="1:64">
      <c r="A656" t="s">
        <v>93</v>
      </c>
      <c r="B656" t="s">
        <v>75</v>
      </c>
      <c r="C656" t="s">
        <v>76</v>
      </c>
      <c r="D656" t="s">
        <v>115</v>
      </c>
      <c r="E656" t="s">
        <v>169</v>
      </c>
      <c r="F656" t="s">
        <v>170</v>
      </c>
      <c r="G656" t="s">
        <v>118</v>
      </c>
      <c r="H656" t="s">
        <v>81</v>
      </c>
      <c r="I656" s="34">
        <v>28900</v>
      </c>
      <c r="J656" s="35">
        <v>0</v>
      </c>
      <c r="K656" s="35">
        <v>0</v>
      </c>
      <c r="L656" s="35">
        <v>0</v>
      </c>
      <c r="M656" s="35">
        <v>0</v>
      </c>
      <c r="N656" s="35">
        <v>0</v>
      </c>
      <c r="O656" s="35">
        <v>272</v>
      </c>
      <c r="P656" s="35">
        <v>355</v>
      </c>
      <c r="Q656" s="35">
        <v>31</v>
      </c>
      <c r="R656" s="35">
        <v>23</v>
      </c>
      <c r="S656" s="35">
        <v>6</v>
      </c>
      <c r="T656" s="35">
        <v>6</v>
      </c>
      <c r="U656" s="35">
        <v>-19</v>
      </c>
      <c r="V656" s="34">
        <v>-2.3333333333333</v>
      </c>
      <c r="W656" s="34">
        <f t="shared" si="160"/>
        <v>-1.33333333333333</v>
      </c>
      <c r="X656" s="35">
        <v>0</v>
      </c>
      <c r="Y656" s="35">
        <v>0</v>
      </c>
      <c r="Z656" s="35">
        <v>0</v>
      </c>
      <c r="AA656" s="34">
        <v>351</v>
      </c>
      <c r="AB656" s="34">
        <v>0</v>
      </c>
      <c r="AC656" s="34">
        <v>0</v>
      </c>
      <c r="AD656" s="34">
        <v>0</v>
      </c>
      <c r="AE656" s="34">
        <f t="shared" si="161"/>
        <v>351</v>
      </c>
      <c r="AF656" s="34">
        <f t="shared" si="162"/>
        <v>9999</v>
      </c>
      <c r="AG656" s="34">
        <f t="shared" si="163"/>
        <v>9999</v>
      </c>
      <c r="AH656" s="34">
        <v>384</v>
      </c>
      <c r="AI656" s="34">
        <v>0</v>
      </c>
      <c r="AJ656" s="35">
        <v>0</v>
      </c>
      <c r="AK656" s="35">
        <v>22</v>
      </c>
      <c r="AL656" s="35">
        <v>9</v>
      </c>
      <c r="AM656" s="34">
        <v>0.8</v>
      </c>
      <c r="AN656" s="34">
        <f t="shared" si="164"/>
        <v>0</v>
      </c>
      <c r="AO656" s="35">
        <v>24</v>
      </c>
      <c r="AP656" s="35">
        <v>24</v>
      </c>
      <c r="AQ656" t="s">
        <v>82</v>
      </c>
      <c r="AR656">
        <v>4</v>
      </c>
      <c r="AS656" s="34">
        <v>0.066666666666667</v>
      </c>
      <c r="AT656" t="s">
        <v>83</v>
      </c>
      <c r="AU656" s="35">
        <f t="shared" si="174"/>
        <v>0</v>
      </c>
      <c r="AV656" s="35">
        <f t="shared" si="165"/>
        <v>0</v>
      </c>
      <c r="AW656" s="35">
        <f t="shared" si="166"/>
        <v>9999</v>
      </c>
      <c r="AX656" s="35">
        <f t="shared" si="167"/>
        <v>9999</v>
      </c>
      <c r="AY656" s="35">
        <f t="shared" si="168"/>
        <v>0</v>
      </c>
      <c r="AZ656" s="35">
        <f t="shared" si="169"/>
        <v>0</v>
      </c>
      <c r="BA656" s="27" t="str">
        <f t="shared" si="170"/>
        <v>Kelipatan Kirim/Master box &gt; 3x FC+index</v>
      </c>
      <c r="BB656" s="34">
        <v>0.0004625</v>
      </c>
      <c r="BC656" s="34">
        <f t="shared" si="171"/>
        <v>0</v>
      </c>
      <c r="BD656" s="34" t="e">
        <f t="shared" si="172"/>
        <v>#REF!</v>
      </c>
      <c r="BE656" s="34">
        <v>0.255</v>
      </c>
      <c r="BF656" s="34">
        <f t="shared" si="175"/>
        <v>0</v>
      </c>
      <c r="BG656" s="34" t="e">
        <f t="shared" si="173"/>
        <v>#REF!</v>
      </c>
      <c r="BH656" t="str">
        <f>IF(AT656="UDARA","U","N")&amp;LEFT($C$4,2)&amp;MID($C$4,4,2)&amp;LEFT(A656,3)&amp;MID(E656,2,2)&amp;VLOOKUP(E656,Acuan_Reference!C:L,10,0)</f>
        <v>N1501CRB71A5</v>
      </c>
      <c r="BI656" t="s">
        <v>84</v>
      </c>
      <c r="BJ656" t="s">
        <v>119</v>
      </c>
      <c r="BK656" t="s">
        <v>86</v>
      </c>
      <c r="BL656" t="s">
        <v>87</v>
      </c>
    </row>
    <row r="657" hidden="1" spans="1:64">
      <c r="A657" t="s">
        <v>94</v>
      </c>
      <c r="B657" t="s">
        <v>75</v>
      </c>
      <c r="C657" t="s">
        <v>76</v>
      </c>
      <c r="D657" t="s">
        <v>115</v>
      </c>
      <c r="E657" t="s">
        <v>169</v>
      </c>
      <c r="F657" t="s">
        <v>170</v>
      </c>
      <c r="G657" t="s">
        <v>118</v>
      </c>
      <c r="H657" t="s">
        <v>81</v>
      </c>
      <c r="I657" s="34">
        <v>28900</v>
      </c>
      <c r="J657" s="35">
        <v>0</v>
      </c>
      <c r="K657" s="35">
        <v>0</v>
      </c>
      <c r="L657" s="35">
        <v>0</v>
      </c>
      <c r="M657" s="35">
        <v>0</v>
      </c>
      <c r="N657" s="35">
        <v>0</v>
      </c>
      <c r="O657" s="35">
        <v>0</v>
      </c>
      <c r="P657" s="35">
        <v>0</v>
      </c>
      <c r="Q657" s="35">
        <v>0</v>
      </c>
      <c r="R657" s="35">
        <v>0</v>
      </c>
      <c r="S657" s="35">
        <v>1</v>
      </c>
      <c r="T657" s="35">
        <v>0</v>
      </c>
      <c r="U657" s="35">
        <v>11</v>
      </c>
      <c r="V657" s="34">
        <v>4</v>
      </c>
      <c r="W657" s="34">
        <f t="shared" si="160"/>
        <v>4</v>
      </c>
      <c r="X657" s="35">
        <v>0</v>
      </c>
      <c r="Y657" s="35">
        <v>0</v>
      </c>
      <c r="Z657" s="35">
        <v>0</v>
      </c>
      <c r="AA657" s="34">
        <v>1188</v>
      </c>
      <c r="AB657" s="34">
        <v>0</v>
      </c>
      <c r="AC657" s="34">
        <v>0</v>
      </c>
      <c r="AD657" s="34">
        <v>0</v>
      </c>
      <c r="AE657" s="34">
        <f t="shared" si="161"/>
        <v>1188</v>
      </c>
      <c r="AF657" s="34">
        <f t="shared" si="162"/>
        <v>297</v>
      </c>
      <c r="AG657" s="34">
        <f t="shared" si="163"/>
        <v>297</v>
      </c>
      <c r="AH657" s="34">
        <v>384</v>
      </c>
      <c r="AI657" s="34">
        <v>0</v>
      </c>
      <c r="AJ657" s="35">
        <v>0</v>
      </c>
      <c r="AK657" s="35">
        <v>1</v>
      </c>
      <c r="AL657" s="35">
        <v>1</v>
      </c>
      <c r="AM657" s="34">
        <v>0.8</v>
      </c>
      <c r="AN657" s="34">
        <f t="shared" si="164"/>
        <v>3.2</v>
      </c>
      <c r="AO657" s="35">
        <v>24</v>
      </c>
      <c r="AP657" s="35">
        <v>24</v>
      </c>
      <c r="AQ657" t="s">
        <v>82</v>
      </c>
      <c r="AR657">
        <v>8</v>
      </c>
      <c r="AS657" s="34">
        <v>0.13333333333333</v>
      </c>
      <c r="AT657" t="s">
        <v>83</v>
      </c>
      <c r="AU657" s="35">
        <f t="shared" si="174"/>
        <v>0</v>
      </c>
      <c r="AV657" s="35">
        <f t="shared" si="165"/>
        <v>0</v>
      </c>
      <c r="AW657" s="35">
        <f t="shared" si="166"/>
        <v>297</v>
      </c>
      <c r="AX657" s="35">
        <f t="shared" si="167"/>
        <v>296.75</v>
      </c>
      <c r="AY657" s="35">
        <f t="shared" si="168"/>
        <v>0</v>
      </c>
      <c r="AZ657" s="35">
        <f t="shared" si="169"/>
        <v>0</v>
      </c>
      <c r="BA657" s="27" t="str">
        <f t="shared" si="170"/>
        <v>Kelipatan Kirim/Master box &gt; 3x FC+index</v>
      </c>
      <c r="BB657" s="34">
        <v>0.0004625</v>
      </c>
      <c r="BC657" s="34">
        <f t="shared" si="171"/>
        <v>0</v>
      </c>
      <c r="BD657" s="34" t="e">
        <f t="shared" si="172"/>
        <v>#REF!</v>
      </c>
      <c r="BE657" s="34">
        <v>0.255</v>
      </c>
      <c r="BF657" s="34">
        <f t="shared" si="175"/>
        <v>0</v>
      </c>
      <c r="BG657" s="34" t="e">
        <f t="shared" si="173"/>
        <v>#REF!</v>
      </c>
      <c r="BH657" t="str">
        <f>IF(AT657="UDARA","U","N")&amp;LEFT($C$4,2)&amp;MID($C$4,4,2)&amp;LEFT(A657,3)&amp;MID(E657,2,2)&amp;VLOOKUP(E657,Acuan_Reference!C:L,10,0)</f>
        <v>N1501DPS71A5</v>
      </c>
      <c r="BI657" t="s">
        <v>84</v>
      </c>
      <c r="BJ657" t="s">
        <v>119</v>
      </c>
      <c r="BK657" t="s">
        <v>86</v>
      </c>
      <c r="BL657" t="s">
        <v>87</v>
      </c>
    </row>
    <row r="658" hidden="1" spans="1:64">
      <c r="A658" t="s">
        <v>95</v>
      </c>
      <c r="B658" t="s">
        <v>75</v>
      </c>
      <c r="C658" t="s">
        <v>76</v>
      </c>
      <c r="D658" t="s">
        <v>115</v>
      </c>
      <c r="E658" t="s">
        <v>169</v>
      </c>
      <c r="F658" t="s">
        <v>170</v>
      </c>
      <c r="G658" t="s">
        <v>118</v>
      </c>
      <c r="H658" t="s">
        <v>81</v>
      </c>
      <c r="I658" s="34">
        <v>28900</v>
      </c>
      <c r="J658" s="35">
        <v>0</v>
      </c>
      <c r="K658" s="35">
        <v>0</v>
      </c>
      <c r="L658" s="35">
        <v>0</v>
      </c>
      <c r="M658" s="35">
        <v>0</v>
      </c>
      <c r="N658" s="35">
        <v>0</v>
      </c>
      <c r="O658" s="35">
        <v>498</v>
      </c>
      <c r="P658" s="35">
        <v>362</v>
      </c>
      <c r="Q658" s="35">
        <v>45</v>
      </c>
      <c r="R658" s="35">
        <v>26</v>
      </c>
      <c r="S658" s="35">
        <v>-131</v>
      </c>
      <c r="T658" s="35">
        <v>-8</v>
      </c>
      <c r="U658" s="35">
        <v>-9</v>
      </c>
      <c r="V658" s="34">
        <v>-49.333333333333</v>
      </c>
      <c r="W658" s="34">
        <f t="shared" si="160"/>
        <v>-5.66666666666667</v>
      </c>
      <c r="X658" s="35">
        <v>0</v>
      </c>
      <c r="Y658" s="35">
        <v>0</v>
      </c>
      <c r="Z658" s="35">
        <v>0</v>
      </c>
      <c r="AA658" s="34">
        <v>531</v>
      </c>
      <c r="AB658" s="34">
        <v>0</v>
      </c>
      <c r="AC658" s="34">
        <v>0</v>
      </c>
      <c r="AD658" s="34">
        <v>0</v>
      </c>
      <c r="AE658" s="34">
        <f t="shared" si="161"/>
        <v>531</v>
      </c>
      <c r="AF658" s="34">
        <f t="shared" si="162"/>
        <v>9999</v>
      </c>
      <c r="AG658" s="34">
        <f t="shared" si="163"/>
        <v>9999</v>
      </c>
      <c r="AH658" s="34">
        <v>384</v>
      </c>
      <c r="AI658" s="34">
        <v>0</v>
      </c>
      <c r="AJ658" s="35">
        <v>0</v>
      </c>
      <c r="AK658" s="35">
        <v>0</v>
      </c>
      <c r="AL658" s="35">
        <v>0</v>
      </c>
      <c r="AM658" s="34">
        <v>0.25</v>
      </c>
      <c r="AN658" s="34">
        <f t="shared" si="164"/>
        <v>0</v>
      </c>
      <c r="AO658" s="35">
        <v>24</v>
      </c>
      <c r="AP658" s="35">
        <v>24</v>
      </c>
      <c r="AQ658" t="s">
        <v>82</v>
      </c>
      <c r="AR658">
        <v>12</v>
      </c>
      <c r="AS658" s="34">
        <v>0.033333333333333</v>
      </c>
      <c r="AT658" t="s">
        <v>83</v>
      </c>
      <c r="AU658" s="35">
        <f t="shared" si="174"/>
        <v>0</v>
      </c>
      <c r="AV658" s="35">
        <f t="shared" si="165"/>
        <v>0</v>
      </c>
      <c r="AW658" s="35">
        <f t="shared" si="166"/>
        <v>9999</v>
      </c>
      <c r="AX658" s="35">
        <f t="shared" si="167"/>
        <v>9999</v>
      </c>
      <c r="AY658" s="35">
        <f t="shared" si="168"/>
        <v>0</v>
      </c>
      <c r="AZ658" s="35">
        <f t="shared" si="169"/>
        <v>0</v>
      </c>
      <c r="BA658" s="27" t="str">
        <f t="shared" si="170"/>
        <v>Kelipatan Kirim/Master box &gt; 3x FC+index</v>
      </c>
      <c r="BB658" s="34">
        <v>0.0004625</v>
      </c>
      <c r="BC658" s="34">
        <f t="shared" si="171"/>
        <v>0</v>
      </c>
      <c r="BD658" s="34" t="e">
        <f t="shared" si="172"/>
        <v>#REF!</v>
      </c>
      <c r="BE658" s="34">
        <v>0.255</v>
      </c>
      <c r="BF658" s="34">
        <f t="shared" si="175"/>
        <v>0</v>
      </c>
      <c r="BG658" s="34" t="e">
        <f t="shared" si="173"/>
        <v>#REF!</v>
      </c>
      <c r="BH658" t="str">
        <f>IF(AT658="UDARA","U","N")&amp;LEFT($C$4,2)&amp;MID($C$4,4,2)&amp;LEFT(A658,3)&amp;MID(E658,2,2)&amp;VLOOKUP(E658,Acuan_Reference!C:L,10,0)</f>
        <v>N1501JAK71A5</v>
      </c>
      <c r="BI658" t="s">
        <v>84</v>
      </c>
      <c r="BJ658" t="s">
        <v>119</v>
      </c>
      <c r="BK658" t="s">
        <v>86</v>
      </c>
      <c r="BL658" t="s">
        <v>87</v>
      </c>
    </row>
    <row r="659" hidden="1" spans="1:64">
      <c r="A659" t="s">
        <v>96</v>
      </c>
      <c r="B659" t="s">
        <v>75</v>
      </c>
      <c r="C659" t="s">
        <v>76</v>
      </c>
      <c r="D659" t="s">
        <v>115</v>
      </c>
      <c r="E659" t="s">
        <v>169</v>
      </c>
      <c r="F659" t="s">
        <v>170</v>
      </c>
      <c r="G659" t="s">
        <v>118</v>
      </c>
      <c r="H659" t="s">
        <v>81</v>
      </c>
      <c r="I659" s="34">
        <v>28900</v>
      </c>
      <c r="J659" s="35">
        <v>0</v>
      </c>
      <c r="K659" s="35">
        <v>0</v>
      </c>
      <c r="L659" s="35">
        <v>0</v>
      </c>
      <c r="M659" s="35">
        <v>0</v>
      </c>
      <c r="N659" s="35">
        <v>0</v>
      </c>
      <c r="O659" s="35">
        <v>0</v>
      </c>
      <c r="P659" s="35">
        <v>0</v>
      </c>
      <c r="Q659" s="35">
        <v>0</v>
      </c>
      <c r="R659" s="35">
        <v>0</v>
      </c>
      <c r="S659" s="35">
        <v>0</v>
      </c>
      <c r="T659" s="35">
        <v>0</v>
      </c>
      <c r="U659" s="35">
        <v>0</v>
      </c>
      <c r="V659" s="34">
        <v>0</v>
      </c>
      <c r="W659" s="34">
        <f t="shared" si="160"/>
        <v>0</v>
      </c>
      <c r="X659" s="35">
        <v>0</v>
      </c>
      <c r="Y659" s="35">
        <v>0</v>
      </c>
      <c r="Z659" s="35">
        <v>0</v>
      </c>
      <c r="AA659" s="34">
        <v>0</v>
      </c>
      <c r="AB659" s="34">
        <v>0</v>
      </c>
      <c r="AC659" s="34">
        <v>0</v>
      </c>
      <c r="AD659" s="34">
        <v>0</v>
      </c>
      <c r="AE659" s="34">
        <f t="shared" si="161"/>
        <v>0</v>
      </c>
      <c r="AF659" s="34">
        <f t="shared" si="162"/>
        <v>9999</v>
      </c>
      <c r="AG659" s="34">
        <f t="shared" si="163"/>
        <v>9999</v>
      </c>
      <c r="AH659" s="34">
        <v>384</v>
      </c>
      <c r="AI659" s="34">
        <v>0</v>
      </c>
      <c r="AJ659" s="35">
        <v>0</v>
      </c>
      <c r="AK659" s="35">
        <v>0</v>
      </c>
      <c r="AL659" s="35">
        <v>0</v>
      </c>
      <c r="AM659" s="34">
        <v>1.2</v>
      </c>
      <c r="AN659" s="34">
        <f t="shared" si="164"/>
        <v>0</v>
      </c>
      <c r="AO659" s="35">
        <v>24</v>
      </c>
      <c r="AP659" s="35">
        <v>24</v>
      </c>
      <c r="AQ659" t="s">
        <v>82</v>
      </c>
      <c r="AR659">
        <v>2</v>
      </c>
      <c r="AS659" s="34">
        <v>0.2</v>
      </c>
      <c r="AT659" t="s">
        <v>83</v>
      </c>
      <c r="AU659" s="35">
        <f t="shared" si="174"/>
        <v>0</v>
      </c>
      <c r="AV659" s="35">
        <f t="shared" si="165"/>
        <v>0</v>
      </c>
      <c r="AW659" s="35">
        <f t="shared" si="166"/>
        <v>9999</v>
      </c>
      <c r="AX659" s="35">
        <f t="shared" si="167"/>
        <v>9999</v>
      </c>
      <c r="AY659" s="35">
        <f t="shared" si="168"/>
        <v>0</v>
      </c>
      <c r="AZ659" s="35">
        <f t="shared" si="169"/>
        <v>0</v>
      </c>
      <c r="BA659" s="27" t="str">
        <f t="shared" si="170"/>
        <v>Kelipatan Kirim/Master box &gt; 3x FC+index</v>
      </c>
      <c r="BB659" s="34">
        <v>0.0004625</v>
      </c>
      <c r="BC659" s="34">
        <f t="shared" si="171"/>
        <v>0</v>
      </c>
      <c r="BD659" s="34" t="e">
        <f t="shared" si="172"/>
        <v>#REF!</v>
      </c>
      <c r="BE659" s="34">
        <v>0.255</v>
      </c>
      <c r="BF659" s="34">
        <f t="shared" si="175"/>
        <v>0</v>
      </c>
      <c r="BG659" s="34" t="e">
        <f t="shared" si="173"/>
        <v>#REF!</v>
      </c>
      <c r="BH659" t="str">
        <f>IF(AT659="UDARA","U","N")&amp;LEFT($C$4,2)&amp;MID($C$4,4,2)&amp;LEFT(A659,3)&amp;MID(E659,2,2)&amp;VLOOKUP(E659,Acuan_Reference!C:L,10,0)</f>
        <v>N1501JBI71A5</v>
      </c>
      <c r="BI659" t="s">
        <v>84</v>
      </c>
      <c r="BJ659" t="s">
        <v>119</v>
      </c>
      <c r="BK659" t="s">
        <v>86</v>
      </c>
      <c r="BL659" t="s">
        <v>87</v>
      </c>
    </row>
    <row r="660" hidden="1" spans="1:64">
      <c r="A660" t="s">
        <v>97</v>
      </c>
      <c r="B660" t="s">
        <v>75</v>
      </c>
      <c r="C660" t="s">
        <v>76</v>
      </c>
      <c r="D660" t="s">
        <v>115</v>
      </c>
      <c r="E660" t="s">
        <v>169</v>
      </c>
      <c r="F660" t="s">
        <v>170</v>
      </c>
      <c r="G660" t="s">
        <v>118</v>
      </c>
      <c r="H660" t="s">
        <v>81</v>
      </c>
      <c r="I660" s="34">
        <v>28900</v>
      </c>
      <c r="J660" s="35">
        <v>0</v>
      </c>
      <c r="K660" s="35">
        <v>0</v>
      </c>
      <c r="L660" s="35">
        <v>0</v>
      </c>
      <c r="M660" s="35">
        <v>0</v>
      </c>
      <c r="N660" s="35">
        <v>0</v>
      </c>
      <c r="O660" s="35">
        <v>186</v>
      </c>
      <c r="P660" s="35">
        <v>189</v>
      </c>
      <c r="Q660" s="35">
        <v>42</v>
      </c>
      <c r="R660" s="35">
        <v>-49</v>
      </c>
      <c r="S660" s="35">
        <v>59</v>
      </c>
      <c r="T660" s="35">
        <v>78</v>
      </c>
      <c r="U660" s="35">
        <v>21</v>
      </c>
      <c r="V660" s="34">
        <v>52.666666666667</v>
      </c>
      <c r="W660" s="34">
        <f t="shared" si="160"/>
        <v>40.3333333333333</v>
      </c>
      <c r="X660" s="35">
        <v>4</v>
      </c>
      <c r="Y660" s="35">
        <v>0</v>
      </c>
      <c r="Z660" s="35">
        <v>0</v>
      </c>
      <c r="AA660" s="34">
        <v>157</v>
      </c>
      <c r="AB660" s="34">
        <v>0</v>
      </c>
      <c r="AC660" s="34">
        <v>0</v>
      </c>
      <c r="AD660" s="34">
        <v>0</v>
      </c>
      <c r="AE660" s="34">
        <f t="shared" si="161"/>
        <v>157</v>
      </c>
      <c r="AF660" s="34">
        <f t="shared" si="162"/>
        <v>2.98101265822783</v>
      </c>
      <c r="AG660" s="34">
        <f t="shared" si="163"/>
        <v>3.89256198347107</v>
      </c>
      <c r="AH660" s="34">
        <v>384</v>
      </c>
      <c r="AI660" s="34">
        <v>0</v>
      </c>
      <c r="AJ660" s="35">
        <v>0</v>
      </c>
      <c r="AK660" s="35">
        <v>19</v>
      </c>
      <c r="AL660" s="35">
        <v>22</v>
      </c>
      <c r="AM660" s="34">
        <v>0.5</v>
      </c>
      <c r="AN660" s="34">
        <f t="shared" si="164"/>
        <v>20.1666666666667</v>
      </c>
      <c r="AO660" s="35">
        <v>24</v>
      </c>
      <c r="AP660" s="35">
        <v>24</v>
      </c>
      <c r="AQ660" t="s">
        <v>82</v>
      </c>
      <c r="AR660">
        <v>20</v>
      </c>
      <c r="AS660" s="34">
        <v>0.033333333333333</v>
      </c>
      <c r="AT660" t="s">
        <v>83</v>
      </c>
      <c r="AU660" s="35">
        <f t="shared" si="174"/>
        <v>0</v>
      </c>
      <c r="AV660" s="35">
        <f t="shared" si="165"/>
        <v>0</v>
      </c>
      <c r="AW660" s="35">
        <f t="shared" si="166"/>
        <v>3.89256198347107</v>
      </c>
      <c r="AX660" s="35">
        <f t="shared" si="167"/>
        <v>3.34710743801653</v>
      </c>
      <c r="AY660" s="35">
        <f t="shared" si="168"/>
        <v>0</v>
      </c>
      <c r="AZ660" s="35">
        <f t="shared" si="169"/>
        <v>0</v>
      </c>
      <c r="BA660" s="27" t="str">
        <f t="shared" si="170"/>
        <v>Kelipatan Kirim/Master box &gt; 3x FC+index</v>
      </c>
      <c r="BB660" s="34">
        <v>0.0004625</v>
      </c>
      <c r="BC660" s="34">
        <f t="shared" si="171"/>
        <v>0</v>
      </c>
      <c r="BD660" s="34" t="e">
        <f t="shared" si="172"/>
        <v>#REF!</v>
      </c>
      <c r="BE660" s="34">
        <v>0.255</v>
      </c>
      <c r="BF660" s="34">
        <f t="shared" si="175"/>
        <v>0</v>
      </c>
      <c r="BG660" s="34" t="e">
        <f t="shared" si="173"/>
        <v>#REF!</v>
      </c>
      <c r="BH660" t="str">
        <f>IF(AT660="UDARA","U","N")&amp;LEFT($C$4,2)&amp;MID($C$4,4,2)&amp;LEFT(A660,3)&amp;MID(E660,2,2)&amp;VLOOKUP(E660,Acuan_Reference!C:L,10,0)</f>
        <v>N1501JKT71A5</v>
      </c>
      <c r="BI660" t="s">
        <v>84</v>
      </c>
      <c r="BJ660" t="s">
        <v>119</v>
      </c>
      <c r="BK660" t="s">
        <v>86</v>
      </c>
      <c r="BL660" t="s">
        <v>87</v>
      </c>
    </row>
    <row r="661" hidden="1" spans="1:64">
      <c r="A661" t="s">
        <v>98</v>
      </c>
      <c r="B661" t="s">
        <v>75</v>
      </c>
      <c r="C661" t="s">
        <v>76</v>
      </c>
      <c r="D661" t="s">
        <v>115</v>
      </c>
      <c r="E661" t="s">
        <v>169</v>
      </c>
      <c r="F661" t="s">
        <v>170</v>
      </c>
      <c r="G661" t="s">
        <v>118</v>
      </c>
      <c r="H661" t="s">
        <v>81</v>
      </c>
      <c r="I661" s="34">
        <v>28900</v>
      </c>
      <c r="J661" s="35">
        <v>0</v>
      </c>
      <c r="K661" s="35">
        <v>0</v>
      </c>
      <c r="L661" s="35">
        <v>0</v>
      </c>
      <c r="M661" s="35">
        <v>0</v>
      </c>
      <c r="N661" s="35">
        <v>0</v>
      </c>
      <c r="O661" s="35">
        <v>127</v>
      </c>
      <c r="P661" s="35">
        <v>223</v>
      </c>
      <c r="Q661" s="35">
        <v>50</v>
      </c>
      <c r="R661" s="35">
        <v>-5</v>
      </c>
      <c r="S661" s="35">
        <v>-10</v>
      </c>
      <c r="T661" s="35">
        <v>-7</v>
      </c>
      <c r="U661" s="35">
        <v>2</v>
      </c>
      <c r="V661" s="34">
        <v>-5</v>
      </c>
      <c r="W661" s="34">
        <f t="shared" si="160"/>
        <v>-1.66666666666667</v>
      </c>
      <c r="X661" s="35">
        <v>0</v>
      </c>
      <c r="Y661" s="35">
        <v>0</v>
      </c>
      <c r="Z661" s="35">
        <v>0</v>
      </c>
      <c r="AA661" s="34">
        <v>256</v>
      </c>
      <c r="AB661" s="34">
        <v>0</v>
      </c>
      <c r="AC661" s="34">
        <v>0</v>
      </c>
      <c r="AD661" s="34">
        <v>0</v>
      </c>
      <c r="AE661" s="34">
        <f t="shared" si="161"/>
        <v>256</v>
      </c>
      <c r="AF661" s="34">
        <f t="shared" si="162"/>
        <v>9999</v>
      </c>
      <c r="AG661" s="34">
        <f t="shared" si="163"/>
        <v>9999</v>
      </c>
      <c r="AH661" s="34">
        <v>384</v>
      </c>
      <c r="AI661" s="34">
        <v>0</v>
      </c>
      <c r="AJ661" s="35">
        <v>0</v>
      </c>
      <c r="AK661" s="35">
        <v>13</v>
      </c>
      <c r="AL661" s="35">
        <v>0</v>
      </c>
      <c r="AM661" s="34">
        <v>0.9</v>
      </c>
      <c r="AN661" s="34">
        <f t="shared" si="164"/>
        <v>0</v>
      </c>
      <c r="AO661" s="35">
        <v>24</v>
      </c>
      <c r="AP661" s="35">
        <v>24</v>
      </c>
      <c r="AQ661" t="s">
        <v>82</v>
      </c>
      <c r="AR661">
        <v>4</v>
      </c>
      <c r="AS661" s="34">
        <v>0.1</v>
      </c>
      <c r="AT661" t="s">
        <v>83</v>
      </c>
      <c r="AU661" s="35">
        <f t="shared" si="174"/>
        <v>0</v>
      </c>
      <c r="AV661" s="35">
        <f t="shared" si="165"/>
        <v>0</v>
      </c>
      <c r="AW661" s="35">
        <f t="shared" si="166"/>
        <v>9999</v>
      </c>
      <c r="AX661" s="35">
        <f t="shared" si="167"/>
        <v>9999</v>
      </c>
      <c r="AY661" s="35">
        <f t="shared" si="168"/>
        <v>0</v>
      </c>
      <c r="AZ661" s="35">
        <f t="shared" si="169"/>
        <v>0</v>
      </c>
      <c r="BA661" s="27" t="str">
        <f t="shared" si="170"/>
        <v>Kelipatan Kirim/Master box &gt; 3x FC+index</v>
      </c>
      <c r="BB661" s="34">
        <v>0.0004625</v>
      </c>
      <c r="BC661" s="34">
        <f t="shared" si="171"/>
        <v>0</v>
      </c>
      <c r="BD661" s="34" t="e">
        <f t="shared" si="172"/>
        <v>#REF!</v>
      </c>
      <c r="BE661" s="34">
        <v>0.255</v>
      </c>
      <c r="BF661" s="34">
        <f t="shared" si="175"/>
        <v>0</v>
      </c>
      <c r="BG661" s="34" t="e">
        <f t="shared" si="173"/>
        <v>#REF!</v>
      </c>
      <c r="BH661" t="str">
        <f>IF(AT661="UDARA","U","N")&amp;LEFT($C$4,2)&amp;MID($C$4,4,2)&amp;LEFT(A661,3)&amp;MID(E661,2,2)&amp;VLOOKUP(E661,Acuan_Reference!C:L,10,0)</f>
        <v>N1501JMR71A5</v>
      </c>
      <c r="BI661" t="s">
        <v>84</v>
      </c>
      <c r="BJ661" t="s">
        <v>119</v>
      </c>
      <c r="BK661" t="s">
        <v>86</v>
      </c>
      <c r="BL661" t="s">
        <v>87</v>
      </c>
    </row>
    <row r="662" hidden="1" spans="1:64">
      <c r="A662" t="s">
        <v>99</v>
      </c>
      <c r="B662" t="s">
        <v>75</v>
      </c>
      <c r="C662" t="s">
        <v>76</v>
      </c>
      <c r="D662" t="s">
        <v>115</v>
      </c>
      <c r="E662" t="s">
        <v>169</v>
      </c>
      <c r="F662" t="s">
        <v>170</v>
      </c>
      <c r="G662" t="s">
        <v>118</v>
      </c>
      <c r="H662" t="s">
        <v>81</v>
      </c>
      <c r="I662" s="34">
        <v>28900</v>
      </c>
      <c r="J662" s="35">
        <v>0</v>
      </c>
      <c r="K662" s="35">
        <v>0</v>
      </c>
      <c r="L662" s="35">
        <v>0</v>
      </c>
      <c r="M662" s="35">
        <v>0</v>
      </c>
      <c r="N662" s="35">
        <v>0</v>
      </c>
      <c r="O662" s="35">
        <v>0</v>
      </c>
      <c r="P662" s="35">
        <v>0</v>
      </c>
      <c r="Q662" s="35">
        <v>0</v>
      </c>
      <c r="R662" s="35">
        <v>0</v>
      </c>
      <c r="S662" s="35">
        <v>0</v>
      </c>
      <c r="T662" s="35">
        <v>0</v>
      </c>
      <c r="U662" s="35">
        <v>0</v>
      </c>
      <c r="V662" s="34">
        <v>0</v>
      </c>
      <c r="W662" s="34">
        <f t="shared" si="160"/>
        <v>0</v>
      </c>
      <c r="X662" s="35">
        <v>0</v>
      </c>
      <c r="Y662" s="35">
        <v>0</v>
      </c>
      <c r="Z662" s="35">
        <v>0</v>
      </c>
      <c r="AA662" s="34">
        <v>0</v>
      </c>
      <c r="AB662" s="34">
        <v>0</v>
      </c>
      <c r="AC662" s="34">
        <v>0</v>
      </c>
      <c r="AD662" s="34">
        <v>0</v>
      </c>
      <c r="AE662" s="34">
        <f t="shared" si="161"/>
        <v>0</v>
      </c>
      <c r="AF662" s="34">
        <f t="shared" si="162"/>
        <v>9999</v>
      </c>
      <c r="AG662" s="34">
        <f t="shared" si="163"/>
        <v>9999</v>
      </c>
      <c r="AH662" s="34">
        <v>384</v>
      </c>
      <c r="AI662" s="34">
        <v>0</v>
      </c>
      <c r="AJ662" s="35">
        <v>0</v>
      </c>
      <c r="AK662" s="35">
        <v>0</v>
      </c>
      <c r="AL662" s="35">
        <v>0</v>
      </c>
      <c r="AM662" s="34">
        <v>1.1</v>
      </c>
      <c r="AN662" s="34">
        <f t="shared" si="164"/>
        <v>0</v>
      </c>
      <c r="AO662" s="35">
        <v>24</v>
      </c>
      <c r="AP662" s="35">
        <v>24</v>
      </c>
      <c r="AQ662" t="s">
        <v>82</v>
      </c>
      <c r="AR662">
        <v>4</v>
      </c>
      <c r="AS662" s="34">
        <v>0.33333333333333</v>
      </c>
      <c r="AT662" t="s">
        <v>83</v>
      </c>
      <c r="AU662" s="35">
        <f t="shared" si="174"/>
        <v>0</v>
      </c>
      <c r="AV662" s="35">
        <f t="shared" si="165"/>
        <v>0</v>
      </c>
      <c r="AW662" s="35">
        <f t="shared" si="166"/>
        <v>9999</v>
      </c>
      <c r="AX662" s="35">
        <f t="shared" si="167"/>
        <v>9999</v>
      </c>
      <c r="AY662" s="35">
        <f t="shared" si="168"/>
        <v>0</v>
      </c>
      <c r="AZ662" s="35">
        <f t="shared" si="169"/>
        <v>0</v>
      </c>
      <c r="BA662" s="27" t="str">
        <f t="shared" si="170"/>
        <v>Kelipatan Kirim/Master box &gt; 3x FC+index</v>
      </c>
      <c r="BB662" s="34">
        <v>0.0004625</v>
      </c>
      <c r="BC662" s="34">
        <f t="shared" si="171"/>
        <v>0</v>
      </c>
      <c r="BD662" s="34" t="e">
        <f t="shared" si="172"/>
        <v>#REF!</v>
      </c>
      <c r="BE662" s="34">
        <v>0.255</v>
      </c>
      <c r="BF662" s="34">
        <f t="shared" si="175"/>
        <v>0</v>
      </c>
      <c r="BG662" s="34" t="e">
        <f t="shared" si="173"/>
        <v>#REF!</v>
      </c>
      <c r="BH662" t="str">
        <f>IF(AT662="UDARA","U","N")&amp;LEFT($C$4,2)&amp;MID($C$4,4,2)&amp;LEFT(A662,3)&amp;MID(E662,2,2)&amp;VLOOKUP(E662,Acuan_Reference!C:L,10,0)</f>
        <v>N1501MDN71A5</v>
      </c>
      <c r="BI662" t="s">
        <v>84</v>
      </c>
      <c r="BJ662" t="s">
        <v>119</v>
      </c>
      <c r="BK662" t="s">
        <v>86</v>
      </c>
      <c r="BL662" t="s">
        <v>87</v>
      </c>
    </row>
    <row r="663" hidden="1" spans="1:64">
      <c r="A663" t="s">
        <v>100</v>
      </c>
      <c r="B663" t="s">
        <v>75</v>
      </c>
      <c r="C663" t="s">
        <v>76</v>
      </c>
      <c r="D663" t="s">
        <v>115</v>
      </c>
      <c r="E663" t="s">
        <v>169</v>
      </c>
      <c r="F663" t="s">
        <v>170</v>
      </c>
      <c r="G663" t="s">
        <v>118</v>
      </c>
      <c r="H663" t="s">
        <v>81</v>
      </c>
      <c r="I663" s="34">
        <v>28900</v>
      </c>
      <c r="J663" s="35">
        <v>0</v>
      </c>
      <c r="K663" s="35">
        <v>0</v>
      </c>
      <c r="L663" s="35">
        <v>0</v>
      </c>
      <c r="M663" s="35">
        <v>0</v>
      </c>
      <c r="N663" s="35">
        <v>0</v>
      </c>
      <c r="O663" s="35">
        <v>0</v>
      </c>
      <c r="P663" s="35">
        <v>0</v>
      </c>
      <c r="Q663" s="35">
        <v>0</v>
      </c>
      <c r="R663" s="35">
        <v>0</v>
      </c>
      <c r="S663" s="35">
        <v>0</v>
      </c>
      <c r="T663" s="35">
        <v>0</v>
      </c>
      <c r="U663" s="35">
        <v>0</v>
      </c>
      <c r="V663" s="34">
        <v>0</v>
      </c>
      <c r="W663" s="34">
        <f t="shared" si="160"/>
        <v>0</v>
      </c>
      <c r="X663" s="35">
        <v>0</v>
      </c>
      <c r="Y663" s="35">
        <v>0</v>
      </c>
      <c r="Z663" s="35">
        <v>0</v>
      </c>
      <c r="AA663" s="34">
        <v>0</v>
      </c>
      <c r="AB663" s="34">
        <v>0</v>
      </c>
      <c r="AC663" s="34">
        <v>0</v>
      </c>
      <c r="AD663" s="34">
        <v>0</v>
      </c>
      <c r="AE663" s="34">
        <f t="shared" si="161"/>
        <v>0</v>
      </c>
      <c r="AF663" s="34">
        <f t="shared" si="162"/>
        <v>9999</v>
      </c>
      <c r="AG663" s="34">
        <f t="shared" si="163"/>
        <v>9999</v>
      </c>
      <c r="AH663" s="34">
        <v>384</v>
      </c>
      <c r="AI663" s="34">
        <v>0</v>
      </c>
      <c r="AJ663" s="35">
        <v>0</v>
      </c>
      <c r="AK663" s="35">
        <v>0</v>
      </c>
      <c r="AL663" s="35">
        <v>0</v>
      </c>
      <c r="AM663" s="34">
        <v>1.5</v>
      </c>
      <c r="AN663" s="34">
        <f t="shared" si="164"/>
        <v>0</v>
      </c>
      <c r="AO663" s="35">
        <v>24</v>
      </c>
      <c r="AP663" s="35">
        <v>24</v>
      </c>
      <c r="AQ663" t="s">
        <v>82</v>
      </c>
      <c r="AR663">
        <v>2</v>
      </c>
      <c r="AS663" s="34">
        <v>0.76666666666667</v>
      </c>
      <c r="AT663" t="s">
        <v>83</v>
      </c>
      <c r="AU663" s="35">
        <f t="shared" si="174"/>
        <v>0</v>
      </c>
      <c r="AV663" s="35">
        <f t="shared" si="165"/>
        <v>0</v>
      </c>
      <c r="AW663" s="35">
        <f t="shared" si="166"/>
        <v>9999</v>
      </c>
      <c r="AX663" s="35">
        <f t="shared" si="167"/>
        <v>9999</v>
      </c>
      <c r="AY663" s="35">
        <f t="shared" si="168"/>
        <v>0</v>
      </c>
      <c r="AZ663" s="35">
        <f t="shared" si="169"/>
        <v>0</v>
      </c>
      <c r="BA663" s="27" t="str">
        <f t="shared" si="170"/>
        <v>Kelipatan Kirim/Master box &gt; 3x FC+index</v>
      </c>
      <c r="BB663" s="34">
        <v>0.0004625</v>
      </c>
      <c r="BC663" s="34">
        <f t="shared" si="171"/>
        <v>0</v>
      </c>
      <c r="BD663" s="34" t="e">
        <f t="shared" si="172"/>
        <v>#REF!</v>
      </c>
      <c r="BE663" s="34">
        <v>0.255</v>
      </c>
      <c r="BF663" s="34">
        <f t="shared" si="175"/>
        <v>0</v>
      </c>
      <c r="BG663" s="34" t="e">
        <f t="shared" si="173"/>
        <v>#REF!</v>
      </c>
      <c r="BH663" t="str">
        <f>IF(AT663="UDARA","U","N")&amp;LEFT($C$4,2)&amp;MID($C$4,4,2)&amp;LEFT(A663,3)&amp;MID(E663,2,2)&amp;VLOOKUP(E663,Acuan_Reference!C:L,10,0)</f>
        <v>N1501MDO71A5</v>
      </c>
      <c r="BI663" t="s">
        <v>84</v>
      </c>
      <c r="BJ663" t="s">
        <v>119</v>
      </c>
      <c r="BK663" t="s">
        <v>86</v>
      </c>
      <c r="BL663" t="s">
        <v>87</v>
      </c>
    </row>
    <row r="664" hidden="1" spans="1:64">
      <c r="A664" t="s">
        <v>101</v>
      </c>
      <c r="B664" t="s">
        <v>75</v>
      </c>
      <c r="C664" t="s">
        <v>76</v>
      </c>
      <c r="D664" t="s">
        <v>115</v>
      </c>
      <c r="E664" t="s">
        <v>169</v>
      </c>
      <c r="F664" t="s">
        <v>170</v>
      </c>
      <c r="G664" t="s">
        <v>118</v>
      </c>
      <c r="H664" t="s">
        <v>81</v>
      </c>
      <c r="I664" s="34">
        <v>28900</v>
      </c>
      <c r="J664" s="35">
        <v>0</v>
      </c>
      <c r="K664" s="35">
        <v>0</v>
      </c>
      <c r="L664" s="35">
        <v>0</v>
      </c>
      <c r="M664" s="35">
        <v>0</v>
      </c>
      <c r="N664" s="35">
        <v>0</v>
      </c>
      <c r="O664" s="35">
        <v>0</v>
      </c>
      <c r="P664" s="35">
        <v>0</v>
      </c>
      <c r="Q664" s="35">
        <v>0</v>
      </c>
      <c r="R664" s="35">
        <v>0</v>
      </c>
      <c r="S664" s="35">
        <v>0</v>
      </c>
      <c r="T664" s="35">
        <v>0</v>
      </c>
      <c r="U664" s="35">
        <v>0</v>
      </c>
      <c r="V664" s="34">
        <v>0</v>
      </c>
      <c r="W664" s="34">
        <f t="shared" si="160"/>
        <v>0</v>
      </c>
      <c r="X664" s="35">
        <v>0</v>
      </c>
      <c r="Y664" s="35">
        <v>0</v>
      </c>
      <c r="Z664" s="35">
        <v>0</v>
      </c>
      <c r="AA664" s="34">
        <v>0</v>
      </c>
      <c r="AB664" s="34">
        <v>0</v>
      </c>
      <c r="AC664" s="34">
        <v>0</v>
      </c>
      <c r="AD664" s="34">
        <v>0</v>
      </c>
      <c r="AE664" s="34">
        <f t="shared" si="161"/>
        <v>0</v>
      </c>
      <c r="AF664" s="34">
        <f t="shared" si="162"/>
        <v>9999</v>
      </c>
      <c r="AG664" s="34">
        <f t="shared" si="163"/>
        <v>9999</v>
      </c>
      <c r="AH664" s="34">
        <v>384</v>
      </c>
      <c r="AI664" s="34">
        <v>0</v>
      </c>
      <c r="AJ664" s="35">
        <v>0</v>
      </c>
      <c r="AK664" s="35">
        <v>0</v>
      </c>
      <c r="AL664" s="35">
        <v>0</v>
      </c>
      <c r="AM664" s="34">
        <v>1.3</v>
      </c>
      <c r="AN664" s="34">
        <f t="shared" si="164"/>
        <v>0</v>
      </c>
      <c r="AO664" s="35">
        <v>24</v>
      </c>
      <c r="AP664" s="35">
        <v>24</v>
      </c>
      <c r="AQ664" t="s">
        <v>82</v>
      </c>
      <c r="AR664">
        <v>4</v>
      </c>
      <c r="AS664" s="34">
        <v>0.5</v>
      </c>
      <c r="AT664" t="s">
        <v>83</v>
      </c>
      <c r="AU664" s="35">
        <f t="shared" si="174"/>
        <v>0</v>
      </c>
      <c r="AV664" s="35">
        <f t="shared" si="165"/>
        <v>0</v>
      </c>
      <c r="AW664" s="35">
        <f t="shared" si="166"/>
        <v>9999</v>
      </c>
      <c r="AX664" s="35">
        <f t="shared" si="167"/>
        <v>9999</v>
      </c>
      <c r="AY664" s="35">
        <f t="shared" si="168"/>
        <v>0</v>
      </c>
      <c r="AZ664" s="35">
        <f t="shared" si="169"/>
        <v>0</v>
      </c>
      <c r="BA664" s="27" t="str">
        <f t="shared" si="170"/>
        <v>Kelipatan Kirim/Master box &gt; 3x FC+index</v>
      </c>
      <c r="BB664" s="34">
        <v>0.0004625</v>
      </c>
      <c r="BC664" s="34">
        <f t="shared" si="171"/>
        <v>0</v>
      </c>
      <c r="BD664" s="34" t="e">
        <f t="shared" si="172"/>
        <v>#REF!</v>
      </c>
      <c r="BE664" s="34">
        <v>0.255</v>
      </c>
      <c r="BF664" s="34">
        <f t="shared" si="175"/>
        <v>0</v>
      </c>
      <c r="BG664" s="34" t="e">
        <f t="shared" si="173"/>
        <v>#REF!</v>
      </c>
      <c r="BH664" t="str">
        <f>IF(AT664="UDARA","U","N")&amp;LEFT($C$4,2)&amp;MID($C$4,4,2)&amp;LEFT(A664,3)&amp;MID(E664,2,2)&amp;VLOOKUP(E664,Acuan_Reference!C:L,10,0)</f>
        <v>N1501MKS71A5</v>
      </c>
      <c r="BI664" t="s">
        <v>84</v>
      </c>
      <c r="BJ664" t="s">
        <v>119</v>
      </c>
      <c r="BK664" t="s">
        <v>86</v>
      </c>
      <c r="BL664" t="s">
        <v>87</v>
      </c>
    </row>
    <row r="665" hidden="1" spans="1:64">
      <c r="A665" t="s">
        <v>102</v>
      </c>
      <c r="B665" t="s">
        <v>75</v>
      </c>
      <c r="C665" t="s">
        <v>76</v>
      </c>
      <c r="D665" t="s">
        <v>115</v>
      </c>
      <c r="E665" t="s">
        <v>169</v>
      </c>
      <c r="F665" t="s">
        <v>170</v>
      </c>
      <c r="G665" t="s">
        <v>118</v>
      </c>
      <c r="H665" t="s">
        <v>81</v>
      </c>
      <c r="I665" s="34">
        <v>28900</v>
      </c>
      <c r="J665" s="35">
        <v>0</v>
      </c>
      <c r="K665" s="35">
        <v>0</v>
      </c>
      <c r="L665" s="35">
        <v>0</v>
      </c>
      <c r="M665" s="35">
        <v>0</v>
      </c>
      <c r="N665" s="35">
        <v>0</v>
      </c>
      <c r="O665" s="35">
        <v>266</v>
      </c>
      <c r="P665" s="35">
        <v>157</v>
      </c>
      <c r="Q665" s="35">
        <v>20</v>
      </c>
      <c r="R665" s="35">
        <v>24</v>
      </c>
      <c r="S665" s="35">
        <v>14</v>
      </c>
      <c r="T665" s="35">
        <v>-1</v>
      </c>
      <c r="U665" s="35">
        <v>36</v>
      </c>
      <c r="V665" s="34">
        <v>16.333333333333</v>
      </c>
      <c r="W665" s="34">
        <f t="shared" si="160"/>
        <v>14.6666666666667</v>
      </c>
      <c r="X665" s="35">
        <v>2</v>
      </c>
      <c r="Y665" s="35">
        <v>0</v>
      </c>
      <c r="Z665" s="35">
        <v>0</v>
      </c>
      <c r="AA665" s="34">
        <v>218</v>
      </c>
      <c r="AB665" s="34">
        <v>0</v>
      </c>
      <c r="AC665" s="34">
        <v>0</v>
      </c>
      <c r="AD665" s="34">
        <v>0</v>
      </c>
      <c r="AE665" s="34">
        <f t="shared" si="161"/>
        <v>218</v>
      </c>
      <c r="AF665" s="34">
        <f t="shared" si="162"/>
        <v>13.3469387755105</v>
      </c>
      <c r="AG665" s="34">
        <f t="shared" si="163"/>
        <v>14.8636363636364</v>
      </c>
      <c r="AH665" s="34">
        <v>384</v>
      </c>
      <c r="AI665" s="34">
        <v>0</v>
      </c>
      <c r="AJ665" s="35">
        <v>0</v>
      </c>
      <c r="AK665" s="35">
        <v>22</v>
      </c>
      <c r="AL665" s="35">
        <v>9</v>
      </c>
      <c r="AM665" s="34">
        <v>0.8</v>
      </c>
      <c r="AN665" s="34">
        <f t="shared" si="164"/>
        <v>11.7333333333333</v>
      </c>
      <c r="AO665" s="35">
        <v>24</v>
      </c>
      <c r="AP665" s="35">
        <v>24</v>
      </c>
      <c r="AQ665" t="s">
        <v>82</v>
      </c>
      <c r="AR665">
        <v>8</v>
      </c>
      <c r="AS665" s="34">
        <v>0.1</v>
      </c>
      <c r="AT665" t="s">
        <v>83</v>
      </c>
      <c r="AU665" s="35">
        <f t="shared" si="174"/>
        <v>0</v>
      </c>
      <c r="AV665" s="35">
        <f t="shared" si="165"/>
        <v>0</v>
      </c>
      <c r="AW665" s="35">
        <f t="shared" si="166"/>
        <v>14.8636363636364</v>
      </c>
      <c r="AX665" s="35">
        <f t="shared" si="167"/>
        <v>14.25</v>
      </c>
      <c r="AY665" s="35">
        <f t="shared" si="168"/>
        <v>0</v>
      </c>
      <c r="AZ665" s="35">
        <f t="shared" si="169"/>
        <v>0</v>
      </c>
      <c r="BA665" s="27" t="str">
        <f t="shared" si="170"/>
        <v>Kelipatan Kirim/Master box &gt; 3x FC+index</v>
      </c>
      <c r="BB665" s="34">
        <v>0.0004625</v>
      </c>
      <c r="BC665" s="34">
        <f t="shared" si="171"/>
        <v>0</v>
      </c>
      <c r="BD665" s="34" t="e">
        <f t="shared" si="172"/>
        <v>#REF!</v>
      </c>
      <c r="BE665" s="34">
        <v>0.255</v>
      </c>
      <c r="BF665" s="34">
        <f t="shared" si="175"/>
        <v>0</v>
      </c>
      <c r="BG665" s="34" t="e">
        <f t="shared" si="173"/>
        <v>#REF!</v>
      </c>
      <c r="BH665" t="str">
        <f>IF(AT665="UDARA","U","N")&amp;LEFT($C$4,2)&amp;MID($C$4,4,2)&amp;LEFT(A665,3)&amp;MID(E665,2,2)&amp;VLOOKUP(E665,Acuan_Reference!C:L,10,0)</f>
        <v>N1501MLG71A5</v>
      </c>
      <c r="BI665" t="s">
        <v>84</v>
      </c>
      <c r="BJ665" t="s">
        <v>119</v>
      </c>
      <c r="BK665" t="s">
        <v>86</v>
      </c>
      <c r="BL665" t="s">
        <v>87</v>
      </c>
    </row>
    <row r="666" hidden="1" spans="1:64">
      <c r="A666" t="s">
        <v>103</v>
      </c>
      <c r="B666" t="s">
        <v>75</v>
      </c>
      <c r="C666" t="s">
        <v>76</v>
      </c>
      <c r="D666" t="s">
        <v>115</v>
      </c>
      <c r="E666" t="s">
        <v>169</v>
      </c>
      <c r="F666" t="s">
        <v>170</v>
      </c>
      <c r="G666" t="s">
        <v>118</v>
      </c>
      <c r="H666" t="s">
        <v>81</v>
      </c>
      <c r="I666" s="34">
        <v>28900</v>
      </c>
      <c r="J666" s="35">
        <v>0</v>
      </c>
      <c r="K666" s="35">
        <v>0</v>
      </c>
      <c r="L666" s="35">
        <v>0</v>
      </c>
      <c r="M666" s="35">
        <v>0</v>
      </c>
      <c r="N666" s="35">
        <v>0</v>
      </c>
      <c r="O666" s="35">
        <v>0</v>
      </c>
      <c r="P666" s="35">
        <v>0</v>
      </c>
      <c r="Q666" s="35">
        <v>0</v>
      </c>
      <c r="R666" s="35">
        <v>0</v>
      </c>
      <c r="S666" s="35">
        <v>0</v>
      </c>
      <c r="T666" s="35">
        <v>0</v>
      </c>
      <c r="U666" s="35">
        <v>0</v>
      </c>
      <c r="V666" s="34">
        <v>0</v>
      </c>
      <c r="W666" s="34">
        <f t="shared" si="160"/>
        <v>0</v>
      </c>
      <c r="X666" s="35">
        <v>0</v>
      </c>
      <c r="Y666" s="35">
        <v>0</v>
      </c>
      <c r="Z666" s="35">
        <v>0</v>
      </c>
      <c r="AA666" s="34">
        <v>0</v>
      </c>
      <c r="AB666" s="34">
        <v>0</v>
      </c>
      <c r="AC666" s="34">
        <v>0</v>
      </c>
      <c r="AD666" s="34">
        <v>0</v>
      </c>
      <c r="AE666" s="34">
        <f t="shared" si="161"/>
        <v>0</v>
      </c>
      <c r="AF666" s="34">
        <f t="shared" si="162"/>
        <v>9999</v>
      </c>
      <c r="AG666" s="34">
        <f t="shared" si="163"/>
        <v>9999</v>
      </c>
      <c r="AH666" s="34">
        <v>384</v>
      </c>
      <c r="AI666" s="34">
        <v>0</v>
      </c>
      <c r="AJ666" s="35">
        <v>0</v>
      </c>
      <c r="AK666" s="35">
        <v>0</v>
      </c>
      <c r="AL666" s="35">
        <v>0</v>
      </c>
      <c r="AM666" s="34">
        <v>1.3</v>
      </c>
      <c r="AN666" s="34">
        <f t="shared" si="164"/>
        <v>0</v>
      </c>
      <c r="AO666" s="35">
        <v>24</v>
      </c>
      <c r="AP666" s="35">
        <v>24</v>
      </c>
      <c r="AQ666" t="s">
        <v>82</v>
      </c>
      <c r="AR666">
        <v>2</v>
      </c>
      <c r="AS666" s="34">
        <v>0.36666666666667</v>
      </c>
      <c r="AT666" t="s">
        <v>83</v>
      </c>
      <c r="AU666" s="35">
        <f t="shared" si="174"/>
        <v>0</v>
      </c>
      <c r="AV666" s="35">
        <f t="shared" si="165"/>
        <v>0</v>
      </c>
      <c r="AW666" s="35">
        <f t="shared" si="166"/>
        <v>9999</v>
      </c>
      <c r="AX666" s="35">
        <f t="shared" si="167"/>
        <v>9999</v>
      </c>
      <c r="AY666" s="35">
        <f t="shared" si="168"/>
        <v>0</v>
      </c>
      <c r="AZ666" s="35">
        <f t="shared" si="169"/>
        <v>0</v>
      </c>
      <c r="BA666" s="27" t="str">
        <f t="shared" si="170"/>
        <v>Kelipatan Kirim/Master box &gt; 3x FC+index</v>
      </c>
      <c r="BB666" s="34">
        <v>0.0004625</v>
      </c>
      <c r="BC666" s="34">
        <f t="shared" si="171"/>
        <v>0</v>
      </c>
      <c r="BD666" s="34" t="e">
        <f t="shared" si="172"/>
        <v>#REF!</v>
      </c>
      <c r="BE666" s="34">
        <v>0.255</v>
      </c>
      <c r="BF666" s="34">
        <f t="shared" si="175"/>
        <v>0</v>
      </c>
      <c r="BG666" s="34" t="e">
        <f t="shared" si="173"/>
        <v>#REF!</v>
      </c>
      <c r="BH666" t="str">
        <f>IF(AT666="UDARA","U","N")&amp;LEFT($C$4,2)&amp;MID($C$4,4,2)&amp;LEFT(A666,3)&amp;MID(E666,2,2)&amp;VLOOKUP(E666,Acuan_Reference!C:L,10,0)</f>
        <v>N1501NAD71A5</v>
      </c>
      <c r="BI666" t="s">
        <v>84</v>
      </c>
      <c r="BJ666" t="s">
        <v>119</v>
      </c>
      <c r="BK666" t="s">
        <v>86</v>
      </c>
      <c r="BL666" t="s">
        <v>87</v>
      </c>
    </row>
    <row r="667" hidden="1" spans="1:64">
      <c r="A667" t="s">
        <v>104</v>
      </c>
      <c r="B667" t="s">
        <v>75</v>
      </c>
      <c r="C667" t="s">
        <v>76</v>
      </c>
      <c r="D667" t="s">
        <v>115</v>
      </c>
      <c r="E667" t="s">
        <v>169</v>
      </c>
      <c r="F667" t="s">
        <v>170</v>
      </c>
      <c r="G667" t="s">
        <v>118</v>
      </c>
      <c r="H667" t="s">
        <v>81</v>
      </c>
      <c r="I667" s="34">
        <v>28900</v>
      </c>
      <c r="J667" s="35">
        <v>0</v>
      </c>
      <c r="K667" s="35">
        <v>0</v>
      </c>
      <c r="L667" s="35">
        <v>0</v>
      </c>
      <c r="M667" s="35">
        <v>0</v>
      </c>
      <c r="N667" s="35">
        <v>0</v>
      </c>
      <c r="O667" s="35">
        <v>0</v>
      </c>
      <c r="P667" s="35">
        <v>0</v>
      </c>
      <c r="Q667" s="35">
        <v>0</v>
      </c>
      <c r="R667" s="35">
        <v>197</v>
      </c>
      <c r="S667" s="35">
        <v>255</v>
      </c>
      <c r="T667" s="35">
        <v>38</v>
      </c>
      <c r="U667" s="35">
        <v>110</v>
      </c>
      <c r="V667" s="34">
        <v>134.33333333333</v>
      </c>
      <c r="W667" s="34">
        <f t="shared" si="160"/>
        <v>89</v>
      </c>
      <c r="X667" s="35">
        <v>16</v>
      </c>
      <c r="Y667" s="35">
        <v>0</v>
      </c>
      <c r="Z667" s="35">
        <v>0</v>
      </c>
      <c r="AA667" s="34">
        <v>580</v>
      </c>
      <c r="AB667" s="34">
        <v>0</v>
      </c>
      <c r="AC667" s="34">
        <v>0</v>
      </c>
      <c r="AD667" s="34">
        <v>0</v>
      </c>
      <c r="AE667" s="34">
        <f t="shared" si="161"/>
        <v>580</v>
      </c>
      <c r="AF667" s="34">
        <f t="shared" si="162"/>
        <v>4.31761786600507</v>
      </c>
      <c r="AG667" s="34">
        <f t="shared" si="163"/>
        <v>6.51685393258427</v>
      </c>
      <c r="AH667" s="34">
        <v>384</v>
      </c>
      <c r="AI667" s="34">
        <v>0</v>
      </c>
      <c r="AJ667" s="35">
        <v>0</v>
      </c>
      <c r="AK667" s="35">
        <v>160</v>
      </c>
      <c r="AL667" s="35">
        <v>119</v>
      </c>
      <c r="AM667" s="34">
        <v>1</v>
      </c>
      <c r="AN667" s="34">
        <f t="shared" si="164"/>
        <v>89</v>
      </c>
      <c r="AO667" s="35">
        <v>24</v>
      </c>
      <c r="AP667" s="35">
        <v>24</v>
      </c>
      <c r="AQ667" t="s">
        <v>82</v>
      </c>
      <c r="AR667">
        <v>4</v>
      </c>
      <c r="AS667" s="34">
        <v>0.26666666666667</v>
      </c>
      <c r="AT667" t="s">
        <v>83</v>
      </c>
      <c r="AU667" s="35">
        <f t="shared" si="174"/>
        <v>0</v>
      </c>
      <c r="AV667" s="35">
        <f t="shared" si="165"/>
        <v>0</v>
      </c>
      <c r="AW667" s="35">
        <f t="shared" si="166"/>
        <v>6.51685393258427</v>
      </c>
      <c r="AX667" s="35">
        <f t="shared" si="167"/>
        <v>5.17977528089888</v>
      </c>
      <c r="AY667" s="35">
        <f t="shared" si="168"/>
        <v>0</v>
      </c>
      <c r="AZ667" s="35">
        <f t="shared" si="169"/>
        <v>0</v>
      </c>
      <c r="BA667" s="27" t="str">
        <f t="shared" si="170"/>
        <v>Kelipatan Kirim/Master box &gt; 3x FC+index</v>
      </c>
      <c r="BB667" s="34">
        <v>0.0004625</v>
      </c>
      <c r="BC667" s="34">
        <f t="shared" si="171"/>
        <v>0</v>
      </c>
      <c r="BD667" s="34" t="e">
        <f t="shared" si="172"/>
        <v>#REF!</v>
      </c>
      <c r="BE667" s="34">
        <v>0.255</v>
      </c>
      <c r="BF667" s="34">
        <f t="shared" si="175"/>
        <v>0</v>
      </c>
      <c r="BG667" s="34" t="e">
        <f t="shared" si="173"/>
        <v>#REF!</v>
      </c>
      <c r="BH667" t="str">
        <f>IF(AT667="UDARA","U","N")&amp;LEFT($C$4,2)&amp;MID($C$4,4,2)&amp;LEFT(A667,3)&amp;MID(E667,2,2)&amp;VLOOKUP(E667,Acuan_Reference!C:L,10,0)</f>
        <v>N1501PDG71A5</v>
      </c>
      <c r="BI667" t="s">
        <v>84</v>
      </c>
      <c r="BJ667" t="s">
        <v>119</v>
      </c>
      <c r="BK667" t="s">
        <v>86</v>
      </c>
      <c r="BL667" t="s">
        <v>87</v>
      </c>
    </row>
    <row r="668" hidden="1" spans="1:64">
      <c r="A668" t="s">
        <v>105</v>
      </c>
      <c r="B668" t="s">
        <v>75</v>
      </c>
      <c r="C668" t="s">
        <v>76</v>
      </c>
      <c r="D668" t="s">
        <v>115</v>
      </c>
      <c r="E668" t="s">
        <v>169</v>
      </c>
      <c r="F668" t="s">
        <v>170</v>
      </c>
      <c r="G668" t="s">
        <v>118</v>
      </c>
      <c r="H668" t="s">
        <v>81</v>
      </c>
      <c r="I668" s="34">
        <v>28900</v>
      </c>
      <c r="J668" s="35">
        <v>0</v>
      </c>
      <c r="K668" s="35">
        <v>0</v>
      </c>
      <c r="L668" s="35">
        <v>0</v>
      </c>
      <c r="M668" s="35">
        <v>0</v>
      </c>
      <c r="N668" s="35">
        <v>0</v>
      </c>
      <c r="O668" s="35">
        <v>0</v>
      </c>
      <c r="P668" s="35">
        <v>0</v>
      </c>
      <c r="Q668" s="35">
        <v>0</v>
      </c>
      <c r="R668" s="35">
        <v>2</v>
      </c>
      <c r="S668" s="35">
        <v>0</v>
      </c>
      <c r="T668" s="35">
        <v>0</v>
      </c>
      <c r="U668" s="35">
        <v>6</v>
      </c>
      <c r="V668" s="34">
        <v>2</v>
      </c>
      <c r="W668" s="34">
        <f t="shared" si="160"/>
        <v>2.33333333333333</v>
      </c>
      <c r="X668" s="35">
        <v>0</v>
      </c>
      <c r="Y668" s="35">
        <v>0</v>
      </c>
      <c r="Z668" s="35">
        <v>0</v>
      </c>
      <c r="AA668" s="34">
        <v>232</v>
      </c>
      <c r="AB668" s="34">
        <v>0</v>
      </c>
      <c r="AC668" s="34">
        <v>0</v>
      </c>
      <c r="AD668" s="34">
        <v>0</v>
      </c>
      <c r="AE668" s="34">
        <f t="shared" si="161"/>
        <v>232</v>
      </c>
      <c r="AF668" s="34">
        <f t="shared" si="162"/>
        <v>116</v>
      </c>
      <c r="AG668" s="34">
        <f t="shared" si="163"/>
        <v>99.4285714285714</v>
      </c>
      <c r="AH668" s="34">
        <v>384</v>
      </c>
      <c r="AI668" s="34">
        <v>0</v>
      </c>
      <c r="AJ668" s="35">
        <v>0</v>
      </c>
      <c r="AK668" s="35">
        <v>1</v>
      </c>
      <c r="AL668" s="35">
        <v>1</v>
      </c>
      <c r="AM668" s="34">
        <v>1</v>
      </c>
      <c r="AN668" s="34">
        <f t="shared" si="164"/>
        <v>2.33333333333333</v>
      </c>
      <c r="AO668" s="35">
        <v>24</v>
      </c>
      <c r="AP668" s="35">
        <v>24</v>
      </c>
      <c r="AQ668" t="s">
        <v>82</v>
      </c>
      <c r="AR668">
        <v>4</v>
      </c>
      <c r="AS668" s="34">
        <v>0.26666666666667</v>
      </c>
      <c r="AT668" t="s">
        <v>83</v>
      </c>
      <c r="AU668" s="35">
        <f t="shared" si="174"/>
        <v>0</v>
      </c>
      <c r="AV668" s="35">
        <f t="shared" si="165"/>
        <v>0</v>
      </c>
      <c r="AW668" s="35">
        <f t="shared" si="166"/>
        <v>99.4285714285714</v>
      </c>
      <c r="AX668" s="35">
        <f t="shared" si="167"/>
        <v>99</v>
      </c>
      <c r="AY668" s="35">
        <f t="shared" si="168"/>
        <v>0</v>
      </c>
      <c r="AZ668" s="35">
        <f t="shared" si="169"/>
        <v>0</v>
      </c>
      <c r="BA668" s="27" t="str">
        <f t="shared" si="170"/>
        <v>Kelipatan Kirim/Master box &gt; 3x FC+index</v>
      </c>
      <c r="BB668" s="34">
        <v>0.0004625</v>
      </c>
      <c r="BC668" s="34">
        <f t="shared" si="171"/>
        <v>0</v>
      </c>
      <c r="BD668" s="34" t="e">
        <f t="shared" si="172"/>
        <v>#REF!</v>
      </c>
      <c r="BE668" s="34">
        <v>0.255</v>
      </c>
      <c r="BF668" s="34">
        <f t="shared" si="175"/>
        <v>0</v>
      </c>
      <c r="BG668" s="34" t="e">
        <f t="shared" si="173"/>
        <v>#REF!</v>
      </c>
      <c r="BH668" t="str">
        <f>IF(AT668="UDARA","U","N")&amp;LEFT($C$4,2)&amp;MID($C$4,4,2)&amp;LEFT(A668,3)&amp;MID(E668,2,2)&amp;VLOOKUP(E668,Acuan_Reference!C:L,10,0)</f>
        <v>N1501PKB71A5</v>
      </c>
      <c r="BI668" t="s">
        <v>84</v>
      </c>
      <c r="BJ668" t="s">
        <v>119</v>
      </c>
      <c r="BK668" t="s">
        <v>86</v>
      </c>
      <c r="BL668" t="s">
        <v>87</v>
      </c>
    </row>
    <row r="669" hidden="1" spans="1:64">
      <c r="A669" t="s">
        <v>106</v>
      </c>
      <c r="B669" t="s">
        <v>75</v>
      </c>
      <c r="C669" t="s">
        <v>76</v>
      </c>
      <c r="D669" t="s">
        <v>115</v>
      </c>
      <c r="E669" t="s">
        <v>169</v>
      </c>
      <c r="F669" t="s">
        <v>170</v>
      </c>
      <c r="G669" t="s">
        <v>118</v>
      </c>
      <c r="H669" t="s">
        <v>81</v>
      </c>
      <c r="I669" s="34">
        <v>28900</v>
      </c>
      <c r="J669" s="35">
        <v>0</v>
      </c>
      <c r="K669" s="35">
        <v>0</v>
      </c>
      <c r="L669" s="35">
        <v>0</v>
      </c>
      <c r="M669" s="35">
        <v>0</v>
      </c>
      <c r="N669" s="35">
        <v>0</v>
      </c>
      <c r="O669" s="35">
        <v>0</v>
      </c>
      <c r="P669" s="35">
        <v>0</v>
      </c>
      <c r="Q669" s="35">
        <v>0</v>
      </c>
      <c r="R669" s="35">
        <v>0</v>
      </c>
      <c r="S669" s="35">
        <v>0</v>
      </c>
      <c r="T669" s="35">
        <v>0</v>
      </c>
      <c r="U669" s="35">
        <v>0</v>
      </c>
      <c r="V669" s="34">
        <v>0</v>
      </c>
      <c r="W669" s="34">
        <f t="shared" si="160"/>
        <v>0</v>
      </c>
      <c r="X669" s="35">
        <v>0</v>
      </c>
      <c r="Y669" s="35">
        <v>0</v>
      </c>
      <c r="Z669" s="35">
        <v>0</v>
      </c>
      <c r="AA669" s="34">
        <v>0</v>
      </c>
      <c r="AB669" s="34">
        <v>0</v>
      </c>
      <c r="AC669" s="34">
        <v>0</v>
      </c>
      <c r="AD669" s="34">
        <v>0</v>
      </c>
      <c r="AE669" s="34">
        <f t="shared" si="161"/>
        <v>0</v>
      </c>
      <c r="AF669" s="34">
        <f t="shared" si="162"/>
        <v>9999</v>
      </c>
      <c r="AG669" s="34">
        <f t="shared" si="163"/>
        <v>9999</v>
      </c>
      <c r="AH669" s="34">
        <v>384</v>
      </c>
      <c r="AI669" s="34">
        <v>0</v>
      </c>
      <c r="AJ669" s="35">
        <v>0</v>
      </c>
      <c r="AK669" s="35">
        <v>0</v>
      </c>
      <c r="AL669" s="35">
        <v>0</v>
      </c>
      <c r="AM669" s="34">
        <v>0.9</v>
      </c>
      <c r="AN669" s="34">
        <f t="shared" si="164"/>
        <v>0</v>
      </c>
      <c r="AO669" s="35">
        <v>24</v>
      </c>
      <c r="AP669" s="35">
        <v>24</v>
      </c>
      <c r="AQ669" t="s">
        <v>82</v>
      </c>
      <c r="AR669">
        <v>4</v>
      </c>
      <c r="AS669" s="34">
        <v>0.16666666666667</v>
      </c>
      <c r="AT669" t="s">
        <v>83</v>
      </c>
      <c r="AU669" s="35">
        <f t="shared" si="174"/>
        <v>0</v>
      </c>
      <c r="AV669" s="35">
        <f t="shared" si="165"/>
        <v>0</v>
      </c>
      <c r="AW669" s="35">
        <f t="shared" si="166"/>
        <v>9999</v>
      </c>
      <c r="AX669" s="35">
        <f t="shared" si="167"/>
        <v>9999</v>
      </c>
      <c r="AY669" s="35">
        <f t="shared" si="168"/>
        <v>0</v>
      </c>
      <c r="AZ669" s="35">
        <f t="shared" si="169"/>
        <v>0</v>
      </c>
      <c r="BA669" s="27" t="str">
        <f t="shared" si="170"/>
        <v>Kelipatan Kirim/Master box &gt; 3x FC+index</v>
      </c>
      <c r="BB669" s="34">
        <v>0.0004625</v>
      </c>
      <c r="BC669" s="34">
        <f t="shared" si="171"/>
        <v>0</v>
      </c>
      <c r="BD669" s="34" t="e">
        <f t="shared" si="172"/>
        <v>#REF!</v>
      </c>
      <c r="BE669" s="34">
        <v>0.255</v>
      </c>
      <c r="BF669" s="34">
        <f t="shared" si="175"/>
        <v>0</v>
      </c>
      <c r="BG669" s="34" t="e">
        <f t="shared" si="173"/>
        <v>#REF!</v>
      </c>
      <c r="BH669" t="str">
        <f>IF(AT669="UDARA","U","N")&amp;LEFT($C$4,2)&amp;MID($C$4,4,2)&amp;LEFT(A669,3)&amp;MID(E669,2,2)&amp;VLOOKUP(E669,Acuan_Reference!C:L,10,0)</f>
        <v>N1501PLB71A5</v>
      </c>
      <c r="BI669" t="s">
        <v>84</v>
      </c>
      <c r="BJ669" t="s">
        <v>119</v>
      </c>
      <c r="BK669" t="s">
        <v>86</v>
      </c>
      <c r="BL669" t="s">
        <v>87</v>
      </c>
    </row>
    <row r="670" hidden="1" spans="1:64">
      <c r="A670" t="s">
        <v>107</v>
      </c>
      <c r="B670" t="s">
        <v>75</v>
      </c>
      <c r="C670" t="s">
        <v>76</v>
      </c>
      <c r="D670" t="s">
        <v>115</v>
      </c>
      <c r="E670" t="s">
        <v>169</v>
      </c>
      <c r="F670" t="s">
        <v>170</v>
      </c>
      <c r="G670" t="s">
        <v>118</v>
      </c>
      <c r="H670" t="s">
        <v>81</v>
      </c>
      <c r="I670" s="34">
        <v>28900</v>
      </c>
      <c r="J670" s="35">
        <v>0</v>
      </c>
      <c r="K670" s="35">
        <v>0</v>
      </c>
      <c r="L670" s="35">
        <v>0</v>
      </c>
      <c r="M670" s="35">
        <v>0</v>
      </c>
      <c r="N670" s="35">
        <v>0</v>
      </c>
      <c r="O670" s="35">
        <v>0</v>
      </c>
      <c r="P670" s="35">
        <v>0</v>
      </c>
      <c r="Q670" s="35">
        <v>0</v>
      </c>
      <c r="R670" s="35">
        <v>0</v>
      </c>
      <c r="S670" s="35">
        <v>0</v>
      </c>
      <c r="T670" s="35">
        <v>0</v>
      </c>
      <c r="U670" s="35">
        <v>0</v>
      </c>
      <c r="V670" s="34">
        <v>0</v>
      </c>
      <c r="W670" s="34">
        <f t="shared" si="160"/>
        <v>0</v>
      </c>
      <c r="X670" s="35">
        <v>0</v>
      </c>
      <c r="Y670" s="35">
        <v>0</v>
      </c>
      <c r="Z670" s="35">
        <v>0</v>
      </c>
      <c r="AA670" s="34">
        <v>0</v>
      </c>
      <c r="AB670" s="34">
        <v>0</v>
      </c>
      <c r="AC670" s="34">
        <v>0</v>
      </c>
      <c r="AD670" s="34">
        <v>0</v>
      </c>
      <c r="AE670" s="34">
        <f t="shared" si="161"/>
        <v>0</v>
      </c>
      <c r="AF670" s="34">
        <f t="shared" si="162"/>
        <v>9999</v>
      </c>
      <c r="AG670" s="34">
        <f t="shared" si="163"/>
        <v>9999</v>
      </c>
      <c r="AH670" s="34">
        <v>384</v>
      </c>
      <c r="AI670" s="34">
        <v>0</v>
      </c>
      <c r="AJ670" s="35">
        <v>0</v>
      </c>
      <c r="AK670" s="35">
        <v>0</v>
      </c>
      <c r="AL670" s="35">
        <v>0</v>
      </c>
      <c r="AM670" s="34">
        <v>1.3</v>
      </c>
      <c r="AN670" s="34">
        <f t="shared" si="164"/>
        <v>0</v>
      </c>
      <c r="AO670" s="35">
        <v>24</v>
      </c>
      <c r="AP670" s="35">
        <v>24</v>
      </c>
      <c r="AQ670" t="s">
        <v>82</v>
      </c>
      <c r="AR670">
        <v>2</v>
      </c>
      <c r="AS670" s="34">
        <v>0.43333333333333</v>
      </c>
      <c r="AT670" t="s">
        <v>83</v>
      </c>
      <c r="AU670" s="35">
        <f t="shared" si="174"/>
        <v>0</v>
      </c>
      <c r="AV670" s="35">
        <f t="shared" si="165"/>
        <v>0</v>
      </c>
      <c r="AW670" s="35">
        <f t="shared" si="166"/>
        <v>9999</v>
      </c>
      <c r="AX670" s="35">
        <f t="shared" si="167"/>
        <v>9999</v>
      </c>
      <c r="AY670" s="35">
        <f t="shared" si="168"/>
        <v>0</v>
      </c>
      <c r="AZ670" s="35">
        <f t="shared" si="169"/>
        <v>0</v>
      </c>
      <c r="BA670" s="27" t="str">
        <f t="shared" si="170"/>
        <v>Kelipatan Kirim/Master box &gt; 3x FC+index</v>
      </c>
      <c r="BB670" s="34">
        <v>0.0004625</v>
      </c>
      <c r="BC670" s="34">
        <f t="shared" si="171"/>
        <v>0</v>
      </c>
      <c r="BD670" s="34" t="e">
        <f t="shared" si="172"/>
        <v>#REF!</v>
      </c>
      <c r="BE670" s="34">
        <v>0.255</v>
      </c>
      <c r="BF670" s="34">
        <f t="shared" si="175"/>
        <v>0</v>
      </c>
      <c r="BG670" s="34" t="e">
        <f t="shared" si="173"/>
        <v>#REF!</v>
      </c>
      <c r="BH670" t="str">
        <f>IF(AT670="UDARA","U","N")&amp;LEFT($C$4,2)&amp;MID($C$4,4,2)&amp;LEFT(A670,3)&amp;MID(E670,2,2)&amp;VLOOKUP(E670,Acuan_Reference!C:L,10,0)</f>
        <v>N1501PTK71A5</v>
      </c>
      <c r="BI670" t="s">
        <v>84</v>
      </c>
      <c r="BJ670" t="s">
        <v>119</v>
      </c>
      <c r="BK670" t="s">
        <v>86</v>
      </c>
      <c r="BL670" t="s">
        <v>87</v>
      </c>
    </row>
    <row r="671" hidden="1" spans="1:64">
      <c r="A671" t="s">
        <v>108</v>
      </c>
      <c r="B671" t="s">
        <v>75</v>
      </c>
      <c r="C671" t="s">
        <v>76</v>
      </c>
      <c r="D671" t="s">
        <v>115</v>
      </c>
      <c r="E671" t="s">
        <v>169</v>
      </c>
      <c r="F671" t="s">
        <v>170</v>
      </c>
      <c r="G671" t="s">
        <v>118</v>
      </c>
      <c r="H671" t="s">
        <v>81</v>
      </c>
      <c r="I671" s="34">
        <v>28900</v>
      </c>
      <c r="J671" s="35">
        <v>0</v>
      </c>
      <c r="K671" s="35">
        <v>0</v>
      </c>
      <c r="L671" s="35">
        <v>0</v>
      </c>
      <c r="M671" s="35">
        <v>0</v>
      </c>
      <c r="N671" s="35">
        <v>0</v>
      </c>
      <c r="O671" s="35">
        <v>281</v>
      </c>
      <c r="P671" s="35">
        <v>65</v>
      </c>
      <c r="Q671" s="35">
        <v>15</v>
      </c>
      <c r="R671" s="35">
        <v>10</v>
      </c>
      <c r="S671" s="35">
        <v>11</v>
      </c>
      <c r="T671" s="35">
        <v>10</v>
      </c>
      <c r="U671" s="35">
        <v>58</v>
      </c>
      <c r="V671" s="34">
        <v>26.333333333333</v>
      </c>
      <c r="W671" s="34">
        <f t="shared" si="160"/>
        <v>25.3333333333333</v>
      </c>
      <c r="X671" s="35">
        <v>1</v>
      </c>
      <c r="Y671" s="35">
        <v>0</v>
      </c>
      <c r="Z671" s="35">
        <v>0</v>
      </c>
      <c r="AA671" s="34">
        <v>164</v>
      </c>
      <c r="AB671" s="34">
        <v>0</v>
      </c>
      <c r="AC671" s="34">
        <v>0</v>
      </c>
      <c r="AD671" s="34">
        <v>0</v>
      </c>
      <c r="AE671" s="34">
        <f t="shared" si="161"/>
        <v>164</v>
      </c>
      <c r="AF671" s="34">
        <f t="shared" si="162"/>
        <v>6.2278481012659</v>
      </c>
      <c r="AG671" s="34">
        <f t="shared" si="163"/>
        <v>6.47368421052632</v>
      </c>
      <c r="AH671" s="34">
        <v>384</v>
      </c>
      <c r="AI671" s="34">
        <v>0</v>
      </c>
      <c r="AJ671" s="35">
        <v>0</v>
      </c>
      <c r="AK671" s="35">
        <v>13</v>
      </c>
      <c r="AL671" s="35">
        <v>8</v>
      </c>
      <c r="AM671" s="34">
        <v>0.8</v>
      </c>
      <c r="AN671" s="34">
        <f t="shared" si="164"/>
        <v>20.2666666666667</v>
      </c>
      <c r="AO671" s="35">
        <v>24</v>
      </c>
      <c r="AP671" s="35">
        <v>24</v>
      </c>
      <c r="AQ671" t="s">
        <v>82</v>
      </c>
      <c r="AR671">
        <v>4</v>
      </c>
      <c r="AS671" s="34">
        <v>0.066666666666667</v>
      </c>
      <c r="AT671" t="s">
        <v>83</v>
      </c>
      <c r="AU671" s="35">
        <f t="shared" si="174"/>
        <v>0</v>
      </c>
      <c r="AV671" s="35">
        <f t="shared" si="165"/>
        <v>0</v>
      </c>
      <c r="AW671" s="35">
        <f t="shared" si="166"/>
        <v>6.47368421052632</v>
      </c>
      <c r="AX671" s="35">
        <f t="shared" si="167"/>
        <v>6.15789473684211</v>
      </c>
      <c r="AY671" s="35">
        <f t="shared" si="168"/>
        <v>0</v>
      </c>
      <c r="AZ671" s="35">
        <f t="shared" si="169"/>
        <v>0</v>
      </c>
      <c r="BA671" s="27" t="str">
        <f t="shared" si="170"/>
        <v>Kelipatan Kirim/Master box &gt; 3x FC+index</v>
      </c>
      <c r="BB671" s="34">
        <v>0.0004625</v>
      </c>
      <c r="BC671" s="34">
        <f t="shared" si="171"/>
        <v>0</v>
      </c>
      <c r="BD671" s="34" t="e">
        <f t="shared" si="172"/>
        <v>#REF!</v>
      </c>
      <c r="BE671" s="34">
        <v>0.255</v>
      </c>
      <c r="BF671" s="34">
        <f t="shared" si="175"/>
        <v>0</v>
      </c>
      <c r="BG671" s="34" t="e">
        <f t="shared" si="173"/>
        <v>#REF!</v>
      </c>
      <c r="BH671" t="str">
        <f>IF(AT671="UDARA","U","N")&amp;LEFT($C$4,2)&amp;MID($C$4,4,2)&amp;LEFT(A671,3)&amp;MID(E671,2,2)&amp;VLOOKUP(E671,Acuan_Reference!C:L,10,0)</f>
        <v>N1501PWT71A5</v>
      </c>
      <c r="BI671" t="s">
        <v>84</v>
      </c>
      <c r="BJ671" t="s">
        <v>119</v>
      </c>
      <c r="BK671" t="s">
        <v>86</v>
      </c>
      <c r="BL671" t="s">
        <v>87</v>
      </c>
    </row>
    <row r="672" hidden="1" spans="1:64">
      <c r="A672" t="s">
        <v>109</v>
      </c>
      <c r="B672" t="s">
        <v>75</v>
      </c>
      <c r="C672" t="s">
        <v>76</v>
      </c>
      <c r="D672" t="s">
        <v>115</v>
      </c>
      <c r="E672" t="s">
        <v>169</v>
      </c>
      <c r="F672" t="s">
        <v>170</v>
      </c>
      <c r="G672" t="s">
        <v>118</v>
      </c>
      <c r="H672" t="s">
        <v>81</v>
      </c>
      <c r="I672" s="34">
        <v>28900</v>
      </c>
      <c r="J672" s="35">
        <v>0</v>
      </c>
      <c r="K672" s="35">
        <v>0</v>
      </c>
      <c r="L672" s="35">
        <v>0</v>
      </c>
      <c r="M672" s="35">
        <v>0</v>
      </c>
      <c r="N672" s="35">
        <v>12</v>
      </c>
      <c r="O672" s="35">
        <v>483</v>
      </c>
      <c r="P672" s="35">
        <v>206</v>
      </c>
      <c r="Q672" s="35">
        <v>92</v>
      </c>
      <c r="R672" s="35">
        <v>49</v>
      </c>
      <c r="S672" s="35">
        <v>21</v>
      </c>
      <c r="T672" s="35">
        <v>32</v>
      </c>
      <c r="U672" s="35">
        <v>36</v>
      </c>
      <c r="V672" s="34">
        <v>29.666666666667</v>
      </c>
      <c r="W672" s="34">
        <f t="shared" si="160"/>
        <v>31</v>
      </c>
      <c r="X672" s="35">
        <v>3</v>
      </c>
      <c r="Y672" s="35">
        <v>0</v>
      </c>
      <c r="Z672" s="35">
        <v>0</v>
      </c>
      <c r="AA672" s="34">
        <v>334</v>
      </c>
      <c r="AB672" s="34">
        <v>0</v>
      </c>
      <c r="AC672" s="34">
        <v>0</v>
      </c>
      <c r="AD672" s="34">
        <v>0</v>
      </c>
      <c r="AE672" s="34">
        <f t="shared" si="161"/>
        <v>334</v>
      </c>
      <c r="AF672" s="34">
        <f t="shared" si="162"/>
        <v>11.258426966292</v>
      </c>
      <c r="AG672" s="34">
        <f t="shared" si="163"/>
        <v>10.7741935483871</v>
      </c>
      <c r="AH672" s="34">
        <v>384</v>
      </c>
      <c r="AI672" s="34">
        <v>0</v>
      </c>
      <c r="AJ672" s="35">
        <v>0</v>
      </c>
      <c r="AK672" s="35">
        <v>58</v>
      </c>
      <c r="AL672" s="35">
        <v>25</v>
      </c>
      <c r="AM672" s="34">
        <v>0.6</v>
      </c>
      <c r="AN672" s="34">
        <f t="shared" si="164"/>
        <v>18.6</v>
      </c>
      <c r="AO672" s="35">
        <v>24</v>
      </c>
      <c r="AP672" s="35">
        <v>24</v>
      </c>
      <c r="AQ672" t="s">
        <v>82</v>
      </c>
      <c r="AR672">
        <v>8</v>
      </c>
      <c r="AS672" s="34">
        <v>0.1</v>
      </c>
      <c r="AT672" t="s">
        <v>83</v>
      </c>
      <c r="AU672" s="35">
        <f t="shared" si="174"/>
        <v>0</v>
      </c>
      <c r="AV672" s="35">
        <f t="shared" si="165"/>
        <v>0</v>
      </c>
      <c r="AW672" s="35">
        <f t="shared" si="166"/>
        <v>10.7741935483871</v>
      </c>
      <c r="AX672" s="35">
        <f t="shared" si="167"/>
        <v>9.96774193548387</v>
      </c>
      <c r="AY672" s="35">
        <f t="shared" si="168"/>
        <v>0</v>
      </c>
      <c r="AZ672" s="35">
        <f t="shared" si="169"/>
        <v>0</v>
      </c>
      <c r="BA672" s="27" t="str">
        <f t="shared" si="170"/>
        <v>Kelipatan Kirim/Master box &gt; 3x FC+index</v>
      </c>
      <c r="BB672" s="34">
        <v>0.0004625</v>
      </c>
      <c r="BC672" s="34">
        <f t="shared" si="171"/>
        <v>0</v>
      </c>
      <c r="BD672" s="34" t="e">
        <f t="shared" si="172"/>
        <v>#REF!</v>
      </c>
      <c r="BE672" s="34">
        <v>0.255</v>
      </c>
      <c r="BF672" s="34">
        <f t="shared" si="175"/>
        <v>0</v>
      </c>
      <c r="BG672" s="34" t="e">
        <f t="shared" si="173"/>
        <v>#REF!</v>
      </c>
      <c r="BH672" t="str">
        <f>IF(AT672="UDARA","U","N")&amp;LEFT($C$4,2)&amp;MID($C$4,4,2)&amp;LEFT(A672,3)&amp;MID(E672,2,2)&amp;VLOOKUP(E672,Acuan_Reference!C:L,10,0)</f>
        <v>N1501SBY71A5</v>
      </c>
      <c r="BI672" t="s">
        <v>84</v>
      </c>
      <c r="BJ672" t="s">
        <v>119</v>
      </c>
      <c r="BK672" t="s">
        <v>86</v>
      </c>
      <c r="BL672" t="s">
        <v>87</v>
      </c>
    </row>
    <row r="673" hidden="1" spans="1:64">
      <c r="A673" t="s">
        <v>110</v>
      </c>
      <c r="B673" t="s">
        <v>75</v>
      </c>
      <c r="C673" t="s">
        <v>76</v>
      </c>
      <c r="D673" t="s">
        <v>115</v>
      </c>
      <c r="E673" t="s">
        <v>169</v>
      </c>
      <c r="F673" t="s">
        <v>170</v>
      </c>
      <c r="G673" t="s">
        <v>118</v>
      </c>
      <c r="H673" t="s">
        <v>81</v>
      </c>
      <c r="I673" s="34">
        <v>28900</v>
      </c>
      <c r="J673" s="35">
        <v>0</v>
      </c>
      <c r="K673" s="35">
        <v>0</v>
      </c>
      <c r="L673" s="35">
        <v>0</v>
      </c>
      <c r="M673" s="35">
        <v>0</v>
      </c>
      <c r="N673" s="35">
        <v>0</v>
      </c>
      <c r="O673" s="35">
        <v>399</v>
      </c>
      <c r="P673" s="35">
        <v>372</v>
      </c>
      <c r="Q673" s="35">
        <v>66</v>
      </c>
      <c r="R673" s="35">
        <v>29</v>
      </c>
      <c r="S673" s="35">
        <v>33</v>
      </c>
      <c r="T673" s="35">
        <v>10</v>
      </c>
      <c r="U673" s="35">
        <v>32</v>
      </c>
      <c r="V673" s="34">
        <v>25</v>
      </c>
      <c r="W673" s="34">
        <f t="shared" si="160"/>
        <v>20</v>
      </c>
      <c r="X673" s="35">
        <v>11</v>
      </c>
      <c r="Y673" s="35">
        <v>0</v>
      </c>
      <c r="Z673" s="35">
        <v>0</v>
      </c>
      <c r="AA673" s="34">
        <v>390</v>
      </c>
      <c r="AB673" s="34">
        <v>0</v>
      </c>
      <c r="AC673" s="34">
        <v>0</v>
      </c>
      <c r="AD673" s="34">
        <v>0</v>
      </c>
      <c r="AE673" s="34">
        <f t="shared" si="161"/>
        <v>390</v>
      </c>
      <c r="AF673" s="34">
        <f t="shared" si="162"/>
        <v>15.6</v>
      </c>
      <c r="AG673" s="34">
        <f t="shared" si="163"/>
        <v>19.5</v>
      </c>
      <c r="AH673" s="34">
        <v>384</v>
      </c>
      <c r="AI673" s="34">
        <v>0</v>
      </c>
      <c r="AJ673" s="35">
        <v>0</v>
      </c>
      <c r="AK673" s="35">
        <v>46</v>
      </c>
      <c r="AL673" s="35">
        <v>18</v>
      </c>
      <c r="AM673" s="34">
        <v>0.7</v>
      </c>
      <c r="AN673" s="34">
        <f t="shared" si="164"/>
        <v>14</v>
      </c>
      <c r="AO673" s="35">
        <v>24</v>
      </c>
      <c r="AP673" s="35">
        <v>24</v>
      </c>
      <c r="AQ673" t="s">
        <v>82</v>
      </c>
      <c r="AR673">
        <v>8</v>
      </c>
      <c r="AS673" s="34">
        <v>0.066666666666667</v>
      </c>
      <c r="AT673" t="s">
        <v>83</v>
      </c>
      <c r="AU673" s="35">
        <f t="shared" si="174"/>
        <v>0</v>
      </c>
      <c r="AV673" s="35">
        <f t="shared" si="165"/>
        <v>0</v>
      </c>
      <c r="AW673" s="35">
        <f t="shared" si="166"/>
        <v>19.5</v>
      </c>
      <c r="AX673" s="35">
        <f t="shared" si="167"/>
        <v>18.6</v>
      </c>
      <c r="AY673" s="35">
        <f t="shared" si="168"/>
        <v>0</v>
      </c>
      <c r="AZ673" s="35">
        <f t="shared" si="169"/>
        <v>0</v>
      </c>
      <c r="BA673" s="27" t="str">
        <f t="shared" si="170"/>
        <v>Kelipatan Kirim/Master box &gt; 3x FC+index</v>
      </c>
      <c r="BB673" s="34">
        <v>0.0004625</v>
      </c>
      <c r="BC673" s="34">
        <f t="shared" si="171"/>
        <v>0</v>
      </c>
      <c r="BD673" s="34" t="e">
        <f t="shared" si="172"/>
        <v>#REF!</v>
      </c>
      <c r="BE673" s="34">
        <v>0.255</v>
      </c>
      <c r="BF673" s="34">
        <f t="shared" si="175"/>
        <v>0</v>
      </c>
      <c r="BG673" s="34" t="e">
        <f t="shared" si="173"/>
        <v>#REF!</v>
      </c>
      <c r="BH673" t="str">
        <f>IF(AT673="UDARA","U","N")&amp;LEFT($C$4,2)&amp;MID($C$4,4,2)&amp;LEFT(A673,3)&amp;MID(E673,2,2)&amp;VLOOKUP(E673,Acuan_Reference!C:L,10,0)</f>
        <v>N1501SLO71A5</v>
      </c>
      <c r="BI673" t="s">
        <v>84</v>
      </c>
      <c r="BJ673" t="s">
        <v>119</v>
      </c>
      <c r="BK673" t="s">
        <v>86</v>
      </c>
      <c r="BL673" t="s">
        <v>87</v>
      </c>
    </row>
    <row r="674" hidden="1" spans="1:64">
      <c r="A674" t="s">
        <v>111</v>
      </c>
      <c r="B674" t="s">
        <v>75</v>
      </c>
      <c r="C674" t="s">
        <v>76</v>
      </c>
      <c r="D674" t="s">
        <v>115</v>
      </c>
      <c r="E674" t="s">
        <v>169</v>
      </c>
      <c r="F674" t="s">
        <v>170</v>
      </c>
      <c r="G674" t="s">
        <v>118</v>
      </c>
      <c r="H674" t="s">
        <v>81</v>
      </c>
      <c r="I674" s="34">
        <v>28900</v>
      </c>
      <c r="J674" s="35">
        <v>0</v>
      </c>
      <c r="K674" s="35">
        <v>0</v>
      </c>
      <c r="L674" s="35">
        <v>0</v>
      </c>
      <c r="M674" s="35">
        <v>0</v>
      </c>
      <c r="N674" s="35">
        <v>0</v>
      </c>
      <c r="O674" s="35">
        <v>0</v>
      </c>
      <c r="P674" s="35">
        <v>0</v>
      </c>
      <c r="Q674" s="35">
        <v>0</v>
      </c>
      <c r="R674" s="35">
        <v>0</v>
      </c>
      <c r="S674" s="35">
        <v>0</v>
      </c>
      <c r="T674" s="35">
        <v>0</v>
      </c>
      <c r="U674" s="35">
        <v>0</v>
      </c>
      <c r="V674" s="34">
        <v>0</v>
      </c>
      <c r="W674" s="34">
        <f t="shared" si="160"/>
        <v>0</v>
      </c>
      <c r="X674" s="35">
        <v>0</v>
      </c>
      <c r="Y674" s="35">
        <v>0</v>
      </c>
      <c r="Z674" s="35">
        <v>0</v>
      </c>
      <c r="AA674" s="34">
        <v>0</v>
      </c>
      <c r="AB674" s="34">
        <v>0</v>
      </c>
      <c r="AC674" s="34">
        <v>0</v>
      </c>
      <c r="AD674" s="34">
        <v>0</v>
      </c>
      <c r="AE674" s="34">
        <f t="shared" si="161"/>
        <v>0</v>
      </c>
      <c r="AF674" s="34">
        <f t="shared" si="162"/>
        <v>9999</v>
      </c>
      <c r="AG674" s="34">
        <f t="shared" si="163"/>
        <v>9999</v>
      </c>
      <c r="AH674" s="34">
        <v>384</v>
      </c>
      <c r="AI674" s="34">
        <v>0</v>
      </c>
      <c r="AJ674" s="35">
        <v>0</v>
      </c>
      <c r="AK674" s="35">
        <v>0</v>
      </c>
      <c r="AL674" s="35">
        <v>0</v>
      </c>
      <c r="AM674" s="34">
        <v>1.5</v>
      </c>
      <c r="AN674" s="34">
        <f t="shared" si="164"/>
        <v>0</v>
      </c>
      <c r="AO674" s="35">
        <v>24</v>
      </c>
      <c r="AP674" s="35">
        <v>24</v>
      </c>
      <c r="AQ674" t="s">
        <v>82</v>
      </c>
      <c r="AR674">
        <v>2</v>
      </c>
      <c r="AS674" s="34">
        <v>0.53333333333333</v>
      </c>
      <c r="AT674" t="s">
        <v>83</v>
      </c>
      <c r="AU674" s="35">
        <f t="shared" si="174"/>
        <v>0</v>
      </c>
      <c r="AV674" s="35">
        <f t="shared" si="165"/>
        <v>0</v>
      </c>
      <c r="AW674" s="35">
        <f t="shared" si="166"/>
        <v>9999</v>
      </c>
      <c r="AX674" s="35">
        <f t="shared" si="167"/>
        <v>9999</v>
      </c>
      <c r="AY674" s="35">
        <f t="shared" si="168"/>
        <v>0</v>
      </c>
      <c r="AZ674" s="35">
        <f t="shared" si="169"/>
        <v>0</v>
      </c>
      <c r="BA674" s="27" t="str">
        <f t="shared" si="170"/>
        <v>Kelipatan Kirim/Master box &gt; 3x FC+index</v>
      </c>
      <c r="BB674" s="34">
        <v>0.0004625</v>
      </c>
      <c r="BC674" s="34">
        <f t="shared" si="171"/>
        <v>0</v>
      </c>
      <c r="BD674" s="34" t="e">
        <f t="shared" si="172"/>
        <v>#REF!</v>
      </c>
      <c r="BE674" s="34">
        <v>0.255</v>
      </c>
      <c r="BF674" s="34">
        <f t="shared" si="175"/>
        <v>0</v>
      </c>
      <c r="BG674" s="34" t="e">
        <f t="shared" si="173"/>
        <v>#REF!</v>
      </c>
      <c r="BH674" t="str">
        <f>IF(AT674="UDARA","U","N")&amp;LEFT($C$4,2)&amp;MID($C$4,4,2)&amp;LEFT(A674,3)&amp;MID(E674,2,2)&amp;VLOOKUP(E674,Acuan_Reference!C:L,10,0)</f>
        <v>N1501SMD71A5</v>
      </c>
      <c r="BI674" t="s">
        <v>84</v>
      </c>
      <c r="BJ674" t="s">
        <v>119</v>
      </c>
      <c r="BK674" t="s">
        <v>86</v>
      </c>
      <c r="BL674" t="s">
        <v>87</v>
      </c>
    </row>
    <row r="675" hidden="1" spans="1:64">
      <c r="A675" t="s">
        <v>112</v>
      </c>
      <c r="B675" t="s">
        <v>75</v>
      </c>
      <c r="C675" t="s">
        <v>76</v>
      </c>
      <c r="D675" t="s">
        <v>115</v>
      </c>
      <c r="E675" t="s">
        <v>169</v>
      </c>
      <c r="F675" t="s">
        <v>170</v>
      </c>
      <c r="G675" t="s">
        <v>118</v>
      </c>
      <c r="H675" t="s">
        <v>81</v>
      </c>
      <c r="I675" s="34">
        <v>28900</v>
      </c>
      <c r="J675" s="35">
        <v>0</v>
      </c>
      <c r="K675" s="35">
        <v>0</v>
      </c>
      <c r="L675" s="35">
        <v>0</v>
      </c>
      <c r="M675" s="35">
        <v>0</v>
      </c>
      <c r="N675" s="35">
        <v>0</v>
      </c>
      <c r="O675" s="35">
        <v>230</v>
      </c>
      <c r="P675" s="35">
        <v>281</v>
      </c>
      <c r="Q675" s="35">
        <v>98</v>
      </c>
      <c r="R675" s="35">
        <v>3</v>
      </c>
      <c r="S675" s="35">
        <v>2</v>
      </c>
      <c r="T675" s="35">
        <v>-21</v>
      </c>
      <c r="U675" s="35">
        <v>-19</v>
      </c>
      <c r="V675" s="34">
        <v>-12.666666666667</v>
      </c>
      <c r="W675" s="34">
        <f t="shared" si="160"/>
        <v>-13.3333333333333</v>
      </c>
      <c r="X675" s="35">
        <v>0</v>
      </c>
      <c r="Y675" s="35">
        <v>0</v>
      </c>
      <c r="Z675" s="35">
        <v>0</v>
      </c>
      <c r="AA675" s="34">
        <v>384</v>
      </c>
      <c r="AB675" s="34">
        <v>0</v>
      </c>
      <c r="AC675" s="34">
        <v>0</v>
      </c>
      <c r="AD675" s="34">
        <v>0</v>
      </c>
      <c r="AE675" s="34">
        <f t="shared" si="161"/>
        <v>384</v>
      </c>
      <c r="AF675" s="34">
        <f t="shared" si="162"/>
        <v>9999</v>
      </c>
      <c r="AG675" s="34">
        <f t="shared" si="163"/>
        <v>9999</v>
      </c>
      <c r="AH675" s="34">
        <v>384</v>
      </c>
      <c r="AI675" s="34">
        <v>0</v>
      </c>
      <c r="AJ675" s="35">
        <v>0</v>
      </c>
      <c r="AK675" s="35">
        <v>37</v>
      </c>
      <c r="AL675" s="35">
        <v>0</v>
      </c>
      <c r="AM675" s="34">
        <v>0.7</v>
      </c>
      <c r="AN675" s="34">
        <f t="shared" si="164"/>
        <v>0</v>
      </c>
      <c r="AO675" s="35">
        <v>24</v>
      </c>
      <c r="AP675" s="35">
        <v>24</v>
      </c>
      <c r="AQ675" t="s">
        <v>82</v>
      </c>
      <c r="AR675">
        <v>8</v>
      </c>
      <c r="AS675" s="34">
        <v>0.066666666666667</v>
      </c>
      <c r="AT675" t="s">
        <v>83</v>
      </c>
      <c r="AU675" s="35">
        <f t="shared" si="174"/>
        <v>0</v>
      </c>
      <c r="AV675" s="35">
        <f t="shared" si="165"/>
        <v>0</v>
      </c>
      <c r="AW675" s="35">
        <f t="shared" si="166"/>
        <v>9999</v>
      </c>
      <c r="AX675" s="35">
        <f t="shared" si="167"/>
        <v>9999</v>
      </c>
      <c r="AY675" s="35">
        <f t="shared" si="168"/>
        <v>0</v>
      </c>
      <c r="AZ675" s="35">
        <f t="shared" si="169"/>
        <v>0</v>
      </c>
      <c r="BA675" s="27" t="str">
        <f t="shared" si="170"/>
        <v>Kelipatan Kirim/Master box &gt; 3x FC+index</v>
      </c>
      <c r="BB675" s="34">
        <v>0.0004625</v>
      </c>
      <c r="BC675" s="34">
        <f t="shared" si="171"/>
        <v>0</v>
      </c>
      <c r="BD675" s="34" t="e">
        <f t="shared" si="172"/>
        <v>#REF!</v>
      </c>
      <c r="BE675" s="34">
        <v>0.255</v>
      </c>
      <c r="BF675" s="34">
        <f t="shared" si="175"/>
        <v>0</v>
      </c>
      <c r="BG675" s="34" t="e">
        <f t="shared" si="173"/>
        <v>#REF!</v>
      </c>
      <c r="BH675" t="str">
        <f>IF(AT675="UDARA","U","N")&amp;LEFT($C$4,2)&amp;MID($C$4,4,2)&amp;LEFT(A675,3)&amp;MID(E675,2,2)&amp;VLOOKUP(E675,Acuan_Reference!C:L,10,0)</f>
        <v>N1501SMG71A5</v>
      </c>
      <c r="BI675" t="s">
        <v>84</v>
      </c>
      <c r="BJ675" t="s">
        <v>119</v>
      </c>
      <c r="BK675" t="s">
        <v>86</v>
      </c>
      <c r="BL675" t="s">
        <v>87</v>
      </c>
    </row>
    <row r="676" hidden="1" spans="1:64">
      <c r="A676" t="s">
        <v>113</v>
      </c>
      <c r="B676" t="s">
        <v>75</v>
      </c>
      <c r="C676" t="s">
        <v>76</v>
      </c>
      <c r="D676" t="s">
        <v>115</v>
      </c>
      <c r="E676" t="s">
        <v>169</v>
      </c>
      <c r="F676" t="s">
        <v>170</v>
      </c>
      <c r="G676" t="s">
        <v>118</v>
      </c>
      <c r="H676" t="s">
        <v>81</v>
      </c>
      <c r="I676" s="34">
        <v>28900</v>
      </c>
      <c r="J676" s="35">
        <v>0</v>
      </c>
      <c r="K676" s="35">
        <v>0</v>
      </c>
      <c r="L676" s="35">
        <v>0</v>
      </c>
      <c r="M676" s="35">
        <v>0</v>
      </c>
      <c r="N676" s="35">
        <v>14</v>
      </c>
      <c r="O676" s="35">
        <v>201</v>
      </c>
      <c r="P676" s="35">
        <v>43</v>
      </c>
      <c r="Q676" s="35">
        <v>62</v>
      </c>
      <c r="R676" s="35">
        <v>19</v>
      </c>
      <c r="S676" s="35">
        <v>37</v>
      </c>
      <c r="T676" s="35">
        <v>24</v>
      </c>
      <c r="U676" s="35">
        <v>24</v>
      </c>
      <c r="V676" s="34">
        <v>28.333333333333</v>
      </c>
      <c r="W676" s="34">
        <f t="shared" si="160"/>
        <v>22.6666666666667</v>
      </c>
      <c r="X676" s="35">
        <v>16</v>
      </c>
      <c r="Y676" s="35">
        <v>0</v>
      </c>
      <c r="Z676" s="35">
        <v>0</v>
      </c>
      <c r="AA676" s="34">
        <v>563</v>
      </c>
      <c r="AB676" s="34">
        <v>0</v>
      </c>
      <c r="AC676" s="34">
        <v>0</v>
      </c>
      <c r="AD676" s="34">
        <v>0</v>
      </c>
      <c r="AE676" s="34">
        <f t="shared" si="161"/>
        <v>563</v>
      </c>
      <c r="AF676" s="34">
        <f t="shared" si="162"/>
        <v>19.8705882352943</v>
      </c>
      <c r="AG676" s="34">
        <f t="shared" si="163"/>
        <v>24.8382352941176</v>
      </c>
      <c r="AH676" s="34">
        <v>384</v>
      </c>
      <c r="AI676" s="34">
        <v>0</v>
      </c>
      <c r="AJ676" s="35">
        <v>0</v>
      </c>
      <c r="AK676" s="35">
        <v>42</v>
      </c>
      <c r="AL676" s="35">
        <v>20</v>
      </c>
      <c r="AM676" s="34">
        <v>0.25</v>
      </c>
      <c r="AN676" s="34">
        <f t="shared" si="164"/>
        <v>5.66666666666667</v>
      </c>
      <c r="AO676" s="35">
        <v>24</v>
      </c>
      <c r="AP676" s="35">
        <v>24</v>
      </c>
      <c r="AQ676" t="s">
        <v>82</v>
      </c>
      <c r="AR676">
        <v>12</v>
      </c>
      <c r="AS676" s="34">
        <v>0.033333333333333</v>
      </c>
      <c r="AT676" t="s">
        <v>83</v>
      </c>
      <c r="AU676" s="35">
        <f t="shared" si="174"/>
        <v>0</v>
      </c>
      <c r="AV676" s="35">
        <f t="shared" si="165"/>
        <v>0</v>
      </c>
      <c r="AW676" s="35">
        <f t="shared" si="166"/>
        <v>24.8382352941176</v>
      </c>
      <c r="AX676" s="35">
        <f t="shared" si="167"/>
        <v>23.9558823529412</v>
      </c>
      <c r="AY676" s="35">
        <f t="shared" si="168"/>
        <v>0</v>
      </c>
      <c r="AZ676" s="35">
        <f t="shared" si="169"/>
        <v>0</v>
      </c>
      <c r="BA676" s="27" t="str">
        <f t="shared" si="170"/>
        <v>Kelipatan Kirim/Master box &gt; 3x FC+index</v>
      </c>
      <c r="BB676" s="34">
        <v>0.0004625</v>
      </c>
      <c r="BC676" s="34">
        <f t="shared" si="171"/>
        <v>0</v>
      </c>
      <c r="BD676" s="34" t="e">
        <f t="shared" si="172"/>
        <v>#REF!</v>
      </c>
      <c r="BE676" s="34">
        <v>0.255</v>
      </c>
      <c r="BF676" s="34">
        <f t="shared" si="175"/>
        <v>0</v>
      </c>
      <c r="BG676" s="34" t="e">
        <f t="shared" si="173"/>
        <v>#REF!</v>
      </c>
      <c r="BH676" t="str">
        <f>IF(AT676="UDARA","U","N")&amp;LEFT($C$4,2)&amp;MID($C$4,4,2)&amp;LEFT(A676,3)&amp;MID(E676,2,2)&amp;VLOOKUP(E676,Acuan_Reference!C:L,10,0)</f>
        <v>N1501TGR71A5</v>
      </c>
      <c r="BI676" t="s">
        <v>84</v>
      </c>
      <c r="BJ676" t="s">
        <v>119</v>
      </c>
      <c r="BK676" t="s">
        <v>86</v>
      </c>
      <c r="BL676" t="s">
        <v>87</v>
      </c>
    </row>
    <row r="677" hidden="1" spans="1:64">
      <c r="A677" t="s">
        <v>114</v>
      </c>
      <c r="B677" t="s">
        <v>75</v>
      </c>
      <c r="C677" t="s">
        <v>76</v>
      </c>
      <c r="D677" t="s">
        <v>115</v>
      </c>
      <c r="E677" t="s">
        <v>169</v>
      </c>
      <c r="F677" t="s">
        <v>170</v>
      </c>
      <c r="G677" t="s">
        <v>118</v>
      </c>
      <c r="H677" t="s">
        <v>81</v>
      </c>
      <c r="I677" s="34">
        <v>28900</v>
      </c>
      <c r="J677" s="35">
        <v>0</v>
      </c>
      <c r="K677" s="35">
        <v>0</v>
      </c>
      <c r="L677" s="35">
        <v>0</v>
      </c>
      <c r="M677" s="35">
        <v>0</v>
      </c>
      <c r="N677" s="35">
        <v>0</v>
      </c>
      <c r="O677" s="35">
        <v>313</v>
      </c>
      <c r="P677" s="35">
        <v>86</v>
      </c>
      <c r="Q677" s="35">
        <v>40</v>
      </c>
      <c r="R677" s="35">
        <v>29</v>
      </c>
      <c r="S677" s="35">
        <v>-65</v>
      </c>
      <c r="T677" s="35">
        <v>3</v>
      </c>
      <c r="U677" s="35">
        <v>-44</v>
      </c>
      <c r="V677" s="34">
        <v>-35.333333333333</v>
      </c>
      <c r="W677" s="34">
        <f t="shared" si="160"/>
        <v>-13.6666666666667</v>
      </c>
      <c r="X677" s="35">
        <v>12</v>
      </c>
      <c r="Y677" s="35">
        <v>0</v>
      </c>
      <c r="Z677" s="35">
        <v>0</v>
      </c>
      <c r="AA677" s="34">
        <v>315</v>
      </c>
      <c r="AB677" s="34">
        <v>0</v>
      </c>
      <c r="AC677" s="34">
        <v>0</v>
      </c>
      <c r="AD677" s="34">
        <v>0</v>
      </c>
      <c r="AE677" s="34">
        <f t="shared" si="161"/>
        <v>315</v>
      </c>
      <c r="AF677" s="34">
        <f t="shared" si="162"/>
        <v>9999</v>
      </c>
      <c r="AG677" s="34">
        <f t="shared" si="163"/>
        <v>9999</v>
      </c>
      <c r="AH677" s="34">
        <v>384</v>
      </c>
      <c r="AI677" s="34">
        <v>0</v>
      </c>
      <c r="AJ677" s="35">
        <v>0</v>
      </c>
      <c r="AK677" s="35">
        <v>2</v>
      </c>
      <c r="AL677" s="35">
        <v>0</v>
      </c>
      <c r="AM677" s="34">
        <v>0.7</v>
      </c>
      <c r="AN677" s="34">
        <f t="shared" si="164"/>
        <v>0</v>
      </c>
      <c r="AO677" s="35">
        <v>24</v>
      </c>
      <c r="AP677" s="35">
        <v>24</v>
      </c>
      <c r="AQ677" t="s">
        <v>82</v>
      </c>
      <c r="AR677">
        <v>8</v>
      </c>
      <c r="AS677" s="34">
        <v>0.066666666666667</v>
      </c>
      <c r="AT677" t="s">
        <v>83</v>
      </c>
      <c r="AU677" s="35">
        <f t="shared" si="174"/>
        <v>0</v>
      </c>
      <c r="AV677" s="35">
        <f t="shared" si="165"/>
        <v>0</v>
      </c>
      <c r="AW677" s="35">
        <f t="shared" si="166"/>
        <v>9999</v>
      </c>
      <c r="AX677" s="35">
        <f t="shared" si="167"/>
        <v>9999</v>
      </c>
      <c r="AY677" s="35">
        <f t="shared" si="168"/>
        <v>0</v>
      </c>
      <c r="AZ677" s="35">
        <f t="shared" si="169"/>
        <v>0</v>
      </c>
      <c r="BA677" s="27" t="str">
        <f t="shared" si="170"/>
        <v>Kelipatan Kirim/Master box &gt; 3x FC+index</v>
      </c>
      <c r="BB677" s="34">
        <v>0.0004625</v>
      </c>
      <c r="BC677" s="34">
        <f t="shared" si="171"/>
        <v>0</v>
      </c>
      <c r="BD677" s="34" t="e">
        <f t="shared" si="172"/>
        <v>#REF!</v>
      </c>
      <c r="BE677" s="34">
        <v>0.255</v>
      </c>
      <c r="BF677" s="34">
        <f t="shared" si="175"/>
        <v>0</v>
      </c>
      <c r="BG677" s="34" t="e">
        <f t="shared" si="173"/>
        <v>#REF!</v>
      </c>
      <c r="BH677" t="str">
        <f>IF(AT677="UDARA","U","N")&amp;LEFT($C$4,2)&amp;MID($C$4,4,2)&amp;LEFT(A677,3)&amp;MID(E677,2,2)&amp;VLOOKUP(E677,Acuan_Reference!C:L,10,0)</f>
        <v>N1501YGY71A5</v>
      </c>
      <c r="BI677" t="s">
        <v>84</v>
      </c>
      <c r="BJ677" t="s">
        <v>119</v>
      </c>
      <c r="BK677" t="s">
        <v>86</v>
      </c>
      <c r="BL677" t="s">
        <v>87</v>
      </c>
    </row>
    <row r="678" hidden="1" spans="1:64">
      <c r="A678" t="s">
        <v>74</v>
      </c>
      <c r="B678" t="s">
        <v>75</v>
      </c>
      <c r="C678" t="s">
        <v>76</v>
      </c>
      <c r="D678" t="s">
        <v>141</v>
      </c>
      <c r="E678" t="s">
        <v>171</v>
      </c>
      <c r="F678" t="s">
        <v>172</v>
      </c>
      <c r="G678" t="s">
        <v>173</v>
      </c>
      <c r="H678" t="s">
        <v>81</v>
      </c>
      <c r="I678" s="34">
        <v>9826</v>
      </c>
      <c r="J678" s="35">
        <v>0</v>
      </c>
      <c r="K678" s="35">
        <v>0</v>
      </c>
      <c r="L678" s="35">
        <v>0</v>
      </c>
      <c r="M678" s="35">
        <v>0</v>
      </c>
      <c r="N678" s="35">
        <v>0</v>
      </c>
      <c r="O678" s="35">
        <v>0</v>
      </c>
      <c r="P678" s="35">
        <v>7645</v>
      </c>
      <c r="Q678" s="35">
        <v>15270</v>
      </c>
      <c r="R678" s="35">
        <v>15202</v>
      </c>
      <c r="S678" s="35">
        <v>39683</v>
      </c>
      <c r="T678" s="35">
        <v>23451</v>
      </c>
      <c r="U678" s="35">
        <v>49840</v>
      </c>
      <c r="V678" s="34">
        <v>37658</v>
      </c>
      <c r="W678" s="34">
        <f t="shared" si="160"/>
        <v>29808.3333333333</v>
      </c>
      <c r="X678" s="35">
        <v>4158</v>
      </c>
      <c r="Y678" s="35">
        <v>0</v>
      </c>
      <c r="Z678" s="35">
        <v>0</v>
      </c>
      <c r="AA678" s="34">
        <v>0</v>
      </c>
      <c r="AB678" s="34">
        <v>0</v>
      </c>
      <c r="AC678" s="34">
        <v>0</v>
      </c>
      <c r="AD678" s="34">
        <v>0</v>
      </c>
      <c r="AE678" s="34">
        <f t="shared" si="161"/>
        <v>0</v>
      </c>
      <c r="AF678" s="34">
        <f t="shared" si="162"/>
        <v>0</v>
      </c>
      <c r="AG678" s="34">
        <f t="shared" si="163"/>
        <v>0</v>
      </c>
      <c r="AH678" s="34">
        <v>249984</v>
      </c>
      <c r="AI678" s="34">
        <v>0</v>
      </c>
      <c r="AJ678" s="35">
        <v>388368</v>
      </c>
      <c r="AK678" s="35">
        <v>20341</v>
      </c>
      <c r="AL678" s="35">
        <v>16134</v>
      </c>
      <c r="AM678" s="34">
        <v>0.7</v>
      </c>
      <c r="AN678" s="34">
        <f t="shared" si="164"/>
        <v>20865.8333333333</v>
      </c>
      <c r="AO678" s="35">
        <v>144</v>
      </c>
      <c r="AP678" s="35">
        <v>144</v>
      </c>
      <c r="AQ678" t="s">
        <v>82</v>
      </c>
      <c r="AR678">
        <v>8</v>
      </c>
      <c r="AS678" s="34">
        <v>0.066666666666667</v>
      </c>
      <c r="AT678" t="s">
        <v>83</v>
      </c>
      <c r="AU678" s="35">
        <f t="shared" si="174"/>
        <v>27749.875</v>
      </c>
      <c r="AV678" s="35">
        <f t="shared" si="165"/>
        <v>27792</v>
      </c>
      <c r="AW678" s="35">
        <f t="shared" si="166"/>
        <v>0.932356723511322</v>
      </c>
      <c r="AX678" s="35">
        <f t="shared" si="167"/>
        <v>0.391098686049762</v>
      </c>
      <c r="AY678" s="35">
        <f t="shared" si="168"/>
        <v>27792</v>
      </c>
      <c r="AZ678" s="35">
        <f t="shared" si="169"/>
        <v>27792</v>
      </c>
      <c r="BA678" s="27" t="str">
        <f t="shared" si="170"/>
        <v>1</v>
      </c>
      <c r="BB678" s="34">
        <v>8.75e-5</v>
      </c>
      <c r="BC678" s="34">
        <f t="shared" si="171"/>
        <v>2.4318</v>
      </c>
      <c r="BD678" s="34" t="e">
        <f t="shared" si="172"/>
        <v>#REF!</v>
      </c>
      <c r="BE678" s="34">
        <v>0.03</v>
      </c>
      <c r="BF678" s="34">
        <f t="shared" si="175"/>
        <v>833.76</v>
      </c>
      <c r="BG678" s="34" t="e">
        <f t="shared" si="173"/>
        <v>#REF!</v>
      </c>
      <c r="BH678" t="str">
        <f>IF(AT678="UDARA","U","N")&amp;LEFT($C$4,2)&amp;MID($C$4,4,2)&amp;LEFT(A678,3)&amp;MID(E678,2,2)&amp;VLOOKUP(E678,Acuan_Reference!C:L,10,0)</f>
        <v>N1501BDG71B3</v>
      </c>
      <c r="BI678" t="s">
        <v>84</v>
      </c>
      <c r="BJ678" t="s">
        <v>119</v>
      </c>
      <c r="BK678" t="s">
        <v>86</v>
      </c>
      <c r="BL678" t="s">
        <v>87</v>
      </c>
    </row>
    <row r="679" hidden="1" spans="1:64">
      <c r="A679" t="s">
        <v>88</v>
      </c>
      <c r="B679" t="s">
        <v>75</v>
      </c>
      <c r="C679" t="s">
        <v>76</v>
      </c>
      <c r="D679" t="s">
        <v>141</v>
      </c>
      <c r="E679" t="s">
        <v>171</v>
      </c>
      <c r="F679" t="s">
        <v>172</v>
      </c>
      <c r="G679" t="s">
        <v>173</v>
      </c>
      <c r="H679" t="s">
        <v>81</v>
      </c>
      <c r="I679" s="34">
        <v>9826</v>
      </c>
      <c r="J679" s="35">
        <v>0</v>
      </c>
      <c r="K679" s="35">
        <v>0</v>
      </c>
      <c r="L679" s="35">
        <v>0</v>
      </c>
      <c r="M679" s="35">
        <v>0</v>
      </c>
      <c r="N679" s="35">
        <v>0</v>
      </c>
      <c r="O679" s="35">
        <v>144</v>
      </c>
      <c r="P679" s="35">
        <v>4003</v>
      </c>
      <c r="Q679" s="35">
        <v>12227</v>
      </c>
      <c r="R679" s="35">
        <v>17068</v>
      </c>
      <c r="S679" s="35">
        <v>58540</v>
      </c>
      <c r="T679" s="35">
        <v>25032</v>
      </c>
      <c r="U679" s="35">
        <v>41744</v>
      </c>
      <c r="V679" s="34">
        <v>41772</v>
      </c>
      <c r="W679" s="34">
        <f t="shared" si="160"/>
        <v>29168</v>
      </c>
      <c r="X679" s="35">
        <v>93</v>
      </c>
      <c r="Y679" s="35">
        <v>0</v>
      </c>
      <c r="Z679" s="35">
        <v>0</v>
      </c>
      <c r="AA679" s="34">
        <v>0</v>
      </c>
      <c r="AB679" s="34">
        <v>0</v>
      </c>
      <c r="AC679" s="34">
        <v>0</v>
      </c>
      <c r="AD679" s="34">
        <v>0</v>
      </c>
      <c r="AE679" s="34">
        <f t="shared" si="161"/>
        <v>0</v>
      </c>
      <c r="AF679" s="34">
        <f t="shared" si="162"/>
        <v>0</v>
      </c>
      <c r="AG679" s="34">
        <f t="shared" si="163"/>
        <v>0</v>
      </c>
      <c r="AH679" s="34">
        <v>249984</v>
      </c>
      <c r="AI679" s="34">
        <v>0</v>
      </c>
      <c r="AJ679" s="35">
        <v>388368</v>
      </c>
      <c r="AK679" s="35">
        <v>22000</v>
      </c>
      <c r="AL679" s="35">
        <v>20728</v>
      </c>
      <c r="AM679" s="34">
        <v>0.6</v>
      </c>
      <c r="AN679" s="34">
        <f t="shared" si="164"/>
        <v>17500.8</v>
      </c>
      <c r="AO679" s="35">
        <v>144</v>
      </c>
      <c r="AP679" s="35">
        <v>144</v>
      </c>
      <c r="AQ679" t="s">
        <v>82</v>
      </c>
      <c r="AR679">
        <v>8</v>
      </c>
      <c r="AS679" s="34">
        <v>0.033333333333333</v>
      </c>
      <c r="AT679" t="s">
        <v>83</v>
      </c>
      <c r="AU679" s="35">
        <f t="shared" si="174"/>
        <v>28671.6</v>
      </c>
      <c r="AV679" s="35">
        <f t="shared" si="165"/>
        <v>28800</v>
      </c>
      <c r="AW679" s="35">
        <f t="shared" si="166"/>
        <v>0.987383433900165</v>
      </c>
      <c r="AX679" s="35">
        <f t="shared" si="167"/>
        <v>0.276741634668129</v>
      </c>
      <c r="AY679" s="35">
        <f t="shared" si="168"/>
        <v>28800</v>
      </c>
      <c r="AZ679" s="35">
        <f t="shared" si="169"/>
        <v>28800</v>
      </c>
      <c r="BA679" s="27" t="str">
        <f t="shared" si="170"/>
        <v>1</v>
      </c>
      <c r="BB679" s="34">
        <v>8.75e-5</v>
      </c>
      <c r="BC679" s="34">
        <f t="shared" si="171"/>
        <v>2.52</v>
      </c>
      <c r="BD679" s="34" t="e">
        <f t="shared" si="172"/>
        <v>#REF!</v>
      </c>
      <c r="BE679" s="34">
        <v>0.03</v>
      </c>
      <c r="BF679" s="34">
        <f t="shared" si="175"/>
        <v>864</v>
      </c>
      <c r="BG679" s="34" t="e">
        <f t="shared" si="173"/>
        <v>#REF!</v>
      </c>
      <c r="BH679" t="str">
        <f>IF(AT679="UDARA","U","N")&amp;LEFT($C$4,2)&amp;MID($C$4,4,2)&amp;LEFT(A679,3)&amp;MID(E679,2,2)&amp;VLOOKUP(E679,Acuan_Reference!C:L,10,0)</f>
        <v>N1501BGR71B3</v>
      </c>
      <c r="BI679" t="s">
        <v>84</v>
      </c>
      <c r="BJ679" t="s">
        <v>119</v>
      </c>
      <c r="BK679" t="s">
        <v>86</v>
      </c>
      <c r="BL679" t="s">
        <v>87</v>
      </c>
    </row>
    <row r="680" hidden="1" spans="1:64">
      <c r="A680" t="s">
        <v>89</v>
      </c>
      <c r="B680" t="s">
        <v>75</v>
      </c>
      <c r="C680" t="s">
        <v>76</v>
      </c>
      <c r="D680" t="s">
        <v>141</v>
      </c>
      <c r="E680" t="s">
        <v>171</v>
      </c>
      <c r="F680" t="s">
        <v>172</v>
      </c>
      <c r="G680" t="s">
        <v>173</v>
      </c>
      <c r="H680" t="s">
        <v>81</v>
      </c>
      <c r="I680" s="34">
        <v>9826</v>
      </c>
      <c r="J680" s="35">
        <v>0</v>
      </c>
      <c r="K680" s="35">
        <v>0</v>
      </c>
      <c r="L680" s="35">
        <v>0</v>
      </c>
      <c r="M680" s="35">
        <v>0</v>
      </c>
      <c r="N680" s="35">
        <v>0</v>
      </c>
      <c r="O680" s="35">
        <v>0</v>
      </c>
      <c r="P680" s="35">
        <v>9187</v>
      </c>
      <c r="Q680" s="35">
        <v>10054</v>
      </c>
      <c r="R680" s="35">
        <v>16012</v>
      </c>
      <c r="S680" s="35">
        <v>35250</v>
      </c>
      <c r="T680" s="35">
        <v>19035</v>
      </c>
      <c r="U680" s="35">
        <v>34511</v>
      </c>
      <c r="V680" s="34">
        <v>29598.666666667</v>
      </c>
      <c r="W680" s="34">
        <f t="shared" si="160"/>
        <v>22675</v>
      </c>
      <c r="X680" s="35">
        <v>13474</v>
      </c>
      <c r="Y680" s="35">
        <v>0</v>
      </c>
      <c r="Z680" s="35">
        <v>0</v>
      </c>
      <c r="AA680" s="34">
        <v>17136</v>
      </c>
      <c r="AB680" s="34">
        <v>0</v>
      </c>
      <c r="AC680" s="34">
        <v>0</v>
      </c>
      <c r="AD680" s="34">
        <v>0</v>
      </c>
      <c r="AE680" s="34">
        <f t="shared" si="161"/>
        <v>17136</v>
      </c>
      <c r="AF680" s="34">
        <f t="shared" si="162"/>
        <v>0.578944997522404</v>
      </c>
      <c r="AG680" s="34">
        <f t="shared" si="163"/>
        <v>0.755722160970231</v>
      </c>
      <c r="AH680" s="34">
        <v>249984</v>
      </c>
      <c r="AI680" s="34">
        <v>0</v>
      </c>
      <c r="AJ680" s="35">
        <v>388368</v>
      </c>
      <c r="AK680" s="35">
        <v>20765</v>
      </c>
      <c r="AL680" s="35">
        <v>14479</v>
      </c>
      <c r="AM680" s="34">
        <v>1.3</v>
      </c>
      <c r="AN680" s="34">
        <f t="shared" si="164"/>
        <v>29477.5</v>
      </c>
      <c r="AO680" s="35">
        <v>144</v>
      </c>
      <c r="AP680" s="35">
        <v>144</v>
      </c>
      <c r="AQ680" t="s">
        <v>82</v>
      </c>
      <c r="AR680">
        <v>4</v>
      </c>
      <c r="AS680" s="34">
        <v>0.53333333333333</v>
      </c>
      <c r="AT680" t="s">
        <v>83</v>
      </c>
      <c r="AU680" s="35">
        <f t="shared" si="174"/>
        <v>20115.375</v>
      </c>
      <c r="AV680" s="35">
        <f t="shared" si="165"/>
        <v>20160</v>
      </c>
      <c r="AW680" s="35">
        <f t="shared" si="166"/>
        <v>1.64480705622933</v>
      </c>
      <c r="AX680" s="35">
        <f t="shared" si="167"/>
        <v>1.00626240352811</v>
      </c>
      <c r="AY680" s="35">
        <f t="shared" si="168"/>
        <v>20160</v>
      </c>
      <c r="AZ680" s="35">
        <f t="shared" si="169"/>
        <v>20160</v>
      </c>
      <c r="BA680" s="27" t="str">
        <f t="shared" si="170"/>
        <v>2</v>
      </c>
      <c r="BB680" s="34">
        <v>8.75e-5</v>
      </c>
      <c r="BC680" s="34">
        <f t="shared" si="171"/>
        <v>1.764</v>
      </c>
      <c r="BD680" s="34" t="e">
        <f t="shared" si="172"/>
        <v>#REF!</v>
      </c>
      <c r="BE680" s="34">
        <v>0.03</v>
      </c>
      <c r="BF680" s="34">
        <f t="shared" si="175"/>
        <v>604.8</v>
      </c>
      <c r="BG680" s="34" t="e">
        <f t="shared" si="173"/>
        <v>#REF!</v>
      </c>
      <c r="BH680" t="str">
        <f>IF(AT680="UDARA","U","N")&amp;LEFT($C$4,2)&amp;MID($C$4,4,2)&amp;LEFT(A680,3)&amp;MID(E680,2,2)&amp;VLOOKUP(E680,Acuan_Reference!C:L,10,0)</f>
        <v>N1501BJM71B3</v>
      </c>
      <c r="BI680" t="s">
        <v>84</v>
      </c>
      <c r="BJ680" t="s">
        <v>119</v>
      </c>
      <c r="BK680" t="s">
        <v>86</v>
      </c>
      <c r="BL680" t="s">
        <v>87</v>
      </c>
    </row>
    <row r="681" hidden="1" spans="1:64">
      <c r="A681" t="s">
        <v>90</v>
      </c>
      <c r="B681" t="s">
        <v>75</v>
      </c>
      <c r="C681" t="s">
        <v>76</v>
      </c>
      <c r="D681" t="s">
        <v>141</v>
      </c>
      <c r="E681" t="s">
        <v>171</v>
      </c>
      <c r="F681" t="s">
        <v>172</v>
      </c>
      <c r="G681" t="s">
        <v>173</v>
      </c>
      <c r="H681" t="s">
        <v>81</v>
      </c>
      <c r="I681" s="34">
        <v>9826</v>
      </c>
      <c r="J681" s="35">
        <v>0</v>
      </c>
      <c r="K681" s="35">
        <v>0</v>
      </c>
      <c r="L681" s="35">
        <v>0</v>
      </c>
      <c r="M681" s="35">
        <v>0</v>
      </c>
      <c r="N681" s="35">
        <v>0</v>
      </c>
      <c r="O681" s="35">
        <v>0</v>
      </c>
      <c r="P681" s="35">
        <v>5773</v>
      </c>
      <c r="Q681" s="35">
        <v>3508</v>
      </c>
      <c r="R681" s="35">
        <v>12444</v>
      </c>
      <c r="S681" s="35">
        <v>26892</v>
      </c>
      <c r="T681" s="35">
        <v>16421</v>
      </c>
      <c r="U681" s="35">
        <v>41497</v>
      </c>
      <c r="V681" s="34">
        <v>28270</v>
      </c>
      <c r="W681" s="34">
        <f t="shared" si="160"/>
        <v>23134</v>
      </c>
      <c r="X681" s="35">
        <v>6194</v>
      </c>
      <c r="Y681" s="35">
        <v>0</v>
      </c>
      <c r="Z681" s="35">
        <v>0</v>
      </c>
      <c r="AA681" s="34">
        <v>1</v>
      </c>
      <c r="AB681" s="34">
        <v>0</v>
      </c>
      <c r="AC681" s="34">
        <v>0</v>
      </c>
      <c r="AD681" s="34">
        <v>0</v>
      </c>
      <c r="AE681" s="34">
        <f t="shared" si="161"/>
        <v>1</v>
      </c>
      <c r="AF681" s="34">
        <f t="shared" si="162"/>
        <v>3.53731871241599e-5</v>
      </c>
      <c r="AG681" s="34">
        <f t="shared" si="163"/>
        <v>4.32264199878966e-5</v>
      </c>
      <c r="AH681" s="34">
        <v>249984</v>
      </c>
      <c r="AI681" s="34">
        <v>0</v>
      </c>
      <c r="AJ681" s="35">
        <v>388368</v>
      </c>
      <c r="AK681" s="35">
        <v>13561</v>
      </c>
      <c r="AL681" s="35">
        <v>11484</v>
      </c>
      <c r="AM681" s="34">
        <v>0.6</v>
      </c>
      <c r="AN681" s="34">
        <f t="shared" si="164"/>
        <v>13880.4</v>
      </c>
      <c r="AO681" s="35">
        <v>144</v>
      </c>
      <c r="AP681" s="35">
        <v>144</v>
      </c>
      <c r="AQ681" t="s">
        <v>82</v>
      </c>
      <c r="AR681">
        <v>12</v>
      </c>
      <c r="AS681" s="34">
        <v>0.033333333333333</v>
      </c>
      <c r="AT681" t="s">
        <v>83</v>
      </c>
      <c r="AU681" s="35">
        <f t="shared" si="174"/>
        <v>19022.55</v>
      </c>
      <c r="AV681" s="35">
        <f t="shared" si="165"/>
        <v>19152</v>
      </c>
      <c r="AW681" s="35">
        <f t="shared" si="166"/>
        <v>0.827915622028184</v>
      </c>
      <c r="AX681" s="35">
        <f t="shared" si="167"/>
        <v>0.331503414887179</v>
      </c>
      <c r="AY681" s="35">
        <f t="shared" si="168"/>
        <v>19152</v>
      </c>
      <c r="AZ681" s="35">
        <f t="shared" si="169"/>
        <v>19152</v>
      </c>
      <c r="BA681" s="27" t="str">
        <f t="shared" si="170"/>
        <v>1</v>
      </c>
      <c r="BB681" s="34">
        <v>8.75e-5</v>
      </c>
      <c r="BC681" s="34">
        <f t="shared" si="171"/>
        <v>1.6758</v>
      </c>
      <c r="BD681" s="34" t="e">
        <f t="shared" si="172"/>
        <v>#REF!</v>
      </c>
      <c r="BE681" s="34">
        <v>0.03</v>
      </c>
      <c r="BF681" s="34">
        <f t="shared" si="175"/>
        <v>574.56</v>
      </c>
      <c r="BG681" s="34" t="e">
        <f t="shared" si="173"/>
        <v>#REF!</v>
      </c>
      <c r="BH681" t="str">
        <f>IF(AT681="UDARA","U","N")&amp;LEFT($C$4,2)&amp;MID($C$4,4,2)&amp;LEFT(A681,3)&amp;MID(E681,2,2)&amp;VLOOKUP(E681,Acuan_Reference!C:L,10,0)</f>
        <v>N1501BKS71B3</v>
      </c>
      <c r="BI681" t="s">
        <v>84</v>
      </c>
      <c r="BJ681" t="s">
        <v>119</v>
      </c>
      <c r="BK681" t="s">
        <v>86</v>
      </c>
      <c r="BL681" t="s">
        <v>87</v>
      </c>
    </row>
    <row r="682" hidden="1" spans="1:64">
      <c r="A682" t="s">
        <v>91</v>
      </c>
      <c r="B682" t="s">
        <v>75</v>
      </c>
      <c r="C682" t="s">
        <v>76</v>
      </c>
      <c r="D682" t="s">
        <v>141</v>
      </c>
      <c r="E682" t="s">
        <v>171</v>
      </c>
      <c r="F682" t="s">
        <v>172</v>
      </c>
      <c r="G682" t="s">
        <v>173</v>
      </c>
      <c r="H682" t="s">
        <v>81</v>
      </c>
      <c r="I682" s="34">
        <v>9826</v>
      </c>
      <c r="J682" s="35">
        <v>0</v>
      </c>
      <c r="K682" s="35">
        <v>0</v>
      </c>
      <c r="L682" s="35">
        <v>0</v>
      </c>
      <c r="M682" s="35">
        <v>0</v>
      </c>
      <c r="N682" s="35">
        <v>0</v>
      </c>
      <c r="O682" s="35">
        <v>0</v>
      </c>
      <c r="P682" s="35">
        <v>677</v>
      </c>
      <c r="Q682" s="35">
        <v>712</v>
      </c>
      <c r="R682" s="35">
        <v>4490</v>
      </c>
      <c r="S682" s="35">
        <v>8921</v>
      </c>
      <c r="T682" s="35">
        <v>5436</v>
      </c>
      <c r="U682" s="35">
        <v>10148</v>
      </c>
      <c r="V682" s="34">
        <v>8168.3333333333</v>
      </c>
      <c r="W682" s="34">
        <f t="shared" si="160"/>
        <v>6488.66666666667</v>
      </c>
      <c r="X682" s="35">
        <v>4857</v>
      </c>
      <c r="Y682" s="35">
        <v>0</v>
      </c>
      <c r="Z682" s="35">
        <v>0</v>
      </c>
      <c r="AA682" s="34">
        <v>36</v>
      </c>
      <c r="AB682" s="34">
        <v>0</v>
      </c>
      <c r="AC682" s="34">
        <v>0</v>
      </c>
      <c r="AD682" s="34">
        <v>0</v>
      </c>
      <c r="AE682" s="34">
        <f t="shared" si="161"/>
        <v>36</v>
      </c>
      <c r="AF682" s="34">
        <f t="shared" si="162"/>
        <v>0.00440726382370947</v>
      </c>
      <c r="AG682" s="34">
        <f t="shared" si="163"/>
        <v>0.00554813521010993</v>
      </c>
      <c r="AH682" s="34">
        <v>249984</v>
      </c>
      <c r="AI682" s="34">
        <v>0</v>
      </c>
      <c r="AJ682" s="35">
        <v>388368</v>
      </c>
      <c r="AK682" s="35">
        <v>5933</v>
      </c>
      <c r="AL682" s="35">
        <v>3882</v>
      </c>
      <c r="AM682" s="34">
        <v>0.9</v>
      </c>
      <c r="AN682" s="34">
        <f t="shared" si="164"/>
        <v>5839.8</v>
      </c>
      <c r="AO682" s="35">
        <v>144</v>
      </c>
      <c r="AP682" s="35">
        <v>144</v>
      </c>
      <c r="AQ682" t="s">
        <v>82</v>
      </c>
      <c r="AR682">
        <v>4</v>
      </c>
      <c r="AS682" s="34">
        <v>0.13333333333333</v>
      </c>
      <c r="AT682" t="s">
        <v>83</v>
      </c>
      <c r="AU682" s="35">
        <f t="shared" si="174"/>
        <v>7264.35</v>
      </c>
      <c r="AV682" s="35">
        <f t="shared" si="165"/>
        <v>7344</v>
      </c>
      <c r="AW682" s="35">
        <f t="shared" si="166"/>
        <v>1.13736771807254</v>
      </c>
      <c r="AX682" s="35">
        <f t="shared" si="167"/>
        <v>0.539093804582349</v>
      </c>
      <c r="AY682" s="35">
        <f t="shared" si="168"/>
        <v>7344</v>
      </c>
      <c r="AZ682" s="35">
        <f t="shared" si="169"/>
        <v>7344</v>
      </c>
      <c r="BA682" s="27" t="str">
        <f t="shared" si="170"/>
        <v>1</v>
      </c>
      <c r="BB682" s="34">
        <v>8.75e-5</v>
      </c>
      <c r="BC682" s="34">
        <f t="shared" si="171"/>
        <v>0.6426</v>
      </c>
      <c r="BD682" s="34" t="e">
        <f t="shared" si="172"/>
        <v>#REF!</v>
      </c>
      <c r="BE682" s="34">
        <v>0.03</v>
      </c>
      <c r="BF682" s="34">
        <f t="shared" si="175"/>
        <v>220.32</v>
      </c>
      <c r="BG682" s="34" t="e">
        <f t="shared" si="173"/>
        <v>#REF!</v>
      </c>
      <c r="BH682" t="str">
        <f>IF(AT682="UDARA","U","N")&amp;LEFT($C$4,2)&amp;MID($C$4,4,2)&amp;LEFT(A682,3)&amp;MID(E682,2,2)&amp;VLOOKUP(E682,Acuan_Reference!C:L,10,0)</f>
        <v>N1501BLP71B3</v>
      </c>
      <c r="BI682" t="s">
        <v>84</v>
      </c>
      <c r="BJ682" t="s">
        <v>119</v>
      </c>
      <c r="BK682" t="s">
        <v>86</v>
      </c>
      <c r="BL682" t="s">
        <v>87</v>
      </c>
    </row>
    <row r="683" hidden="1" spans="1:64">
      <c r="A683" t="s">
        <v>92</v>
      </c>
      <c r="B683" t="s">
        <v>75</v>
      </c>
      <c r="C683" t="s">
        <v>76</v>
      </c>
      <c r="D683" t="s">
        <v>141</v>
      </c>
      <c r="E683" t="s">
        <v>171</v>
      </c>
      <c r="F683" t="s">
        <v>172</v>
      </c>
      <c r="G683" t="s">
        <v>173</v>
      </c>
      <c r="H683" t="s">
        <v>81</v>
      </c>
      <c r="I683" s="34">
        <v>9826</v>
      </c>
      <c r="J683" s="35">
        <v>0</v>
      </c>
      <c r="K683" s="35">
        <v>0</v>
      </c>
      <c r="L683" s="35">
        <v>0</v>
      </c>
      <c r="M683" s="35">
        <v>0</v>
      </c>
      <c r="N683" s="35">
        <v>0</v>
      </c>
      <c r="O683" s="35">
        <v>0</v>
      </c>
      <c r="P683" s="35">
        <v>2079</v>
      </c>
      <c r="Q683" s="35">
        <v>1840</v>
      </c>
      <c r="R683" s="35">
        <v>6329</v>
      </c>
      <c r="S683" s="35">
        <v>8097</v>
      </c>
      <c r="T683" s="35">
        <v>12947</v>
      </c>
      <c r="U683" s="35">
        <v>9315</v>
      </c>
      <c r="V683" s="34">
        <v>10119.666666667</v>
      </c>
      <c r="W683" s="34">
        <f t="shared" si="160"/>
        <v>9300</v>
      </c>
      <c r="X683" s="35">
        <v>3020</v>
      </c>
      <c r="Y683" s="35">
        <v>0</v>
      </c>
      <c r="Z683" s="35">
        <v>0</v>
      </c>
      <c r="AA683" s="34">
        <v>6832</v>
      </c>
      <c r="AB683" s="34">
        <v>0</v>
      </c>
      <c r="AC683" s="34">
        <v>0</v>
      </c>
      <c r="AD683" s="34">
        <v>0</v>
      </c>
      <c r="AE683" s="34">
        <f t="shared" si="161"/>
        <v>6832</v>
      </c>
      <c r="AF683" s="34">
        <f t="shared" si="162"/>
        <v>0.675121051418009</v>
      </c>
      <c r="AG683" s="34">
        <f t="shared" si="163"/>
        <v>0.734623655913978</v>
      </c>
      <c r="AH683" s="34">
        <v>249984</v>
      </c>
      <c r="AI683" s="34">
        <v>0</v>
      </c>
      <c r="AJ683" s="35">
        <v>388368</v>
      </c>
      <c r="AK683" s="35">
        <v>5340</v>
      </c>
      <c r="AL683" s="35">
        <v>5638</v>
      </c>
      <c r="AM683" s="34">
        <v>1.5</v>
      </c>
      <c r="AN683" s="34">
        <f t="shared" si="164"/>
        <v>13950</v>
      </c>
      <c r="AO683" s="35">
        <v>144</v>
      </c>
      <c r="AP683" s="35">
        <v>144</v>
      </c>
      <c r="AQ683" t="s">
        <v>82</v>
      </c>
      <c r="AR683">
        <v>2</v>
      </c>
      <c r="AS683" s="34">
        <v>0.53333333333333</v>
      </c>
      <c r="AT683" t="s">
        <v>83</v>
      </c>
      <c r="AU683" s="35">
        <f t="shared" si="174"/>
        <v>9567</v>
      </c>
      <c r="AV683" s="35">
        <f t="shared" si="165"/>
        <v>9648</v>
      </c>
      <c r="AW683" s="35">
        <f t="shared" si="166"/>
        <v>1.77204301075269</v>
      </c>
      <c r="AX683" s="35">
        <f t="shared" si="167"/>
        <v>1.1658064516129</v>
      </c>
      <c r="AY683" s="35">
        <f t="shared" si="168"/>
        <v>9648</v>
      </c>
      <c r="AZ683" s="35">
        <f t="shared" si="169"/>
        <v>9648</v>
      </c>
      <c r="BA683" s="27" t="str">
        <f t="shared" si="170"/>
        <v>2</v>
      </c>
      <c r="BB683" s="34">
        <v>8.75e-5</v>
      </c>
      <c r="BC683" s="34">
        <f t="shared" si="171"/>
        <v>0.8442</v>
      </c>
      <c r="BD683" s="34" t="e">
        <f t="shared" si="172"/>
        <v>#REF!</v>
      </c>
      <c r="BE683" s="34">
        <v>0.03</v>
      </c>
      <c r="BF683" s="34">
        <f t="shared" si="175"/>
        <v>289.44</v>
      </c>
      <c r="BG683" s="34" t="e">
        <f t="shared" si="173"/>
        <v>#REF!</v>
      </c>
      <c r="BH683" t="str">
        <f>IF(AT683="UDARA","U","N")&amp;LEFT($C$4,2)&amp;MID($C$4,4,2)&amp;LEFT(A683,3)&amp;MID(E683,2,2)&amp;VLOOKUP(E683,Acuan_Reference!C:L,10,0)</f>
        <v>N1501BTM71B3</v>
      </c>
      <c r="BI683" t="s">
        <v>84</v>
      </c>
      <c r="BJ683" t="s">
        <v>119</v>
      </c>
      <c r="BK683" t="s">
        <v>86</v>
      </c>
      <c r="BL683" t="s">
        <v>87</v>
      </c>
    </row>
    <row r="684" hidden="1" spans="1:64">
      <c r="A684" t="s">
        <v>93</v>
      </c>
      <c r="B684" t="s">
        <v>75</v>
      </c>
      <c r="C684" t="s">
        <v>76</v>
      </c>
      <c r="D684" t="s">
        <v>141</v>
      </c>
      <c r="E684" t="s">
        <v>171</v>
      </c>
      <c r="F684" t="s">
        <v>172</v>
      </c>
      <c r="G684" t="s">
        <v>173</v>
      </c>
      <c r="H684" t="s">
        <v>81</v>
      </c>
      <c r="I684" s="34">
        <v>9826</v>
      </c>
      <c r="J684" s="35">
        <v>0</v>
      </c>
      <c r="K684" s="35">
        <v>0</v>
      </c>
      <c r="L684" s="35">
        <v>0</v>
      </c>
      <c r="M684" s="35">
        <v>0</v>
      </c>
      <c r="N684" s="35">
        <v>0</v>
      </c>
      <c r="O684" s="35">
        <v>0</v>
      </c>
      <c r="P684" s="35">
        <v>2741</v>
      </c>
      <c r="Q684" s="35">
        <v>3042</v>
      </c>
      <c r="R684" s="35">
        <v>7253</v>
      </c>
      <c r="S684" s="35">
        <v>17190</v>
      </c>
      <c r="T684" s="35">
        <v>9414</v>
      </c>
      <c r="U684" s="35">
        <v>17967</v>
      </c>
      <c r="V684" s="34">
        <v>14857</v>
      </c>
      <c r="W684" s="34">
        <f t="shared" si="160"/>
        <v>11451.6666666667</v>
      </c>
      <c r="X684" s="35">
        <v>16</v>
      </c>
      <c r="Y684" s="35">
        <v>0</v>
      </c>
      <c r="Z684" s="35">
        <v>0</v>
      </c>
      <c r="AA684" s="34">
        <v>0</v>
      </c>
      <c r="AB684" s="34">
        <v>0</v>
      </c>
      <c r="AC684" s="34">
        <v>0</v>
      </c>
      <c r="AD684" s="34">
        <v>1440</v>
      </c>
      <c r="AE684" s="34">
        <f t="shared" si="161"/>
        <v>1440</v>
      </c>
      <c r="AF684" s="34">
        <f t="shared" si="162"/>
        <v>0.0969240088847008</v>
      </c>
      <c r="AG684" s="34">
        <f t="shared" si="163"/>
        <v>0</v>
      </c>
      <c r="AH684" s="34">
        <v>249984</v>
      </c>
      <c r="AI684" s="34">
        <v>0</v>
      </c>
      <c r="AJ684" s="35">
        <v>388368</v>
      </c>
      <c r="AK684" s="35">
        <v>7365</v>
      </c>
      <c r="AL684" s="35">
        <v>6974</v>
      </c>
      <c r="AM684" s="34">
        <v>0.8</v>
      </c>
      <c r="AN684" s="34">
        <f t="shared" si="164"/>
        <v>9161.33333333333</v>
      </c>
      <c r="AO684" s="35">
        <v>144</v>
      </c>
      <c r="AP684" s="35">
        <v>144</v>
      </c>
      <c r="AQ684" t="s">
        <v>82</v>
      </c>
      <c r="AR684">
        <v>4</v>
      </c>
      <c r="AS684" s="34">
        <v>0.066666666666667</v>
      </c>
      <c r="AT684" t="s">
        <v>83</v>
      </c>
      <c r="AU684" s="35">
        <f t="shared" si="174"/>
        <v>11021.5</v>
      </c>
      <c r="AV684" s="35">
        <f t="shared" si="165"/>
        <v>11088</v>
      </c>
      <c r="AW684" s="35">
        <f t="shared" si="166"/>
        <v>1.09398923009751</v>
      </c>
      <c r="AX684" s="35">
        <f t="shared" si="167"/>
        <v>0.484994906127201</v>
      </c>
      <c r="AY684" s="35">
        <f t="shared" si="168"/>
        <v>11088</v>
      </c>
      <c r="AZ684" s="35">
        <f t="shared" si="169"/>
        <v>11088</v>
      </c>
      <c r="BA684" s="27" t="str">
        <f t="shared" si="170"/>
        <v>2</v>
      </c>
      <c r="BB684" s="34">
        <v>8.75e-5</v>
      </c>
      <c r="BC684" s="34">
        <f t="shared" si="171"/>
        <v>0.9702</v>
      </c>
      <c r="BD684" s="34" t="e">
        <f t="shared" si="172"/>
        <v>#REF!</v>
      </c>
      <c r="BE684" s="34">
        <v>0.03</v>
      </c>
      <c r="BF684" s="34">
        <f t="shared" si="175"/>
        <v>332.64</v>
      </c>
      <c r="BG684" s="34" t="e">
        <f t="shared" si="173"/>
        <v>#REF!</v>
      </c>
      <c r="BH684" t="str">
        <f>IF(AT684="UDARA","U","N")&amp;LEFT($C$4,2)&amp;MID($C$4,4,2)&amp;LEFT(A684,3)&amp;MID(E684,2,2)&amp;VLOOKUP(E684,Acuan_Reference!C:L,10,0)</f>
        <v>N1501CRB71B3</v>
      </c>
      <c r="BI684" t="s">
        <v>84</v>
      </c>
      <c r="BJ684" t="s">
        <v>119</v>
      </c>
      <c r="BK684" t="s">
        <v>86</v>
      </c>
      <c r="BL684" t="s">
        <v>87</v>
      </c>
    </row>
    <row r="685" hidden="1" spans="1:64">
      <c r="A685" t="s">
        <v>94</v>
      </c>
      <c r="B685" t="s">
        <v>75</v>
      </c>
      <c r="C685" t="s">
        <v>76</v>
      </c>
      <c r="D685" t="s">
        <v>141</v>
      </c>
      <c r="E685" t="s">
        <v>171</v>
      </c>
      <c r="F685" t="s">
        <v>172</v>
      </c>
      <c r="G685" t="s">
        <v>173</v>
      </c>
      <c r="H685" t="s">
        <v>81</v>
      </c>
      <c r="I685" s="34">
        <v>9826</v>
      </c>
      <c r="J685" s="35">
        <v>0</v>
      </c>
      <c r="K685" s="35">
        <v>0</v>
      </c>
      <c r="L685" s="35">
        <v>0</v>
      </c>
      <c r="M685" s="35">
        <v>0</v>
      </c>
      <c r="N685" s="35">
        <v>0</v>
      </c>
      <c r="O685" s="35">
        <v>0</v>
      </c>
      <c r="P685" s="35">
        <v>1389</v>
      </c>
      <c r="Q685" s="35">
        <v>1297</v>
      </c>
      <c r="R685" s="35">
        <v>5688</v>
      </c>
      <c r="S685" s="35">
        <v>10391</v>
      </c>
      <c r="T685" s="35">
        <v>8523</v>
      </c>
      <c r="U685" s="35">
        <v>12716</v>
      </c>
      <c r="V685" s="34">
        <v>10543.333333333</v>
      </c>
      <c r="W685" s="34">
        <f t="shared" si="160"/>
        <v>8768.66666666667</v>
      </c>
      <c r="X685" s="35">
        <v>4834</v>
      </c>
      <c r="Y685" s="35">
        <v>0</v>
      </c>
      <c r="Z685" s="35">
        <v>0</v>
      </c>
      <c r="AA685" s="34">
        <v>4079</v>
      </c>
      <c r="AB685" s="34">
        <v>0</v>
      </c>
      <c r="AC685" s="34">
        <v>0</v>
      </c>
      <c r="AD685" s="34">
        <v>0</v>
      </c>
      <c r="AE685" s="34">
        <f t="shared" si="161"/>
        <v>4079</v>
      </c>
      <c r="AF685" s="34">
        <f t="shared" si="162"/>
        <v>0.386879544736022</v>
      </c>
      <c r="AG685" s="34">
        <f t="shared" si="163"/>
        <v>0.465179046605337</v>
      </c>
      <c r="AH685" s="34">
        <v>249984</v>
      </c>
      <c r="AI685" s="34">
        <v>0</v>
      </c>
      <c r="AJ685" s="35">
        <v>388368</v>
      </c>
      <c r="AK685" s="35">
        <v>5086</v>
      </c>
      <c r="AL685" s="35">
        <v>5067</v>
      </c>
      <c r="AM685" s="34">
        <v>0.8</v>
      </c>
      <c r="AN685" s="34">
        <f t="shared" si="164"/>
        <v>7014.93333333333</v>
      </c>
      <c r="AO685" s="35">
        <v>144</v>
      </c>
      <c r="AP685" s="35">
        <v>144</v>
      </c>
      <c r="AQ685" t="s">
        <v>82</v>
      </c>
      <c r="AR685">
        <v>8</v>
      </c>
      <c r="AS685" s="34">
        <v>0.13333333333333</v>
      </c>
      <c r="AT685" t="s">
        <v>83</v>
      </c>
      <c r="AU685" s="35">
        <f t="shared" si="174"/>
        <v>6002.2</v>
      </c>
      <c r="AV685" s="35">
        <f t="shared" si="165"/>
        <v>6048</v>
      </c>
      <c r="AW685" s="35">
        <f t="shared" si="166"/>
        <v>1.15490762563674</v>
      </c>
      <c r="AX685" s="35">
        <f t="shared" si="167"/>
        <v>0.577054664335133</v>
      </c>
      <c r="AY685" s="35">
        <f t="shared" si="168"/>
        <v>6048</v>
      </c>
      <c r="AZ685" s="35">
        <f t="shared" si="169"/>
        <v>6048</v>
      </c>
      <c r="BA685" s="27" t="str">
        <f t="shared" si="170"/>
        <v>2</v>
      </c>
      <c r="BB685" s="34">
        <v>8.75e-5</v>
      </c>
      <c r="BC685" s="34">
        <f t="shared" si="171"/>
        <v>0.5292</v>
      </c>
      <c r="BD685" s="34" t="e">
        <f t="shared" si="172"/>
        <v>#REF!</v>
      </c>
      <c r="BE685" s="34">
        <v>0.03</v>
      </c>
      <c r="BF685" s="34">
        <f t="shared" si="175"/>
        <v>181.44</v>
      </c>
      <c r="BG685" s="34" t="e">
        <f t="shared" si="173"/>
        <v>#REF!</v>
      </c>
      <c r="BH685" t="str">
        <f>IF(AT685="UDARA","U","N")&amp;LEFT($C$4,2)&amp;MID($C$4,4,2)&amp;LEFT(A685,3)&amp;MID(E685,2,2)&amp;VLOOKUP(E685,Acuan_Reference!C:L,10,0)</f>
        <v>N1501DPS71B3</v>
      </c>
      <c r="BI685" t="s">
        <v>84</v>
      </c>
      <c r="BJ685" t="s">
        <v>119</v>
      </c>
      <c r="BK685" t="s">
        <v>86</v>
      </c>
      <c r="BL685" t="s">
        <v>87</v>
      </c>
    </row>
    <row r="686" hidden="1" spans="1:64">
      <c r="A686" t="s">
        <v>95</v>
      </c>
      <c r="B686" t="s">
        <v>75</v>
      </c>
      <c r="C686" t="s">
        <v>76</v>
      </c>
      <c r="D686" t="s">
        <v>141</v>
      </c>
      <c r="E686" t="s">
        <v>171</v>
      </c>
      <c r="F686" t="s">
        <v>172</v>
      </c>
      <c r="G686" t="s">
        <v>173</v>
      </c>
      <c r="H686" t="s">
        <v>81</v>
      </c>
      <c r="I686" s="34">
        <v>9826</v>
      </c>
      <c r="J686" s="35">
        <v>0</v>
      </c>
      <c r="K686" s="35">
        <v>0</v>
      </c>
      <c r="L686" s="35">
        <v>0</v>
      </c>
      <c r="M686" s="35">
        <v>0</v>
      </c>
      <c r="N686" s="35">
        <v>0</v>
      </c>
      <c r="O686" s="35">
        <v>0</v>
      </c>
      <c r="P686" s="35">
        <v>8162</v>
      </c>
      <c r="Q686" s="35">
        <v>14104</v>
      </c>
      <c r="R686" s="35">
        <v>16748</v>
      </c>
      <c r="S686" s="35">
        <v>27397</v>
      </c>
      <c r="T686" s="35">
        <v>16104</v>
      </c>
      <c r="U686" s="35">
        <v>24615</v>
      </c>
      <c r="V686" s="34">
        <v>22705.333333333</v>
      </c>
      <c r="W686" s="34">
        <f t="shared" si="160"/>
        <v>17709.3333333333</v>
      </c>
      <c r="X686" s="35">
        <v>11854</v>
      </c>
      <c r="Y686" s="35">
        <v>0</v>
      </c>
      <c r="Z686" s="35">
        <v>0</v>
      </c>
      <c r="AA686" s="34">
        <v>4305</v>
      </c>
      <c r="AB686" s="34">
        <v>0</v>
      </c>
      <c r="AC686" s="34">
        <v>0</v>
      </c>
      <c r="AD686" s="34">
        <v>0</v>
      </c>
      <c r="AE686" s="34">
        <f t="shared" si="161"/>
        <v>4305</v>
      </c>
      <c r="AF686" s="34">
        <f t="shared" si="162"/>
        <v>0.189603030125084</v>
      </c>
      <c r="AG686" s="34">
        <f t="shared" si="163"/>
        <v>0.243092154795964</v>
      </c>
      <c r="AH686" s="34">
        <v>249984</v>
      </c>
      <c r="AI686" s="34">
        <v>0</v>
      </c>
      <c r="AJ686" s="35">
        <v>388368</v>
      </c>
      <c r="AK686" s="35">
        <v>12713</v>
      </c>
      <c r="AL686" s="35">
        <v>12409</v>
      </c>
      <c r="AM686" s="34">
        <v>0.25</v>
      </c>
      <c r="AN686" s="34">
        <f t="shared" si="164"/>
        <v>4427.33333333333</v>
      </c>
      <c r="AO686" s="35">
        <v>144</v>
      </c>
      <c r="AP686" s="35">
        <v>144</v>
      </c>
      <c r="AQ686" t="s">
        <v>82</v>
      </c>
      <c r="AR686">
        <v>12</v>
      </c>
      <c r="AS686" s="34">
        <v>0.033333333333333</v>
      </c>
      <c r="AT686" t="s">
        <v>83</v>
      </c>
      <c r="AU686" s="35">
        <f t="shared" si="174"/>
        <v>9398.5</v>
      </c>
      <c r="AV686" s="35">
        <f t="shared" si="165"/>
        <v>9504</v>
      </c>
      <c r="AW686" s="35">
        <f t="shared" si="166"/>
        <v>0.779758319530191</v>
      </c>
      <c r="AX686" s="35">
        <f t="shared" si="167"/>
        <v>0.0790543592832405</v>
      </c>
      <c r="AY686" s="35">
        <f t="shared" si="168"/>
        <v>9504</v>
      </c>
      <c r="AZ686" s="35">
        <f t="shared" si="169"/>
        <v>9504</v>
      </c>
      <c r="BA686" s="27" t="str">
        <f t="shared" si="170"/>
        <v>2</v>
      </c>
      <c r="BB686" s="34">
        <v>8.75e-5</v>
      </c>
      <c r="BC686" s="34">
        <f t="shared" si="171"/>
        <v>0.8316</v>
      </c>
      <c r="BD686" s="34" t="e">
        <f t="shared" si="172"/>
        <v>#REF!</v>
      </c>
      <c r="BE686" s="34">
        <v>0.03</v>
      </c>
      <c r="BF686" s="34">
        <f t="shared" si="175"/>
        <v>285.12</v>
      </c>
      <c r="BG686" s="34" t="e">
        <f t="shared" si="173"/>
        <v>#REF!</v>
      </c>
      <c r="BH686" t="str">
        <f>IF(AT686="UDARA","U","N")&amp;LEFT($C$4,2)&amp;MID($C$4,4,2)&amp;LEFT(A686,3)&amp;MID(E686,2,2)&amp;VLOOKUP(E686,Acuan_Reference!C:L,10,0)</f>
        <v>N1501JAK71B3</v>
      </c>
      <c r="BI686" t="s">
        <v>84</v>
      </c>
      <c r="BJ686" t="s">
        <v>119</v>
      </c>
      <c r="BK686" t="s">
        <v>86</v>
      </c>
      <c r="BL686" t="s">
        <v>87</v>
      </c>
    </row>
    <row r="687" hidden="1" spans="1:64">
      <c r="A687" t="s">
        <v>96</v>
      </c>
      <c r="B687" t="s">
        <v>75</v>
      </c>
      <c r="C687" t="s">
        <v>76</v>
      </c>
      <c r="D687" t="s">
        <v>141</v>
      </c>
      <c r="E687" t="s">
        <v>171</v>
      </c>
      <c r="F687" t="s">
        <v>172</v>
      </c>
      <c r="G687" t="s">
        <v>173</v>
      </c>
      <c r="H687" t="s">
        <v>81</v>
      </c>
      <c r="I687" s="34">
        <v>9826</v>
      </c>
      <c r="J687" s="35">
        <v>0</v>
      </c>
      <c r="K687" s="35">
        <v>0</v>
      </c>
      <c r="L687" s="35">
        <v>0</v>
      </c>
      <c r="M687" s="35">
        <v>0</v>
      </c>
      <c r="N687" s="35">
        <v>0</v>
      </c>
      <c r="O687" s="35">
        <v>0</v>
      </c>
      <c r="P687" s="35">
        <v>654</v>
      </c>
      <c r="Q687" s="35">
        <v>950</v>
      </c>
      <c r="R687" s="35">
        <v>1333</v>
      </c>
      <c r="S687" s="35">
        <v>4676</v>
      </c>
      <c r="T687" s="35">
        <v>3417</v>
      </c>
      <c r="U687" s="35">
        <v>5455</v>
      </c>
      <c r="V687" s="34">
        <v>4516</v>
      </c>
      <c r="W687" s="34">
        <f t="shared" si="160"/>
        <v>3604.66666666667</v>
      </c>
      <c r="X687" s="35">
        <v>2508</v>
      </c>
      <c r="Y687" s="35">
        <v>0</v>
      </c>
      <c r="Z687" s="35">
        <v>0</v>
      </c>
      <c r="AA687" s="34">
        <v>5034</v>
      </c>
      <c r="AB687" s="34">
        <v>0</v>
      </c>
      <c r="AC687" s="34">
        <v>0</v>
      </c>
      <c r="AD687" s="34">
        <v>0</v>
      </c>
      <c r="AE687" s="34">
        <f t="shared" si="161"/>
        <v>5034</v>
      </c>
      <c r="AF687" s="34">
        <f t="shared" si="162"/>
        <v>1.11470327723649</v>
      </c>
      <c r="AG687" s="34">
        <f t="shared" si="163"/>
        <v>1.39652302570742</v>
      </c>
      <c r="AH687" s="34">
        <v>249984</v>
      </c>
      <c r="AI687" s="34">
        <v>0</v>
      </c>
      <c r="AJ687" s="35">
        <v>388368</v>
      </c>
      <c r="AK687" s="35">
        <v>5933</v>
      </c>
      <c r="AL687" s="35">
        <v>1942</v>
      </c>
      <c r="AM687" s="34">
        <v>1.2</v>
      </c>
      <c r="AN687" s="34">
        <f t="shared" si="164"/>
        <v>4325.6</v>
      </c>
      <c r="AO687" s="35">
        <v>144</v>
      </c>
      <c r="AP687" s="35">
        <v>144</v>
      </c>
      <c r="AQ687" t="s">
        <v>82</v>
      </c>
      <c r="AR687">
        <v>2</v>
      </c>
      <c r="AS687" s="34">
        <v>0.2</v>
      </c>
      <c r="AT687" t="s">
        <v>83</v>
      </c>
      <c r="AU687" s="35">
        <f t="shared" si="174"/>
        <v>925.2</v>
      </c>
      <c r="AV687" s="35">
        <f t="shared" si="165"/>
        <v>1008</v>
      </c>
      <c r="AW687" s="35">
        <f t="shared" si="166"/>
        <v>1.67616053264287</v>
      </c>
      <c r="AX687" s="35">
        <f t="shared" si="167"/>
        <v>1.13741446273349</v>
      </c>
      <c r="AY687" s="35">
        <f t="shared" si="168"/>
        <v>1008</v>
      </c>
      <c r="AZ687" s="35">
        <f t="shared" si="169"/>
        <v>1008</v>
      </c>
      <c r="BA687" s="27" t="str">
        <f t="shared" si="170"/>
        <v>2</v>
      </c>
      <c r="BB687" s="34">
        <v>8.75e-5</v>
      </c>
      <c r="BC687" s="34">
        <f t="shared" si="171"/>
        <v>0.0882</v>
      </c>
      <c r="BD687" s="34" t="e">
        <f t="shared" si="172"/>
        <v>#REF!</v>
      </c>
      <c r="BE687" s="34">
        <v>0.03</v>
      </c>
      <c r="BF687" s="34">
        <f t="shared" si="175"/>
        <v>30.24</v>
      </c>
      <c r="BG687" s="34" t="e">
        <f t="shared" si="173"/>
        <v>#REF!</v>
      </c>
      <c r="BH687" t="str">
        <f>IF(AT687="UDARA","U","N")&amp;LEFT($C$4,2)&amp;MID($C$4,4,2)&amp;LEFT(A687,3)&amp;MID(E687,2,2)&amp;VLOOKUP(E687,Acuan_Reference!C:L,10,0)</f>
        <v>N1501JBI71B3</v>
      </c>
      <c r="BI687" t="s">
        <v>84</v>
      </c>
      <c r="BJ687" t="s">
        <v>119</v>
      </c>
      <c r="BK687" t="s">
        <v>86</v>
      </c>
      <c r="BL687" t="s">
        <v>87</v>
      </c>
    </row>
    <row r="688" hidden="1" spans="1:64">
      <c r="A688" t="s">
        <v>97</v>
      </c>
      <c r="B688" t="s">
        <v>75</v>
      </c>
      <c r="C688" t="s">
        <v>76</v>
      </c>
      <c r="D688" t="s">
        <v>141</v>
      </c>
      <c r="E688" t="s">
        <v>171</v>
      </c>
      <c r="F688" t="s">
        <v>172</v>
      </c>
      <c r="G688" t="s">
        <v>173</v>
      </c>
      <c r="H688" t="s">
        <v>81</v>
      </c>
      <c r="I688" s="34">
        <v>9826</v>
      </c>
      <c r="J688" s="35">
        <v>0</v>
      </c>
      <c r="K688" s="35">
        <v>0</v>
      </c>
      <c r="L688" s="35">
        <v>0</v>
      </c>
      <c r="M688" s="35">
        <v>0</v>
      </c>
      <c r="N688" s="35">
        <v>0</v>
      </c>
      <c r="O688" s="35">
        <v>0</v>
      </c>
      <c r="P688" s="35">
        <v>5678</v>
      </c>
      <c r="Q688" s="35">
        <v>26241</v>
      </c>
      <c r="R688" s="35">
        <v>32139</v>
      </c>
      <c r="S688" s="35">
        <v>30035</v>
      </c>
      <c r="T688" s="35">
        <v>4385</v>
      </c>
      <c r="U688" s="35">
        <v>6866</v>
      </c>
      <c r="V688" s="34">
        <v>13762</v>
      </c>
      <c r="W688" s="34">
        <f t="shared" si="160"/>
        <v>8320</v>
      </c>
      <c r="X688" s="35">
        <v>1784</v>
      </c>
      <c r="Y688" s="35">
        <v>0</v>
      </c>
      <c r="Z688" s="35">
        <v>0</v>
      </c>
      <c r="AA688" s="34">
        <v>18429</v>
      </c>
      <c r="AB688" s="34">
        <v>0</v>
      </c>
      <c r="AC688" s="34">
        <v>0</v>
      </c>
      <c r="AD688" s="34">
        <v>0</v>
      </c>
      <c r="AE688" s="34">
        <f t="shared" si="161"/>
        <v>18429</v>
      </c>
      <c r="AF688" s="34">
        <f t="shared" si="162"/>
        <v>1.33912222060747</v>
      </c>
      <c r="AG688" s="34">
        <f t="shared" si="163"/>
        <v>2.21502403846154</v>
      </c>
      <c r="AH688" s="34">
        <v>249984</v>
      </c>
      <c r="AI688" s="34">
        <v>0</v>
      </c>
      <c r="AJ688" s="35">
        <v>388368</v>
      </c>
      <c r="AK688" s="35">
        <v>29664</v>
      </c>
      <c r="AL688" s="35">
        <v>13709</v>
      </c>
      <c r="AM688" s="34">
        <v>0.5</v>
      </c>
      <c r="AN688" s="34">
        <f t="shared" si="164"/>
        <v>4160</v>
      </c>
      <c r="AO688" s="35">
        <v>144</v>
      </c>
      <c r="AP688" s="35">
        <v>144</v>
      </c>
      <c r="AQ688" t="s">
        <v>82</v>
      </c>
      <c r="AR688">
        <v>20</v>
      </c>
      <c r="AS688" s="34">
        <v>0.033333333333333</v>
      </c>
      <c r="AT688" t="s">
        <v>83</v>
      </c>
      <c r="AU688" s="35">
        <f t="shared" si="174"/>
        <v>0</v>
      </c>
      <c r="AV688" s="35">
        <f t="shared" si="165"/>
        <v>0</v>
      </c>
      <c r="AW688" s="35">
        <f t="shared" si="166"/>
        <v>2.21502403846154</v>
      </c>
      <c r="AX688" s="35">
        <f t="shared" si="167"/>
        <v>0.567307692307692</v>
      </c>
      <c r="AY688" s="35">
        <f t="shared" si="168"/>
        <v>0</v>
      </c>
      <c r="AZ688" s="35">
        <f t="shared" si="169"/>
        <v>0</v>
      </c>
      <c r="BA688" s="27" t="str">
        <f t="shared" si="170"/>
        <v>3</v>
      </c>
      <c r="BB688" s="34">
        <v>8.75e-5</v>
      </c>
      <c r="BC688" s="34">
        <f t="shared" si="171"/>
        <v>0</v>
      </c>
      <c r="BD688" s="34" t="e">
        <f t="shared" si="172"/>
        <v>#REF!</v>
      </c>
      <c r="BE688" s="34">
        <v>0.03</v>
      </c>
      <c r="BF688" s="34">
        <f t="shared" si="175"/>
        <v>0</v>
      </c>
      <c r="BG688" s="34" t="e">
        <f t="shared" si="173"/>
        <v>#REF!</v>
      </c>
      <c r="BH688" t="str">
        <f>IF(AT688="UDARA","U","N")&amp;LEFT($C$4,2)&amp;MID($C$4,4,2)&amp;LEFT(A688,3)&amp;MID(E688,2,2)&amp;VLOOKUP(E688,Acuan_Reference!C:L,10,0)</f>
        <v>N1501JKT71B3</v>
      </c>
      <c r="BI688" t="s">
        <v>84</v>
      </c>
      <c r="BJ688" t="s">
        <v>119</v>
      </c>
      <c r="BK688" t="s">
        <v>86</v>
      </c>
      <c r="BL688" t="s">
        <v>87</v>
      </c>
    </row>
    <row r="689" hidden="1" spans="1:64">
      <c r="A689" t="s">
        <v>98</v>
      </c>
      <c r="B689" t="s">
        <v>75</v>
      </c>
      <c r="C689" t="s">
        <v>76</v>
      </c>
      <c r="D689" t="s">
        <v>141</v>
      </c>
      <c r="E689" t="s">
        <v>171</v>
      </c>
      <c r="F689" t="s">
        <v>172</v>
      </c>
      <c r="G689" t="s">
        <v>173</v>
      </c>
      <c r="H689" t="s">
        <v>81</v>
      </c>
      <c r="I689" s="34">
        <v>9826</v>
      </c>
      <c r="J689" s="35">
        <v>0</v>
      </c>
      <c r="K689" s="35">
        <v>0</v>
      </c>
      <c r="L689" s="35">
        <v>0</v>
      </c>
      <c r="M689" s="35">
        <v>0</v>
      </c>
      <c r="N689" s="35">
        <v>0</v>
      </c>
      <c r="O689" s="35">
        <v>0</v>
      </c>
      <c r="P689" s="35">
        <v>801</v>
      </c>
      <c r="Q689" s="35">
        <v>645</v>
      </c>
      <c r="R689" s="35">
        <v>3218</v>
      </c>
      <c r="S689" s="35">
        <v>6369</v>
      </c>
      <c r="T689" s="35">
        <v>4202</v>
      </c>
      <c r="U689" s="35">
        <v>6724</v>
      </c>
      <c r="V689" s="34">
        <v>5765</v>
      </c>
      <c r="W689" s="34">
        <f t="shared" si="160"/>
        <v>4588.66666666667</v>
      </c>
      <c r="X689" s="35">
        <v>2759</v>
      </c>
      <c r="Y689" s="35">
        <v>0</v>
      </c>
      <c r="Z689" s="35">
        <v>0</v>
      </c>
      <c r="AA689" s="34">
        <v>336</v>
      </c>
      <c r="AB689" s="34">
        <v>0</v>
      </c>
      <c r="AC689" s="34">
        <v>0</v>
      </c>
      <c r="AD689" s="34">
        <v>0</v>
      </c>
      <c r="AE689" s="34">
        <f t="shared" si="161"/>
        <v>336</v>
      </c>
      <c r="AF689" s="34">
        <f t="shared" si="162"/>
        <v>0.0582827406764961</v>
      </c>
      <c r="AG689" s="34">
        <f t="shared" si="163"/>
        <v>0.0732238849338951</v>
      </c>
      <c r="AH689" s="34">
        <v>249984</v>
      </c>
      <c r="AI689" s="34">
        <v>0</v>
      </c>
      <c r="AJ689" s="35">
        <v>388368</v>
      </c>
      <c r="AK689" s="35">
        <v>2967</v>
      </c>
      <c r="AL689" s="35">
        <v>2840</v>
      </c>
      <c r="AM689" s="34">
        <v>0.9</v>
      </c>
      <c r="AN689" s="34">
        <f t="shared" si="164"/>
        <v>4129.8</v>
      </c>
      <c r="AO689" s="35">
        <v>144</v>
      </c>
      <c r="AP689" s="35">
        <v>144</v>
      </c>
      <c r="AQ689" t="s">
        <v>82</v>
      </c>
      <c r="AR689">
        <v>4</v>
      </c>
      <c r="AS689" s="34">
        <v>0.1</v>
      </c>
      <c r="AT689" t="s">
        <v>83</v>
      </c>
      <c r="AU689" s="35">
        <f t="shared" si="174"/>
        <v>4975.35</v>
      </c>
      <c r="AV689" s="35">
        <f t="shared" si="165"/>
        <v>5040</v>
      </c>
      <c r="AW689" s="35">
        <f t="shared" si="166"/>
        <v>1.17158215894232</v>
      </c>
      <c r="AX689" s="35">
        <f t="shared" si="167"/>
        <v>0.552665988667732</v>
      </c>
      <c r="AY689" s="35">
        <f t="shared" si="168"/>
        <v>5040</v>
      </c>
      <c r="AZ689" s="35">
        <f t="shared" si="169"/>
        <v>5040</v>
      </c>
      <c r="BA689" s="27" t="str">
        <f t="shared" si="170"/>
        <v>1</v>
      </c>
      <c r="BB689" s="34">
        <v>8.75e-5</v>
      </c>
      <c r="BC689" s="34">
        <f t="shared" si="171"/>
        <v>0.441</v>
      </c>
      <c r="BD689" s="34" t="e">
        <f t="shared" si="172"/>
        <v>#REF!</v>
      </c>
      <c r="BE689" s="34">
        <v>0.03</v>
      </c>
      <c r="BF689" s="34">
        <f t="shared" si="175"/>
        <v>151.2</v>
      </c>
      <c r="BG689" s="34" t="e">
        <f t="shared" si="173"/>
        <v>#REF!</v>
      </c>
      <c r="BH689" t="str">
        <f>IF(AT689="UDARA","U","N")&amp;LEFT($C$4,2)&amp;MID($C$4,4,2)&amp;LEFT(A689,3)&amp;MID(E689,2,2)&amp;VLOOKUP(E689,Acuan_Reference!C:L,10,0)</f>
        <v>N1501JMR71B3</v>
      </c>
      <c r="BI689" t="s">
        <v>84</v>
      </c>
      <c r="BJ689" t="s">
        <v>119</v>
      </c>
      <c r="BK689" t="s">
        <v>86</v>
      </c>
      <c r="BL689" t="s">
        <v>87</v>
      </c>
    </row>
    <row r="690" hidden="1" spans="1:64">
      <c r="A690" t="s">
        <v>99</v>
      </c>
      <c r="B690" t="s">
        <v>75</v>
      </c>
      <c r="C690" t="s">
        <v>76</v>
      </c>
      <c r="D690" t="s">
        <v>141</v>
      </c>
      <c r="E690" t="s">
        <v>171</v>
      </c>
      <c r="F690" t="s">
        <v>172</v>
      </c>
      <c r="G690" t="s">
        <v>173</v>
      </c>
      <c r="H690" t="s">
        <v>81</v>
      </c>
      <c r="I690" s="34">
        <v>9826</v>
      </c>
      <c r="J690" s="35">
        <v>0</v>
      </c>
      <c r="K690" s="35">
        <v>0</v>
      </c>
      <c r="L690" s="35">
        <v>0</v>
      </c>
      <c r="M690" s="35">
        <v>0</v>
      </c>
      <c r="N690" s="35">
        <v>0</v>
      </c>
      <c r="O690" s="35">
        <v>0</v>
      </c>
      <c r="P690" s="35">
        <v>1802</v>
      </c>
      <c r="Q690" s="35">
        <v>1857</v>
      </c>
      <c r="R690" s="35">
        <v>7493</v>
      </c>
      <c r="S690" s="35">
        <v>14017</v>
      </c>
      <c r="T690" s="35">
        <v>7808</v>
      </c>
      <c r="U690" s="35">
        <v>16804</v>
      </c>
      <c r="V690" s="34">
        <v>12876.333333333</v>
      </c>
      <c r="W690" s="34">
        <f t="shared" si="160"/>
        <v>10217</v>
      </c>
      <c r="X690" s="35">
        <v>5660</v>
      </c>
      <c r="Y690" s="35">
        <v>0</v>
      </c>
      <c r="Z690" s="35">
        <v>0</v>
      </c>
      <c r="AA690" s="34">
        <v>479</v>
      </c>
      <c r="AB690" s="34">
        <v>0</v>
      </c>
      <c r="AC690" s="34">
        <v>8640</v>
      </c>
      <c r="AD690" s="34">
        <v>0</v>
      </c>
      <c r="AE690" s="34">
        <f t="shared" si="161"/>
        <v>9119</v>
      </c>
      <c r="AF690" s="34">
        <f t="shared" si="162"/>
        <v>0.708198503714844</v>
      </c>
      <c r="AG690" s="34">
        <f t="shared" si="163"/>
        <v>0.892532054419105</v>
      </c>
      <c r="AH690" s="34">
        <v>249984</v>
      </c>
      <c r="AI690" s="34">
        <v>0</v>
      </c>
      <c r="AJ690" s="35">
        <v>388368</v>
      </c>
      <c r="AK690" s="35">
        <v>6781</v>
      </c>
      <c r="AL690" s="35">
        <v>6039</v>
      </c>
      <c r="AM690" s="34">
        <v>1.1</v>
      </c>
      <c r="AN690" s="34">
        <f t="shared" si="164"/>
        <v>11238.7</v>
      </c>
      <c r="AO690" s="35">
        <v>144</v>
      </c>
      <c r="AP690" s="35">
        <v>144</v>
      </c>
      <c r="AQ690" t="s">
        <v>82</v>
      </c>
      <c r="AR690">
        <v>4</v>
      </c>
      <c r="AS690" s="34">
        <v>0.33333333333333</v>
      </c>
      <c r="AT690" t="s">
        <v>83</v>
      </c>
      <c r="AU690" s="35">
        <f t="shared" si="174"/>
        <v>6119.025</v>
      </c>
      <c r="AV690" s="35">
        <f t="shared" si="165"/>
        <v>6192</v>
      </c>
      <c r="AW690" s="35">
        <f t="shared" si="166"/>
        <v>1.49858079671136</v>
      </c>
      <c r="AX690" s="35">
        <f t="shared" si="167"/>
        <v>0.907507096016443</v>
      </c>
      <c r="AY690" s="35">
        <f t="shared" si="168"/>
        <v>6192</v>
      </c>
      <c r="AZ690" s="35">
        <f t="shared" si="169"/>
        <v>6192</v>
      </c>
      <c r="BA690" s="27" t="str">
        <f t="shared" si="170"/>
        <v>2</v>
      </c>
      <c r="BB690" s="34">
        <v>8.75e-5</v>
      </c>
      <c r="BC690" s="34">
        <f t="shared" si="171"/>
        <v>0.5418</v>
      </c>
      <c r="BD690" s="34" t="e">
        <f t="shared" si="172"/>
        <v>#REF!</v>
      </c>
      <c r="BE690" s="34">
        <v>0.03</v>
      </c>
      <c r="BF690" s="34">
        <f t="shared" si="175"/>
        <v>185.76</v>
      </c>
      <c r="BG690" s="34" t="e">
        <f t="shared" si="173"/>
        <v>#REF!</v>
      </c>
      <c r="BH690" t="str">
        <f>IF(AT690="UDARA","U","N")&amp;LEFT($C$4,2)&amp;MID($C$4,4,2)&amp;LEFT(A690,3)&amp;MID(E690,2,2)&amp;VLOOKUP(E690,Acuan_Reference!C:L,10,0)</f>
        <v>N1501MDN71B3</v>
      </c>
      <c r="BI690" t="s">
        <v>84</v>
      </c>
      <c r="BJ690" t="s">
        <v>119</v>
      </c>
      <c r="BK690" t="s">
        <v>86</v>
      </c>
      <c r="BL690" t="s">
        <v>87</v>
      </c>
    </row>
    <row r="691" hidden="1" spans="1:64">
      <c r="A691" t="s">
        <v>100</v>
      </c>
      <c r="B691" t="s">
        <v>75</v>
      </c>
      <c r="C691" t="s">
        <v>76</v>
      </c>
      <c r="D691" t="s">
        <v>141</v>
      </c>
      <c r="E691" t="s">
        <v>171</v>
      </c>
      <c r="F691" t="s">
        <v>172</v>
      </c>
      <c r="G691" t="s">
        <v>173</v>
      </c>
      <c r="H691" t="s">
        <v>81</v>
      </c>
      <c r="I691" s="34">
        <v>9826</v>
      </c>
      <c r="J691" s="35">
        <v>0</v>
      </c>
      <c r="K691" s="35">
        <v>0</v>
      </c>
      <c r="L691" s="35">
        <v>0</v>
      </c>
      <c r="M691" s="35">
        <v>0</v>
      </c>
      <c r="N691" s="35">
        <v>0</v>
      </c>
      <c r="O691" s="35">
        <v>0</v>
      </c>
      <c r="P691" s="35">
        <v>28</v>
      </c>
      <c r="Q691" s="35">
        <v>768</v>
      </c>
      <c r="R691" s="35">
        <v>2284</v>
      </c>
      <c r="S691" s="35">
        <v>6538</v>
      </c>
      <c r="T691" s="35">
        <v>7766</v>
      </c>
      <c r="U691" s="35">
        <v>11515</v>
      </c>
      <c r="V691" s="34">
        <v>8606.3333333333</v>
      </c>
      <c r="W691" s="34">
        <f t="shared" si="160"/>
        <v>7927</v>
      </c>
      <c r="X691" s="35">
        <v>3929</v>
      </c>
      <c r="Y691" s="35">
        <v>0</v>
      </c>
      <c r="Z691" s="35">
        <v>0</v>
      </c>
      <c r="AA691" s="34">
        <v>5710</v>
      </c>
      <c r="AB691" s="34">
        <v>0</v>
      </c>
      <c r="AC691" s="34">
        <v>5760</v>
      </c>
      <c r="AD691" s="34">
        <v>0</v>
      </c>
      <c r="AE691" s="34">
        <f t="shared" si="161"/>
        <v>11470</v>
      </c>
      <c r="AF691" s="34">
        <f t="shared" si="162"/>
        <v>1.3327394554398</v>
      </c>
      <c r="AG691" s="34">
        <f t="shared" si="163"/>
        <v>1.44695345023338</v>
      </c>
      <c r="AH691" s="34">
        <v>249984</v>
      </c>
      <c r="AI691" s="34">
        <v>0</v>
      </c>
      <c r="AJ691" s="35">
        <v>388368</v>
      </c>
      <c r="AK691" s="35">
        <v>4238</v>
      </c>
      <c r="AL691" s="35">
        <v>4500</v>
      </c>
      <c r="AM691" s="34">
        <v>1.5</v>
      </c>
      <c r="AN691" s="34">
        <f t="shared" si="164"/>
        <v>11890.5</v>
      </c>
      <c r="AO691" s="35">
        <v>144</v>
      </c>
      <c r="AP691" s="35">
        <v>144</v>
      </c>
      <c r="AQ691" t="s">
        <v>82</v>
      </c>
      <c r="AR691">
        <v>2</v>
      </c>
      <c r="AS691" s="34">
        <v>0.76666666666667</v>
      </c>
      <c r="AT691" t="s">
        <v>83</v>
      </c>
      <c r="AU691" s="35">
        <f t="shared" si="174"/>
        <v>3690.375</v>
      </c>
      <c r="AV691" s="35">
        <f t="shared" si="165"/>
        <v>3744</v>
      </c>
      <c r="AW691" s="35">
        <f t="shared" si="166"/>
        <v>1.91926327740633</v>
      </c>
      <c r="AX691" s="35">
        <f t="shared" si="167"/>
        <v>1.35158319666961</v>
      </c>
      <c r="AY691" s="35">
        <f t="shared" si="168"/>
        <v>3744</v>
      </c>
      <c r="AZ691" s="35">
        <f t="shared" si="169"/>
        <v>3744</v>
      </c>
      <c r="BA691" s="27" t="str">
        <f t="shared" si="170"/>
        <v>2</v>
      </c>
      <c r="BB691" s="34">
        <v>8.75e-5</v>
      </c>
      <c r="BC691" s="34">
        <f t="shared" si="171"/>
        <v>0.3276</v>
      </c>
      <c r="BD691" s="34" t="e">
        <f t="shared" si="172"/>
        <v>#REF!</v>
      </c>
      <c r="BE691" s="34">
        <v>0.03</v>
      </c>
      <c r="BF691" s="34">
        <f t="shared" si="175"/>
        <v>112.32</v>
      </c>
      <c r="BG691" s="34" t="e">
        <f t="shared" si="173"/>
        <v>#REF!</v>
      </c>
      <c r="BH691" t="str">
        <f>IF(AT691="UDARA","U","N")&amp;LEFT($C$4,2)&amp;MID($C$4,4,2)&amp;LEFT(A691,3)&amp;MID(E691,2,2)&amp;VLOOKUP(E691,Acuan_Reference!C:L,10,0)</f>
        <v>N1501MDO71B3</v>
      </c>
      <c r="BI691" t="s">
        <v>84</v>
      </c>
      <c r="BJ691" t="s">
        <v>119</v>
      </c>
      <c r="BK691" t="s">
        <v>86</v>
      </c>
      <c r="BL691" t="s">
        <v>87</v>
      </c>
    </row>
    <row r="692" hidden="1" spans="1:64">
      <c r="A692" t="s">
        <v>101</v>
      </c>
      <c r="B692" t="s">
        <v>75</v>
      </c>
      <c r="C692" t="s">
        <v>76</v>
      </c>
      <c r="D692" t="s">
        <v>141</v>
      </c>
      <c r="E692" t="s">
        <v>171</v>
      </c>
      <c r="F692" t="s">
        <v>172</v>
      </c>
      <c r="G692" t="s">
        <v>173</v>
      </c>
      <c r="H692" t="s">
        <v>81</v>
      </c>
      <c r="I692" s="34">
        <v>9826</v>
      </c>
      <c r="J692" s="35">
        <v>0</v>
      </c>
      <c r="K692" s="35">
        <v>0</v>
      </c>
      <c r="L692" s="35">
        <v>0</v>
      </c>
      <c r="M692" s="35">
        <v>0</v>
      </c>
      <c r="N692" s="35">
        <v>0</v>
      </c>
      <c r="O692" s="35">
        <v>0</v>
      </c>
      <c r="P692" s="35">
        <v>9685</v>
      </c>
      <c r="Q692" s="35">
        <v>16264</v>
      </c>
      <c r="R692" s="35">
        <v>5620</v>
      </c>
      <c r="S692" s="35">
        <v>51769</v>
      </c>
      <c r="T692" s="35">
        <v>30226</v>
      </c>
      <c r="U692" s="35">
        <v>44369</v>
      </c>
      <c r="V692" s="34">
        <v>42121.333333333</v>
      </c>
      <c r="W692" s="34">
        <f t="shared" si="160"/>
        <v>33198.3333333333</v>
      </c>
      <c r="X692" s="35">
        <v>8603</v>
      </c>
      <c r="Y692" s="35">
        <v>0</v>
      </c>
      <c r="Z692" s="35">
        <v>0</v>
      </c>
      <c r="AA692" s="34">
        <v>19240</v>
      </c>
      <c r="AB692" s="34">
        <v>0</v>
      </c>
      <c r="AC692" s="34">
        <v>0</v>
      </c>
      <c r="AD692" s="34">
        <v>0</v>
      </c>
      <c r="AE692" s="34">
        <f t="shared" si="161"/>
        <v>19240</v>
      </c>
      <c r="AF692" s="34">
        <f t="shared" si="162"/>
        <v>0.456775663954927</v>
      </c>
      <c r="AG692" s="34">
        <f t="shared" si="163"/>
        <v>0.579547166022391</v>
      </c>
      <c r="AH692" s="34">
        <v>249984</v>
      </c>
      <c r="AI692" s="34">
        <v>0</v>
      </c>
      <c r="AJ692" s="35">
        <v>388368</v>
      </c>
      <c r="AK692" s="35">
        <v>33902</v>
      </c>
      <c r="AL692" s="35">
        <v>25000</v>
      </c>
      <c r="AM692" s="34">
        <v>1.3</v>
      </c>
      <c r="AN692" s="34">
        <f t="shared" si="164"/>
        <v>43157.8333333333</v>
      </c>
      <c r="AO692" s="35">
        <v>144</v>
      </c>
      <c r="AP692" s="35">
        <v>144</v>
      </c>
      <c r="AQ692" t="s">
        <v>82</v>
      </c>
      <c r="AR692">
        <v>4</v>
      </c>
      <c r="AS692" s="34">
        <v>0.5</v>
      </c>
      <c r="AT692" t="s">
        <v>83</v>
      </c>
      <c r="AU692" s="35">
        <f t="shared" si="174"/>
        <v>36688.375</v>
      </c>
      <c r="AV692" s="35">
        <f t="shared" si="165"/>
        <v>36720</v>
      </c>
      <c r="AW692" s="35">
        <f t="shared" si="166"/>
        <v>1.6856267884934</v>
      </c>
      <c r="AX692" s="35">
        <f t="shared" si="167"/>
        <v>0.932576936593202</v>
      </c>
      <c r="AY692" s="35">
        <f t="shared" si="168"/>
        <v>36720</v>
      </c>
      <c r="AZ692" s="35">
        <f t="shared" si="169"/>
        <v>36720</v>
      </c>
      <c r="BA692" s="27" t="str">
        <f t="shared" si="170"/>
        <v>1</v>
      </c>
      <c r="BB692" s="34">
        <v>8.75e-5</v>
      </c>
      <c r="BC692" s="34">
        <f t="shared" si="171"/>
        <v>3.213</v>
      </c>
      <c r="BD692" s="34" t="e">
        <f t="shared" si="172"/>
        <v>#REF!</v>
      </c>
      <c r="BE692" s="34">
        <v>0.03</v>
      </c>
      <c r="BF692" s="34">
        <f t="shared" si="175"/>
        <v>1101.6</v>
      </c>
      <c r="BG692" s="34" t="e">
        <f t="shared" si="173"/>
        <v>#REF!</v>
      </c>
      <c r="BH692" t="str">
        <f>IF(AT692="UDARA","U","N")&amp;LEFT($C$4,2)&amp;MID($C$4,4,2)&amp;LEFT(A692,3)&amp;MID(E692,2,2)&amp;VLOOKUP(E692,Acuan_Reference!C:L,10,0)</f>
        <v>N1501MKS71B3</v>
      </c>
      <c r="BI692" t="s">
        <v>84</v>
      </c>
      <c r="BJ692" t="s">
        <v>119</v>
      </c>
      <c r="BK692" t="s">
        <v>86</v>
      </c>
      <c r="BL692" t="s">
        <v>87</v>
      </c>
    </row>
    <row r="693" hidden="1" spans="1:64">
      <c r="A693" t="s">
        <v>102</v>
      </c>
      <c r="B693" t="s">
        <v>75</v>
      </c>
      <c r="C693" t="s">
        <v>76</v>
      </c>
      <c r="D693" t="s">
        <v>141</v>
      </c>
      <c r="E693" t="s">
        <v>171</v>
      </c>
      <c r="F693" t="s">
        <v>172</v>
      </c>
      <c r="G693" t="s">
        <v>173</v>
      </c>
      <c r="H693" t="s">
        <v>81</v>
      </c>
      <c r="I693" s="34">
        <v>9826</v>
      </c>
      <c r="J693" s="35">
        <v>0</v>
      </c>
      <c r="K693" s="35">
        <v>0</v>
      </c>
      <c r="L693" s="35">
        <v>0</v>
      </c>
      <c r="M693" s="35">
        <v>0</v>
      </c>
      <c r="N693" s="35">
        <v>0</v>
      </c>
      <c r="O693" s="35">
        <v>0</v>
      </c>
      <c r="P693" s="35">
        <v>3162</v>
      </c>
      <c r="Q693" s="35">
        <v>3707</v>
      </c>
      <c r="R693" s="35">
        <v>6989</v>
      </c>
      <c r="S693" s="35">
        <v>10654</v>
      </c>
      <c r="T693" s="35">
        <v>7660</v>
      </c>
      <c r="U693" s="35">
        <v>15706</v>
      </c>
      <c r="V693" s="34">
        <v>11340</v>
      </c>
      <c r="W693" s="34">
        <f t="shared" si="160"/>
        <v>9526</v>
      </c>
      <c r="X693" s="35">
        <v>4268</v>
      </c>
      <c r="Y693" s="35">
        <v>0</v>
      </c>
      <c r="Z693" s="35">
        <v>0</v>
      </c>
      <c r="AA693" s="34">
        <v>6880</v>
      </c>
      <c r="AB693" s="34">
        <v>0</v>
      </c>
      <c r="AC693" s="34">
        <v>0</v>
      </c>
      <c r="AD693" s="34">
        <v>0</v>
      </c>
      <c r="AE693" s="34">
        <f t="shared" si="161"/>
        <v>6880</v>
      </c>
      <c r="AF693" s="34">
        <f t="shared" si="162"/>
        <v>0.606701940035273</v>
      </c>
      <c r="AG693" s="34">
        <f t="shared" si="163"/>
        <v>0.722233886206173</v>
      </c>
      <c r="AH693" s="34">
        <v>249984</v>
      </c>
      <c r="AI693" s="34">
        <v>0</v>
      </c>
      <c r="AJ693" s="35">
        <v>388368</v>
      </c>
      <c r="AK693" s="35">
        <v>8476</v>
      </c>
      <c r="AL693" s="35">
        <v>5212</v>
      </c>
      <c r="AM693" s="34">
        <v>0.8</v>
      </c>
      <c r="AN693" s="34">
        <f t="shared" si="164"/>
        <v>7620.8</v>
      </c>
      <c r="AO693" s="35">
        <v>144</v>
      </c>
      <c r="AP693" s="35">
        <v>144</v>
      </c>
      <c r="AQ693" t="s">
        <v>82</v>
      </c>
      <c r="AR693">
        <v>8</v>
      </c>
      <c r="AS693" s="34">
        <v>0.1</v>
      </c>
      <c r="AT693" t="s">
        <v>83</v>
      </c>
      <c r="AU693" s="35">
        <f t="shared" si="174"/>
        <v>4464.6</v>
      </c>
      <c r="AV693" s="35">
        <f t="shared" si="165"/>
        <v>4608</v>
      </c>
      <c r="AW693" s="35">
        <f t="shared" si="166"/>
        <v>1.20596262859542</v>
      </c>
      <c r="AX693" s="35">
        <f t="shared" si="167"/>
        <v>0.658828469452026</v>
      </c>
      <c r="AY693" s="35">
        <f t="shared" si="168"/>
        <v>4608</v>
      </c>
      <c r="AZ693" s="35">
        <f t="shared" si="169"/>
        <v>4608</v>
      </c>
      <c r="BA693" s="27" t="str">
        <f t="shared" si="170"/>
        <v>2</v>
      </c>
      <c r="BB693" s="34">
        <v>8.75e-5</v>
      </c>
      <c r="BC693" s="34">
        <f t="shared" si="171"/>
        <v>0.4032</v>
      </c>
      <c r="BD693" s="34" t="e">
        <f t="shared" si="172"/>
        <v>#REF!</v>
      </c>
      <c r="BE693" s="34">
        <v>0.03</v>
      </c>
      <c r="BF693" s="34">
        <f t="shared" si="175"/>
        <v>138.24</v>
      </c>
      <c r="BG693" s="34" t="e">
        <f t="shared" si="173"/>
        <v>#REF!</v>
      </c>
      <c r="BH693" t="str">
        <f>IF(AT693="UDARA","U","N")&amp;LEFT($C$4,2)&amp;MID($C$4,4,2)&amp;LEFT(A693,3)&amp;MID(E693,2,2)&amp;VLOOKUP(E693,Acuan_Reference!C:L,10,0)</f>
        <v>N1501MLG71B3</v>
      </c>
      <c r="BI693" t="s">
        <v>84</v>
      </c>
      <c r="BJ693" t="s">
        <v>119</v>
      </c>
      <c r="BK693" t="s">
        <v>86</v>
      </c>
      <c r="BL693" t="s">
        <v>87</v>
      </c>
    </row>
    <row r="694" hidden="1" spans="1:64">
      <c r="A694" t="s">
        <v>103</v>
      </c>
      <c r="B694" t="s">
        <v>75</v>
      </c>
      <c r="C694" t="s">
        <v>76</v>
      </c>
      <c r="D694" t="s">
        <v>141</v>
      </c>
      <c r="E694" t="s">
        <v>171</v>
      </c>
      <c r="F694" t="s">
        <v>172</v>
      </c>
      <c r="G694" t="s">
        <v>173</v>
      </c>
      <c r="H694" t="s">
        <v>81</v>
      </c>
      <c r="I694" s="34">
        <v>9826</v>
      </c>
      <c r="J694" s="35">
        <v>0</v>
      </c>
      <c r="K694" s="35">
        <v>0</v>
      </c>
      <c r="L694" s="35">
        <v>0</v>
      </c>
      <c r="M694" s="35">
        <v>0</v>
      </c>
      <c r="N694" s="35">
        <v>0</v>
      </c>
      <c r="O694" s="35">
        <v>0</v>
      </c>
      <c r="P694" s="35">
        <v>489</v>
      </c>
      <c r="Q694" s="35">
        <v>1280</v>
      </c>
      <c r="R694" s="35">
        <v>2058</v>
      </c>
      <c r="S694" s="35">
        <v>1792</v>
      </c>
      <c r="T694" s="35">
        <v>1805</v>
      </c>
      <c r="U694" s="35">
        <v>2139</v>
      </c>
      <c r="V694" s="34">
        <v>1912</v>
      </c>
      <c r="W694" s="34">
        <f t="shared" si="160"/>
        <v>1703</v>
      </c>
      <c r="X694" s="35">
        <v>1466</v>
      </c>
      <c r="Y694" s="35">
        <v>0</v>
      </c>
      <c r="Z694" s="35">
        <v>0</v>
      </c>
      <c r="AA694" s="34">
        <v>3953</v>
      </c>
      <c r="AB694" s="34">
        <v>0</v>
      </c>
      <c r="AC694" s="34">
        <v>0</v>
      </c>
      <c r="AD694" s="34">
        <v>0</v>
      </c>
      <c r="AE694" s="34">
        <f t="shared" si="161"/>
        <v>3953</v>
      </c>
      <c r="AF694" s="34">
        <f t="shared" si="162"/>
        <v>2.06746861924686</v>
      </c>
      <c r="AG694" s="34">
        <f t="shared" si="163"/>
        <v>2.32119788608338</v>
      </c>
      <c r="AH694" s="34">
        <v>249984</v>
      </c>
      <c r="AI694" s="34">
        <v>0</v>
      </c>
      <c r="AJ694" s="35">
        <v>388368</v>
      </c>
      <c r="AK694" s="35">
        <v>1865</v>
      </c>
      <c r="AL694" s="35">
        <v>1165</v>
      </c>
      <c r="AM694" s="34">
        <v>1.3</v>
      </c>
      <c r="AN694" s="34">
        <f t="shared" si="164"/>
        <v>2213.9</v>
      </c>
      <c r="AO694" s="35">
        <v>144</v>
      </c>
      <c r="AP694" s="35">
        <v>144</v>
      </c>
      <c r="AQ694" t="s">
        <v>82</v>
      </c>
      <c r="AR694">
        <v>2</v>
      </c>
      <c r="AS694" s="34">
        <v>0.36666666666667</v>
      </c>
      <c r="AT694" t="s">
        <v>83</v>
      </c>
      <c r="AU694" s="35">
        <f t="shared" si="174"/>
        <v>0</v>
      </c>
      <c r="AV694" s="35">
        <f t="shared" si="165"/>
        <v>0</v>
      </c>
      <c r="AW694" s="35">
        <f t="shared" si="166"/>
        <v>2.32119788608338</v>
      </c>
      <c r="AX694" s="35">
        <f t="shared" si="167"/>
        <v>1.63711098062243</v>
      </c>
      <c r="AY694" s="35">
        <f t="shared" si="168"/>
        <v>0</v>
      </c>
      <c r="AZ694" s="35">
        <f t="shared" si="169"/>
        <v>0</v>
      </c>
      <c r="BA694" s="27" t="str">
        <f t="shared" si="170"/>
        <v>3</v>
      </c>
      <c r="BB694" s="34">
        <v>8.75e-5</v>
      </c>
      <c r="BC694" s="34">
        <f t="shared" si="171"/>
        <v>0</v>
      </c>
      <c r="BD694" s="34" t="e">
        <f t="shared" si="172"/>
        <v>#REF!</v>
      </c>
      <c r="BE694" s="34">
        <v>0.03</v>
      </c>
      <c r="BF694" s="34">
        <f t="shared" si="175"/>
        <v>0</v>
      </c>
      <c r="BG694" s="34" t="e">
        <f t="shared" si="173"/>
        <v>#REF!</v>
      </c>
      <c r="BH694" t="str">
        <f>IF(AT694="UDARA","U","N")&amp;LEFT($C$4,2)&amp;MID($C$4,4,2)&amp;LEFT(A694,3)&amp;MID(E694,2,2)&amp;VLOOKUP(E694,Acuan_Reference!C:L,10,0)</f>
        <v>N1501NAD71B3</v>
      </c>
      <c r="BI694" t="s">
        <v>84</v>
      </c>
      <c r="BJ694" t="s">
        <v>119</v>
      </c>
      <c r="BK694" t="s">
        <v>86</v>
      </c>
      <c r="BL694" t="s">
        <v>87</v>
      </c>
    </row>
    <row r="695" hidden="1" spans="1:64">
      <c r="A695" t="s">
        <v>104</v>
      </c>
      <c r="B695" t="s">
        <v>75</v>
      </c>
      <c r="C695" t="s">
        <v>76</v>
      </c>
      <c r="D695" t="s">
        <v>141</v>
      </c>
      <c r="E695" t="s">
        <v>171</v>
      </c>
      <c r="F695" t="s">
        <v>172</v>
      </c>
      <c r="G695" t="s">
        <v>173</v>
      </c>
      <c r="H695" t="s">
        <v>81</v>
      </c>
      <c r="I695" s="34">
        <v>9826</v>
      </c>
      <c r="J695" s="35">
        <v>0</v>
      </c>
      <c r="K695" s="35">
        <v>0</v>
      </c>
      <c r="L695" s="35">
        <v>0</v>
      </c>
      <c r="M695" s="35">
        <v>0</v>
      </c>
      <c r="N695" s="35">
        <v>0</v>
      </c>
      <c r="O695" s="35">
        <v>0</v>
      </c>
      <c r="P695" s="35">
        <v>2518</v>
      </c>
      <c r="Q695" s="35">
        <v>3894</v>
      </c>
      <c r="R695" s="35">
        <v>3195</v>
      </c>
      <c r="S695" s="35">
        <v>5629</v>
      </c>
      <c r="T695" s="35">
        <v>2773</v>
      </c>
      <c r="U695" s="35">
        <v>5605</v>
      </c>
      <c r="V695" s="34">
        <v>4669</v>
      </c>
      <c r="W695" s="34">
        <f t="shared" si="160"/>
        <v>3589</v>
      </c>
      <c r="X695" s="35">
        <v>1200</v>
      </c>
      <c r="Y695" s="35">
        <v>0</v>
      </c>
      <c r="Z695" s="35">
        <v>0</v>
      </c>
      <c r="AA695" s="34">
        <v>5891</v>
      </c>
      <c r="AB695" s="34">
        <v>0</v>
      </c>
      <c r="AC695" s="34">
        <v>0</v>
      </c>
      <c r="AD695" s="34">
        <v>0</v>
      </c>
      <c r="AE695" s="34">
        <f t="shared" si="161"/>
        <v>5891</v>
      </c>
      <c r="AF695" s="34">
        <f t="shared" si="162"/>
        <v>1.26172627971728</v>
      </c>
      <c r="AG695" s="34">
        <f t="shared" si="163"/>
        <v>1.64140429088883</v>
      </c>
      <c r="AH695" s="34">
        <v>249984</v>
      </c>
      <c r="AI695" s="34">
        <v>0</v>
      </c>
      <c r="AJ695" s="35">
        <v>388368</v>
      </c>
      <c r="AK695" s="35">
        <v>6103</v>
      </c>
      <c r="AL695" s="35">
        <v>2389</v>
      </c>
      <c r="AM695" s="34">
        <v>1</v>
      </c>
      <c r="AN695" s="34">
        <f t="shared" si="164"/>
        <v>3589</v>
      </c>
      <c r="AO695" s="35">
        <v>144</v>
      </c>
      <c r="AP695" s="35">
        <v>144</v>
      </c>
      <c r="AQ695" t="s">
        <v>82</v>
      </c>
      <c r="AR695">
        <v>4</v>
      </c>
      <c r="AS695" s="34">
        <v>0.26666666666667</v>
      </c>
      <c r="AT695" t="s">
        <v>83</v>
      </c>
      <c r="AU695" s="35">
        <f t="shared" si="174"/>
        <v>65.25</v>
      </c>
      <c r="AV695" s="35">
        <f t="shared" si="165"/>
        <v>144</v>
      </c>
      <c r="AW695" s="35">
        <f t="shared" si="166"/>
        <v>1.68152688771245</v>
      </c>
      <c r="AX695" s="35">
        <f t="shared" si="167"/>
        <v>1.01588186124269</v>
      </c>
      <c r="AY695" s="35">
        <f t="shared" si="168"/>
        <v>144</v>
      </c>
      <c r="AZ695" s="35">
        <f t="shared" si="169"/>
        <v>144</v>
      </c>
      <c r="BA695" s="27" t="str">
        <f t="shared" si="170"/>
        <v>3</v>
      </c>
      <c r="BB695" s="34">
        <v>8.75e-5</v>
      </c>
      <c r="BC695" s="34">
        <f t="shared" si="171"/>
        <v>0.0126</v>
      </c>
      <c r="BD695" s="34" t="e">
        <f t="shared" si="172"/>
        <v>#REF!</v>
      </c>
      <c r="BE695" s="34">
        <v>0.03</v>
      </c>
      <c r="BF695" s="34">
        <f t="shared" si="175"/>
        <v>4.32</v>
      </c>
      <c r="BG695" s="34" t="e">
        <f t="shared" si="173"/>
        <v>#REF!</v>
      </c>
      <c r="BH695" t="str">
        <f>IF(AT695="UDARA","U","N")&amp;LEFT($C$4,2)&amp;MID($C$4,4,2)&amp;LEFT(A695,3)&amp;MID(E695,2,2)&amp;VLOOKUP(E695,Acuan_Reference!C:L,10,0)</f>
        <v>N1501PDG71B3</v>
      </c>
      <c r="BI695" t="s">
        <v>84</v>
      </c>
      <c r="BJ695" t="s">
        <v>119</v>
      </c>
      <c r="BK695" t="s">
        <v>86</v>
      </c>
      <c r="BL695" t="s">
        <v>87</v>
      </c>
    </row>
    <row r="696" hidden="1" spans="1:64">
      <c r="A696" t="s">
        <v>105</v>
      </c>
      <c r="B696" t="s">
        <v>75</v>
      </c>
      <c r="C696" t="s">
        <v>76</v>
      </c>
      <c r="D696" t="s">
        <v>141</v>
      </c>
      <c r="E696" t="s">
        <v>171</v>
      </c>
      <c r="F696" t="s">
        <v>172</v>
      </c>
      <c r="G696" t="s">
        <v>173</v>
      </c>
      <c r="H696" t="s">
        <v>81</v>
      </c>
      <c r="I696" s="34">
        <v>9826</v>
      </c>
      <c r="J696" s="35">
        <v>0</v>
      </c>
      <c r="K696" s="35">
        <v>0</v>
      </c>
      <c r="L696" s="35">
        <v>0</v>
      </c>
      <c r="M696" s="35">
        <v>0</v>
      </c>
      <c r="N696" s="35">
        <v>0</v>
      </c>
      <c r="O696" s="35">
        <v>0</v>
      </c>
      <c r="P696" s="35">
        <v>1625</v>
      </c>
      <c r="Q696" s="35">
        <v>1944</v>
      </c>
      <c r="R696" s="35">
        <v>4198</v>
      </c>
      <c r="S696" s="35">
        <v>7331</v>
      </c>
      <c r="T696" s="35">
        <v>6219</v>
      </c>
      <c r="U696" s="35">
        <v>9236</v>
      </c>
      <c r="V696" s="34">
        <v>7595.3333333333</v>
      </c>
      <c r="W696" s="34">
        <f t="shared" si="160"/>
        <v>6370.33333333333</v>
      </c>
      <c r="X696" s="35">
        <v>2592</v>
      </c>
      <c r="Y696" s="35">
        <v>0</v>
      </c>
      <c r="Z696" s="35">
        <v>0</v>
      </c>
      <c r="AA696" s="34">
        <v>5278</v>
      </c>
      <c r="AB696" s="34">
        <v>0</v>
      </c>
      <c r="AC696" s="34">
        <v>0</v>
      </c>
      <c r="AD696" s="34">
        <v>0</v>
      </c>
      <c r="AE696" s="34">
        <f t="shared" si="161"/>
        <v>5278</v>
      </c>
      <c r="AF696" s="34">
        <f t="shared" si="162"/>
        <v>0.694900377424738</v>
      </c>
      <c r="AG696" s="34">
        <f t="shared" si="163"/>
        <v>0.828528072837633</v>
      </c>
      <c r="AH696" s="34">
        <v>249984</v>
      </c>
      <c r="AI696" s="34">
        <v>0</v>
      </c>
      <c r="AJ696" s="35">
        <v>388368</v>
      </c>
      <c r="AK696" s="35">
        <v>4238</v>
      </c>
      <c r="AL696" s="35">
        <v>3656</v>
      </c>
      <c r="AM696" s="34">
        <v>1</v>
      </c>
      <c r="AN696" s="34">
        <f t="shared" si="164"/>
        <v>6370.33333333333</v>
      </c>
      <c r="AO696" s="35">
        <v>144</v>
      </c>
      <c r="AP696" s="35">
        <v>144</v>
      </c>
      <c r="AQ696" t="s">
        <v>82</v>
      </c>
      <c r="AR696">
        <v>4</v>
      </c>
      <c r="AS696" s="34">
        <v>0.26666666666667</v>
      </c>
      <c r="AT696" t="s">
        <v>83</v>
      </c>
      <c r="AU696" s="35">
        <f t="shared" si="174"/>
        <v>3561.25</v>
      </c>
      <c r="AV696" s="35">
        <f t="shared" si="165"/>
        <v>3600</v>
      </c>
      <c r="AW696" s="35">
        <f t="shared" si="166"/>
        <v>1.39364763748626</v>
      </c>
      <c r="AX696" s="35">
        <f t="shared" si="167"/>
        <v>0.81973732405421</v>
      </c>
      <c r="AY696" s="35">
        <f t="shared" si="168"/>
        <v>3600</v>
      </c>
      <c r="AZ696" s="35">
        <f t="shared" si="169"/>
        <v>3600</v>
      </c>
      <c r="BA696" s="27" t="str">
        <f t="shared" si="170"/>
        <v>2</v>
      </c>
      <c r="BB696" s="34">
        <v>8.75e-5</v>
      </c>
      <c r="BC696" s="34">
        <f t="shared" si="171"/>
        <v>0.315</v>
      </c>
      <c r="BD696" s="34" t="e">
        <f t="shared" si="172"/>
        <v>#REF!</v>
      </c>
      <c r="BE696" s="34">
        <v>0.03</v>
      </c>
      <c r="BF696" s="34">
        <f t="shared" si="175"/>
        <v>108</v>
      </c>
      <c r="BG696" s="34" t="e">
        <f t="shared" si="173"/>
        <v>#REF!</v>
      </c>
      <c r="BH696" t="str">
        <f>IF(AT696="UDARA","U","N")&amp;LEFT($C$4,2)&amp;MID($C$4,4,2)&amp;LEFT(A696,3)&amp;MID(E696,2,2)&amp;VLOOKUP(E696,Acuan_Reference!C:L,10,0)</f>
        <v>N1501PKB71B3</v>
      </c>
      <c r="BI696" t="s">
        <v>84</v>
      </c>
      <c r="BJ696" t="s">
        <v>119</v>
      </c>
      <c r="BK696" t="s">
        <v>86</v>
      </c>
      <c r="BL696" t="s">
        <v>87</v>
      </c>
    </row>
    <row r="697" hidden="1" spans="1:64">
      <c r="A697" t="s">
        <v>106</v>
      </c>
      <c r="B697" t="s">
        <v>75</v>
      </c>
      <c r="C697" t="s">
        <v>76</v>
      </c>
      <c r="D697" t="s">
        <v>141</v>
      </c>
      <c r="E697" t="s">
        <v>171</v>
      </c>
      <c r="F697" t="s">
        <v>172</v>
      </c>
      <c r="G697" t="s">
        <v>173</v>
      </c>
      <c r="H697" t="s">
        <v>81</v>
      </c>
      <c r="I697" s="34">
        <v>9826</v>
      </c>
      <c r="J697" s="35">
        <v>0</v>
      </c>
      <c r="K697" s="35">
        <v>0</v>
      </c>
      <c r="L697" s="35">
        <v>0</v>
      </c>
      <c r="M697" s="35">
        <v>0</v>
      </c>
      <c r="N697" s="35">
        <v>0</v>
      </c>
      <c r="O697" s="35">
        <v>0</v>
      </c>
      <c r="P697" s="35">
        <v>2723</v>
      </c>
      <c r="Q697" s="35">
        <v>3707</v>
      </c>
      <c r="R697" s="35">
        <v>8522</v>
      </c>
      <c r="S697" s="35">
        <v>18447</v>
      </c>
      <c r="T697" s="35">
        <v>8646</v>
      </c>
      <c r="U697" s="35">
        <v>20888</v>
      </c>
      <c r="V697" s="34">
        <v>15993.666666667</v>
      </c>
      <c r="W697" s="34">
        <f t="shared" si="160"/>
        <v>12290</v>
      </c>
      <c r="X697" s="35">
        <v>8217</v>
      </c>
      <c r="Y697" s="35">
        <v>0</v>
      </c>
      <c r="Z697" s="35">
        <v>0</v>
      </c>
      <c r="AA697" s="34">
        <v>2702</v>
      </c>
      <c r="AB697" s="34">
        <v>0</v>
      </c>
      <c r="AC697" s="34">
        <v>0</v>
      </c>
      <c r="AD697" s="34">
        <v>0</v>
      </c>
      <c r="AE697" s="34">
        <f t="shared" si="161"/>
        <v>2702</v>
      </c>
      <c r="AF697" s="34">
        <f t="shared" si="162"/>
        <v>0.168941872824656</v>
      </c>
      <c r="AG697" s="34">
        <f t="shared" si="163"/>
        <v>0.219853539462978</v>
      </c>
      <c r="AH697" s="34">
        <v>249984</v>
      </c>
      <c r="AI697" s="34">
        <v>0</v>
      </c>
      <c r="AJ697" s="35">
        <v>388368</v>
      </c>
      <c r="AK697" s="35">
        <v>12713</v>
      </c>
      <c r="AL697" s="35">
        <v>7336</v>
      </c>
      <c r="AM697" s="34">
        <v>0.9</v>
      </c>
      <c r="AN697" s="34">
        <f t="shared" si="164"/>
        <v>11061</v>
      </c>
      <c r="AO697" s="35">
        <v>144</v>
      </c>
      <c r="AP697" s="35">
        <v>144</v>
      </c>
      <c r="AQ697" t="s">
        <v>82</v>
      </c>
      <c r="AR697">
        <v>4</v>
      </c>
      <c r="AS697" s="34">
        <v>0.16666666666667</v>
      </c>
      <c r="AT697" t="s">
        <v>83</v>
      </c>
      <c r="AU697" s="35">
        <f t="shared" si="174"/>
        <v>11771.25</v>
      </c>
      <c r="AV697" s="35">
        <f t="shared" si="165"/>
        <v>11808</v>
      </c>
      <c r="AW697" s="35">
        <f t="shared" si="166"/>
        <v>1.1806346623271</v>
      </c>
      <c r="AX697" s="35">
        <f t="shared" si="167"/>
        <v>0.583726606997559</v>
      </c>
      <c r="AY697" s="35">
        <f t="shared" si="168"/>
        <v>11808</v>
      </c>
      <c r="AZ697" s="35">
        <f t="shared" si="169"/>
        <v>11808</v>
      </c>
      <c r="BA697" s="27" t="str">
        <f t="shared" si="170"/>
        <v>2</v>
      </c>
      <c r="BB697" s="34">
        <v>8.75e-5</v>
      </c>
      <c r="BC697" s="34">
        <f t="shared" si="171"/>
        <v>1.0332</v>
      </c>
      <c r="BD697" s="34" t="e">
        <f t="shared" si="172"/>
        <v>#REF!</v>
      </c>
      <c r="BE697" s="34">
        <v>0.03</v>
      </c>
      <c r="BF697" s="34">
        <f t="shared" si="175"/>
        <v>354.24</v>
      </c>
      <c r="BG697" s="34" t="e">
        <f t="shared" si="173"/>
        <v>#REF!</v>
      </c>
      <c r="BH697" t="str">
        <f>IF(AT697="UDARA","U","N")&amp;LEFT($C$4,2)&amp;MID($C$4,4,2)&amp;LEFT(A697,3)&amp;MID(E697,2,2)&amp;VLOOKUP(E697,Acuan_Reference!C:L,10,0)</f>
        <v>N1501PLB71B3</v>
      </c>
      <c r="BI697" t="s">
        <v>84</v>
      </c>
      <c r="BJ697" t="s">
        <v>119</v>
      </c>
      <c r="BK697" t="s">
        <v>86</v>
      </c>
      <c r="BL697" t="s">
        <v>87</v>
      </c>
    </row>
    <row r="698" hidden="1" spans="1:64">
      <c r="A698" t="s">
        <v>107</v>
      </c>
      <c r="B698" t="s">
        <v>75</v>
      </c>
      <c r="C698" t="s">
        <v>76</v>
      </c>
      <c r="D698" t="s">
        <v>141</v>
      </c>
      <c r="E698" t="s">
        <v>171</v>
      </c>
      <c r="F698" t="s">
        <v>172</v>
      </c>
      <c r="G698" t="s">
        <v>173</v>
      </c>
      <c r="H698" t="s">
        <v>81</v>
      </c>
      <c r="I698" s="34">
        <v>9826</v>
      </c>
      <c r="J698" s="35">
        <v>0</v>
      </c>
      <c r="K698" s="35">
        <v>0</v>
      </c>
      <c r="L698" s="35">
        <v>0</v>
      </c>
      <c r="M698" s="35">
        <v>0</v>
      </c>
      <c r="N698" s="35">
        <v>0</v>
      </c>
      <c r="O698" s="35">
        <v>0</v>
      </c>
      <c r="P698" s="35">
        <v>2769</v>
      </c>
      <c r="Q698" s="35">
        <v>2769</v>
      </c>
      <c r="R698" s="35">
        <v>7558</v>
      </c>
      <c r="S698" s="35">
        <v>23506</v>
      </c>
      <c r="T698" s="35">
        <v>6825</v>
      </c>
      <c r="U698" s="35">
        <v>18331</v>
      </c>
      <c r="V698" s="34">
        <v>16220.666666667</v>
      </c>
      <c r="W698" s="34">
        <f t="shared" si="160"/>
        <v>10986.6666666667</v>
      </c>
      <c r="X698" s="35">
        <v>4895</v>
      </c>
      <c r="Y698" s="35">
        <v>0</v>
      </c>
      <c r="Z698" s="35">
        <v>0</v>
      </c>
      <c r="AA698" s="34">
        <v>13303</v>
      </c>
      <c r="AB698" s="34">
        <v>0</v>
      </c>
      <c r="AC698" s="34">
        <v>0</v>
      </c>
      <c r="AD698" s="34">
        <v>0</v>
      </c>
      <c r="AE698" s="34">
        <f t="shared" si="161"/>
        <v>13303</v>
      </c>
      <c r="AF698" s="34">
        <f t="shared" si="162"/>
        <v>0.820126587480974</v>
      </c>
      <c r="AG698" s="34">
        <f t="shared" si="163"/>
        <v>1.21083131067961</v>
      </c>
      <c r="AH698" s="34">
        <v>249984</v>
      </c>
      <c r="AI698" s="34">
        <v>0</v>
      </c>
      <c r="AJ698" s="35">
        <v>388368</v>
      </c>
      <c r="AK698" s="35">
        <v>14409</v>
      </c>
      <c r="AL698" s="35">
        <v>7804</v>
      </c>
      <c r="AM698" s="34">
        <v>1.3</v>
      </c>
      <c r="AN698" s="34">
        <f t="shared" si="164"/>
        <v>14282.6666666667</v>
      </c>
      <c r="AO698" s="35">
        <v>144</v>
      </c>
      <c r="AP698" s="35">
        <v>144</v>
      </c>
      <c r="AQ698" t="s">
        <v>82</v>
      </c>
      <c r="AR698">
        <v>2</v>
      </c>
      <c r="AS698" s="34">
        <v>0.43333333333333</v>
      </c>
      <c r="AT698" t="s">
        <v>83</v>
      </c>
      <c r="AU698" s="35">
        <f t="shared" si="174"/>
        <v>6587.75</v>
      </c>
      <c r="AV698" s="35">
        <f t="shared" si="165"/>
        <v>6624</v>
      </c>
      <c r="AW698" s="35">
        <f t="shared" si="166"/>
        <v>1.81374393203884</v>
      </c>
      <c r="AX698" s="35">
        <f t="shared" si="167"/>
        <v>1.10342839805825</v>
      </c>
      <c r="AY698" s="35">
        <f t="shared" si="168"/>
        <v>6624</v>
      </c>
      <c r="AZ698" s="35">
        <f t="shared" si="169"/>
        <v>6624</v>
      </c>
      <c r="BA698" s="27" t="str">
        <f t="shared" si="170"/>
        <v>2</v>
      </c>
      <c r="BB698" s="34">
        <v>8.75e-5</v>
      </c>
      <c r="BC698" s="34">
        <f t="shared" si="171"/>
        <v>0.5796</v>
      </c>
      <c r="BD698" s="34" t="e">
        <f t="shared" si="172"/>
        <v>#REF!</v>
      </c>
      <c r="BE698" s="34">
        <v>0.03</v>
      </c>
      <c r="BF698" s="34">
        <f t="shared" si="175"/>
        <v>198.72</v>
      </c>
      <c r="BG698" s="34" t="e">
        <f t="shared" si="173"/>
        <v>#REF!</v>
      </c>
      <c r="BH698" t="str">
        <f>IF(AT698="UDARA","U","N")&amp;LEFT($C$4,2)&amp;MID($C$4,4,2)&amp;LEFT(A698,3)&amp;MID(E698,2,2)&amp;VLOOKUP(E698,Acuan_Reference!C:L,10,0)</f>
        <v>N1501PTK71B3</v>
      </c>
      <c r="BI698" t="s">
        <v>84</v>
      </c>
      <c r="BJ698" t="s">
        <v>119</v>
      </c>
      <c r="BK698" t="s">
        <v>86</v>
      </c>
      <c r="BL698" t="s">
        <v>87</v>
      </c>
    </row>
    <row r="699" hidden="1" spans="1:64">
      <c r="A699" t="s">
        <v>108</v>
      </c>
      <c r="B699" t="s">
        <v>75</v>
      </c>
      <c r="C699" t="s">
        <v>76</v>
      </c>
      <c r="D699" t="s">
        <v>141</v>
      </c>
      <c r="E699" t="s">
        <v>171</v>
      </c>
      <c r="F699" t="s">
        <v>172</v>
      </c>
      <c r="G699" t="s">
        <v>173</v>
      </c>
      <c r="H699" t="s">
        <v>81</v>
      </c>
      <c r="I699" s="34">
        <v>9826</v>
      </c>
      <c r="J699" s="35">
        <v>0</v>
      </c>
      <c r="K699" s="35">
        <v>0</v>
      </c>
      <c r="L699" s="35">
        <v>0</v>
      </c>
      <c r="M699" s="35">
        <v>0</v>
      </c>
      <c r="N699" s="35">
        <v>0</v>
      </c>
      <c r="O699" s="35">
        <v>0</v>
      </c>
      <c r="P699" s="35">
        <v>2200</v>
      </c>
      <c r="Q699" s="35">
        <v>2301</v>
      </c>
      <c r="R699" s="35">
        <v>2466</v>
      </c>
      <c r="S699" s="35">
        <v>6582</v>
      </c>
      <c r="T699" s="35">
        <v>5313</v>
      </c>
      <c r="U699" s="35">
        <v>8438</v>
      </c>
      <c r="V699" s="34">
        <v>6777.6666666667</v>
      </c>
      <c r="W699" s="34">
        <f t="shared" si="160"/>
        <v>5569.66666666667</v>
      </c>
      <c r="X699" s="35">
        <v>3034</v>
      </c>
      <c r="Y699" s="35">
        <v>0</v>
      </c>
      <c r="Z699" s="35">
        <v>0</v>
      </c>
      <c r="AA699" s="34">
        <v>231</v>
      </c>
      <c r="AB699" s="34">
        <v>0</v>
      </c>
      <c r="AC699" s="34">
        <v>0</v>
      </c>
      <c r="AD699" s="34">
        <v>0</v>
      </c>
      <c r="AE699" s="34">
        <f t="shared" si="161"/>
        <v>231</v>
      </c>
      <c r="AF699" s="34">
        <f t="shared" si="162"/>
        <v>0.0340825259430481</v>
      </c>
      <c r="AG699" s="34">
        <f t="shared" si="163"/>
        <v>0.0414746543778802</v>
      </c>
      <c r="AH699" s="34">
        <v>249984</v>
      </c>
      <c r="AI699" s="34">
        <v>0</v>
      </c>
      <c r="AJ699" s="35">
        <v>388368</v>
      </c>
      <c r="AK699" s="35">
        <v>4831</v>
      </c>
      <c r="AL699" s="35">
        <v>2958</v>
      </c>
      <c r="AM699" s="34">
        <v>0.8</v>
      </c>
      <c r="AN699" s="34">
        <f t="shared" si="164"/>
        <v>4455.73333333333</v>
      </c>
      <c r="AO699" s="35">
        <v>144</v>
      </c>
      <c r="AP699" s="35">
        <v>144</v>
      </c>
      <c r="AQ699" t="s">
        <v>82</v>
      </c>
      <c r="AR699">
        <v>4</v>
      </c>
      <c r="AS699" s="34">
        <v>0.066666666666667</v>
      </c>
      <c r="AT699" t="s">
        <v>83</v>
      </c>
      <c r="AU699" s="35">
        <f t="shared" si="174"/>
        <v>5387.05</v>
      </c>
      <c r="AV699" s="35">
        <f t="shared" si="165"/>
        <v>5472</v>
      </c>
      <c r="AW699" s="35">
        <f t="shared" si="166"/>
        <v>1.02393919444611</v>
      </c>
      <c r="AX699" s="35">
        <f t="shared" si="167"/>
        <v>0.492848165659226</v>
      </c>
      <c r="AY699" s="35">
        <f t="shared" si="168"/>
        <v>5472</v>
      </c>
      <c r="AZ699" s="35">
        <f t="shared" si="169"/>
        <v>5472</v>
      </c>
      <c r="BA699" s="27" t="str">
        <f t="shared" si="170"/>
        <v>1</v>
      </c>
      <c r="BB699" s="34">
        <v>8.75e-5</v>
      </c>
      <c r="BC699" s="34">
        <f t="shared" si="171"/>
        <v>0.4788</v>
      </c>
      <c r="BD699" s="34" t="e">
        <f t="shared" si="172"/>
        <v>#REF!</v>
      </c>
      <c r="BE699" s="34">
        <v>0.03</v>
      </c>
      <c r="BF699" s="34">
        <f t="shared" si="175"/>
        <v>164.16</v>
      </c>
      <c r="BG699" s="34" t="e">
        <f t="shared" si="173"/>
        <v>#REF!</v>
      </c>
      <c r="BH699" t="str">
        <f>IF(AT699="UDARA","U","N")&amp;LEFT($C$4,2)&amp;MID($C$4,4,2)&amp;LEFT(A699,3)&amp;MID(E699,2,2)&amp;VLOOKUP(E699,Acuan_Reference!C:L,10,0)</f>
        <v>N1501PWT71B3</v>
      </c>
      <c r="BI699" t="s">
        <v>84</v>
      </c>
      <c r="BJ699" t="s">
        <v>119</v>
      </c>
      <c r="BK699" t="s">
        <v>86</v>
      </c>
      <c r="BL699" t="s">
        <v>87</v>
      </c>
    </row>
    <row r="700" hidden="1" spans="1:64">
      <c r="A700" t="s">
        <v>109</v>
      </c>
      <c r="B700" t="s">
        <v>75</v>
      </c>
      <c r="C700" t="s">
        <v>76</v>
      </c>
      <c r="D700" t="s">
        <v>141</v>
      </c>
      <c r="E700" t="s">
        <v>171</v>
      </c>
      <c r="F700" t="s">
        <v>172</v>
      </c>
      <c r="G700" t="s">
        <v>173</v>
      </c>
      <c r="H700" t="s">
        <v>81</v>
      </c>
      <c r="I700" s="34">
        <v>9826</v>
      </c>
      <c r="J700" s="35">
        <v>0</v>
      </c>
      <c r="K700" s="35">
        <v>0</v>
      </c>
      <c r="L700" s="35">
        <v>0</v>
      </c>
      <c r="M700" s="35">
        <v>0</v>
      </c>
      <c r="N700" s="35">
        <v>0</v>
      </c>
      <c r="O700" s="35">
        <v>0</v>
      </c>
      <c r="P700" s="35">
        <v>6265</v>
      </c>
      <c r="Q700" s="35">
        <v>7409</v>
      </c>
      <c r="R700" s="35">
        <v>20065</v>
      </c>
      <c r="S700" s="35">
        <v>30738</v>
      </c>
      <c r="T700" s="35">
        <v>32100</v>
      </c>
      <c r="U700" s="35">
        <v>40955</v>
      </c>
      <c r="V700" s="34">
        <v>34597.666666667</v>
      </c>
      <c r="W700" s="34">
        <f t="shared" si="160"/>
        <v>30043.3333333333</v>
      </c>
      <c r="X700" s="35">
        <v>11578</v>
      </c>
      <c r="Y700" s="35">
        <v>0</v>
      </c>
      <c r="Z700" s="35">
        <v>0</v>
      </c>
      <c r="AA700" s="34">
        <v>17024</v>
      </c>
      <c r="AB700" s="34">
        <v>0</v>
      </c>
      <c r="AC700" s="34">
        <v>0</v>
      </c>
      <c r="AD700" s="34">
        <v>0</v>
      </c>
      <c r="AE700" s="34">
        <f t="shared" si="161"/>
        <v>17024</v>
      </c>
      <c r="AF700" s="34">
        <f t="shared" si="162"/>
        <v>0.492056304375049</v>
      </c>
      <c r="AG700" s="34">
        <f t="shared" si="163"/>
        <v>0.566648174858538</v>
      </c>
      <c r="AH700" s="34">
        <v>249984</v>
      </c>
      <c r="AI700" s="34">
        <v>0</v>
      </c>
      <c r="AJ700" s="35">
        <v>388368</v>
      </c>
      <c r="AK700" s="35">
        <v>16527</v>
      </c>
      <c r="AL700" s="35">
        <v>17075</v>
      </c>
      <c r="AM700" s="34">
        <v>0.6</v>
      </c>
      <c r="AN700" s="34">
        <f t="shared" si="164"/>
        <v>18026</v>
      </c>
      <c r="AO700" s="35">
        <v>144</v>
      </c>
      <c r="AP700" s="35">
        <v>144</v>
      </c>
      <c r="AQ700" t="s">
        <v>82</v>
      </c>
      <c r="AR700">
        <v>8</v>
      </c>
      <c r="AS700" s="34">
        <v>0.1</v>
      </c>
      <c r="AT700" t="s">
        <v>83</v>
      </c>
      <c r="AU700" s="35">
        <f t="shared" si="174"/>
        <v>13557.75</v>
      </c>
      <c r="AV700" s="35">
        <f t="shared" si="165"/>
        <v>13680</v>
      </c>
      <c r="AW700" s="35">
        <f t="shared" si="166"/>
        <v>1.02199045822701</v>
      </c>
      <c r="AX700" s="35">
        <f t="shared" si="167"/>
        <v>0.453644735382226</v>
      </c>
      <c r="AY700" s="35">
        <f t="shared" si="168"/>
        <v>13680</v>
      </c>
      <c r="AZ700" s="35">
        <f t="shared" si="169"/>
        <v>13680</v>
      </c>
      <c r="BA700" s="27" t="str">
        <f t="shared" si="170"/>
        <v>2</v>
      </c>
      <c r="BB700" s="34">
        <v>8.75e-5</v>
      </c>
      <c r="BC700" s="34">
        <f t="shared" si="171"/>
        <v>1.197</v>
      </c>
      <c r="BD700" s="34" t="e">
        <f t="shared" si="172"/>
        <v>#REF!</v>
      </c>
      <c r="BE700" s="34">
        <v>0.03</v>
      </c>
      <c r="BF700" s="34">
        <f t="shared" si="175"/>
        <v>410.4</v>
      </c>
      <c r="BG700" s="34" t="e">
        <f t="shared" si="173"/>
        <v>#REF!</v>
      </c>
      <c r="BH700" t="str">
        <f>IF(AT700="UDARA","U","N")&amp;LEFT($C$4,2)&amp;MID($C$4,4,2)&amp;LEFT(A700,3)&amp;MID(E700,2,2)&amp;VLOOKUP(E700,Acuan_Reference!C:L,10,0)</f>
        <v>N1501SBY71B3</v>
      </c>
      <c r="BI700" t="s">
        <v>84</v>
      </c>
      <c r="BJ700" t="s">
        <v>119</v>
      </c>
      <c r="BK700" t="s">
        <v>86</v>
      </c>
      <c r="BL700" t="s">
        <v>87</v>
      </c>
    </row>
    <row r="701" hidden="1" spans="1:64">
      <c r="A701" t="s">
        <v>110</v>
      </c>
      <c r="B701" t="s">
        <v>75</v>
      </c>
      <c r="C701" t="s">
        <v>76</v>
      </c>
      <c r="D701" t="s">
        <v>141</v>
      </c>
      <c r="E701" t="s">
        <v>171</v>
      </c>
      <c r="F701" t="s">
        <v>172</v>
      </c>
      <c r="G701" t="s">
        <v>173</v>
      </c>
      <c r="H701" t="s">
        <v>81</v>
      </c>
      <c r="I701" s="34">
        <v>9826</v>
      </c>
      <c r="J701" s="35">
        <v>0</v>
      </c>
      <c r="K701" s="35">
        <v>0</v>
      </c>
      <c r="L701" s="35">
        <v>0</v>
      </c>
      <c r="M701" s="35">
        <v>0</v>
      </c>
      <c r="N701" s="35">
        <v>0</v>
      </c>
      <c r="O701" s="35">
        <v>0</v>
      </c>
      <c r="P701" s="35">
        <v>4259</v>
      </c>
      <c r="Q701" s="35">
        <v>6973</v>
      </c>
      <c r="R701" s="35">
        <v>7716</v>
      </c>
      <c r="S701" s="35">
        <v>18242</v>
      </c>
      <c r="T701" s="35">
        <v>14018</v>
      </c>
      <c r="U701" s="35">
        <v>31521</v>
      </c>
      <c r="V701" s="34">
        <v>21260.333333333</v>
      </c>
      <c r="W701" s="34">
        <f t="shared" si="160"/>
        <v>17924.3333333333</v>
      </c>
      <c r="X701" s="35">
        <v>0</v>
      </c>
      <c r="Y701" s="35">
        <v>0</v>
      </c>
      <c r="Z701" s="35">
        <v>0</v>
      </c>
      <c r="AA701" s="34">
        <v>0</v>
      </c>
      <c r="AB701" s="34">
        <v>0</v>
      </c>
      <c r="AC701" s="34">
        <v>0</v>
      </c>
      <c r="AD701" s="34">
        <v>8640</v>
      </c>
      <c r="AE701" s="34">
        <f t="shared" si="161"/>
        <v>8640</v>
      </c>
      <c r="AF701" s="34">
        <f t="shared" si="162"/>
        <v>0.406390617895618</v>
      </c>
      <c r="AG701" s="34">
        <f t="shared" si="163"/>
        <v>0</v>
      </c>
      <c r="AH701" s="34">
        <v>249984</v>
      </c>
      <c r="AI701" s="34">
        <v>0</v>
      </c>
      <c r="AJ701" s="35">
        <v>388368</v>
      </c>
      <c r="AK701" s="35">
        <v>10171</v>
      </c>
      <c r="AL701" s="35">
        <v>8234</v>
      </c>
      <c r="AM701" s="34">
        <v>0.7</v>
      </c>
      <c r="AN701" s="34">
        <f t="shared" si="164"/>
        <v>12547.0333333333</v>
      </c>
      <c r="AO701" s="35">
        <v>144</v>
      </c>
      <c r="AP701" s="35">
        <v>144</v>
      </c>
      <c r="AQ701" t="s">
        <v>82</v>
      </c>
      <c r="AR701">
        <v>8</v>
      </c>
      <c r="AS701" s="34">
        <v>0.066666666666667</v>
      </c>
      <c r="AT701" t="s">
        <v>83</v>
      </c>
      <c r="AU701" s="35">
        <f t="shared" si="174"/>
        <v>9105.775</v>
      </c>
      <c r="AV701" s="35">
        <f t="shared" si="165"/>
        <v>9216</v>
      </c>
      <c r="AW701" s="35">
        <f t="shared" si="166"/>
        <v>0.996187677830882</v>
      </c>
      <c r="AX701" s="35">
        <f t="shared" si="167"/>
        <v>0.536812154798877</v>
      </c>
      <c r="AY701" s="35">
        <f t="shared" si="168"/>
        <v>9216</v>
      </c>
      <c r="AZ701" s="35">
        <f t="shared" si="169"/>
        <v>9216</v>
      </c>
      <c r="BA701" s="27" t="str">
        <f t="shared" si="170"/>
        <v>2</v>
      </c>
      <c r="BB701" s="34">
        <v>8.75e-5</v>
      </c>
      <c r="BC701" s="34">
        <f t="shared" si="171"/>
        <v>0.8064</v>
      </c>
      <c r="BD701" s="34" t="e">
        <f t="shared" si="172"/>
        <v>#REF!</v>
      </c>
      <c r="BE701" s="34">
        <v>0.03</v>
      </c>
      <c r="BF701" s="34">
        <f t="shared" si="175"/>
        <v>276.48</v>
      </c>
      <c r="BG701" s="34" t="e">
        <f t="shared" si="173"/>
        <v>#REF!</v>
      </c>
      <c r="BH701" t="str">
        <f>IF(AT701="UDARA","U","N")&amp;LEFT($C$4,2)&amp;MID($C$4,4,2)&amp;LEFT(A701,3)&amp;MID(E701,2,2)&amp;VLOOKUP(E701,Acuan_Reference!C:L,10,0)</f>
        <v>N1501SLO71B3</v>
      </c>
      <c r="BI701" t="s">
        <v>84</v>
      </c>
      <c r="BJ701" t="s">
        <v>119</v>
      </c>
      <c r="BK701" t="s">
        <v>86</v>
      </c>
      <c r="BL701" t="s">
        <v>87</v>
      </c>
    </row>
    <row r="702" hidden="1" spans="1:64">
      <c r="A702" t="s">
        <v>111</v>
      </c>
      <c r="B702" t="s">
        <v>75</v>
      </c>
      <c r="C702" t="s">
        <v>76</v>
      </c>
      <c r="D702" t="s">
        <v>141</v>
      </c>
      <c r="E702" t="s">
        <v>171</v>
      </c>
      <c r="F702" t="s">
        <v>172</v>
      </c>
      <c r="G702" t="s">
        <v>173</v>
      </c>
      <c r="H702" t="s">
        <v>81</v>
      </c>
      <c r="I702" s="34">
        <v>9826</v>
      </c>
      <c r="J702" s="35">
        <v>0</v>
      </c>
      <c r="K702" s="35">
        <v>0</v>
      </c>
      <c r="L702" s="35">
        <v>0</v>
      </c>
      <c r="M702" s="35">
        <v>0</v>
      </c>
      <c r="N702" s="35">
        <v>0</v>
      </c>
      <c r="O702" s="35">
        <v>0</v>
      </c>
      <c r="P702" s="35">
        <v>4838</v>
      </c>
      <c r="Q702" s="35">
        <v>3229</v>
      </c>
      <c r="R702" s="35">
        <v>5867</v>
      </c>
      <c r="S702" s="35">
        <v>14801</v>
      </c>
      <c r="T702" s="35">
        <v>10191</v>
      </c>
      <c r="U702" s="35">
        <v>16828</v>
      </c>
      <c r="V702" s="34">
        <v>13940</v>
      </c>
      <c r="W702" s="34">
        <f t="shared" si="160"/>
        <v>11125</v>
      </c>
      <c r="X702" s="35">
        <v>8361</v>
      </c>
      <c r="Y702" s="35">
        <v>0</v>
      </c>
      <c r="Z702" s="35">
        <v>0</v>
      </c>
      <c r="AA702" s="34">
        <v>3403</v>
      </c>
      <c r="AB702" s="34">
        <v>0</v>
      </c>
      <c r="AC702" s="34">
        <v>14400</v>
      </c>
      <c r="AD702" s="34">
        <v>0</v>
      </c>
      <c r="AE702" s="34">
        <f t="shared" si="161"/>
        <v>17803</v>
      </c>
      <c r="AF702" s="34">
        <f t="shared" si="162"/>
        <v>1.27711621233859</v>
      </c>
      <c r="AG702" s="34">
        <f t="shared" si="163"/>
        <v>1.60026966292135</v>
      </c>
      <c r="AH702" s="34">
        <v>249984</v>
      </c>
      <c r="AI702" s="34">
        <v>0</v>
      </c>
      <c r="AJ702" s="35">
        <v>388368</v>
      </c>
      <c r="AK702" s="35">
        <v>8476</v>
      </c>
      <c r="AL702" s="35">
        <v>6356</v>
      </c>
      <c r="AM702" s="34">
        <v>1.5</v>
      </c>
      <c r="AN702" s="34">
        <f t="shared" si="164"/>
        <v>16687.5</v>
      </c>
      <c r="AO702" s="35">
        <v>144</v>
      </c>
      <c r="AP702" s="35">
        <v>144</v>
      </c>
      <c r="AQ702" t="s">
        <v>82</v>
      </c>
      <c r="AR702">
        <v>2</v>
      </c>
      <c r="AS702" s="34">
        <v>0.53333333333333</v>
      </c>
      <c r="AT702" t="s">
        <v>83</v>
      </c>
      <c r="AU702" s="35">
        <f t="shared" si="174"/>
        <v>3930.375</v>
      </c>
      <c r="AV702" s="35">
        <f t="shared" si="165"/>
        <v>4032</v>
      </c>
      <c r="AW702" s="35">
        <f t="shared" si="166"/>
        <v>1.96269662921348</v>
      </c>
      <c r="AX702" s="35">
        <f t="shared" si="167"/>
        <v>1.39137078651685</v>
      </c>
      <c r="AY702" s="35">
        <f t="shared" si="168"/>
        <v>4032</v>
      </c>
      <c r="AZ702" s="35">
        <f t="shared" si="169"/>
        <v>4032</v>
      </c>
      <c r="BA702" s="27" t="str">
        <f t="shared" si="170"/>
        <v>2</v>
      </c>
      <c r="BB702" s="34">
        <v>8.75e-5</v>
      </c>
      <c r="BC702" s="34">
        <f t="shared" si="171"/>
        <v>0.3528</v>
      </c>
      <c r="BD702" s="34" t="e">
        <f t="shared" si="172"/>
        <v>#REF!</v>
      </c>
      <c r="BE702" s="34">
        <v>0.03</v>
      </c>
      <c r="BF702" s="34">
        <f t="shared" si="175"/>
        <v>120.96</v>
      </c>
      <c r="BG702" s="34" t="e">
        <f t="shared" si="173"/>
        <v>#REF!</v>
      </c>
      <c r="BH702" t="str">
        <f>IF(AT702="UDARA","U","N")&amp;LEFT($C$4,2)&amp;MID($C$4,4,2)&amp;LEFT(A702,3)&amp;MID(E702,2,2)&amp;VLOOKUP(E702,Acuan_Reference!C:L,10,0)</f>
        <v>N1501SMD71B3</v>
      </c>
      <c r="BI702" t="s">
        <v>84</v>
      </c>
      <c r="BJ702" t="s">
        <v>119</v>
      </c>
      <c r="BK702" t="s">
        <v>86</v>
      </c>
      <c r="BL702" t="s">
        <v>87</v>
      </c>
    </row>
    <row r="703" hidden="1" spans="1:64">
      <c r="A703" t="s">
        <v>112</v>
      </c>
      <c r="B703" t="s">
        <v>75</v>
      </c>
      <c r="C703" t="s">
        <v>76</v>
      </c>
      <c r="D703" t="s">
        <v>141</v>
      </c>
      <c r="E703" t="s">
        <v>171</v>
      </c>
      <c r="F703" t="s">
        <v>172</v>
      </c>
      <c r="G703" t="s">
        <v>173</v>
      </c>
      <c r="H703" t="s">
        <v>81</v>
      </c>
      <c r="I703" s="34">
        <v>9826</v>
      </c>
      <c r="J703" s="35">
        <v>0</v>
      </c>
      <c r="K703" s="35">
        <v>0</v>
      </c>
      <c r="L703" s="35">
        <v>0</v>
      </c>
      <c r="M703" s="35">
        <v>0</v>
      </c>
      <c r="N703" s="35">
        <v>0</v>
      </c>
      <c r="O703" s="35">
        <v>0</v>
      </c>
      <c r="P703" s="35">
        <v>8156</v>
      </c>
      <c r="Q703" s="35">
        <v>6792</v>
      </c>
      <c r="R703" s="35">
        <v>10883</v>
      </c>
      <c r="S703" s="35">
        <v>18753</v>
      </c>
      <c r="T703" s="35">
        <v>13160</v>
      </c>
      <c r="U703" s="35">
        <v>26711</v>
      </c>
      <c r="V703" s="34">
        <v>19541.333333333</v>
      </c>
      <c r="W703" s="34">
        <f t="shared" ref="W703:W766" si="176">AVERAGE(T703,U703,AL703)</f>
        <v>16228.6666666667</v>
      </c>
      <c r="X703" s="35">
        <v>5817</v>
      </c>
      <c r="Y703" s="35">
        <v>0</v>
      </c>
      <c r="Z703" s="35">
        <v>0</v>
      </c>
      <c r="AA703" s="34">
        <v>9</v>
      </c>
      <c r="AB703" s="34">
        <v>0</v>
      </c>
      <c r="AC703" s="34">
        <v>0</v>
      </c>
      <c r="AD703" s="34">
        <v>0</v>
      </c>
      <c r="AE703" s="34">
        <f t="shared" ref="AE703:AE766" si="177">Z703+AA703+AC703+AD703</f>
        <v>9</v>
      </c>
      <c r="AF703" s="34">
        <f t="shared" ref="AF703:AF766" si="178">IFERROR(IF(V703&lt;0,9999,AE703/V703),9999)</f>
        <v>0.000460562227074244</v>
      </c>
      <c r="AG703" s="34">
        <f t="shared" ref="AG703:AG766" si="179">IFERROR(IF(W703&lt;0,9999,(Z703+AA703+AC703)/W703),9999)</f>
        <v>0.000554574210245245</v>
      </c>
      <c r="AH703" s="34">
        <v>249984</v>
      </c>
      <c r="AI703" s="34">
        <v>0</v>
      </c>
      <c r="AJ703" s="35">
        <v>388368</v>
      </c>
      <c r="AK703" s="35">
        <v>13561</v>
      </c>
      <c r="AL703" s="35">
        <v>8815</v>
      </c>
      <c r="AM703" s="34">
        <v>0.7</v>
      </c>
      <c r="AN703" s="34">
        <f t="shared" ref="AN703:AN766" si="180">IF(AM703*W703&lt;0,0,AM703*W703)</f>
        <v>11360.0666666667</v>
      </c>
      <c r="AO703" s="35">
        <v>144</v>
      </c>
      <c r="AP703" s="35">
        <v>144</v>
      </c>
      <c r="AQ703" t="s">
        <v>82</v>
      </c>
      <c r="AR703">
        <v>8</v>
      </c>
      <c r="AS703" s="34">
        <v>0.066666666666667</v>
      </c>
      <c r="AT703" t="s">
        <v>83</v>
      </c>
      <c r="AU703" s="35">
        <f t="shared" si="174"/>
        <v>15124.55</v>
      </c>
      <c r="AV703" s="35">
        <f t="shared" ref="AV703:AV766" si="181">IFERROR(ROUNDUP(AU703/AO703,0)*AO703,9999)</f>
        <v>15264</v>
      </c>
      <c r="AW703" s="35">
        <f t="shared" ref="AW703:AW766" si="182">IFERROR(IF(W703&lt;0,9999,((ROUNDUP(AU703/AO703,0)*AO703)+AE703)/W703),9999)</f>
        <v>0.941112434786181</v>
      </c>
      <c r="AX703" s="35">
        <f t="shared" ref="AX703:AX766" si="183">IFERROR(IF(W703&lt;0,9999,((ROUNDUP(AU703/AP703,0)*AP703)+AE703-AL703)/W703),9999)</f>
        <v>0.39793780552931</v>
      </c>
      <c r="AY703" s="35">
        <f t="shared" ref="AY703:AY766" si="184">IF(H703="DROPPING",IF(AND(AW703&gt;3,AX703&gt;3),0,IF(AND(AW703&lt;=3,AX703&lt;=3),ROUNDUP(AU703/AO703,0)*AO703,ROUNDUP(AU703/AP703,0)*AP703)),0)</f>
        <v>15264</v>
      </c>
      <c r="AZ703" s="35">
        <f t="shared" ref="AZ703:AZ766" si="185">IF(AH703&lt;=0,0,IF(H703="DROPPING",IF(AND(AW703&gt;3,AX703&gt;3),0,IF(AND(AW703&lt;=3,AX703&lt;=3),ROUNDUP(AU703/AO703,0)*AO703,ROUNDUP(AU703/AP703,0)*AP703)),0))</f>
        <v>15264</v>
      </c>
      <c r="BA703" s="27" t="str">
        <f t="shared" ref="BA703:BA766" si="186">IF(AND(AW703&gt;3,AX703&gt;3),"Kelipatan Kirim/Master box &gt; 3x FC+index",IF(AF703&lt;=AS703,"1",IF(AND(AF703&gt;AS703,AF703&lt;=AM703),"2","3")))</f>
        <v>1</v>
      </c>
      <c r="BB703" s="34">
        <v>8.75e-5</v>
      </c>
      <c r="BC703" s="34">
        <f t="shared" ref="BC703:BC766" si="187">BB703*AZ703</f>
        <v>1.3356</v>
      </c>
      <c r="BD703" s="34" t="e">
        <f t="shared" si="172"/>
        <v>#REF!</v>
      </c>
      <c r="BE703" s="34">
        <v>0.03</v>
      </c>
      <c r="BF703" s="34">
        <f t="shared" si="175"/>
        <v>457.92</v>
      </c>
      <c r="BG703" s="34" t="e">
        <f t="shared" si="173"/>
        <v>#REF!</v>
      </c>
      <c r="BH703" t="str">
        <f>IF(AT703="UDARA","U","N")&amp;LEFT($C$4,2)&amp;MID($C$4,4,2)&amp;LEFT(A703,3)&amp;MID(E703,2,2)&amp;VLOOKUP(E703,Acuan_Reference!C:L,10,0)</f>
        <v>N1501SMG71B3</v>
      </c>
      <c r="BI703" t="s">
        <v>84</v>
      </c>
      <c r="BJ703" t="s">
        <v>119</v>
      </c>
      <c r="BK703" t="s">
        <v>86</v>
      </c>
      <c r="BL703" t="s">
        <v>87</v>
      </c>
    </row>
    <row r="704" hidden="1" spans="1:64">
      <c r="A704" t="s">
        <v>113</v>
      </c>
      <c r="B704" t="s">
        <v>75</v>
      </c>
      <c r="C704" t="s">
        <v>76</v>
      </c>
      <c r="D704" t="s">
        <v>141</v>
      </c>
      <c r="E704" t="s">
        <v>171</v>
      </c>
      <c r="F704" t="s">
        <v>172</v>
      </c>
      <c r="G704" t="s">
        <v>173</v>
      </c>
      <c r="H704" t="s">
        <v>81</v>
      </c>
      <c r="I704" s="34">
        <v>9826</v>
      </c>
      <c r="J704" s="35">
        <v>0</v>
      </c>
      <c r="K704" s="35">
        <v>0</v>
      </c>
      <c r="L704" s="35">
        <v>0</v>
      </c>
      <c r="M704" s="35">
        <v>0</v>
      </c>
      <c r="N704" s="35">
        <v>0</v>
      </c>
      <c r="O704" s="35">
        <v>0</v>
      </c>
      <c r="P704" s="35">
        <v>4983</v>
      </c>
      <c r="Q704" s="35">
        <v>4452</v>
      </c>
      <c r="R704" s="35">
        <v>14552</v>
      </c>
      <c r="S704" s="35">
        <v>31552</v>
      </c>
      <c r="T704" s="35">
        <v>31457</v>
      </c>
      <c r="U704" s="35">
        <v>44865</v>
      </c>
      <c r="V704" s="34">
        <v>35958</v>
      </c>
      <c r="W704" s="34">
        <f t="shared" si="176"/>
        <v>30765.6666666667</v>
      </c>
      <c r="X704" s="35">
        <v>8672</v>
      </c>
      <c r="Y704" s="35">
        <v>0</v>
      </c>
      <c r="Z704" s="35">
        <v>0</v>
      </c>
      <c r="AA704" s="34">
        <v>4919</v>
      </c>
      <c r="AB704" s="34">
        <v>0</v>
      </c>
      <c r="AC704" s="34">
        <v>0</v>
      </c>
      <c r="AD704" s="34">
        <v>0</v>
      </c>
      <c r="AE704" s="34">
        <f t="shared" si="177"/>
        <v>4919</v>
      </c>
      <c r="AF704" s="34">
        <f t="shared" si="178"/>
        <v>0.136798487123867</v>
      </c>
      <c r="AG704" s="34">
        <f t="shared" si="179"/>
        <v>0.159886020130665</v>
      </c>
      <c r="AH704" s="34">
        <v>249984</v>
      </c>
      <c r="AI704" s="34">
        <v>0</v>
      </c>
      <c r="AJ704" s="35">
        <v>388368</v>
      </c>
      <c r="AK704" s="35">
        <v>24409</v>
      </c>
      <c r="AL704" s="35">
        <v>15975</v>
      </c>
      <c r="AM704" s="34">
        <v>0.25</v>
      </c>
      <c r="AN704" s="34">
        <f t="shared" si="180"/>
        <v>7691.41666666667</v>
      </c>
      <c r="AO704" s="35">
        <v>144</v>
      </c>
      <c r="AP704" s="35">
        <v>144</v>
      </c>
      <c r="AQ704" t="s">
        <v>82</v>
      </c>
      <c r="AR704">
        <v>12</v>
      </c>
      <c r="AS704" s="34">
        <v>0.033333333333333</v>
      </c>
      <c r="AT704" t="s">
        <v>83</v>
      </c>
      <c r="AU704" s="35">
        <f t="shared" si="174"/>
        <v>14060.5625</v>
      </c>
      <c r="AV704" s="35">
        <f t="shared" si="181"/>
        <v>14112</v>
      </c>
      <c r="AW704" s="35">
        <f t="shared" si="182"/>
        <v>0.618579152085116</v>
      </c>
      <c r="AX704" s="35">
        <f t="shared" si="183"/>
        <v>0.0993315058994333</v>
      </c>
      <c r="AY704" s="35">
        <f t="shared" si="184"/>
        <v>14112</v>
      </c>
      <c r="AZ704" s="35">
        <f t="shared" si="185"/>
        <v>14112</v>
      </c>
      <c r="BA704" s="27" t="str">
        <f t="shared" si="186"/>
        <v>2</v>
      </c>
      <c r="BB704" s="34">
        <v>8.75e-5</v>
      </c>
      <c r="BC704" s="34">
        <f t="shared" si="187"/>
        <v>1.2348</v>
      </c>
      <c r="BD704" s="34" t="e">
        <f t="shared" ref="BD704:BD767" si="188">BD703+BC704</f>
        <v>#REF!</v>
      </c>
      <c r="BE704" s="34">
        <v>0.03</v>
      </c>
      <c r="BF704" s="34">
        <f t="shared" si="175"/>
        <v>423.36</v>
      </c>
      <c r="BG704" s="34" t="e">
        <f t="shared" ref="BG704:BG767" si="189">BG703+BF704</f>
        <v>#REF!</v>
      </c>
      <c r="BH704" t="str">
        <f>IF(AT704="UDARA","U","N")&amp;LEFT($C$4,2)&amp;MID($C$4,4,2)&amp;LEFT(A704,3)&amp;MID(E704,2,2)&amp;VLOOKUP(E704,Acuan_Reference!C:L,10,0)</f>
        <v>N1501TGR71B3</v>
      </c>
      <c r="BI704" t="s">
        <v>84</v>
      </c>
      <c r="BJ704" t="s">
        <v>119</v>
      </c>
      <c r="BK704" t="s">
        <v>86</v>
      </c>
      <c r="BL704" t="s">
        <v>87</v>
      </c>
    </row>
    <row r="705" hidden="1" spans="1:64">
      <c r="A705" t="s">
        <v>114</v>
      </c>
      <c r="B705" t="s">
        <v>75</v>
      </c>
      <c r="C705" t="s">
        <v>76</v>
      </c>
      <c r="D705" t="s">
        <v>141</v>
      </c>
      <c r="E705" t="s">
        <v>171</v>
      </c>
      <c r="F705" t="s">
        <v>172</v>
      </c>
      <c r="G705" t="s">
        <v>173</v>
      </c>
      <c r="H705" t="s">
        <v>81</v>
      </c>
      <c r="I705" s="34">
        <v>9826</v>
      </c>
      <c r="J705" s="35">
        <v>0</v>
      </c>
      <c r="K705" s="35">
        <v>0</v>
      </c>
      <c r="L705" s="35">
        <v>0</v>
      </c>
      <c r="M705" s="35">
        <v>0</v>
      </c>
      <c r="N705" s="35">
        <v>0</v>
      </c>
      <c r="O705" s="35">
        <v>0</v>
      </c>
      <c r="P705" s="35">
        <v>5724</v>
      </c>
      <c r="Q705" s="35">
        <v>4797</v>
      </c>
      <c r="R705" s="35">
        <v>8544</v>
      </c>
      <c r="S705" s="35">
        <v>14119</v>
      </c>
      <c r="T705" s="35">
        <v>9763</v>
      </c>
      <c r="U705" s="35">
        <v>15814</v>
      </c>
      <c r="V705" s="34">
        <v>13232</v>
      </c>
      <c r="W705" s="34">
        <f t="shared" si="176"/>
        <v>10752</v>
      </c>
      <c r="X705" s="35">
        <v>4697</v>
      </c>
      <c r="Y705" s="35">
        <v>0</v>
      </c>
      <c r="Z705" s="35">
        <v>0</v>
      </c>
      <c r="AA705" s="34">
        <v>0</v>
      </c>
      <c r="AB705" s="34">
        <v>0</v>
      </c>
      <c r="AC705" s="34">
        <v>0</v>
      </c>
      <c r="AD705" s="34">
        <v>0</v>
      </c>
      <c r="AE705" s="34">
        <f t="shared" si="177"/>
        <v>0</v>
      </c>
      <c r="AF705" s="34">
        <f t="shared" si="178"/>
        <v>0</v>
      </c>
      <c r="AG705" s="34">
        <f t="shared" si="179"/>
        <v>0</v>
      </c>
      <c r="AH705" s="34">
        <v>249984</v>
      </c>
      <c r="AI705" s="34">
        <v>0</v>
      </c>
      <c r="AJ705" s="35">
        <v>388368</v>
      </c>
      <c r="AK705" s="35">
        <v>8476</v>
      </c>
      <c r="AL705" s="35">
        <v>6679</v>
      </c>
      <c r="AM705" s="34">
        <v>0.7</v>
      </c>
      <c r="AN705" s="34">
        <f t="shared" si="180"/>
        <v>7526.4</v>
      </c>
      <c r="AO705" s="35">
        <v>144</v>
      </c>
      <c r="AP705" s="35">
        <v>144</v>
      </c>
      <c r="AQ705" t="s">
        <v>82</v>
      </c>
      <c r="AR705">
        <v>8</v>
      </c>
      <c r="AS705" s="34">
        <v>0.066666666666667</v>
      </c>
      <c r="AT705" t="s">
        <v>83</v>
      </c>
      <c r="AU705" s="35">
        <f t="shared" si="174"/>
        <v>10654.05</v>
      </c>
      <c r="AV705" s="35">
        <f t="shared" si="181"/>
        <v>10656</v>
      </c>
      <c r="AW705" s="35">
        <f t="shared" si="182"/>
        <v>0.991071428571429</v>
      </c>
      <c r="AX705" s="35">
        <f t="shared" si="183"/>
        <v>0.369884672619048</v>
      </c>
      <c r="AY705" s="35">
        <f t="shared" si="184"/>
        <v>10656</v>
      </c>
      <c r="AZ705" s="35">
        <f t="shared" si="185"/>
        <v>10656</v>
      </c>
      <c r="BA705" s="27" t="str">
        <f t="shared" si="186"/>
        <v>1</v>
      </c>
      <c r="BB705" s="34">
        <v>8.75e-5</v>
      </c>
      <c r="BC705" s="34">
        <f t="shared" si="187"/>
        <v>0.9324</v>
      </c>
      <c r="BD705" s="34" t="e">
        <f t="shared" si="188"/>
        <v>#REF!</v>
      </c>
      <c r="BE705" s="34">
        <v>0.03</v>
      </c>
      <c r="BF705" s="34">
        <f t="shared" si="175"/>
        <v>319.68</v>
      </c>
      <c r="BG705" s="34" t="e">
        <f t="shared" si="189"/>
        <v>#REF!</v>
      </c>
      <c r="BH705" t="str">
        <f>IF(AT705="UDARA","U","N")&amp;LEFT($C$4,2)&amp;MID($C$4,4,2)&amp;LEFT(A705,3)&amp;MID(E705,2,2)&amp;VLOOKUP(E705,Acuan_Reference!C:L,10,0)</f>
        <v>N1501YGY71B3</v>
      </c>
      <c r="BI705" t="s">
        <v>84</v>
      </c>
      <c r="BJ705" t="s">
        <v>119</v>
      </c>
      <c r="BK705" t="s">
        <v>86</v>
      </c>
      <c r="BL705" t="s">
        <v>87</v>
      </c>
    </row>
    <row r="706" hidden="1" spans="1:64">
      <c r="A706" t="s">
        <v>74</v>
      </c>
      <c r="B706" t="s">
        <v>75</v>
      </c>
      <c r="C706" t="s">
        <v>76</v>
      </c>
      <c r="D706" t="s">
        <v>120</v>
      </c>
      <c r="E706" t="s">
        <v>174</v>
      </c>
      <c r="F706" t="s">
        <v>175</v>
      </c>
      <c r="G706" t="s">
        <v>173</v>
      </c>
      <c r="H706" t="s">
        <v>81</v>
      </c>
      <c r="I706" s="34">
        <v>10540</v>
      </c>
      <c r="J706" s="35">
        <v>0</v>
      </c>
      <c r="K706" s="35">
        <v>0</v>
      </c>
      <c r="L706" s="35">
        <v>0</v>
      </c>
      <c r="M706" s="35">
        <v>0</v>
      </c>
      <c r="N706" s="35">
        <v>0</v>
      </c>
      <c r="O706" s="35">
        <v>0</v>
      </c>
      <c r="P706" s="35">
        <v>0</v>
      </c>
      <c r="Q706" s="35">
        <v>0</v>
      </c>
      <c r="R706" s="35">
        <v>337</v>
      </c>
      <c r="S706" s="35">
        <v>176</v>
      </c>
      <c r="T706" s="35">
        <v>169</v>
      </c>
      <c r="U706" s="35">
        <v>-57</v>
      </c>
      <c r="V706" s="34">
        <v>96</v>
      </c>
      <c r="W706" s="34">
        <f t="shared" si="176"/>
        <v>137.333333333333</v>
      </c>
      <c r="X706" s="35">
        <v>-9</v>
      </c>
      <c r="Y706" s="35">
        <v>0</v>
      </c>
      <c r="Z706" s="35">
        <v>0</v>
      </c>
      <c r="AA706" s="34">
        <v>990</v>
      </c>
      <c r="AB706" s="34">
        <v>0</v>
      </c>
      <c r="AC706" s="34">
        <v>0</v>
      </c>
      <c r="AD706" s="34">
        <v>0</v>
      </c>
      <c r="AE706" s="34">
        <f t="shared" si="177"/>
        <v>990</v>
      </c>
      <c r="AF706" s="34">
        <f t="shared" si="178"/>
        <v>10.3125</v>
      </c>
      <c r="AG706" s="34">
        <f t="shared" si="179"/>
        <v>7.20873786407767</v>
      </c>
      <c r="AH706" s="34">
        <v>1680</v>
      </c>
      <c r="AI706" s="34">
        <v>0</v>
      </c>
      <c r="AJ706" s="35">
        <v>0</v>
      </c>
      <c r="AK706" s="35">
        <v>170</v>
      </c>
      <c r="AL706" s="35">
        <v>300</v>
      </c>
      <c r="AM706" s="34">
        <v>0.7</v>
      </c>
      <c r="AN706" s="34">
        <f t="shared" si="180"/>
        <v>96.1333333333333</v>
      </c>
      <c r="AO706" s="35">
        <v>144</v>
      </c>
      <c r="AP706" s="35">
        <v>144</v>
      </c>
      <c r="AQ706" t="s">
        <v>82</v>
      </c>
      <c r="AR706">
        <v>8</v>
      </c>
      <c r="AS706" s="34">
        <v>0.066666666666667</v>
      </c>
      <c r="AT706" t="s">
        <v>83</v>
      </c>
      <c r="AU706" s="35">
        <f t="shared" si="174"/>
        <v>0</v>
      </c>
      <c r="AV706" s="35">
        <f t="shared" si="181"/>
        <v>0</v>
      </c>
      <c r="AW706" s="35">
        <f t="shared" si="182"/>
        <v>7.20873786407767</v>
      </c>
      <c r="AX706" s="35">
        <f t="shared" si="183"/>
        <v>5.02427184466019</v>
      </c>
      <c r="AY706" s="35">
        <f t="shared" si="184"/>
        <v>0</v>
      </c>
      <c r="AZ706" s="35">
        <f t="shared" si="185"/>
        <v>0</v>
      </c>
      <c r="BA706" s="27" t="str">
        <f t="shared" si="186"/>
        <v>Kelipatan Kirim/Master box &gt; 3x FC+index</v>
      </c>
      <c r="BB706" s="34">
        <v>0.00021</v>
      </c>
      <c r="BC706" s="34">
        <f t="shared" si="187"/>
        <v>0</v>
      </c>
      <c r="BD706" s="34" t="e">
        <f t="shared" si="188"/>
        <v>#REF!</v>
      </c>
      <c r="BE706" s="34">
        <v>0.17</v>
      </c>
      <c r="BF706" s="34">
        <f t="shared" si="175"/>
        <v>0</v>
      </c>
      <c r="BG706" s="34" t="e">
        <f t="shared" si="189"/>
        <v>#REF!</v>
      </c>
      <c r="BH706" t="str">
        <f>IF(AT706="UDARA","U","N")&amp;LEFT($C$4,2)&amp;MID($C$4,4,2)&amp;LEFT(A706,3)&amp;MID(E706,2,2)&amp;VLOOKUP(E706,Acuan_Reference!C:L,10,0)</f>
        <v>N1501BDG71A3</v>
      </c>
      <c r="BI706" t="s">
        <v>84</v>
      </c>
      <c r="BJ706" t="s">
        <v>119</v>
      </c>
      <c r="BK706" t="s">
        <v>86</v>
      </c>
      <c r="BL706" t="s">
        <v>87</v>
      </c>
    </row>
    <row r="707" hidden="1" spans="1:64">
      <c r="A707" t="s">
        <v>88</v>
      </c>
      <c r="B707" t="s">
        <v>75</v>
      </c>
      <c r="C707" t="s">
        <v>76</v>
      </c>
      <c r="D707" t="s">
        <v>120</v>
      </c>
      <c r="E707" t="s">
        <v>174</v>
      </c>
      <c r="F707" t="s">
        <v>175</v>
      </c>
      <c r="G707" t="s">
        <v>173</v>
      </c>
      <c r="H707" t="s">
        <v>81</v>
      </c>
      <c r="I707" s="34">
        <v>10540</v>
      </c>
      <c r="J707" s="35">
        <v>0</v>
      </c>
      <c r="K707" s="35">
        <v>0</v>
      </c>
      <c r="L707" s="35">
        <v>0</v>
      </c>
      <c r="M707" s="35">
        <v>0</v>
      </c>
      <c r="N707" s="35">
        <v>0</v>
      </c>
      <c r="O707" s="35">
        <v>0</v>
      </c>
      <c r="P707" s="35">
        <v>0</v>
      </c>
      <c r="Q707" s="35">
        <v>0</v>
      </c>
      <c r="R707" s="35">
        <v>65</v>
      </c>
      <c r="S707" s="35">
        <v>41</v>
      </c>
      <c r="T707" s="35">
        <v>153</v>
      </c>
      <c r="U707" s="35">
        <v>-8</v>
      </c>
      <c r="V707" s="34">
        <v>62</v>
      </c>
      <c r="W707" s="34">
        <f t="shared" si="176"/>
        <v>81.6666666666667</v>
      </c>
      <c r="X707" s="35">
        <v>9</v>
      </c>
      <c r="Y707" s="35">
        <v>0</v>
      </c>
      <c r="Z707" s="35">
        <v>0</v>
      </c>
      <c r="AA707" s="34">
        <v>934</v>
      </c>
      <c r="AB707" s="34">
        <v>0</v>
      </c>
      <c r="AC707" s="34">
        <v>0</v>
      </c>
      <c r="AD707" s="34">
        <v>0</v>
      </c>
      <c r="AE707" s="34">
        <f t="shared" si="177"/>
        <v>934</v>
      </c>
      <c r="AF707" s="34">
        <f t="shared" si="178"/>
        <v>15.0645161290323</v>
      </c>
      <c r="AG707" s="34">
        <f t="shared" si="179"/>
        <v>11.4367346938776</v>
      </c>
      <c r="AH707" s="34">
        <v>1680</v>
      </c>
      <c r="AI707" s="34">
        <v>0</v>
      </c>
      <c r="AJ707" s="35">
        <v>0</v>
      </c>
      <c r="AK707" s="35">
        <v>100</v>
      </c>
      <c r="AL707" s="35">
        <v>100</v>
      </c>
      <c r="AM707" s="34">
        <v>0.6</v>
      </c>
      <c r="AN707" s="34">
        <f t="shared" si="180"/>
        <v>49</v>
      </c>
      <c r="AO707" s="35">
        <v>144</v>
      </c>
      <c r="AP707" s="35">
        <v>144</v>
      </c>
      <c r="AQ707" t="s">
        <v>82</v>
      </c>
      <c r="AR707">
        <v>8</v>
      </c>
      <c r="AS707" s="34">
        <v>0.033333333333333</v>
      </c>
      <c r="AT707" t="s">
        <v>83</v>
      </c>
      <c r="AU707" s="35">
        <f t="shared" si="174"/>
        <v>0</v>
      </c>
      <c r="AV707" s="35">
        <f t="shared" si="181"/>
        <v>0</v>
      </c>
      <c r="AW707" s="35">
        <f t="shared" si="182"/>
        <v>11.4367346938776</v>
      </c>
      <c r="AX707" s="35">
        <f t="shared" si="183"/>
        <v>10.2122448979592</v>
      </c>
      <c r="AY707" s="35">
        <f t="shared" si="184"/>
        <v>0</v>
      </c>
      <c r="AZ707" s="35">
        <f t="shared" si="185"/>
        <v>0</v>
      </c>
      <c r="BA707" s="27" t="str">
        <f t="shared" si="186"/>
        <v>Kelipatan Kirim/Master box &gt; 3x FC+index</v>
      </c>
      <c r="BB707" s="34">
        <v>0.00021</v>
      </c>
      <c r="BC707" s="34">
        <f t="shared" si="187"/>
        <v>0</v>
      </c>
      <c r="BD707" s="34" t="e">
        <f t="shared" si="188"/>
        <v>#REF!</v>
      </c>
      <c r="BE707" s="34">
        <v>0.17</v>
      </c>
      <c r="BF707" s="34">
        <f t="shared" si="175"/>
        <v>0</v>
      </c>
      <c r="BG707" s="34" t="e">
        <f t="shared" si="189"/>
        <v>#REF!</v>
      </c>
      <c r="BH707" t="str">
        <f>IF(AT707="UDARA","U","N")&amp;LEFT($C$4,2)&amp;MID($C$4,4,2)&amp;LEFT(A707,3)&amp;MID(E707,2,2)&amp;VLOOKUP(E707,Acuan_Reference!C:L,10,0)</f>
        <v>N1501BGR71A3</v>
      </c>
      <c r="BI707" t="s">
        <v>84</v>
      </c>
      <c r="BJ707" t="s">
        <v>119</v>
      </c>
      <c r="BK707" t="s">
        <v>86</v>
      </c>
      <c r="BL707" t="s">
        <v>87</v>
      </c>
    </row>
    <row r="708" hidden="1" spans="1:64">
      <c r="A708" t="s">
        <v>89</v>
      </c>
      <c r="B708" t="s">
        <v>75</v>
      </c>
      <c r="C708" t="s">
        <v>76</v>
      </c>
      <c r="D708" t="s">
        <v>120</v>
      </c>
      <c r="E708" t="s">
        <v>174</v>
      </c>
      <c r="F708" t="s">
        <v>175</v>
      </c>
      <c r="G708" t="s">
        <v>173</v>
      </c>
      <c r="H708" t="s">
        <v>81</v>
      </c>
      <c r="I708" s="34">
        <v>10540</v>
      </c>
      <c r="J708" s="35">
        <v>0</v>
      </c>
      <c r="K708" s="35">
        <v>0</v>
      </c>
      <c r="L708" s="35">
        <v>0</v>
      </c>
      <c r="M708" s="35">
        <v>0</v>
      </c>
      <c r="N708" s="35">
        <v>0</v>
      </c>
      <c r="O708" s="35">
        <v>0</v>
      </c>
      <c r="P708" s="35">
        <v>0</v>
      </c>
      <c r="Q708" s="35">
        <v>0</v>
      </c>
      <c r="R708" s="35">
        <v>0</v>
      </c>
      <c r="S708" s="35">
        <v>0</v>
      </c>
      <c r="T708" s="35">
        <v>0</v>
      </c>
      <c r="U708" s="35">
        <v>0</v>
      </c>
      <c r="V708" s="34">
        <v>0</v>
      </c>
      <c r="W708" s="34">
        <f t="shared" si="176"/>
        <v>0</v>
      </c>
      <c r="X708" s="35">
        <v>0</v>
      </c>
      <c r="Y708" s="35">
        <v>0</v>
      </c>
      <c r="Z708" s="35">
        <v>0</v>
      </c>
      <c r="AA708" s="34">
        <v>0</v>
      </c>
      <c r="AB708" s="34">
        <v>0</v>
      </c>
      <c r="AC708" s="34">
        <v>0</v>
      </c>
      <c r="AD708" s="34">
        <v>0</v>
      </c>
      <c r="AE708" s="34">
        <f t="shared" si="177"/>
        <v>0</v>
      </c>
      <c r="AF708" s="34">
        <f t="shared" si="178"/>
        <v>9999</v>
      </c>
      <c r="AG708" s="34">
        <f t="shared" si="179"/>
        <v>9999</v>
      </c>
      <c r="AH708" s="34">
        <v>1680</v>
      </c>
      <c r="AI708" s="34">
        <v>0</v>
      </c>
      <c r="AJ708" s="35">
        <v>0</v>
      </c>
      <c r="AK708" s="35">
        <v>0</v>
      </c>
      <c r="AL708" s="35">
        <v>0</v>
      </c>
      <c r="AM708" s="34">
        <v>1.3</v>
      </c>
      <c r="AN708" s="34">
        <f t="shared" si="180"/>
        <v>0</v>
      </c>
      <c r="AO708" s="35">
        <v>144</v>
      </c>
      <c r="AP708" s="35">
        <v>144</v>
      </c>
      <c r="AQ708" t="s">
        <v>82</v>
      </c>
      <c r="AR708">
        <v>4</v>
      </c>
      <c r="AS708" s="34">
        <v>0.53333333333333</v>
      </c>
      <c r="AT708" t="s">
        <v>83</v>
      </c>
      <c r="AU708" s="35">
        <f t="shared" si="174"/>
        <v>0</v>
      </c>
      <c r="AV708" s="35">
        <f t="shared" si="181"/>
        <v>0</v>
      </c>
      <c r="AW708" s="35">
        <f t="shared" si="182"/>
        <v>9999</v>
      </c>
      <c r="AX708" s="35">
        <f t="shared" si="183"/>
        <v>9999</v>
      </c>
      <c r="AY708" s="35">
        <f t="shared" si="184"/>
        <v>0</v>
      </c>
      <c r="AZ708" s="35">
        <f t="shared" si="185"/>
        <v>0</v>
      </c>
      <c r="BA708" s="27" t="str">
        <f t="shared" si="186"/>
        <v>Kelipatan Kirim/Master box &gt; 3x FC+index</v>
      </c>
      <c r="BB708" s="34">
        <v>0.00021</v>
      </c>
      <c r="BC708" s="34">
        <f t="shared" si="187"/>
        <v>0</v>
      </c>
      <c r="BD708" s="34" t="e">
        <f t="shared" si="188"/>
        <v>#REF!</v>
      </c>
      <c r="BE708" s="34">
        <v>0.17</v>
      </c>
      <c r="BF708" s="34">
        <f t="shared" si="175"/>
        <v>0</v>
      </c>
      <c r="BG708" s="34" t="e">
        <f t="shared" si="189"/>
        <v>#REF!</v>
      </c>
      <c r="BH708" t="str">
        <f>IF(AT708="UDARA","U","N")&amp;LEFT($C$4,2)&amp;MID($C$4,4,2)&amp;LEFT(A708,3)&amp;MID(E708,2,2)&amp;VLOOKUP(E708,Acuan_Reference!C:L,10,0)</f>
        <v>N1501BJM71A3</v>
      </c>
      <c r="BI708" t="s">
        <v>84</v>
      </c>
      <c r="BJ708" t="s">
        <v>119</v>
      </c>
      <c r="BK708" t="s">
        <v>86</v>
      </c>
      <c r="BL708" t="s">
        <v>87</v>
      </c>
    </row>
    <row r="709" hidden="1" spans="1:64">
      <c r="A709" t="s">
        <v>90</v>
      </c>
      <c r="B709" t="s">
        <v>75</v>
      </c>
      <c r="C709" t="s">
        <v>76</v>
      </c>
      <c r="D709" t="s">
        <v>120</v>
      </c>
      <c r="E709" t="s">
        <v>174</v>
      </c>
      <c r="F709" t="s">
        <v>175</v>
      </c>
      <c r="G709" t="s">
        <v>173</v>
      </c>
      <c r="H709" t="s">
        <v>81</v>
      </c>
      <c r="I709" s="34">
        <v>10540</v>
      </c>
      <c r="J709" s="35">
        <v>0</v>
      </c>
      <c r="K709" s="35">
        <v>0</v>
      </c>
      <c r="L709" s="35">
        <v>0</v>
      </c>
      <c r="M709" s="35">
        <v>0</v>
      </c>
      <c r="N709" s="35">
        <v>0</v>
      </c>
      <c r="O709" s="35">
        <v>0</v>
      </c>
      <c r="P709" s="35">
        <v>0</v>
      </c>
      <c r="Q709" s="35">
        <v>0</v>
      </c>
      <c r="R709" s="35">
        <v>153</v>
      </c>
      <c r="S709" s="35">
        <v>532</v>
      </c>
      <c r="T709" s="35">
        <v>212</v>
      </c>
      <c r="U709" s="35">
        <v>-56</v>
      </c>
      <c r="V709" s="34">
        <v>229.33333333333</v>
      </c>
      <c r="W709" s="34">
        <f t="shared" si="176"/>
        <v>168.666666666667</v>
      </c>
      <c r="X709" s="35">
        <v>-48</v>
      </c>
      <c r="Y709" s="35">
        <v>0</v>
      </c>
      <c r="Z709" s="35">
        <v>0</v>
      </c>
      <c r="AA709" s="34">
        <v>679</v>
      </c>
      <c r="AB709" s="34">
        <v>0</v>
      </c>
      <c r="AC709" s="34">
        <v>0</v>
      </c>
      <c r="AD709" s="34">
        <v>0</v>
      </c>
      <c r="AE709" s="34">
        <f t="shared" si="177"/>
        <v>679</v>
      </c>
      <c r="AF709" s="34">
        <f t="shared" si="178"/>
        <v>2.96075581395353</v>
      </c>
      <c r="AG709" s="34">
        <f t="shared" si="179"/>
        <v>4.02569169960474</v>
      </c>
      <c r="AH709" s="34">
        <v>1680</v>
      </c>
      <c r="AI709" s="34">
        <v>0</v>
      </c>
      <c r="AJ709" s="35">
        <v>0</v>
      </c>
      <c r="AK709" s="35">
        <v>255</v>
      </c>
      <c r="AL709" s="35">
        <v>350</v>
      </c>
      <c r="AM709" s="34">
        <v>0.6</v>
      </c>
      <c r="AN709" s="34">
        <f t="shared" si="180"/>
        <v>101.2</v>
      </c>
      <c r="AO709" s="35">
        <v>144</v>
      </c>
      <c r="AP709" s="35">
        <v>144</v>
      </c>
      <c r="AQ709" t="s">
        <v>82</v>
      </c>
      <c r="AR709">
        <v>12</v>
      </c>
      <c r="AS709" s="34">
        <v>0.033333333333333</v>
      </c>
      <c r="AT709" t="s">
        <v>83</v>
      </c>
      <c r="AU709" s="35">
        <f t="shared" si="174"/>
        <v>0</v>
      </c>
      <c r="AV709" s="35">
        <f t="shared" si="181"/>
        <v>0</v>
      </c>
      <c r="AW709" s="35">
        <f t="shared" si="182"/>
        <v>4.02569169960474</v>
      </c>
      <c r="AX709" s="35">
        <f t="shared" si="183"/>
        <v>1.95059288537549</v>
      </c>
      <c r="AY709" s="35">
        <f t="shared" si="184"/>
        <v>0</v>
      </c>
      <c r="AZ709" s="35">
        <f t="shared" si="185"/>
        <v>0</v>
      </c>
      <c r="BA709" s="27" t="str">
        <f t="shared" si="186"/>
        <v>3</v>
      </c>
      <c r="BB709" s="34">
        <v>0.00021</v>
      </c>
      <c r="BC709" s="34">
        <f t="shared" si="187"/>
        <v>0</v>
      </c>
      <c r="BD709" s="34" t="e">
        <f t="shared" si="188"/>
        <v>#REF!</v>
      </c>
      <c r="BE709" s="34">
        <v>0.17</v>
      </c>
      <c r="BF709" s="34">
        <f t="shared" si="175"/>
        <v>0</v>
      </c>
      <c r="BG709" s="34" t="e">
        <f t="shared" si="189"/>
        <v>#REF!</v>
      </c>
      <c r="BH709" t="str">
        <f>IF(AT709="UDARA","U","N")&amp;LEFT($C$4,2)&amp;MID($C$4,4,2)&amp;LEFT(A709,3)&amp;MID(E709,2,2)&amp;VLOOKUP(E709,Acuan_Reference!C:L,10,0)</f>
        <v>N1501BKS71A3</v>
      </c>
      <c r="BI709" t="s">
        <v>84</v>
      </c>
      <c r="BJ709" t="s">
        <v>119</v>
      </c>
      <c r="BK709" t="s">
        <v>86</v>
      </c>
      <c r="BL709" t="s">
        <v>87</v>
      </c>
    </row>
    <row r="710" hidden="1" spans="1:64">
      <c r="A710" t="s">
        <v>91</v>
      </c>
      <c r="B710" t="s">
        <v>75</v>
      </c>
      <c r="C710" t="s">
        <v>76</v>
      </c>
      <c r="D710" t="s">
        <v>120</v>
      </c>
      <c r="E710" t="s">
        <v>174</v>
      </c>
      <c r="F710" t="s">
        <v>175</v>
      </c>
      <c r="G710" t="s">
        <v>173</v>
      </c>
      <c r="H710" t="s">
        <v>81</v>
      </c>
      <c r="I710" s="34">
        <v>10540</v>
      </c>
      <c r="J710" s="35">
        <v>0</v>
      </c>
      <c r="K710" s="35">
        <v>0</v>
      </c>
      <c r="L710" s="35">
        <v>0</v>
      </c>
      <c r="M710" s="35">
        <v>0</v>
      </c>
      <c r="N710" s="35">
        <v>0</v>
      </c>
      <c r="O710" s="35">
        <v>0</v>
      </c>
      <c r="P710" s="35">
        <v>0</v>
      </c>
      <c r="Q710" s="35">
        <v>0</v>
      </c>
      <c r="R710" s="35">
        <v>0</v>
      </c>
      <c r="S710" s="35">
        <v>0</v>
      </c>
      <c r="T710" s="35">
        <v>0</v>
      </c>
      <c r="U710" s="35">
        <v>0</v>
      </c>
      <c r="V710" s="34">
        <v>0</v>
      </c>
      <c r="W710" s="34">
        <f t="shared" si="176"/>
        <v>0</v>
      </c>
      <c r="X710" s="35">
        <v>0</v>
      </c>
      <c r="Y710" s="35">
        <v>0</v>
      </c>
      <c r="Z710" s="35">
        <v>0</v>
      </c>
      <c r="AA710" s="34">
        <v>0</v>
      </c>
      <c r="AB710" s="34">
        <v>0</v>
      </c>
      <c r="AC710" s="34">
        <v>0</v>
      </c>
      <c r="AD710" s="34">
        <v>0</v>
      </c>
      <c r="AE710" s="34">
        <f t="shared" si="177"/>
        <v>0</v>
      </c>
      <c r="AF710" s="34">
        <f t="shared" si="178"/>
        <v>9999</v>
      </c>
      <c r="AG710" s="34">
        <f t="shared" si="179"/>
        <v>9999</v>
      </c>
      <c r="AH710" s="34">
        <v>1680</v>
      </c>
      <c r="AI710" s="34">
        <v>0</v>
      </c>
      <c r="AJ710" s="35">
        <v>0</v>
      </c>
      <c r="AK710" s="35">
        <v>0</v>
      </c>
      <c r="AL710" s="35">
        <v>0</v>
      </c>
      <c r="AM710" s="34">
        <v>0.9</v>
      </c>
      <c r="AN710" s="34">
        <f t="shared" si="180"/>
        <v>0</v>
      </c>
      <c r="AO710" s="35">
        <v>144</v>
      </c>
      <c r="AP710" s="35">
        <v>144</v>
      </c>
      <c r="AQ710" t="s">
        <v>82</v>
      </c>
      <c r="AR710">
        <v>4</v>
      </c>
      <c r="AS710" s="34">
        <v>0.13333333333333</v>
      </c>
      <c r="AT710" t="s">
        <v>83</v>
      </c>
      <c r="AU710" s="35">
        <f t="shared" si="174"/>
        <v>0</v>
      </c>
      <c r="AV710" s="35">
        <f t="shared" si="181"/>
        <v>0</v>
      </c>
      <c r="AW710" s="35">
        <f t="shared" si="182"/>
        <v>9999</v>
      </c>
      <c r="AX710" s="35">
        <f t="shared" si="183"/>
        <v>9999</v>
      </c>
      <c r="AY710" s="35">
        <f t="shared" si="184"/>
        <v>0</v>
      </c>
      <c r="AZ710" s="35">
        <f t="shared" si="185"/>
        <v>0</v>
      </c>
      <c r="BA710" s="27" t="str">
        <f t="shared" si="186"/>
        <v>Kelipatan Kirim/Master box &gt; 3x FC+index</v>
      </c>
      <c r="BB710" s="34">
        <v>0.00021</v>
      </c>
      <c r="BC710" s="34">
        <f t="shared" si="187"/>
        <v>0</v>
      </c>
      <c r="BD710" s="34" t="e">
        <f t="shared" si="188"/>
        <v>#REF!</v>
      </c>
      <c r="BE710" s="34">
        <v>0.17</v>
      </c>
      <c r="BF710" s="34">
        <f t="shared" si="175"/>
        <v>0</v>
      </c>
      <c r="BG710" s="34" t="e">
        <f t="shared" si="189"/>
        <v>#REF!</v>
      </c>
      <c r="BH710" t="str">
        <f>IF(AT710="UDARA","U","N")&amp;LEFT($C$4,2)&amp;MID($C$4,4,2)&amp;LEFT(A710,3)&amp;MID(E710,2,2)&amp;VLOOKUP(E710,Acuan_Reference!C:L,10,0)</f>
        <v>N1501BLP71A3</v>
      </c>
      <c r="BI710" t="s">
        <v>84</v>
      </c>
      <c r="BJ710" t="s">
        <v>119</v>
      </c>
      <c r="BK710" t="s">
        <v>86</v>
      </c>
      <c r="BL710" t="s">
        <v>87</v>
      </c>
    </row>
    <row r="711" hidden="1" spans="1:64">
      <c r="A711" t="s">
        <v>92</v>
      </c>
      <c r="B711" t="s">
        <v>75</v>
      </c>
      <c r="C711" t="s">
        <v>76</v>
      </c>
      <c r="D711" t="s">
        <v>120</v>
      </c>
      <c r="E711" t="s">
        <v>174</v>
      </c>
      <c r="F711" t="s">
        <v>175</v>
      </c>
      <c r="G711" t="s">
        <v>173</v>
      </c>
      <c r="H711" t="s">
        <v>81</v>
      </c>
      <c r="I711" s="34">
        <v>10540</v>
      </c>
      <c r="J711" s="35">
        <v>0</v>
      </c>
      <c r="K711" s="35">
        <v>0</v>
      </c>
      <c r="L711" s="35">
        <v>0</v>
      </c>
      <c r="M711" s="35">
        <v>0</v>
      </c>
      <c r="N711" s="35">
        <v>0</v>
      </c>
      <c r="O711" s="35">
        <v>0</v>
      </c>
      <c r="P711" s="35">
        <v>0</v>
      </c>
      <c r="Q711" s="35">
        <v>0</v>
      </c>
      <c r="R711" s="35">
        <v>0</v>
      </c>
      <c r="S711" s="35">
        <v>0</v>
      </c>
      <c r="T711" s="35">
        <v>0</v>
      </c>
      <c r="U711" s="35">
        <v>0</v>
      </c>
      <c r="V711" s="34">
        <v>0</v>
      </c>
      <c r="W711" s="34">
        <f t="shared" si="176"/>
        <v>0</v>
      </c>
      <c r="X711" s="35">
        <v>0</v>
      </c>
      <c r="Y711" s="35">
        <v>0</v>
      </c>
      <c r="Z711" s="35">
        <v>0</v>
      </c>
      <c r="AA711" s="34">
        <v>0</v>
      </c>
      <c r="AB711" s="34">
        <v>0</v>
      </c>
      <c r="AC711" s="34">
        <v>0</v>
      </c>
      <c r="AD711" s="34">
        <v>0</v>
      </c>
      <c r="AE711" s="34">
        <f t="shared" si="177"/>
        <v>0</v>
      </c>
      <c r="AF711" s="34">
        <f t="shared" si="178"/>
        <v>9999</v>
      </c>
      <c r="AG711" s="34">
        <f t="shared" si="179"/>
        <v>9999</v>
      </c>
      <c r="AH711" s="34">
        <v>1680</v>
      </c>
      <c r="AI711" s="34">
        <v>0</v>
      </c>
      <c r="AJ711" s="35">
        <v>0</v>
      </c>
      <c r="AK711" s="35">
        <v>0</v>
      </c>
      <c r="AL711" s="35">
        <v>0</v>
      </c>
      <c r="AM711" s="34">
        <v>1.5</v>
      </c>
      <c r="AN711" s="34">
        <f t="shared" si="180"/>
        <v>0</v>
      </c>
      <c r="AO711" s="35">
        <v>144</v>
      </c>
      <c r="AP711" s="35">
        <v>144</v>
      </c>
      <c r="AQ711" t="s">
        <v>82</v>
      </c>
      <c r="AR711">
        <v>2</v>
      </c>
      <c r="AS711" s="34">
        <v>0.53333333333333</v>
      </c>
      <c r="AT711" t="s">
        <v>83</v>
      </c>
      <c r="AU711" s="35">
        <f t="shared" ref="AU711:AU774" si="190">IF(OR(H711="PINDAH DISTRIBUTOR",H711="PESTA NO BUFFER",H711="PESTA"),0,IF(AL711+AN711&lt;AE711,0,IF((0.75*((AL711+AN711)-AE711))&lt;0,0,0.75*((AL711+AN711)-AE711))))</f>
        <v>0</v>
      </c>
      <c r="AV711" s="35">
        <f t="shared" si="181"/>
        <v>0</v>
      </c>
      <c r="AW711" s="35">
        <f t="shared" si="182"/>
        <v>9999</v>
      </c>
      <c r="AX711" s="35">
        <f t="shared" si="183"/>
        <v>9999</v>
      </c>
      <c r="AY711" s="35">
        <f t="shared" si="184"/>
        <v>0</v>
      </c>
      <c r="AZ711" s="35">
        <f t="shared" si="185"/>
        <v>0</v>
      </c>
      <c r="BA711" s="27" t="str">
        <f t="shared" si="186"/>
        <v>Kelipatan Kirim/Master box &gt; 3x FC+index</v>
      </c>
      <c r="BB711" s="34">
        <v>0.00021</v>
      </c>
      <c r="BC711" s="34">
        <f t="shared" si="187"/>
        <v>0</v>
      </c>
      <c r="BD711" s="34" t="e">
        <f t="shared" si="188"/>
        <v>#REF!</v>
      </c>
      <c r="BE711" s="34">
        <v>0.17</v>
      </c>
      <c r="BF711" s="34">
        <f t="shared" ref="BF711:BF774" si="191">BE711*AY711</f>
        <v>0</v>
      </c>
      <c r="BG711" s="34" t="e">
        <f t="shared" si="189"/>
        <v>#REF!</v>
      </c>
      <c r="BH711" t="str">
        <f>IF(AT711="UDARA","U","N")&amp;LEFT($C$4,2)&amp;MID($C$4,4,2)&amp;LEFT(A711,3)&amp;MID(E711,2,2)&amp;VLOOKUP(E711,Acuan_Reference!C:L,10,0)</f>
        <v>N1501BTM71A3</v>
      </c>
      <c r="BI711" t="s">
        <v>84</v>
      </c>
      <c r="BJ711" t="s">
        <v>119</v>
      </c>
      <c r="BK711" t="s">
        <v>86</v>
      </c>
      <c r="BL711" t="s">
        <v>87</v>
      </c>
    </row>
    <row r="712" hidden="1" spans="1:64">
      <c r="A712" t="s">
        <v>93</v>
      </c>
      <c r="B712" t="s">
        <v>75</v>
      </c>
      <c r="C712" t="s">
        <v>76</v>
      </c>
      <c r="D712" t="s">
        <v>120</v>
      </c>
      <c r="E712" t="s">
        <v>174</v>
      </c>
      <c r="F712" t="s">
        <v>175</v>
      </c>
      <c r="G712" t="s">
        <v>173</v>
      </c>
      <c r="H712" t="s">
        <v>81</v>
      </c>
      <c r="I712" s="34">
        <v>10540</v>
      </c>
      <c r="J712" s="35">
        <v>0</v>
      </c>
      <c r="K712" s="35">
        <v>0</v>
      </c>
      <c r="L712" s="35">
        <v>0</v>
      </c>
      <c r="M712" s="35">
        <v>0</v>
      </c>
      <c r="N712" s="35">
        <v>0</v>
      </c>
      <c r="O712" s="35">
        <v>0</v>
      </c>
      <c r="P712" s="35">
        <v>0</v>
      </c>
      <c r="Q712" s="35">
        <v>0</v>
      </c>
      <c r="R712" s="35">
        <v>241</v>
      </c>
      <c r="S712" s="35">
        <v>12</v>
      </c>
      <c r="T712" s="35">
        <v>27</v>
      </c>
      <c r="U712" s="35">
        <v>0</v>
      </c>
      <c r="V712" s="34">
        <v>13</v>
      </c>
      <c r="W712" s="34">
        <f t="shared" si="176"/>
        <v>42.3333333333333</v>
      </c>
      <c r="X712" s="35">
        <v>0</v>
      </c>
      <c r="Y712" s="35">
        <v>0</v>
      </c>
      <c r="Z712" s="35">
        <v>0</v>
      </c>
      <c r="AA712" s="34">
        <v>699</v>
      </c>
      <c r="AB712" s="34">
        <v>0</v>
      </c>
      <c r="AC712" s="34">
        <v>0</v>
      </c>
      <c r="AD712" s="34">
        <v>0</v>
      </c>
      <c r="AE712" s="34">
        <f t="shared" si="177"/>
        <v>699</v>
      </c>
      <c r="AF712" s="34">
        <f t="shared" si="178"/>
        <v>53.7692307692308</v>
      </c>
      <c r="AG712" s="34">
        <f t="shared" si="179"/>
        <v>16.511811023622</v>
      </c>
      <c r="AH712" s="34">
        <v>1680</v>
      </c>
      <c r="AI712" s="34">
        <v>0</v>
      </c>
      <c r="AJ712" s="35">
        <v>0</v>
      </c>
      <c r="AK712" s="35">
        <v>51</v>
      </c>
      <c r="AL712" s="35">
        <v>100</v>
      </c>
      <c r="AM712" s="34">
        <v>0.8</v>
      </c>
      <c r="AN712" s="34">
        <f t="shared" si="180"/>
        <v>33.8666666666667</v>
      </c>
      <c r="AO712" s="35">
        <v>144</v>
      </c>
      <c r="AP712" s="35">
        <v>144</v>
      </c>
      <c r="AQ712" t="s">
        <v>82</v>
      </c>
      <c r="AR712">
        <v>4</v>
      </c>
      <c r="AS712" s="34">
        <v>0.066666666666667</v>
      </c>
      <c r="AT712" t="s">
        <v>83</v>
      </c>
      <c r="AU712" s="35">
        <f t="shared" si="190"/>
        <v>0</v>
      </c>
      <c r="AV712" s="35">
        <f t="shared" si="181"/>
        <v>0</v>
      </c>
      <c r="AW712" s="35">
        <f t="shared" si="182"/>
        <v>16.511811023622</v>
      </c>
      <c r="AX712" s="35">
        <f t="shared" si="183"/>
        <v>14.1496062992126</v>
      </c>
      <c r="AY712" s="35">
        <f t="shared" si="184"/>
        <v>0</v>
      </c>
      <c r="AZ712" s="35">
        <f t="shared" si="185"/>
        <v>0</v>
      </c>
      <c r="BA712" s="27" t="str">
        <f t="shared" si="186"/>
        <v>Kelipatan Kirim/Master box &gt; 3x FC+index</v>
      </c>
      <c r="BB712" s="34">
        <v>0.00021</v>
      </c>
      <c r="BC712" s="34">
        <f t="shared" si="187"/>
        <v>0</v>
      </c>
      <c r="BD712" s="34" t="e">
        <f t="shared" si="188"/>
        <v>#REF!</v>
      </c>
      <c r="BE712" s="34">
        <v>0.17</v>
      </c>
      <c r="BF712" s="34">
        <f t="shared" si="191"/>
        <v>0</v>
      </c>
      <c r="BG712" s="34" t="e">
        <f t="shared" si="189"/>
        <v>#REF!</v>
      </c>
      <c r="BH712" t="str">
        <f>IF(AT712="UDARA","U","N")&amp;LEFT($C$4,2)&amp;MID($C$4,4,2)&amp;LEFT(A712,3)&amp;MID(E712,2,2)&amp;VLOOKUP(E712,Acuan_Reference!C:L,10,0)</f>
        <v>N1501CRB71A3</v>
      </c>
      <c r="BI712" t="s">
        <v>84</v>
      </c>
      <c r="BJ712" t="s">
        <v>119</v>
      </c>
      <c r="BK712" t="s">
        <v>86</v>
      </c>
      <c r="BL712" t="s">
        <v>87</v>
      </c>
    </row>
    <row r="713" hidden="1" spans="1:64">
      <c r="A713" t="s">
        <v>94</v>
      </c>
      <c r="B713" t="s">
        <v>75</v>
      </c>
      <c r="C713" t="s">
        <v>76</v>
      </c>
      <c r="D713" t="s">
        <v>120</v>
      </c>
      <c r="E713" t="s">
        <v>174</v>
      </c>
      <c r="F713" t="s">
        <v>175</v>
      </c>
      <c r="G713" t="s">
        <v>173</v>
      </c>
      <c r="H713" t="s">
        <v>81</v>
      </c>
      <c r="I713" s="34">
        <v>10540</v>
      </c>
      <c r="J713" s="35">
        <v>0</v>
      </c>
      <c r="K713" s="35">
        <v>0</v>
      </c>
      <c r="L713" s="35">
        <v>0</v>
      </c>
      <c r="M713" s="35">
        <v>0</v>
      </c>
      <c r="N713" s="35">
        <v>0</v>
      </c>
      <c r="O713" s="35">
        <v>0</v>
      </c>
      <c r="P713" s="35">
        <v>0</v>
      </c>
      <c r="Q713" s="35">
        <v>0</v>
      </c>
      <c r="R713" s="35">
        <v>0</v>
      </c>
      <c r="S713" s="35">
        <v>0</v>
      </c>
      <c r="T713" s="35">
        <v>0</v>
      </c>
      <c r="U713" s="35">
        <v>0</v>
      </c>
      <c r="V713" s="34">
        <v>0</v>
      </c>
      <c r="W713" s="34">
        <f t="shared" si="176"/>
        <v>0</v>
      </c>
      <c r="X713" s="35">
        <v>0</v>
      </c>
      <c r="Y713" s="35">
        <v>0</v>
      </c>
      <c r="Z713" s="35">
        <v>0</v>
      </c>
      <c r="AA713" s="34">
        <v>0</v>
      </c>
      <c r="AB713" s="34">
        <v>0</v>
      </c>
      <c r="AC713" s="34">
        <v>0</v>
      </c>
      <c r="AD713" s="34">
        <v>0</v>
      </c>
      <c r="AE713" s="34">
        <f t="shared" si="177"/>
        <v>0</v>
      </c>
      <c r="AF713" s="34">
        <f t="shared" si="178"/>
        <v>9999</v>
      </c>
      <c r="AG713" s="34">
        <f t="shared" si="179"/>
        <v>9999</v>
      </c>
      <c r="AH713" s="34">
        <v>1680</v>
      </c>
      <c r="AI713" s="34">
        <v>0</v>
      </c>
      <c r="AJ713" s="35">
        <v>0</v>
      </c>
      <c r="AK713" s="35">
        <v>0</v>
      </c>
      <c r="AL713" s="35">
        <v>0</v>
      </c>
      <c r="AM713" s="34">
        <v>0.8</v>
      </c>
      <c r="AN713" s="34">
        <f t="shared" si="180"/>
        <v>0</v>
      </c>
      <c r="AO713" s="35">
        <v>144</v>
      </c>
      <c r="AP713" s="35">
        <v>144</v>
      </c>
      <c r="AQ713" t="s">
        <v>82</v>
      </c>
      <c r="AR713">
        <v>8</v>
      </c>
      <c r="AS713" s="34">
        <v>0.13333333333333</v>
      </c>
      <c r="AT713" t="s">
        <v>83</v>
      </c>
      <c r="AU713" s="35">
        <f t="shared" si="190"/>
        <v>0</v>
      </c>
      <c r="AV713" s="35">
        <f t="shared" si="181"/>
        <v>0</v>
      </c>
      <c r="AW713" s="35">
        <f t="shared" si="182"/>
        <v>9999</v>
      </c>
      <c r="AX713" s="35">
        <f t="shared" si="183"/>
        <v>9999</v>
      </c>
      <c r="AY713" s="35">
        <f t="shared" si="184"/>
        <v>0</v>
      </c>
      <c r="AZ713" s="35">
        <f t="shared" si="185"/>
        <v>0</v>
      </c>
      <c r="BA713" s="27" t="str">
        <f t="shared" si="186"/>
        <v>Kelipatan Kirim/Master box &gt; 3x FC+index</v>
      </c>
      <c r="BB713" s="34">
        <v>0.00021</v>
      </c>
      <c r="BC713" s="34">
        <f t="shared" si="187"/>
        <v>0</v>
      </c>
      <c r="BD713" s="34" t="e">
        <f t="shared" si="188"/>
        <v>#REF!</v>
      </c>
      <c r="BE713" s="34">
        <v>0.17</v>
      </c>
      <c r="BF713" s="34">
        <f t="shared" si="191"/>
        <v>0</v>
      </c>
      <c r="BG713" s="34" t="e">
        <f t="shared" si="189"/>
        <v>#REF!</v>
      </c>
      <c r="BH713" t="str">
        <f>IF(AT713="UDARA","U","N")&amp;LEFT($C$4,2)&amp;MID($C$4,4,2)&amp;LEFT(A713,3)&amp;MID(E713,2,2)&amp;VLOOKUP(E713,Acuan_Reference!C:L,10,0)</f>
        <v>N1501DPS71A3</v>
      </c>
      <c r="BI713" t="s">
        <v>84</v>
      </c>
      <c r="BJ713" t="s">
        <v>119</v>
      </c>
      <c r="BK713" t="s">
        <v>86</v>
      </c>
      <c r="BL713" t="s">
        <v>87</v>
      </c>
    </row>
    <row r="714" hidden="1" spans="1:64">
      <c r="A714" t="s">
        <v>95</v>
      </c>
      <c r="B714" t="s">
        <v>75</v>
      </c>
      <c r="C714" t="s">
        <v>76</v>
      </c>
      <c r="D714" t="s">
        <v>120</v>
      </c>
      <c r="E714" t="s">
        <v>174</v>
      </c>
      <c r="F714" t="s">
        <v>175</v>
      </c>
      <c r="G714" t="s">
        <v>173</v>
      </c>
      <c r="H714" t="s">
        <v>81</v>
      </c>
      <c r="I714" s="34">
        <v>10540</v>
      </c>
      <c r="J714" s="35">
        <v>0</v>
      </c>
      <c r="K714" s="35">
        <v>0</v>
      </c>
      <c r="L714" s="35">
        <v>0</v>
      </c>
      <c r="M714" s="35">
        <v>0</v>
      </c>
      <c r="N714" s="35">
        <v>0</v>
      </c>
      <c r="O714" s="35">
        <v>0</v>
      </c>
      <c r="P714" s="35">
        <v>0</v>
      </c>
      <c r="Q714" s="35">
        <v>0</v>
      </c>
      <c r="R714" s="35">
        <v>97</v>
      </c>
      <c r="S714" s="35">
        <v>422</v>
      </c>
      <c r="T714" s="35">
        <v>45</v>
      </c>
      <c r="U714" s="35">
        <v>9</v>
      </c>
      <c r="V714" s="34">
        <v>158.66666666667</v>
      </c>
      <c r="W714" s="34">
        <f t="shared" si="176"/>
        <v>101.333333333333</v>
      </c>
      <c r="X714" s="35">
        <v>3</v>
      </c>
      <c r="Y714" s="35">
        <v>0</v>
      </c>
      <c r="Z714" s="35">
        <v>0</v>
      </c>
      <c r="AA714" s="34">
        <v>921</v>
      </c>
      <c r="AB714" s="34">
        <v>0</v>
      </c>
      <c r="AC714" s="34">
        <v>0</v>
      </c>
      <c r="AD714" s="34">
        <v>0</v>
      </c>
      <c r="AE714" s="34">
        <f t="shared" si="177"/>
        <v>921</v>
      </c>
      <c r="AF714" s="34">
        <f t="shared" si="178"/>
        <v>5.80462184873937</v>
      </c>
      <c r="AG714" s="34">
        <f t="shared" si="179"/>
        <v>9.08881578947368</v>
      </c>
      <c r="AH714" s="34">
        <v>1680</v>
      </c>
      <c r="AI714" s="34">
        <v>0</v>
      </c>
      <c r="AJ714" s="35">
        <v>0</v>
      </c>
      <c r="AK714" s="35">
        <v>145</v>
      </c>
      <c r="AL714" s="35">
        <v>250</v>
      </c>
      <c r="AM714" s="34">
        <v>0.25</v>
      </c>
      <c r="AN714" s="34">
        <f t="shared" si="180"/>
        <v>25.3333333333333</v>
      </c>
      <c r="AO714" s="35">
        <v>144</v>
      </c>
      <c r="AP714" s="35">
        <v>144</v>
      </c>
      <c r="AQ714" t="s">
        <v>82</v>
      </c>
      <c r="AR714">
        <v>12</v>
      </c>
      <c r="AS714" s="34">
        <v>0.033333333333333</v>
      </c>
      <c r="AT714" t="s">
        <v>83</v>
      </c>
      <c r="AU714" s="35">
        <f t="shared" si="190"/>
        <v>0</v>
      </c>
      <c r="AV714" s="35">
        <f t="shared" si="181"/>
        <v>0</v>
      </c>
      <c r="AW714" s="35">
        <f t="shared" si="182"/>
        <v>9.08881578947368</v>
      </c>
      <c r="AX714" s="35">
        <f t="shared" si="183"/>
        <v>6.62171052631579</v>
      </c>
      <c r="AY714" s="35">
        <f t="shared" si="184"/>
        <v>0</v>
      </c>
      <c r="AZ714" s="35">
        <f t="shared" si="185"/>
        <v>0</v>
      </c>
      <c r="BA714" s="27" t="str">
        <f t="shared" si="186"/>
        <v>Kelipatan Kirim/Master box &gt; 3x FC+index</v>
      </c>
      <c r="BB714" s="34">
        <v>0.00021</v>
      </c>
      <c r="BC714" s="34">
        <f t="shared" si="187"/>
        <v>0</v>
      </c>
      <c r="BD714" s="34" t="e">
        <f t="shared" si="188"/>
        <v>#REF!</v>
      </c>
      <c r="BE714" s="34">
        <v>0.17</v>
      </c>
      <c r="BF714" s="34">
        <f t="shared" si="191"/>
        <v>0</v>
      </c>
      <c r="BG714" s="34" t="e">
        <f t="shared" si="189"/>
        <v>#REF!</v>
      </c>
      <c r="BH714" t="str">
        <f>IF(AT714="UDARA","U","N")&amp;LEFT($C$4,2)&amp;MID($C$4,4,2)&amp;LEFT(A714,3)&amp;MID(E714,2,2)&amp;VLOOKUP(E714,Acuan_Reference!C:L,10,0)</f>
        <v>N1501JAK71A3</v>
      </c>
      <c r="BI714" t="s">
        <v>84</v>
      </c>
      <c r="BJ714" t="s">
        <v>119</v>
      </c>
      <c r="BK714" t="s">
        <v>86</v>
      </c>
      <c r="BL714" t="s">
        <v>87</v>
      </c>
    </row>
    <row r="715" hidden="1" spans="1:64">
      <c r="A715" t="s">
        <v>96</v>
      </c>
      <c r="B715" t="s">
        <v>75</v>
      </c>
      <c r="C715" t="s">
        <v>76</v>
      </c>
      <c r="D715" t="s">
        <v>120</v>
      </c>
      <c r="E715" t="s">
        <v>174</v>
      </c>
      <c r="F715" t="s">
        <v>175</v>
      </c>
      <c r="G715" t="s">
        <v>173</v>
      </c>
      <c r="H715" t="s">
        <v>81</v>
      </c>
      <c r="I715" s="34">
        <v>10540</v>
      </c>
      <c r="J715" s="35">
        <v>0</v>
      </c>
      <c r="K715" s="35">
        <v>0</v>
      </c>
      <c r="L715" s="35">
        <v>0</v>
      </c>
      <c r="M715" s="35">
        <v>0</v>
      </c>
      <c r="N715" s="35">
        <v>0</v>
      </c>
      <c r="O715" s="35">
        <v>0</v>
      </c>
      <c r="P715" s="35">
        <v>0</v>
      </c>
      <c r="Q715" s="35">
        <v>0</v>
      </c>
      <c r="R715" s="35">
        <v>0</v>
      </c>
      <c r="S715" s="35">
        <v>0</v>
      </c>
      <c r="T715" s="35">
        <v>0</v>
      </c>
      <c r="U715" s="35">
        <v>0</v>
      </c>
      <c r="V715" s="34">
        <v>0</v>
      </c>
      <c r="W715" s="34">
        <f t="shared" si="176"/>
        <v>0</v>
      </c>
      <c r="X715" s="35">
        <v>0</v>
      </c>
      <c r="Y715" s="35">
        <v>0</v>
      </c>
      <c r="Z715" s="35">
        <v>0</v>
      </c>
      <c r="AA715" s="34">
        <v>0</v>
      </c>
      <c r="AB715" s="34">
        <v>0</v>
      </c>
      <c r="AC715" s="34">
        <v>0</v>
      </c>
      <c r="AD715" s="34">
        <v>0</v>
      </c>
      <c r="AE715" s="34">
        <f t="shared" si="177"/>
        <v>0</v>
      </c>
      <c r="AF715" s="34">
        <f t="shared" si="178"/>
        <v>9999</v>
      </c>
      <c r="AG715" s="34">
        <f t="shared" si="179"/>
        <v>9999</v>
      </c>
      <c r="AH715" s="34">
        <v>1680</v>
      </c>
      <c r="AI715" s="34">
        <v>0</v>
      </c>
      <c r="AJ715" s="35">
        <v>0</v>
      </c>
      <c r="AK715" s="35">
        <v>0</v>
      </c>
      <c r="AL715" s="35">
        <v>0</v>
      </c>
      <c r="AM715" s="34">
        <v>1.2</v>
      </c>
      <c r="AN715" s="34">
        <f t="shared" si="180"/>
        <v>0</v>
      </c>
      <c r="AO715" s="35">
        <v>144</v>
      </c>
      <c r="AP715" s="35">
        <v>144</v>
      </c>
      <c r="AQ715" t="s">
        <v>82</v>
      </c>
      <c r="AR715">
        <v>2</v>
      </c>
      <c r="AS715" s="34">
        <v>0.2</v>
      </c>
      <c r="AT715" t="s">
        <v>83</v>
      </c>
      <c r="AU715" s="35">
        <f t="shared" si="190"/>
        <v>0</v>
      </c>
      <c r="AV715" s="35">
        <f t="shared" si="181"/>
        <v>0</v>
      </c>
      <c r="AW715" s="35">
        <f t="shared" si="182"/>
        <v>9999</v>
      </c>
      <c r="AX715" s="35">
        <f t="shared" si="183"/>
        <v>9999</v>
      </c>
      <c r="AY715" s="35">
        <f t="shared" si="184"/>
        <v>0</v>
      </c>
      <c r="AZ715" s="35">
        <f t="shared" si="185"/>
        <v>0</v>
      </c>
      <c r="BA715" s="27" t="str">
        <f t="shared" si="186"/>
        <v>Kelipatan Kirim/Master box &gt; 3x FC+index</v>
      </c>
      <c r="BB715" s="34">
        <v>0.00021</v>
      </c>
      <c r="BC715" s="34">
        <f t="shared" si="187"/>
        <v>0</v>
      </c>
      <c r="BD715" s="34" t="e">
        <f t="shared" si="188"/>
        <v>#REF!</v>
      </c>
      <c r="BE715" s="34">
        <v>0.17</v>
      </c>
      <c r="BF715" s="34">
        <f t="shared" si="191"/>
        <v>0</v>
      </c>
      <c r="BG715" s="34" t="e">
        <f t="shared" si="189"/>
        <v>#REF!</v>
      </c>
      <c r="BH715" t="str">
        <f>IF(AT715="UDARA","U","N")&amp;LEFT($C$4,2)&amp;MID($C$4,4,2)&amp;LEFT(A715,3)&amp;MID(E715,2,2)&amp;VLOOKUP(E715,Acuan_Reference!C:L,10,0)</f>
        <v>N1501JBI71A3</v>
      </c>
      <c r="BI715" t="s">
        <v>84</v>
      </c>
      <c r="BJ715" t="s">
        <v>119</v>
      </c>
      <c r="BK715" t="s">
        <v>86</v>
      </c>
      <c r="BL715" t="s">
        <v>87</v>
      </c>
    </row>
    <row r="716" hidden="1" spans="1:64">
      <c r="A716" t="s">
        <v>97</v>
      </c>
      <c r="B716" t="s">
        <v>75</v>
      </c>
      <c r="C716" t="s">
        <v>76</v>
      </c>
      <c r="D716" t="s">
        <v>120</v>
      </c>
      <c r="E716" t="s">
        <v>174</v>
      </c>
      <c r="F716" t="s">
        <v>175</v>
      </c>
      <c r="G716" t="s">
        <v>173</v>
      </c>
      <c r="H716" t="s">
        <v>81</v>
      </c>
      <c r="I716" s="34">
        <v>10540</v>
      </c>
      <c r="J716" s="35">
        <v>0</v>
      </c>
      <c r="K716" s="35">
        <v>0</v>
      </c>
      <c r="L716" s="35">
        <v>0</v>
      </c>
      <c r="M716" s="35">
        <v>0</v>
      </c>
      <c r="N716" s="35">
        <v>0</v>
      </c>
      <c r="O716" s="35">
        <v>0</v>
      </c>
      <c r="P716" s="35">
        <v>0</v>
      </c>
      <c r="Q716" s="35">
        <v>0</v>
      </c>
      <c r="R716" s="35">
        <v>187</v>
      </c>
      <c r="S716" s="35">
        <v>289</v>
      </c>
      <c r="T716" s="35">
        <v>72</v>
      </c>
      <c r="U716" s="35">
        <v>-47</v>
      </c>
      <c r="V716" s="34">
        <v>104.66666666667</v>
      </c>
      <c r="W716" s="34">
        <f t="shared" si="176"/>
        <v>91.6666666666667</v>
      </c>
      <c r="X716" s="35">
        <v>-28</v>
      </c>
      <c r="Y716" s="35">
        <v>0</v>
      </c>
      <c r="Z716" s="35">
        <v>0</v>
      </c>
      <c r="AA716" s="34">
        <v>509</v>
      </c>
      <c r="AB716" s="34">
        <v>0</v>
      </c>
      <c r="AC716" s="34">
        <v>0</v>
      </c>
      <c r="AD716" s="34">
        <v>0</v>
      </c>
      <c r="AE716" s="34">
        <f t="shared" si="177"/>
        <v>509</v>
      </c>
      <c r="AF716" s="34">
        <f t="shared" si="178"/>
        <v>4.86305732484061</v>
      </c>
      <c r="AG716" s="34">
        <f t="shared" si="179"/>
        <v>5.55272727272727</v>
      </c>
      <c r="AH716" s="34">
        <v>1680</v>
      </c>
      <c r="AI716" s="34">
        <v>0</v>
      </c>
      <c r="AJ716" s="35">
        <v>0</v>
      </c>
      <c r="AK716" s="35">
        <v>212</v>
      </c>
      <c r="AL716" s="35">
        <v>250</v>
      </c>
      <c r="AM716" s="34">
        <v>0.5</v>
      </c>
      <c r="AN716" s="34">
        <f t="shared" si="180"/>
        <v>45.8333333333333</v>
      </c>
      <c r="AO716" s="35">
        <v>144</v>
      </c>
      <c r="AP716" s="35">
        <v>144</v>
      </c>
      <c r="AQ716" t="s">
        <v>82</v>
      </c>
      <c r="AR716">
        <v>20</v>
      </c>
      <c r="AS716" s="34">
        <v>0.033333333333333</v>
      </c>
      <c r="AT716" t="s">
        <v>83</v>
      </c>
      <c r="AU716" s="35">
        <f t="shared" si="190"/>
        <v>0</v>
      </c>
      <c r="AV716" s="35">
        <f t="shared" si="181"/>
        <v>0</v>
      </c>
      <c r="AW716" s="35">
        <f t="shared" si="182"/>
        <v>5.55272727272727</v>
      </c>
      <c r="AX716" s="35">
        <f t="shared" si="183"/>
        <v>2.82545454545455</v>
      </c>
      <c r="AY716" s="35">
        <f t="shared" si="184"/>
        <v>0</v>
      </c>
      <c r="AZ716" s="35">
        <f t="shared" si="185"/>
        <v>0</v>
      </c>
      <c r="BA716" s="27" t="str">
        <f t="shared" si="186"/>
        <v>3</v>
      </c>
      <c r="BB716" s="34">
        <v>0.00021</v>
      </c>
      <c r="BC716" s="34">
        <f t="shared" si="187"/>
        <v>0</v>
      </c>
      <c r="BD716" s="34" t="e">
        <f t="shared" si="188"/>
        <v>#REF!</v>
      </c>
      <c r="BE716" s="34">
        <v>0.17</v>
      </c>
      <c r="BF716" s="34">
        <f t="shared" si="191"/>
        <v>0</v>
      </c>
      <c r="BG716" s="34" t="e">
        <f t="shared" si="189"/>
        <v>#REF!</v>
      </c>
      <c r="BH716" t="str">
        <f>IF(AT716="UDARA","U","N")&amp;LEFT($C$4,2)&amp;MID($C$4,4,2)&amp;LEFT(A716,3)&amp;MID(E716,2,2)&amp;VLOOKUP(E716,Acuan_Reference!C:L,10,0)</f>
        <v>N1501JKT71A3</v>
      </c>
      <c r="BI716" t="s">
        <v>84</v>
      </c>
      <c r="BJ716" t="s">
        <v>119</v>
      </c>
      <c r="BK716" t="s">
        <v>86</v>
      </c>
      <c r="BL716" t="s">
        <v>87</v>
      </c>
    </row>
    <row r="717" hidden="1" spans="1:64">
      <c r="A717" t="s">
        <v>98</v>
      </c>
      <c r="B717" t="s">
        <v>75</v>
      </c>
      <c r="C717" t="s">
        <v>76</v>
      </c>
      <c r="D717" t="s">
        <v>120</v>
      </c>
      <c r="E717" t="s">
        <v>174</v>
      </c>
      <c r="F717" t="s">
        <v>175</v>
      </c>
      <c r="G717" t="s">
        <v>173</v>
      </c>
      <c r="H717" t="s">
        <v>81</v>
      </c>
      <c r="I717" s="34">
        <v>10540</v>
      </c>
      <c r="J717" s="35">
        <v>0</v>
      </c>
      <c r="K717" s="35">
        <v>0</v>
      </c>
      <c r="L717" s="35">
        <v>0</v>
      </c>
      <c r="M717" s="35">
        <v>0</v>
      </c>
      <c r="N717" s="35">
        <v>0</v>
      </c>
      <c r="O717" s="35">
        <v>0</v>
      </c>
      <c r="P717" s="35">
        <v>0</v>
      </c>
      <c r="Q717" s="35">
        <v>0</v>
      </c>
      <c r="R717" s="35">
        <v>51</v>
      </c>
      <c r="S717" s="35">
        <v>0</v>
      </c>
      <c r="T717" s="35">
        <v>52</v>
      </c>
      <c r="U717" s="35">
        <v>115</v>
      </c>
      <c r="V717" s="34">
        <v>55.666666666667</v>
      </c>
      <c r="W717" s="34">
        <f t="shared" si="176"/>
        <v>74</v>
      </c>
      <c r="X717" s="35">
        <v>35</v>
      </c>
      <c r="Y717" s="35">
        <v>0</v>
      </c>
      <c r="Z717" s="35">
        <v>0</v>
      </c>
      <c r="AA717" s="34">
        <v>740</v>
      </c>
      <c r="AB717" s="34">
        <v>0</v>
      </c>
      <c r="AC717" s="34">
        <v>0</v>
      </c>
      <c r="AD717" s="34">
        <v>0</v>
      </c>
      <c r="AE717" s="34">
        <f t="shared" si="177"/>
        <v>740</v>
      </c>
      <c r="AF717" s="34">
        <f t="shared" si="178"/>
        <v>13.2934131736526</v>
      </c>
      <c r="AG717" s="34">
        <f t="shared" si="179"/>
        <v>10</v>
      </c>
      <c r="AH717" s="34">
        <v>1680</v>
      </c>
      <c r="AI717" s="34">
        <v>0</v>
      </c>
      <c r="AJ717" s="35">
        <v>0</v>
      </c>
      <c r="AK717" s="35">
        <v>22</v>
      </c>
      <c r="AL717" s="35">
        <v>55</v>
      </c>
      <c r="AM717" s="34">
        <v>0.9</v>
      </c>
      <c r="AN717" s="34">
        <f t="shared" si="180"/>
        <v>66.6</v>
      </c>
      <c r="AO717" s="35">
        <v>144</v>
      </c>
      <c r="AP717" s="35">
        <v>144</v>
      </c>
      <c r="AQ717" t="s">
        <v>82</v>
      </c>
      <c r="AR717">
        <v>4</v>
      </c>
      <c r="AS717" s="34">
        <v>0.1</v>
      </c>
      <c r="AT717" t="s">
        <v>83</v>
      </c>
      <c r="AU717" s="35">
        <f t="shared" si="190"/>
        <v>0</v>
      </c>
      <c r="AV717" s="35">
        <f t="shared" si="181"/>
        <v>0</v>
      </c>
      <c r="AW717" s="35">
        <f t="shared" si="182"/>
        <v>10</v>
      </c>
      <c r="AX717" s="35">
        <f t="shared" si="183"/>
        <v>9.25675675675676</v>
      </c>
      <c r="AY717" s="35">
        <f t="shared" si="184"/>
        <v>0</v>
      </c>
      <c r="AZ717" s="35">
        <f t="shared" si="185"/>
        <v>0</v>
      </c>
      <c r="BA717" s="27" t="str">
        <f t="shared" si="186"/>
        <v>Kelipatan Kirim/Master box &gt; 3x FC+index</v>
      </c>
      <c r="BB717" s="34">
        <v>0.00021</v>
      </c>
      <c r="BC717" s="34">
        <f t="shared" si="187"/>
        <v>0</v>
      </c>
      <c r="BD717" s="34" t="e">
        <f t="shared" si="188"/>
        <v>#REF!</v>
      </c>
      <c r="BE717" s="34">
        <v>0.17</v>
      </c>
      <c r="BF717" s="34">
        <f t="shared" si="191"/>
        <v>0</v>
      </c>
      <c r="BG717" s="34" t="e">
        <f t="shared" si="189"/>
        <v>#REF!</v>
      </c>
      <c r="BH717" t="str">
        <f>IF(AT717="UDARA","U","N")&amp;LEFT($C$4,2)&amp;MID($C$4,4,2)&amp;LEFT(A717,3)&amp;MID(E717,2,2)&amp;VLOOKUP(E717,Acuan_Reference!C:L,10,0)</f>
        <v>N1501JMR71A3</v>
      </c>
      <c r="BI717" t="s">
        <v>84</v>
      </c>
      <c r="BJ717" t="s">
        <v>119</v>
      </c>
      <c r="BK717" t="s">
        <v>86</v>
      </c>
      <c r="BL717" t="s">
        <v>87</v>
      </c>
    </row>
    <row r="718" hidden="1" spans="1:64">
      <c r="A718" t="s">
        <v>99</v>
      </c>
      <c r="B718" t="s">
        <v>75</v>
      </c>
      <c r="C718" t="s">
        <v>76</v>
      </c>
      <c r="D718" t="s">
        <v>120</v>
      </c>
      <c r="E718" t="s">
        <v>174</v>
      </c>
      <c r="F718" t="s">
        <v>175</v>
      </c>
      <c r="G718" t="s">
        <v>173</v>
      </c>
      <c r="H718" t="s">
        <v>81</v>
      </c>
      <c r="I718" s="34">
        <v>10540</v>
      </c>
      <c r="J718" s="35">
        <v>0</v>
      </c>
      <c r="K718" s="35">
        <v>0</v>
      </c>
      <c r="L718" s="35">
        <v>0</v>
      </c>
      <c r="M718" s="35">
        <v>0</v>
      </c>
      <c r="N718" s="35">
        <v>0</v>
      </c>
      <c r="O718" s="35">
        <v>0</v>
      </c>
      <c r="P718" s="35">
        <v>0</v>
      </c>
      <c r="Q718" s="35">
        <v>0</v>
      </c>
      <c r="R718" s="35">
        <v>0</v>
      </c>
      <c r="S718" s="35">
        <v>0</v>
      </c>
      <c r="T718" s="35">
        <v>0</v>
      </c>
      <c r="U718" s="35">
        <v>0</v>
      </c>
      <c r="V718" s="34">
        <v>0</v>
      </c>
      <c r="W718" s="34">
        <f t="shared" si="176"/>
        <v>0</v>
      </c>
      <c r="X718" s="35">
        <v>0</v>
      </c>
      <c r="Y718" s="35">
        <v>0</v>
      </c>
      <c r="Z718" s="35">
        <v>0</v>
      </c>
      <c r="AA718" s="34">
        <v>0</v>
      </c>
      <c r="AB718" s="34">
        <v>0</v>
      </c>
      <c r="AC718" s="34">
        <v>0</v>
      </c>
      <c r="AD718" s="34">
        <v>0</v>
      </c>
      <c r="AE718" s="34">
        <f t="shared" si="177"/>
        <v>0</v>
      </c>
      <c r="AF718" s="34">
        <f t="shared" si="178"/>
        <v>9999</v>
      </c>
      <c r="AG718" s="34">
        <f t="shared" si="179"/>
        <v>9999</v>
      </c>
      <c r="AH718" s="34">
        <v>1680</v>
      </c>
      <c r="AI718" s="34">
        <v>0</v>
      </c>
      <c r="AJ718" s="35">
        <v>0</v>
      </c>
      <c r="AK718" s="35">
        <v>0</v>
      </c>
      <c r="AL718" s="35">
        <v>0</v>
      </c>
      <c r="AM718" s="34">
        <v>1.1</v>
      </c>
      <c r="AN718" s="34">
        <f t="shared" si="180"/>
        <v>0</v>
      </c>
      <c r="AO718" s="35">
        <v>144</v>
      </c>
      <c r="AP718" s="35">
        <v>144</v>
      </c>
      <c r="AQ718" t="s">
        <v>82</v>
      </c>
      <c r="AR718">
        <v>4</v>
      </c>
      <c r="AS718" s="34">
        <v>0.33333333333333</v>
      </c>
      <c r="AT718" t="s">
        <v>83</v>
      </c>
      <c r="AU718" s="35">
        <f t="shared" si="190"/>
        <v>0</v>
      </c>
      <c r="AV718" s="35">
        <f t="shared" si="181"/>
        <v>0</v>
      </c>
      <c r="AW718" s="35">
        <f t="shared" si="182"/>
        <v>9999</v>
      </c>
      <c r="AX718" s="35">
        <f t="shared" si="183"/>
        <v>9999</v>
      </c>
      <c r="AY718" s="35">
        <f t="shared" si="184"/>
        <v>0</v>
      </c>
      <c r="AZ718" s="35">
        <f t="shared" si="185"/>
        <v>0</v>
      </c>
      <c r="BA718" s="27" t="str">
        <f t="shared" si="186"/>
        <v>Kelipatan Kirim/Master box &gt; 3x FC+index</v>
      </c>
      <c r="BB718" s="34">
        <v>0.00021</v>
      </c>
      <c r="BC718" s="34">
        <f t="shared" si="187"/>
        <v>0</v>
      </c>
      <c r="BD718" s="34" t="e">
        <f t="shared" si="188"/>
        <v>#REF!</v>
      </c>
      <c r="BE718" s="34">
        <v>0.17</v>
      </c>
      <c r="BF718" s="34">
        <f t="shared" si="191"/>
        <v>0</v>
      </c>
      <c r="BG718" s="34" t="e">
        <f t="shared" si="189"/>
        <v>#REF!</v>
      </c>
      <c r="BH718" t="str">
        <f>IF(AT718="UDARA","U","N")&amp;LEFT($C$4,2)&amp;MID($C$4,4,2)&amp;LEFT(A718,3)&amp;MID(E718,2,2)&amp;VLOOKUP(E718,Acuan_Reference!C:L,10,0)</f>
        <v>N1501MDN71A3</v>
      </c>
      <c r="BI718" t="s">
        <v>84</v>
      </c>
      <c r="BJ718" t="s">
        <v>119</v>
      </c>
      <c r="BK718" t="s">
        <v>86</v>
      </c>
      <c r="BL718" t="s">
        <v>87</v>
      </c>
    </row>
    <row r="719" hidden="1" spans="1:64">
      <c r="A719" t="s">
        <v>100</v>
      </c>
      <c r="B719" t="s">
        <v>75</v>
      </c>
      <c r="C719" t="s">
        <v>76</v>
      </c>
      <c r="D719" t="s">
        <v>120</v>
      </c>
      <c r="E719" t="s">
        <v>174</v>
      </c>
      <c r="F719" t="s">
        <v>175</v>
      </c>
      <c r="G719" t="s">
        <v>173</v>
      </c>
      <c r="H719" t="s">
        <v>81</v>
      </c>
      <c r="I719" s="34">
        <v>10540</v>
      </c>
      <c r="J719" s="35">
        <v>0</v>
      </c>
      <c r="K719" s="35">
        <v>0</v>
      </c>
      <c r="L719" s="35">
        <v>0</v>
      </c>
      <c r="M719" s="35">
        <v>0</v>
      </c>
      <c r="N719" s="35">
        <v>0</v>
      </c>
      <c r="O719" s="35">
        <v>0</v>
      </c>
      <c r="P719" s="35">
        <v>0</v>
      </c>
      <c r="Q719" s="35">
        <v>0</v>
      </c>
      <c r="R719" s="35">
        <v>0</v>
      </c>
      <c r="S719" s="35">
        <v>0</v>
      </c>
      <c r="T719" s="35">
        <v>0</v>
      </c>
      <c r="U719" s="35">
        <v>0</v>
      </c>
      <c r="V719" s="34">
        <v>0</v>
      </c>
      <c r="W719" s="34">
        <f t="shared" si="176"/>
        <v>0</v>
      </c>
      <c r="X719" s="35">
        <v>0</v>
      </c>
      <c r="Y719" s="35">
        <v>0</v>
      </c>
      <c r="Z719" s="35">
        <v>0</v>
      </c>
      <c r="AA719" s="34">
        <v>0</v>
      </c>
      <c r="AB719" s="34">
        <v>0</v>
      </c>
      <c r="AC719" s="34">
        <v>0</v>
      </c>
      <c r="AD719" s="34">
        <v>0</v>
      </c>
      <c r="AE719" s="34">
        <f t="shared" si="177"/>
        <v>0</v>
      </c>
      <c r="AF719" s="34">
        <f t="shared" si="178"/>
        <v>9999</v>
      </c>
      <c r="AG719" s="34">
        <f t="shared" si="179"/>
        <v>9999</v>
      </c>
      <c r="AH719" s="34">
        <v>1680</v>
      </c>
      <c r="AI719" s="34">
        <v>0</v>
      </c>
      <c r="AJ719" s="35">
        <v>0</v>
      </c>
      <c r="AK719" s="35">
        <v>0</v>
      </c>
      <c r="AL719" s="35">
        <v>0</v>
      </c>
      <c r="AM719" s="34">
        <v>1.5</v>
      </c>
      <c r="AN719" s="34">
        <f t="shared" si="180"/>
        <v>0</v>
      </c>
      <c r="AO719" s="35">
        <v>144</v>
      </c>
      <c r="AP719" s="35">
        <v>144</v>
      </c>
      <c r="AQ719" t="s">
        <v>82</v>
      </c>
      <c r="AR719">
        <v>2</v>
      </c>
      <c r="AS719" s="34">
        <v>0.76666666666667</v>
      </c>
      <c r="AT719" t="s">
        <v>83</v>
      </c>
      <c r="AU719" s="35">
        <f t="shared" si="190"/>
        <v>0</v>
      </c>
      <c r="AV719" s="35">
        <f t="shared" si="181"/>
        <v>0</v>
      </c>
      <c r="AW719" s="35">
        <f t="shared" si="182"/>
        <v>9999</v>
      </c>
      <c r="AX719" s="35">
        <f t="shared" si="183"/>
        <v>9999</v>
      </c>
      <c r="AY719" s="35">
        <f t="shared" si="184"/>
        <v>0</v>
      </c>
      <c r="AZ719" s="35">
        <f t="shared" si="185"/>
        <v>0</v>
      </c>
      <c r="BA719" s="27" t="str">
        <f t="shared" si="186"/>
        <v>Kelipatan Kirim/Master box &gt; 3x FC+index</v>
      </c>
      <c r="BB719" s="34">
        <v>0.00021</v>
      </c>
      <c r="BC719" s="34">
        <f t="shared" si="187"/>
        <v>0</v>
      </c>
      <c r="BD719" s="34" t="e">
        <f t="shared" si="188"/>
        <v>#REF!</v>
      </c>
      <c r="BE719" s="34">
        <v>0.17</v>
      </c>
      <c r="BF719" s="34">
        <f t="shared" si="191"/>
        <v>0</v>
      </c>
      <c r="BG719" s="34" t="e">
        <f t="shared" si="189"/>
        <v>#REF!</v>
      </c>
      <c r="BH719" t="str">
        <f>IF(AT719="UDARA","U","N")&amp;LEFT($C$4,2)&amp;MID($C$4,4,2)&amp;LEFT(A719,3)&amp;MID(E719,2,2)&amp;VLOOKUP(E719,Acuan_Reference!C:L,10,0)</f>
        <v>N1501MDO71A3</v>
      </c>
      <c r="BI719" t="s">
        <v>84</v>
      </c>
      <c r="BJ719" t="s">
        <v>119</v>
      </c>
      <c r="BK719" t="s">
        <v>86</v>
      </c>
      <c r="BL719" t="s">
        <v>87</v>
      </c>
    </row>
    <row r="720" hidden="1" spans="1:64">
      <c r="A720" t="s">
        <v>101</v>
      </c>
      <c r="B720" t="s">
        <v>75</v>
      </c>
      <c r="C720" t="s">
        <v>76</v>
      </c>
      <c r="D720" t="s">
        <v>120</v>
      </c>
      <c r="E720" t="s">
        <v>174</v>
      </c>
      <c r="F720" t="s">
        <v>175</v>
      </c>
      <c r="G720" t="s">
        <v>173</v>
      </c>
      <c r="H720" t="s">
        <v>81</v>
      </c>
      <c r="I720" s="34">
        <v>10540</v>
      </c>
      <c r="J720" s="35">
        <v>0</v>
      </c>
      <c r="K720" s="35">
        <v>0</v>
      </c>
      <c r="L720" s="35">
        <v>0</v>
      </c>
      <c r="M720" s="35">
        <v>0</v>
      </c>
      <c r="N720" s="35">
        <v>0</v>
      </c>
      <c r="O720" s="35">
        <v>0</v>
      </c>
      <c r="P720" s="35">
        <v>0</v>
      </c>
      <c r="Q720" s="35">
        <v>0</v>
      </c>
      <c r="R720" s="35">
        <v>0</v>
      </c>
      <c r="S720" s="35">
        <v>0</v>
      </c>
      <c r="T720" s="35">
        <v>0</v>
      </c>
      <c r="U720" s="35">
        <v>0</v>
      </c>
      <c r="V720" s="34">
        <v>0</v>
      </c>
      <c r="W720" s="34">
        <f t="shared" si="176"/>
        <v>0</v>
      </c>
      <c r="X720" s="35">
        <v>0</v>
      </c>
      <c r="Y720" s="35">
        <v>0</v>
      </c>
      <c r="Z720" s="35">
        <v>0</v>
      </c>
      <c r="AA720" s="34">
        <v>0</v>
      </c>
      <c r="AB720" s="34">
        <v>0</v>
      </c>
      <c r="AC720" s="34">
        <v>0</v>
      </c>
      <c r="AD720" s="34">
        <v>0</v>
      </c>
      <c r="AE720" s="34">
        <f t="shared" si="177"/>
        <v>0</v>
      </c>
      <c r="AF720" s="34">
        <f t="shared" si="178"/>
        <v>9999</v>
      </c>
      <c r="AG720" s="34">
        <f t="shared" si="179"/>
        <v>9999</v>
      </c>
      <c r="AH720" s="34">
        <v>1680</v>
      </c>
      <c r="AI720" s="34">
        <v>0</v>
      </c>
      <c r="AJ720" s="35">
        <v>0</v>
      </c>
      <c r="AK720" s="35">
        <v>0</v>
      </c>
      <c r="AL720" s="35">
        <v>0</v>
      </c>
      <c r="AM720" s="34">
        <v>1.3</v>
      </c>
      <c r="AN720" s="34">
        <f t="shared" si="180"/>
        <v>0</v>
      </c>
      <c r="AO720" s="35">
        <v>144</v>
      </c>
      <c r="AP720" s="35">
        <v>144</v>
      </c>
      <c r="AQ720" t="s">
        <v>82</v>
      </c>
      <c r="AR720">
        <v>4</v>
      </c>
      <c r="AS720" s="34">
        <v>0.5</v>
      </c>
      <c r="AT720" t="s">
        <v>83</v>
      </c>
      <c r="AU720" s="35">
        <f t="shared" si="190"/>
        <v>0</v>
      </c>
      <c r="AV720" s="35">
        <f t="shared" si="181"/>
        <v>0</v>
      </c>
      <c r="AW720" s="35">
        <f t="shared" si="182"/>
        <v>9999</v>
      </c>
      <c r="AX720" s="35">
        <f t="shared" si="183"/>
        <v>9999</v>
      </c>
      <c r="AY720" s="35">
        <f t="shared" si="184"/>
        <v>0</v>
      </c>
      <c r="AZ720" s="35">
        <f t="shared" si="185"/>
        <v>0</v>
      </c>
      <c r="BA720" s="27" t="str">
        <f t="shared" si="186"/>
        <v>Kelipatan Kirim/Master box &gt; 3x FC+index</v>
      </c>
      <c r="BB720" s="34">
        <v>0.00021</v>
      </c>
      <c r="BC720" s="34">
        <f t="shared" si="187"/>
        <v>0</v>
      </c>
      <c r="BD720" s="34" t="e">
        <f t="shared" si="188"/>
        <v>#REF!</v>
      </c>
      <c r="BE720" s="34">
        <v>0.17</v>
      </c>
      <c r="BF720" s="34">
        <f t="shared" si="191"/>
        <v>0</v>
      </c>
      <c r="BG720" s="34" t="e">
        <f t="shared" si="189"/>
        <v>#REF!</v>
      </c>
      <c r="BH720" t="str">
        <f>IF(AT720="UDARA","U","N")&amp;LEFT($C$4,2)&amp;MID($C$4,4,2)&amp;LEFT(A720,3)&amp;MID(E720,2,2)&amp;VLOOKUP(E720,Acuan_Reference!C:L,10,0)</f>
        <v>N1501MKS71A3</v>
      </c>
      <c r="BI720" t="s">
        <v>84</v>
      </c>
      <c r="BJ720" t="s">
        <v>119</v>
      </c>
      <c r="BK720" t="s">
        <v>86</v>
      </c>
      <c r="BL720" t="s">
        <v>87</v>
      </c>
    </row>
    <row r="721" hidden="1" spans="1:64">
      <c r="A721" t="s">
        <v>102</v>
      </c>
      <c r="B721" t="s">
        <v>75</v>
      </c>
      <c r="C721" t="s">
        <v>76</v>
      </c>
      <c r="D721" t="s">
        <v>120</v>
      </c>
      <c r="E721" t="s">
        <v>174</v>
      </c>
      <c r="F721" t="s">
        <v>175</v>
      </c>
      <c r="G721" t="s">
        <v>173</v>
      </c>
      <c r="H721" t="s">
        <v>81</v>
      </c>
      <c r="I721" s="34">
        <v>10540</v>
      </c>
      <c r="J721" s="35">
        <v>0</v>
      </c>
      <c r="K721" s="35">
        <v>0</v>
      </c>
      <c r="L721" s="35">
        <v>0</v>
      </c>
      <c r="M721" s="35">
        <v>0</v>
      </c>
      <c r="N721" s="35">
        <v>0</v>
      </c>
      <c r="O721" s="35">
        <v>0</v>
      </c>
      <c r="P721" s="35">
        <v>0</v>
      </c>
      <c r="Q721" s="35">
        <v>0</v>
      </c>
      <c r="R721" s="35">
        <v>106</v>
      </c>
      <c r="S721" s="35">
        <v>82</v>
      </c>
      <c r="T721" s="35">
        <v>247</v>
      </c>
      <c r="U721" s="35">
        <v>17</v>
      </c>
      <c r="V721" s="34">
        <v>115.33333333333</v>
      </c>
      <c r="W721" s="34">
        <f t="shared" si="176"/>
        <v>154.666666666667</v>
      </c>
      <c r="X721" s="35">
        <v>12</v>
      </c>
      <c r="Y721" s="35">
        <v>0</v>
      </c>
      <c r="Z721" s="35">
        <v>0</v>
      </c>
      <c r="AA721" s="34">
        <v>832</v>
      </c>
      <c r="AB721" s="34">
        <v>0</v>
      </c>
      <c r="AC721" s="34">
        <v>0</v>
      </c>
      <c r="AD721" s="34">
        <v>0</v>
      </c>
      <c r="AE721" s="34">
        <f t="shared" si="177"/>
        <v>832</v>
      </c>
      <c r="AF721" s="34">
        <f t="shared" si="178"/>
        <v>7.21387283237015</v>
      </c>
      <c r="AG721" s="34">
        <f t="shared" si="179"/>
        <v>5.37931034482759</v>
      </c>
      <c r="AH721" s="34">
        <v>1680</v>
      </c>
      <c r="AI721" s="34">
        <v>0</v>
      </c>
      <c r="AJ721" s="35">
        <v>0</v>
      </c>
      <c r="AK721" s="35">
        <v>82</v>
      </c>
      <c r="AL721" s="35">
        <v>200</v>
      </c>
      <c r="AM721" s="34">
        <v>0.8</v>
      </c>
      <c r="AN721" s="34">
        <f t="shared" si="180"/>
        <v>123.733333333333</v>
      </c>
      <c r="AO721" s="35">
        <v>144</v>
      </c>
      <c r="AP721" s="35">
        <v>144</v>
      </c>
      <c r="AQ721" t="s">
        <v>82</v>
      </c>
      <c r="AR721">
        <v>8</v>
      </c>
      <c r="AS721" s="34">
        <v>0.1</v>
      </c>
      <c r="AT721" t="s">
        <v>83</v>
      </c>
      <c r="AU721" s="35">
        <f t="shared" si="190"/>
        <v>0</v>
      </c>
      <c r="AV721" s="35">
        <f t="shared" si="181"/>
        <v>0</v>
      </c>
      <c r="AW721" s="35">
        <f t="shared" si="182"/>
        <v>5.37931034482759</v>
      </c>
      <c r="AX721" s="35">
        <f t="shared" si="183"/>
        <v>4.08620689655172</v>
      </c>
      <c r="AY721" s="35">
        <f t="shared" si="184"/>
        <v>0</v>
      </c>
      <c r="AZ721" s="35">
        <f t="shared" si="185"/>
        <v>0</v>
      </c>
      <c r="BA721" s="27" t="str">
        <f t="shared" si="186"/>
        <v>Kelipatan Kirim/Master box &gt; 3x FC+index</v>
      </c>
      <c r="BB721" s="34">
        <v>0.00021</v>
      </c>
      <c r="BC721" s="34">
        <f t="shared" si="187"/>
        <v>0</v>
      </c>
      <c r="BD721" s="34" t="e">
        <f t="shared" si="188"/>
        <v>#REF!</v>
      </c>
      <c r="BE721" s="34">
        <v>0.17</v>
      </c>
      <c r="BF721" s="34">
        <f t="shared" si="191"/>
        <v>0</v>
      </c>
      <c r="BG721" s="34" t="e">
        <f t="shared" si="189"/>
        <v>#REF!</v>
      </c>
      <c r="BH721" t="str">
        <f>IF(AT721="UDARA","U","N")&amp;LEFT($C$4,2)&amp;MID($C$4,4,2)&amp;LEFT(A721,3)&amp;MID(E721,2,2)&amp;VLOOKUP(E721,Acuan_Reference!C:L,10,0)</f>
        <v>N1501MLG71A3</v>
      </c>
      <c r="BI721" t="s">
        <v>84</v>
      </c>
      <c r="BJ721" t="s">
        <v>119</v>
      </c>
      <c r="BK721" t="s">
        <v>86</v>
      </c>
      <c r="BL721" t="s">
        <v>87</v>
      </c>
    </row>
    <row r="722" hidden="1" spans="1:64">
      <c r="A722" t="s">
        <v>103</v>
      </c>
      <c r="B722" t="s">
        <v>75</v>
      </c>
      <c r="C722" t="s">
        <v>76</v>
      </c>
      <c r="D722" t="s">
        <v>120</v>
      </c>
      <c r="E722" t="s">
        <v>174</v>
      </c>
      <c r="F722" t="s">
        <v>175</v>
      </c>
      <c r="G722" t="s">
        <v>173</v>
      </c>
      <c r="H722" t="s">
        <v>81</v>
      </c>
      <c r="I722" s="34">
        <v>10540</v>
      </c>
      <c r="J722" s="35">
        <v>0</v>
      </c>
      <c r="K722" s="35">
        <v>0</v>
      </c>
      <c r="L722" s="35">
        <v>0</v>
      </c>
      <c r="M722" s="35">
        <v>0</v>
      </c>
      <c r="N722" s="35">
        <v>0</v>
      </c>
      <c r="O722" s="35">
        <v>0</v>
      </c>
      <c r="P722" s="35">
        <v>0</v>
      </c>
      <c r="Q722" s="35">
        <v>0</v>
      </c>
      <c r="R722" s="35">
        <v>0</v>
      </c>
      <c r="S722" s="35">
        <v>0</v>
      </c>
      <c r="T722" s="35">
        <v>0</v>
      </c>
      <c r="U722" s="35">
        <v>0</v>
      </c>
      <c r="V722" s="34">
        <v>0</v>
      </c>
      <c r="W722" s="34">
        <f t="shared" si="176"/>
        <v>0</v>
      </c>
      <c r="X722" s="35">
        <v>0</v>
      </c>
      <c r="Y722" s="35">
        <v>0</v>
      </c>
      <c r="Z722" s="35">
        <v>0</v>
      </c>
      <c r="AA722" s="34">
        <v>0</v>
      </c>
      <c r="AB722" s="34">
        <v>0</v>
      </c>
      <c r="AC722" s="34">
        <v>0</v>
      </c>
      <c r="AD722" s="34">
        <v>0</v>
      </c>
      <c r="AE722" s="34">
        <f t="shared" si="177"/>
        <v>0</v>
      </c>
      <c r="AF722" s="34">
        <f t="shared" si="178"/>
        <v>9999</v>
      </c>
      <c r="AG722" s="34">
        <f t="shared" si="179"/>
        <v>9999</v>
      </c>
      <c r="AH722" s="34">
        <v>1680</v>
      </c>
      <c r="AI722" s="34">
        <v>0</v>
      </c>
      <c r="AJ722" s="35">
        <v>0</v>
      </c>
      <c r="AK722" s="35">
        <v>0</v>
      </c>
      <c r="AL722" s="35">
        <v>0</v>
      </c>
      <c r="AM722" s="34">
        <v>1.3</v>
      </c>
      <c r="AN722" s="34">
        <f t="shared" si="180"/>
        <v>0</v>
      </c>
      <c r="AO722" s="35">
        <v>144</v>
      </c>
      <c r="AP722" s="35">
        <v>144</v>
      </c>
      <c r="AQ722" t="s">
        <v>82</v>
      </c>
      <c r="AR722">
        <v>2</v>
      </c>
      <c r="AS722" s="34">
        <v>0.36666666666667</v>
      </c>
      <c r="AT722" t="s">
        <v>83</v>
      </c>
      <c r="AU722" s="35">
        <f t="shared" si="190"/>
        <v>0</v>
      </c>
      <c r="AV722" s="35">
        <f t="shared" si="181"/>
        <v>0</v>
      </c>
      <c r="AW722" s="35">
        <f t="shared" si="182"/>
        <v>9999</v>
      </c>
      <c r="AX722" s="35">
        <f t="shared" si="183"/>
        <v>9999</v>
      </c>
      <c r="AY722" s="35">
        <f t="shared" si="184"/>
        <v>0</v>
      </c>
      <c r="AZ722" s="35">
        <f t="shared" si="185"/>
        <v>0</v>
      </c>
      <c r="BA722" s="27" t="str">
        <f t="shared" si="186"/>
        <v>Kelipatan Kirim/Master box &gt; 3x FC+index</v>
      </c>
      <c r="BB722" s="34">
        <v>0.00021</v>
      </c>
      <c r="BC722" s="34">
        <f t="shared" si="187"/>
        <v>0</v>
      </c>
      <c r="BD722" s="34" t="e">
        <f t="shared" si="188"/>
        <v>#REF!</v>
      </c>
      <c r="BE722" s="34">
        <v>0.17</v>
      </c>
      <c r="BF722" s="34">
        <f t="shared" si="191"/>
        <v>0</v>
      </c>
      <c r="BG722" s="34" t="e">
        <f t="shared" si="189"/>
        <v>#REF!</v>
      </c>
      <c r="BH722" t="str">
        <f>IF(AT722="UDARA","U","N")&amp;LEFT($C$4,2)&amp;MID($C$4,4,2)&amp;LEFT(A722,3)&amp;MID(E722,2,2)&amp;VLOOKUP(E722,Acuan_Reference!C:L,10,0)</f>
        <v>N1501NAD71A3</v>
      </c>
      <c r="BI722" t="s">
        <v>84</v>
      </c>
      <c r="BJ722" t="s">
        <v>119</v>
      </c>
      <c r="BK722" t="s">
        <v>86</v>
      </c>
      <c r="BL722" t="s">
        <v>87</v>
      </c>
    </row>
    <row r="723" hidden="1" spans="1:64">
      <c r="A723" t="s">
        <v>104</v>
      </c>
      <c r="B723" t="s">
        <v>75</v>
      </c>
      <c r="C723" t="s">
        <v>76</v>
      </c>
      <c r="D723" t="s">
        <v>120</v>
      </c>
      <c r="E723" t="s">
        <v>174</v>
      </c>
      <c r="F723" t="s">
        <v>175</v>
      </c>
      <c r="G723" t="s">
        <v>173</v>
      </c>
      <c r="H723" t="s">
        <v>81</v>
      </c>
      <c r="I723" s="34">
        <v>10540</v>
      </c>
      <c r="J723" s="35">
        <v>0</v>
      </c>
      <c r="K723" s="35">
        <v>0</v>
      </c>
      <c r="L723" s="35">
        <v>0</v>
      </c>
      <c r="M723" s="35">
        <v>0</v>
      </c>
      <c r="N723" s="35">
        <v>0</v>
      </c>
      <c r="O723" s="35">
        <v>0</v>
      </c>
      <c r="P723" s="35">
        <v>0</v>
      </c>
      <c r="Q723" s="35">
        <v>0</v>
      </c>
      <c r="R723" s="35">
        <v>0</v>
      </c>
      <c r="S723" s="35">
        <v>0</v>
      </c>
      <c r="T723" s="35">
        <v>0</v>
      </c>
      <c r="U723" s="35">
        <v>0</v>
      </c>
      <c r="V723" s="34">
        <v>0</v>
      </c>
      <c r="W723" s="34">
        <f t="shared" si="176"/>
        <v>0</v>
      </c>
      <c r="X723" s="35">
        <v>0</v>
      </c>
      <c r="Y723" s="35">
        <v>0</v>
      </c>
      <c r="Z723" s="35">
        <v>0</v>
      </c>
      <c r="AA723" s="34">
        <v>0</v>
      </c>
      <c r="AB723" s="34">
        <v>0</v>
      </c>
      <c r="AC723" s="34">
        <v>0</v>
      </c>
      <c r="AD723" s="34">
        <v>0</v>
      </c>
      <c r="AE723" s="34">
        <f t="shared" si="177"/>
        <v>0</v>
      </c>
      <c r="AF723" s="34">
        <f t="shared" si="178"/>
        <v>9999</v>
      </c>
      <c r="AG723" s="34">
        <f t="shared" si="179"/>
        <v>9999</v>
      </c>
      <c r="AH723" s="34">
        <v>1680</v>
      </c>
      <c r="AI723" s="34">
        <v>0</v>
      </c>
      <c r="AJ723" s="35">
        <v>0</v>
      </c>
      <c r="AK723" s="35">
        <v>0</v>
      </c>
      <c r="AL723" s="35">
        <v>0</v>
      </c>
      <c r="AM723" s="34">
        <v>1</v>
      </c>
      <c r="AN723" s="34">
        <f t="shared" si="180"/>
        <v>0</v>
      </c>
      <c r="AO723" s="35">
        <v>144</v>
      </c>
      <c r="AP723" s="35">
        <v>144</v>
      </c>
      <c r="AQ723" t="s">
        <v>82</v>
      </c>
      <c r="AR723">
        <v>4</v>
      </c>
      <c r="AS723" s="34">
        <v>0.26666666666667</v>
      </c>
      <c r="AT723" t="s">
        <v>83</v>
      </c>
      <c r="AU723" s="35">
        <f t="shared" si="190"/>
        <v>0</v>
      </c>
      <c r="AV723" s="35">
        <f t="shared" si="181"/>
        <v>0</v>
      </c>
      <c r="AW723" s="35">
        <f t="shared" si="182"/>
        <v>9999</v>
      </c>
      <c r="AX723" s="35">
        <f t="shared" si="183"/>
        <v>9999</v>
      </c>
      <c r="AY723" s="35">
        <f t="shared" si="184"/>
        <v>0</v>
      </c>
      <c r="AZ723" s="35">
        <f t="shared" si="185"/>
        <v>0</v>
      </c>
      <c r="BA723" s="27" t="str">
        <f t="shared" si="186"/>
        <v>Kelipatan Kirim/Master box &gt; 3x FC+index</v>
      </c>
      <c r="BB723" s="34">
        <v>0.00021</v>
      </c>
      <c r="BC723" s="34">
        <f t="shared" si="187"/>
        <v>0</v>
      </c>
      <c r="BD723" s="34" t="e">
        <f t="shared" si="188"/>
        <v>#REF!</v>
      </c>
      <c r="BE723" s="34">
        <v>0.17</v>
      </c>
      <c r="BF723" s="34">
        <f t="shared" si="191"/>
        <v>0</v>
      </c>
      <c r="BG723" s="34" t="e">
        <f t="shared" si="189"/>
        <v>#REF!</v>
      </c>
      <c r="BH723" t="str">
        <f>IF(AT723="UDARA","U","N")&amp;LEFT($C$4,2)&amp;MID($C$4,4,2)&amp;LEFT(A723,3)&amp;MID(E723,2,2)&amp;VLOOKUP(E723,Acuan_Reference!C:L,10,0)</f>
        <v>N1501PDG71A3</v>
      </c>
      <c r="BI723" t="s">
        <v>84</v>
      </c>
      <c r="BJ723" t="s">
        <v>119</v>
      </c>
      <c r="BK723" t="s">
        <v>86</v>
      </c>
      <c r="BL723" t="s">
        <v>87</v>
      </c>
    </row>
    <row r="724" hidden="1" spans="1:64">
      <c r="A724" t="s">
        <v>105</v>
      </c>
      <c r="B724" t="s">
        <v>75</v>
      </c>
      <c r="C724" t="s">
        <v>76</v>
      </c>
      <c r="D724" t="s">
        <v>120</v>
      </c>
      <c r="E724" t="s">
        <v>174</v>
      </c>
      <c r="F724" t="s">
        <v>175</v>
      </c>
      <c r="G724" t="s">
        <v>173</v>
      </c>
      <c r="H724" t="s">
        <v>81</v>
      </c>
      <c r="I724" s="34">
        <v>10540</v>
      </c>
      <c r="J724" s="35">
        <v>0</v>
      </c>
      <c r="K724" s="35">
        <v>0</v>
      </c>
      <c r="L724" s="35">
        <v>0</v>
      </c>
      <c r="M724" s="35">
        <v>0</v>
      </c>
      <c r="N724" s="35">
        <v>0</v>
      </c>
      <c r="O724" s="35">
        <v>0</v>
      </c>
      <c r="P724" s="35">
        <v>0</v>
      </c>
      <c r="Q724" s="35">
        <v>0</v>
      </c>
      <c r="R724" s="35">
        <v>0</v>
      </c>
      <c r="S724" s="35">
        <v>0</v>
      </c>
      <c r="T724" s="35">
        <v>0</v>
      </c>
      <c r="U724" s="35">
        <v>0</v>
      </c>
      <c r="V724" s="34">
        <v>0</v>
      </c>
      <c r="W724" s="34">
        <f t="shared" si="176"/>
        <v>0</v>
      </c>
      <c r="X724" s="35">
        <v>0</v>
      </c>
      <c r="Y724" s="35">
        <v>0</v>
      </c>
      <c r="Z724" s="35">
        <v>0</v>
      </c>
      <c r="AA724" s="34">
        <v>0</v>
      </c>
      <c r="AB724" s="34">
        <v>0</v>
      </c>
      <c r="AC724" s="34">
        <v>0</v>
      </c>
      <c r="AD724" s="34">
        <v>0</v>
      </c>
      <c r="AE724" s="34">
        <f t="shared" si="177"/>
        <v>0</v>
      </c>
      <c r="AF724" s="34">
        <f t="shared" si="178"/>
        <v>9999</v>
      </c>
      <c r="AG724" s="34">
        <f t="shared" si="179"/>
        <v>9999</v>
      </c>
      <c r="AH724" s="34">
        <v>1680</v>
      </c>
      <c r="AI724" s="34">
        <v>0</v>
      </c>
      <c r="AJ724" s="35">
        <v>0</v>
      </c>
      <c r="AK724" s="35">
        <v>0</v>
      </c>
      <c r="AL724" s="35">
        <v>0</v>
      </c>
      <c r="AM724" s="34">
        <v>1</v>
      </c>
      <c r="AN724" s="34">
        <f t="shared" si="180"/>
        <v>0</v>
      </c>
      <c r="AO724" s="35">
        <v>144</v>
      </c>
      <c r="AP724" s="35">
        <v>144</v>
      </c>
      <c r="AQ724" t="s">
        <v>82</v>
      </c>
      <c r="AR724">
        <v>4</v>
      </c>
      <c r="AS724" s="34">
        <v>0.26666666666667</v>
      </c>
      <c r="AT724" t="s">
        <v>83</v>
      </c>
      <c r="AU724" s="35">
        <f t="shared" si="190"/>
        <v>0</v>
      </c>
      <c r="AV724" s="35">
        <f t="shared" si="181"/>
        <v>0</v>
      </c>
      <c r="AW724" s="35">
        <f t="shared" si="182"/>
        <v>9999</v>
      </c>
      <c r="AX724" s="35">
        <f t="shared" si="183"/>
        <v>9999</v>
      </c>
      <c r="AY724" s="35">
        <f t="shared" si="184"/>
        <v>0</v>
      </c>
      <c r="AZ724" s="35">
        <f t="shared" si="185"/>
        <v>0</v>
      </c>
      <c r="BA724" s="27" t="str">
        <f t="shared" si="186"/>
        <v>Kelipatan Kirim/Master box &gt; 3x FC+index</v>
      </c>
      <c r="BB724" s="34">
        <v>0.00021</v>
      </c>
      <c r="BC724" s="34">
        <f t="shared" si="187"/>
        <v>0</v>
      </c>
      <c r="BD724" s="34" t="e">
        <f t="shared" si="188"/>
        <v>#REF!</v>
      </c>
      <c r="BE724" s="34">
        <v>0.17</v>
      </c>
      <c r="BF724" s="34">
        <f t="shared" si="191"/>
        <v>0</v>
      </c>
      <c r="BG724" s="34" t="e">
        <f t="shared" si="189"/>
        <v>#REF!</v>
      </c>
      <c r="BH724" t="str">
        <f>IF(AT724="UDARA","U","N")&amp;LEFT($C$4,2)&amp;MID($C$4,4,2)&amp;LEFT(A724,3)&amp;MID(E724,2,2)&amp;VLOOKUP(E724,Acuan_Reference!C:L,10,0)</f>
        <v>N1501PKB71A3</v>
      </c>
      <c r="BI724" t="s">
        <v>84</v>
      </c>
      <c r="BJ724" t="s">
        <v>119</v>
      </c>
      <c r="BK724" t="s">
        <v>86</v>
      </c>
      <c r="BL724" t="s">
        <v>87</v>
      </c>
    </row>
    <row r="725" hidden="1" spans="1:64">
      <c r="A725" t="s">
        <v>106</v>
      </c>
      <c r="B725" t="s">
        <v>75</v>
      </c>
      <c r="C725" t="s">
        <v>76</v>
      </c>
      <c r="D725" t="s">
        <v>120</v>
      </c>
      <c r="E725" t="s">
        <v>174</v>
      </c>
      <c r="F725" t="s">
        <v>175</v>
      </c>
      <c r="G725" t="s">
        <v>173</v>
      </c>
      <c r="H725" t="s">
        <v>81</v>
      </c>
      <c r="I725" s="34">
        <v>10540</v>
      </c>
      <c r="J725" s="35">
        <v>0</v>
      </c>
      <c r="K725" s="35">
        <v>0</v>
      </c>
      <c r="L725" s="35">
        <v>0</v>
      </c>
      <c r="M725" s="35">
        <v>0</v>
      </c>
      <c r="N725" s="35">
        <v>0</v>
      </c>
      <c r="O725" s="35">
        <v>0</v>
      </c>
      <c r="P725" s="35">
        <v>0</v>
      </c>
      <c r="Q725" s="35">
        <v>0</v>
      </c>
      <c r="R725" s="35">
        <v>0</v>
      </c>
      <c r="S725" s="35">
        <v>0</v>
      </c>
      <c r="T725" s="35">
        <v>0</v>
      </c>
      <c r="U725" s="35">
        <v>0</v>
      </c>
      <c r="V725" s="34">
        <v>0</v>
      </c>
      <c r="W725" s="34">
        <f t="shared" si="176"/>
        <v>0</v>
      </c>
      <c r="X725" s="35">
        <v>0</v>
      </c>
      <c r="Y725" s="35">
        <v>0</v>
      </c>
      <c r="Z725" s="35">
        <v>0</v>
      </c>
      <c r="AA725" s="34">
        <v>0</v>
      </c>
      <c r="AB725" s="34">
        <v>0</v>
      </c>
      <c r="AC725" s="34">
        <v>0</v>
      </c>
      <c r="AD725" s="34">
        <v>0</v>
      </c>
      <c r="AE725" s="34">
        <f t="shared" si="177"/>
        <v>0</v>
      </c>
      <c r="AF725" s="34">
        <f t="shared" si="178"/>
        <v>9999</v>
      </c>
      <c r="AG725" s="34">
        <f t="shared" si="179"/>
        <v>9999</v>
      </c>
      <c r="AH725" s="34">
        <v>1680</v>
      </c>
      <c r="AI725" s="34">
        <v>0</v>
      </c>
      <c r="AJ725" s="35">
        <v>0</v>
      </c>
      <c r="AK725" s="35">
        <v>0</v>
      </c>
      <c r="AL725" s="35">
        <v>0</v>
      </c>
      <c r="AM725" s="34">
        <v>0.9</v>
      </c>
      <c r="AN725" s="34">
        <f t="shared" si="180"/>
        <v>0</v>
      </c>
      <c r="AO725" s="35">
        <v>144</v>
      </c>
      <c r="AP725" s="35">
        <v>144</v>
      </c>
      <c r="AQ725" t="s">
        <v>82</v>
      </c>
      <c r="AR725">
        <v>4</v>
      </c>
      <c r="AS725" s="34">
        <v>0.16666666666667</v>
      </c>
      <c r="AT725" t="s">
        <v>83</v>
      </c>
      <c r="AU725" s="35">
        <f t="shared" si="190"/>
        <v>0</v>
      </c>
      <c r="AV725" s="35">
        <f t="shared" si="181"/>
        <v>0</v>
      </c>
      <c r="AW725" s="35">
        <f t="shared" si="182"/>
        <v>9999</v>
      </c>
      <c r="AX725" s="35">
        <f t="shared" si="183"/>
        <v>9999</v>
      </c>
      <c r="AY725" s="35">
        <f t="shared" si="184"/>
        <v>0</v>
      </c>
      <c r="AZ725" s="35">
        <f t="shared" si="185"/>
        <v>0</v>
      </c>
      <c r="BA725" s="27" t="str">
        <f t="shared" si="186"/>
        <v>Kelipatan Kirim/Master box &gt; 3x FC+index</v>
      </c>
      <c r="BB725" s="34">
        <v>0.00021</v>
      </c>
      <c r="BC725" s="34">
        <f t="shared" si="187"/>
        <v>0</v>
      </c>
      <c r="BD725" s="34" t="e">
        <f t="shared" si="188"/>
        <v>#REF!</v>
      </c>
      <c r="BE725" s="34">
        <v>0.17</v>
      </c>
      <c r="BF725" s="34">
        <f t="shared" si="191"/>
        <v>0</v>
      </c>
      <c r="BG725" s="34" t="e">
        <f t="shared" si="189"/>
        <v>#REF!</v>
      </c>
      <c r="BH725" t="str">
        <f>IF(AT725="UDARA","U","N")&amp;LEFT($C$4,2)&amp;MID($C$4,4,2)&amp;LEFT(A725,3)&amp;MID(E725,2,2)&amp;VLOOKUP(E725,Acuan_Reference!C:L,10,0)</f>
        <v>N1501PLB71A3</v>
      </c>
      <c r="BI725" t="s">
        <v>84</v>
      </c>
      <c r="BJ725" t="s">
        <v>119</v>
      </c>
      <c r="BK725" t="s">
        <v>86</v>
      </c>
      <c r="BL725" t="s">
        <v>87</v>
      </c>
    </row>
    <row r="726" hidden="1" spans="1:64">
      <c r="A726" t="s">
        <v>107</v>
      </c>
      <c r="B726" t="s">
        <v>75</v>
      </c>
      <c r="C726" t="s">
        <v>76</v>
      </c>
      <c r="D726" t="s">
        <v>120</v>
      </c>
      <c r="E726" t="s">
        <v>174</v>
      </c>
      <c r="F726" t="s">
        <v>175</v>
      </c>
      <c r="G726" t="s">
        <v>173</v>
      </c>
      <c r="H726" t="s">
        <v>81</v>
      </c>
      <c r="I726" s="34">
        <v>10540</v>
      </c>
      <c r="J726" s="35">
        <v>0</v>
      </c>
      <c r="K726" s="35">
        <v>0</v>
      </c>
      <c r="L726" s="35">
        <v>0</v>
      </c>
      <c r="M726" s="35">
        <v>0</v>
      </c>
      <c r="N726" s="35">
        <v>0</v>
      </c>
      <c r="O726" s="35">
        <v>0</v>
      </c>
      <c r="P726" s="35">
        <v>0</v>
      </c>
      <c r="Q726" s="35">
        <v>0</v>
      </c>
      <c r="R726" s="35">
        <v>0</v>
      </c>
      <c r="S726" s="35">
        <v>0</v>
      </c>
      <c r="T726" s="35">
        <v>0</v>
      </c>
      <c r="U726" s="35">
        <v>0</v>
      </c>
      <c r="V726" s="34">
        <v>0</v>
      </c>
      <c r="W726" s="34">
        <f t="shared" si="176"/>
        <v>0</v>
      </c>
      <c r="X726" s="35">
        <v>0</v>
      </c>
      <c r="Y726" s="35">
        <v>0</v>
      </c>
      <c r="Z726" s="35">
        <v>0</v>
      </c>
      <c r="AA726" s="34">
        <v>0</v>
      </c>
      <c r="AB726" s="34">
        <v>0</v>
      </c>
      <c r="AC726" s="34">
        <v>0</v>
      </c>
      <c r="AD726" s="34">
        <v>0</v>
      </c>
      <c r="AE726" s="34">
        <f t="shared" si="177"/>
        <v>0</v>
      </c>
      <c r="AF726" s="34">
        <f t="shared" si="178"/>
        <v>9999</v>
      </c>
      <c r="AG726" s="34">
        <f t="shared" si="179"/>
        <v>9999</v>
      </c>
      <c r="AH726" s="34">
        <v>1680</v>
      </c>
      <c r="AI726" s="34">
        <v>0</v>
      </c>
      <c r="AJ726" s="35">
        <v>0</v>
      </c>
      <c r="AK726" s="35">
        <v>0</v>
      </c>
      <c r="AL726" s="35">
        <v>0</v>
      </c>
      <c r="AM726" s="34">
        <v>1.3</v>
      </c>
      <c r="AN726" s="34">
        <f t="shared" si="180"/>
        <v>0</v>
      </c>
      <c r="AO726" s="35">
        <v>144</v>
      </c>
      <c r="AP726" s="35">
        <v>144</v>
      </c>
      <c r="AQ726" t="s">
        <v>82</v>
      </c>
      <c r="AR726">
        <v>2</v>
      </c>
      <c r="AS726" s="34">
        <v>0.43333333333333</v>
      </c>
      <c r="AT726" t="s">
        <v>83</v>
      </c>
      <c r="AU726" s="35">
        <f t="shared" si="190"/>
        <v>0</v>
      </c>
      <c r="AV726" s="35">
        <f t="shared" si="181"/>
        <v>0</v>
      </c>
      <c r="AW726" s="35">
        <f t="shared" si="182"/>
        <v>9999</v>
      </c>
      <c r="AX726" s="35">
        <f t="shared" si="183"/>
        <v>9999</v>
      </c>
      <c r="AY726" s="35">
        <f t="shared" si="184"/>
        <v>0</v>
      </c>
      <c r="AZ726" s="35">
        <f t="shared" si="185"/>
        <v>0</v>
      </c>
      <c r="BA726" s="27" t="str">
        <f t="shared" si="186"/>
        <v>Kelipatan Kirim/Master box &gt; 3x FC+index</v>
      </c>
      <c r="BB726" s="34">
        <v>0.00021</v>
      </c>
      <c r="BC726" s="34">
        <f t="shared" si="187"/>
        <v>0</v>
      </c>
      <c r="BD726" s="34" t="e">
        <f t="shared" si="188"/>
        <v>#REF!</v>
      </c>
      <c r="BE726" s="34">
        <v>0.17</v>
      </c>
      <c r="BF726" s="34">
        <f t="shared" si="191"/>
        <v>0</v>
      </c>
      <c r="BG726" s="34" t="e">
        <f t="shared" si="189"/>
        <v>#REF!</v>
      </c>
      <c r="BH726" t="str">
        <f>IF(AT726="UDARA","U","N")&amp;LEFT($C$4,2)&amp;MID($C$4,4,2)&amp;LEFT(A726,3)&amp;MID(E726,2,2)&amp;VLOOKUP(E726,Acuan_Reference!C:L,10,0)</f>
        <v>N1501PTK71A3</v>
      </c>
      <c r="BI726" t="s">
        <v>84</v>
      </c>
      <c r="BJ726" t="s">
        <v>119</v>
      </c>
      <c r="BK726" t="s">
        <v>86</v>
      </c>
      <c r="BL726" t="s">
        <v>87</v>
      </c>
    </row>
    <row r="727" hidden="1" spans="1:64">
      <c r="A727" t="s">
        <v>108</v>
      </c>
      <c r="B727" t="s">
        <v>75</v>
      </c>
      <c r="C727" t="s">
        <v>76</v>
      </c>
      <c r="D727" t="s">
        <v>120</v>
      </c>
      <c r="E727" t="s">
        <v>174</v>
      </c>
      <c r="F727" t="s">
        <v>175</v>
      </c>
      <c r="G727" t="s">
        <v>173</v>
      </c>
      <c r="H727" t="s">
        <v>81</v>
      </c>
      <c r="I727" s="34">
        <v>10540</v>
      </c>
      <c r="J727" s="35">
        <v>0</v>
      </c>
      <c r="K727" s="35">
        <v>0</v>
      </c>
      <c r="L727" s="35">
        <v>0</v>
      </c>
      <c r="M727" s="35">
        <v>0</v>
      </c>
      <c r="N727" s="35">
        <v>0</v>
      </c>
      <c r="O727" s="35">
        <v>0</v>
      </c>
      <c r="P727" s="35">
        <v>0</v>
      </c>
      <c r="Q727" s="35">
        <v>0</v>
      </c>
      <c r="R727" s="35">
        <v>79</v>
      </c>
      <c r="S727" s="35">
        <v>12</v>
      </c>
      <c r="T727" s="35">
        <v>9</v>
      </c>
      <c r="U727" s="35">
        <v>20</v>
      </c>
      <c r="V727" s="34">
        <v>13.666666666667</v>
      </c>
      <c r="W727" s="34">
        <f t="shared" si="176"/>
        <v>27.6666666666667</v>
      </c>
      <c r="X727" s="35">
        <v>-3</v>
      </c>
      <c r="Y727" s="35">
        <v>0</v>
      </c>
      <c r="Z727" s="35">
        <v>0</v>
      </c>
      <c r="AA727" s="34">
        <v>878</v>
      </c>
      <c r="AB727" s="34">
        <v>0</v>
      </c>
      <c r="AC727" s="34">
        <v>0</v>
      </c>
      <c r="AD727" s="34">
        <v>0</v>
      </c>
      <c r="AE727" s="34">
        <f t="shared" si="177"/>
        <v>878</v>
      </c>
      <c r="AF727" s="34">
        <f t="shared" si="178"/>
        <v>64.2439024390228</v>
      </c>
      <c r="AG727" s="34">
        <f t="shared" si="179"/>
        <v>31.7349397590361</v>
      </c>
      <c r="AH727" s="34">
        <v>1680</v>
      </c>
      <c r="AI727" s="34">
        <v>0</v>
      </c>
      <c r="AJ727" s="35">
        <v>0</v>
      </c>
      <c r="AK727" s="35">
        <v>43</v>
      </c>
      <c r="AL727" s="35">
        <v>54</v>
      </c>
      <c r="AM727" s="34">
        <v>0.8</v>
      </c>
      <c r="AN727" s="34">
        <f t="shared" si="180"/>
        <v>22.1333333333333</v>
      </c>
      <c r="AO727" s="35">
        <v>144</v>
      </c>
      <c r="AP727" s="35">
        <v>144</v>
      </c>
      <c r="AQ727" t="s">
        <v>82</v>
      </c>
      <c r="AR727">
        <v>4</v>
      </c>
      <c r="AS727" s="34">
        <v>0.066666666666667</v>
      </c>
      <c r="AT727" t="s">
        <v>83</v>
      </c>
      <c r="AU727" s="35">
        <f t="shared" si="190"/>
        <v>0</v>
      </c>
      <c r="AV727" s="35">
        <f t="shared" si="181"/>
        <v>0</v>
      </c>
      <c r="AW727" s="35">
        <f t="shared" si="182"/>
        <v>31.7349397590361</v>
      </c>
      <c r="AX727" s="35">
        <f t="shared" si="183"/>
        <v>29.7831325301205</v>
      </c>
      <c r="AY727" s="35">
        <f t="shared" si="184"/>
        <v>0</v>
      </c>
      <c r="AZ727" s="35">
        <f t="shared" si="185"/>
        <v>0</v>
      </c>
      <c r="BA727" s="27" t="str">
        <f t="shared" si="186"/>
        <v>Kelipatan Kirim/Master box &gt; 3x FC+index</v>
      </c>
      <c r="BB727" s="34">
        <v>0.00021</v>
      </c>
      <c r="BC727" s="34">
        <f t="shared" si="187"/>
        <v>0</v>
      </c>
      <c r="BD727" s="34" t="e">
        <f t="shared" si="188"/>
        <v>#REF!</v>
      </c>
      <c r="BE727" s="34">
        <v>0.17</v>
      </c>
      <c r="BF727" s="34">
        <f t="shared" si="191"/>
        <v>0</v>
      </c>
      <c r="BG727" s="34" t="e">
        <f t="shared" si="189"/>
        <v>#REF!</v>
      </c>
      <c r="BH727" t="str">
        <f>IF(AT727="UDARA","U","N")&amp;LEFT($C$4,2)&amp;MID($C$4,4,2)&amp;LEFT(A727,3)&amp;MID(E727,2,2)&amp;VLOOKUP(E727,Acuan_Reference!C:L,10,0)</f>
        <v>N1501PWT71A3</v>
      </c>
      <c r="BI727" t="s">
        <v>84</v>
      </c>
      <c r="BJ727" t="s">
        <v>119</v>
      </c>
      <c r="BK727" t="s">
        <v>86</v>
      </c>
      <c r="BL727" t="s">
        <v>87</v>
      </c>
    </row>
    <row r="728" hidden="1" spans="1:64">
      <c r="A728" t="s">
        <v>109</v>
      </c>
      <c r="B728" t="s">
        <v>75</v>
      </c>
      <c r="C728" t="s">
        <v>76</v>
      </c>
      <c r="D728" t="s">
        <v>120</v>
      </c>
      <c r="E728" t="s">
        <v>174</v>
      </c>
      <c r="F728" t="s">
        <v>175</v>
      </c>
      <c r="G728" t="s">
        <v>173</v>
      </c>
      <c r="H728" t="s">
        <v>81</v>
      </c>
      <c r="I728" s="34">
        <v>10540</v>
      </c>
      <c r="J728" s="35">
        <v>0</v>
      </c>
      <c r="K728" s="35">
        <v>0</v>
      </c>
      <c r="L728" s="35">
        <v>0</v>
      </c>
      <c r="M728" s="35">
        <v>0</v>
      </c>
      <c r="N728" s="35">
        <v>0</v>
      </c>
      <c r="O728" s="35">
        <v>0</v>
      </c>
      <c r="P728" s="35">
        <v>0</v>
      </c>
      <c r="Q728" s="35">
        <v>0</v>
      </c>
      <c r="R728" s="35">
        <v>341</v>
      </c>
      <c r="S728" s="35">
        <v>85</v>
      </c>
      <c r="T728" s="35">
        <v>78</v>
      </c>
      <c r="U728" s="35">
        <v>70</v>
      </c>
      <c r="V728" s="34">
        <v>77.666666666667</v>
      </c>
      <c r="W728" s="34">
        <f t="shared" si="176"/>
        <v>116</v>
      </c>
      <c r="X728" s="35">
        <v>9</v>
      </c>
      <c r="Y728" s="35">
        <v>0</v>
      </c>
      <c r="Z728" s="35">
        <v>0</v>
      </c>
      <c r="AA728" s="34">
        <v>1587</v>
      </c>
      <c r="AB728" s="34">
        <v>0</v>
      </c>
      <c r="AC728" s="34">
        <v>0</v>
      </c>
      <c r="AD728" s="34">
        <v>0</v>
      </c>
      <c r="AE728" s="34">
        <f t="shared" si="177"/>
        <v>1587</v>
      </c>
      <c r="AF728" s="34">
        <f t="shared" si="178"/>
        <v>20.4334763948497</v>
      </c>
      <c r="AG728" s="34">
        <f t="shared" si="179"/>
        <v>13.6810344827586</v>
      </c>
      <c r="AH728" s="34">
        <v>1680</v>
      </c>
      <c r="AI728" s="34">
        <v>0</v>
      </c>
      <c r="AJ728" s="35">
        <v>0</v>
      </c>
      <c r="AK728" s="35">
        <v>153</v>
      </c>
      <c r="AL728" s="35">
        <v>200</v>
      </c>
      <c r="AM728" s="34">
        <v>0.6</v>
      </c>
      <c r="AN728" s="34">
        <f t="shared" si="180"/>
        <v>69.6</v>
      </c>
      <c r="AO728" s="35">
        <v>144</v>
      </c>
      <c r="AP728" s="35">
        <v>144</v>
      </c>
      <c r="AQ728" t="s">
        <v>82</v>
      </c>
      <c r="AR728">
        <v>8</v>
      </c>
      <c r="AS728" s="34">
        <v>0.1</v>
      </c>
      <c r="AT728" t="s">
        <v>83</v>
      </c>
      <c r="AU728" s="35">
        <f t="shared" si="190"/>
        <v>0</v>
      </c>
      <c r="AV728" s="35">
        <f t="shared" si="181"/>
        <v>0</v>
      </c>
      <c r="AW728" s="35">
        <f t="shared" si="182"/>
        <v>13.6810344827586</v>
      </c>
      <c r="AX728" s="35">
        <f t="shared" si="183"/>
        <v>11.9568965517241</v>
      </c>
      <c r="AY728" s="35">
        <f t="shared" si="184"/>
        <v>0</v>
      </c>
      <c r="AZ728" s="35">
        <f t="shared" si="185"/>
        <v>0</v>
      </c>
      <c r="BA728" s="27" t="str">
        <f t="shared" si="186"/>
        <v>Kelipatan Kirim/Master box &gt; 3x FC+index</v>
      </c>
      <c r="BB728" s="34">
        <v>0.00021</v>
      </c>
      <c r="BC728" s="34">
        <f t="shared" si="187"/>
        <v>0</v>
      </c>
      <c r="BD728" s="34" t="e">
        <f t="shared" si="188"/>
        <v>#REF!</v>
      </c>
      <c r="BE728" s="34">
        <v>0.17</v>
      </c>
      <c r="BF728" s="34">
        <f t="shared" si="191"/>
        <v>0</v>
      </c>
      <c r="BG728" s="34" t="e">
        <f t="shared" si="189"/>
        <v>#REF!</v>
      </c>
      <c r="BH728" t="str">
        <f>IF(AT728="UDARA","U","N")&amp;LEFT($C$4,2)&amp;MID($C$4,4,2)&amp;LEFT(A728,3)&amp;MID(E728,2,2)&amp;VLOOKUP(E728,Acuan_Reference!C:L,10,0)</f>
        <v>N1501SBY71A3</v>
      </c>
      <c r="BI728" t="s">
        <v>84</v>
      </c>
      <c r="BJ728" t="s">
        <v>119</v>
      </c>
      <c r="BK728" t="s">
        <v>86</v>
      </c>
      <c r="BL728" t="s">
        <v>87</v>
      </c>
    </row>
    <row r="729" hidden="1" spans="1:64">
      <c r="A729" t="s">
        <v>110</v>
      </c>
      <c r="B729" t="s">
        <v>75</v>
      </c>
      <c r="C729" t="s">
        <v>76</v>
      </c>
      <c r="D729" t="s">
        <v>120</v>
      </c>
      <c r="E729" t="s">
        <v>174</v>
      </c>
      <c r="F729" t="s">
        <v>175</v>
      </c>
      <c r="G729" t="s">
        <v>173</v>
      </c>
      <c r="H729" t="s">
        <v>81</v>
      </c>
      <c r="I729" s="34">
        <v>10540</v>
      </c>
      <c r="J729" s="35">
        <v>0</v>
      </c>
      <c r="K729" s="35">
        <v>0</v>
      </c>
      <c r="L729" s="35">
        <v>0</v>
      </c>
      <c r="M729" s="35">
        <v>0</v>
      </c>
      <c r="N729" s="35">
        <v>0</v>
      </c>
      <c r="O729" s="35">
        <v>0</v>
      </c>
      <c r="P729" s="35">
        <v>0</v>
      </c>
      <c r="Q729" s="35">
        <v>0</v>
      </c>
      <c r="R729" s="35">
        <v>228</v>
      </c>
      <c r="S729" s="35">
        <v>76</v>
      </c>
      <c r="T729" s="35">
        <v>180</v>
      </c>
      <c r="U729" s="35">
        <v>65</v>
      </c>
      <c r="V729" s="34">
        <v>107</v>
      </c>
      <c r="W729" s="34">
        <f t="shared" si="176"/>
        <v>148.333333333333</v>
      </c>
      <c r="X729" s="35">
        <v>28</v>
      </c>
      <c r="Y729" s="35">
        <v>0</v>
      </c>
      <c r="Z729" s="35">
        <v>0</v>
      </c>
      <c r="AA729" s="34">
        <v>985</v>
      </c>
      <c r="AB729" s="34">
        <v>0</v>
      </c>
      <c r="AC729" s="34">
        <v>0</v>
      </c>
      <c r="AD729" s="34">
        <v>0</v>
      </c>
      <c r="AE729" s="34">
        <f t="shared" si="177"/>
        <v>985</v>
      </c>
      <c r="AF729" s="34">
        <f t="shared" si="178"/>
        <v>9.20560747663551</v>
      </c>
      <c r="AG729" s="34">
        <f t="shared" si="179"/>
        <v>6.64044943820225</v>
      </c>
      <c r="AH729" s="34">
        <v>1680</v>
      </c>
      <c r="AI729" s="34">
        <v>0</v>
      </c>
      <c r="AJ729" s="35">
        <v>0</v>
      </c>
      <c r="AK729" s="35">
        <v>128</v>
      </c>
      <c r="AL729" s="35">
        <v>200</v>
      </c>
      <c r="AM729" s="34">
        <v>0.7</v>
      </c>
      <c r="AN729" s="34">
        <f t="shared" si="180"/>
        <v>103.833333333333</v>
      </c>
      <c r="AO729" s="35">
        <v>144</v>
      </c>
      <c r="AP729" s="35">
        <v>144</v>
      </c>
      <c r="AQ729" t="s">
        <v>82</v>
      </c>
      <c r="AR729">
        <v>8</v>
      </c>
      <c r="AS729" s="34">
        <v>0.066666666666667</v>
      </c>
      <c r="AT729" t="s">
        <v>83</v>
      </c>
      <c r="AU729" s="35">
        <f t="shared" si="190"/>
        <v>0</v>
      </c>
      <c r="AV729" s="35">
        <f t="shared" si="181"/>
        <v>0</v>
      </c>
      <c r="AW729" s="35">
        <f t="shared" si="182"/>
        <v>6.64044943820225</v>
      </c>
      <c r="AX729" s="35">
        <f t="shared" si="183"/>
        <v>5.29213483146067</v>
      </c>
      <c r="AY729" s="35">
        <f t="shared" si="184"/>
        <v>0</v>
      </c>
      <c r="AZ729" s="35">
        <f t="shared" si="185"/>
        <v>0</v>
      </c>
      <c r="BA729" s="27" t="str">
        <f t="shared" si="186"/>
        <v>Kelipatan Kirim/Master box &gt; 3x FC+index</v>
      </c>
      <c r="BB729" s="34">
        <v>0.00021</v>
      </c>
      <c r="BC729" s="34">
        <f t="shared" si="187"/>
        <v>0</v>
      </c>
      <c r="BD729" s="34" t="e">
        <f t="shared" si="188"/>
        <v>#REF!</v>
      </c>
      <c r="BE729" s="34">
        <v>0.17</v>
      </c>
      <c r="BF729" s="34">
        <f t="shared" si="191"/>
        <v>0</v>
      </c>
      <c r="BG729" s="34" t="e">
        <f t="shared" si="189"/>
        <v>#REF!</v>
      </c>
      <c r="BH729" t="str">
        <f>IF(AT729="UDARA","U","N")&amp;LEFT($C$4,2)&amp;MID($C$4,4,2)&amp;LEFT(A729,3)&amp;MID(E729,2,2)&amp;VLOOKUP(E729,Acuan_Reference!C:L,10,0)</f>
        <v>N1501SLO71A3</v>
      </c>
      <c r="BI729" t="s">
        <v>84</v>
      </c>
      <c r="BJ729" t="s">
        <v>119</v>
      </c>
      <c r="BK729" t="s">
        <v>86</v>
      </c>
      <c r="BL729" t="s">
        <v>87</v>
      </c>
    </row>
    <row r="730" hidden="1" spans="1:64">
      <c r="A730" t="s">
        <v>111</v>
      </c>
      <c r="B730" t="s">
        <v>75</v>
      </c>
      <c r="C730" t="s">
        <v>76</v>
      </c>
      <c r="D730" t="s">
        <v>120</v>
      </c>
      <c r="E730" t="s">
        <v>174</v>
      </c>
      <c r="F730" t="s">
        <v>175</v>
      </c>
      <c r="G730" t="s">
        <v>173</v>
      </c>
      <c r="H730" t="s">
        <v>81</v>
      </c>
      <c r="I730" s="34">
        <v>10540</v>
      </c>
      <c r="J730" s="35">
        <v>0</v>
      </c>
      <c r="K730" s="35">
        <v>0</v>
      </c>
      <c r="L730" s="35">
        <v>0</v>
      </c>
      <c r="M730" s="35">
        <v>0</v>
      </c>
      <c r="N730" s="35">
        <v>0</v>
      </c>
      <c r="O730" s="35">
        <v>0</v>
      </c>
      <c r="P730" s="35">
        <v>0</v>
      </c>
      <c r="Q730" s="35">
        <v>0</v>
      </c>
      <c r="R730" s="35">
        <v>0</v>
      </c>
      <c r="S730" s="35">
        <v>0</v>
      </c>
      <c r="T730" s="35">
        <v>0</v>
      </c>
      <c r="U730" s="35">
        <v>0</v>
      </c>
      <c r="V730" s="34">
        <v>0</v>
      </c>
      <c r="W730" s="34">
        <f t="shared" si="176"/>
        <v>0</v>
      </c>
      <c r="X730" s="35">
        <v>0</v>
      </c>
      <c r="Y730" s="35">
        <v>0</v>
      </c>
      <c r="Z730" s="35">
        <v>0</v>
      </c>
      <c r="AA730" s="34">
        <v>0</v>
      </c>
      <c r="AB730" s="34">
        <v>0</v>
      </c>
      <c r="AC730" s="34">
        <v>0</v>
      </c>
      <c r="AD730" s="34">
        <v>0</v>
      </c>
      <c r="AE730" s="34">
        <f t="shared" si="177"/>
        <v>0</v>
      </c>
      <c r="AF730" s="34">
        <f t="shared" si="178"/>
        <v>9999</v>
      </c>
      <c r="AG730" s="34">
        <f t="shared" si="179"/>
        <v>9999</v>
      </c>
      <c r="AH730" s="34">
        <v>1680</v>
      </c>
      <c r="AI730" s="34">
        <v>0</v>
      </c>
      <c r="AJ730" s="35">
        <v>0</v>
      </c>
      <c r="AK730" s="35">
        <v>0</v>
      </c>
      <c r="AL730" s="35">
        <v>0</v>
      </c>
      <c r="AM730" s="34">
        <v>1.5</v>
      </c>
      <c r="AN730" s="34">
        <f t="shared" si="180"/>
        <v>0</v>
      </c>
      <c r="AO730" s="35">
        <v>144</v>
      </c>
      <c r="AP730" s="35">
        <v>144</v>
      </c>
      <c r="AQ730" t="s">
        <v>82</v>
      </c>
      <c r="AR730">
        <v>2</v>
      </c>
      <c r="AS730" s="34">
        <v>0.53333333333333</v>
      </c>
      <c r="AT730" t="s">
        <v>83</v>
      </c>
      <c r="AU730" s="35">
        <f t="shared" si="190"/>
        <v>0</v>
      </c>
      <c r="AV730" s="35">
        <f t="shared" si="181"/>
        <v>0</v>
      </c>
      <c r="AW730" s="35">
        <f t="shared" si="182"/>
        <v>9999</v>
      </c>
      <c r="AX730" s="35">
        <f t="shared" si="183"/>
        <v>9999</v>
      </c>
      <c r="AY730" s="35">
        <f t="shared" si="184"/>
        <v>0</v>
      </c>
      <c r="AZ730" s="35">
        <f t="shared" si="185"/>
        <v>0</v>
      </c>
      <c r="BA730" s="27" t="str">
        <f t="shared" si="186"/>
        <v>Kelipatan Kirim/Master box &gt; 3x FC+index</v>
      </c>
      <c r="BB730" s="34">
        <v>0.00021</v>
      </c>
      <c r="BC730" s="34">
        <f t="shared" si="187"/>
        <v>0</v>
      </c>
      <c r="BD730" s="34" t="e">
        <f t="shared" si="188"/>
        <v>#REF!</v>
      </c>
      <c r="BE730" s="34">
        <v>0.17</v>
      </c>
      <c r="BF730" s="34">
        <f t="shared" si="191"/>
        <v>0</v>
      </c>
      <c r="BG730" s="34" t="e">
        <f t="shared" si="189"/>
        <v>#REF!</v>
      </c>
      <c r="BH730" t="str">
        <f>IF(AT730="UDARA","U","N")&amp;LEFT($C$4,2)&amp;MID($C$4,4,2)&amp;LEFT(A730,3)&amp;MID(E730,2,2)&amp;VLOOKUP(E730,Acuan_Reference!C:L,10,0)</f>
        <v>N1501SMD71A3</v>
      </c>
      <c r="BI730" t="s">
        <v>84</v>
      </c>
      <c r="BJ730" t="s">
        <v>119</v>
      </c>
      <c r="BK730" t="s">
        <v>86</v>
      </c>
      <c r="BL730" t="s">
        <v>87</v>
      </c>
    </row>
    <row r="731" hidden="1" spans="1:64">
      <c r="A731" t="s">
        <v>112</v>
      </c>
      <c r="B731" t="s">
        <v>75</v>
      </c>
      <c r="C731" t="s">
        <v>76</v>
      </c>
      <c r="D731" t="s">
        <v>120</v>
      </c>
      <c r="E731" t="s">
        <v>174</v>
      </c>
      <c r="F731" t="s">
        <v>175</v>
      </c>
      <c r="G731" t="s">
        <v>173</v>
      </c>
      <c r="H731" t="s">
        <v>81</v>
      </c>
      <c r="I731" s="34">
        <v>10540</v>
      </c>
      <c r="J731" s="35">
        <v>0</v>
      </c>
      <c r="K731" s="35">
        <v>0</v>
      </c>
      <c r="L731" s="35">
        <v>0</v>
      </c>
      <c r="M731" s="35">
        <v>0</v>
      </c>
      <c r="N731" s="35">
        <v>0</v>
      </c>
      <c r="O731" s="35">
        <v>0</v>
      </c>
      <c r="P731" s="35">
        <v>0</v>
      </c>
      <c r="Q731" s="35">
        <v>0</v>
      </c>
      <c r="R731" s="35">
        <v>337</v>
      </c>
      <c r="S731" s="35">
        <v>52</v>
      </c>
      <c r="T731" s="35">
        <v>80</v>
      </c>
      <c r="U731" s="35">
        <v>73</v>
      </c>
      <c r="V731" s="34">
        <v>68.333333333333</v>
      </c>
      <c r="W731" s="34">
        <f t="shared" si="176"/>
        <v>117.666666666667</v>
      </c>
      <c r="X731" s="35">
        <v>19</v>
      </c>
      <c r="Y731" s="35">
        <v>0</v>
      </c>
      <c r="Z731" s="35">
        <v>0</v>
      </c>
      <c r="AA731" s="34">
        <v>610</v>
      </c>
      <c r="AB731" s="34">
        <v>0</v>
      </c>
      <c r="AC731" s="34">
        <v>0</v>
      </c>
      <c r="AD731" s="34">
        <v>0</v>
      </c>
      <c r="AE731" s="34">
        <f t="shared" si="177"/>
        <v>610</v>
      </c>
      <c r="AF731" s="34">
        <f t="shared" si="178"/>
        <v>8.92682926829273</v>
      </c>
      <c r="AG731" s="34">
        <f t="shared" si="179"/>
        <v>5.18413597733711</v>
      </c>
      <c r="AH731" s="34">
        <v>1680</v>
      </c>
      <c r="AI731" s="34">
        <v>0</v>
      </c>
      <c r="AJ731" s="35">
        <v>0</v>
      </c>
      <c r="AK731" s="35">
        <v>111</v>
      </c>
      <c r="AL731" s="35">
        <v>200</v>
      </c>
      <c r="AM731" s="34">
        <v>0.7</v>
      </c>
      <c r="AN731" s="34">
        <f t="shared" si="180"/>
        <v>82.3666666666667</v>
      </c>
      <c r="AO731" s="35">
        <v>144</v>
      </c>
      <c r="AP731" s="35">
        <v>144</v>
      </c>
      <c r="AQ731" t="s">
        <v>82</v>
      </c>
      <c r="AR731">
        <v>8</v>
      </c>
      <c r="AS731" s="34">
        <v>0.066666666666667</v>
      </c>
      <c r="AT731" t="s">
        <v>83</v>
      </c>
      <c r="AU731" s="35">
        <f t="shared" si="190"/>
        <v>0</v>
      </c>
      <c r="AV731" s="35">
        <f t="shared" si="181"/>
        <v>0</v>
      </c>
      <c r="AW731" s="35">
        <f t="shared" si="182"/>
        <v>5.18413597733711</v>
      </c>
      <c r="AX731" s="35">
        <f t="shared" si="183"/>
        <v>3.48441926345609</v>
      </c>
      <c r="AY731" s="35">
        <f t="shared" si="184"/>
        <v>0</v>
      </c>
      <c r="AZ731" s="35">
        <f t="shared" si="185"/>
        <v>0</v>
      </c>
      <c r="BA731" s="27" t="str">
        <f t="shared" si="186"/>
        <v>Kelipatan Kirim/Master box &gt; 3x FC+index</v>
      </c>
      <c r="BB731" s="34">
        <v>0.00021</v>
      </c>
      <c r="BC731" s="34">
        <f t="shared" si="187"/>
        <v>0</v>
      </c>
      <c r="BD731" s="34" t="e">
        <f t="shared" si="188"/>
        <v>#REF!</v>
      </c>
      <c r="BE731" s="34">
        <v>0.17</v>
      </c>
      <c r="BF731" s="34">
        <f t="shared" si="191"/>
        <v>0</v>
      </c>
      <c r="BG731" s="34" t="e">
        <f t="shared" si="189"/>
        <v>#REF!</v>
      </c>
      <c r="BH731" t="str">
        <f>IF(AT731="UDARA","U","N")&amp;LEFT($C$4,2)&amp;MID($C$4,4,2)&amp;LEFT(A731,3)&amp;MID(E731,2,2)&amp;VLOOKUP(E731,Acuan_Reference!C:L,10,0)</f>
        <v>N1501SMG71A3</v>
      </c>
      <c r="BI731" t="s">
        <v>84</v>
      </c>
      <c r="BJ731" t="s">
        <v>119</v>
      </c>
      <c r="BK731" t="s">
        <v>86</v>
      </c>
      <c r="BL731" t="s">
        <v>87</v>
      </c>
    </row>
    <row r="732" hidden="1" spans="1:64">
      <c r="A732" t="s">
        <v>113</v>
      </c>
      <c r="B732" t="s">
        <v>75</v>
      </c>
      <c r="C732" t="s">
        <v>76</v>
      </c>
      <c r="D732" t="s">
        <v>120</v>
      </c>
      <c r="E732" t="s">
        <v>174</v>
      </c>
      <c r="F732" t="s">
        <v>175</v>
      </c>
      <c r="G732" t="s">
        <v>173</v>
      </c>
      <c r="H732" t="s">
        <v>81</v>
      </c>
      <c r="I732" s="34">
        <v>10540</v>
      </c>
      <c r="J732" s="35">
        <v>0</v>
      </c>
      <c r="K732" s="35">
        <v>0</v>
      </c>
      <c r="L732" s="35">
        <v>0</v>
      </c>
      <c r="M732" s="35">
        <v>0</v>
      </c>
      <c r="N732" s="35">
        <v>0</v>
      </c>
      <c r="O732" s="35">
        <v>0</v>
      </c>
      <c r="P732" s="35">
        <v>0</v>
      </c>
      <c r="Q732" s="35">
        <v>0</v>
      </c>
      <c r="R732" s="35">
        <v>349</v>
      </c>
      <c r="S732" s="35">
        <v>28</v>
      </c>
      <c r="T732" s="35">
        <v>39</v>
      </c>
      <c r="U732" s="35">
        <v>12</v>
      </c>
      <c r="V732" s="34">
        <v>26.333333333333</v>
      </c>
      <c r="W732" s="34">
        <f t="shared" si="176"/>
        <v>83.6666666666667</v>
      </c>
      <c r="X732" s="35">
        <v>15</v>
      </c>
      <c r="Y732" s="35">
        <v>0</v>
      </c>
      <c r="Z732" s="35">
        <v>0</v>
      </c>
      <c r="AA732" s="34">
        <v>732</v>
      </c>
      <c r="AB732" s="34">
        <v>0</v>
      </c>
      <c r="AC732" s="34">
        <v>0</v>
      </c>
      <c r="AD732" s="34">
        <v>0</v>
      </c>
      <c r="AE732" s="34">
        <f t="shared" si="177"/>
        <v>732</v>
      </c>
      <c r="AF732" s="34">
        <f t="shared" si="178"/>
        <v>27.7974683544307</v>
      </c>
      <c r="AG732" s="34">
        <f t="shared" si="179"/>
        <v>8.74900398406374</v>
      </c>
      <c r="AH732" s="34">
        <v>1680</v>
      </c>
      <c r="AI732" s="34">
        <v>0</v>
      </c>
      <c r="AJ732" s="35">
        <v>0</v>
      </c>
      <c r="AK732" s="35">
        <v>128</v>
      </c>
      <c r="AL732" s="35">
        <v>200</v>
      </c>
      <c r="AM732" s="34">
        <v>0.25</v>
      </c>
      <c r="AN732" s="34">
        <f t="shared" si="180"/>
        <v>20.9166666666667</v>
      </c>
      <c r="AO732" s="35">
        <v>144</v>
      </c>
      <c r="AP732" s="35">
        <v>144</v>
      </c>
      <c r="AQ732" t="s">
        <v>82</v>
      </c>
      <c r="AR732">
        <v>12</v>
      </c>
      <c r="AS732" s="34">
        <v>0.033333333333333</v>
      </c>
      <c r="AT732" t="s">
        <v>83</v>
      </c>
      <c r="AU732" s="35">
        <f t="shared" si="190"/>
        <v>0</v>
      </c>
      <c r="AV732" s="35">
        <f t="shared" si="181"/>
        <v>0</v>
      </c>
      <c r="AW732" s="35">
        <f t="shared" si="182"/>
        <v>8.74900398406374</v>
      </c>
      <c r="AX732" s="35">
        <f t="shared" si="183"/>
        <v>6.35856573705179</v>
      </c>
      <c r="AY732" s="35">
        <f t="shared" si="184"/>
        <v>0</v>
      </c>
      <c r="AZ732" s="35">
        <f t="shared" si="185"/>
        <v>0</v>
      </c>
      <c r="BA732" s="27" t="str">
        <f t="shared" si="186"/>
        <v>Kelipatan Kirim/Master box &gt; 3x FC+index</v>
      </c>
      <c r="BB732" s="34">
        <v>0.00021</v>
      </c>
      <c r="BC732" s="34">
        <f t="shared" si="187"/>
        <v>0</v>
      </c>
      <c r="BD732" s="34" t="e">
        <f t="shared" si="188"/>
        <v>#REF!</v>
      </c>
      <c r="BE732" s="34">
        <v>0.17</v>
      </c>
      <c r="BF732" s="34">
        <f t="shared" si="191"/>
        <v>0</v>
      </c>
      <c r="BG732" s="34" t="e">
        <f t="shared" si="189"/>
        <v>#REF!</v>
      </c>
      <c r="BH732" t="str">
        <f>IF(AT732="UDARA","U","N")&amp;LEFT($C$4,2)&amp;MID($C$4,4,2)&amp;LEFT(A732,3)&amp;MID(E732,2,2)&amp;VLOOKUP(E732,Acuan_Reference!C:L,10,0)</f>
        <v>N1501TGR71A3</v>
      </c>
      <c r="BI732" t="s">
        <v>84</v>
      </c>
      <c r="BJ732" t="s">
        <v>119</v>
      </c>
      <c r="BK732" t="s">
        <v>86</v>
      </c>
      <c r="BL732" t="s">
        <v>87</v>
      </c>
    </row>
    <row r="733" hidden="1" spans="1:64">
      <c r="A733" t="s">
        <v>114</v>
      </c>
      <c r="B733" t="s">
        <v>75</v>
      </c>
      <c r="C733" t="s">
        <v>76</v>
      </c>
      <c r="D733" t="s">
        <v>120</v>
      </c>
      <c r="E733" t="s">
        <v>174</v>
      </c>
      <c r="F733" t="s">
        <v>175</v>
      </c>
      <c r="G733" t="s">
        <v>173</v>
      </c>
      <c r="H733" t="s">
        <v>81</v>
      </c>
      <c r="I733" s="34">
        <v>10540</v>
      </c>
      <c r="J733" s="35">
        <v>0</v>
      </c>
      <c r="K733" s="35">
        <v>0</v>
      </c>
      <c r="L733" s="35">
        <v>0</v>
      </c>
      <c r="M733" s="35">
        <v>0</v>
      </c>
      <c r="N733" s="35">
        <v>0</v>
      </c>
      <c r="O733" s="35">
        <v>0</v>
      </c>
      <c r="P733" s="35">
        <v>0</v>
      </c>
      <c r="Q733" s="35">
        <v>0</v>
      </c>
      <c r="R733" s="35">
        <v>18</v>
      </c>
      <c r="S733" s="35">
        <v>0</v>
      </c>
      <c r="T733" s="35">
        <v>24</v>
      </c>
      <c r="U733" s="35">
        <v>5</v>
      </c>
      <c r="V733" s="34">
        <v>9.6666666666667</v>
      </c>
      <c r="W733" s="34">
        <f t="shared" si="176"/>
        <v>17.6666666666667</v>
      </c>
      <c r="X733" s="35">
        <v>12</v>
      </c>
      <c r="Y733" s="35">
        <v>0</v>
      </c>
      <c r="Z733" s="35">
        <v>0</v>
      </c>
      <c r="AA733" s="34">
        <v>941</v>
      </c>
      <c r="AB733" s="34">
        <v>0</v>
      </c>
      <c r="AC733" s="34">
        <v>0</v>
      </c>
      <c r="AD733" s="34">
        <v>0</v>
      </c>
      <c r="AE733" s="34">
        <f t="shared" si="177"/>
        <v>941</v>
      </c>
      <c r="AF733" s="34">
        <f t="shared" si="178"/>
        <v>97.3448275862066</v>
      </c>
      <c r="AG733" s="34">
        <f t="shared" si="179"/>
        <v>53.2641509433962</v>
      </c>
      <c r="AH733" s="34">
        <v>1680</v>
      </c>
      <c r="AI733" s="34">
        <v>0</v>
      </c>
      <c r="AJ733" s="35">
        <v>0</v>
      </c>
      <c r="AK733" s="35">
        <v>15</v>
      </c>
      <c r="AL733" s="35">
        <v>24</v>
      </c>
      <c r="AM733" s="34">
        <v>0.7</v>
      </c>
      <c r="AN733" s="34">
        <f t="shared" si="180"/>
        <v>12.3666666666667</v>
      </c>
      <c r="AO733" s="35">
        <v>144</v>
      </c>
      <c r="AP733" s="35">
        <v>144</v>
      </c>
      <c r="AQ733" t="s">
        <v>82</v>
      </c>
      <c r="AR733">
        <v>8</v>
      </c>
      <c r="AS733" s="34">
        <v>0.066666666666667</v>
      </c>
      <c r="AT733" t="s">
        <v>83</v>
      </c>
      <c r="AU733" s="35">
        <f t="shared" si="190"/>
        <v>0</v>
      </c>
      <c r="AV733" s="35">
        <f t="shared" si="181"/>
        <v>0</v>
      </c>
      <c r="AW733" s="35">
        <f t="shared" si="182"/>
        <v>53.2641509433962</v>
      </c>
      <c r="AX733" s="35">
        <f t="shared" si="183"/>
        <v>51.9056603773585</v>
      </c>
      <c r="AY733" s="35">
        <f t="shared" si="184"/>
        <v>0</v>
      </c>
      <c r="AZ733" s="35">
        <f t="shared" si="185"/>
        <v>0</v>
      </c>
      <c r="BA733" s="27" t="str">
        <f t="shared" si="186"/>
        <v>Kelipatan Kirim/Master box &gt; 3x FC+index</v>
      </c>
      <c r="BB733" s="34">
        <v>0.00021</v>
      </c>
      <c r="BC733" s="34">
        <f t="shared" si="187"/>
        <v>0</v>
      </c>
      <c r="BD733" s="34" t="e">
        <f t="shared" si="188"/>
        <v>#REF!</v>
      </c>
      <c r="BE733" s="34">
        <v>0.17</v>
      </c>
      <c r="BF733" s="34">
        <f t="shared" si="191"/>
        <v>0</v>
      </c>
      <c r="BG733" s="34" t="e">
        <f t="shared" si="189"/>
        <v>#REF!</v>
      </c>
      <c r="BH733" t="str">
        <f>IF(AT733="UDARA","U","N")&amp;LEFT($C$4,2)&amp;MID($C$4,4,2)&amp;LEFT(A733,3)&amp;MID(E733,2,2)&amp;VLOOKUP(E733,Acuan_Reference!C:L,10,0)</f>
        <v>N1501YGY71A3</v>
      </c>
      <c r="BI733" t="s">
        <v>84</v>
      </c>
      <c r="BJ733" t="s">
        <v>119</v>
      </c>
      <c r="BK733" t="s">
        <v>86</v>
      </c>
      <c r="BL733" t="s">
        <v>87</v>
      </c>
    </row>
    <row r="734" hidden="1" spans="1:64">
      <c r="A734" t="s">
        <v>74</v>
      </c>
      <c r="B734" t="s">
        <v>75</v>
      </c>
      <c r="C734" t="s">
        <v>76</v>
      </c>
      <c r="D734" t="s">
        <v>123</v>
      </c>
      <c r="E734" t="s">
        <v>176</v>
      </c>
      <c r="F734" t="s">
        <v>177</v>
      </c>
      <c r="G734" t="s">
        <v>173</v>
      </c>
      <c r="H734" t="s">
        <v>81</v>
      </c>
      <c r="I734" s="34">
        <v>15300</v>
      </c>
      <c r="J734" s="35">
        <v>0</v>
      </c>
      <c r="K734" s="35">
        <v>0</v>
      </c>
      <c r="L734" s="35">
        <v>0</v>
      </c>
      <c r="M734" s="35">
        <v>0</v>
      </c>
      <c r="N734" s="35">
        <v>0</v>
      </c>
      <c r="O734" s="35">
        <v>0</v>
      </c>
      <c r="P734" s="35">
        <v>0</v>
      </c>
      <c r="Q734" s="35">
        <v>108</v>
      </c>
      <c r="R734" s="35">
        <v>700</v>
      </c>
      <c r="S734" s="35">
        <v>657</v>
      </c>
      <c r="T734" s="35">
        <v>141</v>
      </c>
      <c r="U734" s="35">
        <v>0</v>
      </c>
      <c r="V734" s="34">
        <v>266</v>
      </c>
      <c r="W734" s="34">
        <f t="shared" si="176"/>
        <v>184.333333333333</v>
      </c>
      <c r="X734" s="35">
        <v>20</v>
      </c>
      <c r="Y734" s="35">
        <v>0</v>
      </c>
      <c r="Z734" s="35">
        <v>0</v>
      </c>
      <c r="AA734" s="34">
        <v>566</v>
      </c>
      <c r="AB734" s="34">
        <v>0</v>
      </c>
      <c r="AC734" s="34">
        <v>0</v>
      </c>
      <c r="AD734" s="34">
        <v>0</v>
      </c>
      <c r="AE734" s="34">
        <f t="shared" si="177"/>
        <v>566</v>
      </c>
      <c r="AF734" s="34">
        <f t="shared" si="178"/>
        <v>2.12781954887218</v>
      </c>
      <c r="AG734" s="34">
        <f t="shared" si="179"/>
        <v>3.07052441229656</v>
      </c>
      <c r="AH734" s="34">
        <v>0</v>
      </c>
      <c r="AI734" s="34">
        <v>0</v>
      </c>
      <c r="AJ734" s="35">
        <v>0</v>
      </c>
      <c r="AK734" s="35">
        <v>791</v>
      </c>
      <c r="AL734" s="35">
        <v>412</v>
      </c>
      <c r="AM734" s="34">
        <v>0.7</v>
      </c>
      <c r="AN734" s="34">
        <f t="shared" si="180"/>
        <v>129.033333333333</v>
      </c>
      <c r="AO734" s="35">
        <v>100</v>
      </c>
      <c r="AP734" s="35">
        <v>100</v>
      </c>
      <c r="AQ734" t="s">
        <v>82</v>
      </c>
      <c r="AR734">
        <v>8</v>
      </c>
      <c r="AS734" s="34">
        <v>0.066666666666667</v>
      </c>
      <c r="AT734" t="s">
        <v>83</v>
      </c>
      <c r="AU734" s="35">
        <f t="shared" si="190"/>
        <v>0</v>
      </c>
      <c r="AV734" s="35">
        <f t="shared" si="181"/>
        <v>0</v>
      </c>
      <c r="AW734" s="35">
        <f t="shared" si="182"/>
        <v>3.07052441229656</v>
      </c>
      <c r="AX734" s="35">
        <f t="shared" si="183"/>
        <v>0.835443037974684</v>
      </c>
      <c r="AY734" s="35">
        <f t="shared" si="184"/>
        <v>0</v>
      </c>
      <c r="AZ734" s="35">
        <f t="shared" si="185"/>
        <v>0</v>
      </c>
      <c r="BA734" s="27" t="str">
        <f t="shared" si="186"/>
        <v>3</v>
      </c>
      <c r="BB734" s="34">
        <v>0.00026325</v>
      </c>
      <c r="BC734" s="34">
        <f t="shared" si="187"/>
        <v>0</v>
      </c>
      <c r="BD734" s="34" t="e">
        <f t="shared" si="188"/>
        <v>#REF!</v>
      </c>
      <c r="BE734" s="34">
        <v>0.08</v>
      </c>
      <c r="BF734" s="34">
        <f t="shared" si="191"/>
        <v>0</v>
      </c>
      <c r="BG734" s="34" t="e">
        <f t="shared" si="189"/>
        <v>#REF!</v>
      </c>
      <c r="BH734" t="str">
        <f>IF(AT734="UDARA","U","N")&amp;LEFT($C$4,2)&amp;MID($C$4,4,2)&amp;LEFT(A734,3)&amp;MID(E734,2,2)&amp;VLOOKUP(E734,Acuan_Reference!C:L,10,0)</f>
        <v>N1501BDG71AA</v>
      </c>
      <c r="BI734" t="s">
        <v>84</v>
      </c>
      <c r="BJ734" t="s">
        <v>119</v>
      </c>
      <c r="BK734" t="s">
        <v>86</v>
      </c>
      <c r="BL734" t="s">
        <v>87</v>
      </c>
    </row>
    <row r="735" hidden="1" spans="1:64">
      <c r="A735" t="s">
        <v>88</v>
      </c>
      <c r="B735" t="s">
        <v>75</v>
      </c>
      <c r="C735" t="s">
        <v>76</v>
      </c>
      <c r="D735" t="s">
        <v>123</v>
      </c>
      <c r="E735" t="s">
        <v>176</v>
      </c>
      <c r="F735" t="s">
        <v>177</v>
      </c>
      <c r="G735" t="s">
        <v>173</v>
      </c>
      <c r="H735" t="s">
        <v>81</v>
      </c>
      <c r="I735" s="34">
        <v>15300</v>
      </c>
      <c r="J735" s="35">
        <v>0</v>
      </c>
      <c r="K735" s="35">
        <v>0</v>
      </c>
      <c r="L735" s="35">
        <v>0</v>
      </c>
      <c r="M735" s="35">
        <v>0</v>
      </c>
      <c r="N735" s="35">
        <v>0</v>
      </c>
      <c r="O735" s="35">
        <v>0</v>
      </c>
      <c r="P735" s="35">
        <v>0</v>
      </c>
      <c r="Q735" s="35">
        <v>0</v>
      </c>
      <c r="R735" s="35">
        <v>143</v>
      </c>
      <c r="S735" s="35">
        <v>16</v>
      </c>
      <c r="T735" s="35">
        <v>62</v>
      </c>
      <c r="U735" s="35">
        <v>-6</v>
      </c>
      <c r="V735" s="34">
        <v>24</v>
      </c>
      <c r="W735" s="34">
        <f t="shared" si="176"/>
        <v>39</v>
      </c>
      <c r="X735" s="35">
        <v>-5</v>
      </c>
      <c r="Y735" s="35">
        <v>0</v>
      </c>
      <c r="Z735" s="35">
        <v>0</v>
      </c>
      <c r="AA735" s="34">
        <v>390</v>
      </c>
      <c r="AB735" s="34">
        <v>0</v>
      </c>
      <c r="AC735" s="34">
        <v>0</v>
      </c>
      <c r="AD735" s="34">
        <v>0</v>
      </c>
      <c r="AE735" s="34">
        <f t="shared" si="177"/>
        <v>390</v>
      </c>
      <c r="AF735" s="34">
        <f t="shared" si="178"/>
        <v>16.25</v>
      </c>
      <c r="AG735" s="34">
        <f t="shared" si="179"/>
        <v>10</v>
      </c>
      <c r="AH735" s="34">
        <v>0</v>
      </c>
      <c r="AI735" s="34">
        <v>0</v>
      </c>
      <c r="AJ735" s="35">
        <v>0</v>
      </c>
      <c r="AK735" s="35">
        <v>87</v>
      </c>
      <c r="AL735" s="35">
        <v>61</v>
      </c>
      <c r="AM735" s="34">
        <v>0.6</v>
      </c>
      <c r="AN735" s="34">
        <f t="shared" si="180"/>
        <v>23.4</v>
      </c>
      <c r="AO735" s="35">
        <v>100</v>
      </c>
      <c r="AP735" s="35">
        <v>100</v>
      </c>
      <c r="AQ735" t="s">
        <v>82</v>
      </c>
      <c r="AR735">
        <v>8</v>
      </c>
      <c r="AS735" s="34">
        <v>0.033333333333333</v>
      </c>
      <c r="AT735" t="s">
        <v>83</v>
      </c>
      <c r="AU735" s="35">
        <f t="shared" si="190"/>
        <v>0</v>
      </c>
      <c r="AV735" s="35">
        <f t="shared" si="181"/>
        <v>0</v>
      </c>
      <c r="AW735" s="35">
        <f t="shared" si="182"/>
        <v>10</v>
      </c>
      <c r="AX735" s="35">
        <f t="shared" si="183"/>
        <v>8.43589743589744</v>
      </c>
      <c r="AY735" s="35">
        <f t="shared" si="184"/>
        <v>0</v>
      </c>
      <c r="AZ735" s="35">
        <f t="shared" si="185"/>
        <v>0</v>
      </c>
      <c r="BA735" s="27" t="str">
        <f t="shared" si="186"/>
        <v>Kelipatan Kirim/Master box &gt; 3x FC+index</v>
      </c>
      <c r="BB735" s="34">
        <v>0.00026325</v>
      </c>
      <c r="BC735" s="34">
        <f t="shared" si="187"/>
        <v>0</v>
      </c>
      <c r="BD735" s="34" t="e">
        <f t="shared" si="188"/>
        <v>#REF!</v>
      </c>
      <c r="BE735" s="34">
        <v>0.08</v>
      </c>
      <c r="BF735" s="34">
        <f t="shared" si="191"/>
        <v>0</v>
      </c>
      <c r="BG735" s="34" t="e">
        <f t="shared" si="189"/>
        <v>#REF!</v>
      </c>
      <c r="BH735" t="str">
        <f>IF(AT735="UDARA","U","N")&amp;LEFT($C$4,2)&amp;MID($C$4,4,2)&amp;LEFT(A735,3)&amp;MID(E735,2,2)&amp;VLOOKUP(E735,Acuan_Reference!C:L,10,0)</f>
        <v>N1501BGR71AA</v>
      </c>
      <c r="BI735" t="s">
        <v>84</v>
      </c>
      <c r="BJ735" t="s">
        <v>119</v>
      </c>
      <c r="BK735" t="s">
        <v>86</v>
      </c>
      <c r="BL735" t="s">
        <v>87</v>
      </c>
    </row>
    <row r="736" hidden="1" spans="1:64">
      <c r="A736" t="s">
        <v>89</v>
      </c>
      <c r="B736" t="s">
        <v>75</v>
      </c>
      <c r="C736" t="s">
        <v>76</v>
      </c>
      <c r="D736" t="s">
        <v>123</v>
      </c>
      <c r="E736" t="s">
        <v>176</v>
      </c>
      <c r="F736" t="s">
        <v>177</v>
      </c>
      <c r="G736" t="s">
        <v>173</v>
      </c>
      <c r="H736" t="s">
        <v>81</v>
      </c>
      <c r="I736" s="34">
        <v>15300</v>
      </c>
      <c r="J736" s="35">
        <v>0</v>
      </c>
      <c r="K736" s="35">
        <v>0</v>
      </c>
      <c r="L736" s="35">
        <v>0</v>
      </c>
      <c r="M736" s="35">
        <v>0</v>
      </c>
      <c r="N736" s="35">
        <v>0</v>
      </c>
      <c r="O736" s="35">
        <v>0</v>
      </c>
      <c r="P736" s="35">
        <v>0</v>
      </c>
      <c r="Q736" s="35">
        <v>0</v>
      </c>
      <c r="R736" s="35">
        <v>0</v>
      </c>
      <c r="S736" s="35">
        <v>0</v>
      </c>
      <c r="T736" s="35">
        <v>0</v>
      </c>
      <c r="U736" s="35">
        <v>0</v>
      </c>
      <c r="V736" s="34">
        <v>0</v>
      </c>
      <c r="W736" s="34">
        <f t="shared" si="176"/>
        <v>0</v>
      </c>
      <c r="X736" s="35">
        <v>0</v>
      </c>
      <c r="Y736" s="35">
        <v>0</v>
      </c>
      <c r="Z736" s="35">
        <v>0</v>
      </c>
      <c r="AA736" s="34">
        <v>0</v>
      </c>
      <c r="AB736" s="34">
        <v>0</v>
      </c>
      <c r="AC736" s="34">
        <v>0</v>
      </c>
      <c r="AD736" s="34">
        <v>0</v>
      </c>
      <c r="AE736" s="34">
        <f t="shared" si="177"/>
        <v>0</v>
      </c>
      <c r="AF736" s="34">
        <f t="shared" si="178"/>
        <v>9999</v>
      </c>
      <c r="AG736" s="34">
        <f t="shared" si="179"/>
        <v>9999</v>
      </c>
      <c r="AH736" s="34">
        <v>0</v>
      </c>
      <c r="AI736" s="34">
        <v>0</v>
      </c>
      <c r="AJ736" s="35">
        <v>0</v>
      </c>
      <c r="AK736" s="35">
        <v>0</v>
      </c>
      <c r="AL736" s="35">
        <v>0</v>
      </c>
      <c r="AM736" s="34">
        <v>1.3</v>
      </c>
      <c r="AN736" s="34">
        <f t="shared" si="180"/>
        <v>0</v>
      </c>
      <c r="AO736" s="35">
        <v>100</v>
      </c>
      <c r="AP736" s="35">
        <v>100</v>
      </c>
      <c r="AQ736" t="s">
        <v>82</v>
      </c>
      <c r="AR736">
        <v>4</v>
      </c>
      <c r="AS736" s="34">
        <v>0.53333333333333</v>
      </c>
      <c r="AT736" t="s">
        <v>83</v>
      </c>
      <c r="AU736" s="35">
        <f t="shared" si="190"/>
        <v>0</v>
      </c>
      <c r="AV736" s="35">
        <f t="shared" si="181"/>
        <v>0</v>
      </c>
      <c r="AW736" s="35">
        <f t="shared" si="182"/>
        <v>9999</v>
      </c>
      <c r="AX736" s="35">
        <f t="shared" si="183"/>
        <v>9999</v>
      </c>
      <c r="AY736" s="35">
        <f t="shared" si="184"/>
        <v>0</v>
      </c>
      <c r="AZ736" s="35">
        <f t="shared" si="185"/>
        <v>0</v>
      </c>
      <c r="BA736" s="27" t="str">
        <f t="shared" si="186"/>
        <v>Kelipatan Kirim/Master box &gt; 3x FC+index</v>
      </c>
      <c r="BB736" s="34">
        <v>0.00026325</v>
      </c>
      <c r="BC736" s="34">
        <f t="shared" si="187"/>
        <v>0</v>
      </c>
      <c r="BD736" s="34" t="e">
        <f t="shared" si="188"/>
        <v>#REF!</v>
      </c>
      <c r="BE736" s="34">
        <v>0.08</v>
      </c>
      <c r="BF736" s="34">
        <f t="shared" si="191"/>
        <v>0</v>
      </c>
      <c r="BG736" s="34" t="e">
        <f t="shared" si="189"/>
        <v>#REF!</v>
      </c>
      <c r="BH736" t="str">
        <f>IF(AT736="UDARA","U","N")&amp;LEFT($C$4,2)&amp;MID($C$4,4,2)&amp;LEFT(A736,3)&amp;MID(E736,2,2)&amp;VLOOKUP(E736,Acuan_Reference!C:L,10,0)</f>
        <v>N1501BJM71AA</v>
      </c>
      <c r="BI736" t="s">
        <v>84</v>
      </c>
      <c r="BJ736" t="s">
        <v>119</v>
      </c>
      <c r="BK736" t="s">
        <v>86</v>
      </c>
      <c r="BL736" t="s">
        <v>87</v>
      </c>
    </row>
    <row r="737" hidden="1" spans="1:64">
      <c r="A737" t="s">
        <v>90</v>
      </c>
      <c r="B737" t="s">
        <v>75</v>
      </c>
      <c r="C737" t="s">
        <v>76</v>
      </c>
      <c r="D737" t="s">
        <v>123</v>
      </c>
      <c r="E737" t="s">
        <v>176</v>
      </c>
      <c r="F737" t="s">
        <v>177</v>
      </c>
      <c r="G737" t="s">
        <v>173</v>
      </c>
      <c r="H737" t="s">
        <v>81</v>
      </c>
      <c r="I737" s="34">
        <v>15300</v>
      </c>
      <c r="J737" s="35">
        <v>0</v>
      </c>
      <c r="K737" s="35">
        <v>0</v>
      </c>
      <c r="L737" s="35">
        <v>0</v>
      </c>
      <c r="M737" s="35">
        <v>0</v>
      </c>
      <c r="N737" s="35">
        <v>0</v>
      </c>
      <c r="O737" s="35">
        <v>0</v>
      </c>
      <c r="P737" s="35">
        <v>0</v>
      </c>
      <c r="Q737" s="35">
        <v>1</v>
      </c>
      <c r="R737" s="35">
        <v>249</v>
      </c>
      <c r="S737" s="35">
        <v>644</v>
      </c>
      <c r="T737" s="35">
        <v>270</v>
      </c>
      <c r="U737" s="35">
        <v>-34</v>
      </c>
      <c r="V737" s="34">
        <v>293.33333333333</v>
      </c>
      <c r="W737" s="34">
        <f t="shared" si="176"/>
        <v>185.333333333333</v>
      </c>
      <c r="X737" s="35">
        <v>-38</v>
      </c>
      <c r="Y737" s="35">
        <v>0</v>
      </c>
      <c r="Z737" s="35">
        <v>0</v>
      </c>
      <c r="AA737" s="34">
        <v>387</v>
      </c>
      <c r="AB737" s="34">
        <v>0</v>
      </c>
      <c r="AC737" s="34">
        <v>0</v>
      </c>
      <c r="AD737" s="34">
        <v>0</v>
      </c>
      <c r="AE737" s="34">
        <f t="shared" si="177"/>
        <v>387</v>
      </c>
      <c r="AF737" s="34">
        <f t="shared" si="178"/>
        <v>1.3193181818182</v>
      </c>
      <c r="AG737" s="34">
        <f t="shared" si="179"/>
        <v>2.08812949640288</v>
      </c>
      <c r="AH737" s="34">
        <v>0</v>
      </c>
      <c r="AI737" s="34">
        <v>0</v>
      </c>
      <c r="AJ737" s="35">
        <v>0</v>
      </c>
      <c r="AK737" s="35">
        <v>483</v>
      </c>
      <c r="AL737" s="35">
        <v>320</v>
      </c>
      <c r="AM737" s="34">
        <v>0.6</v>
      </c>
      <c r="AN737" s="34">
        <f t="shared" si="180"/>
        <v>111.2</v>
      </c>
      <c r="AO737" s="35">
        <v>100</v>
      </c>
      <c r="AP737" s="35">
        <v>100</v>
      </c>
      <c r="AQ737" t="s">
        <v>82</v>
      </c>
      <c r="AR737">
        <v>12</v>
      </c>
      <c r="AS737" s="34">
        <v>0.033333333333333</v>
      </c>
      <c r="AT737" t="s">
        <v>83</v>
      </c>
      <c r="AU737" s="35">
        <f t="shared" si="190"/>
        <v>33.15</v>
      </c>
      <c r="AV737" s="35">
        <f t="shared" si="181"/>
        <v>100</v>
      </c>
      <c r="AW737" s="35">
        <f t="shared" si="182"/>
        <v>2.62769784172662</v>
      </c>
      <c r="AX737" s="35">
        <f t="shared" si="183"/>
        <v>0.901079136690647</v>
      </c>
      <c r="AY737" s="35">
        <f t="shared" si="184"/>
        <v>100</v>
      </c>
      <c r="AZ737" s="35">
        <f t="shared" si="185"/>
        <v>0</v>
      </c>
      <c r="BA737" s="27" t="str">
        <f t="shared" si="186"/>
        <v>3</v>
      </c>
      <c r="BB737" s="34">
        <v>0.00026325</v>
      </c>
      <c r="BC737" s="34">
        <f t="shared" si="187"/>
        <v>0</v>
      </c>
      <c r="BD737" s="34" t="e">
        <f t="shared" si="188"/>
        <v>#REF!</v>
      </c>
      <c r="BE737" s="34">
        <v>0.08</v>
      </c>
      <c r="BF737" s="34">
        <f t="shared" si="191"/>
        <v>8</v>
      </c>
      <c r="BG737" s="34" t="e">
        <f t="shared" si="189"/>
        <v>#REF!</v>
      </c>
      <c r="BH737" t="str">
        <f>IF(AT737="UDARA","U","N")&amp;LEFT($C$4,2)&amp;MID($C$4,4,2)&amp;LEFT(A737,3)&amp;MID(E737,2,2)&amp;VLOOKUP(E737,Acuan_Reference!C:L,10,0)</f>
        <v>N1501BKS71AA</v>
      </c>
      <c r="BI737" t="s">
        <v>84</v>
      </c>
      <c r="BJ737" t="s">
        <v>119</v>
      </c>
      <c r="BK737" t="s">
        <v>86</v>
      </c>
      <c r="BL737" t="s">
        <v>87</v>
      </c>
    </row>
    <row r="738" hidden="1" spans="1:64">
      <c r="A738" t="s">
        <v>91</v>
      </c>
      <c r="B738" t="s">
        <v>75</v>
      </c>
      <c r="C738" t="s">
        <v>76</v>
      </c>
      <c r="D738" t="s">
        <v>123</v>
      </c>
      <c r="E738" t="s">
        <v>176</v>
      </c>
      <c r="F738" t="s">
        <v>177</v>
      </c>
      <c r="G738" t="s">
        <v>173</v>
      </c>
      <c r="H738" t="s">
        <v>81</v>
      </c>
      <c r="I738" s="34">
        <v>15300</v>
      </c>
      <c r="J738" s="35">
        <v>0</v>
      </c>
      <c r="K738" s="35">
        <v>0</v>
      </c>
      <c r="L738" s="35">
        <v>0</v>
      </c>
      <c r="M738" s="35">
        <v>0</v>
      </c>
      <c r="N738" s="35">
        <v>0</v>
      </c>
      <c r="O738" s="35">
        <v>0</v>
      </c>
      <c r="P738" s="35">
        <v>0</v>
      </c>
      <c r="Q738" s="35">
        <v>0</v>
      </c>
      <c r="R738" s="35">
        <v>0</v>
      </c>
      <c r="S738" s="35">
        <v>0</v>
      </c>
      <c r="T738" s="35">
        <v>0</v>
      </c>
      <c r="U738" s="35">
        <v>0</v>
      </c>
      <c r="V738" s="34">
        <v>0</v>
      </c>
      <c r="W738" s="34">
        <f t="shared" si="176"/>
        <v>0</v>
      </c>
      <c r="X738" s="35">
        <v>0</v>
      </c>
      <c r="Y738" s="35">
        <v>0</v>
      </c>
      <c r="Z738" s="35">
        <v>0</v>
      </c>
      <c r="AA738" s="34">
        <v>0</v>
      </c>
      <c r="AB738" s="34">
        <v>0</v>
      </c>
      <c r="AC738" s="34">
        <v>0</v>
      </c>
      <c r="AD738" s="34">
        <v>0</v>
      </c>
      <c r="AE738" s="34">
        <f t="shared" si="177"/>
        <v>0</v>
      </c>
      <c r="AF738" s="34">
        <f t="shared" si="178"/>
        <v>9999</v>
      </c>
      <c r="AG738" s="34">
        <f t="shared" si="179"/>
        <v>9999</v>
      </c>
      <c r="AH738" s="34">
        <v>0</v>
      </c>
      <c r="AI738" s="34">
        <v>0</v>
      </c>
      <c r="AJ738" s="35">
        <v>0</v>
      </c>
      <c r="AK738" s="35">
        <v>0</v>
      </c>
      <c r="AL738" s="35">
        <v>0</v>
      </c>
      <c r="AM738" s="34">
        <v>0.9</v>
      </c>
      <c r="AN738" s="34">
        <f t="shared" si="180"/>
        <v>0</v>
      </c>
      <c r="AO738" s="35">
        <v>100</v>
      </c>
      <c r="AP738" s="35">
        <v>100</v>
      </c>
      <c r="AQ738" t="s">
        <v>82</v>
      </c>
      <c r="AR738">
        <v>4</v>
      </c>
      <c r="AS738" s="34">
        <v>0.13333333333333</v>
      </c>
      <c r="AT738" t="s">
        <v>83</v>
      </c>
      <c r="AU738" s="35">
        <f t="shared" si="190"/>
        <v>0</v>
      </c>
      <c r="AV738" s="35">
        <f t="shared" si="181"/>
        <v>0</v>
      </c>
      <c r="AW738" s="35">
        <f t="shared" si="182"/>
        <v>9999</v>
      </c>
      <c r="AX738" s="35">
        <f t="shared" si="183"/>
        <v>9999</v>
      </c>
      <c r="AY738" s="35">
        <f t="shared" si="184"/>
        <v>0</v>
      </c>
      <c r="AZ738" s="35">
        <f t="shared" si="185"/>
        <v>0</v>
      </c>
      <c r="BA738" s="27" t="str">
        <f t="shared" si="186"/>
        <v>Kelipatan Kirim/Master box &gt; 3x FC+index</v>
      </c>
      <c r="BB738" s="34">
        <v>0.00026325</v>
      </c>
      <c r="BC738" s="34">
        <f t="shared" si="187"/>
        <v>0</v>
      </c>
      <c r="BD738" s="34" t="e">
        <f t="shared" si="188"/>
        <v>#REF!</v>
      </c>
      <c r="BE738" s="34">
        <v>0.08</v>
      </c>
      <c r="BF738" s="34">
        <f t="shared" si="191"/>
        <v>0</v>
      </c>
      <c r="BG738" s="34" t="e">
        <f t="shared" si="189"/>
        <v>#REF!</v>
      </c>
      <c r="BH738" t="str">
        <f>IF(AT738="UDARA","U","N")&amp;LEFT($C$4,2)&amp;MID($C$4,4,2)&amp;LEFT(A738,3)&amp;MID(E738,2,2)&amp;VLOOKUP(E738,Acuan_Reference!C:L,10,0)</f>
        <v>N1501BLP71AA</v>
      </c>
      <c r="BI738" t="s">
        <v>84</v>
      </c>
      <c r="BJ738" t="s">
        <v>119</v>
      </c>
      <c r="BK738" t="s">
        <v>86</v>
      </c>
      <c r="BL738" t="s">
        <v>87</v>
      </c>
    </row>
    <row r="739" hidden="1" spans="1:64">
      <c r="A739" t="s">
        <v>92</v>
      </c>
      <c r="B739" t="s">
        <v>75</v>
      </c>
      <c r="C739" t="s">
        <v>76</v>
      </c>
      <c r="D739" t="s">
        <v>123</v>
      </c>
      <c r="E739" t="s">
        <v>176</v>
      </c>
      <c r="F739" t="s">
        <v>177</v>
      </c>
      <c r="G739" t="s">
        <v>173</v>
      </c>
      <c r="H739" t="s">
        <v>81</v>
      </c>
      <c r="I739" s="34">
        <v>15300</v>
      </c>
      <c r="J739" s="35">
        <v>0</v>
      </c>
      <c r="K739" s="35">
        <v>0</v>
      </c>
      <c r="L739" s="35">
        <v>0</v>
      </c>
      <c r="M739" s="35">
        <v>0</v>
      </c>
      <c r="N739" s="35">
        <v>0</v>
      </c>
      <c r="O739" s="35">
        <v>0</v>
      </c>
      <c r="P739" s="35">
        <v>0</v>
      </c>
      <c r="Q739" s="35">
        <v>0</v>
      </c>
      <c r="R739" s="35">
        <v>0</v>
      </c>
      <c r="S739" s="35">
        <v>0</v>
      </c>
      <c r="T739" s="35">
        <v>0</v>
      </c>
      <c r="U739" s="35">
        <v>0</v>
      </c>
      <c r="V739" s="34">
        <v>0</v>
      </c>
      <c r="W739" s="34">
        <f t="shared" si="176"/>
        <v>0</v>
      </c>
      <c r="X739" s="35">
        <v>0</v>
      </c>
      <c r="Y739" s="35">
        <v>0</v>
      </c>
      <c r="Z739" s="35">
        <v>0</v>
      </c>
      <c r="AA739" s="34">
        <v>0</v>
      </c>
      <c r="AB739" s="34">
        <v>0</v>
      </c>
      <c r="AC739" s="34">
        <v>0</v>
      </c>
      <c r="AD739" s="34">
        <v>0</v>
      </c>
      <c r="AE739" s="34">
        <f t="shared" si="177"/>
        <v>0</v>
      </c>
      <c r="AF739" s="34">
        <f t="shared" si="178"/>
        <v>9999</v>
      </c>
      <c r="AG739" s="34">
        <f t="shared" si="179"/>
        <v>9999</v>
      </c>
      <c r="AH739" s="34">
        <v>0</v>
      </c>
      <c r="AI739" s="34">
        <v>0</v>
      </c>
      <c r="AJ739" s="35">
        <v>0</v>
      </c>
      <c r="AK739" s="35">
        <v>0</v>
      </c>
      <c r="AL739" s="35">
        <v>0</v>
      </c>
      <c r="AM739" s="34">
        <v>1.5</v>
      </c>
      <c r="AN739" s="34">
        <f t="shared" si="180"/>
        <v>0</v>
      </c>
      <c r="AO739" s="35">
        <v>100</v>
      </c>
      <c r="AP739" s="35">
        <v>100</v>
      </c>
      <c r="AQ739" t="s">
        <v>82</v>
      </c>
      <c r="AR739">
        <v>2</v>
      </c>
      <c r="AS739" s="34">
        <v>0.53333333333333</v>
      </c>
      <c r="AT739" t="s">
        <v>83</v>
      </c>
      <c r="AU739" s="35">
        <f t="shared" si="190"/>
        <v>0</v>
      </c>
      <c r="AV739" s="35">
        <f t="shared" si="181"/>
        <v>0</v>
      </c>
      <c r="AW739" s="35">
        <f t="shared" si="182"/>
        <v>9999</v>
      </c>
      <c r="AX739" s="35">
        <f t="shared" si="183"/>
        <v>9999</v>
      </c>
      <c r="AY739" s="35">
        <f t="shared" si="184"/>
        <v>0</v>
      </c>
      <c r="AZ739" s="35">
        <f t="shared" si="185"/>
        <v>0</v>
      </c>
      <c r="BA739" s="27" t="str">
        <f t="shared" si="186"/>
        <v>Kelipatan Kirim/Master box &gt; 3x FC+index</v>
      </c>
      <c r="BB739" s="34">
        <v>0.00026325</v>
      </c>
      <c r="BC739" s="34">
        <f t="shared" si="187"/>
        <v>0</v>
      </c>
      <c r="BD739" s="34" t="e">
        <f t="shared" si="188"/>
        <v>#REF!</v>
      </c>
      <c r="BE739" s="34">
        <v>0.08</v>
      </c>
      <c r="BF739" s="34">
        <f t="shared" si="191"/>
        <v>0</v>
      </c>
      <c r="BG739" s="34" t="e">
        <f t="shared" si="189"/>
        <v>#REF!</v>
      </c>
      <c r="BH739" t="str">
        <f>IF(AT739="UDARA","U","N")&amp;LEFT($C$4,2)&amp;MID($C$4,4,2)&amp;LEFT(A739,3)&amp;MID(E739,2,2)&amp;VLOOKUP(E739,Acuan_Reference!C:L,10,0)</f>
        <v>N1501BTM71AA</v>
      </c>
      <c r="BI739" t="s">
        <v>84</v>
      </c>
      <c r="BJ739" t="s">
        <v>119</v>
      </c>
      <c r="BK739" t="s">
        <v>86</v>
      </c>
      <c r="BL739" t="s">
        <v>87</v>
      </c>
    </row>
    <row r="740" hidden="1" spans="1:64">
      <c r="A740" t="s">
        <v>93</v>
      </c>
      <c r="B740" t="s">
        <v>75</v>
      </c>
      <c r="C740" t="s">
        <v>76</v>
      </c>
      <c r="D740" t="s">
        <v>123</v>
      </c>
      <c r="E740" t="s">
        <v>176</v>
      </c>
      <c r="F740" t="s">
        <v>177</v>
      </c>
      <c r="G740" t="s">
        <v>173</v>
      </c>
      <c r="H740" t="s">
        <v>81</v>
      </c>
      <c r="I740" s="34">
        <v>15300</v>
      </c>
      <c r="J740" s="35">
        <v>0</v>
      </c>
      <c r="K740" s="35">
        <v>0</v>
      </c>
      <c r="L740" s="35">
        <v>0</v>
      </c>
      <c r="M740" s="35">
        <v>0</v>
      </c>
      <c r="N740" s="35">
        <v>0</v>
      </c>
      <c r="O740" s="35">
        <v>0</v>
      </c>
      <c r="P740" s="35">
        <v>0</v>
      </c>
      <c r="Q740" s="35">
        <v>2</v>
      </c>
      <c r="R740" s="35">
        <v>176</v>
      </c>
      <c r="S740" s="35">
        <v>132</v>
      </c>
      <c r="T740" s="35">
        <v>64</v>
      </c>
      <c r="U740" s="35">
        <v>207</v>
      </c>
      <c r="V740" s="34">
        <v>134.33333333333</v>
      </c>
      <c r="W740" s="34">
        <f t="shared" si="176"/>
        <v>124.666666666667</v>
      </c>
      <c r="X740" s="35">
        <v>24</v>
      </c>
      <c r="Y740" s="35">
        <v>0</v>
      </c>
      <c r="Z740" s="35">
        <v>0</v>
      </c>
      <c r="AA740" s="34">
        <v>372</v>
      </c>
      <c r="AB740" s="34">
        <v>0</v>
      </c>
      <c r="AC740" s="34">
        <v>0</v>
      </c>
      <c r="AD740" s="34">
        <v>0</v>
      </c>
      <c r="AE740" s="34">
        <f t="shared" si="177"/>
        <v>372</v>
      </c>
      <c r="AF740" s="34">
        <f t="shared" si="178"/>
        <v>2.76923076923084</v>
      </c>
      <c r="AG740" s="34">
        <f t="shared" si="179"/>
        <v>2.98395721925134</v>
      </c>
      <c r="AH740" s="34">
        <v>0</v>
      </c>
      <c r="AI740" s="34">
        <v>0</v>
      </c>
      <c r="AJ740" s="35">
        <v>0</v>
      </c>
      <c r="AK740" s="35">
        <v>168</v>
      </c>
      <c r="AL740" s="35">
        <v>103</v>
      </c>
      <c r="AM740" s="34">
        <v>0.8</v>
      </c>
      <c r="AN740" s="34">
        <f t="shared" si="180"/>
        <v>99.7333333333333</v>
      </c>
      <c r="AO740" s="35">
        <v>100</v>
      </c>
      <c r="AP740" s="35">
        <v>100</v>
      </c>
      <c r="AQ740" t="s">
        <v>82</v>
      </c>
      <c r="AR740">
        <v>4</v>
      </c>
      <c r="AS740" s="34">
        <v>0.066666666666667</v>
      </c>
      <c r="AT740" t="s">
        <v>83</v>
      </c>
      <c r="AU740" s="35">
        <f t="shared" si="190"/>
        <v>0</v>
      </c>
      <c r="AV740" s="35">
        <f t="shared" si="181"/>
        <v>0</v>
      </c>
      <c r="AW740" s="35">
        <f t="shared" si="182"/>
        <v>2.98395721925134</v>
      </c>
      <c r="AX740" s="35">
        <f t="shared" si="183"/>
        <v>2.15775401069519</v>
      </c>
      <c r="AY740" s="35">
        <f t="shared" si="184"/>
        <v>0</v>
      </c>
      <c r="AZ740" s="35">
        <f t="shared" si="185"/>
        <v>0</v>
      </c>
      <c r="BA740" s="27" t="str">
        <f t="shared" si="186"/>
        <v>3</v>
      </c>
      <c r="BB740" s="34">
        <v>0.00026325</v>
      </c>
      <c r="BC740" s="34">
        <f t="shared" si="187"/>
        <v>0</v>
      </c>
      <c r="BD740" s="34" t="e">
        <f t="shared" si="188"/>
        <v>#REF!</v>
      </c>
      <c r="BE740" s="34">
        <v>0.08</v>
      </c>
      <c r="BF740" s="34">
        <f t="shared" si="191"/>
        <v>0</v>
      </c>
      <c r="BG740" s="34" t="e">
        <f t="shared" si="189"/>
        <v>#REF!</v>
      </c>
      <c r="BH740" t="str">
        <f>IF(AT740="UDARA","U","N")&amp;LEFT($C$4,2)&amp;MID($C$4,4,2)&amp;LEFT(A740,3)&amp;MID(E740,2,2)&amp;VLOOKUP(E740,Acuan_Reference!C:L,10,0)</f>
        <v>N1501CRB71AA</v>
      </c>
      <c r="BI740" t="s">
        <v>84</v>
      </c>
      <c r="BJ740" t="s">
        <v>119</v>
      </c>
      <c r="BK740" t="s">
        <v>86</v>
      </c>
      <c r="BL740" t="s">
        <v>87</v>
      </c>
    </row>
    <row r="741" hidden="1" spans="1:64">
      <c r="A741" t="s">
        <v>94</v>
      </c>
      <c r="B741" t="s">
        <v>75</v>
      </c>
      <c r="C741" t="s">
        <v>76</v>
      </c>
      <c r="D741" t="s">
        <v>123</v>
      </c>
      <c r="E741" t="s">
        <v>176</v>
      </c>
      <c r="F741" t="s">
        <v>177</v>
      </c>
      <c r="G741" t="s">
        <v>173</v>
      </c>
      <c r="H741" t="s">
        <v>81</v>
      </c>
      <c r="I741" s="34">
        <v>15300</v>
      </c>
      <c r="J741" s="35">
        <v>0</v>
      </c>
      <c r="K741" s="35">
        <v>0</v>
      </c>
      <c r="L741" s="35">
        <v>0</v>
      </c>
      <c r="M741" s="35">
        <v>0</v>
      </c>
      <c r="N741" s="35">
        <v>0</v>
      </c>
      <c r="O741" s="35">
        <v>0</v>
      </c>
      <c r="P741" s="35">
        <v>0</v>
      </c>
      <c r="Q741" s="35">
        <v>0</v>
      </c>
      <c r="R741" s="35">
        <v>0</v>
      </c>
      <c r="S741" s="35">
        <v>0</v>
      </c>
      <c r="T741" s="35">
        <v>0</v>
      </c>
      <c r="U741" s="35">
        <v>0</v>
      </c>
      <c r="V741" s="34">
        <v>0</v>
      </c>
      <c r="W741" s="34">
        <f t="shared" si="176"/>
        <v>0</v>
      </c>
      <c r="X741" s="35">
        <v>0</v>
      </c>
      <c r="Y741" s="35">
        <v>0</v>
      </c>
      <c r="Z741" s="35">
        <v>0</v>
      </c>
      <c r="AA741" s="34">
        <v>0</v>
      </c>
      <c r="AB741" s="34">
        <v>0</v>
      </c>
      <c r="AC741" s="34">
        <v>0</v>
      </c>
      <c r="AD741" s="34">
        <v>0</v>
      </c>
      <c r="AE741" s="34">
        <f t="shared" si="177"/>
        <v>0</v>
      </c>
      <c r="AF741" s="34">
        <f t="shared" si="178"/>
        <v>9999</v>
      </c>
      <c r="AG741" s="34">
        <f t="shared" si="179"/>
        <v>9999</v>
      </c>
      <c r="AH741" s="34">
        <v>0</v>
      </c>
      <c r="AI741" s="34">
        <v>0</v>
      </c>
      <c r="AJ741" s="35">
        <v>0</v>
      </c>
      <c r="AK741" s="35">
        <v>0</v>
      </c>
      <c r="AL741" s="35">
        <v>0</v>
      </c>
      <c r="AM741" s="34">
        <v>0.8</v>
      </c>
      <c r="AN741" s="34">
        <f t="shared" si="180"/>
        <v>0</v>
      </c>
      <c r="AO741" s="35">
        <v>100</v>
      </c>
      <c r="AP741" s="35">
        <v>100</v>
      </c>
      <c r="AQ741" t="s">
        <v>82</v>
      </c>
      <c r="AR741">
        <v>8</v>
      </c>
      <c r="AS741" s="34">
        <v>0.13333333333333</v>
      </c>
      <c r="AT741" t="s">
        <v>83</v>
      </c>
      <c r="AU741" s="35">
        <f t="shared" si="190"/>
        <v>0</v>
      </c>
      <c r="AV741" s="35">
        <f t="shared" si="181"/>
        <v>0</v>
      </c>
      <c r="AW741" s="35">
        <f t="shared" si="182"/>
        <v>9999</v>
      </c>
      <c r="AX741" s="35">
        <f t="shared" si="183"/>
        <v>9999</v>
      </c>
      <c r="AY741" s="35">
        <f t="shared" si="184"/>
        <v>0</v>
      </c>
      <c r="AZ741" s="35">
        <f t="shared" si="185"/>
        <v>0</v>
      </c>
      <c r="BA741" s="27" t="str">
        <f t="shared" si="186"/>
        <v>Kelipatan Kirim/Master box &gt; 3x FC+index</v>
      </c>
      <c r="BB741" s="34">
        <v>0.00026325</v>
      </c>
      <c r="BC741" s="34">
        <f t="shared" si="187"/>
        <v>0</v>
      </c>
      <c r="BD741" s="34" t="e">
        <f t="shared" si="188"/>
        <v>#REF!</v>
      </c>
      <c r="BE741" s="34">
        <v>0.08</v>
      </c>
      <c r="BF741" s="34">
        <f t="shared" si="191"/>
        <v>0</v>
      </c>
      <c r="BG741" s="34" t="e">
        <f t="shared" si="189"/>
        <v>#REF!</v>
      </c>
      <c r="BH741" t="str">
        <f>IF(AT741="UDARA","U","N")&amp;LEFT($C$4,2)&amp;MID($C$4,4,2)&amp;LEFT(A741,3)&amp;MID(E741,2,2)&amp;VLOOKUP(E741,Acuan_Reference!C:L,10,0)</f>
        <v>N1501DPS71AA</v>
      </c>
      <c r="BI741" t="s">
        <v>84</v>
      </c>
      <c r="BJ741" t="s">
        <v>119</v>
      </c>
      <c r="BK741" t="s">
        <v>86</v>
      </c>
      <c r="BL741" t="s">
        <v>87</v>
      </c>
    </row>
    <row r="742" hidden="1" spans="1:64">
      <c r="A742" t="s">
        <v>95</v>
      </c>
      <c r="B742" t="s">
        <v>75</v>
      </c>
      <c r="C742" t="s">
        <v>76</v>
      </c>
      <c r="D742" t="s">
        <v>123</v>
      </c>
      <c r="E742" t="s">
        <v>176</v>
      </c>
      <c r="F742" t="s">
        <v>177</v>
      </c>
      <c r="G742" t="s">
        <v>173</v>
      </c>
      <c r="H742" t="s">
        <v>81</v>
      </c>
      <c r="I742" s="34">
        <v>15300</v>
      </c>
      <c r="J742" s="35">
        <v>0</v>
      </c>
      <c r="K742" s="35">
        <v>0</v>
      </c>
      <c r="L742" s="35">
        <v>0</v>
      </c>
      <c r="M742" s="35">
        <v>0</v>
      </c>
      <c r="N742" s="35">
        <v>0</v>
      </c>
      <c r="O742" s="35">
        <v>0</v>
      </c>
      <c r="P742" s="35">
        <v>0</v>
      </c>
      <c r="Q742" s="35">
        <v>0</v>
      </c>
      <c r="R742" s="35">
        <v>138</v>
      </c>
      <c r="S742" s="35">
        <v>547</v>
      </c>
      <c r="T742" s="35">
        <v>128</v>
      </c>
      <c r="U742" s="35">
        <v>82</v>
      </c>
      <c r="V742" s="34">
        <v>252.33333333333</v>
      </c>
      <c r="W742" s="34">
        <f t="shared" si="176"/>
        <v>144.666666666667</v>
      </c>
      <c r="X742" s="35">
        <v>27</v>
      </c>
      <c r="Y742" s="35">
        <v>0</v>
      </c>
      <c r="Z742" s="35">
        <v>0</v>
      </c>
      <c r="AA742" s="34">
        <v>573</v>
      </c>
      <c r="AB742" s="34">
        <v>0</v>
      </c>
      <c r="AC742" s="34">
        <v>0</v>
      </c>
      <c r="AD742" s="34">
        <v>0</v>
      </c>
      <c r="AE742" s="34">
        <f t="shared" si="177"/>
        <v>573</v>
      </c>
      <c r="AF742" s="34">
        <f t="shared" si="178"/>
        <v>2.27080581241747</v>
      </c>
      <c r="AG742" s="34">
        <f t="shared" si="179"/>
        <v>3.96082949308756</v>
      </c>
      <c r="AH742" s="34">
        <v>0</v>
      </c>
      <c r="AI742" s="34">
        <v>0</v>
      </c>
      <c r="AJ742" s="35">
        <v>0</v>
      </c>
      <c r="AK742" s="35">
        <v>370</v>
      </c>
      <c r="AL742" s="35">
        <v>224</v>
      </c>
      <c r="AM742" s="34">
        <v>0.25</v>
      </c>
      <c r="AN742" s="34">
        <f t="shared" si="180"/>
        <v>36.1666666666667</v>
      </c>
      <c r="AO742" s="35">
        <v>100</v>
      </c>
      <c r="AP742" s="35">
        <v>100</v>
      </c>
      <c r="AQ742" t="s">
        <v>82</v>
      </c>
      <c r="AR742">
        <v>12</v>
      </c>
      <c r="AS742" s="34">
        <v>0.033333333333333</v>
      </c>
      <c r="AT742" t="s">
        <v>83</v>
      </c>
      <c r="AU742" s="35">
        <f t="shared" si="190"/>
        <v>0</v>
      </c>
      <c r="AV742" s="35">
        <f t="shared" si="181"/>
        <v>0</v>
      </c>
      <c r="AW742" s="35">
        <f t="shared" si="182"/>
        <v>3.96082949308756</v>
      </c>
      <c r="AX742" s="35">
        <f t="shared" si="183"/>
        <v>2.41244239631336</v>
      </c>
      <c r="AY742" s="35">
        <f t="shared" si="184"/>
        <v>0</v>
      </c>
      <c r="AZ742" s="35">
        <f t="shared" si="185"/>
        <v>0</v>
      </c>
      <c r="BA742" s="27" t="str">
        <f t="shared" si="186"/>
        <v>3</v>
      </c>
      <c r="BB742" s="34">
        <v>0.00026325</v>
      </c>
      <c r="BC742" s="34">
        <f t="shared" si="187"/>
        <v>0</v>
      </c>
      <c r="BD742" s="34" t="e">
        <f t="shared" si="188"/>
        <v>#REF!</v>
      </c>
      <c r="BE742" s="34">
        <v>0.08</v>
      </c>
      <c r="BF742" s="34">
        <f t="shared" si="191"/>
        <v>0</v>
      </c>
      <c r="BG742" s="34" t="e">
        <f t="shared" si="189"/>
        <v>#REF!</v>
      </c>
      <c r="BH742" t="str">
        <f>IF(AT742="UDARA","U","N")&amp;LEFT($C$4,2)&amp;MID($C$4,4,2)&amp;LEFT(A742,3)&amp;MID(E742,2,2)&amp;VLOOKUP(E742,Acuan_Reference!C:L,10,0)</f>
        <v>N1501JAK71AA</v>
      </c>
      <c r="BI742" t="s">
        <v>84</v>
      </c>
      <c r="BJ742" t="s">
        <v>119</v>
      </c>
      <c r="BK742" t="s">
        <v>86</v>
      </c>
      <c r="BL742" t="s">
        <v>87</v>
      </c>
    </row>
    <row r="743" hidden="1" spans="1:64">
      <c r="A743" t="s">
        <v>96</v>
      </c>
      <c r="B743" t="s">
        <v>75</v>
      </c>
      <c r="C743" t="s">
        <v>76</v>
      </c>
      <c r="D743" t="s">
        <v>123</v>
      </c>
      <c r="E743" t="s">
        <v>176</v>
      </c>
      <c r="F743" t="s">
        <v>177</v>
      </c>
      <c r="G743" t="s">
        <v>173</v>
      </c>
      <c r="H743" t="s">
        <v>81</v>
      </c>
      <c r="I743" s="34">
        <v>15300</v>
      </c>
      <c r="J743" s="35">
        <v>0</v>
      </c>
      <c r="K743" s="35">
        <v>0</v>
      </c>
      <c r="L743" s="35">
        <v>0</v>
      </c>
      <c r="M743" s="35">
        <v>0</v>
      </c>
      <c r="N743" s="35">
        <v>0</v>
      </c>
      <c r="O743" s="35">
        <v>0</v>
      </c>
      <c r="P743" s="35">
        <v>0</v>
      </c>
      <c r="Q743" s="35">
        <v>0</v>
      </c>
      <c r="R743" s="35">
        <v>0</v>
      </c>
      <c r="S743" s="35">
        <v>0</v>
      </c>
      <c r="T743" s="35">
        <v>0</v>
      </c>
      <c r="U743" s="35">
        <v>0</v>
      </c>
      <c r="V743" s="34">
        <v>0</v>
      </c>
      <c r="W743" s="34">
        <f t="shared" si="176"/>
        <v>0</v>
      </c>
      <c r="X743" s="35">
        <v>0</v>
      </c>
      <c r="Y743" s="35">
        <v>0</v>
      </c>
      <c r="Z743" s="35">
        <v>0</v>
      </c>
      <c r="AA743" s="34">
        <v>0</v>
      </c>
      <c r="AB743" s="34">
        <v>0</v>
      </c>
      <c r="AC743" s="34">
        <v>0</v>
      </c>
      <c r="AD743" s="34">
        <v>0</v>
      </c>
      <c r="AE743" s="34">
        <f t="shared" si="177"/>
        <v>0</v>
      </c>
      <c r="AF743" s="34">
        <f t="shared" si="178"/>
        <v>9999</v>
      </c>
      <c r="AG743" s="34">
        <f t="shared" si="179"/>
        <v>9999</v>
      </c>
      <c r="AH743" s="34">
        <v>0</v>
      </c>
      <c r="AI743" s="34">
        <v>0</v>
      </c>
      <c r="AJ743" s="35">
        <v>0</v>
      </c>
      <c r="AK743" s="35">
        <v>0</v>
      </c>
      <c r="AL743" s="35">
        <v>0</v>
      </c>
      <c r="AM743" s="34">
        <v>1.2</v>
      </c>
      <c r="AN743" s="34">
        <f t="shared" si="180"/>
        <v>0</v>
      </c>
      <c r="AO743" s="35">
        <v>100</v>
      </c>
      <c r="AP743" s="35">
        <v>100</v>
      </c>
      <c r="AQ743" t="s">
        <v>82</v>
      </c>
      <c r="AR743">
        <v>2</v>
      </c>
      <c r="AS743" s="34">
        <v>0.2</v>
      </c>
      <c r="AT743" t="s">
        <v>83</v>
      </c>
      <c r="AU743" s="35">
        <f t="shared" si="190"/>
        <v>0</v>
      </c>
      <c r="AV743" s="35">
        <f t="shared" si="181"/>
        <v>0</v>
      </c>
      <c r="AW743" s="35">
        <f t="shared" si="182"/>
        <v>9999</v>
      </c>
      <c r="AX743" s="35">
        <f t="shared" si="183"/>
        <v>9999</v>
      </c>
      <c r="AY743" s="35">
        <f t="shared" si="184"/>
        <v>0</v>
      </c>
      <c r="AZ743" s="35">
        <f t="shared" si="185"/>
        <v>0</v>
      </c>
      <c r="BA743" s="27" t="str">
        <f t="shared" si="186"/>
        <v>Kelipatan Kirim/Master box &gt; 3x FC+index</v>
      </c>
      <c r="BB743" s="34">
        <v>0.00026325</v>
      </c>
      <c r="BC743" s="34">
        <f t="shared" si="187"/>
        <v>0</v>
      </c>
      <c r="BD743" s="34" t="e">
        <f t="shared" si="188"/>
        <v>#REF!</v>
      </c>
      <c r="BE743" s="34">
        <v>0.08</v>
      </c>
      <c r="BF743" s="34">
        <f t="shared" si="191"/>
        <v>0</v>
      </c>
      <c r="BG743" s="34" t="e">
        <f t="shared" si="189"/>
        <v>#REF!</v>
      </c>
      <c r="BH743" t="str">
        <f>IF(AT743="UDARA","U","N")&amp;LEFT($C$4,2)&amp;MID($C$4,4,2)&amp;LEFT(A743,3)&amp;MID(E743,2,2)&amp;VLOOKUP(E743,Acuan_Reference!C:L,10,0)</f>
        <v>N1501JBI71AA</v>
      </c>
      <c r="BI743" t="s">
        <v>84</v>
      </c>
      <c r="BJ743" t="s">
        <v>119</v>
      </c>
      <c r="BK743" t="s">
        <v>86</v>
      </c>
      <c r="BL743" t="s">
        <v>87</v>
      </c>
    </row>
    <row r="744" hidden="1" spans="1:64">
      <c r="A744" t="s">
        <v>97</v>
      </c>
      <c r="B744" t="s">
        <v>75</v>
      </c>
      <c r="C744" t="s">
        <v>76</v>
      </c>
      <c r="D744" t="s">
        <v>123</v>
      </c>
      <c r="E744" t="s">
        <v>176</v>
      </c>
      <c r="F744" t="s">
        <v>177</v>
      </c>
      <c r="G744" t="s">
        <v>173</v>
      </c>
      <c r="H744" t="s">
        <v>81</v>
      </c>
      <c r="I744" s="34">
        <v>15300</v>
      </c>
      <c r="J744" s="35">
        <v>0</v>
      </c>
      <c r="K744" s="35">
        <v>0</v>
      </c>
      <c r="L744" s="35">
        <v>0</v>
      </c>
      <c r="M744" s="35">
        <v>0</v>
      </c>
      <c r="N744" s="35">
        <v>0</v>
      </c>
      <c r="O744" s="35">
        <v>0</v>
      </c>
      <c r="P744" s="35">
        <v>0</v>
      </c>
      <c r="Q744" s="35">
        <v>0</v>
      </c>
      <c r="R744" s="35">
        <v>118</v>
      </c>
      <c r="S744" s="35">
        <v>337</v>
      </c>
      <c r="T744" s="35">
        <v>60</v>
      </c>
      <c r="U744" s="35">
        <v>-62</v>
      </c>
      <c r="V744" s="34">
        <v>111.66666666667</v>
      </c>
      <c r="W744" s="34">
        <f t="shared" si="176"/>
        <v>46.6666666666667</v>
      </c>
      <c r="X744" s="35">
        <v>-24</v>
      </c>
      <c r="Y744" s="35">
        <v>0</v>
      </c>
      <c r="Z744" s="35">
        <v>0</v>
      </c>
      <c r="AA744" s="34">
        <v>565</v>
      </c>
      <c r="AB744" s="34">
        <v>0</v>
      </c>
      <c r="AC744" s="34">
        <v>0</v>
      </c>
      <c r="AD744" s="34">
        <v>0</v>
      </c>
      <c r="AE744" s="34">
        <f t="shared" si="177"/>
        <v>565</v>
      </c>
      <c r="AF744" s="34">
        <f t="shared" si="178"/>
        <v>5.05970149253716</v>
      </c>
      <c r="AG744" s="34">
        <f t="shared" si="179"/>
        <v>12.1071428571429</v>
      </c>
      <c r="AH744" s="34">
        <v>0</v>
      </c>
      <c r="AI744" s="34">
        <v>0</v>
      </c>
      <c r="AJ744" s="35">
        <v>0</v>
      </c>
      <c r="AK744" s="35">
        <v>246</v>
      </c>
      <c r="AL744" s="35">
        <v>142</v>
      </c>
      <c r="AM744" s="34">
        <v>0.5</v>
      </c>
      <c r="AN744" s="34">
        <f t="shared" si="180"/>
        <v>23.3333333333333</v>
      </c>
      <c r="AO744" s="35">
        <v>100</v>
      </c>
      <c r="AP744" s="35">
        <v>100</v>
      </c>
      <c r="AQ744" t="s">
        <v>82</v>
      </c>
      <c r="AR744">
        <v>20</v>
      </c>
      <c r="AS744" s="34">
        <v>0.033333333333333</v>
      </c>
      <c r="AT744" t="s">
        <v>83</v>
      </c>
      <c r="AU744" s="35">
        <f t="shared" si="190"/>
        <v>0</v>
      </c>
      <c r="AV744" s="35">
        <f t="shared" si="181"/>
        <v>0</v>
      </c>
      <c r="AW744" s="35">
        <f t="shared" si="182"/>
        <v>12.1071428571429</v>
      </c>
      <c r="AX744" s="35">
        <f t="shared" si="183"/>
        <v>9.06428571428571</v>
      </c>
      <c r="AY744" s="35">
        <f t="shared" si="184"/>
        <v>0</v>
      </c>
      <c r="AZ744" s="35">
        <f t="shared" si="185"/>
        <v>0</v>
      </c>
      <c r="BA744" s="27" t="str">
        <f t="shared" si="186"/>
        <v>Kelipatan Kirim/Master box &gt; 3x FC+index</v>
      </c>
      <c r="BB744" s="34">
        <v>0.00026325</v>
      </c>
      <c r="BC744" s="34">
        <f t="shared" si="187"/>
        <v>0</v>
      </c>
      <c r="BD744" s="34" t="e">
        <f t="shared" si="188"/>
        <v>#REF!</v>
      </c>
      <c r="BE744" s="34">
        <v>0.08</v>
      </c>
      <c r="BF744" s="34">
        <f t="shared" si="191"/>
        <v>0</v>
      </c>
      <c r="BG744" s="34" t="e">
        <f t="shared" si="189"/>
        <v>#REF!</v>
      </c>
      <c r="BH744" t="str">
        <f>IF(AT744="UDARA","U","N")&amp;LEFT($C$4,2)&amp;MID($C$4,4,2)&amp;LEFT(A744,3)&amp;MID(E744,2,2)&amp;VLOOKUP(E744,Acuan_Reference!C:L,10,0)</f>
        <v>N1501JKT71AA</v>
      </c>
      <c r="BI744" t="s">
        <v>84</v>
      </c>
      <c r="BJ744" t="s">
        <v>119</v>
      </c>
      <c r="BK744" t="s">
        <v>86</v>
      </c>
      <c r="BL744" t="s">
        <v>87</v>
      </c>
    </row>
    <row r="745" hidden="1" spans="1:64">
      <c r="A745" t="s">
        <v>98</v>
      </c>
      <c r="B745" t="s">
        <v>75</v>
      </c>
      <c r="C745" t="s">
        <v>76</v>
      </c>
      <c r="D745" t="s">
        <v>123</v>
      </c>
      <c r="E745" t="s">
        <v>176</v>
      </c>
      <c r="F745" t="s">
        <v>177</v>
      </c>
      <c r="G745" t="s">
        <v>173</v>
      </c>
      <c r="H745" t="s">
        <v>81</v>
      </c>
      <c r="I745" s="34">
        <v>15300</v>
      </c>
      <c r="J745" s="35">
        <v>0</v>
      </c>
      <c r="K745" s="35">
        <v>0</v>
      </c>
      <c r="L745" s="35">
        <v>0</v>
      </c>
      <c r="M745" s="35">
        <v>0</v>
      </c>
      <c r="N745" s="35">
        <v>0</v>
      </c>
      <c r="O745" s="35">
        <v>0</v>
      </c>
      <c r="P745" s="35">
        <v>0</v>
      </c>
      <c r="Q745" s="35">
        <v>45</v>
      </c>
      <c r="R745" s="35">
        <v>161</v>
      </c>
      <c r="S745" s="35">
        <v>86</v>
      </c>
      <c r="T745" s="35">
        <v>45</v>
      </c>
      <c r="U745" s="35">
        <v>37</v>
      </c>
      <c r="V745" s="34">
        <v>56</v>
      </c>
      <c r="W745" s="34">
        <f t="shared" si="176"/>
        <v>54.3333333333333</v>
      </c>
      <c r="X745" s="35">
        <v>16</v>
      </c>
      <c r="Y745" s="35">
        <v>0</v>
      </c>
      <c r="Z745" s="35">
        <v>0</v>
      </c>
      <c r="AA745" s="34">
        <v>603</v>
      </c>
      <c r="AB745" s="34">
        <v>0</v>
      </c>
      <c r="AC745" s="34">
        <v>0</v>
      </c>
      <c r="AD745" s="34">
        <v>0</v>
      </c>
      <c r="AE745" s="34">
        <f t="shared" si="177"/>
        <v>603</v>
      </c>
      <c r="AF745" s="34">
        <f t="shared" si="178"/>
        <v>10.7678571428571</v>
      </c>
      <c r="AG745" s="34">
        <f t="shared" si="179"/>
        <v>11.0981595092025</v>
      </c>
      <c r="AH745" s="34">
        <v>0</v>
      </c>
      <c r="AI745" s="34">
        <v>0</v>
      </c>
      <c r="AJ745" s="35">
        <v>0</v>
      </c>
      <c r="AK745" s="35">
        <v>158</v>
      </c>
      <c r="AL745" s="35">
        <v>81</v>
      </c>
      <c r="AM745" s="34">
        <v>0.9</v>
      </c>
      <c r="AN745" s="34">
        <f t="shared" si="180"/>
        <v>48.9</v>
      </c>
      <c r="AO745" s="35">
        <v>100</v>
      </c>
      <c r="AP745" s="35">
        <v>100</v>
      </c>
      <c r="AQ745" t="s">
        <v>82</v>
      </c>
      <c r="AR745">
        <v>4</v>
      </c>
      <c r="AS745" s="34">
        <v>0.1</v>
      </c>
      <c r="AT745" t="s">
        <v>83</v>
      </c>
      <c r="AU745" s="35">
        <f t="shared" si="190"/>
        <v>0</v>
      </c>
      <c r="AV745" s="35">
        <f t="shared" si="181"/>
        <v>0</v>
      </c>
      <c r="AW745" s="35">
        <f t="shared" si="182"/>
        <v>11.0981595092025</v>
      </c>
      <c r="AX745" s="35">
        <f t="shared" si="183"/>
        <v>9.60736196319018</v>
      </c>
      <c r="AY745" s="35">
        <f t="shared" si="184"/>
        <v>0</v>
      </c>
      <c r="AZ745" s="35">
        <f t="shared" si="185"/>
        <v>0</v>
      </c>
      <c r="BA745" s="27" t="str">
        <f t="shared" si="186"/>
        <v>Kelipatan Kirim/Master box &gt; 3x FC+index</v>
      </c>
      <c r="BB745" s="34">
        <v>0.00026325</v>
      </c>
      <c r="BC745" s="34">
        <f t="shared" si="187"/>
        <v>0</v>
      </c>
      <c r="BD745" s="34" t="e">
        <f t="shared" si="188"/>
        <v>#REF!</v>
      </c>
      <c r="BE745" s="34">
        <v>0.08</v>
      </c>
      <c r="BF745" s="34">
        <f t="shared" si="191"/>
        <v>0</v>
      </c>
      <c r="BG745" s="34" t="e">
        <f t="shared" si="189"/>
        <v>#REF!</v>
      </c>
      <c r="BH745" t="str">
        <f>IF(AT745="UDARA","U","N")&amp;LEFT($C$4,2)&amp;MID($C$4,4,2)&amp;LEFT(A745,3)&amp;MID(E745,2,2)&amp;VLOOKUP(E745,Acuan_Reference!C:L,10,0)</f>
        <v>N1501JMR71AA</v>
      </c>
      <c r="BI745" t="s">
        <v>84</v>
      </c>
      <c r="BJ745" t="s">
        <v>119</v>
      </c>
      <c r="BK745" t="s">
        <v>86</v>
      </c>
      <c r="BL745" t="s">
        <v>87</v>
      </c>
    </row>
    <row r="746" hidden="1" spans="1:64">
      <c r="A746" t="s">
        <v>99</v>
      </c>
      <c r="B746" t="s">
        <v>75</v>
      </c>
      <c r="C746" t="s">
        <v>76</v>
      </c>
      <c r="D746" t="s">
        <v>123</v>
      </c>
      <c r="E746" t="s">
        <v>176</v>
      </c>
      <c r="F746" t="s">
        <v>177</v>
      </c>
      <c r="G746" t="s">
        <v>173</v>
      </c>
      <c r="H746" t="s">
        <v>81</v>
      </c>
      <c r="I746" s="34">
        <v>15300</v>
      </c>
      <c r="J746" s="35">
        <v>0</v>
      </c>
      <c r="K746" s="35">
        <v>0</v>
      </c>
      <c r="L746" s="35">
        <v>0</v>
      </c>
      <c r="M746" s="35">
        <v>0</v>
      </c>
      <c r="N746" s="35">
        <v>0</v>
      </c>
      <c r="O746" s="35">
        <v>0</v>
      </c>
      <c r="P746" s="35">
        <v>0</v>
      </c>
      <c r="Q746" s="35">
        <v>0</v>
      </c>
      <c r="R746" s="35">
        <v>0</v>
      </c>
      <c r="S746" s="35">
        <v>0</v>
      </c>
      <c r="T746" s="35">
        <v>0</v>
      </c>
      <c r="U746" s="35">
        <v>0</v>
      </c>
      <c r="V746" s="34">
        <v>0</v>
      </c>
      <c r="W746" s="34">
        <f t="shared" si="176"/>
        <v>0</v>
      </c>
      <c r="X746" s="35">
        <v>0</v>
      </c>
      <c r="Y746" s="35">
        <v>0</v>
      </c>
      <c r="Z746" s="35">
        <v>0</v>
      </c>
      <c r="AA746" s="34">
        <v>0</v>
      </c>
      <c r="AB746" s="34">
        <v>0</v>
      </c>
      <c r="AC746" s="34">
        <v>0</v>
      </c>
      <c r="AD746" s="34">
        <v>0</v>
      </c>
      <c r="AE746" s="34">
        <f t="shared" si="177"/>
        <v>0</v>
      </c>
      <c r="AF746" s="34">
        <f t="shared" si="178"/>
        <v>9999</v>
      </c>
      <c r="AG746" s="34">
        <f t="shared" si="179"/>
        <v>9999</v>
      </c>
      <c r="AH746" s="34">
        <v>0</v>
      </c>
      <c r="AI746" s="34">
        <v>0</v>
      </c>
      <c r="AJ746" s="35">
        <v>0</v>
      </c>
      <c r="AK746" s="35">
        <v>0</v>
      </c>
      <c r="AL746" s="35">
        <v>0</v>
      </c>
      <c r="AM746" s="34">
        <v>1.1</v>
      </c>
      <c r="AN746" s="34">
        <f t="shared" si="180"/>
        <v>0</v>
      </c>
      <c r="AO746" s="35">
        <v>100</v>
      </c>
      <c r="AP746" s="35">
        <v>100</v>
      </c>
      <c r="AQ746" t="s">
        <v>82</v>
      </c>
      <c r="AR746">
        <v>4</v>
      </c>
      <c r="AS746" s="34">
        <v>0.33333333333333</v>
      </c>
      <c r="AT746" t="s">
        <v>83</v>
      </c>
      <c r="AU746" s="35">
        <f t="shared" si="190"/>
        <v>0</v>
      </c>
      <c r="AV746" s="35">
        <f t="shared" si="181"/>
        <v>0</v>
      </c>
      <c r="AW746" s="35">
        <f t="shared" si="182"/>
        <v>9999</v>
      </c>
      <c r="AX746" s="35">
        <f t="shared" si="183"/>
        <v>9999</v>
      </c>
      <c r="AY746" s="35">
        <f t="shared" si="184"/>
        <v>0</v>
      </c>
      <c r="AZ746" s="35">
        <f t="shared" si="185"/>
        <v>0</v>
      </c>
      <c r="BA746" s="27" t="str">
        <f t="shared" si="186"/>
        <v>Kelipatan Kirim/Master box &gt; 3x FC+index</v>
      </c>
      <c r="BB746" s="34">
        <v>0.00026325</v>
      </c>
      <c r="BC746" s="34">
        <f t="shared" si="187"/>
        <v>0</v>
      </c>
      <c r="BD746" s="34" t="e">
        <f t="shared" si="188"/>
        <v>#REF!</v>
      </c>
      <c r="BE746" s="34">
        <v>0.08</v>
      </c>
      <c r="BF746" s="34">
        <f t="shared" si="191"/>
        <v>0</v>
      </c>
      <c r="BG746" s="34" t="e">
        <f t="shared" si="189"/>
        <v>#REF!</v>
      </c>
      <c r="BH746" t="str">
        <f>IF(AT746="UDARA","U","N")&amp;LEFT($C$4,2)&amp;MID($C$4,4,2)&amp;LEFT(A746,3)&amp;MID(E746,2,2)&amp;VLOOKUP(E746,Acuan_Reference!C:L,10,0)</f>
        <v>N1501MDN71AA</v>
      </c>
      <c r="BI746" t="s">
        <v>84</v>
      </c>
      <c r="BJ746" t="s">
        <v>119</v>
      </c>
      <c r="BK746" t="s">
        <v>86</v>
      </c>
      <c r="BL746" t="s">
        <v>87</v>
      </c>
    </row>
    <row r="747" hidden="1" spans="1:64">
      <c r="A747" t="s">
        <v>100</v>
      </c>
      <c r="B747" t="s">
        <v>75</v>
      </c>
      <c r="C747" t="s">
        <v>76</v>
      </c>
      <c r="D747" t="s">
        <v>123</v>
      </c>
      <c r="E747" t="s">
        <v>176</v>
      </c>
      <c r="F747" t="s">
        <v>177</v>
      </c>
      <c r="G747" t="s">
        <v>173</v>
      </c>
      <c r="H747" t="s">
        <v>81</v>
      </c>
      <c r="I747" s="34">
        <v>15300</v>
      </c>
      <c r="J747" s="35">
        <v>0</v>
      </c>
      <c r="K747" s="35">
        <v>0</v>
      </c>
      <c r="L747" s="35">
        <v>0</v>
      </c>
      <c r="M747" s="35">
        <v>0</v>
      </c>
      <c r="N747" s="35">
        <v>0</v>
      </c>
      <c r="O747" s="35">
        <v>0</v>
      </c>
      <c r="P747" s="35">
        <v>0</v>
      </c>
      <c r="Q747" s="35">
        <v>0</v>
      </c>
      <c r="R747" s="35">
        <v>0</v>
      </c>
      <c r="S747" s="35">
        <v>0</v>
      </c>
      <c r="T747" s="35">
        <v>0</v>
      </c>
      <c r="U747" s="35">
        <v>0</v>
      </c>
      <c r="V747" s="34">
        <v>0</v>
      </c>
      <c r="W747" s="34">
        <f t="shared" si="176"/>
        <v>0</v>
      </c>
      <c r="X747" s="35">
        <v>0</v>
      </c>
      <c r="Y747" s="35">
        <v>0</v>
      </c>
      <c r="Z747" s="35">
        <v>0</v>
      </c>
      <c r="AA747" s="34">
        <v>0</v>
      </c>
      <c r="AB747" s="34">
        <v>0</v>
      </c>
      <c r="AC747" s="34">
        <v>0</v>
      </c>
      <c r="AD747" s="34">
        <v>0</v>
      </c>
      <c r="AE747" s="34">
        <f t="shared" si="177"/>
        <v>0</v>
      </c>
      <c r="AF747" s="34">
        <f t="shared" si="178"/>
        <v>9999</v>
      </c>
      <c r="AG747" s="34">
        <f t="shared" si="179"/>
        <v>9999</v>
      </c>
      <c r="AH747" s="34">
        <v>0</v>
      </c>
      <c r="AI747" s="34">
        <v>0</v>
      </c>
      <c r="AJ747" s="35">
        <v>0</v>
      </c>
      <c r="AK747" s="35">
        <v>0</v>
      </c>
      <c r="AL747" s="35">
        <v>0</v>
      </c>
      <c r="AM747" s="34">
        <v>1.5</v>
      </c>
      <c r="AN747" s="34">
        <f t="shared" si="180"/>
        <v>0</v>
      </c>
      <c r="AO747" s="35">
        <v>100</v>
      </c>
      <c r="AP747" s="35">
        <v>100</v>
      </c>
      <c r="AQ747" t="s">
        <v>82</v>
      </c>
      <c r="AR747">
        <v>2</v>
      </c>
      <c r="AS747" s="34">
        <v>0.76666666666667</v>
      </c>
      <c r="AT747" t="s">
        <v>83</v>
      </c>
      <c r="AU747" s="35">
        <f t="shared" si="190"/>
        <v>0</v>
      </c>
      <c r="AV747" s="35">
        <f t="shared" si="181"/>
        <v>0</v>
      </c>
      <c r="AW747" s="35">
        <f t="shared" si="182"/>
        <v>9999</v>
      </c>
      <c r="AX747" s="35">
        <f t="shared" si="183"/>
        <v>9999</v>
      </c>
      <c r="AY747" s="35">
        <f t="shared" si="184"/>
        <v>0</v>
      </c>
      <c r="AZ747" s="35">
        <f t="shared" si="185"/>
        <v>0</v>
      </c>
      <c r="BA747" s="27" t="str">
        <f t="shared" si="186"/>
        <v>Kelipatan Kirim/Master box &gt; 3x FC+index</v>
      </c>
      <c r="BB747" s="34">
        <v>0.00026325</v>
      </c>
      <c r="BC747" s="34">
        <f t="shared" si="187"/>
        <v>0</v>
      </c>
      <c r="BD747" s="34" t="e">
        <f t="shared" si="188"/>
        <v>#REF!</v>
      </c>
      <c r="BE747" s="34">
        <v>0.08</v>
      </c>
      <c r="BF747" s="34">
        <f t="shared" si="191"/>
        <v>0</v>
      </c>
      <c r="BG747" s="34" t="e">
        <f t="shared" si="189"/>
        <v>#REF!</v>
      </c>
      <c r="BH747" t="str">
        <f>IF(AT747="UDARA","U","N")&amp;LEFT($C$4,2)&amp;MID($C$4,4,2)&amp;LEFT(A747,3)&amp;MID(E747,2,2)&amp;VLOOKUP(E747,Acuan_Reference!C:L,10,0)</f>
        <v>N1501MDO71AA</v>
      </c>
      <c r="BI747" t="s">
        <v>84</v>
      </c>
      <c r="BJ747" t="s">
        <v>119</v>
      </c>
      <c r="BK747" t="s">
        <v>86</v>
      </c>
      <c r="BL747" t="s">
        <v>87</v>
      </c>
    </row>
    <row r="748" hidden="1" spans="1:64">
      <c r="A748" t="s">
        <v>101</v>
      </c>
      <c r="B748" t="s">
        <v>75</v>
      </c>
      <c r="C748" t="s">
        <v>76</v>
      </c>
      <c r="D748" t="s">
        <v>123</v>
      </c>
      <c r="E748" t="s">
        <v>176</v>
      </c>
      <c r="F748" t="s">
        <v>177</v>
      </c>
      <c r="G748" t="s">
        <v>173</v>
      </c>
      <c r="H748" t="s">
        <v>81</v>
      </c>
      <c r="I748" s="34">
        <v>15300</v>
      </c>
      <c r="J748" s="35">
        <v>0</v>
      </c>
      <c r="K748" s="35">
        <v>0</v>
      </c>
      <c r="L748" s="35">
        <v>0</v>
      </c>
      <c r="M748" s="35">
        <v>0</v>
      </c>
      <c r="N748" s="35">
        <v>0</v>
      </c>
      <c r="O748" s="35">
        <v>0</v>
      </c>
      <c r="P748" s="35">
        <v>0</v>
      </c>
      <c r="Q748" s="35">
        <v>0</v>
      </c>
      <c r="R748" s="35">
        <v>0</v>
      </c>
      <c r="S748" s="35">
        <v>0</v>
      </c>
      <c r="T748" s="35">
        <v>0</v>
      </c>
      <c r="U748" s="35">
        <v>0</v>
      </c>
      <c r="V748" s="34">
        <v>0</v>
      </c>
      <c r="W748" s="34">
        <f t="shared" si="176"/>
        <v>0</v>
      </c>
      <c r="X748" s="35">
        <v>0</v>
      </c>
      <c r="Y748" s="35">
        <v>0</v>
      </c>
      <c r="Z748" s="35">
        <v>0</v>
      </c>
      <c r="AA748" s="34">
        <v>0</v>
      </c>
      <c r="AB748" s="34">
        <v>0</v>
      </c>
      <c r="AC748" s="34">
        <v>0</v>
      </c>
      <c r="AD748" s="34">
        <v>0</v>
      </c>
      <c r="AE748" s="34">
        <f t="shared" si="177"/>
        <v>0</v>
      </c>
      <c r="AF748" s="34">
        <f t="shared" si="178"/>
        <v>9999</v>
      </c>
      <c r="AG748" s="34">
        <f t="shared" si="179"/>
        <v>9999</v>
      </c>
      <c r="AH748" s="34">
        <v>0</v>
      </c>
      <c r="AI748" s="34">
        <v>0</v>
      </c>
      <c r="AJ748" s="35">
        <v>0</v>
      </c>
      <c r="AK748" s="35">
        <v>0</v>
      </c>
      <c r="AL748" s="35">
        <v>0</v>
      </c>
      <c r="AM748" s="34">
        <v>1.3</v>
      </c>
      <c r="AN748" s="34">
        <f t="shared" si="180"/>
        <v>0</v>
      </c>
      <c r="AO748" s="35">
        <v>100</v>
      </c>
      <c r="AP748" s="35">
        <v>100</v>
      </c>
      <c r="AQ748" t="s">
        <v>82</v>
      </c>
      <c r="AR748">
        <v>4</v>
      </c>
      <c r="AS748" s="34">
        <v>0.5</v>
      </c>
      <c r="AT748" t="s">
        <v>83</v>
      </c>
      <c r="AU748" s="35">
        <f t="shared" si="190"/>
        <v>0</v>
      </c>
      <c r="AV748" s="35">
        <f t="shared" si="181"/>
        <v>0</v>
      </c>
      <c r="AW748" s="35">
        <f t="shared" si="182"/>
        <v>9999</v>
      </c>
      <c r="AX748" s="35">
        <f t="shared" si="183"/>
        <v>9999</v>
      </c>
      <c r="AY748" s="35">
        <f t="shared" si="184"/>
        <v>0</v>
      </c>
      <c r="AZ748" s="35">
        <f t="shared" si="185"/>
        <v>0</v>
      </c>
      <c r="BA748" s="27" t="str">
        <f t="shared" si="186"/>
        <v>Kelipatan Kirim/Master box &gt; 3x FC+index</v>
      </c>
      <c r="BB748" s="34">
        <v>0.00026325</v>
      </c>
      <c r="BC748" s="34">
        <f t="shared" si="187"/>
        <v>0</v>
      </c>
      <c r="BD748" s="34" t="e">
        <f t="shared" si="188"/>
        <v>#REF!</v>
      </c>
      <c r="BE748" s="34">
        <v>0.08</v>
      </c>
      <c r="BF748" s="34">
        <f t="shared" si="191"/>
        <v>0</v>
      </c>
      <c r="BG748" s="34" t="e">
        <f t="shared" si="189"/>
        <v>#REF!</v>
      </c>
      <c r="BH748" t="str">
        <f>IF(AT748="UDARA","U","N")&amp;LEFT($C$4,2)&amp;MID($C$4,4,2)&amp;LEFT(A748,3)&amp;MID(E748,2,2)&amp;VLOOKUP(E748,Acuan_Reference!C:L,10,0)</f>
        <v>N1501MKS71AA</v>
      </c>
      <c r="BI748" t="s">
        <v>84</v>
      </c>
      <c r="BJ748" t="s">
        <v>119</v>
      </c>
      <c r="BK748" t="s">
        <v>86</v>
      </c>
      <c r="BL748" t="s">
        <v>87</v>
      </c>
    </row>
    <row r="749" hidden="1" spans="1:64">
      <c r="A749" t="s">
        <v>102</v>
      </c>
      <c r="B749" t="s">
        <v>75</v>
      </c>
      <c r="C749" t="s">
        <v>76</v>
      </c>
      <c r="D749" t="s">
        <v>123</v>
      </c>
      <c r="E749" t="s">
        <v>176</v>
      </c>
      <c r="F749" t="s">
        <v>177</v>
      </c>
      <c r="G749" t="s">
        <v>173</v>
      </c>
      <c r="H749" t="s">
        <v>81</v>
      </c>
      <c r="I749" s="34">
        <v>15300</v>
      </c>
      <c r="J749" s="35">
        <v>0</v>
      </c>
      <c r="K749" s="35">
        <v>0</v>
      </c>
      <c r="L749" s="35">
        <v>0</v>
      </c>
      <c r="M749" s="35">
        <v>0</v>
      </c>
      <c r="N749" s="35">
        <v>0</v>
      </c>
      <c r="O749" s="35">
        <v>0</v>
      </c>
      <c r="P749" s="35">
        <v>0</v>
      </c>
      <c r="Q749" s="35">
        <v>2</v>
      </c>
      <c r="R749" s="35">
        <v>310</v>
      </c>
      <c r="S749" s="35">
        <v>237</v>
      </c>
      <c r="T749" s="35">
        <v>143</v>
      </c>
      <c r="U749" s="35">
        <v>149</v>
      </c>
      <c r="V749" s="34">
        <v>176.33333333333</v>
      </c>
      <c r="W749" s="34">
        <f t="shared" si="176"/>
        <v>160.666666666667</v>
      </c>
      <c r="X749" s="35">
        <v>14</v>
      </c>
      <c r="Y749" s="35">
        <v>0</v>
      </c>
      <c r="Z749" s="35">
        <v>0</v>
      </c>
      <c r="AA749" s="34">
        <v>439</v>
      </c>
      <c r="AB749" s="34">
        <v>0</v>
      </c>
      <c r="AC749" s="34">
        <v>0</v>
      </c>
      <c r="AD749" s="34">
        <v>0</v>
      </c>
      <c r="AE749" s="34">
        <f t="shared" si="177"/>
        <v>439</v>
      </c>
      <c r="AF749" s="34">
        <f t="shared" si="178"/>
        <v>2.48960302457472</v>
      </c>
      <c r="AG749" s="34">
        <f t="shared" si="179"/>
        <v>2.73236514522822</v>
      </c>
      <c r="AH749" s="34">
        <v>0</v>
      </c>
      <c r="AI749" s="34">
        <v>0</v>
      </c>
      <c r="AJ749" s="35">
        <v>0</v>
      </c>
      <c r="AK749" s="35">
        <v>297</v>
      </c>
      <c r="AL749" s="35">
        <v>190</v>
      </c>
      <c r="AM749" s="34">
        <v>0.8</v>
      </c>
      <c r="AN749" s="34">
        <f t="shared" si="180"/>
        <v>128.533333333333</v>
      </c>
      <c r="AO749" s="35">
        <v>100</v>
      </c>
      <c r="AP749" s="35">
        <v>100</v>
      </c>
      <c r="AQ749" t="s">
        <v>82</v>
      </c>
      <c r="AR749">
        <v>8</v>
      </c>
      <c r="AS749" s="34">
        <v>0.1</v>
      </c>
      <c r="AT749" t="s">
        <v>83</v>
      </c>
      <c r="AU749" s="35">
        <f t="shared" si="190"/>
        <v>0</v>
      </c>
      <c r="AV749" s="35">
        <f t="shared" si="181"/>
        <v>0</v>
      </c>
      <c r="AW749" s="35">
        <f t="shared" si="182"/>
        <v>2.73236514522822</v>
      </c>
      <c r="AX749" s="35">
        <f t="shared" si="183"/>
        <v>1.54979253112033</v>
      </c>
      <c r="AY749" s="35">
        <f t="shared" si="184"/>
        <v>0</v>
      </c>
      <c r="AZ749" s="35">
        <f t="shared" si="185"/>
        <v>0</v>
      </c>
      <c r="BA749" s="27" t="str">
        <f t="shared" si="186"/>
        <v>3</v>
      </c>
      <c r="BB749" s="34">
        <v>0.00026325</v>
      </c>
      <c r="BC749" s="34">
        <f t="shared" si="187"/>
        <v>0</v>
      </c>
      <c r="BD749" s="34" t="e">
        <f t="shared" si="188"/>
        <v>#REF!</v>
      </c>
      <c r="BE749" s="34">
        <v>0.08</v>
      </c>
      <c r="BF749" s="34">
        <f t="shared" si="191"/>
        <v>0</v>
      </c>
      <c r="BG749" s="34" t="e">
        <f t="shared" si="189"/>
        <v>#REF!</v>
      </c>
      <c r="BH749" t="str">
        <f>IF(AT749="UDARA","U","N")&amp;LEFT($C$4,2)&amp;MID($C$4,4,2)&amp;LEFT(A749,3)&amp;MID(E749,2,2)&amp;VLOOKUP(E749,Acuan_Reference!C:L,10,0)</f>
        <v>N1501MLG71AA</v>
      </c>
      <c r="BI749" t="s">
        <v>84</v>
      </c>
      <c r="BJ749" t="s">
        <v>119</v>
      </c>
      <c r="BK749" t="s">
        <v>86</v>
      </c>
      <c r="BL749" t="s">
        <v>87</v>
      </c>
    </row>
    <row r="750" hidden="1" spans="1:64">
      <c r="A750" t="s">
        <v>103</v>
      </c>
      <c r="B750" t="s">
        <v>75</v>
      </c>
      <c r="C750" t="s">
        <v>76</v>
      </c>
      <c r="D750" t="s">
        <v>123</v>
      </c>
      <c r="E750" t="s">
        <v>176</v>
      </c>
      <c r="F750" t="s">
        <v>177</v>
      </c>
      <c r="G750" t="s">
        <v>173</v>
      </c>
      <c r="H750" t="s">
        <v>81</v>
      </c>
      <c r="I750" s="34">
        <v>15300</v>
      </c>
      <c r="J750" s="35">
        <v>0</v>
      </c>
      <c r="K750" s="35">
        <v>0</v>
      </c>
      <c r="L750" s="35">
        <v>0</v>
      </c>
      <c r="M750" s="35">
        <v>0</v>
      </c>
      <c r="N750" s="35">
        <v>0</v>
      </c>
      <c r="O750" s="35">
        <v>0</v>
      </c>
      <c r="P750" s="35">
        <v>0</v>
      </c>
      <c r="Q750" s="35">
        <v>0</v>
      </c>
      <c r="R750" s="35">
        <v>0</v>
      </c>
      <c r="S750" s="35">
        <v>0</v>
      </c>
      <c r="T750" s="35">
        <v>0</v>
      </c>
      <c r="U750" s="35">
        <v>0</v>
      </c>
      <c r="V750" s="34">
        <v>0</v>
      </c>
      <c r="W750" s="34">
        <f t="shared" si="176"/>
        <v>0</v>
      </c>
      <c r="X750" s="35">
        <v>0</v>
      </c>
      <c r="Y750" s="35">
        <v>0</v>
      </c>
      <c r="Z750" s="35">
        <v>0</v>
      </c>
      <c r="AA750" s="34">
        <v>0</v>
      </c>
      <c r="AB750" s="34">
        <v>0</v>
      </c>
      <c r="AC750" s="34">
        <v>0</v>
      </c>
      <c r="AD750" s="34">
        <v>0</v>
      </c>
      <c r="AE750" s="34">
        <f t="shared" si="177"/>
        <v>0</v>
      </c>
      <c r="AF750" s="34">
        <f t="shared" si="178"/>
        <v>9999</v>
      </c>
      <c r="AG750" s="34">
        <f t="shared" si="179"/>
        <v>9999</v>
      </c>
      <c r="AH750" s="34">
        <v>0</v>
      </c>
      <c r="AI750" s="34">
        <v>0</v>
      </c>
      <c r="AJ750" s="35">
        <v>0</v>
      </c>
      <c r="AK750" s="35">
        <v>0</v>
      </c>
      <c r="AL750" s="35">
        <v>0</v>
      </c>
      <c r="AM750" s="34">
        <v>1.3</v>
      </c>
      <c r="AN750" s="34">
        <f t="shared" si="180"/>
        <v>0</v>
      </c>
      <c r="AO750" s="35">
        <v>100</v>
      </c>
      <c r="AP750" s="35">
        <v>100</v>
      </c>
      <c r="AQ750" t="s">
        <v>82</v>
      </c>
      <c r="AR750">
        <v>2</v>
      </c>
      <c r="AS750" s="34">
        <v>0.36666666666667</v>
      </c>
      <c r="AT750" t="s">
        <v>83</v>
      </c>
      <c r="AU750" s="35">
        <f t="shared" si="190"/>
        <v>0</v>
      </c>
      <c r="AV750" s="35">
        <f t="shared" si="181"/>
        <v>0</v>
      </c>
      <c r="AW750" s="35">
        <f t="shared" si="182"/>
        <v>9999</v>
      </c>
      <c r="AX750" s="35">
        <f t="shared" si="183"/>
        <v>9999</v>
      </c>
      <c r="AY750" s="35">
        <f t="shared" si="184"/>
        <v>0</v>
      </c>
      <c r="AZ750" s="35">
        <f t="shared" si="185"/>
        <v>0</v>
      </c>
      <c r="BA750" s="27" t="str">
        <f t="shared" si="186"/>
        <v>Kelipatan Kirim/Master box &gt; 3x FC+index</v>
      </c>
      <c r="BB750" s="34">
        <v>0.00026325</v>
      </c>
      <c r="BC750" s="34">
        <f t="shared" si="187"/>
        <v>0</v>
      </c>
      <c r="BD750" s="34" t="e">
        <f t="shared" si="188"/>
        <v>#REF!</v>
      </c>
      <c r="BE750" s="34">
        <v>0.08</v>
      </c>
      <c r="BF750" s="34">
        <f t="shared" si="191"/>
        <v>0</v>
      </c>
      <c r="BG750" s="34" t="e">
        <f t="shared" si="189"/>
        <v>#REF!</v>
      </c>
      <c r="BH750" t="str">
        <f>IF(AT750="UDARA","U","N")&amp;LEFT($C$4,2)&amp;MID($C$4,4,2)&amp;LEFT(A750,3)&amp;MID(E750,2,2)&amp;VLOOKUP(E750,Acuan_Reference!C:L,10,0)</f>
        <v>N1501NAD71AA</v>
      </c>
      <c r="BI750" t="s">
        <v>84</v>
      </c>
      <c r="BJ750" t="s">
        <v>119</v>
      </c>
      <c r="BK750" t="s">
        <v>86</v>
      </c>
      <c r="BL750" t="s">
        <v>87</v>
      </c>
    </row>
    <row r="751" hidden="1" spans="1:64">
      <c r="A751" t="s">
        <v>104</v>
      </c>
      <c r="B751" t="s">
        <v>75</v>
      </c>
      <c r="C751" t="s">
        <v>76</v>
      </c>
      <c r="D751" t="s">
        <v>123</v>
      </c>
      <c r="E751" t="s">
        <v>176</v>
      </c>
      <c r="F751" t="s">
        <v>177</v>
      </c>
      <c r="G751" t="s">
        <v>173</v>
      </c>
      <c r="H751" t="s">
        <v>81</v>
      </c>
      <c r="I751" s="34">
        <v>15300</v>
      </c>
      <c r="J751" s="35">
        <v>0</v>
      </c>
      <c r="K751" s="35">
        <v>0</v>
      </c>
      <c r="L751" s="35">
        <v>0</v>
      </c>
      <c r="M751" s="35">
        <v>0</v>
      </c>
      <c r="N751" s="35">
        <v>0</v>
      </c>
      <c r="O751" s="35">
        <v>0</v>
      </c>
      <c r="P751" s="35">
        <v>0</v>
      </c>
      <c r="Q751" s="35">
        <v>0</v>
      </c>
      <c r="R751" s="35">
        <v>0</v>
      </c>
      <c r="S751" s="35">
        <v>0</v>
      </c>
      <c r="T751" s="35">
        <v>0</v>
      </c>
      <c r="U751" s="35">
        <v>0</v>
      </c>
      <c r="V751" s="34">
        <v>0</v>
      </c>
      <c r="W751" s="34">
        <f t="shared" si="176"/>
        <v>0</v>
      </c>
      <c r="X751" s="35">
        <v>0</v>
      </c>
      <c r="Y751" s="35">
        <v>0</v>
      </c>
      <c r="Z751" s="35">
        <v>0</v>
      </c>
      <c r="AA751" s="34">
        <v>0</v>
      </c>
      <c r="AB751" s="34">
        <v>0</v>
      </c>
      <c r="AC751" s="34">
        <v>0</v>
      </c>
      <c r="AD751" s="34">
        <v>0</v>
      </c>
      <c r="AE751" s="34">
        <f t="shared" si="177"/>
        <v>0</v>
      </c>
      <c r="AF751" s="34">
        <f t="shared" si="178"/>
        <v>9999</v>
      </c>
      <c r="AG751" s="34">
        <f t="shared" si="179"/>
        <v>9999</v>
      </c>
      <c r="AH751" s="34">
        <v>0</v>
      </c>
      <c r="AI751" s="34">
        <v>0</v>
      </c>
      <c r="AJ751" s="35">
        <v>0</v>
      </c>
      <c r="AK751" s="35">
        <v>0</v>
      </c>
      <c r="AL751" s="35">
        <v>0</v>
      </c>
      <c r="AM751" s="34">
        <v>1</v>
      </c>
      <c r="AN751" s="34">
        <f t="shared" si="180"/>
        <v>0</v>
      </c>
      <c r="AO751" s="35">
        <v>100</v>
      </c>
      <c r="AP751" s="35">
        <v>100</v>
      </c>
      <c r="AQ751" t="s">
        <v>82</v>
      </c>
      <c r="AR751">
        <v>4</v>
      </c>
      <c r="AS751" s="34">
        <v>0.26666666666667</v>
      </c>
      <c r="AT751" t="s">
        <v>83</v>
      </c>
      <c r="AU751" s="35">
        <f t="shared" si="190"/>
        <v>0</v>
      </c>
      <c r="AV751" s="35">
        <f t="shared" si="181"/>
        <v>0</v>
      </c>
      <c r="AW751" s="35">
        <f t="shared" si="182"/>
        <v>9999</v>
      </c>
      <c r="AX751" s="35">
        <f t="shared" si="183"/>
        <v>9999</v>
      </c>
      <c r="AY751" s="35">
        <f t="shared" si="184"/>
        <v>0</v>
      </c>
      <c r="AZ751" s="35">
        <f t="shared" si="185"/>
        <v>0</v>
      </c>
      <c r="BA751" s="27" t="str">
        <f t="shared" si="186"/>
        <v>Kelipatan Kirim/Master box &gt; 3x FC+index</v>
      </c>
      <c r="BB751" s="34">
        <v>0.00026325</v>
      </c>
      <c r="BC751" s="34">
        <f t="shared" si="187"/>
        <v>0</v>
      </c>
      <c r="BD751" s="34" t="e">
        <f t="shared" si="188"/>
        <v>#REF!</v>
      </c>
      <c r="BE751" s="34">
        <v>0.08</v>
      </c>
      <c r="BF751" s="34">
        <f t="shared" si="191"/>
        <v>0</v>
      </c>
      <c r="BG751" s="34" t="e">
        <f t="shared" si="189"/>
        <v>#REF!</v>
      </c>
      <c r="BH751" t="str">
        <f>IF(AT751="UDARA","U","N")&amp;LEFT($C$4,2)&amp;MID($C$4,4,2)&amp;LEFT(A751,3)&amp;MID(E751,2,2)&amp;VLOOKUP(E751,Acuan_Reference!C:L,10,0)</f>
        <v>N1501PDG71AA</v>
      </c>
      <c r="BI751" t="s">
        <v>84</v>
      </c>
      <c r="BJ751" t="s">
        <v>119</v>
      </c>
      <c r="BK751" t="s">
        <v>86</v>
      </c>
      <c r="BL751" t="s">
        <v>87</v>
      </c>
    </row>
    <row r="752" hidden="1" spans="1:64">
      <c r="A752" t="s">
        <v>105</v>
      </c>
      <c r="B752" t="s">
        <v>75</v>
      </c>
      <c r="C752" t="s">
        <v>76</v>
      </c>
      <c r="D752" t="s">
        <v>123</v>
      </c>
      <c r="E752" t="s">
        <v>176</v>
      </c>
      <c r="F752" t="s">
        <v>177</v>
      </c>
      <c r="G752" t="s">
        <v>173</v>
      </c>
      <c r="H752" t="s">
        <v>81</v>
      </c>
      <c r="I752" s="34">
        <v>15300</v>
      </c>
      <c r="J752" s="35">
        <v>0</v>
      </c>
      <c r="K752" s="35">
        <v>0</v>
      </c>
      <c r="L752" s="35">
        <v>0</v>
      </c>
      <c r="M752" s="35">
        <v>0</v>
      </c>
      <c r="N752" s="35">
        <v>0</v>
      </c>
      <c r="O752" s="35">
        <v>0</v>
      </c>
      <c r="P752" s="35">
        <v>0</v>
      </c>
      <c r="Q752" s="35">
        <v>0</v>
      </c>
      <c r="R752" s="35">
        <v>0</v>
      </c>
      <c r="S752" s="35">
        <v>0</v>
      </c>
      <c r="T752" s="35">
        <v>0</v>
      </c>
      <c r="U752" s="35">
        <v>0</v>
      </c>
      <c r="V752" s="34">
        <v>0</v>
      </c>
      <c r="W752" s="34">
        <f t="shared" si="176"/>
        <v>0</v>
      </c>
      <c r="X752" s="35">
        <v>0</v>
      </c>
      <c r="Y752" s="35">
        <v>0</v>
      </c>
      <c r="Z752" s="35">
        <v>0</v>
      </c>
      <c r="AA752" s="34">
        <v>0</v>
      </c>
      <c r="AB752" s="34">
        <v>0</v>
      </c>
      <c r="AC752" s="34">
        <v>0</v>
      </c>
      <c r="AD752" s="34">
        <v>0</v>
      </c>
      <c r="AE752" s="34">
        <f t="shared" si="177"/>
        <v>0</v>
      </c>
      <c r="AF752" s="34">
        <f t="shared" si="178"/>
        <v>9999</v>
      </c>
      <c r="AG752" s="34">
        <f t="shared" si="179"/>
        <v>9999</v>
      </c>
      <c r="AH752" s="34">
        <v>0</v>
      </c>
      <c r="AI752" s="34">
        <v>0</v>
      </c>
      <c r="AJ752" s="35">
        <v>0</v>
      </c>
      <c r="AK752" s="35">
        <v>0</v>
      </c>
      <c r="AL752" s="35">
        <v>0</v>
      </c>
      <c r="AM752" s="34">
        <v>1</v>
      </c>
      <c r="AN752" s="34">
        <f t="shared" si="180"/>
        <v>0</v>
      </c>
      <c r="AO752" s="35">
        <v>100</v>
      </c>
      <c r="AP752" s="35">
        <v>100</v>
      </c>
      <c r="AQ752" t="s">
        <v>82</v>
      </c>
      <c r="AR752">
        <v>4</v>
      </c>
      <c r="AS752" s="34">
        <v>0.26666666666667</v>
      </c>
      <c r="AT752" t="s">
        <v>83</v>
      </c>
      <c r="AU752" s="35">
        <f t="shared" si="190"/>
        <v>0</v>
      </c>
      <c r="AV752" s="35">
        <f t="shared" si="181"/>
        <v>0</v>
      </c>
      <c r="AW752" s="35">
        <f t="shared" si="182"/>
        <v>9999</v>
      </c>
      <c r="AX752" s="35">
        <f t="shared" si="183"/>
        <v>9999</v>
      </c>
      <c r="AY752" s="35">
        <f t="shared" si="184"/>
        <v>0</v>
      </c>
      <c r="AZ752" s="35">
        <f t="shared" si="185"/>
        <v>0</v>
      </c>
      <c r="BA752" s="27" t="str">
        <f t="shared" si="186"/>
        <v>Kelipatan Kirim/Master box &gt; 3x FC+index</v>
      </c>
      <c r="BB752" s="34">
        <v>0.00026325</v>
      </c>
      <c r="BC752" s="34">
        <f t="shared" si="187"/>
        <v>0</v>
      </c>
      <c r="BD752" s="34" t="e">
        <f t="shared" si="188"/>
        <v>#REF!</v>
      </c>
      <c r="BE752" s="34">
        <v>0.08</v>
      </c>
      <c r="BF752" s="34">
        <f t="shared" si="191"/>
        <v>0</v>
      </c>
      <c r="BG752" s="34" t="e">
        <f t="shared" si="189"/>
        <v>#REF!</v>
      </c>
      <c r="BH752" t="str">
        <f>IF(AT752="UDARA","U","N")&amp;LEFT($C$4,2)&amp;MID($C$4,4,2)&amp;LEFT(A752,3)&amp;MID(E752,2,2)&amp;VLOOKUP(E752,Acuan_Reference!C:L,10,0)</f>
        <v>N1501PKB71AA</v>
      </c>
      <c r="BI752" t="s">
        <v>84</v>
      </c>
      <c r="BJ752" t="s">
        <v>119</v>
      </c>
      <c r="BK752" t="s">
        <v>86</v>
      </c>
      <c r="BL752" t="s">
        <v>87</v>
      </c>
    </row>
    <row r="753" hidden="1" spans="1:64">
      <c r="A753" t="s">
        <v>106</v>
      </c>
      <c r="B753" t="s">
        <v>75</v>
      </c>
      <c r="C753" t="s">
        <v>76</v>
      </c>
      <c r="D753" t="s">
        <v>123</v>
      </c>
      <c r="E753" t="s">
        <v>176</v>
      </c>
      <c r="F753" t="s">
        <v>177</v>
      </c>
      <c r="G753" t="s">
        <v>173</v>
      </c>
      <c r="H753" t="s">
        <v>81</v>
      </c>
      <c r="I753" s="34">
        <v>15300</v>
      </c>
      <c r="J753" s="35">
        <v>0</v>
      </c>
      <c r="K753" s="35">
        <v>0</v>
      </c>
      <c r="L753" s="35">
        <v>0</v>
      </c>
      <c r="M753" s="35">
        <v>0</v>
      </c>
      <c r="N753" s="35">
        <v>0</v>
      </c>
      <c r="O753" s="35">
        <v>0</v>
      </c>
      <c r="P753" s="35">
        <v>0</v>
      </c>
      <c r="Q753" s="35">
        <v>0</v>
      </c>
      <c r="R753" s="35">
        <v>0</v>
      </c>
      <c r="S753" s="35">
        <v>0</v>
      </c>
      <c r="T753" s="35">
        <v>0</v>
      </c>
      <c r="U753" s="35">
        <v>0</v>
      </c>
      <c r="V753" s="34">
        <v>0</v>
      </c>
      <c r="W753" s="34">
        <f t="shared" si="176"/>
        <v>0</v>
      </c>
      <c r="X753" s="35">
        <v>0</v>
      </c>
      <c r="Y753" s="35">
        <v>0</v>
      </c>
      <c r="Z753" s="35">
        <v>0</v>
      </c>
      <c r="AA753" s="34">
        <v>0</v>
      </c>
      <c r="AB753" s="34">
        <v>0</v>
      </c>
      <c r="AC753" s="34">
        <v>0</v>
      </c>
      <c r="AD753" s="34">
        <v>0</v>
      </c>
      <c r="AE753" s="34">
        <f t="shared" si="177"/>
        <v>0</v>
      </c>
      <c r="AF753" s="34">
        <f t="shared" si="178"/>
        <v>9999</v>
      </c>
      <c r="AG753" s="34">
        <f t="shared" si="179"/>
        <v>9999</v>
      </c>
      <c r="AH753" s="34">
        <v>0</v>
      </c>
      <c r="AI753" s="34">
        <v>0</v>
      </c>
      <c r="AJ753" s="35">
        <v>0</v>
      </c>
      <c r="AK753" s="35">
        <v>0</v>
      </c>
      <c r="AL753" s="35">
        <v>0</v>
      </c>
      <c r="AM753" s="34">
        <v>0.9</v>
      </c>
      <c r="AN753" s="34">
        <f t="shared" si="180"/>
        <v>0</v>
      </c>
      <c r="AO753" s="35">
        <v>100</v>
      </c>
      <c r="AP753" s="35">
        <v>100</v>
      </c>
      <c r="AQ753" t="s">
        <v>82</v>
      </c>
      <c r="AR753">
        <v>4</v>
      </c>
      <c r="AS753" s="34">
        <v>0.16666666666667</v>
      </c>
      <c r="AT753" t="s">
        <v>83</v>
      </c>
      <c r="AU753" s="35">
        <f t="shared" si="190"/>
        <v>0</v>
      </c>
      <c r="AV753" s="35">
        <f t="shared" si="181"/>
        <v>0</v>
      </c>
      <c r="AW753" s="35">
        <f t="shared" si="182"/>
        <v>9999</v>
      </c>
      <c r="AX753" s="35">
        <f t="shared" si="183"/>
        <v>9999</v>
      </c>
      <c r="AY753" s="35">
        <f t="shared" si="184"/>
        <v>0</v>
      </c>
      <c r="AZ753" s="35">
        <f t="shared" si="185"/>
        <v>0</v>
      </c>
      <c r="BA753" s="27" t="str">
        <f t="shared" si="186"/>
        <v>Kelipatan Kirim/Master box &gt; 3x FC+index</v>
      </c>
      <c r="BB753" s="34">
        <v>0.00026325</v>
      </c>
      <c r="BC753" s="34">
        <f t="shared" si="187"/>
        <v>0</v>
      </c>
      <c r="BD753" s="34" t="e">
        <f t="shared" si="188"/>
        <v>#REF!</v>
      </c>
      <c r="BE753" s="34">
        <v>0.08</v>
      </c>
      <c r="BF753" s="34">
        <f t="shared" si="191"/>
        <v>0</v>
      </c>
      <c r="BG753" s="34" t="e">
        <f t="shared" si="189"/>
        <v>#REF!</v>
      </c>
      <c r="BH753" t="str">
        <f>IF(AT753="UDARA","U","N")&amp;LEFT($C$4,2)&amp;MID($C$4,4,2)&amp;LEFT(A753,3)&amp;MID(E753,2,2)&amp;VLOOKUP(E753,Acuan_Reference!C:L,10,0)</f>
        <v>N1501PLB71AA</v>
      </c>
      <c r="BI753" t="s">
        <v>84</v>
      </c>
      <c r="BJ753" t="s">
        <v>119</v>
      </c>
      <c r="BK753" t="s">
        <v>86</v>
      </c>
      <c r="BL753" t="s">
        <v>87</v>
      </c>
    </row>
    <row r="754" hidden="1" spans="1:64">
      <c r="A754" t="s">
        <v>107</v>
      </c>
      <c r="B754" t="s">
        <v>75</v>
      </c>
      <c r="C754" t="s">
        <v>76</v>
      </c>
      <c r="D754" t="s">
        <v>123</v>
      </c>
      <c r="E754" t="s">
        <v>176</v>
      </c>
      <c r="F754" t="s">
        <v>177</v>
      </c>
      <c r="G754" t="s">
        <v>173</v>
      </c>
      <c r="H754" t="s">
        <v>81</v>
      </c>
      <c r="I754" s="34">
        <v>15300</v>
      </c>
      <c r="J754" s="35">
        <v>0</v>
      </c>
      <c r="K754" s="35">
        <v>0</v>
      </c>
      <c r="L754" s="35">
        <v>0</v>
      </c>
      <c r="M754" s="35">
        <v>0</v>
      </c>
      <c r="N754" s="35">
        <v>0</v>
      </c>
      <c r="O754" s="35">
        <v>0</v>
      </c>
      <c r="P754" s="35">
        <v>0</v>
      </c>
      <c r="Q754" s="35">
        <v>0</v>
      </c>
      <c r="R754" s="35">
        <v>0</v>
      </c>
      <c r="S754" s="35">
        <v>0</v>
      </c>
      <c r="T754" s="35">
        <v>0</v>
      </c>
      <c r="U754" s="35">
        <v>0</v>
      </c>
      <c r="V754" s="34">
        <v>0</v>
      </c>
      <c r="W754" s="34">
        <f t="shared" si="176"/>
        <v>0</v>
      </c>
      <c r="X754" s="35">
        <v>0</v>
      </c>
      <c r="Y754" s="35">
        <v>0</v>
      </c>
      <c r="Z754" s="35">
        <v>0</v>
      </c>
      <c r="AA754" s="34">
        <v>0</v>
      </c>
      <c r="AB754" s="34">
        <v>0</v>
      </c>
      <c r="AC754" s="34">
        <v>0</v>
      </c>
      <c r="AD754" s="34">
        <v>0</v>
      </c>
      <c r="AE754" s="34">
        <f t="shared" si="177"/>
        <v>0</v>
      </c>
      <c r="AF754" s="34">
        <f t="shared" si="178"/>
        <v>9999</v>
      </c>
      <c r="AG754" s="34">
        <f t="shared" si="179"/>
        <v>9999</v>
      </c>
      <c r="AH754" s="34">
        <v>0</v>
      </c>
      <c r="AI754" s="34">
        <v>0</v>
      </c>
      <c r="AJ754" s="35">
        <v>0</v>
      </c>
      <c r="AK754" s="35">
        <v>0</v>
      </c>
      <c r="AL754" s="35">
        <v>0</v>
      </c>
      <c r="AM754" s="34">
        <v>1.3</v>
      </c>
      <c r="AN754" s="34">
        <f t="shared" si="180"/>
        <v>0</v>
      </c>
      <c r="AO754" s="35">
        <v>100</v>
      </c>
      <c r="AP754" s="35">
        <v>100</v>
      </c>
      <c r="AQ754" t="s">
        <v>82</v>
      </c>
      <c r="AR754">
        <v>2</v>
      </c>
      <c r="AS754" s="34">
        <v>0.43333333333333</v>
      </c>
      <c r="AT754" t="s">
        <v>83</v>
      </c>
      <c r="AU754" s="35">
        <f t="shared" si="190"/>
        <v>0</v>
      </c>
      <c r="AV754" s="35">
        <f t="shared" si="181"/>
        <v>0</v>
      </c>
      <c r="AW754" s="35">
        <f t="shared" si="182"/>
        <v>9999</v>
      </c>
      <c r="AX754" s="35">
        <f t="shared" si="183"/>
        <v>9999</v>
      </c>
      <c r="AY754" s="35">
        <f t="shared" si="184"/>
        <v>0</v>
      </c>
      <c r="AZ754" s="35">
        <f t="shared" si="185"/>
        <v>0</v>
      </c>
      <c r="BA754" s="27" t="str">
        <f t="shared" si="186"/>
        <v>Kelipatan Kirim/Master box &gt; 3x FC+index</v>
      </c>
      <c r="BB754" s="34">
        <v>0.00026325</v>
      </c>
      <c r="BC754" s="34">
        <f t="shared" si="187"/>
        <v>0</v>
      </c>
      <c r="BD754" s="34" t="e">
        <f t="shared" si="188"/>
        <v>#REF!</v>
      </c>
      <c r="BE754" s="34">
        <v>0.08</v>
      </c>
      <c r="BF754" s="34">
        <f t="shared" si="191"/>
        <v>0</v>
      </c>
      <c r="BG754" s="34" t="e">
        <f t="shared" si="189"/>
        <v>#REF!</v>
      </c>
      <c r="BH754" t="str">
        <f>IF(AT754="UDARA","U","N")&amp;LEFT($C$4,2)&amp;MID($C$4,4,2)&amp;LEFT(A754,3)&amp;MID(E754,2,2)&amp;VLOOKUP(E754,Acuan_Reference!C:L,10,0)</f>
        <v>N1501PTK71AA</v>
      </c>
      <c r="BI754" t="s">
        <v>84</v>
      </c>
      <c r="BJ754" t="s">
        <v>119</v>
      </c>
      <c r="BK754" t="s">
        <v>86</v>
      </c>
      <c r="BL754" t="s">
        <v>87</v>
      </c>
    </row>
    <row r="755" hidden="1" spans="1:64">
      <c r="A755" t="s">
        <v>108</v>
      </c>
      <c r="B755" t="s">
        <v>75</v>
      </c>
      <c r="C755" t="s">
        <v>76</v>
      </c>
      <c r="D755" t="s">
        <v>123</v>
      </c>
      <c r="E755" t="s">
        <v>176</v>
      </c>
      <c r="F755" t="s">
        <v>177</v>
      </c>
      <c r="G755" t="s">
        <v>173</v>
      </c>
      <c r="H755" t="s">
        <v>81</v>
      </c>
      <c r="I755" s="34">
        <v>15300</v>
      </c>
      <c r="J755" s="35">
        <v>0</v>
      </c>
      <c r="K755" s="35">
        <v>0</v>
      </c>
      <c r="L755" s="35">
        <v>0</v>
      </c>
      <c r="M755" s="35">
        <v>0</v>
      </c>
      <c r="N755" s="35">
        <v>0</v>
      </c>
      <c r="O755" s="35">
        <v>0</v>
      </c>
      <c r="P755" s="35">
        <v>0</v>
      </c>
      <c r="Q755" s="35">
        <v>0</v>
      </c>
      <c r="R755" s="35">
        <v>145</v>
      </c>
      <c r="S755" s="35">
        <v>15</v>
      </c>
      <c r="T755" s="35">
        <v>39</v>
      </c>
      <c r="U755" s="35">
        <v>19</v>
      </c>
      <c r="V755" s="34">
        <v>24.333333333333</v>
      </c>
      <c r="W755" s="34">
        <f t="shared" si="176"/>
        <v>37.6666666666667</v>
      </c>
      <c r="X755" s="35">
        <v>-3</v>
      </c>
      <c r="Y755" s="35">
        <v>0</v>
      </c>
      <c r="Z755" s="35">
        <v>0</v>
      </c>
      <c r="AA755" s="34">
        <v>784</v>
      </c>
      <c r="AB755" s="34">
        <v>0</v>
      </c>
      <c r="AC755" s="34">
        <v>0</v>
      </c>
      <c r="AD755" s="34">
        <v>0</v>
      </c>
      <c r="AE755" s="34">
        <f t="shared" si="177"/>
        <v>784</v>
      </c>
      <c r="AF755" s="34">
        <f t="shared" si="178"/>
        <v>32.2191780821922</v>
      </c>
      <c r="AG755" s="34">
        <f t="shared" si="179"/>
        <v>20.8141592920354</v>
      </c>
      <c r="AH755" s="34">
        <v>0</v>
      </c>
      <c r="AI755" s="34">
        <v>0</v>
      </c>
      <c r="AJ755" s="35">
        <v>0</v>
      </c>
      <c r="AK755" s="35">
        <v>87</v>
      </c>
      <c r="AL755" s="35">
        <v>55</v>
      </c>
      <c r="AM755" s="34">
        <v>0.8</v>
      </c>
      <c r="AN755" s="34">
        <f t="shared" si="180"/>
        <v>30.1333333333333</v>
      </c>
      <c r="AO755" s="35">
        <v>100</v>
      </c>
      <c r="AP755" s="35">
        <v>100</v>
      </c>
      <c r="AQ755" t="s">
        <v>82</v>
      </c>
      <c r="AR755">
        <v>4</v>
      </c>
      <c r="AS755" s="34">
        <v>0.066666666666667</v>
      </c>
      <c r="AT755" t="s">
        <v>83</v>
      </c>
      <c r="AU755" s="35">
        <f t="shared" si="190"/>
        <v>0</v>
      </c>
      <c r="AV755" s="35">
        <f t="shared" si="181"/>
        <v>0</v>
      </c>
      <c r="AW755" s="35">
        <f t="shared" si="182"/>
        <v>20.8141592920354</v>
      </c>
      <c r="AX755" s="35">
        <f t="shared" si="183"/>
        <v>19.353982300885</v>
      </c>
      <c r="AY755" s="35">
        <f t="shared" si="184"/>
        <v>0</v>
      </c>
      <c r="AZ755" s="35">
        <f t="shared" si="185"/>
        <v>0</v>
      </c>
      <c r="BA755" s="27" t="str">
        <f t="shared" si="186"/>
        <v>Kelipatan Kirim/Master box &gt; 3x FC+index</v>
      </c>
      <c r="BB755" s="34">
        <v>0.00026325</v>
      </c>
      <c r="BC755" s="34">
        <f t="shared" si="187"/>
        <v>0</v>
      </c>
      <c r="BD755" s="34" t="e">
        <f t="shared" si="188"/>
        <v>#REF!</v>
      </c>
      <c r="BE755" s="34">
        <v>0.08</v>
      </c>
      <c r="BF755" s="34">
        <f t="shared" si="191"/>
        <v>0</v>
      </c>
      <c r="BG755" s="34" t="e">
        <f t="shared" si="189"/>
        <v>#REF!</v>
      </c>
      <c r="BH755" t="str">
        <f>IF(AT755="UDARA","U","N")&amp;LEFT($C$4,2)&amp;MID($C$4,4,2)&amp;LEFT(A755,3)&amp;MID(E755,2,2)&amp;VLOOKUP(E755,Acuan_Reference!C:L,10,0)</f>
        <v>N1501PWT71AA</v>
      </c>
      <c r="BI755" t="s">
        <v>84</v>
      </c>
      <c r="BJ755" t="s">
        <v>119</v>
      </c>
      <c r="BK755" t="s">
        <v>86</v>
      </c>
      <c r="BL755" t="s">
        <v>87</v>
      </c>
    </row>
    <row r="756" hidden="1" spans="1:64">
      <c r="A756" t="s">
        <v>109</v>
      </c>
      <c r="B756" t="s">
        <v>75</v>
      </c>
      <c r="C756" t="s">
        <v>76</v>
      </c>
      <c r="D756" t="s">
        <v>123</v>
      </c>
      <c r="E756" t="s">
        <v>176</v>
      </c>
      <c r="F756" t="s">
        <v>177</v>
      </c>
      <c r="G756" t="s">
        <v>173</v>
      </c>
      <c r="H756" t="s">
        <v>81</v>
      </c>
      <c r="I756" s="34">
        <v>15300</v>
      </c>
      <c r="J756" s="35">
        <v>0</v>
      </c>
      <c r="K756" s="35">
        <v>0</v>
      </c>
      <c r="L756" s="35">
        <v>0</v>
      </c>
      <c r="M756" s="35">
        <v>0</v>
      </c>
      <c r="N756" s="35">
        <v>0</v>
      </c>
      <c r="O756" s="35">
        <v>0</v>
      </c>
      <c r="P756" s="35">
        <v>0</v>
      </c>
      <c r="Q756" s="35">
        <v>0</v>
      </c>
      <c r="R756" s="35">
        <v>494</v>
      </c>
      <c r="S756" s="35">
        <v>117</v>
      </c>
      <c r="T756" s="35">
        <v>135</v>
      </c>
      <c r="U756" s="35">
        <v>179</v>
      </c>
      <c r="V756" s="34">
        <v>143.66666666667</v>
      </c>
      <c r="W756" s="34">
        <f t="shared" si="176"/>
        <v>173</v>
      </c>
      <c r="X756" s="35">
        <v>3</v>
      </c>
      <c r="Y756" s="35">
        <v>0</v>
      </c>
      <c r="Z756" s="35">
        <v>0</v>
      </c>
      <c r="AA756" s="34">
        <v>1266</v>
      </c>
      <c r="AB756" s="34">
        <v>0</v>
      </c>
      <c r="AC756" s="34">
        <v>0</v>
      </c>
      <c r="AD756" s="34">
        <v>0</v>
      </c>
      <c r="AE756" s="34">
        <f t="shared" si="177"/>
        <v>1266</v>
      </c>
      <c r="AF756" s="34">
        <f t="shared" si="178"/>
        <v>8.81206496519701</v>
      </c>
      <c r="AG756" s="34">
        <f t="shared" si="179"/>
        <v>7.31791907514451</v>
      </c>
      <c r="AH756" s="34">
        <v>0</v>
      </c>
      <c r="AI756" s="34">
        <v>0</v>
      </c>
      <c r="AJ756" s="35">
        <v>0</v>
      </c>
      <c r="AK756" s="35">
        <v>330</v>
      </c>
      <c r="AL756" s="35">
        <v>205</v>
      </c>
      <c r="AM756" s="34">
        <v>0.6</v>
      </c>
      <c r="AN756" s="34">
        <f t="shared" si="180"/>
        <v>103.8</v>
      </c>
      <c r="AO756" s="35">
        <v>100</v>
      </c>
      <c r="AP756" s="35">
        <v>100</v>
      </c>
      <c r="AQ756" t="s">
        <v>82</v>
      </c>
      <c r="AR756">
        <v>8</v>
      </c>
      <c r="AS756" s="34">
        <v>0.1</v>
      </c>
      <c r="AT756" t="s">
        <v>83</v>
      </c>
      <c r="AU756" s="35">
        <f t="shared" si="190"/>
        <v>0</v>
      </c>
      <c r="AV756" s="35">
        <f t="shared" si="181"/>
        <v>0</v>
      </c>
      <c r="AW756" s="35">
        <f t="shared" si="182"/>
        <v>7.31791907514451</v>
      </c>
      <c r="AX756" s="35">
        <f t="shared" si="183"/>
        <v>6.13294797687861</v>
      </c>
      <c r="AY756" s="35">
        <f t="shared" si="184"/>
        <v>0</v>
      </c>
      <c r="AZ756" s="35">
        <f t="shared" si="185"/>
        <v>0</v>
      </c>
      <c r="BA756" s="27" t="str">
        <f t="shared" si="186"/>
        <v>Kelipatan Kirim/Master box &gt; 3x FC+index</v>
      </c>
      <c r="BB756" s="34">
        <v>0.00026325</v>
      </c>
      <c r="BC756" s="34">
        <f t="shared" si="187"/>
        <v>0</v>
      </c>
      <c r="BD756" s="34" t="e">
        <f t="shared" si="188"/>
        <v>#REF!</v>
      </c>
      <c r="BE756" s="34">
        <v>0.08</v>
      </c>
      <c r="BF756" s="34">
        <f t="shared" si="191"/>
        <v>0</v>
      </c>
      <c r="BG756" s="34" t="e">
        <f t="shared" si="189"/>
        <v>#REF!</v>
      </c>
      <c r="BH756" t="str">
        <f>IF(AT756="UDARA","U","N")&amp;LEFT($C$4,2)&amp;MID($C$4,4,2)&amp;LEFT(A756,3)&amp;MID(E756,2,2)&amp;VLOOKUP(E756,Acuan_Reference!C:L,10,0)</f>
        <v>N1501SBY71AA</v>
      </c>
      <c r="BI756" t="s">
        <v>84</v>
      </c>
      <c r="BJ756" t="s">
        <v>119</v>
      </c>
      <c r="BK756" t="s">
        <v>86</v>
      </c>
      <c r="BL756" t="s">
        <v>87</v>
      </c>
    </row>
    <row r="757" hidden="1" spans="1:64">
      <c r="A757" t="s">
        <v>110</v>
      </c>
      <c r="B757" t="s">
        <v>75</v>
      </c>
      <c r="C757" t="s">
        <v>76</v>
      </c>
      <c r="D757" t="s">
        <v>123</v>
      </c>
      <c r="E757" t="s">
        <v>176</v>
      </c>
      <c r="F757" t="s">
        <v>177</v>
      </c>
      <c r="G757" t="s">
        <v>173</v>
      </c>
      <c r="H757" t="s">
        <v>81</v>
      </c>
      <c r="I757" s="34">
        <v>15300</v>
      </c>
      <c r="J757" s="35">
        <v>0</v>
      </c>
      <c r="K757" s="35">
        <v>0</v>
      </c>
      <c r="L757" s="35">
        <v>0</v>
      </c>
      <c r="M757" s="35">
        <v>0</v>
      </c>
      <c r="N757" s="35">
        <v>0</v>
      </c>
      <c r="O757" s="35">
        <v>0</v>
      </c>
      <c r="P757" s="35">
        <v>0</v>
      </c>
      <c r="Q757" s="35">
        <v>0</v>
      </c>
      <c r="R757" s="35">
        <v>822</v>
      </c>
      <c r="S757" s="35">
        <v>167</v>
      </c>
      <c r="T757" s="35">
        <v>233</v>
      </c>
      <c r="U757" s="35">
        <v>140</v>
      </c>
      <c r="V757" s="34">
        <v>180</v>
      </c>
      <c r="W757" s="34">
        <f t="shared" si="176"/>
        <v>236.333333333333</v>
      </c>
      <c r="X757" s="35">
        <v>60</v>
      </c>
      <c r="Y757" s="35">
        <v>0</v>
      </c>
      <c r="Z757" s="35">
        <v>0</v>
      </c>
      <c r="AA757" s="34">
        <v>411</v>
      </c>
      <c r="AB757" s="34">
        <v>0</v>
      </c>
      <c r="AC757" s="34">
        <v>0</v>
      </c>
      <c r="AD757" s="34">
        <v>0</v>
      </c>
      <c r="AE757" s="34">
        <f t="shared" si="177"/>
        <v>411</v>
      </c>
      <c r="AF757" s="34">
        <f t="shared" si="178"/>
        <v>2.28333333333333</v>
      </c>
      <c r="AG757" s="34">
        <f t="shared" si="179"/>
        <v>1.73906911142454</v>
      </c>
      <c r="AH757" s="34">
        <v>0</v>
      </c>
      <c r="AI757" s="34">
        <v>0</v>
      </c>
      <c r="AJ757" s="35">
        <v>0</v>
      </c>
      <c r="AK757" s="35">
        <v>534</v>
      </c>
      <c r="AL757" s="35">
        <v>336</v>
      </c>
      <c r="AM757" s="34">
        <v>0.7</v>
      </c>
      <c r="AN757" s="34">
        <f t="shared" si="180"/>
        <v>165.433333333333</v>
      </c>
      <c r="AO757" s="35">
        <v>100</v>
      </c>
      <c r="AP757" s="35">
        <v>100</v>
      </c>
      <c r="AQ757" t="s">
        <v>82</v>
      </c>
      <c r="AR757">
        <v>8</v>
      </c>
      <c r="AS757" s="34">
        <v>0.066666666666667</v>
      </c>
      <c r="AT757" t="s">
        <v>83</v>
      </c>
      <c r="AU757" s="35">
        <f t="shared" si="190"/>
        <v>67.825</v>
      </c>
      <c r="AV757" s="35">
        <f t="shared" si="181"/>
        <v>100</v>
      </c>
      <c r="AW757" s="35">
        <f t="shared" si="182"/>
        <v>2.16220028208745</v>
      </c>
      <c r="AX757" s="35">
        <f t="shared" si="183"/>
        <v>0.740479548660085</v>
      </c>
      <c r="AY757" s="35">
        <f t="shared" si="184"/>
        <v>100</v>
      </c>
      <c r="AZ757" s="35">
        <f t="shared" si="185"/>
        <v>0</v>
      </c>
      <c r="BA757" s="27" t="str">
        <f t="shared" si="186"/>
        <v>3</v>
      </c>
      <c r="BB757" s="34">
        <v>0.00026325</v>
      </c>
      <c r="BC757" s="34">
        <f t="shared" si="187"/>
        <v>0</v>
      </c>
      <c r="BD757" s="34" t="e">
        <f t="shared" si="188"/>
        <v>#REF!</v>
      </c>
      <c r="BE757" s="34">
        <v>0.08</v>
      </c>
      <c r="BF757" s="34">
        <f t="shared" si="191"/>
        <v>8</v>
      </c>
      <c r="BG757" s="34" t="e">
        <f t="shared" si="189"/>
        <v>#REF!</v>
      </c>
      <c r="BH757" t="str">
        <f>IF(AT757="UDARA","U","N")&amp;LEFT($C$4,2)&amp;MID($C$4,4,2)&amp;LEFT(A757,3)&amp;MID(E757,2,2)&amp;VLOOKUP(E757,Acuan_Reference!C:L,10,0)</f>
        <v>N1501SLO71AA</v>
      </c>
      <c r="BI757" t="s">
        <v>84</v>
      </c>
      <c r="BJ757" t="s">
        <v>119</v>
      </c>
      <c r="BK757" t="s">
        <v>86</v>
      </c>
      <c r="BL757" t="s">
        <v>87</v>
      </c>
    </row>
    <row r="758" hidden="1" spans="1:64">
      <c r="A758" t="s">
        <v>111</v>
      </c>
      <c r="B758" t="s">
        <v>75</v>
      </c>
      <c r="C758" t="s">
        <v>76</v>
      </c>
      <c r="D758" t="s">
        <v>123</v>
      </c>
      <c r="E758" t="s">
        <v>176</v>
      </c>
      <c r="F758" t="s">
        <v>177</v>
      </c>
      <c r="G758" t="s">
        <v>173</v>
      </c>
      <c r="H758" t="s">
        <v>81</v>
      </c>
      <c r="I758" s="34">
        <v>15300</v>
      </c>
      <c r="J758" s="35">
        <v>0</v>
      </c>
      <c r="K758" s="35">
        <v>0</v>
      </c>
      <c r="L758" s="35">
        <v>0</v>
      </c>
      <c r="M758" s="35">
        <v>0</v>
      </c>
      <c r="N758" s="35">
        <v>0</v>
      </c>
      <c r="O758" s="35">
        <v>0</v>
      </c>
      <c r="P758" s="35">
        <v>0</v>
      </c>
      <c r="Q758" s="35">
        <v>0</v>
      </c>
      <c r="R758" s="35">
        <v>0</v>
      </c>
      <c r="S758" s="35">
        <v>0</v>
      </c>
      <c r="T758" s="35">
        <v>0</v>
      </c>
      <c r="U758" s="35">
        <v>0</v>
      </c>
      <c r="V758" s="34">
        <v>0</v>
      </c>
      <c r="W758" s="34">
        <f t="shared" si="176"/>
        <v>0</v>
      </c>
      <c r="X758" s="35">
        <v>0</v>
      </c>
      <c r="Y758" s="35">
        <v>0</v>
      </c>
      <c r="Z758" s="35">
        <v>0</v>
      </c>
      <c r="AA758" s="34">
        <v>0</v>
      </c>
      <c r="AB758" s="34">
        <v>0</v>
      </c>
      <c r="AC758" s="34">
        <v>0</v>
      </c>
      <c r="AD758" s="34">
        <v>0</v>
      </c>
      <c r="AE758" s="34">
        <f t="shared" si="177"/>
        <v>0</v>
      </c>
      <c r="AF758" s="34">
        <f t="shared" si="178"/>
        <v>9999</v>
      </c>
      <c r="AG758" s="34">
        <f t="shared" si="179"/>
        <v>9999</v>
      </c>
      <c r="AH758" s="34">
        <v>0</v>
      </c>
      <c r="AI758" s="34">
        <v>0</v>
      </c>
      <c r="AJ758" s="35">
        <v>0</v>
      </c>
      <c r="AK758" s="35">
        <v>0</v>
      </c>
      <c r="AL758" s="35">
        <v>0</v>
      </c>
      <c r="AM758" s="34">
        <v>1.5</v>
      </c>
      <c r="AN758" s="34">
        <f t="shared" si="180"/>
        <v>0</v>
      </c>
      <c r="AO758" s="35">
        <v>100</v>
      </c>
      <c r="AP758" s="35">
        <v>100</v>
      </c>
      <c r="AQ758" t="s">
        <v>82</v>
      </c>
      <c r="AR758">
        <v>2</v>
      </c>
      <c r="AS758" s="34">
        <v>0.53333333333333</v>
      </c>
      <c r="AT758" t="s">
        <v>83</v>
      </c>
      <c r="AU758" s="35">
        <f t="shared" si="190"/>
        <v>0</v>
      </c>
      <c r="AV758" s="35">
        <f t="shared" si="181"/>
        <v>0</v>
      </c>
      <c r="AW758" s="35">
        <f t="shared" si="182"/>
        <v>9999</v>
      </c>
      <c r="AX758" s="35">
        <f t="shared" si="183"/>
        <v>9999</v>
      </c>
      <c r="AY758" s="35">
        <f t="shared" si="184"/>
        <v>0</v>
      </c>
      <c r="AZ758" s="35">
        <f t="shared" si="185"/>
        <v>0</v>
      </c>
      <c r="BA758" s="27" t="str">
        <f t="shared" si="186"/>
        <v>Kelipatan Kirim/Master box &gt; 3x FC+index</v>
      </c>
      <c r="BB758" s="34">
        <v>0.00026325</v>
      </c>
      <c r="BC758" s="34">
        <f t="shared" si="187"/>
        <v>0</v>
      </c>
      <c r="BD758" s="34" t="e">
        <f t="shared" si="188"/>
        <v>#REF!</v>
      </c>
      <c r="BE758" s="34">
        <v>0.08</v>
      </c>
      <c r="BF758" s="34">
        <f t="shared" si="191"/>
        <v>0</v>
      </c>
      <c r="BG758" s="34" t="e">
        <f t="shared" si="189"/>
        <v>#REF!</v>
      </c>
      <c r="BH758" t="str">
        <f>IF(AT758="UDARA","U","N")&amp;LEFT($C$4,2)&amp;MID($C$4,4,2)&amp;LEFT(A758,3)&amp;MID(E758,2,2)&amp;VLOOKUP(E758,Acuan_Reference!C:L,10,0)</f>
        <v>N1501SMD71AA</v>
      </c>
      <c r="BI758" t="s">
        <v>84</v>
      </c>
      <c r="BJ758" t="s">
        <v>119</v>
      </c>
      <c r="BK758" t="s">
        <v>86</v>
      </c>
      <c r="BL758" t="s">
        <v>87</v>
      </c>
    </row>
    <row r="759" hidden="1" spans="1:64">
      <c r="A759" t="s">
        <v>112</v>
      </c>
      <c r="B759" t="s">
        <v>75</v>
      </c>
      <c r="C759" t="s">
        <v>76</v>
      </c>
      <c r="D759" t="s">
        <v>123</v>
      </c>
      <c r="E759" t="s">
        <v>176</v>
      </c>
      <c r="F759" t="s">
        <v>177</v>
      </c>
      <c r="G759" t="s">
        <v>173</v>
      </c>
      <c r="H759" t="s">
        <v>81</v>
      </c>
      <c r="I759" s="34">
        <v>15300</v>
      </c>
      <c r="J759" s="35">
        <v>0</v>
      </c>
      <c r="K759" s="35">
        <v>0</v>
      </c>
      <c r="L759" s="35">
        <v>0</v>
      </c>
      <c r="M759" s="35">
        <v>0</v>
      </c>
      <c r="N759" s="35">
        <v>0</v>
      </c>
      <c r="O759" s="35">
        <v>0</v>
      </c>
      <c r="P759" s="35">
        <v>0</v>
      </c>
      <c r="Q759" s="35">
        <v>0</v>
      </c>
      <c r="R759" s="35">
        <v>188</v>
      </c>
      <c r="S759" s="35">
        <v>926</v>
      </c>
      <c r="T759" s="35">
        <v>232</v>
      </c>
      <c r="U759" s="35">
        <v>249</v>
      </c>
      <c r="V759" s="34">
        <v>469</v>
      </c>
      <c r="W759" s="34">
        <f t="shared" si="176"/>
        <v>283.666666666667</v>
      </c>
      <c r="X759" s="35">
        <v>30</v>
      </c>
      <c r="Y759" s="35">
        <v>0</v>
      </c>
      <c r="Z759" s="35">
        <v>0</v>
      </c>
      <c r="AA759" s="34">
        <v>1161</v>
      </c>
      <c r="AB759" s="34">
        <v>0</v>
      </c>
      <c r="AC759" s="34">
        <v>0</v>
      </c>
      <c r="AD759" s="34">
        <v>0</v>
      </c>
      <c r="AE759" s="34">
        <f t="shared" si="177"/>
        <v>1161</v>
      </c>
      <c r="AF759" s="34">
        <f t="shared" si="178"/>
        <v>2.47547974413646</v>
      </c>
      <c r="AG759" s="34">
        <f t="shared" si="179"/>
        <v>4.09283196239718</v>
      </c>
      <c r="AH759" s="34">
        <v>0</v>
      </c>
      <c r="AI759" s="34">
        <v>0</v>
      </c>
      <c r="AJ759" s="35">
        <v>0</v>
      </c>
      <c r="AK759" s="35">
        <v>601</v>
      </c>
      <c r="AL759" s="35">
        <v>370</v>
      </c>
      <c r="AM759" s="34">
        <v>0.7</v>
      </c>
      <c r="AN759" s="34">
        <f t="shared" si="180"/>
        <v>198.566666666667</v>
      </c>
      <c r="AO759" s="35">
        <v>100</v>
      </c>
      <c r="AP759" s="35">
        <v>100</v>
      </c>
      <c r="AQ759" t="s">
        <v>82</v>
      </c>
      <c r="AR759">
        <v>8</v>
      </c>
      <c r="AS759" s="34">
        <v>0.066666666666667</v>
      </c>
      <c r="AT759" t="s">
        <v>83</v>
      </c>
      <c r="AU759" s="35">
        <f t="shared" si="190"/>
        <v>0</v>
      </c>
      <c r="AV759" s="35">
        <f t="shared" si="181"/>
        <v>0</v>
      </c>
      <c r="AW759" s="35">
        <f t="shared" si="182"/>
        <v>4.09283196239718</v>
      </c>
      <c r="AX759" s="35">
        <f t="shared" si="183"/>
        <v>2.78848413631022</v>
      </c>
      <c r="AY759" s="35">
        <f t="shared" si="184"/>
        <v>0</v>
      </c>
      <c r="AZ759" s="35">
        <f t="shared" si="185"/>
        <v>0</v>
      </c>
      <c r="BA759" s="27" t="str">
        <f t="shared" si="186"/>
        <v>3</v>
      </c>
      <c r="BB759" s="34">
        <v>0.00026325</v>
      </c>
      <c r="BC759" s="34">
        <f t="shared" si="187"/>
        <v>0</v>
      </c>
      <c r="BD759" s="34" t="e">
        <f t="shared" si="188"/>
        <v>#REF!</v>
      </c>
      <c r="BE759" s="34">
        <v>0.08</v>
      </c>
      <c r="BF759" s="34">
        <f t="shared" si="191"/>
        <v>0</v>
      </c>
      <c r="BG759" s="34" t="e">
        <f t="shared" si="189"/>
        <v>#REF!</v>
      </c>
      <c r="BH759" t="str">
        <f>IF(AT759="UDARA","U","N")&amp;LEFT($C$4,2)&amp;MID($C$4,4,2)&amp;LEFT(A759,3)&amp;MID(E759,2,2)&amp;VLOOKUP(E759,Acuan_Reference!C:L,10,0)</f>
        <v>N1501SMG71AA</v>
      </c>
      <c r="BI759" t="s">
        <v>84</v>
      </c>
      <c r="BJ759" t="s">
        <v>119</v>
      </c>
      <c r="BK759" t="s">
        <v>86</v>
      </c>
      <c r="BL759" t="s">
        <v>87</v>
      </c>
    </row>
    <row r="760" hidden="1" spans="1:64">
      <c r="A760" t="s">
        <v>113</v>
      </c>
      <c r="B760" t="s">
        <v>75</v>
      </c>
      <c r="C760" t="s">
        <v>76</v>
      </c>
      <c r="D760" t="s">
        <v>123</v>
      </c>
      <c r="E760" t="s">
        <v>176</v>
      </c>
      <c r="F760" t="s">
        <v>177</v>
      </c>
      <c r="G760" t="s">
        <v>173</v>
      </c>
      <c r="H760" t="s">
        <v>81</v>
      </c>
      <c r="I760" s="34">
        <v>15300</v>
      </c>
      <c r="J760" s="35">
        <v>0</v>
      </c>
      <c r="K760" s="35">
        <v>0</v>
      </c>
      <c r="L760" s="35">
        <v>0</v>
      </c>
      <c r="M760" s="35">
        <v>0</v>
      </c>
      <c r="N760" s="35">
        <v>0</v>
      </c>
      <c r="O760" s="35">
        <v>0</v>
      </c>
      <c r="P760" s="35">
        <v>0</v>
      </c>
      <c r="Q760" s="35">
        <v>0</v>
      </c>
      <c r="R760" s="35">
        <v>298</v>
      </c>
      <c r="S760" s="35">
        <v>74</v>
      </c>
      <c r="T760" s="35">
        <v>26</v>
      </c>
      <c r="U760" s="35">
        <v>23</v>
      </c>
      <c r="V760" s="34">
        <v>41</v>
      </c>
      <c r="W760" s="34">
        <f t="shared" si="176"/>
        <v>53</v>
      </c>
      <c r="X760" s="35">
        <v>18</v>
      </c>
      <c r="Y760" s="35">
        <v>0</v>
      </c>
      <c r="Z760" s="35">
        <v>0</v>
      </c>
      <c r="AA760" s="34">
        <v>471</v>
      </c>
      <c r="AB760" s="34">
        <v>0</v>
      </c>
      <c r="AC760" s="34">
        <v>0</v>
      </c>
      <c r="AD760" s="34">
        <v>0</v>
      </c>
      <c r="AE760" s="34">
        <f t="shared" si="177"/>
        <v>471</v>
      </c>
      <c r="AF760" s="34">
        <f t="shared" si="178"/>
        <v>11.4878048780488</v>
      </c>
      <c r="AG760" s="34">
        <f t="shared" si="179"/>
        <v>8.88679245283019</v>
      </c>
      <c r="AH760" s="34">
        <v>0</v>
      </c>
      <c r="AI760" s="34">
        <v>0</v>
      </c>
      <c r="AJ760" s="35">
        <v>0</v>
      </c>
      <c r="AK760" s="35">
        <v>201</v>
      </c>
      <c r="AL760" s="35">
        <v>110</v>
      </c>
      <c r="AM760" s="34">
        <v>0.25</v>
      </c>
      <c r="AN760" s="34">
        <f t="shared" si="180"/>
        <v>13.25</v>
      </c>
      <c r="AO760" s="35">
        <v>100</v>
      </c>
      <c r="AP760" s="35">
        <v>100</v>
      </c>
      <c r="AQ760" t="s">
        <v>82</v>
      </c>
      <c r="AR760">
        <v>12</v>
      </c>
      <c r="AS760" s="34">
        <v>0.033333333333333</v>
      </c>
      <c r="AT760" t="s">
        <v>83</v>
      </c>
      <c r="AU760" s="35">
        <f t="shared" si="190"/>
        <v>0</v>
      </c>
      <c r="AV760" s="35">
        <f t="shared" si="181"/>
        <v>0</v>
      </c>
      <c r="AW760" s="35">
        <f t="shared" si="182"/>
        <v>8.88679245283019</v>
      </c>
      <c r="AX760" s="35">
        <f t="shared" si="183"/>
        <v>6.81132075471698</v>
      </c>
      <c r="AY760" s="35">
        <f t="shared" si="184"/>
        <v>0</v>
      </c>
      <c r="AZ760" s="35">
        <f t="shared" si="185"/>
        <v>0</v>
      </c>
      <c r="BA760" s="27" t="str">
        <f t="shared" si="186"/>
        <v>Kelipatan Kirim/Master box &gt; 3x FC+index</v>
      </c>
      <c r="BB760" s="34">
        <v>0.00026325</v>
      </c>
      <c r="BC760" s="34">
        <f t="shared" si="187"/>
        <v>0</v>
      </c>
      <c r="BD760" s="34" t="e">
        <f t="shared" si="188"/>
        <v>#REF!</v>
      </c>
      <c r="BE760" s="34">
        <v>0.08</v>
      </c>
      <c r="BF760" s="34">
        <f t="shared" si="191"/>
        <v>0</v>
      </c>
      <c r="BG760" s="34" t="e">
        <f t="shared" si="189"/>
        <v>#REF!</v>
      </c>
      <c r="BH760" t="str">
        <f>IF(AT760="UDARA","U","N")&amp;LEFT($C$4,2)&amp;MID($C$4,4,2)&amp;LEFT(A760,3)&amp;MID(E760,2,2)&amp;VLOOKUP(E760,Acuan_Reference!C:L,10,0)</f>
        <v>N1501TGR71AA</v>
      </c>
      <c r="BI760" t="s">
        <v>84</v>
      </c>
      <c r="BJ760" t="s">
        <v>119</v>
      </c>
      <c r="BK760" t="s">
        <v>86</v>
      </c>
      <c r="BL760" t="s">
        <v>87</v>
      </c>
    </row>
    <row r="761" hidden="1" spans="1:64">
      <c r="A761" t="s">
        <v>114</v>
      </c>
      <c r="B761" t="s">
        <v>75</v>
      </c>
      <c r="C761" t="s">
        <v>76</v>
      </c>
      <c r="D761" t="s">
        <v>123</v>
      </c>
      <c r="E761" t="s">
        <v>176</v>
      </c>
      <c r="F761" t="s">
        <v>177</v>
      </c>
      <c r="G761" t="s">
        <v>173</v>
      </c>
      <c r="H761" t="s">
        <v>81</v>
      </c>
      <c r="I761" s="34">
        <v>15300</v>
      </c>
      <c r="J761" s="35">
        <v>0</v>
      </c>
      <c r="K761" s="35">
        <v>0</v>
      </c>
      <c r="L761" s="35">
        <v>0</v>
      </c>
      <c r="M761" s="35">
        <v>0</v>
      </c>
      <c r="N761" s="35">
        <v>0</v>
      </c>
      <c r="O761" s="35">
        <v>0</v>
      </c>
      <c r="P761" s="35">
        <v>0</v>
      </c>
      <c r="Q761" s="35">
        <v>0</v>
      </c>
      <c r="R761" s="35">
        <v>53</v>
      </c>
      <c r="S761" s="35">
        <v>93</v>
      </c>
      <c r="T761" s="35">
        <v>21</v>
      </c>
      <c r="U761" s="35">
        <v>18</v>
      </c>
      <c r="V761" s="34">
        <v>44</v>
      </c>
      <c r="W761" s="34">
        <f t="shared" si="176"/>
        <v>28.3333333333333</v>
      </c>
      <c r="X761" s="35">
        <v>22</v>
      </c>
      <c r="Y761" s="35">
        <v>0</v>
      </c>
      <c r="Z761" s="35">
        <v>0</v>
      </c>
      <c r="AA761" s="34">
        <v>2793</v>
      </c>
      <c r="AB761" s="34">
        <v>0</v>
      </c>
      <c r="AC761" s="34">
        <v>0</v>
      </c>
      <c r="AD761" s="34">
        <v>0</v>
      </c>
      <c r="AE761" s="34">
        <f t="shared" si="177"/>
        <v>2793</v>
      </c>
      <c r="AF761" s="34">
        <f t="shared" si="178"/>
        <v>63.4772727272727</v>
      </c>
      <c r="AG761" s="34">
        <f t="shared" si="179"/>
        <v>98.5764705882353</v>
      </c>
      <c r="AH761" s="34">
        <v>0</v>
      </c>
      <c r="AI761" s="34">
        <v>0</v>
      </c>
      <c r="AJ761" s="35">
        <v>0</v>
      </c>
      <c r="AK761" s="35">
        <v>79</v>
      </c>
      <c r="AL761" s="35">
        <v>46</v>
      </c>
      <c r="AM761" s="34">
        <v>0.7</v>
      </c>
      <c r="AN761" s="34">
        <f t="shared" si="180"/>
        <v>19.8333333333333</v>
      </c>
      <c r="AO761" s="35">
        <v>100</v>
      </c>
      <c r="AP761" s="35">
        <v>100</v>
      </c>
      <c r="AQ761" t="s">
        <v>82</v>
      </c>
      <c r="AR761">
        <v>8</v>
      </c>
      <c r="AS761" s="34">
        <v>0.066666666666667</v>
      </c>
      <c r="AT761" t="s">
        <v>83</v>
      </c>
      <c r="AU761" s="35">
        <f t="shared" si="190"/>
        <v>0</v>
      </c>
      <c r="AV761" s="35">
        <f t="shared" si="181"/>
        <v>0</v>
      </c>
      <c r="AW761" s="35">
        <f t="shared" si="182"/>
        <v>98.5764705882353</v>
      </c>
      <c r="AX761" s="35">
        <f t="shared" si="183"/>
        <v>96.9529411764706</v>
      </c>
      <c r="AY761" s="35">
        <f t="shared" si="184"/>
        <v>0</v>
      </c>
      <c r="AZ761" s="35">
        <f t="shared" si="185"/>
        <v>0</v>
      </c>
      <c r="BA761" s="27" t="str">
        <f t="shared" si="186"/>
        <v>Kelipatan Kirim/Master box &gt; 3x FC+index</v>
      </c>
      <c r="BB761" s="34">
        <v>0.00026325</v>
      </c>
      <c r="BC761" s="34">
        <f t="shared" si="187"/>
        <v>0</v>
      </c>
      <c r="BD761" s="34" t="e">
        <f t="shared" si="188"/>
        <v>#REF!</v>
      </c>
      <c r="BE761" s="34">
        <v>0.08</v>
      </c>
      <c r="BF761" s="34">
        <f t="shared" si="191"/>
        <v>0</v>
      </c>
      <c r="BG761" s="34" t="e">
        <f t="shared" si="189"/>
        <v>#REF!</v>
      </c>
      <c r="BH761" t="str">
        <f>IF(AT761="UDARA","U","N")&amp;LEFT($C$4,2)&amp;MID($C$4,4,2)&amp;LEFT(A761,3)&amp;MID(E761,2,2)&amp;VLOOKUP(E761,Acuan_Reference!C:L,10,0)</f>
        <v>N1501YGY71AA</v>
      </c>
      <c r="BI761" t="s">
        <v>84</v>
      </c>
      <c r="BJ761" t="s">
        <v>119</v>
      </c>
      <c r="BK761" t="s">
        <v>86</v>
      </c>
      <c r="BL761" t="s">
        <v>87</v>
      </c>
    </row>
    <row r="762" hidden="1" spans="1:64">
      <c r="A762" t="s">
        <v>74</v>
      </c>
      <c r="B762" t="s">
        <v>75</v>
      </c>
      <c r="C762" t="s">
        <v>76</v>
      </c>
      <c r="D762" t="s">
        <v>141</v>
      </c>
      <c r="E762" t="s">
        <v>178</v>
      </c>
      <c r="F762" t="s">
        <v>179</v>
      </c>
      <c r="G762" t="s">
        <v>173</v>
      </c>
      <c r="H762" t="s">
        <v>81</v>
      </c>
      <c r="I762" s="34">
        <v>9826</v>
      </c>
      <c r="J762" s="35">
        <v>0</v>
      </c>
      <c r="K762" s="35">
        <v>0</v>
      </c>
      <c r="L762" s="35">
        <v>0</v>
      </c>
      <c r="M762" s="35">
        <v>0</v>
      </c>
      <c r="N762" s="35">
        <v>0</v>
      </c>
      <c r="O762" s="35">
        <v>0</v>
      </c>
      <c r="P762" s="35">
        <v>0</v>
      </c>
      <c r="Q762" s="35">
        <v>0</v>
      </c>
      <c r="R762" s="35">
        <v>10414</v>
      </c>
      <c r="S762" s="35">
        <v>20803</v>
      </c>
      <c r="T762" s="35">
        <v>22018</v>
      </c>
      <c r="U762" s="35">
        <v>24049</v>
      </c>
      <c r="V762" s="34">
        <v>22290</v>
      </c>
      <c r="W762" s="34">
        <f t="shared" si="176"/>
        <v>19355.6666666667</v>
      </c>
      <c r="X762" s="35">
        <v>8129</v>
      </c>
      <c r="Y762" s="35">
        <v>0</v>
      </c>
      <c r="Z762" s="35">
        <v>0</v>
      </c>
      <c r="AA762" s="34">
        <v>12753</v>
      </c>
      <c r="AB762" s="34">
        <v>0</v>
      </c>
      <c r="AC762" s="34">
        <v>3168</v>
      </c>
      <c r="AD762" s="34">
        <v>0</v>
      </c>
      <c r="AE762" s="34">
        <f t="shared" si="177"/>
        <v>15921</v>
      </c>
      <c r="AF762" s="34">
        <f t="shared" si="178"/>
        <v>0.714266487213997</v>
      </c>
      <c r="AG762" s="34">
        <f t="shared" si="179"/>
        <v>0.822549813146882</v>
      </c>
      <c r="AH762" s="34">
        <v>55152</v>
      </c>
      <c r="AI762" s="34">
        <v>0</v>
      </c>
      <c r="AJ762" s="35">
        <v>72000</v>
      </c>
      <c r="AK762" s="35">
        <v>10171</v>
      </c>
      <c r="AL762" s="35">
        <v>12000</v>
      </c>
      <c r="AM762" s="34">
        <v>0.7</v>
      </c>
      <c r="AN762" s="34">
        <f t="shared" si="180"/>
        <v>13548.9666666667</v>
      </c>
      <c r="AO762" s="35">
        <v>144</v>
      </c>
      <c r="AP762" s="35">
        <v>144</v>
      </c>
      <c r="AQ762" t="s">
        <v>82</v>
      </c>
      <c r="AR762">
        <v>8</v>
      </c>
      <c r="AS762" s="34">
        <v>0.066666666666667</v>
      </c>
      <c r="AT762" t="s">
        <v>83</v>
      </c>
      <c r="AU762" s="35">
        <f t="shared" si="190"/>
        <v>7220.975</v>
      </c>
      <c r="AV762" s="35">
        <f t="shared" si="181"/>
        <v>7344</v>
      </c>
      <c r="AW762" s="35">
        <f t="shared" si="182"/>
        <v>1.2019735822412</v>
      </c>
      <c r="AX762" s="35">
        <f t="shared" si="183"/>
        <v>0.582000103328913</v>
      </c>
      <c r="AY762" s="35">
        <f t="shared" si="184"/>
        <v>7344</v>
      </c>
      <c r="AZ762" s="35">
        <f t="shared" si="185"/>
        <v>7344</v>
      </c>
      <c r="BA762" s="27" t="str">
        <f t="shared" si="186"/>
        <v>3</v>
      </c>
      <c r="BB762" s="34">
        <v>7.095e-5</v>
      </c>
      <c r="BC762" s="34">
        <f t="shared" si="187"/>
        <v>0.5210568</v>
      </c>
      <c r="BD762" s="34" t="e">
        <f t="shared" si="188"/>
        <v>#REF!</v>
      </c>
      <c r="BE762" s="34">
        <v>0.026</v>
      </c>
      <c r="BF762" s="34">
        <f t="shared" si="191"/>
        <v>190.944</v>
      </c>
      <c r="BG762" s="34" t="e">
        <f t="shared" si="189"/>
        <v>#REF!</v>
      </c>
      <c r="BH762" t="str">
        <f>IF(AT762="UDARA","U","N")&amp;LEFT($C$4,2)&amp;MID($C$4,4,2)&amp;LEFT(A762,3)&amp;MID(E762,2,2)&amp;VLOOKUP(E762,Acuan_Reference!C:L,10,0)</f>
        <v>N1501BDG71VB</v>
      </c>
      <c r="BI762" t="s">
        <v>84</v>
      </c>
      <c r="BJ762" t="s">
        <v>119</v>
      </c>
      <c r="BK762" t="s">
        <v>86</v>
      </c>
      <c r="BL762" t="s">
        <v>87</v>
      </c>
    </row>
    <row r="763" hidden="1" spans="1:64">
      <c r="A763" t="s">
        <v>88</v>
      </c>
      <c r="B763" t="s">
        <v>75</v>
      </c>
      <c r="C763" t="s">
        <v>76</v>
      </c>
      <c r="D763" t="s">
        <v>141</v>
      </c>
      <c r="E763" t="s">
        <v>178</v>
      </c>
      <c r="F763" t="s">
        <v>179</v>
      </c>
      <c r="G763" t="s">
        <v>173</v>
      </c>
      <c r="H763" t="s">
        <v>81</v>
      </c>
      <c r="I763" s="34">
        <v>9826</v>
      </c>
      <c r="J763" s="35">
        <v>0</v>
      </c>
      <c r="K763" s="35">
        <v>0</v>
      </c>
      <c r="L763" s="35">
        <v>0</v>
      </c>
      <c r="M763" s="35">
        <v>0</v>
      </c>
      <c r="N763" s="35">
        <v>0</v>
      </c>
      <c r="O763" s="35">
        <v>0</v>
      </c>
      <c r="P763" s="35">
        <v>0</v>
      </c>
      <c r="Q763" s="35">
        <v>0</v>
      </c>
      <c r="R763" s="35">
        <v>4630</v>
      </c>
      <c r="S763" s="35">
        <v>27960</v>
      </c>
      <c r="T763" s="35">
        <v>26550</v>
      </c>
      <c r="U763" s="35">
        <v>30574</v>
      </c>
      <c r="V763" s="34">
        <v>28361.333333333</v>
      </c>
      <c r="W763" s="34">
        <f t="shared" si="176"/>
        <v>23101.6666666667</v>
      </c>
      <c r="X763" s="35">
        <v>13184</v>
      </c>
      <c r="Y763" s="35">
        <v>0</v>
      </c>
      <c r="Z763" s="35">
        <v>0</v>
      </c>
      <c r="AA763" s="34">
        <v>10067</v>
      </c>
      <c r="AB763" s="34">
        <v>0</v>
      </c>
      <c r="AC763" s="34">
        <v>7200</v>
      </c>
      <c r="AD763" s="34">
        <v>0</v>
      </c>
      <c r="AE763" s="34">
        <f t="shared" si="177"/>
        <v>17267</v>
      </c>
      <c r="AF763" s="34">
        <f t="shared" si="178"/>
        <v>0.608821870151857</v>
      </c>
      <c r="AG763" s="34">
        <f t="shared" si="179"/>
        <v>0.747435249981964</v>
      </c>
      <c r="AH763" s="34">
        <v>55152</v>
      </c>
      <c r="AI763" s="34">
        <v>0</v>
      </c>
      <c r="AJ763" s="35">
        <v>72000</v>
      </c>
      <c r="AK763" s="35">
        <v>12205</v>
      </c>
      <c r="AL763" s="35">
        <v>12181</v>
      </c>
      <c r="AM763" s="34">
        <v>0.6</v>
      </c>
      <c r="AN763" s="34">
        <f t="shared" si="180"/>
        <v>13861</v>
      </c>
      <c r="AO763" s="35">
        <v>144</v>
      </c>
      <c r="AP763" s="35">
        <v>144</v>
      </c>
      <c r="AQ763" t="s">
        <v>82</v>
      </c>
      <c r="AR763">
        <v>8</v>
      </c>
      <c r="AS763" s="34">
        <v>0.033333333333333</v>
      </c>
      <c r="AT763" t="s">
        <v>83</v>
      </c>
      <c r="AU763" s="35">
        <f t="shared" si="190"/>
        <v>6581.25</v>
      </c>
      <c r="AV763" s="35">
        <f t="shared" si="181"/>
        <v>6624</v>
      </c>
      <c r="AW763" s="35">
        <f t="shared" si="182"/>
        <v>1.03416780896039</v>
      </c>
      <c r="AX763" s="35">
        <f t="shared" si="183"/>
        <v>0.506889834788255</v>
      </c>
      <c r="AY763" s="35">
        <f t="shared" si="184"/>
        <v>6624</v>
      </c>
      <c r="AZ763" s="35">
        <f t="shared" si="185"/>
        <v>6624</v>
      </c>
      <c r="BA763" s="27" t="str">
        <f t="shared" si="186"/>
        <v>3</v>
      </c>
      <c r="BB763" s="34">
        <v>7.095e-5</v>
      </c>
      <c r="BC763" s="34">
        <f t="shared" si="187"/>
        <v>0.4699728</v>
      </c>
      <c r="BD763" s="34" t="e">
        <f t="shared" si="188"/>
        <v>#REF!</v>
      </c>
      <c r="BE763" s="34">
        <v>0.026</v>
      </c>
      <c r="BF763" s="34">
        <f t="shared" si="191"/>
        <v>172.224</v>
      </c>
      <c r="BG763" s="34" t="e">
        <f t="shared" si="189"/>
        <v>#REF!</v>
      </c>
      <c r="BH763" t="str">
        <f>IF(AT763="UDARA","U","N")&amp;LEFT($C$4,2)&amp;MID($C$4,4,2)&amp;LEFT(A763,3)&amp;MID(E763,2,2)&amp;VLOOKUP(E763,Acuan_Reference!C:L,10,0)</f>
        <v>N1501BGR71VB</v>
      </c>
      <c r="BI763" t="s">
        <v>84</v>
      </c>
      <c r="BJ763" t="s">
        <v>119</v>
      </c>
      <c r="BK763" t="s">
        <v>86</v>
      </c>
      <c r="BL763" t="s">
        <v>87</v>
      </c>
    </row>
    <row r="764" hidden="1" spans="1:64">
      <c r="A764" t="s">
        <v>89</v>
      </c>
      <c r="B764" t="s">
        <v>75</v>
      </c>
      <c r="C764" t="s">
        <v>76</v>
      </c>
      <c r="D764" t="s">
        <v>141</v>
      </c>
      <c r="E764" t="s">
        <v>178</v>
      </c>
      <c r="F764" t="s">
        <v>179</v>
      </c>
      <c r="G764" t="s">
        <v>173</v>
      </c>
      <c r="H764" t="s">
        <v>81</v>
      </c>
      <c r="I764" s="34">
        <v>9826</v>
      </c>
      <c r="J764" s="35">
        <v>0</v>
      </c>
      <c r="K764" s="35">
        <v>0</v>
      </c>
      <c r="L764" s="35">
        <v>0</v>
      </c>
      <c r="M764" s="35">
        <v>0</v>
      </c>
      <c r="N764" s="35">
        <v>0</v>
      </c>
      <c r="O764" s="35">
        <v>0</v>
      </c>
      <c r="P764" s="35">
        <v>0</v>
      </c>
      <c r="Q764" s="35">
        <v>0</v>
      </c>
      <c r="R764" s="35">
        <v>3741</v>
      </c>
      <c r="S764" s="35">
        <v>20814</v>
      </c>
      <c r="T764" s="35">
        <v>16346</v>
      </c>
      <c r="U764" s="35">
        <v>17248</v>
      </c>
      <c r="V764" s="34">
        <v>18136</v>
      </c>
      <c r="W764" s="34">
        <f t="shared" si="176"/>
        <v>14531.3333333333</v>
      </c>
      <c r="X764" s="35">
        <v>7953</v>
      </c>
      <c r="Y764" s="35">
        <v>0</v>
      </c>
      <c r="Z764" s="35">
        <v>0</v>
      </c>
      <c r="AA764" s="34">
        <v>18046</v>
      </c>
      <c r="AB764" s="34">
        <v>0</v>
      </c>
      <c r="AC764" s="34">
        <v>8784</v>
      </c>
      <c r="AD764" s="34">
        <v>0</v>
      </c>
      <c r="AE764" s="34">
        <f t="shared" si="177"/>
        <v>26830</v>
      </c>
      <c r="AF764" s="34">
        <f t="shared" si="178"/>
        <v>1.47937803264226</v>
      </c>
      <c r="AG764" s="34">
        <f t="shared" si="179"/>
        <v>1.84635500298206</v>
      </c>
      <c r="AH764" s="34">
        <v>55152</v>
      </c>
      <c r="AI764" s="34">
        <v>0</v>
      </c>
      <c r="AJ764" s="35">
        <v>72000</v>
      </c>
      <c r="AK764" s="35">
        <v>8476</v>
      </c>
      <c r="AL764" s="35">
        <v>10000</v>
      </c>
      <c r="AM764" s="34">
        <v>1.3</v>
      </c>
      <c r="AN764" s="34">
        <f t="shared" si="180"/>
        <v>18890.7333333333</v>
      </c>
      <c r="AO764" s="35">
        <v>144</v>
      </c>
      <c r="AP764" s="35">
        <v>144</v>
      </c>
      <c r="AQ764" t="s">
        <v>82</v>
      </c>
      <c r="AR764">
        <v>4</v>
      </c>
      <c r="AS764" s="34">
        <v>0.53333333333333</v>
      </c>
      <c r="AT764" t="s">
        <v>83</v>
      </c>
      <c r="AU764" s="35">
        <f t="shared" si="190"/>
        <v>1545.55</v>
      </c>
      <c r="AV764" s="35">
        <f t="shared" si="181"/>
        <v>1584</v>
      </c>
      <c r="AW764" s="35">
        <f t="shared" si="182"/>
        <v>1.95536082947195</v>
      </c>
      <c r="AX764" s="35">
        <f t="shared" si="183"/>
        <v>1.2671927329449</v>
      </c>
      <c r="AY764" s="35">
        <f t="shared" si="184"/>
        <v>1584</v>
      </c>
      <c r="AZ764" s="35">
        <f t="shared" si="185"/>
        <v>1584</v>
      </c>
      <c r="BA764" s="27" t="str">
        <f t="shared" si="186"/>
        <v>3</v>
      </c>
      <c r="BB764" s="34">
        <v>7.095e-5</v>
      </c>
      <c r="BC764" s="34">
        <f t="shared" si="187"/>
        <v>0.1123848</v>
      </c>
      <c r="BD764" s="34" t="e">
        <f t="shared" si="188"/>
        <v>#REF!</v>
      </c>
      <c r="BE764" s="34">
        <v>0.026</v>
      </c>
      <c r="BF764" s="34">
        <f t="shared" si="191"/>
        <v>41.184</v>
      </c>
      <c r="BG764" s="34" t="e">
        <f t="shared" si="189"/>
        <v>#REF!</v>
      </c>
      <c r="BH764" t="str">
        <f>IF(AT764="UDARA","U","N")&amp;LEFT($C$4,2)&amp;MID($C$4,4,2)&amp;LEFT(A764,3)&amp;MID(E764,2,2)&amp;VLOOKUP(E764,Acuan_Reference!C:L,10,0)</f>
        <v>N1501BJM71VB</v>
      </c>
      <c r="BI764" t="s">
        <v>84</v>
      </c>
      <c r="BJ764" t="s">
        <v>119</v>
      </c>
      <c r="BK764" t="s">
        <v>86</v>
      </c>
      <c r="BL764" t="s">
        <v>87</v>
      </c>
    </row>
    <row r="765" hidden="1" spans="1:64">
      <c r="A765" t="s">
        <v>90</v>
      </c>
      <c r="B765" t="s">
        <v>75</v>
      </c>
      <c r="C765" t="s">
        <v>76</v>
      </c>
      <c r="D765" t="s">
        <v>141</v>
      </c>
      <c r="E765" t="s">
        <v>178</v>
      </c>
      <c r="F765" t="s">
        <v>179</v>
      </c>
      <c r="G765" t="s">
        <v>173</v>
      </c>
      <c r="H765" t="s">
        <v>81</v>
      </c>
      <c r="I765" s="34">
        <v>9826</v>
      </c>
      <c r="J765" s="35">
        <v>0</v>
      </c>
      <c r="K765" s="35">
        <v>0</v>
      </c>
      <c r="L765" s="35">
        <v>0</v>
      </c>
      <c r="M765" s="35">
        <v>0</v>
      </c>
      <c r="N765" s="35">
        <v>0</v>
      </c>
      <c r="O765" s="35">
        <v>0</v>
      </c>
      <c r="P765" s="35">
        <v>0</v>
      </c>
      <c r="Q765" s="35">
        <v>0</v>
      </c>
      <c r="R765" s="35">
        <v>5720</v>
      </c>
      <c r="S765" s="35">
        <v>4786</v>
      </c>
      <c r="T765" s="35">
        <v>25729</v>
      </c>
      <c r="U765" s="35">
        <v>23350</v>
      </c>
      <c r="V765" s="34">
        <v>17955</v>
      </c>
      <c r="W765" s="34">
        <f t="shared" si="176"/>
        <v>19359.6666666667</v>
      </c>
      <c r="X765" s="35">
        <v>10988</v>
      </c>
      <c r="Y765" s="35">
        <v>0</v>
      </c>
      <c r="Z765" s="35">
        <v>0</v>
      </c>
      <c r="AA765" s="34">
        <v>7117</v>
      </c>
      <c r="AB765" s="34">
        <v>0</v>
      </c>
      <c r="AC765" s="34">
        <v>0</v>
      </c>
      <c r="AD765" s="34">
        <v>6336</v>
      </c>
      <c r="AE765" s="34">
        <f t="shared" si="177"/>
        <v>13453</v>
      </c>
      <c r="AF765" s="34">
        <f t="shared" si="178"/>
        <v>0.749262043998886</v>
      </c>
      <c r="AG765" s="34">
        <f t="shared" si="179"/>
        <v>0.367619965908504</v>
      </c>
      <c r="AH765" s="34">
        <v>55152</v>
      </c>
      <c r="AI765" s="34">
        <v>0</v>
      </c>
      <c r="AJ765" s="35">
        <v>72000</v>
      </c>
      <c r="AK765" s="35">
        <v>9000</v>
      </c>
      <c r="AL765" s="35">
        <v>9000</v>
      </c>
      <c r="AM765" s="34">
        <v>0.6</v>
      </c>
      <c r="AN765" s="34">
        <f t="shared" si="180"/>
        <v>11615.8</v>
      </c>
      <c r="AO765" s="35">
        <v>144</v>
      </c>
      <c r="AP765" s="35">
        <v>144</v>
      </c>
      <c r="AQ765" t="s">
        <v>82</v>
      </c>
      <c r="AR765">
        <v>12</v>
      </c>
      <c r="AS765" s="34">
        <v>0.033333333333333</v>
      </c>
      <c r="AT765" t="s">
        <v>83</v>
      </c>
      <c r="AU765" s="35">
        <f t="shared" si="190"/>
        <v>5372.1</v>
      </c>
      <c r="AV765" s="35">
        <f t="shared" si="181"/>
        <v>5472</v>
      </c>
      <c r="AW765" s="35">
        <f t="shared" si="182"/>
        <v>0.977547822793092</v>
      </c>
      <c r="AX765" s="35">
        <f t="shared" si="183"/>
        <v>0.512663785533497</v>
      </c>
      <c r="AY765" s="35">
        <f t="shared" si="184"/>
        <v>5472</v>
      </c>
      <c r="AZ765" s="35">
        <f t="shared" si="185"/>
        <v>5472</v>
      </c>
      <c r="BA765" s="27" t="str">
        <f t="shared" si="186"/>
        <v>3</v>
      </c>
      <c r="BB765" s="34">
        <v>7.095e-5</v>
      </c>
      <c r="BC765" s="34">
        <f t="shared" si="187"/>
        <v>0.3882384</v>
      </c>
      <c r="BD765" s="34" t="e">
        <f t="shared" si="188"/>
        <v>#REF!</v>
      </c>
      <c r="BE765" s="34">
        <v>0.026</v>
      </c>
      <c r="BF765" s="34">
        <f t="shared" si="191"/>
        <v>142.272</v>
      </c>
      <c r="BG765" s="34" t="e">
        <f t="shared" si="189"/>
        <v>#REF!</v>
      </c>
      <c r="BH765" t="str">
        <f>IF(AT765="UDARA","U","N")&amp;LEFT($C$4,2)&amp;MID($C$4,4,2)&amp;LEFT(A765,3)&amp;MID(E765,2,2)&amp;VLOOKUP(E765,Acuan_Reference!C:L,10,0)</f>
        <v>N1501BKS71VB</v>
      </c>
      <c r="BI765" t="s">
        <v>84</v>
      </c>
      <c r="BJ765" t="s">
        <v>119</v>
      </c>
      <c r="BK765" t="s">
        <v>86</v>
      </c>
      <c r="BL765" t="s">
        <v>87</v>
      </c>
    </row>
    <row r="766" hidden="1" spans="1:64">
      <c r="A766" t="s">
        <v>91</v>
      </c>
      <c r="B766" t="s">
        <v>75</v>
      </c>
      <c r="C766" t="s">
        <v>76</v>
      </c>
      <c r="D766" t="s">
        <v>141</v>
      </c>
      <c r="E766" t="s">
        <v>178</v>
      </c>
      <c r="F766" t="s">
        <v>179</v>
      </c>
      <c r="G766" t="s">
        <v>173</v>
      </c>
      <c r="H766" t="s">
        <v>81</v>
      </c>
      <c r="I766" s="34">
        <v>9826</v>
      </c>
      <c r="J766" s="35">
        <v>0</v>
      </c>
      <c r="K766" s="35">
        <v>0</v>
      </c>
      <c r="L766" s="35">
        <v>0</v>
      </c>
      <c r="M766" s="35">
        <v>0</v>
      </c>
      <c r="N766" s="35">
        <v>0</v>
      </c>
      <c r="O766" s="35">
        <v>0</v>
      </c>
      <c r="P766" s="35">
        <v>0</v>
      </c>
      <c r="Q766" s="35">
        <v>0</v>
      </c>
      <c r="R766" s="35">
        <v>234</v>
      </c>
      <c r="S766" s="35">
        <v>902</v>
      </c>
      <c r="T766" s="35">
        <v>13417</v>
      </c>
      <c r="U766" s="35">
        <v>6286</v>
      </c>
      <c r="V766" s="34">
        <v>6868.3333333333</v>
      </c>
      <c r="W766" s="34">
        <f t="shared" si="176"/>
        <v>7734.33333333333</v>
      </c>
      <c r="X766" s="35">
        <v>1553</v>
      </c>
      <c r="Y766" s="35">
        <v>0</v>
      </c>
      <c r="Z766" s="35">
        <v>0</v>
      </c>
      <c r="AA766" s="34">
        <v>5717</v>
      </c>
      <c r="AB766" s="34">
        <v>0</v>
      </c>
      <c r="AC766" s="34">
        <v>2304</v>
      </c>
      <c r="AD766" s="34">
        <v>0</v>
      </c>
      <c r="AE766" s="34">
        <f t="shared" si="177"/>
        <v>8021</v>
      </c>
      <c r="AF766" s="34">
        <f t="shared" si="178"/>
        <v>1.16782334384859</v>
      </c>
      <c r="AG766" s="34">
        <f t="shared" si="179"/>
        <v>1.03706417273628</v>
      </c>
      <c r="AH766" s="34">
        <v>55152</v>
      </c>
      <c r="AI766" s="34">
        <v>0</v>
      </c>
      <c r="AJ766" s="35">
        <v>72000</v>
      </c>
      <c r="AK766" s="35">
        <v>2200</v>
      </c>
      <c r="AL766" s="35">
        <v>3500</v>
      </c>
      <c r="AM766" s="34">
        <v>0.9</v>
      </c>
      <c r="AN766" s="34">
        <f t="shared" si="180"/>
        <v>6960.9</v>
      </c>
      <c r="AO766" s="35">
        <v>144</v>
      </c>
      <c r="AP766" s="35">
        <v>144</v>
      </c>
      <c r="AQ766" t="s">
        <v>82</v>
      </c>
      <c r="AR766">
        <v>4</v>
      </c>
      <c r="AS766" s="34">
        <v>0.13333333333333</v>
      </c>
      <c r="AT766" t="s">
        <v>83</v>
      </c>
      <c r="AU766" s="35">
        <f t="shared" si="190"/>
        <v>1829.925</v>
      </c>
      <c r="AV766" s="35">
        <f t="shared" si="181"/>
        <v>1872</v>
      </c>
      <c r="AW766" s="35">
        <f t="shared" si="182"/>
        <v>1.27910184027927</v>
      </c>
      <c r="AX766" s="35">
        <f t="shared" si="183"/>
        <v>0.82657414989441</v>
      </c>
      <c r="AY766" s="35">
        <f t="shared" si="184"/>
        <v>1872</v>
      </c>
      <c r="AZ766" s="35">
        <f t="shared" si="185"/>
        <v>1872</v>
      </c>
      <c r="BA766" s="27" t="str">
        <f t="shared" si="186"/>
        <v>3</v>
      </c>
      <c r="BB766" s="34">
        <v>7.095e-5</v>
      </c>
      <c r="BC766" s="34">
        <f t="shared" si="187"/>
        <v>0.1328184</v>
      </c>
      <c r="BD766" s="34" t="e">
        <f t="shared" si="188"/>
        <v>#REF!</v>
      </c>
      <c r="BE766" s="34">
        <v>0.026</v>
      </c>
      <c r="BF766" s="34">
        <f t="shared" si="191"/>
        <v>48.672</v>
      </c>
      <c r="BG766" s="34" t="e">
        <f t="shared" si="189"/>
        <v>#REF!</v>
      </c>
      <c r="BH766" t="str">
        <f>IF(AT766="UDARA","U","N")&amp;LEFT($C$4,2)&amp;MID($C$4,4,2)&amp;LEFT(A766,3)&amp;MID(E766,2,2)&amp;VLOOKUP(E766,Acuan_Reference!C:L,10,0)</f>
        <v>N1501BLP71VB</v>
      </c>
      <c r="BI766" t="s">
        <v>84</v>
      </c>
      <c r="BJ766" t="s">
        <v>119</v>
      </c>
      <c r="BK766" t="s">
        <v>86</v>
      </c>
      <c r="BL766" t="s">
        <v>87</v>
      </c>
    </row>
    <row r="767" hidden="1" spans="1:64">
      <c r="A767" t="s">
        <v>92</v>
      </c>
      <c r="B767" t="s">
        <v>75</v>
      </c>
      <c r="C767" t="s">
        <v>76</v>
      </c>
      <c r="D767" t="s">
        <v>141</v>
      </c>
      <c r="E767" t="s">
        <v>178</v>
      </c>
      <c r="F767" t="s">
        <v>179</v>
      </c>
      <c r="G767" t="s">
        <v>173</v>
      </c>
      <c r="H767" t="s">
        <v>81</v>
      </c>
      <c r="I767" s="34">
        <v>9826</v>
      </c>
      <c r="J767" s="35">
        <v>0</v>
      </c>
      <c r="K767" s="35">
        <v>0</v>
      </c>
      <c r="L767" s="35">
        <v>0</v>
      </c>
      <c r="M767" s="35">
        <v>0</v>
      </c>
      <c r="N767" s="35">
        <v>0</v>
      </c>
      <c r="O767" s="35">
        <v>0</v>
      </c>
      <c r="P767" s="35">
        <v>0</v>
      </c>
      <c r="Q767" s="35">
        <v>0</v>
      </c>
      <c r="R767" s="35">
        <v>2708</v>
      </c>
      <c r="S767" s="35">
        <v>3096</v>
      </c>
      <c r="T767" s="35">
        <v>6573</v>
      </c>
      <c r="U767" s="35">
        <v>8456</v>
      </c>
      <c r="V767" s="34">
        <v>6041.6666666667</v>
      </c>
      <c r="W767" s="34">
        <f t="shared" ref="W767:W830" si="192">AVERAGE(T767,U767,AL767)</f>
        <v>6009.66666666667</v>
      </c>
      <c r="X767" s="35">
        <v>1343</v>
      </c>
      <c r="Y767" s="35">
        <v>0</v>
      </c>
      <c r="Z767" s="35">
        <v>0</v>
      </c>
      <c r="AA767" s="34">
        <v>1637</v>
      </c>
      <c r="AB767" s="34">
        <v>0</v>
      </c>
      <c r="AC767" s="34">
        <v>8496</v>
      </c>
      <c r="AD767" s="34">
        <v>0</v>
      </c>
      <c r="AE767" s="34">
        <f t="shared" ref="AE767:AE830" si="193">Z767+AA767+AC767+AD767</f>
        <v>10133</v>
      </c>
      <c r="AF767" s="34">
        <f t="shared" ref="AF767:AF830" si="194">IFERROR(IF(V767&lt;0,9999,AE767/V767),9999)</f>
        <v>1.67718620689654</v>
      </c>
      <c r="AG767" s="34">
        <f t="shared" ref="AG767:AG830" si="195">IFERROR(IF(W767&lt;0,9999,(Z767+AA767+AC767)/W767),9999)</f>
        <v>1.68611681180321</v>
      </c>
      <c r="AH767" s="34">
        <v>55152</v>
      </c>
      <c r="AI767" s="34">
        <v>0</v>
      </c>
      <c r="AJ767" s="35">
        <v>72000</v>
      </c>
      <c r="AK767" s="35">
        <v>2500</v>
      </c>
      <c r="AL767" s="35">
        <v>3000</v>
      </c>
      <c r="AM767" s="34">
        <v>1.5</v>
      </c>
      <c r="AN767" s="34">
        <f t="shared" ref="AN767:AN830" si="196">IF(AM767*W767&lt;0,0,AM767*W767)</f>
        <v>9014.5</v>
      </c>
      <c r="AO767" s="35">
        <v>144</v>
      </c>
      <c r="AP767" s="35">
        <v>144</v>
      </c>
      <c r="AQ767" t="s">
        <v>82</v>
      </c>
      <c r="AR767">
        <v>2</v>
      </c>
      <c r="AS767" s="34">
        <v>0.53333333333333</v>
      </c>
      <c r="AT767" t="s">
        <v>83</v>
      </c>
      <c r="AU767" s="35">
        <f t="shared" si="190"/>
        <v>1411.125</v>
      </c>
      <c r="AV767" s="35">
        <f t="shared" ref="AV767:AV830" si="197">IFERROR(ROUNDUP(AU767/AO767,0)*AO767,9999)</f>
        <v>1440</v>
      </c>
      <c r="AW767" s="35">
        <f t="shared" ref="AW767:AW830" si="198">IFERROR(IF(W767&lt;0,9999,((ROUNDUP(AU767/AO767,0)*AO767)+AE767)/W767),9999)</f>
        <v>1.92573076709745</v>
      </c>
      <c r="AX767" s="35">
        <f t="shared" ref="AX767:AX830" si="199">IFERROR(IF(W767&lt;0,9999,((ROUNDUP(AU767/AP767,0)*AP767)+AE767-AL767)/W767),9999)</f>
        <v>1.4265350269011</v>
      </c>
      <c r="AY767" s="35">
        <f t="shared" ref="AY767:AY830" si="200">IF(H767="DROPPING",IF(AND(AW767&gt;3,AX767&gt;3),0,IF(AND(AW767&lt;=3,AX767&lt;=3),ROUNDUP(AU767/AO767,0)*AO767,ROUNDUP(AU767/AP767,0)*AP767)),0)</f>
        <v>1440</v>
      </c>
      <c r="AZ767" s="35">
        <f t="shared" ref="AZ767:AZ830" si="201">IF(AH767&lt;=0,0,IF(H767="DROPPING",IF(AND(AW767&gt;3,AX767&gt;3),0,IF(AND(AW767&lt;=3,AX767&lt;=3),ROUNDUP(AU767/AO767,0)*AO767,ROUNDUP(AU767/AP767,0)*AP767)),0))</f>
        <v>1440</v>
      </c>
      <c r="BA767" s="27" t="str">
        <f t="shared" ref="BA767:BA830" si="202">IF(AND(AW767&gt;3,AX767&gt;3),"Kelipatan Kirim/Master box &gt; 3x FC+index",IF(AF767&lt;=AS767,"1",IF(AND(AF767&gt;AS767,AF767&lt;=AM767),"2","3")))</f>
        <v>3</v>
      </c>
      <c r="BB767" s="34">
        <v>7.095e-5</v>
      </c>
      <c r="BC767" s="34">
        <f t="shared" ref="BC767:BC830" si="203">BB767*AZ767</f>
        <v>0.102168</v>
      </c>
      <c r="BD767" s="34" t="e">
        <f t="shared" si="188"/>
        <v>#REF!</v>
      </c>
      <c r="BE767" s="34">
        <v>0.026</v>
      </c>
      <c r="BF767" s="34">
        <f t="shared" si="191"/>
        <v>37.44</v>
      </c>
      <c r="BG767" s="34" t="e">
        <f t="shared" si="189"/>
        <v>#REF!</v>
      </c>
      <c r="BH767" t="str">
        <f>IF(AT767="UDARA","U","N")&amp;LEFT($C$4,2)&amp;MID($C$4,4,2)&amp;LEFT(A767,3)&amp;MID(E767,2,2)&amp;VLOOKUP(E767,Acuan_Reference!C:L,10,0)</f>
        <v>N1501BTM71VB</v>
      </c>
      <c r="BI767" t="s">
        <v>84</v>
      </c>
      <c r="BJ767" t="s">
        <v>119</v>
      </c>
      <c r="BK767" t="s">
        <v>86</v>
      </c>
      <c r="BL767" t="s">
        <v>87</v>
      </c>
    </row>
    <row r="768" hidden="1" spans="1:64">
      <c r="A768" t="s">
        <v>93</v>
      </c>
      <c r="B768" t="s">
        <v>75</v>
      </c>
      <c r="C768" t="s">
        <v>76</v>
      </c>
      <c r="D768" t="s">
        <v>141</v>
      </c>
      <c r="E768" t="s">
        <v>178</v>
      </c>
      <c r="F768" t="s">
        <v>179</v>
      </c>
      <c r="G768" t="s">
        <v>173</v>
      </c>
      <c r="H768" t="s">
        <v>81</v>
      </c>
      <c r="I768" s="34">
        <v>9826</v>
      </c>
      <c r="J768" s="35">
        <v>0</v>
      </c>
      <c r="K768" s="35">
        <v>0</v>
      </c>
      <c r="L768" s="35">
        <v>0</v>
      </c>
      <c r="M768" s="35">
        <v>0</v>
      </c>
      <c r="N768" s="35">
        <v>0</v>
      </c>
      <c r="O768" s="35">
        <v>0</v>
      </c>
      <c r="P768" s="35">
        <v>0</v>
      </c>
      <c r="Q768" s="35">
        <v>0</v>
      </c>
      <c r="R768" s="35">
        <v>4006</v>
      </c>
      <c r="S768" s="35">
        <v>7251</v>
      </c>
      <c r="T768" s="35">
        <v>13965</v>
      </c>
      <c r="U768" s="35">
        <v>9511</v>
      </c>
      <c r="V768" s="34">
        <v>10242.333333333</v>
      </c>
      <c r="W768" s="34">
        <f t="shared" si="192"/>
        <v>9658.66666666667</v>
      </c>
      <c r="X768" s="35">
        <v>6039</v>
      </c>
      <c r="Y768" s="35">
        <v>0</v>
      </c>
      <c r="Z768" s="35">
        <v>0</v>
      </c>
      <c r="AA768" s="34">
        <v>2106</v>
      </c>
      <c r="AB768" s="34">
        <v>0</v>
      </c>
      <c r="AC768" s="34">
        <v>4176</v>
      </c>
      <c r="AD768" s="34">
        <v>0</v>
      </c>
      <c r="AE768" s="34">
        <f t="shared" si="193"/>
        <v>6282</v>
      </c>
      <c r="AF768" s="34">
        <f t="shared" si="194"/>
        <v>0.613336804764559</v>
      </c>
      <c r="AG768" s="34">
        <f t="shared" si="195"/>
        <v>0.650400331308669</v>
      </c>
      <c r="AH768" s="34">
        <v>55152</v>
      </c>
      <c r="AI768" s="34">
        <v>0</v>
      </c>
      <c r="AJ768" s="35">
        <v>72000</v>
      </c>
      <c r="AK768" s="35">
        <v>4000</v>
      </c>
      <c r="AL768" s="35">
        <v>5500</v>
      </c>
      <c r="AM768" s="34">
        <v>0.8</v>
      </c>
      <c r="AN768" s="34">
        <f t="shared" si="196"/>
        <v>7726.93333333333</v>
      </c>
      <c r="AO768" s="35">
        <v>144</v>
      </c>
      <c r="AP768" s="35">
        <v>144</v>
      </c>
      <c r="AQ768" t="s">
        <v>82</v>
      </c>
      <c r="AR768">
        <v>4</v>
      </c>
      <c r="AS768" s="34">
        <v>0.066666666666667</v>
      </c>
      <c r="AT768" t="s">
        <v>83</v>
      </c>
      <c r="AU768" s="35">
        <f t="shared" si="190"/>
        <v>5208.7</v>
      </c>
      <c r="AV768" s="35">
        <f t="shared" si="197"/>
        <v>5328</v>
      </c>
      <c r="AW768" s="35">
        <f t="shared" si="198"/>
        <v>1.20202926559912</v>
      </c>
      <c r="AX768" s="35">
        <f t="shared" si="199"/>
        <v>0.632592490336831</v>
      </c>
      <c r="AY768" s="35">
        <f t="shared" si="200"/>
        <v>5328</v>
      </c>
      <c r="AZ768" s="35">
        <f t="shared" si="201"/>
        <v>5328</v>
      </c>
      <c r="BA768" s="27" t="str">
        <f t="shared" si="202"/>
        <v>2</v>
      </c>
      <c r="BB768" s="34">
        <v>7.095e-5</v>
      </c>
      <c r="BC768" s="34">
        <f t="shared" si="203"/>
        <v>0.3780216</v>
      </c>
      <c r="BD768" s="34" t="e">
        <f t="shared" ref="BD768:BD831" si="204">BD767+BC768</f>
        <v>#REF!</v>
      </c>
      <c r="BE768" s="34">
        <v>0.026</v>
      </c>
      <c r="BF768" s="34">
        <f t="shared" si="191"/>
        <v>138.528</v>
      </c>
      <c r="BG768" s="34" t="e">
        <f t="shared" ref="BG768:BG831" si="205">BG767+BF768</f>
        <v>#REF!</v>
      </c>
      <c r="BH768" t="str">
        <f>IF(AT768="UDARA","U","N")&amp;LEFT($C$4,2)&amp;MID($C$4,4,2)&amp;LEFT(A768,3)&amp;MID(E768,2,2)&amp;VLOOKUP(E768,Acuan_Reference!C:L,10,0)</f>
        <v>N1501CRB71VB</v>
      </c>
      <c r="BI768" t="s">
        <v>84</v>
      </c>
      <c r="BJ768" t="s">
        <v>119</v>
      </c>
      <c r="BK768" t="s">
        <v>86</v>
      </c>
      <c r="BL768" t="s">
        <v>87</v>
      </c>
    </row>
    <row r="769" hidden="1" spans="1:64">
      <c r="A769" t="s">
        <v>94</v>
      </c>
      <c r="B769" t="s">
        <v>75</v>
      </c>
      <c r="C769" t="s">
        <v>76</v>
      </c>
      <c r="D769" t="s">
        <v>141</v>
      </c>
      <c r="E769" t="s">
        <v>178</v>
      </c>
      <c r="F769" t="s">
        <v>179</v>
      </c>
      <c r="G769" t="s">
        <v>173</v>
      </c>
      <c r="H769" t="s">
        <v>81</v>
      </c>
      <c r="I769" s="34">
        <v>9826</v>
      </c>
      <c r="J769" s="35">
        <v>0</v>
      </c>
      <c r="K769" s="35">
        <v>0</v>
      </c>
      <c r="L769" s="35">
        <v>0</v>
      </c>
      <c r="M769" s="35">
        <v>0</v>
      </c>
      <c r="N769" s="35">
        <v>0</v>
      </c>
      <c r="O769" s="35">
        <v>0</v>
      </c>
      <c r="P769" s="35">
        <v>0</v>
      </c>
      <c r="Q769" s="35">
        <v>0</v>
      </c>
      <c r="R769" s="35">
        <v>1330</v>
      </c>
      <c r="S769" s="35">
        <v>1126</v>
      </c>
      <c r="T769" s="35">
        <v>17424</v>
      </c>
      <c r="U769" s="35">
        <v>6900</v>
      </c>
      <c r="V769" s="34">
        <v>8483.3333333333</v>
      </c>
      <c r="W769" s="34">
        <f t="shared" si="192"/>
        <v>9473</v>
      </c>
      <c r="X769" s="35">
        <v>2974</v>
      </c>
      <c r="Y769" s="35">
        <v>0</v>
      </c>
      <c r="Z769" s="35">
        <v>0</v>
      </c>
      <c r="AA769" s="34">
        <v>6632</v>
      </c>
      <c r="AB769" s="34">
        <v>0</v>
      </c>
      <c r="AC769" s="34">
        <v>1872</v>
      </c>
      <c r="AD769" s="34">
        <v>0</v>
      </c>
      <c r="AE769" s="34">
        <f t="shared" si="193"/>
        <v>8504</v>
      </c>
      <c r="AF769" s="34">
        <f t="shared" si="194"/>
        <v>1.00243614931238</v>
      </c>
      <c r="AG769" s="34">
        <f t="shared" si="195"/>
        <v>0.897709279003484</v>
      </c>
      <c r="AH769" s="34">
        <v>55152</v>
      </c>
      <c r="AI769" s="34">
        <v>0</v>
      </c>
      <c r="AJ769" s="35">
        <v>72000</v>
      </c>
      <c r="AK769" s="35">
        <v>2800</v>
      </c>
      <c r="AL769" s="35">
        <v>4095</v>
      </c>
      <c r="AM769" s="34">
        <v>0.8</v>
      </c>
      <c r="AN769" s="34">
        <f t="shared" si="196"/>
        <v>7578.4</v>
      </c>
      <c r="AO769" s="35">
        <v>144</v>
      </c>
      <c r="AP769" s="35">
        <v>144</v>
      </c>
      <c r="AQ769" t="s">
        <v>82</v>
      </c>
      <c r="AR769">
        <v>8</v>
      </c>
      <c r="AS769" s="34">
        <v>0.13333333333333</v>
      </c>
      <c r="AT769" t="s">
        <v>83</v>
      </c>
      <c r="AU769" s="35">
        <f t="shared" si="190"/>
        <v>2377.05</v>
      </c>
      <c r="AV769" s="35">
        <f t="shared" si="197"/>
        <v>2448</v>
      </c>
      <c r="AW769" s="35">
        <f t="shared" si="198"/>
        <v>1.15612794257363</v>
      </c>
      <c r="AX769" s="35">
        <f t="shared" si="199"/>
        <v>0.723846722263275</v>
      </c>
      <c r="AY769" s="35">
        <f t="shared" si="200"/>
        <v>2448</v>
      </c>
      <c r="AZ769" s="35">
        <f t="shared" si="201"/>
        <v>2448</v>
      </c>
      <c r="BA769" s="27" t="str">
        <f t="shared" si="202"/>
        <v>3</v>
      </c>
      <c r="BB769" s="34">
        <v>7.095e-5</v>
      </c>
      <c r="BC769" s="34">
        <f t="shared" si="203"/>
        <v>0.1736856</v>
      </c>
      <c r="BD769" s="34" t="e">
        <f t="shared" si="204"/>
        <v>#REF!</v>
      </c>
      <c r="BE769" s="34">
        <v>0.026</v>
      </c>
      <c r="BF769" s="34">
        <f t="shared" si="191"/>
        <v>63.648</v>
      </c>
      <c r="BG769" s="34" t="e">
        <f t="shared" si="205"/>
        <v>#REF!</v>
      </c>
      <c r="BH769" t="str">
        <f>IF(AT769="UDARA","U","N")&amp;LEFT($C$4,2)&amp;MID($C$4,4,2)&amp;LEFT(A769,3)&amp;MID(E769,2,2)&amp;VLOOKUP(E769,Acuan_Reference!C:L,10,0)</f>
        <v>N1501DPS71VB</v>
      </c>
      <c r="BI769" t="s">
        <v>84</v>
      </c>
      <c r="BJ769" t="s">
        <v>119</v>
      </c>
      <c r="BK769" t="s">
        <v>86</v>
      </c>
      <c r="BL769" t="s">
        <v>87</v>
      </c>
    </row>
    <row r="770" hidden="1" spans="1:64">
      <c r="A770" t="s">
        <v>95</v>
      </c>
      <c r="B770" t="s">
        <v>75</v>
      </c>
      <c r="C770" t="s">
        <v>76</v>
      </c>
      <c r="D770" t="s">
        <v>141</v>
      </c>
      <c r="E770" t="s">
        <v>178</v>
      </c>
      <c r="F770" t="s">
        <v>179</v>
      </c>
      <c r="G770" t="s">
        <v>173</v>
      </c>
      <c r="H770" t="s">
        <v>81</v>
      </c>
      <c r="I770" s="34">
        <v>9826</v>
      </c>
      <c r="J770" s="35">
        <v>0</v>
      </c>
      <c r="K770" s="35">
        <v>0</v>
      </c>
      <c r="L770" s="35">
        <v>0</v>
      </c>
      <c r="M770" s="35">
        <v>0</v>
      </c>
      <c r="N770" s="35">
        <v>0</v>
      </c>
      <c r="O770" s="35">
        <v>0</v>
      </c>
      <c r="P770" s="35">
        <v>0</v>
      </c>
      <c r="Q770" s="35">
        <v>0</v>
      </c>
      <c r="R770" s="35">
        <v>14156</v>
      </c>
      <c r="S770" s="35">
        <v>11816</v>
      </c>
      <c r="T770" s="35">
        <v>18026</v>
      </c>
      <c r="U770" s="35">
        <v>21907</v>
      </c>
      <c r="V770" s="34">
        <v>17249.666666667</v>
      </c>
      <c r="W770" s="34">
        <f t="shared" si="192"/>
        <v>16331.6666666667</v>
      </c>
      <c r="X770" s="35">
        <v>6197</v>
      </c>
      <c r="Y770" s="35">
        <v>0</v>
      </c>
      <c r="Z770" s="35">
        <v>0</v>
      </c>
      <c r="AA770" s="34">
        <v>4351</v>
      </c>
      <c r="AB770" s="34">
        <v>0</v>
      </c>
      <c r="AC770" s="34">
        <v>0</v>
      </c>
      <c r="AD770" s="34">
        <v>3888</v>
      </c>
      <c r="AE770" s="34">
        <f t="shared" si="193"/>
        <v>8239</v>
      </c>
      <c r="AF770" s="34">
        <f t="shared" si="194"/>
        <v>0.47763241801773</v>
      </c>
      <c r="AG770" s="34">
        <f t="shared" si="195"/>
        <v>0.266414940300031</v>
      </c>
      <c r="AH770" s="34">
        <v>55152</v>
      </c>
      <c r="AI770" s="34">
        <v>0</v>
      </c>
      <c r="AJ770" s="35">
        <v>72000</v>
      </c>
      <c r="AK770" s="35">
        <v>7628</v>
      </c>
      <c r="AL770" s="35">
        <v>9062</v>
      </c>
      <c r="AM770" s="34">
        <v>0.25</v>
      </c>
      <c r="AN770" s="34">
        <f t="shared" si="196"/>
        <v>4082.91666666667</v>
      </c>
      <c r="AO770" s="35">
        <v>144</v>
      </c>
      <c r="AP770" s="35">
        <v>144</v>
      </c>
      <c r="AQ770" t="s">
        <v>82</v>
      </c>
      <c r="AR770">
        <v>12</v>
      </c>
      <c r="AS770" s="34">
        <v>0.033333333333333</v>
      </c>
      <c r="AT770" t="s">
        <v>83</v>
      </c>
      <c r="AU770" s="35">
        <f t="shared" si="190"/>
        <v>3679.4375</v>
      </c>
      <c r="AV770" s="35">
        <f t="shared" si="197"/>
        <v>3744</v>
      </c>
      <c r="AW770" s="35">
        <f t="shared" si="198"/>
        <v>0.733727931421574</v>
      </c>
      <c r="AX770" s="35">
        <f t="shared" si="199"/>
        <v>0.178854985202572</v>
      </c>
      <c r="AY770" s="35">
        <f t="shared" si="200"/>
        <v>3744</v>
      </c>
      <c r="AZ770" s="35">
        <f t="shared" si="201"/>
        <v>3744</v>
      </c>
      <c r="BA770" s="27" t="str">
        <f t="shared" si="202"/>
        <v>3</v>
      </c>
      <c r="BB770" s="34">
        <v>7.095e-5</v>
      </c>
      <c r="BC770" s="34">
        <f t="shared" si="203"/>
        <v>0.2656368</v>
      </c>
      <c r="BD770" s="34" t="e">
        <f t="shared" si="204"/>
        <v>#REF!</v>
      </c>
      <c r="BE770" s="34">
        <v>0.026</v>
      </c>
      <c r="BF770" s="34">
        <f t="shared" si="191"/>
        <v>97.344</v>
      </c>
      <c r="BG770" s="34" t="e">
        <f t="shared" si="205"/>
        <v>#REF!</v>
      </c>
      <c r="BH770" t="str">
        <f>IF(AT770="UDARA","U","N")&amp;LEFT($C$4,2)&amp;MID($C$4,4,2)&amp;LEFT(A770,3)&amp;MID(E770,2,2)&amp;VLOOKUP(E770,Acuan_Reference!C:L,10,0)</f>
        <v>N1501JAK71VB</v>
      </c>
      <c r="BI770" t="s">
        <v>84</v>
      </c>
      <c r="BJ770" t="s">
        <v>119</v>
      </c>
      <c r="BK770" t="s">
        <v>86</v>
      </c>
      <c r="BL770" t="s">
        <v>87</v>
      </c>
    </row>
    <row r="771" hidden="1" spans="1:64">
      <c r="A771" t="s">
        <v>96</v>
      </c>
      <c r="B771" t="s">
        <v>75</v>
      </c>
      <c r="C771" t="s">
        <v>76</v>
      </c>
      <c r="D771" t="s">
        <v>141</v>
      </c>
      <c r="E771" t="s">
        <v>178</v>
      </c>
      <c r="F771" t="s">
        <v>179</v>
      </c>
      <c r="G771" t="s">
        <v>173</v>
      </c>
      <c r="H771" t="s">
        <v>81</v>
      </c>
      <c r="I771" s="34">
        <v>9826</v>
      </c>
      <c r="J771" s="35">
        <v>0</v>
      </c>
      <c r="K771" s="35">
        <v>0</v>
      </c>
      <c r="L771" s="35">
        <v>0</v>
      </c>
      <c r="M771" s="35">
        <v>0</v>
      </c>
      <c r="N771" s="35">
        <v>0</v>
      </c>
      <c r="O771" s="35">
        <v>0</v>
      </c>
      <c r="P771" s="35">
        <v>0</v>
      </c>
      <c r="Q771" s="35">
        <v>0</v>
      </c>
      <c r="R771" s="35">
        <v>191</v>
      </c>
      <c r="S771" s="35">
        <v>1248</v>
      </c>
      <c r="T771" s="35">
        <v>2768</v>
      </c>
      <c r="U771" s="35">
        <v>2772</v>
      </c>
      <c r="V771" s="34">
        <v>2262.6666666667</v>
      </c>
      <c r="W771" s="34">
        <f t="shared" si="192"/>
        <v>2180</v>
      </c>
      <c r="X771" s="35">
        <v>1074</v>
      </c>
      <c r="Y771" s="35">
        <v>0</v>
      </c>
      <c r="Z771" s="35">
        <v>0</v>
      </c>
      <c r="AA771" s="34">
        <v>15015</v>
      </c>
      <c r="AB771" s="34">
        <v>0</v>
      </c>
      <c r="AC771" s="34">
        <v>0</v>
      </c>
      <c r="AD771" s="34">
        <v>0</v>
      </c>
      <c r="AE771" s="34">
        <f t="shared" si="193"/>
        <v>15015</v>
      </c>
      <c r="AF771" s="34">
        <f t="shared" si="194"/>
        <v>6.63597525044186</v>
      </c>
      <c r="AG771" s="34">
        <f t="shared" si="195"/>
        <v>6.88761467889908</v>
      </c>
      <c r="AH771" s="34">
        <v>55152</v>
      </c>
      <c r="AI771" s="34">
        <v>0</v>
      </c>
      <c r="AJ771" s="35">
        <v>72000</v>
      </c>
      <c r="AK771" s="35">
        <v>848</v>
      </c>
      <c r="AL771" s="35">
        <v>1000</v>
      </c>
      <c r="AM771" s="34">
        <v>1.2</v>
      </c>
      <c r="AN771" s="34">
        <f t="shared" si="196"/>
        <v>2616</v>
      </c>
      <c r="AO771" s="35">
        <v>144</v>
      </c>
      <c r="AP771" s="35">
        <v>144</v>
      </c>
      <c r="AQ771" t="s">
        <v>82</v>
      </c>
      <c r="AR771">
        <v>2</v>
      </c>
      <c r="AS771" s="34">
        <v>0.2</v>
      </c>
      <c r="AT771" t="s">
        <v>83</v>
      </c>
      <c r="AU771" s="35">
        <f t="shared" si="190"/>
        <v>0</v>
      </c>
      <c r="AV771" s="35">
        <f t="shared" si="197"/>
        <v>0</v>
      </c>
      <c r="AW771" s="35">
        <f t="shared" si="198"/>
        <v>6.88761467889908</v>
      </c>
      <c r="AX771" s="35">
        <f t="shared" si="199"/>
        <v>6.42889908256881</v>
      </c>
      <c r="AY771" s="35">
        <f t="shared" si="200"/>
        <v>0</v>
      </c>
      <c r="AZ771" s="35">
        <f t="shared" si="201"/>
        <v>0</v>
      </c>
      <c r="BA771" s="27" t="str">
        <f t="shared" si="202"/>
        <v>Kelipatan Kirim/Master box &gt; 3x FC+index</v>
      </c>
      <c r="BB771" s="34">
        <v>7.095e-5</v>
      </c>
      <c r="BC771" s="34">
        <f t="shared" si="203"/>
        <v>0</v>
      </c>
      <c r="BD771" s="34" t="e">
        <f t="shared" si="204"/>
        <v>#REF!</v>
      </c>
      <c r="BE771" s="34">
        <v>0.026</v>
      </c>
      <c r="BF771" s="34">
        <f t="shared" si="191"/>
        <v>0</v>
      </c>
      <c r="BG771" s="34" t="e">
        <f t="shared" si="205"/>
        <v>#REF!</v>
      </c>
      <c r="BH771" t="str">
        <f>IF(AT771="UDARA","U","N")&amp;LEFT($C$4,2)&amp;MID($C$4,4,2)&amp;LEFT(A771,3)&amp;MID(E771,2,2)&amp;VLOOKUP(E771,Acuan_Reference!C:L,10,0)</f>
        <v>N1501JBI71VB</v>
      </c>
      <c r="BI771" t="s">
        <v>84</v>
      </c>
      <c r="BJ771" t="s">
        <v>119</v>
      </c>
      <c r="BK771" t="s">
        <v>86</v>
      </c>
      <c r="BL771" t="s">
        <v>87</v>
      </c>
    </row>
    <row r="772" hidden="1" spans="1:64">
      <c r="A772" t="s">
        <v>97</v>
      </c>
      <c r="B772" t="s">
        <v>75</v>
      </c>
      <c r="C772" t="s">
        <v>76</v>
      </c>
      <c r="D772" t="s">
        <v>141</v>
      </c>
      <c r="E772" t="s">
        <v>178</v>
      </c>
      <c r="F772" t="s">
        <v>179</v>
      </c>
      <c r="G772" t="s">
        <v>173</v>
      </c>
      <c r="H772" t="s">
        <v>81</v>
      </c>
      <c r="I772" s="34">
        <v>9826</v>
      </c>
      <c r="J772" s="35">
        <v>0</v>
      </c>
      <c r="K772" s="35">
        <v>0</v>
      </c>
      <c r="L772" s="35">
        <v>0</v>
      </c>
      <c r="M772" s="35">
        <v>0</v>
      </c>
      <c r="N772" s="35">
        <v>0</v>
      </c>
      <c r="O772" s="35">
        <v>0</v>
      </c>
      <c r="P772" s="35">
        <v>0</v>
      </c>
      <c r="Q772" s="35">
        <v>0</v>
      </c>
      <c r="R772" s="35">
        <v>5174</v>
      </c>
      <c r="S772" s="35">
        <v>7067</v>
      </c>
      <c r="T772" s="35">
        <v>13765</v>
      </c>
      <c r="U772" s="35">
        <v>7117</v>
      </c>
      <c r="V772" s="34">
        <v>9316.3333333333</v>
      </c>
      <c r="W772" s="34">
        <f t="shared" si="192"/>
        <v>8746.33333333333</v>
      </c>
      <c r="X772" s="35">
        <v>8121</v>
      </c>
      <c r="Y772" s="35">
        <v>0</v>
      </c>
      <c r="Z772" s="35">
        <v>0</v>
      </c>
      <c r="AA772" s="34">
        <v>353</v>
      </c>
      <c r="AB772" s="34">
        <v>0</v>
      </c>
      <c r="AC772" s="34">
        <v>4608</v>
      </c>
      <c r="AD772" s="34">
        <v>0</v>
      </c>
      <c r="AE772" s="34">
        <f t="shared" si="193"/>
        <v>4961</v>
      </c>
      <c r="AF772" s="34">
        <f t="shared" si="194"/>
        <v>0.532505635264233</v>
      </c>
      <c r="AG772" s="34">
        <f t="shared" si="195"/>
        <v>0.567209116201075</v>
      </c>
      <c r="AH772" s="34">
        <v>55152</v>
      </c>
      <c r="AI772" s="34">
        <v>0</v>
      </c>
      <c r="AJ772" s="35">
        <v>72000</v>
      </c>
      <c r="AK772" s="35">
        <v>3000</v>
      </c>
      <c r="AL772" s="35">
        <v>5357</v>
      </c>
      <c r="AM772" s="34">
        <v>0.5</v>
      </c>
      <c r="AN772" s="34">
        <f t="shared" si="196"/>
        <v>4373.16666666667</v>
      </c>
      <c r="AO772" s="35">
        <v>144</v>
      </c>
      <c r="AP772" s="35">
        <v>144</v>
      </c>
      <c r="AQ772" t="s">
        <v>82</v>
      </c>
      <c r="AR772">
        <v>20</v>
      </c>
      <c r="AS772" s="34">
        <v>0.033333333333333</v>
      </c>
      <c r="AT772" t="s">
        <v>83</v>
      </c>
      <c r="AU772" s="35">
        <f t="shared" si="190"/>
        <v>3576.875</v>
      </c>
      <c r="AV772" s="35">
        <f t="shared" si="197"/>
        <v>3600</v>
      </c>
      <c r="AW772" s="35">
        <f t="shared" si="198"/>
        <v>0.978810168070429</v>
      </c>
      <c r="AX772" s="35">
        <f t="shared" si="199"/>
        <v>0.366324936163726</v>
      </c>
      <c r="AY772" s="35">
        <f t="shared" si="200"/>
        <v>3600</v>
      </c>
      <c r="AZ772" s="35">
        <f t="shared" si="201"/>
        <v>3600</v>
      </c>
      <c r="BA772" s="27" t="str">
        <f t="shared" si="202"/>
        <v>3</v>
      </c>
      <c r="BB772" s="34">
        <v>7.095e-5</v>
      </c>
      <c r="BC772" s="34">
        <f t="shared" si="203"/>
        <v>0.25542</v>
      </c>
      <c r="BD772" s="34" t="e">
        <f t="shared" si="204"/>
        <v>#REF!</v>
      </c>
      <c r="BE772" s="34">
        <v>0.026</v>
      </c>
      <c r="BF772" s="34">
        <f t="shared" si="191"/>
        <v>93.6</v>
      </c>
      <c r="BG772" s="34" t="e">
        <f t="shared" si="205"/>
        <v>#REF!</v>
      </c>
      <c r="BH772" t="str">
        <f>IF(AT772="UDARA","U","N")&amp;LEFT($C$4,2)&amp;MID($C$4,4,2)&amp;LEFT(A772,3)&amp;MID(E772,2,2)&amp;VLOOKUP(E772,Acuan_Reference!C:L,10,0)</f>
        <v>N1501JKT71VB</v>
      </c>
      <c r="BI772" t="s">
        <v>84</v>
      </c>
      <c r="BJ772" t="s">
        <v>119</v>
      </c>
      <c r="BK772" t="s">
        <v>86</v>
      </c>
      <c r="BL772" t="s">
        <v>87</v>
      </c>
    </row>
    <row r="773" hidden="1" spans="1:64">
      <c r="A773" t="s">
        <v>98</v>
      </c>
      <c r="B773" t="s">
        <v>75</v>
      </c>
      <c r="C773" t="s">
        <v>76</v>
      </c>
      <c r="D773" t="s">
        <v>141</v>
      </c>
      <c r="E773" t="s">
        <v>178</v>
      </c>
      <c r="F773" t="s">
        <v>179</v>
      </c>
      <c r="G773" t="s">
        <v>173</v>
      </c>
      <c r="H773" t="s">
        <v>81</v>
      </c>
      <c r="I773" s="34">
        <v>9826</v>
      </c>
      <c r="J773" s="35">
        <v>0</v>
      </c>
      <c r="K773" s="35">
        <v>0</v>
      </c>
      <c r="L773" s="35">
        <v>0</v>
      </c>
      <c r="M773" s="35">
        <v>0</v>
      </c>
      <c r="N773" s="35">
        <v>0</v>
      </c>
      <c r="O773" s="35">
        <v>0</v>
      </c>
      <c r="P773" s="35">
        <v>0</v>
      </c>
      <c r="Q773" s="35">
        <v>0</v>
      </c>
      <c r="R773" s="35">
        <v>822</v>
      </c>
      <c r="S773" s="35">
        <v>3472</v>
      </c>
      <c r="T773" s="35">
        <v>5141</v>
      </c>
      <c r="U773" s="35">
        <v>3264</v>
      </c>
      <c r="V773" s="34">
        <v>3959</v>
      </c>
      <c r="W773" s="34">
        <f t="shared" si="192"/>
        <v>3449.66666666667</v>
      </c>
      <c r="X773" s="35">
        <v>2065</v>
      </c>
      <c r="Y773" s="35">
        <v>0</v>
      </c>
      <c r="Z773" s="35">
        <v>0</v>
      </c>
      <c r="AA773" s="34">
        <v>4044</v>
      </c>
      <c r="AB773" s="34">
        <v>0</v>
      </c>
      <c r="AC773" s="34">
        <v>0</v>
      </c>
      <c r="AD773" s="34">
        <v>1008</v>
      </c>
      <c r="AE773" s="34">
        <f t="shared" si="193"/>
        <v>5052</v>
      </c>
      <c r="AF773" s="34">
        <f t="shared" si="194"/>
        <v>1.27607981813589</v>
      </c>
      <c r="AG773" s="34">
        <f t="shared" si="195"/>
        <v>1.17228717750507</v>
      </c>
      <c r="AH773" s="34">
        <v>55152</v>
      </c>
      <c r="AI773" s="34">
        <v>0</v>
      </c>
      <c r="AJ773" s="35">
        <v>72000</v>
      </c>
      <c r="AK773" s="35">
        <v>1500</v>
      </c>
      <c r="AL773" s="35">
        <v>1944</v>
      </c>
      <c r="AM773" s="34">
        <v>0.9</v>
      </c>
      <c r="AN773" s="34">
        <f t="shared" si="196"/>
        <v>3104.7</v>
      </c>
      <c r="AO773" s="35">
        <v>144</v>
      </c>
      <c r="AP773" s="35">
        <v>144</v>
      </c>
      <c r="AQ773" t="s">
        <v>82</v>
      </c>
      <c r="AR773">
        <v>4</v>
      </c>
      <c r="AS773" s="34">
        <v>0.1</v>
      </c>
      <c r="AT773" t="s">
        <v>83</v>
      </c>
      <c r="AU773" s="35">
        <f t="shared" si="190"/>
        <v>0</v>
      </c>
      <c r="AV773" s="35">
        <f t="shared" si="197"/>
        <v>0</v>
      </c>
      <c r="AW773" s="35">
        <f t="shared" si="198"/>
        <v>1.46448932263987</v>
      </c>
      <c r="AX773" s="35">
        <f t="shared" si="199"/>
        <v>0.90095661416562</v>
      </c>
      <c r="AY773" s="35">
        <f t="shared" si="200"/>
        <v>0</v>
      </c>
      <c r="AZ773" s="35">
        <f t="shared" si="201"/>
        <v>0</v>
      </c>
      <c r="BA773" s="27" t="str">
        <f t="shared" si="202"/>
        <v>3</v>
      </c>
      <c r="BB773" s="34">
        <v>7.095e-5</v>
      </c>
      <c r="BC773" s="34">
        <f t="shared" si="203"/>
        <v>0</v>
      </c>
      <c r="BD773" s="34" t="e">
        <f t="shared" si="204"/>
        <v>#REF!</v>
      </c>
      <c r="BE773" s="34">
        <v>0.026</v>
      </c>
      <c r="BF773" s="34">
        <f t="shared" si="191"/>
        <v>0</v>
      </c>
      <c r="BG773" s="34" t="e">
        <f t="shared" si="205"/>
        <v>#REF!</v>
      </c>
      <c r="BH773" t="str">
        <f>IF(AT773="UDARA","U","N")&amp;LEFT($C$4,2)&amp;MID($C$4,4,2)&amp;LEFT(A773,3)&amp;MID(E773,2,2)&amp;VLOOKUP(E773,Acuan_Reference!C:L,10,0)</f>
        <v>N1501JMR71VB</v>
      </c>
      <c r="BI773" t="s">
        <v>84</v>
      </c>
      <c r="BJ773" t="s">
        <v>119</v>
      </c>
      <c r="BK773" t="s">
        <v>86</v>
      </c>
      <c r="BL773" t="s">
        <v>87</v>
      </c>
    </row>
    <row r="774" hidden="1" spans="1:64">
      <c r="A774" t="s">
        <v>99</v>
      </c>
      <c r="B774" t="s">
        <v>75</v>
      </c>
      <c r="C774" t="s">
        <v>76</v>
      </c>
      <c r="D774" t="s">
        <v>141</v>
      </c>
      <c r="E774" t="s">
        <v>178</v>
      </c>
      <c r="F774" t="s">
        <v>179</v>
      </c>
      <c r="G774" t="s">
        <v>173</v>
      </c>
      <c r="H774" t="s">
        <v>81</v>
      </c>
      <c r="I774" s="34">
        <v>9826</v>
      </c>
      <c r="J774" s="35">
        <v>0</v>
      </c>
      <c r="K774" s="35">
        <v>0</v>
      </c>
      <c r="L774" s="35">
        <v>0</v>
      </c>
      <c r="M774" s="35">
        <v>0</v>
      </c>
      <c r="N774" s="35">
        <v>0</v>
      </c>
      <c r="O774" s="35">
        <v>0</v>
      </c>
      <c r="P774" s="35">
        <v>0</v>
      </c>
      <c r="Q774" s="35">
        <v>0</v>
      </c>
      <c r="R774" s="35">
        <v>486</v>
      </c>
      <c r="S774" s="35">
        <v>6248</v>
      </c>
      <c r="T774" s="35">
        <v>12440</v>
      </c>
      <c r="U774" s="35">
        <v>9349</v>
      </c>
      <c r="V774" s="34">
        <v>9345.6666666667</v>
      </c>
      <c r="W774" s="34">
        <f t="shared" si="192"/>
        <v>8579.33333333333</v>
      </c>
      <c r="X774" s="35">
        <v>3234</v>
      </c>
      <c r="Y774" s="35">
        <v>0</v>
      </c>
      <c r="Z774" s="35">
        <v>0</v>
      </c>
      <c r="AA774" s="34">
        <v>7396</v>
      </c>
      <c r="AB774" s="34">
        <v>0</v>
      </c>
      <c r="AC774" s="34">
        <v>1728</v>
      </c>
      <c r="AD774" s="34">
        <v>3600</v>
      </c>
      <c r="AE774" s="34">
        <f t="shared" si="193"/>
        <v>12724</v>
      </c>
      <c r="AF774" s="34">
        <f t="shared" si="194"/>
        <v>1.36148660698362</v>
      </c>
      <c r="AG774" s="34">
        <f t="shared" si="195"/>
        <v>1.06348589634004</v>
      </c>
      <c r="AH774" s="34">
        <v>55152</v>
      </c>
      <c r="AI774" s="34">
        <v>0</v>
      </c>
      <c r="AJ774" s="35">
        <v>72000</v>
      </c>
      <c r="AK774" s="35">
        <v>6781</v>
      </c>
      <c r="AL774" s="35">
        <v>3949</v>
      </c>
      <c r="AM774" s="34">
        <v>1.1</v>
      </c>
      <c r="AN774" s="34">
        <f t="shared" si="196"/>
        <v>9437.26666666667</v>
      </c>
      <c r="AO774" s="35">
        <v>144</v>
      </c>
      <c r="AP774" s="35">
        <v>144</v>
      </c>
      <c r="AQ774" t="s">
        <v>82</v>
      </c>
      <c r="AR774">
        <v>4</v>
      </c>
      <c r="AS774" s="34">
        <v>0.33333333333333</v>
      </c>
      <c r="AT774" t="s">
        <v>83</v>
      </c>
      <c r="AU774" s="35">
        <f t="shared" si="190"/>
        <v>496.700000000001</v>
      </c>
      <c r="AV774" s="35">
        <f t="shared" si="197"/>
        <v>576</v>
      </c>
      <c r="AW774" s="35">
        <f t="shared" si="198"/>
        <v>1.55023700365219</v>
      </c>
      <c r="AX774" s="35">
        <f t="shared" si="199"/>
        <v>1.08994482865802</v>
      </c>
      <c r="AY774" s="35">
        <f t="shared" si="200"/>
        <v>576</v>
      </c>
      <c r="AZ774" s="35">
        <f t="shared" si="201"/>
        <v>576</v>
      </c>
      <c r="BA774" s="27" t="str">
        <f t="shared" si="202"/>
        <v>3</v>
      </c>
      <c r="BB774" s="34">
        <v>7.095e-5</v>
      </c>
      <c r="BC774" s="34">
        <f t="shared" si="203"/>
        <v>0.0408672</v>
      </c>
      <c r="BD774" s="34" t="e">
        <f t="shared" si="204"/>
        <v>#REF!</v>
      </c>
      <c r="BE774" s="34">
        <v>0.026</v>
      </c>
      <c r="BF774" s="34">
        <f t="shared" si="191"/>
        <v>14.976</v>
      </c>
      <c r="BG774" s="34" t="e">
        <f t="shared" si="205"/>
        <v>#REF!</v>
      </c>
      <c r="BH774" t="str">
        <f>IF(AT774="UDARA","U","N")&amp;LEFT($C$4,2)&amp;MID($C$4,4,2)&amp;LEFT(A774,3)&amp;MID(E774,2,2)&amp;VLOOKUP(E774,Acuan_Reference!C:L,10,0)</f>
        <v>N1501MDN71VB</v>
      </c>
      <c r="BI774" t="s">
        <v>84</v>
      </c>
      <c r="BJ774" t="s">
        <v>119</v>
      </c>
      <c r="BK774" t="s">
        <v>86</v>
      </c>
      <c r="BL774" t="s">
        <v>87</v>
      </c>
    </row>
    <row r="775" hidden="1" spans="1:64">
      <c r="A775" t="s">
        <v>100</v>
      </c>
      <c r="B775" t="s">
        <v>75</v>
      </c>
      <c r="C775" t="s">
        <v>76</v>
      </c>
      <c r="D775" t="s">
        <v>141</v>
      </c>
      <c r="E775" t="s">
        <v>178</v>
      </c>
      <c r="F775" t="s">
        <v>179</v>
      </c>
      <c r="G775" t="s">
        <v>173</v>
      </c>
      <c r="H775" t="s">
        <v>81</v>
      </c>
      <c r="I775" s="34">
        <v>9826</v>
      </c>
      <c r="J775" s="35">
        <v>0</v>
      </c>
      <c r="K775" s="35">
        <v>0</v>
      </c>
      <c r="L775" s="35">
        <v>0</v>
      </c>
      <c r="M775" s="35">
        <v>0</v>
      </c>
      <c r="N775" s="35">
        <v>0</v>
      </c>
      <c r="O775" s="35">
        <v>0</v>
      </c>
      <c r="P775" s="35">
        <v>0</v>
      </c>
      <c r="Q775" s="35">
        <v>0</v>
      </c>
      <c r="R775" s="35">
        <v>630</v>
      </c>
      <c r="S775" s="35">
        <v>6100</v>
      </c>
      <c r="T775" s="35">
        <v>8033</v>
      </c>
      <c r="U775" s="35">
        <v>9474</v>
      </c>
      <c r="V775" s="34">
        <v>7869</v>
      </c>
      <c r="W775" s="34">
        <f t="shared" si="192"/>
        <v>7335.66666666667</v>
      </c>
      <c r="X775" s="35">
        <v>4642</v>
      </c>
      <c r="Y775" s="35">
        <v>0</v>
      </c>
      <c r="Z775" s="35">
        <v>0</v>
      </c>
      <c r="AA775" s="34">
        <v>17152</v>
      </c>
      <c r="AB775" s="34">
        <v>0</v>
      </c>
      <c r="AC775" s="34">
        <v>0</v>
      </c>
      <c r="AD775" s="34">
        <v>0</v>
      </c>
      <c r="AE775" s="34">
        <f t="shared" si="193"/>
        <v>17152</v>
      </c>
      <c r="AF775" s="34">
        <f t="shared" si="194"/>
        <v>2.17969246409963</v>
      </c>
      <c r="AG775" s="34">
        <f t="shared" si="195"/>
        <v>2.33816512927705</v>
      </c>
      <c r="AH775" s="34">
        <v>55152</v>
      </c>
      <c r="AI775" s="34">
        <v>0</v>
      </c>
      <c r="AJ775" s="35">
        <v>72000</v>
      </c>
      <c r="AK775" s="35">
        <v>3814</v>
      </c>
      <c r="AL775" s="35">
        <v>4500</v>
      </c>
      <c r="AM775" s="34">
        <v>1.5</v>
      </c>
      <c r="AN775" s="34">
        <f t="shared" si="196"/>
        <v>11003.5</v>
      </c>
      <c r="AO775" s="35">
        <v>144</v>
      </c>
      <c r="AP775" s="35">
        <v>144</v>
      </c>
      <c r="AQ775" t="s">
        <v>82</v>
      </c>
      <c r="AR775">
        <v>2</v>
      </c>
      <c r="AS775" s="34">
        <v>0.76666666666667</v>
      </c>
      <c r="AT775" t="s">
        <v>83</v>
      </c>
      <c r="AU775" s="35">
        <f t="shared" ref="AU775:AU838" si="206">IF(OR(H775="PINDAH DISTRIBUTOR",H775="PESTA NO BUFFER",H775="PESTA"),0,IF(AL775+AN775&lt;AE775,0,IF((0.75*((AL775+AN775)-AE775))&lt;0,0,0.75*((AL775+AN775)-AE775))))</f>
        <v>0</v>
      </c>
      <c r="AV775" s="35">
        <f t="shared" si="197"/>
        <v>0</v>
      </c>
      <c r="AW775" s="35">
        <f t="shared" si="198"/>
        <v>2.33816512927705</v>
      </c>
      <c r="AX775" s="35">
        <f t="shared" si="199"/>
        <v>1.72472395146999</v>
      </c>
      <c r="AY775" s="35">
        <f t="shared" si="200"/>
        <v>0</v>
      </c>
      <c r="AZ775" s="35">
        <f t="shared" si="201"/>
        <v>0</v>
      </c>
      <c r="BA775" s="27" t="str">
        <f t="shared" si="202"/>
        <v>3</v>
      </c>
      <c r="BB775" s="34">
        <v>7.095e-5</v>
      </c>
      <c r="BC775" s="34">
        <f t="shared" si="203"/>
        <v>0</v>
      </c>
      <c r="BD775" s="34" t="e">
        <f t="shared" si="204"/>
        <v>#REF!</v>
      </c>
      <c r="BE775" s="34">
        <v>0.026</v>
      </c>
      <c r="BF775" s="34">
        <f t="shared" ref="BF775:BF838" si="207">BE775*AY775</f>
        <v>0</v>
      </c>
      <c r="BG775" s="34" t="e">
        <f t="shared" si="205"/>
        <v>#REF!</v>
      </c>
      <c r="BH775" t="str">
        <f>IF(AT775="UDARA","U","N")&amp;LEFT($C$4,2)&amp;MID($C$4,4,2)&amp;LEFT(A775,3)&amp;MID(E775,2,2)&amp;VLOOKUP(E775,Acuan_Reference!C:L,10,0)</f>
        <v>N1501MDO71VB</v>
      </c>
      <c r="BI775" t="s">
        <v>84</v>
      </c>
      <c r="BJ775" t="s">
        <v>119</v>
      </c>
      <c r="BK775" t="s">
        <v>86</v>
      </c>
      <c r="BL775" t="s">
        <v>87</v>
      </c>
    </row>
    <row r="776" hidden="1" spans="1:64">
      <c r="A776" t="s">
        <v>101</v>
      </c>
      <c r="B776" t="s">
        <v>75</v>
      </c>
      <c r="C776" t="s">
        <v>76</v>
      </c>
      <c r="D776" t="s">
        <v>141</v>
      </c>
      <c r="E776" t="s">
        <v>178</v>
      </c>
      <c r="F776" t="s">
        <v>179</v>
      </c>
      <c r="G776" t="s">
        <v>173</v>
      </c>
      <c r="H776" t="s">
        <v>81</v>
      </c>
      <c r="I776" s="34">
        <v>9826</v>
      </c>
      <c r="J776" s="35">
        <v>0</v>
      </c>
      <c r="K776" s="35">
        <v>0</v>
      </c>
      <c r="L776" s="35">
        <v>0</v>
      </c>
      <c r="M776" s="35">
        <v>0</v>
      </c>
      <c r="N776" s="35">
        <v>0</v>
      </c>
      <c r="O776" s="35">
        <v>0</v>
      </c>
      <c r="P776" s="35">
        <v>0</v>
      </c>
      <c r="Q776" s="35">
        <v>0</v>
      </c>
      <c r="R776" s="35">
        <v>5155</v>
      </c>
      <c r="S776" s="35">
        <v>22347</v>
      </c>
      <c r="T776" s="35">
        <v>31769</v>
      </c>
      <c r="U776" s="35">
        <v>37720</v>
      </c>
      <c r="V776" s="34">
        <v>30612</v>
      </c>
      <c r="W776" s="34">
        <f t="shared" si="192"/>
        <v>28829.6666666667</v>
      </c>
      <c r="X776" s="35">
        <v>6864</v>
      </c>
      <c r="Y776" s="35">
        <v>0</v>
      </c>
      <c r="Z776" s="35">
        <v>0</v>
      </c>
      <c r="AA776" s="34">
        <v>24063</v>
      </c>
      <c r="AB776" s="34">
        <v>0</v>
      </c>
      <c r="AC776" s="34">
        <v>20448</v>
      </c>
      <c r="AD776" s="34">
        <v>6624</v>
      </c>
      <c r="AE776" s="34">
        <f t="shared" si="193"/>
        <v>51135</v>
      </c>
      <c r="AF776" s="34">
        <f t="shared" si="194"/>
        <v>1.67042336338691</v>
      </c>
      <c r="AG776" s="34">
        <f t="shared" si="195"/>
        <v>1.54393044202153</v>
      </c>
      <c r="AH776" s="34">
        <v>55152</v>
      </c>
      <c r="AI776" s="34">
        <v>0</v>
      </c>
      <c r="AJ776" s="35">
        <v>72000</v>
      </c>
      <c r="AK776" s="35">
        <v>21189</v>
      </c>
      <c r="AL776" s="35">
        <v>17000</v>
      </c>
      <c r="AM776" s="34">
        <v>1.3</v>
      </c>
      <c r="AN776" s="34">
        <f t="shared" si="196"/>
        <v>37478.5666666667</v>
      </c>
      <c r="AO776" s="35">
        <v>144</v>
      </c>
      <c r="AP776" s="35">
        <v>144</v>
      </c>
      <c r="AQ776" t="s">
        <v>82</v>
      </c>
      <c r="AR776">
        <v>4</v>
      </c>
      <c r="AS776" s="34">
        <v>0.5</v>
      </c>
      <c r="AT776" t="s">
        <v>83</v>
      </c>
      <c r="AU776" s="35">
        <f t="shared" si="206"/>
        <v>2507.675</v>
      </c>
      <c r="AV776" s="35">
        <f t="shared" si="197"/>
        <v>2592</v>
      </c>
      <c r="AW776" s="35">
        <f t="shared" si="198"/>
        <v>1.86360115159153</v>
      </c>
      <c r="AX776" s="35">
        <f t="shared" si="199"/>
        <v>1.27393078888645</v>
      </c>
      <c r="AY776" s="35">
        <f t="shared" si="200"/>
        <v>2592</v>
      </c>
      <c r="AZ776" s="35">
        <f t="shared" si="201"/>
        <v>2592</v>
      </c>
      <c r="BA776" s="27" t="str">
        <f t="shared" si="202"/>
        <v>3</v>
      </c>
      <c r="BB776" s="34">
        <v>7.095e-5</v>
      </c>
      <c r="BC776" s="34">
        <f t="shared" si="203"/>
        <v>0.1839024</v>
      </c>
      <c r="BD776" s="34" t="e">
        <f t="shared" si="204"/>
        <v>#REF!</v>
      </c>
      <c r="BE776" s="34">
        <v>0.026</v>
      </c>
      <c r="BF776" s="34">
        <f t="shared" si="207"/>
        <v>67.392</v>
      </c>
      <c r="BG776" s="34" t="e">
        <f t="shared" si="205"/>
        <v>#REF!</v>
      </c>
      <c r="BH776" t="str">
        <f>IF(AT776="UDARA","U","N")&amp;LEFT($C$4,2)&amp;MID($C$4,4,2)&amp;LEFT(A776,3)&amp;MID(E776,2,2)&amp;VLOOKUP(E776,Acuan_Reference!C:L,10,0)</f>
        <v>N1501MKS71VB</v>
      </c>
      <c r="BI776" t="s">
        <v>84</v>
      </c>
      <c r="BJ776" t="s">
        <v>119</v>
      </c>
      <c r="BK776" t="s">
        <v>86</v>
      </c>
      <c r="BL776" t="s">
        <v>87</v>
      </c>
    </row>
    <row r="777" hidden="1" spans="1:64">
      <c r="A777" t="s">
        <v>102</v>
      </c>
      <c r="B777" t="s">
        <v>75</v>
      </c>
      <c r="C777" t="s">
        <v>76</v>
      </c>
      <c r="D777" t="s">
        <v>141</v>
      </c>
      <c r="E777" t="s">
        <v>178</v>
      </c>
      <c r="F777" t="s">
        <v>179</v>
      </c>
      <c r="G777" t="s">
        <v>173</v>
      </c>
      <c r="H777" t="s">
        <v>81</v>
      </c>
      <c r="I777" s="34">
        <v>9826</v>
      </c>
      <c r="J777" s="35">
        <v>0</v>
      </c>
      <c r="K777" s="35">
        <v>0</v>
      </c>
      <c r="L777" s="35">
        <v>0</v>
      </c>
      <c r="M777" s="35">
        <v>0</v>
      </c>
      <c r="N777" s="35">
        <v>0</v>
      </c>
      <c r="O777" s="35">
        <v>0</v>
      </c>
      <c r="P777" s="35">
        <v>0</v>
      </c>
      <c r="Q777" s="35">
        <v>0</v>
      </c>
      <c r="R777" s="35">
        <v>5170</v>
      </c>
      <c r="S777" s="35">
        <v>4787</v>
      </c>
      <c r="T777" s="35">
        <v>7497</v>
      </c>
      <c r="U777" s="35">
        <v>7318</v>
      </c>
      <c r="V777" s="34">
        <v>6534</v>
      </c>
      <c r="W777" s="34">
        <f t="shared" si="192"/>
        <v>6136.66666666667</v>
      </c>
      <c r="X777" s="35">
        <v>4047</v>
      </c>
      <c r="Y777" s="35">
        <v>0</v>
      </c>
      <c r="Z777" s="35">
        <v>0</v>
      </c>
      <c r="AA777" s="34">
        <v>5128</v>
      </c>
      <c r="AB777" s="34">
        <v>0</v>
      </c>
      <c r="AC777" s="34">
        <v>1008</v>
      </c>
      <c r="AD777" s="34">
        <v>0</v>
      </c>
      <c r="AE777" s="34">
        <f t="shared" si="193"/>
        <v>6136</v>
      </c>
      <c r="AF777" s="34">
        <f t="shared" si="194"/>
        <v>0.939087848178757</v>
      </c>
      <c r="AG777" s="34">
        <f t="shared" si="195"/>
        <v>0.999891363389462</v>
      </c>
      <c r="AH777" s="34">
        <v>55152</v>
      </c>
      <c r="AI777" s="34">
        <v>0</v>
      </c>
      <c r="AJ777" s="35">
        <v>72000</v>
      </c>
      <c r="AK777" s="35">
        <v>5086</v>
      </c>
      <c r="AL777" s="35">
        <v>3595</v>
      </c>
      <c r="AM777" s="34">
        <v>0.8</v>
      </c>
      <c r="AN777" s="34">
        <f t="shared" si="196"/>
        <v>4909.33333333333</v>
      </c>
      <c r="AO777" s="35">
        <v>144</v>
      </c>
      <c r="AP777" s="35">
        <v>144</v>
      </c>
      <c r="AQ777" t="s">
        <v>82</v>
      </c>
      <c r="AR777">
        <v>8</v>
      </c>
      <c r="AS777" s="34">
        <v>0.1</v>
      </c>
      <c r="AT777" t="s">
        <v>83</v>
      </c>
      <c r="AU777" s="35">
        <f t="shared" si="206"/>
        <v>1776.25</v>
      </c>
      <c r="AV777" s="35">
        <f t="shared" si="197"/>
        <v>1872</v>
      </c>
      <c r="AW777" s="35">
        <f t="shared" si="198"/>
        <v>1.30494296577947</v>
      </c>
      <c r="AX777" s="35">
        <f t="shared" si="199"/>
        <v>0.719120043454644</v>
      </c>
      <c r="AY777" s="35">
        <f t="shared" si="200"/>
        <v>1872</v>
      </c>
      <c r="AZ777" s="35">
        <f t="shared" si="201"/>
        <v>1872</v>
      </c>
      <c r="BA777" s="27" t="str">
        <f t="shared" si="202"/>
        <v>3</v>
      </c>
      <c r="BB777" s="34">
        <v>7.095e-5</v>
      </c>
      <c r="BC777" s="34">
        <f t="shared" si="203"/>
        <v>0.1328184</v>
      </c>
      <c r="BD777" s="34" t="e">
        <f t="shared" si="204"/>
        <v>#REF!</v>
      </c>
      <c r="BE777" s="34">
        <v>0.026</v>
      </c>
      <c r="BF777" s="34">
        <f t="shared" si="207"/>
        <v>48.672</v>
      </c>
      <c r="BG777" s="34" t="e">
        <f t="shared" si="205"/>
        <v>#REF!</v>
      </c>
      <c r="BH777" t="str">
        <f>IF(AT777="UDARA","U","N")&amp;LEFT($C$4,2)&amp;MID($C$4,4,2)&amp;LEFT(A777,3)&amp;MID(E777,2,2)&amp;VLOOKUP(E777,Acuan_Reference!C:L,10,0)</f>
        <v>N1501MLG71VB</v>
      </c>
      <c r="BI777" t="s">
        <v>84</v>
      </c>
      <c r="BJ777" t="s">
        <v>119</v>
      </c>
      <c r="BK777" t="s">
        <v>86</v>
      </c>
      <c r="BL777" t="s">
        <v>87</v>
      </c>
    </row>
    <row r="778" hidden="1" spans="1:64">
      <c r="A778" t="s">
        <v>103</v>
      </c>
      <c r="B778" t="s">
        <v>75</v>
      </c>
      <c r="C778" t="s">
        <v>76</v>
      </c>
      <c r="D778" t="s">
        <v>141</v>
      </c>
      <c r="E778" t="s">
        <v>178</v>
      </c>
      <c r="F778" t="s">
        <v>179</v>
      </c>
      <c r="G778" t="s">
        <v>173</v>
      </c>
      <c r="H778" t="s">
        <v>81</v>
      </c>
      <c r="I778" s="34">
        <v>9826</v>
      </c>
      <c r="J778" s="35">
        <v>0</v>
      </c>
      <c r="K778" s="35">
        <v>0</v>
      </c>
      <c r="L778" s="35">
        <v>0</v>
      </c>
      <c r="M778" s="35">
        <v>0</v>
      </c>
      <c r="N778" s="35">
        <v>0</v>
      </c>
      <c r="O778" s="35">
        <v>0</v>
      </c>
      <c r="P778" s="35">
        <v>0</v>
      </c>
      <c r="Q778" s="35">
        <v>0</v>
      </c>
      <c r="R778" s="35">
        <v>413</v>
      </c>
      <c r="S778" s="35">
        <v>1221</v>
      </c>
      <c r="T778" s="35">
        <v>1183</v>
      </c>
      <c r="U778" s="35">
        <v>995</v>
      </c>
      <c r="V778" s="34">
        <v>1133</v>
      </c>
      <c r="W778" s="34">
        <f t="shared" si="192"/>
        <v>992.666666666667</v>
      </c>
      <c r="X778" s="35">
        <v>697</v>
      </c>
      <c r="Y778" s="35">
        <v>0</v>
      </c>
      <c r="Z778" s="35">
        <v>0</v>
      </c>
      <c r="AA778" s="34">
        <v>4612</v>
      </c>
      <c r="AB778" s="34">
        <v>0</v>
      </c>
      <c r="AC778" s="34">
        <v>0</v>
      </c>
      <c r="AD778" s="34">
        <v>0</v>
      </c>
      <c r="AE778" s="34">
        <f t="shared" si="193"/>
        <v>4612</v>
      </c>
      <c r="AF778" s="34">
        <f t="shared" si="194"/>
        <v>4.07060900264784</v>
      </c>
      <c r="AG778" s="34">
        <f t="shared" si="195"/>
        <v>4.64607118871726</v>
      </c>
      <c r="AH778" s="34">
        <v>55152</v>
      </c>
      <c r="AI778" s="34">
        <v>0</v>
      </c>
      <c r="AJ778" s="35">
        <v>72000</v>
      </c>
      <c r="AK778" s="35">
        <v>509</v>
      </c>
      <c r="AL778" s="35">
        <v>800</v>
      </c>
      <c r="AM778" s="34">
        <v>1.3</v>
      </c>
      <c r="AN778" s="34">
        <f t="shared" si="196"/>
        <v>1290.46666666667</v>
      </c>
      <c r="AO778" s="35">
        <v>144</v>
      </c>
      <c r="AP778" s="35">
        <v>144</v>
      </c>
      <c r="AQ778" t="s">
        <v>82</v>
      </c>
      <c r="AR778">
        <v>2</v>
      </c>
      <c r="AS778" s="34">
        <v>0.36666666666667</v>
      </c>
      <c r="AT778" t="s">
        <v>83</v>
      </c>
      <c r="AU778" s="35">
        <f t="shared" si="206"/>
        <v>0</v>
      </c>
      <c r="AV778" s="35">
        <f t="shared" si="197"/>
        <v>0</v>
      </c>
      <c r="AW778" s="35">
        <f t="shared" si="198"/>
        <v>4.64607118871726</v>
      </c>
      <c r="AX778" s="35">
        <f t="shared" si="199"/>
        <v>3.84016118200134</v>
      </c>
      <c r="AY778" s="35">
        <f t="shared" si="200"/>
        <v>0</v>
      </c>
      <c r="AZ778" s="35">
        <f t="shared" si="201"/>
        <v>0</v>
      </c>
      <c r="BA778" s="27" t="str">
        <f t="shared" si="202"/>
        <v>Kelipatan Kirim/Master box &gt; 3x FC+index</v>
      </c>
      <c r="BB778" s="34">
        <v>7.095e-5</v>
      </c>
      <c r="BC778" s="34">
        <f t="shared" si="203"/>
        <v>0</v>
      </c>
      <c r="BD778" s="34" t="e">
        <f t="shared" si="204"/>
        <v>#REF!</v>
      </c>
      <c r="BE778" s="34">
        <v>0.026</v>
      </c>
      <c r="BF778" s="34">
        <f t="shared" si="207"/>
        <v>0</v>
      </c>
      <c r="BG778" s="34" t="e">
        <f t="shared" si="205"/>
        <v>#REF!</v>
      </c>
      <c r="BH778" t="str">
        <f>IF(AT778="UDARA","U","N")&amp;LEFT($C$4,2)&amp;MID($C$4,4,2)&amp;LEFT(A778,3)&amp;MID(E778,2,2)&amp;VLOOKUP(E778,Acuan_Reference!C:L,10,0)</f>
        <v>N1501NAD71VB</v>
      </c>
      <c r="BI778" t="s">
        <v>84</v>
      </c>
      <c r="BJ778" t="s">
        <v>119</v>
      </c>
      <c r="BK778" t="s">
        <v>86</v>
      </c>
      <c r="BL778" t="s">
        <v>87</v>
      </c>
    </row>
    <row r="779" hidden="1" spans="1:64">
      <c r="A779" t="s">
        <v>104</v>
      </c>
      <c r="B779" t="s">
        <v>75</v>
      </c>
      <c r="C779" t="s">
        <v>76</v>
      </c>
      <c r="D779" t="s">
        <v>141</v>
      </c>
      <c r="E779" t="s">
        <v>178</v>
      </c>
      <c r="F779" t="s">
        <v>179</v>
      </c>
      <c r="G779" t="s">
        <v>173</v>
      </c>
      <c r="H779" t="s">
        <v>81</v>
      </c>
      <c r="I779" s="34">
        <v>9826</v>
      </c>
      <c r="J779" s="35">
        <v>0</v>
      </c>
      <c r="K779" s="35">
        <v>0</v>
      </c>
      <c r="L779" s="35">
        <v>0</v>
      </c>
      <c r="M779" s="35">
        <v>0</v>
      </c>
      <c r="N779" s="35">
        <v>0</v>
      </c>
      <c r="O779" s="35">
        <v>0</v>
      </c>
      <c r="P779" s="35">
        <v>0</v>
      </c>
      <c r="Q779" s="35">
        <v>0</v>
      </c>
      <c r="R779" s="35">
        <v>3058</v>
      </c>
      <c r="S779" s="35">
        <v>4628</v>
      </c>
      <c r="T779" s="35">
        <v>1192</v>
      </c>
      <c r="U779" s="35">
        <v>2510</v>
      </c>
      <c r="V779" s="34">
        <v>2776.6666666667</v>
      </c>
      <c r="W779" s="34">
        <f t="shared" si="192"/>
        <v>1900.66666666667</v>
      </c>
      <c r="X779" s="35">
        <v>406</v>
      </c>
      <c r="Y779" s="35">
        <v>0</v>
      </c>
      <c r="Z779" s="35">
        <v>0</v>
      </c>
      <c r="AA779" s="34">
        <v>8614</v>
      </c>
      <c r="AB779" s="34">
        <v>0</v>
      </c>
      <c r="AC779" s="34">
        <v>0</v>
      </c>
      <c r="AD779" s="34">
        <v>0</v>
      </c>
      <c r="AE779" s="34">
        <f t="shared" si="193"/>
        <v>8614</v>
      </c>
      <c r="AF779" s="34">
        <f t="shared" si="194"/>
        <v>3.10228091236491</v>
      </c>
      <c r="AG779" s="34">
        <f t="shared" si="195"/>
        <v>4.53209400210452</v>
      </c>
      <c r="AH779" s="34">
        <v>55152</v>
      </c>
      <c r="AI779" s="34">
        <v>0</v>
      </c>
      <c r="AJ779" s="35">
        <v>72000</v>
      </c>
      <c r="AK779" s="35">
        <v>3814</v>
      </c>
      <c r="AL779" s="35">
        <v>2000</v>
      </c>
      <c r="AM779" s="34">
        <v>1</v>
      </c>
      <c r="AN779" s="34">
        <f t="shared" si="196"/>
        <v>1900.66666666667</v>
      </c>
      <c r="AO779" s="35">
        <v>144</v>
      </c>
      <c r="AP779" s="35">
        <v>144</v>
      </c>
      <c r="AQ779" t="s">
        <v>82</v>
      </c>
      <c r="AR779">
        <v>4</v>
      </c>
      <c r="AS779" s="34">
        <v>0.26666666666667</v>
      </c>
      <c r="AT779" t="s">
        <v>83</v>
      </c>
      <c r="AU779" s="35">
        <f t="shared" si="206"/>
        <v>0</v>
      </c>
      <c r="AV779" s="35">
        <f t="shared" si="197"/>
        <v>0</v>
      </c>
      <c r="AW779" s="35">
        <f t="shared" si="198"/>
        <v>4.53209400210452</v>
      </c>
      <c r="AX779" s="35">
        <f t="shared" si="199"/>
        <v>3.47983163802175</v>
      </c>
      <c r="AY779" s="35">
        <f t="shared" si="200"/>
        <v>0</v>
      </c>
      <c r="AZ779" s="35">
        <f t="shared" si="201"/>
        <v>0</v>
      </c>
      <c r="BA779" s="27" t="str">
        <f t="shared" si="202"/>
        <v>Kelipatan Kirim/Master box &gt; 3x FC+index</v>
      </c>
      <c r="BB779" s="34">
        <v>7.095e-5</v>
      </c>
      <c r="BC779" s="34">
        <f t="shared" si="203"/>
        <v>0</v>
      </c>
      <c r="BD779" s="34" t="e">
        <f t="shared" si="204"/>
        <v>#REF!</v>
      </c>
      <c r="BE779" s="34">
        <v>0.026</v>
      </c>
      <c r="BF779" s="34">
        <f t="shared" si="207"/>
        <v>0</v>
      </c>
      <c r="BG779" s="34" t="e">
        <f t="shared" si="205"/>
        <v>#REF!</v>
      </c>
      <c r="BH779" t="str">
        <f>IF(AT779="UDARA","U","N")&amp;LEFT($C$4,2)&amp;MID($C$4,4,2)&amp;LEFT(A779,3)&amp;MID(E779,2,2)&amp;VLOOKUP(E779,Acuan_Reference!C:L,10,0)</f>
        <v>N1501PDG71VB</v>
      </c>
      <c r="BI779" t="s">
        <v>84</v>
      </c>
      <c r="BJ779" t="s">
        <v>119</v>
      </c>
      <c r="BK779" t="s">
        <v>86</v>
      </c>
      <c r="BL779" t="s">
        <v>87</v>
      </c>
    </row>
    <row r="780" hidden="1" spans="1:64">
      <c r="A780" t="s">
        <v>105</v>
      </c>
      <c r="B780" t="s">
        <v>75</v>
      </c>
      <c r="C780" t="s">
        <v>76</v>
      </c>
      <c r="D780" t="s">
        <v>141</v>
      </c>
      <c r="E780" t="s">
        <v>178</v>
      </c>
      <c r="F780" t="s">
        <v>179</v>
      </c>
      <c r="G780" t="s">
        <v>173</v>
      </c>
      <c r="H780" t="s">
        <v>81</v>
      </c>
      <c r="I780" s="34">
        <v>9826</v>
      </c>
      <c r="J780" s="35">
        <v>0</v>
      </c>
      <c r="K780" s="35">
        <v>0</v>
      </c>
      <c r="L780" s="35">
        <v>0</v>
      </c>
      <c r="M780" s="35">
        <v>0</v>
      </c>
      <c r="N780" s="35">
        <v>0</v>
      </c>
      <c r="O780" s="35">
        <v>0</v>
      </c>
      <c r="P780" s="35">
        <v>0</v>
      </c>
      <c r="Q780" s="35">
        <v>0</v>
      </c>
      <c r="R780" s="35">
        <v>2355</v>
      </c>
      <c r="S780" s="35">
        <v>1259</v>
      </c>
      <c r="T780" s="35">
        <v>9446</v>
      </c>
      <c r="U780" s="35">
        <v>7545</v>
      </c>
      <c r="V780" s="34">
        <v>6083.3333333333</v>
      </c>
      <c r="W780" s="34">
        <f t="shared" si="192"/>
        <v>6560.33333333333</v>
      </c>
      <c r="X780" s="35">
        <v>1365</v>
      </c>
      <c r="Y780" s="35">
        <v>0</v>
      </c>
      <c r="Z780" s="35">
        <v>0</v>
      </c>
      <c r="AA780" s="34">
        <v>6192</v>
      </c>
      <c r="AB780" s="34">
        <v>0</v>
      </c>
      <c r="AC780" s="34">
        <v>2016</v>
      </c>
      <c r="AD780" s="34">
        <v>0</v>
      </c>
      <c r="AE780" s="34">
        <f t="shared" si="193"/>
        <v>8208</v>
      </c>
      <c r="AF780" s="34">
        <f t="shared" si="194"/>
        <v>1.34926027397261</v>
      </c>
      <c r="AG780" s="34">
        <f t="shared" si="195"/>
        <v>1.25115593719831</v>
      </c>
      <c r="AH780" s="34">
        <v>55152</v>
      </c>
      <c r="AI780" s="34">
        <v>0</v>
      </c>
      <c r="AJ780" s="35">
        <v>72000</v>
      </c>
      <c r="AK780" s="35">
        <v>2000</v>
      </c>
      <c r="AL780" s="35">
        <v>2690</v>
      </c>
      <c r="AM780" s="34">
        <v>1</v>
      </c>
      <c r="AN780" s="34">
        <f t="shared" si="196"/>
        <v>6560.33333333333</v>
      </c>
      <c r="AO780" s="35">
        <v>144</v>
      </c>
      <c r="AP780" s="35">
        <v>144</v>
      </c>
      <c r="AQ780" t="s">
        <v>82</v>
      </c>
      <c r="AR780">
        <v>4</v>
      </c>
      <c r="AS780" s="34">
        <v>0.26666666666667</v>
      </c>
      <c r="AT780" t="s">
        <v>83</v>
      </c>
      <c r="AU780" s="35">
        <f t="shared" si="206"/>
        <v>781.749999999999</v>
      </c>
      <c r="AV780" s="35">
        <f t="shared" si="197"/>
        <v>864</v>
      </c>
      <c r="AW780" s="35">
        <f t="shared" si="198"/>
        <v>1.38285656216656</v>
      </c>
      <c r="AX780" s="35">
        <f t="shared" si="199"/>
        <v>0.97281642192978</v>
      </c>
      <c r="AY780" s="35">
        <f t="shared" si="200"/>
        <v>864</v>
      </c>
      <c r="AZ780" s="35">
        <f t="shared" si="201"/>
        <v>864</v>
      </c>
      <c r="BA780" s="27" t="str">
        <f t="shared" si="202"/>
        <v>3</v>
      </c>
      <c r="BB780" s="34">
        <v>7.095e-5</v>
      </c>
      <c r="BC780" s="34">
        <f t="shared" si="203"/>
        <v>0.0613008</v>
      </c>
      <c r="BD780" s="34" t="e">
        <f t="shared" si="204"/>
        <v>#REF!</v>
      </c>
      <c r="BE780" s="34">
        <v>0.026</v>
      </c>
      <c r="BF780" s="34">
        <f t="shared" si="207"/>
        <v>22.464</v>
      </c>
      <c r="BG780" s="34" t="e">
        <f t="shared" si="205"/>
        <v>#REF!</v>
      </c>
      <c r="BH780" t="str">
        <f>IF(AT780="UDARA","U","N")&amp;LEFT($C$4,2)&amp;MID($C$4,4,2)&amp;LEFT(A780,3)&amp;MID(E780,2,2)&amp;VLOOKUP(E780,Acuan_Reference!C:L,10,0)</f>
        <v>N1501PKB71VB</v>
      </c>
      <c r="BI780" t="s">
        <v>84</v>
      </c>
      <c r="BJ780" t="s">
        <v>119</v>
      </c>
      <c r="BK780" t="s">
        <v>86</v>
      </c>
      <c r="BL780" t="s">
        <v>87</v>
      </c>
    </row>
    <row r="781" hidden="1" spans="1:64">
      <c r="A781" t="s">
        <v>106</v>
      </c>
      <c r="B781" t="s">
        <v>75</v>
      </c>
      <c r="C781" t="s">
        <v>76</v>
      </c>
      <c r="D781" t="s">
        <v>141</v>
      </c>
      <c r="E781" t="s">
        <v>178</v>
      </c>
      <c r="F781" t="s">
        <v>179</v>
      </c>
      <c r="G781" t="s">
        <v>173</v>
      </c>
      <c r="H781" t="s">
        <v>81</v>
      </c>
      <c r="I781" s="34">
        <v>9826</v>
      </c>
      <c r="J781" s="35">
        <v>0</v>
      </c>
      <c r="K781" s="35">
        <v>0</v>
      </c>
      <c r="L781" s="35">
        <v>0</v>
      </c>
      <c r="M781" s="35">
        <v>0</v>
      </c>
      <c r="N781" s="35">
        <v>0</v>
      </c>
      <c r="O781" s="35">
        <v>0</v>
      </c>
      <c r="P781" s="35">
        <v>0</v>
      </c>
      <c r="Q781" s="35">
        <v>0</v>
      </c>
      <c r="R781" s="35">
        <v>2225</v>
      </c>
      <c r="S781" s="35">
        <v>4890</v>
      </c>
      <c r="T781" s="35">
        <v>13100</v>
      </c>
      <c r="U781" s="35">
        <v>11567</v>
      </c>
      <c r="V781" s="34">
        <v>9852.3333333333</v>
      </c>
      <c r="W781" s="34">
        <f t="shared" si="192"/>
        <v>9610.33333333333</v>
      </c>
      <c r="X781" s="35">
        <v>2495</v>
      </c>
      <c r="Y781" s="35">
        <v>0</v>
      </c>
      <c r="Z781" s="35">
        <v>0</v>
      </c>
      <c r="AA781" s="34">
        <v>4241</v>
      </c>
      <c r="AB781" s="34">
        <v>0</v>
      </c>
      <c r="AC781" s="34">
        <v>3168</v>
      </c>
      <c r="AD781" s="34">
        <v>4608</v>
      </c>
      <c r="AE781" s="34">
        <f t="shared" si="193"/>
        <v>12017</v>
      </c>
      <c r="AF781" s="34">
        <f t="shared" si="194"/>
        <v>1.21971106675238</v>
      </c>
      <c r="AG781" s="34">
        <f t="shared" si="195"/>
        <v>0.770941001005862</v>
      </c>
      <c r="AH781" s="34">
        <v>55152</v>
      </c>
      <c r="AI781" s="34">
        <v>0</v>
      </c>
      <c r="AJ781" s="35">
        <v>72000</v>
      </c>
      <c r="AK781" s="35">
        <v>4700</v>
      </c>
      <c r="AL781" s="35">
        <v>4164</v>
      </c>
      <c r="AM781" s="34">
        <v>0.9</v>
      </c>
      <c r="AN781" s="34">
        <f t="shared" si="196"/>
        <v>8649.3</v>
      </c>
      <c r="AO781" s="35">
        <v>144</v>
      </c>
      <c r="AP781" s="35">
        <v>144</v>
      </c>
      <c r="AQ781" t="s">
        <v>82</v>
      </c>
      <c r="AR781">
        <v>4</v>
      </c>
      <c r="AS781" s="34">
        <v>0.16666666666667</v>
      </c>
      <c r="AT781" t="s">
        <v>83</v>
      </c>
      <c r="AU781" s="35">
        <f t="shared" si="206"/>
        <v>597.225000000001</v>
      </c>
      <c r="AV781" s="35">
        <f t="shared" si="197"/>
        <v>720</v>
      </c>
      <c r="AW781" s="35">
        <f t="shared" si="198"/>
        <v>1.32534424751136</v>
      </c>
      <c r="AX781" s="35">
        <f t="shared" si="199"/>
        <v>0.892060629183865</v>
      </c>
      <c r="AY781" s="35">
        <f t="shared" si="200"/>
        <v>720</v>
      </c>
      <c r="AZ781" s="35">
        <f t="shared" si="201"/>
        <v>720</v>
      </c>
      <c r="BA781" s="27" t="str">
        <f t="shared" si="202"/>
        <v>3</v>
      </c>
      <c r="BB781" s="34">
        <v>7.095e-5</v>
      </c>
      <c r="BC781" s="34">
        <f t="shared" si="203"/>
        <v>0.051084</v>
      </c>
      <c r="BD781" s="34" t="e">
        <f t="shared" si="204"/>
        <v>#REF!</v>
      </c>
      <c r="BE781" s="34">
        <v>0.026</v>
      </c>
      <c r="BF781" s="34">
        <f t="shared" si="207"/>
        <v>18.72</v>
      </c>
      <c r="BG781" s="34" t="e">
        <f t="shared" si="205"/>
        <v>#REF!</v>
      </c>
      <c r="BH781" t="str">
        <f>IF(AT781="UDARA","U","N")&amp;LEFT($C$4,2)&amp;MID($C$4,4,2)&amp;LEFT(A781,3)&amp;MID(E781,2,2)&amp;VLOOKUP(E781,Acuan_Reference!C:L,10,0)</f>
        <v>N1501PLB71VB</v>
      </c>
      <c r="BI781" t="s">
        <v>84</v>
      </c>
      <c r="BJ781" t="s">
        <v>119</v>
      </c>
      <c r="BK781" t="s">
        <v>86</v>
      </c>
      <c r="BL781" t="s">
        <v>87</v>
      </c>
    </row>
    <row r="782" hidden="1" spans="1:64">
      <c r="A782" t="s">
        <v>107</v>
      </c>
      <c r="B782" t="s">
        <v>75</v>
      </c>
      <c r="C782" t="s">
        <v>76</v>
      </c>
      <c r="D782" t="s">
        <v>141</v>
      </c>
      <c r="E782" t="s">
        <v>178</v>
      </c>
      <c r="F782" t="s">
        <v>179</v>
      </c>
      <c r="G782" t="s">
        <v>173</v>
      </c>
      <c r="H782" t="s">
        <v>81</v>
      </c>
      <c r="I782" s="34">
        <v>9826</v>
      </c>
      <c r="J782" s="35">
        <v>0</v>
      </c>
      <c r="K782" s="35">
        <v>0</v>
      </c>
      <c r="L782" s="35">
        <v>0</v>
      </c>
      <c r="M782" s="35">
        <v>0</v>
      </c>
      <c r="N782" s="35">
        <v>0</v>
      </c>
      <c r="O782" s="35">
        <v>0</v>
      </c>
      <c r="P782" s="35">
        <v>0</v>
      </c>
      <c r="Q782" s="35">
        <v>0</v>
      </c>
      <c r="R782" s="35">
        <v>8308</v>
      </c>
      <c r="S782" s="35">
        <v>12540</v>
      </c>
      <c r="T782" s="35">
        <v>6531</v>
      </c>
      <c r="U782" s="35">
        <v>8529</v>
      </c>
      <c r="V782" s="34">
        <v>9200</v>
      </c>
      <c r="W782" s="34">
        <f t="shared" si="192"/>
        <v>6899.66666666667</v>
      </c>
      <c r="X782" s="35">
        <v>465</v>
      </c>
      <c r="Y782" s="35">
        <v>0</v>
      </c>
      <c r="Z782" s="35">
        <v>0</v>
      </c>
      <c r="AA782" s="34">
        <v>25893</v>
      </c>
      <c r="AB782" s="34">
        <v>0</v>
      </c>
      <c r="AC782" s="34">
        <v>0</v>
      </c>
      <c r="AD782" s="34">
        <v>0</v>
      </c>
      <c r="AE782" s="34">
        <f t="shared" si="193"/>
        <v>25893</v>
      </c>
      <c r="AF782" s="34">
        <f t="shared" si="194"/>
        <v>2.81445652173913</v>
      </c>
      <c r="AG782" s="34">
        <f t="shared" si="195"/>
        <v>3.75278998985458</v>
      </c>
      <c r="AH782" s="34">
        <v>55152</v>
      </c>
      <c r="AI782" s="34">
        <v>0</v>
      </c>
      <c r="AJ782" s="35">
        <v>72000</v>
      </c>
      <c r="AK782" s="35">
        <v>8900</v>
      </c>
      <c r="AL782" s="35">
        <v>5639</v>
      </c>
      <c r="AM782" s="34">
        <v>1.3</v>
      </c>
      <c r="AN782" s="34">
        <f t="shared" si="196"/>
        <v>8969.56666666667</v>
      </c>
      <c r="AO782" s="35">
        <v>144</v>
      </c>
      <c r="AP782" s="35">
        <v>144</v>
      </c>
      <c r="AQ782" t="s">
        <v>82</v>
      </c>
      <c r="AR782">
        <v>2</v>
      </c>
      <c r="AS782" s="34">
        <v>0.43333333333333</v>
      </c>
      <c r="AT782" t="s">
        <v>83</v>
      </c>
      <c r="AU782" s="35">
        <f t="shared" si="206"/>
        <v>0</v>
      </c>
      <c r="AV782" s="35">
        <f t="shared" si="197"/>
        <v>0</v>
      </c>
      <c r="AW782" s="35">
        <f t="shared" si="198"/>
        <v>3.75278998985458</v>
      </c>
      <c r="AX782" s="35">
        <f t="shared" si="199"/>
        <v>2.93550413063433</v>
      </c>
      <c r="AY782" s="35">
        <f t="shared" si="200"/>
        <v>0</v>
      </c>
      <c r="AZ782" s="35">
        <f t="shared" si="201"/>
        <v>0</v>
      </c>
      <c r="BA782" s="27" t="str">
        <f t="shared" si="202"/>
        <v>3</v>
      </c>
      <c r="BB782" s="34">
        <v>7.095e-5</v>
      </c>
      <c r="BC782" s="34">
        <f t="shared" si="203"/>
        <v>0</v>
      </c>
      <c r="BD782" s="34" t="e">
        <f t="shared" si="204"/>
        <v>#REF!</v>
      </c>
      <c r="BE782" s="34">
        <v>0.026</v>
      </c>
      <c r="BF782" s="34">
        <f t="shared" si="207"/>
        <v>0</v>
      </c>
      <c r="BG782" s="34" t="e">
        <f t="shared" si="205"/>
        <v>#REF!</v>
      </c>
      <c r="BH782" t="str">
        <f>IF(AT782="UDARA","U","N")&amp;LEFT($C$4,2)&amp;MID($C$4,4,2)&amp;LEFT(A782,3)&amp;MID(E782,2,2)&amp;VLOOKUP(E782,Acuan_Reference!C:L,10,0)</f>
        <v>N1501PTK71VB</v>
      </c>
      <c r="BI782" t="s">
        <v>84</v>
      </c>
      <c r="BJ782" t="s">
        <v>119</v>
      </c>
      <c r="BK782" t="s">
        <v>86</v>
      </c>
      <c r="BL782" t="s">
        <v>87</v>
      </c>
    </row>
    <row r="783" hidden="1" spans="1:64">
      <c r="A783" t="s">
        <v>108</v>
      </c>
      <c r="B783" t="s">
        <v>75</v>
      </c>
      <c r="C783" t="s">
        <v>76</v>
      </c>
      <c r="D783" t="s">
        <v>141</v>
      </c>
      <c r="E783" t="s">
        <v>178</v>
      </c>
      <c r="F783" t="s">
        <v>179</v>
      </c>
      <c r="G783" t="s">
        <v>173</v>
      </c>
      <c r="H783" t="s">
        <v>81</v>
      </c>
      <c r="I783" s="34">
        <v>9826</v>
      </c>
      <c r="J783" s="35">
        <v>0</v>
      </c>
      <c r="K783" s="35">
        <v>0</v>
      </c>
      <c r="L783" s="35">
        <v>0</v>
      </c>
      <c r="M783" s="35">
        <v>0</v>
      </c>
      <c r="N783" s="35">
        <v>0</v>
      </c>
      <c r="O783" s="35">
        <v>0</v>
      </c>
      <c r="P783" s="35">
        <v>0</v>
      </c>
      <c r="Q783" s="35">
        <v>0</v>
      </c>
      <c r="R783" s="35">
        <v>4517</v>
      </c>
      <c r="S783" s="35">
        <v>1784</v>
      </c>
      <c r="T783" s="35">
        <v>5586</v>
      </c>
      <c r="U783" s="35">
        <v>4763</v>
      </c>
      <c r="V783" s="34">
        <v>4044.3333333333</v>
      </c>
      <c r="W783" s="34">
        <f t="shared" si="192"/>
        <v>4266</v>
      </c>
      <c r="X783" s="35">
        <v>1595</v>
      </c>
      <c r="Y783" s="35">
        <v>0</v>
      </c>
      <c r="Z783" s="35">
        <v>0</v>
      </c>
      <c r="AA783" s="34">
        <v>11561</v>
      </c>
      <c r="AB783" s="34">
        <v>0</v>
      </c>
      <c r="AC783" s="34">
        <v>0</v>
      </c>
      <c r="AD783" s="34">
        <v>0</v>
      </c>
      <c r="AE783" s="34">
        <f t="shared" si="193"/>
        <v>11561</v>
      </c>
      <c r="AF783" s="34">
        <f t="shared" si="194"/>
        <v>2.85856754306439</v>
      </c>
      <c r="AG783" s="34">
        <f t="shared" si="195"/>
        <v>2.71003281762775</v>
      </c>
      <c r="AH783" s="34">
        <v>55152</v>
      </c>
      <c r="AI783" s="34">
        <v>0</v>
      </c>
      <c r="AJ783" s="35">
        <v>72000</v>
      </c>
      <c r="AK783" s="35">
        <v>4238</v>
      </c>
      <c r="AL783" s="35">
        <v>2449</v>
      </c>
      <c r="AM783" s="34">
        <v>0.8</v>
      </c>
      <c r="AN783" s="34">
        <f t="shared" si="196"/>
        <v>3412.8</v>
      </c>
      <c r="AO783" s="35">
        <v>144</v>
      </c>
      <c r="AP783" s="35">
        <v>144</v>
      </c>
      <c r="AQ783" t="s">
        <v>82</v>
      </c>
      <c r="AR783">
        <v>4</v>
      </c>
      <c r="AS783" s="34">
        <v>0.066666666666667</v>
      </c>
      <c r="AT783" t="s">
        <v>83</v>
      </c>
      <c r="AU783" s="35">
        <f t="shared" si="206"/>
        <v>0</v>
      </c>
      <c r="AV783" s="35">
        <f t="shared" si="197"/>
        <v>0</v>
      </c>
      <c r="AW783" s="35">
        <f t="shared" si="198"/>
        <v>2.71003281762775</v>
      </c>
      <c r="AX783" s="35">
        <f t="shared" si="199"/>
        <v>2.13595874355368</v>
      </c>
      <c r="AY783" s="35">
        <f t="shared" si="200"/>
        <v>0</v>
      </c>
      <c r="AZ783" s="35">
        <f t="shared" si="201"/>
        <v>0</v>
      </c>
      <c r="BA783" s="27" t="str">
        <f t="shared" si="202"/>
        <v>3</v>
      </c>
      <c r="BB783" s="34">
        <v>7.095e-5</v>
      </c>
      <c r="BC783" s="34">
        <f t="shared" si="203"/>
        <v>0</v>
      </c>
      <c r="BD783" s="34" t="e">
        <f t="shared" si="204"/>
        <v>#REF!</v>
      </c>
      <c r="BE783" s="34">
        <v>0.026</v>
      </c>
      <c r="BF783" s="34">
        <f t="shared" si="207"/>
        <v>0</v>
      </c>
      <c r="BG783" s="34" t="e">
        <f t="shared" si="205"/>
        <v>#REF!</v>
      </c>
      <c r="BH783" t="str">
        <f>IF(AT783="UDARA","U","N")&amp;LEFT($C$4,2)&amp;MID($C$4,4,2)&amp;LEFT(A783,3)&amp;MID(E783,2,2)&amp;VLOOKUP(E783,Acuan_Reference!C:L,10,0)</f>
        <v>N1501PWT71VB</v>
      </c>
      <c r="BI783" t="s">
        <v>84</v>
      </c>
      <c r="BJ783" t="s">
        <v>119</v>
      </c>
      <c r="BK783" t="s">
        <v>86</v>
      </c>
      <c r="BL783" t="s">
        <v>87</v>
      </c>
    </row>
    <row r="784" hidden="1" spans="1:64">
      <c r="A784" t="s">
        <v>109</v>
      </c>
      <c r="B784" t="s">
        <v>75</v>
      </c>
      <c r="C784" t="s">
        <v>76</v>
      </c>
      <c r="D784" t="s">
        <v>141</v>
      </c>
      <c r="E784" t="s">
        <v>178</v>
      </c>
      <c r="F784" t="s">
        <v>179</v>
      </c>
      <c r="G784" t="s">
        <v>173</v>
      </c>
      <c r="H784" t="s">
        <v>81</v>
      </c>
      <c r="I784" s="34">
        <v>9826</v>
      </c>
      <c r="J784" s="35">
        <v>0</v>
      </c>
      <c r="K784" s="35">
        <v>0</v>
      </c>
      <c r="L784" s="35">
        <v>0</v>
      </c>
      <c r="M784" s="35">
        <v>0</v>
      </c>
      <c r="N784" s="35">
        <v>0</v>
      </c>
      <c r="O784" s="35">
        <v>0</v>
      </c>
      <c r="P784" s="35">
        <v>0</v>
      </c>
      <c r="Q784" s="35">
        <v>0</v>
      </c>
      <c r="R784" s="35">
        <v>5975</v>
      </c>
      <c r="S784" s="35">
        <v>18241</v>
      </c>
      <c r="T784" s="35">
        <v>20852</v>
      </c>
      <c r="U784" s="35">
        <v>24322</v>
      </c>
      <c r="V784" s="34">
        <v>21138.333333333</v>
      </c>
      <c r="W784" s="34">
        <f t="shared" si="192"/>
        <v>18152</v>
      </c>
      <c r="X784" s="35">
        <v>10253</v>
      </c>
      <c r="Y784" s="35">
        <v>0</v>
      </c>
      <c r="Z784" s="35">
        <v>0</v>
      </c>
      <c r="AA784" s="34">
        <v>11571</v>
      </c>
      <c r="AB784" s="34">
        <v>0</v>
      </c>
      <c r="AC784" s="34">
        <v>3456</v>
      </c>
      <c r="AD784" s="34">
        <v>0</v>
      </c>
      <c r="AE784" s="34">
        <f t="shared" si="193"/>
        <v>15027</v>
      </c>
      <c r="AF784" s="34">
        <f t="shared" si="194"/>
        <v>0.710888591027371</v>
      </c>
      <c r="AG784" s="34">
        <f t="shared" si="195"/>
        <v>0.827842661965624</v>
      </c>
      <c r="AH784" s="34">
        <v>55152</v>
      </c>
      <c r="AI784" s="34">
        <v>0</v>
      </c>
      <c r="AJ784" s="35">
        <v>72000</v>
      </c>
      <c r="AK784" s="35">
        <v>7628</v>
      </c>
      <c r="AL784" s="35">
        <v>9282</v>
      </c>
      <c r="AM784" s="34">
        <v>0.6</v>
      </c>
      <c r="AN784" s="34">
        <f t="shared" si="196"/>
        <v>10891.2</v>
      </c>
      <c r="AO784" s="35">
        <v>144</v>
      </c>
      <c r="AP784" s="35">
        <v>144</v>
      </c>
      <c r="AQ784" t="s">
        <v>82</v>
      </c>
      <c r="AR784">
        <v>8</v>
      </c>
      <c r="AS784" s="34">
        <v>0.1</v>
      </c>
      <c r="AT784" t="s">
        <v>83</v>
      </c>
      <c r="AU784" s="35">
        <f t="shared" si="206"/>
        <v>3859.65</v>
      </c>
      <c r="AV784" s="35">
        <f t="shared" si="197"/>
        <v>3888</v>
      </c>
      <c r="AW784" s="35">
        <f t="shared" si="198"/>
        <v>1.04203393565447</v>
      </c>
      <c r="AX784" s="35">
        <f t="shared" si="199"/>
        <v>0.530685323931247</v>
      </c>
      <c r="AY784" s="35">
        <f t="shared" si="200"/>
        <v>3888</v>
      </c>
      <c r="AZ784" s="35">
        <f t="shared" si="201"/>
        <v>3888</v>
      </c>
      <c r="BA784" s="27" t="str">
        <f t="shared" si="202"/>
        <v>3</v>
      </c>
      <c r="BB784" s="34">
        <v>7.095e-5</v>
      </c>
      <c r="BC784" s="34">
        <f t="shared" si="203"/>
        <v>0.2758536</v>
      </c>
      <c r="BD784" s="34" t="e">
        <f t="shared" si="204"/>
        <v>#REF!</v>
      </c>
      <c r="BE784" s="34">
        <v>0.026</v>
      </c>
      <c r="BF784" s="34">
        <f t="shared" si="207"/>
        <v>101.088</v>
      </c>
      <c r="BG784" s="34" t="e">
        <f t="shared" si="205"/>
        <v>#REF!</v>
      </c>
      <c r="BH784" t="str">
        <f>IF(AT784="UDARA","U","N")&amp;LEFT($C$4,2)&amp;MID($C$4,4,2)&amp;LEFT(A784,3)&amp;MID(E784,2,2)&amp;VLOOKUP(E784,Acuan_Reference!C:L,10,0)</f>
        <v>N1501SBY71VB</v>
      </c>
      <c r="BI784" t="s">
        <v>84</v>
      </c>
      <c r="BJ784" t="s">
        <v>119</v>
      </c>
      <c r="BK784" t="s">
        <v>86</v>
      </c>
      <c r="BL784" t="s">
        <v>87</v>
      </c>
    </row>
    <row r="785" hidden="1" spans="1:64">
      <c r="A785" t="s">
        <v>110</v>
      </c>
      <c r="B785" t="s">
        <v>75</v>
      </c>
      <c r="C785" t="s">
        <v>76</v>
      </c>
      <c r="D785" t="s">
        <v>141</v>
      </c>
      <c r="E785" t="s">
        <v>178</v>
      </c>
      <c r="F785" t="s">
        <v>179</v>
      </c>
      <c r="G785" t="s">
        <v>173</v>
      </c>
      <c r="H785" t="s">
        <v>81</v>
      </c>
      <c r="I785" s="34">
        <v>9826</v>
      </c>
      <c r="J785" s="35">
        <v>0</v>
      </c>
      <c r="K785" s="35">
        <v>0</v>
      </c>
      <c r="L785" s="35">
        <v>0</v>
      </c>
      <c r="M785" s="35">
        <v>0</v>
      </c>
      <c r="N785" s="35">
        <v>0</v>
      </c>
      <c r="O785" s="35">
        <v>0</v>
      </c>
      <c r="P785" s="35">
        <v>0</v>
      </c>
      <c r="Q785" s="35">
        <v>0</v>
      </c>
      <c r="R785" s="35">
        <v>4390</v>
      </c>
      <c r="S785" s="35">
        <v>7235</v>
      </c>
      <c r="T785" s="35">
        <v>16801</v>
      </c>
      <c r="U785" s="35">
        <v>15943</v>
      </c>
      <c r="V785" s="34">
        <v>13326.333333333</v>
      </c>
      <c r="W785" s="34">
        <f t="shared" si="192"/>
        <v>12866.3333333333</v>
      </c>
      <c r="X785" s="35">
        <v>5128</v>
      </c>
      <c r="Y785" s="35">
        <v>0</v>
      </c>
      <c r="Z785" s="35">
        <v>0</v>
      </c>
      <c r="AA785" s="34">
        <v>7945</v>
      </c>
      <c r="AB785" s="34">
        <v>0</v>
      </c>
      <c r="AC785" s="34">
        <v>2448</v>
      </c>
      <c r="AD785" s="34">
        <v>0</v>
      </c>
      <c r="AE785" s="34">
        <f t="shared" si="193"/>
        <v>10393</v>
      </c>
      <c r="AF785" s="34">
        <f t="shared" si="194"/>
        <v>0.779884439330668</v>
      </c>
      <c r="AG785" s="34">
        <f t="shared" si="195"/>
        <v>0.807767040596907</v>
      </c>
      <c r="AH785" s="34">
        <v>55152</v>
      </c>
      <c r="AI785" s="34">
        <v>0</v>
      </c>
      <c r="AJ785" s="35">
        <v>72000</v>
      </c>
      <c r="AK785" s="35">
        <v>5086</v>
      </c>
      <c r="AL785" s="35">
        <v>5855</v>
      </c>
      <c r="AM785" s="34">
        <v>0.7</v>
      </c>
      <c r="AN785" s="34">
        <f t="shared" si="196"/>
        <v>9006.43333333333</v>
      </c>
      <c r="AO785" s="35">
        <v>144</v>
      </c>
      <c r="AP785" s="35">
        <v>144</v>
      </c>
      <c r="AQ785" t="s">
        <v>82</v>
      </c>
      <c r="AR785">
        <v>8</v>
      </c>
      <c r="AS785" s="34">
        <v>0.066666666666667</v>
      </c>
      <c r="AT785" t="s">
        <v>83</v>
      </c>
      <c r="AU785" s="35">
        <f t="shared" si="206"/>
        <v>3351.325</v>
      </c>
      <c r="AV785" s="35">
        <f t="shared" si="197"/>
        <v>3456</v>
      </c>
      <c r="AW785" s="35">
        <f t="shared" si="198"/>
        <v>1.07637503562268</v>
      </c>
      <c r="AX785" s="35">
        <f t="shared" si="199"/>
        <v>0.621311432938677</v>
      </c>
      <c r="AY785" s="35">
        <f t="shared" si="200"/>
        <v>3456</v>
      </c>
      <c r="AZ785" s="35">
        <f t="shared" si="201"/>
        <v>3456</v>
      </c>
      <c r="BA785" s="27" t="str">
        <f t="shared" si="202"/>
        <v>3</v>
      </c>
      <c r="BB785" s="34">
        <v>7.095e-5</v>
      </c>
      <c r="BC785" s="34">
        <f t="shared" si="203"/>
        <v>0.2452032</v>
      </c>
      <c r="BD785" s="34" t="e">
        <f t="shared" si="204"/>
        <v>#REF!</v>
      </c>
      <c r="BE785" s="34">
        <v>0.026</v>
      </c>
      <c r="BF785" s="34">
        <f t="shared" si="207"/>
        <v>89.856</v>
      </c>
      <c r="BG785" s="34" t="e">
        <f t="shared" si="205"/>
        <v>#REF!</v>
      </c>
      <c r="BH785" t="str">
        <f>IF(AT785="UDARA","U","N")&amp;LEFT($C$4,2)&amp;MID($C$4,4,2)&amp;LEFT(A785,3)&amp;MID(E785,2,2)&amp;VLOOKUP(E785,Acuan_Reference!C:L,10,0)</f>
        <v>N1501SLO71VB</v>
      </c>
      <c r="BI785" t="s">
        <v>84</v>
      </c>
      <c r="BJ785" t="s">
        <v>119</v>
      </c>
      <c r="BK785" t="s">
        <v>86</v>
      </c>
      <c r="BL785" t="s">
        <v>87</v>
      </c>
    </row>
    <row r="786" hidden="1" spans="1:64">
      <c r="A786" t="s">
        <v>111</v>
      </c>
      <c r="B786" t="s">
        <v>75</v>
      </c>
      <c r="C786" t="s">
        <v>76</v>
      </c>
      <c r="D786" t="s">
        <v>141</v>
      </c>
      <c r="E786" t="s">
        <v>178</v>
      </c>
      <c r="F786" t="s">
        <v>179</v>
      </c>
      <c r="G786" t="s">
        <v>173</v>
      </c>
      <c r="H786" t="s">
        <v>81</v>
      </c>
      <c r="I786" s="34">
        <v>9826</v>
      </c>
      <c r="J786" s="35">
        <v>0</v>
      </c>
      <c r="K786" s="35">
        <v>0</v>
      </c>
      <c r="L786" s="35">
        <v>0</v>
      </c>
      <c r="M786" s="35">
        <v>0</v>
      </c>
      <c r="N786" s="35">
        <v>0</v>
      </c>
      <c r="O786" s="35">
        <v>0</v>
      </c>
      <c r="P786" s="35">
        <v>0</v>
      </c>
      <c r="Q786" s="35">
        <v>0</v>
      </c>
      <c r="R786" s="35">
        <v>5635</v>
      </c>
      <c r="S786" s="35">
        <v>9285</v>
      </c>
      <c r="T786" s="35">
        <v>7956</v>
      </c>
      <c r="U786" s="35">
        <v>11049</v>
      </c>
      <c r="V786" s="34">
        <v>9430</v>
      </c>
      <c r="W786" s="34">
        <f t="shared" si="192"/>
        <v>7905.66666666667</v>
      </c>
      <c r="X786" s="35">
        <v>4217</v>
      </c>
      <c r="Y786" s="35">
        <v>0</v>
      </c>
      <c r="Z786" s="35">
        <v>0</v>
      </c>
      <c r="AA786" s="34">
        <v>8846</v>
      </c>
      <c r="AB786" s="34">
        <v>0</v>
      </c>
      <c r="AC786" s="34">
        <v>6768</v>
      </c>
      <c r="AD786" s="34">
        <v>0</v>
      </c>
      <c r="AE786" s="34">
        <f t="shared" si="193"/>
        <v>15614</v>
      </c>
      <c r="AF786" s="34">
        <f t="shared" si="194"/>
        <v>1.65577942735949</v>
      </c>
      <c r="AG786" s="34">
        <f t="shared" si="195"/>
        <v>1.97503900156006</v>
      </c>
      <c r="AH786" s="34">
        <v>55152</v>
      </c>
      <c r="AI786" s="34">
        <v>0</v>
      </c>
      <c r="AJ786" s="35">
        <v>72000</v>
      </c>
      <c r="AK786" s="35">
        <v>6500</v>
      </c>
      <c r="AL786" s="35">
        <v>4712</v>
      </c>
      <c r="AM786" s="34">
        <v>1.5</v>
      </c>
      <c r="AN786" s="34">
        <f t="shared" si="196"/>
        <v>11858.5</v>
      </c>
      <c r="AO786" s="35">
        <v>144</v>
      </c>
      <c r="AP786" s="35">
        <v>144</v>
      </c>
      <c r="AQ786" t="s">
        <v>82</v>
      </c>
      <c r="AR786">
        <v>2</v>
      </c>
      <c r="AS786" s="34">
        <v>0.53333333333333</v>
      </c>
      <c r="AT786" t="s">
        <v>83</v>
      </c>
      <c r="AU786" s="35">
        <f t="shared" si="206"/>
        <v>717.375</v>
      </c>
      <c r="AV786" s="35">
        <f t="shared" si="197"/>
        <v>720</v>
      </c>
      <c r="AW786" s="35">
        <f t="shared" si="198"/>
        <v>2.06611291478686</v>
      </c>
      <c r="AX786" s="35">
        <f t="shared" si="199"/>
        <v>1.47008474933592</v>
      </c>
      <c r="AY786" s="35">
        <f t="shared" si="200"/>
        <v>720</v>
      </c>
      <c r="AZ786" s="35">
        <f t="shared" si="201"/>
        <v>720</v>
      </c>
      <c r="BA786" s="27" t="str">
        <f t="shared" si="202"/>
        <v>3</v>
      </c>
      <c r="BB786" s="34">
        <v>7.095e-5</v>
      </c>
      <c r="BC786" s="34">
        <f t="shared" si="203"/>
        <v>0.051084</v>
      </c>
      <c r="BD786" s="34" t="e">
        <f t="shared" si="204"/>
        <v>#REF!</v>
      </c>
      <c r="BE786" s="34">
        <v>0.026</v>
      </c>
      <c r="BF786" s="34">
        <f t="shared" si="207"/>
        <v>18.72</v>
      </c>
      <c r="BG786" s="34" t="e">
        <f t="shared" si="205"/>
        <v>#REF!</v>
      </c>
      <c r="BH786" t="str">
        <f>IF(AT786="UDARA","U","N")&amp;LEFT($C$4,2)&amp;MID($C$4,4,2)&amp;LEFT(A786,3)&amp;MID(E786,2,2)&amp;VLOOKUP(E786,Acuan_Reference!C:L,10,0)</f>
        <v>N1501SMD71VB</v>
      </c>
      <c r="BI786" t="s">
        <v>84</v>
      </c>
      <c r="BJ786" t="s">
        <v>119</v>
      </c>
      <c r="BK786" t="s">
        <v>86</v>
      </c>
      <c r="BL786" t="s">
        <v>87</v>
      </c>
    </row>
    <row r="787" hidden="1" spans="1:64">
      <c r="A787" t="s">
        <v>112</v>
      </c>
      <c r="B787" t="s">
        <v>75</v>
      </c>
      <c r="C787" t="s">
        <v>76</v>
      </c>
      <c r="D787" t="s">
        <v>141</v>
      </c>
      <c r="E787" t="s">
        <v>178</v>
      </c>
      <c r="F787" t="s">
        <v>179</v>
      </c>
      <c r="G787" t="s">
        <v>173</v>
      </c>
      <c r="H787" t="s">
        <v>81</v>
      </c>
      <c r="I787" s="34">
        <v>9826</v>
      </c>
      <c r="J787" s="35">
        <v>0</v>
      </c>
      <c r="K787" s="35">
        <v>0</v>
      </c>
      <c r="L787" s="35">
        <v>0</v>
      </c>
      <c r="M787" s="35">
        <v>0</v>
      </c>
      <c r="N787" s="35">
        <v>0</v>
      </c>
      <c r="O787" s="35">
        <v>0</v>
      </c>
      <c r="P787" s="35">
        <v>0</v>
      </c>
      <c r="Q787" s="35">
        <v>0</v>
      </c>
      <c r="R787" s="35">
        <v>10378</v>
      </c>
      <c r="S787" s="35">
        <v>7620</v>
      </c>
      <c r="T787" s="35">
        <v>14767</v>
      </c>
      <c r="U787" s="35">
        <v>11578</v>
      </c>
      <c r="V787" s="34">
        <v>11321.666666667</v>
      </c>
      <c r="W787" s="34">
        <f t="shared" si="192"/>
        <v>11031.3333333333</v>
      </c>
      <c r="X787" s="35">
        <v>3136</v>
      </c>
      <c r="Y787" s="35">
        <v>0</v>
      </c>
      <c r="Z787" s="35">
        <v>0</v>
      </c>
      <c r="AA787" s="34">
        <v>8944</v>
      </c>
      <c r="AB787" s="34">
        <v>0</v>
      </c>
      <c r="AC787" s="34">
        <v>2592</v>
      </c>
      <c r="AD787" s="34">
        <v>0</v>
      </c>
      <c r="AE787" s="34">
        <f t="shared" si="193"/>
        <v>11536</v>
      </c>
      <c r="AF787" s="34">
        <f t="shared" si="194"/>
        <v>1.01893125276016</v>
      </c>
      <c r="AG787" s="34">
        <f t="shared" si="195"/>
        <v>1.04574847404363</v>
      </c>
      <c r="AH787" s="34">
        <v>55152</v>
      </c>
      <c r="AI787" s="34">
        <v>0</v>
      </c>
      <c r="AJ787" s="35">
        <v>72000</v>
      </c>
      <c r="AK787" s="35">
        <v>4000</v>
      </c>
      <c r="AL787" s="35">
        <v>6749</v>
      </c>
      <c r="AM787" s="34">
        <v>0.7</v>
      </c>
      <c r="AN787" s="34">
        <f t="shared" si="196"/>
        <v>7721.93333333333</v>
      </c>
      <c r="AO787" s="35">
        <v>144</v>
      </c>
      <c r="AP787" s="35">
        <v>144</v>
      </c>
      <c r="AQ787" t="s">
        <v>82</v>
      </c>
      <c r="AR787">
        <v>8</v>
      </c>
      <c r="AS787" s="34">
        <v>0.066666666666667</v>
      </c>
      <c r="AT787" t="s">
        <v>83</v>
      </c>
      <c r="AU787" s="35">
        <f t="shared" si="206"/>
        <v>2201.2</v>
      </c>
      <c r="AV787" s="35">
        <f t="shared" si="197"/>
        <v>2304</v>
      </c>
      <c r="AW787" s="35">
        <f t="shared" si="198"/>
        <v>1.2546080860579</v>
      </c>
      <c r="AX787" s="35">
        <f t="shared" si="199"/>
        <v>0.642805342358131</v>
      </c>
      <c r="AY787" s="35">
        <f t="shared" si="200"/>
        <v>2304</v>
      </c>
      <c r="AZ787" s="35">
        <f t="shared" si="201"/>
        <v>2304</v>
      </c>
      <c r="BA787" s="27" t="str">
        <f t="shared" si="202"/>
        <v>3</v>
      </c>
      <c r="BB787" s="34">
        <v>7.095e-5</v>
      </c>
      <c r="BC787" s="34">
        <f t="shared" si="203"/>
        <v>0.1634688</v>
      </c>
      <c r="BD787" s="34" t="e">
        <f t="shared" si="204"/>
        <v>#REF!</v>
      </c>
      <c r="BE787" s="34">
        <v>0.026</v>
      </c>
      <c r="BF787" s="34">
        <f t="shared" si="207"/>
        <v>59.904</v>
      </c>
      <c r="BG787" s="34" t="e">
        <f t="shared" si="205"/>
        <v>#REF!</v>
      </c>
      <c r="BH787" t="str">
        <f>IF(AT787="UDARA","U","N")&amp;LEFT($C$4,2)&amp;MID($C$4,4,2)&amp;LEFT(A787,3)&amp;MID(E787,2,2)&amp;VLOOKUP(E787,Acuan_Reference!C:L,10,0)</f>
        <v>N1501SMG71VB</v>
      </c>
      <c r="BI787" t="s">
        <v>84</v>
      </c>
      <c r="BJ787" t="s">
        <v>119</v>
      </c>
      <c r="BK787" t="s">
        <v>86</v>
      </c>
      <c r="BL787" t="s">
        <v>87</v>
      </c>
    </row>
    <row r="788" hidden="1" spans="1:64">
      <c r="A788" t="s">
        <v>113</v>
      </c>
      <c r="B788" t="s">
        <v>75</v>
      </c>
      <c r="C788" t="s">
        <v>76</v>
      </c>
      <c r="D788" t="s">
        <v>141</v>
      </c>
      <c r="E788" t="s">
        <v>178</v>
      </c>
      <c r="F788" t="s">
        <v>179</v>
      </c>
      <c r="G788" t="s">
        <v>173</v>
      </c>
      <c r="H788" t="s">
        <v>81</v>
      </c>
      <c r="I788" s="34">
        <v>9826</v>
      </c>
      <c r="J788" s="35">
        <v>0</v>
      </c>
      <c r="K788" s="35">
        <v>0</v>
      </c>
      <c r="L788" s="35">
        <v>0</v>
      </c>
      <c r="M788" s="35">
        <v>0</v>
      </c>
      <c r="N788" s="35">
        <v>0</v>
      </c>
      <c r="O788" s="35">
        <v>0</v>
      </c>
      <c r="P788" s="35">
        <v>0</v>
      </c>
      <c r="Q788" s="35">
        <v>0</v>
      </c>
      <c r="R788" s="35">
        <v>5428</v>
      </c>
      <c r="S788" s="35">
        <v>8924</v>
      </c>
      <c r="T788" s="35">
        <v>31531</v>
      </c>
      <c r="U788" s="35">
        <v>30931</v>
      </c>
      <c r="V788" s="34">
        <v>23795.333333333</v>
      </c>
      <c r="W788" s="34">
        <f t="shared" si="192"/>
        <v>23970.6666666667</v>
      </c>
      <c r="X788" s="35">
        <v>11300</v>
      </c>
      <c r="Y788" s="35">
        <v>0</v>
      </c>
      <c r="Z788" s="35">
        <v>0</v>
      </c>
      <c r="AA788" s="34">
        <v>2823</v>
      </c>
      <c r="AB788" s="34">
        <v>0</v>
      </c>
      <c r="AC788" s="34">
        <v>0</v>
      </c>
      <c r="AD788" s="34">
        <v>5904</v>
      </c>
      <c r="AE788" s="34">
        <f t="shared" si="193"/>
        <v>8727</v>
      </c>
      <c r="AF788" s="34">
        <f t="shared" si="194"/>
        <v>0.366752584540391</v>
      </c>
      <c r="AG788" s="34">
        <f t="shared" si="195"/>
        <v>0.11776893981533</v>
      </c>
      <c r="AH788" s="34">
        <v>55152</v>
      </c>
      <c r="AI788" s="34">
        <v>0</v>
      </c>
      <c r="AJ788" s="35">
        <v>72000</v>
      </c>
      <c r="AK788" s="35">
        <v>15000</v>
      </c>
      <c r="AL788" s="35">
        <v>9450</v>
      </c>
      <c r="AM788" s="34">
        <v>0.25</v>
      </c>
      <c r="AN788" s="34">
        <f t="shared" si="196"/>
        <v>5992.66666666667</v>
      </c>
      <c r="AO788" s="35">
        <v>144</v>
      </c>
      <c r="AP788" s="35">
        <v>144</v>
      </c>
      <c r="AQ788" t="s">
        <v>82</v>
      </c>
      <c r="AR788">
        <v>12</v>
      </c>
      <c r="AS788" s="34">
        <v>0.033333333333333</v>
      </c>
      <c r="AT788" t="s">
        <v>83</v>
      </c>
      <c r="AU788" s="35">
        <f t="shared" si="206"/>
        <v>5036.75</v>
      </c>
      <c r="AV788" s="35">
        <f t="shared" si="197"/>
        <v>5040</v>
      </c>
      <c r="AW788" s="35">
        <f t="shared" si="198"/>
        <v>0.574326955167427</v>
      </c>
      <c r="AX788" s="35">
        <f t="shared" si="199"/>
        <v>0.180095116253198</v>
      </c>
      <c r="AY788" s="35">
        <f t="shared" si="200"/>
        <v>5040</v>
      </c>
      <c r="AZ788" s="35">
        <f t="shared" si="201"/>
        <v>5040</v>
      </c>
      <c r="BA788" s="27" t="str">
        <f t="shared" si="202"/>
        <v>3</v>
      </c>
      <c r="BB788" s="34">
        <v>7.095e-5</v>
      </c>
      <c r="BC788" s="34">
        <f t="shared" si="203"/>
        <v>0.357588</v>
      </c>
      <c r="BD788" s="34" t="e">
        <f t="shared" si="204"/>
        <v>#REF!</v>
      </c>
      <c r="BE788" s="34">
        <v>0.026</v>
      </c>
      <c r="BF788" s="34">
        <f t="shared" si="207"/>
        <v>131.04</v>
      </c>
      <c r="BG788" s="34" t="e">
        <f t="shared" si="205"/>
        <v>#REF!</v>
      </c>
      <c r="BH788" t="str">
        <f>IF(AT788="UDARA","U","N")&amp;LEFT($C$4,2)&amp;MID($C$4,4,2)&amp;LEFT(A788,3)&amp;MID(E788,2,2)&amp;VLOOKUP(E788,Acuan_Reference!C:L,10,0)</f>
        <v>N1501TGR71VB</v>
      </c>
      <c r="BI788" t="s">
        <v>84</v>
      </c>
      <c r="BJ788" t="s">
        <v>119</v>
      </c>
      <c r="BK788" t="s">
        <v>86</v>
      </c>
      <c r="BL788" t="s">
        <v>87</v>
      </c>
    </row>
    <row r="789" hidden="1" spans="1:64">
      <c r="A789" t="s">
        <v>114</v>
      </c>
      <c r="B789" t="s">
        <v>75</v>
      </c>
      <c r="C789" t="s">
        <v>76</v>
      </c>
      <c r="D789" t="s">
        <v>141</v>
      </c>
      <c r="E789" t="s">
        <v>178</v>
      </c>
      <c r="F789" t="s">
        <v>179</v>
      </c>
      <c r="G789" t="s">
        <v>173</v>
      </c>
      <c r="H789" t="s">
        <v>81</v>
      </c>
      <c r="I789" s="34">
        <v>9826</v>
      </c>
      <c r="J789" s="35">
        <v>0</v>
      </c>
      <c r="K789" s="35">
        <v>0</v>
      </c>
      <c r="L789" s="35">
        <v>0</v>
      </c>
      <c r="M789" s="35">
        <v>0</v>
      </c>
      <c r="N789" s="35">
        <v>0</v>
      </c>
      <c r="O789" s="35">
        <v>0</v>
      </c>
      <c r="P789" s="35">
        <v>0</v>
      </c>
      <c r="Q789" s="35">
        <v>0</v>
      </c>
      <c r="R789" s="35">
        <v>3258</v>
      </c>
      <c r="S789" s="35">
        <v>7060</v>
      </c>
      <c r="T789" s="35">
        <v>5411</v>
      </c>
      <c r="U789" s="35">
        <v>7297</v>
      </c>
      <c r="V789" s="34">
        <v>6589.3333333333</v>
      </c>
      <c r="W789" s="34">
        <f t="shared" si="192"/>
        <v>5316</v>
      </c>
      <c r="X789" s="35">
        <v>2211</v>
      </c>
      <c r="Y789" s="35">
        <v>0</v>
      </c>
      <c r="Z789" s="35">
        <v>0</v>
      </c>
      <c r="AA789" s="34">
        <v>12397</v>
      </c>
      <c r="AB789" s="34">
        <v>0</v>
      </c>
      <c r="AC789" s="34">
        <v>0</v>
      </c>
      <c r="AD789" s="34">
        <v>0</v>
      </c>
      <c r="AE789" s="34">
        <f t="shared" si="193"/>
        <v>12397</v>
      </c>
      <c r="AF789" s="34">
        <f t="shared" si="194"/>
        <v>1.88137393767706</v>
      </c>
      <c r="AG789" s="34">
        <f t="shared" si="195"/>
        <v>2.33201655379985</v>
      </c>
      <c r="AH789" s="34">
        <v>55152</v>
      </c>
      <c r="AI789" s="34">
        <v>0</v>
      </c>
      <c r="AJ789" s="35">
        <v>72000</v>
      </c>
      <c r="AK789" s="35">
        <v>5000</v>
      </c>
      <c r="AL789" s="35">
        <v>3240</v>
      </c>
      <c r="AM789" s="34">
        <v>0.7</v>
      </c>
      <c r="AN789" s="34">
        <f t="shared" si="196"/>
        <v>3721.2</v>
      </c>
      <c r="AO789" s="35">
        <v>144</v>
      </c>
      <c r="AP789" s="35">
        <v>144</v>
      </c>
      <c r="AQ789" t="s">
        <v>82</v>
      </c>
      <c r="AR789">
        <v>8</v>
      </c>
      <c r="AS789" s="34">
        <v>0.066666666666667</v>
      </c>
      <c r="AT789" t="s">
        <v>83</v>
      </c>
      <c r="AU789" s="35">
        <f t="shared" si="206"/>
        <v>0</v>
      </c>
      <c r="AV789" s="35">
        <f t="shared" si="197"/>
        <v>0</v>
      </c>
      <c r="AW789" s="35">
        <f t="shared" si="198"/>
        <v>2.33201655379985</v>
      </c>
      <c r="AX789" s="35">
        <f t="shared" si="199"/>
        <v>1.72253574115877</v>
      </c>
      <c r="AY789" s="35">
        <f t="shared" si="200"/>
        <v>0</v>
      </c>
      <c r="AZ789" s="35">
        <f t="shared" si="201"/>
        <v>0</v>
      </c>
      <c r="BA789" s="27" t="str">
        <f t="shared" si="202"/>
        <v>3</v>
      </c>
      <c r="BB789" s="34">
        <v>7.095e-5</v>
      </c>
      <c r="BC789" s="34">
        <f t="shared" si="203"/>
        <v>0</v>
      </c>
      <c r="BD789" s="34" t="e">
        <f t="shared" si="204"/>
        <v>#REF!</v>
      </c>
      <c r="BE789" s="34">
        <v>0.026</v>
      </c>
      <c r="BF789" s="34">
        <f t="shared" si="207"/>
        <v>0</v>
      </c>
      <c r="BG789" s="34" t="e">
        <f t="shared" si="205"/>
        <v>#REF!</v>
      </c>
      <c r="BH789" t="str">
        <f>IF(AT789="UDARA","U","N")&amp;LEFT($C$4,2)&amp;MID($C$4,4,2)&amp;LEFT(A789,3)&amp;MID(E789,2,2)&amp;VLOOKUP(E789,Acuan_Reference!C:L,10,0)</f>
        <v>N1501YGY71VB</v>
      </c>
      <c r="BI789" t="s">
        <v>84</v>
      </c>
      <c r="BJ789" t="s">
        <v>119</v>
      </c>
      <c r="BK789" t="s">
        <v>86</v>
      </c>
      <c r="BL789" t="s">
        <v>87</v>
      </c>
    </row>
    <row r="790" hidden="1" spans="1:64">
      <c r="A790" t="s">
        <v>74</v>
      </c>
      <c r="B790" t="s">
        <v>75</v>
      </c>
      <c r="C790" t="s">
        <v>76</v>
      </c>
      <c r="D790" t="s">
        <v>180</v>
      </c>
      <c r="E790" t="s">
        <v>181</v>
      </c>
      <c r="F790" t="s">
        <v>182</v>
      </c>
      <c r="G790" t="s">
        <v>80</v>
      </c>
      <c r="H790" t="s">
        <v>81</v>
      </c>
      <c r="I790" s="34">
        <v>6375</v>
      </c>
      <c r="J790" s="35">
        <v>7009</v>
      </c>
      <c r="K790" s="35">
        <v>9189</v>
      </c>
      <c r="L790" s="35">
        <v>8259</v>
      </c>
      <c r="M790" s="35">
        <v>9002</v>
      </c>
      <c r="N790" s="35">
        <v>5625</v>
      </c>
      <c r="O790" s="35">
        <v>7168</v>
      </c>
      <c r="P790" s="35">
        <v>8410</v>
      </c>
      <c r="Q790" s="35">
        <v>8214</v>
      </c>
      <c r="R790" s="35">
        <v>10151</v>
      </c>
      <c r="S790" s="35">
        <v>9837</v>
      </c>
      <c r="T790" s="35">
        <v>9493</v>
      </c>
      <c r="U790" s="35">
        <v>10029</v>
      </c>
      <c r="V790" s="34">
        <v>9786.3333333333</v>
      </c>
      <c r="W790" s="34">
        <f t="shared" si="192"/>
        <v>9113</v>
      </c>
      <c r="X790" s="35">
        <v>3679</v>
      </c>
      <c r="Y790" s="35">
        <v>0</v>
      </c>
      <c r="Z790" s="35">
        <v>0</v>
      </c>
      <c r="AA790" s="34">
        <v>5253</v>
      </c>
      <c r="AB790" s="34">
        <v>0</v>
      </c>
      <c r="AC790" s="34">
        <v>0</v>
      </c>
      <c r="AD790" s="34">
        <v>0</v>
      </c>
      <c r="AE790" s="34">
        <f t="shared" si="193"/>
        <v>5253</v>
      </c>
      <c r="AF790" s="34">
        <f t="shared" si="194"/>
        <v>0.536768963520558</v>
      </c>
      <c r="AG790" s="34">
        <f t="shared" si="195"/>
        <v>0.576429276857237</v>
      </c>
      <c r="AH790" s="34">
        <v>26496</v>
      </c>
      <c r="AI790" s="34">
        <v>0</v>
      </c>
      <c r="AJ790" s="35">
        <v>63648</v>
      </c>
      <c r="AK790" s="35">
        <v>8878</v>
      </c>
      <c r="AL790" s="35">
        <v>7817</v>
      </c>
      <c r="AM790" s="34">
        <v>0.7</v>
      </c>
      <c r="AN790" s="34">
        <f t="shared" si="196"/>
        <v>6379.1</v>
      </c>
      <c r="AO790" s="35">
        <v>288</v>
      </c>
      <c r="AP790" s="35">
        <v>288</v>
      </c>
      <c r="AQ790" t="s">
        <v>82</v>
      </c>
      <c r="AR790">
        <v>8</v>
      </c>
      <c r="AS790" s="34">
        <v>0.066666666666667</v>
      </c>
      <c r="AT790" t="s">
        <v>83</v>
      </c>
      <c r="AU790" s="35">
        <f t="shared" si="206"/>
        <v>6707.325</v>
      </c>
      <c r="AV790" s="35">
        <f t="shared" si="197"/>
        <v>6912</v>
      </c>
      <c r="AW790" s="35">
        <f t="shared" si="198"/>
        <v>1.33490617798749</v>
      </c>
      <c r="AX790" s="35">
        <f t="shared" si="199"/>
        <v>0.477120596949413</v>
      </c>
      <c r="AY790" s="35">
        <f t="shared" si="200"/>
        <v>6912</v>
      </c>
      <c r="AZ790" s="35">
        <f t="shared" si="201"/>
        <v>6912</v>
      </c>
      <c r="BA790" s="27" t="str">
        <f t="shared" si="202"/>
        <v>2</v>
      </c>
      <c r="BB790" s="34">
        <v>0.0001</v>
      </c>
      <c r="BC790" s="34">
        <f t="shared" si="203"/>
        <v>0.6912</v>
      </c>
      <c r="BD790" s="34" t="e">
        <f t="shared" si="204"/>
        <v>#REF!</v>
      </c>
      <c r="BE790" s="34">
        <v>0.04</v>
      </c>
      <c r="BF790" s="34">
        <f t="shared" si="207"/>
        <v>276.48</v>
      </c>
      <c r="BG790" s="34" t="e">
        <f t="shared" si="205"/>
        <v>#REF!</v>
      </c>
      <c r="BH790" t="str">
        <f>IF(AT790="UDARA","U","N")&amp;LEFT($C$4,2)&amp;MID($C$4,4,2)&amp;LEFT(A790,3)&amp;MID(E790,2,2)&amp;VLOOKUP(E790,Acuan_Reference!C:L,10,0)</f>
        <v>N1501BDG71S1</v>
      </c>
      <c r="BI790" t="s">
        <v>84</v>
      </c>
      <c r="BJ790" t="s">
        <v>119</v>
      </c>
      <c r="BK790" t="s">
        <v>86</v>
      </c>
      <c r="BL790" t="s">
        <v>87</v>
      </c>
    </row>
    <row r="791" hidden="1" spans="1:64">
      <c r="A791" t="s">
        <v>88</v>
      </c>
      <c r="B791" t="s">
        <v>75</v>
      </c>
      <c r="C791" t="s">
        <v>76</v>
      </c>
      <c r="D791" t="s">
        <v>180</v>
      </c>
      <c r="E791" t="s">
        <v>181</v>
      </c>
      <c r="F791" t="s">
        <v>182</v>
      </c>
      <c r="G791" t="s">
        <v>80</v>
      </c>
      <c r="H791" t="s">
        <v>81</v>
      </c>
      <c r="I791" s="34">
        <v>6375</v>
      </c>
      <c r="J791" s="35">
        <v>3301</v>
      </c>
      <c r="K791" s="35">
        <v>9510</v>
      </c>
      <c r="L791" s="35">
        <v>7268</v>
      </c>
      <c r="M791" s="35">
        <v>11130</v>
      </c>
      <c r="N791" s="35">
        <v>6595</v>
      </c>
      <c r="O791" s="35">
        <v>6852</v>
      </c>
      <c r="P791" s="35">
        <v>7649</v>
      </c>
      <c r="Q791" s="35">
        <v>7567</v>
      </c>
      <c r="R791" s="35">
        <v>6673</v>
      </c>
      <c r="S791" s="35">
        <v>12533</v>
      </c>
      <c r="T791" s="35">
        <v>12215</v>
      </c>
      <c r="U791" s="35">
        <v>14677</v>
      </c>
      <c r="V791" s="34">
        <v>13141.666666667</v>
      </c>
      <c r="W791" s="34">
        <f t="shared" si="192"/>
        <v>11741.3333333333</v>
      </c>
      <c r="X791" s="35">
        <v>5011</v>
      </c>
      <c r="Y791" s="35">
        <v>0</v>
      </c>
      <c r="Z791" s="35">
        <v>0</v>
      </c>
      <c r="AA791" s="34">
        <v>2281</v>
      </c>
      <c r="AB791" s="34">
        <v>0</v>
      </c>
      <c r="AC791" s="34">
        <v>1440</v>
      </c>
      <c r="AD791" s="34">
        <v>0</v>
      </c>
      <c r="AE791" s="34">
        <f t="shared" si="193"/>
        <v>3721</v>
      </c>
      <c r="AF791" s="34">
        <f t="shared" si="194"/>
        <v>0.283145212428655</v>
      </c>
      <c r="AG791" s="34">
        <f t="shared" si="195"/>
        <v>0.31691460367931</v>
      </c>
      <c r="AH791" s="34">
        <v>26496</v>
      </c>
      <c r="AI791" s="34">
        <v>0</v>
      </c>
      <c r="AJ791" s="35">
        <v>63648</v>
      </c>
      <c r="AK791" s="35">
        <v>8428</v>
      </c>
      <c r="AL791" s="35">
        <v>8332</v>
      </c>
      <c r="AM791" s="34">
        <v>0.6</v>
      </c>
      <c r="AN791" s="34">
        <f t="shared" si="196"/>
        <v>7044.8</v>
      </c>
      <c r="AO791" s="35">
        <v>288</v>
      </c>
      <c r="AP791" s="35">
        <v>288</v>
      </c>
      <c r="AQ791" t="s">
        <v>82</v>
      </c>
      <c r="AR791">
        <v>8</v>
      </c>
      <c r="AS791" s="34">
        <v>0.033333333333333</v>
      </c>
      <c r="AT791" t="s">
        <v>83</v>
      </c>
      <c r="AU791" s="35">
        <f t="shared" si="206"/>
        <v>8741.85</v>
      </c>
      <c r="AV791" s="35">
        <f t="shared" si="197"/>
        <v>8928</v>
      </c>
      <c r="AW791" s="35">
        <f t="shared" si="198"/>
        <v>1.07730524642289</v>
      </c>
      <c r="AX791" s="35">
        <f t="shared" si="199"/>
        <v>0.367675448557801</v>
      </c>
      <c r="AY791" s="35">
        <f t="shared" si="200"/>
        <v>8928</v>
      </c>
      <c r="AZ791" s="35">
        <f t="shared" si="201"/>
        <v>8928</v>
      </c>
      <c r="BA791" s="27" t="str">
        <f t="shared" si="202"/>
        <v>2</v>
      </c>
      <c r="BB791" s="34">
        <v>0.0001</v>
      </c>
      <c r="BC791" s="34">
        <f t="shared" si="203"/>
        <v>0.8928</v>
      </c>
      <c r="BD791" s="34" t="e">
        <f t="shared" si="204"/>
        <v>#REF!</v>
      </c>
      <c r="BE791" s="34">
        <v>0.04</v>
      </c>
      <c r="BF791" s="34">
        <f t="shared" si="207"/>
        <v>357.12</v>
      </c>
      <c r="BG791" s="34" t="e">
        <f t="shared" si="205"/>
        <v>#REF!</v>
      </c>
      <c r="BH791" t="str">
        <f>IF(AT791="UDARA","U","N")&amp;LEFT($C$4,2)&amp;MID($C$4,4,2)&amp;LEFT(A791,3)&amp;MID(E791,2,2)&amp;VLOOKUP(E791,Acuan_Reference!C:L,10,0)</f>
        <v>N1501BGR71S1</v>
      </c>
      <c r="BI791" t="s">
        <v>84</v>
      </c>
      <c r="BJ791" t="s">
        <v>119</v>
      </c>
      <c r="BK791" t="s">
        <v>86</v>
      </c>
      <c r="BL791" t="s">
        <v>87</v>
      </c>
    </row>
    <row r="792" hidden="1" spans="1:64">
      <c r="A792" t="s">
        <v>89</v>
      </c>
      <c r="B792" t="s">
        <v>75</v>
      </c>
      <c r="C792" t="s">
        <v>76</v>
      </c>
      <c r="D792" t="s">
        <v>180</v>
      </c>
      <c r="E792" t="s">
        <v>181</v>
      </c>
      <c r="F792" t="s">
        <v>182</v>
      </c>
      <c r="G792" t="s">
        <v>80</v>
      </c>
      <c r="H792" t="s">
        <v>81</v>
      </c>
      <c r="I792" s="34">
        <v>6375</v>
      </c>
      <c r="J792" s="35">
        <v>375</v>
      </c>
      <c r="K792" s="35">
        <v>1265</v>
      </c>
      <c r="L792" s="35">
        <v>664</v>
      </c>
      <c r="M792" s="35">
        <v>1074</v>
      </c>
      <c r="N792" s="35">
        <v>635</v>
      </c>
      <c r="O792" s="35">
        <v>620</v>
      </c>
      <c r="P792" s="35">
        <v>722</v>
      </c>
      <c r="Q792" s="35">
        <v>1071</v>
      </c>
      <c r="R792" s="35">
        <v>884</v>
      </c>
      <c r="S792" s="35">
        <v>1510</v>
      </c>
      <c r="T792" s="35">
        <v>796</v>
      </c>
      <c r="U792" s="35">
        <v>1873</v>
      </c>
      <c r="V792" s="34">
        <v>1393</v>
      </c>
      <c r="W792" s="34">
        <f t="shared" si="192"/>
        <v>1171.66666666667</v>
      </c>
      <c r="X792" s="35">
        <v>137</v>
      </c>
      <c r="Y792" s="35">
        <v>0</v>
      </c>
      <c r="Z792" s="35">
        <v>0</v>
      </c>
      <c r="AA792" s="34">
        <v>23</v>
      </c>
      <c r="AB792" s="34">
        <v>0</v>
      </c>
      <c r="AC792" s="34">
        <v>1152</v>
      </c>
      <c r="AD792" s="34">
        <v>0</v>
      </c>
      <c r="AE792" s="34">
        <f t="shared" si="193"/>
        <v>1175</v>
      </c>
      <c r="AF792" s="34">
        <f t="shared" si="194"/>
        <v>0.843503230437904</v>
      </c>
      <c r="AG792" s="34">
        <f t="shared" si="195"/>
        <v>1.00284495021337</v>
      </c>
      <c r="AH792" s="34">
        <v>26496</v>
      </c>
      <c r="AI792" s="34">
        <v>0</v>
      </c>
      <c r="AJ792" s="35">
        <v>63648</v>
      </c>
      <c r="AK792" s="35">
        <v>1091</v>
      </c>
      <c r="AL792" s="35">
        <v>846</v>
      </c>
      <c r="AM792" s="34">
        <v>1.3</v>
      </c>
      <c r="AN792" s="34">
        <f t="shared" si="196"/>
        <v>1523.16666666667</v>
      </c>
      <c r="AO792" s="35">
        <v>288</v>
      </c>
      <c r="AP792" s="35">
        <v>288</v>
      </c>
      <c r="AQ792" t="s">
        <v>82</v>
      </c>
      <c r="AR792">
        <v>4</v>
      </c>
      <c r="AS792" s="34">
        <v>0.53333333333333</v>
      </c>
      <c r="AT792" t="s">
        <v>83</v>
      </c>
      <c r="AU792" s="35">
        <f t="shared" si="206"/>
        <v>895.625</v>
      </c>
      <c r="AV792" s="35">
        <f t="shared" si="197"/>
        <v>1152</v>
      </c>
      <c r="AW792" s="35">
        <f t="shared" si="198"/>
        <v>1.98605974395448</v>
      </c>
      <c r="AX792" s="35">
        <f t="shared" si="199"/>
        <v>1.26401137980085</v>
      </c>
      <c r="AY792" s="35">
        <f t="shared" si="200"/>
        <v>1152</v>
      </c>
      <c r="AZ792" s="35">
        <f t="shared" si="201"/>
        <v>1152</v>
      </c>
      <c r="BA792" s="27" t="str">
        <f t="shared" si="202"/>
        <v>2</v>
      </c>
      <c r="BB792" s="34">
        <v>0.0001</v>
      </c>
      <c r="BC792" s="34">
        <f t="shared" si="203"/>
        <v>0.1152</v>
      </c>
      <c r="BD792" s="34" t="e">
        <f t="shared" si="204"/>
        <v>#REF!</v>
      </c>
      <c r="BE792" s="34">
        <v>0.04</v>
      </c>
      <c r="BF792" s="34">
        <f t="shared" si="207"/>
        <v>46.08</v>
      </c>
      <c r="BG792" s="34" t="e">
        <f t="shared" si="205"/>
        <v>#REF!</v>
      </c>
      <c r="BH792" t="str">
        <f>IF(AT792="UDARA","U","N")&amp;LEFT($C$4,2)&amp;MID($C$4,4,2)&amp;LEFT(A792,3)&amp;MID(E792,2,2)&amp;VLOOKUP(E792,Acuan_Reference!C:L,10,0)</f>
        <v>N1501BJM71S1</v>
      </c>
      <c r="BI792" t="s">
        <v>84</v>
      </c>
      <c r="BJ792" t="s">
        <v>119</v>
      </c>
      <c r="BK792" t="s">
        <v>86</v>
      </c>
      <c r="BL792" t="s">
        <v>87</v>
      </c>
    </row>
    <row r="793" hidden="1" spans="1:64">
      <c r="A793" t="s">
        <v>90</v>
      </c>
      <c r="B793" t="s">
        <v>75</v>
      </c>
      <c r="C793" t="s">
        <v>76</v>
      </c>
      <c r="D793" t="s">
        <v>180</v>
      </c>
      <c r="E793" t="s">
        <v>181</v>
      </c>
      <c r="F793" t="s">
        <v>182</v>
      </c>
      <c r="G793" t="s">
        <v>80</v>
      </c>
      <c r="H793" t="s">
        <v>81</v>
      </c>
      <c r="I793" s="34">
        <v>6375</v>
      </c>
      <c r="J793" s="35">
        <v>3099</v>
      </c>
      <c r="K793" s="35">
        <v>7190</v>
      </c>
      <c r="L793" s="35">
        <v>4937</v>
      </c>
      <c r="M793" s="35">
        <v>7008</v>
      </c>
      <c r="N793" s="35">
        <v>3868</v>
      </c>
      <c r="O793" s="35">
        <v>3554</v>
      </c>
      <c r="P793" s="35">
        <v>4228</v>
      </c>
      <c r="Q793" s="35">
        <v>5359</v>
      </c>
      <c r="R793" s="35">
        <v>5427</v>
      </c>
      <c r="S793" s="35">
        <v>6421</v>
      </c>
      <c r="T793" s="35">
        <v>4323</v>
      </c>
      <c r="U793" s="35">
        <v>8125</v>
      </c>
      <c r="V793" s="34">
        <v>6289.6666666667</v>
      </c>
      <c r="W793" s="34">
        <f t="shared" si="192"/>
        <v>5578.66666666667</v>
      </c>
      <c r="X793" s="35">
        <v>3828</v>
      </c>
      <c r="Y793" s="35">
        <v>0</v>
      </c>
      <c r="Z793" s="35">
        <v>0</v>
      </c>
      <c r="AA793" s="34">
        <v>4270</v>
      </c>
      <c r="AB793" s="34">
        <v>0</v>
      </c>
      <c r="AC793" s="34">
        <v>0</v>
      </c>
      <c r="AD793" s="34">
        <v>0</v>
      </c>
      <c r="AE793" s="34">
        <f t="shared" si="193"/>
        <v>4270</v>
      </c>
      <c r="AF793" s="34">
        <f t="shared" si="194"/>
        <v>0.678891303195714</v>
      </c>
      <c r="AG793" s="34">
        <f t="shared" si="195"/>
        <v>0.76541586998088</v>
      </c>
      <c r="AH793" s="34">
        <v>26496</v>
      </c>
      <c r="AI793" s="34">
        <v>0</v>
      </c>
      <c r="AJ793" s="35">
        <v>63648</v>
      </c>
      <c r="AK793" s="35">
        <v>5417</v>
      </c>
      <c r="AL793" s="35">
        <v>4288</v>
      </c>
      <c r="AM793" s="34">
        <v>0.6</v>
      </c>
      <c r="AN793" s="34">
        <f t="shared" si="196"/>
        <v>3347.2</v>
      </c>
      <c r="AO793" s="35">
        <v>288</v>
      </c>
      <c r="AP793" s="35">
        <v>288</v>
      </c>
      <c r="AQ793" t="s">
        <v>82</v>
      </c>
      <c r="AR793">
        <v>12</v>
      </c>
      <c r="AS793" s="34">
        <v>0.033333333333333</v>
      </c>
      <c r="AT793" t="s">
        <v>83</v>
      </c>
      <c r="AU793" s="35">
        <f t="shared" si="206"/>
        <v>2523.9</v>
      </c>
      <c r="AV793" s="35">
        <f t="shared" si="197"/>
        <v>2592</v>
      </c>
      <c r="AW793" s="35">
        <f t="shared" si="198"/>
        <v>1.2300430210325</v>
      </c>
      <c r="AX793" s="35">
        <f t="shared" si="199"/>
        <v>0.461400573613767</v>
      </c>
      <c r="AY793" s="35">
        <f t="shared" si="200"/>
        <v>2592</v>
      </c>
      <c r="AZ793" s="35">
        <f t="shared" si="201"/>
        <v>2592</v>
      </c>
      <c r="BA793" s="27" t="str">
        <f t="shared" si="202"/>
        <v>3</v>
      </c>
      <c r="BB793" s="34">
        <v>0.0001</v>
      </c>
      <c r="BC793" s="34">
        <f t="shared" si="203"/>
        <v>0.2592</v>
      </c>
      <c r="BD793" s="34" t="e">
        <f t="shared" si="204"/>
        <v>#REF!</v>
      </c>
      <c r="BE793" s="34">
        <v>0.04</v>
      </c>
      <c r="BF793" s="34">
        <f t="shared" si="207"/>
        <v>103.68</v>
      </c>
      <c r="BG793" s="34" t="e">
        <f t="shared" si="205"/>
        <v>#REF!</v>
      </c>
      <c r="BH793" t="str">
        <f>IF(AT793="UDARA","U","N")&amp;LEFT($C$4,2)&amp;MID($C$4,4,2)&amp;LEFT(A793,3)&amp;MID(E793,2,2)&amp;VLOOKUP(E793,Acuan_Reference!C:L,10,0)</f>
        <v>N1501BKS71S1</v>
      </c>
      <c r="BI793" t="s">
        <v>84</v>
      </c>
      <c r="BJ793" t="s">
        <v>119</v>
      </c>
      <c r="BK793" t="s">
        <v>86</v>
      </c>
      <c r="BL793" t="s">
        <v>87</v>
      </c>
    </row>
    <row r="794" hidden="1" spans="1:64">
      <c r="A794" t="s">
        <v>91</v>
      </c>
      <c r="B794" t="s">
        <v>75</v>
      </c>
      <c r="C794" t="s">
        <v>76</v>
      </c>
      <c r="D794" t="s">
        <v>180</v>
      </c>
      <c r="E794" t="s">
        <v>181</v>
      </c>
      <c r="F794" t="s">
        <v>182</v>
      </c>
      <c r="G794" t="s">
        <v>80</v>
      </c>
      <c r="H794" t="s">
        <v>81</v>
      </c>
      <c r="I794" s="34">
        <v>6375</v>
      </c>
      <c r="J794" s="35">
        <v>942</v>
      </c>
      <c r="K794" s="35">
        <v>1580</v>
      </c>
      <c r="L794" s="35">
        <v>1634</v>
      </c>
      <c r="M794" s="35">
        <v>1770</v>
      </c>
      <c r="N794" s="35">
        <v>1138</v>
      </c>
      <c r="O794" s="35">
        <v>1193</v>
      </c>
      <c r="P794" s="35">
        <v>1512</v>
      </c>
      <c r="Q794" s="35">
        <v>1388</v>
      </c>
      <c r="R794" s="35">
        <v>2404</v>
      </c>
      <c r="S794" s="35">
        <v>1873</v>
      </c>
      <c r="T794" s="35">
        <v>1958</v>
      </c>
      <c r="U794" s="35">
        <v>2129</v>
      </c>
      <c r="V794" s="34">
        <v>1986.6666666667</v>
      </c>
      <c r="W794" s="34">
        <f t="shared" si="192"/>
        <v>1913.66666666667</v>
      </c>
      <c r="X794" s="35">
        <v>806</v>
      </c>
      <c r="Y794" s="35">
        <v>0</v>
      </c>
      <c r="Z794" s="35">
        <v>0</v>
      </c>
      <c r="AA794" s="34">
        <v>2032</v>
      </c>
      <c r="AB794" s="34">
        <v>0</v>
      </c>
      <c r="AC794" s="34">
        <v>0</v>
      </c>
      <c r="AD794" s="34">
        <v>0</v>
      </c>
      <c r="AE794" s="34">
        <f t="shared" si="193"/>
        <v>2032</v>
      </c>
      <c r="AF794" s="34">
        <f t="shared" si="194"/>
        <v>1.02281879194629</v>
      </c>
      <c r="AG794" s="34">
        <f t="shared" si="195"/>
        <v>1.06183591708762</v>
      </c>
      <c r="AH794" s="34">
        <v>26496</v>
      </c>
      <c r="AI794" s="34">
        <v>0</v>
      </c>
      <c r="AJ794" s="35">
        <v>63648</v>
      </c>
      <c r="AK794" s="35">
        <v>1785</v>
      </c>
      <c r="AL794" s="35">
        <v>1654</v>
      </c>
      <c r="AM794" s="34">
        <v>0.9</v>
      </c>
      <c r="AN794" s="34">
        <f t="shared" si="196"/>
        <v>1722.3</v>
      </c>
      <c r="AO794" s="35">
        <v>288</v>
      </c>
      <c r="AP794" s="35">
        <v>288</v>
      </c>
      <c r="AQ794" t="s">
        <v>82</v>
      </c>
      <c r="AR794">
        <v>4</v>
      </c>
      <c r="AS794" s="34">
        <v>0.13333333333333</v>
      </c>
      <c r="AT794" t="s">
        <v>83</v>
      </c>
      <c r="AU794" s="35">
        <f t="shared" si="206"/>
        <v>1008.225</v>
      </c>
      <c r="AV794" s="35">
        <f t="shared" si="197"/>
        <v>1152</v>
      </c>
      <c r="AW794" s="35">
        <f t="shared" si="198"/>
        <v>1.6638216338617</v>
      </c>
      <c r="AX794" s="35">
        <f t="shared" si="199"/>
        <v>0.799512280090577</v>
      </c>
      <c r="AY794" s="35">
        <f t="shared" si="200"/>
        <v>1152</v>
      </c>
      <c r="AZ794" s="35">
        <f t="shared" si="201"/>
        <v>1152</v>
      </c>
      <c r="BA794" s="27" t="str">
        <f t="shared" si="202"/>
        <v>3</v>
      </c>
      <c r="BB794" s="34">
        <v>0.0001</v>
      </c>
      <c r="BC794" s="34">
        <f t="shared" si="203"/>
        <v>0.1152</v>
      </c>
      <c r="BD794" s="34" t="e">
        <f t="shared" si="204"/>
        <v>#REF!</v>
      </c>
      <c r="BE794" s="34">
        <v>0.04</v>
      </c>
      <c r="BF794" s="34">
        <f t="shared" si="207"/>
        <v>46.08</v>
      </c>
      <c r="BG794" s="34" t="e">
        <f t="shared" si="205"/>
        <v>#REF!</v>
      </c>
      <c r="BH794" t="str">
        <f>IF(AT794="UDARA","U","N")&amp;LEFT($C$4,2)&amp;MID($C$4,4,2)&amp;LEFT(A794,3)&amp;MID(E794,2,2)&amp;VLOOKUP(E794,Acuan_Reference!C:L,10,0)</f>
        <v>N1501BLP71S1</v>
      </c>
      <c r="BI794" t="s">
        <v>84</v>
      </c>
      <c r="BJ794" t="s">
        <v>119</v>
      </c>
      <c r="BK794" t="s">
        <v>86</v>
      </c>
      <c r="BL794" t="s">
        <v>87</v>
      </c>
    </row>
    <row r="795" hidden="1" spans="1:64">
      <c r="A795" t="s">
        <v>92</v>
      </c>
      <c r="B795" t="s">
        <v>75</v>
      </c>
      <c r="C795" t="s">
        <v>76</v>
      </c>
      <c r="D795" t="s">
        <v>180</v>
      </c>
      <c r="E795" t="s">
        <v>181</v>
      </c>
      <c r="F795" t="s">
        <v>182</v>
      </c>
      <c r="G795" t="s">
        <v>80</v>
      </c>
      <c r="H795" t="s">
        <v>81</v>
      </c>
      <c r="I795" s="34">
        <v>6375</v>
      </c>
      <c r="J795" s="35">
        <v>134</v>
      </c>
      <c r="K795" s="35">
        <v>276</v>
      </c>
      <c r="L795" s="35">
        <v>168</v>
      </c>
      <c r="M795" s="35">
        <v>222</v>
      </c>
      <c r="N795" s="35">
        <v>143</v>
      </c>
      <c r="O795" s="35">
        <v>119</v>
      </c>
      <c r="P795" s="35">
        <v>163</v>
      </c>
      <c r="Q795" s="35">
        <v>288</v>
      </c>
      <c r="R795" s="35">
        <v>296</v>
      </c>
      <c r="S795" s="35">
        <v>320</v>
      </c>
      <c r="T795" s="35">
        <v>200</v>
      </c>
      <c r="U795" s="35">
        <v>284</v>
      </c>
      <c r="V795" s="34">
        <v>268</v>
      </c>
      <c r="W795" s="34">
        <f t="shared" si="192"/>
        <v>233.666666666667</v>
      </c>
      <c r="X795" s="35">
        <v>156</v>
      </c>
      <c r="Y795" s="35">
        <v>0</v>
      </c>
      <c r="Z795" s="35">
        <v>0</v>
      </c>
      <c r="AA795" s="34">
        <v>479</v>
      </c>
      <c r="AB795" s="34">
        <v>0</v>
      </c>
      <c r="AC795" s="34">
        <v>0</v>
      </c>
      <c r="AD795" s="34">
        <v>0</v>
      </c>
      <c r="AE795" s="34">
        <f t="shared" si="193"/>
        <v>479</v>
      </c>
      <c r="AF795" s="34">
        <f t="shared" si="194"/>
        <v>1.78731343283582</v>
      </c>
      <c r="AG795" s="34">
        <f t="shared" si="195"/>
        <v>2.04992867332382</v>
      </c>
      <c r="AH795" s="34">
        <v>26496</v>
      </c>
      <c r="AI795" s="34">
        <v>0</v>
      </c>
      <c r="AJ795" s="35">
        <v>63648</v>
      </c>
      <c r="AK795" s="35">
        <v>285</v>
      </c>
      <c r="AL795" s="35">
        <v>217</v>
      </c>
      <c r="AM795" s="34">
        <v>1.5</v>
      </c>
      <c r="AN795" s="34">
        <f t="shared" si="196"/>
        <v>350.5</v>
      </c>
      <c r="AO795" s="35">
        <v>288</v>
      </c>
      <c r="AP795" s="35">
        <v>288</v>
      </c>
      <c r="AQ795" t="s">
        <v>82</v>
      </c>
      <c r="AR795">
        <v>2</v>
      </c>
      <c r="AS795" s="34">
        <v>0.53333333333333</v>
      </c>
      <c r="AT795" t="s">
        <v>83</v>
      </c>
      <c r="AU795" s="35">
        <f t="shared" si="206"/>
        <v>66.375</v>
      </c>
      <c r="AV795" s="35">
        <f t="shared" si="197"/>
        <v>288</v>
      </c>
      <c r="AW795" s="35">
        <f t="shared" si="198"/>
        <v>3.28245363766048</v>
      </c>
      <c r="AX795" s="35">
        <f t="shared" si="199"/>
        <v>2.35378031383738</v>
      </c>
      <c r="AY795" s="35">
        <f t="shared" si="200"/>
        <v>288</v>
      </c>
      <c r="AZ795" s="35">
        <f t="shared" si="201"/>
        <v>288</v>
      </c>
      <c r="BA795" s="27" t="str">
        <f t="shared" si="202"/>
        <v>3</v>
      </c>
      <c r="BB795" s="34">
        <v>0.0001</v>
      </c>
      <c r="BC795" s="34">
        <f t="shared" si="203"/>
        <v>0.0288</v>
      </c>
      <c r="BD795" s="34" t="e">
        <f t="shared" si="204"/>
        <v>#REF!</v>
      </c>
      <c r="BE795" s="34">
        <v>0.04</v>
      </c>
      <c r="BF795" s="34">
        <f t="shared" si="207"/>
        <v>11.52</v>
      </c>
      <c r="BG795" s="34" t="e">
        <f t="shared" si="205"/>
        <v>#REF!</v>
      </c>
      <c r="BH795" t="str">
        <f>IF(AT795="UDARA","U","N")&amp;LEFT($C$4,2)&amp;MID($C$4,4,2)&amp;LEFT(A795,3)&amp;MID(E795,2,2)&amp;VLOOKUP(E795,Acuan_Reference!C:L,10,0)</f>
        <v>N1501BTM71S1</v>
      </c>
      <c r="BI795" t="s">
        <v>84</v>
      </c>
      <c r="BJ795" t="s">
        <v>119</v>
      </c>
      <c r="BK795" t="s">
        <v>86</v>
      </c>
      <c r="BL795" t="s">
        <v>87</v>
      </c>
    </row>
    <row r="796" hidden="1" spans="1:64">
      <c r="A796" t="s">
        <v>93</v>
      </c>
      <c r="B796" t="s">
        <v>75</v>
      </c>
      <c r="C796" t="s">
        <v>76</v>
      </c>
      <c r="D796" t="s">
        <v>180</v>
      </c>
      <c r="E796" t="s">
        <v>181</v>
      </c>
      <c r="F796" t="s">
        <v>182</v>
      </c>
      <c r="G796" t="s">
        <v>80</v>
      </c>
      <c r="H796" t="s">
        <v>81</v>
      </c>
      <c r="I796" s="34">
        <v>6375</v>
      </c>
      <c r="J796" s="35">
        <v>1723</v>
      </c>
      <c r="K796" s="35">
        <v>3248</v>
      </c>
      <c r="L796" s="35">
        <v>3990</v>
      </c>
      <c r="M796" s="35">
        <v>4282</v>
      </c>
      <c r="N796" s="35">
        <v>1983</v>
      </c>
      <c r="O796" s="35">
        <v>2668</v>
      </c>
      <c r="P796" s="35">
        <v>3595</v>
      </c>
      <c r="Q796" s="35">
        <v>3793</v>
      </c>
      <c r="R796" s="35">
        <v>4635</v>
      </c>
      <c r="S796" s="35">
        <v>2707</v>
      </c>
      <c r="T796" s="35">
        <v>4421</v>
      </c>
      <c r="U796" s="35">
        <v>3773</v>
      </c>
      <c r="V796" s="34">
        <v>3633.6666666667</v>
      </c>
      <c r="W796" s="34">
        <f t="shared" si="192"/>
        <v>3771</v>
      </c>
      <c r="X796" s="35">
        <v>3032</v>
      </c>
      <c r="Y796" s="35">
        <v>0</v>
      </c>
      <c r="Z796" s="35">
        <v>0</v>
      </c>
      <c r="AA796" s="34">
        <v>1247</v>
      </c>
      <c r="AB796" s="34">
        <v>0</v>
      </c>
      <c r="AC796" s="34">
        <v>1440</v>
      </c>
      <c r="AD796" s="34">
        <v>0</v>
      </c>
      <c r="AE796" s="34">
        <f t="shared" si="193"/>
        <v>2687</v>
      </c>
      <c r="AF796" s="34">
        <f t="shared" si="194"/>
        <v>0.739473442803406</v>
      </c>
      <c r="AG796" s="34">
        <f t="shared" si="195"/>
        <v>0.712543092018032</v>
      </c>
      <c r="AH796" s="34">
        <v>26496</v>
      </c>
      <c r="AI796" s="34">
        <v>0</v>
      </c>
      <c r="AJ796" s="35">
        <v>63648</v>
      </c>
      <c r="AK796" s="35">
        <v>3506</v>
      </c>
      <c r="AL796" s="35">
        <v>3119</v>
      </c>
      <c r="AM796" s="34">
        <v>0.8</v>
      </c>
      <c r="AN796" s="34">
        <f t="shared" si="196"/>
        <v>3016.8</v>
      </c>
      <c r="AO796" s="35">
        <v>288</v>
      </c>
      <c r="AP796" s="35">
        <v>288</v>
      </c>
      <c r="AQ796" t="s">
        <v>82</v>
      </c>
      <c r="AR796">
        <v>4</v>
      </c>
      <c r="AS796" s="34">
        <v>0.066666666666667</v>
      </c>
      <c r="AT796" t="s">
        <v>83</v>
      </c>
      <c r="AU796" s="35">
        <f t="shared" si="206"/>
        <v>2586.6</v>
      </c>
      <c r="AV796" s="35">
        <f t="shared" si="197"/>
        <v>2592</v>
      </c>
      <c r="AW796" s="35">
        <f t="shared" si="198"/>
        <v>1.39989392734023</v>
      </c>
      <c r="AX796" s="35">
        <f t="shared" si="199"/>
        <v>0.572792362768496</v>
      </c>
      <c r="AY796" s="35">
        <f t="shared" si="200"/>
        <v>2592</v>
      </c>
      <c r="AZ796" s="35">
        <f t="shared" si="201"/>
        <v>2592</v>
      </c>
      <c r="BA796" s="27" t="str">
        <f t="shared" si="202"/>
        <v>2</v>
      </c>
      <c r="BB796" s="34">
        <v>0.0001</v>
      </c>
      <c r="BC796" s="34">
        <f t="shared" si="203"/>
        <v>0.2592</v>
      </c>
      <c r="BD796" s="34" t="e">
        <f t="shared" si="204"/>
        <v>#REF!</v>
      </c>
      <c r="BE796" s="34">
        <v>0.04</v>
      </c>
      <c r="BF796" s="34">
        <f t="shared" si="207"/>
        <v>103.68</v>
      </c>
      <c r="BG796" s="34" t="e">
        <f t="shared" si="205"/>
        <v>#REF!</v>
      </c>
      <c r="BH796" t="str">
        <f>IF(AT796="UDARA","U","N")&amp;LEFT($C$4,2)&amp;MID($C$4,4,2)&amp;LEFT(A796,3)&amp;MID(E796,2,2)&amp;VLOOKUP(E796,Acuan_Reference!C:L,10,0)</f>
        <v>N1501CRB71S1</v>
      </c>
      <c r="BI796" t="s">
        <v>84</v>
      </c>
      <c r="BJ796" t="s">
        <v>119</v>
      </c>
      <c r="BK796" t="s">
        <v>86</v>
      </c>
      <c r="BL796" t="s">
        <v>87</v>
      </c>
    </row>
    <row r="797" hidden="1" spans="1:64">
      <c r="A797" t="s">
        <v>94</v>
      </c>
      <c r="B797" t="s">
        <v>75</v>
      </c>
      <c r="C797" t="s">
        <v>76</v>
      </c>
      <c r="D797" t="s">
        <v>180</v>
      </c>
      <c r="E797" t="s">
        <v>181</v>
      </c>
      <c r="F797" t="s">
        <v>182</v>
      </c>
      <c r="G797" t="s">
        <v>80</v>
      </c>
      <c r="H797" t="s">
        <v>81</v>
      </c>
      <c r="I797" s="34">
        <v>6375</v>
      </c>
      <c r="J797" s="35">
        <v>848</v>
      </c>
      <c r="K797" s="35">
        <v>1427</v>
      </c>
      <c r="L797" s="35">
        <v>1105</v>
      </c>
      <c r="M797" s="35">
        <v>1272</v>
      </c>
      <c r="N797" s="35">
        <v>1606</v>
      </c>
      <c r="O797" s="35">
        <v>997</v>
      </c>
      <c r="P797" s="35">
        <v>1443</v>
      </c>
      <c r="Q797" s="35">
        <v>1305</v>
      </c>
      <c r="R797" s="35">
        <v>1748</v>
      </c>
      <c r="S797" s="35">
        <v>1412</v>
      </c>
      <c r="T797" s="35">
        <v>1805</v>
      </c>
      <c r="U797" s="35">
        <v>1344</v>
      </c>
      <c r="V797" s="34">
        <v>1520.3333333333</v>
      </c>
      <c r="W797" s="34">
        <f t="shared" si="192"/>
        <v>1488.66666666667</v>
      </c>
      <c r="X797" s="35">
        <v>902</v>
      </c>
      <c r="Y797" s="35">
        <v>0</v>
      </c>
      <c r="Z797" s="35">
        <v>0</v>
      </c>
      <c r="AA797" s="34">
        <v>1511</v>
      </c>
      <c r="AB797" s="34">
        <v>0</v>
      </c>
      <c r="AC797" s="34">
        <v>0</v>
      </c>
      <c r="AD797" s="34">
        <v>0</v>
      </c>
      <c r="AE797" s="34">
        <f t="shared" si="193"/>
        <v>1511</v>
      </c>
      <c r="AF797" s="34">
        <f t="shared" si="194"/>
        <v>0.993860995395768</v>
      </c>
      <c r="AG797" s="34">
        <f t="shared" si="195"/>
        <v>1.01500223914017</v>
      </c>
      <c r="AH797" s="34">
        <v>26496</v>
      </c>
      <c r="AI797" s="34">
        <v>0</v>
      </c>
      <c r="AJ797" s="35">
        <v>63648</v>
      </c>
      <c r="AK797" s="35">
        <v>1407</v>
      </c>
      <c r="AL797" s="35">
        <v>1317</v>
      </c>
      <c r="AM797" s="34">
        <v>0.8</v>
      </c>
      <c r="AN797" s="34">
        <f t="shared" si="196"/>
        <v>1190.93333333333</v>
      </c>
      <c r="AO797" s="35">
        <v>288</v>
      </c>
      <c r="AP797" s="35">
        <v>288</v>
      </c>
      <c r="AQ797" t="s">
        <v>82</v>
      </c>
      <c r="AR797">
        <v>8</v>
      </c>
      <c r="AS797" s="34">
        <v>0.13333333333333</v>
      </c>
      <c r="AT797" t="s">
        <v>83</v>
      </c>
      <c r="AU797" s="35">
        <f t="shared" si="206"/>
        <v>747.7</v>
      </c>
      <c r="AV797" s="35">
        <f t="shared" si="197"/>
        <v>864</v>
      </c>
      <c r="AW797" s="35">
        <f t="shared" si="198"/>
        <v>1.59538737124944</v>
      </c>
      <c r="AX797" s="35">
        <f t="shared" si="199"/>
        <v>0.710703090013435</v>
      </c>
      <c r="AY797" s="35">
        <f t="shared" si="200"/>
        <v>864</v>
      </c>
      <c r="AZ797" s="35">
        <f t="shared" si="201"/>
        <v>864</v>
      </c>
      <c r="BA797" s="27" t="str">
        <f t="shared" si="202"/>
        <v>3</v>
      </c>
      <c r="BB797" s="34">
        <v>0.0001</v>
      </c>
      <c r="BC797" s="34">
        <f t="shared" si="203"/>
        <v>0.0864</v>
      </c>
      <c r="BD797" s="34" t="e">
        <f t="shared" si="204"/>
        <v>#REF!</v>
      </c>
      <c r="BE797" s="34">
        <v>0.04</v>
      </c>
      <c r="BF797" s="34">
        <f t="shared" si="207"/>
        <v>34.56</v>
      </c>
      <c r="BG797" s="34" t="e">
        <f t="shared" si="205"/>
        <v>#REF!</v>
      </c>
      <c r="BH797" t="str">
        <f>IF(AT797="UDARA","U","N")&amp;LEFT($C$4,2)&amp;MID($C$4,4,2)&amp;LEFT(A797,3)&amp;MID(E797,2,2)&amp;VLOOKUP(E797,Acuan_Reference!C:L,10,0)</f>
        <v>N1501DPS71S1</v>
      </c>
      <c r="BI797" t="s">
        <v>84</v>
      </c>
      <c r="BJ797" t="s">
        <v>119</v>
      </c>
      <c r="BK797" t="s">
        <v>86</v>
      </c>
      <c r="BL797" t="s">
        <v>87</v>
      </c>
    </row>
    <row r="798" hidden="1" spans="1:64">
      <c r="A798" t="s">
        <v>95</v>
      </c>
      <c r="B798" t="s">
        <v>75</v>
      </c>
      <c r="C798" t="s">
        <v>76</v>
      </c>
      <c r="D798" t="s">
        <v>180</v>
      </c>
      <c r="E798" t="s">
        <v>181</v>
      </c>
      <c r="F798" t="s">
        <v>182</v>
      </c>
      <c r="G798" t="s">
        <v>80</v>
      </c>
      <c r="H798" t="s">
        <v>81</v>
      </c>
      <c r="I798" s="34">
        <v>6375</v>
      </c>
      <c r="J798" s="35">
        <v>4996</v>
      </c>
      <c r="K798" s="35">
        <v>4945</v>
      </c>
      <c r="L798" s="35">
        <v>5357</v>
      </c>
      <c r="M798" s="35">
        <v>4599</v>
      </c>
      <c r="N798" s="35">
        <v>5746</v>
      </c>
      <c r="O798" s="35">
        <v>6182</v>
      </c>
      <c r="P798" s="35">
        <v>2550</v>
      </c>
      <c r="Q798" s="35">
        <v>2391</v>
      </c>
      <c r="R798" s="35">
        <v>4068</v>
      </c>
      <c r="S798" s="35">
        <v>4101</v>
      </c>
      <c r="T798" s="35">
        <v>5297</v>
      </c>
      <c r="U798" s="35">
        <v>5226</v>
      </c>
      <c r="V798" s="34">
        <v>4874.6666666667</v>
      </c>
      <c r="W798" s="34">
        <f t="shared" si="192"/>
        <v>4698</v>
      </c>
      <c r="X798" s="35">
        <v>3278</v>
      </c>
      <c r="Y798" s="35">
        <v>0</v>
      </c>
      <c r="Z798" s="35">
        <v>0</v>
      </c>
      <c r="AA798" s="34">
        <v>65</v>
      </c>
      <c r="AB798" s="34">
        <v>0</v>
      </c>
      <c r="AC798" s="34">
        <v>0</v>
      </c>
      <c r="AD798" s="34">
        <v>0</v>
      </c>
      <c r="AE798" s="34">
        <f t="shared" si="193"/>
        <v>65</v>
      </c>
      <c r="AF798" s="34">
        <f t="shared" si="194"/>
        <v>0.0133342450765863</v>
      </c>
      <c r="AG798" s="34">
        <f t="shared" si="195"/>
        <v>0.013835674755215</v>
      </c>
      <c r="AH798" s="34">
        <v>26496</v>
      </c>
      <c r="AI798" s="34">
        <v>0</v>
      </c>
      <c r="AJ798" s="35">
        <v>63648</v>
      </c>
      <c r="AK798" s="35">
        <v>3325</v>
      </c>
      <c r="AL798" s="35">
        <v>3571</v>
      </c>
      <c r="AM798" s="34">
        <v>0.25</v>
      </c>
      <c r="AN798" s="34">
        <f t="shared" si="196"/>
        <v>1174.5</v>
      </c>
      <c r="AO798" s="35">
        <v>288</v>
      </c>
      <c r="AP798" s="35">
        <v>288</v>
      </c>
      <c r="AQ798" t="s">
        <v>82</v>
      </c>
      <c r="AR798">
        <v>12</v>
      </c>
      <c r="AS798" s="34">
        <v>0.033333333333333</v>
      </c>
      <c r="AT798" t="s">
        <v>83</v>
      </c>
      <c r="AU798" s="35">
        <f t="shared" si="206"/>
        <v>3510.375</v>
      </c>
      <c r="AV798" s="35">
        <f t="shared" si="197"/>
        <v>3744</v>
      </c>
      <c r="AW798" s="35">
        <f t="shared" si="198"/>
        <v>0.810770540655598</v>
      </c>
      <c r="AX798" s="35">
        <f t="shared" si="199"/>
        <v>0.0506598552575564</v>
      </c>
      <c r="AY798" s="35">
        <f t="shared" si="200"/>
        <v>3744</v>
      </c>
      <c r="AZ798" s="35">
        <f t="shared" si="201"/>
        <v>3744</v>
      </c>
      <c r="BA798" s="27" t="str">
        <f t="shared" si="202"/>
        <v>1</v>
      </c>
      <c r="BB798" s="34">
        <v>0.0001</v>
      </c>
      <c r="BC798" s="34">
        <f t="shared" si="203"/>
        <v>0.3744</v>
      </c>
      <c r="BD798" s="34" t="e">
        <f t="shared" si="204"/>
        <v>#REF!</v>
      </c>
      <c r="BE798" s="34">
        <v>0.04</v>
      </c>
      <c r="BF798" s="34">
        <f t="shared" si="207"/>
        <v>149.76</v>
      </c>
      <c r="BG798" s="34" t="e">
        <f t="shared" si="205"/>
        <v>#REF!</v>
      </c>
      <c r="BH798" t="str">
        <f>IF(AT798="UDARA","U","N")&amp;LEFT($C$4,2)&amp;MID($C$4,4,2)&amp;LEFT(A798,3)&amp;MID(E798,2,2)&amp;VLOOKUP(E798,Acuan_Reference!C:L,10,0)</f>
        <v>N1501JAK71S1</v>
      </c>
      <c r="BI798" t="s">
        <v>84</v>
      </c>
      <c r="BJ798" t="s">
        <v>119</v>
      </c>
      <c r="BK798" t="s">
        <v>86</v>
      </c>
      <c r="BL798" t="s">
        <v>87</v>
      </c>
    </row>
    <row r="799" hidden="1" spans="1:64">
      <c r="A799" t="s">
        <v>96</v>
      </c>
      <c r="B799" t="s">
        <v>75</v>
      </c>
      <c r="C799" t="s">
        <v>76</v>
      </c>
      <c r="D799" t="s">
        <v>180</v>
      </c>
      <c r="E799" t="s">
        <v>181</v>
      </c>
      <c r="F799" t="s">
        <v>182</v>
      </c>
      <c r="G799" t="s">
        <v>80</v>
      </c>
      <c r="H799" t="s">
        <v>81</v>
      </c>
      <c r="I799" s="34">
        <v>6375</v>
      </c>
      <c r="J799" s="35">
        <v>203</v>
      </c>
      <c r="K799" s="35">
        <v>489</v>
      </c>
      <c r="L799" s="35">
        <v>361</v>
      </c>
      <c r="M799" s="35">
        <v>422</v>
      </c>
      <c r="N799" s="35">
        <v>308</v>
      </c>
      <c r="O799" s="35">
        <v>345</v>
      </c>
      <c r="P799" s="35">
        <v>472</v>
      </c>
      <c r="Q799" s="35">
        <v>341</v>
      </c>
      <c r="R799" s="35">
        <v>513</v>
      </c>
      <c r="S799" s="35">
        <v>634</v>
      </c>
      <c r="T799" s="35">
        <v>434</v>
      </c>
      <c r="U799" s="35">
        <v>585</v>
      </c>
      <c r="V799" s="34">
        <v>551</v>
      </c>
      <c r="W799" s="34">
        <f t="shared" si="192"/>
        <v>479.666666666667</v>
      </c>
      <c r="X799" s="35">
        <v>253</v>
      </c>
      <c r="Y799" s="35">
        <v>0</v>
      </c>
      <c r="Z799" s="35">
        <v>0</v>
      </c>
      <c r="AA799" s="34">
        <v>895</v>
      </c>
      <c r="AB799" s="34">
        <v>0</v>
      </c>
      <c r="AC799" s="34">
        <v>0</v>
      </c>
      <c r="AD799" s="34">
        <v>0</v>
      </c>
      <c r="AE799" s="34">
        <f t="shared" si="193"/>
        <v>895</v>
      </c>
      <c r="AF799" s="34">
        <f t="shared" si="194"/>
        <v>1.62431941923775</v>
      </c>
      <c r="AG799" s="34">
        <f t="shared" si="195"/>
        <v>1.86587908269632</v>
      </c>
      <c r="AH799" s="34">
        <v>26496</v>
      </c>
      <c r="AI799" s="34">
        <v>0</v>
      </c>
      <c r="AJ799" s="35">
        <v>63648</v>
      </c>
      <c r="AK799" s="35">
        <v>469</v>
      </c>
      <c r="AL799" s="35">
        <v>420</v>
      </c>
      <c r="AM799" s="34">
        <v>1.2</v>
      </c>
      <c r="AN799" s="34">
        <f t="shared" si="196"/>
        <v>575.6</v>
      </c>
      <c r="AO799" s="35">
        <v>288</v>
      </c>
      <c r="AP799" s="35">
        <v>288</v>
      </c>
      <c r="AQ799" t="s">
        <v>82</v>
      </c>
      <c r="AR799">
        <v>2</v>
      </c>
      <c r="AS799" s="34">
        <v>0.2</v>
      </c>
      <c r="AT799" t="s">
        <v>83</v>
      </c>
      <c r="AU799" s="35">
        <f t="shared" si="206"/>
        <v>75.45</v>
      </c>
      <c r="AV799" s="35">
        <f t="shared" si="197"/>
        <v>288</v>
      </c>
      <c r="AW799" s="35">
        <f t="shared" si="198"/>
        <v>2.46629603891591</v>
      </c>
      <c r="AX799" s="35">
        <f t="shared" si="199"/>
        <v>1.59068797776233</v>
      </c>
      <c r="AY799" s="35">
        <f t="shared" si="200"/>
        <v>288</v>
      </c>
      <c r="AZ799" s="35">
        <f t="shared" si="201"/>
        <v>288</v>
      </c>
      <c r="BA799" s="27" t="str">
        <f t="shared" si="202"/>
        <v>3</v>
      </c>
      <c r="BB799" s="34">
        <v>0.0001</v>
      </c>
      <c r="BC799" s="34">
        <f t="shared" si="203"/>
        <v>0.0288</v>
      </c>
      <c r="BD799" s="34" t="e">
        <f t="shared" si="204"/>
        <v>#REF!</v>
      </c>
      <c r="BE799" s="34">
        <v>0.04</v>
      </c>
      <c r="BF799" s="34">
        <f t="shared" si="207"/>
        <v>11.52</v>
      </c>
      <c r="BG799" s="34" t="e">
        <f t="shared" si="205"/>
        <v>#REF!</v>
      </c>
      <c r="BH799" t="str">
        <f>IF(AT799="UDARA","U","N")&amp;LEFT($C$4,2)&amp;MID($C$4,4,2)&amp;LEFT(A799,3)&amp;MID(E799,2,2)&amp;VLOOKUP(E799,Acuan_Reference!C:L,10,0)</f>
        <v>N1501JBI71S1</v>
      </c>
      <c r="BI799" t="s">
        <v>84</v>
      </c>
      <c r="BJ799" t="s">
        <v>119</v>
      </c>
      <c r="BK799" t="s">
        <v>86</v>
      </c>
      <c r="BL799" t="s">
        <v>87</v>
      </c>
    </row>
    <row r="800" hidden="1" spans="1:64">
      <c r="A800" t="s">
        <v>97</v>
      </c>
      <c r="B800" t="s">
        <v>75</v>
      </c>
      <c r="C800" t="s">
        <v>76</v>
      </c>
      <c r="D800" t="s">
        <v>180</v>
      </c>
      <c r="E800" t="s">
        <v>181</v>
      </c>
      <c r="F800" t="s">
        <v>182</v>
      </c>
      <c r="G800" t="s">
        <v>80</v>
      </c>
      <c r="H800" t="s">
        <v>81</v>
      </c>
      <c r="I800" s="34">
        <v>6375</v>
      </c>
      <c r="J800" s="35">
        <v>5455</v>
      </c>
      <c r="K800" s="35">
        <v>6105</v>
      </c>
      <c r="L800" s="35">
        <v>3637</v>
      </c>
      <c r="M800" s="35">
        <v>2061</v>
      </c>
      <c r="N800" s="35">
        <v>4113</v>
      </c>
      <c r="O800" s="35">
        <v>3136</v>
      </c>
      <c r="P800" s="35">
        <v>4579</v>
      </c>
      <c r="Q800" s="35">
        <v>4791</v>
      </c>
      <c r="R800" s="35">
        <v>6477</v>
      </c>
      <c r="S800" s="35">
        <v>8125</v>
      </c>
      <c r="T800" s="35">
        <v>7205</v>
      </c>
      <c r="U800" s="35">
        <v>5367</v>
      </c>
      <c r="V800" s="34">
        <v>6899</v>
      </c>
      <c r="W800" s="34">
        <f t="shared" si="192"/>
        <v>6118.33333333333</v>
      </c>
      <c r="X800" s="35">
        <v>628</v>
      </c>
      <c r="Y800" s="35">
        <v>0</v>
      </c>
      <c r="Z800" s="35">
        <v>0</v>
      </c>
      <c r="AA800" s="34">
        <v>7055</v>
      </c>
      <c r="AB800" s="34">
        <v>0</v>
      </c>
      <c r="AC800" s="34">
        <v>0</v>
      </c>
      <c r="AD800" s="34">
        <v>0</v>
      </c>
      <c r="AE800" s="34">
        <f t="shared" si="193"/>
        <v>7055</v>
      </c>
      <c r="AF800" s="34">
        <f t="shared" si="194"/>
        <v>1.02261197274967</v>
      </c>
      <c r="AG800" s="34">
        <f t="shared" si="195"/>
        <v>1.15309180059929</v>
      </c>
      <c r="AH800" s="34">
        <v>26496</v>
      </c>
      <c r="AI800" s="34">
        <v>0</v>
      </c>
      <c r="AJ800" s="35">
        <v>63648</v>
      </c>
      <c r="AK800" s="35">
        <v>6105</v>
      </c>
      <c r="AL800" s="35">
        <v>5783</v>
      </c>
      <c r="AM800" s="34">
        <v>0.5</v>
      </c>
      <c r="AN800" s="34">
        <f t="shared" si="196"/>
        <v>3059.16666666667</v>
      </c>
      <c r="AO800" s="35">
        <v>288</v>
      </c>
      <c r="AP800" s="35">
        <v>288</v>
      </c>
      <c r="AQ800" t="s">
        <v>82</v>
      </c>
      <c r="AR800">
        <v>20</v>
      </c>
      <c r="AS800" s="34">
        <v>0.033333333333333</v>
      </c>
      <c r="AT800" t="s">
        <v>83</v>
      </c>
      <c r="AU800" s="35">
        <f t="shared" si="206"/>
        <v>1340.375</v>
      </c>
      <c r="AV800" s="35">
        <f t="shared" si="197"/>
        <v>1440</v>
      </c>
      <c r="AW800" s="35">
        <f t="shared" si="198"/>
        <v>1.38845001362027</v>
      </c>
      <c r="AX800" s="35">
        <f t="shared" si="199"/>
        <v>0.44325796785617</v>
      </c>
      <c r="AY800" s="35">
        <f t="shared" si="200"/>
        <v>1440</v>
      </c>
      <c r="AZ800" s="35">
        <f t="shared" si="201"/>
        <v>1440</v>
      </c>
      <c r="BA800" s="27" t="str">
        <f t="shared" si="202"/>
        <v>3</v>
      </c>
      <c r="BB800" s="34">
        <v>0.0001</v>
      </c>
      <c r="BC800" s="34">
        <f t="shared" si="203"/>
        <v>0.144</v>
      </c>
      <c r="BD800" s="34" t="e">
        <f t="shared" si="204"/>
        <v>#REF!</v>
      </c>
      <c r="BE800" s="34">
        <v>0.04</v>
      </c>
      <c r="BF800" s="34">
        <f t="shared" si="207"/>
        <v>57.6</v>
      </c>
      <c r="BG800" s="34" t="e">
        <f t="shared" si="205"/>
        <v>#REF!</v>
      </c>
      <c r="BH800" t="str">
        <f>IF(AT800="UDARA","U","N")&amp;LEFT($C$4,2)&amp;MID($C$4,4,2)&amp;LEFT(A800,3)&amp;MID(E800,2,2)&amp;VLOOKUP(E800,Acuan_Reference!C:L,10,0)</f>
        <v>N1501JKT71S1</v>
      </c>
      <c r="BI800" t="s">
        <v>84</v>
      </c>
      <c r="BJ800" t="s">
        <v>119</v>
      </c>
      <c r="BK800" t="s">
        <v>86</v>
      </c>
      <c r="BL800" t="s">
        <v>87</v>
      </c>
    </row>
    <row r="801" hidden="1" spans="1:64">
      <c r="A801" t="s">
        <v>98</v>
      </c>
      <c r="B801" t="s">
        <v>75</v>
      </c>
      <c r="C801" t="s">
        <v>76</v>
      </c>
      <c r="D801" t="s">
        <v>180</v>
      </c>
      <c r="E801" t="s">
        <v>181</v>
      </c>
      <c r="F801" t="s">
        <v>182</v>
      </c>
      <c r="G801" t="s">
        <v>80</v>
      </c>
      <c r="H801" t="s">
        <v>81</v>
      </c>
      <c r="I801" s="34">
        <v>6375</v>
      </c>
      <c r="J801" s="35">
        <v>299</v>
      </c>
      <c r="K801" s="35">
        <v>312</v>
      </c>
      <c r="L801" s="35">
        <v>273</v>
      </c>
      <c r="M801" s="35">
        <v>407</v>
      </c>
      <c r="N801" s="35">
        <v>368</v>
      </c>
      <c r="O801" s="35">
        <v>396</v>
      </c>
      <c r="P801" s="35">
        <v>342</v>
      </c>
      <c r="Q801" s="35">
        <v>376</v>
      </c>
      <c r="R801" s="35">
        <v>506</v>
      </c>
      <c r="S801" s="35">
        <v>437</v>
      </c>
      <c r="T801" s="35">
        <v>395</v>
      </c>
      <c r="U801" s="35">
        <v>507</v>
      </c>
      <c r="V801" s="34">
        <v>446.33333333333</v>
      </c>
      <c r="W801" s="34">
        <f t="shared" si="192"/>
        <v>419</v>
      </c>
      <c r="X801" s="35">
        <v>349</v>
      </c>
      <c r="Y801" s="35">
        <v>0</v>
      </c>
      <c r="Z801" s="35">
        <v>0</v>
      </c>
      <c r="AA801" s="34">
        <v>465</v>
      </c>
      <c r="AB801" s="34">
        <v>0</v>
      </c>
      <c r="AC801" s="34">
        <v>0</v>
      </c>
      <c r="AD801" s="34">
        <v>0</v>
      </c>
      <c r="AE801" s="34">
        <f t="shared" si="193"/>
        <v>465</v>
      </c>
      <c r="AF801" s="34">
        <f t="shared" si="194"/>
        <v>1.0418222554145</v>
      </c>
      <c r="AG801" s="34">
        <f t="shared" si="195"/>
        <v>1.10978520286396</v>
      </c>
      <c r="AH801" s="34">
        <v>26496</v>
      </c>
      <c r="AI801" s="34">
        <v>0</v>
      </c>
      <c r="AJ801" s="35">
        <v>63648</v>
      </c>
      <c r="AK801" s="35">
        <v>416</v>
      </c>
      <c r="AL801" s="35">
        <v>355</v>
      </c>
      <c r="AM801" s="34">
        <v>0.9</v>
      </c>
      <c r="AN801" s="34">
        <f t="shared" si="196"/>
        <v>377.1</v>
      </c>
      <c r="AO801" s="35">
        <v>288</v>
      </c>
      <c r="AP801" s="35">
        <v>288</v>
      </c>
      <c r="AQ801" t="s">
        <v>82</v>
      </c>
      <c r="AR801">
        <v>4</v>
      </c>
      <c r="AS801" s="34">
        <v>0.1</v>
      </c>
      <c r="AT801" t="s">
        <v>83</v>
      </c>
      <c r="AU801" s="35">
        <f t="shared" si="206"/>
        <v>200.325</v>
      </c>
      <c r="AV801" s="35">
        <f t="shared" si="197"/>
        <v>288</v>
      </c>
      <c r="AW801" s="35">
        <f t="shared" si="198"/>
        <v>1.79713603818616</v>
      </c>
      <c r="AX801" s="35">
        <f t="shared" si="199"/>
        <v>0.949880668257757</v>
      </c>
      <c r="AY801" s="35">
        <f t="shared" si="200"/>
        <v>288</v>
      </c>
      <c r="AZ801" s="35">
        <f t="shared" si="201"/>
        <v>288</v>
      </c>
      <c r="BA801" s="27" t="str">
        <f t="shared" si="202"/>
        <v>3</v>
      </c>
      <c r="BB801" s="34">
        <v>0.0001</v>
      </c>
      <c r="BC801" s="34">
        <f t="shared" si="203"/>
        <v>0.0288</v>
      </c>
      <c r="BD801" s="34" t="e">
        <f t="shared" si="204"/>
        <v>#REF!</v>
      </c>
      <c r="BE801" s="34">
        <v>0.04</v>
      </c>
      <c r="BF801" s="34">
        <f t="shared" si="207"/>
        <v>11.52</v>
      </c>
      <c r="BG801" s="34" t="e">
        <f t="shared" si="205"/>
        <v>#REF!</v>
      </c>
      <c r="BH801" t="str">
        <f>IF(AT801="UDARA","U","N")&amp;LEFT($C$4,2)&amp;MID($C$4,4,2)&amp;LEFT(A801,3)&amp;MID(E801,2,2)&amp;VLOOKUP(E801,Acuan_Reference!C:L,10,0)</f>
        <v>N1501JMR71S1</v>
      </c>
      <c r="BI801" t="s">
        <v>84</v>
      </c>
      <c r="BJ801" t="s">
        <v>119</v>
      </c>
      <c r="BK801" t="s">
        <v>86</v>
      </c>
      <c r="BL801" t="s">
        <v>87</v>
      </c>
    </row>
    <row r="802" hidden="1" spans="1:64">
      <c r="A802" t="s">
        <v>99</v>
      </c>
      <c r="B802" t="s">
        <v>75</v>
      </c>
      <c r="C802" t="s">
        <v>76</v>
      </c>
      <c r="D802" t="s">
        <v>180</v>
      </c>
      <c r="E802" t="s">
        <v>181</v>
      </c>
      <c r="F802" t="s">
        <v>182</v>
      </c>
      <c r="G802" t="s">
        <v>80</v>
      </c>
      <c r="H802" t="s">
        <v>81</v>
      </c>
      <c r="I802" s="34">
        <v>6375</v>
      </c>
      <c r="J802" s="35">
        <v>1223</v>
      </c>
      <c r="K802" s="35">
        <v>1999</v>
      </c>
      <c r="L802" s="35">
        <v>2234</v>
      </c>
      <c r="M802" s="35">
        <v>1994</v>
      </c>
      <c r="N802" s="35">
        <v>1806</v>
      </c>
      <c r="O802" s="35">
        <v>1599</v>
      </c>
      <c r="P802" s="35">
        <v>1818</v>
      </c>
      <c r="Q802" s="35">
        <v>2147</v>
      </c>
      <c r="R802" s="35">
        <v>2258</v>
      </c>
      <c r="S802" s="35">
        <v>3543</v>
      </c>
      <c r="T802" s="35">
        <v>2294</v>
      </c>
      <c r="U802" s="35">
        <v>2349</v>
      </c>
      <c r="V802" s="34">
        <v>2728.6666666667</v>
      </c>
      <c r="W802" s="34">
        <f t="shared" si="192"/>
        <v>2263.33333333333</v>
      </c>
      <c r="X802" s="35">
        <v>1343</v>
      </c>
      <c r="Y802" s="35">
        <v>0</v>
      </c>
      <c r="Z802" s="35">
        <v>0</v>
      </c>
      <c r="AA802" s="34">
        <v>2728</v>
      </c>
      <c r="AB802" s="34">
        <v>0</v>
      </c>
      <c r="AC802" s="34">
        <v>0</v>
      </c>
      <c r="AD802" s="34">
        <v>0</v>
      </c>
      <c r="AE802" s="34">
        <f t="shared" si="193"/>
        <v>2728</v>
      </c>
      <c r="AF802" s="34">
        <f t="shared" si="194"/>
        <v>0.99975568042999</v>
      </c>
      <c r="AG802" s="34">
        <f t="shared" si="195"/>
        <v>1.20530191458027</v>
      </c>
      <c r="AH802" s="34">
        <v>26496</v>
      </c>
      <c r="AI802" s="34">
        <v>0</v>
      </c>
      <c r="AJ802" s="35">
        <v>63648</v>
      </c>
      <c r="AK802" s="35">
        <v>2502</v>
      </c>
      <c r="AL802" s="35">
        <v>2147</v>
      </c>
      <c r="AM802" s="34">
        <v>1.1</v>
      </c>
      <c r="AN802" s="34">
        <f t="shared" si="196"/>
        <v>2489.66666666667</v>
      </c>
      <c r="AO802" s="35">
        <v>288</v>
      </c>
      <c r="AP802" s="35">
        <v>288</v>
      </c>
      <c r="AQ802" t="s">
        <v>82</v>
      </c>
      <c r="AR802">
        <v>4</v>
      </c>
      <c r="AS802" s="34">
        <v>0.33333333333333</v>
      </c>
      <c r="AT802" t="s">
        <v>83</v>
      </c>
      <c r="AU802" s="35">
        <f t="shared" si="206"/>
        <v>1431.5</v>
      </c>
      <c r="AV802" s="35">
        <f t="shared" si="197"/>
        <v>1440</v>
      </c>
      <c r="AW802" s="35">
        <f t="shared" si="198"/>
        <v>1.84153166421208</v>
      </c>
      <c r="AX802" s="35">
        <f t="shared" si="199"/>
        <v>0.892930780559646</v>
      </c>
      <c r="AY802" s="35">
        <f t="shared" si="200"/>
        <v>1440</v>
      </c>
      <c r="AZ802" s="35">
        <f t="shared" si="201"/>
        <v>1440</v>
      </c>
      <c r="BA802" s="27" t="str">
        <f t="shared" si="202"/>
        <v>2</v>
      </c>
      <c r="BB802" s="34">
        <v>0.0001</v>
      </c>
      <c r="BC802" s="34">
        <f t="shared" si="203"/>
        <v>0.144</v>
      </c>
      <c r="BD802" s="34" t="e">
        <f t="shared" si="204"/>
        <v>#REF!</v>
      </c>
      <c r="BE802" s="34">
        <v>0.04</v>
      </c>
      <c r="BF802" s="34">
        <f t="shared" si="207"/>
        <v>57.6</v>
      </c>
      <c r="BG802" s="34" t="e">
        <f t="shared" si="205"/>
        <v>#REF!</v>
      </c>
      <c r="BH802" t="str">
        <f>IF(AT802="UDARA","U","N")&amp;LEFT($C$4,2)&amp;MID($C$4,4,2)&amp;LEFT(A802,3)&amp;MID(E802,2,2)&amp;VLOOKUP(E802,Acuan_Reference!C:L,10,0)</f>
        <v>N1501MDN71S1</v>
      </c>
      <c r="BI802" t="s">
        <v>84</v>
      </c>
      <c r="BJ802" t="s">
        <v>119</v>
      </c>
      <c r="BK802" t="s">
        <v>86</v>
      </c>
      <c r="BL802" t="s">
        <v>87</v>
      </c>
    </row>
    <row r="803" hidden="1" spans="1:64">
      <c r="A803" t="s">
        <v>100</v>
      </c>
      <c r="B803" t="s">
        <v>75</v>
      </c>
      <c r="C803" t="s">
        <v>76</v>
      </c>
      <c r="D803" t="s">
        <v>180</v>
      </c>
      <c r="E803" t="s">
        <v>181</v>
      </c>
      <c r="F803" t="s">
        <v>182</v>
      </c>
      <c r="G803" t="s">
        <v>80</v>
      </c>
      <c r="H803" t="s">
        <v>81</v>
      </c>
      <c r="I803" s="34">
        <v>6375</v>
      </c>
      <c r="J803" s="35">
        <v>504</v>
      </c>
      <c r="K803" s="35">
        <v>1596</v>
      </c>
      <c r="L803" s="35">
        <v>950</v>
      </c>
      <c r="M803" s="35">
        <v>1342</v>
      </c>
      <c r="N803" s="35">
        <v>978</v>
      </c>
      <c r="O803" s="35">
        <v>943</v>
      </c>
      <c r="P803" s="35">
        <v>998</v>
      </c>
      <c r="Q803" s="35">
        <v>1056</v>
      </c>
      <c r="R803" s="35">
        <v>1812</v>
      </c>
      <c r="S803" s="35">
        <v>1233</v>
      </c>
      <c r="T803" s="35">
        <v>1728</v>
      </c>
      <c r="U803" s="35">
        <v>1260</v>
      </c>
      <c r="V803" s="34">
        <v>1407</v>
      </c>
      <c r="W803" s="34">
        <f t="shared" si="192"/>
        <v>1418</v>
      </c>
      <c r="X803" s="35">
        <v>792</v>
      </c>
      <c r="Y803" s="35">
        <v>0</v>
      </c>
      <c r="Z803" s="35">
        <v>0</v>
      </c>
      <c r="AA803" s="34">
        <v>989</v>
      </c>
      <c r="AB803" s="34">
        <v>0</v>
      </c>
      <c r="AC803" s="34">
        <v>0</v>
      </c>
      <c r="AD803" s="34">
        <v>0</v>
      </c>
      <c r="AE803" s="34">
        <f t="shared" si="193"/>
        <v>989</v>
      </c>
      <c r="AF803" s="34">
        <f t="shared" si="194"/>
        <v>0.702914001421464</v>
      </c>
      <c r="AG803" s="34">
        <f t="shared" si="195"/>
        <v>0.697461212976023</v>
      </c>
      <c r="AH803" s="34">
        <v>26496</v>
      </c>
      <c r="AI803" s="34">
        <v>0</v>
      </c>
      <c r="AJ803" s="35">
        <v>63648</v>
      </c>
      <c r="AK803" s="35">
        <v>1292</v>
      </c>
      <c r="AL803" s="35">
        <v>1266</v>
      </c>
      <c r="AM803" s="34">
        <v>1.5</v>
      </c>
      <c r="AN803" s="34">
        <f t="shared" si="196"/>
        <v>2127</v>
      </c>
      <c r="AO803" s="35">
        <v>288</v>
      </c>
      <c r="AP803" s="35">
        <v>288</v>
      </c>
      <c r="AQ803" t="s">
        <v>82</v>
      </c>
      <c r="AR803">
        <v>2</v>
      </c>
      <c r="AS803" s="34">
        <v>0.76666666666667</v>
      </c>
      <c r="AT803" t="s">
        <v>83</v>
      </c>
      <c r="AU803" s="35">
        <f t="shared" si="206"/>
        <v>1803</v>
      </c>
      <c r="AV803" s="35">
        <f t="shared" si="197"/>
        <v>2016</v>
      </c>
      <c r="AW803" s="35">
        <f t="shared" si="198"/>
        <v>2.11918194640339</v>
      </c>
      <c r="AX803" s="35">
        <f t="shared" si="199"/>
        <v>1.22637517630465</v>
      </c>
      <c r="AY803" s="35">
        <f t="shared" si="200"/>
        <v>2016</v>
      </c>
      <c r="AZ803" s="35">
        <f t="shared" si="201"/>
        <v>2016</v>
      </c>
      <c r="BA803" s="27" t="str">
        <f t="shared" si="202"/>
        <v>1</v>
      </c>
      <c r="BB803" s="34">
        <v>0.0001</v>
      </c>
      <c r="BC803" s="34">
        <f t="shared" si="203"/>
        <v>0.2016</v>
      </c>
      <c r="BD803" s="34" t="e">
        <f t="shared" si="204"/>
        <v>#REF!</v>
      </c>
      <c r="BE803" s="34">
        <v>0.04</v>
      </c>
      <c r="BF803" s="34">
        <f t="shared" si="207"/>
        <v>80.64</v>
      </c>
      <c r="BG803" s="34" t="e">
        <f t="shared" si="205"/>
        <v>#REF!</v>
      </c>
      <c r="BH803" t="str">
        <f>IF(AT803="UDARA","U","N")&amp;LEFT($C$4,2)&amp;MID($C$4,4,2)&amp;LEFT(A803,3)&amp;MID(E803,2,2)&amp;VLOOKUP(E803,Acuan_Reference!C:L,10,0)</f>
        <v>N1501MDO71S1</v>
      </c>
      <c r="BI803" t="s">
        <v>84</v>
      </c>
      <c r="BJ803" t="s">
        <v>119</v>
      </c>
      <c r="BK803" t="s">
        <v>86</v>
      </c>
      <c r="BL803" t="s">
        <v>87</v>
      </c>
    </row>
    <row r="804" hidden="1" spans="1:64">
      <c r="A804" t="s">
        <v>101</v>
      </c>
      <c r="B804" t="s">
        <v>75</v>
      </c>
      <c r="C804" t="s">
        <v>76</v>
      </c>
      <c r="D804" t="s">
        <v>180</v>
      </c>
      <c r="E804" t="s">
        <v>181</v>
      </c>
      <c r="F804" t="s">
        <v>182</v>
      </c>
      <c r="G804" t="s">
        <v>80</v>
      </c>
      <c r="H804" t="s">
        <v>81</v>
      </c>
      <c r="I804" s="34">
        <v>6375</v>
      </c>
      <c r="J804" s="35">
        <v>875</v>
      </c>
      <c r="K804" s="35">
        <v>1581</v>
      </c>
      <c r="L804" s="35">
        <v>1456</v>
      </c>
      <c r="M804" s="35">
        <v>1825</v>
      </c>
      <c r="N804" s="35">
        <v>2122</v>
      </c>
      <c r="O804" s="35">
        <v>1246</v>
      </c>
      <c r="P804" s="35">
        <v>1911</v>
      </c>
      <c r="Q804" s="35">
        <v>1490</v>
      </c>
      <c r="R804" s="35">
        <v>2310</v>
      </c>
      <c r="S804" s="35">
        <v>2005</v>
      </c>
      <c r="T804" s="35">
        <v>2331</v>
      </c>
      <c r="U804" s="35">
        <v>2696</v>
      </c>
      <c r="V804" s="34">
        <v>2344</v>
      </c>
      <c r="W804" s="34">
        <f t="shared" si="192"/>
        <v>2263.33333333333</v>
      </c>
      <c r="X804" s="35">
        <v>555</v>
      </c>
      <c r="Y804" s="35">
        <v>0</v>
      </c>
      <c r="Z804" s="35">
        <v>0</v>
      </c>
      <c r="AA804" s="34">
        <v>1408</v>
      </c>
      <c r="AB804" s="34">
        <v>0</v>
      </c>
      <c r="AC804" s="34">
        <v>1440</v>
      </c>
      <c r="AD804" s="34">
        <v>0</v>
      </c>
      <c r="AE804" s="34">
        <f t="shared" si="193"/>
        <v>2848</v>
      </c>
      <c r="AF804" s="34">
        <f t="shared" si="194"/>
        <v>1.21501706484642</v>
      </c>
      <c r="AG804" s="34">
        <f t="shared" si="195"/>
        <v>1.25832106038292</v>
      </c>
      <c r="AH804" s="34">
        <v>26496</v>
      </c>
      <c r="AI804" s="34">
        <v>0</v>
      </c>
      <c r="AJ804" s="35">
        <v>63648</v>
      </c>
      <c r="AK804" s="35">
        <v>1829</v>
      </c>
      <c r="AL804" s="35">
        <v>1763</v>
      </c>
      <c r="AM804" s="34">
        <v>1.3</v>
      </c>
      <c r="AN804" s="34">
        <f t="shared" si="196"/>
        <v>2942.33333333333</v>
      </c>
      <c r="AO804" s="35">
        <v>288</v>
      </c>
      <c r="AP804" s="35">
        <v>288</v>
      </c>
      <c r="AQ804" t="s">
        <v>82</v>
      </c>
      <c r="AR804">
        <v>4</v>
      </c>
      <c r="AS804" s="34">
        <v>0.5</v>
      </c>
      <c r="AT804" t="s">
        <v>83</v>
      </c>
      <c r="AU804" s="35">
        <f t="shared" si="206"/>
        <v>1393</v>
      </c>
      <c r="AV804" s="35">
        <f t="shared" si="197"/>
        <v>1440</v>
      </c>
      <c r="AW804" s="35">
        <f t="shared" si="198"/>
        <v>1.89455081001473</v>
      </c>
      <c r="AX804" s="35">
        <f t="shared" si="199"/>
        <v>1.11561119293078</v>
      </c>
      <c r="AY804" s="35">
        <f t="shared" si="200"/>
        <v>1440</v>
      </c>
      <c r="AZ804" s="35">
        <f t="shared" si="201"/>
        <v>1440</v>
      </c>
      <c r="BA804" s="27" t="str">
        <f t="shared" si="202"/>
        <v>2</v>
      </c>
      <c r="BB804" s="34">
        <v>0.0001</v>
      </c>
      <c r="BC804" s="34">
        <f t="shared" si="203"/>
        <v>0.144</v>
      </c>
      <c r="BD804" s="34" t="e">
        <f t="shared" si="204"/>
        <v>#REF!</v>
      </c>
      <c r="BE804" s="34">
        <v>0.04</v>
      </c>
      <c r="BF804" s="34">
        <f t="shared" si="207"/>
        <v>57.6</v>
      </c>
      <c r="BG804" s="34" t="e">
        <f t="shared" si="205"/>
        <v>#REF!</v>
      </c>
      <c r="BH804" t="str">
        <f>IF(AT804="UDARA","U","N")&amp;LEFT($C$4,2)&amp;MID($C$4,4,2)&amp;LEFT(A804,3)&amp;MID(E804,2,2)&amp;VLOOKUP(E804,Acuan_Reference!C:L,10,0)</f>
        <v>N1501MKS71S1</v>
      </c>
      <c r="BI804" t="s">
        <v>84</v>
      </c>
      <c r="BJ804" t="s">
        <v>119</v>
      </c>
      <c r="BK804" t="s">
        <v>86</v>
      </c>
      <c r="BL804" t="s">
        <v>87</v>
      </c>
    </row>
    <row r="805" hidden="1" spans="1:64">
      <c r="A805" t="s">
        <v>102</v>
      </c>
      <c r="B805" t="s">
        <v>75</v>
      </c>
      <c r="C805" t="s">
        <v>76</v>
      </c>
      <c r="D805" t="s">
        <v>180</v>
      </c>
      <c r="E805" t="s">
        <v>181</v>
      </c>
      <c r="F805" t="s">
        <v>182</v>
      </c>
      <c r="G805" t="s">
        <v>80</v>
      </c>
      <c r="H805" t="s">
        <v>81</v>
      </c>
      <c r="I805" s="34">
        <v>6375</v>
      </c>
      <c r="J805" s="35">
        <v>1126</v>
      </c>
      <c r="K805" s="35">
        <v>604</v>
      </c>
      <c r="L805" s="35">
        <v>917</v>
      </c>
      <c r="M805" s="35">
        <v>937</v>
      </c>
      <c r="N805" s="35">
        <v>649</v>
      </c>
      <c r="O805" s="35">
        <v>444</v>
      </c>
      <c r="P805" s="35">
        <v>755</v>
      </c>
      <c r="Q805" s="35">
        <v>857</v>
      </c>
      <c r="R805" s="35">
        <v>764</v>
      </c>
      <c r="S805" s="35">
        <v>1438</v>
      </c>
      <c r="T805" s="35">
        <v>1246</v>
      </c>
      <c r="U805" s="35">
        <v>1595</v>
      </c>
      <c r="V805" s="34">
        <v>1426.3333333333</v>
      </c>
      <c r="W805" s="34">
        <f t="shared" si="192"/>
        <v>1252</v>
      </c>
      <c r="X805" s="35">
        <v>815</v>
      </c>
      <c r="Y805" s="35">
        <v>0</v>
      </c>
      <c r="Z805" s="35">
        <v>0</v>
      </c>
      <c r="AA805" s="34">
        <v>1067</v>
      </c>
      <c r="AB805" s="34">
        <v>0</v>
      </c>
      <c r="AC805" s="34">
        <v>0</v>
      </c>
      <c r="AD805" s="34">
        <v>0</v>
      </c>
      <c r="AE805" s="34">
        <f t="shared" si="193"/>
        <v>1067</v>
      </c>
      <c r="AF805" s="34">
        <f t="shared" si="194"/>
        <v>0.748071979434465</v>
      </c>
      <c r="AG805" s="34">
        <f t="shared" si="195"/>
        <v>0.85223642172524</v>
      </c>
      <c r="AH805" s="34">
        <v>26496</v>
      </c>
      <c r="AI805" s="34">
        <v>0</v>
      </c>
      <c r="AJ805" s="35">
        <v>63648</v>
      </c>
      <c r="AK805" s="35">
        <v>964</v>
      </c>
      <c r="AL805" s="35">
        <v>915</v>
      </c>
      <c r="AM805" s="34">
        <v>0.8</v>
      </c>
      <c r="AN805" s="34">
        <f t="shared" si="196"/>
        <v>1001.6</v>
      </c>
      <c r="AO805" s="35">
        <v>288</v>
      </c>
      <c r="AP805" s="35">
        <v>288</v>
      </c>
      <c r="AQ805" t="s">
        <v>82</v>
      </c>
      <c r="AR805">
        <v>8</v>
      </c>
      <c r="AS805" s="34">
        <v>0.1</v>
      </c>
      <c r="AT805" t="s">
        <v>83</v>
      </c>
      <c r="AU805" s="35">
        <f t="shared" si="206"/>
        <v>637.2</v>
      </c>
      <c r="AV805" s="35">
        <f t="shared" si="197"/>
        <v>864</v>
      </c>
      <c r="AW805" s="35">
        <f t="shared" si="198"/>
        <v>1.54233226837061</v>
      </c>
      <c r="AX805" s="35">
        <f t="shared" si="199"/>
        <v>0.811501597444089</v>
      </c>
      <c r="AY805" s="35">
        <f t="shared" si="200"/>
        <v>864</v>
      </c>
      <c r="AZ805" s="35">
        <f t="shared" si="201"/>
        <v>864</v>
      </c>
      <c r="BA805" s="27" t="str">
        <f t="shared" si="202"/>
        <v>2</v>
      </c>
      <c r="BB805" s="34">
        <v>0.0001</v>
      </c>
      <c r="BC805" s="34">
        <f t="shared" si="203"/>
        <v>0.0864</v>
      </c>
      <c r="BD805" s="34" t="e">
        <f t="shared" si="204"/>
        <v>#REF!</v>
      </c>
      <c r="BE805" s="34">
        <v>0.04</v>
      </c>
      <c r="BF805" s="34">
        <f t="shared" si="207"/>
        <v>34.56</v>
      </c>
      <c r="BG805" s="34" t="e">
        <f t="shared" si="205"/>
        <v>#REF!</v>
      </c>
      <c r="BH805" t="str">
        <f>IF(AT805="UDARA","U","N")&amp;LEFT($C$4,2)&amp;MID($C$4,4,2)&amp;LEFT(A805,3)&amp;MID(E805,2,2)&amp;VLOOKUP(E805,Acuan_Reference!C:L,10,0)</f>
        <v>N1501MLG71S1</v>
      </c>
      <c r="BI805" t="s">
        <v>84</v>
      </c>
      <c r="BJ805" t="s">
        <v>119</v>
      </c>
      <c r="BK805" t="s">
        <v>86</v>
      </c>
      <c r="BL805" t="s">
        <v>87</v>
      </c>
    </row>
    <row r="806" hidden="1" spans="1:64">
      <c r="A806" t="s">
        <v>103</v>
      </c>
      <c r="B806" t="s">
        <v>75</v>
      </c>
      <c r="C806" t="s">
        <v>76</v>
      </c>
      <c r="D806" t="s">
        <v>180</v>
      </c>
      <c r="E806" t="s">
        <v>181</v>
      </c>
      <c r="F806" t="s">
        <v>182</v>
      </c>
      <c r="G806" t="s">
        <v>80</v>
      </c>
      <c r="H806" t="s">
        <v>81</v>
      </c>
      <c r="I806" s="34">
        <v>6375</v>
      </c>
      <c r="J806" s="35">
        <v>0</v>
      </c>
      <c r="K806" s="35">
        <v>0</v>
      </c>
      <c r="L806" s="35">
        <v>0</v>
      </c>
      <c r="M806" s="35">
        <v>0</v>
      </c>
      <c r="N806" s="35">
        <v>-6</v>
      </c>
      <c r="O806" s="35">
        <v>0</v>
      </c>
      <c r="P806" s="35">
        <v>0</v>
      </c>
      <c r="Q806" s="35">
        <v>0</v>
      </c>
      <c r="R806" s="35">
        <v>0</v>
      </c>
      <c r="S806" s="35">
        <v>51</v>
      </c>
      <c r="T806" s="35">
        <v>6</v>
      </c>
      <c r="U806" s="35">
        <v>0</v>
      </c>
      <c r="V806" s="34">
        <v>19</v>
      </c>
      <c r="W806" s="34">
        <f t="shared" si="192"/>
        <v>7.33333333333333</v>
      </c>
      <c r="X806" s="35">
        <v>0</v>
      </c>
      <c r="Y806" s="35">
        <v>0</v>
      </c>
      <c r="Z806" s="35">
        <v>0</v>
      </c>
      <c r="AA806" s="34">
        <v>228</v>
      </c>
      <c r="AB806" s="34">
        <v>0</v>
      </c>
      <c r="AC806" s="34">
        <v>0</v>
      </c>
      <c r="AD806" s="34">
        <v>0</v>
      </c>
      <c r="AE806" s="34">
        <f t="shared" si="193"/>
        <v>228</v>
      </c>
      <c r="AF806" s="34">
        <f t="shared" si="194"/>
        <v>12</v>
      </c>
      <c r="AG806" s="34">
        <f t="shared" si="195"/>
        <v>31.0909090909091</v>
      </c>
      <c r="AH806" s="34">
        <v>26496</v>
      </c>
      <c r="AI806" s="34">
        <v>0</v>
      </c>
      <c r="AJ806" s="35">
        <v>63648</v>
      </c>
      <c r="AK806" s="35">
        <v>17</v>
      </c>
      <c r="AL806" s="35">
        <v>16</v>
      </c>
      <c r="AM806" s="34">
        <v>1.3</v>
      </c>
      <c r="AN806" s="34">
        <f t="shared" si="196"/>
        <v>9.53333333333333</v>
      </c>
      <c r="AO806" s="35">
        <v>288</v>
      </c>
      <c r="AP806" s="35">
        <v>288</v>
      </c>
      <c r="AQ806" t="s">
        <v>82</v>
      </c>
      <c r="AR806">
        <v>2</v>
      </c>
      <c r="AS806" s="34">
        <v>0.36666666666667</v>
      </c>
      <c r="AT806" t="s">
        <v>83</v>
      </c>
      <c r="AU806" s="35">
        <f t="shared" si="206"/>
        <v>0</v>
      </c>
      <c r="AV806" s="35">
        <f t="shared" si="197"/>
        <v>0</v>
      </c>
      <c r="AW806" s="35">
        <f t="shared" si="198"/>
        <v>31.0909090909091</v>
      </c>
      <c r="AX806" s="35">
        <f t="shared" si="199"/>
        <v>28.9090909090909</v>
      </c>
      <c r="AY806" s="35">
        <f t="shared" si="200"/>
        <v>0</v>
      </c>
      <c r="AZ806" s="35">
        <f t="shared" si="201"/>
        <v>0</v>
      </c>
      <c r="BA806" s="27" t="str">
        <f t="shared" si="202"/>
        <v>Kelipatan Kirim/Master box &gt; 3x FC+index</v>
      </c>
      <c r="BB806" s="34">
        <v>0.0001</v>
      </c>
      <c r="BC806" s="34">
        <f t="shared" si="203"/>
        <v>0</v>
      </c>
      <c r="BD806" s="34" t="e">
        <f t="shared" si="204"/>
        <v>#REF!</v>
      </c>
      <c r="BE806" s="34">
        <v>0.04</v>
      </c>
      <c r="BF806" s="34">
        <f t="shared" si="207"/>
        <v>0</v>
      </c>
      <c r="BG806" s="34" t="e">
        <f t="shared" si="205"/>
        <v>#REF!</v>
      </c>
      <c r="BH806" t="str">
        <f>IF(AT806="UDARA","U","N")&amp;LEFT($C$4,2)&amp;MID($C$4,4,2)&amp;LEFT(A806,3)&amp;MID(E806,2,2)&amp;VLOOKUP(E806,Acuan_Reference!C:L,10,0)</f>
        <v>N1501NAD71S1</v>
      </c>
      <c r="BI806" t="s">
        <v>84</v>
      </c>
      <c r="BJ806" t="s">
        <v>119</v>
      </c>
      <c r="BK806" t="s">
        <v>86</v>
      </c>
      <c r="BL806" t="s">
        <v>87</v>
      </c>
    </row>
    <row r="807" hidden="1" spans="1:64">
      <c r="A807" t="s">
        <v>104</v>
      </c>
      <c r="B807" t="s">
        <v>75</v>
      </c>
      <c r="C807" t="s">
        <v>76</v>
      </c>
      <c r="D807" t="s">
        <v>180</v>
      </c>
      <c r="E807" t="s">
        <v>181</v>
      </c>
      <c r="F807" t="s">
        <v>182</v>
      </c>
      <c r="G807" t="s">
        <v>80</v>
      </c>
      <c r="H807" t="s">
        <v>81</v>
      </c>
      <c r="I807" s="34">
        <v>6375</v>
      </c>
      <c r="J807" s="35">
        <v>57</v>
      </c>
      <c r="K807" s="35">
        <v>99</v>
      </c>
      <c r="L807" s="35">
        <v>33</v>
      </c>
      <c r="M807" s="35">
        <v>33</v>
      </c>
      <c r="N807" s="35">
        <v>50</v>
      </c>
      <c r="O807" s="35">
        <v>121</v>
      </c>
      <c r="P807" s="35">
        <v>51</v>
      </c>
      <c r="Q807" s="35">
        <v>79</v>
      </c>
      <c r="R807" s="35">
        <v>39</v>
      </c>
      <c r="S807" s="35">
        <v>153</v>
      </c>
      <c r="T807" s="35">
        <v>68</v>
      </c>
      <c r="U807" s="35">
        <v>101</v>
      </c>
      <c r="V807" s="34">
        <v>107.33333333333</v>
      </c>
      <c r="W807" s="34">
        <f t="shared" si="192"/>
        <v>79.3333333333333</v>
      </c>
      <c r="X807" s="35">
        <v>38</v>
      </c>
      <c r="Y807" s="35">
        <v>0</v>
      </c>
      <c r="Z807" s="35">
        <v>0</v>
      </c>
      <c r="AA807" s="34">
        <v>531</v>
      </c>
      <c r="AB807" s="34">
        <v>0</v>
      </c>
      <c r="AC807" s="34">
        <v>0</v>
      </c>
      <c r="AD807" s="34">
        <v>0</v>
      </c>
      <c r="AE807" s="34">
        <f t="shared" si="193"/>
        <v>531</v>
      </c>
      <c r="AF807" s="34">
        <f t="shared" si="194"/>
        <v>4.94720496894425</v>
      </c>
      <c r="AG807" s="34">
        <f t="shared" si="195"/>
        <v>6.69327731092437</v>
      </c>
      <c r="AH807" s="34">
        <v>26496</v>
      </c>
      <c r="AI807" s="34">
        <v>0</v>
      </c>
      <c r="AJ807" s="35">
        <v>63648</v>
      </c>
      <c r="AK807" s="35">
        <v>86</v>
      </c>
      <c r="AL807" s="35">
        <v>69</v>
      </c>
      <c r="AM807" s="34">
        <v>1</v>
      </c>
      <c r="AN807" s="34">
        <f t="shared" si="196"/>
        <v>79.3333333333333</v>
      </c>
      <c r="AO807" s="35">
        <v>288</v>
      </c>
      <c r="AP807" s="35">
        <v>288</v>
      </c>
      <c r="AQ807" t="s">
        <v>82</v>
      </c>
      <c r="AR807">
        <v>4</v>
      </c>
      <c r="AS807" s="34">
        <v>0.26666666666667</v>
      </c>
      <c r="AT807" t="s">
        <v>83</v>
      </c>
      <c r="AU807" s="35">
        <f t="shared" si="206"/>
        <v>0</v>
      </c>
      <c r="AV807" s="35">
        <f t="shared" si="197"/>
        <v>0</v>
      </c>
      <c r="AW807" s="35">
        <f t="shared" si="198"/>
        <v>6.69327731092437</v>
      </c>
      <c r="AX807" s="35">
        <f t="shared" si="199"/>
        <v>5.82352941176471</v>
      </c>
      <c r="AY807" s="35">
        <f t="shared" si="200"/>
        <v>0</v>
      </c>
      <c r="AZ807" s="35">
        <f t="shared" si="201"/>
        <v>0</v>
      </c>
      <c r="BA807" s="27" t="str">
        <f t="shared" si="202"/>
        <v>Kelipatan Kirim/Master box &gt; 3x FC+index</v>
      </c>
      <c r="BB807" s="34">
        <v>0.0001</v>
      </c>
      <c r="BC807" s="34">
        <f t="shared" si="203"/>
        <v>0</v>
      </c>
      <c r="BD807" s="34" t="e">
        <f t="shared" si="204"/>
        <v>#REF!</v>
      </c>
      <c r="BE807" s="34">
        <v>0.04</v>
      </c>
      <c r="BF807" s="34">
        <f t="shared" si="207"/>
        <v>0</v>
      </c>
      <c r="BG807" s="34" t="e">
        <f t="shared" si="205"/>
        <v>#REF!</v>
      </c>
      <c r="BH807" t="str">
        <f>IF(AT807="UDARA","U","N")&amp;LEFT($C$4,2)&amp;MID($C$4,4,2)&amp;LEFT(A807,3)&amp;MID(E807,2,2)&amp;VLOOKUP(E807,Acuan_Reference!C:L,10,0)</f>
        <v>N1501PDG71S1</v>
      </c>
      <c r="BI807" t="s">
        <v>84</v>
      </c>
      <c r="BJ807" t="s">
        <v>119</v>
      </c>
      <c r="BK807" t="s">
        <v>86</v>
      </c>
      <c r="BL807" t="s">
        <v>87</v>
      </c>
    </row>
    <row r="808" hidden="1" spans="1:64">
      <c r="A808" t="s">
        <v>105</v>
      </c>
      <c r="B808" t="s">
        <v>75</v>
      </c>
      <c r="C808" t="s">
        <v>76</v>
      </c>
      <c r="D808" t="s">
        <v>180</v>
      </c>
      <c r="E808" t="s">
        <v>181</v>
      </c>
      <c r="F808" t="s">
        <v>182</v>
      </c>
      <c r="G808" t="s">
        <v>80</v>
      </c>
      <c r="H808" t="s">
        <v>81</v>
      </c>
      <c r="I808" s="34">
        <v>6375</v>
      </c>
      <c r="J808" s="35">
        <v>602</v>
      </c>
      <c r="K808" s="35">
        <v>747</v>
      </c>
      <c r="L808" s="35">
        <v>594</v>
      </c>
      <c r="M808" s="35">
        <v>751</v>
      </c>
      <c r="N808" s="35">
        <v>765</v>
      </c>
      <c r="O808" s="35">
        <v>334</v>
      </c>
      <c r="P808" s="35">
        <v>609</v>
      </c>
      <c r="Q808" s="35">
        <v>454</v>
      </c>
      <c r="R808" s="35">
        <v>791</v>
      </c>
      <c r="S808" s="35">
        <v>816</v>
      </c>
      <c r="T808" s="35">
        <v>943</v>
      </c>
      <c r="U808" s="35">
        <v>825</v>
      </c>
      <c r="V808" s="34">
        <v>861.33333333333</v>
      </c>
      <c r="W808" s="34">
        <f t="shared" si="192"/>
        <v>815</v>
      </c>
      <c r="X808" s="35">
        <v>451</v>
      </c>
      <c r="Y808" s="35">
        <v>0</v>
      </c>
      <c r="Z808" s="35">
        <v>0</v>
      </c>
      <c r="AA808" s="34">
        <v>423</v>
      </c>
      <c r="AB808" s="34">
        <v>0</v>
      </c>
      <c r="AC808" s="34">
        <v>0</v>
      </c>
      <c r="AD808" s="34">
        <v>0</v>
      </c>
      <c r="AE808" s="34">
        <f t="shared" si="193"/>
        <v>423</v>
      </c>
      <c r="AF808" s="34">
        <f t="shared" si="194"/>
        <v>0.491099071207432</v>
      </c>
      <c r="AG808" s="34">
        <f t="shared" si="195"/>
        <v>0.519018404907975</v>
      </c>
      <c r="AH808" s="34">
        <v>26496</v>
      </c>
      <c r="AI808" s="34">
        <v>0</v>
      </c>
      <c r="AJ808" s="35">
        <v>63648</v>
      </c>
      <c r="AK808" s="35">
        <v>650</v>
      </c>
      <c r="AL808" s="35">
        <v>677</v>
      </c>
      <c r="AM808" s="34">
        <v>1</v>
      </c>
      <c r="AN808" s="34">
        <f t="shared" si="196"/>
        <v>815</v>
      </c>
      <c r="AO808" s="35">
        <v>288</v>
      </c>
      <c r="AP808" s="35">
        <v>288</v>
      </c>
      <c r="AQ808" t="s">
        <v>82</v>
      </c>
      <c r="AR808">
        <v>4</v>
      </c>
      <c r="AS808" s="34">
        <v>0.26666666666667</v>
      </c>
      <c r="AT808" t="s">
        <v>83</v>
      </c>
      <c r="AU808" s="35">
        <f t="shared" si="206"/>
        <v>801.75</v>
      </c>
      <c r="AV808" s="35">
        <f t="shared" si="197"/>
        <v>864</v>
      </c>
      <c r="AW808" s="35">
        <f t="shared" si="198"/>
        <v>1.57914110429448</v>
      </c>
      <c r="AX808" s="35">
        <f t="shared" si="199"/>
        <v>0.748466257668712</v>
      </c>
      <c r="AY808" s="35">
        <f t="shared" si="200"/>
        <v>864</v>
      </c>
      <c r="AZ808" s="35">
        <f t="shared" si="201"/>
        <v>864</v>
      </c>
      <c r="BA808" s="27" t="str">
        <f t="shared" si="202"/>
        <v>2</v>
      </c>
      <c r="BB808" s="34">
        <v>0.0001</v>
      </c>
      <c r="BC808" s="34">
        <f t="shared" si="203"/>
        <v>0.0864</v>
      </c>
      <c r="BD808" s="34" t="e">
        <f t="shared" si="204"/>
        <v>#REF!</v>
      </c>
      <c r="BE808" s="34">
        <v>0.04</v>
      </c>
      <c r="BF808" s="34">
        <f t="shared" si="207"/>
        <v>34.56</v>
      </c>
      <c r="BG808" s="34" t="e">
        <f t="shared" si="205"/>
        <v>#REF!</v>
      </c>
      <c r="BH808" t="str">
        <f>IF(AT808="UDARA","U","N")&amp;LEFT($C$4,2)&amp;MID($C$4,4,2)&amp;LEFT(A808,3)&amp;MID(E808,2,2)&amp;VLOOKUP(E808,Acuan_Reference!C:L,10,0)</f>
        <v>N1501PKB71S1</v>
      </c>
      <c r="BI808" t="s">
        <v>84</v>
      </c>
      <c r="BJ808" t="s">
        <v>119</v>
      </c>
      <c r="BK808" t="s">
        <v>86</v>
      </c>
      <c r="BL808" t="s">
        <v>87</v>
      </c>
    </row>
    <row r="809" hidden="1" spans="1:64">
      <c r="A809" t="s">
        <v>106</v>
      </c>
      <c r="B809" t="s">
        <v>75</v>
      </c>
      <c r="C809" t="s">
        <v>76</v>
      </c>
      <c r="D809" t="s">
        <v>180</v>
      </c>
      <c r="E809" t="s">
        <v>181</v>
      </c>
      <c r="F809" t="s">
        <v>182</v>
      </c>
      <c r="G809" t="s">
        <v>80</v>
      </c>
      <c r="H809" t="s">
        <v>81</v>
      </c>
      <c r="I809" s="34">
        <v>6375</v>
      </c>
      <c r="J809" s="35">
        <v>1656</v>
      </c>
      <c r="K809" s="35">
        <v>1413</v>
      </c>
      <c r="L809" s="35">
        <v>1687</v>
      </c>
      <c r="M809" s="35">
        <v>2264</v>
      </c>
      <c r="N809" s="35">
        <v>1608</v>
      </c>
      <c r="O809" s="35">
        <v>1290</v>
      </c>
      <c r="P809" s="35">
        <v>1178</v>
      </c>
      <c r="Q809" s="35">
        <v>2061</v>
      </c>
      <c r="R809" s="35">
        <v>1226</v>
      </c>
      <c r="S809" s="35">
        <v>1553</v>
      </c>
      <c r="T809" s="35">
        <v>2510</v>
      </c>
      <c r="U809" s="35">
        <v>2082</v>
      </c>
      <c r="V809" s="34">
        <v>2048.3333333333</v>
      </c>
      <c r="W809" s="34">
        <f t="shared" si="192"/>
        <v>1998.33333333333</v>
      </c>
      <c r="X809" s="35">
        <v>677</v>
      </c>
      <c r="Y809" s="35">
        <v>0</v>
      </c>
      <c r="Z809" s="35">
        <v>0</v>
      </c>
      <c r="AA809" s="34">
        <v>1813</v>
      </c>
      <c r="AB809" s="34">
        <v>0</v>
      </c>
      <c r="AC809" s="34">
        <v>0</v>
      </c>
      <c r="AD809" s="34">
        <v>0</v>
      </c>
      <c r="AE809" s="34">
        <f t="shared" si="193"/>
        <v>1813</v>
      </c>
      <c r="AF809" s="34">
        <f t="shared" si="194"/>
        <v>0.885109845402781</v>
      </c>
      <c r="AG809" s="34">
        <f t="shared" si="195"/>
        <v>0.907256046705588</v>
      </c>
      <c r="AH809" s="34">
        <v>26496</v>
      </c>
      <c r="AI809" s="34">
        <v>0</v>
      </c>
      <c r="AJ809" s="35">
        <v>63648</v>
      </c>
      <c r="AK809" s="35">
        <v>1524</v>
      </c>
      <c r="AL809" s="35">
        <v>1403</v>
      </c>
      <c r="AM809" s="34">
        <v>0.9</v>
      </c>
      <c r="AN809" s="34">
        <f t="shared" si="196"/>
        <v>1798.5</v>
      </c>
      <c r="AO809" s="35">
        <v>288</v>
      </c>
      <c r="AP809" s="35">
        <v>288</v>
      </c>
      <c r="AQ809" t="s">
        <v>82</v>
      </c>
      <c r="AR809">
        <v>4</v>
      </c>
      <c r="AS809" s="34">
        <v>0.16666666666667</v>
      </c>
      <c r="AT809" t="s">
        <v>83</v>
      </c>
      <c r="AU809" s="35">
        <f t="shared" si="206"/>
        <v>1041.375</v>
      </c>
      <c r="AV809" s="35">
        <f t="shared" si="197"/>
        <v>1152</v>
      </c>
      <c r="AW809" s="35">
        <f t="shared" si="198"/>
        <v>1.4837364470392</v>
      </c>
      <c r="AX809" s="35">
        <f t="shared" si="199"/>
        <v>0.781651376146789</v>
      </c>
      <c r="AY809" s="35">
        <f t="shared" si="200"/>
        <v>1152</v>
      </c>
      <c r="AZ809" s="35">
        <f t="shared" si="201"/>
        <v>1152</v>
      </c>
      <c r="BA809" s="27" t="str">
        <f t="shared" si="202"/>
        <v>2</v>
      </c>
      <c r="BB809" s="34">
        <v>0.0001</v>
      </c>
      <c r="BC809" s="34">
        <f t="shared" si="203"/>
        <v>0.1152</v>
      </c>
      <c r="BD809" s="34" t="e">
        <f t="shared" si="204"/>
        <v>#REF!</v>
      </c>
      <c r="BE809" s="34">
        <v>0.04</v>
      </c>
      <c r="BF809" s="34">
        <f t="shared" si="207"/>
        <v>46.08</v>
      </c>
      <c r="BG809" s="34" t="e">
        <f t="shared" si="205"/>
        <v>#REF!</v>
      </c>
      <c r="BH809" t="str">
        <f>IF(AT809="UDARA","U","N")&amp;LEFT($C$4,2)&amp;MID($C$4,4,2)&amp;LEFT(A809,3)&amp;MID(E809,2,2)&amp;VLOOKUP(E809,Acuan_Reference!C:L,10,0)</f>
        <v>N1501PLB71S1</v>
      </c>
      <c r="BI809" t="s">
        <v>84</v>
      </c>
      <c r="BJ809" t="s">
        <v>119</v>
      </c>
      <c r="BK809" t="s">
        <v>86</v>
      </c>
      <c r="BL809" t="s">
        <v>87</v>
      </c>
    </row>
    <row r="810" hidden="1" spans="1:64">
      <c r="A810" t="s">
        <v>107</v>
      </c>
      <c r="B810" t="s">
        <v>75</v>
      </c>
      <c r="C810" t="s">
        <v>76</v>
      </c>
      <c r="D810" t="s">
        <v>180</v>
      </c>
      <c r="E810" t="s">
        <v>181</v>
      </c>
      <c r="F810" t="s">
        <v>182</v>
      </c>
      <c r="G810" t="s">
        <v>80</v>
      </c>
      <c r="H810" t="s">
        <v>81</v>
      </c>
      <c r="I810" s="34">
        <v>6375</v>
      </c>
      <c r="J810" s="35">
        <v>508</v>
      </c>
      <c r="K810" s="35">
        <v>692</v>
      </c>
      <c r="L810" s="35">
        <v>571</v>
      </c>
      <c r="M810" s="35">
        <v>719</v>
      </c>
      <c r="N810" s="35">
        <v>780</v>
      </c>
      <c r="O810" s="35">
        <v>479</v>
      </c>
      <c r="P810" s="35">
        <v>668</v>
      </c>
      <c r="Q810" s="35">
        <v>878</v>
      </c>
      <c r="R810" s="35">
        <v>1139</v>
      </c>
      <c r="S810" s="35">
        <v>1044</v>
      </c>
      <c r="T810" s="35">
        <v>911</v>
      </c>
      <c r="U810" s="35">
        <v>991</v>
      </c>
      <c r="V810" s="34">
        <v>982</v>
      </c>
      <c r="W810" s="34">
        <f t="shared" si="192"/>
        <v>907.666666666667</v>
      </c>
      <c r="X810" s="35">
        <v>52</v>
      </c>
      <c r="Y810" s="35">
        <v>0</v>
      </c>
      <c r="Z810" s="35">
        <v>0</v>
      </c>
      <c r="AA810" s="34">
        <v>1015</v>
      </c>
      <c r="AB810" s="34">
        <v>0</v>
      </c>
      <c r="AC810" s="34">
        <v>0</v>
      </c>
      <c r="AD810" s="34">
        <v>0</v>
      </c>
      <c r="AE810" s="34">
        <f t="shared" si="193"/>
        <v>1015</v>
      </c>
      <c r="AF810" s="34">
        <f t="shared" si="194"/>
        <v>1.03360488798371</v>
      </c>
      <c r="AG810" s="34">
        <f t="shared" si="195"/>
        <v>1.11825192802057</v>
      </c>
      <c r="AH810" s="34">
        <v>26496</v>
      </c>
      <c r="AI810" s="34">
        <v>0</v>
      </c>
      <c r="AJ810" s="35">
        <v>63648</v>
      </c>
      <c r="AK810" s="35">
        <v>964</v>
      </c>
      <c r="AL810" s="35">
        <v>821</v>
      </c>
      <c r="AM810" s="34">
        <v>1.3</v>
      </c>
      <c r="AN810" s="34">
        <f t="shared" si="196"/>
        <v>1179.96666666667</v>
      </c>
      <c r="AO810" s="35">
        <v>288</v>
      </c>
      <c r="AP810" s="35">
        <v>288</v>
      </c>
      <c r="AQ810" t="s">
        <v>82</v>
      </c>
      <c r="AR810">
        <v>2</v>
      </c>
      <c r="AS810" s="34">
        <v>0.43333333333333</v>
      </c>
      <c r="AT810" t="s">
        <v>83</v>
      </c>
      <c r="AU810" s="35">
        <f t="shared" si="206"/>
        <v>739.475</v>
      </c>
      <c r="AV810" s="35">
        <f t="shared" si="197"/>
        <v>864</v>
      </c>
      <c r="AW810" s="35">
        <f t="shared" si="198"/>
        <v>2.07014322438487</v>
      </c>
      <c r="AX810" s="35">
        <f t="shared" si="199"/>
        <v>1.16562614763129</v>
      </c>
      <c r="AY810" s="35">
        <f t="shared" si="200"/>
        <v>864</v>
      </c>
      <c r="AZ810" s="35">
        <f t="shared" si="201"/>
        <v>864</v>
      </c>
      <c r="BA810" s="27" t="str">
        <f t="shared" si="202"/>
        <v>2</v>
      </c>
      <c r="BB810" s="34">
        <v>0.0001</v>
      </c>
      <c r="BC810" s="34">
        <f t="shared" si="203"/>
        <v>0.0864</v>
      </c>
      <c r="BD810" s="34" t="e">
        <f t="shared" si="204"/>
        <v>#REF!</v>
      </c>
      <c r="BE810" s="34">
        <v>0.04</v>
      </c>
      <c r="BF810" s="34">
        <f t="shared" si="207"/>
        <v>34.56</v>
      </c>
      <c r="BG810" s="34" t="e">
        <f t="shared" si="205"/>
        <v>#REF!</v>
      </c>
      <c r="BH810" t="str">
        <f>IF(AT810="UDARA","U","N")&amp;LEFT($C$4,2)&amp;MID($C$4,4,2)&amp;LEFT(A810,3)&amp;MID(E810,2,2)&amp;VLOOKUP(E810,Acuan_Reference!C:L,10,0)</f>
        <v>N1501PTK71S1</v>
      </c>
      <c r="BI810" t="s">
        <v>84</v>
      </c>
      <c r="BJ810" t="s">
        <v>119</v>
      </c>
      <c r="BK810" t="s">
        <v>86</v>
      </c>
      <c r="BL810" t="s">
        <v>87</v>
      </c>
    </row>
    <row r="811" hidden="1" spans="1:64">
      <c r="A811" t="s">
        <v>108</v>
      </c>
      <c r="B811" t="s">
        <v>75</v>
      </c>
      <c r="C811" t="s">
        <v>76</v>
      </c>
      <c r="D811" t="s">
        <v>180</v>
      </c>
      <c r="E811" t="s">
        <v>181</v>
      </c>
      <c r="F811" t="s">
        <v>182</v>
      </c>
      <c r="G811" t="s">
        <v>80</v>
      </c>
      <c r="H811" t="s">
        <v>81</v>
      </c>
      <c r="I811" s="34">
        <v>6375</v>
      </c>
      <c r="J811" s="35">
        <v>1132</v>
      </c>
      <c r="K811" s="35">
        <v>1111</v>
      </c>
      <c r="L811" s="35">
        <v>1485</v>
      </c>
      <c r="M811" s="35">
        <v>1428</v>
      </c>
      <c r="N811" s="35">
        <v>777</v>
      </c>
      <c r="O811" s="35">
        <v>690</v>
      </c>
      <c r="P811" s="35">
        <v>1653</v>
      </c>
      <c r="Q811" s="35">
        <v>1166</v>
      </c>
      <c r="R811" s="35">
        <v>1528</v>
      </c>
      <c r="S811" s="35">
        <v>2238</v>
      </c>
      <c r="T811" s="35">
        <v>1293</v>
      </c>
      <c r="U811" s="35">
        <v>2229</v>
      </c>
      <c r="V811" s="34">
        <v>1920</v>
      </c>
      <c r="W811" s="34">
        <f t="shared" si="192"/>
        <v>1621.33333333333</v>
      </c>
      <c r="X811" s="35">
        <v>844</v>
      </c>
      <c r="Y811" s="35">
        <v>0</v>
      </c>
      <c r="Z811" s="35">
        <v>0</v>
      </c>
      <c r="AA811" s="34">
        <v>1887</v>
      </c>
      <c r="AB811" s="34">
        <v>0</v>
      </c>
      <c r="AC811" s="34">
        <v>0</v>
      </c>
      <c r="AD811" s="34">
        <v>0</v>
      </c>
      <c r="AE811" s="34">
        <f t="shared" si="193"/>
        <v>1887</v>
      </c>
      <c r="AF811" s="34">
        <f t="shared" si="194"/>
        <v>0.9828125</v>
      </c>
      <c r="AG811" s="34">
        <f t="shared" si="195"/>
        <v>1.16385690789474</v>
      </c>
      <c r="AH811" s="34">
        <v>26496</v>
      </c>
      <c r="AI811" s="34">
        <v>0</v>
      </c>
      <c r="AJ811" s="35">
        <v>63648</v>
      </c>
      <c r="AK811" s="35">
        <v>1553</v>
      </c>
      <c r="AL811" s="35">
        <v>1342</v>
      </c>
      <c r="AM811" s="34">
        <v>0.8</v>
      </c>
      <c r="AN811" s="34">
        <f t="shared" si="196"/>
        <v>1297.06666666667</v>
      </c>
      <c r="AO811" s="35">
        <v>288</v>
      </c>
      <c r="AP811" s="35">
        <v>288</v>
      </c>
      <c r="AQ811" t="s">
        <v>82</v>
      </c>
      <c r="AR811">
        <v>4</v>
      </c>
      <c r="AS811" s="34">
        <v>0.066666666666667</v>
      </c>
      <c r="AT811" t="s">
        <v>83</v>
      </c>
      <c r="AU811" s="35">
        <f t="shared" si="206"/>
        <v>564.05</v>
      </c>
      <c r="AV811" s="35">
        <f t="shared" si="197"/>
        <v>576</v>
      </c>
      <c r="AW811" s="35">
        <f t="shared" si="198"/>
        <v>1.51912006578947</v>
      </c>
      <c r="AX811" s="35">
        <f t="shared" si="199"/>
        <v>0.69140625</v>
      </c>
      <c r="AY811" s="35">
        <f t="shared" si="200"/>
        <v>576</v>
      </c>
      <c r="AZ811" s="35">
        <f t="shared" si="201"/>
        <v>576</v>
      </c>
      <c r="BA811" s="27" t="str">
        <f t="shared" si="202"/>
        <v>3</v>
      </c>
      <c r="BB811" s="34">
        <v>0.0001</v>
      </c>
      <c r="BC811" s="34">
        <f t="shared" si="203"/>
        <v>0.0576</v>
      </c>
      <c r="BD811" s="34" t="e">
        <f t="shared" si="204"/>
        <v>#REF!</v>
      </c>
      <c r="BE811" s="34">
        <v>0.04</v>
      </c>
      <c r="BF811" s="34">
        <f t="shared" si="207"/>
        <v>23.04</v>
      </c>
      <c r="BG811" s="34" t="e">
        <f t="shared" si="205"/>
        <v>#REF!</v>
      </c>
      <c r="BH811" t="str">
        <f>IF(AT811="UDARA","U","N")&amp;LEFT($C$4,2)&amp;MID($C$4,4,2)&amp;LEFT(A811,3)&amp;MID(E811,2,2)&amp;VLOOKUP(E811,Acuan_Reference!C:L,10,0)</f>
        <v>N1501PWT71S1</v>
      </c>
      <c r="BI811" t="s">
        <v>84</v>
      </c>
      <c r="BJ811" t="s">
        <v>119</v>
      </c>
      <c r="BK811" t="s">
        <v>86</v>
      </c>
      <c r="BL811" t="s">
        <v>87</v>
      </c>
    </row>
    <row r="812" hidden="1" spans="1:64">
      <c r="A812" t="s">
        <v>109</v>
      </c>
      <c r="B812" t="s">
        <v>75</v>
      </c>
      <c r="C812" t="s">
        <v>76</v>
      </c>
      <c r="D812" t="s">
        <v>180</v>
      </c>
      <c r="E812" t="s">
        <v>181</v>
      </c>
      <c r="F812" t="s">
        <v>182</v>
      </c>
      <c r="G812" t="s">
        <v>80</v>
      </c>
      <c r="H812" t="s">
        <v>81</v>
      </c>
      <c r="I812" s="34">
        <v>6375</v>
      </c>
      <c r="J812" s="35">
        <v>1474</v>
      </c>
      <c r="K812" s="35">
        <v>2519</v>
      </c>
      <c r="L812" s="35">
        <v>1848</v>
      </c>
      <c r="M812" s="35">
        <v>2047</v>
      </c>
      <c r="N812" s="35">
        <v>2271</v>
      </c>
      <c r="O812" s="35">
        <v>2210</v>
      </c>
      <c r="P812" s="35">
        <v>2001</v>
      </c>
      <c r="Q812" s="35">
        <v>3528</v>
      </c>
      <c r="R812" s="35">
        <v>2397</v>
      </c>
      <c r="S812" s="35">
        <v>3701</v>
      </c>
      <c r="T812" s="35">
        <v>4360</v>
      </c>
      <c r="U812" s="35">
        <v>4551</v>
      </c>
      <c r="V812" s="34">
        <v>4204</v>
      </c>
      <c r="W812" s="34">
        <f t="shared" si="192"/>
        <v>3894.66666666667</v>
      </c>
      <c r="X812" s="35">
        <v>756</v>
      </c>
      <c r="Y812" s="35">
        <v>0</v>
      </c>
      <c r="Z812" s="35">
        <v>0</v>
      </c>
      <c r="AA812" s="34">
        <v>2845</v>
      </c>
      <c r="AB812" s="34">
        <v>0</v>
      </c>
      <c r="AC812" s="34">
        <v>0</v>
      </c>
      <c r="AD812" s="34">
        <v>0</v>
      </c>
      <c r="AE812" s="34">
        <f t="shared" si="193"/>
        <v>2845</v>
      </c>
      <c r="AF812" s="34">
        <f t="shared" si="194"/>
        <v>0.676736441484301</v>
      </c>
      <c r="AG812" s="34">
        <f t="shared" si="195"/>
        <v>0.730486134885313</v>
      </c>
      <c r="AH812" s="34">
        <v>26496</v>
      </c>
      <c r="AI812" s="34">
        <v>0</v>
      </c>
      <c r="AJ812" s="35">
        <v>63648</v>
      </c>
      <c r="AK812" s="35">
        <v>3031</v>
      </c>
      <c r="AL812" s="35">
        <v>2773</v>
      </c>
      <c r="AM812" s="34">
        <v>0.6</v>
      </c>
      <c r="AN812" s="34">
        <f t="shared" si="196"/>
        <v>2336.8</v>
      </c>
      <c r="AO812" s="35">
        <v>288</v>
      </c>
      <c r="AP812" s="35">
        <v>288</v>
      </c>
      <c r="AQ812" t="s">
        <v>82</v>
      </c>
      <c r="AR812">
        <v>8</v>
      </c>
      <c r="AS812" s="34">
        <v>0.1</v>
      </c>
      <c r="AT812" t="s">
        <v>83</v>
      </c>
      <c r="AU812" s="35">
        <f t="shared" si="206"/>
        <v>1698.6</v>
      </c>
      <c r="AV812" s="35">
        <f t="shared" si="197"/>
        <v>1728</v>
      </c>
      <c r="AW812" s="35">
        <f t="shared" si="198"/>
        <v>1.17416980486135</v>
      </c>
      <c r="AX812" s="35">
        <f t="shared" si="199"/>
        <v>0.46217048955837</v>
      </c>
      <c r="AY812" s="35">
        <f t="shared" si="200"/>
        <v>1728</v>
      </c>
      <c r="AZ812" s="35">
        <f t="shared" si="201"/>
        <v>1728</v>
      </c>
      <c r="BA812" s="27" t="str">
        <f t="shared" si="202"/>
        <v>3</v>
      </c>
      <c r="BB812" s="34">
        <v>0.0001</v>
      </c>
      <c r="BC812" s="34">
        <f t="shared" si="203"/>
        <v>0.1728</v>
      </c>
      <c r="BD812" s="34" t="e">
        <f t="shared" si="204"/>
        <v>#REF!</v>
      </c>
      <c r="BE812" s="34">
        <v>0.04</v>
      </c>
      <c r="BF812" s="34">
        <f t="shared" si="207"/>
        <v>69.12</v>
      </c>
      <c r="BG812" s="34" t="e">
        <f t="shared" si="205"/>
        <v>#REF!</v>
      </c>
      <c r="BH812" t="str">
        <f>IF(AT812="UDARA","U","N")&amp;LEFT($C$4,2)&amp;MID($C$4,4,2)&amp;LEFT(A812,3)&amp;MID(E812,2,2)&amp;VLOOKUP(E812,Acuan_Reference!C:L,10,0)</f>
        <v>N1501SBY71S1</v>
      </c>
      <c r="BI812" t="s">
        <v>84</v>
      </c>
      <c r="BJ812" t="s">
        <v>119</v>
      </c>
      <c r="BK812" t="s">
        <v>86</v>
      </c>
      <c r="BL812" t="s">
        <v>87</v>
      </c>
    </row>
    <row r="813" hidden="1" spans="1:64">
      <c r="A813" t="s">
        <v>110</v>
      </c>
      <c r="B813" t="s">
        <v>75</v>
      </c>
      <c r="C813" t="s">
        <v>76</v>
      </c>
      <c r="D813" t="s">
        <v>180</v>
      </c>
      <c r="E813" t="s">
        <v>181</v>
      </c>
      <c r="F813" t="s">
        <v>182</v>
      </c>
      <c r="G813" t="s">
        <v>80</v>
      </c>
      <c r="H813" t="s">
        <v>81</v>
      </c>
      <c r="I813" s="34">
        <v>6375</v>
      </c>
      <c r="J813" s="35">
        <v>3892</v>
      </c>
      <c r="K813" s="35">
        <v>3781</v>
      </c>
      <c r="L813" s="35">
        <v>4732</v>
      </c>
      <c r="M813" s="35">
        <v>4502</v>
      </c>
      <c r="N813" s="35">
        <v>2395</v>
      </c>
      <c r="O813" s="35">
        <v>4065</v>
      </c>
      <c r="P813" s="35">
        <v>3455</v>
      </c>
      <c r="Q813" s="35">
        <v>3159</v>
      </c>
      <c r="R813" s="35">
        <v>5049</v>
      </c>
      <c r="S813" s="35">
        <v>4034</v>
      </c>
      <c r="T813" s="35">
        <v>5187</v>
      </c>
      <c r="U813" s="35">
        <v>6215</v>
      </c>
      <c r="V813" s="34">
        <v>5145.3333333333</v>
      </c>
      <c r="W813" s="34">
        <f t="shared" si="192"/>
        <v>5062</v>
      </c>
      <c r="X813" s="35">
        <v>1867</v>
      </c>
      <c r="Y813" s="35">
        <v>0</v>
      </c>
      <c r="Z813" s="35">
        <v>0</v>
      </c>
      <c r="AA813" s="34">
        <v>3431</v>
      </c>
      <c r="AB813" s="34">
        <v>0</v>
      </c>
      <c r="AC813" s="34">
        <v>0</v>
      </c>
      <c r="AD813" s="34">
        <v>0</v>
      </c>
      <c r="AE813" s="34">
        <f t="shared" si="193"/>
        <v>3431</v>
      </c>
      <c r="AF813" s="34">
        <f t="shared" si="194"/>
        <v>0.666817828452971</v>
      </c>
      <c r="AG813" s="34">
        <f t="shared" si="195"/>
        <v>0.677795337811142</v>
      </c>
      <c r="AH813" s="34">
        <v>26496</v>
      </c>
      <c r="AI813" s="34">
        <v>0</v>
      </c>
      <c r="AJ813" s="35">
        <v>63648</v>
      </c>
      <c r="AK813" s="35">
        <v>3854</v>
      </c>
      <c r="AL813" s="35">
        <v>3784</v>
      </c>
      <c r="AM813" s="34">
        <v>0.7</v>
      </c>
      <c r="AN813" s="34">
        <f t="shared" si="196"/>
        <v>3543.4</v>
      </c>
      <c r="AO813" s="35">
        <v>288</v>
      </c>
      <c r="AP813" s="35">
        <v>288</v>
      </c>
      <c r="AQ813" t="s">
        <v>82</v>
      </c>
      <c r="AR813">
        <v>8</v>
      </c>
      <c r="AS813" s="34">
        <v>0.066666666666667</v>
      </c>
      <c r="AT813" t="s">
        <v>83</v>
      </c>
      <c r="AU813" s="35">
        <f t="shared" si="206"/>
        <v>2922.3</v>
      </c>
      <c r="AV813" s="35">
        <f t="shared" si="197"/>
        <v>3168</v>
      </c>
      <c r="AW813" s="35">
        <f t="shared" si="198"/>
        <v>1.30363492690636</v>
      </c>
      <c r="AX813" s="35">
        <f t="shared" si="199"/>
        <v>0.556104306598183</v>
      </c>
      <c r="AY813" s="35">
        <f t="shared" si="200"/>
        <v>3168</v>
      </c>
      <c r="AZ813" s="35">
        <f t="shared" si="201"/>
        <v>3168</v>
      </c>
      <c r="BA813" s="27" t="str">
        <f t="shared" si="202"/>
        <v>2</v>
      </c>
      <c r="BB813" s="34">
        <v>0.0001</v>
      </c>
      <c r="BC813" s="34">
        <f t="shared" si="203"/>
        <v>0.3168</v>
      </c>
      <c r="BD813" s="34" t="e">
        <f t="shared" si="204"/>
        <v>#REF!</v>
      </c>
      <c r="BE813" s="34">
        <v>0.04</v>
      </c>
      <c r="BF813" s="34">
        <f t="shared" si="207"/>
        <v>126.72</v>
      </c>
      <c r="BG813" s="34" t="e">
        <f t="shared" si="205"/>
        <v>#REF!</v>
      </c>
      <c r="BH813" t="str">
        <f>IF(AT813="UDARA","U","N")&amp;LEFT($C$4,2)&amp;MID($C$4,4,2)&amp;LEFT(A813,3)&amp;MID(E813,2,2)&amp;VLOOKUP(E813,Acuan_Reference!C:L,10,0)</f>
        <v>N1501SLO71S1</v>
      </c>
      <c r="BI813" t="s">
        <v>84</v>
      </c>
      <c r="BJ813" t="s">
        <v>119</v>
      </c>
      <c r="BK813" t="s">
        <v>86</v>
      </c>
      <c r="BL813" t="s">
        <v>87</v>
      </c>
    </row>
    <row r="814" hidden="1" spans="1:64">
      <c r="A814" t="s">
        <v>111</v>
      </c>
      <c r="B814" t="s">
        <v>75</v>
      </c>
      <c r="C814" t="s">
        <v>76</v>
      </c>
      <c r="D814" t="s">
        <v>180</v>
      </c>
      <c r="E814" t="s">
        <v>181</v>
      </c>
      <c r="F814" t="s">
        <v>182</v>
      </c>
      <c r="G814" t="s">
        <v>80</v>
      </c>
      <c r="H814" t="s">
        <v>81</v>
      </c>
      <c r="I814" s="34">
        <v>6375</v>
      </c>
      <c r="J814" s="35">
        <v>156</v>
      </c>
      <c r="K814" s="35">
        <v>175</v>
      </c>
      <c r="L814" s="35">
        <v>166</v>
      </c>
      <c r="M814" s="35">
        <v>169</v>
      </c>
      <c r="N814" s="35">
        <v>185</v>
      </c>
      <c r="O814" s="35">
        <v>169</v>
      </c>
      <c r="P814" s="35">
        <v>122</v>
      </c>
      <c r="Q814" s="35">
        <v>276</v>
      </c>
      <c r="R814" s="35">
        <v>250</v>
      </c>
      <c r="S814" s="35">
        <v>223</v>
      </c>
      <c r="T814" s="35">
        <v>521</v>
      </c>
      <c r="U814" s="35">
        <v>438</v>
      </c>
      <c r="V814" s="34">
        <v>394</v>
      </c>
      <c r="W814" s="34">
        <f t="shared" si="192"/>
        <v>407.666666666667</v>
      </c>
      <c r="X814" s="35">
        <v>228</v>
      </c>
      <c r="Y814" s="35">
        <v>24</v>
      </c>
      <c r="Z814" s="35">
        <v>0</v>
      </c>
      <c r="AA814" s="34">
        <v>288</v>
      </c>
      <c r="AB814" s="34">
        <v>0</v>
      </c>
      <c r="AC814" s="34">
        <v>0</v>
      </c>
      <c r="AD814" s="34">
        <v>0</v>
      </c>
      <c r="AE814" s="34">
        <f t="shared" si="193"/>
        <v>288</v>
      </c>
      <c r="AF814" s="34">
        <f t="shared" si="194"/>
        <v>0.730964467005076</v>
      </c>
      <c r="AG814" s="34">
        <f t="shared" si="195"/>
        <v>0.706459525756337</v>
      </c>
      <c r="AH814" s="34">
        <v>26496</v>
      </c>
      <c r="AI814" s="34">
        <v>0</v>
      </c>
      <c r="AJ814" s="35">
        <v>63648</v>
      </c>
      <c r="AK814" s="35">
        <v>237</v>
      </c>
      <c r="AL814" s="35">
        <v>264</v>
      </c>
      <c r="AM814" s="34">
        <v>1.5</v>
      </c>
      <c r="AN814" s="34">
        <f t="shared" si="196"/>
        <v>611.5</v>
      </c>
      <c r="AO814" s="35">
        <v>288</v>
      </c>
      <c r="AP814" s="35">
        <v>288</v>
      </c>
      <c r="AQ814" t="s">
        <v>82</v>
      </c>
      <c r="AR814">
        <v>2</v>
      </c>
      <c r="AS814" s="34">
        <v>0.53333333333333</v>
      </c>
      <c r="AT814" t="s">
        <v>83</v>
      </c>
      <c r="AU814" s="35">
        <f t="shared" si="206"/>
        <v>440.625</v>
      </c>
      <c r="AV814" s="35">
        <f t="shared" si="197"/>
        <v>576</v>
      </c>
      <c r="AW814" s="35">
        <f t="shared" si="198"/>
        <v>2.11937857726901</v>
      </c>
      <c r="AX814" s="35">
        <f t="shared" si="199"/>
        <v>1.47179067865904</v>
      </c>
      <c r="AY814" s="35">
        <f t="shared" si="200"/>
        <v>576</v>
      </c>
      <c r="AZ814" s="35">
        <f t="shared" si="201"/>
        <v>576</v>
      </c>
      <c r="BA814" s="27" t="str">
        <f t="shared" si="202"/>
        <v>2</v>
      </c>
      <c r="BB814" s="34">
        <v>0.0001</v>
      </c>
      <c r="BC814" s="34">
        <f t="shared" si="203"/>
        <v>0.0576</v>
      </c>
      <c r="BD814" s="34" t="e">
        <f t="shared" si="204"/>
        <v>#REF!</v>
      </c>
      <c r="BE814" s="34">
        <v>0.04</v>
      </c>
      <c r="BF814" s="34">
        <f t="shared" si="207"/>
        <v>23.04</v>
      </c>
      <c r="BG814" s="34" t="e">
        <f t="shared" si="205"/>
        <v>#REF!</v>
      </c>
      <c r="BH814" t="str">
        <f>IF(AT814="UDARA","U","N")&amp;LEFT($C$4,2)&amp;MID($C$4,4,2)&amp;LEFT(A814,3)&amp;MID(E814,2,2)&amp;VLOOKUP(E814,Acuan_Reference!C:L,10,0)</f>
        <v>N1501SMD71S1</v>
      </c>
      <c r="BI814" t="s">
        <v>84</v>
      </c>
      <c r="BJ814" t="s">
        <v>119</v>
      </c>
      <c r="BK814" t="s">
        <v>86</v>
      </c>
      <c r="BL814" t="s">
        <v>87</v>
      </c>
    </row>
    <row r="815" hidden="1" spans="1:64">
      <c r="A815" t="s">
        <v>112</v>
      </c>
      <c r="B815" t="s">
        <v>75</v>
      </c>
      <c r="C815" t="s">
        <v>76</v>
      </c>
      <c r="D815" t="s">
        <v>180</v>
      </c>
      <c r="E815" t="s">
        <v>181</v>
      </c>
      <c r="F815" t="s">
        <v>182</v>
      </c>
      <c r="G815" t="s">
        <v>80</v>
      </c>
      <c r="H815" t="s">
        <v>81</v>
      </c>
      <c r="I815" s="34">
        <v>6375</v>
      </c>
      <c r="J815" s="35">
        <v>3747</v>
      </c>
      <c r="K815" s="35">
        <v>5922</v>
      </c>
      <c r="L815" s="35">
        <v>6388</v>
      </c>
      <c r="M815" s="35">
        <v>2324</v>
      </c>
      <c r="N815" s="35">
        <v>3523</v>
      </c>
      <c r="O815" s="35">
        <v>2734</v>
      </c>
      <c r="P815" s="35">
        <v>4524</v>
      </c>
      <c r="Q815" s="35">
        <v>3602</v>
      </c>
      <c r="R815" s="35">
        <v>5510</v>
      </c>
      <c r="S815" s="35">
        <v>5059</v>
      </c>
      <c r="T815" s="35">
        <v>5470</v>
      </c>
      <c r="U815" s="35">
        <v>5744</v>
      </c>
      <c r="V815" s="34">
        <v>5424.3333333333</v>
      </c>
      <c r="W815" s="34">
        <f t="shared" si="192"/>
        <v>5155.66666666667</v>
      </c>
      <c r="X815" s="35">
        <v>990</v>
      </c>
      <c r="Y815" s="35">
        <v>0</v>
      </c>
      <c r="Z815" s="35">
        <v>0</v>
      </c>
      <c r="AA815" s="34">
        <v>5624</v>
      </c>
      <c r="AB815" s="34">
        <v>0</v>
      </c>
      <c r="AC815" s="34">
        <v>0</v>
      </c>
      <c r="AD815" s="34">
        <v>0</v>
      </c>
      <c r="AE815" s="34">
        <f t="shared" si="193"/>
        <v>5624</v>
      </c>
      <c r="AF815" s="34">
        <f t="shared" si="194"/>
        <v>1.03680943894796</v>
      </c>
      <c r="AG815" s="34">
        <f t="shared" si="195"/>
        <v>1.0908385595138</v>
      </c>
      <c r="AH815" s="34">
        <v>26496</v>
      </c>
      <c r="AI815" s="34">
        <v>0</v>
      </c>
      <c r="AJ815" s="35">
        <v>63648</v>
      </c>
      <c r="AK815" s="35">
        <v>4462</v>
      </c>
      <c r="AL815" s="35">
        <v>4253</v>
      </c>
      <c r="AM815" s="34">
        <v>0.7</v>
      </c>
      <c r="AN815" s="34">
        <f t="shared" si="196"/>
        <v>3608.96666666667</v>
      </c>
      <c r="AO815" s="35">
        <v>288</v>
      </c>
      <c r="AP815" s="35">
        <v>288</v>
      </c>
      <c r="AQ815" t="s">
        <v>82</v>
      </c>
      <c r="AR815">
        <v>8</v>
      </c>
      <c r="AS815" s="34">
        <v>0.066666666666667</v>
      </c>
      <c r="AT815" t="s">
        <v>83</v>
      </c>
      <c r="AU815" s="35">
        <f t="shared" si="206"/>
        <v>1678.475</v>
      </c>
      <c r="AV815" s="35">
        <f t="shared" si="197"/>
        <v>1728</v>
      </c>
      <c r="AW815" s="35">
        <f t="shared" si="198"/>
        <v>1.42600374991918</v>
      </c>
      <c r="AX815" s="35">
        <f t="shared" si="199"/>
        <v>0.601086183487425</v>
      </c>
      <c r="AY815" s="35">
        <f t="shared" si="200"/>
        <v>1728</v>
      </c>
      <c r="AZ815" s="35">
        <f t="shared" si="201"/>
        <v>1728</v>
      </c>
      <c r="BA815" s="27" t="str">
        <f t="shared" si="202"/>
        <v>3</v>
      </c>
      <c r="BB815" s="34">
        <v>0.0001</v>
      </c>
      <c r="BC815" s="34">
        <f t="shared" si="203"/>
        <v>0.1728</v>
      </c>
      <c r="BD815" s="34" t="e">
        <f t="shared" si="204"/>
        <v>#REF!</v>
      </c>
      <c r="BE815" s="34">
        <v>0.04</v>
      </c>
      <c r="BF815" s="34">
        <f t="shared" si="207"/>
        <v>69.12</v>
      </c>
      <c r="BG815" s="34" t="e">
        <f t="shared" si="205"/>
        <v>#REF!</v>
      </c>
      <c r="BH815" t="str">
        <f>IF(AT815="UDARA","U","N")&amp;LEFT($C$4,2)&amp;MID($C$4,4,2)&amp;LEFT(A815,3)&amp;MID(E815,2,2)&amp;VLOOKUP(E815,Acuan_Reference!C:L,10,0)</f>
        <v>N1501SMG71S1</v>
      </c>
      <c r="BI815" t="s">
        <v>84</v>
      </c>
      <c r="BJ815" t="s">
        <v>119</v>
      </c>
      <c r="BK815" t="s">
        <v>86</v>
      </c>
      <c r="BL815" t="s">
        <v>87</v>
      </c>
    </row>
    <row r="816" hidden="1" spans="1:64">
      <c r="A816" t="s">
        <v>113</v>
      </c>
      <c r="B816" t="s">
        <v>75</v>
      </c>
      <c r="C816" t="s">
        <v>76</v>
      </c>
      <c r="D816" t="s">
        <v>180</v>
      </c>
      <c r="E816" t="s">
        <v>181</v>
      </c>
      <c r="F816" t="s">
        <v>182</v>
      </c>
      <c r="G816" t="s">
        <v>80</v>
      </c>
      <c r="H816" t="s">
        <v>81</v>
      </c>
      <c r="I816" s="34">
        <v>6375</v>
      </c>
      <c r="J816" s="35">
        <v>3736</v>
      </c>
      <c r="K816" s="35">
        <v>8839</v>
      </c>
      <c r="L816" s="35">
        <v>5380</v>
      </c>
      <c r="M816" s="35">
        <v>8455</v>
      </c>
      <c r="N816" s="35">
        <v>4193</v>
      </c>
      <c r="O816" s="35">
        <v>4542</v>
      </c>
      <c r="P816" s="35">
        <v>5130</v>
      </c>
      <c r="Q816" s="35">
        <v>5426</v>
      </c>
      <c r="R816" s="35">
        <v>6672</v>
      </c>
      <c r="S816" s="35">
        <v>8326</v>
      </c>
      <c r="T816" s="35">
        <v>7018</v>
      </c>
      <c r="U816" s="35">
        <v>9533</v>
      </c>
      <c r="V816" s="34">
        <v>8292.3333333333</v>
      </c>
      <c r="W816" s="34">
        <f t="shared" si="192"/>
        <v>7463</v>
      </c>
      <c r="X816" s="35">
        <v>4213</v>
      </c>
      <c r="Y816" s="35">
        <v>0</v>
      </c>
      <c r="Z816" s="35">
        <v>0</v>
      </c>
      <c r="AA816" s="34">
        <v>2702</v>
      </c>
      <c r="AB816" s="34">
        <v>0</v>
      </c>
      <c r="AC816" s="34">
        <v>0</v>
      </c>
      <c r="AD816" s="34">
        <v>0</v>
      </c>
      <c r="AE816" s="34">
        <f t="shared" si="193"/>
        <v>2702</v>
      </c>
      <c r="AF816" s="34">
        <f t="shared" si="194"/>
        <v>0.325843148289586</v>
      </c>
      <c r="AG816" s="34">
        <f t="shared" si="195"/>
        <v>0.362052793782661</v>
      </c>
      <c r="AH816" s="34">
        <v>26496</v>
      </c>
      <c r="AI816" s="34">
        <v>0</v>
      </c>
      <c r="AJ816" s="35">
        <v>63648</v>
      </c>
      <c r="AK816" s="35">
        <v>6430</v>
      </c>
      <c r="AL816" s="35">
        <v>5838</v>
      </c>
      <c r="AM816" s="34">
        <v>0.25</v>
      </c>
      <c r="AN816" s="34">
        <f t="shared" si="196"/>
        <v>1865.75</v>
      </c>
      <c r="AO816" s="35">
        <v>288</v>
      </c>
      <c r="AP816" s="35">
        <v>288</v>
      </c>
      <c r="AQ816" t="s">
        <v>82</v>
      </c>
      <c r="AR816">
        <v>12</v>
      </c>
      <c r="AS816" s="34">
        <v>0.033333333333333</v>
      </c>
      <c r="AT816" t="s">
        <v>83</v>
      </c>
      <c r="AU816" s="35">
        <f t="shared" si="206"/>
        <v>3751.3125</v>
      </c>
      <c r="AV816" s="35">
        <f t="shared" si="197"/>
        <v>4032</v>
      </c>
      <c r="AW816" s="35">
        <f t="shared" si="198"/>
        <v>0.902318102639689</v>
      </c>
      <c r="AX816" s="35">
        <f t="shared" si="199"/>
        <v>0.120058957523784</v>
      </c>
      <c r="AY816" s="35">
        <f t="shared" si="200"/>
        <v>4032</v>
      </c>
      <c r="AZ816" s="35">
        <f t="shared" si="201"/>
        <v>4032</v>
      </c>
      <c r="BA816" s="27" t="str">
        <f t="shared" si="202"/>
        <v>3</v>
      </c>
      <c r="BB816" s="34">
        <v>0.0001</v>
      </c>
      <c r="BC816" s="34">
        <f t="shared" si="203"/>
        <v>0.4032</v>
      </c>
      <c r="BD816" s="34" t="e">
        <f t="shared" si="204"/>
        <v>#REF!</v>
      </c>
      <c r="BE816" s="34">
        <v>0.04</v>
      </c>
      <c r="BF816" s="34">
        <f t="shared" si="207"/>
        <v>161.28</v>
      </c>
      <c r="BG816" s="34" t="e">
        <f t="shared" si="205"/>
        <v>#REF!</v>
      </c>
      <c r="BH816" t="str">
        <f>IF(AT816="UDARA","U","N")&amp;LEFT($C$4,2)&amp;MID($C$4,4,2)&amp;LEFT(A816,3)&amp;MID(E816,2,2)&amp;VLOOKUP(E816,Acuan_Reference!C:L,10,0)</f>
        <v>N1501TGR71S1</v>
      </c>
      <c r="BI816" t="s">
        <v>84</v>
      </c>
      <c r="BJ816" t="s">
        <v>119</v>
      </c>
      <c r="BK816" t="s">
        <v>86</v>
      </c>
      <c r="BL816" t="s">
        <v>87</v>
      </c>
    </row>
    <row r="817" hidden="1" spans="1:64">
      <c r="A817" t="s">
        <v>114</v>
      </c>
      <c r="B817" t="s">
        <v>75</v>
      </c>
      <c r="C817" t="s">
        <v>76</v>
      </c>
      <c r="D817" t="s">
        <v>180</v>
      </c>
      <c r="E817" t="s">
        <v>181</v>
      </c>
      <c r="F817" t="s">
        <v>182</v>
      </c>
      <c r="G817" t="s">
        <v>80</v>
      </c>
      <c r="H817" t="s">
        <v>81</v>
      </c>
      <c r="I817" s="34">
        <v>6375</v>
      </c>
      <c r="J817" s="35">
        <v>1367</v>
      </c>
      <c r="K817" s="35">
        <v>797</v>
      </c>
      <c r="L817" s="35">
        <v>598</v>
      </c>
      <c r="M817" s="35">
        <v>1103</v>
      </c>
      <c r="N817" s="35">
        <v>574</v>
      </c>
      <c r="O817" s="35">
        <v>335</v>
      </c>
      <c r="P817" s="35">
        <v>1236</v>
      </c>
      <c r="Q817" s="35">
        <v>1495</v>
      </c>
      <c r="R817" s="35">
        <v>754</v>
      </c>
      <c r="S817" s="35">
        <v>729</v>
      </c>
      <c r="T817" s="35">
        <v>1019</v>
      </c>
      <c r="U817" s="35">
        <v>950</v>
      </c>
      <c r="V817" s="34">
        <v>899.33333333333</v>
      </c>
      <c r="W817" s="34">
        <f t="shared" si="192"/>
        <v>877.666666666667</v>
      </c>
      <c r="X817" s="35">
        <v>577</v>
      </c>
      <c r="Y817" s="35">
        <v>0</v>
      </c>
      <c r="Z817" s="35">
        <v>0</v>
      </c>
      <c r="AA817" s="34">
        <v>574</v>
      </c>
      <c r="AB817" s="34">
        <v>0</v>
      </c>
      <c r="AC817" s="34">
        <v>0</v>
      </c>
      <c r="AD817" s="34">
        <v>0</v>
      </c>
      <c r="AE817" s="34">
        <f t="shared" si="193"/>
        <v>574</v>
      </c>
      <c r="AF817" s="34">
        <f t="shared" si="194"/>
        <v>0.638250555967386</v>
      </c>
      <c r="AG817" s="34">
        <f t="shared" si="195"/>
        <v>0.654006836308394</v>
      </c>
      <c r="AH817" s="34">
        <v>26496</v>
      </c>
      <c r="AI817" s="34">
        <v>0</v>
      </c>
      <c r="AJ817" s="35">
        <v>63648</v>
      </c>
      <c r="AK817" s="35">
        <v>939</v>
      </c>
      <c r="AL817" s="35">
        <v>664</v>
      </c>
      <c r="AM817" s="34">
        <v>0.7</v>
      </c>
      <c r="AN817" s="34">
        <f t="shared" si="196"/>
        <v>614.366666666667</v>
      </c>
      <c r="AO817" s="35">
        <v>288</v>
      </c>
      <c r="AP817" s="35">
        <v>288</v>
      </c>
      <c r="AQ817" t="s">
        <v>82</v>
      </c>
      <c r="AR817">
        <v>8</v>
      </c>
      <c r="AS817" s="34">
        <v>0.066666666666667</v>
      </c>
      <c r="AT817" t="s">
        <v>83</v>
      </c>
      <c r="AU817" s="35">
        <f t="shared" si="206"/>
        <v>528.275</v>
      </c>
      <c r="AV817" s="35">
        <f t="shared" si="197"/>
        <v>576</v>
      </c>
      <c r="AW817" s="35">
        <f t="shared" si="198"/>
        <v>1.31029244208128</v>
      </c>
      <c r="AX817" s="35">
        <f t="shared" si="199"/>
        <v>0.55374097987087</v>
      </c>
      <c r="AY817" s="35">
        <f t="shared" si="200"/>
        <v>576</v>
      </c>
      <c r="AZ817" s="35">
        <f t="shared" si="201"/>
        <v>576</v>
      </c>
      <c r="BA817" s="27" t="str">
        <f t="shared" si="202"/>
        <v>2</v>
      </c>
      <c r="BB817" s="34">
        <v>0.0001</v>
      </c>
      <c r="BC817" s="34">
        <f t="shared" si="203"/>
        <v>0.0576</v>
      </c>
      <c r="BD817" s="34" t="e">
        <f t="shared" si="204"/>
        <v>#REF!</v>
      </c>
      <c r="BE817" s="34">
        <v>0.04</v>
      </c>
      <c r="BF817" s="34">
        <f t="shared" si="207"/>
        <v>23.04</v>
      </c>
      <c r="BG817" s="34" t="e">
        <f t="shared" si="205"/>
        <v>#REF!</v>
      </c>
      <c r="BH817" t="str">
        <f>IF(AT817="UDARA","U","N")&amp;LEFT($C$4,2)&amp;MID($C$4,4,2)&amp;LEFT(A817,3)&amp;MID(E817,2,2)&amp;VLOOKUP(E817,Acuan_Reference!C:L,10,0)</f>
        <v>N1501YGY71S1</v>
      </c>
      <c r="BI817" t="s">
        <v>84</v>
      </c>
      <c r="BJ817" t="s">
        <v>119</v>
      </c>
      <c r="BK817" t="s">
        <v>86</v>
      </c>
      <c r="BL817" t="s">
        <v>87</v>
      </c>
    </row>
    <row r="818" hidden="1" spans="1:64">
      <c r="A818" t="s">
        <v>74</v>
      </c>
      <c r="B818" t="s">
        <v>75</v>
      </c>
      <c r="C818" t="s">
        <v>76</v>
      </c>
      <c r="D818" t="s">
        <v>180</v>
      </c>
      <c r="E818" t="s">
        <v>183</v>
      </c>
      <c r="F818" t="s">
        <v>184</v>
      </c>
      <c r="G818" t="s">
        <v>80</v>
      </c>
      <c r="H818" t="s">
        <v>81</v>
      </c>
      <c r="I818" s="34">
        <v>11730</v>
      </c>
      <c r="J818" s="35">
        <v>2934</v>
      </c>
      <c r="K818" s="35">
        <v>4124</v>
      </c>
      <c r="L818" s="35">
        <v>3070</v>
      </c>
      <c r="M818" s="35">
        <v>2872</v>
      </c>
      <c r="N818" s="35">
        <v>2032</v>
      </c>
      <c r="O818" s="35">
        <v>2646</v>
      </c>
      <c r="P818" s="35">
        <v>3593</v>
      </c>
      <c r="Q818" s="35">
        <v>3323</v>
      </c>
      <c r="R818" s="35">
        <v>3013</v>
      </c>
      <c r="S818" s="35">
        <v>4747</v>
      </c>
      <c r="T818" s="35">
        <v>2930</v>
      </c>
      <c r="U818" s="35">
        <v>4143</v>
      </c>
      <c r="V818" s="34">
        <v>3940</v>
      </c>
      <c r="W818" s="34">
        <f t="shared" si="192"/>
        <v>3302.66666666667</v>
      </c>
      <c r="X818" s="35">
        <v>1484</v>
      </c>
      <c r="Y818" s="35">
        <v>0</v>
      </c>
      <c r="Z818" s="35">
        <v>0</v>
      </c>
      <c r="AA818" s="34">
        <v>3587</v>
      </c>
      <c r="AB818" s="34">
        <v>0</v>
      </c>
      <c r="AC818" s="34">
        <v>576</v>
      </c>
      <c r="AD818" s="34">
        <v>0</v>
      </c>
      <c r="AE818" s="34">
        <f t="shared" si="193"/>
        <v>4163</v>
      </c>
      <c r="AF818" s="34">
        <f t="shared" si="194"/>
        <v>1.05659898477157</v>
      </c>
      <c r="AG818" s="34">
        <f t="shared" si="195"/>
        <v>1.26049656842955</v>
      </c>
      <c r="AH818" s="34">
        <v>10656</v>
      </c>
      <c r="AI818" s="34">
        <v>0</v>
      </c>
      <c r="AJ818" s="35">
        <v>22464</v>
      </c>
      <c r="AK818" s="35">
        <v>3490</v>
      </c>
      <c r="AL818" s="35">
        <v>2835</v>
      </c>
      <c r="AM818" s="34">
        <v>0.7</v>
      </c>
      <c r="AN818" s="34">
        <f t="shared" si="196"/>
        <v>2311.86666666667</v>
      </c>
      <c r="AO818" s="35">
        <v>144</v>
      </c>
      <c r="AP818" s="35">
        <v>144</v>
      </c>
      <c r="AQ818" t="s">
        <v>82</v>
      </c>
      <c r="AR818">
        <v>8</v>
      </c>
      <c r="AS818" s="34">
        <v>0.066666666666667</v>
      </c>
      <c r="AT818" t="s">
        <v>83</v>
      </c>
      <c r="AU818" s="35">
        <f t="shared" si="206"/>
        <v>737.9</v>
      </c>
      <c r="AV818" s="35">
        <f t="shared" si="197"/>
        <v>864</v>
      </c>
      <c r="AW818" s="35">
        <f t="shared" si="198"/>
        <v>1.52210335082761</v>
      </c>
      <c r="AX818" s="35">
        <f t="shared" si="199"/>
        <v>0.663706096083973</v>
      </c>
      <c r="AY818" s="35">
        <f t="shared" si="200"/>
        <v>864</v>
      </c>
      <c r="AZ818" s="35">
        <f t="shared" si="201"/>
        <v>864</v>
      </c>
      <c r="BA818" s="27" t="str">
        <f t="shared" si="202"/>
        <v>3</v>
      </c>
      <c r="BB818" s="34">
        <v>0.00015</v>
      </c>
      <c r="BC818" s="34">
        <f t="shared" si="203"/>
        <v>0.1296</v>
      </c>
      <c r="BD818" s="34" t="e">
        <f t="shared" si="204"/>
        <v>#REF!</v>
      </c>
      <c r="BE818" s="34">
        <v>0.06</v>
      </c>
      <c r="BF818" s="34">
        <f t="shared" si="207"/>
        <v>51.84</v>
      </c>
      <c r="BG818" s="34" t="e">
        <f t="shared" si="205"/>
        <v>#REF!</v>
      </c>
      <c r="BH818" t="str">
        <f>IF(AT818="UDARA","U","N")&amp;LEFT($C$4,2)&amp;MID($C$4,4,2)&amp;LEFT(A818,3)&amp;MID(E818,2,2)&amp;VLOOKUP(E818,Acuan_Reference!C:L,10,0)</f>
        <v>N1501BDG71S1</v>
      </c>
      <c r="BI818" t="s">
        <v>84</v>
      </c>
      <c r="BJ818" t="s">
        <v>119</v>
      </c>
      <c r="BK818" t="s">
        <v>86</v>
      </c>
      <c r="BL818" t="s">
        <v>87</v>
      </c>
    </row>
    <row r="819" hidden="1" spans="1:64">
      <c r="A819" t="s">
        <v>88</v>
      </c>
      <c r="B819" t="s">
        <v>75</v>
      </c>
      <c r="C819" t="s">
        <v>76</v>
      </c>
      <c r="D819" t="s">
        <v>180</v>
      </c>
      <c r="E819" t="s">
        <v>183</v>
      </c>
      <c r="F819" t="s">
        <v>184</v>
      </c>
      <c r="G819" t="s">
        <v>80</v>
      </c>
      <c r="H819" t="s">
        <v>81</v>
      </c>
      <c r="I819" s="34">
        <v>11730</v>
      </c>
      <c r="J819" s="35">
        <v>752</v>
      </c>
      <c r="K819" s="35">
        <v>1495</v>
      </c>
      <c r="L819" s="35">
        <v>1673</v>
      </c>
      <c r="M819" s="35">
        <v>3054</v>
      </c>
      <c r="N819" s="35">
        <v>2622</v>
      </c>
      <c r="O819" s="35">
        <v>4233</v>
      </c>
      <c r="P819" s="35">
        <v>3193</v>
      </c>
      <c r="Q819" s="35">
        <v>3960</v>
      </c>
      <c r="R819" s="35">
        <v>1817</v>
      </c>
      <c r="S819" s="35">
        <v>2858</v>
      </c>
      <c r="T819" s="35">
        <v>3711</v>
      </c>
      <c r="U819" s="35">
        <v>3678</v>
      </c>
      <c r="V819" s="34">
        <v>3415.6666666667</v>
      </c>
      <c r="W819" s="34">
        <f t="shared" si="192"/>
        <v>3204.33333333333</v>
      </c>
      <c r="X819" s="35">
        <v>805</v>
      </c>
      <c r="Y819" s="35">
        <v>0</v>
      </c>
      <c r="Z819" s="35">
        <v>0</v>
      </c>
      <c r="AA819" s="34">
        <v>2302</v>
      </c>
      <c r="AB819" s="34">
        <v>0</v>
      </c>
      <c r="AC819" s="34">
        <v>864</v>
      </c>
      <c r="AD819" s="34">
        <v>0</v>
      </c>
      <c r="AE819" s="34">
        <f t="shared" si="193"/>
        <v>3166</v>
      </c>
      <c r="AF819" s="34">
        <f t="shared" si="194"/>
        <v>0.92690543573728</v>
      </c>
      <c r="AG819" s="34">
        <f t="shared" si="195"/>
        <v>0.98803703318423</v>
      </c>
      <c r="AH819" s="34">
        <v>10656</v>
      </c>
      <c r="AI819" s="34">
        <v>0</v>
      </c>
      <c r="AJ819" s="35">
        <v>22464</v>
      </c>
      <c r="AK819" s="35">
        <v>2719</v>
      </c>
      <c r="AL819" s="35">
        <v>2224</v>
      </c>
      <c r="AM819" s="34">
        <v>0.6</v>
      </c>
      <c r="AN819" s="34">
        <f t="shared" si="196"/>
        <v>1922.6</v>
      </c>
      <c r="AO819" s="35">
        <v>144</v>
      </c>
      <c r="AP819" s="35">
        <v>144</v>
      </c>
      <c r="AQ819" t="s">
        <v>82</v>
      </c>
      <c r="AR819">
        <v>8</v>
      </c>
      <c r="AS819" s="34">
        <v>0.033333333333333</v>
      </c>
      <c r="AT819" t="s">
        <v>83</v>
      </c>
      <c r="AU819" s="35">
        <f t="shared" si="206"/>
        <v>735.45</v>
      </c>
      <c r="AV819" s="35">
        <f t="shared" si="197"/>
        <v>864</v>
      </c>
      <c r="AW819" s="35">
        <f t="shared" si="198"/>
        <v>1.25767190263185</v>
      </c>
      <c r="AX819" s="35">
        <f t="shared" si="199"/>
        <v>0.563611775720379</v>
      </c>
      <c r="AY819" s="35">
        <f t="shared" si="200"/>
        <v>864</v>
      </c>
      <c r="AZ819" s="35">
        <f t="shared" si="201"/>
        <v>864</v>
      </c>
      <c r="BA819" s="27" t="str">
        <f t="shared" si="202"/>
        <v>3</v>
      </c>
      <c r="BB819" s="34">
        <v>0.00015</v>
      </c>
      <c r="BC819" s="34">
        <f t="shared" si="203"/>
        <v>0.1296</v>
      </c>
      <c r="BD819" s="34" t="e">
        <f t="shared" si="204"/>
        <v>#REF!</v>
      </c>
      <c r="BE819" s="34">
        <v>0.06</v>
      </c>
      <c r="BF819" s="34">
        <f t="shared" si="207"/>
        <v>51.84</v>
      </c>
      <c r="BG819" s="34" t="e">
        <f t="shared" si="205"/>
        <v>#REF!</v>
      </c>
      <c r="BH819" t="str">
        <f>IF(AT819="UDARA","U","N")&amp;LEFT($C$4,2)&amp;MID($C$4,4,2)&amp;LEFT(A819,3)&amp;MID(E819,2,2)&amp;VLOOKUP(E819,Acuan_Reference!C:L,10,0)</f>
        <v>N1501BGR71S1</v>
      </c>
      <c r="BI819" t="s">
        <v>84</v>
      </c>
      <c r="BJ819" t="s">
        <v>119</v>
      </c>
      <c r="BK819" t="s">
        <v>86</v>
      </c>
      <c r="BL819" t="s">
        <v>87</v>
      </c>
    </row>
    <row r="820" hidden="1" spans="1:64">
      <c r="A820" t="s">
        <v>89</v>
      </c>
      <c r="B820" t="s">
        <v>75</v>
      </c>
      <c r="C820" t="s">
        <v>76</v>
      </c>
      <c r="D820" t="s">
        <v>180</v>
      </c>
      <c r="E820" t="s">
        <v>183</v>
      </c>
      <c r="F820" t="s">
        <v>184</v>
      </c>
      <c r="G820" t="s">
        <v>80</v>
      </c>
      <c r="H820" t="s">
        <v>81</v>
      </c>
      <c r="I820" s="34">
        <v>11730</v>
      </c>
      <c r="J820" s="35">
        <v>123</v>
      </c>
      <c r="K820" s="35">
        <v>81</v>
      </c>
      <c r="L820" s="35">
        <v>66</v>
      </c>
      <c r="M820" s="35">
        <v>170</v>
      </c>
      <c r="N820" s="35">
        <v>68</v>
      </c>
      <c r="O820" s="35">
        <v>33</v>
      </c>
      <c r="P820" s="35">
        <v>112</v>
      </c>
      <c r="Q820" s="35">
        <v>166</v>
      </c>
      <c r="R820" s="35">
        <v>11</v>
      </c>
      <c r="S820" s="35">
        <v>200</v>
      </c>
      <c r="T820" s="35">
        <v>108</v>
      </c>
      <c r="U820" s="35">
        <v>89</v>
      </c>
      <c r="V820" s="34">
        <v>132.33333333333</v>
      </c>
      <c r="W820" s="34">
        <f t="shared" si="192"/>
        <v>94</v>
      </c>
      <c r="X820" s="35">
        <v>66</v>
      </c>
      <c r="Y820" s="35">
        <v>0</v>
      </c>
      <c r="Z820" s="35">
        <v>0</v>
      </c>
      <c r="AA820" s="34">
        <v>267</v>
      </c>
      <c r="AB820" s="34">
        <v>0</v>
      </c>
      <c r="AC820" s="34">
        <v>0</v>
      </c>
      <c r="AD820" s="34">
        <v>0</v>
      </c>
      <c r="AE820" s="34">
        <f t="shared" si="193"/>
        <v>267</v>
      </c>
      <c r="AF820" s="34">
        <f t="shared" si="194"/>
        <v>2.01763224181365</v>
      </c>
      <c r="AG820" s="34">
        <f t="shared" si="195"/>
        <v>2.84042553191489</v>
      </c>
      <c r="AH820" s="34">
        <v>10656</v>
      </c>
      <c r="AI820" s="34">
        <v>0</v>
      </c>
      <c r="AJ820" s="35">
        <v>22464</v>
      </c>
      <c r="AK820" s="35">
        <v>120</v>
      </c>
      <c r="AL820" s="35">
        <v>85</v>
      </c>
      <c r="AM820" s="34">
        <v>1.3</v>
      </c>
      <c r="AN820" s="34">
        <f t="shared" si="196"/>
        <v>122.2</v>
      </c>
      <c r="AO820" s="35">
        <v>144</v>
      </c>
      <c r="AP820" s="35">
        <v>144</v>
      </c>
      <c r="AQ820" t="s">
        <v>82</v>
      </c>
      <c r="AR820">
        <v>4</v>
      </c>
      <c r="AS820" s="34">
        <v>0.53333333333333</v>
      </c>
      <c r="AT820" t="s">
        <v>83</v>
      </c>
      <c r="AU820" s="35">
        <f t="shared" si="206"/>
        <v>0</v>
      </c>
      <c r="AV820" s="35">
        <f t="shared" si="197"/>
        <v>0</v>
      </c>
      <c r="AW820" s="35">
        <f t="shared" si="198"/>
        <v>2.84042553191489</v>
      </c>
      <c r="AX820" s="35">
        <f t="shared" si="199"/>
        <v>1.93617021276596</v>
      </c>
      <c r="AY820" s="35">
        <f t="shared" si="200"/>
        <v>0</v>
      </c>
      <c r="AZ820" s="35">
        <f t="shared" si="201"/>
        <v>0</v>
      </c>
      <c r="BA820" s="27" t="str">
        <f t="shared" si="202"/>
        <v>3</v>
      </c>
      <c r="BB820" s="34">
        <v>0.00015</v>
      </c>
      <c r="BC820" s="34">
        <f t="shared" si="203"/>
        <v>0</v>
      </c>
      <c r="BD820" s="34" t="e">
        <f t="shared" si="204"/>
        <v>#REF!</v>
      </c>
      <c r="BE820" s="34">
        <v>0.06</v>
      </c>
      <c r="BF820" s="34">
        <f t="shared" si="207"/>
        <v>0</v>
      </c>
      <c r="BG820" s="34" t="e">
        <f t="shared" si="205"/>
        <v>#REF!</v>
      </c>
      <c r="BH820" t="str">
        <f>IF(AT820="UDARA","U","N")&amp;LEFT($C$4,2)&amp;MID($C$4,4,2)&amp;LEFT(A820,3)&amp;MID(E820,2,2)&amp;VLOOKUP(E820,Acuan_Reference!C:L,10,0)</f>
        <v>N1501BJM71S1</v>
      </c>
      <c r="BI820" t="s">
        <v>84</v>
      </c>
      <c r="BJ820" t="s">
        <v>119</v>
      </c>
      <c r="BK820" t="s">
        <v>86</v>
      </c>
      <c r="BL820" t="s">
        <v>87</v>
      </c>
    </row>
    <row r="821" hidden="1" spans="1:64">
      <c r="A821" t="s">
        <v>90</v>
      </c>
      <c r="B821" t="s">
        <v>75</v>
      </c>
      <c r="C821" t="s">
        <v>76</v>
      </c>
      <c r="D821" t="s">
        <v>180</v>
      </c>
      <c r="E821" t="s">
        <v>183</v>
      </c>
      <c r="F821" t="s">
        <v>184</v>
      </c>
      <c r="G821" t="s">
        <v>80</v>
      </c>
      <c r="H821" t="s">
        <v>81</v>
      </c>
      <c r="I821" s="34">
        <v>11730</v>
      </c>
      <c r="J821" s="35">
        <v>864</v>
      </c>
      <c r="K821" s="35">
        <v>1470</v>
      </c>
      <c r="L821" s="35">
        <v>1377</v>
      </c>
      <c r="M821" s="35">
        <v>989</v>
      </c>
      <c r="N821" s="35">
        <v>493</v>
      </c>
      <c r="O821" s="35">
        <v>812</v>
      </c>
      <c r="P821" s="35">
        <v>858</v>
      </c>
      <c r="Q821" s="35">
        <v>914</v>
      </c>
      <c r="R821" s="35">
        <v>926</v>
      </c>
      <c r="S821" s="35">
        <v>1107</v>
      </c>
      <c r="T821" s="35">
        <v>832</v>
      </c>
      <c r="U821" s="35">
        <v>1058</v>
      </c>
      <c r="V821" s="34">
        <v>999</v>
      </c>
      <c r="W821" s="34">
        <f t="shared" si="192"/>
        <v>883.333333333333</v>
      </c>
      <c r="X821" s="35">
        <v>518</v>
      </c>
      <c r="Y821" s="35">
        <v>0</v>
      </c>
      <c r="Z821" s="35">
        <v>0</v>
      </c>
      <c r="AA821" s="34">
        <v>973</v>
      </c>
      <c r="AB821" s="34">
        <v>0</v>
      </c>
      <c r="AC821" s="34">
        <v>0</v>
      </c>
      <c r="AD821" s="34">
        <v>0</v>
      </c>
      <c r="AE821" s="34">
        <f t="shared" si="193"/>
        <v>973</v>
      </c>
      <c r="AF821" s="34">
        <f t="shared" si="194"/>
        <v>0.973973973973974</v>
      </c>
      <c r="AG821" s="34">
        <f t="shared" si="195"/>
        <v>1.10150943396226</v>
      </c>
      <c r="AH821" s="34">
        <v>10656</v>
      </c>
      <c r="AI821" s="34">
        <v>0</v>
      </c>
      <c r="AJ821" s="35">
        <v>22464</v>
      </c>
      <c r="AK821" s="35">
        <v>929</v>
      </c>
      <c r="AL821" s="35">
        <v>760</v>
      </c>
      <c r="AM821" s="34">
        <v>0.6</v>
      </c>
      <c r="AN821" s="34">
        <f t="shared" si="196"/>
        <v>530</v>
      </c>
      <c r="AO821" s="35">
        <v>144</v>
      </c>
      <c r="AP821" s="35">
        <v>144</v>
      </c>
      <c r="AQ821" t="s">
        <v>82</v>
      </c>
      <c r="AR821">
        <v>12</v>
      </c>
      <c r="AS821" s="34">
        <v>0.033333333333333</v>
      </c>
      <c r="AT821" t="s">
        <v>83</v>
      </c>
      <c r="AU821" s="35">
        <f t="shared" si="206"/>
        <v>237.75</v>
      </c>
      <c r="AV821" s="35">
        <f t="shared" si="197"/>
        <v>288</v>
      </c>
      <c r="AW821" s="35">
        <f t="shared" si="198"/>
        <v>1.42754716981132</v>
      </c>
      <c r="AX821" s="35">
        <f t="shared" si="199"/>
        <v>0.567169811320755</v>
      </c>
      <c r="AY821" s="35">
        <f t="shared" si="200"/>
        <v>288</v>
      </c>
      <c r="AZ821" s="35">
        <f t="shared" si="201"/>
        <v>288</v>
      </c>
      <c r="BA821" s="27" t="str">
        <f t="shared" si="202"/>
        <v>3</v>
      </c>
      <c r="BB821" s="34">
        <v>0.00015</v>
      </c>
      <c r="BC821" s="34">
        <f t="shared" si="203"/>
        <v>0.0432</v>
      </c>
      <c r="BD821" s="34" t="e">
        <f t="shared" si="204"/>
        <v>#REF!</v>
      </c>
      <c r="BE821" s="34">
        <v>0.06</v>
      </c>
      <c r="BF821" s="34">
        <f t="shared" si="207"/>
        <v>17.28</v>
      </c>
      <c r="BG821" s="34" t="e">
        <f t="shared" si="205"/>
        <v>#REF!</v>
      </c>
      <c r="BH821" t="str">
        <f>IF(AT821="UDARA","U","N")&amp;LEFT($C$4,2)&amp;MID($C$4,4,2)&amp;LEFT(A821,3)&amp;MID(E821,2,2)&amp;VLOOKUP(E821,Acuan_Reference!C:L,10,0)</f>
        <v>N1501BKS71S1</v>
      </c>
      <c r="BI821" t="s">
        <v>84</v>
      </c>
      <c r="BJ821" t="s">
        <v>119</v>
      </c>
      <c r="BK821" t="s">
        <v>86</v>
      </c>
      <c r="BL821" t="s">
        <v>87</v>
      </c>
    </row>
    <row r="822" hidden="1" spans="1:64">
      <c r="A822" t="s">
        <v>91</v>
      </c>
      <c r="B822" t="s">
        <v>75</v>
      </c>
      <c r="C822" t="s">
        <v>76</v>
      </c>
      <c r="D822" t="s">
        <v>180</v>
      </c>
      <c r="E822" t="s">
        <v>183</v>
      </c>
      <c r="F822" t="s">
        <v>184</v>
      </c>
      <c r="G822" t="s">
        <v>80</v>
      </c>
      <c r="H822" t="s">
        <v>81</v>
      </c>
      <c r="I822" s="34">
        <v>11730</v>
      </c>
      <c r="J822" s="35">
        <v>157</v>
      </c>
      <c r="K822" s="35">
        <v>211</v>
      </c>
      <c r="L822" s="35">
        <v>160</v>
      </c>
      <c r="M822" s="35">
        <v>416</v>
      </c>
      <c r="N822" s="35">
        <v>154</v>
      </c>
      <c r="O822" s="35">
        <v>167</v>
      </c>
      <c r="P822" s="35">
        <v>139</v>
      </c>
      <c r="Q822" s="35">
        <v>128</v>
      </c>
      <c r="R822" s="35">
        <v>202</v>
      </c>
      <c r="S822" s="35">
        <v>235</v>
      </c>
      <c r="T822" s="35">
        <v>393</v>
      </c>
      <c r="U822" s="35">
        <v>236</v>
      </c>
      <c r="V822" s="34">
        <v>288</v>
      </c>
      <c r="W822" s="34">
        <f t="shared" si="192"/>
        <v>283.333333333333</v>
      </c>
      <c r="X822" s="35">
        <v>113</v>
      </c>
      <c r="Y822" s="35">
        <v>0</v>
      </c>
      <c r="Z822" s="35">
        <v>0</v>
      </c>
      <c r="AA822" s="34">
        <v>434</v>
      </c>
      <c r="AB822" s="34">
        <v>0</v>
      </c>
      <c r="AC822" s="34">
        <v>0</v>
      </c>
      <c r="AD822" s="34">
        <v>0</v>
      </c>
      <c r="AE822" s="34">
        <f t="shared" si="193"/>
        <v>434</v>
      </c>
      <c r="AF822" s="34">
        <f t="shared" si="194"/>
        <v>1.50694444444444</v>
      </c>
      <c r="AG822" s="34">
        <f t="shared" si="195"/>
        <v>1.53176470588235</v>
      </c>
      <c r="AH822" s="34">
        <v>10656</v>
      </c>
      <c r="AI822" s="34">
        <v>0</v>
      </c>
      <c r="AJ822" s="35">
        <v>22464</v>
      </c>
      <c r="AK822" s="35">
        <v>178</v>
      </c>
      <c r="AL822" s="35">
        <v>221</v>
      </c>
      <c r="AM822" s="34">
        <v>0.9</v>
      </c>
      <c r="AN822" s="34">
        <f t="shared" si="196"/>
        <v>255</v>
      </c>
      <c r="AO822" s="35">
        <v>144</v>
      </c>
      <c r="AP822" s="35">
        <v>144</v>
      </c>
      <c r="AQ822" t="s">
        <v>82</v>
      </c>
      <c r="AR822">
        <v>4</v>
      </c>
      <c r="AS822" s="34">
        <v>0.13333333333333</v>
      </c>
      <c r="AT822" t="s">
        <v>83</v>
      </c>
      <c r="AU822" s="35">
        <f t="shared" si="206"/>
        <v>31.5</v>
      </c>
      <c r="AV822" s="35">
        <f t="shared" si="197"/>
        <v>144</v>
      </c>
      <c r="AW822" s="35">
        <f t="shared" si="198"/>
        <v>2.04</v>
      </c>
      <c r="AX822" s="35">
        <f t="shared" si="199"/>
        <v>1.26</v>
      </c>
      <c r="AY822" s="35">
        <f t="shared" si="200"/>
        <v>144</v>
      </c>
      <c r="AZ822" s="35">
        <f t="shared" si="201"/>
        <v>144</v>
      </c>
      <c r="BA822" s="27" t="str">
        <f t="shared" si="202"/>
        <v>3</v>
      </c>
      <c r="BB822" s="34">
        <v>0.00015</v>
      </c>
      <c r="BC822" s="34">
        <f t="shared" si="203"/>
        <v>0.0216</v>
      </c>
      <c r="BD822" s="34" t="e">
        <f t="shared" si="204"/>
        <v>#REF!</v>
      </c>
      <c r="BE822" s="34">
        <v>0.06</v>
      </c>
      <c r="BF822" s="34">
        <f t="shared" si="207"/>
        <v>8.64</v>
      </c>
      <c r="BG822" s="34" t="e">
        <f t="shared" si="205"/>
        <v>#REF!</v>
      </c>
      <c r="BH822" t="str">
        <f>IF(AT822="UDARA","U","N")&amp;LEFT($C$4,2)&amp;MID($C$4,4,2)&amp;LEFT(A822,3)&amp;MID(E822,2,2)&amp;VLOOKUP(E822,Acuan_Reference!C:L,10,0)</f>
        <v>N1501BLP71S1</v>
      </c>
      <c r="BI822" t="s">
        <v>84</v>
      </c>
      <c r="BJ822" t="s">
        <v>119</v>
      </c>
      <c r="BK822" t="s">
        <v>86</v>
      </c>
      <c r="BL822" t="s">
        <v>87</v>
      </c>
    </row>
    <row r="823" hidden="1" spans="1:64">
      <c r="A823" t="s">
        <v>92</v>
      </c>
      <c r="B823" t="s">
        <v>75</v>
      </c>
      <c r="C823" t="s">
        <v>76</v>
      </c>
      <c r="D823" t="s">
        <v>180</v>
      </c>
      <c r="E823" t="s">
        <v>183</v>
      </c>
      <c r="F823" t="s">
        <v>184</v>
      </c>
      <c r="G823" t="s">
        <v>80</v>
      </c>
      <c r="H823" t="s">
        <v>81</v>
      </c>
      <c r="I823" s="34">
        <v>11730</v>
      </c>
      <c r="J823" s="35">
        <v>-6</v>
      </c>
      <c r="K823" s="35">
        <v>0</v>
      </c>
      <c r="L823" s="35">
        <v>6</v>
      </c>
      <c r="M823" s="35">
        <v>7</v>
      </c>
      <c r="N823" s="35">
        <v>-2</v>
      </c>
      <c r="O823" s="35">
        <v>0</v>
      </c>
      <c r="P823" s="35">
        <v>0</v>
      </c>
      <c r="Q823" s="35">
        <v>0</v>
      </c>
      <c r="R823" s="35">
        <v>0</v>
      </c>
      <c r="S823" s="35">
        <v>0</v>
      </c>
      <c r="T823" s="35">
        <v>0</v>
      </c>
      <c r="U823" s="35">
        <v>0</v>
      </c>
      <c r="V823" s="34">
        <v>0</v>
      </c>
      <c r="W823" s="34">
        <f t="shared" si="192"/>
        <v>0</v>
      </c>
      <c r="X823" s="35">
        <v>0</v>
      </c>
      <c r="Y823" s="35">
        <v>0</v>
      </c>
      <c r="Z823" s="35">
        <v>0</v>
      </c>
      <c r="AA823" s="34">
        <v>0</v>
      </c>
      <c r="AB823" s="34">
        <v>0</v>
      </c>
      <c r="AC823" s="34">
        <v>0</v>
      </c>
      <c r="AD823" s="34">
        <v>0</v>
      </c>
      <c r="AE823" s="34">
        <f t="shared" si="193"/>
        <v>0</v>
      </c>
      <c r="AF823" s="34">
        <f t="shared" si="194"/>
        <v>9999</v>
      </c>
      <c r="AG823" s="34">
        <f t="shared" si="195"/>
        <v>9999</v>
      </c>
      <c r="AH823" s="34">
        <v>10656</v>
      </c>
      <c r="AI823" s="34">
        <v>0</v>
      </c>
      <c r="AJ823" s="35">
        <v>22464</v>
      </c>
      <c r="AK823" s="35">
        <v>0</v>
      </c>
      <c r="AL823" s="35">
        <v>0</v>
      </c>
      <c r="AM823" s="34">
        <v>1.5</v>
      </c>
      <c r="AN823" s="34">
        <f t="shared" si="196"/>
        <v>0</v>
      </c>
      <c r="AO823" s="35">
        <v>144</v>
      </c>
      <c r="AP823" s="35">
        <v>144</v>
      </c>
      <c r="AQ823" t="s">
        <v>82</v>
      </c>
      <c r="AR823">
        <v>2</v>
      </c>
      <c r="AS823" s="34">
        <v>0.53333333333333</v>
      </c>
      <c r="AT823" t="s">
        <v>83</v>
      </c>
      <c r="AU823" s="35">
        <f t="shared" si="206"/>
        <v>0</v>
      </c>
      <c r="AV823" s="35">
        <f t="shared" si="197"/>
        <v>0</v>
      </c>
      <c r="AW823" s="35">
        <f t="shared" si="198"/>
        <v>9999</v>
      </c>
      <c r="AX823" s="35">
        <f t="shared" si="199"/>
        <v>9999</v>
      </c>
      <c r="AY823" s="35">
        <f t="shared" si="200"/>
        <v>0</v>
      </c>
      <c r="AZ823" s="35">
        <f t="shared" si="201"/>
        <v>0</v>
      </c>
      <c r="BA823" s="27" t="str">
        <f t="shared" si="202"/>
        <v>Kelipatan Kirim/Master box &gt; 3x FC+index</v>
      </c>
      <c r="BB823" s="34">
        <v>0.00015</v>
      </c>
      <c r="BC823" s="34">
        <f t="shared" si="203"/>
        <v>0</v>
      </c>
      <c r="BD823" s="34" t="e">
        <f t="shared" si="204"/>
        <v>#REF!</v>
      </c>
      <c r="BE823" s="34">
        <v>0.06</v>
      </c>
      <c r="BF823" s="34">
        <f t="shared" si="207"/>
        <v>0</v>
      </c>
      <c r="BG823" s="34" t="e">
        <f t="shared" si="205"/>
        <v>#REF!</v>
      </c>
      <c r="BH823" t="str">
        <f>IF(AT823="UDARA","U","N")&amp;LEFT($C$4,2)&amp;MID($C$4,4,2)&amp;LEFT(A823,3)&amp;MID(E823,2,2)&amp;VLOOKUP(E823,Acuan_Reference!C:L,10,0)</f>
        <v>N1501BTM71S1</v>
      </c>
      <c r="BI823" t="s">
        <v>84</v>
      </c>
      <c r="BJ823" t="s">
        <v>119</v>
      </c>
      <c r="BK823" t="s">
        <v>86</v>
      </c>
      <c r="BL823" t="s">
        <v>87</v>
      </c>
    </row>
    <row r="824" hidden="1" spans="1:64">
      <c r="A824" t="s">
        <v>93</v>
      </c>
      <c r="B824" t="s">
        <v>75</v>
      </c>
      <c r="C824" t="s">
        <v>76</v>
      </c>
      <c r="D824" t="s">
        <v>180</v>
      </c>
      <c r="E824" t="s">
        <v>183</v>
      </c>
      <c r="F824" t="s">
        <v>184</v>
      </c>
      <c r="G824" t="s">
        <v>80</v>
      </c>
      <c r="H824" t="s">
        <v>81</v>
      </c>
      <c r="I824" s="34">
        <v>11730</v>
      </c>
      <c r="J824" s="35">
        <v>462</v>
      </c>
      <c r="K824" s="35">
        <v>547</v>
      </c>
      <c r="L824" s="35">
        <v>938</v>
      </c>
      <c r="M824" s="35">
        <v>1145</v>
      </c>
      <c r="N824" s="35">
        <v>519</v>
      </c>
      <c r="O824" s="35">
        <v>358</v>
      </c>
      <c r="P824" s="35">
        <v>972</v>
      </c>
      <c r="Q824" s="35">
        <v>672</v>
      </c>
      <c r="R824" s="35">
        <v>999</v>
      </c>
      <c r="S824" s="35">
        <v>520</v>
      </c>
      <c r="T824" s="35">
        <v>1154</v>
      </c>
      <c r="U824" s="35">
        <v>743</v>
      </c>
      <c r="V824" s="34">
        <v>805.66666666667</v>
      </c>
      <c r="W824" s="34">
        <f t="shared" si="192"/>
        <v>868.666666666667</v>
      </c>
      <c r="X824" s="35">
        <v>252</v>
      </c>
      <c r="Y824" s="35">
        <v>0</v>
      </c>
      <c r="Z824" s="35">
        <v>0</v>
      </c>
      <c r="AA824" s="34">
        <v>688</v>
      </c>
      <c r="AB824" s="34">
        <v>0</v>
      </c>
      <c r="AC824" s="34">
        <v>288</v>
      </c>
      <c r="AD824" s="34">
        <v>0</v>
      </c>
      <c r="AE824" s="34">
        <f t="shared" si="193"/>
        <v>976</v>
      </c>
      <c r="AF824" s="34">
        <f t="shared" si="194"/>
        <v>1.21141911460488</v>
      </c>
      <c r="AG824" s="34">
        <f t="shared" si="195"/>
        <v>1.12356101304681</v>
      </c>
      <c r="AH824" s="34">
        <v>10656</v>
      </c>
      <c r="AI824" s="34">
        <v>0</v>
      </c>
      <c r="AJ824" s="35">
        <v>22464</v>
      </c>
      <c r="AK824" s="35">
        <v>690</v>
      </c>
      <c r="AL824" s="35">
        <v>709</v>
      </c>
      <c r="AM824" s="34">
        <v>0.8</v>
      </c>
      <c r="AN824" s="34">
        <f t="shared" si="196"/>
        <v>694.933333333333</v>
      </c>
      <c r="AO824" s="35">
        <v>144</v>
      </c>
      <c r="AP824" s="35">
        <v>144</v>
      </c>
      <c r="AQ824" t="s">
        <v>82</v>
      </c>
      <c r="AR824">
        <v>4</v>
      </c>
      <c r="AS824" s="34">
        <v>0.066666666666667</v>
      </c>
      <c r="AT824" t="s">
        <v>83</v>
      </c>
      <c r="AU824" s="35">
        <f t="shared" si="206"/>
        <v>320.95</v>
      </c>
      <c r="AV824" s="35">
        <f t="shared" si="197"/>
        <v>432</v>
      </c>
      <c r="AW824" s="35">
        <f t="shared" si="198"/>
        <v>1.62087490406754</v>
      </c>
      <c r="AX824" s="35">
        <f t="shared" si="199"/>
        <v>0.804681504221028</v>
      </c>
      <c r="AY824" s="35">
        <f t="shared" si="200"/>
        <v>432</v>
      </c>
      <c r="AZ824" s="35">
        <f t="shared" si="201"/>
        <v>432</v>
      </c>
      <c r="BA824" s="27" t="str">
        <f t="shared" si="202"/>
        <v>3</v>
      </c>
      <c r="BB824" s="34">
        <v>0.00015</v>
      </c>
      <c r="BC824" s="34">
        <f t="shared" si="203"/>
        <v>0.0648</v>
      </c>
      <c r="BD824" s="34" t="e">
        <f t="shared" si="204"/>
        <v>#REF!</v>
      </c>
      <c r="BE824" s="34">
        <v>0.06</v>
      </c>
      <c r="BF824" s="34">
        <f t="shared" si="207"/>
        <v>25.92</v>
      </c>
      <c r="BG824" s="34" t="e">
        <f t="shared" si="205"/>
        <v>#REF!</v>
      </c>
      <c r="BH824" t="str">
        <f>IF(AT824="UDARA","U","N")&amp;LEFT($C$4,2)&amp;MID($C$4,4,2)&amp;LEFT(A824,3)&amp;MID(E824,2,2)&amp;VLOOKUP(E824,Acuan_Reference!C:L,10,0)</f>
        <v>N1501CRB71S1</v>
      </c>
      <c r="BI824" t="s">
        <v>84</v>
      </c>
      <c r="BJ824" t="s">
        <v>119</v>
      </c>
      <c r="BK824" t="s">
        <v>86</v>
      </c>
      <c r="BL824" t="s">
        <v>87</v>
      </c>
    </row>
    <row r="825" hidden="1" spans="1:64">
      <c r="A825" t="s">
        <v>94</v>
      </c>
      <c r="B825" t="s">
        <v>75</v>
      </c>
      <c r="C825" t="s">
        <v>76</v>
      </c>
      <c r="D825" t="s">
        <v>180</v>
      </c>
      <c r="E825" t="s">
        <v>183</v>
      </c>
      <c r="F825" t="s">
        <v>184</v>
      </c>
      <c r="G825" t="s">
        <v>80</v>
      </c>
      <c r="H825" t="s">
        <v>81</v>
      </c>
      <c r="I825" s="34">
        <v>11730</v>
      </c>
      <c r="J825" s="35">
        <v>182</v>
      </c>
      <c r="K825" s="35">
        <v>183</v>
      </c>
      <c r="L825" s="35">
        <v>134</v>
      </c>
      <c r="M825" s="35">
        <v>132</v>
      </c>
      <c r="N825" s="35">
        <v>77</v>
      </c>
      <c r="O825" s="35">
        <v>160</v>
      </c>
      <c r="P825" s="35">
        <v>173</v>
      </c>
      <c r="Q825" s="35">
        <v>114</v>
      </c>
      <c r="R825" s="35">
        <v>205</v>
      </c>
      <c r="S825" s="35">
        <v>197</v>
      </c>
      <c r="T825" s="35">
        <v>144</v>
      </c>
      <c r="U825" s="35">
        <v>277</v>
      </c>
      <c r="V825" s="34">
        <v>206</v>
      </c>
      <c r="W825" s="34">
        <f t="shared" si="192"/>
        <v>188.666666666667</v>
      </c>
      <c r="X825" s="35">
        <v>107</v>
      </c>
      <c r="Y825" s="35">
        <v>0</v>
      </c>
      <c r="Z825" s="35">
        <v>0</v>
      </c>
      <c r="AA825" s="34">
        <v>249</v>
      </c>
      <c r="AB825" s="34">
        <v>0</v>
      </c>
      <c r="AC825" s="34">
        <v>144</v>
      </c>
      <c r="AD825" s="34">
        <v>0</v>
      </c>
      <c r="AE825" s="34">
        <f t="shared" si="193"/>
        <v>393</v>
      </c>
      <c r="AF825" s="34">
        <f t="shared" si="194"/>
        <v>1.90776699029126</v>
      </c>
      <c r="AG825" s="34">
        <f t="shared" si="195"/>
        <v>2.08303886925795</v>
      </c>
      <c r="AH825" s="34">
        <v>10656</v>
      </c>
      <c r="AI825" s="34">
        <v>0</v>
      </c>
      <c r="AJ825" s="35">
        <v>22464</v>
      </c>
      <c r="AK825" s="35">
        <v>163</v>
      </c>
      <c r="AL825" s="35">
        <v>145</v>
      </c>
      <c r="AM825" s="34">
        <v>0.8</v>
      </c>
      <c r="AN825" s="34">
        <f t="shared" si="196"/>
        <v>150.933333333333</v>
      </c>
      <c r="AO825" s="35">
        <v>144</v>
      </c>
      <c r="AP825" s="35">
        <v>144</v>
      </c>
      <c r="AQ825" t="s">
        <v>82</v>
      </c>
      <c r="AR825">
        <v>8</v>
      </c>
      <c r="AS825" s="34">
        <v>0.13333333333333</v>
      </c>
      <c r="AT825" t="s">
        <v>83</v>
      </c>
      <c r="AU825" s="35">
        <f t="shared" si="206"/>
        <v>0</v>
      </c>
      <c r="AV825" s="35">
        <f t="shared" si="197"/>
        <v>0</v>
      </c>
      <c r="AW825" s="35">
        <f t="shared" si="198"/>
        <v>2.08303886925795</v>
      </c>
      <c r="AX825" s="35">
        <f t="shared" si="199"/>
        <v>1.31448763250883</v>
      </c>
      <c r="AY825" s="35">
        <f t="shared" si="200"/>
        <v>0</v>
      </c>
      <c r="AZ825" s="35">
        <f t="shared" si="201"/>
        <v>0</v>
      </c>
      <c r="BA825" s="27" t="str">
        <f t="shared" si="202"/>
        <v>3</v>
      </c>
      <c r="BB825" s="34">
        <v>0.00015</v>
      </c>
      <c r="BC825" s="34">
        <f t="shared" si="203"/>
        <v>0</v>
      </c>
      <c r="BD825" s="34" t="e">
        <f t="shared" si="204"/>
        <v>#REF!</v>
      </c>
      <c r="BE825" s="34">
        <v>0.06</v>
      </c>
      <c r="BF825" s="34">
        <f t="shared" si="207"/>
        <v>0</v>
      </c>
      <c r="BG825" s="34" t="e">
        <f t="shared" si="205"/>
        <v>#REF!</v>
      </c>
      <c r="BH825" t="str">
        <f>IF(AT825="UDARA","U","N")&amp;LEFT($C$4,2)&amp;MID($C$4,4,2)&amp;LEFT(A825,3)&amp;MID(E825,2,2)&amp;VLOOKUP(E825,Acuan_Reference!C:L,10,0)</f>
        <v>N1501DPS71S1</v>
      </c>
      <c r="BI825" t="s">
        <v>84</v>
      </c>
      <c r="BJ825" t="s">
        <v>119</v>
      </c>
      <c r="BK825" t="s">
        <v>86</v>
      </c>
      <c r="BL825" t="s">
        <v>87</v>
      </c>
    </row>
    <row r="826" hidden="1" spans="1:64">
      <c r="A826" t="s">
        <v>95</v>
      </c>
      <c r="B826" t="s">
        <v>75</v>
      </c>
      <c r="C826" t="s">
        <v>76</v>
      </c>
      <c r="D826" t="s">
        <v>180</v>
      </c>
      <c r="E826" t="s">
        <v>183</v>
      </c>
      <c r="F826" t="s">
        <v>184</v>
      </c>
      <c r="G826" t="s">
        <v>80</v>
      </c>
      <c r="H826" t="s">
        <v>81</v>
      </c>
      <c r="I826" s="34">
        <v>11730</v>
      </c>
      <c r="J826" s="35">
        <v>5618</v>
      </c>
      <c r="K826" s="35">
        <v>5520</v>
      </c>
      <c r="L826" s="35">
        <v>6324</v>
      </c>
      <c r="M826" s="35">
        <v>5061</v>
      </c>
      <c r="N826" s="35">
        <v>5788</v>
      </c>
      <c r="O826" s="35">
        <v>7914</v>
      </c>
      <c r="P826" s="35">
        <v>2801</v>
      </c>
      <c r="Q826" s="35">
        <v>3865</v>
      </c>
      <c r="R826" s="35">
        <v>4859</v>
      </c>
      <c r="S826" s="35">
        <v>4455</v>
      </c>
      <c r="T826" s="35">
        <v>4107</v>
      </c>
      <c r="U826" s="35">
        <v>5317</v>
      </c>
      <c r="V826" s="34">
        <v>4626.3333333333</v>
      </c>
      <c r="W826" s="34">
        <f t="shared" si="192"/>
        <v>4327.66666666667</v>
      </c>
      <c r="X826" s="35">
        <v>1927</v>
      </c>
      <c r="Y826" s="35">
        <v>0</v>
      </c>
      <c r="Z826" s="35">
        <v>0</v>
      </c>
      <c r="AA826" s="34">
        <v>2292</v>
      </c>
      <c r="AB826" s="34">
        <v>0</v>
      </c>
      <c r="AC826" s="34">
        <v>0</v>
      </c>
      <c r="AD826" s="34">
        <v>864</v>
      </c>
      <c r="AE826" s="34">
        <f t="shared" si="193"/>
        <v>3156</v>
      </c>
      <c r="AF826" s="34">
        <f t="shared" si="194"/>
        <v>0.682181713379931</v>
      </c>
      <c r="AG826" s="34">
        <f t="shared" si="195"/>
        <v>0.529615651236232</v>
      </c>
      <c r="AH826" s="34">
        <v>10656</v>
      </c>
      <c r="AI826" s="34">
        <v>0</v>
      </c>
      <c r="AJ826" s="35">
        <v>22464</v>
      </c>
      <c r="AK826" s="35">
        <v>4149</v>
      </c>
      <c r="AL826" s="35">
        <v>3559</v>
      </c>
      <c r="AM826" s="34">
        <v>0.25</v>
      </c>
      <c r="AN826" s="34">
        <f t="shared" si="196"/>
        <v>1081.91666666667</v>
      </c>
      <c r="AO826" s="35">
        <v>144</v>
      </c>
      <c r="AP826" s="35">
        <v>144</v>
      </c>
      <c r="AQ826" t="s">
        <v>82</v>
      </c>
      <c r="AR826">
        <v>12</v>
      </c>
      <c r="AS826" s="34">
        <v>0.033333333333333</v>
      </c>
      <c r="AT826" t="s">
        <v>83</v>
      </c>
      <c r="AU826" s="35">
        <f t="shared" si="206"/>
        <v>1113.6875</v>
      </c>
      <c r="AV826" s="35">
        <f t="shared" si="197"/>
        <v>1152</v>
      </c>
      <c r="AW826" s="35">
        <f t="shared" si="198"/>
        <v>0.995455595779096</v>
      </c>
      <c r="AX826" s="35">
        <f t="shared" si="199"/>
        <v>0.173072479396133</v>
      </c>
      <c r="AY826" s="35">
        <f t="shared" si="200"/>
        <v>1152</v>
      </c>
      <c r="AZ826" s="35">
        <f t="shared" si="201"/>
        <v>1152</v>
      </c>
      <c r="BA826" s="27" t="str">
        <f t="shared" si="202"/>
        <v>3</v>
      </c>
      <c r="BB826" s="34">
        <v>0.00015</v>
      </c>
      <c r="BC826" s="34">
        <f t="shared" si="203"/>
        <v>0.1728</v>
      </c>
      <c r="BD826" s="34" t="e">
        <f t="shared" si="204"/>
        <v>#REF!</v>
      </c>
      <c r="BE826" s="34">
        <v>0.06</v>
      </c>
      <c r="BF826" s="34">
        <f t="shared" si="207"/>
        <v>69.12</v>
      </c>
      <c r="BG826" s="34" t="e">
        <f t="shared" si="205"/>
        <v>#REF!</v>
      </c>
      <c r="BH826" t="str">
        <f>IF(AT826="UDARA","U","N")&amp;LEFT($C$4,2)&amp;MID($C$4,4,2)&amp;LEFT(A826,3)&amp;MID(E826,2,2)&amp;VLOOKUP(E826,Acuan_Reference!C:L,10,0)</f>
        <v>N1501JAK71S1</v>
      </c>
      <c r="BI826" t="s">
        <v>84</v>
      </c>
      <c r="BJ826" t="s">
        <v>119</v>
      </c>
      <c r="BK826" t="s">
        <v>86</v>
      </c>
      <c r="BL826" t="s">
        <v>87</v>
      </c>
    </row>
    <row r="827" hidden="1" spans="1:64">
      <c r="A827" t="s">
        <v>96</v>
      </c>
      <c r="B827" t="s">
        <v>75</v>
      </c>
      <c r="C827" t="s">
        <v>76</v>
      </c>
      <c r="D827" t="s">
        <v>180</v>
      </c>
      <c r="E827" t="s">
        <v>183</v>
      </c>
      <c r="F827" t="s">
        <v>184</v>
      </c>
      <c r="G827" t="s">
        <v>80</v>
      </c>
      <c r="H827" t="s">
        <v>81</v>
      </c>
      <c r="I827" s="34">
        <v>11730</v>
      </c>
      <c r="J827" s="35">
        <v>0</v>
      </c>
      <c r="K827" s="35">
        <v>0</v>
      </c>
      <c r="L827" s="35">
        <v>0</v>
      </c>
      <c r="M827" s="35">
        <v>0</v>
      </c>
      <c r="N827" s="35">
        <v>0</v>
      </c>
      <c r="O827" s="35">
        <v>0</v>
      </c>
      <c r="P827" s="35">
        <v>0</v>
      </c>
      <c r="Q827" s="35">
        <v>0</v>
      </c>
      <c r="R827" s="35">
        <v>0</v>
      </c>
      <c r="S827" s="35">
        <v>0</v>
      </c>
      <c r="T827" s="35">
        <v>0</v>
      </c>
      <c r="U827" s="35">
        <v>0</v>
      </c>
      <c r="V827" s="34">
        <v>0</v>
      </c>
      <c r="W827" s="34">
        <f t="shared" si="192"/>
        <v>0</v>
      </c>
      <c r="X827" s="35">
        <v>0</v>
      </c>
      <c r="Y827" s="35">
        <v>0</v>
      </c>
      <c r="Z827" s="35">
        <v>0</v>
      </c>
      <c r="AA827" s="34">
        <v>0</v>
      </c>
      <c r="AB827" s="34">
        <v>0</v>
      </c>
      <c r="AC827" s="34">
        <v>0</v>
      </c>
      <c r="AD827" s="34">
        <v>0</v>
      </c>
      <c r="AE827" s="34">
        <f t="shared" si="193"/>
        <v>0</v>
      </c>
      <c r="AF827" s="34">
        <f t="shared" si="194"/>
        <v>9999</v>
      </c>
      <c r="AG827" s="34">
        <f t="shared" si="195"/>
        <v>9999</v>
      </c>
      <c r="AH827" s="34">
        <v>10656</v>
      </c>
      <c r="AI827" s="34">
        <v>0</v>
      </c>
      <c r="AJ827" s="35">
        <v>22464</v>
      </c>
      <c r="AK827" s="35">
        <v>0</v>
      </c>
      <c r="AL827" s="35">
        <v>0</v>
      </c>
      <c r="AM827" s="34">
        <v>1.2</v>
      </c>
      <c r="AN827" s="34">
        <f t="shared" si="196"/>
        <v>0</v>
      </c>
      <c r="AO827" s="35">
        <v>144</v>
      </c>
      <c r="AP827" s="35">
        <v>144</v>
      </c>
      <c r="AQ827" t="s">
        <v>82</v>
      </c>
      <c r="AR827">
        <v>2</v>
      </c>
      <c r="AS827" s="34">
        <v>0.2</v>
      </c>
      <c r="AT827" t="s">
        <v>83</v>
      </c>
      <c r="AU827" s="35">
        <f t="shared" si="206"/>
        <v>0</v>
      </c>
      <c r="AV827" s="35">
        <f t="shared" si="197"/>
        <v>0</v>
      </c>
      <c r="AW827" s="35">
        <f t="shared" si="198"/>
        <v>9999</v>
      </c>
      <c r="AX827" s="35">
        <f t="shared" si="199"/>
        <v>9999</v>
      </c>
      <c r="AY827" s="35">
        <f t="shared" si="200"/>
        <v>0</v>
      </c>
      <c r="AZ827" s="35">
        <f t="shared" si="201"/>
        <v>0</v>
      </c>
      <c r="BA827" s="27" t="str">
        <f t="shared" si="202"/>
        <v>Kelipatan Kirim/Master box &gt; 3x FC+index</v>
      </c>
      <c r="BB827" s="34">
        <v>0.00015</v>
      </c>
      <c r="BC827" s="34">
        <f t="shared" si="203"/>
        <v>0</v>
      </c>
      <c r="BD827" s="34" t="e">
        <f t="shared" si="204"/>
        <v>#REF!</v>
      </c>
      <c r="BE827" s="34">
        <v>0.06</v>
      </c>
      <c r="BF827" s="34">
        <f t="shared" si="207"/>
        <v>0</v>
      </c>
      <c r="BG827" s="34" t="e">
        <f t="shared" si="205"/>
        <v>#REF!</v>
      </c>
      <c r="BH827" t="str">
        <f>IF(AT827="UDARA","U","N")&amp;LEFT($C$4,2)&amp;MID($C$4,4,2)&amp;LEFT(A827,3)&amp;MID(E827,2,2)&amp;VLOOKUP(E827,Acuan_Reference!C:L,10,0)</f>
        <v>N1501JBI71S1</v>
      </c>
      <c r="BI827" t="s">
        <v>84</v>
      </c>
      <c r="BJ827" t="s">
        <v>119</v>
      </c>
      <c r="BK827" t="s">
        <v>86</v>
      </c>
      <c r="BL827" t="s">
        <v>87</v>
      </c>
    </row>
    <row r="828" hidden="1" spans="1:64">
      <c r="A828" t="s">
        <v>97</v>
      </c>
      <c r="B828" t="s">
        <v>75</v>
      </c>
      <c r="C828" t="s">
        <v>76</v>
      </c>
      <c r="D828" t="s">
        <v>180</v>
      </c>
      <c r="E828" t="s">
        <v>183</v>
      </c>
      <c r="F828" t="s">
        <v>184</v>
      </c>
      <c r="G828" t="s">
        <v>80</v>
      </c>
      <c r="H828" t="s">
        <v>81</v>
      </c>
      <c r="I828" s="34">
        <v>11730</v>
      </c>
      <c r="J828" s="35">
        <v>3920</v>
      </c>
      <c r="K828" s="35">
        <v>3336</v>
      </c>
      <c r="L828" s="35">
        <v>2968</v>
      </c>
      <c r="M828" s="35">
        <v>2465</v>
      </c>
      <c r="N828" s="35">
        <v>2295</v>
      </c>
      <c r="O828" s="35">
        <v>1662</v>
      </c>
      <c r="P828" s="35">
        <v>1910</v>
      </c>
      <c r="Q828" s="35">
        <v>3040</v>
      </c>
      <c r="R828" s="35">
        <v>1864</v>
      </c>
      <c r="S828" s="35">
        <v>5860</v>
      </c>
      <c r="T828" s="35">
        <v>3863</v>
      </c>
      <c r="U828" s="35">
        <v>5425</v>
      </c>
      <c r="V828" s="34">
        <v>5049.3333333333</v>
      </c>
      <c r="W828" s="34">
        <f t="shared" si="192"/>
        <v>4120.33333333333</v>
      </c>
      <c r="X828" s="35">
        <v>762</v>
      </c>
      <c r="Y828" s="35">
        <v>0</v>
      </c>
      <c r="Z828" s="35">
        <v>0</v>
      </c>
      <c r="AA828" s="34">
        <v>3599</v>
      </c>
      <c r="AB828" s="34">
        <v>0</v>
      </c>
      <c r="AC828" s="34">
        <v>864</v>
      </c>
      <c r="AD828" s="34">
        <v>0</v>
      </c>
      <c r="AE828" s="34">
        <f t="shared" si="193"/>
        <v>4463</v>
      </c>
      <c r="AF828" s="34">
        <f t="shared" si="194"/>
        <v>0.883879059941912</v>
      </c>
      <c r="AG828" s="34">
        <f t="shared" si="195"/>
        <v>1.08316479249252</v>
      </c>
      <c r="AH828" s="34">
        <v>10656</v>
      </c>
      <c r="AI828" s="34">
        <v>0</v>
      </c>
      <c r="AJ828" s="35">
        <v>22464</v>
      </c>
      <c r="AK828" s="35">
        <v>3389</v>
      </c>
      <c r="AL828" s="35">
        <v>3073</v>
      </c>
      <c r="AM828" s="34">
        <v>0.5</v>
      </c>
      <c r="AN828" s="34">
        <f t="shared" si="196"/>
        <v>2060.16666666667</v>
      </c>
      <c r="AO828" s="35">
        <v>144</v>
      </c>
      <c r="AP828" s="35">
        <v>144</v>
      </c>
      <c r="AQ828" t="s">
        <v>82</v>
      </c>
      <c r="AR828">
        <v>20</v>
      </c>
      <c r="AS828" s="34">
        <v>0.033333333333333</v>
      </c>
      <c r="AT828" t="s">
        <v>83</v>
      </c>
      <c r="AU828" s="35">
        <f t="shared" si="206"/>
        <v>502.625</v>
      </c>
      <c r="AV828" s="35">
        <f t="shared" si="197"/>
        <v>576</v>
      </c>
      <c r="AW828" s="35">
        <f t="shared" si="198"/>
        <v>1.22295930749939</v>
      </c>
      <c r="AX828" s="35">
        <f t="shared" si="199"/>
        <v>0.477145861985276</v>
      </c>
      <c r="AY828" s="35">
        <f t="shared" si="200"/>
        <v>576</v>
      </c>
      <c r="AZ828" s="35">
        <f t="shared" si="201"/>
        <v>576</v>
      </c>
      <c r="BA828" s="27" t="str">
        <f t="shared" si="202"/>
        <v>3</v>
      </c>
      <c r="BB828" s="34">
        <v>0.00015</v>
      </c>
      <c r="BC828" s="34">
        <f t="shared" si="203"/>
        <v>0.0864</v>
      </c>
      <c r="BD828" s="34" t="e">
        <f t="shared" si="204"/>
        <v>#REF!</v>
      </c>
      <c r="BE828" s="34">
        <v>0.06</v>
      </c>
      <c r="BF828" s="34">
        <f t="shared" si="207"/>
        <v>34.56</v>
      </c>
      <c r="BG828" s="34" t="e">
        <f t="shared" si="205"/>
        <v>#REF!</v>
      </c>
      <c r="BH828" t="str">
        <f>IF(AT828="UDARA","U","N")&amp;LEFT($C$4,2)&amp;MID($C$4,4,2)&amp;LEFT(A828,3)&amp;MID(E828,2,2)&amp;VLOOKUP(E828,Acuan_Reference!C:L,10,0)</f>
        <v>N1501JKT71S1</v>
      </c>
      <c r="BI828" t="s">
        <v>84</v>
      </c>
      <c r="BJ828" t="s">
        <v>119</v>
      </c>
      <c r="BK828" t="s">
        <v>86</v>
      </c>
      <c r="BL828" t="s">
        <v>87</v>
      </c>
    </row>
    <row r="829" hidden="1" spans="1:64">
      <c r="A829" t="s">
        <v>98</v>
      </c>
      <c r="B829" t="s">
        <v>75</v>
      </c>
      <c r="C829" t="s">
        <v>76</v>
      </c>
      <c r="D829" t="s">
        <v>180</v>
      </c>
      <c r="E829" t="s">
        <v>183</v>
      </c>
      <c r="F829" t="s">
        <v>184</v>
      </c>
      <c r="G829" t="s">
        <v>80</v>
      </c>
      <c r="H829" t="s">
        <v>81</v>
      </c>
      <c r="I829" s="34">
        <v>11730</v>
      </c>
      <c r="J829" s="35">
        <v>39</v>
      </c>
      <c r="K829" s="35">
        <v>18</v>
      </c>
      <c r="L829" s="35">
        <v>15</v>
      </c>
      <c r="M829" s="35">
        <v>27</v>
      </c>
      <c r="N829" s="35">
        <v>16</v>
      </c>
      <c r="O829" s="35">
        <v>0</v>
      </c>
      <c r="P829" s="35">
        <v>6</v>
      </c>
      <c r="Q829" s="35">
        <v>0</v>
      </c>
      <c r="R829" s="35">
        <v>0</v>
      </c>
      <c r="S829" s="35">
        <v>0</v>
      </c>
      <c r="T829" s="35">
        <v>12</v>
      </c>
      <c r="U829" s="35">
        <v>93</v>
      </c>
      <c r="V829" s="34">
        <v>35</v>
      </c>
      <c r="W829" s="34">
        <f t="shared" si="192"/>
        <v>36.3333333333333</v>
      </c>
      <c r="X829" s="35">
        <v>12</v>
      </c>
      <c r="Y829" s="35">
        <v>0</v>
      </c>
      <c r="Z829" s="35">
        <v>0</v>
      </c>
      <c r="AA829" s="34">
        <v>22</v>
      </c>
      <c r="AB829" s="34">
        <v>0</v>
      </c>
      <c r="AC829" s="34">
        <v>0</v>
      </c>
      <c r="AD829" s="34">
        <v>0</v>
      </c>
      <c r="AE829" s="34">
        <f t="shared" si="193"/>
        <v>22</v>
      </c>
      <c r="AF829" s="34">
        <f t="shared" si="194"/>
        <v>0.628571428571429</v>
      </c>
      <c r="AG829" s="34">
        <f t="shared" si="195"/>
        <v>0.605504587155963</v>
      </c>
      <c r="AH829" s="34">
        <v>10656</v>
      </c>
      <c r="AI829" s="34">
        <v>0</v>
      </c>
      <c r="AJ829" s="35">
        <v>22464</v>
      </c>
      <c r="AK829" s="35">
        <v>0</v>
      </c>
      <c r="AL829" s="35">
        <v>4</v>
      </c>
      <c r="AM829" s="34">
        <v>0.9</v>
      </c>
      <c r="AN829" s="34">
        <f t="shared" si="196"/>
        <v>32.7</v>
      </c>
      <c r="AO829" s="35">
        <v>144</v>
      </c>
      <c r="AP829" s="35">
        <v>144</v>
      </c>
      <c r="AQ829" t="s">
        <v>82</v>
      </c>
      <c r="AR829">
        <v>4</v>
      </c>
      <c r="AS829" s="34">
        <v>0.1</v>
      </c>
      <c r="AT829" t="s">
        <v>83</v>
      </c>
      <c r="AU829" s="35">
        <f t="shared" si="206"/>
        <v>11.025</v>
      </c>
      <c r="AV829" s="35">
        <f t="shared" si="197"/>
        <v>144</v>
      </c>
      <c r="AW829" s="35">
        <f t="shared" si="198"/>
        <v>4.56880733944954</v>
      </c>
      <c r="AX829" s="35">
        <f t="shared" si="199"/>
        <v>4.45871559633027</v>
      </c>
      <c r="AY829" s="35">
        <f t="shared" si="200"/>
        <v>0</v>
      </c>
      <c r="AZ829" s="35">
        <f t="shared" si="201"/>
        <v>0</v>
      </c>
      <c r="BA829" s="27" t="str">
        <f t="shared" si="202"/>
        <v>Kelipatan Kirim/Master box &gt; 3x FC+index</v>
      </c>
      <c r="BB829" s="34">
        <v>0.00015</v>
      </c>
      <c r="BC829" s="34">
        <f t="shared" si="203"/>
        <v>0</v>
      </c>
      <c r="BD829" s="34" t="e">
        <f t="shared" si="204"/>
        <v>#REF!</v>
      </c>
      <c r="BE829" s="34">
        <v>0.06</v>
      </c>
      <c r="BF829" s="34">
        <f t="shared" si="207"/>
        <v>0</v>
      </c>
      <c r="BG829" s="34" t="e">
        <f t="shared" si="205"/>
        <v>#REF!</v>
      </c>
      <c r="BH829" t="str">
        <f>IF(AT829="UDARA","U","N")&amp;LEFT($C$4,2)&amp;MID($C$4,4,2)&amp;LEFT(A829,3)&amp;MID(E829,2,2)&amp;VLOOKUP(E829,Acuan_Reference!C:L,10,0)</f>
        <v>N1501JMR71S1</v>
      </c>
      <c r="BI829" t="s">
        <v>84</v>
      </c>
      <c r="BJ829" t="s">
        <v>119</v>
      </c>
      <c r="BK829" t="s">
        <v>86</v>
      </c>
      <c r="BL829" t="s">
        <v>87</v>
      </c>
    </row>
    <row r="830" hidden="1" spans="1:64">
      <c r="A830" t="s">
        <v>99</v>
      </c>
      <c r="B830" t="s">
        <v>75</v>
      </c>
      <c r="C830" t="s">
        <v>76</v>
      </c>
      <c r="D830" t="s">
        <v>180</v>
      </c>
      <c r="E830" t="s">
        <v>183</v>
      </c>
      <c r="F830" t="s">
        <v>184</v>
      </c>
      <c r="G830" t="s">
        <v>80</v>
      </c>
      <c r="H830" t="s">
        <v>81</v>
      </c>
      <c r="I830" s="34">
        <v>11730</v>
      </c>
      <c r="J830" s="35">
        <v>456</v>
      </c>
      <c r="K830" s="35">
        <v>466</v>
      </c>
      <c r="L830" s="35">
        <v>435</v>
      </c>
      <c r="M830" s="35">
        <v>555</v>
      </c>
      <c r="N830" s="35">
        <v>342</v>
      </c>
      <c r="O830" s="35">
        <v>301</v>
      </c>
      <c r="P830" s="35">
        <v>587</v>
      </c>
      <c r="Q830" s="35">
        <v>599</v>
      </c>
      <c r="R830" s="35">
        <v>256</v>
      </c>
      <c r="S830" s="35">
        <v>898</v>
      </c>
      <c r="T830" s="35">
        <v>610</v>
      </c>
      <c r="U830" s="35">
        <v>716</v>
      </c>
      <c r="V830" s="34">
        <v>741.33333333333</v>
      </c>
      <c r="W830" s="34">
        <f t="shared" si="192"/>
        <v>598</v>
      </c>
      <c r="X830" s="35">
        <v>280</v>
      </c>
      <c r="Y830" s="35">
        <v>0</v>
      </c>
      <c r="Z830" s="35">
        <v>0</v>
      </c>
      <c r="AA830" s="34">
        <v>752</v>
      </c>
      <c r="AB830" s="34">
        <v>0</v>
      </c>
      <c r="AC830" s="34">
        <v>144</v>
      </c>
      <c r="AD830" s="34">
        <v>144</v>
      </c>
      <c r="AE830" s="34">
        <f t="shared" si="193"/>
        <v>1040</v>
      </c>
      <c r="AF830" s="34">
        <f t="shared" si="194"/>
        <v>1.40287769784173</v>
      </c>
      <c r="AG830" s="34">
        <f t="shared" si="195"/>
        <v>1.49832775919732</v>
      </c>
      <c r="AH830" s="34">
        <v>10656</v>
      </c>
      <c r="AI830" s="34">
        <v>0</v>
      </c>
      <c r="AJ830" s="35">
        <v>22464</v>
      </c>
      <c r="AK830" s="35">
        <v>553</v>
      </c>
      <c r="AL830" s="35">
        <v>468</v>
      </c>
      <c r="AM830" s="34">
        <v>1.1</v>
      </c>
      <c r="AN830" s="34">
        <f t="shared" si="196"/>
        <v>657.8</v>
      </c>
      <c r="AO830" s="35">
        <v>144</v>
      </c>
      <c r="AP830" s="35">
        <v>144</v>
      </c>
      <c r="AQ830" t="s">
        <v>82</v>
      </c>
      <c r="AR830">
        <v>4</v>
      </c>
      <c r="AS830" s="34">
        <v>0.33333333333333</v>
      </c>
      <c r="AT830" t="s">
        <v>83</v>
      </c>
      <c r="AU830" s="35">
        <f t="shared" si="206"/>
        <v>64.3500000000001</v>
      </c>
      <c r="AV830" s="35">
        <f t="shared" si="197"/>
        <v>144</v>
      </c>
      <c r="AW830" s="35">
        <f t="shared" si="198"/>
        <v>1.97993311036789</v>
      </c>
      <c r="AX830" s="35">
        <f t="shared" si="199"/>
        <v>1.19732441471572</v>
      </c>
      <c r="AY830" s="35">
        <f t="shared" si="200"/>
        <v>144</v>
      </c>
      <c r="AZ830" s="35">
        <f t="shared" si="201"/>
        <v>144</v>
      </c>
      <c r="BA830" s="27" t="str">
        <f t="shared" si="202"/>
        <v>3</v>
      </c>
      <c r="BB830" s="34">
        <v>0.00015</v>
      </c>
      <c r="BC830" s="34">
        <f t="shared" si="203"/>
        <v>0.0216</v>
      </c>
      <c r="BD830" s="34" t="e">
        <f t="shared" si="204"/>
        <v>#REF!</v>
      </c>
      <c r="BE830" s="34">
        <v>0.06</v>
      </c>
      <c r="BF830" s="34">
        <f t="shared" si="207"/>
        <v>8.64</v>
      </c>
      <c r="BG830" s="34" t="e">
        <f t="shared" si="205"/>
        <v>#REF!</v>
      </c>
      <c r="BH830" t="str">
        <f>IF(AT830="UDARA","U","N")&amp;LEFT($C$4,2)&amp;MID($C$4,4,2)&amp;LEFT(A830,3)&amp;MID(E830,2,2)&amp;VLOOKUP(E830,Acuan_Reference!C:L,10,0)</f>
        <v>N1501MDN71S1</v>
      </c>
      <c r="BI830" t="s">
        <v>84</v>
      </c>
      <c r="BJ830" t="s">
        <v>119</v>
      </c>
      <c r="BK830" t="s">
        <v>86</v>
      </c>
      <c r="BL830" t="s">
        <v>87</v>
      </c>
    </row>
    <row r="831" hidden="1" spans="1:64">
      <c r="A831" t="s">
        <v>100</v>
      </c>
      <c r="B831" t="s">
        <v>75</v>
      </c>
      <c r="C831" t="s">
        <v>76</v>
      </c>
      <c r="D831" t="s">
        <v>180</v>
      </c>
      <c r="E831" t="s">
        <v>183</v>
      </c>
      <c r="F831" t="s">
        <v>184</v>
      </c>
      <c r="G831" t="s">
        <v>80</v>
      </c>
      <c r="H831" t="s">
        <v>81</v>
      </c>
      <c r="I831" s="34">
        <v>11730</v>
      </c>
      <c r="J831" s="35">
        <v>1</v>
      </c>
      <c r="K831" s="35">
        <v>66</v>
      </c>
      <c r="L831" s="35">
        <v>1</v>
      </c>
      <c r="M831" s="35">
        <v>27</v>
      </c>
      <c r="N831" s="35">
        <v>11</v>
      </c>
      <c r="O831" s="35">
        <v>26</v>
      </c>
      <c r="P831" s="35">
        <v>0</v>
      </c>
      <c r="Q831" s="35">
        <v>0</v>
      </c>
      <c r="R831" s="35">
        <v>12</v>
      </c>
      <c r="S831" s="35">
        <v>12</v>
      </c>
      <c r="T831" s="35">
        <v>12</v>
      </c>
      <c r="U831" s="35">
        <v>0</v>
      </c>
      <c r="V831" s="34">
        <v>8</v>
      </c>
      <c r="W831" s="34">
        <f t="shared" ref="W831:W894" si="208">AVERAGE(T831,U831,AL831)</f>
        <v>7.33333333333333</v>
      </c>
      <c r="X831" s="35">
        <v>0</v>
      </c>
      <c r="Y831" s="35">
        <v>0</v>
      </c>
      <c r="Z831" s="35">
        <v>0</v>
      </c>
      <c r="AA831" s="34">
        <v>111</v>
      </c>
      <c r="AB831" s="34">
        <v>0</v>
      </c>
      <c r="AC831" s="34">
        <v>0</v>
      </c>
      <c r="AD831" s="34">
        <v>0</v>
      </c>
      <c r="AE831" s="34">
        <f t="shared" ref="AE831:AE894" si="209">Z831+AA831+AC831+AD831</f>
        <v>111</v>
      </c>
      <c r="AF831" s="34">
        <f t="shared" ref="AF831:AF894" si="210">IFERROR(IF(V831&lt;0,9999,AE831/V831),9999)</f>
        <v>13.875</v>
      </c>
      <c r="AG831" s="34">
        <f t="shared" ref="AG831:AG894" si="211">IFERROR(IF(W831&lt;0,9999,(Z831+AA831+AC831)/W831),9999)</f>
        <v>15.1363636363636</v>
      </c>
      <c r="AH831" s="34">
        <v>10656</v>
      </c>
      <c r="AI831" s="34">
        <v>0</v>
      </c>
      <c r="AJ831" s="35">
        <v>22464</v>
      </c>
      <c r="AK831" s="35">
        <v>8</v>
      </c>
      <c r="AL831" s="35">
        <v>10</v>
      </c>
      <c r="AM831" s="34">
        <v>1.5</v>
      </c>
      <c r="AN831" s="34">
        <f t="shared" ref="AN831:AN894" si="212">IF(AM831*W831&lt;0,0,AM831*W831)</f>
        <v>11</v>
      </c>
      <c r="AO831" s="35">
        <v>144</v>
      </c>
      <c r="AP831" s="35">
        <v>144</v>
      </c>
      <c r="AQ831" t="s">
        <v>82</v>
      </c>
      <c r="AR831">
        <v>2</v>
      </c>
      <c r="AS831" s="34">
        <v>0.76666666666667</v>
      </c>
      <c r="AT831" t="s">
        <v>83</v>
      </c>
      <c r="AU831" s="35">
        <f t="shared" si="206"/>
        <v>0</v>
      </c>
      <c r="AV831" s="35">
        <f t="shared" ref="AV831:AV894" si="213">IFERROR(ROUNDUP(AU831/AO831,0)*AO831,9999)</f>
        <v>0</v>
      </c>
      <c r="AW831" s="35">
        <f t="shared" ref="AW831:AW894" si="214">IFERROR(IF(W831&lt;0,9999,((ROUNDUP(AU831/AO831,0)*AO831)+AE831)/W831),9999)</f>
        <v>15.1363636363636</v>
      </c>
      <c r="AX831" s="35">
        <f t="shared" ref="AX831:AX894" si="215">IFERROR(IF(W831&lt;0,9999,((ROUNDUP(AU831/AP831,0)*AP831)+AE831-AL831)/W831),9999)</f>
        <v>13.7727272727273</v>
      </c>
      <c r="AY831" s="35">
        <f t="shared" ref="AY831:AY894" si="216">IF(H831="DROPPING",IF(AND(AW831&gt;3,AX831&gt;3),0,IF(AND(AW831&lt;=3,AX831&lt;=3),ROUNDUP(AU831/AO831,0)*AO831,ROUNDUP(AU831/AP831,0)*AP831)),0)</f>
        <v>0</v>
      </c>
      <c r="AZ831" s="35">
        <f t="shared" ref="AZ831:AZ894" si="217">IF(AH831&lt;=0,0,IF(H831="DROPPING",IF(AND(AW831&gt;3,AX831&gt;3),0,IF(AND(AW831&lt;=3,AX831&lt;=3),ROUNDUP(AU831/AO831,0)*AO831,ROUNDUP(AU831/AP831,0)*AP831)),0))</f>
        <v>0</v>
      </c>
      <c r="BA831" s="27" t="str">
        <f t="shared" ref="BA831:BA894" si="218">IF(AND(AW831&gt;3,AX831&gt;3),"Kelipatan Kirim/Master box &gt; 3x FC+index",IF(AF831&lt;=AS831,"1",IF(AND(AF831&gt;AS831,AF831&lt;=AM831),"2","3")))</f>
        <v>Kelipatan Kirim/Master box &gt; 3x FC+index</v>
      </c>
      <c r="BB831" s="34">
        <v>0.00015</v>
      </c>
      <c r="BC831" s="34">
        <f t="shared" ref="BC831:BC894" si="219">BB831*AZ831</f>
        <v>0</v>
      </c>
      <c r="BD831" s="34" t="e">
        <f t="shared" si="204"/>
        <v>#REF!</v>
      </c>
      <c r="BE831" s="34">
        <v>0.06</v>
      </c>
      <c r="BF831" s="34">
        <f t="shared" si="207"/>
        <v>0</v>
      </c>
      <c r="BG831" s="34" t="e">
        <f t="shared" si="205"/>
        <v>#REF!</v>
      </c>
      <c r="BH831" t="str">
        <f>IF(AT831="UDARA","U","N")&amp;LEFT($C$4,2)&amp;MID($C$4,4,2)&amp;LEFT(A831,3)&amp;MID(E831,2,2)&amp;VLOOKUP(E831,Acuan_Reference!C:L,10,0)</f>
        <v>N1501MDO71S1</v>
      </c>
      <c r="BI831" t="s">
        <v>84</v>
      </c>
      <c r="BJ831" t="s">
        <v>119</v>
      </c>
      <c r="BK831" t="s">
        <v>86</v>
      </c>
      <c r="BL831" t="s">
        <v>87</v>
      </c>
    </row>
    <row r="832" hidden="1" spans="1:64">
      <c r="A832" t="s">
        <v>101</v>
      </c>
      <c r="B832" t="s">
        <v>75</v>
      </c>
      <c r="C832" t="s">
        <v>76</v>
      </c>
      <c r="D832" t="s">
        <v>180</v>
      </c>
      <c r="E832" t="s">
        <v>183</v>
      </c>
      <c r="F832" t="s">
        <v>184</v>
      </c>
      <c r="G832" t="s">
        <v>80</v>
      </c>
      <c r="H832" t="s">
        <v>81</v>
      </c>
      <c r="I832" s="34">
        <v>11730</v>
      </c>
      <c r="J832" s="35">
        <v>283</v>
      </c>
      <c r="K832" s="35">
        <v>408</v>
      </c>
      <c r="L832" s="35">
        <v>223</v>
      </c>
      <c r="M832" s="35">
        <v>401</v>
      </c>
      <c r="N832" s="35">
        <v>331</v>
      </c>
      <c r="O832" s="35">
        <v>358</v>
      </c>
      <c r="P832" s="35">
        <v>689</v>
      </c>
      <c r="Q832" s="35">
        <v>443</v>
      </c>
      <c r="R832" s="35">
        <v>442</v>
      </c>
      <c r="S832" s="35">
        <v>245</v>
      </c>
      <c r="T832" s="35">
        <v>575</v>
      </c>
      <c r="U832" s="35">
        <v>406</v>
      </c>
      <c r="V832" s="34">
        <v>408.66666666667</v>
      </c>
      <c r="W832" s="34">
        <f t="shared" si="208"/>
        <v>438.666666666667</v>
      </c>
      <c r="X832" s="35">
        <v>120</v>
      </c>
      <c r="Y832" s="35">
        <v>0</v>
      </c>
      <c r="Z832" s="35">
        <v>0</v>
      </c>
      <c r="AA832" s="34">
        <v>450</v>
      </c>
      <c r="AB832" s="34">
        <v>0</v>
      </c>
      <c r="AC832" s="34">
        <v>432</v>
      </c>
      <c r="AD832" s="34">
        <v>144</v>
      </c>
      <c r="AE832" s="34">
        <f t="shared" si="209"/>
        <v>1026</v>
      </c>
      <c r="AF832" s="34">
        <f t="shared" si="210"/>
        <v>2.51060358890699</v>
      </c>
      <c r="AG832" s="34">
        <f t="shared" si="211"/>
        <v>2.01063829787234</v>
      </c>
      <c r="AH832" s="34">
        <v>10656</v>
      </c>
      <c r="AI832" s="34">
        <v>0</v>
      </c>
      <c r="AJ832" s="35">
        <v>22464</v>
      </c>
      <c r="AK832" s="35">
        <v>356</v>
      </c>
      <c r="AL832" s="35">
        <v>335</v>
      </c>
      <c r="AM832" s="34">
        <v>1.3</v>
      </c>
      <c r="AN832" s="34">
        <f t="shared" si="212"/>
        <v>570.266666666667</v>
      </c>
      <c r="AO832" s="35">
        <v>144</v>
      </c>
      <c r="AP832" s="35">
        <v>144</v>
      </c>
      <c r="AQ832" t="s">
        <v>82</v>
      </c>
      <c r="AR832">
        <v>4</v>
      </c>
      <c r="AS832" s="34">
        <v>0.5</v>
      </c>
      <c r="AT832" t="s">
        <v>83</v>
      </c>
      <c r="AU832" s="35">
        <f t="shared" si="206"/>
        <v>0</v>
      </c>
      <c r="AV832" s="35">
        <f t="shared" si="213"/>
        <v>0</v>
      </c>
      <c r="AW832" s="35">
        <f t="shared" si="214"/>
        <v>2.33890577507599</v>
      </c>
      <c r="AX832" s="35">
        <f t="shared" si="215"/>
        <v>1.57522796352584</v>
      </c>
      <c r="AY832" s="35">
        <f t="shared" si="216"/>
        <v>0</v>
      </c>
      <c r="AZ832" s="35">
        <f t="shared" si="217"/>
        <v>0</v>
      </c>
      <c r="BA832" s="27" t="str">
        <f t="shared" si="218"/>
        <v>3</v>
      </c>
      <c r="BB832" s="34">
        <v>0.00015</v>
      </c>
      <c r="BC832" s="34">
        <f t="shared" si="219"/>
        <v>0</v>
      </c>
      <c r="BD832" s="34" t="e">
        <f t="shared" ref="BD832:BD895" si="220">BD831+BC832</f>
        <v>#REF!</v>
      </c>
      <c r="BE832" s="34">
        <v>0.06</v>
      </c>
      <c r="BF832" s="34">
        <f t="shared" si="207"/>
        <v>0</v>
      </c>
      <c r="BG832" s="34" t="e">
        <f t="shared" ref="BG832:BG895" si="221">BG831+BF832</f>
        <v>#REF!</v>
      </c>
      <c r="BH832" t="str">
        <f>IF(AT832="UDARA","U","N")&amp;LEFT($C$4,2)&amp;MID($C$4,4,2)&amp;LEFT(A832,3)&amp;MID(E832,2,2)&amp;VLOOKUP(E832,Acuan_Reference!C:L,10,0)</f>
        <v>N1501MKS71S1</v>
      </c>
      <c r="BI832" t="s">
        <v>84</v>
      </c>
      <c r="BJ832" t="s">
        <v>119</v>
      </c>
      <c r="BK832" t="s">
        <v>86</v>
      </c>
      <c r="BL832" t="s">
        <v>87</v>
      </c>
    </row>
    <row r="833" hidden="1" spans="1:64">
      <c r="A833" t="s">
        <v>102</v>
      </c>
      <c r="B833" t="s">
        <v>75</v>
      </c>
      <c r="C833" t="s">
        <v>76</v>
      </c>
      <c r="D833" t="s">
        <v>180</v>
      </c>
      <c r="E833" t="s">
        <v>183</v>
      </c>
      <c r="F833" t="s">
        <v>184</v>
      </c>
      <c r="G833" t="s">
        <v>80</v>
      </c>
      <c r="H833" t="s">
        <v>81</v>
      </c>
      <c r="I833" s="34">
        <v>11730</v>
      </c>
      <c r="J833" s="35">
        <v>373</v>
      </c>
      <c r="K833" s="35">
        <v>177</v>
      </c>
      <c r="L833" s="35">
        <v>273</v>
      </c>
      <c r="M833" s="35">
        <v>281</v>
      </c>
      <c r="N833" s="35">
        <v>187</v>
      </c>
      <c r="O833" s="35">
        <v>106</v>
      </c>
      <c r="P833" s="35">
        <v>511</v>
      </c>
      <c r="Q833" s="35">
        <v>387</v>
      </c>
      <c r="R833" s="35">
        <v>406</v>
      </c>
      <c r="S833" s="35">
        <v>250</v>
      </c>
      <c r="T833" s="35">
        <v>172</v>
      </c>
      <c r="U833" s="35">
        <v>304</v>
      </c>
      <c r="V833" s="34">
        <v>242</v>
      </c>
      <c r="W833" s="34">
        <f t="shared" si="208"/>
        <v>232</v>
      </c>
      <c r="X833" s="35">
        <v>256</v>
      </c>
      <c r="Y833" s="35">
        <v>0</v>
      </c>
      <c r="Z833" s="35">
        <v>0</v>
      </c>
      <c r="AA833" s="34">
        <v>246</v>
      </c>
      <c r="AB833" s="34">
        <v>0</v>
      </c>
      <c r="AC833" s="34">
        <v>0</v>
      </c>
      <c r="AD833" s="34">
        <v>0</v>
      </c>
      <c r="AE833" s="34">
        <f t="shared" si="209"/>
        <v>246</v>
      </c>
      <c r="AF833" s="34">
        <f t="shared" si="210"/>
        <v>1.01652892561983</v>
      </c>
      <c r="AG833" s="34">
        <f t="shared" si="211"/>
        <v>1.06034482758621</v>
      </c>
      <c r="AH833" s="34">
        <v>10656</v>
      </c>
      <c r="AI833" s="34">
        <v>0</v>
      </c>
      <c r="AJ833" s="35">
        <v>22464</v>
      </c>
      <c r="AK833" s="35">
        <v>329</v>
      </c>
      <c r="AL833" s="35">
        <v>220</v>
      </c>
      <c r="AM833" s="34">
        <v>0.8</v>
      </c>
      <c r="AN833" s="34">
        <f t="shared" si="212"/>
        <v>185.6</v>
      </c>
      <c r="AO833" s="35">
        <v>144</v>
      </c>
      <c r="AP833" s="35">
        <v>144</v>
      </c>
      <c r="AQ833" t="s">
        <v>82</v>
      </c>
      <c r="AR833">
        <v>8</v>
      </c>
      <c r="AS833" s="34">
        <v>0.1</v>
      </c>
      <c r="AT833" t="s">
        <v>83</v>
      </c>
      <c r="AU833" s="35">
        <f t="shared" si="206"/>
        <v>119.7</v>
      </c>
      <c r="AV833" s="35">
        <f t="shared" si="213"/>
        <v>144</v>
      </c>
      <c r="AW833" s="35">
        <f t="shared" si="214"/>
        <v>1.68103448275862</v>
      </c>
      <c r="AX833" s="35">
        <f t="shared" si="215"/>
        <v>0.732758620689655</v>
      </c>
      <c r="AY833" s="35">
        <f t="shared" si="216"/>
        <v>144</v>
      </c>
      <c r="AZ833" s="35">
        <f t="shared" si="217"/>
        <v>144</v>
      </c>
      <c r="BA833" s="27" t="str">
        <f t="shared" si="218"/>
        <v>3</v>
      </c>
      <c r="BB833" s="34">
        <v>0.00015</v>
      </c>
      <c r="BC833" s="34">
        <f t="shared" si="219"/>
        <v>0.0216</v>
      </c>
      <c r="BD833" s="34" t="e">
        <f t="shared" si="220"/>
        <v>#REF!</v>
      </c>
      <c r="BE833" s="34">
        <v>0.06</v>
      </c>
      <c r="BF833" s="34">
        <f t="shared" si="207"/>
        <v>8.64</v>
      </c>
      <c r="BG833" s="34" t="e">
        <f t="shared" si="221"/>
        <v>#REF!</v>
      </c>
      <c r="BH833" t="str">
        <f>IF(AT833="UDARA","U","N")&amp;LEFT($C$4,2)&amp;MID($C$4,4,2)&amp;LEFT(A833,3)&amp;MID(E833,2,2)&amp;VLOOKUP(E833,Acuan_Reference!C:L,10,0)</f>
        <v>N1501MLG71S1</v>
      </c>
      <c r="BI833" t="s">
        <v>84</v>
      </c>
      <c r="BJ833" t="s">
        <v>119</v>
      </c>
      <c r="BK833" t="s">
        <v>86</v>
      </c>
      <c r="BL833" t="s">
        <v>87</v>
      </c>
    </row>
    <row r="834" hidden="1" spans="1:64">
      <c r="A834" t="s">
        <v>103</v>
      </c>
      <c r="B834" t="s">
        <v>75</v>
      </c>
      <c r="C834" t="s">
        <v>76</v>
      </c>
      <c r="D834" t="s">
        <v>180</v>
      </c>
      <c r="E834" t="s">
        <v>183</v>
      </c>
      <c r="F834" t="s">
        <v>184</v>
      </c>
      <c r="G834" t="s">
        <v>80</v>
      </c>
      <c r="H834" t="s">
        <v>81</v>
      </c>
      <c r="I834" s="34">
        <v>11730</v>
      </c>
      <c r="J834" s="35">
        <v>0</v>
      </c>
      <c r="K834" s="35">
        <v>0</v>
      </c>
      <c r="L834" s="35">
        <v>0</v>
      </c>
      <c r="M834" s="35">
        <v>0</v>
      </c>
      <c r="N834" s="35">
        <v>0</v>
      </c>
      <c r="O834" s="35">
        <v>0</v>
      </c>
      <c r="P834" s="35">
        <v>0</v>
      </c>
      <c r="Q834" s="35">
        <v>0</v>
      </c>
      <c r="R834" s="35">
        <v>-1</v>
      </c>
      <c r="S834" s="35">
        <v>27</v>
      </c>
      <c r="T834" s="35">
        <v>6</v>
      </c>
      <c r="U834" s="35">
        <v>0</v>
      </c>
      <c r="V834" s="34">
        <v>11</v>
      </c>
      <c r="W834" s="34">
        <f t="shared" si="208"/>
        <v>5</v>
      </c>
      <c r="X834" s="35">
        <v>0</v>
      </c>
      <c r="Y834" s="35">
        <v>0</v>
      </c>
      <c r="Z834" s="35">
        <v>0</v>
      </c>
      <c r="AA834" s="34">
        <v>110</v>
      </c>
      <c r="AB834" s="34">
        <v>0</v>
      </c>
      <c r="AC834" s="34">
        <v>0</v>
      </c>
      <c r="AD834" s="34">
        <v>0</v>
      </c>
      <c r="AE834" s="34">
        <f t="shared" si="209"/>
        <v>110</v>
      </c>
      <c r="AF834" s="34">
        <f t="shared" si="210"/>
        <v>10</v>
      </c>
      <c r="AG834" s="34">
        <f t="shared" si="211"/>
        <v>22</v>
      </c>
      <c r="AH834" s="34">
        <v>10656</v>
      </c>
      <c r="AI834" s="34">
        <v>0</v>
      </c>
      <c r="AJ834" s="35">
        <v>22464</v>
      </c>
      <c r="AK834" s="35">
        <v>9</v>
      </c>
      <c r="AL834" s="35">
        <v>9</v>
      </c>
      <c r="AM834" s="34">
        <v>1.3</v>
      </c>
      <c r="AN834" s="34">
        <f t="shared" si="212"/>
        <v>6.5</v>
      </c>
      <c r="AO834" s="35">
        <v>144</v>
      </c>
      <c r="AP834" s="35">
        <v>144</v>
      </c>
      <c r="AQ834" t="s">
        <v>82</v>
      </c>
      <c r="AR834">
        <v>2</v>
      </c>
      <c r="AS834" s="34">
        <v>0.36666666666667</v>
      </c>
      <c r="AT834" t="s">
        <v>83</v>
      </c>
      <c r="AU834" s="35">
        <f t="shared" si="206"/>
        <v>0</v>
      </c>
      <c r="AV834" s="35">
        <f t="shared" si="213"/>
        <v>0</v>
      </c>
      <c r="AW834" s="35">
        <f t="shared" si="214"/>
        <v>22</v>
      </c>
      <c r="AX834" s="35">
        <f t="shared" si="215"/>
        <v>20.2</v>
      </c>
      <c r="AY834" s="35">
        <f t="shared" si="216"/>
        <v>0</v>
      </c>
      <c r="AZ834" s="35">
        <f t="shared" si="217"/>
        <v>0</v>
      </c>
      <c r="BA834" s="27" t="str">
        <f t="shared" si="218"/>
        <v>Kelipatan Kirim/Master box &gt; 3x FC+index</v>
      </c>
      <c r="BB834" s="34">
        <v>0.00015</v>
      </c>
      <c r="BC834" s="34">
        <f t="shared" si="219"/>
        <v>0</v>
      </c>
      <c r="BD834" s="34" t="e">
        <f t="shared" si="220"/>
        <v>#REF!</v>
      </c>
      <c r="BE834" s="34">
        <v>0.06</v>
      </c>
      <c r="BF834" s="34">
        <f t="shared" si="207"/>
        <v>0</v>
      </c>
      <c r="BG834" s="34" t="e">
        <f t="shared" si="221"/>
        <v>#REF!</v>
      </c>
      <c r="BH834" t="str">
        <f>IF(AT834="UDARA","U","N")&amp;LEFT($C$4,2)&amp;MID($C$4,4,2)&amp;LEFT(A834,3)&amp;MID(E834,2,2)&amp;VLOOKUP(E834,Acuan_Reference!C:L,10,0)</f>
        <v>N1501NAD71S1</v>
      </c>
      <c r="BI834" t="s">
        <v>84</v>
      </c>
      <c r="BJ834" t="s">
        <v>119</v>
      </c>
      <c r="BK834" t="s">
        <v>86</v>
      </c>
      <c r="BL834" t="s">
        <v>87</v>
      </c>
    </row>
    <row r="835" hidden="1" spans="1:64">
      <c r="A835" t="s">
        <v>104</v>
      </c>
      <c r="B835" t="s">
        <v>75</v>
      </c>
      <c r="C835" t="s">
        <v>76</v>
      </c>
      <c r="D835" t="s">
        <v>180</v>
      </c>
      <c r="E835" t="s">
        <v>183</v>
      </c>
      <c r="F835" t="s">
        <v>184</v>
      </c>
      <c r="G835" t="s">
        <v>80</v>
      </c>
      <c r="H835" t="s">
        <v>81</v>
      </c>
      <c r="I835" s="34">
        <v>11730</v>
      </c>
      <c r="J835" s="35">
        <v>216</v>
      </c>
      <c r="K835" s="35">
        <v>45</v>
      </c>
      <c r="L835" s="35">
        <v>33</v>
      </c>
      <c r="M835" s="35">
        <v>19</v>
      </c>
      <c r="N835" s="35">
        <v>37</v>
      </c>
      <c r="O835" s="35">
        <v>11</v>
      </c>
      <c r="P835" s="35">
        <v>174</v>
      </c>
      <c r="Q835" s="35">
        <v>38</v>
      </c>
      <c r="R835" s="35">
        <v>47</v>
      </c>
      <c r="S835" s="35">
        <v>107</v>
      </c>
      <c r="T835" s="35">
        <v>32</v>
      </c>
      <c r="U835" s="35">
        <v>338</v>
      </c>
      <c r="V835" s="34">
        <v>159</v>
      </c>
      <c r="W835" s="34">
        <f t="shared" si="208"/>
        <v>140</v>
      </c>
      <c r="X835" s="35">
        <v>39</v>
      </c>
      <c r="Y835" s="35">
        <v>0</v>
      </c>
      <c r="Z835" s="35">
        <v>0</v>
      </c>
      <c r="AA835" s="34">
        <v>226</v>
      </c>
      <c r="AB835" s="34">
        <v>0</v>
      </c>
      <c r="AC835" s="34">
        <v>0</v>
      </c>
      <c r="AD835" s="34">
        <v>0</v>
      </c>
      <c r="AE835" s="34">
        <f t="shared" si="209"/>
        <v>226</v>
      </c>
      <c r="AF835" s="34">
        <f t="shared" si="210"/>
        <v>1.42138364779874</v>
      </c>
      <c r="AG835" s="34">
        <f t="shared" si="211"/>
        <v>1.61428571428571</v>
      </c>
      <c r="AH835" s="34">
        <v>10656</v>
      </c>
      <c r="AI835" s="34">
        <v>0</v>
      </c>
      <c r="AJ835" s="35">
        <v>22464</v>
      </c>
      <c r="AK835" s="35">
        <v>62</v>
      </c>
      <c r="AL835" s="35">
        <v>50</v>
      </c>
      <c r="AM835" s="34">
        <v>1</v>
      </c>
      <c r="AN835" s="34">
        <f t="shared" si="212"/>
        <v>140</v>
      </c>
      <c r="AO835" s="35">
        <v>144</v>
      </c>
      <c r="AP835" s="35">
        <v>144</v>
      </c>
      <c r="AQ835" t="s">
        <v>82</v>
      </c>
      <c r="AR835">
        <v>4</v>
      </c>
      <c r="AS835" s="34">
        <v>0.26666666666667</v>
      </c>
      <c r="AT835" t="s">
        <v>83</v>
      </c>
      <c r="AU835" s="35">
        <f t="shared" si="206"/>
        <v>0</v>
      </c>
      <c r="AV835" s="35">
        <f t="shared" si="213"/>
        <v>0</v>
      </c>
      <c r="AW835" s="35">
        <f t="shared" si="214"/>
        <v>1.61428571428571</v>
      </c>
      <c r="AX835" s="35">
        <f t="shared" si="215"/>
        <v>1.25714285714286</v>
      </c>
      <c r="AY835" s="35">
        <f t="shared" si="216"/>
        <v>0</v>
      </c>
      <c r="AZ835" s="35">
        <f t="shared" si="217"/>
        <v>0</v>
      </c>
      <c r="BA835" s="27" t="str">
        <f t="shared" si="218"/>
        <v>3</v>
      </c>
      <c r="BB835" s="34">
        <v>0.00015</v>
      </c>
      <c r="BC835" s="34">
        <f t="shared" si="219"/>
        <v>0</v>
      </c>
      <c r="BD835" s="34" t="e">
        <f t="shared" si="220"/>
        <v>#REF!</v>
      </c>
      <c r="BE835" s="34">
        <v>0.06</v>
      </c>
      <c r="BF835" s="34">
        <f t="shared" si="207"/>
        <v>0</v>
      </c>
      <c r="BG835" s="34" t="e">
        <f t="shared" si="221"/>
        <v>#REF!</v>
      </c>
      <c r="BH835" t="str">
        <f>IF(AT835="UDARA","U","N")&amp;LEFT($C$4,2)&amp;MID($C$4,4,2)&amp;LEFT(A835,3)&amp;MID(E835,2,2)&amp;VLOOKUP(E835,Acuan_Reference!C:L,10,0)</f>
        <v>N1501PDG71S1</v>
      </c>
      <c r="BI835" t="s">
        <v>84</v>
      </c>
      <c r="BJ835" t="s">
        <v>119</v>
      </c>
      <c r="BK835" t="s">
        <v>86</v>
      </c>
      <c r="BL835" t="s">
        <v>87</v>
      </c>
    </row>
    <row r="836" hidden="1" spans="1:64">
      <c r="A836" t="s">
        <v>105</v>
      </c>
      <c r="B836" t="s">
        <v>75</v>
      </c>
      <c r="C836" t="s">
        <v>76</v>
      </c>
      <c r="D836" t="s">
        <v>180</v>
      </c>
      <c r="E836" t="s">
        <v>183</v>
      </c>
      <c r="F836" t="s">
        <v>184</v>
      </c>
      <c r="G836" t="s">
        <v>80</v>
      </c>
      <c r="H836" t="s">
        <v>81</v>
      </c>
      <c r="I836" s="34">
        <v>11730</v>
      </c>
      <c r="J836" s="35">
        <v>38</v>
      </c>
      <c r="K836" s="35">
        <v>104</v>
      </c>
      <c r="L836" s="35">
        <v>38</v>
      </c>
      <c r="M836" s="35">
        <v>65</v>
      </c>
      <c r="N836" s="35">
        <v>90</v>
      </c>
      <c r="O836" s="35">
        <v>64</v>
      </c>
      <c r="P836" s="35">
        <v>79</v>
      </c>
      <c r="Q836" s="35">
        <v>25</v>
      </c>
      <c r="R836" s="35">
        <v>84</v>
      </c>
      <c r="S836" s="35">
        <v>141</v>
      </c>
      <c r="T836" s="35">
        <v>107</v>
      </c>
      <c r="U836" s="35">
        <v>104</v>
      </c>
      <c r="V836" s="34">
        <v>117.33333333333</v>
      </c>
      <c r="W836" s="34">
        <f t="shared" si="208"/>
        <v>100</v>
      </c>
      <c r="X836" s="35">
        <v>81</v>
      </c>
      <c r="Y836" s="35">
        <v>0</v>
      </c>
      <c r="Z836" s="35">
        <v>0</v>
      </c>
      <c r="AA836" s="34">
        <v>233</v>
      </c>
      <c r="AB836" s="34">
        <v>0</v>
      </c>
      <c r="AC836" s="34">
        <v>0</v>
      </c>
      <c r="AD836" s="34">
        <v>0</v>
      </c>
      <c r="AE836" s="34">
        <f t="shared" si="209"/>
        <v>233</v>
      </c>
      <c r="AF836" s="34">
        <f t="shared" si="210"/>
        <v>1.98579545454551</v>
      </c>
      <c r="AG836" s="34">
        <f t="shared" si="211"/>
        <v>2.33</v>
      </c>
      <c r="AH836" s="34">
        <v>10656</v>
      </c>
      <c r="AI836" s="34">
        <v>0</v>
      </c>
      <c r="AJ836" s="35">
        <v>22464</v>
      </c>
      <c r="AK836" s="35">
        <v>79</v>
      </c>
      <c r="AL836" s="35">
        <v>89</v>
      </c>
      <c r="AM836" s="34">
        <v>1</v>
      </c>
      <c r="AN836" s="34">
        <f t="shared" si="212"/>
        <v>100</v>
      </c>
      <c r="AO836" s="35">
        <v>144</v>
      </c>
      <c r="AP836" s="35">
        <v>144</v>
      </c>
      <c r="AQ836" t="s">
        <v>82</v>
      </c>
      <c r="AR836">
        <v>4</v>
      </c>
      <c r="AS836" s="34">
        <v>0.26666666666667</v>
      </c>
      <c r="AT836" t="s">
        <v>83</v>
      </c>
      <c r="AU836" s="35">
        <f t="shared" si="206"/>
        <v>0</v>
      </c>
      <c r="AV836" s="35">
        <f t="shared" si="213"/>
        <v>0</v>
      </c>
      <c r="AW836" s="35">
        <f t="shared" si="214"/>
        <v>2.33</v>
      </c>
      <c r="AX836" s="35">
        <f t="shared" si="215"/>
        <v>1.44</v>
      </c>
      <c r="AY836" s="35">
        <f t="shared" si="216"/>
        <v>0</v>
      </c>
      <c r="AZ836" s="35">
        <f t="shared" si="217"/>
        <v>0</v>
      </c>
      <c r="BA836" s="27" t="str">
        <f t="shared" si="218"/>
        <v>3</v>
      </c>
      <c r="BB836" s="34">
        <v>0.00015</v>
      </c>
      <c r="BC836" s="34">
        <f t="shared" si="219"/>
        <v>0</v>
      </c>
      <c r="BD836" s="34" t="e">
        <f t="shared" si="220"/>
        <v>#REF!</v>
      </c>
      <c r="BE836" s="34">
        <v>0.06</v>
      </c>
      <c r="BF836" s="34">
        <f t="shared" si="207"/>
        <v>0</v>
      </c>
      <c r="BG836" s="34" t="e">
        <f t="shared" si="221"/>
        <v>#REF!</v>
      </c>
      <c r="BH836" t="str">
        <f>IF(AT836="UDARA","U","N")&amp;LEFT($C$4,2)&amp;MID($C$4,4,2)&amp;LEFT(A836,3)&amp;MID(E836,2,2)&amp;VLOOKUP(E836,Acuan_Reference!C:L,10,0)</f>
        <v>N1501PKB71S1</v>
      </c>
      <c r="BI836" t="s">
        <v>84</v>
      </c>
      <c r="BJ836" t="s">
        <v>119</v>
      </c>
      <c r="BK836" t="s">
        <v>86</v>
      </c>
      <c r="BL836" t="s">
        <v>87</v>
      </c>
    </row>
    <row r="837" hidden="1" spans="1:64">
      <c r="A837" t="s">
        <v>106</v>
      </c>
      <c r="B837" t="s">
        <v>75</v>
      </c>
      <c r="C837" t="s">
        <v>76</v>
      </c>
      <c r="D837" t="s">
        <v>180</v>
      </c>
      <c r="E837" t="s">
        <v>183</v>
      </c>
      <c r="F837" t="s">
        <v>184</v>
      </c>
      <c r="G837" t="s">
        <v>80</v>
      </c>
      <c r="H837" t="s">
        <v>81</v>
      </c>
      <c r="I837" s="34">
        <v>11730</v>
      </c>
      <c r="J837" s="35">
        <v>363</v>
      </c>
      <c r="K837" s="35">
        <v>407</v>
      </c>
      <c r="L837" s="35">
        <v>137</v>
      </c>
      <c r="M837" s="35">
        <v>266</v>
      </c>
      <c r="N837" s="35">
        <v>397</v>
      </c>
      <c r="O837" s="35">
        <v>462</v>
      </c>
      <c r="P837" s="35">
        <v>205</v>
      </c>
      <c r="Q837" s="35">
        <v>274</v>
      </c>
      <c r="R837" s="35">
        <v>395</v>
      </c>
      <c r="S837" s="35">
        <v>271</v>
      </c>
      <c r="T837" s="35">
        <v>595</v>
      </c>
      <c r="U837" s="35">
        <v>280</v>
      </c>
      <c r="V837" s="34">
        <v>382</v>
      </c>
      <c r="W837" s="34">
        <f t="shared" si="208"/>
        <v>403.333333333333</v>
      </c>
      <c r="X837" s="35">
        <v>125</v>
      </c>
      <c r="Y837" s="35">
        <v>0</v>
      </c>
      <c r="Z837" s="35">
        <v>0</v>
      </c>
      <c r="AA837" s="34">
        <v>444</v>
      </c>
      <c r="AB837" s="34">
        <v>0</v>
      </c>
      <c r="AC837" s="34">
        <v>144</v>
      </c>
      <c r="AD837" s="34">
        <v>144</v>
      </c>
      <c r="AE837" s="34">
        <f t="shared" si="209"/>
        <v>732</v>
      </c>
      <c r="AF837" s="34">
        <f t="shared" si="210"/>
        <v>1.91623036649215</v>
      </c>
      <c r="AG837" s="34">
        <f t="shared" si="211"/>
        <v>1.45785123966942</v>
      </c>
      <c r="AH837" s="34">
        <v>10656</v>
      </c>
      <c r="AI837" s="34">
        <v>0</v>
      </c>
      <c r="AJ837" s="35">
        <v>22464</v>
      </c>
      <c r="AK837" s="35">
        <v>297</v>
      </c>
      <c r="AL837" s="35">
        <v>335</v>
      </c>
      <c r="AM837" s="34">
        <v>0.9</v>
      </c>
      <c r="AN837" s="34">
        <f t="shared" si="212"/>
        <v>363</v>
      </c>
      <c r="AO837" s="35">
        <v>144</v>
      </c>
      <c r="AP837" s="35">
        <v>144</v>
      </c>
      <c r="AQ837" t="s">
        <v>82</v>
      </c>
      <c r="AR837">
        <v>4</v>
      </c>
      <c r="AS837" s="34">
        <v>0.16666666666667</v>
      </c>
      <c r="AT837" t="s">
        <v>83</v>
      </c>
      <c r="AU837" s="35">
        <f t="shared" si="206"/>
        <v>0</v>
      </c>
      <c r="AV837" s="35">
        <f t="shared" si="213"/>
        <v>0</v>
      </c>
      <c r="AW837" s="35">
        <f t="shared" si="214"/>
        <v>1.81487603305785</v>
      </c>
      <c r="AX837" s="35">
        <f t="shared" si="215"/>
        <v>0.984297520661157</v>
      </c>
      <c r="AY837" s="35">
        <f t="shared" si="216"/>
        <v>0</v>
      </c>
      <c r="AZ837" s="35">
        <f t="shared" si="217"/>
        <v>0</v>
      </c>
      <c r="BA837" s="27" t="str">
        <f t="shared" si="218"/>
        <v>3</v>
      </c>
      <c r="BB837" s="34">
        <v>0.00015</v>
      </c>
      <c r="BC837" s="34">
        <f t="shared" si="219"/>
        <v>0</v>
      </c>
      <c r="BD837" s="34" t="e">
        <f t="shared" si="220"/>
        <v>#REF!</v>
      </c>
      <c r="BE837" s="34">
        <v>0.06</v>
      </c>
      <c r="BF837" s="34">
        <f t="shared" si="207"/>
        <v>0</v>
      </c>
      <c r="BG837" s="34" t="e">
        <f t="shared" si="221"/>
        <v>#REF!</v>
      </c>
      <c r="BH837" t="str">
        <f>IF(AT837="UDARA","U","N")&amp;LEFT($C$4,2)&amp;MID($C$4,4,2)&amp;LEFT(A837,3)&amp;MID(E837,2,2)&amp;VLOOKUP(E837,Acuan_Reference!C:L,10,0)</f>
        <v>N1501PLB71S1</v>
      </c>
      <c r="BI837" t="s">
        <v>84</v>
      </c>
      <c r="BJ837" t="s">
        <v>119</v>
      </c>
      <c r="BK837" t="s">
        <v>86</v>
      </c>
      <c r="BL837" t="s">
        <v>87</v>
      </c>
    </row>
    <row r="838" hidden="1" spans="1:64">
      <c r="A838" t="s">
        <v>107</v>
      </c>
      <c r="B838" t="s">
        <v>75</v>
      </c>
      <c r="C838" t="s">
        <v>76</v>
      </c>
      <c r="D838" t="s">
        <v>180</v>
      </c>
      <c r="E838" t="s">
        <v>183</v>
      </c>
      <c r="F838" t="s">
        <v>184</v>
      </c>
      <c r="G838" t="s">
        <v>80</v>
      </c>
      <c r="H838" t="s">
        <v>81</v>
      </c>
      <c r="I838" s="34">
        <v>11730</v>
      </c>
      <c r="J838" s="35">
        <v>132</v>
      </c>
      <c r="K838" s="35">
        <v>116</v>
      </c>
      <c r="L838" s="35">
        <v>65</v>
      </c>
      <c r="M838" s="35">
        <v>149</v>
      </c>
      <c r="N838" s="35">
        <v>111</v>
      </c>
      <c r="O838" s="35">
        <v>144</v>
      </c>
      <c r="P838" s="35">
        <v>132</v>
      </c>
      <c r="Q838" s="35">
        <v>138</v>
      </c>
      <c r="R838" s="35">
        <v>180</v>
      </c>
      <c r="S838" s="35">
        <v>191</v>
      </c>
      <c r="T838" s="35">
        <v>216</v>
      </c>
      <c r="U838" s="35">
        <v>49</v>
      </c>
      <c r="V838" s="34">
        <v>152</v>
      </c>
      <c r="W838" s="34">
        <f t="shared" si="208"/>
        <v>140.333333333333</v>
      </c>
      <c r="X838" s="35">
        <v>60</v>
      </c>
      <c r="Y838" s="35">
        <v>0</v>
      </c>
      <c r="Z838" s="35">
        <v>0</v>
      </c>
      <c r="AA838" s="34">
        <v>408</v>
      </c>
      <c r="AB838" s="34">
        <v>0</v>
      </c>
      <c r="AC838" s="34">
        <v>0</v>
      </c>
      <c r="AD838" s="34">
        <v>0</v>
      </c>
      <c r="AE838" s="34">
        <f t="shared" si="209"/>
        <v>408</v>
      </c>
      <c r="AF838" s="34">
        <f t="shared" si="210"/>
        <v>2.68421052631579</v>
      </c>
      <c r="AG838" s="34">
        <f t="shared" si="211"/>
        <v>2.90736342042755</v>
      </c>
      <c r="AH838" s="34">
        <v>10656</v>
      </c>
      <c r="AI838" s="34">
        <v>0</v>
      </c>
      <c r="AJ838" s="35">
        <v>22464</v>
      </c>
      <c r="AK838" s="35">
        <v>162</v>
      </c>
      <c r="AL838" s="35">
        <v>156</v>
      </c>
      <c r="AM838" s="34">
        <v>1.3</v>
      </c>
      <c r="AN838" s="34">
        <f t="shared" si="212"/>
        <v>182.433333333333</v>
      </c>
      <c r="AO838" s="35">
        <v>144</v>
      </c>
      <c r="AP838" s="35">
        <v>144</v>
      </c>
      <c r="AQ838" t="s">
        <v>82</v>
      </c>
      <c r="AR838">
        <v>2</v>
      </c>
      <c r="AS838" s="34">
        <v>0.43333333333333</v>
      </c>
      <c r="AT838" t="s">
        <v>83</v>
      </c>
      <c r="AU838" s="35">
        <f t="shared" si="206"/>
        <v>0</v>
      </c>
      <c r="AV838" s="35">
        <f t="shared" si="213"/>
        <v>0</v>
      </c>
      <c r="AW838" s="35">
        <f t="shared" si="214"/>
        <v>2.90736342042755</v>
      </c>
      <c r="AX838" s="35">
        <f t="shared" si="215"/>
        <v>1.79572446555819</v>
      </c>
      <c r="AY838" s="35">
        <f t="shared" si="216"/>
        <v>0</v>
      </c>
      <c r="AZ838" s="35">
        <f t="shared" si="217"/>
        <v>0</v>
      </c>
      <c r="BA838" s="27" t="str">
        <f t="shared" si="218"/>
        <v>3</v>
      </c>
      <c r="BB838" s="34">
        <v>0.00015</v>
      </c>
      <c r="BC838" s="34">
        <f t="shared" si="219"/>
        <v>0</v>
      </c>
      <c r="BD838" s="34" t="e">
        <f t="shared" si="220"/>
        <v>#REF!</v>
      </c>
      <c r="BE838" s="34">
        <v>0.06</v>
      </c>
      <c r="BF838" s="34">
        <f t="shared" si="207"/>
        <v>0</v>
      </c>
      <c r="BG838" s="34" t="e">
        <f t="shared" si="221"/>
        <v>#REF!</v>
      </c>
      <c r="BH838" t="str">
        <f>IF(AT838="UDARA","U","N")&amp;LEFT($C$4,2)&amp;MID($C$4,4,2)&amp;LEFT(A838,3)&amp;MID(E838,2,2)&amp;VLOOKUP(E838,Acuan_Reference!C:L,10,0)</f>
        <v>N1501PTK71S1</v>
      </c>
      <c r="BI838" t="s">
        <v>84</v>
      </c>
      <c r="BJ838" t="s">
        <v>119</v>
      </c>
      <c r="BK838" t="s">
        <v>86</v>
      </c>
      <c r="BL838" t="s">
        <v>87</v>
      </c>
    </row>
    <row r="839" hidden="1" spans="1:64">
      <c r="A839" t="s">
        <v>108</v>
      </c>
      <c r="B839" t="s">
        <v>75</v>
      </c>
      <c r="C839" t="s">
        <v>76</v>
      </c>
      <c r="D839" t="s">
        <v>180</v>
      </c>
      <c r="E839" t="s">
        <v>183</v>
      </c>
      <c r="F839" t="s">
        <v>184</v>
      </c>
      <c r="G839" t="s">
        <v>80</v>
      </c>
      <c r="H839" t="s">
        <v>81</v>
      </c>
      <c r="I839" s="34">
        <v>11730</v>
      </c>
      <c r="J839" s="35">
        <v>195</v>
      </c>
      <c r="K839" s="35">
        <v>111</v>
      </c>
      <c r="L839" s="35">
        <v>437</v>
      </c>
      <c r="M839" s="35">
        <v>231</v>
      </c>
      <c r="N839" s="35">
        <v>283</v>
      </c>
      <c r="O839" s="35">
        <v>73</v>
      </c>
      <c r="P839" s="35">
        <v>175</v>
      </c>
      <c r="Q839" s="35">
        <v>190</v>
      </c>
      <c r="R839" s="35">
        <v>265</v>
      </c>
      <c r="S839" s="35">
        <v>179</v>
      </c>
      <c r="T839" s="35">
        <v>268</v>
      </c>
      <c r="U839" s="35">
        <v>125</v>
      </c>
      <c r="V839" s="34">
        <v>190.66666666667</v>
      </c>
      <c r="W839" s="34">
        <f t="shared" si="208"/>
        <v>194</v>
      </c>
      <c r="X839" s="35">
        <v>134</v>
      </c>
      <c r="Y839" s="35">
        <v>0</v>
      </c>
      <c r="Z839" s="35">
        <v>0</v>
      </c>
      <c r="AA839" s="34">
        <v>251</v>
      </c>
      <c r="AB839" s="34">
        <v>0</v>
      </c>
      <c r="AC839" s="34">
        <v>0</v>
      </c>
      <c r="AD839" s="34">
        <v>0</v>
      </c>
      <c r="AE839" s="34">
        <f t="shared" si="209"/>
        <v>251</v>
      </c>
      <c r="AF839" s="34">
        <f t="shared" si="210"/>
        <v>1.31643356643354</v>
      </c>
      <c r="AG839" s="34">
        <f t="shared" si="211"/>
        <v>1.29381443298969</v>
      </c>
      <c r="AH839" s="34">
        <v>10656</v>
      </c>
      <c r="AI839" s="34">
        <v>0</v>
      </c>
      <c r="AJ839" s="35">
        <v>22464</v>
      </c>
      <c r="AK839" s="35">
        <v>201</v>
      </c>
      <c r="AL839" s="35">
        <v>189</v>
      </c>
      <c r="AM839" s="34">
        <v>0.8</v>
      </c>
      <c r="AN839" s="34">
        <f t="shared" si="212"/>
        <v>155.2</v>
      </c>
      <c r="AO839" s="35">
        <v>144</v>
      </c>
      <c r="AP839" s="35">
        <v>144</v>
      </c>
      <c r="AQ839" t="s">
        <v>82</v>
      </c>
      <c r="AR839">
        <v>4</v>
      </c>
      <c r="AS839" s="34">
        <v>0.066666666666667</v>
      </c>
      <c r="AT839" t="s">
        <v>83</v>
      </c>
      <c r="AU839" s="35">
        <f t="shared" ref="AU839:AU902" si="222">IF(OR(H839="PINDAH DISTRIBUTOR",H839="PESTA NO BUFFER",H839="PESTA"),0,IF(AL839+AN839&lt;AE839,0,IF((0.75*((AL839+AN839)-AE839))&lt;0,0,0.75*((AL839+AN839)-AE839))))</f>
        <v>69.9</v>
      </c>
      <c r="AV839" s="35">
        <f t="shared" si="213"/>
        <v>144</v>
      </c>
      <c r="AW839" s="35">
        <f t="shared" si="214"/>
        <v>2.0360824742268</v>
      </c>
      <c r="AX839" s="35">
        <f t="shared" si="215"/>
        <v>1.06185567010309</v>
      </c>
      <c r="AY839" s="35">
        <f t="shared" si="216"/>
        <v>144</v>
      </c>
      <c r="AZ839" s="35">
        <f t="shared" si="217"/>
        <v>144</v>
      </c>
      <c r="BA839" s="27" t="str">
        <f t="shared" si="218"/>
        <v>3</v>
      </c>
      <c r="BB839" s="34">
        <v>0.00015</v>
      </c>
      <c r="BC839" s="34">
        <f t="shared" si="219"/>
        <v>0.0216</v>
      </c>
      <c r="BD839" s="34" t="e">
        <f t="shared" si="220"/>
        <v>#REF!</v>
      </c>
      <c r="BE839" s="34">
        <v>0.06</v>
      </c>
      <c r="BF839" s="34">
        <f t="shared" ref="BF839:BF902" si="223">BE839*AY839</f>
        <v>8.64</v>
      </c>
      <c r="BG839" s="34" t="e">
        <f t="shared" si="221"/>
        <v>#REF!</v>
      </c>
      <c r="BH839" t="str">
        <f>IF(AT839="UDARA","U","N")&amp;LEFT($C$4,2)&amp;MID($C$4,4,2)&amp;LEFT(A839,3)&amp;MID(E839,2,2)&amp;VLOOKUP(E839,Acuan_Reference!C:L,10,0)</f>
        <v>N1501PWT71S1</v>
      </c>
      <c r="BI839" t="s">
        <v>84</v>
      </c>
      <c r="BJ839" t="s">
        <v>119</v>
      </c>
      <c r="BK839" t="s">
        <v>86</v>
      </c>
      <c r="BL839" t="s">
        <v>87</v>
      </c>
    </row>
    <row r="840" hidden="1" spans="1:64">
      <c r="A840" t="s">
        <v>109</v>
      </c>
      <c r="B840" t="s">
        <v>75</v>
      </c>
      <c r="C840" t="s">
        <v>76</v>
      </c>
      <c r="D840" t="s">
        <v>180</v>
      </c>
      <c r="E840" t="s">
        <v>183</v>
      </c>
      <c r="F840" t="s">
        <v>184</v>
      </c>
      <c r="G840" t="s">
        <v>80</v>
      </c>
      <c r="H840" t="s">
        <v>81</v>
      </c>
      <c r="I840" s="34">
        <v>11730</v>
      </c>
      <c r="J840" s="35">
        <v>1541</v>
      </c>
      <c r="K840" s="35">
        <v>1573</v>
      </c>
      <c r="L840" s="35">
        <v>1294</v>
      </c>
      <c r="M840" s="35">
        <v>1812</v>
      </c>
      <c r="N840" s="35">
        <v>1707</v>
      </c>
      <c r="O840" s="35">
        <v>902</v>
      </c>
      <c r="P840" s="35">
        <v>1627</v>
      </c>
      <c r="Q840" s="35">
        <v>1682</v>
      </c>
      <c r="R840" s="35">
        <v>1537</v>
      </c>
      <c r="S840" s="35">
        <v>2847</v>
      </c>
      <c r="T840" s="35">
        <v>2386</v>
      </c>
      <c r="U840" s="35">
        <v>4567</v>
      </c>
      <c r="V840" s="34">
        <v>3266.6666666667</v>
      </c>
      <c r="W840" s="34">
        <f t="shared" si="208"/>
        <v>2916.33333333333</v>
      </c>
      <c r="X840" s="35">
        <v>1671</v>
      </c>
      <c r="Y840" s="35">
        <v>0</v>
      </c>
      <c r="Z840" s="35">
        <v>0</v>
      </c>
      <c r="AA840" s="34">
        <v>1537</v>
      </c>
      <c r="AB840" s="34">
        <v>0</v>
      </c>
      <c r="AC840" s="34">
        <v>1008</v>
      </c>
      <c r="AD840" s="34">
        <v>0</v>
      </c>
      <c r="AE840" s="34">
        <f t="shared" si="209"/>
        <v>2545</v>
      </c>
      <c r="AF840" s="34">
        <f t="shared" si="210"/>
        <v>0.779081632653053</v>
      </c>
      <c r="AG840" s="34">
        <f t="shared" si="211"/>
        <v>0.872671162418562</v>
      </c>
      <c r="AH840" s="34">
        <v>10656</v>
      </c>
      <c r="AI840" s="34">
        <v>0</v>
      </c>
      <c r="AJ840" s="35">
        <v>22464</v>
      </c>
      <c r="AK840" s="35">
        <v>1910</v>
      </c>
      <c r="AL840" s="35">
        <v>1796</v>
      </c>
      <c r="AM840" s="34">
        <v>0.6</v>
      </c>
      <c r="AN840" s="34">
        <f t="shared" si="212"/>
        <v>1749.8</v>
      </c>
      <c r="AO840" s="35">
        <v>144</v>
      </c>
      <c r="AP840" s="35">
        <v>144</v>
      </c>
      <c r="AQ840" t="s">
        <v>82</v>
      </c>
      <c r="AR840">
        <v>8</v>
      </c>
      <c r="AS840" s="34">
        <v>0.1</v>
      </c>
      <c r="AT840" t="s">
        <v>83</v>
      </c>
      <c r="AU840" s="35">
        <f t="shared" si="222"/>
        <v>750.6</v>
      </c>
      <c r="AV840" s="35">
        <f t="shared" si="213"/>
        <v>864</v>
      </c>
      <c r="AW840" s="35">
        <f t="shared" si="214"/>
        <v>1.16893359241056</v>
      </c>
      <c r="AX840" s="35">
        <f t="shared" si="215"/>
        <v>0.553091781917933</v>
      </c>
      <c r="AY840" s="35">
        <f t="shared" si="216"/>
        <v>864</v>
      </c>
      <c r="AZ840" s="35">
        <f t="shared" si="217"/>
        <v>864</v>
      </c>
      <c r="BA840" s="27" t="str">
        <f t="shared" si="218"/>
        <v>3</v>
      </c>
      <c r="BB840" s="34">
        <v>0.00015</v>
      </c>
      <c r="BC840" s="34">
        <f t="shared" si="219"/>
        <v>0.1296</v>
      </c>
      <c r="BD840" s="34" t="e">
        <f t="shared" si="220"/>
        <v>#REF!</v>
      </c>
      <c r="BE840" s="34">
        <v>0.06</v>
      </c>
      <c r="BF840" s="34">
        <f t="shared" si="223"/>
        <v>51.84</v>
      </c>
      <c r="BG840" s="34" t="e">
        <f t="shared" si="221"/>
        <v>#REF!</v>
      </c>
      <c r="BH840" t="str">
        <f>IF(AT840="UDARA","U","N")&amp;LEFT($C$4,2)&amp;MID($C$4,4,2)&amp;LEFT(A840,3)&amp;MID(E840,2,2)&amp;VLOOKUP(E840,Acuan_Reference!C:L,10,0)</f>
        <v>N1501SBY71S1</v>
      </c>
      <c r="BI840" t="s">
        <v>84</v>
      </c>
      <c r="BJ840" t="s">
        <v>119</v>
      </c>
      <c r="BK840" t="s">
        <v>86</v>
      </c>
      <c r="BL840" t="s">
        <v>87</v>
      </c>
    </row>
    <row r="841" hidden="1" spans="1:64">
      <c r="A841" t="s">
        <v>110</v>
      </c>
      <c r="B841" t="s">
        <v>75</v>
      </c>
      <c r="C841" t="s">
        <v>76</v>
      </c>
      <c r="D841" t="s">
        <v>180</v>
      </c>
      <c r="E841" t="s">
        <v>183</v>
      </c>
      <c r="F841" t="s">
        <v>184</v>
      </c>
      <c r="G841" t="s">
        <v>80</v>
      </c>
      <c r="H841" t="s">
        <v>81</v>
      </c>
      <c r="I841" s="34">
        <v>11730</v>
      </c>
      <c r="J841" s="35">
        <v>1007</v>
      </c>
      <c r="K841" s="35">
        <v>1331</v>
      </c>
      <c r="L841" s="35">
        <v>1646</v>
      </c>
      <c r="M841" s="35">
        <v>1126</v>
      </c>
      <c r="N841" s="35">
        <v>762</v>
      </c>
      <c r="O841" s="35">
        <v>1537</v>
      </c>
      <c r="P841" s="35">
        <v>1109</v>
      </c>
      <c r="Q841" s="35">
        <v>916</v>
      </c>
      <c r="R841" s="35">
        <v>1426</v>
      </c>
      <c r="S841" s="35">
        <v>980</v>
      </c>
      <c r="T841" s="35">
        <v>1419</v>
      </c>
      <c r="U841" s="35">
        <v>1982</v>
      </c>
      <c r="V841" s="34">
        <v>1460.3333333333</v>
      </c>
      <c r="W841" s="34">
        <f t="shared" si="208"/>
        <v>1472</v>
      </c>
      <c r="X841" s="35">
        <v>590</v>
      </c>
      <c r="Y841" s="35">
        <v>0</v>
      </c>
      <c r="Z841" s="35">
        <v>0</v>
      </c>
      <c r="AA841" s="34">
        <v>700</v>
      </c>
      <c r="AB841" s="34">
        <v>0</v>
      </c>
      <c r="AC841" s="34">
        <v>576</v>
      </c>
      <c r="AD841" s="34">
        <v>0</v>
      </c>
      <c r="AE841" s="34">
        <f t="shared" si="209"/>
        <v>1276</v>
      </c>
      <c r="AF841" s="34">
        <f t="shared" si="210"/>
        <v>0.873773111161855</v>
      </c>
      <c r="AG841" s="34">
        <f t="shared" si="211"/>
        <v>0.866847826086957</v>
      </c>
      <c r="AH841" s="34">
        <v>10656</v>
      </c>
      <c r="AI841" s="34">
        <v>0</v>
      </c>
      <c r="AJ841" s="35">
        <v>22464</v>
      </c>
      <c r="AK841" s="35">
        <v>1046</v>
      </c>
      <c r="AL841" s="35">
        <v>1015</v>
      </c>
      <c r="AM841" s="34">
        <v>0.7</v>
      </c>
      <c r="AN841" s="34">
        <f t="shared" si="212"/>
        <v>1030.4</v>
      </c>
      <c r="AO841" s="35">
        <v>144</v>
      </c>
      <c r="AP841" s="35">
        <v>144</v>
      </c>
      <c r="AQ841" t="s">
        <v>82</v>
      </c>
      <c r="AR841">
        <v>8</v>
      </c>
      <c r="AS841" s="34">
        <v>0.066666666666667</v>
      </c>
      <c r="AT841" t="s">
        <v>83</v>
      </c>
      <c r="AU841" s="35">
        <f t="shared" si="222"/>
        <v>577.05</v>
      </c>
      <c r="AV841" s="35">
        <f t="shared" si="213"/>
        <v>720</v>
      </c>
      <c r="AW841" s="35">
        <f t="shared" si="214"/>
        <v>1.35597826086957</v>
      </c>
      <c r="AX841" s="35">
        <f t="shared" si="215"/>
        <v>0.666440217391304</v>
      </c>
      <c r="AY841" s="35">
        <f t="shared" si="216"/>
        <v>720</v>
      </c>
      <c r="AZ841" s="35">
        <f t="shared" si="217"/>
        <v>720</v>
      </c>
      <c r="BA841" s="27" t="str">
        <f t="shared" si="218"/>
        <v>3</v>
      </c>
      <c r="BB841" s="34">
        <v>0.00015</v>
      </c>
      <c r="BC841" s="34">
        <f t="shared" si="219"/>
        <v>0.108</v>
      </c>
      <c r="BD841" s="34" t="e">
        <f t="shared" si="220"/>
        <v>#REF!</v>
      </c>
      <c r="BE841" s="34">
        <v>0.06</v>
      </c>
      <c r="BF841" s="34">
        <f t="shared" si="223"/>
        <v>43.2</v>
      </c>
      <c r="BG841" s="34" t="e">
        <f t="shared" si="221"/>
        <v>#REF!</v>
      </c>
      <c r="BH841" t="str">
        <f>IF(AT841="UDARA","U","N")&amp;LEFT($C$4,2)&amp;MID($C$4,4,2)&amp;LEFT(A841,3)&amp;MID(E841,2,2)&amp;VLOOKUP(E841,Acuan_Reference!C:L,10,0)</f>
        <v>N1501SLO71S1</v>
      </c>
      <c r="BI841" t="s">
        <v>84</v>
      </c>
      <c r="BJ841" t="s">
        <v>119</v>
      </c>
      <c r="BK841" t="s">
        <v>86</v>
      </c>
      <c r="BL841" t="s">
        <v>87</v>
      </c>
    </row>
    <row r="842" hidden="1" spans="1:64">
      <c r="A842" t="s">
        <v>111</v>
      </c>
      <c r="B842" t="s">
        <v>75</v>
      </c>
      <c r="C842" t="s">
        <v>76</v>
      </c>
      <c r="D842" t="s">
        <v>180</v>
      </c>
      <c r="E842" t="s">
        <v>183</v>
      </c>
      <c r="F842" t="s">
        <v>184</v>
      </c>
      <c r="G842" t="s">
        <v>80</v>
      </c>
      <c r="H842" t="s">
        <v>81</v>
      </c>
      <c r="I842" s="34">
        <v>11730</v>
      </c>
      <c r="J842" s="35">
        <v>0</v>
      </c>
      <c r="K842" s="35">
        <v>0</v>
      </c>
      <c r="L842" s="35">
        <v>0</v>
      </c>
      <c r="M842" s="35">
        <v>0</v>
      </c>
      <c r="N842" s="35">
        <v>0</v>
      </c>
      <c r="O842" s="35">
        <v>0</v>
      </c>
      <c r="P842" s="35">
        <v>0</v>
      </c>
      <c r="Q842" s="35">
        <v>0</v>
      </c>
      <c r="R842" s="35">
        <v>0</v>
      </c>
      <c r="S842" s="35">
        <v>0</v>
      </c>
      <c r="T842" s="35">
        <v>0</v>
      </c>
      <c r="U842" s="35">
        <v>-16</v>
      </c>
      <c r="V842" s="34">
        <v>-5.3333333333333</v>
      </c>
      <c r="W842" s="34">
        <f t="shared" si="208"/>
        <v>-5.33333333333333</v>
      </c>
      <c r="X842" s="35">
        <v>0</v>
      </c>
      <c r="Y842" s="35">
        <v>24</v>
      </c>
      <c r="Z842" s="35">
        <v>0</v>
      </c>
      <c r="AA842" s="34">
        <v>0</v>
      </c>
      <c r="AB842" s="34">
        <v>0</v>
      </c>
      <c r="AC842" s="34">
        <v>0</v>
      </c>
      <c r="AD842" s="34">
        <v>0</v>
      </c>
      <c r="AE842" s="34">
        <f t="shared" si="209"/>
        <v>0</v>
      </c>
      <c r="AF842" s="34">
        <f t="shared" si="210"/>
        <v>9999</v>
      </c>
      <c r="AG842" s="34">
        <f t="shared" si="211"/>
        <v>9999</v>
      </c>
      <c r="AH842" s="34">
        <v>10656</v>
      </c>
      <c r="AI842" s="34">
        <v>0</v>
      </c>
      <c r="AJ842" s="35">
        <v>22464</v>
      </c>
      <c r="AK842" s="35">
        <v>0</v>
      </c>
      <c r="AL842" s="35">
        <v>0</v>
      </c>
      <c r="AM842" s="34">
        <v>1.5</v>
      </c>
      <c r="AN842" s="34">
        <f t="shared" si="212"/>
        <v>0</v>
      </c>
      <c r="AO842" s="35">
        <v>144</v>
      </c>
      <c r="AP842" s="35">
        <v>144</v>
      </c>
      <c r="AQ842" t="s">
        <v>82</v>
      </c>
      <c r="AR842">
        <v>2</v>
      </c>
      <c r="AS842" s="34">
        <v>0.53333333333333</v>
      </c>
      <c r="AT842" t="s">
        <v>83</v>
      </c>
      <c r="AU842" s="35">
        <f t="shared" si="222"/>
        <v>0</v>
      </c>
      <c r="AV842" s="35">
        <f t="shared" si="213"/>
        <v>0</v>
      </c>
      <c r="AW842" s="35">
        <f t="shared" si="214"/>
        <v>9999</v>
      </c>
      <c r="AX842" s="35">
        <f t="shared" si="215"/>
        <v>9999</v>
      </c>
      <c r="AY842" s="35">
        <f t="shared" si="216"/>
        <v>0</v>
      </c>
      <c r="AZ842" s="35">
        <f t="shared" si="217"/>
        <v>0</v>
      </c>
      <c r="BA842" s="27" t="str">
        <f t="shared" si="218"/>
        <v>Kelipatan Kirim/Master box &gt; 3x FC+index</v>
      </c>
      <c r="BB842" s="34">
        <v>0.00015</v>
      </c>
      <c r="BC842" s="34">
        <f t="shared" si="219"/>
        <v>0</v>
      </c>
      <c r="BD842" s="34" t="e">
        <f t="shared" si="220"/>
        <v>#REF!</v>
      </c>
      <c r="BE842" s="34">
        <v>0.06</v>
      </c>
      <c r="BF842" s="34">
        <f t="shared" si="223"/>
        <v>0</v>
      </c>
      <c r="BG842" s="34" t="e">
        <f t="shared" si="221"/>
        <v>#REF!</v>
      </c>
      <c r="BH842" t="str">
        <f>IF(AT842="UDARA","U","N")&amp;LEFT($C$4,2)&amp;MID($C$4,4,2)&amp;LEFT(A842,3)&amp;MID(E842,2,2)&amp;VLOOKUP(E842,Acuan_Reference!C:L,10,0)</f>
        <v>N1501SMD71S1</v>
      </c>
      <c r="BI842" t="s">
        <v>84</v>
      </c>
      <c r="BJ842" t="s">
        <v>119</v>
      </c>
      <c r="BK842" t="s">
        <v>86</v>
      </c>
      <c r="BL842" t="s">
        <v>87</v>
      </c>
    </row>
    <row r="843" hidden="1" spans="1:64">
      <c r="A843" t="s">
        <v>112</v>
      </c>
      <c r="B843" t="s">
        <v>75</v>
      </c>
      <c r="C843" t="s">
        <v>76</v>
      </c>
      <c r="D843" t="s">
        <v>180</v>
      </c>
      <c r="E843" t="s">
        <v>183</v>
      </c>
      <c r="F843" t="s">
        <v>184</v>
      </c>
      <c r="G843" t="s">
        <v>80</v>
      </c>
      <c r="H843" t="s">
        <v>81</v>
      </c>
      <c r="I843" s="34">
        <v>11730</v>
      </c>
      <c r="J843" s="35">
        <v>1507</v>
      </c>
      <c r="K843" s="35">
        <v>1904</v>
      </c>
      <c r="L843" s="35">
        <v>876</v>
      </c>
      <c r="M843" s="35">
        <v>1858</v>
      </c>
      <c r="N843" s="35">
        <v>1097</v>
      </c>
      <c r="O843" s="35">
        <v>431</v>
      </c>
      <c r="P843" s="35">
        <v>1920</v>
      </c>
      <c r="Q843" s="35">
        <v>1191</v>
      </c>
      <c r="R843" s="35">
        <v>1520</v>
      </c>
      <c r="S843" s="35">
        <v>1756</v>
      </c>
      <c r="T843" s="35">
        <v>1814</v>
      </c>
      <c r="U843" s="35">
        <v>1291</v>
      </c>
      <c r="V843" s="34">
        <v>1620.3333333333</v>
      </c>
      <c r="W843" s="34">
        <f t="shared" si="208"/>
        <v>1485</v>
      </c>
      <c r="X843" s="35">
        <v>344</v>
      </c>
      <c r="Y843" s="35">
        <v>0</v>
      </c>
      <c r="Z843" s="35">
        <v>0</v>
      </c>
      <c r="AA843" s="34">
        <v>1994</v>
      </c>
      <c r="AB843" s="34">
        <v>0</v>
      </c>
      <c r="AC843" s="34">
        <v>288</v>
      </c>
      <c r="AD843" s="34">
        <v>0</v>
      </c>
      <c r="AE843" s="34">
        <f t="shared" si="209"/>
        <v>2282</v>
      </c>
      <c r="AF843" s="34">
        <f t="shared" si="210"/>
        <v>1.40835219090725</v>
      </c>
      <c r="AG843" s="34">
        <f t="shared" si="211"/>
        <v>1.53670033670034</v>
      </c>
      <c r="AH843" s="34">
        <v>10656</v>
      </c>
      <c r="AI843" s="34">
        <v>0</v>
      </c>
      <c r="AJ843" s="35">
        <v>22464</v>
      </c>
      <c r="AK843" s="35">
        <v>1407</v>
      </c>
      <c r="AL843" s="35">
        <v>1350</v>
      </c>
      <c r="AM843" s="34">
        <v>0.7</v>
      </c>
      <c r="AN843" s="34">
        <f t="shared" si="212"/>
        <v>1039.5</v>
      </c>
      <c r="AO843" s="35">
        <v>144</v>
      </c>
      <c r="AP843" s="35">
        <v>144</v>
      </c>
      <c r="AQ843" t="s">
        <v>82</v>
      </c>
      <c r="AR843">
        <v>8</v>
      </c>
      <c r="AS843" s="34">
        <v>0.066666666666667</v>
      </c>
      <c r="AT843" t="s">
        <v>83</v>
      </c>
      <c r="AU843" s="35">
        <f t="shared" si="222"/>
        <v>80.625</v>
      </c>
      <c r="AV843" s="35">
        <f t="shared" si="213"/>
        <v>144</v>
      </c>
      <c r="AW843" s="35">
        <f t="shared" si="214"/>
        <v>1.63367003367003</v>
      </c>
      <c r="AX843" s="35">
        <f t="shared" si="215"/>
        <v>0.724579124579125</v>
      </c>
      <c r="AY843" s="35">
        <f t="shared" si="216"/>
        <v>144</v>
      </c>
      <c r="AZ843" s="35">
        <f t="shared" si="217"/>
        <v>144</v>
      </c>
      <c r="BA843" s="27" t="str">
        <f t="shared" si="218"/>
        <v>3</v>
      </c>
      <c r="BB843" s="34">
        <v>0.00015</v>
      </c>
      <c r="BC843" s="34">
        <f t="shared" si="219"/>
        <v>0.0216</v>
      </c>
      <c r="BD843" s="34" t="e">
        <f t="shared" si="220"/>
        <v>#REF!</v>
      </c>
      <c r="BE843" s="34">
        <v>0.06</v>
      </c>
      <c r="BF843" s="34">
        <f t="shared" si="223"/>
        <v>8.64</v>
      </c>
      <c r="BG843" s="34" t="e">
        <f t="shared" si="221"/>
        <v>#REF!</v>
      </c>
      <c r="BH843" t="str">
        <f>IF(AT843="UDARA","U","N")&amp;LEFT($C$4,2)&amp;MID($C$4,4,2)&amp;LEFT(A843,3)&amp;MID(E843,2,2)&amp;VLOOKUP(E843,Acuan_Reference!C:L,10,0)</f>
        <v>N1501SMG71S1</v>
      </c>
      <c r="BI843" t="s">
        <v>84</v>
      </c>
      <c r="BJ843" t="s">
        <v>119</v>
      </c>
      <c r="BK843" t="s">
        <v>86</v>
      </c>
      <c r="BL843" t="s">
        <v>87</v>
      </c>
    </row>
    <row r="844" hidden="1" spans="1:64">
      <c r="A844" t="s">
        <v>113</v>
      </c>
      <c r="B844" t="s">
        <v>75</v>
      </c>
      <c r="C844" t="s">
        <v>76</v>
      </c>
      <c r="D844" t="s">
        <v>180</v>
      </c>
      <c r="E844" t="s">
        <v>183</v>
      </c>
      <c r="F844" t="s">
        <v>184</v>
      </c>
      <c r="G844" t="s">
        <v>80</v>
      </c>
      <c r="H844" t="s">
        <v>81</v>
      </c>
      <c r="I844" s="34">
        <v>11730</v>
      </c>
      <c r="J844" s="35">
        <v>1552</v>
      </c>
      <c r="K844" s="35">
        <v>2851</v>
      </c>
      <c r="L844" s="35">
        <v>2133</v>
      </c>
      <c r="M844" s="35">
        <v>2272</v>
      </c>
      <c r="N844" s="35">
        <v>1501</v>
      </c>
      <c r="O844" s="35">
        <v>1895</v>
      </c>
      <c r="P844" s="35">
        <v>2751</v>
      </c>
      <c r="Q844" s="35">
        <v>2210</v>
      </c>
      <c r="R844" s="35">
        <v>2114</v>
      </c>
      <c r="S844" s="35">
        <v>2360</v>
      </c>
      <c r="T844" s="35">
        <v>2511</v>
      </c>
      <c r="U844" s="35">
        <v>3442</v>
      </c>
      <c r="V844" s="34">
        <v>2771</v>
      </c>
      <c r="W844" s="34">
        <f t="shared" si="208"/>
        <v>2602</v>
      </c>
      <c r="X844" s="35">
        <v>1364</v>
      </c>
      <c r="Y844" s="35">
        <v>0</v>
      </c>
      <c r="Z844" s="35">
        <v>0</v>
      </c>
      <c r="AA844" s="34">
        <v>589</v>
      </c>
      <c r="AB844" s="34">
        <v>0</v>
      </c>
      <c r="AC844" s="34">
        <v>0</v>
      </c>
      <c r="AD844" s="34">
        <v>864</v>
      </c>
      <c r="AE844" s="34">
        <f t="shared" si="209"/>
        <v>1453</v>
      </c>
      <c r="AF844" s="34">
        <f t="shared" si="210"/>
        <v>0.524359437026344</v>
      </c>
      <c r="AG844" s="34">
        <f t="shared" si="211"/>
        <v>0.226364335126826</v>
      </c>
      <c r="AH844" s="34">
        <v>10656</v>
      </c>
      <c r="AI844" s="34">
        <v>0</v>
      </c>
      <c r="AJ844" s="35">
        <v>22464</v>
      </c>
      <c r="AK844" s="35">
        <v>2105</v>
      </c>
      <c r="AL844" s="35">
        <v>1853</v>
      </c>
      <c r="AM844" s="34">
        <v>0.25</v>
      </c>
      <c r="AN844" s="34">
        <f t="shared" si="212"/>
        <v>650.5</v>
      </c>
      <c r="AO844" s="35">
        <v>144</v>
      </c>
      <c r="AP844" s="35">
        <v>144</v>
      </c>
      <c r="AQ844" t="s">
        <v>82</v>
      </c>
      <c r="AR844">
        <v>12</v>
      </c>
      <c r="AS844" s="34">
        <v>0.033333333333333</v>
      </c>
      <c r="AT844" t="s">
        <v>83</v>
      </c>
      <c r="AU844" s="35">
        <f t="shared" si="222"/>
        <v>787.875</v>
      </c>
      <c r="AV844" s="35">
        <f t="shared" si="213"/>
        <v>864</v>
      </c>
      <c r="AW844" s="35">
        <f t="shared" si="214"/>
        <v>0.890468870099923</v>
      </c>
      <c r="AX844" s="35">
        <f t="shared" si="215"/>
        <v>0.178324365872406</v>
      </c>
      <c r="AY844" s="35">
        <f t="shared" si="216"/>
        <v>864</v>
      </c>
      <c r="AZ844" s="35">
        <f t="shared" si="217"/>
        <v>864</v>
      </c>
      <c r="BA844" s="27" t="str">
        <f t="shared" si="218"/>
        <v>3</v>
      </c>
      <c r="BB844" s="34">
        <v>0.00015</v>
      </c>
      <c r="BC844" s="34">
        <f t="shared" si="219"/>
        <v>0.1296</v>
      </c>
      <c r="BD844" s="34" t="e">
        <f t="shared" si="220"/>
        <v>#REF!</v>
      </c>
      <c r="BE844" s="34">
        <v>0.06</v>
      </c>
      <c r="BF844" s="34">
        <f t="shared" si="223"/>
        <v>51.84</v>
      </c>
      <c r="BG844" s="34" t="e">
        <f t="shared" si="221"/>
        <v>#REF!</v>
      </c>
      <c r="BH844" t="str">
        <f>IF(AT844="UDARA","U","N")&amp;LEFT($C$4,2)&amp;MID($C$4,4,2)&amp;LEFT(A844,3)&amp;MID(E844,2,2)&amp;VLOOKUP(E844,Acuan_Reference!C:L,10,0)</f>
        <v>N1501TGR71S1</v>
      </c>
      <c r="BI844" t="s">
        <v>84</v>
      </c>
      <c r="BJ844" t="s">
        <v>119</v>
      </c>
      <c r="BK844" t="s">
        <v>86</v>
      </c>
      <c r="BL844" t="s">
        <v>87</v>
      </c>
    </row>
    <row r="845" hidden="1" spans="1:64">
      <c r="A845" t="s">
        <v>114</v>
      </c>
      <c r="B845" t="s">
        <v>75</v>
      </c>
      <c r="C845" t="s">
        <v>76</v>
      </c>
      <c r="D845" t="s">
        <v>180</v>
      </c>
      <c r="E845" t="s">
        <v>183</v>
      </c>
      <c r="F845" t="s">
        <v>184</v>
      </c>
      <c r="G845" t="s">
        <v>80</v>
      </c>
      <c r="H845" t="s">
        <v>81</v>
      </c>
      <c r="I845" s="34">
        <v>11730</v>
      </c>
      <c r="J845" s="35">
        <v>774</v>
      </c>
      <c r="K845" s="35">
        <v>550</v>
      </c>
      <c r="L845" s="35">
        <v>556</v>
      </c>
      <c r="M845" s="35">
        <v>492</v>
      </c>
      <c r="N845" s="35">
        <v>409</v>
      </c>
      <c r="O845" s="35">
        <v>206</v>
      </c>
      <c r="P845" s="35">
        <v>824</v>
      </c>
      <c r="Q845" s="35">
        <v>677</v>
      </c>
      <c r="R845" s="35">
        <v>461</v>
      </c>
      <c r="S845" s="35">
        <v>425</v>
      </c>
      <c r="T845" s="35">
        <v>408</v>
      </c>
      <c r="U845" s="35">
        <v>732</v>
      </c>
      <c r="V845" s="34">
        <v>521.66666666667</v>
      </c>
      <c r="W845" s="34">
        <f t="shared" si="208"/>
        <v>494.666666666667</v>
      </c>
      <c r="X845" s="35">
        <v>286</v>
      </c>
      <c r="Y845" s="35">
        <v>0</v>
      </c>
      <c r="Z845" s="35">
        <v>0</v>
      </c>
      <c r="AA845" s="34">
        <v>466</v>
      </c>
      <c r="AB845" s="34">
        <v>0</v>
      </c>
      <c r="AC845" s="34">
        <v>0</v>
      </c>
      <c r="AD845" s="34">
        <v>0</v>
      </c>
      <c r="AE845" s="34">
        <f t="shared" si="209"/>
        <v>466</v>
      </c>
      <c r="AF845" s="34">
        <f t="shared" si="210"/>
        <v>0.893290734824275</v>
      </c>
      <c r="AG845" s="34">
        <f t="shared" si="211"/>
        <v>0.942048517520216</v>
      </c>
      <c r="AH845" s="34">
        <v>10656</v>
      </c>
      <c r="AI845" s="34">
        <v>0</v>
      </c>
      <c r="AJ845" s="35">
        <v>22464</v>
      </c>
      <c r="AK845" s="35">
        <v>493</v>
      </c>
      <c r="AL845" s="35">
        <v>344</v>
      </c>
      <c r="AM845" s="34">
        <v>0.7</v>
      </c>
      <c r="AN845" s="34">
        <f t="shared" si="212"/>
        <v>346.266666666667</v>
      </c>
      <c r="AO845" s="35">
        <v>144</v>
      </c>
      <c r="AP845" s="35">
        <v>144</v>
      </c>
      <c r="AQ845" t="s">
        <v>82</v>
      </c>
      <c r="AR845">
        <v>8</v>
      </c>
      <c r="AS845" s="34">
        <v>0.066666666666667</v>
      </c>
      <c r="AT845" t="s">
        <v>83</v>
      </c>
      <c r="AU845" s="35">
        <f t="shared" si="222"/>
        <v>168.2</v>
      </c>
      <c r="AV845" s="35">
        <f t="shared" si="213"/>
        <v>288</v>
      </c>
      <c r="AW845" s="35">
        <f t="shared" si="214"/>
        <v>1.52425876010782</v>
      </c>
      <c r="AX845" s="35">
        <f t="shared" si="215"/>
        <v>0.828840970350404</v>
      </c>
      <c r="AY845" s="35">
        <f t="shared" si="216"/>
        <v>288</v>
      </c>
      <c r="AZ845" s="35">
        <f t="shared" si="217"/>
        <v>288</v>
      </c>
      <c r="BA845" s="27" t="str">
        <f t="shared" si="218"/>
        <v>3</v>
      </c>
      <c r="BB845" s="34">
        <v>0.00015</v>
      </c>
      <c r="BC845" s="34">
        <f t="shared" si="219"/>
        <v>0.0432</v>
      </c>
      <c r="BD845" s="34" t="e">
        <f t="shared" si="220"/>
        <v>#REF!</v>
      </c>
      <c r="BE845" s="34">
        <v>0.06</v>
      </c>
      <c r="BF845" s="34">
        <f t="shared" si="223"/>
        <v>17.28</v>
      </c>
      <c r="BG845" s="34" t="e">
        <f t="shared" si="221"/>
        <v>#REF!</v>
      </c>
      <c r="BH845" t="str">
        <f>IF(AT845="UDARA","U","N")&amp;LEFT($C$4,2)&amp;MID($C$4,4,2)&amp;LEFT(A845,3)&amp;MID(E845,2,2)&amp;VLOOKUP(E845,Acuan_Reference!C:L,10,0)</f>
        <v>N1501YGY71S1</v>
      </c>
      <c r="BI845" t="s">
        <v>84</v>
      </c>
      <c r="BJ845" t="s">
        <v>119</v>
      </c>
      <c r="BK845" t="s">
        <v>86</v>
      </c>
      <c r="BL845" t="s">
        <v>87</v>
      </c>
    </row>
    <row r="846" hidden="1" spans="1:64">
      <c r="A846" t="s">
        <v>74</v>
      </c>
      <c r="B846" t="s">
        <v>75</v>
      </c>
      <c r="C846" t="s">
        <v>76</v>
      </c>
      <c r="D846" t="s">
        <v>141</v>
      </c>
      <c r="E846" t="s">
        <v>185</v>
      </c>
      <c r="F846" t="s">
        <v>186</v>
      </c>
      <c r="G846" t="s">
        <v>80</v>
      </c>
      <c r="H846" t="s">
        <v>81</v>
      </c>
      <c r="I846" s="34">
        <v>9826</v>
      </c>
      <c r="J846" s="35">
        <v>2716</v>
      </c>
      <c r="K846" s="35">
        <v>5355</v>
      </c>
      <c r="L846" s="35">
        <v>2154</v>
      </c>
      <c r="M846" s="35">
        <v>5612</v>
      </c>
      <c r="N846" s="35">
        <v>3550</v>
      </c>
      <c r="O846" s="35">
        <v>2873</v>
      </c>
      <c r="P846" s="35">
        <v>5499</v>
      </c>
      <c r="Q846" s="35">
        <v>3293</v>
      </c>
      <c r="R846" s="35">
        <v>2782</v>
      </c>
      <c r="S846" s="35">
        <v>8289</v>
      </c>
      <c r="T846" s="35">
        <v>2790</v>
      </c>
      <c r="U846" s="35">
        <v>3176</v>
      </c>
      <c r="V846" s="34">
        <v>4751.6666666667</v>
      </c>
      <c r="W846" s="34">
        <f t="shared" si="208"/>
        <v>2940.33333333333</v>
      </c>
      <c r="X846" s="35">
        <v>928</v>
      </c>
      <c r="Y846" s="35">
        <v>0</v>
      </c>
      <c r="Z846" s="35">
        <v>0</v>
      </c>
      <c r="AA846" s="34">
        <v>5209</v>
      </c>
      <c r="AB846" s="34">
        <v>0</v>
      </c>
      <c r="AC846" s="34">
        <v>0</v>
      </c>
      <c r="AD846" s="34">
        <v>0</v>
      </c>
      <c r="AE846" s="34">
        <f t="shared" si="209"/>
        <v>5209</v>
      </c>
      <c r="AF846" s="34">
        <f t="shared" si="210"/>
        <v>1.09624693090143</v>
      </c>
      <c r="AG846" s="34">
        <f t="shared" si="211"/>
        <v>1.77156784945018</v>
      </c>
      <c r="AH846" s="34">
        <v>288</v>
      </c>
      <c r="AI846" s="34">
        <v>0</v>
      </c>
      <c r="AJ846" s="35">
        <v>62064</v>
      </c>
      <c r="AK846" s="35">
        <v>3849</v>
      </c>
      <c r="AL846" s="35">
        <v>2855</v>
      </c>
      <c r="AM846" s="34">
        <v>0.7</v>
      </c>
      <c r="AN846" s="34">
        <f t="shared" si="212"/>
        <v>2058.23333333333</v>
      </c>
      <c r="AO846" s="35">
        <v>144</v>
      </c>
      <c r="AP846" s="35">
        <v>144</v>
      </c>
      <c r="AQ846" t="s">
        <v>153</v>
      </c>
      <c r="AR846">
        <v>8</v>
      </c>
      <c r="AS846" s="34">
        <v>0.066666666666667</v>
      </c>
      <c r="AT846" t="s">
        <v>83</v>
      </c>
      <c r="AU846" s="35">
        <f t="shared" si="222"/>
        <v>0</v>
      </c>
      <c r="AV846" s="35">
        <f t="shared" si="213"/>
        <v>0</v>
      </c>
      <c r="AW846" s="35">
        <f t="shared" si="214"/>
        <v>1.77156784945018</v>
      </c>
      <c r="AX846" s="35">
        <f t="shared" si="215"/>
        <v>0.800589502324</v>
      </c>
      <c r="AY846" s="35">
        <f t="shared" si="216"/>
        <v>0</v>
      </c>
      <c r="AZ846" s="35">
        <f t="shared" si="217"/>
        <v>0</v>
      </c>
      <c r="BA846" s="27" t="str">
        <f t="shared" si="218"/>
        <v>3</v>
      </c>
      <c r="BB846" s="34">
        <v>8.1e-5</v>
      </c>
      <c r="BC846" s="34">
        <f t="shared" si="219"/>
        <v>0</v>
      </c>
      <c r="BD846" s="34" t="e">
        <f t="shared" si="220"/>
        <v>#REF!</v>
      </c>
      <c r="BE846" s="34">
        <v>0.04</v>
      </c>
      <c r="BF846" s="34">
        <f t="shared" si="223"/>
        <v>0</v>
      </c>
      <c r="BG846" s="34" t="e">
        <f t="shared" si="221"/>
        <v>#REF!</v>
      </c>
      <c r="BH846" t="str">
        <f>IF(AT846="UDARA","U","N")&amp;LEFT($C$4,2)&amp;MID($C$4,4,2)&amp;LEFT(A846,3)&amp;MID(E846,2,2)&amp;VLOOKUP(E846,Acuan_Reference!C:L,10,0)</f>
        <v>N1501BDG71B1</v>
      </c>
      <c r="BI846" t="s">
        <v>84</v>
      </c>
      <c r="BJ846" t="s">
        <v>119</v>
      </c>
      <c r="BK846" t="s">
        <v>86</v>
      </c>
      <c r="BL846" t="s">
        <v>87</v>
      </c>
    </row>
    <row r="847" hidden="1" spans="1:64">
      <c r="A847" t="s">
        <v>88</v>
      </c>
      <c r="B847" t="s">
        <v>75</v>
      </c>
      <c r="C847" t="s">
        <v>76</v>
      </c>
      <c r="D847" t="s">
        <v>141</v>
      </c>
      <c r="E847" t="s">
        <v>185</v>
      </c>
      <c r="F847" t="s">
        <v>186</v>
      </c>
      <c r="G847" t="s">
        <v>80</v>
      </c>
      <c r="H847" t="s">
        <v>81</v>
      </c>
      <c r="I847" s="34">
        <v>9826</v>
      </c>
      <c r="J847" s="35">
        <v>1183</v>
      </c>
      <c r="K847" s="35">
        <v>10496</v>
      </c>
      <c r="L847" s="35">
        <v>1185</v>
      </c>
      <c r="M847" s="35">
        <v>2392</v>
      </c>
      <c r="N847" s="35">
        <v>1538</v>
      </c>
      <c r="O847" s="35">
        <v>5354</v>
      </c>
      <c r="P847" s="35">
        <v>5486</v>
      </c>
      <c r="Q847" s="35">
        <v>3607</v>
      </c>
      <c r="R847" s="35">
        <v>6519</v>
      </c>
      <c r="S847" s="35">
        <v>9012</v>
      </c>
      <c r="T847" s="35">
        <v>1881</v>
      </c>
      <c r="U847" s="35">
        <v>1606</v>
      </c>
      <c r="V847" s="34">
        <v>4166.3333333333</v>
      </c>
      <c r="W847" s="34">
        <f t="shared" si="208"/>
        <v>2358</v>
      </c>
      <c r="X847" s="35">
        <v>569</v>
      </c>
      <c r="Y847" s="35">
        <v>0</v>
      </c>
      <c r="Z847" s="35">
        <v>0</v>
      </c>
      <c r="AA847" s="34">
        <v>8102</v>
      </c>
      <c r="AB847" s="34">
        <v>0</v>
      </c>
      <c r="AC847" s="34">
        <v>0</v>
      </c>
      <c r="AD847" s="34">
        <v>0</v>
      </c>
      <c r="AE847" s="34">
        <f t="shared" si="209"/>
        <v>8102</v>
      </c>
      <c r="AF847" s="34">
        <f t="shared" si="210"/>
        <v>1.94463557084568</v>
      </c>
      <c r="AG847" s="34">
        <f t="shared" si="211"/>
        <v>3.43596268023749</v>
      </c>
      <c r="AH847" s="34">
        <v>288</v>
      </c>
      <c r="AI847" s="34">
        <v>0</v>
      </c>
      <c r="AJ847" s="35">
        <v>62064</v>
      </c>
      <c r="AK847" s="35">
        <v>5128</v>
      </c>
      <c r="AL847" s="35">
        <v>3587</v>
      </c>
      <c r="AM847" s="34">
        <v>0.6</v>
      </c>
      <c r="AN847" s="34">
        <f t="shared" si="212"/>
        <v>1414.8</v>
      </c>
      <c r="AO847" s="35">
        <v>144</v>
      </c>
      <c r="AP847" s="35">
        <v>144</v>
      </c>
      <c r="AQ847" t="s">
        <v>153</v>
      </c>
      <c r="AR847">
        <v>8</v>
      </c>
      <c r="AS847" s="34">
        <v>0.033333333333333</v>
      </c>
      <c r="AT847" t="s">
        <v>83</v>
      </c>
      <c r="AU847" s="35">
        <f t="shared" si="222"/>
        <v>0</v>
      </c>
      <c r="AV847" s="35">
        <f t="shared" si="213"/>
        <v>0</v>
      </c>
      <c r="AW847" s="35">
        <f t="shared" si="214"/>
        <v>3.43596268023749</v>
      </c>
      <c r="AX847" s="35">
        <f t="shared" si="215"/>
        <v>1.9147582697201</v>
      </c>
      <c r="AY847" s="35">
        <f t="shared" si="216"/>
        <v>0</v>
      </c>
      <c r="AZ847" s="35">
        <f t="shared" si="217"/>
        <v>0</v>
      </c>
      <c r="BA847" s="27" t="str">
        <f t="shared" si="218"/>
        <v>3</v>
      </c>
      <c r="BB847" s="34">
        <v>8.1e-5</v>
      </c>
      <c r="BC847" s="34">
        <f t="shared" si="219"/>
        <v>0</v>
      </c>
      <c r="BD847" s="34" t="e">
        <f t="shared" si="220"/>
        <v>#REF!</v>
      </c>
      <c r="BE847" s="34">
        <v>0.04</v>
      </c>
      <c r="BF847" s="34">
        <f t="shared" si="223"/>
        <v>0</v>
      </c>
      <c r="BG847" s="34" t="e">
        <f t="shared" si="221"/>
        <v>#REF!</v>
      </c>
      <c r="BH847" t="str">
        <f>IF(AT847="UDARA","U","N")&amp;LEFT($C$4,2)&amp;MID($C$4,4,2)&amp;LEFT(A847,3)&amp;MID(E847,2,2)&amp;VLOOKUP(E847,Acuan_Reference!C:L,10,0)</f>
        <v>N1501BGR71B1</v>
      </c>
      <c r="BI847" t="s">
        <v>84</v>
      </c>
      <c r="BJ847" t="s">
        <v>119</v>
      </c>
      <c r="BK847" t="s">
        <v>86</v>
      </c>
      <c r="BL847" t="s">
        <v>87</v>
      </c>
    </row>
    <row r="848" hidden="1" spans="1:64">
      <c r="A848" t="s">
        <v>89</v>
      </c>
      <c r="B848" t="s">
        <v>75</v>
      </c>
      <c r="C848" t="s">
        <v>76</v>
      </c>
      <c r="D848" t="s">
        <v>141</v>
      </c>
      <c r="E848" t="s">
        <v>185</v>
      </c>
      <c r="F848" t="s">
        <v>186</v>
      </c>
      <c r="G848" t="s">
        <v>80</v>
      </c>
      <c r="H848" t="s">
        <v>81</v>
      </c>
      <c r="I848" s="34">
        <v>9826</v>
      </c>
      <c r="J848" s="35">
        <v>5204</v>
      </c>
      <c r="K848" s="35">
        <v>17736</v>
      </c>
      <c r="L848" s="35">
        <v>2445</v>
      </c>
      <c r="M848" s="35">
        <v>14279</v>
      </c>
      <c r="N848" s="35">
        <v>7680</v>
      </c>
      <c r="O848" s="35">
        <v>13120</v>
      </c>
      <c r="P848" s="35">
        <v>5709</v>
      </c>
      <c r="Q848" s="35">
        <v>9140</v>
      </c>
      <c r="R848" s="35">
        <v>7996</v>
      </c>
      <c r="S848" s="35">
        <v>14746</v>
      </c>
      <c r="T848" s="35">
        <v>5768</v>
      </c>
      <c r="U848" s="35">
        <v>7859</v>
      </c>
      <c r="V848" s="34">
        <v>9457.6666666667</v>
      </c>
      <c r="W848" s="34">
        <f t="shared" si="208"/>
        <v>6499.66666666667</v>
      </c>
      <c r="X848" s="35">
        <v>3560</v>
      </c>
      <c r="Y848" s="35">
        <v>0</v>
      </c>
      <c r="Z848" s="35">
        <v>0</v>
      </c>
      <c r="AA848" s="34">
        <v>15736</v>
      </c>
      <c r="AB848" s="34">
        <v>0</v>
      </c>
      <c r="AC848" s="34">
        <v>0</v>
      </c>
      <c r="AD848" s="34">
        <v>0</v>
      </c>
      <c r="AE848" s="34">
        <f t="shared" si="209"/>
        <v>15736</v>
      </c>
      <c r="AF848" s="34">
        <f t="shared" si="210"/>
        <v>1.66383533641137</v>
      </c>
      <c r="AG848" s="34">
        <f t="shared" si="211"/>
        <v>2.42104723319145</v>
      </c>
      <c r="AH848" s="34">
        <v>288</v>
      </c>
      <c r="AI848" s="34">
        <v>0</v>
      </c>
      <c r="AJ848" s="35">
        <v>62064</v>
      </c>
      <c r="AK848" s="35">
        <v>8542</v>
      </c>
      <c r="AL848" s="35">
        <v>5872</v>
      </c>
      <c r="AM848" s="34">
        <v>1.3</v>
      </c>
      <c r="AN848" s="34">
        <f t="shared" si="212"/>
        <v>8449.56666666667</v>
      </c>
      <c r="AO848" s="35">
        <v>144</v>
      </c>
      <c r="AP848" s="35">
        <v>144</v>
      </c>
      <c r="AQ848" t="s">
        <v>82</v>
      </c>
      <c r="AR848">
        <v>4</v>
      </c>
      <c r="AS848" s="34">
        <v>0.53333333333333</v>
      </c>
      <c r="AT848" t="s">
        <v>83</v>
      </c>
      <c r="AU848" s="35">
        <f t="shared" si="222"/>
        <v>0</v>
      </c>
      <c r="AV848" s="35">
        <f t="shared" si="213"/>
        <v>0</v>
      </c>
      <c r="AW848" s="35">
        <f t="shared" si="214"/>
        <v>2.42104723319145</v>
      </c>
      <c r="AX848" s="35">
        <f t="shared" si="215"/>
        <v>1.51761628801477</v>
      </c>
      <c r="AY848" s="35">
        <f t="shared" si="216"/>
        <v>0</v>
      </c>
      <c r="AZ848" s="35">
        <f t="shared" si="217"/>
        <v>0</v>
      </c>
      <c r="BA848" s="27" t="str">
        <f t="shared" si="218"/>
        <v>3</v>
      </c>
      <c r="BB848" s="34">
        <v>8.1e-5</v>
      </c>
      <c r="BC848" s="34">
        <f t="shared" si="219"/>
        <v>0</v>
      </c>
      <c r="BD848" s="34" t="e">
        <f t="shared" si="220"/>
        <v>#REF!</v>
      </c>
      <c r="BE848" s="34">
        <v>0.04</v>
      </c>
      <c r="BF848" s="34">
        <f t="shared" si="223"/>
        <v>0</v>
      </c>
      <c r="BG848" s="34" t="e">
        <f t="shared" si="221"/>
        <v>#REF!</v>
      </c>
      <c r="BH848" t="str">
        <f>IF(AT848="UDARA","U","N")&amp;LEFT($C$4,2)&amp;MID($C$4,4,2)&amp;LEFT(A848,3)&amp;MID(E848,2,2)&amp;VLOOKUP(E848,Acuan_Reference!C:L,10,0)</f>
        <v>N1501BJM71B1</v>
      </c>
      <c r="BI848" t="s">
        <v>84</v>
      </c>
      <c r="BJ848" t="s">
        <v>119</v>
      </c>
      <c r="BK848" t="s">
        <v>86</v>
      </c>
      <c r="BL848" t="s">
        <v>87</v>
      </c>
    </row>
    <row r="849" hidden="1" spans="1:64">
      <c r="A849" t="s">
        <v>90</v>
      </c>
      <c r="B849" t="s">
        <v>75</v>
      </c>
      <c r="C849" t="s">
        <v>76</v>
      </c>
      <c r="D849" t="s">
        <v>141</v>
      </c>
      <c r="E849" t="s">
        <v>185</v>
      </c>
      <c r="F849" t="s">
        <v>186</v>
      </c>
      <c r="G849" t="s">
        <v>80</v>
      </c>
      <c r="H849" t="s">
        <v>81</v>
      </c>
      <c r="I849" s="34">
        <v>9826</v>
      </c>
      <c r="J849" s="35">
        <v>3109</v>
      </c>
      <c r="K849" s="35">
        <v>4872</v>
      </c>
      <c r="L849" s="35">
        <v>7507</v>
      </c>
      <c r="M849" s="35">
        <v>2223</v>
      </c>
      <c r="N849" s="35">
        <v>3148</v>
      </c>
      <c r="O849" s="35">
        <v>2855</v>
      </c>
      <c r="P849" s="35">
        <v>3742</v>
      </c>
      <c r="Q849" s="35">
        <v>2727</v>
      </c>
      <c r="R849" s="35">
        <v>3026</v>
      </c>
      <c r="S849" s="35">
        <v>4050</v>
      </c>
      <c r="T849" s="35">
        <v>5896</v>
      </c>
      <c r="U849" s="35">
        <v>3441</v>
      </c>
      <c r="V849" s="34">
        <v>4462.3333333333</v>
      </c>
      <c r="W849" s="34">
        <f t="shared" si="208"/>
        <v>4003</v>
      </c>
      <c r="X849" s="35">
        <v>1366</v>
      </c>
      <c r="Y849" s="35">
        <v>0</v>
      </c>
      <c r="Z849" s="35">
        <v>0</v>
      </c>
      <c r="AA849" s="34">
        <v>3724</v>
      </c>
      <c r="AB849" s="34">
        <v>0</v>
      </c>
      <c r="AC849" s="34">
        <v>0</v>
      </c>
      <c r="AD849" s="34">
        <v>0</v>
      </c>
      <c r="AE849" s="34">
        <f t="shared" si="209"/>
        <v>3724</v>
      </c>
      <c r="AF849" s="34">
        <f t="shared" si="210"/>
        <v>0.83454097258535</v>
      </c>
      <c r="AG849" s="34">
        <f t="shared" si="211"/>
        <v>0.930302273295029</v>
      </c>
      <c r="AH849" s="34">
        <v>288</v>
      </c>
      <c r="AI849" s="34">
        <v>0</v>
      </c>
      <c r="AJ849" s="35">
        <v>62064</v>
      </c>
      <c r="AK849" s="35">
        <v>2627</v>
      </c>
      <c r="AL849" s="35">
        <v>2672</v>
      </c>
      <c r="AM849" s="34">
        <v>0.6</v>
      </c>
      <c r="AN849" s="34">
        <f t="shared" si="212"/>
        <v>2401.8</v>
      </c>
      <c r="AO849" s="35">
        <v>144</v>
      </c>
      <c r="AP849" s="35">
        <v>144</v>
      </c>
      <c r="AQ849" t="s">
        <v>153</v>
      </c>
      <c r="AR849">
        <v>12</v>
      </c>
      <c r="AS849" s="34">
        <v>0.033333333333333</v>
      </c>
      <c r="AT849" t="s">
        <v>83</v>
      </c>
      <c r="AU849" s="35">
        <f t="shared" si="222"/>
        <v>1012.35</v>
      </c>
      <c r="AV849" s="35">
        <f t="shared" si="213"/>
        <v>1152</v>
      </c>
      <c r="AW849" s="35">
        <f t="shared" si="214"/>
        <v>1.21808643517362</v>
      </c>
      <c r="AX849" s="35">
        <f t="shared" si="215"/>
        <v>0.550587059705221</v>
      </c>
      <c r="AY849" s="35">
        <f t="shared" si="216"/>
        <v>1152</v>
      </c>
      <c r="AZ849" s="35">
        <f t="shared" si="217"/>
        <v>1152</v>
      </c>
      <c r="BA849" s="27" t="str">
        <f t="shared" si="218"/>
        <v>3</v>
      </c>
      <c r="BB849" s="34">
        <v>8.1e-5</v>
      </c>
      <c r="BC849" s="34">
        <f t="shared" si="219"/>
        <v>0.093312</v>
      </c>
      <c r="BD849" s="34" t="e">
        <f t="shared" si="220"/>
        <v>#REF!</v>
      </c>
      <c r="BE849" s="34">
        <v>0.04</v>
      </c>
      <c r="BF849" s="34">
        <f t="shared" si="223"/>
        <v>46.08</v>
      </c>
      <c r="BG849" s="34" t="e">
        <f t="shared" si="221"/>
        <v>#REF!</v>
      </c>
      <c r="BH849" t="str">
        <f>IF(AT849="UDARA","U","N")&amp;LEFT($C$4,2)&amp;MID($C$4,4,2)&amp;LEFT(A849,3)&amp;MID(E849,2,2)&amp;VLOOKUP(E849,Acuan_Reference!C:L,10,0)</f>
        <v>N1501BKS71B1</v>
      </c>
      <c r="BI849" t="s">
        <v>84</v>
      </c>
      <c r="BJ849" t="s">
        <v>119</v>
      </c>
      <c r="BK849" t="s">
        <v>86</v>
      </c>
      <c r="BL849" t="s">
        <v>87</v>
      </c>
    </row>
    <row r="850" hidden="1" spans="1:64">
      <c r="A850" t="s">
        <v>91</v>
      </c>
      <c r="B850" t="s">
        <v>75</v>
      </c>
      <c r="C850" t="s">
        <v>76</v>
      </c>
      <c r="D850" t="s">
        <v>141</v>
      </c>
      <c r="E850" t="s">
        <v>185</v>
      </c>
      <c r="F850" t="s">
        <v>186</v>
      </c>
      <c r="G850" t="s">
        <v>80</v>
      </c>
      <c r="H850" t="s">
        <v>81</v>
      </c>
      <c r="I850" s="34">
        <v>9826</v>
      </c>
      <c r="J850" s="35">
        <v>2509</v>
      </c>
      <c r="K850" s="35">
        <v>3054</v>
      </c>
      <c r="L850" s="35">
        <v>1008</v>
      </c>
      <c r="M850" s="35">
        <v>1750</v>
      </c>
      <c r="N850" s="35">
        <v>2704</v>
      </c>
      <c r="O850" s="35">
        <v>2606</v>
      </c>
      <c r="P850" s="35">
        <v>1671</v>
      </c>
      <c r="Q850" s="35">
        <v>1806</v>
      </c>
      <c r="R850" s="35">
        <v>1987</v>
      </c>
      <c r="S850" s="35">
        <v>3872</v>
      </c>
      <c r="T850" s="35">
        <v>1053</v>
      </c>
      <c r="U850" s="35">
        <v>3821</v>
      </c>
      <c r="V850" s="34">
        <v>2915.3333333333</v>
      </c>
      <c r="W850" s="34">
        <f t="shared" si="208"/>
        <v>2099.33333333333</v>
      </c>
      <c r="X850" s="35">
        <v>873</v>
      </c>
      <c r="Y850" s="35">
        <v>0</v>
      </c>
      <c r="Z850" s="35">
        <v>0</v>
      </c>
      <c r="AA850" s="34">
        <v>1461</v>
      </c>
      <c r="AB850" s="34">
        <v>0</v>
      </c>
      <c r="AC850" s="34">
        <v>720</v>
      </c>
      <c r="AD850" s="34">
        <v>0</v>
      </c>
      <c r="AE850" s="34">
        <f t="shared" si="209"/>
        <v>2181</v>
      </c>
      <c r="AF850" s="34">
        <f t="shared" si="210"/>
        <v>0.748113423279222</v>
      </c>
      <c r="AG850" s="34">
        <f t="shared" si="211"/>
        <v>1.03890123848841</v>
      </c>
      <c r="AH850" s="34">
        <v>288</v>
      </c>
      <c r="AI850" s="34">
        <v>0</v>
      </c>
      <c r="AJ850" s="35">
        <v>62064</v>
      </c>
      <c r="AK850" s="35">
        <v>2054</v>
      </c>
      <c r="AL850" s="35">
        <v>1424</v>
      </c>
      <c r="AM850" s="34">
        <v>0.9</v>
      </c>
      <c r="AN850" s="34">
        <f t="shared" si="212"/>
        <v>1889.4</v>
      </c>
      <c r="AO850" s="35">
        <v>144</v>
      </c>
      <c r="AP850" s="35">
        <v>144</v>
      </c>
      <c r="AQ850" t="s">
        <v>82</v>
      </c>
      <c r="AR850">
        <v>4</v>
      </c>
      <c r="AS850" s="34">
        <v>0.13333333333333</v>
      </c>
      <c r="AT850" t="s">
        <v>83</v>
      </c>
      <c r="AU850" s="35">
        <f t="shared" si="222"/>
        <v>849.3</v>
      </c>
      <c r="AV850" s="35">
        <f t="shared" si="213"/>
        <v>864</v>
      </c>
      <c r="AW850" s="35">
        <f t="shared" si="214"/>
        <v>1.45046046363925</v>
      </c>
      <c r="AX850" s="35">
        <f t="shared" si="215"/>
        <v>0.772149888853604</v>
      </c>
      <c r="AY850" s="35">
        <f t="shared" si="216"/>
        <v>864</v>
      </c>
      <c r="AZ850" s="35">
        <f t="shared" si="217"/>
        <v>864</v>
      </c>
      <c r="BA850" s="27" t="str">
        <f t="shared" si="218"/>
        <v>2</v>
      </c>
      <c r="BB850" s="34">
        <v>8.1e-5</v>
      </c>
      <c r="BC850" s="34">
        <f t="shared" si="219"/>
        <v>0.069984</v>
      </c>
      <c r="BD850" s="34" t="e">
        <f t="shared" si="220"/>
        <v>#REF!</v>
      </c>
      <c r="BE850" s="34">
        <v>0.04</v>
      </c>
      <c r="BF850" s="34">
        <f t="shared" si="223"/>
        <v>34.56</v>
      </c>
      <c r="BG850" s="34" t="e">
        <f t="shared" si="221"/>
        <v>#REF!</v>
      </c>
      <c r="BH850" t="str">
        <f>IF(AT850="UDARA","U","N")&amp;LEFT($C$4,2)&amp;MID($C$4,4,2)&amp;LEFT(A850,3)&amp;MID(E850,2,2)&amp;VLOOKUP(E850,Acuan_Reference!C:L,10,0)</f>
        <v>N1501BLP71B1</v>
      </c>
      <c r="BI850" t="s">
        <v>84</v>
      </c>
      <c r="BJ850" t="s">
        <v>119</v>
      </c>
      <c r="BK850" t="s">
        <v>86</v>
      </c>
      <c r="BL850" t="s">
        <v>87</v>
      </c>
    </row>
    <row r="851" hidden="1" spans="1:64">
      <c r="A851" t="s">
        <v>92</v>
      </c>
      <c r="B851" t="s">
        <v>75</v>
      </c>
      <c r="C851" t="s">
        <v>76</v>
      </c>
      <c r="D851" t="s">
        <v>141</v>
      </c>
      <c r="E851" t="s">
        <v>185</v>
      </c>
      <c r="F851" t="s">
        <v>186</v>
      </c>
      <c r="G851" t="s">
        <v>80</v>
      </c>
      <c r="H851" t="s">
        <v>81</v>
      </c>
      <c r="I851" s="34">
        <v>9826</v>
      </c>
      <c r="J851" s="35">
        <v>1982</v>
      </c>
      <c r="K851" s="35">
        <v>1685</v>
      </c>
      <c r="L851" s="35">
        <v>1821</v>
      </c>
      <c r="M851" s="35">
        <v>1452</v>
      </c>
      <c r="N851" s="35">
        <v>3190</v>
      </c>
      <c r="O851" s="35">
        <v>1686</v>
      </c>
      <c r="P851" s="35">
        <v>618</v>
      </c>
      <c r="Q851" s="35">
        <v>1490</v>
      </c>
      <c r="R851" s="35">
        <v>1914</v>
      </c>
      <c r="S851" s="35">
        <v>2162</v>
      </c>
      <c r="T851" s="35">
        <v>2000</v>
      </c>
      <c r="U851" s="35">
        <v>788</v>
      </c>
      <c r="V851" s="34">
        <v>1650</v>
      </c>
      <c r="W851" s="34">
        <f t="shared" si="208"/>
        <v>1346.66666666667</v>
      </c>
      <c r="X851" s="35">
        <v>173</v>
      </c>
      <c r="Y851" s="35">
        <v>0</v>
      </c>
      <c r="Z851" s="35">
        <v>0</v>
      </c>
      <c r="AA851" s="34">
        <v>4310</v>
      </c>
      <c r="AB851" s="34">
        <v>0</v>
      </c>
      <c r="AC851" s="34">
        <v>0</v>
      </c>
      <c r="AD851" s="34">
        <v>0</v>
      </c>
      <c r="AE851" s="34">
        <f t="shared" si="209"/>
        <v>4310</v>
      </c>
      <c r="AF851" s="34">
        <f t="shared" si="210"/>
        <v>2.61212121212121</v>
      </c>
      <c r="AG851" s="34">
        <f t="shared" si="211"/>
        <v>3.20049504950495</v>
      </c>
      <c r="AH851" s="34">
        <v>288</v>
      </c>
      <c r="AI851" s="34">
        <v>0</v>
      </c>
      <c r="AJ851" s="35">
        <v>62064</v>
      </c>
      <c r="AK851" s="35">
        <v>1492</v>
      </c>
      <c r="AL851" s="35">
        <v>1252</v>
      </c>
      <c r="AM851" s="34">
        <v>1.5</v>
      </c>
      <c r="AN851" s="34">
        <f t="shared" si="212"/>
        <v>2020</v>
      </c>
      <c r="AO851" s="35">
        <v>144</v>
      </c>
      <c r="AP851" s="35">
        <v>144</v>
      </c>
      <c r="AQ851" t="s">
        <v>82</v>
      </c>
      <c r="AR851">
        <v>2</v>
      </c>
      <c r="AS851" s="34">
        <v>0.53333333333333</v>
      </c>
      <c r="AT851" t="s">
        <v>83</v>
      </c>
      <c r="AU851" s="35">
        <f t="shared" si="222"/>
        <v>0</v>
      </c>
      <c r="AV851" s="35">
        <f t="shared" si="213"/>
        <v>0</v>
      </c>
      <c r="AW851" s="35">
        <f t="shared" si="214"/>
        <v>3.20049504950495</v>
      </c>
      <c r="AX851" s="35">
        <f t="shared" si="215"/>
        <v>2.27079207920792</v>
      </c>
      <c r="AY851" s="35">
        <f t="shared" si="216"/>
        <v>0</v>
      </c>
      <c r="AZ851" s="35">
        <f t="shared" si="217"/>
        <v>0</v>
      </c>
      <c r="BA851" s="27" t="str">
        <f t="shared" si="218"/>
        <v>3</v>
      </c>
      <c r="BB851" s="34">
        <v>8.1e-5</v>
      </c>
      <c r="BC851" s="34">
        <f t="shared" si="219"/>
        <v>0</v>
      </c>
      <c r="BD851" s="34" t="e">
        <f t="shared" si="220"/>
        <v>#REF!</v>
      </c>
      <c r="BE851" s="34">
        <v>0.04</v>
      </c>
      <c r="BF851" s="34">
        <f t="shared" si="223"/>
        <v>0</v>
      </c>
      <c r="BG851" s="34" t="e">
        <f t="shared" si="221"/>
        <v>#REF!</v>
      </c>
      <c r="BH851" t="str">
        <f>IF(AT851="UDARA","U","N")&amp;LEFT($C$4,2)&amp;MID($C$4,4,2)&amp;LEFT(A851,3)&amp;MID(E851,2,2)&amp;VLOOKUP(E851,Acuan_Reference!C:L,10,0)</f>
        <v>N1501BTM71B1</v>
      </c>
      <c r="BI851" t="s">
        <v>84</v>
      </c>
      <c r="BJ851" t="s">
        <v>119</v>
      </c>
      <c r="BK851" t="s">
        <v>86</v>
      </c>
      <c r="BL851" t="s">
        <v>87</v>
      </c>
    </row>
    <row r="852" hidden="1" spans="1:64">
      <c r="A852" t="s">
        <v>93</v>
      </c>
      <c r="B852" t="s">
        <v>75</v>
      </c>
      <c r="C852" t="s">
        <v>76</v>
      </c>
      <c r="D852" t="s">
        <v>141</v>
      </c>
      <c r="E852" t="s">
        <v>185</v>
      </c>
      <c r="F852" t="s">
        <v>186</v>
      </c>
      <c r="G852" t="s">
        <v>80</v>
      </c>
      <c r="H852" t="s">
        <v>81</v>
      </c>
      <c r="I852" s="34">
        <v>9826</v>
      </c>
      <c r="J852" s="35">
        <v>4098</v>
      </c>
      <c r="K852" s="35">
        <v>3268</v>
      </c>
      <c r="L852" s="35">
        <v>1846</v>
      </c>
      <c r="M852" s="35">
        <v>4170</v>
      </c>
      <c r="N852" s="35">
        <v>2489</v>
      </c>
      <c r="O852" s="35">
        <v>3603</v>
      </c>
      <c r="P852" s="35">
        <v>1526</v>
      </c>
      <c r="Q852" s="35">
        <v>1972</v>
      </c>
      <c r="R852" s="35">
        <v>2456</v>
      </c>
      <c r="S852" s="35">
        <v>4129</v>
      </c>
      <c r="T852" s="35">
        <v>1317</v>
      </c>
      <c r="U852" s="35">
        <v>1105</v>
      </c>
      <c r="V852" s="34">
        <v>2183.6666666667</v>
      </c>
      <c r="W852" s="34">
        <f t="shared" si="208"/>
        <v>1350</v>
      </c>
      <c r="X852" s="35">
        <v>1348</v>
      </c>
      <c r="Y852" s="35">
        <v>0</v>
      </c>
      <c r="Z852" s="35">
        <v>0</v>
      </c>
      <c r="AA852" s="34">
        <v>2685</v>
      </c>
      <c r="AB852" s="34">
        <v>0</v>
      </c>
      <c r="AC852" s="34">
        <v>0</v>
      </c>
      <c r="AD852" s="34">
        <v>0</v>
      </c>
      <c r="AE852" s="34">
        <f t="shared" si="209"/>
        <v>2685</v>
      </c>
      <c r="AF852" s="34">
        <f t="shared" si="210"/>
        <v>1.22958326972979</v>
      </c>
      <c r="AG852" s="34">
        <f t="shared" si="211"/>
        <v>1.98888888888889</v>
      </c>
      <c r="AH852" s="34">
        <v>288</v>
      </c>
      <c r="AI852" s="34">
        <v>0</v>
      </c>
      <c r="AJ852" s="35">
        <v>62064</v>
      </c>
      <c r="AK852" s="35">
        <v>2293</v>
      </c>
      <c r="AL852" s="35">
        <v>1628</v>
      </c>
      <c r="AM852" s="34">
        <v>0.8</v>
      </c>
      <c r="AN852" s="34">
        <f t="shared" si="212"/>
        <v>1080</v>
      </c>
      <c r="AO852" s="35">
        <v>144</v>
      </c>
      <c r="AP852" s="35">
        <v>144</v>
      </c>
      <c r="AQ852" t="s">
        <v>153</v>
      </c>
      <c r="AR852">
        <v>4</v>
      </c>
      <c r="AS852" s="34">
        <v>0.066666666666667</v>
      </c>
      <c r="AT852" t="s">
        <v>83</v>
      </c>
      <c r="AU852" s="35">
        <f t="shared" si="222"/>
        <v>17.25</v>
      </c>
      <c r="AV852" s="35">
        <f t="shared" si="213"/>
        <v>144</v>
      </c>
      <c r="AW852" s="35">
        <f t="shared" si="214"/>
        <v>2.09555555555556</v>
      </c>
      <c r="AX852" s="35">
        <f t="shared" si="215"/>
        <v>0.88962962962963</v>
      </c>
      <c r="AY852" s="35">
        <f t="shared" si="216"/>
        <v>144</v>
      </c>
      <c r="AZ852" s="35">
        <f t="shared" si="217"/>
        <v>144</v>
      </c>
      <c r="BA852" s="27" t="str">
        <f t="shared" si="218"/>
        <v>3</v>
      </c>
      <c r="BB852" s="34">
        <v>8.1e-5</v>
      </c>
      <c r="BC852" s="34">
        <f t="shared" si="219"/>
        <v>0.011664</v>
      </c>
      <c r="BD852" s="34" t="e">
        <f t="shared" si="220"/>
        <v>#REF!</v>
      </c>
      <c r="BE852" s="34">
        <v>0.04</v>
      </c>
      <c r="BF852" s="34">
        <f t="shared" si="223"/>
        <v>5.76</v>
      </c>
      <c r="BG852" s="34" t="e">
        <f t="shared" si="221"/>
        <v>#REF!</v>
      </c>
      <c r="BH852" t="str">
        <f>IF(AT852="UDARA","U","N")&amp;LEFT($C$4,2)&amp;MID($C$4,4,2)&amp;LEFT(A852,3)&amp;MID(E852,2,2)&amp;VLOOKUP(E852,Acuan_Reference!C:L,10,0)</f>
        <v>N1501CRB71B1</v>
      </c>
      <c r="BI852" t="s">
        <v>84</v>
      </c>
      <c r="BJ852" t="s">
        <v>119</v>
      </c>
      <c r="BK852" t="s">
        <v>86</v>
      </c>
      <c r="BL852" t="s">
        <v>87</v>
      </c>
    </row>
    <row r="853" hidden="1" spans="1:64">
      <c r="A853" t="s">
        <v>94</v>
      </c>
      <c r="B853" t="s">
        <v>75</v>
      </c>
      <c r="C853" t="s">
        <v>76</v>
      </c>
      <c r="D853" t="s">
        <v>141</v>
      </c>
      <c r="E853" t="s">
        <v>185</v>
      </c>
      <c r="F853" t="s">
        <v>186</v>
      </c>
      <c r="G853" t="s">
        <v>80</v>
      </c>
      <c r="H853" t="s">
        <v>81</v>
      </c>
      <c r="I853" s="34">
        <v>9826</v>
      </c>
      <c r="J853" s="35">
        <v>2359</v>
      </c>
      <c r="K853" s="35">
        <v>4365</v>
      </c>
      <c r="L853" s="35">
        <v>3080</v>
      </c>
      <c r="M853" s="35">
        <v>3508</v>
      </c>
      <c r="N853" s="35">
        <v>2955</v>
      </c>
      <c r="O853" s="35">
        <v>2477</v>
      </c>
      <c r="P853" s="35">
        <v>3700</v>
      </c>
      <c r="Q853" s="35">
        <v>4142</v>
      </c>
      <c r="R853" s="35">
        <v>2995</v>
      </c>
      <c r="S853" s="35">
        <v>4501</v>
      </c>
      <c r="T853" s="35">
        <v>3658</v>
      </c>
      <c r="U853" s="35">
        <v>4401</v>
      </c>
      <c r="V853" s="34">
        <v>4186.6666666667</v>
      </c>
      <c r="W853" s="34">
        <f t="shared" si="208"/>
        <v>3452.33333333333</v>
      </c>
      <c r="X853" s="35">
        <v>911</v>
      </c>
      <c r="Y853" s="35">
        <v>0</v>
      </c>
      <c r="Z853" s="35">
        <v>0</v>
      </c>
      <c r="AA853" s="34">
        <v>3090</v>
      </c>
      <c r="AB853" s="34">
        <v>0</v>
      </c>
      <c r="AC853" s="34">
        <v>0</v>
      </c>
      <c r="AD853" s="34">
        <v>1008</v>
      </c>
      <c r="AE853" s="34">
        <f t="shared" si="209"/>
        <v>4098</v>
      </c>
      <c r="AF853" s="34">
        <f t="shared" si="210"/>
        <v>0.978821656050948</v>
      </c>
      <c r="AG853" s="34">
        <f t="shared" si="211"/>
        <v>0.895046828232113</v>
      </c>
      <c r="AH853" s="34">
        <v>288</v>
      </c>
      <c r="AI853" s="34">
        <v>0</v>
      </c>
      <c r="AJ853" s="35">
        <v>62064</v>
      </c>
      <c r="AK853" s="35">
        <v>3119</v>
      </c>
      <c r="AL853" s="35">
        <v>2298</v>
      </c>
      <c r="AM853" s="34">
        <v>0.8</v>
      </c>
      <c r="AN853" s="34">
        <f t="shared" si="212"/>
        <v>2761.86666666667</v>
      </c>
      <c r="AO853" s="35">
        <v>144</v>
      </c>
      <c r="AP853" s="35">
        <v>144</v>
      </c>
      <c r="AQ853" t="s">
        <v>82</v>
      </c>
      <c r="AR853">
        <v>8</v>
      </c>
      <c r="AS853" s="34">
        <v>0.13333333333333</v>
      </c>
      <c r="AT853" t="s">
        <v>83</v>
      </c>
      <c r="AU853" s="35">
        <f t="shared" si="222"/>
        <v>721.4</v>
      </c>
      <c r="AV853" s="35">
        <f t="shared" si="213"/>
        <v>864</v>
      </c>
      <c r="AW853" s="35">
        <f t="shared" si="214"/>
        <v>1.43728879019021</v>
      </c>
      <c r="AX853" s="35">
        <f t="shared" si="215"/>
        <v>0.771652022786521</v>
      </c>
      <c r="AY853" s="35">
        <f t="shared" si="216"/>
        <v>864</v>
      </c>
      <c r="AZ853" s="35">
        <f t="shared" si="217"/>
        <v>864</v>
      </c>
      <c r="BA853" s="27" t="str">
        <f t="shared" si="218"/>
        <v>3</v>
      </c>
      <c r="BB853" s="34">
        <v>8.1e-5</v>
      </c>
      <c r="BC853" s="34">
        <f t="shared" si="219"/>
        <v>0.069984</v>
      </c>
      <c r="BD853" s="34" t="e">
        <f t="shared" si="220"/>
        <v>#REF!</v>
      </c>
      <c r="BE853" s="34">
        <v>0.04</v>
      </c>
      <c r="BF853" s="34">
        <f t="shared" si="223"/>
        <v>34.56</v>
      </c>
      <c r="BG853" s="34" t="e">
        <f t="shared" si="221"/>
        <v>#REF!</v>
      </c>
      <c r="BH853" t="str">
        <f>IF(AT853="UDARA","U","N")&amp;LEFT($C$4,2)&amp;MID($C$4,4,2)&amp;LEFT(A853,3)&amp;MID(E853,2,2)&amp;VLOOKUP(E853,Acuan_Reference!C:L,10,0)</f>
        <v>N1501DPS71B1</v>
      </c>
      <c r="BI853" t="s">
        <v>84</v>
      </c>
      <c r="BJ853" t="s">
        <v>119</v>
      </c>
      <c r="BK853" t="s">
        <v>86</v>
      </c>
      <c r="BL853" t="s">
        <v>87</v>
      </c>
    </row>
    <row r="854" hidden="1" spans="1:64">
      <c r="A854" t="s">
        <v>95</v>
      </c>
      <c r="B854" t="s">
        <v>75</v>
      </c>
      <c r="C854" t="s">
        <v>76</v>
      </c>
      <c r="D854" t="s">
        <v>141</v>
      </c>
      <c r="E854" t="s">
        <v>185</v>
      </c>
      <c r="F854" t="s">
        <v>186</v>
      </c>
      <c r="G854" t="s">
        <v>80</v>
      </c>
      <c r="H854" t="s">
        <v>81</v>
      </c>
      <c r="I854" s="34">
        <v>9826</v>
      </c>
      <c r="J854" s="35">
        <v>8637</v>
      </c>
      <c r="K854" s="35">
        <v>24736</v>
      </c>
      <c r="L854" s="35">
        <v>17511</v>
      </c>
      <c r="M854" s="35">
        <v>7563</v>
      </c>
      <c r="N854" s="35">
        <v>22509</v>
      </c>
      <c r="O854" s="35">
        <v>14744</v>
      </c>
      <c r="P854" s="35">
        <v>20265</v>
      </c>
      <c r="Q854" s="35">
        <v>17720</v>
      </c>
      <c r="R854" s="35">
        <v>17931</v>
      </c>
      <c r="S854" s="35">
        <v>23281</v>
      </c>
      <c r="T854" s="35">
        <v>9171</v>
      </c>
      <c r="U854" s="35">
        <v>22307</v>
      </c>
      <c r="V854" s="34">
        <v>18253</v>
      </c>
      <c r="W854" s="34">
        <f t="shared" si="208"/>
        <v>13951.6666666667</v>
      </c>
      <c r="X854" s="35">
        <v>634</v>
      </c>
      <c r="Y854" s="35">
        <v>0</v>
      </c>
      <c r="Z854" s="35">
        <v>0</v>
      </c>
      <c r="AA854" s="34">
        <v>10856</v>
      </c>
      <c r="AB854" s="34">
        <v>0</v>
      </c>
      <c r="AC854" s="34">
        <v>0</v>
      </c>
      <c r="AD854" s="34">
        <v>0</v>
      </c>
      <c r="AE854" s="34">
        <f t="shared" si="209"/>
        <v>10856</v>
      </c>
      <c r="AF854" s="34">
        <f t="shared" si="210"/>
        <v>0.594751547690791</v>
      </c>
      <c r="AG854" s="34">
        <f t="shared" si="211"/>
        <v>0.778114920559073</v>
      </c>
      <c r="AH854" s="34">
        <v>288</v>
      </c>
      <c r="AI854" s="34">
        <v>0</v>
      </c>
      <c r="AJ854" s="35">
        <v>62064</v>
      </c>
      <c r="AK854" s="35">
        <v>15789</v>
      </c>
      <c r="AL854" s="35">
        <v>10377</v>
      </c>
      <c r="AM854" s="34">
        <v>0.25</v>
      </c>
      <c r="AN854" s="34">
        <f t="shared" si="212"/>
        <v>3487.91666666667</v>
      </c>
      <c r="AO854" s="35">
        <v>144</v>
      </c>
      <c r="AP854" s="35">
        <v>144</v>
      </c>
      <c r="AQ854" t="s">
        <v>153</v>
      </c>
      <c r="AR854">
        <v>12</v>
      </c>
      <c r="AS854" s="34">
        <v>0.033333333333333</v>
      </c>
      <c r="AT854" t="s">
        <v>83</v>
      </c>
      <c r="AU854" s="35">
        <f t="shared" si="222"/>
        <v>2256.6875</v>
      </c>
      <c r="AV854" s="35">
        <f t="shared" si="213"/>
        <v>2304</v>
      </c>
      <c r="AW854" s="35">
        <f t="shared" si="214"/>
        <v>0.943256480707203</v>
      </c>
      <c r="AX854" s="35">
        <f t="shared" si="215"/>
        <v>0.199474375821288</v>
      </c>
      <c r="AY854" s="35">
        <f t="shared" si="216"/>
        <v>2304</v>
      </c>
      <c r="AZ854" s="35">
        <f t="shared" si="217"/>
        <v>2304</v>
      </c>
      <c r="BA854" s="27" t="str">
        <f t="shared" si="218"/>
        <v>3</v>
      </c>
      <c r="BB854" s="34">
        <v>8.1e-5</v>
      </c>
      <c r="BC854" s="34">
        <f t="shared" si="219"/>
        <v>0.186624</v>
      </c>
      <c r="BD854" s="34" t="e">
        <f t="shared" si="220"/>
        <v>#REF!</v>
      </c>
      <c r="BE854" s="34">
        <v>0.04</v>
      </c>
      <c r="BF854" s="34">
        <f t="shared" si="223"/>
        <v>92.16</v>
      </c>
      <c r="BG854" s="34" t="e">
        <f t="shared" si="221"/>
        <v>#REF!</v>
      </c>
      <c r="BH854" t="str">
        <f>IF(AT854="UDARA","U","N")&amp;LEFT($C$4,2)&amp;MID($C$4,4,2)&amp;LEFT(A854,3)&amp;MID(E854,2,2)&amp;VLOOKUP(E854,Acuan_Reference!C:L,10,0)</f>
        <v>N1501JAK71B1</v>
      </c>
      <c r="BI854" t="s">
        <v>84</v>
      </c>
      <c r="BJ854" t="s">
        <v>119</v>
      </c>
      <c r="BK854" t="s">
        <v>86</v>
      </c>
      <c r="BL854" t="s">
        <v>87</v>
      </c>
    </row>
    <row r="855" hidden="1" spans="1:64">
      <c r="A855" t="s">
        <v>96</v>
      </c>
      <c r="B855" t="s">
        <v>75</v>
      </c>
      <c r="C855" t="s">
        <v>76</v>
      </c>
      <c r="D855" t="s">
        <v>141</v>
      </c>
      <c r="E855" t="s">
        <v>185</v>
      </c>
      <c r="F855" t="s">
        <v>186</v>
      </c>
      <c r="G855" t="s">
        <v>80</v>
      </c>
      <c r="H855" t="s">
        <v>81</v>
      </c>
      <c r="I855" s="34">
        <v>9826</v>
      </c>
      <c r="J855" s="35">
        <v>3924</v>
      </c>
      <c r="K855" s="35">
        <v>6003</v>
      </c>
      <c r="L855" s="35">
        <v>986</v>
      </c>
      <c r="M855" s="35">
        <v>2505</v>
      </c>
      <c r="N855" s="35">
        <v>2225</v>
      </c>
      <c r="O855" s="35">
        <v>5072</v>
      </c>
      <c r="P855" s="35">
        <v>3429</v>
      </c>
      <c r="Q855" s="35">
        <v>3464</v>
      </c>
      <c r="R855" s="35">
        <v>4295</v>
      </c>
      <c r="S855" s="35">
        <v>7078</v>
      </c>
      <c r="T855" s="35">
        <v>1312</v>
      </c>
      <c r="U855" s="35">
        <v>4887</v>
      </c>
      <c r="V855" s="34">
        <v>4425.6666666667</v>
      </c>
      <c r="W855" s="34">
        <f t="shared" si="208"/>
        <v>2937.33333333333</v>
      </c>
      <c r="X855" s="35">
        <v>1482</v>
      </c>
      <c r="Y855" s="35">
        <v>0</v>
      </c>
      <c r="Z855" s="35">
        <v>0</v>
      </c>
      <c r="AA855" s="34">
        <v>5420</v>
      </c>
      <c r="AB855" s="34">
        <v>0</v>
      </c>
      <c r="AC855" s="34">
        <v>0</v>
      </c>
      <c r="AD855" s="34">
        <v>432</v>
      </c>
      <c r="AE855" s="34">
        <f t="shared" si="209"/>
        <v>5852</v>
      </c>
      <c r="AF855" s="34">
        <f t="shared" si="210"/>
        <v>1.32228666114332</v>
      </c>
      <c r="AG855" s="34">
        <f t="shared" si="211"/>
        <v>1.84521107580572</v>
      </c>
      <c r="AH855" s="34">
        <v>288</v>
      </c>
      <c r="AI855" s="34">
        <v>0</v>
      </c>
      <c r="AJ855" s="35">
        <v>62064</v>
      </c>
      <c r="AK855" s="35">
        <v>3976</v>
      </c>
      <c r="AL855" s="35">
        <v>2613</v>
      </c>
      <c r="AM855" s="34">
        <v>1.2</v>
      </c>
      <c r="AN855" s="34">
        <f t="shared" si="212"/>
        <v>3524.8</v>
      </c>
      <c r="AO855" s="35">
        <v>144</v>
      </c>
      <c r="AP855" s="35">
        <v>144</v>
      </c>
      <c r="AQ855" t="s">
        <v>82</v>
      </c>
      <c r="AR855">
        <v>2</v>
      </c>
      <c r="AS855" s="34">
        <v>0.2</v>
      </c>
      <c r="AT855" t="s">
        <v>83</v>
      </c>
      <c r="AU855" s="35">
        <f t="shared" si="222"/>
        <v>214.35</v>
      </c>
      <c r="AV855" s="35">
        <f t="shared" si="213"/>
        <v>288</v>
      </c>
      <c r="AW855" s="35">
        <f t="shared" si="214"/>
        <v>2.09033136631866</v>
      </c>
      <c r="AX855" s="35">
        <f t="shared" si="215"/>
        <v>1.20074897866546</v>
      </c>
      <c r="AY855" s="35">
        <f t="shared" si="216"/>
        <v>288</v>
      </c>
      <c r="AZ855" s="35">
        <f t="shared" si="217"/>
        <v>288</v>
      </c>
      <c r="BA855" s="27" t="str">
        <f t="shared" si="218"/>
        <v>3</v>
      </c>
      <c r="BB855" s="34">
        <v>8.1e-5</v>
      </c>
      <c r="BC855" s="34">
        <f t="shared" si="219"/>
        <v>0.023328</v>
      </c>
      <c r="BD855" s="34" t="e">
        <f t="shared" si="220"/>
        <v>#REF!</v>
      </c>
      <c r="BE855" s="34">
        <v>0.04</v>
      </c>
      <c r="BF855" s="34">
        <f t="shared" si="223"/>
        <v>11.52</v>
      </c>
      <c r="BG855" s="34" t="e">
        <f t="shared" si="221"/>
        <v>#REF!</v>
      </c>
      <c r="BH855" t="str">
        <f>IF(AT855="UDARA","U","N")&amp;LEFT($C$4,2)&amp;MID($C$4,4,2)&amp;LEFT(A855,3)&amp;MID(E855,2,2)&amp;VLOOKUP(E855,Acuan_Reference!C:L,10,0)</f>
        <v>N1501JBI71B1</v>
      </c>
      <c r="BI855" t="s">
        <v>84</v>
      </c>
      <c r="BJ855" t="s">
        <v>119</v>
      </c>
      <c r="BK855" t="s">
        <v>86</v>
      </c>
      <c r="BL855" t="s">
        <v>87</v>
      </c>
    </row>
    <row r="856" hidden="1" spans="1:64">
      <c r="A856" t="s">
        <v>97</v>
      </c>
      <c r="B856" t="s">
        <v>75</v>
      </c>
      <c r="C856" t="s">
        <v>76</v>
      </c>
      <c r="D856" t="s">
        <v>141</v>
      </c>
      <c r="E856" t="s">
        <v>185</v>
      </c>
      <c r="F856" t="s">
        <v>186</v>
      </c>
      <c r="G856" t="s">
        <v>80</v>
      </c>
      <c r="H856" t="s">
        <v>81</v>
      </c>
      <c r="I856" s="34">
        <v>9826</v>
      </c>
      <c r="J856" s="35">
        <v>3504</v>
      </c>
      <c r="K856" s="35">
        <v>3574</v>
      </c>
      <c r="L856" s="35">
        <v>2433</v>
      </c>
      <c r="M856" s="35">
        <v>2964</v>
      </c>
      <c r="N856" s="35">
        <v>2601</v>
      </c>
      <c r="O856" s="35">
        <v>1675</v>
      </c>
      <c r="P856" s="35">
        <v>3653</v>
      </c>
      <c r="Q856" s="35">
        <v>3397</v>
      </c>
      <c r="R856" s="35">
        <v>3539</v>
      </c>
      <c r="S856" s="35">
        <v>5352</v>
      </c>
      <c r="T856" s="35">
        <v>1800</v>
      </c>
      <c r="U856" s="35">
        <v>5404</v>
      </c>
      <c r="V856" s="34">
        <v>4185.3333333333</v>
      </c>
      <c r="W856" s="34">
        <f t="shared" si="208"/>
        <v>3135.33333333333</v>
      </c>
      <c r="X856" s="35">
        <v>620</v>
      </c>
      <c r="Y856" s="35">
        <v>0</v>
      </c>
      <c r="Z856" s="35">
        <v>0</v>
      </c>
      <c r="AA856" s="34">
        <v>4915</v>
      </c>
      <c r="AB856" s="34">
        <v>0</v>
      </c>
      <c r="AC856" s="34">
        <v>0</v>
      </c>
      <c r="AD856" s="34">
        <v>0</v>
      </c>
      <c r="AE856" s="34">
        <f t="shared" si="209"/>
        <v>4915</v>
      </c>
      <c r="AF856" s="34">
        <f t="shared" si="210"/>
        <v>1.1743389614527</v>
      </c>
      <c r="AG856" s="34">
        <f t="shared" si="211"/>
        <v>1.56761641505422</v>
      </c>
      <c r="AH856" s="34">
        <v>288</v>
      </c>
      <c r="AI856" s="34">
        <v>0</v>
      </c>
      <c r="AJ856" s="35">
        <v>62064</v>
      </c>
      <c r="AK856" s="35">
        <v>3293</v>
      </c>
      <c r="AL856" s="35">
        <v>2202</v>
      </c>
      <c r="AM856" s="34">
        <v>0.5</v>
      </c>
      <c r="AN856" s="34">
        <f t="shared" si="212"/>
        <v>1567.66666666667</v>
      </c>
      <c r="AO856" s="35">
        <v>144</v>
      </c>
      <c r="AP856" s="35">
        <v>144</v>
      </c>
      <c r="AQ856" t="s">
        <v>153</v>
      </c>
      <c r="AR856">
        <v>20</v>
      </c>
      <c r="AS856" s="34">
        <v>0.033333333333333</v>
      </c>
      <c r="AT856" t="s">
        <v>83</v>
      </c>
      <c r="AU856" s="35">
        <f t="shared" si="222"/>
        <v>0</v>
      </c>
      <c r="AV856" s="35">
        <f t="shared" si="213"/>
        <v>0</v>
      </c>
      <c r="AW856" s="35">
        <f t="shared" si="214"/>
        <v>1.56761641505422</v>
      </c>
      <c r="AX856" s="35">
        <f t="shared" si="215"/>
        <v>0.865298745481607</v>
      </c>
      <c r="AY856" s="35">
        <f t="shared" si="216"/>
        <v>0</v>
      </c>
      <c r="AZ856" s="35">
        <f>IF(AH856&lt;=0,0,IF(H856="DROPPING",IF(AND(AW856&gt;3,AX856&gt;3),0,IF(AND(AW856&lt;=3,AX856&lt;=3),ROUNDUP(AU856/AO856,0)*AO856,ROUNDUP(AU856/AP856,0)*AP856)),0))</f>
        <v>0</v>
      </c>
      <c r="BA856" s="27" t="str">
        <f t="shared" si="218"/>
        <v>3</v>
      </c>
      <c r="BB856" s="34">
        <v>8.1e-5</v>
      </c>
      <c r="BC856" s="34">
        <f t="shared" si="219"/>
        <v>0</v>
      </c>
      <c r="BD856" s="34" t="e">
        <f t="shared" si="220"/>
        <v>#REF!</v>
      </c>
      <c r="BE856" s="34">
        <v>0.04</v>
      </c>
      <c r="BF856" s="34">
        <f t="shared" si="223"/>
        <v>0</v>
      </c>
      <c r="BG856" s="34" t="e">
        <f t="shared" si="221"/>
        <v>#REF!</v>
      </c>
      <c r="BH856" t="str">
        <f>IF(AT856="UDARA","U","N")&amp;LEFT($C$4,2)&amp;MID($C$4,4,2)&amp;LEFT(A856,3)&amp;MID(E856,2,2)&amp;VLOOKUP(E856,Acuan_Reference!C:L,10,0)</f>
        <v>N1501JKT71B1</v>
      </c>
      <c r="BI856" t="s">
        <v>84</v>
      </c>
      <c r="BJ856" t="s">
        <v>119</v>
      </c>
      <c r="BK856" t="s">
        <v>86</v>
      </c>
      <c r="BL856" t="s">
        <v>87</v>
      </c>
    </row>
    <row r="857" hidden="1" spans="1:64">
      <c r="A857" t="s">
        <v>98</v>
      </c>
      <c r="B857" t="s">
        <v>75</v>
      </c>
      <c r="C857" t="s">
        <v>76</v>
      </c>
      <c r="D857" t="s">
        <v>141</v>
      </c>
      <c r="E857" t="s">
        <v>185</v>
      </c>
      <c r="F857" t="s">
        <v>186</v>
      </c>
      <c r="G857" t="s">
        <v>80</v>
      </c>
      <c r="H857" t="s">
        <v>81</v>
      </c>
      <c r="I857" s="34">
        <v>9826</v>
      </c>
      <c r="J857" s="35">
        <v>2355</v>
      </c>
      <c r="K857" s="35">
        <v>3659</v>
      </c>
      <c r="L857" s="35">
        <v>1713</v>
      </c>
      <c r="M857" s="35">
        <v>2240</v>
      </c>
      <c r="N857" s="35">
        <v>2440</v>
      </c>
      <c r="O857" s="35">
        <v>2100</v>
      </c>
      <c r="P857" s="35">
        <v>2380</v>
      </c>
      <c r="Q857" s="35">
        <v>1892</v>
      </c>
      <c r="R857" s="35">
        <v>4124</v>
      </c>
      <c r="S857" s="35">
        <v>5841</v>
      </c>
      <c r="T857" s="35">
        <v>1812</v>
      </c>
      <c r="U857" s="35">
        <v>2898</v>
      </c>
      <c r="V857" s="34">
        <v>3517</v>
      </c>
      <c r="W857" s="34">
        <f t="shared" si="208"/>
        <v>2378.66666666667</v>
      </c>
      <c r="X857" s="35">
        <v>804</v>
      </c>
      <c r="Y857" s="35">
        <v>0</v>
      </c>
      <c r="Z857" s="35">
        <v>0</v>
      </c>
      <c r="AA857" s="34">
        <v>5350</v>
      </c>
      <c r="AB857" s="34">
        <v>0</v>
      </c>
      <c r="AC857" s="34">
        <v>0</v>
      </c>
      <c r="AD857" s="34">
        <v>0</v>
      </c>
      <c r="AE857" s="34">
        <f t="shared" si="209"/>
        <v>5350</v>
      </c>
      <c r="AF857" s="34">
        <f t="shared" si="210"/>
        <v>1.52118282627239</v>
      </c>
      <c r="AG857" s="34">
        <f t="shared" si="211"/>
        <v>2.24915919282511</v>
      </c>
      <c r="AH857" s="34">
        <v>288</v>
      </c>
      <c r="AI857" s="34">
        <v>0</v>
      </c>
      <c r="AJ857" s="35">
        <v>62064</v>
      </c>
      <c r="AK857" s="35">
        <v>3178</v>
      </c>
      <c r="AL857" s="35">
        <v>2426</v>
      </c>
      <c r="AM857" s="34">
        <v>0.9</v>
      </c>
      <c r="AN857" s="34">
        <f t="shared" si="212"/>
        <v>2140.8</v>
      </c>
      <c r="AO857" s="35">
        <v>144</v>
      </c>
      <c r="AP857" s="35">
        <v>144</v>
      </c>
      <c r="AQ857" t="s">
        <v>153</v>
      </c>
      <c r="AR857">
        <v>4</v>
      </c>
      <c r="AS857" s="34">
        <v>0.1</v>
      </c>
      <c r="AT857" t="s">
        <v>83</v>
      </c>
      <c r="AU857" s="35">
        <f t="shared" si="222"/>
        <v>0</v>
      </c>
      <c r="AV857" s="35">
        <f t="shared" si="213"/>
        <v>0</v>
      </c>
      <c r="AW857" s="35">
        <f t="shared" si="214"/>
        <v>2.24915919282511</v>
      </c>
      <c r="AX857" s="35">
        <f t="shared" si="215"/>
        <v>1.2292600896861</v>
      </c>
      <c r="AY857" s="35">
        <f t="shared" si="216"/>
        <v>0</v>
      </c>
      <c r="AZ857" s="35">
        <f t="shared" si="217"/>
        <v>0</v>
      </c>
      <c r="BA857" s="27" t="str">
        <f t="shared" si="218"/>
        <v>3</v>
      </c>
      <c r="BB857" s="34">
        <v>8.1e-5</v>
      </c>
      <c r="BC857" s="34">
        <f t="shared" si="219"/>
        <v>0</v>
      </c>
      <c r="BD857" s="34" t="e">
        <f t="shared" si="220"/>
        <v>#REF!</v>
      </c>
      <c r="BE857" s="34">
        <v>0.04</v>
      </c>
      <c r="BF857" s="34">
        <f t="shared" si="223"/>
        <v>0</v>
      </c>
      <c r="BG857" s="34" t="e">
        <f t="shared" si="221"/>
        <v>#REF!</v>
      </c>
      <c r="BH857" t="str">
        <f>IF(AT857="UDARA","U","N")&amp;LEFT($C$4,2)&amp;MID($C$4,4,2)&amp;LEFT(A857,3)&amp;MID(E857,2,2)&amp;VLOOKUP(E857,Acuan_Reference!C:L,10,0)</f>
        <v>N1501JMR71B1</v>
      </c>
      <c r="BI857" t="s">
        <v>84</v>
      </c>
      <c r="BJ857" t="s">
        <v>119</v>
      </c>
      <c r="BK857" t="s">
        <v>86</v>
      </c>
      <c r="BL857" t="s">
        <v>87</v>
      </c>
    </row>
    <row r="858" hidden="1" spans="1:64">
      <c r="A858" t="s">
        <v>99</v>
      </c>
      <c r="B858" t="s">
        <v>75</v>
      </c>
      <c r="C858" t="s">
        <v>76</v>
      </c>
      <c r="D858" t="s">
        <v>141</v>
      </c>
      <c r="E858" t="s">
        <v>185</v>
      </c>
      <c r="F858" t="s">
        <v>186</v>
      </c>
      <c r="G858" t="s">
        <v>80</v>
      </c>
      <c r="H858" t="s">
        <v>81</v>
      </c>
      <c r="I858" s="34">
        <v>9826</v>
      </c>
      <c r="J858" s="35">
        <v>2644</v>
      </c>
      <c r="K858" s="35">
        <v>13824</v>
      </c>
      <c r="L858" s="35">
        <v>3587</v>
      </c>
      <c r="M858" s="35">
        <v>2361</v>
      </c>
      <c r="N858" s="35">
        <v>6168</v>
      </c>
      <c r="O858" s="35">
        <v>3470</v>
      </c>
      <c r="P858" s="35">
        <v>2794</v>
      </c>
      <c r="Q858" s="35">
        <v>3750</v>
      </c>
      <c r="R858" s="35">
        <v>5302</v>
      </c>
      <c r="S858" s="35">
        <v>10882</v>
      </c>
      <c r="T858" s="35">
        <v>1397</v>
      </c>
      <c r="U858" s="35">
        <v>6103</v>
      </c>
      <c r="V858" s="34">
        <v>6127.3333333333</v>
      </c>
      <c r="W858" s="34">
        <f t="shared" si="208"/>
        <v>3707</v>
      </c>
      <c r="X858" s="35">
        <v>468</v>
      </c>
      <c r="Y858" s="35">
        <v>0</v>
      </c>
      <c r="Z858" s="35">
        <v>0</v>
      </c>
      <c r="AA858" s="34">
        <v>6798</v>
      </c>
      <c r="AB858" s="34">
        <v>0</v>
      </c>
      <c r="AC858" s="34">
        <v>432</v>
      </c>
      <c r="AD858" s="34">
        <v>288</v>
      </c>
      <c r="AE858" s="34">
        <f t="shared" si="209"/>
        <v>7518</v>
      </c>
      <c r="AF858" s="34">
        <f t="shared" si="210"/>
        <v>1.22696115765423</v>
      </c>
      <c r="AG858" s="34">
        <f t="shared" si="211"/>
        <v>1.95036417588346</v>
      </c>
      <c r="AH858" s="34">
        <v>288</v>
      </c>
      <c r="AI858" s="34">
        <v>0</v>
      </c>
      <c r="AJ858" s="35">
        <v>62064</v>
      </c>
      <c r="AK858" s="35">
        <v>5342</v>
      </c>
      <c r="AL858" s="35">
        <v>3621</v>
      </c>
      <c r="AM858" s="34">
        <v>1.1</v>
      </c>
      <c r="AN858" s="34">
        <f t="shared" si="212"/>
        <v>4077.7</v>
      </c>
      <c r="AO858" s="35">
        <v>144</v>
      </c>
      <c r="AP858" s="35">
        <v>144</v>
      </c>
      <c r="AQ858" t="s">
        <v>153</v>
      </c>
      <c r="AR858">
        <v>4</v>
      </c>
      <c r="AS858" s="34">
        <v>0.33333333333333</v>
      </c>
      <c r="AT858" t="s">
        <v>83</v>
      </c>
      <c r="AU858" s="35">
        <f t="shared" si="222"/>
        <v>135.525000000001</v>
      </c>
      <c r="AV858" s="35">
        <f t="shared" si="213"/>
        <v>144</v>
      </c>
      <c r="AW858" s="35">
        <f t="shared" si="214"/>
        <v>2.06690045859185</v>
      </c>
      <c r="AX858" s="35">
        <f t="shared" si="215"/>
        <v>1.09009981116806</v>
      </c>
      <c r="AY858" s="35">
        <f t="shared" si="216"/>
        <v>144</v>
      </c>
      <c r="AZ858" s="35">
        <f t="shared" si="217"/>
        <v>144</v>
      </c>
      <c r="BA858" s="27" t="str">
        <f t="shared" si="218"/>
        <v>3</v>
      </c>
      <c r="BB858" s="34">
        <v>8.1e-5</v>
      </c>
      <c r="BC858" s="34">
        <f t="shared" si="219"/>
        <v>0.011664</v>
      </c>
      <c r="BD858" s="34" t="e">
        <f t="shared" si="220"/>
        <v>#REF!</v>
      </c>
      <c r="BE858" s="34">
        <v>0.04</v>
      </c>
      <c r="BF858" s="34">
        <f t="shared" si="223"/>
        <v>5.76</v>
      </c>
      <c r="BG858" s="34" t="e">
        <f t="shared" si="221"/>
        <v>#REF!</v>
      </c>
      <c r="BH858" t="str">
        <f>IF(AT858="UDARA","U","N")&amp;LEFT($C$4,2)&amp;MID($C$4,4,2)&amp;LEFT(A858,3)&amp;MID(E858,2,2)&amp;VLOOKUP(E858,Acuan_Reference!C:L,10,0)</f>
        <v>N1501MDN71B1</v>
      </c>
      <c r="BI858" t="s">
        <v>84</v>
      </c>
      <c r="BJ858" t="s">
        <v>119</v>
      </c>
      <c r="BK858" t="s">
        <v>86</v>
      </c>
      <c r="BL858" t="s">
        <v>87</v>
      </c>
    </row>
    <row r="859" hidden="1" spans="1:64">
      <c r="A859" t="s">
        <v>100</v>
      </c>
      <c r="B859" t="s">
        <v>75</v>
      </c>
      <c r="C859" t="s">
        <v>76</v>
      </c>
      <c r="D859" t="s">
        <v>141</v>
      </c>
      <c r="E859" t="s">
        <v>185</v>
      </c>
      <c r="F859" t="s">
        <v>186</v>
      </c>
      <c r="G859" t="s">
        <v>80</v>
      </c>
      <c r="H859" t="s">
        <v>81</v>
      </c>
      <c r="I859" s="34">
        <v>9826</v>
      </c>
      <c r="J859" s="35">
        <v>1572</v>
      </c>
      <c r="K859" s="35">
        <v>2216</v>
      </c>
      <c r="L859" s="35">
        <v>2119</v>
      </c>
      <c r="M859" s="35">
        <v>2160</v>
      </c>
      <c r="N859" s="35">
        <v>2281</v>
      </c>
      <c r="O859" s="35">
        <v>1745</v>
      </c>
      <c r="P859" s="35">
        <v>3398</v>
      </c>
      <c r="Q859" s="35">
        <v>2849</v>
      </c>
      <c r="R859" s="35">
        <v>1666</v>
      </c>
      <c r="S859" s="35">
        <v>2246</v>
      </c>
      <c r="T859" s="35">
        <v>812</v>
      </c>
      <c r="U859" s="35">
        <v>1417</v>
      </c>
      <c r="V859" s="34">
        <v>1491.6666666667</v>
      </c>
      <c r="W859" s="34">
        <f t="shared" si="208"/>
        <v>1067.33333333333</v>
      </c>
      <c r="X859" s="35">
        <v>1533</v>
      </c>
      <c r="Y859" s="35">
        <v>0</v>
      </c>
      <c r="Z859" s="35">
        <v>0</v>
      </c>
      <c r="AA859" s="34">
        <v>3383</v>
      </c>
      <c r="AB859" s="34">
        <v>0</v>
      </c>
      <c r="AC859" s="34">
        <v>0</v>
      </c>
      <c r="AD859" s="34">
        <v>0</v>
      </c>
      <c r="AE859" s="34">
        <f t="shared" si="209"/>
        <v>3383</v>
      </c>
      <c r="AF859" s="34">
        <f t="shared" si="210"/>
        <v>2.2679329608938</v>
      </c>
      <c r="AG859" s="34">
        <f t="shared" si="211"/>
        <v>3.16958151155528</v>
      </c>
      <c r="AH859" s="34">
        <v>288</v>
      </c>
      <c r="AI859" s="34">
        <v>0</v>
      </c>
      <c r="AJ859" s="35">
        <v>62064</v>
      </c>
      <c r="AK859" s="35">
        <v>1813</v>
      </c>
      <c r="AL859" s="35">
        <v>973</v>
      </c>
      <c r="AM859" s="34">
        <v>1.5</v>
      </c>
      <c r="AN859" s="34">
        <f t="shared" si="212"/>
        <v>1601</v>
      </c>
      <c r="AO859" s="35">
        <v>144</v>
      </c>
      <c r="AP859" s="35">
        <v>144</v>
      </c>
      <c r="AQ859" t="s">
        <v>82</v>
      </c>
      <c r="AR859">
        <v>2</v>
      </c>
      <c r="AS859" s="34">
        <v>0.76666666666667</v>
      </c>
      <c r="AT859" t="s">
        <v>83</v>
      </c>
      <c r="AU859" s="35">
        <f t="shared" si="222"/>
        <v>0</v>
      </c>
      <c r="AV859" s="35">
        <f t="shared" si="213"/>
        <v>0</v>
      </c>
      <c r="AW859" s="35">
        <f t="shared" si="214"/>
        <v>3.16958151155528</v>
      </c>
      <c r="AX859" s="35">
        <f t="shared" si="215"/>
        <v>2.2579637726421</v>
      </c>
      <c r="AY859" s="35">
        <f t="shared" si="216"/>
        <v>0</v>
      </c>
      <c r="AZ859" s="35">
        <f t="shared" si="217"/>
        <v>0</v>
      </c>
      <c r="BA859" s="27" t="str">
        <f t="shared" si="218"/>
        <v>3</v>
      </c>
      <c r="BB859" s="34">
        <v>8.1e-5</v>
      </c>
      <c r="BC859" s="34">
        <f t="shared" si="219"/>
        <v>0</v>
      </c>
      <c r="BD859" s="34" t="e">
        <f t="shared" si="220"/>
        <v>#REF!</v>
      </c>
      <c r="BE859" s="34">
        <v>0.04</v>
      </c>
      <c r="BF859" s="34">
        <f t="shared" si="223"/>
        <v>0</v>
      </c>
      <c r="BG859" s="34" t="e">
        <f t="shared" si="221"/>
        <v>#REF!</v>
      </c>
      <c r="BH859" t="str">
        <f>IF(AT859="UDARA","U","N")&amp;LEFT($C$4,2)&amp;MID($C$4,4,2)&amp;LEFT(A859,3)&amp;MID(E859,2,2)&amp;VLOOKUP(E859,Acuan_Reference!C:L,10,0)</f>
        <v>N1501MDO71B1</v>
      </c>
      <c r="BI859" t="s">
        <v>84</v>
      </c>
      <c r="BJ859" t="s">
        <v>119</v>
      </c>
      <c r="BK859" t="s">
        <v>86</v>
      </c>
      <c r="BL859" t="s">
        <v>87</v>
      </c>
    </row>
    <row r="860" hidden="1" spans="1:64">
      <c r="A860" t="s">
        <v>101</v>
      </c>
      <c r="B860" t="s">
        <v>75</v>
      </c>
      <c r="C860" t="s">
        <v>76</v>
      </c>
      <c r="D860" t="s">
        <v>141</v>
      </c>
      <c r="E860" t="s">
        <v>185</v>
      </c>
      <c r="F860" t="s">
        <v>186</v>
      </c>
      <c r="G860" t="s">
        <v>80</v>
      </c>
      <c r="H860" t="s">
        <v>81</v>
      </c>
      <c r="I860" s="34">
        <v>9826</v>
      </c>
      <c r="J860" s="35">
        <v>10819</v>
      </c>
      <c r="K860" s="35">
        <v>17439</v>
      </c>
      <c r="L860" s="35">
        <v>9850</v>
      </c>
      <c r="M860" s="35">
        <v>13160</v>
      </c>
      <c r="N860" s="35">
        <v>18297</v>
      </c>
      <c r="O860" s="35">
        <v>18714</v>
      </c>
      <c r="P860" s="35">
        <v>20521</v>
      </c>
      <c r="Q860" s="35">
        <v>12631</v>
      </c>
      <c r="R860" s="35">
        <v>16197</v>
      </c>
      <c r="S860" s="35">
        <v>29338</v>
      </c>
      <c r="T860" s="35">
        <v>6020</v>
      </c>
      <c r="U860" s="35">
        <v>15029</v>
      </c>
      <c r="V860" s="34">
        <v>16795.666666667</v>
      </c>
      <c r="W860" s="34">
        <f t="shared" si="208"/>
        <v>10556</v>
      </c>
      <c r="X860" s="35">
        <v>1033</v>
      </c>
      <c r="Y860" s="35">
        <v>0</v>
      </c>
      <c r="Z860" s="35">
        <v>0</v>
      </c>
      <c r="AA860" s="34">
        <v>21289</v>
      </c>
      <c r="AB860" s="34">
        <v>0</v>
      </c>
      <c r="AC860" s="34">
        <v>2160</v>
      </c>
      <c r="AD860" s="34">
        <v>432</v>
      </c>
      <c r="AE860" s="34">
        <f t="shared" si="209"/>
        <v>23881</v>
      </c>
      <c r="AF860" s="34">
        <f t="shared" si="210"/>
        <v>1.4218548435112</v>
      </c>
      <c r="AG860" s="34">
        <f t="shared" si="211"/>
        <v>2.22139067828723</v>
      </c>
      <c r="AH860" s="34">
        <v>288</v>
      </c>
      <c r="AI860" s="34">
        <v>0</v>
      </c>
      <c r="AJ860" s="35">
        <v>62064</v>
      </c>
      <c r="AK860" s="35">
        <v>15584</v>
      </c>
      <c r="AL860" s="35">
        <v>10619</v>
      </c>
      <c r="AM860" s="34">
        <v>1.3</v>
      </c>
      <c r="AN860" s="34">
        <f t="shared" si="212"/>
        <v>13722.8</v>
      </c>
      <c r="AO860" s="35">
        <v>144</v>
      </c>
      <c r="AP860" s="35">
        <v>144</v>
      </c>
      <c r="AQ860" t="s">
        <v>82</v>
      </c>
      <c r="AR860">
        <v>4</v>
      </c>
      <c r="AS860" s="34">
        <v>0.5</v>
      </c>
      <c r="AT860" t="s">
        <v>83</v>
      </c>
      <c r="AU860" s="35">
        <f t="shared" si="222"/>
        <v>345.600000000002</v>
      </c>
      <c r="AV860" s="35">
        <f t="shared" si="213"/>
        <v>432</v>
      </c>
      <c r="AW860" s="35">
        <f t="shared" si="214"/>
        <v>2.30323986358469</v>
      </c>
      <c r="AX860" s="35">
        <f t="shared" si="215"/>
        <v>1.29727169382342</v>
      </c>
      <c r="AY860" s="35">
        <f t="shared" si="216"/>
        <v>432</v>
      </c>
      <c r="AZ860" s="35">
        <f t="shared" si="217"/>
        <v>432</v>
      </c>
      <c r="BA860" s="27" t="str">
        <f t="shared" si="218"/>
        <v>3</v>
      </c>
      <c r="BB860" s="34">
        <v>8.1e-5</v>
      </c>
      <c r="BC860" s="34">
        <f t="shared" si="219"/>
        <v>0.034992</v>
      </c>
      <c r="BD860" s="34" t="e">
        <f t="shared" si="220"/>
        <v>#REF!</v>
      </c>
      <c r="BE860" s="34">
        <v>0.04</v>
      </c>
      <c r="BF860" s="34">
        <f t="shared" si="223"/>
        <v>17.28</v>
      </c>
      <c r="BG860" s="34" t="e">
        <f t="shared" si="221"/>
        <v>#REF!</v>
      </c>
      <c r="BH860" t="str">
        <f>IF(AT860="UDARA","U","N")&amp;LEFT($C$4,2)&amp;MID($C$4,4,2)&amp;LEFT(A860,3)&amp;MID(E860,2,2)&amp;VLOOKUP(E860,Acuan_Reference!C:L,10,0)</f>
        <v>N1501MKS71B1</v>
      </c>
      <c r="BI860" t="s">
        <v>84</v>
      </c>
      <c r="BJ860" t="s">
        <v>119</v>
      </c>
      <c r="BK860" t="s">
        <v>86</v>
      </c>
      <c r="BL860" t="s">
        <v>87</v>
      </c>
    </row>
    <row r="861" hidden="1" spans="1:64">
      <c r="A861" t="s">
        <v>102</v>
      </c>
      <c r="B861" t="s">
        <v>75</v>
      </c>
      <c r="C861" t="s">
        <v>76</v>
      </c>
      <c r="D861" t="s">
        <v>141</v>
      </c>
      <c r="E861" t="s">
        <v>185</v>
      </c>
      <c r="F861" t="s">
        <v>186</v>
      </c>
      <c r="G861" t="s">
        <v>80</v>
      </c>
      <c r="H861" t="s">
        <v>81</v>
      </c>
      <c r="I861" s="34">
        <v>9826</v>
      </c>
      <c r="J861" s="35">
        <v>4298</v>
      </c>
      <c r="K861" s="35">
        <v>6545</v>
      </c>
      <c r="L861" s="35">
        <v>2030</v>
      </c>
      <c r="M861" s="35">
        <v>3515</v>
      </c>
      <c r="N861" s="35">
        <v>3848</v>
      </c>
      <c r="O861" s="35">
        <v>3925</v>
      </c>
      <c r="P861" s="35">
        <v>5272</v>
      </c>
      <c r="Q861" s="35">
        <v>3075</v>
      </c>
      <c r="R861" s="35">
        <v>2703</v>
      </c>
      <c r="S861" s="35">
        <v>7471</v>
      </c>
      <c r="T861" s="35">
        <v>2586</v>
      </c>
      <c r="U861" s="35">
        <v>3434</v>
      </c>
      <c r="V861" s="34">
        <v>4497</v>
      </c>
      <c r="W861" s="34">
        <f t="shared" si="208"/>
        <v>2882.66666666667</v>
      </c>
      <c r="X861" s="35">
        <v>933</v>
      </c>
      <c r="Y861" s="35">
        <v>0</v>
      </c>
      <c r="Z861" s="35">
        <v>0</v>
      </c>
      <c r="AA861" s="34">
        <v>4963</v>
      </c>
      <c r="AB861" s="34">
        <v>0</v>
      </c>
      <c r="AC861" s="34">
        <v>0</v>
      </c>
      <c r="AD861" s="34">
        <v>0</v>
      </c>
      <c r="AE861" s="34">
        <f t="shared" si="209"/>
        <v>4963</v>
      </c>
      <c r="AF861" s="34">
        <f t="shared" si="210"/>
        <v>1.10362463864799</v>
      </c>
      <c r="AG861" s="34">
        <f t="shared" si="211"/>
        <v>1.72166975023127</v>
      </c>
      <c r="AH861" s="34">
        <v>288</v>
      </c>
      <c r="AI861" s="34">
        <v>0</v>
      </c>
      <c r="AJ861" s="35">
        <v>62064</v>
      </c>
      <c r="AK861" s="35">
        <v>3551</v>
      </c>
      <c r="AL861" s="35">
        <v>2628</v>
      </c>
      <c r="AM861" s="34">
        <v>0.8</v>
      </c>
      <c r="AN861" s="34">
        <f t="shared" si="212"/>
        <v>2306.13333333333</v>
      </c>
      <c r="AO861" s="35">
        <v>144</v>
      </c>
      <c r="AP861" s="35">
        <v>144</v>
      </c>
      <c r="AQ861" t="s">
        <v>153</v>
      </c>
      <c r="AR861">
        <v>8</v>
      </c>
      <c r="AS861" s="34">
        <v>0.1</v>
      </c>
      <c r="AT861" t="s">
        <v>83</v>
      </c>
      <c r="AU861" s="35">
        <f t="shared" si="222"/>
        <v>0</v>
      </c>
      <c r="AV861" s="35">
        <f t="shared" si="213"/>
        <v>0</v>
      </c>
      <c r="AW861" s="35">
        <f t="shared" si="214"/>
        <v>1.72166975023127</v>
      </c>
      <c r="AX861" s="35">
        <f t="shared" si="215"/>
        <v>0.810013876040703</v>
      </c>
      <c r="AY861" s="35">
        <f t="shared" si="216"/>
        <v>0</v>
      </c>
      <c r="AZ861" s="35">
        <f t="shared" si="217"/>
        <v>0</v>
      </c>
      <c r="BA861" s="27" t="str">
        <f t="shared" si="218"/>
        <v>3</v>
      </c>
      <c r="BB861" s="34">
        <v>8.1e-5</v>
      </c>
      <c r="BC861" s="34">
        <f t="shared" si="219"/>
        <v>0</v>
      </c>
      <c r="BD861" s="34" t="e">
        <f t="shared" si="220"/>
        <v>#REF!</v>
      </c>
      <c r="BE861" s="34">
        <v>0.04</v>
      </c>
      <c r="BF861" s="34">
        <f t="shared" si="223"/>
        <v>0</v>
      </c>
      <c r="BG861" s="34" t="e">
        <f t="shared" si="221"/>
        <v>#REF!</v>
      </c>
      <c r="BH861" t="str">
        <f>IF(AT861="UDARA","U","N")&amp;LEFT($C$4,2)&amp;MID($C$4,4,2)&amp;LEFT(A861,3)&amp;MID(E861,2,2)&amp;VLOOKUP(E861,Acuan_Reference!C:L,10,0)</f>
        <v>N1501MLG71B1</v>
      </c>
      <c r="BI861" t="s">
        <v>84</v>
      </c>
      <c r="BJ861" t="s">
        <v>119</v>
      </c>
      <c r="BK861" t="s">
        <v>86</v>
      </c>
      <c r="BL861" t="s">
        <v>87</v>
      </c>
    </row>
    <row r="862" hidden="1" spans="1:64">
      <c r="A862" t="s">
        <v>103</v>
      </c>
      <c r="B862" t="s">
        <v>75</v>
      </c>
      <c r="C862" t="s">
        <v>76</v>
      </c>
      <c r="D862" t="s">
        <v>141</v>
      </c>
      <c r="E862" t="s">
        <v>185</v>
      </c>
      <c r="F862" t="s">
        <v>186</v>
      </c>
      <c r="G862" t="s">
        <v>80</v>
      </c>
      <c r="H862" t="s">
        <v>81</v>
      </c>
      <c r="I862" s="34">
        <v>9826</v>
      </c>
      <c r="J862" s="35">
        <v>2756</v>
      </c>
      <c r="K862" s="35">
        <v>5509</v>
      </c>
      <c r="L862" s="35">
        <v>868</v>
      </c>
      <c r="M862" s="35">
        <v>4001</v>
      </c>
      <c r="N862" s="35">
        <v>1813</v>
      </c>
      <c r="O862" s="35">
        <v>5716</v>
      </c>
      <c r="P862" s="35">
        <v>3423</v>
      </c>
      <c r="Q862" s="35">
        <v>3869</v>
      </c>
      <c r="R862" s="35">
        <v>4527</v>
      </c>
      <c r="S862" s="35">
        <v>8976</v>
      </c>
      <c r="T862" s="35">
        <v>1612</v>
      </c>
      <c r="U862" s="35">
        <v>3169</v>
      </c>
      <c r="V862" s="34">
        <v>4585.6666666667</v>
      </c>
      <c r="W862" s="34">
        <f t="shared" si="208"/>
        <v>2631.66666666667</v>
      </c>
      <c r="X862" s="35">
        <v>1296</v>
      </c>
      <c r="Y862" s="35">
        <v>0</v>
      </c>
      <c r="Z862" s="35">
        <v>0</v>
      </c>
      <c r="AA862" s="34">
        <v>7568</v>
      </c>
      <c r="AB862" s="34">
        <v>0</v>
      </c>
      <c r="AC862" s="34">
        <v>864</v>
      </c>
      <c r="AD862" s="34">
        <v>0</v>
      </c>
      <c r="AE862" s="34">
        <f t="shared" si="209"/>
        <v>8432</v>
      </c>
      <c r="AF862" s="34">
        <f t="shared" si="210"/>
        <v>1.83877298829685</v>
      </c>
      <c r="AG862" s="34">
        <f t="shared" si="211"/>
        <v>3.20405319822673</v>
      </c>
      <c r="AH862" s="34">
        <v>288</v>
      </c>
      <c r="AI862" s="34">
        <v>0</v>
      </c>
      <c r="AJ862" s="35">
        <v>62064</v>
      </c>
      <c r="AK862" s="35">
        <v>4655</v>
      </c>
      <c r="AL862" s="35">
        <v>3114</v>
      </c>
      <c r="AM862" s="34">
        <v>1.3</v>
      </c>
      <c r="AN862" s="34">
        <f t="shared" si="212"/>
        <v>3421.16666666667</v>
      </c>
      <c r="AO862" s="35">
        <v>144</v>
      </c>
      <c r="AP862" s="35">
        <v>144</v>
      </c>
      <c r="AQ862" t="s">
        <v>82</v>
      </c>
      <c r="AR862">
        <v>2</v>
      </c>
      <c r="AS862" s="34">
        <v>0.36666666666667</v>
      </c>
      <c r="AT862" t="s">
        <v>83</v>
      </c>
      <c r="AU862" s="35">
        <f t="shared" si="222"/>
        <v>0</v>
      </c>
      <c r="AV862" s="35">
        <f t="shared" si="213"/>
        <v>0</v>
      </c>
      <c r="AW862" s="35">
        <f t="shared" si="214"/>
        <v>3.20405319822673</v>
      </c>
      <c r="AX862" s="35">
        <f t="shared" si="215"/>
        <v>2.02077264091197</v>
      </c>
      <c r="AY862" s="35">
        <f t="shared" si="216"/>
        <v>0</v>
      </c>
      <c r="AZ862" s="35">
        <f t="shared" si="217"/>
        <v>0</v>
      </c>
      <c r="BA862" s="27" t="str">
        <f t="shared" si="218"/>
        <v>3</v>
      </c>
      <c r="BB862" s="34">
        <v>8.1e-5</v>
      </c>
      <c r="BC862" s="34">
        <f t="shared" si="219"/>
        <v>0</v>
      </c>
      <c r="BD862" s="34" t="e">
        <f t="shared" si="220"/>
        <v>#REF!</v>
      </c>
      <c r="BE862" s="34">
        <v>0.04</v>
      </c>
      <c r="BF862" s="34">
        <f t="shared" si="223"/>
        <v>0</v>
      </c>
      <c r="BG862" s="34" t="e">
        <f t="shared" si="221"/>
        <v>#REF!</v>
      </c>
      <c r="BH862" t="str">
        <f>IF(AT862="UDARA","U","N")&amp;LEFT($C$4,2)&amp;MID($C$4,4,2)&amp;LEFT(A862,3)&amp;MID(E862,2,2)&amp;VLOOKUP(E862,Acuan_Reference!C:L,10,0)</f>
        <v>N1501NAD71B1</v>
      </c>
      <c r="BI862" t="s">
        <v>84</v>
      </c>
      <c r="BJ862" t="s">
        <v>119</v>
      </c>
      <c r="BK862" t="s">
        <v>86</v>
      </c>
      <c r="BL862" t="s">
        <v>87</v>
      </c>
    </row>
    <row r="863" hidden="1" spans="1:64">
      <c r="A863" t="s">
        <v>104</v>
      </c>
      <c r="B863" t="s">
        <v>75</v>
      </c>
      <c r="C863" t="s">
        <v>76</v>
      </c>
      <c r="D863" t="s">
        <v>141</v>
      </c>
      <c r="E863" t="s">
        <v>185</v>
      </c>
      <c r="F863" t="s">
        <v>186</v>
      </c>
      <c r="G863" t="s">
        <v>80</v>
      </c>
      <c r="H863" t="s">
        <v>81</v>
      </c>
      <c r="I863" s="34">
        <v>9826</v>
      </c>
      <c r="J863" s="35">
        <v>3814</v>
      </c>
      <c r="K863" s="35">
        <v>5773</v>
      </c>
      <c r="L863" s="35">
        <v>1690</v>
      </c>
      <c r="M863" s="35">
        <v>3349</v>
      </c>
      <c r="N863" s="35">
        <v>3484</v>
      </c>
      <c r="O863" s="35">
        <v>3489</v>
      </c>
      <c r="P863" s="35">
        <v>5365</v>
      </c>
      <c r="Q863" s="35">
        <v>5700</v>
      </c>
      <c r="R863" s="35">
        <v>2306</v>
      </c>
      <c r="S863" s="35">
        <v>11414</v>
      </c>
      <c r="T863" s="35">
        <v>2673</v>
      </c>
      <c r="U863" s="35">
        <v>5730</v>
      </c>
      <c r="V863" s="34">
        <v>6605.6666666667</v>
      </c>
      <c r="W863" s="34">
        <f t="shared" si="208"/>
        <v>3926.66666666667</v>
      </c>
      <c r="X863" s="35">
        <v>859</v>
      </c>
      <c r="Y863" s="35">
        <v>0</v>
      </c>
      <c r="Z863" s="35">
        <v>0</v>
      </c>
      <c r="AA863" s="34">
        <v>7604</v>
      </c>
      <c r="AB863" s="34">
        <v>0</v>
      </c>
      <c r="AC863" s="34">
        <v>0</v>
      </c>
      <c r="AD863" s="34">
        <v>0</v>
      </c>
      <c r="AE863" s="34">
        <f t="shared" si="209"/>
        <v>7604</v>
      </c>
      <c r="AF863" s="34">
        <f t="shared" si="210"/>
        <v>1.15113286572134</v>
      </c>
      <c r="AG863" s="34">
        <f t="shared" si="211"/>
        <v>1.9365025466893</v>
      </c>
      <c r="AH863" s="34">
        <v>288</v>
      </c>
      <c r="AI863" s="34">
        <v>0</v>
      </c>
      <c r="AJ863" s="35">
        <v>62064</v>
      </c>
      <c r="AK863" s="35">
        <v>5203</v>
      </c>
      <c r="AL863" s="35">
        <v>3377</v>
      </c>
      <c r="AM863" s="34">
        <v>1</v>
      </c>
      <c r="AN863" s="34">
        <f t="shared" si="212"/>
        <v>3926.66666666667</v>
      </c>
      <c r="AO863" s="35">
        <v>144</v>
      </c>
      <c r="AP863" s="35">
        <v>144</v>
      </c>
      <c r="AQ863" t="s">
        <v>82</v>
      </c>
      <c r="AR863">
        <v>4</v>
      </c>
      <c r="AS863" s="34">
        <v>0.26666666666667</v>
      </c>
      <c r="AT863" t="s">
        <v>83</v>
      </c>
      <c r="AU863" s="35">
        <f t="shared" si="222"/>
        <v>0</v>
      </c>
      <c r="AV863" s="35">
        <f t="shared" si="213"/>
        <v>0</v>
      </c>
      <c r="AW863" s="35">
        <f t="shared" si="214"/>
        <v>1.9365025466893</v>
      </c>
      <c r="AX863" s="35">
        <f t="shared" si="215"/>
        <v>1.07648556876061</v>
      </c>
      <c r="AY863" s="35">
        <f t="shared" si="216"/>
        <v>0</v>
      </c>
      <c r="AZ863" s="35">
        <f t="shared" si="217"/>
        <v>0</v>
      </c>
      <c r="BA863" s="27" t="str">
        <f t="shared" si="218"/>
        <v>3</v>
      </c>
      <c r="BB863" s="34">
        <v>8.1e-5</v>
      </c>
      <c r="BC863" s="34">
        <f t="shared" si="219"/>
        <v>0</v>
      </c>
      <c r="BD863" s="34" t="e">
        <f t="shared" si="220"/>
        <v>#REF!</v>
      </c>
      <c r="BE863" s="34">
        <v>0.04</v>
      </c>
      <c r="BF863" s="34">
        <f t="shared" si="223"/>
        <v>0</v>
      </c>
      <c r="BG863" s="34" t="e">
        <f t="shared" si="221"/>
        <v>#REF!</v>
      </c>
      <c r="BH863" t="str">
        <f>IF(AT863="UDARA","U","N")&amp;LEFT($C$4,2)&amp;MID($C$4,4,2)&amp;LEFT(A863,3)&amp;MID(E863,2,2)&amp;VLOOKUP(E863,Acuan_Reference!C:L,10,0)</f>
        <v>N1501PDG71B1</v>
      </c>
      <c r="BI863" t="s">
        <v>84</v>
      </c>
      <c r="BJ863" t="s">
        <v>119</v>
      </c>
      <c r="BK863" t="s">
        <v>86</v>
      </c>
      <c r="BL863" t="s">
        <v>87</v>
      </c>
    </row>
    <row r="864" hidden="1" spans="1:64">
      <c r="A864" t="s">
        <v>105</v>
      </c>
      <c r="B864" t="s">
        <v>75</v>
      </c>
      <c r="C864" t="s">
        <v>76</v>
      </c>
      <c r="D864" t="s">
        <v>141</v>
      </c>
      <c r="E864" t="s">
        <v>185</v>
      </c>
      <c r="F864" t="s">
        <v>186</v>
      </c>
      <c r="G864" t="s">
        <v>80</v>
      </c>
      <c r="H864" t="s">
        <v>81</v>
      </c>
      <c r="I864" s="34">
        <v>9826</v>
      </c>
      <c r="J864" s="35">
        <v>5438</v>
      </c>
      <c r="K864" s="35">
        <v>10868</v>
      </c>
      <c r="L864" s="35">
        <v>1040</v>
      </c>
      <c r="M864" s="35">
        <v>4146</v>
      </c>
      <c r="N864" s="35">
        <v>5605</v>
      </c>
      <c r="O864" s="35">
        <v>6328</v>
      </c>
      <c r="P864" s="35">
        <v>3513</v>
      </c>
      <c r="Q864" s="35">
        <v>4416</v>
      </c>
      <c r="R864" s="35">
        <v>3487</v>
      </c>
      <c r="S864" s="35">
        <v>7486</v>
      </c>
      <c r="T864" s="35">
        <v>3524</v>
      </c>
      <c r="U864" s="35">
        <v>2653</v>
      </c>
      <c r="V864" s="34">
        <v>4554.3333333333</v>
      </c>
      <c r="W864" s="34">
        <f t="shared" si="208"/>
        <v>3054.33333333333</v>
      </c>
      <c r="X864" s="35">
        <v>837</v>
      </c>
      <c r="Y864" s="35">
        <v>0</v>
      </c>
      <c r="Z864" s="35">
        <v>0</v>
      </c>
      <c r="AA864" s="34">
        <v>7283</v>
      </c>
      <c r="AB864" s="34">
        <v>0</v>
      </c>
      <c r="AC864" s="34">
        <v>0</v>
      </c>
      <c r="AD864" s="34">
        <v>0</v>
      </c>
      <c r="AE864" s="34">
        <f t="shared" si="209"/>
        <v>7283</v>
      </c>
      <c r="AF864" s="34">
        <f t="shared" si="210"/>
        <v>1.59913635365587</v>
      </c>
      <c r="AG864" s="34">
        <f t="shared" si="211"/>
        <v>2.38448106515333</v>
      </c>
      <c r="AH864" s="34">
        <v>288</v>
      </c>
      <c r="AI864" s="34">
        <v>0</v>
      </c>
      <c r="AJ864" s="35">
        <v>62064</v>
      </c>
      <c r="AK864" s="35">
        <v>4124</v>
      </c>
      <c r="AL864" s="35">
        <v>2986</v>
      </c>
      <c r="AM864" s="34">
        <v>1</v>
      </c>
      <c r="AN864" s="34">
        <f t="shared" si="212"/>
        <v>3054.33333333333</v>
      </c>
      <c r="AO864" s="35">
        <v>144</v>
      </c>
      <c r="AP864" s="35">
        <v>144</v>
      </c>
      <c r="AQ864" t="s">
        <v>82</v>
      </c>
      <c r="AR864">
        <v>4</v>
      </c>
      <c r="AS864" s="34">
        <v>0.26666666666667</v>
      </c>
      <c r="AT864" t="s">
        <v>83</v>
      </c>
      <c r="AU864" s="35">
        <f t="shared" si="222"/>
        <v>0</v>
      </c>
      <c r="AV864" s="35">
        <f t="shared" si="213"/>
        <v>0</v>
      </c>
      <c r="AW864" s="35">
        <f t="shared" si="214"/>
        <v>2.38448106515333</v>
      </c>
      <c r="AX864" s="35">
        <f t="shared" si="215"/>
        <v>1.40685365055113</v>
      </c>
      <c r="AY864" s="35">
        <f t="shared" si="216"/>
        <v>0</v>
      </c>
      <c r="AZ864" s="35">
        <f t="shared" si="217"/>
        <v>0</v>
      </c>
      <c r="BA864" s="27" t="str">
        <f t="shared" si="218"/>
        <v>3</v>
      </c>
      <c r="BB864" s="34">
        <v>8.1e-5</v>
      </c>
      <c r="BC864" s="34">
        <f t="shared" si="219"/>
        <v>0</v>
      </c>
      <c r="BD864" s="34" t="e">
        <f t="shared" si="220"/>
        <v>#REF!</v>
      </c>
      <c r="BE864" s="34">
        <v>0.04</v>
      </c>
      <c r="BF864" s="34">
        <f t="shared" si="223"/>
        <v>0</v>
      </c>
      <c r="BG864" s="34" t="e">
        <f t="shared" si="221"/>
        <v>#REF!</v>
      </c>
      <c r="BH864" t="str">
        <f>IF(AT864="UDARA","U","N")&amp;LEFT($C$4,2)&amp;MID($C$4,4,2)&amp;LEFT(A864,3)&amp;MID(E864,2,2)&amp;VLOOKUP(E864,Acuan_Reference!C:L,10,0)</f>
        <v>N1501PKB71B1</v>
      </c>
      <c r="BI864" t="s">
        <v>84</v>
      </c>
      <c r="BJ864" t="s">
        <v>119</v>
      </c>
      <c r="BK864" t="s">
        <v>86</v>
      </c>
      <c r="BL864" t="s">
        <v>87</v>
      </c>
    </row>
    <row r="865" hidden="1" spans="1:64">
      <c r="A865" t="s">
        <v>106</v>
      </c>
      <c r="B865" t="s">
        <v>75</v>
      </c>
      <c r="C865" t="s">
        <v>76</v>
      </c>
      <c r="D865" t="s">
        <v>141</v>
      </c>
      <c r="E865" t="s">
        <v>185</v>
      </c>
      <c r="F865" t="s">
        <v>186</v>
      </c>
      <c r="G865" t="s">
        <v>80</v>
      </c>
      <c r="H865" t="s">
        <v>81</v>
      </c>
      <c r="I865" s="34">
        <v>9826</v>
      </c>
      <c r="J865" s="35">
        <v>2197</v>
      </c>
      <c r="K865" s="35">
        <v>5225</v>
      </c>
      <c r="L865" s="35">
        <v>1999</v>
      </c>
      <c r="M865" s="35">
        <v>2996</v>
      </c>
      <c r="N865" s="35">
        <v>2153</v>
      </c>
      <c r="O865" s="35">
        <v>3781</v>
      </c>
      <c r="P865" s="35">
        <v>3037</v>
      </c>
      <c r="Q865" s="35">
        <v>2981</v>
      </c>
      <c r="R865" s="35">
        <v>3883</v>
      </c>
      <c r="S865" s="35">
        <v>8676</v>
      </c>
      <c r="T865" s="35">
        <v>953</v>
      </c>
      <c r="U865" s="35">
        <v>1841</v>
      </c>
      <c r="V865" s="34">
        <v>3823.3333333333</v>
      </c>
      <c r="W865" s="34">
        <f t="shared" si="208"/>
        <v>1859</v>
      </c>
      <c r="X865" s="35">
        <v>405</v>
      </c>
      <c r="Y865" s="35">
        <v>0</v>
      </c>
      <c r="Z865" s="35">
        <v>0</v>
      </c>
      <c r="AA865" s="34">
        <v>7127</v>
      </c>
      <c r="AB865" s="34">
        <v>0</v>
      </c>
      <c r="AC865" s="34">
        <v>0</v>
      </c>
      <c r="AD865" s="34">
        <v>0</v>
      </c>
      <c r="AE865" s="34">
        <f t="shared" si="209"/>
        <v>7127</v>
      </c>
      <c r="AF865" s="34">
        <f t="shared" si="210"/>
        <v>1.86408020924152</v>
      </c>
      <c r="AG865" s="34">
        <f t="shared" si="211"/>
        <v>3.83378160301237</v>
      </c>
      <c r="AH865" s="34">
        <v>288</v>
      </c>
      <c r="AI865" s="34">
        <v>0</v>
      </c>
      <c r="AJ865" s="35">
        <v>62064</v>
      </c>
      <c r="AK865" s="35">
        <v>4164</v>
      </c>
      <c r="AL865" s="35">
        <v>2783</v>
      </c>
      <c r="AM865" s="34">
        <v>0.9</v>
      </c>
      <c r="AN865" s="34">
        <f t="shared" si="212"/>
        <v>1673.1</v>
      </c>
      <c r="AO865" s="35">
        <v>144</v>
      </c>
      <c r="AP865" s="35">
        <v>144</v>
      </c>
      <c r="AQ865" t="s">
        <v>82</v>
      </c>
      <c r="AR865">
        <v>4</v>
      </c>
      <c r="AS865" s="34">
        <v>0.16666666666667</v>
      </c>
      <c r="AT865" t="s">
        <v>83</v>
      </c>
      <c r="AU865" s="35">
        <f t="shared" si="222"/>
        <v>0</v>
      </c>
      <c r="AV865" s="35">
        <f t="shared" si="213"/>
        <v>0</v>
      </c>
      <c r="AW865" s="35">
        <f t="shared" si="214"/>
        <v>3.83378160301237</v>
      </c>
      <c r="AX865" s="35">
        <f t="shared" si="215"/>
        <v>2.33674018289403</v>
      </c>
      <c r="AY865" s="35">
        <f t="shared" si="216"/>
        <v>0</v>
      </c>
      <c r="AZ865" s="35">
        <f t="shared" si="217"/>
        <v>0</v>
      </c>
      <c r="BA865" s="27" t="str">
        <f t="shared" si="218"/>
        <v>3</v>
      </c>
      <c r="BB865" s="34">
        <v>8.1e-5</v>
      </c>
      <c r="BC865" s="34">
        <f t="shared" si="219"/>
        <v>0</v>
      </c>
      <c r="BD865" s="34" t="e">
        <f t="shared" si="220"/>
        <v>#REF!</v>
      </c>
      <c r="BE865" s="34">
        <v>0.04</v>
      </c>
      <c r="BF865" s="34">
        <f t="shared" si="223"/>
        <v>0</v>
      </c>
      <c r="BG865" s="34" t="e">
        <f t="shared" si="221"/>
        <v>#REF!</v>
      </c>
      <c r="BH865" t="str">
        <f>IF(AT865="UDARA","U","N")&amp;LEFT($C$4,2)&amp;MID($C$4,4,2)&amp;LEFT(A865,3)&amp;MID(E865,2,2)&amp;VLOOKUP(E865,Acuan_Reference!C:L,10,0)</f>
        <v>N1501PLB71B1</v>
      </c>
      <c r="BI865" t="s">
        <v>84</v>
      </c>
      <c r="BJ865" t="s">
        <v>119</v>
      </c>
      <c r="BK865" t="s">
        <v>86</v>
      </c>
      <c r="BL865" t="s">
        <v>87</v>
      </c>
    </row>
    <row r="866" hidden="1" spans="1:64">
      <c r="A866" t="s">
        <v>107</v>
      </c>
      <c r="B866" t="s">
        <v>75</v>
      </c>
      <c r="C866" t="s">
        <v>76</v>
      </c>
      <c r="D866" t="s">
        <v>141</v>
      </c>
      <c r="E866" t="s">
        <v>185</v>
      </c>
      <c r="F866" t="s">
        <v>186</v>
      </c>
      <c r="G866" t="s">
        <v>80</v>
      </c>
      <c r="H866" t="s">
        <v>81</v>
      </c>
      <c r="I866" s="34">
        <v>9826</v>
      </c>
      <c r="J866" s="35">
        <v>3506</v>
      </c>
      <c r="K866" s="35">
        <v>11219</v>
      </c>
      <c r="L866" s="35">
        <v>1499</v>
      </c>
      <c r="M866" s="35">
        <v>2716</v>
      </c>
      <c r="N866" s="35">
        <v>3476</v>
      </c>
      <c r="O866" s="35">
        <v>4313</v>
      </c>
      <c r="P866" s="35">
        <v>2427</v>
      </c>
      <c r="Q866" s="35">
        <v>3075</v>
      </c>
      <c r="R866" s="35">
        <v>3199</v>
      </c>
      <c r="S866" s="35">
        <v>6919</v>
      </c>
      <c r="T866" s="35">
        <v>3234</v>
      </c>
      <c r="U866" s="35">
        <v>4825</v>
      </c>
      <c r="V866" s="34">
        <v>4992.6666666667</v>
      </c>
      <c r="W866" s="34">
        <f t="shared" si="208"/>
        <v>3603</v>
      </c>
      <c r="X866" s="35">
        <v>1647</v>
      </c>
      <c r="Y866" s="35">
        <v>0</v>
      </c>
      <c r="Z866" s="35">
        <v>0</v>
      </c>
      <c r="AA866" s="34">
        <v>5612</v>
      </c>
      <c r="AB866" s="34">
        <v>0</v>
      </c>
      <c r="AC866" s="34">
        <v>864</v>
      </c>
      <c r="AD866" s="34">
        <v>0</v>
      </c>
      <c r="AE866" s="34">
        <f t="shared" si="209"/>
        <v>6476</v>
      </c>
      <c r="AF866" s="34">
        <f t="shared" si="210"/>
        <v>1.29710241687808</v>
      </c>
      <c r="AG866" s="34">
        <f t="shared" si="211"/>
        <v>1.79739106300305</v>
      </c>
      <c r="AH866" s="34">
        <v>288</v>
      </c>
      <c r="AI866" s="34">
        <v>0</v>
      </c>
      <c r="AJ866" s="35">
        <v>62064</v>
      </c>
      <c r="AK866" s="35">
        <v>3536</v>
      </c>
      <c r="AL866" s="35">
        <v>2750</v>
      </c>
      <c r="AM866" s="34">
        <v>1.3</v>
      </c>
      <c r="AN866" s="34">
        <f t="shared" si="212"/>
        <v>4683.9</v>
      </c>
      <c r="AO866" s="35">
        <v>144</v>
      </c>
      <c r="AP866" s="35">
        <v>144</v>
      </c>
      <c r="AQ866" t="s">
        <v>82</v>
      </c>
      <c r="AR866">
        <v>2</v>
      </c>
      <c r="AS866" s="34">
        <v>0.43333333333333</v>
      </c>
      <c r="AT866" t="s">
        <v>83</v>
      </c>
      <c r="AU866" s="35">
        <f t="shared" si="222"/>
        <v>718.425</v>
      </c>
      <c r="AV866" s="35">
        <f t="shared" si="213"/>
        <v>720</v>
      </c>
      <c r="AW866" s="35">
        <f t="shared" si="214"/>
        <v>1.99722453510963</v>
      </c>
      <c r="AX866" s="35">
        <f t="shared" si="215"/>
        <v>1.23397169025812</v>
      </c>
      <c r="AY866" s="35">
        <f t="shared" si="216"/>
        <v>720</v>
      </c>
      <c r="AZ866" s="35">
        <f t="shared" si="217"/>
        <v>720</v>
      </c>
      <c r="BA866" s="27" t="str">
        <f t="shared" si="218"/>
        <v>2</v>
      </c>
      <c r="BB866" s="34">
        <v>8.1e-5</v>
      </c>
      <c r="BC866" s="34">
        <f t="shared" si="219"/>
        <v>0.05832</v>
      </c>
      <c r="BD866" s="34" t="e">
        <f t="shared" si="220"/>
        <v>#REF!</v>
      </c>
      <c r="BE866" s="34">
        <v>0.04</v>
      </c>
      <c r="BF866" s="34">
        <f t="shared" si="223"/>
        <v>28.8</v>
      </c>
      <c r="BG866" s="34" t="e">
        <f t="shared" si="221"/>
        <v>#REF!</v>
      </c>
      <c r="BH866" t="str">
        <f>IF(AT866="UDARA","U","N")&amp;LEFT($C$4,2)&amp;MID($C$4,4,2)&amp;LEFT(A866,3)&amp;MID(E866,2,2)&amp;VLOOKUP(E866,Acuan_Reference!C:L,10,0)</f>
        <v>N1501PTK71B1</v>
      </c>
      <c r="BI866" t="s">
        <v>84</v>
      </c>
      <c r="BJ866" t="s">
        <v>119</v>
      </c>
      <c r="BK866" t="s">
        <v>86</v>
      </c>
      <c r="BL866" t="s">
        <v>87</v>
      </c>
    </row>
    <row r="867" hidden="1" spans="1:64">
      <c r="A867" t="s">
        <v>108</v>
      </c>
      <c r="B867" t="s">
        <v>75</v>
      </c>
      <c r="C867" t="s">
        <v>76</v>
      </c>
      <c r="D867" t="s">
        <v>141</v>
      </c>
      <c r="E867" t="s">
        <v>185</v>
      </c>
      <c r="F867" t="s">
        <v>186</v>
      </c>
      <c r="G867" t="s">
        <v>80</v>
      </c>
      <c r="H867" t="s">
        <v>81</v>
      </c>
      <c r="I867" s="34">
        <v>9826</v>
      </c>
      <c r="J867" s="35">
        <v>1444</v>
      </c>
      <c r="K867" s="35">
        <v>1034</v>
      </c>
      <c r="L867" s="35">
        <v>2110</v>
      </c>
      <c r="M867" s="35">
        <v>1596</v>
      </c>
      <c r="N867" s="35">
        <v>1551</v>
      </c>
      <c r="O867" s="35">
        <v>1129</v>
      </c>
      <c r="P867" s="35">
        <v>1342</v>
      </c>
      <c r="Q867" s="35">
        <v>1101</v>
      </c>
      <c r="R867" s="35">
        <v>841</v>
      </c>
      <c r="S867" s="35">
        <v>2076</v>
      </c>
      <c r="T867" s="35">
        <v>808</v>
      </c>
      <c r="U867" s="35">
        <v>857</v>
      </c>
      <c r="V867" s="34">
        <v>1247</v>
      </c>
      <c r="W867" s="34">
        <f t="shared" si="208"/>
        <v>811</v>
      </c>
      <c r="X867" s="35">
        <v>324</v>
      </c>
      <c r="Y867" s="35">
        <v>0</v>
      </c>
      <c r="Z867" s="35">
        <v>0</v>
      </c>
      <c r="AA867" s="34">
        <v>1795</v>
      </c>
      <c r="AB867" s="34">
        <v>0</v>
      </c>
      <c r="AC867" s="34">
        <v>0</v>
      </c>
      <c r="AD867" s="34">
        <v>0</v>
      </c>
      <c r="AE867" s="34">
        <f t="shared" si="209"/>
        <v>1795</v>
      </c>
      <c r="AF867" s="34">
        <f t="shared" si="210"/>
        <v>1.43945469125902</v>
      </c>
      <c r="AG867" s="34">
        <f t="shared" si="211"/>
        <v>2.21331689272503</v>
      </c>
      <c r="AH867" s="34">
        <v>288</v>
      </c>
      <c r="AI867" s="34">
        <v>0</v>
      </c>
      <c r="AJ867" s="35">
        <v>62064</v>
      </c>
      <c r="AK867" s="35">
        <v>1078</v>
      </c>
      <c r="AL867" s="35">
        <v>768</v>
      </c>
      <c r="AM867" s="34">
        <v>0.8</v>
      </c>
      <c r="AN867" s="34">
        <f t="shared" si="212"/>
        <v>648.8</v>
      </c>
      <c r="AO867" s="35">
        <v>144</v>
      </c>
      <c r="AP867" s="35">
        <v>144</v>
      </c>
      <c r="AQ867" t="s">
        <v>153</v>
      </c>
      <c r="AR867">
        <v>4</v>
      </c>
      <c r="AS867" s="34">
        <v>0.066666666666667</v>
      </c>
      <c r="AT867" t="s">
        <v>83</v>
      </c>
      <c r="AU867" s="35">
        <f t="shared" si="222"/>
        <v>0</v>
      </c>
      <c r="AV867" s="35">
        <f t="shared" si="213"/>
        <v>0</v>
      </c>
      <c r="AW867" s="35">
        <f t="shared" si="214"/>
        <v>2.21331689272503</v>
      </c>
      <c r="AX867" s="35">
        <f t="shared" si="215"/>
        <v>1.26633785450062</v>
      </c>
      <c r="AY867" s="35">
        <f t="shared" si="216"/>
        <v>0</v>
      </c>
      <c r="AZ867" s="35">
        <f t="shared" si="217"/>
        <v>0</v>
      </c>
      <c r="BA867" s="27" t="str">
        <f t="shared" si="218"/>
        <v>3</v>
      </c>
      <c r="BB867" s="34">
        <v>8.1e-5</v>
      </c>
      <c r="BC867" s="34">
        <f t="shared" si="219"/>
        <v>0</v>
      </c>
      <c r="BD867" s="34" t="e">
        <f t="shared" si="220"/>
        <v>#REF!</v>
      </c>
      <c r="BE867" s="34">
        <v>0.04</v>
      </c>
      <c r="BF867" s="34">
        <f t="shared" si="223"/>
        <v>0</v>
      </c>
      <c r="BG867" s="34" t="e">
        <f t="shared" si="221"/>
        <v>#REF!</v>
      </c>
      <c r="BH867" t="str">
        <f>IF(AT867="UDARA","U","N")&amp;LEFT($C$4,2)&amp;MID($C$4,4,2)&amp;LEFT(A867,3)&amp;MID(E867,2,2)&amp;VLOOKUP(E867,Acuan_Reference!C:L,10,0)</f>
        <v>N1501PWT71B1</v>
      </c>
      <c r="BI867" t="s">
        <v>84</v>
      </c>
      <c r="BJ867" t="s">
        <v>119</v>
      </c>
      <c r="BK867" t="s">
        <v>86</v>
      </c>
      <c r="BL867" t="s">
        <v>87</v>
      </c>
    </row>
    <row r="868" hidden="1" spans="1:64">
      <c r="A868" t="s">
        <v>109</v>
      </c>
      <c r="B868" t="s">
        <v>75</v>
      </c>
      <c r="C868" t="s">
        <v>76</v>
      </c>
      <c r="D868" t="s">
        <v>141</v>
      </c>
      <c r="E868" t="s">
        <v>185</v>
      </c>
      <c r="F868" t="s">
        <v>186</v>
      </c>
      <c r="G868" t="s">
        <v>80</v>
      </c>
      <c r="H868" t="s">
        <v>81</v>
      </c>
      <c r="I868" s="34">
        <v>9826</v>
      </c>
      <c r="J868" s="35">
        <v>8468</v>
      </c>
      <c r="K868" s="35">
        <v>12126</v>
      </c>
      <c r="L868" s="35">
        <v>3981</v>
      </c>
      <c r="M868" s="35">
        <v>7141</v>
      </c>
      <c r="N868" s="35">
        <v>5312</v>
      </c>
      <c r="O868" s="35">
        <v>9794</v>
      </c>
      <c r="P868" s="35">
        <v>8406</v>
      </c>
      <c r="Q868" s="35">
        <v>5705</v>
      </c>
      <c r="R868" s="35">
        <v>10260</v>
      </c>
      <c r="S868" s="35">
        <v>15200</v>
      </c>
      <c r="T868" s="35">
        <v>5007</v>
      </c>
      <c r="U868" s="35">
        <v>8622</v>
      </c>
      <c r="V868" s="34">
        <v>9609.6666666667</v>
      </c>
      <c r="W868" s="34">
        <f t="shared" si="208"/>
        <v>6634.66666666667</v>
      </c>
      <c r="X868" s="35">
        <v>3917</v>
      </c>
      <c r="Y868" s="35">
        <v>0</v>
      </c>
      <c r="Z868" s="35">
        <v>0</v>
      </c>
      <c r="AA868" s="34">
        <v>8292</v>
      </c>
      <c r="AB868" s="34">
        <v>0</v>
      </c>
      <c r="AC868" s="34">
        <v>0</v>
      </c>
      <c r="AD868" s="34">
        <v>0</v>
      </c>
      <c r="AE868" s="34">
        <f t="shared" si="209"/>
        <v>8292</v>
      </c>
      <c r="AF868" s="34">
        <f t="shared" si="210"/>
        <v>0.862881126643308</v>
      </c>
      <c r="AG868" s="34">
        <f t="shared" si="211"/>
        <v>1.24979903536977</v>
      </c>
      <c r="AH868" s="34">
        <v>288</v>
      </c>
      <c r="AI868" s="34">
        <v>0</v>
      </c>
      <c r="AJ868" s="35">
        <v>62064</v>
      </c>
      <c r="AK868" s="35">
        <v>8350</v>
      </c>
      <c r="AL868" s="35">
        <v>6275</v>
      </c>
      <c r="AM868" s="34">
        <v>0.6</v>
      </c>
      <c r="AN868" s="34">
        <f t="shared" si="212"/>
        <v>3980.8</v>
      </c>
      <c r="AO868" s="35">
        <v>144</v>
      </c>
      <c r="AP868" s="35">
        <v>144</v>
      </c>
      <c r="AQ868" t="s">
        <v>153</v>
      </c>
      <c r="AR868">
        <v>8</v>
      </c>
      <c r="AS868" s="34">
        <v>0.1</v>
      </c>
      <c r="AT868" t="s">
        <v>83</v>
      </c>
      <c r="AU868" s="35">
        <f t="shared" si="222"/>
        <v>1472.85</v>
      </c>
      <c r="AV868" s="35">
        <f t="shared" si="213"/>
        <v>1584</v>
      </c>
      <c r="AW868" s="35">
        <f t="shared" si="214"/>
        <v>1.48854501607717</v>
      </c>
      <c r="AX868" s="35">
        <f t="shared" si="215"/>
        <v>0.542755225080386</v>
      </c>
      <c r="AY868" s="35">
        <f t="shared" si="216"/>
        <v>1584</v>
      </c>
      <c r="AZ868" s="35">
        <f t="shared" si="217"/>
        <v>1584</v>
      </c>
      <c r="BA868" s="27" t="str">
        <f t="shared" si="218"/>
        <v>3</v>
      </c>
      <c r="BB868" s="34">
        <v>8.1e-5</v>
      </c>
      <c r="BC868" s="34">
        <f t="shared" si="219"/>
        <v>0.128304</v>
      </c>
      <c r="BD868" s="34" t="e">
        <f t="shared" si="220"/>
        <v>#REF!</v>
      </c>
      <c r="BE868" s="34">
        <v>0.04</v>
      </c>
      <c r="BF868" s="34">
        <f t="shared" si="223"/>
        <v>63.36</v>
      </c>
      <c r="BG868" s="34" t="e">
        <f t="shared" si="221"/>
        <v>#REF!</v>
      </c>
      <c r="BH868" t="str">
        <f>IF(AT868="UDARA","U","N")&amp;LEFT($C$4,2)&amp;MID($C$4,4,2)&amp;LEFT(A868,3)&amp;MID(E868,2,2)&amp;VLOOKUP(E868,Acuan_Reference!C:L,10,0)</f>
        <v>N1501SBY71B1</v>
      </c>
      <c r="BI868" t="s">
        <v>84</v>
      </c>
      <c r="BJ868" t="s">
        <v>119</v>
      </c>
      <c r="BK868" t="s">
        <v>86</v>
      </c>
      <c r="BL868" t="s">
        <v>87</v>
      </c>
    </row>
    <row r="869" hidden="1" spans="1:64">
      <c r="A869" t="s">
        <v>110</v>
      </c>
      <c r="B869" t="s">
        <v>75</v>
      </c>
      <c r="C869" t="s">
        <v>76</v>
      </c>
      <c r="D869" t="s">
        <v>141</v>
      </c>
      <c r="E869" t="s">
        <v>185</v>
      </c>
      <c r="F869" t="s">
        <v>186</v>
      </c>
      <c r="G869" t="s">
        <v>80</v>
      </c>
      <c r="H869" t="s">
        <v>81</v>
      </c>
      <c r="I869" s="34">
        <v>9826</v>
      </c>
      <c r="J869" s="35">
        <v>4163</v>
      </c>
      <c r="K869" s="35">
        <v>2020</v>
      </c>
      <c r="L869" s="35">
        <v>3808</v>
      </c>
      <c r="M869" s="35">
        <v>4122</v>
      </c>
      <c r="N869" s="35">
        <v>3731</v>
      </c>
      <c r="O869" s="35">
        <v>4877</v>
      </c>
      <c r="P869" s="35">
        <v>4968</v>
      </c>
      <c r="Q869" s="35">
        <v>7806</v>
      </c>
      <c r="R869" s="35">
        <v>4870</v>
      </c>
      <c r="S869" s="35">
        <v>3566</v>
      </c>
      <c r="T869" s="35">
        <v>2860</v>
      </c>
      <c r="U869" s="35">
        <v>3723</v>
      </c>
      <c r="V869" s="34">
        <v>3383</v>
      </c>
      <c r="W869" s="34">
        <f t="shared" si="208"/>
        <v>2970</v>
      </c>
      <c r="X869" s="35">
        <v>2156</v>
      </c>
      <c r="Y869" s="35">
        <v>0</v>
      </c>
      <c r="Z869" s="35">
        <v>0</v>
      </c>
      <c r="AA869" s="34">
        <v>5531</v>
      </c>
      <c r="AB869" s="34">
        <v>0</v>
      </c>
      <c r="AC869" s="34">
        <v>0</v>
      </c>
      <c r="AD869" s="34">
        <v>0</v>
      </c>
      <c r="AE869" s="34">
        <f t="shared" si="209"/>
        <v>5531</v>
      </c>
      <c r="AF869" s="34">
        <f t="shared" si="210"/>
        <v>1.63493940289684</v>
      </c>
      <c r="AG869" s="34">
        <f t="shared" si="211"/>
        <v>1.86228956228956</v>
      </c>
      <c r="AH869" s="34">
        <v>288</v>
      </c>
      <c r="AI869" s="34">
        <v>0</v>
      </c>
      <c r="AJ869" s="35">
        <v>62064</v>
      </c>
      <c r="AK869" s="35">
        <v>4353</v>
      </c>
      <c r="AL869" s="35">
        <v>2327</v>
      </c>
      <c r="AM869" s="34">
        <v>0.7</v>
      </c>
      <c r="AN869" s="34">
        <f t="shared" si="212"/>
        <v>2079</v>
      </c>
      <c r="AO869" s="35">
        <v>144</v>
      </c>
      <c r="AP869" s="35">
        <v>144</v>
      </c>
      <c r="AQ869" t="s">
        <v>153</v>
      </c>
      <c r="AR869">
        <v>8</v>
      </c>
      <c r="AS869" s="34">
        <v>0.066666666666667</v>
      </c>
      <c r="AT869" t="s">
        <v>83</v>
      </c>
      <c r="AU869" s="35">
        <f t="shared" si="222"/>
        <v>0</v>
      </c>
      <c r="AV869" s="35">
        <f t="shared" si="213"/>
        <v>0</v>
      </c>
      <c r="AW869" s="35">
        <f t="shared" si="214"/>
        <v>1.86228956228956</v>
      </c>
      <c r="AX869" s="35">
        <f t="shared" si="215"/>
        <v>1.07878787878788</v>
      </c>
      <c r="AY869" s="35">
        <f t="shared" si="216"/>
        <v>0</v>
      </c>
      <c r="AZ869" s="35">
        <f t="shared" si="217"/>
        <v>0</v>
      </c>
      <c r="BA869" s="27" t="str">
        <f t="shared" si="218"/>
        <v>3</v>
      </c>
      <c r="BB869" s="34">
        <v>8.1e-5</v>
      </c>
      <c r="BC869" s="34">
        <f t="shared" si="219"/>
        <v>0</v>
      </c>
      <c r="BD869" s="34" t="e">
        <f t="shared" si="220"/>
        <v>#REF!</v>
      </c>
      <c r="BE869" s="34">
        <v>0.04</v>
      </c>
      <c r="BF869" s="34">
        <f t="shared" si="223"/>
        <v>0</v>
      </c>
      <c r="BG869" s="34" t="e">
        <f t="shared" si="221"/>
        <v>#REF!</v>
      </c>
      <c r="BH869" t="str">
        <f>IF(AT869="UDARA","U","N")&amp;LEFT($C$4,2)&amp;MID($C$4,4,2)&amp;LEFT(A869,3)&amp;MID(E869,2,2)&amp;VLOOKUP(E869,Acuan_Reference!C:L,10,0)</f>
        <v>N1501SLO71B1</v>
      </c>
      <c r="BI869" t="s">
        <v>84</v>
      </c>
      <c r="BJ869" t="s">
        <v>119</v>
      </c>
      <c r="BK869" t="s">
        <v>86</v>
      </c>
      <c r="BL869" t="s">
        <v>87</v>
      </c>
    </row>
    <row r="870" hidden="1" spans="1:64">
      <c r="A870" t="s">
        <v>111</v>
      </c>
      <c r="B870" t="s">
        <v>75</v>
      </c>
      <c r="C870" t="s">
        <v>76</v>
      </c>
      <c r="D870" t="s">
        <v>141</v>
      </c>
      <c r="E870" t="s">
        <v>185</v>
      </c>
      <c r="F870" t="s">
        <v>186</v>
      </c>
      <c r="G870" t="s">
        <v>80</v>
      </c>
      <c r="H870" t="s">
        <v>81</v>
      </c>
      <c r="I870" s="34">
        <v>9826</v>
      </c>
      <c r="J870" s="35">
        <v>4042</v>
      </c>
      <c r="K870" s="35">
        <v>8515</v>
      </c>
      <c r="L870" s="35">
        <v>3988</v>
      </c>
      <c r="M870" s="35">
        <v>3411</v>
      </c>
      <c r="N870" s="35">
        <v>5053</v>
      </c>
      <c r="O870" s="35">
        <v>5305</v>
      </c>
      <c r="P870" s="35">
        <v>4856</v>
      </c>
      <c r="Q870" s="35">
        <v>4281</v>
      </c>
      <c r="R870" s="35">
        <v>3156</v>
      </c>
      <c r="S870" s="35">
        <v>5893</v>
      </c>
      <c r="T870" s="35">
        <v>2901</v>
      </c>
      <c r="U870" s="35">
        <v>3386</v>
      </c>
      <c r="V870" s="34">
        <v>4060</v>
      </c>
      <c r="W870" s="34">
        <f t="shared" si="208"/>
        <v>2916.33333333333</v>
      </c>
      <c r="X870" s="35">
        <v>1394</v>
      </c>
      <c r="Y870" s="35">
        <v>468</v>
      </c>
      <c r="Z870" s="35">
        <v>0</v>
      </c>
      <c r="AA870" s="34">
        <v>6057</v>
      </c>
      <c r="AB870" s="34">
        <v>0</v>
      </c>
      <c r="AC870" s="34">
        <v>432</v>
      </c>
      <c r="AD870" s="34">
        <v>0</v>
      </c>
      <c r="AE870" s="34">
        <f t="shared" si="209"/>
        <v>6489</v>
      </c>
      <c r="AF870" s="34">
        <f t="shared" si="210"/>
        <v>1.59827586206897</v>
      </c>
      <c r="AG870" s="34">
        <f t="shared" si="211"/>
        <v>2.22505429191908</v>
      </c>
      <c r="AH870" s="34">
        <v>288</v>
      </c>
      <c r="AI870" s="34">
        <v>0</v>
      </c>
      <c r="AJ870" s="35">
        <v>62064</v>
      </c>
      <c r="AK870" s="35">
        <v>3572</v>
      </c>
      <c r="AL870" s="35">
        <v>2462</v>
      </c>
      <c r="AM870" s="34">
        <v>1.5</v>
      </c>
      <c r="AN870" s="34">
        <f t="shared" si="212"/>
        <v>4374.5</v>
      </c>
      <c r="AO870" s="35">
        <v>144</v>
      </c>
      <c r="AP870" s="35">
        <v>144</v>
      </c>
      <c r="AQ870" t="s">
        <v>82</v>
      </c>
      <c r="AR870">
        <v>2</v>
      </c>
      <c r="AS870" s="34">
        <v>0.53333333333333</v>
      </c>
      <c r="AT870" t="s">
        <v>83</v>
      </c>
      <c r="AU870" s="35">
        <f t="shared" si="222"/>
        <v>260.625</v>
      </c>
      <c r="AV870" s="35">
        <f t="shared" si="213"/>
        <v>288</v>
      </c>
      <c r="AW870" s="35">
        <f t="shared" si="214"/>
        <v>2.32380843524974</v>
      </c>
      <c r="AX870" s="35">
        <f t="shared" si="215"/>
        <v>1.47959766830495</v>
      </c>
      <c r="AY870" s="35">
        <f t="shared" si="216"/>
        <v>288</v>
      </c>
      <c r="AZ870" s="35">
        <f t="shared" si="217"/>
        <v>288</v>
      </c>
      <c r="BA870" s="27" t="str">
        <f t="shared" si="218"/>
        <v>3</v>
      </c>
      <c r="BB870" s="34">
        <v>8.1e-5</v>
      </c>
      <c r="BC870" s="34">
        <f t="shared" si="219"/>
        <v>0.023328</v>
      </c>
      <c r="BD870" s="34" t="e">
        <f t="shared" si="220"/>
        <v>#REF!</v>
      </c>
      <c r="BE870" s="34">
        <v>0.04</v>
      </c>
      <c r="BF870" s="34">
        <f t="shared" si="223"/>
        <v>11.52</v>
      </c>
      <c r="BG870" s="34" t="e">
        <f t="shared" si="221"/>
        <v>#REF!</v>
      </c>
      <c r="BH870" t="str">
        <f>IF(AT870="UDARA","U","N")&amp;LEFT($C$4,2)&amp;MID($C$4,4,2)&amp;LEFT(A870,3)&amp;MID(E870,2,2)&amp;VLOOKUP(E870,Acuan_Reference!C:L,10,0)</f>
        <v>N1501SMD71B1</v>
      </c>
      <c r="BI870" t="s">
        <v>84</v>
      </c>
      <c r="BJ870" t="s">
        <v>119</v>
      </c>
      <c r="BK870" t="s">
        <v>86</v>
      </c>
      <c r="BL870" t="s">
        <v>87</v>
      </c>
    </row>
    <row r="871" hidden="1" spans="1:64">
      <c r="A871" t="s">
        <v>112</v>
      </c>
      <c r="B871" t="s">
        <v>75</v>
      </c>
      <c r="C871" t="s">
        <v>76</v>
      </c>
      <c r="D871" t="s">
        <v>141</v>
      </c>
      <c r="E871" t="s">
        <v>185</v>
      </c>
      <c r="F871" t="s">
        <v>186</v>
      </c>
      <c r="G871" t="s">
        <v>80</v>
      </c>
      <c r="H871" t="s">
        <v>81</v>
      </c>
      <c r="I871" s="34">
        <v>9826</v>
      </c>
      <c r="J871" s="35">
        <v>2315</v>
      </c>
      <c r="K871" s="35">
        <v>4254</v>
      </c>
      <c r="L871" s="35">
        <v>1099</v>
      </c>
      <c r="M871" s="35">
        <v>3026</v>
      </c>
      <c r="N871" s="35">
        <v>1674</v>
      </c>
      <c r="O871" s="35">
        <v>3150</v>
      </c>
      <c r="P871" s="35">
        <v>2486</v>
      </c>
      <c r="Q871" s="35">
        <v>1287</v>
      </c>
      <c r="R871" s="35">
        <v>5029</v>
      </c>
      <c r="S871" s="35">
        <v>3758</v>
      </c>
      <c r="T871" s="35">
        <v>1585</v>
      </c>
      <c r="U871" s="35">
        <v>3732</v>
      </c>
      <c r="V871" s="34">
        <v>3025</v>
      </c>
      <c r="W871" s="34">
        <f t="shared" si="208"/>
        <v>2484.66666666667</v>
      </c>
      <c r="X871" s="35">
        <v>835</v>
      </c>
      <c r="Y871" s="35">
        <v>0</v>
      </c>
      <c r="Z871" s="35">
        <v>0</v>
      </c>
      <c r="AA871" s="34">
        <v>3070</v>
      </c>
      <c r="AB871" s="34">
        <v>0</v>
      </c>
      <c r="AC871" s="34">
        <v>0</v>
      </c>
      <c r="AD871" s="34">
        <v>0</v>
      </c>
      <c r="AE871" s="34">
        <f t="shared" si="209"/>
        <v>3070</v>
      </c>
      <c r="AF871" s="34">
        <f t="shared" si="210"/>
        <v>1.01487603305785</v>
      </c>
      <c r="AG871" s="34">
        <f t="shared" si="211"/>
        <v>1.23557821303998</v>
      </c>
      <c r="AH871" s="34">
        <v>288</v>
      </c>
      <c r="AI871" s="34">
        <v>0</v>
      </c>
      <c r="AJ871" s="35">
        <v>62064</v>
      </c>
      <c r="AK871" s="35">
        <v>2700</v>
      </c>
      <c r="AL871" s="35">
        <v>2137</v>
      </c>
      <c r="AM871" s="34">
        <v>0.7</v>
      </c>
      <c r="AN871" s="34">
        <f t="shared" si="212"/>
        <v>1739.26666666667</v>
      </c>
      <c r="AO871" s="35">
        <v>144</v>
      </c>
      <c r="AP871" s="35">
        <v>144</v>
      </c>
      <c r="AQ871" t="s">
        <v>153</v>
      </c>
      <c r="AR871">
        <v>8</v>
      </c>
      <c r="AS871" s="34">
        <v>0.066666666666667</v>
      </c>
      <c r="AT871" t="s">
        <v>83</v>
      </c>
      <c r="AU871" s="35">
        <f t="shared" si="222"/>
        <v>604.7</v>
      </c>
      <c r="AV871" s="35">
        <f t="shared" si="213"/>
        <v>720</v>
      </c>
      <c r="AW871" s="35">
        <f t="shared" si="214"/>
        <v>1.52535551381808</v>
      </c>
      <c r="AX871" s="35">
        <f t="shared" si="215"/>
        <v>0.665280386369734</v>
      </c>
      <c r="AY871" s="35">
        <f t="shared" si="216"/>
        <v>720</v>
      </c>
      <c r="AZ871" s="35">
        <f t="shared" si="217"/>
        <v>720</v>
      </c>
      <c r="BA871" s="27" t="str">
        <f t="shared" si="218"/>
        <v>3</v>
      </c>
      <c r="BB871" s="34">
        <v>8.1e-5</v>
      </c>
      <c r="BC871" s="34">
        <f t="shared" si="219"/>
        <v>0.05832</v>
      </c>
      <c r="BD871" s="34" t="e">
        <f t="shared" si="220"/>
        <v>#REF!</v>
      </c>
      <c r="BE871" s="34">
        <v>0.04</v>
      </c>
      <c r="BF871" s="34">
        <f t="shared" si="223"/>
        <v>28.8</v>
      </c>
      <c r="BG871" s="34" t="e">
        <f t="shared" si="221"/>
        <v>#REF!</v>
      </c>
      <c r="BH871" t="str">
        <f>IF(AT871="UDARA","U","N")&amp;LEFT($C$4,2)&amp;MID($C$4,4,2)&amp;LEFT(A871,3)&amp;MID(E871,2,2)&amp;VLOOKUP(E871,Acuan_Reference!C:L,10,0)</f>
        <v>N1501SMG71B1</v>
      </c>
      <c r="BI871" t="s">
        <v>84</v>
      </c>
      <c r="BJ871" t="s">
        <v>119</v>
      </c>
      <c r="BK871" t="s">
        <v>86</v>
      </c>
      <c r="BL871" t="s">
        <v>87</v>
      </c>
    </row>
    <row r="872" hidden="1" spans="1:64">
      <c r="A872" t="s">
        <v>113</v>
      </c>
      <c r="B872" t="s">
        <v>75</v>
      </c>
      <c r="C872" t="s">
        <v>76</v>
      </c>
      <c r="D872" t="s">
        <v>141</v>
      </c>
      <c r="E872" t="s">
        <v>185</v>
      </c>
      <c r="F872" t="s">
        <v>186</v>
      </c>
      <c r="G872" t="s">
        <v>80</v>
      </c>
      <c r="H872" t="s">
        <v>81</v>
      </c>
      <c r="I872" s="34">
        <v>9826</v>
      </c>
      <c r="J872" s="35">
        <v>2843</v>
      </c>
      <c r="K872" s="35">
        <v>5364</v>
      </c>
      <c r="L872" s="35">
        <v>3542</v>
      </c>
      <c r="M872" s="35">
        <v>3592</v>
      </c>
      <c r="N872" s="35">
        <v>3432</v>
      </c>
      <c r="O872" s="35">
        <v>5403</v>
      </c>
      <c r="P872" s="35">
        <v>2936</v>
      </c>
      <c r="Q872" s="35">
        <v>3734</v>
      </c>
      <c r="R872" s="35">
        <v>3238</v>
      </c>
      <c r="S872" s="35">
        <v>4920</v>
      </c>
      <c r="T872" s="35">
        <v>3041</v>
      </c>
      <c r="U872" s="35">
        <v>5230</v>
      </c>
      <c r="V872" s="34">
        <v>4397</v>
      </c>
      <c r="W872" s="34">
        <f t="shared" si="208"/>
        <v>3526</v>
      </c>
      <c r="X872" s="35">
        <v>2720</v>
      </c>
      <c r="Y872" s="35">
        <v>0</v>
      </c>
      <c r="Z872" s="35">
        <v>0</v>
      </c>
      <c r="AA872" s="34">
        <v>1923</v>
      </c>
      <c r="AB872" s="34">
        <v>0</v>
      </c>
      <c r="AC872" s="34">
        <v>0</v>
      </c>
      <c r="AD872" s="34">
        <v>720</v>
      </c>
      <c r="AE872" s="34">
        <f t="shared" si="209"/>
        <v>2643</v>
      </c>
      <c r="AF872" s="34">
        <f t="shared" si="210"/>
        <v>0.601091653400045</v>
      </c>
      <c r="AG872" s="34">
        <f t="shared" si="211"/>
        <v>0.545377197958026</v>
      </c>
      <c r="AH872" s="34">
        <v>288</v>
      </c>
      <c r="AI872" s="34">
        <v>0</v>
      </c>
      <c r="AJ872" s="35">
        <v>62064</v>
      </c>
      <c r="AK872" s="35">
        <v>3187</v>
      </c>
      <c r="AL872" s="35">
        <v>2307</v>
      </c>
      <c r="AM872" s="34">
        <v>0.25</v>
      </c>
      <c r="AN872" s="34">
        <f t="shared" si="212"/>
        <v>881.5</v>
      </c>
      <c r="AO872" s="35">
        <v>144</v>
      </c>
      <c r="AP872" s="35">
        <v>144</v>
      </c>
      <c r="AQ872" t="s">
        <v>153</v>
      </c>
      <c r="AR872">
        <v>12</v>
      </c>
      <c r="AS872" s="34">
        <v>0.033333333333333</v>
      </c>
      <c r="AT872" t="s">
        <v>83</v>
      </c>
      <c r="AU872" s="35">
        <f t="shared" si="222"/>
        <v>409.125</v>
      </c>
      <c r="AV872" s="35">
        <f t="shared" si="213"/>
        <v>432</v>
      </c>
      <c r="AW872" s="35">
        <f t="shared" si="214"/>
        <v>0.872093023255814</v>
      </c>
      <c r="AX872" s="35">
        <f t="shared" si="215"/>
        <v>0.217810550198525</v>
      </c>
      <c r="AY872" s="35">
        <f t="shared" si="216"/>
        <v>432</v>
      </c>
      <c r="AZ872" s="35">
        <f t="shared" si="217"/>
        <v>432</v>
      </c>
      <c r="BA872" s="27" t="str">
        <f t="shared" si="218"/>
        <v>3</v>
      </c>
      <c r="BB872" s="34">
        <v>8.1e-5</v>
      </c>
      <c r="BC872" s="34">
        <f t="shared" si="219"/>
        <v>0.034992</v>
      </c>
      <c r="BD872" s="34" t="e">
        <f t="shared" si="220"/>
        <v>#REF!</v>
      </c>
      <c r="BE872" s="34">
        <v>0.04</v>
      </c>
      <c r="BF872" s="34">
        <f t="shared" si="223"/>
        <v>17.28</v>
      </c>
      <c r="BG872" s="34" t="e">
        <f t="shared" si="221"/>
        <v>#REF!</v>
      </c>
      <c r="BH872" t="str">
        <f>IF(AT872="UDARA","U","N")&amp;LEFT($C$4,2)&amp;MID($C$4,4,2)&amp;LEFT(A872,3)&amp;MID(E872,2,2)&amp;VLOOKUP(E872,Acuan_Reference!C:L,10,0)</f>
        <v>N1501TGR71B1</v>
      </c>
      <c r="BI872" t="s">
        <v>84</v>
      </c>
      <c r="BJ872" t="s">
        <v>119</v>
      </c>
      <c r="BK872" t="s">
        <v>86</v>
      </c>
      <c r="BL872" t="s">
        <v>87</v>
      </c>
    </row>
    <row r="873" hidden="1" spans="1:64">
      <c r="A873" t="s">
        <v>114</v>
      </c>
      <c r="B873" t="s">
        <v>75</v>
      </c>
      <c r="C873" t="s">
        <v>76</v>
      </c>
      <c r="D873" t="s">
        <v>141</v>
      </c>
      <c r="E873" t="s">
        <v>185</v>
      </c>
      <c r="F873" t="s">
        <v>186</v>
      </c>
      <c r="G873" t="s">
        <v>80</v>
      </c>
      <c r="H873" t="s">
        <v>81</v>
      </c>
      <c r="I873" s="34">
        <v>9826</v>
      </c>
      <c r="J873" s="35">
        <v>2343</v>
      </c>
      <c r="K873" s="35">
        <v>3732</v>
      </c>
      <c r="L873" s="35">
        <v>2638</v>
      </c>
      <c r="M873" s="35">
        <v>2143</v>
      </c>
      <c r="N873" s="35">
        <v>3438</v>
      </c>
      <c r="O873" s="35">
        <v>3342</v>
      </c>
      <c r="P873" s="35">
        <v>3180</v>
      </c>
      <c r="Q873" s="35">
        <v>2379</v>
      </c>
      <c r="R873" s="35">
        <v>2249</v>
      </c>
      <c r="S873" s="35">
        <v>5208</v>
      </c>
      <c r="T873" s="35">
        <v>1549</v>
      </c>
      <c r="U873" s="35">
        <v>3576</v>
      </c>
      <c r="V873" s="34">
        <v>3444.3333333333</v>
      </c>
      <c r="W873" s="34">
        <f t="shared" si="208"/>
        <v>2326.66666666667</v>
      </c>
      <c r="X873" s="35">
        <v>557</v>
      </c>
      <c r="Y873" s="35">
        <v>0</v>
      </c>
      <c r="Z873" s="35">
        <v>0</v>
      </c>
      <c r="AA873" s="34">
        <v>2622</v>
      </c>
      <c r="AB873" s="34">
        <v>0</v>
      </c>
      <c r="AC873" s="34">
        <v>288</v>
      </c>
      <c r="AD873" s="34">
        <v>0</v>
      </c>
      <c r="AE873" s="34">
        <f t="shared" si="209"/>
        <v>2910</v>
      </c>
      <c r="AF873" s="34">
        <f t="shared" si="210"/>
        <v>0.844865963418183</v>
      </c>
      <c r="AG873" s="34">
        <f t="shared" si="211"/>
        <v>1.25071633237822</v>
      </c>
      <c r="AH873" s="34">
        <v>288</v>
      </c>
      <c r="AI873" s="34">
        <v>0</v>
      </c>
      <c r="AJ873" s="35">
        <v>62064</v>
      </c>
      <c r="AK873" s="35">
        <v>2636</v>
      </c>
      <c r="AL873" s="35">
        <v>1855</v>
      </c>
      <c r="AM873" s="34">
        <v>0.7</v>
      </c>
      <c r="AN873" s="34">
        <f t="shared" si="212"/>
        <v>1628.66666666667</v>
      </c>
      <c r="AO873" s="35">
        <v>144</v>
      </c>
      <c r="AP873" s="35">
        <v>144</v>
      </c>
      <c r="AQ873" t="s">
        <v>153</v>
      </c>
      <c r="AR873">
        <v>8</v>
      </c>
      <c r="AS873" s="34">
        <v>0.066666666666667</v>
      </c>
      <c r="AT873" t="s">
        <v>83</v>
      </c>
      <c r="AU873" s="35">
        <f t="shared" si="222"/>
        <v>430.25</v>
      </c>
      <c r="AV873" s="35">
        <f t="shared" si="213"/>
        <v>432</v>
      </c>
      <c r="AW873" s="35">
        <f t="shared" si="214"/>
        <v>1.43638968481375</v>
      </c>
      <c r="AX873" s="35">
        <f t="shared" si="215"/>
        <v>0.639111747851003</v>
      </c>
      <c r="AY873" s="35">
        <f t="shared" si="216"/>
        <v>432</v>
      </c>
      <c r="AZ873" s="35">
        <f t="shared" si="217"/>
        <v>432</v>
      </c>
      <c r="BA873" s="27" t="str">
        <f t="shared" si="218"/>
        <v>3</v>
      </c>
      <c r="BB873" s="34">
        <v>8.1e-5</v>
      </c>
      <c r="BC873" s="34">
        <f t="shared" si="219"/>
        <v>0.034992</v>
      </c>
      <c r="BD873" s="34" t="e">
        <f t="shared" si="220"/>
        <v>#REF!</v>
      </c>
      <c r="BE873" s="34">
        <v>0.04</v>
      </c>
      <c r="BF873" s="34">
        <f t="shared" si="223"/>
        <v>17.28</v>
      </c>
      <c r="BG873" s="34" t="e">
        <f t="shared" si="221"/>
        <v>#REF!</v>
      </c>
      <c r="BH873" t="str">
        <f>IF(AT873="UDARA","U","N")&amp;LEFT($C$4,2)&amp;MID($C$4,4,2)&amp;LEFT(A873,3)&amp;MID(E873,2,2)&amp;VLOOKUP(E873,Acuan_Reference!C:L,10,0)</f>
        <v>N1501YGY71B1</v>
      </c>
      <c r="BI873" t="s">
        <v>84</v>
      </c>
      <c r="BJ873" t="s">
        <v>119</v>
      </c>
      <c r="BK873" t="s">
        <v>86</v>
      </c>
      <c r="BL873" t="s">
        <v>87</v>
      </c>
    </row>
    <row r="874" hidden="1" spans="1:64">
      <c r="A874" t="s">
        <v>74</v>
      </c>
      <c r="B874" t="s">
        <v>75</v>
      </c>
      <c r="C874" t="s">
        <v>76</v>
      </c>
      <c r="D874" t="s">
        <v>141</v>
      </c>
      <c r="E874" t="s">
        <v>187</v>
      </c>
      <c r="F874" t="s">
        <v>188</v>
      </c>
      <c r="G874" t="s">
        <v>80</v>
      </c>
      <c r="H874" t="s">
        <v>81</v>
      </c>
      <c r="I874" s="34">
        <v>9826</v>
      </c>
      <c r="J874" s="35">
        <v>16043</v>
      </c>
      <c r="K874" s="35">
        <v>42400</v>
      </c>
      <c r="L874" s="35">
        <v>15952</v>
      </c>
      <c r="M874" s="35">
        <v>21672</v>
      </c>
      <c r="N874" s="35">
        <v>17967</v>
      </c>
      <c r="O874" s="35">
        <v>20992</v>
      </c>
      <c r="P874" s="35">
        <v>20696</v>
      </c>
      <c r="Q874" s="35">
        <v>27391</v>
      </c>
      <c r="R874" s="35">
        <v>23676</v>
      </c>
      <c r="S874" s="35">
        <v>29626</v>
      </c>
      <c r="T874" s="35">
        <v>15357</v>
      </c>
      <c r="U874" s="35">
        <v>31735</v>
      </c>
      <c r="V874" s="34">
        <v>25572.666666667</v>
      </c>
      <c r="W874" s="34">
        <f t="shared" si="208"/>
        <v>20411</v>
      </c>
      <c r="X874" s="35">
        <v>4118</v>
      </c>
      <c r="Y874" s="35">
        <v>0</v>
      </c>
      <c r="Z874" s="35">
        <v>0</v>
      </c>
      <c r="AA874" s="34">
        <v>11579</v>
      </c>
      <c r="AB874" s="34">
        <v>0</v>
      </c>
      <c r="AC874" s="34">
        <v>5472</v>
      </c>
      <c r="AD874" s="34">
        <v>0</v>
      </c>
      <c r="AE874" s="34">
        <f t="shared" si="209"/>
        <v>17051</v>
      </c>
      <c r="AF874" s="34">
        <f t="shared" si="210"/>
        <v>0.666766599754938</v>
      </c>
      <c r="AG874" s="34">
        <f t="shared" si="211"/>
        <v>0.835382881779433</v>
      </c>
      <c r="AH874" s="34">
        <v>142560</v>
      </c>
      <c r="AI874" s="34">
        <v>0</v>
      </c>
      <c r="AJ874" s="35">
        <v>315648</v>
      </c>
      <c r="AK874" s="35">
        <v>21619</v>
      </c>
      <c r="AL874" s="35">
        <v>14141</v>
      </c>
      <c r="AM874" s="34">
        <v>0.7</v>
      </c>
      <c r="AN874" s="34">
        <f t="shared" si="212"/>
        <v>14287.7</v>
      </c>
      <c r="AO874" s="35">
        <v>144</v>
      </c>
      <c r="AP874" s="35">
        <v>144</v>
      </c>
      <c r="AQ874" t="s">
        <v>153</v>
      </c>
      <c r="AR874">
        <v>8</v>
      </c>
      <c r="AS874" s="34">
        <v>0.066666666666667</v>
      </c>
      <c r="AT874" t="s">
        <v>83</v>
      </c>
      <c r="AU874" s="35">
        <f t="shared" si="222"/>
        <v>8533.275</v>
      </c>
      <c r="AV874" s="35">
        <f t="shared" si="213"/>
        <v>8640</v>
      </c>
      <c r="AW874" s="35">
        <f t="shared" si="214"/>
        <v>1.25868404291803</v>
      </c>
      <c r="AX874" s="35">
        <f t="shared" si="215"/>
        <v>0.5658713438832</v>
      </c>
      <c r="AY874" s="35">
        <f t="shared" si="216"/>
        <v>8640</v>
      </c>
      <c r="AZ874" s="35">
        <f t="shared" si="217"/>
        <v>8640</v>
      </c>
      <c r="BA874" s="27" t="str">
        <f t="shared" si="218"/>
        <v>2</v>
      </c>
      <c r="BB874" s="34">
        <v>8.1e-5</v>
      </c>
      <c r="BC874" s="34">
        <f t="shared" si="219"/>
        <v>0.69984</v>
      </c>
      <c r="BD874" s="34" t="e">
        <f t="shared" si="220"/>
        <v>#REF!</v>
      </c>
      <c r="BE874" s="34">
        <v>0.04</v>
      </c>
      <c r="BF874" s="34">
        <f t="shared" si="223"/>
        <v>345.6</v>
      </c>
      <c r="BG874" s="34" t="e">
        <f t="shared" si="221"/>
        <v>#REF!</v>
      </c>
      <c r="BH874" t="str">
        <f>IF(AT874="UDARA","U","N")&amp;LEFT($C$4,2)&amp;MID($C$4,4,2)&amp;LEFT(A874,3)&amp;MID(E874,2,2)&amp;VLOOKUP(E874,Acuan_Reference!C:L,10,0)</f>
        <v>N1501BDG71B1</v>
      </c>
      <c r="BI874" t="s">
        <v>84</v>
      </c>
      <c r="BJ874" t="s">
        <v>119</v>
      </c>
      <c r="BK874" t="s">
        <v>86</v>
      </c>
      <c r="BL874" t="s">
        <v>87</v>
      </c>
    </row>
    <row r="875" hidden="1" spans="1:64">
      <c r="A875" t="s">
        <v>88</v>
      </c>
      <c r="B875" t="s">
        <v>75</v>
      </c>
      <c r="C875" t="s">
        <v>76</v>
      </c>
      <c r="D875" t="s">
        <v>141</v>
      </c>
      <c r="E875" t="s">
        <v>187</v>
      </c>
      <c r="F875" t="s">
        <v>188</v>
      </c>
      <c r="G875" t="s">
        <v>80</v>
      </c>
      <c r="H875" t="s">
        <v>81</v>
      </c>
      <c r="I875" s="34">
        <v>9826</v>
      </c>
      <c r="J875" s="35">
        <v>33524</v>
      </c>
      <c r="K875" s="35">
        <v>76425</v>
      </c>
      <c r="L875" s="35">
        <v>19538</v>
      </c>
      <c r="M875" s="35">
        <v>30156</v>
      </c>
      <c r="N875" s="35">
        <v>15702</v>
      </c>
      <c r="O875" s="35">
        <v>49963</v>
      </c>
      <c r="P875" s="35">
        <v>45178</v>
      </c>
      <c r="Q875" s="35">
        <v>29277</v>
      </c>
      <c r="R875" s="35">
        <v>47842</v>
      </c>
      <c r="S875" s="35">
        <v>84985</v>
      </c>
      <c r="T875" s="35">
        <v>19504</v>
      </c>
      <c r="U875" s="35">
        <v>36824</v>
      </c>
      <c r="V875" s="34">
        <v>47104.333333333</v>
      </c>
      <c r="W875" s="34">
        <f t="shared" si="208"/>
        <v>29234</v>
      </c>
      <c r="X875" s="35">
        <v>4051</v>
      </c>
      <c r="Y875" s="35">
        <v>0</v>
      </c>
      <c r="Z875" s="35">
        <v>0</v>
      </c>
      <c r="AA875" s="34">
        <v>28836</v>
      </c>
      <c r="AB875" s="34">
        <v>0</v>
      </c>
      <c r="AC875" s="34">
        <v>0</v>
      </c>
      <c r="AD875" s="34">
        <v>0</v>
      </c>
      <c r="AE875" s="34">
        <f t="shared" si="209"/>
        <v>28836</v>
      </c>
      <c r="AF875" s="34">
        <f t="shared" si="210"/>
        <v>0.612172977716138</v>
      </c>
      <c r="AG875" s="34">
        <f t="shared" si="211"/>
        <v>0.98638571526305</v>
      </c>
      <c r="AH875" s="34">
        <v>142560</v>
      </c>
      <c r="AI875" s="34">
        <v>0</v>
      </c>
      <c r="AJ875" s="35">
        <v>315648</v>
      </c>
      <c r="AK875" s="35">
        <v>43430</v>
      </c>
      <c r="AL875" s="35">
        <v>31374</v>
      </c>
      <c r="AM875" s="34">
        <v>0.6</v>
      </c>
      <c r="AN875" s="34">
        <f t="shared" si="212"/>
        <v>17540.4</v>
      </c>
      <c r="AO875" s="35">
        <v>144</v>
      </c>
      <c r="AP875" s="35">
        <v>144</v>
      </c>
      <c r="AQ875" t="s">
        <v>153</v>
      </c>
      <c r="AR875">
        <v>8</v>
      </c>
      <c r="AS875" s="34">
        <v>0.033333333333333</v>
      </c>
      <c r="AT875" t="s">
        <v>83</v>
      </c>
      <c r="AU875" s="35">
        <f t="shared" si="222"/>
        <v>15058.8</v>
      </c>
      <c r="AV875" s="35">
        <f t="shared" si="213"/>
        <v>15120</v>
      </c>
      <c r="AW875" s="35">
        <f t="shared" si="214"/>
        <v>1.50359170828487</v>
      </c>
      <c r="AX875" s="35">
        <f t="shared" si="215"/>
        <v>0.430389272764589</v>
      </c>
      <c r="AY875" s="35">
        <f t="shared" si="216"/>
        <v>15120</v>
      </c>
      <c r="AZ875" s="35">
        <f t="shared" si="217"/>
        <v>15120</v>
      </c>
      <c r="BA875" s="27" t="str">
        <f t="shared" si="218"/>
        <v>3</v>
      </c>
      <c r="BB875" s="34">
        <v>8.1e-5</v>
      </c>
      <c r="BC875" s="34">
        <f t="shared" si="219"/>
        <v>1.22472</v>
      </c>
      <c r="BD875" s="34" t="e">
        <f t="shared" si="220"/>
        <v>#REF!</v>
      </c>
      <c r="BE875" s="34">
        <v>0.04</v>
      </c>
      <c r="BF875" s="34">
        <f t="shared" si="223"/>
        <v>604.8</v>
      </c>
      <c r="BG875" s="34" t="e">
        <f t="shared" si="221"/>
        <v>#REF!</v>
      </c>
      <c r="BH875" t="str">
        <f>IF(AT875="UDARA","U","N")&amp;LEFT($C$4,2)&amp;MID($C$4,4,2)&amp;LEFT(A875,3)&amp;MID(E875,2,2)&amp;VLOOKUP(E875,Acuan_Reference!C:L,10,0)</f>
        <v>N1501BGR71B1</v>
      </c>
      <c r="BI875" t="s">
        <v>84</v>
      </c>
      <c r="BJ875" t="s">
        <v>119</v>
      </c>
      <c r="BK875" t="s">
        <v>86</v>
      </c>
      <c r="BL875" t="s">
        <v>87</v>
      </c>
    </row>
    <row r="876" hidden="1" spans="1:64">
      <c r="A876" t="s">
        <v>89</v>
      </c>
      <c r="B876" t="s">
        <v>75</v>
      </c>
      <c r="C876" t="s">
        <v>76</v>
      </c>
      <c r="D876" t="s">
        <v>141</v>
      </c>
      <c r="E876" t="s">
        <v>187</v>
      </c>
      <c r="F876" t="s">
        <v>188</v>
      </c>
      <c r="G876" t="s">
        <v>80</v>
      </c>
      <c r="H876" t="s">
        <v>81</v>
      </c>
      <c r="I876" s="34">
        <v>9826</v>
      </c>
      <c r="J876" s="35">
        <v>14149</v>
      </c>
      <c r="K876" s="35">
        <v>33592</v>
      </c>
      <c r="L876" s="35">
        <v>9476</v>
      </c>
      <c r="M876" s="35">
        <v>22084</v>
      </c>
      <c r="N876" s="35">
        <v>23072</v>
      </c>
      <c r="O876" s="35">
        <v>22763</v>
      </c>
      <c r="P876" s="35">
        <v>13290</v>
      </c>
      <c r="Q876" s="35">
        <v>19814</v>
      </c>
      <c r="R876" s="35">
        <v>28378</v>
      </c>
      <c r="S876" s="35">
        <v>33719</v>
      </c>
      <c r="T876" s="35">
        <v>12005</v>
      </c>
      <c r="U876" s="35">
        <v>19037</v>
      </c>
      <c r="V876" s="34">
        <v>21587</v>
      </c>
      <c r="W876" s="34">
        <f t="shared" si="208"/>
        <v>15434.6666666667</v>
      </c>
      <c r="X876" s="35">
        <v>10287</v>
      </c>
      <c r="Y876" s="35">
        <v>0</v>
      </c>
      <c r="Z876" s="35">
        <v>0</v>
      </c>
      <c r="AA876" s="34">
        <v>38163</v>
      </c>
      <c r="AB876" s="34">
        <v>0</v>
      </c>
      <c r="AC876" s="34">
        <v>0</v>
      </c>
      <c r="AD876" s="34">
        <v>0</v>
      </c>
      <c r="AE876" s="34">
        <f t="shared" si="209"/>
        <v>38163</v>
      </c>
      <c r="AF876" s="34">
        <f t="shared" si="210"/>
        <v>1.76786955111873</v>
      </c>
      <c r="AG876" s="34">
        <f t="shared" si="211"/>
        <v>2.472550967519</v>
      </c>
      <c r="AH876" s="34">
        <v>142560</v>
      </c>
      <c r="AI876" s="34">
        <v>0</v>
      </c>
      <c r="AJ876" s="35">
        <v>315648</v>
      </c>
      <c r="AK876" s="35">
        <v>21946</v>
      </c>
      <c r="AL876" s="35">
        <v>15262</v>
      </c>
      <c r="AM876" s="34">
        <v>1.3</v>
      </c>
      <c r="AN876" s="34">
        <f t="shared" si="212"/>
        <v>20065.0666666667</v>
      </c>
      <c r="AO876" s="35">
        <v>144</v>
      </c>
      <c r="AP876" s="35">
        <v>144</v>
      </c>
      <c r="AQ876" t="s">
        <v>82</v>
      </c>
      <c r="AR876">
        <v>4</v>
      </c>
      <c r="AS876" s="34">
        <v>0.53333333333333</v>
      </c>
      <c r="AT876" t="s">
        <v>83</v>
      </c>
      <c r="AU876" s="35">
        <f t="shared" si="222"/>
        <v>0</v>
      </c>
      <c r="AV876" s="35">
        <f t="shared" si="213"/>
        <v>0</v>
      </c>
      <c r="AW876" s="35">
        <f t="shared" si="214"/>
        <v>2.472550967519</v>
      </c>
      <c r="AX876" s="35">
        <f t="shared" si="215"/>
        <v>1.48373790601244</v>
      </c>
      <c r="AY876" s="35">
        <f t="shared" si="216"/>
        <v>0</v>
      </c>
      <c r="AZ876" s="35">
        <f t="shared" si="217"/>
        <v>0</v>
      </c>
      <c r="BA876" s="27" t="str">
        <f t="shared" si="218"/>
        <v>3</v>
      </c>
      <c r="BB876" s="34">
        <v>8.1e-5</v>
      </c>
      <c r="BC876" s="34">
        <f t="shared" si="219"/>
        <v>0</v>
      </c>
      <c r="BD876" s="34" t="e">
        <f t="shared" si="220"/>
        <v>#REF!</v>
      </c>
      <c r="BE876" s="34">
        <v>0.04</v>
      </c>
      <c r="BF876" s="34">
        <f t="shared" si="223"/>
        <v>0</v>
      </c>
      <c r="BG876" s="34" t="e">
        <f t="shared" si="221"/>
        <v>#REF!</v>
      </c>
      <c r="BH876" t="str">
        <f>IF(AT876="UDARA","U","N")&amp;LEFT($C$4,2)&amp;MID($C$4,4,2)&amp;LEFT(A876,3)&amp;MID(E876,2,2)&amp;VLOOKUP(E876,Acuan_Reference!C:L,10,0)</f>
        <v>N1501BJM71B1</v>
      </c>
      <c r="BI876" t="s">
        <v>84</v>
      </c>
      <c r="BJ876" t="s">
        <v>119</v>
      </c>
      <c r="BK876" t="s">
        <v>86</v>
      </c>
      <c r="BL876" t="s">
        <v>87</v>
      </c>
    </row>
    <row r="877" hidden="1" spans="1:64">
      <c r="A877" t="s">
        <v>90</v>
      </c>
      <c r="B877" t="s">
        <v>75</v>
      </c>
      <c r="C877" t="s">
        <v>76</v>
      </c>
      <c r="D877" t="s">
        <v>141</v>
      </c>
      <c r="E877" t="s">
        <v>187</v>
      </c>
      <c r="F877" t="s">
        <v>188</v>
      </c>
      <c r="G877" t="s">
        <v>80</v>
      </c>
      <c r="H877" t="s">
        <v>81</v>
      </c>
      <c r="I877" s="34">
        <v>9826</v>
      </c>
      <c r="J877" s="35">
        <v>23201</v>
      </c>
      <c r="K877" s="35">
        <v>42263</v>
      </c>
      <c r="L877" s="35">
        <v>74522</v>
      </c>
      <c r="M877" s="35">
        <v>8729</v>
      </c>
      <c r="N877" s="35">
        <v>13109</v>
      </c>
      <c r="O877" s="35">
        <v>15628</v>
      </c>
      <c r="P877" s="35">
        <v>31240</v>
      </c>
      <c r="Q877" s="35">
        <v>28711</v>
      </c>
      <c r="R877" s="35">
        <v>39468</v>
      </c>
      <c r="S877" s="35">
        <v>22694</v>
      </c>
      <c r="T877" s="35">
        <v>27289</v>
      </c>
      <c r="U877" s="35">
        <v>33791</v>
      </c>
      <c r="V877" s="34">
        <v>27924.666666667</v>
      </c>
      <c r="W877" s="34">
        <f t="shared" si="208"/>
        <v>26501</v>
      </c>
      <c r="X877" s="35">
        <v>14695</v>
      </c>
      <c r="Y877" s="35">
        <v>0</v>
      </c>
      <c r="Z877" s="35">
        <v>0</v>
      </c>
      <c r="AA877" s="34">
        <v>18485</v>
      </c>
      <c r="AB877" s="34">
        <v>0</v>
      </c>
      <c r="AC877" s="34">
        <v>0</v>
      </c>
      <c r="AD877" s="34">
        <v>7488</v>
      </c>
      <c r="AE877" s="34">
        <f t="shared" si="209"/>
        <v>25973</v>
      </c>
      <c r="AF877" s="34">
        <f t="shared" si="210"/>
        <v>0.930109580538103</v>
      </c>
      <c r="AG877" s="34">
        <f t="shared" si="211"/>
        <v>0.697520848269877</v>
      </c>
      <c r="AH877" s="34">
        <v>142560</v>
      </c>
      <c r="AI877" s="34">
        <v>0</v>
      </c>
      <c r="AJ877" s="35">
        <v>315648</v>
      </c>
      <c r="AK877" s="35">
        <v>24347</v>
      </c>
      <c r="AL877" s="35">
        <v>18423</v>
      </c>
      <c r="AM877" s="34">
        <v>0.6</v>
      </c>
      <c r="AN877" s="34">
        <f t="shared" si="212"/>
        <v>15900.6</v>
      </c>
      <c r="AO877" s="35">
        <v>144</v>
      </c>
      <c r="AP877" s="35">
        <v>144</v>
      </c>
      <c r="AQ877" t="s">
        <v>153</v>
      </c>
      <c r="AR877">
        <v>12</v>
      </c>
      <c r="AS877" s="34">
        <v>0.033333333333333</v>
      </c>
      <c r="AT877" t="s">
        <v>83</v>
      </c>
      <c r="AU877" s="35">
        <f t="shared" si="222"/>
        <v>6262.95</v>
      </c>
      <c r="AV877" s="35">
        <f t="shared" si="213"/>
        <v>6336</v>
      </c>
      <c r="AW877" s="35">
        <f t="shared" si="214"/>
        <v>1.21916154107392</v>
      </c>
      <c r="AX877" s="35">
        <f t="shared" si="215"/>
        <v>0.523980227161239</v>
      </c>
      <c r="AY877" s="35">
        <f t="shared" si="216"/>
        <v>6336</v>
      </c>
      <c r="AZ877" s="35">
        <f t="shared" si="217"/>
        <v>6336</v>
      </c>
      <c r="BA877" s="27" t="str">
        <f t="shared" si="218"/>
        <v>3</v>
      </c>
      <c r="BB877" s="34">
        <v>8.1e-5</v>
      </c>
      <c r="BC877" s="34">
        <f t="shared" si="219"/>
        <v>0.513216</v>
      </c>
      <c r="BD877" s="34" t="e">
        <f t="shared" si="220"/>
        <v>#REF!</v>
      </c>
      <c r="BE877" s="34">
        <v>0.04</v>
      </c>
      <c r="BF877" s="34">
        <f t="shared" si="223"/>
        <v>253.44</v>
      </c>
      <c r="BG877" s="34" t="e">
        <f t="shared" si="221"/>
        <v>#REF!</v>
      </c>
      <c r="BH877" t="str">
        <f>IF(AT877="UDARA","U","N")&amp;LEFT($C$4,2)&amp;MID($C$4,4,2)&amp;LEFT(A877,3)&amp;MID(E877,2,2)&amp;VLOOKUP(E877,Acuan_Reference!C:L,10,0)</f>
        <v>N1501BKS71B1</v>
      </c>
      <c r="BI877" t="s">
        <v>84</v>
      </c>
      <c r="BJ877" t="s">
        <v>119</v>
      </c>
      <c r="BK877" t="s">
        <v>86</v>
      </c>
      <c r="BL877" t="s">
        <v>87</v>
      </c>
    </row>
    <row r="878" hidden="1" spans="1:64">
      <c r="A878" t="s">
        <v>91</v>
      </c>
      <c r="B878" t="s">
        <v>75</v>
      </c>
      <c r="C878" t="s">
        <v>76</v>
      </c>
      <c r="D878" t="s">
        <v>141</v>
      </c>
      <c r="E878" t="s">
        <v>187</v>
      </c>
      <c r="F878" t="s">
        <v>188</v>
      </c>
      <c r="G878" t="s">
        <v>80</v>
      </c>
      <c r="H878" t="s">
        <v>81</v>
      </c>
      <c r="I878" s="34">
        <v>9826</v>
      </c>
      <c r="J878" s="35">
        <v>10122</v>
      </c>
      <c r="K878" s="35">
        <v>18159</v>
      </c>
      <c r="L878" s="35">
        <v>8996</v>
      </c>
      <c r="M878" s="35">
        <v>9764</v>
      </c>
      <c r="N878" s="35">
        <v>8990</v>
      </c>
      <c r="O878" s="35">
        <v>16058</v>
      </c>
      <c r="P878" s="35">
        <v>9801</v>
      </c>
      <c r="Q878" s="35">
        <v>13107</v>
      </c>
      <c r="R878" s="35">
        <v>16088</v>
      </c>
      <c r="S878" s="35">
        <v>11316</v>
      </c>
      <c r="T878" s="35">
        <v>10502</v>
      </c>
      <c r="U878" s="35">
        <v>18826</v>
      </c>
      <c r="V878" s="34">
        <v>13548</v>
      </c>
      <c r="W878" s="34">
        <f t="shared" si="208"/>
        <v>12378.3333333333</v>
      </c>
      <c r="X878" s="35">
        <v>5208</v>
      </c>
      <c r="Y878" s="35">
        <v>0</v>
      </c>
      <c r="Z878" s="35">
        <v>0</v>
      </c>
      <c r="AA878" s="34">
        <v>5081</v>
      </c>
      <c r="AB878" s="34">
        <v>0</v>
      </c>
      <c r="AC878" s="34">
        <v>8784</v>
      </c>
      <c r="AD878" s="34">
        <v>0</v>
      </c>
      <c r="AE878" s="34">
        <f t="shared" si="209"/>
        <v>13865</v>
      </c>
      <c r="AF878" s="34">
        <f t="shared" si="210"/>
        <v>1.02339828757012</v>
      </c>
      <c r="AG878" s="34">
        <f t="shared" si="211"/>
        <v>1.1201023293389</v>
      </c>
      <c r="AH878" s="34">
        <v>142560</v>
      </c>
      <c r="AI878" s="34">
        <v>0</v>
      </c>
      <c r="AJ878" s="35">
        <v>315648</v>
      </c>
      <c r="AK878" s="35">
        <v>10854</v>
      </c>
      <c r="AL878" s="35">
        <v>7807</v>
      </c>
      <c r="AM878" s="34">
        <v>0.9</v>
      </c>
      <c r="AN878" s="34">
        <f t="shared" si="212"/>
        <v>11140.5</v>
      </c>
      <c r="AO878" s="35">
        <v>144</v>
      </c>
      <c r="AP878" s="35">
        <v>144</v>
      </c>
      <c r="AQ878" t="s">
        <v>82</v>
      </c>
      <c r="AR878">
        <v>4</v>
      </c>
      <c r="AS878" s="34">
        <v>0.13333333333333</v>
      </c>
      <c r="AT878" t="s">
        <v>83</v>
      </c>
      <c r="AU878" s="35">
        <f t="shared" si="222"/>
        <v>3811.875</v>
      </c>
      <c r="AV878" s="35">
        <f t="shared" si="213"/>
        <v>3888</v>
      </c>
      <c r="AW878" s="35">
        <f t="shared" si="214"/>
        <v>1.43419954221085</v>
      </c>
      <c r="AX878" s="35">
        <f t="shared" si="215"/>
        <v>0.803500740541268</v>
      </c>
      <c r="AY878" s="35">
        <f t="shared" si="216"/>
        <v>3888</v>
      </c>
      <c r="AZ878" s="35">
        <f t="shared" si="217"/>
        <v>3888</v>
      </c>
      <c r="BA878" s="27" t="str">
        <f t="shared" si="218"/>
        <v>3</v>
      </c>
      <c r="BB878" s="34">
        <v>8.1e-5</v>
      </c>
      <c r="BC878" s="34">
        <f t="shared" si="219"/>
        <v>0.314928</v>
      </c>
      <c r="BD878" s="34" t="e">
        <f t="shared" si="220"/>
        <v>#REF!</v>
      </c>
      <c r="BE878" s="34">
        <v>0.04</v>
      </c>
      <c r="BF878" s="34">
        <f t="shared" si="223"/>
        <v>155.52</v>
      </c>
      <c r="BG878" s="34" t="e">
        <f t="shared" si="221"/>
        <v>#REF!</v>
      </c>
      <c r="BH878" t="str">
        <f>IF(AT878="UDARA","U","N")&amp;LEFT($C$4,2)&amp;MID($C$4,4,2)&amp;LEFT(A878,3)&amp;MID(E878,2,2)&amp;VLOOKUP(E878,Acuan_Reference!C:L,10,0)</f>
        <v>N1501BLP71B1</v>
      </c>
      <c r="BI878" t="s">
        <v>84</v>
      </c>
      <c r="BJ878" t="s">
        <v>119</v>
      </c>
      <c r="BK878" t="s">
        <v>86</v>
      </c>
      <c r="BL878" t="s">
        <v>87</v>
      </c>
    </row>
    <row r="879" hidden="1" spans="1:64">
      <c r="A879" t="s">
        <v>92</v>
      </c>
      <c r="B879" t="s">
        <v>75</v>
      </c>
      <c r="C879" t="s">
        <v>76</v>
      </c>
      <c r="D879" t="s">
        <v>141</v>
      </c>
      <c r="E879" t="s">
        <v>187</v>
      </c>
      <c r="F879" t="s">
        <v>188</v>
      </c>
      <c r="G879" t="s">
        <v>80</v>
      </c>
      <c r="H879" t="s">
        <v>81</v>
      </c>
      <c r="I879" s="34">
        <v>9826</v>
      </c>
      <c r="J879" s="35">
        <v>5190</v>
      </c>
      <c r="K879" s="35">
        <v>6915</v>
      </c>
      <c r="L879" s="35">
        <v>6002</v>
      </c>
      <c r="M879" s="35">
        <v>3320</v>
      </c>
      <c r="N879" s="35">
        <v>1352</v>
      </c>
      <c r="O879" s="35">
        <v>6680</v>
      </c>
      <c r="P879" s="35">
        <v>3059</v>
      </c>
      <c r="Q879" s="35">
        <v>6791</v>
      </c>
      <c r="R879" s="35">
        <v>5187</v>
      </c>
      <c r="S879" s="35">
        <v>7756</v>
      </c>
      <c r="T879" s="35">
        <v>4313</v>
      </c>
      <c r="U879" s="35">
        <v>5532</v>
      </c>
      <c r="V879" s="34">
        <v>5867</v>
      </c>
      <c r="W879" s="34">
        <f t="shared" si="208"/>
        <v>4466.33333333333</v>
      </c>
      <c r="X879" s="35">
        <v>565</v>
      </c>
      <c r="Y879" s="35">
        <v>0</v>
      </c>
      <c r="Z879" s="35">
        <v>0</v>
      </c>
      <c r="AA879" s="34">
        <v>10018</v>
      </c>
      <c r="AB879" s="34">
        <v>0</v>
      </c>
      <c r="AC879" s="34">
        <v>0</v>
      </c>
      <c r="AD879" s="34">
        <v>0</v>
      </c>
      <c r="AE879" s="34">
        <f t="shared" si="209"/>
        <v>10018</v>
      </c>
      <c r="AF879" s="34">
        <f t="shared" si="210"/>
        <v>1.70751661837396</v>
      </c>
      <c r="AG879" s="34">
        <f t="shared" si="211"/>
        <v>2.24300320919472</v>
      </c>
      <c r="AH879" s="34">
        <v>142560</v>
      </c>
      <c r="AI879" s="34">
        <v>0</v>
      </c>
      <c r="AJ879" s="35">
        <v>315648</v>
      </c>
      <c r="AK879" s="35">
        <v>5287</v>
      </c>
      <c r="AL879" s="35">
        <v>3554</v>
      </c>
      <c r="AM879" s="34">
        <v>1.5</v>
      </c>
      <c r="AN879" s="34">
        <f t="shared" si="212"/>
        <v>6699.5</v>
      </c>
      <c r="AO879" s="35">
        <v>144</v>
      </c>
      <c r="AP879" s="35">
        <v>144</v>
      </c>
      <c r="AQ879" t="s">
        <v>82</v>
      </c>
      <c r="AR879">
        <v>2</v>
      </c>
      <c r="AS879" s="34">
        <v>0.53333333333333</v>
      </c>
      <c r="AT879" t="s">
        <v>83</v>
      </c>
      <c r="AU879" s="35">
        <f t="shared" si="222"/>
        <v>176.625</v>
      </c>
      <c r="AV879" s="35">
        <f t="shared" si="213"/>
        <v>288</v>
      </c>
      <c r="AW879" s="35">
        <f t="shared" si="214"/>
        <v>2.30748563325621</v>
      </c>
      <c r="AX879" s="35">
        <f t="shared" si="215"/>
        <v>1.51175460855288</v>
      </c>
      <c r="AY879" s="35">
        <f t="shared" si="216"/>
        <v>288</v>
      </c>
      <c r="AZ879" s="35">
        <f t="shared" si="217"/>
        <v>288</v>
      </c>
      <c r="BA879" s="27" t="str">
        <f t="shared" si="218"/>
        <v>3</v>
      </c>
      <c r="BB879" s="34">
        <v>8.1e-5</v>
      </c>
      <c r="BC879" s="34">
        <f t="shared" si="219"/>
        <v>0.023328</v>
      </c>
      <c r="BD879" s="34" t="e">
        <f t="shared" si="220"/>
        <v>#REF!</v>
      </c>
      <c r="BE879" s="34">
        <v>0.04</v>
      </c>
      <c r="BF879" s="34">
        <f t="shared" si="223"/>
        <v>11.52</v>
      </c>
      <c r="BG879" s="34" t="e">
        <f t="shared" si="221"/>
        <v>#REF!</v>
      </c>
      <c r="BH879" t="str">
        <f>IF(AT879="UDARA","U","N")&amp;LEFT($C$4,2)&amp;MID($C$4,4,2)&amp;LEFT(A879,3)&amp;MID(E879,2,2)&amp;VLOOKUP(E879,Acuan_Reference!C:L,10,0)</f>
        <v>N1501BTM71B1</v>
      </c>
      <c r="BI879" t="s">
        <v>84</v>
      </c>
      <c r="BJ879" t="s">
        <v>119</v>
      </c>
      <c r="BK879" t="s">
        <v>86</v>
      </c>
      <c r="BL879" t="s">
        <v>87</v>
      </c>
    </row>
    <row r="880" hidden="1" spans="1:64">
      <c r="A880" t="s">
        <v>93</v>
      </c>
      <c r="B880" t="s">
        <v>75</v>
      </c>
      <c r="C880" t="s">
        <v>76</v>
      </c>
      <c r="D880" t="s">
        <v>141</v>
      </c>
      <c r="E880" t="s">
        <v>187</v>
      </c>
      <c r="F880" t="s">
        <v>188</v>
      </c>
      <c r="G880" t="s">
        <v>80</v>
      </c>
      <c r="H880" t="s">
        <v>81</v>
      </c>
      <c r="I880" s="34">
        <v>9826</v>
      </c>
      <c r="J880" s="35">
        <v>28924</v>
      </c>
      <c r="K880" s="35">
        <v>36270</v>
      </c>
      <c r="L880" s="35">
        <v>27960</v>
      </c>
      <c r="M880" s="35">
        <v>24662</v>
      </c>
      <c r="N880" s="35">
        <v>26902</v>
      </c>
      <c r="O880" s="35">
        <v>28988</v>
      </c>
      <c r="P880" s="35">
        <v>19602</v>
      </c>
      <c r="Q880" s="35">
        <v>28741</v>
      </c>
      <c r="R880" s="35">
        <v>26522</v>
      </c>
      <c r="S880" s="35">
        <v>28549</v>
      </c>
      <c r="T880" s="35">
        <v>18528</v>
      </c>
      <c r="U880" s="35">
        <v>20496</v>
      </c>
      <c r="V880" s="34">
        <v>22524.333333333</v>
      </c>
      <c r="W880" s="34">
        <f t="shared" si="208"/>
        <v>18061</v>
      </c>
      <c r="X880" s="35">
        <v>6360</v>
      </c>
      <c r="Y880" s="35">
        <v>0</v>
      </c>
      <c r="Z880" s="35">
        <v>0</v>
      </c>
      <c r="AA880" s="34">
        <v>24303</v>
      </c>
      <c r="AB880" s="34">
        <v>0</v>
      </c>
      <c r="AC880" s="34">
        <v>1584</v>
      </c>
      <c r="AD880" s="34">
        <v>0</v>
      </c>
      <c r="AE880" s="34">
        <f t="shared" si="209"/>
        <v>25887</v>
      </c>
      <c r="AF880" s="34">
        <f t="shared" si="210"/>
        <v>1.14929039705209</v>
      </c>
      <c r="AG880" s="34">
        <f t="shared" si="211"/>
        <v>1.43330934056807</v>
      </c>
      <c r="AH880" s="34">
        <v>142560</v>
      </c>
      <c r="AI880" s="34">
        <v>0</v>
      </c>
      <c r="AJ880" s="35">
        <v>315648</v>
      </c>
      <c r="AK880" s="35">
        <v>22455</v>
      </c>
      <c r="AL880" s="35">
        <v>15159</v>
      </c>
      <c r="AM880" s="34">
        <v>0.8</v>
      </c>
      <c r="AN880" s="34">
        <f t="shared" si="212"/>
        <v>14448.8</v>
      </c>
      <c r="AO880" s="35">
        <v>144</v>
      </c>
      <c r="AP880" s="35">
        <v>144</v>
      </c>
      <c r="AQ880" t="s">
        <v>153</v>
      </c>
      <c r="AR880">
        <v>4</v>
      </c>
      <c r="AS880" s="34">
        <v>0.066666666666667</v>
      </c>
      <c r="AT880" t="s">
        <v>83</v>
      </c>
      <c r="AU880" s="35">
        <f t="shared" si="222"/>
        <v>2790.6</v>
      </c>
      <c r="AV880" s="35">
        <f t="shared" si="213"/>
        <v>2880</v>
      </c>
      <c r="AW880" s="35">
        <f t="shared" si="214"/>
        <v>1.59276894967056</v>
      </c>
      <c r="AX880" s="35">
        <f t="shared" si="215"/>
        <v>0.753446653009246</v>
      </c>
      <c r="AY880" s="35">
        <f t="shared" si="216"/>
        <v>2880</v>
      </c>
      <c r="AZ880" s="35">
        <f t="shared" si="217"/>
        <v>2880</v>
      </c>
      <c r="BA880" s="27" t="str">
        <f t="shared" si="218"/>
        <v>3</v>
      </c>
      <c r="BB880" s="34">
        <v>8.1e-5</v>
      </c>
      <c r="BC880" s="34">
        <f t="shared" si="219"/>
        <v>0.23328</v>
      </c>
      <c r="BD880" s="34" t="e">
        <f t="shared" si="220"/>
        <v>#REF!</v>
      </c>
      <c r="BE880" s="34">
        <v>0.04</v>
      </c>
      <c r="BF880" s="34">
        <f t="shared" si="223"/>
        <v>115.2</v>
      </c>
      <c r="BG880" s="34" t="e">
        <f t="shared" si="221"/>
        <v>#REF!</v>
      </c>
      <c r="BH880" t="str">
        <f>IF(AT880="UDARA","U","N")&amp;LEFT($C$4,2)&amp;MID($C$4,4,2)&amp;LEFT(A880,3)&amp;MID(E880,2,2)&amp;VLOOKUP(E880,Acuan_Reference!C:L,10,0)</f>
        <v>N1501CRB71B1</v>
      </c>
      <c r="BI880" t="s">
        <v>84</v>
      </c>
      <c r="BJ880" t="s">
        <v>119</v>
      </c>
      <c r="BK880" t="s">
        <v>86</v>
      </c>
      <c r="BL880" t="s">
        <v>87</v>
      </c>
    </row>
    <row r="881" hidden="1" spans="1:64">
      <c r="A881" t="s">
        <v>94</v>
      </c>
      <c r="B881" t="s">
        <v>75</v>
      </c>
      <c r="C881" t="s">
        <v>76</v>
      </c>
      <c r="D881" t="s">
        <v>141</v>
      </c>
      <c r="E881" t="s">
        <v>187</v>
      </c>
      <c r="F881" t="s">
        <v>188</v>
      </c>
      <c r="G881" t="s">
        <v>80</v>
      </c>
      <c r="H881" t="s">
        <v>81</v>
      </c>
      <c r="I881" s="34">
        <v>9826</v>
      </c>
      <c r="J881" s="35">
        <v>13371</v>
      </c>
      <c r="K881" s="35">
        <v>21526</v>
      </c>
      <c r="L881" s="35">
        <v>14112</v>
      </c>
      <c r="M881" s="35">
        <v>10839</v>
      </c>
      <c r="N881" s="35">
        <v>12032</v>
      </c>
      <c r="O881" s="35">
        <v>19638</v>
      </c>
      <c r="P881" s="35">
        <v>14850</v>
      </c>
      <c r="Q881" s="35">
        <v>20843</v>
      </c>
      <c r="R881" s="35">
        <v>22304</v>
      </c>
      <c r="S881" s="35">
        <v>18292</v>
      </c>
      <c r="T881" s="35">
        <v>19132</v>
      </c>
      <c r="U881" s="35">
        <v>28738</v>
      </c>
      <c r="V881" s="34">
        <v>22054</v>
      </c>
      <c r="W881" s="34">
        <f t="shared" si="208"/>
        <v>20057.3333333333</v>
      </c>
      <c r="X881" s="35">
        <v>4405</v>
      </c>
      <c r="Y881" s="35">
        <v>0</v>
      </c>
      <c r="Z881" s="35">
        <v>0</v>
      </c>
      <c r="AA881" s="34">
        <v>17096</v>
      </c>
      <c r="AB881" s="34">
        <v>0</v>
      </c>
      <c r="AC881" s="34">
        <v>0</v>
      </c>
      <c r="AD881" s="34">
        <v>5328</v>
      </c>
      <c r="AE881" s="34">
        <f t="shared" si="209"/>
        <v>22424</v>
      </c>
      <c r="AF881" s="34">
        <f t="shared" si="210"/>
        <v>1.01677700190442</v>
      </c>
      <c r="AG881" s="34">
        <f t="shared" si="211"/>
        <v>0.852356577810277</v>
      </c>
      <c r="AH881" s="34">
        <v>142560</v>
      </c>
      <c r="AI881" s="34">
        <v>0</v>
      </c>
      <c r="AJ881" s="35">
        <v>315648</v>
      </c>
      <c r="AK881" s="35">
        <v>16460</v>
      </c>
      <c r="AL881" s="35">
        <v>12302</v>
      </c>
      <c r="AM881" s="34">
        <v>0.8</v>
      </c>
      <c r="AN881" s="34">
        <f t="shared" si="212"/>
        <v>16045.8666666667</v>
      </c>
      <c r="AO881" s="35">
        <v>144</v>
      </c>
      <c r="AP881" s="35">
        <v>144</v>
      </c>
      <c r="AQ881" t="s">
        <v>82</v>
      </c>
      <c r="AR881">
        <v>8</v>
      </c>
      <c r="AS881" s="34">
        <v>0.13333333333333</v>
      </c>
      <c r="AT881" t="s">
        <v>83</v>
      </c>
      <c r="AU881" s="35">
        <f t="shared" si="222"/>
        <v>4442.9</v>
      </c>
      <c r="AV881" s="35">
        <f t="shared" si="213"/>
        <v>4464</v>
      </c>
      <c r="AW881" s="35">
        <f t="shared" si="214"/>
        <v>1.34055706973343</v>
      </c>
      <c r="AX881" s="35">
        <f t="shared" si="215"/>
        <v>0.727215316093864</v>
      </c>
      <c r="AY881" s="35">
        <f t="shared" si="216"/>
        <v>4464</v>
      </c>
      <c r="AZ881" s="35">
        <f t="shared" si="217"/>
        <v>4464</v>
      </c>
      <c r="BA881" s="27" t="str">
        <f t="shared" si="218"/>
        <v>3</v>
      </c>
      <c r="BB881" s="34">
        <v>8.1e-5</v>
      </c>
      <c r="BC881" s="34">
        <f t="shared" si="219"/>
        <v>0.361584</v>
      </c>
      <c r="BD881" s="34" t="e">
        <f t="shared" si="220"/>
        <v>#REF!</v>
      </c>
      <c r="BE881" s="34">
        <v>0.04</v>
      </c>
      <c r="BF881" s="34">
        <f t="shared" si="223"/>
        <v>178.56</v>
      </c>
      <c r="BG881" s="34" t="e">
        <f t="shared" si="221"/>
        <v>#REF!</v>
      </c>
      <c r="BH881" t="str">
        <f>IF(AT881="UDARA","U","N")&amp;LEFT($C$4,2)&amp;MID($C$4,4,2)&amp;LEFT(A881,3)&amp;MID(E881,2,2)&amp;VLOOKUP(E881,Acuan_Reference!C:L,10,0)</f>
        <v>N1501DPS71B1</v>
      </c>
      <c r="BI881" t="s">
        <v>84</v>
      </c>
      <c r="BJ881" t="s">
        <v>119</v>
      </c>
      <c r="BK881" t="s">
        <v>86</v>
      </c>
      <c r="BL881" t="s">
        <v>87</v>
      </c>
    </row>
    <row r="882" hidden="1" spans="1:64">
      <c r="A882" t="s">
        <v>95</v>
      </c>
      <c r="B882" t="s">
        <v>75</v>
      </c>
      <c r="C882" t="s">
        <v>76</v>
      </c>
      <c r="D882" t="s">
        <v>141</v>
      </c>
      <c r="E882" t="s">
        <v>187</v>
      </c>
      <c r="F882" t="s">
        <v>188</v>
      </c>
      <c r="G882" t="s">
        <v>80</v>
      </c>
      <c r="H882" t="s">
        <v>81</v>
      </c>
      <c r="I882" s="34">
        <v>9826</v>
      </c>
      <c r="J882" s="35">
        <v>32257</v>
      </c>
      <c r="K882" s="35">
        <v>80466</v>
      </c>
      <c r="L882" s="35">
        <v>45758</v>
      </c>
      <c r="M882" s="35">
        <v>32720</v>
      </c>
      <c r="N882" s="35">
        <v>52474</v>
      </c>
      <c r="O882" s="35">
        <v>48770</v>
      </c>
      <c r="P882" s="35">
        <v>53657</v>
      </c>
      <c r="Q882" s="35">
        <v>50825</v>
      </c>
      <c r="R882" s="35">
        <v>55165</v>
      </c>
      <c r="S882" s="35">
        <v>90140</v>
      </c>
      <c r="T882" s="35">
        <v>25618</v>
      </c>
      <c r="U882" s="35">
        <v>58813</v>
      </c>
      <c r="V882" s="34">
        <v>58190.333333333</v>
      </c>
      <c r="W882" s="34">
        <f t="shared" si="208"/>
        <v>39878</v>
      </c>
      <c r="X882" s="35">
        <v>2780</v>
      </c>
      <c r="Y882" s="35">
        <v>0</v>
      </c>
      <c r="Z882" s="35">
        <v>0</v>
      </c>
      <c r="AA882" s="34">
        <v>24305</v>
      </c>
      <c r="AB882" s="34">
        <v>0</v>
      </c>
      <c r="AC882" s="34">
        <v>0</v>
      </c>
      <c r="AD882" s="34">
        <v>10224</v>
      </c>
      <c r="AE882" s="34">
        <f t="shared" si="209"/>
        <v>34529</v>
      </c>
      <c r="AF882" s="34">
        <f t="shared" si="210"/>
        <v>0.593380343814268</v>
      </c>
      <c r="AG882" s="34">
        <f t="shared" si="211"/>
        <v>0.609483925974221</v>
      </c>
      <c r="AH882" s="34">
        <v>142560</v>
      </c>
      <c r="AI882" s="34">
        <v>0</v>
      </c>
      <c r="AJ882" s="35">
        <v>315648</v>
      </c>
      <c r="AK882" s="35">
        <v>52546</v>
      </c>
      <c r="AL882" s="35">
        <v>35203</v>
      </c>
      <c r="AM882" s="34">
        <v>0.25</v>
      </c>
      <c r="AN882" s="34">
        <f t="shared" si="212"/>
        <v>9969.5</v>
      </c>
      <c r="AO882" s="35">
        <v>144</v>
      </c>
      <c r="AP882" s="35">
        <v>144</v>
      </c>
      <c r="AQ882" t="s">
        <v>153</v>
      </c>
      <c r="AR882">
        <v>12</v>
      </c>
      <c r="AS882" s="34">
        <v>0.033333333333333</v>
      </c>
      <c r="AT882" t="s">
        <v>83</v>
      </c>
      <c r="AU882" s="35">
        <f t="shared" si="222"/>
        <v>7982.625</v>
      </c>
      <c r="AV882" s="35">
        <f t="shared" si="213"/>
        <v>8064</v>
      </c>
      <c r="AW882" s="35">
        <f t="shared" si="214"/>
        <v>1.06808265208887</v>
      </c>
      <c r="AX882" s="35">
        <f t="shared" si="215"/>
        <v>0.185315211394754</v>
      </c>
      <c r="AY882" s="35">
        <f t="shared" si="216"/>
        <v>8064</v>
      </c>
      <c r="AZ882" s="35">
        <f t="shared" si="217"/>
        <v>8064</v>
      </c>
      <c r="BA882" s="27" t="str">
        <f t="shared" si="218"/>
        <v>3</v>
      </c>
      <c r="BB882" s="34">
        <v>8.1e-5</v>
      </c>
      <c r="BC882" s="34">
        <f t="shared" si="219"/>
        <v>0.653184</v>
      </c>
      <c r="BD882" s="34" t="e">
        <f t="shared" si="220"/>
        <v>#REF!</v>
      </c>
      <c r="BE882" s="34">
        <v>0.04</v>
      </c>
      <c r="BF882" s="34">
        <f t="shared" si="223"/>
        <v>322.56</v>
      </c>
      <c r="BG882" s="34" t="e">
        <f t="shared" si="221"/>
        <v>#REF!</v>
      </c>
      <c r="BH882" t="str">
        <f>IF(AT882="UDARA","U","N")&amp;LEFT($C$4,2)&amp;MID($C$4,4,2)&amp;LEFT(A882,3)&amp;MID(E882,2,2)&amp;VLOOKUP(E882,Acuan_Reference!C:L,10,0)</f>
        <v>N1501JAK71B1</v>
      </c>
      <c r="BI882" t="s">
        <v>84</v>
      </c>
      <c r="BJ882" t="s">
        <v>119</v>
      </c>
      <c r="BK882" t="s">
        <v>86</v>
      </c>
      <c r="BL882" t="s">
        <v>87</v>
      </c>
    </row>
    <row r="883" hidden="1" spans="1:64">
      <c r="A883" t="s">
        <v>96</v>
      </c>
      <c r="B883" t="s">
        <v>75</v>
      </c>
      <c r="C883" t="s">
        <v>76</v>
      </c>
      <c r="D883" t="s">
        <v>141</v>
      </c>
      <c r="E883" t="s">
        <v>187</v>
      </c>
      <c r="F883" t="s">
        <v>188</v>
      </c>
      <c r="G883" t="s">
        <v>80</v>
      </c>
      <c r="H883" t="s">
        <v>81</v>
      </c>
      <c r="I883" s="34">
        <v>9826</v>
      </c>
      <c r="J883" s="35">
        <v>6029</v>
      </c>
      <c r="K883" s="35">
        <v>13753</v>
      </c>
      <c r="L883" s="35">
        <v>3119</v>
      </c>
      <c r="M883" s="35">
        <v>5547</v>
      </c>
      <c r="N883" s="35">
        <v>4109</v>
      </c>
      <c r="O883" s="35">
        <v>9328</v>
      </c>
      <c r="P883" s="35">
        <v>6475</v>
      </c>
      <c r="Q883" s="35">
        <v>10839</v>
      </c>
      <c r="R883" s="35">
        <v>8702</v>
      </c>
      <c r="S883" s="35">
        <v>9435</v>
      </c>
      <c r="T883" s="35">
        <v>4155</v>
      </c>
      <c r="U883" s="35">
        <v>11795</v>
      </c>
      <c r="V883" s="34">
        <v>8461.6666666667</v>
      </c>
      <c r="W883" s="34">
        <f t="shared" si="208"/>
        <v>6847.33333333333</v>
      </c>
      <c r="X883" s="35">
        <v>2806</v>
      </c>
      <c r="Y883" s="35">
        <v>0</v>
      </c>
      <c r="Z883" s="35">
        <v>0</v>
      </c>
      <c r="AA883" s="34">
        <v>9444</v>
      </c>
      <c r="AB883" s="34">
        <v>0</v>
      </c>
      <c r="AC883" s="34">
        <v>0</v>
      </c>
      <c r="AD883" s="34">
        <v>2880</v>
      </c>
      <c r="AE883" s="34">
        <f t="shared" si="209"/>
        <v>12324</v>
      </c>
      <c r="AF883" s="34">
        <f t="shared" si="210"/>
        <v>1.45645065983848</v>
      </c>
      <c r="AG883" s="34">
        <f t="shared" si="211"/>
        <v>1.37922305520397</v>
      </c>
      <c r="AH883" s="34">
        <v>142560</v>
      </c>
      <c r="AI883" s="34">
        <v>0</v>
      </c>
      <c r="AJ883" s="35">
        <v>315648</v>
      </c>
      <c r="AK883" s="35">
        <v>7764</v>
      </c>
      <c r="AL883" s="35">
        <v>4592</v>
      </c>
      <c r="AM883" s="34">
        <v>1.2</v>
      </c>
      <c r="AN883" s="34">
        <f t="shared" si="212"/>
        <v>8216.8</v>
      </c>
      <c r="AO883" s="35">
        <v>144</v>
      </c>
      <c r="AP883" s="35">
        <v>144</v>
      </c>
      <c r="AQ883" t="s">
        <v>82</v>
      </c>
      <c r="AR883">
        <v>2</v>
      </c>
      <c r="AS883" s="34">
        <v>0.2</v>
      </c>
      <c r="AT883" t="s">
        <v>83</v>
      </c>
      <c r="AU883" s="35">
        <f t="shared" si="222"/>
        <v>363.599999999999</v>
      </c>
      <c r="AV883" s="35">
        <f t="shared" si="213"/>
        <v>432</v>
      </c>
      <c r="AW883" s="35">
        <f t="shared" si="214"/>
        <v>1.86291500340765</v>
      </c>
      <c r="AX883" s="35">
        <f t="shared" si="215"/>
        <v>1.19228896894168</v>
      </c>
      <c r="AY883" s="35">
        <f t="shared" si="216"/>
        <v>432</v>
      </c>
      <c r="AZ883" s="35">
        <f t="shared" si="217"/>
        <v>432</v>
      </c>
      <c r="BA883" s="27" t="str">
        <f t="shared" si="218"/>
        <v>3</v>
      </c>
      <c r="BB883" s="34">
        <v>8.1e-5</v>
      </c>
      <c r="BC883" s="34">
        <f t="shared" si="219"/>
        <v>0.034992</v>
      </c>
      <c r="BD883" s="34" t="e">
        <f t="shared" si="220"/>
        <v>#REF!</v>
      </c>
      <c r="BE883" s="34">
        <v>0.04</v>
      </c>
      <c r="BF883" s="34">
        <f t="shared" si="223"/>
        <v>17.28</v>
      </c>
      <c r="BG883" s="34" t="e">
        <f t="shared" si="221"/>
        <v>#REF!</v>
      </c>
      <c r="BH883" t="str">
        <f>IF(AT883="UDARA","U","N")&amp;LEFT($C$4,2)&amp;MID($C$4,4,2)&amp;LEFT(A883,3)&amp;MID(E883,2,2)&amp;VLOOKUP(E883,Acuan_Reference!C:L,10,0)</f>
        <v>N1501JBI71B1</v>
      </c>
      <c r="BI883" t="s">
        <v>84</v>
      </c>
      <c r="BJ883" t="s">
        <v>119</v>
      </c>
      <c r="BK883" t="s">
        <v>86</v>
      </c>
      <c r="BL883" t="s">
        <v>87</v>
      </c>
    </row>
    <row r="884" hidden="1" spans="1:64">
      <c r="A884" t="s">
        <v>97</v>
      </c>
      <c r="B884" t="s">
        <v>75</v>
      </c>
      <c r="C884" t="s">
        <v>76</v>
      </c>
      <c r="D884" t="s">
        <v>141</v>
      </c>
      <c r="E884" t="s">
        <v>187</v>
      </c>
      <c r="F884" t="s">
        <v>188</v>
      </c>
      <c r="G884" t="s">
        <v>80</v>
      </c>
      <c r="H884" t="s">
        <v>81</v>
      </c>
      <c r="I884" s="34">
        <v>9826</v>
      </c>
      <c r="J884" s="35">
        <v>7791</v>
      </c>
      <c r="K884" s="35">
        <v>9579</v>
      </c>
      <c r="L884" s="35">
        <v>4993</v>
      </c>
      <c r="M884" s="35">
        <v>6425</v>
      </c>
      <c r="N884" s="35">
        <v>5775</v>
      </c>
      <c r="O884" s="35">
        <v>4618</v>
      </c>
      <c r="P884" s="35">
        <v>8109</v>
      </c>
      <c r="Q884" s="35">
        <v>7344</v>
      </c>
      <c r="R884" s="35">
        <v>11540</v>
      </c>
      <c r="S884" s="35">
        <v>16345</v>
      </c>
      <c r="T884" s="35">
        <v>8713</v>
      </c>
      <c r="U884" s="35">
        <v>17105</v>
      </c>
      <c r="V884" s="34">
        <v>14054.333333333</v>
      </c>
      <c r="W884" s="34">
        <f t="shared" si="208"/>
        <v>11118.6666666667</v>
      </c>
      <c r="X884" s="35">
        <v>2969</v>
      </c>
      <c r="Y884" s="35">
        <v>0</v>
      </c>
      <c r="Z884" s="35">
        <v>0</v>
      </c>
      <c r="AA884" s="34">
        <v>497</v>
      </c>
      <c r="AB884" s="34">
        <v>0</v>
      </c>
      <c r="AC884" s="34">
        <v>0</v>
      </c>
      <c r="AD884" s="34">
        <v>5760</v>
      </c>
      <c r="AE884" s="34">
        <f t="shared" si="209"/>
        <v>6257</v>
      </c>
      <c r="AF884" s="34">
        <f t="shared" si="210"/>
        <v>0.445200768446279</v>
      </c>
      <c r="AG884" s="34">
        <f t="shared" si="211"/>
        <v>0.044699604269097</v>
      </c>
      <c r="AH884" s="34">
        <v>142560</v>
      </c>
      <c r="AI884" s="34">
        <v>0</v>
      </c>
      <c r="AJ884" s="35">
        <v>315648</v>
      </c>
      <c r="AK884" s="35">
        <v>9439</v>
      </c>
      <c r="AL884" s="35">
        <v>7538</v>
      </c>
      <c r="AM884" s="34">
        <v>0.5</v>
      </c>
      <c r="AN884" s="34">
        <f t="shared" si="212"/>
        <v>5559.33333333333</v>
      </c>
      <c r="AO884" s="35">
        <v>144</v>
      </c>
      <c r="AP884" s="35">
        <v>144</v>
      </c>
      <c r="AQ884" t="s">
        <v>153</v>
      </c>
      <c r="AR884">
        <v>20</v>
      </c>
      <c r="AS884" s="34">
        <v>0.033333333333333</v>
      </c>
      <c r="AT884" t="s">
        <v>83</v>
      </c>
      <c r="AU884" s="35">
        <f t="shared" si="222"/>
        <v>5130.25</v>
      </c>
      <c r="AV884" s="35">
        <f t="shared" si="213"/>
        <v>5184</v>
      </c>
      <c r="AW884" s="35">
        <f t="shared" si="214"/>
        <v>1.02899028660511</v>
      </c>
      <c r="AX884" s="35">
        <f t="shared" si="215"/>
        <v>0.351031298716873</v>
      </c>
      <c r="AY884" s="35">
        <f t="shared" si="216"/>
        <v>5184</v>
      </c>
      <c r="AZ884" s="35">
        <f t="shared" si="217"/>
        <v>5184</v>
      </c>
      <c r="BA884" s="27" t="str">
        <f t="shared" si="218"/>
        <v>2</v>
      </c>
      <c r="BB884" s="34">
        <v>8.1e-5</v>
      </c>
      <c r="BC884" s="34">
        <f t="shared" si="219"/>
        <v>0.419904</v>
      </c>
      <c r="BD884" s="34" t="e">
        <f t="shared" si="220"/>
        <v>#REF!</v>
      </c>
      <c r="BE884" s="34">
        <v>0.04</v>
      </c>
      <c r="BF884" s="34">
        <f t="shared" si="223"/>
        <v>207.36</v>
      </c>
      <c r="BG884" s="34" t="e">
        <f t="shared" si="221"/>
        <v>#REF!</v>
      </c>
      <c r="BH884" t="str">
        <f>IF(AT884="UDARA","U","N")&amp;LEFT($C$4,2)&amp;MID($C$4,4,2)&amp;LEFT(A884,3)&amp;MID(E884,2,2)&amp;VLOOKUP(E884,Acuan_Reference!C:L,10,0)</f>
        <v>N1501JKT71B1</v>
      </c>
      <c r="BI884" t="s">
        <v>84</v>
      </c>
      <c r="BJ884" t="s">
        <v>119</v>
      </c>
      <c r="BK884" t="s">
        <v>86</v>
      </c>
      <c r="BL884" t="s">
        <v>87</v>
      </c>
    </row>
    <row r="885" hidden="1" spans="1:64">
      <c r="A885" t="s">
        <v>98</v>
      </c>
      <c r="B885" t="s">
        <v>75</v>
      </c>
      <c r="C885" t="s">
        <v>76</v>
      </c>
      <c r="D885" t="s">
        <v>141</v>
      </c>
      <c r="E885" t="s">
        <v>187</v>
      </c>
      <c r="F885" t="s">
        <v>188</v>
      </c>
      <c r="G885" t="s">
        <v>80</v>
      </c>
      <c r="H885" t="s">
        <v>81</v>
      </c>
      <c r="I885" s="34">
        <v>9826</v>
      </c>
      <c r="J885" s="35">
        <v>5860</v>
      </c>
      <c r="K885" s="35">
        <v>14219</v>
      </c>
      <c r="L885" s="35">
        <v>6464</v>
      </c>
      <c r="M885" s="35">
        <v>5428</v>
      </c>
      <c r="N885" s="35">
        <v>5396</v>
      </c>
      <c r="O885" s="35">
        <v>7942</v>
      </c>
      <c r="P885" s="35">
        <v>9511</v>
      </c>
      <c r="Q885" s="35">
        <v>6699</v>
      </c>
      <c r="R885" s="35">
        <v>9990</v>
      </c>
      <c r="S885" s="35">
        <v>13756</v>
      </c>
      <c r="T885" s="35">
        <v>6711</v>
      </c>
      <c r="U885" s="35">
        <v>8672</v>
      </c>
      <c r="V885" s="34">
        <v>9713</v>
      </c>
      <c r="W885" s="34">
        <f t="shared" si="208"/>
        <v>7218.66666666667</v>
      </c>
      <c r="X885" s="35">
        <v>2500</v>
      </c>
      <c r="Y885" s="35">
        <v>0</v>
      </c>
      <c r="Z885" s="35">
        <v>0</v>
      </c>
      <c r="AA885" s="34">
        <v>10311</v>
      </c>
      <c r="AB885" s="34">
        <v>0</v>
      </c>
      <c r="AC885" s="34">
        <v>0</v>
      </c>
      <c r="AD885" s="34">
        <v>2304</v>
      </c>
      <c r="AE885" s="34">
        <f t="shared" si="209"/>
        <v>12615</v>
      </c>
      <c r="AF885" s="34">
        <f t="shared" si="210"/>
        <v>1.29877483784619</v>
      </c>
      <c r="AG885" s="34">
        <f t="shared" si="211"/>
        <v>1.4283801256003</v>
      </c>
      <c r="AH885" s="34">
        <v>142560</v>
      </c>
      <c r="AI885" s="34">
        <v>0</v>
      </c>
      <c r="AJ885" s="35">
        <v>315648</v>
      </c>
      <c r="AK885" s="35">
        <v>8157</v>
      </c>
      <c r="AL885" s="35">
        <v>6273</v>
      </c>
      <c r="AM885" s="34">
        <v>0.9</v>
      </c>
      <c r="AN885" s="34">
        <f t="shared" si="212"/>
        <v>6496.8</v>
      </c>
      <c r="AO885" s="35">
        <v>144</v>
      </c>
      <c r="AP885" s="35">
        <v>144</v>
      </c>
      <c r="AQ885" t="s">
        <v>153</v>
      </c>
      <c r="AR885">
        <v>4</v>
      </c>
      <c r="AS885" s="34">
        <v>0.1</v>
      </c>
      <c r="AT885" t="s">
        <v>83</v>
      </c>
      <c r="AU885" s="35">
        <f t="shared" si="222"/>
        <v>116.099999999999</v>
      </c>
      <c r="AV885" s="35">
        <f t="shared" si="213"/>
        <v>144</v>
      </c>
      <c r="AW885" s="35">
        <f t="shared" si="214"/>
        <v>1.76750092353158</v>
      </c>
      <c r="AX885" s="35">
        <f t="shared" si="215"/>
        <v>0.898503878832656</v>
      </c>
      <c r="AY885" s="35">
        <f t="shared" si="216"/>
        <v>144</v>
      </c>
      <c r="AZ885" s="35">
        <f t="shared" si="217"/>
        <v>144</v>
      </c>
      <c r="BA885" s="27" t="str">
        <f t="shared" si="218"/>
        <v>3</v>
      </c>
      <c r="BB885" s="34">
        <v>8.1e-5</v>
      </c>
      <c r="BC885" s="34">
        <f t="shared" si="219"/>
        <v>0.011664</v>
      </c>
      <c r="BD885" s="34" t="e">
        <f t="shared" si="220"/>
        <v>#REF!</v>
      </c>
      <c r="BE885" s="34">
        <v>0.04</v>
      </c>
      <c r="BF885" s="34">
        <f t="shared" si="223"/>
        <v>5.76</v>
      </c>
      <c r="BG885" s="34" t="e">
        <f t="shared" si="221"/>
        <v>#REF!</v>
      </c>
      <c r="BH885" t="str">
        <f>IF(AT885="UDARA","U","N")&amp;LEFT($C$4,2)&amp;MID($C$4,4,2)&amp;LEFT(A885,3)&amp;MID(E885,2,2)&amp;VLOOKUP(E885,Acuan_Reference!C:L,10,0)</f>
        <v>N1501JMR71B1</v>
      </c>
      <c r="BI885" t="s">
        <v>84</v>
      </c>
      <c r="BJ885" t="s">
        <v>119</v>
      </c>
      <c r="BK885" t="s">
        <v>86</v>
      </c>
      <c r="BL885" t="s">
        <v>87</v>
      </c>
    </row>
    <row r="886" hidden="1" spans="1:64">
      <c r="A886" t="s">
        <v>99</v>
      </c>
      <c r="B886" t="s">
        <v>75</v>
      </c>
      <c r="C886" t="s">
        <v>76</v>
      </c>
      <c r="D886" t="s">
        <v>141</v>
      </c>
      <c r="E886" t="s">
        <v>187</v>
      </c>
      <c r="F886" t="s">
        <v>188</v>
      </c>
      <c r="G886" t="s">
        <v>80</v>
      </c>
      <c r="H886" t="s">
        <v>81</v>
      </c>
      <c r="I886" s="34">
        <v>9826</v>
      </c>
      <c r="J886" s="35">
        <v>13044</v>
      </c>
      <c r="K886" s="35">
        <v>22070</v>
      </c>
      <c r="L886" s="35">
        <v>9897</v>
      </c>
      <c r="M886" s="35">
        <v>8153</v>
      </c>
      <c r="N886" s="35">
        <v>15958</v>
      </c>
      <c r="O886" s="35">
        <v>11834</v>
      </c>
      <c r="P886" s="35">
        <v>9978</v>
      </c>
      <c r="Q886" s="35">
        <v>18419</v>
      </c>
      <c r="R886" s="35">
        <v>16214</v>
      </c>
      <c r="S886" s="35">
        <v>24157</v>
      </c>
      <c r="T886" s="35">
        <v>8057</v>
      </c>
      <c r="U886" s="35">
        <v>18543</v>
      </c>
      <c r="V886" s="34">
        <v>16919</v>
      </c>
      <c r="W886" s="34">
        <f t="shared" si="208"/>
        <v>12191.3333333333</v>
      </c>
      <c r="X886" s="35">
        <v>4589</v>
      </c>
      <c r="Y886" s="35">
        <v>0</v>
      </c>
      <c r="Z886" s="35">
        <v>24</v>
      </c>
      <c r="AA886" s="34">
        <v>18515</v>
      </c>
      <c r="AB886" s="34">
        <v>0</v>
      </c>
      <c r="AC886" s="34">
        <v>0</v>
      </c>
      <c r="AD886" s="34">
        <v>4608</v>
      </c>
      <c r="AE886" s="34">
        <f t="shared" si="209"/>
        <v>23147</v>
      </c>
      <c r="AF886" s="34">
        <f t="shared" si="210"/>
        <v>1.36810686210769</v>
      </c>
      <c r="AG886" s="34">
        <f t="shared" si="211"/>
        <v>1.52067042161098</v>
      </c>
      <c r="AH886" s="34">
        <v>142560</v>
      </c>
      <c r="AI886" s="34">
        <v>0</v>
      </c>
      <c r="AJ886" s="35">
        <v>315648</v>
      </c>
      <c r="AK886" s="35">
        <v>15751</v>
      </c>
      <c r="AL886" s="35">
        <v>9974</v>
      </c>
      <c r="AM886" s="34">
        <v>1.1</v>
      </c>
      <c r="AN886" s="34">
        <f t="shared" si="212"/>
        <v>13410.4666666667</v>
      </c>
      <c r="AO886" s="35">
        <v>144</v>
      </c>
      <c r="AP886" s="35">
        <v>144</v>
      </c>
      <c r="AQ886" t="s">
        <v>153</v>
      </c>
      <c r="AR886">
        <v>4</v>
      </c>
      <c r="AS886" s="34">
        <v>0.33333333333333</v>
      </c>
      <c r="AT886" t="s">
        <v>83</v>
      </c>
      <c r="AU886" s="35">
        <f t="shared" si="222"/>
        <v>178.1</v>
      </c>
      <c r="AV886" s="35">
        <f t="shared" si="213"/>
        <v>288</v>
      </c>
      <c r="AW886" s="35">
        <f t="shared" si="214"/>
        <v>1.9222671843386</v>
      </c>
      <c r="AX886" s="35">
        <f t="shared" si="215"/>
        <v>1.10414502105321</v>
      </c>
      <c r="AY886" s="35">
        <f t="shared" si="216"/>
        <v>288</v>
      </c>
      <c r="AZ886" s="35">
        <f t="shared" si="217"/>
        <v>288</v>
      </c>
      <c r="BA886" s="27" t="str">
        <f t="shared" si="218"/>
        <v>3</v>
      </c>
      <c r="BB886" s="34">
        <v>8.1e-5</v>
      </c>
      <c r="BC886" s="34">
        <f t="shared" si="219"/>
        <v>0.023328</v>
      </c>
      <c r="BD886" s="34" t="e">
        <f t="shared" si="220"/>
        <v>#REF!</v>
      </c>
      <c r="BE886" s="34">
        <v>0.04</v>
      </c>
      <c r="BF886" s="34">
        <f t="shared" si="223"/>
        <v>11.52</v>
      </c>
      <c r="BG886" s="34" t="e">
        <f t="shared" si="221"/>
        <v>#REF!</v>
      </c>
      <c r="BH886" t="str">
        <f>IF(AT886="UDARA","U","N")&amp;LEFT($C$4,2)&amp;MID($C$4,4,2)&amp;LEFT(A886,3)&amp;MID(E886,2,2)&amp;VLOOKUP(E886,Acuan_Reference!C:L,10,0)</f>
        <v>N1501MDN71B1</v>
      </c>
      <c r="BI886" t="s">
        <v>84</v>
      </c>
      <c r="BJ886" t="s">
        <v>119</v>
      </c>
      <c r="BK886" t="s">
        <v>86</v>
      </c>
      <c r="BL886" t="s">
        <v>87</v>
      </c>
    </row>
    <row r="887" hidden="1" spans="1:64">
      <c r="A887" t="s">
        <v>100</v>
      </c>
      <c r="B887" t="s">
        <v>75</v>
      </c>
      <c r="C887" t="s">
        <v>76</v>
      </c>
      <c r="D887" t="s">
        <v>141</v>
      </c>
      <c r="E887" t="s">
        <v>187</v>
      </c>
      <c r="F887" t="s">
        <v>188</v>
      </c>
      <c r="G887" t="s">
        <v>80</v>
      </c>
      <c r="H887" t="s">
        <v>81</v>
      </c>
      <c r="I887" s="34">
        <v>9826</v>
      </c>
      <c r="J887" s="35">
        <v>9251</v>
      </c>
      <c r="K887" s="35">
        <v>15632</v>
      </c>
      <c r="L887" s="35">
        <v>9576</v>
      </c>
      <c r="M887" s="35">
        <v>5538</v>
      </c>
      <c r="N887" s="35">
        <v>8965</v>
      </c>
      <c r="O887" s="35">
        <v>9145</v>
      </c>
      <c r="P887" s="35">
        <v>10955</v>
      </c>
      <c r="Q887" s="35">
        <v>12916</v>
      </c>
      <c r="R887" s="35">
        <v>12460</v>
      </c>
      <c r="S887" s="35">
        <v>15836</v>
      </c>
      <c r="T887" s="35">
        <v>6741</v>
      </c>
      <c r="U887" s="35">
        <v>12464</v>
      </c>
      <c r="V887" s="34">
        <v>11680.333333333</v>
      </c>
      <c r="W887" s="34">
        <f t="shared" si="208"/>
        <v>8807.33333333333</v>
      </c>
      <c r="X887" s="35">
        <v>4079</v>
      </c>
      <c r="Y887" s="35">
        <v>0</v>
      </c>
      <c r="Z887" s="35">
        <v>0</v>
      </c>
      <c r="AA887" s="34">
        <v>16136</v>
      </c>
      <c r="AB887" s="34">
        <v>0</v>
      </c>
      <c r="AC887" s="34">
        <v>1008</v>
      </c>
      <c r="AD887" s="34">
        <v>0</v>
      </c>
      <c r="AE887" s="34">
        <f t="shared" si="209"/>
        <v>17144</v>
      </c>
      <c r="AF887" s="34">
        <f t="shared" si="210"/>
        <v>1.46776633086959</v>
      </c>
      <c r="AG887" s="34">
        <f t="shared" si="211"/>
        <v>1.94655968511089</v>
      </c>
      <c r="AH887" s="34">
        <v>142560</v>
      </c>
      <c r="AI887" s="34">
        <v>0</v>
      </c>
      <c r="AJ887" s="35">
        <v>315648</v>
      </c>
      <c r="AK887" s="35">
        <v>11042</v>
      </c>
      <c r="AL887" s="35">
        <v>7217</v>
      </c>
      <c r="AM887" s="34">
        <v>1.5</v>
      </c>
      <c r="AN887" s="34">
        <f t="shared" si="212"/>
        <v>13211</v>
      </c>
      <c r="AO887" s="35">
        <v>144</v>
      </c>
      <c r="AP887" s="35">
        <v>144</v>
      </c>
      <c r="AQ887" t="s">
        <v>82</v>
      </c>
      <c r="AR887">
        <v>2</v>
      </c>
      <c r="AS887" s="34">
        <v>0.76666666666667</v>
      </c>
      <c r="AT887" t="s">
        <v>83</v>
      </c>
      <c r="AU887" s="35">
        <f t="shared" si="222"/>
        <v>2463</v>
      </c>
      <c r="AV887" s="35">
        <f t="shared" si="213"/>
        <v>2592</v>
      </c>
      <c r="AW887" s="35">
        <f t="shared" si="214"/>
        <v>2.24085988948603</v>
      </c>
      <c r="AX887" s="35">
        <f t="shared" si="215"/>
        <v>1.42142911210355</v>
      </c>
      <c r="AY887" s="35">
        <f t="shared" si="216"/>
        <v>2592</v>
      </c>
      <c r="AZ887" s="35">
        <f t="shared" si="217"/>
        <v>2592</v>
      </c>
      <c r="BA887" s="27" t="str">
        <f t="shared" si="218"/>
        <v>2</v>
      </c>
      <c r="BB887" s="34">
        <v>8.1e-5</v>
      </c>
      <c r="BC887" s="34">
        <f t="shared" si="219"/>
        <v>0.209952</v>
      </c>
      <c r="BD887" s="34" t="e">
        <f t="shared" si="220"/>
        <v>#REF!</v>
      </c>
      <c r="BE887" s="34">
        <v>0.04</v>
      </c>
      <c r="BF887" s="34">
        <f t="shared" si="223"/>
        <v>103.68</v>
      </c>
      <c r="BG887" s="34" t="e">
        <f t="shared" si="221"/>
        <v>#REF!</v>
      </c>
      <c r="BH887" t="str">
        <f>IF(AT887="UDARA","U","N")&amp;LEFT($C$4,2)&amp;MID($C$4,4,2)&amp;LEFT(A887,3)&amp;MID(E887,2,2)&amp;VLOOKUP(E887,Acuan_Reference!C:L,10,0)</f>
        <v>N1501MDO71B1</v>
      </c>
      <c r="BI887" t="s">
        <v>84</v>
      </c>
      <c r="BJ887" t="s">
        <v>119</v>
      </c>
      <c r="BK887" t="s">
        <v>86</v>
      </c>
      <c r="BL887" t="s">
        <v>87</v>
      </c>
    </row>
    <row r="888" hidden="1" spans="1:64">
      <c r="A888" t="s">
        <v>101</v>
      </c>
      <c r="B888" t="s">
        <v>75</v>
      </c>
      <c r="C888" t="s">
        <v>76</v>
      </c>
      <c r="D888" t="s">
        <v>141</v>
      </c>
      <c r="E888" t="s">
        <v>187</v>
      </c>
      <c r="F888" t="s">
        <v>188</v>
      </c>
      <c r="G888" t="s">
        <v>80</v>
      </c>
      <c r="H888" t="s">
        <v>81</v>
      </c>
      <c r="I888" s="34">
        <v>9826</v>
      </c>
      <c r="J888" s="35">
        <v>46361</v>
      </c>
      <c r="K888" s="35">
        <v>91456</v>
      </c>
      <c r="L888" s="35">
        <v>43237</v>
      </c>
      <c r="M888" s="35">
        <v>52532</v>
      </c>
      <c r="N888" s="35">
        <v>63286</v>
      </c>
      <c r="O888" s="35">
        <v>70822</v>
      </c>
      <c r="P888" s="35">
        <v>71266</v>
      </c>
      <c r="Q888" s="35">
        <v>53174</v>
      </c>
      <c r="R888" s="35">
        <v>64314</v>
      </c>
      <c r="S888" s="35">
        <v>123121</v>
      </c>
      <c r="T888" s="35">
        <v>34716</v>
      </c>
      <c r="U888" s="35">
        <v>52613</v>
      </c>
      <c r="V888" s="34">
        <v>70150</v>
      </c>
      <c r="W888" s="34">
        <f t="shared" si="208"/>
        <v>44361</v>
      </c>
      <c r="X888" s="35">
        <v>12125</v>
      </c>
      <c r="Y888" s="35">
        <v>0</v>
      </c>
      <c r="Z888" s="35">
        <v>0</v>
      </c>
      <c r="AA888" s="34">
        <v>105824</v>
      </c>
      <c r="AB888" s="34">
        <v>0</v>
      </c>
      <c r="AC888" s="34">
        <v>0</v>
      </c>
      <c r="AD888" s="34">
        <v>0</v>
      </c>
      <c r="AE888" s="34">
        <f t="shared" si="209"/>
        <v>105824</v>
      </c>
      <c r="AF888" s="34">
        <f t="shared" si="210"/>
        <v>1.50853884533143</v>
      </c>
      <c r="AG888" s="34">
        <f t="shared" si="211"/>
        <v>2.38551881156872</v>
      </c>
      <c r="AH888" s="34">
        <v>142560</v>
      </c>
      <c r="AI888" s="34">
        <v>0</v>
      </c>
      <c r="AJ888" s="35">
        <v>315648</v>
      </c>
      <c r="AK888" s="35">
        <v>64461</v>
      </c>
      <c r="AL888" s="35">
        <v>45754</v>
      </c>
      <c r="AM888" s="34">
        <v>1.3</v>
      </c>
      <c r="AN888" s="34">
        <f t="shared" si="212"/>
        <v>57669.3</v>
      </c>
      <c r="AO888" s="35">
        <v>144</v>
      </c>
      <c r="AP888" s="35">
        <v>144</v>
      </c>
      <c r="AQ888" t="s">
        <v>82</v>
      </c>
      <c r="AR888">
        <v>4</v>
      </c>
      <c r="AS888" s="34">
        <v>0.5</v>
      </c>
      <c r="AT888" t="s">
        <v>83</v>
      </c>
      <c r="AU888" s="35">
        <f t="shared" si="222"/>
        <v>0</v>
      </c>
      <c r="AV888" s="35">
        <f t="shared" si="213"/>
        <v>0</v>
      </c>
      <c r="AW888" s="35">
        <f t="shared" si="214"/>
        <v>2.38551881156872</v>
      </c>
      <c r="AX888" s="35">
        <f t="shared" si="215"/>
        <v>1.35411735533464</v>
      </c>
      <c r="AY888" s="35">
        <f t="shared" si="216"/>
        <v>0</v>
      </c>
      <c r="AZ888" s="35">
        <f t="shared" si="217"/>
        <v>0</v>
      </c>
      <c r="BA888" s="27" t="str">
        <f t="shared" si="218"/>
        <v>3</v>
      </c>
      <c r="BB888" s="34">
        <v>8.1e-5</v>
      </c>
      <c r="BC888" s="34">
        <f t="shared" si="219"/>
        <v>0</v>
      </c>
      <c r="BD888" s="34" t="e">
        <f t="shared" si="220"/>
        <v>#REF!</v>
      </c>
      <c r="BE888" s="34">
        <v>0.04</v>
      </c>
      <c r="BF888" s="34">
        <f t="shared" si="223"/>
        <v>0</v>
      </c>
      <c r="BG888" s="34" t="e">
        <f t="shared" si="221"/>
        <v>#REF!</v>
      </c>
      <c r="BH888" t="str">
        <f>IF(AT888="UDARA","U","N")&amp;LEFT($C$4,2)&amp;MID($C$4,4,2)&amp;LEFT(A888,3)&amp;MID(E888,2,2)&amp;VLOOKUP(E888,Acuan_Reference!C:L,10,0)</f>
        <v>N1501MKS71B1</v>
      </c>
      <c r="BI888" t="s">
        <v>84</v>
      </c>
      <c r="BJ888" t="s">
        <v>119</v>
      </c>
      <c r="BK888" t="s">
        <v>86</v>
      </c>
      <c r="BL888" t="s">
        <v>87</v>
      </c>
    </row>
    <row r="889" hidden="1" spans="1:64">
      <c r="A889" t="s">
        <v>102</v>
      </c>
      <c r="B889" t="s">
        <v>75</v>
      </c>
      <c r="C889" t="s">
        <v>76</v>
      </c>
      <c r="D889" t="s">
        <v>141</v>
      </c>
      <c r="E889" t="s">
        <v>187</v>
      </c>
      <c r="F889" t="s">
        <v>188</v>
      </c>
      <c r="G889" t="s">
        <v>80</v>
      </c>
      <c r="H889" t="s">
        <v>81</v>
      </c>
      <c r="I889" s="34">
        <v>9826</v>
      </c>
      <c r="J889" s="35">
        <v>12424</v>
      </c>
      <c r="K889" s="35">
        <v>19648</v>
      </c>
      <c r="L889" s="35">
        <v>8712</v>
      </c>
      <c r="M889" s="35">
        <v>10065</v>
      </c>
      <c r="N889" s="35">
        <v>10996</v>
      </c>
      <c r="O889" s="35">
        <v>11178</v>
      </c>
      <c r="P889" s="35">
        <v>15877</v>
      </c>
      <c r="Q889" s="35">
        <v>8505</v>
      </c>
      <c r="R889" s="35">
        <v>15356</v>
      </c>
      <c r="S889" s="35">
        <v>17704</v>
      </c>
      <c r="T889" s="35">
        <v>6154</v>
      </c>
      <c r="U889" s="35">
        <v>13690</v>
      </c>
      <c r="V889" s="34">
        <v>12516</v>
      </c>
      <c r="W889" s="34">
        <f t="shared" si="208"/>
        <v>9307</v>
      </c>
      <c r="X889" s="35">
        <v>3136</v>
      </c>
      <c r="Y889" s="35">
        <v>0</v>
      </c>
      <c r="Z889" s="35">
        <v>0</v>
      </c>
      <c r="AA889" s="34">
        <v>11317</v>
      </c>
      <c r="AB889" s="34">
        <v>0</v>
      </c>
      <c r="AC889" s="34">
        <v>1872</v>
      </c>
      <c r="AD889" s="34">
        <v>0</v>
      </c>
      <c r="AE889" s="34">
        <f t="shared" si="209"/>
        <v>13189</v>
      </c>
      <c r="AF889" s="34">
        <f t="shared" si="210"/>
        <v>1.05377117289869</v>
      </c>
      <c r="AG889" s="34">
        <f t="shared" si="211"/>
        <v>1.41710540453422</v>
      </c>
      <c r="AH889" s="34">
        <v>142560</v>
      </c>
      <c r="AI889" s="34">
        <v>0</v>
      </c>
      <c r="AJ889" s="35">
        <v>315648</v>
      </c>
      <c r="AK889" s="35">
        <v>11136</v>
      </c>
      <c r="AL889" s="35">
        <v>8077</v>
      </c>
      <c r="AM889" s="34">
        <v>0.8</v>
      </c>
      <c r="AN889" s="34">
        <f t="shared" si="212"/>
        <v>7445.6</v>
      </c>
      <c r="AO889" s="35">
        <v>144</v>
      </c>
      <c r="AP889" s="35">
        <v>144</v>
      </c>
      <c r="AQ889" t="s">
        <v>153</v>
      </c>
      <c r="AR889">
        <v>8</v>
      </c>
      <c r="AS889" s="34">
        <v>0.1</v>
      </c>
      <c r="AT889" t="s">
        <v>83</v>
      </c>
      <c r="AU889" s="35">
        <f t="shared" si="222"/>
        <v>1750.2</v>
      </c>
      <c r="AV889" s="35">
        <f t="shared" si="213"/>
        <v>1872</v>
      </c>
      <c r="AW889" s="35">
        <f t="shared" si="214"/>
        <v>1.61824433222306</v>
      </c>
      <c r="AX889" s="35">
        <f t="shared" si="215"/>
        <v>0.750402922531428</v>
      </c>
      <c r="AY889" s="35">
        <f t="shared" si="216"/>
        <v>1872</v>
      </c>
      <c r="AZ889" s="35">
        <f t="shared" si="217"/>
        <v>1872</v>
      </c>
      <c r="BA889" s="27" t="str">
        <f t="shared" si="218"/>
        <v>3</v>
      </c>
      <c r="BB889" s="34">
        <v>8.1e-5</v>
      </c>
      <c r="BC889" s="34">
        <f t="shared" si="219"/>
        <v>0.151632</v>
      </c>
      <c r="BD889" s="34" t="e">
        <f t="shared" si="220"/>
        <v>#REF!</v>
      </c>
      <c r="BE889" s="34">
        <v>0.04</v>
      </c>
      <c r="BF889" s="34">
        <f t="shared" si="223"/>
        <v>74.88</v>
      </c>
      <c r="BG889" s="34" t="e">
        <f t="shared" si="221"/>
        <v>#REF!</v>
      </c>
      <c r="BH889" t="str">
        <f>IF(AT889="UDARA","U","N")&amp;LEFT($C$4,2)&amp;MID($C$4,4,2)&amp;LEFT(A889,3)&amp;MID(E889,2,2)&amp;VLOOKUP(E889,Acuan_Reference!C:L,10,0)</f>
        <v>N1501MLG71B1</v>
      </c>
      <c r="BI889" t="s">
        <v>84</v>
      </c>
      <c r="BJ889" t="s">
        <v>119</v>
      </c>
      <c r="BK889" t="s">
        <v>86</v>
      </c>
      <c r="BL889" t="s">
        <v>87</v>
      </c>
    </row>
    <row r="890" hidden="1" spans="1:64">
      <c r="A890" t="s">
        <v>103</v>
      </c>
      <c r="B890" t="s">
        <v>75</v>
      </c>
      <c r="C890" t="s">
        <v>76</v>
      </c>
      <c r="D890" t="s">
        <v>141</v>
      </c>
      <c r="E890" t="s">
        <v>187</v>
      </c>
      <c r="F890" t="s">
        <v>188</v>
      </c>
      <c r="G890" t="s">
        <v>80</v>
      </c>
      <c r="H890" t="s">
        <v>81</v>
      </c>
      <c r="I890" s="34">
        <v>9826</v>
      </c>
      <c r="J890" s="35">
        <v>3958</v>
      </c>
      <c r="K890" s="35">
        <v>14435</v>
      </c>
      <c r="L890" s="35">
        <v>3544</v>
      </c>
      <c r="M890" s="35">
        <v>4568</v>
      </c>
      <c r="N890" s="35">
        <v>5543</v>
      </c>
      <c r="O890" s="35">
        <v>10339</v>
      </c>
      <c r="P890" s="35">
        <v>7991</v>
      </c>
      <c r="Q890" s="35">
        <v>7941</v>
      </c>
      <c r="R890" s="35">
        <v>7879</v>
      </c>
      <c r="S890" s="35">
        <v>19880</v>
      </c>
      <c r="T890" s="35">
        <v>4272</v>
      </c>
      <c r="U890" s="35">
        <v>12013</v>
      </c>
      <c r="V890" s="34">
        <v>12055</v>
      </c>
      <c r="W890" s="34">
        <f t="shared" si="208"/>
        <v>7627.33333333333</v>
      </c>
      <c r="X890" s="35">
        <v>4568</v>
      </c>
      <c r="Y890" s="35">
        <v>0</v>
      </c>
      <c r="Z890" s="35">
        <v>0</v>
      </c>
      <c r="AA890" s="34">
        <v>11819</v>
      </c>
      <c r="AB890" s="34">
        <v>0</v>
      </c>
      <c r="AC890" s="34">
        <v>2736</v>
      </c>
      <c r="AD890" s="34">
        <v>0</v>
      </c>
      <c r="AE890" s="34">
        <f t="shared" si="209"/>
        <v>14555</v>
      </c>
      <c r="AF890" s="34">
        <f t="shared" si="210"/>
        <v>1.20738282870178</v>
      </c>
      <c r="AG890" s="34">
        <f t="shared" si="211"/>
        <v>1.90826850799755</v>
      </c>
      <c r="AH890" s="34">
        <v>142560</v>
      </c>
      <c r="AI890" s="34">
        <v>0</v>
      </c>
      <c r="AJ890" s="35">
        <v>315648</v>
      </c>
      <c r="AK890" s="35">
        <v>9565</v>
      </c>
      <c r="AL890" s="35">
        <v>6597</v>
      </c>
      <c r="AM890" s="34">
        <v>1.3</v>
      </c>
      <c r="AN890" s="34">
        <f t="shared" si="212"/>
        <v>9915.53333333333</v>
      </c>
      <c r="AO890" s="35">
        <v>144</v>
      </c>
      <c r="AP890" s="35">
        <v>144</v>
      </c>
      <c r="AQ890" t="s">
        <v>82</v>
      </c>
      <c r="AR890">
        <v>2</v>
      </c>
      <c r="AS890" s="34">
        <v>0.36666666666667</v>
      </c>
      <c r="AT890" t="s">
        <v>83</v>
      </c>
      <c r="AU890" s="35">
        <f t="shared" si="222"/>
        <v>1468.15</v>
      </c>
      <c r="AV890" s="35">
        <f t="shared" si="213"/>
        <v>1584</v>
      </c>
      <c r="AW890" s="35">
        <f t="shared" si="214"/>
        <v>2.11594266235469</v>
      </c>
      <c r="AX890" s="35">
        <f t="shared" si="215"/>
        <v>1.25102700812866</v>
      </c>
      <c r="AY890" s="35">
        <f t="shared" si="216"/>
        <v>1584</v>
      </c>
      <c r="AZ890" s="35">
        <f t="shared" si="217"/>
        <v>1584</v>
      </c>
      <c r="BA890" s="27" t="str">
        <f t="shared" si="218"/>
        <v>2</v>
      </c>
      <c r="BB890" s="34">
        <v>8.1e-5</v>
      </c>
      <c r="BC890" s="34">
        <f t="shared" si="219"/>
        <v>0.128304</v>
      </c>
      <c r="BD890" s="34" t="e">
        <f t="shared" si="220"/>
        <v>#REF!</v>
      </c>
      <c r="BE890" s="34">
        <v>0.04</v>
      </c>
      <c r="BF890" s="34">
        <f t="shared" si="223"/>
        <v>63.36</v>
      </c>
      <c r="BG890" s="34" t="e">
        <f t="shared" si="221"/>
        <v>#REF!</v>
      </c>
      <c r="BH890" t="str">
        <f>IF(AT890="UDARA","U","N")&amp;LEFT($C$4,2)&amp;MID($C$4,4,2)&amp;LEFT(A890,3)&amp;MID(E890,2,2)&amp;VLOOKUP(E890,Acuan_Reference!C:L,10,0)</f>
        <v>N1501NAD71B1</v>
      </c>
      <c r="BI890" t="s">
        <v>84</v>
      </c>
      <c r="BJ890" t="s">
        <v>119</v>
      </c>
      <c r="BK890" t="s">
        <v>86</v>
      </c>
      <c r="BL890" t="s">
        <v>87</v>
      </c>
    </row>
    <row r="891" hidden="1" spans="1:64">
      <c r="A891" t="s">
        <v>104</v>
      </c>
      <c r="B891" t="s">
        <v>75</v>
      </c>
      <c r="C891" t="s">
        <v>76</v>
      </c>
      <c r="D891" t="s">
        <v>141</v>
      </c>
      <c r="E891" t="s">
        <v>187</v>
      </c>
      <c r="F891" t="s">
        <v>188</v>
      </c>
      <c r="G891" t="s">
        <v>80</v>
      </c>
      <c r="H891" t="s">
        <v>81</v>
      </c>
      <c r="I891" s="34">
        <v>9826</v>
      </c>
      <c r="J891" s="35">
        <v>5442</v>
      </c>
      <c r="K891" s="35">
        <v>21648</v>
      </c>
      <c r="L891" s="35">
        <v>4298</v>
      </c>
      <c r="M891" s="35">
        <v>6362</v>
      </c>
      <c r="N891" s="35">
        <v>6910</v>
      </c>
      <c r="O891" s="35">
        <v>12719</v>
      </c>
      <c r="P891" s="35">
        <v>9900</v>
      </c>
      <c r="Q891" s="35">
        <v>8934</v>
      </c>
      <c r="R891" s="35">
        <v>10129</v>
      </c>
      <c r="S891" s="35">
        <v>24231</v>
      </c>
      <c r="T891" s="35">
        <v>6156</v>
      </c>
      <c r="U891" s="35">
        <v>13045</v>
      </c>
      <c r="V891" s="34">
        <v>14477.333333333</v>
      </c>
      <c r="W891" s="34">
        <f t="shared" si="208"/>
        <v>9182</v>
      </c>
      <c r="X891" s="35">
        <v>2100</v>
      </c>
      <c r="Y891" s="35">
        <v>0</v>
      </c>
      <c r="Z891" s="35">
        <v>0</v>
      </c>
      <c r="AA891" s="34">
        <v>14218</v>
      </c>
      <c r="AB891" s="34">
        <v>0</v>
      </c>
      <c r="AC891" s="34">
        <v>2304</v>
      </c>
      <c r="AD891" s="34">
        <v>0</v>
      </c>
      <c r="AE891" s="34">
        <f t="shared" si="209"/>
        <v>16522</v>
      </c>
      <c r="AF891" s="34">
        <f t="shared" si="210"/>
        <v>1.14123227113652</v>
      </c>
      <c r="AG891" s="34">
        <f t="shared" si="211"/>
        <v>1.79939011108691</v>
      </c>
      <c r="AH891" s="34">
        <v>142560</v>
      </c>
      <c r="AI891" s="34">
        <v>0</v>
      </c>
      <c r="AJ891" s="35">
        <v>315648</v>
      </c>
      <c r="AK891" s="35">
        <v>11600</v>
      </c>
      <c r="AL891" s="35">
        <v>8345</v>
      </c>
      <c r="AM891" s="34">
        <v>1</v>
      </c>
      <c r="AN891" s="34">
        <f t="shared" si="212"/>
        <v>9182</v>
      </c>
      <c r="AO891" s="35">
        <v>144</v>
      </c>
      <c r="AP891" s="35">
        <v>144</v>
      </c>
      <c r="AQ891" t="s">
        <v>82</v>
      </c>
      <c r="AR891">
        <v>4</v>
      </c>
      <c r="AS891" s="34">
        <v>0.26666666666667</v>
      </c>
      <c r="AT891" t="s">
        <v>83</v>
      </c>
      <c r="AU891" s="35">
        <f t="shared" si="222"/>
        <v>753.75</v>
      </c>
      <c r="AV891" s="35">
        <f t="shared" si="213"/>
        <v>864</v>
      </c>
      <c r="AW891" s="35">
        <f t="shared" si="214"/>
        <v>1.89348725767807</v>
      </c>
      <c r="AX891" s="35">
        <f t="shared" si="215"/>
        <v>0.984643868438249</v>
      </c>
      <c r="AY891" s="35">
        <f t="shared" si="216"/>
        <v>864</v>
      </c>
      <c r="AZ891" s="35">
        <f t="shared" si="217"/>
        <v>864</v>
      </c>
      <c r="BA891" s="27" t="str">
        <f t="shared" si="218"/>
        <v>3</v>
      </c>
      <c r="BB891" s="34">
        <v>8.1e-5</v>
      </c>
      <c r="BC891" s="34">
        <f t="shared" si="219"/>
        <v>0.069984</v>
      </c>
      <c r="BD891" s="34" t="e">
        <f t="shared" si="220"/>
        <v>#REF!</v>
      </c>
      <c r="BE891" s="34">
        <v>0.04</v>
      </c>
      <c r="BF891" s="34">
        <f t="shared" si="223"/>
        <v>34.56</v>
      </c>
      <c r="BG891" s="34" t="e">
        <f t="shared" si="221"/>
        <v>#REF!</v>
      </c>
      <c r="BH891" t="str">
        <f>IF(AT891="UDARA","U","N")&amp;LEFT($C$4,2)&amp;MID($C$4,4,2)&amp;LEFT(A891,3)&amp;MID(E891,2,2)&amp;VLOOKUP(E891,Acuan_Reference!C:L,10,0)</f>
        <v>N1501PDG71B1</v>
      </c>
      <c r="BI891" t="s">
        <v>84</v>
      </c>
      <c r="BJ891" t="s">
        <v>119</v>
      </c>
      <c r="BK891" t="s">
        <v>86</v>
      </c>
      <c r="BL891" t="s">
        <v>87</v>
      </c>
    </row>
    <row r="892" hidden="1" spans="1:64">
      <c r="A892" t="s">
        <v>105</v>
      </c>
      <c r="B892" t="s">
        <v>75</v>
      </c>
      <c r="C892" t="s">
        <v>76</v>
      </c>
      <c r="D892" t="s">
        <v>141</v>
      </c>
      <c r="E892" t="s">
        <v>187</v>
      </c>
      <c r="F892" t="s">
        <v>188</v>
      </c>
      <c r="G892" t="s">
        <v>80</v>
      </c>
      <c r="H892" t="s">
        <v>81</v>
      </c>
      <c r="I892" s="34">
        <v>9826</v>
      </c>
      <c r="J892" s="35">
        <v>10086</v>
      </c>
      <c r="K892" s="35">
        <v>21857</v>
      </c>
      <c r="L892" s="35">
        <v>7153</v>
      </c>
      <c r="M892" s="35">
        <v>7966</v>
      </c>
      <c r="N892" s="35">
        <v>6638</v>
      </c>
      <c r="O892" s="35">
        <v>13833</v>
      </c>
      <c r="P892" s="35">
        <v>9422</v>
      </c>
      <c r="Q892" s="35">
        <v>16209</v>
      </c>
      <c r="R892" s="35">
        <v>12817</v>
      </c>
      <c r="S892" s="35">
        <v>15315</v>
      </c>
      <c r="T892" s="35">
        <v>9336</v>
      </c>
      <c r="U892" s="35">
        <v>10674</v>
      </c>
      <c r="V892" s="34">
        <v>11775</v>
      </c>
      <c r="W892" s="34">
        <f t="shared" si="208"/>
        <v>9242.33333333333</v>
      </c>
      <c r="X892" s="35">
        <v>5204</v>
      </c>
      <c r="Y892" s="35">
        <v>0</v>
      </c>
      <c r="Z892" s="35">
        <v>0</v>
      </c>
      <c r="AA892" s="34">
        <v>13298</v>
      </c>
      <c r="AB892" s="34">
        <v>0</v>
      </c>
      <c r="AC892" s="34">
        <v>1728</v>
      </c>
      <c r="AD892" s="34">
        <v>0</v>
      </c>
      <c r="AE892" s="34">
        <f t="shared" si="209"/>
        <v>15026</v>
      </c>
      <c r="AF892" s="34">
        <f t="shared" si="210"/>
        <v>1.27609341825902</v>
      </c>
      <c r="AG892" s="34">
        <f t="shared" si="211"/>
        <v>1.62577992570419</v>
      </c>
      <c r="AH892" s="34">
        <v>142560</v>
      </c>
      <c r="AI892" s="34">
        <v>0</v>
      </c>
      <c r="AJ892" s="35">
        <v>315648</v>
      </c>
      <c r="AK892" s="35">
        <v>11880</v>
      </c>
      <c r="AL892" s="35">
        <v>7717</v>
      </c>
      <c r="AM892" s="34">
        <v>1</v>
      </c>
      <c r="AN892" s="34">
        <f t="shared" si="212"/>
        <v>9242.33333333333</v>
      </c>
      <c r="AO892" s="35">
        <v>144</v>
      </c>
      <c r="AP892" s="35">
        <v>144</v>
      </c>
      <c r="AQ892" t="s">
        <v>82</v>
      </c>
      <c r="AR892">
        <v>4</v>
      </c>
      <c r="AS892" s="34">
        <v>0.26666666666667</v>
      </c>
      <c r="AT892" t="s">
        <v>83</v>
      </c>
      <c r="AU892" s="35">
        <f t="shared" si="222"/>
        <v>1450</v>
      </c>
      <c r="AV892" s="35">
        <f t="shared" si="213"/>
        <v>1584</v>
      </c>
      <c r="AW892" s="35">
        <f t="shared" si="214"/>
        <v>1.79716521801854</v>
      </c>
      <c r="AX892" s="35">
        <f t="shared" si="215"/>
        <v>0.962202906913838</v>
      </c>
      <c r="AY892" s="35">
        <f t="shared" si="216"/>
        <v>1584</v>
      </c>
      <c r="AZ892" s="35">
        <f t="shared" si="217"/>
        <v>1584</v>
      </c>
      <c r="BA892" s="27" t="str">
        <f t="shared" si="218"/>
        <v>3</v>
      </c>
      <c r="BB892" s="34">
        <v>8.1e-5</v>
      </c>
      <c r="BC892" s="34">
        <f t="shared" si="219"/>
        <v>0.128304</v>
      </c>
      <c r="BD892" s="34" t="e">
        <f t="shared" si="220"/>
        <v>#REF!</v>
      </c>
      <c r="BE892" s="34">
        <v>0.04</v>
      </c>
      <c r="BF892" s="34">
        <f t="shared" si="223"/>
        <v>63.36</v>
      </c>
      <c r="BG892" s="34" t="e">
        <f t="shared" si="221"/>
        <v>#REF!</v>
      </c>
      <c r="BH892" t="str">
        <f>IF(AT892="UDARA","U","N")&amp;LEFT($C$4,2)&amp;MID($C$4,4,2)&amp;LEFT(A892,3)&amp;MID(E892,2,2)&amp;VLOOKUP(E892,Acuan_Reference!C:L,10,0)</f>
        <v>N1501PKB71B1</v>
      </c>
      <c r="BI892" t="s">
        <v>84</v>
      </c>
      <c r="BJ892" t="s">
        <v>119</v>
      </c>
      <c r="BK892" t="s">
        <v>86</v>
      </c>
      <c r="BL892" t="s">
        <v>87</v>
      </c>
    </row>
    <row r="893" hidden="1" spans="1:64">
      <c r="A893" t="s">
        <v>106</v>
      </c>
      <c r="B893" t="s">
        <v>75</v>
      </c>
      <c r="C893" t="s">
        <v>76</v>
      </c>
      <c r="D893" t="s">
        <v>141</v>
      </c>
      <c r="E893" t="s">
        <v>187</v>
      </c>
      <c r="F893" t="s">
        <v>188</v>
      </c>
      <c r="G893" t="s">
        <v>80</v>
      </c>
      <c r="H893" t="s">
        <v>81</v>
      </c>
      <c r="I893" s="34">
        <v>9826</v>
      </c>
      <c r="J893" s="35">
        <v>14688</v>
      </c>
      <c r="K893" s="35">
        <v>40130</v>
      </c>
      <c r="L893" s="35">
        <v>17184</v>
      </c>
      <c r="M893" s="35">
        <v>19240</v>
      </c>
      <c r="N893" s="35">
        <v>11592</v>
      </c>
      <c r="O893" s="35">
        <v>24395</v>
      </c>
      <c r="P893" s="35">
        <v>19016</v>
      </c>
      <c r="Q893" s="35">
        <v>27742</v>
      </c>
      <c r="R893" s="35">
        <v>26588</v>
      </c>
      <c r="S893" s="35">
        <v>51256</v>
      </c>
      <c r="T893" s="35">
        <v>12781</v>
      </c>
      <c r="U893" s="35">
        <v>17773</v>
      </c>
      <c r="V893" s="34">
        <v>27270</v>
      </c>
      <c r="W893" s="34">
        <f t="shared" si="208"/>
        <v>16406.3333333333</v>
      </c>
      <c r="X893" s="35">
        <v>7301</v>
      </c>
      <c r="Y893" s="35">
        <v>0</v>
      </c>
      <c r="Z893" s="35">
        <v>0</v>
      </c>
      <c r="AA893" s="34">
        <v>42572</v>
      </c>
      <c r="AB893" s="34">
        <v>0</v>
      </c>
      <c r="AC893" s="34">
        <v>0</v>
      </c>
      <c r="AD893" s="34">
        <v>0</v>
      </c>
      <c r="AE893" s="34">
        <f t="shared" si="209"/>
        <v>42572</v>
      </c>
      <c r="AF893" s="34">
        <f t="shared" si="210"/>
        <v>1.56112944627796</v>
      </c>
      <c r="AG893" s="34">
        <f t="shared" si="211"/>
        <v>2.59485158170625</v>
      </c>
      <c r="AH893" s="34">
        <v>142560</v>
      </c>
      <c r="AI893" s="34">
        <v>0</v>
      </c>
      <c r="AJ893" s="35">
        <v>315648</v>
      </c>
      <c r="AK893" s="35">
        <v>28288</v>
      </c>
      <c r="AL893" s="35">
        <v>18665</v>
      </c>
      <c r="AM893" s="34">
        <v>0.9</v>
      </c>
      <c r="AN893" s="34">
        <f t="shared" si="212"/>
        <v>14765.7</v>
      </c>
      <c r="AO893" s="35">
        <v>144</v>
      </c>
      <c r="AP893" s="35">
        <v>144</v>
      </c>
      <c r="AQ893" t="s">
        <v>82</v>
      </c>
      <c r="AR893">
        <v>4</v>
      </c>
      <c r="AS893" s="34">
        <v>0.16666666666667</v>
      </c>
      <c r="AT893" t="s">
        <v>83</v>
      </c>
      <c r="AU893" s="35">
        <f t="shared" si="222"/>
        <v>0</v>
      </c>
      <c r="AV893" s="35">
        <f t="shared" si="213"/>
        <v>0</v>
      </c>
      <c r="AW893" s="35">
        <f t="shared" si="214"/>
        <v>2.59485158170625</v>
      </c>
      <c r="AX893" s="35">
        <f t="shared" si="215"/>
        <v>1.45718116987342</v>
      </c>
      <c r="AY893" s="35">
        <f t="shared" si="216"/>
        <v>0</v>
      </c>
      <c r="AZ893" s="35">
        <f t="shared" si="217"/>
        <v>0</v>
      </c>
      <c r="BA893" s="27" t="str">
        <f t="shared" si="218"/>
        <v>3</v>
      </c>
      <c r="BB893" s="34">
        <v>8.1e-5</v>
      </c>
      <c r="BC893" s="34">
        <f t="shared" si="219"/>
        <v>0</v>
      </c>
      <c r="BD893" s="34" t="e">
        <f t="shared" si="220"/>
        <v>#REF!</v>
      </c>
      <c r="BE893" s="34">
        <v>0.04</v>
      </c>
      <c r="BF893" s="34">
        <f t="shared" si="223"/>
        <v>0</v>
      </c>
      <c r="BG893" s="34" t="e">
        <f t="shared" si="221"/>
        <v>#REF!</v>
      </c>
      <c r="BH893" t="str">
        <f>IF(AT893="UDARA","U","N")&amp;LEFT($C$4,2)&amp;MID($C$4,4,2)&amp;LEFT(A893,3)&amp;MID(E893,2,2)&amp;VLOOKUP(E893,Acuan_Reference!C:L,10,0)</f>
        <v>N1501PLB71B1</v>
      </c>
      <c r="BI893" t="s">
        <v>84</v>
      </c>
      <c r="BJ893" t="s">
        <v>119</v>
      </c>
      <c r="BK893" t="s">
        <v>86</v>
      </c>
      <c r="BL893" t="s">
        <v>87</v>
      </c>
    </row>
    <row r="894" hidden="1" spans="1:64">
      <c r="A894" t="s">
        <v>107</v>
      </c>
      <c r="B894" t="s">
        <v>75</v>
      </c>
      <c r="C894" t="s">
        <v>76</v>
      </c>
      <c r="D894" t="s">
        <v>141</v>
      </c>
      <c r="E894" t="s">
        <v>187</v>
      </c>
      <c r="F894" t="s">
        <v>188</v>
      </c>
      <c r="G894" t="s">
        <v>80</v>
      </c>
      <c r="H894" t="s">
        <v>81</v>
      </c>
      <c r="I894" s="34">
        <v>9826</v>
      </c>
      <c r="J894" s="35">
        <v>16043</v>
      </c>
      <c r="K894" s="35">
        <v>33979</v>
      </c>
      <c r="L894" s="35">
        <v>10015</v>
      </c>
      <c r="M894" s="35">
        <v>10897</v>
      </c>
      <c r="N894" s="35">
        <v>12070</v>
      </c>
      <c r="O894" s="35">
        <v>20842</v>
      </c>
      <c r="P894" s="35">
        <v>9951</v>
      </c>
      <c r="Q894" s="35">
        <v>12658</v>
      </c>
      <c r="R894" s="35">
        <v>18561</v>
      </c>
      <c r="S894" s="35">
        <v>17690</v>
      </c>
      <c r="T894" s="35">
        <v>16766</v>
      </c>
      <c r="U894" s="35">
        <v>19429</v>
      </c>
      <c r="V894" s="34">
        <v>17961.666666667</v>
      </c>
      <c r="W894" s="34">
        <f t="shared" si="208"/>
        <v>15705</v>
      </c>
      <c r="X894" s="35">
        <v>1835</v>
      </c>
      <c r="Y894" s="35">
        <v>0</v>
      </c>
      <c r="Z894" s="35">
        <v>0</v>
      </c>
      <c r="AA894" s="34">
        <v>21535</v>
      </c>
      <c r="AB894" s="34">
        <v>0</v>
      </c>
      <c r="AC894" s="34">
        <v>6480</v>
      </c>
      <c r="AD894" s="34">
        <v>0</v>
      </c>
      <c r="AE894" s="34">
        <f t="shared" si="209"/>
        <v>28015</v>
      </c>
      <c r="AF894" s="34">
        <f t="shared" si="210"/>
        <v>1.55971049457174</v>
      </c>
      <c r="AG894" s="34">
        <f t="shared" si="211"/>
        <v>1.78382680674944</v>
      </c>
      <c r="AH894" s="34">
        <v>142560</v>
      </c>
      <c r="AI894" s="34">
        <v>0</v>
      </c>
      <c r="AJ894" s="35">
        <v>315648</v>
      </c>
      <c r="AK894" s="35">
        <v>13104</v>
      </c>
      <c r="AL894" s="35">
        <v>10920</v>
      </c>
      <c r="AM894" s="34">
        <v>1.3</v>
      </c>
      <c r="AN894" s="34">
        <f t="shared" si="212"/>
        <v>20416.5</v>
      </c>
      <c r="AO894" s="35">
        <v>144</v>
      </c>
      <c r="AP894" s="35">
        <v>144</v>
      </c>
      <c r="AQ894" t="s">
        <v>82</v>
      </c>
      <c r="AR894">
        <v>2</v>
      </c>
      <c r="AS894" s="34">
        <v>0.43333333333333</v>
      </c>
      <c r="AT894" t="s">
        <v>83</v>
      </c>
      <c r="AU894" s="35">
        <f t="shared" si="222"/>
        <v>2491.125</v>
      </c>
      <c r="AV894" s="35">
        <f t="shared" si="213"/>
        <v>2592</v>
      </c>
      <c r="AW894" s="35">
        <f t="shared" si="214"/>
        <v>1.94886978669214</v>
      </c>
      <c r="AX894" s="35">
        <f t="shared" si="215"/>
        <v>1.25354982489653</v>
      </c>
      <c r="AY894" s="35">
        <f t="shared" si="216"/>
        <v>2592</v>
      </c>
      <c r="AZ894" s="35">
        <f t="shared" si="217"/>
        <v>2592</v>
      </c>
      <c r="BA894" s="27" t="str">
        <f t="shared" si="218"/>
        <v>3</v>
      </c>
      <c r="BB894" s="34">
        <v>8.1e-5</v>
      </c>
      <c r="BC894" s="34">
        <f t="shared" si="219"/>
        <v>0.209952</v>
      </c>
      <c r="BD894" s="34" t="e">
        <f t="shared" si="220"/>
        <v>#REF!</v>
      </c>
      <c r="BE894" s="34">
        <v>0.04</v>
      </c>
      <c r="BF894" s="34">
        <f t="shared" si="223"/>
        <v>103.68</v>
      </c>
      <c r="BG894" s="34" t="e">
        <f t="shared" si="221"/>
        <v>#REF!</v>
      </c>
      <c r="BH894" t="str">
        <f>IF(AT894="UDARA","U","N")&amp;LEFT($C$4,2)&amp;MID($C$4,4,2)&amp;LEFT(A894,3)&amp;MID(E894,2,2)&amp;VLOOKUP(E894,Acuan_Reference!C:L,10,0)</f>
        <v>N1501PTK71B1</v>
      </c>
      <c r="BI894" t="s">
        <v>84</v>
      </c>
      <c r="BJ894" t="s">
        <v>119</v>
      </c>
      <c r="BK894" t="s">
        <v>86</v>
      </c>
      <c r="BL894" t="s">
        <v>87</v>
      </c>
    </row>
    <row r="895" hidden="1" spans="1:64">
      <c r="A895" t="s">
        <v>108</v>
      </c>
      <c r="B895" t="s">
        <v>75</v>
      </c>
      <c r="C895" t="s">
        <v>76</v>
      </c>
      <c r="D895" t="s">
        <v>141</v>
      </c>
      <c r="E895" t="s">
        <v>187</v>
      </c>
      <c r="F895" t="s">
        <v>188</v>
      </c>
      <c r="G895" t="s">
        <v>80</v>
      </c>
      <c r="H895" t="s">
        <v>81</v>
      </c>
      <c r="I895" s="34">
        <v>9826</v>
      </c>
      <c r="J895" s="35">
        <v>8415</v>
      </c>
      <c r="K895" s="35">
        <v>10844</v>
      </c>
      <c r="L895" s="35">
        <v>10035</v>
      </c>
      <c r="M895" s="35">
        <v>3609</v>
      </c>
      <c r="N895" s="35">
        <v>10124</v>
      </c>
      <c r="O895" s="35">
        <v>3939</v>
      </c>
      <c r="P895" s="35">
        <v>6325</v>
      </c>
      <c r="Q895" s="35">
        <v>8204</v>
      </c>
      <c r="R895" s="35">
        <v>7929</v>
      </c>
      <c r="S895" s="35">
        <v>6491</v>
      </c>
      <c r="T895" s="35">
        <v>6669</v>
      </c>
      <c r="U895" s="35">
        <v>12778</v>
      </c>
      <c r="V895" s="34">
        <v>8646</v>
      </c>
      <c r="W895" s="34">
        <f t="shared" ref="W895:W958" si="224">AVERAGE(T895,U895,AL895)</f>
        <v>7930.33333333333</v>
      </c>
      <c r="X895" s="35">
        <v>881</v>
      </c>
      <c r="Y895" s="35">
        <v>0</v>
      </c>
      <c r="Z895" s="35">
        <v>0</v>
      </c>
      <c r="AA895" s="34">
        <v>511</v>
      </c>
      <c r="AB895" s="34">
        <v>0</v>
      </c>
      <c r="AC895" s="34">
        <v>7200</v>
      </c>
      <c r="AD895" s="34">
        <v>0</v>
      </c>
      <c r="AE895" s="34">
        <f t="shared" ref="AE895:AE958" si="225">Z895+AA895+AC895+AD895</f>
        <v>7711</v>
      </c>
      <c r="AF895" s="34">
        <f t="shared" ref="AF895:AF958" si="226">IFERROR(IF(V895&lt;0,9999,AE895/V895),9999)</f>
        <v>0.891857506361323</v>
      </c>
      <c r="AG895" s="34">
        <f t="shared" ref="AG895:AG958" si="227">IFERROR(IF(W895&lt;0,9999,(Z895+AA895+AC895)/W895),9999)</f>
        <v>0.972342482451347</v>
      </c>
      <c r="AH895" s="34">
        <v>142560</v>
      </c>
      <c r="AI895" s="34">
        <v>0</v>
      </c>
      <c r="AJ895" s="35">
        <v>315648</v>
      </c>
      <c r="AK895" s="35">
        <v>6062</v>
      </c>
      <c r="AL895" s="35">
        <v>4344</v>
      </c>
      <c r="AM895" s="34">
        <v>0.8</v>
      </c>
      <c r="AN895" s="34">
        <f t="shared" ref="AN895:AN958" si="228">IF(AM895*W895&lt;0,0,AM895*W895)</f>
        <v>6344.26666666667</v>
      </c>
      <c r="AO895" s="35">
        <v>144</v>
      </c>
      <c r="AP895" s="35">
        <v>144</v>
      </c>
      <c r="AQ895" t="s">
        <v>153</v>
      </c>
      <c r="AR895">
        <v>4</v>
      </c>
      <c r="AS895" s="34">
        <v>0.066666666666667</v>
      </c>
      <c r="AT895" t="s">
        <v>83</v>
      </c>
      <c r="AU895" s="35">
        <f t="shared" si="222"/>
        <v>2232.95</v>
      </c>
      <c r="AV895" s="35">
        <f t="shared" ref="AV895:AV958" si="229">IFERROR(ROUNDUP(AU895/AO895,0)*AO895,9999)</f>
        <v>2304</v>
      </c>
      <c r="AW895" s="35">
        <f t="shared" ref="AW895:AW958" si="230">IFERROR(IF(W895&lt;0,9999,((ROUNDUP(AU895/AO895,0)*AO895)+AE895)/W895),9999)</f>
        <v>1.26287251481653</v>
      </c>
      <c r="AX895" s="35">
        <f t="shared" ref="AX895:AX958" si="231">IFERROR(IF(W895&lt;0,9999,((ROUNDUP(AU895/AP895,0)*AP895)+AE895-AL895)/W895),9999)</f>
        <v>0.715102349628011</v>
      </c>
      <c r="AY895" s="35">
        <f t="shared" ref="AY895:AY958" si="232">IF(H895="DROPPING",IF(AND(AW895&gt;3,AX895&gt;3),0,IF(AND(AW895&lt;=3,AX895&lt;=3),ROUNDUP(AU895/AO895,0)*AO895,ROUNDUP(AU895/AP895,0)*AP895)),0)</f>
        <v>2304</v>
      </c>
      <c r="AZ895" s="35">
        <f t="shared" ref="AZ895:AZ958" si="233">IF(AH895&lt;=0,0,IF(H895="DROPPING",IF(AND(AW895&gt;3,AX895&gt;3),0,IF(AND(AW895&lt;=3,AX895&lt;=3),ROUNDUP(AU895/AO895,0)*AO895,ROUNDUP(AU895/AP895,0)*AP895)),0))</f>
        <v>2304</v>
      </c>
      <c r="BA895" s="27" t="str">
        <f t="shared" ref="BA895:BA958" si="234">IF(AND(AW895&gt;3,AX895&gt;3),"Kelipatan Kirim/Master box &gt; 3x FC+index",IF(AF895&lt;=AS895,"1",IF(AND(AF895&gt;AS895,AF895&lt;=AM895),"2","3")))</f>
        <v>3</v>
      </c>
      <c r="BB895" s="34">
        <v>8.1e-5</v>
      </c>
      <c r="BC895" s="34">
        <f t="shared" ref="BC895:BC958" si="235">BB895*AZ895</f>
        <v>0.186624</v>
      </c>
      <c r="BD895" s="34" t="e">
        <f t="shared" si="220"/>
        <v>#REF!</v>
      </c>
      <c r="BE895" s="34">
        <v>0.04</v>
      </c>
      <c r="BF895" s="34">
        <f t="shared" si="223"/>
        <v>92.16</v>
      </c>
      <c r="BG895" s="34" t="e">
        <f t="shared" si="221"/>
        <v>#REF!</v>
      </c>
      <c r="BH895" t="str">
        <f>IF(AT895="UDARA","U","N")&amp;LEFT($C$4,2)&amp;MID($C$4,4,2)&amp;LEFT(A895,3)&amp;MID(E895,2,2)&amp;VLOOKUP(E895,Acuan_Reference!C:L,10,0)</f>
        <v>N1501PWT71B1</v>
      </c>
      <c r="BI895" t="s">
        <v>84</v>
      </c>
      <c r="BJ895" t="s">
        <v>119</v>
      </c>
      <c r="BK895" t="s">
        <v>86</v>
      </c>
      <c r="BL895" t="s">
        <v>87</v>
      </c>
    </row>
    <row r="896" hidden="1" spans="1:64">
      <c r="A896" t="s">
        <v>109</v>
      </c>
      <c r="B896" t="s">
        <v>75</v>
      </c>
      <c r="C896" t="s">
        <v>76</v>
      </c>
      <c r="D896" t="s">
        <v>141</v>
      </c>
      <c r="E896" t="s">
        <v>187</v>
      </c>
      <c r="F896" t="s">
        <v>188</v>
      </c>
      <c r="G896" t="s">
        <v>80</v>
      </c>
      <c r="H896" t="s">
        <v>81</v>
      </c>
      <c r="I896" s="34">
        <v>9826</v>
      </c>
      <c r="J896" s="35">
        <v>31384</v>
      </c>
      <c r="K896" s="35">
        <v>71284</v>
      </c>
      <c r="L896" s="35">
        <v>24973</v>
      </c>
      <c r="M896" s="35">
        <v>28328</v>
      </c>
      <c r="N896" s="35">
        <v>29515</v>
      </c>
      <c r="O896" s="35">
        <v>40862</v>
      </c>
      <c r="P896" s="35">
        <v>37376</v>
      </c>
      <c r="Q896" s="35">
        <v>31282</v>
      </c>
      <c r="R896" s="35">
        <v>39624</v>
      </c>
      <c r="S896" s="35">
        <v>71238</v>
      </c>
      <c r="T896" s="35">
        <v>35457</v>
      </c>
      <c r="U896" s="35">
        <v>40854</v>
      </c>
      <c r="V896" s="34">
        <v>49183</v>
      </c>
      <c r="W896" s="34">
        <f t="shared" si="224"/>
        <v>35482.3333333333</v>
      </c>
      <c r="X896" s="35">
        <v>16521</v>
      </c>
      <c r="Y896" s="35">
        <v>0</v>
      </c>
      <c r="Z896" s="35">
        <v>0</v>
      </c>
      <c r="AA896" s="34">
        <v>33514</v>
      </c>
      <c r="AB896" s="34">
        <v>0</v>
      </c>
      <c r="AC896" s="34">
        <v>0</v>
      </c>
      <c r="AD896" s="34">
        <v>6048</v>
      </c>
      <c r="AE896" s="34">
        <f t="shared" si="225"/>
        <v>39562</v>
      </c>
      <c r="AF896" s="34">
        <f t="shared" si="226"/>
        <v>0.804383628489519</v>
      </c>
      <c r="AG896" s="34">
        <f t="shared" si="227"/>
        <v>0.944526384022095</v>
      </c>
      <c r="AH896" s="34">
        <v>142560</v>
      </c>
      <c r="AI896" s="34">
        <v>0</v>
      </c>
      <c r="AJ896" s="35">
        <v>315648</v>
      </c>
      <c r="AK896" s="35">
        <v>38082</v>
      </c>
      <c r="AL896" s="35">
        <v>30136</v>
      </c>
      <c r="AM896" s="34">
        <v>0.6</v>
      </c>
      <c r="AN896" s="34">
        <f t="shared" si="228"/>
        <v>21289.4</v>
      </c>
      <c r="AO896" s="35">
        <v>144</v>
      </c>
      <c r="AP896" s="35">
        <v>144</v>
      </c>
      <c r="AQ896" t="s">
        <v>153</v>
      </c>
      <c r="AR896">
        <v>8</v>
      </c>
      <c r="AS896" s="34">
        <v>0.1</v>
      </c>
      <c r="AT896" t="s">
        <v>83</v>
      </c>
      <c r="AU896" s="35">
        <f t="shared" si="222"/>
        <v>8897.55</v>
      </c>
      <c r="AV896" s="35">
        <f t="shared" si="229"/>
        <v>8928</v>
      </c>
      <c r="AW896" s="35">
        <f t="shared" si="230"/>
        <v>1.36659558277828</v>
      </c>
      <c r="AX896" s="35">
        <f t="shared" si="231"/>
        <v>0.517271506007685</v>
      </c>
      <c r="AY896" s="35">
        <f t="shared" si="232"/>
        <v>8928</v>
      </c>
      <c r="AZ896" s="35">
        <f t="shared" si="233"/>
        <v>8928</v>
      </c>
      <c r="BA896" s="27" t="str">
        <f t="shared" si="234"/>
        <v>3</v>
      </c>
      <c r="BB896" s="34">
        <v>8.1e-5</v>
      </c>
      <c r="BC896" s="34">
        <f t="shared" si="235"/>
        <v>0.723168</v>
      </c>
      <c r="BD896" s="34" t="e">
        <f t="shared" ref="BD896:BD959" si="236">BD895+BC896</f>
        <v>#REF!</v>
      </c>
      <c r="BE896" s="34">
        <v>0.04</v>
      </c>
      <c r="BF896" s="34">
        <f t="shared" si="223"/>
        <v>357.12</v>
      </c>
      <c r="BG896" s="34" t="e">
        <f t="shared" ref="BG896:BG959" si="237">BG895+BF896</f>
        <v>#REF!</v>
      </c>
      <c r="BH896" t="str">
        <f>IF(AT896="UDARA","U","N")&amp;LEFT($C$4,2)&amp;MID($C$4,4,2)&amp;LEFT(A896,3)&amp;MID(E896,2,2)&amp;VLOOKUP(E896,Acuan_Reference!C:L,10,0)</f>
        <v>N1501SBY71B1</v>
      </c>
      <c r="BI896" t="s">
        <v>84</v>
      </c>
      <c r="BJ896" t="s">
        <v>119</v>
      </c>
      <c r="BK896" t="s">
        <v>86</v>
      </c>
      <c r="BL896" t="s">
        <v>87</v>
      </c>
    </row>
    <row r="897" hidden="1" spans="1:64">
      <c r="A897" t="s">
        <v>110</v>
      </c>
      <c r="B897" t="s">
        <v>75</v>
      </c>
      <c r="C897" t="s">
        <v>76</v>
      </c>
      <c r="D897" t="s">
        <v>141</v>
      </c>
      <c r="E897" t="s">
        <v>187</v>
      </c>
      <c r="F897" t="s">
        <v>188</v>
      </c>
      <c r="G897" t="s">
        <v>80</v>
      </c>
      <c r="H897" t="s">
        <v>81</v>
      </c>
      <c r="I897" s="34">
        <v>9826</v>
      </c>
      <c r="J897" s="35">
        <v>25165</v>
      </c>
      <c r="K897" s="35">
        <v>18549</v>
      </c>
      <c r="L897" s="35">
        <v>26312</v>
      </c>
      <c r="M897" s="35">
        <v>13216</v>
      </c>
      <c r="N897" s="35">
        <v>15875</v>
      </c>
      <c r="O897" s="35">
        <v>20411</v>
      </c>
      <c r="P897" s="35">
        <v>21085</v>
      </c>
      <c r="Q897" s="35">
        <v>31458</v>
      </c>
      <c r="R897" s="35">
        <v>23506</v>
      </c>
      <c r="S897" s="35">
        <v>14333</v>
      </c>
      <c r="T897" s="35">
        <v>16311</v>
      </c>
      <c r="U897" s="35">
        <v>26407</v>
      </c>
      <c r="V897" s="34">
        <v>19017</v>
      </c>
      <c r="W897" s="34">
        <f t="shared" si="224"/>
        <v>17957</v>
      </c>
      <c r="X897" s="35">
        <v>9379</v>
      </c>
      <c r="Y897" s="35">
        <v>0</v>
      </c>
      <c r="Z897" s="35">
        <v>0</v>
      </c>
      <c r="AA897" s="34">
        <v>5316</v>
      </c>
      <c r="AB897" s="34">
        <v>0</v>
      </c>
      <c r="AC897" s="34">
        <v>0</v>
      </c>
      <c r="AD897" s="34">
        <v>8784</v>
      </c>
      <c r="AE897" s="34">
        <f t="shared" si="225"/>
        <v>14100</v>
      </c>
      <c r="AF897" s="34">
        <f t="shared" si="226"/>
        <v>0.741441867802493</v>
      </c>
      <c r="AG897" s="34">
        <f t="shared" si="227"/>
        <v>0.296040541293089</v>
      </c>
      <c r="AH897" s="34">
        <v>142560</v>
      </c>
      <c r="AI897" s="34">
        <v>0</v>
      </c>
      <c r="AJ897" s="35">
        <v>315648</v>
      </c>
      <c r="AK897" s="35">
        <v>18566</v>
      </c>
      <c r="AL897" s="35">
        <v>11153</v>
      </c>
      <c r="AM897" s="34">
        <v>0.7</v>
      </c>
      <c r="AN897" s="34">
        <f t="shared" si="228"/>
        <v>12569.9</v>
      </c>
      <c r="AO897" s="35">
        <v>144</v>
      </c>
      <c r="AP897" s="35">
        <v>144</v>
      </c>
      <c r="AQ897" t="s">
        <v>153</v>
      </c>
      <c r="AR897">
        <v>8</v>
      </c>
      <c r="AS897" s="34">
        <v>0.066666666666667</v>
      </c>
      <c r="AT897" t="s">
        <v>83</v>
      </c>
      <c r="AU897" s="35">
        <f t="shared" si="222"/>
        <v>7217.175</v>
      </c>
      <c r="AV897" s="35">
        <f t="shared" si="229"/>
        <v>7344</v>
      </c>
      <c r="AW897" s="35">
        <f t="shared" si="230"/>
        <v>1.1941861112658</v>
      </c>
      <c r="AX897" s="35">
        <f t="shared" si="231"/>
        <v>0.57309127359804</v>
      </c>
      <c r="AY897" s="35">
        <f t="shared" si="232"/>
        <v>7344</v>
      </c>
      <c r="AZ897" s="35">
        <f t="shared" si="233"/>
        <v>7344</v>
      </c>
      <c r="BA897" s="27" t="str">
        <f t="shared" si="234"/>
        <v>3</v>
      </c>
      <c r="BB897" s="34">
        <v>8.1e-5</v>
      </c>
      <c r="BC897" s="34">
        <f t="shared" si="235"/>
        <v>0.594864</v>
      </c>
      <c r="BD897" s="34" t="e">
        <f t="shared" si="236"/>
        <v>#REF!</v>
      </c>
      <c r="BE897" s="34">
        <v>0.04</v>
      </c>
      <c r="BF897" s="34">
        <f t="shared" si="223"/>
        <v>293.76</v>
      </c>
      <c r="BG897" s="34" t="e">
        <f t="shared" si="237"/>
        <v>#REF!</v>
      </c>
      <c r="BH897" t="str">
        <f>IF(AT897="UDARA","U","N")&amp;LEFT($C$4,2)&amp;MID($C$4,4,2)&amp;LEFT(A897,3)&amp;MID(E897,2,2)&amp;VLOOKUP(E897,Acuan_Reference!C:L,10,0)</f>
        <v>N1501SLO71B1</v>
      </c>
      <c r="BI897" t="s">
        <v>84</v>
      </c>
      <c r="BJ897" t="s">
        <v>119</v>
      </c>
      <c r="BK897" t="s">
        <v>86</v>
      </c>
      <c r="BL897" t="s">
        <v>87</v>
      </c>
    </row>
    <row r="898" hidden="1" spans="1:64">
      <c r="A898" t="s">
        <v>111</v>
      </c>
      <c r="B898" t="s">
        <v>75</v>
      </c>
      <c r="C898" t="s">
        <v>76</v>
      </c>
      <c r="D898" t="s">
        <v>141</v>
      </c>
      <c r="E898" t="s">
        <v>187</v>
      </c>
      <c r="F898" t="s">
        <v>188</v>
      </c>
      <c r="G898" t="s">
        <v>80</v>
      </c>
      <c r="H898" t="s">
        <v>81</v>
      </c>
      <c r="I898" s="34">
        <v>9826</v>
      </c>
      <c r="J898" s="35">
        <v>13445</v>
      </c>
      <c r="K898" s="35">
        <v>16122</v>
      </c>
      <c r="L898" s="35">
        <v>12989</v>
      </c>
      <c r="M898" s="35">
        <v>8668</v>
      </c>
      <c r="N898" s="35">
        <v>12160</v>
      </c>
      <c r="O898" s="35">
        <v>12220</v>
      </c>
      <c r="P898" s="35">
        <v>14086</v>
      </c>
      <c r="Q898" s="35">
        <v>11402</v>
      </c>
      <c r="R898" s="35">
        <v>10425</v>
      </c>
      <c r="S898" s="35">
        <v>12313</v>
      </c>
      <c r="T898" s="35">
        <v>9432</v>
      </c>
      <c r="U898" s="35">
        <v>11864</v>
      </c>
      <c r="V898" s="34">
        <v>11203</v>
      </c>
      <c r="W898" s="34">
        <f t="shared" si="224"/>
        <v>9307.33333333333</v>
      </c>
      <c r="X898" s="35">
        <v>3976</v>
      </c>
      <c r="Y898" s="35">
        <v>1440</v>
      </c>
      <c r="Z898" s="35">
        <v>0</v>
      </c>
      <c r="AA898" s="34">
        <v>14221</v>
      </c>
      <c r="AB898" s="34">
        <v>0</v>
      </c>
      <c r="AC898" s="34">
        <v>3744</v>
      </c>
      <c r="AD898" s="34">
        <v>0</v>
      </c>
      <c r="AE898" s="34">
        <f t="shared" si="225"/>
        <v>17965</v>
      </c>
      <c r="AF898" s="34">
        <f t="shared" si="226"/>
        <v>1.60358832455592</v>
      </c>
      <c r="AG898" s="34">
        <f t="shared" si="227"/>
        <v>1.93019840985603</v>
      </c>
      <c r="AH898" s="34">
        <v>142560</v>
      </c>
      <c r="AI898" s="34">
        <v>0</v>
      </c>
      <c r="AJ898" s="35">
        <v>315648</v>
      </c>
      <c r="AK898" s="35">
        <v>9147</v>
      </c>
      <c r="AL898" s="35">
        <v>6626</v>
      </c>
      <c r="AM898" s="34">
        <v>1.5</v>
      </c>
      <c r="AN898" s="34">
        <f t="shared" si="228"/>
        <v>13961</v>
      </c>
      <c r="AO898" s="35">
        <v>144</v>
      </c>
      <c r="AP898" s="35">
        <v>144</v>
      </c>
      <c r="AQ898" t="s">
        <v>82</v>
      </c>
      <c r="AR898">
        <v>2</v>
      </c>
      <c r="AS898" s="34">
        <v>0.53333333333333</v>
      </c>
      <c r="AT898" t="s">
        <v>83</v>
      </c>
      <c r="AU898" s="35">
        <f t="shared" si="222"/>
        <v>1966.5</v>
      </c>
      <c r="AV898" s="35">
        <f t="shared" si="229"/>
        <v>2016</v>
      </c>
      <c r="AW898" s="35">
        <f t="shared" si="230"/>
        <v>2.14680180502829</v>
      </c>
      <c r="AX898" s="35">
        <f t="shared" si="231"/>
        <v>1.43489005085596</v>
      </c>
      <c r="AY898" s="35">
        <f t="shared" si="232"/>
        <v>2016</v>
      </c>
      <c r="AZ898" s="35">
        <f t="shared" si="233"/>
        <v>2016</v>
      </c>
      <c r="BA898" s="27" t="str">
        <f t="shared" si="234"/>
        <v>3</v>
      </c>
      <c r="BB898" s="34">
        <v>8.1e-5</v>
      </c>
      <c r="BC898" s="34">
        <f t="shared" si="235"/>
        <v>0.163296</v>
      </c>
      <c r="BD898" s="34" t="e">
        <f t="shared" si="236"/>
        <v>#REF!</v>
      </c>
      <c r="BE898" s="34">
        <v>0.04</v>
      </c>
      <c r="BF898" s="34">
        <f t="shared" si="223"/>
        <v>80.64</v>
      </c>
      <c r="BG898" s="34" t="e">
        <f t="shared" si="237"/>
        <v>#REF!</v>
      </c>
      <c r="BH898" t="str">
        <f>IF(AT898="UDARA","U","N")&amp;LEFT($C$4,2)&amp;MID($C$4,4,2)&amp;LEFT(A898,3)&amp;MID(E898,2,2)&amp;VLOOKUP(E898,Acuan_Reference!C:L,10,0)</f>
        <v>N1501SMD71B1</v>
      </c>
      <c r="BI898" t="s">
        <v>84</v>
      </c>
      <c r="BJ898" t="s">
        <v>119</v>
      </c>
      <c r="BK898" t="s">
        <v>86</v>
      </c>
      <c r="BL898" t="s">
        <v>87</v>
      </c>
    </row>
    <row r="899" hidden="1" spans="1:64">
      <c r="A899" t="s">
        <v>112</v>
      </c>
      <c r="B899" t="s">
        <v>75</v>
      </c>
      <c r="C899" t="s">
        <v>76</v>
      </c>
      <c r="D899" t="s">
        <v>141</v>
      </c>
      <c r="E899" t="s">
        <v>187</v>
      </c>
      <c r="F899" t="s">
        <v>188</v>
      </c>
      <c r="G899" t="s">
        <v>80</v>
      </c>
      <c r="H899" t="s">
        <v>81</v>
      </c>
      <c r="I899" s="34">
        <v>9826</v>
      </c>
      <c r="J899" s="35">
        <v>11756</v>
      </c>
      <c r="K899" s="35">
        <v>27500</v>
      </c>
      <c r="L899" s="35">
        <v>13621</v>
      </c>
      <c r="M899" s="35">
        <v>8569</v>
      </c>
      <c r="N899" s="35">
        <v>7379</v>
      </c>
      <c r="O899" s="35">
        <v>14949</v>
      </c>
      <c r="P899" s="35">
        <v>15041</v>
      </c>
      <c r="Q899" s="35">
        <v>18543</v>
      </c>
      <c r="R899" s="35">
        <v>20264</v>
      </c>
      <c r="S899" s="35">
        <v>26594</v>
      </c>
      <c r="T899" s="35">
        <v>11765</v>
      </c>
      <c r="U899" s="35">
        <v>16635</v>
      </c>
      <c r="V899" s="34">
        <v>18331.333333333</v>
      </c>
      <c r="W899" s="34">
        <f t="shared" si="224"/>
        <v>13491.3333333333</v>
      </c>
      <c r="X899" s="35">
        <v>4932</v>
      </c>
      <c r="Y899" s="35">
        <v>0</v>
      </c>
      <c r="Z899" s="35">
        <v>0</v>
      </c>
      <c r="AA899" s="34">
        <v>19700</v>
      </c>
      <c r="AB899" s="34">
        <v>0</v>
      </c>
      <c r="AC899" s="34">
        <v>864</v>
      </c>
      <c r="AD899" s="34">
        <v>0</v>
      </c>
      <c r="AE899" s="34">
        <f t="shared" si="225"/>
        <v>20564</v>
      </c>
      <c r="AF899" s="34">
        <f t="shared" si="226"/>
        <v>1.12179510492056</v>
      </c>
      <c r="AG899" s="34">
        <f t="shared" si="227"/>
        <v>1.52423778227998</v>
      </c>
      <c r="AH899" s="34">
        <v>142560</v>
      </c>
      <c r="AI899" s="34">
        <v>0</v>
      </c>
      <c r="AJ899" s="35">
        <v>315648</v>
      </c>
      <c r="AK899" s="35">
        <v>17522</v>
      </c>
      <c r="AL899" s="35">
        <v>12074</v>
      </c>
      <c r="AM899" s="34">
        <v>0.7</v>
      </c>
      <c r="AN899" s="34">
        <f t="shared" si="228"/>
        <v>9443.93333333333</v>
      </c>
      <c r="AO899" s="35">
        <v>144</v>
      </c>
      <c r="AP899" s="35">
        <v>144</v>
      </c>
      <c r="AQ899" t="s">
        <v>153</v>
      </c>
      <c r="AR899">
        <v>8</v>
      </c>
      <c r="AS899" s="34">
        <v>0.066666666666667</v>
      </c>
      <c r="AT899" t="s">
        <v>83</v>
      </c>
      <c r="AU899" s="35">
        <f t="shared" si="222"/>
        <v>715.450000000001</v>
      </c>
      <c r="AV899" s="35">
        <f t="shared" si="229"/>
        <v>720</v>
      </c>
      <c r="AW899" s="35">
        <f t="shared" si="230"/>
        <v>1.57760537629095</v>
      </c>
      <c r="AX899" s="35">
        <f t="shared" si="231"/>
        <v>0.682660473390325</v>
      </c>
      <c r="AY899" s="35">
        <f t="shared" si="232"/>
        <v>720</v>
      </c>
      <c r="AZ899" s="35">
        <f t="shared" si="233"/>
        <v>720</v>
      </c>
      <c r="BA899" s="27" t="str">
        <f t="shared" si="234"/>
        <v>3</v>
      </c>
      <c r="BB899" s="34">
        <v>8.1e-5</v>
      </c>
      <c r="BC899" s="34">
        <f t="shared" si="235"/>
        <v>0.05832</v>
      </c>
      <c r="BD899" s="34" t="e">
        <f t="shared" si="236"/>
        <v>#REF!</v>
      </c>
      <c r="BE899" s="34">
        <v>0.04</v>
      </c>
      <c r="BF899" s="34">
        <f t="shared" si="223"/>
        <v>28.8</v>
      </c>
      <c r="BG899" s="34" t="e">
        <f t="shared" si="237"/>
        <v>#REF!</v>
      </c>
      <c r="BH899" t="str">
        <f>IF(AT899="UDARA","U","N")&amp;LEFT($C$4,2)&amp;MID($C$4,4,2)&amp;LEFT(A899,3)&amp;MID(E899,2,2)&amp;VLOOKUP(E899,Acuan_Reference!C:L,10,0)</f>
        <v>N1501SMG71B1</v>
      </c>
      <c r="BI899" t="s">
        <v>84</v>
      </c>
      <c r="BJ899" t="s">
        <v>119</v>
      </c>
      <c r="BK899" t="s">
        <v>86</v>
      </c>
      <c r="BL899" t="s">
        <v>87</v>
      </c>
    </row>
    <row r="900" hidden="1" spans="1:64">
      <c r="A900" t="s">
        <v>113</v>
      </c>
      <c r="B900" t="s">
        <v>75</v>
      </c>
      <c r="C900" t="s">
        <v>76</v>
      </c>
      <c r="D900" t="s">
        <v>141</v>
      </c>
      <c r="E900" t="s">
        <v>187</v>
      </c>
      <c r="F900" t="s">
        <v>188</v>
      </c>
      <c r="G900" t="s">
        <v>80</v>
      </c>
      <c r="H900" t="s">
        <v>81</v>
      </c>
      <c r="I900" s="34">
        <v>9826</v>
      </c>
      <c r="J900" s="35">
        <v>46079</v>
      </c>
      <c r="K900" s="35">
        <v>52969</v>
      </c>
      <c r="L900" s="35">
        <v>47770</v>
      </c>
      <c r="M900" s="35">
        <v>19863</v>
      </c>
      <c r="N900" s="35">
        <v>34573</v>
      </c>
      <c r="O900" s="35">
        <v>30618</v>
      </c>
      <c r="P900" s="35">
        <v>28538</v>
      </c>
      <c r="Q900" s="35">
        <v>49454</v>
      </c>
      <c r="R900" s="35">
        <v>38282</v>
      </c>
      <c r="S900" s="35">
        <v>40148</v>
      </c>
      <c r="T900" s="35">
        <v>46306</v>
      </c>
      <c r="U900" s="35">
        <v>61292</v>
      </c>
      <c r="V900" s="34">
        <v>49248.666666667</v>
      </c>
      <c r="W900" s="34">
        <f t="shared" si="224"/>
        <v>44429.3333333333</v>
      </c>
      <c r="X900" s="35">
        <v>12926</v>
      </c>
      <c r="Y900" s="35">
        <v>0</v>
      </c>
      <c r="Z900" s="35">
        <v>17</v>
      </c>
      <c r="AA900" s="34">
        <v>18196</v>
      </c>
      <c r="AB900" s="34">
        <v>0</v>
      </c>
      <c r="AC900" s="34">
        <v>0</v>
      </c>
      <c r="AD900" s="34">
        <v>8784</v>
      </c>
      <c r="AE900" s="34">
        <f t="shared" si="225"/>
        <v>26997</v>
      </c>
      <c r="AF900" s="34">
        <f t="shared" si="226"/>
        <v>0.548177277219007</v>
      </c>
      <c r="AG900" s="34">
        <f t="shared" si="227"/>
        <v>0.409931876838125</v>
      </c>
      <c r="AH900" s="34">
        <v>142560</v>
      </c>
      <c r="AI900" s="34">
        <v>0</v>
      </c>
      <c r="AJ900" s="35">
        <v>315648</v>
      </c>
      <c r="AK900" s="35">
        <v>34262</v>
      </c>
      <c r="AL900" s="35">
        <v>25690</v>
      </c>
      <c r="AM900" s="34">
        <v>0.25</v>
      </c>
      <c r="AN900" s="34">
        <f t="shared" si="228"/>
        <v>11107.3333333333</v>
      </c>
      <c r="AO900" s="35">
        <v>144</v>
      </c>
      <c r="AP900" s="35">
        <v>144</v>
      </c>
      <c r="AQ900" t="s">
        <v>153</v>
      </c>
      <c r="AR900">
        <v>12</v>
      </c>
      <c r="AS900" s="34">
        <v>0.033333333333333</v>
      </c>
      <c r="AT900" t="s">
        <v>83</v>
      </c>
      <c r="AU900" s="35">
        <f t="shared" si="222"/>
        <v>7350.25</v>
      </c>
      <c r="AV900" s="35">
        <f t="shared" si="229"/>
        <v>7488</v>
      </c>
      <c r="AW900" s="35">
        <f t="shared" si="230"/>
        <v>0.776176399975992</v>
      </c>
      <c r="AX900" s="35">
        <f t="shared" si="231"/>
        <v>0.197954804633575</v>
      </c>
      <c r="AY900" s="35">
        <f t="shared" si="232"/>
        <v>7488</v>
      </c>
      <c r="AZ900" s="35">
        <f t="shared" si="233"/>
        <v>7488</v>
      </c>
      <c r="BA900" s="27" t="str">
        <f t="shared" si="234"/>
        <v>3</v>
      </c>
      <c r="BB900" s="34">
        <v>8.1e-5</v>
      </c>
      <c r="BC900" s="34">
        <f t="shared" si="235"/>
        <v>0.606528</v>
      </c>
      <c r="BD900" s="34" t="e">
        <f t="shared" si="236"/>
        <v>#REF!</v>
      </c>
      <c r="BE900" s="34">
        <v>0.04</v>
      </c>
      <c r="BF900" s="34">
        <f t="shared" si="223"/>
        <v>299.52</v>
      </c>
      <c r="BG900" s="34" t="e">
        <f t="shared" si="237"/>
        <v>#REF!</v>
      </c>
      <c r="BH900" t="str">
        <f>IF(AT900="UDARA","U","N")&amp;LEFT($C$4,2)&amp;MID($C$4,4,2)&amp;LEFT(A900,3)&amp;MID(E900,2,2)&amp;VLOOKUP(E900,Acuan_Reference!C:L,10,0)</f>
        <v>N1501TGR71B1</v>
      </c>
      <c r="BI900" t="s">
        <v>84</v>
      </c>
      <c r="BJ900" t="s">
        <v>119</v>
      </c>
      <c r="BK900" t="s">
        <v>86</v>
      </c>
      <c r="BL900" t="s">
        <v>87</v>
      </c>
    </row>
    <row r="901" hidden="1" spans="1:64">
      <c r="A901" t="s">
        <v>114</v>
      </c>
      <c r="B901" t="s">
        <v>75</v>
      </c>
      <c r="C901" t="s">
        <v>76</v>
      </c>
      <c r="D901" t="s">
        <v>141</v>
      </c>
      <c r="E901" t="s">
        <v>187</v>
      </c>
      <c r="F901" t="s">
        <v>188</v>
      </c>
      <c r="G901" t="s">
        <v>80</v>
      </c>
      <c r="H901" t="s">
        <v>81</v>
      </c>
      <c r="I901" s="34">
        <v>9826</v>
      </c>
      <c r="J901" s="35">
        <v>9137</v>
      </c>
      <c r="K901" s="35">
        <v>16228</v>
      </c>
      <c r="L901" s="35">
        <v>8715</v>
      </c>
      <c r="M901" s="35">
        <v>12528</v>
      </c>
      <c r="N901" s="35">
        <v>12587</v>
      </c>
      <c r="O901" s="35">
        <v>16005</v>
      </c>
      <c r="P901" s="35">
        <v>9045</v>
      </c>
      <c r="Q901" s="35">
        <v>11127</v>
      </c>
      <c r="R901" s="35">
        <v>8656</v>
      </c>
      <c r="S901" s="35">
        <v>24463</v>
      </c>
      <c r="T901" s="35">
        <v>5467</v>
      </c>
      <c r="U901" s="35">
        <v>16053</v>
      </c>
      <c r="V901" s="34">
        <v>15327.666666667</v>
      </c>
      <c r="W901" s="34">
        <f t="shared" si="224"/>
        <v>9822.33333333333</v>
      </c>
      <c r="X901" s="35">
        <v>3087</v>
      </c>
      <c r="Y901" s="35">
        <v>0</v>
      </c>
      <c r="Z901" s="35">
        <v>0</v>
      </c>
      <c r="AA901" s="34">
        <v>8161</v>
      </c>
      <c r="AB901" s="34">
        <v>0</v>
      </c>
      <c r="AC901" s="34">
        <v>4176</v>
      </c>
      <c r="AD901" s="34">
        <v>0</v>
      </c>
      <c r="AE901" s="34">
        <f t="shared" si="225"/>
        <v>12337</v>
      </c>
      <c r="AF901" s="34">
        <f t="shared" si="226"/>
        <v>0.804884413805084</v>
      </c>
      <c r="AG901" s="34">
        <f t="shared" si="227"/>
        <v>1.25601520344792</v>
      </c>
      <c r="AH901" s="34">
        <v>142560</v>
      </c>
      <c r="AI901" s="34">
        <v>0</v>
      </c>
      <c r="AJ901" s="35">
        <v>315648</v>
      </c>
      <c r="AK901" s="35">
        <v>11855</v>
      </c>
      <c r="AL901" s="35">
        <v>7947</v>
      </c>
      <c r="AM901" s="34">
        <v>0.7</v>
      </c>
      <c r="AN901" s="34">
        <f t="shared" si="228"/>
        <v>6875.63333333333</v>
      </c>
      <c r="AO901" s="35">
        <v>144</v>
      </c>
      <c r="AP901" s="35">
        <v>144</v>
      </c>
      <c r="AQ901" t="s">
        <v>153</v>
      </c>
      <c r="AR901">
        <v>8</v>
      </c>
      <c r="AS901" s="34">
        <v>0.066666666666667</v>
      </c>
      <c r="AT901" t="s">
        <v>83</v>
      </c>
      <c r="AU901" s="35">
        <f t="shared" si="222"/>
        <v>1864.225</v>
      </c>
      <c r="AV901" s="35">
        <f t="shared" si="229"/>
        <v>1872</v>
      </c>
      <c r="AW901" s="35">
        <f t="shared" si="230"/>
        <v>1.44660128279092</v>
      </c>
      <c r="AX901" s="35">
        <f t="shared" si="231"/>
        <v>0.637526724810805</v>
      </c>
      <c r="AY901" s="35">
        <f t="shared" si="232"/>
        <v>1872</v>
      </c>
      <c r="AZ901" s="35">
        <f t="shared" si="233"/>
        <v>1872</v>
      </c>
      <c r="BA901" s="27" t="str">
        <f t="shared" si="234"/>
        <v>3</v>
      </c>
      <c r="BB901" s="34">
        <v>8.1e-5</v>
      </c>
      <c r="BC901" s="34">
        <f t="shared" si="235"/>
        <v>0.151632</v>
      </c>
      <c r="BD901" s="34" t="e">
        <f t="shared" si="236"/>
        <v>#REF!</v>
      </c>
      <c r="BE901" s="34">
        <v>0.04</v>
      </c>
      <c r="BF901" s="34">
        <f t="shared" si="223"/>
        <v>74.88</v>
      </c>
      <c r="BG901" s="34" t="e">
        <f t="shared" si="237"/>
        <v>#REF!</v>
      </c>
      <c r="BH901" t="str">
        <f>IF(AT901="UDARA","U","N")&amp;LEFT($C$4,2)&amp;MID($C$4,4,2)&amp;LEFT(A901,3)&amp;MID(E901,2,2)&amp;VLOOKUP(E901,Acuan_Reference!C:L,10,0)</f>
        <v>N1501YGY71B1</v>
      </c>
      <c r="BI901" t="s">
        <v>84</v>
      </c>
      <c r="BJ901" t="s">
        <v>119</v>
      </c>
      <c r="BK901" t="s">
        <v>86</v>
      </c>
      <c r="BL901" t="s">
        <v>87</v>
      </c>
    </row>
    <row r="902" hidden="1" spans="1:64">
      <c r="A902" t="s">
        <v>74</v>
      </c>
      <c r="B902" t="s">
        <v>75</v>
      </c>
      <c r="C902" t="s">
        <v>76</v>
      </c>
      <c r="D902" t="s">
        <v>141</v>
      </c>
      <c r="E902" t="s">
        <v>189</v>
      </c>
      <c r="F902" t="s">
        <v>190</v>
      </c>
      <c r="G902" t="s">
        <v>80</v>
      </c>
      <c r="H902" t="s">
        <v>81</v>
      </c>
      <c r="I902" s="34">
        <v>9826</v>
      </c>
      <c r="J902" s="35">
        <v>8093</v>
      </c>
      <c r="K902" s="35">
        <v>11479</v>
      </c>
      <c r="L902" s="35">
        <v>11287</v>
      </c>
      <c r="M902" s="35">
        <v>9624</v>
      </c>
      <c r="N902" s="35">
        <v>9928</v>
      </c>
      <c r="O902" s="35">
        <v>8958</v>
      </c>
      <c r="P902" s="35">
        <v>9862</v>
      </c>
      <c r="Q902" s="35">
        <v>11314</v>
      </c>
      <c r="R902" s="35">
        <v>9136</v>
      </c>
      <c r="S902" s="35">
        <v>9544</v>
      </c>
      <c r="T902" s="35">
        <v>8816</v>
      </c>
      <c r="U902" s="35">
        <v>13575</v>
      </c>
      <c r="V902" s="34">
        <v>10645</v>
      </c>
      <c r="W902" s="34">
        <f t="shared" si="224"/>
        <v>9351.33333333333</v>
      </c>
      <c r="X902" s="35">
        <v>1656</v>
      </c>
      <c r="Y902" s="35">
        <v>0</v>
      </c>
      <c r="Z902" s="35">
        <v>0</v>
      </c>
      <c r="AA902" s="34">
        <v>3445</v>
      </c>
      <c r="AB902" s="34">
        <v>0</v>
      </c>
      <c r="AC902" s="34">
        <v>3888</v>
      </c>
      <c r="AD902" s="34">
        <v>0</v>
      </c>
      <c r="AE902" s="34">
        <f t="shared" si="225"/>
        <v>7333</v>
      </c>
      <c r="AF902" s="34">
        <f t="shared" si="226"/>
        <v>0.688868013151714</v>
      </c>
      <c r="AG902" s="34">
        <f t="shared" si="227"/>
        <v>0.784166250802025</v>
      </c>
      <c r="AH902" s="34">
        <v>3456</v>
      </c>
      <c r="AI902" s="34">
        <v>0</v>
      </c>
      <c r="AJ902" s="35">
        <v>175248</v>
      </c>
      <c r="AK902" s="35">
        <v>8037</v>
      </c>
      <c r="AL902" s="35">
        <v>5663</v>
      </c>
      <c r="AM902" s="34">
        <v>0.7</v>
      </c>
      <c r="AN902" s="34">
        <f t="shared" si="228"/>
        <v>6545.93333333333</v>
      </c>
      <c r="AO902" s="35">
        <v>144</v>
      </c>
      <c r="AP902" s="35">
        <v>144</v>
      </c>
      <c r="AQ902" t="s">
        <v>153</v>
      </c>
      <c r="AR902">
        <v>8</v>
      </c>
      <c r="AS902" s="34">
        <v>0.066666666666667</v>
      </c>
      <c r="AT902" t="s">
        <v>83</v>
      </c>
      <c r="AU902" s="35">
        <f t="shared" si="222"/>
        <v>3656.95</v>
      </c>
      <c r="AV902" s="35">
        <f t="shared" si="229"/>
        <v>3744</v>
      </c>
      <c r="AW902" s="35">
        <f t="shared" si="230"/>
        <v>1.18453696442575</v>
      </c>
      <c r="AX902" s="35">
        <f t="shared" si="231"/>
        <v>0.578954872745419</v>
      </c>
      <c r="AY902" s="35">
        <f t="shared" si="232"/>
        <v>3744</v>
      </c>
      <c r="AZ902" s="35">
        <f t="shared" si="233"/>
        <v>3744</v>
      </c>
      <c r="BA902" s="27" t="str">
        <f t="shared" si="234"/>
        <v>2</v>
      </c>
      <c r="BB902" s="34">
        <v>8.1e-5</v>
      </c>
      <c r="BC902" s="34">
        <f t="shared" si="235"/>
        <v>0.303264</v>
      </c>
      <c r="BD902" s="34" t="e">
        <f t="shared" si="236"/>
        <v>#REF!</v>
      </c>
      <c r="BE902" s="34">
        <v>0.04</v>
      </c>
      <c r="BF902" s="34">
        <f t="shared" si="223"/>
        <v>149.76</v>
      </c>
      <c r="BG902" s="34" t="e">
        <f t="shared" si="237"/>
        <v>#REF!</v>
      </c>
      <c r="BH902" t="str">
        <f>IF(AT902="UDARA","U","N")&amp;LEFT($C$4,2)&amp;MID($C$4,4,2)&amp;LEFT(A902,3)&amp;MID(E902,2,2)&amp;VLOOKUP(E902,Acuan_Reference!C:L,10,0)</f>
        <v>N1501BDG71B1</v>
      </c>
      <c r="BI902" t="s">
        <v>84</v>
      </c>
      <c r="BJ902" t="s">
        <v>119</v>
      </c>
      <c r="BK902" t="s">
        <v>86</v>
      </c>
      <c r="BL902" t="s">
        <v>87</v>
      </c>
    </row>
    <row r="903" hidden="1" spans="1:64">
      <c r="A903" t="s">
        <v>88</v>
      </c>
      <c r="B903" t="s">
        <v>75</v>
      </c>
      <c r="C903" t="s">
        <v>76</v>
      </c>
      <c r="D903" t="s">
        <v>141</v>
      </c>
      <c r="E903" t="s">
        <v>189</v>
      </c>
      <c r="F903" t="s">
        <v>190</v>
      </c>
      <c r="G903" t="s">
        <v>80</v>
      </c>
      <c r="H903" t="s">
        <v>81</v>
      </c>
      <c r="I903" s="34">
        <v>9826</v>
      </c>
      <c r="J903" s="35">
        <v>7041</v>
      </c>
      <c r="K903" s="35">
        <v>20610</v>
      </c>
      <c r="L903" s="35">
        <v>12222</v>
      </c>
      <c r="M903" s="35">
        <v>11282</v>
      </c>
      <c r="N903" s="35">
        <v>12322</v>
      </c>
      <c r="O903" s="35">
        <v>13080</v>
      </c>
      <c r="P903" s="35">
        <v>14682</v>
      </c>
      <c r="Q903" s="35">
        <v>9189</v>
      </c>
      <c r="R903" s="35">
        <v>18270</v>
      </c>
      <c r="S903" s="35">
        <v>19597</v>
      </c>
      <c r="T903" s="35">
        <v>10410</v>
      </c>
      <c r="U903" s="35">
        <v>14244</v>
      </c>
      <c r="V903" s="34">
        <v>14750.333333333</v>
      </c>
      <c r="W903" s="34">
        <f t="shared" si="224"/>
        <v>11532.3333333333</v>
      </c>
      <c r="X903" s="35">
        <v>2822</v>
      </c>
      <c r="Y903" s="35">
        <v>0</v>
      </c>
      <c r="Z903" s="35">
        <v>0</v>
      </c>
      <c r="AA903" s="34">
        <v>5358</v>
      </c>
      <c r="AB903" s="34">
        <v>0</v>
      </c>
      <c r="AC903" s="34">
        <v>0</v>
      </c>
      <c r="AD903" s="34">
        <v>5328</v>
      </c>
      <c r="AE903" s="34">
        <f t="shared" si="225"/>
        <v>10686</v>
      </c>
      <c r="AF903" s="34">
        <f t="shared" si="226"/>
        <v>0.724458204334382</v>
      </c>
      <c r="AG903" s="34">
        <f t="shared" si="227"/>
        <v>0.464606757811371</v>
      </c>
      <c r="AH903" s="34">
        <v>3456</v>
      </c>
      <c r="AI903" s="34">
        <v>0</v>
      </c>
      <c r="AJ903" s="35">
        <v>175248</v>
      </c>
      <c r="AK903" s="35">
        <v>12608</v>
      </c>
      <c r="AL903" s="35">
        <v>9943</v>
      </c>
      <c r="AM903" s="34">
        <v>0.6</v>
      </c>
      <c r="AN903" s="34">
        <f t="shared" si="228"/>
        <v>6919.4</v>
      </c>
      <c r="AO903" s="35">
        <v>144</v>
      </c>
      <c r="AP903" s="35">
        <v>144</v>
      </c>
      <c r="AQ903" t="s">
        <v>153</v>
      </c>
      <c r="AR903">
        <v>8</v>
      </c>
      <c r="AS903" s="34">
        <v>0.033333333333333</v>
      </c>
      <c r="AT903" t="s">
        <v>83</v>
      </c>
      <c r="AU903" s="35">
        <f t="shared" ref="AU903:AU966" si="238">IF(OR(H903="PINDAH DISTRIBUTOR",H903="PESTA NO BUFFER",H903="PESTA"),0,IF(AL903+AN903&lt;AE903,0,IF((0.75*((AL903+AN903)-AE903))&lt;0,0,0.75*((AL903+AN903)-AE903))))</f>
        <v>4632.3</v>
      </c>
      <c r="AV903" s="35">
        <f t="shared" si="229"/>
        <v>4752</v>
      </c>
      <c r="AW903" s="35">
        <f t="shared" si="230"/>
        <v>1.33867098303321</v>
      </c>
      <c r="AX903" s="35">
        <f t="shared" si="231"/>
        <v>0.476486400554961</v>
      </c>
      <c r="AY903" s="35">
        <f t="shared" si="232"/>
        <v>4752</v>
      </c>
      <c r="AZ903" s="35">
        <f t="shared" si="233"/>
        <v>4752</v>
      </c>
      <c r="BA903" s="27" t="str">
        <f t="shared" si="234"/>
        <v>3</v>
      </c>
      <c r="BB903" s="34">
        <v>8.1e-5</v>
      </c>
      <c r="BC903" s="34">
        <f t="shared" si="235"/>
        <v>0.384912</v>
      </c>
      <c r="BD903" s="34" t="e">
        <f t="shared" si="236"/>
        <v>#REF!</v>
      </c>
      <c r="BE903" s="34">
        <v>0.04</v>
      </c>
      <c r="BF903" s="34">
        <f t="shared" ref="BF903:BF966" si="239">BE903*AY903</f>
        <v>190.08</v>
      </c>
      <c r="BG903" s="34" t="e">
        <f t="shared" si="237"/>
        <v>#REF!</v>
      </c>
      <c r="BH903" t="str">
        <f>IF(AT903="UDARA","U","N")&amp;LEFT($C$4,2)&amp;MID($C$4,4,2)&amp;LEFT(A903,3)&amp;MID(E903,2,2)&amp;VLOOKUP(E903,Acuan_Reference!C:L,10,0)</f>
        <v>N1501BGR71B1</v>
      </c>
      <c r="BI903" t="s">
        <v>84</v>
      </c>
      <c r="BJ903" t="s">
        <v>119</v>
      </c>
      <c r="BK903" t="s">
        <v>86</v>
      </c>
      <c r="BL903" t="s">
        <v>87</v>
      </c>
    </row>
    <row r="904" hidden="1" spans="1:64">
      <c r="A904" t="s">
        <v>89</v>
      </c>
      <c r="B904" t="s">
        <v>75</v>
      </c>
      <c r="C904" t="s">
        <v>76</v>
      </c>
      <c r="D904" t="s">
        <v>141</v>
      </c>
      <c r="E904" t="s">
        <v>189</v>
      </c>
      <c r="F904" t="s">
        <v>190</v>
      </c>
      <c r="G904" t="s">
        <v>80</v>
      </c>
      <c r="H904" t="s">
        <v>81</v>
      </c>
      <c r="I904" s="34">
        <v>9826</v>
      </c>
      <c r="J904" s="35">
        <v>9221</v>
      </c>
      <c r="K904" s="35">
        <v>18055</v>
      </c>
      <c r="L904" s="35">
        <v>6837</v>
      </c>
      <c r="M904" s="35">
        <v>16814</v>
      </c>
      <c r="N904" s="35">
        <v>11595</v>
      </c>
      <c r="O904" s="35">
        <v>17918</v>
      </c>
      <c r="P904" s="35">
        <v>10746</v>
      </c>
      <c r="Q904" s="35">
        <v>14243</v>
      </c>
      <c r="R904" s="35">
        <v>14256</v>
      </c>
      <c r="S904" s="35">
        <v>22208</v>
      </c>
      <c r="T904" s="35">
        <v>8957</v>
      </c>
      <c r="U904" s="35">
        <v>12071</v>
      </c>
      <c r="V904" s="34">
        <v>14412</v>
      </c>
      <c r="W904" s="34">
        <f t="shared" si="224"/>
        <v>10127.6666666667</v>
      </c>
      <c r="X904" s="35">
        <v>7731</v>
      </c>
      <c r="Y904" s="35">
        <v>0</v>
      </c>
      <c r="Z904" s="35">
        <v>0</v>
      </c>
      <c r="AA904" s="34">
        <v>23989</v>
      </c>
      <c r="AB904" s="34">
        <v>0</v>
      </c>
      <c r="AC904" s="34">
        <v>0</v>
      </c>
      <c r="AD904" s="34">
        <v>0</v>
      </c>
      <c r="AE904" s="34">
        <f t="shared" si="225"/>
        <v>23989</v>
      </c>
      <c r="AF904" s="34">
        <f t="shared" si="226"/>
        <v>1.66451568137663</v>
      </c>
      <c r="AG904" s="34">
        <f t="shared" si="227"/>
        <v>2.36866010598032</v>
      </c>
      <c r="AH904" s="34">
        <v>3456</v>
      </c>
      <c r="AI904" s="34">
        <v>0</v>
      </c>
      <c r="AJ904" s="35">
        <v>175248</v>
      </c>
      <c r="AK904" s="35">
        <v>13586</v>
      </c>
      <c r="AL904" s="35">
        <v>9355</v>
      </c>
      <c r="AM904" s="34">
        <v>1.3</v>
      </c>
      <c r="AN904" s="34">
        <f t="shared" si="228"/>
        <v>13165.9666666667</v>
      </c>
      <c r="AO904" s="35">
        <v>144</v>
      </c>
      <c r="AP904" s="35">
        <v>144</v>
      </c>
      <c r="AQ904" t="s">
        <v>82</v>
      </c>
      <c r="AR904">
        <v>4</v>
      </c>
      <c r="AS904" s="34">
        <v>0.53333333333333</v>
      </c>
      <c r="AT904" t="s">
        <v>83</v>
      </c>
      <c r="AU904" s="35">
        <f t="shared" si="238"/>
        <v>0</v>
      </c>
      <c r="AV904" s="35">
        <f t="shared" si="229"/>
        <v>0</v>
      </c>
      <c r="AW904" s="35">
        <f t="shared" si="230"/>
        <v>2.36866010598032</v>
      </c>
      <c r="AX904" s="35">
        <f t="shared" si="231"/>
        <v>1.44495276964092</v>
      </c>
      <c r="AY904" s="35">
        <f t="shared" si="232"/>
        <v>0</v>
      </c>
      <c r="AZ904" s="35">
        <f t="shared" si="233"/>
        <v>0</v>
      </c>
      <c r="BA904" s="27" t="str">
        <f t="shared" si="234"/>
        <v>3</v>
      </c>
      <c r="BB904" s="34">
        <v>8.1e-5</v>
      </c>
      <c r="BC904" s="34">
        <f t="shared" si="235"/>
        <v>0</v>
      </c>
      <c r="BD904" s="34" t="e">
        <f t="shared" si="236"/>
        <v>#REF!</v>
      </c>
      <c r="BE904" s="34">
        <v>0.04</v>
      </c>
      <c r="BF904" s="34">
        <f t="shared" si="239"/>
        <v>0</v>
      </c>
      <c r="BG904" s="34" t="e">
        <f t="shared" si="237"/>
        <v>#REF!</v>
      </c>
      <c r="BH904" t="str">
        <f>IF(AT904="UDARA","U","N")&amp;LEFT($C$4,2)&amp;MID($C$4,4,2)&amp;LEFT(A904,3)&amp;MID(E904,2,2)&amp;VLOOKUP(E904,Acuan_Reference!C:L,10,0)</f>
        <v>N1501BJM71B1</v>
      </c>
      <c r="BI904" t="s">
        <v>84</v>
      </c>
      <c r="BJ904" t="s">
        <v>119</v>
      </c>
      <c r="BK904" t="s">
        <v>86</v>
      </c>
      <c r="BL904" t="s">
        <v>87</v>
      </c>
    </row>
    <row r="905" hidden="1" spans="1:64">
      <c r="A905" t="s">
        <v>90</v>
      </c>
      <c r="B905" t="s">
        <v>75</v>
      </c>
      <c r="C905" t="s">
        <v>76</v>
      </c>
      <c r="D905" t="s">
        <v>141</v>
      </c>
      <c r="E905" t="s">
        <v>189</v>
      </c>
      <c r="F905" t="s">
        <v>190</v>
      </c>
      <c r="G905" t="s">
        <v>80</v>
      </c>
      <c r="H905" t="s">
        <v>81</v>
      </c>
      <c r="I905" s="34">
        <v>9826</v>
      </c>
      <c r="J905" s="35">
        <v>7296</v>
      </c>
      <c r="K905" s="35">
        <v>14517</v>
      </c>
      <c r="L905" s="35">
        <v>21375</v>
      </c>
      <c r="M905" s="35">
        <v>7670</v>
      </c>
      <c r="N905" s="35">
        <v>12200</v>
      </c>
      <c r="O905" s="35">
        <v>7858</v>
      </c>
      <c r="P905" s="35">
        <v>11427</v>
      </c>
      <c r="Q905" s="35">
        <v>8478</v>
      </c>
      <c r="R905" s="35">
        <v>14021</v>
      </c>
      <c r="S905" s="35">
        <v>5744</v>
      </c>
      <c r="T905" s="35">
        <v>12284</v>
      </c>
      <c r="U905" s="35">
        <v>16362</v>
      </c>
      <c r="V905" s="34">
        <v>11463.333333333</v>
      </c>
      <c r="W905" s="34">
        <f t="shared" si="224"/>
        <v>11749</v>
      </c>
      <c r="X905" s="35">
        <v>5479</v>
      </c>
      <c r="Y905" s="35">
        <v>0</v>
      </c>
      <c r="Z905" s="35">
        <v>0</v>
      </c>
      <c r="AA905" s="34">
        <v>7413</v>
      </c>
      <c r="AB905" s="34">
        <v>0</v>
      </c>
      <c r="AC905" s="34">
        <v>0</v>
      </c>
      <c r="AD905" s="34">
        <v>0</v>
      </c>
      <c r="AE905" s="34">
        <f t="shared" si="225"/>
        <v>7413</v>
      </c>
      <c r="AF905" s="34">
        <f t="shared" si="226"/>
        <v>0.646670543762741</v>
      </c>
      <c r="AG905" s="34">
        <f t="shared" si="227"/>
        <v>0.630947314665078</v>
      </c>
      <c r="AH905" s="34">
        <v>3456</v>
      </c>
      <c r="AI905" s="34">
        <v>0</v>
      </c>
      <c r="AJ905" s="35">
        <v>175248</v>
      </c>
      <c r="AK905" s="35">
        <v>7567</v>
      </c>
      <c r="AL905" s="35">
        <v>6601</v>
      </c>
      <c r="AM905" s="34">
        <v>0.6</v>
      </c>
      <c r="AN905" s="34">
        <f t="shared" si="228"/>
        <v>7049.4</v>
      </c>
      <c r="AO905" s="35">
        <v>144</v>
      </c>
      <c r="AP905" s="35">
        <v>144</v>
      </c>
      <c r="AQ905" t="s">
        <v>153</v>
      </c>
      <c r="AR905">
        <v>12</v>
      </c>
      <c r="AS905" s="34">
        <v>0.033333333333333</v>
      </c>
      <c r="AT905" t="s">
        <v>83</v>
      </c>
      <c r="AU905" s="35">
        <f t="shared" si="238"/>
        <v>4678.05</v>
      </c>
      <c r="AV905" s="35">
        <f t="shared" si="229"/>
        <v>4752</v>
      </c>
      <c r="AW905" s="35">
        <f t="shared" si="230"/>
        <v>1.03540726870372</v>
      </c>
      <c r="AX905" s="35">
        <f t="shared" si="231"/>
        <v>0.473572218912248</v>
      </c>
      <c r="AY905" s="35">
        <f t="shared" si="232"/>
        <v>4752</v>
      </c>
      <c r="AZ905" s="35">
        <f t="shared" si="233"/>
        <v>4752</v>
      </c>
      <c r="BA905" s="27" t="str">
        <f t="shared" si="234"/>
        <v>3</v>
      </c>
      <c r="BB905" s="34">
        <v>8.1e-5</v>
      </c>
      <c r="BC905" s="34">
        <f t="shared" si="235"/>
        <v>0.384912</v>
      </c>
      <c r="BD905" s="34" t="e">
        <f t="shared" si="236"/>
        <v>#REF!</v>
      </c>
      <c r="BE905" s="34">
        <v>0.04</v>
      </c>
      <c r="BF905" s="34">
        <f t="shared" si="239"/>
        <v>190.08</v>
      </c>
      <c r="BG905" s="34" t="e">
        <f t="shared" si="237"/>
        <v>#REF!</v>
      </c>
      <c r="BH905" t="str">
        <f>IF(AT905="UDARA","U","N")&amp;LEFT($C$4,2)&amp;MID($C$4,4,2)&amp;LEFT(A905,3)&amp;MID(E905,2,2)&amp;VLOOKUP(E905,Acuan_Reference!C:L,10,0)</f>
        <v>N1501BKS71B1</v>
      </c>
      <c r="BI905" t="s">
        <v>84</v>
      </c>
      <c r="BJ905" t="s">
        <v>119</v>
      </c>
      <c r="BK905" t="s">
        <v>86</v>
      </c>
      <c r="BL905" t="s">
        <v>87</v>
      </c>
    </row>
    <row r="906" hidden="1" spans="1:64">
      <c r="A906" t="s">
        <v>91</v>
      </c>
      <c r="B906" t="s">
        <v>75</v>
      </c>
      <c r="C906" t="s">
        <v>76</v>
      </c>
      <c r="D906" t="s">
        <v>141</v>
      </c>
      <c r="E906" t="s">
        <v>189</v>
      </c>
      <c r="F906" t="s">
        <v>190</v>
      </c>
      <c r="G906" t="s">
        <v>80</v>
      </c>
      <c r="H906" t="s">
        <v>81</v>
      </c>
      <c r="I906" s="34">
        <v>9826</v>
      </c>
      <c r="J906" s="35">
        <v>4273</v>
      </c>
      <c r="K906" s="35">
        <v>4523</v>
      </c>
      <c r="L906" s="35">
        <v>4551</v>
      </c>
      <c r="M906" s="35">
        <v>4496</v>
      </c>
      <c r="N906" s="35">
        <v>4906</v>
      </c>
      <c r="O906" s="35">
        <v>6585</v>
      </c>
      <c r="P906" s="35">
        <v>3888</v>
      </c>
      <c r="Q906" s="35">
        <v>6065</v>
      </c>
      <c r="R906" s="35">
        <v>6304</v>
      </c>
      <c r="S906" s="35">
        <v>5179</v>
      </c>
      <c r="T906" s="35">
        <v>4469</v>
      </c>
      <c r="U906" s="35">
        <v>7955</v>
      </c>
      <c r="V906" s="34">
        <v>5867.6666666667</v>
      </c>
      <c r="W906" s="34">
        <f t="shared" si="224"/>
        <v>5236.66666666667</v>
      </c>
      <c r="X906" s="35">
        <v>2625</v>
      </c>
      <c r="Y906" s="35">
        <v>0</v>
      </c>
      <c r="Z906" s="35">
        <v>0</v>
      </c>
      <c r="AA906" s="34">
        <v>832</v>
      </c>
      <c r="AB906" s="34">
        <v>0</v>
      </c>
      <c r="AC906" s="34">
        <v>4896</v>
      </c>
      <c r="AD906" s="34">
        <v>0</v>
      </c>
      <c r="AE906" s="34">
        <f t="shared" si="225"/>
        <v>5728</v>
      </c>
      <c r="AF906" s="34">
        <f t="shared" si="226"/>
        <v>0.976197239106965</v>
      </c>
      <c r="AG906" s="34">
        <f t="shared" si="227"/>
        <v>1.09382558879694</v>
      </c>
      <c r="AH906" s="34">
        <v>3456</v>
      </c>
      <c r="AI906" s="34">
        <v>0</v>
      </c>
      <c r="AJ906" s="35">
        <v>175248</v>
      </c>
      <c r="AK906" s="35">
        <v>4702</v>
      </c>
      <c r="AL906" s="35">
        <v>3286</v>
      </c>
      <c r="AM906" s="34">
        <v>0.9</v>
      </c>
      <c r="AN906" s="34">
        <f t="shared" si="228"/>
        <v>4713</v>
      </c>
      <c r="AO906" s="35">
        <v>144</v>
      </c>
      <c r="AP906" s="35">
        <v>144</v>
      </c>
      <c r="AQ906" t="s">
        <v>82</v>
      </c>
      <c r="AR906">
        <v>4</v>
      </c>
      <c r="AS906" s="34">
        <v>0.13333333333333</v>
      </c>
      <c r="AT906" t="s">
        <v>83</v>
      </c>
      <c r="AU906" s="35">
        <f t="shared" si="238"/>
        <v>1703.25</v>
      </c>
      <c r="AV906" s="35">
        <f t="shared" si="229"/>
        <v>1728</v>
      </c>
      <c r="AW906" s="35">
        <f t="shared" si="230"/>
        <v>1.42380649267982</v>
      </c>
      <c r="AX906" s="35">
        <f t="shared" si="231"/>
        <v>0.796308084022915</v>
      </c>
      <c r="AY906" s="35">
        <f t="shared" si="232"/>
        <v>1728</v>
      </c>
      <c r="AZ906" s="35">
        <f t="shared" si="233"/>
        <v>1728</v>
      </c>
      <c r="BA906" s="27" t="str">
        <f t="shared" si="234"/>
        <v>3</v>
      </c>
      <c r="BB906" s="34">
        <v>8.1e-5</v>
      </c>
      <c r="BC906" s="34">
        <f t="shared" si="235"/>
        <v>0.139968</v>
      </c>
      <c r="BD906" s="34" t="e">
        <f t="shared" si="236"/>
        <v>#REF!</v>
      </c>
      <c r="BE906" s="34">
        <v>0.04</v>
      </c>
      <c r="BF906" s="34">
        <f t="shared" si="239"/>
        <v>69.12</v>
      </c>
      <c r="BG906" s="34" t="e">
        <f t="shared" si="237"/>
        <v>#REF!</v>
      </c>
      <c r="BH906" t="str">
        <f>IF(AT906="UDARA","U","N")&amp;LEFT($C$4,2)&amp;MID($C$4,4,2)&amp;LEFT(A906,3)&amp;MID(E906,2,2)&amp;VLOOKUP(E906,Acuan_Reference!C:L,10,0)</f>
        <v>N1501BLP71B1</v>
      </c>
      <c r="BI906" t="s">
        <v>84</v>
      </c>
      <c r="BJ906" t="s">
        <v>119</v>
      </c>
      <c r="BK906" t="s">
        <v>86</v>
      </c>
      <c r="BL906" t="s">
        <v>87</v>
      </c>
    </row>
    <row r="907" hidden="1" spans="1:64">
      <c r="A907" t="s">
        <v>92</v>
      </c>
      <c r="B907" t="s">
        <v>75</v>
      </c>
      <c r="C907" t="s">
        <v>76</v>
      </c>
      <c r="D907" t="s">
        <v>141</v>
      </c>
      <c r="E907" t="s">
        <v>189</v>
      </c>
      <c r="F907" t="s">
        <v>190</v>
      </c>
      <c r="G907" t="s">
        <v>80</v>
      </c>
      <c r="H907" t="s">
        <v>81</v>
      </c>
      <c r="I907" s="34">
        <v>9826</v>
      </c>
      <c r="J907" s="35">
        <v>2899</v>
      </c>
      <c r="K907" s="35">
        <v>4570</v>
      </c>
      <c r="L907" s="35">
        <v>3450</v>
      </c>
      <c r="M907" s="35">
        <v>3173</v>
      </c>
      <c r="N907" s="35">
        <v>1900</v>
      </c>
      <c r="O907" s="35">
        <v>5024</v>
      </c>
      <c r="P907" s="35">
        <v>2075</v>
      </c>
      <c r="Q907" s="35">
        <v>4316</v>
      </c>
      <c r="R907" s="35">
        <v>4627</v>
      </c>
      <c r="S907" s="35">
        <v>3229</v>
      </c>
      <c r="T907" s="35">
        <v>4114</v>
      </c>
      <c r="U907" s="35">
        <v>3286</v>
      </c>
      <c r="V907" s="34">
        <v>3543</v>
      </c>
      <c r="W907" s="34">
        <f t="shared" si="224"/>
        <v>3288.66666666667</v>
      </c>
      <c r="X907" s="35">
        <v>760</v>
      </c>
      <c r="Y907" s="35">
        <v>0</v>
      </c>
      <c r="Z907" s="35">
        <v>0</v>
      </c>
      <c r="AA907" s="34">
        <v>6151</v>
      </c>
      <c r="AB907" s="34">
        <v>0</v>
      </c>
      <c r="AC907" s="34">
        <v>432</v>
      </c>
      <c r="AD907" s="34">
        <v>0</v>
      </c>
      <c r="AE907" s="34">
        <f t="shared" si="225"/>
        <v>6583</v>
      </c>
      <c r="AF907" s="34">
        <f t="shared" si="226"/>
        <v>1.85802991814846</v>
      </c>
      <c r="AG907" s="34">
        <f t="shared" si="227"/>
        <v>2.00172308939793</v>
      </c>
      <c r="AH907" s="34">
        <v>3456</v>
      </c>
      <c r="AI907" s="34">
        <v>0</v>
      </c>
      <c r="AJ907" s="35">
        <v>175248</v>
      </c>
      <c r="AK907" s="35">
        <v>3262</v>
      </c>
      <c r="AL907" s="35">
        <v>2466</v>
      </c>
      <c r="AM907" s="34">
        <v>1.5</v>
      </c>
      <c r="AN907" s="34">
        <f t="shared" si="228"/>
        <v>4933</v>
      </c>
      <c r="AO907" s="35">
        <v>144</v>
      </c>
      <c r="AP907" s="35">
        <v>144</v>
      </c>
      <c r="AQ907" t="s">
        <v>82</v>
      </c>
      <c r="AR907">
        <v>2</v>
      </c>
      <c r="AS907" s="34">
        <v>0.53333333333333</v>
      </c>
      <c r="AT907" t="s">
        <v>83</v>
      </c>
      <c r="AU907" s="35">
        <f t="shared" si="238"/>
        <v>612</v>
      </c>
      <c r="AV907" s="35">
        <f t="shared" si="229"/>
        <v>720</v>
      </c>
      <c r="AW907" s="35">
        <f t="shared" si="230"/>
        <v>2.22065680113521</v>
      </c>
      <c r="AX907" s="35">
        <f t="shared" si="231"/>
        <v>1.47080883843503</v>
      </c>
      <c r="AY907" s="35">
        <f t="shared" si="232"/>
        <v>720</v>
      </c>
      <c r="AZ907" s="35">
        <f t="shared" si="233"/>
        <v>720</v>
      </c>
      <c r="BA907" s="27" t="str">
        <f t="shared" si="234"/>
        <v>3</v>
      </c>
      <c r="BB907" s="34">
        <v>8.1e-5</v>
      </c>
      <c r="BC907" s="34">
        <f t="shared" si="235"/>
        <v>0.05832</v>
      </c>
      <c r="BD907" s="34" t="e">
        <f t="shared" si="236"/>
        <v>#REF!</v>
      </c>
      <c r="BE907" s="34">
        <v>0.04</v>
      </c>
      <c r="BF907" s="34">
        <f t="shared" si="239"/>
        <v>28.8</v>
      </c>
      <c r="BG907" s="34" t="e">
        <f t="shared" si="237"/>
        <v>#REF!</v>
      </c>
      <c r="BH907" t="str">
        <f>IF(AT907="UDARA","U","N")&amp;LEFT($C$4,2)&amp;MID($C$4,4,2)&amp;LEFT(A907,3)&amp;MID(E907,2,2)&amp;VLOOKUP(E907,Acuan_Reference!C:L,10,0)</f>
        <v>N1501BTM71B1</v>
      </c>
      <c r="BI907" t="s">
        <v>84</v>
      </c>
      <c r="BJ907" t="s">
        <v>119</v>
      </c>
      <c r="BK907" t="s">
        <v>86</v>
      </c>
      <c r="BL907" t="s">
        <v>87</v>
      </c>
    </row>
    <row r="908" hidden="1" spans="1:64">
      <c r="A908" t="s">
        <v>93</v>
      </c>
      <c r="B908" t="s">
        <v>75</v>
      </c>
      <c r="C908" t="s">
        <v>76</v>
      </c>
      <c r="D908" t="s">
        <v>141</v>
      </c>
      <c r="E908" t="s">
        <v>189</v>
      </c>
      <c r="F908" t="s">
        <v>190</v>
      </c>
      <c r="G908" t="s">
        <v>80</v>
      </c>
      <c r="H908" t="s">
        <v>81</v>
      </c>
      <c r="I908" s="34">
        <v>9826</v>
      </c>
      <c r="J908" s="35">
        <v>6095</v>
      </c>
      <c r="K908" s="35">
        <v>9240</v>
      </c>
      <c r="L908" s="35">
        <v>7252</v>
      </c>
      <c r="M908" s="35">
        <v>7088</v>
      </c>
      <c r="N908" s="35">
        <v>5841</v>
      </c>
      <c r="O908" s="35">
        <v>9740</v>
      </c>
      <c r="P908" s="35">
        <v>5102</v>
      </c>
      <c r="Q908" s="35">
        <v>6967</v>
      </c>
      <c r="R908" s="35">
        <v>8641</v>
      </c>
      <c r="S908" s="35">
        <v>6099</v>
      </c>
      <c r="T908" s="35">
        <v>5843</v>
      </c>
      <c r="U908" s="35">
        <v>8113</v>
      </c>
      <c r="V908" s="34">
        <v>6685</v>
      </c>
      <c r="W908" s="34">
        <f t="shared" si="224"/>
        <v>6065.33333333333</v>
      </c>
      <c r="X908" s="35">
        <v>5147</v>
      </c>
      <c r="Y908" s="35">
        <v>0</v>
      </c>
      <c r="Z908" s="35">
        <v>0</v>
      </c>
      <c r="AA908" s="34">
        <v>525</v>
      </c>
      <c r="AB908" s="34">
        <v>0</v>
      </c>
      <c r="AC908" s="34">
        <v>3024</v>
      </c>
      <c r="AD908" s="34">
        <v>0</v>
      </c>
      <c r="AE908" s="34">
        <f t="shared" si="225"/>
        <v>3549</v>
      </c>
      <c r="AF908" s="34">
        <f t="shared" si="226"/>
        <v>0.530890052356021</v>
      </c>
      <c r="AG908" s="34">
        <f t="shared" si="227"/>
        <v>0.58512859969224</v>
      </c>
      <c r="AH908" s="34">
        <v>3456</v>
      </c>
      <c r="AI908" s="34">
        <v>0</v>
      </c>
      <c r="AJ908" s="35">
        <v>175248</v>
      </c>
      <c r="AK908" s="35">
        <v>5816</v>
      </c>
      <c r="AL908" s="35">
        <v>4240</v>
      </c>
      <c r="AM908" s="34">
        <v>0.8</v>
      </c>
      <c r="AN908" s="34">
        <f t="shared" si="228"/>
        <v>4852.26666666667</v>
      </c>
      <c r="AO908" s="35">
        <v>144</v>
      </c>
      <c r="AP908" s="35">
        <v>144</v>
      </c>
      <c r="AQ908" t="s">
        <v>153</v>
      </c>
      <c r="AR908">
        <v>4</v>
      </c>
      <c r="AS908" s="34">
        <v>0.066666666666667</v>
      </c>
      <c r="AT908" t="s">
        <v>83</v>
      </c>
      <c r="AU908" s="35">
        <f t="shared" si="238"/>
        <v>4157.45</v>
      </c>
      <c r="AV908" s="35">
        <f t="shared" si="229"/>
        <v>4176</v>
      </c>
      <c r="AW908" s="35">
        <f t="shared" si="230"/>
        <v>1.27363156737745</v>
      </c>
      <c r="AX908" s="35">
        <f t="shared" si="231"/>
        <v>0.574576830072543</v>
      </c>
      <c r="AY908" s="35">
        <f t="shared" si="232"/>
        <v>4176</v>
      </c>
      <c r="AZ908" s="35">
        <f t="shared" si="233"/>
        <v>4176</v>
      </c>
      <c r="BA908" s="27" t="str">
        <f t="shared" si="234"/>
        <v>2</v>
      </c>
      <c r="BB908" s="34">
        <v>8.1e-5</v>
      </c>
      <c r="BC908" s="34">
        <f t="shared" si="235"/>
        <v>0.338256</v>
      </c>
      <c r="BD908" s="34" t="e">
        <f t="shared" si="236"/>
        <v>#REF!</v>
      </c>
      <c r="BE908" s="34">
        <v>0.04</v>
      </c>
      <c r="BF908" s="34">
        <f t="shared" si="239"/>
        <v>167.04</v>
      </c>
      <c r="BG908" s="34" t="e">
        <f t="shared" si="237"/>
        <v>#REF!</v>
      </c>
      <c r="BH908" t="str">
        <f>IF(AT908="UDARA","U","N")&amp;LEFT($C$4,2)&amp;MID($C$4,4,2)&amp;LEFT(A908,3)&amp;MID(E908,2,2)&amp;VLOOKUP(E908,Acuan_Reference!C:L,10,0)</f>
        <v>N1501CRB71B1</v>
      </c>
      <c r="BI908" t="s">
        <v>84</v>
      </c>
      <c r="BJ908" t="s">
        <v>119</v>
      </c>
      <c r="BK908" t="s">
        <v>86</v>
      </c>
      <c r="BL908" t="s">
        <v>87</v>
      </c>
    </row>
    <row r="909" hidden="1" spans="1:64">
      <c r="A909" t="s">
        <v>94</v>
      </c>
      <c r="B909" t="s">
        <v>75</v>
      </c>
      <c r="C909" t="s">
        <v>76</v>
      </c>
      <c r="D909" t="s">
        <v>141</v>
      </c>
      <c r="E909" t="s">
        <v>189</v>
      </c>
      <c r="F909" t="s">
        <v>190</v>
      </c>
      <c r="G909" t="s">
        <v>80</v>
      </c>
      <c r="H909" t="s">
        <v>81</v>
      </c>
      <c r="I909" s="34">
        <v>9826</v>
      </c>
      <c r="J909" s="35">
        <v>5969</v>
      </c>
      <c r="K909" s="35">
        <v>9742</v>
      </c>
      <c r="L909" s="35">
        <v>9512</v>
      </c>
      <c r="M909" s="35">
        <v>8168</v>
      </c>
      <c r="N909" s="35">
        <v>7108</v>
      </c>
      <c r="O909" s="35">
        <v>9532</v>
      </c>
      <c r="P909" s="35">
        <v>10633</v>
      </c>
      <c r="Q909" s="35">
        <v>10297</v>
      </c>
      <c r="R909" s="35">
        <v>11478</v>
      </c>
      <c r="S909" s="35">
        <v>10079</v>
      </c>
      <c r="T909" s="35">
        <v>8650</v>
      </c>
      <c r="U909" s="35">
        <v>14074</v>
      </c>
      <c r="V909" s="34">
        <v>10934.333333333</v>
      </c>
      <c r="W909" s="34">
        <f t="shared" si="224"/>
        <v>9648.66666666667</v>
      </c>
      <c r="X909" s="35">
        <v>1991</v>
      </c>
      <c r="Y909" s="35">
        <v>0</v>
      </c>
      <c r="Z909" s="35">
        <v>0</v>
      </c>
      <c r="AA909" s="34">
        <v>9211</v>
      </c>
      <c r="AB909" s="34">
        <v>0</v>
      </c>
      <c r="AC909" s="34">
        <v>0</v>
      </c>
      <c r="AD909" s="34">
        <v>2304</v>
      </c>
      <c r="AE909" s="34">
        <f t="shared" si="225"/>
        <v>11515</v>
      </c>
      <c r="AF909" s="34">
        <f t="shared" si="226"/>
        <v>1.0531048989422</v>
      </c>
      <c r="AG909" s="34">
        <f t="shared" si="227"/>
        <v>0.954639673875492</v>
      </c>
      <c r="AH909" s="34">
        <v>3456</v>
      </c>
      <c r="AI909" s="34">
        <v>0</v>
      </c>
      <c r="AJ909" s="35">
        <v>175248</v>
      </c>
      <c r="AK909" s="35">
        <v>8535</v>
      </c>
      <c r="AL909" s="35">
        <v>6222</v>
      </c>
      <c r="AM909" s="34">
        <v>0.8</v>
      </c>
      <c r="AN909" s="34">
        <f t="shared" si="228"/>
        <v>7718.93333333333</v>
      </c>
      <c r="AO909" s="35">
        <v>144</v>
      </c>
      <c r="AP909" s="35">
        <v>144</v>
      </c>
      <c r="AQ909" t="s">
        <v>82</v>
      </c>
      <c r="AR909">
        <v>8</v>
      </c>
      <c r="AS909" s="34">
        <v>0.13333333333333</v>
      </c>
      <c r="AT909" t="s">
        <v>83</v>
      </c>
      <c r="AU909" s="35">
        <f t="shared" si="238"/>
        <v>1819.45</v>
      </c>
      <c r="AV909" s="35">
        <f t="shared" si="229"/>
        <v>1872</v>
      </c>
      <c r="AW909" s="35">
        <f t="shared" si="230"/>
        <v>1.3874455883369</v>
      </c>
      <c r="AX909" s="35">
        <f t="shared" si="231"/>
        <v>0.742589649692531</v>
      </c>
      <c r="AY909" s="35">
        <f t="shared" si="232"/>
        <v>1872</v>
      </c>
      <c r="AZ909" s="35">
        <f t="shared" si="233"/>
        <v>1872</v>
      </c>
      <c r="BA909" s="27" t="str">
        <f t="shared" si="234"/>
        <v>3</v>
      </c>
      <c r="BB909" s="34">
        <v>8.1e-5</v>
      </c>
      <c r="BC909" s="34">
        <f t="shared" si="235"/>
        <v>0.151632</v>
      </c>
      <c r="BD909" s="34" t="e">
        <f t="shared" si="236"/>
        <v>#REF!</v>
      </c>
      <c r="BE909" s="34">
        <v>0.04</v>
      </c>
      <c r="BF909" s="34">
        <f t="shared" si="239"/>
        <v>74.88</v>
      </c>
      <c r="BG909" s="34" t="e">
        <f t="shared" si="237"/>
        <v>#REF!</v>
      </c>
      <c r="BH909" t="str">
        <f>IF(AT909="UDARA","U","N")&amp;LEFT($C$4,2)&amp;MID($C$4,4,2)&amp;LEFT(A909,3)&amp;MID(E909,2,2)&amp;VLOOKUP(E909,Acuan_Reference!C:L,10,0)</f>
        <v>N1501DPS71B1</v>
      </c>
      <c r="BI909" t="s">
        <v>84</v>
      </c>
      <c r="BJ909" t="s">
        <v>119</v>
      </c>
      <c r="BK909" t="s">
        <v>86</v>
      </c>
      <c r="BL909" t="s">
        <v>87</v>
      </c>
    </row>
    <row r="910" hidden="1" spans="1:64">
      <c r="A910" t="s">
        <v>95</v>
      </c>
      <c r="B910" t="s">
        <v>75</v>
      </c>
      <c r="C910" t="s">
        <v>76</v>
      </c>
      <c r="D910" t="s">
        <v>141</v>
      </c>
      <c r="E910" t="s">
        <v>189</v>
      </c>
      <c r="F910" t="s">
        <v>190</v>
      </c>
      <c r="G910" t="s">
        <v>80</v>
      </c>
      <c r="H910" t="s">
        <v>81</v>
      </c>
      <c r="I910" s="34">
        <v>9826</v>
      </c>
      <c r="J910" s="35">
        <v>13673</v>
      </c>
      <c r="K910" s="35">
        <v>27746</v>
      </c>
      <c r="L910" s="35">
        <v>15915</v>
      </c>
      <c r="M910" s="35">
        <v>15240</v>
      </c>
      <c r="N910" s="35">
        <v>23153</v>
      </c>
      <c r="O910" s="35">
        <v>15894</v>
      </c>
      <c r="P910" s="35">
        <v>21659</v>
      </c>
      <c r="Q910" s="35">
        <v>23120</v>
      </c>
      <c r="R910" s="35">
        <v>17084</v>
      </c>
      <c r="S910" s="35">
        <v>22855</v>
      </c>
      <c r="T910" s="35">
        <v>11436</v>
      </c>
      <c r="U910" s="35">
        <v>21592</v>
      </c>
      <c r="V910" s="34">
        <v>18627.666666667</v>
      </c>
      <c r="W910" s="34">
        <f t="shared" si="224"/>
        <v>14536.3333333333</v>
      </c>
      <c r="X910" s="35">
        <v>2854</v>
      </c>
      <c r="Y910" s="35">
        <v>0</v>
      </c>
      <c r="Z910" s="35">
        <v>0</v>
      </c>
      <c r="AA910" s="34">
        <v>11636</v>
      </c>
      <c r="AB910" s="34">
        <v>0</v>
      </c>
      <c r="AC910" s="34">
        <v>0</v>
      </c>
      <c r="AD910" s="34">
        <v>0</v>
      </c>
      <c r="AE910" s="34">
        <f t="shared" si="225"/>
        <v>11636</v>
      </c>
      <c r="AF910" s="34">
        <f t="shared" si="226"/>
        <v>0.624662240752991</v>
      </c>
      <c r="AG910" s="34">
        <f t="shared" si="227"/>
        <v>0.800476965763948</v>
      </c>
      <c r="AH910" s="34">
        <v>3456</v>
      </c>
      <c r="AI910" s="34">
        <v>0</v>
      </c>
      <c r="AJ910" s="35">
        <v>175248</v>
      </c>
      <c r="AK910" s="35">
        <v>16895</v>
      </c>
      <c r="AL910" s="35">
        <v>10581</v>
      </c>
      <c r="AM910" s="34">
        <v>0.25</v>
      </c>
      <c r="AN910" s="34">
        <f t="shared" si="228"/>
        <v>3634.08333333333</v>
      </c>
      <c r="AO910" s="35">
        <v>144</v>
      </c>
      <c r="AP910" s="35">
        <v>144</v>
      </c>
      <c r="AQ910" t="s">
        <v>153</v>
      </c>
      <c r="AR910">
        <v>12</v>
      </c>
      <c r="AS910" s="34">
        <v>0.033333333333333</v>
      </c>
      <c r="AT910" t="s">
        <v>83</v>
      </c>
      <c r="AU910" s="35">
        <f t="shared" si="238"/>
        <v>1934.3125</v>
      </c>
      <c r="AV910" s="35">
        <f t="shared" si="229"/>
        <v>2016</v>
      </c>
      <c r="AW910" s="35">
        <f t="shared" si="230"/>
        <v>0.939163934050311</v>
      </c>
      <c r="AX910" s="35">
        <f t="shared" si="231"/>
        <v>0.211263729963998</v>
      </c>
      <c r="AY910" s="35">
        <f t="shared" si="232"/>
        <v>2016</v>
      </c>
      <c r="AZ910" s="35">
        <f t="shared" si="233"/>
        <v>2016</v>
      </c>
      <c r="BA910" s="27" t="str">
        <f t="shared" si="234"/>
        <v>3</v>
      </c>
      <c r="BB910" s="34">
        <v>8.1e-5</v>
      </c>
      <c r="BC910" s="34">
        <f t="shared" si="235"/>
        <v>0.163296</v>
      </c>
      <c r="BD910" s="34" t="e">
        <f t="shared" si="236"/>
        <v>#REF!</v>
      </c>
      <c r="BE910" s="34">
        <v>0.04</v>
      </c>
      <c r="BF910" s="34">
        <f t="shared" si="239"/>
        <v>80.64</v>
      </c>
      <c r="BG910" s="34" t="e">
        <f t="shared" si="237"/>
        <v>#REF!</v>
      </c>
      <c r="BH910" t="str">
        <f>IF(AT910="UDARA","U","N")&amp;LEFT($C$4,2)&amp;MID($C$4,4,2)&amp;LEFT(A910,3)&amp;MID(E910,2,2)&amp;VLOOKUP(E910,Acuan_Reference!C:L,10,0)</f>
        <v>N1501JAK71B1</v>
      </c>
      <c r="BI910" t="s">
        <v>84</v>
      </c>
      <c r="BJ910" t="s">
        <v>119</v>
      </c>
      <c r="BK910" t="s">
        <v>86</v>
      </c>
      <c r="BL910" t="s">
        <v>87</v>
      </c>
    </row>
    <row r="911" hidden="1" spans="1:64">
      <c r="A911" t="s">
        <v>96</v>
      </c>
      <c r="B911" t="s">
        <v>75</v>
      </c>
      <c r="C911" t="s">
        <v>76</v>
      </c>
      <c r="D911" t="s">
        <v>141</v>
      </c>
      <c r="E911" t="s">
        <v>189</v>
      </c>
      <c r="F911" t="s">
        <v>190</v>
      </c>
      <c r="G911" t="s">
        <v>80</v>
      </c>
      <c r="H911" t="s">
        <v>81</v>
      </c>
      <c r="I911" s="34">
        <v>9826</v>
      </c>
      <c r="J911" s="35">
        <v>3837</v>
      </c>
      <c r="K911" s="35">
        <v>5460</v>
      </c>
      <c r="L911" s="35">
        <v>2451</v>
      </c>
      <c r="M911" s="35">
        <v>2866</v>
      </c>
      <c r="N911" s="35">
        <v>2961</v>
      </c>
      <c r="O911" s="35">
        <v>4687</v>
      </c>
      <c r="P911" s="35">
        <v>3869</v>
      </c>
      <c r="Q911" s="35">
        <v>4794</v>
      </c>
      <c r="R911" s="35">
        <v>3988</v>
      </c>
      <c r="S911" s="35">
        <v>7344</v>
      </c>
      <c r="T911" s="35">
        <v>2369</v>
      </c>
      <c r="U911" s="35">
        <v>6089</v>
      </c>
      <c r="V911" s="34">
        <v>5267.3333333333</v>
      </c>
      <c r="W911" s="34">
        <f t="shared" si="224"/>
        <v>3760</v>
      </c>
      <c r="X911" s="35">
        <v>1621</v>
      </c>
      <c r="Y911" s="35">
        <v>0</v>
      </c>
      <c r="Z911" s="35">
        <v>0</v>
      </c>
      <c r="AA911" s="34">
        <v>4907</v>
      </c>
      <c r="AB911" s="34">
        <v>0</v>
      </c>
      <c r="AC911" s="34">
        <v>0</v>
      </c>
      <c r="AD911" s="34">
        <v>1296</v>
      </c>
      <c r="AE911" s="34">
        <f t="shared" si="225"/>
        <v>6203</v>
      </c>
      <c r="AF911" s="34">
        <f t="shared" si="226"/>
        <v>1.17763574231111</v>
      </c>
      <c r="AG911" s="34">
        <f t="shared" si="227"/>
        <v>1.30505319148936</v>
      </c>
      <c r="AH911" s="34">
        <v>3456</v>
      </c>
      <c r="AI911" s="34">
        <v>0</v>
      </c>
      <c r="AJ911" s="35">
        <v>175248</v>
      </c>
      <c r="AK911" s="35">
        <v>4321</v>
      </c>
      <c r="AL911" s="35">
        <v>2822</v>
      </c>
      <c r="AM911" s="34">
        <v>1.2</v>
      </c>
      <c r="AN911" s="34">
        <f t="shared" si="228"/>
        <v>4512</v>
      </c>
      <c r="AO911" s="35">
        <v>144</v>
      </c>
      <c r="AP911" s="35">
        <v>144</v>
      </c>
      <c r="AQ911" t="s">
        <v>82</v>
      </c>
      <c r="AR911">
        <v>2</v>
      </c>
      <c r="AS911" s="34">
        <v>0.2</v>
      </c>
      <c r="AT911" t="s">
        <v>83</v>
      </c>
      <c r="AU911" s="35">
        <f t="shared" si="238"/>
        <v>848.25</v>
      </c>
      <c r="AV911" s="35">
        <f t="shared" si="229"/>
        <v>864</v>
      </c>
      <c r="AW911" s="35">
        <f t="shared" si="230"/>
        <v>1.87952127659574</v>
      </c>
      <c r="AX911" s="35">
        <f t="shared" si="231"/>
        <v>1.12898936170213</v>
      </c>
      <c r="AY911" s="35">
        <f t="shared" si="232"/>
        <v>864</v>
      </c>
      <c r="AZ911" s="35">
        <f t="shared" si="233"/>
        <v>864</v>
      </c>
      <c r="BA911" s="27" t="str">
        <f t="shared" si="234"/>
        <v>2</v>
      </c>
      <c r="BB911" s="34">
        <v>8.1e-5</v>
      </c>
      <c r="BC911" s="34">
        <f t="shared" si="235"/>
        <v>0.069984</v>
      </c>
      <c r="BD911" s="34" t="e">
        <f t="shared" si="236"/>
        <v>#REF!</v>
      </c>
      <c r="BE911" s="34">
        <v>0.04</v>
      </c>
      <c r="BF911" s="34">
        <f t="shared" si="239"/>
        <v>34.56</v>
      </c>
      <c r="BG911" s="34" t="e">
        <f t="shared" si="237"/>
        <v>#REF!</v>
      </c>
      <c r="BH911" t="str">
        <f>IF(AT911="UDARA","U","N")&amp;LEFT($C$4,2)&amp;MID($C$4,4,2)&amp;LEFT(A911,3)&amp;MID(E911,2,2)&amp;VLOOKUP(E911,Acuan_Reference!C:L,10,0)</f>
        <v>N1501JBI71B1</v>
      </c>
      <c r="BI911" t="s">
        <v>84</v>
      </c>
      <c r="BJ911" t="s">
        <v>119</v>
      </c>
      <c r="BK911" t="s">
        <v>86</v>
      </c>
      <c r="BL911" t="s">
        <v>87</v>
      </c>
    </row>
    <row r="912" hidden="1" spans="1:64">
      <c r="A912" t="s">
        <v>97</v>
      </c>
      <c r="B912" t="s">
        <v>75</v>
      </c>
      <c r="C912" t="s">
        <v>76</v>
      </c>
      <c r="D912" t="s">
        <v>141</v>
      </c>
      <c r="E912" t="s">
        <v>189</v>
      </c>
      <c r="F912" t="s">
        <v>190</v>
      </c>
      <c r="G912" t="s">
        <v>80</v>
      </c>
      <c r="H912" t="s">
        <v>81</v>
      </c>
      <c r="I912" s="34">
        <v>9826</v>
      </c>
      <c r="J912" s="35">
        <v>4268</v>
      </c>
      <c r="K912" s="35">
        <v>3165</v>
      </c>
      <c r="L912" s="35">
        <v>3499</v>
      </c>
      <c r="M912" s="35">
        <v>3350</v>
      </c>
      <c r="N912" s="35">
        <v>3078</v>
      </c>
      <c r="O912" s="35">
        <v>1670</v>
      </c>
      <c r="P912" s="35">
        <v>4273</v>
      </c>
      <c r="Q912" s="35">
        <v>3897</v>
      </c>
      <c r="R912" s="35">
        <v>4511</v>
      </c>
      <c r="S912" s="35">
        <v>6144</v>
      </c>
      <c r="T912" s="35">
        <v>2762</v>
      </c>
      <c r="U912" s="35">
        <v>7100</v>
      </c>
      <c r="V912" s="34">
        <v>5335.3333333333</v>
      </c>
      <c r="W912" s="34">
        <f t="shared" si="224"/>
        <v>4208.66666666667</v>
      </c>
      <c r="X912" s="35">
        <v>867</v>
      </c>
      <c r="Y912" s="35">
        <v>0</v>
      </c>
      <c r="Z912" s="35">
        <v>0</v>
      </c>
      <c r="AA912" s="34">
        <v>1</v>
      </c>
      <c r="AB912" s="34">
        <v>0</v>
      </c>
      <c r="AC912" s="34">
        <v>0</v>
      </c>
      <c r="AD912" s="34">
        <v>2448</v>
      </c>
      <c r="AE912" s="34">
        <f t="shared" si="225"/>
        <v>2449</v>
      </c>
      <c r="AF912" s="34">
        <f t="shared" si="226"/>
        <v>0.459015369236539</v>
      </c>
      <c r="AG912" s="34">
        <f t="shared" si="227"/>
        <v>0.000237604942182797</v>
      </c>
      <c r="AH912" s="34">
        <v>3456</v>
      </c>
      <c r="AI912" s="34">
        <v>0</v>
      </c>
      <c r="AJ912" s="35">
        <v>175248</v>
      </c>
      <c r="AK912" s="35">
        <v>3899</v>
      </c>
      <c r="AL912" s="35">
        <v>2764</v>
      </c>
      <c r="AM912" s="34">
        <v>0.5</v>
      </c>
      <c r="AN912" s="34">
        <f t="shared" si="228"/>
        <v>2104.33333333333</v>
      </c>
      <c r="AO912" s="35">
        <v>144</v>
      </c>
      <c r="AP912" s="35">
        <v>144</v>
      </c>
      <c r="AQ912" t="s">
        <v>153</v>
      </c>
      <c r="AR912">
        <v>20</v>
      </c>
      <c r="AS912" s="34">
        <v>0.033333333333333</v>
      </c>
      <c r="AT912" t="s">
        <v>83</v>
      </c>
      <c r="AU912" s="35">
        <f t="shared" si="238"/>
        <v>1814.5</v>
      </c>
      <c r="AV912" s="35">
        <f t="shared" si="229"/>
        <v>1872</v>
      </c>
      <c r="AW912" s="35">
        <f t="shared" si="230"/>
        <v>1.02669095517187</v>
      </c>
      <c r="AX912" s="35">
        <f t="shared" si="231"/>
        <v>0.369950894978616</v>
      </c>
      <c r="AY912" s="35">
        <f t="shared" si="232"/>
        <v>1872</v>
      </c>
      <c r="AZ912" s="35">
        <f t="shared" si="233"/>
        <v>1872</v>
      </c>
      <c r="BA912" s="27" t="str">
        <f t="shared" si="234"/>
        <v>2</v>
      </c>
      <c r="BB912" s="34">
        <v>8.1e-5</v>
      </c>
      <c r="BC912" s="34">
        <f t="shared" si="235"/>
        <v>0.151632</v>
      </c>
      <c r="BD912" s="34" t="e">
        <f t="shared" si="236"/>
        <v>#REF!</v>
      </c>
      <c r="BE912" s="34">
        <v>0.04</v>
      </c>
      <c r="BF912" s="34">
        <f t="shared" si="239"/>
        <v>74.88</v>
      </c>
      <c r="BG912" s="34" t="e">
        <f t="shared" si="237"/>
        <v>#REF!</v>
      </c>
      <c r="BH912" t="str">
        <f>IF(AT912="UDARA","U","N")&amp;LEFT($C$4,2)&amp;MID($C$4,4,2)&amp;LEFT(A912,3)&amp;MID(E912,2,2)&amp;VLOOKUP(E912,Acuan_Reference!C:L,10,0)</f>
        <v>N1501JKT71B1</v>
      </c>
      <c r="BI912" t="s">
        <v>84</v>
      </c>
      <c r="BJ912" t="s">
        <v>119</v>
      </c>
      <c r="BK912" t="s">
        <v>86</v>
      </c>
      <c r="BL912" t="s">
        <v>87</v>
      </c>
    </row>
    <row r="913" hidden="1" spans="1:64">
      <c r="A913" t="s">
        <v>98</v>
      </c>
      <c r="B913" t="s">
        <v>75</v>
      </c>
      <c r="C913" t="s">
        <v>76</v>
      </c>
      <c r="D913" t="s">
        <v>141</v>
      </c>
      <c r="E913" t="s">
        <v>189</v>
      </c>
      <c r="F913" t="s">
        <v>190</v>
      </c>
      <c r="G913" t="s">
        <v>80</v>
      </c>
      <c r="H913" t="s">
        <v>81</v>
      </c>
      <c r="I913" s="34">
        <v>9826</v>
      </c>
      <c r="J913" s="35">
        <v>3450</v>
      </c>
      <c r="K913" s="35">
        <v>4438</v>
      </c>
      <c r="L913" s="35">
        <v>3674</v>
      </c>
      <c r="M913" s="35">
        <v>4423</v>
      </c>
      <c r="N913" s="35">
        <v>3206</v>
      </c>
      <c r="O913" s="35">
        <v>4917</v>
      </c>
      <c r="P913" s="35">
        <v>4631</v>
      </c>
      <c r="Q913" s="35">
        <v>3835</v>
      </c>
      <c r="R913" s="35">
        <v>4893</v>
      </c>
      <c r="S913" s="35">
        <v>5232</v>
      </c>
      <c r="T913" s="35">
        <v>3788</v>
      </c>
      <c r="U913" s="35">
        <v>5238</v>
      </c>
      <c r="V913" s="34">
        <v>4752.6666666667</v>
      </c>
      <c r="W913" s="34">
        <f t="shared" si="224"/>
        <v>3964</v>
      </c>
      <c r="X913" s="35">
        <v>1578</v>
      </c>
      <c r="Y913" s="35">
        <v>0</v>
      </c>
      <c r="Z913" s="35">
        <v>0</v>
      </c>
      <c r="AA913" s="34">
        <v>2228</v>
      </c>
      <c r="AB913" s="34">
        <v>0</v>
      </c>
      <c r="AC913" s="34">
        <v>0</v>
      </c>
      <c r="AD913" s="34">
        <v>2160</v>
      </c>
      <c r="AE913" s="34">
        <f t="shared" si="225"/>
        <v>4388</v>
      </c>
      <c r="AF913" s="34">
        <f t="shared" si="226"/>
        <v>0.923271146023279</v>
      </c>
      <c r="AG913" s="34">
        <f t="shared" si="227"/>
        <v>0.562058526740666</v>
      </c>
      <c r="AH913" s="34">
        <v>3456</v>
      </c>
      <c r="AI913" s="34">
        <v>0</v>
      </c>
      <c r="AJ913" s="35">
        <v>175248</v>
      </c>
      <c r="AK913" s="35">
        <v>3741</v>
      </c>
      <c r="AL913" s="35">
        <v>2866</v>
      </c>
      <c r="AM913" s="34">
        <v>0.9</v>
      </c>
      <c r="AN913" s="34">
        <f t="shared" si="228"/>
        <v>3567.6</v>
      </c>
      <c r="AO913" s="35">
        <v>144</v>
      </c>
      <c r="AP913" s="35">
        <v>144</v>
      </c>
      <c r="AQ913" t="s">
        <v>153</v>
      </c>
      <c r="AR913">
        <v>4</v>
      </c>
      <c r="AS913" s="34">
        <v>0.1</v>
      </c>
      <c r="AT913" t="s">
        <v>83</v>
      </c>
      <c r="AU913" s="35">
        <f t="shared" si="238"/>
        <v>1534.2</v>
      </c>
      <c r="AV913" s="35">
        <f t="shared" si="229"/>
        <v>1584</v>
      </c>
      <c r="AW913" s="35">
        <f t="shared" si="230"/>
        <v>1.50655903128153</v>
      </c>
      <c r="AX913" s="35">
        <f t="shared" si="231"/>
        <v>0.783551967709385</v>
      </c>
      <c r="AY913" s="35">
        <f t="shared" si="232"/>
        <v>1584</v>
      </c>
      <c r="AZ913" s="35">
        <f t="shared" si="233"/>
        <v>1584</v>
      </c>
      <c r="BA913" s="27" t="str">
        <f t="shared" si="234"/>
        <v>3</v>
      </c>
      <c r="BB913" s="34">
        <v>8.1e-5</v>
      </c>
      <c r="BC913" s="34">
        <f t="shared" si="235"/>
        <v>0.128304</v>
      </c>
      <c r="BD913" s="34" t="e">
        <f t="shared" si="236"/>
        <v>#REF!</v>
      </c>
      <c r="BE913" s="34">
        <v>0.04</v>
      </c>
      <c r="BF913" s="34">
        <f t="shared" si="239"/>
        <v>63.36</v>
      </c>
      <c r="BG913" s="34" t="e">
        <f t="shared" si="237"/>
        <v>#REF!</v>
      </c>
      <c r="BH913" t="str">
        <f>IF(AT913="UDARA","U","N")&amp;LEFT($C$4,2)&amp;MID($C$4,4,2)&amp;LEFT(A913,3)&amp;MID(E913,2,2)&amp;VLOOKUP(E913,Acuan_Reference!C:L,10,0)</f>
        <v>N1501JMR71B1</v>
      </c>
      <c r="BI913" t="s">
        <v>84</v>
      </c>
      <c r="BJ913" t="s">
        <v>119</v>
      </c>
      <c r="BK913" t="s">
        <v>86</v>
      </c>
      <c r="BL913" t="s">
        <v>87</v>
      </c>
    </row>
    <row r="914" hidden="1" spans="1:64">
      <c r="A914" t="s">
        <v>99</v>
      </c>
      <c r="B914" t="s">
        <v>75</v>
      </c>
      <c r="C914" t="s">
        <v>76</v>
      </c>
      <c r="D914" t="s">
        <v>141</v>
      </c>
      <c r="E914" t="s">
        <v>189</v>
      </c>
      <c r="F914" t="s">
        <v>190</v>
      </c>
      <c r="G914" t="s">
        <v>80</v>
      </c>
      <c r="H914" t="s">
        <v>81</v>
      </c>
      <c r="I914" s="34">
        <v>9826</v>
      </c>
      <c r="J914" s="35">
        <v>8564</v>
      </c>
      <c r="K914" s="35">
        <v>11290</v>
      </c>
      <c r="L914" s="35">
        <v>8051</v>
      </c>
      <c r="M914" s="35">
        <v>7903</v>
      </c>
      <c r="N914" s="35">
        <v>9759</v>
      </c>
      <c r="O914" s="35">
        <v>9529</v>
      </c>
      <c r="P914" s="35">
        <v>6562</v>
      </c>
      <c r="Q914" s="35">
        <v>10179</v>
      </c>
      <c r="R914" s="35">
        <v>9796</v>
      </c>
      <c r="S914" s="35">
        <v>12978</v>
      </c>
      <c r="T914" s="35">
        <v>4375</v>
      </c>
      <c r="U914" s="35">
        <v>12385</v>
      </c>
      <c r="V914" s="34">
        <v>9912.6666666667</v>
      </c>
      <c r="W914" s="34">
        <f t="shared" si="224"/>
        <v>7450.66666666667</v>
      </c>
      <c r="X914" s="35">
        <v>2997</v>
      </c>
      <c r="Y914" s="35">
        <v>0</v>
      </c>
      <c r="Z914" s="35">
        <v>0</v>
      </c>
      <c r="AA914" s="34">
        <v>7581</v>
      </c>
      <c r="AB914" s="34">
        <v>0</v>
      </c>
      <c r="AC914" s="34">
        <v>0</v>
      </c>
      <c r="AD914" s="34">
        <v>3168</v>
      </c>
      <c r="AE914" s="34">
        <f t="shared" si="225"/>
        <v>10749</v>
      </c>
      <c r="AF914" s="34">
        <f t="shared" si="226"/>
        <v>1.08437016611742</v>
      </c>
      <c r="AG914" s="34">
        <f t="shared" si="227"/>
        <v>1.01749284180387</v>
      </c>
      <c r="AH914" s="34">
        <v>3456</v>
      </c>
      <c r="AI914" s="34">
        <v>0</v>
      </c>
      <c r="AJ914" s="35">
        <v>175248</v>
      </c>
      <c r="AK914" s="35">
        <v>8829</v>
      </c>
      <c r="AL914" s="35">
        <v>5592</v>
      </c>
      <c r="AM914" s="34">
        <v>1.1</v>
      </c>
      <c r="AN914" s="34">
        <f t="shared" si="228"/>
        <v>8195.73333333333</v>
      </c>
      <c r="AO914" s="35">
        <v>144</v>
      </c>
      <c r="AP914" s="35">
        <v>144</v>
      </c>
      <c r="AQ914" t="s">
        <v>153</v>
      </c>
      <c r="AR914">
        <v>4</v>
      </c>
      <c r="AS914" s="34">
        <v>0.33333333333333</v>
      </c>
      <c r="AT914" t="s">
        <v>83</v>
      </c>
      <c r="AU914" s="35">
        <f t="shared" si="238"/>
        <v>2279.05</v>
      </c>
      <c r="AV914" s="35">
        <f t="shared" si="229"/>
        <v>2304</v>
      </c>
      <c r="AW914" s="35">
        <f t="shared" si="230"/>
        <v>1.75192376521117</v>
      </c>
      <c r="AX914" s="35">
        <f t="shared" si="231"/>
        <v>1.00138690050107</v>
      </c>
      <c r="AY914" s="35">
        <f t="shared" si="232"/>
        <v>2304</v>
      </c>
      <c r="AZ914" s="35">
        <f t="shared" si="233"/>
        <v>2304</v>
      </c>
      <c r="BA914" s="27" t="str">
        <f t="shared" si="234"/>
        <v>2</v>
      </c>
      <c r="BB914" s="34">
        <v>8.1e-5</v>
      </c>
      <c r="BC914" s="34">
        <f t="shared" si="235"/>
        <v>0.186624</v>
      </c>
      <c r="BD914" s="34" t="e">
        <f t="shared" si="236"/>
        <v>#REF!</v>
      </c>
      <c r="BE914" s="34">
        <v>0.04</v>
      </c>
      <c r="BF914" s="34">
        <f t="shared" si="239"/>
        <v>92.16</v>
      </c>
      <c r="BG914" s="34" t="e">
        <f t="shared" si="237"/>
        <v>#REF!</v>
      </c>
      <c r="BH914" t="str">
        <f>IF(AT914="UDARA","U","N")&amp;LEFT($C$4,2)&amp;MID($C$4,4,2)&amp;LEFT(A914,3)&amp;MID(E914,2,2)&amp;VLOOKUP(E914,Acuan_Reference!C:L,10,0)</f>
        <v>N1501MDN71B1</v>
      </c>
      <c r="BI914" t="s">
        <v>84</v>
      </c>
      <c r="BJ914" t="s">
        <v>119</v>
      </c>
      <c r="BK914" t="s">
        <v>86</v>
      </c>
      <c r="BL914" t="s">
        <v>87</v>
      </c>
    </row>
    <row r="915" hidden="1" spans="1:64">
      <c r="A915" t="s">
        <v>100</v>
      </c>
      <c r="B915" t="s">
        <v>75</v>
      </c>
      <c r="C915" t="s">
        <v>76</v>
      </c>
      <c r="D915" t="s">
        <v>141</v>
      </c>
      <c r="E915" t="s">
        <v>189</v>
      </c>
      <c r="F915" t="s">
        <v>190</v>
      </c>
      <c r="G915" t="s">
        <v>80</v>
      </c>
      <c r="H915" t="s">
        <v>81</v>
      </c>
      <c r="I915" s="34">
        <v>9826</v>
      </c>
      <c r="J915" s="35">
        <v>3501</v>
      </c>
      <c r="K915" s="35">
        <v>3754</v>
      </c>
      <c r="L915" s="35">
        <v>3966</v>
      </c>
      <c r="M915" s="35">
        <v>3889</v>
      </c>
      <c r="N915" s="35">
        <v>2888</v>
      </c>
      <c r="O915" s="35">
        <v>3767</v>
      </c>
      <c r="P915" s="35">
        <v>4147</v>
      </c>
      <c r="Q915" s="35">
        <v>5238</v>
      </c>
      <c r="R915" s="35">
        <v>4415</v>
      </c>
      <c r="S915" s="35">
        <v>3812</v>
      </c>
      <c r="T915" s="35">
        <v>3582</v>
      </c>
      <c r="U915" s="35">
        <v>3698</v>
      </c>
      <c r="V915" s="34">
        <v>3697.3333333333</v>
      </c>
      <c r="W915" s="34">
        <f t="shared" si="224"/>
        <v>3237.66666666667</v>
      </c>
      <c r="X915" s="35">
        <v>2030</v>
      </c>
      <c r="Y915" s="35">
        <v>0</v>
      </c>
      <c r="Z915" s="35">
        <v>0</v>
      </c>
      <c r="AA915" s="34">
        <v>6067</v>
      </c>
      <c r="AB915" s="34">
        <v>0</v>
      </c>
      <c r="AC915" s="34">
        <v>0</v>
      </c>
      <c r="AD915" s="34">
        <v>0</v>
      </c>
      <c r="AE915" s="34">
        <f t="shared" si="225"/>
        <v>6067</v>
      </c>
      <c r="AF915" s="34">
        <f t="shared" si="226"/>
        <v>1.64091236927517</v>
      </c>
      <c r="AG915" s="34">
        <f t="shared" si="227"/>
        <v>1.8738803665191</v>
      </c>
      <c r="AH915" s="34">
        <v>3456</v>
      </c>
      <c r="AI915" s="34">
        <v>0</v>
      </c>
      <c r="AJ915" s="35">
        <v>175248</v>
      </c>
      <c r="AK915" s="35">
        <v>3608</v>
      </c>
      <c r="AL915" s="35">
        <v>2433</v>
      </c>
      <c r="AM915" s="34">
        <v>1.5</v>
      </c>
      <c r="AN915" s="34">
        <f t="shared" si="228"/>
        <v>4856.5</v>
      </c>
      <c r="AO915" s="35">
        <v>144</v>
      </c>
      <c r="AP915" s="35">
        <v>144</v>
      </c>
      <c r="AQ915" t="s">
        <v>82</v>
      </c>
      <c r="AR915">
        <v>2</v>
      </c>
      <c r="AS915" s="34">
        <v>0.76666666666667</v>
      </c>
      <c r="AT915" t="s">
        <v>83</v>
      </c>
      <c r="AU915" s="35">
        <f t="shared" si="238"/>
        <v>916.875</v>
      </c>
      <c r="AV915" s="35">
        <f t="shared" si="229"/>
        <v>1008</v>
      </c>
      <c r="AW915" s="35">
        <f t="shared" si="230"/>
        <v>2.18521569031195</v>
      </c>
      <c r="AX915" s="35">
        <f t="shared" si="231"/>
        <v>1.43374858437146</v>
      </c>
      <c r="AY915" s="35">
        <f t="shared" si="232"/>
        <v>1008</v>
      </c>
      <c r="AZ915" s="35">
        <f t="shared" si="233"/>
        <v>1008</v>
      </c>
      <c r="BA915" s="27" t="str">
        <f t="shared" si="234"/>
        <v>3</v>
      </c>
      <c r="BB915" s="34">
        <v>8.1e-5</v>
      </c>
      <c r="BC915" s="34">
        <f t="shared" si="235"/>
        <v>0.081648</v>
      </c>
      <c r="BD915" s="34" t="e">
        <f t="shared" si="236"/>
        <v>#REF!</v>
      </c>
      <c r="BE915" s="34">
        <v>0.04</v>
      </c>
      <c r="BF915" s="34">
        <f t="shared" si="239"/>
        <v>40.32</v>
      </c>
      <c r="BG915" s="34" t="e">
        <f t="shared" si="237"/>
        <v>#REF!</v>
      </c>
      <c r="BH915" t="str">
        <f>IF(AT915="UDARA","U","N")&amp;LEFT($C$4,2)&amp;MID($C$4,4,2)&amp;LEFT(A915,3)&amp;MID(E915,2,2)&amp;VLOOKUP(E915,Acuan_Reference!C:L,10,0)</f>
        <v>N1501MDO71B1</v>
      </c>
      <c r="BI915" t="s">
        <v>84</v>
      </c>
      <c r="BJ915" t="s">
        <v>119</v>
      </c>
      <c r="BK915" t="s">
        <v>86</v>
      </c>
      <c r="BL915" t="s">
        <v>87</v>
      </c>
    </row>
    <row r="916" hidden="1" spans="1:64">
      <c r="A916" t="s">
        <v>101</v>
      </c>
      <c r="B916" t="s">
        <v>75</v>
      </c>
      <c r="C916" t="s">
        <v>76</v>
      </c>
      <c r="D916" t="s">
        <v>141</v>
      </c>
      <c r="E916" t="s">
        <v>189</v>
      </c>
      <c r="F916" t="s">
        <v>190</v>
      </c>
      <c r="G916" t="s">
        <v>80</v>
      </c>
      <c r="H916" t="s">
        <v>81</v>
      </c>
      <c r="I916" s="34">
        <v>9826</v>
      </c>
      <c r="J916" s="35">
        <v>10641</v>
      </c>
      <c r="K916" s="35">
        <v>15326</v>
      </c>
      <c r="L916" s="35">
        <v>11231</v>
      </c>
      <c r="M916" s="35">
        <v>12146</v>
      </c>
      <c r="N916" s="35">
        <v>13097</v>
      </c>
      <c r="O916" s="35">
        <v>17980</v>
      </c>
      <c r="P916" s="35">
        <v>16223</v>
      </c>
      <c r="Q916" s="35">
        <v>12887</v>
      </c>
      <c r="R916" s="35">
        <v>15039</v>
      </c>
      <c r="S916" s="35">
        <v>20101</v>
      </c>
      <c r="T916" s="35">
        <v>9848</v>
      </c>
      <c r="U916" s="35">
        <v>12486</v>
      </c>
      <c r="V916" s="34">
        <v>14145</v>
      </c>
      <c r="W916" s="34">
        <f t="shared" si="224"/>
        <v>10533.3333333333</v>
      </c>
      <c r="X916" s="35">
        <v>2383</v>
      </c>
      <c r="Y916" s="35">
        <v>0</v>
      </c>
      <c r="Z916" s="35">
        <v>0</v>
      </c>
      <c r="AA916" s="34">
        <v>18241</v>
      </c>
      <c r="AB916" s="34">
        <v>0</v>
      </c>
      <c r="AC916" s="34">
        <v>1728</v>
      </c>
      <c r="AD916" s="34">
        <v>1440</v>
      </c>
      <c r="AE916" s="34">
        <f t="shared" si="225"/>
        <v>21409</v>
      </c>
      <c r="AF916" s="34">
        <f t="shared" si="226"/>
        <v>1.51353835277483</v>
      </c>
      <c r="AG916" s="34">
        <f t="shared" si="227"/>
        <v>1.89579113924051</v>
      </c>
      <c r="AH916" s="34">
        <v>3456</v>
      </c>
      <c r="AI916" s="34">
        <v>0</v>
      </c>
      <c r="AJ916" s="35">
        <v>175248</v>
      </c>
      <c r="AK916" s="35">
        <v>12868</v>
      </c>
      <c r="AL916" s="35">
        <v>9266</v>
      </c>
      <c r="AM916" s="34">
        <v>1.3</v>
      </c>
      <c r="AN916" s="34">
        <f t="shared" si="228"/>
        <v>13693.3333333333</v>
      </c>
      <c r="AO916" s="35">
        <v>144</v>
      </c>
      <c r="AP916" s="35">
        <v>144</v>
      </c>
      <c r="AQ916" t="s">
        <v>82</v>
      </c>
      <c r="AR916">
        <v>4</v>
      </c>
      <c r="AS916" s="34">
        <v>0.5</v>
      </c>
      <c r="AT916" t="s">
        <v>83</v>
      </c>
      <c r="AU916" s="35">
        <f t="shared" si="238"/>
        <v>1162.75</v>
      </c>
      <c r="AV916" s="35">
        <f t="shared" si="229"/>
        <v>1296</v>
      </c>
      <c r="AW916" s="35">
        <f t="shared" si="230"/>
        <v>2.15553797468354</v>
      </c>
      <c r="AX916" s="35">
        <f t="shared" si="231"/>
        <v>1.27585443037975</v>
      </c>
      <c r="AY916" s="35">
        <f t="shared" si="232"/>
        <v>1296</v>
      </c>
      <c r="AZ916" s="35">
        <f t="shared" si="233"/>
        <v>1296</v>
      </c>
      <c r="BA916" s="27" t="str">
        <f t="shared" si="234"/>
        <v>3</v>
      </c>
      <c r="BB916" s="34">
        <v>8.1e-5</v>
      </c>
      <c r="BC916" s="34">
        <f t="shared" si="235"/>
        <v>0.104976</v>
      </c>
      <c r="BD916" s="34" t="e">
        <f t="shared" si="236"/>
        <v>#REF!</v>
      </c>
      <c r="BE916" s="34">
        <v>0.04</v>
      </c>
      <c r="BF916" s="34">
        <f t="shared" si="239"/>
        <v>51.84</v>
      </c>
      <c r="BG916" s="34" t="e">
        <f t="shared" si="237"/>
        <v>#REF!</v>
      </c>
      <c r="BH916" t="str">
        <f>IF(AT916="UDARA","U","N")&amp;LEFT($C$4,2)&amp;MID($C$4,4,2)&amp;LEFT(A916,3)&amp;MID(E916,2,2)&amp;VLOOKUP(E916,Acuan_Reference!C:L,10,0)</f>
        <v>N1501MKS71B1</v>
      </c>
      <c r="BI916" t="s">
        <v>84</v>
      </c>
      <c r="BJ916" t="s">
        <v>119</v>
      </c>
      <c r="BK916" t="s">
        <v>86</v>
      </c>
      <c r="BL916" t="s">
        <v>87</v>
      </c>
    </row>
    <row r="917" hidden="1" spans="1:64">
      <c r="A917" t="s">
        <v>102</v>
      </c>
      <c r="B917" t="s">
        <v>75</v>
      </c>
      <c r="C917" t="s">
        <v>76</v>
      </c>
      <c r="D917" t="s">
        <v>141</v>
      </c>
      <c r="E917" t="s">
        <v>189</v>
      </c>
      <c r="F917" t="s">
        <v>190</v>
      </c>
      <c r="G917" t="s">
        <v>80</v>
      </c>
      <c r="H917" t="s">
        <v>81</v>
      </c>
      <c r="I917" s="34">
        <v>9826</v>
      </c>
      <c r="J917" s="35">
        <v>6208</v>
      </c>
      <c r="K917" s="35">
        <v>6846</v>
      </c>
      <c r="L917" s="35">
        <v>4925</v>
      </c>
      <c r="M917" s="35">
        <v>5812</v>
      </c>
      <c r="N917" s="35">
        <v>5959</v>
      </c>
      <c r="O917" s="35">
        <v>7515</v>
      </c>
      <c r="P917" s="35">
        <v>8023</v>
      </c>
      <c r="Q917" s="35">
        <v>5298</v>
      </c>
      <c r="R917" s="35">
        <v>6570</v>
      </c>
      <c r="S917" s="35">
        <v>7464</v>
      </c>
      <c r="T917" s="35">
        <v>3022</v>
      </c>
      <c r="U917" s="35">
        <v>7337</v>
      </c>
      <c r="V917" s="34">
        <v>5941</v>
      </c>
      <c r="W917" s="34">
        <f t="shared" si="224"/>
        <v>4624</v>
      </c>
      <c r="X917" s="35">
        <v>2087</v>
      </c>
      <c r="Y917" s="35">
        <v>0</v>
      </c>
      <c r="Z917" s="35">
        <v>0</v>
      </c>
      <c r="AA917" s="34">
        <v>4494</v>
      </c>
      <c r="AB917" s="34">
        <v>0</v>
      </c>
      <c r="AC917" s="34">
        <v>1296</v>
      </c>
      <c r="AD917" s="34">
        <v>0</v>
      </c>
      <c r="AE917" s="34">
        <f t="shared" si="225"/>
        <v>5790</v>
      </c>
      <c r="AF917" s="34">
        <f t="shared" si="226"/>
        <v>0.97458340346743</v>
      </c>
      <c r="AG917" s="34">
        <f t="shared" si="227"/>
        <v>1.25216262975779</v>
      </c>
      <c r="AH917" s="34">
        <v>3456</v>
      </c>
      <c r="AI917" s="34">
        <v>0</v>
      </c>
      <c r="AJ917" s="35">
        <v>175248</v>
      </c>
      <c r="AK917" s="35">
        <v>5180</v>
      </c>
      <c r="AL917" s="35">
        <v>3513</v>
      </c>
      <c r="AM917" s="34">
        <v>0.8</v>
      </c>
      <c r="AN917" s="34">
        <f t="shared" si="228"/>
        <v>3699.2</v>
      </c>
      <c r="AO917" s="35">
        <v>144</v>
      </c>
      <c r="AP917" s="35">
        <v>144</v>
      </c>
      <c r="AQ917" t="s">
        <v>153</v>
      </c>
      <c r="AR917">
        <v>8</v>
      </c>
      <c r="AS917" s="34">
        <v>0.1</v>
      </c>
      <c r="AT917" t="s">
        <v>83</v>
      </c>
      <c r="AU917" s="35">
        <f t="shared" si="238"/>
        <v>1066.65</v>
      </c>
      <c r="AV917" s="35">
        <f t="shared" si="229"/>
        <v>1152</v>
      </c>
      <c r="AW917" s="35">
        <f t="shared" si="230"/>
        <v>1.50129757785467</v>
      </c>
      <c r="AX917" s="35">
        <f t="shared" si="231"/>
        <v>0.741565743944637</v>
      </c>
      <c r="AY917" s="35">
        <f t="shared" si="232"/>
        <v>1152</v>
      </c>
      <c r="AZ917" s="35">
        <f t="shared" si="233"/>
        <v>1152</v>
      </c>
      <c r="BA917" s="27" t="str">
        <f t="shared" si="234"/>
        <v>3</v>
      </c>
      <c r="BB917" s="34">
        <v>8.1e-5</v>
      </c>
      <c r="BC917" s="34">
        <f t="shared" si="235"/>
        <v>0.093312</v>
      </c>
      <c r="BD917" s="34" t="e">
        <f t="shared" si="236"/>
        <v>#REF!</v>
      </c>
      <c r="BE917" s="34">
        <v>0.04</v>
      </c>
      <c r="BF917" s="34">
        <f t="shared" si="239"/>
        <v>46.08</v>
      </c>
      <c r="BG917" s="34" t="e">
        <f t="shared" si="237"/>
        <v>#REF!</v>
      </c>
      <c r="BH917" t="str">
        <f>IF(AT917="UDARA","U","N")&amp;LEFT($C$4,2)&amp;MID($C$4,4,2)&amp;LEFT(A917,3)&amp;MID(E917,2,2)&amp;VLOOKUP(E917,Acuan_Reference!C:L,10,0)</f>
        <v>N1501MLG71B1</v>
      </c>
      <c r="BI917" t="s">
        <v>84</v>
      </c>
      <c r="BJ917" t="s">
        <v>119</v>
      </c>
      <c r="BK917" t="s">
        <v>86</v>
      </c>
      <c r="BL917" t="s">
        <v>87</v>
      </c>
    </row>
    <row r="918" hidden="1" spans="1:64">
      <c r="A918" t="s">
        <v>103</v>
      </c>
      <c r="B918" t="s">
        <v>75</v>
      </c>
      <c r="C918" t="s">
        <v>76</v>
      </c>
      <c r="D918" t="s">
        <v>141</v>
      </c>
      <c r="E918" t="s">
        <v>189</v>
      </c>
      <c r="F918" t="s">
        <v>190</v>
      </c>
      <c r="G918" t="s">
        <v>80</v>
      </c>
      <c r="H918" t="s">
        <v>81</v>
      </c>
      <c r="I918" s="34">
        <v>9826</v>
      </c>
      <c r="J918" s="35">
        <v>1969</v>
      </c>
      <c r="K918" s="35">
        <v>7539</v>
      </c>
      <c r="L918" s="35">
        <v>1612</v>
      </c>
      <c r="M918" s="35">
        <v>2731</v>
      </c>
      <c r="N918" s="35">
        <v>3007</v>
      </c>
      <c r="O918" s="35">
        <v>5105</v>
      </c>
      <c r="P918" s="35">
        <v>3592</v>
      </c>
      <c r="Q918" s="35">
        <v>4901</v>
      </c>
      <c r="R918" s="35">
        <v>4630</v>
      </c>
      <c r="S918" s="35">
        <v>9336</v>
      </c>
      <c r="T918" s="35">
        <v>2430</v>
      </c>
      <c r="U918" s="35">
        <v>5620</v>
      </c>
      <c r="V918" s="34">
        <v>5795.3333333333</v>
      </c>
      <c r="W918" s="34">
        <f t="shared" si="224"/>
        <v>3809</v>
      </c>
      <c r="X918" s="35">
        <v>1783</v>
      </c>
      <c r="Y918" s="35">
        <v>0</v>
      </c>
      <c r="Z918" s="35">
        <v>0</v>
      </c>
      <c r="AA918" s="34">
        <v>6890</v>
      </c>
      <c r="AB918" s="34">
        <v>0</v>
      </c>
      <c r="AC918" s="34">
        <v>1440</v>
      </c>
      <c r="AD918" s="34">
        <v>0</v>
      </c>
      <c r="AE918" s="34">
        <f t="shared" si="225"/>
        <v>8330</v>
      </c>
      <c r="AF918" s="34">
        <f t="shared" si="226"/>
        <v>1.43736339583574</v>
      </c>
      <c r="AG918" s="34">
        <f t="shared" si="227"/>
        <v>2.18692570228406</v>
      </c>
      <c r="AH918" s="34">
        <v>3456</v>
      </c>
      <c r="AI918" s="34">
        <v>0</v>
      </c>
      <c r="AJ918" s="35">
        <v>175248</v>
      </c>
      <c r="AK918" s="35">
        <v>5055</v>
      </c>
      <c r="AL918" s="35">
        <v>3377</v>
      </c>
      <c r="AM918" s="34">
        <v>1.3</v>
      </c>
      <c r="AN918" s="34">
        <f t="shared" si="228"/>
        <v>4951.7</v>
      </c>
      <c r="AO918" s="35">
        <v>144</v>
      </c>
      <c r="AP918" s="35">
        <v>144</v>
      </c>
      <c r="AQ918" t="s">
        <v>82</v>
      </c>
      <c r="AR918">
        <v>2</v>
      </c>
      <c r="AS918" s="34">
        <v>0.36666666666667</v>
      </c>
      <c r="AT918" t="s">
        <v>83</v>
      </c>
      <c r="AU918" s="35">
        <f t="shared" si="238"/>
        <v>0</v>
      </c>
      <c r="AV918" s="35">
        <f t="shared" si="229"/>
        <v>0</v>
      </c>
      <c r="AW918" s="35">
        <f t="shared" si="230"/>
        <v>2.18692570228406</v>
      </c>
      <c r="AX918" s="35">
        <f t="shared" si="231"/>
        <v>1.30034129692833</v>
      </c>
      <c r="AY918" s="35">
        <f t="shared" si="232"/>
        <v>0</v>
      </c>
      <c r="AZ918" s="35">
        <f t="shared" si="233"/>
        <v>0</v>
      </c>
      <c r="BA918" s="27" t="str">
        <f t="shared" si="234"/>
        <v>3</v>
      </c>
      <c r="BB918" s="34">
        <v>8.1e-5</v>
      </c>
      <c r="BC918" s="34">
        <f t="shared" si="235"/>
        <v>0</v>
      </c>
      <c r="BD918" s="34" t="e">
        <f t="shared" si="236"/>
        <v>#REF!</v>
      </c>
      <c r="BE918" s="34">
        <v>0.04</v>
      </c>
      <c r="BF918" s="34">
        <f t="shared" si="239"/>
        <v>0</v>
      </c>
      <c r="BG918" s="34" t="e">
        <f t="shared" si="237"/>
        <v>#REF!</v>
      </c>
      <c r="BH918" t="str">
        <f>IF(AT918="UDARA","U","N")&amp;LEFT($C$4,2)&amp;MID($C$4,4,2)&amp;LEFT(A918,3)&amp;MID(E918,2,2)&amp;VLOOKUP(E918,Acuan_Reference!C:L,10,0)</f>
        <v>N1501NAD71B1</v>
      </c>
      <c r="BI918" t="s">
        <v>84</v>
      </c>
      <c r="BJ918" t="s">
        <v>119</v>
      </c>
      <c r="BK918" t="s">
        <v>86</v>
      </c>
      <c r="BL918" t="s">
        <v>87</v>
      </c>
    </row>
    <row r="919" hidden="1" spans="1:64">
      <c r="A919" t="s">
        <v>104</v>
      </c>
      <c r="B919" t="s">
        <v>75</v>
      </c>
      <c r="C919" t="s">
        <v>76</v>
      </c>
      <c r="D919" t="s">
        <v>141</v>
      </c>
      <c r="E919" t="s">
        <v>189</v>
      </c>
      <c r="F919" t="s">
        <v>190</v>
      </c>
      <c r="G919" t="s">
        <v>80</v>
      </c>
      <c r="H919" t="s">
        <v>81</v>
      </c>
      <c r="I919" s="34">
        <v>9826</v>
      </c>
      <c r="J919" s="35">
        <v>1752</v>
      </c>
      <c r="K919" s="35">
        <v>5315</v>
      </c>
      <c r="L919" s="35">
        <v>1180</v>
      </c>
      <c r="M919" s="35">
        <v>1799</v>
      </c>
      <c r="N919" s="35">
        <v>1970</v>
      </c>
      <c r="O919" s="35">
        <v>2808</v>
      </c>
      <c r="P919" s="35">
        <v>2307</v>
      </c>
      <c r="Q919" s="35">
        <v>3851</v>
      </c>
      <c r="R919" s="35">
        <v>2210</v>
      </c>
      <c r="S919" s="35">
        <v>7088</v>
      </c>
      <c r="T919" s="35">
        <v>1978</v>
      </c>
      <c r="U919" s="35">
        <v>3908</v>
      </c>
      <c r="V919" s="34">
        <v>4324.6666666667</v>
      </c>
      <c r="W919" s="34">
        <f t="shared" si="224"/>
        <v>2736.33333333333</v>
      </c>
      <c r="X919" s="35">
        <v>887</v>
      </c>
      <c r="Y919" s="35">
        <v>0</v>
      </c>
      <c r="Z919" s="35">
        <v>0</v>
      </c>
      <c r="AA919" s="34">
        <v>4130</v>
      </c>
      <c r="AB919" s="34">
        <v>0</v>
      </c>
      <c r="AC919" s="34">
        <v>0</v>
      </c>
      <c r="AD919" s="34">
        <v>0</v>
      </c>
      <c r="AE919" s="34">
        <f t="shared" si="225"/>
        <v>4130</v>
      </c>
      <c r="AF919" s="34">
        <f t="shared" si="226"/>
        <v>0.954986896870657</v>
      </c>
      <c r="AG919" s="34">
        <f t="shared" si="227"/>
        <v>1.50931904007796</v>
      </c>
      <c r="AH919" s="34">
        <v>3456</v>
      </c>
      <c r="AI919" s="34">
        <v>0</v>
      </c>
      <c r="AJ919" s="35">
        <v>175248</v>
      </c>
      <c r="AK919" s="35">
        <v>3524</v>
      </c>
      <c r="AL919" s="35">
        <v>2323</v>
      </c>
      <c r="AM919" s="34">
        <v>1</v>
      </c>
      <c r="AN919" s="34">
        <f t="shared" si="228"/>
        <v>2736.33333333333</v>
      </c>
      <c r="AO919" s="35">
        <v>144</v>
      </c>
      <c r="AP919" s="35">
        <v>144</v>
      </c>
      <c r="AQ919" t="s">
        <v>82</v>
      </c>
      <c r="AR919">
        <v>4</v>
      </c>
      <c r="AS919" s="34">
        <v>0.26666666666667</v>
      </c>
      <c r="AT919" t="s">
        <v>83</v>
      </c>
      <c r="AU919" s="35">
        <f t="shared" si="238"/>
        <v>697</v>
      </c>
      <c r="AV919" s="35">
        <f t="shared" si="229"/>
        <v>720</v>
      </c>
      <c r="AW919" s="35">
        <f t="shared" si="230"/>
        <v>1.77244487757339</v>
      </c>
      <c r="AX919" s="35">
        <f t="shared" si="231"/>
        <v>0.92349859909855</v>
      </c>
      <c r="AY919" s="35">
        <f t="shared" si="232"/>
        <v>720</v>
      </c>
      <c r="AZ919" s="35">
        <f t="shared" si="233"/>
        <v>720</v>
      </c>
      <c r="BA919" s="27" t="str">
        <f t="shared" si="234"/>
        <v>2</v>
      </c>
      <c r="BB919" s="34">
        <v>8.1e-5</v>
      </c>
      <c r="BC919" s="34">
        <f t="shared" si="235"/>
        <v>0.05832</v>
      </c>
      <c r="BD919" s="34" t="e">
        <f t="shared" si="236"/>
        <v>#REF!</v>
      </c>
      <c r="BE919" s="34">
        <v>0.04</v>
      </c>
      <c r="BF919" s="34">
        <f t="shared" si="239"/>
        <v>28.8</v>
      </c>
      <c r="BG919" s="34" t="e">
        <f t="shared" si="237"/>
        <v>#REF!</v>
      </c>
      <c r="BH919" t="str">
        <f>IF(AT919="UDARA","U","N")&amp;LEFT($C$4,2)&amp;MID($C$4,4,2)&amp;LEFT(A919,3)&amp;MID(E919,2,2)&amp;VLOOKUP(E919,Acuan_Reference!C:L,10,0)</f>
        <v>N1501PDG71B1</v>
      </c>
      <c r="BI919" t="s">
        <v>84</v>
      </c>
      <c r="BJ919" t="s">
        <v>119</v>
      </c>
      <c r="BK919" t="s">
        <v>86</v>
      </c>
      <c r="BL919" t="s">
        <v>87</v>
      </c>
    </row>
    <row r="920" hidden="1" spans="1:64">
      <c r="A920" t="s">
        <v>105</v>
      </c>
      <c r="B920" t="s">
        <v>75</v>
      </c>
      <c r="C920" t="s">
        <v>76</v>
      </c>
      <c r="D920" t="s">
        <v>141</v>
      </c>
      <c r="E920" t="s">
        <v>189</v>
      </c>
      <c r="F920" t="s">
        <v>190</v>
      </c>
      <c r="G920" t="s">
        <v>80</v>
      </c>
      <c r="H920" t="s">
        <v>81</v>
      </c>
      <c r="I920" s="34">
        <v>9826</v>
      </c>
      <c r="J920" s="35">
        <v>6580</v>
      </c>
      <c r="K920" s="35">
        <v>12836</v>
      </c>
      <c r="L920" s="35">
        <v>5698</v>
      </c>
      <c r="M920" s="35">
        <v>7377</v>
      </c>
      <c r="N920" s="35">
        <v>6504</v>
      </c>
      <c r="O920" s="35">
        <v>9499</v>
      </c>
      <c r="P920" s="35">
        <v>7106</v>
      </c>
      <c r="Q920" s="35">
        <v>10388</v>
      </c>
      <c r="R920" s="35">
        <v>7597</v>
      </c>
      <c r="S920" s="35">
        <v>9427</v>
      </c>
      <c r="T920" s="35">
        <v>5955</v>
      </c>
      <c r="U920" s="35">
        <v>7204</v>
      </c>
      <c r="V920" s="34">
        <v>7528.6666666667</v>
      </c>
      <c r="W920" s="34">
        <f t="shared" si="224"/>
        <v>5964</v>
      </c>
      <c r="X920" s="35">
        <v>2891</v>
      </c>
      <c r="Y920" s="35">
        <v>0</v>
      </c>
      <c r="Z920" s="35">
        <v>0</v>
      </c>
      <c r="AA920" s="34">
        <v>7530</v>
      </c>
      <c r="AB920" s="34">
        <v>0</v>
      </c>
      <c r="AC920" s="34">
        <v>1440</v>
      </c>
      <c r="AD920" s="34">
        <v>0</v>
      </c>
      <c r="AE920" s="34">
        <f t="shared" si="225"/>
        <v>8970</v>
      </c>
      <c r="AF920" s="34">
        <f t="shared" si="226"/>
        <v>1.19144602851323</v>
      </c>
      <c r="AG920" s="34">
        <f t="shared" si="227"/>
        <v>1.50402414486922</v>
      </c>
      <c r="AH920" s="34">
        <v>3456</v>
      </c>
      <c r="AI920" s="34">
        <v>0</v>
      </c>
      <c r="AJ920" s="35">
        <v>175248</v>
      </c>
      <c r="AK920" s="35">
        <v>7344</v>
      </c>
      <c r="AL920" s="35">
        <v>4733</v>
      </c>
      <c r="AM920" s="34">
        <v>1</v>
      </c>
      <c r="AN920" s="34">
        <f t="shared" si="228"/>
        <v>5964</v>
      </c>
      <c r="AO920" s="35">
        <v>144</v>
      </c>
      <c r="AP920" s="35">
        <v>144</v>
      </c>
      <c r="AQ920" t="s">
        <v>82</v>
      </c>
      <c r="AR920">
        <v>4</v>
      </c>
      <c r="AS920" s="34">
        <v>0.26666666666667</v>
      </c>
      <c r="AT920" t="s">
        <v>83</v>
      </c>
      <c r="AU920" s="35">
        <f t="shared" si="238"/>
        <v>1295.25</v>
      </c>
      <c r="AV920" s="35">
        <f t="shared" si="229"/>
        <v>1296</v>
      </c>
      <c r="AW920" s="35">
        <f t="shared" si="230"/>
        <v>1.72132796780684</v>
      </c>
      <c r="AX920" s="35">
        <f t="shared" si="231"/>
        <v>0.927733065057009</v>
      </c>
      <c r="AY920" s="35">
        <f t="shared" si="232"/>
        <v>1296</v>
      </c>
      <c r="AZ920" s="35">
        <f t="shared" si="233"/>
        <v>1296</v>
      </c>
      <c r="BA920" s="27" t="str">
        <f t="shared" si="234"/>
        <v>3</v>
      </c>
      <c r="BB920" s="34">
        <v>8.1e-5</v>
      </c>
      <c r="BC920" s="34">
        <f t="shared" si="235"/>
        <v>0.104976</v>
      </c>
      <c r="BD920" s="34" t="e">
        <f t="shared" si="236"/>
        <v>#REF!</v>
      </c>
      <c r="BE920" s="34">
        <v>0.04</v>
      </c>
      <c r="BF920" s="34">
        <f t="shared" si="239"/>
        <v>51.84</v>
      </c>
      <c r="BG920" s="34" t="e">
        <f t="shared" si="237"/>
        <v>#REF!</v>
      </c>
      <c r="BH920" t="str">
        <f>IF(AT920="UDARA","U","N")&amp;LEFT($C$4,2)&amp;MID($C$4,4,2)&amp;LEFT(A920,3)&amp;MID(E920,2,2)&amp;VLOOKUP(E920,Acuan_Reference!C:L,10,0)</f>
        <v>N1501PKB71B1</v>
      </c>
      <c r="BI920" t="s">
        <v>84</v>
      </c>
      <c r="BJ920" t="s">
        <v>119</v>
      </c>
      <c r="BK920" t="s">
        <v>86</v>
      </c>
      <c r="BL920" t="s">
        <v>87</v>
      </c>
    </row>
    <row r="921" hidden="1" spans="1:64">
      <c r="A921" t="s">
        <v>106</v>
      </c>
      <c r="B921" t="s">
        <v>75</v>
      </c>
      <c r="C921" t="s">
        <v>76</v>
      </c>
      <c r="D921" t="s">
        <v>141</v>
      </c>
      <c r="E921" t="s">
        <v>189</v>
      </c>
      <c r="F921" t="s">
        <v>190</v>
      </c>
      <c r="G921" t="s">
        <v>80</v>
      </c>
      <c r="H921" t="s">
        <v>81</v>
      </c>
      <c r="I921" s="34">
        <v>9826</v>
      </c>
      <c r="J921" s="35">
        <v>6258</v>
      </c>
      <c r="K921" s="35">
        <v>8935</v>
      </c>
      <c r="L921" s="35">
        <v>9678</v>
      </c>
      <c r="M921" s="35">
        <v>8857</v>
      </c>
      <c r="N921" s="35">
        <v>7013</v>
      </c>
      <c r="O921" s="35">
        <v>9395</v>
      </c>
      <c r="P921" s="35">
        <v>8761</v>
      </c>
      <c r="Q921" s="35">
        <v>10348</v>
      </c>
      <c r="R921" s="35">
        <v>8291</v>
      </c>
      <c r="S921" s="35">
        <v>13509</v>
      </c>
      <c r="T921" s="35">
        <v>5877</v>
      </c>
      <c r="U921" s="35">
        <v>8843</v>
      </c>
      <c r="V921" s="34">
        <v>9409.6666666667</v>
      </c>
      <c r="W921" s="34">
        <f t="shared" si="224"/>
        <v>6807</v>
      </c>
      <c r="X921" s="35">
        <v>4041</v>
      </c>
      <c r="Y921" s="35">
        <v>0</v>
      </c>
      <c r="Z921" s="35">
        <v>0</v>
      </c>
      <c r="AA921" s="34">
        <v>6735</v>
      </c>
      <c r="AB921" s="34">
        <v>0</v>
      </c>
      <c r="AC921" s="34">
        <v>2304</v>
      </c>
      <c r="AD921" s="34">
        <v>1440</v>
      </c>
      <c r="AE921" s="34">
        <f t="shared" si="225"/>
        <v>10479</v>
      </c>
      <c r="AF921" s="34">
        <f t="shared" si="226"/>
        <v>1.11364199936235</v>
      </c>
      <c r="AG921" s="34">
        <f t="shared" si="227"/>
        <v>1.32789775231379</v>
      </c>
      <c r="AH921" s="34">
        <v>3456</v>
      </c>
      <c r="AI921" s="34">
        <v>0</v>
      </c>
      <c r="AJ921" s="35">
        <v>175248</v>
      </c>
      <c r="AK921" s="35">
        <v>8614</v>
      </c>
      <c r="AL921" s="35">
        <v>5701</v>
      </c>
      <c r="AM921" s="34">
        <v>0.9</v>
      </c>
      <c r="AN921" s="34">
        <f t="shared" si="228"/>
        <v>6126.3</v>
      </c>
      <c r="AO921" s="35">
        <v>144</v>
      </c>
      <c r="AP921" s="35">
        <v>144</v>
      </c>
      <c r="AQ921" t="s">
        <v>82</v>
      </c>
      <c r="AR921">
        <v>4</v>
      </c>
      <c r="AS921" s="34">
        <v>0.16666666666667</v>
      </c>
      <c r="AT921" t="s">
        <v>83</v>
      </c>
      <c r="AU921" s="35">
        <f t="shared" si="238"/>
        <v>1011.225</v>
      </c>
      <c r="AV921" s="35">
        <f t="shared" si="229"/>
        <v>1152</v>
      </c>
      <c r="AW921" s="35">
        <f t="shared" si="230"/>
        <v>1.70868223887175</v>
      </c>
      <c r="AX921" s="35">
        <f t="shared" si="231"/>
        <v>0.87116203907742</v>
      </c>
      <c r="AY921" s="35">
        <f t="shared" si="232"/>
        <v>1152</v>
      </c>
      <c r="AZ921" s="35">
        <f t="shared" si="233"/>
        <v>1152</v>
      </c>
      <c r="BA921" s="27" t="str">
        <f t="shared" si="234"/>
        <v>3</v>
      </c>
      <c r="BB921" s="34">
        <v>8.1e-5</v>
      </c>
      <c r="BC921" s="34">
        <f t="shared" si="235"/>
        <v>0.093312</v>
      </c>
      <c r="BD921" s="34" t="e">
        <f t="shared" si="236"/>
        <v>#REF!</v>
      </c>
      <c r="BE921" s="34">
        <v>0.04</v>
      </c>
      <c r="BF921" s="34">
        <f t="shared" si="239"/>
        <v>46.08</v>
      </c>
      <c r="BG921" s="34" t="e">
        <f t="shared" si="237"/>
        <v>#REF!</v>
      </c>
      <c r="BH921" t="str">
        <f>IF(AT921="UDARA","U","N")&amp;LEFT($C$4,2)&amp;MID($C$4,4,2)&amp;LEFT(A921,3)&amp;MID(E921,2,2)&amp;VLOOKUP(E921,Acuan_Reference!C:L,10,0)</f>
        <v>N1501PLB71B1</v>
      </c>
      <c r="BI921" t="s">
        <v>84</v>
      </c>
      <c r="BJ921" t="s">
        <v>119</v>
      </c>
      <c r="BK921" t="s">
        <v>86</v>
      </c>
      <c r="BL921" t="s">
        <v>87</v>
      </c>
    </row>
    <row r="922" hidden="1" spans="1:64">
      <c r="A922" t="s">
        <v>107</v>
      </c>
      <c r="B922" t="s">
        <v>75</v>
      </c>
      <c r="C922" t="s">
        <v>76</v>
      </c>
      <c r="D922" t="s">
        <v>141</v>
      </c>
      <c r="E922" t="s">
        <v>189</v>
      </c>
      <c r="F922" t="s">
        <v>190</v>
      </c>
      <c r="G922" t="s">
        <v>80</v>
      </c>
      <c r="H922" t="s">
        <v>81</v>
      </c>
      <c r="I922" s="34">
        <v>9826</v>
      </c>
      <c r="J922" s="35">
        <v>5660</v>
      </c>
      <c r="K922" s="35">
        <v>14757</v>
      </c>
      <c r="L922" s="35">
        <v>4685</v>
      </c>
      <c r="M922" s="35">
        <v>5505</v>
      </c>
      <c r="N922" s="35">
        <v>7180</v>
      </c>
      <c r="O922" s="35">
        <v>9981</v>
      </c>
      <c r="P922" s="35">
        <v>6293</v>
      </c>
      <c r="Q922" s="35">
        <v>7397</v>
      </c>
      <c r="R922" s="35">
        <v>7176</v>
      </c>
      <c r="S922" s="35">
        <v>9624</v>
      </c>
      <c r="T922" s="35">
        <v>7486</v>
      </c>
      <c r="U922" s="35">
        <v>9381</v>
      </c>
      <c r="V922" s="34">
        <v>8830.3333333333</v>
      </c>
      <c r="W922" s="34">
        <f t="shared" si="224"/>
        <v>7289.66666666667</v>
      </c>
      <c r="X922" s="35">
        <v>993</v>
      </c>
      <c r="Y922" s="35">
        <v>0</v>
      </c>
      <c r="Z922" s="35">
        <v>0</v>
      </c>
      <c r="AA922" s="34">
        <v>10077</v>
      </c>
      <c r="AB922" s="34">
        <v>0</v>
      </c>
      <c r="AC922" s="34">
        <v>1296</v>
      </c>
      <c r="AD922" s="34">
        <v>0</v>
      </c>
      <c r="AE922" s="34">
        <f t="shared" si="225"/>
        <v>11373</v>
      </c>
      <c r="AF922" s="34">
        <f t="shared" si="226"/>
        <v>1.28794684987355</v>
      </c>
      <c r="AG922" s="34">
        <f t="shared" si="227"/>
        <v>1.56015364214184</v>
      </c>
      <c r="AH922" s="34">
        <v>3456</v>
      </c>
      <c r="AI922" s="34">
        <v>0</v>
      </c>
      <c r="AJ922" s="35">
        <v>175248</v>
      </c>
      <c r="AK922" s="35">
        <v>6483</v>
      </c>
      <c r="AL922" s="35">
        <v>5002</v>
      </c>
      <c r="AM922" s="34">
        <v>1.3</v>
      </c>
      <c r="AN922" s="34">
        <f t="shared" si="228"/>
        <v>9476.56666666667</v>
      </c>
      <c r="AO922" s="35">
        <v>144</v>
      </c>
      <c r="AP922" s="35">
        <v>144</v>
      </c>
      <c r="AQ922" t="s">
        <v>82</v>
      </c>
      <c r="AR922">
        <v>2</v>
      </c>
      <c r="AS922" s="34">
        <v>0.43333333333333</v>
      </c>
      <c r="AT922" t="s">
        <v>83</v>
      </c>
      <c r="AU922" s="35">
        <f t="shared" si="238"/>
        <v>2329.175</v>
      </c>
      <c r="AV922" s="35">
        <f t="shared" si="229"/>
        <v>2448</v>
      </c>
      <c r="AW922" s="35">
        <f t="shared" si="230"/>
        <v>1.89597146645937</v>
      </c>
      <c r="AX922" s="35">
        <f t="shared" si="231"/>
        <v>1.20979468654259</v>
      </c>
      <c r="AY922" s="35">
        <f t="shared" si="232"/>
        <v>2448</v>
      </c>
      <c r="AZ922" s="35">
        <f t="shared" si="233"/>
        <v>2448</v>
      </c>
      <c r="BA922" s="27" t="str">
        <f t="shared" si="234"/>
        <v>2</v>
      </c>
      <c r="BB922" s="34">
        <v>8.1e-5</v>
      </c>
      <c r="BC922" s="34">
        <f t="shared" si="235"/>
        <v>0.198288</v>
      </c>
      <c r="BD922" s="34" t="e">
        <f t="shared" si="236"/>
        <v>#REF!</v>
      </c>
      <c r="BE922" s="34">
        <v>0.04</v>
      </c>
      <c r="BF922" s="34">
        <f t="shared" si="239"/>
        <v>97.92</v>
      </c>
      <c r="BG922" s="34" t="e">
        <f t="shared" si="237"/>
        <v>#REF!</v>
      </c>
      <c r="BH922" t="str">
        <f>IF(AT922="UDARA","U","N")&amp;LEFT($C$4,2)&amp;MID($C$4,4,2)&amp;LEFT(A922,3)&amp;MID(E922,2,2)&amp;VLOOKUP(E922,Acuan_Reference!C:L,10,0)</f>
        <v>N1501PTK71B1</v>
      </c>
      <c r="BI922" t="s">
        <v>84</v>
      </c>
      <c r="BJ922" t="s">
        <v>119</v>
      </c>
      <c r="BK922" t="s">
        <v>86</v>
      </c>
      <c r="BL922" t="s">
        <v>87</v>
      </c>
    </row>
    <row r="923" hidden="1" spans="1:64">
      <c r="A923" t="s">
        <v>108</v>
      </c>
      <c r="B923" t="s">
        <v>75</v>
      </c>
      <c r="C923" t="s">
        <v>76</v>
      </c>
      <c r="D923" t="s">
        <v>141</v>
      </c>
      <c r="E923" t="s">
        <v>189</v>
      </c>
      <c r="F923" t="s">
        <v>190</v>
      </c>
      <c r="G923" t="s">
        <v>80</v>
      </c>
      <c r="H923" t="s">
        <v>81</v>
      </c>
      <c r="I923" s="34">
        <v>9826</v>
      </c>
      <c r="J923" s="35">
        <v>2747</v>
      </c>
      <c r="K923" s="35">
        <v>1865</v>
      </c>
      <c r="L923" s="35">
        <v>3483</v>
      </c>
      <c r="M923" s="35">
        <v>3234</v>
      </c>
      <c r="N923" s="35">
        <v>2697</v>
      </c>
      <c r="O923" s="35">
        <v>1770</v>
      </c>
      <c r="P923" s="35">
        <v>2423</v>
      </c>
      <c r="Q923" s="35">
        <v>2544</v>
      </c>
      <c r="R923" s="35">
        <v>2911</v>
      </c>
      <c r="S923" s="35">
        <v>2297</v>
      </c>
      <c r="T923" s="35">
        <v>2560</v>
      </c>
      <c r="U923" s="35">
        <v>3965</v>
      </c>
      <c r="V923" s="34">
        <v>2940.6666666667</v>
      </c>
      <c r="W923" s="34">
        <f t="shared" si="224"/>
        <v>2708.33333333333</v>
      </c>
      <c r="X923" s="35">
        <v>644</v>
      </c>
      <c r="Y923" s="35">
        <v>0</v>
      </c>
      <c r="Z923" s="35">
        <v>0</v>
      </c>
      <c r="AA923" s="34">
        <v>28</v>
      </c>
      <c r="AB923" s="34">
        <v>0</v>
      </c>
      <c r="AC923" s="34">
        <v>1728</v>
      </c>
      <c r="AD923" s="34">
        <v>0</v>
      </c>
      <c r="AE923" s="34">
        <f t="shared" si="225"/>
        <v>1756</v>
      </c>
      <c r="AF923" s="34">
        <f t="shared" si="226"/>
        <v>0.597143504874171</v>
      </c>
      <c r="AG923" s="34">
        <f t="shared" si="227"/>
        <v>0.648369230769231</v>
      </c>
      <c r="AH923" s="34">
        <v>3456</v>
      </c>
      <c r="AI923" s="34">
        <v>0</v>
      </c>
      <c r="AJ923" s="35">
        <v>175248</v>
      </c>
      <c r="AK923" s="35">
        <v>2078</v>
      </c>
      <c r="AL923" s="35">
        <v>1600</v>
      </c>
      <c r="AM923" s="34">
        <v>0.8</v>
      </c>
      <c r="AN923" s="34">
        <f t="shared" si="228"/>
        <v>2166.66666666667</v>
      </c>
      <c r="AO923" s="35">
        <v>144</v>
      </c>
      <c r="AP923" s="35">
        <v>144</v>
      </c>
      <c r="AQ923" t="s">
        <v>153</v>
      </c>
      <c r="AR923">
        <v>4</v>
      </c>
      <c r="AS923" s="34">
        <v>0.066666666666667</v>
      </c>
      <c r="AT923" t="s">
        <v>83</v>
      </c>
      <c r="AU923" s="35">
        <f t="shared" si="238"/>
        <v>1508</v>
      </c>
      <c r="AV923" s="35">
        <f t="shared" si="229"/>
        <v>1584</v>
      </c>
      <c r="AW923" s="35">
        <f t="shared" si="230"/>
        <v>1.23323076923077</v>
      </c>
      <c r="AX923" s="35">
        <f t="shared" si="231"/>
        <v>0.642461538461538</v>
      </c>
      <c r="AY923" s="35">
        <f t="shared" si="232"/>
        <v>1584</v>
      </c>
      <c r="AZ923" s="35">
        <f t="shared" si="233"/>
        <v>1584</v>
      </c>
      <c r="BA923" s="27" t="str">
        <f t="shared" si="234"/>
        <v>2</v>
      </c>
      <c r="BB923" s="34">
        <v>8.1e-5</v>
      </c>
      <c r="BC923" s="34">
        <f t="shared" si="235"/>
        <v>0.128304</v>
      </c>
      <c r="BD923" s="34" t="e">
        <f t="shared" si="236"/>
        <v>#REF!</v>
      </c>
      <c r="BE923" s="34">
        <v>0.04</v>
      </c>
      <c r="BF923" s="34">
        <f t="shared" si="239"/>
        <v>63.36</v>
      </c>
      <c r="BG923" s="34" t="e">
        <f t="shared" si="237"/>
        <v>#REF!</v>
      </c>
      <c r="BH923" t="str">
        <f>IF(AT923="UDARA","U","N")&amp;LEFT($C$4,2)&amp;MID($C$4,4,2)&amp;LEFT(A923,3)&amp;MID(E923,2,2)&amp;VLOOKUP(E923,Acuan_Reference!C:L,10,0)</f>
        <v>N1501PWT71B1</v>
      </c>
      <c r="BI923" t="s">
        <v>84</v>
      </c>
      <c r="BJ923" t="s">
        <v>119</v>
      </c>
      <c r="BK923" t="s">
        <v>86</v>
      </c>
      <c r="BL923" t="s">
        <v>87</v>
      </c>
    </row>
    <row r="924" hidden="1" spans="1:64">
      <c r="A924" t="s">
        <v>109</v>
      </c>
      <c r="B924" t="s">
        <v>75</v>
      </c>
      <c r="C924" t="s">
        <v>76</v>
      </c>
      <c r="D924" t="s">
        <v>141</v>
      </c>
      <c r="E924" t="s">
        <v>189</v>
      </c>
      <c r="F924" t="s">
        <v>190</v>
      </c>
      <c r="G924" t="s">
        <v>80</v>
      </c>
      <c r="H924" t="s">
        <v>81</v>
      </c>
      <c r="I924" s="34">
        <v>9826</v>
      </c>
      <c r="J924" s="35">
        <v>15298</v>
      </c>
      <c r="K924" s="35">
        <v>17735</v>
      </c>
      <c r="L924" s="35">
        <v>14879</v>
      </c>
      <c r="M924" s="35">
        <v>11031</v>
      </c>
      <c r="N924" s="35">
        <v>14213</v>
      </c>
      <c r="O924" s="35">
        <v>18513</v>
      </c>
      <c r="P924" s="35">
        <v>16942</v>
      </c>
      <c r="Q924" s="35">
        <v>12946</v>
      </c>
      <c r="R924" s="35">
        <v>16819</v>
      </c>
      <c r="S924" s="35">
        <v>20726</v>
      </c>
      <c r="T924" s="35">
        <v>14615</v>
      </c>
      <c r="U924" s="35">
        <v>17850</v>
      </c>
      <c r="V924" s="34">
        <v>17730.333333333</v>
      </c>
      <c r="W924" s="34">
        <f t="shared" si="224"/>
        <v>14402.6666666667</v>
      </c>
      <c r="X924" s="35">
        <v>5385</v>
      </c>
      <c r="Y924" s="35">
        <v>0</v>
      </c>
      <c r="Z924" s="35">
        <v>0</v>
      </c>
      <c r="AA924" s="34">
        <v>13787</v>
      </c>
      <c r="AB924" s="34">
        <v>0</v>
      </c>
      <c r="AC924" s="34">
        <v>0</v>
      </c>
      <c r="AD924" s="34">
        <v>2016</v>
      </c>
      <c r="AE924" s="34">
        <f t="shared" si="225"/>
        <v>15803</v>
      </c>
      <c r="AF924" s="34">
        <f t="shared" si="226"/>
        <v>0.891297399936096</v>
      </c>
      <c r="AG924" s="34">
        <f t="shared" si="227"/>
        <v>0.957253286428439</v>
      </c>
      <c r="AH924" s="34">
        <v>3456</v>
      </c>
      <c r="AI924" s="34">
        <v>0</v>
      </c>
      <c r="AJ924" s="35">
        <v>175248</v>
      </c>
      <c r="AK924" s="35">
        <v>13528</v>
      </c>
      <c r="AL924" s="35">
        <v>10743</v>
      </c>
      <c r="AM924" s="34">
        <v>0.6</v>
      </c>
      <c r="AN924" s="34">
        <f t="shared" si="228"/>
        <v>8641.6</v>
      </c>
      <c r="AO924" s="35">
        <v>144</v>
      </c>
      <c r="AP924" s="35">
        <v>144</v>
      </c>
      <c r="AQ924" t="s">
        <v>153</v>
      </c>
      <c r="AR924">
        <v>8</v>
      </c>
      <c r="AS924" s="34">
        <v>0.1</v>
      </c>
      <c r="AT924" t="s">
        <v>83</v>
      </c>
      <c r="AU924" s="35">
        <f t="shared" si="238"/>
        <v>2686.2</v>
      </c>
      <c r="AV924" s="35">
        <f t="shared" si="229"/>
        <v>2736</v>
      </c>
      <c r="AW924" s="35">
        <f t="shared" si="230"/>
        <v>1.28719218663211</v>
      </c>
      <c r="AX924" s="35">
        <f t="shared" si="231"/>
        <v>0.541288650249954</v>
      </c>
      <c r="AY924" s="35">
        <f t="shared" si="232"/>
        <v>2736</v>
      </c>
      <c r="AZ924" s="35">
        <f t="shared" si="233"/>
        <v>2736</v>
      </c>
      <c r="BA924" s="27" t="str">
        <f t="shared" si="234"/>
        <v>3</v>
      </c>
      <c r="BB924" s="34">
        <v>8.1e-5</v>
      </c>
      <c r="BC924" s="34">
        <f t="shared" si="235"/>
        <v>0.221616</v>
      </c>
      <c r="BD924" s="34" t="e">
        <f t="shared" si="236"/>
        <v>#REF!</v>
      </c>
      <c r="BE924" s="34">
        <v>0.04</v>
      </c>
      <c r="BF924" s="34">
        <f t="shared" si="239"/>
        <v>109.44</v>
      </c>
      <c r="BG924" s="34" t="e">
        <f t="shared" si="237"/>
        <v>#REF!</v>
      </c>
      <c r="BH924" t="str">
        <f>IF(AT924="UDARA","U","N")&amp;LEFT($C$4,2)&amp;MID($C$4,4,2)&amp;LEFT(A924,3)&amp;MID(E924,2,2)&amp;VLOOKUP(E924,Acuan_Reference!C:L,10,0)</f>
        <v>N1501SBY71B1</v>
      </c>
      <c r="BI924" t="s">
        <v>84</v>
      </c>
      <c r="BJ924" t="s">
        <v>119</v>
      </c>
      <c r="BK924" t="s">
        <v>86</v>
      </c>
      <c r="BL924" t="s">
        <v>87</v>
      </c>
    </row>
    <row r="925" hidden="1" spans="1:64">
      <c r="A925" t="s">
        <v>110</v>
      </c>
      <c r="B925" t="s">
        <v>75</v>
      </c>
      <c r="C925" t="s">
        <v>76</v>
      </c>
      <c r="D925" t="s">
        <v>141</v>
      </c>
      <c r="E925" t="s">
        <v>189</v>
      </c>
      <c r="F925" t="s">
        <v>190</v>
      </c>
      <c r="G925" t="s">
        <v>80</v>
      </c>
      <c r="H925" t="s">
        <v>81</v>
      </c>
      <c r="I925" s="34">
        <v>9826</v>
      </c>
      <c r="J925" s="35">
        <v>9365</v>
      </c>
      <c r="K925" s="35">
        <v>7656</v>
      </c>
      <c r="L925" s="35">
        <v>11320</v>
      </c>
      <c r="M925" s="35">
        <v>5745</v>
      </c>
      <c r="N925" s="35">
        <v>9985</v>
      </c>
      <c r="O925" s="35">
        <v>7694</v>
      </c>
      <c r="P925" s="35">
        <v>7670</v>
      </c>
      <c r="Q925" s="35">
        <v>11078</v>
      </c>
      <c r="R925" s="35">
        <v>9648</v>
      </c>
      <c r="S925" s="35">
        <v>6237</v>
      </c>
      <c r="T925" s="35">
        <v>7384</v>
      </c>
      <c r="U925" s="35">
        <v>11954</v>
      </c>
      <c r="V925" s="34">
        <v>8525</v>
      </c>
      <c r="W925" s="34">
        <f t="shared" si="224"/>
        <v>8043.66666666667</v>
      </c>
      <c r="X925" s="35">
        <v>4050</v>
      </c>
      <c r="Y925" s="35">
        <v>0</v>
      </c>
      <c r="Z925" s="35">
        <v>0</v>
      </c>
      <c r="AA925" s="34">
        <v>0</v>
      </c>
      <c r="AB925" s="34">
        <v>0</v>
      </c>
      <c r="AC925" s="34">
        <v>0</v>
      </c>
      <c r="AD925" s="34">
        <v>4320</v>
      </c>
      <c r="AE925" s="34">
        <f t="shared" si="225"/>
        <v>4320</v>
      </c>
      <c r="AF925" s="34">
        <f t="shared" si="226"/>
        <v>0.506744868035191</v>
      </c>
      <c r="AG925" s="34">
        <f t="shared" si="227"/>
        <v>0</v>
      </c>
      <c r="AH925" s="34">
        <v>3456</v>
      </c>
      <c r="AI925" s="34">
        <v>0</v>
      </c>
      <c r="AJ925" s="35">
        <v>175248</v>
      </c>
      <c r="AK925" s="35">
        <v>7225</v>
      </c>
      <c r="AL925" s="35">
        <v>4793</v>
      </c>
      <c r="AM925" s="34">
        <v>0.7</v>
      </c>
      <c r="AN925" s="34">
        <f t="shared" si="228"/>
        <v>5630.56666666667</v>
      </c>
      <c r="AO925" s="35">
        <v>144</v>
      </c>
      <c r="AP925" s="35">
        <v>144</v>
      </c>
      <c r="AQ925" t="s">
        <v>153</v>
      </c>
      <c r="AR925">
        <v>8</v>
      </c>
      <c r="AS925" s="34">
        <v>0.066666666666667</v>
      </c>
      <c r="AT925" t="s">
        <v>83</v>
      </c>
      <c r="AU925" s="35">
        <f t="shared" si="238"/>
        <v>4577.675</v>
      </c>
      <c r="AV925" s="35">
        <f t="shared" si="229"/>
        <v>4608</v>
      </c>
      <c r="AW925" s="35">
        <f t="shared" si="230"/>
        <v>1.10994156893622</v>
      </c>
      <c r="AX925" s="35">
        <f t="shared" si="231"/>
        <v>0.514069039824292</v>
      </c>
      <c r="AY925" s="35">
        <f t="shared" si="232"/>
        <v>4608</v>
      </c>
      <c r="AZ925" s="35">
        <f t="shared" si="233"/>
        <v>4608</v>
      </c>
      <c r="BA925" s="27" t="str">
        <f t="shared" si="234"/>
        <v>2</v>
      </c>
      <c r="BB925" s="34">
        <v>8.1e-5</v>
      </c>
      <c r="BC925" s="34">
        <f t="shared" si="235"/>
        <v>0.373248</v>
      </c>
      <c r="BD925" s="34" t="e">
        <f t="shared" si="236"/>
        <v>#REF!</v>
      </c>
      <c r="BE925" s="34">
        <v>0.04</v>
      </c>
      <c r="BF925" s="34">
        <f t="shared" si="239"/>
        <v>184.32</v>
      </c>
      <c r="BG925" s="34" t="e">
        <f t="shared" si="237"/>
        <v>#REF!</v>
      </c>
      <c r="BH925" t="str">
        <f>IF(AT925="UDARA","U","N")&amp;LEFT($C$4,2)&amp;MID($C$4,4,2)&amp;LEFT(A925,3)&amp;MID(E925,2,2)&amp;VLOOKUP(E925,Acuan_Reference!C:L,10,0)</f>
        <v>N1501SLO71B1</v>
      </c>
      <c r="BI925" t="s">
        <v>84</v>
      </c>
      <c r="BJ925" t="s">
        <v>119</v>
      </c>
      <c r="BK925" t="s">
        <v>86</v>
      </c>
      <c r="BL925" t="s">
        <v>87</v>
      </c>
    </row>
    <row r="926" hidden="1" spans="1:64">
      <c r="A926" t="s">
        <v>111</v>
      </c>
      <c r="B926" t="s">
        <v>75</v>
      </c>
      <c r="C926" t="s">
        <v>76</v>
      </c>
      <c r="D926" t="s">
        <v>141</v>
      </c>
      <c r="E926" t="s">
        <v>189</v>
      </c>
      <c r="F926" t="s">
        <v>190</v>
      </c>
      <c r="G926" t="s">
        <v>80</v>
      </c>
      <c r="H926" t="s">
        <v>81</v>
      </c>
      <c r="I926" s="34">
        <v>9826</v>
      </c>
      <c r="J926" s="35">
        <v>5791</v>
      </c>
      <c r="K926" s="35">
        <v>10741</v>
      </c>
      <c r="L926" s="35">
        <v>5433</v>
      </c>
      <c r="M926" s="35">
        <v>5908</v>
      </c>
      <c r="N926" s="35">
        <v>8709</v>
      </c>
      <c r="O926" s="35">
        <v>7556</v>
      </c>
      <c r="P926" s="35">
        <v>7763</v>
      </c>
      <c r="Q926" s="35">
        <v>6705</v>
      </c>
      <c r="R926" s="35">
        <v>5847</v>
      </c>
      <c r="S926" s="35">
        <v>7380</v>
      </c>
      <c r="T926" s="35">
        <v>5649</v>
      </c>
      <c r="U926" s="35">
        <v>6838</v>
      </c>
      <c r="V926" s="34">
        <v>6622.3333333333</v>
      </c>
      <c r="W926" s="34">
        <f t="shared" si="224"/>
        <v>5458.33333333333</v>
      </c>
      <c r="X926" s="35">
        <v>2296</v>
      </c>
      <c r="Y926" s="35">
        <v>432</v>
      </c>
      <c r="Z926" s="35">
        <v>0</v>
      </c>
      <c r="AA926" s="34">
        <v>8642</v>
      </c>
      <c r="AB926" s="34">
        <v>0</v>
      </c>
      <c r="AC926" s="34">
        <v>0</v>
      </c>
      <c r="AD926" s="34">
        <v>0</v>
      </c>
      <c r="AE926" s="34">
        <f t="shared" si="225"/>
        <v>8642</v>
      </c>
      <c r="AF926" s="34">
        <f t="shared" si="226"/>
        <v>1.30497810439423</v>
      </c>
      <c r="AG926" s="34">
        <f t="shared" si="227"/>
        <v>1.58326717557252</v>
      </c>
      <c r="AH926" s="34">
        <v>3456</v>
      </c>
      <c r="AI926" s="34">
        <v>0</v>
      </c>
      <c r="AJ926" s="35">
        <v>175248</v>
      </c>
      <c r="AK926" s="35">
        <v>5341</v>
      </c>
      <c r="AL926" s="35">
        <v>3888</v>
      </c>
      <c r="AM926" s="34">
        <v>1.5</v>
      </c>
      <c r="AN926" s="34">
        <f t="shared" si="228"/>
        <v>8187.5</v>
      </c>
      <c r="AO926" s="35">
        <v>144</v>
      </c>
      <c r="AP926" s="35">
        <v>144</v>
      </c>
      <c r="AQ926" t="s">
        <v>82</v>
      </c>
      <c r="AR926">
        <v>2</v>
      </c>
      <c r="AS926" s="34">
        <v>0.53333333333333</v>
      </c>
      <c r="AT926" t="s">
        <v>83</v>
      </c>
      <c r="AU926" s="35">
        <f t="shared" si="238"/>
        <v>2575.125</v>
      </c>
      <c r="AV926" s="35">
        <f t="shared" si="229"/>
        <v>2592</v>
      </c>
      <c r="AW926" s="35">
        <f t="shared" si="230"/>
        <v>2.05813740458015</v>
      </c>
      <c r="AX926" s="35">
        <f t="shared" si="231"/>
        <v>1.3458320610687</v>
      </c>
      <c r="AY926" s="35">
        <f t="shared" si="232"/>
        <v>2592</v>
      </c>
      <c r="AZ926" s="35">
        <f t="shared" si="233"/>
        <v>2592</v>
      </c>
      <c r="BA926" s="27" t="str">
        <f t="shared" si="234"/>
        <v>2</v>
      </c>
      <c r="BB926" s="34">
        <v>8.1e-5</v>
      </c>
      <c r="BC926" s="34">
        <f t="shared" si="235"/>
        <v>0.209952</v>
      </c>
      <c r="BD926" s="34" t="e">
        <f t="shared" si="236"/>
        <v>#REF!</v>
      </c>
      <c r="BE926" s="34">
        <v>0.04</v>
      </c>
      <c r="BF926" s="34">
        <f t="shared" si="239"/>
        <v>103.68</v>
      </c>
      <c r="BG926" s="34" t="e">
        <f t="shared" si="237"/>
        <v>#REF!</v>
      </c>
      <c r="BH926" t="str">
        <f>IF(AT926="UDARA","U","N")&amp;LEFT($C$4,2)&amp;MID($C$4,4,2)&amp;LEFT(A926,3)&amp;MID(E926,2,2)&amp;VLOOKUP(E926,Acuan_Reference!C:L,10,0)</f>
        <v>N1501SMD71B1</v>
      </c>
      <c r="BI926" t="s">
        <v>84</v>
      </c>
      <c r="BJ926" t="s">
        <v>119</v>
      </c>
      <c r="BK926" t="s">
        <v>86</v>
      </c>
      <c r="BL926" t="s">
        <v>87</v>
      </c>
    </row>
    <row r="927" hidden="1" spans="1:64">
      <c r="A927" t="s">
        <v>112</v>
      </c>
      <c r="B927" t="s">
        <v>75</v>
      </c>
      <c r="C927" t="s">
        <v>76</v>
      </c>
      <c r="D927" t="s">
        <v>141</v>
      </c>
      <c r="E927" t="s">
        <v>189</v>
      </c>
      <c r="F927" t="s">
        <v>190</v>
      </c>
      <c r="G927" t="s">
        <v>80</v>
      </c>
      <c r="H927" t="s">
        <v>81</v>
      </c>
      <c r="I927" s="34">
        <v>9826</v>
      </c>
      <c r="J927" s="35">
        <v>6711</v>
      </c>
      <c r="K927" s="35">
        <v>9464</v>
      </c>
      <c r="L927" s="35">
        <v>7343</v>
      </c>
      <c r="M927" s="35">
        <v>6250</v>
      </c>
      <c r="N927" s="35">
        <v>5016</v>
      </c>
      <c r="O927" s="35">
        <v>8326</v>
      </c>
      <c r="P927" s="35">
        <v>6441</v>
      </c>
      <c r="Q927" s="35">
        <v>7426</v>
      </c>
      <c r="R927" s="35">
        <v>9677</v>
      </c>
      <c r="S927" s="35">
        <v>9080</v>
      </c>
      <c r="T927" s="35">
        <v>5859</v>
      </c>
      <c r="U927" s="35">
        <v>8025</v>
      </c>
      <c r="V927" s="34">
        <v>7654.6666666667</v>
      </c>
      <c r="W927" s="34">
        <f t="shared" si="224"/>
        <v>6318</v>
      </c>
      <c r="X927" s="35">
        <v>1812</v>
      </c>
      <c r="Y927" s="35">
        <v>0</v>
      </c>
      <c r="Z927" s="35">
        <v>0</v>
      </c>
      <c r="AA927" s="34">
        <v>4519</v>
      </c>
      <c r="AB927" s="34">
        <v>0</v>
      </c>
      <c r="AC927" s="34">
        <v>2448</v>
      </c>
      <c r="AD927" s="34">
        <v>0</v>
      </c>
      <c r="AE927" s="34">
        <f t="shared" si="225"/>
        <v>6967</v>
      </c>
      <c r="AF927" s="34">
        <f t="shared" si="226"/>
        <v>0.910163734541017</v>
      </c>
      <c r="AG927" s="34">
        <f t="shared" si="227"/>
        <v>1.10272238050016</v>
      </c>
      <c r="AH927" s="34">
        <v>3456</v>
      </c>
      <c r="AI927" s="34">
        <v>0</v>
      </c>
      <c r="AJ927" s="35">
        <v>175248</v>
      </c>
      <c r="AK927" s="35">
        <v>7016</v>
      </c>
      <c r="AL927" s="35">
        <v>5070</v>
      </c>
      <c r="AM927" s="34">
        <v>0.7</v>
      </c>
      <c r="AN927" s="34">
        <f t="shared" si="228"/>
        <v>4422.6</v>
      </c>
      <c r="AO927" s="35">
        <v>144</v>
      </c>
      <c r="AP927" s="35">
        <v>144</v>
      </c>
      <c r="AQ927" t="s">
        <v>153</v>
      </c>
      <c r="AR927">
        <v>8</v>
      </c>
      <c r="AS927" s="34">
        <v>0.066666666666667</v>
      </c>
      <c r="AT927" t="s">
        <v>83</v>
      </c>
      <c r="AU927" s="35">
        <f t="shared" si="238"/>
        <v>1894.2</v>
      </c>
      <c r="AV927" s="35">
        <f t="shared" si="229"/>
        <v>2016</v>
      </c>
      <c r="AW927" s="35">
        <f t="shared" si="230"/>
        <v>1.42181069958848</v>
      </c>
      <c r="AX927" s="35">
        <f t="shared" si="231"/>
        <v>0.619341563786008</v>
      </c>
      <c r="AY927" s="35">
        <f t="shared" si="232"/>
        <v>2016</v>
      </c>
      <c r="AZ927" s="35">
        <f t="shared" si="233"/>
        <v>2016</v>
      </c>
      <c r="BA927" s="27" t="str">
        <f t="shared" si="234"/>
        <v>3</v>
      </c>
      <c r="BB927" s="34">
        <v>8.1e-5</v>
      </c>
      <c r="BC927" s="34">
        <f t="shared" si="235"/>
        <v>0.163296</v>
      </c>
      <c r="BD927" s="34" t="e">
        <f t="shared" si="236"/>
        <v>#REF!</v>
      </c>
      <c r="BE927" s="34">
        <v>0.04</v>
      </c>
      <c r="BF927" s="34">
        <f t="shared" si="239"/>
        <v>80.64</v>
      </c>
      <c r="BG927" s="34" t="e">
        <f t="shared" si="237"/>
        <v>#REF!</v>
      </c>
      <c r="BH927" t="str">
        <f>IF(AT927="UDARA","U","N")&amp;LEFT($C$4,2)&amp;MID($C$4,4,2)&amp;LEFT(A927,3)&amp;MID(E927,2,2)&amp;VLOOKUP(E927,Acuan_Reference!C:L,10,0)</f>
        <v>N1501SMG71B1</v>
      </c>
      <c r="BI927" t="s">
        <v>84</v>
      </c>
      <c r="BJ927" t="s">
        <v>119</v>
      </c>
      <c r="BK927" t="s">
        <v>86</v>
      </c>
      <c r="BL927" t="s">
        <v>87</v>
      </c>
    </row>
    <row r="928" hidden="1" spans="1:64">
      <c r="A928" t="s">
        <v>113</v>
      </c>
      <c r="B928" t="s">
        <v>75</v>
      </c>
      <c r="C928" t="s">
        <v>76</v>
      </c>
      <c r="D928" t="s">
        <v>141</v>
      </c>
      <c r="E928" t="s">
        <v>189</v>
      </c>
      <c r="F928" t="s">
        <v>190</v>
      </c>
      <c r="G928" t="s">
        <v>80</v>
      </c>
      <c r="H928" t="s">
        <v>81</v>
      </c>
      <c r="I928" s="34">
        <v>9826</v>
      </c>
      <c r="J928" s="35">
        <v>8543</v>
      </c>
      <c r="K928" s="35">
        <v>14534</v>
      </c>
      <c r="L928" s="35">
        <v>15545</v>
      </c>
      <c r="M928" s="35">
        <v>11204</v>
      </c>
      <c r="N928" s="35">
        <v>9763</v>
      </c>
      <c r="O928" s="35">
        <v>16232</v>
      </c>
      <c r="P928" s="35">
        <v>11013</v>
      </c>
      <c r="Q928" s="35">
        <v>15484</v>
      </c>
      <c r="R928" s="35">
        <v>15565</v>
      </c>
      <c r="S928" s="35">
        <v>10118</v>
      </c>
      <c r="T928" s="35">
        <v>13767</v>
      </c>
      <c r="U928" s="35">
        <v>17485</v>
      </c>
      <c r="V928" s="34">
        <v>13790</v>
      </c>
      <c r="W928" s="34">
        <f t="shared" si="224"/>
        <v>13125.6666666667</v>
      </c>
      <c r="X928" s="35">
        <v>5121</v>
      </c>
      <c r="Y928" s="35">
        <v>0</v>
      </c>
      <c r="Z928" s="35">
        <v>0</v>
      </c>
      <c r="AA928" s="34">
        <v>4740</v>
      </c>
      <c r="AB928" s="34">
        <v>0</v>
      </c>
      <c r="AC928" s="34">
        <v>0</v>
      </c>
      <c r="AD928" s="34">
        <v>2880</v>
      </c>
      <c r="AE928" s="34">
        <f t="shared" si="225"/>
        <v>7620</v>
      </c>
      <c r="AF928" s="34">
        <f t="shared" si="226"/>
        <v>0.552574329224075</v>
      </c>
      <c r="AG928" s="34">
        <f t="shared" si="227"/>
        <v>0.361124514310384</v>
      </c>
      <c r="AH928" s="34">
        <v>3456</v>
      </c>
      <c r="AI928" s="34">
        <v>0</v>
      </c>
      <c r="AJ928" s="35">
        <v>175248</v>
      </c>
      <c r="AK928" s="35">
        <v>11029</v>
      </c>
      <c r="AL928" s="35">
        <v>8125</v>
      </c>
      <c r="AM928" s="34">
        <v>0.25</v>
      </c>
      <c r="AN928" s="34">
        <f t="shared" si="228"/>
        <v>3281.41666666667</v>
      </c>
      <c r="AO928" s="35">
        <v>144</v>
      </c>
      <c r="AP928" s="35">
        <v>144</v>
      </c>
      <c r="AQ928" t="s">
        <v>153</v>
      </c>
      <c r="AR928">
        <v>12</v>
      </c>
      <c r="AS928" s="34">
        <v>0.033333333333333</v>
      </c>
      <c r="AT928" t="s">
        <v>83</v>
      </c>
      <c r="AU928" s="35">
        <f t="shared" si="238"/>
        <v>2839.8125</v>
      </c>
      <c r="AV928" s="35">
        <f t="shared" si="229"/>
        <v>2880</v>
      </c>
      <c r="AW928" s="35">
        <f t="shared" si="230"/>
        <v>0.799959367143256</v>
      </c>
      <c r="AX928" s="35">
        <f t="shared" si="231"/>
        <v>0.180943190187165</v>
      </c>
      <c r="AY928" s="35">
        <f t="shared" si="232"/>
        <v>2880</v>
      </c>
      <c r="AZ928" s="35">
        <f t="shared" si="233"/>
        <v>2880</v>
      </c>
      <c r="BA928" s="27" t="str">
        <f t="shared" si="234"/>
        <v>3</v>
      </c>
      <c r="BB928" s="34">
        <v>8.1e-5</v>
      </c>
      <c r="BC928" s="34">
        <f t="shared" si="235"/>
        <v>0.23328</v>
      </c>
      <c r="BD928" s="34" t="e">
        <f t="shared" si="236"/>
        <v>#REF!</v>
      </c>
      <c r="BE928" s="34">
        <v>0.04</v>
      </c>
      <c r="BF928" s="34">
        <f t="shared" si="239"/>
        <v>115.2</v>
      </c>
      <c r="BG928" s="34" t="e">
        <f t="shared" si="237"/>
        <v>#REF!</v>
      </c>
      <c r="BH928" t="str">
        <f>IF(AT928="UDARA","U","N")&amp;LEFT($C$4,2)&amp;MID($C$4,4,2)&amp;LEFT(A928,3)&amp;MID(E928,2,2)&amp;VLOOKUP(E928,Acuan_Reference!C:L,10,0)</f>
        <v>N1501TGR71B1</v>
      </c>
      <c r="BI928" t="s">
        <v>84</v>
      </c>
      <c r="BJ928" t="s">
        <v>119</v>
      </c>
      <c r="BK928" t="s">
        <v>86</v>
      </c>
      <c r="BL928" t="s">
        <v>87</v>
      </c>
    </row>
    <row r="929" hidden="1" spans="1:64">
      <c r="A929" t="s">
        <v>114</v>
      </c>
      <c r="B929" t="s">
        <v>75</v>
      </c>
      <c r="C929" t="s">
        <v>76</v>
      </c>
      <c r="D929" t="s">
        <v>141</v>
      </c>
      <c r="E929" t="s">
        <v>189</v>
      </c>
      <c r="F929" t="s">
        <v>190</v>
      </c>
      <c r="G929" t="s">
        <v>80</v>
      </c>
      <c r="H929" t="s">
        <v>81</v>
      </c>
      <c r="I929" s="34">
        <v>9826</v>
      </c>
      <c r="J929" s="35">
        <v>3569</v>
      </c>
      <c r="K929" s="35">
        <v>5383</v>
      </c>
      <c r="L929" s="35">
        <v>4630</v>
      </c>
      <c r="M929" s="35">
        <v>3759</v>
      </c>
      <c r="N929" s="35">
        <v>5134</v>
      </c>
      <c r="O929" s="35">
        <v>5517</v>
      </c>
      <c r="P929" s="35">
        <v>3770</v>
      </c>
      <c r="Q929" s="35">
        <v>4137</v>
      </c>
      <c r="R929" s="35">
        <v>3665</v>
      </c>
      <c r="S929" s="35">
        <v>7450</v>
      </c>
      <c r="T929" s="35">
        <v>3243</v>
      </c>
      <c r="U929" s="35">
        <v>4600</v>
      </c>
      <c r="V929" s="34">
        <v>5097.6666666667</v>
      </c>
      <c r="W929" s="34">
        <f t="shared" si="224"/>
        <v>3600.33333333333</v>
      </c>
      <c r="X929" s="35">
        <v>1247</v>
      </c>
      <c r="Y929" s="35">
        <v>0</v>
      </c>
      <c r="Z929" s="35">
        <v>0</v>
      </c>
      <c r="AA929" s="34">
        <v>3375</v>
      </c>
      <c r="AB929" s="34">
        <v>0</v>
      </c>
      <c r="AC929" s="34">
        <v>1440</v>
      </c>
      <c r="AD929" s="34">
        <v>0</v>
      </c>
      <c r="AE929" s="34">
        <f t="shared" si="225"/>
        <v>4815</v>
      </c>
      <c r="AF929" s="34">
        <f t="shared" si="226"/>
        <v>0.944549794023403</v>
      </c>
      <c r="AG929" s="34">
        <f t="shared" si="227"/>
        <v>1.33737616887325</v>
      </c>
      <c r="AH929" s="34">
        <v>3456</v>
      </c>
      <c r="AI929" s="34">
        <v>0</v>
      </c>
      <c r="AJ929" s="35">
        <v>175248</v>
      </c>
      <c r="AK929" s="35">
        <v>4087</v>
      </c>
      <c r="AL929" s="35">
        <v>2958</v>
      </c>
      <c r="AM929" s="34">
        <v>0.7</v>
      </c>
      <c r="AN929" s="34">
        <f t="shared" si="228"/>
        <v>2520.23333333333</v>
      </c>
      <c r="AO929" s="35">
        <v>144</v>
      </c>
      <c r="AP929" s="35">
        <v>144</v>
      </c>
      <c r="AQ929" t="s">
        <v>153</v>
      </c>
      <c r="AR929">
        <v>8</v>
      </c>
      <c r="AS929" s="34">
        <v>0.066666666666667</v>
      </c>
      <c r="AT929" t="s">
        <v>83</v>
      </c>
      <c r="AU929" s="35">
        <f t="shared" si="238"/>
        <v>497.425</v>
      </c>
      <c r="AV929" s="35">
        <f t="shared" si="229"/>
        <v>576</v>
      </c>
      <c r="AW929" s="35">
        <f t="shared" si="230"/>
        <v>1.49736135543005</v>
      </c>
      <c r="AX929" s="35">
        <f t="shared" si="231"/>
        <v>0.675770761966485</v>
      </c>
      <c r="AY929" s="35">
        <f t="shared" si="232"/>
        <v>576</v>
      </c>
      <c r="AZ929" s="35">
        <f t="shared" si="233"/>
        <v>576</v>
      </c>
      <c r="BA929" s="27" t="str">
        <f t="shared" si="234"/>
        <v>3</v>
      </c>
      <c r="BB929" s="34">
        <v>8.1e-5</v>
      </c>
      <c r="BC929" s="34">
        <f t="shared" si="235"/>
        <v>0.046656</v>
      </c>
      <c r="BD929" s="34" t="e">
        <f t="shared" si="236"/>
        <v>#REF!</v>
      </c>
      <c r="BE929" s="34">
        <v>0.04</v>
      </c>
      <c r="BF929" s="34">
        <f t="shared" si="239"/>
        <v>23.04</v>
      </c>
      <c r="BG929" s="34" t="e">
        <f t="shared" si="237"/>
        <v>#REF!</v>
      </c>
      <c r="BH929" t="str">
        <f>IF(AT929="UDARA","U","N")&amp;LEFT($C$4,2)&amp;MID($C$4,4,2)&amp;LEFT(A929,3)&amp;MID(E929,2,2)&amp;VLOOKUP(E929,Acuan_Reference!C:L,10,0)</f>
        <v>N1501YGY71B1</v>
      </c>
      <c r="BI929" t="s">
        <v>84</v>
      </c>
      <c r="BJ929" t="s">
        <v>119</v>
      </c>
      <c r="BK929" t="s">
        <v>86</v>
      </c>
      <c r="BL929" t="s">
        <v>87</v>
      </c>
    </row>
    <row r="930" hidden="1" spans="1:64">
      <c r="A930" t="s">
        <v>74</v>
      </c>
      <c r="B930" t="s">
        <v>75</v>
      </c>
      <c r="C930" t="s">
        <v>76</v>
      </c>
      <c r="D930" t="s">
        <v>141</v>
      </c>
      <c r="E930" t="s">
        <v>191</v>
      </c>
      <c r="F930" t="s">
        <v>192</v>
      </c>
      <c r="G930" t="s">
        <v>80</v>
      </c>
      <c r="H930" t="s">
        <v>81</v>
      </c>
      <c r="I930" s="34">
        <v>9826</v>
      </c>
      <c r="J930" s="35">
        <v>46983</v>
      </c>
      <c r="K930" s="35">
        <v>131150</v>
      </c>
      <c r="L930" s="35">
        <v>67632</v>
      </c>
      <c r="M930" s="35">
        <v>75803</v>
      </c>
      <c r="N930" s="35">
        <v>90810</v>
      </c>
      <c r="O930" s="35">
        <v>86503</v>
      </c>
      <c r="P930" s="35">
        <v>91412</v>
      </c>
      <c r="Q930" s="35">
        <v>97745</v>
      </c>
      <c r="R930" s="35">
        <v>82881</v>
      </c>
      <c r="S930" s="35">
        <v>160291</v>
      </c>
      <c r="T930" s="35">
        <v>48597</v>
      </c>
      <c r="U930" s="35">
        <v>99376</v>
      </c>
      <c r="V930" s="34">
        <v>102754.66666667</v>
      </c>
      <c r="W930" s="34">
        <f t="shared" si="224"/>
        <v>69355</v>
      </c>
      <c r="X930" s="35">
        <v>17226</v>
      </c>
      <c r="Y930" s="35">
        <v>0</v>
      </c>
      <c r="Z930" s="35">
        <v>0</v>
      </c>
      <c r="AA930" s="34">
        <v>97692</v>
      </c>
      <c r="AB930" s="34">
        <v>0</v>
      </c>
      <c r="AC930" s="34">
        <v>1008</v>
      </c>
      <c r="AD930" s="34">
        <v>0</v>
      </c>
      <c r="AE930" s="34">
        <f t="shared" si="225"/>
        <v>98700</v>
      </c>
      <c r="AF930" s="34">
        <f t="shared" si="226"/>
        <v>0.960540316092669</v>
      </c>
      <c r="AG930" s="34">
        <f t="shared" si="227"/>
        <v>1.42311296950472</v>
      </c>
      <c r="AH930" s="34">
        <v>676368</v>
      </c>
      <c r="AI930" s="34">
        <v>0</v>
      </c>
      <c r="AJ930" s="35">
        <v>552816</v>
      </c>
      <c r="AK930" s="35">
        <v>91335</v>
      </c>
      <c r="AL930" s="35">
        <v>60092</v>
      </c>
      <c r="AM930" s="34">
        <v>0.7</v>
      </c>
      <c r="AN930" s="34">
        <f t="shared" si="228"/>
        <v>48548.5</v>
      </c>
      <c r="AO930" s="35">
        <v>144</v>
      </c>
      <c r="AP930" s="35">
        <v>144</v>
      </c>
      <c r="AQ930" t="s">
        <v>153</v>
      </c>
      <c r="AR930">
        <v>8</v>
      </c>
      <c r="AS930" s="34">
        <v>0.066666666666667</v>
      </c>
      <c r="AT930" t="s">
        <v>83</v>
      </c>
      <c r="AU930" s="35">
        <f t="shared" si="238"/>
        <v>7455.375</v>
      </c>
      <c r="AV930" s="35">
        <f t="shared" si="229"/>
        <v>7488</v>
      </c>
      <c r="AW930" s="35">
        <f t="shared" si="230"/>
        <v>1.5310792300483</v>
      </c>
      <c r="AX930" s="35">
        <f t="shared" si="231"/>
        <v>0.664638454329176</v>
      </c>
      <c r="AY930" s="35">
        <f t="shared" si="232"/>
        <v>7488</v>
      </c>
      <c r="AZ930" s="35">
        <f t="shared" si="233"/>
        <v>7488</v>
      </c>
      <c r="BA930" s="27" t="str">
        <f t="shared" si="234"/>
        <v>3</v>
      </c>
      <c r="BB930" s="34">
        <v>8.1e-5</v>
      </c>
      <c r="BC930" s="34">
        <f t="shared" si="235"/>
        <v>0.606528</v>
      </c>
      <c r="BD930" s="34" t="e">
        <f t="shared" si="236"/>
        <v>#REF!</v>
      </c>
      <c r="BE930" s="34">
        <v>0.04</v>
      </c>
      <c r="BF930" s="34">
        <f t="shared" si="239"/>
        <v>299.52</v>
      </c>
      <c r="BG930" s="34" t="e">
        <f t="shared" si="237"/>
        <v>#REF!</v>
      </c>
      <c r="BH930" t="str">
        <f>IF(AT930="UDARA","U","N")&amp;LEFT($C$4,2)&amp;MID($C$4,4,2)&amp;LEFT(A930,3)&amp;MID(E930,2,2)&amp;VLOOKUP(E930,Acuan_Reference!C:L,10,0)</f>
        <v>N1501BDG71B1</v>
      </c>
      <c r="BI930" t="s">
        <v>84</v>
      </c>
      <c r="BJ930" t="s">
        <v>119</v>
      </c>
      <c r="BK930" t="s">
        <v>86</v>
      </c>
      <c r="BL930" t="s">
        <v>87</v>
      </c>
    </row>
    <row r="931" hidden="1" spans="1:64">
      <c r="A931" t="s">
        <v>88</v>
      </c>
      <c r="B931" t="s">
        <v>75</v>
      </c>
      <c r="C931" t="s">
        <v>76</v>
      </c>
      <c r="D931" t="s">
        <v>141</v>
      </c>
      <c r="E931" t="s">
        <v>191</v>
      </c>
      <c r="F931" t="s">
        <v>192</v>
      </c>
      <c r="G931" t="s">
        <v>80</v>
      </c>
      <c r="H931" t="s">
        <v>81</v>
      </c>
      <c r="I931" s="34">
        <v>9826</v>
      </c>
      <c r="J931" s="35">
        <v>120961</v>
      </c>
      <c r="K931" s="35">
        <v>480384</v>
      </c>
      <c r="L931" s="35">
        <v>75449</v>
      </c>
      <c r="M931" s="35">
        <v>190878</v>
      </c>
      <c r="N931" s="35">
        <v>262909</v>
      </c>
      <c r="O931" s="35">
        <v>242313</v>
      </c>
      <c r="P931" s="35">
        <v>262508</v>
      </c>
      <c r="Q931" s="35">
        <v>260021</v>
      </c>
      <c r="R931" s="35">
        <v>244722</v>
      </c>
      <c r="S931" s="35">
        <v>642311</v>
      </c>
      <c r="T931" s="35">
        <v>58759</v>
      </c>
      <c r="U931" s="35">
        <v>115221</v>
      </c>
      <c r="V931" s="34">
        <v>272097</v>
      </c>
      <c r="W931" s="34">
        <f t="shared" si="224"/>
        <v>122923.666666667</v>
      </c>
      <c r="X931" s="35">
        <v>11489</v>
      </c>
      <c r="Y931" s="35">
        <v>0</v>
      </c>
      <c r="Z931" s="35">
        <v>0</v>
      </c>
      <c r="AA931" s="34">
        <v>212080</v>
      </c>
      <c r="AB931" s="34">
        <v>0</v>
      </c>
      <c r="AC931" s="34">
        <v>0</v>
      </c>
      <c r="AD931" s="34">
        <v>26064</v>
      </c>
      <c r="AE931" s="34">
        <f t="shared" si="225"/>
        <v>238144</v>
      </c>
      <c r="AF931" s="34">
        <f t="shared" si="226"/>
        <v>0.875217293832714</v>
      </c>
      <c r="AG931" s="34">
        <f t="shared" si="227"/>
        <v>1.72529835589024</v>
      </c>
      <c r="AH931" s="34">
        <v>676368</v>
      </c>
      <c r="AI931" s="34">
        <v>0</v>
      </c>
      <c r="AJ931" s="35">
        <v>552816</v>
      </c>
      <c r="AK931" s="35">
        <v>307303</v>
      </c>
      <c r="AL931" s="35">
        <v>194791</v>
      </c>
      <c r="AM931" s="34">
        <v>0.6</v>
      </c>
      <c r="AN931" s="34">
        <f t="shared" si="228"/>
        <v>73754.2</v>
      </c>
      <c r="AO931" s="35">
        <v>144</v>
      </c>
      <c r="AP931" s="35">
        <v>144</v>
      </c>
      <c r="AQ931" t="s">
        <v>153</v>
      </c>
      <c r="AR931">
        <v>8</v>
      </c>
      <c r="AS931" s="34">
        <v>0.033333333333333</v>
      </c>
      <c r="AT931" t="s">
        <v>83</v>
      </c>
      <c r="AU931" s="35">
        <f t="shared" si="238"/>
        <v>22800.9</v>
      </c>
      <c r="AV931" s="35">
        <f t="shared" si="229"/>
        <v>22896</v>
      </c>
      <c r="AW931" s="35">
        <f t="shared" si="230"/>
        <v>2.12359431734057</v>
      </c>
      <c r="AX931" s="35">
        <f t="shared" si="231"/>
        <v>0.538944222837479</v>
      </c>
      <c r="AY931" s="35">
        <f t="shared" si="232"/>
        <v>22896</v>
      </c>
      <c r="AZ931" s="35">
        <f t="shared" si="233"/>
        <v>22896</v>
      </c>
      <c r="BA931" s="27" t="str">
        <f t="shared" si="234"/>
        <v>3</v>
      </c>
      <c r="BB931" s="34">
        <v>8.1e-5</v>
      </c>
      <c r="BC931" s="34">
        <f t="shared" si="235"/>
        <v>1.854576</v>
      </c>
      <c r="BD931" s="34" t="e">
        <f t="shared" si="236"/>
        <v>#REF!</v>
      </c>
      <c r="BE931" s="34">
        <v>0.04</v>
      </c>
      <c r="BF931" s="34">
        <f t="shared" si="239"/>
        <v>915.84</v>
      </c>
      <c r="BG931" s="34" t="e">
        <f t="shared" si="237"/>
        <v>#REF!</v>
      </c>
      <c r="BH931" t="str">
        <f>IF(AT931="UDARA","U","N")&amp;LEFT($C$4,2)&amp;MID($C$4,4,2)&amp;LEFT(A931,3)&amp;MID(E931,2,2)&amp;VLOOKUP(E931,Acuan_Reference!C:L,10,0)</f>
        <v>N1501BGR71B1</v>
      </c>
      <c r="BI931" t="s">
        <v>84</v>
      </c>
      <c r="BJ931" t="s">
        <v>119</v>
      </c>
      <c r="BK931" t="s">
        <v>86</v>
      </c>
      <c r="BL931" t="s">
        <v>87</v>
      </c>
    </row>
    <row r="932" hidden="1" spans="1:64">
      <c r="A932" t="s">
        <v>89</v>
      </c>
      <c r="B932" t="s">
        <v>75</v>
      </c>
      <c r="C932" t="s">
        <v>76</v>
      </c>
      <c r="D932" t="s">
        <v>141</v>
      </c>
      <c r="E932" t="s">
        <v>191</v>
      </c>
      <c r="F932" t="s">
        <v>192</v>
      </c>
      <c r="G932" t="s">
        <v>80</v>
      </c>
      <c r="H932" t="s">
        <v>81</v>
      </c>
      <c r="I932" s="34">
        <v>9826</v>
      </c>
      <c r="J932" s="35">
        <v>34839</v>
      </c>
      <c r="K932" s="35">
        <v>135926</v>
      </c>
      <c r="L932" s="35">
        <v>21515</v>
      </c>
      <c r="M932" s="35">
        <v>53640</v>
      </c>
      <c r="N932" s="35">
        <v>81237</v>
      </c>
      <c r="O932" s="35">
        <v>116759</v>
      </c>
      <c r="P932" s="35">
        <v>47411</v>
      </c>
      <c r="Q932" s="35">
        <v>48152</v>
      </c>
      <c r="R932" s="35">
        <v>63940</v>
      </c>
      <c r="S932" s="35">
        <v>132144</v>
      </c>
      <c r="T932" s="35">
        <v>31116</v>
      </c>
      <c r="U932" s="35">
        <v>53950</v>
      </c>
      <c r="V932" s="34">
        <v>72403.333333333</v>
      </c>
      <c r="W932" s="34">
        <f t="shared" si="224"/>
        <v>43953</v>
      </c>
      <c r="X932" s="35">
        <v>33514</v>
      </c>
      <c r="Y932" s="35">
        <v>0</v>
      </c>
      <c r="Z932" s="35">
        <v>0</v>
      </c>
      <c r="AA932" s="34">
        <v>140912</v>
      </c>
      <c r="AB932" s="34">
        <v>0</v>
      </c>
      <c r="AC932" s="34">
        <v>0</v>
      </c>
      <c r="AD932" s="34">
        <v>0</v>
      </c>
      <c r="AE932" s="34">
        <f t="shared" si="225"/>
        <v>140912</v>
      </c>
      <c r="AF932" s="34">
        <f t="shared" si="226"/>
        <v>1.94620873808757</v>
      </c>
      <c r="AG932" s="34">
        <f t="shared" si="227"/>
        <v>3.20597001342343</v>
      </c>
      <c r="AH932" s="34">
        <v>676368</v>
      </c>
      <c r="AI932" s="34">
        <v>0</v>
      </c>
      <c r="AJ932" s="35">
        <v>552816</v>
      </c>
      <c r="AK932" s="35">
        <v>65433</v>
      </c>
      <c r="AL932" s="35">
        <v>46793</v>
      </c>
      <c r="AM932" s="34">
        <v>1.3</v>
      </c>
      <c r="AN932" s="34">
        <f t="shared" si="228"/>
        <v>57138.9</v>
      </c>
      <c r="AO932" s="35">
        <v>144</v>
      </c>
      <c r="AP932" s="35">
        <v>144</v>
      </c>
      <c r="AQ932" t="s">
        <v>82</v>
      </c>
      <c r="AR932">
        <v>4</v>
      </c>
      <c r="AS932" s="34">
        <v>0.53333333333333</v>
      </c>
      <c r="AT932" t="s">
        <v>83</v>
      </c>
      <c r="AU932" s="35">
        <f t="shared" si="238"/>
        <v>0</v>
      </c>
      <c r="AV932" s="35">
        <f t="shared" si="229"/>
        <v>0</v>
      </c>
      <c r="AW932" s="35">
        <f t="shared" si="230"/>
        <v>3.20597001342343</v>
      </c>
      <c r="AX932" s="35">
        <f t="shared" si="231"/>
        <v>2.14135553887107</v>
      </c>
      <c r="AY932" s="35">
        <f t="shared" si="232"/>
        <v>0</v>
      </c>
      <c r="AZ932" s="35">
        <f t="shared" si="233"/>
        <v>0</v>
      </c>
      <c r="BA932" s="27" t="str">
        <f t="shared" si="234"/>
        <v>3</v>
      </c>
      <c r="BB932" s="34">
        <v>8.1e-5</v>
      </c>
      <c r="BC932" s="34">
        <f t="shared" si="235"/>
        <v>0</v>
      </c>
      <c r="BD932" s="34" t="e">
        <f t="shared" si="236"/>
        <v>#REF!</v>
      </c>
      <c r="BE932" s="34">
        <v>0.04</v>
      </c>
      <c r="BF932" s="34">
        <f t="shared" si="239"/>
        <v>0</v>
      </c>
      <c r="BG932" s="34" t="e">
        <f t="shared" si="237"/>
        <v>#REF!</v>
      </c>
      <c r="BH932" t="str">
        <f>IF(AT932="UDARA","U","N")&amp;LEFT($C$4,2)&amp;MID($C$4,4,2)&amp;LEFT(A932,3)&amp;MID(E932,2,2)&amp;VLOOKUP(E932,Acuan_Reference!C:L,10,0)</f>
        <v>N1501BJM71B1</v>
      </c>
      <c r="BI932" t="s">
        <v>84</v>
      </c>
      <c r="BJ932" t="s">
        <v>119</v>
      </c>
      <c r="BK932" t="s">
        <v>86</v>
      </c>
      <c r="BL932" t="s">
        <v>87</v>
      </c>
    </row>
    <row r="933" hidden="1" spans="1:64">
      <c r="A933" t="s">
        <v>90</v>
      </c>
      <c r="B933" t="s">
        <v>75</v>
      </c>
      <c r="C933" t="s">
        <v>76</v>
      </c>
      <c r="D933" t="s">
        <v>141</v>
      </c>
      <c r="E933" t="s">
        <v>191</v>
      </c>
      <c r="F933" t="s">
        <v>192</v>
      </c>
      <c r="G933" t="s">
        <v>80</v>
      </c>
      <c r="H933" t="s">
        <v>81</v>
      </c>
      <c r="I933" s="34">
        <v>9826</v>
      </c>
      <c r="J933" s="35">
        <v>50298</v>
      </c>
      <c r="K933" s="35">
        <v>83354</v>
      </c>
      <c r="L933" s="35">
        <v>83320</v>
      </c>
      <c r="M933" s="35">
        <v>18189</v>
      </c>
      <c r="N933" s="35">
        <v>44550</v>
      </c>
      <c r="O933" s="35">
        <v>29085</v>
      </c>
      <c r="P933" s="35">
        <v>65669</v>
      </c>
      <c r="Q933" s="35">
        <v>40942</v>
      </c>
      <c r="R933" s="35">
        <v>71758</v>
      </c>
      <c r="S933" s="35">
        <v>49322</v>
      </c>
      <c r="T933" s="35">
        <v>50728</v>
      </c>
      <c r="U933" s="35">
        <v>78319</v>
      </c>
      <c r="V933" s="34">
        <v>59456.333333333</v>
      </c>
      <c r="W933" s="34">
        <f t="shared" si="224"/>
        <v>54810.6666666667</v>
      </c>
      <c r="X933" s="35">
        <v>41861</v>
      </c>
      <c r="Y933" s="35">
        <v>0</v>
      </c>
      <c r="Z933" s="35">
        <v>0</v>
      </c>
      <c r="AA933" s="34">
        <v>48366</v>
      </c>
      <c r="AB933" s="34">
        <v>0</v>
      </c>
      <c r="AC933" s="34">
        <v>0</v>
      </c>
      <c r="AD933" s="34">
        <v>9216</v>
      </c>
      <c r="AE933" s="34">
        <f t="shared" si="225"/>
        <v>57582</v>
      </c>
      <c r="AF933" s="34">
        <f t="shared" si="226"/>
        <v>0.968475463785753</v>
      </c>
      <c r="AG933" s="34">
        <f t="shared" si="227"/>
        <v>0.882419480393111</v>
      </c>
      <c r="AH933" s="34">
        <v>676368</v>
      </c>
      <c r="AI933" s="34">
        <v>0</v>
      </c>
      <c r="AJ933" s="35">
        <v>552816</v>
      </c>
      <c r="AK933" s="35">
        <v>43408</v>
      </c>
      <c r="AL933" s="35">
        <v>35385</v>
      </c>
      <c r="AM933" s="34">
        <v>0.6</v>
      </c>
      <c r="AN933" s="34">
        <f t="shared" si="228"/>
        <v>32886.4</v>
      </c>
      <c r="AO933" s="35">
        <v>144</v>
      </c>
      <c r="AP933" s="35">
        <v>144</v>
      </c>
      <c r="AQ933" t="s">
        <v>153</v>
      </c>
      <c r="AR933">
        <v>12</v>
      </c>
      <c r="AS933" s="34">
        <v>0.033333333333333</v>
      </c>
      <c r="AT933" t="s">
        <v>83</v>
      </c>
      <c r="AU933" s="35">
        <f t="shared" si="238"/>
        <v>8017.05</v>
      </c>
      <c r="AV933" s="35">
        <f t="shared" si="229"/>
        <v>8064</v>
      </c>
      <c r="AW933" s="35">
        <f t="shared" si="230"/>
        <v>1.19768658168726</v>
      </c>
      <c r="AX933" s="35">
        <f t="shared" si="231"/>
        <v>0.552100564367033</v>
      </c>
      <c r="AY933" s="35">
        <f t="shared" si="232"/>
        <v>8064</v>
      </c>
      <c r="AZ933" s="35">
        <f t="shared" si="233"/>
        <v>8064</v>
      </c>
      <c r="BA933" s="27" t="str">
        <f t="shared" si="234"/>
        <v>3</v>
      </c>
      <c r="BB933" s="34">
        <v>8.1e-5</v>
      </c>
      <c r="BC933" s="34">
        <f t="shared" si="235"/>
        <v>0.653184</v>
      </c>
      <c r="BD933" s="34" t="e">
        <f t="shared" si="236"/>
        <v>#REF!</v>
      </c>
      <c r="BE933" s="34">
        <v>0.04</v>
      </c>
      <c r="BF933" s="34">
        <f t="shared" si="239"/>
        <v>322.56</v>
      </c>
      <c r="BG933" s="34" t="e">
        <f t="shared" si="237"/>
        <v>#REF!</v>
      </c>
      <c r="BH933" t="str">
        <f>IF(AT933="UDARA","U","N")&amp;LEFT($C$4,2)&amp;MID($C$4,4,2)&amp;LEFT(A933,3)&amp;MID(E933,2,2)&amp;VLOOKUP(E933,Acuan_Reference!C:L,10,0)</f>
        <v>N1501BKS71B1</v>
      </c>
      <c r="BI933" t="s">
        <v>84</v>
      </c>
      <c r="BJ933" t="s">
        <v>119</v>
      </c>
      <c r="BK933" t="s">
        <v>86</v>
      </c>
      <c r="BL933" t="s">
        <v>87</v>
      </c>
    </row>
    <row r="934" hidden="1" spans="1:64">
      <c r="A934" t="s">
        <v>91</v>
      </c>
      <c r="B934" t="s">
        <v>75</v>
      </c>
      <c r="C934" t="s">
        <v>76</v>
      </c>
      <c r="D934" t="s">
        <v>141</v>
      </c>
      <c r="E934" t="s">
        <v>191</v>
      </c>
      <c r="F934" t="s">
        <v>192</v>
      </c>
      <c r="G934" t="s">
        <v>80</v>
      </c>
      <c r="H934" t="s">
        <v>81</v>
      </c>
      <c r="I934" s="34">
        <v>9826</v>
      </c>
      <c r="J934" s="35">
        <v>66866</v>
      </c>
      <c r="K934" s="35">
        <v>158730</v>
      </c>
      <c r="L934" s="35">
        <v>69814</v>
      </c>
      <c r="M934" s="35">
        <v>57556</v>
      </c>
      <c r="N934" s="35">
        <v>55513</v>
      </c>
      <c r="O934" s="35">
        <v>113975</v>
      </c>
      <c r="P934" s="35">
        <v>83834</v>
      </c>
      <c r="Q934" s="35">
        <v>92480</v>
      </c>
      <c r="R934" s="35">
        <v>92290</v>
      </c>
      <c r="S934" s="35">
        <v>178296</v>
      </c>
      <c r="T934" s="35">
        <v>38995</v>
      </c>
      <c r="U934" s="35">
        <v>63225</v>
      </c>
      <c r="V934" s="34">
        <v>93505.333333333</v>
      </c>
      <c r="W934" s="34">
        <f t="shared" si="224"/>
        <v>55326.6666666667</v>
      </c>
      <c r="X934" s="35">
        <v>30601</v>
      </c>
      <c r="Y934" s="35">
        <v>0</v>
      </c>
      <c r="Z934" s="35">
        <v>0</v>
      </c>
      <c r="AA934" s="34">
        <v>134212</v>
      </c>
      <c r="AB934" s="34">
        <v>0</v>
      </c>
      <c r="AC934" s="34">
        <v>0</v>
      </c>
      <c r="AD934" s="34">
        <v>0</v>
      </c>
      <c r="AE934" s="34">
        <f t="shared" si="225"/>
        <v>134212</v>
      </c>
      <c r="AF934" s="34">
        <f t="shared" si="226"/>
        <v>1.43534058663321</v>
      </c>
      <c r="AG934" s="34">
        <f t="shared" si="227"/>
        <v>2.42581033859501</v>
      </c>
      <c r="AH934" s="34">
        <v>676368</v>
      </c>
      <c r="AI934" s="34">
        <v>0</v>
      </c>
      <c r="AJ934" s="35">
        <v>552816</v>
      </c>
      <c r="AK934" s="35">
        <v>97268</v>
      </c>
      <c r="AL934" s="35">
        <v>63760</v>
      </c>
      <c r="AM934" s="34">
        <v>0.9</v>
      </c>
      <c r="AN934" s="34">
        <f t="shared" si="228"/>
        <v>49794</v>
      </c>
      <c r="AO934" s="35">
        <v>144</v>
      </c>
      <c r="AP934" s="35">
        <v>144</v>
      </c>
      <c r="AQ934" t="s">
        <v>82</v>
      </c>
      <c r="AR934">
        <v>4</v>
      </c>
      <c r="AS934" s="34">
        <v>0.13333333333333</v>
      </c>
      <c r="AT934" t="s">
        <v>83</v>
      </c>
      <c r="AU934" s="35">
        <f t="shared" si="238"/>
        <v>0</v>
      </c>
      <c r="AV934" s="35">
        <f t="shared" si="229"/>
        <v>0</v>
      </c>
      <c r="AW934" s="35">
        <f t="shared" si="230"/>
        <v>2.42581033859501</v>
      </c>
      <c r="AX934" s="35">
        <f t="shared" si="231"/>
        <v>1.27338233522111</v>
      </c>
      <c r="AY934" s="35">
        <f t="shared" si="232"/>
        <v>0</v>
      </c>
      <c r="AZ934" s="35">
        <f t="shared" si="233"/>
        <v>0</v>
      </c>
      <c r="BA934" s="27" t="str">
        <f t="shared" si="234"/>
        <v>3</v>
      </c>
      <c r="BB934" s="34">
        <v>8.1e-5</v>
      </c>
      <c r="BC934" s="34">
        <f t="shared" si="235"/>
        <v>0</v>
      </c>
      <c r="BD934" s="34" t="e">
        <f t="shared" si="236"/>
        <v>#REF!</v>
      </c>
      <c r="BE934" s="34">
        <v>0.04</v>
      </c>
      <c r="BF934" s="34">
        <f t="shared" si="239"/>
        <v>0</v>
      </c>
      <c r="BG934" s="34" t="e">
        <f t="shared" si="237"/>
        <v>#REF!</v>
      </c>
      <c r="BH934" t="str">
        <f>IF(AT934="UDARA","U","N")&amp;LEFT($C$4,2)&amp;MID($C$4,4,2)&amp;LEFT(A934,3)&amp;MID(E934,2,2)&amp;VLOOKUP(E934,Acuan_Reference!C:L,10,0)</f>
        <v>N1501BLP71B1</v>
      </c>
      <c r="BI934" t="s">
        <v>84</v>
      </c>
      <c r="BJ934" t="s">
        <v>119</v>
      </c>
      <c r="BK934" t="s">
        <v>86</v>
      </c>
      <c r="BL934" t="s">
        <v>87</v>
      </c>
    </row>
    <row r="935" hidden="1" spans="1:64">
      <c r="A935" t="s">
        <v>92</v>
      </c>
      <c r="B935" t="s">
        <v>75</v>
      </c>
      <c r="C935" t="s">
        <v>76</v>
      </c>
      <c r="D935" t="s">
        <v>141</v>
      </c>
      <c r="E935" t="s">
        <v>191</v>
      </c>
      <c r="F935" t="s">
        <v>192</v>
      </c>
      <c r="G935" t="s">
        <v>80</v>
      </c>
      <c r="H935" t="s">
        <v>81</v>
      </c>
      <c r="I935" s="34">
        <v>9826</v>
      </c>
      <c r="J935" s="35">
        <v>17803</v>
      </c>
      <c r="K935" s="35">
        <v>19623</v>
      </c>
      <c r="L935" s="35">
        <v>15039</v>
      </c>
      <c r="M935" s="35">
        <v>12717</v>
      </c>
      <c r="N935" s="35">
        <v>14000</v>
      </c>
      <c r="O935" s="35">
        <v>19440</v>
      </c>
      <c r="P935" s="35">
        <v>7515</v>
      </c>
      <c r="Q935" s="35">
        <v>13298</v>
      </c>
      <c r="R935" s="35">
        <v>17518</v>
      </c>
      <c r="S935" s="35">
        <v>11077</v>
      </c>
      <c r="T935" s="35">
        <v>10084</v>
      </c>
      <c r="U935" s="35">
        <v>14212</v>
      </c>
      <c r="V935" s="34">
        <v>11791</v>
      </c>
      <c r="W935" s="34">
        <f t="shared" si="224"/>
        <v>10754.3333333333</v>
      </c>
      <c r="X935" s="35">
        <v>1438</v>
      </c>
      <c r="Y935" s="35">
        <v>0</v>
      </c>
      <c r="Z935" s="35">
        <v>0</v>
      </c>
      <c r="AA935" s="34">
        <v>19378</v>
      </c>
      <c r="AB935" s="34">
        <v>0</v>
      </c>
      <c r="AC935" s="34">
        <v>1872</v>
      </c>
      <c r="AD935" s="34">
        <v>0</v>
      </c>
      <c r="AE935" s="34">
        <f t="shared" si="225"/>
        <v>21250</v>
      </c>
      <c r="AF935" s="34">
        <f t="shared" si="226"/>
        <v>1.80222203375456</v>
      </c>
      <c r="AG935" s="34">
        <f t="shared" si="227"/>
        <v>1.97594768000496</v>
      </c>
      <c r="AH935" s="34">
        <v>676368</v>
      </c>
      <c r="AI935" s="34">
        <v>0</v>
      </c>
      <c r="AJ935" s="35">
        <v>552816</v>
      </c>
      <c r="AK935" s="35">
        <v>11224</v>
      </c>
      <c r="AL935" s="35">
        <v>7967</v>
      </c>
      <c r="AM935" s="34">
        <v>1.5</v>
      </c>
      <c r="AN935" s="34">
        <f t="shared" si="228"/>
        <v>16131.5</v>
      </c>
      <c r="AO935" s="35">
        <v>144</v>
      </c>
      <c r="AP935" s="35">
        <v>144</v>
      </c>
      <c r="AQ935" t="s">
        <v>82</v>
      </c>
      <c r="AR935">
        <v>2</v>
      </c>
      <c r="AS935" s="34">
        <v>0.53333333333333</v>
      </c>
      <c r="AT935" t="s">
        <v>83</v>
      </c>
      <c r="AU935" s="35">
        <f t="shared" si="238"/>
        <v>2136.375</v>
      </c>
      <c r="AV935" s="35">
        <f t="shared" si="229"/>
        <v>2160</v>
      </c>
      <c r="AW935" s="35">
        <f t="shared" si="230"/>
        <v>2.17679695006664</v>
      </c>
      <c r="AX935" s="35">
        <f t="shared" si="231"/>
        <v>1.43597929516784</v>
      </c>
      <c r="AY935" s="35">
        <f t="shared" si="232"/>
        <v>2160</v>
      </c>
      <c r="AZ935" s="35">
        <f t="shared" si="233"/>
        <v>2160</v>
      </c>
      <c r="BA935" s="27" t="str">
        <f t="shared" si="234"/>
        <v>3</v>
      </c>
      <c r="BB935" s="34">
        <v>8.1e-5</v>
      </c>
      <c r="BC935" s="34">
        <f t="shared" si="235"/>
        <v>0.17496</v>
      </c>
      <c r="BD935" s="34" t="e">
        <f t="shared" si="236"/>
        <v>#REF!</v>
      </c>
      <c r="BE935" s="34">
        <v>0.04</v>
      </c>
      <c r="BF935" s="34">
        <f t="shared" si="239"/>
        <v>86.4</v>
      </c>
      <c r="BG935" s="34" t="e">
        <f t="shared" si="237"/>
        <v>#REF!</v>
      </c>
      <c r="BH935" t="str">
        <f>IF(AT935="UDARA","U","N")&amp;LEFT($C$4,2)&amp;MID($C$4,4,2)&amp;LEFT(A935,3)&amp;MID(E935,2,2)&amp;VLOOKUP(E935,Acuan_Reference!C:L,10,0)</f>
        <v>N1501BTM71B1</v>
      </c>
      <c r="BI935" t="s">
        <v>84</v>
      </c>
      <c r="BJ935" t="s">
        <v>119</v>
      </c>
      <c r="BK935" t="s">
        <v>86</v>
      </c>
      <c r="BL935" t="s">
        <v>87</v>
      </c>
    </row>
    <row r="936" hidden="1" spans="1:64">
      <c r="A936" t="s">
        <v>93</v>
      </c>
      <c r="B936" t="s">
        <v>75</v>
      </c>
      <c r="C936" t="s">
        <v>76</v>
      </c>
      <c r="D936" t="s">
        <v>141</v>
      </c>
      <c r="E936" t="s">
        <v>191</v>
      </c>
      <c r="F936" t="s">
        <v>192</v>
      </c>
      <c r="G936" t="s">
        <v>80</v>
      </c>
      <c r="H936" t="s">
        <v>81</v>
      </c>
      <c r="I936" s="34">
        <v>9826</v>
      </c>
      <c r="J936" s="35">
        <v>107050</v>
      </c>
      <c r="K936" s="35">
        <v>246262</v>
      </c>
      <c r="L936" s="35">
        <v>119833</v>
      </c>
      <c r="M936" s="35">
        <v>180751</v>
      </c>
      <c r="N936" s="35">
        <v>131587</v>
      </c>
      <c r="O936" s="35">
        <v>150882</v>
      </c>
      <c r="P936" s="35">
        <v>152719</v>
      </c>
      <c r="Q936" s="35">
        <v>189676</v>
      </c>
      <c r="R936" s="35">
        <v>161538</v>
      </c>
      <c r="S936" s="35">
        <v>150750</v>
      </c>
      <c r="T936" s="35">
        <v>97350</v>
      </c>
      <c r="U936" s="35">
        <v>91996</v>
      </c>
      <c r="V936" s="34">
        <v>113365.33333333</v>
      </c>
      <c r="W936" s="34">
        <f t="shared" si="224"/>
        <v>91237.6666666667</v>
      </c>
      <c r="X936" s="35">
        <v>42294</v>
      </c>
      <c r="Y936" s="35">
        <v>0</v>
      </c>
      <c r="Z936" s="35">
        <v>0</v>
      </c>
      <c r="AA936" s="34">
        <v>135532</v>
      </c>
      <c r="AB936" s="34">
        <v>0</v>
      </c>
      <c r="AC936" s="34">
        <v>3456</v>
      </c>
      <c r="AD936" s="34">
        <v>0</v>
      </c>
      <c r="AE936" s="34">
        <f t="shared" si="225"/>
        <v>138988</v>
      </c>
      <c r="AF936" s="34">
        <f t="shared" si="226"/>
        <v>1.22601853594283</v>
      </c>
      <c r="AG936" s="34">
        <f t="shared" si="227"/>
        <v>1.52336206172158</v>
      </c>
      <c r="AH936" s="34">
        <v>676368</v>
      </c>
      <c r="AI936" s="34">
        <v>0</v>
      </c>
      <c r="AJ936" s="35">
        <v>552816</v>
      </c>
      <c r="AK936" s="35">
        <v>134480</v>
      </c>
      <c r="AL936" s="35">
        <v>84367</v>
      </c>
      <c r="AM936" s="34">
        <v>0.8</v>
      </c>
      <c r="AN936" s="34">
        <f t="shared" si="228"/>
        <v>72990.1333333333</v>
      </c>
      <c r="AO936" s="35">
        <v>144</v>
      </c>
      <c r="AP936" s="35">
        <v>144</v>
      </c>
      <c r="AQ936" t="s">
        <v>153</v>
      </c>
      <c r="AR936">
        <v>4</v>
      </c>
      <c r="AS936" s="34">
        <v>0.066666666666667</v>
      </c>
      <c r="AT936" t="s">
        <v>83</v>
      </c>
      <c r="AU936" s="35">
        <f t="shared" si="238"/>
        <v>13776.85</v>
      </c>
      <c r="AV936" s="35">
        <f t="shared" si="229"/>
        <v>13824</v>
      </c>
      <c r="AW936" s="35">
        <f t="shared" si="230"/>
        <v>1.67487843105735</v>
      </c>
      <c r="AX936" s="35">
        <f t="shared" si="231"/>
        <v>0.750183586457348</v>
      </c>
      <c r="AY936" s="35">
        <f t="shared" si="232"/>
        <v>13824</v>
      </c>
      <c r="AZ936" s="35">
        <f t="shared" si="233"/>
        <v>13824</v>
      </c>
      <c r="BA936" s="27" t="str">
        <f t="shared" si="234"/>
        <v>3</v>
      </c>
      <c r="BB936" s="34">
        <v>8.1e-5</v>
      </c>
      <c r="BC936" s="34">
        <f t="shared" si="235"/>
        <v>1.119744</v>
      </c>
      <c r="BD936" s="34" t="e">
        <f t="shared" si="236"/>
        <v>#REF!</v>
      </c>
      <c r="BE936" s="34">
        <v>0.04</v>
      </c>
      <c r="BF936" s="34">
        <f t="shared" si="239"/>
        <v>552.96</v>
      </c>
      <c r="BG936" s="34" t="e">
        <f t="shared" si="237"/>
        <v>#REF!</v>
      </c>
      <c r="BH936" t="str">
        <f>IF(AT936="UDARA","U","N")&amp;LEFT($C$4,2)&amp;MID($C$4,4,2)&amp;LEFT(A936,3)&amp;MID(E936,2,2)&amp;VLOOKUP(E936,Acuan_Reference!C:L,10,0)</f>
        <v>N1501CRB71B1</v>
      </c>
      <c r="BI936" t="s">
        <v>84</v>
      </c>
      <c r="BJ936" t="s">
        <v>119</v>
      </c>
      <c r="BK936" t="s">
        <v>86</v>
      </c>
      <c r="BL936" t="s">
        <v>87</v>
      </c>
    </row>
    <row r="937" hidden="1" spans="1:64">
      <c r="A937" t="s">
        <v>94</v>
      </c>
      <c r="B937" t="s">
        <v>75</v>
      </c>
      <c r="C937" t="s">
        <v>76</v>
      </c>
      <c r="D937" t="s">
        <v>141</v>
      </c>
      <c r="E937" t="s">
        <v>191</v>
      </c>
      <c r="F937" t="s">
        <v>192</v>
      </c>
      <c r="G937" t="s">
        <v>80</v>
      </c>
      <c r="H937" t="s">
        <v>81</v>
      </c>
      <c r="I937" s="34">
        <v>9826</v>
      </c>
      <c r="J937" s="35">
        <v>16414</v>
      </c>
      <c r="K937" s="35">
        <v>42527</v>
      </c>
      <c r="L937" s="35">
        <v>29598</v>
      </c>
      <c r="M937" s="35">
        <v>20715</v>
      </c>
      <c r="N937" s="35">
        <v>25254</v>
      </c>
      <c r="O937" s="35">
        <v>42838</v>
      </c>
      <c r="P937" s="35">
        <v>28450</v>
      </c>
      <c r="Q937" s="35">
        <v>41712</v>
      </c>
      <c r="R937" s="35">
        <v>36660</v>
      </c>
      <c r="S937" s="35">
        <v>33333</v>
      </c>
      <c r="T937" s="35">
        <v>40303</v>
      </c>
      <c r="U937" s="35">
        <v>54439</v>
      </c>
      <c r="V937" s="34">
        <v>42691.666666667</v>
      </c>
      <c r="W937" s="34">
        <f t="shared" si="224"/>
        <v>39152.6666666667</v>
      </c>
      <c r="X937" s="35">
        <v>7438</v>
      </c>
      <c r="Y937" s="35">
        <v>0</v>
      </c>
      <c r="Z937" s="35">
        <v>0</v>
      </c>
      <c r="AA937" s="34">
        <v>46841</v>
      </c>
      <c r="AB937" s="34">
        <v>0</v>
      </c>
      <c r="AC937" s="34">
        <v>0</v>
      </c>
      <c r="AD937" s="34">
        <v>2880</v>
      </c>
      <c r="AE937" s="34">
        <f t="shared" si="225"/>
        <v>49721</v>
      </c>
      <c r="AF937" s="34">
        <f t="shared" si="226"/>
        <v>1.16465352332617</v>
      </c>
      <c r="AG937" s="34">
        <f t="shared" si="227"/>
        <v>1.19636806347801</v>
      </c>
      <c r="AH937" s="34">
        <v>676368</v>
      </c>
      <c r="AI937" s="34">
        <v>0</v>
      </c>
      <c r="AJ937" s="35">
        <v>552816</v>
      </c>
      <c r="AK937" s="35">
        <v>29928</v>
      </c>
      <c r="AL937" s="35">
        <v>22716</v>
      </c>
      <c r="AM937" s="34">
        <v>0.8</v>
      </c>
      <c r="AN937" s="34">
        <f t="shared" si="228"/>
        <v>31322.1333333333</v>
      </c>
      <c r="AO937" s="35">
        <v>144</v>
      </c>
      <c r="AP937" s="35">
        <v>144</v>
      </c>
      <c r="AQ937" t="s">
        <v>82</v>
      </c>
      <c r="AR937">
        <v>8</v>
      </c>
      <c r="AS937" s="34">
        <v>0.13333333333333</v>
      </c>
      <c r="AT937" t="s">
        <v>83</v>
      </c>
      <c r="AU937" s="35">
        <f t="shared" si="238"/>
        <v>3237.85</v>
      </c>
      <c r="AV937" s="35">
        <f t="shared" si="229"/>
        <v>3312</v>
      </c>
      <c r="AW937" s="35">
        <f t="shared" si="230"/>
        <v>1.3545182107647</v>
      </c>
      <c r="AX937" s="35">
        <f t="shared" si="231"/>
        <v>0.774327844846669</v>
      </c>
      <c r="AY937" s="35">
        <f t="shared" si="232"/>
        <v>3312</v>
      </c>
      <c r="AZ937" s="35">
        <f t="shared" si="233"/>
        <v>3312</v>
      </c>
      <c r="BA937" s="27" t="str">
        <f t="shared" si="234"/>
        <v>3</v>
      </c>
      <c r="BB937" s="34">
        <v>8.1e-5</v>
      </c>
      <c r="BC937" s="34">
        <f t="shared" si="235"/>
        <v>0.268272</v>
      </c>
      <c r="BD937" s="34" t="e">
        <f t="shared" si="236"/>
        <v>#REF!</v>
      </c>
      <c r="BE937" s="34">
        <v>0.04</v>
      </c>
      <c r="BF937" s="34">
        <f t="shared" si="239"/>
        <v>132.48</v>
      </c>
      <c r="BG937" s="34" t="e">
        <f t="shared" si="237"/>
        <v>#REF!</v>
      </c>
      <c r="BH937" t="str">
        <f>IF(AT937="UDARA","U","N")&amp;LEFT($C$4,2)&amp;MID($C$4,4,2)&amp;LEFT(A937,3)&amp;MID(E937,2,2)&amp;VLOOKUP(E937,Acuan_Reference!C:L,10,0)</f>
        <v>N1501DPS71B1</v>
      </c>
      <c r="BI937" t="s">
        <v>84</v>
      </c>
      <c r="BJ937" t="s">
        <v>119</v>
      </c>
      <c r="BK937" t="s">
        <v>86</v>
      </c>
      <c r="BL937" t="s">
        <v>87</v>
      </c>
    </row>
    <row r="938" hidden="1" spans="1:64">
      <c r="A938" t="s">
        <v>95</v>
      </c>
      <c r="B938" t="s">
        <v>75</v>
      </c>
      <c r="C938" t="s">
        <v>76</v>
      </c>
      <c r="D938" t="s">
        <v>141</v>
      </c>
      <c r="E938" t="s">
        <v>191</v>
      </c>
      <c r="F938" t="s">
        <v>192</v>
      </c>
      <c r="G938" t="s">
        <v>80</v>
      </c>
      <c r="H938" t="s">
        <v>81</v>
      </c>
      <c r="I938" s="34">
        <v>9826</v>
      </c>
      <c r="J938" s="35">
        <v>185385</v>
      </c>
      <c r="K938" s="35">
        <v>276004</v>
      </c>
      <c r="L938" s="35">
        <v>182050</v>
      </c>
      <c r="M938" s="35">
        <v>107544</v>
      </c>
      <c r="N938" s="35">
        <v>195698</v>
      </c>
      <c r="O938" s="35">
        <v>154787</v>
      </c>
      <c r="P938" s="35">
        <v>203677</v>
      </c>
      <c r="Q938" s="35">
        <v>232440</v>
      </c>
      <c r="R938" s="35">
        <v>171677</v>
      </c>
      <c r="S938" s="35">
        <v>330068</v>
      </c>
      <c r="T938" s="35">
        <v>88299</v>
      </c>
      <c r="U938" s="35">
        <v>155651</v>
      </c>
      <c r="V938" s="34">
        <v>191339.33333333</v>
      </c>
      <c r="W938" s="34">
        <f t="shared" si="224"/>
        <v>121824.333333333</v>
      </c>
      <c r="X938" s="35">
        <v>10219</v>
      </c>
      <c r="Y938" s="35">
        <v>0</v>
      </c>
      <c r="Z938" s="35">
        <v>0</v>
      </c>
      <c r="AA938" s="34">
        <v>75438</v>
      </c>
      <c r="AB938" s="34">
        <v>0</v>
      </c>
      <c r="AC938" s="34">
        <v>0</v>
      </c>
      <c r="AD938" s="34">
        <v>37440</v>
      </c>
      <c r="AE938" s="34">
        <f t="shared" si="225"/>
        <v>112878</v>
      </c>
      <c r="AF938" s="34">
        <f t="shared" si="226"/>
        <v>0.589936204091171</v>
      </c>
      <c r="AG938" s="34">
        <f t="shared" si="227"/>
        <v>0.61923589430683</v>
      </c>
      <c r="AH938" s="34">
        <v>676368</v>
      </c>
      <c r="AI938" s="34">
        <v>0</v>
      </c>
      <c r="AJ938" s="35">
        <v>552816</v>
      </c>
      <c r="AK938" s="35">
        <v>196694</v>
      </c>
      <c r="AL938" s="35">
        <v>121523</v>
      </c>
      <c r="AM938" s="34">
        <v>0.25</v>
      </c>
      <c r="AN938" s="34">
        <f t="shared" si="228"/>
        <v>30456.0833333333</v>
      </c>
      <c r="AO938" s="35">
        <v>144</v>
      </c>
      <c r="AP938" s="35">
        <v>144</v>
      </c>
      <c r="AQ938" t="s">
        <v>153</v>
      </c>
      <c r="AR938">
        <v>12</v>
      </c>
      <c r="AS938" s="34">
        <v>0.033333333333333</v>
      </c>
      <c r="AT938" t="s">
        <v>83</v>
      </c>
      <c r="AU938" s="35">
        <f t="shared" si="238"/>
        <v>29325.8125</v>
      </c>
      <c r="AV938" s="35">
        <f t="shared" si="229"/>
        <v>29376</v>
      </c>
      <c r="AW938" s="35">
        <f t="shared" si="230"/>
        <v>1.16769775058623</v>
      </c>
      <c r="AX938" s="35">
        <f t="shared" si="231"/>
        <v>0.170171257521075</v>
      </c>
      <c r="AY938" s="35">
        <f t="shared" si="232"/>
        <v>29376</v>
      </c>
      <c r="AZ938" s="35">
        <f t="shared" si="233"/>
        <v>29376</v>
      </c>
      <c r="BA938" s="27" t="str">
        <f t="shared" si="234"/>
        <v>3</v>
      </c>
      <c r="BB938" s="34">
        <v>8.1e-5</v>
      </c>
      <c r="BC938" s="34">
        <f t="shared" si="235"/>
        <v>2.379456</v>
      </c>
      <c r="BD938" s="34" t="e">
        <f t="shared" si="236"/>
        <v>#REF!</v>
      </c>
      <c r="BE938" s="34">
        <v>0.04</v>
      </c>
      <c r="BF938" s="34">
        <f t="shared" si="239"/>
        <v>1175.04</v>
      </c>
      <c r="BG938" s="34" t="e">
        <f t="shared" si="237"/>
        <v>#REF!</v>
      </c>
      <c r="BH938" t="str">
        <f>IF(AT938="UDARA","U","N")&amp;LEFT($C$4,2)&amp;MID($C$4,4,2)&amp;LEFT(A938,3)&amp;MID(E938,2,2)&amp;VLOOKUP(E938,Acuan_Reference!C:L,10,0)</f>
        <v>N1501JAK71B1</v>
      </c>
      <c r="BI938" t="s">
        <v>84</v>
      </c>
      <c r="BJ938" t="s">
        <v>119</v>
      </c>
      <c r="BK938" t="s">
        <v>86</v>
      </c>
      <c r="BL938" t="s">
        <v>87</v>
      </c>
    </row>
    <row r="939" hidden="1" spans="1:64">
      <c r="A939" t="s">
        <v>96</v>
      </c>
      <c r="B939" t="s">
        <v>75</v>
      </c>
      <c r="C939" t="s">
        <v>76</v>
      </c>
      <c r="D939" t="s">
        <v>141</v>
      </c>
      <c r="E939" t="s">
        <v>191</v>
      </c>
      <c r="F939" t="s">
        <v>192</v>
      </c>
      <c r="G939" t="s">
        <v>80</v>
      </c>
      <c r="H939" t="s">
        <v>81</v>
      </c>
      <c r="I939" s="34">
        <v>9826</v>
      </c>
      <c r="J939" s="35">
        <v>54837</v>
      </c>
      <c r="K939" s="35">
        <v>109849</v>
      </c>
      <c r="L939" s="35">
        <v>23346</v>
      </c>
      <c r="M939" s="35">
        <v>50344</v>
      </c>
      <c r="N939" s="35">
        <v>44473</v>
      </c>
      <c r="O939" s="35">
        <v>83886</v>
      </c>
      <c r="P939" s="35">
        <v>46078</v>
      </c>
      <c r="Q939" s="35">
        <v>70140</v>
      </c>
      <c r="R939" s="35">
        <v>51059</v>
      </c>
      <c r="S939" s="35">
        <v>127343</v>
      </c>
      <c r="T939" s="35">
        <v>32454</v>
      </c>
      <c r="U939" s="35">
        <v>86484</v>
      </c>
      <c r="V939" s="34">
        <v>82093.666666667</v>
      </c>
      <c r="W939" s="34">
        <f t="shared" si="224"/>
        <v>54121.6666666667</v>
      </c>
      <c r="X939" s="35">
        <v>21462</v>
      </c>
      <c r="Y939" s="35">
        <v>0</v>
      </c>
      <c r="Z939" s="35">
        <v>0</v>
      </c>
      <c r="AA939" s="34">
        <v>97009</v>
      </c>
      <c r="AB939" s="34">
        <v>0</v>
      </c>
      <c r="AC939" s="34">
        <v>0</v>
      </c>
      <c r="AD939" s="34">
        <v>10224</v>
      </c>
      <c r="AE939" s="34">
        <f t="shared" si="225"/>
        <v>107233</v>
      </c>
      <c r="AF939" s="34">
        <f t="shared" si="226"/>
        <v>1.30622743938834</v>
      </c>
      <c r="AG939" s="34">
        <f t="shared" si="227"/>
        <v>1.79242447571829</v>
      </c>
      <c r="AH939" s="34">
        <v>676368</v>
      </c>
      <c r="AI939" s="34">
        <v>0</v>
      </c>
      <c r="AJ939" s="35">
        <v>552816</v>
      </c>
      <c r="AK939" s="35">
        <v>66587</v>
      </c>
      <c r="AL939" s="35">
        <v>43427</v>
      </c>
      <c r="AM939" s="34">
        <v>1.2</v>
      </c>
      <c r="AN939" s="34">
        <f t="shared" si="228"/>
        <v>64946</v>
      </c>
      <c r="AO939" s="35">
        <v>144</v>
      </c>
      <c r="AP939" s="35">
        <v>144</v>
      </c>
      <c r="AQ939" t="s">
        <v>82</v>
      </c>
      <c r="AR939">
        <v>2</v>
      </c>
      <c r="AS939" s="34">
        <v>0.2</v>
      </c>
      <c r="AT939" t="s">
        <v>83</v>
      </c>
      <c r="AU939" s="35">
        <f t="shared" si="238"/>
        <v>855</v>
      </c>
      <c r="AV939" s="35">
        <f t="shared" si="229"/>
        <v>864</v>
      </c>
      <c r="AW939" s="35">
        <f t="shared" si="230"/>
        <v>1.99729621531734</v>
      </c>
      <c r="AX939" s="35">
        <f t="shared" si="231"/>
        <v>1.19490037877621</v>
      </c>
      <c r="AY939" s="35">
        <f t="shared" si="232"/>
        <v>864</v>
      </c>
      <c r="AZ939" s="35">
        <f t="shared" si="233"/>
        <v>864</v>
      </c>
      <c r="BA939" s="27" t="str">
        <f t="shared" si="234"/>
        <v>3</v>
      </c>
      <c r="BB939" s="34">
        <v>8.1e-5</v>
      </c>
      <c r="BC939" s="34">
        <f t="shared" si="235"/>
        <v>0.069984</v>
      </c>
      <c r="BD939" s="34" t="e">
        <f t="shared" si="236"/>
        <v>#REF!</v>
      </c>
      <c r="BE939" s="34">
        <v>0.04</v>
      </c>
      <c r="BF939" s="34">
        <f t="shared" si="239"/>
        <v>34.56</v>
      </c>
      <c r="BG939" s="34" t="e">
        <f t="shared" si="237"/>
        <v>#REF!</v>
      </c>
      <c r="BH939" t="str">
        <f>IF(AT939="UDARA","U","N")&amp;LEFT($C$4,2)&amp;MID($C$4,4,2)&amp;LEFT(A939,3)&amp;MID(E939,2,2)&amp;VLOOKUP(E939,Acuan_Reference!C:L,10,0)</f>
        <v>N1501JBI71B1</v>
      </c>
      <c r="BI939" t="s">
        <v>84</v>
      </c>
      <c r="BJ939" t="s">
        <v>119</v>
      </c>
      <c r="BK939" t="s">
        <v>86</v>
      </c>
      <c r="BL939" t="s">
        <v>87</v>
      </c>
    </row>
    <row r="940" hidden="1" spans="1:64">
      <c r="A940" t="s">
        <v>97</v>
      </c>
      <c r="B940" t="s">
        <v>75</v>
      </c>
      <c r="C940" t="s">
        <v>76</v>
      </c>
      <c r="D940" t="s">
        <v>141</v>
      </c>
      <c r="E940" t="s">
        <v>191</v>
      </c>
      <c r="F940" t="s">
        <v>192</v>
      </c>
      <c r="G940" t="s">
        <v>80</v>
      </c>
      <c r="H940" t="s">
        <v>81</v>
      </c>
      <c r="I940" s="34">
        <v>9826</v>
      </c>
      <c r="J940" s="35">
        <v>30333</v>
      </c>
      <c r="K940" s="35">
        <v>28779</v>
      </c>
      <c r="L940" s="35">
        <v>18845</v>
      </c>
      <c r="M940" s="35">
        <v>23639</v>
      </c>
      <c r="N940" s="35">
        <v>22336</v>
      </c>
      <c r="O940" s="35">
        <v>20026</v>
      </c>
      <c r="P940" s="35">
        <v>25376</v>
      </c>
      <c r="Q940" s="35">
        <v>24766</v>
      </c>
      <c r="R940" s="35">
        <v>34327</v>
      </c>
      <c r="S940" s="35">
        <v>54361</v>
      </c>
      <c r="T940" s="35">
        <v>21138</v>
      </c>
      <c r="U940" s="35">
        <v>53479</v>
      </c>
      <c r="V940" s="34">
        <v>42992.666666667</v>
      </c>
      <c r="W940" s="34">
        <f t="shared" si="224"/>
        <v>32412.3333333333</v>
      </c>
      <c r="X940" s="35">
        <v>8634</v>
      </c>
      <c r="Y940" s="35">
        <v>0</v>
      </c>
      <c r="Z940" s="35">
        <v>134</v>
      </c>
      <c r="AA940" s="34">
        <v>12194</v>
      </c>
      <c r="AB940" s="34">
        <v>0</v>
      </c>
      <c r="AC940" s="34">
        <v>0</v>
      </c>
      <c r="AD940" s="34">
        <v>11952</v>
      </c>
      <c r="AE940" s="34">
        <f t="shared" si="225"/>
        <v>24280</v>
      </c>
      <c r="AF940" s="34">
        <f t="shared" si="226"/>
        <v>0.564747476313786</v>
      </c>
      <c r="AG940" s="34">
        <f t="shared" si="227"/>
        <v>0.380349044088156</v>
      </c>
      <c r="AH940" s="34">
        <v>676368</v>
      </c>
      <c r="AI940" s="34">
        <v>0</v>
      </c>
      <c r="AJ940" s="35">
        <v>552816</v>
      </c>
      <c r="AK940" s="35">
        <v>30396</v>
      </c>
      <c r="AL940" s="35">
        <v>22620</v>
      </c>
      <c r="AM940" s="34">
        <v>0.5</v>
      </c>
      <c r="AN940" s="34">
        <f t="shared" si="228"/>
        <v>16206.1666666667</v>
      </c>
      <c r="AO940" s="35">
        <v>144</v>
      </c>
      <c r="AP940" s="35">
        <v>144</v>
      </c>
      <c r="AQ940" t="s">
        <v>153</v>
      </c>
      <c r="AR940">
        <v>20</v>
      </c>
      <c r="AS940" s="34">
        <v>0.033333333333333</v>
      </c>
      <c r="AT940" t="s">
        <v>83</v>
      </c>
      <c r="AU940" s="35">
        <f t="shared" si="238"/>
        <v>10909.625</v>
      </c>
      <c r="AV940" s="35">
        <f t="shared" si="229"/>
        <v>10944</v>
      </c>
      <c r="AW940" s="35">
        <f t="shared" si="230"/>
        <v>1.0867468144842</v>
      </c>
      <c r="AX940" s="35">
        <f t="shared" si="231"/>
        <v>0.388864321194607</v>
      </c>
      <c r="AY940" s="35">
        <f t="shared" si="232"/>
        <v>10944</v>
      </c>
      <c r="AZ940" s="35">
        <f t="shared" si="233"/>
        <v>10944</v>
      </c>
      <c r="BA940" s="27" t="str">
        <f t="shared" si="234"/>
        <v>3</v>
      </c>
      <c r="BB940" s="34">
        <v>8.1e-5</v>
      </c>
      <c r="BC940" s="34">
        <f t="shared" si="235"/>
        <v>0.886464</v>
      </c>
      <c r="BD940" s="34" t="e">
        <f t="shared" si="236"/>
        <v>#REF!</v>
      </c>
      <c r="BE940" s="34">
        <v>0.04</v>
      </c>
      <c r="BF940" s="34">
        <f t="shared" si="239"/>
        <v>437.76</v>
      </c>
      <c r="BG940" s="34" t="e">
        <f t="shared" si="237"/>
        <v>#REF!</v>
      </c>
      <c r="BH940" t="str">
        <f>IF(AT940="UDARA","U","N")&amp;LEFT($C$4,2)&amp;MID($C$4,4,2)&amp;LEFT(A940,3)&amp;MID(E940,2,2)&amp;VLOOKUP(E940,Acuan_Reference!C:L,10,0)</f>
        <v>N1501JKT71B1</v>
      </c>
      <c r="BI940" t="s">
        <v>84</v>
      </c>
      <c r="BJ940" t="s">
        <v>119</v>
      </c>
      <c r="BK940" t="s">
        <v>86</v>
      </c>
      <c r="BL940" t="s">
        <v>87</v>
      </c>
    </row>
    <row r="941" hidden="1" spans="1:64">
      <c r="A941" t="s">
        <v>98</v>
      </c>
      <c r="B941" t="s">
        <v>75</v>
      </c>
      <c r="C941" t="s">
        <v>76</v>
      </c>
      <c r="D941" t="s">
        <v>141</v>
      </c>
      <c r="E941" t="s">
        <v>191</v>
      </c>
      <c r="F941" t="s">
        <v>192</v>
      </c>
      <c r="G941" t="s">
        <v>80</v>
      </c>
      <c r="H941" t="s">
        <v>81</v>
      </c>
      <c r="I941" s="34">
        <v>9826</v>
      </c>
      <c r="J941" s="35">
        <v>17051</v>
      </c>
      <c r="K941" s="35">
        <v>36255</v>
      </c>
      <c r="L941" s="35">
        <v>23262</v>
      </c>
      <c r="M941" s="35">
        <v>20285</v>
      </c>
      <c r="N941" s="35">
        <v>24349</v>
      </c>
      <c r="O941" s="35">
        <v>27319</v>
      </c>
      <c r="P941" s="35">
        <v>31721</v>
      </c>
      <c r="Q941" s="35">
        <v>19158</v>
      </c>
      <c r="R941" s="35">
        <v>33033</v>
      </c>
      <c r="S941" s="35">
        <v>47154</v>
      </c>
      <c r="T941" s="35">
        <v>19016</v>
      </c>
      <c r="U941" s="35">
        <v>27144</v>
      </c>
      <c r="V941" s="34">
        <v>31104.666666667</v>
      </c>
      <c r="W941" s="34">
        <f t="shared" si="224"/>
        <v>22197.3333333333</v>
      </c>
      <c r="X941" s="35">
        <v>7879</v>
      </c>
      <c r="Y941" s="35">
        <v>0</v>
      </c>
      <c r="Z941" s="35">
        <v>0</v>
      </c>
      <c r="AA941" s="34">
        <v>44175</v>
      </c>
      <c r="AB941" s="34">
        <v>0</v>
      </c>
      <c r="AC941" s="34">
        <v>0</v>
      </c>
      <c r="AD941" s="34">
        <v>0</v>
      </c>
      <c r="AE941" s="34">
        <f t="shared" si="225"/>
        <v>44175</v>
      </c>
      <c r="AF941" s="34">
        <f t="shared" si="226"/>
        <v>1.42020489958633</v>
      </c>
      <c r="AG941" s="34">
        <f t="shared" si="227"/>
        <v>1.99010391638635</v>
      </c>
      <c r="AH941" s="34">
        <v>676368</v>
      </c>
      <c r="AI941" s="34">
        <v>0</v>
      </c>
      <c r="AJ941" s="35">
        <v>552816</v>
      </c>
      <c r="AK941" s="35">
        <v>26616</v>
      </c>
      <c r="AL941" s="35">
        <v>20432</v>
      </c>
      <c r="AM941" s="34">
        <v>0.9</v>
      </c>
      <c r="AN941" s="34">
        <f t="shared" si="228"/>
        <v>19977.6</v>
      </c>
      <c r="AO941" s="35">
        <v>144</v>
      </c>
      <c r="AP941" s="35">
        <v>144</v>
      </c>
      <c r="AQ941" t="s">
        <v>153</v>
      </c>
      <c r="AR941">
        <v>4</v>
      </c>
      <c r="AS941" s="34">
        <v>0.1</v>
      </c>
      <c r="AT941" t="s">
        <v>83</v>
      </c>
      <c r="AU941" s="35">
        <f t="shared" si="238"/>
        <v>0</v>
      </c>
      <c r="AV941" s="35">
        <f t="shared" si="229"/>
        <v>0</v>
      </c>
      <c r="AW941" s="35">
        <f t="shared" si="230"/>
        <v>1.99010391638635</v>
      </c>
      <c r="AX941" s="35">
        <f t="shared" si="231"/>
        <v>1.06963298894762</v>
      </c>
      <c r="AY941" s="35">
        <f t="shared" si="232"/>
        <v>0</v>
      </c>
      <c r="AZ941" s="35">
        <f t="shared" si="233"/>
        <v>0</v>
      </c>
      <c r="BA941" s="27" t="str">
        <f t="shared" si="234"/>
        <v>3</v>
      </c>
      <c r="BB941" s="34">
        <v>8.1e-5</v>
      </c>
      <c r="BC941" s="34">
        <f t="shared" si="235"/>
        <v>0</v>
      </c>
      <c r="BD941" s="34" t="e">
        <f t="shared" si="236"/>
        <v>#REF!</v>
      </c>
      <c r="BE941" s="34">
        <v>0.04</v>
      </c>
      <c r="BF941" s="34">
        <f t="shared" si="239"/>
        <v>0</v>
      </c>
      <c r="BG941" s="34" t="e">
        <f t="shared" si="237"/>
        <v>#REF!</v>
      </c>
      <c r="BH941" t="str">
        <f>IF(AT941="UDARA","U","N")&amp;LEFT($C$4,2)&amp;MID($C$4,4,2)&amp;LEFT(A941,3)&amp;MID(E941,2,2)&amp;VLOOKUP(E941,Acuan_Reference!C:L,10,0)</f>
        <v>N1501JMR71B1</v>
      </c>
      <c r="BI941" t="s">
        <v>84</v>
      </c>
      <c r="BJ941" t="s">
        <v>119</v>
      </c>
      <c r="BK941" t="s">
        <v>86</v>
      </c>
      <c r="BL941" t="s">
        <v>87</v>
      </c>
    </row>
    <row r="942" hidden="1" spans="1:64">
      <c r="A942" t="s">
        <v>99</v>
      </c>
      <c r="B942" t="s">
        <v>75</v>
      </c>
      <c r="C942" t="s">
        <v>76</v>
      </c>
      <c r="D942" t="s">
        <v>141</v>
      </c>
      <c r="E942" t="s">
        <v>191</v>
      </c>
      <c r="F942" t="s">
        <v>192</v>
      </c>
      <c r="G942" t="s">
        <v>80</v>
      </c>
      <c r="H942" t="s">
        <v>81</v>
      </c>
      <c r="I942" s="34">
        <v>9826</v>
      </c>
      <c r="J942" s="35">
        <v>62552</v>
      </c>
      <c r="K942" s="35">
        <v>261014</v>
      </c>
      <c r="L942" s="35">
        <v>43340</v>
      </c>
      <c r="M942" s="35">
        <v>62309</v>
      </c>
      <c r="N942" s="35">
        <v>112188</v>
      </c>
      <c r="O942" s="35">
        <v>111972</v>
      </c>
      <c r="P942" s="35">
        <v>64456</v>
      </c>
      <c r="Q942" s="35">
        <v>79357</v>
      </c>
      <c r="R942" s="35">
        <v>103607</v>
      </c>
      <c r="S942" s="35">
        <v>206025</v>
      </c>
      <c r="T942" s="35">
        <v>36794</v>
      </c>
      <c r="U942" s="35">
        <v>60964</v>
      </c>
      <c r="V942" s="34">
        <v>101261</v>
      </c>
      <c r="W942" s="34">
        <f t="shared" si="224"/>
        <v>56369</v>
      </c>
      <c r="X942" s="35">
        <v>21842</v>
      </c>
      <c r="Y942" s="35">
        <v>0</v>
      </c>
      <c r="Z942" s="35">
        <v>72</v>
      </c>
      <c r="AA942" s="34">
        <v>214386</v>
      </c>
      <c r="AB942" s="34">
        <v>0</v>
      </c>
      <c r="AC942" s="34">
        <v>0</v>
      </c>
      <c r="AD942" s="34">
        <v>0</v>
      </c>
      <c r="AE942" s="34">
        <f t="shared" si="225"/>
        <v>214458</v>
      </c>
      <c r="AF942" s="34">
        <f t="shared" si="226"/>
        <v>2.11787361373085</v>
      </c>
      <c r="AG942" s="34">
        <f t="shared" si="227"/>
        <v>3.8045379552591</v>
      </c>
      <c r="AH942" s="34">
        <v>676368</v>
      </c>
      <c r="AI942" s="34">
        <v>0</v>
      </c>
      <c r="AJ942" s="35">
        <v>552816</v>
      </c>
      <c r="AK942" s="35">
        <v>104214</v>
      </c>
      <c r="AL942" s="35">
        <v>71349</v>
      </c>
      <c r="AM942" s="34">
        <v>1.1</v>
      </c>
      <c r="AN942" s="34">
        <f t="shared" si="228"/>
        <v>62005.9</v>
      </c>
      <c r="AO942" s="35">
        <v>144</v>
      </c>
      <c r="AP942" s="35">
        <v>144</v>
      </c>
      <c r="AQ942" t="s">
        <v>153</v>
      </c>
      <c r="AR942">
        <v>4</v>
      </c>
      <c r="AS942" s="34">
        <v>0.33333333333333</v>
      </c>
      <c r="AT942" t="s">
        <v>83</v>
      </c>
      <c r="AU942" s="35">
        <f t="shared" si="238"/>
        <v>0</v>
      </c>
      <c r="AV942" s="35">
        <f t="shared" si="229"/>
        <v>0</v>
      </c>
      <c r="AW942" s="35">
        <f t="shared" si="230"/>
        <v>3.8045379552591</v>
      </c>
      <c r="AX942" s="35">
        <f t="shared" si="231"/>
        <v>2.53878905071937</v>
      </c>
      <c r="AY942" s="35">
        <f t="shared" si="232"/>
        <v>0</v>
      </c>
      <c r="AZ942" s="35">
        <f t="shared" si="233"/>
        <v>0</v>
      </c>
      <c r="BA942" s="27" t="str">
        <f t="shared" si="234"/>
        <v>3</v>
      </c>
      <c r="BB942" s="34">
        <v>8.1e-5</v>
      </c>
      <c r="BC942" s="34">
        <f t="shared" si="235"/>
        <v>0</v>
      </c>
      <c r="BD942" s="34" t="e">
        <f t="shared" si="236"/>
        <v>#REF!</v>
      </c>
      <c r="BE942" s="34">
        <v>0.04</v>
      </c>
      <c r="BF942" s="34">
        <f t="shared" si="239"/>
        <v>0</v>
      </c>
      <c r="BG942" s="34" t="e">
        <f t="shared" si="237"/>
        <v>#REF!</v>
      </c>
      <c r="BH942" t="str">
        <f>IF(AT942="UDARA","U","N")&amp;LEFT($C$4,2)&amp;MID($C$4,4,2)&amp;LEFT(A942,3)&amp;MID(E942,2,2)&amp;VLOOKUP(E942,Acuan_Reference!C:L,10,0)</f>
        <v>N1501MDN71B1</v>
      </c>
      <c r="BI942" t="s">
        <v>84</v>
      </c>
      <c r="BJ942" t="s">
        <v>119</v>
      </c>
      <c r="BK942" t="s">
        <v>86</v>
      </c>
      <c r="BL942" t="s">
        <v>87</v>
      </c>
    </row>
    <row r="943" hidden="1" spans="1:64">
      <c r="A943" t="s">
        <v>100</v>
      </c>
      <c r="B943" t="s">
        <v>75</v>
      </c>
      <c r="C943" t="s">
        <v>76</v>
      </c>
      <c r="D943" t="s">
        <v>141</v>
      </c>
      <c r="E943" t="s">
        <v>191</v>
      </c>
      <c r="F943" t="s">
        <v>192</v>
      </c>
      <c r="G943" t="s">
        <v>80</v>
      </c>
      <c r="H943" t="s">
        <v>81</v>
      </c>
      <c r="I943" s="34">
        <v>9826</v>
      </c>
      <c r="J943" s="35">
        <v>17492</v>
      </c>
      <c r="K943" s="35">
        <v>26297</v>
      </c>
      <c r="L943" s="35">
        <v>16964</v>
      </c>
      <c r="M943" s="35">
        <v>15118</v>
      </c>
      <c r="N943" s="35">
        <v>16577</v>
      </c>
      <c r="O943" s="35">
        <v>20915</v>
      </c>
      <c r="P943" s="35">
        <v>17251</v>
      </c>
      <c r="Q943" s="35">
        <v>25378</v>
      </c>
      <c r="R943" s="35">
        <v>25937</v>
      </c>
      <c r="S943" s="35">
        <v>22710</v>
      </c>
      <c r="T943" s="35">
        <v>15891</v>
      </c>
      <c r="U943" s="35">
        <v>23960</v>
      </c>
      <c r="V943" s="34">
        <v>20853.666666667</v>
      </c>
      <c r="W943" s="34">
        <f t="shared" si="224"/>
        <v>17714.3333333333</v>
      </c>
      <c r="X943" s="35">
        <v>10801</v>
      </c>
      <c r="Y943" s="35">
        <v>0</v>
      </c>
      <c r="Z943" s="35">
        <v>0</v>
      </c>
      <c r="AA943" s="34">
        <v>30735</v>
      </c>
      <c r="AB943" s="34">
        <v>0</v>
      </c>
      <c r="AC943" s="34">
        <v>2736</v>
      </c>
      <c r="AD943" s="34">
        <v>0</v>
      </c>
      <c r="AE943" s="34">
        <f t="shared" si="225"/>
        <v>33471</v>
      </c>
      <c r="AF943" s="34">
        <f t="shared" si="226"/>
        <v>1.60504147951597</v>
      </c>
      <c r="AG943" s="34">
        <f t="shared" si="227"/>
        <v>1.88948685621813</v>
      </c>
      <c r="AH943" s="34">
        <v>676368</v>
      </c>
      <c r="AI943" s="34">
        <v>0</v>
      </c>
      <c r="AJ943" s="35">
        <v>552816</v>
      </c>
      <c r="AK943" s="35">
        <v>19833</v>
      </c>
      <c r="AL943" s="35">
        <v>13292</v>
      </c>
      <c r="AM943" s="34">
        <v>1.5</v>
      </c>
      <c r="AN943" s="34">
        <f t="shared" si="228"/>
        <v>26571.5</v>
      </c>
      <c r="AO943" s="35">
        <v>144</v>
      </c>
      <c r="AP943" s="35">
        <v>144</v>
      </c>
      <c r="AQ943" t="s">
        <v>82</v>
      </c>
      <c r="AR943">
        <v>2</v>
      </c>
      <c r="AS943" s="34">
        <v>0.76666666666667</v>
      </c>
      <c r="AT943" t="s">
        <v>83</v>
      </c>
      <c r="AU943" s="35">
        <f t="shared" si="238"/>
        <v>4794.375</v>
      </c>
      <c r="AV943" s="35">
        <f t="shared" si="229"/>
        <v>4896</v>
      </c>
      <c r="AW943" s="35">
        <f t="shared" si="230"/>
        <v>2.16587321001825</v>
      </c>
      <c r="AX943" s="35">
        <f t="shared" si="231"/>
        <v>1.41552038838605</v>
      </c>
      <c r="AY943" s="35">
        <f t="shared" si="232"/>
        <v>4896</v>
      </c>
      <c r="AZ943" s="35">
        <f t="shared" si="233"/>
        <v>4896</v>
      </c>
      <c r="BA943" s="27" t="str">
        <f t="shared" si="234"/>
        <v>3</v>
      </c>
      <c r="BB943" s="34">
        <v>8.1e-5</v>
      </c>
      <c r="BC943" s="34">
        <f t="shared" si="235"/>
        <v>0.396576</v>
      </c>
      <c r="BD943" s="34" t="e">
        <f t="shared" si="236"/>
        <v>#REF!</v>
      </c>
      <c r="BE943" s="34">
        <v>0.04</v>
      </c>
      <c r="BF943" s="34">
        <f t="shared" si="239"/>
        <v>195.84</v>
      </c>
      <c r="BG943" s="34" t="e">
        <f t="shared" si="237"/>
        <v>#REF!</v>
      </c>
      <c r="BH943" t="str">
        <f>IF(AT943="UDARA","U","N")&amp;LEFT($C$4,2)&amp;MID($C$4,4,2)&amp;LEFT(A943,3)&amp;MID(E943,2,2)&amp;VLOOKUP(E943,Acuan_Reference!C:L,10,0)</f>
        <v>N1501MDO71B1</v>
      </c>
      <c r="BI943" t="s">
        <v>84</v>
      </c>
      <c r="BJ943" t="s">
        <v>119</v>
      </c>
      <c r="BK943" t="s">
        <v>86</v>
      </c>
      <c r="BL943" t="s">
        <v>87</v>
      </c>
    </row>
    <row r="944" hidden="1" spans="1:64">
      <c r="A944" t="s">
        <v>101</v>
      </c>
      <c r="B944" t="s">
        <v>75</v>
      </c>
      <c r="C944" t="s">
        <v>76</v>
      </c>
      <c r="D944" t="s">
        <v>141</v>
      </c>
      <c r="E944" t="s">
        <v>191</v>
      </c>
      <c r="F944" t="s">
        <v>192</v>
      </c>
      <c r="G944" t="s">
        <v>80</v>
      </c>
      <c r="H944" t="s">
        <v>81</v>
      </c>
      <c r="I944" s="34">
        <v>9826</v>
      </c>
      <c r="J944" s="35">
        <v>78253</v>
      </c>
      <c r="K944" s="35">
        <v>214815</v>
      </c>
      <c r="L944" s="35">
        <v>66983</v>
      </c>
      <c r="M944" s="35">
        <v>98734</v>
      </c>
      <c r="N944" s="35">
        <v>114556</v>
      </c>
      <c r="O944" s="35">
        <v>172680</v>
      </c>
      <c r="P944" s="35">
        <v>137263</v>
      </c>
      <c r="Q944" s="35">
        <v>127214</v>
      </c>
      <c r="R944" s="35">
        <v>150861</v>
      </c>
      <c r="S944" s="35">
        <v>271792</v>
      </c>
      <c r="T944" s="35">
        <v>67807</v>
      </c>
      <c r="U944" s="35">
        <v>119536</v>
      </c>
      <c r="V944" s="34">
        <v>153045</v>
      </c>
      <c r="W944" s="34">
        <f t="shared" si="224"/>
        <v>96118.6666666667</v>
      </c>
      <c r="X944" s="35">
        <v>17636</v>
      </c>
      <c r="Y944" s="35">
        <v>0</v>
      </c>
      <c r="Z944" s="35">
        <v>0</v>
      </c>
      <c r="AA944" s="34">
        <v>202556</v>
      </c>
      <c r="AB944" s="34">
        <v>0</v>
      </c>
      <c r="AC944" s="34">
        <v>6480</v>
      </c>
      <c r="AD944" s="34">
        <v>12096</v>
      </c>
      <c r="AE944" s="34">
        <f t="shared" si="225"/>
        <v>221132</v>
      </c>
      <c r="AF944" s="34">
        <f t="shared" si="226"/>
        <v>1.44488222418243</v>
      </c>
      <c r="AG944" s="34">
        <f t="shared" si="227"/>
        <v>2.17477007587843</v>
      </c>
      <c r="AH944" s="34">
        <v>676368</v>
      </c>
      <c r="AI944" s="34">
        <v>0</v>
      </c>
      <c r="AJ944" s="35">
        <v>552816</v>
      </c>
      <c r="AK944" s="35">
        <v>147313</v>
      </c>
      <c r="AL944" s="35">
        <v>101013</v>
      </c>
      <c r="AM944" s="34">
        <v>1.3</v>
      </c>
      <c r="AN944" s="34">
        <f t="shared" si="228"/>
        <v>124954.266666667</v>
      </c>
      <c r="AO944" s="35">
        <v>144</v>
      </c>
      <c r="AP944" s="35">
        <v>144</v>
      </c>
      <c r="AQ944" t="s">
        <v>82</v>
      </c>
      <c r="AR944">
        <v>4</v>
      </c>
      <c r="AS944" s="34">
        <v>0.5</v>
      </c>
      <c r="AT944" t="s">
        <v>83</v>
      </c>
      <c r="AU944" s="35">
        <f t="shared" si="238"/>
        <v>3626.45</v>
      </c>
      <c r="AV944" s="35">
        <f t="shared" si="229"/>
        <v>3744</v>
      </c>
      <c r="AW944" s="35">
        <f t="shared" si="230"/>
        <v>2.339566369349</v>
      </c>
      <c r="AX944" s="35">
        <f t="shared" si="231"/>
        <v>1.28864667286271</v>
      </c>
      <c r="AY944" s="35">
        <f t="shared" si="232"/>
        <v>3744</v>
      </c>
      <c r="AZ944" s="35">
        <f t="shared" si="233"/>
        <v>3744</v>
      </c>
      <c r="BA944" s="27" t="str">
        <f t="shared" si="234"/>
        <v>3</v>
      </c>
      <c r="BB944" s="34">
        <v>8.1e-5</v>
      </c>
      <c r="BC944" s="34">
        <f t="shared" si="235"/>
        <v>0.303264</v>
      </c>
      <c r="BD944" s="34" t="e">
        <f t="shared" si="236"/>
        <v>#REF!</v>
      </c>
      <c r="BE944" s="34">
        <v>0.04</v>
      </c>
      <c r="BF944" s="34">
        <f t="shared" si="239"/>
        <v>149.76</v>
      </c>
      <c r="BG944" s="34" t="e">
        <f t="shared" si="237"/>
        <v>#REF!</v>
      </c>
      <c r="BH944" t="str">
        <f>IF(AT944="UDARA","U","N")&amp;LEFT($C$4,2)&amp;MID($C$4,4,2)&amp;LEFT(A944,3)&amp;MID(E944,2,2)&amp;VLOOKUP(E944,Acuan_Reference!C:L,10,0)</f>
        <v>N1501MKS71B1</v>
      </c>
      <c r="BI944" t="s">
        <v>84</v>
      </c>
      <c r="BJ944" t="s">
        <v>119</v>
      </c>
      <c r="BK944" t="s">
        <v>86</v>
      </c>
      <c r="BL944" t="s">
        <v>87</v>
      </c>
    </row>
    <row r="945" hidden="1" spans="1:64">
      <c r="A945" t="s">
        <v>102</v>
      </c>
      <c r="B945" t="s">
        <v>75</v>
      </c>
      <c r="C945" t="s">
        <v>76</v>
      </c>
      <c r="D945" t="s">
        <v>141</v>
      </c>
      <c r="E945" t="s">
        <v>191</v>
      </c>
      <c r="F945" t="s">
        <v>192</v>
      </c>
      <c r="G945" t="s">
        <v>80</v>
      </c>
      <c r="H945" t="s">
        <v>81</v>
      </c>
      <c r="I945" s="34">
        <v>9826</v>
      </c>
      <c r="J945" s="35">
        <v>74425</v>
      </c>
      <c r="K945" s="35">
        <v>113072</v>
      </c>
      <c r="L945" s="35">
        <v>28916</v>
      </c>
      <c r="M945" s="35">
        <v>66904</v>
      </c>
      <c r="N945" s="35">
        <v>70756</v>
      </c>
      <c r="O945" s="35">
        <v>96216</v>
      </c>
      <c r="P945" s="35">
        <v>74840</v>
      </c>
      <c r="Q945" s="35">
        <v>43462</v>
      </c>
      <c r="R945" s="35">
        <v>58211</v>
      </c>
      <c r="S945" s="35">
        <v>92894</v>
      </c>
      <c r="T945" s="35">
        <v>31140</v>
      </c>
      <c r="U945" s="35">
        <v>55857</v>
      </c>
      <c r="V945" s="34">
        <v>59963.666666667</v>
      </c>
      <c r="W945" s="34">
        <f t="shared" si="224"/>
        <v>41510.6666666667</v>
      </c>
      <c r="X945" s="35">
        <v>12732</v>
      </c>
      <c r="Y945" s="35">
        <v>0</v>
      </c>
      <c r="Z945" s="35">
        <v>0</v>
      </c>
      <c r="AA945" s="34">
        <v>60474</v>
      </c>
      <c r="AB945" s="34">
        <v>0</v>
      </c>
      <c r="AC945" s="34">
        <v>1440</v>
      </c>
      <c r="AD945" s="34">
        <v>0</v>
      </c>
      <c r="AE945" s="34">
        <f t="shared" si="225"/>
        <v>61914</v>
      </c>
      <c r="AF945" s="34">
        <f t="shared" si="226"/>
        <v>1.03252525140223</v>
      </c>
      <c r="AG945" s="34">
        <f t="shared" si="227"/>
        <v>1.49152025182282</v>
      </c>
      <c r="AH945" s="34">
        <v>676368</v>
      </c>
      <c r="AI945" s="34">
        <v>0</v>
      </c>
      <c r="AJ945" s="35">
        <v>552816</v>
      </c>
      <c r="AK945" s="35">
        <v>52126</v>
      </c>
      <c r="AL945" s="35">
        <v>37535</v>
      </c>
      <c r="AM945" s="34">
        <v>0.8</v>
      </c>
      <c r="AN945" s="34">
        <f t="shared" si="228"/>
        <v>33208.5333333333</v>
      </c>
      <c r="AO945" s="35">
        <v>144</v>
      </c>
      <c r="AP945" s="35">
        <v>144</v>
      </c>
      <c r="AQ945" t="s">
        <v>153</v>
      </c>
      <c r="AR945">
        <v>8</v>
      </c>
      <c r="AS945" s="34">
        <v>0.1</v>
      </c>
      <c r="AT945" t="s">
        <v>83</v>
      </c>
      <c r="AU945" s="35">
        <f t="shared" si="238"/>
        <v>6622.14999999999</v>
      </c>
      <c r="AV945" s="35">
        <f t="shared" si="229"/>
        <v>6624</v>
      </c>
      <c r="AW945" s="35">
        <f t="shared" si="230"/>
        <v>1.65109369479331</v>
      </c>
      <c r="AX945" s="35">
        <f t="shared" si="231"/>
        <v>0.74686827482093</v>
      </c>
      <c r="AY945" s="35">
        <f t="shared" si="232"/>
        <v>6624</v>
      </c>
      <c r="AZ945" s="35">
        <f t="shared" si="233"/>
        <v>6624</v>
      </c>
      <c r="BA945" s="27" t="str">
        <f t="shared" si="234"/>
        <v>3</v>
      </c>
      <c r="BB945" s="34">
        <v>8.1e-5</v>
      </c>
      <c r="BC945" s="34">
        <f t="shared" si="235"/>
        <v>0.536544</v>
      </c>
      <c r="BD945" s="34" t="e">
        <f t="shared" si="236"/>
        <v>#REF!</v>
      </c>
      <c r="BE945" s="34">
        <v>0.04</v>
      </c>
      <c r="BF945" s="34">
        <f t="shared" si="239"/>
        <v>264.96</v>
      </c>
      <c r="BG945" s="34" t="e">
        <f t="shared" si="237"/>
        <v>#REF!</v>
      </c>
      <c r="BH945" t="str">
        <f>IF(AT945="UDARA","U","N")&amp;LEFT($C$4,2)&amp;MID($C$4,4,2)&amp;LEFT(A945,3)&amp;MID(E945,2,2)&amp;VLOOKUP(E945,Acuan_Reference!C:L,10,0)</f>
        <v>N1501MLG71B1</v>
      </c>
      <c r="BI945" t="s">
        <v>84</v>
      </c>
      <c r="BJ945" t="s">
        <v>119</v>
      </c>
      <c r="BK945" t="s">
        <v>86</v>
      </c>
      <c r="BL945" t="s">
        <v>87</v>
      </c>
    </row>
    <row r="946" hidden="1" spans="1:64">
      <c r="A946" t="s">
        <v>103</v>
      </c>
      <c r="B946" t="s">
        <v>75</v>
      </c>
      <c r="C946" t="s">
        <v>76</v>
      </c>
      <c r="D946" t="s">
        <v>141</v>
      </c>
      <c r="E946" t="s">
        <v>191</v>
      </c>
      <c r="F946" t="s">
        <v>192</v>
      </c>
      <c r="G946" t="s">
        <v>80</v>
      </c>
      <c r="H946" t="s">
        <v>81</v>
      </c>
      <c r="I946" s="34">
        <v>9826</v>
      </c>
      <c r="J946" s="35">
        <v>11256</v>
      </c>
      <c r="K946" s="35">
        <v>41283</v>
      </c>
      <c r="L946" s="35">
        <v>9981</v>
      </c>
      <c r="M946" s="35">
        <v>22085</v>
      </c>
      <c r="N946" s="35">
        <v>22606</v>
      </c>
      <c r="O946" s="35">
        <v>37762</v>
      </c>
      <c r="P946" s="35">
        <v>22460</v>
      </c>
      <c r="Q946" s="35">
        <v>31550</v>
      </c>
      <c r="R946" s="35">
        <v>29580</v>
      </c>
      <c r="S946" s="35">
        <v>69940</v>
      </c>
      <c r="T946" s="35">
        <v>14241</v>
      </c>
      <c r="U946" s="35">
        <v>23369</v>
      </c>
      <c r="V946" s="34">
        <v>35850</v>
      </c>
      <c r="W946" s="34">
        <f t="shared" si="224"/>
        <v>20346.6666666667</v>
      </c>
      <c r="X946" s="35">
        <v>8695</v>
      </c>
      <c r="Y946" s="35">
        <v>0</v>
      </c>
      <c r="Z946" s="35">
        <v>0</v>
      </c>
      <c r="AA946" s="34">
        <v>68353</v>
      </c>
      <c r="AB946" s="34">
        <v>0</v>
      </c>
      <c r="AC946" s="34">
        <v>1728</v>
      </c>
      <c r="AD946" s="34">
        <v>0</v>
      </c>
      <c r="AE946" s="34">
        <f t="shared" si="225"/>
        <v>70081</v>
      </c>
      <c r="AF946" s="34">
        <f t="shared" si="226"/>
        <v>1.95483960948396</v>
      </c>
      <c r="AG946" s="34">
        <f t="shared" si="227"/>
        <v>3.44434796854522</v>
      </c>
      <c r="AH946" s="34">
        <v>676368</v>
      </c>
      <c r="AI946" s="34">
        <v>0</v>
      </c>
      <c r="AJ946" s="35">
        <v>552816</v>
      </c>
      <c r="AK946" s="35">
        <v>35115</v>
      </c>
      <c r="AL946" s="35">
        <v>23430</v>
      </c>
      <c r="AM946" s="34">
        <v>1.3</v>
      </c>
      <c r="AN946" s="34">
        <f t="shared" si="228"/>
        <v>26450.6666666667</v>
      </c>
      <c r="AO946" s="35">
        <v>144</v>
      </c>
      <c r="AP946" s="35">
        <v>144</v>
      </c>
      <c r="AQ946" t="s">
        <v>82</v>
      </c>
      <c r="AR946">
        <v>2</v>
      </c>
      <c r="AS946" s="34">
        <v>0.36666666666667</v>
      </c>
      <c r="AT946" t="s">
        <v>83</v>
      </c>
      <c r="AU946" s="35">
        <f t="shared" si="238"/>
        <v>0</v>
      </c>
      <c r="AV946" s="35">
        <f t="shared" si="229"/>
        <v>0</v>
      </c>
      <c r="AW946" s="35">
        <f t="shared" si="230"/>
        <v>3.44434796854522</v>
      </c>
      <c r="AX946" s="35">
        <f t="shared" si="231"/>
        <v>2.29280799475754</v>
      </c>
      <c r="AY946" s="35">
        <f t="shared" si="232"/>
        <v>0</v>
      </c>
      <c r="AZ946" s="35">
        <f t="shared" si="233"/>
        <v>0</v>
      </c>
      <c r="BA946" s="27" t="str">
        <f t="shared" si="234"/>
        <v>3</v>
      </c>
      <c r="BB946" s="34">
        <v>8.1e-5</v>
      </c>
      <c r="BC946" s="34">
        <f t="shared" si="235"/>
        <v>0</v>
      </c>
      <c r="BD946" s="34" t="e">
        <f t="shared" si="236"/>
        <v>#REF!</v>
      </c>
      <c r="BE946" s="34">
        <v>0.04</v>
      </c>
      <c r="BF946" s="34">
        <f t="shared" si="239"/>
        <v>0</v>
      </c>
      <c r="BG946" s="34" t="e">
        <f t="shared" si="237"/>
        <v>#REF!</v>
      </c>
      <c r="BH946" t="str">
        <f>IF(AT946="UDARA","U","N")&amp;LEFT($C$4,2)&amp;MID($C$4,4,2)&amp;LEFT(A946,3)&amp;MID(E946,2,2)&amp;VLOOKUP(E946,Acuan_Reference!C:L,10,0)</f>
        <v>N1501NAD71B1</v>
      </c>
      <c r="BI946" t="s">
        <v>84</v>
      </c>
      <c r="BJ946" t="s">
        <v>119</v>
      </c>
      <c r="BK946" t="s">
        <v>86</v>
      </c>
      <c r="BL946" t="s">
        <v>87</v>
      </c>
    </row>
    <row r="947" hidden="1" spans="1:64">
      <c r="A947" t="s">
        <v>104</v>
      </c>
      <c r="B947" t="s">
        <v>75</v>
      </c>
      <c r="C947" t="s">
        <v>76</v>
      </c>
      <c r="D947" t="s">
        <v>141</v>
      </c>
      <c r="E947" t="s">
        <v>191</v>
      </c>
      <c r="F947" t="s">
        <v>192</v>
      </c>
      <c r="G947" t="s">
        <v>80</v>
      </c>
      <c r="H947" t="s">
        <v>81</v>
      </c>
      <c r="I947" s="34">
        <v>9826</v>
      </c>
      <c r="J947" s="35">
        <v>23842</v>
      </c>
      <c r="K947" s="35">
        <v>86562</v>
      </c>
      <c r="L947" s="35">
        <v>10064</v>
      </c>
      <c r="M947" s="35">
        <v>21814</v>
      </c>
      <c r="N947" s="35">
        <v>30121</v>
      </c>
      <c r="O947" s="35">
        <v>55982</v>
      </c>
      <c r="P947" s="35">
        <v>30246</v>
      </c>
      <c r="Q947" s="35">
        <v>40165</v>
      </c>
      <c r="R947" s="35">
        <v>41285</v>
      </c>
      <c r="S947" s="35">
        <v>101374</v>
      </c>
      <c r="T947" s="35">
        <v>12923</v>
      </c>
      <c r="U947" s="35">
        <v>44127</v>
      </c>
      <c r="V947" s="34">
        <v>52808</v>
      </c>
      <c r="W947" s="34">
        <f t="shared" si="224"/>
        <v>29697.6666666667</v>
      </c>
      <c r="X947" s="35">
        <v>6963</v>
      </c>
      <c r="Y947" s="35">
        <v>0</v>
      </c>
      <c r="Z947" s="35">
        <v>0</v>
      </c>
      <c r="AA947" s="34">
        <v>72325</v>
      </c>
      <c r="AB947" s="34">
        <v>0</v>
      </c>
      <c r="AC947" s="34">
        <v>0</v>
      </c>
      <c r="AD947" s="34">
        <v>0</v>
      </c>
      <c r="AE947" s="34">
        <f t="shared" si="225"/>
        <v>72325</v>
      </c>
      <c r="AF947" s="34">
        <f t="shared" si="226"/>
        <v>1.36958415391607</v>
      </c>
      <c r="AG947" s="34">
        <f t="shared" si="227"/>
        <v>2.43537651667359</v>
      </c>
      <c r="AH947" s="34">
        <v>676368</v>
      </c>
      <c r="AI947" s="34">
        <v>0</v>
      </c>
      <c r="AJ947" s="35">
        <v>552816</v>
      </c>
      <c r="AK947" s="35">
        <v>48980</v>
      </c>
      <c r="AL947" s="35">
        <v>32043</v>
      </c>
      <c r="AM947" s="34">
        <v>1</v>
      </c>
      <c r="AN947" s="34">
        <f t="shared" si="228"/>
        <v>29697.6666666667</v>
      </c>
      <c r="AO947" s="35">
        <v>144</v>
      </c>
      <c r="AP947" s="35">
        <v>144</v>
      </c>
      <c r="AQ947" t="s">
        <v>82</v>
      </c>
      <c r="AR947">
        <v>4</v>
      </c>
      <c r="AS947" s="34">
        <v>0.26666666666667</v>
      </c>
      <c r="AT947" t="s">
        <v>83</v>
      </c>
      <c r="AU947" s="35">
        <f t="shared" si="238"/>
        <v>0</v>
      </c>
      <c r="AV947" s="35">
        <f t="shared" si="229"/>
        <v>0</v>
      </c>
      <c r="AW947" s="35">
        <f t="shared" si="230"/>
        <v>2.43537651667359</v>
      </c>
      <c r="AX947" s="35">
        <f t="shared" si="231"/>
        <v>1.35640285993288</v>
      </c>
      <c r="AY947" s="35">
        <f t="shared" si="232"/>
        <v>0</v>
      </c>
      <c r="AZ947" s="35">
        <f t="shared" si="233"/>
        <v>0</v>
      </c>
      <c r="BA947" s="27" t="str">
        <f t="shared" si="234"/>
        <v>3</v>
      </c>
      <c r="BB947" s="34">
        <v>8.1e-5</v>
      </c>
      <c r="BC947" s="34">
        <f t="shared" si="235"/>
        <v>0</v>
      </c>
      <c r="BD947" s="34" t="e">
        <f t="shared" si="236"/>
        <v>#REF!</v>
      </c>
      <c r="BE947" s="34">
        <v>0.04</v>
      </c>
      <c r="BF947" s="34">
        <f t="shared" si="239"/>
        <v>0</v>
      </c>
      <c r="BG947" s="34" t="e">
        <f t="shared" si="237"/>
        <v>#REF!</v>
      </c>
      <c r="BH947" t="str">
        <f>IF(AT947="UDARA","U","N")&amp;LEFT($C$4,2)&amp;MID($C$4,4,2)&amp;LEFT(A947,3)&amp;MID(E947,2,2)&amp;VLOOKUP(E947,Acuan_Reference!C:L,10,0)</f>
        <v>N1501PDG71B1</v>
      </c>
      <c r="BI947" t="s">
        <v>84</v>
      </c>
      <c r="BJ947" t="s">
        <v>119</v>
      </c>
      <c r="BK947" t="s">
        <v>86</v>
      </c>
      <c r="BL947" t="s">
        <v>87</v>
      </c>
    </row>
    <row r="948" hidden="1" spans="1:64">
      <c r="A948" t="s">
        <v>105</v>
      </c>
      <c r="B948" t="s">
        <v>75</v>
      </c>
      <c r="C948" t="s">
        <v>76</v>
      </c>
      <c r="D948" t="s">
        <v>141</v>
      </c>
      <c r="E948" t="s">
        <v>191</v>
      </c>
      <c r="F948" t="s">
        <v>192</v>
      </c>
      <c r="G948" t="s">
        <v>80</v>
      </c>
      <c r="H948" t="s">
        <v>81</v>
      </c>
      <c r="I948" s="34">
        <v>9826</v>
      </c>
      <c r="J948" s="35">
        <v>58277</v>
      </c>
      <c r="K948" s="35">
        <v>144696</v>
      </c>
      <c r="L948" s="35">
        <v>21443</v>
      </c>
      <c r="M948" s="35">
        <v>38485</v>
      </c>
      <c r="N948" s="35">
        <v>42930</v>
      </c>
      <c r="O948" s="35">
        <v>95172</v>
      </c>
      <c r="P948" s="35">
        <v>43059</v>
      </c>
      <c r="Q948" s="35">
        <v>47906</v>
      </c>
      <c r="R948" s="35">
        <v>50198</v>
      </c>
      <c r="S948" s="35">
        <v>89527</v>
      </c>
      <c r="T948" s="35">
        <v>33467</v>
      </c>
      <c r="U948" s="35">
        <v>45247</v>
      </c>
      <c r="V948" s="34">
        <v>56080.333333333</v>
      </c>
      <c r="W948" s="34">
        <f t="shared" si="224"/>
        <v>38128</v>
      </c>
      <c r="X948" s="35">
        <v>21498</v>
      </c>
      <c r="Y948" s="35">
        <v>0</v>
      </c>
      <c r="Z948" s="35">
        <v>0</v>
      </c>
      <c r="AA948" s="34">
        <v>71661</v>
      </c>
      <c r="AB948" s="34">
        <v>0</v>
      </c>
      <c r="AC948" s="34">
        <v>0</v>
      </c>
      <c r="AD948" s="34">
        <v>0</v>
      </c>
      <c r="AE948" s="34">
        <f t="shared" si="225"/>
        <v>71661</v>
      </c>
      <c r="AF948" s="34">
        <f t="shared" si="226"/>
        <v>1.27782764011151</v>
      </c>
      <c r="AG948" s="34">
        <f t="shared" si="227"/>
        <v>1.87948489299203</v>
      </c>
      <c r="AH948" s="34">
        <v>676368</v>
      </c>
      <c r="AI948" s="34">
        <v>0</v>
      </c>
      <c r="AJ948" s="35">
        <v>552816</v>
      </c>
      <c r="AK948" s="35">
        <v>50268</v>
      </c>
      <c r="AL948" s="35">
        <v>35670</v>
      </c>
      <c r="AM948" s="34">
        <v>1</v>
      </c>
      <c r="AN948" s="34">
        <f t="shared" si="228"/>
        <v>38128</v>
      </c>
      <c r="AO948" s="35">
        <v>144</v>
      </c>
      <c r="AP948" s="35">
        <v>144</v>
      </c>
      <c r="AQ948" t="s">
        <v>82</v>
      </c>
      <c r="AR948">
        <v>4</v>
      </c>
      <c r="AS948" s="34">
        <v>0.26666666666667</v>
      </c>
      <c r="AT948" t="s">
        <v>83</v>
      </c>
      <c r="AU948" s="35">
        <f t="shared" si="238"/>
        <v>1602.75</v>
      </c>
      <c r="AV948" s="35">
        <f t="shared" si="229"/>
        <v>1728</v>
      </c>
      <c r="AW948" s="35">
        <f t="shared" si="230"/>
        <v>1.92480591691146</v>
      </c>
      <c r="AX948" s="35">
        <f t="shared" si="231"/>
        <v>0.989272975241293</v>
      </c>
      <c r="AY948" s="35">
        <f t="shared" si="232"/>
        <v>1728</v>
      </c>
      <c r="AZ948" s="35">
        <f t="shared" si="233"/>
        <v>1728</v>
      </c>
      <c r="BA948" s="27" t="str">
        <f t="shared" si="234"/>
        <v>3</v>
      </c>
      <c r="BB948" s="34">
        <v>8.1e-5</v>
      </c>
      <c r="BC948" s="34">
        <f t="shared" si="235"/>
        <v>0.139968</v>
      </c>
      <c r="BD948" s="34" t="e">
        <f t="shared" si="236"/>
        <v>#REF!</v>
      </c>
      <c r="BE948" s="34">
        <v>0.04</v>
      </c>
      <c r="BF948" s="34">
        <f t="shared" si="239"/>
        <v>69.12</v>
      </c>
      <c r="BG948" s="34" t="e">
        <f t="shared" si="237"/>
        <v>#REF!</v>
      </c>
      <c r="BH948" t="str">
        <f>IF(AT948="UDARA","U","N")&amp;LEFT($C$4,2)&amp;MID($C$4,4,2)&amp;LEFT(A948,3)&amp;MID(E948,2,2)&amp;VLOOKUP(E948,Acuan_Reference!C:L,10,0)</f>
        <v>N1501PKB71B1</v>
      </c>
      <c r="BI948" t="s">
        <v>84</v>
      </c>
      <c r="BJ948" t="s">
        <v>119</v>
      </c>
      <c r="BK948" t="s">
        <v>86</v>
      </c>
      <c r="BL948" t="s">
        <v>87</v>
      </c>
    </row>
    <row r="949" hidden="1" spans="1:64">
      <c r="A949" t="s">
        <v>106</v>
      </c>
      <c r="B949" t="s">
        <v>75</v>
      </c>
      <c r="C949" t="s">
        <v>76</v>
      </c>
      <c r="D949" t="s">
        <v>141</v>
      </c>
      <c r="E949" t="s">
        <v>191</v>
      </c>
      <c r="F949" t="s">
        <v>192</v>
      </c>
      <c r="G949" t="s">
        <v>80</v>
      </c>
      <c r="H949" t="s">
        <v>81</v>
      </c>
      <c r="I949" s="34">
        <v>9826</v>
      </c>
      <c r="J949" s="35">
        <v>104270</v>
      </c>
      <c r="K949" s="35">
        <v>224262</v>
      </c>
      <c r="L949" s="35">
        <v>58482</v>
      </c>
      <c r="M949" s="35">
        <v>105906</v>
      </c>
      <c r="N949" s="35">
        <v>93411</v>
      </c>
      <c r="O949" s="35">
        <v>165006</v>
      </c>
      <c r="P949" s="35">
        <v>110031</v>
      </c>
      <c r="Q949" s="35">
        <v>141857</v>
      </c>
      <c r="R949" s="35">
        <v>150867</v>
      </c>
      <c r="S949" s="35">
        <v>288541</v>
      </c>
      <c r="T949" s="35">
        <v>64063</v>
      </c>
      <c r="U949" s="35">
        <v>108151</v>
      </c>
      <c r="V949" s="34">
        <v>153585</v>
      </c>
      <c r="W949" s="34">
        <f t="shared" si="224"/>
        <v>91969</v>
      </c>
      <c r="X949" s="35">
        <v>33716</v>
      </c>
      <c r="Y949" s="35">
        <v>0</v>
      </c>
      <c r="Z949" s="35">
        <v>0</v>
      </c>
      <c r="AA949" s="34">
        <v>193766</v>
      </c>
      <c r="AB949" s="34">
        <v>0</v>
      </c>
      <c r="AC949" s="34">
        <v>0</v>
      </c>
      <c r="AD949" s="34">
        <v>0</v>
      </c>
      <c r="AE949" s="34">
        <f t="shared" si="225"/>
        <v>193766</v>
      </c>
      <c r="AF949" s="34">
        <f t="shared" si="226"/>
        <v>1.26162060097015</v>
      </c>
      <c r="AG949" s="34">
        <f t="shared" si="227"/>
        <v>2.1068620948363</v>
      </c>
      <c r="AH949" s="34">
        <v>676368</v>
      </c>
      <c r="AI949" s="34">
        <v>0</v>
      </c>
      <c r="AJ949" s="35">
        <v>552816</v>
      </c>
      <c r="AK949" s="35">
        <v>155725</v>
      </c>
      <c r="AL949" s="35">
        <v>103693</v>
      </c>
      <c r="AM949" s="34">
        <v>0.9</v>
      </c>
      <c r="AN949" s="34">
        <f t="shared" si="228"/>
        <v>82772.1</v>
      </c>
      <c r="AO949" s="35">
        <v>144</v>
      </c>
      <c r="AP949" s="35">
        <v>144</v>
      </c>
      <c r="AQ949" t="s">
        <v>82</v>
      </c>
      <c r="AR949">
        <v>4</v>
      </c>
      <c r="AS949" s="34">
        <v>0.16666666666667</v>
      </c>
      <c r="AT949" t="s">
        <v>83</v>
      </c>
      <c r="AU949" s="35">
        <f t="shared" si="238"/>
        <v>0</v>
      </c>
      <c r="AV949" s="35">
        <f t="shared" si="229"/>
        <v>0</v>
      </c>
      <c r="AW949" s="35">
        <f t="shared" si="230"/>
        <v>2.1068620948363</v>
      </c>
      <c r="AX949" s="35">
        <f t="shared" si="231"/>
        <v>0.979384357772728</v>
      </c>
      <c r="AY949" s="35">
        <f t="shared" si="232"/>
        <v>0</v>
      </c>
      <c r="AZ949" s="35">
        <f t="shared" si="233"/>
        <v>0</v>
      </c>
      <c r="BA949" s="27" t="str">
        <f t="shared" si="234"/>
        <v>3</v>
      </c>
      <c r="BB949" s="34">
        <v>8.1e-5</v>
      </c>
      <c r="BC949" s="34">
        <f t="shared" si="235"/>
        <v>0</v>
      </c>
      <c r="BD949" s="34" t="e">
        <f t="shared" si="236"/>
        <v>#REF!</v>
      </c>
      <c r="BE949" s="34">
        <v>0.04</v>
      </c>
      <c r="BF949" s="34">
        <f t="shared" si="239"/>
        <v>0</v>
      </c>
      <c r="BG949" s="34" t="e">
        <f t="shared" si="237"/>
        <v>#REF!</v>
      </c>
      <c r="BH949" t="str">
        <f>IF(AT949="UDARA","U","N")&amp;LEFT($C$4,2)&amp;MID($C$4,4,2)&amp;LEFT(A949,3)&amp;MID(E949,2,2)&amp;VLOOKUP(E949,Acuan_Reference!C:L,10,0)</f>
        <v>N1501PLB71B1</v>
      </c>
      <c r="BI949" t="s">
        <v>84</v>
      </c>
      <c r="BJ949" t="s">
        <v>119</v>
      </c>
      <c r="BK949" t="s">
        <v>86</v>
      </c>
      <c r="BL949" t="s">
        <v>87</v>
      </c>
    </row>
    <row r="950" hidden="1" spans="1:64">
      <c r="A950" t="s">
        <v>107</v>
      </c>
      <c r="B950" t="s">
        <v>75</v>
      </c>
      <c r="C950" t="s">
        <v>76</v>
      </c>
      <c r="D950" t="s">
        <v>141</v>
      </c>
      <c r="E950" t="s">
        <v>191</v>
      </c>
      <c r="F950" t="s">
        <v>192</v>
      </c>
      <c r="G950" t="s">
        <v>80</v>
      </c>
      <c r="H950" t="s">
        <v>81</v>
      </c>
      <c r="I950" s="34">
        <v>9826</v>
      </c>
      <c r="J950" s="35">
        <v>12548</v>
      </c>
      <c r="K950" s="35">
        <v>61089</v>
      </c>
      <c r="L950" s="35">
        <v>17406</v>
      </c>
      <c r="M950" s="35">
        <v>13747</v>
      </c>
      <c r="N950" s="35">
        <v>32630</v>
      </c>
      <c r="O950" s="35">
        <v>32310</v>
      </c>
      <c r="P950" s="35">
        <v>13446</v>
      </c>
      <c r="Q950" s="35">
        <v>21696</v>
      </c>
      <c r="R950" s="35">
        <v>29160</v>
      </c>
      <c r="S950" s="35">
        <v>44417</v>
      </c>
      <c r="T950" s="35">
        <v>20759</v>
      </c>
      <c r="U950" s="35">
        <v>32030</v>
      </c>
      <c r="V950" s="34">
        <v>32402</v>
      </c>
      <c r="W950" s="34">
        <f t="shared" si="224"/>
        <v>24072.6666666667</v>
      </c>
      <c r="X950" s="35">
        <v>4761</v>
      </c>
      <c r="Y950" s="35">
        <v>0</v>
      </c>
      <c r="Z950" s="35">
        <v>0</v>
      </c>
      <c r="AA950" s="34">
        <v>74325</v>
      </c>
      <c r="AB950" s="34">
        <v>0</v>
      </c>
      <c r="AC950" s="34">
        <v>0</v>
      </c>
      <c r="AD950" s="34">
        <v>0</v>
      </c>
      <c r="AE950" s="34">
        <f t="shared" si="225"/>
        <v>74325</v>
      </c>
      <c r="AF950" s="34">
        <f t="shared" si="226"/>
        <v>2.29383988642676</v>
      </c>
      <c r="AG950" s="34">
        <f t="shared" si="227"/>
        <v>3.08752665540447</v>
      </c>
      <c r="AH950" s="34">
        <v>676368</v>
      </c>
      <c r="AI950" s="34">
        <v>0</v>
      </c>
      <c r="AJ950" s="35">
        <v>552816</v>
      </c>
      <c r="AK950" s="35">
        <v>25525</v>
      </c>
      <c r="AL950" s="35">
        <v>19429</v>
      </c>
      <c r="AM950" s="34">
        <v>1.3</v>
      </c>
      <c r="AN950" s="34">
        <f t="shared" si="228"/>
        <v>31294.4666666667</v>
      </c>
      <c r="AO950" s="35">
        <v>144</v>
      </c>
      <c r="AP950" s="35">
        <v>144</v>
      </c>
      <c r="AQ950" t="s">
        <v>82</v>
      </c>
      <c r="AR950">
        <v>2</v>
      </c>
      <c r="AS950" s="34">
        <v>0.43333333333333</v>
      </c>
      <c r="AT950" t="s">
        <v>83</v>
      </c>
      <c r="AU950" s="35">
        <f t="shared" si="238"/>
        <v>0</v>
      </c>
      <c r="AV950" s="35">
        <f t="shared" si="229"/>
        <v>0</v>
      </c>
      <c r="AW950" s="35">
        <f t="shared" si="230"/>
        <v>3.08752665540447</v>
      </c>
      <c r="AX950" s="35">
        <f t="shared" si="231"/>
        <v>2.28042870198565</v>
      </c>
      <c r="AY950" s="35">
        <f t="shared" si="232"/>
        <v>0</v>
      </c>
      <c r="AZ950" s="35">
        <f t="shared" si="233"/>
        <v>0</v>
      </c>
      <c r="BA950" s="27" t="str">
        <f t="shared" si="234"/>
        <v>3</v>
      </c>
      <c r="BB950" s="34">
        <v>8.1e-5</v>
      </c>
      <c r="BC950" s="34">
        <f t="shared" si="235"/>
        <v>0</v>
      </c>
      <c r="BD950" s="34" t="e">
        <f t="shared" si="236"/>
        <v>#REF!</v>
      </c>
      <c r="BE950" s="34">
        <v>0.04</v>
      </c>
      <c r="BF950" s="34">
        <f t="shared" si="239"/>
        <v>0</v>
      </c>
      <c r="BG950" s="34" t="e">
        <f t="shared" si="237"/>
        <v>#REF!</v>
      </c>
      <c r="BH950" t="str">
        <f>IF(AT950="UDARA","U","N")&amp;LEFT($C$4,2)&amp;MID($C$4,4,2)&amp;LEFT(A950,3)&amp;MID(E950,2,2)&amp;VLOOKUP(E950,Acuan_Reference!C:L,10,0)</f>
        <v>N1501PTK71B1</v>
      </c>
      <c r="BI950" t="s">
        <v>84</v>
      </c>
      <c r="BJ950" t="s">
        <v>119</v>
      </c>
      <c r="BK950" t="s">
        <v>86</v>
      </c>
      <c r="BL950" t="s">
        <v>87</v>
      </c>
    </row>
    <row r="951" hidden="1" spans="1:64">
      <c r="A951" t="s">
        <v>108</v>
      </c>
      <c r="B951" t="s">
        <v>75</v>
      </c>
      <c r="C951" t="s">
        <v>76</v>
      </c>
      <c r="D951" t="s">
        <v>141</v>
      </c>
      <c r="E951" t="s">
        <v>191</v>
      </c>
      <c r="F951" t="s">
        <v>192</v>
      </c>
      <c r="G951" t="s">
        <v>80</v>
      </c>
      <c r="H951" t="s">
        <v>81</v>
      </c>
      <c r="I951" s="34">
        <v>9826</v>
      </c>
      <c r="J951" s="35">
        <v>33738</v>
      </c>
      <c r="K951" s="35">
        <v>47378</v>
      </c>
      <c r="L951" s="35">
        <v>30966</v>
      </c>
      <c r="M951" s="35">
        <v>22598</v>
      </c>
      <c r="N951" s="35">
        <v>47555</v>
      </c>
      <c r="O951" s="35">
        <v>31125</v>
      </c>
      <c r="P951" s="35">
        <v>29495</v>
      </c>
      <c r="Q951" s="35">
        <v>34726</v>
      </c>
      <c r="R951" s="35">
        <v>38524</v>
      </c>
      <c r="S951" s="35">
        <v>56544</v>
      </c>
      <c r="T951" s="35">
        <v>25234</v>
      </c>
      <c r="U951" s="35">
        <v>39123</v>
      </c>
      <c r="V951" s="34">
        <v>40300.333333333</v>
      </c>
      <c r="W951" s="34">
        <f t="shared" si="224"/>
        <v>29711.3333333333</v>
      </c>
      <c r="X951" s="35">
        <v>6483</v>
      </c>
      <c r="Y951" s="35">
        <v>0</v>
      </c>
      <c r="Z951" s="35">
        <v>0</v>
      </c>
      <c r="AA951" s="34">
        <v>35153</v>
      </c>
      <c r="AB951" s="34">
        <v>0</v>
      </c>
      <c r="AC951" s="34">
        <v>6768</v>
      </c>
      <c r="AD951" s="34">
        <v>0</v>
      </c>
      <c r="AE951" s="34">
        <f t="shared" si="225"/>
        <v>41921</v>
      </c>
      <c r="AF951" s="34">
        <f t="shared" si="226"/>
        <v>1.04021472113548</v>
      </c>
      <c r="AG951" s="34">
        <f t="shared" si="227"/>
        <v>1.41094307447214</v>
      </c>
      <c r="AH951" s="34">
        <v>676368</v>
      </c>
      <c r="AI951" s="34">
        <v>0</v>
      </c>
      <c r="AJ951" s="35">
        <v>552816</v>
      </c>
      <c r="AK951" s="35">
        <v>34774</v>
      </c>
      <c r="AL951" s="35">
        <v>24777</v>
      </c>
      <c r="AM951" s="34">
        <v>0.8</v>
      </c>
      <c r="AN951" s="34">
        <f t="shared" si="228"/>
        <v>23769.0666666667</v>
      </c>
      <c r="AO951" s="35">
        <v>144</v>
      </c>
      <c r="AP951" s="35">
        <v>144</v>
      </c>
      <c r="AQ951" t="s">
        <v>153</v>
      </c>
      <c r="AR951">
        <v>4</v>
      </c>
      <c r="AS951" s="34">
        <v>0.066666666666667</v>
      </c>
      <c r="AT951" t="s">
        <v>83</v>
      </c>
      <c r="AU951" s="35">
        <f t="shared" si="238"/>
        <v>4968.8</v>
      </c>
      <c r="AV951" s="35">
        <f t="shared" si="229"/>
        <v>5040</v>
      </c>
      <c r="AW951" s="35">
        <f t="shared" si="230"/>
        <v>1.58057531357282</v>
      </c>
      <c r="AX951" s="35">
        <f t="shared" si="231"/>
        <v>0.746651109565374</v>
      </c>
      <c r="AY951" s="35">
        <f t="shared" si="232"/>
        <v>5040</v>
      </c>
      <c r="AZ951" s="35">
        <f t="shared" si="233"/>
        <v>5040</v>
      </c>
      <c r="BA951" s="27" t="str">
        <f t="shared" si="234"/>
        <v>3</v>
      </c>
      <c r="BB951" s="34">
        <v>8.1e-5</v>
      </c>
      <c r="BC951" s="34">
        <f t="shared" si="235"/>
        <v>0.40824</v>
      </c>
      <c r="BD951" s="34" t="e">
        <f t="shared" si="236"/>
        <v>#REF!</v>
      </c>
      <c r="BE951" s="34">
        <v>0.04</v>
      </c>
      <c r="BF951" s="34">
        <f t="shared" si="239"/>
        <v>201.6</v>
      </c>
      <c r="BG951" s="34" t="e">
        <f t="shared" si="237"/>
        <v>#REF!</v>
      </c>
      <c r="BH951" t="str">
        <f>IF(AT951="UDARA","U","N")&amp;LEFT($C$4,2)&amp;MID($C$4,4,2)&amp;LEFT(A951,3)&amp;MID(E951,2,2)&amp;VLOOKUP(E951,Acuan_Reference!C:L,10,0)</f>
        <v>N1501PWT71B1</v>
      </c>
      <c r="BI951" t="s">
        <v>84</v>
      </c>
      <c r="BJ951" t="s">
        <v>119</v>
      </c>
      <c r="BK951" t="s">
        <v>86</v>
      </c>
      <c r="BL951" t="s">
        <v>87</v>
      </c>
    </row>
    <row r="952" hidden="1" spans="1:64">
      <c r="A952" t="s">
        <v>109</v>
      </c>
      <c r="B952" t="s">
        <v>75</v>
      </c>
      <c r="C952" t="s">
        <v>76</v>
      </c>
      <c r="D952" t="s">
        <v>141</v>
      </c>
      <c r="E952" t="s">
        <v>191</v>
      </c>
      <c r="F952" t="s">
        <v>192</v>
      </c>
      <c r="G952" t="s">
        <v>80</v>
      </c>
      <c r="H952" t="s">
        <v>81</v>
      </c>
      <c r="I952" s="34">
        <v>9826</v>
      </c>
      <c r="J952" s="35">
        <v>121587</v>
      </c>
      <c r="K952" s="35">
        <v>228321</v>
      </c>
      <c r="L952" s="35">
        <v>84017</v>
      </c>
      <c r="M952" s="35">
        <v>110298</v>
      </c>
      <c r="N952" s="35">
        <v>134150</v>
      </c>
      <c r="O952" s="35">
        <v>150322</v>
      </c>
      <c r="P952" s="35">
        <v>155044</v>
      </c>
      <c r="Q952" s="35">
        <v>133538</v>
      </c>
      <c r="R952" s="35">
        <v>121994</v>
      </c>
      <c r="S952" s="35">
        <v>236648</v>
      </c>
      <c r="T952" s="35">
        <v>121576</v>
      </c>
      <c r="U952" s="35">
        <v>159753</v>
      </c>
      <c r="V952" s="34">
        <v>172659</v>
      </c>
      <c r="W952" s="34">
        <f t="shared" si="224"/>
        <v>126744.333333333</v>
      </c>
      <c r="X952" s="35">
        <v>44550</v>
      </c>
      <c r="Y952" s="35">
        <v>0</v>
      </c>
      <c r="Z952" s="35">
        <v>0</v>
      </c>
      <c r="AA952" s="34">
        <v>121308</v>
      </c>
      <c r="AB952" s="34">
        <v>0</v>
      </c>
      <c r="AC952" s="34">
        <v>0</v>
      </c>
      <c r="AD952" s="34">
        <v>19872</v>
      </c>
      <c r="AE952" s="34">
        <f t="shared" si="225"/>
        <v>141180</v>
      </c>
      <c r="AF952" s="34">
        <f t="shared" si="226"/>
        <v>0.817681093948187</v>
      </c>
      <c r="AG952" s="34">
        <f t="shared" si="227"/>
        <v>0.957107878590233</v>
      </c>
      <c r="AH952" s="34">
        <v>676368</v>
      </c>
      <c r="AI952" s="34">
        <v>0</v>
      </c>
      <c r="AJ952" s="35">
        <v>552816</v>
      </c>
      <c r="AK952" s="35">
        <v>131858</v>
      </c>
      <c r="AL952" s="35">
        <v>98904</v>
      </c>
      <c r="AM952" s="34">
        <v>0.6</v>
      </c>
      <c r="AN952" s="34">
        <f t="shared" si="228"/>
        <v>76046.6</v>
      </c>
      <c r="AO952" s="35">
        <v>144</v>
      </c>
      <c r="AP952" s="35">
        <v>144</v>
      </c>
      <c r="AQ952" t="s">
        <v>153</v>
      </c>
      <c r="AR952">
        <v>8</v>
      </c>
      <c r="AS952" s="34">
        <v>0.1</v>
      </c>
      <c r="AT952" t="s">
        <v>83</v>
      </c>
      <c r="AU952" s="35">
        <f t="shared" si="238"/>
        <v>25327.95</v>
      </c>
      <c r="AV952" s="35">
        <f t="shared" si="229"/>
        <v>25344</v>
      </c>
      <c r="AW952" s="35">
        <f t="shared" si="230"/>
        <v>1.31385755576186</v>
      </c>
      <c r="AX952" s="35">
        <f t="shared" si="231"/>
        <v>0.533514976343453</v>
      </c>
      <c r="AY952" s="35">
        <f t="shared" si="232"/>
        <v>25344</v>
      </c>
      <c r="AZ952" s="35">
        <f t="shared" si="233"/>
        <v>25344</v>
      </c>
      <c r="BA952" s="27" t="str">
        <f t="shared" si="234"/>
        <v>3</v>
      </c>
      <c r="BB952" s="34">
        <v>8.1e-5</v>
      </c>
      <c r="BC952" s="34">
        <f t="shared" si="235"/>
        <v>2.052864</v>
      </c>
      <c r="BD952" s="34" t="e">
        <f t="shared" si="236"/>
        <v>#REF!</v>
      </c>
      <c r="BE952" s="34">
        <v>0.04</v>
      </c>
      <c r="BF952" s="34">
        <f t="shared" si="239"/>
        <v>1013.76</v>
      </c>
      <c r="BG952" s="34" t="e">
        <f t="shared" si="237"/>
        <v>#REF!</v>
      </c>
      <c r="BH952" t="str">
        <f>IF(AT952="UDARA","U","N")&amp;LEFT($C$4,2)&amp;MID($C$4,4,2)&amp;LEFT(A952,3)&amp;MID(E952,2,2)&amp;VLOOKUP(E952,Acuan_Reference!C:L,10,0)</f>
        <v>N1501SBY71B1</v>
      </c>
      <c r="BI952" t="s">
        <v>84</v>
      </c>
      <c r="BJ952" t="s">
        <v>119</v>
      </c>
      <c r="BK952" t="s">
        <v>86</v>
      </c>
      <c r="BL952" t="s">
        <v>87</v>
      </c>
    </row>
    <row r="953" hidden="1" spans="1:64">
      <c r="A953" t="s">
        <v>110</v>
      </c>
      <c r="B953" t="s">
        <v>75</v>
      </c>
      <c r="C953" t="s">
        <v>76</v>
      </c>
      <c r="D953" t="s">
        <v>141</v>
      </c>
      <c r="E953" t="s">
        <v>191</v>
      </c>
      <c r="F953" t="s">
        <v>192</v>
      </c>
      <c r="G953" t="s">
        <v>80</v>
      </c>
      <c r="H953" t="s">
        <v>81</v>
      </c>
      <c r="I953" s="34">
        <v>9826</v>
      </c>
      <c r="J953" s="35">
        <v>127791</v>
      </c>
      <c r="K953" s="35">
        <v>64043</v>
      </c>
      <c r="L953" s="35">
        <v>101496</v>
      </c>
      <c r="M953" s="35">
        <v>137815</v>
      </c>
      <c r="N953" s="35">
        <v>138478</v>
      </c>
      <c r="O953" s="35">
        <v>204439</v>
      </c>
      <c r="P953" s="35">
        <v>141045</v>
      </c>
      <c r="Q953" s="35">
        <v>255706</v>
      </c>
      <c r="R953" s="35">
        <v>142332</v>
      </c>
      <c r="S953" s="35">
        <v>63464</v>
      </c>
      <c r="T953" s="35">
        <v>82471</v>
      </c>
      <c r="U953" s="35">
        <v>191565</v>
      </c>
      <c r="V953" s="34">
        <v>112500</v>
      </c>
      <c r="W953" s="34">
        <f t="shared" si="224"/>
        <v>111135.333333333</v>
      </c>
      <c r="X953" s="35">
        <v>53421</v>
      </c>
      <c r="Y953" s="35">
        <v>0</v>
      </c>
      <c r="Z953" s="35">
        <v>0</v>
      </c>
      <c r="AA953" s="34">
        <v>49770</v>
      </c>
      <c r="AB953" s="34">
        <v>0</v>
      </c>
      <c r="AC953" s="34">
        <v>0</v>
      </c>
      <c r="AD953" s="34">
        <v>40176</v>
      </c>
      <c r="AE953" s="34">
        <f t="shared" si="225"/>
        <v>89946</v>
      </c>
      <c r="AF953" s="34">
        <f t="shared" si="226"/>
        <v>0.79952</v>
      </c>
      <c r="AG953" s="34">
        <f t="shared" si="227"/>
        <v>0.447832372542786</v>
      </c>
      <c r="AH953" s="34">
        <v>676368</v>
      </c>
      <c r="AI953" s="34">
        <v>0</v>
      </c>
      <c r="AJ953" s="35">
        <v>552816</v>
      </c>
      <c r="AK953" s="35">
        <v>123640</v>
      </c>
      <c r="AL953" s="35">
        <v>59370</v>
      </c>
      <c r="AM953" s="34">
        <v>0.7</v>
      </c>
      <c r="AN953" s="34">
        <f t="shared" si="228"/>
        <v>77794.7333333333</v>
      </c>
      <c r="AO953" s="35">
        <v>144</v>
      </c>
      <c r="AP953" s="35">
        <v>144</v>
      </c>
      <c r="AQ953" t="s">
        <v>153</v>
      </c>
      <c r="AR953">
        <v>8</v>
      </c>
      <c r="AS953" s="34">
        <v>0.066666666666667</v>
      </c>
      <c r="AT953" t="s">
        <v>83</v>
      </c>
      <c r="AU953" s="35">
        <f t="shared" si="238"/>
        <v>35414.05</v>
      </c>
      <c r="AV953" s="35">
        <f t="shared" si="229"/>
        <v>35424</v>
      </c>
      <c r="AW953" s="35">
        <f t="shared" si="230"/>
        <v>1.12808407767107</v>
      </c>
      <c r="AX953" s="35">
        <f t="shared" si="231"/>
        <v>0.593870536223103</v>
      </c>
      <c r="AY953" s="35">
        <f t="shared" si="232"/>
        <v>35424</v>
      </c>
      <c r="AZ953" s="35">
        <f t="shared" si="233"/>
        <v>35424</v>
      </c>
      <c r="BA953" s="27" t="str">
        <f t="shared" si="234"/>
        <v>3</v>
      </c>
      <c r="BB953" s="34">
        <v>8.1e-5</v>
      </c>
      <c r="BC953" s="34">
        <f t="shared" si="235"/>
        <v>2.869344</v>
      </c>
      <c r="BD953" s="34" t="e">
        <f t="shared" si="236"/>
        <v>#REF!</v>
      </c>
      <c r="BE953" s="34">
        <v>0.04</v>
      </c>
      <c r="BF953" s="34">
        <f t="shared" si="239"/>
        <v>1416.96</v>
      </c>
      <c r="BG953" s="34" t="e">
        <f t="shared" si="237"/>
        <v>#REF!</v>
      </c>
      <c r="BH953" t="str">
        <f>IF(AT953="UDARA","U","N")&amp;LEFT($C$4,2)&amp;MID($C$4,4,2)&amp;LEFT(A953,3)&amp;MID(E953,2,2)&amp;VLOOKUP(E953,Acuan_Reference!C:L,10,0)</f>
        <v>N1501SLO71B1</v>
      </c>
      <c r="BI953" t="s">
        <v>84</v>
      </c>
      <c r="BJ953" t="s">
        <v>119</v>
      </c>
      <c r="BK953" t="s">
        <v>86</v>
      </c>
      <c r="BL953" t="s">
        <v>87</v>
      </c>
    </row>
    <row r="954" hidden="1" spans="1:64">
      <c r="A954" t="s">
        <v>111</v>
      </c>
      <c r="B954" t="s">
        <v>75</v>
      </c>
      <c r="C954" t="s">
        <v>76</v>
      </c>
      <c r="D954" t="s">
        <v>141</v>
      </c>
      <c r="E954" t="s">
        <v>191</v>
      </c>
      <c r="F954" t="s">
        <v>192</v>
      </c>
      <c r="G954" t="s">
        <v>80</v>
      </c>
      <c r="H954" t="s">
        <v>81</v>
      </c>
      <c r="I954" s="34">
        <v>9826</v>
      </c>
      <c r="J954" s="35">
        <v>41251</v>
      </c>
      <c r="K954" s="35">
        <v>57923</v>
      </c>
      <c r="L954" s="35">
        <v>26129</v>
      </c>
      <c r="M954" s="35">
        <v>26311</v>
      </c>
      <c r="N954" s="35">
        <v>41692</v>
      </c>
      <c r="O954" s="35">
        <v>35358</v>
      </c>
      <c r="P954" s="35">
        <v>49005</v>
      </c>
      <c r="Q954" s="35">
        <v>34414</v>
      </c>
      <c r="R954" s="35">
        <v>29356</v>
      </c>
      <c r="S954" s="35">
        <v>45658</v>
      </c>
      <c r="T954" s="35">
        <v>20911</v>
      </c>
      <c r="U954" s="35">
        <v>26000</v>
      </c>
      <c r="V954" s="34">
        <v>30856.333333333</v>
      </c>
      <c r="W954" s="34">
        <f t="shared" si="224"/>
        <v>22222.6666666667</v>
      </c>
      <c r="X954" s="35">
        <v>10796</v>
      </c>
      <c r="Y954" s="35">
        <v>1584</v>
      </c>
      <c r="Z954" s="35">
        <v>0</v>
      </c>
      <c r="AA954" s="34">
        <v>53875</v>
      </c>
      <c r="AB954" s="34">
        <v>0</v>
      </c>
      <c r="AC954" s="34">
        <v>0</v>
      </c>
      <c r="AD954" s="34">
        <v>0</v>
      </c>
      <c r="AE954" s="34">
        <f t="shared" si="225"/>
        <v>53875</v>
      </c>
      <c r="AF954" s="34">
        <f t="shared" si="226"/>
        <v>1.74599487949531</v>
      </c>
      <c r="AG954" s="34">
        <f t="shared" si="227"/>
        <v>2.42432651346973</v>
      </c>
      <c r="AH954" s="34">
        <v>676368</v>
      </c>
      <c r="AI954" s="34">
        <v>0</v>
      </c>
      <c r="AJ954" s="35">
        <v>552816</v>
      </c>
      <c r="AK954" s="35">
        <v>29317</v>
      </c>
      <c r="AL954" s="35">
        <v>19757</v>
      </c>
      <c r="AM954" s="34">
        <v>1.5</v>
      </c>
      <c r="AN954" s="34">
        <f t="shared" si="228"/>
        <v>33334</v>
      </c>
      <c r="AO954" s="35">
        <v>144</v>
      </c>
      <c r="AP954" s="35">
        <v>144</v>
      </c>
      <c r="AQ954" t="s">
        <v>82</v>
      </c>
      <c r="AR954">
        <v>2</v>
      </c>
      <c r="AS954" s="34">
        <v>0.53333333333333</v>
      </c>
      <c r="AT954" t="s">
        <v>83</v>
      </c>
      <c r="AU954" s="35">
        <f t="shared" si="238"/>
        <v>0</v>
      </c>
      <c r="AV954" s="35">
        <f t="shared" si="229"/>
        <v>0</v>
      </c>
      <c r="AW954" s="35">
        <f t="shared" si="230"/>
        <v>2.42432651346973</v>
      </c>
      <c r="AX954" s="35">
        <f t="shared" si="231"/>
        <v>1.53527929441411</v>
      </c>
      <c r="AY954" s="35">
        <f t="shared" si="232"/>
        <v>0</v>
      </c>
      <c r="AZ954" s="35">
        <f t="shared" si="233"/>
        <v>0</v>
      </c>
      <c r="BA954" s="27" t="str">
        <f t="shared" si="234"/>
        <v>3</v>
      </c>
      <c r="BB954" s="34">
        <v>8.1e-5</v>
      </c>
      <c r="BC954" s="34">
        <f t="shared" si="235"/>
        <v>0</v>
      </c>
      <c r="BD954" s="34" t="e">
        <f t="shared" si="236"/>
        <v>#REF!</v>
      </c>
      <c r="BE954" s="34">
        <v>0.04</v>
      </c>
      <c r="BF954" s="34">
        <f t="shared" si="239"/>
        <v>0</v>
      </c>
      <c r="BG954" s="34" t="e">
        <f t="shared" si="237"/>
        <v>#REF!</v>
      </c>
      <c r="BH954" t="str">
        <f>IF(AT954="UDARA","U","N")&amp;LEFT($C$4,2)&amp;MID($C$4,4,2)&amp;LEFT(A954,3)&amp;MID(E954,2,2)&amp;VLOOKUP(E954,Acuan_Reference!C:L,10,0)</f>
        <v>N1501SMD71B1</v>
      </c>
      <c r="BI954" t="s">
        <v>84</v>
      </c>
      <c r="BJ954" t="s">
        <v>119</v>
      </c>
      <c r="BK954" t="s">
        <v>86</v>
      </c>
      <c r="BL954" t="s">
        <v>87</v>
      </c>
    </row>
    <row r="955" hidden="1" spans="1:64">
      <c r="A955" t="s">
        <v>112</v>
      </c>
      <c r="B955" t="s">
        <v>75</v>
      </c>
      <c r="C955" t="s">
        <v>76</v>
      </c>
      <c r="D955" t="s">
        <v>141</v>
      </c>
      <c r="E955" t="s">
        <v>191</v>
      </c>
      <c r="F955" t="s">
        <v>192</v>
      </c>
      <c r="G955" t="s">
        <v>80</v>
      </c>
      <c r="H955" t="s">
        <v>81</v>
      </c>
      <c r="I955" s="34">
        <v>9826</v>
      </c>
      <c r="J955" s="35">
        <v>49532</v>
      </c>
      <c r="K955" s="35">
        <v>121726</v>
      </c>
      <c r="L955" s="35">
        <v>58493</v>
      </c>
      <c r="M955" s="35">
        <v>46038</v>
      </c>
      <c r="N955" s="35">
        <v>51371</v>
      </c>
      <c r="O955" s="35">
        <v>89851</v>
      </c>
      <c r="P955" s="35">
        <v>73469</v>
      </c>
      <c r="Q955" s="35">
        <v>99529</v>
      </c>
      <c r="R955" s="35">
        <v>87564</v>
      </c>
      <c r="S955" s="35">
        <v>157221</v>
      </c>
      <c r="T955" s="35">
        <v>78724</v>
      </c>
      <c r="U955" s="35">
        <v>73917</v>
      </c>
      <c r="V955" s="34">
        <v>103287.33333333</v>
      </c>
      <c r="W955" s="34">
        <f t="shared" si="224"/>
        <v>73090</v>
      </c>
      <c r="X955" s="35">
        <v>11409</v>
      </c>
      <c r="Y955" s="35">
        <v>0</v>
      </c>
      <c r="Z955" s="35">
        <v>0</v>
      </c>
      <c r="AA955" s="34">
        <v>130802</v>
      </c>
      <c r="AB955" s="34">
        <v>0</v>
      </c>
      <c r="AC955" s="34">
        <v>0</v>
      </c>
      <c r="AD955" s="34">
        <v>0</v>
      </c>
      <c r="AE955" s="34">
        <f t="shared" si="225"/>
        <v>130802</v>
      </c>
      <c r="AF955" s="34">
        <f t="shared" si="226"/>
        <v>1.26638955405959</v>
      </c>
      <c r="AG955" s="34">
        <f t="shared" si="227"/>
        <v>1.78960186071966</v>
      </c>
      <c r="AH955" s="34">
        <v>676368</v>
      </c>
      <c r="AI955" s="34">
        <v>0</v>
      </c>
      <c r="AJ955" s="35">
        <v>552816</v>
      </c>
      <c r="AK955" s="35">
        <v>92245</v>
      </c>
      <c r="AL955" s="35">
        <v>66629</v>
      </c>
      <c r="AM955" s="34">
        <v>0.7</v>
      </c>
      <c r="AN955" s="34">
        <f t="shared" si="228"/>
        <v>51163</v>
      </c>
      <c r="AO955" s="35">
        <v>144</v>
      </c>
      <c r="AP955" s="35">
        <v>144</v>
      </c>
      <c r="AQ955" t="s">
        <v>153</v>
      </c>
      <c r="AR955">
        <v>8</v>
      </c>
      <c r="AS955" s="34">
        <v>0.066666666666667</v>
      </c>
      <c r="AT955" t="s">
        <v>83</v>
      </c>
      <c r="AU955" s="35">
        <f t="shared" si="238"/>
        <v>0</v>
      </c>
      <c r="AV955" s="35">
        <f t="shared" si="229"/>
        <v>0</v>
      </c>
      <c r="AW955" s="35">
        <f t="shared" si="230"/>
        <v>1.78960186071966</v>
      </c>
      <c r="AX955" s="35">
        <f t="shared" si="231"/>
        <v>0.877999726364756</v>
      </c>
      <c r="AY955" s="35">
        <f t="shared" si="232"/>
        <v>0</v>
      </c>
      <c r="AZ955" s="35">
        <f t="shared" si="233"/>
        <v>0</v>
      </c>
      <c r="BA955" s="27" t="str">
        <f t="shared" si="234"/>
        <v>3</v>
      </c>
      <c r="BB955" s="34">
        <v>8.1e-5</v>
      </c>
      <c r="BC955" s="34">
        <f t="shared" si="235"/>
        <v>0</v>
      </c>
      <c r="BD955" s="34" t="e">
        <f t="shared" si="236"/>
        <v>#REF!</v>
      </c>
      <c r="BE955" s="34">
        <v>0.04</v>
      </c>
      <c r="BF955" s="34">
        <f t="shared" si="239"/>
        <v>0</v>
      </c>
      <c r="BG955" s="34" t="e">
        <f t="shared" si="237"/>
        <v>#REF!</v>
      </c>
      <c r="BH955" t="str">
        <f>IF(AT955="UDARA","U","N")&amp;LEFT($C$4,2)&amp;MID($C$4,4,2)&amp;LEFT(A955,3)&amp;MID(E955,2,2)&amp;VLOOKUP(E955,Acuan_Reference!C:L,10,0)</f>
        <v>N1501SMG71B1</v>
      </c>
      <c r="BI955" t="s">
        <v>84</v>
      </c>
      <c r="BJ955" t="s">
        <v>119</v>
      </c>
      <c r="BK955" t="s">
        <v>86</v>
      </c>
      <c r="BL955" t="s">
        <v>87</v>
      </c>
    </row>
    <row r="956" hidden="1" spans="1:64">
      <c r="A956" t="s">
        <v>113</v>
      </c>
      <c r="B956" t="s">
        <v>75</v>
      </c>
      <c r="C956" t="s">
        <v>76</v>
      </c>
      <c r="D956" t="s">
        <v>141</v>
      </c>
      <c r="E956" t="s">
        <v>191</v>
      </c>
      <c r="F956" t="s">
        <v>192</v>
      </c>
      <c r="G956" t="s">
        <v>80</v>
      </c>
      <c r="H956" t="s">
        <v>81</v>
      </c>
      <c r="I956" s="34">
        <v>9826</v>
      </c>
      <c r="J956" s="35">
        <v>78271</v>
      </c>
      <c r="K956" s="35">
        <v>131320</v>
      </c>
      <c r="L956" s="35">
        <v>123992</v>
      </c>
      <c r="M956" s="35">
        <v>57263</v>
      </c>
      <c r="N956" s="35">
        <v>80935</v>
      </c>
      <c r="O956" s="35">
        <v>88215</v>
      </c>
      <c r="P956" s="35">
        <v>80654</v>
      </c>
      <c r="Q956" s="35">
        <v>114854</v>
      </c>
      <c r="R956" s="35">
        <v>120450</v>
      </c>
      <c r="S956" s="35">
        <v>86082</v>
      </c>
      <c r="T956" s="35">
        <v>101300</v>
      </c>
      <c r="U956" s="35">
        <v>125444</v>
      </c>
      <c r="V956" s="34">
        <v>104275.33333333</v>
      </c>
      <c r="W956" s="34">
        <f t="shared" si="224"/>
        <v>96714.6666666667</v>
      </c>
      <c r="X956" s="35">
        <v>37141</v>
      </c>
      <c r="Y956" s="35">
        <v>0</v>
      </c>
      <c r="Z956" s="35">
        <v>0</v>
      </c>
      <c r="AA956" s="34">
        <v>54076</v>
      </c>
      <c r="AB956" s="34">
        <v>0</v>
      </c>
      <c r="AC956" s="34">
        <v>0</v>
      </c>
      <c r="AD956" s="34">
        <v>15984</v>
      </c>
      <c r="AE956" s="34">
        <f t="shared" si="225"/>
        <v>70060</v>
      </c>
      <c r="AF956" s="34">
        <f t="shared" si="226"/>
        <v>0.67187509989581</v>
      </c>
      <c r="AG956" s="34">
        <f t="shared" si="227"/>
        <v>0.559129259953678</v>
      </c>
      <c r="AH956" s="34">
        <v>676368</v>
      </c>
      <c r="AI956" s="34">
        <v>0</v>
      </c>
      <c r="AJ956" s="35">
        <v>552816</v>
      </c>
      <c r="AK956" s="35">
        <v>86102</v>
      </c>
      <c r="AL956" s="35">
        <v>63400</v>
      </c>
      <c r="AM956" s="34">
        <v>0.25</v>
      </c>
      <c r="AN956" s="34">
        <f t="shared" si="228"/>
        <v>24178.6666666667</v>
      </c>
      <c r="AO956" s="35">
        <v>144</v>
      </c>
      <c r="AP956" s="35">
        <v>144</v>
      </c>
      <c r="AQ956" t="s">
        <v>153</v>
      </c>
      <c r="AR956">
        <v>12</v>
      </c>
      <c r="AS956" s="34">
        <v>0.033333333333333</v>
      </c>
      <c r="AT956" t="s">
        <v>83</v>
      </c>
      <c r="AU956" s="35">
        <f t="shared" si="238"/>
        <v>13139</v>
      </c>
      <c r="AV956" s="35">
        <f t="shared" si="229"/>
        <v>13248</v>
      </c>
      <c r="AW956" s="35">
        <f t="shared" si="230"/>
        <v>0.861379177236131</v>
      </c>
      <c r="AX956" s="35">
        <f t="shared" si="231"/>
        <v>0.205842616080291</v>
      </c>
      <c r="AY956" s="35">
        <f t="shared" si="232"/>
        <v>13248</v>
      </c>
      <c r="AZ956" s="35">
        <f t="shared" si="233"/>
        <v>13248</v>
      </c>
      <c r="BA956" s="27" t="str">
        <f t="shared" si="234"/>
        <v>3</v>
      </c>
      <c r="BB956" s="34">
        <v>8.1e-5</v>
      </c>
      <c r="BC956" s="34">
        <f t="shared" si="235"/>
        <v>1.073088</v>
      </c>
      <c r="BD956" s="34" t="e">
        <f t="shared" si="236"/>
        <v>#REF!</v>
      </c>
      <c r="BE956" s="34">
        <v>0.04</v>
      </c>
      <c r="BF956" s="34">
        <f t="shared" si="239"/>
        <v>529.92</v>
      </c>
      <c r="BG956" s="34" t="e">
        <f t="shared" si="237"/>
        <v>#REF!</v>
      </c>
      <c r="BH956" t="str">
        <f>IF(AT956="UDARA","U","N")&amp;LEFT($C$4,2)&amp;MID($C$4,4,2)&amp;LEFT(A956,3)&amp;MID(E956,2,2)&amp;VLOOKUP(E956,Acuan_Reference!C:L,10,0)</f>
        <v>N1501TGR71B1</v>
      </c>
      <c r="BI956" t="s">
        <v>84</v>
      </c>
      <c r="BJ956" t="s">
        <v>119</v>
      </c>
      <c r="BK956" t="s">
        <v>86</v>
      </c>
      <c r="BL956" t="s">
        <v>87</v>
      </c>
    </row>
    <row r="957" hidden="1" spans="1:64">
      <c r="A957" t="s">
        <v>114</v>
      </c>
      <c r="B957" t="s">
        <v>75</v>
      </c>
      <c r="C957" t="s">
        <v>76</v>
      </c>
      <c r="D957" t="s">
        <v>141</v>
      </c>
      <c r="E957" t="s">
        <v>191</v>
      </c>
      <c r="F957" t="s">
        <v>192</v>
      </c>
      <c r="G957" t="s">
        <v>80</v>
      </c>
      <c r="H957" t="s">
        <v>81</v>
      </c>
      <c r="I957" s="34">
        <v>9826</v>
      </c>
      <c r="J957" s="35">
        <v>24035</v>
      </c>
      <c r="K957" s="35">
        <v>55319</v>
      </c>
      <c r="L957" s="35">
        <v>34574</v>
      </c>
      <c r="M957" s="35">
        <v>38703</v>
      </c>
      <c r="N957" s="35">
        <v>56547</v>
      </c>
      <c r="O957" s="35">
        <v>58565</v>
      </c>
      <c r="P957" s="35">
        <v>39620</v>
      </c>
      <c r="Q957" s="35">
        <v>50393</v>
      </c>
      <c r="R957" s="35">
        <v>57983</v>
      </c>
      <c r="S957" s="35">
        <v>135479</v>
      </c>
      <c r="T957" s="35">
        <v>19309</v>
      </c>
      <c r="U957" s="35">
        <v>70880</v>
      </c>
      <c r="V957" s="34">
        <v>75222.666666667</v>
      </c>
      <c r="W957" s="34">
        <f t="shared" si="224"/>
        <v>44670.3333333333</v>
      </c>
      <c r="X957" s="35">
        <v>7731</v>
      </c>
      <c r="Y957" s="35">
        <v>0</v>
      </c>
      <c r="Z957" s="35">
        <v>0</v>
      </c>
      <c r="AA957" s="34">
        <v>60727</v>
      </c>
      <c r="AB957" s="34">
        <v>0</v>
      </c>
      <c r="AC957" s="34">
        <v>8352</v>
      </c>
      <c r="AD957" s="34">
        <v>0</v>
      </c>
      <c r="AE957" s="34">
        <f t="shared" si="225"/>
        <v>69079</v>
      </c>
      <c r="AF957" s="34">
        <f t="shared" si="226"/>
        <v>0.918326922736051</v>
      </c>
      <c r="AG957" s="34">
        <f t="shared" si="227"/>
        <v>1.54641783137205</v>
      </c>
      <c r="AH957" s="34">
        <v>676368</v>
      </c>
      <c r="AI957" s="34">
        <v>0</v>
      </c>
      <c r="AJ957" s="35">
        <v>552816</v>
      </c>
      <c r="AK957" s="35">
        <v>65331</v>
      </c>
      <c r="AL957" s="35">
        <v>43822</v>
      </c>
      <c r="AM957" s="34">
        <v>0.7</v>
      </c>
      <c r="AN957" s="34">
        <f t="shared" si="228"/>
        <v>31269.2333333333</v>
      </c>
      <c r="AO957" s="35">
        <v>144</v>
      </c>
      <c r="AP957" s="35">
        <v>144</v>
      </c>
      <c r="AQ957" t="s">
        <v>153</v>
      </c>
      <c r="AR957">
        <v>8</v>
      </c>
      <c r="AS957" s="34">
        <v>0.066666666666667</v>
      </c>
      <c r="AT957" t="s">
        <v>83</v>
      </c>
      <c r="AU957" s="35">
        <f t="shared" si="238"/>
        <v>4509.175</v>
      </c>
      <c r="AV957" s="35">
        <f t="shared" si="229"/>
        <v>4608</v>
      </c>
      <c r="AW957" s="35">
        <f t="shared" si="230"/>
        <v>1.64957354247039</v>
      </c>
      <c r="AX957" s="35">
        <f t="shared" si="231"/>
        <v>0.668564520822918</v>
      </c>
      <c r="AY957" s="35">
        <f t="shared" si="232"/>
        <v>4608</v>
      </c>
      <c r="AZ957" s="35">
        <f t="shared" si="233"/>
        <v>4608</v>
      </c>
      <c r="BA957" s="27" t="str">
        <f t="shared" si="234"/>
        <v>3</v>
      </c>
      <c r="BB957" s="34">
        <v>8.1e-5</v>
      </c>
      <c r="BC957" s="34">
        <f t="shared" si="235"/>
        <v>0.373248</v>
      </c>
      <c r="BD957" s="34" t="e">
        <f t="shared" si="236"/>
        <v>#REF!</v>
      </c>
      <c r="BE957" s="34">
        <v>0.04</v>
      </c>
      <c r="BF957" s="34">
        <f t="shared" si="239"/>
        <v>184.32</v>
      </c>
      <c r="BG957" s="34" t="e">
        <f t="shared" si="237"/>
        <v>#REF!</v>
      </c>
      <c r="BH957" t="str">
        <f>IF(AT957="UDARA","U","N")&amp;LEFT($C$4,2)&amp;MID($C$4,4,2)&amp;LEFT(A957,3)&amp;MID(E957,2,2)&amp;VLOOKUP(E957,Acuan_Reference!C:L,10,0)</f>
        <v>N1501YGY71B1</v>
      </c>
      <c r="BI957" t="s">
        <v>84</v>
      </c>
      <c r="BJ957" t="s">
        <v>119</v>
      </c>
      <c r="BK957" t="s">
        <v>86</v>
      </c>
      <c r="BL957" t="s">
        <v>87</v>
      </c>
    </row>
    <row r="958" hidden="1" spans="1:64">
      <c r="A958" t="s">
        <v>74</v>
      </c>
      <c r="B958" t="s">
        <v>75</v>
      </c>
      <c r="C958" t="s">
        <v>76</v>
      </c>
      <c r="D958" t="s">
        <v>141</v>
      </c>
      <c r="E958" t="s">
        <v>193</v>
      </c>
      <c r="F958" t="s">
        <v>194</v>
      </c>
      <c r="G958" t="s">
        <v>118</v>
      </c>
      <c r="H958" t="s">
        <v>81</v>
      </c>
      <c r="I958" s="34">
        <v>9826</v>
      </c>
      <c r="J958" s="35">
        <v>177</v>
      </c>
      <c r="K958" s="35">
        <v>251</v>
      </c>
      <c r="L958" s="35">
        <v>195</v>
      </c>
      <c r="M958" s="35">
        <v>161</v>
      </c>
      <c r="N958" s="35">
        <v>248</v>
      </c>
      <c r="O958" s="35">
        <v>472</v>
      </c>
      <c r="P958" s="35">
        <v>311</v>
      </c>
      <c r="Q958" s="35">
        <v>148</v>
      </c>
      <c r="R958" s="35">
        <v>262</v>
      </c>
      <c r="S958" s="35">
        <v>316</v>
      </c>
      <c r="T958" s="35">
        <v>311</v>
      </c>
      <c r="U958" s="35">
        <v>96</v>
      </c>
      <c r="V958" s="34">
        <v>241</v>
      </c>
      <c r="W958" s="34">
        <f t="shared" si="224"/>
        <v>197</v>
      </c>
      <c r="X958" s="35">
        <v>-78</v>
      </c>
      <c r="Y958" s="35">
        <v>0</v>
      </c>
      <c r="Z958" s="35">
        <v>0</v>
      </c>
      <c r="AA958" s="34">
        <v>368</v>
      </c>
      <c r="AB958" s="34">
        <v>0</v>
      </c>
      <c r="AC958" s="34">
        <v>0</v>
      </c>
      <c r="AD958" s="34">
        <v>0</v>
      </c>
      <c r="AE958" s="34">
        <f t="shared" si="225"/>
        <v>368</v>
      </c>
      <c r="AF958" s="34">
        <f t="shared" si="226"/>
        <v>1.52697095435685</v>
      </c>
      <c r="AG958" s="34">
        <f t="shared" si="227"/>
        <v>1.86802030456853</v>
      </c>
      <c r="AH958" s="34">
        <v>0</v>
      </c>
      <c r="AI958" s="34">
        <v>0</v>
      </c>
      <c r="AJ958" s="35">
        <v>1296</v>
      </c>
      <c r="AK958" s="35">
        <v>195</v>
      </c>
      <c r="AL958" s="35">
        <v>184</v>
      </c>
      <c r="AM958" s="34">
        <v>0.7</v>
      </c>
      <c r="AN958" s="34">
        <f t="shared" si="228"/>
        <v>137.9</v>
      </c>
      <c r="AO958" s="35">
        <v>144</v>
      </c>
      <c r="AP958" s="35">
        <v>144</v>
      </c>
      <c r="AQ958" t="s">
        <v>153</v>
      </c>
      <c r="AR958">
        <v>8</v>
      </c>
      <c r="AS958" s="34">
        <v>0.066666666666667</v>
      </c>
      <c r="AT958" t="s">
        <v>83</v>
      </c>
      <c r="AU958" s="35">
        <f t="shared" si="238"/>
        <v>0</v>
      </c>
      <c r="AV958" s="35">
        <f t="shared" si="229"/>
        <v>0</v>
      </c>
      <c r="AW958" s="35">
        <f t="shared" si="230"/>
        <v>1.86802030456853</v>
      </c>
      <c r="AX958" s="35">
        <f t="shared" si="231"/>
        <v>0.934010152284264</v>
      </c>
      <c r="AY958" s="35">
        <f t="shared" si="232"/>
        <v>0</v>
      </c>
      <c r="AZ958" s="35">
        <f>IF(AH958&lt;=0,0,IF(H958="DROPPING",IF(AND(AW958&gt;3,AX958&gt;3),0,IF(AND(AW958&lt;=3,AX958&lt;=3),ROUNDUP(AU958/AO958,0)*AO958,ROUNDUP(AU958/AP958,0)*AP958)),0))</f>
        <v>0</v>
      </c>
      <c r="BA958" s="27" t="str">
        <f t="shared" si="234"/>
        <v>3</v>
      </c>
      <c r="BB958" s="34">
        <v>8.1e-5</v>
      </c>
      <c r="BC958" s="34">
        <f t="shared" si="235"/>
        <v>0</v>
      </c>
      <c r="BD958" s="34" t="e">
        <f t="shared" si="236"/>
        <v>#REF!</v>
      </c>
      <c r="BE958" s="34">
        <v>0.04</v>
      </c>
      <c r="BF958" s="34">
        <f t="shared" si="239"/>
        <v>0</v>
      </c>
      <c r="BG958" s="34" t="e">
        <f t="shared" si="237"/>
        <v>#REF!</v>
      </c>
      <c r="BH958" t="str">
        <f>IF(AT958="UDARA","U","N")&amp;LEFT($C$4,2)&amp;MID($C$4,4,2)&amp;LEFT(A958,3)&amp;MID(E958,2,2)&amp;VLOOKUP(E958,Acuan_Reference!C:L,10,0)</f>
        <v>N1501BDG71B3</v>
      </c>
      <c r="BI958" t="s">
        <v>84</v>
      </c>
      <c r="BJ958" t="s">
        <v>119</v>
      </c>
      <c r="BK958" t="s">
        <v>86</v>
      </c>
      <c r="BL958" t="s">
        <v>87</v>
      </c>
    </row>
    <row r="959" hidden="1" spans="1:64">
      <c r="A959" t="s">
        <v>88</v>
      </c>
      <c r="B959" t="s">
        <v>75</v>
      </c>
      <c r="C959" t="s">
        <v>76</v>
      </c>
      <c r="D959" t="s">
        <v>141</v>
      </c>
      <c r="E959" t="s">
        <v>193</v>
      </c>
      <c r="F959" t="s">
        <v>194</v>
      </c>
      <c r="G959" t="s">
        <v>118</v>
      </c>
      <c r="H959" t="s">
        <v>81</v>
      </c>
      <c r="I959" s="34">
        <v>9826</v>
      </c>
      <c r="J959" s="35">
        <v>-86</v>
      </c>
      <c r="K959" s="35">
        <v>207</v>
      </c>
      <c r="L959" s="35">
        <v>167</v>
      </c>
      <c r="M959" s="35">
        <v>464</v>
      </c>
      <c r="N959" s="35">
        <v>163</v>
      </c>
      <c r="O959" s="35">
        <v>181</v>
      </c>
      <c r="P959" s="35">
        <v>324</v>
      </c>
      <c r="Q959" s="35">
        <v>652</v>
      </c>
      <c r="R959" s="35">
        <v>463</v>
      </c>
      <c r="S959" s="35">
        <v>19</v>
      </c>
      <c r="T959" s="35">
        <v>10</v>
      </c>
      <c r="U959" s="35">
        <v>1</v>
      </c>
      <c r="V959" s="34">
        <v>10</v>
      </c>
      <c r="W959" s="34">
        <f t="shared" ref="W959:W1022" si="240">AVERAGE(T959,U959,AL959)</f>
        <v>37.6666666666667</v>
      </c>
      <c r="X959" s="35">
        <v>5</v>
      </c>
      <c r="Y959" s="35">
        <v>0</v>
      </c>
      <c r="Z959" s="35">
        <v>0</v>
      </c>
      <c r="AA959" s="34">
        <v>950</v>
      </c>
      <c r="AB959" s="34">
        <v>0</v>
      </c>
      <c r="AC959" s="34">
        <v>0</v>
      </c>
      <c r="AD959" s="34">
        <v>0</v>
      </c>
      <c r="AE959" s="34">
        <f t="shared" ref="AE959:AE1022" si="241">Z959+AA959+AC959+AD959</f>
        <v>950</v>
      </c>
      <c r="AF959" s="34">
        <f t="shared" ref="AF959:AF1022" si="242">IFERROR(IF(V959&lt;0,9999,AE959/V959),9999)</f>
        <v>95</v>
      </c>
      <c r="AG959" s="34">
        <f t="shared" ref="AG959:AG1022" si="243">IFERROR(IF(W959&lt;0,9999,(Z959+AA959+AC959)/W959),9999)</f>
        <v>25.2212389380531</v>
      </c>
      <c r="AH959" s="34">
        <v>0</v>
      </c>
      <c r="AI959" s="34">
        <v>0</v>
      </c>
      <c r="AJ959" s="35">
        <v>1296</v>
      </c>
      <c r="AK959" s="35">
        <v>150</v>
      </c>
      <c r="AL959" s="35">
        <v>102</v>
      </c>
      <c r="AM959" s="34">
        <v>0.6</v>
      </c>
      <c r="AN959" s="34">
        <f t="shared" ref="AN959:AN1022" si="244">IF(AM959*W959&lt;0,0,AM959*W959)</f>
        <v>22.6</v>
      </c>
      <c r="AO959" s="35">
        <v>144</v>
      </c>
      <c r="AP959" s="35">
        <v>144</v>
      </c>
      <c r="AQ959" t="s">
        <v>153</v>
      </c>
      <c r="AR959">
        <v>8</v>
      </c>
      <c r="AS959" s="34">
        <v>0.033333333333333</v>
      </c>
      <c r="AT959" t="s">
        <v>83</v>
      </c>
      <c r="AU959" s="35">
        <f t="shared" si="238"/>
        <v>0</v>
      </c>
      <c r="AV959" s="35">
        <f t="shared" ref="AV959:AV1022" si="245">IFERROR(ROUNDUP(AU959/AO959,0)*AO959,9999)</f>
        <v>0</v>
      </c>
      <c r="AW959" s="35">
        <f t="shared" ref="AW959:AW1022" si="246">IFERROR(IF(W959&lt;0,9999,((ROUNDUP(AU959/AO959,0)*AO959)+AE959)/W959),9999)</f>
        <v>25.2212389380531</v>
      </c>
      <c r="AX959" s="35">
        <f t="shared" ref="AX959:AX1022" si="247">IFERROR(IF(W959&lt;0,9999,((ROUNDUP(AU959/AP959,0)*AP959)+AE959-AL959)/W959),9999)</f>
        <v>22.5132743362832</v>
      </c>
      <c r="AY959" s="35">
        <f t="shared" ref="AY959:AY1022" si="248">IF(H959="DROPPING",IF(AND(AW959&gt;3,AX959&gt;3),0,IF(AND(AW959&lt;=3,AX959&lt;=3),ROUNDUP(AU959/AO959,0)*AO959,ROUNDUP(AU959/AP959,0)*AP959)),0)</f>
        <v>0</v>
      </c>
      <c r="AZ959" s="35">
        <f t="shared" ref="AZ959:AZ1022" si="249">IF(AH959&lt;=0,0,IF(H959="DROPPING",IF(AND(AW959&gt;3,AX959&gt;3),0,IF(AND(AW959&lt;=3,AX959&lt;=3),ROUNDUP(AU959/AO959,0)*AO959,ROUNDUP(AU959/AP959,0)*AP959)),0))</f>
        <v>0</v>
      </c>
      <c r="BA959" s="27" t="str">
        <f t="shared" ref="BA959:BA1022" si="250">IF(AND(AW959&gt;3,AX959&gt;3),"Kelipatan Kirim/Master box &gt; 3x FC+index",IF(AF959&lt;=AS959,"1",IF(AND(AF959&gt;AS959,AF959&lt;=AM959),"2","3")))</f>
        <v>Kelipatan Kirim/Master box &gt; 3x FC+index</v>
      </c>
      <c r="BB959" s="34">
        <v>8.1e-5</v>
      </c>
      <c r="BC959" s="34">
        <f t="shared" ref="BC959:BC1022" si="251">BB959*AZ959</f>
        <v>0</v>
      </c>
      <c r="BD959" s="34" t="e">
        <f t="shared" si="236"/>
        <v>#REF!</v>
      </c>
      <c r="BE959" s="34">
        <v>0.04</v>
      </c>
      <c r="BF959" s="34">
        <f t="shared" si="239"/>
        <v>0</v>
      </c>
      <c r="BG959" s="34" t="e">
        <f t="shared" si="237"/>
        <v>#REF!</v>
      </c>
      <c r="BH959" t="str">
        <f>IF(AT959="UDARA","U","N")&amp;LEFT($C$4,2)&amp;MID($C$4,4,2)&amp;LEFT(A959,3)&amp;MID(E959,2,2)&amp;VLOOKUP(E959,Acuan_Reference!C:L,10,0)</f>
        <v>N1501BGR71B3</v>
      </c>
      <c r="BI959" t="s">
        <v>84</v>
      </c>
      <c r="BJ959" t="s">
        <v>119</v>
      </c>
      <c r="BK959" t="s">
        <v>86</v>
      </c>
      <c r="BL959" t="s">
        <v>87</v>
      </c>
    </row>
    <row r="960" hidden="1" spans="1:64">
      <c r="A960" t="s">
        <v>89</v>
      </c>
      <c r="B960" t="s">
        <v>75</v>
      </c>
      <c r="C960" t="s">
        <v>76</v>
      </c>
      <c r="D960" t="s">
        <v>141</v>
      </c>
      <c r="E960" t="s">
        <v>193</v>
      </c>
      <c r="F960" t="s">
        <v>194</v>
      </c>
      <c r="G960" t="s">
        <v>118</v>
      </c>
      <c r="H960" t="s">
        <v>81</v>
      </c>
      <c r="I960" s="34">
        <v>9826</v>
      </c>
      <c r="J960" s="35">
        <v>209</v>
      </c>
      <c r="K960" s="35">
        <v>554</v>
      </c>
      <c r="L960" s="35">
        <v>74</v>
      </c>
      <c r="M960" s="35">
        <v>369</v>
      </c>
      <c r="N960" s="35">
        <v>298</v>
      </c>
      <c r="O960" s="35">
        <v>387</v>
      </c>
      <c r="P960" s="35">
        <v>298</v>
      </c>
      <c r="Q960" s="35">
        <v>313</v>
      </c>
      <c r="R960" s="35">
        <v>452</v>
      </c>
      <c r="S960" s="35">
        <v>314</v>
      </c>
      <c r="T960" s="35">
        <v>78</v>
      </c>
      <c r="U960" s="35">
        <v>48</v>
      </c>
      <c r="V960" s="34">
        <v>146.66666666667</v>
      </c>
      <c r="W960" s="34">
        <f t="shared" si="240"/>
        <v>100</v>
      </c>
      <c r="X960" s="35">
        <v>173</v>
      </c>
      <c r="Y960" s="35">
        <v>0</v>
      </c>
      <c r="Z960" s="35">
        <v>0</v>
      </c>
      <c r="AA960" s="34">
        <v>546</v>
      </c>
      <c r="AB960" s="34">
        <v>0</v>
      </c>
      <c r="AC960" s="34">
        <v>0</v>
      </c>
      <c r="AD960" s="34">
        <v>0</v>
      </c>
      <c r="AE960" s="34">
        <f t="shared" si="241"/>
        <v>546</v>
      </c>
      <c r="AF960" s="34">
        <f t="shared" si="242"/>
        <v>3.72272727272719</v>
      </c>
      <c r="AG960" s="34">
        <f t="shared" si="243"/>
        <v>5.46</v>
      </c>
      <c r="AH960" s="34">
        <v>0</v>
      </c>
      <c r="AI960" s="34">
        <v>0</v>
      </c>
      <c r="AJ960" s="35">
        <v>1296</v>
      </c>
      <c r="AK960" s="35">
        <v>290</v>
      </c>
      <c r="AL960" s="35">
        <v>174</v>
      </c>
      <c r="AM960" s="34">
        <v>1.3</v>
      </c>
      <c r="AN960" s="34">
        <f t="shared" si="244"/>
        <v>130</v>
      </c>
      <c r="AO960" s="35">
        <v>144</v>
      </c>
      <c r="AP960" s="35">
        <v>144</v>
      </c>
      <c r="AQ960" t="s">
        <v>82</v>
      </c>
      <c r="AR960">
        <v>4</v>
      </c>
      <c r="AS960" s="34">
        <v>0.53333333333333</v>
      </c>
      <c r="AT960" t="s">
        <v>83</v>
      </c>
      <c r="AU960" s="35">
        <f t="shared" si="238"/>
        <v>0</v>
      </c>
      <c r="AV960" s="35">
        <f t="shared" si="245"/>
        <v>0</v>
      </c>
      <c r="AW960" s="35">
        <f t="shared" si="246"/>
        <v>5.46</v>
      </c>
      <c r="AX960" s="35">
        <f t="shared" si="247"/>
        <v>3.72</v>
      </c>
      <c r="AY960" s="35">
        <f t="shared" si="248"/>
        <v>0</v>
      </c>
      <c r="AZ960" s="35">
        <f t="shared" si="249"/>
        <v>0</v>
      </c>
      <c r="BA960" s="27" t="str">
        <f t="shared" si="250"/>
        <v>Kelipatan Kirim/Master box &gt; 3x FC+index</v>
      </c>
      <c r="BB960" s="34">
        <v>8.1e-5</v>
      </c>
      <c r="BC960" s="34">
        <f t="shared" si="251"/>
        <v>0</v>
      </c>
      <c r="BD960" s="34" t="e">
        <f t="shared" ref="BD960:BD1023" si="252">BD959+BC960</f>
        <v>#REF!</v>
      </c>
      <c r="BE960" s="34">
        <v>0.04</v>
      </c>
      <c r="BF960" s="34">
        <f t="shared" si="239"/>
        <v>0</v>
      </c>
      <c r="BG960" s="34" t="e">
        <f t="shared" ref="BG960:BG1023" si="253">BG959+BF960</f>
        <v>#REF!</v>
      </c>
      <c r="BH960" t="str">
        <f>IF(AT960="UDARA","U","N")&amp;LEFT($C$4,2)&amp;MID($C$4,4,2)&amp;LEFT(A960,3)&amp;MID(E960,2,2)&amp;VLOOKUP(E960,Acuan_Reference!C:L,10,0)</f>
        <v>N1501BJM71B3</v>
      </c>
      <c r="BI960" t="s">
        <v>84</v>
      </c>
      <c r="BJ960" t="s">
        <v>119</v>
      </c>
      <c r="BK960" t="s">
        <v>86</v>
      </c>
      <c r="BL960" t="s">
        <v>87</v>
      </c>
    </row>
    <row r="961" hidden="1" spans="1:64">
      <c r="A961" t="s">
        <v>90</v>
      </c>
      <c r="B961" t="s">
        <v>75</v>
      </c>
      <c r="C961" t="s">
        <v>76</v>
      </c>
      <c r="D961" t="s">
        <v>141</v>
      </c>
      <c r="E961" t="s">
        <v>193</v>
      </c>
      <c r="F961" t="s">
        <v>194</v>
      </c>
      <c r="G961" t="s">
        <v>118</v>
      </c>
      <c r="H961" t="s">
        <v>81</v>
      </c>
      <c r="I961" s="34">
        <v>9826</v>
      </c>
      <c r="J961" s="35">
        <v>508</v>
      </c>
      <c r="K961" s="35">
        <v>1034</v>
      </c>
      <c r="L961" s="35">
        <v>2676</v>
      </c>
      <c r="M961" s="35">
        <v>259</v>
      </c>
      <c r="N961" s="35">
        <v>1075</v>
      </c>
      <c r="O961" s="35">
        <v>251</v>
      </c>
      <c r="P961" s="35">
        <v>35</v>
      </c>
      <c r="Q961" s="35">
        <v>289</v>
      </c>
      <c r="R961" s="35">
        <v>548</v>
      </c>
      <c r="S961" s="35">
        <v>547</v>
      </c>
      <c r="T961" s="35">
        <v>150</v>
      </c>
      <c r="U961" s="35">
        <v>124</v>
      </c>
      <c r="V961" s="34">
        <v>273.66666666667</v>
      </c>
      <c r="W961" s="34">
        <f t="shared" si="240"/>
        <v>177</v>
      </c>
      <c r="X961" s="35">
        <v>348</v>
      </c>
      <c r="Y961" s="35">
        <v>0</v>
      </c>
      <c r="Z961" s="35">
        <v>0</v>
      </c>
      <c r="AA961" s="34">
        <v>8</v>
      </c>
      <c r="AB961" s="34">
        <v>0</v>
      </c>
      <c r="AC961" s="34">
        <v>0</v>
      </c>
      <c r="AD961" s="34">
        <v>288</v>
      </c>
      <c r="AE961" s="34">
        <f t="shared" si="241"/>
        <v>296</v>
      </c>
      <c r="AF961" s="34">
        <f t="shared" si="242"/>
        <v>1.08160779537149</v>
      </c>
      <c r="AG961" s="34">
        <f t="shared" si="243"/>
        <v>0.0451977401129944</v>
      </c>
      <c r="AH961" s="34">
        <v>0</v>
      </c>
      <c r="AI961" s="34">
        <v>0</v>
      </c>
      <c r="AJ961" s="35">
        <v>1296</v>
      </c>
      <c r="AK961" s="35">
        <v>372</v>
      </c>
      <c r="AL961" s="35">
        <v>257</v>
      </c>
      <c r="AM961" s="34">
        <v>0.6</v>
      </c>
      <c r="AN961" s="34">
        <f t="shared" si="244"/>
        <v>106.2</v>
      </c>
      <c r="AO961" s="35">
        <v>144</v>
      </c>
      <c r="AP961" s="35">
        <v>144</v>
      </c>
      <c r="AQ961" t="s">
        <v>153</v>
      </c>
      <c r="AR961">
        <v>12</v>
      </c>
      <c r="AS961" s="34">
        <v>0.033333333333333</v>
      </c>
      <c r="AT961" t="s">
        <v>83</v>
      </c>
      <c r="AU961" s="35">
        <f t="shared" si="238"/>
        <v>50.4</v>
      </c>
      <c r="AV961" s="35">
        <f t="shared" si="245"/>
        <v>144</v>
      </c>
      <c r="AW961" s="35">
        <f t="shared" si="246"/>
        <v>2.48587570621469</v>
      </c>
      <c r="AX961" s="35">
        <f t="shared" si="247"/>
        <v>1.03389830508475</v>
      </c>
      <c r="AY961" s="35">
        <f t="shared" si="248"/>
        <v>144</v>
      </c>
      <c r="AZ961" s="35">
        <f t="shared" si="249"/>
        <v>0</v>
      </c>
      <c r="BA961" s="27" t="str">
        <f t="shared" si="250"/>
        <v>3</v>
      </c>
      <c r="BB961" s="34">
        <v>8.1e-5</v>
      </c>
      <c r="BC961" s="34">
        <f t="shared" si="251"/>
        <v>0</v>
      </c>
      <c r="BD961" s="34" t="e">
        <f t="shared" si="252"/>
        <v>#REF!</v>
      </c>
      <c r="BE961" s="34">
        <v>0.04</v>
      </c>
      <c r="BF961" s="34">
        <f t="shared" si="239"/>
        <v>5.76</v>
      </c>
      <c r="BG961" s="34" t="e">
        <f t="shared" si="253"/>
        <v>#REF!</v>
      </c>
      <c r="BH961" t="str">
        <f>IF(AT961="UDARA","U","N")&amp;LEFT($C$4,2)&amp;MID($C$4,4,2)&amp;LEFT(A961,3)&amp;MID(E961,2,2)&amp;VLOOKUP(E961,Acuan_Reference!C:L,10,0)</f>
        <v>N1501BKS71B3</v>
      </c>
      <c r="BI961" t="s">
        <v>84</v>
      </c>
      <c r="BJ961" t="s">
        <v>119</v>
      </c>
      <c r="BK961" t="s">
        <v>86</v>
      </c>
      <c r="BL961" t="s">
        <v>87</v>
      </c>
    </row>
    <row r="962" hidden="1" spans="1:64">
      <c r="A962" t="s">
        <v>91</v>
      </c>
      <c r="B962" t="s">
        <v>75</v>
      </c>
      <c r="C962" t="s">
        <v>76</v>
      </c>
      <c r="D962" t="s">
        <v>141</v>
      </c>
      <c r="E962" t="s">
        <v>193</v>
      </c>
      <c r="F962" t="s">
        <v>194</v>
      </c>
      <c r="G962" t="s">
        <v>118</v>
      </c>
      <c r="H962" t="s">
        <v>81</v>
      </c>
      <c r="I962" s="34">
        <v>9826</v>
      </c>
      <c r="J962" s="35">
        <v>-2</v>
      </c>
      <c r="K962" s="35">
        <v>27</v>
      </c>
      <c r="L962" s="35">
        <v>-7</v>
      </c>
      <c r="M962" s="35">
        <v>39</v>
      </c>
      <c r="N962" s="35">
        <v>-11</v>
      </c>
      <c r="O962" s="35">
        <v>4</v>
      </c>
      <c r="P962" s="35">
        <v>-9</v>
      </c>
      <c r="Q962" s="35">
        <v>-20</v>
      </c>
      <c r="R962" s="35">
        <v>0</v>
      </c>
      <c r="S962" s="35">
        <v>0</v>
      </c>
      <c r="T962" s="35">
        <v>-10</v>
      </c>
      <c r="U962" s="35">
        <v>0</v>
      </c>
      <c r="V962" s="34">
        <v>-3.3333333333333</v>
      </c>
      <c r="W962" s="34">
        <f t="shared" si="240"/>
        <v>-3.33333333333333</v>
      </c>
      <c r="X962" s="35">
        <v>-13</v>
      </c>
      <c r="Y962" s="35">
        <v>0</v>
      </c>
      <c r="Z962" s="35">
        <v>0</v>
      </c>
      <c r="AA962" s="34">
        <v>0</v>
      </c>
      <c r="AB962" s="34">
        <v>0</v>
      </c>
      <c r="AC962" s="34">
        <v>0</v>
      </c>
      <c r="AD962" s="34">
        <v>0</v>
      </c>
      <c r="AE962" s="34">
        <f t="shared" si="241"/>
        <v>0</v>
      </c>
      <c r="AF962" s="34">
        <f t="shared" si="242"/>
        <v>9999</v>
      </c>
      <c r="AG962" s="34">
        <f t="shared" si="243"/>
        <v>9999</v>
      </c>
      <c r="AH962" s="34">
        <v>0</v>
      </c>
      <c r="AI962" s="34">
        <v>0</v>
      </c>
      <c r="AJ962" s="35">
        <v>1296</v>
      </c>
      <c r="AK962" s="35">
        <v>0</v>
      </c>
      <c r="AL962" s="35">
        <v>0</v>
      </c>
      <c r="AM962" s="34">
        <v>0.9</v>
      </c>
      <c r="AN962" s="34">
        <f t="shared" si="244"/>
        <v>0</v>
      </c>
      <c r="AO962" s="35">
        <v>144</v>
      </c>
      <c r="AP962" s="35">
        <v>144</v>
      </c>
      <c r="AQ962" t="s">
        <v>82</v>
      </c>
      <c r="AR962">
        <v>4</v>
      </c>
      <c r="AS962" s="34">
        <v>0.13333333333333</v>
      </c>
      <c r="AT962" t="s">
        <v>83</v>
      </c>
      <c r="AU962" s="35">
        <f t="shared" si="238"/>
        <v>0</v>
      </c>
      <c r="AV962" s="35">
        <f t="shared" si="245"/>
        <v>0</v>
      </c>
      <c r="AW962" s="35">
        <f t="shared" si="246"/>
        <v>9999</v>
      </c>
      <c r="AX962" s="35">
        <f t="shared" si="247"/>
        <v>9999</v>
      </c>
      <c r="AY962" s="35">
        <f t="shared" si="248"/>
        <v>0</v>
      </c>
      <c r="AZ962" s="35">
        <f t="shared" si="249"/>
        <v>0</v>
      </c>
      <c r="BA962" s="27" t="str">
        <f t="shared" si="250"/>
        <v>Kelipatan Kirim/Master box &gt; 3x FC+index</v>
      </c>
      <c r="BB962" s="34">
        <v>8.1e-5</v>
      </c>
      <c r="BC962" s="34">
        <f t="shared" si="251"/>
        <v>0</v>
      </c>
      <c r="BD962" s="34" t="e">
        <f t="shared" si="252"/>
        <v>#REF!</v>
      </c>
      <c r="BE962" s="34">
        <v>0.04</v>
      </c>
      <c r="BF962" s="34">
        <f t="shared" si="239"/>
        <v>0</v>
      </c>
      <c r="BG962" s="34" t="e">
        <f t="shared" si="253"/>
        <v>#REF!</v>
      </c>
      <c r="BH962" t="str">
        <f>IF(AT962="UDARA","U","N")&amp;LEFT($C$4,2)&amp;MID($C$4,4,2)&amp;LEFT(A962,3)&amp;MID(E962,2,2)&amp;VLOOKUP(E962,Acuan_Reference!C:L,10,0)</f>
        <v>N1501BLP71B3</v>
      </c>
      <c r="BI962" t="s">
        <v>84</v>
      </c>
      <c r="BJ962" t="s">
        <v>119</v>
      </c>
      <c r="BK962" t="s">
        <v>86</v>
      </c>
      <c r="BL962" t="s">
        <v>87</v>
      </c>
    </row>
    <row r="963" hidden="1" spans="1:64">
      <c r="A963" t="s">
        <v>92</v>
      </c>
      <c r="B963" t="s">
        <v>75</v>
      </c>
      <c r="C963" t="s">
        <v>76</v>
      </c>
      <c r="D963" t="s">
        <v>141</v>
      </c>
      <c r="E963" t="s">
        <v>193</v>
      </c>
      <c r="F963" t="s">
        <v>194</v>
      </c>
      <c r="G963" t="s">
        <v>118</v>
      </c>
      <c r="H963" t="s">
        <v>81</v>
      </c>
      <c r="I963" s="34">
        <v>9826</v>
      </c>
      <c r="J963" s="35">
        <v>-78</v>
      </c>
      <c r="K963" s="35">
        <v>49</v>
      </c>
      <c r="L963" s="35">
        <v>-29</v>
      </c>
      <c r="M963" s="35">
        <v>-156</v>
      </c>
      <c r="N963" s="35">
        <v>-25</v>
      </c>
      <c r="O963" s="35">
        <v>55</v>
      </c>
      <c r="P963" s="35">
        <v>0</v>
      </c>
      <c r="Q963" s="35">
        <v>0</v>
      </c>
      <c r="R963" s="35">
        <v>-13</v>
      </c>
      <c r="S963" s="35">
        <v>0</v>
      </c>
      <c r="T963" s="35">
        <v>-5</v>
      </c>
      <c r="U963" s="35">
        <v>-11</v>
      </c>
      <c r="V963" s="34">
        <v>-5.3333333333333</v>
      </c>
      <c r="W963" s="34">
        <f t="shared" si="240"/>
        <v>-5.33333333333333</v>
      </c>
      <c r="X963" s="35">
        <v>-355</v>
      </c>
      <c r="Y963" s="35">
        <v>0</v>
      </c>
      <c r="Z963" s="35">
        <v>0</v>
      </c>
      <c r="AA963" s="34">
        <v>0</v>
      </c>
      <c r="AB963" s="34">
        <v>10</v>
      </c>
      <c r="AC963" s="34">
        <v>0</v>
      </c>
      <c r="AD963" s="34">
        <v>0</v>
      </c>
      <c r="AE963" s="34">
        <f t="shared" si="241"/>
        <v>0</v>
      </c>
      <c r="AF963" s="34">
        <f t="shared" si="242"/>
        <v>9999</v>
      </c>
      <c r="AG963" s="34">
        <f t="shared" si="243"/>
        <v>9999</v>
      </c>
      <c r="AH963" s="34">
        <v>0</v>
      </c>
      <c r="AI963" s="34">
        <v>0</v>
      </c>
      <c r="AJ963" s="35">
        <v>1296</v>
      </c>
      <c r="AK963" s="35">
        <v>0</v>
      </c>
      <c r="AL963" s="35">
        <v>0</v>
      </c>
      <c r="AM963" s="34">
        <v>1.5</v>
      </c>
      <c r="AN963" s="34">
        <f t="shared" si="244"/>
        <v>0</v>
      </c>
      <c r="AO963" s="35">
        <v>144</v>
      </c>
      <c r="AP963" s="35">
        <v>144</v>
      </c>
      <c r="AQ963" t="s">
        <v>82</v>
      </c>
      <c r="AR963">
        <v>2</v>
      </c>
      <c r="AS963" s="34">
        <v>0.53333333333333</v>
      </c>
      <c r="AT963" t="s">
        <v>83</v>
      </c>
      <c r="AU963" s="35">
        <f t="shared" si="238"/>
        <v>0</v>
      </c>
      <c r="AV963" s="35">
        <f t="shared" si="245"/>
        <v>0</v>
      </c>
      <c r="AW963" s="35">
        <f t="shared" si="246"/>
        <v>9999</v>
      </c>
      <c r="AX963" s="35">
        <f t="shared" si="247"/>
        <v>9999</v>
      </c>
      <c r="AY963" s="35">
        <f t="shared" si="248"/>
        <v>0</v>
      </c>
      <c r="AZ963" s="35">
        <f t="shared" si="249"/>
        <v>0</v>
      </c>
      <c r="BA963" s="27" t="str">
        <f t="shared" si="250"/>
        <v>Kelipatan Kirim/Master box &gt; 3x FC+index</v>
      </c>
      <c r="BB963" s="34">
        <v>8.1e-5</v>
      </c>
      <c r="BC963" s="34">
        <f t="shared" si="251"/>
        <v>0</v>
      </c>
      <c r="BD963" s="34" t="e">
        <f t="shared" si="252"/>
        <v>#REF!</v>
      </c>
      <c r="BE963" s="34">
        <v>0.04</v>
      </c>
      <c r="BF963" s="34">
        <f t="shared" si="239"/>
        <v>0</v>
      </c>
      <c r="BG963" s="34" t="e">
        <f t="shared" si="253"/>
        <v>#REF!</v>
      </c>
      <c r="BH963" t="str">
        <f>IF(AT963="UDARA","U","N")&amp;LEFT($C$4,2)&amp;MID($C$4,4,2)&amp;LEFT(A963,3)&amp;MID(E963,2,2)&amp;VLOOKUP(E963,Acuan_Reference!C:L,10,0)</f>
        <v>N1501BTM71B3</v>
      </c>
      <c r="BI963" t="s">
        <v>84</v>
      </c>
      <c r="BJ963" t="s">
        <v>119</v>
      </c>
      <c r="BK963" t="s">
        <v>86</v>
      </c>
      <c r="BL963" t="s">
        <v>87</v>
      </c>
    </row>
    <row r="964" hidden="1" spans="1:64">
      <c r="A964" t="s">
        <v>93</v>
      </c>
      <c r="B964" t="s">
        <v>75</v>
      </c>
      <c r="C964" t="s">
        <v>76</v>
      </c>
      <c r="D964" t="s">
        <v>141</v>
      </c>
      <c r="E964" t="s">
        <v>193</v>
      </c>
      <c r="F964" t="s">
        <v>194</v>
      </c>
      <c r="G964" t="s">
        <v>118</v>
      </c>
      <c r="H964" t="s">
        <v>81</v>
      </c>
      <c r="I964" s="34">
        <v>9826</v>
      </c>
      <c r="J964" s="35">
        <v>23</v>
      </c>
      <c r="K964" s="35">
        <v>12</v>
      </c>
      <c r="L964" s="35">
        <v>29</v>
      </c>
      <c r="M964" s="35">
        <v>28</v>
      </c>
      <c r="N964" s="35">
        <v>160</v>
      </c>
      <c r="O964" s="35">
        <v>14</v>
      </c>
      <c r="P964" s="35">
        <v>23</v>
      </c>
      <c r="Q964" s="35">
        <v>169</v>
      </c>
      <c r="R964" s="35">
        <v>20</v>
      </c>
      <c r="S964" s="35">
        <v>306</v>
      </c>
      <c r="T964" s="35">
        <v>170</v>
      </c>
      <c r="U964" s="35">
        <v>16</v>
      </c>
      <c r="V964" s="34">
        <v>164</v>
      </c>
      <c r="W964" s="34">
        <f t="shared" si="240"/>
        <v>96.3333333333333</v>
      </c>
      <c r="X964" s="35">
        <v>6</v>
      </c>
      <c r="Y964" s="35">
        <v>0</v>
      </c>
      <c r="Z964" s="35">
        <v>0</v>
      </c>
      <c r="AA964" s="34">
        <v>320</v>
      </c>
      <c r="AB964" s="34">
        <v>0</v>
      </c>
      <c r="AC964" s="34">
        <v>0</v>
      </c>
      <c r="AD964" s="34">
        <v>0</v>
      </c>
      <c r="AE964" s="34">
        <f t="shared" si="241"/>
        <v>320</v>
      </c>
      <c r="AF964" s="34">
        <f t="shared" si="242"/>
        <v>1.95121951219512</v>
      </c>
      <c r="AG964" s="34">
        <f t="shared" si="243"/>
        <v>3.32179930795848</v>
      </c>
      <c r="AH964" s="34">
        <v>0</v>
      </c>
      <c r="AI964" s="34">
        <v>0</v>
      </c>
      <c r="AJ964" s="35">
        <v>1296</v>
      </c>
      <c r="AK964" s="35">
        <v>134</v>
      </c>
      <c r="AL964" s="35">
        <v>103</v>
      </c>
      <c r="AM964" s="34">
        <v>0.8</v>
      </c>
      <c r="AN964" s="34">
        <f t="shared" si="244"/>
        <v>77.0666666666667</v>
      </c>
      <c r="AO964" s="35">
        <v>144</v>
      </c>
      <c r="AP964" s="35">
        <v>144</v>
      </c>
      <c r="AQ964" t="s">
        <v>153</v>
      </c>
      <c r="AR964">
        <v>4</v>
      </c>
      <c r="AS964" s="34">
        <v>0.066666666666667</v>
      </c>
      <c r="AT964" t="s">
        <v>83</v>
      </c>
      <c r="AU964" s="35">
        <f t="shared" si="238"/>
        <v>0</v>
      </c>
      <c r="AV964" s="35">
        <f t="shared" si="245"/>
        <v>0</v>
      </c>
      <c r="AW964" s="35">
        <f t="shared" si="246"/>
        <v>3.32179930795848</v>
      </c>
      <c r="AX964" s="35">
        <f t="shared" si="247"/>
        <v>2.25259515570934</v>
      </c>
      <c r="AY964" s="35">
        <f t="shared" si="248"/>
        <v>0</v>
      </c>
      <c r="AZ964" s="35">
        <f t="shared" si="249"/>
        <v>0</v>
      </c>
      <c r="BA964" s="27" t="str">
        <f t="shared" si="250"/>
        <v>3</v>
      </c>
      <c r="BB964" s="34">
        <v>8.1e-5</v>
      </c>
      <c r="BC964" s="34">
        <f t="shared" si="251"/>
        <v>0</v>
      </c>
      <c r="BD964" s="34" t="e">
        <f t="shared" si="252"/>
        <v>#REF!</v>
      </c>
      <c r="BE964" s="34">
        <v>0.04</v>
      </c>
      <c r="BF964" s="34">
        <f t="shared" si="239"/>
        <v>0</v>
      </c>
      <c r="BG964" s="34" t="e">
        <f t="shared" si="253"/>
        <v>#REF!</v>
      </c>
      <c r="BH964" t="str">
        <f>IF(AT964="UDARA","U","N")&amp;LEFT($C$4,2)&amp;MID($C$4,4,2)&amp;LEFT(A964,3)&amp;MID(E964,2,2)&amp;VLOOKUP(E964,Acuan_Reference!C:L,10,0)</f>
        <v>N1501CRB71B3</v>
      </c>
      <c r="BI964" t="s">
        <v>84</v>
      </c>
      <c r="BJ964" t="s">
        <v>119</v>
      </c>
      <c r="BK964" t="s">
        <v>86</v>
      </c>
      <c r="BL964" t="s">
        <v>87</v>
      </c>
    </row>
    <row r="965" hidden="1" spans="1:64">
      <c r="A965" t="s">
        <v>94</v>
      </c>
      <c r="B965" t="s">
        <v>75</v>
      </c>
      <c r="C965" t="s">
        <v>76</v>
      </c>
      <c r="D965" t="s">
        <v>141</v>
      </c>
      <c r="E965" t="s">
        <v>193</v>
      </c>
      <c r="F965" t="s">
        <v>194</v>
      </c>
      <c r="G965" t="s">
        <v>118</v>
      </c>
      <c r="H965" t="s">
        <v>81</v>
      </c>
      <c r="I965" s="34">
        <v>9826</v>
      </c>
      <c r="J965" s="35">
        <v>284</v>
      </c>
      <c r="K965" s="35">
        <v>622</v>
      </c>
      <c r="L965" s="35">
        <v>123</v>
      </c>
      <c r="M965" s="35">
        <v>98</v>
      </c>
      <c r="N965" s="35">
        <v>255</v>
      </c>
      <c r="O965" s="35">
        <v>179</v>
      </c>
      <c r="P965" s="35">
        <v>240</v>
      </c>
      <c r="Q965" s="35">
        <v>106</v>
      </c>
      <c r="R965" s="35">
        <v>134</v>
      </c>
      <c r="S965" s="35">
        <v>129</v>
      </c>
      <c r="T965" s="35">
        <v>323</v>
      </c>
      <c r="U965" s="35">
        <v>307</v>
      </c>
      <c r="V965" s="34">
        <v>253</v>
      </c>
      <c r="W965" s="34">
        <f t="shared" si="240"/>
        <v>250.333333333333</v>
      </c>
      <c r="X965" s="35">
        <v>77</v>
      </c>
      <c r="Y965" s="35">
        <v>0</v>
      </c>
      <c r="Z965" s="35">
        <v>0</v>
      </c>
      <c r="AA965" s="34">
        <v>178</v>
      </c>
      <c r="AB965" s="34">
        <v>0</v>
      </c>
      <c r="AC965" s="34">
        <v>144</v>
      </c>
      <c r="AD965" s="34">
        <v>0</v>
      </c>
      <c r="AE965" s="34">
        <f t="shared" si="241"/>
        <v>322</v>
      </c>
      <c r="AF965" s="34">
        <f t="shared" si="242"/>
        <v>1.27272727272727</v>
      </c>
      <c r="AG965" s="34">
        <f t="shared" si="243"/>
        <v>1.28628495339547</v>
      </c>
      <c r="AH965" s="34">
        <v>0</v>
      </c>
      <c r="AI965" s="34">
        <v>0</v>
      </c>
      <c r="AJ965" s="35">
        <v>1296</v>
      </c>
      <c r="AK965" s="35">
        <v>100</v>
      </c>
      <c r="AL965" s="35">
        <v>121</v>
      </c>
      <c r="AM965" s="34">
        <v>0.8</v>
      </c>
      <c r="AN965" s="34">
        <f t="shared" si="244"/>
        <v>200.266666666667</v>
      </c>
      <c r="AO965" s="35">
        <v>144</v>
      </c>
      <c r="AP965" s="35">
        <v>144</v>
      </c>
      <c r="AQ965" t="s">
        <v>82</v>
      </c>
      <c r="AR965">
        <v>8</v>
      </c>
      <c r="AS965" s="34">
        <v>0.13333333333333</v>
      </c>
      <c r="AT965" t="s">
        <v>83</v>
      </c>
      <c r="AU965" s="35">
        <f t="shared" si="238"/>
        <v>0</v>
      </c>
      <c r="AV965" s="35">
        <f t="shared" si="245"/>
        <v>0</v>
      </c>
      <c r="AW965" s="35">
        <f t="shared" si="246"/>
        <v>1.28628495339547</v>
      </c>
      <c r="AX965" s="35">
        <f t="shared" si="247"/>
        <v>0.802929427430093</v>
      </c>
      <c r="AY965" s="35">
        <f t="shared" si="248"/>
        <v>0</v>
      </c>
      <c r="AZ965" s="35">
        <f t="shared" si="249"/>
        <v>0</v>
      </c>
      <c r="BA965" s="27" t="str">
        <f t="shared" si="250"/>
        <v>3</v>
      </c>
      <c r="BB965" s="34">
        <v>8.1e-5</v>
      </c>
      <c r="BC965" s="34">
        <f t="shared" si="251"/>
        <v>0</v>
      </c>
      <c r="BD965" s="34" t="e">
        <f t="shared" si="252"/>
        <v>#REF!</v>
      </c>
      <c r="BE965" s="34">
        <v>0.04</v>
      </c>
      <c r="BF965" s="34">
        <f t="shared" si="239"/>
        <v>0</v>
      </c>
      <c r="BG965" s="34" t="e">
        <f t="shared" si="253"/>
        <v>#REF!</v>
      </c>
      <c r="BH965" t="str">
        <f>IF(AT965="UDARA","U","N")&amp;LEFT($C$4,2)&amp;MID($C$4,4,2)&amp;LEFT(A965,3)&amp;MID(E965,2,2)&amp;VLOOKUP(E965,Acuan_Reference!C:L,10,0)</f>
        <v>N1501DPS71B3</v>
      </c>
      <c r="BI965" t="s">
        <v>84</v>
      </c>
      <c r="BJ965" t="s">
        <v>119</v>
      </c>
      <c r="BK965" t="s">
        <v>86</v>
      </c>
      <c r="BL965" t="s">
        <v>87</v>
      </c>
    </row>
    <row r="966" hidden="1" spans="1:64">
      <c r="A966" t="s">
        <v>95</v>
      </c>
      <c r="B966" t="s">
        <v>75</v>
      </c>
      <c r="C966" t="s">
        <v>76</v>
      </c>
      <c r="D966" t="s">
        <v>141</v>
      </c>
      <c r="E966" t="s">
        <v>193</v>
      </c>
      <c r="F966" t="s">
        <v>194</v>
      </c>
      <c r="G966" t="s">
        <v>118</v>
      </c>
      <c r="H966" t="s">
        <v>81</v>
      </c>
      <c r="I966" s="34">
        <v>9826</v>
      </c>
      <c r="J966" s="35">
        <v>868</v>
      </c>
      <c r="K966" s="35">
        <v>1389</v>
      </c>
      <c r="L966" s="35">
        <v>533</v>
      </c>
      <c r="M966" s="35">
        <v>624</v>
      </c>
      <c r="N966" s="35">
        <v>2251</v>
      </c>
      <c r="O966" s="35">
        <v>403</v>
      </c>
      <c r="P966" s="35">
        <v>1077</v>
      </c>
      <c r="Q966" s="35">
        <v>1359</v>
      </c>
      <c r="R966" s="35">
        <v>1469</v>
      </c>
      <c r="S966" s="35">
        <v>1503</v>
      </c>
      <c r="T966" s="35">
        <v>747</v>
      </c>
      <c r="U966" s="35">
        <v>1761</v>
      </c>
      <c r="V966" s="34">
        <v>1337</v>
      </c>
      <c r="W966" s="34">
        <f t="shared" si="240"/>
        <v>1091.33333333333</v>
      </c>
      <c r="X966" s="35">
        <v>36</v>
      </c>
      <c r="Y966" s="35">
        <v>0</v>
      </c>
      <c r="Z966" s="35">
        <v>0</v>
      </c>
      <c r="AA966" s="34">
        <v>2942</v>
      </c>
      <c r="AB966" s="34">
        <v>0</v>
      </c>
      <c r="AC966" s="34">
        <v>0</v>
      </c>
      <c r="AD966" s="34">
        <v>0</v>
      </c>
      <c r="AE966" s="34">
        <f t="shared" si="241"/>
        <v>2942</v>
      </c>
      <c r="AF966" s="34">
        <f t="shared" si="242"/>
        <v>2.20044876589379</v>
      </c>
      <c r="AG966" s="34">
        <f t="shared" si="243"/>
        <v>2.69578497251069</v>
      </c>
      <c r="AH966" s="34">
        <v>0</v>
      </c>
      <c r="AI966" s="34">
        <v>0</v>
      </c>
      <c r="AJ966" s="35">
        <v>1296</v>
      </c>
      <c r="AK966" s="35">
        <v>1162</v>
      </c>
      <c r="AL966" s="35">
        <v>766</v>
      </c>
      <c r="AM966" s="34">
        <v>0.25</v>
      </c>
      <c r="AN966" s="34">
        <f t="shared" si="244"/>
        <v>272.833333333333</v>
      </c>
      <c r="AO966" s="35">
        <v>144</v>
      </c>
      <c r="AP966" s="35">
        <v>144</v>
      </c>
      <c r="AQ966" t="s">
        <v>153</v>
      </c>
      <c r="AR966">
        <v>12</v>
      </c>
      <c r="AS966" s="34">
        <v>0.033333333333333</v>
      </c>
      <c r="AT966" t="s">
        <v>83</v>
      </c>
      <c r="AU966" s="35">
        <f t="shared" si="238"/>
        <v>0</v>
      </c>
      <c r="AV966" s="35">
        <f t="shared" si="245"/>
        <v>0</v>
      </c>
      <c r="AW966" s="35">
        <f t="shared" si="246"/>
        <v>2.69578497251069</v>
      </c>
      <c r="AX966" s="35">
        <f t="shared" si="247"/>
        <v>1.99389126450825</v>
      </c>
      <c r="AY966" s="35">
        <f t="shared" si="248"/>
        <v>0</v>
      </c>
      <c r="AZ966" s="35">
        <f t="shared" si="249"/>
        <v>0</v>
      </c>
      <c r="BA966" s="27" t="str">
        <f t="shared" si="250"/>
        <v>3</v>
      </c>
      <c r="BB966" s="34">
        <v>8.1e-5</v>
      </c>
      <c r="BC966" s="34">
        <f t="shared" si="251"/>
        <v>0</v>
      </c>
      <c r="BD966" s="34" t="e">
        <f t="shared" si="252"/>
        <v>#REF!</v>
      </c>
      <c r="BE966" s="34">
        <v>0.04</v>
      </c>
      <c r="BF966" s="34">
        <f t="shared" si="239"/>
        <v>0</v>
      </c>
      <c r="BG966" s="34" t="e">
        <f t="shared" si="253"/>
        <v>#REF!</v>
      </c>
      <c r="BH966" t="str">
        <f>IF(AT966="UDARA","U","N")&amp;LEFT($C$4,2)&amp;MID($C$4,4,2)&amp;LEFT(A966,3)&amp;MID(E966,2,2)&amp;VLOOKUP(E966,Acuan_Reference!C:L,10,0)</f>
        <v>N1501JAK71B3</v>
      </c>
      <c r="BI966" t="s">
        <v>84</v>
      </c>
      <c r="BJ966" t="s">
        <v>119</v>
      </c>
      <c r="BK966" t="s">
        <v>86</v>
      </c>
      <c r="BL966" t="s">
        <v>87</v>
      </c>
    </row>
    <row r="967" hidden="1" spans="1:64">
      <c r="A967" t="s">
        <v>96</v>
      </c>
      <c r="B967" t="s">
        <v>75</v>
      </c>
      <c r="C967" t="s">
        <v>76</v>
      </c>
      <c r="D967" t="s">
        <v>141</v>
      </c>
      <c r="E967" t="s">
        <v>193</v>
      </c>
      <c r="F967" t="s">
        <v>194</v>
      </c>
      <c r="G967" t="s">
        <v>118</v>
      </c>
      <c r="H967" t="s">
        <v>81</v>
      </c>
      <c r="I967" s="34">
        <v>9826</v>
      </c>
      <c r="J967" s="35">
        <v>-85</v>
      </c>
      <c r="K967" s="35">
        <v>-15</v>
      </c>
      <c r="L967" s="35">
        <v>-90</v>
      </c>
      <c r="M967" s="35">
        <v>-77</v>
      </c>
      <c r="N967" s="35">
        <v>-33</v>
      </c>
      <c r="O967" s="35">
        <v>0</v>
      </c>
      <c r="P967" s="35">
        <v>-17</v>
      </c>
      <c r="Q967" s="35">
        <v>-30</v>
      </c>
      <c r="R967" s="35">
        <v>0</v>
      </c>
      <c r="S967" s="35">
        <v>-6</v>
      </c>
      <c r="T967" s="35">
        <v>0</v>
      </c>
      <c r="U967" s="35">
        <v>0</v>
      </c>
      <c r="V967" s="34">
        <v>-2</v>
      </c>
      <c r="W967" s="34">
        <f t="shared" si="240"/>
        <v>0</v>
      </c>
      <c r="X967" s="35">
        <v>0</v>
      </c>
      <c r="Y967" s="35">
        <v>0</v>
      </c>
      <c r="Z967" s="35">
        <v>0</v>
      </c>
      <c r="AA967" s="34">
        <v>0</v>
      </c>
      <c r="AB967" s="34">
        <v>0</v>
      </c>
      <c r="AC967" s="34">
        <v>0</v>
      </c>
      <c r="AD967" s="34">
        <v>0</v>
      </c>
      <c r="AE967" s="34">
        <f t="shared" si="241"/>
        <v>0</v>
      </c>
      <c r="AF967" s="34">
        <f t="shared" si="242"/>
        <v>9999</v>
      </c>
      <c r="AG967" s="34">
        <f t="shared" si="243"/>
        <v>9999</v>
      </c>
      <c r="AH967" s="34">
        <v>0</v>
      </c>
      <c r="AI967" s="34">
        <v>0</v>
      </c>
      <c r="AJ967" s="35">
        <v>1296</v>
      </c>
      <c r="AK967" s="35">
        <v>0</v>
      </c>
      <c r="AL967" s="35">
        <v>0</v>
      </c>
      <c r="AM967" s="34">
        <v>1.2</v>
      </c>
      <c r="AN967" s="34">
        <f t="shared" si="244"/>
        <v>0</v>
      </c>
      <c r="AO967" s="35">
        <v>144</v>
      </c>
      <c r="AP967" s="35">
        <v>144</v>
      </c>
      <c r="AQ967" t="s">
        <v>82</v>
      </c>
      <c r="AR967">
        <v>2</v>
      </c>
      <c r="AS967" s="34">
        <v>0.2</v>
      </c>
      <c r="AT967" t="s">
        <v>83</v>
      </c>
      <c r="AU967" s="35">
        <f t="shared" ref="AU967:AU1030" si="254">IF(OR(H967="PINDAH DISTRIBUTOR",H967="PESTA NO BUFFER",H967="PESTA"),0,IF(AL967+AN967&lt;AE967,0,IF((0.75*((AL967+AN967)-AE967))&lt;0,0,0.75*((AL967+AN967)-AE967))))</f>
        <v>0</v>
      </c>
      <c r="AV967" s="35">
        <f t="shared" si="245"/>
        <v>0</v>
      </c>
      <c r="AW967" s="35">
        <f t="shared" si="246"/>
        <v>9999</v>
      </c>
      <c r="AX967" s="35">
        <f t="shared" si="247"/>
        <v>9999</v>
      </c>
      <c r="AY967" s="35">
        <f t="shared" si="248"/>
        <v>0</v>
      </c>
      <c r="AZ967" s="35">
        <f t="shared" si="249"/>
        <v>0</v>
      </c>
      <c r="BA967" s="27" t="str">
        <f t="shared" si="250"/>
        <v>Kelipatan Kirim/Master box &gt; 3x FC+index</v>
      </c>
      <c r="BB967" s="34">
        <v>8.1e-5</v>
      </c>
      <c r="BC967" s="34">
        <f t="shared" si="251"/>
        <v>0</v>
      </c>
      <c r="BD967" s="34" t="e">
        <f t="shared" si="252"/>
        <v>#REF!</v>
      </c>
      <c r="BE967" s="34">
        <v>0.04</v>
      </c>
      <c r="BF967" s="34">
        <f t="shared" ref="BF967:BF1030" si="255">BE967*AY967</f>
        <v>0</v>
      </c>
      <c r="BG967" s="34" t="e">
        <f t="shared" si="253"/>
        <v>#REF!</v>
      </c>
      <c r="BH967" t="str">
        <f>IF(AT967="UDARA","U","N")&amp;LEFT($C$4,2)&amp;MID($C$4,4,2)&amp;LEFT(A967,3)&amp;MID(E967,2,2)&amp;VLOOKUP(E967,Acuan_Reference!C:L,10,0)</f>
        <v>N1501JBI71B3</v>
      </c>
      <c r="BI967" t="s">
        <v>84</v>
      </c>
      <c r="BJ967" t="s">
        <v>119</v>
      </c>
      <c r="BK967" t="s">
        <v>86</v>
      </c>
      <c r="BL967" t="s">
        <v>87</v>
      </c>
    </row>
    <row r="968" hidden="1" spans="1:64">
      <c r="A968" t="s">
        <v>97</v>
      </c>
      <c r="B968" t="s">
        <v>75</v>
      </c>
      <c r="C968" t="s">
        <v>76</v>
      </c>
      <c r="D968" t="s">
        <v>141</v>
      </c>
      <c r="E968" t="s">
        <v>193</v>
      </c>
      <c r="F968" t="s">
        <v>194</v>
      </c>
      <c r="G968" t="s">
        <v>118</v>
      </c>
      <c r="H968" t="s">
        <v>81</v>
      </c>
      <c r="I968" s="34">
        <v>9826</v>
      </c>
      <c r="J968" s="35">
        <v>164</v>
      </c>
      <c r="K968" s="35">
        <v>67</v>
      </c>
      <c r="L968" s="35">
        <v>306</v>
      </c>
      <c r="M968" s="35">
        <v>194</v>
      </c>
      <c r="N968" s="35">
        <v>261</v>
      </c>
      <c r="O968" s="35">
        <v>391</v>
      </c>
      <c r="P968" s="35">
        <v>409</v>
      </c>
      <c r="Q968" s="35">
        <v>162</v>
      </c>
      <c r="R968" s="35">
        <v>593</v>
      </c>
      <c r="S968" s="35">
        <v>480</v>
      </c>
      <c r="T968" s="35">
        <v>337</v>
      </c>
      <c r="U968" s="35">
        <v>363</v>
      </c>
      <c r="V968" s="34">
        <v>393.33333333333</v>
      </c>
      <c r="W968" s="34">
        <f t="shared" si="240"/>
        <v>330.333333333333</v>
      </c>
      <c r="X968" s="35">
        <v>26</v>
      </c>
      <c r="Y968" s="35">
        <v>0</v>
      </c>
      <c r="Z968" s="35">
        <v>0</v>
      </c>
      <c r="AA968" s="34">
        <v>31</v>
      </c>
      <c r="AB968" s="34">
        <v>0</v>
      </c>
      <c r="AC968" s="34">
        <v>288</v>
      </c>
      <c r="AD968" s="34">
        <v>0</v>
      </c>
      <c r="AE968" s="34">
        <f t="shared" si="241"/>
        <v>319</v>
      </c>
      <c r="AF968" s="34">
        <f t="shared" si="242"/>
        <v>0.811016949152549</v>
      </c>
      <c r="AG968" s="34">
        <f t="shared" si="243"/>
        <v>0.9656912209889</v>
      </c>
      <c r="AH968" s="34">
        <v>0</v>
      </c>
      <c r="AI968" s="34">
        <v>0</v>
      </c>
      <c r="AJ968" s="35">
        <v>1296</v>
      </c>
      <c r="AK968" s="35">
        <v>332</v>
      </c>
      <c r="AL968" s="35">
        <v>291</v>
      </c>
      <c r="AM968" s="34">
        <v>0.5</v>
      </c>
      <c r="AN968" s="34">
        <f t="shared" si="244"/>
        <v>165.166666666667</v>
      </c>
      <c r="AO968" s="35">
        <v>144</v>
      </c>
      <c r="AP968" s="35">
        <v>144</v>
      </c>
      <c r="AQ968" t="s">
        <v>153</v>
      </c>
      <c r="AR968">
        <v>20</v>
      </c>
      <c r="AS968" s="34">
        <v>0.033333333333333</v>
      </c>
      <c r="AT968" t="s">
        <v>83</v>
      </c>
      <c r="AU968" s="35">
        <f t="shared" si="254"/>
        <v>102.875</v>
      </c>
      <c r="AV968" s="35">
        <f t="shared" si="245"/>
        <v>144</v>
      </c>
      <c r="AW968" s="35">
        <f t="shared" si="246"/>
        <v>1.40161453077699</v>
      </c>
      <c r="AX968" s="35">
        <f t="shared" si="247"/>
        <v>0.520686175580222</v>
      </c>
      <c r="AY968" s="35">
        <f t="shared" si="248"/>
        <v>144</v>
      </c>
      <c r="AZ968" s="35">
        <f t="shared" si="249"/>
        <v>0</v>
      </c>
      <c r="BA968" s="27" t="str">
        <f t="shared" si="250"/>
        <v>3</v>
      </c>
      <c r="BB968" s="34">
        <v>8.1e-5</v>
      </c>
      <c r="BC968" s="34">
        <f t="shared" si="251"/>
        <v>0</v>
      </c>
      <c r="BD968" s="34" t="e">
        <f t="shared" si="252"/>
        <v>#REF!</v>
      </c>
      <c r="BE968" s="34">
        <v>0.04</v>
      </c>
      <c r="BF968" s="34">
        <f t="shared" si="255"/>
        <v>5.76</v>
      </c>
      <c r="BG968" s="34" t="e">
        <f t="shared" si="253"/>
        <v>#REF!</v>
      </c>
      <c r="BH968" t="str">
        <f>IF(AT968="UDARA","U","N")&amp;LEFT($C$4,2)&amp;MID($C$4,4,2)&amp;LEFT(A968,3)&amp;MID(E968,2,2)&amp;VLOOKUP(E968,Acuan_Reference!C:L,10,0)</f>
        <v>N1501JKT71B3</v>
      </c>
      <c r="BI968" t="s">
        <v>84</v>
      </c>
      <c r="BJ968" t="s">
        <v>119</v>
      </c>
      <c r="BK968" t="s">
        <v>86</v>
      </c>
      <c r="BL968" t="s">
        <v>87</v>
      </c>
    </row>
    <row r="969" hidden="1" spans="1:64">
      <c r="A969" t="s">
        <v>98</v>
      </c>
      <c r="B969" t="s">
        <v>75</v>
      </c>
      <c r="C969" t="s">
        <v>76</v>
      </c>
      <c r="D969" t="s">
        <v>141</v>
      </c>
      <c r="E969" t="s">
        <v>193</v>
      </c>
      <c r="F969" t="s">
        <v>194</v>
      </c>
      <c r="G969" t="s">
        <v>118</v>
      </c>
      <c r="H969" t="s">
        <v>81</v>
      </c>
      <c r="I969" s="34">
        <v>9826</v>
      </c>
      <c r="J969" s="35">
        <v>170</v>
      </c>
      <c r="K969" s="35">
        <v>160</v>
      </c>
      <c r="L969" s="35">
        <v>143</v>
      </c>
      <c r="M969" s="35">
        <v>128</v>
      </c>
      <c r="N969" s="35">
        <v>129</v>
      </c>
      <c r="O969" s="35">
        <v>175</v>
      </c>
      <c r="P969" s="35">
        <v>160</v>
      </c>
      <c r="Q969" s="35">
        <v>93</v>
      </c>
      <c r="R969" s="35">
        <v>101</v>
      </c>
      <c r="S969" s="35">
        <v>140</v>
      </c>
      <c r="T969" s="35">
        <v>69</v>
      </c>
      <c r="U969" s="35">
        <v>129</v>
      </c>
      <c r="V969" s="34">
        <v>112.66666666667</v>
      </c>
      <c r="W969" s="34">
        <f t="shared" si="240"/>
        <v>87.3333333333333</v>
      </c>
      <c r="X969" s="35">
        <v>32</v>
      </c>
      <c r="Y969" s="35">
        <v>0</v>
      </c>
      <c r="Z969" s="35">
        <v>0</v>
      </c>
      <c r="AA969" s="34">
        <v>166</v>
      </c>
      <c r="AB969" s="34">
        <v>0</v>
      </c>
      <c r="AC969" s="34">
        <v>0</v>
      </c>
      <c r="AD969" s="34">
        <v>0</v>
      </c>
      <c r="AE969" s="34">
        <f t="shared" si="241"/>
        <v>166</v>
      </c>
      <c r="AF969" s="34">
        <f t="shared" si="242"/>
        <v>1.47337278106505</v>
      </c>
      <c r="AG969" s="34">
        <f t="shared" si="243"/>
        <v>1.90076335877863</v>
      </c>
      <c r="AH969" s="34">
        <v>0</v>
      </c>
      <c r="AI969" s="34">
        <v>0</v>
      </c>
      <c r="AJ969" s="35">
        <v>1296</v>
      </c>
      <c r="AK969" s="35">
        <v>90</v>
      </c>
      <c r="AL969" s="35">
        <v>64</v>
      </c>
      <c r="AM969" s="34">
        <v>0.9</v>
      </c>
      <c r="AN969" s="34">
        <f t="shared" si="244"/>
        <v>78.6</v>
      </c>
      <c r="AO969" s="35">
        <v>144</v>
      </c>
      <c r="AP969" s="35">
        <v>144</v>
      </c>
      <c r="AQ969" t="s">
        <v>153</v>
      </c>
      <c r="AR969">
        <v>4</v>
      </c>
      <c r="AS969" s="34">
        <v>0.1</v>
      </c>
      <c r="AT969" t="s">
        <v>83</v>
      </c>
      <c r="AU969" s="35">
        <f t="shared" si="254"/>
        <v>0</v>
      </c>
      <c r="AV969" s="35">
        <f t="shared" si="245"/>
        <v>0</v>
      </c>
      <c r="AW969" s="35">
        <f t="shared" si="246"/>
        <v>1.90076335877863</v>
      </c>
      <c r="AX969" s="35">
        <f t="shared" si="247"/>
        <v>1.16793893129771</v>
      </c>
      <c r="AY969" s="35">
        <f t="shared" si="248"/>
        <v>0</v>
      </c>
      <c r="AZ969" s="35">
        <f t="shared" si="249"/>
        <v>0</v>
      </c>
      <c r="BA969" s="27" t="str">
        <f t="shared" si="250"/>
        <v>3</v>
      </c>
      <c r="BB969" s="34">
        <v>8.1e-5</v>
      </c>
      <c r="BC969" s="34">
        <f t="shared" si="251"/>
        <v>0</v>
      </c>
      <c r="BD969" s="34" t="e">
        <f t="shared" si="252"/>
        <v>#REF!</v>
      </c>
      <c r="BE969" s="34">
        <v>0.04</v>
      </c>
      <c r="BF969" s="34">
        <f t="shared" si="255"/>
        <v>0</v>
      </c>
      <c r="BG969" s="34" t="e">
        <f t="shared" si="253"/>
        <v>#REF!</v>
      </c>
      <c r="BH969" t="str">
        <f>IF(AT969="UDARA","U","N")&amp;LEFT($C$4,2)&amp;MID($C$4,4,2)&amp;LEFT(A969,3)&amp;MID(E969,2,2)&amp;VLOOKUP(E969,Acuan_Reference!C:L,10,0)</f>
        <v>N1501JMR71B3</v>
      </c>
      <c r="BI969" t="s">
        <v>84</v>
      </c>
      <c r="BJ969" t="s">
        <v>119</v>
      </c>
      <c r="BK969" t="s">
        <v>86</v>
      </c>
      <c r="BL969" t="s">
        <v>87</v>
      </c>
    </row>
    <row r="970" hidden="1" spans="1:64">
      <c r="A970" t="s">
        <v>99</v>
      </c>
      <c r="B970" t="s">
        <v>75</v>
      </c>
      <c r="C970" t="s">
        <v>76</v>
      </c>
      <c r="D970" t="s">
        <v>141</v>
      </c>
      <c r="E970" t="s">
        <v>193</v>
      </c>
      <c r="F970" t="s">
        <v>194</v>
      </c>
      <c r="G970" t="s">
        <v>118</v>
      </c>
      <c r="H970" t="s">
        <v>81</v>
      </c>
      <c r="I970" s="34">
        <v>9826</v>
      </c>
      <c r="J970" s="35">
        <v>45</v>
      </c>
      <c r="K970" s="35">
        <v>11</v>
      </c>
      <c r="L970" s="35">
        <v>20</v>
      </c>
      <c r="M970" s="35">
        <v>19</v>
      </c>
      <c r="N970" s="35">
        <v>81</v>
      </c>
      <c r="O970" s="35">
        <v>64</v>
      </c>
      <c r="P970" s="35">
        <v>81</v>
      </c>
      <c r="Q970" s="35">
        <v>74</v>
      </c>
      <c r="R970" s="35">
        <v>48</v>
      </c>
      <c r="S970" s="35">
        <v>4</v>
      </c>
      <c r="T970" s="35">
        <v>33</v>
      </c>
      <c r="U970" s="35">
        <v>95</v>
      </c>
      <c r="V970" s="34">
        <v>44</v>
      </c>
      <c r="W970" s="34">
        <f t="shared" si="240"/>
        <v>48.6666666666667</v>
      </c>
      <c r="X970" s="35">
        <v>12</v>
      </c>
      <c r="Y970" s="35">
        <v>0</v>
      </c>
      <c r="Z970" s="35">
        <v>0</v>
      </c>
      <c r="AA970" s="34">
        <v>151</v>
      </c>
      <c r="AB970" s="34">
        <v>0</v>
      </c>
      <c r="AC970" s="34">
        <v>0</v>
      </c>
      <c r="AD970" s="34">
        <v>0</v>
      </c>
      <c r="AE970" s="34">
        <f t="shared" si="241"/>
        <v>151</v>
      </c>
      <c r="AF970" s="34">
        <f t="shared" si="242"/>
        <v>3.43181818181818</v>
      </c>
      <c r="AG970" s="34">
        <f t="shared" si="243"/>
        <v>3.1027397260274</v>
      </c>
      <c r="AH970" s="34">
        <v>0</v>
      </c>
      <c r="AI970" s="34">
        <v>0</v>
      </c>
      <c r="AJ970" s="35">
        <v>1296</v>
      </c>
      <c r="AK970" s="35">
        <v>34</v>
      </c>
      <c r="AL970" s="35">
        <v>18</v>
      </c>
      <c r="AM970" s="34">
        <v>1.1</v>
      </c>
      <c r="AN970" s="34">
        <f t="shared" si="244"/>
        <v>53.5333333333333</v>
      </c>
      <c r="AO970" s="35">
        <v>144</v>
      </c>
      <c r="AP970" s="35">
        <v>144</v>
      </c>
      <c r="AQ970" t="s">
        <v>153</v>
      </c>
      <c r="AR970">
        <v>4</v>
      </c>
      <c r="AS970" s="34">
        <v>0.33333333333333</v>
      </c>
      <c r="AT970" t="s">
        <v>83</v>
      </c>
      <c r="AU970" s="35">
        <f t="shared" si="254"/>
        <v>0</v>
      </c>
      <c r="AV970" s="35">
        <f t="shared" si="245"/>
        <v>0</v>
      </c>
      <c r="AW970" s="35">
        <f t="shared" si="246"/>
        <v>3.1027397260274</v>
      </c>
      <c r="AX970" s="35">
        <f t="shared" si="247"/>
        <v>2.73287671232877</v>
      </c>
      <c r="AY970" s="35">
        <f t="shared" si="248"/>
        <v>0</v>
      </c>
      <c r="AZ970" s="35">
        <f t="shared" si="249"/>
        <v>0</v>
      </c>
      <c r="BA970" s="27" t="str">
        <f t="shared" si="250"/>
        <v>3</v>
      </c>
      <c r="BB970" s="34">
        <v>8.1e-5</v>
      </c>
      <c r="BC970" s="34">
        <f t="shared" si="251"/>
        <v>0</v>
      </c>
      <c r="BD970" s="34" t="e">
        <f t="shared" si="252"/>
        <v>#REF!</v>
      </c>
      <c r="BE970" s="34">
        <v>0.04</v>
      </c>
      <c r="BF970" s="34">
        <f t="shared" si="255"/>
        <v>0</v>
      </c>
      <c r="BG970" s="34" t="e">
        <f t="shared" si="253"/>
        <v>#REF!</v>
      </c>
      <c r="BH970" t="str">
        <f>IF(AT970="UDARA","U","N")&amp;LEFT($C$4,2)&amp;MID($C$4,4,2)&amp;LEFT(A970,3)&amp;MID(E970,2,2)&amp;VLOOKUP(E970,Acuan_Reference!C:L,10,0)</f>
        <v>N1501MDN71B3</v>
      </c>
      <c r="BI970" t="s">
        <v>84</v>
      </c>
      <c r="BJ970" t="s">
        <v>119</v>
      </c>
      <c r="BK970" t="s">
        <v>86</v>
      </c>
      <c r="BL970" t="s">
        <v>87</v>
      </c>
    </row>
    <row r="971" hidden="1" spans="1:64">
      <c r="A971" t="s">
        <v>100</v>
      </c>
      <c r="B971" t="s">
        <v>75</v>
      </c>
      <c r="C971" t="s">
        <v>76</v>
      </c>
      <c r="D971" t="s">
        <v>141</v>
      </c>
      <c r="E971" t="s">
        <v>193</v>
      </c>
      <c r="F971" t="s">
        <v>194</v>
      </c>
      <c r="G971" t="s">
        <v>118</v>
      </c>
      <c r="H971" t="s">
        <v>81</v>
      </c>
      <c r="I971" s="34">
        <v>9826</v>
      </c>
      <c r="J971" s="35">
        <v>137</v>
      </c>
      <c r="K971" s="35">
        <v>-149</v>
      </c>
      <c r="L971" s="35">
        <v>-15</v>
      </c>
      <c r="M971" s="35">
        <v>255</v>
      </c>
      <c r="N971" s="35">
        <v>11</v>
      </c>
      <c r="O971" s="35">
        <v>81</v>
      </c>
      <c r="P971" s="35">
        <v>47</v>
      </c>
      <c r="Q971" s="35">
        <v>70</v>
      </c>
      <c r="R971" s="35">
        <v>32</v>
      </c>
      <c r="S971" s="35">
        <v>12</v>
      </c>
      <c r="T971" s="35">
        <v>29</v>
      </c>
      <c r="U971" s="35">
        <v>30</v>
      </c>
      <c r="V971" s="34">
        <v>23.666666666667</v>
      </c>
      <c r="W971" s="34">
        <f t="shared" si="240"/>
        <v>25</v>
      </c>
      <c r="X971" s="35">
        <v>51</v>
      </c>
      <c r="Y971" s="35">
        <v>0</v>
      </c>
      <c r="Z971" s="35">
        <v>0</v>
      </c>
      <c r="AA971" s="34">
        <v>148</v>
      </c>
      <c r="AB971" s="34">
        <v>0</v>
      </c>
      <c r="AC971" s="34">
        <v>0</v>
      </c>
      <c r="AD971" s="34">
        <v>0</v>
      </c>
      <c r="AE971" s="34">
        <f t="shared" si="241"/>
        <v>148</v>
      </c>
      <c r="AF971" s="34">
        <f t="shared" si="242"/>
        <v>6.25352112676048</v>
      </c>
      <c r="AG971" s="34">
        <f t="shared" si="243"/>
        <v>5.92</v>
      </c>
      <c r="AH971" s="34">
        <v>0</v>
      </c>
      <c r="AI971" s="34">
        <v>0</v>
      </c>
      <c r="AJ971" s="35">
        <v>1296</v>
      </c>
      <c r="AK971" s="35">
        <v>32</v>
      </c>
      <c r="AL971" s="35">
        <v>16</v>
      </c>
      <c r="AM971" s="34">
        <v>1.5</v>
      </c>
      <c r="AN971" s="34">
        <f t="shared" si="244"/>
        <v>37.5</v>
      </c>
      <c r="AO971" s="35">
        <v>144</v>
      </c>
      <c r="AP971" s="35">
        <v>144</v>
      </c>
      <c r="AQ971" t="s">
        <v>82</v>
      </c>
      <c r="AR971">
        <v>2</v>
      </c>
      <c r="AS971" s="34">
        <v>0.76666666666667</v>
      </c>
      <c r="AT971" t="s">
        <v>83</v>
      </c>
      <c r="AU971" s="35">
        <f t="shared" si="254"/>
        <v>0</v>
      </c>
      <c r="AV971" s="35">
        <f t="shared" si="245"/>
        <v>0</v>
      </c>
      <c r="AW971" s="35">
        <f t="shared" si="246"/>
        <v>5.92</v>
      </c>
      <c r="AX971" s="35">
        <f t="shared" si="247"/>
        <v>5.28</v>
      </c>
      <c r="AY971" s="35">
        <f t="shared" si="248"/>
        <v>0</v>
      </c>
      <c r="AZ971" s="35">
        <f t="shared" si="249"/>
        <v>0</v>
      </c>
      <c r="BA971" s="27" t="str">
        <f t="shared" si="250"/>
        <v>Kelipatan Kirim/Master box &gt; 3x FC+index</v>
      </c>
      <c r="BB971" s="34">
        <v>8.1e-5</v>
      </c>
      <c r="BC971" s="34">
        <f t="shared" si="251"/>
        <v>0</v>
      </c>
      <c r="BD971" s="34" t="e">
        <f t="shared" si="252"/>
        <v>#REF!</v>
      </c>
      <c r="BE971" s="34">
        <v>0.04</v>
      </c>
      <c r="BF971" s="34">
        <f t="shared" si="255"/>
        <v>0</v>
      </c>
      <c r="BG971" s="34" t="e">
        <f t="shared" si="253"/>
        <v>#REF!</v>
      </c>
      <c r="BH971" t="str">
        <f>IF(AT971="UDARA","U","N")&amp;LEFT($C$4,2)&amp;MID($C$4,4,2)&amp;LEFT(A971,3)&amp;MID(E971,2,2)&amp;VLOOKUP(E971,Acuan_Reference!C:L,10,0)</f>
        <v>N1501MDO71B3</v>
      </c>
      <c r="BI971" t="s">
        <v>84</v>
      </c>
      <c r="BJ971" t="s">
        <v>119</v>
      </c>
      <c r="BK971" t="s">
        <v>86</v>
      </c>
      <c r="BL971" t="s">
        <v>87</v>
      </c>
    </row>
    <row r="972" hidden="1" spans="1:64">
      <c r="A972" t="s">
        <v>101</v>
      </c>
      <c r="B972" t="s">
        <v>75</v>
      </c>
      <c r="C972" t="s">
        <v>76</v>
      </c>
      <c r="D972" t="s">
        <v>141</v>
      </c>
      <c r="E972" t="s">
        <v>193</v>
      </c>
      <c r="F972" t="s">
        <v>194</v>
      </c>
      <c r="G972" t="s">
        <v>118</v>
      </c>
      <c r="H972" t="s">
        <v>81</v>
      </c>
      <c r="I972" s="34">
        <v>9826</v>
      </c>
      <c r="J972" s="35">
        <v>227</v>
      </c>
      <c r="K972" s="35">
        <v>-71</v>
      </c>
      <c r="L972" s="35">
        <v>61</v>
      </c>
      <c r="M972" s="35">
        <v>523</v>
      </c>
      <c r="N972" s="35">
        <v>123</v>
      </c>
      <c r="O972" s="35">
        <v>73</v>
      </c>
      <c r="P972" s="35">
        <v>360</v>
      </c>
      <c r="Q972" s="35">
        <v>388</v>
      </c>
      <c r="R972" s="35">
        <v>162</v>
      </c>
      <c r="S972" s="35">
        <v>680</v>
      </c>
      <c r="T972" s="35">
        <v>145</v>
      </c>
      <c r="U972" s="35">
        <v>96</v>
      </c>
      <c r="V972" s="34">
        <v>307</v>
      </c>
      <c r="W972" s="34">
        <f t="shared" si="240"/>
        <v>148.333333333333</v>
      </c>
      <c r="X972" s="35">
        <v>17</v>
      </c>
      <c r="Y972" s="35">
        <v>0</v>
      </c>
      <c r="Z972" s="35">
        <v>0</v>
      </c>
      <c r="AA972" s="34">
        <v>943</v>
      </c>
      <c r="AB972" s="34">
        <v>0</v>
      </c>
      <c r="AC972" s="34">
        <v>0</v>
      </c>
      <c r="AD972" s="34">
        <v>0</v>
      </c>
      <c r="AE972" s="34">
        <f t="shared" si="241"/>
        <v>943</v>
      </c>
      <c r="AF972" s="34">
        <f t="shared" si="242"/>
        <v>3.07166123778502</v>
      </c>
      <c r="AG972" s="34">
        <f t="shared" si="243"/>
        <v>6.35730337078652</v>
      </c>
      <c r="AH972" s="34">
        <v>0</v>
      </c>
      <c r="AI972" s="34">
        <v>0</v>
      </c>
      <c r="AJ972" s="35">
        <v>1296</v>
      </c>
      <c r="AK972" s="35">
        <v>330</v>
      </c>
      <c r="AL972" s="35">
        <v>204</v>
      </c>
      <c r="AM972" s="34">
        <v>1.3</v>
      </c>
      <c r="AN972" s="34">
        <f t="shared" si="244"/>
        <v>192.833333333333</v>
      </c>
      <c r="AO972" s="35">
        <v>144</v>
      </c>
      <c r="AP972" s="35">
        <v>144</v>
      </c>
      <c r="AQ972" t="s">
        <v>82</v>
      </c>
      <c r="AR972">
        <v>4</v>
      </c>
      <c r="AS972" s="34">
        <v>0.5</v>
      </c>
      <c r="AT972" t="s">
        <v>83</v>
      </c>
      <c r="AU972" s="35">
        <f t="shared" si="254"/>
        <v>0</v>
      </c>
      <c r="AV972" s="35">
        <f t="shared" si="245"/>
        <v>0</v>
      </c>
      <c r="AW972" s="35">
        <f t="shared" si="246"/>
        <v>6.35730337078652</v>
      </c>
      <c r="AX972" s="35">
        <f t="shared" si="247"/>
        <v>4.98202247191011</v>
      </c>
      <c r="AY972" s="35">
        <f t="shared" si="248"/>
        <v>0</v>
      </c>
      <c r="AZ972" s="35">
        <f t="shared" si="249"/>
        <v>0</v>
      </c>
      <c r="BA972" s="27" t="str">
        <f t="shared" si="250"/>
        <v>Kelipatan Kirim/Master box &gt; 3x FC+index</v>
      </c>
      <c r="BB972" s="34">
        <v>8.1e-5</v>
      </c>
      <c r="BC972" s="34">
        <f t="shared" si="251"/>
        <v>0</v>
      </c>
      <c r="BD972" s="34" t="e">
        <f t="shared" si="252"/>
        <v>#REF!</v>
      </c>
      <c r="BE972" s="34">
        <v>0.04</v>
      </c>
      <c r="BF972" s="34">
        <f t="shared" si="255"/>
        <v>0</v>
      </c>
      <c r="BG972" s="34" t="e">
        <f t="shared" si="253"/>
        <v>#REF!</v>
      </c>
      <c r="BH972" t="str">
        <f>IF(AT972="UDARA","U","N")&amp;LEFT($C$4,2)&amp;MID($C$4,4,2)&amp;LEFT(A972,3)&amp;MID(E972,2,2)&amp;VLOOKUP(E972,Acuan_Reference!C:L,10,0)</f>
        <v>N1501MKS71B3</v>
      </c>
      <c r="BI972" t="s">
        <v>84</v>
      </c>
      <c r="BJ972" t="s">
        <v>119</v>
      </c>
      <c r="BK972" t="s">
        <v>86</v>
      </c>
      <c r="BL972" t="s">
        <v>87</v>
      </c>
    </row>
    <row r="973" hidden="1" spans="1:64">
      <c r="A973" t="s">
        <v>102</v>
      </c>
      <c r="B973" t="s">
        <v>75</v>
      </c>
      <c r="C973" t="s">
        <v>76</v>
      </c>
      <c r="D973" t="s">
        <v>141</v>
      </c>
      <c r="E973" t="s">
        <v>193</v>
      </c>
      <c r="F973" t="s">
        <v>194</v>
      </c>
      <c r="G973" t="s">
        <v>118</v>
      </c>
      <c r="H973" t="s">
        <v>81</v>
      </c>
      <c r="I973" s="34">
        <v>9826</v>
      </c>
      <c r="J973" s="35">
        <v>-32</v>
      </c>
      <c r="K973" s="35">
        <v>291</v>
      </c>
      <c r="L973" s="35">
        <v>69</v>
      </c>
      <c r="M973" s="35">
        <v>417</v>
      </c>
      <c r="N973" s="35">
        <v>89</v>
      </c>
      <c r="O973" s="35">
        <v>269</v>
      </c>
      <c r="P973" s="35">
        <v>133</v>
      </c>
      <c r="Q973" s="35">
        <v>250</v>
      </c>
      <c r="R973" s="35">
        <v>140</v>
      </c>
      <c r="S973" s="35">
        <v>48</v>
      </c>
      <c r="T973" s="35">
        <v>49</v>
      </c>
      <c r="U973" s="35">
        <v>62</v>
      </c>
      <c r="V973" s="34">
        <v>53</v>
      </c>
      <c r="W973" s="34">
        <f t="shared" si="240"/>
        <v>53.3333333333333</v>
      </c>
      <c r="X973" s="35">
        <v>26</v>
      </c>
      <c r="Y973" s="35">
        <v>0</v>
      </c>
      <c r="Z973" s="35">
        <v>0</v>
      </c>
      <c r="AA973" s="34">
        <v>417</v>
      </c>
      <c r="AB973" s="34">
        <v>0</v>
      </c>
      <c r="AC973" s="34">
        <v>0</v>
      </c>
      <c r="AD973" s="34">
        <v>0</v>
      </c>
      <c r="AE973" s="34">
        <f t="shared" si="241"/>
        <v>417</v>
      </c>
      <c r="AF973" s="34">
        <f t="shared" si="242"/>
        <v>7.86792452830189</v>
      </c>
      <c r="AG973" s="34">
        <f t="shared" si="243"/>
        <v>7.81875</v>
      </c>
      <c r="AH973" s="34">
        <v>0</v>
      </c>
      <c r="AI973" s="34">
        <v>0</v>
      </c>
      <c r="AJ973" s="35">
        <v>1296</v>
      </c>
      <c r="AK973" s="35">
        <v>118</v>
      </c>
      <c r="AL973" s="35">
        <v>49</v>
      </c>
      <c r="AM973" s="34">
        <v>0.8</v>
      </c>
      <c r="AN973" s="34">
        <f t="shared" si="244"/>
        <v>42.6666666666667</v>
      </c>
      <c r="AO973" s="35">
        <v>144</v>
      </c>
      <c r="AP973" s="35">
        <v>144</v>
      </c>
      <c r="AQ973" t="s">
        <v>153</v>
      </c>
      <c r="AR973">
        <v>8</v>
      </c>
      <c r="AS973" s="34">
        <v>0.1</v>
      </c>
      <c r="AT973" t="s">
        <v>83</v>
      </c>
      <c r="AU973" s="35">
        <f t="shared" si="254"/>
        <v>0</v>
      </c>
      <c r="AV973" s="35">
        <f t="shared" si="245"/>
        <v>0</v>
      </c>
      <c r="AW973" s="35">
        <f t="shared" si="246"/>
        <v>7.81875</v>
      </c>
      <c r="AX973" s="35">
        <f t="shared" si="247"/>
        <v>6.9</v>
      </c>
      <c r="AY973" s="35">
        <f t="shared" si="248"/>
        <v>0</v>
      </c>
      <c r="AZ973" s="35">
        <f t="shared" si="249"/>
        <v>0</v>
      </c>
      <c r="BA973" s="27" t="str">
        <f t="shared" si="250"/>
        <v>Kelipatan Kirim/Master box &gt; 3x FC+index</v>
      </c>
      <c r="BB973" s="34">
        <v>8.1e-5</v>
      </c>
      <c r="BC973" s="34">
        <f t="shared" si="251"/>
        <v>0</v>
      </c>
      <c r="BD973" s="34" t="e">
        <f t="shared" si="252"/>
        <v>#REF!</v>
      </c>
      <c r="BE973" s="34">
        <v>0.04</v>
      </c>
      <c r="BF973" s="34">
        <f t="shared" si="255"/>
        <v>0</v>
      </c>
      <c r="BG973" s="34" t="e">
        <f t="shared" si="253"/>
        <v>#REF!</v>
      </c>
      <c r="BH973" t="str">
        <f>IF(AT973="UDARA","U","N")&amp;LEFT($C$4,2)&amp;MID($C$4,4,2)&amp;LEFT(A973,3)&amp;MID(E973,2,2)&amp;VLOOKUP(E973,Acuan_Reference!C:L,10,0)</f>
        <v>N1501MLG71B3</v>
      </c>
      <c r="BI973" t="s">
        <v>84</v>
      </c>
      <c r="BJ973" t="s">
        <v>119</v>
      </c>
      <c r="BK973" t="s">
        <v>86</v>
      </c>
      <c r="BL973" t="s">
        <v>87</v>
      </c>
    </row>
    <row r="974" hidden="1" spans="1:64">
      <c r="A974" t="s">
        <v>103</v>
      </c>
      <c r="B974" t="s">
        <v>75</v>
      </c>
      <c r="C974" t="s">
        <v>76</v>
      </c>
      <c r="D974" t="s">
        <v>141</v>
      </c>
      <c r="E974" t="s">
        <v>193</v>
      </c>
      <c r="F974" t="s">
        <v>194</v>
      </c>
      <c r="G974" t="s">
        <v>118</v>
      </c>
      <c r="H974" t="s">
        <v>81</v>
      </c>
      <c r="I974" s="34">
        <v>9826</v>
      </c>
      <c r="J974" s="35">
        <v>8</v>
      </c>
      <c r="K974" s="35">
        <v>-2</v>
      </c>
      <c r="L974" s="35">
        <v>-13</v>
      </c>
      <c r="M974" s="35">
        <v>2</v>
      </c>
      <c r="N974" s="35">
        <v>-7</v>
      </c>
      <c r="O974" s="35">
        <v>-15</v>
      </c>
      <c r="P974" s="35">
        <v>-1</v>
      </c>
      <c r="Q974" s="35">
        <v>0</v>
      </c>
      <c r="R974" s="35">
        <v>-17</v>
      </c>
      <c r="S974" s="35">
        <v>-20</v>
      </c>
      <c r="T974" s="35">
        <v>0</v>
      </c>
      <c r="U974" s="35">
        <v>-7</v>
      </c>
      <c r="V974" s="34">
        <v>-9</v>
      </c>
      <c r="W974" s="34">
        <f t="shared" si="240"/>
        <v>-2.33333333333333</v>
      </c>
      <c r="X974" s="35">
        <v>0</v>
      </c>
      <c r="Y974" s="35">
        <v>0</v>
      </c>
      <c r="Z974" s="35">
        <v>0</v>
      </c>
      <c r="AA974" s="34">
        <v>0</v>
      </c>
      <c r="AB974" s="34">
        <v>0</v>
      </c>
      <c r="AC974" s="34">
        <v>0</v>
      </c>
      <c r="AD974" s="34">
        <v>0</v>
      </c>
      <c r="AE974" s="34">
        <f t="shared" si="241"/>
        <v>0</v>
      </c>
      <c r="AF974" s="34">
        <f t="shared" si="242"/>
        <v>9999</v>
      </c>
      <c r="AG974" s="34">
        <f t="shared" si="243"/>
        <v>9999</v>
      </c>
      <c r="AH974" s="34">
        <v>0</v>
      </c>
      <c r="AI974" s="34">
        <v>0</v>
      </c>
      <c r="AJ974" s="35">
        <v>1296</v>
      </c>
      <c r="AK974" s="35">
        <v>0</v>
      </c>
      <c r="AL974" s="35">
        <v>0</v>
      </c>
      <c r="AM974" s="34">
        <v>1.3</v>
      </c>
      <c r="AN974" s="34">
        <f t="shared" si="244"/>
        <v>0</v>
      </c>
      <c r="AO974" s="35">
        <v>144</v>
      </c>
      <c r="AP974" s="35">
        <v>144</v>
      </c>
      <c r="AQ974" t="s">
        <v>82</v>
      </c>
      <c r="AR974">
        <v>2</v>
      </c>
      <c r="AS974" s="34">
        <v>0.36666666666667</v>
      </c>
      <c r="AT974" t="s">
        <v>83</v>
      </c>
      <c r="AU974" s="35">
        <f t="shared" si="254"/>
        <v>0</v>
      </c>
      <c r="AV974" s="35">
        <f t="shared" si="245"/>
        <v>0</v>
      </c>
      <c r="AW974" s="35">
        <f t="shared" si="246"/>
        <v>9999</v>
      </c>
      <c r="AX974" s="35">
        <f t="shared" si="247"/>
        <v>9999</v>
      </c>
      <c r="AY974" s="35">
        <f t="shared" si="248"/>
        <v>0</v>
      </c>
      <c r="AZ974" s="35">
        <f t="shared" si="249"/>
        <v>0</v>
      </c>
      <c r="BA974" s="27" t="str">
        <f t="shared" si="250"/>
        <v>Kelipatan Kirim/Master box &gt; 3x FC+index</v>
      </c>
      <c r="BB974" s="34">
        <v>8.1e-5</v>
      </c>
      <c r="BC974" s="34">
        <f t="shared" si="251"/>
        <v>0</v>
      </c>
      <c r="BD974" s="34" t="e">
        <f t="shared" si="252"/>
        <v>#REF!</v>
      </c>
      <c r="BE974" s="34">
        <v>0.04</v>
      </c>
      <c r="BF974" s="34">
        <f t="shared" si="255"/>
        <v>0</v>
      </c>
      <c r="BG974" s="34" t="e">
        <f t="shared" si="253"/>
        <v>#REF!</v>
      </c>
      <c r="BH974" t="str">
        <f>IF(AT974="UDARA","U","N")&amp;LEFT($C$4,2)&amp;MID($C$4,4,2)&amp;LEFT(A974,3)&amp;MID(E974,2,2)&amp;VLOOKUP(E974,Acuan_Reference!C:L,10,0)</f>
        <v>N1501NAD71B3</v>
      </c>
      <c r="BI974" t="s">
        <v>84</v>
      </c>
      <c r="BJ974" t="s">
        <v>119</v>
      </c>
      <c r="BK974" t="s">
        <v>86</v>
      </c>
      <c r="BL974" t="s">
        <v>87</v>
      </c>
    </row>
    <row r="975" hidden="1" spans="1:64">
      <c r="A975" t="s">
        <v>104</v>
      </c>
      <c r="B975" t="s">
        <v>75</v>
      </c>
      <c r="C975" t="s">
        <v>76</v>
      </c>
      <c r="D975" t="s">
        <v>141</v>
      </c>
      <c r="E975" t="s">
        <v>193</v>
      </c>
      <c r="F975" t="s">
        <v>194</v>
      </c>
      <c r="G975" t="s">
        <v>118</v>
      </c>
      <c r="H975" t="s">
        <v>81</v>
      </c>
      <c r="I975" s="34">
        <v>9826</v>
      </c>
      <c r="J975" s="35">
        <v>172</v>
      </c>
      <c r="K975" s="35">
        <v>75</v>
      </c>
      <c r="L975" s="35">
        <v>-7</v>
      </c>
      <c r="M975" s="35">
        <v>215</v>
      </c>
      <c r="N975" s="35">
        <v>61</v>
      </c>
      <c r="O975" s="35">
        <v>39</v>
      </c>
      <c r="P975" s="35">
        <v>194</v>
      </c>
      <c r="Q975" s="35">
        <v>56</v>
      </c>
      <c r="R975" s="35">
        <v>336</v>
      </c>
      <c r="S975" s="35">
        <v>215</v>
      </c>
      <c r="T975" s="35">
        <v>97</v>
      </c>
      <c r="U975" s="35">
        <v>348</v>
      </c>
      <c r="V975" s="34">
        <v>220</v>
      </c>
      <c r="W975" s="34">
        <f t="shared" si="240"/>
        <v>193</v>
      </c>
      <c r="X975" s="35">
        <v>74</v>
      </c>
      <c r="Y975" s="35">
        <v>0</v>
      </c>
      <c r="Z975" s="35">
        <v>0</v>
      </c>
      <c r="AA975" s="34">
        <v>102</v>
      </c>
      <c r="AB975" s="34">
        <v>0</v>
      </c>
      <c r="AC975" s="34">
        <v>144</v>
      </c>
      <c r="AD975" s="34">
        <v>0</v>
      </c>
      <c r="AE975" s="34">
        <f t="shared" si="241"/>
        <v>246</v>
      </c>
      <c r="AF975" s="34">
        <f t="shared" si="242"/>
        <v>1.11818181818182</v>
      </c>
      <c r="AG975" s="34">
        <f t="shared" si="243"/>
        <v>1.27461139896373</v>
      </c>
      <c r="AH975" s="34">
        <v>0</v>
      </c>
      <c r="AI975" s="34">
        <v>0</v>
      </c>
      <c r="AJ975" s="35">
        <v>1296</v>
      </c>
      <c r="AK975" s="35">
        <v>163</v>
      </c>
      <c r="AL975" s="35">
        <v>134</v>
      </c>
      <c r="AM975" s="34">
        <v>1</v>
      </c>
      <c r="AN975" s="34">
        <f t="shared" si="244"/>
        <v>193</v>
      </c>
      <c r="AO975" s="35">
        <v>144</v>
      </c>
      <c r="AP975" s="35">
        <v>144</v>
      </c>
      <c r="AQ975" t="s">
        <v>82</v>
      </c>
      <c r="AR975">
        <v>4</v>
      </c>
      <c r="AS975" s="34">
        <v>0.26666666666667</v>
      </c>
      <c r="AT975" t="s">
        <v>83</v>
      </c>
      <c r="AU975" s="35">
        <f t="shared" si="254"/>
        <v>60.75</v>
      </c>
      <c r="AV975" s="35">
        <f t="shared" si="245"/>
        <v>144</v>
      </c>
      <c r="AW975" s="35">
        <f t="shared" si="246"/>
        <v>2.02072538860104</v>
      </c>
      <c r="AX975" s="35">
        <f t="shared" si="247"/>
        <v>1.32642487046632</v>
      </c>
      <c r="AY975" s="35">
        <f t="shared" si="248"/>
        <v>144</v>
      </c>
      <c r="AZ975" s="35">
        <f t="shared" si="249"/>
        <v>0</v>
      </c>
      <c r="BA975" s="27" t="str">
        <f t="shared" si="250"/>
        <v>3</v>
      </c>
      <c r="BB975" s="34">
        <v>8.1e-5</v>
      </c>
      <c r="BC975" s="34">
        <f t="shared" si="251"/>
        <v>0</v>
      </c>
      <c r="BD975" s="34" t="e">
        <f t="shared" si="252"/>
        <v>#REF!</v>
      </c>
      <c r="BE975" s="34">
        <v>0.04</v>
      </c>
      <c r="BF975" s="34">
        <f t="shared" si="255"/>
        <v>5.76</v>
      </c>
      <c r="BG975" s="34" t="e">
        <f t="shared" si="253"/>
        <v>#REF!</v>
      </c>
      <c r="BH975" t="str">
        <f>IF(AT975="UDARA","U","N")&amp;LEFT($C$4,2)&amp;MID($C$4,4,2)&amp;LEFT(A975,3)&amp;MID(E975,2,2)&amp;VLOOKUP(E975,Acuan_Reference!C:L,10,0)</f>
        <v>N1501PDG71B3</v>
      </c>
      <c r="BI975" t="s">
        <v>84</v>
      </c>
      <c r="BJ975" t="s">
        <v>119</v>
      </c>
      <c r="BK975" t="s">
        <v>86</v>
      </c>
      <c r="BL975" t="s">
        <v>87</v>
      </c>
    </row>
    <row r="976" hidden="1" spans="1:64">
      <c r="A976" t="s">
        <v>105</v>
      </c>
      <c r="B976" t="s">
        <v>75</v>
      </c>
      <c r="C976" t="s">
        <v>76</v>
      </c>
      <c r="D976" t="s">
        <v>141</v>
      </c>
      <c r="E976" t="s">
        <v>193</v>
      </c>
      <c r="F976" t="s">
        <v>194</v>
      </c>
      <c r="G976" t="s">
        <v>118</v>
      </c>
      <c r="H976" t="s">
        <v>81</v>
      </c>
      <c r="I976" s="34">
        <v>9826</v>
      </c>
      <c r="J976" s="35">
        <v>40</v>
      </c>
      <c r="K976" s="35">
        <v>-115</v>
      </c>
      <c r="L976" s="35">
        <v>-8</v>
      </c>
      <c r="M976" s="35">
        <v>-4</v>
      </c>
      <c r="N976" s="35">
        <v>-113</v>
      </c>
      <c r="O976" s="35">
        <v>-86</v>
      </c>
      <c r="P976" s="35">
        <v>-34</v>
      </c>
      <c r="Q976" s="35">
        <v>-1</v>
      </c>
      <c r="R976" s="35">
        <v>-47</v>
      </c>
      <c r="S976" s="35">
        <v>-18</v>
      </c>
      <c r="T976" s="35">
        <v>0</v>
      </c>
      <c r="U976" s="35">
        <v>-3</v>
      </c>
      <c r="V976" s="34">
        <v>-7</v>
      </c>
      <c r="W976" s="34">
        <f t="shared" si="240"/>
        <v>-1</v>
      </c>
      <c r="X976" s="35">
        <v>-7</v>
      </c>
      <c r="Y976" s="35">
        <v>0</v>
      </c>
      <c r="Z976" s="35">
        <v>0</v>
      </c>
      <c r="AA976" s="34">
        <v>0</v>
      </c>
      <c r="AB976" s="34">
        <v>0</v>
      </c>
      <c r="AC976" s="34">
        <v>0</v>
      </c>
      <c r="AD976" s="34">
        <v>0</v>
      </c>
      <c r="AE976" s="34">
        <f t="shared" si="241"/>
        <v>0</v>
      </c>
      <c r="AF976" s="34">
        <f t="shared" si="242"/>
        <v>9999</v>
      </c>
      <c r="AG976" s="34">
        <f t="shared" si="243"/>
        <v>9999</v>
      </c>
      <c r="AH976" s="34">
        <v>0</v>
      </c>
      <c r="AI976" s="34">
        <v>0</v>
      </c>
      <c r="AJ976" s="35">
        <v>1296</v>
      </c>
      <c r="AK976" s="35">
        <v>0</v>
      </c>
      <c r="AL976" s="35">
        <v>0</v>
      </c>
      <c r="AM976" s="34">
        <v>1</v>
      </c>
      <c r="AN976" s="34">
        <f t="shared" si="244"/>
        <v>0</v>
      </c>
      <c r="AO976" s="35">
        <v>144</v>
      </c>
      <c r="AP976" s="35">
        <v>144</v>
      </c>
      <c r="AQ976" t="s">
        <v>82</v>
      </c>
      <c r="AR976">
        <v>4</v>
      </c>
      <c r="AS976" s="34">
        <v>0.26666666666667</v>
      </c>
      <c r="AT976" t="s">
        <v>83</v>
      </c>
      <c r="AU976" s="35">
        <f t="shared" si="254"/>
        <v>0</v>
      </c>
      <c r="AV976" s="35">
        <f t="shared" si="245"/>
        <v>0</v>
      </c>
      <c r="AW976" s="35">
        <f t="shared" si="246"/>
        <v>9999</v>
      </c>
      <c r="AX976" s="35">
        <f t="shared" si="247"/>
        <v>9999</v>
      </c>
      <c r="AY976" s="35">
        <f t="shared" si="248"/>
        <v>0</v>
      </c>
      <c r="AZ976" s="35">
        <f t="shared" si="249"/>
        <v>0</v>
      </c>
      <c r="BA976" s="27" t="str">
        <f t="shared" si="250"/>
        <v>Kelipatan Kirim/Master box &gt; 3x FC+index</v>
      </c>
      <c r="BB976" s="34">
        <v>8.1e-5</v>
      </c>
      <c r="BC976" s="34">
        <f t="shared" si="251"/>
        <v>0</v>
      </c>
      <c r="BD976" s="34" t="e">
        <f t="shared" si="252"/>
        <v>#REF!</v>
      </c>
      <c r="BE976" s="34">
        <v>0.04</v>
      </c>
      <c r="BF976" s="34">
        <f t="shared" si="255"/>
        <v>0</v>
      </c>
      <c r="BG976" s="34" t="e">
        <f t="shared" si="253"/>
        <v>#REF!</v>
      </c>
      <c r="BH976" t="str">
        <f>IF(AT976="UDARA","U","N")&amp;LEFT($C$4,2)&amp;MID($C$4,4,2)&amp;LEFT(A976,3)&amp;MID(E976,2,2)&amp;VLOOKUP(E976,Acuan_Reference!C:L,10,0)</f>
        <v>N1501PKB71B3</v>
      </c>
      <c r="BI976" t="s">
        <v>84</v>
      </c>
      <c r="BJ976" t="s">
        <v>119</v>
      </c>
      <c r="BK976" t="s">
        <v>86</v>
      </c>
      <c r="BL976" t="s">
        <v>87</v>
      </c>
    </row>
    <row r="977" hidden="1" spans="1:64">
      <c r="A977" t="s">
        <v>106</v>
      </c>
      <c r="B977" t="s">
        <v>75</v>
      </c>
      <c r="C977" t="s">
        <v>76</v>
      </c>
      <c r="D977" t="s">
        <v>141</v>
      </c>
      <c r="E977" t="s">
        <v>193</v>
      </c>
      <c r="F977" t="s">
        <v>194</v>
      </c>
      <c r="G977" t="s">
        <v>118</v>
      </c>
      <c r="H977" t="s">
        <v>81</v>
      </c>
      <c r="I977" s="34">
        <v>9826</v>
      </c>
      <c r="J977" s="35">
        <v>152</v>
      </c>
      <c r="K977" s="35">
        <v>-223</v>
      </c>
      <c r="L977" s="35">
        <v>-38</v>
      </c>
      <c r="M977" s="35">
        <v>-2</v>
      </c>
      <c r="N977" s="35">
        <v>-16</v>
      </c>
      <c r="O977" s="35">
        <v>-18</v>
      </c>
      <c r="P977" s="35">
        <v>-16</v>
      </c>
      <c r="Q977" s="35">
        <v>0</v>
      </c>
      <c r="R977" s="35">
        <v>0</v>
      </c>
      <c r="S977" s="35">
        <v>0</v>
      </c>
      <c r="T977" s="35">
        <v>0</v>
      </c>
      <c r="U977" s="35">
        <v>-180</v>
      </c>
      <c r="V977" s="34">
        <v>-60</v>
      </c>
      <c r="W977" s="34">
        <f t="shared" si="240"/>
        <v>-60</v>
      </c>
      <c r="X977" s="35">
        <v>-5</v>
      </c>
      <c r="Y977" s="35">
        <v>0</v>
      </c>
      <c r="Z977" s="35">
        <v>0</v>
      </c>
      <c r="AA977" s="34">
        <v>0</v>
      </c>
      <c r="AB977" s="34">
        <v>0</v>
      </c>
      <c r="AC977" s="34">
        <v>0</v>
      </c>
      <c r="AD977" s="34">
        <v>0</v>
      </c>
      <c r="AE977" s="34">
        <f t="shared" si="241"/>
        <v>0</v>
      </c>
      <c r="AF977" s="34">
        <f t="shared" si="242"/>
        <v>9999</v>
      </c>
      <c r="AG977" s="34">
        <f t="shared" si="243"/>
        <v>9999</v>
      </c>
      <c r="AH977" s="34">
        <v>0</v>
      </c>
      <c r="AI977" s="34">
        <v>0</v>
      </c>
      <c r="AJ977" s="35">
        <v>1296</v>
      </c>
      <c r="AK977" s="35">
        <v>0</v>
      </c>
      <c r="AL977" s="35">
        <v>0</v>
      </c>
      <c r="AM977" s="34">
        <v>0.9</v>
      </c>
      <c r="AN977" s="34">
        <f t="shared" si="244"/>
        <v>0</v>
      </c>
      <c r="AO977" s="35">
        <v>144</v>
      </c>
      <c r="AP977" s="35">
        <v>144</v>
      </c>
      <c r="AQ977" t="s">
        <v>82</v>
      </c>
      <c r="AR977">
        <v>4</v>
      </c>
      <c r="AS977" s="34">
        <v>0.16666666666667</v>
      </c>
      <c r="AT977" t="s">
        <v>83</v>
      </c>
      <c r="AU977" s="35">
        <f t="shared" si="254"/>
        <v>0</v>
      </c>
      <c r="AV977" s="35">
        <f t="shared" si="245"/>
        <v>0</v>
      </c>
      <c r="AW977" s="35">
        <f t="shared" si="246"/>
        <v>9999</v>
      </c>
      <c r="AX977" s="35">
        <f t="shared" si="247"/>
        <v>9999</v>
      </c>
      <c r="AY977" s="35">
        <f t="shared" si="248"/>
        <v>0</v>
      </c>
      <c r="AZ977" s="35">
        <f t="shared" si="249"/>
        <v>0</v>
      </c>
      <c r="BA977" s="27" t="str">
        <f t="shared" si="250"/>
        <v>Kelipatan Kirim/Master box &gt; 3x FC+index</v>
      </c>
      <c r="BB977" s="34">
        <v>8.1e-5</v>
      </c>
      <c r="BC977" s="34">
        <f t="shared" si="251"/>
        <v>0</v>
      </c>
      <c r="BD977" s="34" t="e">
        <f t="shared" si="252"/>
        <v>#REF!</v>
      </c>
      <c r="BE977" s="34">
        <v>0.04</v>
      </c>
      <c r="BF977" s="34">
        <f t="shared" si="255"/>
        <v>0</v>
      </c>
      <c r="BG977" s="34" t="e">
        <f t="shared" si="253"/>
        <v>#REF!</v>
      </c>
      <c r="BH977" t="str">
        <f>IF(AT977="UDARA","U","N")&amp;LEFT($C$4,2)&amp;MID($C$4,4,2)&amp;LEFT(A977,3)&amp;MID(E977,2,2)&amp;VLOOKUP(E977,Acuan_Reference!C:L,10,0)</f>
        <v>N1501PLB71B3</v>
      </c>
      <c r="BI977" t="s">
        <v>84</v>
      </c>
      <c r="BJ977" t="s">
        <v>119</v>
      </c>
      <c r="BK977" t="s">
        <v>86</v>
      </c>
      <c r="BL977" t="s">
        <v>87</v>
      </c>
    </row>
    <row r="978" hidden="1" spans="1:64">
      <c r="A978" t="s">
        <v>107</v>
      </c>
      <c r="B978" t="s">
        <v>75</v>
      </c>
      <c r="C978" t="s">
        <v>76</v>
      </c>
      <c r="D978" t="s">
        <v>141</v>
      </c>
      <c r="E978" t="s">
        <v>193</v>
      </c>
      <c r="F978" t="s">
        <v>194</v>
      </c>
      <c r="G978" t="s">
        <v>118</v>
      </c>
      <c r="H978" t="s">
        <v>81</v>
      </c>
      <c r="I978" s="34">
        <v>9826</v>
      </c>
      <c r="J978" s="35">
        <v>40</v>
      </c>
      <c r="K978" s="35">
        <v>380</v>
      </c>
      <c r="L978" s="35">
        <v>-213</v>
      </c>
      <c r="M978" s="35">
        <v>-221</v>
      </c>
      <c r="N978" s="35">
        <v>213</v>
      </c>
      <c r="O978" s="35">
        <v>-44</v>
      </c>
      <c r="P978" s="35">
        <v>225</v>
      </c>
      <c r="Q978" s="35">
        <v>56</v>
      </c>
      <c r="R978" s="35">
        <v>95</v>
      </c>
      <c r="S978" s="35">
        <v>-78</v>
      </c>
      <c r="T978" s="35">
        <v>25</v>
      </c>
      <c r="U978" s="35">
        <v>245</v>
      </c>
      <c r="V978" s="34">
        <v>64</v>
      </c>
      <c r="W978" s="34">
        <f t="shared" si="240"/>
        <v>93</v>
      </c>
      <c r="X978" s="35">
        <v>0</v>
      </c>
      <c r="Y978" s="35">
        <v>0</v>
      </c>
      <c r="Z978" s="35">
        <v>0</v>
      </c>
      <c r="AA978" s="34">
        <v>0</v>
      </c>
      <c r="AB978" s="34">
        <v>0</v>
      </c>
      <c r="AC978" s="34">
        <v>144</v>
      </c>
      <c r="AD978" s="34">
        <v>0</v>
      </c>
      <c r="AE978" s="34">
        <f t="shared" si="241"/>
        <v>144</v>
      </c>
      <c r="AF978" s="34">
        <f t="shared" si="242"/>
        <v>2.25</v>
      </c>
      <c r="AG978" s="34">
        <f t="shared" si="243"/>
        <v>1.54838709677419</v>
      </c>
      <c r="AH978" s="34">
        <v>0</v>
      </c>
      <c r="AI978" s="34">
        <v>0</v>
      </c>
      <c r="AJ978" s="35">
        <v>1296</v>
      </c>
      <c r="AK978" s="35">
        <v>21</v>
      </c>
      <c r="AL978" s="35">
        <v>9</v>
      </c>
      <c r="AM978" s="34">
        <v>1.3</v>
      </c>
      <c r="AN978" s="34">
        <f t="shared" si="244"/>
        <v>120.9</v>
      </c>
      <c r="AO978" s="35">
        <v>144</v>
      </c>
      <c r="AP978" s="35">
        <v>144</v>
      </c>
      <c r="AQ978" t="s">
        <v>82</v>
      </c>
      <c r="AR978">
        <v>2</v>
      </c>
      <c r="AS978" s="34">
        <v>0.43333333333333</v>
      </c>
      <c r="AT978" t="s">
        <v>83</v>
      </c>
      <c r="AU978" s="35">
        <f t="shared" si="254"/>
        <v>0</v>
      </c>
      <c r="AV978" s="35">
        <f t="shared" si="245"/>
        <v>0</v>
      </c>
      <c r="AW978" s="35">
        <f t="shared" si="246"/>
        <v>1.54838709677419</v>
      </c>
      <c r="AX978" s="35">
        <f t="shared" si="247"/>
        <v>1.45161290322581</v>
      </c>
      <c r="AY978" s="35">
        <f t="shared" si="248"/>
        <v>0</v>
      </c>
      <c r="AZ978" s="35">
        <f t="shared" si="249"/>
        <v>0</v>
      </c>
      <c r="BA978" s="27" t="str">
        <f t="shared" si="250"/>
        <v>3</v>
      </c>
      <c r="BB978" s="34">
        <v>8.1e-5</v>
      </c>
      <c r="BC978" s="34">
        <f t="shared" si="251"/>
        <v>0</v>
      </c>
      <c r="BD978" s="34" t="e">
        <f t="shared" si="252"/>
        <v>#REF!</v>
      </c>
      <c r="BE978" s="34">
        <v>0.04</v>
      </c>
      <c r="BF978" s="34">
        <f t="shared" si="255"/>
        <v>0</v>
      </c>
      <c r="BG978" s="34" t="e">
        <f t="shared" si="253"/>
        <v>#REF!</v>
      </c>
      <c r="BH978" t="str">
        <f>IF(AT978="UDARA","U","N")&amp;LEFT($C$4,2)&amp;MID($C$4,4,2)&amp;LEFT(A978,3)&amp;MID(E978,2,2)&amp;VLOOKUP(E978,Acuan_Reference!C:L,10,0)</f>
        <v>N1501PTK71B3</v>
      </c>
      <c r="BI978" t="s">
        <v>84</v>
      </c>
      <c r="BJ978" t="s">
        <v>119</v>
      </c>
      <c r="BK978" t="s">
        <v>86</v>
      </c>
      <c r="BL978" t="s">
        <v>87</v>
      </c>
    </row>
    <row r="979" hidden="1" spans="1:64">
      <c r="A979" t="s">
        <v>108</v>
      </c>
      <c r="B979" t="s">
        <v>75</v>
      </c>
      <c r="C979" t="s">
        <v>76</v>
      </c>
      <c r="D979" t="s">
        <v>141</v>
      </c>
      <c r="E979" t="s">
        <v>193</v>
      </c>
      <c r="F979" t="s">
        <v>194</v>
      </c>
      <c r="G979" t="s">
        <v>118</v>
      </c>
      <c r="H979" t="s">
        <v>81</v>
      </c>
      <c r="I979" s="34">
        <v>9826</v>
      </c>
      <c r="J979" s="35">
        <v>-176</v>
      </c>
      <c r="K979" s="35">
        <v>28</v>
      </c>
      <c r="L979" s="35">
        <v>19</v>
      </c>
      <c r="M979" s="35">
        <v>62</v>
      </c>
      <c r="N979" s="35">
        <v>0</v>
      </c>
      <c r="O979" s="35">
        <v>-3</v>
      </c>
      <c r="P979" s="35">
        <v>24</v>
      </c>
      <c r="Q979" s="35">
        <v>34</v>
      </c>
      <c r="R979" s="35">
        <v>49</v>
      </c>
      <c r="S979" s="35">
        <v>8</v>
      </c>
      <c r="T979" s="35">
        <v>124</v>
      </c>
      <c r="U979" s="35">
        <v>11</v>
      </c>
      <c r="V979" s="34">
        <v>47.666666666667</v>
      </c>
      <c r="W979" s="34">
        <f t="shared" si="240"/>
        <v>57.6666666666667</v>
      </c>
      <c r="X979" s="35">
        <v>12</v>
      </c>
      <c r="Y979" s="35">
        <v>0</v>
      </c>
      <c r="Z979" s="35">
        <v>0</v>
      </c>
      <c r="AA979" s="34">
        <v>128</v>
      </c>
      <c r="AB979" s="34">
        <v>0</v>
      </c>
      <c r="AC979" s="34">
        <v>0</v>
      </c>
      <c r="AD979" s="34">
        <v>0</v>
      </c>
      <c r="AE979" s="34">
        <f t="shared" si="241"/>
        <v>128</v>
      </c>
      <c r="AF979" s="34">
        <f t="shared" si="242"/>
        <v>2.68531468531467</v>
      </c>
      <c r="AG979" s="34">
        <f t="shared" si="243"/>
        <v>2.21965317919075</v>
      </c>
      <c r="AH979" s="34">
        <v>0</v>
      </c>
      <c r="AI979" s="34">
        <v>0</v>
      </c>
      <c r="AJ979" s="35">
        <v>1296</v>
      </c>
      <c r="AK979" s="35">
        <v>25</v>
      </c>
      <c r="AL979" s="35">
        <v>38</v>
      </c>
      <c r="AM979" s="34">
        <v>0.8</v>
      </c>
      <c r="AN979" s="34">
        <f t="shared" si="244"/>
        <v>46.1333333333333</v>
      </c>
      <c r="AO979" s="35">
        <v>144</v>
      </c>
      <c r="AP979" s="35">
        <v>144</v>
      </c>
      <c r="AQ979" t="s">
        <v>153</v>
      </c>
      <c r="AR979">
        <v>4</v>
      </c>
      <c r="AS979" s="34">
        <v>0.066666666666667</v>
      </c>
      <c r="AT979" t="s">
        <v>83</v>
      </c>
      <c r="AU979" s="35">
        <f t="shared" si="254"/>
        <v>0</v>
      </c>
      <c r="AV979" s="35">
        <f t="shared" si="245"/>
        <v>0</v>
      </c>
      <c r="AW979" s="35">
        <f t="shared" si="246"/>
        <v>2.21965317919075</v>
      </c>
      <c r="AX979" s="35">
        <f t="shared" si="247"/>
        <v>1.5606936416185</v>
      </c>
      <c r="AY979" s="35">
        <f t="shared" si="248"/>
        <v>0</v>
      </c>
      <c r="AZ979" s="35">
        <f t="shared" si="249"/>
        <v>0</v>
      </c>
      <c r="BA979" s="27" t="str">
        <f t="shared" si="250"/>
        <v>3</v>
      </c>
      <c r="BB979" s="34">
        <v>8.1e-5</v>
      </c>
      <c r="BC979" s="34">
        <f t="shared" si="251"/>
        <v>0</v>
      </c>
      <c r="BD979" s="34" t="e">
        <f t="shared" si="252"/>
        <v>#REF!</v>
      </c>
      <c r="BE979" s="34">
        <v>0.04</v>
      </c>
      <c r="BF979" s="34">
        <f t="shared" si="255"/>
        <v>0</v>
      </c>
      <c r="BG979" s="34" t="e">
        <f t="shared" si="253"/>
        <v>#REF!</v>
      </c>
      <c r="BH979" t="str">
        <f>IF(AT979="UDARA","U","N")&amp;LEFT($C$4,2)&amp;MID($C$4,4,2)&amp;LEFT(A979,3)&amp;MID(E979,2,2)&amp;VLOOKUP(E979,Acuan_Reference!C:L,10,0)</f>
        <v>N1501PWT71B3</v>
      </c>
      <c r="BI979" t="s">
        <v>84</v>
      </c>
      <c r="BJ979" t="s">
        <v>119</v>
      </c>
      <c r="BK979" t="s">
        <v>86</v>
      </c>
      <c r="BL979" t="s">
        <v>87</v>
      </c>
    </row>
    <row r="980" hidden="1" spans="1:64">
      <c r="A980" t="s">
        <v>109</v>
      </c>
      <c r="B980" t="s">
        <v>75</v>
      </c>
      <c r="C980" t="s">
        <v>76</v>
      </c>
      <c r="D980" t="s">
        <v>141</v>
      </c>
      <c r="E980" t="s">
        <v>193</v>
      </c>
      <c r="F980" t="s">
        <v>194</v>
      </c>
      <c r="G980" t="s">
        <v>118</v>
      </c>
      <c r="H980" t="s">
        <v>81</v>
      </c>
      <c r="I980" s="34">
        <v>9826</v>
      </c>
      <c r="J980" s="35">
        <v>433</v>
      </c>
      <c r="K980" s="35">
        <v>1006</v>
      </c>
      <c r="L980" s="35">
        <v>577</v>
      </c>
      <c r="M980" s="35">
        <v>815</v>
      </c>
      <c r="N980" s="35">
        <v>573</v>
      </c>
      <c r="O980" s="35">
        <v>460</v>
      </c>
      <c r="P980" s="35">
        <v>1043</v>
      </c>
      <c r="Q980" s="35">
        <v>916</v>
      </c>
      <c r="R980" s="35">
        <v>1201</v>
      </c>
      <c r="S980" s="35">
        <v>612</v>
      </c>
      <c r="T980" s="35">
        <v>538</v>
      </c>
      <c r="U980" s="35">
        <v>594</v>
      </c>
      <c r="V980" s="34">
        <v>581.33333333333</v>
      </c>
      <c r="W980" s="34">
        <f t="shared" si="240"/>
        <v>539</v>
      </c>
      <c r="X980" s="35">
        <v>456</v>
      </c>
      <c r="Y980" s="35">
        <v>0</v>
      </c>
      <c r="Z980" s="35">
        <v>0</v>
      </c>
      <c r="AA980" s="34">
        <v>470</v>
      </c>
      <c r="AB980" s="34">
        <v>0</v>
      </c>
      <c r="AC980" s="34">
        <v>144</v>
      </c>
      <c r="AD980" s="34">
        <v>0</v>
      </c>
      <c r="AE980" s="34">
        <f t="shared" si="241"/>
        <v>614</v>
      </c>
      <c r="AF980" s="34">
        <f t="shared" si="242"/>
        <v>1.05619266055046</v>
      </c>
      <c r="AG980" s="34">
        <f t="shared" si="243"/>
        <v>1.139146567718</v>
      </c>
      <c r="AH980" s="34">
        <v>0</v>
      </c>
      <c r="AI980" s="34">
        <v>0</v>
      </c>
      <c r="AJ980" s="35">
        <v>1296</v>
      </c>
      <c r="AK980" s="35">
        <v>732</v>
      </c>
      <c r="AL980" s="35">
        <v>485</v>
      </c>
      <c r="AM980" s="34">
        <v>0.6</v>
      </c>
      <c r="AN980" s="34">
        <f t="shared" si="244"/>
        <v>323.4</v>
      </c>
      <c r="AO980" s="35">
        <v>144</v>
      </c>
      <c r="AP980" s="35">
        <v>144</v>
      </c>
      <c r="AQ980" t="s">
        <v>153</v>
      </c>
      <c r="AR980">
        <v>8</v>
      </c>
      <c r="AS980" s="34">
        <v>0.1</v>
      </c>
      <c r="AT980" t="s">
        <v>83</v>
      </c>
      <c r="AU980" s="35">
        <f t="shared" si="254"/>
        <v>145.8</v>
      </c>
      <c r="AV980" s="35">
        <f t="shared" si="245"/>
        <v>288</v>
      </c>
      <c r="AW980" s="35">
        <f t="shared" si="246"/>
        <v>1.6734693877551</v>
      </c>
      <c r="AX980" s="35">
        <f t="shared" si="247"/>
        <v>0.773654916512059</v>
      </c>
      <c r="AY980" s="35">
        <f t="shared" si="248"/>
        <v>288</v>
      </c>
      <c r="AZ980" s="35">
        <f t="shared" si="249"/>
        <v>0</v>
      </c>
      <c r="BA980" s="27" t="str">
        <f t="shared" si="250"/>
        <v>3</v>
      </c>
      <c r="BB980" s="34">
        <v>8.1e-5</v>
      </c>
      <c r="BC980" s="34">
        <f t="shared" si="251"/>
        <v>0</v>
      </c>
      <c r="BD980" s="34" t="e">
        <f t="shared" si="252"/>
        <v>#REF!</v>
      </c>
      <c r="BE980" s="34">
        <v>0.04</v>
      </c>
      <c r="BF980" s="34">
        <f t="shared" si="255"/>
        <v>11.52</v>
      </c>
      <c r="BG980" s="34" t="e">
        <f t="shared" si="253"/>
        <v>#REF!</v>
      </c>
      <c r="BH980" t="str">
        <f>IF(AT980="UDARA","U","N")&amp;LEFT($C$4,2)&amp;MID($C$4,4,2)&amp;LEFT(A980,3)&amp;MID(E980,2,2)&amp;VLOOKUP(E980,Acuan_Reference!C:L,10,0)</f>
        <v>N1501SBY71B3</v>
      </c>
      <c r="BI980" t="s">
        <v>84</v>
      </c>
      <c r="BJ980" t="s">
        <v>119</v>
      </c>
      <c r="BK980" t="s">
        <v>86</v>
      </c>
      <c r="BL980" t="s">
        <v>87</v>
      </c>
    </row>
    <row r="981" hidden="1" spans="1:64">
      <c r="A981" t="s">
        <v>110</v>
      </c>
      <c r="B981" t="s">
        <v>75</v>
      </c>
      <c r="C981" t="s">
        <v>76</v>
      </c>
      <c r="D981" t="s">
        <v>141</v>
      </c>
      <c r="E981" t="s">
        <v>193</v>
      </c>
      <c r="F981" t="s">
        <v>194</v>
      </c>
      <c r="G981" t="s">
        <v>118</v>
      </c>
      <c r="H981" t="s">
        <v>81</v>
      </c>
      <c r="I981" s="34">
        <v>9826</v>
      </c>
      <c r="J981" s="35">
        <v>89</v>
      </c>
      <c r="K981" s="35">
        <v>307</v>
      </c>
      <c r="L981" s="35">
        <v>87</v>
      </c>
      <c r="M981" s="35">
        <v>49</v>
      </c>
      <c r="N981" s="35">
        <v>256</v>
      </c>
      <c r="O981" s="35">
        <v>184</v>
      </c>
      <c r="P981" s="35">
        <v>6</v>
      </c>
      <c r="Q981" s="35">
        <v>42</v>
      </c>
      <c r="R981" s="35">
        <v>275</v>
      </c>
      <c r="S981" s="35">
        <v>112</v>
      </c>
      <c r="T981" s="35">
        <v>42</v>
      </c>
      <c r="U981" s="35">
        <v>115</v>
      </c>
      <c r="V981" s="34">
        <v>89.666666666667</v>
      </c>
      <c r="W981" s="34">
        <f t="shared" si="240"/>
        <v>82</v>
      </c>
      <c r="X981" s="35">
        <v>-223</v>
      </c>
      <c r="Y981" s="35">
        <v>0</v>
      </c>
      <c r="Z981" s="35">
        <v>0</v>
      </c>
      <c r="AA981" s="34">
        <v>262</v>
      </c>
      <c r="AB981" s="34">
        <v>0</v>
      </c>
      <c r="AC981" s="34">
        <v>0</v>
      </c>
      <c r="AD981" s="34">
        <v>0</v>
      </c>
      <c r="AE981" s="34">
        <f t="shared" si="241"/>
        <v>262</v>
      </c>
      <c r="AF981" s="34">
        <f t="shared" si="242"/>
        <v>2.92193308550185</v>
      </c>
      <c r="AG981" s="34">
        <f t="shared" si="243"/>
        <v>3.19512195121951</v>
      </c>
      <c r="AH981" s="34">
        <v>0</v>
      </c>
      <c r="AI981" s="34">
        <v>0</v>
      </c>
      <c r="AJ981" s="35">
        <v>1296</v>
      </c>
      <c r="AK981" s="35">
        <v>116</v>
      </c>
      <c r="AL981" s="35">
        <v>89</v>
      </c>
      <c r="AM981" s="34">
        <v>0.7</v>
      </c>
      <c r="AN981" s="34">
        <f t="shared" si="244"/>
        <v>57.4</v>
      </c>
      <c r="AO981" s="35">
        <v>144</v>
      </c>
      <c r="AP981" s="35">
        <v>144</v>
      </c>
      <c r="AQ981" t="s">
        <v>153</v>
      </c>
      <c r="AR981">
        <v>8</v>
      </c>
      <c r="AS981" s="34">
        <v>0.066666666666667</v>
      </c>
      <c r="AT981" t="s">
        <v>83</v>
      </c>
      <c r="AU981" s="35">
        <f t="shared" si="254"/>
        <v>0</v>
      </c>
      <c r="AV981" s="35">
        <f t="shared" si="245"/>
        <v>0</v>
      </c>
      <c r="AW981" s="35">
        <f t="shared" si="246"/>
        <v>3.19512195121951</v>
      </c>
      <c r="AX981" s="35">
        <f t="shared" si="247"/>
        <v>2.10975609756098</v>
      </c>
      <c r="AY981" s="35">
        <f t="shared" si="248"/>
        <v>0</v>
      </c>
      <c r="AZ981" s="35">
        <f t="shared" si="249"/>
        <v>0</v>
      </c>
      <c r="BA981" s="27" t="str">
        <f t="shared" si="250"/>
        <v>3</v>
      </c>
      <c r="BB981" s="34">
        <v>8.1e-5</v>
      </c>
      <c r="BC981" s="34">
        <f t="shared" si="251"/>
        <v>0</v>
      </c>
      <c r="BD981" s="34" t="e">
        <f t="shared" si="252"/>
        <v>#REF!</v>
      </c>
      <c r="BE981" s="34">
        <v>0.04</v>
      </c>
      <c r="BF981" s="34">
        <f t="shared" si="255"/>
        <v>0</v>
      </c>
      <c r="BG981" s="34" t="e">
        <f t="shared" si="253"/>
        <v>#REF!</v>
      </c>
      <c r="BH981" t="str">
        <f>IF(AT981="UDARA","U","N")&amp;LEFT($C$4,2)&amp;MID($C$4,4,2)&amp;LEFT(A981,3)&amp;MID(E981,2,2)&amp;VLOOKUP(E981,Acuan_Reference!C:L,10,0)</f>
        <v>N1501SLO71B3</v>
      </c>
      <c r="BI981" t="s">
        <v>84</v>
      </c>
      <c r="BJ981" t="s">
        <v>119</v>
      </c>
      <c r="BK981" t="s">
        <v>86</v>
      </c>
      <c r="BL981" t="s">
        <v>87</v>
      </c>
    </row>
    <row r="982" hidden="1" spans="1:64">
      <c r="A982" t="s">
        <v>111</v>
      </c>
      <c r="B982" t="s">
        <v>75</v>
      </c>
      <c r="C982" t="s">
        <v>76</v>
      </c>
      <c r="D982" t="s">
        <v>141</v>
      </c>
      <c r="E982" t="s">
        <v>193</v>
      </c>
      <c r="F982" t="s">
        <v>194</v>
      </c>
      <c r="G982" t="s">
        <v>118</v>
      </c>
      <c r="H982" t="s">
        <v>81</v>
      </c>
      <c r="I982" s="34">
        <v>9826</v>
      </c>
      <c r="J982" s="35">
        <v>989</v>
      </c>
      <c r="K982" s="35">
        <v>406</v>
      </c>
      <c r="L982" s="35">
        <v>764</v>
      </c>
      <c r="M982" s="35">
        <v>371</v>
      </c>
      <c r="N982" s="35">
        <v>396</v>
      </c>
      <c r="O982" s="35">
        <v>506</v>
      </c>
      <c r="P982" s="35">
        <v>363</v>
      </c>
      <c r="Q982" s="35">
        <v>261</v>
      </c>
      <c r="R982" s="35">
        <v>109</v>
      </c>
      <c r="S982" s="35">
        <v>186</v>
      </c>
      <c r="T982" s="35">
        <v>407</v>
      </c>
      <c r="U982" s="35">
        <v>250</v>
      </c>
      <c r="V982" s="34">
        <v>281</v>
      </c>
      <c r="W982" s="34">
        <f t="shared" si="240"/>
        <v>267.333333333333</v>
      </c>
      <c r="X982" s="35">
        <v>27</v>
      </c>
      <c r="Y982" s="35">
        <v>192</v>
      </c>
      <c r="Z982" s="35">
        <v>0</v>
      </c>
      <c r="AA982" s="34">
        <v>493</v>
      </c>
      <c r="AB982" s="34">
        <v>0</v>
      </c>
      <c r="AC982" s="34">
        <v>144</v>
      </c>
      <c r="AD982" s="34">
        <v>0</v>
      </c>
      <c r="AE982" s="34">
        <f t="shared" si="241"/>
        <v>637</v>
      </c>
      <c r="AF982" s="34">
        <f t="shared" si="242"/>
        <v>2.26690391459075</v>
      </c>
      <c r="AG982" s="34">
        <f t="shared" si="243"/>
        <v>2.38279301745636</v>
      </c>
      <c r="AH982" s="34">
        <v>0</v>
      </c>
      <c r="AI982" s="34">
        <v>0</v>
      </c>
      <c r="AJ982" s="35">
        <v>1296</v>
      </c>
      <c r="AK982" s="35">
        <v>150</v>
      </c>
      <c r="AL982" s="35">
        <v>145</v>
      </c>
      <c r="AM982" s="34">
        <v>1.5</v>
      </c>
      <c r="AN982" s="34">
        <f t="shared" si="244"/>
        <v>401</v>
      </c>
      <c r="AO982" s="35">
        <v>144</v>
      </c>
      <c r="AP982" s="35">
        <v>144</v>
      </c>
      <c r="AQ982" t="s">
        <v>82</v>
      </c>
      <c r="AR982">
        <v>2</v>
      </c>
      <c r="AS982" s="34">
        <v>0.53333333333333</v>
      </c>
      <c r="AT982" t="s">
        <v>83</v>
      </c>
      <c r="AU982" s="35">
        <f t="shared" si="254"/>
        <v>0</v>
      </c>
      <c r="AV982" s="35">
        <f t="shared" si="245"/>
        <v>0</v>
      </c>
      <c r="AW982" s="35">
        <f t="shared" si="246"/>
        <v>2.38279301745636</v>
      </c>
      <c r="AX982" s="35">
        <f t="shared" si="247"/>
        <v>1.84039900249377</v>
      </c>
      <c r="AY982" s="35">
        <f t="shared" si="248"/>
        <v>0</v>
      </c>
      <c r="AZ982" s="35">
        <f t="shared" si="249"/>
        <v>0</v>
      </c>
      <c r="BA982" s="27" t="str">
        <f t="shared" si="250"/>
        <v>3</v>
      </c>
      <c r="BB982" s="34">
        <v>8.1e-5</v>
      </c>
      <c r="BC982" s="34">
        <f t="shared" si="251"/>
        <v>0</v>
      </c>
      <c r="BD982" s="34" t="e">
        <f t="shared" si="252"/>
        <v>#REF!</v>
      </c>
      <c r="BE982" s="34">
        <v>0.04</v>
      </c>
      <c r="BF982" s="34">
        <f t="shared" si="255"/>
        <v>0</v>
      </c>
      <c r="BG982" s="34" t="e">
        <f t="shared" si="253"/>
        <v>#REF!</v>
      </c>
      <c r="BH982" t="str">
        <f>IF(AT982="UDARA","U","N")&amp;LEFT($C$4,2)&amp;MID($C$4,4,2)&amp;LEFT(A982,3)&amp;MID(E982,2,2)&amp;VLOOKUP(E982,Acuan_Reference!C:L,10,0)</f>
        <v>N1501SMD71B3</v>
      </c>
      <c r="BI982" t="s">
        <v>84</v>
      </c>
      <c r="BJ982" t="s">
        <v>119</v>
      </c>
      <c r="BK982" t="s">
        <v>86</v>
      </c>
      <c r="BL982" t="s">
        <v>87</v>
      </c>
    </row>
    <row r="983" hidden="1" spans="1:64">
      <c r="A983" t="s">
        <v>112</v>
      </c>
      <c r="B983" t="s">
        <v>75</v>
      </c>
      <c r="C983" t="s">
        <v>76</v>
      </c>
      <c r="D983" t="s">
        <v>141</v>
      </c>
      <c r="E983" t="s">
        <v>193</v>
      </c>
      <c r="F983" t="s">
        <v>194</v>
      </c>
      <c r="G983" t="s">
        <v>118</v>
      </c>
      <c r="H983" t="s">
        <v>81</v>
      </c>
      <c r="I983" s="34">
        <v>9826</v>
      </c>
      <c r="J983" s="35">
        <v>197</v>
      </c>
      <c r="K983" s="35">
        <v>154</v>
      </c>
      <c r="L983" s="35">
        <v>219</v>
      </c>
      <c r="M983" s="35">
        <v>173</v>
      </c>
      <c r="N983" s="35">
        <v>35</v>
      </c>
      <c r="O983" s="35">
        <v>105</v>
      </c>
      <c r="P983" s="35">
        <v>125</v>
      </c>
      <c r="Q983" s="35">
        <v>221</v>
      </c>
      <c r="R983" s="35">
        <v>244</v>
      </c>
      <c r="S983" s="35">
        <v>454</v>
      </c>
      <c r="T983" s="35">
        <v>195</v>
      </c>
      <c r="U983" s="35">
        <v>337</v>
      </c>
      <c r="V983" s="34">
        <v>328.66666666667</v>
      </c>
      <c r="W983" s="34">
        <f t="shared" si="240"/>
        <v>238.666666666667</v>
      </c>
      <c r="X983" s="35">
        <v>29</v>
      </c>
      <c r="Y983" s="35">
        <v>0</v>
      </c>
      <c r="Z983" s="35">
        <v>0</v>
      </c>
      <c r="AA983" s="34">
        <v>123</v>
      </c>
      <c r="AB983" s="34">
        <v>0</v>
      </c>
      <c r="AC983" s="34">
        <v>144</v>
      </c>
      <c r="AD983" s="34">
        <v>0</v>
      </c>
      <c r="AE983" s="34">
        <f t="shared" si="241"/>
        <v>267</v>
      </c>
      <c r="AF983" s="34">
        <f t="shared" si="242"/>
        <v>0.812373225152122</v>
      </c>
      <c r="AG983" s="34">
        <f t="shared" si="243"/>
        <v>1.11871508379888</v>
      </c>
      <c r="AH983" s="34">
        <v>0</v>
      </c>
      <c r="AI983" s="34">
        <v>0</v>
      </c>
      <c r="AJ983" s="35">
        <v>1296</v>
      </c>
      <c r="AK983" s="35">
        <v>247</v>
      </c>
      <c r="AL983" s="35">
        <v>184</v>
      </c>
      <c r="AM983" s="34">
        <v>0.7</v>
      </c>
      <c r="AN983" s="34">
        <f t="shared" si="244"/>
        <v>167.066666666667</v>
      </c>
      <c r="AO983" s="35">
        <v>144</v>
      </c>
      <c r="AP983" s="35">
        <v>144</v>
      </c>
      <c r="AQ983" t="s">
        <v>153</v>
      </c>
      <c r="AR983">
        <v>8</v>
      </c>
      <c r="AS983" s="34">
        <v>0.066666666666667</v>
      </c>
      <c r="AT983" t="s">
        <v>83</v>
      </c>
      <c r="AU983" s="35">
        <f t="shared" si="254"/>
        <v>63.05</v>
      </c>
      <c r="AV983" s="35">
        <f t="shared" si="245"/>
        <v>144</v>
      </c>
      <c r="AW983" s="35">
        <f t="shared" si="246"/>
        <v>1.72206703910615</v>
      </c>
      <c r="AX983" s="35">
        <f t="shared" si="247"/>
        <v>0.951117318435754</v>
      </c>
      <c r="AY983" s="35">
        <f t="shared" si="248"/>
        <v>144</v>
      </c>
      <c r="AZ983" s="35">
        <f t="shared" si="249"/>
        <v>0</v>
      </c>
      <c r="BA983" s="27" t="str">
        <f t="shared" si="250"/>
        <v>3</v>
      </c>
      <c r="BB983" s="34">
        <v>8.1e-5</v>
      </c>
      <c r="BC983" s="34">
        <f t="shared" si="251"/>
        <v>0</v>
      </c>
      <c r="BD983" s="34" t="e">
        <f t="shared" si="252"/>
        <v>#REF!</v>
      </c>
      <c r="BE983" s="34">
        <v>0.04</v>
      </c>
      <c r="BF983" s="34">
        <f t="shared" si="255"/>
        <v>5.76</v>
      </c>
      <c r="BG983" s="34" t="e">
        <f t="shared" si="253"/>
        <v>#REF!</v>
      </c>
      <c r="BH983" t="str">
        <f>IF(AT983="UDARA","U","N")&amp;LEFT($C$4,2)&amp;MID($C$4,4,2)&amp;LEFT(A983,3)&amp;MID(E983,2,2)&amp;VLOOKUP(E983,Acuan_Reference!C:L,10,0)</f>
        <v>N1501SMG71B3</v>
      </c>
      <c r="BI983" t="s">
        <v>84</v>
      </c>
      <c r="BJ983" t="s">
        <v>119</v>
      </c>
      <c r="BK983" t="s">
        <v>86</v>
      </c>
      <c r="BL983" t="s">
        <v>87</v>
      </c>
    </row>
    <row r="984" hidden="1" spans="1:64">
      <c r="A984" t="s">
        <v>113</v>
      </c>
      <c r="B984" t="s">
        <v>75</v>
      </c>
      <c r="C984" t="s">
        <v>76</v>
      </c>
      <c r="D984" t="s">
        <v>141</v>
      </c>
      <c r="E984" t="s">
        <v>193</v>
      </c>
      <c r="F984" t="s">
        <v>194</v>
      </c>
      <c r="G984" t="s">
        <v>118</v>
      </c>
      <c r="H984" t="s">
        <v>81</v>
      </c>
      <c r="I984" s="34">
        <v>9826</v>
      </c>
      <c r="J984" s="35">
        <v>1080</v>
      </c>
      <c r="K984" s="35">
        <v>493</v>
      </c>
      <c r="L984" s="35">
        <v>583</v>
      </c>
      <c r="M984" s="35">
        <v>340</v>
      </c>
      <c r="N984" s="35">
        <v>649</v>
      </c>
      <c r="O984" s="35">
        <v>906</v>
      </c>
      <c r="P984" s="35">
        <v>1163</v>
      </c>
      <c r="Q984" s="35">
        <v>650</v>
      </c>
      <c r="R984" s="35">
        <v>1307</v>
      </c>
      <c r="S984" s="35">
        <v>1246</v>
      </c>
      <c r="T984" s="35">
        <v>1250</v>
      </c>
      <c r="U984" s="35">
        <v>1797</v>
      </c>
      <c r="V984" s="34">
        <v>1431</v>
      </c>
      <c r="W984" s="34">
        <f t="shared" si="240"/>
        <v>1277</v>
      </c>
      <c r="X984" s="35">
        <v>364</v>
      </c>
      <c r="Y984" s="35">
        <v>0</v>
      </c>
      <c r="Z984" s="35">
        <v>0</v>
      </c>
      <c r="AA984" s="34">
        <v>642</v>
      </c>
      <c r="AB984" s="34">
        <v>0</v>
      </c>
      <c r="AC984" s="34">
        <v>0</v>
      </c>
      <c r="AD984" s="34">
        <v>288</v>
      </c>
      <c r="AE984" s="34">
        <f t="shared" si="241"/>
        <v>930</v>
      </c>
      <c r="AF984" s="34">
        <f t="shared" si="242"/>
        <v>0.649895178197065</v>
      </c>
      <c r="AG984" s="34">
        <f t="shared" si="243"/>
        <v>0.502740798747063</v>
      </c>
      <c r="AH984" s="34">
        <v>0</v>
      </c>
      <c r="AI984" s="34">
        <v>0</v>
      </c>
      <c r="AJ984" s="35">
        <v>1296</v>
      </c>
      <c r="AK984" s="35">
        <v>859</v>
      </c>
      <c r="AL984" s="35">
        <v>784</v>
      </c>
      <c r="AM984" s="34">
        <v>0.25</v>
      </c>
      <c r="AN984" s="34">
        <f t="shared" si="244"/>
        <v>319.25</v>
      </c>
      <c r="AO984" s="35">
        <v>144</v>
      </c>
      <c r="AP984" s="35">
        <v>144</v>
      </c>
      <c r="AQ984" t="s">
        <v>153</v>
      </c>
      <c r="AR984">
        <v>12</v>
      </c>
      <c r="AS984" s="34">
        <v>0.033333333333333</v>
      </c>
      <c r="AT984" t="s">
        <v>83</v>
      </c>
      <c r="AU984" s="35">
        <f t="shared" si="254"/>
        <v>129.9375</v>
      </c>
      <c r="AV984" s="35">
        <f t="shared" si="245"/>
        <v>144</v>
      </c>
      <c r="AW984" s="35">
        <f t="shared" si="246"/>
        <v>0.841033672670321</v>
      </c>
      <c r="AX984" s="35">
        <f t="shared" si="247"/>
        <v>0.227094753328113</v>
      </c>
      <c r="AY984" s="35">
        <f t="shared" si="248"/>
        <v>144</v>
      </c>
      <c r="AZ984" s="35">
        <f t="shared" si="249"/>
        <v>0</v>
      </c>
      <c r="BA984" s="27" t="str">
        <f t="shared" si="250"/>
        <v>3</v>
      </c>
      <c r="BB984" s="34">
        <v>8.1e-5</v>
      </c>
      <c r="BC984" s="34">
        <f t="shared" si="251"/>
        <v>0</v>
      </c>
      <c r="BD984" s="34" t="e">
        <f t="shared" si="252"/>
        <v>#REF!</v>
      </c>
      <c r="BE984" s="34">
        <v>0.04</v>
      </c>
      <c r="BF984" s="34">
        <f t="shared" si="255"/>
        <v>5.76</v>
      </c>
      <c r="BG984" s="34" t="e">
        <f t="shared" si="253"/>
        <v>#REF!</v>
      </c>
      <c r="BH984" t="str">
        <f>IF(AT984="UDARA","U","N")&amp;LEFT($C$4,2)&amp;MID($C$4,4,2)&amp;LEFT(A984,3)&amp;MID(E984,2,2)&amp;VLOOKUP(E984,Acuan_Reference!C:L,10,0)</f>
        <v>N1501TGR71B3</v>
      </c>
      <c r="BI984" t="s">
        <v>84</v>
      </c>
      <c r="BJ984" t="s">
        <v>119</v>
      </c>
      <c r="BK984" t="s">
        <v>86</v>
      </c>
      <c r="BL984" t="s">
        <v>87</v>
      </c>
    </row>
    <row r="985" hidden="1" spans="1:64">
      <c r="A985" t="s">
        <v>114</v>
      </c>
      <c r="B985" t="s">
        <v>75</v>
      </c>
      <c r="C985" t="s">
        <v>76</v>
      </c>
      <c r="D985" t="s">
        <v>141</v>
      </c>
      <c r="E985" t="s">
        <v>193</v>
      </c>
      <c r="F985" t="s">
        <v>194</v>
      </c>
      <c r="G985" t="s">
        <v>118</v>
      </c>
      <c r="H985" t="s">
        <v>81</v>
      </c>
      <c r="I985" s="34">
        <v>9826</v>
      </c>
      <c r="J985" s="35">
        <v>84</v>
      </c>
      <c r="K985" s="35">
        <v>49</v>
      </c>
      <c r="L985" s="35">
        <v>221</v>
      </c>
      <c r="M985" s="35">
        <v>264</v>
      </c>
      <c r="N985" s="35">
        <v>325</v>
      </c>
      <c r="O985" s="35">
        <v>112</v>
      </c>
      <c r="P985" s="35">
        <v>297</v>
      </c>
      <c r="Q985" s="35">
        <v>55</v>
      </c>
      <c r="R985" s="35">
        <v>192</v>
      </c>
      <c r="S985" s="35">
        <v>317</v>
      </c>
      <c r="T985" s="35">
        <v>45</v>
      </c>
      <c r="U985" s="35">
        <v>66</v>
      </c>
      <c r="V985" s="34">
        <v>142.66666666667</v>
      </c>
      <c r="W985" s="34">
        <f t="shared" si="240"/>
        <v>75.3333333333333</v>
      </c>
      <c r="X985" s="35">
        <v>17</v>
      </c>
      <c r="Y985" s="35">
        <v>0</v>
      </c>
      <c r="Z985" s="35">
        <v>0</v>
      </c>
      <c r="AA985" s="34">
        <v>315</v>
      </c>
      <c r="AB985" s="34">
        <v>0</v>
      </c>
      <c r="AC985" s="34">
        <v>0</v>
      </c>
      <c r="AD985" s="34">
        <v>0</v>
      </c>
      <c r="AE985" s="34">
        <f t="shared" si="241"/>
        <v>315</v>
      </c>
      <c r="AF985" s="34">
        <f t="shared" si="242"/>
        <v>2.20794392523359</v>
      </c>
      <c r="AG985" s="34">
        <f t="shared" si="243"/>
        <v>4.18141592920354</v>
      </c>
      <c r="AH985" s="34">
        <v>0</v>
      </c>
      <c r="AI985" s="34">
        <v>0</v>
      </c>
      <c r="AJ985" s="35">
        <v>1296</v>
      </c>
      <c r="AK985" s="35">
        <v>152</v>
      </c>
      <c r="AL985" s="35">
        <v>115</v>
      </c>
      <c r="AM985" s="34">
        <v>0.7</v>
      </c>
      <c r="AN985" s="34">
        <f t="shared" si="244"/>
        <v>52.7333333333333</v>
      </c>
      <c r="AO985" s="35">
        <v>144</v>
      </c>
      <c r="AP985" s="35">
        <v>144</v>
      </c>
      <c r="AQ985" t="s">
        <v>153</v>
      </c>
      <c r="AR985">
        <v>8</v>
      </c>
      <c r="AS985" s="34">
        <v>0.066666666666667</v>
      </c>
      <c r="AT985" t="s">
        <v>83</v>
      </c>
      <c r="AU985" s="35">
        <f t="shared" si="254"/>
        <v>0</v>
      </c>
      <c r="AV985" s="35">
        <f t="shared" si="245"/>
        <v>0</v>
      </c>
      <c r="AW985" s="35">
        <f t="shared" si="246"/>
        <v>4.18141592920354</v>
      </c>
      <c r="AX985" s="35">
        <f t="shared" si="247"/>
        <v>2.65486725663717</v>
      </c>
      <c r="AY985" s="35">
        <f t="shared" si="248"/>
        <v>0</v>
      </c>
      <c r="AZ985" s="35">
        <f t="shared" si="249"/>
        <v>0</v>
      </c>
      <c r="BA985" s="27" t="str">
        <f t="shared" si="250"/>
        <v>3</v>
      </c>
      <c r="BB985" s="34">
        <v>8.1e-5</v>
      </c>
      <c r="BC985" s="34">
        <f t="shared" si="251"/>
        <v>0</v>
      </c>
      <c r="BD985" s="34" t="e">
        <f t="shared" si="252"/>
        <v>#REF!</v>
      </c>
      <c r="BE985" s="34">
        <v>0.04</v>
      </c>
      <c r="BF985" s="34">
        <f t="shared" si="255"/>
        <v>0</v>
      </c>
      <c r="BG985" s="34" t="e">
        <f t="shared" si="253"/>
        <v>#REF!</v>
      </c>
      <c r="BH985" t="str">
        <f>IF(AT985="UDARA","U","N")&amp;LEFT($C$4,2)&amp;MID($C$4,4,2)&amp;LEFT(A985,3)&amp;MID(E985,2,2)&amp;VLOOKUP(E985,Acuan_Reference!C:L,10,0)</f>
        <v>N1501YGY71B3</v>
      </c>
      <c r="BI985" t="s">
        <v>84</v>
      </c>
      <c r="BJ985" t="s">
        <v>119</v>
      </c>
      <c r="BK985" t="s">
        <v>86</v>
      </c>
      <c r="BL985" t="s">
        <v>87</v>
      </c>
    </row>
    <row r="986" hidden="1" spans="1:64">
      <c r="A986" t="s">
        <v>74</v>
      </c>
      <c r="B986" t="s">
        <v>75</v>
      </c>
      <c r="C986" t="s">
        <v>76</v>
      </c>
      <c r="D986" t="s">
        <v>141</v>
      </c>
      <c r="E986" t="s">
        <v>195</v>
      </c>
      <c r="F986" t="s">
        <v>196</v>
      </c>
      <c r="G986" t="s">
        <v>80</v>
      </c>
      <c r="H986" t="s">
        <v>81</v>
      </c>
      <c r="I986" s="34">
        <v>9826</v>
      </c>
      <c r="J986" s="35">
        <v>4769</v>
      </c>
      <c r="K986" s="35">
        <v>5898</v>
      </c>
      <c r="L986" s="35">
        <v>4497</v>
      </c>
      <c r="M986" s="35">
        <v>6846</v>
      </c>
      <c r="N986" s="35">
        <v>5097</v>
      </c>
      <c r="O986" s="35">
        <v>5462</v>
      </c>
      <c r="P986" s="35">
        <v>5386</v>
      </c>
      <c r="Q986" s="35">
        <v>5255</v>
      </c>
      <c r="R986" s="35">
        <v>9842</v>
      </c>
      <c r="S986" s="35">
        <v>5482</v>
      </c>
      <c r="T986" s="35">
        <v>3692</v>
      </c>
      <c r="U986" s="35">
        <v>7061</v>
      </c>
      <c r="V986" s="34">
        <v>5411.6666666667</v>
      </c>
      <c r="W986" s="34">
        <f t="shared" si="240"/>
        <v>4890</v>
      </c>
      <c r="X986" s="35">
        <v>899</v>
      </c>
      <c r="Y986" s="35">
        <v>0</v>
      </c>
      <c r="Z986" s="35">
        <v>0</v>
      </c>
      <c r="AA986" s="34">
        <v>3768</v>
      </c>
      <c r="AB986" s="34">
        <v>0</v>
      </c>
      <c r="AC986" s="34">
        <v>1728</v>
      </c>
      <c r="AD986" s="34">
        <v>0</v>
      </c>
      <c r="AE986" s="34">
        <f t="shared" si="241"/>
        <v>5496</v>
      </c>
      <c r="AF986" s="34">
        <f t="shared" si="242"/>
        <v>1.0155836156452</v>
      </c>
      <c r="AG986" s="34">
        <f t="shared" si="243"/>
        <v>1.1239263803681</v>
      </c>
      <c r="AH986" s="34">
        <v>0</v>
      </c>
      <c r="AI986" s="34">
        <v>0</v>
      </c>
      <c r="AJ986" s="35">
        <v>101088</v>
      </c>
      <c r="AK986" s="35">
        <v>5515</v>
      </c>
      <c r="AL986" s="35">
        <v>3917</v>
      </c>
      <c r="AM986" s="34">
        <v>0.7</v>
      </c>
      <c r="AN986" s="34">
        <f t="shared" si="244"/>
        <v>3423</v>
      </c>
      <c r="AO986" s="35">
        <v>144</v>
      </c>
      <c r="AP986" s="35">
        <v>144</v>
      </c>
      <c r="AQ986" t="s">
        <v>153</v>
      </c>
      <c r="AR986">
        <v>8</v>
      </c>
      <c r="AS986" s="34">
        <v>0.066666666666667</v>
      </c>
      <c r="AT986" t="s">
        <v>83</v>
      </c>
      <c r="AU986" s="35">
        <f t="shared" si="254"/>
        <v>1383</v>
      </c>
      <c r="AV986" s="35">
        <f t="shared" si="245"/>
        <v>1440</v>
      </c>
      <c r="AW986" s="35">
        <f t="shared" si="246"/>
        <v>1.41840490797546</v>
      </c>
      <c r="AX986" s="35">
        <f t="shared" si="247"/>
        <v>0.617382413087935</v>
      </c>
      <c r="AY986" s="35">
        <f t="shared" si="248"/>
        <v>1440</v>
      </c>
      <c r="AZ986" s="35">
        <f t="shared" si="249"/>
        <v>0</v>
      </c>
      <c r="BA986" s="27" t="str">
        <f t="shared" si="250"/>
        <v>3</v>
      </c>
      <c r="BB986" s="34">
        <v>3.6e-5</v>
      </c>
      <c r="BC986" s="34">
        <f t="shared" si="251"/>
        <v>0</v>
      </c>
      <c r="BD986" s="34" t="e">
        <f t="shared" si="252"/>
        <v>#REF!</v>
      </c>
      <c r="BE986" s="34">
        <v>0.04</v>
      </c>
      <c r="BF986" s="34">
        <f t="shared" si="255"/>
        <v>57.6</v>
      </c>
      <c r="BG986" s="34" t="e">
        <f t="shared" si="253"/>
        <v>#REF!</v>
      </c>
      <c r="BH986" t="str">
        <f>IF(AT986="UDARA","U","N")&amp;LEFT($C$4,2)&amp;MID($C$4,4,2)&amp;LEFT(A986,3)&amp;MID(E986,2,2)&amp;VLOOKUP(E986,Acuan_Reference!C:L,10,0)</f>
        <v>N1501BDG71B3</v>
      </c>
      <c r="BI986" t="s">
        <v>84</v>
      </c>
      <c r="BJ986" t="s">
        <v>119</v>
      </c>
      <c r="BK986" t="s">
        <v>86</v>
      </c>
      <c r="BL986" t="s">
        <v>87</v>
      </c>
    </row>
    <row r="987" hidden="1" spans="1:64">
      <c r="A987" t="s">
        <v>88</v>
      </c>
      <c r="B987" t="s">
        <v>75</v>
      </c>
      <c r="C987" t="s">
        <v>76</v>
      </c>
      <c r="D987" t="s">
        <v>141</v>
      </c>
      <c r="E987" t="s">
        <v>195</v>
      </c>
      <c r="F987" t="s">
        <v>196</v>
      </c>
      <c r="G987" t="s">
        <v>80</v>
      </c>
      <c r="H987" t="s">
        <v>81</v>
      </c>
      <c r="I987" s="34">
        <v>9826</v>
      </c>
      <c r="J987" s="35">
        <v>4279</v>
      </c>
      <c r="K987" s="35">
        <v>10115</v>
      </c>
      <c r="L987" s="35">
        <v>5873</v>
      </c>
      <c r="M987" s="35">
        <v>7873</v>
      </c>
      <c r="N987" s="35">
        <v>6538</v>
      </c>
      <c r="O987" s="35">
        <v>6907</v>
      </c>
      <c r="P987" s="35">
        <v>10961</v>
      </c>
      <c r="Q987" s="35">
        <v>5749</v>
      </c>
      <c r="R987" s="35">
        <v>9806</v>
      </c>
      <c r="S987" s="35">
        <v>12585</v>
      </c>
      <c r="T987" s="35">
        <v>7025</v>
      </c>
      <c r="U987" s="35">
        <v>7925</v>
      </c>
      <c r="V987" s="34">
        <v>9178.3333333333</v>
      </c>
      <c r="W987" s="34">
        <f t="shared" si="240"/>
        <v>7003</v>
      </c>
      <c r="X987" s="35">
        <v>1404</v>
      </c>
      <c r="Y987" s="35">
        <v>0</v>
      </c>
      <c r="Z987" s="35">
        <v>0</v>
      </c>
      <c r="AA987" s="34">
        <v>1354</v>
      </c>
      <c r="AB987" s="34">
        <v>0</v>
      </c>
      <c r="AC987" s="34">
        <v>4464</v>
      </c>
      <c r="AD987" s="34">
        <v>0</v>
      </c>
      <c r="AE987" s="34">
        <f t="shared" si="241"/>
        <v>5818</v>
      </c>
      <c r="AF987" s="34">
        <f t="shared" si="242"/>
        <v>0.633884147448704</v>
      </c>
      <c r="AG987" s="34">
        <f t="shared" si="243"/>
        <v>0.830786805654719</v>
      </c>
      <c r="AH987" s="34">
        <v>0</v>
      </c>
      <c r="AI987" s="34">
        <v>0</v>
      </c>
      <c r="AJ987" s="35">
        <v>101088</v>
      </c>
      <c r="AK987" s="35">
        <v>7540</v>
      </c>
      <c r="AL987" s="35">
        <v>6059</v>
      </c>
      <c r="AM987" s="34">
        <v>0.6</v>
      </c>
      <c r="AN987" s="34">
        <f t="shared" si="244"/>
        <v>4201.8</v>
      </c>
      <c r="AO987" s="35">
        <v>144</v>
      </c>
      <c r="AP987" s="35">
        <v>144</v>
      </c>
      <c r="AQ987" t="s">
        <v>153</v>
      </c>
      <c r="AR987">
        <v>8</v>
      </c>
      <c r="AS987" s="34">
        <v>0.033333333333333</v>
      </c>
      <c r="AT987" t="s">
        <v>83</v>
      </c>
      <c r="AU987" s="35">
        <f t="shared" si="254"/>
        <v>3332.1</v>
      </c>
      <c r="AV987" s="35">
        <f t="shared" si="245"/>
        <v>3456</v>
      </c>
      <c r="AW987" s="35">
        <f t="shared" si="246"/>
        <v>1.32428959017564</v>
      </c>
      <c r="AX987" s="35">
        <f t="shared" si="247"/>
        <v>0.459088961873483</v>
      </c>
      <c r="AY987" s="35">
        <f t="shared" si="248"/>
        <v>3456</v>
      </c>
      <c r="AZ987" s="35">
        <f t="shared" si="249"/>
        <v>0</v>
      </c>
      <c r="BA987" s="27" t="str">
        <f t="shared" si="250"/>
        <v>3</v>
      </c>
      <c r="BB987" s="34">
        <v>3.6e-5</v>
      </c>
      <c r="BC987" s="34">
        <f t="shared" si="251"/>
        <v>0</v>
      </c>
      <c r="BD987" s="34" t="e">
        <f t="shared" si="252"/>
        <v>#REF!</v>
      </c>
      <c r="BE987" s="34">
        <v>0.04</v>
      </c>
      <c r="BF987" s="34">
        <f t="shared" si="255"/>
        <v>138.24</v>
      </c>
      <c r="BG987" s="34" t="e">
        <f t="shared" si="253"/>
        <v>#REF!</v>
      </c>
      <c r="BH987" t="str">
        <f>IF(AT987="UDARA","U","N")&amp;LEFT($C$4,2)&amp;MID($C$4,4,2)&amp;LEFT(A987,3)&amp;MID(E987,2,2)&amp;VLOOKUP(E987,Acuan_Reference!C:L,10,0)</f>
        <v>N1501BGR71B3</v>
      </c>
      <c r="BI987" t="s">
        <v>84</v>
      </c>
      <c r="BJ987" t="s">
        <v>119</v>
      </c>
      <c r="BK987" t="s">
        <v>86</v>
      </c>
      <c r="BL987" t="s">
        <v>87</v>
      </c>
    </row>
    <row r="988" hidden="1" spans="1:64">
      <c r="A988" t="s">
        <v>89</v>
      </c>
      <c r="B988" t="s">
        <v>75</v>
      </c>
      <c r="C988" t="s">
        <v>76</v>
      </c>
      <c r="D988" t="s">
        <v>141</v>
      </c>
      <c r="E988" t="s">
        <v>195</v>
      </c>
      <c r="F988" t="s">
        <v>196</v>
      </c>
      <c r="G988" t="s">
        <v>80</v>
      </c>
      <c r="H988" t="s">
        <v>81</v>
      </c>
      <c r="I988" s="34">
        <v>9826</v>
      </c>
      <c r="J988" s="35">
        <v>3121</v>
      </c>
      <c r="K988" s="35">
        <v>6329</v>
      </c>
      <c r="L988" s="35">
        <v>2461</v>
      </c>
      <c r="M988" s="35">
        <v>3745</v>
      </c>
      <c r="N988" s="35">
        <v>2069</v>
      </c>
      <c r="O988" s="35">
        <v>5871</v>
      </c>
      <c r="P988" s="35">
        <v>3858</v>
      </c>
      <c r="Q988" s="35">
        <v>4471</v>
      </c>
      <c r="R988" s="35">
        <v>4786</v>
      </c>
      <c r="S988" s="35">
        <v>4690</v>
      </c>
      <c r="T988" s="35">
        <v>2778</v>
      </c>
      <c r="U988" s="35">
        <v>2873</v>
      </c>
      <c r="V988" s="34">
        <v>3447</v>
      </c>
      <c r="W988" s="34">
        <f t="shared" si="240"/>
        <v>2725</v>
      </c>
      <c r="X988" s="35">
        <v>1450</v>
      </c>
      <c r="Y988" s="35">
        <v>0</v>
      </c>
      <c r="Z988" s="35">
        <v>0</v>
      </c>
      <c r="AA988" s="34">
        <v>5434</v>
      </c>
      <c r="AB988" s="34">
        <v>0</v>
      </c>
      <c r="AC988" s="34">
        <v>0</v>
      </c>
      <c r="AD988" s="34">
        <v>0</v>
      </c>
      <c r="AE988" s="34">
        <f t="shared" si="241"/>
        <v>5434</v>
      </c>
      <c r="AF988" s="34">
        <f t="shared" si="242"/>
        <v>1.57644328401509</v>
      </c>
      <c r="AG988" s="34">
        <f t="shared" si="243"/>
        <v>1.99412844036697</v>
      </c>
      <c r="AH988" s="34">
        <v>0</v>
      </c>
      <c r="AI988" s="34">
        <v>0</v>
      </c>
      <c r="AJ988" s="35">
        <v>101088</v>
      </c>
      <c r="AK988" s="35">
        <v>3737</v>
      </c>
      <c r="AL988" s="35">
        <v>2524</v>
      </c>
      <c r="AM988" s="34">
        <v>1.3</v>
      </c>
      <c r="AN988" s="34">
        <f t="shared" si="244"/>
        <v>3542.5</v>
      </c>
      <c r="AO988" s="35">
        <v>144</v>
      </c>
      <c r="AP988" s="35">
        <v>144</v>
      </c>
      <c r="AQ988" t="s">
        <v>82</v>
      </c>
      <c r="AR988">
        <v>4</v>
      </c>
      <c r="AS988" s="34">
        <v>0.53333333333333</v>
      </c>
      <c r="AT988" t="s">
        <v>83</v>
      </c>
      <c r="AU988" s="35">
        <f t="shared" si="254"/>
        <v>474.375</v>
      </c>
      <c r="AV988" s="35">
        <f t="shared" si="245"/>
        <v>576</v>
      </c>
      <c r="AW988" s="35">
        <f t="shared" si="246"/>
        <v>2.20550458715596</v>
      </c>
      <c r="AX988" s="35">
        <f t="shared" si="247"/>
        <v>1.27926605504587</v>
      </c>
      <c r="AY988" s="35">
        <f t="shared" si="248"/>
        <v>576</v>
      </c>
      <c r="AZ988" s="35">
        <f t="shared" si="249"/>
        <v>0</v>
      </c>
      <c r="BA988" s="27" t="str">
        <f t="shared" si="250"/>
        <v>3</v>
      </c>
      <c r="BB988" s="34">
        <v>3.6e-5</v>
      </c>
      <c r="BC988" s="34">
        <f t="shared" si="251"/>
        <v>0</v>
      </c>
      <c r="BD988" s="34" t="e">
        <f t="shared" si="252"/>
        <v>#REF!</v>
      </c>
      <c r="BE988" s="34">
        <v>0.04</v>
      </c>
      <c r="BF988" s="34">
        <f t="shared" si="255"/>
        <v>23.04</v>
      </c>
      <c r="BG988" s="34" t="e">
        <f t="shared" si="253"/>
        <v>#REF!</v>
      </c>
      <c r="BH988" t="str">
        <f>IF(AT988="UDARA","U","N")&amp;LEFT($C$4,2)&amp;MID($C$4,4,2)&amp;LEFT(A988,3)&amp;MID(E988,2,2)&amp;VLOOKUP(E988,Acuan_Reference!C:L,10,0)</f>
        <v>N1501BJM71B3</v>
      </c>
      <c r="BI988" t="s">
        <v>84</v>
      </c>
      <c r="BJ988" t="s">
        <v>119</v>
      </c>
      <c r="BK988" t="s">
        <v>86</v>
      </c>
      <c r="BL988" t="s">
        <v>87</v>
      </c>
    </row>
    <row r="989" hidden="1" spans="1:64">
      <c r="A989" t="s">
        <v>90</v>
      </c>
      <c r="B989" t="s">
        <v>75</v>
      </c>
      <c r="C989" t="s">
        <v>76</v>
      </c>
      <c r="D989" t="s">
        <v>141</v>
      </c>
      <c r="E989" t="s">
        <v>195</v>
      </c>
      <c r="F989" t="s">
        <v>196</v>
      </c>
      <c r="G989" t="s">
        <v>80</v>
      </c>
      <c r="H989" t="s">
        <v>81</v>
      </c>
      <c r="I989" s="34">
        <v>9826</v>
      </c>
      <c r="J989" s="35">
        <v>5033</v>
      </c>
      <c r="K989" s="35">
        <v>7404</v>
      </c>
      <c r="L989" s="35">
        <v>9933</v>
      </c>
      <c r="M989" s="35">
        <v>6113</v>
      </c>
      <c r="N989" s="35">
        <v>9444</v>
      </c>
      <c r="O989" s="35">
        <v>5159</v>
      </c>
      <c r="P989" s="35">
        <v>7481</v>
      </c>
      <c r="Q989" s="35">
        <v>4653</v>
      </c>
      <c r="R989" s="35">
        <v>8273</v>
      </c>
      <c r="S989" s="35">
        <v>5615</v>
      </c>
      <c r="T989" s="35">
        <v>3989</v>
      </c>
      <c r="U989" s="35">
        <v>8022</v>
      </c>
      <c r="V989" s="34">
        <v>5875.3333333333</v>
      </c>
      <c r="W989" s="34">
        <f t="shared" si="240"/>
        <v>5231</v>
      </c>
      <c r="X989" s="35">
        <v>3384</v>
      </c>
      <c r="Y989" s="35">
        <v>0</v>
      </c>
      <c r="Z989" s="35">
        <v>0</v>
      </c>
      <c r="AA989" s="34">
        <v>4024</v>
      </c>
      <c r="AB989" s="34">
        <v>0</v>
      </c>
      <c r="AC989" s="34">
        <v>0</v>
      </c>
      <c r="AD989" s="34">
        <v>2160</v>
      </c>
      <c r="AE989" s="34">
        <f t="shared" si="241"/>
        <v>6184</v>
      </c>
      <c r="AF989" s="34">
        <f t="shared" si="242"/>
        <v>1.05253602632475</v>
      </c>
      <c r="AG989" s="34">
        <f t="shared" si="243"/>
        <v>0.769260179697954</v>
      </c>
      <c r="AH989" s="34">
        <v>0</v>
      </c>
      <c r="AI989" s="34">
        <v>0</v>
      </c>
      <c r="AJ989" s="35">
        <v>101088</v>
      </c>
      <c r="AK989" s="35">
        <v>4968</v>
      </c>
      <c r="AL989" s="35">
        <v>3682</v>
      </c>
      <c r="AM989" s="34">
        <v>0.6</v>
      </c>
      <c r="AN989" s="34">
        <f t="shared" si="244"/>
        <v>3138.6</v>
      </c>
      <c r="AO989" s="35">
        <v>144</v>
      </c>
      <c r="AP989" s="35">
        <v>144</v>
      </c>
      <c r="AQ989" t="s">
        <v>153</v>
      </c>
      <c r="AR989">
        <v>12</v>
      </c>
      <c r="AS989" s="34">
        <v>0.033333333333333</v>
      </c>
      <c r="AT989" t="s">
        <v>83</v>
      </c>
      <c r="AU989" s="35">
        <f t="shared" si="254"/>
        <v>477.45</v>
      </c>
      <c r="AV989" s="35">
        <f t="shared" si="245"/>
        <v>576</v>
      </c>
      <c r="AW989" s="35">
        <f t="shared" si="246"/>
        <v>1.29229592812082</v>
      </c>
      <c r="AX989" s="35">
        <f t="shared" si="247"/>
        <v>0.588415216975722</v>
      </c>
      <c r="AY989" s="35">
        <f t="shared" si="248"/>
        <v>576</v>
      </c>
      <c r="AZ989" s="35">
        <f t="shared" si="249"/>
        <v>0</v>
      </c>
      <c r="BA989" s="27" t="str">
        <f t="shared" si="250"/>
        <v>3</v>
      </c>
      <c r="BB989" s="34">
        <v>3.6e-5</v>
      </c>
      <c r="BC989" s="34">
        <f t="shared" si="251"/>
        <v>0</v>
      </c>
      <c r="BD989" s="34" t="e">
        <f t="shared" si="252"/>
        <v>#REF!</v>
      </c>
      <c r="BE989" s="34">
        <v>0.04</v>
      </c>
      <c r="BF989" s="34">
        <f t="shared" si="255"/>
        <v>23.04</v>
      </c>
      <c r="BG989" s="34" t="e">
        <f t="shared" si="253"/>
        <v>#REF!</v>
      </c>
      <c r="BH989" t="str">
        <f>IF(AT989="UDARA","U","N")&amp;LEFT($C$4,2)&amp;MID($C$4,4,2)&amp;LEFT(A989,3)&amp;MID(E989,2,2)&amp;VLOOKUP(E989,Acuan_Reference!C:L,10,0)</f>
        <v>N1501BKS71B3</v>
      </c>
      <c r="BI989" t="s">
        <v>84</v>
      </c>
      <c r="BJ989" t="s">
        <v>119</v>
      </c>
      <c r="BK989" t="s">
        <v>86</v>
      </c>
      <c r="BL989" t="s">
        <v>87</v>
      </c>
    </row>
    <row r="990" hidden="1" spans="1:64">
      <c r="A990" t="s">
        <v>91</v>
      </c>
      <c r="B990" t="s">
        <v>75</v>
      </c>
      <c r="C990" t="s">
        <v>76</v>
      </c>
      <c r="D990" t="s">
        <v>141</v>
      </c>
      <c r="E990" t="s">
        <v>195</v>
      </c>
      <c r="F990" t="s">
        <v>196</v>
      </c>
      <c r="G990" t="s">
        <v>80</v>
      </c>
      <c r="H990" t="s">
        <v>81</v>
      </c>
      <c r="I990" s="34">
        <v>9826</v>
      </c>
      <c r="J990" s="35">
        <v>1524</v>
      </c>
      <c r="K990" s="35">
        <v>1608</v>
      </c>
      <c r="L990" s="35">
        <v>2044</v>
      </c>
      <c r="M990" s="35">
        <v>2902</v>
      </c>
      <c r="N990" s="35">
        <v>1498</v>
      </c>
      <c r="O990" s="35">
        <v>2425</v>
      </c>
      <c r="P990" s="35">
        <v>1943</v>
      </c>
      <c r="Q990" s="35">
        <v>2293</v>
      </c>
      <c r="R990" s="35">
        <v>3815</v>
      </c>
      <c r="S990" s="35">
        <v>1894</v>
      </c>
      <c r="T990" s="35">
        <v>2023</v>
      </c>
      <c r="U990" s="35">
        <v>3009</v>
      </c>
      <c r="V990" s="34">
        <v>2308.6666666667</v>
      </c>
      <c r="W990" s="34">
        <f t="shared" si="240"/>
        <v>2208.33333333333</v>
      </c>
      <c r="X990" s="35">
        <v>1040</v>
      </c>
      <c r="Y990" s="35">
        <v>0</v>
      </c>
      <c r="Z990" s="35">
        <v>0</v>
      </c>
      <c r="AA990" s="34">
        <v>1280</v>
      </c>
      <c r="AB990" s="34">
        <v>0</v>
      </c>
      <c r="AC990" s="34">
        <v>1584</v>
      </c>
      <c r="AD990" s="34">
        <v>0</v>
      </c>
      <c r="AE990" s="34">
        <f t="shared" si="241"/>
        <v>2864</v>
      </c>
      <c r="AF990" s="34">
        <f t="shared" si="242"/>
        <v>1.24054288189429</v>
      </c>
      <c r="AG990" s="34">
        <f t="shared" si="243"/>
        <v>1.29690566037736</v>
      </c>
      <c r="AH990" s="34">
        <v>0</v>
      </c>
      <c r="AI990" s="34">
        <v>0</v>
      </c>
      <c r="AJ990" s="35">
        <v>101088</v>
      </c>
      <c r="AK990" s="35">
        <v>2145</v>
      </c>
      <c r="AL990" s="35">
        <v>1593</v>
      </c>
      <c r="AM990" s="34">
        <v>0.9</v>
      </c>
      <c r="AN990" s="34">
        <f t="shared" si="244"/>
        <v>1987.5</v>
      </c>
      <c r="AO990" s="35">
        <v>144</v>
      </c>
      <c r="AP990" s="35">
        <v>144</v>
      </c>
      <c r="AQ990" t="s">
        <v>82</v>
      </c>
      <c r="AR990">
        <v>4</v>
      </c>
      <c r="AS990" s="34">
        <v>0.13333333333333</v>
      </c>
      <c r="AT990" t="s">
        <v>83</v>
      </c>
      <c r="AU990" s="35">
        <f t="shared" si="254"/>
        <v>537.375</v>
      </c>
      <c r="AV990" s="35">
        <f t="shared" si="245"/>
        <v>576</v>
      </c>
      <c r="AW990" s="35">
        <f t="shared" si="246"/>
        <v>1.5577358490566</v>
      </c>
      <c r="AX990" s="35">
        <f t="shared" si="247"/>
        <v>0.836377358490566</v>
      </c>
      <c r="AY990" s="35">
        <f t="shared" si="248"/>
        <v>576</v>
      </c>
      <c r="AZ990" s="35">
        <f t="shared" si="249"/>
        <v>0</v>
      </c>
      <c r="BA990" s="27" t="str">
        <f t="shared" si="250"/>
        <v>3</v>
      </c>
      <c r="BB990" s="34">
        <v>3.6e-5</v>
      </c>
      <c r="BC990" s="34">
        <f t="shared" si="251"/>
        <v>0</v>
      </c>
      <c r="BD990" s="34" t="e">
        <f t="shared" si="252"/>
        <v>#REF!</v>
      </c>
      <c r="BE990" s="34">
        <v>0.04</v>
      </c>
      <c r="BF990" s="34">
        <f t="shared" si="255"/>
        <v>23.04</v>
      </c>
      <c r="BG990" s="34" t="e">
        <f t="shared" si="253"/>
        <v>#REF!</v>
      </c>
      <c r="BH990" t="str">
        <f>IF(AT990="UDARA","U","N")&amp;LEFT($C$4,2)&amp;MID($C$4,4,2)&amp;LEFT(A990,3)&amp;MID(E990,2,2)&amp;VLOOKUP(E990,Acuan_Reference!C:L,10,0)</f>
        <v>N1501BLP71B3</v>
      </c>
      <c r="BI990" t="s">
        <v>84</v>
      </c>
      <c r="BJ990" t="s">
        <v>119</v>
      </c>
      <c r="BK990" t="s">
        <v>86</v>
      </c>
      <c r="BL990" t="s">
        <v>87</v>
      </c>
    </row>
    <row r="991" hidden="1" spans="1:64">
      <c r="A991" t="s">
        <v>92</v>
      </c>
      <c r="B991" t="s">
        <v>75</v>
      </c>
      <c r="C991" t="s">
        <v>76</v>
      </c>
      <c r="D991" t="s">
        <v>141</v>
      </c>
      <c r="E991" t="s">
        <v>195</v>
      </c>
      <c r="F991" t="s">
        <v>196</v>
      </c>
      <c r="G991" t="s">
        <v>80</v>
      </c>
      <c r="H991" t="s">
        <v>81</v>
      </c>
      <c r="I991" s="34">
        <v>9826</v>
      </c>
      <c r="J991" s="35">
        <v>1589</v>
      </c>
      <c r="K991" s="35">
        <v>704</v>
      </c>
      <c r="L991" s="35">
        <v>1679</v>
      </c>
      <c r="M991" s="35">
        <v>1556</v>
      </c>
      <c r="N991" s="35">
        <v>1153</v>
      </c>
      <c r="O991" s="35">
        <v>2827</v>
      </c>
      <c r="P991" s="35">
        <v>1169</v>
      </c>
      <c r="Q991" s="35">
        <v>1497</v>
      </c>
      <c r="R991" s="35">
        <v>3435</v>
      </c>
      <c r="S991" s="35">
        <v>859</v>
      </c>
      <c r="T991" s="35">
        <v>1076</v>
      </c>
      <c r="U991" s="35">
        <v>1740</v>
      </c>
      <c r="V991" s="34">
        <v>1225</v>
      </c>
      <c r="W991" s="34">
        <f t="shared" si="240"/>
        <v>1307.33333333333</v>
      </c>
      <c r="X991" s="35">
        <v>252</v>
      </c>
      <c r="Y991" s="35">
        <v>0</v>
      </c>
      <c r="Z991" s="35">
        <v>0</v>
      </c>
      <c r="AA991" s="34">
        <v>3211</v>
      </c>
      <c r="AB991" s="34">
        <v>0</v>
      </c>
      <c r="AC991" s="34">
        <v>0</v>
      </c>
      <c r="AD991" s="34">
        <v>0</v>
      </c>
      <c r="AE991" s="34">
        <f t="shared" si="241"/>
        <v>3211</v>
      </c>
      <c r="AF991" s="34">
        <f t="shared" si="242"/>
        <v>2.62122448979592</v>
      </c>
      <c r="AG991" s="34">
        <f t="shared" si="243"/>
        <v>2.45614482406935</v>
      </c>
      <c r="AH991" s="34">
        <v>0</v>
      </c>
      <c r="AI991" s="34">
        <v>0</v>
      </c>
      <c r="AJ991" s="35">
        <v>101088</v>
      </c>
      <c r="AK991" s="35">
        <v>1552</v>
      </c>
      <c r="AL991" s="35">
        <v>1106</v>
      </c>
      <c r="AM991" s="34">
        <v>1.5</v>
      </c>
      <c r="AN991" s="34">
        <f t="shared" si="244"/>
        <v>1961</v>
      </c>
      <c r="AO991" s="35">
        <v>144</v>
      </c>
      <c r="AP991" s="35">
        <v>144</v>
      </c>
      <c r="AQ991" t="s">
        <v>82</v>
      </c>
      <c r="AR991">
        <v>2</v>
      </c>
      <c r="AS991" s="34">
        <v>0.53333333333333</v>
      </c>
      <c r="AT991" t="s">
        <v>83</v>
      </c>
      <c r="AU991" s="35">
        <f t="shared" si="254"/>
        <v>0</v>
      </c>
      <c r="AV991" s="35">
        <f t="shared" si="245"/>
        <v>0</v>
      </c>
      <c r="AW991" s="35">
        <f t="shared" si="246"/>
        <v>2.45614482406935</v>
      </c>
      <c r="AX991" s="35">
        <f t="shared" si="247"/>
        <v>1.61014788373279</v>
      </c>
      <c r="AY991" s="35">
        <f t="shared" si="248"/>
        <v>0</v>
      </c>
      <c r="AZ991" s="35">
        <f t="shared" si="249"/>
        <v>0</v>
      </c>
      <c r="BA991" s="27" t="str">
        <f t="shared" si="250"/>
        <v>3</v>
      </c>
      <c r="BB991" s="34">
        <v>3.6e-5</v>
      </c>
      <c r="BC991" s="34">
        <f t="shared" si="251"/>
        <v>0</v>
      </c>
      <c r="BD991" s="34" t="e">
        <f t="shared" si="252"/>
        <v>#REF!</v>
      </c>
      <c r="BE991" s="34">
        <v>0.04</v>
      </c>
      <c r="BF991" s="34">
        <f t="shared" si="255"/>
        <v>0</v>
      </c>
      <c r="BG991" s="34" t="e">
        <f t="shared" si="253"/>
        <v>#REF!</v>
      </c>
      <c r="BH991" t="str">
        <f>IF(AT991="UDARA","U","N")&amp;LEFT($C$4,2)&amp;MID($C$4,4,2)&amp;LEFT(A991,3)&amp;MID(E991,2,2)&amp;VLOOKUP(E991,Acuan_Reference!C:L,10,0)</f>
        <v>N1501BTM71B3</v>
      </c>
      <c r="BI991" t="s">
        <v>84</v>
      </c>
      <c r="BJ991" t="s">
        <v>119</v>
      </c>
      <c r="BK991" t="s">
        <v>86</v>
      </c>
      <c r="BL991" t="s">
        <v>87</v>
      </c>
    </row>
    <row r="992" hidden="1" spans="1:64">
      <c r="A992" t="s">
        <v>93</v>
      </c>
      <c r="B992" t="s">
        <v>75</v>
      </c>
      <c r="C992" t="s">
        <v>76</v>
      </c>
      <c r="D992" t="s">
        <v>141</v>
      </c>
      <c r="E992" t="s">
        <v>195</v>
      </c>
      <c r="F992" t="s">
        <v>196</v>
      </c>
      <c r="G992" t="s">
        <v>80</v>
      </c>
      <c r="H992" t="s">
        <v>81</v>
      </c>
      <c r="I992" s="34">
        <v>9826</v>
      </c>
      <c r="J992" s="35">
        <v>4270</v>
      </c>
      <c r="K992" s="35">
        <v>2345</v>
      </c>
      <c r="L992" s="35">
        <v>2689</v>
      </c>
      <c r="M992" s="35">
        <v>2945</v>
      </c>
      <c r="N992" s="35">
        <v>4026</v>
      </c>
      <c r="O992" s="35">
        <v>4791</v>
      </c>
      <c r="P992" s="35">
        <v>2497</v>
      </c>
      <c r="Q992" s="35">
        <v>3353</v>
      </c>
      <c r="R992" s="35">
        <v>5951</v>
      </c>
      <c r="S992" s="35">
        <v>3601</v>
      </c>
      <c r="T992" s="35">
        <v>2389</v>
      </c>
      <c r="U992" s="35">
        <v>3466</v>
      </c>
      <c r="V992" s="34">
        <v>3152</v>
      </c>
      <c r="W992" s="34">
        <f t="shared" si="240"/>
        <v>2771.66666666667</v>
      </c>
      <c r="X992" s="35">
        <v>567</v>
      </c>
      <c r="Y992" s="35">
        <v>0</v>
      </c>
      <c r="Z992" s="35">
        <v>0</v>
      </c>
      <c r="AA992" s="34">
        <v>3140</v>
      </c>
      <c r="AB992" s="34">
        <v>0</v>
      </c>
      <c r="AC992" s="34">
        <v>576</v>
      </c>
      <c r="AD992" s="34">
        <v>0</v>
      </c>
      <c r="AE992" s="34">
        <f t="shared" si="241"/>
        <v>3716</v>
      </c>
      <c r="AF992" s="34">
        <f t="shared" si="242"/>
        <v>1.17893401015228</v>
      </c>
      <c r="AG992" s="34">
        <f t="shared" si="243"/>
        <v>1.34070956103428</v>
      </c>
      <c r="AH992" s="34">
        <v>0</v>
      </c>
      <c r="AI992" s="34">
        <v>0</v>
      </c>
      <c r="AJ992" s="35">
        <v>101088</v>
      </c>
      <c r="AK992" s="35">
        <v>3458</v>
      </c>
      <c r="AL992" s="35">
        <v>2460</v>
      </c>
      <c r="AM992" s="34">
        <v>0.8</v>
      </c>
      <c r="AN992" s="34">
        <f t="shared" si="244"/>
        <v>2217.33333333333</v>
      </c>
      <c r="AO992" s="35">
        <v>144</v>
      </c>
      <c r="AP992" s="35">
        <v>144</v>
      </c>
      <c r="AQ992" t="s">
        <v>153</v>
      </c>
      <c r="AR992">
        <v>4</v>
      </c>
      <c r="AS992" s="34">
        <v>0.066666666666667</v>
      </c>
      <c r="AT992" t="s">
        <v>83</v>
      </c>
      <c r="AU992" s="35">
        <f t="shared" si="254"/>
        <v>721</v>
      </c>
      <c r="AV992" s="35">
        <f t="shared" si="245"/>
        <v>864</v>
      </c>
      <c r="AW992" s="35">
        <f t="shared" si="246"/>
        <v>1.65243535778713</v>
      </c>
      <c r="AX992" s="35">
        <f t="shared" si="247"/>
        <v>0.764882742032472</v>
      </c>
      <c r="AY992" s="35">
        <f t="shared" si="248"/>
        <v>864</v>
      </c>
      <c r="AZ992" s="35">
        <f t="shared" si="249"/>
        <v>0</v>
      </c>
      <c r="BA992" s="27" t="str">
        <f t="shared" si="250"/>
        <v>3</v>
      </c>
      <c r="BB992" s="34">
        <v>3.6e-5</v>
      </c>
      <c r="BC992" s="34">
        <f t="shared" si="251"/>
        <v>0</v>
      </c>
      <c r="BD992" s="34" t="e">
        <f t="shared" si="252"/>
        <v>#REF!</v>
      </c>
      <c r="BE992" s="34">
        <v>0.04</v>
      </c>
      <c r="BF992" s="34">
        <f t="shared" si="255"/>
        <v>34.56</v>
      </c>
      <c r="BG992" s="34" t="e">
        <f t="shared" si="253"/>
        <v>#REF!</v>
      </c>
      <c r="BH992" t="str">
        <f>IF(AT992="UDARA","U","N")&amp;LEFT($C$4,2)&amp;MID($C$4,4,2)&amp;LEFT(A992,3)&amp;MID(E992,2,2)&amp;VLOOKUP(E992,Acuan_Reference!C:L,10,0)</f>
        <v>N1501CRB71B3</v>
      </c>
      <c r="BI992" t="s">
        <v>84</v>
      </c>
      <c r="BJ992" t="s">
        <v>119</v>
      </c>
      <c r="BK992" t="s">
        <v>86</v>
      </c>
      <c r="BL992" t="s">
        <v>87</v>
      </c>
    </row>
    <row r="993" hidden="1" spans="1:64">
      <c r="A993" t="s">
        <v>94</v>
      </c>
      <c r="B993" t="s">
        <v>75</v>
      </c>
      <c r="C993" t="s">
        <v>76</v>
      </c>
      <c r="D993" t="s">
        <v>141</v>
      </c>
      <c r="E993" t="s">
        <v>195</v>
      </c>
      <c r="F993" t="s">
        <v>196</v>
      </c>
      <c r="G993" t="s">
        <v>80</v>
      </c>
      <c r="H993" t="s">
        <v>81</v>
      </c>
      <c r="I993" s="34">
        <v>9826</v>
      </c>
      <c r="J993" s="35">
        <v>3256</v>
      </c>
      <c r="K993" s="35">
        <v>4430</v>
      </c>
      <c r="L993" s="35">
        <v>4747</v>
      </c>
      <c r="M993" s="35">
        <v>2991</v>
      </c>
      <c r="N993" s="35">
        <v>4219</v>
      </c>
      <c r="O993" s="35">
        <v>4949</v>
      </c>
      <c r="P993" s="35">
        <v>4433</v>
      </c>
      <c r="Q993" s="35">
        <v>4529</v>
      </c>
      <c r="R993" s="35">
        <v>6933</v>
      </c>
      <c r="S993" s="35">
        <v>3691</v>
      </c>
      <c r="T993" s="35">
        <v>4680</v>
      </c>
      <c r="U993" s="35">
        <v>5446</v>
      </c>
      <c r="V993" s="34">
        <v>4605.6666666667</v>
      </c>
      <c r="W993" s="34">
        <f t="shared" si="240"/>
        <v>4426</v>
      </c>
      <c r="X993" s="35">
        <v>932</v>
      </c>
      <c r="Y993" s="35">
        <v>0</v>
      </c>
      <c r="Z993" s="35">
        <v>0</v>
      </c>
      <c r="AA993" s="34">
        <v>6173</v>
      </c>
      <c r="AB993" s="34">
        <v>0</v>
      </c>
      <c r="AC993" s="34">
        <v>288</v>
      </c>
      <c r="AD993" s="34">
        <v>0</v>
      </c>
      <c r="AE993" s="34">
        <f t="shared" si="241"/>
        <v>6461</v>
      </c>
      <c r="AF993" s="34">
        <f t="shared" si="242"/>
        <v>1.40283708475066</v>
      </c>
      <c r="AG993" s="34">
        <f t="shared" si="243"/>
        <v>1.45978309986444</v>
      </c>
      <c r="AH993" s="34">
        <v>0</v>
      </c>
      <c r="AI993" s="34">
        <v>0</v>
      </c>
      <c r="AJ993" s="35">
        <v>101088</v>
      </c>
      <c r="AK993" s="35">
        <v>4060</v>
      </c>
      <c r="AL993" s="35">
        <v>3152</v>
      </c>
      <c r="AM993" s="34">
        <v>0.8</v>
      </c>
      <c r="AN993" s="34">
        <f t="shared" si="244"/>
        <v>3540.8</v>
      </c>
      <c r="AO993" s="35">
        <v>144</v>
      </c>
      <c r="AP993" s="35">
        <v>144</v>
      </c>
      <c r="AQ993" t="s">
        <v>82</v>
      </c>
      <c r="AR993">
        <v>8</v>
      </c>
      <c r="AS993" s="34">
        <v>0.13333333333333</v>
      </c>
      <c r="AT993" t="s">
        <v>83</v>
      </c>
      <c r="AU993" s="35">
        <f t="shared" si="254"/>
        <v>173.85</v>
      </c>
      <c r="AV993" s="35">
        <f t="shared" si="245"/>
        <v>288</v>
      </c>
      <c r="AW993" s="35">
        <f t="shared" si="246"/>
        <v>1.52485314053321</v>
      </c>
      <c r="AX993" s="35">
        <f t="shared" si="247"/>
        <v>0.81269769543606</v>
      </c>
      <c r="AY993" s="35">
        <f t="shared" si="248"/>
        <v>288</v>
      </c>
      <c r="AZ993" s="35">
        <f t="shared" si="249"/>
        <v>0</v>
      </c>
      <c r="BA993" s="27" t="str">
        <f t="shared" si="250"/>
        <v>3</v>
      </c>
      <c r="BB993" s="34">
        <v>3.6e-5</v>
      </c>
      <c r="BC993" s="34">
        <f t="shared" si="251"/>
        <v>0</v>
      </c>
      <c r="BD993" s="34" t="e">
        <f t="shared" si="252"/>
        <v>#REF!</v>
      </c>
      <c r="BE993" s="34">
        <v>0.04</v>
      </c>
      <c r="BF993" s="34">
        <f t="shared" si="255"/>
        <v>11.52</v>
      </c>
      <c r="BG993" s="34" t="e">
        <f t="shared" si="253"/>
        <v>#REF!</v>
      </c>
      <c r="BH993" t="str">
        <f>IF(AT993="UDARA","U","N")&amp;LEFT($C$4,2)&amp;MID($C$4,4,2)&amp;LEFT(A993,3)&amp;MID(E993,2,2)&amp;VLOOKUP(E993,Acuan_Reference!C:L,10,0)</f>
        <v>N1501DPS71B3</v>
      </c>
      <c r="BI993" t="s">
        <v>84</v>
      </c>
      <c r="BJ993" t="s">
        <v>119</v>
      </c>
      <c r="BK993" t="s">
        <v>86</v>
      </c>
      <c r="BL993" t="s">
        <v>87</v>
      </c>
    </row>
    <row r="994" hidden="1" spans="1:64">
      <c r="A994" t="s">
        <v>95</v>
      </c>
      <c r="B994" t="s">
        <v>75</v>
      </c>
      <c r="C994" t="s">
        <v>76</v>
      </c>
      <c r="D994" t="s">
        <v>141</v>
      </c>
      <c r="E994" t="s">
        <v>195</v>
      </c>
      <c r="F994" t="s">
        <v>196</v>
      </c>
      <c r="G994" t="s">
        <v>80</v>
      </c>
      <c r="H994" t="s">
        <v>81</v>
      </c>
      <c r="I994" s="34">
        <v>9826</v>
      </c>
      <c r="J994" s="35">
        <v>5677</v>
      </c>
      <c r="K994" s="35">
        <v>8140</v>
      </c>
      <c r="L994" s="35">
        <v>4365</v>
      </c>
      <c r="M994" s="35">
        <v>7373</v>
      </c>
      <c r="N994" s="35">
        <v>8354</v>
      </c>
      <c r="O994" s="35">
        <v>5805</v>
      </c>
      <c r="P994" s="35">
        <v>6742</v>
      </c>
      <c r="Q994" s="35">
        <v>5652</v>
      </c>
      <c r="R994" s="35">
        <v>11111</v>
      </c>
      <c r="S994" s="35">
        <v>8221</v>
      </c>
      <c r="T994" s="35">
        <v>3087</v>
      </c>
      <c r="U994" s="35">
        <v>6711</v>
      </c>
      <c r="V994" s="34">
        <v>6006.3333333333</v>
      </c>
      <c r="W994" s="34">
        <f t="shared" si="240"/>
        <v>4805.33333333333</v>
      </c>
      <c r="X994" s="35">
        <v>662</v>
      </c>
      <c r="Y994" s="35">
        <v>0</v>
      </c>
      <c r="Z994" s="35">
        <v>0</v>
      </c>
      <c r="AA994" s="34">
        <v>4455</v>
      </c>
      <c r="AB994" s="34">
        <v>0</v>
      </c>
      <c r="AC994" s="34">
        <v>0</v>
      </c>
      <c r="AD994" s="34">
        <v>0</v>
      </c>
      <c r="AE994" s="34">
        <f t="shared" si="241"/>
        <v>4455</v>
      </c>
      <c r="AF994" s="34">
        <f t="shared" si="242"/>
        <v>0.741717076419339</v>
      </c>
      <c r="AG994" s="34">
        <f t="shared" si="243"/>
        <v>0.927094894561598</v>
      </c>
      <c r="AH994" s="34">
        <v>0</v>
      </c>
      <c r="AI994" s="34">
        <v>0</v>
      </c>
      <c r="AJ994" s="35">
        <v>101088</v>
      </c>
      <c r="AK994" s="35">
        <v>6694</v>
      </c>
      <c r="AL994" s="35">
        <v>4618</v>
      </c>
      <c r="AM994" s="34">
        <v>0.25</v>
      </c>
      <c r="AN994" s="34">
        <f t="shared" si="244"/>
        <v>1201.33333333333</v>
      </c>
      <c r="AO994" s="35">
        <v>144</v>
      </c>
      <c r="AP994" s="35">
        <v>144</v>
      </c>
      <c r="AQ994" t="s">
        <v>153</v>
      </c>
      <c r="AR994">
        <v>12</v>
      </c>
      <c r="AS994" s="34">
        <v>0.033333333333333</v>
      </c>
      <c r="AT994" t="s">
        <v>83</v>
      </c>
      <c r="AU994" s="35">
        <f t="shared" si="254"/>
        <v>1023.25</v>
      </c>
      <c r="AV994" s="35">
        <f t="shared" si="245"/>
        <v>1152</v>
      </c>
      <c r="AW994" s="35">
        <f t="shared" si="246"/>
        <v>1.16682852386238</v>
      </c>
      <c r="AX994" s="35">
        <f t="shared" si="247"/>
        <v>0.205812985571587</v>
      </c>
      <c r="AY994" s="35">
        <f t="shared" si="248"/>
        <v>1152</v>
      </c>
      <c r="AZ994" s="35">
        <f t="shared" si="249"/>
        <v>0</v>
      </c>
      <c r="BA994" s="27" t="str">
        <f t="shared" si="250"/>
        <v>3</v>
      </c>
      <c r="BB994" s="34">
        <v>3.6e-5</v>
      </c>
      <c r="BC994" s="34">
        <f t="shared" si="251"/>
        <v>0</v>
      </c>
      <c r="BD994" s="34" t="e">
        <f t="shared" si="252"/>
        <v>#REF!</v>
      </c>
      <c r="BE994" s="34">
        <v>0.04</v>
      </c>
      <c r="BF994" s="34">
        <f t="shared" si="255"/>
        <v>46.08</v>
      </c>
      <c r="BG994" s="34" t="e">
        <f t="shared" si="253"/>
        <v>#REF!</v>
      </c>
      <c r="BH994" t="str">
        <f>IF(AT994="UDARA","U","N")&amp;LEFT($C$4,2)&amp;MID($C$4,4,2)&amp;LEFT(A994,3)&amp;MID(E994,2,2)&amp;VLOOKUP(E994,Acuan_Reference!C:L,10,0)</f>
        <v>N1501JAK71B3</v>
      </c>
      <c r="BI994" t="s">
        <v>84</v>
      </c>
      <c r="BJ994" t="s">
        <v>119</v>
      </c>
      <c r="BK994" t="s">
        <v>86</v>
      </c>
      <c r="BL994" t="s">
        <v>87</v>
      </c>
    </row>
    <row r="995" hidden="1" spans="1:64">
      <c r="A995" t="s">
        <v>96</v>
      </c>
      <c r="B995" t="s">
        <v>75</v>
      </c>
      <c r="C995" t="s">
        <v>76</v>
      </c>
      <c r="D995" t="s">
        <v>141</v>
      </c>
      <c r="E995" t="s">
        <v>195</v>
      </c>
      <c r="F995" t="s">
        <v>196</v>
      </c>
      <c r="G995" t="s">
        <v>80</v>
      </c>
      <c r="H995" t="s">
        <v>81</v>
      </c>
      <c r="I995" s="34">
        <v>9826</v>
      </c>
      <c r="J995" s="35">
        <v>1636</v>
      </c>
      <c r="K995" s="35">
        <v>2918</v>
      </c>
      <c r="L995" s="35">
        <v>1774</v>
      </c>
      <c r="M995" s="35">
        <v>1514</v>
      </c>
      <c r="N995" s="35">
        <v>1478</v>
      </c>
      <c r="O995" s="35">
        <v>2969</v>
      </c>
      <c r="P995" s="35">
        <v>2213</v>
      </c>
      <c r="Q995" s="35">
        <v>1982</v>
      </c>
      <c r="R995" s="35">
        <v>2218</v>
      </c>
      <c r="S995" s="35">
        <v>3350</v>
      </c>
      <c r="T995" s="35">
        <v>1352</v>
      </c>
      <c r="U995" s="35">
        <v>3217</v>
      </c>
      <c r="V995" s="34">
        <v>2639.6666666667</v>
      </c>
      <c r="W995" s="34">
        <f t="shared" si="240"/>
        <v>1998.33333333333</v>
      </c>
      <c r="X995" s="35">
        <v>1005</v>
      </c>
      <c r="Y995" s="35">
        <v>0</v>
      </c>
      <c r="Z995" s="35">
        <v>0</v>
      </c>
      <c r="AA995" s="34">
        <v>1697</v>
      </c>
      <c r="AB995" s="34">
        <v>0</v>
      </c>
      <c r="AC995" s="34">
        <v>0</v>
      </c>
      <c r="AD995" s="34">
        <v>2160</v>
      </c>
      <c r="AE995" s="34">
        <f t="shared" si="241"/>
        <v>3857</v>
      </c>
      <c r="AF995" s="34">
        <f t="shared" si="242"/>
        <v>1.46116933956306</v>
      </c>
      <c r="AG995" s="34">
        <f t="shared" si="243"/>
        <v>0.849207673060884</v>
      </c>
      <c r="AH995" s="34">
        <v>0</v>
      </c>
      <c r="AI995" s="34">
        <v>0</v>
      </c>
      <c r="AJ995" s="35">
        <v>101088</v>
      </c>
      <c r="AK995" s="35">
        <v>2024</v>
      </c>
      <c r="AL995" s="35">
        <v>1426</v>
      </c>
      <c r="AM995" s="34">
        <v>1.2</v>
      </c>
      <c r="AN995" s="34">
        <f t="shared" si="244"/>
        <v>2398</v>
      </c>
      <c r="AO995" s="35">
        <v>144</v>
      </c>
      <c r="AP995" s="35">
        <v>144</v>
      </c>
      <c r="AQ995" t="s">
        <v>82</v>
      </c>
      <c r="AR995">
        <v>2</v>
      </c>
      <c r="AS995" s="34">
        <v>0.2</v>
      </c>
      <c r="AT995" t="s">
        <v>83</v>
      </c>
      <c r="AU995" s="35">
        <f t="shared" si="254"/>
        <v>0</v>
      </c>
      <c r="AV995" s="35">
        <f t="shared" si="245"/>
        <v>0</v>
      </c>
      <c r="AW995" s="35">
        <f t="shared" si="246"/>
        <v>1.93010842368641</v>
      </c>
      <c r="AX995" s="35">
        <f t="shared" si="247"/>
        <v>1.21651376146789</v>
      </c>
      <c r="AY995" s="35">
        <f t="shared" si="248"/>
        <v>0</v>
      </c>
      <c r="AZ995" s="35">
        <f t="shared" si="249"/>
        <v>0</v>
      </c>
      <c r="BA995" s="27" t="str">
        <f t="shared" si="250"/>
        <v>3</v>
      </c>
      <c r="BB995" s="34">
        <v>3.6e-5</v>
      </c>
      <c r="BC995" s="34">
        <f t="shared" si="251"/>
        <v>0</v>
      </c>
      <c r="BD995" s="34" t="e">
        <f t="shared" si="252"/>
        <v>#REF!</v>
      </c>
      <c r="BE995" s="34">
        <v>0.04</v>
      </c>
      <c r="BF995" s="34">
        <f t="shared" si="255"/>
        <v>0</v>
      </c>
      <c r="BG995" s="34" t="e">
        <f t="shared" si="253"/>
        <v>#REF!</v>
      </c>
      <c r="BH995" t="str">
        <f>IF(AT995="UDARA","U","N")&amp;LEFT($C$4,2)&amp;MID($C$4,4,2)&amp;LEFT(A995,3)&amp;MID(E995,2,2)&amp;VLOOKUP(E995,Acuan_Reference!C:L,10,0)</f>
        <v>N1501JBI71B3</v>
      </c>
      <c r="BI995" t="s">
        <v>84</v>
      </c>
      <c r="BJ995" t="s">
        <v>119</v>
      </c>
      <c r="BK995" t="s">
        <v>86</v>
      </c>
      <c r="BL995" t="s">
        <v>87</v>
      </c>
    </row>
    <row r="996" hidden="1" spans="1:64">
      <c r="A996" t="s">
        <v>97</v>
      </c>
      <c r="B996" t="s">
        <v>75</v>
      </c>
      <c r="C996" t="s">
        <v>76</v>
      </c>
      <c r="D996" t="s">
        <v>141</v>
      </c>
      <c r="E996" t="s">
        <v>195</v>
      </c>
      <c r="F996" t="s">
        <v>196</v>
      </c>
      <c r="G996" t="s">
        <v>80</v>
      </c>
      <c r="H996" t="s">
        <v>81</v>
      </c>
      <c r="I996" s="34">
        <v>9826</v>
      </c>
      <c r="J996" s="35">
        <v>2652</v>
      </c>
      <c r="K996" s="35">
        <v>2402</v>
      </c>
      <c r="L996" s="35">
        <v>1402</v>
      </c>
      <c r="M996" s="35">
        <v>2480</v>
      </c>
      <c r="N996" s="35">
        <v>2092</v>
      </c>
      <c r="O996" s="35">
        <v>1043</v>
      </c>
      <c r="P996" s="35">
        <v>2457</v>
      </c>
      <c r="Q996" s="35">
        <v>2624</v>
      </c>
      <c r="R996" s="35">
        <v>3576</v>
      </c>
      <c r="S996" s="35">
        <v>2871</v>
      </c>
      <c r="T996" s="35">
        <v>1254</v>
      </c>
      <c r="U996" s="35">
        <v>6044</v>
      </c>
      <c r="V996" s="34">
        <v>3389.6666666667</v>
      </c>
      <c r="W996" s="34">
        <f t="shared" si="240"/>
        <v>2961.66666666667</v>
      </c>
      <c r="X996" s="35">
        <v>725</v>
      </c>
      <c r="Y996" s="35">
        <v>0</v>
      </c>
      <c r="Z996" s="35">
        <v>0</v>
      </c>
      <c r="AA996" s="34">
        <v>1284</v>
      </c>
      <c r="AB996" s="34">
        <v>0</v>
      </c>
      <c r="AC996" s="34">
        <v>864</v>
      </c>
      <c r="AD996" s="34">
        <v>0</v>
      </c>
      <c r="AE996" s="34">
        <f t="shared" si="241"/>
        <v>2148</v>
      </c>
      <c r="AF996" s="34">
        <f t="shared" si="242"/>
        <v>0.633690628380365</v>
      </c>
      <c r="AG996" s="34">
        <f t="shared" si="243"/>
        <v>0.725267304445695</v>
      </c>
      <c r="AH996" s="34">
        <v>0</v>
      </c>
      <c r="AI996" s="34">
        <v>0</v>
      </c>
      <c r="AJ996" s="35">
        <v>101088</v>
      </c>
      <c r="AK996" s="35">
        <v>2431</v>
      </c>
      <c r="AL996" s="35">
        <v>1587</v>
      </c>
      <c r="AM996" s="34">
        <v>0.5</v>
      </c>
      <c r="AN996" s="34">
        <f t="shared" si="244"/>
        <v>1480.83333333333</v>
      </c>
      <c r="AO996" s="35">
        <v>144</v>
      </c>
      <c r="AP996" s="35">
        <v>144</v>
      </c>
      <c r="AQ996" t="s">
        <v>153</v>
      </c>
      <c r="AR996">
        <v>20</v>
      </c>
      <c r="AS996" s="34">
        <v>0.033333333333333</v>
      </c>
      <c r="AT996" t="s">
        <v>83</v>
      </c>
      <c r="AU996" s="35">
        <f t="shared" si="254"/>
        <v>689.875</v>
      </c>
      <c r="AV996" s="35">
        <f t="shared" si="245"/>
        <v>720</v>
      </c>
      <c r="AW996" s="35">
        <f t="shared" si="246"/>
        <v>0.968373663477772</v>
      </c>
      <c r="AX996" s="35">
        <f t="shared" si="247"/>
        <v>0.43252673044457</v>
      </c>
      <c r="AY996" s="35">
        <f t="shared" si="248"/>
        <v>720</v>
      </c>
      <c r="AZ996" s="35">
        <f t="shared" si="249"/>
        <v>0</v>
      </c>
      <c r="BA996" s="27" t="str">
        <f t="shared" si="250"/>
        <v>3</v>
      </c>
      <c r="BB996" s="34">
        <v>3.6e-5</v>
      </c>
      <c r="BC996" s="34">
        <f t="shared" si="251"/>
        <v>0</v>
      </c>
      <c r="BD996" s="34" t="e">
        <f t="shared" si="252"/>
        <v>#REF!</v>
      </c>
      <c r="BE996" s="34">
        <v>0.04</v>
      </c>
      <c r="BF996" s="34">
        <f t="shared" si="255"/>
        <v>28.8</v>
      </c>
      <c r="BG996" s="34" t="e">
        <f t="shared" si="253"/>
        <v>#REF!</v>
      </c>
      <c r="BH996" t="str">
        <f>IF(AT996="UDARA","U","N")&amp;LEFT($C$4,2)&amp;MID($C$4,4,2)&amp;LEFT(A996,3)&amp;MID(E996,2,2)&amp;VLOOKUP(E996,Acuan_Reference!C:L,10,0)</f>
        <v>N1501JKT71B3</v>
      </c>
      <c r="BI996" t="s">
        <v>84</v>
      </c>
      <c r="BJ996" t="s">
        <v>119</v>
      </c>
      <c r="BK996" t="s">
        <v>86</v>
      </c>
      <c r="BL996" t="s">
        <v>87</v>
      </c>
    </row>
    <row r="997" hidden="1" spans="1:64">
      <c r="A997" t="s">
        <v>98</v>
      </c>
      <c r="B997" t="s">
        <v>75</v>
      </c>
      <c r="C997" t="s">
        <v>76</v>
      </c>
      <c r="D997" t="s">
        <v>141</v>
      </c>
      <c r="E997" t="s">
        <v>195</v>
      </c>
      <c r="F997" t="s">
        <v>196</v>
      </c>
      <c r="G997" t="s">
        <v>80</v>
      </c>
      <c r="H997" t="s">
        <v>81</v>
      </c>
      <c r="I997" s="34">
        <v>9826</v>
      </c>
      <c r="J997" s="35">
        <v>1466</v>
      </c>
      <c r="K997" s="35">
        <v>1521</v>
      </c>
      <c r="L997" s="35">
        <v>1253</v>
      </c>
      <c r="M997" s="35">
        <v>1944</v>
      </c>
      <c r="N997" s="35">
        <v>1403</v>
      </c>
      <c r="O997" s="35">
        <v>1637</v>
      </c>
      <c r="P997" s="35">
        <v>1912</v>
      </c>
      <c r="Q997" s="35">
        <v>1179</v>
      </c>
      <c r="R997" s="35">
        <v>2357</v>
      </c>
      <c r="S997" s="35">
        <v>2691</v>
      </c>
      <c r="T997" s="35">
        <v>2034</v>
      </c>
      <c r="U997" s="35">
        <v>2045</v>
      </c>
      <c r="V997" s="34">
        <v>2256.6666666667</v>
      </c>
      <c r="W997" s="34">
        <f t="shared" si="240"/>
        <v>1846</v>
      </c>
      <c r="X997" s="35">
        <v>914</v>
      </c>
      <c r="Y997" s="35">
        <v>0</v>
      </c>
      <c r="Z997" s="35">
        <v>0</v>
      </c>
      <c r="AA997" s="34">
        <v>1150</v>
      </c>
      <c r="AB997" s="34">
        <v>0</v>
      </c>
      <c r="AC997" s="34">
        <v>0</v>
      </c>
      <c r="AD997" s="34">
        <v>1008</v>
      </c>
      <c r="AE997" s="34">
        <f t="shared" si="241"/>
        <v>2158</v>
      </c>
      <c r="AF997" s="34">
        <f t="shared" si="242"/>
        <v>0.956277695716382</v>
      </c>
      <c r="AG997" s="34">
        <f t="shared" si="243"/>
        <v>0.62296858071506</v>
      </c>
      <c r="AH997" s="34">
        <v>0</v>
      </c>
      <c r="AI997" s="34">
        <v>0</v>
      </c>
      <c r="AJ997" s="35">
        <v>101088</v>
      </c>
      <c r="AK997" s="35">
        <v>1669</v>
      </c>
      <c r="AL997" s="35">
        <v>1459</v>
      </c>
      <c r="AM997" s="34">
        <v>0.9</v>
      </c>
      <c r="AN997" s="34">
        <f t="shared" si="244"/>
        <v>1661.4</v>
      </c>
      <c r="AO997" s="35">
        <v>144</v>
      </c>
      <c r="AP997" s="35">
        <v>144</v>
      </c>
      <c r="AQ997" t="s">
        <v>153</v>
      </c>
      <c r="AR997">
        <v>4</v>
      </c>
      <c r="AS997" s="34">
        <v>0.1</v>
      </c>
      <c r="AT997" t="s">
        <v>83</v>
      </c>
      <c r="AU997" s="35">
        <f t="shared" si="254"/>
        <v>721.8</v>
      </c>
      <c r="AV997" s="35">
        <f t="shared" si="245"/>
        <v>864</v>
      </c>
      <c r="AW997" s="35">
        <f t="shared" si="246"/>
        <v>1.63705308775731</v>
      </c>
      <c r="AX997" s="35">
        <f t="shared" si="247"/>
        <v>0.846695557963164</v>
      </c>
      <c r="AY997" s="35">
        <f t="shared" si="248"/>
        <v>864</v>
      </c>
      <c r="AZ997" s="35">
        <f t="shared" si="249"/>
        <v>0</v>
      </c>
      <c r="BA997" s="27" t="str">
        <f t="shared" si="250"/>
        <v>3</v>
      </c>
      <c r="BB997" s="34">
        <v>3.6e-5</v>
      </c>
      <c r="BC997" s="34">
        <f t="shared" si="251"/>
        <v>0</v>
      </c>
      <c r="BD997" s="34" t="e">
        <f t="shared" si="252"/>
        <v>#REF!</v>
      </c>
      <c r="BE997" s="34">
        <v>0.04</v>
      </c>
      <c r="BF997" s="34">
        <f t="shared" si="255"/>
        <v>34.56</v>
      </c>
      <c r="BG997" s="34" t="e">
        <f t="shared" si="253"/>
        <v>#REF!</v>
      </c>
      <c r="BH997" t="str">
        <f>IF(AT997="UDARA","U","N")&amp;LEFT($C$4,2)&amp;MID($C$4,4,2)&amp;LEFT(A997,3)&amp;MID(E997,2,2)&amp;VLOOKUP(E997,Acuan_Reference!C:L,10,0)</f>
        <v>N1501JMR71B3</v>
      </c>
      <c r="BI997" t="s">
        <v>84</v>
      </c>
      <c r="BJ997" t="s">
        <v>119</v>
      </c>
      <c r="BK997" t="s">
        <v>86</v>
      </c>
      <c r="BL997" t="s">
        <v>87</v>
      </c>
    </row>
    <row r="998" hidden="1" spans="1:64">
      <c r="A998" t="s">
        <v>99</v>
      </c>
      <c r="B998" t="s">
        <v>75</v>
      </c>
      <c r="C998" t="s">
        <v>76</v>
      </c>
      <c r="D998" t="s">
        <v>141</v>
      </c>
      <c r="E998" t="s">
        <v>195</v>
      </c>
      <c r="F998" t="s">
        <v>196</v>
      </c>
      <c r="G998" t="s">
        <v>80</v>
      </c>
      <c r="H998" t="s">
        <v>81</v>
      </c>
      <c r="I998" s="34">
        <v>9826</v>
      </c>
      <c r="J998" s="35">
        <v>8162</v>
      </c>
      <c r="K998" s="35">
        <v>12403</v>
      </c>
      <c r="L998" s="35">
        <v>7017</v>
      </c>
      <c r="M998" s="35">
        <v>6964</v>
      </c>
      <c r="N998" s="35">
        <v>9645</v>
      </c>
      <c r="O998" s="35">
        <v>8235</v>
      </c>
      <c r="P998" s="35">
        <v>8705</v>
      </c>
      <c r="Q998" s="35">
        <v>9500</v>
      </c>
      <c r="R998" s="35">
        <v>12307</v>
      </c>
      <c r="S998" s="35">
        <v>16338</v>
      </c>
      <c r="T998" s="35">
        <v>5905</v>
      </c>
      <c r="U998" s="35">
        <v>11198</v>
      </c>
      <c r="V998" s="34">
        <v>11147</v>
      </c>
      <c r="W998" s="34">
        <f t="shared" si="240"/>
        <v>8073</v>
      </c>
      <c r="X998" s="35">
        <v>2367</v>
      </c>
      <c r="Y998" s="35">
        <v>0</v>
      </c>
      <c r="Z998" s="35">
        <v>0</v>
      </c>
      <c r="AA998" s="34">
        <v>11666</v>
      </c>
      <c r="AB998" s="34">
        <v>0</v>
      </c>
      <c r="AC998" s="34">
        <v>0</v>
      </c>
      <c r="AD998" s="34">
        <v>2160</v>
      </c>
      <c r="AE998" s="34">
        <f t="shared" si="241"/>
        <v>13826</v>
      </c>
      <c r="AF998" s="34">
        <f t="shared" si="242"/>
        <v>1.24033372207769</v>
      </c>
      <c r="AG998" s="34">
        <f t="shared" si="243"/>
        <v>1.44506379288988</v>
      </c>
      <c r="AH998" s="34">
        <v>0</v>
      </c>
      <c r="AI998" s="34">
        <v>0</v>
      </c>
      <c r="AJ998" s="35">
        <v>101088</v>
      </c>
      <c r="AK998" s="35">
        <v>10220</v>
      </c>
      <c r="AL998" s="35">
        <v>7116</v>
      </c>
      <c r="AM998" s="34">
        <v>1.1</v>
      </c>
      <c r="AN998" s="34">
        <f t="shared" si="244"/>
        <v>8880.3</v>
      </c>
      <c r="AO998" s="35">
        <v>144</v>
      </c>
      <c r="AP998" s="35">
        <v>144</v>
      </c>
      <c r="AQ998" t="s">
        <v>153</v>
      </c>
      <c r="AR998">
        <v>4</v>
      </c>
      <c r="AS998" s="34">
        <v>0.33333333333333</v>
      </c>
      <c r="AT998" t="s">
        <v>83</v>
      </c>
      <c r="AU998" s="35">
        <f t="shared" si="254"/>
        <v>1627.725</v>
      </c>
      <c r="AV998" s="35">
        <f t="shared" si="245"/>
        <v>1728</v>
      </c>
      <c r="AW998" s="35">
        <f t="shared" si="246"/>
        <v>1.92666914406045</v>
      </c>
      <c r="AX998" s="35">
        <f t="shared" si="247"/>
        <v>1.04521243651678</v>
      </c>
      <c r="AY998" s="35">
        <f t="shared" si="248"/>
        <v>1728</v>
      </c>
      <c r="AZ998" s="35">
        <f t="shared" si="249"/>
        <v>0</v>
      </c>
      <c r="BA998" s="27" t="str">
        <f t="shared" si="250"/>
        <v>3</v>
      </c>
      <c r="BB998" s="34">
        <v>3.6e-5</v>
      </c>
      <c r="BC998" s="34">
        <f t="shared" si="251"/>
        <v>0</v>
      </c>
      <c r="BD998" s="34" t="e">
        <f t="shared" si="252"/>
        <v>#REF!</v>
      </c>
      <c r="BE998" s="34">
        <v>0.04</v>
      </c>
      <c r="BF998" s="34">
        <f t="shared" si="255"/>
        <v>69.12</v>
      </c>
      <c r="BG998" s="34" t="e">
        <f t="shared" si="253"/>
        <v>#REF!</v>
      </c>
      <c r="BH998" t="str">
        <f>IF(AT998="UDARA","U","N")&amp;LEFT($C$4,2)&amp;MID($C$4,4,2)&amp;LEFT(A998,3)&amp;MID(E998,2,2)&amp;VLOOKUP(E998,Acuan_Reference!C:L,10,0)</f>
        <v>N1501MDN71B3</v>
      </c>
      <c r="BI998" t="s">
        <v>84</v>
      </c>
      <c r="BJ998" t="s">
        <v>119</v>
      </c>
      <c r="BK998" t="s">
        <v>86</v>
      </c>
      <c r="BL998" t="s">
        <v>87</v>
      </c>
    </row>
    <row r="999" hidden="1" spans="1:64">
      <c r="A999" t="s">
        <v>100</v>
      </c>
      <c r="B999" t="s">
        <v>75</v>
      </c>
      <c r="C999" t="s">
        <v>76</v>
      </c>
      <c r="D999" t="s">
        <v>141</v>
      </c>
      <c r="E999" t="s">
        <v>195</v>
      </c>
      <c r="F999" t="s">
        <v>196</v>
      </c>
      <c r="G999" t="s">
        <v>80</v>
      </c>
      <c r="H999" t="s">
        <v>81</v>
      </c>
      <c r="I999" s="34">
        <v>9826</v>
      </c>
      <c r="J999" s="35">
        <v>3867</v>
      </c>
      <c r="K999" s="35">
        <v>3590</v>
      </c>
      <c r="L999" s="35">
        <v>3844</v>
      </c>
      <c r="M999" s="35">
        <v>3483</v>
      </c>
      <c r="N999" s="35">
        <v>3273</v>
      </c>
      <c r="O999" s="35">
        <v>4271</v>
      </c>
      <c r="P999" s="35">
        <v>3853</v>
      </c>
      <c r="Q999" s="35">
        <v>4843</v>
      </c>
      <c r="R999" s="35">
        <v>4976</v>
      </c>
      <c r="S999" s="35">
        <v>3678</v>
      </c>
      <c r="T999" s="35">
        <v>2562</v>
      </c>
      <c r="U999" s="35">
        <v>3892</v>
      </c>
      <c r="V999" s="34">
        <v>3377.3333333333</v>
      </c>
      <c r="W999" s="34">
        <f t="shared" si="240"/>
        <v>2921.33333333333</v>
      </c>
      <c r="X999" s="35">
        <v>1248</v>
      </c>
      <c r="Y999" s="35">
        <v>0</v>
      </c>
      <c r="Z999" s="35">
        <v>0</v>
      </c>
      <c r="AA999" s="34">
        <v>5911</v>
      </c>
      <c r="AB999" s="34">
        <v>0</v>
      </c>
      <c r="AC999" s="34">
        <v>0</v>
      </c>
      <c r="AD999" s="34">
        <v>0</v>
      </c>
      <c r="AE999" s="34">
        <f t="shared" si="241"/>
        <v>5911</v>
      </c>
      <c r="AF999" s="34">
        <f t="shared" si="242"/>
        <v>1.75019739439402</v>
      </c>
      <c r="AG999" s="34">
        <f t="shared" si="243"/>
        <v>2.02339114559562</v>
      </c>
      <c r="AH999" s="34">
        <v>0</v>
      </c>
      <c r="AI999" s="34">
        <v>0</v>
      </c>
      <c r="AJ999" s="35">
        <v>101088</v>
      </c>
      <c r="AK999" s="35">
        <v>3617</v>
      </c>
      <c r="AL999" s="35">
        <v>2310</v>
      </c>
      <c r="AM999" s="34">
        <v>1.5</v>
      </c>
      <c r="AN999" s="34">
        <f t="shared" si="244"/>
        <v>4382</v>
      </c>
      <c r="AO999" s="35">
        <v>144</v>
      </c>
      <c r="AP999" s="35">
        <v>144</v>
      </c>
      <c r="AQ999" t="s">
        <v>82</v>
      </c>
      <c r="AR999">
        <v>2</v>
      </c>
      <c r="AS999" s="34">
        <v>0.76666666666667</v>
      </c>
      <c r="AT999" t="s">
        <v>83</v>
      </c>
      <c r="AU999" s="35">
        <f t="shared" si="254"/>
        <v>585.75</v>
      </c>
      <c r="AV999" s="35">
        <f t="shared" si="245"/>
        <v>720</v>
      </c>
      <c r="AW999" s="35">
        <f t="shared" si="246"/>
        <v>2.26985394796896</v>
      </c>
      <c r="AX999" s="35">
        <f t="shared" si="247"/>
        <v>1.47911912368781</v>
      </c>
      <c r="AY999" s="35">
        <f t="shared" si="248"/>
        <v>720</v>
      </c>
      <c r="AZ999" s="35">
        <f t="shared" si="249"/>
        <v>0</v>
      </c>
      <c r="BA999" s="27" t="str">
        <f t="shared" si="250"/>
        <v>3</v>
      </c>
      <c r="BB999" s="34">
        <v>3.6e-5</v>
      </c>
      <c r="BC999" s="34">
        <f t="shared" si="251"/>
        <v>0</v>
      </c>
      <c r="BD999" s="34" t="e">
        <f t="shared" si="252"/>
        <v>#REF!</v>
      </c>
      <c r="BE999" s="34">
        <v>0.04</v>
      </c>
      <c r="BF999" s="34">
        <f t="shared" si="255"/>
        <v>28.8</v>
      </c>
      <c r="BG999" s="34" t="e">
        <f t="shared" si="253"/>
        <v>#REF!</v>
      </c>
      <c r="BH999" t="str">
        <f>IF(AT999="UDARA","U","N")&amp;LEFT($C$4,2)&amp;MID($C$4,4,2)&amp;LEFT(A999,3)&amp;MID(E999,2,2)&amp;VLOOKUP(E999,Acuan_Reference!C:L,10,0)</f>
        <v>N1501MDO71B3</v>
      </c>
      <c r="BI999" t="s">
        <v>84</v>
      </c>
      <c r="BJ999" t="s">
        <v>119</v>
      </c>
      <c r="BK999" t="s">
        <v>86</v>
      </c>
      <c r="BL999" t="s">
        <v>87</v>
      </c>
    </row>
    <row r="1000" hidden="1" spans="1:64">
      <c r="A1000" t="s">
        <v>101</v>
      </c>
      <c r="B1000" t="s">
        <v>75</v>
      </c>
      <c r="C1000" t="s">
        <v>76</v>
      </c>
      <c r="D1000" t="s">
        <v>141</v>
      </c>
      <c r="E1000" t="s">
        <v>195</v>
      </c>
      <c r="F1000" t="s">
        <v>196</v>
      </c>
      <c r="G1000" t="s">
        <v>80</v>
      </c>
      <c r="H1000" t="s">
        <v>81</v>
      </c>
      <c r="I1000" s="34">
        <v>9826</v>
      </c>
      <c r="J1000" s="35">
        <v>7698</v>
      </c>
      <c r="K1000" s="35">
        <v>8150</v>
      </c>
      <c r="L1000" s="35">
        <v>9616</v>
      </c>
      <c r="M1000" s="35">
        <v>7878</v>
      </c>
      <c r="N1000" s="35">
        <v>9432</v>
      </c>
      <c r="O1000" s="35">
        <v>9047</v>
      </c>
      <c r="P1000" s="35">
        <v>11564</v>
      </c>
      <c r="Q1000" s="35">
        <v>7118</v>
      </c>
      <c r="R1000" s="35">
        <v>13596</v>
      </c>
      <c r="S1000" s="35">
        <v>9984</v>
      </c>
      <c r="T1000" s="35">
        <v>6956</v>
      </c>
      <c r="U1000" s="35">
        <v>11086</v>
      </c>
      <c r="V1000" s="34">
        <v>9342</v>
      </c>
      <c r="W1000" s="34">
        <f t="shared" si="240"/>
        <v>8110.66666666667</v>
      </c>
      <c r="X1000" s="35">
        <v>3305</v>
      </c>
      <c r="Y1000" s="35">
        <v>0</v>
      </c>
      <c r="Z1000" s="35">
        <v>0</v>
      </c>
      <c r="AA1000" s="34">
        <v>7835</v>
      </c>
      <c r="AB1000" s="34">
        <v>0</v>
      </c>
      <c r="AC1000" s="34">
        <v>3168</v>
      </c>
      <c r="AD1000" s="34">
        <v>2160</v>
      </c>
      <c r="AE1000" s="34">
        <f t="shared" si="241"/>
        <v>13163</v>
      </c>
      <c r="AF1000" s="34">
        <f t="shared" si="242"/>
        <v>1.40901305930208</v>
      </c>
      <c r="AG1000" s="34">
        <f t="shared" si="243"/>
        <v>1.35660858129213</v>
      </c>
      <c r="AH1000" s="34">
        <v>0</v>
      </c>
      <c r="AI1000" s="34">
        <v>0</v>
      </c>
      <c r="AJ1000" s="35">
        <v>101088</v>
      </c>
      <c r="AK1000" s="35">
        <v>8225</v>
      </c>
      <c r="AL1000" s="35">
        <v>6290</v>
      </c>
      <c r="AM1000" s="34">
        <v>1.3</v>
      </c>
      <c r="AN1000" s="34">
        <f t="shared" si="244"/>
        <v>10543.8666666667</v>
      </c>
      <c r="AO1000" s="35">
        <v>144</v>
      </c>
      <c r="AP1000" s="35">
        <v>144</v>
      </c>
      <c r="AQ1000" t="s">
        <v>82</v>
      </c>
      <c r="AR1000">
        <v>4</v>
      </c>
      <c r="AS1000" s="34">
        <v>0.5</v>
      </c>
      <c r="AT1000" t="s">
        <v>83</v>
      </c>
      <c r="AU1000" s="35">
        <f t="shared" si="254"/>
        <v>2753.15</v>
      </c>
      <c r="AV1000" s="35">
        <f t="shared" si="245"/>
        <v>2880</v>
      </c>
      <c r="AW1000" s="35">
        <f t="shared" si="246"/>
        <v>1.97801249383528</v>
      </c>
      <c r="AX1000" s="35">
        <f t="shared" si="247"/>
        <v>1.20249054742726</v>
      </c>
      <c r="AY1000" s="35">
        <f t="shared" si="248"/>
        <v>2880</v>
      </c>
      <c r="AZ1000" s="35">
        <f t="shared" si="249"/>
        <v>0</v>
      </c>
      <c r="BA1000" s="27" t="str">
        <f t="shared" si="250"/>
        <v>3</v>
      </c>
      <c r="BB1000" s="34">
        <v>3.6e-5</v>
      </c>
      <c r="BC1000" s="34">
        <f t="shared" si="251"/>
        <v>0</v>
      </c>
      <c r="BD1000" s="34" t="e">
        <f t="shared" si="252"/>
        <v>#REF!</v>
      </c>
      <c r="BE1000" s="34">
        <v>0.04</v>
      </c>
      <c r="BF1000" s="34">
        <f t="shared" si="255"/>
        <v>115.2</v>
      </c>
      <c r="BG1000" s="34" t="e">
        <f t="shared" si="253"/>
        <v>#REF!</v>
      </c>
      <c r="BH1000" t="str">
        <f>IF(AT1000="UDARA","U","N")&amp;LEFT($C$4,2)&amp;MID($C$4,4,2)&amp;LEFT(A1000,3)&amp;MID(E1000,2,2)&amp;VLOOKUP(E1000,Acuan_Reference!C:L,10,0)</f>
        <v>N1501MKS71B3</v>
      </c>
      <c r="BI1000" t="s">
        <v>84</v>
      </c>
      <c r="BJ1000" t="s">
        <v>119</v>
      </c>
      <c r="BK1000" t="s">
        <v>86</v>
      </c>
      <c r="BL1000" t="s">
        <v>87</v>
      </c>
    </row>
    <row r="1001" hidden="1" spans="1:64">
      <c r="A1001" t="s">
        <v>102</v>
      </c>
      <c r="B1001" t="s">
        <v>75</v>
      </c>
      <c r="C1001" t="s">
        <v>76</v>
      </c>
      <c r="D1001" t="s">
        <v>141</v>
      </c>
      <c r="E1001" t="s">
        <v>195</v>
      </c>
      <c r="F1001" t="s">
        <v>196</v>
      </c>
      <c r="G1001" t="s">
        <v>80</v>
      </c>
      <c r="H1001" t="s">
        <v>81</v>
      </c>
      <c r="I1001" s="34">
        <v>9826</v>
      </c>
      <c r="J1001" s="35">
        <v>2516</v>
      </c>
      <c r="K1001" s="35">
        <v>3863</v>
      </c>
      <c r="L1001" s="35">
        <v>2570</v>
      </c>
      <c r="M1001" s="35">
        <v>3285</v>
      </c>
      <c r="N1001" s="35">
        <v>2953</v>
      </c>
      <c r="O1001" s="35">
        <v>2871</v>
      </c>
      <c r="P1001" s="35">
        <v>3021</v>
      </c>
      <c r="Q1001" s="35">
        <v>2924</v>
      </c>
      <c r="R1001" s="35">
        <v>4218</v>
      </c>
      <c r="S1001" s="35">
        <v>2588</v>
      </c>
      <c r="T1001" s="35">
        <v>1731</v>
      </c>
      <c r="U1001" s="35">
        <v>3672</v>
      </c>
      <c r="V1001" s="34">
        <v>2663.6666666667</v>
      </c>
      <c r="W1001" s="34">
        <f t="shared" si="240"/>
        <v>2387.33333333333</v>
      </c>
      <c r="X1001" s="35">
        <v>863</v>
      </c>
      <c r="Y1001" s="35">
        <v>0</v>
      </c>
      <c r="Z1001" s="35">
        <v>0</v>
      </c>
      <c r="AA1001" s="34">
        <v>3995</v>
      </c>
      <c r="AB1001" s="34">
        <v>0</v>
      </c>
      <c r="AC1001" s="34">
        <v>0</v>
      </c>
      <c r="AD1001" s="34">
        <v>0</v>
      </c>
      <c r="AE1001" s="34">
        <f t="shared" si="241"/>
        <v>3995</v>
      </c>
      <c r="AF1001" s="34">
        <f t="shared" si="242"/>
        <v>1.49981228882491</v>
      </c>
      <c r="AG1001" s="34">
        <f t="shared" si="243"/>
        <v>1.67341524713767</v>
      </c>
      <c r="AH1001" s="34">
        <v>0</v>
      </c>
      <c r="AI1001" s="34">
        <v>0</v>
      </c>
      <c r="AJ1001" s="35">
        <v>101088</v>
      </c>
      <c r="AK1001" s="35">
        <v>2608</v>
      </c>
      <c r="AL1001" s="35">
        <v>1759</v>
      </c>
      <c r="AM1001" s="34">
        <v>0.8</v>
      </c>
      <c r="AN1001" s="34">
        <f t="shared" si="244"/>
        <v>1909.86666666667</v>
      </c>
      <c r="AO1001" s="35">
        <v>144</v>
      </c>
      <c r="AP1001" s="35">
        <v>144</v>
      </c>
      <c r="AQ1001" t="s">
        <v>153</v>
      </c>
      <c r="AR1001">
        <v>8</v>
      </c>
      <c r="AS1001" s="34">
        <v>0.1</v>
      </c>
      <c r="AT1001" t="s">
        <v>83</v>
      </c>
      <c r="AU1001" s="35">
        <f t="shared" si="254"/>
        <v>0</v>
      </c>
      <c r="AV1001" s="35">
        <f t="shared" si="245"/>
        <v>0</v>
      </c>
      <c r="AW1001" s="35">
        <f t="shared" si="246"/>
        <v>1.67341524713767</v>
      </c>
      <c r="AX1001" s="35">
        <f t="shared" si="247"/>
        <v>0.936609885506842</v>
      </c>
      <c r="AY1001" s="35">
        <f t="shared" si="248"/>
        <v>0</v>
      </c>
      <c r="AZ1001" s="35">
        <f t="shared" si="249"/>
        <v>0</v>
      </c>
      <c r="BA1001" s="27" t="str">
        <f t="shared" si="250"/>
        <v>3</v>
      </c>
      <c r="BB1001" s="34">
        <v>3.6e-5</v>
      </c>
      <c r="BC1001" s="34">
        <f t="shared" si="251"/>
        <v>0</v>
      </c>
      <c r="BD1001" s="34" t="e">
        <f t="shared" si="252"/>
        <v>#REF!</v>
      </c>
      <c r="BE1001" s="34">
        <v>0.04</v>
      </c>
      <c r="BF1001" s="34">
        <f t="shared" si="255"/>
        <v>0</v>
      </c>
      <c r="BG1001" s="34" t="e">
        <f t="shared" si="253"/>
        <v>#REF!</v>
      </c>
      <c r="BH1001" t="str">
        <f>IF(AT1001="UDARA","U","N")&amp;LEFT($C$4,2)&amp;MID($C$4,4,2)&amp;LEFT(A1001,3)&amp;MID(E1001,2,2)&amp;VLOOKUP(E1001,Acuan_Reference!C:L,10,0)</f>
        <v>N1501MLG71B3</v>
      </c>
      <c r="BI1001" t="s">
        <v>84</v>
      </c>
      <c r="BJ1001" t="s">
        <v>119</v>
      </c>
      <c r="BK1001" t="s">
        <v>86</v>
      </c>
      <c r="BL1001" t="s">
        <v>87</v>
      </c>
    </row>
    <row r="1002" hidden="1" spans="1:64">
      <c r="A1002" t="s">
        <v>103</v>
      </c>
      <c r="B1002" t="s">
        <v>75</v>
      </c>
      <c r="C1002" t="s">
        <v>76</v>
      </c>
      <c r="D1002" t="s">
        <v>141</v>
      </c>
      <c r="E1002" t="s">
        <v>195</v>
      </c>
      <c r="F1002" t="s">
        <v>196</v>
      </c>
      <c r="G1002" t="s">
        <v>80</v>
      </c>
      <c r="H1002" t="s">
        <v>81</v>
      </c>
      <c r="I1002" s="34">
        <v>9826</v>
      </c>
      <c r="J1002" s="35">
        <v>995</v>
      </c>
      <c r="K1002" s="35">
        <v>3130</v>
      </c>
      <c r="L1002" s="35">
        <v>740</v>
      </c>
      <c r="M1002" s="35">
        <v>1628</v>
      </c>
      <c r="N1002" s="35">
        <v>698</v>
      </c>
      <c r="O1002" s="35">
        <v>3359</v>
      </c>
      <c r="P1002" s="35">
        <v>1297</v>
      </c>
      <c r="Q1002" s="35">
        <v>3294</v>
      </c>
      <c r="R1002" s="35">
        <v>3107</v>
      </c>
      <c r="S1002" s="35">
        <v>5787</v>
      </c>
      <c r="T1002" s="35">
        <v>1077</v>
      </c>
      <c r="U1002" s="35">
        <v>1599</v>
      </c>
      <c r="V1002" s="34">
        <v>2821</v>
      </c>
      <c r="W1002" s="34">
        <f t="shared" si="240"/>
        <v>1576.66666666667</v>
      </c>
      <c r="X1002" s="35">
        <v>1251</v>
      </c>
      <c r="Y1002" s="35">
        <v>0</v>
      </c>
      <c r="Z1002" s="35">
        <v>0</v>
      </c>
      <c r="AA1002" s="34">
        <v>5919</v>
      </c>
      <c r="AB1002" s="34">
        <v>0</v>
      </c>
      <c r="AC1002" s="34">
        <v>0</v>
      </c>
      <c r="AD1002" s="34">
        <v>0</v>
      </c>
      <c r="AE1002" s="34">
        <f t="shared" si="241"/>
        <v>5919</v>
      </c>
      <c r="AF1002" s="34">
        <f t="shared" si="242"/>
        <v>2.0981921304502</v>
      </c>
      <c r="AG1002" s="34">
        <f t="shared" si="243"/>
        <v>3.75412262156448</v>
      </c>
      <c r="AH1002" s="34">
        <v>0</v>
      </c>
      <c r="AI1002" s="34">
        <v>0</v>
      </c>
      <c r="AJ1002" s="35">
        <v>101088</v>
      </c>
      <c r="AK1002" s="35">
        <v>3266</v>
      </c>
      <c r="AL1002" s="35">
        <v>2054</v>
      </c>
      <c r="AM1002" s="34">
        <v>1.3</v>
      </c>
      <c r="AN1002" s="34">
        <f t="shared" si="244"/>
        <v>2049.66666666667</v>
      </c>
      <c r="AO1002" s="35">
        <v>144</v>
      </c>
      <c r="AP1002" s="35">
        <v>144</v>
      </c>
      <c r="AQ1002" t="s">
        <v>82</v>
      </c>
      <c r="AR1002">
        <v>2</v>
      </c>
      <c r="AS1002" s="34">
        <v>0.36666666666667</v>
      </c>
      <c r="AT1002" t="s">
        <v>83</v>
      </c>
      <c r="AU1002" s="35">
        <f t="shared" si="254"/>
        <v>0</v>
      </c>
      <c r="AV1002" s="35">
        <f t="shared" si="245"/>
        <v>0</v>
      </c>
      <c r="AW1002" s="35">
        <f t="shared" si="246"/>
        <v>3.75412262156448</v>
      </c>
      <c r="AX1002" s="35">
        <f t="shared" si="247"/>
        <v>2.45137420718816</v>
      </c>
      <c r="AY1002" s="35">
        <f t="shared" si="248"/>
        <v>0</v>
      </c>
      <c r="AZ1002" s="35">
        <f t="shared" si="249"/>
        <v>0</v>
      </c>
      <c r="BA1002" s="27" t="str">
        <f t="shared" si="250"/>
        <v>3</v>
      </c>
      <c r="BB1002" s="34">
        <v>3.6e-5</v>
      </c>
      <c r="BC1002" s="34">
        <f t="shared" si="251"/>
        <v>0</v>
      </c>
      <c r="BD1002" s="34" t="e">
        <f t="shared" si="252"/>
        <v>#REF!</v>
      </c>
      <c r="BE1002" s="34">
        <v>0.04</v>
      </c>
      <c r="BF1002" s="34">
        <f t="shared" si="255"/>
        <v>0</v>
      </c>
      <c r="BG1002" s="34" t="e">
        <f t="shared" si="253"/>
        <v>#REF!</v>
      </c>
      <c r="BH1002" t="str">
        <f>IF(AT1002="UDARA","U","N")&amp;LEFT($C$4,2)&amp;MID($C$4,4,2)&amp;LEFT(A1002,3)&amp;MID(E1002,2,2)&amp;VLOOKUP(E1002,Acuan_Reference!C:L,10,0)</f>
        <v>N1501NAD71B3</v>
      </c>
      <c r="BI1002" t="s">
        <v>84</v>
      </c>
      <c r="BJ1002" t="s">
        <v>119</v>
      </c>
      <c r="BK1002" t="s">
        <v>86</v>
      </c>
      <c r="BL1002" t="s">
        <v>87</v>
      </c>
    </row>
    <row r="1003" hidden="1" spans="1:64">
      <c r="A1003" t="s">
        <v>104</v>
      </c>
      <c r="B1003" t="s">
        <v>75</v>
      </c>
      <c r="C1003" t="s">
        <v>76</v>
      </c>
      <c r="D1003" t="s">
        <v>141</v>
      </c>
      <c r="E1003" t="s">
        <v>195</v>
      </c>
      <c r="F1003" t="s">
        <v>196</v>
      </c>
      <c r="G1003" t="s">
        <v>80</v>
      </c>
      <c r="H1003" t="s">
        <v>81</v>
      </c>
      <c r="I1003" s="34">
        <v>9826</v>
      </c>
      <c r="J1003" s="35">
        <v>435</v>
      </c>
      <c r="K1003" s="35">
        <v>815</v>
      </c>
      <c r="L1003" s="35">
        <v>473</v>
      </c>
      <c r="M1003" s="35">
        <v>471</v>
      </c>
      <c r="N1003" s="35">
        <v>552</v>
      </c>
      <c r="O1003" s="35">
        <v>397</v>
      </c>
      <c r="P1003" s="35">
        <v>799</v>
      </c>
      <c r="Q1003" s="35">
        <v>417</v>
      </c>
      <c r="R1003" s="35">
        <v>528</v>
      </c>
      <c r="S1003" s="35">
        <v>999</v>
      </c>
      <c r="T1003" s="35">
        <v>408</v>
      </c>
      <c r="U1003" s="35">
        <v>965</v>
      </c>
      <c r="V1003" s="34">
        <v>790.66666666667</v>
      </c>
      <c r="W1003" s="34">
        <f t="shared" si="240"/>
        <v>590.666666666667</v>
      </c>
      <c r="X1003" s="35">
        <v>249</v>
      </c>
      <c r="Y1003" s="35">
        <v>0</v>
      </c>
      <c r="Z1003" s="35">
        <v>0</v>
      </c>
      <c r="AA1003" s="34">
        <v>272</v>
      </c>
      <c r="AB1003" s="34">
        <v>0</v>
      </c>
      <c r="AC1003" s="34">
        <v>576</v>
      </c>
      <c r="AD1003" s="34">
        <v>0</v>
      </c>
      <c r="AE1003" s="34">
        <f t="shared" si="241"/>
        <v>848</v>
      </c>
      <c r="AF1003" s="34">
        <f t="shared" si="242"/>
        <v>1.0725126475548</v>
      </c>
      <c r="AG1003" s="34">
        <f t="shared" si="243"/>
        <v>1.43566591422122</v>
      </c>
      <c r="AH1003" s="34">
        <v>0</v>
      </c>
      <c r="AI1003" s="34">
        <v>0</v>
      </c>
      <c r="AJ1003" s="35">
        <v>101088</v>
      </c>
      <c r="AK1003" s="35">
        <v>522</v>
      </c>
      <c r="AL1003" s="35">
        <v>399</v>
      </c>
      <c r="AM1003" s="34">
        <v>1</v>
      </c>
      <c r="AN1003" s="34">
        <f t="shared" si="244"/>
        <v>590.666666666667</v>
      </c>
      <c r="AO1003" s="35">
        <v>144</v>
      </c>
      <c r="AP1003" s="35">
        <v>144</v>
      </c>
      <c r="AQ1003" t="s">
        <v>82</v>
      </c>
      <c r="AR1003">
        <v>4</v>
      </c>
      <c r="AS1003" s="34">
        <v>0.26666666666667</v>
      </c>
      <c r="AT1003" t="s">
        <v>83</v>
      </c>
      <c r="AU1003" s="35">
        <f t="shared" si="254"/>
        <v>106.25</v>
      </c>
      <c r="AV1003" s="35">
        <f t="shared" si="245"/>
        <v>144</v>
      </c>
      <c r="AW1003" s="35">
        <f t="shared" si="246"/>
        <v>1.67945823927765</v>
      </c>
      <c r="AX1003" s="35">
        <f t="shared" si="247"/>
        <v>1.00395033860045</v>
      </c>
      <c r="AY1003" s="35">
        <f t="shared" si="248"/>
        <v>144</v>
      </c>
      <c r="AZ1003" s="35">
        <f t="shared" si="249"/>
        <v>0</v>
      </c>
      <c r="BA1003" s="27" t="str">
        <f t="shared" si="250"/>
        <v>3</v>
      </c>
      <c r="BB1003" s="34">
        <v>3.6e-5</v>
      </c>
      <c r="BC1003" s="34">
        <f t="shared" si="251"/>
        <v>0</v>
      </c>
      <c r="BD1003" s="34" t="e">
        <f t="shared" si="252"/>
        <v>#REF!</v>
      </c>
      <c r="BE1003" s="34">
        <v>0.04</v>
      </c>
      <c r="BF1003" s="34">
        <f t="shared" si="255"/>
        <v>5.76</v>
      </c>
      <c r="BG1003" s="34" t="e">
        <f t="shared" si="253"/>
        <v>#REF!</v>
      </c>
      <c r="BH1003" t="str">
        <f>IF(AT1003="UDARA","U","N")&amp;LEFT($C$4,2)&amp;MID($C$4,4,2)&amp;LEFT(A1003,3)&amp;MID(E1003,2,2)&amp;VLOOKUP(E1003,Acuan_Reference!C:L,10,0)</f>
        <v>N1501PDG71B3</v>
      </c>
      <c r="BI1003" t="s">
        <v>84</v>
      </c>
      <c r="BJ1003" t="s">
        <v>119</v>
      </c>
      <c r="BK1003" t="s">
        <v>86</v>
      </c>
      <c r="BL1003" t="s">
        <v>87</v>
      </c>
    </row>
    <row r="1004" hidden="1" spans="1:64">
      <c r="A1004" t="s">
        <v>105</v>
      </c>
      <c r="B1004" t="s">
        <v>75</v>
      </c>
      <c r="C1004" t="s">
        <v>76</v>
      </c>
      <c r="D1004" t="s">
        <v>141</v>
      </c>
      <c r="E1004" t="s">
        <v>195</v>
      </c>
      <c r="F1004" t="s">
        <v>196</v>
      </c>
      <c r="G1004" t="s">
        <v>80</v>
      </c>
      <c r="H1004" t="s">
        <v>81</v>
      </c>
      <c r="I1004" s="34">
        <v>9826</v>
      </c>
      <c r="J1004" s="35">
        <v>2499</v>
      </c>
      <c r="K1004" s="35">
        <v>5117</v>
      </c>
      <c r="L1004" s="35">
        <v>3231</v>
      </c>
      <c r="M1004" s="35">
        <v>3797</v>
      </c>
      <c r="N1004" s="35">
        <v>2946</v>
      </c>
      <c r="O1004" s="35">
        <v>4262</v>
      </c>
      <c r="P1004" s="35">
        <v>3003</v>
      </c>
      <c r="Q1004" s="35">
        <v>4899</v>
      </c>
      <c r="R1004" s="35">
        <v>4602</v>
      </c>
      <c r="S1004" s="35">
        <v>4165</v>
      </c>
      <c r="T1004" s="35">
        <v>2961</v>
      </c>
      <c r="U1004" s="35">
        <v>3579</v>
      </c>
      <c r="V1004" s="34">
        <v>3568.3333333333</v>
      </c>
      <c r="W1004" s="34">
        <f t="shared" si="240"/>
        <v>2985.33333333333</v>
      </c>
      <c r="X1004" s="35">
        <v>1389</v>
      </c>
      <c r="Y1004" s="35">
        <v>0</v>
      </c>
      <c r="Z1004" s="35">
        <v>0</v>
      </c>
      <c r="AA1004" s="34">
        <v>3956</v>
      </c>
      <c r="AB1004" s="34">
        <v>0</v>
      </c>
      <c r="AC1004" s="34">
        <v>1008</v>
      </c>
      <c r="AD1004" s="34">
        <v>0</v>
      </c>
      <c r="AE1004" s="34">
        <f t="shared" si="241"/>
        <v>4964</v>
      </c>
      <c r="AF1004" s="34">
        <f t="shared" si="242"/>
        <v>1.39112564222327</v>
      </c>
      <c r="AG1004" s="34">
        <f t="shared" si="243"/>
        <v>1.66279589102278</v>
      </c>
      <c r="AH1004" s="34">
        <v>0</v>
      </c>
      <c r="AI1004" s="34">
        <v>0</v>
      </c>
      <c r="AJ1004" s="35">
        <v>101088</v>
      </c>
      <c r="AK1004" s="35">
        <v>3662</v>
      </c>
      <c r="AL1004" s="35">
        <v>2416</v>
      </c>
      <c r="AM1004" s="34">
        <v>1</v>
      </c>
      <c r="AN1004" s="34">
        <f t="shared" si="244"/>
        <v>2985.33333333333</v>
      </c>
      <c r="AO1004" s="35">
        <v>144</v>
      </c>
      <c r="AP1004" s="35">
        <v>144</v>
      </c>
      <c r="AQ1004" t="s">
        <v>82</v>
      </c>
      <c r="AR1004">
        <v>4</v>
      </c>
      <c r="AS1004" s="34">
        <v>0.26666666666667</v>
      </c>
      <c r="AT1004" t="s">
        <v>83</v>
      </c>
      <c r="AU1004" s="35">
        <f t="shared" si="254"/>
        <v>328</v>
      </c>
      <c r="AV1004" s="35">
        <f t="shared" si="245"/>
        <v>432</v>
      </c>
      <c r="AW1004" s="35">
        <f t="shared" si="246"/>
        <v>1.80750334970969</v>
      </c>
      <c r="AX1004" s="35">
        <f t="shared" si="247"/>
        <v>0.998213488164359</v>
      </c>
      <c r="AY1004" s="35">
        <f t="shared" si="248"/>
        <v>432</v>
      </c>
      <c r="AZ1004" s="35">
        <f t="shared" si="249"/>
        <v>0</v>
      </c>
      <c r="BA1004" s="27" t="str">
        <f t="shared" si="250"/>
        <v>3</v>
      </c>
      <c r="BB1004" s="34">
        <v>3.6e-5</v>
      </c>
      <c r="BC1004" s="34">
        <f t="shared" si="251"/>
        <v>0</v>
      </c>
      <c r="BD1004" s="34" t="e">
        <f t="shared" si="252"/>
        <v>#REF!</v>
      </c>
      <c r="BE1004" s="34">
        <v>0.04</v>
      </c>
      <c r="BF1004" s="34">
        <f t="shared" si="255"/>
        <v>17.28</v>
      </c>
      <c r="BG1004" s="34" t="e">
        <f t="shared" si="253"/>
        <v>#REF!</v>
      </c>
      <c r="BH1004" t="str">
        <f>IF(AT1004="UDARA","U","N")&amp;LEFT($C$4,2)&amp;MID($C$4,4,2)&amp;LEFT(A1004,3)&amp;MID(E1004,2,2)&amp;VLOOKUP(E1004,Acuan_Reference!C:L,10,0)</f>
        <v>N1501PKB71B3</v>
      </c>
      <c r="BI1004" t="s">
        <v>84</v>
      </c>
      <c r="BJ1004" t="s">
        <v>119</v>
      </c>
      <c r="BK1004" t="s">
        <v>86</v>
      </c>
      <c r="BL1004" t="s">
        <v>87</v>
      </c>
    </row>
    <row r="1005" hidden="1" spans="1:64">
      <c r="A1005" t="s">
        <v>106</v>
      </c>
      <c r="B1005" t="s">
        <v>75</v>
      </c>
      <c r="C1005" t="s">
        <v>76</v>
      </c>
      <c r="D1005" t="s">
        <v>141</v>
      </c>
      <c r="E1005" t="s">
        <v>195</v>
      </c>
      <c r="F1005" t="s">
        <v>196</v>
      </c>
      <c r="G1005" t="s">
        <v>80</v>
      </c>
      <c r="H1005" t="s">
        <v>81</v>
      </c>
      <c r="I1005" s="34">
        <v>9826</v>
      </c>
      <c r="J1005" s="35">
        <v>4015</v>
      </c>
      <c r="K1005" s="35">
        <v>6400</v>
      </c>
      <c r="L1005" s="35">
        <v>5853</v>
      </c>
      <c r="M1005" s="35">
        <v>6818</v>
      </c>
      <c r="N1005" s="35">
        <v>3361</v>
      </c>
      <c r="O1005" s="35">
        <v>5287</v>
      </c>
      <c r="P1005" s="35">
        <v>5296</v>
      </c>
      <c r="Q1005" s="35">
        <v>6288</v>
      </c>
      <c r="R1005" s="35">
        <v>6401</v>
      </c>
      <c r="S1005" s="35">
        <v>7060</v>
      </c>
      <c r="T1005" s="35">
        <v>2113</v>
      </c>
      <c r="U1005" s="35">
        <v>5497</v>
      </c>
      <c r="V1005" s="34">
        <v>4890</v>
      </c>
      <c r="W1005" s="34">
        <f t="shared" si="240"/>
        <v>3606</v>
      </c>
      <c r="X1005" s="35">
        <v>2087</v>
      </c>
      <c r="Y1005" s="35">
        <v>0</v>
      </c>
      <c r="Z1005" s="35">
        <v>0</v>
      </c>
      <c r="AA1005" s="34">
        <v>3627</v>
      </c>
      <c r="AB1005" s="34">
        <v>0</v>
      </c>
      <c r="AC1005" s="34">
        <v>1152</v>
      </c>
      <c r="AD1005" s="34">
        <v>864</v>
      </c>
      <c r="AE1005" s="34">
        <f t="shared" si="241"/>
        <v>5643</v>
      </c>
      <c r="AF1005" s="34">
        <f t="shared" si="242"/>
        <v>1.15398773006135</v>
      </c>
      <c r="AG1005" s="34">
        <f t="shared" si="243"/>
        <v>1.32529118136439</v>
      </c>
      <c r="AH1005" s="34">
        <v>0</v>
      </c>
      <c r="AI1005" s="34">
        <v>0</v>
      </c>
      <c r="AJ1005" s="35">
        <v>101088</v>
      </c>
      <c r="AK1005" s="35">
        <v>5292</v>
      </c>
      <c r="AL1005" s="35">
        <v>3208</v>
      </c>
      <c r="AM1005" s="34">
        <v>0.9</v>
      </c>
      <c r="AN1005" s="34">
        <f t="shared" si="244"/>
        <v>3245.4</v>
      </c>
      <c r="AO1005" s="35">
        <v>144</v>
      </c>
      <c r="AP1005" s="35">
        <v>144</v>
      </c>
      <c r="AQ1005" t="s">
        <v>82</v>
      </c>
      <c r="AR1005">
        <v>4</v>
      </c>
      <c r="AS1005" s="34">
        <v>0.16666666666667</v>
      </c>
      <c r="AT1005" t="s">
        <v>83</v>
      </c>
      <c r="AU1005" s="35">
        <f t="shared" si="254"/>
        <v>607.8</v>
      </c>
      <c r="AV1005" s="35">
        <f t="shared" si="245"/>
        <v>720</v>
      </c>
      <c r="AW1005" s="35">
        <f t="shared" si="246"/>
        <v>1.76455906821963</v>
      </c>
      <c r="AX1005" s="35">
        <f t="shared" si="247"/>
        <v>0.874930671103716</v>
      </c>
      <c r="AY1005" s="35">
        <f t="shared" si="248"/>
        <v>720</v>
      </c>
      <c r="AZ1005" s="35">
        <f t="shared" si="249"/>
        <v>0</v>
      </c>
      <c r="BA1005" s="27" t="str">
        <f t="shared" si="250"/>
        <v>3</v>
      </c>
      <c r="BB1005" s="34">
        <v>3.6e-5</v>
      </c>
      <c r="BC1005" s="34">
        <f t="shared" si="251"/>
        <v>0</v>
      </c>
      <c r="BD1005" s="34" t="e">
        <f t="shared" si="252"/>
        <v>#REF!</v>
      </c>
      <c r="BE1005" s="34">
        <v>0.04</v>
      </c>
      <c r="BF1005" s="34">
        <f t="shared" si="255"/>
        <v>28.8</v>
      </c>
      <c r="BG1005" s="34" t="e">
        <f t="shared" si="253"/>
        <v>#REF!</v>
      </c>
      <c r="BH1005" t="str">
        <f>IF(AT1005="UDARA","U","N")&amp;LEFT($C$4,2)&amp;MID($C$4,4,2)&amp;LEFT(A1005,3)&amp;MID(E1005,2,2)&amp;VLOOKUP(E1005,Acuan_Reference!C:L,10,0)</f>
        <v>N1501PLB71B3</v>
      </c>
      <c r="BI1005" t="s">
        <v>84</v>
      </c>
      <c r="BJ1005" t="s">
        <v>119</v>
      </c>
      <c r="BK1005" t="s">
        <v>86</v>
      </c>
      <c r="BL1005" t="s">
        <v>87</v>
      </c>
    </row>
    <row r="1006" hidden="1" spans="1:64">
      <c r="A1006" t="s">
        <v>107</v>
      </c>
      <c r="B1006" t="s">
        <v>75</v>
      </c>
      <c r="C1006" t="s">
        <v>76</v>
      </c>
      <c r="D1006" t="s">
        <v>141</v>
      </c>
      <c r="E1006" t="s">
        <v>195</v>
      </c>
      <c r="F1006" t="s">
        <v>196</v>
      </c>
      <c r="G1006" t="s">
        <v>80</v>
      </c>
      <c r="H1006" t="s">
        <v>81</v>
      </c>
      <c r="I1006" s="34">
        <v>9826</v>
      </c>
      <c r="J1006" s="35">
        <v>3324</v>
      </c>
      <c r="K1006" s="35">
        <v>6052</v>
      </c>
      <c r="L1006" s="35">
        <v>2991</v>
      </c>
      <c r="M1006" s="35">
        <v>3351</v>
      </c>
      <c r="N1006" s="35">
        <v>3623</v>
      </c>
      <c r="O1006" s="35">
        <v>2853</v>
      </c>
      <c r="P1006" s="35">
        <v>2851</v>
      </c>
      <c r="Q1006" s="35">
        <v>3587</v>
      </c>
      <c r="R1006" s="35">
        <v>5387</v>
      </c>
      <c r="S1006" s="35">
        <v>5034</v>
      </c>
      <c r="T1006" s="35">
        <v>4396</v>
      </c>
      <c r="U1006" s="35">
        <v>5169</v>
      </c>
      <c r="V1006" s="34">
        <v>4866.3333333333</v>
      </c>
      <c r="W1006" s="34">
        <f t="shared" si="240"/>
        <v>4205.66666666667</v>
      </c>
      <c r="X1006" s="35">
        <v>691</v>
      </c>
      <c r="Y1006" s="35">
        <v>0</v>
      </c>
      <c r="Z1006" s="35">
        <v>0</v>
      </c>
      <c r="AA1006" s="34">
        <v>5683</v>
      </c>
      <c r="AB1006" s="34">
        <v>0</v>
      </c>
      <c r="AC1006" s="34">
        <v>1296</v>
      </c>
      <c r="AD1006" s="34">
        <v>0</v>
      </c>
      <c r="AE1006" s="34">
        <f t="shared" si="241"/>
        <v>6979</v>
      </c>
      <c r="AF1006" s="34">
        <f t="shared" si="242"/>
        <v>1.43413932461128</v>
      </c>
      <c r="AG1006" s="34">
        <f t="shared" si="243"/>
        <v>1.65942775620195</v>
      </c>
      <c r="AH1006" s="34">
        <v>0</v>
      </c>
      <c r="AI1006" s="34">
        <v>0</v>
      </c>
      <c r="AJ1006" s="35">
        <v>101088</v>
      </c>
      <c r="AK1006" s="35">
        <v>3753</v>
      </c>
      <c r="AL1006" s="35">
        <v>3052</v>
      </c>
      <c r="AM1006" s="34">
        <v>1.3</v>
      </c>
      <c r="AN1006" s="34">
        <f t="shared" si="244"/>
        <v>5467.36666666667</v>
      </c>
      <c r="AO1006" s="35">
        <v>144</v>
      </c>
      <c r="AP1006" s="35">
        <v>144</v>
      </c>
      <c r="AQ1006" t="s">
        <v>82</v>
      </c>
      <c r="AR1006">
        <v>2</v>
      </c>
      <c r="AS1006" s="34">
        <v>0.43333333333333</v>
      </c>
      <c r="AT1006" t="s">
        <v>83</v>
      </c>
      <c r="AU1006" s="35">
        <f t="shared" si="254"/>
        <v>1155.275</v>
      </c>
      <c r="AV1006" s="35">
        <f t="shared" si="245"/>
        <v>1296</v>
      </c>
      <c r="AW1006" s="35">
        <f t="shared" si="246"/>
        <v>1.96758341919632</v>
      </c>
      <c r="AX1006" s="35">
        <f t="shared" si="247"/>
        <v>1.24189585479908</v>
      </c>
      <c r="AY1006" s="35">
        <f t="shared" si="248"/>
        <v>1296</v>
      </c>
      <c r="AZ1006" s="35">
        <f t="shared" si="249"/>
        <v>0</v>
      </c>
      <c r="BA1006" s="27" t="str">
        <f t="shared" si="250"/>
        <v>3</v>
      </c>
      <c r="BB1006" s="34">
        <v>3.6e-5</v>
      </c>
      <c r="BC1006" s="34">
        <f t="shared" si="251"/>
        <v>0</v>
      </c>
      <c r="BD1006" s="34" t="e">
        <f t="shared" si="252"/>
        <v>#REF!</v>
      </c>
      <c r="BE1006" s="34">
        <v>0.04</v>
      </c>
      <c r="BF1006" s="34">
        <f t="shared" si="255"/>
        <v>51.84</v>
      </c>
      <c r="BG1006" s="34" t="e">
        <f t="shared" si="253"/>
        <v>#REF!</v>
      </c>
      <c r="BH1006" t="str">
        <f>IF(AT1006="UDARA","U","N")&amp;LEFT($C$4,2)&amp;MID($C$4,4,2)&amp;LEFT(A1006,3)&amp;MID(E1006,2,2)&amp;VLOOKUP(E1006,Acuan_Reference!C:L,10,0)</f>
        <v>N1501PTK71B3</v>
      </c>
      <c r="BI1006" t="s">
        <v>84</v>
      </c>
      <c r="BJ1006" t="s">
        <v>119</v>
      </c>
      <c r="BK1006" t="s">
        <v>86</v>
      </c>
      <c r="BL1006" t="s">
        <v>87</v>
      </c>
    </row>
    <row r="1007" hidden="1" spans="1:64">
      <c r="A1007" t="s">
        <v>108</v>
      </c>
      <c r="B1007" t="s">
        <v>75</v>
      </c>
      <c r="C1007" t="s">
        <v>76</v>
      </c>
      <c r="D1007" t="s">
        <v>141</v>
      </c>
      <c r="E1007" t="s">
        <v>195</v>
      </c>
      <c r="F1007" t="s">
        <v>196</v>
      </c>
      <c r="G1007" t="s">
        <v>80</v>
      </c>
      <c r="H1007" t="s">
        <v>81</v>
      </c>
      <c r="I1007" s="34">
        <v>9826</v>
      </c>
      <c r="J1007" s="35">
        <v>1391</v>
      </c>
      <c r="K1007" s="35">
        <v>764</v>
      </c>
      <c r="L1007" s="35">
        <v>1673</v>
      </c>
      <c r="M1007" s="35">
        <v>1888</v>
      </c>
      <c r="N1007" s="35">
        <v>513</v>
      </c>
      <c r="O1007" s="35">
        <v>1231</v>
      </c>
      <c r="P1007" s="35">
        <v>1327</v>
      </c>
      <c r="Q1007" s="35">
        <v>1318</v>
      </c>
      <c r="R1007" s="35">
        <v>2005</v>
      </c>
      <c r="S1007" s="35">
        <v>569</v>
      </c>
      <c r="T1007" s="35">
        <v>956</v>
      </c>
      <c r="U1007" s="35">
        <v>1521</v>
      </c>
      <c r="V1007" s="34">
        <v>1015.3333333333</v>
      </c>
      <c r="W1007" s="34">
        <f t="shared" si="240"/>
        <v>1068.33333333333</v>
      </c>
      <c r="X1007" s="35">
        <v>158</v>
      </c>
      <c r="Y1007" s="35">
        <v>0</v>
      </c>
      <c r="Z1007" s="35">
        <v>0</v>
      </c>
      <c r="AA1007" s="34">
        <v>685</v>
      </c>
      <c r="AB1007" s="34">
        <v>0</v>
      </c>
      <c r="AC1007" s="34">
        <v>432</v>
      </c>
      <c r="AD1007" s="34">
        <v>0</v>
      </c>
      <c r="AE1007" s="34">
        <f t="shared" si="241"/>
        <v>1117</v>
      </c>
      <c r="AF1007" s="34">
        <f t="shared" si="242"/>
        <v>1.10013131976366</v>
      </c>
      <c r="AG1007" s="34">
        <f t="shared" si="243"/>
        <v>1.04555382215289</v>
      </c>
      <c r="AH1007" s="34">
        <v>0</v>
      </c>
      <c r="AI1007" s="34">
        <v>0</v>
      </c>
      <c r="AJ1007" s="35">
        <v>101088</v>
      </c>
      <c r="AK1007" s="35">
        <v>1044</v>
      </c>
      <c r="AL1007" s="35">
        <v>728</v>
      </c>
      <c r="AM1007" s="34">
        <v>0.8</v>
      </c>
      <c r="AN1007" s="34">
        <f t="shared" si="244"/>
        <v>854.666666666667</v>
      </c>
      <c r="AO1007" s="35">
        <v>144</v>
      </c>
      <c r="AP1007" s="35">
        <v>144</v>
      </c>
      <c r="AQ1007" t="s">
        <v>153</v>
      </c>
      <c r="AR1007">
        <v>4</v>
      </c>
      <c r="AS1007" s="34">
        <v>0.066666666666667</v>
      </c>
      <c r="AT1007" t="s">
        <v>83</v>
      </c>
      <c r="AU1007" s="35">
        <f t="shared" si="254"/>
        <v>349.25</v>
      </c>
      <c r="AV1007" s="35">
        <f t="shared" si="245"/>
        <v>432</v>
      </c>
      <c r="AW1007" s="35">
        <f t="shared" si="246"/>
        <v>1.44992199687988</v>
      </c>
      <c r="AX1007" s="35">
        <f t="shared" si="247"/>
        <v>0.768486739469579</v>
      </c>
      <c r="AY1007" s="35">
        <f t="shared" si="248"/>
        <v>432</v>
      </c>
      <c r="AZ1007" s="35">
        <f t="shared" si="249"/>
        <v>0</v>
      </c>
      <c r="BA1007" s="27" t="str">
        <f t="shared" si="250"/>
        <v>3</v>
      </c>
      <c r="BB1007" s="34">
        <v>3.6e-5</v>
      </c>
      <c r="BC1007" s="34">
        <f t="shared" si="251"/>
        <v>0</v>
      </c>
      <c r="BD1007" s="34" t="e">
        <f t="shared" si="252"/>
        <v>#REF!</v>
      </c>
      <c r="BE1007" s="34">
        <v>0.04</v>
      </c>
      <c r="BF1007" s="34">
        <f t="shared" si="255"/>
        <v>17.28</v>
      </c>
      <c r="BG1007" s="34" t="e">
        <f t="shared" si="253"/>
        <v>#REF!</v>
      </c>
      <c r="BH1007" t="str">
        <f>IF(AT1007="UDARA","U","N")&amp;LEFT($C$4,2)&amp;MID($C$4,4,2)&amp;LEFT(A1007,3)&amp;MID(E1007,2,2)&amp;VLOOKUP(E1007,Acuan_Reference!C:L,10,0)</f>
        <v>N1501PWT71B3</v>
      </c>
      <c r="BI1007" t="s">
        <v>84</v>
      </c>
      <c r="BJ1007" t="s">
        <v>119</v>
      </c>
      <c r="BK1007" t="s">
        <v>86</v>
      </c>
      <c r="BL1007" t="s">
        <v>87</v>
      </c>
    </row>
    <row r="1008" hidden="1" spans="1:64">
      <c r="A1008" t="s">
        <v>109</v>
      </c>
      <c r="B1008" t="s">
        <v>75</v>
      </c>
      <c r="C1008" t="s">
        <v>76</v>
      </c>
      <c r="D1008" t="s">
        <v>141</v>
      </c>
      <c r="E1008" t="s">
        <v>195</v>
      </c>
      <c r="F1008" t="s">
        <v>196</v>
      </c>
      <c r="G1008" t="s">
        <v>80</v>
      </c>
      <c r="H1008" t="s">
        <v>81</v>
      </c>
      <c r="I1008" s="34">
        <v>9826</v>
      </c>
      <c r="J1008" s="35">
        <v>8971</v>
      </c>
      <c r="K1008" s="35">
        <v>9030</v>
      </c>
      <c r="L1008" s="35">
        <v>8610</v>
      </c>
      <c r="M1008" s="35">
        <v>10236</v>
      </c>
      <c r="N1008" s="35">
        <v>9479</v>
      </c>
      <c r="O1008" s="35">
        <v>12561</v>
      </c>
      <c r="P1008" s="35">
        <v>7672</v>
      </c>
      <c r="Q1008" s="35">
        <v>9271</v>
      </c>
      <c r="R1008" s="35">
        <v>11502</v>
      </c>
      <c r="S1008" s="35">
        <v>10886</v>
      </c>
      <c r="T1008" s="35">
        <v>7936</v>
      </c>
      <c r="U1008" s="35">
        <v>10359</v>
      </c>
      <c r="V1008" s="34">
        <v>9727</v>
      </c>
      <c r="W1008" s="34">
        <f t="shared" si="240"/>
        <v>8180.33333333333</v>
      </c>
      <c r="X1008" s="35">
        <v>3325</v>
      </c>
      <c r="Y1008" s="35">
        <v>0</v>
      </c>
      <c r="Z1008" s="35">
        <v>0</v>
      </c>
      <c r="AA1008" s="34">
        <v>8053</v>
      </c>
      <c r="AB1008" s="34">
        <v>0</v>
      </c>
      <c r="AC1008" s="34">
        <v>1152</v>
      </c>
      <c r="AD1008" s="34">
        <v>0</v>
      </c>
      <c r="AE1008" s="34">
        <f t="shared" si="241"/>
        <v>9205</v>
      </c>
      <c r="AF1008" s="34">
        <f t="shared" si="242"/>
        <v>0.946334943970392</v>
      </c>
      <c r="AG1008" s="34">
        <f t="shared" si="243"/>
        <v>1.12525976936555</v>
      </c>
      <c r="AH1008" s="34">
        <v>0</v>
      </c>
      <c r="AI1008" s="34">
        <v>0</v>
      </c>
      <c r="AJ1008" s="35">
        <v>101088</v>
      </c>
      <c r="AK1008" s="35">
        <v>8483</v>
      </c>
      <c r="AL1008" s="35">
        <v>6246</v>
      </c>
      <c r="AM1008" s="34">
        <v>0.6</v>
      </c>
      <c r="AN1008" s="34">
        <f t="shared" si="244"/>
        <v>4908.2</v>
      </c>
      <c r="AO1008" s="35">
        <v>144</v>
      </c>
      <c r="AP1008" s="35">
        <v>144</v>
      </c>
      <c r="AQ1008" t="s">
        <v>153</v>
      </c>
      <c r="AR1008">
        <v>8</v>
      </c>
      <c r="AS1008" s="34">
        <v>0.1</v>
      </c>
      <c r="AT1008" t="s">
        <v>83</v>
      </c>
      <c r="AU1008" s="35">
        <f t="shared" si="254"/>
        <v>1461.9</v>
      </c>
      <c r="AV1008" s="35">
        <f t="shared" si="245"/>
        <v>1584</v>
      </c>
      <c r="AW1008" s="35">
        <f t="shared" si="246"/>
        <v>1.31889491055784</v>
      </c>
      <c r="AX1008" s="35">
        <f t="shared" si="247"/>
        <v>0.555356342447333</v>
      </c>
      <c r="AY1008" s="35">
        <f t="shared" si="248"/>
        <v>1584</v>
      </c>
      <c r="AZ1008" s="35">
        <f t="shared" si="249"/>
        <v>0</v>
      </c>
      <c r="BA1008" s="27" t="str">
        <f t="shared" si="250"/>
        <v>3</v>
      </c>
      <c r="BB1008" s="34">
        <v>3.6e-5</v>
      </c>
      <c r="BC1008" s="34">
        <f t="shared" si="251"/>
        <v>0</v>
      </c>
      <c r="BD1008" s="34" t="e">
        <f t="shared" si="252"/>
        <v>#REF!</v>
      </c>
      <c r="BE1008" s="34">
        <v>0.04</v>
      </c>
      <c r="BF1008" s="34">
        <f t="shared" si="255"/>
        <v>63.36</v>
      </c>
      <c r="BG1008" s="34" t="e">
        <f t="shared" si="253"/>
        <v>#REF!</v>
      </c>
      <c r="BH1008" t="str">
        <f>IF(AT1008="UDARA","U","N")&amp;LEFT($C$4,2)&amp;MID($C$4,4,2)&amp;LEFT(A1008,3)&amp;MID(E1008,2,2)&amp;VLOOKUP(E1008,Acuan_Reference!C:L,10,0)</f>
        <v>N1501SBY71B3</v>
      </c>
      <c r="BI1008" t="s">
        <v>84</v>
      </c>
      <c r="BJ1008" t="s">
        <v>119</v>
      </c>
      <c r="BK1008" t="s">
        <v>86</v>
      </c>
      <c r="BL1008" t="s">
        <v>87</v>
      </c>
    </row>
    <row r="1009" hidden="1" spans="1:64">
      <c r="A1009" t="s">
        <v>110</v>
      </c>
      <c r="B1009" t="s">
        <v>75</v>
      </c>
      <c r="C1009" t="s">
        <v>76</v>
      </c>
      <c r="D1009" t="s">
        <v>141</v>
      </c>
      <c r="E1009" t="s">
        <v>195</v>
      </c>
      <c r="F1009" t="s">
        <v>196</v>
      </c>
      <c r="G1009" t="s">
        <v>80</v>
      </c>
      <c r="H1009" t="s">
        <v>81</v>
      </c>
      <c r="I1009" s="34">
        <v>9826</v>
      </c>
      <c r="J1009" s="35">
        <v>4350</v>
      </c>
      <c r="K1009" s="35">
        <v>3657</v>
      </c>
      <c r="L1009" s="35">
        <v>5526</v>
      </c>
      <c r="M1009" s="35">
        <v>3606</v>
      </c>
      <c r="N1009" s="35">
        <v>4478</v>
      </c>
      <c r="O1009" s="35">
        <v>2937</v>
      </c>
      <c r="P1009" s="35">
        <v>3170</v>
      </c>
      <c r="Q1009" s="35">
        <v>6752</v>
      </c>
      <c r="R1009" s="35">
        <v>6601</v>
      </c>
      <c r="S1009" s="35">
        <v>2505</v>
      </c>
      <c r="T1009" s="35">
        <v>2659</v>
      </c>
      <c r="U1009" s="35">
        <v>5199</v>
      </c>
      <c r="V1009" s="34">
        <v>3454.3333333333</v>
      </c>
      <c r="W1009" s="34">
        <f t="shared" si="240"/>
        <v>3427.33333333333</v>
      </c>
      <c r="X1009" s="35">
        <v>1551</v>
      </c>
      <c r="Y1009" s="35">
        <v>0</v>
      </c>
      <c r="Z1009" s="35">
        <v>0</v>
      </c>
      <c r="AA1009" s="34">
        <v>1356</v>
      </c>
      <c r="AB1009" s="34">
        <v>0</v>
      </c>
      <c r="AC1009" s="34">
        <v>1584</v>
      </c>
      <c r="AD1009" s="34">
        <v>0</v>
      </c>
      <c r="AE1009" s="34">
        <f t="shared" si="241"/>
        <v>2940</v>
      </c>
      <c r="AF1009" s="34">
        <f t="shared" si="242"/>
        <v>0.851104892405682</v>
      </c>
      <c r="AG1009" s="34">
        <f t="shared" si="243"/>
        <v>0.85780976463723</v>
      </c>
      <c r="AH1009" s="34">
        <v>0</v>
      </c>
      <c r="AI1009" s="34">
        <v>0</v>
      </c>
      <c r="AJ1009" s="35">
        <v>101088</v>
      </c>
      <c r="AK1009" s="35">
        <v>4249</v>
      </c>
      <c r="AL1009" s="35">
        <v>2424</v>
      </c>
      <c r="AM1009" s="34">
        <v>0.7</v>
      </c>
      <c r="AN1009" s="34">
        <f t="shared" si="244"/>
        <v>2399.13333333333</v>
      </c>
      <c r="AO1009" s="35">
        <v>144</v>
      </c>
      <c r="AP1009" s="35">
        <v>144</v>
      </c>
      <c r="AQ1009" t="s">
        <v>153</v>
      </c>
      <c r="AR1009">
        <v>8</v>
      </c>
      <c r="AS1009" s="34">
        <v>0.066666666666667</v>
      </c>
      <c r="AT1009" t="s">
        <v>83</v>
      </c>
      <c r="AU1009" s="35">
        <f t="shared" si="254"/>
        <v>1412.35</v>
      </c>
      <c r="AV1009" s="35">
        <f t="shared" si="245"/>
        <v>1440</v>
      </c>
      <c r="AW1009" s="35">
        <f t="shared" si="246"/>
        <v>1.2779614860922</v>
      </c>
      <c r="AX1009" s="35">
        <f t="shared" si="247"/>
        <v>0.570706088309667</v>
      </c>
      <c r="AY1009" s="35">
        <f t="shared" si="248"/>
        <v>1440</v>
      </c>
      <c r="AZ1009" s="35">
        <f t="shared" si="249"/>
        <v>0</v>
      </c>
      <c r="BA1009" s="27" t="str">
        <f t="shared" si="250"/>
        <v>3</v>
      </c>
      <c r="BB1009" s="34">
        <v>3.6e-5</v>
      </c>
      <c r="BC1009" s="34">
        <f t="shared" si="251"/>
        <v>0</v>
      </c>
      <c r="BD1009" s="34" t="e">
        <f t="shared" si="252"/>
        <v>#REF!</v>
      </c>
      <c r="BE1009" s="34">
        <v>0.04</v>
      </c>
      <c r="BF1009" s="34">
        <f t="shared" si="255"/>
        <v>57.6</v>
      </c>
      <c r="BG1009" s="34" t="e">
        <f t="shared" si="253"/>
        <v>#REF!</v>
      </c>
      <c r="BH1009" t="str">
        <f>IF(AT1009="UDARA","U","N")&amp;LEFT($C$4,2)&amp;MID($C$4,4,2)&amp;LEFT(A1009,3)&amp;MID(E1009,2,2)&amp;VLOOKUP(E1009,Acuan_Reference!C:L,10,0)</f>
        <v>N1501SLO71B3</v>
      </c>
      <c r="BI1009" t="s">
        <v>84</v>
      </c>
      <c r="BJ1009" t="s">
        <v>119</v>
      </c>
      <c r="BK1009" t="s">
        <v>86</v>
      </c>
      <c r="BL1009" t="s">
        <v>87</v>
      </c>
    </row>
    <row r="1010" hidden="1" spans="1:64">
      <c r="A1010" t="s">
        <v>111</v>
      </c>
      <c r="B1010" t="s">
        <v>75</v>
      </c>
      <c r="C1010" t="s">
        <v>76</v>
      </c>
      <c r="D1010" t="s">
        <v>141</v>
      </c>
      <c r="E1010" t="s">
        <v>195</v>
      </c>
      <c r="F1010" t="s">
        <v>196</v>
      </c>
      <c r="G1010" t="s">
        <v>80</v>
      </c>
      <c r="H1010" t="s">
        <v>81</v>
      </c>
      <c r="I1010" s="34">
        <v>9826</v>
      </c>
      <c r="J1010" s="35">
        <v>3292</v>
      </c>
      <c r="K1010" s="35">
        <v>3065</v>
      </c>
      <c r="L1010" s="35">
        <v>2700</v>
      </c>
      <c r="M1010" s="35">
        <v>4279</v>
      </c>
      <c r="N1010" s="35">
        <v>3209</v>
      </c>
      <c r="O1010" s="35">
        <v>3626</v>
      </c>
      <c r="P1010" s="35">
        <v>3314</v>
      </c>
      <c r="Q1010" s="35">
        <v>2616</v>
      </c>
      <c r="R1010" s="35">
        <v>4686</v>
      </c>
      <c r="S1010" s="35">
        <v>2911</v>
      </c>
      <c r="T1010" s="35">
        <v>2581</v>
      </c>
      <c r="U1010" s="35">
        <v>3771</v>
      </c>
      <c r="V1010" s="34">
        <v>3087.6666666667</v>
      </c>
      <c r="W1010" s="34">
        <f t="shared" si="240"/>
        <v>2816.33333333333</v>
      </c>
      <c r="X1010" s="35">
        <v>1099</v>
      </c>
      <c r="Y1010" s="35">
        <v>168</v>
      </c>
      <c r="Z1010" s="35">
        <v>0</v>
      </c>
      <c r="AA1010" s="34">
        <v>3077</v>
      </c>
      <c r="AB1010" s="34">
        <v>0</v>
      </c>
      <c r="AC1010" s="34">
        <v>1440</v>
      </c>
      <c r="AD1010" s="34">
        <v>0</v>
      </c>
      <c r="AE1010" s="34">
        <f t="shared" si="241"/>
        <v>4517</v>
      </c>
      <c r="AF1010" s="34">
        <f t="shared" si="242"/>
        <v>1.46291698153944</v>
      </c>
      <c r="AG1010" s="34">
        <f t="shared" si="243"/>
        <v>1.60385844478637</v>
      </c>
      <c r="AH1010" s="34">
        <v>0</v>
      </c>
      <c r="AI1010" s="34">
        <v>0</v>
      </c>
      <c r="AJ1010" s="35">
        <v>101088</v>
      </c>
      <c r="AK1010" s="35">
        <v>2737</v>
      </c>
      <c r="AL1010" s="35">
        <v>2097</v>
      </c>
      <c r="AM1010" s="34">
        <v>1.5</v>
      </c>
      <c r="AN1010" s="34">
        <f t="shared" si="244"/>
        <v>4224.5</v>
      </c>
      <c r="AO1010" s="35">
        <v>144</v>
      </c>
      <c r="AP1010" s="35">
        <v>144</v>
      </c>
      <c r="AQ1010" t="s">
        <v>82</v>
      </c>
      <c r="AR1010">
        <v>2</v>
      </c>
      <c r="AS1010" s="34">
        <v>0.53333333333333</v>
      </c>
      <c r="AT1010" t="s">
        <v>83</v>
      </c>
      <c r="AU1010" s="35">
        <f t="shared" si="254"/>
        <v>1353.375</v>
      </c>
      <c r="AV1010" s="35">
        <f t="shared" si="245"/>
        <v>1440</v>
      </c>
      <c r="AW1010" s="35">
        <f t="shared" si="246"/>
        <v>2.11516155758078</v>
      </c>
      <c r="AX1010" s="35">
        <f t="shared" si="247"/>
        <v>1.37057639957391</v>
      </c>
      <c r="AY1010" s="35">
        <f t="shared" si="248"/>
        <v>1440</v>
      </c>
      <c r="AZ1010" s="35">
        <f t="shared" si="249"/>
        <v>0</v>
      </c>
      <c r="BA1010" s="27" t="str">
        <f t="shared" si="250"/>
        <v>2</v>
      </c>
      <c r="BB1010" s="34">
        <v>3.6e-5</v>
      </c>
      <c r="BC1010" s="34">
        <f t="shared" si="251"/>
        <v>0</v>
      </c>
      <c r="BD1010" s="34" t="e">
        <f t="shared" si="252"/>
        <v>#REF!</v>
      </c>
      <c r="BE1010" s="34">
        <v>0.04</v>
      </c>
      <c r="BF1010" s="34">
        <f t="shared" si="255"/>
        <v>57.6</v>
      </c>
      <c r="BG1010" s="34" t="e">
        <f t="shared" si="253"/>
        <v>#REF!</v>
      </c>
      <c r="BH1010" t="str">
        <f>IF(AT1010="UDARA","U","N")&amp;LEFT($C$4,2)&amp;MID($C$4,4,2)&amp;LEFT(A1010,3)&amp;MID(E1010,2,2)&amp;VLOOKUP(E1010,Acuan_Reference!C:L,10,0)</f>
        <v>N1501SMD71B3</v>
      </c>
      <c r="BI1010" t="s">
        <v>84</v>
      </c>
      <c r="BJ1010" t="s">
        <v>119</v>
      </c>
      <c r="BK1010" t="s">
        <v>86</v>
      </c>
      <c r="BL1010" t="s">
        <v>87</v>
      </c>
    </row>
    <row r="1011" hidden="1" spans="1:64">
      <c r="A1011" t="s">
        <v>112</v>
      </c>
      <c r="B1011" t="s">
        <v>75</v>
      </c>
      <c r="C1011" t="s">
        <v>76</v>
      </c>
      <c r="D1011" t="s">
        <v>141</v>
      </c>
      <c r="E1011" t="s">
        <v>195</v>
      </c>
      <c r="F1011" t="s">
        <v>196</v>
      </c>
      <c r="G1011" t="s">
        <v>80</v>
      </c>
      <c r="H1011" t="s">
        <v>81</v>
      </c>
      <c r="I1011" s="34">
        <v>9826</v>
      </c>
      <c r="J1011" s="35">
        <v>3402</v>
      </c>
      <c r="K1011" s="35">
        <v>3729</v>
      </c>
      <c r="L1011" s="35">
        <v>3465</v>
      </c>
      <c r="M1011" s="35">
        <v>4637</v>
      </c>
      <c r="N1011" s="35">
        <v>3480</v>
      </c>
      <c r="O1011" s="35">
        <v>4588</v>
      </c>
      <c r="P1011" s="35">
        <v>3439</v>
      </c>
      <c r="Q1011" s="35">
        <v>4930</v>
      </c>
      <c r="R1011" s="35">
        <v>8645</v>
      </c>
      <c r="S1011" s="35">
        <v>3627</v>
      </c>
      <c r="T1011" s="35">
        <v>3446</v>
      </c>
      <c r="U1011" s="35">
        <v>4814</v>
      </c>
      <c r="V1011" s="34">
        <v>3962.3333333333</v>
      </c>
      <c r="W1011" s="34">
        <f t="shared" si="240"/>
        <v>3832.66666666667</v>
      </c>
      <c r="X1011" s="35">
        <v>1025</v>
      </c>
      <c r="Y1011" s="35">
        <v>0</v>
      </c>
      <c r="Z1011" s="35">
        <v>0</v>
      </c>
      <c r="AA1011" s="34">
        <v>3430</v>
      </c>
      <c r="AB1011" s="34">
        <v>0</v>
      </c>
      <c r="AC1011" s="34">
        <v>1296</v>
      </c>
      <c r="AD1011" s="34">
        <v>0</v>
      </c>
      <c r="AE1011" s="34">
        <f t="shared" si="241"/>
        <v>4726</v>
      </c>
      <c r="AF1011" s="34">
        <f t="shared" si="242"/>
        <v>1.19273155548079</v>
      </c>
      <c r="AG1011" s="34">
        <f t="shared" si="243"/>
        <v>1.23308401461124</v>
      </c>
      <c r="AH1011" s="34">
        <v>0</v>
      </c>
      <c r="AI1011" s="34">
        <v>0</v>
      </c>
      <c r="AJ1011" s="35">
        <v>101088</v>
      </c>
      <c r="AK1011" s="35">
        <v>4609</v>
      </c>
      <c r="AL1011" s="35">
        <v>3238</v>
      </c>
      <c r="AM1011" s="34">
        <v>0.7</v>
      </c>
      <c r="AN1011" s="34">
        <f t="shared" si="244"/>
        <v>2682.86666666667</v>
      </c>
      <c r="AO1011" s="35">
        <v>144</v>
      </c>
      <c r="AP1011" s="35">
        <v>144</v>
      </c>
      <c r="AQ1011" t="s">
        <v>153</v>
      </c>
      <c r="AR1011">
        <v>8</v>
      </c>
      <c r="AS1011" s="34">
        <v>0.066666666666667</v>
      </c>
      <c r="AT1011" t="s">
        <v>83</v>
      </c>
      <c r="AU1011" s="35">
        <f t="shared" si="254"/>
        <v>896.15</v>
      </c>
      <c r="AV1011" s="35">
        <f t="shared" si="245"/>
        <v>1008</v>
      </c>
      <c r="AW1011" s="35">
        <f t="shared" si="246"/>
        <v>1.49608627587407</v>
      </c>
      <c r="AX1011" s="35">
        <f t="shared" si="247"/>
        <v>0.651243694555575</v>
      </c>
      <c r="AY1011" s="35">
        <f t="shared" si="248"/>
        <v>1008</v>
      </c>
      <c r="AZ1011" s="35">
        <f t="shared" si="249"/>
        <v>0</v>
      </c>
      <c r="BA1011" s="27" t="str">
        <f t="shared" si="250"/>
        <v>3</v>
      </c>
      <c r="BB1011" s="34">
        <v>3.6e-5</v>
      </c>
      <c r="BC1011" s="34">
        <f t="shared" si="251"/>
        <v>0</v>
      </c>
      <c r="BD1011" s="34" t="e">
        <f t="shared" si="252"/>
        <v>#REF!</v>
      </c>
      <c r="BE1011" s="34">
        <v>0.04</v>
      </c>
      <c r="BF1011" s="34">
        <f t="shared" si="255"/>
        <v>40.32</v>
      </c>
      <c r="BG1011" s="34" t="e">
        <f t="shared" si="253"/>
        <v>#REF!</v>
      </c>
      <c r="BH1011" t="str">
        <f>IF(AT1011="UDARA","U","N")&amp;LEFT($C$4,2)&amp;MID($C$4,4,2)&amp;LEFT(A1011,3)&amp;MID(E1011,2,2)&amp;VLOOKUP(E1011,Acuan_Reference!C:L,10,0)</f>
        <v>N1501SMG71B3</v>
      </c>
      <c r="BI1011" t="s">
        <v>84</v>
      </c>
      <c r="BJ1011" t="s">
        <v>119</v>
      </c>
      <c r="BK1011" t="s">
        <v>86</v>
      </c>
      <c r="BL1011" t="s">
        <v>87</v>
      </c>
    </row>
    <row r="1012" hidden="1" spans="1:64">
      <c r="A1012" t="s">
        <v>113</v>
      </c>
      <c r="B1012" t="s">
        <v>75</v>
      </c>
      <c r="C1012" t="s">
        <v>76</v>
      </c>
      <c r="D1012" t="s">
        <v>141</v>
      </c>
      <c r="E1012" t="s">
        <v>195</v>
      </c>
      <c r="F1012" t="s">
        <v>196</v>
      </c>
      <c r="G1012" t="s">
        <v>80</v>
      </c>
      <c r="H1012" t="s">
        <v>81</v>
      </c>
      <c r="I1012" s="34">
        <v>9826</v>
      </c>
      <c r="J1012" s="35">
        <v>5844</v>
      </c>
      <c r="K1012" s="35">
        <v>9974</v>
      </c>
      <c r="L1012" s="35">
        <v>13077</v>
      </c>
      <c r="M1012" s="35">
        <v>8272</v>
      </c>
      <c r="N1012" s="35">
        <v>9604</v>
      </c>
      <c r="O1012" s="35">
        <v>8756</v>
      </c>
      <c r="P1012" s="35">
        <v>10074</v>
      </c>
      <c r="Q1012" s="35">
        <v>9781</v>
      </c>
      <c r="R1012" s="35">
        <v>10910</v>
      </c>
      <c r="S1012" s="35">
        <v>6819</v>
      </c>
      <c r="T1012" s="35">
        <v>12627</v>
      </c>
      <c r="U1012" s="35">
        <v>11331</v>
      </c>
      <c r="V1012" s="34">
        <v>10259</v>
      </c>
      <c r="W1012" s="34">
        <f t="shared" si="240"/>
        <v>10070</v>
      </c>
      <c r="X1012" s="35">
        <v>2413</v>
      </c>
      <c r="Y1012" s="35">
        <v>0</v>
      </c>
      <c r="Z1012" s="35">
        <v>0</v>
      </c>
      <c r="AA1012" s="34">
        <v>5181</v>
      </c>
      <c r="AB1012" s="34">
        <v>0</v>
      </c>
      <c r="AC1012" s="34">
        <v>0</v>
      </c>
      <c r="AD1012" s="34">
        <v>0</v>
      </c>
      <c r="AE1012" s="34">
        <f t="shared" si="241"/>
        <v>5181</v>
      </c>
      <c r="AF1012" s="34">
        <f t="shared" si="242"/>
        <v>0.50501998245443</v>
      </c>
      <c r="AG1012" s="34">
        <f t="shared" si="243"/>
        <v>0.514498510427011</v>
      </c>
      <c r="AH1012" s="34">
        <v>0</v>
      </c>
      <c r="AI1012" s="34">
        <v>0</v>
      </c>
      <c r="AJ1012" s="35">
        <v>101088</v>
      </c>
      <c r="AK1012" s="35">
        <v>7371</v>
      </c>
      <c r="AL1012" s="35">
        <v>6252</v>
      </c>
      <c r="AM1012" s="34">
        <v>0.25</v>
      </c>
      <c r="AN1012" s="34">
        <f t="shared" si="244"/>
        <v>2517.5</v>
      </c>
      <c r="AO1012" s="35">
        <v>144</v>
      </c>
      <c r="AP1012" s="35">
        <v>144</v>
      </c>
      <c r="AQ1012" t="s">
        <v>153</v>
      </c>
      <c r="AR1012">
        <v>12</v>
      </c>
      <c r="AS1012" s="34">
        <v>0.033333333333333</v>
      </c>
      <c r="AT1012" t="s">
        <v>83</v>
      </c>
      <c r="AU1012" s="35">
        <f t="shared" si="254"/>
        <v>2691.375</v>
      </c>
      <c r="AV1012" s="35">
        <f t="shared" si="245"/>
        <v>2736</v>
      </c>
      <c r="AW1012" s="35">
        <f t="shared" si="246"/>
        <v>0.786196623634558</v>
      </c>
      <c r="AX1012" s="35">
        <f t="shared" si="247"/>
        <v>0.165342601787488</v>
      </c>
      <c r="AY1012" s="35">
        <f t="shared" si="248"/>
        <v>2736</v>
      </c>
      <c r="AZ1012" s="35">
        <f t="shared" si="249"/>
        <v>0</v>
      </c>
      <c r="BA1012" s="27" t="str">
        <f t="shared" si="250"/>
        <v>3</v>
      </c>
      <c r="BB1012" s="34">
        <v>3.6e-5</v>
      </c>
      <c r="BC1012" s="34">
        <f t="shared" si="251"/>
        <v>0</v>
      </c>
      <c r="BD1012" s="34" t="e">
        <f t="shared" si="252"/>
        <v>#REF!</v>
      </c>
      <c r="BE1012" s="34">
        <v>0.04</v>
      </c>
      <c r="BF1012" s="34">
        <f t="shared" si="255"/>
        <v>109.44</v>
      </c>
      <c r="BG1012" s="34" t="e">
        <f t="shared" si="253"/>
        <v>#REF!</v>
      </c>
      <c r="BH1012" t="str">
        <f>IF(AT1012="UDARA","U","N")&amp;LEFT($C$4,2)&amp;MID($C$4,4,2)&amp;LEFT(A1012,3)&amp;MID(E1012,2,2)&amp;VLOOKUP(E1012,Acuan_Reference!C:L,10,0)</f>
        <v>N1501TGR71B3</v>
      </c>
      <c r="BI1012" t="s">
        <v>84</v>
      </c>
      <c r="BJ1012" t="s">
        <v>119</v>
      </c>
      <c r="BK1012" t="s">
        <v>86</v>
      </c>
      <c r="BL1012" t="s">
        <v>87</v>
      </c>
    </row>
    <row r="1013" hidden="1" spans="1:64">
      <c r="A1013" t="s">
        <v>114</v>
      </c>
      <c r="B1013" t="s">
        <v>75</v>
      </c>
      <c r="C1013" t="s">
        <v>76</v>
      </c>
      <c r="D1013" t="s">
        <v>141</v>
      </c>
      <c r="E1013" t="s">
        <v>195</v>
      </c>
      <c r="F1013" t="s">
        <v>196</v>
      </c>
      <c r="G1013" t="s">
        <v>80</v>
      </c>
      <c r="H1013" t="s">
        <v>81</v>
      </c>
      <c r="I1013" s="34">
        <v>9826</v>
      </c>
      <c r="J1013" s="35">
        <v>1314</v>
      </c>
      <c r="K1013" s="35">
        <v>3094</v>
      </c>
      <c r="L1013" s="35">
        <v>1972</v>
      </c>
      <c r="M1013" s="35">
        <v>2170</v>
      </c>
      <c r="N1013" s="35">
        <v>2034</v>
      </c>
      <c r="O1013" s="35">
        <v>2919</v>
      </c>
      <c r="P1013" s="35">
        <v>2277</v>
      </c>
      <c r="Q1013" s="35">
        <v>2046</v>
      </c>
      <c r="R1013" s="35">
        <v>1857</v>
      </c>
      <c r="S1013" s="35">
        <v>3005</v>
      </c>
      <c r="T1013" s="35">
        <v>1266</v>
      </c>
      <c r="U1013" s="35">
        <v>2425</v>
      </c>
      <c r="V1013" s="34">
        <v>2232</v>
      </c>
      <c r="W1013" s="34">
        <f t="shared" si="240"/>
        <v>1651.33333333333</v>
      </c>
      <c r="X1013" s="35">
        <v>612</v>
      </c>
      <c r="Y1013" s="35">
        <v>0</v>
      </c>
      <c r="Z1013" s="35">
        <v>0</v>
      </c>
      <c r="AA1013" s="34">
        <v>1104</v>
      </c>
      <c r="AB1013" s="34">
        <v>0</v>
      </c>
      <c r="AC1013" s="34">
        <v>864</v>
      </c>
      <c r="AD1013" s="34">
        <v>0</v>
      </c>
      <c r="AE1013" s="34">
        <f t="shared" si="241"/>
        <v>1968</v>
      </c>
      <c r="AF1013" s="34">
        <f t="shared" si="242"/>
        <v>0.881720430107527</v>
      </c>
      <c r="AG1013" s="34">
        <f t="shared" si="243"/>
        <v>1.19176423092451</v>
      </c>
      <c r="AH1013" s="34">
        <v>0</v>
      </c>
      <c r="AI1013" s="34">
        <v>0</v>
      </c>
      <c r="AJ1013" s="35">
        <v>101088</v>
      </c>
      <c r="AK1013" s="35">
        <v>1852</v>
      </c>
      <c r="AL1013" s="35">
        <v>1263</v>
      </c>
      <c r="AM1013" s="34">
        <v>0.7</v>
      </c>
      <c r="AN1013" s="34">
        <f t="shared" si="244"/>
        <v>1155.93333333333</v>
      </c>
      <c r="AO1013" s="35">
        <v>144</v>
      </c>
      <c r="AP1013" s="35">
        <v>144</v>
      </c>
      <c r="AQ1013" t="s">
        <v>153</v>
      </c>
      <c r="AR1013">
        <v>8</v>
      </c>
      <c r="AS1013" s="34">
        <v>0.066666666666667</v>
      </c>
      <c r="AT1013" t="s">
        <v>83</v>
      </c>
      <c r="AU1013" s="35">
        <f t="shared" si="254"/>
        <v>338.2</v>
      </c>
      <c r="AV1013" s="35">
        <f t="shared" si="245"/>
        <v>432</v>
      </c>
      <c r="AW1013" s="35">
        <f t="shared" si="246"/>
        <v>1.45337101332257</v>
      </c>
      <c r="AX1013" s="35">
        <f t="shared" si="247"/>
        <v>0.688534517561566</v>
      </c>
      <c r="AY1013" s="35">
        <f t="shared" si="248"/>
        <v>432</v>
      </c>
      <c r="AZ1013" s="35">
        <f t="shared" si="249"/>
        <v>0</v>
      </c>
      <c r="BA1013" s="27" t="str">
        <f t="shared" si="250"/>
        <v>3</v>
      </c>
      <c r="BB1013" s="34">
        <v>3.6e-5</v>
      </c>
      <c r="BC1013" s="34">
        <f t="shared" si="251"/>
        <v>0</v>
      </c>
      <c r="BD1013" s="34" t="e">
        <f t="shared" si="252"/>
        <v>#REF!</v>
      </c>
      <c r="BE1013" s="34">
        <v>0.04</v>
      </c>
      <c r="BF1013" s="34">
        <f t="shared" si="255"/>
        <v>17.28</v>
      </c>
      <c r="BG1013" s="34" t="e">
        <f t="shared" si="253"/>
        <v>#REF!</v>
      </c>
      <c r="BH1013" t="str">
        <f>IF(AT1013="UDARA","U","N")&amp;LEFT($C$4,2)&amp;MID($C$4,4,2)&amp;LEFT(A1013,3)&amp;MID(E1013,2,2)&amp;VLOOKUP(E1013,Acuan_Reference!C:L,10,0)</f>
        <v>N1501YGY71B3</v>
      </c>
      <c r="BI1013" t="s">
        <v>84</v>
      </c>
      <c r="BJ1013" t="s">
        <v>119</v>
      </c>
      <c r="BK1013" t="s">
        <v>86</v>
      </c>
      <c r="BL1013" t="s">
        <v>87</v>
      </c>
    </row>
    <row r="1014" hidden="1" spans="1:64">
      <c r="A1014" t="s">
        <v>74</v>
      </c>
      <c r="B1014" t="s">
        <v>75</v>
      </c>
      <c r="C1014" t="s">
        <v>76</v>
      </c>
      <c r="D1014" t="s">
        <v>141</v>
      </c>
      <c r="E1014" t="s">
        <v>197</v>
      </c>
      <c r="F1014" t="s">
        <v>198</v>
      </c>
      <c r="G1014" t="s">
        <v>80</v>
      </c>
      <c r="H1014" t="s">
        <v>81</v>
      </c>
      <c r="I1014" s="34">
        <v>9826</v>
      </c>
      <c r="J1014" s="35">
        <v>4030</v>
      </c>
      <c r="K1014" s="35">
        <v>6073</v>
      </c>
      <c r="L1014" s="35">
        <v>3438</v>
      </c>
      <c r="M1014" s="35">
        <v>4943</v>
      </c>
      <c r="N1014" s="35">
        <v>3473</v>
      </c>
      <c r="O1014" s="35">
        <v>4013</v>
      </c>
      <c r="P1014" s="35">
        <v>6525</v>
      </c>
      <c r="Q1014" s="35">
        <v>4277</v>
      </c>
      <c r="R1014" s="35">
        <v>4120</v>
      </c>
      <c r="S1014" s="35">
        <v>5488</v>
      </c>
      <c r="T1014" s="35">
        <v>3746</v>
      </c>
      <c r="U1014" s="35">
        <v>7453</v>
      </c>
      <c r="V1014" s="34">
        <v>5562.3333333333</v>
      </c>
      <c r="W1014" s="34">
        <f t="shared" si="240"/>
        <v>4650</v>
      </c>
      <c r="X1014" s="35">
        <v>693</v>
      </c>
      <c r="Y1014" s="35">
        <v>0</v>
      </c>
      <c r="Z1014" s="35">
        <v>0</v>
      </c>
      <c r="AA1014" s="34">
        <v>100</v>
      </c>
      <c r="AB1014" s="34">
        <v>0</v>
      </c>
      <c r="AC1014" s="34">
        <v>3024</v>
      </c>
      <c r="AD1014" s="34">
        <v>0</v>
      </c>
      <c r="AE1014" s="34">
        <f t="shared" si="241"/>
        <v>3124</v>
      </c>
      <c r="AF1014" s="34">
        <f t="shared" si="242"/>
        <v>0.561634805537248</v>
      </c>
      <c r="AG1014" s="34">
        <f t="shared" si="243"/>
        <v>0.671827956989247</v>
      </c>
      <c r="AH1014" s="34">
        <v>288</v>
      </c>
      <c r="AI1014" s="34">
        <v>0</v>
      </c>
      <c r="AJ1014" s="35">
        <v>100800</v>
      </c>
      <c r="AK1014" s="35">
        <v>3721</v>
      </c>
      <c r="AL1014" s="35">
        <v>2751</v>
      </c>
      <c r="AM1014" s="34">
        <v>0.7</v>
      </c>
      <c r="AN1014" s="34">
        <f t="shared" si="244"/>
        <v>3255</v>
      </c>
      <c r="AO1014" s="35">
        <v>144</v>
      </c>
      <c r="AP1014" s="35">
        <v>144</v>
      </c>
      <c r="AQ1014" t="s">
        <v>153</v>
      </c>
      <c r="AR1014">
        <v>8</v>
      </c>
      <c r="AS1014" s="34">
        <v>0.066666666666667</v>
      </c>
      <c r="AT1014" t="s">
        <v>83</v>
      </c>
      <c r="AU1014" s="35">
        <f t="shared" si="254"/>
        <v>2161.5</v>
      </c>
      <c r="AV1014" s="35">
        <f t="shared" si="245"/>
        <v>2304</v>
      </c>
      <c r="AW1014" s="35">
        <f t="shared" si="246"/>
        <v>1.16731182795699</v>
      </c>
      <c r="AX1014" s="35">
        <f t="shared" si="247"/>
        <v>0.575698924731183</v>
      </c>
      <c r="AY1014" s="35">
        <f t="shared" si="248"/>
        <v>2304</v>
      </c>
      <c r="AZ1014" s="35">
        <f t="shared" si="249"/>
        <v>2304</v>
      </c>
      <c r="BA1014" s="27" t="str">
        <f t="shared" si="250"/>
        <v>2</v>
      </c>
      <c r="BB1014" s="34">
        <v>8.1e-5</v>
      </c>
      <c r="BC1014" s="34">
        <f t="shared" si="251"/>
        <v>0.186624</v>
      </c>
      <c r="BD1014" s="34" t="e">
        <f t="shared" si="252"/>
        <v>#REF!</v>
      </c>
      <c r="BE1014" s="34">
        <v>0.04</v>
      </c>
      <c r="BF1014" s="34">
        <f t="shared" si="255"/>
        <v>92.16</v>
      </c>
      <c r="BG1014" s="34" t="e">
        <f t="shared" si="253"/>
        <v>#REF!</v>
      </c>
      <c r="BH1014" t="str">
        <f>IF(AT1014="UDARA","U","N")&amp;LEFT($C$4,2)&amp;MID($C$4,4,2)&amp;LEFT(A1014,3)&amp;MID(E1014,2,2)&amp;VLOOKUP(E1014,Acuan_Reference!C:L,10,0)</f>
        <v>N1501BDG71B1</v>
      </c>
      <c r="BI1014" t="s">
        <v>84</v>
      </c>
      <c r="BJ1014" t="s">
        <v>119</v>
      </c>
      <c r="BK1014" t="s">
        <v>86</v>
      </c>
      <c r="BL1014" t="s">
        <v>87</v>
      </c>
    </row>
    <row r="1015" hidden="1" spans="1:64">
      <c r="A1015" t="s">
        <v>88</v>
      </c>
      <c r="B1015" t="s">
        <v>75</v>
      </c>
      <c r="C1015" t="s">
        <v>76</v>
      </c>
      <c r="D1015" t="s">
        <v>141</v>
      </c>
      <c r="E1015" t="s">
        <v>197</v>
      </c>
      <c r="F1015" t="s">
        <v>198</v>
      </c>
      <c r="G1015" t="s">
        <v>80</v>
      </c>
      <c r="H1015" t="s">
        <v>81</v>
      </c>
      <c r="I1015" s="34">
        <v>9826</v>
      </c>
      <c r="J1015" s="35">
        <v>6283</v>
      </c>
      <c r="K1015" s="35">
        <v>15037</v>
      </c>
      <c r="L1015" s="35">
        <v>2577</v>
      </c>
      <c r="M1015" s="35">
        <v>4894</v>
      </c>
      <c r="N1015" s="35">
        <v>5518</v>
      </c>
      <c r="O1015" s="35">
        <v>7927</v>
      </c>
      <c r="P1015" s="35">
        <v>11067</v>
      </c>
      <c r="Q1015" s="35">
        <v>4116</v>
      </c>
      <c r="R1015" s="35">
        <v>11600</v>
      </c>
      <c r="S1015" s="35">
        <v>14333</v>
      </c>
      <c r="T1015" s="35">
        <v>6369</v>
      </c>
      <c r="U1015" s="35">
        <v>6640</v>
      </c>
      <c r="V1015" s="34">
        <v>9114</v>
      </c>
      <c r="W1015" s="34">
        <f t="shared" si="240"/>
        <v>6554</v>
      </c>
      <c r="X1015" s="35">
        <v>298</v>
      </c>
      <c r="Y1015" s="35">
        <v>0</v>
      </c>
      <c r="Z1015" s="35">
        <v>0</v>
      </c>
      <c r="AA1015" s="34">
        <v>1308</v>
      </c>
      <c r="AB1015" s="34">
        <v>0</v>
      </c>
      <c r="AC1015" s="34">
        <v>0</v>
      </c>
      <c r="AD1015" s="34">
        <v>4752</v>
      </c>
      <c r="AE1015" s="34">
        <f t="shared" si="241"/>
        <v>6060</v>
      </c>
      <c r="AF1015" s="34">
        <f t="shared" si="242"/>
        <v>0.664911125740619</v>
      </c>
      <c r="AG1015" s="34">
        <f t="shared" si="243"/>
        <v>0.199572779981691</v>
      </c>
      <c r="AH1015" s="34">
        <v>288</v>
      </c>
      <c r="AI1015" s="34">
        <v>0</v>
      </c>
      <c r="AJ1015" s="35">
        <v>100800</v>
      </c>
      <c r="AK1015" s="35">
        <v>8051</v>
      </c>
      <c r="AL1015" s="35">
        <v>6653</v>
      </c>
      <c r="AM1015" s="34">
        <v>0.6</v>
      </c>
      <c r="AN1015" s="34">
        <f t="shared" si="244"/>
        <v>3932.4</v>
      </c>
      <c r="AO1015" s="35">
        <v>144</v>
      </c>
      <c r="AP1015" s="35">
        <v>144</v>
      </c>
      <c r="AQ1015" t="s">
        <v>153</v>
      </c>
      <c r="AR1015">
        <v>8</v>
      </c>
      <c r="AS1015" s="34">
        <v>0.033333333333333</v>
      </c>
      <c r="AT1015" t="s">
        <v>83</v>
      </c>
      <c r="AU1015" s="35">
        <f t="shared" si="254"/>
        <v>3394.05</v>
      </c>
      <c r="AV1015" s="35">
        <f t="shared" si="245"/>
        <v>3456</v>
      </c>
      <c r="AW1015" s="35">
        <f t="shared" si="246"/>
        <v>1.45193774794019</v>
      </c>
      <c r="AX1015" s="35">
        <f t="shared" si="247"/>
        <v>0.436832468721392</v>
      </c>
      <c r="AY1015" s="35">
        <f t="shared" si="248"/>
        <v>3456</v>
      </c>
      <c r="AZ1015" s="35">
        <f t="shared" si="249"/>
        <v>3456</v>
      </c>
      <c r="BA1015" s="27" t="str">
        <f t="shared" si="250"/>
        <v>3</v>
      </c>
      <c r="BB1015" s="34">
        <v>8.1e-5</v>
      </c>
      <c r="BC1015" s="34">
        <f t="shared" si="251"/>
        <v>0.279936</v>
      </c>
      <c r="BD1015" s="34" t="e">
        <f t="shared" si="252"/>
        <v>#REF!</v>
      </c>
      <c r="BE1015" s="34">
        <v>0.04</v>
      </c>
      <c r="BF1015" s="34">
        <f t="shared" si="255"/>
        <v>138.24</v>
      </c>
      <c r="BG1015" s="34" t="e">
        <f t="shared" si="253"/>
        <v>#REF!</v>
      </c>
      <c r="BH1015" t="str">
        <f>IF(AT1015="UDARA","U","N")&amp;LEFT($C$4,2)&amp;MID($C$4,4,2)&amp;LEFT(A1015,3)&amp;MID(E1015,2,2)&amp;VLOOKUP(E1015,Acuan_Reference!C:L,10,0)</f>
        <v>N1501BGR71B1</v>
      </c>
      <c r="BI1015" t="s">
        <v>84</v>
      </c>
      <c r="BJ1015" t="s">
        <v>119</v>
      </c>
      <c r="BK1015" t="s">
        <v>86</v>
      </c>
      <c r="BL1015" t="s">
        <v>87</v>
      </c>
    </row>
    <row r="1016" hidden="1" spans="1:64">
      <c r="A1016" t="s">
        <v>89</v>
      </c>
      <c r="B1016" t="s">
        <v>75</v>
      </c>
      <c r="C1016" t="s">
        <v>76</v>
      </c>
      <c r="D1016" t="s">
        <v>141</v>
      </c>
      <c r="E1016" t="s">
        <v>197</v>
      </c>
      <c r="F1016" t="s">
        <v>198</v>
      </c>
      <c r="G1016" t="s">
        <v>80</v>
      </c>
      <c r="H1016" t="s">
        <v>81</v>
      </c>
      <c r="I1016" s="34">
        <v>9826</v>
      </c>
      <c r="J1016" s="35">
        <v>7247</v>
      </c>
      <c r="K1016" s="35">
        <v>23479</v>
      </c>
      <c r="L1016" s="35">
        <v>3223</v>
      </c>
      <c r="M1016" s="35">
        <v>17262</v>
      </c>
      <c r="N1016" s="35">
        <v>11567</v>
      </c>
      <c r="O1016" s="35">
        <v>18537</v>
      </c>
      <c r="P1016" s="35">
        <v>9101</v>
      </c>
      <c r="Q1016" s="35">
        <v>9945</v>
      </c>
      <c r="R1016" s="35">
        <v>13996</v>
      </c>
      <c r="S1016" s="35">
        <v>22280</v>
      </c>
      <c r="T1016" s="35">
        <v>10484</v>
      </c>
      <c r="U1016" s="35">
        <v>11771</v>
      </c>
      <c r="V1016" s="34">
        <v>14845</v>
      </c>
      <c r="W1016" s="34">
        <f t="shared" si="240"/>
        <v>10628.6666666667</v>
      </c>
      <c r="X1016" s="35">
        <v>7683</v>
      </c>
      <c r="Y1016" s="35">
        <v>0</v>
      </c>
      <c r="Z1016" s="35">
        <v>0</v>
      </c>
      <c r="AA1016" s="34">
        <v>18739</v>
      </c>
      <c r="AB1016" s="34">
        <v>0</v>
      </c>
      <c r="AC1016" s="34">
        <v>1584</v>
      </c>
      <c r="AD1016" s="34">
        <v>0</v>
      </c>
      <c r="AE1016" s="34">
        <f t="shared" si="241"/>
        <v>20323</v>
      </c>
      <c r="AF1016" s="34">
        <f t="shared" si="242"/>
        <v>1.36901313573594</v>
      </c>
      <c r="AG1016" s="34">
        <f t="shared" si="243"/>
        <v>1.91209308160321</v>
      </c>
      <c r="AH1016" s="34">
        <v>288</v>
      </c>
      <c r="AI1016" s="34">
        <v>0</v>
      </c>
      <c r="AJ1016" s="35">
        <v>100800</v>
      </c>
      <c r="AK1016" s="35">
        <v>12384</v>
      </c>
      <c r="AL1016" s="35">
        <v>9631</v>
      </c>
      <c r="AM1016" s="34">
        <v>1.3</v>
      </c>
      <c r="AN1016" s="34">
        <f t="shared" si="244"/>
        <v>13817.2666666667</v>
      </c>
      <c r="AO1016" s="35">
        <v>144</v>
      </c>
      <c r="AP1016" s="35">
        <v>144</v>
      </c>
      <c r="AQ1016" t="s">
        <v>82</v>
      </c>
      <c r="AR1016">
        <v>4</v>
      </c>
      <c r="AS1016" s="34">
        <v>0.53333333333333</v>
      </c>
      <c r="AT1016" t="s">
        <v>83</v>
      </c>
      <c r="AU1016" s="35">
        <f t="shared" si="254"/>
        <v>2343.95</v>
      </c>
      <c r="AV1016" s="35">
        <f t="shared" si="245"/>
        <v>2448</v>
      </c>
      <c r="AW1016" s="35">
        <f t="shared" si="246"/>
        <v>2.14241359844446</v>
      </c>
      <c r="AX1016" s="35">
        <f t="shared" si="247"/>
        <v>1.23627924480963</v>
      </c>
      <c r="AY1016" s="35">
        <f t="shared" si="248"/>
        <v>2448</v>
      </c>
      <c r="AZ1016" s="35">
        <f t="shared" si="249"/>
        <v>2448</v>
      </c>
      <c r="BA1016" s="27" t="str">
        <f t="shared" si="250"/>
        <v>3</v>
      </c>
      <c r="BB1016" s="34">
        <v>8.1e-5</v>
      </c>
      <c r="BC1016" s="34">
        <f t="shared" si="251"/>
        <v>0.198288</v>
      </c>
      <c r="BD1016" s="34" t="e">
        <f t="shared" si="252"/>
        <v>#REF!</v>
      </c>
      <c r="BE1016" s="34">
        <v>0.04</v>
      </c>
      <c r="BF1016" s="34">
        <f t="shared" si="255"/>
        <v>97.92</v>
      </c>
      <c r="BG1016" s="34" t="e">
        <f t="shared" si="253"/>
        <v>#REF!</v>
      </c>
      <c r="BH1016" t="str">
        <f>IF(AT1016="UDARA","U","N")&amp;LEFT($C$4,2)&amp;MID($C$4,4,2)&amp;LEFT(A1016,3)&amp;MID(E1016,2,2)&amp;VLOOKUP(E1016,Acuan_Reference!C:L,10,0)</f>
        <v>N1501BJM71B1</v>
      </c>
      <c r="BI1016" t="s">
        <v>84</v>
      </c>
      <c r="BJ1016" t="s">
        <v>119</v>
      </c>
      <c r="BK1016" t="s">
        <v>86</v>
      </c>
      <c r="BL1016" t="s">
        <v>87</v>
      </c>
    </row>
    <row r="1017" hidden="1" spans="1:64">
      <c r="A1017" t="s">
        <v>90</v>
      </c>
      <c r="B1017" t="s">
        <v>75</v>
      </c>
      <c r="C1017" t="s">
        <v>76</v>
      </c>
      <c r="D1017" t="s">
        <v>141</v>
      </c>
      <c r="E1017" t="s">
        <v>197</v>
      </c>
      <c r="F1017" t="s">
        <v>198</v>
      </c>
      <c r="G1017" t="s">
        <v>80</v>
      </c>
      <c r="H1017" t="s">
        <v>81</v>
      </c>
      <c r="I1017" s="34">
        <v>9826</v>
      </c>
      <c r="J1017" s="35">
        <v>6806</v>
      </c>
      <c r="K1017" s="35">
        <v>7122</v>
      </c>
      <c r="L1017" s="35">
        <v>8676</v>
      </c>
      <c r="M1017" s="35">
        <v>8411</v>
      </c>
      <c r="N1017" s="35">
        <v>8400</v>
      </c>
      <c r="O1017" s="35">
        <v>5713</v>
      </c>
      <c r="P1017" s="35">
        <v>8564</v>
      </c>
      <c r="Q1017" s="35">
        <v>3784</v>
      </c>
      <c r="R1017" s="35">
        <v>10931</v>
      </c>
      <c r="S1017" s="35">
        <v>4783</v>
      </c>
      <c r="T1017" s="35">
        <v>4817</v>
      </c>
      <c r="U1017" s="35">
        <v>10154</v>
      </c>
      <c r="V1017" s="34">
        <v>6584.6666666667</v>
      </c>
      <c r="W1017" s="34">
        <f t="shared" si="240"/>
        <v>6400</v>
      </c>
      <c r="X1017" s="35">
        <v>3962</v>
      </c>
      <c r="Y1017" s="35">
        <v>0</v>
      </c>
      <c r="Z1017" s="35">
        <v>0</v>
      </c>
      <c r="AA1017" s="34">
        <v>5388</v>
      </c>
      <c r="AB1017" s="34">
        <v>0</v>
      </c>
      <c r="AC1017" s="34">
        <v>0</v>
      </c>
      <c r="AD1017" s="34">
        <v>2736</v>
      </c>
      <c r="AE1017" s="34">
        <f t="shared" si="241"/>
        <v>8124</v>
      </c>
      <c r="AF1017" s="34">
        <f t="shared" si="242"/>
        <v>1.23377543788599</v>
      </c>
      <c r="AG1017" s="34">
        <f t="shared" si="243"/>
        <v>0.841875</v>
      </c>
      <c r="AH1017" s="34">
        <v>288</v>
      </c>
      <c r="AI1017" s="34">
        <v>0</v>
      </c>
      <c r="AJ1017" s="35">
        <v>100800</v>
      </c>
      <c r="AK1017" s="35">
        <v>5225</v>
      </c>
      <c r="AL1017" s="35">
        <v>4229</v>
      </c>
      <c r="AM1017" s="34">
        <v>0.6</v>
      </c>
      <c r="AN1017" s="34">
        <f t="shared" si="244"/>
        <v>3840</v>
      </c>
      <c r="AO1017" s="35">
        <v>144</v>
      </c>
      <c r="AP1017" s="35">
        <v>144</v>
      </c>
      <c r="AQ1017" t="s">
        <v>153</v>
      </c>
      <c r="AR1017">
        <v>12</v>
      </c>
      <c r="AS1017" s="34">
        <v>0.033333333333333</v>
      </c>
      <c r="AT1017" t="s">
        <v>83</v>
      </c>
      <c r="AU1017" s="35">
        <f t="shared" si="254"/>
        <v>0</v>
      </c>
      <c r="AV1017" s="35">
        <f t="shared" si="245"/>
        <v>0</v>
      </c>
      <c r="AW1017" s="35">
        <f t="shared" si="246"/>
        <v>1.269375</v>
      </c>
      <c r="AX1017" s="35">
        <f t="shared" si="247"/>
        <v>0.60859375</v>
      </c>
      <c r="AY1017" s="35">
        <f t="shared" si="248"/>
        <v>0</v>
      </c>
      <c r="AZ1017" s="35">
        <f t="shared" si="249"/>
        <v>0</v>
      </c>
      <c r="BA1017" s="27" t="str">
        <f t="shared" si="250"/>
        <v>3</v>
      </c>
      <c r="BB1017" s="34">
        <v>8.1e-5</v>
      </c>
      <c r="BC1017" s="34">
        <f t="shared" si="251"/>
        <v>0</v>
      </c>
      <c r="BD1017" s="34" t="e">
        <f t="shared" si="252"/>
        <v>#REF!</v>
      </c>
      <c r="BE1017" s="34">
        <v>0.04</v>
      </c>
      <c r="BF1017" s="34">
        <f t="shared" si="255"/>
        <v>0</v>
      </c>
      <c r="BG1017" s="34" t="e">
        <f t="shared" si="253"/>
        <v>#REF!</v>
      </c>
      <c r="BH1017" t="str">
        <f>IF(AT1017="UDARA","U","N")&amp;LEFT($C$4,2)&amp;MID($C$4,4,2)&amp;LEFT(A1017,3)&amp;MID(E1017,2,2)&amp;VLOOKUP(E1017,Acuan_Reference!C:L,10,0)</f>
        <v>N1501BKS71B1</v>
      </c>
      <c r="BI1017" t="s">
        <v>84</v>
      </c>
      <c r="BJ1017" t="s">
        <v>119</v>
      </c>
      <c r="BK1017" t="s">
        <v>86</v>
      </c>
      <c r="BL1017" t="s">
        <v>87</v>
      </c>
    </row>
    <row r="1018" hidden="1" spans="1:64">
      <c r="A1018" t="s">
        <v>91</v>
      </c>
      <c r="B1018" t="s">
        <v>75</v>
      </c>
      <c r="C1018" t="s">
        <v>76</v>
      </c>
      <c r="D1018" t="s">
        <v>141</v>
      </c>
      <c r="E1018" t="s">
        <v>197</v>
      </c>
      <c r="F1018" t="s">
        <v>198</v>
      </c>
      <c r="G1018" t="s">
        <v>80</v>
      </c>
      <c r="H1018" t="s">
        <v>81</v>
      </c>
      <c r="I1018" s="34">
        <v>9826</v>
      </c>
      <c r="J1018" s="35">
        <v>2844</v>
      </c>
      <c r="K1018" s="35">
        <v>2212</v>
      </c>
      <c r="L1018" s="35">
        <v>1886</v>
      </c>
      <c r="M1018" s="35">
        <v>2183</v>
      </c>
      <c r="N1018" s="35">
        <v>2643</v>
      </c>
      <c r="O1018" s="35">
        <v>4305</v>
      </c>
      <c r="P1018" s="35">
        <v>2887</v>
      </c>
      <c r="Q1018" s="35">
        <v>2999</v>
      </c>
      <c r="R1018" s="35">
        <v>4688</v>
      </c>
      <c r="S1018" s="35">
        <v>3630</v>
      </c>
      <c r="T1018" s="35">
        <v>2711</v>
      </c>
      <c r="U1018" s="35">
        <v>4018</v>
      </c>
      <c r="V1018" s="34">
        <v>3453</v>
      </c>
      <c r="W1018" s="34">
        <f t="shared" si="240"/>
        <v>3000.33333333333</v>
      </c>
      <c r="X1018" s="35">
        <v>2546</v>
      </c>
      <c r="Y1018" s="35">
        <v>0</v>
      </c>
      <c r="Z1018" s="35">
        <v>0</v>
      </c>
      <c r="AA1018" s="34">
        <v>600</v>
      </c>
      <c r="AB1018" s="34">
        <v>0</v>
      </c>
      <c r="AC1018" s="34">
        <v>3024</v>
      </c>
      <c r="AD1018" s="34">
        <v>0</v>
      </c>
      <c r="AE1018" s="34">
        <f t="shared" si="241"/>
        <v>3624</v>
      </c>
      <c r="AF1018" s="34">
        <f t="shared" si="242"/>
        <v>1.04952215464813</v>
      </c>
      <c r="AG1018" s="34">
        <f t="shared" si="243"/>
        <v>1.2078657926897</v>
      </c>
      <c r="AH1018" s="34">
        <v>288</v>
      </c>
      <c r="AI1018" s="34">
        <v>0</v>
      </c>
      <c r="AJ1018" s="35">
        <v>100800</v>
      </c>
      <c r="AK1018" s="35">
        <v>3033</v>
      </c>
      <c r="AL1018" s="35">
        <v>2272</v>
      </c>
      <c r="AM1018" s="34">
        <v>0.9</v>
      </c>
      <c r="AN1018" s="34">
        <f t="shared" si="244"/>
        <v>2700.3</v>
      </c>
      <c r="AO1018" s="35">
        <v>144</v>
      </c>
      <c r="AP1018" s="35">
        <v>144</v>
      </c>
      <c r="AQ1018" t="s">
        <v>82</v>
      </c>
      <c r="AR1018">
        <v>4</v>
      </c>
      <c r="AS1018" s="34">
        <v>0.13333333333333</v>
      </c>
      <c r="AT1018" t="s">
        <v>83</v>
      </c>
      <c r="AU1018" s="35">
        <f t="shared" si="254"/>
        <v>1011.225</v>
      </c>
      <c r="AV1018" s="35">
        <f t="shared" si="245"/>
        <v>1152</v>
      </c>
      <c r="AW1018" s="35">
        <f t="shared" si="246"/>
        <v>1.59182313076325</v>
      </c>
      <c r="AX1018" s="35">
        <f t="shared" si="247"/>
        <v>0.834573936229308</v>
      </c>
      <c r="AY1018" s="35">
        <f t="shared" si="248"/>
        <v>1152</v>
      </c>
      <c r="AZ1018" s="35">
        <f t="shared" si="249"/>
        <v>1152</v>
      </c>
      <c r="BA1018" s="27" t="str">
        <f t="shared" si="250"/>
        <v>3</v>
      </c>
      <c r="BB1018" s="34">
        <v>8.1e-5</v>
      </c>
      <c r="BC1018" s="34">
        <f t="shared" si="251"/>
        <v>0.093312</v>
      </c>
      <c r="BD1018" s="34" t="e">
        <f t="shared" si="252"/>
        <v>#REF!</v>
      </c>
      <c r="BE1018" s="34">
        <v>0.04</v>
      </c>
      <c r="BF1018" s="34">
        <f t="shared" si="255"/>
        <v>46.08</v>
      </c>
      <c r="BG1018" s="34" t="e">
        <f t="shared" si="253"/>
        <v>#REF!</v>
      </c>
      <c r="BH1018" t="str">
        <f>IF(AT1018="UDARA","U","N")&amp;LEFT($C$4,2)&amp;MID($C$4,4,2)&amp;LEFT(A1018,3)&amp;MID(E1018,2,2)&amp;VLOOKUP(E1018,Acuan_Reference!C:L,10,0)</f>
        <v>N1501BLP71B1</v>
      </c>
      <c r="BI1018" t="s">
        <v>84</v>
      </c>
      <c r="BJ1018" t="s">
        <v>119</v>
      </c>
      <c r="BK1018" t="s">
        <v>86</v>
      </c>
      <c r="BL1018" t="s">
        <v>87</v>
      </c>
    </row>
    <row r="1019" hidden="1" spans="1:64">
      <c r="A1019" t="s">
        <v>92</v>
      </c>
      <c r="B1019" t="s">
        <v>75</v>
      </c>
      <c r="C1019" t="s">
        <v>76</v>
      </c>
      <c r="D1019" t="s">
        <v>141</v>
      </c>
      <c r="E1019" t="s">
        <v>197</v>
      </c>
      <c r="F1019" t="s">
        <v>198</v>
      </c>
      <c r="G1019" t="s">
        <v>80</v>
      </c>
      <c r="H1019" t="s">
        <v>81</v>
      </c>
      <c r="I1019" s="34">
        <v>9826</v>
      </c>
      <c r="J1019" s="35">
        <v>773</v>
      </c>
      <c r="K1019" s="35">
        <v>1633</v>
      </c>
      <c r="L1019" s="35">
        <v>2011</v>
      </c>
      <c r="M1019" s="35">
        <v>1427</v>
      </c>
      <c r="N1019" s="35">
        <v>1076</v>
      </c>
      <c r="O1019" s="35">
        <v>1774</v>
      </c>
      <c r="P1019" s="35">
        <v>557</v>
      </c>
      <c r="Q1019" s="35">
        <v>1399</v>
      </c>
      <c r="R1019" s="35">
        <v>2542</v>
      </c>
      <c r="S1019" s="35">
        <v>1559</v>
      </c>
      <c r="T1019" s="35">
        <v>2453</v>
      </c>
      <c r="U1019" s="35">
        <v>1268</v>
      </c>
      <c r="V1019" s="34">
        <v>1760</v>
      </c>
      <c r="W1019" s="34">
        <f t="shared" si="240"/>
        <v>1690.33333333333</v>
      </c>
      <c r="X1019" s="35">
        <v>77</v>
      </c>
      <c r="Y1019" s="35">
        <v>0</v>
      </c>
      <c r="Z1019" s="35">
        <v>0</v>
      </c>
      <c r="AA1019" s="34">
        <v>3542</v>
      </c>
      <c r="AB1019" s="34">
        <v>0</v>
      </c>
      <c r="AC1019" s="34">
        <v>288</v>
      </c>
      <c r="AD1019" s="34">
        <v>0</v>
      </c>
      <c r="AE1019" s="34">
        <f t="shared" si="241"/>
        <v>3830</v>
      </c>
      <c r="AF1019" s="34">
        <f t="shared" si="242"/>
        <v>2.17613636363636</v>
      </c>
      <c r="AG1019" s="34">
        <f t="shared" si="243"/>
        <v>2.26582528100966</v>
      </c>
      <c r="AH1019" s="34">
        <v>288</v>
      </c>
      <c r="AI1019" s="34">
        <v>0</v>
      </c>
      <c r="AJ1019" s="35">
        <v>100800</v>
      </c>
      <c r="AK1019" s="35">
        <v>1474</v>
      </c>
      <c r="AL1019" s="35">
        <v>1350</v>
      </c>
      <c r="AM1019" s="34">
        <v>1.5</v>
      </c>
      <c r="AN1019" s="34">
        <f t="shared" si="244"/>
        <v>2535.5</v>
      </c>
      <c r="AO1019" s="35">
        <v>144</v>
      </c>
      <c r="AP1019" s="35">
        <v>144</v>
      </c>
      <c r="AQ1019" t="s">
        <v>82</v>
      </c>
      <c r="AR1019">
        <v>2</v>
      </c>
      <c r="AS1019" s="34">
        <v>0.53333333333333</v>
      </c>
      <c r="AT1019" t="s">
        <v>83</v>
      </c>
      <c r="AU1019" s="35">
        <f t="shared" si="254"/>
        <v>41.625</v>
      </c>
      <c r="AV1019" s="35">
        <f t="shared" si="245"/>
        <v>144</v>
      </c>
      <c r="AW1019" s="35">
        <f t="shared" si="246"/>
        <v>2.35101557878131</v>
      </c>
      <c r="AX1019" s="35">
        <f t="shared" si="247"/>
        <v>1.55235653717216</v>
      </c>
      <c r="AY1019" s="35">
        <f t="shared" si="248"/>
        <v>144</v>
      </c>
      <c r="AZ1019" s="35">
        <f t="shared" si="249"/>
        <v>144</v>
      </c>
      <c r="BA1019" s="27" t="str">
        <f t="shared" si="250"/>
        <v>3</v>
      </c>
      <c r="BB1019" s="34">
        <v>8.1e-5</v>
      </c>
      <c r="BC1019" s="34">
        <f t="shared" si="251"/>
        <v>0.011664</v>
      </c>
      <c r="BD1019" s="34" t="e">
        <f t="shared" si="252"/>
        <v>#REF!</v>
      </c>
      <c r="BE1019" s="34">
        <v>0.04</v>
      </c>
      <c r="BF1019" s="34">
        <f t="shared" si="255"/>
        <v>5.76</v>
      </c>
      <c r="BG1019" s="34" t="e">
        <f t="shared" si="253"/>
        <v>#REF!</v>
      </c>
      <c r="BH1019" t="str">
        <f>IF(AT1019="UDARA","U","N")&amp;LEFT($C$4,2)&amp;MID($C$4,4,2)&amp;LEFT(A1019,3)&amp;MID(E1019,2,2)&amp;VLOOKUP(E1019,Acuan_Reference!C:L,10,0)</f>
        <v>N1501BTM71B1</v>
      </c>
      <c r="BI1019" t="s">
        <v>84</v>
      </c>
      <c r="BJ1019" t="s">
        <v>119</v>
      </c>
      <c r="BK1019" t="s">
        <v>86</v>
      </c>
      <c r="BL1019" t="s">
        <v>87</v>
      </c>
    </row>
    <row r="1020" hidden="1" spans="1:64">
      <c r="A1020" t="s">
        <v>93</v>
      </c>
      <c r="B1020" t="s">
        <v>75</v>
      </c>
      <c r="C1020" t="s">
        <v>76</v>
      </c>
      <c r="D1020" t="s">
        <v>141</v>
      </c>
      <c r="E1020" t="s">
        <v>197</v>
      </c>
      <c r="F1020" t="s">
        <v>198</v>
      </c>
      <c r="G1020" t="s">
        <v>80</v>
      </c>
      <c r="H1020" t="s">
        <v>81</v>
      </c>
      <c r="I1020" s="34">
        <v>9826</v>
      </c>
      <c r="J1020" s="35">
        <v>5262</v>
      </c>
      <c r="K1020" s="35">
        <v>6629</v>
      </c>
      <c r="L1020" s="35">
        <v>4071</v>
      </c>
      <c r="M1020" s="35">
        <v>7346</v>
      </c>
      <c r="N1020" s="35">
        <v>5666</v>
      </c>
      <c r="O1020" s="35">
        <v>7722</v>
      </c>
      <c r="P1020" s="35">
        <v>3511</v>
      </c>
      <c r="Q1020" s="35">
        <v>5953</v>
      </c>
      <c r="R1020" s="35">
        <v>7551</v>
      </c>
      <c r="S1020" s="35">
        <v>6800</v>
      </c>
      <c r="T1020" s="35">
        <v>4383</v>
      </c>
      <c r="U1020" s="35">
        <v>4930</v>
      </c>
      <c r="V1020" s="34">
        <v>5371</v>
      </c>
      <c r="W1020" s="34">
        <f t="shared" si="240"/>
        <v>4390.66666666667</v>
      </c>
      <c r="X1020" s="35">
        <v>3242</v>
      </c>
      <c r="Y1020" s="35">
        <v>0</v>
      </c>
      <c r="Z1020" s="35">
        <v>0</v>
      </c>
      <c r="AA1020" s="34">
        <v>2744</v>
      </c>
      <c r="AB1020" s="34">
        <v>0</v>
      </c>
      <c r="AC1020" s="34">
        <v>1584</v>
      </c>
      <c r="AD1020" s="34">
        <v>0</v>
      </c>
      <c r="AE1020" s="34">
        <f t="shared" si="241"/>
        <v>4328</v>
      </c>
      <c r="AF1020" s="34">
        <f t="shared" si="242"/>
        <v>0.805808974120276</v>
      </c>
      <c r="AG1020" s="34">
        <f t="shared" si="243"/>
        <v>0.985727300334042</v>
      </c>
      <c r="AH1020" s="34">
        <v>288</v>
      </c>
      <c r="AI1020" s="34">
        <v>0</v>
      </c>
      <c r="AJ1020" s="35">
        <v>100800</v>
      </c>
      <c r="AK1020" s="35">
        <v>5441</v>
      </c>
      <c r="AL1020" s="35">
        <v>3859</v>
      </c>
      <c r="AM1020" s="34">
        <v>0.8</v>
      </c>
      <c r="AN1020" s="34">
        <f t="shared" si="244"/>
        <v>3512.53333333333</v>
      </c>
      <c r="AO1020" s="35">
        <v>144</v>
      </c>
      <c r="AP1020" s="35">
        <v>144</v>
      </c>
      <c r="AQ1020" t="s">
        <v>153</v>
      </c>
      <c r="AR1020">
        <v>4</v>
      </c>
      <c r="AS1020" s="34">
        <v>0.066666666666667</v>
      </c>
      <c r="AT1020" t="s">
        <v>83</v>
      </c>
      <c r="AU1020" s="35">
        <f t="shared" si="254"/>
        <v>2282.65</v>
      </c>
      <c r="AV1020" s="35">
        <f t="shared" si="245"/>
        <v>2304</v>
      </c>
      <c r="AW1020" s="35">
        <f t="shared" si="246"/>
        <v>1.51047676890374</v>
      </c>
      <c r="AX1020" s="35">
        <f t="shared" si="247"/>
        <v>0.631566960218646</v>
      </c>
      <c r="AY1020" s="35">
        <f t="shared" si="248"/>
        <v>2304</v>
      </c>
      <c r="AZ1020" s="35">
        <f t="shared" si="249"/>
        <v>2304</v>
      </c>
      <c r="BA1020" s="27" t="str">
        <f t="shared" si="250"/>
        <v>3</v>
      </c>
      <c r="BB1020" s="34">
        <v>8.1e-5</v>
      </c>
      <c r="BC1020" s="34">
        <f t="shared" si="251"/>
        <v>0.186624</v>
      </c>
      <c r="BD1020" s="34" t="e">
        <f t="shared" si="252"/>
        <v>#REF!</v>
      </c>
      <c r="BE1020" s="34">
        <v>0.04</v>
      </c>
      <c r="BF1020" s="34">
        <f t="shared" si="255"/>
        <v>92.16</v>
      </c>
      <c r="BG1020" s="34" t="e">
        <f t="shared" si="253"/>
        <v>#REF!</v>
      </c>
      <c r="BH1020" t="str">
        <f>IF(AT1020="UDARA","U","N")&amp;LEFT($C$4,2)&amp;MID($C$4,4,2)&amp;LEFT(A1020,3)&amp;MID(E1020,2,2)&amp;VLOOKUP(E1020,Acuan_Reference!C:L,10,0)</f>
        <v>N1501CRB71B1</v>
      </c>
      <c r="BI1020" t="s">
        <v>84</v>
      </c>
      <c r="BJ1020" t="s">
        <v>119</v>
      </c>
      <c r="BK1020" t="s">
        <v>86</v>
      </c>
      <c r="BL1020" t="s">
        <v>87</v>
      </c>
    </row>
    <row r="1021" hidden="1" spans="1:64">
      <c r="A1021" t="s">
        <v>94</v>
      </c>
      <c r="B1021" t="s">
        <v>75</v>
      </c>
      <c r="C1021" t="s">
        <v>76</v>
      </c>
      <c r="D1021" t="s">
        <v>141</v>
      </c>
      <c r="E1021" t="s">
        <v>197</v>
      </c>
      <c r="F1021" t="s">
        <v>198</v>
      </c>
      <c r="G1021" t="s">
        <v>80</v>
      </c>
      <c r="H1021" t="s">
        <v>81</v>
      </c>
      <c r="I1021" s="34">
        <v>9826</v>
      </c>
      <c r="J1021" s="35">
        <v>2253</v>
      </c>
      <c r="K1021" s="35">
        <v>2769</v>
      </c>
      <c r="L1021" s="35">
        <v>2039</v>
      </c>
      <c r="M1021" s="35">
        <v>2827</v>
      </c>
      <c r="N1021" s="35">
        <v>1491</v>
      </c>
      <c r="O1021" s="35">
        <v>4013</v>
      </c>
      <c r="P1021" s="35">
        <v>3213</v>
      </c>
      <c r="Q1021" s="35">
        <v>3644</v>
      </c>
      <c r="R1021" s="35">
        <v>3703</v>
      </c>
      <c r="S1021" s="35">
        <v>2277</v>
      </c>
      <c r="T1021" s="35">
        <v>3882</v>
      </c>
      <c r="U1021" s="35">
        <v>4505</v>
      </c>
      <c r="V1021" s="34">
        <v>3554.6666666667</v>
      </c>
      <c r="W1021" s="34">
        <f t="shared" si="240"/>
        <v>3473</v>
      </c>
      <c r="X1021" s="35">
        <v>465</v>
      </c>
      <c r="Y1021" s="35">
        <v>0</v>
      </c>
      <c r="Z1021" s="35">
        <v>0</v>
      </c>
      <c r="AA1021" s="34">
        <v>1943</v>
      </c>
      <c r="AB1021" s="34">
        <v>0</v>
      </c>
      <c r="AC1021" s="34">
        <v>0</v>
      </c>
      <c r="AD1021" s="34">
        <v>1440</v>
      </c>
      <c r="AE1021" s="34">
        <f t="shared" si="241"/>
        <v>3383</v>
      </c>
      <c r="AF1021" s="34">
        <f t="shared" si="242"/>
        <v>0.951706676669158</v>
      </c>
      <c r="AG1021" s="34">
        <f t="shared" si="243"/>
        <v>0.559458681255399</v>
      </c>
      <c r="AH1021" s="34">
        <v>288</v>
      </c>
      <c r="AI1021" s="34">
        <v>0</v>
      </c>
      <c r="AJ1021" s="35">
        <v>100800</v>
      </c>
      <c r="AK1021" s="35">
        <v>2580</v>
      </c>
      <c r="AL1021" s="35">
        <v>2032</v>
      </c>
      <c r="AM1021" s="34">
        <v>0.8</v>
      </c>
      <c r="AN1021" s="34">
        <f t="shared" si="244"/>
        <v>2778.4</v>
      </c>
      <c r="AO1021" s="35">
        <v>144</v>
      </c>
      <c r="AP1021" s="35">
        <v>144</v>
      </c>
      <c r="AQ1021" t="s">
        <v>82</v>
      </c>
      <c r="AR1021">
        <v>8</v>
      </c>
      <c r="AS1021" s="34">
        <v>0.13333333333333</v>
      </c>
      <c r="AT1021" t="s">
        <v>83</v>
      </c>
      <c r="AU1021" s="35">
        <f t="shared" si="254"/>
        <v>1070.55</v>
      </c>
      <c r="AV1021" s="35">
        <f t="shared" si="245"/>
        <v>1152</v>
      </c>
      <c r="AW1021" s="35">
        <f t="shared" si="246"/>
        <v>1.30578750359919</v>
      </c>
      <c r="AX1021" s="35">
        <f t="shared" si="247"/>
        <v>0.720702562625972</v>
      </c>
      <c r="AY1021" s="35">
        <f t="shared" si="248"/>
        <v>1152</v>
      </c>
      <c r="AZ1021" s="35">
        <f t="shared" si="249"/>
        <v>1152</v>
      </c>
      <c r="BA1021" s="27" t="str">
        <f t="shared" si="250"/>
        <v>3</v>
      </c>
      <c r="BB1021" s="34">
        <v>8.1e-5</v>
      </c>
      <c r="BC1021" s="34">
        <f t="shared" si="251"/>
        <v>0.093312</v>
      </c>
      <c r="BD1021" s="34" t="e">
        <f t="shared" si="252"/>
        <v>#REF!</v>
      </c>
      <c r="BE1021" s="34">
        <v>0.04</v>
      </c>
      <c r="BF1021" s="34">
        <f t="shared" si="255"/>
        <v>46.08</v>
      </c>
      <c r="BG1021" s="34" t="e">
        <f t="shared" si="253"/>
        <v>#REF!</v>
      </c>
      <c r="BH1021" t="str">
        <f>IF(AT1021="UDARA","U","N")&amp;LEFT($C$4,2)&amp;MID($C$4,4,2)&amp;LEFT(A1021,3)&amp;MID(E1021,2,2)&amp;VLOOKUP(E1021,Acuan_Reference!C:L,10,0)</f>
        <v>N1501DPS71B1</v>
      </c>
      <c r="BI1021" t="s">
        <v>84</v>
      </c>
      <c r="BJ1021" t="s">
        <v>119</v>
      </c>
      <c r="BK1021" t="s">
        <v>86</v>
      </c>
      <c r="BL1021" t="s">
        <v>87</v>
      </c>
    </row>
    <row r="1022" hidden="1" spans="1:64">
      <c r="A1022" t="s">
        <v>95</v>
      </c>
      <c r="B1022" t="s">
        <v>75</v>
      </c>
      <c r="C1022" t="s">
        <v>76</v>
      </c>
      <c r="D1022" t="s">
        <v>141</v>
      </c>
      <c r="E1022" t="s">
        <v>197</v>
      </c>
      <c r="F1022" t="s">
        <v>198</v>
      </c>
      <c r="G1022" t="s">
        <v>80</v>
      </c>
      <c r="H1022" t="s">
        <v>81</v>
      </c>
      <c r="I1022" s="34">
        <v>9826</v>
      </c>
      <c r="J1022" s="35">
        <v>12373</v>
      </c>
      <c r="K1022" s="35">
        <v>18105</v>
      </c>
      <c r="L1022" s="35">
        <v>12415</v>
      </c>
      <c r="M1022" s="35">
        <v>10966</v>
      </c>
      <c r="N1022" s="35">
        <v>13308</v>
      </c>
      <c r="O1022" s="35">
        <v>10297</v>
      </c>
      <c r="P1022" s="35">
        <v>11948</v>
      </c>
      <c r="Q1022" s="35">
        <v>13301</v>
      </c>
      <c r="R1022" s="35">
        <v>16294</v>
      </c>
      <c r="S1022" s="35">
        <v>20031</v>
      </c>
      <c r="T1022" s="35">
        <v>8710</v>
      </c>
      <c r="U1022" s="35">
        <v>12594</v>
      </c>
      <c r="V1022" s="34">
        <v>13778.333333333</v>
      </c>
      <c r="W1022" s="34">
        <f t="shared" si="240"/>
        <v>10193.3333333333</v>
      </c>
      <c r="X1022" s="35">
        <v>234</v>
      </c>
      <c r="Y1022" s="35">
        <v>0</v>
      </c>
      <c r="Z1022" s="35">
        <v>0</v>
      </c>
      <c r="AA1022" s="34">
        <v>8373</v>
      </c>
      <c r="AB1022" s="34">
        <v>0</v>
      </c>
      <c r="AC1022" s="34">
        <v>0</v>
      </c>
      <c r="AD1022" s="34">
        <v>0</v>
      </c>
      <c r="AE1022" s="34">
        <f t="shared" si="241"/>
        <v>8373</v>
      </c>
      <c r="AF1022" s="34">
        <f t="shared" si="242"/>
        <v>0.607693238175895</v>
      </c>
      <c r="AG1022" s="34">
        <f t="shared" si="243"/>
        <v>0.821419228253761</v>
      </c>
      <c r="AH1022" s="34">
        <v>288</v>
      </c>
      <c r="AI1022" s="34">
        <v>0</v>
      </c>
      <c r="AJ1022" s="35">
        <v>100800</v>
      </c>
      <c r="AK1022" s="35">
        <v>13296</v>
      </c>
      <c r="AL1022" s="35">
        <v>9276</v>
      </c>
      <c r="AM1022" s="34">
        <v>0.25</v>
      </c>
      <c r="AN1022" s="34">
        <f t="shared" si="244"/>
        <v>2548.33333333333</v>
      </c>
      <c r="AO1022" s="35">
        <v>144</v>
      </c>
      <c r="AP1022" s="35">
        <v>144</v>
      </c>
      <c r="AQ1022" t="s">
        <v>153</v>
      </c>
      <c r="AR1022">
        <v>12</v>
      </c>
      <c r="AS1022" s="34">
        <v>0.033333333333333</v>
      </c>
      <c r="AT1022" t="s">
        <v>83</v>
      </c>
      <c r="AU1022" s="35">
        <f t="shared" si="254"/>
        <v>2588.5</v>
      </c>
      <c r="AV1022" s="35">
        <f t="shared" si="245"/>
        <v>2592</v>
      </c>
      <c r="AW1022" s="35">
        <f t="shared" si="246"/>
        <v>1.07570307390451</v>
      </c>
      <c r="AX1022" s="35">
        <f t="shared" si="247"/>
        <v>0.165696533682145</v>
      </c>
      <c r="AY1022" s="35">
        <f t="shared" si="248"/>
        <v>2592</v>
      </c>
      <c r="AZ1022" s="35">
        <f t="shared" si="249"/>
        <v>2592</v>
      </c>
      <c r="BA1022" s="27" t="str">
        <f t="shared" si="250"/>
        <v>3</v>
      </c>
      <c r="BB1022" s="34">
        <v>8.1e-5</v>
      </c>
      <c r="BC1022" s="34">
        <f t="shared" si="251"/>
        <v>0.209952</v>
      </c>
      <c r="BD1022" s="34" t="e">
        <f t="shared" si="252"/>
        <v>#REF!</v>
      </c>
      <c r="BE1022" s="34">
        <v>0.04</v>
      </c>
      <c r="BF1022" s="34">
        <f t="shared" si="255"/>
        <v>103.68</v>
      </c>
      <c r="BG1022" s="34" t="e">
        <f t="shared" si="253"/>
        <v>#REF!</v>
      </c>
      <c r="BH1022" t="str">
        <f>IF(AT1022="UDARA","U","N")&amp;LEFT($C$4,2)&amp;MID($C$4,4,2)&amp;LEFT(A1022,3)&amp;MID(E1022,2,2)&amp;VLOOKUP(E1022,Acuan_Reference!C:L,10,0)</f>
        <v>N1501JAK71B1</v>
      </c>
      <c r="BI1022" t="s">
        <v>84</v>
      </c>
      <c r="BJ1022" t="s">
        <v>119</v>
      </c>
      <c r="BK1022" t="s">
        <v>86</v>
      </c>
      <c r="BL1022" t="s">
        <v>87</v>
      </c>
    </row>
    <row r="1023" hidden="1" spans="1:64">
      <c r="A1023" t="s">
        <v>96</v>
      </c>
      <c r="B1023" t="s">
        <v>75</v>
      </c>
      <c r="C1023" t="s">
        <v>76</v>
      </c>
      <c r="D1023" t="s">
        <v>141</v>
      </c>
      <c r="E1023" t="s">
        <v>197</v>
      </c>
      <c r="F1023" t="s">
        <v>198</v>
      </c>
      <c r="G1023" t="s">
        <v>80</v>
      </c>
      <c r="H1023" t="s">
        <v>81</v>
      </c>
      <c r="I1023" s="34">
        <v>9826</v>
      </c>
      <c r="J1023" s="35">
        <v>2991</v>
      </c>
      <c r="K1023" s="35">
        <v>5452</v>
      </c>
      <c r="L1023" s="35">
        <v>1796</v>
      </c>
      <c r="M1023" s="35">
        <v>2722</v>
      </c>
      <c r="N1023" s="35">
        <v>1885</v>
      </c>
      <c r="O1023" s="35">
        <v>4250</v>
      </c>
      <c r="P1023" s="35">
        <v>3580</v>
      </c>
      <c r="Q1023" s="35">
        <v>3075</v>
      </c>
      <c r="R1023" s="35">
        <v>4562</v>
      </c>
      <c r="S1023" s="35">
        <v>6333</v>
      </c>
      <c r="T1023" s="35">
        <v>1527</v>
      </c>
      <c r="U1023" s="35">
        <v>5015</v>
      </c>
      <c r="V1023" s="34">
        <v>4291.6666666667</v>
      </c>
      <c r="W1023" s="34">
        <f t="shared" ref="W1023:W1086" si="256">AVERAGE(T1023,U1023,AL1023)</f>
        <v>3033.66666666667</v>
      </c>
      <c r="X1023" s="35">
        <v>1710</v>
      </c>
      <c r="Y1023" s="35">
        <v>0</v>
      </c>
      <c r="Z1023" s="35">
        <v>0</v>
      </c>
      <c r="AA1023" s="34">
        <v>4373</v>
      </c>
      <c r="AB1023" s="34">
        <v>0</v>
      </c>
      <c r="AC1023" s="34">
        <v>0</v>
      </c>
      <c r="AD1023" s="34">
        <v>1440</v>
      </c>
      <c r="AE1023" s="34">
        <f t="shared" ref="AE1023:AE1086" si="257">Z1023+AA1023+AC1023+AD1023</f>
        <v>5813</v>
      </c>
      <c r="AF1023" s="34">
        <f t="shared" ref="AF1023:AF1086" si="258">IFERROR(IF(V1023&lt;0,9999,AE1023/V1023),9999)</f>
        <v>1.35448543689319</v>
      </c>
      <c r="AG1023" s="34">
        <f t="shared" ref="AG1023:AG1086" si="259">IFERROR(IF(W1023&lt;0,9999,(Z1023+AA1023+AC1023)/W1023),9999)</f>
        <v>1.44148994615976</v>
      </c>
      <c r="AH1023" s="34">
        <v>288</v>
      </c>
      <c r="AI1023" s="34">
        <v>0</v>
      </c>
      <c r="AJ1023" s="35">
        <v>100800</v>
      </c>
      <c r="AK1023" s="35">
        <v>3743</v>
      </c>
      <c r="AL1023" s="35">
        <v>2559</v>
      </c>
      <c r="AM1023" s="34">
        <v>1.2</v>
      </c>
      <c r="AN1023" s="34">
        <f t="shared" ref="AN1023:AN1086" si="260">IF(AM1023*W1023&lt;0,0,AM1023*W1023)</f>
        <v>3640.4</v>
      </c>
      <c r="AO1023" s="35">
        <v>144</v>
      </c>
      <c r="AP1023" s="35">
        <v>144</v>
      </c>
      <c r="AQ1023" t="s">
        <v>82</v>
      </c>
      <c r="AR1023">
        <v>2</v>
      </c>
      <c r="AS1023" s="34">
        <v>0.2</v>
      </c>
      <c r="AT1023" t="s">
        <v>83</v>
      </c>
      <c r="AU1023" s="35">
        <f t="shared" si="254"/>
        <v>289.8</v>
      </c>
      <c r="AV1023" s="35">
        <f t="shared" ref="AV1023:AV1086" si="261">IFERROR(ROUNDUP(AU1023/AO1023,0)*AO1023,9999)</f>
        <v>432</v>
      </c>
      <c r="AW1023" s="35">
        <f t="shared" ref="AW1023:AW1086" si="262">IFERROR(IF(W1023&lt;0,9999,((ROUNDUP(AU1023/AO1023,0)*AO1023)+AE1023)/W1023),9999)</f>
        <v>2.05856499285793</v>
      </c>
      <c r="AX1023" s="35">
        <f t="shared" ref="AX1023:AX1086" si="263">IFERROR(IF(W1023&lt;0,9999,((ROUNDUP(AU1023/AP1023,0)*AP1023)+AE1023-AL1023)/W1023),9999)</f>
        <v>1.21503131524008</v>
      </c>
      <c r="AY1023" s="35">
        <f t="shared" ref="AY1023:AY1086" si="264">IF(H1023="DROPPING",IF(AND(AW1023&gt;3,AX1023&gt;3),0,IF(AND(AW1023&lt;=3,AX1023&lt;=3),ROUNDUP(AU1023/AO1023,0)*AO1023,ROUNDUP(AU1023/AP1023,0)*AP1023)),0)</f>
        <v>432</v>
      </c>
      <c r="AZ1023" s="35">
        <f t="shared" ref="AZ1023:AZ1086" si="265">IF(AH1023&lt;=0,0,IF(H1023="DROPPING",IF(AND(AW1023&gt;3,AX1023&gt;3),0,IF(AND(AW1023&lt;=3,AX1023&lt;=3),ROUNDUP(AU1023/AO1023,0)*AO1023,ROUNDUP(AU1023/AP1023,0)*AP1023)),0))</f>
        <v>432</v>
      </c>
      <c r="BA1023" s="27" t="str">
        <f t="shared" ref="BA1023:BA1086" si="266">IF(AND(AW1023&gt;3,AX1023&gt;3),"Kelipatan Kirim/Master box &gt; 3x FC+index",IF(AF1023&lt;=AS1023,"1",IF(AND(AF1023&gt;AS1023,AF1023&lt;=AM1023),"2","3")))</f>
        <v>3</v>
      </c>
      <c r="BB1023" s="34">
        <v>8.1e-5</v>
      </c>
      <c r="BC1023" s="34">
        <f t="shared" ref="BC1023:BC1086" si="267">BB1023*AZ1023</f>
        <v>0.034992</v>
      </c>
      <c r="BD1023" s="34" t="e">
        <f t="shared" si="252"/>
        <v>#REF!</v>
      </c>
      <c r="BE1023" s="34">
        <v>0.04</v>
      </c>
      <c r="BF1023" s="34">
        <f t="shared" si="255"/>
        <v>17.28</v>
      </c>
      <c r="BG1023" s="34" t="e">
        <f t="shared" si="253"/>
        <v>#REF!</v>
      </c>
      <c r="BH1023" t="str">
        <f>IF(AT1023="UDARA","U","N")&amp;LEFT($C$4,2)&amp;MID($C$4,4,2)&amp;LEFT(A1023,3)&amp;MID(E1023,2,2)&amp;VLOOKUP(E1023,Acuan_Reference!C:L,10,0)</f>
        <v>N1501JBI71B1</v>
      </c>
      <c r="BI1023" t="s">
        <v>84</v>
      </c>
      <c r="BJ1023" t="s">
        <v>119</v>
      </c>
      <c r="BK1023" t="s">
        <v>86</v>
      </c>
      <c r="BL1023" t="s">
        <v>87</v>
      </c>
    </row>
    <row r="1024" hidden="1" spans="1:64">
      <c r="A1024" t="s">
        <v>97</v>
      </c>
      <c r="B1024" t="s">
        <v>75</v>
      </c>
      <c r="C1024" t="s">
        <v>76</v>
      </c>
      <c r="D1024" t="s">
        <v>141</v>
      </c>
      <c r="E1024" t="s">
        <v>197</v>
      </c>
      <c r="F1024" t="s">
        <v>198</v>
      </c>
      <c r="G1024" t="s">
        <v>80</v>
      </c>
      <c r="H1024" t="s">
        <v>81</v>
      </c>
      <c r="I1024" s="34">
        <v>9826</v>
      </c>
      <c r="J1024" s="35">
        <v>2788</v>
      </c>
      <c r="K1024" s="35">
        <v>2337</v>
      </c>
      <c r="L1024" s="35">
        <v>2376</v>
      </c>
      <c r="M1024" s="35">
        <v>2070</v>
      </c>
      <c r="N1024" s="35">
        <v>1924</v>
      </c>
      <c r="O1024" s="35">
        <v>1337</v>
      </c>
      <c r="P1024" s="35">
        <v>2379</v>
      </c>
      <c r="Q1024" s="35">
        <v>2929</v>
      </c>
      <c r="R1024" s="35">
        <v>3970</v>
      </c>
      <c r="S1024" s="35">
        <v>3465</v>
      </c>
      <c r="T1024" s="35">
        <v>1156</v>
      </c>
      <c r="U1024" s="35">
        <v>2784</v>
      </c>
      <c r="V1024" s="34">
        <v>2468.3333333333</v>
      </c>
      <c r="W1024" s="34">
        <f t="shared" si="256"/>
        <v>1903.33333333333</v>
      </c>
      <c r="X1024" s="35">
        <v>-3</v>
      </c>
      <c r="Y1024" s="35">
        <v>0</v>
      </c>
      <c r="Z1024" s="35">
        <v>0</v>
      </c>
      <c r="AA1024" s="34">
        <v>3</v>
      </c>
      <c r="AB1024" s="34">
        <v>0</v>
      </c>
      <c r="AC1024" s="34">
        <v>0</v>
      </c>
      <c r="AD1024" s="34">
        <v>1440</v>
      </c>
      <c r="AE1024" s="34">
        <f t="shared" si="257"/>
        <v>1443</v>
      </c>
      <c r="AF1024" s="34">
        <f t="shared" si="258"/>
        <v>0.584604996623911</v>
      </c>
      <c r="AG1024" s="34">
        <f t="shared" si="259"/>
        <v>0.00157618213660245</v>
      </c>
      <c r="AH1024" s="34">
        <v>288</v>
      </c>
      <c r="AI1024" s="34">
        <v>0</v>
      </c>
      <c r="AJ1024" s="35">
        <v>100800</v>
      </c>
      <c r="AK1024" s="35">
        <v>2778</v>
      </c>
      <c r="AL1024" s="35">
        <v>1770</v>
      </c>
      <c r="AM1024" s="34">
        <v>0.5</v>
      </c>
      <c r="AN1024" s="34">
        <f t="shared" si="260"/>
        <v>951.666666666667</v>
      </c>
      <c r="AO1024" s="35">
        <v>144</v>
      </c>
      <c r="AP1024" s="35">
        <v>144</v>
      </c>
      <c r="AQ1024" t="s">
        <v>153</v>
      </c>
      <c r="AR1024">
        <v>20</v>
      </c>
      <c r="AS1024" s="34">
        <v>0.033333333333333</v>
      </c>
      <c r="AT1024" t="s">
        <v>83</v>
      </c>
      <c r="AU1024" s="35">
        <f t="shared" si="254"/>
        <v>959</v>
      </c>
      <c r="AV1024" s="35">
        <f t="shared" si="261"/>
        <v>1008</v>
      </c>
      <c r="AW1024" s="35">
        <f t="shared" si="262"/>
        <v>1.2877408056042</v>
      </c>
      <c r="AX1024" s="35">
        <f t="shared" si="263"/>
        <v>0.357793345008757</v>
      </c>
      <c r="AY1024" s="35">
        <f t="shared" si="264"/>
        <v>1008</v>
      </c>
      <c r="AZ1024" s="35">
        <f t="shared" si="265"/>
        <v>1008</v>
      </c>
      <c r="BA1024" s="27" t="str">
        <f t="shared" si="266"/>
        <v>3</v>
      </c>
      <c r="BB1024" s="34">
        <v>8.1e-5</v>
      </c>
      <c r="BC1024" s="34">
        <f t="shared" si="267"/>
        <v>0.081648</v>
      </c>
      <c r="BD1024" s="34" t="e">
        <f t="shared" ref="BD1024:BD1087" si="268">BD1023+BC1024</f>
        <v>#REF!</v>
      </c>
      <c r="BE1024" s="34">
        <v>0.04</v>
      </c>
      <c r="BF1024" s="34">
        <f t="shared" si="255"/>
        <v>40.32</v>
      </c>
      <c r="BG1024" s="34" t="e">
        <f t="shared" ref="BG1024:BG1087" si="269">BG1023+BF1024</f>
        <v>#REF!</v>
      </c>
      <c r="BH1024" t="str">
        <f>IF(AT1024="UDARA","U","N")&amp;LEFT($C$4,2)&amp;MID($C$4,4,2)&amp;LEFT(A1024,3)&amp;MID(E1024,2,2)&amp;VLOOKUP(E1024,Acuan_Reference!C:L,10,0)</f>
        <v>N1501JKT71B1</v>
      </c>
      <c r="BI1024" t="s">
        <v>84</v>
      </c>
      <c r="BJ1024" t="s">
        <v>119</v>
      </c>
      <c r="BK1024" t="s">
        <v>86</v>
      </c>
      <c r="BL1024" t="s">
        <v>87</v>
      </c>
    </row>
    <row r="1025" hidden="1" spans="1:64">
      <c r="A1025" t="s">
        <v>98</v>
      </c>
      <c r="B1025" t="s">
        <v>75</v>
      </c>
      <c r="C1025" t="s">
        <v>76</v>
      </c>
      <c r="D1025" t="s">
        <v>141</v>
      </c>
      <c r="E1025" t="s">
        <v>197</v>
      </c>
      <c r="F1025" t="s">
        <v>198</v>
      </c>
      <c r="G1025" t="s">
        <v>80</v>
      </c>
      <c r="H1025" t="s">
        <v>81</v>
      </c>
      <c r="I1025" s="34">
        <v>9826</v>
      </c>
      <c r="J1025" s="35">
        <v>1275</v>
      </c>
      <c r="K1025" s="35">
        <v>1957</v>
      </c>
      <c r="L1025" s="35">
        <v>1148</v>
      </c>
      <c r="M1025" s="35">
        <v>1795</v>
      </c>
      <c r="N1025" s="35">
        <v>1099</v>
      </c>
      <c r="O1025" s="35">
        <v>1737</v>
      </c>
      <c r="P1025" s="35">
        <v>1707</v>
      </c>
      <c r="Q1025" s="35">
        <v>1296</v>
      </c>
      <c r="R1025" s="35">
        <v>2427</v>
      </c>
      <c r="S1025" s="35">
        <v>3463</v>
      </c>
      <c r="T1025" s="35">
        <v>1367</v>
      </c>
      <c r="U1025" s="35">
        <v>2325</v>
      </c>
      <c r="V1025" s="34">
        <v>2385</v>
      </c>
      <c r="W1025" s="34">
        <f t="shared" si="256"/>
        <v>1729</v>
      </c>
      <c r="X1025" s="35">
        <v>676</v>
      </c>
      <c r="Y1025" s="35">
        <v>0</v>
      </c>
      <c r="Z1025" s="35">
        <v>0</v>
      </c>
      <c r="AA1025" s="34">
        <v>1309</v>
      </c>
      <c r="AB1025" s="34">
        <v>0</v>
      </c>
      <c r="AC1025" s="34">
        <v>0</v>
      </c>
      <c r="AD1025" s="34">
        <v>1296</v>
      </c>
      <c r="AE1025" s="34">
        <f t="shared" si="257"/>
        <v>2605</v>
      </c>
      <c r="AF1025" s="34">
        <f t="shared" si="258"/>
        <v>1.09224318658281</v>
      </c>
      <c r="AG1025" s="34">
        <f t="shared" si="259"/>
        <v>0.757085020242915</v>
      </c>
      <c r="AH1025" s="34">
        <v>288</v>
      </c>
      <c r="AI1025" s="34">
        <v>0</v>
      </c>
      <c r="AJ1025" s="35">
        <v>100800</v>
      </c>
      <c r="AK1025" s="35">
        <v>1926</v>
      </c>
      <c r="AL1025" s="35">
        <v>1495</v>
      </c>
      <c r="AM1025" s="34">
        <v>0.9</v>
      </c>
      <c r="AN1025" s="34">
        <f t="shared" si="260"/>
        <v>1556.1</v>
      </c>
      <c r="AO1025" s="35">
        <v>144</v>
      </c>
      <c r="AP1025" s="35">
        <v>144</v>
      </c>
      <c r="AQ1025" t="s">
        <v>153</v>
      </c>
      <c r="AR1025">
        <v>4</v>
      </c>
      <c r="AS1025" s="34">
        <v>0.1</v>
      </c>
      <c r="AT1025" t="s">
        <v>83</v>
      </c>
      <c r="AU1025" s="35">
        <f t="shared" si="254"/>
        <v>334.575</v>
      </c>
      <c r="AV1025" s="35">
        <f t="shared" si="261"/>
        <v>432</v>
      </c>
      <c r="AW1025" s="35">
        <f t="shared" si="262"/>
        <v>1.75650665124349</v>
      </c>
      <c r="AX1025" s="35">
        <f t="shared" si="263"/>
        <v>0.891844997108155</v>
      </c>
      <c r="AY1025" s="35">
        <f t="shared" si="264"/>
        <v>432</v>
      </c>
      <c r="AZ1025" s="35">
        <f t="shared" si="265"/>
        <v>432</v>
      </c>
      <c r="BA1025" s="27" t="str">
        <f t="shared" si="266"/>
        <v>3</v>
      </c>
      <c r="BB1025" s="34">
        <v>8.1e-5</v>
      </c>
      <c r="BC1025" s="34">
        <f t="shared" si="267"/>
        <v>0.034992</v>
      </c>
      <c r="BD1025" s="34" t="e">
        <f t="shared" si="268"/>
        <v>#REF!</v>
      </c>
      <c r="BE1025" s="34">
        <v>0.04</v>
      </c>
      <c r="BF1025" s="34">
        <f t="shared" si="255"/>
        <v>17.28</v>
      </c>
      <c r="BG1025" s="34" t="e">
        <f t="shared" si="269"/>
        <v>#REF!</v>
      </c>
      <c r="BH1025" t="str">
        <f>IF(AT1025="UDARA","U","N")&amp;LEFT($C$4,2)&amp;MID($C$4,4,2)&amp;LEFT(A1025,3)&amp;MID(E1025,2,2)&amp;VLOOKUP(E1025,Acuan_Reference!C:L,10,0)</f>
        <v>N1501JMR71B1</v>
      </c>
      <c r="BI1025" t="s">
        <v>84</v>
      </c>
      <c r="BJ1025" t="s">
        <v>119</v>
      </c>
      <c r="BK1025" t="s">
        <v>86</v>
      </c>
      <c r="BL1025" t="s">
        <v>87</v>
      </c>
    </row>
    <row r="1026" hidden="1" spans="1:64">
      <c r="A1026" t="s">
        <v>99</v>
      </c>
      <c r="B1026" t="s">
        <v>75</v>
      </c>
      <c r="C1026" t="s">
        <v>76</v>
      </c>
      <c r="D1026" t="s">
        <v>141</v>
      </c>
      <c r="E1026" t="s">
        <v>197</v>
      </c>
      <c r="F1026" t="s">
        <v>198</v>
      </c>
      <c r="G1026" t="s">
        <v>80</v>
      </c>
      <c r="H1026" t="s">
        <v>81</v>
      </c>
      <c r="I1026" s="34">
        <v>9826</v>
      </c>
      <c r="J1026" s="35">
        <v>4607</v>
      </c>
      <c r="K1026" s="35">
        <v>8712</v>
      </c>
      <c r="L1026" s="35">
        <v>2997</v>
      </c>
      <c r="M1026" s="35">
        <v>3701</v>
      </c>
      <c r="N1026" s="35">
        <v>6257</v>
      </c>
      <c r="O1026" s="35">
        <v>4350</v>
      </c>
      <c r="P1026" s="35">
        <v>3265</v>
      </c>
      <c r="Q1026" s="35">
        <v>5538</v>
      </c>
      <c r="R1026" s="35">
        <v>4314</v>
      </c>
      <c r="S1026" s="35">
        <v>8620</v>
      </c>
      <c r="T1026" s="35">
        <v>2527</v>
      </c>
      <c r="U1026" s="35">
        <v>3199</v>
      </c>
      <c r="V1026" s="34">
        <v>4782</v>
      </c>
      <c r="W1026" s="34">
        <f t="shared" si="256"/>
        <v>2970.33333333333</v>
      </c>
      <c r="X1026" s="35">
        <v>1004</v>
      </c>
      <c r="Y1026" s="35">
        <v>0</v>
      </c>
      <c r="Z1026" s="35">
        <v>24</v>
      </c>
      <c r="AA1026" s="34">
        <v>9381</v>
      </c>
      <c r="AB1026" s="34">
        <v>0</v>
      </c>
      <c r="AC1026" s="34">
        <v>0</v>
      </c>
      <c r="AD1026" s="34">
        <v>0</v>
      </c>
      <c r="AE1026" s="34">
        <f t="shared" si="257"/>
        <v>9405</v>
      </c>
      <c r="AF1026" s="34">
        <f t="shared" si="258"/>
        <v>1.96675031367629</v>
      </c>
      <c r="AG1026" s="34">
        <f t="shared" si="259"/>
        <v>3.16631130063966</v>
      </c>
      <c r="AH1026" s="34">
        <v>288</v>
      </c>
      <c r="AI1026" s="34">
        <v>0</v>
      </c>
      <c r="AJ1026" s="35">
        <v>100800</v>
      </c>
      <c r="AK1026" s="35">
        <v>4950</v>
      </c>
      <c r="AL1026" s="35">
        <v>3185</v>
      </c>
      <c r="AM1026" s="34">
        <v>1.1</v>
      </c>
      <c r="AN1026" s="34">
        <f t="shared" si="260"/>
        <v>3267.36666666667</v>
      </c>
      <c r="AO1026" s="35">
        <v>144</v>
      </c>
      <c r="AP1026" s="35">
        <v>144</v>
      </c>
      <c r="AQ1026" t="s">
        <v>153</v>
      </c>
      <c r="AR1026">
        <v>4</v>
      </c>
      <c r="AS1026" s="34">
        <v>0.33333333333333</v>
      </c>
      <c r="AT1026" t="s">
        <v>83</v>
      </c>
      <c r="AU1026" s="35">
        <f t="shared" si="254"/>
        <v>0</v>
      </c>
      <c r="AV1026" s="35">
        <f t="shared" si="261"/>
        <v>0</v>
      </c>
      <c r="AW1026" s="35">
        <f t="shared" si="262"/>
        <v>3.16631130063966</v>
      </c>
      <c r="AX1026" s="35">
        <f t="shared" si="263"/>
        <v>2.09404107283133</v>
      </c>
      <c r="AY1026" s="35">
        <f t="shared" si="264"/>
        <v>0</v>
      </c>
      <c r="AZ1026" s="35">
        <f t="shared" si="265"/>
        <v>0</v>
      </c>
      <c r="BA1026" s="27" t="str">
        <f t="shared" si="266"/>
        <v>3</v>
      </c>
      <c r="BB1026" s="34">
        <v>8.1e-5</v>
      </c>
      <c r="BC1026" s="34">
        <f t="shared" si="267"/>
        <v>0</v>
      </c>
      <c r="BD1026" s="34" t="e">
        <f t="shared" si="268"/>
        <v>#REF!</v>
      </c>
      <c r="BE1026" s="34">
        <v>0.04</v>
      </c>
      <c r="BF1026" s="34">
        <f t="shared" si="255"/>
        <v>0</v>
      </c>
      <c r="BG1026" s="34" t="e">
        <f t="shared" si="269"/>
        <v>#REF!</v>
      </c>
      <c r="BH1026" t="str">
        <f>IF(AT1026="UDARA","U","N")&amp;LEFT($C$4,2)&amp;MID($C$4,4,2)&amp;LEFT(A1026,3)&amp;MID(E1026,2,2)&amp;VLOOKUP(E1026,Acuan_Reference!C:L,10,0)</f>
        <v>N1501MDN71B1</v>
      </c>
      <c r="BI1026" t="s">
        <v>84</v>
      </c>
      <c r="BJ1026" t="s">
        <v>119</v>
      </c>
      <c r="BK1026" t="s">
        <v>86</v>
      </c>
      <c r="BL1026" t="s">
        <v>87</v>
      </c>
    </row>
    <row r="1027" hidden="1" spans="1:64">
      <c r="A1027" t="s">
        <v>100</v>
      </c>
      <c r="B1027" t="s">
        <v>75</v>
      </c>
      <c r="C1027" t="s">
        <v>76</v>
      </c>
      <c r="D1027" t="s">
        <v>141</v>
      </c>
      <c r="E1027" t="s">
        <v>197</v>
      </c>
      <c r="F1027" t="s">
        <v>198</v>
      </c>
      <c r="G1027" t="s">
        <v>80</v>
      </c>
      <c r="H1027" t="s">
        <v>81</v>
      </c>
      <c r="I1027" s="34">
        <v>9826</v>
      </c>
      <c r="J1027" s="35">
        <v>2301</v>
      </c>
      <c r="K1027" s="35">
        <v>1914</v>
      </c>
      <c r="L1027" s="35">
        <v>1343</v>
      </c>
      <c r="M1027" s="35">
        <v>1658</v>
      </c>
      <c r="N1027" s="35">
        <v>1406</v>
      </c>
      <c r="O1027" s="35">
        <v>1957</v>
      </c>
      <c r="P1027" s="35">
        <v>2022</v>
      </c>
      <c r="Q1027" s="35">
        <v>2277</v>
      </c>
      <c r="R1027" s="35">
        <v>2280</v>
      </c>
      <c r="S1027" s="35">
        <v>2792</v>
      </c>
      <c r="T1027" s="35">
        <v>1583</v>
      </c>
      <c r="U1027" s="35">
        <v>2559</v>
      </c>
      <c r="V1027" s="34">
        <v>2311.3333333333</v>
      </c>
      <c r="W1027" s="34">
        <f t="shared" si="256"/>
        <v>1837.66666666667</v>
      </c>
      <c r="X1027" s="35">
        <v>1088</v>
      </c>
      <c r="Y1027" s="35">
        <v>0</v>
      </c>
      <c r="Z1027" s="35">
        <v>0</v>
      </c>
      <c r="AA1027" s="34">
        <v>3294</v>
      </c>
      <c r="AB1027" s="34">
        <v>0</v>
      </c>
      <c r="AC1027" s="34">
        <v>144</v>
      </c>
      <c r="AD1027" s="34">
        <v>0</v>
      </c>
      <c r="AE1027" s="34">
        <f t="shared" si="257"/>
        <v>3438</v>
      </c>
      <c r="AF1027" s="34">
        <f t="shared" si="258"/>
        <v>1.4874531295068</v>
      </c>
      <c r="AG1027" s="34">
        <f t="shared" si="259"/>
        <v>1.8708507164883</v>
      </c>
      <c r="AH1027" s="34">
        <v>288</v>
      </c>
      <c r="AI1027" s="34">
        <v>0</v>
      </c>
      <c r="AJ1027" s="35">
        <v>100800</v>
      </c>
      <c r="AK1027" s="35">
        <v>1970</v>
      </c>
      <c r="AL1027" s="35">
        <v>1371</v>
      </c>
      <c r="AM1027" s="34">
        <v>1.5</v>
      </c>
      <c r="AN1027" s="34">
        <f t="shared" si="260"/>
        <v>2756.5</v>
      </c>
      <c r="AO1027" s="35">
        <v>144</v>
      </c>
      <c r="AP1027" s="35">
        <v>144</v>
      </c>
      <c r="AQ1027" t="s">
        <v>82</v>
      </c>
      <c r="AR1027">
        <v>2</v>
      </c>
      <c r="AS1027" s="34">
        <v>0.76666666666667</v>
      </c>
      <c r="AT1027" t="s">
        <v>83</v>
      </c>
      <c r="AU1027" s="35">
        <f t="shared" si="254"/>
        <v>517.125</v>
      </c>
      <c r="AV1027" s="35">
        <f t="shared" si="261"/>
        <v>576</v>
      </c>
      <c r="AW1027" s="35">
        <f t="shared" si="262"/>
        <v>2.18429167422456</v>
      </c>
      <c r="AX1027" s="35">
        <f t="shared" si="263"/>
        <v>1.43823689461273</v>
      </c>
      <c r="AY1027" s="35">
        <f t="shared" si="264"/>
        <v>576</v>
      </c>
      <c r="AZ1027" s="35">
        <f t="shared" si="265"/>
        <v>576</v>
      </c>
      <c r="BA1027" s="27" t="str">
        <f t="shared" si="266"/>
        <v>2</v>
      </c>
      <c r="BB1027" s="34">
        <v>8.1e-5</v>
      </c>
      <c r="BC1027" s="34">
        <f t="shared" si="267"/>
        <v>0.046656</v>
      </c>
      <c r="BD1027" s="34" t="e">
        <f t="shared" si="268"/>
        <v>#REF!</v>
      </c>
      <c r="BE1027" s="34">
        <v>0.04</v>
      </c>
      <c r="BF1027" s="34">
        <f t="shared" si="255"/>
        <v>23.04</v>
      </c>
      <c r="BG1027" s="34" t="e">
        <f t="shared" si="269"/>
        <v>#REF!</v>
      </c>
      <c r="BH1027" t="str">
        <f>IF(AT1027="UDARA","U","N")&amp;LEFT($C$4,2)&amp;MID($C$4,4,2)&amp;LEFT(A1027,3)&amp;MID(E1027,2,2)&amp;VLOOKUP(E1027,Acuan_Reference!C:L,10,0)</f>
        <v>N1501MDO71B1</v>
      </c>
      <c r="BI1027" t="s">
        <v>84</v>
      </c>
      <c r="BJ1027" t="s">
        <v>119</v>
      </c>
      <c r="BK1027" t="s">
        <v>86</v>
      </c>
      <c r="BL1027" t="s">
        <v>87</v>
      </c>
    </row>
    <row r="1028" hidden="1" spans="1:64">
      <c r="A1028" t="s">
        <v>101</v>
      </c>
      <c r="B1028" t="s">
        <v>75</v>
      </c>
      <c r="C1028" t="s">
        <v>76</v>
      </c>
      <c r="D1028" t="s">
        <v>141</v>
      </c>
      <c r="E1028" t="s">
        <v>197</v>
      </c>
      <c r="F1028" t="s">
        <v>198</v>
      </c>
      <c r="G1028" t="s">
        <v>80</v>
      </c>
      <c r="H1028" t="s">
        <v>81</v>
      </c>
      <c r="I1028" s="34">
        <v>9826</v>
      </c>
      <c r="J1028" s="35">
        <v>6351</v>
      </c>
      <c r="K1028" s="35">
        <v>11987</v>
      </c>
      <c r="L1028" s="35">
        <v>8128</v>
      </c>
      <c r="M1028" s="35">
        <v>10830</v>
      </c>
      <c r="N1028" s="35">
        <v>9468</v>
      </c>
      <c r="O1028" s="35">
        <v>10893</v>
      </c>
      <c r="P1028" s="35">
        <v>13356</v>
      </c>
      <c r="Q1028" s="35">
        <v>9591</v>
      </c>
      <c r="R1028" s="35">
        <v>12317</v>
      </c>
      <c r="S1028" s="35">
        <v>17527</v>
      </c>
      <c r="T1028" s="35">
        <v>8832</v>
      </c>
      <c r="U1028" s="35">
        <v>12226</v>
      </c>
      <c r="V1028" s="34">
        <v>12861.666666667</v>
      </c>
      <c r="W1028" s="34">
        <f t="shared" si="256"/>
        <v>9674.66666666667</v>
      </c>
      <c r="X1028" s="35">
        <v>1796</v>
      </c>
      <c r="Y1028" s="35">
        <v>0</v>
      </c>
      <c r="Z1028" s="35">
        <v>0</v>
      </c>
      <c r="AA1028" s="34">
        <v>11126</v>
      </c>
      <c r="AB1028" s="34">
        <v>0</v>
      </c>
      <c r="AC1028" s="34">
        <v>4320</v>
      </c>
      <c r="AD1028" s="34">
        <v>3744</v>
      </c>
      <c r="AE1028" s="34">
        <f t="shared" si="257"/>
        <v>19190</v>
      </c>
      <c r="AF1028" s="34">
        <f t="shared" si="258"/>
        <v>1.49203058183228</v>
      </c>
      <c r="AG1028" s="34">
        <f t="shared" si="259"/>
        <v>1.5965407938258</v>
      </c>
      <c r="AH1028" s="34">
        <v>288</v>
      </c>
      <c r="AI1028" s="34">
        <v>0</v>
      </c>
      <c r="AJ1028" s="35">
        <v>100800</v>
      </c>
      <c r="AK1028" s="35">
        <v>10566</v>
      </c>
      <c r="AL1028" s="35">
        <v>7966</v>
      </c>
      <c r="AM1028" s="34">
        <v>1.3</v>
      </c>
      <c r="AN1028" s="34">
        <f t="shared" si="260"/>
        <v>12577.0666666667</v>
      </c>
      <c r="AO1028" s="35">
        <v>144</v>
      </c>
      <c r="AP1028" s="35">
        <v>144</v>
      </c>
      <c r="AQ1028" t="s">
        <v>82</v>
      </c>
      <c r="AR1028">
        <v>4</v>
      </c>
      <c r="AS1028" s="34">
        <v>0.5</v>
      </c>
      <c r="AT1028" t="s">
        <v>83</v>
      </c>
      <c r="AU1028" s="35">
        <f t="shared" si="254"/>
        <v>1014.8</v>
      </c>
      <c r="AV1028" s="35">
        <f t="shared" si="261"/>
        <v>1152</v>
      </c>
      <c r="AW1028" s="35">
        <f t="shared" si="262"/>
        <v>2.10260474090408</v>
      </c>
      <c r="AX1028" s="35">
        <f t="shared" si="263"/>
        <v>1.27921719955899</v>
      </c>
      <c r="AY1028" s="35">
        <f t="shared" si="264"/>
        <v>1152</v>
      </c>
      <c r="AZ1028" s="35">
        <f t="shared" si="265"/>
        <v>1152</v>
      </c>
      <c r="BA1028" s="27" t="str">
        <f t="shared" si="266"/>
        <v>3</v>
      </c>
      <c r="BB1028" s="34">
        <v>8.1e-5</v>
      </c>
      <c r="BC1028" s="34">
        <f t="shared" si="267"/>
        <v>0.093312</v>
      </c>
      <c r="BD1028" s="34" t="e">
        <f t="shared" si="268"/>
        <v>#REF!</v>
      </c>
      <c r="BE1028" s="34">
        <v>0.04</v>
      </c>
      <c r="BF1028" s="34">
        <f t="shared" si="255"/>
        <v>46.08</v>
      </c>
      <c r="BG1028" s="34" t="e">
        <f t="shared" si="269"/>
        <v>#REF!</v>
      </c>
      <c r="BH1028" t="str">
        <f>IF(AT1028="UDARA","U","N")&amp;LEFT($C$4,2)&amp;MID($C$4,4,2)&amp;LEFT(A1028,3)&amp;MID(E1028,2,2)&amp;VLOOKUP(E1028,Acuan_Reference!C:L,10,0)</f>
        <v>N1501MKS71B1</v>
      </c>
      <c r="BI1028" t="s">
        <v>84</v>
      </c>
      <c r="BJ1028" t="s">
        <v>119</v>
      </c>
      <c r="BK1028" t="s">
        <v>86</v>
      </c>
      <c r="BL1028" t="s">
        <v>87</v>
      </c>
    </row>
    <row r="1029" hidden="1" spans="1:64">
      <c r="A1029" t="s">
        <v>102</v>
      </c>
      <c r="B1029" t="s">
        <v>75</v>
      </c>
      <c r="C1029" t="s">
        <v>76</v>
      </c>
      <c r="D1029" t="s">
        <v>141</v>
      </c>
      <c r="E1029" t="s">
        <v>197</v>
      </c>
      <c r="F1029" t="s">
        <v>198</v>
      </c>
      <c r="G1029" t="s">
        <v>80</v>
      </c>
      <c r="H1029" t="s">
        <v>81</v>
      </c>
      <c r="I1029" s="34">
        <v>9826</v>
      </c>
      <c r="J1029" s="35">
        <v>3324</v>
      </c>
      <c r="K1029" s="35">
        <v>3892</v>
      </c>
      <c r="L1029" s="35">
        <v>1591</v>
      </c>
      <c r="M1029" s="35">
        <v>3110</v>
      </c>
      <c r="N1029" s="35">
        <v>3351</v>
      </c>
      <c r="O1029" s="35">
        <v>3811</v>
      </c>
      <c r="P1029" s="35">
        <v>3920</v>
      </c>
      <c r="Q1029" s="35">
        <v>2959</v>
      </c>
      <c r="R1029" s="35">
        <v>3339</v>
      </c>
      <c r="S1029" s="35">
        <v>3405</v>
      </c>
      <c r="T1029" s="35">
        <v>1588</v>
      </c>
      <c r="U1029" s="35">
        <v>3759</v>
      </c>
      <c r="V1029" s="34">
        <v>2917.3333333333</v>
      </c>
      <c r="W1029" s="34">
        <f t="shared" si="256"/>
        <v>2354.66666666667</v>
      </c>
      <c r="X1029" s="35">
        <v>407</v>
      </c>
      <c r="Y1029" s="35">
        <v>0</v>
      </c>
      <c r="Z1029" s="35">
        <v>0</v>
      </c>
      <c r="AA1029" s="34">
        <v>1888</v>
      </c>
      <c r="AB1029" s="34">
        <v>0</v>
      </c>
      <c r="AC1029" s="34">
        <v>864</v>
      </c>
      <c r="AD1029" s="34">
        <v>0</v>
      </c>
      <c r="AE1029" s="34">
        <f t="shared" si="257"/>
        <v>2752</v>
      </c>
      <c r="AF1029" s="34">
        <f t="shared" si="258"/>
        <v>0.943327239488128</v>
      </c>
      <c r="AG1029" s="34">
        <f t="shared" si="259"/>
        <v>1.1687429218573</v>
      </c>
      <c r="AH1029" s="34">
        <v>288</v>
      </c>
      <c r="AI1029" s="34">
        <v>0</v>
      </c>
      <c r="AJ1029" s="35">
        <v>100800</v>
      </c>
      <c r="AK1029" s="35">
        <v>2601</v>
      </c>
      <c r="AL1029" s="35">
        <v>1717</v>
      </c>
      <c r="AM1029" s="34">
        <v>0.8</v>
      </c>
      <c r="AN1029" s="34">
        <f t="shared" si="260"/>
        <v>1883.73333333333</v>
      </c>
      <c r="AO1029" s="35">
        <v>144</v>
      </c>
      <c r="AP1029" s="35">
        <v>144</v>
      </c>
      <c r="AQ1029" t="s">
        <v>153</v>
      </c>
      <c r="AR1029">
        <v>8</v>
      </c>
      <c r="AS1029" s="34">
        <v>0.1</v>
      </c>
      <c r="AT1029" t="s">
        <v>83</v>
      </c>
      <c r="AU1029" s="35">
        <f t="shared" si="254"/>
        <v>636.55</v>
      </c>
      <c r="AV1029" s="35">
        <f t="shared" si="261"/>
        <v>720</v>
      </c>
      <c r="AW1029" s="35">
        <f t="shared" si="262"/>
        <v>1.47451868629672</v>
      </c>
      <c r="AX1029" s="35">
        <f t="shared" si="263"/>
        <v>0.745328425821065</v>
      </c>
      <c r="AY1029" s="35">
        <f t="shared" si="264"/>
        <v>720</v>
      </c>
      <c r="AZ1029" s="35">
        <f t="shared" si="265"/>
        <v>720</v>
      </c>
      <c r="BA1029" s="27" t="str">
        <f t="shared" si="266"/>
        <v>3</v>
      </c>
      <c r="BB1029" s="34">
        <v>8.1e-5</v>
      </c>
      <c r="BC1029" s="34">
        <f t="shared" si="267"/>
        <v>0.05832</v>
      </c>
      <c r="BD1029" s="34" t="e">
        <f t="shared" si="268"/>
        <v>#REF!</v>
      </c>
      <c r="BE1029" s="34">
        <v>0.04</v>
      </c>
      <c r="BF1029" s="34">
        <f t="shared" si="255"/>
        <v>28.8</v>
      </c>
      <c r="BG1029" s="34" t="e">
        <f t="shared" si="269"/>
        <v>#REF!</v>
      </c>
      <c r="BH1029" t="str">
        <f>IF(AT1029="UDARA","U","N")&amp;LEFT($C$4,2)&amp;MID($C$4,4,2)&amp;LEFT(A1029,3)&amp;MID(E1029,2,2)&amp;VLOOKUP(E1029,Acuan_Reference!C:L,10,0)</f>
        <v>N1501MLG71B1</v>
      </c>
      <c r="BI1029" t="s">
        <v>84</v>
      </c>
      <c r="BJ1029" t="s">
        <v>119</v>
      </c>
      <c r="BK1029" t="s">
        <v>86</v>
      </c>
      <c r="BL1029" t="s">
        <v>87</v>
      </c>
    </row>
    <row r="1030" hidden="1" spans="1:64">
      <c r="A1030" t="s">
        <v>103</v>
      </c>
      <c r="B1030" t="s">
        <v>75</v>
      </c>
      <c r="C1030" t="s">
        <v>76</v>
      </c>
      <c r="D1030" t="s">
        <v>141</v>
      </c>
      <c r="E1030" t="s">
        <v>197</v>
      </c>
      <c r="F1030" t="s">
        <v>198</v>
      </c>
      <c r="G1030" t="s">
        <v>80</v>
      </c>
      <c r="H1030" t="s">
        <v>81</v>
      </c>
      <c r="I1030" s="34">
        <v>9826</v>
      </c>
      <c r="J1030" s="35">
        <v>1125</v>
      </c>
      <c r="K1030" s="35">
        <v>4458</v>
      </c>
      <c r="L1030" s="35">
        <v>572</v>
      </c>
      <c r="M1030" s="35">
        <v>2034</v>
      </c>
      <c r="N1030" s="35">
        <v>1011</v>
      </c>
      <c r="O1030" s="35">
        <v>3510</v>
      </c>
      <c r="P1030" s="35">
        <v>1406</v>
      </c>
      <c r="Q1030" s="35">
        <v>3023</v>
      </c>
      <c r="R1030" s="35">
        <v>2143</v>
      </c>
      <c r="S1030" s="35">
        <v>7203</v>
      </c>
      <c r="T1030" s="35">
        <v>929</v>
      </c>
      <c r="U1030" s="35">
        <v>2254</v>
      </c>
      <c r="V1030" s="34">
        <v>3462</v>
      </c>
      <c r="W1030" s="34">
        <f t="shared" si="256"/>
        <v>1766.66666666667</v>
      </c>
      <c r="X1030" s="35">
        <v>1115</v>
      </c>
      <c r="Y1030" s="35">
        <v>0</v>
      </c>
      <c r="Z1030" s="35">
        <v>0</v>
      </c>
      <c r="AA1030" s="34">
        <v>5888</v>
      </c>
      <c r="AB1030" s="34">
        <v>0</v>
      </c>
      <c r="AC1030" s="34">
        <v>0</v>
      </c>
      <c r="AD1030" s="34">
        <v>0</v>
      </c>
      <c r="AE1030" s="34">
        <f t="shared" si="257"/>
        <v>5888</v>
      </c>
      <c r="AF1030" s="34">
        <f t="shared" si="258"/>
        <v>1.70075101097631</v>
      </c>
      <c r="AG1030" s="34">
        <f t="shared" si="259"/>
        <v>3.33283018867924</v>
      </c>
      <c r="AH1030" s="34">
        <v>288</v>
      </c>
      <c r="AI1030" s="34">
        <v>0</v>
      </c>
      <c r="AJ1030" s="35">
        <v>100800</v>
      </c>
      <c r="AK1030" s="35">
        <v>3314</v>
      </c>
      <c r="AL1030" s="35">
        <v>2117</v>
      </c>
      <c r="AM1030" s="34">
        <v>1.3</v>
      </c>
      <c r="AN1030" s="34">
        <f t="shared" si="260"/>
        <v>2296.66666666667</v>
      </c>
      <c r="AO1030" s="35">
        <v>144</v>
      </c>
      <c r="AP1030" s="35">
        <v>144</v>
      </c>
      <c r="AQ1030" t="s">
        <v>82</v>
      </c>
      <c r="AR1030">
        <v>2</v>
      </c>
      <c r="AS1030" s="34">
        <v>0.36666666666667</v>
      </c>
      <c r="AT1030" t="s">
        <v>83</v>
      </c>
      <c r="AU1030" s="35">
        <f t="shared" si="254"/>
        <v>0</v>
      </c>
      <c r="AV1030" s="35">
        <f t="shared" si="261"/>
        <v>0</v>
      </c>
      <c r="AW1030" s="35">
        <f t="shared" si="262"/>
        <v>3.33283018867924</v>
      </c>
      <c r="AX1030" s="35">
        <f t="shared" si="263"/>
        <v>2.13452830188679</v>
      </c>
      <c r="AY1030" s="35">
        <f t="shared" si="264"/>
        <v>0</v>
      </c>
      <c r="AZ1030" s="35">
        <f t="shared" si="265"/>
        <v>0</v>
      </c>
      <c r="BA1030" s="27" t="str">
        <f t="shared" si="266"/>
        <v>3</v>
      </c>
      <c r="BB1030" s="34">
        <v>8.1e-5</v>
      </c>
      <c r="BC1030" s="34">
        <f t="shared" si="267"/>
        <v>0</v>
      </c>
      <c r="BD1030" s="34" t="e">
        <f t="shared" si="268"/>
        <v>#REF!</v>
      </c>
      <c r="BE1030" s="34">
        <v>0.04</v>
      </c>
      <c r="BF1030" s="34">
        <f t="shared" si="255"/>
        <v>0</v>
      </c>
      <c r="BG1030" s="34" t="e">
        <f t="shared" si="269"/>
        <v>#REF!</v>
      </c>
      <c r="BH1030" t="str">
        <f>IF(AT1030="UDARA","U","N")&amp;LEFT($C$4,2)&amp;MID($C$4,4,2)&amp;LEFT(A1030,3)&amp;MID(E1030,2,2)&amp;VLOOKUP(E1030,Acuan_Reference!C:L,10,0)</f>
        <v>N1501NAD71B1</v>
      </c>
      <c r="BI1030" t="s">
        <v>84</v>
      </c>
      <c r="BJ1030" t="s">
        <v>119</v>
      </c>
      <c r="BK1030" t="s">
        <v>86</v>
      </c>
      <c r="BL1030" t="s">
        <v>87</v>
      </c>
    </row>
    <row r="1031" hidden="1" spans="1:64">
      <c r="A1031" t="s">
        <v>104</v>
      </c>
      <c r="B1031" t="s">
        <v>75</v>
      </c>
      <c r="C1031" t="s">
        <v>76</v>
      </c>
      <c r="D1031" t="s">
        <v>141</v>
      </c>
      <c r="E1031" t="s">
        <v>197</v>
      </c>
      <c r="F1031" t="s">
        <v>198</v>
      </c>
      <c r="G1031" t="s">
        <v>80</v>
      </c>
      <c r="H1031" t="s">
        <v>81</v>
      </c>
      <c r="I1031" s="34">
        <v>9826</v>
      </c>
      <c r="J1031" s="35">
        <v>3328</v>
      </c>
      <c r="K1031" s="35">
        <v>4743</v>
      </c>
      <c r="L1031" s="35">
        <v>1054</v>
      </c>
      <c r="M1031" s="35">
        <v>1301</v>
      </c>
      <c r="N1031" s="35">
        <v>1494</v>
      </c>
      <c r="O1031" s="35">
        <v>2107</v>
      </c>
      <c r="P1031" s="35">
        <v>2882</v>
      </c>
      <c r="Q1031" s="35">
        <v>2456</v>
      </c>
      <c r="R1031" s="35">
        <v>3510</v>
      </c>
      <c r="S1031" s="35">
        <v>6692</v>
      </c>
      <c r="T1031" s="35">
        <v>1619</v>
      </c>
      <c r="U1031" s="35">
        <v>4259</v>
      </c>
      <c r="V1031" s="34">
        <v>4190</v>
      </c>
      <c r="W1031" s="34">
        <f t="shared" si="256"/>
        <v>2771</v>
      </c>
      <c r="X1031" s="35">
        <v>653</v>
      </c>
      <c r="Y1031" s="35">
        <v>0</v>
      </c>
      <c r="Z1031" s="35">
        <v>0</v>
      </c>
      <c r="AA1031" s="34">
        <v>3584</v>
      </c>
      <c r="AB1031" s="34">
        <v>0</v>
      </c>
      <c r="AC1031" s="34">
        <v>864</v>
      </c>
      <c r="AD1031" s="34">
        <v>0</v>
      </c>
      <c r="AE1031" s="34">
        <f t="shared" si="257"/>
        <v>4448</v>
      </c>
      <c r="AF1031" s="34">
        <f t="shared" si="258"/>
        <v>1.06157517899761</v>
      </c>
      <c r="AG1031" s="34">
        <f t="shared" si="259"/>
        <v>1.60519667989895</v>
      </c>
      <c r="AH1031" s="34">
        <v>288</v>
      </c>
      <c r="AI1031" s="34">
        <v>0</v>
      </c>
      <c r="AJ1031" s="35">
        <v>100800</v>
      </c>
      <c r="AK1031" s="35">
        <v>3392</v>
      </c>
      <c r="AL1031" s="35">
        <v>2435</v>
      </c>
      <c r="AM1031" s="34">
        <v>1</v>
      </c>
      <c r="AN1031" s="34">
        <f t="shared" si="260"/>
        <v>2771</v>
      </c>
      <c r="AO1031" s="35">
        <v>144</v>
      </c>
      <c r="AP1031" s="35">
        <v>144</v>
      </c>
      <c r="AQ1031" t="s">
        <v>82</v>
      </c>
      <c r="AR1031">
        <v>4</v>
      </c>
      <c r="AS1031" s="34">
        <v>0.26666666666667</v>
      </c>
      <c r="AT1031" t="s">
        <v>83</v>
      </c>
      <c r="AU1031" s="35">
        <f t="shared" ref="AU1031:AU1094" si="270">IF(OR(H1031="PINDAH DISTRIBUTOR",H1031="PESTA NO BUFFER",H1031="PESTA"),0,IF(AL1031+AN1031&lt;AE1031,0,IF((0.75*((AL1031+AN1031)-AE1031))&lt;0,0,0.75*((AL1031+AN1031)-AE1031))))</f>
        <v>568.5</v>
      </c>
      <c r="AV1031" s="35">
        <f t="shared" si="261"/>
        <v>576</v>
      </c>
      <c r="AW1031" s="35">
        <f t="shared" si="262"/>
        <v>1.81306387585709</v>
      </c>
      <c r="AX1031" s="35">
        <f t="shared" si="263"/>
        <v>0.934319740166005</v>
      </c>
      <c r="AY1031" s="35">
        <f t="shared" si="264"/>
        <v>576</v>
      </c>
      <c r="AZ1031" s="35">
        <f t="shared" si="265"/>
        <v>576</v>
      </c>
      <c r="BA1031" s="27" t="str">
        <f t="shared" si="266"/>
        <v>3</v>
      </c>
      <c r="BB1031" s="34">
        <v>8.1e-5</v>
      </c>
      <c r="BC1031" s="34">
        <f t="shared" si="267"/>
        <v>0.046656</v>
      </c>
      <c r="BD1031" s="34" t="e">
        <f t="shared" si="268"/>
        <v>#REF!</v>
      </c>
      <c r="BE1031" s="34">
        <v>0.04</v>
      </c>
      <c r="BF1031" s="34">
        <f t="shared" ref="BF1031:BF1094" si="271">BE1031*AY1031</f>
        <v>23.04</v>
      </c>
      <c r="BG1031" s="34" t="e">
        <f t="shared" si="269"/>
        <v>#REF!</v>
      </c>
      <c r="BH1031" t="str">
        <f>IF(AT1031="UDARA","U","N")&amp;LEFT($C$4,2)&amp;MID($C$4,4,2)&amp;LEFT(A1031,3)&amp;MID(E1031,2,2)&amp;VLOOKUP(E1031,Acuan_Reference!C:L,10,0)</f>
        <v>N1501PDG71B1</v>
      </c>
      <c r="BI1031" t="s">
        <v>84</v>
      </c>
      <c r="BJ1031" t="s">
        <v>119</v>
      </c>
      <c r="BK1031" t="s">
        <v>86</v>
      </c>
      <c r="BL1031" t="s">
        <v>87</v>
      </c>
    </row>
    <row r="1032" hidden="1" spans="1:64">
      <c r="A1032" t="s">
        <v>105</v>
      </c>
      <c r="B1032" t="s">
        <v>75</v>
      </c>
      <c r="C1032" t="s">
        <v>76</v>
      </c>
      <c r="D1032" t="s">
        <v>141</v>
      </c>
      <c r="E1032" t="s">
        <v>197</v>
      </c>
      <c r="F1032" t="s">
        <v>198</v>
      </c>
      <c r="G1032" t="s">
        <v>80</v>
      </c>
      <c r="H1032" t="s">
        <v>81</v>
      </c>
      <c r="I1032" s="34">
        <v>9826</v>
      </c>
      <c r="J1032" s="35">
        <v>3081</v>
      </c>
      <c r="K1032" s="35">
        <v>7564</v>
      </c>
      <c r="L1032" s="35">
        <v>1811</v>
      </c>
      <c r="M1032" s="35">
        <v>5184</v>
      </c>
      <c r="N1032" s="35">
        <v>4535</v>
      </c>
      <c r="O1032" s="35">
        <v>4845</v>
      </c>
      <c r="P1032" s="35">
        <v>3849</v>
      </c>
      <c r="Q1032" s="35">
        <v>5167</v>
      </c>
      <c r="R1032" s="35">
        <v>4218</v>
      </c>
      <c r="S1032" s="35">
        <v>3834</v>
      </c>
      <c r="T1032" s="35">
        <v>3288</v>
      </c>
      <c r="U1032" s="35">
        <v>4136</v>
      </c>
      <c r="V1032" s="34">
        <v>3752.6666666667</v>
      </c>
      <c r="W1032" s="34">
        <f t="shared" si="256"/>
        <v>3253.33333333333</v>
      </c>
      <c r="X1032" s="35">
        <v>1773</v>
      </c>
      <c r="Y1032" s="35">
        <v>0</v>
      </c>
      <c r="Z1032" s="35">
        <v>0</v>
      </c>
      <c r="AA1032" s="34">
        <v>2865</v>
      </c>
      <c r="AB1032" s="34">
        <v>0</v>
      </c>
      <c r="AC1032" s="34">
        <v>1152</v>
      </c>
      <c r="AD1032" s="34">
        <v>0</v>
      </c>
      <c r="AE1032" s="34">
        <f t="shared" si="257"/>
        <v>4017</v>
      </c>
      <c r="AF1032" s="34">
        <f t="shared" si="258"/>
        <v>1.0704387990762</v>
      </c>
      <c r="AG1032" s="34">
        <f t="shared" si="259"/>
        <v>1.23473360655738</v>
      </c>
      <c r="AH1032" s="34">
        <v>288</v>
      </c>
      <c r="AI1032" s="34">
        <v>0</v>
      </c>
      <c r="AJ1032" s="35">
        <v>100800</v>
      </c>
      <c r="AK1032" s="35">
        <v>3542</v>
      </c>
      <c r="AL1032" s="35">
        <v>2336</v>
      </c>
      <c r="AM1032" s="34">
        <v>1</v>
      </c>
      <c r="AN1032" s="34">
        <f t="shared" si="260"/>
        <v>3253.33333333333</v>
      </c>
      <c r="AO1032" s="35">
        <v>144</v>
      </c>
      <c r="AP1032" s="35">
        <v>144</v>
      </c>
      <c r="AQ1032" t="s">
        <v>82</v>
      </c>
      <c r="AR1032">
        <v>4</v>
      </c>
      <c r="AS1032" s="34">
        <v>0.26666666666667</v>
      </c>
      <c r="AT1032" t="s">
        <v>83</v>
      </c>
      <c r="AU1032" s="35">
        <f t="shared" si="270"/>
        <v>1179.25</v>
      </c>
      <c r="AV1032" s="35">
        <f t="shared" si="261"/>
        <v>1296</v>
      </c>
      <c r="AW1032" s="35">
        <f t="shared" si="262"/>
        <v>1.63309426229508</v>
      </c>
      <c r="AX1032" s="35">
        <f t="shared" si="263"/>
        <v>0.915061475409836</v>
      </c>
      <c r="AY1032" s="35">
        <f t="shared" si="264"/>
        <v>1296</v>
      </c>
      <c r="AZ1032" s="35">
        <f t="shared" si="265"/>
        <v>1296</v>
      </c>
      <c r="BA1032" s="27" t="str">
        <f t="shared" si="266"/>
        <v>3</v>
      </c>
      <c r="BB1032" s="34">
        <v>8.1e-5</v>
      </c>
      <c r="BC1032" s="34">
        <f t="shared" si="267"/>
        <v>0.104976</v>
      </c>
      <c r="BD1032" s="34" t="e">
        <f t="shared" si="268"/>
        <v>#REF!</v>
      </c>
      <c r="BE1032" s="34">
        <v>0.04</v>
      </c>
      <c r="BF1032" s="34">
        <f t="shared" si="271"/>
        <v>51.84</v>
      </c>
      <c r="BG1032" s="34" t="e">
        <f t="shared" si="269"/>
        <v>#REF!</v>
      </c>
      <c r="BH1032" t="str">
        <f>IF(AT1032="UDARA","U","N")&amp;LEFT($C$4,2)&amp;MID($C$4,4,2)&amp;LEFT(A1032,3)&amp;MID(E1032,2,2)&amp;VLOOKUP(E1032,Acuan_Reference!C:L,10,0)</f>
        <v>N1501PKB71B1</v>
      </c>
      <c r="BI1032" t="s">
        <v>84</v>
      </c>
      <c r="BJ1032" t="s">
        <v>119</v>
      </c>
      <c r="BK1032" t="s">
        <v>86</v>
      </c>
      <c r="BL1032" t="s">
        <v>87</v>
      </c>
    </row>
    <row r="1033" hidden="1" spans="1:64">
      <c r="A1033" t="s">
        <v>106</v>
      </c>
      <c r="B1033" t="s">
        <v>75</v>
      </c>
      <c r="C1033" t="s">
        <v>76</v>
      </c>
      <c r="D1033" t="s">
        <v>141</v>
      </c>
      <c r="E1033" t="s">
        <v>197</v>
      </c>
      <c r="F1033" t="s">
        <v>198</v>
      </c>
      <c r="G1033" t="s">
        <v>80</v>
      </c>
      <c r="H1033" t="s">
        <v>81</v>
      </c>
      <c r="I1033" s="34">
        <v>9826</v>
      </c>
      <c r="J1033" s="35">
        <v>4425</v>
      </c>
      <c r="K1033" s="35">
        <v>11036</v>
      </c>
      <c r="L1033" s="35">
        <v>4056</v>
      </c>
      <c r="M1033" s="35">
        <v>6650</v>
      </c>
      <c r="N1033" s="35">
        <v>3229</v>
      </c>
      <c r="O1033" s="35">
        <v>5844</v>
      </c>
      <c r="P1033" s="35">
        <v>5442</v>
      </c>
      <c r="Q1033" s="35">
        <v>6295</v>
      </c>
      <c r="R1033" s="35">
        <v>8073</v>
      </c>
      <c r="S1033" s="35">
        <v>11468</v>
      </c>
      <c r="T1033" s="35">
        <v>3052</v>
      </c>
      <c r="U1033" s="35">
        <v>6249</v>
      </c>
      <c r="V1033" s="34">
        <v>6923</v>
      </c>
      <c r="W1033" s="34">
        <f t="shared" si="256"/>
        <v>4651.66666666667</v>
      </c>
      <c r="X1033" s="35">
        <v>2626</v>
      </c>
      <c r="Y1033" s="35">
        <v>0</v>
      </c>
      <c r="Z1033" s="35">
        <v>0</v>
      </c>
      <c r="AA1033" s="34">
        <v>6065</v>
      </c>
      <c r="AB1033" s="34">
        <v>0</v>
      </c>
      <c r="AC1033" s="34">
        <v>1296</v>
      </c>
      <c r="AD1033" s="34">
        <v>1440</v>
      </c>
      <c r="AE1033" s="34">
        <f t="shared" si="257"/>
        <v>8801</v>
      </c>
      <c r="AF1033" s="34">
        <f t="shared" si="258"/>
        <v>1.27126968077423</v>
      </c>
      <c r="AG1033" s="34">
        <f t="shared" si="259"/>
        <v>1.5824435686134</v>
      </c>
      <c r="AH1033" s="34">
        <v>288</v>
      </c>
      <c r="AI1033" s="34">
        <v>0</v>
      </c>
      <c r="AJ1033" s="35">
        <v>100800</v>
      </c>
      <c r="AK1033" s="35">
        <v>6922</v>
      </c>
      <c r="AL1033" s="35">
        <v>4654</v>
      </c>
      <c r="AM1033" s="34">
        <v>0.9</v>
      </c>
      <c r="AN1033" s="34">
        <f t="shared" si="260"/>
        <v>4186.5</v>
      </c>
      <c r="AO1033" s="35">
        <v>144</v>
      </c>
      <c r="AP1033" s="35">
        <v>144</v>
      </c>
      <c r="AQ1033" t="s">
        <v>82</v>
      </c>
      <c r="AR1033">
        <v>4</v>
      </c>
      <c r="AS1033" s="34">
        <v>0.16666666666667</v>
      </c>
      <c r="AT1033" t="s">
        <v>83</v>
      </c>
      <c r="AU1033" s="35">
        <f t="shared" si="270"/>
        <v>29.625</v>
      </c>
      <c r="AV1033" s="35">
        <f t="shared" si="261"/>
        <v>144</v>
      </c>
      <c r="AW1033" s="35">
        <f t="shared" si="262"/>
        <v>1.92296667860982</v>
      </c>
      <c r="AX1033" s="35">
        <f t="shared" si="263"/>
        <v>0.922465066284486</v>
      </c>
      <c r="AY1033" s="35">
        <f t="shared" si="264"/>
        <v>144</v>
      </c>
      <c r="AZ1033" s="35">
        <f t="shared" si="265"/>
        <v>144</v>
      </c>
      <c r="BA1033" s="27" t="str">
        <f t="shared" si="266"/>
        <v>3</v>
      </c>
      <c r="BB1033" s="34">
        <v>8.1e-5</v>
      </c>
      <c r="BC1033" s="34">
        <f t="shared" si="267"/>
        <v>0.011664</v>
      </c>
      <c r="BD1033" s="34" t="e">
        <f t="shared" si="268"/>
        <v>#REF!</v>
      </c>
      <c r="BE1033" s="34">
        <v>0.04</v>
      </c>
      <c r="BF1033" s="34">
        <f t="shared" si="271"/>
        <v>5.76</v>
      </c>
      <c r="BG1033" s="34" t="e">
        <f t="shared" si="269"/>
        <v>#REF!</v>
      </c>
      <c r="BH1033" t="str">
        <f>IF(AT1033="UDARA","U","N")&amp;LEFT($C$4,2)&amp;MID($C$4,4,2)&amp;LEFT(A1033,3)&amp;MID(E1033,2,2)&amp;VLOOKUP(E1033,Acuan_Reference!C:L,10,0)</f>
        <v>N1501PLB71B1</v>
      </c>
      <c r="BI1033" t="s">
        <v>84</v>
      </c>
      <c r="BJ1033" t="s">
        <v>119</v>
      </c>
      <c r="BK1033" t="s">
        <v>86</v>
      </c>
      <c r="BL1033" t="s">
        <v>87</v>
      </c>
    </row>
    <row r="1034" hidden="1" spans="1:64">
      <c r="A1034" t="s">
        <v>107</v>
      </c>
      <c r="B1034" t="s">
        <v>75</v>
      </c>
      <c r="C1034" t="s">
        <v>76</v>
      </c>
      <c r="D1034" t="s">
        <v>141</v>
      </c>
      <c r="E1034" t="s">
        <v>197</v>
      </c>
      <c r="F1034" t="s">
        <v>198</v>
      </c>
      <c r="G1034" t="s">
        <v>80</v>
      </c>
      <c r="H1034" t="s">
        <v>81</v>
      </c>
      <c r="I1034" s="34">
        <v>9826</v>
      </c>
      <c r="J1034" s="35">
        <v>4120</v>
      </c>
      <c r="K1034" s="35">
        <v>9146</v>
      </c>
      <c r="L1034" s="35">
        <v>2026</v>
      </c>
      <c r="M1034" s="35">
        <v>3137</v>
      </c>
      <c r="N1034" s="35">
        <v>4490</v>
      </c>
      <c r="O1034" s="35">
        <v>4631</v>
      </c>
      <c r="P1034" s="35">
        <v>2591</v>
      </c>
      <c r="Q1034" s="35">
        <v>3582</v>
      </c>
      <c r="R1034" s="35">
        <v>4121</v>
      </c>
      <c r="S1034" s="35">
        <v>5442</v>
      </c>
      <c r="T1034" s="35">
        <v>4200</v>
      </c>
      <c r="U1034" s="35">
        <v>4722</v>
      </c>
      <c r="V1034" s="34">
        <v>4788</v>
      </c>
      <c r="W1034" s="34">
        <f t="shared" si="256"/>
        <v>3919</v>
      </c>
      <c r="X1034" s="35">
        <v>1056</v>
      </c>
      <c r="Y1034" s="35">
        <v>0</v>
      </c>
      <c r="Z1034" s="35">
        <v>0</v>
      </c>
      <c r="AA1034" s="34">
        <v>6841</v>
      </c>
      <c r="AB1034" s="34">
        <v>0</v>
      </c>
      <c r="AC1034" s="34">
        <v>288</v>
      </c>
      <c r="AD1034" s="34">
        <v>0</v>
      </c>
      <c r="AE1034" s="34">
        <f t="shared" si="257"/>
        <v>7129</v>
      </c>
      <c r="AF1034" s="34">
        <f t="shared" si="258"/>
        <v>1.48893065998329</v>
      </c>
      <c r="AG1034" s="34">
        <f t="shared" si="259"/>
        <v>1.81908650165859</v>
      </c>
      <c r="AH1034" s="34">
        <v>288</v>
      </c>
      <c r="AI1034" s="34">
        <v>0</v>
      </c>
      <c r="AJ1034" s="35">
        <v>100800</v>
      </c>
      <c r="AK1034" s="35">
        <v>3523</v>
      </c>
      <c r="AL1034" s="35">
        <v>2835</v>
      </c>
      <c r="AM1034" s="34">
        <v>1.3</v>
      </c>
      <c r="AN1034" s="34">
        <f t="shared" si="260"/>
        <v>5094.7</v>
      </c>
      <c r="AO1034" s="35">
        <v>144</v>
      </c>
      <c r="AP1034" s="35">
        <v>144</v>
      </c>
      <c r="AQ1034" t="s">
        <v>82</v>
      </c>
      <c r="AR1034">
        <v>2</v>
      </c>
      <c r="AS1034" s="34">
        <v>0.43333333333333</v>
      </c>
      <c r="AT1034" t="s">
        <v>83</v>
      </c>
      <c r="AU1034" s="35">
        <f t="shared" si="270"/>
        <v>600.525</v>
      </c>
      <c r="AV1034" s="35">
        <f t="shared" si="261"/>
        <v>720</v>
      </c>
      <c r="AW1034" s="35">
        <f t="shared" si="262"/>
        <v>2.0028068384792</v>
      </c>
      <c r="AX1034" s="35">
        <f t="shared" si="263"/>
        <v>1.27940801224802</v>
      </c>
      <c r="AY1034" s="35">
        <f t="shared" si="264"/>
        <v>720</v>
      </c>
      <c r="AZ1034" s="35">
        <f t="shared" si="265"/>
        <v>720</v>
      </c>
      <c r="BA1034" s="27" t="str">
        <f t="shared" si="266"/>
        <v>3</v>
      </c>
      <c r="BB1034" s="34">
        <v>8.1e-5</v>
      </c>
      <c r="BC1034" s="34">
        <f t="shared" si="267"/>
        <v>0.05832</v>
      </c>
      <c r="BD1034" s="34" t="e">
        <f t="shared" si="268"/>
        <v>#REF!</v>
      </c>
      <c r="BE1034" s="34">
        <v>0.04</v>
      </c>
      <c r="BF1034" s="34">
        <f t="shared" si="271"/>
        <v>28.8</v>
      </c>
      <c r="BG1034" s="34" t="e">
        <f t="shared" si="269"/>
        <v>#REF!</v>
      </c>
      <c r="BH1034" t="str">
        <f>IF(AT1034="UDARA","U","N")&amp;LEFT($C$4,2)&amp;MID($C$4,4,2)&amp;LEFT(A1034,3)&amp;MID(E1034,2,2)&amp;VLOOKUP(E1034,Acuan_Reference!C:L,10,0)</f>
        <v>N1501PTK71B1</v>
      </c>
      <c r="BI1034" t="s">
        <v>84</v>
      </c>
      <c r="BJ1034" t="s">
        <v>119</v>
      </c>
      <c r="BK1034" t="s">
        <v>86</v>
      </c>
      <c r="BL1034" t="s">
        <v>87</v>
      </c>
    </row>
    <row r="1035" hidden="1" spans="1:64">
      <c r="A1035" t="s">
        <v>108</v>
      </c>
      <c r="B1035" t="s">
        <v>75</v>
      </c>
      <c r="C1035" t="s">
        <v>76</v>
      </c>
      <c r="D1035" t="s">
        <v>141</v>
      </c>
      <c r="E1035" t="s">
        <v>197</v>
      </c>
      <c r="F1035" t="s">
        <v>198</v>
      </c>
      <c r="G1035" t="s">
        <v>80</v>
      </c>
      <c r="H1035" t="s">
        <v>81</v>
      </c>
      <c r="I1035" s="34">
        <v>9826</v>
      </c>
      <c r="J1035" s="35">
        <v>2296</v>
      </c>
      <c r="K1035" s="35">
        <v>1757</v>
      </c>
      <c r="L1035" s="35">
        <v>3980</v>
      </c>
      <c r="M1035" s="35">
        <v>1859</v>
      </c>
      <c r="N1035" s="35">
        <v>1863</v>
      </c>
      <c r="O1035" s="35">
        <v>1269</v>
      </c>
      <c r="P1035" s="35">
        <v>2370</v>
      </c>
      <c r="Q1035" s="35">
        <v>2016</v>
      </c>
      <c r="R1035" s="35">
        <v>2352</v>
      </c>
      <c r="S1035" s="35">
        <v>2518</v>
      </c>
      <c r="T1035" s="35">
        <v>1768</v>
      </c>
      <c r="U1035" s="35">
        <v>3087</v>
      </c>
      <c r="V1035" s="34">
        <v>2457.6666666667</v>
      </c>
      <c r="W1035" s="34">
        <f t="shared" si="256"/>
        <v>2074.33333333333</v>
      </c>
      <c r="X1035" s="35">
        <v>253</v>
      </c>
      <c r="Y1035" s="35">
        <v>0</v>
      </c>
      <c r="Z1035" s="35">
        <v>0</v>
      </c>
      <c r="AA1035" s="34">
        <v>679</v>
      </c>
      <c r="AB1035" s="34">
        <v>0</v>
      </c>
      <c r="AC1035" s="34">
        <v>1728</v>
      </c>
      <c r="AD1035" s="34">
        <v>0</v>
      </c>
      <c r="AE1035" s="34">
        <f t="shared" si="257"/>
        <v>2407</v>
      </c>
      <c r="AF1035" s="34">
        <f t="shared" si="258"/>
        <v>0.979384239793829</v>
      </c>
      <c r="AG1035" s="34">
        <f t="shared" si="259"/>
        <v>1.16037281054154</v>
      </c>
      <c r="AH1035" s="34">
        <v>288</v>
      </c>
      <c r="AI1035" s="34">
        <v>0</v>
      </c>
      <c r="AJ1035" s="35">
        <v>100800</v>
      </c>
      <c r="AK1035" s="35">
        <v>1846</v>
      </c>
      <c r="AL1035" s="35">
        <v>1368</v>
      </c>
      <c r="AM1035" s="34">
        <v>0.8</v>
      </c>
      <c r="AN1035" s="34">
        <f t="shared" si="260"/>
        <v>1659.46666666667</v>
      </c>
      <c r="AO1035" s="35">
        <v>144</v>
      </c>
      <c r="AP1035" s="35">
        <v>144</v>
      </c>
      <c r="AQ1035" t="s">
        <v>153</v>
      </c>
      <c r="AR1035">
        <v>4</v>
      </c>
      <c r="AS1035" s="34">
        <v>0.066666666666667</v>
      </c>
      <c r="AT1035" t="s">
        <v>83</v>
      </c>
      <c r="AU1035" s="35">
        <f t="shared" si="270"/>
        <v>465.35</v>
      </c>
      <c r="AV1035" s="35">
        <f t="shared" si="261"/>
        <v>576</v>
      </c>
      <c r="AW1035" s="35">
        <f t="shared" si="262"/>
        <v>1.43805238630885</v>
      </c>
      <c r="AX1035" s="35">
        <f t="shared" si="263"/>
        <v>0.778563393861482</v>
      </c>
      <c r="AY1035" s="35">
        <f t="shared" si="264"/>
        <v>576</v>
      </c>
      <c r="AZ1035" s="35">
        <f t="shared" si="265"/>
        <v>576</v>
      </c>
      <c r="BA1035" s="27" t="str">
        <f t="shared" si="266"/>
        <v>3</v>
      </c>
      <c r="BB1035" s="34">
        <v>8.1e-5</v>
      </c>
      <c r="BC1035" s="34">
        <f t="shared" si="267"/>
        <v>0.046656</v>
      </c>
      <c r="BD1035" s="34" t="e">
        <f t="shared" si="268"/>
        <v>#REF!</v>
      </c>
      <c r="BE1035" s="34">
        <v>0.04</v>
      </c>
      <c r="BF1035" s="34">
        <f t="shared" si="271"/>
        <v>23.04</v>
      </c>
      <c r="BG1035" s="34" t="e">
        <f t="shared" si="269"/>
        <v>#REF!</v>
      </c>
      <c r="BH1035" t="str">
        <f>IF(AT1035="UDARA","U","N")&amp;LEFT($C$4,2)&amp;MID($C$4,4,2)&amp;LEFT(A1035,3)&amp;MID(E1035,2,2)&amp;VLOOKUP(E1035,Acuan_Reference!C:L,10,0)</f>
        <v>N1501PWT71B1</v>
      </c>
      <c r="BI1035" t="s">
        <v>84</v>
      </c>
      <c r="BJ1035" t="s">
        <v>119</v>
      </c>
      <c r="BK1035" t="s">
        <v>86</v>
      </c>
      <c r="BL1035" t="s">
        <v>87</v>
      </c>
    </row>
    <row r="1036" hidden="1" spans="1:64">
      <c r="A1036" t="s">
        <v>109</v>
      </c>
      <c r="B1036" t="s">
        <v>75</v>
      </c>
      <c r="C1036" t="s">
        <v>76</v>
      </c>
      <c r="D1036" t="s">
        <v>141</v>
      </c>
      <c r="E1036" t="s">
        <v>197</v>
      </c>
      <c r="F1036" t="s">
        <v>198</v>
      </c>
      <c r="G1036" t="s">
        <v>80</v>
      </c>
      <c r="H1036" t="s">
        <v>81</v>
      </c>
      <c r="I1036" s="34">
        <v>9826</v>
      </c>
      <c r="J1036" s="35">
        <v>6230</v>
      </c>
      <c r="K1036" s="35">
        <v>8261</v>
      </c>
      <c r="L1036" s="35">
        <v>4316</v>
      </c>
      <c r="M1036" s="35">
        <v>6053</v>
      </c>
      <c r="N1036" s="35">
        <v>7413</v>
      </c>
      <c r="O1036" s="35">
        <v>10082</v>
      </c>
      <c r="P1036" s="35">
        <v>6631</v>
      </c>
      <c r="Q1036" s="35">
        <v>6812</v>
      </c>
      <c r="R1036" s="35">
        <v>6476</v>
      </c>
      <c r="S1036" s="35">
        <v>13439</v>
      </c>
      <c r="T1036" s="35">
        <v>6163</v>
      </c>
      <c r="U1036" s="35">
        <v>9074</v>
      </c>
      <c r="V1036" s="34">
        <v>9558.6666666667</v>
      </c>
      <c r="W1036" s="34">
        <f t="shared" si="256"/>
        <v>6869.33333333333</v>
      </c>
      <c r="X1036" s="35">
        <v>2248</v>
      </c>
      <c r="Y1036" s="35">
        <v>0</v>
      </c>
      <c r="Z1036" s="35">
        <v>0</v>
      </c>
      <c r="AA1036" s="34">
        <v>6165</v>
      </c>
      <c r="AB1036" s="34">
        <v>0</v>
      </c>
      <c r="AC1036" s="34">
        <v>0</v>
      </c>
      <c r="AD1036" s="34">
        <v>1296</v>
      </c>
      <c r="AE1036" s="34">
        <f t="shared" si="257"/>
        <v>7461</v>
      </c>
      <c r="AF1036" s="34">
        <f t="shared" si="258"/>
        <v>0.78054819361138</v>
      </c>
      <c r="AG1036" s="34">
        <f t="shared" si="259"/>
        <v>0.89746700310559</v>
      </c>
      <c r="AH1036" s="34">
        <v>288</v>
      </c>
      <c r="AI1036" s="34">
        <v>0</v>
      </c>
      <c r="AJ1036" s="35">
        <v>100800</v>
      </c>
      <c r="AK1036" s="35">
        <v>7161</v>
      </c>
      <c r="AL1036" s="35">
        <v>5371</v>
      </c>
      <c r="AM1036" s="34">
        <v>0.6</v>
      </c>
      <c r="AN1036" s="34">
        <f t="shared" si="260"/>
        <v>4121.6</v>
      </c>
      <c r="AO1036" s="35">
        <v>144</v>
      </c>
      <c r="AP1036" s="35">
        <v>144</v>
      </c>
      <c r="AQ1036" t="s">
        <v>153</v>
      </c>
      <c r="AR1036">
        <v>8</v>
      </c>
      <c r="AS1036" s="34">
        <v>0.1</v>
      </c>
      <c r="AT1036" t="s">
        <v>83</v>
      </c>
      <c r="AU1036" s="35">
        <f t="shared" si="270"/>
        <v>1523.7</v>
      </c>
      <c r="AV1036" s="35">
        <f t="shared" si="261"/>
        <v>1584</v>
      </c>
      <c r="AW1036" s="35">
        <f t="shared" si="262"/>
        <v>1.31672166149068</v>
      </c>
      <c r="AX1036" s="35">
        <f t="shared" si="263"/>
        <v>0.534840838509317</v>
      </c>
      <c r="AY1036" s="35">
        <f t="shared" si="264"/>
        <v>1584</v>
      </c>
      <c r="AZ1036" s="35">
        <f t="shared" si="265"/>
        <v>1584</v>
      </c>
      <c r="BA1036" s="27" t="str">
        <f t="shared" si="266"/>
        <v>3</v>
      </c>
      <c r="BB1036" s="34">
        <v>8.1e-5</v>
      </c>
      <c r="BC1036" s="34">
        <f t="shared" si="267"/>
        <v>0.128304</v>
      </c>
      <c r="BD1036" s="34" t="e">
        <f t="shared" si="268"/>
        <v>#REF!</v>
      </c>
      <c r="BE1036" s="34">
        <v>0.04</v>
      </c>
      <c r="BF1036" s="34">
        <f t="shared" si="271"/>
        <v>63.36</v>
      </c>
      <c r="BG1036" s="34" t="e">
        <f t="shared" si="269"/>
        <v>#REF!</v>
      </c>
      <c r="BH1036" t="str">
        <f>IF(AT1036="UDARA","U","N")&amp;LEFT($C$4,2)&amp;MID($C$4,4,2)&amp;LEFT(A1036,3)&amp;MID(E1036,2,2)&amp;VLOOKUP(E1036,Acuan_Reference!C:L,10,0)</f>
        <v>N1501SBY71B1</v>
      </c>
      <c r="BI1036" t="s">
        <v>84</v>
      </c>
      <c r="BJ1036" t="s">
        <v>119</v>
      </c>
      <c r="BK1036" t="s">
        <v>86</v>
      </c>
      <c r="BL1036" t="s">
        <v>87</v>
      </c>
    </row>
    <row r="1037" hidden="1" spans="1:64">
      <c r="A1037" t="s">
        <v>110</v>
      </c>
      <c r="B1037" t="s">
        <v>75</v>
      </c>
      <c r="C1037" t="s">
        <v>76</v>
      </c>
      <c r="D1037" t="s">
        <v>141</v>
      </c>
      <c r="E1037" t="s">
        <v>197</v>
      </c>
      <c r="F1037" t="s">
        <v>198</v>
      </c>
      <c r="G1037" t="s">
        <v>80</v>
      </c>
      <c r="H1037" t="s">
        <v>81</v>
      </c>
      <c r="I1037" s="34">
        <v>9826</v>
      </c>
      <c r="J1037" s="35">
        <v>5389</v>
      </c>
      <c r="K1037" s="35">
        <v>3656</v>
      </c>
      <c r="L1037" s="35">
        <v>3611</v>
      </c>
      <c r="M1037" s="35">
        <v>5418</v>
      </c>
      <c r="N1037" s="35">
        <v>5058</v>
      </c>
      <c r="O1037" s="35">
        <v>6981</v>
      </c>
      <c r="P1037" s="35">
        <v>5610</v>
      </c>
      <c r="Q1037" s="35">
        <v>6227</v>
      </c>
      <c r="R1037" s="35">
        <v>7747</v>
      </c>
      <c r="S1037" s="35">
        <v>4490</v>
      </c>
      <c r="T1037" s="35">
        <v>4443</v>
      </c>
      <c r="U1037" s="35">
        <v>7443</v>
      </c>
      <c r="V1037" s="34">
        <v>5458.6666666667</v>
      </c>
      <c r="W1037" s="34">
        <f t="shared" si="256"/>
        <v>5107.33333333333</v>
      </c>
      <c r="X1037" s="35">
        <v>1523</v>
      </c>
      <c r="Y1037" s="35">
        <v>0</v>
      </c>
      <c r="Z1037" s="35">
        <v>0</v>
      </c>
      <c r="AA1037" s="34">
        <v>11</v>
      </c>
      <c r="AB1037" s="34">
        <v>0</v>
      </c>
      <c r="AC1037" s="34">
        <v>0</v>
      </c>
      <c r="AD1037" s="34">
        <v>3600</v>
      </c>
      <c r="AE1037" s="34">
        <f t="shared" si="257"/>
        <v>3611</v>
      </c>
      <c r="AF1037" s="34">
        <f t="shared" si="258"/>
        <v>0.66151685393258</v>
      </c>
      <c r="AG1037" s="34">
        <f t="shared" si="259"/>
        <v>0.00215376582691555</v>
      </c>
      <c r="AH1037" s="34">
        <v>288</v>
      </c>
      <c r="AI1037" s="34">
        <v>0</v>
      </c>
      <c r="AJ1037" s="35">
        <v>100800</v>
      </c>
      <c r="AK1037" s="35">
        <v>4948</v>
      </c>
      <c r="AL1037" s="35">
        <v>3436</v>
      </c>
      <c r="AM1037" s="34">
        <v>0.7</v>
      </c>
      <c r="AN1037" s="34">
        <f t="shared" si="260"/>
        <v>3575.13333333333</v>
      </c>
      <c r="AO1037" s="35">
        <v>144</v>
      </c>
      <c r="AP1037" s="35">
        <v>144</v>
      </c>
      <c r="AQ1037" t="s">
        <v>153</v>
      </c>
      <c r="AR1037">
        <v>8</v>
      </c>
      <c r="AS1037" s="34">
        <v>0.066666666666667</v>
      </c>
      <c r="AT1037" t="s">
        <v>83</v>
      </c>
      <c r="AU1037" s="35">
        <f t="shared" si="270"/>
        <v>2550.1</v>
      </c>
      <c r="AV1037" s="35">
        <f t="shared" si="261"/>
        <v>2592</v>
      </c>
      <c r="AW1037" s="35">
        <f t="shared" si="262"/>
        <v>1.21452812948701</v>
      </c>
      <c r="AX1037" s="35">
        <f t="shared" si="263"/>
        <v>0.541770003915938</v>
      </c>
      <c r="AY1037" s="35">
        <f t="shared" si="264"/>
        <v>2592</v>
      </c>
      <c r="AZ1037" s="35">
        <f t="shared" si="265"/>
        <v>2592</v>
      </c>
      <c r="BA1037" s="27" t="str">
        <f t="shared" si="266"/>
        <v>2</v>
      </c>
      <c r="BB1037" s="34">
        <v>8.1e-5</v>
      </c>
      <c r="BC1037" s="34">
        <f t="shared" si="267"/>
        <v>0.209952</v>
      </c>
      <c r="BD1037" s="34" t="e">
        <f t="shared" si="268"/>
        <v>#REF!</v>
      </c>
      <c r="BE1037" s="34">
        <v>0.04</v>
      </c>
      <c r="BF1037" s="34">
        <f t="shared" si="271"/>
        <v>103.68</v>
      </c>
      <c r="BG1037" s="34" t="e">
        <f t="shared" si="269"/>
        <v>#REF!</v>
      </c>
      <c r="BH1037" t="str">
        <f>IF(AT1037="UDARA","U","N")&amp;LEFT($C$4,2)&amp;MID($C$4,4,2)&amp;LEFT(A1037,3)&amp;MID(E1037,2,2)&amp;VLOOKUP(E1037,Acuan_Reference!C:L,10,0)</f>
        <v>N1501SLO71B1</v>
      </c>
      <c r="BI1037" t="s">
        <v>84</v>
      </c>
      <c r="BJ1037" t="s">
        <v>119</v>
      </c>
      <c r="BK1037" t="s">
        <v>86</v>
      </c>
      <c r="BL1037" t="s">
        <v>87</v>
      </c>
    </row>
    <row r="1038" hidden="1" spans="1:64">
      <c r="A1038" t="s">
        <v>111</v>
      </c>
      <c r="B1038" t="s">
        <v>75</v>
      </c>
      <c r="C1038" t="s">
        <v>76</v>
      </c>
      <c r="D1038" t="s">
        <v>141</v>
      </c>
      <c r="E1038" t="s">
        <v>197</v>
      </c>
      <c r="F1038" t="s">
        <v>198</v>
      </c>
      <c r="G1038" t="s">
        <v>80</v>
      </c>
      <c r="H1038" t="s">
        <v>81</v>
      </c>
      <c r="I1038" s="34">
        <v>9826</v>
      </c>
      <c r="J1038" s="35">
        <v>5176</v>
      </c>
      <c r="K1038" s="35">
        <v>5972</v>
      </c>
      <c r="L1038" s="35">
        <v>2220</v>
      </c>
      <c r="M1038" s="35">
        <v>2348</v>
      </c>
      <c r="N1038" s="35">
        <v>6225</v>
      </c>
      <c r="O1038" s="35">
        <v>3877</v>
      </c>
      <c r="P1038" s="35">
        <v>5284</v>
      </c>
      <c r="Q1038" s="35">
        <v>3785</v>
      </c>
      <c r="R1038" s="35">
        <v>2742</v>
      </c>
      <c r="S1038" s="35">
        <v>5133</v>
      </c>
      <c r="T1038" s="35">
        <v>3002</v>
      </c>
      <c r="U1038" s="35">
        <v>3612</v>
      </c>
      <c r="V1038" s="34">
        <v>3915.6666666667</v>
      </c>
      <c r="W1038" s="34">
        <f t="shared" si="256"/>
        <v>2951.66666666667</v>
      </c>
      <c r="X1038" s="35">
        <v>874</v>
      </c>
      <c r="Y1038" s="35">
        <v>384</v>
      </c>
      <c r="Z1038" s="35">
        <v>0</v>
      </c>
      <c r="AA1038" s="34">
        <v>5638</v>
      </c>
      <c r="AB1038" s="34">
        <v>0</v>
      </c>
      <c r="AC1038" s="34">
        <v>432</v>
      </c>
      <c r="AD1038" s="34">
        <v>0</v>
      </c>
      <c r="AE1038" s="34">
        <f t="shared" si="257"/>
        <v>6070</v>
      </c>
      <c r="AF1038" s="34">
        <f t="shared" si="258"/>
        <v>1.55018302545329</v>
      </c>
      <c r="AG1038" s="34">
        <f t="shared" si="259"/>
        <v>2.05646527385658</v>
      </c>
      <c r="AH1038" s="34">
        <v>288</v>
      </c>
      <c r="AI1038" s="34">
        <v>0</v>
      </c>
      <c r="AJ1038" s="35">
        <v>100800</v>
      </c>
      <c r="AK1038" s="35">
        <v>3124</v>
      </c>
      <c r="AL1038" s="35">
        <v>2241</v>
      </c>
      <c r="AM1038" s="34">
        <v>1.5</v>
      </c>
      <c r="AN1038" s="34">
        <f t="shared" si="260"/>
        <v>4427.5</v>
      </c>
      <c r="AO1038" s="35">
        <v>144</v>
      </c>
      <c r="AP1038" s="35">
        <v>144</v>
      </c>
      <c r="AQ1038" t="s">
        <v>82</v>
      </c>
      <c r="AR1038">
        <v>2</v>
      </c>
      <c r="AS1038" s="34">
        <v>0.53333333333333</v>
      </c>
      <c r="AT1038" t="s">
        <v>83</v>
      </c>
      <c r="AU1038" s="35">
        <f t="shared" si="270"/>
        <v>448.875</v>
      </c>
      <c r="AV1038" s="35">
        <f t="shared" si="261"/>
        <v>576</v>
      </c>
      <c r="AW1038" s="35">
        <f t="shared" si="262"/>
        <v>2.25160926030491</v>
      </c>
      <c r="AX1038" s="35">
        <f t="shared" si="263"/>
        <v>1.49237718802936</v>
      </c>
      <c r="AY1038" s="35">
        <f t="shared" si="264"/>
        <v>576</v>
      </c>
      <c r="AZ1038" s="35">
        <f t="shared" si="265"/>
        <v>576</v>
      </c>
      <c r="BA1038" s="27" t="str">
        <f t="shared" si="266"/>
        <v>3</v>
      </c>
      <c r="BB1038" s="34">
        <v>8.1e-5</v>
      </c>
      <c r="BC1038" s="34">
        <f t="shared" si="267"/>
        <v>0.046656</v>
      </c>
      <c r="BD1038" s="34" t="e">
        <f t="shared" si="268"/>
        <v>#REF!</v>
      </c>
      <c r="BE1038" s="34">
        <v>0.04</v>
      </c>
      <c r="BF1038" s="34">
        <f t="shared" si="271"/>
        <v>23.04</v>
      </c>
      <c r="BG1038" s="34" t="e">
        <f t="shared" si="269"/>
        <v>#REF!</v>
      </c>
      <c r="BH1038" t="str">
        <f>IF(AT1038="UDARA","U","N")&amp;LEFT($C$4,2)&amp;MID($C$4,4,2)&amp;LEFT(A1038,3)&amp;MID(E1038,2,2)&amp;VLOOKUP(E1038,Acuan_Reference!C:L,10,0)</f>
        <v>N1501SMD71B1</v>
      </c>
      <c r="BI1038" t="s">
        <v>84</v>
      </c>
      <c r="BJ1038" t="s">
        <v>119</v>
      </c>
      <c r="BK1038" t="s">
        <v>86</v>
      </c>
      <c r="BL1038" t="s">
        <v>87</v>
      </c>
    </row>
    <row r="1039" hidden="1" spans="1:64">
      <c r="A1039" t="s">
        <v>112</v>
      </c>
      <c r="B1039" t="s">
        <v>75</v>
      </c>
      <c r="C1039" t="s">
        <v>76</v>
      </c>
      <c r="D1039" t="s">
        <v>141</v>
      </c>
      <c r="E1039" t="s">
        <v>197</v>
      </c>
      <c r="F1039" t="s">
        <v>198</v>
      </c>
      <c r="G1039" t="s">
        <v>80</v>
      </c>
      <c r="H1039" t="s">
        <v>81</v>
      </c>
      <c r="I1039" s="34">
        <v>9826</v>
      </c>
      <c r="J1039" s="35">
        <v>4043</v>
      </c>
      <c r="K1039" s="35">
        <v>5261</v>
      </c>
      <c r="L1039" s="35">
        <v>3004</v>
      </c>
      <c r="M1039" s="35">
        <v>4332</v>
      </c>
      <c r="N1039" s="35">
        <v>3594</v>
      </c>
      <c r="O1039" s="35">
        <v>4149</v>
      </c>
      <c r="P1039" s="35">
        <v>3281</v>
      </c>
      <c r="Q1039" s="35">
        <v>4398</v>
      </c>
      <c r="R1039" s="35">
        <v>7676</v>
      </c>
      <c r="S1039" s="35">
        <v>4077</v>
      </c>
      <c r="T1039" s="35">
        <v>4560</v>
      </c>
      <c r="U1039" s="35">
        <v>4932</v>
      </c>
      <c r="V1039" s="34">
        <v>4523</v>
      </c>
      <c r="W1039" s="34">
        <f t="shared" si="256"/>
        <v>4284</v>
      </c>
      <c r="X1039" s="35">
        <v>754</v>
      </c>
      <c r="Y1039" s="35">
        <v>0</v>
      </c>
      <c r="Z1039" s="35">
        <v>0</v>
      </c>
      <c r="AA1039" s="34">
        <v>2790</v>
      </c>
      <c r="AB1039" s="34">
        <v>0</v>
      </c>
      <c r="AC1039" s="34">
        <v>1872</v>
      </c>
      <c r="AD1039" s="34">
        <v>0</v>
      </c>
      <c r="AE1039" s="34">
        <f t="shared" si="257"/>
        <v>4662</v>
      </c>
      <c r="AF1039" s="34">
        <f t="shared" si="258"/>
        <v>1.03073181516692</v>
      </c>
      <c r="AG1039" s="34">
        <f t="shared" si="259"/>
        <v>1.08823529411765</v>
      </c>
      <c r="AH1039" s="34">
        <v>288</v>
      </c>
      <c r="AI1039" s="34">
        <v>0</v>
      </c>
      <c r="AJ1039" s="35">
        <v>100800</v>
      </c>
      <c r="AK1039" s="35">
        <v>4328</v>
      </c>
      <c r="AL1039" s="35">
        <v>3360</v>
      </c>
      <c r="AM1039" s="34">
        <v>0.7</v>
      </c>
      <c r="AN1039" s="34">
        <f t="shared" si="260"/>
        <v>2998.8</v>
      </c>
      <c r="AO1039" s="35">
        <v>144</v>
      </c>
      <c r="AP1039" s="35">
        <v>144</v>
      </c>
      <c r="AQ1039" t="s">
        <v>153</v>
      </c>
      <c r="AR1039">
        <v>8</v>
      </c>
      <c r="AS1039" s="34">
        <v>0.066666666666667</v>
      </c>
      <c r="AT1039" t="s">
        <v>83</v>
      </c>
      <c r="AU1039" s="35">
        <f t="shared" si="270"/>
        <v>1272.6</v>
      </c>
      <c r="AV1039" s="35">
        <f t="shared" si="261"/>
        <v>1296</v>
      </c>
      <c r="AW1039" s="35">
        <f t="shared" si="262"/>
        <v>1.39075630252101</v>
      </c>
      <c r="AX1039" s="35">
        <f t="shared" si="263"/>
        <v>0.606442577030812</v>
      </c>
      <c r="AY1039" s="35">
        <f t="shared" si="264"/>
        <v>1296</v>
      </c>
      <c r="AZ1039" s="35">
        <f t="shared" si="265"/>
        <v>1296</v>
      </c>
      <c r="BA1039" s="27" t="str">
        <f t="shared" si="266"/>
        <v>3</v>
      </c>
      <c r="BB1039" s="34">
        <v>8.1e-5</v>
      </c>
      <c r="BC1039" s="34">
        <f t="shared" si="267"/>
        <v>0.104976</v>
      </c>
      <c r="BD1039" s="34" t="e">
        <f t="shared" si="268"/>
        <v>#REF!</v>
      </c>
      <c r="BE1039" s="34">
        <v>0.04</v>
      </c>
      <c r="BF1039" s="34">
        <f t="shared" si="271"/>
        <v>51.84</v>
      </c>
      <c r="BG1039" s="34" t="e">
        <f t="shared" si="269"/>
        <v>#REF!</v>
      </c>
      <c r="BH1039" t="str">
        <f>IF(AT1039="UDARA","U","N")&amp;LEFT($C$4,2)&amp;MID($C$4,4,2)&amp;LEFT(A1039,3)&amp;MID(E1039,2,2)&amp;VLOOKUP(E1039,Acuan_Reference!C:L,10,0)</f>
        <v>N1501SMG71B1</v>
      </c>
      <c r="BI1039" t="s">
        <v>84</v>
      </c>
      <c r="BJ1039" t="s">
        <v>119</v>
      </c>
      <c r="BK1039" t="s">
        <v>86</v>
      </c>
      <c r="BL1039" t="s">
        <v>87</v>
      </c>
    </row>
    <row r="1040" hidden="1" spans="1:64">
      <c r="A1040" t="s">
        <v>113</v>
      </c>
      <c r="B1040" t="s">
        <v>75</v>
      </c>
      <c r="C1040" t="s">
        <v>76</v>
      </c>
      <c r="D1040" t="s">
        <v>141</v>
      </c>
      <c r="E1040" t="s">
        <v>197</v>
      </c>
      <c r="F1040" t="s">
        <v>198</v>
      </c>
      <c r="G1040" t="s">
        <v>80</v>
      </c>
      <c r="H1040" t="s">
        <v>81</v>
      </c>
      <c r="I1040" s="34">
        <v>9826</v>
      </c>
      <c r="J1040" s="35">
        <v>5511</v>
      </c>
      <c r="K1040" s="35">
        <v>9192</v>
      </c>
      <c r="L1040" s="35">
        <v>10121</v>
      </c>
      <c r="M1040" s="35">
        <v>8412</v>
      </c>
      <c r="N1040" s="35">
        <v>7681</v>
      </c>
      <c r="O1040" s="35">
        <v>8265</v>
      </c>
      <c r="P1040" s="35">
        <v>6602</v>
      </c>
      <c r="Q1040" s="35">
        <v>8310</v>
      </c>
      <c r="R1040" s="35">
        <v>11151</v>
      </c>
      <c r="S1040" s="35">
        <v>7848</v>
      </c>
      <c r="T1040" s="35">
        <v>12217</v>
      </c>
      <c r="U1040" s="35">
        <v>10393</v>
      </c>
      <c r="V1040" s="34">
        <v>10152.666666667</v>
      </c>
      <c r="W1040" s="34">
        <f t="shared" si="256"/>
        <v>9680</v>
      </c>
      <c r="X1040" s="35">
        <v>3569</v>
      </c>
      <c r="Y1040" s="35">
        <v>0</v>
      </c>
      <c r="Z1040" s="35">
        <v>0</v>
      </c>
      <c r="AA1040" s="34">
        <v>4547</v>
      </c>
      <c r="AB1040" s="34">
        <v>0</v>
      </c>
      <c r="AC1040" s="34">
        <v>0</v>
      </c>
      <c r="AD1040" s="34">
        <v>2160</v>
      </c>
      <c r="AE1040" s="34">
        <f t="shared" si="257"/>
        <v>6707</v>
      </c>
      <c r="AF1040" s="34">
        <f t="shared" si="258"/>
        <v>0.66061461684941</v>
      </c>
      <c r="AG1040" s="34">
        <f t="shared" si="259"/>
        <v>0.469731404958678</v>
      </c>
      <c r="AH1040" s="34">
        <v>288</v>
      </c>
      <c r="AI1040" s="34">
        <v>0</v>
      </c>
      <c r="AJ1040" s="35">
        <v>100800</v>
      </c>
      <c r="AK1040" s="35">
        <v>7317</v>
      </c>
      <c r="AL1040" s="35">
        <v>6430</v>
      </c>
      <c r="AM1040" s="34">
        <v>0.25</v>
      </c>
      <c r="AN1040" s="34">
        <f t="shared" si="260"/>
        <v>2420</v>
      </c>
      <c r="AO1040" s="35">
        <v>144</v>
      </c>
      <c r="AP1040" s="35">
        <v>144</v>
      </c>
      <c r="AQ1040" t="s">
        <v>153</v>
      </c>
      <c r="AR1040">
        <v>12</v>
      </c>
      <c r="AS1040" s="34">
        <v>0.033333333333333</v>
      </c>
      <c r="AT1040" t="s">
        <v>83</v>
      </c>
      <c r="AU1040" s="35">
        <f t="shared" si="270"/>
        <v>1607.25</v>
      </c>
      <c r="AV1040" s="35">
        <f t="shared" si="261"/>
        <v>1728</v>
      </c>
      <c r="AW1040" s="35">
        <f t="shared" si="262"/>
        <v>0.871384297520661</v>
      </c>
      <c r="AX1040" s="35">
        <f t="shared" si="263"/>
        <v>0.207128099173554</v>
      </c>
      <c r="AY1040" s="35">
        <f t="shared" si="264"/>
        <v>1728</v>
      </c>
      <c r="AZ1040" s="35">
        <f t="shared" si="265"/>
        <v>1728</v>
      </c>
      <c r="BA1040" s="27" t="str">
        <f t="shared" si="266"/>
        <v>3</v>
      </c>
      <c r="BB1040" s="34">
        <v>8.1e-5</v>
      </c>
      <c r="BC1040" s="34">
        <f t="shared" si="267"/>
        <v>0.139968</v>
      </c>
      <c r="BD1040" s="34" t="e">
        <f t="shared" si="268"/>
        <v>#REF!</v>
      </c>
      <c r="BE1040" s="34">
        <v>0.04</v>
      </c>
      <c r="BF1040" s="34">
        <f t="shared" si="271"/>
        <v>69.12</v>
      </c>
      <c r="BG1040" s="34" t="e">
        <f t="shared" si="269"/>
        <v>#REF!</v>
      </c>
      <c r="BH1040" t="str">
        <f>IF(AT1040="UDARA","U","N")&amp;LEFT($C$4,2)&amp;MID($C$4,4,2)&amp;LEFT(A1040,3)&amp;MID(E1040,2,2)&amp;VLOOKUP(E1040,Acuan_Reference!C:L,10,0)</f>
        <v>N1501TGR71B1</v>
      </c>
      <c r="BI1040" t="s">
        <v>84</v>
      </c>
      <c r="BJ1040" t="s">
        <v>119</v>
      </c>
      <c r="BK1040" t="s">
        <v>86</v>
      </c>
      <c r="BL1040" t="s">
        <v>87</v>
      </c>
    </row>
    <row r="1041" hidden="1" spans="1:64">
      <c r="A1041" t="s">
        <v>114</v>
      </c>
      <c r="B1041" t="s">
        <v>75</v>
      </c>
      <c r="C1041" t="s">
        <v>76</v>
      </c>
      <c r="D1041" t="s">
        <v>141</v>
      </c>
      <c r="E1041" t="s">
        <v>197</v>
      </c>
      <c r="F1041" t="s">
        <v>198</v>
      </c>
      <c r="G1041" t="s">
        <v>80</v>
      </c>
      <c r="H1041" t="s">
        <v>81</v>
      </c>
      <c r="I1041" s="34">
        <v>9826</v>
      </c>
      <c r="J1041" s="35">
        <v>1266</v>
      </c>
      <c r="K1041" s="35">
        <v>2398</v>
      </c>
      <c r="L1041" s="35">
        <v>1561</v>
      </c>
      <c r="M1041" s="35">
        <v>2021</v>
      </c>
      <c r="N1041" s="35">
        <v>2144</v>
      </c>
      <c r="O1041" s="35">
        <v>2533</v>
      </c>
      <c r="P1041" s="35">
        <v>2182</v>
      </c>
      <c r="Q1041" s="35">
        <v>1613</v>
      </c>
      <c r="R1041" s="35">
        <v>1716</v>
      </c>
      <c r="S1041" s="35">
        <v>4160</v>
      </c>
      <c r="T1041" s="35">
        <v>752</v>
      </c>
      <c r="U1041" s="35">
        <v>1924</v>
      </c>
      <c r="V1041" s="34">
        <v>2278.6666666667</v>
      </c>
      <c r="W1041" s="34">
        <f t="shared" si="256"/>
        <v>1347.33333333333</v>
      </c>
      <c r="X1041" s="35">
        <v>423</v>
      </c>
      <c r="Y1041" s="35">
        <v>0</v>
      </c>
      <c r="Z1041" s="35">
        <v>0</v>
      </c>
      <c r="AA1041" s="34">
        <v>1981</v>
      </c>
      <c r="AB1041" s="34">
        <v>0</v>
      </c>
      <c r="AC1041" s="34">
        <v>144</v>
      </c>
      <c r="AD1041" s="34">
        <v>0</v>
      </c>
      <c r="AE1041" s="34">
        <f t="shared" si="257"/>
        <v>2125</v>
      </c>
      <c r="AF1041" s="34">
        <f t="shared" si="258"/>
        <v>0.932562902282023</v>
      </c>
      <c r="AG1041" s="34">
        <f t="shared" si="259"/>
        <v>1.57718951014349</v>
      </c>
      <c r="AH1041" s="34">
        <v>288</v>
      </c>
      <c r="AI1041" s="34">
        <v>0</v>
      </c>
      <c r="AJ1041" s="35">
        <v>100800</v>
      </c>
      <c r="AK1041" s="35">
        <v>2007</v>
      </c>
      <c r="AL1041" s="35">
        <v>1366</v>
      </c>
      <c r="AM1041" s="34">
        <v>0.7</v>
      </c>
      <c r="AN1041" s="34">
        <f t="shared" si="260"/>
        <v>943.133333333333</v>
      </c>
      <c r="AO1041" s="35">
        <v>144</v>
      </c>
      <c r="AP1041" s="35">
        <v>144</v>
      </c>
      <c r="AQ1041" t="s">
        <v>153</v>
      </c>
      <c r="AR1041">
        <v>8</v>
      </c>
      <c r="AS1041" s="34">
        <v>0.066666666666667</v>
      </c>
      <c r="AT1041" t="s">
        <v>83</v>
      </c>
      <c r="AU1041" s="35">
        <f t="shared" si="270"/>
        <v>138.1</v>
      </c>
      <c r="AV1041" s="35">
        <f t="shared" si="261"/>
        <v>144</v>
      </c>
      <c r="AW1041" s="35">
        <f t="shared" si="262"/>
        <v>1.6840672934191</v>
      </c>
      <c r="AX1041" s="35">
        <f t="shared" si="263"/>
        <v>0.670212765957447</v>
      </c>
      <c r="AY1041" s="35">
        <f t="shared" si="264"/>
        <v>144</v>
      </c>
      <c r="AZ1041" s="35">
        <f t="shared" si="265"/>
        <v>144</v>
      </c>
      <c r="BA1041" s="27" t="str">
        <f t="shared" si="266"/>
        <v>3</v>
      </c>
      <c r="BB1041" s="34">
        <v>8.1e-5</v>
      </c>
      <c r="BC1041" s="34">
        <f t="shared" si="267"/>
        <v>0.011664</v>
      </c>
      <c r="BD1041" s="34" t="e">
        <f t="shared" si="268"/>
        <v>#REF!</v>
      </c>
      <c r="BE1041" s="34">
        <v>0.04</v>
      </c>
      <c r="BF1041" s="34">
        <f t="shared" si="271"/>
        <v>5.76</v>
      </c>
      <c r="BG1041" s="34" t="e">
        <f t="shared" si="269"/>
        <v>#REF!</v>
      </c>
      <c r="BH1041" t="str">
        <f>IF(AT1041="UDARA","U","N")&amp;LEFT($C$4,2)&amp;MID($C$4,4,2)&amp;LEFT(A1041,3)&amp;MID(E1041,2,2)&amp;VLOOKUP(E1041,Acuan_Reference!C:L,10,0)</f>
        <v>N1501YGY71B1</v>
      </c>
      <c r="BI1041" t="s">
        <v>84</v>
      </c>
      <c r="BJ1041" t="s">
        <v>119</v>
      </c>
      <c r="BK1041" t="s">
        <v>86</v>
      </c>
      <c r="BL1041" t="s">
        <v>87</v>
      </c>
    </row>
    <row r="1042" hidden="1" spans="1:64">
      <c r="A1042" t="s">
        <v>74</v>
      </c>
      <c r="B1042" t="s">
        <v>75</v>
      </c>
      <c r="C1042" t="s">
        <v>76</v>
      </c>
      <c r="D1042" t="s">
        <v>141</v>
      </c>
      <c r="E1042" t="s">
        <v>199</v>
      </c>
      <c r="F1042" t="s">
        <v>200</v>
      </c>
      <c r="G1042" t="s">
        <v>80</v>
      </c>
      <c r="H1042" t="s">
        <v>81</v>
      </c>
      <c r="I1042" s="34">
        <v>9826</v>
      </c>
      <c r="J1042" s="35">
        <v>399</v>
      </c>
      <c r="K1042" s="35">
        <v>1246</v>
      </c>
      <c r="L1042" s="35">
        <v>513</v>
      </c>
      <c r="M1042" s="35">
        <v>306</v>
      </c>
      <c r="N1042" s="35">
        <v>736</v>
      </c>
      <c r="O1042" s="35">
        <v>573</v>
      </c>
      <c r="P1042" s="35">
        <v>748</v>
      </c>
      <c r="Q1042" s="35">
        <v>243</v>
      </c>
      <c r="R1042" s="35">
        <v>784</v>
      </c>
      <c r="S1042" s="35">
        <v>1021</v>
      </c>
      <c r="T1042" s="35">
        <v>341</v>
      </c>
      <c r="U1042" s="35">
        <v>748</v>
      </c>
      <c r="V1042" s="34">
        <v>703.33333333333</v>
      </c>
      <c r="W1042" s="34">
        <f t="shared" si="256"/>
        <v>510.333333333333</v>
      </c>
      <c r="X1042" s="35">
        <v>168</v>
      </c>
      <c r="Y1042" s="35">
        <v>0</v>
      </c>
      <c r="Z1042" s="35">
        <v>0</v>
      </c>
      <c r="AA1042" s="34">
        <v>478</v>
      </c>
      <c r="AB1042" s="34">
        <v>0</v>
      </c>
      <c r="AC1042" s="34">
        <v>144</v>
      </c>
      <c r="AD1042" s="34">
        <v>0</v>
      </c>
      <c r="AE1042" s="34">
        <f t="shared" si="257"/>
        <v>622</v>
      </c>
      <c r="AF1042" s="34">
        <f t="shared" si="258"/>
        <v>0.884360189573464</v>
      </c>
      <c r="AG1042" s="34">
        <f t="shared" si="259"/>
        <v>1.21881123448726</v>
      </c>
      <c r="AH1042" s="34">
        <v>144</v>
      </c>
      <c r="AI1042" s="34">
        <v>0</v>
      </c>
      <c r="AJ1042" s="35">
        <v>4464</v>
      </c>
      <c r="AK1042" s="35">
        <v>550</v>
      </c>
      <c r="AL1042" s="35">
        <v>442</v>
      </c>
      <c r="AM1042" s="34">
        <v>0.7</v>
      </c>
      <c r="AN1042" s="34">
        <f t="shared" si="260"/>
        <v>357.233333333333</v>
      </c>
      <c r="AO1042" s="35">
        <v>144</v>
      </c>
      <c r="AP1042" s="35">
        <v>144</v>
      </c>
      <c r="AQ1042" t="s">
        <v>153</v>
      </c>
      <c r="AR1042">
        <v>8</v>
      </c>
      <c r="AS1042" s="34">
        <v>0.066666666666667</v>
      </c>
      <c r="AT1042" t="s">
        <v>83</v>
      </c>
      <c r="AU1042" s="35">
        <f t="shared" si="270"/>
        <v>132.925</v>
      </c>
      <c r="AV1042" s="35">
        <f t="shared" si="261"/>
        <v>144</v>
      </c>
      <c r="AW1042" s="35">
        <f t="shared" si="262"/>
        <v>1.50097975179621</v>
      </c>
      <c r="AX1042" s="35">
        <f t="shared" si="263"/>
        <v>0.634879163945134</v>
      </c>
      <c r="AY1042" s="35">
        <f t="shared" si="264"/>
        <v>144</v>
      </c>
      <c r="AZ1042" s="35">
        <f t="shared" si="265"/>
        <v>144</v>
      </c>
      <c r="BA1042" s="27" t="str">
        <f t="shared" si="266"/>
        <v>3</v>
      </c>
      <c r="BB1042" s="34">
        <v>8.1e-5</v>
      </c>
      <c r="BC1042" s="34">
        <f t="shared" si="267"/>
        <v>0.011664</v>
      </c>
      <c r="BD1042" s="34" t="e">
        <f t="shared" si="268"/>
        <v>#REF!</v>
      </c>
      <c r="BE1042" s="34">
        <v>0.04</v>
      </c>
      <c r="BF1042" s="34">
        <f t="shared" si="271"/>
        <v>5.76</v>
      </c>
      <c r="BG1042" s="34" t="e">
        <f t="shared" si="269"/>
        <v>#REF!</v>
      </c>
      <c r="BH1042" t="str">
        <f>IF(AT1042="UDARA","U","N")&amp;LEFT($C$4,2)&amp;MID($C$4,4,2)&amp;LEFT(A1042,3)&amp;MID(E1042,2,2)&amp;VLOOKUP(E1042,Acuan_Reference!C:L,10,0)</f>
        <v>N1501BDG71B1</v>
      </c>
      <c r="BI1042" t="s">
        <v>84</v>
      </c>
      <c r="BJ1042" t="s">
        <v>119</v>
      </c>
      <c r="BK1042" t="s">
        <v>86</v>
      </c>
      <c r="BL1042" t="s">
        <v>87</v>
      </c>
    </row>
    <row r="1043" hidden="1" spans="1:64">
      <c r="A1043" t="s">
        <v>88</v>
      </c>
      <c r="B1043" t="s">
        <v>75</v>
      </c>
      <c r="C1043" t="s">
        <v>76</v>
      </c>
      <c r="D1043" t="s">
        <v>141</v>
      </c>
      <c r="E1043" t="s">
        <v>199</v>
      </c>
      <c r="F1043" t="s">
        <v>200</v>
      </c>
      <c r="G1043" t="s">
        <v>80</v>
      </c>
      <c r="H1043" t="s">
        <v>81</v>
      </c>
      <c r="I1043" s="34">
        <v>9826</v>
      </c>
      <c r="J1043" s="35">
        <v>419</v>
      </c>
      <c r="K1043" s="35">
        <v>3786</v>
      </c>
      <c r="L1043" s="35">
        <v>433</v>
      </c>
      <c r="M1043" s="35">
        <v>1549</v>
      </c>
      <c r="N1043" s="35">
        <v>1649</v>
      </c>
      <c r="O1043" s="35">
        <v>676</v>
      </c>
      <c r="P1043" s="35">
        <v>3343</v>
      </c>
      <c r="Q1043" s="35">
        <v>2101</v>
      </c>
      <c r="R1043" s="35">
        <v>799</v>
      </c>
      <c r="S1043" s="35">
        <v>9633</v>
      </c>
      <c r="T1043" s="35">
        <v>225</v>
      </c>
      <c r="U1043" s="35">
        <v>571</v>
      </c>
      <c r="V1043" s="34">
        <v>3476.3333333333</v>
      </c>
      <c r="W1043" s="34">
        <f t="shared" si="256"/>
        <v>997</v>
      </c>
      <c r="X1043" s="35">
        <v>373</v>
      </c>
      <c r="Y1043" s="35">
        <v>0</v>
      </c>
      <c r="Z1043" s="35">
        <v>0</v>
      </c>
      <c r="AA1043" s="34">
        <v>5148</v>
      </c>
      <c r="AB1043" s="34">
        <v>0</v>
      </c>
      <c r="AC1043" s="34">
        <v>0</v>
      </c>
      <c r="AD1043" s="34">
        <v>0</v>
      </c>
      <c r="AE1043" s="34">
        <f t="shared" si="257"/>
        <v>5148</v>
      </c>
      <c r="AF1043" s="34">
        <f t="shared" si="258"/>
        <v>1.48087064915142</v>
      </c>
      <c r="AG1043" s="34">
        <f t="shared" si="259"/>
        <v>5.16349047141424</v>
      </c>
      <c r="AH1043" s="34">
        <v>144</v>
      </c>
      <c r="AI1043" s="34">
        <v>0</v>
      </c>
      <c r="AJ1043" s="35">
        <v>4464</v>
      </c>
      <c r="AK1043" s="35">
        <v>3358</v>
      </c>
      <c r="AL1043" s="35">
        <v>2195</v>
      </c>
      <c r="AM1043" s="34">
        <v>0.6</v>
      </c>
      <c r="AN1043" s="34">
        <f t="shared" si="260"/>
        <v>598.2</v>
      </c>
      <c r="AO1043" s="35">
        <v>144</v>
      </c>
      <c r="AP1043" s="35">
        <v>144</v>
      </c>
      <c r="AQ1043" t="s">
        <v>153</v>
      </c>
      <c r="AR1043">
        <v>8</v>
      </c>
      <c r="AS1043" s="34">
        <v>0.033333333333333</v>
      </c>
      <c r="AT1043" t="s">
        <v>83</v>
      </c>
      <c r="AU1043" s="35">
        <f t="shared" si="270"/>
        <v>0</v>
      </c>
      <c r="AV1043" s="35">
        <f t="shared" si="261"/>
        <v>0</v>
      </c>
      <c r="AW1043" s="35">
        <f t="shared" si="262"/>
        <v>5.16349047141424</v>
      </c>
      <c r="AX1043" s="35">
        <f t="shared" si="263"/>
        <v>2.96188565697091</v>
      </c>
      <c r="AY1043" s="35">
        <f t="shared" si="264"/>
        <v>0</v>
      </c>
      <c r="AZ1043" s="35">
        <f t="shared" si="265"/>
        <v>0</v>
      </c>
      <c r="BA1043" s="27" t="str">
        <f t="shared" si="266"/>
        <v>3</v>
      </c>
      <c r="BB1043" s="34">
        <v>8.1e-5</v>
      </c>
      <c r="BC1043" s="34">
        <f t="shared" si="267"/>
        <v>0</v>
      </c>
      <c r="BD1043" s="34" t="e">
        <f t="shared" si="268"/>
        <v>#REF!</v>
      </c>
      <c r="BE1043" s="34">
        <v>0.04</v>
      </c>
      <c r="BF1043" s="34">
        <f t="shared" si="271"/>
        <v>0</v>
      </c>
      <c r="BG1043" s="34" t="e">
        <f t="shared" si="269"/>
        <v>#REF!</v>
      </c>
      <c r="BH1043" t="str">
        <f>IF(AT1043="UDARA","U","N")&amp;LEFT($C$4,2)&amp;MID($C$4,4,2)&amp;LEFT(A1043,3)&amp;MID(E1043,2,2)&amp;VLOOKUP(E1043,Acuan_Reference!C:L,10,0)</f>
        <v>N1501BGR71B1</v>
      </c>
      <c r="BI1043" t="s">
        <v>84</v>
      </c>
      <c r="BJ1043" t="s">
        <v>119</v>
      </c>
      <c r="BK1043" t="s">
        <v>86</v>
      </c>
      <c r="BL1043" t="s">
        <v>87</v>
      </c>
    </row>
    <row r="1044" hidden="1" spans="1:64">
      <c r="A1044" t="s">
        <v>89</v>
      </c>
      <c r="B1044" t="s">
        <v>75</v>
      </c>
      <c r="C1044" t="s">
        <v>76</v>
      </c>
      <c r="D1044" t="s">
        <v>141</v>
      </c>
      <c r="E1044" t="s">
        <v>199</v>
      </c>
      <c r="F1044" t="s">
        <v>200</v>
      </c>
      <c r="G1044" t="s">
        <v>80</v>
      </c>
      <c r="H1044" t="s">
        <v>81</v>
      </c>
      <c r="I1044" s="34">
        <v>9826</v>
      </c>
      <c r="J1044" s="35">
        <v>2659</v>
      </c>
      <c r="K1044" s="35">
        <v>8040</v>
      </c>
      <c r="L1044" s="35">
        <v>1154</v>
      </c>
      <c r="M1044" s="35">
        <v>3306</v>
      </c>
      <c r="N1044" s="35">
        <v>5088</v>
      </c>
      <c r="O1044" s="35">
        <v>3715</v>
      </c>
      <c r="P1044" s="35">
        <v>3985</v>
      </c>
      <c r="Q1044" s="35">
        <v>7120</v>
      </c>
      <c r="R1044" s="35">
        <v>4441</v>
      </c>
      <c r="S1044" s="35">
        <v>12969</v>
      </c>
      <c r="T1044" s="35">
        <v>1165</v>
      </c>
      <c r="U1044" s="35">
        <v>4649</v>
      </c>
      <c r="V1044" s="34">
        <v>6261</v>
      </c>
      <c r="W1044" s="34">
        <f t="shared" si="256"/>
        <v>3213.33333333333</v>
      </c>
      <c r="X1044" s="35">
        <v>3849</v>
      </c>
      <c r="Y1044" s="35">
        <v>0</v>
      </c>
      <c r="Z1044" s="35">
        <v>0</v>
      </c>
      <c r="AA1044" s="34">
        <v>13389</v>
      </c>
      <c r="AB1044" s="34">
        <v>0</v>
      </c>
      <c r="AC1044" s="34">
        <v>0</v>
      </c>
      <c r="AD1044" s="34">
        <v>0</v>
      </c>
      <c r="AE1044" s="34">
        <f t="shared" si="257"/>
        <v>13389</v>
      </c>
      <c r="AF1044" s="34">
        <f t="shared" si="258"/>
        <v>2.13847628174413</v>
      </c>
      <c r="AG1044" s="34">
        <f t="shared" si="259"/>
        <v>4.16670124481328</v>
      </c>
      <c r="AH1044" s="34">
        <v>144</v>
      </c>
      <c r="AI1044" s="34">
        <v>0</v>
      </c>
      <c r="AJ1044" s="35">
        <v>4464</v>
      </c>
      <c r="AK1044" s="35">
        <v>6572</v>
      </c>
      <c r="AL1044" s="35">
        <v>3826</v>
      </c>
      <c r="AM1044" s="34">
        <v>1.3</v>
      </c>
      <c r="AN1044" s="34">
        <f t="shared" si="260"/>
        <v>4177.33333333333</v>
      </c>
      <c r="AO1044" s="35">
        <v>144</v>
      </c>
      <c r="AP1044" s="35">
        <v>144</v>
      </c>
      <c r="AQ1044" t="s">
        <v>82</v>
      </c>
      <c r="AR1044">
        <v>4</v>
      </c>
      <c r="AS1044" s="34">
        <v>0.53333333333333</v>
      </c>
      <c r="AT1044" t="s">
        <v>83</v>
      </c>
      <c r="AU1044" s="35">
        <f t="shared" si="270"/>
        <v>0</v>
      </c>
      <c r="AV1044" s="35">
        <f t="shared" si="261"/>
        <v>0</v>
      </c>
      <c r="AW1044" s="35">
        <f t="shared" si="262"/>
        <v>4.16670124481328</v>
      </c>
      <c r="AX1044" s="35">
        <f t="shared" si="263"/>
        <v>2.97603734439834</v>
      </c>
      <c r="AY1044" s="35">
        <f t="shared" si="264"/>
        <v>0</v>
      </c>
      <c r="AZ1044" s="35">
        <f t="shared" si="265"/>
        <v>0</v>
      </c>
      <c r="BA1044" s="27" t="str">
        <f t="shared" si="266"/>
        <v>3</v>
      </c>
      <c r="BB1044" s="34">
        <v>8.1e-5</v>
      </c>
      <c r="BC1044" s="34">
        <f t="shared" si="267"/>
        <v>0</v>
      </c>
      <c r="BD1044" s="34" t="e">
        <f t="shared" si="268"/>
        <v>#REF!</v>
      </c>
      <c r="BE1044" s="34">
        <v>0.04</v>
      </c>
      <c r="BF1044" s="34">
        <f t="shared" si="271"/>
        <v>0</v>
      </c>
      <c r="BG1044" s="34" t="e">
        <f t="shared" si="269"/>
        <v>#REF!</v>
      </c>
      <c r="BH1044" t="str">
        <f>IF(AT1044="UDARA","U","N")&amp;LEFT($C$4,2)&amp;MID($C$4,4,2)&amp;LEFT(A1044,3)&amp;MID(E1044,2,2)&amp;VLOOKUP(E1044,Acuan_Reference!C:L,10,0)</f>
        <v>N1501BJM71B1</v>
      </c>
      <c r="BI1044" t="s">
        <v>84</v>
      </c>
      <c r="BJ1044" t="s">
        <v>119</v>
      </c>
      <c r="BK1044" t="s">
        <v>86</v>
      </c>
      <c r="BL1044" t="s">
        <v>87</v>
      </c>
    </row>
    <row r="1045" hidden="1" spans="1:64">
      <c r="A1045" t="s">
        <v>90</v>
      </c>
      <c r="B1045" t="s">
        <v>75</v>
      </c>
      <c r="C1045" t="s">
        <v>76</v>
      </c>
      <c r="D1045" t="s">
        <v>141</v>
      </c>
      <c r="E1045" t="s">
        <v>199</v>
      </c>
      <c r="F1045" t="s">
        <v>200</v>
      </c>
      <c r="G1045" t="s">
        <v>80</v>
      </c>
      <c r="H1045" t="s">
        <v>81</v>
      </c>
      <c r="I1045" s="34">
        <v>9826</v>
      </c>
      <c r="J1045" s="35">
        <v>1181</v>
      </c>
      <c r="K1045" s="35">
        <v>1982</v>
      </c>
      <c r="L1045" s="35">
        <v>3439</v>
      </c>
      <c r="M1045" s="35">
        <v>3391</v>
      </c>
      <c r="N1045" s="35">
        <v>3376</v>
      </c>
      <c r="O1045" s="35">
        <v>3710</v>
      </c>
      <c r="P1045" s="35">
        <v>829</v>
      </c>
      <c r="Q1045" s="35">
        <v>1359</v>
      </c>
      <c r="R1045" s="35">
        <v>1417</v>
      </c>
      <c r="S1045" s="35">
        <v>392</v>
      </c>
      <c r="T1045" s="35">
        <v>310</v>
      </c>
      <c r="U1045" s="35">
        <v>1517</v>
      </c>
      <c r="V1045" s="34">
        <v>739.66666666667</v>
      </c>
      <c r="W1045" s="34">
        <f t="shared" si="256"/>
        <v>754.666666666667</v>
      </c>
      <c r="X1045" s="35">
        <v>844</v>
      </c>
      <c r="Y1045" s="35">
        <v>0</v>
      </c>
      <c r="Z1045" s="35">
        <v>0</v>
      </c>
      <c r="AA1045" s="34">
        <v>1251</v>
      </c>
      <c r="AB1045" s="34">
        <v>0</v>
      </c>
      <c r="AC1045" s="34">
        <v>0</v>
      </c>
      <c r="AD1045" s="34">
        <v>0</v>
      </c>
      <c r="AE1045" s="34">
        <f t="shared" si="257"/>
        <v>1251</v>
      </c>
      <c r="AF1045" s="34">
        <f t="shared" si="258"/>
        <v>1.69130238846326</v>
      </c>
      <c r="AG1045" s="34">
        <f t="shared" si="259"/>
        <v>1.65768551236749</v>
      </c>
      <c r="AH1045" s="34">
        <v>144</v>
      </c>
      <c r="AI1045" s="34">
        <v>0</v>
      </c>
      <c r="AJ1045" s="35">
        <v>4464</v>
      </c>
      <c r="AK1045" s="35">
        <v>850</v>
      </c>
      <c r="AL1045" s="35">
        <v>437</v>
      </c>
      <c r="AM1045" s="34">
        <v>0.6</v>
      </c>
      <c r="AN1045" s="34">
        <f t="shared" si="260"/>
        <v>452.8</v>
      </c>
      <c r="AO1045" s="35">
        <v>144</v>
      </c>
      <c r="AP1045" s="35">
        <v>144</v>
      </c>
      <c r="AQ1045" t="s">
        <v>153</v>
      </c>
      <c r="AR1045">
        <v>12</v>
      </c>
      <c r="AS1045" s="34">
        <v>0.033333333333333</v>
      </c>
      <c r="AT1045" t="s">
        <v>83</v>
      </c>
      <c r="AU1045" s="35">
        <f t="shared" si="270"/>
        <v>0</v>
      </c>
      <c r="AV1045" s="35">
        <f t="shared" si="261"/>
        <v>0</v>
      </c>
      <c r="AW1045" s="35">
        <f t="shared" si="262"/>
        <v>1.65768551236749</v>
      </c>
      <c r="AX1045" s="35">
        <f t="shared" si="263"/>
        <v>1.07862190812721</v>
      </c>
      <c r="AY1045" s="35">
        <f t="shared" si="264"/>
        <v>0</v>
      </c>
      <c r="AZ1045" s="35">
        <f t="shared" si="265"/>
        <v>0</v>
      </c>
      <c r="BA1045" s="27" t="str">
        <f t="shared" si="266"/>
        <v>3</v>
      </c>
      <c r="BB1045" s="34">
        <v>8.1e-5</v>
      </c>
      <c r="BC1045" s="34">
        <f t="shared" si="267"/>
        <v>0</v>
      </c>
      <c r="BD1045" s="34" t="e">
        <f t="shared" si="268"/>
        <v>#REF!</v>
      </c>
      <c r="BE1045" s="34">
        <v>0.04</v>
      </c>
      <c r="BF1045" s="34">
        <f t="shared" si="271"/>
        <v>0</v>
      </c>
      <c r="BG1045" s="34" t="e">
        <f t="shared" si="269"/>
        <v>#REF!</v>
      </c>
      <c r="BH1045" t="str">
        <f>IF(AT1045="UDARA","U","N")&amp;LEFT($C$4,2)&amp;MID($C$4,4,2)&amp;LEFT(A1045,3)&amp;MID(E1045,2,2)&amp;VLOOKUP(E1045,Acuan_Reference!C:L,10,0)</f>
        <v>N1501BKS71B1</v>
      </c>
      <c r="BI1045" t="s">
        <v>84</v>
      </c>
      <c r="BJ1045" t="s">
        <v>119</v>
      </c>
      <c r="BK1045" t="s">
        <v>86</v>
      </c>
      <c r="BL1045" t="s">
        <v>87</v>
      </c>
    </row>
    <row r="1046" hidden="1" spans="1:64">
      <c r="A1046" t="s">
        <v>91</v>
      </c>
      <c r="B1046" t="s">
        <v>75</v>
      </c>
      <c r="C1046" t="s">
        <v>76</v>
      </c>
      <c r="D1046" t="s">
        <v>141</v>
      </c>
      <c r="E1046" t="s">
        <v>199</v>
      </c>
      <c r="F1046" t="s">
        <v>200</v>
      </c>
      <c r="G1046" t="s">
        <v>80</v>
      </c>
      <c r="H1046" t="s">
        <v>81</v>
      </c>
      <c r="I1046" s="34">
        <v>9826</v>
      </c>
      <c r="J1046" s="35">
        <v>570</v>
      </c>
      <c r="K1046" s="35">
        <v>167</v>
      </c>
      <c r="L1046" s="35">
        <v>79</v>
      </c>
      <c r="M1046" s="35">
        <v>431</v>
      </c>
      <c r="N1046" s="35">
        <v>423</v>
      </c>
      <c r="O1046" s="35">
        <v>278</v>
      </c>
      <c r="P1046" s="35">
        <v>107</v>
      </c>
      <c r="Q1046" s="35">
        <v>117</v>
      </c>
      <c r="R1046" s="35">
        <v>45</v>
      </c>
      <c r="S1046" s="35">
        <v>250</v>
      </c>
      <c r="T1046" s="35">
        <v>70</v>
      </c>
      <c r="U1046" s="35">
        <v>58</v>
      </c>
      <c r="V1046" s="34">
        <v>126</v>
      </c>
      <c r="W1046" s="34">
        <f t="shared" si="256"/>
        <v>68</v>
      </c>
      <c r="X1046" s="35">
        <v>122</v>
      </c>
      <c r="Y1046" s="35">
        <v>0</v>
      </c>
      <c r="Z1046" s="35">
        <v>0</v>
      </c>
      <c r="AA1046" s="34">
        <v>231</v>
      </c>
      <c r="AB1046" s="34">
        <v>0</v>
      </c>
      <c r="AC1046" s="34">
        <v>0</v>
      </c>
      <c r="AD1046" s="34">
        <v>0</v>
      </c>
      <c r="AE1046" s="34">
        <f t="shared" si="257"/>
        <v>231</v>
      </c>
      <c r="AF1046" s="34">
        <f t="shared" si="258"/>
        <v>1.83333333333333</v>
      </c>
      <c r="AG1046" s="34">
        <f t="shared" si="259"/>
        <v>3.39705882352941</v>
      </c>
      <c r="AH1046" s="34">
        <v>144</v>
      </c>
      <c r="AI1046" s="34">
        <v>0</v>
      </c>
      <c r="AJ1046" s="35">
        <v>4464</v>
      </c>
      <c r="AK1046" s="35">
        <v>112</v>
      </c>
      <c r="AL1046" s="35">
        <v>76</v>
      </c>
      <c r="AM1046" s="34">
        <v>0.9</v>
      </c>
      <c r="AN1046" s="34">
        <f t="shared" si="260"/>
        <v>61.2</v>
      </c>
      <c r="AO1046" s="35">
        <v>144</v>
      </c>
      <c r="AP1046" s="35">
        <v>144</v>
      </c>
      <c r="AQ1046" t="s">
        <v>82</v>
      </c>
      <c r="AR1046">
        <v>4</v>
      </c>
      <c r="AS1046" s="34">
        <v>0.13333333333333</v>
      </c>
      <c r="AT1046" t="s">
        <v>83</v>
      </c>
      <c r="AU1046" s="35">
        <f t="shared" si="270"/>
        <v>0</v>
      </c>
      <c r="AV1046" s="35">
        <f t="shared" si="261"/>
        <v>0</v>
      </c>
      <c r="AW1046" s="35">
        <f t="shared" si="262"/>
        <v>3.39705882352941</v>
      </c>
      <c r="AX1046" s="35">
        <f t="shared" si="263"/>
        <v>2.27941176470588</v>
      </c>
      <c r="AY1046" s="35">
        <f t="shared" si="264"/>
        <v>0</v>
      </c>
      <c r="AZ1046" s="35">
        <f t="shared" si="265"/>
        <v>0</v>
      </c>
      <c r="BA1046" s="27" t="str">
        <f t="shared" si="266"/>
        <v>3</v>
      </c>
      <c r="BB1046" s="34">
        <v>8.1e-5</v>
      </c>
      <c r="BC1046" s="34">
        <f t="shared" si="267"/>
        <v>0</v>
      </c>
      <c r="BD1046" s="34" t="e">
        <f t="shared" si="268"/>
        <v>#REF!</v>
      </c>
      <c r="BE1046" s="34">
        <v>0.04</v>
      </c>
      <c r="BF1046" s="34">
        <f t="shared" si="271"/>
        <v>0</v>
      </c>
      <c r="BG1046" s="34" t="e">
        <f t="shared" si="269"/>
        <v>#REF!</v>
      </c>
      <c r="BH1046" t="str">
        <f>IF(AT1046="UDARA","U","N")&amp;LEFT($C$4,2)&amp;MID($C$4,4,2)&amp;LEFT(A1046,3)&amp;MID(E1046,2,2)&amp;VLOOKUP(E1046,Acuan_Reference!C:L,10,0)</f>
        <v>N1501BLP71B1</v>
      </c>
      <c r="BI1046" t="s">
        <v>84</v>
      </c>
      <c r="BJ1046" t="s">
        <v>119</v>
      </c>
      <c r="BK1046" t="s">
        <v>86</v>
      </c>
      <c r="BL1046" t="s">
        <v>87</v>
      </c>
    </row>
    <row r="1047" hidden="1" spans="1:64">
      <c r="A1047" t="s">
        <v>92</v>
      </c>
      <c r="B1047" t="s">
        <v>75</v>
      </c>
      <c r="C1047" t="s">
        <v>76</v>
      </c>
      <c r="D1047" t="s">
        <v>141</v>
      </c>
      <c r="E1047" t="s">
        <v>199</v>
      </c>
      <c r="F1047" t="s">
        <v>200</v>
      </c>
      <c r="G1047" t="s">
        <v>80</v>
      </c>
      <c r="H1047" t="s">
        <v>81</v>
      </c>
      <c r="I1047" s="34">
        <v>9826</v>
      </c>
      <c r="J1047" s="35">
        <v>140</v>
      </c>
      <c r="K1047" s="35">
        <v>871</v>
      </c>
      <c r="L1047" s="35">
        <v>380</v>
      </c>
      <c r="M1047" s="35">
        <v>540</v>
      </c>
      <c r="N1047" s="35">
        <v>737</v>
      </c>
      <c r="O1047" s="35">
        <v>745</v>
      </c>
      <c r="P1047" s="35">
        <v>196</v>
      </c>
      <c r="Q1047" s="35">
        <v>663</v>
      </c>
      <c r="R1047" s="35">
        <v>931</v>
      </c>
      <c r="S1047" s="35">
        <v>191</v>
      </c>
      <c r="T1047" s="35">
        <v>182</v>
      </c>
      <c r="U1047" s="35">
        <v>32</v>
      </c>
      <c r="V1047" s="34">
        <v>135</v>
      </c>
      <c r="W1047" s="34">
        <f t="shared" si="256"/>
        <v>161</v>
      </c>
      <c r="X1047" s="35">
        <v>45</v>
      </c>
      <c r="Y1047" s="35">
        <v>0</v>
      </c>
      <c r="Z1047" s="35">
        <v>0</v>
      </c>
      <c r="AA1047" s="34">
        <v>1837</v>
      </c>
      <c r="AB1047" s="34">
        <v>0</v>
      </c>
      <c r="AC1047" s="34">
        <v>0</v>
      </c>
      <c r="AD1047" s="34">
        <v>0</v>
      </c>
      <c r="AE1047" s="34">
        <f t="shared" si="257"/>
        <v>1837</v>
      </c>
      <c r="AF1047" s="34">
        <f t="shared" si="258"/>
        <v>13.6074074074074</v>
      </c>
      <c r="AG1047" s="34">
        <f t="shared" si="259"/>
        <v>11.4099378881988</v>
      </c>
      <c r="AH1047" s="34">
        <v>144</v>
      </c>
      <c r="AI1047" s="34">
        <v>0</v>
      </c>
      <c r="AJ1047" s="35">
        <v>4464</v>
      </c>
      <c r="AK1047" s="35">
        <v>479</v>
      </c>
      <c r="AL1047" s="35">
        <v>269</v>
      </c>
      <c r="AM1047" s="34">
        <v>1.5</v>
      </c>
      <c r="AN1047" s="34">
        <f t="shared" si="260"/>
        <v>241.5</v>
      </c>
      <c r="AO1047" s="35">
        <v>144</v>
      </c>
      <c r="AP1047" s="35">
        <v>144</v>
      </c>
      <c r="AQ1047" t="s">
        <v>82</v>
      </c>
      <c r="AR1047">
        <v>2</v>
      </c>
      <c r="AS1047" s="34">
        <v>0.53333333333333</v>
      </c>
      <c r="AT1047" t="s">
        <v>83</v>
      </c>
      <c r="AU1047" s="35">
        <f t="shared" si="270"/>
        <v>0</v>
      </c>
      <c r="AV1047" s="35">
        <f t="shared" si="261"/>
        <v>0</v>
      </c>
      <c r="AW1047" s="35">
        <f t="shared" si="262"/>
        <v>11.4099378881988</v>
      </c>
      <c r="AX1047" s="35">
        <f t="shared" si="263"/>
        <v>9.73913043478261</v>
      </c>
      <c r="AY1047" s="35">
        <f t="shared" si="264"/>
        <v>0</v>
      </c>
      <c r="AZ1047" s="35">
        <f t="shared" si="265"/>
        <v>0</v>
      </c>
      <c r="BA1047" s="27" t="str">
        <f t="shared" si="266"/>
        <v>Kelipatan Kirim/Master box &gt; 3x FC+index</v>
      </c>
      <c r="BB1047" s="34">
        <v>8.1e-5</v>
      </c>
      <c r="BC1047" s="34">
        <f t="shared" si="267"/>
        <v>0</v>
      </c>
      <c r="BD1047" s="34" t="e">
        <f t="shared" si="268"/>
        <v>#REF!</v>
      </c>
      <c r="BE1047" s="34">
        <v>0.04</v>
      </c>
      <c r="BF1047" s="34">
        <f t="shared" si="271"/>
        <v>0</v>
      </c>
      <c r="BG1047" s="34" t="e">
        <f t="shared" si="269"/>
        <v>#REF!</v>
      </c>
      <c r="BH1047" t="str">
        <f>IF(AT1047="UDARA","U","N")&amp;LEFT($C$4,2)&amp;MID($C$4,4,2)&amp;LEFT(A1047,3)&amp;MID(E1047,2,2)&amp;VLOOKUP(E1047,Acuan_Reference!C:L,10,0)</f>
        <v>N1501BTM71B1</v>
      </c>
      <c r="BI1047" t="s">
        <v>84</v>
      </c>
      <c r="BJ1047" t="s">
        <v>119</v>
      </c>
      <c r="BK1047" t="s">
        <v>86</v>
      </c>
      <c r="BL1047" t="s">
        <v>87</v>
      </c>
    </row>
    <row r="1048" hidden="1" spans="1:64">
      <c r="A1048" t="s">
        <v>93</v>
      </c>
      <c r="B1048" t="s">
        <v>75</v>
      </c>
      <c r="C1048" t="s">
        <v>76</v>
      </c>
      <c r="D1048" t="s">
        <v>141</v>
      </c>
      <c r="E1048" t="s">
        <v>199</v>
      </c>
      <c r="F1048" t="s">
        <v>200</v>
      </c>
      <c r="G1048" t="s">
        <v>80</v>
      </c>
      <c r="H1048" t="s">
        <v>81</v>
      </c>
      <c r="I1048" s="34">
        <v>9826</v>
      </c>
      <c r="J1048" s="35">
        <v>1041</v>
      </c>
      <c r="K1048" s="35">
        <v>1142</v>
      </c>
      <c r="L1048" s="35">
        <v>313</v>
      </c>
      <c r="M1048" s="35">
        <v>253</v>
      </c>
      <c r="N1048" s="35">
        <v>809</v>
      </c>
      <c r="O1048" s="35">
        <v>373</v>
      </c>
      <c r="P1048" s="35">
        <v>202</v>
      </c>
      <c r="Q1048" s="35">
        <v>181</v>
      </c>
      <c r="R1048" s="35">
        <v>207</v>
      </c>
      <c r="S1048" s="35">
        <v>585</v>
      </c>
      <c r="T1048" s="35">
        <v>211</v>
      </c>
      <c r="U1048" s="35">
        <v>101</v>
      </c>
      <c r="V1048" s="34">
        <v>299</v>
      </c>
      <c r="W1048" s="34">
        <f t="shared" si="256"/>
        <v>173</v>
      </c>
      <c r="X1048" s="35">
        <v>244</v>
      </c>
      <c r="Y1048" s="35">
        <v>0</v>
      </c>
      <c r="Z1048" s="35">
        <v>0</v>
      </c>
      <c r="AA1048" s="34">
        <v>382</v>
      </c>
      <c r="AB1048" s="34">
        <v>0</v>
      </c>
      <c r="AC1048" s="34">
        <v>0</v>
      </c>
      <c r="AD1048" s="34">
        <v>0</v>
      </c>
      <c r="AE1048" s="34">
        <f t="shared" si="257"/>
        <v>382</v>
      </c>
      <c r="AF1048" s="34">
        <f t="shared" si="258"/>
        <v>1.27759197324415</v>
      </c>
      <c r="AG1048" s="34">
        <f t="shared" si="259"/>
        <v>2.20809248554913</v>
      </c>
      <c r="AH1048" s="34">
        <v>144</v>
      </c>
      <c r="AI1048" s="34">
        <v>0</v>
      </c>
      <c r="AJ1048" s="35">
        <v>4464</v>
      </c>
      <c r="AK1048" s="35">
        <v>262</v>
      </c>
      <c r="AL1048" s="35">
        <v>207</v>
      </c>
      <c r="AM1048" s="34">
        <v>0.8</v>
      </c>
      <c r="AN1048" s="34">
        <f t="shared" si="260"/>
        <v>138.4</v>
      </c>
      <c r="AO1048" s="35">
        <v>144</v>
      </c>
      <c r="AP1048" s="35">
        <v>144</v>
      </c>
      <c r="AQ1048" t="s">
        <v>153</v>
      </c>
      <c r="AR1048">
        <v>4</v>
      </c>
      <c r="AS1048" s="34">
        <v>0.066666666666667</v>
      </c>
      <c r="AT1048" t="s">
        <v>83</v>
      </c>
      <c r="AU1048" s="35">
        <f t="shared" si="270"/>
        <v>0</v>
      </c>
      <c r="AV1048" s="35">
        <f t="shared" si="261"/>
        <v>0</v>
      </c>
      <c r="AW1048" s="35">
        <f t="shared" si="262"/>
        <v>2.20809248554913</v>
      </c>
      <c r="AX1048" s="35">
        <f t="shared" si="263"/>
        <v>1.01156069364162</v>
      </c>
      <c r="AY1048" s="35">
        <f t="shared" si="264"/>
        <v>0</v>
      </c>
      <c r="AZ1048" s="35">
        <f t="shared" si="265"/>
        <v>0</v>
      </c>
      <c r="BA1048" s="27" t="str">
        <f t="shared" si="266"/>
        <v>3</v>
      </c>
      <c r="BB1048" s="34">
        <v>8.1e-5</v>
      </c>
      <c r="BC1048" s="34">
        <f t="shared" si="267"/>
        <v>0</v>
      </c>
      <c r="BD1048" s="34" t="e">
        <f t="shared" si="268"/>
        <v>#REF!</v>
      </c>
      <c r="BE1048" s="34">
        <v>0.04</v>
      </c>
      <c r="BF1048" s="34">
        <f t="shared" si="271"/>
        <v>0</v>
      </c>
      <c r="BG1048" s="34" t="e">
        <f t="shared" si="269"/>
        <v>#REF!</v>
      </c>
      <c r="BH1048" t="str">
        <f>IF(AT1048="UDARA","U","N")&amp;LEFT($C$4,2)&amp;MID($C$4,4,2)&amp;LEFT(A1048,3)&amp;MID(E1048,2,2)&amp;VLOOKUP(E1048,Acuan_Reference!C:L,10,0)</f>
        <v>N1501CRB71B1</v>
      </c>
      <c r="BI1048" t="s">
        <v>84</v>
      </c>
      <c r="BJ1048" t="s">
        <v>119</v>
      </c>
      <c r="BK1048" t="s">
        <v>86</v>
      </c>
      <c r="BL1048" t="s">
        <v>87</v>
      </c>
    </row>
    <row r="1049" hidden="1" spans="1:64">
      <c r="A1049" t="s">
        <v>94</v>
      </c>
      <c r="B1049" t="s">
        <v>75</v>
      </c>
      <c r="C1049" t="s">
        <v>76</v>
      </c>
      <c r="D1049" t="s">
        <v>141</v>
      </c>
      <c r="E1049" t="s">
        <v>199</v>
      </c>
      <c r="F1049" t="s">
        <v>200</v>
      </c>
      <c r="G1049" t="s">
        <v>80</v>
      </c>
      <c r="H1049" t="s">
        <v>81</v>
      </c>
      <c r="I1049" s="34">
        <v>9826</v>
      </c>
      <c r="J1049" s="35">
        <v>553</v>
      </c>
      <c r="K1049" s="35">
        <v>1477</v>
      </c>
      <c r="L1049" s="35">
        <v>387</v>
      </c>
      <c r="M1049" s="35">
        <v>629</v>
      </c>
      <c r="N1049" s="35">
        <v>648</v>
      </c>
      <c r="O1049" s="35">
        <v>908</v>
      </c>
      <c r="P1049" s="35">
        <v>725</v>
      </c>
      <c r="Q1049" s="35">
        <v>680</v>
      </c>
      <c r="R1049" s="35">
        <v>794</v>
      </c>
      <c r="S1049" s="35">
        <v>1181</v>
      </c>
      <c r="T1049" s="35">
        <v>779</v>
      </c>
      <c r="U1049" s="35">
        <v>1108</v>
      </c>
      <c r="V1049" s="34">
        <v>1022.6666666667</v>
      </c>
      <c r="W1049" s="34">
        <f t="shared" si="256"/>
        <v>818.333333333333</v>
      </c>
      <c r="X1049" s="35">
        <v>154</v>
      </c>
      <c r="Y1049" s="35">
        <v>0</v>
      </c>
      <c r="Z1049" s="35">
        <v>0</v>
      </c>
      <c r="AA1049" s="34">
        <v>402</v>
      </c>
      <c r="AB1049" s="34">
        <v>0</v>
      </c>
      <c r="AC1049" s="34">
        <v>0</v>
      </c>
      <c r="AD1049" s="34">
        <v>432</v>
      </c>
      <c r="AE1049" s="34">
        <f t="shared" si="257"/>
        <v>834</v>
      </c>
      <c r="AF1049" s="34">
        <f t="shared" si="258"/>
        <v>0.815514993481069</v>
      </c>
      <c r="AG1049" s="34">
        <f t="shared" si="259"/>
        <v>0.491242362525458</v>
      </c>
      <c r="AH1049" s="34">
        <v>144</v>
      </c>
      <c r="AI1049" s="34">
        <v>0</v>
      </c>
      <c r="AJ1049" s="35">
        <v>4464</v>
      </c>
      <c r="AK1049" s="35">
        <v>712</v>
      </c>
      <c r="AL1049" s="35">
        <v>568</v>
      </c>
      <c r="AM1049" s="34">
        <v>0.8</v>
      </c>
      <c r="AN1049" s="34">
        <f t="shared" si="260"/>
        <v>654.666666666667</v>
      </c>
      <c r="AO1049" s="35">
        <v>144</v>
      </c>
      <c r="AP1049" s="35">
        <v>144</v>
      </c>
      <c r="AQ1049" t="s">
        <v>82</v>
      </c>
      <c r="AR1049">
        <v>8</v>
      </c>
      <c r="AS1049" s="34">
        <v>0.13333333333333</v>
      </c>
      <c r="AT1049" t="s">
        <v>83</v>
      </c>
      <c r="AU1049" s="35">
        <f t="shared" si="270"/>
        <v>291.5</v>
      </c>
      <c r="AV1049" s="35">
        <f t="shared" si="261"/>
        <v>432</v>
      </c>
      <c r="AW1049" s="35">
        <f t="shared" si="262"/>
        <v>1.54704684317719</v>
      </c>
      <c r="AX1049" s="35">
        <f t="shared" si="263"/>
        <v>0.852953156822811</v>
      </c>
      <c r="AY1049" s="35">
        <f t="shared" si="264"/>
        <v>432</v>
      </c>
      <c r="AZ1049" s="35">
        <f t="shared" si="265"/>
        <v>432</v>
      </c>
      <c r="BA1049" s="27" t="str">
        <f t="shared" si="266"/>
        <v>3</v>
      </c>
      <c r="BB1049" s="34">
        <v>8.1e-5</v>
      </c>
      <c r="BC1049" s="34">
        <f t="shared" si="267"/>
        <v>0.034992</v>
      </c>
      <c r="BD1049" s="34" t="e">
        <f t="shared" si="268"/>
        <v>#REF!</v>
      </c>
      <c r="BE1049" s="34">
        <v>0.04</v>
      </c>
      <c r="BF1049" s="34">
        <f t="shared" si="271"/>
        <v>17.28</v>
      </c>
      <c r="BG1049" s="34" t="e">
        <f t="shared" si="269"/>
        <v>#REF!</v>
      </c>
      <c r="BH1049" t="str">
        <f>IF(AT1049="UDARA","U","N")&amp;LEFT($C$4,2)&amp;MID($C$4,4,2)&amp;LEFT(A1049,3)&amp;MID(E1049,2,2)&amp;VLOOKUP(E1049,Acuan_Reference!C:L,10,0)</f>
        <v>N1501DPS71B1</v>
      </c>
      <c r="BI1049" t="s">
        <v>84</v>
      </c>
      <c r="BJ1049" t="s">
        <v>119</v>
      </c>
      <c r="BK1049" t="s">
        <v>86</v>
      </c>
      <c r="BL1049" t="s">
        <v>87</v>
      </c>
    </row>
    <row r="1050" hidden="1" spans="1:64">
      <c r="A1050" t="s">
        <v>95</v>
      </c>
      <c r="B1050" t="s">
        <v>75</v>
      </c>
      <c r="C1050" t="s">
        <v>76</v>
      </c>
      <c r="D1050" t="s">
        <v>141</v>
      </c>
      <c r="E1050" t="s">
        <v>199</v>
      </c>
      <c r="F1050" t="s">
        <v>200</v>
      </c>
      <c r="G1050" t="s">
        <v>80</v>
      </c>
      <c r="H1050" t="s">
        <v>81</v>
      </c>
      <c r="I1050" s="34">
        <v>9826</v>
      </c>
      <c r="J1050" s="35">
        <v>4412</v>
      </c>
      <c r="K1050" s="35">
        <v>8222</v>
      </c>
      <c r="L1050" s="35">
        <v>5125</v>
      </c>
      <c r="M1050" s="35">
        <v>4081</v>
      </c>
      <c r="N1050" s="35">
        <v>6640</v>
      </c>
      <c r="O1050" s="35">
        <v>3739</v>
      </c>
      <c r="P1050" s="35">
        <v>5366</v>
      </c>
      <c r="Q1050" s="35">
        <v>6101</v>
      </c>
      <c r="R1050" s="35">
        <v>8253</v>
      </c>
      <c r="S1050" s="35">
        <v>6683</v>
      </c>
      <c r="T1050" s="35">
        <v>2687</v>
      </c>
      <c r="U1050" s="35">
        <v>7325</v>
      </c>
      <c r="V1050" s="34">
        <v>5565</v>
      </c>
      <c r="W1050" s="34">
        <f t="shared" si="256"/>
        <v>4547.33333333333</v>
      </c>
      <c r="X1050" s="35">
        <v>1529</v>
      </c>
      <c r="Y1050" s="35">
        <v>0</v>
      </c>
      <c r="Z1050" s="35">
        <v>0</v>
      </c>
      <c r="AA1050" s="34">
        <v>3285</v>
      </c>
      <c r="AB1050" s="34">
        <v>0</v>
      </c>
      <c r="AC1050" s="34">
        <v>0</v>
      </c>
      <c r="AD1050" s="34">
        <v>0</v>
      </c>
      <c r="AE1050" s="34">
        <f t="shared" si="257"/>
        <v>3285</v>
      </c>
      <c r="AF1050" s="34">
        <f t="shared" si="258"/>
        <v>0.590296495956873</v>
      </c>
      <c r="AG1050" s="34">
        <f t="shared" si="259"/>
        <v>0.722401407418267</v>
      </c>
      <c r="AH1050" s="34">
        <v>144</v>
      </c>
      <c r="AI1050" s="34">
        <v>0</v>
      </c>
      <c r="AJ1050" s="35">
        <v>4464</v>
      </c>
      <c r="AK1050" s="35">
        <v>5637</v>
      </c>
      <c r="AL1050" s="35">
        <v>3630</v>
      </c>
      <c r="AM1050" s="34">
        <v>0.25</v>
      </c>
      <c r="AN1050" s="34">
        <f t="shared" si="260"/>
        <v>1136.83333333333</v>
      </c>
      <c r="AO1050" s="35">
        <v>144</v>
      </c>
      <c r="AP1050" s="35">
        <v>144</v>
      </c>
      <c r="AQ1050" t="s">
        <v>153</v>
      </c>
      <c r="AR1050">
        <v>12</v>
      </c>
      <c r="AS1050" s="34">
        <v>0.033333333333333</v>
      </c>
      <c r="AT1050" t="s">
        <v>83</v>
      </c>
      <c r="AU1050" s="35">
        <f t="shared" si="270"/>
        <v>1111.375</v>
      </c>
      <c r="AV1050" s="35">
        <f t="shared" si="261"/>
        <v>1152</v>
      </c>
      <c r="AW1050" s="35">
        <f t="shared" si="262"/>
        <v>0.975736695499194</v>
      </c>
      <c r="AX1050" s="35">
        <f t="shared" si="263"/>
        <v>0.177466647119191</v>
      </c>
      <c r="AY1050" s="35">
        <f t="shared" si="264"/>
        <v>1152</v>
      </c>
      <c r="AZ1050" s="35">
        <f t="shared" si="265"/>
        <v>1152</v>
      </c>
      <c r="BA1050" s="27" t="str">
        <f t="shared" si="266"/>
        <v>3</v>
      </c>
      <c r="BB1050" s="34">
        <v>8.1e-5</v>
      </c>
      <c r="BC1050" s="34">
        <f t="shared" si="267"/>
        <v>0.093312</v>
      </c>
      <c r="BD1050" s="34" t="e">
        <f t="shared" si="268"/>
        <v>#REF!</v>
      </c>
      <c r="BE1050" s="34">
        <v>0.04</v>
      </c>
      <c r="BF1050" s="34">
        <f t="shared" si="271"/>
        <v>46.08</v>
      </c>
      <c r="BG1050" s="34" t="e">
        <f t="shared" si="269"/>
        <v>#REF!</v>
      </c>
      <c r="BH1050" t="str">
        <f>IF(AT1050="UDARA","U","N")&amp;LEFT($C$4,2)&amp;MID($C$4,4,2)&amp;LEFT(A1050,3)&amp;MID(E1050,2,2)&amp;VLOOKUP(E1050,Acuan_Reference!C:L,10,0)</f>
        <v>N1501JAK71B1</v>
      </c>
      <c r="BI1050" t="s">
        <v>84</v>
      </c>
      <c r="BJ1050" t="s">
        <v>119</v>
      </c>
      <c r="BK1050" t="s">
        <v>86</v>
      </c>
      <c r="BL1050" t="s">
        <v>87</v>
      </c>
    </row>
    <row r="1051" hidden="1" spans="1:64">
      <c r="A1051" t="s">
        <v>96</v>
      </c>
      <c r="B1051" t="s">
        <v>75</v>
      </c>
      <c r="C1051" t="s">
        <v>76</v>
      </c>
      <c r="D1051" t="s">
        <v>141</v>
      </c>
      <c r="E1051" t="s">
        <v>199</v>
      </c>
      <c r="F1051" t="s">
        <v>200</v>
      </c>
      <c r="G1051" t="s">
        <v>80</v>
      </c>
      <c r="H1051" t="s">
        <v>81</v>
      </c>
      <c r="I1051" s="34">
        <v>9826</v>
      </c>
      <c r="J1051" s="35">
        <v>881</v>
      </c>
      <c r="K1051" s="35">
        <v>1579</v>
      </c>
      <c r="L1051" s="35">
        <v>332</v>
      </c>
      <c r="M1051" s="35">
        <v>1008</v>
      </c>
      <c r="N1051" s="35">
        <v>669</v>
      </c>
      <c r="O1051" s="35">
        <v>1606</v>
      </c>
      <c r="P1051" s="35">
        <v>1461</v>
      </c>
      <c r="Q1051" s="35">
        <v>1339</v>
      </c>
      <c r="R1051" s="35">
        <v>272</v>
      </c>
      <c r="S1051" s="35">
        <v>3049</v>
      </c>
      <c r="T1051" s="35">
        <v>287</v>
      </c>
      <c r="U1051" s="35">
        <v>1842</v>
      </c>
      <c r="V1051" s="34">
        <v>1726</v>
      </c>
      <c r="W1051" s="34">
        <f t="shared" si="256"/>
        <v>957.666666666667</v>
      </c>
      <c r="X1051" s="35">
        <v>219</v>
      </c>
      <c r="Y1051" s="35">
        <v>0</v>
      </c>
      <c r="Z1051" s="35">
        <v>0</v>
      </c>
      <c r="AA1051" s="34">
        <v>1881</v>
      </c>
      <c r="AB1051" s="34">
        <v>0</v>
      </c>
      <c r="AC1051" s="34">
        <v>0</v>
      </c>
      <c r="AD1051" s="34">
        <v>144</v>
      </c>
      <c r="AE1051" s="34">
        <f t="shared" si="257"/>
        <v>2025</v>
      </c>
      <c r="AF1051" s="34">
        <f t="shared" si="258"/>
        <v>1.17323290845886</v>
      </c>
      <c r="AG1051" s="34">
        <f t="shared" si="259"/>
        <v>1.96414897319875</v>
      </c>
      <c r="AH1051" s="34">
        <v>144</v>
      </c>
      <c r="AI1051" s="34">
        <v>0</v>
      </c>
      <c r="AJ1051" s="35">
        <v>4464</v>
      </c>
      <c r="AK1051" s="35">
        <v>1250</v>
      </c>
      <c r="AL1051" s="35">
        <v>744</v>
      </c>
      <c r="AM1051" s="34">
        <v>1.2</v>
      </c>
      <c r="AN1051" s="34">
        <f t="shared" si="260"/>
        <v>1149.2</v>
      </c>
      <c r="AO1051" s="35">
        <v>144</v>
      </c>
      <c r="AP1051" s="35">
        <v>144</v>
      </c>
      <c r="AQ1051" t="s">
        <v>82</v>
      </c>
      <c r="AR1051">
        <v>2</v>
      </c>
      <c r="AS1051" s="34">
        <v>0.2</v>
      </c>
      <c r="AT1051" t="s">
        <v>83</v>
      </c>
      <c r="AU1051" s="35">
        <f t="shared" si="270"/>
        <v>0</v>
      </c>
      <c r="AV1051" s="35">
        <f t="shared" si="261"/>
        <v>0</v>
      </c>
      <c r="AW1051" s="35">
        <f t="shared" si="262"/>
        <v>2.11451444483119</v>
      </c>
      <c r="AX1051" s="35">
        <f t="shared" si="263"/>
        <v>1.33762617473025</v>
      </c>
      <c r="AY1051" s="35">
        <f t="shared" si="264"/>
        <v>0</v>
      </c>
      <c r="AZ1051" s="35">
        <f t="shared" si="265"/>
        <v>0</v>
      </c>
      <c r="BA1051" s="27" t="str">
        <f t="shared" si="266"/>
        <v>2</v>
      </c>
      <c r="BB1051" s="34">
        <v>8.1e-5</v>
      </c>
      <c r="BC1051" s="34">
        <f t="shared" si="267"/>
        <v>0</v>
      </c>
      <c r="BD1051" s="34" t="e">
        <f t="shared" si="268"/>
        <v>#REF!</v>
      </c>
      <c r="BE1051" s="34">
        <v>0.04</v>
      </c>
      <c r="BF1051" s="34">
        <f t="shared" si="271"/>
        <v>0</v>
      </c>
      <c r="BG1051" s="34" t="e">
        <f t="shared" si="269"/>
        <v>#REF!</v>
      </c>
      <c r="BH1051" t="str">
        <f>IF(AT1051="UDARA","U","N")&amp;LEFT($C$4,2)&amp;MID($C$4,4,2)&amp;LEFT(A1051,3)&amp;MID(E1051,2,2)&amp;VLOOKUP(E1051,Acuan_Reference!C:L,10,0)</f>
        <v>N1501JBI71B1</v>
      </c>
      <c r="BI1051" t="s">
        <v>84</v>
      </c>
      <c r="BJ1051" t="s">
        <v>119</v>
      </c>
      <c r="BK1051" t="s">
        <v>86</v>
      </c>
      <c r="BL1051" t="s">
        <v>87</v>
      </c>
    </row>
    <row r="1052" hidden="1" spans="1:64">
      <c r="A1052" t="s">
        <v>97</v>
      </c>
      <c r="B1052" t="s">
        <v>75</v>
      </c>
      <c r="C1052" t="s">
        <v>76</v>
      </c>
      <c r="D1052" t="s">
        <v>141</v>
      </c>
      <c r="E1052" t="s">
        <v>199</v>
      </c>
      <c r="F1052" t="s">
        <v>200</v>
      </c>
      <c r="G1052" t="s">
        <v>80</v>
      </c>
      <c r="H1052" t="s">
        <v>81</v>
      </c>
      <c r="I1052" s="34">
        <v>9826</v>
      </c>
      <c r="J1052" s="35">
        <v>1596</v>
      </c>
      <c r="K1052" s="35">
        <v>1218</v>
      </c>
      <c r="L1052" s="35">
        <v>590</v>
      </c>
      <c r="M1052" s="35">
        <v>890</v>
      </c>
      <c r="N1052" s="35">
        <v>1045</v>
      </c>
      <c r="O1052" s="35">
        <v>826</v>
      </c>
      <c r="P1052" s="35">
        <v>900</v>
      </c>
      <c r="Q1052" s="35">
        <v>1469</v>
      </c>
      <c r="R1052" s="35">
        <v>1203</v>
      </c>
      <c r="S1052" s="35">
        <v>1755</v>
      </c>
      <c r="T1052" s="35">
        <v>617</v>
      </c>
      <c r="U1052" s="35">
        <v>2791</v>
      </c>
      <c r="V1052" s="34">
        <v>1721</v>
      </c>
      <c r="W1052" s="34">
        <f t="shared" si="256"/>
        <v>1381.66666666667</v>
      </c>
      <c r="X1052" s="35">
        <v>593</v>
      </c>
      <c r="Y1052" s="35">
        <v>0</v>
      </c>
      <c r="Z1052" s="35">
        <v>0</v>
      </c>
      <c r="AA1052" s="34">
        <v>855</v>
      </c>
      <c r="AB1052" s="34">
        <v>0</v>
      </c>
      <c r="AC1052" s="34">
        <v>0</v>
      </c>
      <c r="AD1052" s="34">
        <v>288</v>
      </c>
      <c r="AE1052" s="34">
        <f t="shared" si="257"/>
        <v>1143</v>
      </c>
      <c r="AF1052" s="34">
        <f t="shared" si="258"/>
        <v>0.664148750726322</v>
      </c>
      <c r="AG1052" s="34">
        <f t="shared" si="259"/>
        <v>0.618817852834741</v>
      </c>
      <c r="AH1052" s="34">
        <v>144</v>
      </c>
      <c r="AI1052" s="34">
        <v>0</v>
      </c>
      <c r="AJ1052" s="35">
        <v>4464</v>
      </c>
      <c r="AK1052" s="35">
        <v>1187</v>
      </c>
      <c r="AL1052" s="35">
        <v>737</v>
      </c>
      <c r="AM1052" s="34">
        <v>0.5</v>
      </c>
      <c r="AN1052" s="34">
        <f t="shared" si="260"/>
        <v>690.833333333333</v>
      </c>
      <c r="AO1052" s="35">
        <v>144</v>
      </c>
      <c r="AP1052" s="35">
        <v>144</v>
      </c>
      <c r="AQ1052" t="s">
        <v>153</v>
      </c>
      <c r="AR1052">
        <v>20</v>
      </c>
      <c r="AS1052" s="34">
        <v>0.033333333333333</v>
      </c>
      <c r="AT1052" t="s">
        <v>83</v>
      </c>
      <c r="AU1052" s="35">
        <f t="shared" si="270"/>
        <v>213.625</v>
      </c>
      <c r="AV1052" s="35">
        <f t="shared" si="261"/>
        <v>288</v>
      </c>
      <c r="AW1052" s="35">
        <f t="shared" si="262"/>
        <v>1.0357056694813</v>
      </c>
      <c r="AX1052" s="35">
        <f t="shared" si="263"/>
        <v>0.502291917973462</v>
      </c>
      <c r="AY1052" s="35">
        <f t="shared" si="264"/>
        <v>288</v>
      </c>
      <c r="AZ1052" s="35">
        <f t="shared" si="265"/>
        <v>288</v>
      </c>
      <c r="BA1052" s="27" t="str">
        <f t="shared" si="266"/>
        <v>3</v>
      </c>
      <c r="BB1052" s="34">
        <v>8.1e-5</v>
      </c>
      <c r="BC1052" s="34">
        <f t="shared" si="267"/>
        <v>0.023328</v>
      </c>
      <c r="BD1052" s="34" t="e">
        <f t="shared" si="268"/>
        <v>#REF!</v>
      </c>
      <c r="BE1052" s="34">
        <v>0.04</v>
      </c>
      <c r="BF1052" s="34">
        <f t="shared" si="271"/>
        <v>11.52</v>
      </c>
      <c r="BG1052" s="34" t="e">
        <f t="shared" si="269"/>
        <v>#REF!</v>
      </c>
      <c r="BH1052" t="str">
        <f>IF(AT1052="UDARA","U","N")&amp;LEFT($C$4,2)&amp;MID($C$4,4,2)&amp;LEFT(A1052,3)&amp;MID(E1052,2,2)&amp;VLOOKUP(E1052,Acuan_Reference!C:L,10,0)</f>
        <v>N1501JKT71B1</v>
      </c>
      <c r="BI1052" t="s">
        <v>84</v>
      </c>
      <c r="BJ1052" t="s">
        <v>119</v>
      </c>
      <c r="BK1052" t="s">
        <v>86</v>
      </c>
      <c r="BL1052" t="s">
        <v>87</v>
      </c>
    </row>
    <row r="1053" hidden="1" spans="1:64">
      <c r="A1053" t="s">
        <v>98</v>
      </c>
      <c r="B1053" t="s">
        <v>75</v>
      </c>
      <c r="C1053" t="s">
        <v>76</v>
      </c>
      <c r="D1053" t="s">
        <v>141</v>
      </c>
      <c r="E1053" t="s">
        <v>199</v>
      </c>
      <c r="F1053" t="s">
        <v>200</v>
      </c>
      <c r="G1053" t="s">
        <v>80</v>
      </c>
      <c r="H1053" t="s">
        <v>81</v>
      </c>
      <c r="I1053" s="34">
        <v>9826</v>
      </c>
      <c r="J1053" s="35">
        <v>569</v>
      </c>
      <c r="K1053" s="35">
        <v>731</v>
      </c>
      <c r="L1053" s="35">
        <v>413</v>
      </c>
      <c r="M1053" s="35">
        <v>527</v>
      </c>
      <c r="N1053" s="35">
        <v>598</v>
      </c>
      <c r="O1053" s="35">
        <v>303</v>
      </c>
      <c r="P1053" s="35">
        <v>452</v>
      </c>
      <c r="Q1053" s="35">
        <v>460</v>
      </c>
      <c r="R1053" s="35">
        <v>813</v>
      </c>
      <c r="S1053" s="35">
        <v>1149</v>
      </c>
      <c r="T1053" s="35">
        <v>283</v>
      </c>
      <c r="U1053" s="35">
        <v>594</v>
      </c>
      <c r="V1053" s="34">
        <v>675.33333333333</v>
      </c>
      <c r="W1053" s="34">
        <f t="shared" si="256"/>
        <v>446.666666666667</v>
      </c>
      <c r="X1053" s="35">
        <v>307</v>
      </c>
      <c r="Y1053" s="35">
        <v>0</v>
      </c>
      <c r="Z1053" s="35">
        <v>0</v>
      </c>
      <c r="AA1053" s="34">
        <v>827</v>
      </c>
      <c r="AB1053" s="34">
        <v>0</v>
      </c>
      <c r="AC1053" s="34">
        <v>0</v>
      </c>
      <c r="AD1053" s="34">
        <v>144</v>
      </c>
      <c r="AE1053" s="34">
        <f t="shared" si="257"/>
        <v>971</v>
      </c>
      <c r="AF1053" s="34">
        <f t="shared" si="258"/>
        <v>1.43780848963476</v>
      </c>
      <c r="AG1053" s="34">
        <f t="shared" si="259"/>
        <v>1.85149253731343</v>
      </c>
      <c r="AH1053" s="34">
        <v>144</v>
      </c>
      <c r="AI1053" s="34">
        <v>0</v>
      </c>
      <c r="AJ1053" s="35">
        <v>4464</v>
      </c>
      <c r="AK1053" s="35">
        <v>650</v>
      </c>
      <c r="AL1053" s="35">
        <v>463</v>
      </c>
      <c r="AM1053" s="34">
        <v>0.9</v>
      </c>
      <c r="AN1053" s="34">
        <f t="shared" si="260"/>
        <v>402</v>
      </c>
      <c r="AO1053" s="35">
        <v>144</v>
      </c>
      <c r="AP1053" s="35">
        <v>144</v>
      </c>
      <c r="AQ1053" t="s">
        <v>153</v>
      </c>
      <c r="AR1053">
        <v>4</v>
      </c>
      <c r="AS1053" s="34">
        <v>0.1</v>
      </c>
      <c r="AT1053" t="s">
        <v>83</v>
      </c>
      <c r="AU1053" s="35">
        <f t="shared" si="270"/>
        <v>0</v>
      </c>
      <c r="AV1053" s="35">
        <f t="shared" si="261"/>
        <v>0</v>
      </c>
      <c r="AW1053" s="35">
        <f t="shared" si="262"/>
        <v>2.17388059701492</v>
      </c>
      <c r="AX1053" s="35">
        <f t="shared" si="263"/>
        <v>1.13731343283582</v>
      </c>
      <c r="AY1053" s="35">
        <f t="shared" si="264"/>
        <v>0</v>
      </c>
      <c r="AZ1053" s="35">
        <f t="shared" si="265"/>
        <v>0</v>
      </c>
      <c r="BA1053" s="27" t="str">
        <f t="shared" si="266"/>
        <v>3</v>
      </c>
      <c r="BB1053" s="34">
        <v>8.1e-5</v>
      </c>
      <c r="BC1053" s="34">
        <f t="shared" si="267"/>
        <v>0</v>
      </c>
      <c r="BD1053" s="34" t="e">
        <f t="shared" si="268"/>
        <v>#REF!</v>
      </c>
      <c r="BE1053" s="34">
        <v>0.04</v>
      </c>
      <c r="BF1053" s="34">
        <f t="shared" si="271"/>
        <v>0</v>
      </c>
      <c r="BG1053" s="34" t="e">
        <f t="shared" si="269"/>
        <v>#REF!</v>
      </c>
      <c r="BH1053" t="str">
        <f>IF(AT1053="UDARA","U","N")&amp;LEFT($C$4,2)&amp;MID($C$4,4,2)&amp;LEFT(A1053,3)&amp;MID(E1053,2,2)&amp;VLOOKUP(E1053,Acuan_Reference!C:L,10,0)</f>
        <v>N1501JMR71B1</v>
      </c>
      <c r="BI1053" t="s">
        <v>84</v>
      </c>
      <c r="BJ1053" t="s">
        <v>119</v>
      </c>
      <c r="BK1053" t="s">
        <v>86</v>
      </c>
      <c r="BL1053" t="s">
        <v>87</v>
      </c>
    </row>
    <row r="1054" hidden="1" spans="1:64">
      <c r="A1054" t="s">
        <v>99</v>
      </c>
      <c r="B1054" t="s">
        <v>75</v>
      </c>
      <c r="C1054" t="s">
        <v>76</v>
      </c>
      <c r="D1054" t="s">
        <v>141</v>
      </c>
      <c r="E1054" t="s">
        <v>199</v>
      </c>
      <c r="F1054" t="s">
        <v>200</v>
      </c>
      <c r="G1054" t="s">
        <v>80</v>
      </c>
      <c r="H1054" t="s">
        <v>81</v>
      </c>
      <c r="I1054" s="34">
        <v>9826</v>
      </c>
      <c r="J1054" s="35">
        <v>547</v>
      </c>
      <c r="K1054" s="35">
        <v>1849</v>
      </c>
      <c r="L1054" s="35">
        <v>2059</v>
      </c>
      <c r="M1054" s="35">
        <v>273</v>
      </c>
      <c r="N1054" s="35">
        <v>2402</v>
      </c>
      <c r="O1054" s="35">
        <v>1934</v>
      </c>
      <c r="P1054" s="35">
        <v>715</v>
      </c>
      <c r="Q1054" s="35">
        <v>2382</v>
      </c>
      <c r="R1054" s="35">
        <v>2220</v>
      </c>
      <c r="S1054" s="35">
        <v>4435</v>
      </c>
      <c r="T1054" s="35">
        <v>102</v>
      </c>
      <c r="U1054" s="35">
        <v>1330</v>
      </c>
      <c r="V1054" s="34">
        <v>1955.6666666667</v>
      </c>
      <c r="W1054" s="34">
        <f t="shared" si="256"/>
        <v>941.333333333333</v>
      </c>
      <c r="X1054" s="35">
        <v>34</v>
      </c>
      <c r="Y1054" s="35">
        <v>0</v>
      </c>
      <c r="Z1054" s="35">
        <v>0</v>
      </c>
      <c r="AA1054" s="34">
        <v>4254</v>
      </c>
      <c r="AB1054" s="34">
        <v>0</v>
      </c>
      <c r="AC1054" s="34">
        <v>0</v>
      </c>
      <c r="AD1054" s="34">
        <v>0</v>
      </c>
      <c r="AE1054" s="34">
        <f t="shared" si="257"/>
        <v>4254</v>
      </c>
      <c r="AF1054" s="34">
        <f t="shared" si="258"/>
        <v>2.17521731719785</v>
      </c>
      <c r="AG1054" s="34">
        <f t="shared" si="259"/>
        <v>4.51912181303116</v>
      </c>
      <c r="AH1054" s="34">
        <v>144</v>
      </c>
      <c r="AI1054" s="34">
        <v>0</v>
      </c>
      <c r="AJ1054" s="35">
        <v>4464</v>
      </c>
      <c r="AK1054" s="35">
        <v>2422</v>
      </c>
      <c r="AL1054" s="35">
        <v>1392</v>
      </c>
      <c r="AM1054" s="34">
        <v>1.1</v>
      </c>
      <c r="AN1054" s="34">
        <f t="shared" si="260"/>
        <v>1035.46666666667</v>
      </c>
      <c r="AO1054" s="35">
        <v>144</v>
      </c>
      <c r="AP1054" s="35">
        <v>144</v>
      </c>
      <c r="AQ1054" t="s">
        <v>153</v>
      </c>
      <c r="AR1054">
        <v>4</v>
      </c>
      <c r="AS1054" s="34">
        <v>0.33333333333333</v>
      </c>
      <c r="AT1054" t="s">
        <v>83</v>
      </c>
      <c r="AU1054" s="35">
        <f t="shared" si="270"/>
        <v>0</v>
      </c>
      <c r="AV1054" s="35">
        <f t="shared" si="261"/>
        <v>0</v>
      </c>
      <c r="AW1054" s="35">
        <f t="shared" si="262"/>
        <v>4.51912181303116</v>
      </c>
      <c r="AX1054" s="35">
        <f t="shared" si="263"/>
        <v>3.04036827195467</v>
      </c>
      <c r="AY1054" s="35">
        <f t="shared" si="264"/>
        <v>0</v>
      </c>
      <c r="AZ1054" s="35">
        <f t="shared" si="265"/>
        <v>0</v>
      </c>
      <c r="BA1054" s="27" t="str">
        <f t="shared" si="266"/>
        <v>Kelipatan Kirim/Master box &gt; 3x FC+index</v>
      </c>
      <c r="BB1054" s="34">
        <v>8.1e-5</v>
      </c>
      <c r="BC1054" s="34">
        <f t="shared" si="267"/>
        <v>0</v>
      </c>
      <c r="BD1054" s="34" t="e">
        <f t="shared" si="268"/>
        <v>#REF!</v>
      </c>
      <c r="BE1054" s="34">
        <v>0.04</v>
      </c>
      <c r="BF1054" s="34">
        <f t="shared" si="271"/>
        <v>0</v>
      </c>
      <c r="BG1054" s="34" t="e">
        <f t="shared" si="269"/>
        <v>#REF!</v>
      </c>
      <c r="BH1054" t="str">
        <f>IF(AT1054="UDARA","U","N")&amp;LEFT($C$4,2)&amp;MID($C$4,4,2)&amp;LEFT(A1054,3)&amp;MID(E1054,2,2)&amp;VLOOKUP(E1054,Acuan_Reference!C:L,10,0)</f>
        <v>N1501MDN71B1</v>
      </c>
      <c r="BI1054" t="s">
        <v>84</v>
      </c>
      <c r="BJ1054" t="s">
        <v>119</v>
      </c>
      <c r="BK1054" t="s">
        <v>86</v>
      </c>
      <c r="BL1054" t="s">
        <v>87</v>
      </c>
    </row>
    <row r="1055" hidden="1" spans="1:64">
      <c r="A1055" t="s">
        <v>100</v>
      </c>
      <c r="B1055" t="s">
        <v>75</v>
      </c>
      <c r="C1055" t="s">
        <v>76</v>
      </c>
      <c r="D1055" t="s">
        <v>141</v>
      </c>
      <c r="E1055" t="s">
        <v>199</v>
      </c>
      <c r="F1055" t="s">
        <v>200</v>
      </c>
      <c r="G1055" t="s">
        <v>80</v>
      </c>
      <c r="H1055" t="s">
        <v>81</v>
      </c>
      <c r="I1055" s="34">
        <v>9826</v>
      </c>
      <c r="J1055" s="35">
        <v>381</v>
      </c>
      <c r="K1055" s="35">
        <v>482</v>
      </c>
      <c r="L1055" s="35">
        <v>468</v>
      </c>
      <c r="M1055" s="35">
        <v>451</v>
      </c>
      <c r="N1055" s="35">
        <v>421</v>
      </c>
      <c r="O1055" s="35">
        <v>464</v>
      </c>
      <c r="P1055" s="35">
        <v>717</v>
      </c>
      <c r="Q1055" s="35">
        <v>793</v>
      </c>
      <c r="R1055" s="35">
        <v>441</v>
      </c>
      <c r="S1055" s="35">
        <v>365</v>
      </c>
      <c r="T1055" s="35">
        <v>171</v>
      </c>
      <c r="U1055" s="35">
        <v>716</v>
      </c>
      <c r="V1055" s="34">
        <v>417.33333333333</v>
      </c>
      <c r="W1055" s="34">
        <f t="shared" si="256"/>
        <v>363</v>
      </c>
      <c r="X1055" s="35">
        <v>331</v>
      </c>
      <c r="Y1055" s="35">
        <v>0</v>
      </c>
      <c r="Z1055" s="35">
        <v>0</v>
      </c>
      <c r="AA1055" s="34">
        <v>651</v>
      </c>
      <c r="AB1055" s="34">
        <v>0</v>
      </c>
      <c r="AC1055" s="34">
        <v>0</v>
      </c>
      <c r="AD1055" s="34">
        <v>0</v>
      </c>
      <c r="AE1055" s="34">
        <f t="shared" si="257"/>
        <v>651</v>
      </c>
      <c r="AF1055" s="34">
        <f t="shared" si="258"/>
        <v>1.55990415335464</v>
      </c>
      <c r="AG1055" s="34">
        <f t="shared" si="259"/>
        <v>1.79338842975207</v>
      </c>
      <c r="AH1055" s="34">
        <v>144</v>
      </c>
      <c r="AI1055" s="34">
        <v>0</v>
      </c>
      <c r="AJ1055" s="35">
        <v>4464</v>
      </c>
      <c r="AK1055" s="35">
        <v>429</v>
      </c>
      <c r="AL1055" s="35">
        <v>202</v>
      </c>
      <c r="AM1055" s="34">
        <v>1.5</v>
      </c>
      <c r="AN1055" s="34">
        <f t="shared" si="260"/>
        <v>544.5</v>
      </c>
      <c r="AO1055" s="35">
        <v>144</v>
      </c>
      <c r="AP1055" s="35">
        <v>144</v>
      </c>
      <c r="AQ1055" t="s">
        <v>82</v>
      </c>
      <c r="AR1055">
        <v>2</v>
      </c>
      <c r="AS1055" s="34">
        <v>0.76666666666667</v>
      </c>
      <c r="AT1055" t="s">
        <v>83</v>
      </c>
      <c r="AU1055" s="35">
        <f t="shared" si="270"/>
        <v>71.625</v>
      </c>
      <c r="AV1055" s="35">
        <f t="shared" si="261"/>
        <v>144</v>
      </c>
      <c r="AW1055" s="35">
        <f t="shared" si="262"/>
        <v>2.1900826446281</v>
      </c>
      <c r="AX1055" s="35">
        <f t="shared" si="263"/>
        <v>1.633608815427</v>
      </c>
      <c r="AY1055" s="35">
        <f t="shared" si="264"/>
        <v>144</v>
      </c>
      <c r="AZ1055" s="35">
        <f t="shared" si="265"/>
        <v>144</v>
      </c>
      <c r="BA1055" s="27" t="str">
        <f t="shared" si="266"/>
        <v>3</v>
      </c>
      <c r="BB1055" s="34">
        <v>8.1e-5</v>
      </c>
      <c r="BC1055" s="34">
        <f t="shared" si="267"/>
        <v>0.011664</v>
      </c>
      <c r="BD1055" s="34" t="e">
        <f t="shared" si="268"/>
        <v>#REF!</v>
      </c>
      <c r="BE1055" s="34">
        <v>0.04</v>
      </c>
      <c r="BF1055" s="34">
        <f t="shared" si="271"/>
        <v>5.76</v>
      </c>
      <c r="BG1055" s="34" t="e">
        <f t="shared" si="269"/>
        <v>#REF!</v>
      </c>
      <c r="BH1055" t="str">
        <f>IF(AT1055="UDARA","U","N")&amp;LEFT($C$4,2)&amp;MID($C$4,4,2)&amp;LEFT(A1055,3)&amp;MID(E1055,2,2)&amp;VLOOKUP(E1055,Acuan_Reference!C:L,10,0)</f>
        <v>N1501MDO71B1</v>
      </c>
      <c r="BI1055" t="s">
        <v>84</v>
      </c>
      <c r="BJ1055" t="s">
        <v>119</v>
      </c>
      <c r="BK1055" t="s">
        <v>86</v>
      </c>
      <c r="BL1055" t="s">
        <v>87</v>
      </c>
    </row>
    <row r="1056" hidden="1" spans="1:64">
      <c r="A1056" t="s">
        <v>101</v>
      </c>
      <c r="B1056" t="s">
        <v>75</v>
      </c>
      <c r="C1056" t="s">
        <v>76</v>
      </c>
      <c r="D1056" t="s">
        <v>141</v>
      </c>
      <c r="E1056" t="s">
        <v>199</v>
      </c>
      <c r="F1056" t="s">
        <v>200</v>
      </c>
      <c r="G1056" t="s">
        <v>80</v>
      </c>
      <c r="H1056" t="s">
        <v>81</v>
      </c>
      <c r="I1056" s="34">
        <v>9826</v>
      </c>
      <c r="J1056" s="35">
        <v>1893</v>
      </c>
      <c r="K1056" s="35">
        <v>2458</v>
      </c>
      <c r="L1056" s="35">
        <v>2633</v>
      </c>
      <c r="M1056" s="35">
        <v>3458</v>
      </c>
      <c r="N1056" s="35">
        <v>4360</v>
      </c>
      <c r="O1056" s="35">
        <v>3471</v>
      </c>
      <c r="P1056" s="35">
        <v>3706</v>
      </c>
      <c r="Q1056" s="35">
        <v>3861</v>
      </c>
      <c r="R1056" s="35">
        <v>2480</v>
      </c>
      <c r="S1056" s="35">
        <v>6509</v>
      </c>
      <c r="T1056" s="35">
        <v>2016</v>
      </c>
      <c r="U1056" s="35">
        <v>2460</v>
      </c>
      <c r="V1056" s="34">
        <v>3661.6666666667</v>
      </c>
      <c r="W1056" s="34">
        <f t="shared" si="256"/>
        <v>2247.66666666667</v>
      </c>
      <c r="X1056" s="35">
        <v>220</v>
      </c>
      <c r="Y1056" s="35">
        <v>0</v>
      </c>
      <c r="Z1056" s="35">
        <v>0</v>
      </c>
      <c r="AA1056" s="34">
        <v>5239</v>
      </c>
      <c r="AB1056" s="34">
        <v>0</v>
      </c>
      <c r="AC1056" s="34">
        <v>0</v>
      </c>
      <c r="AD1056" s="34">
        <v>0</v>
      </c>
      <c r="AE1056" s="34">
        <f t="shared" si="257"/>
        <v>5239</v>
      </c>
      <c r="AF1056" s="34">
        <f t="shared" si="258"/>
        <v>1.43076923076922</v>
      </c>
      <c r="AG1056" s="34">
        <f t="shared" si="259"/>
        <v>2.33086163428741</v>
      </c>
      <c r="AH1056" s="34">
        <v>144</v>
      </c>
      <c r="AI1056" s="34">
        <v>0</v>
      </c>
      <c r="AJ1056" s="35">
        <v>4464</v>
      </c>
      <c r="AK1056" s="35">
        <v>3443</v>
      </c>
      <c r="AL1056" s="35">
        <v>2267</v>
      </c>
      <c r="AM1056" s="34">
        <v>1.3</v>
      </c>
      <c r="AN1056" s="34">
        <f t="shared" si="260"/>
        <v>2921.96666666667</v>
      </c>
      <c r="AO1056" s="35">
        <v>144</v>
      </c>
      <c r="AP1056" s="35">
        <v>144</v>
      </c>
      <c r="AQ1056" t="s">
        <v>82</v>
      </c>
      <c r="AR1056">
        <v>4</v>
      </c>
      <c r="AS1056" s="34">
        <v>0.5</v>
      </c>
      <c r="AT1056" t="s">
        <v>83</v>
      </c>
      <c r="AU1056" s="35">
        <f t="shared" si="270"/>
        <v>0</v>
      </c>
      <c r="AV1056" s="35">
        <f t="shared" si="261"/>
        <v>0</v>
      </c>
      <c r="AW1056" s="35">
        <f t="shared" si="262"/>
        <v>2.33086163428741</v>
      </c>
      <c r="AX1056" s="35">
        <f t="shared" si="263"/>
        <v>1.32226012160759</v>
      </c>
      <c r="AY1056" s="35">
        <f t="shared" si="264"/>
        <v>0</v>
      </c>
      <c r="AZ1056" s="35">
        <f t="shared" si="265"/>
        <v>0</v>
      </c>
      <c r="BA1056" s="27" t="str">
        <f t="shared" si="266"/>
        <v>3</v>
      </c>
      <c r="BB1056" s="34">
        <v>8.1e-5</v>
      </c>
      <c r="BC1056" s="34">
        <f t="shared" si="267"/>
        <v>0</v>
      </c>
      <c r="BD1056" s="34" t="e">
        <f t="shared" si="268"/>
        <v>#REF!</v>
      </c>
      <c r="BE1056" s="34">
        <v>0.04</v>
      </c>
      <c r="BF1056" s="34">
        <f t="shared" si="271"/>
        <v>0</v>
      </c>
      <c r="BG1056" s="34" t="e">
        <f t="shared" si="269"/>
        <v>#REF!</v>
      </c>
      <c r="BH1056" t="str">
        <f>IF(AT1056="UDARA","U","N")&amp;LEFT($C$4,2)&amp;MID($C$4,4,2)&amp;LEFT(A1056,3)&amp;MID(E1056,2,2)&amp;VLOOKUP(E1056,Acuan_Reference!C:L,10,0)</f>
        <v>N1501MKS71B1</v>
      </c>
      <c r="BI1056" t="s">
        <v>84</v>
      </c>
      <c r="BJ1056" t="s">
        <v>119</v>
      </c>
      <c r="BK1056" t="s">
        <v>86</v>
      </c>
      <c r="BL1056" t="s">
        <v>87</v>
      </c>
    </row>
    <row r="1057" hidden="1" spans="1:64">
      <c r="A1057" t="s">
        <v>102</v>
      </c>
      <c r="B1057" t="s">
        <v>75</v>
      </c>
      <c r="C1057" t="s">
        <v>76</v>
      </c>
      <c r="D1057" t="s">
        <v>141</v>
      </c>
      <c r="E1057" t="s">
        <v>199</v>
      </c>
      <c r="F1057" t="s">
        <v>200</v>
      </c>
      <c r="G1057" t="s">
        <v>80</v>
      </c>
      <c r="H1057" t="s">
        <v>81</v>
      </c>
      <c r="I1057" s="34">
        <v>9826</v>
      </c>
      <c r="J1057" s="35">
        <v>523</v>
      </c>
      <c r="K1057" s="35">
        <v>983</v>
      </c>
      <c r="L1057" s="35">
        <v>582</v>
      </c>
      <c r="M1057" s="35">
        <v>407</v>
      </c>
      <c r="N1057" s="35">
        <v>658</v>
      </c>
      <c r="O1057" s="35">
        <v>1462</v>
      </c>
      <c r="P1057" s="35">
        <v>1167</v>
      </c>
      <c r="Q1057" s="35">
        <v>706</v>
      </c>
      <c r="R1057" s="35">
        <v>467</v>
      </c>
      <c r="S1057" s="35">
        <v>910</v>
      </c>
      <c r="T1057" s="35">
        <v>383</v>
      </c>
      <c r="U1057" s="35">
        <v>665</v>
      </c>
      <c r="V1057" s="34">
        <v>652.66666666667</v>
      </c>
      <c r="W1057" s="34">
        <f t="shared" si="256"/>
        <v>470.333333333333</v>
      </c>
      <c r="X1057" s="35">
        <v>43</v>
      </c>
      <c r="Y1057" s="35">
        <v>0</v>
      </c>
      <c r="Z1057" s="35">
        <v>0</v>
      </c>
      <c r="AA1057" s="34">
        <v>859</v>
      </c>
      <c r="AB1057" s="34">
        <v>0</v>
      </c>
      <c r="AC1057" s="34">
        <v>0</v>
      </c>
      <c r="AD1057" s="34">
        <v>0</v>
      </c>
      <c r="AE1057" s="34">
        <f t="shared" si="257"/>
        <v>859</v>
      </c>
      <c r="AF1057" s="34">
        <f t="shared" si="258"/>
        <v>1.31613891726251</v>
      </c>
      <c r="AG1057" s="34">
        <f t="shared" si="259"/>
        <v>1.82636428065202</v>
      </c>
      <c r="AH1057" s="34">
        <v>144</v>
      </c>
      <c r="AI1057" s="34">
        <v>0</v>
      </c>
      <c r="AJ1057" s="35">
        <v>4464</v>
      </c>
      <c r="AK1057" s="35">
        <v>559</v>
      </c>
      <c r="AL1057" s="35">
        <v>363</v>
      </c>
      <c r="AM1057" s="34">
        <v>0.8</v>
      </c>
      <c r="AN1057" s="34">
        <f t="shared" si="260"/>
        <v>376.266666666667</v>
      </c>
      <c r="AO1057" s="35">
        <v>144</v>
      </c>
      <c r="AP1057" s="35">
        <v>144</v>
      </c>
      <c r="AQ1057" t="s">
        <v>153</v>
      </c>
      <c r="AR1057">
        <v>8</v>
      </c>
      <c r="AS1057" s="34">
        <v>0.1</v>
      </c>
      <c r="AT1057" t="s">
        <v>83</v>
      </c>
      <c r="AU1057" s="35">
        <f t="shared" si="270"/>
        <v>0</v>
      </c>
      <c r="AV1057" s="35">
        <f t="shared" si="261"/>
        <v>0</v>
      </c>
      <c r="AW1057" s="35">
        <f t="shared" si="262"/>
        <v>1.82636428065202</v>
      </c>
      <c r="AX1057" s="35">
        <f t="shared" si="263"/>
        <v>1.05457122608079</v>
      </c>
      <c r="AY1057" s="35">
        <f t="shared" si="264"/>
        <v>0</v>
      </c>
      <c r="AZ1057" s="35">
        <f t="shared" si="265"/>
        <v>0</v>
      </c>
      <c r="BA1057" s="27" t="str">
        <f t="shared" si="266"/>
        <v>3</v>
      </c>
      <c r="BB1057" s="34">
        <v>8.1e-5</v>
      </c>
      <c r="BC1057" s="34">
        <f t="shared" si="267"/>
        <v>0</v>
      </c>
      <c r="BD1057" s="34" t="e">
        <f t="shared" si="268"/>
        <v>#REF!</v>
      </c>
      <c r="BE1057" s="34">
        <v>0.04</v>
      </c>
      <c r="BF1057" s="34">
        <f t="shared" si="271"/>
        <v>0</v>
      </c>
      <c r="BG1057" s="34" t="e">
        <f t="shared" si="269"/>
        <v>#REF!</v>
      </c>
      <c r="BH1057" t="str">
        <f>IF(AT1057="UDARA","U","N")&amp;LEFT($C$4,2)&amp;MID($C$4,4,2)&amp;LEFT(A1057,3)&amp;MID(E1057,2,2)&amp;VLOOKUP(E1057,Acuan_Reference!C:L,10,0)</f>
        <v>N1501MLG71B1</v>
      </c>
      <c r="BI1057" t="s">
        <v>84</v>
      </c>
      <c r="BJ1057" t="s">
        <v>119</v>
      </c>
      <c r="BK1057" t="s">
        <v>86</v>
      </c>
      <c r="BL1057" t="s">
        <v>87</v>
      </c>
    </row>
    <row r="1058" hidden="1" spans="1:64">
      <c r="A1058" t="s">
        <v>103</v>
      </c>
      <c r="B1058" t="s">
        <v>75</v>
      </c>
      <c r="C1058" t="s">
        <v>76</v>
      </c>
      <c r="D1058" t="s">
        <v>141</v>
      </c>
      <c r="E1058" t="s">
        <v>199</v>
      </c>
      <c r="F1058" t="s">
        <v>200</v>
      </c>
      <c r="G1058" t="s">
        <v>80</v>
      </c>
      <c r="H1058" t="s">
        <v>81</v>
      </c>
      <c r="I1058" s="34">
        <v>9826</v>
      </c>
      <c r="J1058" s="35">
        <v>730</v>
      </c>
      <c r="K1058" s="35">
        <v>3667</v>
      </c>
      <c r="L1058" s="35">
        <v>399</v>
      </c>
      <c r="M1058" s="35">
        <v>1259</v>
      </c>
      <c r="N1058" s="35">
        <v>1965</v>
      </c>
      <c r="O1058" s="35">
        <v>1840</v>
      </c>
      <c r="P1058" s="35">
        <v>1408</v>
      </c>
      <c r="Q1058" s="35">
        <v>2910</v>
      </c>
      <c r="R1058" s="35">
        <v>2916</v>
      </c>
      <c r="S1058" s="35">
        <v>5779</v>
      </c>
      <c r="T1058" s="35">
        <v>692</v>
      </c>
      <c r="U1058" s="35">
        <v>2262</v>
      </c>
      <c r="V1058" s="34">
        <v>2911</v>
      </c>
      <c r="W1058" s="34">
        <f t="shared" si="256"/>
        <v>1629.33333333333</v>
      </c>
      <c r="X1058" s="35">
        <v>1041</v>
      </c>
      <c r="Y1058" s="35">
        <v>0</v>
      </c>
      <c r="Z1058" s="35">
        <v>0</v>
      </c>
      <c r="AA1058" s="34">
        <v>4697</v>
      </c>
      <c r="AB1058" s="34">
        <v>0</v>
      </c>
      <c r="AC1058" s="34">
        <v>0</v>
      </c>
      <c r="AD1058" s="34">
        <v>0</v>
      </c>
      <c r="AE1058" s="34">
        <f t="shared" si="257"/>
        <v>4697</v>
      </c>
      <c r="AF1058" s="34">
        <f t="shared" si="258"/>
        <v>1.61353486774304</v>
      </c>
      <c r="AG1058" s="34">
        <f t="shared" si="259"/>
        <v>2.88277414075286</v>
      </c>
      <c r="AH1058" s="34">
        <v>144</v>
      </c>
      <c r="AI1058" s="34">
        <v>0</v>
      </c>
      <c r="AJ1058" s="35">
        <v>4464</v>
      </c>
      <c r="AK1058" s="35">
        <v>3110</v>
      </c>
      <c r="AL1058" s="35">
        <v>1934</v>
      </c>
      <c r="AM1058" s="34">
        <v>1.3</v>
      </c>
      <c r="AN1058" s="34">
        <f t="shared" si="260"/>
        <v>2118.13333333333</v>
      </c>
      <c r="AO1058" s="35">
        <v>144</v>
      </c>
      <c r="AP1058" s="35">
        <v>144</v>
      </c>
      <c r="AQ1058" t="s">
        <v>82</v>
      </c>
      <c r="AR1058">
        <v>2</v>
      </c>
      <c r="AS1058" s="34">
        <v>0.36666666666667</v>
      </c>
      <c r="AT1058" t="s">
        <v>83</v>
      </c>
      <c r="AU1058" s="35">
        <f t="shared" si="270"/>
        <v>0</v>
      </c>
      <c r="AV1058" s="35">
        <f t="shared" si="261"/>
        <v>0</v>
      </c>
      <c r="AW1058" s="35">
        <f t="shared" si="262"/>
        <v>2.88277414075286</v>
      </c>
      <c r="AX1058" s="35">
        <f t="shared" si="263"/>
        <v>1.69578559738134</v>
      </c>
      <c r="AY1058" s="35">
        <f t="shared" si="264"/>
        <v>0</v>
      </c>
      <c r="AZ1058" s="35">
        <f t="shared" si="265"/>
        <v>0</v>
      </c>
      <c r="BA1058" s="27" t="str">
        <f t="shared" si="266"/>
        <v>3</v>
      </c>
      <c r="BB1058" s="34">
        <v>8.1e-5</v>
      </c>
      <c r="BC1058" s="34">
        <f t="shared" si="267"/>
        <v>0</v>
      </c>
      <c r="BD1058" s="34" t="e">
        <f t="shared" si="268"/>
        <v>#REF!</v>
      </c>
      <c r="BE1058" s="34">
        <v>0.04</v>
      </c>
      <c r="BF1058" s="34">
        <f t="shared" si="271"/>
        <v>0</v>
      </c>
      <c r="BG1058" s="34" t="e">
        <f t="shared" si="269"/>
        <v>#REF!</v>
      </c>
      <c r="BH1058" t="str">
        <f>IF(AT1058="UDARA","U","N")&amp;LEFT($C$4,2)&amp;MID($C$4,4,2)&amp;LEFT(A1058,3)&amp;MID(E1058,2,2)&amp;VLOOKUP(E1058,Acuan_Reference!C:L,10,0)</f>
        <v>N1501NAD71B1</v>
      </c>
      <c r="BI1058" t="s">
        <v>84</v>
      </c>
      <c r="BJ1058" t="s">
        <v>119</v>
      </c>
      <c r="BK1058" t="s">
        <v>86</v>
      </c>
      <c r="BL1058" t="s">
        <v>87</v>
      </c>
    </row>
    <row r="1059" hidden="1" spans="1:64">
      <c r="A1059" t="s">
        <v>104</v>
      </c>
      <c r="B1059" t="s">
        <v>75</v>
      </c>
      <c r="C1059" t="s">
        <v>76</v>
      </c>
      <c r="D1059" t="s">
        <v>141</v>
      </c>
      <c r="E1059" t="s">
        <v>199</v>
      </c>
      <c r="F1059" t="s">
        <v>200</v>
      </c>
      <c r="G1059" t="s">
        <v>80</v>
      </c>
      <c r="H1059" t="s">
        <v>81</v>
      </c>
      <c r="I1059" s="34">
        <v>9826</v>
      </c>
      <c r="J1059" s="35">
        <v>510</v>
      </c>
      <c r="K1059" s="35">
        <v>1739</v>
      </c>
      <c r="L1059" s="35">
        <v>372</v>
      </c>
      <c r="M1059" s="35">
        <v>522</v>
      </c>
      <c r="N1059" s="35">
        <v>572</v>
      </c>
      <c r="O1059" s="35">
        <v>682</v>
      </c>
      <c r="P1059" s="35">
        <v>541</v>
      </c>
      <c r="Q1059" s="35">
        <v>1496</v>
      </c>
      <c r="R1059" s="35">
        <v>547</v>
      </c>
      <c r="S1059" s="35">
        <v>2309</v>
      </c>
      <c r="T1059" s="35">
        <v>628</v>
      </c>
      <c r="U1059" s="35">
        <v>2038</v>
      </c>
      <c r="V1059" s="34">
        <v>1658.3333333333</v>
      </c>
      <c r="W1059" s="34">
        <f t="shared" si="256"/>
        <v>1128</v>
      </c>
      <c r="X1059" s="35">
        <v>308</v>
      </c>
      <c r="Y1059" s="35">
        <v>0</v>
      </c>
      <c r="Z1059" s="35">
        <v>0</v>
      </c>
      <c r="AA1059" s="34">
        <v>774</v>
      </c>
      <c r="AB1059" s="34">
        <v>0</v>
      </c>
      <c r="AC1059" s="34">
        <v>576</v>
      </c>
      <c r="AD1059" s="34">
        <v>0</v>
      </c>
      <c r="AE1059" s="34">
        <f t="shared" si="257"/>
        <v>1350</v>
      </c>
      <c r="AF1059" s="34">
        <f t="shared" si="258"/>
        <v>0.81407035175881</v>
      </c>
      <c r="AG1059" s="34">
        <f t="shared" si="259"/>
        <v>1.1968085106383</v>
      </c>
      <c r="AH1059" s="34">
        <v>144</v>
      </c>
      <c r="AI1059" s="34">
        <v>0</v>
      </c>
      <c r="AJ1059" s="35">
        <v>4464</v>
      </c>
      <c r="AK1059" s="35">
        <v>1167</v>
      </c>
      <c r="AL1059" s="35">
        <v>718</v>
      </c>
      <c r="AM1059" s="34">
        <v>1</v>
      </c>
      <c r="AN1059" s="34">
        <f t="shared" si="260"/>
        <v>1128</v>
      </c>
      <c r="AO1059" s="35">
        <v>144</v>
      </c>
      <c r="AP1059" s="35">
        <v>144</v>
      </c>
      <c r="AQ1059" t="s">
        <v>82</v>
      </c>
      <c r="AR1059">
        <v>4</v>
      </c>
      <c r="AS1059" s="34">
        <v>0.26666666666667</v>
      </c>
      <c r="AT1059" t="s">
        <v>83</v>
      </c>
      <c r="AU1059" s="35">
        <f t="shared" si="270"/>
        <v>372</v>
      </c>
      <c r="AV1059" s="35">
        <f t="shared" si="261"/>
        <v>432</v>
      </c>
      <c r="AW1059" s="35">
        <f t="shared" si="262"/>
        <v>1.57978723404255</v>
      </c>
      <c r="AX1059" s="35">
        <f t="shared" si="263"/>
        <v>0.943262411347518</v>
      </c>
      <c r="AY1059" s="35">
        <f t="shared" si="264"/>
        <v>432</v>
      </c>
      <c r="AZ1059" s="35">
        <f t="shared" si="265"/>
        <v>432</v>
      </c>
      <c r="BA1059" s="27" t="str">
        <f t="shared" si="266"/>
        <v>2</v>
      </c>
      <c r="BB1059" s="34">
        <v>8.1e-5</v>
      </c>
      <c r="BC1059" s="34">
        <f t="shared" si="267"/>
        <v>0.034992</v>
      </c>
      <c r="BD1059" s="34" t="e">
        <f t="shared" si="268"/>
        <v>#REF!</v>
      </c>
      <c r="BE1059" s="34">
        <v>0.04</v>
      </c>
      <c r="BF1059" s="34">
        <f t="shared" si="271"/>
        <v>17.28</v>
      </c>
      <c r="BG1059" s="34" t="e">
        <f t="shared" si="269"/>
        <v>#REF!</v>
      </c>
      <c r="BH1059" t="str">
        <f>IF(AT1059="UDARA","U","N")&amp;LEFT($C$4,2)&amp;MID($C$4,4,2)&amp;LEFT(A1059,3)&amp;MID(E1059,2,2)&amp;VLOOKUP(E1059,Acuan_Reference!C:L,10,0)</f>
        <v>N1501PDG71B1</v>
      </c>
      <c r="BI1059" t="s">
        <v>84</v>
      </c>
      <c r="BJ1059" t="s">
        <v>119</v>
      </c>
      <c r="BK1059" t="s">
        <v>86</v>
      </c>
      <c r="BL1059" t="s">
        <v>87</v>
      </c>
    </row>
    <row r="1060" hidden="1" spans="1:64">
      <c r="A1060" t="s">
        <v>105</v>
      </c>
      <c r="B1060" t="s">
        <v>75</v>
      </c>
      <c r="C1060" t="s">
        <v>76</v>
      </c>
      <c r="D1060" t="s">
        <v>141</v>
      </c>
      <c r="E1060" t="s">
        <v>199</v>
      </c>
      <c r="F1060" t="s">
        <v>200</v>
      </c>
      <c r="G1060" t="s">
        <v>80</v>
      </c>
      <c r="H1060" t="s">
        <v>81</v>
      </c>
      <c r="I1060" s="34">
        <v>9826</v>
      </c>
      <c r="J1060" s="35">
        <v>1308</v>
      </c>
      <c r="K1060" s="35">
        <v>2913</v>
      </c>
      <c r="L1060" s="35">
        <v>424</v>
      </c>
      <c r="M1060" s="35">
        <v>1714</v>
      </c>
      <c r="N1060" s="35">
        <v>981</v>
      </c>
      <c r="O1060" s="35">
        <v>973</v>
      </c>
      <c r="P1060" s="35">
        <v>1628</v>
      </c>
      <c r="Q1060" s="35">
        <v>2576</v>
      </c>
      <c r="R1060" s="35">
        <v>1451</v>
      </c>
      <c r="S1060" s="35">
        <v>2944</v>
      </c>
      <c r="T1060" s="35">
        <v>1179</v>
      </c>
      <c r="U1060" s="35">
        <v>973</v>
      </c>
      <c r="V1060" s="34">
        <v>1698.6666666667</v>
      </c>
      <c r="W1060" s="34">
        <f t="shared" si="256"/>
        <v>1100</v>
      </c>
      <c r="X1060" s="35">
        <v>331</v>
      </c>
      <c r="Y1060" s="35">
        <v>0</v>
      </c>
      <c r="Z1060" s="35">
        <v>0</v>
      </c>
      <c r="AA1060" s="34">
        <v>2774</v>
      </c>
      <c r="AB1060" s="34">
        <v>0</v>
      </c>
      <c r="AC1060" s="34">
        <v>0</v>
      </c>
      <c r="AD1060" s="34">
        <v>0</v>
      </c>
      <c r="AE1060" s="34">
        <f t="shared" si="257"/>
        <v>2774</v>
      </c>
      <c r="AF1060" s="34">
        <f t="shared" si="258"/>
        <v>1.63304552590264</v>
      </c>
      <c r="AG1060" s="34">
        <f t="shared" si="259"/>
        <v>2.52181818181818</v>
      </c>
      <c r="AH1060" s="34">
        <v>144</v>
      </c>
      <c r="AI1060" s="34">
        <v>0</v>
      </c>
      <c r="AJ1060" s="35">
        <v>4464</v>
      </c>
      <c r="AK1060" s="35">
        <v>1868</v>
      </c>
      <c r="AL1060" s="35">
        <v>1148</v>
      </c>
      <c r="AM1060" s="34">
        <v>1</v>
      </c>
      <c r="AN1060" s="34">
        <f t="shared" si="260"/>
        <v>1100</v>
      </c>
      <c r="AO1060" s="35">
        <v>144</v>
      </c>
      <c r="AP1060" s="35">
        <v>144</v>
      </c>
      <c r="AQ1060" t="s">
        <v>82</v>
      </c>
      <c r="AR1060">
        <v>4</v>
      </c>
      <c r="AS1060" s="34">
        <v>0.26666666666667</v>
      </c>
      <c r="AT1060" t="s">
        <v>83</v>
      </c>
      <c r="AU1060" s="35">
        <f t="shared" si="270"/>
        <v>0</v>
      </c>
      <c r="AV1060" s="35">
        <f t="shared" si="261"/>
        <v>0</v>
      </c>
      <c r="AW1060" s="35">
        <f t="shared" si="262"/>
        <v>2.52181818181818</v>
      </c>
      <c r="AX1060" s="35">
        <f t="shared" si="263"/>
        <v>1.47818181818182</v>
      </c>
      <c r="AY1060" s="35">
        <f t="shared" si="264"/>
        <v>0</v>
      </c>
      <c r="AZ1060" s="35">
        <f t="shared" si="265"/>
        <v>0</v>
      </c>
      <c r="BA1060" s="27" t="str">
        <f t="shared" si="266"/>
        <v>3</v>
      </c>
      <c r="BB1060" s="34">
        <v>8.1e-5</v>
      </c>
      <c r="BC1060" s="34">
        <f t="shared" si="267"/>
        <v>0</v>
      </c>
      <c r="BD1060" s="34" t="e">
        <f t="shared" si="268"/>
        <v>#REF!</v>
      </c>
      <c r="BE1060" s="34">
        <v>0.04</v>
      </c>
      <c r="BF1060" s="34">
        <f t="shared" si="271"/>
        <v>0</v>
      </c>
      <c r="BG1060" s="34" t="e">
        <f t="shared" si="269"/>
        <v>#REF!</v>
      </c>
      <c r="BH1060" t="str">
        <f>IF(AT1060="UDARA","U","N")&amp;LEFT($C$4,2)&amp;MID($C$4,4,2)&amp;LEFT(A1060,3)&amp;MID(E1060,2,2)&amp;VLOOKUP(E1060,Acuan_Reference!C:L,10,0)</f>
        <v>N1501PKB71B1</v>
      </c>
      <c r="BI1060" t="s">
        <v>84</v>
      </c>
      <c r="BJ1060" t="s">
        <v>119</v>
      </c>
      <c r="BK1060" t="s">
        <v>86</v>
      </c>
      <c r="BL1060" t="s">
        <v>87</v>
      </c>
    </row>
    <row r="1061" hidden="1" spans="1:64">
      <c r="A1061" t="s">
        <v>106</v>
      </c>
      <c r="B1061" t="s">
        <v>75</v>
      </c>
      <c r="C1061" t="s">
        <v>76</v>
      </c>
      <c r="D1061" t="s">
        <v>141</v>
      </c>
      <c r="E1061" t="s">
        <v>199</v>
      </c>
      <c r="F1061" t="s">
        <v>200</v>
      </c>
      <c r="G1061" t="s">
        <v>80</v>
      </c>
      <c r="H1061" t="s">
        <v>81</v>
      </c>
      <c r="I1061" s="34">
        <v>9826</v>
      </c>
      <c r="J1061" s="35">
        <v>279</v>
      </c>
      <c r="K1061" s="35">
        <v>1247</v>
      </c>
      <c r="L1061" s="35">
        <v>136</v>
      </c>
      <c r="M1061" s="35">
        <v>793</v>
      </c>
      <c r="N1061" s="35">
        <v>493</v>
      </c>
      <c r="O1061" s="35">
        <v>391</v>
      </c>
      <c r="P1061" s="35">
        <v>587</v>
      </c>
      <c r="Q1061" s="35">
        <v>630</v>
      </c>
      <c r="R1061" s="35">
        <v>472</v>
      </c>
      <c r="S1061" s="35">
        <v>1429</v>
      </c>
      <c r="T1061" s="35">
        <v>183</v>
      </c>
      <c r="U1061" s="35">
        <v>522</v>
      </c>
      <c r="V1061" s="34">
        <v>711.33333333333</v>
      </c>
      <c r="W1061" s="34">
        <f t="shared" si="256"/>
        <v>378.333333333333</v>
      </c>
      <c r="X1061" s="35">
        <v>46</v>
      </c>
      <c r="Y1061" s="35">
        <v>0</v>
      </c>
      <c r="Z1061" s="35">
        <v>0</v>
      </c>
      <c r="AA1061" s="34">
        <v>1268</v>
      </c>
      <c r="AB1061" s="34">
        <v>0</v>
      </c>
      <c r="AC1061" s="34">
        <v>0</v>
      </c>
      <c r="AD1061" s="34">
        <v>0</v>
      </c>
      <c r="AE1061" s="34">
        <f t="shared" si="257"/>
        <v>1268</v>
      </c>
      <c r="AF1061" s="34">
        <f t="shared" si="258"/>
        <v>1.78256794751641</v>
      </c>
      <c r="AG1061" s="34">
        <f t="shared" si="259"/>
        <v>3.35154185022026</v>
      </c>
      <c r="AH1061" s="34">
        <v>144</v>
      </c>
      <c r="AI1061" s="34">
        <v>0</v>
      </c>
      <c r="AJ1061" s="35">
        <v>4464</v>
      </c>
      <c r="AK1061" s="35">
        <v>679</v>
      </c>
      <c r="AL1061" s="35">
        <v>430</v>
      </c>
      <c r="AM1061" s="34">
        <v>0.9</v>
      </c>
      <c r="AN1061" s="34">
        <f t="shared" si="260"/>
        <v>340.5</v>
      </c>
      <c r="AO1061" s="35">
        <v>144</v>
      </c>
      <c r="AP1061" s="35">
        <v>144</v>
      </c>
      <c r="AQ1061" t="s">
        <v>82</v>
      </c>
      <c r="AR1061">
        <v>4</v>
      </c>
      <c r="AS1061" s="34">
        <v>0.16666666666667</v>
      </c>
      <c r="AT1061" t="s">
        <v>83</v>
      </c>
      <c r="AU1061" s="35">
        <f t="shared" si="270"/>
        <v>0</v>
      </c>
      <c r="AV1061" s="35">
        <f t="shared" si="261"/>
        <v>0</v>
      </c>
      <c r="AW1061" s="35">
        <f t="shared" si="262"/>
        <v>3.35154185022026</v>
      </c>
      <c r="AX1061" s="35">
        <f t="shared" si="263"/>
        <v>2.21497797356828</v>
      </c>
      <c r="AY1061" s="35">
        <f t="shared" si="264"/>
        <v>0</v>
      </c>
      <c r="AZ1061" s="35">
        <f t="shared" si="265"/>
        <v>0</v>
      </c>
      <c r="BA1061" s="27" t="str">
        <f t="shared" si="266"/>
        <v>3</v>
      </c>
      <c r="BB1061" s="34">
        <v>8.1e-5</v>
      </c>
      <c r="BC1061" s="34">
        <f t="shared" si="267"/>
        <v>0</v>
      </c>
      <c r="BD1061" s="34" t="e">
        <f t="shared" si="268"/>
        <v>#REF!</v>
      </c>
      <c r="BE1061" s="34">
        <v>0.04</v>
      </c>
      <c r="BF1061" s="34">
        <f t="shared" si="271"/>
        <v>0</v>
      </c>
      <c r="BG1061" s="34" t="e">
        <f t="shared" si="269"/>
        <v>#REF!</v>
      </c>
      <c r="BH1061" t="str">
        <f>IF(AT1061="UDARA","U","N")&amp;LEFT($C$4,2)&amp;MID($C$4,4,2)&amp;LEFT(A1061,3)&amp;MID(E1061,2,2)&amp;VLOOKUP(E1061,Acuan_Reference!C:L,10,0)</f>
        <v>N1501PLB71B1</v>
      </c>
      <c r="BI1061" t="s">
        <v>84</v>
      </c>
      <c r="BJ1061" t="s">
        <v>119</v>
      </c>
      <c r="BK1061" t="s">
        <v>86</v>
      </c>
      <c r="BL1061" t="s">
        <v>87</v>
      </c>
    </row>
    <row r="1062" hidden="1" spans="1:64">
      <c r="A1062" t="s">
        <v>107</v>
      </c>
      <c r="B1062" t="s">
        <v>75</v>
      </c>
      <c r="C1062" t="s">
        <v>76</v>
      </c>
      <c r="D1062" t="s">
        <v>141</v>
      </c>
      <c r="E1062" t="s">
        <v>199</v>
      </c>
      <c r="F1062" t="s">
        <v>200</v>
      </c>
      <c r="G1062" t="s">
        <v>80</v>
      </c>
      <c r="H1062" t="s">
        <v>81</v>
      </c>
      <c r="I1062" s="34">
        <v>9826</v>
      </c>
      <c r="J1062" s="35">
        <v>2484</v>
      </c>
      <c r="K1062" s="35">
        <v>5933</v>
      </c>
      <c r="L1062" s="35">
        <v>1396</v>
      </c>
      <c r="M1062" s="35">
        <v>2161</v>
      </c>
      <c r="N1062" s="35">
        <v>1241</v>
      </c>
      <c r="O1062" s="35">
        <v>745</v>
      </c>
      <c r="P1062" s="35">
        <v>1080</v>
      </c>
      <c r="Q1062" s="35">
        <v>1329</v>
      </c>
      <c r="R1062" s="35">
        <v>1697</v>
      </c>
      <c r="S1062" s="35">
        <v>3225</v>
      </c>
      <c r="T1062" s="35">
        <v>1382</v>
      </c>
      <c r="U1062" s="35">
        <v>1995</v>
      </c>
      <c r="V1062" s="34">
        <v>2200.6666666667</v>
      </c>
      <c r="W1062" s="34">
        <f t="shared" si="256"/>
        <v>1558.66666666667</v>
      </c>
      <c r="X1062" s="35">
        <v>1010</v>
      </c>
      <c r="Y1062" s="35">
        <v>0</v>
      </c>
      <c r="Z1062" s="35">
        <v>0</v>
      </c>
      <c r="AA1062" s="34">
        <v>2210</v>
      </c>
      <c r="AB1062" s="34">
        <v>0</v>
      </c>
      <c r="AC1062" s="34">
        <v>0</v>
      </c>
      <c r="AD1062" s="34">
        <v>0</v>
      </c>
      <c r="AE1062" s="34">
        <f t="shared" si="257"/>
        <v>2210</v>
      </c>
      <c r="AF1062" s="34">
        <f t="shared" si="258"/>
        <v>1.00424113904876</v>
      </c>
      <c r="AG1062" s="34">
        <f t="shared" si="259"/>
        <v>1.41787852865697</v>
      </c>
      <c r="AH1062" s="34">
        <v>144</v>
      </c>
      <c r="AI1062" s="34">
        <v>0</v>
      </c>
      <c r="AJ1062" s="35">
        <v>4464</v>
      </c>
      <c r="AK1062" s="35">
        <v>1675</v>
      </c>
      <c r="AL1062" s="35">
        <v>1299</v>
      </c>
      <c r="AM1062" s="34">
        <v>1.3</v>
      </c>
      <c r="AN1062" s="34">
        <f t="shared" si="260"/>
        <v>2026.26666666667</v>
      </c>
      <c r="AO1062" s="35">
        <v>144</v>
      </c>
      <c r="AP1062" s="35">
        <v>144</v>
      </c>
      <c r="AQ1062" t="s">
        <v>82</v>
      </c>
      <c r="AR1062">
        <v>2</v>
      </c>
      <c r="AS1062" s="34">
        <v>0.43333333333333</v>
      </c>
      <c r="AT1062" t="s">
        <v>83</v>
      </c>
      <c r="AU1062" s="35">
        <f t="shared" si="270"/>
        <v>836.45</v>
      </c>
      <c r="AV1062" s="35">
        <f t="shared" si="261"/>
        <v>864</v>
      </c>
      <c r="AW1062" s="35">
        <f t="shared" si="262"/>
        <v>1.97219846022241</v>
      </c>
      <c r="AX1062" s="35">
        <f t="shared" si="263"/>
        <v>1.13879384088965</v>
      </c>
      <c r="AY1062" s="35">
        <f t="shared" si="264"/>
        <v>864</v>
      </c>
      <c r="AZ1062" s="35">
        <f t="shared" si="265"/>
        <v>864</v>
      </c>
      <c r="BA1062" s="27" t="str">
        <f t="shared" si="266"/>
        <v>2</v>
      </c>
      <c r="BB1062" s="34">
        <v>8.1e-5</v>
      </c>
      <c r="BC1062" s="34">
        <f t="shared" si="267"/>
        <v>0.069984</v>
      </c>
      <c r="BD1062" s="34" t="e">
        <f t="shared" si="268"/>
        <v>#REF!</v>
      </c>
      <c r="BE1062" s="34">
        <v>0.04</v>
      </c>
      <c r="BF1062" s="34">
        <f t="shared" si="271"/>
        <v>34.56</v>
      </c>
      <c r="BG1062" s="34" t="e">
        <f t="shared" si="269"/>
        <v>#REF!</v>
      </c>
      <c r="BH1062" t="str">
        <f>IF(AT1062="UDARA","U","N")&amp;LEFT($C$4,2)&amp;MID($C$4,4,2)&amp;LEFT(A1062,3)&amp;MID(E1062,2,2)&amp;VLOOKUP(E1062,Acuan_Reference!C:L,10,0)</f>
        <v>N1501PTK71B1</v>
      </c>
      <c r="BI1062" t="s">
        <v>84</v>
      </c>
      <c r="BJ1062" t="s">
        <v>119</v>
      </c>
      <c r="BK1062" t="s">
        <v>86</v>
      </c>
      <c r="BL1062" t="s">
        <v>87</v>
      </c>
    </row>
    <row r="1063" hidden="1" spans="1:64">
      <c r="A1063" t="s">
        <v>108</v>
      </c>
      <c r="B1063" t="s">
        <v>75</v>
      </c>
      <c r="C1063" t="s">
        <v>76</v>
      </c>
      <c r="D1063" t="s">
        <v>141</v>
      </c>
      <c r="E1063" t="s">
        <v>199</v>
      </c>
      <c r="F1063" t="s">
        <v>200</v>
      </c>
      <c r="G1063" t="s">
        <v>80</v>
      </c>
      <c r="H1063" t="s">
        <v>81</v>
      </c>
      <c r="I1063" s="34">
        <v>9826</v>
      </c>
      <c r="J1063" s="35">
        <v>48</v>
      </c>
      <c r="K1063" s="35">
        <v>80</v>
      </c>
      <c r="L1063" s="35">
        <v>126</v>
      </c>
      <c r="M1063" s="35">
        <v>175</v>
      </c>
      <c r="N1063" s="35">
        <v>36</v>
      </c>
      <c r="O1063" s="35">
        <v>45</v>
      </c>
      <c r="P1063" s="35">
        <v>311</v>
      </c>
      <c r="Q1063" s="35">
        <v>104</v>
      </c>
      <c r="R1063" s="35">
        <v>190</v>
      </c>
      <c r="S1063" s="35">
        <v>77</v>
      </c>
      <c r="T1063" s="35">
        <v>117</v>
      </c>
      <c r="U1063" s="35">
        <v>93</v>
      </c>
      <c r="V1063" s="34">
        <v>95.666666666667</v>
      </c>
      <c r="W1063" s="34">
        <f t="shared" si="256"/>
        <v>96.6666666666667</v>
      </c>
      <c r="X1063" s="35">
        <v>30</v>
      </c>
      <c r="Y1063" s="35">
        <v>0</v>
      </c>
      <c r="Z1063" s="35">
        <v>0</v>
      </c>
      <c r="AA1063" s="34">
        <v>128</v>
      </c>
      <c r="AB1063" s="34">
        <v>0</v>
      </c>
      <c r="AC1063" s="34">
        <v>144</v>
      </c>
      <c r="AD1063" s="34">
        <v>0</v>
      </c>
      <c r="AE1063" s="34">
        <f t="shared" si="257"/>
        <v>272</v>
      </c>
      <c r="AF1063" s="34">
        <f t="shared" si="258"/>
        <v>2.84320557491288</v>
      </c>
      <c r="AG1063" s="34">
        <f t="shared" si="259"/>
        <v>2.81379310344828</v>
      </c>
      <c r="AH1063" s="34">
        <v>144</v>
      </c>
      <c r="AI1063" s="34">
        <v>0</v>
      </c>
      <c r="AJ1063" s="35">
        <v>4464</v>
      </c>
      <c r="AK1063" s="35">
        <v>101</v>
      </c>
      <c r="AL1063" s="35">
        <v>80</v>
      </c>
      <c r="AM1063" s="34">
        <v>0.8</v>
      </c>
      <c r="AN1063" s="34">
        <f t="shared" si="260"/>
        <v>77.3333333333333</v>
      </c>
      <c r="AO1063" s="35">
        <v>144</v>
      </c>
      <c r="AP1063" s="35">
        <v>144</v>
      </c>
      <c r="AQ1063" t="s">
        <v>153</v>
      </c>
      <c r="AR1063">
        <v>4</v>
      </c>
      <c r="AS1063" s="34">
        <v>0.066666666666667</v>
      </c>
      <c r="AT1063" t="s">
        <v>83</v>
      </c>
      <c r="AU1063" s="35">
        <f t="shared" si="270"/>
        <v>0</v>
      </c>
      <c r="AV1063" s="35">
        <f t="shared" si="261"/>
        <v>0</v>
      </c>
      <c r="AW1063" s="35">
        <f t="shared" si="262"/>
        <v>2.81379310344828</v>
      </c>
      <c r="AX1063" s="35">
        <f t="shared" si="263"/>
        <v>1.98620689655172</v>
      </c>
      <c r="AY1063" s="35">
        <f t="shared" si="264"/>
        <v>0</v>
      </c>
      <c r="AZ1063" s="35">
        <f t="shared" si="265"/>
        <v>0</v>
      </c>
      <c r="BA1063" s="27" t="str">
        <f t="shared" si="266"/>
        <v>3</v>
      </c>
      <c r="BB1063" s="34">
        <v>8.1e-5</v>
      </c>
      <c r="BC1063" s="34">
        <f t="shared" si="267"/>
        <v>0</v>
      </c>
      <c r="BD1063" s="34" t="e">
        <f t="shared" si="268"/>
        <v>#REF!</v>
      </c>
      <c r="BE1063" s="34">
        <v>0.04</v>
      </c>
      <c r="BF1063" s="34">
        <f t="shared" si="271"/>
        <v>0</v>
      </c>
      <c r="BG1063" s="34" t="e">
        <f t="shared" si="269"/>
        <v>#REF!</v>
      </c>
      <c r="BH1063" t="str">
        <f>IF(AT1063="UDARA","U","N")&amp;LEFT($C$4,2)&amp;MID($C$4,4,2)&amp;LEFT(A1063,3)&amp;MID(E1063,2,2)&amp;VLOOKUP(E1063,Acuan_Reference!C:L,10,0)</f>
        <v>N1501PWT71B1</v>
      </c>
      <c r="BI1063" t="s">
        <v>84</v>
      </c>
      <c r="BJ1063" t="s">
        <v>119</v>
      </c>
      <c r="BK1063" t="s">
        <v>86</v>
      </c>
      <c r="BL1063" t="s">
        <v>87</v>
      </c>
    </row>
    <row r="1064" hidden="1" spans="1:64">
      <c r="A1064" t="s">
        <v>109</v>
      </c>
      <c r="B1064" t="s">
        <v>75</v>
      </c>
      <c r="C1064" t="s">
        <v>76</v>
      </c>
      <c r="D1064" t="s">
        <v>141</v>
      </c>
      <c r="E1064" t="s">
        <v>199</v>
      </c>
      <c r="F1064" t="s">
        <v>200</v>
      </c>
      <c r="G1064" t="s">
        <v>80</v>
      </c>
      <c r="H1064" t="s">
        <v>81</v>
      </c>
      <c r="I1064" s="34">
        <v>9826</v>
      </c>
      <c r="J1064" s="35">
        <v>1270</v>
      </c>
      <c r="K1064" s="35">
        <v>1963</v>
      </c>
      <c r="L1064" s="35">
        <v>1064</v>
      </c>
      <c r="M1064" s="35">
        <v>1917</v>
      </c>
      <c r="N1064" s="35">
        <v>1746</v>
      </c>
      <c r="O1064" s="35">
        <v>1481</v>
      </c>
      <c r="P1064" s="35">
        <v>2160</v>
      </c>
      <c r="Q1064" s="35">
        <v>975</v>
      </c>
      <c r="R1064" s="35">
        <v>2144</v>
      </c>
      <c r="S1064" s="35">
        <v>5379</v>
      </c>
      <c r="T1064" s="35">
        <v>1535</v>
      </c>
      <c r="U1064" s="35">
        <v>2148</v>
      </c>
      <c r="V1064" s="34">
        <v>3020.6666666667</v>
      </c>
      <c r="W1064" s="34">
        <f t="shared" si="256"/>
        <v>1849.66666666667</v>
      </c>
      <c r="X1064" s="35">
        <v>341</v>
      </c>
      <c r="Y1064" s="35">
        <v>0</v>
      </c>
      <c r="Z1064" s="35">
        <v>0</v>
      </c>
      <c r="AA1064" s="34">
        <v>3051</v>
      </c>
      <c r="AB1064" s="34">
        <v>0</v>
      </c>
      <c r="AC1064" s="34">
        <v>0</v>
      </c>
      <c r="AD1064" s="34">
        <v>0</v>
      </c>
      <c r="AE1064" s="34">
        <f t="shared" si="257"/>
        <v>3051</v>
      </c>
      <c r="AF1064" s="34">
        <f t="shared" si="258"/>
        <v>1.01004193334804</v>
      </c>
      <c r="AG1064" s="34">
        <f t="shared" si="259"/>
        <v>1.64948639394485</v>
      </c>
      <c r="AH1064" s="34">
        <v>144</v>
      </c>
      <c r="AI1064" s="34">
        <v>0</v>
      </c>
      <c r="AJ1064" s="35">
        <v>4464</v>
      </c>
      <c r="AK1064" s="35">
        <v>2278</v>
      </c>
      <c r="AL1064" s="35">
        <v>1866</v>
      </c>
      <c r="AM1064" s="34">
        <v>0.6</v>
      </c>
      <c r="AN1064" s="34">
        <f t="shared" si="260"/>
        <v>1109.8</v>
      </c>
      <c r="AO1064" s="35">
        <v>144</v>
      </c>
      <c r="AP1064" s="35">
        <v>144</v>
      </c>
      <c r="AQ1064" t="s">
        <v>153</v>
      </c>
      <c r="AR1064">
        <v>8</v>
      </c>
      <c r="AS1064" s="34">
        <v>0.1</v>
      </c>
      <c r="AT1064" t="s">
        <v>83</v>
      </c>
      <c r="AU1064" s="35">
        <f t="shared" si="270"/>
        <v>0</v>
      </c>
      <c r="AV1064" s="35">
        <f t="shared" si="261"/>
        <v>0</v>
      </c>
      <c r="AW1064" s="35">
        <f t="shared" si="262"/>
        <v>1.64948639394485</v>
      </c>
      <c r="AX1064" s="35">
        <f t="shared" si="263"/>
        <v>0.640655974049378</v>
      </c>
      <c r="AY1064" s="35">
        <f t="shared" si="264"/>
        <v>0</v>
      </c>
      <c r="AZ1064" s="35">
        <f t="shared" si="265"/>
        <v>0</v>
      </c>
      <c r="BA1064" s="27" t="str">
        <f t="shared" si="266"/>
        <v>3</v>
      </c>
      <c r="BB1064" s="34">
        <v>8.1e-5</v>
      </c>
      <c r="BC1064" s="34">
        <f t="shared" si="267"/>
        <v>0</v>
      </c>
      <c r="BD1064" s="34" t="e">
        <f t="shared" si="268"/>
        <v>#REF!</v>
      </c>
      <c r="BE1064" s="34">
        <v>0.04</v>
      </c>
      <c r="BF1064" s="34">
        <f t="shared" si="271"/>
        <v>0</v>
      </c>
      <c r="BG1064" s="34" t="e">
        <f t="shared" si="269"/>
        <v>#REF!</v>
      </c>
      <c r="BH1064" t="str">
        <f>IF(AT1064="UDARA","U","N")&amp;LEFT($C$4,2)&amp;MID($C$4,4,2)&amp;LEFT(A1064,3)&amp;MID(E1064,2,2)&amp;VLOOKUP(E1064,Acuan_Reference!C:L,10,0)</f>
        <v>N1501SBY71B1</v>
      </c>
      <c r="BI1064" t="s">
        <v>84</v>
      </c>
      <c r="BJ1064" t="s">
        <v>119</v>
      </c>
      <c r="BK1064" t="s">
        <v>86</v>
      </c>
      <c r="BL1064" t="s">
        <v>87</v>
      </c>
    </row>
    <row r="1065" hidden="1" spans="1:64">
      <c r="A1065" t="s">
        <v>110</v>
      </c>
      <c r="B1065" t="s">
        <v>75</v>
      </c>
      <c r="C1065" t="s">
        <v>76</v>
      </c>
      <c r="D1065" t="s">
        <v>141</v>
      </c>
      <c r="E1065" t="s">
        <v>199</v>
      </c>
      <c r="F1065" t="s">
        <v>200</v>
      </c>
      <c r="G1065" t="s">
        <v>80</v>
      </c>
      <c r="H1065" t="s">
        <v>81</v>
      </c>
      <c r="I1065" s="34">
        <v>9826</v>
      </c>
      <c r="J1065" s="35">
        <v>1009</v>
      </c>
      <c r="K1065" s="35">
        <v>870</v>
      </c>
      <c r="L1065" s="35">
        <v>670</v>
      </c>
      <c r="M1065" s="35">
        <v>663</v>
      </c>
      <c r="N1065" s="35">
        <v>581</v>
      </c>
      <c r="O1065" s="35">
        <v>338</v>
      </c>
      <c r="P1065" s="35">
        <v>640</v>
      </c>
      <c r="Q1065" s="35">
        <v>1067</v>
      </c>
      <c r="R1065" s="35">
        <v>849</v>
      </c>
      <c r="S1065" s="35">
        <v>297</v>
      </c>
      <c r="T1065" s="35">
        <v>483</v>
      </c>
      <c r="U1065" s="35">
        <v>787</v>
      </c>
      <c r="V1065" s="34">
        <v>522.33333333333</v>
      </c>
      <c r="W1065" s="34">
        <f t="shared" si="256"/>
        <v>535.333333333333</v>
      </c>
      <c r="X1065" s="35">
        <v>224</v>
      </c>
      <c r="Y1065" s="35">
        <v>0</v>
      </c>
      <c r="Z1065" s="35">
        <v>0</v>
      </c>
      <c r="AA1065" s="34">
        <v>1114</v>
      </c>
      <c r="AB1065" s="34">
        <v>0</v>
      </c>
      <c r="AC1065" s="34">
        <v>0</v>
      </c>
      <c r="AD1065" s="34">
        <v>0</v>
      </c>
      <c r="AE1065" s="34">
        <f t="shared" si="257"/>
        <v>1114</v>
      </c>
      <c r="AF1065" s="34">
        <f t="shared" si="258"/>
        <v>2.13273771537972</v>
      </c>
      <c r="AG1065" s="34">
        <f t="shared" si="259"/>
        <v>2.08094645080946</v>
      </c>
      <c r="AH1065" s="34">
        <v>144</v>
      </c>
      <c r="AI1065" s="34">
        <v>0</v>
      </c>
      <c r="AJ1065" s="35">
        <v>4464</v>
      </c>
      <c r="AK1065" s="35">
        <v>594</v>
      </c>
      <c r="AL1065" s="35">
        <v>336</v>
      </c>
      <c r="AM1065" s="34">
        <v>0.7</v>
      </c>
      <c r="AN1065" s="34">
        <f t="shared" si="260"/>
        <v>374.733333333333</v>
      </c>
      <c r="AO1065" s="35">
        <v>144</v>
      </c>
      <c r="AP1065" s="35">
        <v>144</v>
      </c>
      <c r="AQ1065" t="s">
        <v>153</v>
      </c>
      <c r="AR1065">
        <v>8</v>
      </c>
      <c r="AS1065" s="34">
        <v>0.066666666666667</v>
      </c>
      <c r="AT1065" t="s">
        <v>83</v>
      </c>
      <c r="AU1065" s="35">
        <f t="shared" si="270"/>
        <v>0</v>
      </c>
      <c r="AV1065" s="35">
        <f t="shared" si="261"/>
        <v>0</v>
      </c>
      <c r="AW1065" s="35">
        <f t="shared" si="262"/>
        <v>2.08094645080946</v>
      </c>
      <c r="AX1065" s="35">
        <f t="shared" si="263"/>
        <v>1.453300124533</v>
      </c>
      <c r="AY1065" s="35">
        <f t="shared" si="264"/>
        <v>0</v>
      </c>
      <c r="AZ1065" s="35">
        <f t="shared" si="265"/>
        <v>0</v>
      </c>
      <c r="BA1065" s="27" t="str">
        <f t="shared" si="266"/>
        <v>3</v>
      </c>
      <c r="BB1065" s="34">
        <v>8.1e-5</v>
      </c>
      <c r="BC1065" s="34">
        <f t="shared" si="267"/>
        <v>0</v>
      </c>
      <c r="BD1065" s="34" t="e">
        <f t="shared" si="268"/>
        <v>#REF!</v>
      </c>
      <c r="BE1065" s="34">
        <v>0.04</v>
      </c>
      <c r="BF1065" s="34">
        <f t="shared" si="271"/>
        <v>0</v>
      </c>
      <c r="BG1065" s="34" t="e">
        <f t="shared" si="269"/>
        <v>#REF!</v>
      </c>
      <c r="BH1065" t="str">
        <f>IF(AT1065="UDARA","U","N")&amp;LEFT($C$4,2)&amp;MID($C$4,4,2)&amp;LEFT(A1065,3)&amp;MID(E1065,2,2)&amp;VLOOKUP(E1065,Acuan_Reference!C:L,10,0)</f>
        <v>N1501SLO71B1</v>
      </c>
      <c r="BI1065" t="s">
        <v>84</v>
      </c>
      <c r="BJ1065" t="s">
        <v>119</v>
      </c>
      <c r="BK1065" t="s">
        <v>86</v>
      </c>
      <c r="BL1065" t="s">
        <v>87</v>
      </c>
    </row>
    <row r="1066" hidden="1" spans="1:64">
      <c r="A1066" t="s">
        <v>111</v>
      </c>
      <c r="B1066" t="s">
        <v>75</v>
      </c>
      <c r="C1066" t="s">
        <v>76</v>
      </c>
      <c r="D1066" t="s">
        <v>141</v>
      </c>
      <c r="E1066" t="s">
        <v>199</v>
      </c>
      <c r="F1066" t="s">
        <v>200</v>
      </c>
      <c r="G1066" t="s">
        <v>80</v>
      </c>
      <c r="H1066" t="s">
        <v>81</v>
      </c>
      <c r="I1066" s="34">
        <v>9826</v>
      </c>
      <c r="J1066" s="35">
        <v>1752</v>
      </c>
      <c r="K1066" s="35">
        <v>2686</v>
      </c>
      <c r="L1066" s="35">
        <v>1364</v>
      </c>
      <c r="M1066" s="35">
        <v>1056</v>
      </c>
      <c r="N1066" s="35">
        <v>2093</v>
      </c>
      <c r="O1066" s="35">
        <v>1885</v>
      </c>
      <c r="P1066" s="35">
        <v>1644</v>
      </c>
      <c r="Q1066" s="35">
        <v>1116</v>
      </c>
      <c r="R1066" s="35">
        <v>887</v>
      </c>
      <c r="S1066" s="35">
        <v>1716</v>
      </c>
      <c r="T1066" s="35">
        <v>1198</v>
      </c>
      <c r="U1066" s="35">
        <v>1068</v>
      </c>
      <c r="V1066" s="34">
        <v>1327.3333333333</v>
      </c>
      <c r="W1066" s="34">
        <f t="shared" si="256"/>
        <v>1016.33333333333</v>
      </c>
      <c r="X1066" s="35">
        <v>612</v>
      </c>
      <c r="Y1066" s="35">
        <v>225</v>
      </c>
      <c r="Z1066" s="35">
        <v>0</v>
      </c>
      <c r="AA1066" s="34">
        <v>1396</v>
      </c>
      <c r="AB1066" s="34">
        <v>0</v>
      </c>
      <c r="AC1066" s="34">
        <v>0</v>
      </c>
      <c r="AD1066" s="34">
        <v>0</v>
      </c>
      <c r="AE1066" s="34">
        <f t="shared" si="257"/>
        <v>1396</v>
      </c>
      <c r="AF1066" s="34">
        <f t="shared" si="258"/>
        <v>1.05173279758918</v>
      </c>
      <c r="AG1066" s="34">
        <f t="shared" si="259"/>
        <v>1.37356510331256</v>
      </c>
      <c r="AH1066" s="34">
        <v>144</v>
      </c>
      <c r="AI1066" s="34">
        <v>0</v>
      </c>
      <c r="AJ1066" s="35">
        <v>4464</v>
      </c>
      <c r="AK1066" s="35">
        <v>997</v>
      </c>
      <c r="AL1066" s="35">
        <v>783</v>
      </c>
      <c r="AM1066" s="34">
        <v>1.5</v>
      </c>
      <c r="AN1066" s="34">
        <f t="shared" si="260"/>
        <v>1524.5</v>
      </c>
      <c r="AO1066" s="35">
        <v>144</v>
      </c>
      <c r="AP1066" s="35">
        <v>144</v>
      </c>
      <c r="AQ1066" t="s">
        <v>82</v>
      </c>
      <c r="AR1066">
        <v>2</v>
      </c>
      <c r="AS1066" s="34">
        <v>0.53333333333333</v>
      </c>
      <c r="AT1066" t="s">
        <v>83</v>
      </c>
      <c r="AU1066" s="35">
        <f t="shared" si="270"/>
        <v>683.625</v>
      </c>
      <c r="AV1066" s="35">
        <f t="shared" si="261"/>
        <v>720</v>
      </c>
      <c r="AW1066" s="35">
        <f t="shared" si="262"/>
        <v>2.08199409642506</v>
      </c>
      <c r="AX1066" s="35">
        <f t="shared" si="263"/>
        <v>1.31157756641522</v>
      </c>
      <c r="AY1066" s="35">
        <f t="shared" si="264"/>
        <v>720</v>
      </c>
      <c r="AZ1066" s="35">
        <f t="shared" si="265"/>
        <v>720</v>
      </c>
      <c r="BA1066" s="27" t="str">
        <f t="shared" si="266"/>
        <v>2</v>
      </c>
      <c r="BB1066" s="34">
        <v>8.1e-5</v>
      </c>
      <c r="BC1066" s="34">
        <f t="shared" si="267"/>
        <v>0.05832</v>
      </c>
      <c r="BD1066" s="34" t="e">
        <f t="shared" si="268"/>
        <v>#REF!</v>
      </c>
      <c r="BE1066" s="34">
        <v>0.04</v>
      </c>
      <c r="BF1066" s="34">
        <f t="shared" si="271"/>
        <v>28.8</v>
      </c>
      <c r="BG1066" s="34" t="e">
        <f t="shared" si="269"/>
        <v>#REF!</v>
      </c>
      <c r="BH1066" t="str">
        <f>IF(AT1066="UDARA","U","N")&amp;LEFT($C$4,2)&amp;MID($C$4,4,2)&amp;LEFT(A1066,3)&amp;MID(E1066,2,2)&amp;VLOOKUP(E1066,Acuan_Reference!C:L,10,0)</f>
        <v>N1501SMD71B1</v>
      </c>
      <c r="BI1066" t="s">
        <v>84</v>
      </c>
      <c r="BJ1066" t="s">
        <v>119</v>
      </c>
      <c r="BK1066" t="s">
        <v>86</v>
      </c>
      <c r="BL1066" t="s">
        <v>87</v>
      </c>
    </row>
    <row r="1067" hidden="1" spans="1:64">
      <c r="A1067" t="s">
        <v>112</v>
      </c>
      <c r="B1067" t="s">
        <v>75</v>
      </c>
      <c r="C1067" t="s">
        <v>76</v>
      </c>
      <c r="D1067" t="s">
        <v>141</v>
      </c>
      <c r="E1067" t="s">
        <v>199</v>
      </c>
      <c r="F1067" t="s">
        <v>200</v>
      </c>
      <c r="G1067" t="s">
        <v>80</v>
      </c>
      <c r="H1067" t="s">
        <v>81</v>
      </c>
      <c r="I1067" s="34">
        <v>9826</v>
      </c>
      <c r="J1067" s="35">
        <v>247</v>
      </c>
      <c r="K1067" s="35">
        <v>568</v>
      </c>
      <c r="L1067" s="35">
        <v>262</v>
      </c>
      <c r="M1067" s="35">
        <v>461</v>
      </c>
      <c r="N1067" s="35">
        <v>82</v>
      </c>
      <c r="O1067" s="35">
        <v>168</v>
      </c>
      <c r="P1067" s="35">
        <v>233</v>
      </c>
      <c r="Q1067" s="35">
        <v>650</v>
      </c>
      <c r="R1067" s="35">
        <v>237</v>
      </c>
      <c r="S1067" s="35">
        <v>406</v>
      </c>
      <c r="T1067" s="35">
        <v>324</v>
      </c>
      <c r="U1067" s="35">
        <v>595</v>
      </c>
      <c r="V1067" s="34">
        <v>441.66666666667</v>
      </c>
      <c r="W1067" s="34">
        <f t="shared" si="256"/>
        <v>373</v>
      </c>
      <c r="X1067" s="35">
        <v>146</v>
      </c>
      <c r="Y1067" s="35">
        <v>0</v>
      </c>
      <c r="Z1067" s="35">
        <v>0</v>
      </c>
      <c r="AA1067" s="34">
        <v>225</v>
      </c>
      <c r="AB1067" s="34">
        <v>0</v>
      </c>
      <c r="AC1067" s="34">
        <v>144</v>
      </c>
      <c r="AD1067" s="34">
        <v>0</v>
      </c>
      <c r="AE1067" s="34">
        <f t="shared" si="257"/>
        <v>369</v>
      </c>
      <c r="AF1067" s="34">
        <f t="shared" si="258"/>
        <v>0.835471698113201</v>
      </c>
      <c r="AG1067" s="34">
        <f t="shared" si="259"/>
        <v>0.989276139410188</v>
      </c>
      <c r="AH1067" s="34">
        <v>144</v>
      </c>
      <c r="AI1067" s="34">
        <v>0</v>
      </c>
      <c r="AJ1067" s="35">
        <v>4464</v>
      </c>
      <c r="AK1067" s="35">
        <v>347</v>
      </c>
      <c r="AL1067" s="35">
        <v>200</v>
      </c>
      <c r="AM1067" s="34">
        <v>0.7</v>
      </c>
      <c r="AN1067" s="34">
        <f t="shared" si="260"/>
        <v>261.1</v>
      </c>
      <c r="AO1067" s="35">
        <v>144</v>
      </c>
      <c r="AP1067" s="35">
        <v>144</v>
      </c>
      <c r="AQ1067" t="s">
        <v>153</v>
      </c>
      <c r="AR1067">
        <v>8</v>
      </c>
      <c r="AS1067" s="34">
        <v>0.066666666666667</v>
      </c>
      <c r="AT1067" t="s">
        <v>83</v>
      </c>
      <c r="AU1067" s="35">
        <f t="shared" si="270"/>
        <v>69.075</v>
      </c>
      <c r="AV1067" s="35">
        <f t="shared" si="261"/>
        <v>144</v>
      </c>
      <c r="AW1067" s="35">
        <f t="shared" si="262"/>
        <v>1.37533512064343</v>
      </c>
      <c r="AX1067" s="35">
        <f t="shared" si="263"/>
        <v>0.839142091152815</v>
      </c>
      <c r="AY1067" s="35">
        <f t="shared" si="264"/>
        <v>144</v>
      </c>
      <c r="AZ1067" s="35">
        <f t="shared" si="265"/>
        <v>144</v>
      </c>
      <c r="BA1067" s="27" t="str">
        <f t="shared" si="266"/>
        <v>3</v>
      </c>
      <c r="BB1067" s="34">
        <v>8.1e-5</v>
      </c>
      <c r="BC1067" s="34">
        <f t="shared" si="267"/>
        <v>0.011664</v>
      </c>
      <c r="BD1067" s="34" t="e">
        <f t="shared" si="268"/>
        <v>#REF!</v>
      </c>
      <c r="BE1067" s="34">
        <v>0.04</v>
      </c>
      <c r="BF1067" s="34">
        <f t="shared" si="271"/>
        <v>5.76</v>
      </c>
      <c r="BG1067" s="34" t="e">
        <f t="shared" si="269"/>
        <v>#REF!</v>
      </c>
      <c r="BH1067" t="str">
        <f>IF(AT1067="UDARA","U","N")&amp;LEFT($C$4,2)&amp;MID($C$4,4,2)&amp;LEFT(A1067,3)&amp;MID(E1067,2,2)&amp;VLOOKUP(E1067,Acuan_Reference!C:L,10,0)</f>
        <v>N1501SMG71B1</v>
      </c>
      <c r="BI1067" t="s">
        <v>84</v>
      </c>
      <c r="BJ1067" t="s">
        <v>119</v>
      </c>
      <c r="BK1067" t="s">
        <v>86</v>
      </c>
      <c r="BL1067" t="s">
        <v>87</v>
      </c>
    </row>
    <row r="1068" hidden="1" spans="1:64">
      <c r="A1068" t="s">
        <v>113</v>
      </c>
      <c r="B1068" t="s">
        <v>75</v>
      </c>
      <c r="C1068" t="s">
        <v>76</v>
      </c>
      <c r="D1068" t="s">
        <v>141</v>
      </c>
      <c r="E1068" t="s">
        <v>199</v>
      </c>
      <c r="F1068" t="s">
        <v>200</v>
      </c>
      <c r="G1068" t="s">
        <v>80</v>
      </c>
      <c r="H1068" t="s">
        <v>81</v>
      </c>
      <c r="I1068" s="34">
        <v>9826</v>
      </c>
      <c r="J1068" s="35">
        <v>858</v>
      </c>
      <c r="K1068" s="35">
        <v>964</v>
      </c>
      <c r="L1068" s="35">
        <v>874</v>
      </c>
      <c r="M1068" s="35">
        <v>1762</v>
      </c>
      <c r="N1068" s="35">
        <v>1641</v>
      </c>
      <c r="O1068" s="35">
        <v>915</v>
      </c>
      <c r="P1068" s="35">
        <v>845</v>
      </c>
      <c r="Q1068" s="35">
        <v>664</v>
      </c>
      <c r="R1068" s="35">
        <v>959</v>
      </c>
      <c r="S1068" s="35">
        <v>1097</v>
      </c>
      <c r="T1068" s="35">
        <v>857</v>
      </c>
      <c r="U1068" s="35">
        <v>848</v>
      </c>
      <c r="V1068" s="34">
        <v>934</v>
      </c>
      <c r="W1068" s="34">
        <f t="shared" si="256"/>
        <v>768.333333333333</v>
      </c>
      <c r="X1068" s="35">
        <v>386</v>
      </c>
      <c r="Y1068" s="35">
        <v>0</v>
      </c>
      <c r="Z1068" s="35">
        <v>0</v>
      </c>
      <c r="AA1068" s="34">
        <v>366</v>
      </c>
      <c r="AB1068" s="34">
        <v>0</v>
      </c>
      <c r="AC1068" s="34">
        <v>0</v>
      </c>
      <c r="AD1068" s="34">
        <v>288</v>
      </c>
      <c r="AE1068" s="34">
        <f t="shared" si="257"/>
        <v>654</v>
      </c>
      <c r="AF1068" s="34">
        <f t="shared" si="258"/>
        <v>0.700214132762313</v>
      </c>
      <c r="AG1068" s="34">
        <f t="shared" si="259"/>
        <v>0.476355748373102</v>
      </c>
      <c r="AH1068" s="34">
        <v>144</v>
      </c>
      <c r="AI1068" s="34">
        <v>0</v>
      </c>
      <c r="AJ1068" s="35">
        <v>4464</v>
      </c>
      <c r="AK1068" s="35">
        <v>729</v>
      </c>
      <c r="AL1068" s="35">
        <v>600</v>
      </c>
      <c r="AM1068" s="34">
        <v>0.25</v>
      </c>
      <c r="AN1068" s="34">
        <f t="shared" si="260"/>
        <v>192.083333333333</v>
      </c>
      <c r="AO1068" s="35">
        <v>144</v>
      </c>
      <c r="AP1068" s="35">
        <v>144</v>
      </c>
      <c r="AQ1068" t="s">
        <v>153</v>
      </c>
      <c r="AR1068">
        <v>12</v>
      </c>
      <c r="AS1068" s="34">
        <v>0.033333333333333</v>
      </c>
      <c r="AT1068" t="s">
        <v>83</v>
      </c>
      <c r="AU1068" s="35">
        <f t="shared" si="270"/>
        <v>103.5625</v>
      </c>
      <c r="AV1068" s="35">
        <f t="shared" si="261"/>
        <v>144</v>
      </c>
      <c r="AW1068" s="35">
        <f t="shared" si="262"/>
        <v>1.03861171366594</v>
      </c>
      <c r="AX1068" s="35">
        <f t="shared" si="263"/>
        <v>0.257700650759219</v>
      </c>
      <c r="AY1068" s="35">
        <f t="shared" si="264"/>
        <v>144</v>
      </c>
      <c r="AZ1068" s="35">
        <f t="shared" si="265"/>
        <v>144</v>
      </c>
      <c r="BA1068" s="27" t="str">
        <f t="shared" si="266"/>
        <v>3</v>
      </c>
      <c r="BB1068" s="34">
        <v>8.1e-5</v>
      </c>
      <c r="BC1068" s="34">
        <f t="shared" si="267"/>
        <v>0.011664</v>
      </c>
      <c r="BD1068" s="34" t="e">
        <f t="shared" si="268"/>
        <v>#REF!</v>
      </c>
      <c r="BE1068" s="34">
        <v>0.04</v>
      </c>
      <c r="BF1068" s="34">
        <f t="shared" si="271"/>
        <v>5.76</v>
      </c>
      <c r="BG1068" s="34" t="e">
        <f t="shared" si="269"/>
        <v>#REF!</v>
      </c>
      <c r="BH1068" t="str">
        <f>IF(AT1068="UDARA","U","N")&amp;LEFT($C$4,2)&amp;MID($C$4,4,2)&amp;LEFT(A1068,3)&amp;MID(E1068,2,2)&amp;VLOOKUP(E1068,Acuan_Reference!C:L,10,0)</f>
        <v>N1501TGR71B1</v>
      </c>
      <c r="BI1068" t="s">
        <v>84</v>
      </c>
      <c r="BJ1068" t="s">
        <v>119</v>
      </c>
      <c r="BK1068" t="s">
        <v>86</v>
      </c>
      <c r="BL1068" t="s">
        <v>87</v>
      </c>
    </row>
    <row r="1069" hidden="1" spans="1:64">
      <c r="A1069" t="s">
        <v>114</v>
      </c>
      <c r="B1069" t="s">
        <v>75</v>
      </c>
      <c r="C1069" t="s">
        <v>76</v>
      </c>
      <c r="D1069" t="s">
        <v>141</v>
      </c>
      <c r="E1069" t="s">
        <v>199</v>
      </c>
      <c r="F1069" t="s">
        <v>200</v>
      </c>
      <c r="G1069" t="s">
        <v>80</v>
      </c>
      <c r="H1069" t="s">
        <v>81</v>
      </c>
      <c r="I1069" s="34">
        <v>9826</v>
      </c>
      <c r="J1069" s="35">
        <v>698</v>
      </c>
      <c r="K1069" s="35">
        <v>977</v>
      </c>
      <c r="L1069" s="35">
        <v>492</v>
      </c>
      <c r="M1069" s="35">
        <v>829</v>
      </c>
      <c r="N1069" s="35">
        <v>391</v>
      </c>
      <c r="O1069" s="35">
        <v>477</v>
      </c>
      <c r="P1069" s="35">
        <v>373</v>
      </c>
      <c r="Q1069" s="35">
        <v>447</v>
      </c>
      <c r="R1069" s="35">
        <v>376</v>
      </c>
      <c r="S1069" s="35">
        <v>1252</v>
      </c>
      <c r="T1069" s="35">
        <v>394</v>
      </c>
      <c r="U1069" s="35">
        <v>571</v>
      </c>
      <c r="V1069" s="34">
        <v>739</v>
      </c>
      <c r="W1069" s="34">
        <f t="shared" si="256"/>
        <v>460.666666666667</v>
      </c>
      <c r="X1069" s="35">
        <v>194</v>
      </c>
      <c r="Y1069" s="35">
        <v>0</v>
      </c>
      <c r="Z1069" s="35">
        <v>0</v>
      </c>
      <c r="AA1069" s="34">
        <v>681</v>
      </c>
      <c r="AB1069" s="34">
        <v>0</v>
      </c>
      <c r="AC1069" s="34">
        <v>0</v>
      </c>
      <c r="AD1069" s="34">
        <v>0</v>
      </c>
      <c r="AE1069" s="34">
        <f t="shared" si="257"/>
        <v>681</v>
      </c>
      <c r="AF1069" s="34">
        <f t="shared" si="258"/>
        <v>0.921515561569689</v>
      </c>
      <c r="AG1069" s="34">
        <f t="shared" si="259"/>
        <v>1.47829232995658</v>
      </c>
      <c r="AH1069" s="34">
        <v>144</v>
      </c>
      <c r="AI1069" s="34">
        <v>0</v>
      </c>
      <c r="AJ1069" s="35">
        <v>4464</v>
      </c>
      <c r="AK1069" s="35">
        <v>556</v>
      </c>
      <c r="AL1069" s="35">
        <v>417</v>
      </c>
      <c r="AM1069" s="34">
        <v>0.7</v>
      </c>
      <c r="AN1069" s="34">
        <f t="shared" si="260"/>
        <v>322.466666666667</v>
      </c>
      <c r="AO1069" s="35">
        <v>144</v>
      </c>
      <c r="AP1069" s="35">
        <v>144</v>
      </c>
      <c r="AQ1069" t="s">
        <v>153</v>
      </c>
      <c r="AR1069">
        <v>8</v>
      </c>
      <c r="AS1069" s="34">
        <v>0.066666666666667</v>
      </c>
      <c r="AT1069" t="s">
        <v>83</v>
      </c>
      <c r="AU1069" s="35">
        <f t="shared" si="270"/>
        <v>43.85</v>
      </c>
      <c r="AV1069" s="35">
        <f t="shared" si="261"/>
        <v>144</v>
      </c>
      <c r="AW1069" s="35">
        <f t="shared" si="262"/>
        <v>1.79088277858177</v>
      </c>
      <c r="AX1069" s="35">
        <f t="shared" si="263"/>
        <v>0.885672937771346</v>
      </c>
      <c r="AY1069" s="35">
        <f t="shared" si="264"/>
        <v>144</v>
      </c>
      <c r="AZ1069" s="35">
        <f t="shared" si="265"/>
        <v>144</v>
      </c>
      <c r="BA1069" s="27" t="str">
        <f t="shared" si="266"/>
        <v>3</v>
      </c>
      <c r="BB1069" s="34">
        <v>8.1e-5</v>
      </c>
      <c r="BC1069" s="34">
        <f t="shared" si="267"/>
        <v>0.011664</v>
      </c>
      <c r="BD1069" s="34" t="e">
        <f t="shared" si="268"/>
        <v>#REF!</v>
      </c>
      <c r="BE1069" s="34">
        <v>0.04</v>
      </c>
      <c r="BF1069" s="34">
        <f t="shared" si="271"/>
        <v>5.76</v>
      </c>
      <c r="BG1069" s="34" t="e">
        <f t="shared" si="269"/>
        <v>#REF!</v>
      </c>
      <c r="BH1069" t="str">
        <f>IF(AT1069="UDARA","U","N")&amp;LEFT($C$4,2)&amp;MID($C$4,4,2)&amp;LEFT(A1069,3)&amp;MID(E1069,2,2)&amp;VLOOKUP(E1069,Acuan_Reference!C:L,10,0)</f>
        <v>N1501YGY71B1</v>
      </c>
      <c r="BI1069" t="s">
        <v>84</v>
      </c>
      <c r="BJ1069" t="s">
        <v>119</v>
      </c>
      <c r="BK1069" t="s">
        <v>86</v>
      </c>
      <c r="BL1069" t="s">
        <v>87</v>
      </c>
    </row>
    <row r="1070" hidden="1" spans="1:64">
      <c r="A1070" t="s">
        <v>74</v>
      </c>
      <c r="B1070" t="s">
        <v>75</v>
      </c>
      <c r="C1070" t="s">
        <v>76</v>
      </c>
      <c r="D1070" t="s">
        <v>141</v>
      </c>
      <c r="E1070" t="s">
        <v>201</v>
      </c>
      <c r="F1070" t="s">
        <v>202</v>
      </c>
      <c r="G1070" t="s">
        <v>80</v>
      </c>
      <c r="H1070" t="s">
        <v>81</v>
      </c>
      <c r="I1070" s="34">
        <v>9826</v>
      </c>
      <c r="J1070" s="35">
        <v>305</v>
      </c>
      <c r="K1070" s="35">
        <v>758</v>
      </c>
      <c r="L1070" s="35">
        <v>252</v>
      </c>
      <c r="M1070" s="35">
        <v>162</v>
      </c>
      <c r="N1070" s="35">
        <v>302</v>
      </c>
      <c r="O1070" s="35">
        <v>546</v>
      </c>
      <c r="P1070" s="35">
        <v>208</v>
      </c>
      <c r="Q1070" s="35">
        <v>265</v>
      </c>
      <c r="R1070" s="35">
        <v>216</v>
      </c>
      <c r="S1070" s="35">
        <v>386</v>
      </c>
      <c r="T1070" s="35">
        <v>155</v>
      </c>
      <c r="U1070" s="35">
        <v>220</v>
      </c>
      <c r="V1070" s="34">
        <v>253.66666666667</v>
      </c>
      <c r="W1070" s="34">
        <f t="shared" si="256"/>
        <v>177</v>
      </c>
      <c r="X1070" s="35">
        <v>100</v>
      </c>
      <c r="Y1070" s="35">
        <v>0</v>
      </c>
      <c r="Z1070" s="35">
        <v>0</v>
      </c>
      <c r="AA1070" s="34">
        <v>258</v>
      </c>
      <c r="AB1070" s="34">
        <v>0</v>
      </c>
      <c r="AC1070" s="34">
        <v>0</v>
      </c>
      <c r="AD1070" s="34">
        <v>0</v>
      </c>
      <c r="AE1070" s="34">
        <f t="shared" si="257"/>
        <v>258</v>
      </c>
      <c r="AF1070" s="34">
        <f t="shared" si="258"/>
        <v>1.01708278580813</v>
      </c>
      <c r="AG1070" s="34">
        <f t="shared" si="259"/>
        <v>1.45762711864407</v>
      </c>
      <c r="AH1070" s="34">
        <v>144</v>
      </c>
      <c r="AI1070" s="34">
        <v>0</v>
      </c>
      <c r="AJ1070" s="35">
        <v>5472</v>
      </c>
      <c r="AK1070" s="35">
        <v>234</v>
      </c>
      <c r="AL1070" s="35">
        <v>156</v>
      </c>
      <c r="AM1070" s="34">
        <v>0.7</v>
      </c>
      <c r="AN1070" s="34">
        <f t="shared" si="260"/>
        <v>123.9</v>
      </c>
      <c r="AO1070" s="35">
        <v>144</v>
      </c>
      <c r="AP1070" s="35">
        <v>144</v>
      </c>
      <c r="AQ1070" t="s">
        <v>153</v>
      </c>
      <c r="AR1070">
        <v>8</v>
      </c>
      <c r="AS1070" s="34">
        <v>0.066666666666667</v>
      </c>
      <c r="AT1070" t="s">
        <v>83</v>
      </c>
      <c r="AU1070" s="35">
        <f t="shared" si="270"/>
        <v>16.425</v>
      </c>
      <c r="AV1070" s="35">
        <f t="shared" si="261"/>
        <v>144</v>
      </c>
      <c r="AW1070" s="35">
        <f t="shared" si="262"/>
        <v>2.27118644067797</v>
      </c>
      <c r="AX1070" s="35">
        <f t="shared" si="263"/>
        <v>1.38983050847458</v>
      </c>
      <c r="AY1070" s="35">
        <f t="shared" si="264"/>
        <v>144</v>
      </c>
      <c r="AZ1070" s="35">
        <f t="shared" si="265"/>
        <v>144</v>
      </c>
      <c r="BA1070" s="27" t="str">
        <f t="shared" si="266"/>
        <v>3</v>
      </c>
      <c r="BB1070" s="34">
        <v>8.1e-5</v>
      </c>
      <c r="BC1070" s="34">
        <f t="shared" si="267"/>
        <v>0.011664</v>
      </c>
      <c r="BD1070" s="34" t="e">
        <f t="shared" si="268"/>
        <v>#REF!</v>
      </c>
      <c r="BE1070" s="34">
        <v>0.04</v>
      </c>
      <c r="BF1070" s="34">
        <f t="shared" si="271"/>
        <v>5.76</v>
      </c>
      <c r="BG1070" s="34" t="e">
        <f t="shared" si="269"/>
        <v>#REF!</v>
      </c>
      <c r="BH1070" t="str">
        <f>IF(AT1070="UDARA","U","N")&amp;LEFT($C$4,2)&amp;MID($C$4,4,2)&amp;LEFT(A1070,3)&amp;MID(E1070,2,2)&amp;VLOOKUP(E1070,Acuan_Reference!C:L,10,0)</f>
        <v>N1501BDG71B1</v>
      </c>
      <c r="BI1070" t="s">
        <v>84</v>
      </c>
      <c r="BJ1070" t="s">
        <v>119</v>
      </c>
      <c r="BK1070" t="s">
        <v>86</v>
      </c>
      <c r="BL1070" t="s">
        <v>87</v>
      </c>
    </row>
    <row r="1071" hidden="1" spans="1:64">
      <c r="A1071" t="s">
        <v>88</v>
      </c>
      <c r="B1071" t="s">
        <v>75</v>
      </c>
      <c r="C1071" t="s">
        <v>76</v>
      </c>
      <c r="D1071" t="s">
        <v>141</v>
      </c>
      <c r="E1071" t="s">
        <v>201</v>
      </c>
      <c r="F1071" t="s">
        <v>202</v>
      </c>
      <c r="G1071" t="s">
        <v>80</v>
      </c>
      <c r="H1071" t="s">
        <v>81</v>
      </c>
      <c r="I1071" s="34">
        <v>9826</v>
      </c>
      <c r="J1071" s="35">
        <v>216</v>
      </c>
      <c r="K1071" s="35">
        <v>2140</v>
      </c>
      <c r="L1071" s="35">
        <v>365</v>
      </c>
      <c r="M1071" s="35">
        <v>771</v>
      </c>
      <c r="N1071" s="35">
        <v>481</v>
      </c>
      <c r="O1071" s="35">
        <v>1365</v>
      </c>
      <c r="P1071" s="35">
        <v>1685</v>
      </c>
      <c r="Q1071" s="35">
        <v>768</v>
      </c>
      <c r="R1071" s="35">
        <v>618</v>
      </c>
      <c r="S1071" s="35">
        <v>5678</v>
      </c>
      <c r="T1071" s="35">
        <v>792</v>
      </c>
      <c r="U1071" s="35">
        <v>979</v>
      </c>
      <c r="V1071" s="34">
        <v>2483</v>
      </c>
      <c r="W1071" s="34">
        <f t="shared" si="256"/>
        <v>1077</v>
      </c>
      <c r="X1071" s="35">
        <v>24</v>
      </c>
      <c r="Y1071" s="35">
        <v>0</v>
      </c>
      <c r="Z1071" s="35">
        <v>0</v>
      </c>
      <c r="AA1071" s="34">
        <v>2618</v>
      </c>
      <c r="AB1071" s="34">
        <v>0</v>
      </c>
      <c r="AC1071" s="34">
        <v>0</v>
      </c>
      <c r="AD1071" s="34">
        <v>0</v>
      </c>
      <c r="AE1071" s="34">
        <f t="shared" si="257"/>
        <v>2618</v>
      </c>
      <c r="AF1071" s="34">
        <f t="shared" si="258"/>
        <v>1.05436971405558</v>
      </c>
      <c r="AG1071" s="34">
        <f t="shared" si="259"/>
        <v>2.43082636954503</v>
      </c>
      <c r="AH1071" s="34">
        <v>144</v>
      </c>
      <c r="AI1071" s="34">
        <v>0</v>
      </c>
      <c r="AJ1071" s="35">
        <v>5472</v>
      </c>
      <c r="AK1071" s="35">
        <v>1893</v>
      </c>
      <c r="AL1071" s="35">
        <v>1460</v>
      </c>
      <c r="AM1071" s="34">
        <v>0.6</v>
      </c>
      <c r="AN1071" s="34">
        <f t="shared" si="260"/>
        <v>646.2</v>
      </c>
      <c r="AO1071" s="35">
        <v>144</v>
      </c>
      <c r="AP1071" s="35">
        <v>144</v>
      </c>
      <c r="AQ1071" t="s">
        <v>153</v>
      </c>
      <c r="AR1071">
        <v>8</v>
      </c>
      <c r="AS1071" s="34">
        <v>0.033333333333333</v>
      </c>
      <c r="AT1071" t="s">
        <v>83</v>
      </c>
      <c r="AU1071" s="35">
        <f t="shared" si="270"/>
        <v>0</v>
      </c>
      <c r="AV1071" s="35">
        <f t="shared" si="261"/>
        <v>0</v>
      </c>
      <c r="AW1071" s="35">
        <f t="shared" si="262"/>
        <v>2.43082636954503</v>
      </c>
      <c r="AX1071" s="35">
        <f t="shared" si="263"/>
        <v>1.07520891364903</v>
      </c>
      <c r="AY1071" s="35">
        <f t="shared" si="264"/>
        <v>0</v>
      </c>
      <c r="AZ1071" s="35">
        <f t="shared" si="265"/>
        <v>0</v>
      </c>
      <c r="BA1071" s="27" t="str">
        <f t="shared" si="266"/>
        <v>3</v>
      </c>
      <c r="BB1071" s="34">
        <v>8.1e-5</v>
      </c>
      <c r="BC1071" s="34">
        <f t="shared" si="267"/>
        <v>0</v>
      </c>
      <c r="BD1071" s="34" t="e">
        <f t="shared" si="268"/>
        <v>#REF!</v>
      </c>
      <c r="BE1071" s="34">
        <v>0.04</v>
      </c>
      <c r="BF1071" s="34">
        <f t="shared" si="271"/>
        <v>0</v>
      </c>
      <c r="BG1071" s="34" t="e">
        <f t="shared" si="269"/>
        <v>#REF!</v>
      </c>
      <c r="BH1071" t="str">
        <f>IF(AT1071="UDARA","U","N")&amp;LEFT($C$4,2)&amp;MID($C$4,4,2)&amp;LEFT(A1071,3)&amp;MID(E1071,2,2)&amp;VLOOKUP(E1071,Acuan_Reference!C:L,10,0)</f>
        <v>N1501BGR71B1</v>
      </c>
      <c r="BI1071" t="s">
        <v>84</v>
      </c>
      <c r="BJ1071" t="s">
        <v>119</v>
      </c>
      <c r="BK1071" t="s">
        <v>86</v>
      </c>
      <c r="BL1071" t="s">
        <v>87</v>
      </c>
    </row>
    <row r="1072" hidden="1" spans="1:64">
      <c r="A1072" t="s">
        <v>89</v>
      </c>
      <c r="B1072" t="s">
        <v>75</v>
      </c>
      <c r="C1072" t="s">
        <v>76</v>
      </c>
      <c r="D1072" t="s">
        <v>141</v>
      </c>
      <c r="E1072" t="s">
        <v>201</v>
      </c>
      <c r="F1072" t="s">
        <v>202</v>
      </c>
      <c r="G1072" t="s">
        <v>80</v>
      </c>
      <c r="H1072" t="s">
        <v>81</v>
      </c>
      <c r="I1072" s="34">
        <v>9826</v>
      </c>
      <c r="J1072" s="35">
        <v>2770</v>
      </c>
      <c r="K1072" s="35">
        <v>5457</v>
      </c>
      <c r="L1072" s="35">
        <v>733</v>
      </c>
      <c r="M1072" s="35">
        <v>1942</v>
      </c>
      <c r="N1072" s="35">
        <v>2377</v>
      </c>
      <c r="O1072" s="35">
        <v>2416</v>
      </c>
      <c r="P1072" s="35">
        <v>1978</v>
      </c>
      <c r="Q1072" s="35">
        <v>2168</v>
      </c>
      <c r="R1072" s="35">
        <v>3202</v>
      </c>
      <c r="S1072" s="35">
        <v>6851</v>
      </c>
      <c r="T1072" s="35">
        <v>496</v>
      </c>
      <c r="U1072" s="35">
        <v>1559</v>
      </c>
      <c r="V1072" s="34">
        <v>2968.6666666667</v>
      </c>
      <c r="W1072" s="34">
        <f t="shared" si="256"/>
        <v>1409.33333333333</v>
      </c>
      <c r="X1072" s="35">
        <v>2400</v>
      </c>
      <c r="Y1072" s="35">
        <v>0</v>
      </c>
      <c r="Z1072" s="35">
        <v>0</v>
      </c>
      <c r="AA1072" s="34">
        <v>4892</v>
      </c>
      <c r="AB1072" s="34">
        <v>0</v>
      </c>
      <c r="AC1072" s="34">
        <v>0</v>
      </c>
      <c r="AD1072" s="34">
        <v>0</v>
      </c>
      <c r="AE1072" s="34">
        <f t="shared" si="257"/>
        <v>4892</v>
      </c>
      <c r="AF1072" s="34">
        <f t="shared" si="258"/>
        <v>1.64787783516728</v>
      </c>
      <c r="AG1072" s="34">
        <f t="shared" si="259"/>
        <v>3.47114474929044</v>
      </c>
      <c r="AH1072" s="34">
        <v>144</v>
      </c>
      <c r="AI1072" s="34">
        <v>0</v>
      </c>
      <c r="AJ1072" s="35">
        <v>5472</v>
      </c>
      <c r="AK1072" s="35">
        <v>3275</v>
      </c>
      <c r="AL1072" s="35">
        <v>2173</v>
      </c>
      <c r="AM1072" s="34">
        <v>1.3</v>
      </c>
      <c r="AN1072" s="34">
        <f t="shared" si="260"/>
        <v>1832.13333333333</v>
      </c>
      <c r="AO1072" s="35">
        <v>144</v>
      </c>
      <c r="AP1072" s="35">
        <v>144</v>
      </c>
      <c r="AQ1072" t="s">
        <v>82</v>
      </c>
      <c r="AR1072">
        <v>4</v>
      </c>
      <c r="AS1072" s="34">
        <v>0.53333333333333</v>
      </c>
      <c r="AT1072" t="s">
        <v>83</v>
      </c>
      <c r="AU1072" s="35">
        <f t="shared" si="270"/>
        <v>0</v>
      </c>
      <c r="AV1072" s="35">
        <f t="shared" si="261"/>
        <v>0</v>
      </c>
      <c r="AW1072" s="35">
        <f t="shared" si="262"/>
        <v>3.47114474929044</v>
      </c>
      <c r="AX1072" s="35">
        <f t="shared" si="263"/>
        <v>1.92928098391675</v>
      </c>
      <c r="AY1072" s="35">
        <f t="shared" si="264"/>
        <v>0</v>
      </c>
      <c r="AZ1072" s="35">
        <f t="shared" si="265"/>
        <v>0</v>
      </c>
      <c r="BA1072" s="27" t="str">
        <f t="shared" si="266"/>
        <v>3</v>
      </c>
      <c r="BB1072" s="34">
        <v>8.1e-5</v>
      </c>
      <c r="BC1072" s="34">
        <f t="shared" si="267"/>
        <v>0</v>
      </c>
      <c r="BD1072" s="34" t="e">
        <f t="shared" si="268"/>
        <v>#REF!</v>
      </c>
      <c r="BE1072" s="34">
        <v>0.04</v>
      </c>
      <c r="BF1072" s="34">
        <f t="shared" si="271"/>
        <v>0</v>
      </c>
      <c r="BG1072" s="34" t="e">
        <f t="shared" si="269"/>
        <v>#REF!</v>
      </c>
      <c r="BH1072" t="str">
        <f>IF(AT1072="UDARA","U","N")&amp;LEFT($C$4,2)&amp;MID($C$4,4,2)&amp;LEFT(A1072,3)&amp;MID(E1072,2,2)&amp;VLOOKUP(E1072,Acuan_Reference!C:L,10,0)</f>
        <v>N1501BJM71B1</v>
      </c>
      <c r="BI1072" t="s">
        <v>84</v>
      </c>
      <c r="BJ1072" t="s">
        <v>119</v>
      </c>
      <c r="BK1072" t="s">
        <v>86</v>
      </c>
      <c r="BL1072" t="s">
        <v>87</v>
      </c>
    </row>
    <row r="1073" hidden="1" spans="1:64">
      <c r="A1073" t="s">
        <v>90</v>
      </c>
      <c r="B1073" t="s">
        <v>75</v>
      </c>
      <c r="C1073" t="s">
        <v>76</v>
      </c>
      <c r="D1073" t="s">
        <v>141</v>
      </c>
      <c r="E1073" t="s">
        <v>201</v>
      </c>
      <c r="F1073" t="s">
        <v>202</v>
      </c>
      <c r="G1073" t="s">
        <v>80</v>
      </c>
      <c r="H1073" t="s">
        <v>81</v>
      </c>
      <c r="I1073" s="34">
        <v>9826</v>
      </c>
      <c r="J1073" s="35">
        <v>77</v>
      </c>
      <c r="K1073" s="35">
        <v>307</v>
      </c>
      <c r="L1073" s="35">
        <v>200</v>
      </c>
      <c r="M1073" s="35">
        <v>205</v>
      </c>
      <c r="N1073" s="35">
        <v>172</v>
      </c>
      <c r="O1073" s="35">
        <v>212</v>
      </c>
      <c r="P1073" s="35">
        <v>238</v>
      </c>
      <c r="Q1073" s="35">
        <v>142</v>
      </c>
      <c r="R1073" s="35">
        <v>118</v>
      </c>
      <c r="S1073" s="35">
        <v>171</v>
      </c>
      <c r="T1073" s="35">
        <v>94</v>
      </c>
      <c r="U1073" s="35">
        <v>148</v>
      </c>
      <c r="V1073" s="34">
        <v>137.66666666667</v>
      </c>
      <c r="W1073" s="34">
        <f t="shared" si="256"/>
        <v>107</v>
      </c>
      <c r="X1073" s="35">
        <v>107</v>
      </c>
      <c r="Y1073" s="35">
        <v>0</v>
      </c>
      <c r="Z1073" s="35">
        <v>0</v>
      </c>
      <c r="AA1073" s="34">
        <v>140</v>
      </c>
      <c r="AB1073" s="34">
        <v>0</v>
      </c>
      <c r="AC1073" s="34">
        <v>0</v>
      </c>
      <c r="AD1073" s="34">
        <v>0</v>
      </c>
      <c r="AE1073" s="34">
        <f t="shared" si="257"/>
        <v>140</v>
      </c>
      <c r="AF1073" s="34">
        <f t="shared" si="258"/>
        <v>1.01694915254235</v>
      </c>
      <c r="AG1073" s="34">
        <f t="shared" si="259"/>
        <v>1.30841121495327</v>
      </c>
      <c r="AH1073" s="34">
        <v>144</v>
      </c>
      <c r="AI1073" s="34">
        <v>0</v>
      </c>
      <c r="AJ1073" s="35">
        <v>5472</v>
      </c>
      <c r="AK1073" s="35">
        <v>117</v>
      </c>
      <c r="AL1073" s="35">
        <v>79</v>
      </c>
      <c r="AM1073" s="34">
        <v>0.6</v>
      </c>
      <c r="AN1073" s="34">
        <f t="shared" si="260"/>
        <v>64.2</v>
      </c>
      <c r="AO1073" s="35">
        <v>144</v>
      </c>
      <c r="AP1073" s="35">
        <v>144</v>
      </c>
      <c r="AQ1073" t="s">
        <v>153</v>
      </c>
      <c r="AR1073">
        <v>12</v>
      </c>
      <c r="AS1073" s="34">
        <v>0.033333333333333</v>
      </c>
      <c r="AT1073" t="s">
        <v>83</v>
      </c>
      <c r="AU1073" s="35">
        <f t="shared" si="270"/>
        <v>2.39999999999999</v>
      </c>
      <c r="AV1073" s="35">
        <f t="shared" si="261"/>
        <v>144</v>
      </c>
      <c r="AW1073" s="35">
        <f t="shared" si="262"/>
        <v>2.65420560747664</v>
      </c>
      <c r="AX1073" s="35">
        <f t="shared" si="263"/>
        <v>1.91588785046729</v>
      </c>
      <c r="AY1073" s="35">
        <f t="shared" si="264"/>
        <v>144</v>
      </c>
      <c r="AZ1073" s="35">
        <f t="shared" si="265"/>
        <v>144</v>
      </c>
      <c r="BA1073" s="27" t="str">
        <f t="shared" si="266"/>
        <v>3</v>
      </c>
      <c r="BB1073" s="34">
        <v>8.1e-5</v>
      </c>
      <c r="BC1073" s="34">
        <f t="shared" si="267"/>
        <v>0.011664</v>
      </c>
      <c r="BD1073" s="34" t="e">
        <f t="shared" si="268"/>
        <v>#REF!</v>
      </c>
      <c r="BE1073" s="34">
        <v>0.04</v>
      </c>
      <c r="BF1073" s="34">
        <f t="shared" si="271"/>
        <v>5.76</v>
      </c>
      <c r="BG1073" s="34" t="e">
        <f t="shared" si="269"/>
        <v>#REF!</v>
      </c>
      <c r="BH1073" t="str">
        <f>IF(AT1073="UDARA","U","N")&amp;LEFT($C$4,2)&amp;MID($C$4,4,2)&amp;LEFT(A1073,3)&amp;MID(E1073,2,2)&amp;VLOOKUP(E1073,Acuan_Reference!C:L,10,0)</f>
        <v>N1501BKS71B1</v>
      </c>
      <c r="BI1073" t="s">
        <v>84</v>
      </c>
      <c r="BJ1073" t="s">
        <v>119</v>
      </c>
      <c r="BK1073" t="s">
        <v>86</v>
      </c>
      <c r="BL1073" t="s">
        <v>87</v>
      </c>
    </row>
    <row r="1074" hidden="1" spans="1:64">
      <c r="A1074" t="s">
        <v>91</v>
      </c>
      <c r="B1074" t="s">
        <v>75</v>
      </c>
      <c r="C1074" t="s">
        <v>76</v>
      </c>
      <c r="D1074" t="s">
        <v>141</v>
      </c>
      <c r="E1074" t="s">
        <v>201</v>
      </c>
      <c r="F1074" t="s">
        <v>202</v>
      </c>
      <c r="G1074" t="s">
        <v>80</v>
      </c>
      <c r="H1074" t="s">
        <v>81</v>
      </c>
      <c r="I1074" s="34">
        <v>9826</v>
      </c>
      <c r="J1074" s="35">
        <v>35</v>
      </c>
      <c r="K1074" s="35">
        <v>42</v>
      </c>
      <c r="L1074" s="35">
        <v>5</v>
      </c>
      <c r="M1074" s="35">
        <v>172</v>
      </c>
      <c r="N1074" s="35">
        <v>39</v>
      </c>
      <c r="O1074" s="35">
        <v>17</v>
      </c>
      <c r="P1074" s="35">
        <v>44</v>
      </c>
      <c r="Q1074" s="35">
        <v>38</v>
      </c>
      <c r="R1074" s="35">
        <v>10</v>
      </c>
      <c r="S1074" s="35">
        <v>135</v>
      </c>
      <c r="T1074" s="35">
        <v>16</v>
      </c>
      <c r="U1074" s="35">
        <v>12</v>
      </c>
      <c r="V1074" s="34">
        <v>54.333333333333</v>
      </c>
      <c r="W1074" s="34">
        <f t="shared" si="256"/>
        <v>20.6666666666667</v>
      </c>
      <c r="X1074" s="35">
        <v>93</v>
      </c>
      <c r="Y1074" s="35">
        <v>0</v>
      </c>
      <c r="Z1074" s="35">
        <v>0</v>
      </c>
      <c r="AA1074" s="34">
        <v>44</v>
      </c>
      <c r="AB1074" s="34">
        <v>0</v>
      </c>
      <c r="AC1074" s="34">
        <v>0</v>
      </c>
      <c r="AD1074" s="34">
        <v>0</v>
      </c>
      <c r="AE1074" s="34">
        <f t="shared" si="257"/>
        <v>44</v>
      </c>
      <c r="AF1074" s="34">
        <f t="shared" si="258"/>
        <v>0.80981595092025</v>
      </c>
      <c r="AG1074" s="34">
        <f t="shared" si="259"/>
        <v>2.12903225806452</v>
      </c>
      <c r="AH1074" s="34">
        <v>144</v>
      </c>
      <c r="AI1074" s="34">
        <v>0</v>
      </c>
      <c r="AJ1074" s="35">
        <v>5472</v>
      </c>
      <c r="AK1074" s="35">
        <v>50</v>
      </c>
      <c r="AL1074" s="35">
        <v>34</v>
      </c>
      <c r="AM1074" s="34">
        <v>0.9</v>
      </c>
      <c r="AN1074" s="34">
        <f t="shared" si="260"/>
        <v>18.6</v>
      </c>
      <c r="AO1074" s="35">
        <v>144</v>
      </c>
      <c r="AP1074" s="35">
        <v>144</v>
      </c>
      <c r="AQ1074" t="s">
        <v>82</v>
      </c>
      <c r="AR1074">
        <v>4</v>
      </c>
      <c r="AS1074" s="34">
        <v>0.13333333333333</v>
      </c>
      <c r="AT1074" t="s">
        <v>83</v>
      </c>
      <c r="AU1074" s="35">
        <f t="shared" si="270"/>
        <v>6.45</v>
      </c>
      <c r="AV1074" s="35">
        <f t="shared" si="261"/>
        <v>144</v>
      </c>
      <c r="AW1074" s="35">
        <f t="shared" si="262"/>
        <v>9.09677419354839</v>
      </c>
      <c r="AX1074" s="35">
        <f t="shared" si="263"/>
        <v>7.45161290322581</v>
      </c>
      <c r="AY1074" s="35">
        <f t="shared" si="264"/>
        <v>0</v>
      </c>
      <c r="AZ1074" s="35">
        <f t="shared" si="265"/>
        <v>0</v>
      </c>
      <c r="BA1074" s="27" t="str">
        <f t="shared" si="266"/>
        <v>Kelipatan Kirim/Master box &gt; 3x FC+index</v>
      </c>
      <c r="BB1074" s="34">
        <v>8.1e-5</v>
      </c>
      <c r="BC1074" s="34">
        <f t="shared" si="267"/>
        <v>0</v>
      </c>
      <c r="BD1074" s="34" t="e">
        <f t="shared" si="268"/>
        <v>#REF!</v>
      </c>
      <c r="BE1074" s="34">
        <v>0.04</v>
      </c>
      <c r="BF1074" s="34">
        <f t="shared" si="271"/>
        <v>0</v>
      </c>
      <c r="BG1074" s="34" t="e">
        <f t="shared" si="269"/>
        <v>#REF!</v>
      </c>
      <c r="BH1074" t="str">
        <f>IF(AT1074="UDARA","U","N")&amp;LEFT($C$4,2)&amp;MID($C$4,4,2)&amp;LEFT(A1074,3)&amp;MID(E1074,2,2)&amp;VLOOKUP(E1074,Acuan_Reference!C:L,10,0)</f>
        <v>N1501BLP71B1</v>
      </c>
      <c r="BI1074" t="s">
        <v>84</v>
      </c>
      <c r="BJ1074" t="s">
        <v>119</v>
      </c>
      <c r="BK1074" t="s">
        <v>86</v>
      </c>
      <c r="BL1074" t="s">
        <v>87</v>
      </c>
    </row>
    <row r="1075" hidden="1" spans="1:64">
      <c r="A1075" t="s">
        <v>92</v>
      </c>
      <c r="B1075" t="s">
        <v>75</v>
      </c>
      <c r="C1075" t="s">
        <v>76</v>
      </c>
      <c r="D1075" t="s">
        <v>141</v>
      </c>
      <c r="E1075" t="s">
        <v>201</v>
      </c>
      <c r="F1075" t="s">
        <v>202</v>
      </c>
      <c r="G1075" t="s">
        <v>80</v>
      </c>
      <c r="H1075" t="s">
        <v>81</v>
      </c>
      <c r="I1075" s="34">
        <v>9826</v>
      </c>
      <c r="J1075" s="35">
        <v>106</v>
      </c>
      <c r="K1075" s="35">
        <v>480</v>
      </c>
      <c r="L1075" s="35">
        <v>499</v>
      </c>
      <c r="M1075" s="35">
        <v>674</v>
      </c>
      <c r="N1075" s="35">
        <v>45</v>
      </c>
      <c r="O1075" s="35">
        <v>563</v>
      </c>
      <c r="P1075" s="35">
        <v>67</v>
      </c>
      <c r="Q1075" s="35">
        <v>600</v>
      </c>
      <c r="R1075" s="35">
        <v>126</v>
      </c>
      <c r="S1075" s="35">
        <v>242</v>
      </c>
      <c r="T1075" s="35">
        <v>296</v>
      </c>
      <c r="U1075" s="35">
        <v>68</v>
      </c>
      <c r="V1075" s="34">
        <v>202</v>
      </c>
      <c r="W1075" s="34">
        <f t="shared" si="256"/>
        <v>167</v>
      </c>
      <c r="X1075" s="35">
        <v>99</v>
      </c>
      <c r="Y1075" s="35">
        <v>0</v>
      </c>
      <c r="Z1075" s="35">
        <v>0</v>
      </c>
      <c r="AA1075" s="34">
        <v>907</v>
      </c>
      <c r="AB1075" s="34">
        <v>0</v>
      </c>
      <c r="AC1075" s="34">
        <v>0</v>
      </c>
      <c r="AD1075" s="34">
        <v>0</v>
      </c>
      <c r="AE1075" s="34">
        <f t="shared" si="257"/>
        <v>907</v>
      </c>
      <c r="AF1075" s="34">
        <f t="shared" si="258"/>
        <v>4.49009900990099</v>
      </c>
      <c r="AG1075" s="34">
        <f t="shared" si="259"/>
        <v>5.4311377245509</v>
      </c>
      <c r="AH1075" s="34">
        <v>144</v>
      </c>
      <c r="AI1075" s="34">
        <v>0</v>
      </c>
      <c r="AJ1075" s="35">
        <v>5472</v>
      </c>
      <c r="AK1075" s="35">
        <v>260</v>
      </c>
      <c r="AL1075" s="35">
        <v>137</v>
      </c>
      <c r="AM1075" s="34">
        <v>1.5</v>
      </c>
      <c r="AN1075" s="34">
        <f t="shared" si="260"/>
        <v>250.5</v>
      </c>
      <c r="AO1075" s="35">
        <v>144</v>
      </c>
      <c r="AP1075" s="35">
        <v>144</v>
      </c>
      <c r="AQ1075" t="s">
        <v>82</v>
      </c>
      <c r="AR1075">
        <v>2</v>
      </c>
      <c r="AS1075" s="34">
        <v>0.53333333333333</v>
      </c>
      <c r="AT1075" t="s">
        <v>83</v>
      </c>
      <c r="AU1075" s="35">
        <f t="shared" si="270"/>
        <v>0</v>
      </c>
      <c r="AV1075" s="35">
        <f t="shared" si="261"/>
        <v>0</v>
      </c>
      <c r="AW1075" s="35">
        <f t="shared" si="262"/>
        <v>5.4311377245509</v>
      </c>
      <c r="AX1075" s="35">
        <f t="shared" si="263"/>
        <v>4.61077844311377</v>
      </c>
      <c r="AY1075" s="35">
        <f t="shared" si="264"/>
        <v>0</v>
      </c>
      <c r="AZ1075" s="35">
        <f t="shared" si="265"/>
        <v>0</v>
      </c>
      <c r="BA1075" s="27" t="str">
        <f t="shared" si="266"/>
        <v>Kelipatan Kirim/Master box &gt; 3x FC+index</v>
      </c>
      <c r="BB1075" s="34">
        <v>8.1e-5</v>
      </c>
      <c r="BC1075" s="34">
        <f t="shared" si="267"/>
        <v>0</v>
      </c>
      <c r="BD1075" s="34" t="e">
        <f t="shared" si="268"/>
        <v>#REF!</v>
      </c>
      <c r="BE1075" s="34">
        <v>0.04</v>
      </c>
      <c r="BF1075" s="34">
        <f t="shared" si="271"/>
        <v>0</v>
      </c>
      <c r="BG1075" s="34" t="e">
        <f t="shared" si="269"/>
        <v>#REF!</v>
      </c>
      <c r="BH1075" t="str">
        <f>IF(AT1075="UDARA","U","N")&amp;LEFT($C$4,2)&amp;MID($C$4,4,2)&amp;LEFT(A1075,3)&amp;MID(E1075,2,2)&amp;VLOOKUP(E1075,Acuan_Reference!C:L,10,0)</f>
        <v>N1501BTM71B1</v>
      </c>
      <c r="BI1075" t="s">
        <v>84</v>
      </c>
      <c r="BJ1075" t="s">
        <v>119</v>
      </c>
      <c r="BK1075" t="s">
        <v>86</v>
      </c>
      <c r="BL1075" t="s">
        <v>87</v>
      </c>
    </row>
    <row r="1076" hidden="1" spans="1:64">
      <c r="A1076" t="s">
        <v>93</v>
      </c>
      <c r="B1076" t="s">
        <v>75</v>
      </c>
      <c r="C1076" t="s">
        <v>76</v>
      </c>
      <c r="D1076" t="s">
        <v>141</v>
      </c>
      <c r="E1076" t="s">
        <v>201</v>
      </c>
      <c r="F1076" t="s">
        <v>202</v>
      </c>
      <c r="G1076" t="s">
        <v>80</v>
      </c>
      <c r="H1076" t="s">
        <v>81</v>
      </c>
      <c r="I1076" s="34">
        <v>9826</v>
      </c>
      <c r="J1076" s="35">
        <v>108</v>
      </c>
      <c r="K1076" s="35">
        <v>147</v>
      </c>
      <c r="L1076" s="35">
        <v>371</v>
      </c>
      <c r="M1076" s="35">
        <v>178</v>
      </c>
      <c r="N1076" s="35">
        <v>307</v>
      </c>
      <c r="O1076" s="35">
        <v>112</v>
      </c>
      <c r="P1076" s="35">
        <v>156</v>
      </c>
      <c r="Q1076" s="35">
        <v>434</v>
      </c>
      <c r="R1076" s="35">
        <v>51</v>
      </c>
      <c r="S1076" s="35">
        <v>145</v>
      </c>
      <c r="T1076" s="35">
        <v>239</v>
      </c>
      <c r="U1076" s="35">
        <v>113</v>
      </c>
      <c r="V1076" s="34">
        <v>165.66666666667</v>
      </c>
      <c r="W1076" s="34">
        <f t="shared" si="256"/>
        <v>147.333333333333</v>
      </c>
      <c r="X1076" s="35">
        <v>43</v>
      </c>
      <c r="Y1076" s="35">
        <v>0</v>
      </c>
      <c r="Z1076" s="35">
        <v>0</v>
      </c>
      <c r="AA1076" s="34">
        <v>256</v>
      </c>
      <c r="AB1076" s="34">
        <v>0</v>
      </c>
      <c r="AC1076" s="34">
        <v>0</v>
      </c>
      <c r="AD1076" s="34">
        <v>0</v>
      </c>
      <c r="AE1076" s="34">
        <f t="shared" si="257"/>
        <v>256</v>
      </c>
      <c r="AF1076" s="34">
        <f t="shared" si="258"/>
        <v>1.54527162977864</v>
      </c>
      <c r="AG1076" s="34">
        <f t="shared" si="259"/>
        <v>1.73755656108597</v>
      </c>
      <c r="AH1076" s="34">
        <v>144</v>
      </c>
      <c r="AI1076" s="34">
        <v>0</v>
      </c>
      <c r="AJ1076" s="35">
        <v>5472</v>
      </c>
      <c r="AK1076" s="35">
        <v>170</v>
      </c>
      <c r="AL1076" s="35">
        <v>90</v>
      </c>
      <c r="AM1076" s="34">
        <v>0.8</v>
      </c>
      <c r="AN1076" s="34">
        <f t="shared" si="260"/>
        <v>117.866666666667</v>
      </c>
      <c r="AO1076" s="35">
        <v>144</v>
      </c>
      <c r="AP1076" s="35">
        <v>144</v>
      </c>
      <c r="AQ1076" t="s">
        <v>153</v>
      </c>
      <c r="AR1076">
        <v>4</v>
      </c>
      <c r="AS1076" s="34">
        <v>0.066666666666667</v>
      </c>
      <c r="AT1076" t="s">
        <v>83</v>
      </c>
      <c r="AU1076" s="35">
        <f t="shared" si="270"/>
        <v>0</v>
      </c>
      <c r="AV1076" s="35">
        <f t="shared" si="261"/>
        <v>0</v>
      </c>
      <c r="AW1076" s="35">
        <f t="shared" si="262"/>
        <v>1.73755656108597</v>
      </c>
      <c r="AX1076" s="35">
        <f t="shared" si="263"/>
        <v>1.12669683257919</v>
      </c>
      <c r="AY1076" s="35">
        <f t="shared" si="264"/>
        <v>0</v>
      </c>
      <c r="AZ1076" s="35">
        <f t="shared" si="265"/>
        <v>0</v>
      </c>
      <c r="BA1076" s="27" t="str">
        <f t="shared" si="266"/>
        <v>3</v>
      </c>
      <c r="BB1076" s="34">
        <v>8.1e-5</v>
      </c>
      <c r="BC1076" s="34">
        <f t="shared" si="267"/>
        <v>0</v>
      </c>
      <c r="BD1076" s="34" t="e">
        <f t="shared" si="268"/>
        <v>#REF!</v>
      </c>
      <c r="BE1076" s="34">
        <v>0.04</v>
      </c>
      <c r="BF1076" s="34">
        <f t="shared" si="271"/>
        <v>0</v>
      </c>
      <c r="BG1076" s="34" t="e">
        <f t="shared" si="269"/>
        <v>#REF!</v>
      </c>
      <c r="BH1076" t="str">
        <f>IF(AT1076="UDARA","U","N")&amp;LEFT($C$4,2)&amp;MID($C$4,4,2)&amp;LEFT(A1076,3)&amp;MID(E1076,2,2)&amp;VLOOKUP(E1076,Acuan_Reference!C:L,10,0)</f>
        <v>N1501CRB71B1</v>
      </c>
      <c r="BI1076" t="s">
        <v>84</v>
      </c>
      <c r="BJ1076" t="s">
        <v>119</v>
      </c>
      <c r="BK1076" t="s">
        <v>86</v>
      </c>
      <c r="BL1076" t="s">
        <v>87</v>
      </c>
    </row>
    <row r="1077" hidden="1" spans="1:64">
      <c r="A1077" t="s">
        <v>94</v>
      </c>
      <c r="B1077" t="s">
        <v>75</v>
      </c>
      <c r="C1077" t="s">
        <v>76</v>
      </c>
      <c r="D1077" t="s">
        <v>141</v>
      </c>
      <c r="E1077" t="s">
        <v>201</v>
      </c>
      <c r="F1077" t="s">
        <v>202</v>
      </c>
      <c r="G1077" t="s">
        <v>80</v>
      </c>
      <c r="H1077" t="s">
        <v>81</v>
      </c>
      <c r="I1077" s="34">
        <v>9826</v>
      </c>
      <c r="J1077" s="35">
        <v>987</v>
      </c>
      <c r="K1077" s="35">
        <v>1731</v>
      </c>
      <c r="L1077" s="35">
        <v>762</v>
      </c>
      <c r="M1077" s="35">
        <v>730</v>
      </c>
      <c r="N1077" s="35">
        <v>2092</v>
      </c>
      <c r="O1077" s="35">
        <v>1476</v>
      </c>
      <c r="P1077" s="35">
        <v>1193</v>
      </c>
      <c r="Q1077" s="35">
        <v>1749</v>
      </c>
      <c r="R1077" s="35">
        <v>1736</v>
      </c>
      <c r="S1077" s="35">
        <v>1924</v>
      </c>
      <c r="T1077" s="35">
        <v>1887</v>
      </c>
      <c r="U1077" s="35">
        <v>2083</v>
      </c>
      <c r="V1077" s="34">
        <v>1964.6666666667</v>
      </c>
      <c r="W1077" s="34">
        <f t="shared" si="256"/>
        <v>1704.33333333333</v>
      </c>
      <c r="X1077" s="35">
        <v>438</v>
      </c>
      <c r="Y1077" s="35">
        <v>0</v>
      </c>
      <c r="Z1077" s="35">
        <v>0</v>
      </c>
      <c r="AA1077" s="34">
        <v>735</v>
      </c>
      <c r="AB1077" s="34">
        <v>0</v>
      </c>
      <c r="AC1077" s="34">
        <v>0</v>
      </c>
      <c r="AD1077" s="34">
        <v>864</v>
      </c>
      <c r="AE1077" s="34">
        <f t="shared" si="257"/>
        <v>1599</v>
      </c>
      <c r="AF1077" s="34">
        <f t="shared" si="258"/>
        <v>0.813878520529338</v>
      </c>
      <c r="AG1077" s="34">
        <f t="shared" si="259"/>
        <v>0.43125366712302</v>
      </c>
      <c r="AH1077" s="34">
        <v>144</v>
      </c>
      <c r="AI1077" s="34">
        <v>0</v>
      </c>
      <c r="AJ1077" s="35">
        <v>5472</v>
      </c>
      <c r="AK1077" s="35">
        <v>1450</v>
      </c>
      <c r="AL1077" s="35">
        <v>1143</v>
      </c>
      <c r="AM1077" s="34">
        <v>0.8</v>
      </c>
      <c r="AN1077" s="34">
        <f t="shared" si="260"/>
        <v>1363.46666666667</v>
      </c>
      <c r="AO1077" s="35">
        <v>144</v>
      </c>
      <c r="AP1077" s="35">
        <v>144</v>
      </c>
      <c r="AQ1077" t="s">
        <v>82</v>
      </c>
      <c r="AR1077">
        <v>8</v>
      </c>
      <c r="AS1077" s="34">
        <v>0.13333333333333</v>
      </c>
      <c r="AT1077" t="s">
        <v>83</v>
      </c>
      <c r="AU1077" s="35">
        <f t="shared" si="270"/>
        <v>680.6</v>
      </c>
      <c r="AV1077" s="35">
        <f t="shared" si="261"/>
        <v>720</v>
      </c>
      <c r="AW1077" s="35">
        <f t="shared" si="262"/>
        <v>1.36064932524936</v>
      </c>
      <c r="AX1077" s="35">
        <f t="shared" si="263"/>
        <v>0.690005867396832</v>
      </c>
      <c r="AY1077" s="35">
        <f t="shared" si="264"/>
        <v>720</v>
      </c>
      <c r="AZ1077" s="35">
        <f t="shared" si="265"/>
        <v>720</v>
      </c>
      <c r="BA1077" s="27" t="str">
        <f t="shared" si="266"/>
        <v>3</v>
      </c>
      <c r="BB1077" s="34">
        <v>8.1e-5</v>
      </c>
      <c r="BC1077" s="34">
        <f t="shared" si="267"/>
        <v>0.05832</v>
      </c>
      <c r="BD1077" s="34" t="e">
        <f t="shared" si="268"/>
        <v>#REF!</v>
      </c>
      <c r="BE1077" s="34">
        <v>0.04</v>
      </c>
      <c r="BF1077" s="34">
        <f t="shared" si="271"/>
        <v>28.8</v>
      </c>
      <c r="BG1077" s="34" t="e">
        <f t="shared" si="269"/>
        <v>#REF!</v>
      </c>
      <c r="BH1077" t="str">
        <f>IF(AT1077="UDARA","U","N")&amp;LEFT($C$4,2)&amp;MID($C$4,4,2)&amp;LEFT(A1077,3)&amp;MID(E1077,2,2)&amp;VLOOKUP(E1077,Acuan_Reference!C:L,10,0)</f>
        <v>N1501DPS71B1</v>
      </c>
      <c r="BI1077" t="s">
        <v>84</v>
      </c>
      <c r="BJ1077" t="s">
        <v>119</v>
      </c>
      <c r="BK1077" t="s">
        <v>86</v>
      </c>
      <c r="BL1077" t="s">
        <v>87</v>
      </c>
    </row>
    <row r="1078" hidden="1" spans="1:64">
      <c r="A1078" t="s">
        <v>95</v>
      </c>
      <c r="B1078" t="s">
        <v>75</v>
      </c>
      <c r="C1078" t="s">
        <v>76</v>
      </c>
      <c r="D1078" t="s">
        <v>141</v>
      </c>
      <c r="E1078" t="s">
        <v>201</v>
      </c>
      <c r="F1078" t="s">
        <v>202</v>
      </c>
      <c r="G1078" t="s">
        <v>80</v>
      </c>
      <c r="H1078" t="s">
        <v>81</v>
      </c>
      <c r="I1078" s="34">
        <v>9826</v>
      </c>
      <c r="J1078" s="35">
        <v>1206</v>
      </c>
      <c r="K1078" s="35">
        <v>2584</v>
      </c>
      <c r="L1078" s="35">
        <v>643</v>
      </c>
      <c r="M1078" s="35">
        <v>1673</v>
      </c>
      <c r="N1078" s="35">
        <v>1276</v>
      </c>
      <c r="O1078" s="35">
        <v>1803</v>
      </c>
      <c r="P1078" s="35">
        <v>1227</v>
      </c>
      <c r="Q1078" s="35">
        <v>1197</v>
      </c>
      <c r="R1078" s="35">
        <v>2166</v>
      </c>
      <c r="S1078" s="35">
        <v>2353</v>
      </c>
      <c r="T1078" s="35">
        <v>671</v>
      </c>
      <c r="U1078" s="35">
        <v>2148</v>
      </c>
      <c r="V1078" s="34">
        <v>1724</v>
      </c>
      <c r="W1078" s="34">
        <f t="shared" si="256"/>
        <v>1296</v>
      </c>
      <c r="X1078" s="35">
        <v>136</v>
      </c>
      <c r="Y1078" s="35">
        <v>0</v>
      </c>
      <c r="Z1078" s="35">
        <v>0</v>
      </c>
      <c r="AA1078" s="34">
        <v>1496</v>
      </c>
      <c r="AB1078" s="34">
        <v>0</v>
      </c>
      <c r="AC1078" s="34">
        <v>0</v>
      </c>
      <c r="AD1078" s="34">
        <v>0</v>
      </c>
      <c r="AE1078" s="34">
        <f t="shared" si="257"/>
        <v>1496</v>
      </c>
      <c r="AF1078" s="34">
        <f t="shared" si="258"/>
        <v>0.867749419953596</v>
      </c>
      <c r="AG1078" s="34">
        <f t="shared" si="259"/>
        <v>1.15432098765432</v>
      </c>
      <c r="AH1078" s="34">
        <v>144</v>
      </c>
      <c r="AI1078" s="34">
        <v>0</v>
      </c>
      <c r="AJ1078" s="35">
        <v>5472</v>
      </c>
      <c r="AK1078" s="35">
        <v>1532</v>
      </c>
      <c r="AL1078" s="35">
        <v>1069</v>
      </c>
      <c r="AM1078" s="34">
        <v>0.25</v>
      </c>
      <c r="AN1078" s="34">
        <f t="shared" si="260"/>
        <v>324</v>
      </c>
      <c r="AO1078" s="35">
        <v>144</v>
      </c>
      <c r="AP1078" s="35">
        <v>144</v>
      </c>
      <c r="AQ1078" t="s">
        <v>153</v>
      </c>
      <c r="AR1078">
        <v>12</v>
      </c>
      <c r="AS1078" s="34">
        <v>0.033333333333333</v>
      </c>
      <c r="AT1078" t="s">
        <v>83</v>
      </c>
      <c r="AU1078" s="35">
        <f t="shared" si="270"/>
        <v>0</v>
      </c>
      <c r="AV1078" s="35">
        <f t="shared" si="261"/>
        <v>0</v>
      </c>
      <c r="AW1078" s="35">
        <f t="shared" si="262"/>
        <v>1.15432098765432</v>
      </c>
      <c r="AX1078" s="35">
        <f t="shared" si="263"/>
        <v>0.329475308641975</v>
      </c>
      <c r="AY1078" s="35">
        <f t="shared" si="264"/>
        <v>0</v>
      </c>
      <c r="AZ1078" s="35">
        <f t="shared" si="265"/>
        <v>0</v>
      </c>
      <c r="BA1078" s="27" t="str">
        <f t="shared" si="266"/>
        <v>3</v>
      </c>
      <c r="BB1078" s="34">
        <v>8.1e-5</v>
      </c>
      <c r="BC1078" s="34">
        <f t="shared" si="267"/>
        <v>0</v>
      </c>
      <c r="BD1078" s="34" t="e">
        <f t="shared" si="268"/>
        <v>#REF!</v>
      </c>
      <c r="BE1078" s="34">
        <v>0.04</v>
      </c>
      <c r="BF1078" s="34">
        <f t="shared" si="271"/>
        <v>0</v>
      </c>
      <c r="BG1078" s="34" t="e">
        <f t="shared" si="269"/>
        <v>#REF!</v>
      </c>
      <c r="BH1078" t="str">
        <f>IF(AT1078="UDARA","U","N")&amp;LEFT($C$4,2)&amp;MID($C$4,4,2)&amp;LEFT(A1078,3)&amp;MID(E1078,2,2)&amp;VLOOKUP(E1078,Acuan_Reference!C:L,10,0)</f>
        <v>N1501JAK71B1</v>
      </c>
      <c r="BI1078" t="s">
        <v>84</v>
      </c>
      <c r="BJ1078" t="s">
        <v>119</v>
      </c>
      <c r="BK1078" t="s">
        <v>86</v>
      </c>
      <c r="BL1078" t="s">
        <v>87</v>
      </c>
    </row>
    <row r="1079" hidden="1" spans="1:64">
      <c r="A1079" t="s">
        <v>96</v>
      </c>
      <c r="B1079" t="s">
        <v>75</v>
      </c>
      <c r="C1079" t="s">
        <v>76</v>
      </c>
      <c r="D1079" t="s">
        <v>141</v>
      </c>
      <c r="E1079" t="s">
        <v>201</v>
      </c>
      <c r="F1079" t="s">
        <v>202</v>
      </c>
      <c r="G1079" t="s">
        <v>80</v>
      </c>
      <c r="H1079" t="s">
        <v>81</v>
      </c>
      <c r="I1079" s="34">
        <v>9826</v>
      </c>
      <c r="J1079" s="35">
        <v>481</v>
      </c>
      <c r="K1079" s="35">
        <v>1317</v>
      </c>
      <c r="L1079" s="35">
        <v>59</v>
      </c>
      <c r="M1079" s="35">
        <v>322</v>
      </c>
      <c r="N1079" s="35">
        <v>234</v>
      </c>
      <c r="O1079" s="35">
        <v>1037</v>
      </c>
      <c r="P1079" s="35">
        <v>367</v>
      </c>
      <c r="Q1079" s="35">
        <v>511</v>
      </c>
      <c r="R1079" s="35">
        <v>91</v>
      </c>
      <c r="S1079" s="35">
        <v>1177</v>
      </c>
      <c r="T1079" s="35">
        <v>69</v>
      </c>
      <c r="U1079" s="35">
        <v>1500</v>
      </c>
      <c r="V1079" s="34">
        <v>915.33333333333</v>
      </c>
      <c r="W1079" s="34">
        <f t="shared" si="256"/>
        <v>615</v>
      </c>
      <c r="X1079" s="35">
        <v>64</v>
      </c>
      <c r="Y1079" s="35">
        <v>0</v>
      </c>
      <c r="Z1079" s="35">
        <v>0</v>
      </c>
      <c r="AA1079" s="34">
        <v>16</v>
      </c>
      <c r="AB1079" s="34">
        <v>0</v>
      </c>
      <c r="AC1079" s="34">
        <v>0</v>
      </c>
      <c r="AD1079" s="34">
        <v>1008</v>
      </c>
      <c r="AE1079" s="34">
        <f t="shared" si="257"/>
        <v>1024</v>
      </c>
      <c r="AF1079" s="34">
        <f t="shared" si="258"/>
        <v>1.11871813546978</v>
      </c>
      <c r="AG1079" s="34">
        <f t="shared" si="259"/>
        <v>0.0260162601626016</v>
      </c>
      <c r="AH1079" s="34">
        <v>144</v>
      </c>
      <c r="AI1079" s="34">
        <v>0</v>
      </c>
      <c r="AJ1079" s="35">
        <v>5472</v>
      </c>
      <c r="AK1079" s="35">
        <v>478</v>
      </c>
      <c r="AL1079" s="35">
        <v>276</v>
      </c>
      <c r="AM1079" s="34">
        <v>1.2</v>
      </c>
      <c r="AN1079" s="34">
        <f t="shared" si="260"/>
        <v>738</v>
      </c>
      <c r="AO1079" s="35">
        <v>144</v>
      </c>
      <c r="AP1079" s="35">
        <v>144</v>
      </c>
      <c r="AQ1079" t="s">
        <v>82</v>
      </c>
      <c r="AR1079">
        <v>2</v>
      </c>
      <c r="AS1079" s="34">
        <v>0.2</v>
      </c>
      <c r="AT1079" t="s">
        <v>83</v>
      </c>
      <c r="AU1079" s="35">
        <f t="shared" si="270"/>
        <v>0</v>
      </c>
      <c r="AV1079" s="35">
        <f t="shared" si="261"/>
        <v>0</v>
      </c>
      <c r="AW1079" s="35">
        <f t="shared" si="262"/>
        <v>1.6650406504065</v>
      </c>
      <c r="AX1079" s="35">
        <f t="shared" si="263"/>
        <v>1.21626016260163</v>
      </c>
      <c r="AY1079" s="35">
        <f t="shared" si="264"/>
        <v>0</v>
      </c>
      <c r="AZ1079" s="35">
        <f t="shared" si="265"/>
        <v>0</v>
      </c>
      <c r="BA1079" s="27" t="str">
        <f t="shared" si="266"/>
        <v>2</v>
      </c>
      <c r="BB1079" s="34">
        <v>8.1e-5</v>
      </c>
      <c r="BC1079" s="34">
        <f t="shared" si="267"/>
        <v>0</v>
      </c>
      <c r="BD1079" s="34" t="e">
        <f t="shared" si="268"/>
        <v>#REF!</v>
      </c>
      <c r="BE1079" s="34">
        <v>0.04</v>
      </c>
      <c r="BF1079" s="34">
        <f t="shared" si="271"/>
        <v>0</v>
      </c>
      <c r="BG1079" s="34" t="e">
        <f t="shared" si="269"/>
        <v>#REF!</v>
      </c>
      <c r="BH1079" t="str">
        <f>IF(AT1079="UDARA","U","N")&amp;LEFT($C$4,2)&amp;MID($C$4,4,2)&amp;LEFT(A1079,3)&amp;MID(E1079,2,2)&amp;VLOOKUP(E1079,Acuan_Reference!C:L,10,0)</f>
        <v>N1501JBI71B1</v>
      </c>
      <c r="BI1079" t="s">
        <v>84</v>
      </c>
      <c r="BJ1079" t="s">
        <v>119</v>
      </c>
      <c r="BK1079" t="s">
        <v>86</v>
      </c>
      <c r="BL1079" t="s">
        <v>87</v>
      </c>
    </row>
    <row r="1080" hidden="1" spans="1:64">
      <c r="A1080" t="s">
        <v>97</v>
      </c>
      <c r="B1080" t="s">
        <v>75</v>
      </c>
      <c r="C1080" t="s">
        <v>76</v>
      </c>
      <c r="D1080" t="s">
        <v>141</v>
      </c>
      <c r="E1080" t="s">
        <v>201</v>
      </c>
      <c r="F1080" t="s">
        <v>202</v>
      </c>
      <c r="G1080" t="s">
        <v>80</v>
      </c>
      <c r="H1080" t="s">
        <v>81</v>
      </c>
      <c r="I1080" s="34">
        <v>9826</v>
      </c>
      <c r="J1080" s="35">
        <v>1295</v>
      </c>
      <c r="K1080" s="35">
        <v>1055</v>
      </c>
      <c r="L1080" s="35">
        <v>694</v>
      </c>
      <c r="M1080" s="35">
        <v>856</v>
      </c>
      <c r="N1080" s="35">
        <v>1021</v>
      </c>
      <c r="O1080" s="35">
        <v>833</v>
      </c>
      <c r="P1080" s="35">
        <v>1329</v>
      </c>
      <c r="Q1080" s="35">
        <v>976</v>
      </c>
      <c r="R1080" s="35">
        <v>1464</v>
      </c>
      <c r="S1080" s="35">
        <v>1795</v>
      </c>
      <c r="T1080" s="35">
        <v>564</v>
      </c>
      <c r="U1080" s="35">
        <v>1997</v>
      </c>
      <c r="V1080" s="34">
        <v>1452</v>
      </c>
      <c r="W1080" s="34">
        <f t="shared" si="256"/>
        <v>1116.33333333333</v>
      </c>
      <c r="X1080" s="35">
        <v>69</v>
      </c>
      <c r="Y1080" s="35">
        <v>0</v>
      </c>
      <c r="Z1080" s="35">
        <v>0</v>
      </c>
      <c r="AA1080" s="34">
        <v>1853</v>
      </c>
      <c r="AB1080" s="34">
        <v>0</v>
      </c>
      <c r="AC1080" s="34">
        <v>0</v>
      </c>
      <c r="AD1080" s="34">
        <v>0</v>
      </c>
      <c r="AE1080" s="34">
        <f t="shared" si="257"/>
        <v>1853</v>
      </c>
      <c r="AF1080" s="34">
        <f t="shared" si="258"/>
        <v>1.27617079889807</v>
      </c>
      <c r="AG1080" s="34">
        <f t="shared" si="259"/>
        <v>1.65989847715736</v>
      </c>
      <c r="AH1080" s="34">
        <v>144</v>
      </c>
      <c r="AI1080" s="34">
        <v>0</v>
      </c>
      <c r="AJ1080" s="35">
        <v>5472</v>
      </c>
      <c r="AK1080" s="35">
        <v>1135</v>
      </c>
      <c r="AL1080" s="35">
        <v>788</v>
      </c>
      <c r="AM1080" s="34">
        <v>0.5</v>
      </c>
      <c r="AN1080" s="34">
        <f t="shared" si="260"/>
        <v>558.166666666667</v>
      </c>
      <c r="AO1080" s="35">
        <v>144</v>
      </c>
      <c r="AP1080" s="35">
        <v>144</v>
      </c>
      <c r="AQ1080" t="s">
        <v>153</v>
      </c>
      <c r="AR1080">
        <v>20</v>
      </c>
      <c r="AS1080" s="34">
        <v>0.033333333333333</v>
      </c>
      <c r="AT1080" t="s">
        <v>83</v>
      </c>
      <c r="AU1080" s="35">
        <f t="shared" si="270"/>
        <v>0</v>
      </c>
      <c r="AV1080" s="35">
        <f t="shared" si="261"/>
        <v>0</v>
      </c>
      <c r="AW1080" s="35">
        <f t="shared" si="262"/>
        <v>1.65989847715736</v>
      </c>
      <c r="AX1080" s="35">
        <f t="shared" si="263"/>
        <v>0.954016124216184</v>
      </c>
      <c r="AY1080" s="35">
        <f t="shared" si="264"/>
        <v>0</v>
      </c>
      <c r="AZ1080" s="35">
        <f t="shared" si="265"/>
        <v>0</v>
      </c>
      <c r="BA1080" s="27" t="str">
        <f t="shared" si="266"/>
        <v>3</v>
      </c>
      <c r="BB1080" s="34">
        <v>8.1e-5</v>
      </c>
      <c r="BC1080" s="34">
        <f t="shared" si="267"/>
        <v>0</v>
      </c>
      <c r="BD1080" s="34" t="e">
        <f t="shared" si="268"/>
        <v>#REF!</v>
      </c>
      <c r="BE1080" s="34">
        <v>0.04</v>
      </c>
      <c r="BF1080" s="34">
        <f t="shared" si="271"/>
        <v>0</v>
      </c>
      <c r="BG1080" s="34" t="e">
        <f t="shared" si="269"/>
        <v>#REF!</v>
      </c>
      <c r="BH1080" t="str">
        <f>IF(AT1080="UDARA","U","N")&amp;LEFT($C$4,2)&amp;MID($C$4,4,2)&amp;LEFT(A1080,3)&amp;MID(E1080,2,2)&amp;VLOOKUP(E1080,Acuan_Reference!C:L,10,0)</f>
        <v>N1501JKT71B1</v>
      </c>
      <c r="BI1080" t="s">
        <v>84</v>
      </c>
      <c r="BJ1080" t="s">
        <v>119</v>
      </c>
      <c r="BK1080" t="s">
        <v>86</v>
      </c>
      <c r="BL1080" t="s">
        <v>87</v>
      </c>
    </row>
    <row r="1081" hidden="1" spans="1:64">
      <c r="A1081" t="s">
        <v>98</v>
      </c>
      <c r="B1081" t="s">
        <v>75</v>
      </c>
      <c r="C1081" t="s">
        <v>76</v>
      </c>
      <c r="D1081" t="s">
        <v>141</v>
      </c>
      <c r="E1081" t="s">
        <v>201</v>
      </c>
      <c r="F1081" t="s">
        <v>202</v>
      </c>
      <c r="G1081" t="s">
        <v>80</v>
      </c>
      <c r="H1081" t="s">
        <v>81</v>
      </c>
      <c r="I1081" s="34">
        <v>9826</v>
      </c>
      <c r="J1081" s="35">
        <v>521</v>
      </c>
      <c r="K1081" s="35">
        <v>535</v>
      </c>
      <c r="L1081" s="35">
        <v>454</v>
      </c>
      <c r="M1081" s="35">
        <v>373</v>
      </c>
      <c r="N1081" s="35">
        <v>631</v>
      </c>
      <c r="O1081" s="35">
        <v>366</v>
      </c>
      <c r="P1081" s="35">
        <v>416</v>
      </c>
      <c r="Q1081" s="35">
        <v>353</v>
      </c>
      <c r="R1081" s="35">
        <v>684</v>
      </c>
      <c r="S1081" s="35">
        <v>1198</v>
      </c>
      <c r="T1081" s="35">
        <v>302</v>
      </c>
      <c r="U1081" s="35">
        <v>332</v>
      </c>
      <c r="V1081" s="34">
        <v>610.66666666667</v>
      </c>
      <c r="W1081" s="34">
        <f t="shared" si="256"/>
        <v>361.333333333333</v>
      </c>
      <c r="X1081" s="35">
        <v>186</v>
      </c>
      <c r="Y1081" s="35">
        <v>0</v>
      </c>
      <c r="Z1081" s="35">
        <v>0</v>
      </c>
      <c r="AA1081" s="34">
        <v>943</v>
      </c>
      <c r="AB1081" s="34">
        <v>0</v>
      </c>
      <c r="AC1081" s="34">
        <v>0</v>
      </c>
      <c r="AD1081" s="34">
        <v>0</v>
      </c>
      <c r="AE1081" s="34">
        <f t="shared" si="257"/>
        <v>943</v>
      </c>
      <c r="AF1081" s="34">
        <f t="shared" si="258"/>
        <v>1.54421397379912</v>
      </c>
      <c r="AG1081" s="34">
        <f t="shared" si="259"/>
        <v>2.60977859778598</v>
      </c>
      <c r="AH1081" s="34">
        <v>144</v>
      </c>
      <c r="AI1081" s="34">
        <v>0</v>
      </c>
      <c r="AJ1081" s="35">
        <v>5472</v>
      </c>
      <c r="AK1081" s="35">
        <v>600</v>
      </c>
      <c r="AL1081" s="35">
        <v>450</v>
      </c>
      <c r="AM1081" s="34">
        <v>0.9</v>
      </c>
      <c r="AN1081" s="34">
        <f t="shared" si="260"/>
        <v>325.2</v>
      </c>
      <c r="AO1081" s="35">
        <v>144</v>
      </c>
      <c r="AP1081" s="35">
        <v>144</v>
      </c>
      <c r="AQ1081" t="s">
        <v>153</v>
      </c>
      <c r="AR1081">
        <v>4</v>
      </c>
      <c r="AS1081" s="34">
        <v>0.1</v>
      </c>
      <c r="AT1081" t="s">
        <v>83</v>
      </c>
      <c r="AU1081" s="35">
        <f t="shared" si="270"/>
        <v>0</v>
      </c>
      <c r="AV1081" s="35">
        <f t="shared" si="261"/>
        <v>0</v>
      </c>
      <c r="AW1081" s="35">
        <f t="shared" si="262"/>
        <v>2.60977859778598</v>
      </c>
      <c r="AX1081" s="35">
        <f t="shared" si="263"/>
        <v>1.36439114391144</v>
      </c>
      <c r="AY1081" s="35">
        <f t="shared" si="264"/>
        <v>0</v>
      </c>
      <c r="AZ1081" s="35">
        <f t="shared" si="265"/>
        <v>0</v>
      </c>
      <c r="BA1081" s="27" t="str">
        <f t="shared" si="266"/>
        <v>3</v>
      </c>
      <c r="BB1081" s="34">
        <v>8.1e-5</v>
      </c>
      <c r="BC1081" s="34">
        <f t="shared" si="267"/>
        <v>0</v>
      </c>
      <c r="BD1081" s="34" t="e">
        <f t="shared" si="268"/>
        <v>#REF!</v>
      </c>
      <c r="BE1081" s="34">
        <v>0.04</v>
      </c>
      <c r="BF1081" s="34">
        <f t="shared" si="271"/>
        <v>0</v>
      </c>
      <c r="BG1081" s="34" t="e">
        <f t="shared" si="269"/>
        <v>#REF!</v>
      </c>
      <c r="BH1081" t="str">
        <f>IF(AT1081="UDARA","U","N")&amp;LEFT($C$4,2)&amp;MID($C$4,4,2)&amp;LEFT(A1081,3)&amp;MID(E1081,2,2)&amp;VLOOKUP(E1081,Acuan_Reference!C:L,10,0)</f>
        <v>N1501JMR71B1</v>
      </c>
      <c r="BI1081" t="s">
        <v>84</v>
      </c>
      <c r="BJ1081" t="s">
        <v>119</v>
      </c>
      <c r="BK1081" t="s">
        <v>86</v>
      </c>
      <c r="BL1081" t="s">
        <v>87</v>
      </c>
    </row>
    <row r="1082" hidden="1" spans="1:64">
      <c r="A1082" t="s">
        <v>99</v>
      </c>
      <c r="B1082" t="s">
        <v>75</v>
      </c>
      <c r="C1082" t="s">
        <v>76</v>
      </c>
      <c r="D1082" t="s">
        <v>141</v>
      </c>
      <c r="E1082" t="s">
        <v>201</v>
      </c>
      <c r="F1082" t="s">
        <v>202</v>
      </c>
      <c r="G1082" t="s">
        <v>80</v>
      </c>
      <c r="H1082" t="s">
        <v>81</v>
      </c>
      <c r="I1082" s="34">
        <v>9826</v>
      </c>
      <c r="J1082" s="35">
        <v>390</v>
      </c>
      <c r="K1082" s="35">
        <v>1963</v>
      </c>
      <c r="L1082" s="35">
        <v>1099</v>
      </c>
      <c r="M1082" s="35">
        <v>561</v>
      </c>
      <c r="N1082" s="35">
        <v>1911</v>
      </c>
      <c r="O1082" s="35">
        <v>436</v>
      </c>
      <c r="P1082" s="35">
        <v>160</v>
      </c>
      <c r="Q1082" s="35">
        <v>783</v>
      </c>
      <c r="R1082" s="35">
        <v>1205</v>
      </c>
      <c r="S1082" s="35">
        <v>1516</v>
      </c>
      <c r="T1082" s="35">
        <v>269</v>
      </c>
      <c r="U1082" s="35">
        <v>1165</v>
      </c>
      <c r="V1082" s="34">
        <v>983.33333333333</v>
      </c>
      <c r="W1082" s="34">
        <f t="shared" si="256"/>
        <v>683.333333333333</v>
      </c>
      <c r="X1082" s="35">
        <v>51</v>
      </c>
      <c r="Y1082" s="35">
        <v>0</v>
      </c>
      <c r="Z1082" s="35">
        <v>24</v>
      </c>
      <c r="AA1082" s="34">
        <v>959</v>
      </c>
      <c r="AB1082" s="34">
        <v>0</v>
      </c>
      <c r="AC1082" s="34">
        <v>0</v>
      </c>
      <c r="AD1082" s="34">
        <v>288</v>
      </c>
      <c r="AE1082" s="34">
        <f t="shared" si="257"/>
        <v>1271</v>
      </c>
      <c r="AF1082" s="34">
        <f t="shared" si="258"/>
        <v>1.29254237288136</v>
      </c>
      <c r="AG1082" s="34">
        <f t="shared" si="259"/>
        <v>1.43853658536585</v>
      </c>
      <c r="AH1082" s="34">
        <v>144</v>
      </c>
      <c r="AI1082" s="34">
        <v>0</v>
      </c>
      <c r="AJ1082" s="35">
        <v>5472</v>
      </c>
      <c r="AK1082" s="35">
        <v>940</v>
      </c>
      <c r="AL1082" s="35">
        <v>616</v>
      </c>
      <c r="AM1082" s="34">
        <v>1.1</v>
      </c>
      <c r="AN1082" s="34">
        <f t="shared" si="260"/>
        <v>751.666666666667</v>
      </c>
      <c r="AO1082" s="35">
        <v>144</v>
      </c>
      <c r="AP1082" s="35">
        <v>144</v>
      </c>
      <c r="AQ1082" t="s">
        <v>153</v>
      </c>
      <c r="AR1082">
        <v>4</v>
      </c>
      <c r="AS1082" s="34">
        <v>0.33333333333333</v>
      </c>
      <c r="AT1082" t="s">
        <v>83</v>
      </c>
      <c r="AU1082" s="35">
        <f t="shared" si="270"/>
        <v>72.5000000000001</v>
      </c>
      <c r="AV1082" s="35">
        <f t="shared" si="261"/>
        <v>144</v>
      </c>
      <c r="AW1082" s="35">
        <f t="shared" si="262"/>
        <v>2.07073170731707</v>
      </c>
      <c r="AX1082" s="35">
        <f t="shared" si="263"/>
        <v>1.16926829268293</v>
      </c>
      <c r="AY1082" s="35">
        <f t="shared" si="264"/>
        <v>144</v>
      </c>
      <c r="AZ1082" s="35">
        <f t="shared" si="265"/>
        <v>144</v>
      </c>
      <c r="BA1082" s="27" t="str">
        <f t="shared" si="266"/>
        <v>3</v>
      </c>
      <c r="BB1082" s="34">
        <v>8.1e-5</v>
      </c>
      <c r="BC1082" s="34">
        <f t="shared" si="267"/>
        <v>0.011664</v>
      </c>
      <c r="BD1082" s="34" t="e">
        <f t="shared" si="268"/>
        <v>#REF!</v>
      </c>
      <c r="BE1082" s="34">
        <v>0.04</v>
      </c>
      <c r="BF1082" s="34">
        <f t="shared" si="271"/>
        <v>5.76</v>
      </c>
      <c r="BG1082" s="34" t="e">
        <f t="shared" si="269"/>
        <v>#REF!</v>
      </c>
      <c r="BH1082" t="str">
        <f>IF(AT1082="UDARA","U","N")&amp;LEFT($C$4,2)&amp;MID($C$4,4,2)&amp;LEFT(A1082,3)&amp;MID(E1082,2,2)&amp;VLOOKUP(E1082,Acuan_Reference!C:L,10,0)</f>
        <v>N1501MDN71B1</v>
      </c>
      <c r="BI1082" t="s">
        <v>84</v>
      </c>
      <c r="BJ1082" t="s">
        <v>119</v>
      </c>
      <c r="BK1082" t="s">
        <v>86</v>
      </c>
      <c r="BL1082" t="s">
        <v>87</v>
      </c>
    </row>
    <row r="1083" hidden="1" spans="1:64">
      <c r="A1083" t="s">
        <v>100</v>
      </c>
      <c r="B1083" t="s">
        <v>75</v>
      </c>
      <c r="C1083" t="s">
        <v>76</v>
      </c>
      <c r="D1083" t="s">
        <v>141</v>
      </c>
      <c r="E1083" t="s">
        <v>201</v>
      </c>
      <c r="F1083" t="s">
        <v>202</v>
      </c>
      <c r="G1083" t="s">
        <v>80</v>
      </c>
      <c r="H1083" t="s">
        <v>81</v>
      </c>
      <c r="I1083" s="34">
        <v>9826</v>
      </c>
      <c r="J1083" s="35">
        <v>249</v>
      </c>
      <c r="K1083" s="35">
        <v>248</v>
      </c>
      <c r="L1083" s="35">
        <v>227</v>
      </c>
      <c r="M1083" s="35">
        <v>168</v>
      </c>
      <c r="N1083" s="35">
        <v>178</v>
      </c>
      <c r="O1083" s="35">
        <v>263</v>
      </c>
      <c r="P1083" s="35">
        <v>283</v>
      </c>
      <c r="Q1083" s="35">
        <v>181</v>
      </c>
      <c r="R1083" s="35">
        <v>252</v>
      </c>
      <c r="S1083" s="35">
        <v>217</v>
      </c>
      <c r="T1083" s="35">
        <v>92</v>
      </c>
      <c r="U1083" s="35">
        <v>94</v>
      </c>
      <c r="V1083" s="34">
        <v>134.33333333333</v>
      </c>
      <c r="W1083" s="34">
        <f t="shared" si="256"/>
        <v>100.666666666667</v>
      </c>
      <c r="X1083" s="35">
        <v>228</v>
      </c>
      <c r="Y1083" s="35">
        <v>0</v>
      </c>
      <c r="Z1083" s="35">
        <v>0</v>
      </c>
      <c r="AA1083" s="34">
        <v>271</v>
      </c>
      <c r="AB1083" s="34">
        <v>0</v>
      </c>
      <c r="AC1083" s="34">
        <v>0</v>
      </c>
      <c r="AD1083" s="34">
        <v>0</v>
      </c>
      <c r="AE1083" s="34">
        <f t="shared" si="257"/>
        <v>271</v>
      </c>
      <c r="AF1083" s="34">
        <f t="shared" si="258"/>
        <v>2.0173697270472</v>
      </c>
      <c r="AG1083" s="34">
        <f t="shared" si="259"/>
        <v>2.69205298013245</v>
      </c>
      <c r="AH1083" s="34">
        <v>144</v>
      </c>
      <c r="AI1083" s="34">
        <v>0</v>
      </c>
      <c r="AJ1083" s="35">
        <v>5472</v>
      </c>
      <c r="AK1083" s="35">
        <v>175</v>
      </c>
      <c r="AL1083" s="35">
        <v>116</v>
      </c>
      <c r="AM1083" s="34">
        <v>1.5</v>
      </c>
      <c r="AN1083" s="34">
        <f t="shared" si="260"/>
        <v>151</v>
      </c>
      <c r="AO1083" s="35">
        <v>144</v>
      </c>
      <c r="AP1083" s="35">
        <v>144</v>
      </c>
      <c r="AQ1083" t="s">
        <v>82</v>
      </c>
      <c r="AR1083">
        <v>2</v>
      </c>
      <c r="AS1083" s="34">
        <v>0.76666666666667</v>
      </c>
      <c r="AT1083" t="s">
        <v>83</v>
      </c>
      <c r="AU1083" s="35">
        <f t="shared" si="270"/>
        <v>0</v>
      </c>
      <c r="AV1083" s="35">
        <f t="shared" si="261"/>
        <v>0</v>
      </c>
      <c r="AW1083" s="35">
        <f t="shared" si="262"/>
        <v>2.69205298013245</v>
      </c>
      <c r="AX1083" s="35">
        <f t="shared" si="263"/>
        <v>1.53973509933775</v>
      </c>
      <c r="AY1083" s="35">
        <f t="shared" si="264"/>
        <v>0</v>
      </c>
      <c r="AZ1083" s="35">
        <f t="shared" si="265"/>
        <v>0</v>
      </c>
      <c r="BA1083" s="27" t="str">
        <f t="shared" si="266"/>
        <v>3</v>
      </c>
      <c r="BB1083" s="34">
        <v>8.1e-5</v>
      </c>
      <c r="BC1083" s="34">
        <f t="shared" si="267"/>
        <v>0</v>
      </c>
      <c r="BD1083" s="34" t="e">
        <f t="shared" si="268"/>
        <v>#REF!</v>
      </c>
      <c r="BE1083" s="34">
        <v>0.04</v>
      </c>
      <c r="BF1083" s="34">
        <f t="shared" si="271"/>
        <v>0</v>
      </c>
      <c r="BG1083" s="34" t="e">
        <f t="shared" si="269"/>
        <v>#REF!</v>
      </c>
      <c r="BH1083" t="str">
        <f>IF(AT1083="UDARA","U","N")&amp;LEFT($C$4,2)&amp;MID($C$4,4,2)&amp;LEFT(A1083,3)&amp;MID(E1083,2,2)&amp;VLOOKUP(E1083,Acuan_Reference!C:L,10,0)</f>
        <v>N1501MDO71B1</v>
      </c>
      <c r="BI1083" t="s">
        <v>84</v>
      </c>
      <c r="BJ1083" t="s">
        <v>119</v>
      </c>
      <c r="BK1083" t="s">
        <v>86</v>
      </c>
      <c r="BL1083" t="s">
        <v>87</v>
      </c>
    </row>
    <row r="1084" hidden="1" spans="1:64">
      <c r="A1084" t="s">
        <v>101</v>
      </c>
      <c r="B1084" t="s">
        <v>75</v>
      </c>
      <c r="C1084" t="s">
        <v>76</v>
      </c>
      <c r="D1084" t="s">
        <v>141</v>
      </c>
      <c r="E1084" t="s">
        <v>201</v>
      </c>
      <c r="F1084" t="s">
        <v>202</v>
      </c>
      <c r="G1084" t="s">
        <v>80</v>
      </c>
      <c r="H1084" t="s">
        <v>81</v>
      </c>
      <c r="I1084" s="34">
        <v>9826</v>
      </c>
      <c r="J1084" s="35">
        <v>1104</v>
      </c>
      <c r="K1084" s="35">
        <v>2649</v>
      </c>
      <c r="L1084" s="35">
        <v>1517</v>
      </c>
      <c r="M1084" s="35">
        <v>2446</v>
      </c>
      <c r="N1084" s="35">
        <v>2849</v>
      </c>
      <c r="O1084" s="35">
        <v>404</v>
      </c>
      <c r="P1084" s="35">
        <v>2931</v>
      </c>
      <c r="Q1084" s="35">
        <v>2691</v>
      </c>
      <c r="R1084" s="35">
        <v>1580</v>
      </c>
      <c r="S1084" s="35">
        <v>3796</v>
      </c>
      <c r="T1084" s="35">
        <v>1077</v>
      </c>
      <c r="U1084" s="35">
        <v>1977</v>
      </c>
      <c r="V1084" s="34">
        <v>2283.3333333333</v>
      </c>
      <c r="W1084" s="34">
        <f t="shared" si="256"/>
        <v>1461.33333333333</v>
      </c>
      <c r="X1084" s="35">
        <v>207</v>
      </c>
      <c r="Y1084" s="35">
        <v>0</v>
      </c>
      <c r="Z1084" s="35">
        <v>0</v>
      </c>
      <c r="AA1084" s="34">
        <v>3159</v>
      </c>
      <c r="AB1084" s="34">
        <v>0</v>
      </c>
      <c r="AC1084" s="34">
        <v>0</v>
      </c>
      <c r="AD1084" s="34">
        <v>144</v>
      </c>
      <c r="AE1084" s="34">
        <f t="shared" si="257"/>
        <v>3303</v>
      </c>
      <c r="AF1084" s="34">
        <f t="shared" si="258"/>
        <v>1.44656934306571</v>
      </c>
      <c r="AG1084" s="34">
        <f t="shared" si="259"/>
        <v>2.16172445255474</v>
      </c>
      <c r="AH1084" s="34">
        <v>144</v>
      </c>
      <c r="AI1084" s="34">
        <v>0</v>
      </c>
      <c r="AJ1084" s="35">
        <v>5472</v>
      </c>
      <c r="AK1084" s="35">
        <v>2162</v>
      </c>
      <c r="AL1084" s="35">
        <v>1330</v>
      </c>
      <c r="AM1084" s="34">
        <v>1.3</v>
      </c>
      <c r="AN1084" s="34">
        <f t="shared" si="260"/>
        <v>1899.73333333333</v>
      </c>
      <c r="AO1084" s="35">
        <v>144</v>
      </c>
      <c r="AP1084" s="35">
        <v>144</v>
      </c>
      <c r="AQ1084" t="s">
        <v>82</v>
      </c>
      <c r="AR1084">
        <v>4</v>
      </c>
      <c r="AS1084" s="34">
        <v>0.5</v>
      </c>
      <c r="AT1084" t="s">
        <v>83</v>
      </c>
      <c r="AU1084" s="35">
        <f t="shared" si="270"/>
        <v>0</v>
      </c>
      <c r="AV1084" s="35">
        <f t="shared" si="261"/>
        <v>0</v>
      </c>
      <c r="AW1084" s="35">
        <f t="shared" si="262"/>
        <v>2.26026459854015</v>
      </c>
      <c r="AX1084" s="35">
        <f t="shared" si="263"/>
        <v>1.35013686131387</v>
      </c>
      <c r="AY1084" s="35">
        <f t="shared" si="264"/>
        <v>0</v>
      </c>
      <c r="AZ1084" s="35">
        <f t="shared" si="265"/>
        <v>0</v>
      </c>
      <c r="BA1084" s="27" t="str">
        <f t="shared" si="266"/>
        <v>3</v>
      </c>
      <c r="BB1084" s="34">
        <v>8.1e-5</v>
      </c>
      <c r="BC1084" s="34">
        <f t="shared" si="267"/>
        <v>0</v>
      </c>
      <c r="BD1084" s="34" t="e">
        <f t="shared" si="268"/>
        <v>#REF!</v>
      </c>
      <c r="BE1084" s="34">
        <v>0.04</v>
      </c>
      <c r="BF1084" s="34">
        <f t="shared" si="271"/>
        <v>0</v>
      </c>
      <c r="BG1084" s="34" t="e">
        <f t="shared" si="269"/>
        <v>#REF!</v>
      </c>
      <c r="BH1084" t="str">
        <f>IF(AT1084="UDARA","U","N")&amp;LEFT($C$4,2)&amp;MID($C$4,4,2)&amp;LEFT(A1084,3)&amp;MID(E1084,2,2)&amp;VLOOKUP(E1084,Acuan_Reference!C:L,10,0)</f>
        <v>N1501MKS71B1</v>
      </c>
      <c r="BI1084" t="s">
        <v>84</v>
      </c>
      <c r="BJ1084" t="s">
        <v>119</v>
      </c>
      <c r="BK1084" t="s">
        <v>86</v>
      </c>
      <c r="BL1084" t="s">
        <v>87</v>
      </c>
    </row>
    <row r="1085" hidden="1" spans="1:64">
      <c r="A1085" t="s">
        <v>102</v>
      </c>
      <c r="B1085" t="s">
        <v>75</v>
      </c>
      <c r="C1085" t="s">
        <v>76</v>
      </c>
      <c r="D1085" t="s">
        <v>141</v>
      </c>
      <c r="E1085" t="s">
        <v>201</v>
      </c>
      <c r="F1085" t="s">
        <v>202</v>
      </c>
      <c r="G1085" t="s">
        <v>80</v>
      </c>
      <c r="H1085" t="s">
        <v>81</v>
      </c>
      <c r="I1085" s="34">
        <v>9826</v>
      </c>
      <c r="J1085" s="35">
        <v>216</v>
      </c>
      <c r="K1085" s="35">
        <v>499</v>
      </c>
      <c r="L1085" s="35">
        <v>444</v>
      </c>
      <c r="M1085" s="35">
        <v>619</v>
      </c>
      <c r="N1085" s="35">
        <v>366</v>
      </c>
      <c r="O1085" s="35">
        <v>726</v>
      </c>
      <c r="P1085" s="35">
        <v>257</v>
      </c>
      <c r="Q1085" s="35">
        <v>533</v>
      </c>
      <c r="R1085" s="35">
        <v>468</v>
      </c>
      <c r="S1085" s="35">
        <v>904</v>
      </c>
      <c r="T1085" s="35">
        <v>301</v>
      </c>
      <c r="U1085" s="35">
        <v>686</v>
      </c>
      <c r="V1085" s="34">
        <v>630.33333333333</v>
      </c>
      <c r="W1085" s="34">
        <f t="shared" si="256"/>
        <v>444</v>
      </c>
      <c r="X1085" s="35">
        <v>64</v>
      </c>
      <c r="Y1085" s="35">
        <v>0</v>
      </c>
      <c r="Z1085" s="35">
        <v>0</v>
      </c>
      <c r="AA1085" s="34">
        <v>708</v>
      </c>
      <c r="AB1085" s="34">
        <v>0</v>
      </c>
      <c r="AC1085" s="34">
        <v>0</v>
      </c>
      <c r="AD1085" s="34">
        <v>0</v>
      </c>
      <c r="AE1085" s="34">
        <f t="shared" si="257"/>
        <v>708</v>
      </c>
      <c r="AF1085" s="34">
        <f t="shared" si="258"/>
        <v>1.12321523003702</v>
      </c>
      <c r="AG1085" s="34">
        <f t="shared" si="259"/>
        <v>1.59459459459459</v>
      </c>
      <c r="AH1085" s="34">
        <v>144</v>
      </c>
      <c r="AI1085" s="34">
        <v>0</v>
      </c>
      <c r="AJ1085" s="35">
        <v>5472</v>
      </c>
      <c r="AK1085" s="35">
        <v>512</v>
      </c>
      <c r="AL1085" s="35">
        <v>345</v>
      </c>
      <c r="AM1085" s="34">
        <v>0.8</v>
      </c>
      <c r="AN1085" s="34">
        <f t="shared" si="260"/>
        <v>355.2</v>
      </c>
      <c r="AO1085" s="35">
        <v>144</v>
      </c>
      <c r="AP1085" s="35">
        <v>144</v>
      </c>
      <c r="AQ1085" t="s">
        <v>153</v>
      </c>
      <c r="AR1085">
        <v>8</v>
      </c>
      <c r="AS1085" s="34">
        <v>0.1</v>
      </c>
      <c r="AT1085" t="s">
        <v>83</v>
      </c>
      <c r="AU1085" s="35">
        <f t="shared" si="270"/>
        <v>0</v>
      </c>
      <c r="AV1085" s="35">
        <f t="shared" si="261"/>
        <v>0</v>
      </c>
      <c r="AW1085" s="35">
        <f t="shared" si="262"/>
        <v>1.59459459459459</v>
      </c>
      <c r="AX1085" s="35">
        <f t="shared" si="263"/>
        <v>0.817567567567568</v>
      </c>
      <c r="AY1085" s="35">
        <f t="shared" si="264"/>
        <v>0</v>
      </c>
      <c r="AZ1085" s="35">
        <f t="shared" si="265"/>
        <v>0</v>
      </c>
      <c r="BA1085" s="27" t="str">
        <f t="shared" si="266"/>
        <v>3</v>
      </c>
      <c r="BB1085" s="34">
        <v>8.1e-5</v>
      </c>
      <c r="BC1085" s="34">
        <f t="shared" si="267"/>
        <v>0</v>
      </c>
      <c r="BD1085" s="34" t="e">
        <f t="shared" si="268"/>
        <v>#REF!</v>
      </c>
      <c r="BE1085" s="34">
        <v>0.04</v>
      </c>
      <c r="BF1085" s="34">
        <f t="shared" si="271"/>
        <v>0</v>
      </c>
      <c r="BG1085" s="34" t="e">
        <f t="shared" si="269"/>
        <v>#REF!</v>
      </c>
      <c r="BH1085" t="str">
        <f>IF(AT1085="UDARA","U","N")&amp;LEFT($C$4,2)&amp;MID($C$4,4,2)&amp;LEFT(A1085,3)&amp;MID(E1085,2,2)&amp;VLOOKUP(E1085,Acuan_Reference!C:L,10,0)</f>
        <v>N1501MLG71B1</v>
      </c>
      <c r="BI1085" t="s">
        <v>84</v>
      </c>
      <c r="BJ1085" t="s">
        <v>119</v>
      </c>
      <c r="BK1085" t="s">
        <v>86</v>
      </c>
      <c r="BL1085" t="s">
        <v>87</v>
      </c>
    </row>
    <row r="1086" hidden="1" spans="1:64">
      <c r="A1086" t="s">
        <v>103</v>
      </c>
      <c r="B1086" t="s">
        <v>75</v>
      </c>
      <c r="C1086" t="s">
        <v>76</v>
      </c>
      <c r="D1086" t="s">
        <v>141</v>
      </c>
      <c r="E1086" t="s">
        <v>201</v>
      </c>
      <c r="F1086" t="s">
        <v>202</v>
      </c>
      <c r="G1086" t="s">
        <v>80</v>
      </c>
      <c r="H1086" t="s">
        <v>81</v>
      </c>
      <c r="I1086" s="34">
        <v>9826</v>
      </c>
      <c r="J1086" s="35">
        <v>341</v>
      </c>
      <c r="K1086" s="35">
        <v>2191</v>
      </c>
      <c r="L1086" s="35">
        <v>200</v>
      </c>
      <c r="M1086" s="35">
        <v>578</v>
      </c>
      <c r="N1086" s="35">
        <v>528</v>
      </c>
      <c r="O1086" s="35">
        <v>1001</v>
      </c>
      <c r="P1086" s="35">
        <v>776</v>
      </c>
      <c r="Q1086" s="35">
        <v>980</v>
      </c>
      <c r="R1086" s="35">
        <v>543</v>
      </c>
      <c r="S1086" s="35">
        <v>2140</v>
      </c>
      <c r="T1086" s="35">
        <v>244</v>
      </c>
      <c r="U1086" s="35">
        <v>1880</v>
      </c>
      <c r="V1086" s="34">
        <v>1421.3333333333</v>
      </c>
      <c r="W1086" s="34">
        <f t="shared" si="256"/>
        <v>909</v>
      </c>
      <c r="X1086" s="35">
        <v>574</v>
      </c>
      <c r="Y1086" s="35">
        <v>0</v>
      </c>
      <c r="Z1086" s="35">
        <v>0</v>
      </c>
      <c r="AA1086" s="34">
        <v>404</v>
      </c>
      <c r="AB1086" s="34">
        <v>0</v>
      </c>
      <c r="AC1086" s="34">
        <v>1008</v>
      </c>
      <c r="AD1086" s="34">
        <v>0</v>
      </c>
      <c r="AE1086" s="34">
        <f t="shared" si="257"/>
        <v>1412</v>
      </c>
      <c r="AF1086" s="34">
        <f t="shared" si="258"/>
        <v>0.993433395872444</v>
      </c>
      <c r="AG1086" s="34">
        <f t="shared" si="259"/>
        <v>1.55335533553355</v>
      </c>
      <c r="AH1086" s="34">
        <v>144</v>
      </c>
      <c r="AI1086" s="34">
        <v>0</v>
      </c>
      <c r="AJ1086" s="35">
        <v>5472</v>
      </c>
      <c r="AK1086" s="35">
        <v>982</v>
      </c>
      <c r="AL1086" s="35">
        <v>603</v>
      </c>
      <c r="AM1086" s="34">
        <v>1.3</v>
      </c>
      <c r="AN1086" s="34">
        <f t="shared" si="260"/>
        <v>1181.7</v>
      </c>
      <c r="AO1086" s="35">
        <v>144</v>
      </c>
      <c r="AP1086" s="35">
        <v>144</v>
      </c>
      <c r="AQ1086" t="s">
        <v>82</v>
      </c>
      <c r="AR1086">
        <v>2</v>
      </c>
      <c r="AS1086" s="34">
        <v>0.36666666666667</v>
      </c>
      <c r="AT1086" t="s">
        <v>83</v>
      </c>
      <c r="AU1086" s="35">
        <f t="shared" si="270"/>
        <v>279.525</v>
      </c>
      <c r="AV1086" s="35">
        <f t="shared" si="261"/>
        <v>288</v>
      </c>
      <c r="AW1086" s="35">
        <f t="shared" si="262"/>
        <v>1.87018701870187</v>
      </c>
      <c r="AX1086" s="35">
        <f t="shared" si="263"/>
        <v>1.20682068206821</v>
      </c>
      <c r="AY1086" s="35">
        <f t="shared" si="264"/>
        <v>288</v>
      </c>
      <c r="AZ1086" s="35">
        <f t="shared" si="265"/>
        <v>288</v>
      </c>
      <c r="BA1086" s="27" t="str">
        <f t="shared" si="266"/>
        <v>2</v>
      </c>
      <c r="BB1086" s="34">
        <v>8.1e-5</v>
      </c>
      <c r="BC1086" s="34">
        <f t="shared" si="267"/>
        <v>0.023328</v>
      </c>
      <c r="BD1086" s="34" t="e">
        <f t="shared" si="268"/>
        <v>#REF!</v>
      </c>
      <c r="BE1086" s="34">
        <v>0.04</v>
      </c>
      <c r="BF1086" s="34">
        <f t="shared" si="271"/>
        <v>11.52</v>
      </c>
      <c r="BG1086" s="34" t="e">
        <f t="shared" si="269"/>
        <v>#REF!</v>
      </c>
      <c r="BH1086" t="str">
        <f>IF(AT1086="UDARA","U","N")&amp;LEFT($C$4,2)&amp;MID($C$4,4,2)&amp;LEFT(A1086,3)&amp;MID(E1086,2,2)&amp;VLOOKUP(E1086,Acuan_Reference!C:L,10,0)</f>
        <v>N1501NAD71B1</v>
      </c>
      <c r="BI1086" t="s">
        <v>84</v>
      </c>
      <c r="BJ1086" t="s">
        <v>119</v>
      </c>
      <c r="BK1086" t="s">
        <v>86</v>
      </c>
      <c r="BL1086" t="s">
        <v>87</v>
      </c>
    </row>
    <row r="1087" hidden="1" spans="1:64">
      <c r="A1087" t="s">
        <v>104</v>
      </c>
      <c r="B1087" t="s">
        <v>75</v>
      </c>
      <c r="C1087" t="s">
        <v>76</v>
      </c>
      <c r="D1087" t="s">
        <v>141</v>
      </c>
      <c r="E1087" t="s">
        <v>201</v>
      </c>
      <c r="F1087" t="s">
        <v>202</v>
      </c>
      <c r="G1087" t="s">
        <v>80</v>
      </c>
      <c r="H1087" t="s">
        <v>81</v>
      </c>
      <c r="I1087" s="34">
        <v>9826</v>
      </c>
      <c r="J1087" s="35">
        <v>877</v>
      </c>
      <c r="K1087" s="35">
        <v>737</v>
      </c>
      <c r="L1087" s="35">
        <v>375</v>
      </c>
      <c r="M1087" s="35">
        <v>386</v>
      </c>
      <c r="N1087" s="35">
        <v>343</v>
      </c>
      <c r="O1087" s="35">
        <v>447</v>
      </c>
      <c r="P1087" s="35">
        <v>311</v>
      </c>
      <c r="Q1087" s="35">
        <v>488</v>
      </c>
      <c r="R1087" s="35">
        <v>326</v>
      </c>
      <c r="S1087" s="35">
        <v>1042</v>
      </c>
      <c r="T1087" s="35">
        <v>300</v>
      </c>
      <c r="U1087" s="35">
        <v>576</v>
      </c>
      <c r="V1087" s="34">
        <v>639.33333333333</v>
      </c>
      <c r="W1087" s="34">
        <f t="shared" ref="W1087:W1150" si="272">AVERAGE(T1087,U1087,AL1087)</f>
        <v>406.666666666667</v>
      </c>
      <c r="X1087" s="35">
        <v>133</v>
      </c>
      <c r="Y1087" s="35">
        <v>0</v>
      </c>
      <c r="Z1087" s="35">
        <v>0</v>
      </c>
      <c r="AA1087" s="34">
        <v>610</v>
      </c>
      <c r="AB1087" s="34">
        <v>0</v>
      </c>
      <c r="AC1087" s="34">
        <v>144</v>
      </c>
      <c r="AD1087" s="34">
        <v>0</v>
      </c>
      <c r="AE1087" s="34">
        <f t="shared" ref="AE1087:AE1150" si="273">Z1087+AA1087+AC1087+AD1087</f>
        <v>754</v>
      </c>
      <c r="AF1087" s="34">
        <f t="shared" ref="AF1087:AF1150" si="274">IFERROR(IF(V1087&lt;0,9999,AE1087/V1087),9999)</f>
        <v>1.17935349322211</v>
      </c>
      <c r="AG1087" s="34">
        <f t="shared" ref="AG1087:AG1150" si="275">IFERROR(IF(W1087&lt;0,9999,(Z1087+AA1087+AC1087)/W1087),9999)</f>
        <v>1.85409836065574</v>
      </c>
      <c r="AH1087" s="34">
        <v>144</v>
      </c>
      <c r="AI1087" s="34">
        <v>0</v>
      </c>
      <c r="AJ1087" s="35">
        <v>5472</v>
      </c>
      <c r="AK1087" s="35">
        <v>498</v>
      </c>
      <c r="AL1087" s="35">
        <v>344</v>
      </c>
      <c r="AM1087" s="34">
        <v>1</v>
      </c>
      <c r="AN1087" s="34">
        <f t="shared" ref="AN1087:AN1150" si="276">IF(AM1087*W1087&lt;0,0,AM1087*W1087)</f>
        <v>406.666666666667</v>
      </c>
      <c r="AO1087" s="35">
        <v>144</v>
      </c>
      <c r="AP1087" s="35">
        <v>144</v>
      </c>
      <c r="AQ1087" t="s">
        <v>82</v>
      </c>
      <c r="AR1087">
        <v>4</v>
      </c>
      <c r="AS1087" s="34">
        <v>0.26666666666667</v>
      </c>
      <c r="AT1087" t="s">
        <v>83</v>
      </c>
      <c r="AU1087" s="35">
        <f t="shared" si="270"/>
        <v>0</v>
      </c>
      <c r="AV1087" s="35">
        <f t="shared" ref="AV1087:AV1150" si="277">IFERROR(ROUNDUP(AU1087/AO1087,0)*AO1087,9999)</f>
        <v>0</v>
      </c>
      <c r="AW1087" s="35">
        <f t="shared" ref="AW1087:AW1150" si="278">IFERROR(IF(W1087&lt;0,9999,((ROUNDUP(AU1087/AO1087,0)*AO1087)+AE1087)/W1087),9999)</f>
        <v>1.85409836065574</v>
      </c>
      <c r="AX1087" s="35">
        <f t="shared" ref="AX1087:AX1150" si="279">IFERROR(IF(W1087&lt;0,9999,((ROUNDUP(AU1087/AP1087,0)*AP1087)+AE1087-AL1087)/W1087),9999)</f>
        <v>1.00819672131148</v>
      </c>
      <c r="AY1087" s="35">
        <f t="shared" ref="AY1087:AY1150" si="280">IF(H1087="DROPPING",IF(AND(AW1087&gt;3,AX1087&gt;3),0,IF(AND(AW1087&lt;=3,AX1087&lt;=3),ROUNDUP(AU1087/AO1087,0)*AO1087,ROUNDUP(AU1087/AP1087,0)*AP1087)),0)</f>
        <v>0</v>
      </c>
      <c r="AZ1087" s="35">
        <f t="shared" ref="AZ1087:AZ1150" si="281">IF(AH1087&lt;=0,0,IF(H1087="DROPPING",IF(AND(AW1087&gt;3,AX1087&gt;3),0,IF(AND(AW1087&lt;=3,AX1087&lt;=3),ROUNDUP(AU1087/AO1087,0)*AO1087,ROUNDUP(AU1087/AP1087,0)*AP1087)),0))</f>
        <v>0</v>
      </c>
      <c r="BA1087" s="27" t="str">
        <f t="shared" ref="BA1087:BA1150" si="282">IF(AND(AW1087&gt;3,AX1087&gt;3),"Kelipatan Kirim/Master box &gt; 3x FC+index",IF(AF1087&lt;=AS1087,"1",IF(AND(AF1087&gt;AS1087,AF1087&lt;=AM1087),"2","3")))</f>
        <v>3</v>
      </c>
      <c r="BB1087" s="34">
        <v>8.1e-5</v>
      </c>
      <c r="BC1087" s="34">
        <f t="shared" ref="BC1087:BC1150" si="283">BB1087*AZ1087</f>
        <v>0</v>
      </c>
      <c r="BD1087" s="34" t="e">
        <f t="shared" si="268"/>
        <v>#REF!</v>
      </c>
      <c r="BE1087" s="34">
        <v>0.04</v>
      </c>
      <c r="BF1087" s="34">
        <f t="shared" si="271"/>
        <v>0</v>
      </c>
      <c r="BG1087" s="34" t="e">
        <f t="shared" si="269"/>
        <v>#REF!</v>
      </c>
      <c r="BH1087" t="str">
        <f>IF(AT1087="UDARA","U","N")&amp;LEFT($C$4,2)&amp;MID($C$4,4,2)&amp;LEFT(A1087,3)&amp;MID(E1087,2,2)&amp;VLOOKUP(E1087,Acuan_Reference!C:L,10,0)</f>
        <v>N1501PDG71B1</v>
      </c>
      <c r="BI1087" t="s">
        <v>84</v>
      </c>
      <c r="BJ1087" t="s">
        <v>119</v>
      </c>
      <c r="BK1087" t="s">
        <v>86</v>
      </c>
      <c r="BL1087" t="s">
        <v>87</v>
      </c>
    </row>
    <row r="1088" hidden="1" spans="1:64">
      <c r="A1088" t="s">
        <v>105</v>
      </c>
      <c r="B1088" t="s">
        <v>75</v>
      </c>
      <c r="C1088" t="s">
        <v>76</v>
      </c>
      <c r="D1088" t="s">
        <v>141</v>
      </c>
      <c r="E1088" t="s">
        <v>201</v>
      </c>
      <c r="F1088" t="s">
        <v>202</v>
      </c>
      <c r="G1088" t="s">
        <v>80</v>
      </c>
      <c r="H1088" t="s">
        <v>81</v>
      </c>
      <c r="I1088" s="34">
        <v>9826</v>
      </c>
      <c r="J1088" s="35">
        <v>796</v>
      </c>
      <c r="K1088" s="35">
        <v>758</v>
      </c>
      <c r="L1088" s="35">
        <v>302</v>
      </c>
      <c r="M1088" s="35">
        <v>1635</v>
      </c>
      <c r="N1088" s="35">
        <v>1174</v>
      </c>
      <c r="O1088" s="35">
        <v>572</v>
      </c>
      <c r="P1088" s="35">
        <v>1292</v>
      </c>
      <c r="Q1088" s="35">
        <v>1476</v>
      </c>
      <c r="R1088" s="35">
        <v>1101</v>
      </c>
      <c r="S1088" s="35">
        <v>1450</v>
      </c>
      <c r="T1088" s="35">
        <v>981</v>
      </c>
      <c r="U1088" s="35">
        <v>390</v>
      </c>
      <c r="V1088" s="34">
        <v>940.33333333333</v>
      </c>
      <c r="W1088" s="34">
        <f t="shared" si="272"/>
        <v>699.666666666667</v>
      </c>
      <c r="X1088" s="35">
        <v>217</v>
      </c>
      <c r="Y1088" s="35">
        <v>0</v>
      </c>
      <c r="Z1088" s="35">
        <v>0</v>
      </c>
      <c r="AA1088" s="34">
        <v>1700</v>
      </c>
      <c r="AB1088" s="34">
        <v>0</v>
      </c>
      <c r="AC1088" s="34">
        <v>0</v>
      </c>
      <c r="AD1088" s="34">
        <v>0</v>
      </c>
      <c r="AE1088" s="34">
        <f t="shared" si="273"/>
        <v>1700</v>
      </c>
      <c r="AF1088" s="34">
        <f t="shared" si="274"/>
        <v>1.80786954980504</v>
      </c>
      <c r="AG1088" s="34">
        <f t="shared" si="275"/>
        <v>2.42972844211529</v>
      </c>
      <c r="AH1088" s="34">
        <v>144</v>
      </c>
      <c r="AI1088" s="34">
        <v>0</v>
      </c>
      <c r="AJ1088" s="35">
        <v>5472</v>
      </c>
      <c r="AK1088" s="35">
        <v>1079</v>
      </c>
      <c r="AL1088" s="35">
        <v>728</v>
      </c>
      <c r="AM1088" s="34">
        <v>1</v>
      </c>
      <c r="AN1088" s="34">
        <f t="shared" si="276"/>
        <v>699.666666666667</v>
      </c>
      <c r="AO1088" s="35">
        <v>144</v>
      </c>
      <c r="AP1088" s="35">
        <v>144</v>
      </c>
      <c r="AQ1088" t="s">
        <v>82</v>
      </c>
      <c r="AR1088">
        <v>4</v>
      </c>
      <c r="AS1088" s="34">
        <v>0.26666666666667</v>
      </c>
      <c r="AT1088" t="s">
        <v>83</v>
      </c>
      <c r="AU1088" s="35">
        <f t="shared" si="270"/>
        <v>0</v>
      </c>
      <c r="AV1088" s="35">
        <f t="shared" si="277"/>
        <v>0</v>
      </c>
      <c r="AW1088" s="35">
        <f t="shared" si="278"/>
        <v>2.42972844211529</v>
      </c>
      <c r="AX1088" s="35">
        <f t="shared" si="279"/>
        <v>1.38923296808004</v>
      </c>
      <c r="AY1088" s="35">
        <f t="shared" si="280"/>
        <v>0</v>
      </c>
      <c r="AZ1088" s="35">
        <f t="shared" si="281"/>
        <v>0</v>
      </c>
      <c r="BA1088" s="27" t="str">
        <f t="shared" si="282"/>
        <v>3</v>
      </c>
      <c r="BB1088" s="34">
        <v>8.1e-5</v>
      </c>
      <c r="BC1088" s="34">
        <f t="shared" si="283"/>
        <v>0</v>
      </c>
      <c r="BD1088" s="34" t="e">
        <f t="shared" ref="BD1088:BD1151" si="284">BD1087+BC1088</f>
        <v>#REF!</v>
      </c>
      <c r="BE1088" s="34">
        <v>0.04</v>
      </c>
      <c r="BF1088" s="34">
        <f t="shared" si="271"/>
        <v>0</v>
      </c>
      <c r="BG1088" s="34" t="e">
        <f t="shared" ref="BG1088:BG1151" si="285">BG1087+BF1088</f>
        <v>#REF!</v>
      </c>
      <c r="BH1088" t="str">
        <f>IF(AT1088="UDARA","U","N")&amp;LEFT($C$4,2)&amp;MID($C$4,4,2)&amp;LEFT(A1088,3)&amp;MID(E1088,2,2)&amp;VLOOKUP(E1088,Acuan_Reference!C:L,10,0)</f>
        <v>N1501PKB71B1</v>
      </c>
      <c r="BI1088" t="s">
        <v>84</v>
      </c>
      <c r="BJ1088" t="s">
        <v>119</v>
      </c>
      <c r="BK1088" t="s">
        <v>86</v>
      </c>
      <c r="BL1088" t="s">
        <v>87</v>
      </c>
    </row>
    <row r="1089" hidden="1" spans="1:64">
      <c r="A1089" t="s">
        <v>106</v>
      </c>
      <c r="B1089" t="s">
        <v>75</v>
      </c>
      <c r="C1089" t="s">
        <v>76</v>
      </c>
      <c r="D1089" t="s">
        <v>141</v>
      </c>
      <c r="E1089" t="s">
        <v>201</v>
      </c>
      <c r="F1089" t="s">
        <v>202</v>
      </c>
      <c r="G1089" t="s">
        <v>80</v>
      </c>
      <c r="H1089" t="s">
        <v>81</v>
      </c>
      <c r="I1089" s="34">
        <v>9826</v>
      </c>
      <c r="J1089" s="35">
        <v>-16</v>
      </c>
      <c r="K1089" s="35">
        <v>415</v>
      </c>
      <c r="L1089" s="35">
        <v>100</v>
      </c>
      <c r="M1089" s="35">
        <v>409</v>
      </c>
      <c r="N1089" s="35">
        <v>107</v>
      </c>
      <c r="O1089" s="35">
        <v>381</v>
      </c>
      <c r="P1089" s="35">
        <v>537</v>
      </c>
      <c r="Q1089" s="35">
        <v>264</v>
      </c>
      <c r="R1089" s="35">
        <v>247</v>
      </c>
      <c r="S1089" s="35">
        <v>793</v>
      </c>
      <c r="T1089" s="35">
        <v>19</v>
      </c>
      <c r="U1089" s="35">
        <v>275</v>
      </c>
      <c r="V1089" s="34">
        <v>362.33333333333</v>
      </c>
      <c r="W1089" s="34">
        <f t="shared" si="272"/>
        <v>171</v>
      </c>
      <c r="X1089" s="35">
        <v>58</v>
      </c>
      <c r="Y1089" s="35">
        <v>0</v>
      </c>
      <c r="Z1089" s="35">
        <v>0</v>
      </c>
      <c r="AA1089" s="34">
        <v>571</v>
      </c>
      <c r="AB1089" s="34">
        <v>0</v>
      </c>
      <c r="AC1089" s="34">
        <v>0</v>
      </c>
      <c r="AD1089" s="34">
        <v>0</v>
      </c>
      <c r="AE1089" s="34">
        <f t="shared" si="273"/>
        <v>571</v>
      </c>
      <c r="AF1089" s="34">
        <f t="shared" si="274"/>
        <v>1.57589696412145</v>
      </c>
      <c r="AG1089" s="34">
        <f t="shared" si="275"/>
        <v>3.33918128654971</v>
      </c>
      <c r="AH1089" s="34">
        <v>144</v>
      </c>
      <c r="AI1089" s="34">
        <v>0</v>
      </c>
      <c r="AJ1089" s="35">
        <v>5472</v>
      </c>
      <c r="AK1089" s="35">
        <v>351</v>
      </c>
      <c r="AL1089" s="35">
        <v>219</v>
      </c>
      <c r="AM1089" s="34">
        <v>0.9</v>
      </c>
      <c r="AN1089" s="34">
        <f t="shared" si="276"/>
        <v>153.9</v>
      </c>
      <c r="AO1089" s="35">
        <v>144</v>
      </c>
      <c r="AP1089" s="35">
        <v>144</v>
      </c>
      <c r="AQ1089" t="s">
        <v>82</v>
      </c>
      <c r="AR1089">
        <v>4</v>
      </c>
      <c r="AS1089" s="34">
        <v>0.16666666666667</v>
      </c>
      <c r="AT1089" t="s">
        <v>83</v>
      </c>
      <c r="AU1089" s="35">
        <f t="shared" si="270"/>
        <v>0</v>
      </c>
      <c r="AV1089" s="35">
        <f t="shared" si="277"/>
        <v>0</v>
      </c>
      <c r="AW1089" s="35">
        <f t="shared" si="278"/>
        <v>3.33918128654971</v>
      </c>
      <c r="AX1089" s="35">
        <f t="shared" si="279"/>
        <v>2.05847953216374</v>
      </c>
      <c r="AY1089" s="35">
        <f t="shared" si="280"/>
        <v>0</v>
      </c>
      <c r="AZ1089" s="35">
        <f t="shared" si="281"/>
        <v>0</v>
      </c>
      <c r="BA1089" s="27" t="str">
        <f t="shared" si="282"/>
        <v>3</v>
      </c>
      <c r="BB1089" s="34">
        <v>8.1e-5</v>
      </c>
      <c r="BC1089" s="34">
        <f t="shared" si="283"/>
        <v>0</v>
      </c>
      <c r="BD1089" s="34" t="e">
        <f t="shared" si="284"/>
        <v>#REF!</v>
      </c>
      <c r="BE1089" s="34">
        <v>0.04</v>
      </c>
      <c r="BF1089" s="34">
        <f t="shared" si="271"/>
        <v>0</v>
      </c>
      <c r="BG1089" s="34" t="e">
        <f t="shared" si="285"/>
        <v>#REF!</v>
      </c>
      <c r="BH1089" t="str">
        <f>IF(AT1089="UDARA","U","N")&amp;LEFT($C$4,2)&amp;MID($C$4,4,2)&amp;LEFT(A1089,3)&amp;MID(E1089,2,2)&amp;VLOOKUP(E1089,Acuan_Reference!C:L,10,0)</f>
        <v>N1501PLB71B1</v>
      </c>
      <c r="BI1089" t="s">
        <v>84</v>
      </c>
      <c r="BJ1089" t="s">
        <v>119</v>
      </c>
      <c r="BK1089" t="s">
        <v>86</v>
      </c>
      <c r="BL1089" t="s">
        <v>87</v>
      </c>
    </row>
    <row r="1090" hidden="1" spans="1:64">
      <c r="A1090" t="s">
        <v>107</v>
      </c>
      <c r="B1090" t="s">
        <v>75</v>
      </c>
      <c r="C1090" t="s">
        <v>76</v>
      </c>
      <c r="D1090" t="s">
        <v>141</v>
      </c>
      <c r="E1090" t="s">
        <v>201</v>
      </c>
      <c r="F1090" t="s">
        <v>202</v>
      </c>
      <c r="G1090" t="s">
        <v>80</v>
      </c>
      <c r="H1090" t="s">
        <v>81</v>
      </c>
      <c r="I1090" s="34">
        <v>9826</v>
      </c>
      <c r="J1090" s="35">
        <v>893</v>
      </c>
      <c r="K1090" s="35">
        <v>3247</v>
      </c>
      <c r="L1090" s="35">
        <v>267</v>
      </c>
      <c r="M1090" s="35">
        <v>1965</v>
      </c>
      <c r="N1090" s="35">
        <v>1648</v>
      </c>
      <c r="O1090" s="35">
        <v>1787</v>
      </c>
      <c r="P1090" s="35">
        <v>778</v>
      </c>
      <c r="Q1090" s="35">
        <v>1026</v>
      </c>
      <c r="R1090" s="35">
        <v>1222</v>
      </c>
      <c r="S1090" s="35">
        <v>1967</v>
      </c>
      <c r="T1090" s="35">
        <v>416</v>
      </c>
      <c r="U1090" s="35">
        <v>1596</v>
      </c>
      <c r="V1090" s="34">
        <v>1326.3333333333</v>
      </c>
      <c r="W1090" s="34">
        <f t="shared" si="272"/>
        <v>918.333333333333</v>
      </c>
      <c r="X1090" s="35">
        <v>1108</v>
      </c>
      <c r="Y1090" s="35">
        <v>0</v>
      </c>
      <c r="Z1090" s="35">
        <v>0</v>
      </c>
      <c r="AA1090" s="34">
        <v>621</v>
      </c>
      <c r="AB1090" s="34">
        <v>0</v>
      </c>
      <c r="AC1090" s="34">
        <v>576</v>
      </c>
      <c r="AD1090" s="34">
        <v>0</v>
      </c>
      <c r="AE1090" s="34">
        <f t="shared" si="273"/>
        <v>1197</v>
      </c>
      <c r="AF1090" s="34">
        <f t="shared" si="274"/>
        <v>0.902488062327241</v>
      </c>
      <c r="AG1090" s="34">
        <f t="shared" si="275"/>
        <v>1.30344827586207</v>
      </c>
      <c r="AH1090" s="34">
        <v>144</v>
      </c>
      <c r="AI1090" s="34">
        <v>0</v>
      </c>
      <c r="AJ1090" s="35">
        <v>5472</v>
      </c>
      <c r="AK1090" s="35">
        <v>1130</v>
      </c>
      <c r="AL1090" s="35">
        <v>743</v>
      </c>
      <c r="AM1090" s="34">
        <v>1.3</v>
      </c>
      <c r="AN1090" s="34">
        <f t="shared" si="276"/>
        <v>1193.83333333333</v>
      </c>
      <c r="AO1090" s="35">
        <v>144</v>
      </c>
      <c r="AP1090" s="35">
        <v>144</v>
      </c>
      <c r="AQ1090" t="s">
        <v>82</v>
      </c>
      <c r="AR1090">
        <v>2</v>
      </c>
      <c r="AS1090" s="34">
        <v>0.43333333333333</v>
      </c>
      <c r="AT1090" t="s">
        <v>83</v>
      </c>
      <c r="AU1090" s="35">
        <f t="shared" si="270"/>
        <v>554.875</v>
      </c>
      <c r="AV1090" s="35">
        <f t="shared" si="277"/>
        <v>576</v>
      </c>
      <c r="AW1090" s="35">
        <f t="shared" si="278"/>
        <v>1.93067150635209</v>
      </c>
      <c r="AX1090" s="35">
        <f t="shared" si="279"/>
        <v>1.12159709618875</v>
      </c>
      <c r="AY1090" s="35">
        <f t="shared" si="280"/>
        <v>576</v>
      </c>
      <c r="AZ1090" s="35">
        <f t="shared" si="281"/>
        <v>576</v>
      </c>
      <c r="BA1090" s="27" t="str">
        <f t="shared" si="282"/>
        <v>2</v>
      </c>
      <c r="BB1090" s="34">
        <v>8.1e-5</v>
      </c>
      <c r="BC1090" s="34">
        <f t="shared" si="283"/>
        <v>0.046656</v>
      </c>
      <c r="BD1090" s="34" t="e">
        <f t="shared" si="284"/>
        <v>#REF!</v>
      </c>
      <c r="BE1090" s="34">
        <v>0.04</v>
      </c>
      <c r="BF1090" s="34">
        <f t="shared" si="271"/>
        <v>23.04</v>
      </c>
      <c r="BG1090" s="34" t="e">
        <f t="shared" si="285"/>
        <v>#REF!</v>
      </c>
      <c r="BH1090" t="str">
        <f>IF(AT1090="UDARA","U","N")&amp;LEFT($C$4,2)&amp;MID($C$4,4,2)&amp;LEFT(A1090,3)&amp;MID(E1090,2,2)&amp;VLOOKUP(E1090,Acuan_Reference!C:L,10,0)</f>
        <v>N1501PTK71B1</v>
      </c>
      <c r="BI1090" t="s">
        <v>84</v>
      </c>
      <c r="BJ1090" t="s">
        <v>119</v>
      </c>
      <c r="BK1090" t="s">
        <v>86</v>
      </c>
      <c r="BL1090" t="s">
        <v>87</v>
      </c>
    </row>
    <row r="1091" hidden="1" spans="1:64">
      <c r="A1091" t="s">
        <v>108</v>
      </c>
      <c r="B1091" t="s">
        <v>75</v>
      </c>
      <c r="C1091" t="s">
        <v>76</v>
      </c>
      <c r="D1091" t="s">
        <v>141</v>
      </c>
      <c r="E1091" t="s">
        <v>201</v>
      </c>
      <c r="F1091" t="s">
        <v>202</v>
      </c>
      <c r="G1091" t="s">
        <v>80</v>
      </c>
      <c r="H1091" t="s">
        <v>81</v>
      </c>
      <c r="I1091" s="34">
        <v>9826</v>
      </c>
      <c r="J1091" s="35">
        <v>62</v>
      </c>
      <c r="K1091" s="35">
        <v>103</v>
      </c>
      <c r="L1091" s="35">
        <v>49</v>
      </c>
      <c r="M1091" s="35">
        <v>189</v>
      </c>
      <c r="N1091" s="35">
        <v>106</v>
      </c>
      <c r="O1091" s="35">
        <v>84</v>
      </c>
      <c r="P1091" s="35">
        <v>90</v>
      </c>
      <c r="Q1091" s="35">
        <v>63</v>
      </c>
      <c r="R1091" s="35">
        <v>160</v>
      </c>
      <c r="S1091" s="35">
        <v>12</v>
      </c>
      <c r="T1091" s="35">
        <v>181</v>
      </c>
      <c r="U1091" s="35">
        <v>111</v>
      </c>
      <c r="V1091" s="34">
        <v>101.33333333333</v>
      </c>
      <c r="W1091" s="34">
        <f t="shared" si="272"/>
        <v>121.666666666667</v>
      </c>
      <c r="X1091" s="35">
        <v>19</v>
      </c>
      <c r="Y1091" s="35">
        <v>0</v>
      </c>
      <c r="Z1091" s="35">
        <v>0</v>
      </c>
      <c r="AA1091" s="34">
        <v>115</v>
      </c>
      <c r="AB1091" s="34">
        <v>0</v>
      </c>
      <c r="AC1091" s="34">
        <v>144</v>
      </c>
      <c r="AD1091" s="34">
        <v>0</v>
      </c>
      <c r="AE1091" s="34">
        <f t="shared" si="273"/>
        <v>259</v>
      </c>
      <c r="AF1091" s="34">
        <f t="shared" si="274"/>
        <v>2.55592105263166</v>
      </c>
      <c r="AG1091" s="34">
        <f t="shared" si="275"/>
        <v>2.12876712328767</v>
      </c>
      <c r="AH1091" s="34">
        <v>144</v>
      </c>
      <c r="AI1091" s="34">
        <v>0</v>
      </c>
      <c r="AJ1091" s="35">
        <v>5472</v>
      </c>
      <c r="AK1091" s="35">
        <v>64</v>
      </c>
      <c r="AL1091" s="35">
        <v>73</v>
      </c>
      <c r="AM1091" s="34">
        <v>0.8</v>
      </c>
      <c r="AN1091" s="34">
        <f t="shared" si="276"/>
        <v>97.3333333333333</v>
      </c>
      <c r="AO1091" s="35">
        <v>144</v>
      </c>
      <c r="AP1091" s="35">
        <v>144</v>
      </c>
      <c r="AQ1091" t="s">
        <v>153</v>
      </c>
      <c r="AR1091">
        <v>4</v>
      </c>
      <c r="AS1091" s="34">
        <v>0.066666666666667</v>
      </c>
      <c r="AT1091" t="s">
        <v>83</v>
      </c>
      <c r="AU1091" s="35">
        <f t="shared" si="270"/>
        <v>0</v>
      </c>
      <c r="AV1091" s="35">
        <f t="shared" si="277"/>
        <v>0</v>
      </c>
      <c r="AW1091" s="35">
        <f t="shared" si="278"/>
        <v>2.12876712328767</v>
      </c>
      <c r="AX1091" s="35">
        <f t="shared" si="279"/>
        <v>1.52876712328767</v>
      </c>
      <c r="AY1091" s="35">
        <f t="shared" si="280"/>
        <v>0</v>
      </c>
      <c r="AZ1091" s="35">
        <f t="shared" si="281"/>
        <v>0</v>
      </c>
      <c r="BA1091" s="27" t="str">
        <f t="shared" si="282"/>
        <v>3</v>
      </c>
      <c r="BB1091" s="34">
        <v>8.1e-5</v>
      </c>
      <c r="BC1091" s="34">
        <f t="shared" si="283"/>
        <v>0</v>
      </c>
      <c r="BD1091" s="34" t="e">
        <f t="shared" si="284"/>
        <v>#REF!</v>
      </c>
      <c r="BE1091" s="34">
        <v>0.04</v>
      </c>
      <c r="BF1091" s="34">
        <f t="shared" si="271"/>
        <v>0</v>
      </c>
      <c r="BG1091" s="34" t="e">
        <f t="shared" si="285"/>
        <v>#REF!</v>
      </c>
      <c r="BH1091" t="str">
        <f>IF(AT1091="UDARA","U","N")&amp;LEFT($C$4,2)&amp;MID($C$4,4,2)&amp;LEFT(A1091,3)&amp;MID(E1091,2,2)&amp;VLOOKUP(E1091,Acuan_Reference!C:L,10,0)</f>
        <v>N1501PWT71B1</v>
      </c>
      <c r="BI1091" t="s">
        <v>84</v>
      </c>
      <c r="BJ1091" t="s">
        <v>119</v>
      </c>
      <c r="BK1091" t="s">
        <v>86</v>
      </c>
      <c r="BL1091" t="s">
        <v>87</v>
      </c>
    </row>
    <row r="1092" hidden="1" spans="1:64">
      <c r="A1092" t="s">
        <v>109</v>
      </c>
      <c r="B1092" t="s">
        <v>75</v>
      </c>
      <c r="C1092" t="s">
        <v>76</v>
      </c>
      <c r="D1092" t="s">
        <v>141</v>
      </c>
      <c r="E1092" t="s">
        <v>201</v>
      </c>
      <c r="F1092" t="s">
        <v>202</v>
      </c>
      <c r="G1092" t="s">
        <v>80</v>
      </c>
      <c r="H1092" t="s">
        <v>81</v>
      </c>
      <c r="I1092" s="34">
        <v>9826</v>
      </c>
      <c r="J1092" s="35">
        <v>1172</v>
      </c>
      <c r="K1092" s="35">
        <v>1735</v>
      </c>
      <c r="L1092" s="35">
        <v>1036</v>
      </c>
      <c r="M1092" s="35">
        <v>865</v>
      </c>
      <c r="N1092" s="35">
        <v>1072</v>
      </c>
      <c r="O1092" s="35">
        <v>1540</v>
      </c>
      <c r="P1092" s="35">
        <v>1644</v>
      </c>
      <c r="Q1092" s="35">
        <v>744</v>
      </c>
      <c r="R1092" s="35">
        <v>1490</v>
      </c>
      <c r="S1092" s="35">
        <v>2402</v>
      </c>
      <c r="T1092" s="35">
        <v>2627</v>
      </c>
      <c r="U1092" s="35">
        <v>1344</v>
      </c>
      <c r="V1092" s="34">
        <v>2124.3333333333</v>
      </c>
      <c r="W1092" s="34">
        <f t="shared" si="272"/>
        <v>1771.33333333333</v>
      </c>
      <c r="X1092" s="35">
        <v>444</v>
      </c>
      <c r="Y1092" s="35">
        <v>0</v>
      </c>
      <c r="Z1092" s="35">
        <v>0</v>
      </c>
      <c r="AA1092" s="34">
        <v>1636</v>
      </c>
      <c r="AB1092" s="34">
        <v>0</v>
      </c>
      <c r="AC1092" s="34">
        <v>0</v>
      </c>
      <c r="AD1092" s="34">
        <v>432</v>
      </c>
      <c r="AE1092" s="34">
        <f t="shared" si="273"/>
        <v>2068</v>
      </c>
      <c r="AF1092" s="34">
        <f t="shared" si="274"/>
        <v>0.973481876667205</v>
      </c>
      <c r="AG1092" s="34">
        <f t="shared" si="275"/>
        <v>0.923598042905533</v>
      </c>
      <c r="AH1092" s="34">
        <v>144</v>
      </c>
      <c r="AI1092" s="34">
        <v>0</v>
      </c>
      <c r="AJ1092" s="35">
        <v>5472</v>
      </c>
      <c r="AK1092" s="35">
        <v>1243</v>
      </c>
      <c r="AL1092" s="35">
        <v>1343</v>
      </c>
      <c r="AM1092" s="34">
        <v>0.6</v>
      </c>
      <c r="AN1092" s="34">
        <f t="shared" si="276"/>
        <v>1062.8</v>
      </c>
      <c r="AO1092" s="35">
        <v>144</v>
      </c>
      <c r="AP1092" s="35">
        <v>144</v>
      </c>
      <c r="AQ1092" t="s">
        <v>153</v>
      </c>
      <c r="AR1092">
        <v>8</v>
      </c>
      <c r="AS1092" s="34">
        <v>0.1</v>
      </c>
      <c r="AT1092" t="s">
        <v>83</v>
      </c>
      <c r="AU1092" s="35">
        <f t="shared" si="270"/>
        <v>253.35</v>
      </c>
      <c r="AV1092" s="35">
        <f t="shared" si="277"/>
        <v>288</v>
      </c>
      <c r="AW1092" s="35">
        <f t="shared" si="278"/>
        <v>1.33007150922093</v>
      </c>
      <c r="AX1092" s="35">
        <f t="shared" si="279"/>
        <v>0.571885585246519</v>
      </c>
      <c r="AY1092" s="35">
        <f t="shared" si="280"/>
        <v>288</v>
      </c>
      <c r="AZ1092" s="35">
        <f t="shared" si="281"/>
        <v>288</v>
      </c>
      <c r="BA1092" s="27" t="str">
        <f t="shared" si="282"/>
        <v>3</v>
      </c>
      <c r="BB1092" s="34">
        <v>8.1e-5</v>
      </c>
      <c r="BC1092" s="34">
        <f t="shared" si="283"/>
        <v>0.023328</v>
      </c>
      <c r="BD1092" s="34" t="e">
        <f t="shared" si="284"/>
        <v>#REF!</v>
      </c>
      <c r="BE1092" s="34">
        <v>0.04</v>
      </c>
      <c r="BF1092" s="34">
        <f t="shared" si="271"/>
        <v>11.52</v>
      </c>
      <c r="BG1092" s="34" t="e">
        <f t="shared" si="285"/>
        <v>#REF!</v>
      </c>
      <c r="BH1092" t="str">
        <f>IF(AT1092="UDARA","U","N")&amp;LEFT($C$4,2)&amp;MID($C$4,4,2)&amp;LEFT(A1092,3)&amp;MID(E1092,2,2)&amp;VLOOKUP(E1092,Acuan_Reference!C:L,10,0)</f>
        <v>N1501SBY71B1</v>
      </c>
      <c r="BI1092" t="s">
        <v>84</v>
      </c>
      <c r="BJ1092" t="s">
        <v>119</v>
      </c>
      <c r="BK1092" t="s">
        <v>86</v>
      </c>
      <c r="BL1092" t="s">
        <v>87</v>
      </c>
    </row>
    <row r="1093" hidden="1" spans="1:64">
      <c r="A1093" t="s">
        <v>110</v>
      </c>
      <c r="B1093" t="s">
        <v>75</v>
      </c>
      <c r="C1093" t="s">
        <v>76</v>
      </c>
      <c r="D1093" t="s">
        <v>141</v>
      </c>
      <c r="E1093" t="s">
        <v>201</v>
      </c>
      <c r="F1093" t="s">
        <v>202</v>
      </c>
      <c r="G1093" t="s">
        <v>80</v>
      </c>
      <c r="H1093" t="s">
        <v>81</v>
      </c>
      <c r="I1093" s="34">
        <v>9826</v>
      </c>
      <c r="J1093" s="35">
        <v>636</v>
      </c>
      <c r="K1093" s="35">
        <v>495</v>
      </c>
      <c r="L1093" s="35">
        <v>726</v>
      </c>
      <c r="M1093" s="35">
        <v>561</v>
      </c>
      <c r="N1093" s="35">
        <v>888</v>
      </c>
      <c r="O1093" s="35">
        <v>226</v>
      </c>
      <c r="P1093" s="35">
        <v>658</v>
      </c>
      <c r="Q1093" s="35">
        <v>786</v>
      </c>
      <c r="R1093" s="35">
        <v>1214</v>
      </c>
      <c r="S1093" s="35">
        <v>544</v>
      </c>
      <c r="T1093" s="35">
        <v>452</v>
      </c>
      <c r="U1093" s="35">
        <v>959</v>
      </c>
      <c r="V1093" s="34">
        <v>651.66666666667</v>
      </c>
      <c r="W1093" s="34">
        <f t="shared" si="272"/>
        <v>622.333333333333</v>
      </c>
      <c r="X1093" s="35">
        <v>168</v>
      </c>
      <c r="Y1093" s="35">
        <v>0</v>
      </c>
      <c r="Z1093" s="35">
        <v>0</v>
      </c>
      <c r="AA1093" s="34">
        <v>3361</v>
      </c>
      <c r="AB1093" s="34">
        <v>0</v>
      </c>
      <c r="AC1093" s="34">
        <v>0</v>
      </c>
      <c r="AD1093" s="34">
        <v>0</v>
      </c>
      <c r="AE1093" s="34">
        <f t="shared" si="273"/>
        <v>3361</v>
      </c>
      <c r="AF1093" s="34">
        <f t="shared" si="274"/>
        <v>5.15754475703322</v>
      </c>
      <c r="AG1093" s="34">
        <f t="shared" si="275"/>
        <v>5.40064274236743</v>
      </c>
      <c r="AH1093" s="34">
        <v>144</v>
      </c>
      <c r="AI1093" s="34">
        <v>0</v>
      </c>
      <c r="AJ1093" s="35">
        <v>5472</v>
      </c>
      <c r="AK1093" s="35">
        <v>683</v>
      </c>
      <c r="AL1093" s="35">
        <v>456</v>
      </c>
      <c r="AM1093" s="34">
        <v>0.7</v>
      </c>
      <c r="AN1093" s="34">
        <f t="shared" si="276"/>
        <v>435.633333333333</v>
      </c>
      <c r="AO1093" s="35">
        <v>144</v>
      </c>
      <c r="AP1093" s="35">
        <v>144</v>
      </c>
      <c r="AQ1093" t="s">
        <v>153</v>
      </c>
      <c r="AR1093">
        <v>8</v>
      </c>
      <c r="AS1093" s="34">
        <v>0.066666666666667</v>
      </c>
      <c r="AT1093" t="s">
        <v>83</v>
      </c>
      <c r="AU1093" s="35">
        <f t="shared" si="270"/>
        <v>0</v>
      </c>
      <c r="AV1093" s="35">
        <f t="shared" si="277"/>
        <v>0</v>
      </c>
      <c r="AW1093" s="35">
        <f t="shared" si="278"/>
        <v>5.40064274236743</v>
      </c>
      <c r="AX1093" s="35">
        <f t="shared" si="279"/>
        <v>4.66791644349223</v>
      </c>
      <c r="AY1093" s="35">
        <f t="shared" si="280"/>
        <v>0</v>
      </c>
      <c r="AZ1093" s="35">
        <f t="shared" si="281"/>
        <v>0</v>
      </c>
      <c r="BA1093" s="27" t="str">
        <f t="shared" si="282"/>
        <v>Kelipatan Kirim/Master box &gt; 3x FC+index</v>
      </c>
      <c r="BB1093" s="34">
        <v>8.1e-5</v>
      </c>
      <c r="BC1093" s="34">
        <f t="shared" si="283"/>
        <v>0</v>
      </c>
      <c r="BD1093" s="34" t="e">
        <f t="shared" si="284"/>
        <v>#REF!</v>
      </c>
      <c r="BE1093" s="34">
        <v>0.04</v>
      </c>
      <c r="BF1093" s="34">
        <f t="shared" si="271"/>
        <v>0</v>
      </c>
      <c r="BG1093" s="34" t="e">
        <f t="shared" si="285"/>
        <v>#REF!</v>
      </c>
      <c r="BH1093" t="str">
        <f>IF(AT1093="UDARA","U","N")&amp;LEFT($C$4,2)&amp;MID($C$4,4,2)&amp;LEFT(A1093,3)&amp;MID(E1093,2,2)&amp;VLOOKUP(E1093,Acuan_Reference!C:L,10,0)</f>
        <v>N1501SLO71B1</v>
      </c>
      <c r="BI1093" t="s">
        <v>84</v>
      </c>
      <c r="BJ1093" t="s">
        <v>119</v>
      </c>
      <c r="BK1093" t="s">
        <v>86</v>
      </c>
      <c r="BL1093" t="s">
        <v>87</v>
      </c>
    </row>
    <row r="1094" hidden="1" spans="1:64">
      <c r="A1094" t="s">
        <v>111</v>
      </c>
      <c r="B1094" t="s">
        <v>75</v>
      </c>
      <c r="C1094" t="s">
        <v>76</v>
      </c>
      <c r="D1094" t="s">
        <v>141</v>
      </c>
      <c r="E1094" t="s">
        <v>201</v>
      </c>
      <c r="F1094" t="s">
        <v>202</v>
      </c>
      <c r="G1094" t="s">
        <v>80</v>
      </c>
      <c r="H1094" t="s">
        <v>81</v>
      </c>
      <c r="I1094" s="34">
        <v>9826</v>
      </c>
      <c r="J1094" s="35">
        <v>1445</v>
      </c>
      <c r="K1094" s="35">
        <v>2019</v>
      </c>
      <c r="L1094" s="35">
        <v>788</v>
      </c>
      <c r="M1094" s="35">
        <v>1156</v>
      </c>
      <c r="N1094" s="35">
        <v>1967</v>
      </c>
      <c r="O1094" s="35">
        <v>1781</v>
      </c>
      <c r="P1094" s="35">
        <v>1416</v>
      </c>
      <c r="Q1094" s="35">
        <v>892</v>
      </c>
      <c r="R1094" s="35">
        <v>475</v>
      </c>
      <c r="S1094" s="35">
        <v>1606</v>
      </c>
      <c r="T1094" s="35">
        <v>1019</v>
      </c>
      <c r="U1094" s="35">
        <v>586</v>
      </c>
      <c r="V1094" s="34">
        <v>1070.3333333333</v>
      </c>
      <c r="W1094" s="34">
        <f t="shared" si="272"/>
        <v>748</v>
      </c>
      <c r="X1094" s="35">
        <v>144</v>
      </c>
      <c r="Y1094" s="35">
        <v>225</v>
      </c>
      <c r="Z1094" s="35">
        <v>0</v>
      </c>
      <c r="AA1094" s="34">
        <v>2143</v>
      </c>
      <c r="AB1094" s="34">
        <v>0</v>
      </c>
      <c r="AC1094" s="34">
        <v>0</v>
      </c>
      <c r="AD1094" s="34">
        <v>0</v>
      </c>
      <c r="AE1094" s="34">
        <f t="shared" si="273"/>
        <v>2143</v>
      </c>
      <c r="AF1094" s="34">
        <f t="shared" si="274"/>
        <v>2.00218000622865</v>
      </c>
      <c r="AG1094" s="34">
        <f t="shared" si="275"/>
        <v>2.86497326203209</v>
      </c>
      <c r="AH1094" s="34">
        <v>144</v>
      </c>
      <c r="AI1094" s="34">
        <v>0</v>
      </c>
      <c r="AJ1094" s="35">
        <v>5472</v>
      </c>
      <c r="AK1094" s="35">
        <v>797</v>
      </c>
      <c r="AL1094" s="35">
        <v>639</v>
      </c>
      <c r="AM1094" s="34">
        <v>1.5</v>
      </c>
      <c r="AN1094" s="34">
        <f t="shared" si="276"/>
        <v>1122</v>
      </c>
      <c r="AO1094" s="35">
        <v>144</v>
      </c>
      <c r="AP1094" s="35">
        <v>144</v>
      </c>
      <c r="AQ1094" t="s">
        <v>82</v>
      </c>
      <c r="AR1094">
        <v>2</v>
      </c>
      <c r="AS1094" s="34">
        <v>0.53333333333333</v>
      </c>
      <c r="AT1094" t="s">
        <v>83</v>
      </c>
      <c r="AU1094" s="35">
        <f t="shared" si="270"/>
        <v>0</v>
      </c>
      <c r="AV1094" s="35">
        <f t="shared" si="277"/>
        <v>0</v>
      </c>
      <c r="AW1094" s="35">
        <f t="shared" si="278"/>
        <v>2.86497326203209</v>
      </c>
      <c r="AX1094" s="35">
        <f t="shared" si="279"/>
        <v>2.01069518716578</v>
      </c>
      <c r="AY1094" s="35">
        <f t="shared" si="280"/>
        <v>0</v>
      </c>
      <c r="AZ1094" s="35">
        <f t="shared" si="281"/>
        <v>0</v>
      </c>
      <c r="BA1094" s="27" t="str">
        <f t="shared" si="282"/>
        <v>3</v>
      </c>
      <c r="BB1094" s="34">
        <v>8.1e-5</v>
      </c>
      <c r="BC1094" s="34">
        <f t="shared" si="283"/>
        <v>0</v>
      </c>
      <c r="BD1094" s="34" t="e">
        <f t="shared" si="284"/>
        <v>#REF!</v>
      </c>
      <c r="BE1094" s="34">
        <v>0.04</v>
      </c>
      <c r="BF1094" s="34">
        <f t="shared" si="271"/>
        <v>0</v>
      </c>
      <c r="BG1094" s="34" t="e">
        <f t="shared" si="285"/>
        <v>#REF!</v>
      </c>
      <c r="BH1094" t="str">
        <f>IF(AT1094="UDARA","U","N")&amp;LEFT($C$4,2)&amp;MID($C$4,4,2)&amp;LEFT(A1094,3)&amp;MID(E1094,2,2)&amp;VLOOKUP(E1094,Acuan_Reference!C:L,10,0)</f>
        <v>N1501SMD71B1</v>
      </c>
      <c r="BI1094" t="s">
        <v>84</v>
      </c>
      <c r="BJ1094" t="s">
        <v>119</v>
      </c>
      <c r="BK1094" t="s">
        <v>86</v>
      </c>
      <c r="BL1094" t="s">
        <v>87</v>
      </c>
    </row>
    <row r="1095" hidden="1" spans="1:64">
      <c r="A1095" t="s">
        <v>112</v>
      </c>
      <c r="B1095" t="s">
        <v>75</v>
      </c>
      <c r="C1095" t="s">
        <v>76</v>
      </c>
      <c r="D1095" t="s">
        <v>141</v>
      </c>
      <c r="E1095" t="s">
        <v>201</v>
      </c>
      <c r="F1095" t="s">
        <v>202</v>
      </c>
      <c r="G1095" t="s">
        <v>80</v>
      </c>
      <c r="H1095" t="s">
        <v>81</v>
      </c>
      <c r="I1095" s="34">
        <v>9826</v>
      </c>
      <c r="J1095" s="35">
        <v>145</v>
      </c>
      <c r="K1095" s="35">
        <v>700</v>
      </c>
      <c r="L1095" s="35">
        <v>241</v>
      </c>
      <c r="M1095" s="35">
        <v>199</v>
      </c>
      <c r="N1095" s="35">
        <v>567</v>
      </c>
      <c r="O1095" s="35">
        <v>813</v>
      </c>
      <c r="P1095" s="35">
        <v>391</v>
      </c>
      <c r="Q1095" s="35">
        <v>542</v>
      </c>
      <c r="R1095" s="35">
        <v>449</v>
      </c>
      <c r="S1095" s="35">
        <v>994</v>
      </c>
      <c r="T1095" s="35">
        <v>159</v>
      </c>
      <c r="U1095" s="35">
        <v>587</v>
      </c>
      <c r="V1095" s="34">
        <v>580</v>
      </c>
      <c r="W1095" s="34">
        <f t="shared" si="272"/>
        <v>358.666666666667</v>
      </c>
      <c r="X1095" s="35">
        <v>47</v>
      </c>
      <c r="Y1095" s="35">
        <v>0</v>
      </c>
      <c r="Z1095" s="35">
        <v>0</v>
      </c>
      <c r="AA1095" s="34">
        <v>777</v>
      </c>
      <c r="AB1095" s="34">
        <v>0</v>
      </c>
      <c r="AC1095" s="34">
        <v>0</v>
      </c>
      <c r="AD1095" s="34">
        <v>0</v>
      </c>
      <c r="AE1095" s="34">
        <f t="shared" si="273"/>
        <v>777</v>
      </c>
      <c r="AF1095" s="34">
        <f t="shared" si="274"/>
        <v>1.33965517241379</v>
      </c>
      <c r="AG1095" s="34">
        <f t="shared" si="275"/>
        <v>2.16635687732342</v>
      </c>
      <c r="AH1095" s="34">
        <v>144</v>
      </c>
      <c r="AI1095" s="34">
        <v>0</v>
      </c>
      <c r="AJ1095" s="35">
        <v>5472</v>
      </c>
      <c r="AK1095" s="35">
        <v>533</v>
      </c>
      <c r="AL1095" s="35">
        <v>330</v>
      </c>
      <c r="AM1095" s="34">
        <v>0.7</v>
      </c>
      <c r="AN1095" s="34">
        <f t="shared" si="276"/>
        <v>251.066666666667</v>
      </c>
      <c r="AO1095" s="35">
        <v>144</v>
      </c>
      <c r="AP1095" s="35">
        <v>144</v>
      </c>
      <c r="AQ1095" t="s">
        <v>153</v>
      </c>
      <c r="AR1095">
        <v>8</v>
      </c>
      <c r="AS1095" s="34">
        <v>0.066666666666667</v>
      </c>
      <c r="AT1095" t="s">
        <v>83</v>
      </c>
      <c r="AU1095" s="35">
        <f t="shared" ref="AU1095:AU1158" si="286">IF(OR(H1095="PINDAH DISTRIBUTOR",H1095="PESTA NO BUFFER",H1095="PESTA"),0,IF(AL1095+AN1095&lt;AE1095,0,IF((0.75*((AL1095+AN1095)-AE1095))&lt;0,0,0.75*((AL1095+AN1095)-AE1095))))</f>
        <v>0</v>
      </c>
      <c r="AV1095" s="35">
        <f t="shared" si="277"/>
        <v>0</v>
      </c>
      <c r="AW1095" s="35">
        <f t="shared" si="278"/>
        <v>2.16635687732342</v>
      </c>
      <c r="AX1095" s="35">
        <f t="shared" si="279"/>
        <v>1.24628252788104</v>
      </c>
      <c r="AY1095" s="35">
        <f t="shared" si="280"/>
        <v>0</v>
      </c>
      <c r="AZ1095" s="35">
        <f t="shared" si="281"/>
        <v>0</v>
      </c>
      <c r="BA1095" s="27" t="str">
        <f t="shared" si="282"/>
        <v>3</v>
      </c>
      <c r="BB1095" s="34">
        <v>8.1e-5</v>
      </c>
      <c r="BC1095" s="34">
        <f t="shared" si="283"/>
        <v>0</v>
      </c>
      <c r="BD1095" s="34" t="e">
        <f t="shared" si="284"/>
        <v>#REF!</v>
      </c>
      <c r="BE1095" s="34">
        <v>0.04</v>
      </c>
      <c r="BF1095" s="34">
        <f t="shared" ref="BF1095:BF1158" si="287">BE1095*AY1095</f>
        <v>0</v>
      </c>
      <c r="BG1095" s="34" t="e">
        <f t="shared" si="285"/>
        <v>#REF!</v>
      </c>
      <c r="BH1095" t="str">
        <f>IF(AT1095="UDARA","U","N")&amp;LEFT($C$4,2)&amp;MID($C$4,4,2)&amp;LEFT(A1095,3)&amp;MID(E1095,2,2)&amp;VLOOKUP(E1095,Acuan_Reference!C:L,10,0)</f>
        <v>N1501SMG71B1</v>
      </c>
      <c r="BI1095" t="s">
        <v>84</v>
      </c>
      <c r="BJ1095" t="s">
        <v>119</v>
      </c>
      <c r="BK1095" t="s">
        <v>86</v>
      </c>
      <c r="BL1095" t="s">
        <v>87</v>
      </c>
    </row>
    <row r="1096" hidden="1" spans="1:64">
      <c r="A1096" t="s">
        <v>113</v>
      </c>
      <c r="B1096" t="s">
        <v>75</v>
      </c>
      <c r="C1096" t="s">
        <v>76</v>
      </c>
      <c r="D1096" t="s">
        <v>141</v>
      </c>
      <c r="E1096" t="s">
        <v>201</v>
      </c>
      <c r="F1096" t="s">
        <v>202</v>
      </c>
      <c r="G1096" t="s">
        <v>80</v>
      </c>
      <c r="H1096" t="s">
        <v>81</v>
      </c>
      <c r="I1096" s="34">
        <v>9826</v>
      </c>
      <c r="J1096" s="35">
        <v>284</v>
      </c>
      <c r="K1096" s="35">
        <v>785</v>
      </c>
      <c r="L1096" s="35">
        <v>803</v>
      </c>
      <c r="M1096" s="35">
        <v>988</v>
      </c>
      <c r="N1096" s="35">
        <v>695</v>
      </c>
      <c r="O1096" s="35">
        <v>1028</v>
      </c>
      <c r="P1096" s="35">
        <v>710</v>
      </c>
      <c r="Q1096" s="35">
        <v>604</v>
      </c>
      <c r="R1096" s="35">
        <v>487</v>
      </c>
      <c r="S1096" s="35">
        <v>712</v>
      </c>
      <c r="T1096" s="35">
        <v>304</v>
      </c>
      <c r="U1096" s="35">
        <v>630</v>
      </c>
      <c r="V1096" s="34">
        <v>548.66666666667</v>
      </c>
      <c r="W1096" s="34">
        <f t="shared" si="272"/>
        <v>414.666666666667</v>
      </c>
      <c r="X1096" s="35">
        <v>235</v>
      </c>
      <c r="Y1096" s="35">
        <v>0</v>
      </c>
      <c r="Z1096" s="35">
        <v>0</v>
      </c>
      <c r="AA1096" s="34">
        <v>253</v>
      </c>
      <c r="AB1096" s="34">
        <v>0</v>
      </c>
      <c r="AC1096" s="34">
        <v>0</v>
      </c>
      <c r="AD1096" s="34">
        <v>0</v>
      </c>
      <c r="AE1096" s="34">
        <f t="shared" si="273"/>
        <v>253</v>
      </c>
      <c r="AF1096" s="34">
        <f t="shared" si="274"/>
        <v>0.461117861482379</v>
      </c>
      <c r="AG1096" s="34">
        <f t="shared" si="275"/>
        <v>0.610128617363344</v>
      </c>
      <c r="AH1096" s="34">
        <v>144</v>
      </c>
      <c r="AI1096" s="34">
        <v>0</v>
      </c>
      <c r="AJ1096" s="35">
        <v>5472</v>
      </c>
      <c r="AK1096" s="35">
        <v>484</v>
      </c>
      <c r="AL1096" s="35">
        <v>310</v>
      </c>
      <c r="AM1096" s="34">
        <v>0.25</v>
      </c>
      <c r="AN1096" s="34">
        <f t="shared" si="276"/>
        <v>103.666666666667</v>
      </c>
      <c r="AO1096" s="35">
        <v>144</v>
      </c>
      <c r="AP1096" s="35">
        <v>144</v>
      </c>
      <c r="AQ1096" t="s">
        <v>153</v>
      </c>
      <c r="AR1096">
        <v>12</v>
      </c>
      <c r="AS1096" s="34">
        <v>0.033333333333333</v>
      </c>
      <c r="AT1096" t="s">
        <v>83</v>
      </c>
      <c r="AU1096" s="35">
        <f t="shared" si="286"/>
        <v>120.5</v>
      </c>
      <c r="AV1096" s="35">
        <f t="shared" si="277"/>
        <v>144</v>
      </c>
      <c r="AW1096" s="35">
        <f t="shared" si="278"/>
        <v>0.957395498392283</v>
      </c>
      <c r="AX1096" s="35">
        <f t="shared" si="279"/>
        <v>0.209807073954984</v>
      </c>
      <c r="AY1096" s="35">
        <f t="shared" si="280"/>
        <v>144</v>
      </c>
      <c r="AZ1096" s="35">
        <f t="shared" si="281"/>
        <v>144</v>
      </c>
      <c r="BA1096" s="27" t="str">
        <f t="shared" si="282"/>
        <v>3</v>
      </c>
      <c r="BB1096" s="34">
        <v>8.1e-5</v>
      </c>
      <c r="BC1096" s="34">
        <f t="shared" si="283"/>
        <v>0.011664</v>
      </c>
      <c r="BD1096" s="34" t="e">
        <f t="shared" si="284"/>
        <v>#REF!</v>
      </c>
      <c r="BE1096" s="34">
        <v>0.04</v>
      </c>
      <c r="BF1096" s="34">
        <f t="shared" si="287"/>
        <v>5.76</v>
      </c>
      <c r="BG1096" s="34" t="e">
        <f t="shared" si="285"/>
        <v>#REF!</v>
      </c>
      <c r="BH1096" t="str">
        <f>IF(AT1096="UDARA","U","N")&amp;LEFT($C$4,2)&amp;MID($C$4,4,2)&amp;LEFT(A1096,3)&amp;MID(E1096,2,2)&amp;VLOOKUP(E1096,Acuan_Reference!C:L,10,0)</f>
        <v>N1501TGR71B1</v>
      </c>
      <c r="BI1096" t="s">
        <v>84</v>
      </c>
      <c r="BJ1096" t="s">
        <v>119</v>
      </c>
      <c r="BK1096" t="s">
        <v>86</v>
      </c>
      <c r="BL1096" t="s">
        <v>87</v>
      </c>
    </row>
    <row r="1097" hidden="1" spans="1:64">
      <c r="A1097" t="s">
        <v>114</v>
      </c>
      <c r="B1097" t="s">
        <v>75</v>
      </c>
      <c r="C1097" t="s">
        <v>76</v>
      </c>
      <c r="D1097" t="s">
        <v>141</v>
      </c>
      <c r="E1097" t="s">
        <v>201</v>
      </c>
      <c r="F1097" t="s">
        <v>202</v>
      </c>
      <c r="G1097" t="s">
        <v>80</v>
      </c>
      <c r="H1097" t="s">
        <v>81</v>
      </c>
      <c r="I1097" s="34">
        <v>9826</v>
      </c>
      <c r="J1097" s="35">
        <v>610</v>
      </c>
      <c r="K1097" s="35">
        <v>946</v>
      </c>
      <c r="L1097" s="35">
        <v>539</v>
      </c>
      <c r="M1097" s="35">
        <v>424</v>
      </c>
      <c r="N1097" s="35">
        <v>717</v>
      </c>
      <c r="O1097" s="35">
        <v>509</v>
      </c>
      <c r="P1097" s="35">
        <v>559</v>
      </c>
      <c r="Q1097" s="35">
        <v>252</v>
      </c>
      <c r="R1097" s="35">
        <v>531</v>
      </c>
      <c r="S1097" s="35">
        <v>1174</v>
      </c>
      <c r="T1097" s="35">
        <v>189</v>
      </c>
      <c r="U1097" s="35">
        <v>464</v>
      </c>
      <c r="V1097" s="34">
        <v>609</v>
      </c>
      <c r="W1097" s="34">
        <f t="shared" si="272"/>
        <v>348</v>
      </c>
      <c r="X1097" s="35">
        <v>183</v>
      </c>
      <c r="Y1097" s="35">
        <v>0</v>
      </c>
      <c r="Z1097" s="35">
        <v>0</v>
      </c>
      <c r="AA1097" s="34">
        <v>654</v>
      </c>
      <c r="AB1097" s="34">
        <v>0</v>
      </c>
      <c r="AC1097" s="34">
        <v>0</v>
      </c>
      <c r="AD1097" s="34">
        <v>0</v>
      </c>
      <c r="AE1097" s="34">
        <f t="shared" si="273"/>
        <v>654</v>
      </c>
      <c r="AF1097" s="34">
        <f t="shared" si="274"/>
        <v>1.07389162561576</v>
      </c>
      <c r="AG1097" s="34">
        <f t="shared" si="275"/>
        <v>1.87931034482759</v>
      </c>
      <c r="AH1097" s="34">
        <v>144</v>
      </c>
      <c r="AI1097" s="34">
        <v>0</v>
      </c>
      <c r="AJ1097" s="35">
        <v>5472</v>
      </c>
      <c r="AK1097" s="35">
        <v>525</v>
      </c>
      <c r="AL1097" s="35">
        <v>391</v>
      </c>
      <c r="AM1097" s="34">
        <v>0.7</v>
      </c>
      <c r="AN1097" s="34">
        <f t="shared" si="276"/>
        <v>243.6</v>
      </c>
      <c r="AO1097" s="35">
        <v>144</v>
      </c>
      <c r="AP1097" s="35">
        <v>144</v>
      </c>
      <c r="AQ1097" t="s">
        <v>153</v>
      </c>
      <c r="AR1097">
        <v>8</v>
      </c>
      <c r="AS1097" s="34">
        <v>0.066666666666667</v>
      </c>
      <c r="AT1097" t="s">
        <v>83</v>
      </c>
      <c r="AU1097" s="35">
        <f t="shared" si="286"/>
        <v>0</v>
      </c>
      <c r="AV1097" s="35">
        <f t="shared" si="277"/>
        <v>0</v>
      </c>
      <c r="AW1097" s="35">
        <f t="shared" si="278"/>
        <v>1.87931034482759</v>
      </c>
      <c r="AX1097" s="35">
        <f t="shared" si="279"/>
        <v>0.755747126436782</v>
      </c>
      <c r="AY1097" s="35">
        <f t="shared" si="280"/>
        <v>0</v>
      </c>
      <c r="AZ1097" s="35">
        <f t="shared" si="281"/>
        <v>0</v>
      </c>
      <c r="BA1097" s="27" t="str">
        <f t="shared" si="282"/>
        <v>3</v>
      </c>
      <c r="BB1097" s="34">
        <v>8.1e-5</v>
      </c>
      <c r="BC1097" s="34">
        <f t="shared" si="283"/>
        <v>0</v>
      </c>
      <c r="BD1097" s="34" t="e">
        <f t="shared" si="284"/>
        <v>#REF!</v>
      </c>
      <c r="BE1097" s="34">
        <v>0.04</v>
      </c>
      <c r="BF1097" s="34">
        <f t="shared" si="287"/>
        <v>0</v>
      </c>
      <c r="BG1097" s="34" t="e">
        <f t="shared" si="285"/>
        <v>#REF!</v>
      </c>
      <c r="BH1097" t="str">
        <f>IF(AT1097="UDARA","U","N")&amp;LEFT($C$4,2)&amp;MID($C$4,4,2)&amp;LEFT(A1097,3)&amp;MID(E1097,2,2)&amp;VLOOKUP(E1097,Acuan_Reference!C:L,10,0)</f>
        <v>N1501YGY71B1</v>
      </c>
      <c r="BI1097" t="s">
        <v>84</v>
      </c>
      <c r="BJ1097" t="s">
        <v>119</v>
      </c>
      <c r="BK1097" t="s">
        <v>86</v>
      </c>
      <c r="BL1097" t="s">
        <v>87</v>
      </c>
    </row>
    <row r="1098" hidden="1" spans="1:64">
      <c r="A1098" t="s">
        <v>74</v>
      </c>
      <c r="B1098" t="s">
        <v>75</v>
      </c>
      <c r="C1098" t="s">
        <v>76</v>
      </c>
      <c r="D1098" t="s">
        <v>141</v>
      </c>
      <c r="E1098" t="s">
        <v>203</v>
      </c>
      <c r="F1098" t="s">
        <v>204</v>
      </c>
      <c r="G1098" t="s">
        <v>118</v>
      </c>
      <c r="H1098" t="s">
        <v>81</v>
      </c>
      <c r="I1098" s="34">
        <v>7854</v>
      </c>
      <c r="J1098" s="35">
        <v>539</v>
      </c>
      <c r="K1098" s="35">
        <v>266</v>
      </c>
      <c r="L1098" s="35">
        <v>241</v>
      </c>
      <c r="M1098" s="35">
        <v>511</v>
      </c>
      <c r="N1098" s="35">
        <v>181</v>
      </c>
      <c r="O1098" s="35">
        <v>499</v>
      </c>
      <c r="P1098" s="35">
        <v>526</v>
      </c>
      <c r="Q1098" s="35">
        <v>353</v>
      </c>
      <c r="R1098" s="35">
        <v>207</v>
      </c>
      <c r="S1098" s="35">
        <v>366</v>
      </c>
      <c r="T1098" s="35">
        <v>243</v>
      </c>
      <c r="U1098" s="35">
        <v>311</v>
      </c>
      <c r="V1098" s="34">
        <v>306.66666666667</v>
      </c>
      <c r="W1098" s="34">
        <f t="shared" si="272"/>
        <v>241</v>
      </c>
      <c r="X1098" s="35">
        <v>166</v>
      </c>
      <c r="Y1098" s="35">
        <v>0</v>
      </c>
      <c r="Z1098" s="35">
        <v>0</v>
      </c>
      <c r="AA1098" s="34">
        <v>214</v>
      </c>
      <c r="AB1098" s="34">
        <v>0</v>
      </c>
      <c r="AC1098" s="34">
        <v>144</v>
      </c>
      <c r="AD1098" s="34">
        <v>0</v>
      </c>
      <c r="AE1098" s="34">
        <f t="shared" si="273"/>
        <v>358</v>
      </c>
      <c r="AF1098" s="34">
        <f t="shared" si="274"/>
        <v>1.16739130434781</v>
      </c>
      <c r="AG1098" s="34">
        <f t="shared" si="275"/>
        <v>1.48547717842324</v>
      </c>
      <c r="AH1098" s="34">
        <v>0</v>
      </c>
      <c r="AI1098" s="34">
        <v>0</v>
      </c>
      <c r="AJ1098" s="35">
        <v>10800</v>
      </c>
      <c r="AK1098" s="35">
        <v>249</v>
      </c>
      <c r="AL1098" s="35">
        <v>169</v>
      </c>
      <c r="AM1098" s="34">
        <v>0.7</v>
      </c>
      <c r="AN1098" s="34">
        <f t="shared" si="276"/>
        <v>168.7</v>
      </c>
      <c r="AO1098" s="35">
        <v>144</v>
      </c>
      <c r="AP1098" s="35">
        <v>144</v>
      </c>
      <c r="AQ1098" t="s">
        <v>153</v>
      </c>
      <c r="AR1098">
        <v>8</v>
      </c>
      <c r="AS1098" s="34">
        <v>0.066666666666667</v>
      </c>
      <c r="AT1098" t="s">
        <v>83</v>
      </c>
      <c r="AU1098" s="35">
        <f t="shared" si="286"/>
        <v>0</v>
      </c>
      <c r="AV1098" s="35">
        <f t="shared" si="277"/>
        <v>0</v>
      </c>
      <c r="AW1098" s="35">
        <f t="shared" si="278"/>
        <v>1.48547717842324</v>
      </c>
      <c r="AX1098" s="35">
        <f t="shared" si="279"/>
        <v>0.784232365145228</v>
      </c>
      <c r="AY1098" s="35">
        <f t="shared" si="280"/>
        <v>0</v>
      </c>
      <c r="AZ1098" s="35">
        <f t="shared" si="281"/>
        <v>0</v>
      </c>
      <c r="BA1098" s="27" t="str">
        <f t="shared" si="282"/>
        <v>3</v>
      </c>
      <c r="BB1098" s="34">
        <v>8.1e-5</v>
      </c>
      <c r="BC1098" s="34">
        <f t="shared" si="283"/>
        <v>0</v>
      </c>
      <c r="BD1098" s="34" t="e">
        <f t="shared" si="284"/>
        <v>#REF!</v>
      </c>
      <c r="BE1098" s="34">
        <v>0.04</v>
      </c>
      <c r="BF1098" s="34">
        <f t="shared" si="287"/>
        <v>0</v>
      </c>
      <c r="BG1098" s="34" t="e">
        <f t="shared" si="285"/>
        <v>#REF!</v>
      </c>
      <c r="BH1098" t="str">
        <f>IF(AT1098="UDARA","U","N")&amp;LEFT($C$4,2)&amp;MID($C$4,4,2)&amp;LEFT(A1098,3)&amp;MID(E1098,2,2)&amp;VLOOKUP(E1098,Acuan_Reference!C:L,10,0)</f>
        <v>N1501BDG71B4</v>
      </c>
      <c r="BI1098" t="s">
        <v>84</v>
      </c>
      <c r="BJ1098" t="s">
        <v>119</v>
      </c>
      <c r="BK1098" t="s">
        <v>86</v>
      </c>
      <c r="BL1098" t="s">
        <v>87</v>
      </c>
    </row>
    <row r="1099" hidden="1" spans="1:64">
      <c r="A1099" t="s">
        <v>88</v>
      </c>
      <c r="B1099" t="s">
        <v>75</v>
      </c>
      <c r="C1099" t="s">
        <v>76</v>
      </c>
      <c r="D1099" t="s">
        <v>141</v>
      </c>
      <c r="E1099" t="s">
        <v>203</v>
      </c>
      <c r="F1099" t="s">
        <v>204</v>
      </c>
      <c r="G1099" t="s">
        <v>118</v>
      </c>
      <c r="H1099" t="s">
        <v>81</v>
      </c>
      <c r="I1099" s="34">
        <v>7854</v>
      </c>
      <c r="J1099" s="35">
        <v>120</v>
      </c>
      <c r="K1099" s="35">
        <v>409</v>
      </c>
      <c r="L1099" s="35">
        <v>264</v>
      </c>
      <c r="M1099" s="35">
        <v>146</v>
      </c>
      <c r="N1099" s="35">
        <v>1406</v>
      </c>
      <c r="O1099" s="35">
        <v>607</v>
      </c>
      <c r="P1099" s="35">
        <v>91</v>
      </c>
      <c r="Q1099" s="35">
        <v>782</v>
      </c>
      <c r="R1099" s="35">
        <v>540</v>
      </c>
      <c r="S1099" s="35">
        <v>1680</v>
      </c>
      <c r="T1099" s="35">
        <v>83</v>
      </c>
      <c r="U1099" s="35">
        <v>972</v>
      </c>
      <c r="V1099" s="34">
        <v>911.66666666667</v>
      </c>
      <c r="W1099" s="34">
        <f t="shared" si="272"/>
        <v>510</v>
      </c>
      <c r="X1099" s="35">
        <v>182</v>
      </c>
      <c r="Y1099" s="35">
        <v>0</v>
      </c>
      <c r="Z1099" s="35">
        <v>0</v>
      </c>
      <c r="AA1099" s="34">
        <v>466</v>
      </c>
      <c r="AB1099" s="34">
        <v>0</v>
      </c>
      <c r="AC1099" s="34">
        <v>0</v>
      </c>
      <c r="AD1099" s="34">
        <v>0</v>
      </c>
      <c r="AE1099" s="34">
        <f t="shared" si="273"/>
        <v>466</v>
      </c>
      <c r="AF1099" s="34">
        <f t="shared" si="274"/>
        <v>0.511151736745885</v>
      </c>
      <c r="AG1099" s="34">
        <f t="shared" si="275"/>
        <v>0.913725490196078</v>
      </c>
      <c r="AH1099" s="34">
        <v>0</v>
      </c>
      <c r="AI1099" s="34">
        <v>0</v>
      </c>
      <c r="AJ1099" s="35">
        <v>10800</v>
      </c>
      <c r="AK1099" s="35">
        <v>805</v>
      </c>
      <c r="AL1099" s="35">
        <v>475</v>
      </c>
      <c r="AM1099" s="34">
        <v>0.6</v>
      </c>
      <c r="AN1099" s="34">
        <f t="shared" si="276"/>
        <v>306</v>
      </c>
      <c r="AO1099" s="35">
        <v>144</v>
      </c>
      <c r="AP1099" s="35">
        <v>144</v>
      </c>
      <c r="AQ1099" t="s">
        <v>153</v>
      </c>
      <c r="AR1099">
        <v>8</v>
      </c>
      <c r="AS1099" s="34">
        <v>0.033333333333333</v>
      </c>
      <c r="AT1099" t="s">
        <v>83</v>
      </c>
      <c r="AU1099" s="35">
        <f t="shared" si="286"/>
        <v>236.25</v>
      </c>
      <c r="AV1099" s="35">
        <f t="shared" si="277"/>
        <v>288</v>
      </c>
      <c r="AW1099" s="35">
        <f t="shared" si="278"/>
        <v>1.47843137254902</v>
      </c>
      <c r="AX1099" s="35">
        <f t="shared" si="279"/>
        <v>0.547058823529412</v>
      </c>
      <c r="AY1099" s="35">
        <f t="shared" si="280"/>
        <v>288</v>
      </c>
      <c r="AZ1099" s="35">
        <f t="shared" si="281"/>
        <v>0</v>
      </c>
      <c r="BA1099" s="27" t="str">
        <f t="shared" si="282"/>
        <v>2</v>
      </c>
      <c r="BB1099" s="34">
        <v>8.1e-5</v>
      </c>
      <c r="BC1099" s="34">
        <f t="shared" si="283"/>
        <v>0</v>
      </c>
      <c r="BD1099" s="34" t="e">
        <f t="shared" si="284"/>
        <v>#REF!</v>
      </c>
      <c r="BE1099" s="34">
        <v>0.04</v>
      </c>
      <c r="BF1099" s="34">
        <f t="shared" si="287"/>
        <v>11.52</v>
      </c>
      <c r="BG1099" s="34" t="e">
        <f t="shared" si="285"/>
        <v>#REF!</v>
      </c>
      <c r="BH1099" t="str">
        <f>IF(AT1099="UDARA","U","N")&amp;LEFT($C$4,2)&amp;MID($C$4,4,2)&amp;LEFT(A1099,3)&amp;MID(E1099,2,2)&amp;VLOOKUP(E1099,Acuan_Reference!C:L,10,0)</f>
        <v>N1501BGR71B4</v>
      </c>
      <c r="BI1099" t="s">
        <v>84</v>
      </c>
      <c r="BJ1099" t="s">
        <v>119</v>
      </c>
      <c r="BK1099" t="s">
        <v>86</v>
      </c>
      <c r="BL1099" t="s">
        <v>87</v>
      </c>
    </row>
    <row r="1100" hidden="1" spans="1:64">
      <c r="A1100" t="s">
        <v>89</v>
      </c>
      <c r="B1100" t="s">
        <v>75</v>
      </c>
      <c r="C1100" t="s">
        <v>76</v>
      </c>
      <c r="D1100" t="s">
        <v>141</v>
      </c>
      <c r="E1100" t="s">
        <v>203</v>
      </c>
      <c r="F1100" t="s">
        <v>204</v>
      </c>
      <c r="G1100" t="s">
        <v>118</v>
      </c>
      <c r="H1100" t="s">
        <v>81</v>
      </c>
      <c r="I1100" s="34">
        <v>7854</v>
      </c>
      <c r="J1100" s="35">
        <v>228</v>
      </c>
      <c r="K1100" s="35">
        <v>296</v>
      </c>
      <c r="L1100" s="35">
        <v>270</v>
      </c>
      <c r="M1100" s="35">
        <v>413</v>
      </c>
      <c r="N1100" s="35">
        <v>144</v>
      </c>
      <c r="O1100" s="35">
        <v>163</v>
      </c>
      <c r="P1100" s="35">
        <v>434</v>
      </c>
      <c r="Q1100" s="35">
        <v>212</v>
      </c>
      <c r="R1100" s="35">
        <v>432</v>
      </c>
      <c r="S1100" s="35">
        <v>420</v>
      </c>
      <c r="T1100" s="35">
        <v>207</v>
      </c>
      <c r="U1100" s="35">
        <v>368</v>
      </c>
      <c r="V1100" s="34">
        <v>331.66666666667</v>
      </c>
      <c r="W1100" s="34">
        <f t="shared" si="272"/>
        <v>264.666666666667</v>
      </c>
      <c r="X1100" s="35">
        <v>197</v>
      </c>
      <c r="Y1100" s="35">
        <v>0</v>
      </c>
      <c r="Z1100" s="35">
        <v>0</v>
      </c>
      <c r="AA1100" s="34">
        <v>360</v>
      </c>
      <c r="AB1100" s="34">
        <v>0</v>
      </c>
      <c r="AC1100" s="34">
        <v>144</v>
      </c>
      <c r="AD1100" s="34">
        <v>0</v>
      </c>
      <c r="AE1100" s="34">
        <f t="shared" si="273"/>
        <v>504</v>
      </c>
      <c r="AF1100" s="34">
        <f t="shared" si="274"/>
        <v>1.51959798994973</v>
      </c>
      <c r="AG1100" s="34">
        <f t="shared" si="275"/>
        <v>1.90428211586902</v>
      </c>
      <c r="AH1100" s="34">
        <v>0</v>
      </c>
      <c r="AI1100" s="34">
        <v>0</v>
      </c>
      <c r="AJ1100" s="35">
        <v>10800</v>
      </c>
      <c r="AK1100" s="35">
        <v>286</v>
      </c>
      <c r="AL1100" s="35">
        <v>219</v>
      </c>
      <c r="AM1100" s="34">
        <v>1.3</v>
      </c>
      <c r="AN1100" s="34">
        <f t="shared" si="276"/>
        <v>344.066666666667</v>
      </c>
      <c r="AO1100" s="35">
        <v>144</v>
      </c>
      <c r="AP1100" s="35">
        <v>144</v>
      </c>
      <c r="AQ1100" t="s">
        <v>82</v>
      </c>
      <c r="AR1100">
        <v>4</v>
      </c>
      <c r="AS1100" s="34">
        <v>0.53333333333333</v>
      </c>
      <c r="AT1100" t="s">
        <v>83</v>
      </c>
      <c r="AU1100" s="35">
        <f t="shared" si="286"/>
        <v>44.3</v>
      </c>
      <c r="AV1100" s="35">
        <f t="shared" si="277"/>
        <v>144</v>
      </c>
      <c r="AW1100" s="35">
        <f t="shared" si="278"/>
        <v>2.44836272040302</v>
      </c>
      <c r="AX1100" s="35">
        <f t="shared" si="279"/>
        <v>1.62090680100756</v>
      </c>
      <c r="AY1100" s="35">
        <f t="shared" si="280"/>
        <v>144</v>
      </c>
      <c r="AZ1100" s="35">
        <f t="shared" si="281"/>
        <v>0</v>
      </c>
      <c r="BA1100" s="27" t="str">
        <f t="shared" si="282"/>
        <v>3</v>
      </c>
      <c r="BB1100" s="34">
        <v>8.1e-5</v>
      </c>
      <c r="BC1100" s="34">
        <f t="shared" si="283"/>
        <v>0</v>
      </c>
      <c r="BD1100" s="34" t="e">
        <f t="shared" si="284"/>
        <v>#REF!</v>
      </c>
      <c r="BE1100" s="34">
        <v>0.04</v>
      </c>
      <c r="BF1100" s="34">
        <f t="shared" si="287"/>
        <v>5.76</v>
      </c>
      <c r="BG1100" s="34" t="e">
        <f t="shared" si="285"/>
        <v>#REF!</v>
      </c>
      <c r="BH1100" t="str">
        <f>IF(AT1100="UDARA","U","N")&amp;LEFT($C$4,2)&amp;MID($C$4,4,2)&amp;LEFT(A1100,3)&amp;MID(E1100,2,2)&amp;VLOOKUP(E1100,Acuan_Reference!C:L,10,0)</f>
        <v>N1501BJM71B4</v>
      </c>
      <c r="BI1100" t="s">
        <v>84</v>
      </c>
      <c r="BJ1100" t="s">
        <v>119</v>
      </c>
      <c r="BK1100" t="s">
        <v>86</v>
      </c>
      <c r="BL1100" t="s">
        <v>87</v>
      </c>
    </row>
    <row r="1101" hidden="1" spans="1:64">
      <c r="A1101" t="s">
        <v>90</v>
      </c>
      <c r="B1101" t="s">
        <v>75</v>
      </c>
      <c r="C1101" t="s">
        <v>76</v>
      </c>
      <c r="D1101" t="s">
        <v>141</v>
      </c>
      <c r="E1101" t="s">
        <v>203</v>
      </c>
      <c r="F1101" t="s">
        <v>204</v>
      </c>
      <c r="G1101" t="s">
        <v>118</v>
      </c>
      <c r="H1101" t="s">
        <v>81</v>
      </c>
      <c r="I1101" s="34">
        <v>7854</v>
      </c>
      <c r="J1101" s="35">
        <v>3170</v>
      </c>
      <c r="K1101" s="35">
        <v>1465</v>
      </c>
      <c r="L1101" s="35">
        <v>5410</v>
      </c>
      <c r="M1101" s="35">
        <v>457</v>
      </c>
      <c r="N1101" s="35">
        <v>1851</v>
      </c>
      <c r="O1101" s="35">
        <v>1379</v>
      </c>
      <c r="P1101" s="35">
        <v>1455</v>
      </c>
      <c r="Q1101" s="35">
        <v>963</v>
      </c>
      <c r="R1101" s="35">
        <v>875</v>
      </c>
      <c r="S1101" s="35">
        <v>796</v>
      </c>
      <c r="T1101" s="35">
        <v>3224</v>
      </c>
      <c r="U1101" s="35">
        <v>961</v>
      </c>
      <c r="V1101" s="34">
        <v>1660.3333333333</v>
      </c>
      <c r="W1101" s="34">
        <f t="shared" si="272"/>
        <v>1731.33333333333</v>
      </c>
      <c r="X1101" s="35">
        <v>1059</v>
      </c>
      <c r="Y1101" s="35">
        <v>0</v>
      </c>
      <c r="Z1101" s="35">
        <v>0</v>
      </c>
      <c r="AA1101" s="34">
        <v>646</v>
      </c>
      <c r="AB1101" s="34">
        <v>0</v>
      </c>
      <c r="AC1101" s="34">
        <v>0</v>
      </c>
      <c r="AD1101" s="34">
        <v>720</v>
      </c>
      <c r="AE1101" s="34">
        <f t="shared" si="273"/>
        <v>1366</v>
      </c>
      <c r="AF1101" s="34">
        <f t="shared" si="274"/>
        <v>0.822726360168657</v>
      </c>
      <c r="AG1101" s="34">
        <f t="shared" si="275"/>
        <v>0.373122834039276</v>
      </c>
      <c r="AH1101" s="34">
        <v>0</v>
      </c>
      <c r="AI1101" s="34">
        <v>0</v>
      </c>
      <c r="AJ1101" s="35">
        <v>10800</v>
      </c>
      <c r="AK1101" s="35">
        <v>900</v>
      </c>
      <c r="AL1101" s="35">
        <v>1009</v>
      </c>
      <c r="AM1101" s="34">
        <v>0.6</v>
      </c>
      <c r="AN1101" s="34">
        <f t="shared" si="276"/>
        <v>1038.8</v>
      </c>
      <c r="AO1101" s="35">
        <v>144</v>
      </c>
      <c r="AP1101" s="35">
        <v>144</v>
      </c>
      <c r="AQ1101" t="s">
        <v>153</v>
      </c>
      <c r="AR1101">
        <v>12</v>
      </c>
      <c r="AS1101" s="34">
        <v>0.033333333333333</v>
      </c>
      <c r="AT1101" t="s">
        <v>83</v>
      </c>
      <c r="AU1101" s="35">
        <f t="shared" si="286"/>
        <v>511.35</v>
      </c>
      <c r="AV1101" s="35">
        <f t="shared" si="277"/>
        <v>576</v>
      </c>
      <c r="AW1101" s="35">
        <f t="shared" si="278"/>
        <v>1.12167886022333</v>
      </c>
      <c r="AX1101" s="35">
        <f t="shared" si="279"/>
        <v>0.538891028109357</v>
      </c>
      <c r="AY1101" s="35">
        <f t="shared" si="280"/>
        <v>576</v>
      </c>
      <c r="AZ1101" s="35">
        <f t="shared" si="281"/>
        <v>0</v>
      </c>
      <c r="BA1101" s="27" t="str">
        <f t="shared" si="282"/>
        <v>3</v>
      </c>
      <c r="BB1101" s="34">
        <v>8.1e-5</v>
      </c>
      <c r="BC1101" s="34">
        <f t="shared" si="283"/>
        <v>0</v>
      </c>
      <c r="BD1101" s="34" t="e">
        <f t="shared" si="284"/>
        <v>#REF!</v>
      </c>
      <c r="BE1101" s="34">
        <v>0.04</v>
      </c>
      <c r="BF1101" s="34">
        <f t="shared" si="287"/>
        <v>23.04</v>
      </c>
      <c r="BG1101" s="34" t="e">
        <f t="shared" si="285"/>
        <v>#REF!</v>
      </c>
      <c r="BH1101" t="str">
        <f>IF(AT1101="UDARA","U","N")&amp;LEFT($C$4,2)&amp;MID($C$4,4,2)&amp;LEFT(A1101,3)&amp;MID(E1101,2,2)&amp;VLOOKUP(E1101,Acuan_Reference!C:L,10,0)</f>
        <v>N1501BKS71B4</v>
      </c>
      <c r="BI1101" t="s">
        <v>84</v>
      </c>
      <c r="BJ1101" t="s">
        <v>119</v>
      </c>
      <c r="BK1101" t="s">
        <v>86</v>
      </c>
      <c r="BL1101" t="s">
        <v>87</v>
      </c>
    </row>
    <row r="1102" hidden="1" spans="1:64">
      <c r="A1102" t="s">
        <v>91</v>
      </c>
      <c r="B1102" t="s">
        <v>75</v>
      </c>
      <c r="C1102" t="s">
        <v>76</v>
      </c>
      <c r="D1102" t="s">
        <v>141</v>
      </c>
      <c r="E1102" t="s">
        <v>203</v>
      </c>
      <c r="F1102" t="s">
        <v>204</v>
      </c>
      <c r="G1102" t="s">
        <v>118</v>
      </c>
      <c r="H1102" t="s">
        <v>81</v>
      </c>
      <c r="I1102" s="34">
        <v>7854</v>
      </c>
      <c r="J1102" s="35">
        <v>29</v>
      </c>
      <c r="K1102" s="35">
        <v>43</v>
      </c>
      <c r="L1102" s="35">
        <v>-4</v>
      </c>
      <c r="M1102" s="35">
        <v>9</v>
      </c>
      <c r="N1102" s="35">
        <v>0</v>
      </c>
      <c r="O1102" s="35">
        <v>30</v>
      </c>
      <c r="P1102" s="35">
        <v>23</v>
      </c>
      <c r="Q1102" s="35">
        <v>-21</v>
      </c>
      <c r="R1102" s="35">
        <v>0</v>
      </c>
      <c r="S1102" s="35">
        <v>0</v>
      </c>
      <c r="T1102" s="35">
        <v>-8</v>
      </c>
      <c r="U1102" s="35">
        <v>0</v>
      </c>
      <c r="V1102" s="34">
        <v>-2.6666666666667</v>
      </c>
      <c r="W1102" s="34">
        <f t="shared" si="272"/>
        <v>-2.66666666666667</v>
      </c>
      <c r="X1102" s="35">
        <v>0</v>
      </c>
      <c r="Y1102" s="35">
        <v>0</v>
      </c>
      <c r="Z1102" s="35">
        <v>0</v>
      </c>
      <c r="AA1102" s="34">
        <v>0</v>
      </c>
      <c r="AB1102" s="34">
        <v>0</v>
      </c>
      <c r="AC1102" s="34">
        <v>0</v>
      </c>
      <c r="AD1102" s="34">
        <v>720</v>
      </c>
      <c r="AE1102" s="34">
        <f t="shared" si="273"/>
        <v>720</v>
      </c>
      <c r="AF1102" s="34">
        <f t="shared" si="274"/>
        <v>9999</v>
      </c>
      <c r="AG1102" s="34">
        <f t="shared" si="275"/>
        <v>9999</v>
      </c>
      <c r="AH1102" s="34">
        <v>0</v>
      </c>
      <c r="AI1102" s="34">
        <v>0</v>
      </c>
      <c r="AJ1102" s="35">
        <v>10800</v>
      </c>
      <c r="AK1102" s="35">
        <v>0</v>
      </c>
      <c r="AL1102" s="35">
        <v>0</v>
      </c>
      <c r="AM1102" s="34">
        <v>0.9</v>
      </c>
      <c r="AN1102" s="34">
        <f t="shared" si="276"/>
        <v>0</v>
      </c>
      <c r="AO1102" s="35">
        <v>144</v>
      </c>
      <c r="AP1102" s="35">
        <v>144</v>
      </c>
      <c r="AQ1102" t="s">
        <v>82</v>
      </c>
      <c r="AR1102">
        <v>4</v>
      </c>
      <c r="AS1102" s="34">
        <v>0.13333333333333</v>
      </c>
      <c r="AT1102" t="s">
        <v>83</v>
      </c>
      <c r="AU1102" s="35">
        <f t="shared" si="286"/>
        <v>0</v>
      </c>
      <c r="AV1102" s="35">
        <f t="shared" si="277"/>
        <v>0</v>
      </c>
      <c r="AW1102" s="35">
        <f t="shared" si="278"/>
        <v>9999</v>
      </c>
      <c r="AX1102" s="35">
        <f t="shared" si="279"/>
        <v>9999</v>
      </c>
      <c r="AY1102" s="35">
        <f t="shared" si="280"/>
        <v>0</v>
      </c>
      <c r="AZ1102" s="35">
        <f t="shared" si="281"/>
        <v>0</v>
      </c>
      <c r="BA1102" s="27" t="str">
        <f t="shared" si="282"/>
        <v>Kelipatan Kirim/Master box &gt; 3x FC+index</v>
      </c>
      <c r="BB1102" s="34">
        <v>8.1e-5</v>
      </c>
      <c r="BC1102" s="34">
        <f t="shared" si="283"/>
        <v>0</v>
      </c>
      <c r="BD1102" s="34" t="e">
        <f t="shared" si="284"/>
        <v>#REF!</v>
      </c>
      <c r="BE1102" s="34">
        <v>0.04</v>
      </c>
      <c r="BF1102" s="34">
        <f t="shared" si="287"/>
        <v>0</v>
      </c>
      <c r="BG1102" s="34" t="e">
        <f t="shared" si="285"/>
        <v>#REF!</v>
      </c>
      <c r="BH1102" t="str">
        <f>IF(AT1102="UDARA","U","N")&amp;LEFT($C$4,2)&amp;MID($C$4,4,2)&amp;LEFT(A1102,3)&amp;MID(E1102,2,2)&amp;VLOOKUP(E1102,Acuan_Reference!C:L,10,0)</f>
        <v>N1501BLP71B4</v>
      </c>
      <c r="BI1102" t="s">
        <v>84</v>
      </c>
      <c r="BJ1102" t="s">
        <v>119</v>
      </c>
      <c r="BK1102" t="s">
        <v>86</v>
      </c>
      <c r="BL1102" t="s">
        <v>87</v>
      </c>
    </row>
    <row r="1103" hidden="1" spans="1:64">
      <c r="A1103" t="s">
        <v>92</v>
      </c>
      <c r="B1103" t="s">
        <v>75</v>
      </c>
      <c r="C1103" t="s">
        <v>76</v>
      </c>
      <c r="D1103" t="s">
        <v>141</v>
      </c>
      <c r="E1103" t="s">
        <v>203</v>
      </c>
      <c r="F1103" t="s">
        <v>204</v>
      </c>
      <c r="G1103" t="s">
        <v>118</v>
      </c>
      <c r="H1103" t="s">
        <v>81</v>
      </c>
      <c r="I1103" s="34">
        <v>7854</v>
      </c>
      <c r="J1103" s="35">
        <v>279</v>
      </c>
      <c r="K1103" s="35">
        <v>474</v>
      </c>
      <c r="L1103" s="35">
        <v>-13</v>
      </c>
      <c r="M1103" s="35">
        <v>33</v>
      </c>
      <c r="N1103" s="35">
        <v>1</v>
      </c>
      <c r="O1103" s="35">
        <v>25</v>
      </c>
      <c r="P1103" s="35">
        <v>117</v>
      </c>
      <c r="Q1103" s="35">
        <v>131</v>
      </c>
      <c r="R1103" s="35">
        <v>7</v>
      </c>
      <c r="S1103" s="35">
        <v>41</v>
      </c>
      <c r="T1103" s="35">
        <v>101</v>
      </c>
      <c r="U1103" s="35">
        <v>40</v>
      </c>
      <c r="V1103" s="34">
        <v>60.666666666667</v>
      </c>
      <c r="W1103" s="34">
        <f t="shared" si="272"/>
        <v>57.3333333333333</v>
      </c>
      <c r="X1103" s="35">
        <v>50</v>
      </c>
      <c r="Y1103" s="35">
        <v>0</v>
      </c>
      <c r="Z1103" s="35">
        <v>0</v>
      </c>
      <c r="AA1103" s="34">
        <v>130</v>
      </c>
      <c r="AB1103" s="34">
        <v>0</v>
      </c>
      <c r="AC1103" s="34">
        <v>0</v>
      </c>
      <c r="AD1103" s="34">
        <v>0</v>
      </c>
      <c r="AE1103" s="34">
        <f t="shared" si="273"/>
        <v>130</v>
      </c>
      <c r="AF1103" s="34">
        <f t="shared" si="274"/>
        <v>2.14285714285713</v>
      </c>
      <c r="AG1103" s="34">
        <f t="shared" si="275"/>
        <v>2.26744186046512</v>
      </c>
      <c r="AH1103" s="34">
        <v>0</v>
      </c>
      <c r="AI1103" s="34">
        <v>0</v>
      </c>
      <c r="AJ1103" s="35">
        <v>10800</v>
      </c>
      <c r="AK1103" s="35">
        <v>49</v>
      </c>
      <c r="AL1103" s="35">
        <v>31</v>
      </c>
      <c r="AM1103" s="34">
        <v>1.5</v>
      </c>
      <c r="AN1103" s="34">
        <f t="shared" si="276"/>
        <v>86</v>
      </c>
      <c r="AO1103" s="35">
        <v>144</v>
      </c>
      <c r="AP1103" s="35">
        <v>144</v>
      </c>
      <c r="AQ1103" t="s">
        <v>82</v>
      </c>
      <c r="AR1103">
        <v>2</v>
      </c>
      <c r="AS1103" s="34">
        <v>0.53333333333333</v>
      </c>
      <c r="AT1103" t="s">
        <v>83</v>
      </c>
      <c r="AU1103" s="35">
        <f t="shared" si="286"/>
        <v>0</v>
      </c>
      <c r="AV1103" s="35">
        <f t="shared" si="277"/>
        <v>0</v>
      </c>
      <c r="AW1103" s="35">
        <f t="shared" si="278"/>
        <v>2.26744186046512</v>
      </c>
      <c r="AX1103" s="35">
        <f t="shared" si="279"/>
        <v>1.72674418604651</v>
      </c>
      <c r="AY1103" s="35">
        <f t="shared" si="280"/>
        <v>0</v>
      </c>
      <c r="AZ1103" s="35">
        <f t="shared" si="281"/>
        <v>0</v>
      </c>
      <c r="BA1103" s="27" t="str">
        <f t="shared" si="282"/>
        <v>3</v>
      </c>
      <c r="BB1103" s="34">
        <v>8.1e-5</v>
      </c>
      <c r="BC1103" s="34">
        <f t="shared" si="283"/>
        <v>0</v>
      </c>
      <c r="BD1103" s="34" t="e">
        <f t="shared" si="284"/>
        <v>#REF!</v>
      </c>
      <c r="BE1103" s="34">
        <v>0.04</v>
      </c>
      <c r="BF1103" s="34">
        <f t="shared" si="287"/>
        <v>0</v>
      </c>
      <c r="BG1103" s="34" t="e">
        <f t="shared" si="285"/>
        <v>#REF!</v>
      </c>
      <c r="BH1103" t="str">
        <f>IF(AT1103="UDARA","U","N")&amp;LEFT($C$4,2)&amp;MID($C$4,4,2)&amp;LEFT(A1103,3)&amp;MID(E1103,2,2)&amp;VLOOKUP(E1103,Acuan_Reference!C:L,10,0)</f>
        <v>N1501BTM71B4</v>
      </c>
      <c r="BI1103" t="s">
        <v>84</v>
      </c>
      <c r="BJ1103" t="s">
        <v>119</v>
      </c>
      <c r="BK1103" t="s">
        <v>86</v>
      </c>
      <c r="BL1103" t="s">
        <v>87</v>
      </c>
    </row>
    <row r="1104" hidden="1" spans="1:64">
      <c r="A1104" t="s">
        <v>93</v>
      </c>
      <c r="B1104" t="s">
        <v>75</v>
      </c>
      <c r="C1104" t="s">
        <v>76</v>
      </c>
      <c r="D1104" t="s">
        <v>141</v>
      </c>
      <c r="E1104" t="s">
        <v>203</v>
      </c>
      <c r="F1104" t="s">
        <v>204</v>
      </c>
      <c r="G1104" t="s">
        <v>118</v>
      </c>
      <c r="H1104" t="s">
        <v>81</v>
      </c>
      <c r="I1104" s="34">
        <v>7854</v>
      </c>
      <c r="J1104" s="35">
        <v>205</v>
      </c>
      <c r="K1104" s="35">
        <v>107</v>
      </c>
      <c r="L1104" s="35">
        <v>278</v>
      </c>
      <c r="M1104" s="35">
        <v>170</v>
      </c>
      <c r="N1104" s="35">
        <v>212</v>
      </c>
      <c r="O1104" s="35">
        <v>56</v>
      </c>
      <c r="P1104" s="35">
        <v>103</v>
      </c>
      <c r="Q1104" s="35">
        <v>411</v>
      </c>
      <c r="R1104" s="35">
        <v>44</v>
      </c>
      <c r="S1104" s="35">
        <v>345</v>
      </c>
      <c r="T1104" s="35">
        <v>113</v>
      </c>
      <c r="U1104" s="35">
        <v>13</v>
      </c>
      <c r="V1104" s="34">
        <v>157</v>
      </c>
      <c r="W1104" s="34">
        <f t="shared" si="272"/>
        <v>76.6666666666667</v>
      </c>
      <c r="X1104" s="35">
        <v>160</v>
      </c>
      <c r="Y1104" s="35">
        <v>0</v>
      </c>
      <c r="Z1104" s="35">
        <v>0</v>
      </c>
      <c r="AA1104" s="34">
        <v>303</v>
      </c>
      <c r="AB1104" s="34">
        <v>0</v>
      </c>
      <c r="AC1104" s="34">
        <v>0</v>
      </c>
      <c r="AD1104" s="34">
        <v>0</v>
      </c>
      <c r="AE1104" s="34">
        <f t="shared" si="273"/>
        <v>303</v>
      </c>
      <c r="AF1104" s="34">
        <f t="shared" si="274"/>
        <v>1.92993630573248</v>
      </c>
      <c r="AG1104" s="34">
        <f t="shared" si="275"/>
        <v>3.95217391304348</v>
      </c>
      <c r="AH1104" s="34">
        <v>0</v>
      </c>
      <c r="AI1104" s="34">
        <v>0</v>
      </c>
      <c r="AJ1104" s="35">
        <v>10800</v>
      </c>
      <c r="AK1104" s="35">
        <v>215</v>
      </c>
      <c r="AL1104" s="35">
        <v>104</v>
      </c>
      <c r="AM1104" s="34">
        <v>0.8</v>
      </c>
      <c r="AN1104" s="34">
        <f t="shared" si="276"/>
        <v>61.3333333333333</v>
      </c>
      <c r="AO1104" s="35">
        <v>144</v>
      </c>
      <c r="AP1104" s="35">
        <v>144</v>
      </c>
      <c r="AQ1104" t="s">
        <v>153</v>
      </c>
      <c r="AR1104">
        <v>4</v>
      </c>
      <c r="AS1104" s="34">
        <v>0.066666666666667</v>
      </c>
      <c r="AT1104" t="s">
        <v>83</v>
      </c>
      <c r="AU1104" s="35">
        <f t="shared" si="286"/>
        <v>0</v>
      </c>
      <c r="AV1104" s="35">
        <f t="shared" si="277"/>
        <v>0</v>
      </c>
      <c r="AW1104" s="35">
        <f t="shared" si="278"/>
        <v>3.95217391304348</v>
      </c>
      <c r="AX1104" s="35">
        <f t="shared" si="279"/>
        <v>2.59565217391304</v>
      </c>
      <c r="AY1104" s="35">
        <f t="shared" si="280"/>
        <v>0</v>
      </c>
      <c r="AZ1104" s="35">
        <f t="shared" si="281"/>
        <v>0</v>
      </c>
      <c r="BA1104" s="27" t="str">
        <f t="shared" si="282"/>
        <v>3</v>
      </c>
      <c r="BB1104" s="34">
        <v>8.1e-5</v>
      </c>
      <c r="BC1104" s="34">
        <f t="shared" si="283"/>
        <v>0</v>
      </c>
      <c r="BD1104" s="34" t="e">
        <f t="shared" si="284"/>
        <v>#REF!</v>
      </c>
      <c r="BE1104" s="34">
        <v>0.04</v>
      </c>
      <c r="BF1104" s="34">
        <f t="shared" si="287"/>
        <v>0</v>
      </c>
      <c r="BG1104" s="34" t="e">
        <f t="shared" si="285"/>
        <v>#REF!</v>
      </c>
      <c r="BH1104" t="str">
        <f>IF(AT1104="UDARA","U","N")&amp;LEFT($C$4,2)&amp;MID($C$4,4,2)&amp;LEFT(A1104,3)&amp;MID(E1104,2,2)&amp;VLOOKUP(E1104,Acuan_Reference!C:L,10,0)</f>
        <v>N1501CRB71B4</v>
      </c>
      <c r="BI1104" t="s">
        <v>84</v>
      </c>
      <c r="BJ1104" t="s">
        <v>119</v>
      </c>
      <c r="BK1104" t="s">
        <v>86</v>
      </c>
      <c r="BL1104" t="s">
        <v>87</v>
      </c>
    </row>
    <row r="1105" hidden="1" spans="1:64">
      <c r="A1105" t="s">
        <v>94</v>
      </c>
      <c r="B1105" t="s">
        <v>75</v>
      </c>
      <c r="C1105" t="s">
        <v>76</v>
      </c>
      <c r="D1105" t="s">
        <v>141</v>
      </c>
      <c r="E1105" t="s">
        <v>203</v>
      </c>
      <c r="F1105" t="s">
        <v>204</v>
      </c>
      <c r="G1105" t="s">
        <v>118</v>
      </c>
      <c r="H1105" t="s">
        <v>81</v>
      </c>
      <c r="I1105" s="34">
        <v>7854</v>
      </c>
      <c r="J1105" s="35">
        <v>88</v>
      </c>
      <c r="K1105" s="35">
        <v>48</v>
      </c>
      <c r="L1105" s="35">
        <v>36</v>
      </c>
      <c r="M1105" s="35">
        <v>53</v>
      </c>
      <c r="N1105" s="35">
        <v>24</v>
      </c>
      <c r="O1105" s="35">
        <v>66</v>
      </c>
      <c r="P1105" s="35">
        <v>58</v>
      </c>
      <c r="Q1105" s="35">
        <v>6</v>
      </c>
      <c r="R1105" s="35">
        <v>35</v>
      </c>
      <c r="S1105" s="35">
        <v>25</v>
      </c>
      <c r="T1105" s="35">
        <v>58</v>
      </c>
      <c r="U1105" s="35">
        <v>17</v>
      </c>
      <c r="V1105" s="34">
        <v>33.333333333333</v>
      </c>
      <c r="W1105" s="34">
        <f t="shared" si="272"/>
        <v>33.3333333333333</v>
      </c>
      <c r="X1105" s="35">
        <v>0</v>
      </c>
      <c r="Y1105" s="35">
        <v>0</v>
      </c>
      <c r="Z1105" s="35">
        <v>0</v>
      </c>
      <c r="AA1105" s="34">
        <v>0</v>
      </c>
      <c r="AB1105" s="34">
        <v>0</v>
      </c>
      <c r="AC1105" s="34">
        <v>0</v>
      </c>
      <c r="AD1105" s="34">
        <v>0</v>
      </c>
      <c r="AE1105" s="34">
        <f t="shared" si="273"/>
        <v>0</v>
      </c>
      <c r="AF1105" s="34">
        <f t="shared" si="274"/>
        <v>0</v>
      </c>
      <c r="AG1105" s="34">
        <f t="shared" si="275"/>
        <v>0</v>
      </c>
      <c r="AH1105" s="34">
        <v>0</v>
      </c>
      <c r="AI1105" s="34">
        <v>0</v>
      </c>
      <c r="AJ1105" s="35">
        <v>10800</v>
      </c>
      <c r="AK1105" s="35">
        <v>18</v>
      </c>
      <c r="AL1105" s="35">
        <v>25</v>
      </c>
      <c r="AM1105" s="34">
        <v>0.8</v>
      </c>
      <c r="AN1105" s="34">
        <f t="shared" si="276"/>
        <v>26.6666666666667</v>
      </c>
      <c r="AO1105" s="35">
        <v>144</v>
      </c>
      <c r="AP1105" s="35">
        <v>144</v>
      </c>
      <c r="AQ1105" t="s">
        <v>82</v>
      </c>
      <c r="AR1105">
        <v>8</v>
      </c>
      <c r="AS1105" s="34">
        <v>0.13333333333333</v>
      </c>
      <c r="AT1105" t="s">
        <v>83</v>
      </c>
      <c r="AU1105" s="35">
        <f t="shared" si="286"/>
        <v>38.75</v>
      </c>
      <c r="AV1105" s="35">
        <f t="shared" si="277"/>
        <v>144</v>
      </c>
      <c r="AW1105" s="35">
        <f t="shared" si="278"/>
        <v>4.32</v>
      </c>
      <c r="AX1105" s="35">
        <f t="shared" si="279"/>
        <v>3.57</v>
      </c>
      <c r="AY1105" s="35">
        <f t="shared" si="280"/>
        <v>0</v>
      </c>
      <c r="AZ1105" s="35">
        <f t="shared" si="281"/>
        <v>0</v>
      </c>
      <c r="BA1105" s="27" t="str">
        <f t="shared" si="282"/>
        <v>Kelipatan Kirim/Master box &gt; 3x FC+index</v>
      </c>
      <c r="BB1105" s="34">
        <v>8.1e-5</v>
      </c>
      <c r="BC1105" s="34">
        <f t="shared" si="283"/>
        <v>0</v>
      </c>
      <c r="BD1105" s="34" t="e">
        <f t="shared" si="284"/>
        <v>#REF!</v>
      </c>
      <c r="BE1105" s="34">
        <v>0.04</v>
      </c>
      <c r="BF1105" s="34">
        <f t="shared" si="287"/>
        <v>0</v>
      </c>
      <c r="BG1105" s="34" t="e">
        <f t="shared" si="285"/>
        <v>#REF!</v>
      </c>
      <c r="BH1105" t="str">
        <f>IF(AT1105="UDARA","U","N")&amp;LEFT($C$4,2)&amp;MID($C$4,4,2)&amp;LEFT(A1105,3)&amp;MID(E1105,2,2)&amp;VLOOKUP(E1105,Acuan_Reference!C:L,10,0)</f>
        <v>N1501DPS71B4</v>
      </c>
      <c r="BI1105" t="s">
        <v>84</v>
      </c>
      <c r="BJ1105" t="s">
        <v>119</v>
      </c>
      <c r="BK1105" t="s">
        <v>86</v>
      </c>
      <c r="BL1105" t="s">
        <v>87</v>
      </c>
    </row>
    <row r="1106" hidden="1" spans="1:64">
      <c r="A1106" t="s">
        <v>95</v>
      </c>
      <c r="B1106" t="s">
        <v>75</v>
      </c>
      <c r="C1106" t="s">
        <v>76</v>
      </c>
      <c r="D1106" t="s">
        <v>141</v>
      </c>
      <c r="E1106" t="s">
        <v>203</v>
      </c>
      <c r="F1106" t="s">
        <v>204</v>
      </c>
      <c r="G1106" t="s">
        <v>118</v>
      </c>
      <c r="H1106" t="s">
        <v>81</v>
      </c>
      <c r="I1106" s="34">
        <v>7854</v>
      </c>
      <c r="J1106" s="35">
        <v>339</v>
      </c>
      <c r="K1106" s="35">
        <v>346</v>
      </c>
      <c r="L1106" s="35">
        <v>330</v>
      </c>
      <c r="M1106" s="35">
        <v>405</v>
      </c>
      <c r="N1106" s="35">
        <v>1401</v>
      </c>
      <c r="O1106" s="35">
        <v>787</v>
      </c>
      <c r="P1106" s="35">
        <v>795</v>
      </c>
      <c r="Q1106" s="35">
        <v>702</v>
      </c>
      <c r="R1106" s="35">
        <v>252</v>
      </c>
      <c r="S1106" s="35">
        <v>744</v>
      </c>
      <c r="T1106" s="35">
        <v>540</v>
      </c>
      <c r="U1106" s="35">
        <v>698</v>
      </c>
      <c r="V1106" s="34">
        <v>660.66666666667</v>
      </c>
      <c r="W1106" s="34">
        <f t="shared" si="272"/>
        <v>518.333333333333</v>
      </c>
      <c r="X1106" s="35">
        <v>435</v>
      </c>
      <c r="Y1106" s="35">
        <v>0</v>
      </c>
      <c r="Z1106" s="35">
        <v>0</v>
      </c>
      <c r="AA1106" s="34">
        <v>368</v>
      </c>
      <c r="AB1106" s="34">
        <v>0</v>
      </c>
      <c r="AC1106" s="34">
        <v>0</v>
      </c>
      <c r="AD1106" s="34">
        <v>0</v>
      </c>
      <c r="AE1106" s="34">
        <f t="shared" si="273"/>
        <v>368</v>
      </c>
      <c r="AF1106" s="34">
        <f t="shared" si="274"/>
        <v>0.55701311806256</v>
      </c>
      <c r="AG1106" s="34">
        <f t="shared" si="275"/>
        <v>0.709967845659164</v>
      </c>
      <c r="AH1106" s="34">
        <v>0</v>
      </c>
      <c r="AI1106" s="34">
        <v>0</v>
      </c>
      <c r="AJ1106" s="35">
        <v>10800</v>
      </c>
      <c r="AK1106" s="35">
        <v>456</v>
      </c>
      <c r="AL1106" s="35">
        <v>317</v>
      </c>
      <c r="AM1106" s="34">
        <v>0.25</v>
      </c>
      <c r="AN1106" s="34">
        <f t="shared" si="276"/>
        <v>129.583333333333</v>
      </c>
      <c r="AO1106" s="35">
        <v>144</v>
      </c>
      <c r="AP1106" s="35">
        <v>144</v>
      </c>
      <c r="AQ1106" t="s">
        <v>153</v>
      </c>
      <c r="AR1106">
        <v>12</v>
      </c>
      <c r="AS1106" s="34">
        <v>0.033333333333333</v>
      </c>
      <c r="AT1106" t="s">
        <v>83</v>
      </c>
      <c r="AU1106" s="35">
        <f t="shared" si="286"/>
        <v>58.9375</v>
      </c>
      <c r="AV1106" s="35">
        <f t="shared" si="277"/>
        <v>144</v>
      </c>
      <c r="AW1106" s="35">
        <f t="shared" si="278"/>
        <v>0.987781350482315</v>
      </c>
      <c r="AX1106" s="35">
        <f t="shared" si="279"/>
        <v>0.37620578778135</v>
      </c>
      <c r="AY1106" s="35">
        <f t="shared" si="280"/>
        <v>144</v>
      </c>
      <c r="AZ1106" s="35">
        <f t="shared" si="281"/>
        <v>0</v>
      </c>
      <c r="BA1106" s="27" t="str">
        <f t="shared" si="282"/>
        <v>3</v>
      </c>
      <c r="BB1106" s="34">
        <v>8.1e-5</v>
      </c>
      <c r="BC1106" s="34">
        <f t="shared" si="283"/>
        <v>0</v>
      </c>
      <c r="BD1106" s="34" t="e">
        <f t="shared" si="284"/>
        <v>#REF!</v>
      </c>
      <c r="BE1106" s="34">
        <v>0.04</v>
      </c>
      <c r="BF1106" s="34">
        <f t="shared" si="287"/>
        <v>5.76</v>
      </c>
      <c r="BG1106" s="34" t="e">
        <f t="shared" si="285"/>
        <v>#REF!</v>
      </c>
      <c r="BH1106" t="str">
        <f>IF(AT1106="UDARA","U","N")&amp;LEFT($C$4,2)&amp;MID($C$4,4,2)&amp;LEFT(A1106,3)&amp;MID(E1106,2,2)&amp;VLOOKUP(E1106,Acuan_Reference!C:L,10,0)</f>
        <v>N1501JAK71B4</v>
      </c>
      <c r="BI1106" t="s">
        <v>84</v>
      </c>
      <c r="BJ1106" t="s">
        <v>119</v>
      </c>
      <c r="BK1106" t="s">
        <v>86</v>
      </c>
      <c r="BL1106" t="s">
        <v>87</v>
      </c>
    </row>
    <row r="1107" hidden="1" spans="1:64">
      <c r="A1107" t="s">
        <v>96</v>
      </c>
      <c r="B1107" t="s">
        <v>75</v>
      </c>
      <c r="C1107" t="s">
        <v>76</v>
      </c>
      <c r="D1107" t="s">
        <v>141</v>
      </c>
      <c r="E1107" t="s">
        <v>203</v>
      </c>
      <c r="F1107" t="s">
        <v>204</v>
      </c>
      <c r="G1107" t="s">
        <v>118</v>
      </c>
      <c r="H1107" t="s">
        <v>81</v>
      </c>
      <c r="I1107" s="34">
        <v>7854</v>
      </c>
      <c r="J1107" s="35">
        <v>81</v>
      </c>
      <c r="K1107" s="35">
        <v>6</v>
      </c>
      <c r="L1107" s="35">
        <v>14</v>
      </c>
      <c r="M1107" s="35">
        <v>24</v>
      </c>
      <c r="N1107" s="35">
        <v>2</v>
      </c>
      <c r="O1107" s="35">
        <v>2</v>
      </c>
      <c r="P1107" s="35">
        <v>14</v>
      </c>
      <c r="Q1107" s="35">
        <v>18</v>
      </c>
      <c r="R1107" s="35">
        <v>24</v>
      </c>
      <c r="S1107" s="35">
        <v>19</v>
      </c>
      <c r="T1107" s="35">
        <v>4</v>
      </c>
      <c r="U1107" s="35">
        <v>0</v>
      </c>
      <c r="V1107" s="34">
        <v>7.6666666666667</v>
      </c>
      <c r="W1107" s="34">
        <f t="shared" si="272"/>
        <v>4.66666666666667</v>
      </c>
      <c r="X1107" s="35">
        <v>0</v>
      </c>
      <c r="Y1107" s="35">
        <v>0</v>
      </c>
      <c r="Z1107" s="35">
        <v>0</v>
      </c>
      <c r="AA1107" s="34">
        <v>0</v>
      </c>
      <c r="AB1107" s="34">
        <v>0</v>
      </c>
      <c r="AC1107" s="34">
        <v>0</v>
      </c>
      <c r="AD1107" s="34">
        <v>0</v>
      </c>
      <c r="AE1107" s="34">
        <f t="shared" si="273"/>
        <v>0</v>
      </c>
      <c r="AF1107" s="34">
        <f t="shared" si="274"/>
        <v>0</v>
      </c>
      <c r="AG1107" s="34">
        <f t="shared" si="275"/>
        <v>0</v>
      </c>
      <c r="AH1107" s="34">
        <v>0</v>
      </c>
      <c r="AI1107" s="34">
        <v>0</v>
      </c>
      <c r="AJ1107" s="35">
        <v>10800</v>
      </c>
      <c r="AK1107" s="35">
        <v>17</v>
      </c>
      <c r="AL1107" s="35">
        <v>10</v>
      </c>
      <c r="AM1107" s="34">
        <v>1.2</v>
      </c>
      <c r="AN1107" s="34">
        <f t="shared" si="276"/>
        <v>5.6</v>
      </c>
      <c r="AO1107" s="35">
        <v>144</v>
      </c>
      <c r="AP1107" s="35">
        <v>144</v>
      </c>
      <c r="AQ1107" t="s">
        <v>82</v>
      </c>
      <c r="AR1107">
        <v>2</v>
      </c>
      <c r="AS1107" s="34">
        <v>0.2</v>
      </c>
      <c r="AT1107" t="s">
        <v>83</v>
      </c>
      <c r="AU1107" s="35">
        <f t="shared" si="286"/>
        <v>11.7</v>
      </c>
      <c r="AV1107" s="35">
        <f t="shared" si="277"/>
        <v>144</v>
      </c>
      <c r="AW1107" s="35">
        <f t="shared" si="278"/>
        <v>30.8571428571429</v>
      </c>
      <c r="AX1107" s="35">
        <f t="shared" si="279"/>
        <v>28.7142857142857</v>
      </c>
      <c r="AY1107" s="35">
        <f t="shared" si="280"/>
        <v>0</v>
      </c>
      <c r="AZ1107" s="35">
        <f t="shared" si="281"/>
        <v>0</v>
      </c>
      <c r="BA1107" s="27" t="str">
        <f t="shared" si="282"/>
        <v>Kelipatan Kirim/Master box &gt; 3x FC+index</v>
      </c>
      <c r="BB1107" s="34">
        <v>8.1e-5</v>
      </c>
      <c r="BC1107" s="34">
        <f t="shared" si="283"/>
        <v>0</v>
      </c>
      <c r="BD1107" s="34" t="e">
        <f t="shared" si="284"/>
        <v>#REF!</v>
      </c>
      <c r="BE1107" s="34">
        <v>0.04</v>
      </c>
      <c r="BF1107" s="34">
        <f t="shared" si="287"/>
        <v>0</v>
      </c>
      <c r="BG1107" s="34" t="e">
        <f t="shared" si="285"/>
        <v>#REF!</v>
      </c>
      <c r="BH1107" t="str">
        <f>IF(AT1107="UDARA","U","N")&amp;LEFT($C$4,2)&amp;MID($C$4,4,2)&amp;LEFT(A1107,3)&amp;MID(E1107,2,2)&amp;VLOOKUP(E1107,Acuan_Reference!C:L,10,0)</f>
        <v>N1501JBI71B4</v>
      </c>
      <c r="BI1107" t="s">
        <v>84</v>
      </c>
      <c r="BJ1107" t="s">
        <v>119</v>
      </c>
      <c r="BK1107" t="s">
        <v>86</v>
      </c>
      <c r="BL1107" t="s">
        <v>87</v>
      </c>
    </row>
    <row r="1108" hidden="1" spans="1:64">
      <c r="A1108" t="s">
        <v>97</v>
      </c>
      <c r="B1108" t="s">
        <v>75</v>
      </c>
      <c r="C1108" t="s">
        <v>76</v>
      </c>
      <c r="D1108" t="s">
        <v>141</v>
      </c>
      <c r="E1108" t="s">
        <v>203</v>
      </c>
      <c r="F1108" t="s">
        <v>204</v>
      </c>
      <c r="G1108" t="s">
        <v>118</v>
      </c>
      <c r="H1108" t="s">
        <v>81</v>
      </c>
      <c r="I1108" s="34">
        <v>7854</v>
      </c>
      <c r="J1108" s="35">
        <v>2373</v>
      </c>
      <c r="K1108" s="35">
        <v>504</v>
      </c>
      <c r="L1108" s="35">
        <v>2029</v>
      </c>
      <c r="M1108" s="35">
        <v>1727</v>
      </c>
      <c r="N1108" s="35">
        <v>2236</v>
      </c>
      <c r="O1108" s="35">
        <v>1660</v>
      </c>
      <c r="P1108" s="35">
        <v>2706</v>
      </c>
      <c r="Q1108" s="35">
        <v>836</v>
      </c>
      <c r="R1108" s="35">
        <v>1686</v>
      </c>
      <c r="S1108" s="35">
        <v>1915</v>
      </c>
      <c r="T1108" s="35">
        <v>1596</v>
      </c>
      <c r="U1108" s="35">
        <v>1568</v>
      </c>
      <c r="V1108" s="34">
        <v>1693</v>
      </c>
      <c r="W1108" s="34">
        <f t="shared" si="272"/>
        <v>1411.66666666667</v>
      </c>
      <c r="X1108" s="35">
        <v>316</v>
      </c>
      <c r="Y1108" s="35">
        <v>0</v>
      </c>
      <c r="Z1108" s="35">
        <v>6</v>
      </c>
      <c r="AA1108" s="34">
        <v>759</v>
      </c>
      <c r="AB1108" s="34">
        <v>0</v>
      </c>
      <c r="AC1108" s="34">
        <v>576</v>
      </c>
      <c r="AD1108" s="34">
        <v>0</v>
      </c>
      <c r="AE1108" s="34">
        <f t="shared" si="273"/>
        <v>1341</v>
      </c>
      <c r="AF1108" s="34">
        <f t="shared" si="274"/>
        <v>0.792085056113408</v>
      </c>
      <c r="AG1108" s="34">
        <f t="shared" si="275"/>
        <v>0.949940968122786</v>
      </c>
      <c r="AH1108" s="34">
        <v>0</v>
      </c>
      <c r="AI1108" s="34">
        <v>0</v>
      </c>
      <c r="AJ1108" s="35">
        <v>10800</v>
      </c>
      <c r="AK1108" s="35">
        <v>1190</v>
      </c>
      <c r="AL1108" s="35">
        <v>1071</v>
      </c>
      <c r="AM1108" s="34">
        <v>0.5</v>
      </c>
      <c r="AN1108" s="34">
        <f t="shared" si="276"/>
        <v>705.833333333333</v>
      </c>
      <c r="AO1108" s="35">
        <v>144</v>
      </c>
      <c r="AP1108" s="35">
        <v>144</v>
      </c>
      <c r="AQ1108" t="s">
        <v>153</v>
      </c>
      <c r="AR1108">
        <v>20</v>
      </c>
      <c r="AS1108" s="34">
        <v>0.033333333333333</v>
      </c>
      <c r="AT1108" t="s">
        <v>83</v>
      </c>
      <c r="AU1108" s="35">
        <f t="shared" si="286"/>
        <v>326.875</v>
      </c>
      <c r="AV1108" s="35">
        <f t="shared" si="277"/>
        <v>432</v>
      </c>
      <c r="AW1108" s="35">
        <f t="shared" si="278"/>
        <v>1.25596221959858</v>
      </c>
      <c r="AX1108" s="35">
        <f t="shared" si="279"/>
        <v>0.49728453364817</v>
      </c>
      <c r="AY1108" s="35">
        <f t="shared" si="280"/>
        <v>432</v>
      </c>
      <c r="AZ1108" s="35">
        <f t="shared" si="281"/>
        <v>0</v>
      </c>
      <c r="BA1108" s="27" t="str">
        <f t="shared" si="282"/>
        <v>3</v>
      </c>
      <c r="BB1108" s="34">
        <v>8.1e-5</v>
      </c>
      <c r="BC1108" s="34">
        <f t="shared" si="283"/>
        <v>0</v>
      </c>
      <c r="BD1108" s="34" t="e">
        <f t="shared" si="284"/>
        <v>#REF!</v>
      </c>
      <c r="BE1108" s="34">
        <v>0.04</v>
      </c>
      <c r="BF1108" s="34">
        <f t="shared" si="287"/>
        <v>17.28</v>
      </c>
      <c r="BG1108" s="34" t="e">
        <f t="shared" si="285"/>
        <v>#REF!</v>
      </c>
      <c r="BH1108" t="str">
        <f>IF(AT1108="UDARA","U","N")&amp;LEFT($C$4,2)&amp;MID($C$4,4,2)&amp;LEFT(A1108,3)&amp;MID(E1108,2,2)&amp;VLOOKUP(E1108,Acuan_Reference!C:L,10,0)</f>
        <v>N1501JKT71B4</v>
      </c>
      <c r="BI1108" t="s">
        <v>84</v>
      </c>
      <c r="BJ1108" t="s">
        <v>119</v>
      </c>
      <c r="BK1108" t="s">
        <v>86</v>
      </c>
      <c r="BL1108" t="s">
        <v>87</v>
      </c>
    </row>
    <row r="1109" hidden="1" spans="1:64">
      <c r="A1109" t="s">
        <v>98</v>
      </c>
      <c r="B1109" t="s">
        <v>75</v>
      </c>
      <c r="C1109" t="s">
        <v>76</v>
      </c>
      <c r="D1109" t="s">
        <v>141</v>
      </c>
      <c r="E1109" t="s">
        <v>203</v>
      </c>
      <c r="F1109" t="s">
        <v>204</v>
      </c>
      <c r="G1109" t="s">
        <v>118</v>
      </c>
      <c r="H1109" t="s">
        <v>81</v>
      </c>
      <c r="I1109" s="34">
        <v>7854</v>
      </c>
      <c r="J1109" s="35">
        <v>137</v>
      </c>
      <c r="K1109" s="35">
        <v>128</v>
      </c>
      <c r="L1109" s="35">
        <v>144</v>
      </c>
      <c r="M1109" s="35">
        <v>168</v>
      </c>
      <c r="N1109" s="35">
        <v>47</v>
      </c>
      <c r="O1109" s="35">
        <v>236</v>
      </c>
      <c r="P1109" s="35">
        <v>151</v>
      </c>
      <c r="Q1109" s="35">
        <v>119</v>
      </c>
      <c r="R1109" s="35">
        <v>127</v>
      </c>
      <c r="S1109" s="35">
        <v>68</v>
      </c>
      <c r="T1109" s="35">
        <v>127</v>
      </c>
      <c r="U1109" s="35">
        <v>126</v>
      </c>
      <c r="V1109" s="34">
        <v>107</v>
      </c>
      <c r="W1109" s="34">
        <f t="shared" si="272"/>
        <v>106.666666666667</v>
      </c>
      <c r="X1109" s="35">
        <v>140</v>
      </c>
      <c r="Y1109" s="35">
        <v>0</v>
      </c>
      <c r="Z1109" s="35">
        <v>0</v>
      </c>
      <c r="AA1109" s="34">
        <v>133</v>
      </c>
      <c r="AB1109" s="34">
        <v>0</v>
      </c>
      <c r="AC1109" s="34">
        <v>0</v>
      </c>
      <c r="AD1109" s="34">
        <v>0</v>
      </c>
      <c r="AE1109" s="34">
        <f t="shared" si="273"/>
        <v>133</v>
      </c>
      <c r="AF1109" s="34">
        <f t="shared" si="274"/>
        <v>1.24299065420561</v>
      </c>
      <c r="AG1109" s="34">
        <f t="shared" si="275"/>
        <v>1.246875</v>
      </c>
      <c r="AH1109" s="34">
        <v>0</v>
      </c>
      <c r="AI1109" s="34">
        <v>0</v>
      </c>
      <c r="AJ1109" s="35">
        <v>10800</v>
      </c>
      <c r="AK1109" s="35">
        <v>85</v>
      </c>
      <c r="AL1109" s="35">
        <v>67</v>
      </c>
      <c r="AM1109" s="34">
        <v>0.9</v>
      </c>
      <c r="AN1109" s="34">
        <f t="shared" si="276"/>
        <v>96</v>
      </c>
      <c r="AO1109" s="35">
        <v>144</v>
      </c>
      <c r="AP1109" s="35">
        <v>144</v>
      </c>
      <c r="AQ1109" t="s">
        <v>153</v>
      </c>
      <c r="AR1109">
        <v>4</v>
      </c>
      <c r="AS1109" s="34">
        <v>0.1</v>
      </c>
      <c r="AT1109" t="s">
        <v>83</v>
      </c>
      <c r="AU1109" s="35">
        <f t="shared" si="286"/>
        <v>22.5</v>
      </c>
      <c r="AV1109" s="35">
        <f t="shared" si="277"/>
        <v>144</v>
      </c>
      <c r="AW1109" s="35">
        <f t="shared" si="278"/>
        <v>2.596875</v>
      </c>
      <c r="AX1109" s="35">
        <f t="shared" si="279"/>
        <v>1.96875</v>
      </c>
      <c r="AY1109" s="35">
        <f t="shared" si="280"/>
        <v>144</v>
      </c>
      <c r="AZ1109" s="35">
        <f t="shared" si="281"/>
        <v>0</v>
      </c>
      <c r="BA1109" s="27" t="str">
        <f t="shared" si="282"/>
        <v>3</v>
      </c>
      <c r="BB1109" s="34">
        <v>8.1e-5</v>
      </c>
      <c r="BC1109" s="34">
        <f t="shared" si="283"/>
        <v>0</v>
      </c>
      <c r="BD1109" s="34" t="e">
        <f t="shared" si="284"/>
        <v>#REF!</v>
      </c>
      <c r="BE1109" s="34">
        <v>0.04</v>
      </c>
      <c r="BF1109" s="34">
        <f t="shared" si="287"/>
        <v>5.76</v>
      </c>
      <c r="BG1109" s="34" t="e">
        <f t="shared" si="285"/>
        <v>#REF!</v>
      </c>
      <c r="BH1109" t="str">
        <f>IF(AT1109="UDARA","U","N")&amp;LEFT($C$4,2)&amp;MID($C$4,4,2)&amp;LEFT(A1109,3)&amp;MID(E1109,2,2)&amp;VLOOKUP(E1109,Acuan_Reference!C:L,10,0)</f>
        <v>N1501JMR71B4</v>
      </c>
      <c r="BI1109" t="s">
        <v>84</v>
      </c>
      <c r="BJ1109" t="s">
        <v>119</v>
      </c>
      <c r="BK1109" t="s">
        <v>86</v>
      </c>
      <c r="BL1109" t="s">
        <v>87</v>
      </c>
    </row>
    <row r="1110" hidden="1" spans="1:64">
      <c r="A1110" t="s">
        <v>99</v>
      </c>
      <c r="B1110" t="s">
        <v>75</v>
      </c>
      <c r="C1110" t="s">
        <v>76</v>
      </c>
      <c r="D1110" t="s">
        <v>141</v>
      </c>
      <c r="E1110" t="s">
        <v>203</v>
      </c>
      <c r="F1110" t="s">
        <v>204</v>
      </c>
      <c r="G1110" t="s">
        <v>118</v>
      </c>
      <c r="H1110" t="s">
        <v>81</v>
      </c>
      <c r="I1110" s="34">
        <v>7854</v>
      </c>
      <c r="J1110" s="35">
        <v>154</v>
      </c>
      <c r="K1110" s="35">
        <v>187</v>
      </c>
      <c r="L1110" s="35">
        <v>123</v>
      </c>
      <c r="M1110" s="35">
        <v>56</v>
      </c>
      <c r="N1110" s="35">
        <v>182</v>
      </c>
      <c r="O1110" s="35">
        <v>137</v>
      </c>
      <c r="P1110" s="35">
        <v>184</v>
      </c>
      <c r="Q1110" s="35">
        <v>99</v>
      </c>
      <c r="R1110" s="35">
        <v>203</v>
      </c>
      <c r="S1110" s="35">
        <v>218</v>
      </c>
      <c r="T1110" s="35">
        <v>126</v>
      </c>
      <c r="U1110" s="35">
        <v>113</v>
      </c>
      <c r="V1110" s="34">
        <v>152.33333333333</v>
      </c>
      <c r="W1110" s="34">
        <f t="shared" si="272"/>
        <v>117.333333333333</v>
      </c>
      <c r="X1110" s="35">
        <v>45</v>
      </c>
      <c r="Y1110" s="35">
        <v>0</v>
      </c>
      <c r="Z1110" s="35">
        <v>0</v>
      </c>
      <c r="AA1110" s="34">
        <v>287</v>
      </c>
      <c r="AB1110" s="34">
        <v>0</v>
      </c>
      <c r="AC1110" s="34">
        <v>0</v>
      </c>
      <c r="AD1110" s="34">
        <v>0</v>
      </c>
      <c r="AE1110" s="34">
        <f t="shared" si="273"/>
        <v>287</v>
      </c>
      <c r="AF1110" s="34">
        <f t="shared" si="274"/>
        <v>1.88402625820573</v>
      </c>
      <c r="AG1110" s="34">
        <f t="shared" si="275"/>
        <v>2.44602272727273</v>
      </c>
      <c r="AH1110" s="34">
        <v>0</v>
      </c>
      <c r="AI1110" s="34">
        <v>0</v>
      </c>
      <c r="AJ1110" s="35">
        <v>10800</v>
      </c>
      <c r="AK1110" s="35">
        <v>140</v>
      </c>
      <c r="AL1110" s="35">
        <v>113</v>
      </c>
      <c r="AM1110" s="34">
        <v>1.1</v>
      </c>
      <c r="AN1110" s="34">
        <f t="shared" si="276"/>
        <v>129.066666666667</v>
      </c>
      <c r="AO1110" s="35">
        <v>144</v>
      </c>
      <c r="AP1110" s="35">
        <v>144</v>
      </c>
      <c r="AQ1110" t="s">
        <v>153</v>
      </c>
      <c r="AR1110">
        <v>4</v>
      </c>
      <c r="AS1110" s="34">
        <v>0.33333333333333</v>
      </c>
      <c r="AT1110" t="s">
        <v>83</v>
      </c>
      <c r="AU1110" s="35">
        <f t="shared" si="286"/>
        <v>0</v>
      </c>
      <c r="AV1110" s="35">
        <f t="shared" si="277"/>
        <v>0</v>
      </c>
      <c r="AW1110" s="35">
        <f t="shared" si="278"/>
        <v>2.44602272727273</v>
      </c>
      <c r="AX1110" s="35">
        <f t="shared" si="279"/>
        <v>1.48295454545455</v>
      </c>
      <c r="AY1110" s="35">
        <f t="shared" si="280"/>
        <v>0</v>
      </c>
      <c r="AZ1110" s="35">
        <f t="shared" si="281"/>
        <v>0</v>
      </c>
      <c r="BA1110" s="27" t="str">
        <f t="shared" si="282"/>
        <v>3</v>
      </c>
      <c r="BB1110" s="34">
        <v>8.1e-5</v>
      </c>
      <c r="BC1110" s="34">
        <f t="shared" si="283"/>
        <v>0</v>
      </c>
      <c r="BD1110" s="34" t="e">
        <f t="shared" si="284"/>
        <v>#REF!</v>
      </c>
      <c r="BE1110" s="34">
        <v>0.04</v>
      </c>
      <c r="BF1110" s="34">
        <f t="shared" si="287"/>
        <v>0</v>
      </c>
      <c r="BG1110" s="34" t="e">
        <f t="shared" si="285"/>
        <v>#REF!</v>
      </c>
      <c r="BH1110" t="str">
        <f>IF(AT1110="UDARA","U","N")&amp;LEFT($C$4,2)&amp;MID($C$4,4,2)&amp;LEFT(A1110,3)&amp;MID(E1110,2,2)&amp;VLOOKUP(E1110,Acuan_Reference!C:L,10,0)</f>
        <v>N1501MDN71B4</v>
      </c>
      <c r="BI1110" t="s">
        <v>84</v>
      </c>
      <c r="BJ1110" t="s">
        <v>119</v>
      </c>
      <c r="BK1110" t="s">
        <v>86</v>
      </c>
      <c r="BL1110" t="s">
        <v>87</v>
      </c>
    </row>
    <row r="1111" hidden="1" spans="1:64">
      <c r="A1111" t="s">
        <v>100</v>
      </c>
      <c r="B1111" t="s">
        <v>75</v>
      </c>
      <c r="C1111" t="s">
        <v>76</v>
      </c>
      <c r="D1111" t="s">
        <v>141</v>
      </c>
      <c r="E1111" t="s">
        <v>203</v>
      </c>
      <c r="F1111" t="s">
        <v>204</v>
      </c>
      <c r="G1111" t="s">
        <v>118</v>
      </c>
      <c r="H1111" t="s">
        <v>81</v>
      </c>
      <c r="I1111" s="34">
        <v>7854</v>
      </c>
      <c r="J1111" s="35">
        <v>60</v>
      </c>
      <c r="K1111" s="35">
        <v>82</v>
      </c>
      <c r="L1111" s="35">
        <v>14</v>
      </c>
      <c r="M1111" s="35">
        <v>29</v>
      </c>
      <c r="N1111" s="35">
        <v>86</v>
      </c>
      <c r="O1111" s="35">
        <v>18</v>
      </c>
      <c r="P1111" s="35">
        <v>24</v>
      </c>
      <c r="Q1111" s="35">
        <v>58</v>
      </c>
      <c r="R1111" s="35">
        <v>0</v>
      </c>
      <c r="S1111" s="35">
        <v>4</v>
      </c>
      <c r="T1111" s="35">
        <v>36</v>
      </c>
      <c r="U1111" s="35">
        <v>36</v>
      </c>
      <c r="V1111" s="34">
        <v>25.333333333333</v>
      </c>
      <c r="W1111" s="34">
        <f t="shared" si="272"/>
        <v>27</v>
      </c>
      <c r="X1111" s="35">
        <v>0</v>
      </c>
      <c r="Y1111" s="35">
        <v>0</v>
      </c>
      <c r="Z1111" s="35">
        <v>0</v>
      </c>
      <c r="AA1111" s="34">
        <v>124</v>
      </c>
      <c r="AB1111" s="34">
        <v>0</v>
      </c>
      <c r="AC1111" s="34">
        <v>0</v>
      </c>
      <c r="AD1111" s="34">
        <v>0</v>
      </c>
      <c r="AE1111" s="34">
        <f t="shared" si="273"/>
        <v>124</v>
      </c>
      <c r="AF1111" s="34">
        <f t="shared" si="274"/>
        <v>4.89473684210533</v>
      </c>
      <c r="AG1111" s="34">
        <f t="shared" si="275"/>
        <v>4.59259259259259</v>
      </c>
      <c r="AH1111" s="34">
        <v>0</v>
      </c>
      <c r="AI1111" s="34">
        <v>0</v>
      </c>
      <c r="AJ1111" s="35">
        <v>10800</v>
      </c>
      <c r="AK1111" s="35">
        <v>43</v>
      </c>
      <c r="AL1111" s="35">
        <v>9</v>
      </c>
      <c r="AM1111" s="34">
        <v>1.5</v>
      </c>
      <c r="AN1111" s="34">
        <f t="shared" si="276"/>
        <v>40.5</v>
      </c>
      <c r="AO1111" s="35">
        <v>144</v>
      </c>
      <c r="AP1111" s="35">
        <v>144</v>
      </c>
      <c r="AQ1111" t="s">
        <v>82</v>
      </c>
      <c r="AR1111">
        <v>2</v>
      </c>
      <c r="AS1111" s="34">
        <v>0.76666666666667</v>
      </c>
      <c r="AT1111" t="s">
        <v>83</v>
      </c>
      <c r="AU1111" s="35">
        <f t="shared" si="286"/>
        <v>0</v>
      </c>
      <c r="AV1111" s="35">
        <f t="shared" si="277"/>
        <v>0</v>
      </c>
      <c r="AW1111" s="35">
        <f t="shared" si="278"/>
        <v>4.59259259259259</v>
      </c>
      <c r="AX1111" s="35">
        <f t="shared" si="279"/>
        <v>4.25925925925926</v>
      </c>
      <c r="AY1111" s="35">
        <f t="shared" si="280"/>
        <v>0</v>
      </c>
      <c r="AZ1111" s="35">
        <f t="shared" si="281"/>
        <v>0</v>
      </c>
      <c r="BA1111" s="27" t="str">
        <f t="shared" si="282"/>
        <v>Kelipatan Kirim/Master box &gt; 3x FC+index</v>
      </c>
      <c r="BB1111" s="34">
        <v>8.1e-5</v>
      </c>
      <c r="BC1111" s="34">
        <f t="shared" si="283"/>
        <v>0</v>
      </c>
      <c r="BD1111" s="34" t="e">
        <f t="shared" si="284"/>
        <v>#REF!</v>
      </c>
      <c r="BE1111" s="34">
        <v>0.04</v>
      </c>
      <c r="BF1111" s="34">
        <f t="shared" si="287"/>
        <v>0</v>
      </c>
      <c r="BG1111" s="34" t="e">
        <f t="shared" si="285"/>
        <v>#REF!</v>
      </c>
      <c r="BH1111" t="str">
        <f>IF(AT1111="UDARA","U","N")&amp;LEFT($C$4,2)&amp;MID($C$4,4,2)&amp;LEFT(A1111,3)&amp;MID(E1111,2,2)&amp;VLOOKUP(E1111,Acuan_Reference!C:L,10,0)</f>
        <v>N1501MDO71B4</v>
      </c>
      <c r="BI1111" t="s">
        <v>84</v>
      </c>
      <c r="BJ1111" t="s">
        <v>119</v>
      </c>
      <c r="BK1111" t="s">
        <v>86</v>
      </c>
      <c r="BL1111" t="s">
        <v>87</v>
      </c>
    </row>
    <row r="1112" hidden="1" spans="1:64">
      <c r="A1112" t="s">
        <v>101</v>
      </c>
      <c r="B1112" t="s">
        <v>75</v>
      </c>
      <c r="C1112" t="s">
        <v>76</v>
      </c>
      <c r="D1112" t="s">
        <v>141</v>
      </c>
      <c r="E1112" t="s">
        <v>203</v>
      </c>
      <c r="F1112" t="s">
        <v>204</v>
      </c>
      <c r="G1112" t="s">
        <v>118</v>
      </c>
      <c r="H1112" t="s">
        <v>81</v>
      </c>
      <c r="I1112" s="34">
        <v>7854</v>
      </c>
      <c r="J1112" s="35">
        <v>170</v>
      </c>
      <c r="K1112" s="35">
        <v>123</v>
      </c>
      <c r="L1112" s="35">
        <v>115</v>
      </c>
      <c r="M1112" s="35">
        <v>180</v>
      </c>
      <c r="N1112" s="35">
        <v>379</v>
      </c>
      <c r="O1112" s="35">
        <v>198</v>
      </c>
      <c r="P1112" s="35">
        <v>145</v>
      </c>
      <c r="Q1112" s="35">
        <v>116</v>
      </c>
      <c r="R1112" s="35">
        <v>374</v>
      </c>
      <c r="S1112" s="35">
        <v>246</v>
      </c>
      <c r="T1112" s="35">
        <v>178</v>
      </c>
      <c r="U1112" s="35">
        <v>203</v>
      </c>
      <c r="V1112" s="34">
        <v>209</v>
      </c>
      <c r="W1112" s="34">
        <f t="shared" si="272"/>
        <v>182</v>
      </c>
      <c r="X1112" s="35">
        <v>0</v>
      </c>
      <c r="Y1112" s="35">
        <v>0</v>
      </c>
      <c r="Z1112" s="35">
        <v>0</v>
      </c>
      <c r="AA1112" s="34">
        <v>522</v>
      </c>
      <c r="AB1112" s="34">
        <v>0</v>
      </c>
      <c r="AC1112" s="34">
        <v>0</v>
      </c>
      <c r="AD1112" s="34">
        <v>0</v>
      </c>
      <c r="AE1112" s="34">
        <f t="shared" si="273"/>
        <v>522</v>
      </c>
      <c r="AF1112" s="34">
        <f t="shared" si="274"/>
        <v>2.49760765550239</v>
      </c>
      <c r="AG1112" s="34">
        <f t="shared" si="275"/>
        <v>2.86813186813187</v>
      </c>
      <c r="AH1112" s="34">
        <v>0</v>
      </c>
      <c r="AI1112" s="34">
        <v>0</v>
      </c>
      <c r="AJ1112" s="35">
        <v>10800</v>
      </c>
      <c r="AK1112" s="35">
        <v>198</v>
      </c>
      <c r="AL1112" s="35">
        <v>165</v>
      </c>
      <c r="AM1112" s="34">
        <v>1.3</v>
      </c>
      <c r="AN1112" s="34">
        <f t="shared" si="276"/>
        <v>236.6</v>
      </c>
      <c r="AO1112" s="35">
        <v>144</v>
      </c>
      <c r="AP1112" s="35">
        <v>144</v>
      </c>
      <c r="AQ1112" t="s">
        <v>82</v>
      </c>
      <c r="AR1112">
        <v>4</v>
      </c>
      <c r="AS1112" s="34">
        <v>0.5</v>
      </c>
      <c r="AT1112" t="s">
        <v>83</v>
      </c>
      <c r="AU1112" s="35">
        <f t="shared" si="286"/>
        <v>0</v>
      </c>
      <c r="AV1112" s="35">
        <f t="shared" si="277"/>
        <v>0</v>
      </c>
      <c r="AW1112" s="35">
        <f t="shared" si="278"/>
        <v>2.86813186813187</v>
      </c>
      <c r="AX1112" s="35">
        <f t="shared" si="279"/>
        <v>1.96153846153846</v>
      </c>
      <c r="AY1112" s="35">
        <f t="shared" si="280"/>
        <v>0</v>
      </c>
      <c r="AZ1112" s="35">
        <f t="shared" si="281"/>
        <v>0</v>
      </c>
      <c r="BA1112" s="27" t="str">
        <f t="shared" si="282"/>
        <v>3</v>
      </c>
      <c r="BB1112" s="34">
        <v>8.1e-5</v>
      </c>
      <c r="BC1112" s="34">
        <f t="shared" si="283"/>
        <v>0</v>
      </c>
      <c r="BD1112" s="34" t="e">
        <f t="shared" si="284"/>
        <v>#REF!</v>
      </c>
      <c r="BE1112" s="34">
        <v>0.04</v>
      </c>
      <c r="BF1112" s="34">
        <f t="shared" si="287"/>
        <v>0</v>
      </c>
      <c r="BG1112" s="34" t="e">
        <f t="shared" si="285"/>
        <v>#REF!</v>
      </c>
      <c r="BH1112" t="str">
        <f>IF(AT1112="UDARA","U","N")&amp;LEFT($C$4,2)&amp;MID($C$4,4,2)&amp;LEFT(A1112,3)&amp;MID(E1112,2,2)&amp;VLOOKUP(E1112,Acuan_Reference!C:L,10,0)</f>
        <v>N1501MKS71B4</v>
      </c>
      <c r="BI1112" t="s">
        <v>84</v>
      </c>
      <c r="BJ1112" t="s">
        <v>119</v>
      </c>
      <c r="BK1112" t="s">
        <v>86</v>
      </c>
      <c r="BL1112" t="s">
        <v>87</v>
      </c>
    </row>
    <row r="1113" hidden="1" spans="1:64">
      <c r="A1113" t="s">
        <v>102</v>
      </c>
      <c r="B1113" t="s">
        <v>75</v>
      </c>
      <c r="C1113" t="s">
        <v>76</v>
      </c>
      <c r="D1113" t="s">
        <v>141</v>
      </c>
      <c r="E1113" t="s">
        <v>203</v>
      </c>
      <c r="F1113" t="s">
        <v>204</v>
      </c>
      <c r="G1113" t="s">
        <v>118</v>
      </c>
      <c r="H1113" t="s">
        <v>81</v>
      </c>
      <c r="I1113" s="34">
        <v>7854</v>
      </c>
      <c r="J1113" s="35">
        <v>125</v>
      </c>
      <c r="K1113" s="35">
        <v>116</v>
      </c>
      <c r="L1113" s="35">
        <v>225</v>
      </c>
      <c r="M1113" s="35">
        <v>95</v>
      </c>
      <c r="N1113" s="35">
        <v>102</v>
      </c>
      <c r="O1113" s="35">
        <v>123</v>
      </c>
      <c r="P1113" s="35">
        <v>189</v>
      </c>
      <c r="Q1113" s="35">
        <v>147</v>
      </c>
      <c r="R1113" s="35">
        <v>79</v>
      </c>
      <c r="S1113" s="35">
        <v>108</v>
      </c>
      <c r="T1113" s="35">
        <v>159</v>
      </c>
      <c r="U1113" s="35">
        <v>143</v>
      </c>
      <c r="V1113" s="34">
        <v>136.66666666667</v>
      </c>
      <c r="W1113" s="34">
        <f t="shared" si="272"/>
        <v>124.666666666667</v>
      </c>
      <c r="X1113" s="35">
        <v>47</v>
      </c>
      <c r="Y1113" s="35">
        <v>0</v>
      </c>
      <c r="Z1113" s="35">
        <v>0</v>
      </c>
      <c r="AA1113" s="34">
        <v>182</v>
      </c>
      <c r="AB1113" s="34">
        <v>0</v>
      </c>
      <c r="AC1113" s="34">
        <v>0</v>
      </c>
      <c r="AD1113" s="34">
        <v>0</v>
      </c>
      <c r="AE1113" s="34">
        <f t="shared" si="273"/>
        <v>182</v>
      </c>
      <c r="AF1113" s="34">
        <f t="shared" si="274"/>
        <v>1.33170731707314</v>
      </c>
      <c r="AG1113" s="34">
        <f t="shared" si="275"/>
        <v>1.45989304812834</v>
      </c>
      <c r="AH1113" s="34">
        <v>0</v>
      </c>
      <c r="AI1113" s="34">
        <v>0</v>
      </c>
      <c r="AJ1113" s="35">
        <v>10800</v>
      </c>
      <c r="AK1113" s="35">
        <v>90</v>
      </c>
      <c r="AL1113" s="35">
        <v>72</v>
      </c>
      <c r="AM1113" s="34">
        <v>0.8</v>
      </c>
      <c r="AN1113" s="34">
        <f t="shared" si="276"/>
        <v>99.7333333333333</v>
      </c>
      <c r="AO1113" s="35">
        <v>144</v>
      </c>
      <c r="AP1113" s="35">
        <v>144</v>
      </c>
      <c r="AQ1113" t="s">
        <v>153</v>
      </c>
      <c r="AR1113">
        <v>8</v>
      </c>
      <c r="AS1113" s="34">
        <v>0.1</v>
      </c>
      <c r="AT1113" t="s">
        <v>83</v>
      </c>
      <c r="AU1113" s="35">
        <f t="shared" si="286"/>
        <v>0</v>
      </c>
      <c r="AV1113" s="35">
        <f t="shared" si="277"/>
        <v>0</v>
      </c>
      <c r="AW1113" s="35">
        <f t="shared" si="278"/>
        <v>1.45989304812834</v>
      </c>
      <c r="AX1113" s="35">
        <f t="shared" si="279"/>
        <v>0.882352941176471</v>
      </c>
      <c r="AY1113" s="35">
        <f t="shared" si="280"/>
        <v>0</v>
      </c>
      <c r="AZ1113" s="35">
        <f t="shared" si="281"/>
        <v>0</v>
      </c>
      <c r="BA1113" s="27" t="str">
        <f t="shared" si="282"/>
        <v>3</v>
      </c>
      <c r="BB1113" s="34">
        <v>8.1e-5</v>
      </c>
      <c r="BC1113" s="34">
        <f t="shared" si="283"/>
        <v>0</v>
      </c>
      <c r="BD1113" s="34" t="e">
        <f t="shared" si="284"/>
        <v>#REF!</v>
      </c>
      <c r="BE1113" s="34">
        <v>0.04</v>
      </c>
      <c r="BF1113" s="34">
        <f t="shared" si="287"/>
        <v>0</v>
      </c>
      <c r="BG1113" s="34" t="e">
        <f t="shared" si="285"/>
        <v>#REF!</v>
      </c>
      <c r="BH1113" t="str">
        <f>IF(AT1113="UDARA","U","N")&amp;LEFT($C$4,2)&amp;MID($C$4,4,2)&amp;LEFT(A1113,3)&amp;MID(E1113,2,2)&amp;VLOOKUP(E1113,Acuan_Reference!C:L,10,0)</f>
        <v>N1501MLG71B4</v>
      </c>
      <c r="BI1113" t="s">
        <v>84</v>
      </c>
      <c r="BJ1113" t="s">
        <v>119</v>
      </c>
      <c r="BK1113" t="s">
        <v>86</v>
      </c>
      <c r="BL1113" t="s">
        <v>87</v>
      </c>
    </row>
    <row r="1114" hidden="1" spans="1:64">
      <c r="A1114" t="s">
        <v>103</v>
      </c>
      <c r="B1114" t="s">
        <v>75</v>
      </c>
      <c r="C1114" t="s">
        <v>76</v>
      </c>
      <c r="D1114" t="s">
        <v>141</v>
      </c>
      <c r="E1114" t="s">
        <v>203</v>
      </c>
      <c r="F1114" t="s">
        <v>204</v>
      </c>
      <c r="G1114" t="s">
        <v>118</v>
      </c>
      <c r="H1114" t="s">
        <v>81</v>
      </c>
      <c r="I1114" s="34">
        <v>7854</v>
      </c>
      <c r="J1114" s="35">
        <v>0</v>
      </c>
      <c r="K1114" s="35">
        <v>0</v>
      </c>
      <c r="L1114" s="35">
        <v>0</v>
      </c>
      <c r="M1114" s="35">
        <v>-10</v>
      </c>
      <c r="N1114" s="35">
        <v>-7</v>
      </c>
      <c r="O1114" s="35">
        <v>-1</v>
      </c>
      <c r="P1114" s="35">
        <v>-3</v>
      </c>
      <c r="Q1114" s="35">
        <v>0</v>
      </c>
      <c r="R1114" s="35">
        <v>-8</v>
      </c>
      <c r="S1114" s="35">
        <v>0</v>
      </c>
      <c r="T1114" s="35">
        <v>0</v>
      </c>
      <c r="U1114" s="35">
        <v>0</v>
      </c>
      <c r="V1114" s="34">
        <v>0</v>
      </c>
      <c r="W1114" s="34">
        <f t="shared" si="272"/>
        <v>0</v>
      </c>
      <c r="X1114" s="35">
        <v>0</v>
      </c>
      <c r="Y1114" s="35">
        <v>0</v>
      </c>
      <c r="Z1114" s="35">
        <v>0</v>
      </c>
      <c r="AA1114" s="34">
        <v>0</v>
      </c>
      <c r="AB1114" s="34">
        <v>0</v>
      </c>
      <c r="AC1114" s="34">
        <v>0</v>
      </c>
      <c r="AD1114" s="34">
        <v>0</v>
      </c>
      <c r="AE1114" s="34">
        <f t="shared" si="273"/>
        <v>0</v>
      </c>
      <c r="AF1114" s="34">
        <f t="shared" si="274"/>
        <v>9999</v>
      </c>
      <c r="AG1114" s="34">
        <f t="shared" si="275"/>
        <v>9999</v>
      </c>
      <c r="AH1114" s="34">
        <v>0</v>
      </c>
      <c r="AI1114" s="34">
        <v>0</v>
      </c>
      <c r="AJ1114" s="35">
        <v>10800</v>
      </c>
      <c r="AK1114" s="35">
        <v>0</v>
      </c>
      <c r="AL1114" s="35">
        <v>0</v>
      </c>
      <c r="AM1114" s="34">
        <v>1.3</v>
      </c>
      <c r="AN1114" s="34">
        <f t="shared" si="276"/>
        <v>0</v>
      </c>
      <c r="AO1114" s="35">
        <v>144</v>
      </c>
      <c r="AP1114" s="35">
        <v>144</v>
      </c>
      <c r="AQ1114" t="s">
        <v>82</v>
      </c>
      <c r="AR1114">
        <v>2</v>
      </c>
      <c r="AS1114" s="34">
        <v>0.36666666666667</v>
      </c>
      <c r="AT1114" t="s">
        <v>83</v>
      </c>
      <c r="AU1114" s="35">
        <f t="shared" si="286"/>
        <v>0</v>
      </c>
      <c r="AV1114" s="35">
        <f t="shared" si="277"/>
        <v>0</v>
      </c>
      <c r="AW1114" s="35">
        <f t="shared" si="278"/>
        <v>9999</v>
      </c>
      <c r="AX1114" s="35">
        <f t="shared" si="279"/>
        <v>9999</v>
      </c>
      <c r="AY1114" s="35">
        <f t="shared" si="280"/>
        <v>0</v>
      </c>
      <c r="AZ1114" s="35">
        <f t="shared" si="281"/>
        <v>0</v>
      </c>
      <c r="BA1114" s="27" t="str">
        <f t="shared" si="282"/>
        <v>Kelipatan Kirim/Master box &gt; 3x FC+index</v>
      </c>
      <c r="BB1114" s="34">
        <v>8.1e-5</v>
      </c>
      <c r="BC1114" s="34">
        <f t="shared" si="283"/>
        <v>0</v>
      </c>
      <c r="BD1114" s="34" t="e">
        <f t="shared" si="284"/>
        <v>#REF!</v>
      </c>
      <c r="BE1114" s="34">
        <v>0.04</v>
      </c>
      <c r="BF1114" s="34">
        <f t="shared" si="287"/>
        <v>0</v>
      </c>
      <c r="BG1114" s="34" t="e">
        <f t="shared" si="285"/>
        <v>#REF!</v>
      </c>
      <c r="BH1114" t="str">
        <f>IF(AT1114="UDARA","U","N")&amp;LEFT($C$4,2)&amp;MID($C$4,4,2)&amp;LEFT(A1114,3)&amp;MID(E1114,2,2)&amp;VLOOKUP(E1114,Acuan_Reference!C:L,10,0)</f>
        <v>N1501NAD71B4</v>
      </c>
      <c r="BI1114" t="s">
        <v>84</v>
      </c>
      <c r="BJ1114" t="s">
        <v>119</v>
      </c>
      <c r="BK1114" t="s">
        <v>86</v>
      </c>
      <c r="BL1114" t="s">
        <v>87</v>
      </c>
    </row>
    <row r="1115" hidden="1" spans="1:64">
      <c r="A1115" t="s">
        <v>104</v>
      </c>
      <c r="B1115" t="s">
        <v>75</v>
      </c>
      <c r="C1115" t="s">
        <v>76</v>
      </c>
      <c r="D1115" t="s">
        <v>141</v>
      </c>
      <c r="E1115" t="s">
        <v>203</v>
      </c>
      <c r="F1115" t="s">
        <v>204</v>
      </c>
      <c r="G1115" t="s">
        <v>118</v>
      </c>
      <c r="H1115" t="s">
        <v>81</v>
      </c>
      <c r="I1115" s="34">
        <v>7854</v>
      </c>
      <c r="J1115" s="35">
        <v>246</v>
      </c>
      <c r="K1115" s="35">
        <v>188</v>
      </c>
      <c r="L1115" s="35">
        <v>105</v>
      </c>
      <c r="M1115" s="35">
        <v>265</v>
      </c>
      <c r="N1115" s="35">
        <v>167</v>
      </c>
      <c r="O1115" s="35">
        <v>189</v>
      </c>
      <c r="P1115" s="35">
        <v>199</v>
      </c>
      <c r="Q1115" s="35">
        <v>314</v>
      </c>
      <c r="R1115" s="35">
        <v>140</v>
      </c>
      <c r="S1115" s="35">
        <v>418</v>
      </c>
      <c r="T1115" s="35">
        <v>233</v>
      </c>
      <c r="U1115" s="35">
        <v>277</v>
      </c>
      <c r="V1115" s="34">
        <v>309.33333333333</v>
      </c>
      <c r="W1115" s="34">
        <f t="shared" si="272"/>
        <v>224.333333333333</v>
      </c>
      <c r="X1115" s="35">
        <v>150</v>
      </c>
      <c r="Y1115" s="35">
        <v>0</v>
      </c>
      <c r="Z1115" s="35">
        <v>0</v>
      </c>
      <c r="AA1115" s="34">
        <v>389</v>
      </c>
      <c r="AB1115" s="34">
        <v>0</v>
      </c>
      <c r="AC1115" s="34">
        <v>0</v>
      </c>
      <c r="AD1115" s="34">
        <v>0</v>
      </c>
      <c r="AE1115" s="34">
        <f t="shared" si="273"/>
        <v>389</v>
      </c>
      <c r="AF1115" s="34">
        <f t="shared" si="274"/>
        <v>1.25754310344829</v>
      </c>
      <c r="AG1115" s="34">
        <f t="shared" si="275"/>
        <v>1.73402674591382</v>
      </c>
      <c r="AH1115" s="34">
        <v>0</v>
      </c>
      <c r="AI1115" s="34">
        <v>0</v>
      </c>
      <c r="AJ1115" s="35">
        <v>10800</v>
      </c>
      <c r="AK1115" s="35">
        <v>234</v>
      </c>
      <c r="AL1115" s="35">
        <v>163</v>
      </c>
      <c r="AM1115" s="34">
        <v>1</v>
      </c>
      <c r="AN1115" s="34">
        <f t="shared" si="276"/>
        <v>224.333333333333</v>
      </c>
      <c r="AO1115" s="35">
        <v>144</v>
      </c>
      <c r="AP1115" s="35">
        <v>144</v>
      </c>
      <c r="AQ1115" t="s">
        <v>82</v>
      </c>
      <c r="AR1115">
        <v>4</v>
      </c>
      <c r="AS1115" s="34">
        <v>0.26666666666667</v>
      </c>
      <c r="AT1115" t="s">
        <v>83</v>
      </c>
      <c r="AU1115" s="35">
        <f t="shared" si="286"/>
        <v>0</v>
      </c>
      <c r="AV1115" s="35">
        <f t="shared" si="277"/>
        <v>0</v>
      </c>
      <c r="AW1115" s="35">
        <f t="shared" si="278"/>
        <v>1.73402674591382</v>
      </c>
      <c r="AX1115" s="35">
        <f t="shared" si="279"/>
        <v>1.0074294205052</v>
      </c>
      <c r="AY1115" s="35">
        <f t="shared" si="280"/>
        <v>0</v>
      </c>
      <c r="AZ1115" s="35">
        <f t="shared" si="281"/>
        <v>0</v>
      </c>
      <c r="BA1115" s="27" t="str">
        <f t="shared" si="282"/>
        <v>3</v>
      </c>
      <c r="BB1115" s="34">
        <v>8.1e-5</v>
      </c>
      <c r="BC1115" s="34">
        <f t="shared" si="283"/>
        <v>0</v>
      </c>
      <c r="BD1115" s="34" t="e">
        <f t="shared" si="284"/>
        <v>#REF!</v>
      </c>
      <c r="BE1115" s="34">
        <v>0.04</v>
      </c>
      <c r="BF1115" s="34">
        <f t="shared" si="287"/>
        <v>0</v>
      </c>
      <c r="BG1115" s="34" t="e">
        <f t="shared" si="285"/>
        <v>#REF!</v>
      </c>
      <c r="BH1115" t="str">
        <f>IF(AT1115="UDARA","U","N")&amp;LEFT($C$4,2)&amp;MID($C$4,4,2)&amp;LEFT(A1115,3)&amp;MID(E1115,2,2)&amp;VLOOKUP(E1115,Acuan_Reference!C:L,10,0)</f>
        <v>N1501PDG71B4</v>
      </c>
      <c r="BI1115" t="s">
        <v>84</v>
      </c>
      <c r="BJ1115" t="s">
        <v>119</v>
      </c>
      <c r="BK1115" t="s">
        <v>86</v>
      </c>
      <c r="BL1115" t="s">
        <v>87</v>
      </c>
    </row>
    <row r="1116" hidden="1" spans="1:64">
      <c r="A1116" t="s">
        <v>105</v>
      </c>
      <c r="B1116" t="s">
        <v>75</v>
      </c>
      <c r="C1116" t="s">
        <v>76</v>
      </c>
      <c r="D1116" t="s">
        <v>141</v>
      </c>
      <c r="E1116" t="s">
        <v>203</v>
      </c>
      <c r="F1116" t="s">
        <v>204</v>
      </c>
      <c r="G1116" t="s">
        <v>118</v>
      </c>
      <c r="H1116" t="s">
        <v>81</v>
      </c>
      <c r="I1116" s="34">
        <v>7854</v>
      </c>
      <c r="J1116" s="35">
        <v>215</v>
      </c>
      <c r="K1116" s="35">
        <v>201</v>
      </c>
      <c r="L1116" s="35">
        <v>74</v>
      </c>
      <c r="M1116" s="35">
        <v>60</v>
      </c>
      <c r="N1116" s="35">
        <v>86</v>
      </c>
      <c r="O1116" s="35">
        <v>88</v>
      </c>
      <c r="P1116" s="35">
        <v>105</v>
      </c>
      <c r="Q1116" s="35">
        <v>497</v>
      </c>
      <c r="R1116" s="35">
        <v>102</v>
      </c>
      <c r="S1116" s="35">
        <v>100</v>
      </c>
      <c r="T1116" s="35">
        <v>253</v>
      </c>
      <c r="U1116" s="35">
        <v>114</v>
      </c>
      <c r="V1116" s="34">
        <v>155.66666666667</v>
      </c>
      <c r="W1116" s="34">
        <f t="shared" si="272"/>
        <v>153.666666666667</v>
      </c>
      <c r="X1116" s="35">
        <v>30</v>
      </c>
      <c r="Y1116" s="35">
        <v>0</v>
      </c>
      <c r="Z1116" s="35">
        <v>0</v>
      </c>
      <c r="AA1116" s="34">
        <v>421</v>
      </c>
      <c r="AB1116" s="34">
        <v>0</v>
      </c>
      <c r="AC1116" s="34">
        <v>0</v>
      </c>
      <c r="AD1116" s="34">
        <v>0</v>
      </c>
      <c r="AE1116" s="34">
        <f t="shared" si="273"/>
        <v>421</v>
      </c>
      <c r="AF1116" s="34">
        <f t="shared" si="274"/>
        <v>2.70449678800851</v>
      </c>
      <c r="AG1116" s="34">
        <f t="shared" si="275"/>
        <v>2.73969631236443</v>
      </c>
      <c r="AH1116" s="34">
        <v>0</v>
      </c>
      <c r="AI1116" s="34">
        <v>0</v>
      </c>
      <c r="AJ1116" s="35">
        <v>10800</v>
      </c>
      <c r="AK1116" s="35">
        <v>188</v>
      </c>
      <c r="AL1116" s="35">
        <v>94</v>
      </c>
      <c r="AM1116" s="34">
        <v>1</v>
      </c>
      <c r="AN1116" s="34">
        <f t="shared" si="276"/>
        <v>153.666666666667</v>
      </c>
      <c r="AO1116" s="35">
        <v>144</v>
      </c>
      <c r="AP1116" s="35">
        <v>144</v>
      </c>
      <c r="AQ1116" t="s">
        <v>82</v>
      </c>
      <c r="AR1116">
        <v>4</v>
      </c>
      <c r="AS1116" s="34">
        <v>0.26666666666667</v>
      </c>
      <c r="AT1116" t="s">
        <v>83</v>
      </c>
      <c r="AU1116" s="35">
        <f t="shared" si="286"/>
        <v>0</v>
      </c>
      <c r="AV1116" s="35">
        <f t="shared" si="277"/>
        <v>0</v>
      </c>
      <c r="AW1116" s="35">
        <f t="shared" si="278"/>
        <v>2.73969631236443</v>
      </c>
      <c r="AX1116" s="35">
        <f t="shared" si="279"/>
        <v>2.12798264642082</v>
      </c>
      <c r="AY1116" s="35">
        <f t="shared" si="280"/>
        <v>0</v>
      </c>
      <c r="AZ1116" s="35">
        <f t="shared" si="281"/>
        <v>0</v>
      </c>
      <c r="BA1116" s="27" t="str">
        <f t="shared" si="282"/>
        <v>3</v>
      </c>
      <c r="BB1116" s="34">
        <v>8.1e-5</v>
      </c>
      <c r="BC1116" s="34">
        <f t="shared" si="283"/>
        <v>0</v>
      </c>
      <c r="BD1116" s="34" t="e">
        <f t="shared" si="284"/>
        <v>#REF!</v>
      </c>
      <c r="BE1116" s="34">
        <v>0.04</v>
      </c>
      <c r="BF1116" s="34">
        <f t="shared" si="287"/>
        <v>0</v>
      </c>
      <c r="BG1116" s="34" t="e">
        <f t="shared" si="285"/>
        <v>#REF!</v>
      </c>
      <c r="BH1116" t="str">
        <f>IF(AT1116="UDARA","U","N")&amp;LEFT($C$4,2)&amp;MID($C$4,4,2)&amp;LEFT(A1116,3)&amp;MID(E1116,2,2)&amp;VLOOKUP(E1116,Acuan_Reference!C:L,10,0)</f>
        <v>N1501PKB71B4</v>
      </c>
      <c r="BI1116" t="s">
        <v>84</v>
      </c>
      <c r="BJ1116" t="s">
        <v>119</v>
      </c>
      <c r="BK1116" t="s">
        <v>86</v>
      </c>
      <c r="BL1116" t="s">
        <v>87</v>
      </c>
    </row>
    <row r="1117" hidden="1" spans="1:64">
      <c r="A1117" t="s">
        <v>106</v>
      </c>
      <c r="B1117" t="s">
        <v>75</v>
      </c>
      <c r="C1117" t="s">
        <v>76</v>
      </c>
      <c r="D1117" t="s">
        <v>141</v>
      </c>
      <c r="E1117" t="s">
        <v>203</v>
      </c>
      <c r="F1117" t="s">
        <v>204</v>
      </c>
      <c r="G1117" t="s">
        <v>118</v>
      </c>
      <c r="H1117" t="s">
        <v>81</v>
      </c>
      <c r="I1117" s="34">
        <v>7854</v>
      </c>
      <c r="J1117" s="35">
        <v>195</v>
      </c>
      <c r="K1117" s="35">
        <v>224</v>
      </c>
      <c r="L1117" s="35">
        <v>75</v>
      </c>
      <c r="M1117" s="35">
        <v>147</v>
      </c>
      <c r="N1117" s="35">
        <v>221</v>
      </c>
      <c r="O1117" s="35">
        <v>155</v>
      </c>
      <c r="P1117" s="35">
        <v>207</v>
      </c>
      <c r="Q1117" s="35">
        <v>105</v>
      </c>
      <c r="R1117" s="35">
        <v>41</v>
      </c>
      <c r="S1117" s="35">
        <v>125</v>
      </c>
      <c r="T1117" s="35">
        <v>105</v>
      </c>
      <c r="U1117" s="35">
        <v>143</v>
      </c>
      <c r="V1117" s="34">
        <v>124.33333333333</v>
      </c>
      <c r="W1117" s="34">
        <f t="shared" si="272"/>
        <v>101.333333333333</v>
      </c>
      <c r="X1117" s="35">
        <v>48</v>
      </c>
      <c r="Y1117" s="35">
        <v>0</v>
      </c>
      <c r="Z1117" s="35">
        <v>0</v>
      </c>
      <c r="AA1117" s="34">
        <v>174</v>
      </c>
      <c r="AB1117" s="34">
        <v>0</v>
      </c>
      <c r="AC1117" s="34">
        <v>0</v>
      </c>
      <c r="AD1117" s="34">
        <v>0</v>
      </c>
      <c r="AE1117" s="34">
        <f t="shared" si="273"/>
        <v>174</v>
      </c>
      <c r="AF1117" s="34">
        <f t="shared" si="274"/>
        <v>1.39946380697055</v>
      </c>
      <c r="AG1117" s="34">
        <f t="shared" si="275"/>
        <v>1.71710526315789</v>
      </c>
      <c r="AH1117" s="34">
        <v>0</v>
      </c>
      <c r="AI1117" s="34">
        <v>0</v>
      </c>
      <c r="AJ1117" s="35">
        <v>10800</v>
      </c>
      <c r="AK1117" s="35">
        <v>73</v>
      </c>
      <c r="AL1117" s="35">
        <v>56</v>
      </c>
      <c r="AM1117" s="34">
        <v>0.9</v>
      </c>
      <c r="AN1117" s="34">
        <f t="shared" si="276"/>
        <v>91.2</v>
      </c>
      <c r="AO1117" s="35">
        <v>144</v>
      </c>
      <c r="AP1117" s="35">
        <v>144</v>
      </c>
      <c r="AQ1117" t="s">
        <v>82</v>
      </c>
      <c r="AR1117">
        <v>4</v>
      </c>
      <c r="AS1117" s="34">
        <v>0.16666666666667</v>
      </c>
      <c r="AT1117" t="s">
        <v>83</v>
      </c>
      <c r="AU1117" s="35">
        <f t="shared" si="286"/>
        <v>0</v>
      </c>
      <c r="AV1117" s="35">
        <f t="shared" si="277"/>
        <v>0</v>
      </c>
      <c r="AW1117" s="35">
        <f t="shared" si="278"/>
        <v>1.71710526315789</v>
      </c>
      <c r="AX1117" s="35">
        <f t="shared" si="279"/>
        <v>1.16447368421053</v>
      </c>
      <c r="AY1117" s="35">
        <f t="shared" si="280"/>
        <v>0</v>
      </c>
      <c r="AZ1117" s="35">
        <f t="shared" si="281"/>
        <v>0</v>
      </c>
      <c r="BA1117" s="27" t="str">
        <f t="shared" si="282"/>
        <v>3</v>
      </c>
      <c r="BB1117" s="34">
        <v>8.1e-5</v>
      </c>
      <c r="BC1117" s="34">
        <f t="shared" si="283"/>
        <v>0</v>
      </c>
      <c r="BD1117" s="34" t="e">
        <f t="shared" si="284"/>
        <v>#REF!</v>
      </c>
      <c r="BE1117" s="34">
        <v>0.04</v>
      </c>
      <c r="BF1117" s="34">
        <f t="shared" si="287"/>
        <v>0</v>
      </c>
      <c r="BG1117" s="34" t="e">
        <f t="shared" si="285"/>
        <v>#REF!</v>
      </c>
      <c r="BH1117" t="str">
        <f>IF(AT1117="UDARA","U","N")&amp;LEFT($C$4,2)&amp;MID($C$4,4,2)&amp;LEFT(A1117,3)&amp;MID(E1117,2,2)&amp;VLOOKUP(E1117,Acuan_Reference!C:L,10,0)</f>
        <v>N1501PLB71B4</v>
      </c>
      <c r="BI1117" t="s">
        <v>84</v>
      </c>
      <c r="BJ1117" t="s">
        <v>119</v>
      </c>
      <c r="BK1117" t="s">
        <v>86</v>
      </c>
      <c r="BL1117" t="s">
        <v>87</v>
      </c>
    </row>
    <row r="1118" hidden="1" spans="1:64">
      <c r="A1118" t="s">
        <v>107</v>
      </c>
      <c r="B1118" t="s">
        <v>75</v>
      </c>
      <c r="C1118" t="s">
        <v>76</v>
      </c>
      <c r="D1118" t="s">
        <v>141</v>
      </c>
      <c r="E1118" t="s">
        <v>203</v>
      </c>
      <c r="F1118" t="s">
        <v>204</v>
      </c>
      <c r="G1118" t="s">
        <v>118</v>
      </c>
      <c r="H1118" t="s">
        <v>81</v>
      </c>
      <c r="I1118" s="34">
        <v>7854</v>
      </c>
      <c r="J1118" s="35">
        <v>384</v>
      </c>
      <c r="K1118" s="35">
        <v>104</v>
      </c>
      <c r="L1118" s="35">
        <v>265</v>
      </c>
      <c r="M1118" s="35">
        <v>199</v>
      </c>
      <c r="N1118" s="35">
        <v>360</v>
      </c>
      <c r="O1118" s="35">
        <v>126</v>
      </c>
      <c r="P1118" s="35">
        <v>465</v>
      </c>
      <c r="Q1118" s="35">
        <v>482</v>
      </c>
      <c r="R1118" s="35">
        <v>134</v>
      </c>
      <c r="S1118" s="35">
        <v>336</v>
      </c>
      <c r="T1118" s="35">
        <v>393</v>
      </c>
      <c r="U1118" s="35">
        <v>564</v>
      </c>
      <c r="V1118" s="34">
        <v>431</v>
      </c>
      <c r="W1118" s="34">
        <f t="shared" si="272"/>
        <v>378.333333333333</v>
      </c>
      <c r="X1118" s="35">
        <v>144</v>
      </c>
      <c r="Y1118" s="35">
        <v>0</v>
      </c>
      <c r="Z1118" s="35">
        <v>0</v>
      </c>
      <c r="AA1118" s="34">
        <v>321</v>
      </c>
      <c r="AB1118" s="34">
        <v>0</v>
      </c>
      <c r="AC1118" s="34">
        <v>432</v>
      </c>
      <c r="AD1118" s="34">
        <v>0</v>
      </c>
      <c r="AE1118" s="34">
        <f t="shared" si="273"/>
        <v>753</v>
      </c>
      <c r="AF1118" s="34">
        <f t="shared" si="274"/>
        <v>1.74709976798144</v>
      </c>
      <c r="AG1118" s="34">
        <f t="shared" si="275"/>
        <v>1.99030837004405</v>
      </c>
      <c r="AH1118" s="34">
        <v>0</v>
      </c>
      <c r="AI1118" s="34">
        <v>0</v>
      </c>
      <c r="AJ1118" s="35">
        <v>10800</v>
      </c>
      <c r="AK1118" s="35">
        <v>256</v>
      </c>
      <c r="AL1118" s="35">
        <v>178</v>
      </c>
      <c r="AM1118" s="34">
        <v>1.3</v>
      </c>
      <c r="AN1118" s="34">
        <f t="shared" si="276"/>
        <v>491.833333333333</v>
      </c>
      <c r="AO1118" s="35">
        <v>144</v>
      </c>
      <c r="AP1118" s="35">
        <v>144</v>
      </c>
      <c r="AQ1118" t="s">
        <v>82</v>
      </c>
      <c r="AR1118">
        <v>2</v>
      </c>
      <c r="AS1118" s="34">
        <v>0.43333333333333</v>
      </c>
      <c r="AT1118" t="s">
        <v>83</v>
      </c>
      <c r="AU1118" s="35">
        <f t="shared" si="286"/>
        <v>0</v>
      </c>
      <c r="AV1118" s="35">
        <f t="shared" si="277"/>
        <v>0</v>
      </c>
      <c r="AW1118" s="35">
        <f t="shared" si="278"/>
        <v>1.99030837004405</v>
      </c>
      <c r="AX1118" s="35">
        <f t="shared" si="279"/>
        <v>1.51982378854626</v>
      </c>
      <c r="AY1118" s="35">
        <f t="shared" si="280"/>
        <v>0</v>
      </c>
      <c r="AZ1118" s="35">
        <f t="shared" si="281"/>
        <v>0</v>
      </c>
      <c r="BA1118" s="27" t="str">
        <f t="shared" si="282"/>
        <v>3</v>
      </c>
      <c r="BB1118" s="34">
        <v>8.1e-5</v>
      </c>
      <c r="BC1118" s="34">
        <f t="shared" si="283"/>
        <v>0</v>
      </c>
      <c r="BD1118" s="34" t="e">
        <f t="shared" si="284"/>
        <v>#REF!</v>
      </c>
      <c r="BE1118" s="34">
        <v>0.04</v>
      </c>
      <c r="BF1118" s="34">
        <f t="shared" si="287"/>
        <v>0</v>
      </c>
      <c r="BG1118" s="34" t="e">
        <f t="shared" si="285"/>
        <v>#REF!</v>
      </c>
      <c r="BH1118" t="str">
        <f>IF(AT1118="UDARA","U","N")&amp;LEFT($C$4,2)&amp;MID($C$4,4,2)&amp;LEFT(A1118,3)&amp;MID(E1118,2,2)&amp;VLOOKUP(E1118,Acuan_Reference!C:L,10,0)</f>
        <v>N1501PTK71B4</v>
      </c>
      <c r="BI1118" t="s">
        <v>84</v>
      </c>
      <c r="BJ1118" t="s">
        <v>119</v>
      </c>
      <c r="BK1118" t="s">
        <v>86</v>
      </c>
      <c r="BL1118" t="s">
        <v>87</v>
      </c>
    </row>
    <row r="1119" hidden="1" spans="1:64">
      <c r="A1119" t="s">
        <v>108</v>
      </c>
      <c r="B1119" t="s">
        <v>75</v>
      </c>
      <c r="C1119" t="s">
        <v>76</v>
      </c>
      <c r="D1119" t="s">
        <v>141</v>
      </c>
      <c r="E1119" t="s">
        <v>203</v>
      </c>
      <c r="F1119" t="s">
        <v>204</v>
      </c>
      <c r="G1119" t="s">
        <v>118</v>
      </c>
      <c r="H1119" t="s">
        <v>81</v>
      </c>
      <c r="I1119" s="34">
        <v>7854</v>
      </c>
      <c r="J1119" s="35">
        <v>299</v>
      </c>
      <c r="K1119" s="35">
        <v>172</v>
      </c>
      <c r="L1119" s="35">
        <v>275</v>
      </c>
      <c r="M1119" s="35">
        <v>338</v>
      </c>
      <c r="N1119" s="35">
        <v>141</v>
      </c>
      <c r="O1119" s="35">
        <v>180</v>
      </c>
      <c r="P1119" s="35">
        <v>261</v>
      </c>
      <c r="Q1119" s="35">
        <v>182</v>
      </c>
      <c r="R1119" s="35">
        <v>273</v>
      </c>
      <c r="S1119" s="35">
        <v>178</v>
      </c>
      <c r="T1119" s="35">
        <v>246</v>
      </c>
      <c r="U1119" s="35">
        <v>332</v>
      </c>
      <c r="V1119" s="34">
        <v>252</v>
      </c>
      <c r="W1119" s="34">
        <f t="shared" si="272"/>
        <v>240.666666666667</v>
      </c>
      <c r="X1119" s="35">
        <v>141</v>
      </c>
      <c r="Y1119" s="35">
        <v>0</v>
      </c>
      <c r="Z1119" s="35">
        <v>0</v>
      </c>
      <c r="AA1119" s="34">
        <v>261</v>
      </c>
      <c r="AB1119" s="34">
        <v>0</v>
      </c>
      <c r="AC1119" s="34">
        <v>0</v>
      </c>
      <c r="AD1119" s="34">
        <v>0</v>
      </c>
      <c r="AE1119" s="34">
        <f t="shared" si="273"/>
        <v>261</v>
      </c>
      <c r="AF1119" s="34">
        <f t="shared" si="274"/>
        <v>1.03571428571429</v>
      </c>
      <c r="AG1119" s="34">
        <f t="shared" si="275"/>
        <v>1.08448753462604</v>
      </c>
      <c r="AH1119" s="34">
        <v>0</v>
      </c>
      <c r="AI1119" s="34">
        <v>0</v>
      </c>
      <c r="AJ1119" s="35">
        <v>10800</v>
      </c>
      <c r="AK1119" s="35">
        <v>171</v>
      </c>
      <c r="AL1119" s="35">
        <v>144</v>
      </c>
      <c r="AM1119" s="34">
        <v>0.8</v>
      </c>
      <c r="AN1119" s="34">
        <f t="shared" si="276"/>
        <v>192.533333333333</v>
      </c>
      <c r="AO1119" s="35">
        <v>144</v>
      </c>
      <c r="AP1119" s="35">
        <v>144</v>
      </c>
      <c r="AQ1119" t="s">
        <v>153</v>
      </c>
      <c r="AR1119">
        <v>4</v>
      </c>
      <c r="AS1119" s="34">
        <v>0.066666666666667</v>
      </c>
      <c r="AT1119" t="s">
        <v>83</v>
      </c>
      <c r="AU1119" s="35">
        <f t="shared" si="286"/>
        <v>56.65</v>
      </c>
      <c r="AV1119" s="35">
        <f t="shared" si="277"/>
        <v>144</v>
      </c>
      <c r="AW1119" s="35">
        <f t="shared" si="278"/>
        <v>1.68282548476454</v>
      </c>
      <c r="AX1119" s="35">
        <f t="shared" si="279"/>
        <v>1.08448753462604</v>
      </c>
      <c r="AY1119" s="35">
        <f t="shared" si="280"/>
        <v>144</v>
      </c>
      <c r="AZ1119" s="35">
        <f t="shared" si="281"/>
        <v>0</v>
      </c>
      <c r="BA1119" s="27" t="str">
        <f t="shared" si="282"/>
        <v>3</v>
      </c>
      <c r="BB1119" s="34">
        <v>8.1e-5</v>
      </c>
      <c r="BC1119" s="34">
        <f t="shared" si="283"/>
        <v>0</v>
      </c>
      <c r="BD1119" s="34" t="e">
        <f t="shared" si="284"/>
        <v>#REF!</v>
      </c>
      <c r="BE1119" s="34">
        <v>0.04</v>
      </c>
      <c r="BF1119" s="34">
        <f t="shared" si="287"/>
        <v>5.76</v>
      </c>
      <c r="BG1119" s="34" t="e">
        <f t="shared" si="285"/>
        <v>#REF!</v>
      </c>
      <c r="BH1119" t="str">
        <f>IF(AT1119="UDARA","U","N")&amp;LEFT($C$4,2)&amp;MID($C$4,4,2)&amp;LEFT(A1119,3)&amp;MID(E1119,2,2)&amp;VLOOKUP(E1119,Acuan_Reference!C:L,10,0)</f>
        <v>N1501PWT71B4</v>
      </c>
      <c r="BI1119" t="s">
        <v>84</v>
      </c>
      <c r="BJ1119" t="s">
        <v>119</v>
      </c>
      <c r="BK1119" t="s">
        <v>86</v>
      </c>
      <c r="BL1119" t="s">
        <v>87</v>
      </c>
    </row>
    <row r="1120" hidden="1" spans="1:64">
      <c r="A1120" t="s">
        <v>109</v>
      </c>
      <c r="B1120" t="s">
        <v>75</v>
      </c>
      <c r="C1120" t="s">
        <v>76</v>
      </c>
      <c r="D1120" t="s">
        <v>141</v>
      </c>
      <c r="E1120" t="s">
        <v>203</v>
      </c>
      <c r="F1120" t="s">
        <v>204</v>
      </c>
      <c r="G1120" t="s">
        <v>118</v>
      </c>
      <c r="H1120" t="s">
        <v>81</v>
      </c>
      <c r="I1120" s="34">
        <v>7854</v>
      </c>
      <c r="J1120" s="35">
        <v>1776</v>
      </c>
      <c r="K1120" s="35">
        <v>1707</v>
      </c>
      <c r="L1120" s="35">
        <v>651</v>
      </c>
      <c r="M1120" s="35">
        <v>1622</v>
      </c>
      <c r="N1120" s="35">
        <v>1397</v>
      </c>
      <c r="O1120" s="35">
        <v>2632</v>
      </c>
      <c r="P1120" s="35">
        <v>856</v>
      </c>
      <c r="Q1120" s="35">
        <v>2824</v>
      </c>
      <c r="R1120" s="35">
        <v>2825</v>
      </c>
      <c r="S1120" s="35">
        <v>1085</v>
      </c>
      <c r="T1120" s="35">
        <v>1596</v>
      </c>
      <c r="U1120" s="35">
        <v>2496</v>
      </c>
      <c r="V1120" s="34">
        <v>1725.6666666667</v>
      </c>
      <c r="W1120" s="34">
        <f t="shared" si="272"/>
        <v>1742</v>
      </c>
      <c r="X1120" s="35">
        <v>325</v>
      </c>
      <c r="Y1120" s="35">
        <v>0</v>
      </c>
      <c r="Z1120" s="35">
        <v>0</v>
      </c>
      <c r="AA1120" s="34">
        <v>550</v>
      </c>
      <c r="AB1120" s="34">
        <v>0</v>
      </c>
      <c r="AC1120" s="34">
        <v>864</v>
      </c>
      <c r="AD1120" s="34">
        <v>0</v>
      </c>
      <c r="AE1120" s="34">
        <f t="shared" si="273"/>
        <v>1414</v>
      </c>
      <c r="AF1120" s="34">
        <f t="shared" si="274"/>
        <v>0.819393471122256</v>
      </c>
      <c r="AG1120" s="34">
        <f t="shared" si="275"/>
        <v>0.811710677382319</v>
      </c>
      <c r="AH1120" s="34">
        <v>0</v>
      </c>
      <c r="AI1120" s="34">
        <v>0</v>
      </c>
      <c r="AJ1120" s="35">
        <v>10800</v>
      </c>
      <c r="AK1120" s="35">
        <v>1805</v>
      </c>
      <c r="AL1120" s="35">
        <v>1134</v>
      </c>
      <c r="AM1120" s="34">
        <v>0.6</v>
      </c>
      <c r="AN1120" s="34">
        <f t="shared" si="276"/>
        <v>1045.2</v>
      </c>
      <c r="AO1120" s="35">
        <v>144</v>
      </c>
      <c r="AP1120" s="35">
        <v>144</v>
      </c>
      <c r="AQ1120" t="s">
        <v>153</v>
      </c>
      <c r="AR1120">
        <v>8</v>
      </c>
      <c r="AS1120" s="34">
        <v>0.1</v>
      </c>
      <c r="AT1120" t="s">
        <v>83</v>
      </c>
      <c r="AU1120" s="35">
        <f t="shared" si="286"/>
        <v>573.9</v>
      </c>
      <c r="AV1120" s="35">
        <f t="shared" si="277"/>
        <v>576</v>
      </c>
      <c r="AW1120" s="35">
        <f t="shared" si="278"/>
        <v>1.14236509758898</v>
      </c>
      <c r="AX1120" s="35">
        <f t="shared" si="279"/>
        <v>0.491389207807118</v>
      </c>
      <c r="AY1120" s="35">
        <f t="shared" si="280"/>
        <v>576</v>
      </c>
      <c r="AZ1120" s="35">
        <f t="shared" si="281"/>
        <v>0</v>
      </c>
      <c r="BA1120" s="27" t="str">
        <f t="shared" si="282"/>
        <v>3</v>
      </c>
      <c r="BB1120" s="34">
        <v>8.1e-5</v>
      </c>
      <c r="BC1120" s="34">
        <f t="shared" si="283"/>
        <v>0</v>
      </c>
      <c r="BD1120" s="34" t="e">
        <f t="shared" si="284"/>
        <v>#REF!</v>
      </c>
      <c r="BE1120" s="34">
        <v>0.04</v>
      </c>
      <c r="BF1120" s="34">
        <f t="shared" si="287"/>
        <v>23.04</v>
      </c>
      <c r="BG1120" s="34" t="e">
        <f t="shared" si="285"/>
        <v>#REF!</v>
      </c>
      <c r="BH1120" t="str">
        <f>IF(AT1120="UDARA","U","N")&amp;LEFT($C$4,2)&amp;MID($C$4,4,2)&amp;LEFT(A1120,3)&amp;MID(E1120,2,2)&amp;VLOOKUP(E1120,Acuan_Reference!C:L,10,0)</f>
        <v>N1501SBY71B4</v>
      </c>
      <c r="BI1120" t="s">
        <v>84</v>
      </c>
      <c r="BJ1120" t="s">
        <v>119</v>
      </c>
      <c r="BK1120" t="s">
        <v>86</v>
      </c>
      <c r="BL1120" t="s">
        <v>87</v>
      </c>
    </row>
    <row r="1121" hidden="1" spans="1:64">
      <c r="A1121" t="s">
        <v>110</v>
      </c>
      <c r="B1121" t="s">
        <v>75</v>
      </c>
      <c r="C1121" t="s">
        <v>76</v>
      </c>
      <c r="D1121" t="s">
        <v>141</v>
      </c>
      <c r="E1121" t="s">
        <v>203</v>
      </c>
      <c r="F1121" t="s">
        <v>204</v>
      </c>
      <c r="G1121" t="s">
        <v>118</v>
      </c>
      <c r="H1121" t="s">
        <v>81</v>
      </c>
      <c r="I1121" s="34">
        <v>7854</v>
      </c>
      <c r="J1121" s="35">
        <v>447</v>
      </c>
      <c r="K1121" s="35">
        <v>392</v>
      </c>
      <c r="L1121" s="35">
        <v>384</v>
      </c>
      <c r="M1121" s="35">
        <v>394</v>
      </c>
      <c r="N1121" s="35">
        <v>332</v>
      </c>
      <c r="O1121" s="35">
        <v>400</v>
      </c>
      <c r="P1121" s="35">
        <v>436</v>
      </c>
      <c r="Q1121" s="35">
        <v>800</v>
      </c>
      <c r="R1121" s="35">
        <v>330</v>
      </c>
      <c r="S1121" s="35">
        <v>245</v>
      </c>
      <c r="T1121" s="35">
        <v>478</v>
      </c>
      <c r="U1121" s="35">
        <v>509</v>
      </c>
      <c r="V1121" s="34">
        <v>410.66666666667</v>
      </c>
      <c r="W1121" s="34">
        <f t="shared" si="272"/>
        <v>401.333333333333</v>
      </c>
      <c r="X1121" s="35">
        <v>182</v>
      </c>
      <c r="Y1121" s="35">
        <v>0</v>
      </c>
      <c r="Z1121" s="35">
        <v>0</v>
      </c>
      <c r="AA1121" s="34">
        <v>186</v>
      </c>
      <c r="AB1121" s="34">
        <v>0</v>
      </c>
      <c r="AC1121" s="34">
        <v>144</v>
      </c>
      <c r="AD1121" s="34">
        <v>0</v>
      </c>
      <c r="AE1121" s="34">
        <f t="shared" si="273"/>
        <v>330</v>
      </c>
      <c r="AF1121" s="34">
        <f t="shared" si="274"/>
        <v>0.803571428571422</v>
      </c>
      <c r="AG1121" s="34">
        <f t="shared" si="275"/>
        <v>0.822259136212625</v>
      </c>
      <c r="AH1121" s="34">
        <v>0</v>
      </c>
      <c r="AI1121" s="34">
        <v>0</v>
      </c>
      <c r="AJ1121" s="35">
        <v>10800</v>
      </c>
      <c r="AK1121" s="35">
        <v>369</v>
      </c>
      <c r="AL1121" s="35">
        <v>217</v>
      </c>
      <c r="AM1121" s="34">
        <v>0.7</v>
      </c>
      <c r="AN1121" s="34">
        <f t="shared" si="276"/>
        <v>280.933333333333</v>
      </c>
      <c r="AO1121" s="35">
        <v>144</v>
      </c>
      <c r="AP1121" s="35">
        <v>144</v>
      </c>
      <c r="AQ1121" t="s">
        <v>153</v>
      </c>
      <c r="AR1121">
        <v>8</v>
      </c>
      <c r="AS1121" s="34">
        <v>0.066666666666667</v>
      </c>
      <c r="AT1121" t="s">
        <v>83</v>
      </c>
      <c r="AU1121" s="35">
        <f t="shared" si="286"/>
        <v>125.95</v>
      </c>
      <c r="AV1121" s="35">
        <f t="shared" si="277"/>
        <v>144</v>
      </c>
      <c r="AW1121" s="35">
        <f t="shared" si="278"/>
        <v>1.18106312292359</v>
      </c>
      <c r="AX1121" s="35">
        <f t="shared" si="279"/>
        <v>0.640365448504983</v>
      </c>
      <c r="AY1121" s="35">
        <f t="shared" si="280"/>
        <v>144</v>
      </c>
      <c r="AZ1121" s="35">
        <f t="shared" si="281"/>
        <v>0</v>
      </c>
      <c r="BA1121" s="27" t="str">
        <f t="shared" si="282"/>
        <v>3</v>
      </c>
      <c r="BB1121" s="34">
        <v>8.1e-5</v>
      </c>
      <c r="BC1121" s="34">
        <f t="shared" si="283"/>
        <v>0</v>
      </c>
      <c r="BD1121" s="34" t="e">
        <f t="shared" si="284"/>
        <v>#REF!</v>
      </c>
      <c r="BE1121" s="34">
        <v>0.04</v>
      </c>
      <c r="BF1121" s="34">
        <f t="shared" si="287"/>
        <v>5.76</v>
      </c>
      <c r="BG1121" s="34" t="e">
        <f t="shared" si="285"/>
        <v>#REF!</v>
      </c>
      <c r="BH1121" t="str">
        <f>IF(AT1121="UDARA","U","N")&amp;LEFT($C$4,2)&amp;MID($C$4,4,2)&amp;LEFT(A1121,3)&amp;MID(E1121,2,2)&amp;VLOOKUP(E1121,Acuan_Reference!C:L,10,0)</f>
        <v>N1501SLO71B4</v>
      </c>
      <c r="BI1121" t="s">
        <v>84</v>
      </c>
      <c r="BJ1121" t="s">
        <v>119</v>
      </c>
      <c r="BK1121" t="s">
        <v>86</v>
      </c>
      <c r="BL1121" t="s">
        <v>87</v>
      </c>
    </row>
    <row r="1122" hidden="1" spans="1:64">
      <c r="A1122" t="s">
        <v>111</v>
      </c>
      <c r="B1122" t="s">
        <v>75</v>
      </c>
      <c r="C1122" t="s">
        <v>76</v>
      </c>
      <c r="D1122" t="s">
        <v>141</v>
      </c>
      <c r="E1122" t="s">
        <v>203</v>
      </c>
      <c r="F1122" t="s">
        <v>204</v>
      </c>
      <c r="G1122" t="s">
        <v>118</v>
      </c>
      <c r="H1122" t="s">
        <v>81</v>
      </c>
      <c r="I1122" s="34">
        <v>7854</v>
      </c>
      <c r="J1122" s="35">
        <v>90</v>
      </c>
      <c r="K1122" s="35">
        <v>226</v>
      </c>
      <c r="L1122" s="35">
        <v>94</v>
      </c>
      <c r="M1122" s="35">
        <v>192</v>
      </c>
      <c r="N1122" s="35">
        <v>305</v>
      </c>
      <c r="O1122" s="35">
        <v>89</v>
      </c>
      <c r="P1122" s="35">
        <v>297</v>
      </c>
      <c r="Q1122" s="35">
        <v>159</v>
      </c>
      <c r="R1122" s="35">
        <v>128</v>
      </c>
      <c r="S1122" s="35">
        <v>153</v>
      </c>
      <c r="T1122" s="35">
        <v>90</v>
      </c>
      <c r="U1122" s="35">
        <v>173</v>
      </c>
      <c r="V1122" s="34">
        <v>138.66666666667</v>
      </c>
      <c r="W1122" s="34">
        <f t="shared" si="272"/>
        <v>113.333333333333</v>
      </c>
      <c r="X1122" s="35">
        <v>48</v>
      </c>
      <c r="Y1122" s="35">
        <v>96</v>
      </c>
      <c r="Z1122" s="35">
        <v>0</v>
      </c>
      <c r="AA1122" s="34">
        <v>376</v>
      </c>
      <c r="AB1122" s="34">
        <v>0</v>
      </c>
      <c r="AC1122" s="34">
        <v>0</v>
      </c>
      <c r="AD1122" s="34">
        <v>0</v>
      </c>
      <c r="AE1122" s="34">
        <f t="shared" si="273"/>
        <v>376</v>
      </c>
      <c r="AF1122" s="34">
        <f t="shared" si="274"/>
        <v>2.7115384615384</v>
      </c>
      <c r="AG1122" s="34">
        <f t="shared" si="275"/>
        <v>3.31764705882353</v>
      </c>
      <c r="AH1122" s="34">
        <v>0</v>
      </c>
      <c r="AI1122" s="34">
        <v>0</v>
      </c>
      <c r="AJ1122" s="35">
        <v>10800</v>
      </c>
      <c r="AK1122" s="35">
        <v>119</v>
      </c>
      <c r="AL1122" s="35">
        <v>77</v>
      </c>
      <c r="AM1122" s="34">
        <v>1.5</v>
      </c>
      <c r="AN1122" s="34">
        <f t="shared" si="276"/>
        <v>170</v>
      </c>
      <c r="AO1122" s="35">
        <v>144</v>
      </c>
      <c r="AP1122" s="35">
        <v>144</v>
      </c>
      <c r="AQ1122" t="s">
        <v>82</v>
      </c>
      <c r="AR1122">
        <v>2</v>
      </c>
      <c r="AS1122" s="34">
        <v>0.53333333333333</v>
      </c>
      <c r="AT1122" t="s">
        <v>83</v>
      </c>
      <c r="AU1122" s="35">
        <f t="shared" si="286"/>
        <v>0</v>
      </c>
      <c r="AV1122" s="35">
        <f t="shared" si="277"/>
        <v>0</v>
      </c>
      <c r="AW1122" s="35">
        <f t="shared" si="278"/>
        <v>3.31764705882353</v>
      </c>
      <c r="AX1122" s="35">
        <f t="shared" si="279"/>
        <v>2.63823529411765</v>
      </c>
      <c r="AY1122" s="35">
        <f t="shared" si="280"/>
        <v>0</v>
      </c>
      <c r="AZ1122" s="35">
        <f t="shared" si="281"/>
        <v>0</v>
      </c>
      <c r="BA1122" s="27" t="str">
        <f t="shared" si="282"/>
        <v>3</v>
      </c>
      <c r="BB1122" s="34">
        <v>8.1e-5</v>
      </c>
      <c r="BC1122" s="34">
        <f t="shared" si="283"/>
        <v>0</v>
      </c>
      <c r="BD1122" s="34" t="e">
        <f t="shared" si="284"/>
        <v>#REF!</v>
      </c>
      <c r="BE1122" s="34">
        <v>0.04</v>
      </c>
      <c r="BF1122" s="34">
        <f t="shared" si="287"/>
        <v>0</v>
      </c>
      <c r="BG1122" s="34" t="e">
        <f t="shared" si="285"/>
        <v>#REF!</v>
      </c>
      <c r="BH1122" t="str">
        <f>IF(AT1122="UDARA","U","N")&amp;LEFT($C$4,2)&amp;MID($C$4,4,2)&amp;LEFT(A1122,3)&amp;MID(E1122,2,2)&amp;VLOOKUP(E1122,Acuan_Reference!C:L,10,0)</f>
        <v>N1501SMD71B4</v>
      </c>
      <c r="BI1122" t="s">
        <v>84</v>
      </c>
      <c r="BJ1122" t="s">
        <v>119</v>
      </c>
      <c r="BK1122" t="s">
        <v>86</v>
      </c>
      <c r="BL1122" t="s">
        <v>87</v>
      </c>
    </row>
    <row r="1123" hidden="1" spans="1:64">
      <c r="A1123" t="s">
        <v>112</v>
      </c>
      <c r="B1123" t="s">
        <v>75</v>
      </c>
      <c r="C1123" t="s">
        <v>76</v>
      </c>
      <c r="D1123" t="s">
        <v>141</v>
      </c>
      <c r="E1123" t="s">
        <v>203</v>
      </c>
      <c r="F1123" t="s">
        <v>204</v>
      </c>
      <c r="G1123" t="s">
        <v>118</v>
      </c>
      <c r="H1123" t="s">
        <v>81</v>
      </c>
      <c r="I1123" s="34">
        <v>7854</v>
      </c>
      <c r="J1123" s="35">
        <v>488</v>
      </c>
      <c r="K1123" s="35">
        <v>403</v>
      </c>
      <c r="L1123" s="35">
        <v>552</v>
      </c>
      <c r="M1123" s="35">
        <v>401</v>
      </c>
      <c r="N1123" s="35">
        <v>359</v>
      </c>
      <c r="O1123" s="35">
        <v>245</v>
      </c>
      <c r="P1123" s="35">
        <v>425</v>
      </c>
      <c r="Q1123" s="35">
        <v>688</v>
      </c>
      <c r="R1123" s="35">
        <v>332</v>
      </c>
      <c r="S1123" s="35">
        <v>342</v>
      </c>
      <c r="T1123" s="35">
        <v>299</v>
      </c>
      <c r="U1123" s="35">
        <v>504</v>
      </c>
      <c r="V1123" s="34">
        <v>381.66666666667</v>
      </c>
      <c r="W1123" s="34">
        <f t="shared" si="272"/>
        <v>334.666666666667</v>
      </c>
      <c r="X1123" s="35">
        <v>209</v>
      </c>
      <c r="Y1123" s="35">
        <v>0</v>
      </c>
      <c r="Z1123" s="35">
        <v>0</v>
      </c>
      <c r="AA1123" s="34">
        <v>406</v>
      </c>
      <c r="AB1123" s="34">
        <v>0</v>
      </c>
      <c r="AC1123" s="34">
        <v>0</v>
      </c>
      <c r="AD1123" s="34">
        <v>0</v>
      </c>
      <c r="AE1123" s="34">
        <f t="shared" si="273"/>
        <v>406</v>
      </c>
      <c r="AF1123" s="34">
        <f t="shared" si="274"/>
        <v>1.06375545851527</v>
      </c>
      <c r="AG1123" s="34">
        <f t="shared" si="275"/>
        <v>1.21314741035857</v>
      </c>
      <c r="AH1123" s="34">
        <v>0</v>
      </c>
      <c r="AI1123" s="34">
        <v>0</v>
      </c>
      <c r="AJ1123" s="35">
        <v>10800</v>
      </c>
      <c r="AK1123" s="35">
        <v>366</v>
      </c>
      <c r="AL1123" s="35">
        <v>201</v>
      </c>
      <c r="AM1123" s="34">
        <v>0.7</v>
      </c>
      <c r="AN1123" s="34">
        <f t="shared" si="276"/>
        <v>234.266666666667</v>
      </c>
      <c r="AO1123" s="35">
        <v>144</v>
      </c>
      <c r="AP1123" s="35">
        <v>144</v>
      </c>
      <c r="AQ1123" t="s">
        <v>153</v>
      </c>
      <c r="AR1123">
        <v>8</v>
      </c>
      <c r="AS1123" s="34">
        <v>0.066666666666667</v>
      </c>
      <c r="AT1123" t="s">
        <v>83</v>
      </c>
      <c r="AU1123" s="35">
        <f t="shared" si="286"/>
        <v>21.95</v>
      </c>
      <c r="AV1123" s="35">
        <f t="shared" si="277"/>
        <v>144</v>
      </c>
      <c r="AW1123" s="35">
        <f t="shared" si="278"/>
        <v>1.64342629482072</v>
      </c>
      <c r="AX1123" s="35">
        <f t="shared" si="279"/>
        <v>1.04282868525896</v>
      </c>
      <c r="AY1123" s="35">
        <f t="shared" si="280"/>
        <v>144</v>
      </c>
      <c r="AZ1123" s="35">
        <f t="shared" si="281"/>
        <v>0</v>
      </c>
      <c r="BA1123" s="27" t="str">
        <f t="shared" si="282"/>
        <v>3</v>
      </c>
      <c r="BB1123" s="34">
        <v>8.1e-5</v>
      </c>
      <c r="BC1123" s="34">
        <f t="shared" si="283"/>
        <v>0</v>
      </c>
      <c r="BD1123" s="34" t="e">
        <f t="shared" si="284"/>
        <v>#REF!</v>
      </c>
      <c r="BE1123" s="34">
        <v>0.04</v>
      </c>
      <c r="BF1123" s="34">
        <f t="shared" si="287"/>
        <v>5.76</v>
      </c>
      <c r="BG1123" s="34" t="e">
        <f t="shared" si="285"/>
        <v>#REF!</v>
      </c>
      <c r="BH1123" t="str">
        <f>IF(AT1123="UDARA","U","N")&amp;LEFT($C$4,2)&amp;MID($C$4,4,2)&amp;LEFT(A1123,3)&amp;MID(E1123,2,2)&amp;VLOOKUP(E1123,Acuan_Reference!C:L,10,0)</f>
        <v>N1501SMG71B4</v>
      </c>
      <c r="BI1123" t="s">
        <v>84</v>
      </c>
      <c r="BJ1123" t="s">
        <v>119</v>
      </c>
      <c r="BK1123" t="s">
        <v>86</v>
      </c>
      <c r="BL1123" t="s">
        <v>87</v>
      </c>
    </row>
    <row r="1124" hidden="1" spans="1:64">
      <c r="A1124" t="s">
        <v>113</v>
      </c>
      <c r="B1124" t="s">
        <v>75</v>
      </c>
      <c r="C1124" t="s">
        <v>76</v>
      </c>
      <c r="D1124" t="s">
        <v>141</v>
      </c>
      <c r="E1124" t="s">
        <v>203</v>
      </c>
      <c r="F1124" t="s">
        <v>204</v>
      </c>
      <c r="G1124" t="s">
        <v>118</v>
      </c>
      <c r="H1124" t="s">
        <v>81</v>
      </c>
      <c r="I1124" s="34">
        <v>7854</v>
      </c>
      <c r="J1124" s="35">
        <v>499</v>
      </c>
      <c r="K1124" s="35">
        <v>1028</v>
      </c>
      <c r="L1124" s="35">
        <v>1141</v>
      </c>
      <c r="M1124" s="35">
        <v>1297</v>
      </c>
      <c r="N1124" s="35">
        <v>2004</v>
      </c>
      <c r="O1124" s="35">
        <v>1805</v>
      </c>
      <c r="P1124" s="35">
        <v>1713</v>
      </c>
      <c r="Q1124" s="35">
        <v>2243</v>
      </c>
      <c r="R1124" s="35">
        <v>703</v>
      </c>
      <c r="S1124" s="35">
        <v>1706</v>
      </c>
      <c r="T1124" s="35">
        <v>948</v>
      </c>
      <c r="U1124" s="35">
        <v>3230</v>
      </c>
      <c r="V1124" s="34">
        <v>1961.3333333333</v>
      </c>
      <c r="W1124" s="34">
        <f t="shared" si="272"/>
        <v>1623.33333333333</v>
      </c>
      <c r="X1124" s="35">
        <v>344</v>
      </c>
      <c r="Y1124" s="35">
        <v>0</v>
      </c>
      <c r="Z1124" s="35">
        <v>0</v>
      </c>
      <c r="AA1124" s="34">
        <v>576</v>
      </c>
      <c r="AB1124" s="34">
        <v>0</v>
      </c>
      <c r="AC1124" s="34">
        <v>0</v>
      </c>
      <c r="AD1124" s="34">
        <v>1008</v>
      </c>
      <c r="AE1124" s="34">
        <f t="shared" si="273"/>
        <v>1584</v>
      </c>
      <c r="AF1124" s="34">
        <f t="shared" si="274"/>
        <v>0.807613868116941</v>
      </c>
      <c r="AG1124" s="34">
        <f t="shared" si="275"/>
        <v>0.35482546201232</v>
      </c>
      <c r="AH1124" s="34">
        <v>0</v>
      </c>
      <c r="AI1124" s="34">
        <v>0</v>
      </c>
      <c r="AJ1124" s="35">
        <v>10800</v>
      </c>
      <c r="AK1124" s="35">
        <v>1247</v>
      </c>
      <c r="AL1124" s="35">
        <v>692</v>
      </c>
      <c r="AM1124" s="34">
        <v>0.25</v>
      </c>
      <c r="AN1124" s="34">
        <f t="shared" si="276"/>
        <v>405.833333333333</v>
      </c>
      <c r="AO1124" s="35">
        <v>144</v>
      </c>
      <c r="AP1124" s="35">
        <v>144</v>
      </c>
      <c r="AQ1124" t="s">
        <v>153</v>
      </c>
      <c r="AR1124">
        <v>12</v>
      </c>
      <c r="AS1124" s="34">
        <v>0.033333333333333</v>
      </c>
      <c r="AT1124" t="s">
        <v>83</v>
      </c>
      <c r="AU1124" s="35">
        <f t="shared" si="286"/>
        <v>0</v>
      </c>
      <c r="AV1124" s="35">
        <f t="shared" si="277"/>
        <v>0</v>
      </c>
      <c r="AW1124" s="35">
        <f t="shared" si="278"/>
        <v>0.975770020533881</v>
      </c>
      <c r="AX1124" s="35">
        <f t="shared" si="279"/>
        <v>0.549486652977413</v>
      </c>
      <c r="AY1124" s="35">
        <f t="shared" si="280"/>
        <v>0</v>
      </c>
      <c r="AZ1124" s="35">
        <f t="shared" si="281"/>
        <v>0</v>
      </c>
      <c r="BA1124" s="27" t="str">
        <f t="shared" si="282"/>
        <v>3</v>
      </c>
      <c r="BB1124" s="34">
        <v>8.1e-5</v>
      </c>
      <c r="BC1124" s="34">
        <f t="shared" si="283"/>
        <v>0</v>
      </c>
      <c r="BD1124" s="34" t="e">
        <f t="shared" si="284"/>
        <v>#REF!</v>
      </c>
      <c r="BE1124" s="34">
        <v>0.04</v>
      </c>
      <c r="BF1124" s="34">
        <f t="shared" si="287"/>
        <v>0</v>
      </c>
      <c r="BG1124" s="34" t="e">
        <f t="shared" si="285"/>
        <v>#REF!</v>
      </c>
      <c r="BH1124" t="str">
        <f>IF(AT1124="UDARA","U","N")&amp;LEFT($C$4,2)&amp;MID($C$4,4,2)&amp;LEFT(A1124,3)&amp;MID(E1124,2,2)&amp;VLOOKUP(E1124,Acuan_Reference!C:L,10,0)</f>
        <v>N1501TGR71B4</v>
      </c>
      <c r="BI1124" t="s">
        <v>84</v>
      </c>
      <c r="BJ1124" t="s">
        <v>119</v>
      </c>
      <c r="BK1124" t="s">
        <v>86</v>
      </c>
      <c r="BL1124" t="s">
        <v>87</v>
      </c>
    </row>
    <row r="1125" hidden="1" spans="1:64">
      <c r="A1125" t="s">
        <v>114</v>
      </c>
      <c r="B1125" t="s">
        <v>75</v>
      </c>
      <c r="C1125" t="s">
        <v>76</v>
      </c>
      <c r="D1125" t="s">
        <v>141</v>
      </c>
      <c r="E1125" t="s">
        <v>203</v>
      </c>
      <c r="F1125" t="s">
        <v>204</v>
      </c>
      <c r="G1125" t="s">
        <v>118</v>
      </c>
      <c r="H1125" t="s">
        <v>81</v>
      </c>
      <c r="I1125" s="34">
        <v>7854</v>
      </c>
      <c r="J1125" s="35">
        <v>347</v>
      </c>
      <c r="K1125" s="35">
        <v>352</v>
      </c>
      <c r="L1125" s="35">
        <v>614</v>
      </c>
      <c r="M1125" s="35">
        <v>484</v>
      </c>
      <c r="N1125" s="35">
        <v>327</v>
      </c>
      <c r="O1125" s="35">
        <v>241</v>
      </c>
      <c r="P1125" s="35">
        <v>514</v>
      </c>
      <c r="Q1125" s="35">
        <v>348</v>
      </c>
      <c r="R1125" s="35">
        <v>404</v>
      </c>
      <c r="S1125" s="35">
        <v>723</v>
      </c>
      <c r="T1125" s="35">
        <v>288</v>
      </c>
      <c r="U1125" s="35">
        <v>329</v>
      </c>
      <c r="V1125" s="34">
        <v>446.66666666667</v>
      </c>
      <c r="W1125" s="34">
        <f t="shared" si="272"/>
        <v>303</v>
      </c>
      <c r="X1125" s="35">
        <v>114</v>
      </c>
      <c r="Y1125" s="35">
        <v>0</v>
      </c>
      <c r="Z1125" s="35">
        <v>0</v>
      </c>
      <c r="AA1125" s="34">
        <v>612</v>
      </c>
      <c r="AB1125" s="34">
        <v>0</v>
      </c>
      <c r="AC1125" s="34">
        <v>0</v>
      </c>
      <c r="AD1125" s="34">
        <v>0</v>
      </c>
      <c r="AE1125" s="34">
        <f t="shared" si="273"/>
        <v>612</v>
      </c>
      <c r="AF1125" s="34">
        <f t="shared" si="274"/>
        <v>1.37014925373133</v>
      </c>
      <c r="AG1125" s="34">
        <f t="shared" si="275"/>
        <v>2.01980198019802</v>
      </c>
      <c r="AH1125" s="34">
        <v>0</v>
      </c>
      <c r="AI1125" s="34">
        <v>0</v>
      </c>
      <c r="AJ1125" s="35">
        <v>10800</v>
      </c>
      <c r="AK1125" s="35">
        <v>396</v>
      </c>
      <c r="AL1125" s="35">
        <v>292</v>
      </c>
      <c r="AM1125" s="34">
        <v>0.7</v>
      </c>
      <c r="AN1125" s="34">
        <f t="shared" si="276"/>
        <v>212.1</v>
      </c>
      <c r="AO1125" s="35">
        <v>144</v>
      </c>
      <c r="AP1125" s="35">
        <v>144</v>
      </c>
      <c r="AQ1125" t="s">
        <v>153</v>
      </c>
      <c r="AR1125">
        <v>8</v>
      </c>
      <c r="AS1125" s="34">
        <v>0.066666666666667</v>
      </c>
      <c r="AT1125" t="s">
        <v>83</v>
      </c>
      <c r="AU1125" s="35">
        <f t="shared" si="286"/>
        <v>0</v>
      </c>
      <c r="AV1125" s="35">
        <f t="shared" si="277"/>
        <v>0</v>
      </c>
      <c r="AW1125" s="35">
        <f t="shared" si="278"/>
        <v>2.01980198019802</v>
      </c>
      <c r="AX1125" s="35">
        <f t="shared" si="279"/>
        <v>1.05610561056106</v>
      </c>
      <c r="AY1125" s="35">
        <f t="shared" si="280"/>
        <v>0</v>
      </c>
      <c r="AZ1125" s="35">
        <f t="shared" si="281"/>
        <v>0</v>
      </c>
      <c r="BA1125" s="27" t="str">
        <f t="shared" si="282"/>
        <v>3</v>
      </c>
      <c r="BB1125" s="34">
        <v>8.1e-5</v>
      </c>
      <c r="BC1125" s="34">
        <f t="shared" si="283"/>
        <v>0</v>
      </c>
      <c r="BD1125" s="34" t="e">
        <f t="shared" si="284"/>
        <v>#REF!</v>
      </c>
      <c r="BE1125" s="34">
        <v>0.04</v>
      </c>
      <c r="BF1125" s="34">
        <f t="shared" si="287"/>
        <v>0</v>
      </c>
      <c r="BG1125" s="34" t="e">
        <f t="shared" si="285"/>
        <v>#REF!</v>
      </c>
      <c r="BH1125" t="str">
        <f>IF(AT1125="UDARA","U","N")&amp;LEFT($C$4,2)&amp;MID($C$4,4,2)&amp;LEFT(A1125,3)&amp;MID(E1125,2,2)&amp;VLOOKUP(E1125,Acuan_Reference!C:L,10,0)</f>
        <v>N1501YGY71B4</v>
      </c>
      <c r="BI1125" t="s">
        <v>84</v>
      </c>
      <c r="BJ1125" t="s">
        <v>119</v>
      </c>
      <c r="BK1125" t="s">
        <v>86</v>
      </c>
      <c r="BL1125" t="s">
        <v>87</v>
      </c>
    </row>
    <row r="1126" hidden="1" spans="1:64">
      <c r="A1126" t="s">
        <v>74</v>
      </c>
      <c r="B1126" t="s">
        <v>75</v>
      </c>
      <c r="C1126" t="s">
        <v>76</v>
      </c>
      <c r="D1126" t="s">
        <v>141</v>
      </c>
      <c r="E1126" t="s">
        <v>205</v>
      </c>
      <c r="F1126" t="s">
        <v>206</v>
      </c>
      <c r="G1126" t="s">
        <v>118</v>
      </c>
      <c r="H1126" t="s">
        <v>81</v>
      </c>
      <c r="I1126" s="34">
        <v>7854</v>
      </c>
      <c r="J1126" s="35">
        <v>642</v>
      </c>
      <c r="K1126" s="35">
        <v>351</v>
      </c>
      <c r="L1126" s="35">
        <v>406</v>
      </c>
      <c r="M1126" s="35">
        <v>539</v>
      </c>
      <c r="N1126" s="35">
        <v>305</v>
      </c>
      <c r="O1126" s="35">
        <v>639</v>
      </c>
      <c r="P1126" s="35">
        <v>606</v>
      </c>
      <c r="Q1126" s="35">
        <v>541</v>
      </c>
      <c r="R1126" s="35">
        <v>322</v>
      </c>
      <c r="S1126" s="35">
        <v>452</v>
      </c>
      <c r="T1126" s="35">
        <v>390</v>
      </c>
      <c r="U1126" s="35">
        <v>768</v>
      </c>
      <c r="V1126" s="34">
        <v>536.66666666667</v>
      </c>
      <c r="W1126" s="34">
        <f t="shared" si="272"/>
        <v>466</v>
      </c>
      <c r="X1126" s="35">
        <v>133</v>
      </c>
      <c r="Y1126" s="35">
        <v>0</v>
      </c>
      <c r="Z1126" s="35">
        <v>0</v>
      </c>
      <c r="AA1126" s="34">
        <v>371</v>
      </c>
      <c r="AB1126" s="34">
        <v>0</v>
      </c>
      <c r="AC1126" s="34">
        <v>144</v>
      </c>
      <c r="AD1126" s="34">
        <v>0</v>
      </c>
      <c r="AE1126" s="34">
        <f t="shared" si="273"/>
        <v>515</v>
      </c>
      <c r="AF1126" s="34">
        <f t="shared" si="274"/>
        <v>0.959627329192541</v>
      </c>
      <c r="AG1126" s="34">
        <f t="shared" si="275"/>
        <v>1.10515021459227</v>
      </c>
      <c r="AH1126" s="34">
        <v>144</v>
      </c>
      <c r="AI1126" s="34">
        <v>0</v>
      </c>
      <c r="AJ1126" s="35">
        <v>16992</v>
      </c>
      <c r="AK1126" s="35">
        <v>353</v>
      </c>
      <c r="AL1126" s="35">
        <v>240</v>
      </c>
      <c r="AM1126" s="34">
        <v>0.7</v>
      </c>
      <c r="AN1126" s="34">
        <f t="shared" si="276"/>
        <v>326.2</v>
      </c>
      <c r="AO1126" s="35">
        <v>144</v>
      </c>
      <c r="AP1126" s="35">
        <v>144</v>
      </c>
      <c r="AQ1126" t="s">
        <v>153</v>
      </c>
      <c r="AR1126">
        <v>8</v>
      </c>
      <c r="AS1126" s="34">
        <v>0.066666666666667</v>
      </c>
      <c r="AT1126" t="s">
        <v>83</v>
      </c>
      <c r="AU1126" s="35">
        <f t="shared" si="286"/>
        <v>38.4</v>
      </c>
      <c r="AV1126" s="35">
        <f t="shared" si="277"/>
        <v>144</v>
      </c>
      <c r="AW1126" s="35">
        <f t="shared" si="278"/>
        <v>1.41416309012876</v>
      </c>
      <c r="AX1126" s="35">
        <f t="shared" si="279"/>
        <v>0.899141630901288</v>
      </c>
      <c r="AY1126" s="35">
        <f t="shared" si="280"/>
        <v>144</v>
      </c>
      <c r="AZ1126" s="35">
        <f t="shared" si="281"/>
        <v>144</v>
      </c>
      <c r="BA1126" s="27" t="str">
        <f t="shared" si="282"/>
        <v>3</v>
      </c>
      <c r="BB1126" s="34">
        <v>8.1e-5</v>
      </c>
      <c r="BC1126" s="34">
        <f t="shared" si="283"/>
        <v>0.011664</v>
      </c>
      <c r="BD1126" s="34" t="e">
        <f t="shared" si="284"/>
        <v>#REF!</v>
      </c>
      <c r="BE1126" s="34">
        <v>0.04</v>
      </c>
      <c r="BF1126" s="34">
        <f t="shared" si="287"/>
        <v>5.76</v>
      </c>
      <c r="BG1126" s="34" t="e">
        <f t="shared" si="285"/>
        <v>#REF!</v>
      </c>
      <c r="BH1126" t="str">
        <f>IF(AT1126="UDARA","U","N")&amp;LEFT($C$4,2)&amp;MID($C$4,4,2)&amp;LEFT(A1126,3)&amp;MID(E1126,2,2)&amp;VLOOKUP(E1126,Acuan_Reference!C:L,10,0)</f>
        <v>N1501BDG71B4</v>
      </c>
      <c r="BI1126" t="s">
        <v>84</v>
      </c>
      <c r="BJ1126" t="s">
        <v>119</v>
      </c>
      <c r="BK1126" t="s">
        <v>86</v>
      </c>
      <c r="BL1126" t="s">
        <v>87</v>
      </c>
    </row>
    <row r="1127" hidden="1" spans="1:64">
      <c r="A1127" t="s">
        <v>88</v>
      </c>
      <c r="B1127" t="s">
        <v>75</v>
      </c>
      <c r="C1127" t="s">
        <v>76</v>
      </c>
      <c r="D1127" t="s">
        <v>141</v>
      </c>
      <c r="E1127" t="s">
        <v>205</v>
      </c>
      <c r="F1127" t="s">
        <v>206</v>
      </c>
      <c r="G1127" t="s">
        <v>118</v>
      </c>
      <c r="H1127" t="s">
        <v>81</v>
      </c>
      <c r="I1127" s="34">
        <v>7854</v>
      </c>
      <c r="J1127" s="35">
        <v>347</v>
      </c>
      <c r="K1127" s="35">
        <v>558</v>
      </c>
      <c r="L1127" s="35">
        <v>275</v>
      </c>
      <c r="M1127" s="35">
        <v>734</v>
      </c>
      <c r="N1127" s="35">
        <v>1704</v>
      </c>
      <c r="O1127" s="35">
        <v>1219</v>
      </c>
      <c r="P1127" s="35">
        <v>828</v>
      </c>
      <c r="Q1127" s="35">
        <v>1280</v>
      </c>
      <c r="R1127" s="35">
        <v>851</v>
      </c>
      <c r="S1127" s="35">
        <v>2142</v>
      </c>
      <c r="T1127" s="35">
        <v>774</v>
      </c>
      <c r="U1127" s="35">
        <v>917</v>
      </c>
      <c r="V1127" s="34">
        <v>1277.6666666667</v>
      </c>
      <c r="W1127" s="34">
        <f t="shared" si="272"/>
        <v>822.333333333333</v>
      </c>
      <c r="X1127" s="35">
        <v>348</v>
      </c>
      <c r="Y1127" s="35">
        <v>0</v>
      </c>
      <c r="Z1127" s="35">
        <v>0</v>
      </c>
      <c r="AA1127" s="34">
        <v>1574</v>
      </c>
      <c r="AB1127" s="34">
        <v>0</v>
      </c>
      <c r="AC1127" s="34">
        <v>0</v>
      </c>
      <c r="AD1127" s="34">
        <v>0</v>
      </c>
      <c r="AE1127" s="34">
        <f t="shared" si="273"/>
        <v>1574</v>
      </c>
      <c r="AF1127" s="34">
        <f t="shared" si="274"/>
        <v>1.23193321158358</v>
      </c>
      <c r="AG1127" s="34">
        <f t="shared" si="275"/>
        <v>1.91406566680178</v>
      </c>
      <c r="AH1127" s="34">
        <v>144</v>
      </c>
      <c r="AI1127" s="34">
        <v>0</v>
      </c>
      <c r="AJ1127" s="35">
        <v>16992</v>
      </c>
      <c r="AK1127" s="35">
        <v>1146</v>
      </c>
      <c r="AL1127" s="35">
        <v>776</v>
      </c>
      <c r="AM1127" s="34">
        <v>0.6</v>
      </c>
      <c r="AN1127" s="34">
        <f t="shared" si="276"/>
        <v>493.4</v>
      </c>
      <c r="AO1127" s="35">
        <v>144</v>
      </c>
      <c r="AP1127" s="35">
        <v>144</v>
      </c>
      <c r="AQ1127" t="s">
        <v>153</v>
      </c>
      <c r="AR1127">
        <v>8</v>
      </c>
      <c r="AS1127" s="34">
        <v>0.033333333333333</v>
      </c>
      <c r="AT1127" t="s">
        <v>83</v>
      </c>
      <c r="AU1127" s="35">
        <f t="shared" si="286"/>
        <v>0</v>
      </c>
      <c r="AV1127" s="35">
        <f t="shared" si="277"/>
        <v>0</v>
      </c>
      <c r="AW1127" s="35">
        <f t="shared" si="278"/>
        <v>1.91406566680178</v>
      </c>
      <c r="AX1127" s="35">
        <f t="shared" si="279"/>
        <v>0.970409404134576</v>
      </c>
      <c r="AY1127" s="35">
        <f t="shared" si="280"/>
        <v>0</v>
      </c>
      <c r="AZ1127" s="35">
        <f t="shared" si="281"/>
        <v>0</v>
      </c>
      <c r="BA1127" s="27" t="str">
        <f t="shared" si="282"/>
        <v>3</v>
      </c>
      <c r="BB1127" s="34">
        <v>8.1e-5</v>
      </c>
      <c r="BC1127" s="34">
        <f t="shared" si="283"/>
        <v>0</v>
      </c>
      <c r="BD1127" s="34" t="e">
        <f t="shared" si="284"/>
        <v>#REF!</v>
      </c>
      <c r="BE1127" s="34">
        <v>0.04</v>
      </c>
      <c r="BF1127" s="34">
        <f t="shared" si="287"/>
        <v>0</v>
      </c>
      <c r="BG1127" s="34" t="e">
        <f t="shared" si="285"/>
        <v>#REF!</v>
      </c>
      <c r="BH1127" t="str">
        <f>IF(AT1127="UDARA","U","N")&amp;LEFT($C$4,2)&amp;MID($C$4,4,2)&amp;LEFT(A1127,3)&amp;MID(E1127,2,2)&amp;VLOOKUP(E1127,Acuan_Reference!C:L,10,0)</f>
        <v>N1501BGR71B4</v>
      </c>
      <c r="BI1127" t="s">
        <v>84</v>
      </c>
      <c r="BJ1127" t="s">
        <v>119</v>
      </c>
      <c r="BK1127" t="s">
        <v>86</v>
      </c>
      <c r="BL1127" t="s">
        <v>87</v>
      </c>
    </row>
    <row r="1128" hidden="1" spans="1:64">
      <c r="A1128" t="s">
        <v>89</v>
      </c>
      <c r="B1128" t="s">
        <v>75</v>
      </c>
      <c r="C1128" t="s">
        <v>76</v>
      </c>
      <c r="D1128" t="s">
        <v>141</v>
      </c>
      <c r="E1128" t="s">
        <v>205</v>
      </c>
      <c r="F1128" t="s">
        <v>206</v>
      </c>
      <c r="G1128" t="s">
        <v>118</v>
      </c>
      <c r="H1128" t="s">
        <v>81</v>
      </c>
      <c r="I1128" s="34">
        <v>7854</v>
      </c>
      <c r="J1128" s="35">
        <v>198</v>
      </c>
      <c r="K1128" s="35">
        <v>351</v>
      </c>
      <c r="L1128" s="35">
        <v>399</v>
      </c>
      <c r="M1128" s="35">
        <v>391</v>
      </c>
      <c r="N1128" s="35">
        <v>186</v>
      </c>
      <c r="O1128" s="35">
        <v>234</v>
      </c>
      <c r="P1128" s="35">
        <v>762</v>
      </c>
      <c r="Q1128" s="35">
        <v>233</v>
      </c>
      <c r="R1128" s="35">
        <v>445</v>
      </c>
      <c r="S1128" s="35">
        <v>455</v>
      </c>
      <c r="T1128" s="35">
        <v>327</v>
      </c>
      <c r="U1128" s="35">
        <v>479</v>
      </c>
      <c r="V1128" s="34">
        <v>420.33333333333</v>
      </c>
      <c r="W1128" s="34">
        <f t="shared" si="272"/>
        <v>353</v>
      </c>
      <c r="X1128" s="35">
        <v>269</v>
      </c>
      <c r="Y1128" s="35">
        <v>0</v>
      </c>
      <c r="Z1128" s="35">
        <v>0</v>
      </c>
      <c r="AA1128" s="34">
        <v>286</v>
      </c>
      <c r="AB1128" s="34">
        <v>0</v>
      </c>
      <c r="AC1128" s="34">
        <v>0</v>
      </c>
      <c r="AD1128" s="34">
        <v>0</v>
      </c>
      <c r="AE1128" s="34">
        <f t="shared" si="273"/>
        <v>286</v>
      </c>
      <c r="AF1128" s="34">
        <f t="shared" si="274"/>
        <v>0.680412371134026</v>
      </c>
      <c r="AG1128" s="34">
        <f t="shared" si="275"/>
        <v>0.810198300283286</v>
      </c>
      <c r="AH1128" s="34">
        <v>144</v>
      </c>
      <c r="AI1128" s="34">
        <v>0</v>
      </c>
      <c r="AJ1128" s="35">
        <v>16992</v>
      </c>
      <c r="AK1128" s="35">
        <v>305</v>
      </c>
      <c r="AL1128" s="35">
        <v>253</v>
      </c>
      <c r="AM1128" s="34">
        <v>1.3</v>
      </c>
      <c r="AN1128" s="34">
        <f t="shared" si="276"/>
        <v>458.9</v>
      </c>
      <c r="AO1128" s="35">
        <v>144</v>
      </c>
      <c r="AP1128" s="35">
        <v>144</v>
      </c>
      <c r="AQ1128" t="s">
        <v>82</v>
      </c>
      <c r="AR1128">
        <v>4</v>
      </c>
      <c r="AS1128" s="34">
        <v>0.53333333333333</v>
      </c>
      <c r="AT1128" t="s">
        <v>83</v>
      </c>
      <c r="AU1128" s="35">
        <f t="shared" si="286"/>
        <v>319.425</v>
      </c>
      <c r="AV1128" s="35">
        <f t="shared" si="277"/>
        <v>432</v>
      </c>
      <c r="AW1128" s="35">
        <f t="shared" si="278"/>
        <v>2.03399433427762</v>
      </c>
      <c r="AX1128" s="35">
        <f t="shared" si="279"/>
        <v>1.31728045325779</v>
      </c>
      <c r="AY1128" s="35">
        <f t="shared" si="280"/>
        <v>432</v>
      </c>
      <c r="AZ1128" s="35">
        <f t="shared" si="281"/>
        <v>432</v>
      </c>
      <c r="BA1128" s="27" t="str">
        <f t="shared" si="282"/>
        <v>2</v>
      </c>
      <c r="BB1128" s="34">
        <v>8.1e-5</v>
      </c>
      <c r="BC1128" s="34">
        <f t="shared" si="283"/>
        <v>0.034992</v>
      </c>
      <c r="BD1128" s="34" t="e">
        <f t="shared" si="284"/>
        <v>#REF!</v>
      </c>
      <c r="BE1128" s="34">
        <v>0.04</v>
      </c>
      <c r="BF1128" s="34">
        <f t="shared" si="287"/>
        <v>17.28</v>
      </c>
      <c r="BG1128" s="34" t="e">
        <f t="shared" si="285"/>
        <v>#REF!</v>
      </c>
      <c r="BH1128" t="str">
        <f>IF(AT1128="UDARA","U","N")&amp;LEFT($C$4,2)&amp;MID($C$4,4,2)&amp;LEFT(A1128,3)&amp;MID(E1128,2,2)&amp;VLOOKUP(E1128,Acuan_Reference!C:L,10,0)</f>
        <v>N1501BJM71B4</v>
      </c>
      <c r="BI1128" t="s">
        <v>84</v>
      </c>
      <c r="BJ1128" t="s">
        <v>119</v>
      </c>
      <c r="BK1128" t="s">
        <v>86</v>
      </c>
      <c r="BL1128" t="s">
        <v>87</v>
      </c>
    </row>
    <row r="1129" hidden="1" spans="1:64">
      <c r="A1129" t="s">
        <v>90</v>
      </c>
      <c r="B1129" t="s">
        <v>75</v>
      </c>
      <c r="C1129" t="s">
        <v>76</v>
      </c>
      <c r="D1129" t="s">
        <v>141</v>
      </c>
      <c r="E1129" t="s">
        <v>205</v>
      </c>
      <c r="F1129" t="s">
        <v>206</v>
      </c>
      <c r="G1129" t="s">
        <v>118</v>
      </c>
      <c r="H1129" t="s">
        <v>81</v>
      </c>
      <c r="I1129" s="34">
        <v>7854</v>
      </c>
      <c r="J1129" s="35">
        <v>3258</v>
      </c>
      <c r="K1129" s="35">
        <v>3125</v>
      </c>
      <c r="L1129" s="35">
        <v>6932</v>
      </c>
      <c r="M1129" s="35">
        <v>374</v>
      </c>
      <c r="N1129" s="35">
        <v>1661</v>
      </c>
      <c r="O1129" s="35">
        <v>6375</v>
      </c>
      <c r="P1129" s="35">
        <v>4550</v>
      </c>
      <c r="Q1129" s="35">
        <v>1199</v>
      </c>
      <c r="R1129" s="35">
        <v>4591</v>
      </c>
      <c r="S1129" s="35">
        <v>631</v>
      </c>
      <c r="T1129" s="35">
        <v>6762</v>
      </c>
      <c r="U1129" s="35">
        <v>566</v>
      </c>
      <c r="V1129" s="34">
        <v>2653</v>
      </c>
      <c r="W1129" s="34">
        <f t="shared" si="272"/>
        <v>3265.66666666667</v>
      </c>
      <c r="X1129" s="35">
        <v>879</v>
      </c>
      <c r="Y1129" s="35">
        <v>0</v>
      </c>
      <c r="Z1129" s="35">
        <v>0</v>
      </c>
      <c r="AA1129" s="34">
        <v>3328</v>
      </c>
      <c r="AB1129" s="34">
        <v>0</v>
      </c>
      <c r="AC1129" s="34">
        <v>0</v>
      </c>
      <c r="AD1129" s="34">
        <v>0</v>
      </c>
      <c r="AE1129" s="34">
        <f t="shared" si="273"/>
        <v>3328</v>
      </c>
      <c r="AF1129" s="34">
        <f t="shared" si="274"/>
        <v>1.25442894836035</v>
      </c>
      <c r="AG1129" s="34">
        <f t="shared" si="275"/>
        <v>1.01908747575789</v>
      </c>
      <c r="AH1129" s="34">
        <v>144</v>
      </c>
      <c r="AI1129" s="34">
        <v>0</v>
      </c>
      <c r="AJ1129" s="35">
        <v>16992</v>
      </c>
      <c r="AK1129" s="35">
        <v>300</v>
      </c>
      <c r="AL1129" s="35">
        <v>2469</v>
      </c>
      <c r="AM1129" s="34">
        <v>0.6</v>
      </c>
      <c r="AN1129" s="34">
        <f t="shared" si="276"/>
        <v>1959.4</v>
      </c>
      <c r="AO1129" s="35">
        <v>144</v>
      </c>
      <c r="AP1129" s="35">
        <v>144</v>
      </c>
      <c r="AQ1129" t="s">
        <v>153</v>
      </c>
      <c r="AR1129">
        <v>12</v>
      </c>
      <c r="AS1129" s="34">
        <v>0.033333333333333</v>
      </c>
      <c r="AT1129" t="s">
        <v>83</v>
      </c>
      <c r="AU1129" s="35">
        <f t="shared" si="286"/>
        <v>825.3</v>
      </c>
      <c r="AV1129" s="35">
        <f t="shared" si="277"/>
        <v>864</v>
      </c>
      <c r="AW1129" s="35">
        <f t="shared" si="278"/>
        <v>1.28365826273349</v>
      </c>
      <c r="AX1129" s="35">
        <f t="shared" si="279"/>
        <v>0.527610493008064</v>
      </c>
      <c r="AY1129" s="35">
        <f t="shared" si="280"/>
        <v>864</v>
      </c>
      <c r="AZ1129" s="35">
        <f t="shared" si="281"/>
        <v>864</v>
      </c>
      <c r="BA1129" s="27" t="str">
        <f t="shared" si="282"/>
        <v>3</v>
      </c>
      <c r="BB1129" s="34">
        <v>8.1e-5</v>
      </c>
      <c r="BC1129" s="34">
        <f t="shared" si="283"/>
        <v>0.069984</v>
      </c>
      <c r="BD1129" s="34" t="e">
        <f t="shared" si="284"/>
        <v>#REF!</v>
      </c>
      <c r="BE1129" s="34">
        <v>0.04</v>
      </c>
      <c r="BF1129" s="34">
        <f t="shared" si="287"/>
        <v>34.56</v>
      </c>
      <c r="BG1129" s="34" t="e">
        <f t="shared" si="285"/>
        <v>#REF!</v>
      </c>
      <c r="BH1129" t="str">
        <f>IF(AT1129="UDARA","U","N")&amp;LEFT($C$4,2)&amp;MID($C$4,4,2)&amp;LEFT(A1129,3)&amp;MID(E1129,2,2)&amp;VLOOKUP(E1129,Acuan_Reference!C:L,10,0)</f>
        <v>N1501BKS71B4</v>
      </c>
      <c r="BI1129" t="s">
        <v>84</v>
      </c>
      <c r="BJ1129" t="s">
        <v>119</v>
      </c>
      <c r="BK1129" t="s">
        <v>86</v>
      </c>
      <c r="BL1129" t="s">
        <v>87</v>
      </c>
    </row>
    <row r="1130" hidden="1" spans="1:64">
      <c r="A1130" t="s">
        <v>91</v>
      </c>
      <c r="B1130" t="s">
        <v>75</v>
      </c>
      <c r="C1130" t="s">
        <v>76</v>
      </c>
      <c r="D1130" t="s">
        <v>141</v>
      </c>
      <c r="E1130" t="s">
        <v>205</v>
      </c>
      <c r="F1130" t="s">
        <v>206</v>
      </c>
      <c r="G1130" t="s">
        <v>118</v>
      </c>
      <c r="H1130" t="s">
        <v>81</v>
      </c>
      <c r="I1130" s="34">
        <v>7854</v>
      </c>
      <c r="J1130" s="35">
        <v>-10</v>
      </c>
      <c r="K1130" s="35">
        <v>44</v>
      </c>
      <c r="L1130" s="35">
        <v>-2</v>
      </c>
      <c r="M1130" s="35">
        <v>23</v>
      </c>
      <c r="N1130" s="35">
        <v>24</v>
      </c>
      <c r="O1130" s="35">
        <v>1</v>
      </c>
      <c r="P1130" s="35">
        <v>-6</v>
      </c>
      <c r="Q1130" s="35">
        <v>0</v>
      </c>
      <c r="R1130" s="35">
        <v>0</v>
      </c>
      <c r="S1130" s="35">
        <v>0</v>
      </c>
      <c r="T1130" s="35">
        <v>0</v>
      </c>
      <c r="U1130" s="35">
        <v>0</v>
      </c>
      <c r="V1130" s="34">
        <v>0</v>
      </c>
      <c r="W1130" s="34">
        <f t="shared" si="272"/>
        <v>0</v>
      </c>
      <c r="X1130" s="35">
        <v>0</v>
      </c>
      <c r="Y1130" s="35">
        <v>0</v>
      </c>
      <c r="Z1130" s="35">
        <v>0</v>
      </c>
      <c r="AA1130" s="34">
        <v>0</v>
      </c>
      <c r="AB1130" s="34">
        <v>0</v>
      </c>
      <c r="AC1130" s="34">
        <v>0</v>
      </c>
      <c r="AD1130" s="34">
        <v>720</v>
      </c>
      <c r="AE1130" s="34">
        <f t="shared" si="273"/>
        <v>720</v>
      </c>
      <c r="AF1130" s="34">
        <f t="shared" si="274"/>
        <v>9999</v>
      </c>
      <c r="AG1130" s="34">
        <f t="shared" si="275"/>
        <v>9999</v>
      </c>
      <c r="AH1130" s="34">
        <v>144</v>
      </c>
      <c r="AI1130" s="34">
        <v>0</v>
      </c>
      <c r="AJ1130" s="35">
        <v>16992</v>
      </c>
      <c r="AK1130" s="35">
        <v>0</v>
      </c>
      <c r="AL1130" s="35">
        <v>0</v>
      </c>
      <c r="AM1130" s="34">
        <v>0.9</v>
      </c>
      <c r="AN1130" s="34">
        <f t="shared" si="276"/>
        <v>0</v>
      </c>
      <c r="AO1130" s="35">
        <v>144</v>
      </c>
      <c r="AP1130" s="35">
        <v>144</v>
      </c>
      <c r="AQ1130" t="s">
        <v>82</v>
      </c>
      <c r="AR1130">
        <v>4</v>
      </c>
      <c r="AS1130" s="34">
        <v>0.13333333333333</v>
      </c>
      <c r="AT1130" t="s">
        <v>83</v>
      </c>
      <c r="AU1130" s="35">
        <f t="shared" si="286"/>
        <v>0</v>
      </c>
      <c r="AV1130" s="35">
        <f t="shared" si="277"/>
        <v>0</v>
      </c>
      <c r="AW1130" s="35">
        <f t="shared" si="278"/>
        <v>9999</v>
      </c>
      <c r="AX1130" s="35">
        <f t="shared" si="279"/>
        <v>9999</v>
      </c>
      <c r="AY1130" s="35">
        <f t="shared" si="280"/>
        <v>0</v>
      </c>
      <c r="AZ1130" s="35">
        <f t="shared" si="281"/>
        <v>0</v>
      </c>
      <c r="BA1130" s="27" t="str">
        <f t="shared" si="282"/>
        <v>Kelipatan Kirim/Master box &gt; 3x FC+index</v>
      </c>
      <c r="BB1130" s="34">
        <v>8.1e-5</v>
      </c>
      <c r="BC1130" s="34">
        <f t="shared" si="283"/>
        <v>0</v>
      </c>
      <c r="BD1130" s="34" t="e">
        <f t="shared" si="284"/>
        <v>#REF!</v>
      </c>
      <c r="BE1130" s="34">
        <v>0.04</v>
      </c>
      <c r="BF1130" s="34">
        <f t="shared" si="287"/>
        <v>0</v>
      </c>
      <c r="BG1130" s="34" t="e">
        <f t="shared" si="285"/>
        <v>#REF!</v>
      </c>
      <c r="BH1130" t="str">
        <f>IF(AT1130="UDARA","U","N")&amp;LEFT($C$4,2)&amp;MID($C$4,4,2)&amp;LEFT(A1130,3)&amp;MID(E1130,2,2)&amp;VLOOKUP(E1130,Acuan_Reference!C:L,10,0)</f>
        <v>N1501BLP71B4</v>
      </c>
      <c r="BI1130" t="s">
        <v>84</v>
      </c>
      <c r="BJ1130" t="s">
        <v>119</v>
      </c>
      <c r="BK1130" t="s">
        <v>86</v>
      </c>
      <c r="BL1130" t="s">
        <v>87</v>
      </c>
    </row>
    <row r="1131" hidden="1" spans="1:64">
      <c r="A1131" t="s">
        <v>92</v>
      </c>
      <c r="B1131" t="s">
        <v>75</v>
      </c>
      <c r="C1131" t="s">
        <v>76</v>
      </c>
      <c r="D1131" t="s">
        <v>141</v>
      </c>
      <c r="E1131" t="s">
        <v>205</v>
      </c>
      <c r="F1131" t="s">
        <v>206</v>
      </c>
      <c r="G1131" t="s">
        <v>118</v>
      </c>
      <c r="H1131" t="s">
        <v>81</v>
      </c>
      <c r="I1131" s="34">
        <v>7854</v>
      </c>
      <c r="J1131" s="35">
        <v>38</v>
      </c>
      <c r="K1131" s="35">
        <v>495</v>
      </c>
      <c r="L1131" s="35">
        <v>22</v>
      </c>
      <c r="M1131" s="35">
        <v>100</v>
      </c>
      <c r="N1131" s="35">
        <v>134</v>
      </c>
      <c r="O1131" s="35">
        <v>41</v>
      </c>
      <c r="P1131" s="35">
        <v>243</v>
      </c>
      <c r="Q1131" s="35">
        <v>131</v>
      </c>
      <c r="R1131" s="35">
        <v>34</v>
      </c>
      <c r="S1131" s="35">
        <v>52</v>
      </c>
      <c r="T1131" s="35">
        <v>98</v>
      </c>
      <c r="U1131" s="35">
        <v>28</v>
      </c>
      <c r="V1131" s="34">
        <v>59.333333333333</v>
      </c>
      <c r="W1131" s="34">
        <f t="shared" si="272"/>
        <v>54.6666666666667</v>
      </c>
      <c r="X1131" s="35">
        <v>48</v>
      </c>
      <c r="Y1131" s="35">
        <v>0</v>
      </c>
      <c r="Z1131" s="35">
        <v>0</v>
      </c>
      <c r="AA1131" s="34">
        <v>283</v>
      </c>
      <c r="AB1131" s="34">
        <v>0</v>
      </c>
      <c r="AC1131" s="34">
        <v>0</v>
      </c>
      <c r="AD1131" s="34">
        <v>0</v>
      </c>
      <c r="AE1131" s="34">
        <f t="shared" si="273"/>
        <v>283</v>
      </c>
      <c r="AF1131" s="34">
        <f t="shared" si="274"/>
        <v>4.76966292134834</v>
      </c>
      <c r="AG1131" s="34">
        <f t="shared" si="275"/>
        <v>5.17682926829268</v>
      </c>
      <c r="AH1131" s="34">
        <v>144</v>
      </c>
      <c r="AI1131" s="34">
        <v>0</v>
      </c>
      <c r="AJ1131" s="35">
        <v>16992</v>
      </c>
      <c r="AK1131" s="35">
        <v>59</v>
      </c>
      <c r="AL1131" s="35">
        <v>38</v>
      </c>
      <c r="AM1131" s="34">
        <v>1.5</v>
      </c>
      <c r="AN1131" s="34">
        <f t="shared" si="276"/>
        <v>82</v>
      </c>
      <c r="AO1131" s="35">
        <v>144</v>
      </c>
      <c r="AP1131" s="35">
        <v>144</v>
      </c>
      <c r="AQ1131" t="s">
        <v>82</v>
      </c>
      <c r="AR1131">
        <v>2</v>
      </c>
      <c r="AS1131" s="34">
        <v>0.53333333333333</v>
      </c>
      <c r="AT1131" t="s">
        <v>83</v>
      </c>
      <c r="AU1131" s="35">
        <f t="shared" si="286"/>
        <v>0</v>
      </c>
      <c r="AV1131" s="35">
        <f t="shared" si="277"/>
        <v>0</v>
      </c>
      <c r="AW1131" s="35">
        <f t="shared" si="278"/>
        <v>5.17682926829268</v>
      </c>
      <c r="AX1131" s="35">
        <f t="shared" si="279"/>
        <v>4.48170731707317</v>
      </c>
      <c r="AY1131" s="35">
        <f t="shared" si="280"/>
        <v>0</v>
      </c>
      <c r="AZ1131" s="35">
        <f t="shared" si="281"/>
        <v>0</v>
      </c>
      <c r="BA1131" s="27" t="str">
        <f t="shared" si="282"/>
        <v>Kelipatan Kirim/Master box &gt; 3x FC+index</v>
      </c>
      <c r="BB1131" s="34">
        <v>8.1e-5</v>
      </c>
      <c r="BC1131" s="34">
        <f t="shared" si="283"/>
        <v>0</v>
      </c>
      <c r="BD1131" s="34" t="e">
        <f t="shared" si="284"/>
        <v>#REF!</v>
      </c>
      <c r="BE1131" s="34">
        <v>0.04</v>
      </c>
      <c r="BF1131" s="34">
        <f t="shared" si="287"/>
        <v>0</v>
      </c>
      <c r="BG1131" s="34" t="e">
        <f t="shared" si="285"/>
        <v>#REF!</v>
      </c>
      <c r="BH1131" t="str">
        <f>IF(AT1131="UDARA","U","N")&amp;LEFT($C$4,2)&amp;MID($C$4,4,2)&amp;LEFT(A1131,3)&amp;MID(E1131,2,2)&amp;VLOOKUP(E1131,Acuan_Reference!C:L,10,0)</f>
        <v>N1501BTM71B4</v>
      </c>
      <c r="BI1131" t="s">
        <v>84</v>
      </c>
      <c r="BJ1131" t="s">
        <v>119</v>
      </c>
      <c r="BK1131" t="s">
        <v>86</v>
      </c>
      <c r="BL1131" t="s">
        <v>87</v>
      </c>
    </row>
    <row r="1132" hidden="1" spans="1:64">
      <c r="A1132" t="s">
        <v>93</v>
      </c>
      <c r="B1132" t="s">
        <v>75</v>
      </c>
      <c r="C1132" t="s">
        <v>76</v>
      </c>
      <c r="D1132" t="s">
        <v>141</v>
      </c>
      <c r="E1132" t="s">
        <v>205</v>
      </c>
      <c r="F1132" t="s">
        <v>206</v>
      </c>
      <c r="G1132" t="s">
        <v>118</v>
      </c>
      <c r="H1132" t="s">
        <v>81</v>
      </c>
      <c r="I1132" s="34">
        <v>7854</v>
      </c>
      <c r="J1132" s="35">
        <v>68</v>
      </c>
      <c r="K1132" s="35">
        <v>102</v>
      </c>
      <c r="L1132" s="35">
        <v>242</v>
      </c>
      <c r="M1132" s="35">
        <v>230</v>
      </c>
      <c r="N1132" s="35">
        <v>261</v>
      </c>
      <c r="O1132" s="35">
        <v>56</v>
      </c>
      <c r="P1132" s="35">
        <v>94</v>
      </c>
      <c r="Q1132" s="35">
        <v>432</v>
      </c>
      <c r="R1132" s="35">
        <v>122</v>
      </c>
      <c r="S1132" s="35">
        <v>339</v>
      </c>
      <c r="T1132" s="35">
        <v>140</v>
      </c>
      <c r="U1132" s="35">
        <v>77</v>
      </c>
      <c r="V1132" s="34">
        <v>185.33333333333</v>
      </c>
      <c r="W1132" s="34">
        <f t="shared" si="272"/>
        <v>113.666666666667</v>
      </c>
      <c r="X1132" s="35">
        <v>19</v>
      </c>
      <c r="Y1132" s="35">
        <v>0</v>
      </c>
      <c r="Z1132" s="35">
        <v>0</v>
      </c>
      <c r="AA1132" s="34">
        <v>451</v>
      </c>
      <c r="AB1132" s="34">
        <v>0</v>
      </c>
      <c r="AC1132" s="34">
        <v>0</v>
      </c>
      <c r="AD1132" s="34">
        <v>0</v>
      </c>
      <c r="AE1132" s="34">
        <f t="shared" si="273"/>
        <v>451</v>
      </c>
      <c r="AF1132" s="34">
        <f t="shared" si="274"/>
        <v>2.43345323741012</v>
      </c>
      <c r="AG1132" s="34">
        <f t="shared" si="275"/>
        <v>3.96774193548387</v>
      </c>
      <c r="AH1132" s="34">
        <v>144</v>
      </c>
      <c r="AI1132" s="34">
        <v>0</v>
      </c>
      <c r="AJ1132" s="35">
        <v>16992</v>
      </c>
      <c r="AK1132" s="35">
        <v>240</v>
      </c>
      <c r="AL1132" s="35">
        <v>124</v>
      </c>
      <c r="AM1132" s="34">
        <v>0.8</v>
      </c>
      <c r="AN1132" s="34">
        <f t="shared" si="276"/>
        <v>90.9333333333333</v>
      </c>
      <c r="AO1132" s="35">
        <v>144</v>
      </c>
      <c r="AP1132" s="35">
        <v>144</v>
      </c>
      <c r="AQ1132" t="s">
        <v>153</v>
      </c>
      <c r="AR1132">
        <v>4</v>
      </c>
      <c r="AS1132" s="34">
        <v>0.066666666666667</v>
      </c>
      <c r="AT1132" t="s">
        <v>83</v>
      </c>
      <c r="AU1132" s="35">
        <f t="shared" si="286"/>
        <v>0</v>
      </c>
      <c r="AV1132" s="35">
        <f t="shared" si="277"/>
        <v>0</v>
      </c>
      <c r="AW1132" s="35">
        <f t="shared" si="278"/>
        <v>3.96774193548387</v>
      </c>
      <c r="AX1132" s="35">
        <f t="shared" si="279"/>
        <v>2.87683284457478</v>
      </c>
      <c r="AY1132" s="35">
        <f t="shared" si="280"/>
        <v>0</v>
      </c>
      <c r="AZ1132" s="35">
        <f t="shared" si="281"/>
        <v>0</v>
      </c>
      <c r="BA1132" s="27" t="str">
        <f t="shared" si="282"/>
        <v>3</v>
      </c>
      <c r="BB1132" s="34">
        <v>8.1e-5</v>
      </c>
      <c r="BC1132" s="34">
        <f t="shared" si="283"/>
        <v>0</v>
      </c>
      <c r="BD1132" s="34" t="e">
        <f t="shared" si="284"/>
        <v>#REF!</v>
      </c>
      <c r="BE1132" s="34">
        <v>0.04</v>
      </c>
      <c r="BF1132" s="34">
        <f t="shared" si="287"/>
        <v>0</v>
      </c>
      <c r="BG1132" s="34" t="e">
        <f t="shared" si="285"/>
        <v>#REF!</v>
      </c>
      <c r="BH1132" t="str">
        <f>IF(AT1132="UDARA","U","N")&amp;LEFT($C$4,2)&amp;MID($C$4,4,2)&amp;LEFT(A1132,3)&amp;MID(E1132,2,2)&amp;VLOOKUP(E1132,Acuan_Reference!C:L,10,0)</f>
        <v>N1501CRB71B4</v>
      </c>
      <c r="BI1132" t="s">
        <v>84</v>
      </c>
      <c r="BJ1132" t="s">
        <v>119</v>
      </c>
      <c r="BK1132" t="s">
        <v>86</v>
      </c>
      <c r="BL1132" t="s">
        <v>87</v>
      </c>
    </row>
    <row r="1133" hidden="1" spans="1:64">
      <c r="A1133" t="s">
        <v>94</v>
      </c>
      <c r="B1133" t="s">
        <v>75</v>
      </c>
      <c r="C1133" t="s">
        <v>76</v>
      </c>
      <c r="D1133" t="s">
        <v>141</v>
      </c>
      <c r="E1133" t="s">
        <v>205</v>
      </c>
      <c r="F1133" t="s">
        <v>206</v>
      </c>
      <c r="G1133" t="s">
        <v>118</v>
      </c>
      <c r="H1133" t="s">
        <v>81</v>
      </c>
      <c r="I1133" s="34">
        <v>7854</v>
      </c>
      <c r="J1133" s="35">
        <v>67</v>
      </c>
      <c r="K1133" s="35">
        <v>98</v>
      </c>
      <c r="L1133" s="35">
        <v>29</v>
      </c>
      <c r="M1133" s="35">
        <v>73</v>
      </c>
      <c r="N1133" s="35">
        <v>78</v>
      </c>
      <c r="O1133" s="35">
        <v>145</v>
      </c>
      <c r="P1133" s="35">
        <v>86</v>
      </c>
      <c r="Q1133" s="35">
        <v>45</v>
      </c>
      <c r="R1133" s="35">
        <v>70</v>
      </c>
      <c r="S1133" s="35">
        <v>83</v>
      </c>
      <c r="T1133" s="35">
        <v>78</v>
      </c>
      <c r="U1133" s="35">
        <v>103</v>
      </c>
      <c r="V1133" s="34">
        <v>88</v>
      </c>
      <c r="W1133" s="34">
        <f t="shared" si="272"/>
        <v>76.3333333333333</v>
      </c>
      <c r="X1133" s="35">
        <v>36</v>
      </c>
      <c r="Y1133" s="35">
        <v>0</v>
      </c>
      <c r="Z1133" s="35">
        <v>0</v>
      </c>
      <c r="AA1133" s="34">
        <v>158</v>
      </c>
      <c r="AB1133" s="34">
        <v>0</v>
      </c>
      <c r="AC1133" s="34">
        <v>0</v>
      </c>
      <c r="AD1133" s="34">
        <v>0</v>
      </c>
      <c r="AE1133" s="34">
        <f t="shared" si="273"/>
        <v>158</v>
      </c>
      <c r="AF1133" s="34">
        <f t="shared" si="274"/>
        <v>1.79545454545455</v>
      </c>
      <c r="AG1133" s="34">
        <f t="shared" si="275"/>
        <v>2.06986899563319</v>
      </c>
      <c r="AH1133" s="34">
        <v>144</v>
      </c>
      <c r="AI1133" s="34">
        <v>0</v>
      </c>
      <c r="AJ1133" s="35">
        <v>16992</v>
      </c>
      <c r="AK1133" s="35">
        <v>54</v>
      </c>
      <c r="AL1133" s="35">
        <v>48</v>
      </c>
      <c r="AM1133" s="34">
        <v>0.8</v>
      </c>
      <c r="AN1133" s="34">
        <f t="shared" si="276"/>
        <v>61.0666666666667</v>
      </c>
      <c r="AO1133" s="35">
        <v>144</v>
      </c>
      <c r="AP1133" s="35">
        <v>144</v>
      </c>
      <c r="AQ1133" t="s">
        <v>82</v>
      </c>
      <c r="AR1133">
        <v>8</v>
      </c>
      <c r="AS1133" s="34">
        <v>0.13333333333333</v>
      </c>
      <c r="AT1133" t="s">
        <v>83</v>
      </c>
      <c r="AU1133" s="35">
        <f t="shared" si="286"/>
        <v>0</v>
      </c>
      <c r="AV1133" s="35">
        <f t="shared" si="277"/>
        <v>0</v>
      </c>
      <c r="AW1133" s="35">
        <f t="shared" si="278"/>
        <v>2.06986899563319</v>
      </c>
      <c r="AX1133" s="35">
        <f t="shared" si="279"/>
        <v>1.4410480349345</v>
      </c>
      <c r="AY1133" s="35">
        <f t="shared" si="280"/>
        <v>0</v>
      </c>
      <c r="AZ1133" s="35">
        <f t="shared" si="281"/>
        <v>0</v>
      </c>
      <c r="BA1133" s="27" t="str">
        <f t="shared" si="282"/>
        <v>3</v>
      </c>
      <c r="BB1133" s="34">
        <v>8.1e-5</v>
      </c>
      <c r="BC1133" s="34">
        <f t="shared" si="283"/>
        <v>0</v>
      </c>
      <c r="BD1133" s="34" t="e">
        <f t="shared" si="284"/>
        <v>#REF!</v>
      </c>
      <c r="BE1133" s="34">
        <v>0.04</v>
      </c>
      <c r="BF1133" s="34">
        <f t="shared" si="287"/>
        <v>0</v>
      </c>
      <c r="BG1133" s="34" t="e">
        <f t="shared" si="285"/>
        <v>#REF!</v>
      </c>
      <c r="BH1133" t="str">
        <f>IF(AT1133="UDARA","U","N")&amp;LEFT($C$4,2)&amp;MID($C$4,4,2)&amp;LEFT(A1133,3)&amp;MID(E1133,2,2)&amp;VLOOKUP(E1133,Acuan_Reference!C:L,10,0)</f>
        <v>N1501DPS71B4</v>
      </c>
      <c r="BI1133" t="s">
        <v>84</v>
      </c>
      <c r="BJ1133" t="s">
        <v>119</v>
      </c>
      <c r="BK1133" t="s">
        <v>86</v>
      </c>
      <c r="BL1133" t="s">
        <v>87</v>
      </c>
    </row>
    <row r="1134" hidden="1" spans="1:64">
      <c r="A1134" t="s">
        <v>95</v>
      </c>
      <c r="B1134" t="s">
        <v>75</v>
      </c>
      <c r="C1134" t="s">
        <v>76</v>
      </c>
      <c r="D1134" t="s">
        <v>141</v>
      </c>
      <c r="E1134" t="s">
        <v>205</v>
      </c>
      <c r="F1134" t="s">
        <v>206</v>
      </c>
      <c r="G1134" t="s">
        <v>118</v>
      </c>
      <c r="H1134" t="s">
        <v>81</v>
      </c>
      <c r="I1134" s="34">
        <v>7854</v>
      </c>
      <c r="J1134" s="35">
        <v>282</v>
      </c>
      <c r="K1134" s="35">
        <v>412</v>
      </c>
      <c r="L1134" s="35">
        <v>320</v>
      </c>
      <c r="M1134" s="35">
        <v>435</v>
      </c>
      <c r="N1134" s="35">
        <v>866</v>
      </c>
      <c r="O1134" s="35">
        <v>1164</v>
      </c>
      <c r="P1134" s="35">
        <v>1298</v>
      </c>
      <c r="Q1134" s="35">
        <v>1686</v>
      </c>
      <c r="R1134" s="35">
        <v>410</v>
      </c>
      <c r="S1134" s="35">
        <v>961</v>
      </c>
      <c r="T1134" s="35">
        <v>508</v>
      </c>
      <c r="U1134" s="35">
        <v>728</v>
      </c>
      <c r="V1134" s="34">
        <v>732.33333333333</v>
      </c>
      <c r="W1134" s="34">
        <f t="shared" si="272"/>
        <v>541</v>
      </c>
      <c r="X1134" s="35">
        <v>396</v>
      </c>
      <c r="Y1134" s="35">
        <v>0</v>
      </c>
      <c r="Z1134" s="35">
        <v>0</v>
      </c>
      <c r="AA1134" s="34">
        <v>454</v>
      </c>
      <c r="AB1134" s="34">
        <v>0</v>
      </c>
      <c r="AC1134" s="34">
        <v>0</v>
      </c>
      <c r="AD1134" s="34">
        <v>0</v>
      </c>
      <c r="AE1134" s="34">
        <f t="shared" si="273"/>
        <v>454</v>
      </c>
      <c r="AF1134" s="34">
        <f t="shared" si="274"/>
        <v>0.619936276741013</v>
      </c>
      <c r="AG1134" s="34">
        <f t="shared" si="275"/>
        <v>0.839186691312384</v>
      </c>
      <c r="AH1134" s="34">
        <v>144</v>
      </c>
      <c r="AI1134" s="34">
        <v>0</v>
      </c>
      <c r="AJ1134" s="35">
        <v>16992</v>
      </c>
      <c r="AK1134" s="35">
        <v>820</v>
      </c>
      <c r="AL1134" s="35">
        <v>387</v>
      </c>
      <c r="AM1134" s="34">
        <v>0.25</v>
      </c>
      <c r="AN1134" s="34">
        <f t="shared" si="276"/>
        <v>135.25</v>
      </c>
      <c r="AO1134" s="35">
        <v>144</v>
      </c>
      <c r="AP1134" s="35">
        <v>144</v>
      </c>
      <c r="AQ1134" t="s">
        <v>153</v>
      </c>
      <c r="AR1134">
        <v>12</v>
      </c>
      <c r="AS1134" s="34">
        <v>0.033333333333333</v>
      </c>
      <c r="AT1134" t="s">
        <v>83</v>
      </c>
      <c r="AU1134" s="35">
        <f t="shared" si="286"/>
        <v>51.1875</v>
      </c>
      <c r="AV1134" s="35">
        <f t="shared" si="277"/>
        <v>144</v>
      </c>
      <c r="AW1134" s="35">
        <f t="shared" si="278"/>
        <v>1.10536044362292</v>
      </c>
      <c r="AX1134" s="35">
        <f t="shared" si="279"/>
        <v>0.390018484288355</v>
      </c>
      <c r="AY1134" s="35">
        <f t="shared" si="280"/>
        <v>144</v>
      </c>
      <c r="AZ1134" s="35">
        <f t="shared" si="281"/>
        <v>144</v>
      </c>
      <c r="BA1134" s="27" t="str">
        <f t="shared" si="282"/>
        <v>3</v>
      </c>
      <c r="BB1134" s="34">
        <v>8.1e-5</v>
      </c>
      <c r="BC1134" s="34">
        <f t="shared" si="283"/>
        <v>0.011664</v>
      </c>
      <c r="BD1134" s="34" t="e">
        <f t="shared" si="284"/>
        <v>#REF!</v>
      </c>
      <c r="BE1134" s="34">
        <v>0.04</v>
      </c>
      <c r="BF1134" s="34">
        <f t="shared" si="287"/>
        <v>5.76</v>
      </c>
      <c r="BG1134" s="34" t="e">
        <f t="shared" si="285"/>
        <v>#REF!</v>
      </c>
      <c r="BH1134" t="str">
        <f>IF(AT1134="UDARA","U","N")&amp;LEFT($C$4,2)&amp;MID($C$4,4,2)&amp;LEFT(A1134,3)&amp;MID(E1134,2,2)&amp;VLOOKUP(E1134,Acuan_Reference!C:L,10,0)</f>
        <v>N1501JAK71B4</v>
      </c>
      <c r="BI1134" t="s">
        <v>84</v>
      </c>
      <c r="BJ1134" t="s">
        <v>119</v>
      </c>
      <c r="BK1134" t="s">
        <v>86</v>
      </c>
      <c r="BL1134" t="s">
        <v>87</v>
      </c>
    </row>
    <row r="1135" hidden="1" spans="1:64">
      <c r="A1135" t="s">
        <v>96</v>
      </c>
      <c r="B1135" t="s">
        <v>75</v>
      </c>
      <c r="C1135" t="s">
        <v>76</v>
      </c>
      <c r="D1135" t="s">
        <v>141</v>
      </c>
      <c r="E1135" t="s">
        <v>205</v>
      </c>
      <c r="F1135" t="s">
        <v>206</v>
      </c>
      <c r="G1135" t="s">
        <v>118</v>
      </c>
      <c r="H1135" t="s">
        <v>81</v>
      </c>
      <c r="I1135" s="34">
        <v>7854</v>
      </c>
      <c r="J1135" s="35">
        <v>0</v>
      </c>
      <c r="K1135" s="35">
        <v>0</v>
      </c>
      <c r="L1135" s="35">
        <v>0</v>
      </c>
      <c r="M1135" s="35">
        <v>0</v>
      </c>
      <c r="N1135" s="35">
        <v>0</v>
      </c>
      <c r="O1135" s="35">
        <v>0</v>
      </c>
      <c r="P1135" s="35">
        <v>0</v>
      </c>
      <c r="Q1135" s="35">
        <v>0</v>
      </c>
      <c r="R1135" s="35">
        <v>0</v>
      </c>
      <c r="S1135" s="35">
        <v>0</v>
      </c>
      <c r="T1135" s="35">
        <v>0</v>
      </c>
      <c r="U1135" s="35">
        <v>0</v>
      </c>
      <c r="V1135" s="34">
        <v>0</v>
      </c>
      <c r="W1135" s="34">
        <f t="shared" si="272"/>
        <v>0</v>
      </c>
      <c r="X1135" s="35">
        <v>0</v>
      </c>
      <c r="Y1135" s="35">
        <v>0</v>
      </c>
      <c r="Z1135" s="35">
        <v>0</v>
      </c>
      <c r="AA1135" s="34">
        <v>0</v>
      </c>
      <c r="AB1135" s="34">
        <v>0</v>
      </c>
      <c r="AC1135" s="34">
        <v>0</v>
      </c>
      <c r="AD1135" s="34">
        <v>0</v>
      </c>
      <c r="AE1135" s="34">
        <f t="shared" si="273"/>
        <v>0</v>
      </c>
      <c r="AF1135" s="34">
        <f t="shared" si="274"/>
        <v>9999</v>
      </c>
      <c r="AG1135" s="34">
        <f t="shared" si="275"/>
        <v>9999</v>
      </c>
      <c r="AH1135" s="34">
        <v>144</v>
      </c>
      <c r="AI1135" s="34">
        <v>0</v>
      </c>
      <c r="AJ1135" s="35">
        <v>16992</v>
      </c>
      <c r="AK1135" s="35">
        <v>0</v>
      </c>
      <c r="AL1135" s="35">
        <v>0</v>
      </c>
      <c r="AM1135" s="34">
        <v>1.2</v>
      </c>
      <c r="AN1135" s="34">
        <f t="shared" si="276"/>
        <v>0</v>
      </c>
      <c r="AO1135" s="35">
        <v>144</v>
      </c>
      <c r="AP1135" s="35">
        <v>144</v>
      </c>
      <c r="AQ1135" t="s">
        <v>82</v>
      </c>
      <c r="AR1135">
        <v>2</v>
      </c>
      <c r="AS1135" s="34">
        <v>0.2</v>
      </c>
      <c r="AT1135" t="s">
        <v>83</v>
      </c>
      <c r="AU1135" s="35">
        <f t="shared" si="286"/>
        <v>0</v>
      </c>
      <c r="AV1135" s="35">
        <f t="shared" si="277"/>
        <v>0</v>
      </c>
      <c r="AW1135" s="35">
        <f t="shared" si="278"/>
        <v>9999</v>
      </c>
      <c r="AX1135" s="35">
        <f t="shared" si="279"/>
        <v>9999</v>
      </c>
      <c r="AY1135" s="35">
        <f t="shared" si="280"/>
        <v>0</v>
      </c>
      <c r="AZ1135" s="35">
        <f t="shared" si="281"/>
        <v>0</v>
      </c>
      <c r="BA1135" s="27" t="str">
        <f t="shared" si="282"/>
        <v>Kelipatan Kirim/Master box &gt; 3x FC+index</v>
      </c>
      <c r="BB1135" s="34">
        <v>8.1e-5</v>
      </c>
      <c r="BC1135" s="34">
        <f t="shared" si="283"/>
        <v>0</v>
      </c>
      <c r="BD1135" s="34" t="e">
        <f t="shared" si="284"/>
        <v>#REF!</v>
      </c>
      <c r="BE1135" s="34">
        <v>0.04</v>
      </c>
      <c r="BF1135" s="34">
        <f t="shared" si="287"/>
        <v>0</v>
      </c>
      <c r="BG1135" s="34" t="e">
        <f t="shared" si="285"/>
        <v>#REF!</v>
      </c>
      <c r="BH1135" t="str">
        <f>IF(AT1135="UDARA","U","N")&amp;LEFT($C$4,2)&amp;MID($C$4,4,2)&amp;LEFT(A1135,3)&amp;MID(E1135,2,2)&amp;VLOOKUP(E1135,Acuan_Reference!C:L,10,0)</f>
        <v>N1501JBI71B4</v>
      </c>
      <c r="BI1135" t="s">
        <v>84</v>
      </c>
      <c r="BJ1135" t="s">
        <v>119</v>
      </c>
      <c r="BK1135" t="s">
        <v>86</v>
      </c>
      <c r="BL1135" t="s">
        <v>87</v>
      </c>
    </row>
    <row r="1136" hidden="1" spans="1:64">
      <c r="A1136" t="s">
        <v>97</v>
      </c>
      <c r="B1136" t="s">
        <v>75</v>
      </c>
      <c r="C1136" t="s">
        <v>76</v>
      </c>
      <c r="D1136" t="s">
        <v>141</v>
      </c>
      <c r="E1136" t="s">
        <v>205</v>
      </c>
      <c r="F1136" t="s">
        <v>206</v>
      </c>
      <c r="G1136" t="s">
        <v>118</v>
      </c>
      <c r="H1136" t="s">
        <v>81</v>
      </c>
      <c r="I1136" s="34">
        <v>7854</v>
      </c>
      <c r="J1136" s="35">
        <v>3397</v>
      </c>
      <c r="K1136" s="35">
        <v>1792</v>
      </c>
      <c r="L1136" s="35">
        <v>1867</v>
      </c>
      <c r="M1136" s="35">
        <v>2412</v>
      </c>
      <c r="N1136" s="35">
        <v>2806</v>
      </c>
      <c r="O1136" s="35">
        <v>2944</v>
      </c>
      <c r="P1136" s="35">
        <v>4762</v>
      </c>
      <c r="Q1136" s="35">
        <v>1266</v>
      </c>
      <c r="R1136" s="35">
        <v>2607</v>
      </c>
      <c r="S1136" s="35">
        <v>3151</v>
      </c>
      <c r="T1136" s="35">
        <v>2473</v>
      </c>
      <c r="U1136" s="35">
        <v>2257</v>
      </c>
      <c r="V1136" s="34">
        <v>2627</v>
      </c>
      <c r="W1136" s="34">
        <f t="shared" si="272"/>
        <v>2142</v>
      </c>
      <c r="X1136" s="35">
        <v>82</v>
      </c>
      <c r="Y1136" s="35">
        <v>0</v>
      </c>
      <c r="Z1136" s="35">
        <v>9</v>
      </c>
      <c r="AA1136" s="34">
        <v>2214</v>
      </c>
      <c r="AB1136" s="34">
        <v>0</v>
      </c>
      <c r="AC1136" s="34">
        <v>0</v>
      </c>
      <c r="AD1136" s="34">
        <v>0</v>
      </c>
      <c r="AE1136" s="34">
        <f t="shared" si="273"/>
        <v>2223</v>
      </c>
      <c r="AF1136" s="34">
        <f t="shared" si="274"/>
        <v>0.846212409592691</v>
      </c>
      <c r="AG1136" s="34">
        <f t="shared" si="275"/>
        <v>1.03781512605042</v>
      </c>
      <c r="AH1136" s="34">
        <v>144</v>
      </c>
      <c r="AI1136" s="34">
        <v>0</v>
      </c>
      <c r="AJ1136" s="35">
        <v>16992</v>
      </c>
      <c r="AK1136" s="35">
        <v>1883</v>
      </c>
      <c r="AL1136" s="35">
        <v>1696</v>
      </c>
      <c r="AM1136" s="34">
        <v>0.5</v>
      </c>
      <c r="AN1136" s="34">
        <f t="shared" si="276"/>
        <v>1071</v>
      </c>
      <c r="AO1136" s="35">
        <v>144</v>
      </c>
      <c r="AP1136" s="35">
        <v>144</v>
      </c>
      <c r="AQ1136" t="s">
        <v>153</v>
      </c>
      <c r="AR1136">
        <v>20</v>
      </c>
      <c r="AS1136" s="34">
        <v>0.033333333333333</v>
      </c>
      <c r="AT1136" t="s">
        <v>83</v>
      </c>
      <c r="AU1136" s="35">
        <f t="shared" si="286"/>
        <v>408</v>
      </c>
      <c r="AV1136" s="35">
        <f t="shared" si="277"/>
        <v>432</v>
      </c>
      <c r="AW1136" s="35">
        <f t="shared" si="278"/>
        <v>1.23949579831933</v>
      </c>
      <c r="AX1136" s="35">
        <f t="shared" si="279"/>
        <v>0.447712418300654</v>
      </c>
      <c r="AY1136" s="35">
        <f t="shared" si="280"/>
        <v>432</v>
      </c>
      <c r="AZ1136" s="35">
        <f t="shared" si="281"/>
        <v>432</v>
      </c>
      <c r="BA1136" s="27" t="str">
        <f t="shared" si="282"/>
        <v>3</v>
      </c>
      <c r="BB1136" s="34">
        <v>8.1e-5</v>
      </c>
      <c r="BC1136" s="34">
        <f t="shared" si="283"/>
        <v>0.034992</v>
      </c>
      <c r="BD1136" s="34" t="e">
        <f t="shared" si="284"/>
        <v>#REF!</v>
      </c>
      <c r="BE1136" s="34">
        <v>0.04</v>
      </c>
      <c r="BF1136" s="34">
        <f t="shared" si="287"/>
        <v>17.28</v>
      </c>
      <c r="BG1136" s="34" t="e">
        <f t="shared" si="285"/>
        <v>#REF!</v>
      </c>
      <c r="BH1136" t="str">
        <f>IF(AT1136="UDARA","U","N")&amp;LEFT($C$4,2)&amp;MID($C$4,4,2)&amp;LEFT(A1136,3)&amp;MID(E1136,2,2)&amp;VLOOKUP(E1136,Acuan_Reference!C:L,10,0)</f>
        <v>N1501JKT71B4</v>
      </c>
      <c r="BI1136" t="s">
        <v>84</v>
      </c>
      <c r="BJ1136" t="s">
        <v>119</v>
      </c>
      <c r="BK1136" t="s">
        <v>86</v>
      </c>
      <c r="BL1136" t="s">
        <v>87</v>
      </c>
    </row>
    <row r="1137" hidden="1" spans="1:64">
      <c r="A1137" t="s">
        <v>98</v>
      </c>
      <c r="B1137" t="s">
        <v>75</v>
      </c>
      <c r="C1137" t="s">
        <v>76</v>
      </c>
      <c r="D1137" t="s">
        <v>141</v>
      </c>
      <c r="E1137" t="s">
        <v>205</v>
      </c>
      <c r="F1137" t="s">
        <v>206</v>
      </c>
      <c r="G1137" t="s">
        <v>118</v>
      </c>
      <c r="H1137" t="s">
        <v>81</v>
      </c>
      <c r="I1137" s="34">
        <v>7854</v>
      </c>
      <c r="J1137" s="35">
        <v>202</v>
      </c>
      <c r="K1137" s="35">
        <v>126</v>
      </c>
      <c r="L1137" s="35">
        <v>112</v>
      </c>
      <c r="M1137" s="35">
        <v>162</v>
      </c>
      <c r="N1137" s="35">
        <v>106</v>
      </c>
      <c r="O1137" s="35">
        <v>212</v>
      </c>
      <c r="P1137" s="35">
        <v>140</v>
      </c>
      <c r="Q1137" s="35">
        <v>92</v>
      </c>
      <c r="R1137" s="35">
        <v>275</v>
      </c>
      <c r="S1137" s="35">
        <v>70</v>
      </c>
      <c r="T1137" s="35">
        <v>147</v>
      </c>
      <c r="U1137" s="35">
        <v>182</v>
      </c>
      <c r="V1137" s="34">
        <v>133</v>
      </c>
      <c r="W1137" s="34">
        <f t="shared" si="272"/>
        <v>143.666666666667</v>
      </c>
      <c r="X1137" s="35">
        <v>152</v>
      </c>
      <c r="Y1137" s="35">
        <v>0</v>
      </c>
      <c r="Z1137" s="35">
        <v>0</v>
      </c>
      <c r="AA1137" s="34">
        <v>62</v>
      </c>
      <c r="AB1137" s="34">
        <v>0</v>
      </c>
      <c r="AC1137" s="34">
        <v>0</v>
      </c>
      <c r="AD1137" s="34">
        <v>144</v>
      </c>
      <c r="AE1137" s="34">
        <f t="shared" si="273"/>
        <v>206</v>
      </c>
      <c r="AF1137" s="34">
        <f t="shared" si="274"/>
        <v>1.54887218045113</v>
      </c>
      <c r="AG1137" s="34">
        <f t="shared" si="275"/>
        <v>0.431554524361949</v>
      </c>
      <c r="AH1137" s="34">
        <v>144</v>
      </c>
      <c r="AI1137" s="34">
        <v>0</v>
      </c>
      <c r="AJ1137" s="35">
        <v>16992</v>
      </c>
      <c r="AK1137" s="35">
        <v>118</v>
      </c>
      <c r="AL1137" s="35">
        <v>102</v>
      </c>
      <c r="AM1137" s="34">
        <v>0.9</v>
      </c>
      <c r="AN1137" s="34">
        <f t="shared" si="276"/>
        <v>129.3</v>
      </c>
      <c r="AO1137" s="35">
        <v>144</v>
      </c>
      <c r="AP1137" s="35">
        <v>144</v>
      </c>
      <c r="AQ1137" t="s">
        <v>153</v>
      </c>
      <c r="AR1137">
        <v>4</v>
      </c>
      <c r="AS1137" s="34">
        <v>0.1</v>
      </c>
      <c r="AT1137" t="s">
        <v>83</v>
      </c>
      <c r="AU1137" s="35">
        <f t="shared" si="286"/>
        <v>18.975</v>
      </c>
      <c r="AV1137" s="35">
        <f t="shared" si="277"/>
        <v>144</v>
      </c>
      <c r="AW1137" s="35">
        <f t="shared" si="278"/>
        <v>2.43619489559165</v>
      </c>
      <c r="AX1137" s="35">
        <f t="shared" si="279"/>
        <v>1.7262180974478</v>
      </c>
      <c r="AY1137" s="35">
        <f t="shared" si="280"/>
        <v>144</v>
      </c>
      <c r="AZ1137" s="35">
        <f t="shared" si="281"/>
        <v>144</v>
      </c>
      <c r="BA1137" s="27" t="str">
        <f t="shared" si="282"/>
        <v>3</v>
      </c>
      <c r="BB1137" s="34">
        <v>8.1e-5</v>
      </c>
      <c r="BC1137" s="34">
        <f t="shared" si="283"/>
        <v>0.011664</v>
      </c>
      <c r="BD1137" s="34" t="e">
        <f t="shared" si="284"/>
        <v>#REF!</v>
      </c>
      <c r="BE1137" s="34">
        <v>0.04</v>
      </c>
      <c r="BF1137" s="34">
        <f t="shared" si="287"/>
        <v>5.76</v>
      </c>
      <c r="BG1137" s="34" t="e">
        <f t="shared" si="285"/>
        <v>#REF!</v>
      </c>
      <c r="BH1137" t="str">
        <f>IF(AT1137="UDARA","U","N")&amp;LEFT($C$4,2)&amp;MID($C$4,4,2)&amp;LEFT(A1137,3)&amp;MID(E1137,2,2)&amp;VLOOKUP(E1137,Acuan_Reference!C:L,10,0)</f>
        <v>N1501JMR71B4</v>
      </c>
      <c r="BI1137" t="s">
        <v>84</v>
      </c>
      <c r="BJ1137" t="s">
        <v>119</v>
      </c>
      <c r="BK1137" t="s">
        <v>86</v>
      </c>
      <c r="BL1137" t="s">
        <v>87</v>
      </c>
    </row>
    <row r="1138" hidden="1" spans="1:64">
      <c r="A1138" t="s">
        <v>99</v>
      </c>
      <c r="B1138" t="s">
        <v>75</v>
      </c>
      <c r="C1138" t="s">
        <v>76</v>
      </c>
      <c r="D1138" t="s">
        <v>141</v>
      </c>
      <c r="E1138" t="s">
        <v>205</v>
      </c>
      <c r="F1138" t="s">
        <v>206</v>
      </c>
      <c r="G1138" t="s">
        <v>118</v>
      </c>
      <c r="H1138" t="s">
        <v>81</v>
      </c>
      <c r="I1138" s="34">
        <v>7854</v>
      </c>
      <c r="J1138" s="35">
        <v>194</v>
      </c>
      <c r="K1138" s="35">
        <v>111</v>
      </c>
      <c r="L1138" s="35">
        <v>93</v>
      </c>
      <c r="M1138" s="35">
        <v>137</v>
      </c>
      <c r="N1138" s="35">
        <v>276</v>
      </c>
      <c r="O1138" s="35">
        <v>146</v>
      </c>
      <c r="P1138" s="35">
        <v>140</v>
      </c>
      <c r="Q1138" s="35">
        <v>198</v>
      </c>
      <c r="R1138" s="35">
        <v>285</v>
      </c>
      <c r="S1138" s="35">
        <v>277</v>
      </c>
      <c r="T1138" s="35">
        <v>126</v>
      </c>
      <c r="U1138" s="35">
        <v>205</v>
      </c>
      <c r="V1138" s="34">
        <v>202.66666666667</v>
      </c>
      <c r="W1138" s="34">
        <f t="shared" si="272"/>
        <v>157.666666666667</v>
      </c>
      <c r="X1138" s="35">
        <v>60</v>
      </c>
      <c r="Y1138" s="35">
        <v>0</v>
      </c>
      <c r="Z1138" s="35">
        <v>0</v>
      </c>
      <c r="AA1138" s="34">
        <v>320</v>
      </c>
      <c r="AB1138" s="34">
        <v>0</v>
      </c>
      <c r="AC1138" s="34">
        <v>144</v>
      </c>
      <c r="AD1138" s="34">
        <v>0</v>
      </c>
      <c r="AE1138" s="34">
        <f t="shared" si="273"/>
        <v>464</v>
      </c>
      <c r="AF1138" s="34">
        <f t="shared" si="274"/>
        <v>2.28947368421049</v>
      </c>
      <c r="AG1138" s="34">
        <f t="shared" si="275"/>
        <v>2.94291754756871</v>
      </c>
      <c r="AH1138" s="34">
        <v>144</v>
      </c>
      <c r="AI1138" s="34">
        <v>0</v>
      </c>
      <c r="AJ1138" s="35">
        <v>16992</v>
      </c>
      <c r="AK1138" s="35">
        <v>205</v>
      </c>
      <c r="AL1138" s="35">
        <v>142</v>
      </c>
      <c r="AM1138" s="34">
        <v>1.1</v>
      </c>
      <c r="AN1138" s="34">
        <f t="shared" si="276"/>
        <v>173.433333333333</v>
      </c>
      <c r="AO1138" s="35">
        <v>144</v>
      </c>
      <c r="AP1138" s="35">
        <v>144</v>
      </c>
      <c r="AQ1138" t="s">
        <v>153</v>
      </c>
      <c r="AR1138">
        <v>4</v>
      </c>
      <c r="AS1138" s="34">
        <v>0.33333333333333</v>
      </c>
      <c r="AT1138" t="s">
        <v>83</v>
      </c>
      <c r="AU1138" s="35">
        <f t="shared" si="286"/>
        <v>0</v>
      </c>
      <c r="AV1138" s="35">
        <f t="shared" si="277"/>
        <v>0</v>
      </c>
      <c r="AW1138" s="35">
        <f t="shared" si="278"/>
        <v>2.94291754756871</v>
      </c>
      <c r="AX1138" s="35">
        <f t="shared" si="279"/>
        <v>2.04228329809725</v>
      </c>
      <c r="AY1138" s="35">
        <f t="shared" si="280"/>
        <v>0</v>
      </c>
      <c r="AZ1138" s="35">
        <f t="shared" si="281"/>
        <v>0</v>
      </c>
      <c r="BA1138" s="27" t="str">
        <f t="shared" si="282"/>
        <v>3</v>
      </c>
      <c r="BB1138" s="34">
        <v>8.1e-5</v>
      </c>
      <c r="BC1138" s="34">
        <f t="shared" si="283"/>
        <v>0</v>
      </c>
      <c r="BD1138" s="34" t="e">
        <f t="shared" si="284"/>
        <v>#REF!</v>
      </c>
      <c r="BE1138" s="34">
        <v>0.04</v>
      </c>
      <c r="BF1138" s="34">
        <f t="shared" si="287"/>
        <v>0</v>
      </c>
      <c r="BG1138" s="34" t="e">
        <f t="shared" si="285"/>
        <v>#REF!</v>
      </c>
      <c r="BH1138" t="str">
        <f>IF(AT1138="UDARA","U","N")&amp;LEFT($C$4,2)&amp;MID($C$4,4,2)&amp;LEFT(A1138,3)&amp;MID(E1138,2,2)&amp;VLOOKUP(E1138,Acuan_Reference!C:L,10,0)</f>
        <v>N1501MDN71B4</v>
      </c>
      <c r="BI1138" t="s">
        <v>84</v>
      </c>
      <c r="BJ1138" t="s">
        <v>119</v>
      </c>
      <c r="BK1138" t="s">
        <v>86</v>
      </c>
      <c r="BL1138" t="s">
        <v>87</v>
      </c>
    </row>
    <row r="1139" hidden="1" spans="1:64">
      <c r="A1139" t="s">
        <v>100</v>
      </c>
      <c r="B1139" t="s">
        <v>75</v>
      </c>
      <c r="C1139" t="s">
        <v>76</v>
      </c>
      <c r="D1139" t="s">
        <v>141</v>
      </c>
      <c r="E1139" t="s">
        <v>205</v>
      </c>
      <c r="F1139" t="s">
        <v>206</v>
      </c>
      <c r="G1139" t="s">
        <v>118</v>
      </c>
      <c r="H1139" t="s">
        <v>81</v>
      </c>
      <c r="I1139" s="34">
        <v>7854</v>
      </c>
      <c r="J1139" s="35">
        <v>42</v>
      </c>
      <c r="K1139" s="35">
        <v>76</v>
      </c>
      <c r="L1139" s="35">
        <v>30</v>
      </c>
      <c r="M1139" s="35">
        <v>47</v>
      </c>
      <c r="N1139" s="35">
        <v>98</v>
      </c>
      <c r="O1139" s="35">
        <v>24</v>
      </c>
      <c r="P1139" s="35">
        <v>60</v>
      </c>
      <c r="Q1139" s="35">
        <v>48</v>
      </c>
      <c r="R1139" s="35">
        <v>38</v>
      </c>
      <c r="S1139" s="35">
        <v>41</v>
      </c>
      <c r="T1139" s="35">
        <v>63</v>
      </c>
      <c r="U1139" s="35">
        <v>78</v>
      </c>
      <c r="V1139" s="34">
        <v>60.666666666667</v>
      </c>
      <c r="W1139" s="34">
        <f t="shared" si="272"/>
        <v>57</v>
      </c>
      <c r="X1139" s="35">
        <v>18</v>
      </c>
      <c r="Y1139" s="35">
        <v>0</v>
      </c>
      <c r="Z1139" s="35">
        <v>0</v>
      </c>
      <c r="AA1139" s="34">
        <v>51</v>
      </c>
      <c r="AB1139" s="34">
        <v>0</v>
      </c>
      <c r="AC1139" s="34">
        <v>0</v>
      </c>
      <c r="AD1139" s="34">
        <v>0</v>
      </c>
      <c r="AE1139" s="34">
        <f t="shared" si="273"/>
        <v>51</v>
      </c>
      <c r="AF1139" s="34">
        <f t="shared" si="274"/>
        <v>0.840659340659336</v>
      </c>
      <c r="AG1139" s="34">
        <f t="shared" si="275"/>
        <v>0.894736842105263</v>
      </c>
      <c r="AH1139" s="34">
        <v>144</v>
      </c>
      <c r="AI1139" s="34">
        <v>0</v>
      </c>
      <c r="AJ1139" s="35">
        <v>16992</v>
      </c>
      <c r="AK1139" s="35">
        <v>35</v>
      </c>
      <c r="AL1139" s="35">
        <v>30</v>
      </c>
      <c r="AM1139" s="34">
        <v>1.5</v>
      </c>
      <c r="AN1139" s="34">
        <f t="shared" si="276"/>
        <v>85.5</v>
      </c>
      <c r="AO1139" s="35">
        <v>144</v>
      </c>
      <c r="AP1139" s="35">
        <v>144</v>
      </c>
      <c r="AQ1139" t="s">
        <v>82</v>
      </c>
      <c r="AR1139">
        <v>2</v>
      </c>
      <c r="AS1139" s="34">
        <v>0.76666666666667</v>
      </c>
      <c r="AT1139" t="s">
        <v>83</v>
      </c>
      <c r="AU1139" s="35">
        <f t="shared" si="286"/>
        <v>48.375</v>
      </c>
      <c r="AV1139" s="35">
        <f t="shared" si="277"/>
        <v>144</v>
      </c>
      <c r="AW1139" s="35">
        <f t="shared" si="278"/>
        <v>3.42105263157895</v>
      </c>
      <c r="AX1139" s="35">
        <f t="shared" si="279"/>
        <v>2.89473684210526</v>
      </c>
      <c r="AY1139" s="35">
        <f t="shared" si="280"/>
        <v>144</v>
      </c>
      <c r="AZ1139" s="35">
        <f t="shared" si="281"/>
        <v>144</v>
      </c>
      <c r="BA1139" s="27" t="str">
        <f t="shared" si="282"/>
        <v>2</v>
      </c>
      <c r="BB1139" s="34">
        <v>8.1e-5</v>
      </c>
      <c r="BC1139" s="34">
        <f t="shared" si="283"/>
        <v>0.011664</v>
      </c>
      <c r="BD1139" s="34" t="e">
        <f t="shared" si="284"/>
        <v>#REF!</v>
      </c>
      <c r="BE1139" s="34">
        <v>0.04</v>
      </c>
      <c r="BF1139" s="34">
        <f t="shared" si="287"/>
        <v>5.76</v>
      </c>
      <c r="BG1139" s="34" t="e">
        <f t="shared" si="285"/>
        <v>#REF!</v>
      </c>
      <c r="BH1139" t="str">
        <f>IF(AT1139="UDARA","U","N")&amp;LEFT($C$4,2)&amp;MID($C$4,4,2)&amp;LEFT(A1139,3)&amp;MID(E1139,2,2)&amp;VLOOKUP(E1139,Acuan_Reference!C:L,10,0)</f>
        <v>N1501MDO71B4</v>
      </c>
      <c r="BI1139" t="s">
        <v>84</v>
      </c>
      <c r="BJ1139" t="s">
        <v>119</v>
      </c>
      <c r="BK1139" t="s">
        <v>86</v>
      </c>
      <c r="BL1139" t="s">
        <v>87</v>
      </c>
    </row>
    <row r="1140" hidden="1" spans="1:64">
      <c r="A1140" t="s">
        <v>101</v>
      </c>
      <c r="B1140" t="s">
        <v>75</v>
      </c>
      <c r="C1140" t="s">
        <v>76</v>
      </c>
      <c r="D1140" t="s">
        <v>141</v>
      </c>
      <c r="E1140" t="s">
        <v>205</v>
      </c>
      <c r="F1140" t="s">
        <v>206</v>
      </c>
      <c r="G1140" t="s">
        <v>118</v>
      </c>
      <c r="H1140" t="s">
        <v>81</v>
      </c>
      <c r="I1140" s="34">
        <v>7854</v>
      </c>
      <c r="J1140" s="35">
        <v>316</v>
      </c>
      <c r="K1140" s="35">
        <v>435</v>
      </c>
      <c r="L1140" s="35">
        <v>142</v>
      </c>
      <c r="M1140" s="35">
        <v>363</v>
      </c>
      <c r="N1140" s="35">
        <v>487</v>
      </c>
      <c r="O1140" s="35">
        <v>252</v>
      </c>
      <c r="P1140" s="35">
        <v>327</v>
      </c>
      <c r="Q1140" s="35">
        <v>260</v>
      </c>
      <c r="R1140" s="35">
        <v>419</v>
      </c>
      <c r="S1140" s="35">
        <v>387</v>
      </c>
      <c r="T1140" s="35">
        <v>320</v>
      </c>
      <c r="U1140" s="35">
        <v>277</v>
      </c>
      <c r="V1140" s="34">
        <v>328</v>
      </c>
      <c r="W1140" s="34">
        <f t="shared" si="272"/>
        <v>276.333333333333</v>
      </c>
      <c r="X1140" s="35">
        <v>75</v>
      </c>
      <c r="Y1140" s="35">
        <v>0</v>
      </c>
      <c r="Z1140" s="35">
        <v>0</v>
      </c>
      <c r="AA1140" s="34">
        <v>424</v>
      </c>
      <c r="AB1140" s="34">
        <v>0</v>
      </c>
      <c r="AC1140" s="34">
        <v>144</v>
      </c>
      <c r="AD1140" s="34">
        <v>0</v>
      </c>
      <c r="AE1140" s="34">
        <f t="shared" si="273"/>
        <v>568</v>
      </c>
      <c r="AF1140" s="34">
        <f t="shared" si="274"/>
        <v>1.73170731707317</v>
      </c>
      <c r="AG1140" s="34">
        <f t="shared" si="275"/>
        <v>2.05548854041013</v>
      </c>
      <c r="AH1140" s="34">
        <v>144</v>
      </c>
      <c r="AI1140" s="34">
        <v>0</v>
      </c>
      <c r="AJ1140" s="35">
        <v>16992</v>
      </c>
      <c r="AK1140" s="35">
        <v>286</v>
      </c>
      <c r="AL1140" s="35">
        <v>232</v>
      </c>
      <c r="AM1140" s="34">
        <v>1.3</v>
      </c>
      <c r="AN1140" s="34">
        <f t="shared" si="276"/>
        <v>359.233333333333</v>
      </c>
      <c r="AO1140" s="35">
        <v>144</v>
      </c>
      <c r="AP1140" s="35">
        <v>144</v>
      </c>
      <c r="AQ1140" t="s">
        <v>82</v>
      </c>
      <c r="AR1140">
        <v>4</v>
      </c>
      <c r="AS1140" s="34">
        <v>0.5</v>
      </c>
      <c r="AT1140" t="s">
        <v>83</v>
      </c>
      <c r="AU1140" s="35">
        <f t="shared" si="286"/>
        <v>17.425</v>
      </c>
      <c r="AV1140" s="35">
        <f t="shared" si="277"/>
        <v>144</v>
      </c>
      <c r="AW1140" s="35">
        <f t="shared" si="278"/>
        <v>2.57659831121834</v>
      </c>
      <c r="AX1140" s="35">
        <f t="shared" si="279"/>
        <v>1.73703256936068</v>
      </c>
      <c r="AY1140" s="35">
        <f t="shared" si="280"/>
        <v>144</v>
      </c>
      <c r="AZ1140" s="35">
        <f t="shared" si="281"/>
        <v>144</v>
      </c>
      <c r="BA1140" s="27" t="str">
        <f t="shared" si="282"/>
        <v>3</v>
      </c>
      <c r="BB1140" s="34">
        <v>8.1e-5</v>
      </c>
      <c r="BC1140" s="34">
        <f t="shared" si="283"/>
        <v>0.011664</v>
      </c>
      <c r="BD1140" s="34" t="e">
        <f t="shared" si="284"/>
        <v>#REF!</v>
      </c>
      <c r="BE1140" s="34">
        <v>0.04</v>
      </c>
      <c r="BF1140" s="34">
        <f t="shared" si="287"/>
        <v>5.76</v>
      </c>
      <c r="BG1140" s="34" t="e">
        <f t="shared" si="285"/>
        <v>#REF!</v>
      </c>
      <c r="BH1140" t="str">
        <f>IF(AT1140="UDARA","U","N")&amp;LEFT($C$4,2)&amp;MID($C$4,4,2)&amp;LEFT(A1140,3)&amp;MID(E1140,2,2)&amp;VLOOKUP(E1140,Acuan_Reference!C:L,10,0)</f>
        <v>N1501MKS71B4</v>
      </c>
      <c r="BI1140" t="s">
        <v>84</v>
      </c>
      <c r="BJ1140" t="s">
        <v>119</v>
      </c>
      <c r="BK1140" t="s">
        <v>86</v>
      </c>
      <c r="BL1140" t="s">
        <v>87</v>
      </c>
    </row>
    <row r="1141" hidden="1" spans="1:64">
      <c r="A1141" t="s">
        <v>102</v>
      </c>
      <c r="B1141" t="s">
        <v>75</v>
      </c>
      <c r="C1141" t="s">
        <v>76</v>
      </c>
      <c r="D1141" t="s">
        <v>141</v>
      </c>
      <c r="E1141" t="s">
        <v>205</v>
      </c>
      <c r="F1141" t="s">
        <v>206</v>
      </c>
      <c r="G1141" t="s">
        <v>118</v>
      </c>
      <c r="H1141" t="s">
        <v>81</v>
      </c>
      <c r="I1141" s="34">
        <v>7854</v>
      </c>
      <c r="J1141" s="35">
        <v>82</v>
      </c>
      <c r="K1141" s="35">
        <v>115</v>
      </c>
      <c r="L1141" s="35">
        <v>234</v>
      </c>
      <c r="M1141" s="35">
        <v>104</v>
      </c>
      <c r="N1141" s="35">
        <v>191</v>
      </c>
      <c r="O1141" s="35">
        <v>128</v>
      </c>
      <c r="P1141" s="35">
        <v>203</v>
      </c>
      <c r="Q1141" s="35">
        <v>166</v>
      </c>
      <c r="R1141" s="35">
        <v>108</v>
      </c>
      <c r="S1141" s="35">
        <v>151</v>
      </c>
      <c r="T1141" s="35">
        <v>121</v>
      </c>
      <c r="U1141" s="35">
        <v>193</v>
      </c>
      <c r="V1141" s="34">
        <v>155</v>
      </c>
      <c r="W1141" s="34">
        <f t="shared" si="272"/>
        <v>131</v>
      </c>
      <c r="X1141" s="35">
        <v>49</v>
      </c>
      <c r="Y1141" s="35">
        <v>0</v>
      </c>
      <c r="Z1141" s="35">
        <v>0</v>
      </c>
      <c r="AA1141" s="34">
        <v>143</v>
      </c>
      <c r="AB1141" s="34">
        <v>0</v>
      </c>
      <c r="AC1141" s="34">
        <v>144</v>
      </c>
      <c r="AD1141" s="34">
        <v>0</v>
      </c>
      <c r="AE1141" s="34">
        <f t="shared" si="273"/>
        <v>287</v>
      </c>
      <c r="AF1141" s="34">
        <f t="shared" si="274"/>
        <v>1.85161290322581</v>
      </c>
      <c r="AG1141" s="34">
        <f t="shared" si="275"/>
        <v>2.19083969465649</v>
      </c>
      <c r="AH1141" s="34">
        <v>144</v>
      </c>
      <c r="AI1141" s="34">
        <v>0</v>
      </c>
      <c r="AJ1141" s="35">
        <v>16992</v>
      </c>
      <c r="AK1141" s="35">
        <v>115</v>
      </c>
      <c r="AL1141" s="35">
        <v>79</v>
      </c>
      <c r="AM1141" s="34">
        <v>0.8</v>
      </c>
      <c r="AN1141" s="34">
        <f t="shared" si="276"/>
        <v>104.8</v>
      </c>
      <c r="AO1141" s="35">
        <v>144</v>
      </c>
      <c r="AP1141" s="35">
        <v>144</v>
      </c>
      <c r="AQ1141" t="s">
        <v>153</v>
      </c>
      <c r="AR1141">
        <v>8</v>
      </c>
      <c r="AS1141" s="34">
        <v>0.1</v>
      </c>
      <c r="AT1141" t="s">
        <v>83</v>
      </c>
      <c r="AU1141" s="35">
        <f t="shared" si="286"/>
        <v>0</v>
      </c>
      <c r="AV1141" s="35">
        <f t="shared" si="277"/>
        <v>0</v>
      </c>
      <c r="AW1141" s="35">
        <f t="shared" si="278"/>
        <v>2.19083969465649</v>
      </c>
      <c r="AX1141" s="35">
        <f t="shared" si="279"/>
        <v>1.58778625954198</v>
      </c>
      <c r="AY1141" s="35">
        <f t="shared" si="280"/>
        <v>0</v>
      </c>
      <c r="AZ1141" s="35">
        <f t="shared" si="281"/>
        <v>0</v>
      </c>
      <c r="BA1141" s="27" t="str">
        <f t="shared" si="282"/>
        <v>3</v>
      </c>
      <c r="BB1141" s="34">
        <v>8.1e-5</v>
      </c>
      <c r="BC1141" s="34">
        <f t="shared" si="283"/>
        <v>0</v>
      </c>
      <c r="BD1141" s="34" t="e">
        <f t="shared" si="284"/>
        <v>#REF!</v>
      </c>
      <c r="BE1141" s="34">
        <v>0.04</v>
      </c>
      <c r="BF1141" s="34">
        <f t="shared" si="287"/>
        <v>0</v>
      </c>
      <c r="BG1141" s="34" t="e">
        <f t="shared" si="285"/>
        <v>#REF!</v>
      </c>
      <c r="BH1141" t="str">
        <f>IF(AT1141="UDARA","U","N")&amp;LEFT($C$4,2)&amp;MID($C$4,4,2)&amp;LEFT(A1141,3)&amp;MID(E1141,2,2)&amp;VLOOKUP(E1141,Acuan_Reference!C:L,10,0)</f>
        <v>N1501MLG71B4</v>
      </c>
      <c r="BI1141" t="s">
        <v>84</v>
      </c>
      <c r="BJ1141" t="s">
        <v>119</v>
      </c>
      <c r="BK1141" t="s">
        <v>86</v>
      </c>
      <c r="BL1141" t="s">
        <v>87</v>
      </c>
    </row>
    <row r="1142" hidden="1" spans="1:64">
      <c r="A1142" t="s">
        <v>103</v>
      </c>
      <c r="B1142" t="s">
        <v>75</v>
      </c>
      <c r="C1142" t="s">
        <v>76</v>
      </c>
      <c r="D1142" t="s">
        <v>141</v>
      </c>
      <c r="E1142" t="s">
        <v>205</v>
      </c>
      <c r="F1142" t="s">
        <v>206</v>
      </c>
      <c r="G1142" t="s">
        <v>118</v>
      </c>
      <c r="H1142" t="s">
        <v>81</v>
      </c>
      <c r="I1142" s="34">
        <v>7854</v>
      </c>
      <c r="J1142" s="35">
        <v>15</v>
      </c>
      <c r="K1142" s="35">
        <v>80</v>
      </c>
      <c r="L1142" s="35">
        <v>7</v>
      </c>
      <c r="M1142" s="35">
        <v>118</v>
      </c>
      <c r="N1142" s="35">
        <v>108</v>
      </c>
      <c r="O1142" s="35">
        <v>0</v>
      </c>
      <c r="P1142" s="35">
        <v>22</v>
      </c>
      <c r="Q1142" s="35">
        <v>7</v>
      </c>
      <c r="R1142" s="35">
        <v>173</v>
      </c>
      <c r="S1142" s="35">
        <v>62</v>
      </c>
      <c r="T1142" s="35">
        <v>48</v>
      </c>
      <c r="U1142" s="35">
        <v>60</v>
      </c>
      <c r="V1142" s="34">
        <v>56.666666666667</v>
      </c>
      <c r="W1142" s="34">
        <f t="shared" si="272"/>
        <v>55.6666666666667</v>
      </c>
      <c r="X1142" s="35">
        <v>36</v>
      </c>
      <c r="Y1142" s="35">
        <v>0</v>
      </c>
      <c r="Z1142" s="35">
        <v>0</v>
      </c>
      <c r="AA1142" s="34">
        <v>172</v>
      </c>
      <c r="AB1142" s="34">
        <v>0</v>
      </c>
      <c r="AC1142" s="34">
        <v>0</v>
      </c>
      <c r="AD1142" s="34">
        <v>0</v>
      </c>
      <c r="AE1142" s="34">
        <f t="shared" si="273"/>
        <v>172</v>
      </c>
      <c r="AF1142" s="34">
        <f t="shared" si="274"/>
        <v>3.03529411764704</v>
      </c>
      <c r="AG1142" s="34">
        <f t="shared" si="275"/>
        <v>3.08982035928144</v>
      </c>
      <c r="AH1142" s="34">
        <v>144</v>
      </c>
      <c r="AI1142" s="34">
        <v>0</v>
      </c>
      <c r="AJ1142" s="35">
        <v>16992</v>
      </c>
      <c r="AK1142" s="35">
        <v>66</v>
      </c>
      <c r="AL1142" s="35">
        <v>59</v>
      </c>
      <c r="AM1142" s="34">
        <v>1.3</v>
      </c>
      <c r="AN1142" s="34">
        <f t="shared" si="276"/>
        <v>72.3666666666667</v>
      </c>
      <c r="AO1142" s="35">
        <v>144</v>
      </c>
      <c r="AP1142" s="35">
        <v>144</v>
      </c>
      <c r="AQ1142" t="s">
        <v>82</v>
      </c>
      <c r="AR1142">
        <v>2</v>
      </c>
      <c r="AS1142" s="34">
        <v>0.36666666666667</v>
      </c>
      <c r="AT1142" t="s">
        <v>83</v>
      </c>
      <c r="AU1142" s="35">
        <f t="shared" si="286"/>
        <v>0</v>
      </c>
      <c r="AV1142" s="35">
        <f t="shared" si="277"/>
        <v>0</v>
      </c>
      <c r="AW1142" s="35">
        <f t="shared" si="278"/>
        <v>3.08982035928144</v>
      </c>
      <c r="AX1142" s="35">
        <f t="shared" si="279"/>
        <v>2.02994011976048</v>
      </c>
      <c r="AY1142" s="35">
        <f t="shared" si="280"/>
        <v>0</v>
      </c>
      <c r="AZ1142" s="35">
        <f t="shared" si="281"/>
        <v>0</v>
      </c>
      <c r="BA1142" s="27" t="str">
        <f t="shared" si="282"/>
        <v>3</v>
      </c>
      <c r="BB1142" s="34">
        <v>8.1e-5</v>
      </c>
      <c r="BC1142" s="34">
        <f t="shared" si="283"/>
        <v>0</v>
      </c>
      <c r="BD1142" s="34" t="e">
        <f t="shared" si="284"/>
        <v>#REF!</v>
      </c>
      <c r="BE1142" s="34">
        <v>0.04</v>
      </c>
      <c r="BF1142" s="34">
        <f t="shared" si="287"/>
        <v>0</v>
      </c>
      <c r="BG1142" s="34" t="e">
        <f t="shared" si="285"/>
        <v>#REF!</v>
      </c>
      <c r="BH1142" t="str">
        <f>IF(AT1142="UDARA","U","N")&amp;LEFT($C$4,2)&amp;MID($C$4,4,2)&amp;LEFT(A1142,3)&amp;MID(E1142,2,2)&amp;VLOOKUP(E1142,Acuan_Reference!C:L,10,0)</f>
        <v>N1501NAD71B4</v>
      </c>
      <c r="BI1142" t="s">
        <v>84</v>
      </c>
      <c r="BJ1142" t="s">
        <v>119</v>
      </c>
      <c r="BK1142" t="s">
        <v>86</v>
      </c>
      <c r="BL1142" t="s">
        <v>87</v>
      </c>
    </row>
    <row r="1143" hidden="1" spans="1:64">
      <c r="A1143" t="s">
        <v>104</v>
      </c>
      <c r="B1143" t="s">
        <v>75</v>
      </c>
      <c r="C1143" t="s">
        <v>76</v>
      </c>
      <c r="D1143" t="s">
        <v>141</v>
      </c>
      <c r="E1143" t="s">
        <v>205</v>
      </c>
      <c r="F1143" t="s">
        <v>206</v>
      </c>
      <c r="G1143" t="s">
        <v>118</v>
      </c>
      <c r="H1143" t="s">
        <v>81</v>
      </c>
      <c r="I1143" s="34">
        <v>7854</v>
      </c>
      <c r="J1143" s="35">
        <v>387</v>
      </c>
      <c r="K1143" s="35">
        <v>390</v>
      </c>
      <c r="L1143" s="35">
        <v>189</v>
      </c>
      <c r="M1143" s="35">
        <v>363</v>
      </c>
      <c r="N1143" s="35">
        <v>404</v>
      </c>
      <c r="O1143" s="35">
        <v>325</v>
      </c>
      <c r="P1143" s="35">
        <v>351</v>
      </c>
      <c r="Q1143" s="35">
        <v>489</v>
      </c>
      <c r="R1143" s="35">
        <v>436</v>
      </c>
      <c r="S1143" s="35">
        <v>679</v>
      </c>
      <c r="T1143" s="35">
        <v>523</v>
      </c>
      <c r="U1143" s="35">
        <v>347</v>
      </c>
      <c r="V1143" s="34">
        <v>516.33333333333</v>
      </c>
      <c r="W1143" s="34">
        <f t="shared" si="272"/>
        <v>402.666666666667</v>
      </c>
      <c r="X1143" s="35">
        <v>269</v>
      </c>
      <c r="Y1143" s="35">
        <v>0</v>
      </c>
      <c r="Z1143" s="35">
        <v>0</v>
      </c>
      <c r="AA1143" s="34">
        <v>578</v>
      </c>
      <c r="AB1143" s="34">
        <v>0</v>
      </c>
      <c r="AC1143" s="34">
        <v>0</v>
      </c>
      <c r="AD1143" s="34">
        <v>0</v>
      </c>
      <c r="AE1143" s="34">
        <f t="shared" si="273"/>
        <v>578</v>
      </c>
      <c r="AF1143" s="34">
        <f t="shared" si="274"/>
        <v>1.11943189154294</v>
      </c>
      <c r="AG1143" s="34">
        <f t="shared" si="275"/>
        <v>1.43543046357616</v>
      </c>
      <c r="AH1143" s="34">
        <v>144</v>
      </c>
      <c r="AI1143" s="34">
        <v>0</v>
      </c>
      <c r="AJ1143" s="35">
        <v>16992</v>
      </c>
      <c r="AK1143" s="35">
        <v>431</v>
      </c>
      <c r="AL1143" s="35">
        <v>338</v>
      </c>
      <c r="AM1143" s="34">
        <v>1</v>
      </c>
      <c r="AN1143" s="34">
        <f t="shared" si="276"/>
        <v>402.666666666667</v>
      </c>
      <c r="AO1143" s="35">
        <v>144</v>
      </c>
      <c r="AP1143" s="35">
        <v>144</v>
      </c>
      <c r="AQ1143" t="s">
        <v>82</v>
      </c>
      <c r="AR1143">
        <v>4</v>
      </c>
      <c r="AS1143" s="34">
        <v>0.26666666666667</v>
      </c>
      <c r="AT1143" t="s">
        <v>83</v>
      </c>
      <c r="AU1143" s="35">
        <f t="shared" si="286"/>
        <v>122</v>
      </c>
      <c r="AV1143" s="35">
        <f t="shared" si="277"/>
        <v>144</v>
      </c>
      <c r="AW1143" s="35">
        <f t="shared" si="278"/>
        <v>1.79304635761589</v>
      </c>
      <c r="AX1143" s="35">
        <f t="shared" si="279"/>
        <v>0.95364238410596</v>
      </c>
      <c r="AY1143" s="35">
        <f t="shared" si="280"/>
        <v>144</v>
      </c>
      <c r="AZ1143" s="35">
        <f t="shared" si="281"/>
        <v>144</v>
      </c>
      <c r="BA1143" s="27" t="str">
        <f t="shared" si="282"/>
        <v>3</v>
      </c>
      <c r="BB1143" s="34">
        <v>8.1e-5</v>
      </c>
      <c r="BC1143" s="34">
        <f t="shared" si="283"/>
        <v>0.011664</v>
      </c>
      <c r="BD1143" s="34" t="e">
        <f t="shared" si="284"/>
        <v>#REF!</v>
      </c>
      <c r="BE1143" s="34">
        <v>0.04</v>
      </c>
      <c r="BF1143" s="34">
        <f t="shared" si="287"/>
        <v>5.76</v>
      </c>
      <c r="BG1143" s="34" t="e">
        <f t="shared" si="285"/>
        <v>#REF!</v>
      </c>
      <c r="BH1143" t="str">
        <f>IF(AT1143="UDARA","U","N")&amp;LEFT($C$4,2)&amp;MID($C$4,4,2)&amp;LEFT(A1143,3)&amp;MID(E1143,2,2)&amp;VLOOKUP(E1143,Acuan_Reference!C:L,10,0)</f>
        <v>N1501PDG71B4</v>
      </c>
      <c r="BI1143" t="s">
        <v>84</v>
      </c>
      <c r="BJ1143" t="s">
        <v>119</v>
      </c>
      <c r="BK1143" t="s">
        <v>86</v>
      </c>
      <c r="BL1143" t="s">
        <v>87</v>
      </c>
    </row>
    <row r="1144" hidden="1" spans="1:64">
      <c r="A1144" t="s">
        <v>105</v>
      </c>
      <c r="B1144" t="s">
        <v>75</v>
      </c>
      <c r="C1144" t="s">
        <v>76</v>
      </c>
      <c r="D1144" t="s">
        <v>141</v>
      </c>
      <c r="E1144" t="s">
        <v>205</v>
      </c>
      <c r="F1144" t="s">
        <v>206</v>
      </c>
      <c r="G1144" t="s">
        <v>118</v>
      </c>
      <c r="H1144" t="s">
        <v>81</v>
      </c>
      <c r="I1144" s="34">
        <v>7854</v>
      </c>
      <c r="J1144" s="35">
        <v>210</v>
      </c>
      <c r="K1144" s="35">
        <v>379</v>
      </c>
      <c r="L1144" s="35">
        <v>94</v>
      </c>
      <c r="M1144" s="35">
        <v>160</v>
      </c>
      <c r="N1144" s="35">
        <v>137</v>
      </c>
      <c r="O1144" s="35">
        <v>405</v>
      </c>
      <c r="P1144" s="35">
        <v>164</v>
      </c>
      <c r="Q1144" s="35">
        <v>205</v>
      </c>
      <c r="R1144" s="35">
        <v>187</v>
      </c>
      <c r="S1144" s="35">
        <v>199</v>
      </c>
      <c r="T1144" s="35">
        <v>276</v>
      </c>
      <c r="U1144" s="35">
        <v>236</v>
      </c>
      <c r="V1144" s="34">
        <v>237</v>
      </c>
      <c r="W1144" s="34">
        <f t="shared" si="272"/>
        <v>216.333333333333</v>
      </c>
      <c r="X1144" s="35">
        <v>18</v>
      </c>
      <c r="Y1144" s="35">
        <v>0</v>
      </c>
      <c r="Z1144" s="35">
        <v>0</v>
      </c>
      <c r="AA1144" s="34">
        <v>343</v>
      </c>
      <c r="AB1144" s="34">
        <v>0</v>
      </c>
      <c r="AC1144" s="34">
        <v>0</v>
      </c>
      <c r="AD1144" s="34">
        <v>0</v>
      </c>
      <c r="AE1144" s="34">
        <f t="shared" si="273"/>
        <v>343</v>
      </c>
      <c r="AF1144" s="34">
        <f t="shared" si="274"/>
        <v>1.44725738396624</v>
      </c>
      <c r="AG1144" s="34">
        <f t="shared" si="275"/>
        <v>1.58551617873652</v>
      </c>
      <c r="AH1144" s="34">
        <v>144</v>
      </c>
      <c r="AI1144" s="34">
        <v>0</v>
      </c>
      <c r="AJ1144" s="35">
        <v>16992</v>
      </c>
      <c r="AK1144" s="35">
        <v>159</v>
      </c>
      <c r="AL1144" s="35">
        <v>137</v>
      </c>
      <c r="AM1144" s="34">
        <v>1</v>
      </c>
      <c r="AN1144" s="34">
        <f t="shared" si="276"/>
        <v>216.333333333333</v>
      </c>
      <c r="AO1144" s="35">
        <v>144</v>
      </c>
      <c r="AP1144" s="35">
        <v>144</v>
      </c>
      <c r="AQ1144" t="s">
        <v>82</v>
      </c>
      <c r="AR1144">
        <v>4</v>
      </c>
      <c r="AS1144" s="34">
        <v>0.26666666666667</v>
      </c>
      <c r="AT1144" t="s">
        <v>83</v>
      </c>
      <c r="AU1144" s="35">
        <f t="shared" si="286"/>
        <v>7.75000000000003</v>
      </c>
      <c r="AV1144" s="35">
        <f t="shared" si="277"/>
        <v>144</v>
      </c>
      <c r="AW1144" s="35">
        <f t="shared" si="278"/>
        <v>2.25115562403698</v>
      </c>
      <c r="AX1144" s="35">
        <f t="shared" si="279"/>
        <v>1.61787365177196</v>
      </c>
      <c r="AY1144" s="35">
        <f t="shared" si="280"/>
        <v>144</v>
      </c>
      <c r="AZ1144" s="35">
        <f t="shared" si="281"/>
        <v>144</v>
      </c>
      <c r="BA1144" s="27" t="str">
        <f t="shared" si="282"/>
        <v>3</v>
      </c>
      <c r="BB1144" s="34">
        <v>8.1e-5</v>
      </c>
      <c r="BC1144" s="34">
        <f t="shared" si="283"/>
        <v>0.011664</v>
      </c>
      <c r="BD1144" s="34" t="e">
        <f t="shared" si="284"/>
        <v>#REF!</v>
      </c>
      <c r="BE1144" s="34">
        <v>0.04</v>
      </c>
      <c r="BF1144" s="34">
        <f t="shared" si="287"/>
        <v>5.76</v>
      </c>
      <c r="BG1144" s="34" t="e">
        <f t="shared" si="285"/>
        <v>#REF!</v>
      </c>
      <c r="BH1144" t="str">
        <f>IF(AT1144="UDARA","U","N")&amp;LEFT($C$4,2)&amp;MID($C$4,4,2)&amp;LEFT(A1144,3)&amp;MID(E1144,2,2)&amp;VLOOKUP(E1144,Acuan_Reference!C:L,10,0)</f>
        <v>N1501PKB71B4</v>
      </c>
      <c r="BI1144" t="s">
        <v>84</v>
      </c>
      <c r="BJ1144" t="s">
        <v>119</v>
      </c>
      <c r="BK1144" t="s">
        <v>86</v>
      </c>
      <c r="BL1144" t="s">
        <v>87</v>
      </c>
    </row>
    <row r="1145" hidden="1" spans="1:64">
      <c r="A1145" t="s">
        <v>106</v>
      </c>
      <c r="B1145" t="s">
        <v>75</v>
      </c>
      <c r="C1145" t="s">
        <v>76</v>
      </c>
      <c r="D1145" t="s">
        <v>141</v>
      </c>
      <c r="E1145" t="s">
        <v>205</v>
      </c>
      <c r="F1145" t="s">
        <v>206</v>
      </c>
      <c r="G1145" t="s">
        <v>118</v>
      </c>
      <c r="H1145" t="s">
        <v>81</v>
      </c>
      <c r="I1145" s="34">
        <v>7854</v>
      </c>
      <c r="J1145" s="35">
        <v>170</v>
      </c>
      <c r="K1145" s="35">
        <v>237</v>
      </c>
      <c r="L1145" s="35">
        <v>127</v>
      </c>
      <c r="M1145" s="35">
        <v>288</v>
      </c>
      <c r="N1145" s="35">
        <v>254</v>
      </c>
      <c r="O1145" s="35">
        <v>152</v>
      </c>
      <c r="P1145" s="35">
        <v>203</v>
      </c>
      <c r="Q1145" s="35">
        <v>251</v>
      </c>
      <c r="R1145" s="35">
        <v>112</v>
      </c>
      <c r="S1145" s="35">
        <v>283</v>
      </c>
      <c r="T1145" s="35">
        <v>192</v>
      </c>
      <c r="U1145" s="35">
        <v>263</v>
      </c>
      <c r="V1145" s="34">
        <v>246</v>
      </c>
      <c r="W1145" s="34">
        <f t="shared" si="272"/>
        <v>192</v>
      </c>
      <c r="X1145" s="35">
        <v>19</v>
      </c>
      <c r="Y1145" s="35">
        <v>0</v>
      </c>
      <c r="Z1145" s="35">
        <v>0</v>
      </c>
      <c r="AA1145" s="34">
        <v>234</v>
      </c>
      <c r="AB1145" s="34">
        <v>0</v>
      </c>
      <c r="AC1145" s="34">
        <v>144</v>
      </c>
      <c r="AD1145" s="34">
        <v>0</v>
      </c>
      <c r="AE1145" s="34">
        <f t="shared" si="273"/>
        <v>378</v>
      </c>
      <c r="AF1145" s="34">
        <f t="shared" si="274"/>
        <v>1.53658536585366</v>
      </c>
      <c r="AG1145" s="34">
        <f t="shared" si="275"/>
        <v>1.96875</v>
      </c>
      <c r="AH1145" s="34">
        <v>144</v>
      </c>
      <c r="AI1145" s="34">
        <v>0</v>
      </c>
      <c r="AJ1145" s="35">
        <v>16992</v>
      </c>
      <c r="AK1145" s="35">
        <v>174</v>
      </c>
      <c r="AL1145" s="35">
        <v>121</v>
      </c>
      <c r="AM1145" s="34">
        <v>0.9</v>
      </c>
      <c r="AN1145" s="34">
        <f t="shared" si="276"/>
        <v>172.8</v>
      </c>
      <c r="AO1145" s="35">
        <v>144</v>
      </c>
      <c r="AP1145" s="35">
        <v>144</v>
      </c>
      <c r="AQ1145" t="s">
        <v>82</v>
      </c>
      <c r="AR1145">
        <v>4</v>
      </c>
      <c r="AS1145" s="34">
        <v>0.16666666666667</v>
      </c>
      <c r="AT1145" t="s">
        <v>83</v>
      </c>
      <c r="AU1145" s="35">
        <f t="shared" si="286"/>
        <v>0</v>
      </c>
      <c r="AV1145" s="35">
        <f t="shared" si="277"/>
        <v>0</v>
      </c>
      <c r="AW1145" s="35">
        <f t="shared" si="278"/>
        <v>1.96875</v>
      </c>
      <c r="AX1145" s="35">
        <f t="shared" si="279"/>
        <v>1.33854166666667</v>
      </c>
      <c r="AY1145" s="35">
        <f t="shared" si="280"/>
        <v>0</v>
      </c>
      <c r="AZ1145" s="35">
        <f t="shared" si="281"/>
        <v>0</v>
      </c>
      <c r="BA1145" s="27" t="str">
        <f t="shared" si="282"/>
        <v>3</v>
      </c>
      <c r="BB1145" s="34">
        <v>8.1e-5</v>
      </c>
      <c r="BC1145" s="34">
        <f t="shared" si="283"/>
        <v>0</v>
      </c>
      <c r="BD1145" s="34" t="e">
        <f t="shared" si="284"/>
        <v>#REF!</v>
      </c>
      <c r="BE1145" s="34">
        <v>0.04</v>
      </c>
      <c r="BF1145" s="34">
        <f t="shared" si="287"/>
        <v>0</v>
      </c>
      <c r="BG1145" s="34" t="e">
        <f t="shared" si="285"/>
        <v>#REF!</v>
      </c>
      <c r="BH1145" t="str">
        <f>IF(AT1145="UDARA","U","N")&amp;LEFT($C$4,2)&amp;MID($C$4,4,2)&amp;LEFT(A1145,3)&amp;MID(E1145,2,2)&amp;VLOOKUP(E1145,Acuan_Reference!C:L,10,0)</f>
        <v>N1501PLB71B4</v>
      </c>
      <c r="BI1145" t="s">
        <v>84</v>
      </c>
      <c r="BJ1145" t="s">
        <v>119</v>
      </c>
      <c r="BK1145" t="s">
        <v>86</v>
      </c>
      <c r="BL1145" t="s">
        <v>87</v>
      </c>
    </row>
    <row r="1146" hidden="1" spans="1:64">
      <c r="A1146" t="s">
        <v>107</v>
      </c>
      <c r="B1146" t="s">
        <v>75</v>
      </c>
      <c r="C1146" t="s">
        <v>76</v>
      </c>
      <c r="D1146" t="s">
        <v>141</v>
      </c>
      <c r="E1146" t="s">
        <v>205</v>
      </c>
      <c r="F1146" t="s">
        <v>206</v>
      </c>
      <c r="G1146" t="s">
        <v>118</v>
      </c>
      <c r="H1146" t="s">
        <v>81</v>
      </c>
      <c r="I1146" s="34">
        <v>7854</v>
      </c>
      <c r="J1146" s="35">
        <v>240</v>
      </c>
      <c r="K1146" s="35">
        <v>98</v>
      </c>
      <c r="L1146" s="35">
        <v>227</v>
      </c>
      <c r="M1146" s="35">
        <v>291</v>
      </c>
      <c r="N1146" s="35">
        <v>468</v>
      </c>
      <c r="O1146" s="35">
        <v>289</v>
      </c>
      <c r="P1146" s="35">
        <v>588</v>
      </c>
      <c r="Q1146" s="35">
        <v>627</v>
      </c>
      <c r="R1146" s="35">
        <v>190</v>
      </c>
      <c r="S1146" s="35">
        <v>384</v>
      </c>
      <c r="T1146" s="35">
        <v>450</v>
      </c>
      <c r="U1146" s="35">
        <v>732</v>
      </c>
      <c r="V1146" s="34">
        <v>522</v>
      </c>
      <c r="W1146" s="34">
        <f t="shared" si="272"/>
        <v>464.333333333333</v>
      </c>
      <c r="X1146" s="35">
        <v>252</v>
      </c>
      <c r="Y1146" s="35">
        <v>0</v>
      </c>
      <c r="Z1146" s="35">
        <v>0</v>
      </c>
      <c r="AA1146" s="34">
        <v>349</v>
      </c>
      <c r="AB1146" s="34">
        <v>0</v>
      </c>
      <c r="AC1146" s="34">
        <v>0</v>
      </c>
      <c r="AD1146" s="34">
        <v>0</v>
      </c>
      <c r="AE1146" s="34">
        <f t="shared" si="273"/>
        <v>349</v>
      </c>
      <c r="AF1146" s="34">
        <f t="shared" si="274"/>
        <v>0.668582375478927</v>
      </c>
      <c r="AG1146" s="34">
        <f t="shared" si="275"/>
        <v>0.751615218951902</v>
      </c>
      <c r="AH1146" s="34">
        <v>144</v>
      </c>
      <c r="AI1146" s="34">
        <v>0</v>
      </c>
      <c r="AJ1146" s="35">
        <v>16992</v>
      </c>
      <c r="AK1146" s="35">
        <v>323</v>
      </c>
      <c r="AL1146" s="35">
        <v>211</v>
      </c>
      <c r="AM1146" s="34">
        <v>1.3</v>
      </c>
      <c r="AN1146" s="34">
        <f t="shared" si="276"/>
        <v>603.633333333333</v>
      </c>
      <c r="AO1146" s="35">
        <v>144</v>
      </c>
      <c r="AP1146" s="35">
        <v>144</v>
      </c>
      <c r="AQ1146" t="s">
        <v>82</v>
      </c>
      <c r="AR1146">
        <v>2</v>
      </c>
      <c r="AS1146" s="34">
        <v>0.43333333333333</v>
      </c>
      <c r="AT1146" t="s">
        <v>83</v>
      </c>
      <c r="AU1146" s="35">
        <f t="shared" si="286"/>
        <v>349.225</v>
      </c>
      <c r="AV1146" s="35">
        <f t="shared" si="277"/>
        <v>432</v>
      </c>
      <c r="AW1146" s="35">
        <f t="shared" si="278"/>
        <v>1.68198133524767</v>
      </c>
      <c r="AX1146" s="35">
        <f t="shared" si="279"/>
        <v>1.2275664034458</v>
      </c>
      <c r="AY1146" s="35">
        <f t="shared" si="280"/>
        <v>432</v>
      </c>
      <c r="AZ1146" s="35">
        <f t="shared" si="281"/>
        <v>432</v>
      </c>
      <c r="BA1146" s="27" t="str">
        <f t="shared" si="282"/>
        <v>2</v>
      </c>
      <c r="BB1146" s="34">
        <v>8.1e-5</v>
      </c>
      <c r="BC1146" s="34">
        <f t="shared" si="283"/>
        <v>0.034992</v>
      </c>
      <c r="BD1146" s="34" t="e">
        <f t="shared" si="284"/>
        <v>#REF!</v>
      </c>
      <c r="BE1146" s="34">
        <v>0.04</v>
      </c>
      <c r="BF1146" s="34">
        <f t="shared" si="287"/>
        <v>17.28</v>
      </c>
      <c r="BG1146" s="34" t="e">
        <f t="shared" si="285"/>
        <v>#REF!</v>
      </c>
      <c r="BH1146" t="str">
        <f>IF(AT1146="UDARA","U","N")&amp;LEFT($C$4,2)&amp;MID($C$4,4,2)&amp;LEFT(A1146,3)&amp;MID(E1146,2,2)&amp;VLOOKUP(E1146,Acuan_Reference!C:L,10,0)</f>
        <v>N1501PTK71B4</v>
      </c>
      <c r="BI1146" t="s">
        <v>84</v>
      </c>
      <c r="BJ1146" t="s">
        <v>119</v>
      </c>
      <c r="BK1146" t="s">
        <v>86</v>
      </c>
      <c r="BL1146" t="s">
        <v>87</v>
      </c>
    </row>
    <row r="1147" hidden="1" spans="1:64">
      <c r="A1147" t="s">
        <v>108</v>
      </c>
      <c r="B1147" t="s">
        <v>75</v>
      </c>
      <c r="C1147" t="s">
        <v>76</v>
      </c>
      <c r="D1147" t="s">
        <v>141</v>
      </c>
      <c r="E1147" t="s">
        <v>205</v>
      </c>
      <c r="F1147" t="s">
        <v>206</v>
      </c>
      <c r="G1147" t="s">
        <v>118</v>
      </c>
      <c r="H1147" t="s">
        <v>81</v>
      </c>
      <c r="I1147" s="34">
        <v>7854</v>
      </c>
      <c r="J1147" s="35">
        <v>253</v>
      </c>
      <c r="K1147" s="35">
        <v>409</v>
      </c>
      <c r="L1147" s="35">
        <v>365</v>
      </c>
      <c r="M1147" s="35">
        <v>520</v>
      </c>
      <c r="N1147" s="35">
        <v>229</v>
      </c>
      <c r="O1147" s="35">
        <v>176</v>
      </c>
      <c r="P1147" s="35">
        <v>335</v>
      </c>
      <c r="Q1147" s="35">
        <v>287</v>
      </c>
      <c r="R1147" s="35">
        <v>339</v>
      </c>
      <c r="S1147" s="35">
        <v>214</v>
      </c>
      <c r="T1147" s="35">
        <v>285</v>
      </c>
      <c r="U1147" s="35">
        <v>405</v>
      </c>
      <c r="V1147" s="34">
        <v>301.33333333333</v>
      </c>
      <c r="W1147" s="34">
        <f t="shared" si="272"/>
        <v>287.666666666667</v>
      </c>
      <c r="X1147" s="35">
        <v>119</v>
      </c>
      <c r="Y1147" s="35">
        <v>0</v>
      </c>
      <c r="Z1147" s="35">
        <v>0</v>
      </c>
      <c r="AA1147" s="34">
        <v>334</v>
      </c>
      <c r="AB1147" s="34">
        <v>0</v>
      </c>
      <c r="AC1147" s="34">
        <v>0</v>
      </c>
      <c r="AD1147" s="34">
        <v>0</v>
      </c>
      <c r="AE1147" s="34">
        <f t="shared" si="273"/>
        <v>334</v>
      </c>
      <c r="AF1147" s="34">
        <f t="shared" si="274"/>
        <v>1.10840707964603</v>
      </c>
      <c r="AG1147" s="34">
        <f t="shared" si="275"/>
        <v>1.16106604866744</v>
      </c>
      <c r="AH1147" s="34">
        <v>144</v>
      </c>
      <c r="AI1147" s="34">
        <v>0</v>
      </c>
      <c r="AJ1147" s="35">
        <v>16992</v>
      </c>
      <c r="AK1147" s="35">
        <v>226</v>
      </c>
      <c r="AL1147" s="35">
        <v>173</v>
      </c>
      <c r="AM1147" s="34">
        <v>0.8</v>
      </c>
      <c r="AN1147" s="34">
        <f t="shared" si="276"/>
        <v>230.133333333333</v>
      </c>
      <c r="AO1147" s="35">
        <v>144</v>
      </c>
      <c r="AP1147" s="35">
        <v>144</v>
      </c>
      <c r="AQ1147" t="s">
        <v>153</v>
      </c>
      <c r="AR1147">
        <v>4</v>
      </c>
      <c r="AS1147" s="34">
        <v>0.066666666666667</v>
      </c>
      <c r="AT1147" t="s">
        <v>83</v>
      </c>
      <c r="AU1147" s="35">
        <f t="shared" si="286"/>
        <v>51.85</v>
      </c>
      <c r="AV1147" s="35">
        <f t="shared" si="277"/>
        <v>144</v>
      </c>
      <c r="AW1147" s="35">
        <f t="shared" si="278"/>
        <v>1.66164542294322</v>
      </c>
      <c r="AX1147" s="35">
        <f t="shared" si="279"/>
        <v>1.06025492468134</v>
      </c>
      <c r="AY1147" s="35">
        <f t="shared" si="280"/>
        <v>144</v>
      </c>
      <c r="AZ1147" s="35">
        <f t="shared" si="281"/>
        <v>144</v>
      </c>
      <c r="BA1147" s="27" t="str">
        <f t="shared" si="282"/>
        <v>3</v>
      </c>
      <c r="BB1147" s="34">
        <v>8.1e-5</v>
      </c>
      <c r="BC1147" s="34">
        <f t="shared" si="283"/>
        <v>0.011664</v>
      </c>
      <c r="BD1147" s="34" t="e">
        <f t="shared" si="284"/>
        <v>#REF!</v>
      </c>
      <c r="BE1147" s="34">
        <v>0.04</v>
      </c>
      <c r="BF1147" s="34">
        <f t="shared" si="287"/>
        <v>5.76</v>
      </c>
      <c r="BG1147" s="34" t="e">
        <f t="shared" si="285"/>
        <v>#REF!</v>
      </c>
      <c r="BH1147" t="str">
        <f>IF(AT1147="UDARA","U","N")&amp;LEFT($C$4,2)&amp;MID($C$4,4,2)&amp;LEFT(A1147,3)&amp;MID(E1147,2,2)&amp;VLOOKUP(E1147,Acuan_Reference!C:L,10,0)</f>
        <v>N1501PWT71B4</v>
      </c>
      <c r="BI1147" t="s">
        <v>84</v>
      </c>
      <c r="BJ1147" t="s">
        <v>119</v>
      </c>
      <c r="BK1147" t="s">
        <v>86</v>
      </c>
      <c r="BL1147" t="s">
        <v>87</v>
      </c>
    </row>
    <row r="1148" hidden="1" spans="1:64">
      <c r="A1148" t="s">
        <v>109</v>
      </c>
      <c r="B1148" t="s">
        <v>75</v>
      </c>
      <c r="C1148" t="s">
        <v>76</v>
      </c>
      <c r="D1148" t="s">
        <v>141</v>
      </c>
      <c r="E1148" t="s">
        <v>205</v>
      </c>
      <c r="F1148" t="s">
        <v>206</v>
      </c>
      <c r="G1148" t="s">
        <v>118</v>
      </c>
      <c r="H1148" t="s">
        <v>81</v>
      </c>
      <c r="I1148" s="34">
        <v>7854</v>
      </c>
      <c r="J1148" s="35">
        <v>2487</v>
      </c>
      <c r="K1148" s="35">
        <v>1442</v>
      </c>
      <c r="L1148" s="35">
        <v>1837</v>
      </c>
      <c r="M1148" s="35">
        <v>1545</v>
      </c>
      <c r="N1148" s="35">
        <v>2169</v>
      </c>
      <c r="O1148" s="35">
        <v>3139</v>
      </c>
      <c r="P1148" s="35">
        <v>1299</v>
      </c>
      <c r="Q1148" s="35">
        <v>3294</v>
      </c>
      <c r="R1148" s="35">
        <v>3949</v>
      </c>
      <c r="S1148" s="35">
        <v>1201</v>
      </c>
      <c r="T1148" s="35">
        <v>2019</v>
      </c>
      <c r="U1148" s="35">
        <v>3507</v>
      </c>
      <c r="V1148" s="34">
        <v>2242.3333333333</v>
      </c>
      <c r="W1148" s="34">
        <f t="shared" si="272"/>
        <v>2334.33333333333</v>
      </c>
      <c r="X1148" s="35">
        <v>248</v>
      </c>
      <c r="Y1148" s="35">
        <v>0</v>
      </c>
      <c r="Z1148" s="35">
        <v>0</v>
      </c>
      <c r="AA1148" s="34">
        <v>1311</v>
      </c>
      <c r="AB1148" s="34">
        <v>0</v>
      </c>
      <c r="AC1148" s="34">
        <v>864</v>
      </c>
      <c r="AD1148" s="34">
        <v>0</v>
      </c>
      <c r="AE1148" s="34">
        <f t="shared" si="273"/>
        <v>2175</v>
      </c>
      <c r="AF1148" s="34">
        <f t="shared" si="274"/>
        <v>0.969971755611728</v>
      </c>
      <c r="AG1148" s="34">
        <f t="shared" si="275"/>
        <v>0.931743538483507</v>
      </c>
      <c r="AH1148" s="34">
        <v>144</v>
      </c>
      <c r="AI1148" s="34">
        <v>0</v>
      </c>
      <c r="AJ1148" s="35">
        <v>16992</v>
      </c>
      <c r="AK1148" s="35">
        <v>2263</v>
      </c>
      <c r="AL1148" s="35">
        <v>1477</v>
      </c>
      <c r="AM1148" s="34">
        <v>0.6</v>
      </c>
      <c r="AN1148" s="34">
        <f t="shared" si="276"/>
        <v>1400.6</v>
      </c>
      <c r="AO1148" s="35">
        <v>144</v>
      </c>
      <c r="AP1148" s="35">
        <v>144</v>
      </c>
      <c r="AQ1148" t="s">
        <v>153</v>
      </c>
      <c r="AR1148">
        <v>8</v>
      </c>
      <c r="AS1148" s="34">
        <v>0.1</v>
      </c>
      <c r="AT1148" t="s">
        <v>83</v>
      </c>
      <c r="AU1148" s="35">
        <f t="shared" si="286"/>
        <v>526.95</v>
      </c>
      <c r="AV1148" s="35">
        <f t="shared" si="277"/>
        <v>576</v>
      </c>
      <c r="AW1148" s="35">
        <f t="shared" si="278"/>
        <v>1.17849493074397</v>
      </c>
      <c r="AX1148" s="35">
        <f t="shared" si="279"/>
        <v>0.545766100242753</v>
      </c>
      <c r="AY1148" s="35">
        <f t="shared" si="280"/>
        <v>576</v>
      </c>
      <c r="AZ1148" s="35">
        <f t="shared" si="281"/>
        <v>576</v>
      </c>
      <c r="BA1148" s="27" t="str">
        <f t="shared" si="282"/>
        <v>3</v>
      </c>
      <c r="BB1148" s="34">
        <v>8.1e-5</v>
      </c>
      <c r="BC1148" s="34">
        <f t="shared" si="283"/>
        <v>0.046656</v>
      </c>
      <c r="BD1148" s="34" t="e">
        <f t="shared" si="284"/>
        <v>#REF!</v>
      </c>
      <c r="BE1148" s="34">
        <v>0.04</v>
      </c>
      <c r="BF1148" s="34">
        <f t="shared" si="287"/>
        <v>23.04</v>
      </c>
      <c r="BG1148" s="34" t="e">
        <f t="shared" si="285"/>
        <v>#REF!</v>
      </c>
      <c r="BH1148" t="str">
        <f>IF(AT1148="UDARA","U","N")&amp;LEFT($C$4,2)&amp;MID($C$4,4,2)&amp;LEFT(A1148,3)&amp;MID(E1148,2,2)&amp;VLOOKUP(E1148,Acuan_Reference!C:L,10,0)</f>
        <v>N1501SBY71B4</v>
      </c>
      <c r="BI1148" t="s">
        <v>84</v>
      </c>
      <c r="BJ1148" t="s">
        <v>119</v>
      </c>
      <c r="BK1148" t="s">
        <v>86</v>
      </c>
      <c r="BL1148" t="s">
        <v>87</v>
      </c>
    </row>
    <row r="1149" hidden="1" spans="1:64">
      <c r="A1149" t="s">
        <v>110</v>
      </c>
      <c r="B1149" t="s">
        <v>75</v>
      </c>
      <c r="C1149" t="s">
        <v>76</v>
      </c>
      <c r="D1149" t="s">
        <v>141</v>
      </c>
      <c r="E1149" t="s">
        <v>205</v>
      </c>
      <c r="F1149" t="s">
        <v>206</v>
      </c>
      <c r="G1149" t="s">
        <v>118</v>
      </c>
      <c r="H1149" t="s">
        <v>81</v>
      </c>
      <c r="I1149" s="34">
        <v>7854</v>
      </c>
      <c r="J1149" s="35">
        <v>488</v>
      </c>
      <c r="K1149" s="35">
        <v>513</v>
      </c>
      <c r="L1149" s="35">
        <v>476</v>
      </c>
      <c r="M1149" s="35">
        <v>605</v>
      </c>
      <c r="N1149" s="35">
        <v>362</v>
      </c>
      <c r="O1149" s="35">
        <v>583</v>
      </c>
      <c r="P1149" s="35">
        <v>591</v>
      </c>
      <c r="Q1149" s="35">
        <v>699</v>
      </c>
      <c r="R1149" s="35">
        <v>391</v>
      </c>
      <c r="S1149" s="35">
        <v>340</v>
      </c>
      <c r="T1149" s="35">
        <v>456</v>
      </c>
      <c r="U1149" s="35">
        <v>680</v>
      </c>
      <c r="V1149" s="34">
        <v>492</v>
      </c>
      <c r="W1149" s="34">
        <f t="shared" si="272"/>
        <v>460.333333333333</v>
      </c>
      <c r="X1149" s="35">
        <v>255</v>
      </c>
      <c r="Y1149" s="35">
        <v>0</v>
      </c>
      <c r="Z1149" s="35">
        <v>0</v>
      </c>
      <c r="AA1149" s="34">
        <v>174</v>
      </c>
      <c r="AB1149" s="34">
        <v>0</v>
      </c>
      <c r="AC1149" s="34">
        <v>288</v>
      </c>
      <c r="AD1149" s="34">
        <v>0</v>
      </c>
      <c r="AE1149" s="34">
        <f t="shared" si="273"/>
        <v>462</v>
      </c>
      <c r="AF1149" s="34">
        <f t="shared" si="274"/>
        <v>0.939024390243902</v>
      </c>
      <c r="AG1149" s="34">
        <f t="shared" si="275"/>
        <v>1.00362056480811</v>
      </c>
      <c r="AH1149" s="34">
        <v>144</v>
      </c>
      <c r="AI1149" s="34">
        <v>0</v>
      </c>
      <c r="AJ1149" s="35">
        <v>16992</v>
      </c>
      <c r="AK1149" s="35">
        <v>384</v>
      </c>
      <c r="AL1149" s="35">
        <v>245</v>
      </c>
      <c r="AM1149" s="34">
        <v>0.7</v>
      </c>
      <c r="AN1149" s="34">
        <f t="shared" si="276"/>
        <v>322.233333333333</v>
      </c>
      <c r="AO1149" s="35">
        <v>144</v>
      </c>
      <c r="AP1149" s="35">
        <v>144</v>
      </c>
      <c r="AQ1149" t="s">
        <v>153</v>
      </c>
      <c r="AR1149">
        <v>8</v>
      </c>
      <c r="AS1149" s="34">
        <v>0.066666666666667</v>
      </c>
      <c r="AT1149" t="s">
        <v>83</v>
      </c>
      <c r="AU1149" s="35">
        <f t="shared" si="286"/>
        <v>78.925</v>
      </c>
      <c r="AV1149" s="35">
        <f t="shared" si="277"/>
        <v>144</v>
      </c>
      <c r="AW1149" s="35">
        <f t="shared" si="278"/>
        <v>1.31643736422882</v>
      </c>
      <c r="AX1149" s="35">
        <f t="shared" si="279"/>
        <v>0.78421433743664</v>
      </c>
      <c r="AY1149" s="35">
        <f t="shared" si="280"/>
        <v>144</v>
      </c>
      <c r="AZ1149" s="35">
        <f t="shared" si="281"/>
        <v>144</v>
      </c>
      <c r="BA1149" s="27" t="str">
        <f t="shared" si="282"/>
        <v>3</v>
      </c>
      <c r="BB1149" s="34">
        <v>8.1e-5</v>
      </c>
      <c r="BC1149" s="34">
        <f t="shared" si="283"/>
        <v>0.011664</v>
      </c>
      <c r="BD1149" s="34" t="e">
        <f t="shared" si="284"/>
        <v>#REF!</v>
      </c>
      <c r="BE1149" s="34">
        <v>0.04</v>
      </c>
      <c r="BF1149" s="34">
        <f t="shared" si="287"/>
        <v>5.76</v>
      </c>
      <c r="BG1149" s="34" t="e">
        <f t="shared" si="285"/>
        <v>#REF!</v>
      </c>
      <c r="BH1149" t="str">
        <f>IF(AT1149="UDARA","U","N")&amp;LEFT($C$4,2)&amp;MID($C$4,4,2)&amp;LEFT(A1149,3)&amp;MID(E1149,2,2)&amp;VLOOKUP(E1149,Acuan_Reference!C:L,10,0)</f>
        <v>N1501SLO71B4</v>
      </c>
      <c r="BI1149" t="s">
        <v>84</v>
      </c>
      <c r="BJ1149" t="s">
        <v>119</v>
      </c>
      <c r="BK1149" t="s">
        <v>86</v>
      </c>
      <c r="BL1149" t="s">
        <v>87</v>
      </c>
    </row>
    <row r="1150" hidden="1" spans="1:64">
      <c r="A1150" t="s">
        <v>111</v>
      </c>
      <c r="B1150" t="s">
        <v>75</v>
      </c>
      <c r="C1150" t="s">
        <v>76</v>
      </c>
      <c r="D1150" t="s">
        <v>141</v>
      </c>
      <c r="E1150" t="s">
        <v>205</v>
      </c>
      <c r="F1150" t="s">
        <v>206</v>
      </c>
      <c r="G1150" t="s">
        <v>118</v>
      </c>
      <c r="H1150" t="s">
        <v>81</v>
      </c>
      <c r="I1150" s="34">
        <v>7854</v>
      </c>
      <c r="J1150" s="35">
        <v>162</v>
      </c>
      <c r="K1150" s="35">
        <v>258</v>
      </c>
      <c r="L1150" s="35">
        <v>122</v>
      </c>
      <c r="M1150" s="35">
        <v>182</v>
      </c>
      <c r="N1150" s="35">
        <v>363</v>
      </c>
      <c r="O1150" s="35">
        <v>98</v>
      </c>
      <c r="P1150" s="35">
        <v>290</v>
      </c>
      <c r="Q1150" s="35">
        <v>216</v>
      </c>
      <c r="R1150" s="35">
        <v>180</v>
      </c>
      <c r="S1150" s="35">
        <v>245</v>
      </c>
      <c r="T1150" s="35">
        <v>262</v>
      </c>
      <c r="U1150" s="35">
        <v>233</v>
      </c>
      <c r="V1150" s="34">
        <v>246.66666666667</v>
      </c>
      <c r="W1150" s="34">
        <f t="shared" si="272"/>
        <v>212.333333333333</v>
      </c>
      <c r="X1150" s="35">
        <v>36</v>
      </c>
      <c r="Y1150" s="35">
        <v>150</v>
      </c>
      <c r="Z1150" s="35">
        <v>0</v>
      </c>
      <c r="AA1150" s="34">
        <v>400</v>
      </c>
      <c r="AB1150" s="34">
        <v>0</v>
      </c>
      <c r="AC1150" s="34">
        <v>0</v>
      </c>
      <c r="AD1150" s="34">
        <v>0</v>
      </c>
      <c r="AE1150" s="34">
        <f t="shared" si="273"/>
        <v>400</v>
      </c>
      <c r="AF1150" s="34">
        <f t="shared" si="274"/>
        <v>1.6216216216216</v>
      </c>
      <c r="AG1150" s="34">
        <f t="shared" si="275"/>
        <v>1.88383045525903</v>
      </c>
      <c r="AH1150" s="34">
        <v>144</v>
      </c>
      <c r="AI1150" s="34">
        <v>0</v>
      </c>
      <c r="AJ1150" s="35">
        <v>16992</v>
      </c>
      <c r="AK1150" s="35">
        <v>173</v>
      </c>
      <c r="AL1150" s="35">
        <v>142</v>
      </c>
      <c r="AM1150" s="34">
        <v>1.5</v>
      </c>
      <c r="AN1150" s="34">
        <f t="shared" si="276"/>
        <v>318.5</v>
      </c>
      <c r="AO1150" s="35">
        <v>144</v>
      </c>
      <c r="AP1150" s="35">
        <v>144</v>
      </c>
      <c r="AQ1150" t="s">
        <v>82</v>
      </c>
      <c r="AR1150">
        <v>2</v>
      </c>
      <c r="AS1150" s="34">
        <v>0.53333333333333</v>
      </c>
      <c r="AT1150" t="s">
        <v>83</v>
      </c>
      <c r="AU1150" s="35">
        <f t="shared" si="286"/>
        <v>45.375</v>
      </c>
      <c r="AV1150" s="35">
        <f t="shared" si="277"/>
        <v>144</v>
      </c>
      <c r="AW1150" s="35">
        <f t="shared" si="278"/>
        <v>2.56200941915228</v>
      </c>
      <c r="AX1150" s="35">
        <f t="shared" si="279"/>
        <v>1.89324960753532</v>
      </c>
      <c r="AY1150" s="35">
        <f t="shared" si="280"/>
        <v>144</v>
      </c>
      <c r="AZ1150" s="35">
        <f t="shared" si="281"/>
        <v>144</v>
      </c>
      <c r="BA1150" s="27" t="str">
        <f t="shared" si="282"/>
        <v>3</v>
      </c>
      <c r="BB1150" s="34">
        <v>8.1e-5</v>
      </c>
      <c r="BC1150" s="34">
        <f t="shared" si="283"/>
        <v>0.011664</v>
      </c>
      <c r="BD1150" s="34" t="e">
        <f t="shared" si="284"/>
        <v>#REF!</v>
      </c>
      <c r="BE1150" s="34">
        <v>0.04</v>
      </c>
      <c r="BF1150" s="34">
        <f t="shared" si="287"/>
        <v>5.76</v>
      </c>
      <c r="BG1150" s="34" t="e">
        <f t="shared" si="285"/>
        <v>#REF!</v>
      </c>
      <c r="BH1150" t="str">
        <f>IF(AT1150="UDARA","U","N")&amp;LEFT($C$4,2)&amp;MID($C$4,4,2)&amp;LEFT(A1150,3)&amp;MID(E1150,2,2)&amp;VLOOKUP(E1150,Acuan_Reference!C:L,10,0)</f>
        <v>N1501SMD71B4</v>
      </c>
      <c r="BI1150" t="s">
        <v>84</v>
      </c>
      <c r="BJ1150" t="s">
        <v>119</v>
      </c>
      <c r="BK1150" t="s">
        <v>86</v>
      </c>
      <c r="BL1150" t="s">
        <v>87</v>
      </c>
    </row>
    <row r="1151" hidden="1" spans="1:64">
      <c r="A1151" t="s">
        <v>112</v>
      </c>
      <c r="B1151" t="s">
        <v>75</v>
      </c>
      <c r="C1151" t="s">
        <v>76</v>
      </c>
      <c r="D1151" t="s">
        <v>141</v>
      </c>
      <c r="E1151" t="s">
        <v>205</v>
      </c>
      <c r="F1151" t="s">
        <v>206</v>
      </c>
      <c r="G1151" t="s">
        <v>118</v>
      </c>
      <c r="H1151" t="s">
        <v>81</v>
      </c>
      <c r="I1151" s="34">
        <v>7854</v>
      </c>
      <c r="J1151" s="35">
        <v>435</v>
      </c>
      <c r="K1151" s="35">
        <v>513</v>
      </c>
      <c r="L1151" s="35">
        <v>560</v>
      </c>
      <c r="M1151" s="35">
        <v>554</v>
      </c>
      <c r="N1151" s="35">
        <v>432</v>
      </c>
      <c r="O1151" s="35">
        <v>467</v>
      </c>
      <c r="P1151" s="35">
        <v>577</v>
      </c>
      <c r="Q1151" s="35">
        <v>990</v>
      </c>
      <c r="R1151" s="35">
        <v>805</v>
      </c>
      <c r="S1151" s="35">
        <v>451</v>
      </c>
      <c r="T1151" s="35">
        <v>545</v>
      </c>
      <c r="U1151" s="35">
        <v>455</v>
      </c>
      <c r="V1151" s="34">
        <v>483.66666666667</v>
      </c>
      <c r="W1151" s="34">
        <f t="shared" ref="W1151:W1214" si="288">AVERAGE(T1151,U1151,AL1151)</f>
        <v>457</v>
      </c>
      <c r="X1151" s="35">
        <v>77</v>
      </c>
      <c r="Y1151" s="35">
        <v>0</v>
      </c>
      <c r="Z1151" s="35">
        <v>0</v>
      </c>
      <c r="AA1151" s="34">
        <v>897</v>
      </c>
      <c r="AB1151" s="34">
        <v>0</v>
      </c>
      <c r="AC1151" s="34">
        <v>0</v>
      </c>
      <c r="AD1151" s="34">
        <v>0</v>
      </c>
      <c r="AE1151" s="34">
        <f t="shared" ref="AE1151:AE1214" si="289">Z1151+AA1151+AC1151+AD1151</f>
        <v>897</v>
      </c>
      <c r="AF1151" s="34">
        <f t="shared" ref="AF1151:AF1214" si="290">IFERROR(IF(V1151&lt;0,9999,AE1151/V1151),9999)</f>
        <v>1.85458304617504</v>
      </c>
      <c r="AG1151" s="34">
        <f t="shared" ref="AG1151:AG1214" si="291">IFERROR(IF(W1151&lt;0,9999,(Z1151+AA1151+AC1151)/W1151),9999)</f>
        <v>1.96280087527352</v>
      </c>
      <c r="AH1151" s="34">
        <v>144</v>
      </c>
      <c r="AI1151" s="34">
        <v>0</v>
      </c>
      <c r="AJ1151" s="35">
        <v>16992</v>
      </c>
      <c r="AK1151" s="35">
        <v>602</v>
      </c>
      <c r="AL1151" s="35">
        <v>371</v>
      </c>
      <c r="AM1151" s="34">
        <v>0.7</v>
      </c>
      <c r="AN1151" s="34">
        <f t="shared" ref="AN1151:AN1214" si="292">IF(AM1151*W1151&lt;0,0,AM1151*W1151)</f>
        <v>319.9</v>
      </c>
      <c r="AO1151" s="35">
        <v>144</v>
      </c>
      <c r="AP1151" s="35">
        <v>144</v>
      </c>
      <c r="AQ1151" t="s">
        <v>153</v>
      </c>
      <c r="AR1151">
        <v>8</v>
      </c>
      <c r="AS1151" s="34">
        <v>0.066666666666667</v>
      </c>
      <c r="AT1151" t="s">
        <v>83</v>
      </c>
      <c r="AU1151" s="35">
        <f t="shared" si="286"/>
        <v>0</v>
      </c>
      <c r="AV1151" s="35">
        <f t="shared" ref="AV1151:AV1214" si="293">IFERROR(ROUNDUP(AU1151/AO1151,0)*AO1151,9999)</f>
        <v>0</v>
      </c>
      <c r="AW1151" s="35">
        <f t="shared" ref="AW1151:AW1214" si="294">IFERROR(IF(W1151&lt;0,9999,((ROUNDUP(AU1151/AO1151,0)*AO1151)+AE1151)/W1151),9999)</f>
        <v>1.96280087527352</v>
      </c>
      <c r="AX1151" s="35">
        <f t="shared" ref="AX1151:AX1214" si="295">IFERROR(IF(W1151&lt;0,9999,((ROUNDUP(AU1151/AP1151,0)*AP1151)+AE1151-AL1151)/W1151),9999)</f>
        <v>1.15098468271335</v>
      </c>
      <c r="AY1151" s="35">
        <f t="shared" ref="AY1151:AY1214" si="296">IF(H1151="DROPPING",IF(AND(AW1151&gt;3,AX1151&gt;3),0,IF(AND(AW1151&lt;=3,AX1151&lt;=3),ROUNDUP(AU1151/AO1151,0)*AO1151,ROUNDUP(AU1151/AP1151,0)*AP1151)),0)</f>
        <v>0</v>
      </c>
      <c r="AZ1151" s="35">
        <f t="shared" ref="AZ1151:AZ1214" si="297">IF(AH1151&lt;=0,0,IF(H1151="DROPPING",IF(AND(AW1151&gt;3,AX1151&gt;3),0,IF(AND(AW1151&lt;=3,AX1151&lt;=3),ROUNDUP(AU1151/AO1151,0)*AO1151,ROUNDUP(AU1151/AP1151,0)*AP1151)),0))</f>
        <v>0</v>
      </c>
      <c r="BA1151" s="27" t="str">
        <f t="shared" ref="BA1151:BA1214" si="298">IF(AND(AW1151&gt;3,AX1151&gt;3),"Kelipatan Kirim/Master box &gt; 3x FC+index",IF(AF1151&lt;=AS1151,"1",IF(AND(AF1151&gt;AS1151,AF1151&lt;=AM1151),"2","3")))</f>
        <v>3</v>
      </c>
      <c r="BB1151" s="34">
        <v>8.1e-5</v>
      </c>
      <c r="BC1151" s="34">
        <f t="shared" ref="BC1151:BC1214" si="299">BB1151*AZ1151</f>
        <v>0</v>
      </c>
      <c r="BD1151" s="34" t="e">
        <f t="shared" si="284"/>
        <v>#REF!</v>
      </c>
      <c r="BE1151" s="34">
        <v>0.04</v>
      </c>
      <c r="BF1151" s="34">
        <f t="shared" si="287"/>
        <v>0</v>
      </c>
      <c r="BG1151" s="34" t="e">
        <f t="shared" si="285"/>
        <v>#REF!</v>
      </c>
      <c r="BH1151" t="str">
        <f>IF(AT1151="UDARA","U","N")&amp;LEFT($C$4,2)&amp;MID($C$4,4,2)&amp;LEFT(A1151,3)&amp;MID(E1151,2,2)&amp;VLOOKUP(E1151,Acuan_Reference!C:L,10,0)</f>
        <v>N1501SMG71B4</v>
      </c>
      <c r="BI1151" t="s">
        <v>84</v>
      </c>
      <c r="BJ1151" t="s">
        <v>119</v>
      </c>
      <c r="BK1151" t="s">
        <v>86</v>
      </c>
      <c r="BL1151" t="s">
        <v>87</v>
      </c>
    </row>
    <row r="1152" hidden="1" spans="1:64">
      <c r="A1152" t="s">
        <v>113</v>
      </c>
      <c r="B1152" t="s">
        <v>75</v>
      </c>
      <c r="C1152" t="s">
        <v>76</v>
      </c>
      <c r="D1152" t="s">
        <v>141</v>
      </c>
      <c r="E1152" t="s">
        <v>205</v>
      </c>
      <c r="F1152" t="s">
        <v>206</v>
      </c>
      <c r="G1152" t="s">
        <v>118</v>
      </c>
      <c r="H1152" t="s">
        <v>81</v>
      </c>
      <c r="I1152" s="34">
        <v>7854</v>
      </c>
      <c r="J1152" s="35">
        <v>607</v>
      </c>
      <c r="K1152" s="35">
        <v>1166</v>
      </c>
      <c r="L1152" s="35">
        <v>1930</v>
      </c>
      <c r="M1152" s="35">
        <v>1665</v>
      </c>
      <c r="N1152" s="35">
        <v>1942</v>
      </c>
      <c r="O1152" s="35">
        <v>1649</v>
      </c>
      <c r="P1152" s="35">
        <v>1996</v>
      </c>
      <c r="Q1152" s="35">
        <v>1710</v>
      </c>
      <c r="R1152" s="35">
        <v>1670</v>
      </c>
      <c r="S1152" s="35">
        <v>2193</v>
      </c>
      <c r="T1152" s="35">
        <v>1927</v>
      </c>
      <c r="U1152" s="35">
        <v>4988</v>
      </c>
      <c r="V1152" s="34">
        <v>3036</v>
      </c>
      <c r="W1152" s="34">
        <f t="shared" si="288"/>
        <v>2702.66666666667</v>
      </c>
      <c r="X1152" s="35">
        <v>1423</v>
      </c>
      <c r="Y1152" s="35">
        <v>0</v>
      </c>
      <c r="Z1152" s="35">
        <v>0</v>
      </c>
      <c r="AA1152" s="34">
        <v>433</v>
      </c>
      <c r="AB1152" s="34">
        <v>0</v>
      </c>
      <c r="AC1152" s="34">
        <v>0</v>
      </c>
      <c r="AD1152" s="34">
        <v>720</v>
      </c>
      <c r="AE1152" s="34">
        <f t="shared" si="289"/>
        <v>1153</v>
      </c>
      <c r="AF1152" s="34">
        <f t="shared" si="290"/>
        <v>0.379776021080369</v>
      </c>
      <c r="AG1152" s="34">
        <f t="shared" si="291"/>
        <v>0.160212136161816</v>
      </c>
      <c r="AH1152" s="34">
        <v>144</v>
      </c>
      <c r="AI1152" s="34">
        <v>0</v>
      </c>
      <c r="AJ1152" s="35">
        <v>16992</v>
      </c>
      <c r="AK1152" s="35">
        <v>1494</v>
      </c>
      <c r="AL1152" s="35">
        <v>1193</v>
      </c>
      <c r="AM1152" s="34">
        <v>0.25</v>
      </c>
      <c r="AN1152" s="34">
        <f t="shared" si="292"/>
        <v>675.666666666667</v>
      </c>
      <c r="AO1152" s="35">
        <v>144</v>
      </c>
      <c r="AP1152" s="35">
        <v>144</v>
      </c>
      <c r="AQ1152" t="s">
        <v>153</v>
      </c>
      <c r="AR1152">
        <v>12</v>
      </c>
      <c r="AS1152" s="34">
        <v>0.033333333333333</v>
      </c>
      <c r="AT1152" t="s">
        <v>83</v>
      </c>
      <c r="AU1152" s="35">
        <f t="shared" si="286"/>
        <v>536.75</v>
      </c>
      <c r="AV1152" s="35">
        <f t="shared" si="293"/>
        <v>576</v>
      </c>
      <c r="AW1152" s="35">
        <f t="shared" si="294"/>
        <v>0.639738529847065</v>
      </c>
      <c r="AX1152" s="35">
        <f t="shared" si="295"/>
        <v>0.198322644301924</v>
      </c>
      <c r="AY1152" s="35">
        <f t="shared" si="296"/>
        <v>576</v>
      </c>
      <c r="AZ1152" s="35">
        <f t="shared" si="297"/>
        <v>576</v>
      </c>
      <c r="BA1152" s="27" t="str">
        <f t="shared" si="298"/>
        <v>3</v>
      </c>
      <c r="BB1152" s="34">
        <v>8.1e-5</v>
      </c>
      <c r="BC1152" s="34">
        <f t="shared" si="299"/>
        <v>0.046656</v>
      </c>
      <c r="BD1152" s="34" t="e">
        <f t="shared" ref="BD1152:BD1215" si="300">BD1151+BC1152</f>
        <v>#REF!</v>
      </c>
      <c r="BE1152" s="34">
        <v>0.04</v>
      </c>
      <c r="BF1152" s="34">
        <f t="shared" si="287"/>
        <v>23.04</v>
      </c>
      <c r="BG1152" s="34" t="e">
        <f t="shared" ref="BG1152:BG1215" si="301">BG1151+BF1152</f>
        <v>#REF!</v>
      </c>
      <c r="BH1152" t="str">
        <f>IF(AT1152="UDARA","U","N")&amp;LEFT($C$4,2)&amp;MID($C$4,4,2)&amp;LEFT(A1152,3)&amp;MID(E1152,2,2)&amp;VLOOKUP(E1152,Acuan_Reference!C:L,10,0)</f>
        <v>N1501TGR71B4</v>
      </c>
      <c r="BI1152" t="s">
        <v>84</v>
      </c>
      <c r="BJ1152" t="s">
        <v>119</v>
      </c>
      <c r="BK1152" t="s">
        <v>86</v>
      </c>
      <c r="BL1152" t="s">
        <v>87</v>
      </c>
    </row>
    <row r="1153" hidden="1" spans="1:64">
      <c r="A1153" t="s">
        <v>114</v>
      </c>
      <c r="B1153" t="s">
        <v>75</v>
      </c>
      <c r="C1153" t="s">
        <v>76</v>
      </c>
      <c r="D1153" t="s">
        <v>141</v>
      </c>
      <c r="E1153" t="s">
        <v>205</v>
      </c>
      <c r="F1153" t="s">
        <v>206</v>
      </c>
      <c r="G1153" t="s">
        <v>118</v>
      </c>
      <c r="H1153" t="s">
        <v>81</v>
      </c>
      <c r="I1153" s="34">
        <v>7854</v>
      </c>
      <c r="J1153" s="35">
        <v>462</v>
      </c>
      <c r="K1153" s="35">
        <v>404</v>
      </c>
      <c r="L1153" s="35">
        <v>861</v>
      </c>
      <c r="M1153" s="35">
        <v>382</v>
      </c>
      <c r="N1153" s="35">
        <v>342</v>
      </c>
      <c r="O1153" s="35">
        <v>299</v>
      </c>
      <c r="P1153" s="35">
        <v>712</v>
      </c>
      <c r="Q1153" s="35">
        <v>330</v>
      </c>
      <c r="R1153" s="35">
        <v>625</v>
      </c>
      <c r="S1153" s="35">
        <v>803</v>
      </c>
      <c r="T1153" s="35">
        <v>415</v>
      </c>
      <c r="U1153" s="35">
        <v>461</v>
      </c>
      <c r="V1153" s="34">
        <v>559.66666666667</v>
      </c>
      <c r="W1153" s="34">
        <f t="shared" si="288"/>
        <v>418.666666666667</v>
      </c>
      <c r="X1153" s="35">
        <v>141</v>
      </c>
      <c r="Y1153" s="35">
        <v>0</v>
      </c>
      <c r="Z1153" s="35">
        <v>0</v>
      </c>
      <c r="AA1153" s="34">
        <v>627</v>
      </c>
      <c r="AB1153" s="34">
        <v>0</v>
      </c>
      <c r="AC1153" s="34">
        <v>0</v>
      </c>
      <c r="AD1153" s="34">
        <v>0</v>
      </c>
      <c r="AE1153" s="34">
        <f t="shared" si="289"/>
        <v>627</v>
      </c>
      <c r="AF1153" s="34">
        <f t="shared" si="290"/>
        <v>1.12030970815961</v>
      </c>
      <c r="AG1153" s="34">
        <f t="shared" si="291"/>
        <v>1.49761146496815</v>
      </c>
      <c r="AH1153" s="34">
        <v>144</v>
      </c>
      <c r="AI1153" s="34">
        <v>0</v>
      </c>
      <c r="AJ1153" s="35">
        <v>16992</v>
      </c>
      <c r="AK1153" s="35">
        <v>472</v>
      </c>
      <c r="AL1153" s="35">
        <v>380</v>
      </c>
      <c r="AM1153" s="34">
        <v>0.7</v>
      </c>
      <c r="AN1153" s="34">
        <f t="shared" si="292"/>
        <v>293.066666666667</v>
      </c>
      <c r="AO1153" s="35">
        <v>144</v>
      </c>
      <c r="AP1153" s="35">
        <v>144</v>
      </c>
      <c r="AQ1153" t="s">
        <v>153</v>
      </c>
      <c r="AR1153">
        <v>8</v>
      </c>
      <c r="AS1153" s="34">
        <v>0.066666666666667</v>
      </c>
      <c r="AT1153" t="s">
        <v>83</v>
      </c>
      <c r="AU1153" s="35">
        <f t="shared" si="286"/>
        <v>34.55</v>
      </c>
      <c r="AV1153" s="35">
        <f t="shared" si="293"/>
        <v>144</v>
      </c>
      <c r="AW1153" s="35">
        <f t="shared" si="294"/>
        <v>1.84156050955414</v>
      </c>
      <c r="AX1153" s="35">
        <f t="shared" si="295"/>
        <v>0.933917197452229</v>
      </c>
      <c r="AY1153" s="35">
        <f t="shared" si="296"/>
        <v>144</v>
      </c>
      <c r="AZ1153" s="35">
        <f t="shared" si="297"/>
        <v>144</v>
      </c>
      <c r="BA1153" s="27" t="str">
        <f t="shared" si="298"/>
        <v>3</v>
      </c>
      <c r="BB1153" s="34">
        <v>8.1e-5</v>
      </c>
      <c r="BC1153" s="34">
        <f t="shared" si="299"/>
        <v>0.011664</v>
      </c>
      <c r="BD1153" s="34" t="e">
        <f t="shared" si="300"/>
        <v>#REF!</v>
      </c>
      <c r="BE1153" s="34">
        <v>0.04</v>
      </c>
      <c r="BF1153" s="34">
        <f t="shared" si="287"/>
        <v>5.76</v>
      </c>
      <c r="BG1153" s="34" t="e">
        <f t="shared" si="301"/>
        <v>#REF!</v>
      </c>
      <c r="BH1153" t="str">
        <f>IF(AT1153="UDARA","U","N")&amp;LEFT($C$4,2)&amp;MID($C$4,4,2)&amp;LEFT(A1153,3)&amp;MID(E1153,2,2)&amp;VLOOKUP(E1153,Acuan_Reference!C:L,10,0)</f>
        <v>N1501YGY71B4</v>
      </c>
      <c r="BI1153" t="s">
        <v>84</v>
      </c>
      <c r="BJ1153" t="s">
        <v>119</v>
      </c>
      <c r="BK1153" t="s">
        <v>86</v>
      </c>
      <c r="BL1153" t="s">
        <v>87</v>
      </c>
    </row>
    <row r="1154" hidden="1" spans="1:64">
      <c r="A1154" t="s">
        <v>74</v>
      </c>
      <c r="B1154" t="s">
        <v>75</v>
      </c>
      <c r="C1154" t="s">
        <v>76</v>
      </c>
      <c r="D1154" t="s">
        <v>141</v>
      </c>
      <c r="E1154" t="s">
        <v>207</v>
      </c>
      <c r="F1154" t="s">
        <v>208</v>
      </c>
      <c r="G1154" t="s">
        <v>118</v>
      </c>
      <c r="H1154" t="s">
        <v>81</v>
      </c>
      <c r="I1154" s="34">
        <v>7854</v>
      </c>
      <c r="J1154" s="35">
        <v>110</v>
      </c>
      <c r="K1154" s="35">
        <v>124</v>
      </c>
      <c r="L1154" s="35">
        <v>166</v>
      </c>
      <c r="M1154" s="35">
        <v>181</v>
      </c>
      <c r="N1154" s="35">
        <v>81</v>
      </c>
      <c r="O1154" s="35">
        <v>376</v>
      </c>
      <c r="P1154" s="35">
        <v>110</v>
      </c>
      <c r="Q1154" s="35">
        <v>60</v>
      </c>
      <c r="R1154" s="35">
        <v>-200</v>
      </c>
      <c r="S1154" s="35">
        <v>266</v>
      </c>
      <c r="T1154" s="35">
        <v>169</v>
      </c>
      <c r="U1154" s="35">
        <v>225</v>
      </c>
      <c r="V1154" s="34">
        <v>220</v>
      </c>
      <c r="W1154" s="34">
        <f t="shared" si="288"/>
        <v>147.666666666667</v>
      </c>
      <c r="X1154" s="35">
        <v>88</v>
      </c>
      <c r="Y1154" s="35">
        <v>0</v>
      </c>
      <c r="Z1154" s="35">
        <v>0</v>
      </c>
      <c r="AA1154" s="34">
        <v>21</v>
      </c>
      <c r="AB1154" s="34">
        <v>0</v>
      </c>
      <c r="AC1154" s="34">
        <v>144</v>
      </c>
      <c r="AD1154" s="34">
        <v>0</v>
      </c>
      <c r="AE1154" s="34">
        <f t="shared" si="289"/>
        <v>165</v>
      </c>
      <c r="AF1154" s="34">
        <f t="shared" si="290"/>
        <v>0.75</v>
      </c>
      <c r="AG1154" s="34">
        <f t="shared" si="291"/>
        <v>1.11738148984199</v>
      </c>
      <c r="AH1154" s="34">
        <v>144</v>
      </c>
      <c r="AI1154" s="34">
        <v>0</v>
      </c>
      <c r="AJ1154" s="35">
        <v>2016</v>
      </c>
      <c r="AK1154" s="35">
        <v>34</v>
      </c>
      <c r="AL1154" s="35">
        <v>49</v>
      </c>
      <c r="AM1154" s="34">
        <v>0.7</v>
      </c>
      <c r="AN1154" s="34">
        <f t="shared" si="292"/>
        <v>103.366666666667</v>
      </c>
      <c r="AO1154" s="35">
        <v>144</v>
      </c>
      <c r="AP1154" s="35">
        <v>144</v>
      </c>
      <c r="AQ1154" t="s">
        <v>153</v>
      </c>
      <c r="AR1154">
        <v>8</v>
      </c>
      <c r="AS1154" s="34">
        <v>0.066666666666667</v>
      </c>
      <c r="AT1154" t="s">
        <v>83</v>
      </c>
      <c r="AU1154" s="35">
        <f t="shared" si="286"/>
        <v>0</v>
      </c>
      <c r="AV1154" s="35">
        <f t="shared" si="293"/>
        <v>0</v>
      </c>
      <c r="AW1154" s="35">
        <f t="shared" si="294"/>
        <v>1.11738148984199</v>
      </c>
      <c r="AX1154" s="35">
        <f t="shared" si="295"/>
        <v>0.785553047404063</v>
      </c>
      <c r="AY1154" s="35">
        <f t="shared" si="296"/>
        <v>0</v>
      </c>
      <c r="AZ1154" s="35">
        <f t="shared" si="297"/>
        <v>0</v>
      </c>
      <c r="BA1154" s="27" t="str">
        <f t="shared" si="298"/>
        <v>3</v>
      </c>
      <c r="BB1154" s="34">
        <v>8.1e-5</v>
      </c>
      <c r="BC1154" s="34">
        <f t="shared" si="299"/>
        <v>0</v>
      </c>
      <c r="BD1154" s="34" t="e">
        <f t="shared" si="300"/>
        <v>#REF!</v>
      </c>
      <c r="BE1154" s="34">
        <v>0.04</v>
      </c>
      <c r="BF1154" s="34">
        <f t="shared" si="287"/>
        <v>0</v>
      </c>
      <c r="BG1154" s="34" t="e">
        <f t="shared" si="301"/>
        <v>#REF!</v>
      </c>
      <c r="BH1154" t="str">
        <f>IF(AT1154="UDARA","U","N")&amp;LEFT($C$4,2)&amp;MID($C$4,4,2)&amp;LEFT(A1154,3)&amp;MID(E1154,2,2)&amp;VLOOKUP(E1154,Acuan_Reference!C:L,10,0)</f>
        <v>N1501BDG71B4</v>
      </c>
      <c r="BI1154" t="s">
        <v>84</v>
      </c>
      <c r="BJ1154" t="s">
        <v>119</v>
      </c>
      <c r="BK1154" t="s">
        <v>86</v>
      </c>
      <c r="BL1154" t="s">
        <v>87</v>
      </c>
    </row>
    <row r="1155" hidden="1" spans="1:64">
      <c r="A1155" t="s">
        <v>88</v>
      </c>
      <c r="B1155" t="s">
        <v>75</v>
      </c>
      <c r="C1155" t="s">
        <v>76</v>
      </c>
      <c r="D1155" t="s">
        <v>141</v>
      </c>
      <c r="E1155" t="s">
        <v>207</v>
      </c>
      <c r="F1155" t="s">
        <v>208</v>
      </c>
      <c r="G1155" t="s">
        <v>118</v>
      </c>
      <c r="H1155" t="s">
        <v>81</v>
      </c>
      <c r="I1155" s="34">
        <v>7854</v>
      </c>
      <c r="J1155" s="35">
        <v>183</v>
      </c>
      <c r="K1155" s="35">
        <v>351</v>
      </c>
      <c r="L1155" s="35">
        <v>195</v>
      </c>
      <c r="M1155" s="35">
        <v>352</v>
      </c>
      <c r="N1155" s="35">
        <v>1414</v>
      </c>
      <c r="O1155" s="35">
        <v>688</v>
      </c>
      <c r="P1155" s="35">
        <v>38</v>
      </c>
      <c r="Q1155" s="35">
        <v>694</v>
      </c>
      <c r="R1155" s="35">
        <v>442</v>
      </c>
      <c r="S1155" s="35">
        <v>830</v>
      </c>
      <c r="T1155" s="35">
        <v>105</v>
      </c>
      <c r="U1155" s="35">
        <v>377</v>
      </c>
      <c r="V1155" s="34">
        <v>437.33333333333</v>
      </c>
      <c r="W1155" s="34">
        <f t="shared" si="288"/>
        <v>255.333333333333</v>
      </c>
      <c r="X1155" s="35">
        <v>179</v>
      </c>
      <c r="Y1155" s="35">
        <v>0</v>
      </c>
      <c r="Z1155" s="35">
        <v>0</v>
      </c>
      <c r="AA1155" s="34">
        <v>126</v>
      </c>
      <c r="AB1155" s="34">
        <v>0</v>
      </c>
      <c r="AC1155" s="34">
        <v>0</v>
      </c>
      <c r="AD1155" s="34">
        <v>0</v>
      </c>
      <c r="AE1155" s="34">
        <f t="shared" si="289"/>
        <v>126</v>
      </c>
      <c r="AF1155" s="34">
        <f t="shared" si="290"/>
        <v>0.288109756097563</v>
      </c>
      <c r="AG1155" s="34">
        <f t="shared" si="291"/>
        <v>0.493472584856397</v>
      </c>
      <c r="AH1155" s="34">
        <v>144</v>
      </c>
      <c r="AI1155" s="34">
        <v>0</v>
      </c>
      <c r="AJ1155" s="35">
        <v>2016</v>
      </c>
      <c r="AK1155" s="35">
        <v>528</v>
      </c>
      <c r="AL1155" s="35">
        <v>284</v>
      </c>
      <c r="AM1155" s="34">
        <v>0.6</v>
      </c>
      <c r="AN1155" s="34">
        <f t="shared" si="292"/>
        <v>153.2</v>
      </c>
      <c r="AO1155" s="35">
        <v>144</v>
      </c>
      <c r="AP1155" s="35">
        <v>144</v>
      </c>
      <c r="AQ1155" t="s">
        <v>153</v>
      </c>
      <c r="AR1155">
        <v>8</v>
      </c>
      <c r="AS1155" s="34">
        <v>0.033333333333333</v>
      </c>
      <c r="AT1155" t="s">
        <v>83</v>
      </c>
      <c r="AU1155" s="35">
        <f t="shared" si="286"/>
        <v>233.4</v>
      </c>
      <c r="AV1155" s="35">
        <f t="shared" si="293"/>
        <v>288</v>
      </c>
      <c r="AW1155" s="35">
        <f t="shared" si="294"/>
        <v>1.62140992167102</v>
      </c>
      <c r="AX1155" s="35">
        <f t="shared" si="295"/>
        <v>0.509138381201044</v>
      </c>
      <c r="AY1155" s="35">
        <f t="shared" si="296"/>
        <v>288</v>
      </c>
      <c r="AZ1155" s="35">
        <f t="shared" si="297"/>
        <v>288</v>
      </c>
      <c r="BA1155" s="27" t="str">
        <f t="shared" si="298"/>
        <v>2</v>
      </c>
      <c r="BB1155" s="34">
        <v>8.1e-5</v>
      </c>
      <c r="BC1155" s="34">
        <f t="shared" si="299"/>
        <v>0.023328</v>
      </c>
      <c r="BD1155" s="34" t="e">
        <f t="shared" si="300"/>
        <v>#REF!</v>
      </c>
      <c r="BE1155" s="34">
        <v>0.04</v>
      </c>
      <c r="BF1155" s="34">
        <f t="shared" si="287"/>
        <v>11.52</v>
      </c>
      <c r="BG1155" s="34" t="e">
        <f t="shared" si="301"/>
        <v>#REF!</v>
      </c>
      <c r="BH1155" t="str">
        <f>IF(AT1155="UDARA","U","N")&amp;LEFT($C$4,2)&amp;MID($C$4,4,2)&amp;LEFT(A1155,3)&amp;MID(E1155,2,2)&amp;VLOOKUP(E1155,Acuan_Reference!C:L,10,0)</f>
        <v>N1501BGR71B4</v>
      </c>
      <c r="BI1155" t="s">
        <v>84</v>
      </c>
      <c r="BJ1155" t="s">
        <v>119</v>
      </c>
      <c r="BK1155" t="s">
        <v>86</v>
      </c>
      <c r="BL1155" t="s">
        <v>87</v>
      </c>
    </row>
    <row r="1156" hidden="1" spans="1:64">
      <c r="A1156" t="s">
        <v>89</v>
      </c>
      <c r="B1156" t="s">
        <v>75</v>
      </c>
      <c r="C1156" t="s">
        <v>76</v>
      </c>
      <c r="D1156" t="s">
        <v>141</v>
      </c>
      <c r="E1156" t="s">
        <v>207</v>
      </c>
      <c r="F1156" t="s">
        <v>208</v>
      </c>
      <c r="G1156" t="s">
        <v>118</v>
      </c>
      <c r="H1156" t="s">
        <v>81</v>
      </c>
      <c r="I1156" s="34">
        <v>7854</v>
      </c>
      <c r="J1156" s="35">
        <v>107</v>
      </c>
      <c r="K1156" s="35">
        <v>192</v>
      </c>
      <c r="L1156" s="35">
        <v>227</v>
      </c>
      <c r="M1156" s="35">
        <v>298</v>
      </c>
      <c r="N1156" s="35">
        <v>40</v>
      </c>
      <c r="O1156" s="35">
        <v>180</v>
      </c>
      <c r="P1156" s="35">
        <v>265</v>
      </c>
      <c r="Q1156" s="35">
        <v>55</v>
      </c>
      <c r="R1156" s="35">
        <v>330</v>
      </c>
      <c r="S1156" s="35">
        <v>98</v>
      </c>
      <c r="T1156" s="35">
        <v>90</v>
      </c>
      <c r="U1156" s="35">
        <v>159</v>
      </c>
      <c r="V1156" s="34">
        <v>115.66666666667</v>
      </c>
      <c r="W1156" s="34">
        <f t="shared" si="288"/>
        <v>118.666666666667</v>
      </c>
      <c r="X1156" s="35">
        <v>180</v>
      </c>
      <c r="Y1156" s="35">
        <v>0</v>
      </c>
      <c r="Z1156" s="35">
        <v>0</v>
      </c>
      <c r="AA1156" s="34">
        <v>177</v>
      </c>
      <c r="AB1156" s="34">
        <v>0</v>
      </c>
      <c r="AC1156" s="34">
        <v>144</v>
      </c>
      <c r="AD1156" s="34">
        <v>0</v>
      </c>
      <c r="AE1156" s="34">
        <f t="shared" si="289"/>
        <v>321</v>
      </c>
      <c r="AF1156" s="34">
        <f t="shared" si="290"/>
        <v>2.77521613832845</v>
      </c>
      <c r="AG1156" s="34">
        <f t="shared" si="291"/>
        <v>2.70505617977528</v>
      </c>
      <c r="AH1156" s="34">
        <v>144</v>
      </c>
      <c r="AI1156" s="34">
        <v>0</v>
      </c>
      <c r="AJ1156" s="35">
        <v>2016</v>
      </c>
      <c r="AK1156" s="35">
        <v>130</v>
      </c>
      <c r="AL1156" s="35">
        <v>107</v>
      </c>
      <c r="AM1156" s="34">
        <v>1.3</v>
      </c>
      <c r="AN1156" s="34">
        <f t="shared" si="292"/>
        <v>154.266666666667</v>
      </c>
      <c r="AO1156" s="35">
        <v>144</v>
      </c>
      <c r="AP1156" s="35">
        <v>144</v>
      </c>
      <c r="AQ1156" t="s">
        <v>82</v>
      </c>
      <c r="AR1156">
        <v>4</v>
      </c>
      <c r="AS1156" s="34">
        <v>0.53333333333333</v>
      </c>
      <c r="AT1156" t="s">
        <v>83</v>
      </c>
      <c r="AU1156" s="35">
        <f t="shared" si="286"/>
        <v>0</v>
      </c>
      <c r="AV1156" s="35">
        <f t="shared" si="293"/>
        <v>0</v>
      </c>
      <c r="AW1156" s="35">
        <f t="shared" si="294"/>
        <v>2.70505617977528</v>
      </c>
      <c r="AX1156" s="35">
        <f t="shared" si="295"/>
        <v>1.80337078651685</v>
      </c>
      <c r="AY1156" s="35">
        <f t="shared" si="296"/>
        <v>0</v>
      </c>
      <c r="AZ1156" s="35">
        <f t="shared" si="297"/>
        <v>0</v>
      </c>
      <c r="BA1156" s="27" t="str">
        <f t="shared" si="298"/>
        <v>3</v>
      </c>
      <c r="BB1156" s="34">
        <v>8.1e-5</v>
      </c>
      <c r="BC1156" s="34">
        <f t="shared" si="299"/>
        <v>0</v>
      </c>
      <c r="BD1156" s="34" t="e">
        <f t="shared" si="300"/>
        <v>#REF!</v>
      </c>
      <c r="BE1156" s="34">
        <v>0.04</v>
      </c>
      <c r="BF1156" s="34">
        <f t="shared" si="287"/>
        <v>0</v>
      </c>
      <c r="BG1156" s="34" t="e">
        <f t="shared" si="301"/>
        <v>#REF!</v>
      </c>
      <c r="BH1156" t="str">
        <f>IF(AT1156="UDARA","U","N")&amp;LEFT($C$4,2)&amp;MID($C$4,4,2)&amp;LEFT(A1156,3)&amp;MID(E1156,2,2)&amp;VLOOKUP(E1156,Acuan_Reference!C:L,10,0)</f>
        <v>N1501BJM71B4</v>
      </c>
      <c r="BI1156" t="s">
        <v>84</v>
      </c>
      <c r="BJ1156" t="s">
        <v>119</v>
      </c>
      <c r="BK1156" t="s">
        <v>86</v>
      </c>
      <c r="BL1156" t="s">
        <v>87</v>
      </c>
    </row>
    <row r="1157" hidden="1" spans="1:64">
      <c r="A1157" t="s">
        <v>90</v>
      </c>
      <c r="B1157" t="s">
        <v>75</v>
      </c>
      <c r="C1157" t="s">
        <v>76</v>
      </c>
      <c r="D1157" t="s">
        <v>141</v>
      </c>
      <c r="E1157" t="s">
        <v>207</v>
      </c>
      <c r="F1157" t="s">
        <v>208</v>
      </c>
      <c r="G1157" t="s">
        <v>118</v>
      </c>
      <c r="H1157" t="s">
        <v>81</v>
      </c>
      <c r="I1157" s="34">
        <v>7854</v>
      </c>
      <c r="J1157" s="35">
        <v>361</v>
      </c>
      <c r="K1157" s="35">
        <v>545</v>
      </c>
      <c r="L1157" s="35">
        <v>2467</v>
      </c>
      <c r="M1157" s="35">
        <v>385</v>
      </c>
      <c r="N1157" s="35">
        <v>906</v>
      </c>
      <c r="O1157" s="35">
        <v>1045</v>
      </c>
      <c r="P1157" s="35">
        <v>443</v>
      </c>
      <c r="Q1157" s="35">
        <v>666</v>
      </c>
      <c r="R1157" s="35">
        <v>749</v>
      </c>
      <c r="S1157" s="35">
        <v>1013</v>
      </c>
      <c r="T1157" s="35">
        <v>383</v>
      </c>
      <c r="U1157" s="35">
        <v>413</v>
      </c>
      <c r="V1157" s="34">
        <v>603</v>
      </c>
      <c r="W1157" s="34">
        <f t="shared" si="288"/>
        <v>412.666666666667</v>
      </c>
      <c r="X1157" s="35">
        <v>216</v>
      </c>
      <c r="Y1157" s="35">
        <v>0</v>
      </c>
      <c r="Z1157" s="35">
        <v>0</v>
      </c>
      <c r="AA1157" s="34">
        <v>464</v>
      </c>
      <c r="AB1157" s="34">
        <v>0</v>
      </c>
      <c r="AC1157" s="34">
        <v>0</v>
      </c>
      <c r="AD1157" s="34">
        <v>0</v>
      </c>
      <c r="AE1157" s="34">
        <f t="shared" si="289"/>
        <v>464</v>
      </c>
      <c r="AF1157" s="34">
        <f t="shared" si="290"/>
        <v>0.769485903814262</v>
      </c>
      <c r="AG1157" s="34">
        <f t="shared" si="291"/>
        <v>1.12439418416801</v>
      </c>
      <c r="AH1157" s="34">
        <v>144</v>
      </c>
      <c r="AI1157" s="34">
        <v>0</v>
      </c>
      <c r="AJ1157" s="35">
        <v>2016</v>
      </c>
      <c r="AK1157" s="35">
        <v>651</v>
      </c>
      <c r="AL1157" s="35">
        <v>442</v>
      </c>
      <c r="AM1157" s="34">
        <v>0.6</v>
      </c>
      <c r="AN1157" s="34">
        <f t="shared" si="292"/>
        <v>247.6</v>
      </c>
      <c r="AO1157" s="35">
        <v>144</v>
      </c>
      <c r="AP1157" s="35">
        <v>144</v>
      </c>
      <c r="AQ1157" t="s">
        <v>153</v>
      </c>
      <c r="AR1157">
        <v>12</v>
      </c>
      <c r="AS1157" s="34">
        <v>0.033333333333333</v>
      </c>
      <c r="AT1157" t="s">
        <v>83</v>
      </c>
      <c r="AU1157" s="35">
        <f t="shared" si="286"/>
        <v>169.2</v>
      </c>
      <c r="AV1157" s="35">
        <f t="shared" si="293"/>
        <v>288</v>
      </c>
      <c r="AW1157" s="35">
        <f t="shared" si="294"/>
        <v>1.82229402261712</v>
      </c>
      <c r="AX1157" s="35">
        <f t="shared" si="295"/>
        <v>0.751211631663974</v>
      </c>
      <c r="AY1157" s="35">
        <f t="shared" si="296"/>
        <v>288</v>
      </c>
      <c r="AZ1157" s="35">
        <f t="shared" si="297"/>
        <v>288</v>
      </c>
      <c r="BA1157" s="27" t="str">
        <f t="shared" si="298"/>
        <v>3</v>
      </c>
      <c r="BB1157" s="34">
        <v>8.1e-5</v>
      </c>
      <c r="BC1157" s="34">
        <f t="shared" si="299"/>
        <v>0.023328</v>
      </c>
      <c r="BD1157" s="34" t="e">
        <f t="shared" si="300"/>
        <v>#REF!</v>
      </c>
      <c r="BE1157" s="34">
        <v>0.04</v>
      </c>
      <c r="BF1157" s="34">
        <f t="shared" si="287"/>
        <v>11.52</v>
      </c>
      <c r="BG1157" s="34" t="e">
        <f t="shared" si="301"/>
        <v>#REF!</v>
      </c>
      <c r="BH1157" t="str">
        <f>IF(AT1157="UDARA","U","N")&amp;LEFT($C$4,2)&amp;MID($C$4,4,2)&amp;LEFT(A1157,3)&amp;MID(E1157,2,2)&amp;VLOOKUP(E1157,Acuan_Reference!C:L,10,0)</f>
        <v>N1501BKS71B4</v>
      </c>
      <c r="BI1157" t="s">
        <v>84</v>
      </c>
      <c r="BJ1157" t="s">
        <v>119</v>
      </c>
      <c r="BK1157" t="s">
        <v>86</v>
      </c>
      <c r="BL1157" t="s">
        <v>87</v>
      </c>
    </row>
    <row r="1158" hidden="1" spans="1:64">
      <c r="A1158" t="s">
        <v>91</v>
      </c>
      <c r="B1158" t="s">
        <v>75</v>
      </c>
      <c r="C1158" t="s">
        <v>76</v>
      </c>
      <c r="D1158" t="s">
        <v>141</v>
      </c>
      <c r="E1158" t="s">
        <v>207</v>
      </c>
      <c r="F1158" t="s">
        <v>208</v>
      </c>
      <c r="G1158" t="s">
        <v>118</v>
      </c>
      <c r="H1158" t="s">
        <v>81</v>
      </c>
      <c r="I1158" s="34">
        <v>7854</v>
      </c>
      <c r="J1158" s="35">
        <v>-29</v>
      </c>
      <c r="K1158" s="35">
        <v>12</v>
      </c>
      <c r="L1158" s="35">
        <v>0</v>
      </c>
      <c r="M1158" s="35">
        <v>0</v>
      </c>
      <c r="N1158" s="35">
        <v>11</v>
      </c>
      <c r="O1158" s="35">
        <v>18</v>
      </c>
      <c r="P1158" s="35">
        <v>2</v>
      </c>
      <c r="Q1158" s="35">
        <v>-10</v>
      </c>
      <c r="R1158" s="35">
        <v>0</v>
      </c>
      <c r="S1158" s="35">
        <v>0</v>
      </c>
      <c r="T1158" s="35">
        <v>-13</v>
      </c>
      <c r="U1158" s="35">
        <v>0</v>
      </c>
      <c r="V1158" s="34">
        <v>-4.3333333333333</v>
      </c>
      <c r="W1158" s="34">
        <f t="shared" si="288"/>
        <v>-4.33333333333333</v>
      </c>
      <c r="X1158" s="35">
        <v>0</v>
      </c>
      <c r="Y1158" s="35">
        <v>0</v>
      </c>
      <c r="Z1158" s="35">
        <v>0</v>
      </c>
      <c r="AA1158" s="34">
        <v>0</v>
      </c>
      <c r="AB1158" s="34">
        <v>0</v>
      </c>
      <c r="AC1158" s="34">
        <v>0</v>
      </c>
      <c r="AD1158" s="34">
        <v>720</v>
      </c>
      <c r="AE1158" s="34">
        <f t="shared" si="289"/>
        <v>720</v>
      </c>
      <c r="AF1158" s="34">
        <f t="shared" si="290"/>
        <v>9999</v>
      </c>
      <c r="AG1158" s="34">
        <f t="shared" si="291"/>
        <v>9999</v>
      </c>
      <c r="AH1158" s="34">
        <v>144</v>
      </c>
      <c r="AI1158" s="34">
        <v>0</v>
      </c>
      <c r="AJ1158" s="35">
        <v>2016</v>
      </c>
      <c r="AK1158" s="35">
        <v>0</v>
      </c>
      <c r="AL1158" s="35">
        <v>0</v>
      </c>
      <c r="AM1158" s="34">
        <v>0.9</v>
      </c>
      <c r="AN1158" s="34">
        <f t="shared" si="292"/>
        <v>0</v>
      </c>
      <c r="AO1158" s="35">
        <v>144</v>
      </c>
      <c r="AP1158" s="35">
        <v>144</v>
      </c>
      <c r="AQ1158" t="s">
        <v>82</v>
      </c>
      <c r="AR1158">
        <v>4</v>
      </c>
      <c r="AS1158" s="34">
        <v>0.13333333333333</v>
      </c>
      <c r="AT1158" t="s">
        <v>83</v>
      </c>
      <c r="AU1158" s="35">
        <f t="shared" si="286"/>
        <v>0</v>
      </c>
      <c r="AV1158" s="35">
        <f t="shared" si="293"/>
        <v>0</v>
      </c>
      <c r="AW1158" s="35">
        <f t="shared" si="294"/>
        <v>9999</v>
      </c>
      <c r="AX1158" s="35">
        <f t="shared" si="295"/>
        <v>9999</v>
      </c>
      <c r="AY1158" s="35">
        <f t="shared" si="296"/>
        <v>0</v>
      </c>
      <c r="AZ1158" s="35">
        <f t="shared" si="297"/>
        <v>0</v>
      </c>
      <c r="BA1158" s="27" t="str">
        <f t="shared" si="298"/>
        <v>Kelipatan Kirim/Master box &gt; 3x FC+index</v>
      </c>
      <c r="BB1158" s="34">
        <v>8.1e-5</v>
      </c>
      <c r="BC1158" s="34">
        <f t="shared" si="299"/>
        <v>0</v>
      </c>
      <c r="BD1158" s="34" t="e">
        <f t="shared" si="300"/>
        <v>#REF!</v>
      </c>
      <c r="BE1158" s="34">
        <v>0.04</v>
      </c>
      <c r="BF1158" s="34">
        <f t="shared" si="287"/>
        <v>0</v>
      </c>
      <c r="BG1158" s="34" t="e">
        <f t="shared" si="301"/>
        <v>#REF!</v>
      </c>
      <c r="BH1158" t="str">
        <f>IF(AT1158="UDARA","U","N")&amp;LEFT($C$4,2)&amp;MID($C$4,4,2)&amp;LEFT(A1158,3)&amp;MID(E1158,2,2)&amp;VLOOKUP(E1158,Acuan_Reference!C:L,10,0)</f>
        <v>N1501BLP71B4</v>
      </c>
      <c r="BI1158" t="s">
        <v>84</v>
      </c>
      <c r="BJ1158" t="s">
        <v>119</v>
      </c>
      <c r="BK1158" t="s">
        <v>86</v>
      </c>
      <c r="BL1158" t="s">
        <v>87</v>
      </c>
    </row>
    <row r="1159" hidden="1" spans="1:64">
      <c r="A1159" t="s">
        <v>92</v>
      </c>
      <c r="B1159" t="s">
        <v>75</v>
      </c>
      <c r="C1159" t="s">
        <v>76</v>
      </c>
      <c r="D1159" t="s">
        <v>141</v>
      </c>
      <c r="E1159" t="s">
        <v>207</v>
      </c>
      <c r="F1159" t="s">
        <v>208</v>
      </c>
      <c r="G1159" t="s">
        <v>118</v>
      </c>
      <c r="H1159" t="s">
        <v>81</v>
      </c>
      <c r="I1159" s="34">
        <v>7854</v>
      </c>
      <c r="J1159" s="35">
        <v>143</v>
      </c>
      <c r="K1159" s="35">
        <v>45</v>
      </c>
      <c r="L1159" s="35">
        <v>-22</v>
      </c>
      <c r="M1159" s="35">
        <v>-35</v>
      </c>
      <c r="N1159" s="35">
        <v>-16</v>
      </c>
      <c r="O1159" s="35">
        <v>-9</v>
      </c>
      <c r="P1159" s="35">
        <v>98</v>
      </c>
      <c r="Q1159" s="35">
        <v>69</v>
      </c>
      <c r="R1159" s="35">
        <v>-7</v>
      </c>
      <c r="S1159" s="35">
        <v>24</v>
      </c>
      <c r="T1159" s="35">
        <v>36</v>
      </c>
      <c r="U1159" s="35">
        <v>24</v>
      </c>
      <c r="V1159" s="34">
        <v>28</v>
      </c>
      <c r="W1159" s="34">
        <f t="shared" si="288"/>
        <v>23.6666666666667</v>
      </c>
      <c r="X1159" s="35">
        <v>-30</v>
      </c>
      <c r="Y1159" s="35">
        <v>0</v>
      </c>
      <c r="Z1159" s="35">
        <v>0</v>
      </c>
      <c r="AA1159" s="34">
        <v>503</v>
      </c>
      <c r="AB1159" s="34">
        <v>0</v>
      </c>
      <c r="AC1159" s="34">
        <v>0</v>
      </c>
      <c r="AD1159" s="34">
        <v>0</v>
      </c>
      <c r="AE1159" s="34">
        <f t="shared" si="289"/>
        <v>503</v>
      </c>
      <c r="AF1159" s="34">
        <f t="shared" si="290"/>
        <v>17.9642857142857</v>
      </c>
      <c r="AG1159" s="34">
        <f t="shared" si="291"/>
        <v>21.2535211267606</v>
      </c>
      <c r="AH1159" s="34">
        <v>144</v>
      </c>
      <c r="AI1159" s="34">
        <v>0</v>
      </c>
      <c r="AJ1159" s="35">
        <v>2016</v>
      </c>
      <c r="AK1159" s="35">
        <v>24</v>
      </c>
      <c r="AL1159" s="35">
        <v>11</v>
      </c>
      <c r="AM1159" s="34">
        <v>1.5</v>
      </c>
      <c r="AN1159" s="34">
        <f t="shared" si="292"/>
        <v>35.5</v>
      </c>
      <c r="AO1159" s="35">
        <v>144</v>
      </c>
      <c r="AP1159" s="35">
        <v>144</v>
      </c>
      <c r="AQ1159" t="s">
        <v>82</v>
      </c>
      <c r="AR1159">
        <v>2</v>
      </c>
      <c r="AS1159" s="34">
        <v>0.53333333333333</v>
      </c>
      <c r="AT1159" t="s">
        <v>83</v>
      </c>
      <c r="AU1159" s="35">
        <f t="shared" ref="AU1159:AU1222" si="302">IF(OR(H1159="PINDAH DISTRIBUTOR",H1159="PESTA NO BUFFER",H1159="PESTA"),0,IF(AL1159+AN1159&lt;AE1159,0,IF((0.75*((AL1159+AN1159)-AE1159))&lt;0,0,0.75*((AL1159+AN1159)-AE1159))))</f>
        <v>0</v>
      </c>
      <c r="AV1159" s="35">
        <f t="shared" si="293"/>
        <v>0</v>
      </c>
      <c r="AW1159" s="35">
        <f t="shared" si="294"/>
        <v>21.2535211267606</v>
      </c>
      <c r="AX1159" s="35">
        <f t="shared" si="295"/>
        <v>20.7887323943662</v>
      </c>
      <c r="AY1159" s="35">
        <f t="shared" si="296"/>
        <v>0</v>
      </c>
      <c r="AZ1159" s="35">
        <f t="shared" si="297"/>
        <v>0</v>
      </c>
      <c r="BA1159" s="27" t="str">
        <f t="shared" si="298"/>
        <v>Kelipatan Kirim/Master box &gt; 3x FC+index</v>
      </c>
      <c r="BB1159" s="34">
        <v>8.1e-5</v>
      </c>
      <c r="BC1159" s="34">
        <f t="shared" si="299"/>
        <v>0</v>
      </c>
      <c r="BD1159" s="34" t="e">
        <f t="shared" si="300"/>
        <v>#REF!</v>
      </c>
      <c r="BE1159" s="34">
        <v>0.04</v>
      </c>
      <c r="BF1159" s="34">
        <f t="shared" ref="BF1159:BF1222" si="303">BE1159*AY1159</f>
        <v>0</v>
      </c>
      <c r="BG1159" s="34" t="e">
        <f t="shared" si="301"/>
        <v>#REF!</v>
      </c>
      <c r="BH1159" t="str">
        <f>IF(AT1159="UDARA","U","N")&amp;LEFT($C$4,2)&amp;MID($C$4,4,2)&amp;LEFT(A1159,3)&amp;MID(E1159,2,2)&amp;VLOOKUP(E1159,Acuan_Reference!C:L,10,0)</f>
        <v>N1501BTM71B4</v>
      </c>
      <c r="BI1159" t="s">
        <v>84</v>
      </c>
      <c r="BJ1159" t="s">
        <v>119</v>
      </c>
      <c r="BK1159" t="s">
        <v>86</v>
      </c>
      <c r="BL1159" t="s">
        <v>87</v>
      </c>
    </row>
    <row r="1160" hidden="1" spans="1:64">
      <c r="A1160" t="s">
        <v>93</v>
      </c>
      <c r="B1160" t="s">
        <v>75</v>
      </c>
      <c r="C1160" t="s">
        <v>76</v>
      </c>
      <c r="D1160" t="s">
        <v>141</v>
      </c>
      <c r="E1160" t="s">
        <v>207</v>
      </c>
      <c r="F1160" t="s">
        <v>208</v>
      </c>
      <c r="G1160" t="s">
        <v>118</v>
      </c>
      <c r="H1160" t="s">
        <v>81</v>
      </c>
      <c r="I1160" s="34">
        <v>7854</v>
      </c>
      <c r="J1160" s="35">
        <v>26</v>
      </c>
      <c r="K1160" s="35">
        <v>48</v>
      </c>
      <c r="L1160" s="35">
        <v>84</v>
      </c>
      <c r="M1160" s="35">
        <v>134</v>
      </c>
      <c r="N1160" s="35">
        <v>112</v>
      </c>
      <c r="O1160" s="35">
        <v>18</v>
      </c>
      <c r="P1160" s="35">
        <v>54</v>
      </c>
      <c r="Q1160" s="35">
        <v>171</v>
      </c>
      <c r="R1160" s="35">
        <v>20</v>
      </c>
      <c r="S1160" s="35">
        <v>157</v>
      </c>
      <c r="T1160" s="35">
        <v>114</v>
      </c>
      <c r="U1160" s="35">
        <v>20</v>
      </c>
      <c r="V1160" s="34">
        <v>97</v>
      </c>
      <c r="W1160" s="34">
        <f t="shared" si="288"/>
        <v>64.6666666666667</v>
      </c>
      <c r="X1160" s="35">
        <v>28</v>
      </c>
      <c r="Y1160" s="35">
        <v>0</v>
      </c>
      <c r="Z1160" s="35">
        <v>0</v>
      </c>
      <c r="AA1160" s="34">
        <v>250</v>
      </c>
      <c r="AB1160" s="34">
        <v>0</v>
      </c>
      <c r="AC1160" s="34">
        <v>0</v>
      </c>
      <c r="AD1160" s="34">
        <v>0</v>
      </c>
      <c r="AE1160" s="34">
        <f t="shared" si="289"/>
        <v>250</v>
      </c>
      <c r="AF1160" s="34">
        <f t="shared" si="290"/>
        <v>2.57731958762887</v>
      </c>
      <c r="AG1160" s="34">
        <f t="shared" si="291"/>
        <v>3.8659793814433</v>
      </c>
      <c r="AH1160" s="34">
        <v>144</v>
      </c>
      <c r="AI1160" s="34">
        <v>0</v>
      </c>
      <c r="AJ1160" s="35">
        <v>2016</v>
      </c>
      <c r="AK1160" s="35">
        <v>95</v>
      </c>
      <c r="AL1160" s="35">
        <v>60</v>
      </c>
      <c r="AM1160" s="34">
        <v>0.8</v>
      </c>
      <c r="AN1160" s="34">
        <f t="shared" si="292"/>
        <v>51.7333333333333</v>
      </c>
      <c r="AO1160" s="35">
        <v>144</v>
      </c>
      <c r="AP1160" s="35">
        <v>144</v>
      </c>
      <c r="AQ1160" t="s">
        <v>153</v>
      </c>
      <c r="AR1160">
        <v>4</v>
      </c>
      <c r="AS1160" s="34">
        <v>0.066666666666667</v>
      </c>
      <c r="AT1160" t="s">
        <v>83</v>
      </c>
      <c r="AU1160" s="35">
        <f t="shared" si="302"/>
        <v>0</v>
      </c>
      <c r="AV1160" s="35">
        <f t="shared" si="293"/>
        <v>0</v>
      </c>
      <c r="AW1160" s="35">
        <f t="shared" si="294"/>
        <v>3.8659793814433</v>
      </c>
      <c r="AX1160" s="35">
        <f t="shared" si="295"/>
        <v>2.93814432989691</v>
      </c>
      <c r="AY1160" s="35">
        <f t="shared" si="296"/>
        <v>0</v>
      </c>
      <c r="AZ1160" s="35">
        <f t="shared" si="297"/>
        <v>0</v>
      </c>
      <c r="BA1160" s="27" t="str">
        <f t="shared" si="298"/>
        <v>3</v>
      </c>
      <c r="BB1160" s="34">
        <v>8.1e-5</v>
      </c>
      <c r="BC1160" s="34">
        <f t="shared" si="299"/>
        <v>0</v>
      </c>
      <c r="BD1160" s="34" t="e">
        <f t="shared" si="300"/>
        <v>#REF!</v>
      </c>
      <c r="BE1160" s="34">
        <v>0.04</v>
      </c>
      <c r="BF1160" s="34">
        <f t="shared" si="303"/>
        <v>0</v>
      </c>
      <c r="BG1160" s="34" t="e">
        <f t="shared" si="301"/>
        <v>#REF!</v>
      </c>
      <c r="BH1160" t="str">
        <f>IF(AT1160="UDARA","U","N")&amp;LEFT($C$4,2)&amp;MID($C$4,4,2)&amp;LEFT(A1160,3)&amp;MID(E1160,2,2)&amp;VLOOKUP(E1160,Acuan_Reference!C:L,10,0)</f>
        <v>N1501CRB71B4</v>
      </c>
      <c r="BI1160" t="s">
        <v>84</v>
      </c>
      <c r="BJ1160" t="s">
        <v>119</v>
      </c>
      <c r="BK1160" t="s">
        <v>86</v>
      </c>
      <c r="BL1160" t="s">
        <v>87</v>
      </c>
    </row>
    <row r="1161" hidden="1" spans="1:64">
      <c r="A1161" t="s">
        <v>94</v>
      </c>
      <c r="B1161" t="s">
        <v>75</v>
      </c>
      <c r="C1161" t="s">
        <v>76</v>
      </c>
      <c r="D1161" t="s">
        <v>141</v>
      </c>
      <c r="E1161" t="s">
        <v>207</v>
      </c>
      <c r="F1161" t="s">
        <v>208</v>
      </c>
      <c r="G1161" t="s">
        <v>118</v>
      </c>
      <c r="H1161" t="s">
        <v>81</v>
      </c>
      <c r="I1161" s="34">
        <v>7854</v>
      </c>
      <c r="J1161" s="35">
        <v>0</v>
      </c>
      <c r="K1161" s="35">
        <v>0</v>
      </c>
      <c r="L1161" s="35">
        <v>0</v>
      </c>
      <c r="M1161" s="35">
        <v>0</v>
      </c>
      <c r="N1161" s="35">
        <v>0</v>
      </c>
      <c r="O1161" s="35">
        <v>-2</v>
      </c>
      <c r="P1161" s="35">
        <v>-1</v>
      </c>
      <c r="Q1161" s="35">
        <v>-2</v>
      </c>
      <c r="R1161" s="35">
        <v>0</v>
      </c>
      <c r="S1161" s="35">
        <v>0</v>
      </c>
      <c r="T1161" s="35">
        <v>-2</v>
      </c>
      <c r="U1161" s="35">
        <v>0</v>
      </c>
      <c r="V1161" s="34">
        <v>-0.66666666666667</v>
      </c>
      <c r="W1161" s="34">
        <f t="shared" si="288"/>
        <v>-0.666666666666667</v>
      </c>
      <c r="X1161" s="35">
        <v>0</v>
      </c>
      <c r="Y1161" s="35">
        <v>0</v>
      </c>
      <c r="Z1161" s="35">
        <v>0</v>
      </c>
      <c r="AA1161" s="34">
        <v>0</v>
      </c>
      <c r="AB1161" s="34">
        <v>0</v>
      </c>
      <c r="AC1161" s="34">
        <v>0</v>
      </c>
      <c r="AD1161" s="34">
        <v>0</v>
      </c>
      <c r="AE1161" s="34">
        <f t="shared" si="289"/>
        <v>0</v>
      </c>
      <c r="AF1161" s="34">
        <f t="shared" si="290"/>
        <v>9999</v>
      </c>
      <c r="AG1161" s="34">
        <f t="shared" si="291"/>
        <v>9999</v>
      </c>
      <c r="AH1161" s="34">
        <v>144</v>
      </c>
      <c r="AI1161" s="34">
        <v>0</v>
      </c>
      <c r="AJ1161" s="35">
        <v>2016</v>
      </c>
      <c r="AK1161" s="35">
        <v>0</v>
      </c>
      <c r="AL1161" s="35">
        <v>0</v>
      </c>
      <c r="AM1161" s="34">
        <v>0.8</v>
      </c>
      <c r="AN1161" s="34">
        <f t="shared" si="292"/>
        <v>0</v>
      </c>
      <c r="AO1161" s="35">
        <v>144</v>
      </c>
      <c r="AP1161" s="35">
        <v>144</v>
      </c>
      <c r="AQ1161" t="s">
        <v>82</v>
      </c>
      <c r="AR1161">
        <v>8</v>
      </c>
      <c r="AS1161" s="34">
        <v>0.13333333333333</v>
      </c>
      <c r="AT1161" t="s">
        <v>83</v>
      </c>
      <c r="AU1161" s="35">
        <f t="shared" si="302"/>
        <v>0</v>
      </c>
      <c r="AV1161" s="35">
        <f t="shared" si="293"/>
        <v>0</v>
      </c>
      <c r="AW1161" s="35">
        <f t="shared" si="294"/>
        <v>9999</v>
      </c>
      <c r="AX1161" s="35">
        <f t="shared" si="295"/>
        <v>9999</v>
      </c>
      <c r="AY1161" s="35">
        <f t="shared" si="296"/>
        <v>0</v>
      </c>
      <c r="AZ1161" s="35">
        <f t="shared" si="297"/>
        <v>0</v>
      </c>
      <c r="BA1161" s="27" t="str">
        <f t="shared" si="298"/>
        <v>Kelipatan Kirim/Master box &gt; 3x FC+index</v>
      </c>
      <c r="BB1161" s="34">
        <v>8.1e-5</v>
      </c>
      <c r="BC1161" s="34">
        <f t="shared" si="299"/>
        <v>0</v>
      </c>
      <c r="BD1161" s="34" t="e">
        <f t="shared" si="300"/>
        <v>#REF!</v>
      </c>
      <c r="BE1161" s="34">
        <v>0.04</v>
      </c>
      <c r="BF1161" s="34">
        <f t="shared" si="303"/>
        <v>0</v>
      </c>
      <c r="BG1161" s="34" t="e">
        <f t="shared" si="301"/>
        <v>#REF!</v>
      </c>
      <c r="BH1161" t="str">
        <f>IF(AT1161="UDARA","U","N")&amp;LEFT($C$4,2)&amp;MID($C$4,4,2)&amp;LEFT(A1161,3)&amp;MID(E1161,2,2)&amp;VLOOKUP(E1161,Acuan_Reference!C:L,10,0)</f>
        <v>N1501DPS71B4</v>
      </c>
      <c r="BI1161" t="s">
        <v>84</v>
      </c>
      <c r="BJ1161" t="s">
        <v>119</v>
      </c>
      <c r="BK1161" t="s">
        <v>86</v>
      </c>
      <c r="BL1161" t="s">
        <v>87</v>
      </c>
    </row>
    <row r="1162" hidden="1" spans="1:64">
      <c r="A1162" t="s">
        <v>95</v>
      </c>
      <c r="B1162" t="s">
        <v>75</v>
      </c>
      <c r="C1162" t="s">
        <v>76</v>
      </c>
      <c r="D1162" t="s">
        <v>141</v>
      </c>
      <c r="E1162" t="s">
        <v>207</v>
      </c>
      <c r="F1162" t="s">
        <v>208</v>
      </c>
      <c r="G1162" t="s">
        <v>118</v>
      </c>
      <c r="H1162" t="s">
        <v>81</v>
      </c>
      <c r="I1162" s="34">
        <v>7854</v>
      </c>
      <c r="J1162" s="35">
        <v>132</v>
      </c>
      <c r="K1162" s="35">
        <v>181</v>
      </c>
      <c r="L1162" s="35">
        <v>60</v>
      </c>
      <c r="M1162" s="35">
        <v>265</v>
      </c>
      <c r="N1162" s="35">
        <v>1068</v>
      </c>
      <c r="O1162" s="35">
        <v>287</v>
      </c>
      <c r="P1162" s="35">
        <v>150</v>
      </c>
      <c r="Q1162" s="35">
        <v>822</v>
      </c>
      <c r="R1162" s="35">
        <v>186</v>
      </c>
      <c r="S1162" s="35">
        <v>487</v>
      </c>
      <c r="T1162" s="35">
        <v>192</v>
      </c>
      <c r="U1162" s="35">
        <v>482</v>
      </c>
      <c r="V1162" s="34">
        <v>387</v>
      </c>
      <c r="W1162" s="34">
        <f t="shared" si="288"/>
        <v>284.333333333333</v>
      </c>
      <c r="X1162" s="35">
        <v>327</v>
      </c>
      <c r="Y1162" s="35">
        <v>0</v>
      </c>
      <c r="Z1162" s="35">
        <v>0</v>
      </c>
      <c r="AA1162" s="34">
        <v>282</v>
      </c>
      <c r="AB1162" s="34">
        <v>0</v>
      </c>
      <c r="AC1162" s="34">
        <v>0</v>
      </c>
      <c r="AD1162" s="34">
        <v>0</v>
      </c>
      <c r="AE1162" s="34">
        <f t="shared" si="289"/>
        <v>282</v>
      </c>
      <c r="AF1162" s="34">
        <f t="shared" si="290"/>
        <v>0.728682170542636</v>
      </c>
      <c r="AG1162" s="34">
        <f t="shared" si="291"/>
        <v>0.99179366940211</v>
      </c>
      <c r="AH1162" s="34">
        <v>144</v>
      </c>
      <c r="AI1162" s="34">
        <v>0</v>
      </c>
      <c r="AJ1162" s="35">
        <v>2016</v>
      </c>
      <c r="AK1162" s="35">
        <v>401</v>
      </c>
      <c r="AL1162" s="35">
        <v>179</v>
      </c>
      <c r="AM1162" s="34">
        <v>0.25</v>
      </c>
      <c r="AN1162" s="34">
        <f t="shared" si="292"/>
        <v>71.0833333333333</v>
      </c>
      <c r="AO1162" s="35">
        <v>144</v>
      </c>
      <c r="AP1162" s="35">
        <v>144</v>
      </c>
      <c r="AQ1162" t="s">
        <v>153</v>
      </c>
      <c r="AR1162">
        <v>12</v>
      </c>
      <c r="AS1162" s="34">
        <v>0.033333333333333</v>
      </c>
      <c r="AT1162" t="s">
        <v>83</v>
      </c>
      <c r="AU1162" s="35">
        <f t="shared" si="302"/>
        <v>0</v>
      </c>
      <c r="AV1162" s="35">
        <f t="shared" si="293"/>
        <v>0</v>
      </c>
      <c r="AW1162" s="35">
        <f t="shared" si="294"/>
        <v>0.99179366940211</v>
      </c>
      <c r="AX1162" s="35">
        <f t="shared" si="295"/>
        <v>0.362250879249707</v>
      </c>
      <c r="AY1162" s="35">
        <f t="shared" si="296"/>
        <v>0</v>
      </c>
      <c r="AZ1162" s="35">
        <f t="shared" si="297"/>
        <v>0</v>
      </c>
      <c r="BA1162" s="27" t="str">
        <f t="shared" si="298"/>
        <v>3</v>
      </c>
      <c r="BB1162" s="34">
        <v>8.1e-5</v>
      </c>
      <c r="BC1162" s="34">
        <f t="shared" si="299"/>
        <v>0</v>
      </c>
      <c r="BD1162" s="34" t="e">
        <f t="shared" si="300"/>
        <v>#REF!</v>
      </c>
      <c r="BE1162" s="34">
        <v>0.04</v>
      </c>
      <c r="BF1162" s="34">
        <f t="shared" si="303"/>
        <v>0</v>
      </c>
      <c r="BG1162" s="34" t="e">
        <f t="shared" si="301"/>
        <v>#REF!</v>
      </c>
      <c r="BH1162" t="str">
        <f>IF(AT1162="UDARA","U","N")&amp;LEFT($C$4,2)&amp;MID($C$4,4,2)&amp;LEFT(A1162,3)&amp;MID(E1162,2,2)&amp;VLOOKUP(E1162,Acuan_Reference!C:L,10,0)</f>
        <v>N1501JAK71B4</v>
      </c>
      <c r="BI1162" t="s">
        <v>84</v>
      </c>
      <c r="BJ1162" t="s">
        <v>119</v>
      </c>
      <c r="BK1162" t="s">
        <v>86</v>
      </c>
      <c r="BL1162" t="s">
        <v>87</v>
      </c>
    </row>
    <row r="1163" hidden="1" spans="1:64">
      <c r="A1163" t="s">
        <v>96</v>
      </c>
      <c r="B1163" t="s">
        <v>75</v>
      </c>
      <c r="C1163" t="s">
        <v>76</v>
      </c>
      <c r="D1163" t="s">
        <v>141</v>
      </c>
      <c r="E1163" t="s">
        <v>207</v>
      </c>
      <c r="F1163" t="s">
        <v>208</v>
      </c>
      <c r="G1163" t="s">
        <v>118</v>
      </c>
      <c r="H1163" t="s">
        <v>81</v>
      </c>
      <c r="I1163" s="34">
        <v>7854</v>
      </c>
      <c r="J1163" s="35">
        <v>0</v>
      </c>
      <c r="K1163" s="35">
        <v>0</v>
      </c>
      <c r="L1163" s="35">
        <v>0</v>
      </c>
      <c r="M1163" s="35">
        <v>0</v>
      </c>
      <c r="N1163" s="35">
        <v>0</v>
      </c>
      <c r="O1163" s="35">
        <v>0</v>
      </c>
      <c r="P1163" s="35">
        <v>0</v>
      </c>
      <c r="Q1163" s="35">
        <v>0</v>
      </c>
      <c r="R1163" s="35">
        <v>0</v>
      </c>
      <c r="S1163" s="35">
        <v>0</v>
      </c>
      <c r="T1163" s="35">
        <v>0</v>
      </c>
      <c r="U1163" s="35">
        <v>0</v>
      </c>
      <c r="V1163" s="34">
        <v>0</v>
      </c>
      <c r="W1163" s="34">
        <f t="shared" si="288"/>
        <v>0</v>
      </c>
      <c r="X1163" s="35">
        <v>0</v>
      </c>
      <c r="Y1163" s="35">
        <v>0</v>
      </c>
      <c r="Z1163" s="35">
        <v>0</v>
      </c>
      <c r="AA1163" s="34">
        <v>0</v>
      </c>
      <c r="AB1163" s="34">
        <v>0</v>
      </c>
      <c r="AC1163" s="34">
        <v>0</v>
      </c>
      <c r="AD1163" s="34">
        <v>0</v>
      </c>
      <c r="AE1163" s="34">
        <f t="shared" si="289"/>
        <v>0</v>
      </c>
      <c r="AF1163" s="34">
        <f t="shared" si="290"/>
        <v>9999</v>
      </c>
      <c r="AG1163" s="34">
        <f t="shared" si="291"/>
        <v>9999</v>
      </c>
      <c r="AH1163" s="34">
        <v>144</v>
      </c>
      <c r="AI1163" s="34">
        <v>0</v>
      </c>
      <c r="AJ1163" s="35">
        <v>2016</v>
      </c>
      <c r="AK1163" s="35">
        <v>0</v>
      </c>
      <c r="AL1163" s="35">
        <v>0</v>
      </c>
      <c r="AM1163" s="34">
        <v>1.2</v>
      </c>
      <c r="AN1163" s="34">
        <f t="shared" si="292"/>
        <v>0</v>
      </c>
      <c r="AO1163" s="35">
        <v>144</v>
      </c>
      <c r="AP1163" s="35">
        <v>144</v>
      </c>
      <c r="AQ1163" t="s">
        <v>82</v>
      </c>
      <c r="AR1163">
        <v>2</v>
      </c>
      <c r="AS1163" s="34">
        <v>0.2</v>
      </c>
      <c r="AT1163" t="s">
        <v>83</v>
      </c>
      <c r="AU1163" s="35">
        <f t="shared" si="302"/>
        <v>0</v>
      </c>
      <c r="AV1163" s="35">
        <f t="shared" si="293"/>
        <v>0</v>
      </c>
      <c r="AW1163" s="35">
        <f t="shared" si="294"/>
        <v>9999</v>
      </c>
      <c r="AX1163" s="35">
        <f t="shared" si="295"/>
        <v>9999</v>
      </c>
      <c r="AY1163" s="35">
        <f t="shared" si="296"/>
        <v>0</v>
      </c>
      <c r="AZ1163" s="35">
        <f t="shared" si="297"/>
        <v>0</v>
      </c>
      <c r="BA1163" s="27" t="str">
        <f t="shared" si="298"/>
        <v>Kelipatan Kirim/Master box &gt; 3x FC+index</v>
      </c>
      <c r="BB1163" s="34">
        <v>8.1e-5</v>
      </c>
      <c r="BC1163" s="34">
        <f t="shared" si="299"/>
        <v>0</v>
      </c>
      <c r="BD1163" s="34" t="e">
        <f t="shared" si="300"/>
        <v>#REF!</v>
      </c>
      <c r="BE1163" s="34">
        <v>0.04</v>
      </c>
      <c r="BF1163" s="34">
        <f t="shared" si="303"/>
        <v>0</v>
      </c>
      <c r="BG1163" s="34" t="e">
        <f t="shared" si="301"/>
        <v>#REF!</v>
      </c>
      <c r="BH1163" t="str">
        <f>IF(AT1163="UDARA","U","N")&amp;LEFT($C$4,2)&amp;MID($C$4,4,2)&amp;LEFT(A1163,3)&amp;MID(E1163,2,2)&amp;VLOOKUP(E1163,Acuan_Reference!C:L,10,0)</f>
        <v>N1501JBI71B4</v>
      </c>
      <c r="BI1163" t="s">
        <v>84</v>
      </c>
      <c r="BJ1163" t="s">
        <v>119</v>
      </c>
      <c r="BK1163" t="s">
        <v>86</v>
      </c>
      <c r="BL1163" t="s">
        <v>87</v>
      </c>
    </row>
    <row r="1164" hidden="1" spans="1:64">
      <c r="A1164" t="s">
        <v>97</v>
      </c>
      <c r="B1164" t="s">
        <v>75</v>
      </c>
      <c r="C1164" t="s">
        <v>76</v>
      </c>
      <c r="D1164" t="s">
        <v>141</v>
      </c>
      <c r="E1164" t="s">
        <v>207</v>
      </c>
      <c r="F1164" t="s">
        <v>208</v>
      </c>
      <c r="G1164" t="s">
        <v>118</v>
      </c>
      <c r="H1164" t="s">
        <v>81</v>
      </c>
      <c r="I1164" s="34">
        <v>7854</v>
      </c>
      <c r="J1164" s="35">
        <v>1223</v>
      </c>
      <c r="K1164" s="35">
        <v>712</v>
      </c>
      <c r="L1164" s="35">
        <v>588</v>
      </c>
      <c r="M1164" s="35">
        <v>1476</v>
      </c>
      <c r="N1164" s="35">
        <v>1139</v>
      </c>
      <c r="O1164" s="35">
        <v>980</v>
      </c>
      <c r="P1164" s="35">
        <v>2061</v>
      </c>
      <c r="Q1164" s="35">
        <v>649</v>
      </c>
      <c r="R1164" s="35">
        <v>1065</v>
      </c>
      <c r="S1164" s="35">
        <v>1674</v>
      </c>
      <c r="T1164" s="35">
        <v>725</v>
      </c>
      <c r="U1164" s="35">
        <v>1114</v>
      </c>
      <c r="V1164" s="34">
        <v>1171</v>
      </c>
      <c r="W1164" s="34">
        <f t="shared" si="288"/>
        <v>851</v>
      </c>
      <c r="X1164" s="35">
        <v>230</v>
      </c>
      <c r="Y1164" s="35">
        <v>0</v>
      </c>
      <c r="Z1164" s="35">
        <v>1</v>
      </c>
      <c r="AA1164" s="34">
        <v>0</v>
      </c>
      <c r="AB1164" s="34">
        <v>0</v>
      </c>
      <c r="AC1164" s="34">
        <v>576</v>
      </c>
      <c r="AD1164" s="34">
        <v>0</v>
      </c>
      <c r="AE1164" s="34">
        <f t="shared" si="289"/>
        <v>577</v>
      </c>
      <c r="AF1164" s="34">
        <f t="shared" si="290"/>
        <v>0.492741246797609</v>
      </c>
      <c r="AG1164" s="34">
        <f t="shared" si="291"/>
        <v>0.678025851938895</v>
      </c>
      <c r="AH1164" s="34">
        <v>144</v>
      </c>
      <c r="AI1164" s="34">
        <v>0</v>
      </c>
      <c r="AJ1164" s="35">
        <v>2016</v>
      </c>
      <c r="AK1164" s="35">
        <v>908</v>
      </c>
      <c r="AL1164" s="35">
        <v>714</v>
      </c>
      <c r="AM1164" s="34">
        <v>0.5</v>
      </c>
      <c r="AN1164" s="34">
        <f t="shared" si="292"/>
        <v>425.5</v>
      </c>
      <c r="AO1164" s="35">
        <v>144</v>
      </c>
      <c r="AP1164" s="35">
        <v>144</v>
      </c>
      <c r="AQ1164" t="s">
        <v>153</v>
      </c>
      <c r="AR1164">
        <v>20</v>
      </c>
      <c r="AS1164" s="34">
        <v>0.033333333333333</v>
      </c>
      <c r="AT1164" t="s">
        <v>83</v>
      </c>
      <c r="AU1164" s="35">
        <f t="shared" si="302"/>
        <v>421.875</v>
      </c>
      <c r="AV1164" s="35">
        <f t="shared" si="293"/>
        <v>432</v>
      </c>
      <c r="AW1164" s="35">
        <f t="shared" si="294"/>
        <v>1.18566392479436</v>
      </c>
      <c r="AX1164" s="35">
        <f t="shared" si="295"/>
        <v>0.346650998824912</v>
      </c>
      <c r="AY1164" s="35">
        <f t="shared" si="296"/>
        <v>432</v>
      </c>
      <c r="AZ1164" s="35">
        <f t="shared" si="297"/>
        <v>432</v>
      </c>
      <c r="BA1164" s="27" t="str">
        <f t="shared" si="298"/>
        <v>2</v>
      </c>
      <c r="BB1164" s="34">
        <v>8.1e-5</v>
      </c>
      <c r="BC1164" s="34">
        <f t="shared" si="299"/>
        <v>0.034992</v>
      </c>
      <c r="BD1164" s="34" t="e">
        <f t="shared" si="300"/>
        <v>#REF!</v>
      </c>
      <c r="BE1164" s="34">
        <v>0.04</v>
      </c>
      <c r="BF1164" s="34">
        <f t="shared" si="303"/>
        <v>17.28</v>
      </c>
      <c r="BG1164" s="34" t="e">
        <f t="shared" si="301"/>
        <v>#REF!</v>
      </c>
      <c r="BH1164" t="str">
        <f>IF(AT1164="UDARA","U","N")&amp;LEFT($C$4,2)&amp;MID($C$4,4,2)&amp;LEFT(A1164,3)&amp;MID(E1164,2,2)&amp;VLOOKUP(E1164,Acuan_Reference!C:L,10,0)</f>
        <v>N1501JKT71B4</v>
      </c>
      <c r="BI1164" t="s">
        <v>84</v>
      </c>
      <c r="BJ1164" t="s">
        <v>119</v>
      </c>
      <c r="BK1164" t="s">
        <v>86</v>
      </c>
      <c r="BL1164" t="s">
        <v>87</v>
      </c>
    </row>
    <row r="1165" hidden="1" spans="1:64">
      <c r="A1165" t="s">
        <v>98</v>
      </c>
      <c r="B1165" t="s">
        <v>75</v>
      </c>
      <c r="C1165" t="s">
        <v>76</v>
      </c>
      <c r="D1165" t="s">
        <v>141</v>
      </c>
      <c r="E1165" t="s">
        <v>207</v>
      </c>
      <c r="F1165" t="s">
        <v>208</v>
      </c>
      <c r="G1165" t="s">
        <v>118</v>
      </c>
      <c r="H1165" t="s">
        <v>81</v>
      </c>
      <c r="I1165" s="34">
        <v>7854</v>
      </c>
      <c r="J1165" s="35">
        <v>62</v>
      </c>
      <c r="K1165" s="35">
        <v>144</v>
      </c>
      <c r="L1165" s="35">
        <v>77</v>
      </c>
      <c r="M1165" s="35">
        <v>13</v>
      </c>
      <c r="N1165" s="35">
        <v>57</v>
      </c>
      <c r="O1165" s="35">
        <v>36</v>
      </c>
      <c r="P1165" s="35">
        <v>138</v>
      </c>
      <c r="Q1165" s="35">
        <v>37</v>
      </c>
      <c r="R1165" s="35">
        <v>79</v>
      </c>
      <c r="S1165" s="35">
        <v>48</v>
      </c>
      <c r="T1165" s="35">
        <v>86</v>
      </c>
      <c r="U1165" s="35">
        <v>119</v>
      </c>
      <c r="V1165" s="34">
        <v>84.333333333333</v>
      </c>
      <c r="W1165" s="34">
        <f t="shared" si="288"/>
        <v>83</v>
      </c>
      <c r="X1165" s="35">
        <v>12</v>
      </c>
      <c r="Y1165" s="35">
        <v>0</v>
      </c>
      <c r="Z1165" s="35">
        <v>0</v>
      </c>
      <c r="AA1165" s="34">
        <v>218</v>
      </c>
      <c r="AB1165" s="34">
        <v>0</v>
      </c>
      <c r="AC1165" s="34">
        <v>0</v>
      </c>
      <c r="AD1165" s="34">
        <v>0</v>
      </c>
      <c r="AE1165" s="34">
        <f t="shared" si="289"/>
        <v>218</v>
      </c>
      <c r="AF1165" s="34">
        <f t="shared" si="290"/>
        <v>2.58498023715416</v>
      </c>
      <c r="AG1165" s="34">
        <f t="shared" si="291"/>
        <v>2.62650602409639</v>
      </c>
      <c r="AH1165" s="34">
        <v>144</v>
      </c>
      <c r="AI1165" s="34">
        <v>0</v>
      </c>
      <c r="AJ1165" s="35">
        <v>2016</v>
      </c>
      <c r="AK1165" s="35">
        <v>45</v>
      </c>
      <c r="AL1165" s="35">
        <v>44</v>
      </c>
      <c r="AM1165" s="34">
        <v>0.9</v>
      </c>
      <c r="AN1165" s="34">
        <f t="shared" si="292"/>
        <v>74.7</v>
      </c>
      <c r="AO1165" s="35">
        <v>144</v>
      </c>
      <c r="AP1165" s="35">
        <v>144</v>
      </c>
      <c r="AQ1165" t="s">
        <v>153</v>
      </c>
      <c r="AR1165">
        <v>4</v>
      </c>
      <c r="AS1165" s="34">
        <v>0.1</v>
      </c>
      <c r="AT1165" t="s">
        <v>83</v>
      </c>
      <c r="AU1165" s="35">
        <f t="shared" si="302"/>
        <v>0</v>
      </c>
      <c r="AV1165" s="35">
        <f t="shared" si="293"/>
        <v>0</v>
      </c>
      <c r="AW1165" s="35">
        <f t="shared" si="294"/>
        <v>2.62650602409639</v>
      </c>
      <c r="AX1165" s="35">
        <f t="shared" si="295"/>
        <v>2.09638554216867</v>
      </c>
      <c r="AY1165" s="35">
        <f t="shared" si="296"/>
        <v>0</v>
      </c>
      <c r="AZ1165" s="35">
        <f t="shared" si="297"/>
        <v>0</v>
      </c>
      <c r="BA1165" s="27" t="str">
        <f t="shared" si="298"/>
        <v>3</v>
      </c>
      <c r="BB1165" s="34">
        <v>8.1e-5</v>
      </c>
      <c r="BC1165" s="34">
        <f t="shared" si="299"/>
        <v>0</v>
      </c>
      <c r="BD1165" s="34" t="e">
        <f t="shared" si="300"/>
        <v>#REF!</v>
      </c>
      <c r="BE1165" s="34">
        <v>0.04</v>
      </c>
      <c r="BF1165" s="34">
        <f t="shared" si="303"/>
        <v>0</v>
      </c>
      <c r="BG1165" s="34" t="e">
        <f t="shared" si="301"/>
        <v>#REF!</v>
      </c>
      <c r="BH1165" t="str">
        <f>IF(AT1165="UDARA","U","N")&amp;LEFT($C$4,2)&amp;MID($C$4,4,2)&amp;LEFT(A1165,3)&amp;MID(E1165,2,2)&amp;VLOOKUP(E1165,Acuan_Reference!C:L,10,0)</f>
        <v>N1501JMR71B4</v>
      </c>
      <c r="BI1165" t="s">
        <v>84</v>
      </c>
      <c r="BJ1165" t="s">
        <v>119</v>
      </c>
      <c r="BK1165" t="s">
        <v>86</v>
      </c>
      <c r="BL1165" t="s">
        <v>87</v>
      </c>
    </row>
    <row r="1166" hidden="1" spans="1:64">
      <c r="A1166" t="s">
        <v>99</v>
      </c>
      <c r="B1166" t="s">
        <v>75</v>
      </c>
      <c r="C1166" t="s">
        <v>76</v>
      </c>
      <c r="D1166" t="s">
        <v>141</v>
      </c>
      <c r="E1166" t="s">
        <v>207</v>
      </c>
      <c r="F1166" t="s">
        <v>208</v>
      </c>
      <c r="G1166" t="s">
        <v>118</v>
      </c>
      <c r="H1166" t="s">
        <v>81</v>
      </c>
      <c r="I1166" s="34">
        <v>7854</v>
      </c>
      <c r="J1166" s="35">
        <v>67</v>
      </c>
      <c r="K1166" s="35">
        <v>84</v>
      </c>
      <c r="L1166" s="35">
        <v>29</v>
      </c>
      <c r="M1166" s="35">
        <v>2</v>
      </c>
      <c r="N1166" s="35">
        <v>99</v>
      </c>
      <c r="O1166" s="35">
        <v>35</v>
      </c>
      <c r="P1166" s="35">
        <v>120</v>
      </c>
      <c r="Q1166" s="35">
        <v>81</v>
      </c>
      <c r="R1166" s="35">
        <v>110</v>
      </c>
      <c r="S1166" s="35">
        <v>67</v>
      </c>
      <c r="T1166" s="35">
        <v>50</v>
      </c>
      <c r="U1166" s="35">
        <v>58</v>
      </c>
      <c r="V1166" s="34">
        <v>58.333333333333</v>
      </c>
      <c r="W1166" s="34">
        <f t="shared" si="288"/>
        <v>51.6666666666667</v>
      </c>
      <c r="X1166" s="35">
        <v>15</v>
      </c>
      <c r="Y1166" s="35">
        <v>0</v>
      </c>
      <c r="Z1166" s="35">
        <v>0</v>
      </c>
      <c r="AA1166" s="34">
        <v>187</v>
      </c>
      <c r="AB1166" s="34">
        <v>0</v>
      </c>
      <c r="AC1166" s="34">
        <v>0</v>
      </c>
      <c r="AD1166" s="34">
        <v>0</v>
      </c>
      <c r="AE1166" s="34">
        <f t="shared" si="289"/>
        <v>187</v>
      </c>
      <c r="AF1166" s="34">
        <f t="shared" si="290"/>
        <v>3.2057142857143</v>
      </c>
      <c r="AG1166" s="34">
        <f t="shared" si="291"/>
        <v>3.61935483870968</v>
      </c>
      <c r="AH1166" s="34">
        <v>144</v>
      </c>
      <c r="AI1166" s="34">
        <v>0</v>
      </c>
      <c r="AJ1166" s="35">
        <v>2016</v>
      </c>
      <c r="AK1166" s="35">
        <v>70</v>
      </c>
      <c r="AL1166" s="35">
        <v>47</v>
      </c>
      <c r="AM1166" s="34">
        <v>1.1</v>
      </c>
      <c r="AN1166" s="34">
        <f t="shared" si="292"/>
        <v>56.8333333333333</v>
      </c>
      <c r="AO1166" s="35">
        <v>144</v>
      </c>
      <c r="AP1166" s="35">
        <v>144</v>
      </c>
      <c r="AQ1166" t="s">
        <v>153</v>
      </c>
      <c r="AR1166">
        <v>4</v>
      </c>
      <c r="AS1166" s="34">
        <v>0.33333333333333</v>
      </c>
      <c r="AT1166" t="s">
        <v>83</v>
      </c>
      <c r="AU1166" s="35">
        <f t="shared" si="302"/>
        <v>0</v>
      </c>
      <c r="AV1166" s="35">
        <f t="shared" si="293"/>
        <v>0</v>
      </c>
      <c r="AW1166" s="35">
        <f t="shared" si="294"/>
        <v>3.61935483870968</v>
      </c>
      <c r="AX1166" s="35">
        <f t="shared" si="295"/>
        <v>2.70967741935484</v>
      </c>
      <c r="AY1166" s="35">
        <f t="shared" si="296"/>
        <v>0</v>
      </c>
      <c r="AZ1166" s="35">
        <f t="shared" si="297"/>
        <v>0</v>
      </c>
      <c r="BA1166" s="27" t="str">
        <f t="shared" si="298"/>
        <v>3</v>
      </c>
      <c r="BB1166" s="34">
        <v>8.1e-5</v>
      </c>
      <c r="BC1166" s="34">
        <f t="shared" si="299"/>
        <v>0</v>
      </c>
      <c r="BD1166" s="34" t="e">
        <f t="shared" si="300"/>
        <v>#REF!</v>
      </c>
      <c r="BE1166" s="34">
        <v>0.04</v>
      </c>
      <c r="BF1166" s="34">
        <f t="shared" si="303"/>
        <v>0</v>
      </c>
      <c r="BG1166" s="34" t="e">
        <f t="shared" si="301"/>
        <v>#REF!</v>
      </c>
      <c r="BH1166" t="str">
        <f>IF(AT1166="UDARA","U","N")&amp;LEFT($C$4,2)&amp;MID($C$4,4,2)&amp;LEFT(A1166,3)&amp;MID(E1166,2,2)&amp;VLOOKUP(E1166,Acuan_Reference!C:L,10,0)</f>
        <v>N1501MDN71B4</v>
      </c>
      <c r="BI1166" t="s">
        <v>84</v>
      </c>
      <c r="BJ1166" t="s">
        <v>119</v>
      </c>
      <c r="BK1166" t="s">
        <v>86</v>
      </c>
      <c r="BL1166" t="s">
        <v>87</v>
      </c>
    </row>
    <row r="1167" hidden="1" spans="1:64">
      <c r="A1167" t="s">
        <v>100</v>
      </c>
      <c r="B1167" t="s">
        <v>75</v>
      </c>
      <c r="C1167" t="s">
        <v>76</v>
      </c>
      <c r="D1167" t="s">
        <v>141</v>
      </c>
      <c r="E1167" t="s">
        <v>207</v>
      </c>
      <c r="F1167" t="s">
        <v>208</v>
      </c>
      <c r="G1167" t="s">
        <v>118</v>
      </c>
      <c r="H1167" t="s">
        <v>81</v>
      </c>
      <c r="I1167" s="34">
        <v>7854</v>
      </c>
      <c r="J1167" s="35">
        <v>12</v>
      </c>
      <c r="K1167" s="35">
        <v>6</v>
      </c>
      <c r="L1167" s="35">
        <v>0</v>
      </c>
      <c r="M1167" s="35">
        <v>0</v>
      </c>
      <c r="N1167" s="35">
        <v>0</v>
      </c>
      <c r="O1167" s="35">
        <v>12</v>
      </c>
      <c r="P1167" s="35">
        <v>24</v>
      </c>
      <c r="Q1167" s="35">
        <v>24</v>
      </c>
      <c r="R1167" s="35">
        <v>12</v>
      </c>
      <c r="S1167" s="35">
        <v>6</v>
      </c>
      <c r="T1167" s="35">
        <v>-6</v>
      </c>
      <c r="U1167" s="35">
        <v>0</v>
      </c>
      <c r="V1167" s="34">
        <v>0</v>
      </c>
      <c r="W1167" s="34">
        <f t="shared" si="288"/>
        <v>-1</v>
      </c>
      <c r="X1167" s="35">
        <v>0</v>
      </c>
      <c r="Y1167" s="35">
        <v>0</v>
      </c>
      <c r="Z1167" s="35">
        <v>0</v>
      </c>
      <c r="AA1167" s="34">
        <v>928</v>
      </c>
      <c r="AB1167" s="34">
        <v>0</v>
      </c>
      <c r="AC1167" s="34">
        <v>0</v>
      </c>
      <c r="AD1167" s="34">
        <v>0</v>
      </c>
      <c r="AE1167" s="34">
        <f t="shared" si="289"/>
        <v>928</v>
      </c>
      <c r="AF1167" s="34">
        <f t="shared" si="290"/>
        <v>9999</v>
      </c>
      <c r="AG1167" s="34">
        <f t="shared" si="291"/>
        <v>9999</v>
      </c>
      <c r="AH1167" s="34">
        <v>144</v>
      </c>
      <c r="AI1167" s="34">
        <v>0</v>
      </c>
      <c r="AJ1167" s="35">
        <v>2016</v>
      </c>
      <c r="AK1167" s="35">
        <v>12</v>
      </c>
      <c r="AL1167" s="35">
        <v>3</v>
      </c>
      <c r="AM1167" s="34">
        <v>1.5</v>
      </c>
      <c r="AN1167" s="34">
        <f t="shared" si="292"/>
        <v>0</v>
      </c>
      <c r="AO1167" s="35">
        <v>144</v>
      </c>
      <c r="AP1167" s="35">
        <v>144</v>
      </c>
      <c r="AQ1167" t="s">
        <v>82</v>
      </c>
      <c r="AR1167">
        <v>2</v>
      </c>
      <c r="AS1167" s="34">
        <v>0.76666666666667</v>
      </c>
      <c r="AT1167" t="s">
        <v>83</v>
      </c>
      <c r="AU1167" s="35">
        <f t="shared" si="302"/>
        <v>0</v>
      </c>
      <c r="AV1167" s="35">
        <f t="shared" si="293"/>
        <v>0</v>
      </c>
      <c r="AW1167" s="35">
        <f t="shared" si="294"/>
        <v>9999</v>
      </c>
      <c r="AX1167" s="35">
        <f t="shared" si="295"/>
        <v>9999</v>
      </c>
      <c r="AY1167" s="35">
        <f t="shared" si="296"/>
        <v>0</v>
      </c>
      <c r="AZ1167" s="35">
        <f t="shared" si="297"/>
        <v>0</v>
      </c>
      <c r="BA1167" s="27" t="str">
        <f t="shared" si="298"/>
        <v>Kelipatan Kirim/Master box &gt; 3x FC+index</v>
      </c>
      <c r="BB1167" s="34">
        <v>8.1e-5</v>
      </c>
      <c r="BC1167" s="34">
        <f t="shared" si="299"/>
        <v>0</v>
      </c>
      <c r="BD1167" s="34" t="e">
        <f t="shared" si="300"/>
        <v>#REF!</v>
      </c>
      <c r="BE1167" s="34">
        <v>0.04</v>
      </c>
      <c r="BF1167" s="34">
        <f t="shared" si="303"/>
        <v>0</v>
      </c>
      <c r="BG1167" s="34" t="e">
        <f t="shared" si="301"/>
        <v>#REF!</v>
      </c>
      <c r="BH1167" t="str">
        <f>IF(AT1167="UDARA","U","N")&amp;LEFT($C$4,2)&amp;MID($C$4,4,2)&amp;LEFT(A1167,3)&amp;MID(E1167,2,2)&amp;VLOOKUP(E1167,Acuan_Reference!C:L,10,0)</f>
        <v>N1501MDO71B4</v>
      </c>
      <c r="BI1167" t="s">
        <v>84</v>
      </c>
      <c r="BJ1167" t="s">
        <v>119</v>
      </c>
      <c r="BK1167" t="s">
        <v>86</v>
      </c>
      <c r="BL1167" t="s">
        <v>87</v>
      </c>
    </row>
    <row r="1168" hidden="1" spans="1:64">
      <c r="A1168" t="s">
        <v>101</v>
      </c>
      <c r="B1168" t="s">
        <v>75</v>
      </c>
      <c r="C1168" t="s">
        <v>76</v>
      </c>
      <c r="D1168" t="s">
        <v>141</v>
      </c>
      <c r="E1168" t="s">
        <v>207</v>
      </c>
      <c r="F1168" t="s">
        <v>208</v>
      </c>
      <c r="G1168" t="s">
        <v>118</v>
      </c>
      <c r="H1168" t="s">
        <v>81</v>
      </c>
      <c r="I1168" s="34">
        <v>7854</v>
      </c>
      <c r="J1168" s="35">
        <v>116</v>
      </c>
      <c r="K1168" s="35">
        <v>188</v>
      </c>
      <c r="L1168" s="35">
        <v>61</v>
      </c>
      <c r="M1168" s="35">
        <v>126</v>
      </c>
      <c r="N1168" s="35">
        <v>276</v>
      </c>
      <c r="O1168" s="35">
        <v>48</v>
      </c>
      <c r="P1168" s="35">
        <v>47</v>
      </c>
      <c r="Q1168" s="35">
        <v>131</v>
      </c>
      <c r="R1168" s="35">
        <v>132</v>
      </c>
      <c r="S1168" s="35">
        <v>108</v>
      </c>
      <c r="T1168" s="35">
        <v>116</v>
      </c>
      <c r="U1168" s="35">
        <v>150</v>
      </c>
      <c r="V1168" s="34">
        <v>124.66666666667</v>
      </c>
      <c r="W1168" s="34">
        <f t="shared" si="288"/>
        <v>113.333333333333</v>
      </c>
      <c r="X1168" s="35">
        <v>0</v>
      </c>
      <c r="Y1168" s="35">
        <v>0</v>
      </c>
      <c r="Z1168" s="35">
        <v>0</v>
      </c>
      <c r="AA1168" s="34">
        <v>263</v>
      </c>
      <c r="AB1168" s="34">
        <v>0</v>
      </c>
      <c r="AC1168" s="34">
        <v>0</v>
      </c>
      <c r="AD1168" s="34">
        <v>0</v>
      </c>
      <c r="AE1168" s="34">
        <f t="shared" si="289"/>
        <v>263</v>
      </c>
      <c r="AF1168" s="34">
        <f t="shared" si="290"/>
        <v>2.10962566844914</v>
      </c>
      <c r="AG1168" s="34">
        <f t="shared" si="291"/>
        <v>2.32058823529412</v>
      </c>
      <c r="AH1168" s="34">
        <v>144</v>
      </c>
      <c r="AI1168" s="34">
        <v>0</v>
      </c>
      <c r="AJ1168" s="35">
        <v>2016</v>
      </c>
      <c r="AK1168" s="35">
        <v>101</v>
      </c>
      <c r="AL1168" s="35">
        <v>74</v>
      </c>
      <c r="AM1168" s="34">
        <v>1.3</v>
      </c>
      <c r="AN1168" s="34">
        <f t="shared" si="292"/>
        <v>147.333333333333</v>
      </c>
      <c r="AO1168" s="35">
        <v>144</v>
      </c>
      <c r="AP1168" s="35">
        <v>144</v>
      </c>
      <c r="AQ1168" t="s">
        <v>82</v>
      </c>
      <c r="AR1168">
        <v>4</v>
      </c>
      <c r="AS1168" s="34">
        <v>0.5</v>
      </c>
      <c r="AT1168" t="s">
        <v>83</v>
      </c>
      <c r="AU1168" s="35">
        <f t="shared" si="302"/>
        <v>0</v>
      </c>
      <c r="AV1168" s="35">
        <f t="shared" si="293"/>
        <v>0</v>
      </c>
      <c r="AW1168" s="35">
        <f t="shared" si="294"/>
        <v>2.32058823529412</v>
      </c>
      <c r="AX1168" s="35">
        <f t="shared" si="295"/>
        <v>1.66764705882353</v>
      </c>
      <c r="AY1168" s="35">
        <f t="shared" si="296"/>
        <v>0</v>
      </c>
      <c r="AZ1168" s="35">
        <f t="shared" si="297"/>
        <v>0</v>
      </c>
      <c r="BA1168" s="27" t="str">
        <f t="shared" si="298"/>
        <v>3</v>
      </c>
      <c r="BB1168" s="34">
        <v>8.1e-5</v>
      </c>
      <c r="BC1168" s="34">
        <f t="shared" si="299"/>
        <v>0</v>
      </c>
      <c r="BD1168" s="34" t="e">
        <f t="shared" si="300"/>
        <v>#REF!</v>
      </c>
      <c r="BE1168" s="34">
        <v>0.04</v>
      </c>
      <c r="BF1168" s="34">
        <f t="shared" si="303"/>
        <v>0</v>
      </c>
      <c r="BG1168" s="34" t="e">
        <f t="shared" si="301"/>
        <v>#REF!</v>
      </c>
      <c r="BH1168" t="str">
        <f>IF(AT1168="UDARA","U","N")&amp;LEFT($C$4,2)&amp;MID($C$4,4,2)&amp;LEFT(A1168,3)&amp;MID(E1168,2,2)&amp;VLOOKUP(E1168,Acuan_Reference!C:L,10,0)</f>
        <v>N1501MKS71B4</v>
      </c>
      <c r="BI1168" t="s">
        <v>84</v>
      </c>
      <c r="BJ1168" t="s">
        <v>119</v>
      </c>
      <c r="BK1168" t="s">
        <v>86</v>
      </c>
      <c r="BL1168" t="s">
        <v>87</v>
      </c>
    </row>
    <row r="1169" hidden="1" spans="1:64">
      <c r="A1169" t="s">
        <v>102</v>
      </c>
      <c r="B1169" t="s">
        <v>75</v>
      </c>
      <c r="C1169" t="s">
        <v>76</v>
      </c>
      <c r="D1169" t="s">
        <v>141</v>
      </c>
      <c r="E1169" t="s">
        <v>207</v>
      </c>
      <c r="F1169" t="s">
        <v>208</v>
      </c>
      <c r="G1169" t="s">
        <v>118</v>
      </c>
      <c r="H1169" t="s">
        <v>81</v>
      </c>
      <c r="I1169" s="34">
        <v>7854</v>
      </c>
      <c r="J1169" s="35">
        <v>81</v>
      </c>
      <c r="K1169" s="35">
        <v>44</v>
      </c>
      <c r="L1169" s="35">
        <v>132</v>
      </c>
      <c r="M1169" s="35">
        <v>37</v>
      </c>
      <c r="N1169" s="35">
        <v>63</v>
      </c>
      <c r="O1169" s="35">
        <v>119</v>
      </c>
      <c r="P1169" s="35">
        <v>74</v>
      </c>
      <c r="Q1169" s="35">
        <v>57</v>
      </c>
      <c r="R1169" s="35">
        <v>20</v>
      </c>
      <c r="S1169" s="35">
        <v>58</v>
      </c>
      <c r="T1169" s="35">
        <v>24</v>
      </c>
      <c r="U1169" s="35">
        <v>42</v>
      </c>
      <c r="V1169" s="34">
        <v>41.333333333333</v>
      </c>
      <c r="W1169" s="34">
        <f t="shared" si="288"/>
        <v>29.3333333333333</v>
      </c>
      <c r="X1169" s="35">
        <v>23</v>
      </c>
      <c r="Y1169" s="35">
        <v>0</v>
      </c>
      <c r="Z1169" s="35">
        <v>0</v>
      </c>
      <c r="AA1169" s="34">
        <v>135</v>
      </c>
      <c r="AB1169" s="34">
        <v>0</v>
      </c>
      <c r="AC1169" s="34">
        <v>0</v>
      </c>
      <c r="AD1169" s="34">
        <v>0</v>
      </c>
      <c r="AE1169" s="34">
        <f t="shared" si="289"/>
        <v>135</v>
      </c>
      <c r="AF1169" s="34">
        <f t="shared" si="290"/>
        <v>3.26612903225809</v>
      </c>
      <c r="AG1169" s="34">
        <f t="shared" si="291"/>
        <v>4.60227272727273</v>
      </c>
      <c r="AH1169" s="34">
        <v>144</v>
      </c>
      <c r="AI1169" s="34">
        <v>0</v>
      </c>
      <c r="AJ1169" s="35">
        <v>2016</v>
      </c>
      <c r="AK1169" s="35">
        <v>37</v>
      </c>
      <c r="AL1169" s="35">
        <v>22</v>
      </c>
      <c r="AM1169" s="34">
        <v>0.8</v>
      </c>
      <c r="AN1169" s="34">
        <f t="shared" si="292"/>
        <v>23.4666666666667</v>
      </c>
      <c r="AO1169" s="35">
        <v>144</v>
      </c>
      <c r="AP1169" s="35">
        <v>144</v>
      </c>
      <c r="AQ1169" t="s">
        <v>153</v>
      </c>
      <c r="AR1169">
        <v>8</v>
      </c>
      <c r="AS1169" s="34">
        <v>0.1</v>
      </c>
      <c r="AT1169" t="s">
        <v>83</v>
      </c>
      <c r="AU1169" s="35">
        <f t="shared" si="302"/>
        <v>0</v>
      </c>
      <c r="AV1169" s="35">
        <f t="shared" si="293"/>
        <v>0</v>
      </c>
      <c r="AW1169" s="35">
        <f t="shared" si="294"/>
        <v>4.60227272727273</v>
      </c>
      <c r="AX1169" s="35">
        <f t="shared" si="295"/>
        <v>3.85227272727273</v>
      </c>
      <c r="AY1169" s="35">
        <f t="shared" si="296"/>
        <v>0</v>
      </c>
      <c r="AZ1169" s="35">
        <f t="shared" si="297"/>
        <v>0</v>
      </c>
      <c r="BA1169" s="27" t="str">
        <f t="shared" si="298"/>
        <v>Kelipatan Kirim/Master box &gt; 3x FC+index</v>
      </c>
      <c r="BB1169" s="34">
        <v>8.1e-5</v>
      </c>
      <c r="BC1169" s="34">
        <f t="shared" si="299"/>
        <v>0</v>
      </c>
      <c r="BD1169" s="34" t="e">
        <f t="shared" si="300"/>
        <v>#REF!</v>
      </c>
      <c r="BE1169" s="34">
        <v>0.04</v>
      </c>
      <c r="BF1169" s="34">
        <f t="shared" si="303"/>
        <v>0</v>
      </c>
      <c r="BG1169" s="34" t="e">
        <f t="shared" si="301"/>
        <v>#REF!</v>
      </c>
      <c r="BH1169" t="str">
        <f>IF(AT1169="UDARA","U","N")&amp;LEFT($C$4,2)&amp;MID($C$4,4,2)&amp;LEFT(A1169,3)&amp;MID(E1169,2,2)&amp;VLOOKUP(E1169,Acuan_Reference!C:L,10,0)</f>
        <v>N1501MLG71B4</v>
      </c>
      <c r="BI1169" t="s">
        <v>84</v>
      </c>
      <c r="BJ1169" t="s">
        <v>119</v>
      </c>
      <c r="BK1169" t="s">
        <v>86</v>
      </c>
      <c r="BL1169" t="s">
        <v>87</v>
      </c>
    </row>
    <row r="1170" hidden="1" spans="1:64">
      <c r="A1170" t="s">
        <v>103</v>
      </c>
      <c r="B1170" t="s">
        <v>75</v>
      </c>
      <c r="C1170" t="s">
        <v>76</v>
      </c>
      <c r="D1170" t="s">
        <v>141</v>
      </c>
      <c r="E1170" t="s">
        <v>207</v>
      </c>
      <c r="F1170" t="s">
        <v>208</v>
      </c>
      <c r="G1170" t="s">
        <v>118</v>
      </c>
      <c r="H1170" t="s">
        <v>81</v>
      </c>
      <c r="I1170" s="34">
        <v>7854</v>
      </c>
      <c r="J1170" s="35">
        <v>3</v>
      </c>
      <c r="K1170" s="35">
        <v>36</v>
      </c>
      <c r="L1170" s="35">
        <v>7</v>
      </c>
      <c r="M1170" s="35">
        <v>-8</v>
      </c>
      <c r="N1170" s="35">
        <v>0</v>
      </c>
      <c r="O1170" s="35">
        <v>0</v>
      </c>
      <c r="P1170" s="35">
        <v>-5</v>
      </c>
      <c r="Q1170" s="35">
        <v>0</v>
      </c>
      <c r="R1170" s="35">
        <v>-12</v>
      </c>
      <c r="S1170" s="35">
        <v>-7</v>
      </c>
      <c r="T1170" s="35">
        <v>0</v>
      </c>
      <c r="U1170" s="35">
        <v>0</v>
      </c>
      <c r="V1170" s="34">
        <v>-2.3333333333333</v>
      </c>
      <c r="W1170" s="34">
        <f t="shared" si="288"/>
        <v>0</v>
      </c>
      <c r="X1170" s="35">
        <v>0</v>
      </c>
      <c r="Y1170" s="35">
        <v>0</v>
      </c>
      <c r="Z1170" s="35">
        <v>0</v>
      </c>
      <c r="AA1170" s="34">
        <v>0</v>
      </c>
      <c r="AB1170" s="34">
        <v>0</v>
      </c>
      <c r="AC1170" s="34">
        <v>0</v>
      </c>
      <c r="AD1170" s="34">
        <v>0</v>
      </c>
      <c r="AE1170" s="34">
        <f t="shared" si="289"/>
        <v>0</v>
      </c>
      <c r="AF1170" s="34">
        <f t="shared" si="290"/>
        <v>9999</v>
      </c>
      <c r="AG1170" s="34">
        <f t="shared" si="291"/>
        <v>9999</v>
      </c>
      <c r="AH1170" s="34">
        <v>144</v>
      </c>
      <c r="AI1170" s="34">
        <v>0</v>
      </c>
      <c r="AJ1170" s="35">
        <v>2016</v>
      </c>
      <c r="AK1170" s="35">
        <v>0</v>
      </c>
      <c r="AL1170" s="35">
        <v>0</v>
      </c>
      <c r="AM1170" s="34">
        <v>1.3</v>
      </c>
      <c r="AN1170" s="34">
        <f t="shared" si="292"/>
        <v>0</v>
      </c>
      <c r="AO1170" s="35">
        <v>144</v>
      </c>
      <c r="AP1170" s="35">
        <v>144</v>
      </c>
      <c r="AQ1170" t="s">
        <v>82</v>
      </c>
      <c r="AR1170">
        <v>2</v>
      </c>
      <c r="AS1170" s="34">
        <v>0.36666666666667</v>
      </c>
      <c r="AT1170" t="s">
        <v>83</v>
      </c>
      <c r="AU1170" s="35">
        <f t="shared" si="302"/>
        <v>0</v>
      </c>
      <c r="AV1170" s="35">
        <f t="shared" si="293"/>
        <v>0</v>
      </c>
      <c r="AW1170" s="35">
        <f t="shared" si="294"/>
        <v>9999</v>
      </c>
      <c r="AX1170" s="35">
        <f t="shared" si="295"/>
        <v>9999</v>
      </c>
      <c r="AY1170" s="35">
        <f t="shared" si="296"/>
        <v>0</v>
      </c>
      <c r="AZ1170" s="35">
        <f t="shared" si="297"/>
        <v>0</v>
      </c>
      <c r="BA1170" s="27" t="str">
        <f t="shared" si="298"/>
        <v>Kelipatan Kirim/Master box &gt; 3x FC+index</v>
      </c>
      <c r="BB1170" s="34">
        <v>8.1e-5</v>
      </c>
      <c r="BC1170" s="34">
        <f t="shared" si="299"/>
        <v>0</v>
      </c>
      <c r="BD1170" s="34" t="e">
        <f t="shared" si="300"/>
        <v>#REF!</v>
      </c>
      <c r="BE1170" s="34">
        <v>0.04</v>
      </c>
      <c r="BF1170" s="34">
        <f t="shared" si="303"/>
        <v>0</v>
      </c>
      <c r="BG1170" s="34" t="e">
        <f t="shared" si="301"/>
        <v>#REF!</v>
      </c>
      <c r="BH1170" t="str">
        <f>IF(AT1170="UDARA","U","N")&amp;LEFT($C$4,2)&amp;MID($C$4,4,2)&amp;LEFT(A1170,3)&amp;MID(E1170,2,2)&amp;VLOOKUP(E1170,Acuan_Reference!C:L,10,0)</f>
        <v>N1501NAD71B4</v>
      </c>
      <c r="BI1170" t="s">
        <v>84</v>
      </c>
      <c r="BJ1170" t="s">
        <v>119</v>
      </c>
      <c r="BK1170" t="s">
        <v>86</v>
      </c>
      <c r="BL1170" t="s">
        <v>87</v>
      </c>
    </row>
    <row r="1171" hidden="1" spans="1:64">
      <c r="A1171" t="s">
        <v>104</v>
      </c>
      <c r="B1171" t="s">
        <v>75</v>
      </c>
      <c r="C1171" t="s">
        <v>76</v>
      </c>
      <c r="D1171" t="s">
        <v>141</v>
      </c>
      <c r="E1171" t="s">
        <v>207</v>
      </c>
      <c r="F1171" t="s">
        <v>208</v>
      </c>
      <c r="G1171" t="s">
        <v>118</v>
      </c>
      <c r="H1171" t="s">
        <v>81</v>
      </c>
      <c r="I1171" s="34">
        <v>7854</v>
      </c>
      <c r="J1171" s="35">
        <v>210</v>
      </c>
      <c r="K1171" s="35">
        <v>120</v>
      </c>
      <c r="L1171" s="35">
        <v>98</v>
      </c>
      <c r="M1171" s="35">
        <v>155</v>
      </c>
      <c r="N1171" s="35">
        <v>105</v>
      </c>
      <c r="O1171" s="35">
        <v>130</v>
      </c>
      <c r="P1171" s="35">
        <v>99</v>
      </c>
      <c r="Q1171" s="35">
        <v>142</v>
      </c>
      <c r="R1171" s="35">
        <v>137</v>
      </c>
      <c r="S1171" s="35">
        <v>156</v>
      </c>
      <c r="T1171" s="35">
        <v>200</v>
      </c>
      <c r="U1171" s="35">
        <v>166</v>
      </c>
      <c r="V1171" s="34">
        <v>174</v>
      </c>
      <c r="W1171" s="34">
        <f t="shared" si="288"/>
        <v>156</v>
      </c>
      <c r="X1171" s="35">
        <v>131</v>
      </c>
      <c r="Y1171" s="35">
        <v>0</v>
      </c>
      <c r="Z1171" s="35">
        <v>0</v>
      </c>
      <c r="AA1171" s="34">
        <v>100</v>
      </c>
      <c r="AB1171" s="34">
        <v>0</v>
      </c>
      <c r="AC1171" s="34">
        <v>144</v>
      </c>
      <c r="AD1171" s="34">
        <v>0</v>
      </c>
      <c r="AE1171" s="34">
        <f t="shared" si="289"/>
        <v>244</v>
      </c>
      <c r="AF1171" s="34">
        <f t="shared" si="290"/>
        <v>1.40229885057471</v>
      </c>
      <c r="AG1171" s="34">
        <f t="shared" si="291"/>
        <v>1.56410256410256</v>
      </c>
      <c r="AH1171" s="34">
        <v>144</v>
      </c>
      <c r="AI1171" s="34">
        <v>0</v>
      </c>
      <c r="AJ1171" s="35">
        <v>2016</v>
      </c>
      <c r="AK1171" s="35">
        <v>117</v>
      </c>
      <c r="AL1171" s="35">
        <v>102</v>
      </c>
      <c r="AM1171" s="34">
        <v>1</v>
      </c>
      <c r="AN1171" s="34">
        <f t="shared" si="292"/>
        <v>156</v>
      </c>
      <c r="AO1171" s="35">
        <v>144</v>
      </c>
      <c r="AP1171" s="35">
        <v>144</v>
      </c>
      <c r="AQ1171" t="s">
        <v>82</v>
      </c>
      <c r="AR1171">
        <v>4</v>
      </c>
      <c r="AS1171" s="34">
        <v>0.26666666666667</v>
      </c>
      <c r="AT1171" t="s">
        <v>83</v>
      </c>
      <c r="AU1171" s="35">
        <f t="shared" si="302"/>
        <v>10.5</v>
      </c>
      <c r="AV1171" s="35">
        <f t="shared" si="293"/>
        <v>144</v>
      </c>
      <c r="AW1171" s="35">
        <f t="shared" si="294"/>
        <v>2.48717948717949</v>
      </c>
      <c r="AX1171" s="35">
        <f t="shared" si="295"/>
        <v>1.83333333333333</v>
      </c>
      <c r="AY1171" s="35">
        <f t="shared" si="296"/>
        <v>144</v>
      </c>
      <c r="AZ1171" s="35">
        <f t="shared" si="297"/>
        <v>144</v>
      </c>
      <c r="BA1171" s="27" t="str">
        <f t="shared" si="298"/>
        <v>3</v>
      </c>
      <c r="BB1171" s="34">
        <v>8.1e-5</v>
      </c>
      <c r="BC1171" s="34">
        <f t="shared" si="299"/>
        <v>0.011664</v>
      </c>
      <c r="BD1171" s="34" t="e">
        <f t="shared" si="300"/>
        <v>#REF!</v>
      </c>
      <c r="BE1171" s="34">
        <v>0.04</v>
      </c>
      <c r="BF1171" s="34">
        <f t="shared" si="303"/>
        <v>5.76</v>
      </c>
      <c r="BG1171" s="34" t="e">
        <f t="shared" si="301"/>
        <v>#REF!</v>
      </c>
      <c r="BH1171" t="str">
        <f>IF(AT1171="UDARA","U","N")&amp;LEFT($C$4,2)&amp;MID($C$4,4,2)&amp;LEFT(A1171,3)&amp;MID(E1171,2,2)&amp;VLOOKUP(E1171,Acuan_Reference!C:L,10,0)</f>
        <v>N1501PDG71B4</v>
      </c>
      <c r="BI1171" t="s">
        <v>84</v>
      </c>
      <c r="BJ1171" t="s">
        <v>119</v>
      </c>
      <c r="BK1171" t="s">
        <v>86</v>
      </c>
      <c r="BL1171" t="s">
        <v>87</v>
      </c>
    </row>
    <row r="1172" hidden="1" spans="1:64">
      <c r="A1172" t="s">
        <v>105</v>
      </c>
      <c r="B1172" t="s">
        <v>75</v>
      </c>
      <c r="C1172" t="s">
        <v>76</v>
      </c>
      <c r="D1172" t="s">
        <v>141</v>
      </c>
      <c r="E1172" t="s">
        <v>207</v>
      </c>
      <c r="F1172" t="s">
        <v>208</v>
      </c>
      <c r="G1172" t="s">
        <v>118</v>
      </c>
      <c r="H1172" t="s">
        <v>81</v>
      </c>
      <c r="I1172" s="34">
        <v>7854</v>
      </c>
      <c r="J1172" s="35">
        <v>86</v>
      </c>
      <c r="K1172" s="35">
        <v>7</v>
      </c>
      <c r="L1172" s="35">
        <v>38</v>
      </c>
      <c r="M1172" s="35">
        <v>53</v>
      </c>
      <c r="N1172" s="35">
        <v>41</v>
      </c>
      <c r="O1172" s="35">
        <v>99</v>
      </c>
      <c r="P1172" s="35">
        <v>140</v>
      </c>
      <c r="Q1172" s="35">
        <v>471</v>
      </c>
      <c r="R1172" s="35">
        <v>21</v>
      </c>
      <c r="S1172" s="35">
        <v>82</v>
      </c>
      <c r="T1172" s="35">
        <v>193</v>
      </c>
      <c r="U1172" s="35">
        <v>94</v>
      </c>
      <c r="V1172" s="34">
        <v>123</v>
      </c>
      <c r="W1172" s="34">
        <f t="shared" si="288"/>
        <v>116</v>
      </c>
      <c r="X1172" s="35">
        <v>40</v>
      </c>
      <c r="Y1172" s="35">
        <v>0</v>
      </c>
      <c r="Z1172" s="35">
        <v>0</v>
      </c>
      <c r="AA1172" s="34">
        <v>324</v>
      </c>
      <c r="AB1172" s="34">
        <v>0</v>
      </c>
      <c r="AC1172" s="34">
        <v>0</v>
      </c>
      <c r="AD1172" s="34">
        <v>0</v>
      </c>
      <c r="AE1172" s="34">
        <f t="shared" si="289"/>
        <v>324</v>
      </c>
      <c r="AF1172" s="34">
        <f t="shared" si="290"/>
        <v>2.63414634146341</v>
      </c>
      <c r="AG1172" s="34">
        <f t="shared" si="291"/>
        <v>2.79310344827586</v>
      </c>
      <c r="AH1172" s="34">
        <v>144</v>
      </c>
      <c r="AI1172" s="34">
        <v>0</v>
      </c>
      <c r="AJ1172" s="35">
        <v>2016</v>
      </c>
      <c r="AK1172" s="35">
        <v>155</v>
      </c>
      <c r="AL1172" s="35">
        <v>61</v>
      </c>
      <c r="AM1172" s="34">
        <v>1</v>
      </c>
      <c r="AN1172" s="34">
        <f t="shared" si="292"/>
        <v>116</v>
      </c>
      <c r="AO1172" s="35">
        <v>144</v>
      </c>
      <c r="AP1172" s="35">
        <v>144</v>
      </c>
      <c r="AQ1172" t="s">
        <v>82</v>
      </c>
      <c r="AR1172">
        <v>4</v>
      </c>
      <c r="AS1172" s="34">
        <v>0.26666666666667</v>
      </c>
      <c r="AT1172" t="s">
        <v>83</v>
      </c>
      <c r="AU1172" s="35">
        <f t="shared" si="302"/>
        <v>0</v>
      </c>
      <c r="AV1172" s="35">
        <f t="shared" si="293"/>
        <v>0</v>
      </c>
      <c r="AW1172" s="35">
        <f t="shared" si="294"/>
        <v>2.79310344827586</v>
      </c>
      <c r="AX1172" s="35">
        <f t="shared" si="295"/>
        <v>2.26724137931034</v>
      </c>
      <c r="AY1172" s="35">
        <f t="shared" si="296"/>
        <v>0</v>
      </c>
      <c r="AZ1172" s="35">
        <f t="shared" si="297"/>
        <v>0</v>
      </c>
      <c r="BA1172" s="27" t="str">
        <f t="shared" si="298"/>
        <v>3</v>
      </c>
      <c r="BB1172" s="34">
        <v>8.1e-5</v>
      </c>
      <c r="BC1172" s="34">
        <f t="shared" si="299"/>
        <v>0</v>
      </c>
      <c r="BD1172" s="34" t="e">
        <f t="shared" si="300"/>
        <v>#REF!</v>
      </c>
      <c r="BE1172" s="34">
        <v>0.04</v>
      </c>
      <c r="BF1172" s="34">
        <f t="shared" si="303"/>
        <v>0</v>
      </c>
      <c r="BG1172" s="34" t="e">
        <f t="shared" si="301"/>
        <v>#REF!</v>
      </c>
      <c r="BH1172" t="str">
        <f>IF(AT1172="UDARA","U","N")&amp;LEFT($C$4,2)&amp;MID($C$4,4,2)&amp;LEFT(A1172,3)&amp;MID(E1172,2,2)&amp;VLOOKUP(E1172,Acuan_Reference!C:L,10,0)</f>
        <v>N1501PKB71B4</v>
      </c>
      <c r="BI1172" t="s">
        <v>84</v>
      </c>
      <c r="BJ1172" t="s">
        <v>119</v>
      </c>
      <c r="BK1172" t="s">
        <v>86</v>
      </c>
      <c r="BL1172" t="s">
        <v>87</v>
      </c>
    </row>
    <row r="1173" hidden="1" spans="1:64">
      <c r="A1173" t="s">
        <v>106</v>
      </c>
      <c r="B1173" t="s">
        <v>75</v>
      </c>
      <c r="C1173" t="s">
        <v>76</v>
      </c>
      <c r="D1173" t="s">
        <v>141</v>
      </c>
      <c r="E1173" t="s">
        <v>207</v>
      </c>
      <c r="F1173" t="s">
        <v>208</v>
      </c>
      <c r="G1173" t="s">
        <v>118</v>
      </c>
      <c r="H1173" t="s">
        <v>81</v>
      </c>
      <c r="I1173" s="34">
        <v>7854</v>
      </c>
      <c r="J1173" s="35">
        <v>85</v>
      </c>
      <c r="K1173" s="35">
        <v>38</v>
      </c>
      <c r="L1173" s="35">
        <v>42</v>
      </c>
      <c r="M1173" s="35">
        <v>59</v>
      </c>
      <c r="N1173" s="35">
        <v>121</v>
      </c>
      <c r="O1173" s="35">
        <v>68</v>
      </c>
      <c r="P1173" s="35">
        <v>90</v>
      </c>
      <c r="Q1173" s="35">
        <v>90</v>
      </c>
      <c r="R1173" s="35">
        <v>44</v>
      </c>
      <c r="S1173" s="35">
        <v>80</v>
      </c>
      <c r="T1173" s="35">
        <v>38</v>
      </c>
      <c r="U1173" s="35">
        <v>47</v>
      </c>
      <c r="V1173" s="34">
        <v>55</v>
      </c>
      <c r="W1173" s="34">
        <f t="shared" si="288"/>
        <v>39.6666666666667</v>
      </c>
      <c r="X1173" s="35">
        <v>6</v>
      </c>
      <c r="Y1173" s="35">
        <v>0</v>
      </c>
      <c r="Z1173" s="35">
        <v>0</v>
      </c>
      <c r="AA1173" s="34">
        <v>249</v>
      </c>
      <c r="AB1173" s="34">
        <v>0</v>
      </c>
      <c r="AC1173" s="34">
        <v>0</v>
      </c>
      <c r="AD1173" s="34">
        <v>0</v>
      </c>
      <c r="AE1173" s="34">
        <f t="shared" si="289"/>
        <v>249</v>
      </c>
      <c r="AF1173" s="34">
        <f t="shared" si="290"/>
        <v>4.52727272727273</v>
      </c>
      <c r="AG1173" s="34">
        <f t="shared" si="291"/>
        <v>6.27731092436975</v>
      </c>
      <c r="AH1173" s="34">
        <v>144</v>
      </c>
      <c r="AI1173" s="34">
        <v>0</v>
      </c>
      <c r="AJ1173" s="35">
        <v>2016</v>
      </c>
      <c r="AK1173" s="35">
        <v>58</v>
      </c>
      <c r="AL1173" s="35">
        <v>34</v>
      </c>
      <c r="AM1173" s="34">
        <v>0.9</v>
      </c>
      <c r="AN1173" s="34">
        <f t="shared" si="292"/>
        <v>35.7</v>
      </c>
      <c r="AO1173" s="35">
        <v>144</v>
      </c>
      <c r="AP1173" s="35">
        <v>144</v>
      </c>
      <c r="AQ1173" t="s">
        <v>82</v>
      </c>
      <c r="AR1173">
        <v>4</v>
      </c>
      <c r="AS1173" s="34">
        <v>0.16666666666667</v>
      </c>
      <c r="AT1173" t="s">
        <v>83</v>
      </c>
      <c r="AU1173" s="35">
        <f t="shared" si="302"/>
        <v>0</v>
      </c>
      <c r="AV1173" s="35">
        <f t="shared" si="293"/>
        <v>0</v>
      </c>
      <c r="AW1173" s="35">
        <f t="shared" si="294"/>
        <v>6.27731092436975</v>
      </c>
      <c r="AX1173" s="35">
        <f t="shared" si="295"/>
        <v>5.42016806722689</v>
      </c>
      <c r="AY1173" s="35">
        <f t="shared" si="296"/>
        <v>0</v>
      </c>
      <c r="AZ1173" s="35">
        <f t="shared" si="297"/>
        <v>0</v>
      </c>
      <c r="BA1173" s="27" t="str">
        <f t="shared" si="298"/>
        <v>Kelipatan Kirim/Master box &gt; 3x FC+index</v>
      </c>
      <c r="BB1173" s="34">
        <v>8.1e-5</v>
      </c>
      <c r="BC1173" s="34">
        <f t="shared" si="299"/>
        <v>0</v>
      </c>
      <c r="BD1173" s="34" t="e">
        <f t="shared" si="300"/>
        <v>#REF!</v>
      </c>
      <c r="BE1173" s="34">
        <v>0.04</v>
      </c>
      <c r="BF1173" s="34">
        <f t="shared" si="303"/>
        <v>0</v>
      </c>
      <c r="BG1173" s="34" t="e">
        <f t="shared" si="301"/>
        <v>#REF!</v>
      </c>
      <c r="BH1173" t="str">
        <f>IF(AT1173="UDARA","U","N")&amp;LEFT($C$4,2)&amp;MID($C$4,4,2)&amp;LEFT(A1173,3)&amp;MID(E1173,2,2)&amp;VLOOKUP(E1173,Acuan_Reference!C:L,10,0)</f>
        <v>N1501PLB71B4</v>
      </c>
      <c r="BI1173" t="s">
        <v>84</v>
      </c>
      <c r="BJ1173" t="s">
        <v>119</v>
      </c>
      <c r="BK1173" t="s">
        <v>86</v>
      </c>
      <c r="BL1173" t="s">
        <v>87</v>
      </c>
    </row>
    <row r="1174" hidden="1" spans="1:64">
      <c r="A1174" t="s">
        <v>107</v>
      </c>
      <c r="B1174" t="s">
        <v>75</v>
      </c>
      <c r="C1174" t="s">
        <v>76</v>
      </c>
      <c r="D1174" t="s">
        <v>141</v>
      </c>
      <c r="E1174" t="s">
        <v>207</v>
      </c>
      <c r="F1174" t="s">
        <v>208</v>
      </c>
      <c r="G1174" t="s">
        <v>118</v>
      </c>
      <c r="H1174" t="s">
        <v>81</v>
      </c>
      <c r="I1174" s="34">
        <v>7854</v>
      </c>
      <c r="J1174" s="35">
        <v>180</v>
      </c>
      <c r="K1174" s="35">
        <v>50</v>
      </c>
      <c r="L1174" s="35">
        <v>3</v>
      </c>
      <c r="M1174" s="35">
        <v>183</v>
      </c>
      <c r="N1174" s="35">
        <v>62</v>
      </c>
      <c r="O1174" s="35">
        <v>40</v>
      </c>
      <c r="P1174" s="35">
        <v>84</v>
      </c>
      <c r="Q1174" s="35">
        <v>470</v>
      </c>
      <c r="R1174" s="35">
        <v>88</v>
      </c>
      <c r="S1174" s="35">
        <v>138</v>
      </c>
      <c r="T1174" s="35">
        <v>12</v>
      </c>
      <c r="U1174" s="35">
        <v>383</v>
      </c>
      <c r="V1174" s="34">
        <v>177.66666666667</v>
      </c>
      <c r="W1174" s="34">
        <f t="shared" si="288"/>
        <v>148.333333333333</v>
      </c>
      <c r="X1174" s="35">
        <v>204</v>
      </c>
      <c r="Y1174" s="35">
        <v>0</v>
      </c>
      <c r="Z1174" s="35">
        <v>0</v>
      </c>
      <c r="AA1174" s="34">
        <v>198</v>
      </c>
      <c r="AB1174" s="34">
        <v>0</v>
      </c>
      <c r="AC1174" s="34">
        <v>144</v>
      </c>
      <c r="AD1174" s="34">
        <v>0</v>
      </c>
      <c r="AE1174" s="34">
        <f t="shared" si="289"/>
        <v>342</v>
      </c>
      <c r="AF1174" s="34">
        <f t="shared" si="290"/>
        <v>1.92495309568477</v>
      </c>
      <c r="AG1174" s="34">
        <f t="shared" si="291"/>
        <v>2.30561797752809</v>
      </c>
      <c r="AH1174" s="34">
        <v>144</v>
      </c>
      <c r="AI1174" s="34">
        <v>0</v>
      </c>
      <c r="AJ1174" s="35">
        <v>2016</v>
      </c>
      <c r="AK1174" s="35">
        <v>188</v>
      </c>
      <c r="AL1174" s="35">
        <v>50</v>
      </c>
      <c r="AM1174" s="34">
        <v>1.3</v>
      </c>
      <c r="AN1174" s="34">
        <f t="shared" si="292"/>
        <v>192.833333333333</v>
      </c>
      <c r="AO1174" s="35">
        <v>144</v>
      </c>
      <c r="AP1174" s="35">
        <v>144</v>
      </c>
      <c r="AQ1174" t="s">
        <v>82</v>
      </c>
      <c r="AR1174">
        <v>2</v>
      </c>
      <c r="AS1174" s="34">
        <v>0.43333333333333</v>
      </c>
      <c r="AT1174" t="s">
        <v>83</v>
      </c>
      <c r="AU1174" s="35">
        <f t="shared" si="302"/>
        <v>0</v>
      </c>
      <c r="AV1174" s="35">
        <f t="shared" si="293"/>
        <v>0</v>
      </c>
      <c r="AW1174" s="35">
        <f t="shared" si="294"/>
        <v>2.30561797752809</v>
      </c>
      <c r="AX1174" s="35">
        <f t="shared" si="295"/>
        <v>1.9685393258427</v>
      </c>
      <c r="AY1174" s="35">
        <f t="shared" si="296"/>
        <v>0</v>
      </c>
      <c r="AZ1174" s="35">
        <f t="shared" si="297"/>
        <v>0</v>
      </c>
      <c r="BA1174" s="27" t="str">
        <f t="shared" si="298"/>
        <v>3</v>
      </c>
      <c r="BB1174" s="34">
        <v>8.1e-5</v>
      </c>
      <c r="BC1174" s="34">
        <f t="shared" si="299"/>
        <v>0</v>
      </c>
      <c r="BD1174" s="34" t="e">
        <f t="shared" si="300"/>
        <v>#REF!</v>
      </c>
      <c r="BE1174" s="34">
        <v>0.04</v>
      </c>
      <c r="BF1174" s="34">
        <f t="shared" si="303"/>
        <v>0</v>
      </c>
      <c r="BG1174" s="34" t="e">
        <f t="shared" si="301"/>
        <v>#REF!</v>
      </c>
      <c r="BH1174" t="str">
        <f>IF(AT1174="UDARA","U","N")&amp;LEFT($C$4,2)&amp;MID($C$4,4,2)&amp;LEFT(A1174,3)&amp;MID(E1174,2,2)&amp;VLOOKUP(E1174,Acuan_Reference!C:L,10,0)</f>
        <v>N1501PTK71B4</v>
      </c>
      <c r="BI1174" t="s">
        <v>84</v>
      </c>
      <c r="BJ1174" t="s">
        <v>119</v>
      </c>
      <c r="BK1174" t="s">
        <v>86</v>
      </c>
      <c r="BL1174" t="s">
        <v>87</v>
      </c>
    </row>
    <row r="1175" hidden="1" spans="1:64">
      <c r="A1175" t="s">
        <v>108</v>
      </c>
      <c r="B1175" t="s">
        <v>75</v>
      </c>
      <c r="C1175" t="s">
        <v>76</v>
      </c>
      <c r="D1175" t="s">
        <v>141</v>
      </c>
      <c r="E1175" t="s">
        <v>207</v>
      </c>
      <c r="F1175" t="s">
        <v>208</v>
      </c>
      <c r="G1175" t="s">
        <v>118</v>
      </c>
      <c r="H1175" t="s">
        <v>81</v>
      </c>
      <c r="I1175" s="34">
        <v>7854</v>
      </c>
      <c r="J1175" s="35">
        <v>181</v>
      </c>
      <c r="K1175" s="35">
        <v>194</v>
      </c>
      <c r="L1175" s="35">
        <v>140</v>
      </c>
      <c r="M1175" s="35">
        <v>209</v>
      </c>
      <c r="N1175" s="35">
        <v>152</v>
      </c>
      <c r="O1175" s="35">
        <v>61</v>
      </c>
      <c r="P1175" s="35">
        <v>139</v>
      </c>
      <c r="Q1175" s="35">
        <v>62</v>
      </c>
      <c r="R1175" s="35">
        <v>195</v>
      </c>
      <c r="S1175" s="35">
        <v>68</v>
      </c>
      <c r="T1175" s="35">
        <v>162</v>
      </c>
      <c r="U1175" s="35">
        <v>228</v>
      </c>
      <c r="V1175" s="34">
        <v>152.66666666667</v>
      </c>
      <c r="W1175" s="34">
        <f t="shared" si="288"/>
        <v>159.333333333333</v>
      </c>
      <c r="X1175" s="35">
        <v>49</v>
      </c>
      <c r="Y1175" s="35">
        <v>0</v>
      </c>
      <c r="Z1175" s="35">
        <v>0</v>
      </c>
      <c r="AA1175" s="34">
        <v>124</v>
      </c>
      <c r="AB1175" s="34">
        <v>0</v>
      </c>
      <c r="AC1175" s="34">
        <v>144</v>
      </c>
      <c r="AD1175" s="34">
        <v>0</v>
      </c>
      <c r="AE1175" s="34">
        <f t="shared" si="289"/>
        <v>268</v>
      </c>
      <c r="AF1175" s="34">
        <f t="shared" si="290"/>
        <v>1.7554585152838</v>
      </c>
      <c r="AG1175" s="34">
        <f t="shared" si="291"/>
        <v>1.68200836820084</v>
      </c>
      <c r="AH1175" s="34">
        <v>144</v>
      </c>
      <c r="AI1175" s="34">
        <v>0</v>
      </c>
      <c r="AJ1175" s="35">
        <v>2016</v>
      </c>
      <c r="AK1175" s="35">
        <v>88</v>
      </c>
      <c r="AL1175" s="35">
        <v>88</v>
      </c>
      <c r="AM1175" s="34">
        <v>0.8</v>
      </c>
      <c r="AN1175" s="34">
        <f t="shared" si="292"/>
        <v>127.466666666667</v>
      </c>
      <c r="AO1175" s="35">
        <v>144</v>
      </c>
      <c r="AP1175" s="35">
        <v>144</v>
      </c>
      <c r="AQ1175" t="s">
        <v>153</v>
      </c>
      <c r="AR1175">
        <v>4</v>
      </c>
      <c r="AS1175" s="34">
        <v>0.066666666666667</v>
      </c>
      <c r="AT1175" t="s">
        <v>83</v>
      </c>
      <c r="AU1175" s="35">
        <f t="shared" si="302"/>
        <v>0</v>
      </c>
      <c r="AV1175" s="35">
        <f t="shared" si="293"/>
        <v>0</v>
      </c>
      <c r="AW1175" s="35">
        <f t="shared" si="294"/>
        <v>1.68200836820084</v>
      </c>
      <c r="AX1175" s="35">
        <f t="shared" si="295"/>
        <v>1.12970711297071</v>
      </c>
      <c r="AY1175" s="35">
        <f t="shared" si="296"/>
        <v>0</v>
      </c>
      <c r="AZ1175" s="35">
        <f t="shared" si="297"/>
        <v>0</v>
      </c>
      <c r="BA1175" s="27" t="str">
        <f t="shared" si="298"/>
        <v>3</v>
      </c>
      <c r="BB1175" s="34">
        <v>8.1e-5</v>
      </c>
      <c r="BC1175" s="34">
        <f t="shared" si="299"/>
        <v>0</v>
      </c>
      <c r="BD1175" s="34" t="e">
        <f t="shared" si="300"/>
        <v>#REF!</v>
      </c>
      <c r="BE1175" s="34">
        <v>0.04</v>
      </c>
      <c r="BF1175" s="34">
        <f t="shared" si="303"/>
        <v>0</v>
      </c>
      <c r="BG1175" s="34" t="e">
        <f t="shared" si="301"/>
        <v>#REF!</v>
      </c>
      <c r="BH1175" t="str">
        <f>IF(AT1175="UDARA","U","N")&amp;LEFT($C$4,2)&amp;MID($C$4,4,2)&amp;LEFT(A1175,3)&amp;MID(E1175,2,2)&amp;VLOOKUP(E1175,Acuan_Reference!C:L,10,0)</f>
        <v>N1501PWT71B4</v>
      </c>
      <c r="BI1175" t="s">
        <v>84</v>
      </c>
      <c r="BJ1175" t="s">
        <v>119</v>
      </c>
      <c r="BK1175" t="s">
        <v>86</v>
      </c>
      <c r="BL1175" t="s">
        <v>87</v>
      </c>
    </row>
    <row r="1176" hidden="1" spans="1:64">
      <c r="A1176" t="s">
        <v>109</v>
      </c>
      <c r="B1176" t="s">
        <v>75</v>
      </c>
      <c r="C1176" t="s">
        <v>76</v>
      </c>
      <c r="D1176" t="s">
        <v>141</v>
      </c>
      <c r="E1176" t="s">
        <v>207</v>
      </c>
      <c r="F1176" t="s">
        <v>208</v>
      </c>
      <c r="G1176" t="s">
        <v>118</v>
      </c>
      <c r="H1176" t="s">
        <v>81</v>
      </c>
      <c r="I1176" s="34">
        <v>7854</v>
      </c>
      <c r="J1176" s="35">
        <v>1076</v>
      </c>
      <c r="K1176" s="35">
        <v>387</v>
      </c>
      <c r="L1176" s="35">
        <v>1315</v>
      </c>
      <c r="M1176" s="35">
        <v>656</v>
      </c>
      <c r="N1176" s="35">
        <v>821</v>
      </c>
      <c r="O1176" s="35">
        <v>953</v>
      </c>
      <c r="P1176" s="35">
        <v>462</v>
      </c>
      <c r="Q1176" s="35">
        <v>1351</v>
      </c>
      <c r="R1176" s="35">
        <v>1547</v>
      </c>
      <c r="S1176" s="35">
        <v>962</v>
      </c>
      <c r="T1176" s="35">
        <v>838</v>
      </c>
      <c r="U1176" s="35">
        <v>1413</v>
      </c>
      <c r="V1176" s="34">
        <v>1071</v>
      </c>
      <c r="W1176" s="34">
        <f t="shared" si="288"/>
        <v>980.333333333333</v>
      </c>
      <c r="X1176" s="35">
        <v>73</v>
      </c>
      <c r="Y1176" s="35">
        <v>0</v>
      </c>
      <c r="Z1176" s="35">
        <v>0</v>
      </c>
      <c r="AA1176" s="34">
        <v>622</v>
      </c>
      <c r="AB1176" s="34">
        <v>0</v>
      </c>
      <c r="AC1176" s="34">
        <v>432</v>
      </c>
      <c r="AD1176" s="34">
        <v>0</v>
      </c>
      <c r="AE1176" s="34">
        <f t="shared" si="289"/>
        <v>1054</v>
      </c>
      <c r="AF1176" s="34">
        <f t="shared" si="290"/>
        <v>0.984126984126984</v>
      </c>
      <c r="AG1176" s="34">
        <f t="shared" si="291"/>
        <v>1.07514450867052</v>
      </c>
      <c r="AH1176" s="34">
        <v>144</v>
      </c>
      <c r="AI1176" s="34">
        <v>0</v>
      </c>
      <c r="AJ1176" s="35">
        <v>2016</v>
      </c>
      <c r="AK1176" s="35">
        <v>1035</v>
      </c>
      <c r="AL1176" s="35">
        <v>690</v>
      </c>
      <c r="AM1176" s="34">
        <v>0.6</v>
      </c>
      <c r="AN1176" s="34">
        <f t="shared" si="292"/>
        <v>588.2</v>
      </c>
      <c r="AO1176" s="35">
        <v>144</v>
      </c>
      <c r="AP1176" s="35">
        <v>144</v>
      </c>
      <c r="AQ1176" t="s">
        <v>153</v>
      </c>
      <c r="AR1176">
        <v>8</v>
      </c>
      <c r="AS1176" s="34">
        <v>0.1</v>
      </c>
      <c r="AT1176" t="s">
        <v>83</v>
      </c>
      <c r="AU1176" s="35">
        <f t="shared" si="302"/>
        <v>168.15</v>
      </c>
      <c r="AV1176" s="35">
        <f t="shared" si="293"/>
        <v>288</v>
      </c>
      <c r="AW1176" s="35">
        <f t="shared" si="294"/>
        <v>1.36892213532812</v>
      </c>
      <c r="AX1176" s="35">
        <f t="shared" si="295"/>
        <v>0.665079904794288</v>
      </c>
      <c r="AY1176" s="35">
        <f t="shared" si="296"/>
        <v>288</v>
      </c>
      <c r="AZ1176" s="35">
        <f t="shared" si="297"/>
        <v>288</v>
      </c>
      <c r="BA1176" s="27" t="str">
        <f t="shared" si="298"/>
        <v>3</v>
      </c>
      <c r="BB1176" s="34">
        <v>8.1e-5</v>
      </c>
      <c r="BC1176" s="34">
        <f t="shared" si="299"/>
        <v>0.023328</v>
      </c>
      <c r="BD1176" s="34" t="e">
        <f t="shared" si="300"/>
        <v>#REF!</v>
      </c>
      <c r="BE1176" s="34">
        <v>0.04</v>
      </c>
      <c r="BF1176" s="34">
        <f t="shared" si="303"/>
        <v>11.52</v>
      </c>
      <c r="BG1176" s="34" t="e">
        <f t="shared" si="301"/>
        <v>#REF!</v>
      </c>
      <c r="BH1176" t="str">
        <f>IF(AT1176="UDARA","U","N")&amp;LEFT($C$4,2)&amp;MID($C$4,4,2)&amp;LEFT(A1176,3)&amp;MID(E1176,2,2)&amp;VLOOKUP(E1176,Acuan_Reference!C:L,10,0)</f>
        <v>N1501SBY71B4</v>
      </c>
      <c r="BI1176" t="s">
        <v>84</v>
      </c>
      <c r="BJ1176" t="s">
        <v>119</v>
      </c>
      <c r="BK1176" t="s">
        <v>86</v>
      </c>
      <c r="BL1176" t="s">
        <v>87</v>
      </c>
    </row>
    <row r="1177" hidden="1" spans="1:64">
      <c r="A1177" t="s">
        <v>110</v>
      </c>
      <c r="B1177" t="s">
        <v>75</v>
      </c>
      <c r="C1177" t="s">
        <v>76</v>
      </c>
      <c r="D1177" t="s">
        <v>141</v>
      </c>
      <c r="E1177" t="s">
        <v>207</v>
      </c>
      <c r="F1177" t="s">
        <v>208</v>
      </c>
      <c r="G1177" t="s">
        <v>118</v>
      </c>
      <c r="H1177" t="s">
        <v>81</v>
      </c>
      <c r="I1177" s="34">
        <v>7854</v>
      </c>
      <c r="J1177" s="35">
        <v>182</v>
      </c>
      <c r="K1177" s="35">
        <v>270</v>
      </c>
      <c r="L1177" s="35">
        <v>183</v>
      </c>
      <c r="M1177" s="35">
        <v>213</v>
      </c>
      <c r="N1177" s="35">
        <v>135</v>
      </c>
      <c r="O1177" s="35">
        <v>177</v>
      </c>
      <c r="P1177" s="35">
        <v>183</v>
      </c>
      <c r="Q1177" s="35">
        <v>330</v>
      </c>
      <c r="R1177" s="35">
        <v>170</v>
      </c>
      <c r="S1177" s="35">
        <v>104</v>
      </c>
      <c r="T1177" s="35">
        <v>232</v>
      </c>
      <c r="U1177" s="35">
        <v>192</v>
      </c>
      <c r="V1177" s="34">
        <v>176</v>
      </c>
      <c r="W1177" s="34">
        <f t="shared" si="288"/>
        <v>176.333333333333</v>
      </c>
      <c r="X1177" s="35">
        <v>29</v>
      </c>
      <c r="Y1177" s="35">
        <v>0</v>
      </c>
      <c r="Z1177" s="35">
        <v>0</v>
      </c>
      <c r="AA1177" s="34">
        <v>200</v>
      </c>
      <c r="AB1177" s="34">
        <v>0</v>
      </c>
      <c r="AC1177" s="34">
        <v>144</v>
      </c>
      <c r="AD1177" s="34">
        <v>0</v>
      </c>
      <c r="AE1177" s="34">
        <f t="shared" si="289"/>
        <v>344</v>
      </c>
      <c r="AF1177" s="34">
        <f t="shared" si="290"/>
        <v>1.95454545454545</v>
      </c>
      <c r="AG1177" s="34">
        <f t="shared" si="291"/>
        <v>1.95085066162571</v>
      </c>
      <c r="AH1177" s="34">
        <v>144</v>
      </c>
      <c r="AI1177" s="34">
        <v>0</v>
      </c>
      <c r="AJ1177" s="35">
        <v>2016</v>
      </c>
      <c r="AK1177" s="35">
        <v>162</v>
      </c>
      <c r="AL1177" s="35">
        <v>105</v>
      </c>
      <c r="AM1177" s="34">
        <v>0.7</v>
      </c>
      <c r="AN1177" s="34">
        <f t="shared" si="292"/>
        <v>123.433333333333</v>
      </c>
      <c r="AO1177" s="35">
        <v>144</v>
      </c>
      <c r="AP1177" s="35">
        <v>144</v>
      </c>
      <c r="AQ1177" t="s">
        <v>153</v>
      </c>
      <c r="AR1177">
        <v>8</v>
      </c>
      <c r="AS1177" s="34">
        <v>0.066666666666667</v>
      </c>
      <c r="AT1177" t="s">
        <v>83</v>
      </c>
      <c r="AU1177" s="35">
        <f t="shared" si="302"/>
        <v>0</v>
      </c>
      <c r="AV1177" s="35">
        <f t="shared" si="293"/>
        <v>0</v>
      </c>
      <c r="AW1177" s="35">
        <f t="shared" si="294"/>
        <v>1.95085066162571</v>
      </c>
      <c r="AX1177" s="35">
        <f t="shared" si="295"/>
        <v>1.35538752362949</v>
      </c>
      <c r="AY1177" s="35">
        <f t="shared" si="296"/>
        <v>0</v>
      </c>
      <c r="AZ1177" s="35">
        <f t="shared" si="297"/>
        <v>0</v>
      </c>
      <c r="BA1177" s="27" t="str">
        <f t="shared" si="298"/>
        <v>3</v>
      </c>
      <c r="BB1177" s="34">
        <v>8.1e-5</v>
      </c>
      <c r="BC1177" s="34">
        <f t="shared" si="299"/>
        <v>0</v>
      </c>
      <c r="BD1177" s="34" t="e">
        <f t="shared" si="300"/>
        <v>#REF!</v>
      </c>
      <c r="BE1177" s="34">
        <v>0.04</v>
      </c>
      <c r="BF1177" s="34">
        <f t="shared" si="303"/>
        <v>0</v>
      </c>
      <c r="BG1177" s="34" t="e">
        <f t="shared" si="301"/>
        <v>#REF!</v>
      </c>
      <c r="BH1177" t="str">
        <f>IF(AT1177="UDARA","U","N")&amp;LEFT($C$4,2)&amp;MID($C$4,4,2)&amp;LEFT(A1177,3)&amp;MID(E1177,2,2)&amp;VLOOKUP(E1177,Acuan_Reference!C:L,10,0)</f>
        <v>N1501SLO71B4</v>
      </c>
      <c r="BI1177" t="s">
        <v>84</v>
      </c>
      <c r="BJ1177" t="s">
        <v>119</v>
      </c>
      <c r="BK1177" t="s">
        <v>86</v>
      </c>
      <c r="BL1177" t="s">
        <v>87</v>
      </c>
    </row>
    <row r="1178" hidden="1" spans="1:64">
      <c r="A1178" t="s">
        <v>111</v>
      </c>
      <c r="B1178" t="s">
        <v>75</v>
      </c>
      <c r="C1178" t="s">
        <v>76</v>
      </c>
      <c r="D1178" t="s">
        <v>141</v>
      </c>
      <c r="E1178" t="s">
        <v>207</v>
      </c>
      <c r="F1178" t="s">
        <v>208</v>
      </c>
      <c r="G1178" t="s">
        <v>118</v>
      </c>
      <c r="H1178" t="s">
        <v>81</v>
      </c>
      <c r="I1178" s="34">
        <v>7854</v>
      </c>
      <c r="J1178" s="35">
        <v>3</v>
      </c>
      <c r="K1178" s="35">
        <v>151</v>
      </c>
      <c r="L1178" s="35">
        <v>37</v>
      </c>
      <c r="M1178" s="35">
        <v>32</v>
      </c>
      <c r="N1178" s="35">
        <v>50</v>
      </c>
      <c r="O1178" s="35">
        <v>27</v>
      </c>
      <c r="P1178" s="35">
        <v>147</v>
      </c>
      <c r="Q1178" s="35">
        <v>27</v>
      </c>
      <c r="R1178" s="35">
        <v>65</v>
      </c>
      <c r="S1178" s="35">
        <v>27</v>
      </c>
      <c r="T1178" s="35">
        <v>16</v>
      </c>
      <c r="U1178" s="35">
        <v>64</v>
      </c>
      <c r="V1178" s="34">
        <v>35.666666666667</v>
      </c>
      <c r="W1178" s="34">
        <f t="shared" si="288"/>
        <v>34.3333333333333</v>
      </c>
      <c r="X1178" s="35">
        <v>60</v>
      </c>
      <c r="Y1178" s="35">
        <v>32</v>
      </c>
      <c r="Z1178" s="35">
        <v>0</v>
      </c>
      <c r="AA1178" s="34">
        <v>347</v>
      </c>
      <c r="AB1178" s="34">
        <v>0</v>
      </c>
      <c r="AC1178" s="34">
        <v>0</v>
      </c>
      <c r="AD1178" s="34">
        <v>0</v>
      </c>
      <c r="AE1178" s="34">
        <f t="shared" si="289"/>
        <v>347</v>
      </c>
      <c r="AF1178" s="34">
        <f t="shared" si="290"/>
        <v>9.72897196261673</v>
      </c>
      <c r="AG1178" s="34">
        <f t="shared" si="291"/>
        <v>10.1067961165049</v>
      </c>
      <c r="AH1178" s="34">
        <v>144</v>
      </c>
      <c r="AI1178" s="34">
        <v>0</v>
      </c>
      <c r="AJ1178" s="35">
        <v>2016</v>
      </c>
      <c r="AK1178" s="35">
        <v>33</v>
      </c>
      <c r="AL1178" s="35">
        <v>23</v>
      </c>
      <c r="AM1178" s="34">
        <v>1.5</v>
      </c>
      <c r="AN1178" s="34">
        <f t="shared" si="292"/>
        <v>51.5</v>
      </c>
      <c r="AO1178" s="35">
        <v>144</v>
      </c>
      <c r="AP1178" s="35">
        <v>144</v>
      </c>
      <c r="AQ1178" t="s">
        <v>82</v>
      </c>
      <c r="AR1178">
        <v>2</v>
      </c>
      <c r="AS1178" s="34">
        <v>0.53333333333333</v>
      </c>
      <c r="AT1178" t="s">
        <v>83</v>
      </c>
      <c r="AU1178" s="35">
        <f t="shared" si="302"/>
        <v>0</v>
      </c>
      <c r="AV1178" s="35">
        <f t="shared" si="293"/>
        <v>0</v>
      </c>
      <c r="AW1178" s="35">
        <f t="shared" si="294"/>
        <v>10.1067961165049</v>
      </c>
      <c r="AX1178" s="35">
        <f t="shared" si="295"/>
        <v>9.43689320388349</v>
      </c>
      <c r="AY1178" s="35">
        <f t="shared" si="296"/>
        <v>0</v>
      </c>
      <c r="AZ1178" s="35">
        <f t="shared" si="297"/>
        <v>0</v>
      </c>
      <c r="BA1178" s="27" t="str">
        <f t="shared" si="298"/>
        <v>Kelipatan Kirim/Master box &gt; 3x FC+index</v>
      </c>
      <c r="BB1178" s="34">
        <v>8.1e-5</v>
      </c>
      <c r="BC1178" s="34">
        <f t="shared" si="299"/>
        <v>0</v>
      </c>
      <c r="BD1178" s="34" t="e">
        <f t="shared" si="300"/>
        <v>#REF!</v>
      </c>
      <c r="BE1178" s="34">
        <v>0.04</v>
      </c>
      <c r="BF1178" s="34">
        <f t="shared" si="303"/>
        <v>0</v>
      </c>
      <c r="BG1178" s="34" t="e">
        <f t="shared" si="301"/>
        <v>#REF!</v>
      </c>
      <c r="BH1178" t="str">
        <f>IF(AT1178="UDARA","U","N")&amp;LEFT($C$4,2)&amp;MID($C$4,4,2)&amp;LEFT(A1178,3)&amp;MID(E1178,2,2)&amp;VLOOKUP(E1178,Acuan_Reference!C:L,10,0)</f>
        <v>N1501SMD71B4</v>
      </c>
      <c r="BI1178" t="s">
        <v>84</v>
      </c>
      <c r="BJ1178" t="s">
        <v>119</v>
      </c>
      <c r="BK1178" t="s">
        <v>86</v>
      </c>
      <c r="BL1178" t="s">
        <v>87</v>
      </c>
    </row>
    <row r="1179" hidden="1" spans="1:64">
      <c r="A1179" t="s">
        <v>112</v>
      </c>
      <c r="B1179" t="s">
        <v>75</v>
      </c>
      <c r="C1179" t="s">
        <v>76</v>
      </c>
      <c r="D1179" t="s">
        <v>141</v>
      </c>
      <c r="E1179" t="s">
        <v>207</v>
      </c>
      <c r="F1179" t="s">
        <v>208</v>
      </c>
      <c r="G1179" t="s">
        <v>118</v>
      </c>
      <c r="H1179" t="s">
        <v>81</v>
      </c>
      <c r="I1179" s="34">
        <v>7854</v>
      </c>
      <c r="J1179" s="35">
        <v>192</v>
      </c>
      <c r="K1179" s="35">
        <v>158</v>
      </c>
      <c r="L1179" s="35">
        <v>214</v>
      </c>
      <c r="M1179" s="35">
        <v>130</v>
      </c>
      <c r="N1179" s="35">
        <v>65</v>
      </c>
      <c r="O1179" s="35">
        <v>181</v>
      </c>
      <c r="P1179" s="35">
        <v>185</v>
      </c>
      <c r="Q1179" s="35">
        <v>302</v>
      </c>
      <c r="R1179" s="35">
        <v>349</v>
      </c>
      <c r="S1179" s="35">
        <v>325</v>
      </c>
      <c r="T1179" s="35">
        <v>205</v>
      </c>
      <c r="U1179" s="35">
        <v>242</v>
      </c>
      <c r="V1179" s="34">
        <v>257.33333333333</v>
      </c>
      <c r="W1179" s="34">
        <f t="shared" si="288"/>
        <v>209.666666666667</v>
      </c>
      <c r="X1179" s="35">
        <v>187</v>
      </c>
      <c r="Y1179" s="35">
        <v>0</v>
      </c>
      <c r="Z1179" s="35">
        <v>0</v>
      </c>
      <c r="AA1179" s="34">
        <v>147</v>
      </c>
      <c r="AB1179" s="34">
        <v>0</v>
      </c>
      <c r="AC1179" s="34">
        <v>144</v>
      </c>
      <c r="AD1179" s="34">
        <v>0</v>
      </c>
      <c r="AE1179" s="34">
        <f t="shared" si="289"/>
        <v>291</v>
      </c>
      <c r="AF1179" s="34">
        <f t="shared" si="290"/>
        <v>1.13082901554406</v>
      </c>
      <c r="AG1179" s="34">
        <f t="shared" si="291"/>
        <v>1.3879173290938</v>
      </c>
      <c r="AH1179" s="34">
        <v>144</v>
      </c>
      <c r="AI1179" s="34">
        <v>0</v>
      </c>
      <c r="AJ1179" s="35">
        <v>2016</v>
      </c>
      <c r="AK1179" s="35">
        <v>262</v>
      </c>
      <c r="AL1179" s="35">
        <v>182</v>
      </c>
      <c r="AM1179" s="34">
        <v>0.7</v>
      </c>
      <c r="AN1179" s="34">
        <f t="shared" si="292"/>
        <v>146.766666666667</v>
      </c>
      <c r="AO1179" s="35">
        <v>144</v>
      </c>
      <c r="AP1179" s="35">
        <v>144</v>
      </c>
      <c r="AQ1179" t="s">
        <v>153</v>
      </c>
      <c r="AR1179">
        <v>8</v>
      </c>
      <c r="AS1179" s="34">
        <v>0.066666666666667</v>
      </c>
      <c r="AT1179" t="s">
        <v>83</v>
      </c>
      <c r="AU1179" s="35">
        <f t="shared" si="302"/>
        <v>28.325</v>
      </c>
      <c r="AV1179" s="35">
        <f t="shared" si="293"/>
        <v>144</v>
      </c>
      <c r="AW1179" s="35">
        <f t="shared" si="294"/>
        <v>2.07472178060413</v>
      </c>
      <c r="AX1179" s="35">
        <f t="shared" si="295"/>
        <v>1.20667726550079</v>
      </c>
      <c r="AY1179" s="35">
        <f t="shared" si="296"/>
        <v>144</v>
      </c>
      <c r="AZ1179" s="35">
        <f t="shared" si="297"/>
        <v>144</v>
      </c>
      <c r="BA1179" s="27" t="str">
        <f t="shared" si="298"/>
        <v>3</v>
      </c>
      <c r="BB1179" s="34">
        <v>8.1e-5</v>
      </c>
      <c r="BC1179" s="34">
        <f t="shared" si="299"/>
        <v>0.011664</v>
      </c>
      <c r="BD1179" s="34" t="e">
        <f t="shared" si="300"/>
        <v>#REF!</v>
      </c>
      <c r="BE1179" s="34">
        <v>0.04</v>
      </c>
      <c r="BF1179" s="34">
        <f t="shared" si="303"/>
        <v>5.76</v>
      </c>
      <c r="BG1179" s="34" t="e">
        <f t="shared" si="301"/>
        <v>#REF!</v>
      </c>
      <c r="BH1179" t="str">
        <f>IF(AT1179="UDARA","U","N")&amp;LEFT($C$4,2)&amp;MID($C$4,4,2)&amp;LEFT(A1179,3)&amp;MID(E1179,2,2)&amp;VLOOKUP(E1179,Acuan_Reference!C:L,10,0)</f>
        <v>N1501SMG71B4</v>
      </c>
      <c r="BI1179" t="s">
        <v>84</v>
      </c>
      <c r="BJ1179" t="s">
        <v>119</v>
      </c>
      <c r="BK1179" t="s">
        <v>86</v>
      </c>
      <c r="BL1179" t="s">
        <v>87</v>
      </c>
    </row>
    <row r="1180" hidden="1" spans="1:64">
      <c r="A1180" t="s">
        <v>113</v>
      </c>
      <c r="B1180" t="s">
        <v>75</v>
      </c>
      <c r="C1180" t="s">
        <v>76</v>
      </c>
      <c r="D1180" t="s">
        <v>141</v>
      </c>
      <c r="E1180" t="s">
        <v>207</v>
      </c>
      <c r="F1180" t="s">
        <v>208</v>
      </c>
      <c r="G1180" t="s">
        <v>118</v>
      </c>
      <c r="H1180" t="s">
        <v>81</v>
      </c>
      <c r="I1180" s="34">
        <v>7854</v>
      </c>
      <c r="J1180" s="35">
        <v>161</v>
      </c>
      <c r="K1180" s="35">
        <v>374</v>
      </c>
      <c r="L1180" s="35">
        <v>75</v>
      </c>
      <c r="M1180" s="35">
        <v>455</v>
      </c>
      <c r="N1180" s="35">
        <v>506</v>
      </c>
      <c r="O1180" s="35">
        <v>556</v>
      </c>
      <c r="P1180" s="35">
        <v>491</v>
      </c>
      <c r="Q1180" s="35">
        <v>521</v>
      </c>
      <c r="R1180" s="35">
        <v>472</v>
      </c>
      <c r="S1180" s="35">
        <v>865</v>
      </c>
      <c r="T1180" s="35">
        <v>461</v>
      </c>
      <c r="U1180" s="35">
        <v>684</v>
      </c>
      <c r="V1180" s="34">
        <v>670</v>
      </c>
      <c r="W1180" s="34">
        <f t="shared" si="288"/>
        <v>505.333333333333</v>
      </c>
      <c r="X1180" s="35">
        <v>209</v>
      </c>
      <c r="Y1180" s="35">
        <v>0</v>
      </c>
      <c r="Z1180" s="35">
        <v>0</v>
      </c>
      <c r="AA1180" s="34">
        <v>323</v>
      </c>
      <c r="AB1180" s="34">
        <v>0</v>
      </c>
      <c r="AC1180" s="34">
        <v>0</v>
      </c>
      <c r="AD1180" s="34">
        <v>144</v>
      </c>
      <c r="AE1180" s="34">
        <f t="shared" si="289"/>
        <v>467</v>
      </c>
      <c r="AF1180" s="34">
        <f t="shared" si="290"/>
        <v>0.697014925373134</v>
      </c>
      <c r="AG1180" s="34">
        <f t="shared" si="291"/>
        <v>0.639182058047493</v>
      </c>
      <c r="AH1180" s="34">
        <v>144</v>
      </c>
      <c r="AI1180" s="34">
        <v>0</v>
      </c>
      <c r="AJ1180" s="35">
        <v>2016</v>
      </c>
      <c r="AK1180" s="35">
        <v>499</v>
      </c>
      <c r="AL1180" s="35">
        <v>371</v>
      </c>
      <c r="AM1180" s="34">
        <v>0.25</v>
      </c>
      <c r="AN1180" s="34">
        <f t="shared" si="292"/>
        <v>126.333333333333</v>
      </c>
      <c r="AO1180" s="35">
        <v>144</v>
      </c>
      <c r="AP1180" s="35">
        <v>144</v>
      </c>
      <c r="AQ1180" t="s">
        <v>153</v>
      </c>
      <c r="AR1180">
        <v>12</v>
      </c>
      <c r="AS1180" s="34">
        <v>0.033333333333333</v>
      </c>
      <c r="AT1180" t="s">
        <v>83</v>
      </c>
      <c r="AU1180" s="35">
        <f t="shared" si="302"/>
        <v>22.75</v>
      </c>
      <c r="AV1180" s="35">
        <f t="shared" si="293"/>
        <v>144</v>
      </c>
      <c r="AW1180" s="35">
        <f t="shared" si="294"/>
        <v>1.20910290237467</v>
      </c>
      <c r="AX1180" s="35">
        <f t="shared" si="295"/>
        <v>0.474934036939314</v>
      </c>
      <c r="AY1180" s="35">
        <f t="shared" si="296"/>
        <v>144</v>
      </c>
      <c r="AZ1180" s="35">
        <f t="shared" si="297"/>
        <v>144</v>
      </c>
      <c r="BA1180" s="27" t="str">
        <f t="shared" si="298"/>
        <v>3</v>
      </c>
      <c r="BB1180" s="34">
        <v>8.1e-5</v>
      </c>
      <c r="BC1180" s="34">
        <f t="shared" si="299"/>
        <v>0.011664</v>
      </c>
      <c r="BD1180" s="34" t="e">
        <f t="shared" si="300"/>
        <v>#REF!</v>
      </c>
      <c r="BE1180" s="34">
        <v>0.04</v>
      </c>
      <c r="BF1180" s="34">
        <f t="shared" si="303"/>
        <v>5.76</v>
      </c>
      <c r="BG1180" s="34" t="e">
        <f t="shared" si="301"/>
        <v>#REF!</v>
      </c>
      <c r="BH1180" t="str">
        <f>IF(AT1180="UDARA","U","N")&amp;LEFT($C$4,2)&amp;MID($C$4,4,2)&amp;LEFT(A1180,3)&amp;MID(E1180,2,2)&amp;VLOOKUP(E1180,Acuan_Reference!C:L,10,0)</f>
        <v>N1501TGR71B4</v>
      </c>
      <c r="BI1180" t="s">
        <v>84</v>
      </c>
      <c r="BJ1180" t="s">
        <v>119</v>
      </c>
      <c r="BK1180" t="s">
        <v>86</v>
      </c>
      <c r="BL1180" t="s">
        <v>87</v>
      </c>
    </row>
    <row r="1181" hidden="1" spans="1:64">
      <c r="A1181" t="s">
        <v>114</v>
      </c>
      <c r="B1181" t="s">
        <v>75</v>
      </c>
      <c r="C1181" t="s">
        <v>76</v>
      </c>
      <c r="D1181" t="s">
        <v>141</v>
      </c>
      <c r="E1181" t="s">
        <v>207</v>
      </c>
      <c r="F1181" t="s">
        <v>208</v>
      </c>
      <c r="G1181" t="s">
        <v>118</v>
      </c>
      <c r="H1181" t="s">
        <v>81</v>
      </c>
      <c r="I1181" s="34">
        <v>7854</v>
      </c>
      <c r="J1181" s="35">
        <v>197</v>
      </c>
      <c r="K1181" s="35">
        <v>103</v>
      </c>
      <c r="L1181" s="35">
        <v>261</v>
      </c>
      <c r="M1181" s="35">
        <v>215</v>
      </c>
      <c r="N1181" s="35">
        <v>204</v>
      </c>
      <c r="O1181" s="35">
        <v>103</v>
      </c>
      <c r="P1181" s="35">
        <v>-79</v>
      </c>
      <c r="Q1181" s="35">
        <v>153</v>
      </c>
      <c r="R1181" s="35">
        <v>62</v>
      </c>
      <c r="S1181" s="35">
        <v>219</v>
      </c>
      <c r="T1181" s="35">
        <v>142</v>
      </c>
      <c r="U1181" s="35">
        <v>147</v>
      </c>
      <c r="V1181" s="34">
        <v>169.33333333333</v>
      </c>
      <c r="W1181" s="34">
        <f t="shared" si="288"/>
        <v>125.666666666667</v>
      </c>
      <c r="X1181" s="35">
        <v>77</v>
      </c>
      <c r="Y1181" s="35">
        <v>0</v>
      </c>
      <c r="Z1181" s="35">
        <v>0</v>
      </c>
      <c r="AA1181" s="34">
        <v>160</v>
      </c>
      <c r="AB1181" s="34">
        <v>0</v>
      </c>
      <c r="AC1181" s="34">
        <v>0</v>
      </c>
      <c r="AD1181" s="34">
        <v>0</v>
      </c>
      <c r="AE1181" s="34">
        <f t="shared" si="289"/>
        <v>160</v>
      </c>
      <c r="AF1181" s="34">
        <f t="shared" si="290"/>
        <v>0.944881889763798</v>
      </c>
      <c r="AG1181" s="34">
        <f t="shared" si="291"/>
        <v>1.27320954907162</v>
      </c>
      <c r="AH1181" s="34">
        <v>144</v>
      </c>
      <c r="AI1181" s="34">
        <v>0</v>
      </c>
      <c r="AJ1181" s="35">
        <v>2016</v>
      </c>
      <c r="AK1181" s="35">
        <v>117</v>
      </c>
      <c r="AL1181" s="35">
        <v>88</v>
      </c>
      <c r="AM1181" s="34">
        <v>0.7</v>
      </c>
      <c r="AN1181" s="34">
        <f t="shared" si="292"/>
        <v>87.9666666666667</v>
      </c>
      <c r="AO1181" s="35">
        <v>144</v>
      </c>
      <c r="AP1181" s="35">
        <v>144</v>
      </c>
      <c r="AQ1181" t="s">
        <v>153</v>
      </c>
      <c r="AR1181">
        <v>8</v>
      </c>
      <c r="AS1181" s="34">
        <v>0.066666666666667</v>
      </c>
      <c r="AT1181" t="s">
        <v>83</v>
      </c>
      <c r="AU1181" s="35">
        <f t="shared" si="302"/>
        <v>11.975</v>
      </c>
      <c r="AV1181" s="35">
        <f t="shared" si="293"/>
        <v>144</v>
      </c>
      <c r="AW1181" s="35">
        <f t="shared" si="294"/>
        <v>2.41909814323607</v>
      </c>
      <c r="AX1181" s="35">
        <f t="shared" si="295"/>
        <v>1.71883289124668</v>
      </c>
      <c r="AY1181" s="35">
        <f t="shared" si="296"/>
        <v>144</v>
      </c>
      <c r="AZ1181" s="35">
        <f t="shared" si="297"/>
        <v>144</v>
      </c>
      <c r="BA1181" s="27" t="str">
        <f t="shared" si="298"/>
        <v>3</v>
      </c>
      <c r="BB1181" s="34">
        <v>8.1e-5</v>
      </c>
      <c r="BC1181" s="34">
        <f t="shared" si="299"/>
        <v>0.011664</v>
      </c>
      <c r="BD1181" s="34" t="e">
        <f t="shared" si="300"/>
        <v>#REF!</v>
      </c>
      <c r="BE1181" s="34">
        <v>0.04</v>
      </c>
      <c r="BF1181" s="34">
        <f t="shared" si="303"/>
        <v>5.76</v>
      </c>
      <c r="BG1181" s="34" t="e">
        <f t="shared" si="301"/>
        <v>#REF!</v>
      </c>
      <c r="BH1181" t="str">
        <f>IF(AT1181="UDARA","U","N")&amp;LEFT($C$4,2)&amp;MID($C$4,4,2)&amp;LEFT(A1181,3)&amp;MID(E1181,2,2)&amp;VLOOKUP(E1181,Acuan_Reference!C:L,10,0)</f>
        <v>N1501YGY71B4</v>
      </c>
      <c r="BI1181" t="s">
        <v>84</v>
      </c>
      <c r="BJ1181" t="s">
        <v>119</v>
      </c>
      <c r="BK1181" t="s">
        <v>86</v>
      </c>
      <c r="BL1181" t="s">
        <v>87</v>
      </c>
    </row>
    <row r="1182" hidden="1" spans="1:64">
      <c r="A1182" t="s">
        <v>74</v>
      </c>
      <c r="B1182" t="s">
        <v>75</v>
      </c>
      <c r="C1182" t="s">
        <v>76</v>
      </c>
      <c r="D1182" t="s">
        <v>209</v>
      </c>
      <c r="E1182" t="s">
        <v>210</v>
      </c>
      <c r="F1182" t="s">
        <v>211</v>
      </c>
      <c r="G1182" t="s">
        <v>80</v>
      </c>
      <c r="H1182" t="s">
        <v>81</v>
      </c>
      <c r="I1182" s="34">
        <v>8160</v>
      </c>
      <c r="J1182" s="35">
        <v>4885</v>
      </c>
      <c r="K1182" s="35">
        <v>5317</v>
      </c>
      <c r="L1182" s="35">
        <v>4332</v>
      </c>
      <c r="M1182" s="35">
        <v>4201</v>
      </c>
      <c r="N1182" s="35">
        <v>4328</v>
      </c>
      <c r="O1182" s="35">
        <v>6560</v>
      </c>
      <c r="P1182" s="35">
        <v>4973</v>
      </c>
      <c r="Q1182" s="35">
        <v>7619</v>
      </c>
      <c r="R1182" s="35">
        <v>5170</v>
      </c>
      <c r="S1182" s="35">
        <v>7531</v>
      </c>
      <c r="T1182" s="35">
        <v>8137</v>
      </c>
      <c r="U1182" s="35">
        <v>6410</v>
      </c>
      <c r="V1182" s="34">
        <v>7359.3333333333</v>
      </c>
      <c r="W1182" s="34">
        <f t="shared" si="288"/>
        <v>7515.66666666667</v>
      </c>
      <c r="X1182" s="35">
        <v>1361</v>
      </c>
      <c r="Y1182" s="35">
        <v>0</v>
      </c>
      <c r="Z1182" s="35">
        <v>0</v>
      </c>
      <c r="AA1182" s="34">
        <v>7746</v>
      </c>
      <c r="AB1182" s="34">
        <v>0</v>
      </c>
      <c r="AC1182" s="34">
        <v>0</v>
      </c>
      <c r="AD1182" s="34">
        <v>0</v>
      </c>
      <c r="AE1182" s="34">
        <f t="shared" si="289"/>
        <v>7746</v>
      </c>
      <c r="AF1182" s="34">
        <f t="shared" si="290"/>
        <v>1.0525409910318</v>
      </c>
      <c r="AG1182" s="34">
        <f t="shared" si="291"/>
        <v>1.03064709273961</v>
      </c>
      <c r="AH1182" s="34">
        <v>1224</v>
      </c>
      <c r="AI1182" s="34">
        <v>0</v>
      </c>
      <c r="AJ1182" s="35">
        <v>59976</v>
      </c>
      <c r="AK1182" s="35">
        <v>6104</v>
      </c>
      <c r="AL1182" s="35">
        <v>8000</v>
      </c>
      <c r="AM1182" s="34">
        <v>0.7</v>
      </c>
      <c r="AN1182" s="34">
        <f t="shared" si="292"/>
        <v>5260.96666666667</v>
      </c>
      <c r="AO1182" s="35">
        <v>72</v>
      </c>
      <c r="AP1182" s="35">
        <v>72</v>
      </c>
      <c r="AQ1182" t="s">
        <v>82</v>
      </c>
      <c r="AR1182">
        <v>8</v>
      </c>
      <c r="AS1182" s="34">
        <v>0.066666666666667</v>
      </c>
      <c r="AT1182" t="s">
        <v>83</v>
      </c>
      <c r="AU1182" s="35">
        <f t="shared" si="302"/>
        <v>4136.225</v>
      </c>
      <c r="AV1182" s="35">
        <f t="shared" si="293"/>
        <v>4176</v>
      </c>
      <c r="AW1182" s="35">
        <f t="shared" si="294"/>
        <v>1.58628642391449</v>
      </c>
      <c r="AX1182" s="35">
        <f t="shared" si="295"/>
        <v>0.521843260744223</v>
      </c>
      <c r="AY1182" s="35">
        <f t="shared" si="296"/>
        <v>4176</v>
      </c>
      <c r="AZ1182" s="35">
        <f t="shared" si="297"/>
        <v>4176</v>
      </c>
      <c r="BA1182" s="27" t="str">
        <f t="shared" si="298"/>
        <v>3</v>
      </c>
      <c r="BB1182" s="34">
        <v>9.45e-5</v>
      </c>
      <c r="BC1182" s="34">
        <f t="shared" si="299"/>
        <v>0.394632</v>
      </c>
      <c r="BD1182" s="34" t="e">
        <f t="shared" si="300"/>
        <v>#REF!</v>
      </c>
      <c r="BE1182" s="34">
        <v>0.06</v>
      </c>
      <c r="BF1182" s="34">
        <f t="shared" si="303"/>
        <v>250.56</v>
      </c>
      <c r="BG1182" s="34" t="e">
        <f t="shared" si="301"/>
        <v>#REF!</v>
      </c>
      <c r="BH1182" t="str">
        <f>IF(AT1182="UDARA","U","N")&amp;LEFT($C$4,2)&amp;MID($C$4,4,2)&amp;LEFT(A1182,3)&amp;MID(E1182,2,2)&amp;VLOOKUP(E1182,Acuan_Reference!C:L,10,0)</f>
        <v>N1501BDG71AK</v>
      </c>
      <c r="BI1182" t="s">
        <v>84</v>
      </c>
      <c r="BJ1182" t="s">
        <v>119</v>
      </c>
      <c r="BK1182" t="s">
        <v>86</v>
      </c>
      <c r="BL1182" t="s">
        <v>87</v>
      </c>
    </row>
    <row r="1183" hidden="1" spans="1:64">
      <c r="A1183" t="s">
        <v>88</v>
      </c>
      <c r="B1183" t="s">
        <v>75</v>
      </c>
      <c r="C1183" t="s">
        <v>76</v>
      </c>
      <c r="D1183" t="s">
        <v>209</v>
      </c>
      <c r="E1183" t="s">
        <v>210</v>
      </c>
      <c r="F1183" t="s">
        <v>211</v>
      </c>
      <c r="G1183" t="s">
        <v>80</v>
      </c>
      <c r="H1183" t="s">
        <v>81</v>
      </c>
      <c r="I1183" s="34">
        <v>8160</v>
      </c>
      <c r="J1183" s="35">
        <v>5229</v>
      </c>
      <c r="K1183" s="35">
        <v>6309</v>
      </c>
      <c r="L1183" s="35">
        <v>4989</v>
      </c>
      <c r="M1183" s="35">
        <v>6423</v>
      </c>
      <c r="N1183" s="35">
        <v>4968</v>
      </c>
      <c r="O1183" s="35">
        <v>7329</v>
      </c>
      <c r="P1183" s="35">
        <v>5034</v>
      </c>
      <c r="Q1183" s="35">
        <v>7985</v>
      </c>
      <c r="R1183" s="35">
        <v>8474</v>
      </c>
      <c r="S1183" s="35">
        <v>5718</v>
      </c>
      <c r="T1183" s="35">
        <v>9900</v>
      </c>
      <c r="U1183" s="35">
        <v>6934</v>
      </c>
      <c r="V1183" s="34">
        <v>7517.3333333333</v>
      </c>
      <c r="W1183" s="34">
        <f t="shared" si="288"/>
        <v>8611.33333333333</v>
      </c>
      <c r="X1183" s="35">
        <v>4389</v>
      </c>
      <c r="Y1183" s="35">
        <v>0</v>
      </c>
      <c r="Z1183" s="35">
        <v>0</v>
      </c>
      <c r="AA1183" s="34">
        <v>4455</v>
      </c>
      <c r="AB1183" s="34">
        <v>0</v>
      </c>
      <c r="AC1183" s="34">
        <v>0</v>
      </c>
      <c r="AD1183" s="34">
        <v>0</v>
      </c>
      <c r="AE1183" s="34">
        <f t="shared" si="289"/>
        <v>4455</v>
      </c>
      <c r="AF1183" s="34">
        <f t="shared" si="290"/>
        <v>0.592630365377796</v>
      </c>
      <c r="AG1183" s="34">
        <f t="shared" si="291"/>
        <v>0.517341487961601</v>
      </c>
      <c r="AH1183" s="34">
        <v>1224</v>
      </c>
      <c r="AI1183" s="34">
        <v>0</v>
      </c>
      <c r="AJ1183" s="35">
        <v>59976</v>
      </c>
      <c r="AK1183" s="35">
        <v>6661</v>
      </c>
      <c r="AL1183" s="35">
        <v>9000</v>
      </c>
      <c r="AM1183" s="34">
        <v>0.6</v>
      </c>
      <c r="AN1183" s="34">
        <f t="shared" si="292"/>
        <v>5166.8</v>
      </c>
      <c r="AO1183" s="35">
        <v>72</v>
      </c>
      <c r="AP1183" s="35">
        <v>72</v>
      </c>
      <c r="AQ1183" t="s">
        <v>82</v>
      </c>
      <c r="AR1183">
        <v>8</v>
      </c>
      <c r="AS1183" s="34">
        <v>0.033333333333333</v>
      </c>
      <c r="AT1183" t="s">
        <v>83</v>
      </c>
      <c r="AU1183" s="35">
        <f t="shared" si="302"/>
        <v>7283.85</v>
      </c>
      <c r="AV1183" s="35">
        <f t="shared" si="293"/>
        <v>7344</v>
      </c>
      <c r="AW1183" s="35">
        <f t="shared" si="294"/>
        <v>1.37017109235891</v>
      </c>
      <c r="AX1183" s="35">
        <f t="shared" si="295"/>
        <v>0.325036773244561</v>
      </c>
      <c r="AY1183" s="35">
        <f t="shared" si="296"/>
        <v>7344</v>
      </c>
      <c r="AZ1183" s="35">
        <f t="shared" si="297"/>
        <v>7344</v>
      </c>
      <c r="BA1183" s="27" t="str">
        <f t="shared" si="298"/>
        <v>2</v>
      </c>
      <c r="BB1183" s="34">
        <v>9.45e-5</v>
      </c>
      <c r="BC1183" s="34">
        <f t="shared" si="299"/>
        <v>0.694008</v>
      </c>
      <c r="BD1183" s="34" t="e">
        <f t="shared" si="300"/>
        <v>#REF!</v>
      </c>
      <c r="BE1183" s="34">
        <v>0.06</v>
      </c>
      <c r="BF1183" s="34">
        <f t="shared" si="303"/>
        <v>440.64</v>
      </c>
      <c r="BG1183" s="34" t="e">
        <f t="shared" si="301"/>
        <v>#REF!</v>
      </c>
      <c r="BH1183" t="str">
        <f>IF(AT1183="UDARA","U","N")&amp;LEFT($C$4,2)&amp;MID($C$4,4,2)&amp;LEFT(A1183,3)&amp;MID(E1183,2,2)&amp;VLOOKUP(E1183,Acuan_Reference!C:L,10,0)</f>
        <v>N1501BGR71AK</v>
      </c>
      <c r="BI1183" t="s">
        <v>84</v>
      </c>
      <c r="BJ1183" t="s">
        <v>119</v>
      </c>
      <c r="BK1183" t="s">
        <v>86</v>
      </c>
      <c r="BL1183" t="s">
        <v>87</v>
      </c>
    </row>
    <row r="1184" hidden="1" spans="1:64">
      <c r="A1184" t="s">
        <v>89</v>
      </c>
      <c r="B1184" t="s">
        <v>75</v>
      </c>
      <c r="C1184" t="s">
        <v>76</v>
      </c>
      <c r="D1184" t="s">
        <v>209</v>
      </c>
      <c r="E1184" t="s">
        <v>210</v>
      </c>
      <c r="F1184" t="s">
        <v>211</v>
      </c>
      <c r="G1184" t="s">
        <v>80</v>
      </c>
      <c r="H1184" t="s">
        <v>81</v>
      </c>
      <c r="I1184" s="34">
        <v>8160</v>
      </c>
      <c r="J1184" s="35">
        <v>1608</v>
      </c>
      <c r="K1184" s="35">
        <v>2094</v>
      </c>
      <c r="L1184" s="35">
        <v>873</v>
      </c>
      <c r="M1184" s="35">
        <v>1458</v>
      </c>
      <c r="N1184" s="35">
        <v>1192</v>
      </c>
      <c r="O1184" s="35">
        <v>731</v>
      </c>
      <c r="P1184" s="35">
        <v>3395</v>
      </c>
      <c r="Q1184" s="35">
        <v>1512</v>
      </c>
      <c r="R1184" s="35">
        <v>2244</v>
      </c>
      <c r="S1184" s="35">
        <v>1768</v>
      </c>
      <c r="T1184" s="35">
        <v>2658</v>
      </c>
      <c r="U1184" s="35">
        <v>2878</v>
      </c>
      <c r="V1184" s="34">
        <v>2434.6666666667</v>
      </c>
      <c r="W1184" s="34">
        <f t="shared" si="288"/>
        <v>2012</v>
      </c>
      <c r="X1184" s="35">
        <v>25</v>
      </c>
      <c r="Y1184" s="35">
        <v>0</v>
      </c>
      <c r="Z1184" s="35">
        <v>0</v>
      </c>
      <c r="AA1184" s="34">
        <v>773</v>
      </c>
      <c r="AB1184" s="34">
        <v>0</v>
      </c>
      <c r="AC1184" s="34">
        <v>864</v>
      </c>
      <c r="AD1184" s="34">
        <v>0</v>
      </c>
      <c r="AE1184" s="34">
        <f t="shared" si="289"/>
        <v>1637</v>
      </c>
      <c r="AF1184" s="34">
        <f t="shared" si="290"/>
        <v>0.672371303395391</v>
      </c>
      <c r="AG1184" s="34">
        <f t="shared" si="291"/>
        <v>0.813618290258449</v>
      </c>
      <c r="AH1184" s="34">
        <v>1224</v>
      </c>
      <c r="AI1184" s="34">
        <v>0</v>
      </c>
      <c r="AJ1184" s="35">
        <v>59976</v>
      </c>
      <c r="AK1184" s="35">
        <v>1660</v>
      </c>
      <c r="AL1184" s="35">
        <v>500</v>
      </c>
      <c r="AM1184" s="34">
        <v>1.3</v>
      </c>
      <c r="AN1184" s="34">
        <f t="shared" si="292"/>
        <v>2615.6</v>
      </c>
      <c r="AO1184" s="35">
        <v>72</v>
      </c>
      <c r="AP1184" s="35">
        <v>72</v>
      </c>
      <c r="AQ1184" t="s">
        <v>82</v>
      </c>
      <c r="AR1184">
        <v>4</v>
      </c>
      <c r="AS1184" s="34">
        <v>0.53333333333333</v>
      </c>
      <c r="AT1184" t="s">
        <v>83</v>
      </c>
      <c r="AU1184" s="35">
        <f t="shared" si="302"/>
        <v>1108.95</v>
      </c>
      <c r="AV1184" s="35">
        <f t="shared" si="293"/>
        <v>1152</v>
      </c>
      <c r="AW1184" s="35">
        <f t="shared" si="294"/>
        <v>1.38618290258449</v>
      </c>
      <c r="AX1184" s="35">
        <f t="shared" si="295"/>
        <v>1.13767395626243</v>
      </c>
      <c r="AY1184" s="35">
        <f t="shared" si="296"/>
        <v>1152</v>
      </c>
      <c r="AZ1184" s="35">
        <f t="shared" si="297"/>
        <v>1152</v>
      </c>
      <c r="BA1184" s="27" t="str">
        <f t="shared" si="298"/>
        <v>2</v>
      </c>
      <c r="BB1184" s="34">
        <v>9.45e-5</v>
      </c>
      <c r="BC1184" s="34">
        <f t="shared" si="299"/>
        <v>0.108864</v>
      </c>
      <c r="BD1184" s="34" t="e">
        <f t="shared" si="300"/>
        <v>#REF!</v>
      </c>
      <c r="BE1184" s="34">
        <v>0.06</v>
      </c>
      <c r="BF1184" s="34">
        <f t="shared" si="303"/>
        <v>69.12</v>
      </c>
      <c r="BG1184" s="34" t="e">
        <f t="shared" si="301"/>
        <v>#REF!</v>
      </c>
      <c r="BH1184" t="str">
        <f>IF(AT1184="UDARA","U","N")&amp;LEFT($C$4,2)&amp;MID($C$4,4,2)&amp;LEFT(A1184,3)&amp;MID(E1184,2,2)&amp;VLOOKUP(E1184,Acuan_Reference!C:L,10,0)</f>
        <v>N1501BJM71AK</v>
      </c>
      <c r="BI1184" t="s">
        <v>84</v>
      </c>
      <c r="BJ1184" t="s">
        <v>119</v>
      </c>
      <c r="BK1184" t="s">
        <v>86</v>
      </c>
      <c r="BL1184" t="s">
        <v>87</v>
      </c>
    </row>
    <row r="1185" hidden="1" spans="1:64">
      <c r="A1185" t="s">
        <v>90</v>
      </c>
      <c r="B1185" t="s">
        <v>75</v>
      </c>
      <c r="C1185" t="s">
        <v>76</v>
      </c>
      <c r="D1185" t="s">
        <v>209</v>
      </c>
      <c r="E1185" t="s">
        <v>210</v>
      </c>
      <c r="F1185" t="s">
        <v>211</v>
      </c>
      <c r="G1185" t="s">
        <v>80</v>
      </c>
      <c r="H1185" t="s">
        <v>81</v>
      </c>
      <c r="I1185" s="34">
        <v>8160</v>
      </c>
      <c r="J1185" s="35">
        <v>2749</v>
      </c>
      <c r="K1185" s="35">
        <v>11726</v>
      </c>
      <c r="L1185" s="35">
        <v>7369</v>
      </c>
      <c r="M1185" s="35">
        <v>9074</v>
      </c>
      <c r="N1185" s="35">
        <v>10094</v>
      </c>
      <c r="O1185" s="35">
        <v>11235</v>
      </c>
      <c r="P1185" s="35">
        <v>12198</v>
      </c>
      <c r="Q1185" s="35">
        <v>12061</v>
      </c>
      <c r="R1185" s="35">
        <v>10206</v>
      </c>
      <c r="S1185" s="35">
        <v>16083</v>
      </c>
      <c r="T1185" s="35">
        <v>8160</v>
      </c>
      <c r="U1185" s="35">
        <v>12475</v>
      </c>
      <c r="V1185" s="34">
        <v>12239.333333333</v>
      </c>
      <c r="W1185" s="34">
        <f t="shared" si="288"/>
        <v>11211.6666666667</v>
      </c>
      <c r="X1185" s="35">
        <v>6130</v>
      </c>
      <c r="Y1185" s="35">
        <v>0</v>
      </c>
      <c r="Z1185" s="35">
        <v>0</v>
      </c>
      <c r="AA1185" s="34">
        <v>11502</v>
      </c>
      <c r="AB1185" s="34">
        <v>0</v>
      </c>
      <c r="AC1185" s="34">
        <v>0</v>
      </c>
      <c r="AD1185" s="34">
        <v>0</v>
      </c>
      <c r="AE1185" s="34">
        <f t="shared" si="289"/>
        <v>11502</v>
      </c>
      <c r="AF1185" s="34">
        <f t="shared" si="290"/>
        <v>0.939757067378423</v>
      </c>
      <c r="AG1185" s="34">
        <f t="shared" si="291"/>
        <v>1.02589564441802</v>
      </c>
      <c r="AH1185" s="34">
        <v>1224</v>
      </c>
      <c r="AI1185" s="34">
        <v>0</v>
      </c>
      <c r="AJ1185" s="35">
        <v>59976</v>
      </c>
      <c r="AK1185" s="35">
        <v>11518</v>
      </c>
      <c r="AL1185" s="35">
        <v>13000</v>
      </c>
      <c r="AM1185" s="34">
        <v>0.6</v>
      </c>
      <c r="AN1185" s="34">
        <f t="shared" si="292"/>
        <v>6727</v>
      </c>
      <c r="AO1185" s="35">
        <v>72</v>
      </c>
      <c r="AP1185" s="35">
        <v>72</v>
      </c>
      <c r="AQ1185" t="s">
        <v>82</v>
      </c>
      <c r="AR1185">
        <v>12</v>
      </c>
      <c r="AS1185" s="34">
        <v>0.033333333333333</v>
      </c>
      <c r="AT1185" t="s">
        <v>83</v>
      </c>
      <c r="AU1185" s="35">
        <f t="shared" si="302"/>
        <v>6168.75</v>
      </c>
      <c r="AV1185" s="35">
        <f t="shared" si="293"/>
        <v>6192</v>
      </c>
      <c r="AW1185" s="35">
        <f t="shared" si="294"/>
        <v>1.57817749368218</v>
      </c>
      <c r="AX1185" s="35">
        <f t="shared" si="295"/>
        <v>0.418671027203806</v>
      </c>
      <c r="AY1185" s="35">
        <f t="shared" si="296"/>
        <v>6192</v>
      </c>
      <c r="AZ1185" s="35">
        <f t="shared" si="297"/>
        <v>6192</v>
      </c>
      <c r="BA1185" s="27" t="str">
        <f t="shared" si="298"/>
        <v>3</v>
      </c>
      <c r="BB1185" s="34">
        <v>9.45e-5</v>
      </c>
      <c r="BC1185" s="34">
        <f t="shared" si="299"/>
        <v>0.585144</v>
      </c>
      <c r="BD1185" s="34" t="e">
        <f t="shared" si="300"/>
        <v>#REF!</v>
      </c>
      <c r="BE1185" s="34">
        <v>0.06</v>
      </c>
      <c r="BF1185" s="34">
        <f t="shared" si="303"/>
        <v>371.52</v>
      </c>
      <c r="BG1185" s="34" t="e">
        <f t="shared" si="301"/>
        <v>#REF!</v>
      </c>
      <c r="BH1185" t="str">
        <f>IF(AT1185="UDARA","U","N")&amp;LEFT($C$4,2)&amp;MID($C$4,4,2)&amp;LEFT(A1185,3)&amp;MID(E1185,2,2)&amp;VLOOKUP(E1185,Acuan_Reference!C:L,10,0)</f>
        <v>N1501BKS71AK</v>
      </c>
      <c r="BI1185" t="s">
        <v>84</v>
      </c>
      <c r="BJ1185" t="s">
        <v>119</v>
      </c>
      <c r="BK1185" t="s">
        <v>86</v>
      </c>
      <c r="BL1185" t="s">
        <v>87</v>
      </c>
    </row>
    <row r="1186" hidden="1" spans="1:64">
      <c r="A1186" t="s">
        <v>91</v>
      </c>
      <c r="B1186" t="s">
        <v>75</v>
      </c>
      <c r="C1186" t="s">
        <v>76</v>
      </c>
      <c r="D1186" t="s">
        <v>209</v>
      </c>
      <c r="E1186" t="s">
        <v>210</v>
      </c>
      <c r="F1186" t="s">
        <v>211</v>
      </c>
      <c r="G1186" t="s">
        <v>80</v>
      </c>
      <c r="H1186" t="s">
        <v>81</v>
      </c>
      <c r="I1186" s="34">
        <v>8160</v>
      </c>
      <c r="J1186" s="35">
        <v>912</v>
      </c>
      <c r="K1186" s="35">
        <v>2105</v>
      </c>
      <c r="L1186" s="35">
        <v>1740</v>
      </c>
      <c r="M1186" s="35">
        <v>1033</v>
      </c>
      <c r="N1186" s="35">
        <v>1039</v>
      </c>
      <c r="O1186" s="35">
        <v>1941</v>
      </c>
      <c r="P1186" s="35">
        <v>2532</v>
      </c>
      <c r="Q1186" s="35">
        <v>3278</v>
      </c>
      <c r="R1186" s="35">
        <v>1748</v>
      </c>
      <c r="S1186" s="35">
        <v>1096</v>
      </c>
      <c r="T1186" s="35">
        <v>3828</v>
      </c>
      <c r="U1186" s="35">
        <v>3261</v>
      </c>
      <c r="V1186" s="34">
        <v>2728.3333333333</v>
      </c>
      <c r="W1186" s="34">
        <f t="shared" si="288"/>
        <v>3196.33333333333</v>
      </c>
      <c r="X1186" s="35">
        <v>882</v>
      </c>
      <c r="Y1186" s="35">
        <v>0</v>
      </c>
      <c r="Z1186" s="35">
        <v>0</v>
      </c>
      <c r="AA1186" s="34">
        <v>1781</v>
      </c>
      <c r="AB1186" s="34">
        <v>0</v>
      </c>
      <c r="AC1186" s="34">
        <v>720</v>
      </c>
      <c r="AD1186" s="34">
        <v>0</v>
      </c>
      <c r="AE1186" s="34">
        <f t="shared" si="289"/>
        <v>2501</v>
      </c>
      <c r="AF1186" s="34">
        <f t="shared" si="290"/>
        <v>0.916676847892497</v>
      </c>
      <c r="AG1186" s="34">
        <f t="shared" si="291"/>
        <v>0.782459067681719</v>
      </c>
      <c r="AH1186" s="34">
        <v>1224</v>
      </c>
      <c r="AI1186" s="34">
        <v>0</v>
      </c>
      <c r="AJ1186" s="35">
        <v>59976</v>
      </c>
      <c r="AK1186" s="35">
        <v>1840</v>
      </c>
      <c r="AL1186" s="35">
        <v>2500</v>
      </c>
      <c r="AM1186" s="34">
        <v>0.9</v>
      </c>
      <c r="AN1186" s="34">
        <f t="shared" si="292"/>
        <v>2876.7</v>
      </c>
      <c r="AO1186" s="35">
        <v>72</v>
      </c>
      <c r="AP1186" s="35">
        <v>72</v>
      </c>
      <c r="AQ1186" t="s">
        <v>82</v>
      </c>
      <c r="AR1186">
        <v>4</v>
      </c>
      <c r="AS1186" s="34">
        <v>0.13333333333333</v>
      </c>
      <c r="AT1186" t="s">
        <v>83</v>
      </c>
      <c r="AU1186" s="35">
        <f t="shared" si="302"/>
        <v>2156.775</v>
      </c>
      <c r="AV1186" s="35">
        <f t="shared" si="293"/>
        <v>2160</v>
      </c>
      <c r="AW1186" s="35">
        <f t="shared" si="294"/>
        <v>1.45823339242882</v>
      </c>
      <c r="AX1186" s="35">
        <f t="shared" si="295"/>
        <v>0.676087183230785</v>
      </c>
      <c r="AY1186" s="35">
        <f t="shared" si="296"/>
        <v>2160</v>
      </c>
      <c r="AZ1186" s="35">
        <f t="shared" si="297"/>
        <v>2160</v>
      </c>
      <c r="BA1186" s="27" t="str">
        <f t="shared" si="298"/>
        <v>3</v>
      </c>
      <c r="BB1186" s="34">
        <v>9.45e-5</v>
      </c>
      <c r="BC1186" s="34">
        <f t="shared" si="299"/>
        <v>0.20412</v>
      </c>
      <c r="BD1186" s="34" t="e">
        <f t="shared" si="300"/>
        <v>#REF!</v>
      </c>
      <c r="BE1186" s="34">
        <v>0.06</v>
      </c>
      <c r="BF1186" s="34">
        <f t="shared" si="303"/>
        <v>129.6</v>
      </c>
      <c r="BG1186" s="34" t="e">
        <f t="shared" si="301"/>
        <v>#REF!</v>
      </c>
      <c r="BH1186" t="str">
        <f>IF(AT1186="UDARA","U","N")&amp;LEFT($C$4,2)&amp;MID($C$4,4,2)&amp;LEFT(A1186,3)&amp;MID(E1186,2,2)&amp;VLOOKUP(E1186,Acuan_Reference!C:L,10,0)</f>
        <v>N1501BLP71AK</v>
      </c>
      <c r="BI1186" t="s">
        <v>84</v>
      </c>
      <c r="BJ1186" t="s">
        <v>119</v>
      </c>
      <c r="BK1186" t="s">
        <v>86</v>
      </c>
      <c r="BL1186" t="s">
        <v>87</v>
      </c>
    </row>
    <row r="1187" hidden="1" spans="1:64">
      <c r="A1187" t="s">
        <v>92</v>
      </c>
      <c r="B1187" t="s">
        <v>75</v>
      </c>
      <c r="C1187" t="s">
        <v>76</v>
      </c>
      <c r="D1187" t="s">
        <v>209</v>
      </c>
      <c r="E1187" t="s">
        <v>210</v>
      </c>
      <c r="F1187" t="s">
        <v>211</v>
      </c>
      <c r="G1187" t="s">
        <v>80</v>
      </c>
      <c r="H1187" t="s">
        <v>81</v>
      </c>
      <c r="I1187" s="34">
        <v>8160</v>
      </c>
      <c r="J1187" s="35">
        <v>1241</v>
      </c>
      <c r="K1187" s="35">
        <v>720</v>
      </c>
      <c r="L1187" s="35">
        <v>864</v>
      </c>
      <c r="M1187" s="35">
        <v>372</v>
      </c>
      <c r="N1187" s="35">
        <v>651</v>
      </c>
      <c r="O1187" s="35">
        <v>986</v>
      </c>
      <c r="P1187" s="35">
        <v>864</v>
      </c>
      <c r="Q1187" s="35">
        <v>1016</v>
      </c>
      <c r="R1187" s="35">
        <v>582</v>
      </c>
      <c r="S1187" s="35">
        <v>792</v>
      </c>
      <c r="T1187" s="35">
        <v>936</v>
      </c>
      <c r="U1187" s="35">
        <v>669</v>
      </c>
      <c r="V1187" s="34">
        <v>799</v>
      </c>
      <c r="W1187" s="34">
        <f t="shared" si="288"/>
        <v>835</v>
      </c>
      <c r="X1187" s="35">
        <v>432</v>
      </c>
      <c r="Y1187" s="35">
        <v>0</v>
      </c>
      <c r="Z1187" s="35">
        <v>0</v>
      </c>
      <c r="AA1187" s="34">
        <v>1267</v>
      </c>
      <c r="AB1187" s="34">
        <v>0</v>
      </c>
      <c r="AC1187" s="34">
        <v>0</v>
      </c>
      <c r="AD1187" s="34">
        <v>0</v>
      </c>
      <c r="AE1187" s="34">
        <f t="shared" si="289"/>
        <v>1267</v>
      </c>
      <c r="AF1187" s="34">
        <f t="shared" si="290"/>
        <v>1.58573216520651</v>
      </c>
      <c r="AG1187" s="34">
        <f t="shared" si="291"/>
        <v>1.51736526946108</v>
      </c>
      <c r="AH1187" s="34">
        <v>1224</v>
      </c>
      <c r="AI1187" s="34">
        <v>0</v>
      </c>
      <c r="AJ1187" s="35">
        <v>59976</v>
      </c>
      <c r="AK1187" s="35">
        <v>718</v>
      </c>
      <c r="AL1187" s="35">
        <v>900</v>
      </c>
      <c r="AM1187" s="34">
        <v>1.5</v>
      </c>
      <c r="AN1187" s="34">
        <f t="shared" si="292"/>
        <v>1252.5</v>
      </c>
      <c r="AO1187" s="35">
        <v>72</v>
      </c>
      <c r="AP1187" s="35">
        <v>72</v>
      </c>
      <c r="AQ1187" t="s">
        <v>82</v>
      </c>
      <c r="AR1187">
        <v>2</v>
      </c>
      <c r="AS1187" s="34">
        <v>0.53333333333333</v>
      </c>
      <c r="AT1187" t="s">
        <v>83</v>
      </c>
      <c r="AU1187" s="35">
        <f t="shared" si="302"/>
        <v>664.125</v>
      </c>
      <c r="AV1187" s="35">
        <f t="shared" si="293"/>
        <v>720</v>
      </c>
      <c r="AW1187" s="35">
        <f t="shared" si="294"/>
        <v>2.37964071856287</v>
      </c>
      <c r="AX1187" s="35">
        <f t="shared" si="295"/>
        <v>1.30179640718563</v>
      </c>
      <c r="AY1187" s="35">
        <f t="shared" si="296"/>
        <v>720</v>
      </c>
      <c r="AZ1187" s="35">
        <f t="shared" si="297"/>
        <v>720</v>
      </c>
      <c r="BA1187" s="27" t="str">
        <f t="shared" si="298"/>
        <v>3</v>
      </c>
      <c r="BB1187" s="34">
        <v>9.45e-5</v>
      </c>
      <c r="BC1187" s="34">
        <f t="shared" si="299"/>
        <v>0.06804</v>
      </c>
      <c r="BD1187" s="34" t="e">
        <f t="shared" si="300"/>
        <v>#REF!</v>
      </c>
      <c r="BE1187" s="34">
        <v>0.06</v>
      </c>
      <c r="BF1187" s="34">
        <f t="shared" si="303"/>
        <v>43.2</v>
      </c>
      <c r="BG1187" s="34" t="e">
        <f t="shared" si="301"/>
        <v>#REF!</v>
      </c>
      <c r="BH1187" t="str">
        <f>IF(AT1187="UDARA","U","N")&amp;LEFT($C$4,2)&amp;MID($C$4,4,2)&amp;LEFT(A1187,3)&amp;MID(E1187,2,2)&amp;VLOOKUP(E1187,Acuan_Reference!C:L,10,0)</f>
        <v>N1501BTM71AK</v>
      </c>
      <c r="BI1187" t="s">
        <v>84</v>
      </c>
      <c r="BJ1187" t="s">
        <v>119</v>
      </c>
      <c r="BK1187" t="s">
        <v>86</v>
      </c>
      <c r="BL1187" t="s">
        <v>87</v>
      </c>
    </row>
    <row r="1188" hidden="1" spans="1:64">
      <c r="A1188" t="s">
        <v>93</v>
      </c>
      <c r="B1188" t="s">
        <v>75</v>
      </c>
      <c r="C1188" t="s">
        <v>76</v>
      </c>
      <c r="D1188" t="s">
        <v>209</v>
      </c>
      <c r="E1188" t="s">
        <v>210</v>
      </c>
      <c r="F1188" t="s">
        <v>211</v>
      </c>
      <c r="G1188" t="s">
        <v>80</v>
      </c>
      <c r="H1188" t="s">
        <v>81</v>
      </c>
      <c r="I1188" s="34">
        <v>8160</v>
      </c>
      <c r="J1188" s="35">
        <v>1538</v>
      </c>
      <c r="K1188" s="35">
        <v>2253</v>
      </c>
      <c r="L1188" s="35">
        <v>2355</v>
      </c>
      <c r="M1188" s="35">
        <v>1837</v>
      </c>
      <c r="N1188" s="35">
        <v>1873</v>
      </c>
      <c r="O1188" s="35">
        <v>3385</v>
      </c>
      <c r="P1188" s="35">
        <v>2900</v>
      </c>
      <c r="Q1188" s="35">
        <v>4171</v>
      </c>
      <c r="R1188" s="35">
        <v>2832</v>
      </c>
      <c r="S1188" s="35">
        <v>3608</v>
      </c>
      <c r="T1188" s="35">
        <v>3084</v>
      </c>
      <c r="U1188" s="35">
        <v>2466</v>
      </c>
      <c r="V1188" s="34">
        <v>3052.6666666667</v>
      </c>
      <c r="W1188" s="34">
        <f t="shared" si="288"/>
        <v>3016.66666666667</v>
      </c>
      <c r="X1188" s="35">
        <v>1786</v>
      </c>
      <c r="Y1188" s="35">
        <v>0</v>
      </c>
      <c r="Z1188" s="35">
        <v>0</v>
      </c>
      <c r="AA1188" s="34">
        <v>3592</v>
      </c>
      <c r="AB1188" s="34">
        <v>0</v>
      </c>
      <c r="AC1188" s="34">
        <v>0</v>
      </c>
      <c r="AD1188" s="34">
        <v>0</v>
      </c>
      <c r="AE1188" s="34">
        <f t="shared" si="289"/>
        <v>3592</v>
      </c>
      <c r="AF1188" s="34">
        <f t="shared" si="290"/>
        <v>1.17667613015941</v>
      </c>
      <c r="AG1188" s="34">
        <f t="shared" si="291"/>
        <v>1.1907182320442</v>
      </c>
      <c r="AH1188" s="34">
        <v>1224</v>
      </c>
      <c r="AI1188" s="34">
        <v>0</v>
      </c>
      <c r="AJ1188" s="35">
        <v>59976</v>
      </c>
      <c r="AK1188" s="35">
        <v>3187</v>
      </c>
      <c r="AL1188" s="35">
        <v>3500</v>
      </c>
      <c r="AM1188" s="34">
        <v>0.8</v>
      </c>
      <c r="AN1188" s="34">
        <f t="shared" si="292"/>
        <v>2413.33333333333</v>
      </c>
      <c r="AO1188" s="35">
        <v>72</v>
      </c>
      <c r="AP1188" s="35">
        <v>72</v>
      </c>
      <c r="AQ1188" t="s">
        <v>82</v>
      </c>
      <c r="AR1188">
        <v>4</v>
      </c>
      <c r="AS1188" s="34">
        <v>0.066666666666667</v>
      </c>
      <c r="AT1188" t="s">
        <v>83</v>
      </c>
      <c r="AU1188" s="35">
        <f t="shared" si="302"/>
        <v>1741</v>
      </c>
      <c r="AV1188" s="35">
        <f t="shared" si="293"/>
        <v>1800</v>
      </c>
      <c r="AW1188" s="35">
        <f t="shared" si="294"/>
        <v>1.78740331491713</v>
      </c>
      <c r="AX1188" s="35">
        <f t="shared" si="295"/>
        <v>0.627182320441989</v>
      </c>
      <c r="AY1188" s="35">
        <f t="shared" si="296"/>
        <v>1800</v>
      </c>
      <c r="AZ1188" s="35">
        <f t="shared" si="297"/>
        <v>1800</v>
      </c>
      <c r="BA1188" s="27" t="str">
        <f t="shared" si="298"/>
        <v>3</v>
      </c>
      <c r="BB1188" s="34">
        <v>9.45e-5</v>
      </c>
      <c r="BC1188" s="34">
        <f t="shared" si="299"/>
        <v>0.1701</v>
      </c>
      <c r="BD1188" s="34" t="e">
        <f t="shared" si="300"/>
        <v>#REF!</v>
      </c>
      <c r="BE1188" s="34">
        <v>0.06</v>
      </c>
      <c r="BF1188" s="34">
        <f t="shared" si="303"/>
        <v>108</v>
      </c>
      <c r="BG1188" s="34" t="e">
        <f t="shared" si="301"/>
        <v>#REF!</v>
      </c>
      <c r="BH1188" t="str">
        <f>IF(AT1188="UDARA","U","N")&amp;LEFT($C$4,2)&amp;MID($C$4,4,2)&amp;LEFT(A1188,3)&amp;MID(E1188,2,2)&amp;VLOOKUP(E1188,Acuan_Reference!C:L,10,0)</f>
        <v>N1501CRB71AK</v>
      </c>
      <c r="BI1188" t="s">
        <v>84</v>
      </c>
      <c r="BJ1188" t="s">
        <v>119</v>
      </c>
      <c r="BK1188" t="s">
        <v>86</v>
      </c>
      <c r="BL1188" t="s">
        <v>87</v>
      </c>
    </row>
    <row r="1189" hidden="1" spans="1:64">
      <c r="A1189" t="s">
        <v>94</v>
      </c>
      <c r="B1189" t="s">
        <v>75</v>
      </c>
      <c r="C1189" t="s">
        <v>76</v>
      </c>
      <c r="D1189" t="s">
        <v>209</v>
      </c>
      <c r="E1189" t="s">
        <v>210</v>
      </c>
      <c r="F1189" t="s">
        <v>211</v>
      </c>
      <c r="G1189" t="s">
        <v>80</v>
      </c>
      <c r="H1189" t="s">
        <v>81</v>
      </c>
      <c r="I1189" s="34">
        <v>8160</v>
      </c>
      <c r="J1189" s="35">
        <v>1488</v>
      </c>
      <c r="K1189" s="35">
        <v>3428</v>
      </c>
      <c r="L1189" s="35">
        <v>3169</v>
      </c>
      <c r="M1189" s="35">
        <v>842</v>
      </c>
      <c r="N1189" s="35">
        <v>2865</v>
      </c>
      <c r="O1189" s="35">
        <v>3669</v>
      </c>
      <c r="P1189" s="35">
        <v>3498</v>
      </c>
      <c r="Q1189" s="35">
        <v>3034</v>
      </c>
      <c r="R1189" s="35">
        <v>4788</v>
      </c>
      <c r="S1189" s="35">
        <v>2221</v>
      </c>
      <c r="T1189" s="35">
        <v>5083</v>
      </c>
      <c r="U1189" s="35">
        <v>3175</v>
      </c>
      <c r="V1189" s="34">
        <v>3493</v>
      </c>
      <c r="W1189" s="34">
        <f t="shared" si="288"/>
        <v>4252.66666666667</v>
      </c>
      <c r="X1189" s="35">
        <v>1077</v>
      </c>
      <c r="Y1189" s="35">
        <v>0</v>
      </c>
      <c r="Z1189" s="35">
        <v>0</v>
      </c>
      <c r="AA1189" s="34">
        <v>4056</v>
      </c>
      <c r="AB1189" s="34">
        <v>0</v>
      </c>
      <c r="AC1189" s="34">
        <v>0</v>
      </c>
      <c r="AD1189" s="34">
        <v>0</v>
      </c>
      <c r="AE1189" s="34">
        <f t="shared" si="289"/>
        <v>4056</v>
      </c>
      <c r="AF1189" s="34">
        <f t="shared" si="290"/>
        <v>1.16117950186086</v>
      </c>
      <c r="AG1189" s="34">
        <f t="shared" si="291"/>
        <v>0.953754506976015</v>
      </c>
      <c r="AH1189" s="34">
        <v>1224</v>
      </c>
      <c r="AI1189" s="34">
        <v>0</v>
      </c>
      <c r="AJ1189" s="35">
        <v>59976</v>
      </c>
      <c r="AK1189" s="35">
        <v>3017</v>
      </c>
      <c r="AL1189" s="35">
        <v>4500</v>
      </c>
      <c r="AM1189" s="34">
        <v>0.8</v>
      </c>
      <c r="AN1189" s="34">
        <f t="shared" si="292"/>
        <v>3402.13333333333</v>
      </c>
      <c r="AO1189" s="35">
        <v>72</v>
      </c>
      <c r="AP1189" s="35">
        <v>72</v>
      </c>
      <c r="AQ1189" t="s">
        <v>82</v>
      </c>
      <c r="AR1189">
        <v>8</v>
      </c>
      <c r="AS1189" s="34">
        <v>0.13333333333333</v>
      </c>
      <c r="AT1189" t="s">
        <v>83</v>
      </c>
      <c r="AU1189" s="35">
        <f t="shared" si="302"/>
        <v>2884.6</v>
      </c>
      <c r="AV1189" s="35">
        <f t="shared" si="293"/>
        <v>2952</v>
      </c>
      <c r="AW1189" s="35">
        <f t="shared" si="294"/>
        <v>1.64790719548519</v>
      </c>
      <c r="AX1189" s="35">
        <f t="shared" si="295"/>
        <v>0.589747609343157</v>
      </c>
      <c r="AY1189" s="35">
        <f t="shared" si="296"/>
        <v>2952</v>
      </c>
      <c r="AZ1189" s="35">
        <f t="shared" si="297"/>
        <v>2952</v>
      </c>
      <c r="BA1189" s="27" t="str">
        <f t="shared" si="298"/>
        <v>3</v>
      </c>
      <c r="BB1189" s="34">
        <v>9.45e-5</v>
      </c>
      <c r="BC1189" s="34">
        <f t="shared" si="299"/>
        <v>0.278964</v>
      </c>
      <c r="BD1189" s="34" t="e">
        <f t="shared" si="300"/>
        <v>#REF!</v>
      </c>
      <c r="BE1189" s="34">
        <v>0.06</v>
      </c>
      <c r="BF1189" s="34">
        <f t="shared" si="303"/>
        <v>177.12</v>
      </c>
      <c r="BG1189" s="34" t="e">
        <f t="shared" si="301"/>
        <v>#REF!</v>
      </c>
      <c r="BH1189" t="str">
        <f>IF(AT1189="UDARA","U","N")&amp;LEFT($C$4,2)&amp;MID($C$4,4,2)&amp;LEFT(A1189,3)&amp;MID(E1189,2,2)&amp;VLOOKUP(E1189,Acuan_Reference!C:L,10,0)</f>
        <v>N1501DPS71AK</v>
      </c>
      <c r="BI1189" t="s">
        <v>84</v>
      </c>
      <c r="BJ1189" t="s">
        <v>119</v>
      </c>
      <c r="BK1189" t="s">
        <v>86</v>
      </c>
      <c r="BL1189" t="s">
        <v>87</v>
      </c>
    </row>
    <row r="1190" hidden="1" spans="1:64">
      <c r="A1190" t="s">
        <v>95</v>
      </c>
      <c r="B1190" t="s">
        <v>75</v>
      </c>
      <c r="C1190" t="s">
        <v>76</v>
      </c>
      <c r="D1190" t="s">
        <v>209</v>
      </c>
      <c r="E1190" t="s">
        <v>210</v>
      </c>
      <c r="F1190" t="s">
        <v>211</v>
      </c>
      <c r="G1190" t="s">
        <v>80</v>
      </c>
      <c r="H1190" t="s">
        <v>81</v>
      </c>
      <c r="I1190" s="34">
        <v>8160</v>
      </c>
      <c r="J1190" s="35">
        <v>2208</v>
      </c>
      <c r="K1190" s="35">
        <v>454</v>
      </c>
      <c r="L1190" s="35">
        <v>326</v>
      </c>
      <c r="M1190" s="35">
        <v>1611</v>
      </c>
      <c r="N1190" s="35">
        <v>2682</v>
      </c>
      <c r="O1190" s="35">
        <v>942</v>
      </c>
      <c r="P1190" s="35">
        <v>1841</v>
      </c>
      <c r="Q1190" s="35">
        <v>601</v>
      </c>
      <c r="R1190" s="35">
        <v>956</v>
      </c>
      <c r="S1190" s="35">
        <v>488</v>
      </c>
      <c r="T1190" s="35">
        <v>1229</v>
      </c>
      <c r="U1190" s="35">
        <v>919</v>
      </c>
      <c r="V1190" s="34">
        <v>878.66666666667</v>
      </c>
      <c r="W1190" s="34">
        <f t="shared" si="288"/>
        <v>1049.33333333333</v>
      </c>
      <c r="X1190" s="35">
        <v>894</v>
      </c>
      <c r="Y1190" s="35">
        <v>0</v>
      </c>
      <c r="Z1190" s="35">
        <v>0</v>
      </c>
      <c r="AA1190" s="34">
        <v>51</v>
      </c>
      <c r="AB1190" s="34">
        <v>0</v>
      </c>
      <c r="AC1190" s="34">
        <v>0</v>
      </c>
      <c r="AD1190" s="34">
        <v>0</v>
      </c>
      <c r="AE1190" s="34">
        <f t="shared" si="289"/>
        <v>51</v>
      </c>
      <c r="AF1190" s="34">
        <f t="shared" si="290"/>
        <v>0.0580424886191197</v>
      </c>
      <c r="AG1190" s="34">
        <f t="shared" si="291"/>
        <v>0.0486022871664549</v>
      </c>
      <c r="AH1190" s="34">
        <v>1224</v>
      </c>
      <c r="AI1190" s="34">
        <v>0</v>
      </c>
      <c r="AJ1190" s="35">
        <v>59976</v>
      </c>
      <c r="AK1190" s="35">
        <v>615</v>
      </c>
      <c r="AL1190" s="35">
        <v>1000</v>
      </c>
      <c r="AM1190" s="34">
        <v>0.25</v>
      </c>
      <c r="AN1190" s="34">
        <f t="shared" si="292"/>
        <v>262.333333333333</v>
      </c>
      <c r="AO1190" s="35">
        <v>72</v>
      </c>
      <c r="AP1190" s="35">
        <v>72</v>
      </c>
      <c r="AQ1190" t="s">
        <v>82</v>
      </c>
      <c r="AR1190">
        <v>12</v>
      </c>
      <c r="AS1190" s="34">
        <v>0.033333333333333</v>
      </c>
      <c r="AT1190" t="s">
        <v>83</v>
      </c>
      <c r="AU1190" s="35">
        <f t="shared" si="302"/>
        <v>908.5</v>
      </c>
      <c r="AV1190" s="35">
        <f t="shared" si="293"/>
        <v>936</v>
      </c>
      <c r="AW1190" s="35">
        <f t="shared" si="294"/>
        <v>0.940597204574333</v>
      </c>
      <c r="AX1190" s="35">
        <f t="shared" si="295"/>
        <v>-0.0123888182973316</v>
      </c>
      <c r="AY1190" s="35">
        <f t="shared" si="296"/>
        <v>936</v>
      </c>
      <c r="AZ1190" s="35">
        <f t="shared" si="297"/>
        <v>936</v>
      </c>
      <c r="BA1190" s="27" t="str">
        <f t="shared" si="298"/>
        <v>2</v>
      </c>
      <c r="BB1190" s="34">
        <v>9.45e-5</v>
      </c>
      <c r="BC1190" s="34">
        <f t="shared" si="299"/>
        <v>0.088452</v>
      </c>
      <c r="BD1190" s="34" t="e">
        <f t="shared" si="300"/>
        <v>#REF!</v>
      </c>
      <c r="BE1190" s="34">
        <v>0.06</v>
      </c>
      <c r="BF1190" s="34">
        <f t="shared" si="303"/>
        <v>56.16</v>
      </c>
      <c r="BG1190" s="34" t="e">
        <f t="shared" si="301"/>
        <v>#REF!</v>
      </c>
      <c r="BH1190" t="str">
        <f>IF(AT1190="UDARA","U","N")&amp;LEFT($C$4,2)&amp;MID($C$4,4,2)&amp;LEFT(A1190,3)&amp;MID(E1190,2,2)&amp;VLOOKUP(E1190,Acuan_Reference!C:L,10,0)</f>
        <v>N1501JAK71AK</v>
      </c>
      <c r="BI1190" t="s">
        <v>84</v>
      </c>
      <c r="BJ1190" t="s">
        <v>119</v>
      </c>
      <c r="BK1190" t="s">
        <v>86</v>
      </c>
      <c r="BL1190" t="s">
        <v>87</v>
      </c>
    </row>
    <row r="1191" hidden="1" spans="1:64">
      <c r="A1191" t="s">
        <v>96</v>
      </c>
      <c r="B1191" t="s">
        <v>75</v>
      </c>
      <c r="C1191" t="s">
        <v>76</v>
      </c>
      <c r="D1191" t="s">
        <v>209</v>
      </c>
      <c r="E1191" t="s">
        <v>210</v>
      </c>
      <c r="F1191" t="s">
        <v>211</v>
      </c>
      <c r="G1191" t="s">
        <v>80</v>
      </c>
      <c r="H1191" t="s">
        <v>81</v>
      </c>
      <c r="I1191" s="34">
        <v>8160</v>
      </c>
      <c r="J1191" s="35">
        <v>594</v>
      </c>
      <c r="K1191" s="35">
        <v>1200</v>
      </c>
      <c r="L1191" s="35">
        <v>1029</v>
      </c>
      <c r="M1191" s="35">
        <v>579</v>
      </c>
      <c r="N1191" s="35">
        <v>936</v>
      </c>
      <c r="O1191" s="35">
        <v>1626</v>
      </c>
      <c r="P1191" s="35">
        <v>1110</v>
      </c>
      <c r="Q1191" s="35">
        <v>1358</v>
      </c>
      <c r="R1191" s="35">
        <v>1318</v>
      </c>
      <c r="S1191" s="35">
        <v>1171</v>
      </c>
      <c r="T1191" s="35">
        <v>1353</v>
      </c>
      <c r="U1191" s="35">
        <v>1333</v>
      </c>
      <c r="V1191" s="34">
        <v>1285.6666666667</v>
      </c>
      <c r="W1191" s="34">
        <f t="shared" si="288"/>
        <v>1395.33333333333</v>
      </c>
      <c r="X1191" s="35">
        <v>761</v>
      </c>
      <c r="Y1191" s="35">
        <v>0</v>
      </c>
      <c r="Z1191" s="35">
        <v>0</v>
      </c>
      <c r="AA1191" s="34">
        <v>1372</v>
      </c>
      <c r="AB1191" s="34">
        <v>0</v>
      </c>
      <c r="AC1191" s="34">
        <v>0</v>
      </c>
      <c r="AD1191" s="34">
        <v>1728</v>
      </c>
      <c r="AE1191" s="34">
        <f t="shared" si="289"/>
        <v>3100</v>
      </c>
      <c r="AF1191" s="34">
        <f t="shared" si="290"/>
        <v>2.41120041483012</v>
      </c>
      <c r="AG1191" s="34">
        <f t="shared" si="291"/>
        <v>0.983277591973244</v>
      </c>
      <c r="AH1191" s="34">
        <v>1224</v>
      </c>
      <c r="AI1191" s="34">
        <v>0</v>
      </c>
      <c r="AJ1191" s="35">
        <v>59976</v>
      </c>
      <c r="AK1191" s="35">
        <v>1157</v>
      </c>
      <c r="AL1191" s="35">
        <v>1500</v>
      </c>
      <c r="AM1191" s="34">
        <v>1.2</v>
      </c>
      <c r="AN1191" s="34">
        <f t="shared" si="292"/>
        <v>1674.4</v>
      </c>
      <c r="AO1191" s="35">
        <v>72</v>
      </c>
      <c r="AP1191" s="35">
        <v>72</v>
      </c>
      <c r="AQ1191" t="s">
        <v>82</v>
      </c>
      <c r="AR1191">
        <v>2</v>
      </c>
      <c r="AS1191" s="34">
        <v>0.2</v>
      </c>
      <c r="AT1191" t="s">
        <v>83</v>
      </c>
      <c r="AU1191" s="35">
        <f t="shared" si="302"/>
        <v>55.7999999999997</v>
      </c>
      <c r="AV1191" s="35">
        <f t="shared" si="293"/>
        <v>72</v>
      </c>
      <c r="AW1191" s="35">
        <f t="shared" si="294"/>
        <v>2.27329192546584</v>
      </c>
      <c r="AX1191" s="35">
        <f t="shared" si="295"/>
        <v>1.19827998088868</v>
      </c>
      <c r="AY1191" s="35">
        <f t="shared" si="296"/>
        <v>72</v>
      </c>
      <c r="AZ1191" s="35">
        <f t="shared" si="297"/>
        <v>72</v>
      </c>
      <c r="BA1191" s="27" t="str">
        <f t="shared" si="298"/>
        <v>3</v>
      </c>
      <c r="BB1191" s="34">
        <v>9.45e-5</v>
      </c>
      <c r="BC1191" s="34">
        <f t="shared" si="299"/>
        <v>0.006804</v>
      </c>
      <c r="BD1191" s="34" t="e">
        <f t="shared" si="300"/>
        <v>#REF!</v>
      </c>
      <c r="BE1191" s="34">
        <v>0.06</v>
      </c>
      <c r="BF1191" s="34">
        <f t="shared" si="303"/>
        <v>4.32</v>
      </c>
      <c r="BG1191" s="34" t="e">
        <f t="shared" si="301"/>
        <v>#REF!</v>
      </c>
      <c r="BH1191" t="str">
        <f>IF(AT1191="UDARA","U","N")&amp;LEFT($C$4,2)&amp;MID($C$4,4,2)&amp;LEFT(A1191,3)&amp;MID(E1191,2,2)&amp;VLOOKUP(E1191,Acuan_Reference!C:L,10,0)</f>
        <v>N1501JBI71AK</v>
      </c>
      <c r="BI1191" t="s">
        <v>84</v>
      </c>
      <c r="BJ1191" t="s">
        <v>119</v>
      </c>
      <c r="BK1191" t="s">
        <v>86</v>
      </c>
      <c r="BL1191" t="s">
        <v>87</v>
      </c>
    </row>
    <row r="1192" hidden="1" spans="1:64">
      <c r="A1192" t="s">
        <v>97</v>
      </c>
      <c r="B1192" t="s">
        <v>75</v>
      </c>
      <c r="C1192" t="s">
        <v>76</v>
      </c>
      <c r="D1192" t="s">
        <v>209</v>
      </c>
      <c r="E1192" t="s">
        <v>210</v>
      </c>
      <c r="F1192" t="s">
        <v>211</v>
      </c>
      <c r="G1192" t="s">
        <v>80</v>
      </c>
      <c r="H1192" t="s">
        <v>81</v>
      </c>
      <c r="I1192" s="34">
        <v>8160</v>
      </c>
      <c r="J1192" s="35">
        <v>446</v>
      </c>
      <c r="K1192" s="35">
        <v>1491</v>
      </c>
      <c r="L1192" s="35">
        <v>583</v>
      </c>
      <c r="M1192" s="35">
        <v>837</v>
      </c>
      <c r="N1192" s="35">
        <v>314</v>
      </c>
      <c r="O1192" s="35">
        <v>940</v>
      </c>
      <c r="P1192" s="35">
        <v>518</v>
      </c>
      <c r="Q1192" s="35">
        <v>361</v>
      </c>
      <c r="R1192" s="35">
        <v>358</v>
      </c>
      <c r="S1192" s="35">
        <v>274</v>
      </c>
      <c r="T1192" s="35">
        <v>606</v>
      </c>
      <c r="U1192" s="35">
        <v>250</v>
      </c>
      <c r="V1192" s="34">
        <v>376.66666666667</v>
      </c>
      <c r="W1192" s="34">
        <f t="shared" si="288"/>
        <v>518.666666666667</v>
      </c>
      <c r="X1192" s="35">
        <v>111</v>
      </c>
      <c r="Y1192" s="35">
        <v>0</v>
      </c>
      <c r="Z1192" s="35">
        <v>0</v>
      </c>
      <c r="AA1192" s="34">
        <v>586</v>
      </c>
      <c r="AB1192" s="34">
        <v>0</v>
      </c>
      <c r="AC1192" s="34">
        <v>0</v>
      </c>
      <c r="AD1192" s="34">
        <v>0</v>
      </c>
      <c r="AE1192" s="34">
        <f t="shared" si="289"/>
        <v>586</v>
      </c>
      <c r="AF1192" s="34">
        <f t="shared" si="290"/>
        <v>1.55575221238937</v>
      </c>
      <c r="AG1192" s="34">
        <f t="shared" si="291"/>
        <v>1.12982005141388</v>
      </c>
      <c r="AH1192" s="34">
        <v>1224</v>
      </c>
      <c r="AI1192" s="34">
        <v>0</v>
      </c>
      <c r="AJ1192" s="35">
        <v>59976</v>
      </c>
      <c r="AK1192" s="35">
        <v>299</v>
      </c>
      <c r="AL1192" s="35">
        <v>700</v>
      </c>
      <c r="AM1192" s="34">
        <v>0.5</v>
      </c>
      <c r="AN1192" s="34">
        <f t="shared" si="292"/>
        <v>259.333333333333</v>
      </c>
      <c r="AO1192" s="35">
        <v>72</v>
      </c>
      <c r="AP1192" s="35">
        <v>72</v>
      </c>
      <c r="AQ1192" t="s">
        <v>82</v>
      </c>
      <c r="AR1192">
        <v>20</v>
      </c>
      <c r="AS1192" s="34">
        <v>0.033333333333333</v>
      </c>
      <c r="AT1192" t="s">
        <v>83</v>
      </c>
      <c r="AU1192" s="35">
        <f t="shared" si="302"/>
        <v>280</v>
      </c>
      <c r="AV1192" s="35">
        <f t="shared" si="293"/>
        <v>288</v>
      </c>
      <c r="AW1192" s="35">
        <f t="shared" si="294"/>
        <v>1.68508997429306</v>
      </c>
      <c r="AX1192" s="35">
        <f t="shared" si="295"/>
        <v>0.33547557840617</v>
      </c>
      <c r="AY1192" s="35">
        <f t="shared" si="296"/>
        <v>288</v>
      </c>
      <c r="AZ1192" s="35">
        <f t="shared" si="297"/>
        <v>288</v>
      </c>
      <c r="BA1192" s="27" t="str">
        <f t="shared" si="298"/>
        <v>3</v>
      </c>
      <c r="BB1192" s="34">
        <v>9.45e-5</v>
      </c>
      <c r="BC1192" s="34">
        <f t="shared" si="299"/>
        <v>0.027216</v>
      </c>
      <c r="BD1192" s="34" t="e">
        <f t="shared" si="300"/>
        <v>#REF!</v>
      </c>
      <c r="BE1192" s="34">
        <v>0.06</v>
      </c>
      <c r="BF1192" s="34">
        <f t="shared" si="303"/>
        <v>17.28</v>
      </c>
      <c r="BG1192" s="34" t="e">
        <f t="shared" si="301"/>
        <v>#REF!</v>
      </c>
      <c r="BH1192" t="str">
        <f>IF(AT1192="UDARA","U","N")&amp;LEFT($C$4,2)&amp;MID($C$4,4,2)&amp;LEFT(A1192,3)&amp;MID(E1192,2,2)&amp;VLOOKUP(E1192,Acuan_Reference!C:L,10,0)</f>
        <v>N1501JKT71AK</v>
      </c>
      <c r="BI1192" t="s">
        <v>84</v>
      </c>
      <c r="BJ1192" t="s">
        <v>119</v>
      </c>
      <c r="BK1192" t="s">
        <v>86</v>
      </c>
      <c r="BL1192" t="s">
        <v>87</v>
      </c>
    </row>
    <row r="1193" hidden="1" spans="1:64">
      <c r="A1193" t="s">
        <v>98</v>
      </c>
      <c r="B1193" t="s">
        <v>75</v>
      </c>
      <c r="C1193" t="s">
        <v>76</v>
      </c>
      <c r="D1193" t="s">
        <v>209</v>
      </c>
      <c r="E1193" t="s">
        <v>210</v>
      </c>
      <c r="F1193" t="s">
        <v>211</v>
      </c>
      <c r="G1193" t="s">
        <v>80</v>
      </c>
      <c r="H1193" t="s">
        <v>81</v>
      </c>
      <c r="I1193" s="34">
        <v>8160</v>
      </c>
      <c r="J1193" s="35">
        <v>674</v>
      </c>
      <c r="K1193" s="35">
        <v>1029</v>
      </c>
      <c r="L1193" s="35">
        <v>683</v>
      </c>
      <c r="M1193" s="35">
        <v>429</v>
      </c>
      <c r="N1193" s="35">
        <v>976</v>
      </c>
      <c r="O1193" s="35">
        <v>1225</v>
      </c>
      <c r="P1193" s="35">
        <v>836</v>
      </c>
      <c r="Q1193" s="35">
        <v>1221</v>
      </c>
      <c r="R1193" s="35">
        <v>802</v>
      </c>
      <c r="S1193" s="35">
        <v>1186</v>
      </c>
      <c r="T1193" s="35">
        <v>950</v>
      </c>
      <c r="U1193" s="35">
        <v>859</v>
      </c>
      <c r="V1193" s="34">
        <v>998.33333333333</v>
      </c>
      <c r="W1193" s="34">
        <f t="shared" si="288"/>
        <v>969.666666666667</v>
      </c>
      <c r="X1193" s="35">
        <v>462</v>
      </c>
      <c r="Y1193" s="35">
        <v>0</v>
      </c>
      <c r="Z1193" s="35">
        <v>0</v>
      </c>
      <c r="AA1193" s="34">
        <v>1213</v>
      </c>
      <c r="AB1193" s="34">
        <v>0</v>
      </c>
      <c r="AC1193" s="34">
        <v>0</v>
      </c>
      <c r="AD1193" s="34">
        <v>792</v>
      </c>
      <c r="AE1193" s="34">
        <f t="shared" si="289"/>
        <v>2005</v>
      </c>
      <c r="AF1193" s="34">
        <f t="shared" si="290"/>
        <v>2.00834724540902</v>
      </c>
      <c r="AG1193" s="34">
        <f t="shared" si="291"/>
        <v>1.25094534204194</v>
      </c>
      <c r="AH1193" s="34">
        <v>1224</v>
      </c>
      <c r="AI1193" s="34">
        <v>0</v>
      </c>
      <c r="AJ1193" s="35">
        <v>59976</v>
      </c>
      <c r="AK1193" s="35">
        <v>965</v>
      </c>
      <c r="AL1193" s="35">
        <v>1100</v>
      </c>
      <c r="AM1193" s="34">
        <v>0.9</v>
      </c>
      <c r="AN1193" s="34">
        <f t="shared" si="292"/>
        <v>872.7</v>
      </c>
      <c r="AO1193" s="35">
        <v>72</v>
      </c>
      <c r="AP1193" s="35">
        <v>72</v>
      </c>
      <c r="AQ1193" t="s">
        <v>82</v>
      </c>
      <c r="AR1193">
        <v>4</v>
      </c>
      <c r="AS1193" s="34">
        <v>0.1</v>
      </c>
      <c r="AT1193" t="s">
        <v>83</v>
      </c>
      <c r="AU1193" s="35">
        <f t="shared" si="302"/>
        <v>0</v>
      </c>
      <c r="AV1193" s="35">
        <f t="shared" si="293"/>
        <v>0</v>
      </c>
      <c r="AW1193" s="35">
        <f t="shared" si="294"/>
        <v>2.06772086627707</v>
      </c>
      <c r="AX1193" s="35">
        <f t="shared" si="295"/>
        <v>0.933310415950498</v>
      </c>
      <c r="AY1193" s="35">
        <f t="shared" si="296"/>
        <v>0</v>
      </c>
      <c r="AZ1193" s="35">
        <f t="shared" si="297"/>
        <v>0</v>
      </c>
      <c r="BA1193" s="27" t="str">
        <f t="shared" si="298"/>
        <v>3</v>
      </c>
      <c r="BB1193" s="34">
        <v>9.45e-5</v>
      </c>
      <c r="BC1193" s="34">
        <f t="shared" si="299"/>
        <v>0</v>
      </c>
      <c r="BD1193" s="34" t="e">
        <f t="shared" si="300"/>
        <v>#REF!</v>
      </c>
      <c r="BE1193" s="34">
        <v>0.06</v>
      </c>
      <c r="BF1193" s="34">
        <f t="shared" si="303"/>
        <v>0</v>
      </c>
      <c r="BG1193" s="34" t="e">
        <f t="shared" si="301"/>
        <v>#REF!</v>
      </c>
      <c r="BH1193" t="str">
        <f>IF(AT1193="UDARA","U","N")&amp;LEFT($C$4,2)&amp;MID($C$4,4,2)&amp;LEFT(A1193,3)&amp;MID(E1193,2,2)&amp;VLOOKUP(E1193,Acuan_Reference!C:L,10,0)</f>
        <v>N1501JMR71AK</v>
      </c>
      <c r="BI1193" t="s">
        <v>84</v>
      </c>
      <c r="BJ1193" t="s">
        <v>119</v>
      </c>
      <c r="BK1193" t="s">
        <v>86</v>
      </c>
      <c r="BL1193" t="s">
        <v>87</v>
      </c>
    </row>
    <row r="1194" hidden="1" spans="1:64">
      <c r="A1194" t="s">
        <v>99</v>
      </c>
      <c r="B1194" t="s">
        <v>75</v>
      </c>
      <c r="C1194" t="s">
        <v>76</v>
      </c>
      <c r="D1194" t="s">
        <v>209</v>
      </c>
      <c r="E1194" t="s">
        <v>210</v>
      </c>
      <c r="F1194" t="s">
        <v>211</v>
      </c>
      <c r="G1194" t="s">
        <v>80</v>
      </c>
      <c r="H1194" t="s">
        <v>81</v>
      </c>
      <c r="I1194" s="34">
        <v>8160</v>
      </c>
      <c r="J1194" s="35">
        <v>3389</v>
      </c>
      <c r="K1194" s="35">
        <v>4422</v>
      </c>
      <c r="L1194" s="35">
        <v>4587</v>
      </c>
      <c r="M1194" s="35">
        <v>4216</v>
      </c>
      <c r="N1194" s="35">
        <v>4247</v>
      </c>
      <c r="O1194" s="35">
        <v>3585</v>
      </c>
      <c r="P1194" s="35">
        <v>6101</v>
      </c>
      <c r="Q1194" s="35">
        <v>5067</v>
      </c>
      <c r="R1194" s="35">
        <v>4556</v>
      </c>
      <c r="S1194" s="35">
        <v>3934</v>
      </c>
      <c r="T1194" s="35">
        <v>7054</v>
      </c>
      <c r="U1194" s="35">
        <v>3172</v>
      </c>
      <c r="V1194" s="34">
        <v>4720</v>
      </c>
      <c r="W1194" s="34">
        <f t="shared" si="288"/>
        <v>5342</v>
      </c>
      <c r="X1194" s="35">
        <v>2283</v>
      </c>
      <c r="Y1194" s="35">
        <v>0</v>
      </c>
      <c r="Z1194" s="35">
        <v>0</v>
      </c>
      <c r="AA1194" s="34">
        <v>6213</v>
      </c>
      <c r="AB1194" s="34">
        <v>0</v>
      </c>
      <c r="AC1194" s="34">
        <v>0</v>
      </c>
      <c r="AD1194" s="34">
        <v>5184</v>
      </c>
      <c r="AE1194" s="34">
        <f t="shared" si="289"/>
        <v>11397</v>
      </c>
      <c r="AF1194" s="34">
        <f t="shared" si="290"/>
        <v>2.4146186440678</v>
      </c>
      <c r="AG1194" s="34">
        <f t="shared" si="291"/>
        <v>1.16304754773493</v>
      </c>
      <c r="AH1194" s="34">
        <v>1224</v>
      </c>
      <c r="AI1194" s="34">
        <v>0</v>
      </c>
      <c r="AJ1194" s="35">
        <v>59976</v>
      </c>
      <c r="AK1194" s="35">
        <v>4072</v>
      </c>
      <c r="AL1194" s="35">
        <v>5800</v>
      </c>
      <c r="AM1194" s="34">
        <v>1.1</v>
      </c>
      <c r="AN1194" s="34">
        <f t="shared" si="292"/>
        <v>5876.2</v>
      </c>
      <c r="AO1194" s="35">
        <v>72</v>
      </c>
      <c r="AP1194" s="35">
        <v>72</v>
      </c>
      <c r="AQ1194" t="s">
        <v>82</v>
      </c>
      <c r="AR1194">
        <v>4</v>
      </c>
      <c r="AS1194" s="34">
        <v>0.33333333333333</v>
      </c>
      <c r="AT1194" t="s">
        <v>83</v>
      </c>
      <c r="AU1194" s="35">
        <f t="shared" si="302"/>
        <v>209.400000000001</v>
      </c>
      <c r="AV1194" s="35">
        <f t="shared" si="293"/>
        <v>216</v>
      </c>
      <c r="AW1194" s="35">
        <f t="shared" si="294"/>
        <v>2.17390490453014</v>
      </c>
      <c r="AX1194" s="35">
        <f t="shared" si="295"/>
        <v>1.08816922500936</v>
      </c>
      <c r="AY1194" s="35">
        <f t="shared" si="296"/>
        <v>216</v>
      </c>
      <c r="AZ1194" s="35">
        <f t="shared" si="297"/>
        <v>216</v>
      </c>
      <c r="BA1194" s="27" t="str">
        <f t="shared" si="298"/>
        <v>3</v>
      </c>
      <c r="BB1194" s="34">
        <v>9.45e-5</v>
      </c>
      <c r="BC1194" s="34">
        <f t="shared" si="299"/>
        <v>0.020412</v>
      </c>
      <c r="BD1194" s="34" t="e">
        <f t="shared" si="300"/>
        <v>#REF!</v>
      </c>
      <c r="BE1194" s="34">
        <v>0.06</v>
      </c>
      <c r="BF1194" s="34">
        <f t="shared" si="303"/>
        <v>12.96</v>
      </c>
      <c r="BG1194" s="34" t="e">
        <f t="shared" si="301"/>
        <v>#REF!</v>
      </c>
      <c r="BH1194" t="str">
        <f>IF(AT1194="UDARA","U","N")&amp;LEFT($C$4,2)&amp;MID($C$4,4,2)&amp;LEFT(A1194,3)&amp;MID(E1194,2,2)&amp;VLOOKUP(E1194,Acuan_Reference!C:L,10,0)</f>
        <v>N1501MDN71AK</v>
      </c>
      <c r="BI1194" t="s">
        <v>84</v>
      </c>
      <c r="BJ1194" t="s">
        <v>119</v>
      </c>
      <c r="BK1194" t="s">
        <v>86</v>
      </c>
      <c r="BL1194" t="s">
        <v>87</v>
      </c>
    </row>
    <row r="1195" hidden="1" spans="1:64">
      <c r="A1195" t="s">
        <v>100</v>
      </c>
      <c r="B1195" t="s">
        <v>75</v>
      </c>
      <c r="C1195" t="s">
        <v>76</v>
      </c>
      <c r="D1195" t="s">
        <v>209</v>
      </c>
      <c r="E1195" t="s">
        <v>210</v>
      </c>
      <c r="F1195" t="s">
        <v>211</v>
      </c>
      <c r="G1195" t="s">
        <v>80</v>
      </c>
      <c r="H1195" t="s">
        <v>81</v>
      </c>
      <c r="I1195" s="34">
        <v>8160</v>
      </c>
      <c r="J1195" s="35">
        <v>2878</v>
      </c>
      <c r="K1195" s="35">
        <v>2395</v>
      </c>
      <c r="L1195" s="35">
        <v>2856</v>
      </c>
      <c r="M1195" s="35">
        <v>1396</v>
      </c>
      <c r="N1195" s="35">
        <v>2295</v>
      </c>
      <c r="O1195" s="35">
        <v>3873</v>
      </c>
      <c r="P1195" s="35">
        <v>3120</v>
      </c>
      <c r="Q1195" s="35">
        <v>1418</v>
      </c>
      <c r="R1195" s="35">
        <v>2903</v>
      </c>
      <c r="S1195" s="35">
        <v>1571</v>
      </c>
      <c r="T1195" s="35">
        <v>4323</v>
      </c>
      <c r="U1195" s="35">
        <v>74</v>
      </c>
      <c r="V1195" s="34">
        <v>1989.3333333333</v>
      </c>
      <c r="W1195" s="34">
        <f t="shared" si="288"/>
        <v>2565.66666666667</v>
      </c>
      <c r="X1195" s="35">
        <v>1566</v>
      </c>
      <c r="Y1195" s="35">
        <v>0</v>
      </c>
      <c r="Z1195" s="35">
        <v>0</v>
      </c>
      <c r="AA1195" s="34">
        <v>2099</v>
      </c>
      <c r="AB1195" s="34">
        <v>0</v>
      </c>
      <c r="AC1195" s="34">
        <v>0</v>
      </c>
      <c r="AD1195" s="34">
        <v>0</v>
      </c>
      <c r="AE1195" s="34">
        <f t="shared" si="289"/>
        <v>2099</v>
      </c>
      <c r="AF1195" s="34">
        <f t="shared" si="290"/>
        <v>1.05512734584452</v>
      </c>
      <c r="AG1195" s="34">
        <f t="shared" si="291"/>
        <v>0.818110952319085</v>
      </c>
      <c r="AH1195" s="34">
        <v>1224</v>
      </c>
      <c r="AI1195" s="34">
        <v>0</v>
      </c>
      <c r="AJ1195" s="35">
        <v>59976</v>
      </c>
      <c r="AK1195" s="35">
        <v>1770</v>
      </c>
      <c r="AL1195" s="35">
        <v>3300</v>
      </c>
      <c r="AM1195" s="34">
        <v>1.5</v>
      </c>
      <c r="AN1195" s="34">
        <f t="shared" si="292"/>
        <v>3848.5</v>
      </c>
      <c r="AO1195" s="35">
        <v>72</v>
      </c>
      <c r="AP1195" s="35">
        <v>72</v>
      </c>
      <c r="AQ1195" t="s">
        <v>82</v>
      </c>
      <c r="AR1195">
        <v>2</v>
      </c>
      <c r="AS1195" s="34">
        <v>0.76666666666667</v>
      </c>
      <c r="AT1195" t="s">
        <v>83</v>
      </c>
      <c r="AU1195" s="35">
        <f t="shared" si="302"/>
        <v>3787.125</v>
      </c>
      <c r="AV1195" s="35">
        <f t="shared" si="293"/>
        <v>3816</v>
      </c>
      <c r="AW1195" s="35">
        <f t="shared" si="294"/>
        <v>2.30544367935559</v>
      </c>
      <c r="AX1195" s="35">
        <f t="shared" si="295"/>
        <v>1.01922827075484</v>
      </c>
      <c r="AY1195" s="35">
        <f t="shared" si="296"/>
        <v>3816</v>
      </c>
      <c r="AZ1195" s="35">
        <f t="shared" si="297"/>
        <v>3816</v>
      </c>
      <c r="BA1195" s="27" t="str">
        <f t="shared" si="298"/>
        <v>2</v>
      </c>
      <c r="BB1195" s="34">
        <v>9.45e-5</v>
      </c>
      <c r="BC1195" s="34">
        <f t="shared" si="299"/>
        <v>0.360612</v>
      </c>
      <c r="BD1195" s="34" t="e">
        <f t="shared" si="300"/>
        <v>#REF!</v>
      </c>
      <c r="BE1195" s="34">
        <v>0.06</v>
      </c>
      <c r="BF1195" s="34">
        <f t="shared" si="303"/>
        <v>228.96</v>
      </c>
      <c r="BG1195" s="34" t="e">
        <f t="shared" si="301"/>
        <v>#REF!</v>
      </c>
      <c r="BH1195" t="str">
        <f>IF(AT1195="UDARA","U","N")&amp;LEFT($C$4,2)&amp;MID($C$4,4,2)&amp;LEFT(A1195,3)&amp;MID(E1195,2,2)&amp;VLOOKUP(E1195,Acuan_Reference!C:L,10,0)</f>
        <v>N1501MDO71AK</v>
      </c>
      <c r="BI1195" t="s">
        <v>84</v>
      </c>
      <c r="BJ1195" t="s">
        <v>119</v>
      </c>
      <c r="BK1195" t="s">
        <v>86</v>
      </c>
      <c r="BL1195" t="s">
        <v>87</v>
      </c>
    </row>
    <row r="1196" hidden="1" spans="1:64">
      <c r="A1196" t="s">
        <v>101</v>
      </c>
      <c r="B1196" t="s">
        <v>75</v>
      </c>
      <c r="C1196" t="s">
        <v>76</v>
      </c>
      <c r="D1196" t="s">
        <v>209</v>
      </c>
      <c r="E1196" t="s">
        <v>210</v>
      </c>
      <c r="F1196" t="s">
        <v>211</v>
      </c>
      <c r="G1196" t="s">
        <v>80</v>
      </c>
      <c r="H1196" t="s">
        <v>81</v>
      </c>
      <c r="I1196" s="34">
        <v>8160</v>
      </c>
      <c r="J1196" s="35">
        <v>4430</v>
      </c>
      <c r="K1196" s="35">
        <v>4133</v>
      </c>
      <c r="L1196" s="35">
        <v>4725</v>
      </c>
      <c r="M1196" s="35">
        <v>1184</v>
      </c>
      <c r="N1196" s="35">
        <v>4370</v>
      </c>
      <c r="O1196" s="35">
        <v>4844</v>
      </c>
      <c r="P1196" s="35">
        <v>5506</v>
      </c>
      <c r="Q1196" s="35">
        <v>5318</v>
      </c>
      <c r="R1196" s="35">
        <v>4999</v>
      </c>
      <c r="S1196" s="35">
        <v>5309</v>
      </c>
      <c r="T1196" s="35">
        <v>4364</v>
      </c>
      <c r="U1196" s="35">
        <v>5803</v>
      </c>
      <c r="V1196" s="34">
        <v>5158.6666666667</v>
      </c>
      <c r="W1196" s="34">
        <f t="shared" si="288"/>
        <v>5189</v>
      </c>
      <c r="X1196" s="35">
        <v>1483</v>
      </c>
      <c r="Y1196" s="35">
        <v>0</v>
      </c>
      <c r="Z1196" s="35">
        <v>0</v>
      </c>
      <c r="AA1196" s="34">
        <v>3185</v>
      </c>
      <c r="AB1196" s="34">
        <v>0</v>
      </c>
      <c r="AC1196" s="34">
        <v>3168</v>
      </c>
      <c r="AD1196" s="34">
        <v>3600</v>
      </c>
      <c r="AE1196" s="34">
        <f t="shared" si="289"/>
        <v>9953</v>
      </c>
      <c r="AF1196" s="34">
        <f t="shared" si="290"/>
        <v>1.92937451537864</v>
      </c>
      <c r="AG1196" s="34">
        <f t="shared" si="291"/>
        <v>1.22432067835807</v>
      </c>
      <c r="AH1196" s="34">
        <v>1224</v>
      </c>
      <c r="AI1196" s="34">
        <v>0</v>
      </c>
      <c r="AJ1196" s="35">
        <v>59976</v>
      </c>
      <c r="AK1196" s="35">
        <v>4693</v>
      </c>
      <c r="AL1196" s="35">
        <v>5400</v>
      </c>
      <c r="AM1196" s="34">
        <v>1.3</v>
      </c>
      <c r="AN1196" s="34">
        <f t="shared" si="292"/>
        <v>6745.7</v>
      </c>
      <c r="AO1196" s="35">
        <v>72</v>
      </c>
      <c r="AP1196" s="35">
        <v>72</v>
      </c>
      <c r="AQ1196" t="s">
        <v>82</v>
      </c>
      <c r="AR1196">
        <v>4</v>
      </c>
      <c r="AS1196" s="34">
        <v>0.5</v>
      </c>
      <c r="AT1196" t="s">
        <v>83</v>
      </c>
      <c r="AU1196" s="35">
        <f t="shared" si="302"/>
        <v>1644.525</v>
      </c>
      <c r="AV1196" s="35">
        <f t="shared" si="293"/>
        <v>1656</v>
      </c>
      <c r="AW1196" s="35">
        <f t="shared" si="294"/>
        <v>2.23723260743881</v>
      </c>
      <c r="AX1196" s="35">
        <f t="shared" si="295"/>
        <v>1.19656966660243</v>
      </c>
      <c r="AY1196" s="35">
        <f t="shared" si="296"/>
        <v>1656</v>
      </c>
      <c r="AZ1196" s="35">
        <f t="shared" si="297"/>
        <v>1656</v>
      </c>
      <c r="BA1196" s="27" t="str">
        <f t="shared" si="298"/>
        <v>3</v>
      </c>
      <c r="BB1196" s="34">
        <v>9.45e-5</v>
      </c>
      <c r="BC1196" s="34">
        <f t="shared" si="299"/>
        <v>0.156492</v>
      </c>
      <c r="BD1196" s="34" t="e">
        <f t="shared" si="300"/>
        <v>#REF!</v>
      </c>
      <c r="BE1196" s="34">
        <v>0.06</v>
      </c>
      <c r="BF1196" s="34">
        <f t="shared" si="303"/>
        <v>99.36</v>
      </c>
      <c r="BG1196" s="34" t="e">
        <f t="shared" si="301"/>
        <v>#REF!</v>
      </c>
      <c r="BH1196" t="str">
        <f>IF(AT1196="UDARA","U","N")&amp;LEFT($C$4,2)&amp;MID($C$4,4,2)&amp;LEFT(A1196,3)&amp;MID(E1196,2,2)&amp;VLOOKUP(E1196,Acuan_Reference!C:L,10,0)</f>
        <v>N1501MKS71AK</v>
      </c>
      <c r="BI1196" t="s">
        <v>84</v>
      </c>
      <c r="BJ1196" t="s">
        <v>119</v>
      </c>
      <c r="BK1196" t="s">
        <v>86</v>
      </c>
      <c r="BL1196" t="s">
        <v>87</v>
      </c>
    </row>
    <row r="1197" hidden="1" spans="1:64">
      <c r="A1197" t="s">
        <v>102</v>
      </c>
      <c r="B1197" t="s">
        <v>75</v>
      </c>
      <c r="C1197" t="s">
        <v>76</v>
      </c>
      <c r="D1197" t="s">
        <v>209</v>
      </c>
      <c r="E1197" t="s">
        <v>210</v>
      </c>
      <c r="F1197" t="s">
        <v>211</v>
      </c>
      <c r="G1197" t="s">
        <v>80</v>
      </c>
      <c r="H1197" t="s">
        <v>81</v>
      </c>
      <c r="I1197" s="34">
        <v>8160</v>
      </c>
      <c r="J1197" s="35">
        <v>681</v>
      </c>
      <c r="K1197" s="35">
        <v>1586</v>
      </c>
      <c r="L1197" s="35">
        <v>1353</v>
      </c>
      <c r="M1197" s="35">
        <v>1721</v>
      </c>
      <c r="N1197" s="35">
        <v>1909</v>
      </c>
      <c r="O1197" s="35">
        <v>1138</v>
      </c>
      <c r="P1197" s="35">
        <v>2132</v>
      </c>
      <c r="Q1197" s="35">
        <v>1810</v>
      </c>
      <c r="R1197" s="35">
        <v>2298</v>
      </c>
      <c r="S1197" s="35">
        <v>2199</v>
      </c>
      <c r="T1197" s="35">
        <v>1865</v>
      </c>
      <c r="U1197" s="35">
        <v>1635</v>
      </c>
      <c r="V1197" s="34">
        <v>1899.6666666667</v>
      </c>
      <c r="W1197" s="34">
        <f t="shared" si="288"/>
        <v>1966.66666666667</v>
      </c>
      <c r="X1197" s="35">
        <v>1124</v>
      </c>
      <c r="Y1197" s="35">
        <v>0</v>
      </c>
      <c r="Z1197" s="35">
        <v>0</v>
      </c>
      <c r="AA1197" s="34">
        <v>2097</v>
      </c>
      <c r="AB1197" s="34">
        <v>0</v>
      </c>
      <c r="AC1197" s="34">
        <v>0</v>
      </c>
      <c r="AD1197" s="34">
        <v>0</v>
      </c>
      <c r="AE1197" s="34">
        <f t="shared" si="289"/>
        <v>2097</v>
      </c>
      <c r="AF1197" s="34">
        <f t="shared" si="290"/>
        <v>1.10387787331109</v>
      </c>
      <c r="AG1197" s="34">
        <f t="shared" si="291"/>
        <v>1.06627118644068</v>
      </c>
      <c r="AH1197" s="34">
        <v>1224</v>
      </c>
      <c r="AI1197" s="34">
        <v>0</v>
      </c>
      <c r="AJ1197" s="35">
        <v>59976</v>
      </c>
      <c r="AK1197" s="35">
        <v>1895</v>
      </c>
      <c r="AL1197" s="35">
        <v>2400</v>
      </c>
      <c r="AM1197" s="34">
        <v>0.8</v>
      </c>
      <c r="AN1197" s="34">
        <f t="shared" si="292"/>
        <v>1573.33333333333</v>
      </c>
      <c r="AO1197" s="35">
        <v>72</v>
      </c>
      <c r="AP1197" s="35">
        <v>72</v>
      </c>
      <c r="AQ1197" t="s">
        <v>82</v>
      </c>
      <c r="AR1197">
        <v>8</v>
      </c>
      <c r="AS1197" s="34">
        <v>0.1</v>
      </c>
      <c r="AT1197" t="s">
        <v>83</v>
      </c>
      <c r="AU1197" s="35">
        <f t="shared" si="302"/>
        <v>1407.25</v>
      </c>
      <c r="AV1197" s="35">
        <f t="shared" si="293"/>
        <v>1440</v>
      </c>
      <c r="AW1197" s="35">
        <f t="shared" si="294"/>
        <v>1.79847457627119</v>
      </c>
      <c r="AX1197" s="35">
        <f t="shared" si="295"/>
        <v>0.578135593220339</v>
      </c>
      <c r="AY1197" s="35">
        <f t="shared" si="296"/>
        <v>1440</v>
      </c>
      <c r="AZ1197" s="35">
        <f t="shared" si="297"/>
        <v>1440</v>
      </c>
      <c r="BA1197" s="27" t="str">
        <f t="shared" si="298"/>
        <v>3</v>
      </c>
      <c r="BB1197" s="34">
        <v>9.45e-5</v>
      </c>
      <c r="BC1197" s="34">
        <f t="shared" si="299"/>
        <v>0.13608</v>
      </c>
      <c r="BD1197" s="34" t="e">
        <f t="shared" si="300"/>
        <v>#REF!</v>
      </c>
      <c r="BE1197" s="34">
        <v>0.06</v>
      </c>
      <c r="BF1197" s="34">
        <f t="shared" si="303"/>
        <v>86.4</v>
      </c>
      <c r="BG1197" s="34" t="e">
        <f t="shared" si="301"/>
        <v>#REF!</v>
      </c>
      <c r="BH1197" t="str">
        <f>IF(AT1197="UDARA","U","N")&amp;LEFT($C$4,2)&amp;MID($C$4,4,2)&amp;LEFT(A1197,3)&amp;MID(E1197,2,2)&amp;VLOOKUP(E1197,Acuan_Reference!C:L,10,0)</f>
        <v>N1501MLG71AK</v>
      </c>
      <c r="BI1197" t="s">
        <v>84</v>
      </c>
      <c r="BJ1197" t="s">
        <v>119</v>
      </c>
      <c r="BK1197" t="s">
        <v>86</v>
      </c>
      <c r="BL1197" t="s">
        <v>87</v>
      </c>
    </row>
    <row r="1198" hidden="1" spans="1:64">
      <c r="A1198" t="s">
        <v>103</v>
      </c>
      <c r="B1198" t="s">
        <v>75</v>
      </c>
      <c r="C1198" t="s">
        <v>76</v>
      </c>
      <c r="D1198" t="s">
        <v>209</v>
      </c>
      <c r="E1198" t="s">
        <v>210</v>
      </c>
      <c r="F1198" t="s">
        <v>211</v>
      </c>
      <c r="G1198" t="s">
        <v>80</v>
      </c>
      <c r="H1198" t="s">
        <v>81</v>
      </c>
      <c r="I1198" s="34">
        <v>8160</v>
      </c>
      <c r="J1198" s="35">
        <v>216</v>
      </c>
      <c r="K1198" s="35">
        <v>24</v>
      </c>
      <c r="L1198" s="35">
        <v>12</v>
      </c>
      <c r="M1198" s="35">
        <v>6</v>
      </c>
      <c r="N1198" s="35">
        <v>38</v>
      </c>
      <c r="O1198" s="35">
        <v>0</v>
      </c>
      <c r="P1198" s="35">
        <v>29</v>
      </c>
      <c r="Q1198" s="35">
        <v>21</v>
      </c>
      <c r="R1198" s="35">
        <v>372</v>
      </c>
      <c r="S1198" s="35">
        <v>162</v>
      </c>
      <c r="T1198" s="35">
        <v>271</v>
      </c>
      <c r="U1198" s="35">
        <v>110</v>
      </c>
      <c r="V1198" s="34">
        <v>181</v>
      </c>
      <c r="W1198" s="34">
        <f t="shared" si="288"/>
        <v>227</v>
      </c>
      <c r="X1198" s="35">
        <v>258</v>
      </c>
      <c r="Y1198" s="35">
        <v>0</v>
      </c>
      <c r="Z1198" s="35">
        <v>0</v>
      </c>
      <c r="AA1198" s="34">
        <v>62</v>
      </c>
      <c r="AB1198" s="34">
        <v>0</v>
      </c>
      <c r="AC1198" s="34">
        <v>432</v>
      </c>
      <c r="AD1198" s="34">
        <v>0</v>
      </c>
      <c r="AE1198" s="34">
        <f t="shared" si="289"/>
        <v>494</v>
      </c>
      <c r="AF1198" s="34">
        <f t="shared" si="290"/>
        <v>2.7292817679558</v>
      </c>
      <c r="AG1198" s="34">
        <f t="shared" si="291"/>
        <v>2.17621145374449</v>
      </c>
      <c r="AH1198" s="34">
        <v>1224</v>
      </c>
      <c r="AI1198" s="34">
        <v>0</v>
      </c>
      <c r="AJ1198" s="35">
        <v>59976</v>
      </c>
      <c r="AK1198" s="35">
        <v>167</v>
      </c>
      <c r="AL1198" s="35">
        <v>300</v>
      </c>
      <c r="AM1198" s="34">
        <v>1.3</v>
      </c>
      <c r="AN1198" s="34">
        <f t="shared" si="292"/>
        <v>295.1</v>
      </c>
      <c r="AO1198" s="35">
        <v>72</v>
      </c>
      <c r="AP1198" s="35">
        <v>72</v>
      </c>
      <c r="AQ1198" t="s">
        <v>82</v>
      </c>
      <c r="AR1198">
        <v>2</v>
      </c>
      <c r="AS1198" s="34">
        <v>0.36666666666667</v>
      </c>
      <c r="AT1198" t="s">
        <v>83</v>
      </c>
      <c r="AU1198" s="35">
        <f t="shared" si="302"/>
        <v>75.825</v>
      </c>
      <c r="AV1198" s="35">
        <f t="shared" si="293"/>
        <v>144</v>
      </c>
      <c r="AW1198" s="35">
        <f t="shared" si="294"/>
        <v>2.81057268722467</v>
      </c>
      <c r="AX1198" s="35">
        <f t="shared" si="295"/>
        <v>1.48898678414097</v>
      </c>
      <c r="AY1198" s="35">
        <f t="shared" si="296"/>
        <v>144</v>
      </c>
      <c r="AZ1198" s="35">
        <f t="shared" si="297"/>
        <v>144</v>
      </c>
      <c r="BA1198" s="27" t="str">
        <f t="shared" si="298"/>
        <v>3</v>
      </c>
      <c r="BB1198" s="34">
        <v>9.45e-5</v>
      </c>
      <c r="BC1198" s="34">
        <f t="shared" si="299"/>
        <v>0.013608</v>
      </c>
      <c r="BD1198" s="34" t="e">
        <f t="shared" si="300"/>
        <v>#REF!</v>
      </c>
      <c r="BE1198" s="34">
        <v>0.06</v>
      </c>
      <c r="BF1198" s="34">
        <f t="shared" si="303"/>
        <v>8.64</v>
      </c>
      <c r="BG1198" s="34" t="e">
        <f t="shared" si="301"/>
        <v>#REF!</v>
      </c>
      <c r="BH1198" t="str">
        <f>IF(AT1198="UDARA","U","N")&amp;LEFT($C$4,2)&amp;MID($C$4,4,2)&amp;LEFT(A1198,3)&amp;MID(E1198,2,2)&amp;VLOOKUP(E1198,Acuan_Reference!C:L,10,0)</f>
        <v>N1501NAD71AK</v>
      </c>
      <c r="BI1198" t="s">
        <v>84</v>
      </c>
      <c r="BJ1198" t="s">
        <v>119</v>
      </c>
      <c r="BK1198" t="s">
        <v>86</v>
      </c>
      <c r="BL1198" t="s">
        <v>87</v>
      </c>
    </row>
    <row r="1199" hidden="1" spans="1:64">
      <c r="A1199" t="s">
        <v>104</v>
      </c>
      <c r="B1199" t="s">
        <v>75</v>
      </c>
      <c r="C1199" t="s">
        <v>76</v>
      </c>
      <c r="D1199" t="s">
        <v>209</v>
      </c>
      <c r="E1199" t="s">
        <v>210</v>
      </c>
      <c r="F1199" t="s">
        <v>211</v>
      </c>
      <c r="G1199" t="s">
        <v>80</v>
      </c>
      <c r="H1199" t="s">
        <v>81</v>
      </c>
      <c r="I1199" s="34">
        <v>8160</v>
      </c>
      <c r="J1199" s="35">
        <v>-4</v>
      </c>
      <c r="K1199" s="35">
        <v>24</v>
      </c>
      <c r="L1199" s="35">
        <v>28</v>
      </c>
      <c r="M1199" s="35">
        <v>50</v>
      </c>
      <c r="N1199" s="35">
        <v>5</v>
      </c>
      <c r="O1199" s="35">
        <v>18</v>
      </c>
      <c r="P1199" s="35">
        <v>32</v>
      </c>
      <c r="Q1199" s="35">
        <v>12</v>
      </c>
      <c r="R1199" s="35">
        <v>28</v>
      </c>
      <c r="S1199" s="35">
        <v>48</v>
      </c>
      <c r="T1199" s="35">
        <v>52</v>
      </c>
      <c r="U1199" s="35">
        <v>40</v>
      </c>
      <c r="V1199" s="34">
        <v>46.666666666667</v>
      </c>
      <c r="W1199" s="34">
        <f t="shared" si="288"/>
        <v>80.6666666666667</v>
      </c>
      <c r="X1199" s="35">
        <v>26</v>
      </c>
      <c r="Y1199" s="35">
        <v>0</v>
      </c>
      <c r="Z1199" s="35">
        <v>0</v>
      </c>
      <c r="AA1199" s="34">
        <v>50</v>
      </c>
      <c r="AB1199" s="34">
        <v>0</v>
      </c>
      <c r="AC1199" s="34">
        <v>0</v>
      </c>
      <c r="AD1199" s="34">
        <v>0</v>
      </c>
      <c r="AE1199" s="34">
        <f t="shared" si="289"/>
        <v>50</v>
      </c>
      <c r="AF1199" s="34">
        <f t="shared" si="290"/>
        <v>1.07142857142856</v>
      </c>
      <c r="AG1199" s="34">
        <f t="shared" si="291"/>
        <v>0.619834710743802</v>
      </c>
      <c r="AH1199" s="34">
        <v>1224</v>
      </c>
      <c r="AI1199" s="34">
        <v>0</v>
      </c>
      <c r="AJ1199" s="35">
        <v>59976</v>
      </c>
      <c r="AK1199" s="35">
        <v>28</v>
      </c>
      <c r="AL1199" s="35">
        <v>150</v>
      </c>
      <c r="AM1199" s="34">
        <v>1</v>
      </c>
      <c r="AN1199" s="34">
        <f t="shared" si="292"/>
        <v>80.6666666666667</v>
      </c>
      <c r="AO1199" s="35">
        <v>72</v>
      </c>
      <c r="AP1199" s="35">
        <v>72</v>
      </c>
      <c r="AQ1199" t="s">
        <v>82</v>
      </c>
      <c r="AR1199">
        <v>4</v>
      </c>
      <c r="AS1199" s="34">
        <v>0.26666666666667</v>
      </c>
      <c r="AT1199" t="s">
        <v>83</v>
      </c>
      <c r="AU1199" s="35">
        <f t="shared" si="302"/>
        <v>135.5</v>
      </c>
      <c r="AV1199" s="35">
        <f t="shared" si="293"/>
        <v>144</v>
      </c>
      <c r="AW1199" s="35">
        <f t="shared" si="294"/>
        <v>2.40495867768595</v>
      </c>
      <c r="AX1199" s="35">
        <f t="shared" si="295"/>
        <v>0.545454545454545</v>
      </c>
      <c r="AY1199" s="35">
        <f t="shared" si="296"/>
        <v>144</v>
      </c>
      <c r="AZ1199" s="35">
        <f t="shared" si="297"/>
        <v>144</v>
      </c>
      <c r="BA1199" s="27" t="str">
        <f t="shared" si="298"/>
        <v>3</v>
      </c>
      <c r="BB1199" s="34">
        <v>9.45e-5</v>
      </c>
      <c r="BC1199" s="34">
        <f t="shared" si="299"/>
        <v>0.013608</v>
      </c>
      <c r="BD1199" s="34" t="e">
        <f t="shared" si="300"/>
        <v>#REF!</v>
      </c>
      <c r="BE1199" s="34">
        <v>0.06</v>
      </c>
      <c r="BF1199" s="34">
        <f t="shared" si="303"/>
        <v>8.64</v>
      </c>
      <c r="BG1199" s="34" t="e">
        <f t="shared" si="301"/>
        <v>#REF!</v>
      </c>
      <c r="BH1199" t="str">
        <f>IF(AT1199="UDARA","U","N")&amp;LEFT($C$4,2)&amp;MID($C$4,4,2)&amp;LEFT(A1199,3)&amp;MID(E1199,2,2)&amp;VLOOKUP(E1199,Acuan_Reference!C:L,10,0)</f>
        <v>N1501PDG71AK</v>
      </c>
      <c r="BI1199" t="s">
        <v>84</v>
      </c>
      <c r="BJ1199" t="s">
        <v>119</v>
      </c>
      <c r="BK1199" t="s">
        <v>86</v>
      </c>
      <c r="BL1199" t="s">
        <v>87</v>
      </c>
    </row>
    <row r="1200" hidden="1" spans="1:64">
      <c r="A1200" t="s">
        <v>105</v>
      </c>
      <c r="B1200" t="s">
        <v>75</v>
      </c>
      <c r="C1200" t="s">
        <v>76</v>
      </c>
      <c r="D1200" t="s">
        <v>209</v>
      </c>
      <c r="E1200" t="s">
        <v>210</v>
      </c>
      <c r="F1200" t="s">
        <v>211</v>
      </c>
      <c r="G1200" t="s">
        <v>80</v>
      </c>
      <c r="H1200" t="s">
        <v>81</v>
      </c>
      <c r="I1200" s="34">
        <v>8160</v>
      </c>
      <c r="J1200" s="35">
        <v>729</v>
      </c>
      <c r="K1200" s="35">
        <v>1719</v>
      </c>
      <c r="L1200" s="35">
        <v>1110</v>
      </c>
      <c r="M1200" s="35">
        <v>1289</v>
      </c>
      <c r="N1200" s="35">
        <v>2288</v>
      </c>
      <c r="O1200" s="35">
        <v>789</v>
      </c>
      <c r="P1200" s="35">
        <v>2465</v>
      </c>
      <c r="Q1200" s="35">
        <v>1561</v>
      </c>
      <c r="R1200" s="35">
        <v>1865</v>
      </c>
      <c r="S1200" s="35">
        <v>993</v>
      </c>
      <c r="T1200" s="35">
        <v>2299</v>
      </c>
      <c r="U1200" s="35">
        <v>1280</v>
      </c>
      <c r="V1200" s="34">
        <v>1524</v>
      </c>
      <c r="W1200" s="34">
        <f t="shared" si="288"/>
        <v>1859.66666666667</v>
      </c>
      <c r="X1200" s="35">
        <v>664</v>
      </c>
      <c r="Y1200" s="35">
        <v>0</v>
      </c>
      <c r="Z1200" s="35">
        <v>0</v>
      </c>
      <c r="AA1200" s="34">
        <v>956</v>
      </c>
      <c r="AB1200" s="34">
        <v>0</v>
      </c>
      <c r="AC1200" s="34">
        <v>0</v>
      </c>
      <c r="AD1200" s="34">
        <v>0</v>
      </c>
      <c r="AE1200" s="34">
        <f t="shared" si="289"/>
        <v>956</v>
      </c>
      <c r="AF1200" s="34">
        <f t="shared" si="290"/>
        <v>0.627296587926509</v>
      </c>
      <c r="AG1200" s="34">
        <f t="shared" si="291"/>
        <v>0.514070621975264</v>
      </c>
      <c r="AH1200" s="34">
        <v>1224</v>
      </c>
      <c r="AI1200" s="34">
        <v>0</v>
      </c>
      <c r="AJ1200" s="35">
        <v>59976</v>
      </c>
      <c r="AK1200" s="35">
        <v>1328</v>
      </c>
      <c r="AL1200" s="35">
        <v>2000</v>
      </c>
      <c r="AM1200" s="34">
        <v>1</v>
      </c>
      <c r="AN1200" s="34">
        <f t="shared" si="292"/>
        <v>1859.66666666667</v>
      </c>
      <c r="AO1200" s="35">
        <v>72</v>
      </c>
      <c r="AP1200" s="35">
        <v>72</v>
      </c>
      <c r="AQ1200" t="s">
        <v>82</v>
      </c>
      <c r="AR1200">
        <v>4</v>
      </c>
      <c r="AS1200" s="34">
        <v>0.26666666666667</v>
      </c>
      <c r="AT1200" t="s">
        <v>83</v>
      </c>
      <c r="AU1200" s="35">
        <f t="shared" si="302"/>
        <v>2177.75</v>
      </c>
      <c r="AV1200" s="35">
        <f t="shared" si="293"/>
        <v>2232</v>
      </c>
      <c r="AW1200" s="35">
        <f t="shared" si="294"/>
        <v>1.71428571428571</v>
      </c>
      <c r="AX1200" s="35">
        <f t="shared" si="295"/>
        <v>0.638824162036207</v>
      </c>
      <c r="AY1200" s="35">
        <f t="shared" si="296"/>
        <v>2232</v>
      </c>
      <c r="AZ1200" s="35">
        <f t="shared" si="297"/>
        <v>2232</v>
      </c>
      <c r="BA1200" s="27" t="str">
        <f t="shared" si="298"/>
        <v>2</v>
      </c>
      <c r="BB1200" s="34">
        <v>9.45e-5</v>
      </c>
      <c r="BC1200" s="34">
        <f t="shared" si="299"/>
        <v>0.210924</v>
      </c>
      <c r="BD1200" s="34" t="e">
        <f t="shared" si="300"/>
        <v>#REF!</v>
      </c>
      <c r="BE1200" s="34">
        <v>0.06</v>
      </c>
      <c r="BF1200" s="34">
        <f t="shared" si="303"/>
        <v>133.92</v>
      </c>
      <c r="BG1200" s="34" t="e">
        <f t="shared" si="301"/>
        <v>#REF!</v>
      </c>
      <c r="BH1200" t="str">
        <f>IF(AT1200="UDARA","U","N")&amp;LEFT($C$4,2)&amp;MID($C$4,4,2)&amp;LEFT(A1200,3)&amp;MID(E1200,2,2)&amp;VLOOKUP(E1200,Acuan_Reference!C:L,10,0)</f>
        <v>N1501PKB71AK</v>
      </c>
      <c r="BI1200" t="s">
        <v>84</v>
      </c>
      <c r="BJ1200" t="s">
        <v>119</v>
      </c>
      <c r="BK1200" t="s">
        <v>86</v>
      </c>
      <c r="BL1200" t="s">
        <v>87</v>
      </c>
    </row>
    <row r="1201" hidden="1" spans="1:64">
      <c r="A1201" t="s">
        <v>106</v>
      </c>
      <c r="B1201" t="s">
        <v>75</v>
      </c>
      <c r="C1201" t="s">
        <v>76</v>
      </c>
      <c r="D1201" t="s">
        <v>209</v>
      </c>
      <c r="E1201" t="s">
        <v>210</v>
      </c>
      <c r="F1201" t="s">
        <v>211</v>
      </c>
      <c r="G1201" t="s">
        <v>80</v>
      </c>
      <c r="H1201" t="s">
        <v>81</v>
      </c>
      <c r="I1201" s="34">
        <v>8160</v>
      </c>
      <c r="J1201" s="35">
        <v>1959</v>
      </c>
      <c r="K1201" s="35">
        <v>2642</v>
      </c>
      <c r="L1201" s="35">
        <v>3354</v>
      </c>
      <c r="M1201" s="35">
        <v>2000</v>
      </c>
      <c r="N1201" s="35">
        <v>2011</v>
      </c>
      <c r="O1201" s="35">
        <v>1872</v>
      </c>
      <c r="P1201" s="35">
        <v>3384</v>
      </c>
      <c r="Q1201" s="35">
        <v>4863</v>
      </c>
      <c r="R1201" s="35">
        <v>1632</v>
      </c>
      <c r="S1201" s="35">
        <v>3385</v>
      </c>
      <c r="T1201" s="35">
        <v>4213</v>
      </c>
      <c r="U1201" s="35">
        <v>2748</v>
      </c>
      <c r="V1201" s="34">
        <v>3448.6666666667</v>
      </c>
      <c r="W1201" s="34">
        <f t="shared" si="288"/>
        <v>3453.66666666667</v>
      </c>
      <c r="X1201" s="35">
        <v>1752</v>
      </c>
      <c r="Y1201" s="35">
        <v>0</v>
      </c>
      <c r="Z1201" s="35">
        <v>0</v>
      </c>
      <c r="AA1201" s="34">
        <v>3164</v>
      </c>
      <c r="AB1201" s="34">
        <v>0</v>
      </c>
      <c r="AC1201" s="34">
        <v>1584</v>
      </c>
      <c r="AD1201" s="34">
        <v>1728</v>
      </c>
      <c r="AE1201" s="34">
        <f t="shared" si="289"/>
        <v>6476</v>
      </c>
      <c r="AF1201" s="34">
        <f t="shared" si="290"/>
        <v>1.8778271795863</v>
      </c>
      <c r="AG1201" s="34">
        <f t="shared" si="291"/>
        <v>1.37477077502172</v>
      </c>
      <c r="AH1201" s="34">
        <v>1224</v>
      </c>
      <c r="AI1201" s="34">
        <v>0</v>
      </c>
      <c r="AJ1201" s="35">
        <v>59976</v>
      </c>
      <c r="AK1201" s="35">
        <v>2968</v>
      </c>
      <c r="AL1201" s="35">
        <v>3400</v>
      </c>
      <c r="AM1201" s="34">
        <v>0.9</v>
      </c>
      <c r="AN1201" s="34">
        <f t="shared" si="292"/>
        <v>3108.3</v>
      </c>
      <c r="AO1201" s="35">
        <v>72</v>
      </c>
      <c r="AP1201" s="35">
        <v>72</v>
      </c>
      <c r="AQ1201" t="s">
        <v>82</v>
      </c>
      <c r="AR1201">
        <v>4</v>
      </c>
      <c r="AS1201" s="34">
        <v>0.16666666666667</v>
      </c>
      <c r="AT1201" t="s">
        <v>83</v>
      </c>
      <c r="AU1201" s="35">
        <f t="shared" si="302"/>
        <v>24.2249999999995</v>
      </c>
      <c r="AV1201" s="35">
        <f t="shared" si="293"/>
        <v>72</v>
      </c>
      <c r="AW1201" s="35">
        <f t="shared" si="294"/>
        <v>1.89595598880417</v>
      </c>
      <c r="AX1201" s="35">
        <f t="shared" si="295"/>
        <v>0.911495029437313</v>
      </c>
      <c r="AY1201" s="35">
        <f t="shared" si="296"/>
        <v>72</v>
      </c>
      <c r="AZ1201" s="35">
        <f t="shared" si="297"/>
        <v>72</v>
      </c>
      <c r="BA1201" s="27" t="str">
        <f t="shared" si="298"/>
        <v>3</v>
      </c>
      <c r="BB1201" s="34">
        <v>9.45e-5</v>
      </c>
      <c r="BC1201" s="34">
        <f t="shared" si="299"/>
        <v>0.006804</v>
      </c>
      <c r="BD1201" s="34" t="e">
        <f t="shared" si="300"/>
        <v>#REF!</v>
      </c>
      <c r="BE1201" s="34">
        <v>0.06</v>
      </c>
      <c r="BF1201" s="34">
        <f t="shared" si="303"/>
        <v>4.32</v>
      </c>
      <c r="BG1201" s="34" t="e">
        <f t="shared" si="301"/>
        <v>#REF!</v>
      </c>
      <c r="BH1201" t="str">
        <f>IF(AT1201="UDARA","U","N")&amp;LEFT($C$4,2)&amp;MID($C$4,4,2)&amp;LEFT(A1201,3)&amp;MID(E1201,2,2)&amp;VLOOKUP(E1201,Acuan_Reference!C:L,10,0)</f>
        <v>N1501PLB71AK</v>
      </c>
      <c r="BI1201" t="s">
        <v>84</v>
      </c>
      <c r="BJ1201" t="s">
        <v>119</v>
      </c>
      <c r="BK1201" t="s">
        <v>86</v>
      </c>
      <c r="BL1201" t="s">
        <v>87</v>
      </c>
    </row>
    <row r="1202" hidden="1" spans="1:64">
      <c r="A1202" t="s">
        <v>107</v>
      </c>
      <c r="B1202" t="s">
        <v>75</v>
      </c>
      <c r="C1202" t="s">
        <v>76</v>
      </c>
      <c r="D1202" t="s">
        <v>209</v>
      </c>
      <c r="E1202" t="s">
        <v>210</v>
      </c>
      <c r="F1202" t="s">
        <v>211</v>
      </c>
      <c r="G1202" t="s">
        <v>80</v>
      </c>
      <c r="H1202" t="s">
        <v>81</v>
      </c>
      <c r="I1202" s="34">
        <v>8160</v>
      </c>
      <c r="J1202" s="35">
        <v>1065</v>
      </c>
      <c r="K1202" s="35">
        <v>1095</v>
      </c>
      <c r="L1202" s="35">
        <v>972</v>
      </c>
      <c r="M1202" s="35">
        <v>800</v>
      </c>
      <c r="N1202" s="35">
        <v>993</v>
      </c>
      <c r="O1202" s="35">
        <v>1697</v>
      </c>
      <c r="P1202" s="35">
        <v>1316</v>
      </c>
      <c r="Q1202" s="35">
        <v>1478</v>
      </c>
      <c r="R1202" s="35">
        <v>903</v>
      </c>
      <c r="S1202" s="35">
        <v>1524</v>
      </c>
      <c r="T1202" s="35">
        <v>1667</v>
      </c>
      <c r="U1202" s="35">
        <v>1137</v>
      </c>
      <c r="V1202" s="34">
        <v>1442.6666666667</v>
      </c>
      <c r="W1202" s="34">
        <f t="shared" si="288"/>
        <v>1434.66666666667</v>
      </c>
      <c r="X1202" s="35">
        <v>129</v>
      </c>
      <c r="Y1202" s="35">
        <v>0</v>
      </c>
      <c r="Z1202" s="35">
        <v>0</v>
      </c>
      <c r="AA1202" s="34">
        <v>613</v>
      </c>
      <c r="AB1202" s="34">
        <v>0</v>
      </c>
      <c r="AC1202" s="34">
        <v>1440</v>
      </c>
      <c r="AD1202" s="34">
        <v>0</v>
      </c>
      <c r="AE1202" s="34">
        <f t="shared" si="289"/>
        <v>2053</v>
      </c>
      <c r="AF1202" s="34">
        <f t="shared" si="290"/>
        <v>1.4230591497227</v>
      </c>
      <c r="AG1202" s="34">
        <f t="shared" si="291"/>
        <v>1.43099442379182</v>
      </c>
      <c r="AH1202" s="34">
        <v>1224</v>
      </c>
      <c r="AI1202" s="34">
        <v>0</v>
      </c>
      <c r="AJ1202" s="35">
        <v>59976</v>
      </c>
      <c r="AK1202" s="35">
        <v>1173</v>
      </c>
      <c r="AL1202" s="35">
        <v>1500</v>
      </c>
      <c r="AM1202" s="34">
        <v>1.3</v>
      </c>
      <c r="AN1202" s="34">
        <f t="shared" si="292"/>
        <v>1865.06666666667</v>
      </c>
      <c r="AO1202" s="35">
        <v>72</v>
      </c>
      <c r="AP1202" s="35">
        <v>72</v>
      </c>
      <c r="AQ1202" t="s">
        <v>82</v>
      </c>
      <c r="AR1202">
        <v>2</v>
      </c>
      <c r="AS1202" s="34">
        <v>0.43333333333333</v>
      </c>
      <c r="AT1202" t="s">
        <v>83</v>
      </c>
      <c r="AU1202" s="35">
        <f t="shared" si="302"/>
        <v>984.05</v>
      </c>
      <c r="AV1202" s="35">
        <f t="shared" si="293"/>
        <v>1008</v>
      </c>
      <c r="AW1202" s="35">
        <f t="shared" si="294"/>
        <v>2.13359665427509</v>
      </c>
      <c r="AX1202" s="35">
        <f t="shared" si="295"/>
        <v>1.08805762081784</v>
      </c>
      <c r="AY1202" s="35">
        <f t="shared" si="296"/>
        <v>1008</v>
      </c>
      <c r="AZ1202" s="35">
        <f t="shared" si="297"/>
        <v>1008</v>
      </c>
      <c r="BA1202" s="27" t="str">
        <f t="shared" si="298"/>
        <v>3</v>
      </c>
      <c r="BB1202" s="34">
        <v>9.45e-5</v>
      </c>
      <c r="BC1202" s="34">
        <f t="shared" si="299"/>
        <v>0.095256</v>
      </c>
      <c r="BD1202" s="34" t="e">
        <f t="shared" si="300"/>
        <v>#REF!</v>
      </c>
      <c r="BE1202" s="34">
        <v>0.06</v>
      </c>
      <c r="BF1202" s="34">
        <f t="shared" si="303"/>
        <v>60.48</v>
      </c>
      <c r="BG1202" s="34" t="e">
        <f t="shared" si="301"/>
        <v>#REF!</v>
      </c>
      <c r="BH1202" t="str">
        <f>IF(AT1202="UDARA","U","N")&amp;LEFT($C$4,2)&amp;MID($C$4,4,2)&amp;LEFT(A1202,3)&amp;MID(E1202,2,2)&amp;VLOOKUP(E1202,Acuan_Reference!C:L,10,0)</f>
        <v>N1501PTK71AK</v>
      </c>
      <c r="BI1202" t="s">
        <v>84</v>
      </c>
      <c r="BJ1202" t="s">
        <v>119</v>
      </c>
      <c r="BK1202" t="s">
        <v>86</v>
      </c>
      <c r="BL1202" t="s">
        <v>87</v>
      </c>
    </row>
    <row r="1203" hidden="1" spans="1:64">
      <c r="A1203" t="s">
        <v>108</v>
      </c>
      <c r="B1203" t="s">
        <v>75</v>
      </c>
      <c r="C1203" t="s">
        <v>76</v>
      </c>
      <c r="D1203" t="s">
        <v>209</v>
      </c>
      <c r="E1203" t="s">
        <v>210</v>
      </c>
      <c r="F1203" t="s">
        <v>211</v>
      </c>
      <c r="G1203" t="s">
        <v>80</v>
      </c>
      <c r="H1203" t="s">
        <v>81</v>
      </c>
      <c r="I1203" s="34">
        <v>8160</v>
      </c>
      <c r="J1203" s="35">
        <v>1537</v>
      </c>
      <c r="K1203" s="35">
        <v>1675</v>
      </c>
      <c r="L1203" s="35">
        <v>1212</v>
      </c>
      <c r="M1203" s="35">
        <v>1265</v>
      </c>
      <c r="N1203" s="35">
        <v>726</v>
      </c>
      <c r="O1203" s="35">
        <v>1904</v>
      </c>
      <c r="P1203" s="35">
        <v>1475</v>
      </c>
      <c r="Q1203" s="35">
        <v>2852</v>
      </c>
      <c r="R1203" s="35">
        <v>840</v>
      </c>
      <c r="S1203" s="35">
        <v>2072</v>
      </c>
      <c r="T1203" s="35">
        <v>1919</v>
      </c>
      <c r="U1203" s="35">
        <v>1825</v>
      </c>
      <c r="V1203" s="34">
        <v>1938.6666666667</v>
      </c>
      <c r="W1203" s="34">
        <f t="shared" si="288"/>
        <v>1848</v>
      </c>
      <c r="X1203" s="35">
        <v>936</v>
      </c>
      <c r="Y1203" s="35">
        <v>0</v>
      </c>
      <c r="Z1203" s="35">
        <v>0</v>
      </c>
      <c r="AA1203" s="34">
        <v>1487</v>
      </c>
      <c r="AB1203" s="34">
        <v>0</v>
      </c>
      <c r="AC1203" s="34">
        <v>0</v>
      </c>
      <c r="AD1203" s="34">
        <v>0</v>
      </c>
      <c r="AE1203" s="34">
        <f t="shared" si="289"/>
        <v>1487</v>
      </c>
      <c r="AF1203" s="34">
        <f t="shared" si="290"/>
        <v>0.767022008253082</v>
      </c>
      <c r="AG1203" s="34">
        <f t="shared" si="291"/>
        <v>0.80465367965368</v>
      </c>
      <c r="AH1203" s="34">
        <v>1224</v>
      </c>
      <c r="AI1203" s="34">
        <v>0</v>
      </c>
      <c r="AJ1203" s="35">
        <v>59976</v>
      </c>
      <c r="AK1203" s="35">
        <v>1732</v>
      </c>
      <c r="AL1203" s="35">
        <v>1800</v>
      </c>
      <c r="AM1203" s="34">
        <v>0.8</v>
      </c>
      <c r="AN1203" s="34">
        <f t="shared" si="292"/>
        <v>1478.4</v>
      </c>
      <c r="AO1203" s="35">
        <v>72</v>
      </c>
      <c r="AP1203" s="35">
        <v>72</v>
      </c>
      <c r="AQ1203" t="s">
        <v>82</v>
      </c>
      <c r="AR1203">
        <v>4</v>
      </c>
      <c r="AS1203" s="34">
        <v>0.066666666666667</v>
      </c>
      <c r="AT1203" t="s">
        <v>83</v>
      </c>
      <c r="AU1203" s="35">
        <f t="shared" si="302"/>
        <v>1343.55</v>
      </c>
      <c r="AV1203" s="35">
        <f t="shared" si="293"/>
        <v>1368</v>
      </c>
      <c r="AW1203" s="35">
        <f t="shared" si="294"/>
        <v>1.54491341991342</v>
      </c>
      <c r="AX1203" s="35">
        <f t="shared" si="295"/>
        <v>0.570887445887446</v>
      </c>
      <c r="AY1203" s="35">
        <f t="shared" si="296"/>
        <v>1368</v>
      </c>
      <c r="AZ1203" s="35">
        <f t="shared" si="297"/>
        <v>1368</v>
      </c>
      <c r="BA1203" s="27" t="str">
        <f t="shared" si="298"/>
        <v>2</v>
      </c>
      <c r="BB1203" s="34">
        <v>9.45e-5</v>
      </c>
      <c r="BC1203" s="34">
        <f t="shared" si="299"/>
        <v>0.129276</v>
      </c>
      <c r="BD1203" s="34" t="e">
        <f t="shared" si="300"/>
        <v>#REF!</v>
      </c>
      <c r="BE1203" s="34">
        <v>0.06</v>
      </c>
      <c r="BF1203" s="34">
        <f t="shared" si="303"/>
        <v>82.08</v>
      </c>
      <c r="BG1203" s="34" t="e">
        <f t="shared" si="301"/>
        <v>#REF!</v>
      </c>
      <c r="BH1203" t="str">
        <f>IF(AT1203="UDARA","U","N")&amp;LEFT($C$4,2)&amp;MID($C$4,4,2)&amp;LEFT(A1203,3)&amp;MID(E1203,2,2)&amp;VLOOKUP(E1203,Acuan_Reference!C:L,10,0)</f>
        <v>N1501PWT71AK</v>
      </c>
      <c r="BI1203" t="s">
        <v>84</v>
      </c>
      <c r="BJ1203" t="s">
        <v>119</v>
      </c>
      <c r="BK1203" t="s">
        <v>86</v>
      </c>
      <c r="BL1203" t="s">
        <v>87</v>
      </c>
    </row>
    <row r="1204" hidden="1" spans="1:64">
      <c r="A1204" t="s">
        <v>109</v>
      </c>
      <c r="B1204" t="s">
        <v>75</v>
      </c>
      <c r="C1204" t="s">
        <v>76</v>
      </c>
      <c r="D1204" t="s">
        <v>209</v>
      </c>
      <c r="E1204" t="s">
        <v>210</v>
      </c>
      <c r="F1204" t="s">
        <v>211</v>
      </c>
      <c r="G1204" t="s">
        <v>80</v>
      </c>
      <c r="H1204" t="s">
        <v>81</v>
      </c>
      <c r="I1204" s="34">
        <v>8160</v>
      </c>
      <c r="J1204" s="35">
        <v>2533</v>
      </c>
      <c r="K1204" s="35">
        <v>1562</v>
      </c>
      <c r="L1204" s="35">
        <v>1173</v>
      </c>
      <c r="M1204" s="35">
        <v>1359</v>
      </c>
      <c r="N1204" s="35">
        <v>1391</v>
      </c>
      <c r="O1204" s="35">
        <v>1141</v>
      </c>
      <c r="P1204" s="35">
        <v>2112</v>
      </c>
      <c r="Q1204" s="35">
        <v>2790</v>
      </c>
      <c r="R1204" s="35">
        <v>1271</v>
      </c>
      <c r="S1204" s="35">
        <v>2483</v>
      </c>
      <c r="T1204" s="35">
        <v>2025</v>
      </c>
      <c r="U1204" s="35">
        <v>1687</v>
      </c>
      <c r="V1204" s="34">
        <v>2065</v>
      </c>
      <c r="W1204" s="34">
        <f t="shared" si="288"/>
        <v>1970.66666666667</v>
      </c>
      <c r="X1204" s="35">
        <v>1140</v>
      </c>
      <c r="Y1204" s="35">
        <v>0</v>
      </c>
      <c r="Z1204" s="35">
        <v>0</v>
      </c>
      <c r="AA1204" s="34">
        <v>1916</v>
      </c>
      <c r="AB1204" s="34">
        <v>0</v>
      </c>
      <c r="AC1204" s="34">
        <v>0</v>
      </c>
      <c r="AD1204" s="34">
        <v>0</v>
      </c>
      <c r="AE1204" s="34">
        <f t="shared" si="289"/>
        <v>1916</v>
      </c>
      <c r="AF1204" s="34">
        <f t="shared" si="290"/>
        <v>0.927845036319613</v>
      </c>
      <c r="AG1204" s="34">
        <f t="shared" si="291"/>
        <v>0.972259810554804</v>
      </c>
      <c r="AH1204" s="34">
        <v>1224</v>
      </c>
      <c r="AI1204" s="34">
        <v>0</v>
      </c>
      <c r="AJ1204" s="35">
        <v>59976</v>
      </c>
      <c r="AK1204" s="35">
        <v>1966</v>
      </c>
      <c r="AL1204" s="35">
        <v>2200</v>
      </c>
      <c r="AM1204" s="34">
        <v>0.6</v>
      </c>
      <c r="AN1204" s="34">
        <f t="shared" si="292"/>
        <v>1182.4</v>
      </c>
      <c r="AO1204" s="35">
        <v>72</v>
      </c>
      <c r="AP1204" s="35">
        <v>72</v>
      </c>
      <c r="AQ1204" t="s">
        <v>82</v>
      </c>
      <c r="AR1204">
        <v>8</v>
      </c>
      <c r="AS1204" s="34">
        <v>0.1</v>
      </c>
      <c r="AT1204" t="s">
        <v>83</v>
      </c>
      <c r="AU1204" s="35">
        <f t="shared" si="302"/>
        <v>1099.8</v>
      </c>
      <c r="AV1204" s="35">
        <f t="shared" si="293"/>
        <v>1152</v>
      </c>
      <c r="AW1204" s="35">
        <f t="shared" si="294"/>
        <v>1.55683355886333</v>
      </c>
      <c r="AX1204" s="35">
        <f t="shared" si="295"/>
        <v>0.440460081190798</v>
      </c>
      <c r="AY1204" s="35">
        <f t="shared" si="296"/>
        <v>1152</v>
      </c>
      <c r="AZ1204" s="35">
        <f t="shared" si="297"/>
        <v>1152</v>
      </c>
      <c r="BA1204" s="27" t="str">
        <f t="shared" si="298"/>
        <v>3</v>
      </c>
      <c r="BB1204" s="34">
        <v>9.45e-5</v>
      </c>
      <c r="BC1204" s="34">
        <f t="shared" si="299"/>
        <v>0.108864</v>
      </c>
      <c r="BD1204" s="34" t="e">
        <f t="shared" si="300"/>
        <v>#REF!</v>
      </c>
      <c r="BE1204" s="34">
        <v>0.06</v>
      </c>
      <c r="BF1204" s="34">
        <f t="shared" si="303"/>
        <v>69.12</v>
      </c>
      <c r="BG1204" s="34" t="e">
        <f t="shared" si="301"/>
        <v>#REF!</v>
      </c>
      <c r="BH1204" t="str">
        <f>IF(AT1204="UDARA","U","N")&amp;LEFT($C$4,2)&amp;MID($C$4,4,2)&amp;LEFT(A1204,3)&amp;MID(E1204,2,2)&amp;VLOOKUP(E1204,Acuan_Reference!C:L,10,0)</f>
        <v>N1501SBY71AK</v>
      </c>
      <c r="BI1204" t="s">
        <v>84</v>
      </c>
      <c r="BJ1204" t="s">
        <v>119</v>
      </c>
      <c r="BK1204" t="s">
        <v>86</v>
      </c>
      <c r="BL1204" t="s">
        <v>87</v>
      </c>
    </row>
    <row r="1205" hidden="1" spans="1:64">
      <c r="A1205" t="s">
        <v>110</v>
      </c>
      <c r="B1205" t="s">
        <v>75</v>
      </c>
      <c r="C1205" t="s">
        <v>76</v>
      </c>
      <c r="D1205" t="s">
        <v>209</v>
      </c>
      <c r="E1205" t="s">
        <v>210</v>
      </c>
      <c r="F1205" t="s">
        <v>211</v>
      </c>
      <c r="G1205" t="s">
        <v>80</v>
      </c>
      <c r="H1205" t="s">
        <v>81</v>
      </c>
      <c r="I1205" s="34">
        <v>8160</v>
      </c>
      <c r="J1205" s="35">
        <v>2431</v>
      </c>
      <c r="K1205" s="35">
        <v>2567</v>
      </c>
      <c r="L1205" s="35">
        <v>3158</v>
      </c>
      <c r="M1205" s="35">
        <v>2735</v>
      </c>
      <c r="N1205" s="35">
        <v>3279</v>
      </c>
      <c r="O1205" s="35">
        <v>3024</v>
      </c>
      <c r="P1205" s="35">
        <v>4089</v>
      </c>
      <c r="Q1205" s="35">
        <v>3054</v>
      </c>
      <c r="R1205" s="35">
        <v>3694</v>
      </c>
      <c r="S1205" s="35">
        <v>4607</v>
      </c>
      <c r="T1205" s="35">
        <v>2290</v>
      </c>
      <c r="U1205" s="35">
        <v>3269</v>
      </c>
      <c r="V1205" s="34">
        <v>3388.6666666667</v>
      </c>
      <c r="W1205" s="34">
        <f t="shared" si="288"/>
        <v>3186.33333333333</v>
      </c>
      <c r="X1205" s="35">
        <v>1411</v>
      </c>
      <c r="Y1205" s="35">
        <v>0</v>
      </c>
      <c r="Z1205" s="35">
        <v>0</v>
      </c>
      <c r="AA1205" s="34">
        <v>2946</v>
      </c>
      <c r="AB1205" s="34">
        <v>0</v>
      </c>
      <c r="AC1205" s="34">
        <v>0</v>
      </c>
      <c r="AD1205" s="34">
        <v>0</v>
      </c>
      <c r="AE1205" s="34">
        <f t="shared" si="289"/>
        <v>2946</v>
      </c>
      <c r="AF1205" s="34">
        <f t="shared" si="290"/>
        <v>0.869368483179216</v>
      </c>
      <c r="AG1205" s="34">
        <f t="shared" si="291"/>
        <v>0.924573700177843</v>
      </c>
      <c r="AH1205" s="34">
        <v>1224</v>
      </c>
      <c r="AI1205" s="34">
        <v>0</v>
      </c>
      <c r="AJ1205" s="35">
        <v>59976</v>
      </c>
      <c r="AK1205" s="35">
        <v>3411</v>
      </c>
      <c r="AL1205" s="35">
        <v>4000</v>
      </c>
      <c r="AM1205" s="34">
        <v>0.7</v>
      </c>
      <c r="AN1205" s="34">
        <f t="shared" si="292"/>
        <v>2230.43333333333</v>
      </c>
      <c r="AO1205" s="35">
        <v>72</v>
      </c>
      <c r="AP1205" s="35">
        <v>72</v>
      </c>
      <c r="AQ1205" t="s">
        <v>82</v>
      </c>
      <c r="AR1205">
        <v>8</v>
      </c>
      <c r="AS1205" s="34">
        <v>0.066666666666667</v>
      </c>
      <c r="AT1205" t="s">
        <v>83</v>
      </c>
      <c r="AU1205" s="35">
        <f t="shared" si="302"/>
        <v>2463.325</v>
      </c>
      <c r="AV1205" s="35">
        <f t="shared" si="293"/>
        <v>2520</v>
      </c>
      <c r="AW1205" s="35">
        <f t="shared" si="294"/>
        <v>1.71545140705095</v>
      </c>
      <c r="AX1205" s="35">
        <f t="shared" si="295"/>
        <v>0.460089967569829</v>
      </c>
      <c r="AY1205" s="35">
        <f t="shared" si="296"/>
        <v>2520</v>
      </c>
      <c r="AZ1205" s="35">
        <f t="shared" si="297"/>
        <v>2520</v>
      </c>
      <c r="BA1205" s="27" t="str">
        <f t="shared" si="298"/>
        <v>3</v>
      </c>
      <c r="BB1205" s="34">
        <v>9.45e-5</v>
      </c>
      <c r="BC1205" s="34">
        <f t="shared" si="299"/>
        <v>0.23814</v>
      </c>
      <c r="BD1205" s="34" t="e">
        <f t="shared" si="300"/>
        <v>#REF!</v>
      </c>
      <c r="BE1205" s="34">
        <v>0.06</v>
      </c>
      <c r="BF1205" s="34">
        <f t="shared" si="303"/>
        <v>151.2</v>
      </c>
      <c r="BG1205" s="34" t="e">
        <f t="shared" si="301"/>
        <v>#REF!</v>
      </c>
      <c r="BH1205" t="str">
        <f>IF(AT1205="UDARA","U","N")&amp;LEFT($C$4,2)&amp;MID($C$4,4,2)&amp;LEFT(A1205,3)&amp;MID(E1205,2,2)&amp;VLOOKUP(E1205,Acuan_Reference!C:L,10,0)</f>
        <v>N1501SLO71AK</v>
      </c>
      <c r="BI1205" t="s">
        <v>84</v>
      </c>
      <c r="BJ1205" t="s">
        <v>119</v>
      </c>
      <c r="BK1205" t="s">
        <v>86</v>
      </c>
      <c r="BL1205" t="s">
        <v>87</v>
      </c>
    </row>
    <row r="1206" hidden="1" spans="1:64">
      <c r="A1206" t="s">
        <v>111</v>
      </c>
      <c r="B1206" t="s">
        <v>75</v>
      </c>
      <c r="C1206" t="s">
        <v>76</v>
      </c>
      <c r="D1206" t="s">
        <v>209</v>
      </c>
      <c r="E1206" t="s">
        <v>210</v>
      </c>
      <c r="F1206" t="s">
        <v>211</v>
      </c>
      <c r="G1206" t="s">
        <v>80</v>
      </c>
      <c r="H1206" t="s">
        <v>81</v>
      </c>
      <c r="I1206" s="34">
        <v>8160</v>
      </c>
      <c r="J1206" s="35">
        <v>1753</v>
      </c>
      <c r="K1206" s="35">
        <v>1170</v>
      </c>
      <c r="L1206" s="35">
        <v>924</v>
      </c>
      <c r="M1206" s="35">
        <v>501</v>
      </c>
      <c r="N1206" s="35">
        <v>959</v>
      </c>
      <c r="O1206" s="35">
        <v>945</v>
      </c>
      <c r="P1206" s="35">
        <v>763</v>
      </c>
      <c r="Q1206" s="35">
        <v>931</v>
      </c>
      <c r="R1206" s="35">
        <v>883</v>
      </c>
      <c r="S1206" s="35">
        <v>563</v>
      </c>
      <c r="T1206" s="35">
        <v>1283</v>
      </c>
      <c r="U1206" s="35">
        <v>835</v>
      </c>
      <c r="V1206" s="34">
        <v>893.66666666667</v>
      </c>
      <c r="W1206" s="34">
        <f t="shared" si="288"/>
        <v>1106</v>
      </c>
      <c r="X1206" s="35">
        <v>771</v>
      </c>
      <c r="Y1206" s="35">
        <v>0</v>
      </c>
      <c r="Z1206" s="35">
        <v>0</v>
      </c>
      <c r="AA1206" s="34">
        <v>63</v>
      </c>
      <c r="AB1206" s="34">
        <v>0</v>
      </c>
      <c r="AC1206" s="34">
        <v>1080</v>
      </c>
      <c r="AD1206" s="34">
        <v>0</v>
      </c>
      <c r="AE1206" s="34">
        <f t="shared" si="289"/>
        <v>1143</v>
      </c>
      <c r="AF1206" s="34">
        <f t="shared" si="290"/>
        <v>1.27900037299515</v>
      </c>
      <c r="AG1206" s="34">
        <f t="shared" si="291"/>
        <v>1.03345388788427</v>
      </c>
      <c r="AH1206" s="34">
        <v>1224</v>
      </c>
      <c r="AI1206" s="34">
        <v>0</v>
      </c>
      <c r="AJ1206" s="35">
        <v>59976</v>
      </c>
      <c r="AK1206" s="35">
        <v>715</v>
      </c>
      <c r="AL1206" s="35">
        <v>1200</v>
      </c>
      <c r="AM1206" s="34">
        <v>1.5</v>
      </c>
      <c r="AN1206" s="34">
        <f t="shared" si="292"/>
        <v>1659</v>
      </c>
      <c r="AO1206" s="35">
        <v>72</v>
      </c>
      <c r="AP1206" s="35">
        <v>72</v>
      </c>
      <c r="AQ1206" t="s">
        <v>82</v>
      </c>
      <c r="AR1206">
        <v>2</v>
      </c>
      <c r="AS1206" s="34">
        <v>0.53333333333333</v>
      </c>
      <c r="AT1206" t="s">
        <v>83</v>
      </c>
      <c r="AU1206" s="35">
        <f t="shared" si="302"/>
        <v>1287</v>
      </c>
      <c r="AV1206" s="35">
        <f t="shared" si="293"/>
        <v>1296</v>
      </c>
      <c r="AW1206" s="35">
        <f t="shared" si="294"/>
        <v>2.20524412296564</v>
      </c>
      <c r="AX1206" s="35">
        <f t="shared" si="295"/>
        <v>1.12025316455696</v>
      </c>
      <c r="AY1206" s="35">
        <f t="shared" si="296"/>
        <v>1296</v>
      </c>
      <c r="AZ1206" s="35">
        <f t="shared" si="297"/>
        <v>1296</v>
      </c>
      <c r="BA1206" s="27" t="str">
        <f t="shared" si="298"/>
        <v>2</v>
      </c>
      <c r="BB1206" s="34">
        <v>9.45e-5</v>
      </c>
      <c r="BC1206" s="34">
        <f t="shared" si="299"/>
        <v>0.122472</v>
      </c>
      <c r="BD1206" s="34" t="e">
        <f t="shared" si="300"/>
        <v>#REF!</v>
      </c>
      <c r="BE1206" s="34">
        <v>0.06</v>
      </c>
      <c r="BF1206" s="34">
        <f t="shared" si="303"/>
        <v>77.76</v>
      </c>
      <c r="BG1206" s="34" t="e">
        <f t="shared" si="301"/>
        <v>#REF!</v>
      </c>
      <c r="BH1206" t="str">
        <f>IF(AT1206="UDARA","U","N")&amp;LEFT($C$4,2)&amp;MID($C$4,4,2)&amp;LEFT(A1206,3)&amp;MID(E1206,2,2)&amp;VLOOKUP(E1206,Acuan_Reference!C:L,10,0)</f>
        <v>N1501SMD71AK</v>
      </c>
      <c r="BI1206" t="s">
        <v>84</v>
      </c>
      <c r="BJ1206" t="s">
        <v>119</v>
      </c>
      <c r="BK1206" t="s">
        <v>86</v>
      </c>
      <c r="BL1206" t="s">
        <v>87</v>
      </c>
    </row>
    <row r="1207" hidden="1" spans="1:64">
      <c r="A1207" t="s">
        <v>112</v>
      </c>
      <c r="B1207" t="s">
        <v>75</v>
      </c>
      <c r="C1207" t="s">
        <v>76</v>
      </c>
      <c r="D1207" t="s">
        <v>209</v>
      </c>
      <c r="E1207" t="s">
        <v>210</v>
      </c>
      <c r="F1207" t="s">
        <v>211</v>
      </c>
      <c r="G1207" t="s">
        <v>80</v>
      </c>
      <c r="H1207" t="s">
        <v>81</v>
      </c>
      <c r="I1207" s="34">
        <v>8160</v>
      </c>
      <c r="J1207" s="35">
        <v>1793</v>
      </c>
      <c r="K1207" s="35">
        <v>2175</v>
      </c>
      <c r="L1207" s="35">
        <v>2080</v>
      </c>
      <c r="M1207" s="35">
        <v>1850</v>
      </c>
      <c r="N1207" s="35">
        <v>2079</v>
      </c>
      <c r="O1207" s="35">
        <v>2310</v>
      </c>
      <c r="P1207" s="35">
        <v>2067</v>
      </c>
      <c r="Q1207" s="35">
        <v>2709</v>
      </c>
      <c r="R1207" s="35">
        <v>2908</v>
      </c>
      <c r="S1207" s="35">
        <v>1653</v>
      </c>
      <c r="T1207" s="35">
        <v>2976</v>
      </c>
      <c r="U1207" s="35">
        <v>2357</v>
      </c>
      <c r="V1207" s="34">
        <v>2328.6666666667</v>
      </c>
      <c r="W1207" s="34">
        <f t="shared" si="288"/>
        <v>2711</v>
      </c>
      <c r="X1207" s="35">
        <v>1089</v>
      </c>
      <c r="Y1207" s="35">
        <v>0</v>
      </c>
      <c r="Z1207" s="35">
        <v>0</v>
      </c>
      <c r="AA1207" s="34">
        <v>2314</v>
      </c>
      <c r="AB1207" s="34">
        <v>0</v>
      </c>
      <c r="AC1207" s="34">
        <v>0</v>
      </c>
      <c r="AD1207" s="34">
        <v>0</v>
      </c>
      <c r="AE1207" s="34">
        <f t="shared" si="289"/>
        <v>2314</v>
      </c>
      <c r="AF1207" s="34">
        <f t="shared" si="290"/>
        <v>0.993701689092456</v>
      </c>
      <c r="AG1207" s="34">
        <f t="shared" si="291"/>
        <v>0.853559572113611</v>
      </c>
      <c r="AH1207" s="34">
        <v>1224</v>
      </c>
      <c r="AI1207" s="34">
        <v>0</v>
      </c>
      <c r="AJ1207" s="35">
        <v>59976</v>
      </c>
      <c r="AK1207" s="35">
        <v>2184</v>
      </c>
      <c r="AL1207" s="35">
        <v>2800</v>
      </c>
      <c r="AM1207" s="34">
        <v>0.7</v>
      </c>
      <c r="AN1207" s="34">
        <f t="shared" si="292"/>
        <v>1897.7</v>
      </c>
      <c r="AO1207" s="35">
        <v>72</v>
      </c>
      <c r="AP1207" s="35">
        <v>72</v>
      </c>
      <c r="AQ1207" t="s">
        <v>82</v>
      </c>
      <c r="AR1207">
        <v>8</v>
      </c>
      <c r="AS1207" s="34">
        <v>0.066666666666667</v>
      </c>
      <c r="AT1207" t="s">
        <v>83</v>
      </c>
      <c r="AU1207" s="35">
        <f t="shared" si="302"/>
        <v>1787.775</v>
      </c>
      <c r="AV1207" s="35">
        <f t="shared" si="293"/>
        <v>1800</v>
      </c>
      <c r="AW1207" s="35">
        <f t="shared" si="294"/>
        <v>1.51752120988565</v>
      </c>
      <c r="AX1207" s="35">
        <f t="shared" si="295"/>
        <v>0.484691995573589</v>
      </c>
      <c r="AY1207" s="35">
        <f t="shared" si="296"/>
        <v>1800</v>
      </c>
      <c r="AZ1207" s="35">
        <f t="shared" si="297"/>
        <v>1800</v>
      </c>
      <c r="BA1207" s="27" t="str">
        <f t="shared" si="298"/>
        <v>3</v>
      </c>
      <c r="BB1207" s="34">
        <v>9.45e-5</v>
      </c>
      <c r="BC1207" s="34">
        <f t="shared" si="299"/>
        <v>0.1701</v>
      </c>
      <c r="BD1207" s="34" t="e">
        <f t="shared" si="300"/>
        <v>#REF!</v>
      </c>
      <c r="BE1207" s="34">
        <v>0.06</v>
      </c>
      <c r="BF1207" s="34">
        <f t="shared" si="303"/>
        <v>108</v>
      </c>
      <c r="BG1207" s="34" t="e">
        <f t="shared" si="301"/>
        <v>#REF!</v>
      </c>
      <c r="BH1207" t="str">
        <f>IF(AT1207="UDARA","U","N")&amp;LEFT($C$4,2)&amp;MID($C$4,4,2)&amp;LEFT(A1207,3)&amp;MID(E1207,2,2)&amp;VLOOKUP(E1207,Acuan_Reference!C:L,10,0)</f>
        <v>N1501SMG71AK</v>
      </c>
      <c r="BI1207" t="s">
        <v>84</v>
      </c>
      <c r="BJ1207" t="s">
        <v>119</v>
      </c>
      <c r="BK1207" t="s">
        <v>86</v>
      </c>
      <c r="BL1207" t="s">
        <v>87</v>
      </c>
    </row>
    <row r="1208" hidden="1" spans="1:64">
      <c r="A1208" t="s">
        <v>113</v>
      </c>
      <c r="B1208" t="s">
        <v>75</v>
      </c>
      <c r="C1208" t="s">
        <v>76</v>
      </c>
      <c r="D1208" t="s">
        <v>209</v>
      </c>
      <c r="E1208" t="s">
        <v>210</v>
      </c>
      <c r="F1208" t="s">
        <v>211</v>
      </c>
      <c r="G1208" t="s">
        <v>80</v>
      </c>
      <c r="H1208" t="s">
        <v>81</v>
      </c>
      <c r="I1208" s="34">
        <v>8160</v>
      </c>
      <c r="J1208" s="35">
        <v>4957</v>
      </c>
      <c r="K1208" s="35">
        <v>11266</v>
      </c>
      <c r="L1208" s="35">
        <v>10024</v>
      </c>
      <c r="M1208" s="35">
        <v>9002</v>
      </c>
      <c r="N1208" s="35">
        <v>11339</v>
      </c>
      <c r="O1208" s="35">
        <v>12767</v>
      </c>
      <c r="P1208" s="35">
        <v>11813</v>
      </c>
      <c r="Q1208" s="35">
        <v>12376</v>
      </c>
      <c r="R1208" s="35">
        <v>9937</v>
      </c>
      <c r="S1208" s="35">
        <v>15027</v>
      </c>
      <c r="T1208" s="35">
        <v>16913</v>
      </c>
      <c r="U1208" s="35">
        <v>13347</v>
      </c>
      <c r="V1208" s="34">
        <v>15095.666666667</v>
      </c>
      <c r="W1208" s="34">
        <f t="shared" si="288"/>
        <v>15253.3333333333</v>
      </c>
      <c r="X1208" s="35">
        <v>6382</v>
      </c>
      <c r="Y1208" s="35">
        <v>0</v>
      </c>
      <c r="Z1208" s="35">
        <v>0</v>
      </c>
      <c r="AA1208" s="34">
        <v>4059</v>
      </c>
      <c r="AB1208" s="34">
        <v>0</v>
      </c>
      <c r="AC1208" s="34">
        <v>0</v>
      </c>
      <c r="AD1208" s="34">
        <v>4320</v>
      </c>
      <c r="AE1208" s="34">
        <f t="shared" si="289"/>
        <v>8379</v>
      </c>
      <c r="AF1208" s="34">
        <f t="shared" si="290"/>
        <v>0.555059950979298</v>
      </c>
      <c r="AG1208" s="34">
        <f t="shared" si="291"/>
        <v>0.266105769230769</v>
      </c>
      <c r="AH1208" s="34">
        <v>1224</v>
      </c>
      <c r="AI1208" s="34">
        <v>0</v>
      </c>
      <c r="AJ1208" s="35">
        <v>59976</v>
      </c>
      <c r="AK1208" s="35">
        <v>11214</v>
      </c>
      <c r="AL1208" s="35">
        <v>15500</v>
      </c>
      <c r="AM1208" s="34">
        <v>0.25</v>
      </c>
      <c r="AN1208" s="34">
        <f t="shared" si="292"/>
        <v>3813.33333333333</v>
      </c>
      <c r="AO1208" s="35">
        <v>72</v>
      </c>
      <c r="AP1208" s="35">
        <v>72</v>
      </c>
      <c r="AQ1208" t="s">
        <v>82</v>
      </c>
      <c r="AR1208">
        <v>12</v>
      </c>
      <c r="AS1208" s="34">
        <v>0.033333333333333</v>
      </c>
      <c r="AT1208" t="s">
        <v>83</v>
      </c>
      <c r="AU1208" s="35">
        <f t="shared" si="302"/>
        <v>8200.75</v>
      </c>
      <c r="AV1208" s="35">
        <f t="shared" si="293"/>
        <v>8208</v>
      </c>
      <c r="AW1208" s="35">
        <f t="shared" si="294"/>
        <v>1.08743444055944</v>
      </c>
      <c r="AX1208" s="35">
        <f t="shared" si="295"/>
        <v>0.0712631118881119</v>
      </c>
      <c r="AY1208" s="35">
        <f t="shared" si="296"/>
        <v>8208</v>
      </c>
      <c r="AZ1208" s="35">
        <f t="shared" si="297"/>
        <v>8208</v>
      </c>
      <c r="BA1208" s="27" t="str">
        <f t="shared" si="298"/>
        <v>3</v>
      </c>
      <c r="BB1208" s="34">
        <v>9.45e-5</v>
      </c>
      <c r="BC1208" s="34">
        <f t="shared" si="299"/>
        <v>0.775656</v>
      </c>
      <c r="BD1208" s="34" t="e">
        <f t="shared" si="300"/>
        <v>#REF!</v>
      </c>
      <c r="BE1208" s="34">
        <v>0.06</v>
      </c>
      <c r="BF1208" s="34">
        <f t="shared" si="303"/>
        <v>492.48</v>
      </c>
      <c r="BG1208" s="34" t="e">
        <f t="shared" si="301"/>
        <v>#REF!</v>
      </c>
      <c r="BH1208" t="str">
        <f>IF(AT1208="UDARA","U","N")&amp;LEFT($C$4,2)&amp;MID($C$4,4,2)&amp;LEFT(A1208,3)&amp;MID(E1208,2,2)&amp;VLOOKUP(E1208,Acuan_Reference!C:L,10,0)</f>
        <v>N1501TGR71AK</v>
      </c>
      <c r="BI1208" t="s">
        <v>84</v>
      </c>
      <c r="BJ1208" t="s">
        <v>119</v>
      </c>
      <c r="BK1208" t="s">
        <v>86</v>
      </c>
      <c r="BL1208" t="s">
        <v>87</v>
      </c>
    </row>
    <row r="1209" hidden="1" spans="1:64">
      <c r="A1209" t="s">
        <v>114</v>
      </c>
      <c r="B1209" t="s">
        <v>75</v>
      </c>
      <c r="C1209" t="s">
        <v>76</v>
      </c>
      <c r="D1209" t="s">
        <v>209</v>
      </c>
      <c r="E1209" t="s">
        <v>210</v>
      </c>
      <c r="F1209" t="s">
        <v>211</v>
      </c>
      <c r="G1209" t="s">
        <v>80</v>
      </c>
      <c r="H1209" t="s">
        <v>81</v>
      </c>
      <c r="I1209" s="34">
        <v>8160</v>
      </c>
      <c r="J1209" s="35">
        <v>907</v>
      </c>
      <c r="K1209" s="35">
        <v>365</v>
      </c>
      <c r="L1209" s="35">
        <v>220</v>
      </c>
      <c r="M1209" s="35">
        <v>263</v>
      </c>
      <c r="N1209" s="35">
        <v>356</v>
      </c>
      <c r="O1209" s="35">
        <v>591</v>
      </c>
      <c r="P1209" s="35">
        <v>623</v>
      </c>
      <c r="Q1209" s="35">
        <v>418</v>
      </c>
      <c r="R1209" s="35">
        <v>362</v>
      </c>
      <c r="S1209" s="35">
        <v>426</v>
      </c>
      <c r="T1209" s="35">
        <v>379</v>
      </c>
      <c r="U1209" s="35">
        <v>532</v>
      </c>
      <c r="V1209" s="34">
        <v>445.66666666667</v>
      </c>
      <c r="W1209" s="34">
        <f t="shared" si="288"/>
        <v>470.333333333333</v>
      </c>
      <c r="X1209" s="35">
        <v>212</v>
      </c>
      <c r="Y1209" s="35">
        <v>0</v>
      </c>
      <c r="Z1209" s="35">
        <v>0</v>
      </c>
      <c r="AA1209" s="34">
        <v>284</v>
      </c>
      <c r="AB1209" s="34">
        <v>0</v>
      </c>
      <c r="AC1209" s="34">
        <v>288</v>
      </c>
      <c r="AD1209" s="34">
        <v>0</v>
      </c>
      <c r="AE1209" s="34">
        <f t="shared" si="289"/>
        <v>572</v>
      </c>
      <c r="AF1209" s="34">
        <f t="shared" si="290"/>
        <v>1.28347045624532</v>
      </c>
      <c r="AG1209" s="34">
        <f t="shared" si="291"/>
        <v>1.21615875265769</v>
      </c>
      <c r="AH1209" s="34">
        <v>1224</v>
      </c>
      <c r="AI1209" s="34">
        <v>0</v>
      </c>
      <c r="AJ1209" s="35">
        <v>59976</v>
      </c>
      <c r="AK1209" s="35">
        <v>363</v>
      </c>
      <c r="AL1209" s="35">
        <v>500</v>
      </c>
      <c r="AM1209" s="34">
        <v>0.7</v>
      </c>
      <c r="AN1209" s="34">
        <f t="shared" si="292"/>
        <v>329.233333333333</v>
      </c>
      <c r="AO1209" s="35">
        <v>72</v>
      </c>
      <c r="AP1209" s="35">
        <v>72</v>
      </c>
      <c r="AQ1209" t="s">
        <v>82</v>
      </c>
      <c r="AR1209">
        <v>8</v>
      </c>
      <c r="AS1209" s="34">
        <v>0.066666666666667</v>
      </c>
      <c r="AT1209" t="s">
        <v>83</v>
      </c>
      <c r="AU1209" s="35">
        <f t="shared" si="302"/>
        <v>192.925</v>
      </c>
      <c r="AV1209" s="35">
        <f t="shared" si="293"/>
        <v>216</v>
      </c>
      <c r="AW1209" s="35">
        <f t="shared" si="294"/>
        <v>1.67540751240255</v>
      </c>
      <c r="AX1209" s="35">
        <f t="shared" si="295"/>
        <v>0.612331679659816</v>
      </c>
      <c r="AY1209" s="35">
        <f t="shared" si="296"/>
        <v>216</v>
      </c>
      <c r="AZ1209" s="35">
        <f t="shared" si="297"/>
        <v>216</v>
      </c>
      <c r="BA1209" s="27" t="str">
        <f t="shared" si="298"/>
        <v>3</v>
      </c>
      <c r="BB1209" s="34">
        <v>9.45e-5</v>
      </c>
      <c r="BC1209" s="34">
        <f t="shared" si="299"/>
        <v>0.020412</v>
      </c>
      <c r="BD1209" s="34" t="e">
        <f t="shared" si="300"/>
        <v>#REF!</v>
      </c>
      <c r="BE1209" s="34">
        <v>0.06</v>
      </c>
      <c r="BF1209" s="34">
        <f t="shared" si="303"/>
        <v>12.96</v>
      </c>
      <c r="BG1209" s="34" t="e">
        <f t="shared" si="301"/>
        <v>#REF!</v>
      </c>
      <c r="BH1209" t="str">
        <f>IF(AT1209="UDARA","U","N")&amp;LEFT($C$4,2)&amp;MID($C$4,4,2)&amp;LEFT(A1209,3)&amp;MID(E1209,2,2)&amp;VLOOKUP(E1209,Acuan_Reference!C:L,10,0)</f>
        <v>N1501YGY71AK</v>
      </c>
      <c r="BI1209" t="s">
        <v>84</v>
      </c>
      <c r="BJ1209" t="s">
        <v>119</v>
      </c>
      <c r="BK1209" t="s">
        <v>86</v>
      </c>
      <c r="BL1209" t="s">
        <v>87</v>
      </c>
    </row>
    <row r="1210" hidden="1" spans="1:64">
      <c r="A1210" t="s">
        <v>74</v>
      </c>
      <c r="B1210" t="s">
        <v>75</v>
      </c>
      <c r="C1210" t="s">
        <v>76</v>
      </c>
      <c r="D1210" t="s">
        <v>141</v>
      </c>
      <c r="E1210" t="s">
        <v>212</v>
      </c>
      <c r="F1210" t="s">
        <v>213</v>
      </c>
      <c r="G1210" t="s">
        <v>80</v>
      </c>
      <c r="H1210" t="s">
        <v>81</v>
      </c>
      <c r="I1210" s="34">
        <v>9826</v>
      </c>
      <c r="J1210" s="35">
        <v>5728</v>
      </c>
      <c r="K1210" s="35">
        <v>6905</v>
      </c>
      <c r="L1210" s="35">
        <v>9560</v>
      </c>
      <c r="M1210" s="35">
        <v>6909</v>
      </c>
      <c r="N1210" s="35">
        <v>8293</v>
      </c>
      <c r="O1210" s="35">
        <v>7947</v>
      </c>
      <c r="P1210" s="35">
        <v>7036</v>
      </c>
      <c r="Q1210" s="35">
        <v>9919</v>
      </c>
      <c r="R1210" s="35">
        <v>8953</v>
      </c>
      <c r="S1210" s="35">
        <v>8927</v>
      </c>
      <c r="T1210" s="35">
        <v>4871</v>
      </c>
      <c r="U1210" s="35">
        <v>10922</v>
      </c>
      <c r="V1210" s="34">
        <v>8240</v>
      </c>
      <c r="W1210" s="34">
        <f t="shared" si="288"/>
        <v>6826.33333333333</v>
      </c>
      <c r="X1210" s="35">
        <v>2616</v>
      </c>
      <c r="Y1210" s="35">
        <v>0</v>
      </c>
      <c r="Z1210" s="35">
        <v>0</v>
      </c>
      <c r="AA1210" s="34">
        <v>6094</v>
      </c>
      <c r="AB1210" s="34">
        <v>0</v>
      </c>
      <c r="AC1210" s="34">
        <v>1008</v>
      </c>
      <c r="AD1210" s="34">
        <v>0</v>
      </c>
      <c r="AE1210" s="34">
        <f t="shared" si="289"/>
        <v>7102</v>
      </c>
      <c r="AF1210" s="34">
        <f t="shared" si="290"/>
        <v>0.861893203883495</v>
      </c>
      <c r="AG1210" s="34">
        <f t="shared" si="291"/>
        <v>1.04038283119293</v>
      </c>
      <c r="AH1210" s="34">
        <v>288</v>
      </c>
      <c r="AI1210" s="34">
        <v>0</v>
      </c>
      <c r="AJ1210" s="35">
        <v>74304</v>
      </c>
      <c r="AK1210" s="35">
        <v>7449</v>
      </c>
      <c r="AL1210" s="35">
        <v>4686</v>
      </c>
      <c r="AM1210" s="34">
        <v>0.7</v>
      </c>
      <c r="AN1210" s="34">
        <f t="shared" si="292"/>
        <v>4778.43333333333</v>
      </c>
      <c r="AO1210" s="35">
        <v>144</v>
      </c>
      <c r="AP1210" s="35">
        <v>144</v>
      </c>
      <c r="AQ1210" t="s">
        <v>153</v>
      </c>
      <c r="AR1210">
        <v>8</v>
      </c>
      <c r="AS1210" s="34">
        <v>0.066666666666667</v>
      </c>
      <c r="AT1210" t="s">
        <v>83</v>
      </c>
      <c r="AU1210" s="35">
        <f t="shared" si="302"/>
        <v>1771.825</v>
      </c>
      <c r="AV1210" s="35">
        <f t="shared" si="293"/>
        <v>1872</v>
      </c>
      <c r="AW1210" s="35">
        <f t="shared" si="294"/>
        <v>1.31461497143415</v>
      </c>
      <c r="AX1210" s="35">
        <f t="shared" si="295"/>
        <v>0.628155671663655</v>
      </c>
      <c r="AY1210" s="35">
        <f t="shared" si="296"/>
        <v>1872</v>
      </c>
      <c r="AZ1210" s="35">
        <f t="shared" si="297"/>
        <v>1872</v>
      </c>
      <c r="BA1210" s="27" t="str">
        <f t="shared" si="298"/>
        <v>3</v>
      </c>
      <c r="BB1210" s="34">
        <v>8.75e-5</v>
      </c>
      <c r="BC1210" s="34">
        <f t="shared" si="299"/>
        <v>0.1638</v>
      </c>
      <c r="BD1210" s="34" t="e">
        <f t="shared" si="300"/>
        <v>#REF!</v>
      </c>
      <c r="BE1210" s="34">
        <v>0.04</v>
      </c>
      <c r="BF1210" s="34">
        <f t="shared" si="303"/>
        <v>74.88</v>
      </c>
      <c r="BG1210" s="34" t="e">
        <f t="shared" si="301"/>
        <v>#REF!</v>
      </c>
      <c r="BH1210" t="str">
        <f>IF(AT1210="UDARA","U","N")&amp;LEFT($C$4,2)&amp;MID($C$4,4,2)&amp;LEFT(A1210,3)&amp;MID(E1210,2,2)&amp;VLOOKUP(E1210,Acuan_Reference!C:L,10,0)</f>
        <v>N1501BDG71B3</v>
      </c>
      <c r="BI1210" t="s">
        <v>84</v>
      </c>
      <c r="BJ1210" t="s">
        <v>119</v>
      </c>
      <c r="BK1210" t="s">
        <v>86</v>
      </c>
      <c r="BL1210" t="s">
        <v>87</v>
      </c>
    </row>
    <row r="1211" hidden="1" spans="1:64">
      <c r="A1211" t="s">
        <v>88</v>
      </c>
      <c r="B1211" t="s">
        <v>75</v>
      </c>
      <c r="C1211" t="s">
        <v>76</v>
      </c>
      <c r="D1211" t="s">
        <v>141</v>
      </c>
      <c r="E1211" t="s">
        <v>212</v>
      </c>
      <c r="F1211" t="s">
        <v>213</v>
      </c>
      <c r="G1211" t="s">
        <v>80</v>
      </c>
      <c r="H1211" t="s">
        <v>81</v>
      </c>
      <c r="I1211" s="34">
        <v>9826</v>
      </c>
      <c r="J1211" s="35">
        <v>4077</v>
      </c>
      <c r="K1211" s="35">
        <v>6986</v>
      </c>
      <c r="L1211" s="35">
        <v>9252</v>
      </c>
      <c r="M1211" s="35">
        <v>6434</v>
      </c>
      <c r="N1211" s="35">
        <v>10607</v>
      </c>
      <c r="O1211" s="35">
        <v>7306</v>
      </c>
      <c r="P1211" s="35">
        <v>6769</v>
      </c>
      <c r="Q1211" s="35">
        <v>6545</v>
      </c>
      <c r="R1211" s="35">
        <v>9826</v>
      </c>
      <c r="S1211" s="35">
        <v>7827</v>
      </c>
      <c r="T1211" s="35">
        <v>5748</v>
      </c>
      <c r="U1211" s="35">
        <v>12020</v>
      </c>
      <c r="V1211" s="34">
        <v>8531.6666666667</v>
      </c>
      <c r="W1211" s="34">
        <f t="shared" si="288"/>
        <v>7529.33333333333</v>
      </c>
      <c r="X1211" s="35">
        <v>2107</v>
      </c>
      <c r="Y1211" s="35">
        <v>0</v>
      </c>
      <c r="Z1211" s="35">
        <v>0</v>
      </c>
      <c r="AA1211" s="34">
        <v>4697</v>
      </c>
      <c r="AB1211" s="34">
        <v>0</v>
      </c>
      <c r="AC1211" s="34">
        <v>0</v>
      </c>
      <c r="AD1211" s="34">
        <v>0</v>
      </c>
      <c r="AE1211" s="34">
        <f t="shared" si="289"/>
        <v>4697</v>
      </c>
      <c r="AF1211" s="34">
        <f t="shared" si="290"/>
        <v>0.550537214299666</v>
      </c>
      <c r="AG1211" s="34">
        <f t="shared" si="291"/>
        <v>0.623826810695945</v>
      </c>
      <c r="AH1211" s="34">
        <v>288</v>
      </c>
      <c r="AI1211" s="34">
        <v>0</v>
      </c>
      <c r="AJ1211" s="35">
        <v>74304</v>
      </c>
      <c r="AK1211" s="35">
        <v>6484</v>
      </c>
      <c r="AL1211" s="35">
        <v>4820</v>
      </c>
      <c r="AM1211" s="34">
        <v>0.6</v>
      </c>
      <c r="AN1211" s="34">
        <f t="shared" si="292"/>
        <v>4517.6</v>
      </c>
      <c r="AO1211" s="35">
        <v>144</v>
      </c>
      <c r="AP1211" s="35">
        <v>144</v>
      </c>
      <c r="AQ1211" t="s">
        <v>153</v>
      </c>
      <c r="AR1211">
        <v>8</v>
      </c>
      <c r="AS1211" s="34">
        <v>0.033333333333333</v>
      </c>
      <c r="AT1211" t="s">
        <v>83</v>
      </c>
      <c r="AU1211" s="35">
        <f t="shared" si="302"/>
        <v>3480.45</v>
      </c>
      <c r="AV1211" s="35">
        <f t="shared" si="293"/>
        <v>3600</v>
      </c>
      <c r="AW1211" s="35">
        <f t="shared" si="294"/>
        <v>1.10195679121658</v>
      </c>
      <c r="AX1211" s="35">
        <f t="shared" si="295"/>
        <v>0.461793872852842</v>
      </c>
      <c r="AY1211" s="35">
        <f t="shared" si="296"/>
        <v>3600</v>
      </c>
      <c r="AZ1211" s="35">
        <f t="shared" si="297"/>
        <v>3600</v>
      </c>
      <c r="BA1211" s="27" t="str">
        <f t="shared" si="298"/>
        <v>2</v>
      </c>
      <c r="BB1211" s="34">
        <v>8.75e-5</v>
      </c>
      <c r="BC1211" s="34">
        <f t="shared" si="299"/>
        <v>0.315</v>
      </c>
      <c r="BD1211" s="34" t="e">
        <f t="shared" si="300"/>
        <v>#REF!</v>
      </c>
      <c r="BE1211" s="34">
        <v>0.04</v>
      </c>
      <c r="BF1211" s="34">
        <f t="shared" si="303"/>
        <v>144</v>
      </c>
      <c r="BG1211" s="34" t="e">
        <f t="shared" si="301"/>
        <v>#REF!</v>
      </c>
      <c r="BH1211" t="str">
        <f>IF(AT1211="UDARA","U","N")&amp;LEFT($C$4,2)&amp;MID($C$4,4,2)&amp;LEFT(A1211,3)&amp;MID(E1211,2,2)&amp;VLOOKUP(E1211,Acuan_Reference!C:L,10,0)</f>
        <v>N1501BGR71B3</v>
      </c>
      <c r="BI1211" t="s">
        <v>84</v>
      </c>
      <c r="BJ1211" t="s">
        <v>119</v>
      </c>
      <c r="BK1211" t="s">
        <v>86</v>
      </c>
      <c r="BL1211" t="s">
        <v>87</v>
      </c>
    </row>
    <row r="1212" hidden="1" spans="1:64">
      <c r="A1212" t="s">
        <v>89</v>
      </c>
      <c r="B1212" t="s">
        <v>75</v>
      </c>
      <c r="C1212" t="s">
        <v>76</v>
      </c>
      <c r="D1212" t="s">
        <v>141</v>
      </c>
      <c r="E1212" t="s">
        <v>212</v>
      </c>
      <c r="F1212" t="s">
        <v>213</v>
      </c>
      <c r="G1212" t="s">
        <v>80</v>
      </c>
      <c r="H1212" t="s">
        <v>81</v>
      </c>
      <c r="I1212" s="34">
        <v>9826</v>
      </c>
      <c r="J1212" s="35">
        <v>1645</v>
      </c>
      <c r="K1212" s="35">
        <v>1552</v>
      </c>
      <c r="L1212" s="35">
        <v>2671</v>
      </c>
      <c r="M1212" s="35">
        <v>1084</v>
      </c>
      <c r="N1212" s="35">
        <v>1022</v>
      </c>
      <c r="O1212" s="35">
        <v>2338</v>
      </c>
      <c r="P1212" s="35">
        <v>1176</v>
      </c>
      <c r="Q1212" s="35">
        <v>2261</v>
      </c>
      <c r="R1212" s="35">
        <v>2787</v>
      </c>
      <c r="S1212" s="35">
        <v>1715</v>
      </c>
      <c r="T1212" s="35">
        <v>2172</v>
      </c>
      <c r="U1212" s="35">
        <v>3169</v>
      </c>
      <c r="V1212" s="34">
        <v>2352</v>
      </c>
      <c r="W1212" s="34">
        <f t="shared" si="288"/>
        <v>2238.66666666667</v>
      </c>
      <c r="X1212" s="35">
        <v>555</v>
      </c>
      <c r="Y1212" s="35">
        <v>0</v>
      </c>
      <c r="Z1212" s="35">
        <v>0</v>
      </c>
      <c r="AA1212" s="34">
        <v>1766</v>
      </c>
      <c r="AB1212" s="34">
        <v>0</v>
      </c>
      <c r="AC1212" s="34">
        <v>1152</v>
      </c>
      <c r="AD1212" s="34">
        <v>0</v>
      </c>
      <c r="AE1212" s="34">
        <f t="shared" si="289"/>
        <v>2918</v>
      </c>
      <c r="AF1212" s="34">
        <f t="shared" si="290"/>
        <v>1.2406462585034</v>
      </c>
      <c r="AG1212" s="34">
        <f t="shared" si="291"/>
        <v>1.30345443716498</v>
      </c>
      <c r="AH1212" s="34">
        <v>288</v>
      </c>
      <c r="AI1212" s="34">
        <v>0</v>
      </c>
      <c r="AJ1212" s="35">
        <v>74304</v>
      </c>
      <c r="AK1212" s="35">
        <v>1813</v>
      </c>
      <c r="AL1212" s="35">
        <v>1375</v>
      </c>
      <c r="AM1212" s="34">
        <v>1.3</v>
      </c>
      <c r="AN1212" s="34">
        <f t="shared" si="292"/>
        <v>2910.26666666667</v>
      </c>
      <c r="AO1212" s="35">
        <v>144</v>
      </c>
      <c r="AP1212" s="35">
        <v>144</v>
      </c>
      <c r="AQ1212" t="s">
        <v>82</v>
      </c>
      <c r="AR1212">
        <v>4</v>
      </c>
      <c r="AS1212" s="34">
        <v>0.53333333333333</v>
      </c>
      <c r="AT1212" t="s">
        <v>83</v>
      </c>
      <c r="AU1212" s="35">
        <f t="shared" si="302"/>
        <v>1025.45</v>
      </c>
      <c r="AV1212" s="35">
        <f t="shared" si="293"/>
        <v>1152</v>
      </c>
      <c r="AW1212" s="35">
        <f t="shared" si="294"/>
        <v>1.81804645622394</v>
      </c>
      <c r="AX1212" s="35">
        <f t="shared" si="295"/>
        <v>1.2038415723645</v>
      </c>
      <c r="AY1212" s="35">
        <f t="shared" si="296"/>
        <v>1152</v>
      </c>
      <c r="AZ1212" s="35">
        <f t="shared" si="297"/>
        <v>1152</v>
      </c>
      <c r="BA1212" s="27" t="str">
        <f t="shared" si="298"/>
        <v>2</v>
      </c>
      <c r="BB1212" s="34">
        <v>8.75e-5</v>
      </c>
      <c r="BC1212" s="34">
        <f t="shared" si="299"/>
        <v>0.1008</v>
      </c>
      <c r="BD1212" s="34" t="e">
        <f t="shared" si="300"/>
        <v>#REF!</v>
      </c>
      <c r="BE1212" s="34">
        <v>0.04</v>
      </c>
      <c r="BF1212" s="34">
        <f t="shared" si="303"/>
        <v>46.08</v>
      </c>
      <c r="BG1212" s="34" t="e">
        <f t="shared" si="301"/>
        <v>#REF!</v>
      </c>
      <c r="BH1212" t="str">
        <f>IF(AT1212="UDARA","U","N")&amp;LEFT($C$4,2)&amp;MID($C$4,4,2)&amp;LEFT(A1212,3)&amp;MID(E1212,2,2)&amp;VLOOKUP(E1212,Acuan_Reference!C:L,10,0)</f>
        <v>N1501BJM71B3</v>
      </c>
      <c r="BI1212" t="s">
        <v>84</v>
      </c>
      <c r="BJ1212" t="s">
        <v>119</v>
      </c>
      <c r="BK1212" t="s">
        <v>86</v>
      </c>
      <c r="BL1212" t="s">
        <v>87</v>
      </c>
    </row>
    <row r="1213" hidden="1" spans="1:64">
      <c r="A1213" t="s">
        <v>90</v>
      </c>
      <c r="B1213" t="s">
        <v>75</v>
      </c>
      <c r="C1213" t="s">
        <v>76</v>
      </c>
      <c r="D1213" t="s">
        <v>141</v>
      </c>
      <c r="E1213" t="s">
        <v>212</v>
      </c>
      <c r="F1213" t="s">
        <v>213</v>
      </c>
      <c r="G1213" t="s">
        <v>80</v>
      </c>
      <c r="H1213" t="s">
        <v>81</v>
      </c>
      <c r="I1213" s="34">
        <v>9826</v>
      </c>
      <c r="J1213" s="35">
        <v>3969</v>
      </c>
      <c r="K1213" s="35">
        <v>16380</v>
      </c>
      <c r="L1213" s="35">
        <v>24841</v>
      </c>
      <c r="M1213" s="35">
        <v>3072</v>
      </c>
      <c r="N1213" s="35">
        <v>7207</v>
      </c>
      <c r="O1213" s="35">
        <v>4262</v>
      </c>
      <c r="P1213" s="35">
        <v>4607</v>
      </c>
      <c r="Q1213" s="35">
        <v>8191</v>
      </c>
      <c r="R1213" s="35">
        <v>13989</v>
      </c>
      <c r="S1213" s="35">
        <v>3440</v>
      </c>
      <c r="T1213" s="35">
        <v>4818</v>
      </c>
      <c r="U1213" s="35">
        <v>9922</v>
      </c>
      <c r="V1213" s="34">
        <v>6060</v>
      </c>
      <c r="W1213" s="34">
        <f t="shared" si="288"/>
        <v>6440.66666666667</v>
      </c>
      <c r="X1213" s="35">
        <v>3361</v>
      </c>
      <c r="Y1213" s="35">
        <v>0</v>
      </c>
      <c r="Z1213" s="35">
        <v>0</v>
      </c>
      <c r="AA1213" s="34">
        <v>6360</v>
      </c>
      <c r="AB1213" s="34">
        <v>0</v>
      </c>
      <c r="AC1213" s="34">
        <v>0</v>
      </c>
      <c r="AD1213" s="34">
        <v>0</v>
      </c>
      <c r="AE1213" s="34">
        <f t="shared" si="289"/>
        <v>6360</v>
      </c>
      <c r="AF1213" s="34">
        <f t="shared" si="290"/>
        <v>1.04950495049505</v>
      </c>
      <c r="AG1213" s="34">
        <f t="shared" si="291"/>
        <v>0.987475416623538</v>
      </c>
      <c r="AH1213" s="34">
        <v>288</v>
      </c>
      <c r="AI1213" s="34">
        <v>0</v>
      </c>
      <c r="AJ1213" s="35">
        <v>74304</v>
      </c>
      <c r="AK1213" s="35">
        <v>6865</v>
      </c>
      <c r="AL1213" s="35">
        <v>4582</v>
      </c>
      <c r="AM1213" s="34">
        <v>0.6</v>
      </c>
      <c r="AN1213" s="34">
        <f t="shared" si="292"/>
        <v>3864.4</v>
      </c>
      <c r="AO1213" s="35">
        <v>144</v>
      </c>
      <c r="AP1213" s="35">
        <v>144</v>
      </c>
      <c r="AQ1213" t="s">
        <v>153</v>
      </c>
      <c r="AR1213">
        <v>12</v>
      </c>
      <c r="AS1213" s="34">
        <v>0.033333333333333</v>
      </c>
      <c r="AT1213" t="s">
        <v>83</v>
      </c>
      <c r="AU1213" s="35">
        <f t="shared" si="302"/>
        <v>1564.8</v>
      </c>
      <c r="AV1213" s="35">
        <f t="shared" si="293"/>
        <v>1584</v>
      </c>
      <c r="AW1213" s="35">
        <f t="shared" si="294"/>
        <v>1.2334126901977</v>
      </c>
      <c r="AX1213" s="35">
        <f t="shared" si="295"/>
        <v>0.521995652623952</v>
      </c>
      <c r="AY1213" s="35">
        <f t="shared" si="296"/>
        <v>1584</v>
      </c>
      <c r="AZ1213" s="35">
        <f t="shared" si="297"/>
        <v>1584</v>
      </c>
      <c r="BA1213" s="27" t="str">
        <f t="shared" si="298"/>
        <v>3</v>
      </c>
      <c r="BB1213" s="34">
        <v>8.75e-5</v>
      </c>
      <c r="BC1213" s="34">
        <f t="shared" si="299"/>
        <v>0.1386</v>
      </c>
      <c r="BD1213" s="34" t="e">
        <f t="shared" si="300"/>
        <v>#REF!</v>
      </c>
      <c r="BE1213" s="34">
        <v>0.04</v>
      </c>
      <c r="BF1213" s="34">
        <f t="shared" si="303"/>
        <v>63.36</v>
      </c>
      <c r="BG1213" s="34" t="e">
        <f t="shared" si="301"/>
        <v>#REF!</v>
      </c>
      <c r="BH1213" t="str">
        <f>IF(AT1213="UDARA","U","N")&amp;LEFT($C$4,2)&amp;MID($C$4,4,2)&amp;LEFT(A1213,3)&amp;MID(E1213,2,2)&amp;VLOOKUP(E1213,Acuan_Reference!C:L,10,0)</f>
        <v>N1501BKS71B3</v>
      </c>
      <c r="BI1213" t="s">
        <v>84</v>
      </c>
      <c r="BJ1213" t="s">
        <v>119</v>
      </c>
      <c r="BK1213" t="s">
        <v>86</v>
      </c>
      <c r="BL1213" t="s">
        <v>87</v>
      </c>
    </row>
    <row r="1214" hidden="1" spans="1:64">
      <c r="A1214" t="s">
        <v>91</v>
      </c>
      <c r="B1214" t="s">
        <v>75</v>
      </c>
      <c r="C1214" t="s">
        <v>76</v>
      </c>
      <c r="D1214" t="s">
        <v>141</v>
      </c>
      <c r="E1214" t="s">
        <v>212</v>
      </c>
      <c r="F1214" t="s">
        <v>213</v>
      </c>
      <c r="G1214" t="s">
        <v>80</v>
      </c>
      <c r="H1214" t="s">
        <v>81</v>
      </c>
      <c r="I1214" s="34">
        <v>9826</v>
      </c>
      <c r="J1214" s="35">
        <v>2264</v>
      </c>
      <c r="K1214" s="35">
        <v>1827</v>
      </c>
      <c r="L1214" s="35">
        <v>3266</v>
      </c>
      <c r="M1214" s="35">
        <v>2102</v>
      </c>
      <c r="N1214" s="35">
        <v>855</v>
      </c>
      <c r="O1214" s="35">
        <v>4245</v>
      </c>
      <c r="P1214" s="35">
        <v>964</v>
      </c>
      <c r="Q1214" s="35">
        <v>3535</v>
      </c>
      <c r="R1214" s="35">
        <v>3709</v>
      </c>
      <c r="S1214" s="35">
        <v>2254</v>
      </c>
      <c r="T1214" s="35">
        <v>2886</v>
      </c>
      <c r="U1214" s="35">
        <v>4732</v>
      </c>
      <c r="V1214" s="34">
        <v>3290.6666666667</v>
      </c>
      <c r="W1214" s="34">
        <f t="shared" si="288"/>
        <v>3147</v>
      </c>
      <c r="X1214" s="35">
        <v>1503</v>
      </c>
      <c r="Y1214" s="35">
        <v>0</v>
      </c>
      <c r="Z1214" s="35">
        <v>0</v>
      </c>
      <c r="AA1214" s="34">
        <v>3197</v>
      </c>
      <c r="AB1214" s="34">
        <v>0</v>
      </c>
      <c r="AC1214" s="34">
        <v>0</v>
      </c>
      <c r="AD1214" s="34">
        <v>0</v>
      </c>
      <c r="AE1214" s="34">
        <f t="shared" si="289"/>
        <v>3197</v>
      </c>
      <c r="AF1214" s="34">
        <f t="shared" si="290"/>
        <v>0.971535656401935</v>
      </c>
      <c r="AG1214" s="34">
        <f t="shared" si="291"/>
        <v>1.01588814744201</v>
      </c>
      <c r="AH1214" s="34">
        <v>288</v>
      </c>
      <c r="AI1214" s="34">
        <v>0</v>
      </c>
      <c r="AJ1214" s="35">
        <v>74304</v>
      </c>
      <c r="AK1214" s="35">
        <v>2546</v>
      </c>
      <c r="AL1214" s="35">
        <v>1823</v>
      </c>
      <c r="AM1214" s="34">
        <v>0.9</v>
      </c>
      <c r="AN1214" s="34">
        <f t="shared" si="292"/>
        <v>2832.3</v>
      </c>
      <c r="AO1214" s="35">
        <v>144</v>
      </c>
      <c r="AP1214" s="35">
        <v>144</v>
      </c>
      <c r="AQ1214" t="s">
        <v>82</v>
      </c>
      <c r="AR1214">
        <v>4</v>
      </c>
      <c r="AS1214" s="34">
        <v>0.13333333333333</v>
      </c>
      <c r="AT1214" t="s">
        <v>83</v>
      </c>
      <c r="AU1214" s="35">
        <f t="shared" si="302"/>
        <v>1093.725</v>
      </c>
      <c r="AV1214" s="35">
        <f t="shared" si="293"/>
        <v>1152</v>
      </c>
      <c r="AW1214" s="35">
        <f t="shared" si="294"/>
        <v>1.38195106450588</v>
      </c>
      <c r="AX1214" s="35">
        <f t="shared" si="295"/>
        <v>0.802669208770257</v>
      </c>
      <c r="AY1214" s="35">
        <f t="shared" si="296"/>
        <v>1152</v>
      </c>
      <c r="AZ1214" s="35">
        <f t="shared" si="297"/>
        <v>1152</v>
      </c>
      <c r="BA1214" s="27" t="str">
        <f t="shared" si="298"/>
        <v>3</v>
      </c>
      <c r="BB1214" s="34">
        <v>8.75e-5</v>
      </c>
      <c r="BC1214" s="34">
        <f t="shared" si="299"/>
        <v>0.1008</v>
      </c>
      <c r="BD1214" s="34" t="e">
        <f t="shared" si="300"/>
        <v>#REF!</v>
      </c>
      <c r="BE1214" s="34">
        <v>0.04</v>
      </c>
      <c r="BF1214" s="34">
        <f t="shared" si="303"/>
        <v>46.08</v>
      </c>
      <c r="BG1214" s="34" t="e">
        <f t="shared" si="301"/>
        <v>#REF!</v>
      </c>
      <c r="BH1214" t="str">
        <f>IF(AT1214="UDARA","U","N")&amp;LEFT($C$4,2)&amp;MID($C$4,4,2)&amp;LEFT(A1214,3)&amp;MID(E1214,2,2)&amp;VLOOKUP(E1214,Acuan_Reference!C:L,10,0)</f>
        <v>N1501BLP71B3</v>
      </c>
      <c r="BI1214" t="s">
        <v>84</v>
      </c>
      <c r="BJ1214" t="s">
        <v>119</v>
      </c>
      <c r="BK1214" t="s">
        <v>86</v>
      </c>
      <c r="BL1214" t="s">
        <v>87</v>
      </c>
    </row>
    <row r="1215" hidden="1" spans="1:64">
      <c r="A1215" t="s">
        <v>92</v>
      </c>
      <c r="B1215" t="s">
        <v>75</v>
      </c>
      <c r="C1215" t="s">
        <v>76</v>
      </c>
      <c r="D1215" t="s">
        <v>141</v>
      </c>
      <c r="E1215" t="s">
        <v>212</v>
      </c>
      <c r="F1215" t="s">
        <v>213</v>
      </c>
      <c r="G1215" t="s">
        <v>80</v>
      </c>
      <c r="H1215" t="s">
        <v>81</v>
      </c>
      <c r="I1215" s="34">
        <v>9826</v>
      </c>
      <c r="J1215" s="35">
        <v>900</v>
      </c>
      <c r="K1215" s="35">
        <v>748</v>
      </c>
      <c r="L1215" s="35">
        <v>841</v>
      </c>
      <c r="M1215" s="35">
        <v>471</v>
      </c>
      <c r="N1215" s="35">
        <v>616</v>
      </c>
      <c r="O1215" s="35">
        <v>1132</v>
      </c>
      <c r="P1215" s="35">
        <v>789</v>
      </c>
      <c r="Q1215" s="35">
        <v>1161</v>
      </c>
      <c r="R1215" s="35">
        <v>1725</v>
      </c>
      <c r="S1215" s="35">
        <v>1711</v>
      </c>
      <c r="T1215" s="35">
        <v>1251</v>
      </c>
      <c r="U1215" s="35">
        <v>1642</v>
      </c>
      <c r="V1215" s="34">
        <v>1534.6666666667</v>
      </c>
      <c r="W1215" s="34">
        <f t="shared" ref="W1215:W1278" si="304">AVERAGE(T1215,U1215,AL1215)</f>
        <v>1286.33333333333</v>
      </c>
      <c r="X1215" s="35">
        <v>282</v>
      </c>
      <c r="Y1215" s="35">
        <v>0</v>
      </c>
      <c r="Z1215" s="35">
        <v>0</v>
      </c>
      <c r="AA1215" s="34">
        <v>2124</v>
      </c>
      <c r="AB1215" s="34">
        <v>0</v>
      </c>
      <c r="AC1215" s="34">
        <v>432</v>
      </c>
      <c r="AD1215" s="34">
        <v>0</v>
      </c>
      <c r="AE1215" s="34">
        <f t="shared" ref="AE1215:AE1278" si="305">Z1215+AA1215+AC1215+AD1215</f>
        <v>2556</v>
      </c>
      <c r="AF1215" s="34">
        <f t="shared" ref="AF1215:AF1278" si="306">IFERROR(IF(V1215&lt;0,9999,AE1215/V1215),9999)</f>
        <v>1.66550825369241</v>
      </c>
      <c r="AG1215" s="34">
        <f t="shared" ref="AG1215:AG1278" si="307">IFERROR(IF(W1215&lt;0,9999,(Z1215+AA1215+AC1215)/W1215),9999)</f>
        <v>1.98704327545996</v>
      </c>
      <c r="AH1215" s="34">
        <v>288</v>
      </c>
      <c r="AI1215" s="34">
        <v>0</v>
      </c>
      <c r="AJ1215" s="35">
        <v>74304</v>
      </c>
      <c r="AK1215" s="35">
        <v>1233</v>
      </c>
      <c r="AL1215" s="35">
        <v>966</v>
      </c>
      <c r="AM1215" s="34">
        <v>1.5</v>
      </c>
      <c r="AN1215" s="34">
        <f t="shared" ref="AN1215:AN1278" si="308">IF(AM1215*W1215&lt;0,0,AM1215*W1215)</f>
        <v>1929.5</v>
      </c>
      <c r="AO1215" s="35">
        <v>144</v>
      </c>
      <c r="AP1215" s="35">
        <v>144</v>
      </c>
      <c r="AQ1215" t="s">
        <v>82</v>
      </c>
      <c r="AR1215">
        <v>2</v>
      </c>
      <c r="AS1215" s="34">
        <v>0.53333333333333</v>
      </c>
      <c r="AT1215" t="s">
        <v>83</v>
      </c>
      <c r="AU1215" s="35">
        <f t="shared" si="302"/>
        <v>254.625</v>
      </c>
      <c r="AV1215" s="35">
        <f t="shared" ref="AV1215:AV1278" si="309">IFERROR(ROUNDUP(AU1215/AO1215,0)*AO1215,9999)</f>
        <v>288</v>
      </c>
      <c r="AW1215" s="35">
        <f t="shared" ref="AW1215:AW1278" si="310">IFERROR(IF(W1215&lt;0,9999,((ROUNDUP(AU1215/AO1215,0)*AO1215)+AE1215)/W1215),9999)</f>
        <v>2.21093547551179</v>
      </c>
      <c r="AX1215" s="35">
        <f t="shared" ref="AX1215:AX1278" si="311">IFERROR(IF(W1215&lt;0,9999,((ROUNDUP(AU1215/AP1215,0)*AP1215)+AE1215-AL1215)/W1215),9999)</f>
        <v>1.45996372117129</v>
      </c>
      <c r="AY1215" s="35">
        <f t="shared" ref="AY1215:AY1278" si="312">IF(H1215="DROPPING",IF(AND(AW1215&gt;3,AX1215&gt;3),0,IF(AND(AW1215&lt;=3,AX1215&lt;=3),ROUNDUP(AU1215/AO1215,0)*AO1215,ROUNDUP(AU1215/AP1215,0)*AP1215)),0)</f>
        <v>288</v>
      </c>
      <c r="AZ1215" s="35">
        <f t="shared" ref="AZ1215:AZ1278" si="313">IF(AH1215&lt;=0,0,IF(H1215="DROPPING",IF(AND(AW1215&gt;3,AX1215&gt;3),0,IF(AND(AW1215&lt;=3,AX1215&lt;=3),ROUNDUP(AU1215/AO1215,0)*AO1215,ROUNDUP(AU1215/AP1215,0)*AP1215)),0))</f>
        <v>288</v>
      </c>
      <c r="BA1215" s="27" t="str">
        <f t="shared" ref="BA1215:BA1278" si="314">IF(AND(AW1215&gt;3,AX1215&gt;3),"Kelipatan Kirim/Master box &gt; 3x FC+index",IF(AF1215&lt;=AS1215,"1",IF(AND(AF1215&gt;AS1215,AF1215&lt;=AM1215),"2","3")))</f>
        <v>3</v>
      </c>
      <c r="BB1215" s="34">
        <v>8.75e-5</v>
      </c>
      <c r="BC1215" s="34">
        <f t="shared" ref="BC1215:BC1278" si="315">BB1215*AZ1215</f>
        <v>0.0252</v>
      </c>
      <c r="BD1215" s="34" t="e">
        <f t="shared" si="300"/>
        <v>#REF!</v>
      </c>
      <c r="BE1215" s="34">
        <v>0.04</v>
      </c>
      <c r="BF1215" s="34">
        <f t="shared" si="303"/>
        <v>11.52</v>
      </c>
      <c r="BG1215" s="34" t="e">
        <f t="shared" si="301"/>
        <v>#REF!</v>
      </c>
      <c r="BH1215" t="str">
        <f>IF(AT1215="UDARA","U","N")&amp;LEFT($C$4,2)&amp;MID($C$4,4,2)&amp;LEFT(A1215,3)&amp;MID(E1215,2,2)&amp;VLOOKUP(E1215,Acuan_Reference!C:L,10,0)</f>
        <v>N1501BTM71B3</v>
      </c>
      <c r="BI1215" t="s">
        <v>84</v>
      </c>
      <c r="BJ1215" t="s">
        <v>119</v>
      </c>
      <c r="BK1215" t="s">
        <v>86</v>
      </c>
      <c r="BL1215" t="s">
        <v>87</v>
      </c>
    </row>
    <row r="1216" hidden="1" spans="1:64">
      <c r="A1216" t="s">
        <v>93</v>
      </c>
      <c r="B1216" t="s">
        <v>75</v>
      </c>
      <c r="C1216" t="s">
        <v>76</v>
      </c>
      <c r="D1216" t="s">
        <v>141</v>
      </c>
      <c r="E1216" t="s">
        <v>212</v>
      </c>
      <c r="F1216" t="s">
        <v>213</v>
      </c>
      <c r="G1216" t="s">
        <v>80</v>
      </c>
      <c r="H1216" t="s">
        <v>81</v>
      </c>
      <c r="I1216" s="34">
        <v>9826</v>
      </c>
      <c r="J1216" s="35">
        <v>2205</v>
      </c>
      <c r="K1216" s="35">
        <v>2207</v>
      </c>
      <c r="L1216" s="35">
        <v>4176</v>
      </c>
      <c r="M1216" s="35">
        <v>2163</v>
      </c>
      <c r="N1216" s="35">
        <v>1730</v>
      </c>
      <c r="O1216" s="35">
        <v>4109</v>
      </c>
      <c r="P1216" s="35">
        <v>1798</v>
      </c>
      <c r="Q1216" s="35">
        <v>3389</v>
      </c>
      <c r="R1216" s="35">
        <v>4727</v>
      </c>
      <c r="S1216" s="35">
        <v>1914</v>
      </c>
      <c r="T1216" s="35">
        <v>1964</v>
      </c>
      <c r="U1216" s="35">
        <v>5040</v>
      </c>
      <c r="V1216" s="34">
        <v>2972.6666666667</v>
      </c>
      <c r="W1216" s="34">
        <f t="shared" si="304"/>
        <v>2925.66666666667</v>
      </c>
      <c r="X1216" s="35">
        <v>1033</v>
      </c>
      <c r="Y1216" s="35">
        <v>0</v>
      </c>
      <c r="Z1216" s="35">
        <v>0</v>
      </c>
      <c r="AA1216" s="34">
        <v>942</v>
      </c>
      <c r="AB1216" s="34">
        <v>0</v>
      </c>
      <c r="AC1216" s="34">
        <v>1584</v>
      </c>
      <c r="AD1216" s="34">
        <v>0</v>
      </c>
      <c r="AE1216" s="34">
        <f t="shared" si="305"/>
        <v>2526</v>
      </c>
      <c r="AF1216" s="34">
        <f t="shared" si="306"/>
        <v>0.849742094640044</v>
      </c>
      <c r="AG1216" s="34">
        <f t="shared" si="307"/>
        <v>0.863392958869773</v>
      </c>
      <c r="AH1216" s="34">
        <v>288</v>
      </c>
      <c r="AI1216" s="34">
        <v>0</v>
      </c>
      <c r="AJ1216" s="35">
        <v>74304</v>
      </c>
      <c r="AK1216" s="35">
        <v>2688</v>
      </c>
      <c r="AL1216" s="35">
        <v>1773</v>
      </c>
      <c r="AM1216" s="34">
        <v>0.8</v>
      </c>
      <c r="AN1216" s="34">
        <f t="shared" si="308"/>
        <v>2340.53333333333</v>
      </c>
      <c r="AO1216" s="35">
        <v>144</v>
      </c>
      <c r="AP1216" s="35">
        <v>144</v>
      </c>
      <c r="AQ1216" t="s">
        <v>153</v>
      </c>
      <c r="AR1216">
        <v>4</v>
      </c>
      <c r="AS1216" s="34">
        <v>0.066666666666667</v>
      </c>
      <c r="AT1216" t="s">
        <v>83</v>
      </c>
      <c r="AU1216" s="35">
        <f t="shared" si="302"/>
        <v>1190.65</v>
      </c>
      <c r="AV1216" s="35">
        <f t="shared" si="309"/>
        <v>1296</v>
      </c>
      <c r="AW1216" s="35">
        <f t="shared" si="310"/>
        <v>1.30636891876495</v>
      </c>
      <c r="AX1216" s="35">
        <f t="shared" si="311"/>
        <v>0.700353195852797</v>
      </c>
      <c r="AY1216" s="35">
        <f t="shared" si="312"/>
        <v>1296</v>
      </c>
      <c r="AZ1216" s="35">
        <f t="shared" si="313"/>
        <v>1296</v>
      </c>
      <c r="BA1216" s="27" t="str">
        <f t="shared" si="314"/>
        <v>3</v>
      </c>
      <c r="BB1216" s="34">
        <v>8.75e-5</v>
      </c>
      <c r="BC1216" s="34">
        <f t="shared" si="315"/>
        <v>0.1134</v>
      </c>
      <c r="BD1216" s="34" t="e">
        <f t="shared" ref="BD1216:BD1279" si="316">BD1215+BC1216</f>
        <v>#REF!</v>
      </c>
      <c r="BE1216" s="34">
        <v>0.04</v>
      </c>
      <c r="BF1216" s="34">
        <f t="shared" si="303"/>
        <v>51.84</v>
      </c>
      <c r="BG1216" s="34" t="e">
        <f t="shared" ref="BG1216:BG1279" si="317">BG1215+BF1216</f>
        <v>#REF!</v>
      </c>
      <c r="BH1216" t="str">
        <f>IF(AT1216="UDARA","U","N")&amp;LEFT($C$4,2)&amp;MID($C$4,4,2)&amp;LEFT(A1216,3)&amp;MID(E1216,2,2)&amp;VLOOKUP(E1216,Acuan_Reference!C:L,10,0)</f>
        <v>N1501CRB71B3</v>
      </c>
      <c r="BI1216" t="s">
        <v>84</v>
      </c>
      <c r="BJ1216" t="s">
        <v>119</v>
      </c>
      <c r="BK1216" t="s">
        <v>86</v>
      </c>
      <c r="BL1216" t="s">
        <v>87</v>
      </c>
    </row>
    <row r="1217" hidden="1" spans="1:64">
      <c r="A1217" t="s">
        <v>94</v>
      </c>
      <c r="B1217" t="s">
        <v>75</v>
      </c>
      <c r="C1217" t="s">
        <v>76</v>
      </c>
      <c r="D1217" t="s">
        <v>141</v>
      </c>
      <c r="E1217" t="s">
        <v>212</v>
      </c>
      <c r="F1217" t="s">
        <v>213</v>
      </c>
      <c r="G1217" t="s">
        <v>80</v>
      </c>
      <c r="H1217" t="s">
        <v>81</v>
      </c>
      <c r="I1217" s="34">
        <v>9826</v>
      </c>
      <c r="J1217" s="35">
        <v>1774</v>
      </c>
      <c r="K1217" s="35">
        <v>1858</v>
      </c>
      <c r="L1217" s="35">
        <v>3212</v>
      </c>
      <c r="M1217" s="35">
        <v>2102</v>
      </c>
      <c r="N1217" s="35">
        <v>1772</v>
      </c>
      <c r="O1217" s="35">
        <v>3001</v>
      </c>
      <c r="P1217" s="35">
        <v>2981</v>
      </c>
      <c r="Q1217" s="35">
        <v>3707</v>
      </c>
      <c r="R1217" s="35">
        <v>4700</v>
      </c>
      <c r="S1217" s="35">
        <v>2845</v>
      </c>
      <c r="T1217" s="35">
        <v>3410</v>
      </c>
      <c r="U1217" s="35">
        <v>3434</v>
      </c>
      <c r="V1217" s="34">
        <v>3229.6666666667</v>
      </c>
      <c r="W1217" s="34">
        <f t="shared" si="304"/>
        <v>3033.66666666667</v>
      </c>
      <c r="X1217" s="35">
        <v>937</v>
      </c>
      <c r="Y1217" s="35">
        <v>0</v>
      </c>
      <c r="Z1217" s="35">
        <v>0</v>
      </c>
      <c r="AA1217" s="34">
        <v>3648</v>
      </c>
      <c r="AB1217" s="34">
        <v>0</v>
      </c>
      <c r="AC1217" s="34">
        <v>0</v>
      </c>
      <c r="AD1217" s="34">
        <v>0</v>
      </c>
      <c r="AE1217" s="34">
        <f t="shared" si="305"/>
        <v>3648</v>
      </c>
      <c r="AF1217" s="34">
        <f t="shared" si="306"/>
        <v>1.12952833109711</v>
      </c>
      <c r="AG1217" s="34">
        <f t="shared" si="307"/>
        <v>1.20250521920668</v>
      </c>
      <c r="AH1217" s="34">
        <v>288</v>
      </c>
      <c r="AI1217" s="34">
        <v>0</v>
      </c>
      <c r="AJ1217" s="35">
        <v>74304</v>
      </c>
      <c r="AK1217" s="35">
        <v>3015</v>
      </c>
      <c r="AL1217" s="35">
        <v>2257</v>
      </c>
      <c r="AM1217" s="34">
        <v>0.8</v>
      </c>
      <c r="AN1217" s="34">
        <f t="shared" si="308"/>
        <v>2426.93333333333</v>
      </c>
      <c r="AO1217" s="35">
        <v>144</v>
      </c>
      <c r="AP1217" s="35">
        <v>144</v>
      </c>
      <c r="AQ1217" t="s">
        <v>82</v>
      </c>
      <c r="AR1217">
        <v>8</v>
      </c>
      <c r="AS1217" s="34">
        <v>0.13333333333333</v>
      </c>
      <c r="AT1217" t="s">
        <v>83</v>
      </c>
      <c r="AU1217" s="35">
        <f t="shared" si="302"/>
        <v>776.95</v>
      </c>
      <c r="AV1217" s="35">
        <f t="shared" si="309"/>
        <v>864</v>
      </c>
      <c r="AW1217" s="35">
        <f t="shared" si="310"/>
        <v>1.48730908691353</v>
      </c>
      <c r="AX1217" s="35">
        <f t="shared" si="311"/>
        <v>0.743324909350621</v>
      </c>
      <c r="AY1217" s="35">
        <f t="shared" si="312"/>
        <v>864</v>
      </c>
      <c r="AZ1217" s="35">
        <f t="shared" si="313"/>
        <v>864</v>
      </c>
      <c r="BA1217" s="27" t="str">
        <f t="shared" si="314"/>
        <v>3</v>
      </c>
      <c r="BB1217" s="34">
        <v>8.75e-5</v>
      </c>
      <c r="BC1217" s="34">
        <f t="shared" si="315"/>
        <v>0.0756</v>
      </c>
      <c r="BD1217" s="34" t="e">
        <f t="shared" si="316"/>
        <v>#REF!</v>
      </c>
      <c r="BE1217" s="34">
        <v>0.04</v>
      </c>
      <c r="BF1217" s="34">
        <f t="shared" si="303"/>
        <v>34.56</v>
      </c>
      <c r="BG1217" s="34" t="e">
        <f t="shared" si="317"/>
        <v>#REF!</v>
      </c>
      <c r="BH1217" t="str">
        <f>IF(AT1217="UDARA","U","N")&amp;LEFT($C$4,2)&amp;MID($C$4,4,2)&amp;LEFT(A1217,3)&amp;MID(E1217,2,2)&amp;VLOOKUP(E1217,Acuan_Reference!C:L,10,0)</f>
        <v>N1501DPS71B3</v>
      </c>
      <c r="BI1217" t="s">
        <v>84</v>
      </c>
      <c r="BJ1217" t="s">
        <v>119</v>
      </c>
      <c r="BK1217" t="s">
        <v>86</v>
      </c>
      <c r="BL1217" t="s">
        <v>87</v>
      </c>
    </row>
    <row r="1218" hidden="1" spans="1:64">
      <c r="A1218" t="s">
        <v>95</v>
      </c>
      <c r="B1218" t="s">
        <v>75</v>
      </c>
      <c r="C1218" t="s">
        <v>76</v>
      </c>
      <c r="D1218" t="s">
        <v>141</v>
      </c>
      <c r="E1218" t="s">
        <v>212</v>
      </c>
      <c r="F1218" t="s">
        <v>213</v>
      </c>
      <c r="G1218" t="s">
        <v>80</v>
      </c>
      <c r="H1218" t="s">
        <v>81</v>
      </c>
      <c r="I1218" s="34">
        <v>9826</v>
      </c>
      <c r="J1218" s="35">
        <v>4489</v>
      </c>
      <c r="K1218" s="35">
        <v>9830</v>
      </c>
      <c r="L1218" s="35">
        <v>5168</v>
      </c>
      <c r="M1218" s="35">
        <v>5692</v>
      </c>
      <c r="N1218" s="35">
        <v>4587</v>
      </c>
      <c r="O1218" s="35">
        <v>5167</v>
      </c>
      <c r="P1218" s="35">
        <v>6092</v>
      </c>
      <c r="Q1218" s="35">
        <v>7699</v>
      </c>
      <c r="R1218" s="35">
        <v>5094</v>
      </c>
      <c r="S1218" s="35">
        <v>8636</v>
      </c>
      <c r="T1218" s="35">
        <v>3617</v>
      </c>
      <c r="U1218" s="35">
        <v>7368</v>
      </c>
      <c r="V1218" s="34">
        <v>6540.3333333333</v>
      </c>
      <c r="W1218" s="34">
        <f t="shared" si="304"/>
        <v>4852.66666666667</v>
      </c>
      <c r="X1218" s="35">
        <v>1630</v>
      </c>
      <c r="Y1218" s="35">
        <v>0</v>
      </c>
      <c r="Z1218" s="35">
        <v>0</v>
      </c>
      <c r="AA1218" s="34">
        <v>3866</v>
      </c>
      <c r="AB1218" s="34">
        <v>0</v>
      </c>
      <c r="AC1218" s="34">
        <v>0</v>
      </c>
      <c r="AD1218" s="34">
        <v>0</v>
      </c>
      <c r="AE1218" s="34">
        <f t="shared" si="305"/>
        <v>3866</v>
      </c>
      <c r="AF1218" s="34">
        <f t="shared" si="306"/>
        <v>0.591101370980075</v>
      </c>
      <c r="AG1218" s="34">
        <f t="shared" si="307"/>
        <v>0.796675367495535</v>
      </c>
      <c r="AH1218" s="34">
        <v>288</v>
      </c>
      <c r="AI1218" s="34">
        <v>0</v>
      </c>
      <c r="AJ1218" s="35">
        <v>74304</v>
      </c>
      <c r="AK1218" s="35">
        <v>5742</v>
      </c>
      <c r="AL1218" s="35">
        <v>3573</v>
      </c>
      <c r="AM1218" s="34">
        <v>0.25</v>
      </c>
      <c r="AN1218" s="34">
        <f t="shared" si="308"/>
        <v>1213.16666666667</v>
      </c>
      <c r="AO1218" s="35">
        <v>144</v>
      </c>
      <c r="AP1218" s="35">
        <v>144</v>
      </c>
      <c r="AQ1218" t="s">
        <v>153</v>
      </c>
      <c r="AR1218">
        <v>12</v>
      </c>
      <c r="AS1218" s="34">
        <v>0.033333333333333</v>
      </c>
      <c r="AT1218" t="s">
        <v>83</v>
      </c>
      <c r="AU1218" s="35">
        <f t="shared" si="302"/>
        <v>690.125</v>
      </c>
      <c r="AV1218" s="35">
        <f t="shared" si="309"/>
        <v>720</v>
      </c>
      <c r="AW1218" s="35">
        <f t="shared" si="310"/>
        <v>0.945047396620415</v>
      </c>
      <c r="AX1218" s="35">
        <f t="shared" si="311"/>
        <v>0.208751202088199</v>
      </c>
      <c r="AY1218" s="35">
        <f t="shared" si="312"/>
        <v>720</v>
      </c>
      <c r="AZ1218" s="35">
        <f t="shared" si="313"/>
        <v>720</v>
      </c>
      <c r="BA1218" s="27" t="str">
        <f t="shared" si="314"/>
        <v>3</v>
      </c>
      <c r="BB1218" s="34">
        <v>8.75e-5</v>
      </c>
      <c r="BC1218" s="34">
        <f t="shared" si="315"/>
        <v>0.063</v>
      </c>
      <c r="BD1218" s="34" t="e">
        <f t="shared" si="316"/>
        <v>#REF!</v>
      </c>
      <c r="BE1218" s="34">
        <v>0.04</v>
      </c>
      <c r="BF1218" s="34">
        <f t="shared" si="303"/>
        <v>28.8</v>
      </c>
      <c r="BG1218" s="34" t="e">
        <f t="shared" si="317"/>
        <v>#REF!</v>
      </c>
      <c r="BH1218" t="str">
        <f>IF(AT1218="UDARA","U","N")&amp;LEFT($C$4,2)&amp;MID($C$4,4,2)&amp;LEFT(A1218,3)&amp;MID(E1218,2,2)&amp;VLOOKUP(E1218,Acuan_Reference!C:L,10,0)</f>
        <v>N1501JAK71B3</v>
      </c>
      <c r="BI1218" t="s">
        <v>84</v>
      </c>
      <c r="BJ1218" t="s">
        <v>119</v>
      </c>
      <c r="BK1218" t="s">
        <v>86</v>
      </c>
      <c r="BL1218" t="s">
        <v>87</v>
      </c>
    </row>
    <row r="1219" hidden="1" spans="1:64">
      <c r="A1219" t="s">
        <v>96</v>
      </c>
      <c r="B1219" t="s">
        <v>75</v>
      </c>
      <c r="C1219" t="s">
        <v>76</v>
      </c>
      <c r="D1219" t="s">
        <v>141</v>
      </c>
      <c r="E1219" t="s">
        <v>212</v>
      </c>
      <c r="F1219" t="s">
        <v>213</v>
      </c>
      <c r="G1219" t="s">
        <v>80</v>
      </c>
      <c r="H1219" t="s">
        <v>81</v>
      </c>
      <c r="I1219" s="34">
        <v>9826</v>
      </c>
      <c r="J1219" s="35">
        <v>1246</v>
      </c>
      <c r="K1219" s="35">
        <v>700</v>
      </c>
      <c r="L1219" s="35">
        <v>1537</v>
      </c>
      <c r="M1219" s="35">
        <v>949</v>
      </c>
      <c r="N1219" s="35">
        <v>790</v>
      </c>
      <c r="O1219" s="35">
        <v>1624</v>
      </c>
      <c r="P1219" s="35">
        <v>872</v>
      </c>
      <c r="Q1219" s="35">
        <v>1558</v>
      </c>
      <c r="R1219" s="35">
        <v>2403</v>
      </c>
      <c r="S1219" s="35">
        <v>807</v>
      </c>
      <c r="T1219" s="35">
        <v>1285</v>
      </c>
      <c r="U1219" s="35">
        <v>1776</v>
      </c>
      <c r="V1219" s="34">
        <v>1289.3333333333</v>
      </c>
      <c r="W1219" s="34">
        <f t="shared" si="304"/>
        <v>1329</v>
      </c>
      <c r="X1219" s="35">
        <v>525</v>
      </c>
      <c r="Y1219" s="35">
        <v>0</v>
      </c>
      <c r="Z1219" s="35">
        <v>0</v>
      </c>
      <c r="AA1219" s="34">
        <v>1611</v>
      </c>
      <c r="AB1219" s="34">
        <v>0</v>
      </c>
      <c r="AC1219" s="34">
        <v>0</v>
      </c>
      <c r="AD1219" s="34">
        <v>0</v>
      </c>
      <c r="AE1219" s="34">
        <f t="shared" si="305"/>
        <v>1611</v>
      </c>
      <c r="AF1219" s="34">
        <f t="shared" si="306"/>
        <v>1.24948293691834</v>
      </c>
      <c r="AG1219" s="34">
        <f t="shared" si="307"/>
        <v>1.21218961625282</v>
      </c>
      <c r="AH1219" s="34">
        <v>288</v>
      </c>
      <c r="AI1219" s="34">
        <v>0</v>
      </c>
      <c r="AJ1219" s="35">
        <v>74304</v>
      </c>
      <c r="AK1219" s="35">
        <v>1279</v>
      </c>
      <c r="AL1219" s="35">
        <v>926</v>
      </c>
      <c r="AM1219" s="34">
        <v>1.2</v>
      </c>
      <c r="AN1219" s="34">
        <f t="shared" si="308"/>
        <v>1594.8</v>
      </c>
      <c r="AO1219" s="35">
        <v>144</v>
      </c>
      <c r="AP1219" s="35">
        <v>144</v>
      </c>
      <c r="AQ1219" t="s">
        <v>82</v>
      </c>
      <c r="AR1219">
        <v>2</v>
      </c>
      <c r="AS1219" s="34">
        <v>0.2</v>
      </c>
      <c r="AT1219" t="s">
        <v>83</v>
      </c>
      <c r="AU1219" s="35">
        <f t="shared" si="302"/>
        <v>682.35</v>
      </c>
      <c r="AV1219" s="35">
        <f t="shared" si="309"/>
        <v>720</v>
      </c>
      <c r="AW1219" s="35">
        <f t="shared" si="310"/>
        <v>1.75395033860045</v>
      </c>
      <c r="AX1219" s="35">
        <f t="shared" si="311"/>
        <v>1.05718585402558</v>
      </c>
      <c r="AY1219" s="35">
        <f t="shared" si="312"/>
        <v>720</v>
      </c>
      <c r="AZ1219" s="35">
        <f t="shared" si="313"/>
        <v>720</v>
      </c>
      <c r="BA1219" s="27" t="str">
        <f t="shared" si="314"/>
        <v>3</v>
      </c>
      <c r="BB1219" s="34">
        <v>8.75e-5</v>
      </c>
      <c r="BC1219" s="34">
        <f t="shared" si="315"/>
        <v>0.063</v>
      </c>
      <c r="BD1219" s="34" t="e">
        <f t="shared" si="316"/>
        <v>#REF!</v>
      </c>
      <c r="BE1219" s="34">
        <v>0.04</v>
      </c>
      <c r="BF1219" s="34">
        <f t="shared" si="303"/>
        <v>28.8</v>
      </c>
      <c r="BG1219" s="34" t="e">
        <f t="shared" si="317"/>
        <v>#REF!</v>
      </c>
      <c r="BH1219" t="str">
        <f>IF(AT1219="UDARA","U","N")&amp;LEFT($C$4,2)&amp;MID($C$4,4,2)&amp;LEFT(A1219,3)&amp;MID(E1219,2,2)&amp;VLOOKUP(E1219,Acuan_Reference!C:L,10,0)</f>
        <v>N1501JBI71B3</v>
      </c>
      <c r="BI1219" t="s">
        <v>84</v>
      </c>
      <c r="BJ1219" t="s">
        <v>119</v>
      </c>
      <c r="BK1219" t="s">
        <v>86</v>
      </c>
      <c r="BL1219" t="s">
        <v>87</v>
      </c>
    </row>
    <row r="1220" hidden="1" spans="1:64">
      <c r="A1220" t="s">
        <v>97</v>
      </c>
      <c r="B1220" t="s">
        <v>75</v>
      </c>
      <c r="C1220" t="s">
        <v>76</v>
      </c>
      <c r="D1220" t="s">
        <v>141</v>
      </c>
      <c r="E1220" t="s">
        <v>212</v>
      </c>
      <c r="F1220" t="s">
        <v>213</v>
      </c>
      <c r="G1220" t="s">
        <v>80</v>
      </c>
      <c r="H1220" t="s">
        <v>81</v>
      </c>
      <c r="I1220" s="34">
        <v>9826</v>
      </c>
      <c r="J1220" s="35">
        <v>4144</v>
      </c>
      <c r="K1220" s="35">
        <v>4625</v>
      </c>
      <c r="L1220" s="35">
        <v>2207</v>
      </c>
      <c r="M1220" s="35">
        <v>1884</v>
      </c>
      <c r="N1220" s="35">
        <v>1574</v>
      </c>
      <c r="O1220" s="35">
        <v>2495</v>
      </c>
      <c r="P1220" s="35">
        <v>2165</v>
      </c>
      <c r="Q1220" s="35">
        <v>1078</v>
      </c>
      <c r="R1220" s="35">
        <v>2650</v>
      </c>
      <c r="S1220" s="35">
        <v>2617</v>
      </c>
      <c r="T1220" s="35">
        <v>2111</v>
      </c>
      <c r="U1220" s="35">
        <v>1755</v>
      </c>
      <c r="V1220" s="34">
        <v>2161</v>
      </c>
      <c r="W1220" s="34">
        <f t="shared" si="304"/>
        <v>1795.33333333333</v>
      </c>
      <c r="X1220" s="35">
        <v>619</v>
      </c>
      <c r="Y1220" s="35">
        <v>0</v>
      </c>
      <c r="Z1220" s="35">
        <v>0</v>
      </c>
      <c r="AA1220" s="34">
        <v>2014</v>
      </c>
      <c r="AB1220" s="34">
        <v>0</v>
      </c>
      <c r="AC1220" s="34">
        <v>0</v>
      </c>
      <c r="AD1220" s="34">
        <v>0</v>
      </c>
      <c r="AE1220" s="34">
        <f t="shared" si="305"/>
        <v>2014</v>
      </c>
      <c r="AF1220" s="34">
        <f t="shared" si="306"/>
        <v>0.931975937066173</v>
      </c>
      <c r="AG1220" s="34">
        <f t="shared" si="307"/>
        <v>1.12179725213517</v>
      </c>
      <c r="AH1220" s="34">
        <v>288</v>
      </c>
      <c r="AI1220" s="34">
        <v>0</v>
      </c>
      <c r="AJ1220" s="35">
        <v>74304</v>
      </c>
      <c r="AK1220" s="35">
        <v>1701</v>
      </c>
      <c r="AL1220" s="35">
        <v>1520</v>
      </c>
      <c r="AM1220" s="34">
        <v>0.5</v>
      </c>
      <c r="AN1220" s="34">
        <f t="shared" si="308"/>
        <v>897.666666666667</v>
      </c>
      <c r="AO1220" s="35">
        <v>144</v>
      </c>
      <c r="AP1220" s="35">
        <v>144</v>
      </c>
      <c r="AQ1220" t="s">
        <v>153</v>
      </c>
      <c r="AR1220">
        <v>20</v>
      </c>
      <c r="AS1220" s="34">
        <v>0.033333333333333</v>
      </c>
      <c r="AT1220" t="s">
        <v>83</v>
      </c>
      <c r="AU1220" s="35">
        <f t="shared" si="302"/>
        <v>302.75</v>
      </c>
      <c r="AV1220" s="35">
        <f t="shared" si="309"/>
        <v>432</v>
      </c>
      <c r="AW1220" s="35">
        <f t="shared" si="310"/>
        <v>1.36242109171927</v>
      </c>
      <c r="AX1220" s="35">
        <f t="shared" si="311"/>
        <v>0.515781656145563</v>
      </c>
      <c r="AY1220" s="35">
        <f t="shared" si="312"/>
        <v>432</v>
      </c>
      <c r="AZ1220" s="35">
        <f t="shared" si="313"/>
        <v>432</v>
      </c>
      <c r="BA1220" s="27" t="str">
        <f t="shared" si="314"/>
        <v>3</v>
      </c>
      <c r="BB1220" s="34">
        <v>8.75e-5</v>
      </c>
      <c r="BC1220" s="34">
        <f t="shared" si="315"/>
        <v>0.0378</v>
      </c>
      <c r="BD1220" s="34" t="e">
        <f t="shared" si="316"/>
        <v>#REF!</v>
      </c>
      <c r="BE1220" s="34">
        <v>0.04</v>
      </c>
      <c r="BF1220" s="34">
        <f t="shared" si="303"/>
        <v>17.28</v>
      </c>
      <c r="BG1220" s="34" t="e">
        <f t="shared" si="317"/>
        <v>#REF!</v>
      </c>
      <c r="BH1220" t="str">
        <f>IF(AT1220="UDARA","U","N")&amp;LEFT($C$4,2)&amp;MID($C$4,4,2)&amp;LEFT(A1220,3)&amp;MID(E1220,2,2)&amp;VLOOKUP(E1220,Acuan_Reference!C:L,10,0)</f>
        <v>N1501JKT71B3</v>
      </c>
      <c r="BI1220" t="s">
        <v>84</v>
      </c>
      <c r="BJ1220" t="s">
        <v>119</v>
      </c>
      <c r="BK1220" t="s">
        <v>86</v>
      </c>
      <c r="BL1220" t="s">
        <v>87</v>
      </c>
    </row>
    <row r="1221" hidden="1" spans="1:64">
      <c r="A1221" t="s">
        <v>98</v>
      </c>
      <c r="B1221" t="s">
        <v>75</v>
      </c>
      <c r="C1221" t="s">
        <v>76</v>
      </c>
      <c r="D1221" t="s">
        <v>141</v>
      </c>
      <c r="E1221" t="s">
        <v>212</v>
      </c>
      <c r="F1221" t="s">
        <v>213</v>
      </c>
      <c r="G1221" t="s">
        <v>80</v>
      </c>
      <c r="H1221" t="s">
        <v>81</v>
      </c>
      <c r="I1221" s="34">
        <v>9826</v>
      </c>
      <c r="J1221" s="35">
        <v>1183</v>
      </c>
      <c r="K1221" s="35">
        <v>1259</v>
      </c>
      <c r="L1221" s="35">
        <v>1735</v>
      </c>
      <c r="M1221" s="35">
        <v>1581</v>
      </c>
      <c r="N1221" s="35">
        <v>1456</v>
      </c>
      <c r="O1221" s="35">
        <v>1946</v>
      </c>
      <c r="P1221" s="35">
        <v>1761</v>
      </c>
      <c r="Q1221" s="35">
        <v>2050</v>
      </c>
      <c r="R1221" s="35">
        <v>1902</v>
      </c>
      <c r="S1221" s="35">
        <v>1737</v>
      </c>
      <c r="T1221" s="35">
        <v>1614</v>
      </c>
      <c r="U1221" s="35">
        <v>2497</v>
      </c>
      <c r="V1221" s="34">
        <v>1949.3333333333</v>
      </c>
      <c r="W1221" s="34">
        <f t="shared" si="304"/>
        <v>1731</v>
      </c>
      <c r="X1221" s="35">
        <v>581</v>
      </c>
      <c r="Y1221" s="35">
        <v>0</v>
      </c>
      <c r="Z1221" s="35">
        <v>0</v>
      </c>
      <c r="AA1221" s="34">
        <v>1473</v>
      </c>
      <c r="AB1221" s="34">
        <v>0</v>
      </c>
      <c r="AC1221" s="34">
        <v>0</v>
      </c>
      <c r="AD1221" s="34">
        <v>1008</v>
      </c>
      <c r="AE1221" s="34">
        <f t="shared" si="305"/>
        <v>2481</v>
      </c>
      <c r="AF1221" s="34">
        <f t="shared" si="306"/>
        <v>1.27274281805748</v>
      </c>
      <c r="AG1221" s="34">
        <f t="shared" si="307"/>
        <v>0.850953206239168</v>
      </c>
      <c r="AH1221" s="34">
        <v>288</v>
      </c>
      <c r="AI1221" s="34">
        <v>0</v>
      </c>
      <c r="AJ1221" s="35">
        <v>74304</v>
      </c>
      <c r="AK1221" s="35">
        <v>1525</v>
      </c>
      <c r="AL1221" s="35">
        <v>1082</v>
      </c>
      <c r="AM1221" s="34">
        <v>0.9</v>
      </c>
      <c r="AN1221" s="34">
        <f t="shared" si="308"/>
        <v>1557.9</v>
      </c>
      <c r="AO1221" s="35">
        <v>144</v>
      </c>
      <c r="AP1221" s="35">
        <v>144</v>
      </c>
      <c r="AQ1221" t="s">
        <v>153</v>
      </c>
      <c r="AR1221">
        <v>4</v>
      </c>
      <c r="AS1221" s="34">
        <v>0.1</v>
      </c>
      <c r="AT1221" t="s">
        <v>83</v>
      </c>
      <c r="AU1221" s="35">
        <f t="shared" si="302"/>
        <v>119.175</v>
      </c>
      <c r="AV1221" s="35">
        <f t="shared" si="309"/>
        <v>144</v>
      </c>
      <c r="AW1221" s="35">
        <f t="shared" si="310"/>
        <v>1.51646447140381</v>
      </c>
      <c r="AX1221" s="35">
        <f t="shared" si="311"/>
        <v>0.891392258809936</v>
      </c>
      <c r="AY1221" s="35">
        <f t="shared" si="312"/>
        <v>144</v>
      </c>
      <c r="AZ1221" s="35">
        <f t="shared" si="313"/>
        <v>144</v>
      </c>
      <c r="BA1221" s="27" t="str">
        <f t="shared" si="314"/>
        <v>3</v>
      </c>
      <c r="BB1221" s="34">
        <v>8.75e-5</v>
      </c>
      <c r="BC1221" s="34">
        <f t="shared" si="315"/>
        <v>0.0126</v>
      </c>
      <c r="BD1221" s="34" t="e">
        <f t="shared" si="316"/>
        <v>#REF!</v>
      </c>
      <c r="BE1221" s="34">
        <v>0.04</v>
      </c>
      <c r="BF1221" s="34">
        <f t="shared" si="303"/>
        <v>5.76</v>
      </c>
      <c r="BG1221" s="34" t="e">
        <f t="shared" si="317"/>
        <v>#REF!</v>
      </c>
      <c r="BH1221" t="str">
        <f>IF(AT1221="UDARA","U","N")&amp;LEFT($C$4,2)&amp;MID($C$4,4,2)&amp;LEFT(A1221,3)&amp;MID(E1221,2,2)&amp;VLOOKUP(E1221,Acuan_Reference!C:L,10,0)</f>
        <v>N1501JMR71B3</v>
      </c>
      <c r="BI1221" t="s">
        <v>84</v>
      </c>
      <c r="BJ1221" t="s">
        <v>119</v>
      </c>
      <c r="BK1221" t="s">
        <v>86</v>
      </c>
      <c r="BL1221" t="s">
        <v>87</v>
      </c>
    </row>
    <row r="1222" hidden="1" spans="1:64">
      <c r="A1222" t="s">
        <v>99</v>
      </c>
      <c r="B1222" t="s">
        <v>75</v>
      </c>
      <c r="C1222" t="s">
        <v>76</v>
      </c>
      <c r="D1222" t="s">
        <v>141</v>
      </c>
      <c r="E1222" t="s">
        <v>212</v>
      </c>
      <c r="F1222" t="s">
        <v>213</v>
      </c>
      <c r="G1222" t="s">
        <v>80</v>
      </c>
      <c r="H1222" t="s">
        <v>81</v>
      </c>
      <c r="I1222" s="34">
        <v>9826</v>
      </c>
      <c r="J1222" s="35">
        <v>4254</v>
      </c>
      <c r="K1222" s="35">
        <v>4811</v>
      </c>
      <c r="L1222" s="35">
        <v>5562</v>
      </c>
      <c r="M1222" s="35">
        <v>3629</v>
      </c>
      <c r="N1222" s="35">
        <v>4118</v>
      </c>
      <c r="O1222" s="35">
        <v>4137</v>
      </c>
      <c r="P1222" s="35">
        <v>4241</v>
      </c>
      <c r="Q1222" s="35">
        <v>6152</v>
      </c>
      <c r="R1222" s="35">
        <v>6488</v>
      </c>
      <c r="S1222" s="35">
        <v>6540</v>
      </c>
      <c r="T1222" s="35">
        <v>2408</v>
      </c>
      <c r="U1222" s="35">
        <v>6436</v>
      </c>
      <c r="V1222" s="34">
        <v>5128</v>
      </c>
      <c r="W1222" s="34">
        <f t="shared" si="304"/>
        <v>4008</v>
      </c>
      <c r="X1222" s="35">
        <v>2239</v>
      </c>
      <c r="Y1222" s="35">
        <v>0</v>
      </c>
      <c r="Z1222" s="35">
        <v>16</v>
      </c>
      <c r="AA1222" s="34">
        <v>5105</v>
      </c>
      <c r="AB1222" s="34">
        <v>0</v>
      </c>
      <c r="AC1222" s="34">
        <v>1296</v>
      </c>
      <c r="AD1222" s="34">
        <v>0</v>
      </c>
      <c r="AE1222" s="34">
        <f t="shared" si="305"/>
        <v>6417</v>
      </c>
      <c r="AF1222" s="34">
        <f t="shared" si="306"/>
        <v>1.25136505460218</v>
      </c>
      <c r="AG1222" s="34">
        <f t="shared" si="307"/>
        <v>1.60104790419162</v>
      </c>
      <c r="AH1222" s="34">
        <v>288</v>
      </c>
      <c r="AI1222" s="34">
        <v>0</v>
      </c>
      <c r="AJ1222" s="35">
        <v>74304</v>
      </c>
      <c r="AK1222" s="35">
        <v>5139</v>
      </c>
      <c r="AL1222" s="35">
        <v>3180</v>
      </c>
      <c r="AM1222" s="34">
        <v>1.1</v>
      </c>
      <c r="AN1222" s="34">
        <f t="shared" si="308"/>
        <v>4408.8</v>
      </c>
      <c r="AO1222" s="35">
        <v>144</v>
      </c>
      <c r="AP1222" s="35">
        <v>144</v>
      </c>
      <c r="AQ1222" t="s">
        <v>153</v>
      </c>
      <c r="AR1222">
        <v>4</v>
      </c>
      <c r="AS1222" s="34">
        <v>0.33333333333333</v>
      </c>
      <c r="AT1222" t="s">
        <v>83</v>
      </c>
      <c r="AU1222" s="35">
        <f t="shared" si="302"/>
        <v>878.85</v>
      </c>
      <c r="AV1222" s="35">
        <f t="shared" si="309"/>
        <v>1008</v>
      </c>
      <c r="AW1222" s="35">
        <f t="shared" si="310"/>
        <v>1.85254491017964</v>
      </c>
      <c r="AX1222" s="35">
        <f t="shared" si="311"/>
        <v>1.05913173652695</v>
      </c>
      <c r="AY1222" s="35">
        <f t="shared" si="312"/>
        <v>1008</v>
      </c>
      <c r="AZ1222" s="35">
        <f t="shared" si="313"/>
        <v>1008</v>
      </c>
      <c r="BA1222" s="27" t="str">
        <f t="shared" si="314"/>
        <v>3</v>
      </c>
      <c r="BB1222" s="34">
        <v>8.75e-5</v>
      </c>
      <c r="BC1222" s="34">
        <f t="shared" si="315"/>
        <v>0.0882</v>
      </c>
      <c r="BD1222" s="34" t="e">
        <f t="shared" si="316"/>
        <v>#REF!</v>
      </c>
      <c r="BE1222" s="34">
        <v>0.04</v>
      </c>
      <c r="BF1222" s="34">
        <f t="shared" si="303"/>
        <v>40.32</v>
      </c>
      <c r="BG1222" s="34" t="e">
        <f t="shared" si="317"/>
        <v>#REF!</v>
      </c>
      <c r="BH1222" t="str">
        <f>IF(AT1222="UDARA","U","N")&amp;LEFT($C$4,2)&amp;MID($C$4,4,2)&amp;LEFT(A1222,3)&amp;MID(E1222,2,2)&amp;VLOOKUP(E1222,Acuan_Reference!C:L,10,0)</f>
        <v>N1501MDN71B3</v>
      </c>
      <c r="BI1222" t="s">
        <v>84</v>
      </c>
      <c r="BJ1222" t="s">
        <v>119</v>
      </c>
      <c r="BK1222" t="s">
        <v>86</v>
      </c>
      <c r="BL1222" t="s">
        <v>87</v>
      </c>
    </row>
    <row r="1223" hidden="1" spans="1:64">
      <c r="A1223" t="s">
        <v>100</v>
      </c>
      <c r="B1223" t="s">
        <v>75</v>
      </c>
      <c r="C1223" t="s">
        <v>76</v>
      </c>
      <c r="D1223" t="s">
        <v>141</v>
      </c>
      <c r="E1223" t="s">
        <v>212</v>
      </c>
      <c r="F1223" t="s">
        <v>213</v>
      </c>
      <c r="G1223" t="s">
        <v>80</v>
      </c>
      <c r="H1223" t="s">
        <v>81</v>
      </c>
      <c r="I1223" s="34">
        <v>9826</v>
      </c>
      <c r="J1223" s="35">
        <v>1958</v>
      </c>
      <c r="K1223" s="35">
        <v>1761</v>
      </c>
      <c r="L1223" s="35">
        <v>1759</v>
      </c>
      <c r="M1223" s="35">
        <v>1660</v>
      </c>
      <c r="N1223" s="35">
        <v>1055</v>
      </c>
      <c r="O1223" s="35">
        <v>1024</v>
      </c>
      <c r="P1223" s="35">
        <v>1626</v>
      </c>
      <c r="Q1223" s="35">
        <v>1952</v>
      </c>
      <c r="R1223" s="35">
        <v>1664</v>
      </c>
      <c r="S1223" s="35">
        <v>2399</v>
      </c>
      <c r="T1223" s="35">
        <v>872</v>
      </c>
      <c r="U1223" s="35">
        <v>3030</v>
      </c>
      <c r="V1223" s="34">
        <v>2100.3333333333</v>
      </c>
      <c r="W1223" s="34">
        <f t="shared" si="304"/>
        <v>1639.66666666667</v>
      </c>
      <c r="X1223" s="35">
        <v>549</v>
      </c>
      <c r="Y1223" s="35">
        <v>0</v>
      </c>
      <c r="Z1223" s="35">
        <v>0</v>
      </c>
      <c r="AA1223" s="34">
        <v>2406</v>
      </c>
      <c r="AB1223" s="34">
        <v>0</v>
      </c>
      <c r="AC1223" s="34">
        <v>0</v>
      </c>
      <c r="AD1223" s="34">
        <v>0</v>
      </c>
      <c r="AE1223" s="34">
        <f t="shared" si="305"/>
        <v>2406</v>
      </c>
      <c r="AF1223" s="34">
        <f t="shared" si="306"/>
        <v>1.14553245516586</v>
      </c>
      <c r="AG1223" s="34">
        <f t="shared" si="307"/>
        <v>1.46737141695467</v>
      </c>
      <c r="AH1223" s="34">
        <v>288</v>
      </c>
      <c r="AI1223" s="34">
        <v>0</v>
      </c>
      <c r="AJ1223" s="35">
        <v>74304</v>
      </c>
      <c r="AK1223" s="35">
        <v>1613</v>
      </c>
      <c r="AL1223" s="35">
        <v>1017</v>
      </c>
      <c r="AM1223" s="34">
        <v>1.5</v>
      </c>
      <c r="AN1223" s="34">
        <f t="shared" si="308"/>
        <v>2459.5</v>
      </c>
      <c r="AO1223" s="35">
        <v>144</v>
      </c>
      <c r="AP1223" s="35">
        <v>144</v>
      </c>
      <c r="AQ1223" t="s">
        <v>82</v>
      </c>
      <c r="AR1223">
        <v>2</v>
      </c>
      <c r="AS1223" s="34">
        <v>0.76666666666667</v>
      </c>
      <c r="AT1223" t="s">
        <v>83</v>
      </c>
      <c r="AU1223" s="35">
        <f t="shared" ref="AU1223:AU1286" si="318">IF(OR(H1223="PINDAH DISTRIBUTOR",H1223="PESTA NO BUFFER",H1223="PESTA"),0,IF(AL1223+AN1223&lt;AE1223,0,IF((0.75*((AL1223+AN1223)-AE1223))&lt;0,0,0.75*((AL1223+AN1223)-AE1223))))</f>
        <v>802.875</v>
      </c>
      <c r="AV1223" s="35">
        <f t="shared" si="309"/>
        <v>864</v>
      </c>
      <c r="AW1223" s="35">
        <f t="shared" si="310"/>
        <v>1.99430778613539</v>
      </c>
      <c r="AX1223" s="35">
        <f t="shared" si="311"/>
        <v>1.37405976824558</v>
      </c>
      <c r="AY1223" s="35">
        <f t="shared" si="312"/>
        <v>864</v>
      </c>
      <c r="AZ1223" s="35">
        <f t="shared" si="313"/>
        <v>864</v>
      </c>
      <c r="BA1223" s="27" t="str">
        <f t="shared" si="314"/>
        <v>2</v>
      </c>
      <c r="BB1223" s="34">
        <v>8.75e-5</v>
      </c>
      <c r="BC1223" s="34">
        <f t="shared" si="315"/>
        <v>0.0756</v>
      </c>
      <c r="BD1223" s="34" t="e">
        <f t="shared" si="316"/>
        <v>#REF!</v>
      </c>
      <c r="BE1223" s="34">
        <v>0.04</v>
      </c>
      <c r="BF1223" s="34">
        <f t="shared" ref="BF1223:BF1286" si="319">BE1223*AY1223</f>
        <v>34.56</v>
      </c>
      <c r="BG1223" s="34" t="e">
        <f t="shared" si="317"/>
        <v>#REF!</v>
      </c>
      <c r="BH1223" t="str">
        <f>IF(AT1223="UDARA","U","N")&amp;LEFT($C$4,2)&amp;MID($C$4,4,2)&amp;LEFT(A1223,3)&amp;MID(E1223,2,2)&amp;VLOOKUP(E1223,Acuan_Reference!C:L,10,0)</f>
        <v>N1501MDO71B3</v>
      </c>
      <c r="BI1223" t="s">
        <v>84</v>
      </c>
      <c r="BJ1223" t="s">
        <v>119</v>
      </c>
      <c r="BK1223" t="s">
        <v>86</v>
      </c>
      <c r="BL1223" t="s">
        <v>87</v>
      </c>
    </row>
    <row r="1224" hidden="1" spans="1:64">
      <c r="A1224" t="s">
        <v>101</v>
      </c>
      <c r="B1224" t="s">
        <v>75</v>
      </c>
      <c r="C1224" t="s">
        <v>76</v>
      </c>
      <c r="D1224" t="s">
        <v>141</v>
      </c>
      <c r="E1224" t="s">
        <v>212</v>
      </c>
      <c r="F1224" t="s">
        <v>213</v>
      </c>
      <c r="G1224" t="s">
        <v>80</v>
      </c>
      <c r="H1224" t="s">
        <v>81</v>
      </c>
      <c r="I1224" s="34">
        <v>9826</v>
      </c>
      <c r="J1224" s="35">
        <v>3572</v>
      </c>
      <c r="K1224" s="35">
        <v>4537</v>
      </c>
      <c r="L1224" s="35">
        <v>6710</v>
      </c>
      <c r="M1224" s="35">
        <v>3451</v>
      </c>
      <c r="N1224" s="35">
        <v>5805</v>
      </c>
      <c r="O1224" s="35">
        <v>6684</v>
      </c>
      <c r="P1224" s="35">
        <v>6950</v>
      </c>
      <c r="Q1224" s="35">
        <v>6529</v>
      </c>
      <c r="R1224" s="35">
        <v>7412</v>
      </c>
      <c r="S1224" s="35">
        <v>4978</v>
      </c>
      <c r="T1224" s="35">
        <v>4294</v>
      </c>
      <c r="U1224" s="35">
        <v>8352</v>
      </c>
      <c r="V1224" s="34">
        <v>5874.6666666667</v>
      </c>
      <c r="W1224" s="34">
        <f t="shared" si="304"/>
        <v>5361</v>
      </c>
      <c r="X1224" s="35">
        <v>1772</v>
      </c>
      <c r="Y1224" s="35">
        <v>0</v>
      </c>
      <c r="Z1224" s="35">
        <v>0</v>
      </c>
      <c r="AA1224" s="34">
        <v>5575</v>
      </c>
      <c r="AB1224" s="34">
        <v>0</v>
      </c>
      <c r="AC1224" s="34">
        <v>2304</v>
      </c>
      <c r="AD1224" s="34">
        <v>0</v>
      </c>
      <c r="AE1224" s="34">
        <f t="shared" si="305"/>
        <v>7879</v>
      </c>
      <c r="AF1224" s="34">
        <f t="shared" si="306"/>
        <v>1.34118247843849</v>
      </c>
      <c r="AG1224" s="34">
        <f t="shared" si="307"/>
        <v>1.46968849095318</v>
      </c>
      <c r="AH1224" s="34">
        <v>288</v>
      </c>
      <c r="AI1224" s="34">
        <v>0</v>
      </c>
      <c r="AJ1224" s="35">
        <v>74304</v>
      </c>
      <c r="AK1224" s="35">
        <v>5070</v>
      </c>
      <c r="AL1224" s="35">
        <v>3437</v>
      </c>
      <c r="AM1224" s="34">
        <v>1.3</v>
      </c>
      <c r="AN1224" s="34">
        <f t="shared" si="308"/>
        <v>6969.3</v>
      </c>
      <c r="AO1224" s="35">
        <v>144</v>
      </c>
      <c r="AP1224" s="35">
        <v>144</v>
      </c>
      <c r="AQ1224" t="s">
        <v>82</v>
      </c>
      <c r="AR1224">
        <v>4</v>
      </c>
      <c r="AS1224" s="34">
        <v>0.5</v>
      </c>
      <c r="AT1224" t="s">
        <v>83</v>
      </c>
      <c r="AU1224" s="35">
        <f t="shared" si="318"/>
        <v>1895.475</v>
      </c>
      <c r="AV1224" s="35">
        <f t="shared" si="309"/>
        <v>2016</v>
      </c>
      <c r="AW1224" s="35">
        <f t="shared" si="310"/>
        <v>1.84573773549711</v>
      </c>
      <c r="AX1224" s="35">
        <f t="shared" si="311"/>
        <v>1.20462600261145</v>
      </c>
      <c r="AY1224" s="35">
        <f t="shared" si="312"/>
        <v>2016</v>
      </c>
      <c r="AZ1224" s="35">
        <f t="shared" si="313"/>
        <v>2016</v>
      </c>
      <c r="BA1224" s="27" t="str">
        <f t="shared" si="314"/>
        <v>3</v>
      </c>
      <c r="BB1224" s="34">
        <v>8.75e-5</v>
      </c>
      <c r="BC1224" s="34">
        <f t="shared" si="315"/>
        <v>0.1764</v>
      </c>
      <c r="BD1224" s="34" t="e">
        <f t="shared" si="316"/>
        <v>#REF!</v>
      </c>
      <c r="BE1224" s="34">
        <v>0.04</v>
      </c>
      <c r="BF1224" s="34">
        <f t="shared" si="319"/>
        <v>80.64</v>
      </c>
      <c r="BG1224" s="34" t="e">
        <f t="shared" si="317"/>
        <v>#REF!</v>
      </c>
      <c r="BH1224" t="str">
        <f>IF(AT1224="UDARA","U","N")&amp;LEFT($C$4,2)&amp;MID($C$4,4,2)&amp;LEFT(A1224,3)&amp;MID(E1224,2,2)&amp;VLOOKUP(E1224,Acuan_Reference!C:L,10,0)</f>
        <v>N1501MKS71B3</v>
      </c>
      <c r="BI1224" t="s">
        <v>84</v>
      </c>
      <c r="BJ1224" t="s">
        <v>119</v>
      </c>
      <c r="BK1224" t="s">
        <v>86</v>
      </c>
      <c r="BL1224" t="s">
        <v>87</v>
      </c>
    </row>
    <row r="1225" hidden="1" spans="1:64">
      <c r="A1225" t="s">
        <v>102</v>
      </c>
      <c r="B1225" t="s">
        <v>75</v>
      </c>
      <c r="C1225" t="s">
        <v>76</v>
      </c>
      <c r="D1225" t="s">
        <v>141</v>
      </c>
      <c r="E1225" t="s">
        <v>212</v>
      </c>
      <c r="F1225" t="s">
        <v>213</v>
      </c>
      <c r="G1225" t="s">
        <v>80</v>
      </c>
      <c r="H1225" t="s">
        <v>81</v>
      </c>
      <c r="I1225" s="34">
        <v>9826</v>
      </c>
      <c r="J1225" s="35">
        <v>2642</v>
      </c>
      <c r="K1225" s="35">
        <v>1852</v>
      </c>
      <c r="L1225" s="35">
        <v>2401</v>
      </c>
      <c r="M1225" s="35">
        <v>1991</v>
      </c>
      <c r="N1225" s="35">
        <v>2250</v>
      </c>
      <c r="O1225" s="35">
        <v>2625</v>
      </c>
      <c r="P1225" s="35">
        <v>3052</v>
      </c>
      <c r="Q1225" s="35">
        <v>2557</v>
      </c>
      <c r="R1225" s="35">
        <v>3364</v>
      </c>
      <c r="S1225" s="35">
        <v>2281</v>
      </c>
      <c r="T1225" s="35">
        <v>2600</v>
      </c>
      <c r="U1225" s="35">
        <v>3790</v>
      </c>
      <c r="V1225" s="34">
        <v>2890.3333333333</v>
      </c>
      <c r="W1225" s="34">
        <f t="shared" si="304"/>
        <v>2696.33333333333</v>
      </c>
      <c r="X1225" s="35">
        <v>641</v>
      </c>
      <c r="Y1225" s="35">
        <v>0</v>
      </c>
      <c r="Z1225" s="35">
        <v>0</v>
      </c>
      <c r="AA1225" s="34">
        <v>3022</v>
      </c>
      <c r="AB1225" s="34">
        <v>0</v>
      </c>
      <c r="AC1225" s="34">
        <v>0</v>
      </c>
      <c r="AD1225" s="34">
        <v>0</v>
      </c>
      <c r="AE1225" s="34">
        <f t="shared" si="305"/>
        <v>3022</v>
      </c>
      <c r="AF1225" s="34">
        <f t="shared" si="306"/>
        <v>1.04555414600393</v>
      </c>
      <c r="AG1225" s="34">
        <f t="shared" si="307"/>
        <v>1.12078130794907</v>
      </c>
      <c r="AH1225" s="34">
        <v>288</v>
      </c>
      <c r="AI1225" s="34">
        <v>0</v>
      </c>
      <c r="AJ1225" s="35">
        <v>74304</v>
      </c>
      <c r="AK1225" s="35">
        <v>2198</v>
      </c>
      <c r="AL1225" s="35">
        <v>1699</v>
      </c>
      <c r="AM1225" s="34">
        <v>0.8</v>
      </c>
      <c r="AN1225" s="34">
        <f t="shared" si="308"/>
        <v>2157.06666666667</v>
      </c>
      <c r="AO1225" s="35">
        <v>144</v>
      </c>
      <c r="AP1225" s="35">
        <v>144</v>
      </c>
      <c r="AQ1225" t="s">
        <v>153</v>
      </c>
      <c r="AR1225">
        <v>8</v>
      </c>
      <c r="AS1225" s="34">
        <v>0.1</v>
      </c>
      <c r="AT1225" t="s">
        <v>83</v>
      </c>
      <c r="AU1225" s="35">
        <f t="shared" si="318"/>
        <v>625.55</v>
      </c>
      <c r="AV1225" s="35">
        <f t="shared" si="309"/>
        <v>720</v>
      </c>
      <c r="AW1225" s="35">
        <f t="shared" si="310"/>
        <v>1.38781060699716</v>
      </c>
      <c r="AX1225" s="35">
        <f t="shared" si="311"/>
        <v>0.757695636048955</v>
      </c>
      <c r="AY1225" s="35">
        <f t="shared" si="312"/>
        <v>720</v>
      </c>
      <c r="AZ1225" s="35">
        <f t="shared" si="313"/>
        <v>720</v>
      </c>
      <c r="BA1225" s="27" t="str">
        <f t="shared" si="314"/>
        <v>3</v>
      </c>
      <c r="BB1225" s="34">
        <v>8.75e-5</v>
      </c>
      <c r="BC1225" s="34">
        <f t="shared" si="315"/>
        <v>0.063</v>
      </c>
      <c r="BD1225" s="34" t="e">
        <f t="shared" si="316"/>
        <v>#REF!</v>
      </c>
      <c r="BE1225" s="34">
        <v>0.04</v>
      </c>
      <c r="BF1225" s="34">
        <f t="shared" si="319"/>
        <v>28.8</v>
      </c>
      <c r="BG1225" s="34" t="e">
        <f t="shared" si="317"/>
        <v>#REF!</v>
      </c>
      <c r="BH1225" t="str">
        <f>IF(AT1225="UDARA","U","N")&amp;LEFT($C$4,2)&amp;MID($C$4,4,2)&amp;LEFT(A1225,3)&amp;MID(E1225,2,2)&amp;VLOOKUP(E1225,Acuan_Reference!C:L,10,0)</f>
        <v>N1501MLG71B3</v>
      </c>
      <c r="BI1225" t="s">
        <v>84</v>
      </c>
      <c r="BJ1225" t="s">
        <v>119</v>
      </c>
      <c r="BK1225" t="s">
        <v>86</v>
      </c>
      <c r="BL1225" t="s">
        <v>87</v>
      </c>
    </row>
    <row r="1226" hidden="1" spans="1:64">
      <c r="A1226" t="s">
        <v>103</v>
      </c>
      <c r="B1226" t="s">
        <v>75</v>
      </c>
      <c r="C1226" t="s">
        <v>76</v>
      </c>
      <c r="D1226" t="s">
        <v>141</v>
      </c>
      <c r="E1226" t="s">
        <v>212</v>
      </c>
      <c r="F1226" t="s">
        <v>213</v>
      </c>
      <c r="G1226" t="s">
        <v>80</v>
      </c>
      <c r="H1226" t="s">
        <v>81</v>
      </c>
      <c r="I1226" s="34">
        <v>9826</v>
      </c>
      <c r="J1226" s="35">
        <v>499</v>
      </c>
      <c r="K1226" s="35">
        <v>382</v>
      </c>
      <c r="L1226" s="35">
        <v>537</v>
      </c>
      <c r="M1226" s="35">
        <v>558</v>
      </c>
      <c r="N1226" s="35">
        <v>296</v>
      </c>
      <c r="O1226" s="35">
        <v>541</v>
      </c>
      <c r="P1226" s="35">
        <v>531</v>
      </c>
      <c r="Q1226" s="35">
        <v>809</v>
      </c>
      <c r="R1226" s="35">
        <v>446</v>
      </c>
      <c r="S1226" s="35">
        <v>621</v>
      </c>
      <c r="T1226" s="35">
        <v>372</v>
      </c>
      <c r="U1226" s="35">
        <v>670</v>
      </c>
      <c r="V1226" s="34">
        <v>554.33333333333</v>
      </c>
      <c r="W1226" s="34">
        <f t="shared" si="304"/>
        <v>446.333333333333</v>
      </c>
      <c r="X1226" s="35">
        <v>283</v>
      </c>
      <c r="Y1226" s="35">
        <v>0</v>
      </c>
      <c r="Z1226" s="35">
        <v>0</v>
      </c>
      <c r="AA1226" s="34">
        <v>638</v>
      </c>
      <c r="AB1226" s="34">
        <v>0</v>
      </c>
      <c r="AC1226" s="34">
        <v>144</v>
      </c>
      <c r="AD1226" s="34">
        <v>0</v>
      </c>
      <c r="AE1226" s="34">
        <f t="shared" si="305"/>
        <v>782</v>
      </c>
      <c r="AF1226" s="34">
        <f t="shared" si="306"/>
        <v>1.41070354780518</v>
      </c>
      <c r="AG1226" s="34">
        <f t="shared" si="307"/>
        <v>1.75205377147125</v>
      </c>
      <c r="AH1226" s="34">
        <v>288</v>
      </c>
      <c r="AI1226" s="34">
        <v>0</v>
      </c>
      <c r="AJ1226" s="35">
        <v>74304</v>
      </c>
      <c r="AK1226" s="35">
        <v>504</v>
      </c>
      <c r="AL1226" s="35">
        <v>297</v>
      </c>
      <c r="AM1226" s="34">
        <v>1.3</v>
      </c>
      <c r="AN1226" s="34">
        <f t="shared" si="308"/>
        <v>580.233333333333</v>
      </c>
      <c r="AO1226" s="35">
        <v>144</v>
      </c>
      <c r="AP1226" s="35">
        <v>144</v>
      </c>
      <c r="AQ1226" t="s">
        <v>82</v>
      </c>
      <c r="AR1226">
        <v>2</v>
      </c>
      <c r="AS1226" s="34">
        <v>0.36666666666667</v>
      </c>
      <c r="AT1226" t="s">
        <v>83</v>
      </c>
      <c r="AU1226" s="35">
        <f t="shared" si="318"/>
        <v>71.425</v>
      </c>
      <c r="AV1226" s="35">
        <f t="shared" si="309"/>
        <v>144</v>
      </c>
      <c r="AW1226" s="35">
        <f t="shared" si="310"/>
        <v>2.07468259895444</v>
      </c>
      <c r="AX1226" s="35">
        <f t="shared" si="311"/>
        <v>1.40926064227035</v>
      </c>
      <c r="AY1226" s="35">
        <f t="shared" si="312"/>
        <v>144</v>
      </c>
      <c r="AZ1226" s="35">
        <f t="shared" si="313"/>
        <v>144</v>
      </c>
      <c r="BA1226" s="27" t="str">
        <f t="shared" si="314"/>
        <v>3</v>
      </c>
      <c r="BB1226" s="34">
        <v>8.75e-5</v>
      </c>
      <c r="BC1226" s="34">
        <f t="shared" si="315"/>
        <v>0.0126</v>
      </c>
      <c r="BD1226" s="34" t="e">
        <f t="shared" si="316"/>
        <v>#REF!</v>
      </c>
      <c r="BE1226" s="34">
        <v>0.04</v>
      </c>
      <c r="BF1226" s="34">
        <f t="shared" si="319"/>
        <v>5.76</v>
      </c>
      <c r="BG1226" s="34" t="e">
        <f t="shared" si="317"/>
        <v>#REF!</v>
      </c>
      <c r="BH1226" t="str">
        <f>IF(AT1226="UDARA","U","N")&amp;LEFT($C$4,2)&amp;MID($C$4,4,2)&amp;LEFT(A1226,3)&amp;MID(E1226,2,2)&amp;VLOOKUP(E1226,Acuan_Reference!C:L,10,0)</f>
        <v>N1501NAD71B3</v>
      </c>
      <c r="BI1226" t="s">
        <v>84</v>
      </c>
      <c r="BJ1226" t="s">
        <v>119</v>
      </c>
      <c r="BK1226" t="s">
        <v>86</v>
      </c>
      <c r="BL1226" t="s">
        <v>87</v>
      </c>
    </row>
    <row r="1227" hidden="1" spans="1:64">
      <c r="A1227" t="s">
        <v>104</v>
      </c>
      <c r="B1227" t="s">
        <v>75</v>
      </c>
      <c r="C1227" t="s">
        <v>76</v>
      </c>
      <c r="D1227" t="s">
        <v>141</v>
      </c>
      <c r="E1227" t="s">
        <v>212</v>
      </c>
      <c r="F1227" t="s">
        <v>213</v>
      </c>
      <c r="G1227" t="s">
        <v>80</v>
      </c>
      <c r="H1227" t="s">
        <v>81</v>
      </c>
      <c r="I1227" s="34">
        <v>9826</v>
      </c>
      <c r="J1227" s="35">
        <v>694</v>
      </c>
      <c r="K1227" s="35">
        <v>616</v>
      </c>
      <c r="L1227" s="35">
        <v>449</v>
      </c>
      <c r="M1227" s="35">
        <v>683</v>
      </c>
      <c r="N1227" s="35">
        <v>1092</v>
      </c>
      <c r="O1227" s="35">
        <v>331</v>
      </c>
      <c r="P1227" s="35">
        <v>732</v>
      </c>
      <c r="Q1227" s="35">
        <v>589</v>
      </c>
      <c r="R1227" s="35">
        <v>223</v>
      </c>
      <c r="S1227" s="35">
        <v>484</v>
      </c>
      <c r="T1227" s="35">
        <v>537</v>
      </c>
      <c r="U1227" s="35">
        <v>595</v>
      </c>
      <c r="V1227" s="34">
        <v>538.66666666667</v>
      </c>
      <c r="W1227" s="34">
        <f t="shared" si="304"/>
        <v>463</v>
      </c>
      <c r="X1227" s="35">
        <v>367</v>
      </c>
      <c r="Y1227" s="35">
        <v>0</v>
      </c>
      <c r="Z1227" s="35">
        <v>0</v>
      </c>
      <c r="AA1227" s="34">
        <v>357</v>
      </c>
      <c r="AB1227" s="34">
        <v>0</v>
      </c>
      <c r="AC1227" s="34">
        <v>0</v>
      </c>
      <c r="AD1227" s="34">
        <v>0</v>
      </c>
      <c r="AE1227" s="34">
        <f t="shared" si="305"/>
        <v>357</v>
      </c>
      <c r="AF1227" s="34">
        <f t="shared" si="306"/>
        <v>0.662747524752471</v>
      </c>
      <c r="AG1227" s="34">
        <f t="shared" si="307"/>
        <v>0.771058315334773</v>
      </c>
      <c r="AH1227" s="34">
        <v>288</v>
      </c>
      <c r="AI1227" s="34">
        <v>0</v>
      </c>
      <c r="AJ1227" s="35">
        <v>74304</v>
      </c>
      <c r="AK1227" s="35">
        <v>348</v>
      </c>
      <c r="AL1227" s="35">
        <v>257</v>
      </c>
      <c r="AM1227" s="34">
        <v>1</v>
      </c>
      <c r="AN1227" s="34">
        <f t="shared" si="308"/>
        <v>463</v>
      </c>
      <c r="AO1227" s="35">
        <v>144</v>
      </c>
      <c r="AP1227" s="35">
        <v>144</v>
      </c>
      <c r="AQ1227" t="s">
        <v>82</v>
      </c>
      <c r="AR1227">
        <v>4</v>
      </c>
      <c r="AS1227" s="34">
        <v>0.26666666666667</v>
      </c>
      <c r="AT1227" t="s">
        <v>83</v>
      </c>
      <c r="AU1227" s="35">
        <f t="shared" si="318"/>
        <v>272.25</v>
      </c>
      <c r="AV1227" s="35">
        <f t="shared" si="309"/>
        <v>288</v>
      </c>
      <c r="AW1227" s="35">
        <f t="shared" si="310"/>
        <v>1.39308855291577</v>
      </c>
      <c r="AX1227" s="35">
        <f t="shared" si="311"/>
        <v>0.838012958963283</v>
      </c>
      <c r="AY1227" s="35">
        <f t="shared" si="312"/>
        <v>288</v>
      </c>
      <c r="AZ1227" s="35">
        <f t="shared" si="313"/>
        <v>288</v>
      </c>
      <c r="BA1227" s="27" t="str">
        <f t="shared" si="314"/>
        <v>2</v>
      </c>
      <c r="BB1227" s="34">
        <v>8.75e-5</v>
      </c>
      <c r="BC1227" s="34">
        <f t="shared" si="315"/>
        <v>0.0252</v>
      </c>
      <c r="BD1227" s="34" t="e">
        <f t="shared" si="316"/>
        <v>#REF!</v>
      </c>
      <c r="BE1227" s="34">
        <v>0.04</v>
      </c>
      <c r="BF1227" s="34">
        <f t="shared" si="319"/>
        <v>11.52</v>
      </c>
      <c r="BG1227" s="34" t="e">
        <f t="shared" si="317"/>
        <v>#REF!</v>
      </c>
      <c r="BH1227" t="str">
        <f>IF(AT1227="UDARA","U","N")&amp;LEFT($C$4,2)&amp;MID($C$4,4,2)&amp;LEFT(A1227,3)&amp;MID(E1227,2,2)&amp;VLOOKUP(E1227,Acuan_Reference!C:L,10,0)</f>
        <v>N1501PDG71B3</v>
      </c>
      <c r="BI1227" t="s">
        <v>84</v>
      </c>
      <c r="BJ1227" t="s">
        <v>119</v>
      </c>
      <c r="BK1227" t="s">
        <v>86</v>
      </c>
      <c r="BL1227" t="s">
        <v>87</v>
      </c>
    </row>
    <row r="1228" hidden="1" spans="1:64">
      <c r="A1228" t="s">
        <v>105</v>
      </c>
      <c r="B1228" t="s">
        <v>75</v>
      </c>
      <c r="C1228" t="s">
        <v>76</v>
      </c>
      <c r="D1228" t="s">
        <v>141</v>
      </c>
      <c r="E1228" t="s">
        <v>212</v>
      </c>
      <c r="F1228" t="s">
        <v>213</v>
      </c>
      <c r="G1228" t="s">
        <v>80</v>
      </c>
      <c r="H1228" t="s">
        <v>81</v>
      </c>
      <c r="I1228" s="34">
        <v>9826</v>
      </c>
      <c r="J1228" s="35">
        <v>1973</v>
      </c>
      <c r="K1228" s="35">
        <v>2186</v>
      </c>
      <c r="L1228" s="35">
        <v>3827</v>
      </c>
      <c r="M1228" s="35">
        <v>2828</v>
      </c>
      <c r="N1228" s="35">
        <v>1680</v>
      </c>
      <c r="O1228" s="35">
        <v>2461</v>
      </c>
      <c r="P1228" s="35">
        <v>2194</v>
      </c>
      <c r="Q1228" s="35">
        <v>4036</v>
      </c>
      <c r="R1228" s="35">
        <v>4000</v>
      </c>
      <c r="S1228" s="35">
        <v>1784</v>
      </c>
      <c r="T1228" s="35">
        <v>1559</v>
      </c>
      <c r="U1228" s="35">
        <v>4236</v>
      </c>
      <c r="V1228" s="34">
        <v>2526.3333333333</v>
      </c>
      <c r="W1228" s="34">
        <f t="shared" si="304"/>
        <v>2436</v>
      </c>
      <c r="X1228" s="35">
        <v>794</v>
      </c>
      <c r="Y1228" s="35">
        <v>0</v>
      </c>
      <c r="Z1228" s="35">
        <v>0</v>
      </c>
      <c r="AA1228" s="34">
        <v>2607</v>
      </c>
      <c r="AB1228" s="34">
        <v>0</v>
      </c>
      <c r="AC1228" s="34">
        <v>0</v>
      </c>
      <c r="AD1228" s="34">
        <v>0</v>
      </c>
      <c r="AE1228" s="34">
        <f t="shared" si="305"/>
        <v>2607</v>
      </c>
      <c r="AF1228" s="34">
        <f t="shared" si="306"/>
        <v>1.03193033381714</v>
      </c>
      <c r="AG1228" s="34">
        <f t="shared" si="307"/>
        <v>1.07019704433498</v>
      </c>
      <c r="AH1228" s="34">
        <v>288</v>
      </c>
      <c r="AI1228" s="34">
        <v>0</v>
      </c>
      <c r="AJ1228" s="35">
        <v>74304</v>
      </c>
      <c r="AK1228" s="35">
        <v>2632</v>
      </c>
      <c r="AL1228" s="35">
        <v>1513</v>
      </c>
      <c r="AM1228" s="34">
        <v>1</v>
      </c>
      <c r="AN1228" s="34">
        <f t="shared" si="308"/>
        <v>2436</v>
      </c>
      <c r="AO1228" s="35">
        <v>144</v>
      </c>
      <c r="AP1228" s="35">
        <v>144</v>
      </c>
      <c r="AQ1228" t="s">
        <v>82</v>
      </c>
      <c r="AR1228">
        <v>4</v>
      </c>
      <c r="AS1228" s="34">
        <v>0.26666666666667</v>
      </c>
      <c r="AT1228" t="s">
        <v>83</v>
      </c>
      <c r="AU1228" s="35">
        <f t="shared" si="318"/>
        <v>1006.5</v>
      </c>
      <c r="AV1228" s="35">
        <f t="shared" si="309"/>
        <v>1008</v>
      </c>
      <c r="AW1228" s="35">
        <f t="shared" si="310"/>
        <v>1.48399014778325</v>
      </c>
      <c r="AX1228" s="35">
        <f t="shared" si="311"/>
        <v>0.862889983579639</v>
      </c>
      <c r="AY1228" s="35">
        <f t="shared" si="312"/>
        <v>1008</v>
      </c>
      <c r="AZ1228" s="35">
        <f t="shared" si="313"/>
        <v>1008</v>
      </c>
      <c r="BA1228" s="27" t="str">
        <f t="shared" si="314"/>
        <v>3</v>
      </c>
      <c r="BB1228" s="34">
        <v>8.75e-5</v>
      </c>
      <c r="BC1228" s="34">
        <f t="shared" si="315"/>
        <v>0.0882</v>
      </c>
      <c r="BD1228" s="34" t="e">
        <f t="shared" si="316"/>
        <v>#REF!</v>
      </c>
      <c r="BE1228" s="34">
        <v>0.04</v>
      </c>
      <c r="BF1228" s="34">
        <f t="shared" si="319"/>
        <v>40.32</v>
      </c>
      <c r="BG1228" s="34" t="e">
        <f t="shared" si="317"/>
        <v>#REF!</v>
      </c>
      <c r="BH1228" t="str">
        <f>IF(AT1228="UDARA","U","N")&amp;LEFT($C$4,2)&amp;MID($C$4,4,2)&amp;LEFT(A1228,3)&amp;MID(E1228,2,2)&amp;VLOOKUP(E1228,Acuan_Reference!C:L,10,0)</f>
        <v>N1501PKB71B3</v>
      </c>
      <c r="BI1228" t="s">
        <v>84</v>
      </c>
      <c r="BJ1228" t="s">
        <v>119</v>
      </c>
      <c r="BK1228" t="s">
        <v>86</v>
      </c>
      <c r="BL1228" t="s">
        <v>87</v>
      </c>
    </row>
    <row r="1229" hidden="1" spans="1:64">
      <c r="A1229" t="s">
        <v>106</v>
      </c>
      <c r="B1229" t="s">
        <v>75</v>
      </c>
      <c r="C1229" t="s">
        <v>76</v>
      </c>
      <c r="D1229" t="s">
        <v>141</v>
      </c>
      <c r="E1229" t="s">
        <v>212</v>
      </c>
      <c r="F1229" t="s">
        <v>213</v>
      </c>
      <c r="G1229" t="s">
        <v>80</v>
      </c>
      <c r="H1229" t="s">
        <v>81</v>
      </c>
      <c r="I1229" s="34">
        <v>9826</v>
      </c>
      <c r="J1229" s="35">
        <v>3619</v>
      </c>
      <c r="K1229" s="35">
        <v>5464</v>
      </c>
      <c r="L1229" s="35">
        <v>6669</v>
      </c>
      <c r="M1229" s="35">
        <v>3360</v>
      </c>
      <c r="N1229" s="35">
        <v>3381</v>
      </c>
      <c r="O1229" s="35">
        <v>5294</v>
      </c>
      <c r="P1229" s="35">
        <v>4082</v>
      </c>
      <c r="Q1229" s="35">
        <v>6947</v>
      </c>
      <c r="R1229" s="35">
        <v>5573</v>
      </c>
      <c r="S1229" s="35">
        <v>3797</v>
      </c>
      <c r="T1229" s="35">
        <v>2983</v>
      </c>
      <c r="U1229" s="35">
        <v>6567</v>
      </c>
      <c r="V1229" s="34">
        <v>4449</v>
      </c>
      <c r="W1229" s="34">
        <f t="shared" si="304"/>
        <v>4031.66666666667</v>
      </c>
      <c r="X1229" s="35">
        <v>2945</v>
      </c>
      <c r="Y1229" s="35">
        <v>0</v>
      </c>
      <c r="Z1229" s="35">
        <v>0</v>
      </c>
      <c r="AA1229" s="34">
        <v>2040</v>
      </c>
      <c r="AB1229" s="34">
        <v>0</v>
      </c>
      <c r="AC1229" s="34">
        <v>1728</v>
      </c>
      <c r="AD1229" s="34">
        <v>1872</v>
      </c>
      <c r="AE1229" s="34">
        <f t="shared" si="305"/>
        <v>5640</v>
      </c>
      <c r="AF1229" s="34">
        <f t="shared" si="306"/>
        <v>1.26770060687795</v>
      </c>
      <c r="AG1229" s="34">
        <f t="shared" si="307"/>
        <v>0.934601074824308</v>
      </c>
      <c r="AH1229" s="34">
        <v>288</v>
      </c>
      <c r="AI1229" s="34">
        <v>0</v>
      </c>
      <c r="AJ1229" s="35">
        <v>74304</v>
      </c>
      <c r="AK1229" s="35">
        <v>4372</v>
      </c>
      <c r="AL1229" s="35">
        <v>2545</v>
      </c>
      <c r="AM1229" s="34">
        <v>0.9</v>
      </c>
      <c r="AN1229" s="34">
        <f t="shared" si="308"/>
        <v>3628.5</v>
      </c>
      <c r="AO1229" s="35">
        <v>144</v>
      </c>
      <c r="AP1229" s="35">
        <v>144</v>
      </c>
      <c r="AQ1229" t="s">
        <v>82</v>
      </c>
      <c r="AR1229">
        <v>4</v>
      </c>
      <c r="AS1229" s="34">
        <v>0.16666666666667</v>
      </c>
      <c r="AT1229" t="s">
        <v>83</v>
      </c>
      <c r="AU1229" s="35">
        <f t="shared" si="318"/>
        <v>400.125</v>
      </c>
      <c r="AV1229" s="35">
        <f t="shared" si="309"/>
        <v>432</v>
      </c>
      <c r="AW1229" s="35">
        <f t="shared" si="310"/>
        <v>1.50607689127739</v>
      </c>
      <c r="AX1229" s="35">
        <f t="shared" si="311"/>
        <v>0.87482430756511</v>
      </c>
      <c r="AY1229" s="35">
        <f t="shared" si="312"/>
        <v>432</v>
      </c>
      <c r="AZ1229" s="35">
        <f t="shared" si="313"/>
        <v>432</v>
      </c>
      <c r="BA1229" s="27" t="str">
        <f t="shared" si="314"/>
        <v>3</v>
      </c>
      <c r="BB1229" s="34">
        <v>8.75e-5</v>
      </c>
      <c r="BC1229" s="34">
        <f t="shared" si="315"/>
        <v>0.0378</v>
      </c>
      <c r="BD1229" s="34" t="e">
        <f t="shared" si="316"/>
        <v>#REF!</v>
      </c>
      <c r="BE1229" s="34">
        <v>0.04</v>
      </c>
      <c r="BF1229" s="34">
        <f t="shared" si="319"/>
        <v>17.28</v>
      </c>
      <c r="BG1229" s="34" t="e">
        <f t="shared" si="317"/>
        <v>#REF!</v>
      </c>
      <c r="BH1229" t="str">
        <f>IF(AT1229="UDARA","U","N")&amp;LEFT($C$4,2)&amp;MID($C$4,4,2)&amp;LEFT(A1229,3)&amp;MID(E1229,2,2)&amp;VLOOKUP(E1229,Acuan_Reference!C:L,10,0)</f>
        <v>N1501PLB71B3</v>
      </c>
      <c r="BI1229" t="s">
        <v>84</v>
      </c>
      <c r="BJ1229" t="s">
        <v>119</v>
      </c>
      <c r="BK1229" t="s">
        <v>86</v>
      </c>
      <c r="BL1229" t="s">
        <v>87</v>
      </c>
    </row>
    <row r="1230" hidden="1" spans="1:64">
      <c r="A1230" t="s">
        <v>107</v>
      </c>
      <c r="B1230" t="s">
        <v>75</v>
      </c>
      <c r="C1230" t="s">
        <v>76</v>
      </c>
      <c r="D1230" t="s">
        <v>141</v>
      </c>
      <c r="E1230" t="s">
        <v>212</v>
      </c>
      <c r="F1230" t="s">
        <v>213</v>
      </c>
      <c r="G1230" t="s">
        <v>80</v>
      </c>
      <c r="H1230" t="s">
        <v>81</v>
      </c>
      <c r="I1230" s="34">
        <v>9826</v>
      </c>
      <c r="J1230" s="35">
        <v>1226</v>
      </c>
      <c r="K1230" s="35">
        <v>1650</v>
      </c>
      <c r="L1230" s="35">
        <v>1891</v>
      </c>
      <c r="M1230" s="35">
        <v>1134</v>
      </c>
      <c r="N1230" s="35">
        <v>753</v>
      </c>
      <c r="O1230" s="35">
        <v>1295</v>
      </c>
      <c r="P1230" s="35">
        <v>1464</v>
      </c>
      <c r="Q1230" s="35">
        <v>1756</v>
      </c>
      <c r="R1230" s="35">
        <v>1513</v>
      </c>
      <c r="S1230" s="35">
        <v>1987</v>
      </c>
      <c r="T1230" s="35">
        <v>2822</v>
      </c>
      <c r="U1230" s="35">
        <v>2683</v>
      </c>
      <c r="V1230" s="34">
        <v>2497.3333333333</v>
      </c>
      <c r="W1230" s="34">
        <f t="shared" si="304"/>
        <v>2269.33333333333</v>
      </c>
      <c r="X1230" s="35">
        <v>1017</v>
      </c>
      <c r="Y1230" s="35">
        <v>0</v>
      </c>
      <c r="Z1230" s="35">
        <v>0</v>
      </c>
      <c r="AA1230" s="34">
        <v>1089</v>
      </c>
      <c r="AB1230" s="34">
        <v>0</v>
      </c>
      <c r="AC1230" s="34">
        <v>1296</v>
      </c>
      <c r="AD1230" s="34">
        <v>0</v>
      </c>
      <c r="AE1230" s="34">
        <f t="shared" si="305"/>
        <v>2385</v>
      </c>
      <c r="AF1230" s="34">
        <f t="shared" si="306"/>
        <v>0.955018686599052</v>
      </c>
      <c r="AG1230" s="34">
        <f t="shared" si="307"/>
        <v>1.05096944770858</v>
      </c>
      <c r="AH1230" s="34">
        <v>288</v>
      </c>
      <c r="AI1230" s="34">
        <v>0</v>
      </c>
      <c r="AJ1230" s="35">
        <v>74304</v>
      </c>
      <c r="AK1230" s="35">
        <v>1409</v>
      </c>
      <c r="AL1230" s="35">
        <v>1303</v>
      </c>
      <c r="AM1230" s="34">
        <v>1.3</v>
      </c>
      <c r="AN1230" s="34">
        <f t="shared" si="308"/>
        <v>2950.13333333333</v>
      </c>
      <c r="AO1230" s="35">
        <v>144</v>
      </c>
      <c r="AP1230" s="35">
        <v>144</v>
      </c>
      <c r="AQ1230" t="s">
        <v>82</v>
      </c>
      <c r="AR1230">
        <v>2</v>
      </c>
      <c r="AS1230" s="34">
        <v>0.43333333333333</v>
      </c>
      <c r="AT1230" t="s">
        <v>83</v>
      </c>
      <c r="AU1230" s="35">
        <f t="shared" si="318"/>
        <v>1401.1</v>
      </c>
      <c r="AV1230" s="35">
        <f t="shared" si="309"/>
        <v>1440</v>
      </c>
      <c r="AW1230" s="35">
        <f t="shared" si="310"/>
        <v>1.68551703877791</v>
      </c>
      <c r="AX1230" s="35">
        <f t="shared" si="311"/>
        <v>1.11133960047004</v>
      </c>
      <c r="AY1230" s="35">
        <f t="shared" si="312"/>
        <v>1440</v>
      </c>
      <c r="AZ1230" s="35">
        <f t="shared" si="313"/>
        <v>1440</v>
      </c>
      <c r="BA1230" s="27" t="str">
        <f t="shared" si="314"/>
        <v>2</v>
      </c>
      <c r="BB1230" s="34">
        <v>8.75e-5</v>
      </c>
      <c r="BC1230" s="34">
        <f t="shared" si="315"/>
        <v>0.126</v>
      </c>
      <c r="BD1230" s="34" t="e">
        <f t="shared" si="316"/>
        <v>#REF!</v>
      </c>
      <c r="BE1230" s="34">
        <v>0.04</v>
      </c>
      <c r="BF1230" s="34">
        <f t="shared" si="319"/>
        <v>57.6</v>
      </c>
      <c r="BG1230" s="34" t="e">
        <f t="shared" si="317"/>
        <v>#REF!</v>
      </c>
      <c r="BH1230" t="str">
        <f>IF(AT1230="UDARA","U","N")&amp;LEFT($C$4,2)&amp;MID($C$4,4,2)&amp;LEFT(A1230,3)&amp;MID(E1230,2,2)&amp;VLOOKUP(E1230,Acuan_Reference!C:L,10,0)</f>
        <v>N1501PTK71B3</v>
      </c>
      <c r="BI1230" t="s">
        <v>84</v>
      </c>
      <c r="BJ1230" t="s">
        <v>119</v>
      </c>
      <c r="BK1230" t="s">
        <v>86</v>
      </c>
      <c r="BL1230" t="s">
        <v>87</v>
      </c>
    </row>
    <row r="1231" hidden="1" spans="1:64">
      <c r="A1231" t="s">
        <v>108</v>
      </c>
      <c r="B1231" t="s">
        <v>75</v>
      </c>
      <c r="C1231" t="s">
        <v>76</v>
      </c>
      <c r="D1231" t="s">
        <v>141</v>
      </c>
      <c r="E1231" t="s">
        <v>212</v>
      </c>
      <c r="F1231" t="s">
        <v>213</v>
      </c>
      <c r="G1231" t="s">
        <v>80</v>
      </c>
      <c r="H1231" t="s">
        <v>81</v>
      </c>
      <c r="I1231" s="34">
        <v>9826</v>
      </c>
      <c r="J1231" s="35">
        <v>1102</v>
      </c>
      <c r="K1231" s="35">
        <v>1048</v>
      </c>
      <c r="L1231" s="35">
        <v>1570</v>
      </c>
      <c r="M1231" s="35">
        <v>1673</v>
      </c>
      <c r="N1231" s="35">
        <v>788</v>
      </c>
      <c r="O1231" s="35">
        <v>1656</v>
      </c>
      <c r="P1231" s="35">
        <v>1258</v>
      </c>
      <c r="Q1231" s="35">
        <v>1433</v>
      </c>
      <c r="R1231" s="35">
        <v>2183</v>
      </c>
      <c r="S1231" s="35">
        <v>610</v>
      </c>
      <c r="T1231" s="35">
        <v>1334</v>
      </c>
      <c r="U1231" s="35">
        <v>2992</v>
      </c>
      <c r="V1231" s="34">
        <v>1645.3333333333</v>
      </c>
      <c r="W1231" s="34">
        <f t="shared" si="304"/>
        <v>1725.33333333333</v>
      </c>
      <c r="X1231" s="35">
        <v>288</v>
      </c>
      <c r="Y1231" s="35">
        <v>0</v>
      </c>
      <c r="Z1231" s="35">
        <v>0</v>
      </c>
      <c r="AA1231" s="34">
        <v>865</v>
      </c>
      <c r="AB1231" s="34">
        <v>0</v>
      </c>
      <c r="AC1231" s="34">
        <v>432</v>
      </c>
      <c r="AD1231" s="34">
        <v>144</v>
      </c>
      <c r="AE1231" s="34">
        <f t="shared" si="305"/>
        <v>1441</v>
      </c>
      <c r="AF1231" s="34">
        <f t="shared" si="306"/>
        <v>0.875810372771493</v>
      </c>
      <c r="AG1231" s="34">
        <f t="shared" si="307"/>
        <v>0.751738794435858</v>
      </c>
      <c r="AH1231" s="34">
        <v>288</v>
      </c>
      <c r="AI1231" s="34">
        <v>0</v>
      </c>
      <c r="AJ1231" s="35">
        <v>74304</v>
      </c>
      <c r="AK1231" s="35">
        <v>1133</v>
      </c>
      <c r="AL1231" s="35">
        <v>850</v>
      </c>
      <c r="AM1231" s="34">
        <v>0.8</v>
      </c>
      <c r="AN1231" s="34">
        <f t="shared" si="308"/>
        <v>1380.26666666667</v>
      </c>
      <c r="AO1231" s="35">
        <v>144</v>
      </c>
      <c r="AP1231" s="35">
        <v>144</v>
      </c>
      <c r="AQ1231" t="s">
        <v>153</v>
      </c>
      <c r="AR1231">
        <v>4</v>
      </c>
      <c r="AS1231" s="34">
        <v>0.066666666666667</v>
      </c>
      <c r="AT1231" t="s">
        <v>83</v>
      </c>
      <c r="AU1231" s="35">
        <f t="shared" si="318"/>
        <v>591.95</v>
      </c>
      <c r="AV1231" s="35">
        <f t="shared" si="309"/>
        <v>720</v>
      </c>
      <c r="AW1231" s="35">
        <f t="shared" si="310"/>
        <v>1.25251159196291</v>
      </c>
      <c r="AX1231" s="35">
        <f t="shared" si="311"/>
        <v>0.759853168469861</v>
      </c>
      <c r="AY1231" s="35">
        <f t="shared" si="312"/>
        <v>720</v>
      </c>
      <c r="AZ1231" s="35">
        <f t="shared" si="313"/>
        <v>720</v>
      </c>
      <c r="BA1231" s="27" t="str">
        <f t="shared" si="314"/>
        <v>3</v>
      </c>
      <c r="BB1231" s="34">
        <v>8.75e-5</v>
      </c>
      <c r="BC1231" s="34">
        <f t="shared" si="315"/>
        <v>0.063</v>
      </c>
      <c r="BD1231" s="34" t="e">
        <f t="shared" si="316"/>
        <v>#REF!</v>
      </c>
      <c r="BE1231" s="34">
        <v>0.04</v>
      </c>
      <c r="BF1231" s="34">
        <f t="shared" si="319"/>
        <v>28.8</v>
      </c>
      <c r="BG1231" s="34" t="e">
        <f t="shared" si="317"/>
        <v>#REF!</v>
      </c>
      <c r="BH1231" t="str">
        <f>IF(AT1231="UDARA","U","N")&amp;LEFT($C$4,2)&amp;MID($C$4,4,2)&amp;LEFT(A1231,3)&amp;MID(E1231,2,2)&amp;VLOOKUP(E1231,Acuan_Reference!C:L,10,0)</f>
        <v>N1501PWT71B3</v>
      </c>
      <c r="BI1231" t="s">
        <v>84</v>
      </c>
      <c r="BJ1231" t="s">
        <v>119</v>
      </c>
      <c r="BK1231" t="s">
        <v>86</v>
      </c>
      <c r="BL1231" t="s">
        <v>87</v>
      </c>
    </row>
    <row r="1232" hidden="1" spans="1:64">
      <c r="A1232" t="s">
        <v>109</v>
      </c>
      <c r="B1232" t="s">
        <v>75</v>
      </c>
      <c r="C1232" t="s">
        <v>76</v>
      </c>
      <c r="D1232" t="s">
        <v>141</v>
      </c>
      <c r="E1232" t="s">
        <v>212</v>
      </c>
      <c r="F1232" t="s">
        <v>213</v>
      </c>
      <c r="G1232" t="s">
        <v>80</v>
      </c>
      <c r="H1232" t="s">
        <v>81</v>
      </c>
      <c r="I1232" s="34">
        <v>9826</v>
      </c>
      <c r="J1232" s="35">
        <v>7842</v>
      </c>
      <c r="K1232" s="35">
        <v>12042</v>
      </c>
      <c r="L1232" s="35">
        <v>9121</v>
      </c>
      <c r="M1232" s="35">
        <v>5166</v>
      </c>
      <c r="N1232" s="35">
        <v>7333</v>
      </c>
      <c r="O1232" s="35">
        <v>7898</v>
      </c>
      <c r="P1232" s="35">
        <v>7972</v>
      </c>
      <c r="Q1232" s="35">
        <v>11605</v>
      </c>
      <c r="R1232" s="35">
        <v>8856</v>
      </c>
      <c r="S1232" s="35">
        <v>9739</v>
      </c>
      <c r="T1232" s="35">
        <v>5798</v>
      </c>
      <c r="U1232" s="35">
        <v>9386</v>
      </c>
      <c r="V1232" s="34">
        <v>8307.6666666667</v>
      </c>
      <c r="W1232" s="34">
        <f t="shared" si="304"/>
        <v>6736</v>
      </c>
      <c r="X1232" s="35">
        <v>3444</v>
      </c>
      <c r="Y1232" s="35">
        <v>0</v>
      </c>
      <c r="Z1232" s="35">
        <v>0</v>
      </c>
      <c r="AA1232" s="34">
        <v>6267</v>
      </c>
      <c r="AB1232" s="34">
        <v>0</v>
      </c>
      <c r="AC1232" s="34">
        <v>0</v>
      </c>
      <c r="AD1232" s="34">
        <v>0</v>
      </c>
      <c r="AE1232" s="34">
        <f t="shared" si="305"/>
        <v>6267</v>
      </c>
      <c r="AF1232" s="34">
        <f t="shared" si="306"/>
        <v>0.754363439393328</v>
      </c>
      <c r="AG1232" s="34">
        <f t="shared" si="307"/>
        <v>0.930374109263658</v>
      </c>
      <c r="AH1232" s="34">
        <v>288</v>
      </c>
      <c r="AI1232" s="34">
        <v>0</v>
      </c>
      <c r="AJ1232" s="35">
        <v>74304</v>
      </c>
      <c r="AK1232" s="35">
        <v>8092</v>
      </c>
      <c r="AL1232" s="35">
        <v>5024</v>
      </c>
      <c r="AM1232" s="34">
        <v>0.6</v>
      </c>
      <c r="AN1232" s="34">
        <f t="shared" si="308"/>
        <v>4041.6</v>
      </c>
      <c r="AO1232" s="35">
        <v>144</v>
      </c>
      <c r="AP1232" s="35">
        <v>144</v>
      </c>
      <c r="AQ1232" t="s">
        <v>153</v>
      </c>
      <c r="AR1232">
        <v>8</v>
      </c>
      <c r="AS1232" s="34">
        <v>0.1</v>
      </c>
      <c r="AT1232" t="s">
        <v>83</v>
      </c>
      <c r="AU1232" s="35">
        <f t="shared" si="318"/>
        <v>2098.95</v>
      </c>
      <c r="AV1232" s="35">
        <f t="shared" si="309"/>
        <v>2160</v>
      </c>
      <c r="AW1232" s="35">
        <f t="shared" si="310"/>
        <v>1.25103919239905</v>
      </c>
      <c r="AX1232" s="35">
        <f t="shared" si="311"/>
        <v>0.505195961995249</v>
      </c>
      <c r="AY1232" s="35">
        <f t="shared" si="312"/>
        <v>2160</v>
      </c>
      <c r="AZ1232" s="35">
        <f t="shared" si="313"/>
        <v>2160</v>
      </c>
      <c r="BA1232" s="27" t="str">
        <f t="shared" si="314"/>
        <v>3</v>
      </c>
      <c r="BB1232" s="34">
        <v>8.75e-5</v>
      </c>
      <c r="BC1232" s="34">
        <f t="shared" si="315"/>
        <v>0.189</v>
      </c>
      <c r="BD1232" s="34" t="e">
        <f t="shared" si="316"/>
        <v>#REF!</v>
      </c>
      <c r="BE1232" s="34">
        <v>0.04</v>
      </c>
      <c r="BF1232" s="34">
        <f t="shared" si="319"/>
        <v>86.4</v>
      </c>
      <c r="BG1232" s="34" t="e">
        <f t="shared" si="317"/>
        <v>#REF!</v>
      </c>
      <c r="BH1232" t="str">
        <f>IF(AT1232="UDARA","U","N")&amp;LEFT($C$4,2)&amp;MID($C$4,4,2)&amp;LEFT(A1232,3)&amp;MID(E1232,2,2)&amp;VLOOKUP(E1232,Acuan_Reference!C:L,10,0)</f>
        <v>N1501SBY71B3</v>
      </c>
      <c r="BI1232" t="s">
        <v>84</v>
      </c>
      <c r="BJ1232" t="s">
        <v>119</v>
      </c>
      <c r="BK1232" t="s">
        <v>86</v>
      </c>
      <c r="BL1232" t="s">
        <v>87</v>
      </c>
    </row>
    <row r="1233" hidden="1" spans="1:64">
      <c r="A1233" t="s">
        <v>110</v>
      </c>
      <c r="B1233" t="s">
        <v>75</v>
      </c>
      <c r="C1233" t="s">
        <v>76</v>
      </c>
      <c r="D1233" t="s">
        <v>141</v>
      </c>
      <c r="E1233" t="s">
        <v>212</v>
      </c>
      <c r="F1233" t="s">
        <v>213</v>
      </c>
      <c r="G1233" t="s">
        <v>80</v>
      </c>
      <c r="H1233" t="s">
        <v>81</v>
      </c>
      <c r="I1233" s="34">
        <v>9826</v>
      </c>
      <c r="J1233" s="35">
        <v>3196</v>
      </c>
      <c r="K1233" s="35">
        <v>2529</v>
      </c>
      <c r="L1233" s="35">
        <v>6756</v>
      </c>
      <c r="M1233" s="35">
        <v>1643</v>
      </c>
      <c r="N1233" s="35">
        <v>4060</v>
      </c>
      <c r="O1233" s="35">
        <v>2238</v>
      </c>
      <c r="P1233" s="35">
        <v>3533</v>
      </c>
      <c r="Q1233" s="35">
        <v>4268</v>
      </c>
      <c r="R1233" s="35">
        <v>5550</v>
      </c>
      <c r="S1233" s="35">
        <v>3354</v>
      </c>
      <c r="T1233" s="35">
        <v>2394</v>
      </c>
      <c r="U1233" s="35">
        <v>7457</v>
      </c>
      <c r="V1233" s="34">
        <v>4401.6666666667</v>
      </c>
      <c r="W1233" s="34">
        <f t="shared" si="304"/>
        <v>4059.33333333333</v>
      </c>
      <c r="X1233" s="35">
        <v>1105</v>
      </c>
      <c r="Y1233" s="35">
        <v>0</v>
      </c>
      <c r="Z1233" s="35">
        <v>0</v>
      </c>
      <c r="AA1233" s="34">
        <v>2454</v>
      </c>
      <c r="AB1233" s="34">
        <v>0</v>
      </c>
      <c r="AC1233" s="34">
        <v>1440</v>
      </c>
      <c r="AD1233" s="34">
        <v>0</v>
      </c>
      <c r="AE1233" s="34">
        <f t="shared" si="305"/>
        <v>3894</v>
      </c>
      <c r="AF1233" s="34">
        <f t="shared" si="306"/>
        <v>0.884664899659213</v>
      </c>
      <c r="AG1233" s="34">
        <f t="shared" si="307"/>
        <v>0.959270816225981</v>
      </c>
      <c r="AH1233" s="34">
        <v>288</v>
      </c>
      <c r="AI1233" s="34">
        <v>0</v>
      </c>
      <c r="AJ1233" s="35">
        <v>74304</v>
      </c>
      <c r="AK1233" s="35">
        <v>3530</v>
      </c>
      <c r="AL1233" s="35">
        <v>2327</v>
      </c>
      <c r="AM1233" s="34">
        <v>0.7</v>
      </c>
      <c r="AN1233" s="34">
        <f t="shared" si="308"/>
        <v>2841.53333333333</v>
      </c>
      <c r="AO1233" s="35">
        <v>144</v>
      </c>
      <c r="AP1233" s="35">
        <v>144</v>
      </c>
      <c r="AQ1233" t="s">
        <v>153</v>
      </c>
      <c r="AR1233">
        <v>8</v>
      </c>
      <c r="AS1233" s="34">
        <v>0.066666666666667</v>
      </c>
      <c r="AT1233" t="s">
        <v>83</v>
      </c>
      <c r="AU1233" s="35">
        <f t="shared" si="318"/>
        <v>955.9</v>
      </c>
      <c r="AV1233" s="35">
        <f t="shared" si="309"/>
        <v>1008</v>
      </c>
      <c r="AW1233" s="35">
        <f t="shared" si="310"/>
        <v>1.20758745278371</v>
      </c>
      <c r="AX1233" s="35">
        <f t="shared" si="311"/>
        <v>0.634340614222368</v>
      </c>
      <c r="AY1233" s="35">
        <f t="shared" si="312"/>
        <v>1008</v>
      </c>
      <c r="AZ1233" s="35">
        <f t="shared" si="313"/>
        <v>1008</v>
      </c>
      <c r="BA1233" s="27" t="str">
        <f t="shared" si="314"/>
        <v>3</v>
      </c>
      <c r="BB1233" s="34">
        <v>8.75e-5</v>
      </c>
      <c r="BC1233" s="34">
        <f t="shared" si="315"/>
        <v>0.0882</v>
      </c>
      <c r="BD1233" s="34" t="e">
        <f t="shared" si="316"/>
        <v>#REF!</v>
      </c>
      <c r="BE1233" s="34">
        <v>0.04</v>
      </c>
      <c r="BF1233" s="34">
        <f t="shared" si="319"/>
        <v>40.32</v>
      </c>
      <c r="BG1233" s="34" t="e">
        <f t="shared" si="317"/>
        <v>#REF!</v>
      </c>
      <c r="BH1233" t="str">
        <f>IF(AT1233="UDARA","U","N")&amp;LEFT($C$4,2)&amp;MID($C$4,4,2)&amp;LEFT(A1233,3)&amp;MID(E1233,2,2)&amp;VLOOKUP(E1233,Acuan_Reference!C:L,10,0)</f>
        <v>N1501SLO71B3</v>
      </c>
      <c r="BI1233" t="s">
        <v>84</v>
      </c>
      <c r="BJ1233" t="s">
        <v>119</v>
      </c>
      <c r="BK1233" t="s">
        <v>86</v>
      </c>
      <c r="BL1233" t="s">
        <v>87</v>
      </c>
    </row>
    <row r="1234" hidden="1" spans="1:64">
      <c r="A1234" t="s">
        <v>111</v>
      </c>
      <c r="B1234" t="s">
        <v>75</v>
      </c>
      <c r="C1234" t="s">
        <v>76</v>
      </c>
      <c r="D1234" t="s">
        <v>141</v>
      </c>
      <c r="E1234" t="s">
        <v>212</v>
      </c>
      <c r="F1234" t="s">
        <v>213</v>
      </c>
      <c r="G1234" t="s">
        <v>80</v>
      </c>
      <c r="H1234" t="s">
        <v>81</v>
      </c>
      <c r="I1234" s="34">
        <v>9826</v>
      </c>
      <c r="J1234" s="35">
        <v>3252</v>
      </c>
      <c r="K1234" s="35">
        <v>1841</v>
      </c>
      <c r="L1234" s="35">
        <v>2249</v>
      </c>
      <c r="M1234" s="35">
        <v>2628</v>
      </c>
      <c r="N1234" s="35">
        <v>2678</v>
      </c>
      <c r="O1234" s="35">
        <v>2696</v>
      </c>
      <c r="P1234" s="35">
        <v>3206</v>
      </c>
      <c r="Q1234" s="35">
        <v>3871</v>
      </c>
      <c r="R1234" s="35">
        <v>2389</v>
      </c>
      <c r="S1234" s="35">
        <v>4186</v>
      </c>
      <c r="T1234" s="35">
        <v>2396</v>
      </c>
      <c r="U1234" s="35">
        <v>3003</v>
      </c>
      <c r="V1234" s="34">
        <v>3195</v>
      </c>
      <c r="W1234" s="34">
        <f t="shared" si="304"/>
        <v>2415.66666666667</v>
      </c>
      <c r="X1234" s="35">
        <v>2121</v>
      </c>
      <c r="Y1234" s="35">
        <v>288</v>
      </c>
      <c r="Z1234" s="35">
        <v>0</v>
      </c>
      <c r="AA1234" s="34">
        <v>3638</v>
      </c>
      <c r="AB1234" s="34">
        <v>0</v>
      </c>
      <c r="AC1234" s="34">
        <v>0</v>
      </c>
      <c r="AD1234" s="34">
        <v>0</v>
      </c>
      <c r="AE1234" s="34">
        <f t="shared" si="305"/>
        <v>3638</v>
      </c>
      <c r="AF1234" s="34">
        <f t="shared" si="306"/>
        <v>1.13865414710485</v>
      </c>
      <c r="AG1234" s="34">
        <f t="shared" si="307"/>
        <v>1.50600248378639</v>
      </c>
      <c r="AH1234" s="34">
        <v>288</v>
      </c>
      <c r="AI1234" s="34">
        <v>0</v>
      </c>
      <c r="AJ1234" s="35">
        <v>74304</v>
      </c>
      <c r="AK1234" s="35">
        <v>2799</v>
      </c>
      <c r="AL1234" s="35">
        <v>1848</v>
      </c>
      <c r="AM1234" s="34">
        <v>1.5</v>
      </c>
      <c r="AN1234" s="34">
        <f t="shared" si="308"/>
        <v>3623.5</v>
      </c>
      <c r="AO1234" s="35">
        <v>144</v>
      </c>
      <c r="AP1234" s="35">
        <v>144</v>
      </c>
      <c r="AQ1234" t="s">
        <v>82</v>
      </c>
      <c r="AR1234">
        <v>2</v>
      </c>
      <c r="AS1234" s="34">
        <v>0.53333333333333</v>
      </c>
      <c r="AT1234" t="s">
        <v>83</v>
      </c>
      <c r="AU1234" s="35">
        <f t="shared" si="318"/>
        <v>1375.125</v>
      </c>
      <c r="AV1234" s="35">
        <f t="shared" si="309"/>
        <v>1440</v>
      </c>
      <c r="AW1234" s="35">
        <f t="shared" si="310"/>
        <v>2.10211121843521</v>
      </c>
      <c r="AX1234" s="35">
        <f t="shared" si="311"/>
        <v>1.33710500896923</v>
      </c>
      <c r="AY1234" s="35">
        <f t="shared" si="312"/>
        <v>1440</v>
      </c>
      <c r="AZ1234" s="35">
        <f t="shared" si="313"/>
        <v>1440</v>
      </c>
      <c r="BA1234" s="27" t="str">
        <f t="shared" si="314"/>
        <v>2</v>
      </c>
      <c r="BB1234" s="34">
        <v>8.75e-5</v>
      </c>
      <c r="BC1234" s="34">
        <f t="shared" si="315"/>
        <v>0.126</v>
      </c>
      <c r="BD1234" s="34" t="e">
        <f t="shared" si="316"/>
        <v>#REF!</v>
      </c>
      <c r="BE1234" s="34">
        <v>0.04</v>
      </c>
      <c r="BF1234" s="34">
        <f t="shared" si="319"/>
        <v>57.6</v>
      </c>
      <c r="BG1234" s="34" t="e">
        <f t="shared" si="317"/>
        <v>#REF!</v>
      </c>
      <c r="BH1234" t="str">
        <f>IF(AT1234="UDARA","U","N")&amp;LEFT($C$4,2)&amp;MID($C$4,4,2)&amp;LEFT(A1234,3)&amp;MID(E1234,2,2)&amp;VLOOKUP(E1234,Acuan_Reference!C:L,10,0)</f>
        <v>N1501SMD71B3</v>
      </c>
      <c r="BI1234" t="s">
        <v>84</v>
      </c>
      <c r="BJ1234" t="s">
        <v>119</v>
      </c>
      <c r="BK1234" t="s">
        <v>86</v>
      </c>
      <c r="BL1234" t="s">
        <v>87</v>
      </c>
    </row>
    <row r="1235" hidden="1" spans="1:64">
      <c r="A1235" t="s">
        <v>112</v>
      </c>
      <c r="B1235" t="s">
        <v>75</v>
      </c>
      <c r="C1235" t="s">
        <v>76</v>
      </c>
      <c r="D1235" t="s">
        <v>141</v>
      </c>
      <c r="E1235" t="s">
        <v>212</v>
      </c>
      <c r="F1235" t="s">
        <v>213</v>
      </c>
      <c r="G1235" t="s">
        <v>80</v>
      </c>
      <c r="H1235" t="s">
        <v>81</v>
      </c>
      <c r="I1235" s="34">
        <v>9826</v>
      </c>
      <c r="J1235" s="35">
        <v>2186</v>
      </c>
      <c r="K1235" s="35">
        <v>1835</v>
      </c>
      <c r="L1235" s="35">
        <v>2896</v>
      </c>
      <c r="M1235" s="35">
        <v>2027</v>
      </c>
      <c r="N1235" s="35">
        <v>2477</v>
      </c>
      <c r="O1235" s="35">
        <v>2774</v>
      </c>
      <c r="P1235" s="35">
        <v>2134</v>
      </c>
      <c r="Q1235" s="35">
        <v>3935</v>
      </c>
      <c r="R1235" s="35">
        <v>4026</v>
      </c>
      <c r="S1235" s="35">
        <v>3040</v>
      </c>
      <c r="T1235" s="35">
        <v>1762</v>
      </c>
      <c r="U1235" s="35">
        <v>4933</v>
      </c>
      <c r="V1235" s="34">
        <v>3245</v>
      </c>
      <c r="W1235" s="34">
        <f t="shared" si="304"/>
        <v>2838</v>
      </c>
      <c r="X1235" s="35">
        <v>1525</v>
      </c>
      <c r="Y1235" s="35">
        <v>0</v>
      </c>
      <c r="Z1235" s="35">
        <v>0</v>
      </c>
      <c r="AA1235" s="34">
        <v>1387</v>
      </c>
      <c r="AB1235" s="34">
        <v>0</v>
      </c>
      <c r="AC1235" s="34">
        <v>1296</v>
      </c>
      <c r="AD1235" s="34">
        <v>0</v>
      </c>
      <c r="AE1235" s="34">
        <f t="shared" si="305"/>
        <v>2683</v>
      </c>
      <c r="AF1235" s="34">
        <f t="shared" si="306"/>
        <v>0.826810477657935</v>
      </c>
      <c r="AG1235" s="34">
        <f t="shared" si="307"/>
        <v>0.94538407329105</v>
      </c>
      <c r="AH1235" s="34">
        <v>288</v>
      </c>
      <c r="AI1235" s="34">
        <v>0</v>
      </c>
      <c r="AJ1235" s="35">
        <v>74304</v>
      </c>
      <c r="AK1235" s="35">
        <v>2948</v>
      </c>
      <c r="AL1235" s="35">
        <v>1819</v>
      </c>
      <c r="AM1235" s="34">
        <v>0.7</v>
      </c>
      <c r="AN1235" s="34">
        <f t="shared" si="308"/>
        <v>1986.6</v>
      </c>
      <c r="AO1235" s="35">
        <v>144</v>
      </c>
      <c r="AP1235" s="35">
        <v>144</v>
      </c>
      <c r="AQ1235" t="s">
        <v>153</v>
      </c>
      <c r="AR1235">
        <v>8</v>
      </c>
      <c r="AS1235" s="34">
        <v>0.066666666666667</v>
      </c>
      <c r="AT1235" t="s">
        <v>83</v>
      </c>
      <c r="AU1235" s="35">
        <f t="shared" si="318"/>
        <v>841.95</v>
      </c>
      <c r="AV1235" s="35">
        <f t="shared" si="309"/>
        <v>864</v>
      </c>
      <c r="AW1235" s="35">
        <f t="shared" si="310"/>
        <v>1.24982381959126</v>
      </c>
      <c r="AX1235" s="35">
        <f t="shared" si="311"/>
        <v>0.608879492600423</v>
      </c>
      <c r="AY1235" s="35">
        <f t="shared" si="312"/>
        <v>864</v>
      </c>
      <c r="AZ1235" s="35">
        <f t="shared" si="313"/>
        <v>864</v>
      </c>
      <c r="BA1235" s="27" t="str">
        <f t="shared" si="314"/>
        <v>3</v>
      </c>
      <c r="BB1235" s="34">
        <v>8.75e-5</v>
      </c>
      <c r="BC1235" s="34">
        <f t="shared" si="315"/>
        <v>0.0756</v>
      </c>
      <c r="BD1235" s="34" t="e">
        <f t="shared" si="316"/>
        <v>#REF!</v>
      </c>
      <c r="BE1235" s="34">
        <v>0.04</v>
      </c>
      <c r="BF1235" s="34">
        <f t="shared" si="319"/>
        <v>34.56</v>
      </c>
      <c r="BG1235" s="34" t="e">
        <f t="shared" si="317"/>
        <v>#REF!</v>
      </c>
      <c r="BH1235" t="str">
        <f>IF(AT1235="UDARA","U","N")&amp;LEFT($C$4,2)&amp;MID($C$4,4,2)&amp;LEFT(A1235,3)&amp;MID(E1235,2,2)&amp;VLOOKUP(E1235,Acuan_Reference!C:L,10,0)</f>
        <v>N1501SMG71B3</v>
      </c>
      <c r="BI1235" t="s">
        <v>84</v>
      </c>
      <c r="BJ1235" t="s">
        <v>119</v>
      </c>
      <c r="BK1235" t="s">
        <v>86</v>
      </c>
      <c r="BL1235" t="s">
        <v>87</v>
      </c>
    </row>
    <row r="1236" hidden="1" spans="1:64">
      <c r="A1236" t="s">
        <v>113</v>
      </c>
      <c r="B1236" t="s">
        <v>75</v>
      </c>
      <c r="C1236" t="s">
        <v>76</v>
      </c>
      <c r="D1236" t="s">
        <v>141</v>
      </c>
      <c r="E1236" t="s">
        <v>212</v>
      </c>
      <c r="F1236" t="s">
        <v>213</v>
      </c>
      <c r="G1236" t="s">
        <v>80</v>
      </c>
      <c r="H1236" t="s">
        <v>81</v>
      </c>
      <c r="I1236" s="34">
        <v>9826</v>
      </c>
      <c r="J1236" s="35">
        <v>4000</v>
      </c>
      <c r="K1236" s="35">
        <v>12602</v>
      </c>
      <c r="L1236" s="35">
        <v>21281</v>
      </c>
      <c r="M1236" s="35">
        <v>4952</v>
      </c>
      <c r="N1236" s="35">
        <v>15097</v>
      </c>
      <c r="O1236" s="35">
        <v>24513</v>
      </c>
      <c r="P1236" s="35">
        <v>20113</v>
      </c>
      <c r="Q1236" s="35">
        <v>19312</v>
      </c>
      <c r="R1236" s="35">
        <v>12682</v>
      </c>
      <c r="S1236" s="35">
        <v>9217</v>
      </c>
      <c r="T1236" s="35">
        <v>11120</v>
      </c>
      <c r="U1236" s="35">
        <v>20533</v>
      </c>
      <c r="V1236" s="34">
        <v>13623.333333333</v>
      </c>
      <c r="W1236" s="34">
        <f t="shared" si="304"/>
        <v>12818</v>
      </c>
      <c r="X1236" s="35">
        <v>8174</v>
      </c>
      <c r="Y1236" s="35">
        <v>0</v>
      </c>
      <c r="Z1236" s="35">
        <v>0</v>
      </c>
      <c r="AA1236" s="34">
        <v>1524</v>
      </c>
      <c r="AB1236" s="34">
        <v>0</v>
      </c>
      <c r="AC1236" s="34">
        <v>0</v>
      </c>
      <c r="AD1236" s="34">
        <v>3744</v>
      </c>
      <c r="AE1236" s="34">
        <f t="shared" si="305"/>
        <v>5268</v>
      </c>
      <c r="AF1236" s="34">
        <f t="shared" si="306"/>
        <v>0.386689503303166</v>
      </c>
      <c r="AG1236" s="34">
        <f t="shared" si="307"/>
        <v>0.118895303479482</v>
      </c>
      <c r="AH1236" s="34">
        <v>288</v>
      </c>
      <c r="AI1236" s="34">
        <v>0</v>
      </c>
      <c r="AJ1236" s="35">
        <v>74304</v>
      </c>
      <c r="AK1236" s="35">
        <v>11041</v>
      </c>
      <c r="AL1236" s="35">
        <v>6801</v>
      </c>
      <c r="AM1236" s="34">
        <v>0.25</v>
      </c>
      <c r="AN1236" s="34">
        <f t="shared" si="308"/>
        <v>3204.5</v>
      </c>
      <c r="AO1236" s="35">
        <v>144</v>
      </c>
      <c r="AP1236" s="35">
        <v>144</v>
      </c>
      <c r="AQ1236" t="s">
        <v>153</v>
      </c>
      <c r="AR1236">
        <v>12</v>
      </c>
      <c r="AS1236" s="34">
        <v>0.033333333333333</v>
      </c>
      <c r="AT1236" t="s">
        <v>83</v>
      </c>
      <c r="AU1236" s="35">
        <f t="shared" si="318"/>
        <v>3553.125</v>
      </c>
      <c r="AV1236" s="35">
        <f t="shared" si="309"/>
        <v>3600</v>
      </c>
      <c r="AW1236" s="35">
        <f t="shared" si="310"/>
        <v>0.69183960056171</v>
      </c>
      <c r="AX1236" s="35">
        <f t="shared" si="311"/>
        <v>0.161257606490872</v>
      </c>
      <c r="AY1236" s="35">
        <f t="shared" si="312"/>
        <v>3600</v>
      </c>
      <c r="AZ1236" s="35">
        <f t="shared" si="313"/>
        <v>3600</v>
      </c>
      <c r="BA1236" s="27" t="str">
        <f t="shared" si="314"/>
        <v>3</v>
      </c>
      <c r="BB1236" s="34">
        <v>8.75e-5</v>
      </c>
      <c r="BC1236" s="34">
        <f t="shared" si="315"/>
        <v>0.315</v>
      </c>
      <c r="BD1236" s="34" t="e">
        <f t="shared" si="316"/>
        <v>#REF!</v>
      </c>
      <c r="BE1236" s="34">
        <v>0.04</v>
      </c>
      <c r="BF1236" s="34">
        <f t="shared" si="319"/>
        <v>144</v>
      </c>
      <c r="BG1236" s="34" t="e">
        <f t="shared" si="317"/>
        <v>#REF!</v>
      </c>
      <c r="BH1236" t="str">
        <f>IF(AT1236="UDARA","U","N")&amp;LEFT($C$4,2)&amp;MID($C$4,4,2)&amp;LEFT(A1236,3)&amp;MID(E1236,2,2)&amp;VLOOKUP(E1236,Acuan_Reference!C:L,10,0)</f>
        <v>N1501TGR71B3</v>
      </c>
      <c r="BI1236" t="s">
        <v>84</v>
      </c>
      <c r="BJ1236" t="s">
        <v>119</v>
      </c>
      <c r="BK1236" t="s">
        <v>86</v>
      </c>
      <c r="BL1236" t="s">
        <v>87</v>
      </c>
    </row>
    <row r="1237" hidden="1" spans="1:64">
      <c r="A1237" t="s">
        <v>114</v>
      </c>
      <c r="B1237" t="s">
        <v>75</v>
      </c>
      <c r="C1237" t="s">
        <v>76</v>
      </c>
      <c r="D1237" t="s">
        <v>141</v>
      </c>
      <c r="E1237" t="s">
        <v>212</v>
      </c>
      <c r="F1237" t="s">
        <v>213</v>
      </c>
      <c r="G1237" t="s">
        <v>80</v>
      </c>
      <c r="H1237" t="s">
        <v>81</v>
      </c>
      <c r="I1237" s="34">
        <v>9826</v>
      </c>
      <c r="J1237" s="35">
        <v>2105</v>
      </c>
      <c r="K1237" s="35">
        <v>2291</v>
      </c>
      <c r="L1237" s="35">
        <v>1905</v>
      </c>
      <c r="M1237" s="35">
        <v>1588</v>
      </c>
      <c r="N1237" s="35">
        <v>1774</v>
      </c>
      <c r="O1237" s="35">
        <v>1491</v>
      </c>
      <c r="P1237" s="35">
        <v>2553</v>
      </c>
      <c r="Q1237" s="35">
        <v>1872</v>
      </c>
      <c r="R1237" s="35">
        <v>1783</v>
      </c>
      <c r="S1237" s="35">
        <v>2798</v>
      </c>
      <c r="T1237" s="35">
        <v>861</v>
      </c>
      <c r="U1237" s="35">
        <v>1761</v>
      </c>
      <c r="V1237" s="34">
        <v>1806.6666666667</v>
      </c>
      <c r="W1237" s="34">
        <f t="shared" si="304"/>
        <v>1247.66666666667</v>
      </c>
      <c r="X1237" s="35">
        <v>614</v>
      </c>
      <c r="Y1237" s="35">
        <v>0</v>
      </c>
      <c r="Z1237" s="35">
        <v>0</v>
      </c>
      <c r="AA1237" s="34">
        <v>1536</v>
      </c>
      <c r="AB1237" s="34">
        <v>0</v>
      </c>
      <c r="AC1237" s="34">
        <v>144</v>
      </c>
      <c r="AD1237" s="34">
        <v>0</v>
      </c>
      <c r="AE1237" s="34">
        <f t="shared" si="305"/>
        <v>1680</v>
      </c>
      <c r="AF1237" s="34">
        <f t="shared" si="306"/>
        <v>0.929889298892972</v>
      </c>
      <c r="AG1237" s="34">
        <f t="shared" si="307"/>
        <v>1.34651349185146</v>
      </c>
      <c r="AH1237" s="34">
        <v>288</v>
      </c>
      <c r="AI1237" s="34">
        <v>0</v>
      </c>
      <c r="AJ1237" s="35">
        <v>74304</v>
      </c>
      <c r="AK1237" s="35">
        <v>1729</v>
      </c>
      <c r="AL1237" s="35">
        <v>1121</v>
      </c>
      <c r="AM1237" s="34">
        <v>0.7</v>
      </c>
      <c r="AN1237" s="34">
        <f t="shared" si="308"/>
        <v>873.366666666667</v>
      </c>
      <c r="AO1237" s="35">
        <v>144</v>
      </c>
      <c r="AP1237" s="35">
        <v>144</v>
      </c>
      <c r="AQ1237" t="s">
        <v>153</v>
      </c>
      <c r="AR1237">
        <v>8</v>
      </c>
      <c r="AS1237" s="34">
        <v>0.066666666666667</v>
      </c>
      <c r="AT1237" t="s">
        <v>83</v>
      </c>
      <c r="AU1237" s="35">
        <f t="shared" si="318"/>
        <v>235.775</v>
      </c>
      <c r="AV1237" s="35">
        <f t="shared" si="309"/>
        <v>288</v>
      </c>
      <c r="AW1237" s="35">
        <f t="shared" si="310"/>
        <v>1.57734437616885</v>
      </c>
      <c r="AX1237" s="35">
        <f t="shared" si="311"/>
        <v>0.678867218808442</v>
      </c>
      <c r="AY1237" s="35">
        <f t="shared" si="312"/>
        <v>288</v>
      </c>
      <c r="AZ1237" s="35">
        <f t="shared" si="313"/>
        <v>288</v>
      </c>
      <c r="BA1237" s="27" t="str">
        <f t="shared" si="314"/>
        <v>3</v>
      </c>
      <c r="BB1237" s="34">
        <v>8.75e-5</v>
      </c>
      <c r="BC1237" s="34">
        <f t="shared" si="315"/>
        <v>0.0252</v>
      </c>
      <c r="BD1237" s="34" t="e">
        <f t="shared" si="316"/>
        <v>#REF!</v>
      </c>
      <c r="BE1237" s="34">
        <v>0.04</v>
      </c>
      <c r="BF1237" s="34">
        <f t="shared" si="319"/>
        <v>11.52</v>
      </c>
      <c r="BG1237" s="34" t="e">
        <f t="shared" si="317"/>
        <v>#REF!</v>
      </c>
      <c r="BH1237" t="str">
        <f>IF(AT1237="UDARA","U","N")&amp;LEFT($C$4,2)&amp;MID($C$4,4,2)&amp;LEFT(A1237,3)&amp;MID(E1237,2,2)&amp;VLOOKUP(E1237,Acuan_Reference!C:L,10,0)</f>
        <v>N1501YGY71B3</v>
      </c>
      <c r="BI1237" t="s">
        <v>84</v>
      </c>
      <c r="BJ1237" t="s">
        <v>119</v>
      </c>
      <c r="BK1237" t="s">
        <v>86</v>
      </c>
      <c r="BL1237" t="s">
        <v>87</v>
      </c>
    </row>
    <row r="1238" hidden="1" spans="1:64">
      <c r="A1238" t="s">
        <v>74</v>
      </c>
      <c r="B1238" t="s">
        <v>75</v>
      </c>
      <c r="C1238" t="s">
        <v>76</v>
      </c>
      <c r="D1238" t="s">
        <v>123</v>
      </c>
      <c r="E1238" t="s">
        <v>214</v>
      </c>
      <c r="F1238" t="s">
        <v>215</v>
      </c>
      <c r="G1238" t="s">
        <v>118</v>
      </c>
      <c r="H1238" t="s">
        <v>81</v>
      </c>
      <c r="I1238" s="34">
        <v>9860</v>
      </c>
      <c r="J1238" s="35">
        <v>0</v>
      </c>
      <c r="K1238" s="35">
        <v>-7</v>
      </c>
      <c r="L1238" s="35">
        <v>-13</v>
      </c>
      <c r="M1238" s="35">
        <v>14</v>
      </c>
      <c r="N1238" s="35">
        <v>-2</v>
      </c>
      <c r="O1238" s="35">
        <v>-1</v>
      </c>
      <c r="P1238" s="35">
        <v>-2</v>
      </c>
      <c r="Q1238" s="35">
        <v>0</v>
      </c>
      <c r="R1238" s="35">
        <v>0</v>
      </c>
      <c r="S1238" s="35">
        <v>0</v>
      </c>
      <c r="T1238" s="35">
        <v>-5</v>
      </c>
      <c r="U1238" s="35">
        <v>0</v>
      </c>
      <c r="V1238" s="34">
        <v>-1.6666666666667</v>
      </c>
      <c r="W1238" s="34">
        <f t="shared" si="304"/>
        <v>-1.66666666666667</v>
      </c>
      <c r="X1238" s="35">
        <v>0</v>
      </c>
      <c r="Y1238" s="35">
        <v>0</v>
      </c>
      <c r="Z1238" s="35">
        <v>0</v>
      </c>
      <c r="AA1238" s="34">
        <v>0</v>
      </c>
      <c r="AB1238" s="34">
        <v>0</v>
      </c>
      <c r="AC1238" s="34">
        <v>0</v>
      </c>
      <c r="AD1238" s="34">
        <v>0</v>
      </c>
      <c r="AE1238" s="34">
        <f t="shared" si="305"/>
        <v>0</v>
      </c>
      <c r="AF1238" s="34">
        <f t="shared" si="306"/>
        <v>9999</v>
      </c>
      <c r="AG1238" s="34">
        <f t="shared" si="307"/>
        <v>9999</v>
      </c>
      <c r="AH1238" s="34">
        <v>0</v>
      </c>
      <c r="AI1238" s="34">
        <v>0</v>
      </c>
      <c r="AJ1238" s="35">
        <v>0</v>
      </c>
      <c r="AK1238" s="35">
        <v>0</v>
      </c>
      <c r="AL1238" s="35">
        <v>0</v>
      </c>
      <c r="AM1238" s="34">
        <v>0.7</v>
      </c>
      <c r="AN1238" s="34">
        <f t="shared" si="308"/>
        <v>0</v>
      </c>
      <c r="AO1238" s="35">
        <v>100</v>
      </c>
      <c r="AP1238" s="35">
        <v>100</v>
      </c>
      <c r="AQ1238" t="s">
        <v>82</v>
      </c>
      <c r="AR1238">
        <v>8</v>
      </c>
      <c r="AS1238" s="34">
        <v>0.066666666666667</v>
      </c>
      <c r="AT1238" t="s">
        <v>83</v>
      </c>
      <c r="AU1238" s="35">
        <f t="shared" si="318"/>
        <v>0</v>
      </c>
      <c r="AV1238" s="35">
        <f t="shared" si="309"/>
        <v>0</v>
      </c>
      <c r="AW1238" s="35">
        <f t="shared" si="310"/>
        <v>9999</v>
      </c>
      <c r="AX1238" s="35">
        <f t="shared" si="311"/>
        <v>9999</v>
      </c>
      <c r="AY1238" s="35">
        <f t="shared" si="312"/>
        <v>0</v>
      </c>
      <c r="AZ1238" s="35">
        <f t="shared" si="313"/>
        <v>0</v>
      </c>
      <c r="BA1238" s="27" t="str">
        <f t="shared" si="314"/>
        <v>Kelipatan Kirim/Master box &gt; 3x FC+index</v>
      </c>
      <c r="BB1238" s="34">
        <v>0.0001118</v>
      </c>
      <c r="BC1238" s="34">
        <f t="shared" si="315"/>
        <v>0</v>
      </c>
      <c r="BD1238" s="34" t="e">
        <f t="shared" si="316"/>
        <v>#REF!</v>
      </c>
      <c r="BE1238" s="34">
        <v>0.08</v>
      </c>
      <c r="BF1238" s="34">
        <f t="shared" si="319"/>
        <v>0</v>
      </c>
      <c r="BG1238" s="34" t="e">
        <f t="shared" si="317"/>
        <v>#REF!</v>
      </c>
      <c r="BH1238" t="str">
        <f>IF(AT1238="UDARA","U","N")&amp;LEFT($C$4,2)&amp;MID($C$4,4,2)&amp;LEFT(A1238,3)&amp;MID(E1238,2,2)&amp;VLOOKUP(E1238,Acuan_Reference!C:L,10,0)</f>
        <v>N1501BDG71AA</v>
      </c>
      <c r="BI1238" t="s">
        <v>84</v>
      </c>
      <c r="BJ1238" t="s">
        <v>119</v>
      </c>
      <c r="BK1238" t="s">
        <v>86</v>
      </c>
      <c r="BL1238" t="s">
        <v>87</v>
      </c>
    </row>
    <row r="1239" hidden="1" spans="1:64">
      <c r="A1239" t="s">
        <v>88</v>
      </c>
      <c r="B1239" t="s">
        <v>75</v>
      </c>
      <c r="C1239" t="s">
        <v>76</v>
      </c>
      <c r="D1239" t="s">
        <v>123</v>
      </c>
      <c r="E1239" t="s">
        <v>214</v>
      </c>
      <c r="F1239" t="s">
        <v>215</v>
      </c>
      <c r="G1239" t="s">
        <v>118</v>
      </c>
      <c r="H1239" t="s">
        <v>81</v>
      </c>
      <c r="I1239" s="34">
        <v>9860</v>
      </c>
      <c r="J1239" s="35">
        <v>0</v>
      </c>
      <c r="K1239" s="35">
        <v>-23</v>
      </c>
      <c r="L1239" s="35">
        <v>0</v>
      </c>
      <c r="M1239" s="35">
        <v>0</v>
      </c>
      <c r="N1239" s="35">
        <v>-11</v>
      </c>
      <c r="O1239" s="35">
        <v>0</v>
      </c>
      <c r="P1239" s="35">
        <v>0</v>
      </c>
      <c r="Q1239" s="35">
        <v>-1</v>
      </c>
      <c r="R1239" s="35">
        <v>0</v>
      </c>
      <c r="S1239" s="35">
        <v>0</v>
      </c>
      <c r="T1239" s="35">
        <v>0</v>
      </c>
      <c r="U1239" s="35">
        <v>-2</v>
      </c>
      <c r="V1239" s="34">
        <v>-0.66666666666667</v>
      </c>
      <c r="W1239" s="34">
        <f t="shared" si="304"/>
        <v>-0.666666666666667</v>
      </c>
      <c r="X1239" s="35">
        <v>0</v>
      </c>
      <c r="Y1239" s="35">
        <v>0</v>
      </c>
      <c r="Z1239" s="35">
        <v>0</v>
      </c>
      <c r="AA1239" s="34">
        <v>0</v>
      </c>
      <c r="AB1239" s="34">
        <v>0</v>
      </c>
      <c r="AC1239" s="34">
        <v>0</v>
      </c>
      <c r="AD1239" s="34">
        <v>0</v>
      </c>
      <c r="AE1239" s="34">
        <f t="shared" si="305"/>
        <v>0</v>
      </c>
      <c r="AF1239" s="34">
        <f t="shared" si="306"/>
        <v>9999</v>
      </c>
      <c r="AG1239" s="34">
        <f t="shared" si="307"/>
        <v>9999</v>
      </c>
      <c r="AH1239" s="34">
        <v>0</v>
      </c>
      <c r="AI1239" s="34">
        <v>0</v>
      </c>
      <c r="AJ1239" s="35">
        <v>0</v>
      </c>
      <c r="AK1239" s="35">
        <v>0</v>
      </c>
      <c r="AL1239" s="35">
        <v>0</v>
      </c>
      <c r="AM1239" s="34">
        <v>0.6</v>
      </c>
      <c r="AN1239" s="34">
        <f t="shared" si="308"/>
        <v>0</v>
      </c>
      <c r="AO1239" s="35">
        <v>100</v>
      </c>
      <c r="AP1239" s="35">
        <v>100</v>
      </c>
      <c r="AQ1239" t="s">
        <v>82</v>
      </c>
      <c r="AR1239">
        <v>8</v>
      </c>
      <c r="AS1239" s="34">
        <v>0.033333333333333</v>
      </c>
      <c r="AT1239" t="s">
        <v>83</v>
      </c>
      <c r="AU1239" s="35">
        <f t="shared" si="318"/>
        <v>0</v>
      </c>
      <c r="AV1239" s="35">
        <f t="shared" si="309"/>
        <v>0</v>
      </c>
      <c r="AW1239" s="35">
        <f t="shared" si="310"/>
        <v>9999</v>
      </c>
      <c r="AX1239" s="35">
        <f t="shared" si="311"/>
        <v>9999</v>
      </c>
      <c r="AY1239" s="35">
        <f t="shared" si="312"/>
        <v>0</v>
      </c>
      <c r="AZ1239" s="35">
        <f t="shared" si="313"/>
        <v>0</v>
      </c>
      <c r="BA1239" s="27" t="str">
        <f t="shared" si="314"/>
        <v>Kelipatan Kirim/Master box &gt; 3x FC+index</v>
      </c>
      <c r="BB1239" s="34">
        <v>0.0001118</v>
      </c>
      <c r="BC1239" s="34">
        <f t="shared" si="315"/>
        <v>0</v>
      </c>
      <c r="BD1239" s="34" t="e">
        <f t="shared" si="316"/>
        <v>#REF!</v>
      </c>
      <c r="BE1239" s="34">
        <v>0.08</v>
      </c>
      <c r="BF1239" s="34">
        <f t="shared" si="319"/>
        <v>0</v>
      </c>
      <c r="BG1239" s="34" t="e">
        <f t="shared" si="317"/>
        <v>#REF!</v>
      </c>
      <c r="BH1239" t="str">
        <f>IF(AT1239="UDARA","U","N")&amp;LEFT($C$4,2)&amp;MID($C$4,4,2)&amp;LEFT(A1239,3)&amp;MID(E1239,2,2)&amp;VLOOKUP(E1239,Acuan_Reference!C:L,10,0)</f>
        <v>N1501BGR71AA</v>
      </c>
      <c r="BI1239" t="s">
        <v>84</v>
      </c>
      <c r="BJ1239" t="s">
        <v>119</v>
      </c>
      <c r="BK1239" t="s">
        <v>86</v>
      </c>
      <c r="BL1239" t="s">
        <v>87</v>
      </c>
    </row>
    <row r="1240" hidden="1" spans="1:64">
      <c r="A1240" t="s">
        <v>89</v>
      </c>
      <c r="B1240" t="s">
        <v>75</v>
      </c>
      <c r="C1240" t="s">
        <v>76</v>
      </c>
      <c r="D1240" t="s">
        <v>123</v>
      </c>
      <c r="E1240" t="s">
        <v>214</v>
      </c>
      <c r="F1240" t="s">
        <v>215</v>
      </c>
      <c r="G1240" t="s">
        <v>118</v>
      </c>
      <c r="H1240" t="s">
        <v>81</v>
      </c>
      <c r="I1240" s="34">
        <v>9860</v>
      </c>
      <c r="J1240" s="35">
        <v>0</v>
      </c>
      <c r="K1240" s="35">
        <v>0</v>
      </c>
      <c r="L1240" s="35">
        <v>0</v>
      </c>
      <c r="M1240" s="35">
        <v>0</v>
      </c>
      <c r="N1240" s="35">
        <v>0</v>
      </c>
      <c r="O1240" s="35">
        <v>0</v>
      </c>
      <c r="P1240" s="35">
        <v>0</v>
      </c>
      <c r="Q1240" s="35">
        <v>0</v>
      </c>
      <c r="R1240" s="35">
        <v>0</v>
      </c>
      <c r="S1240" s="35">
        <v>0</v>
      </c>
      <c r="T1240" s="35">
        <v>0</v>
      </c>
      <c r="U1240" s="35">
        <v>0</v>
      </c>
      <c r="V1240" s="34">
        <v>0</v>
      </c>
      <c r="W1240" s="34">
        <f t="shared" si="304"/>
        <v>0</v>
      </c>
      <c r="X1240" s="35">
        <v>0</v>
      </c>
      <c r="Y1240" s="35">
        <v>0</v>
      </c>
      <c r="Z1240" s="35">
        <v>0</v>
      </c>
      <c r="AA1240" s="34">
        <v>0</v>
      </c>
      <c r="AB1240" s="34">
        <v>0</v>
      </c>
      <c r="AC1240" s="34">
        <v>0</v>
      </c>
      <c r="AD1240" s="34">
        <v>0</v>
      </c>
      <c r="AE1240" s="34">
        <f t="shared" si="305"/>
        <v>0</v>
      </c>
      <c r="AF1240" s="34">
        <f t="shared" si="306"/>
        <v>9999</v>
      </c>
      <c r="AG1240" s="34">
        <f t="shared" si="307"/>
        <v>9999</v>
      </c>
      <c r="AH1240" s="34">
        <v>0</v>
      </c>
      <c r="AI1240" s="34">
        <v>0</v>
      </c>
      <c r="AJ1240" s="35">
        <v>0</v>
      </c>
      <c r="AK1240" s="35">
        <v>0</v>
      </c>
      <c r="AL1240" s="35">
        <v>0</v>
      </c>
      <c r="AM1240" s="34">
        <v>1.3</v>
      </c>
      <c r="AN1240" s="34">
        <f t="shared" si="308"/>
        <v>0</v>
      </c>
      <c r="AO1240" s="35">
        <v>100</v>
      </c>
      <c r="AP1240" s="35">
        <v>100</v>
      </c>
      <c r="AQ1240" t="s">
        <v>82</v>
      </c>
      <c r="AR1240">
        <v>4</v>
      </c>
      <c r="AS1240" s="34">
        <v>0.53333333333333</v>
      </c>
      <c r="AT1240" t="s">
        <v>83</v>
      </c>
      <c r="AU1240" s="35">
        <f t="shared" si="318"/>
        <v>0</v>
      </c>
      <c r="AV1240" s="35">
        <f t="shared" si="309"/>
        <v>0</v>
      </c>
      <c r="AW1240" s="35">
        <f t="shared" si="310"/>
        <v>9999</v>
      </c>
      <c r="AX1240" s="35">
        <f t="shared" si="311"/>
        <v>9999</v>
      </c>
      <c r="AY1240" s="35">
        <f t="shared" si="312"/>
        <v>0</v>
      </c>
      <c r="AZ1240" s="35">
        <f t="shared" si="313"/>
        <v>0</v>
      </c>
      <c r="BA1240" s="27" t="str">
        <f t="shared" si="314"/>
        <v>Kelipatan Kirim/Master box &gt; 3x FC+index</v>
      </c>
      <c r="BB1240" s="34">
        <v>0.0001118</v>
      </c>
      <c r="BC1240" s="34">
        <f t="shared" si="315"/>
        <v>0</v>
      </c>
      <c r="BD1240" s="34" t="e">
        <f t="shared" si="316"/>
        <v>#REF!</v>
      </c>
      <c r="BE1240" s="34">
        <v>0.08</v>
      </c>
      <c r="BF1240" s="34">
        <f t="shared" si="319"/>
        <v>0</v>
      </c>
      <c r="BG1240" s="34" t="e">
        <f t="shared" si="317"/>
        <v>#REF!</v>
      </c>
      <c r="BH1240" t="str">
        <f>IF(AT1240="UDARA","U","N")&amp;LEFT($C$4,2)&amp;MID($C$4,4,2)&amp;LEFT(A1240,3)&amp;MID(E1240,2,2)&amp;VLOOKUP(E1240,Acuan_Reference!C:L,10,0)</f>
        <v>N1501BJM71AA</v>
      </c>
      <c r="BI1240" t="s">
        <v>84</v>
      </c>
      <c r="BJ1240" t="s">
        <v>119</v>
      </c>
      <c r="BK1240" t="s">
        <v>86</v>
      </c>
      <c r="BL1240" t="s">
        <v>87</v>
      </c>
    </row>
    <row r="1241" hidden="1" spans="1:64">
      <c r="A1241" t="s">
        <v>90</v>
      </c>
      <c r="B1241" t="s">
        <v>75</v>
      </c>
      <c r="C1241" t="s">
        <v>76</v>
      </c>
      <c r="D1241" t="s">
        <v>123</v>
      </c>
      <c r="E1241" t="s">
        <v>214</v>
      </c>
      <c r="F1241" t="s">
        <v>215</v>
      </c>
      <c r="G1241" t="s">
        <v>118</v>
      </c>
      <c r="H1241" t="s">
        <v>81</v>
      </c>
      <c r="I1241" s="34">
        <v>9860</v>
      </c>
      <c r="J1241" s="35">
        <v>0</v>
      </c>
      <c r="K1241" s="35">
        <v>-17</v>
      </c>
      <c r="L1241" s="35">
        <v>-8</v>
      </c>
      <c r="M1241" s="35">
        <v>0</v>
      </c>
      <c r="N1241" s="35">
        <v>-3</v>
      </c>
      <c r="O1241" s="35">
        <v>-20</v>
      </c>
      <c r="P1241" s="35">
        <v>-2</v>
      </c>
      <c r="Q1241" s="35">
        <v>-4</v>
      </c>
      <c r="R1241" s="35">
        <v>-1</v>
      </c>
      <c r="S1241" s="35">
        <v>-37</v>
      </c>
      <c r="T1241" s="35">
        <v>-1</v>
      </c>
      <c r="U1241" s="35">
        <v>-3</v>
      </c>
      <c r="V1241" s="34">
        <v>-13.666666666667</v>
      </c>
      <c r="W1241" s="34">
        <f t="shared" si="304"/>
        <v>-1.33333333333333</v>
      </c>
      <c r="X1241" s="35">
        <v>0</v>
      </c>
      <c r="Y1241" s="35">
        <v>0</v>
      </c>
      <c r="Z1241" s="35">
        <v>0</v>
      </c>
      <c r="AA1241" s="34">
        <v>0</v>
      </c>
      <c r="AB1241" s="34">
        <v>0</v>
      </c>
      <c r="AC1241" s="34">
        <v>0</v>
      </c>
      <c r="AD1241" s="34">
        <v>0</v>
      </c>
      <c r="AE1241" s="34">
        <f t="shared" si="305"/>
        <v>0</v>
      </c>
      <c r="AF1241" s="34">
        <f t="shared" si="306"/>
        <v>9999</v>
      </c>
      <c r="AG1241" s="34">
        <f t="shared" si="307"/>
        <v>9999</v>
      </c>
      <c r="AH1241" s="34">
        <v>0</v>
      </c>
      <c r="AI1241" s="34">
        <v>0</v>
      </c>
      <c r="AJ1241" s="35">
        <v>0</v>
      </c>
      <c r="AK1241" s="35">
        <v>0</v>
      </c>
      <c r="AL1241" s="35">
        <v>0</v>
      </c>
      <c r="AM1241" s="34">
        <v>0.6</v>
      </c>
      <c r="AN1241" s="34">
        <f t="shared" si="308"/>
        <v>0</v>
      </c>
      <c r="AO1241" s="35">
        <v>100</v>
      </c>
      <c r="AP1241" s="35">
        <v>100</v>
      </c>
      <c r="AQ1241" t="s">
        <v>82</v>
      </c>
      <c r="AR1241">
        <v>12</v>
      </c>
      <c r="AS1241" s="34">
        <v>0.033333333333333</v>
      </c>
      <c r="AT1241" t="s">
        <v>83</v>
      </c>
      <c r="AU1241" s="35">
        <f t="shared" si="318"/>
        <v>0</v>
      </c>
      <c r="AV1241" s="35">
        <f t="shared" si="309"/>
        <v>0</v>
      </c>
      <c r="AW1241" s="35">
        <f t="shared" si="310"/>
        <v>9999</v>
      </c>
      <c r="AX1241" s="35">
        <f t="shared" si="311"/>
        <v>9999</v>
      </c>
      <c r="AY1241" s="35">
        <f t="shared" si="312"/>
        <v>0</v>
      </c>
      <c r="AZ1241" s="35">
        <f t="shared" si="313"/>
        <v>0</v>
      </c>
      <c r="BA1241" s="27" t="str">
        <f t="shared" si="314"/>
        <v>Kelipatan Kirim/Master box &gt; 3x FC+index</v>
      </c>
      <c r="BB1241" s="34">
        <v>0.0001118</v>
      </c>
      <c r="BC1241" s="34">
        <f t="shared" si="315"/>
        <v>0</v>
      </c>
      <c r="BD1241" s="34" t="e">
        <f t="shared" si="316"/>
        <v>#REF!</v>
      </c>
      <c r="BE1241" s="34">
        <v>0.08</v>
      </c>
      <c r="BF1241" s="34">
        <f t="shared" si="319"/>
        <v>0</v>
      </c>
      <c r="BG1241" s="34" t="e">
        <f t="shared" si="317"/>
        <v>#REF!</v>
      </c>
      <c r="BH1241" t="str">
        <f>IF(AT1241="UDARA","U","N")&amp;LEFT($C$4,2)&amp;MID($C$4,4,2)&amp;LEFT(A1241,3)&amp;MID(E1241,2,2)&amp;VLOOKUP(E1241,Acuan_Reference!C:L,10,0)</f>
        <v>N1501BKS71AA</v>
      </c>
      <c r="BI1241" t="s">
        <v>84</v>
      </c>
      <c r="BJ1241" t="s">
        <v>119</v>
      </c>
      <c r="BK1241" t="s">
        <v>86</v>
      </c>
      <c r="BL1241" t="s">
        <v>87</v>
      </c>
    </row>
    <row r="1242" hidden="1" spans="1:64">
      <c r="A1242" t="s">
        <v>91</v>
      </c>
      <c r="B1242" t="s">
        <v>75</v>
      </c>
      <c r="C1242" t="s">
        <v>76</v>
      </c>
      <c r="D1242" t="s">
        <v>123</v>
      </c>
      <c r="E1242" t="s">
        <v>214</v>
      </c>
      <c r="F1242" t="s">
        <v>215</v>
      </c>
      <c r="G1242" t="s">
        <v>118</v>
      </c>
      <c r="H1242" t="s">
        <v>81</v>
      </c>
      <c r="I1242" s="34">
        <v>9860</v>
      </c>
      <c r="J1242" s="35">
        <v>0</v>
      </c>
      <c r="K1242" s="35">
        <v>0</v>
      </c>
      <c r="L1242" s="35">
        <v>0</v>
      </c>
      <c r="M1242" s="35">
        <v>-7</v>
      </c>
      <c r="N1242" s="35">
        <v>0</v>
      </c>
      <c r="O1242" s="35">
        <v>0</v>
      </c>
      <c r="P1242" s="35">
        <v>0</v>
      </c>
      <c r="Q1242" s="35">
        <v>0</v>
      </c>
      <c r="R1242" s="35">
        <v>0</v>
      </c>
      <c r="S1242" s="35">
        <v>0</v>
      </c>
      <c r="T1242" s="35">
        <v>0</v>
      </c>
      <c r="U1242" s="35">
        <v>0</v>
      </c>
      <c r="V1242" s="34">
        <v>0</v>
      </c>
      <c r="W1242" s="34">
        <f t="shared" si="304"/>
        <v>0</v>
      </c>
      <c r="X1242" s="35">
        <v>0</v>
      </c>
      <c r="Y1242" s="35">
        <v>0</v>
      </c>
      <c r="Z1242" s="35">
        <v>0</v>
      </c>
      <c r="AA1242" s="34">
        <v>0</v>
      </c>
      <c r="AB1242" s="34">
        <v>0</v>
      </c>
      <c r="AC1242" s="34">
        <v>0</v>
      </c>
      <c r="AD1242" s="34">
        <v>0</v>
      </c>
      <c r="AE1242" s="34">
        <f t="shared" si="305"/>
        <v>0</v>
      </c>
      <c r="AF1242" s="34">
        <f t="shared" si="306"/>
        <v>9999</v>
      </c>
      <c r="AG1242" s="34">
        <f t="shared" si="307"/>
        <v>9999</v>
      </c>
      <c r="AH1242" s="34">
        <v>0</v>
      </c>
      <c r="AI1242" s="34">
        <v>0</v>
      </c>
      <c r="AJ1242" s="35">
        <v>0</v>
      </c>
      <c r="AK1242" s="35">
        <v>0</v>
      </c>
      <c r="AL1242" s="35">
        <v>0</v>
      </c>
      <c r="AM1242" s="34">
        <v>0.9</v>
      </c>
      <c r="AN1242" s="34">
        <f t="shared" si="308"/>
        <v>0</v>
      </c>
      <c r="AO1242" s="35">
        <v>100</v>
      </c>
      <c r="AP1242" s="35">
        <v>100</v>
      </c>
      <c r="AQ1242" t="s">
        <v>82</v>
      </c>
      <c r="AR1242">
        <v>4</v>
      </c>
      <c r="AS1242" s="34">
        <v>0.13333333333333</v>
      </c>
      <c r="AT1242" t="s">
        <v>83</v>
      </c>
      <c r="AU1242" s="35">
        <f t="shared" si="318"/>
        <v>0</v>
      </c>
      <c r="AV1242" s="35">
        <f t="shared" si="309"/>
        <v>0</v>
      </c>
      <c r="AW1242" s="35">
        <f t="shared" si="310"/>
        <v>9999</v>
      </c>
      <c r="AX1242" s="35">
        <f t="shared" si="311"/>
        <v>9999</v>
      </c>
      <c r="AY1242" s="35">
        <f t="shared" si="312"/>
        <v>0</v>
      </c>
      <c r="AZ1242" s="35">
        <f t="shared" si="313"/>
        <v>0</v>
      </c>
      <c r="BA1242" s="27" t="str">
        <f t="shared" si="314"/>
        <v>Kelipatan Kirim/Master box &gt; 3x FC+index</v>
      </c>
      <c r="BB1242" s="34">
        <v>0.0001118</v>
      </c>
      <c r="BC1242" s="34">
        <f t="shared" si="315"/>
        <v>0</v>
      </c>
      <c r="BD1242" s="34" t="e">
        <f t="shared" si="316"/>
        <v>#REF!</v>
      </c>
      <c r="BE1242" s="34">
        <v>0.08</v>
      </c>
      <c r="BF1242" s="34">
        <f t="shared" si="319"/>
        <v>0</v>
      </c>
      <c r="BG1242" s="34" t="e">
        <f t="shared" si="317"/>
        <v>#REF!</v>
      </c>
      <c r="BH1242" t="str">
        <f>IF(AT1242="UDARA","U","N")&amp;LEFT($C$4,2)&amp;MID($C$4,4,2)&amp;LEFT(A1242,3)&amp;MID(E1242,2,2)&amp;VLOOKUP(E1242,Acuan_Reference!C:L,10,0)</f>
        <v>N1501BLP71AA</v>
      </c>
      <c r="BI1242" t="s">
        <v>84</v>
      </c>
      <c r="BJ1242" t="s">
        <v>119</v>
      </c>
      <c r="BK1242" t="s">
        <v>86</v>
      </c>
      <c r="BL1242" t="s">
        <v>87</v>
      </c>
    </row>
    <row r="1243" hidden="1" spans="1:64">
      <c r="A1243" t="s">
        <v>92</v>
      </c>
      <c r="B1243" t="s">
        <v>75</v>
      </c>
      <c r="C1243" t="s">
        <v>76</v>
      </c>
      <c r="D1243" t="s">
        <v>123</v>
      </c>
      <c r="E1243" t="s">
        <v>214</v>
      </c>
      <c r="F1243" t="s">
        <v>215</v>
      </c>
      <c r="G1243" t="s">
        <v>118</v>
      </c>
      <c r="H1243" t="s">
        <v>81</v>
      </c>
      <c r="I1243" s="34">
        <v>9860</v>
      </c>
      <c r="J1243" s="35">
        <v>12</v>
      </c>
      <c r="K1243" s="35">
        <v>6</v>
      </c>
      <c r="L1243" s="35">
        <v>-7</v>
      </c>
      <c r="M1243" s="35">
        <v>-10</v>
      </c>
      <c r="N1243" s="35">
        <v>-11</v>
      </c>
      <c r="O1243" s="35">
        <v>0</v>
      </c>
      <c r="P1243" s="35">
        <v>-2</v>
      </c>
      <c r="Q1243" s="35">
        <v>-7</v>
      </c>
      <c r="R1243" s="35">
        <v>0</v>
      </c>
      <c r="S1243" s="35">
        <v>0</v>
      </c>
      <c r="T1243" s="35">
        <v>0</v>
      </c>
      <c r="U1243" s="35">
        <v>0</v>
      </c>
      <c r="V1243" s="34">
        <v>0</v>
      </c>
      <c r="W1243" s="34">
        <f t="shared" si="304"/>
        <v>0</v>
      </c>
      <c r="X1243" s="35">
        <v>0</v>
      </c>
      <c r="Y1243" s="35">
        <v>0</v>
      </c>
      <c r="Z1243" s="35">
        <v>0</v>
      </c>
      <c r="AA1243" s="34">
        <v>0</v>
      </c>
      <c r="AB1243" s="34">
        <v>0</v>
      </c>
      <c r="AC1243" s="34">
        <v>0</v>
      </c>
      <c r="AD1243" s="34">
        <v>0</v>
      </c>
      <c r="AE1243" s="34">
        <f t="shared" si="305"/>
        <v>0</v>
      </c>
      <c r="AF1243" s="34">
        <f t="shared" si="306"/>
        <v>9999</v>
      </c>
      <c r="AG1243" s="34">
        <f t="shared" si="307"/>
        <v>9999</v>
      </c>
      <c r="AH1243" s="34">
        <v>0</v>
      </c>
      <c r="AI1243" s="34">
        <v>0</v>
      </c>
      <c r="AJ1243" s="35">
        <v>0</v>
      </c>
      <c r="AK1243" s="35">
        <v>0</v>
      </c>
      <c r="AL1243" s="35">
        <v>0</v>
      </c>
      <c r="AM1243" s="34">
        <v>1.5</v>
      </c>
      <c r="AN1243" s="34">
        <f t="shared" si="308"/>
        <v>0</v>
      </c>
      <c r="AO1243" s="35">
        <v>100</v>
      </c>
      <c r="AP1243" s="35">
        <v>100</v>
      </c>
      <c r="AQ1243" t="s">
        <v>82</v>
      </c>
      <c r="AR1243">
        <v>2</v>
      </c>
      <c r="AS1243" s="34">
        <v>0.53333333333333</v>
      </c>
      <c r="AT1243" t="s">
        <v>83</v>
      </c>
      <c r="AU1243" s="35">
        <f t="shared" si="318"/>
        <v>0</v>
      </c>
      <c r="AV1243" s="35">
        <f t="shared" si="309"/>
        <v>0</v>
      </c>
      <c r="AW1243" s="35">
        <f t="shared" si="310"/>
        <v>9999</v>
      </c>
      <c r="AX1243" s="35">
        <f t="shared" si="311"/>
        <v>9999</v>
      </c>
      <c r="AY1243" s="35">
        <f t="shared" si="312"/>
        <v>0</v>
      </c>
      <c r="AZ1243" s="35">
        <f t="shared" si="313"/>
        <v>0</v>
      </c>
      <c r="BA1243" s="27" t="str">
        <f t="shared" si="314"/>
        <v>Kelipatan Kirim/Master box &gt; 3x FC+index</v>
      </c>
      <c r="BB1243" s="34">
        <v>0.0001118</v>
      </c>
      <c r="BC1243" s="34">
        <f t="shared" si="315"/>
        <v>0</v>
      </c>
      <c r="BD1243" s="34" t="e">
        <f t="shared" si="316"/>
        <v>#REF!</v>
      </c>
      <c r="BE1243" s="34">
        <v>0.08</v>
      </c>
      <c r="BF1243" s="34">
        <f t="shared" si="319"/>
        <v>0</v>
      </c>
      <c r="BG1243" s="34" t="e">
        <f t="shared" si="317"/>
        <v>#REF!</v>
      </c>
      <c r="BH1243" t="str">
        <f>IF(AT1243="UDARA","U","N")&amp;LEFT($C$4,2)&amp;MID($C$4,4,2)&amp;LEFT(A1243,3)&amp;MID(E1243,2,2)&amp;VLOOKUP(E1243,Acuan_Reference!C:L,10,0)</f>
        <v>N1501BTM71AA</v>
      </c>
      <c r="BI1243" t="s">
        <v>84</v>
      </c>
      <c r="BJ1243" t="s">
        <v>119</v>
      </c>
      <c r="BK1243" t="s">
        <v>86</v>
      </c>
      <c r="BL1243" t="s">
        <v>87</v>
      </c>
    </row>
    <row r="1244" hidden="1" spans="1:64">
      <c r="A1244" t="s">
        <v>93</v>
      </c>
      <c r="B1244" t="s">
        <v>75</v>
      </c>
      <c r="C1244" t="s">
        <v>76</v>
      </c>
      <c r="D1244" t="s">
        <v>123</v>
      </c>
      <c r="E1244" t="s">
        <v>214</v>
      </c>
      <c r="F1244" t="s">
        <v>215</v>
      </c>
      <c r="G1244" t="s">
        <v>118</v>
      </c>
      <c r="H1244" t="s">
        <v>81</v>
      </c>
      <c r="I1244" s="34">
        <v>9860</v>
      </c>
      <c r="J1244" s="35">
        <v>2</v>
      </c>
      <c r="K1244" s="35">
        <v>5</v>
      </c>
      <c r="L1244" s="35">
        <v>0</v>
      </c>
      <c r="M1244" s="35">
        <v>0</v>
      </c>
      <c r="N1244" s="35">
        <v>0</v>
      </c>
      <c r="O1244" s="35">
        <v>0</v>
      </c>
      <c r="P1244" s="35">
        <v>0</v>
      </c>
      <c r="Q1244" s="35">
        <v>0</v>
      </c>
      <c r="R1244" s="35">
        <v>0</v>
      </c>
      <c r="S1244" s="35">
        <v>0</v>
      </c>
      <c r="T1244" s="35">
        <v>0</v>
      </c>
      <c r="U1244" s="35">
        <v>0</v>
      </c>
      <c r="V1244" s="34">
        <v>0</v>
      </c>
      <c r="W1244" s="34">
        <f t="shared" si="304"/>
        <v>0</v>
      </c>
      <c r="X1244" s="35">
        <v>0</v>
      </c>
      <c r="Y1244" s="35">
        <v>0</v>
      </c>
      <c r="Z1244" s="35">
        <v>0</v>
      </c>
      <c r="AA1244" s="34">
        <v>0</v>
      </c>
      <c r="AB1244" s="34">
        <v>0</v>
      </c>
      <c r="AC1244" s="34">
        <v>0</v>
      </c>
      <c r="AD1244" s="34">
        <v>0</v>
      </c>
      <c r="AE1244" s="34">
        <f t="shared" si="305"/>
        <v>0</v>
      </c>
      <c r="AF1244" s="34">
        <f t="shared" si="306"/>
        <v>9999</v>
      </c>
      <c r="AG1244" s="34">
        <f t="shared" si="307"/>
        <v>9999</v>
      </c>
      <c r="AH1244" s="34">
        <v>0</v>
      </c>
      <c r="AI1244" s="34">
        <v>0</v>
      </c>
      <c r="AJ1244" s="35">
        <v>0</v>
      </c>
      <c r="AK1244" s="35">
        <v>0</v>
      </c>
      <c r="AL1244" s="35">
        <v>0</v>
      </c>
      <c r="AM1244" s="34">
        <v>0.8</v>
      </c>
      <c r="AN1244" s="34">
        <f t="shared" si="308"/>
        <v>0</v>
      </c>
      <c r="AO1244" s="35">
        <v>100</v>
      </c>
      <c r="AP1244" s="35">
        <v>100</v>
      </c>
      <c r="AQ1244" t="s">
        <v>82</v>
      </c>
      <c r="AR1244">
        <v>4</v>
      </c>
      <c r="AS1244" s="34">
        <v>0.066666666666667</v>
      </c>
      <c r="AT1244" t="s">
        <v>83</v>
      </c>
      <c r="AU1244" s="35">
        <f t="shared" si="318"/>
        <v>0</v>
      </c>
      <c r="AV1244" s="35">
        <f t="shared" si="309"/>
        <v>0</v>
      </c>
      <c r="AW1244" s="35">
        <f t="shared" si="310"/>
        <v>9999</v>
      </c>
      <c r="AX1244" s="35">
        <f t="shared" si="311"/>
        <v>9999</v>
      </c>
      <c r="AY1244" s="35">
        <f t="shared" si="312"/>
        <v>0</v>
      </c>
      <c r="AZ1244" s="35">
        <f t="shared" si="313"/>
        <v>0</v>
      </c>
      <c r="BA1244" s="27" t="str">
        <f t="shared" si="314"/>
        <v>Kelipatan Kirim/Master box &gt; 3x FC+index</v>
      </c>
      <c r="BB1244" s="34">
        <v>0.0001118</v>
      </c>
      <c r="BC1244" s="34">
        <f t="shared" si="315"/>
        <v>0</v>
      </c>
      <c r="BD1244" s="34" t="e">
        <f t="shared" si="316"/>
        <v>#REF!</v>
      </c>
      <c r="BE1244" s="34">
        <v>0.08</v>
      </c>
      <c r="BF1244" s="34">
        <f t="shared" si="319"/>
        <v>0</v>
      </c>
      <c r="BG1244" s="34" t="e">
        <f t="shared" si="317"/>
        <v>#REF!</v>
      </c>
      <c r="BH1244" t="str">
        <f>IF(AT1244="UDARA","U","N")&amp;LEFT($C$4,2)&amp;MID($C$4,4,2)&amp;LEFT(A1244,3)&amp;MID(E1244,2,2)&amp;VLOOKUP(E1244,Acuan_Reference!C:L,10,0)</f>
        <v>N1501CRB71AA</v>
      </c>
      <c r="BI1244" t="s">
        <v>84</v>
      </c>
      <c r="BJ1244" t="s">
        <v>119</v>
      </c>
      <c r="BK1244" t="s">
        <v>86</v>
      </c>
      <c r="BL1244" t="s">
        <v>87</v>
      </c>
    </row>
    <row r="1245" hidden="1" spans="1:64">
      <c r="A1245" t="s">
        <v>94</v>
      </c>
      <c r="B1245" t="s">
        <v>75</v>
      </c>
      <c r="C1245" t="s">
        <v>76</v>
      </c>
      <c r="D1245" t="s">
        <v>123</v>
      </c>
      <c r="E1245" t="s">
        <v>214</v>
      </c>
      <c r="F1245" t="s">
        <v>215</v>
      </c>
      <c r="G1245" t="s">
        <v>118</v>
      </c>
      <c r="H1245" t="s">
        <v>81</v>
      </c>
      <c r="I1245" s="34">
        <v>9860</v>
      </c>
      <c r="J1245" s="35">
        <v>-12</v>
      </c>
      <c r="K1245" s="35">
        <v>0</v>
      </c>
      <c r="L1245" s="35">
        <v>-1</v>
      </c>
      <c r="M1245" s="35">
        <v>0</v>
      </c>
      <c r="N1245" s="35">
        <v>-5</v>
      </c>
      <c r="O1245" s="35">
        <v>-3</v>
      </c>
      <c r="P1245" s="35">
        <v>0</v>
      </c>
      <c r="Q1245" s="35">
        <v>0</v>
      </c>
      <c r="R1245" s="35">
        <v>0</v>
      </c>
      <c r="S1245" s="35">
        <v>0</v>
      </c>
      <c r="T1245" s="35">
        <v>0</v>
      </c>
      <c r="U1245" s="35">
        <v>0</v>
      </c>
      <c r="V1245" s="34">
        <v>0</v>
      </c>
      <c r="W1245" s="34">
        <f t="shared" si="304"/>
        <v>0</v>
      </c>
      <c r="X1245" s="35">
        <v>0</v>
      </c>
      <c r="Y1245" s="35">
        <v>0</v>
      </c>
      <c r="Z1245" s="35">
        <v>0</v>
      </c>
      <c r="AA1245" s="34">
        <v>0</v>
      </c>
      <c r="AB1245" s="34">
        <v>0</v>
      </c>
      <c r="AC1245" s="34">
        <v>0</v>
      </c>
      <c r="AD1245" s="34">
        <v>0</v>
      </c>
      <c r="AE1245" s="34">
        <f t="shared" si="305"/>
        <v>0</v>
      </c>
      <c r="AF1245" s="34">
        <f t="shared" si="306"/>
        <v>9999</v>
      </c>
      <c r="AG1245" s="34">
        <f t="shared" si="307"/>
        <v>9999</v>
      </c>
      <c r="AH1245" s="34">
        <v>0</v>
      </c>
      <c r="AI1245" s="34">
        <v>0</v>
      </c>
      <c r="AJ1245" s="35">
        <v>0</v>
      </c>
      <c r="AK1245" s="35">
        <v>0</v>
      </c>
      <c r="AL1245" s="35">
        <v>0</v>
      </c>
      <c r="AM1245" s="34">
        <v>0.8</v>
      </c>
      <c r="AN1245" s="34">
        <f t="shared" si="308"/>
        <v>0</v>
      </c>
      <c r="AO1245" s="35">
        <v>100</v>
      </c>
      <c r="AP1245" s="35">
        <v>100</v>
      </c>
      <c r="AQ1245" t="s">
        <v>82</v>
      </c>
      <c r="AR1245">
        <v>8</v>
      </c>
      <c r="AS1245" s="34">
        <v>0.13333333333333</v>
      </c>
      <c r="AT1245" t="s">
        <v>83</v>
      </c>
      <c r="AU1245" s="35">
        <f t="shared" si="318"/>
        <v>0</v>
      </c>
      <c r="AV1245" s="35">
        <f t="shared" si="309"/>
        <v>0</v>
      </c>
      <c r="AW1245" s="35">
        <f t="shared" si="310"/>
        <v>9999</v>
      </c>
      <c r="AX1245" s="35">
        <f t="shared" si="311"/>
        <v>9999</v>
      </c>
      <c r="AY1245" s="35">
        <f t="shared" si="312"/>
        <v>0</v>
      </c>
      <c r="AZ1245" s="35">
        <f t="shared" si="313"/>
        <v>0</v>
      </c>
      <c r="BA1245" s="27" t="str">
        <f t="shared" si="314"/>
        <v>Kelipatan Kirim/Master box &gt; 3x FC+index</v>
      </c>
      <c r="BB1245" s="34">
        <v>0.0001118</v>
      </c>
      <c r="BC1245" s="34">
        <f t="shared" si="315"/>
        <v>0</v>
      </c>
      <c r="BD1245" s="34" t="e">
        <f t="shared" si="316"/>
        <v>#REF!</v>
      </c>
      <c r="BE1245" s="34">
        <v>0.08</v>
      </c>
      <c r="BF1245" s="34">
        <f t="shared" si="319"/>
        <v>0</v>
      </c>
      <c r="BG1245" s="34" t="e">
        <f t="shared" si="317"/>
        <v>#REF!</v>
      </c>
      <c r="BH1245" t="str">
        <f>IF(AT1245="UDARA","U","N")&amp;LEFT($C$4,2)&amp;MID($C$4,4,2)&amp;LEFT(A1245,3)&amp;MID(E1245,2,2)&amp;VLOOKUP(E1245,Acuan_Reference!C:L,10,0)</f>
        <v>N1501DPS71AA</v>
      </c>
      <c r="BI1245" t="s">
        <v>84</v>
      </c>
      <c r="BJ1245" t="s">
        <v>119</v>
      </c>
      <c r="BK1245" t="s">
        <v>86</v>
      </c>
      <c r="BL1245" t="s">
        <v>87</v>
      </c>
    </row>
    <row r="1246" hidden="1" spans="1:64">
      <c r="A1246" t="s">
        <v>95</v>
      </c>
      <c r="B1246" t="s">
        <v>75</v>
      </c>
      <c r="C1246" t="s">
        <v>76</v>
      </c>
      <c r="D1246" t="s">
        <v>123</v>
      </c>
      <c r="E1246" t="s">
        <v>214</v>
      </c>
      <c r="F1246" t="s">
        <v>215</v>
      </c>
      <c r="G1246" t="s">
        <v>118</v>
      </c>
      <c r="H1246" t="s">
        <v>81</v>
      </c>
      <c r="I1246" s="34">
        <v>9860</v>
      </c>
      <c r="J1246" s="35">
        <v>0</v>
      </c>
      <c r="K1246" s="35">
        <v>-2</v>
      </c>
      <c r="L1246" s="35">
        <v>-1</v>
      </c>
      <c r="M1246" s="35">
        <v>0</v>
      </c>
      <c r="N1246" s="35">
        <v>-11</v>
      </c>
      <c r="O1246" s="35">
        <v>0</v>
      </c>
      <c r="P1246" s="35">
        <v>0</v>
      </c>
      <c r="Q1246" s="35">
        <v>-18</v>
      </c>
      <c r="R1246" s="35">
        <v>0</v>
      </c>
      <c r="S1246" s="35">
        <v>0</v>
      </c>
      <c r="T1246" s="35">
        <v>0</v>
      </c>
      <c r="U1246" s="35">
        <v>0</v>
      </c>
      <c r="V1246" s="34">
        <v>0</v>
      </c>
      <c r="W1246" s="34">
        <f t="shared" si="304"/>
        <v>0</v>
      </c>
      <c r="X1246" s="35">
        <v>0</v>
      </c>
      <c r="Y1246" s="35">
        <v>0</v>
      </c>
      <c r="Z1246" s="35">
        <v>0</v>
      </c>
      <c r="AA1246" s="34">
        <v>0</v>
      </c>
      <c r="AB1246" s="34">
        <v>0</v>
      </c>
      <c r="AC1246" s="34">
        <v>0</v>
      </c>
      <c r="AD1246" s="34">
        <v>0</v>
      </c>
      <c r="AE1246" s="34">
        <f t="shared" si="305"/>
        <v>0</v>
      </c>
      <c r="AF1246" s="34">
        <f t="shared" si="306"/>
        <v>9999</v>
      </c>
      <c r="AG1246" s="34">
        <f t="shared" si="307"/>
        <v>9999</v>
      </c>
      <c r="AH1246" s="34">
        <v>0</v>
      </c>
      <c r="AI1246" s="34">
        <v>0</v>
      </c>
      <c r="AJ1246" s="35">
        <v>0</v>
      </c>
      <c r="AK1246" s="35">
        <v>0</v>
      </c>
      <c r="AL1246" s="35">
        <v>0</v>
      </c>
      <c r="AM1246" s="34">
        <v>0.25</v>
      </c>
      <c r="AN1246" s="34">
        <f t="shared" si="308"/>
        <v>0</v>
      </c>
      <c r="AO1246" s="35">
        <v>100</v>
      </c>
      <c r="AP1246" s="35">
        <v>100</v>
      </c>
      <c r="AQ1246" t="s">
        <v>82</v>
      </c>
      <c r="AR1246">
        <v>12</v>
      </c>
      <c r="AS1246" s="34">
        <v>0.033333333333333</v>
      </c>
      <c r="AT1246" t="s">
        <v>83</v>
      </c>
      <c r="AU1246" s="35">
        <f t="shared" si="318"/>
        <v>0</v>
      </c>
      <c r="AV1246" s="35">
        <f t="shared" si="309"/>
        <v>0</v>
      </c>
      <c r="AW1246" s="35">
        <f t="shared" si="310"/>
        <v>9999</v>
      </c>
      <c r="AX1246" s="35">
        <f t="shared" si="311"/>
        <v>9999</v>
      </c>
      <c r="AY1246" s="35">
        <f t="shared" si="312"/>
        <v>0</v>
      </c>
      <c r="AZ1246" s="35">
        <f t="shared" si="313"/>
        <v>0</v>
      </c>
      <c r="BA1246" s="27" t="str">
        <f t="shared" si="314"/>
        <v>Kelipatan Kirim/Master box &gt; 3x FC+index</v>
      </c>
      <c r="BB1246" s="34">
        <v>0.0001118</v>
      </c>
      <c r="BC1246" s="34">
        <f t="shared" si="315"/>
        <v>0</v>
      </c>
      <c r="BD1246" s="34" t="e">
        <f t="shared" si="316"/>
        <v>#REF!</v>
      </c>
      <c r="BE1246" s="34">
        <v>0.08</v>
      </c>
      <c r="BF1246" s="34">
        <f t="shared" si="319"/>
        <v>0</v>
      </c>
      <c r="BG1246" s="34" t="e">
        <f t="shared" si="317"/>
        <v>#REF!</v>
      </c>
      <c r="BH1246" t="str">
        <f>IF(AT1246="UDARA","U","N")&amp;LEFT($C$4,2)&amp;MID($C$4,4,2)&amp;LEFT(A1246,3)&amp;MID(E1246,2,2)&amp;VLOOKUP(E1246,Acuan_Reference!C:L,10,0)</f>
        <v>N1501JAK71AA</v>
      </c>
      <c r="BI1246" t="s">
        <v>84</v>
      </c>
      <c r="BJ1246" t="s">
        <v>119</v>
      </c>
      <c r="BK1246" t="s">
        <v>86</v>
      </c>
      <c r="BL1246" t="s">
        <v>87</v>
      </c>
    </row>
    <row r="1247" hidden="1" spans="1:64">
      <c r="A1247" t="s">
        <v>96</v>
      </c>
      <c r="B1247" t="s">
        <v>75</v>
      </c>
      <c r="C1247" t="s">
        <v>76</v>
      </c>
      <c r="D1247" t="s">
        <v>123</v>
      </c>
      <c r="E1247" t="s">
        <v>214</v>
      </c>
      <c r="F1247" t="s">
        <v>215</v>
      </c>
      <c r="G1247" t="s">
        <v>118</v>
      </c>
      <c r="H1247" t="s">
        <v>81</v>
      </c>
      <c r="I1247" s="34">
        <v>9860</v>
      </c>
      <c r="J1247" s="35">
        <v>12</v>
      </c>
      <c r="K1247" s="35">
        <v>10</v>
      </c>
      <c r="L1247" s="35">
        <v>0</v>
      </c>
      <c r="M1247" s="35">
        <v>39</v>
      </c>
      <c r="N1247" s="35">
        <v>0</v>
      </c>
      <c r="O1247" s="35">
        <v>5</v>
      </c>
      <c r="P1247" s="35">
        <v>6</v>
      </c>
      <c r="Q1247" s="35">
        <v>6</v>
      </c>
      <c r="R1247" s="35">
        <v>6</v>
      </c>
      <c r="S1247" s="35">
        <v>0</v>
      </c>
      <c r="T1247" s="35">
        <v>18</v>
      </c>
      <c r="U1247" s="35">
        <v>9</v>
      </c>
      <c r="V1247" s="34">
        <v>9</v>
      </c>
      <c r="W1247" s="34">
        <f t="shared" si="304"/>
        <v>11.3333333333333</v>
      </c>
      <c r="X1247" s="35">
        <v>0</v>
      </c>
      <c r="Y1247" s="35">
        <v>0</v>
      </c>
      <c r="Z1247" s="35">
        <v>0</v>
      </c>
      <c r="AA1247" s="34">
        <v>307</v>
      </c>
      <c r="AB1247" s="34">
        <v>0</v>
      </c>
      <c r="AC1247" s="34">
        <v>0</v>
      </c>
      <c r="AD1247" s="34">
        <v>0</v>
      </c>
      <c r="AE1247" s="34">
        <f t="shared" si="305"/>
        <v>307</v>
      </c>
      <c r="AF1247" s="34">
        <f t="shared" si="306"/>
        <v>34.1111111111111</v>
      </c>
      <c r="AG1247" s="34">
        <f t="shared" si="307"/>
        <v>27.0882352941176</v>
      </c>
      <c r="AH1247" s="34">
        <v>0</v>
      </c>
      <c r="AI1247" s="34">
        <v>0</v>
      </c>
      <c r="AJ1247" s="35">
        <v>0</v>
      </c>
      <c r="AK1247" s="35">
        <v>7</v>
      </c>
      <c r="AL1247" s="35">
        <v>7</v>
      </c>
      <c r="AM1247" s="34">
        <v>1.2</v>
      </c>
      <c r="AN1247" s="34">
        <f t="shared" si="308"/>
        <v>13.6</v>
      </c>
      <c r="AO1247" s="35">
        <v>100</v>
      </c>
      <c r="AP1247" s="35">
        <v>100</v>
      </c>
      <c r="AQ1247" t="s">
        <v>82</v>
      </c>
      <c r="AR1247">
        <v>2</v>
      </c>
      <c r="AS1247" s="34">
        <v>0.2</v>
      </c>
      <c r="AT1247" t="s">
        <v>83</v>
      </c>
      <c r="AU1247" s="35">
        <f t="shared" si="318"/>
        <v>0</v>
      </c>
      <c r="AV1247" s="35">
        <f t="shared" si="309"/>
        <v>0</v>
      </c>
      <c r="AW1247" s="35">
        <f t="shared" si="310"/>
        <v>27.0882352941176</v>
      </c>
      <c r="AX1247" s="35">
        <f t="shared" si="311"/>
        <v>26.4705882352941</v>
      </c>
      <c r="AY1247" s="35">
        <f t="shared" si="312"/>
        <v>0</v>
      </c>
      <c r="AZ1247" s="35">
        <f t="shared" si="313"/>
        <v>0</v>
      </c>
      <c r="BA1247" s="27" t="str">
        <f t="shared" si="314"/>
        <v>Kelipatan Kirim/Master box &gt; 3x FC+index</v>
      </c>
      <c r="BB1247" s="34">
        <v>0.0001118</v>
      </c>
      <c r="BC1247" s="34">
        <f t="shared" si="315"/>
        <v>0</v>
      </c>
      <c r="BD1247" s="34" t="e">
        <f t="shared" si="316"/>
        <v>#REF!</v>
      </c>
      <c r="BE1247" s="34">
        <v>0.08</v>
      </c>
      <c r="BF1247" s="34">
        <f t="shared" si="319"/>
        <v>0</v>
      </c>
      <c r="BG1247" s="34" t="e">
        <f t="shared" si="317"/>
        <v>#REF!</v>
      </c>
      <c r="BH1247" t="str">
        <f>IF(AT1247="UDARA","U","N")&amp;LEFT($C$4,2)&amp;MID($C$4,4,2)&amp;LEFT(A1247,3)&amp;MID(E1247,2,2)&amp;VLOOKUP(E1247,Acuan_Reference!C:L,10,0)</f>
        <v>N1501JBI71AA</v>
      </c>
      <c r="BI1247" t="s">
        <v>84</v>
      </c>
      <c r="BJ1247" t="s">
        <v>119</v>
      </c>
      <c r="BK1247" t="s">
        <v>86</v>
      </c>
      <c r="BL1247" t="s">
        <v>87</v>
      </c>
    </row>
    <row r="1248" hidden="1" spans="1:64">
      <c r="A1248" t="s">
        <v>97</v>
      </c>
      <c r="B1248" t="s">
        <v>75</v>
      </c>
      <c r="C1248" t="s">
        <v>76</v>
      </c>
      <c r="D1248" t="s">
        <v>123</v>
      </c>
      <c r="E1248" t="s">
        <v>214</v>
      </c>
      <c r="F1248" t="s">
        <v>215</v>
      </c>
      <c r="G1248" t="s">
        <v>118</v>
      </c>
      <c r="H1248" t="s">
        <v>81</v>
      </c>
      <c r="I1248" s="34">
        <v>9860</v>
      </c>
      <c r="J1248" s="35">
        <v>0</v>
      </c>
      <c r="K1248" s="35">
        <v>0</v>
      </c>
      <c r="L1248" s="35">
        <v>0</v>
      </c>
      <c r="M1248" s="35">
        <v>0</v>
      </c>
      <c r="N1248" s="35">
        <v>0</v>
      </c>
      <c r="O1248" s="35">
        <v>0</v>
      </c>
      <c r="P1248" s="35">
        <v>0</v>
      </c>
      <c r="Q1248" s="35">
        <v>0</v>
      </c>
      <c r="R1248" s="35">
        <v>0</v>
      </c>
      <c r="S1248" s="35">
        <v>0</v>
      </c>
      <c r="T1248" s="35">
        <v>0</v>
      </c>
      <c r="U1248" s="35">
        <v>0</v>
      </c>
      <c r="V1248" s="34">
        <v>0</v>
      </c>
      <c r="W1248" s="34">
        <f t="shared" si="304"/>
        <v>0</v>
      </c>
      <c r="X1248" s="35">
        <v>0</v>
      </c>
      <c r="Y1248" s="35">
        <v>0</v>
      </c>
      <c r="Z1248" s="35">
        <v>0</v>
      </c>
      <c r="AA1248" s="34">
        <v>0</v>
      </c>
      <c r="AB1248" s="34">
        <v>0</v>
      </c>
      <c r="AC1248" s="34">
        <v>0</v>
      </c>
      <c r="AD1248" s="34">
        <v>0</v>
      </c>
      <c r="AE1248" s="34">
        <f t="shared" si="305"/>
        <v>0</v>
      </c>
      <c r="AF1248" s="34">
        <f t="shared" si="306"/>
        <v>9999</v>
      </c>
      <c r="AG1248" s="34">
        <f t="shared" si="307"/>
        <v>9999</v>
      </c>
      <c r="AH1248" s="34">
        <v>0</v>
      </c>
      <c r="AI1248" s="34">
        <v>0</v>
      </c>
      <c r="AJ1248" s="35">
        <v>0</v>
      </c>
      <c r="AK1248" s="35">
        <v>0</v>
      </c>
      <c r="AL1248" s="35">
        <v>0</v>
      </c>
      <c r="AM1248" s="34">
        <v>0.5</v>
      </c>
      <c r="AN1248" s="34">
        <f t="shared" si="308"/>
        <v>0</v>
      </c>
      <c r="AO1248" s="35">
        <v>100</v>
      </c>
      <c r="AP1248" s="35">
        <v>100</v>
      </c>
      <c r="AQ1248" t="s">
        <v>82</v>
      </c>
      <c r="AR1248">
        <v>20</v>
      </c>
      <c r="AS1248" s="34">
        <v>0.033333333333333</v>
      </c>
      <c r="AT1248" t="s">
        <v>83</v>
      </c>
      <c r="AU1248" s="35">
        <f t="shared" si="318"/>
        <v>0</v>
      </c>
      <c r="AV1248" s="35">
        <f t="shared" si="309"/>
        <v>0</v>
      </c>
      <c r="AW1248" s="35">
        <f t="shared" si="310"/>
        <v>9999</v>
      </c>
      <c r="AX1248" s="35">
        <f t="shared" si="311"/>
        <v>9999</v>
      </c>
      <c r="AY1248" s="35">
        <f t="shared" si="312"/>
        <v>0</v>
      </c>
      <c r="AZ1248" s="35">
        <f t="shared" si="313"/>
        <v>0</v>
      </c>
      <c r="BA1248" s="27" t="str">
        <f t="shared" si="314"/>
        <v>Kelipatan Kirim/Master box &gt; 3x FC+index</v>
      </c>
      <c r="BB1248" s="34">
        <v>0.0001118</v>
      </c>
      <c r="BC1248" s="34">
        <f t="shared" si="315"/>
        <v>0</v>
      </c>
      <c r="BD1248" s="34" t="e">
        <f t="shared" si="316"/>
        <v>#REF!</v>
      </c>
      <c r="BE1248" s="34">
        <v>0.08</v>
      </c>
      <c r="BF1248" s="34">
        <f t="shared" si="319"/>
        <v>0</v>
      </c>
      <c r="BG1248" s="34" t="e">
        <f t="shared" si="317"/>
        <v>#REF!</v>
      </c>
      <c r="BH1248" t="str">
        <f>IF(AT1248="UDARA","U","N")&amp;LEFT($C$4,2)&amp;MID($C$4,4,2)&amp;LEFT(A1248,3)&amp;MID(E1248,2,2)&amp;VLOOKUP(E1248,Acuan_Reference!C:L,10,0)</f>
        <v>N1501JKT71AA</v>
      </c>
      <c r="BI1248" t="s">
        <v>84</v>
      </c>
      <c r="BJ1248" t="s">
        <v>119</v>
      </c>
      <c r="BK1248" t="s">
        <v>86</v>
      </c>
      <c r="BL1248" t="s">
        <v>87</v>
      </c>
    </row>
    <row r="1249" hidden="1" spans="1:64">
      <c r="A1249" t="s">
        <v>98</v>
      </c>
      <c r="B1249" t="s">
        <v>75</v>
      </c>
      <c r="C1249" t="s">
        <v>76</v>
      </c>
      <c r="D1249" t="s">
        <v>123</v>
      </c>
      <c r="E1249" t="s">
        <v>214</v>
      </c>
      <c r="F1249" t="s">
        <v>215</v>
      </c>
      <c r="G1249" t="s">
        <v>118</v>
      </c>
      <c r="H1249" t="s">
        <v>81</v>
      </c>
      <c r="I1249" s="34">
        <v>9860</v>
      </c>
      <c r="J1249" s="35">
        <v>-4</v>
      </c>
      <c r="K1249" s="35">
        <v>1</v>
      </c>
      <c r="L1249" s="35">
        <v>19</v>
      </c>
      <c r="M1249" s="35">
        <v>37</v>
      </c>
      <c r="N1249" s="35">
        <v>48</v>
      </c>
      <c r="O1249" s="35">
        <v>14</v>
      </c>
      <c r="P1249" s="35">
        <v>43</v>
      </c>
      <c r="Q1249" s="35">
        <v>12</v>
      </c>
      <c r="R1249" s="35">
        <v>5</v>
      </c>
      <c r="S1249" s="35">
        <v>32</v>
      </c>
      <c r="T1249" s="35">
        <v>13</v>
      </c>
      <c r="U1249" s="35">
        <v>0</v>
      </c>
      <c r="V1249" s="34">
        <v>15</v>
      </c>
      <c r="W1249" s="34">
        <f t="shared" si="304"/>
        <v>9</v>
      </c>
      <c r="X1249" s="35">
        <v>0</v>
      </c>
      <c r="Y1249" s="35">
        <v>0</v>
      </c>
      <c r="Z1249" s="35">
        <v>0</v>
      </c>
      <c r="AA1249" s="34">
        <v>0</v>
      </c>
      <c r="AB1249" s="34">
        <v>0</v>
      </c>
      <c r="AC1249" s="34">
        <v>0</v>
      </c>
      <c r="AD1249" s="34">
        <v>0</v>
      </c>
      <c r="AE1249" s="34">
        <f t="shared" si="305"/>
        <v>0</v>
      </c>
      <c r="AF1249" s="34">
        <f t="shared" si="306"/>
        <v>0</v>
      </c>
      <c r="AG1249" s="34">
        <f t="shared" si="307"/>
        <v>0</v>
      </c>
      <c r="AH1249" s="34">
        <v>0</v>
      </c>
      <c r="AI1249" s="34">
        <v>0</v>
      </c>
      <c r="AJ1249" s="35">
        <v>0</v>
      </c>
      <c r="AK1249" s="35">
        <v>28</v>
      </c>
      <c r="AL1249" s="35">
        <v>14</v>
      </c>
      <c r="AM1249" s="34">
        <v>0.9</v>
      </c>
      <c r="AN1249" s="34">
        <f t="shared" si="308"/>
        <v>8.1</v>
      </c>
      <c r="AO1249" s="35">
        <v>100</v>
      </c>
      <c r="AP1249" s="35">
        <v>100</v>
      </c>
      <c r="AQ1249" t="s">
        <v>82</v>
      </c>
      <c r="AR1249">
        <v>4</v>
      </c>
      <c r="AS1249" s="34">
        <v>0.1</v>
      </c>
      <c r="AT1249" t="s">
        <v>83</v>
      </c>
      <c r="AU1249" s="35">
        <f t="shared" si="318"/>
        <v>16.575</v>
      </c>
      <c r="AV1249" s="35">
        <f t="shared" si="309"/>
        <v>100</v>
      </c>
      <c r="AW1249" s="35">
        <f t="shared" si="310"/>
        <v>11.1111111111111</v>
      </c>
      <c r="AX1249" s="35">
        <f t="shared" si="311"/>
        <v>9.55555555555556</v>
      </c>
      <c r="AY1249" s="35">
        <f t="shared" si="312"/>
        <v>0</v>
      </c>
      <c r="AZ1249" s="35">
        <f t="shared" si="313"/>
        <v>0</v>
      </c>
      <c r="BA1249" s="27" t="str">
        <f t="shared" si="314"/>
        <v>Kelipatan Kirim/Master box &gt; 3x FC+index</v>
      </c>
      <c r="BB1249" s="34">
        <v>0.0001118</v>
      </c>
      <c r="BC1249" s="34">
        <f t="shared" si="315"/>
        <v>0</v>
      </c>
      <c r="BD1249" s="34" t="e">
        <f t="shared" si="316"/>
        <v>#REF!</v>
      </c>
      <c r="BE1249" s="34">
        <v>0.08</v>
      </c>
      <c r="BF1249" s="34">
        <f t="shared" si="319"/>
        <v>0</v>
      </c>
      <c r="BG1249" s="34" t="e">
        <f t="shared" si="317"/>
        <v>#REF!</v>
      </c>
      <c r="BH1249" t="str">
        <f>IF(AT1249="UDARA","U","N")&amp;LEFT($C$4,2)&amp;MID($C$4,4,2)&amp;LEFT(A1249,3)&amp;MID(E1249,2,2)&amp;VLOOKUP(E1249,Acuan_Reference!C:L,10,0)</f>
        <v>N1501JMR71AA</v>
      </c>
      <c r="BI1249" t="s">
        <v>84</v>
      </c>
      <c r="BJ1249" t="s">
        <v>119</v>
      </c>
      <c r="BK1249" t="s">
        <v>86</v>
      </c>
      <c r="BL1249" t="s">
        <v>87</v>
      </c>
    </row>
    <row r="1250" hidden="1" spans="1:64">
      <c r="A1250" t="s">
        <v>99</v>
      </c>
      <c r="B1250" t="s">
        <v>75</v>
      </c>
      <c r="C1250" t="s">
        <v>76</v>
      </c>
      <c r="D1250" t="s">
        <v>123</v>
      </c>
      <c r="E1250" t="s">
        <v>214</v>
      </c>
      <c r="F1250" t="s">
        <v>215</v>
      </c>
      <c r="G1250" t="s">
        <v>118</v>
      </c>
      <c r="H1250" t="s">
        <v>81</v>
      </c>
      <c r="I1250" s="34">
        <v>9860</v>
      </c>
      <c r="J1250" s="35">
        <v>148</v>
      </c>
      <c r="K1250" s="35">
        <v>166</v>
      </c>
      <c r="L1250" s="35">
        <v>203</v>
      </c>
      <c r="M1250" s="35">
        <v>164</v>
      </c>
      <c r="N1250" s="35">
        <v>84</v>
      </c>
      <c r="O1250" s="35">
        <v>119</v>
      </c>
      <c r="P1250" s="35">
        <v>182</v>
      </c>
      <c r="Q1250" s="35">
        <v>218</v>
      </c>
      <c r="R1250" s="35">
        <v>221</v>
      </c>
      <c r="S1250" s="35">
        <v>296</v>
      </c>
      <c r="T1250" s="35">
        <v>149</v>
      </c>
      <c r="U1250" s="35">
        <v>212</v>
      </c>
      <c r="V1250" s="34">
        <v>219</v>
      </c>
      <c r="W1250" s="34">
        <f t="shared" si="304"/>
        <v>181.333333333333</v>
      </c>
      <c r="X1250" s="35">
        <v>36</v>
      </c>
      <c r="Y1250" s="35">
        <v>0</v>
      </c>
      <c r="Z1250" s="35">
        <v>0</v>
      </c>
      <c r="AA1250" s="34">
        <v>306</v>
      </c>
      <c r="AB1250" s="34">
        <v>0</v>
      </c>
      <c r="AC1250" s="34">
        <v>0</v>
      </c>
      <c r="AD1250" s="34">
        <v>0</v>
      </c>
      <c r="AE1250" s="34">
        <f t="shared" si="305"/>
        <v>306</v>
      </c>
      <c r="AF1250" s="34">
        <f t="shared" si="306"/>
        <v>1.3972602739726</v>
      </c>
      <c r="AG1250" s="34">
        <f t="shared" si="307"/>
        <v>1.6875</v>
      </c>
      <c r="AH1250" s="34">
        <v>0</v>
      </c>
      <c r="AI1250" s="34">
        <v>0</v>
      </c>
      <c r="AJ1250" s="35">
        <v>0</v>
      </c>
      <c r="AK1250" s="35">
        <v>397</v>
      </c>
      <c r="AL1250" s="35">
        <v>183</v>
      </c>
      <c r="AM1250" s="34">
        <v>1.1</v>
      </c>
      <c r="AN1250" s="34">
        <f t="shared" si="308"/>
        <v>199.466666666667</v>
      </c>
      <c r="AO1250" s="35">
        <v>100</v>
      </c>
      <c r="AP1250" s="35">
        <v>100</v>
      </c>
      <c r="AQ1250" t="s">
        <v>82</v>
      </c>
      <c r="AR1250">
        <v>4</v>
      </c>
      <c r="AS1250" s="34">
        <v>0.33333333333333</v>
      </c>
      <c r="AT1250" t="s">
        <v>83</v>
      </c>
      <c r="AU1250" s="35">
        <f t="shared" si="318"/>
        <v>57.35</v>
      </c>
      <c r="AV1250" s="35">
        <f t="shared" si="309"/>
        <v>100</v>
      </c>
      <c r="AW1250" s="35">
        <f t="shared" si="310"/>
        <v>2.23897058823529</v>
      </c>
      <c r="AX1250" s="35">
        <f t="shared" si="311"/>
        <v>1.22977941176471</v>
      </c>
      <c r="AY1250" s="35">
        <f t="shared" si="312"/>
        <v>100</v>
      </c>
      <c r="AZ1250" s="35">
        <f t="shared" si="313"/>
        <v>0</v>
      </c>
      <c r="BA1250" s="27" t="str">
        <f t="shared" si="314"/>
        <v>3</v>
      </c>
      <c r="BB1250" s="34">
        <v>0.0001118</v>
      </c>
      <c r="BC1250" s="34">
        <f t="shared" si="315"/>
        <v>0</v>
      </c>
      <c r="BD1250" s="34" t="e">
        <f t="shared" si="316"/>
        <v>#REF!</v>
      </c>
      <c r="BE1250" s="34">
        <v>0.08</v>
      </c>
      <c r="BF1250" s="34">
        <f t="shared" si="319"/>
        <v>8</v>
      </c>
      <c r="BG1250" s="34" t="e">
        <f t="shared" si="317"/>
        <v>#REF!</v>
      </c>
      <c r="BH1250" t="str">
        <f>IF(AT1250="UDARA","U","N")&amp;LEFT($C$4,2)&amp;MID($C$4,4,2)&amp;LEFT(A1250,3)&amp;MID(E1250,2,2)&amp;VLOOKUP(E1250,Acuan_Reference!C:L,10,0)</f>
        <v>N1501MDN71AA</v>
      </c>
      <c r="BI1250" t="s">
        <v>84</v>
      </c>
      <c r="BJ1250" t="s">
        <v>119</v>
      </c>
      <c r="BK1250" t="s">
        <v>86</v>
      </c>
      <c r="BL1250" t="s">
        <v>87</v>
      </c>
    </row>
    <row r="1251" hidden="1" spans="1:64">
      <c r="A1251" t="s">
        <v>100</v>
      </c>
      <c r="B1251" t="s">
        <v>75</v>
      </c>
      <c r="C1251" t="s">
        <v>76</v>
      </c>
      <c r="D1251" t="s">
        <v>123</v>
      </c>
      <c r="E1251" t="s">
        <v>214</v>
      </c>
      <c r="F1251" t="s">
        <v>215</v>
      </c>
      <c r="G1251" t="s">
        <v>118</v>
      </c>
      <c r="H1251" t="s">
        <v>81</v>
      </c>
      <c r="I1251" s="34">
        <v>9860</v>
      </c>
      <c r="J1251" s="35">
        <v>-98</v>
      </c>
      <c r="K1251" s="35">
        <v>0</v>
      </c>
      <c r="L1251" s="35">
        <v>-1</v>
      </c>
      <c r="M1251" s="35">
        <v>-8</v>
      </c>
      <c r="N1251" s="35">
        <v>0</v>
      </c>
      <c r="O1251" s="35">
        <v>-7</v>
      </c>
      <c r="P1251" s="35">
        <v>0</v>
      </c>
      <c r="Q1251" s="35">
        <v>0</v>
      </c>
      <c r="R1251" s="35">
        <v>0</v>
      </c>
      <c r="S1251" s="35">
        <v>0</v>
      </c>
      <c r="T1251" s="35">
        <v>0</v>
      </c>
      <c r="U1251" s="35">
        <v>0</v>
      </c>
      <c r="V1251" s="34">
        <v>0</v>
      </c>
      <c r="W1251" s="34">
        <f t="shared" si="304"/>
        <v>0</v>
      </c>
      <c r="X1251" s="35">
        <v>0</v>
      </c>
      <c r="Y1251" s="35">
        <v>0</v>
      </c>
      <c r="Z1251" s="35">
        <v>0</v>
      </c>
      <c r="AA1251" s="34">
        <v>0</v>
      </c>
      <c r="AB1251" s="34">
        <v>0</v>
      </c>
      <c r="AC1251" s="34">
        <v>0</v>
      </c>
      <c r="AD1251" s="34">
        <v>0</v>
      </c>
      <c r="AE1251" s="34">
        <f t="shared" si="305"/>
        <v>0</v>
      </c>
      <c r="AF1251" s="34">
        <f t="shared" si="306"/>
        <v>9999</v>
      </c>
      <c r="AG1251" s="34">
        <f t="shared" si="307"/>
        <v>9999</v>
      </c>
      <c r="AH1251" s="34">
        <v>0</v>
      </c>
      <c r="AI1251" s="34">
        <v>0</v>
      </c>
      <c r="AJ1251" s="35">
        <v>0</v>
      </c>
      <c r="AK1251" s="35">
        <v>0</v>
      </c>
      <c r="AL1251" s="35">
        <v>0</v>
      </c>
      <c r="AM1251" s="34">
        <v>1.5</v>
      </c>
      <c r="AN1251" s="34">
        <f t="shared" si="308"/>
        <v>0</v>
      </c>
      <c r="AO1251" s="35">
        <v>100</v>
      </c>
      <c r="AP1251" s="35">
        <v>100</v>
      </c>
      <c r="AQ1251" t="s">
        <v>82</v>
      </c>
      <c r="AR1251">
        <v>2</v>
      </c>
      <c r="AS1251" s="34">
        <v>0.76666666666667</v>
      </c>
      <c r="AT1251" t="s">
        <v>83</v>
      </c>
      <c r="AU1251" s="35">
        <f t="shared" si="318"/>
        <v>0</v>
      </c>
      <c r="AV1251" s="35">
        <f t="shared" si="309"/>
        <v>0</v>
      </c>
      <c r="AW1251" s="35">
        <f t="shared" si="310"/>
        <v>9999</v>
      </c>
      <c r="AX1251" s="35">
        <f t="shared" si="311"/>
        <v>9999</v>
      </c>
      <c r="AY1251" s="35">
        <f t="shared" si="312"/>
        <v>0</v>
      </c>
      <c r="AZ1251" s="35">
        <f t="shared" si="313"/>
        <v>0</v>
      </c>
      <c r="BA1251" s="27" t="str">
        <f t="shared" si="314"/>
        <v>Kelipatan Kirim/Master box &gt; 3x FC+index</v>
      </c>
      <c r="BB1251" s="34">
        <v>0.0001118</v>
      </c>
      <c r="BC1251" s="34">
        <f t="shared" si="315"/>
        <v>0</v>
      </c>
      <c r="BD1251" s="34" t="e">
        <f t="shared" si="316"/>
        <v>#REF!</v>
      </c>
      <c r="BE1251" s="34">
        <v>0.08</v>
      </c>
      <c r="BF1251" s="34">
        <f t="shared" si="319"/>
        <v>0</v>
      </c>
      <c r="BG1251" s="34" t="e">
        <f t="shared" si="317"/>
        <v>#REF!</v>
      </c>
      <c r="BH1251" t="str">
        <f>IF(AT1251="UDARA","U","N")&amp;LEFT($C$4,2)&amp;MID($C$4,4,2)&amp;LEFT(A1251,3)&amp;MID(E1251,2,2)&amp;VLOOKUP(E1251,Acuan_Reference!C:L,10,0)</f>
        <v>N1501MDO71AA</v>
      </c>
      <c r="BI1251" t="s">
        <v>84</v>
      </c>
      <c r="BJ1251" t="s">
        <v>119</v>
      </c>
      <c r="BK1251" t="s">
        <v>86</v>
      </c>
      <c r="BL1251" t="s">
        <v>87</v>
      </c>
    </row>
    <row r="1252" hidden="1" spans="1:64">
      <c r="A1252" t="s">
        <v>101</v>
      </c>
      <c r="B1252" t="s">
        <v>75</v>
      </c>
      <c r="C1252" t="s">
        <v>76</v>
      </c>
      <c r="D1252" t="s">
        <v>123</v>
      </c>
      <c r="E1252" t="s">
        <v>214</v>
      </c>
      <c r="F1252" t="s">
        <v>215</v>
      </c>
      <c r="G1252" t="s">
        <v>118</v>
      </c>
      <c r="H1252" t="s">
        <v>81</v>
      </c>
      <c r="I1252" s="34">
        <v>9860</v>
      </c>
      <c r="J1252" s="35">
        <v>0</v>
      </c>
      <c r="K1252" s="35">
        <v>-20</v>
      </c>
      <c r="L1252" s="35">
        <v>0</v>
      </c>
      <c r="M1252" s="35">
        <v>0</v>
      </c>
      <c r="N1252" s="35">
        <v>0</v>
      </c>
      <c r="O1252" s="35">
        <v>-6</v>
      </c>
      <c r="P1252" s="35">
        <v>0</v>
      </c>
      <c r="Q1252" s="35">
        <v>-7</v>
      </c>
      <c r="R1252" s="35">
        <v>-6</v>
      </c>
      <c r="S1252" s="35">
        <v>-8</v>
      </c>
      <c r="T1252" s="35">
        <v>-7</v>
      </c>
      <c r="U1252" s="35">
        <v>-1</v>
      </c>
      <c r="V1252" s="34">
        <v>-5.3333333333333</v>
      </c>
      <c r="W1252" s="34">
        <f t="shared" si="304"/>
        <v>-2.66666666666667</v>
      </c>
      <c r="X1252" s="35">
        <v>0</v>
      </c>
      <c r="Y1252" s="35">
        <v>0</v>
      </c>
      <c r="Z1252" s="35">
        <v>0</v>
      </c>
      <c r="AA1252" s="34">
        <v>0</v>
      </c>
      <c r="AB1252" s="34">
        <v>0</v>
      </c>
      <c r="AC1252" s="34">
        <v>0</v>
      </c>
      <c r="AD1252" s="34">
        <v>0</v>
      </c>
      <c r="AE1252" s="34">
        <f t="shared" si="305"/>
        <v>0</v>
      </c>
      <c r="AF1252" s="34">
        <f t="shared" si="306"/>
        <v>9999</v>
      </c>
      <c r="AG1252" s="34">
        <f t="shared" si="307"/>
        <v>9999</v>
      </c>
      <c r="AH1252" s="34">
        <v>0</v>
      </c>
      <c r="AI1252" s="34">
        <v>0</v>
      </c>
      <c r="AJ1252" s="35">
        <v>0</v>
      </c>
      <c r="AK1252" s="35">
        <v>0</v>
      </c>
      <c r="AL1252" s="35">
        <v>0</v>
      </c>
      <c r="AM1252" s="34">
        <v>1.3</v>
      </c>
      <c r="AN1252" s="34">
        <f t="shared" si="308"/>
        <v>0</v>
      </c>
      <c r="AO1252" s="35">
        <v>100</v>
      </c>
      <c r="AP1252" s="35">
        <v>100</v>
      </c>
      <c r="AQ1252" t="s">
        <v>82</v>
      </c>
      <c r="AR1252">
        <v>4</v>
      </c>
      <c r="AS1252" s="34">
        <v>0.5</v>
      </c>
      <c r="AT1252" t="s">
        <v>83</v>
      </c>
      <c r="AU1252" s="35">
        <f t="shared" si="318"/>
        <v>0</v>
      </c>
      <c r="AV1252" s="35">
        <f t="shared" si="309"/>
        <v>0</v>
      </c>
      <c r="AW1252" s="35">
        <f t="shared" si="310"/>
        <v>9999</v>
      </c>
      <c r="AX1252" s="35">
        <f t="shared" si="311"/>
        <v>9999</v>
      </c>
      <c r="AY1252" s="35">
        <f t="shared" si="312"/>
        <v>0</v>
      </c>
      <c r="AZ1252" s="35">
        <f t="shared" si="313"/>
        <v>0</v>
      </c>
      <c r="BA1252" s="27" t="str">
        <f t="shared" si="314"/>
        <v>Kelipatan Kirim/Master box &gt; 3x FC+index</v>
      </c>
      <c r="BB1252" s="34">
        <v>0.0001118</v>
      </c>
      <c r="BC1252" s="34">
        <f t="shared" si="315"/>
        <v>0</v>
      </c>
      <c r="BD1252" s="34" t="e">
        <f t="shared" si="316"/>
        <v>#REF!</v>
      </c>
      <c r="BE1252" s="34">
        <v>0.08</v>
      </c>
      <c r="BF1252" s="34">
        <f t="shared" si="319"/>
        <v>0</v>
      </c>
      <c r="BG1252" s="34" t="e">
        <f t="shared" si="317"/>
        <v>#REF!</v>
      </c>
      <c r="BH1252" t="str">
        <f>IF(AT1252="UDARA","U","N")&amp;LEFT($C$4,2)&amp;MID($C$4,4,2)&amp;LEFT(A1252,3)&amp;MID(E1252,2,2)&amp;VLOOKUP(E1252,Acuan_Reference!C:L,10,0)</f>
        <v>N1501MKS71AA</v>
      </c>
      <c r="BI1252" t="s">
        <v>84</v>
      </c>
      <c r="BJ1252" t="s">
        <v>119</v>
      </c>
      <c r="BK1252" t="s">
        <v>86</v>
      </c>
      <c r="BL1252" t="s">
        <v>87</v>
      </c>
    </row>
    <row r="1253" hidden="1" spans="1:64">
      <c r="A1253" t="s">
        <v>102</v>
      </c>
      <c r="B1253" t="s">
        <v>75</v>
      </c>
      <c r="C1253" t="s">
        <v>76</v>
      </c>
      <c r="D1253" t="s">
        <v>123</v>
      </c>
      <c r="E1253" t="s">
        <v>214</v>
      </c>
      <c r="F1253" t="s">
        <v>215</v>
      </c>
      <c r="G1253" t="s">
        <v>118</v>
      </c>
      <c r="H1253" t="s">
        <v>81</v>
      </c>
      <c r="I1253" s="34">
        <v>9860</v>
      </c>
      <c r="J1253" s="35">
        <v>-3</v>
      </c>
      <c r="K1253" s="35">
        <v>-28</v>
      </c>
      <c r="L1253" s="35">
        <v>0</v>
      </c>
      <c r="M1253" s="35">
        <v>0</v>
      </c>
      <c r="N1253" s="35">
        <v>0</v>
      </c>
      <c r="O1253" s="35">
        <v>0</v>
      </c>
      <c r="P1253" s="35">
        <v>0</v>
      </c>
      <c r="Q1253" s="35">
        <v>0</v>
      </c>
      <c r="R1253" s="35">
        <v>0</v>
      </c>
      <c r="S1253" s="35">
        <v>-1</v>
      </c>
      <c r="T1253" s="35">
        <v>0</v>
      </c>
      <c r="U1253" s="35">
        <v>-1</v>
      </c>
      <c r="V1253" s="34">
        <v>-0.66666666666667</v>
      </c>
      <c r="W1253" s="34">
        <f t="shared" si="304"/>
        <v>-0.333333333333333</v>
      </c>
      <c r="X1253" s="35">
        <v>0</v>
      </c>
      <c r="Y1253" s="35">
        <v>0</v>
      </c>
      <c r="Z1253" s="35">
        <v>0</v>
      </c>
      <c r="AA1253" s="34">
        <v>0</v>
      </c>
      <c r="AB1253" s="34">
        <v>0</v>
      </c>
      <c r="AC1253" s="34">
        <v>0</v>
      </c>
      <c r="AD1253" s="34">
        <v>0</v>
      </c>
      <c r="AE1253" s="34">
        <f t="shared" si="305"/>
        <v>0</v>
      </c>
      <c r="AF1253" s="34">
        <f t="shared" si="306"/>
        <v>9999</v>
      </c>
      <c r="AG1253" s="34">
        <f t="shared" si="307"/>
        <v>9999</v>
      </c>
      <c r="AH1253" s="34">
        <v>0</v>
      </c>
      <c r="AI1253" s="34">
        <v>0</v>
      </c>
      <c r="AJ1253" s="35">
        <v>0</v>
      </c>
      <c r="AK1253" s="35">
        <v>0</v>
      </c>
      <c r="AL1253" s="35">
        <v>0</v>
      </c>
      <c r="AM1253" s="34">
        <v>0.8</v>
      </c>
      <c r="AN1253" s="34">
        <f t="shared" si="308"/>
        <v>0</v>
      </c>
      <c r="AO1253" s="35">
        <v>100</v>
      </c>
      <c r="AP1253" s="35">
        <v>100</v>
      </c>
      <c r="AQ1253" t="s">
        <v>82</v>
      </c>
      <c r="AR1253">
        <v>8</v>
      </c>
      <c r="AS1253" s="34">
        <v>0.1</v>
      </c>
      <c r="AT1253" t="s">
        <v>83</v>
      </c>
      <c r="AU1253" s="35">
        <f t="shared" si="318"/>
        <v>0</v>
      </c>
      <c r="AV1253" s="35">
        <f t="shared" si="309"/>
        <v>0</v>
      </c>
      <c r="AW1253" s="35">
        <f t="shared" si="310"/>
        <v>9999</v>
      </c>
      <c r="AX1253" s="35">
        <f t="shared" si="311"/>
        <v>9999</v>
      </c>
      <c r="AY1253" s="35">
        <f t="shared" si="312"/>
        <v>0</v>
      </c>
      <c r="AZ1253" s="35">
        <f t="shared" si="313"/>
        <v>0</v>
      </c>
      <c r="BA1253" s="27" t="str">
        <f t="shared" si="314"/>
        <v>Kelipatan Kirim/Master box &gt; 3x FC+index</v>
      </c>
      <c r="BB1253" s="34">
        <v>0.0001118</v>
      </c>
      <c r="BC1253" s="34">
        <f t="shared" si="315"/>
        <v>0</v>
      </c>
      <c r="BD1253" s="34" t="e">
        <f t="shared" si="316"/>
        <v>#REF!</v>
      </c>
      <c r="BE1253" s="34">
        <v>0.08</v>
      </c>
      <c r="BF1253" s="34">
        <f t="shared" si="319"/>
        <v>0</v>
      </c>
      <c r="BG1253" s="34" t="e">
        <f t="shared" si="317"/>
        <v>#REF!</v>
      </c>
      <c r="BH1253" t="str">
        <f>IF(AT1253="UDARA","U","N")&amp;LEFT($C$4,2)&amp;MID($C$4,4,2)&amp;LEFT(A1253,3)&amp;MID(E1253,2,2)&amp;VLOOKUP(E1253,Acuan_Reference!C:L,10,0)</f>
        <v>N1501MLG71AA</v>
      </c>
      <c r="BI1253" t="s">
        <v>84</v>
      </c>
      <c r="BJ1253" t="s">
        <v>119</v>
      </c>
      <c r="BK1253" t="s">
        <v>86</v>
      </c>
      <c r="BL1253" t="s">
        <v>87</v>
      </c>
    </row>
    <row r="1254" hidden="1" spans="1:64">
      <c r="A1254" t="s">
        <v>103</v>
      </c>
      <c r="B1254" t="s">
        <v>75</v>
      </c>
      <c r="C1254" t="s">
        <v>76</v>
      </c>
      <c r="D1254" t="s">
        <v>123</v>
      </c>
      <c r="E1254" t="s">
        <v>214</v>
      </c>
      <c r="F1254" t="s">
        <v>215</v>
      </c>
      <c r="G1254" t="s">
        <v>118</v>
      </c>
      <c r="H1254" t="s">
        <v>81</v>
      </c>
      <c r="I1254" s="34">
        <v>9860</v>
      </c>
      <c r="J1254" s="35">
        <v>20</v>
      </c>
      <c r="K1254" s="35">
        <v>15</v>
      </c>
      <c r="L1254" s="35">
        <v>7</v>
      </c>
      <c r="M1254" s="35">
        <v>15</v>
      </c>
      <c r="N1254" s="35">
        <v>13</v>
      </c>
      <c r="O1254" s="35">
        <v>29</v>
      </c>
      <c r="P1254" s="35">
        <v>52</v>
      </c>
      <c r="Q1254" s="35">
        <v>21</v>
      </c>
      <c r="R1254" s="35">
        <v>15</v>
      </c>
      <c r="S1254" s="35">
        <v>21</v>
      </c>
      <c r="T1254" s="35">
        <v>3</v>
      </c>
      <c r="U1254" s="35">
        <v>4</v>
      </c>
      <c r="V1254" s="34">
        <v>9.3333333333333</v>
      </c>
      <c r="W1254" s="34">
        <f t="shared" si="304"/>
        <v>6</v>
      </c>
      <c r="X1254" s="35">
        <v>5</v>
      </c>
      <c r="Y1254" s="35">
        <v>0</v>
      </c>
      <c r="Z1254" s="35">
        <v>0</v>
      </c>
      <c r="AA1254" s="34">
        <v>104</v>
      </c>
      <c r="AB1254" s="34">
        <v>0</v>
      </c>
      <c r="AC1254" s="34">
        <v>0</v>
      </c>
      <c r="AD1254" s="34">
        <v>0</v>
      </c>
      <c r="AE1254" s="34">
        <f t="shared" si="305"/>
        <v>104</v>
      </c>
      <c r="AF1254" s="34">
        <f t="shared" si="306"/>
        <v>11.1428571428572</v>
      </c>
      <c r="AG1254" s="34">
        <f t="shared" si="307"/>
        <v>17.3333333333333</v>
      </c>
      <c r="AH1254" s="34">
        <v>0</v>
      </c>
      <c r="AI1254" s="34">
        <v>0</v>
      </c>
      <c r="AJ1254" s="35">
        <v>0</v>
      </c>
      <c r="AK1254" s="35">
        <v>32</v>
      </c>
      <c r="AL1254" s="35">
        <v>11</v>
      </c>
      <c r="AM1254" s="34">
        <v>1.3</v>
      </c>
      <c r="AN1254" s="34">
        <f t="shared" si="308"/>
        <v>7.8</v>
      </c>
      <c r="AO1254" s="35">
        <v>100</v>
      </c>
      <c r="AP1254" s="35">
        <v>100</v>
      </c>
      <c r="AQ1254" t="s">
        <v>82</v>
      </c>
      <c r="AR1254">
        <v>2</v>
      </c>
      <c r="AS1254" s="34">
        <v>0.36666666666667</v>
      </c>
      <c r="AT1254" t="s">
        <v>83</v>
      </c>
      <c r="AU1254" s="35">
        <f t="shared" si="318"/>
        <v>0</v>
      </c>
      <c r="AV1254" s="35">
        <f t="shared" si="309"/>
        <v>0</v>
      </c>
      <c r="AW1254" s="35">
        <f t="shared" si="310"/>
        <v>17.3333333333333</v>
      </c>
      <c r="AX1254" s="35">
        <f t="shared" si="311"/>
        <v>15.5</v>
      </c>
      <c r="AY1254" s="35">
        <f t="shared" si="312"/>
        <v>0</v>
      </c>
      <c r="AZ1254" s="35">
        <f t="shared" si="313"/>
        <v>0</v>
      </c>
      <c r="BA1254" s="27" t="str">
        <f t="shared" si="314"/>
        <v>Kelipatan Kirim/Master box &gt; 3x FC+index</v>
      </c>
      <c r="BB1254" s="34">
        <v>0.0001118</v>
      </c>
      <c r="BC1254" s="34">
        <f t="shared" si="315"/>
        <v>0</v>
      </c>
      <c r="BD1254" s="34" t="e">
        <f t="shared" si="316"/>
        <v>#REF!</v>
      </c>
      <c r="BE1254" s="34">
        <v>0.08</v>
      </c>
      <c r="BF1254" s="34">
        <f t="shared" si="319"/>
        <v>0</v>
      </c>
      <c r="BG1254" s="34" t="e">
        <f t="shared" si="317"/>
        <v>#REF!</v>
      </c>
      <c r="BH1254" t="str">
        <f>IF(AT1254="UDARA","U","N")&amp;LEFT($C$4,2)&amp;MID($C$4,4,2)&amp;LEFT(A1254,3)&amp;MID(E1254,2,2)&amp;VLOOKUP(E1254,Acuan_Reference!C:L,10,0)</f>
        <v>N1501NAD71AA</v>
      </c>
      <c r="BI1254" t="s">
        <v>84</v>
      </c>
      <c r="BJ1254" t="s">
        <v>119</v>
      </c>
      <c r="BK1254" t="s">
        <v>86</v>
      </c>
      <c r="BL1254" t="s">
        <v>87</v>
      </c>
    </row>
    <row r="1255" hidden="1" spans="1:64">
      <c r="A1255" t="s">
        <v>104</v>
      </c>
      <c r="B1255" t="s">
        <v>75</v>
      </c>
      <c r="C1255" t="s">
        <v>76</v>
      </c>
      <c r="D1255" t="s">
        <v>123</v>
      </c>
      <c r="E1255" t="s">
        <v>214</v>
      </c>
      <c r="F1255" t="s">
        <v>215</v>
      </c>
      <c r="G1255" t="s">
        <v>118</v>
      </c>
      <c r="H1255" t="s">
        <v>81</v>
      </c>
      <c r="I1255" s="34">
        <v>9860</v>
      </c>
      <c r="J1255" s="35">
        <v>39</v>
      </c>
      <c r="K1255" s="35">
        <v>35</v>
      </c>
      <c r="L1255" s="35">
        <v>14</v>
      </c>
      <c r="M1255" s="35">
        <v>24</v>
      </c>
      <c r="N1255" s="35">
        <v>9</v>
      </c>
      <c r="O1255" s="35">
        <v>21</v>
      </c>
      <c r="P1255" s="35">
        <v>51</v>
      </c>
      <c r="Q1255" s="35">
        <v>26</v>
      </c>
      <c r="R1255" s="35">
        <v>18</v>
      </c>
      <c r="S1255" s="35">
        <v>23</v>
      </c>
      <c r="T1255" s="35">
        <v>13</v>
      </c>
      <c r="U1255" s="35">
        <v>0</v>
      </c>
      <c r="V1255" s="34">
        <v>12</v>
      </c>
      <c r="W1255" s="34">
        <f t="shared" si="304"/>
        <v>9.33333333333333</v>
      </c>
      <c r="X1255" s="35">
        <v>0</v>
      </c>
      <c r="Y1255" s="35">
        <v>0</v>
      </c>
      <c r="Z1255" s="35">
        <v>0</v>
      </c>
      <c r="AA1255" s="34">
        <v>2</v>
      </c>
      <c r="AB1255" s="34">
        <v>0</v>
      </c>
      <c r="AC1255" s="34">
        <v>0</v>
      </c>
      <c r="AD1255" s="34">
        <v>0</v>
      </c>
      <c r="AE1255" s="34">
        <f t="shared" si="305"/>
        <v>2</v>
      </c>
      <c r="AF1255" s="34">
        <f t="shared" si="306"/>
        <v>0.166666666666667</v>
      </c>
      <c r="AG1255" s="34">
        <f t="shared" si="307"/>
        <v>0.214285714285714</v>
      </c>
      <c r="AH1255" s="34">
        <v>0</v>
      </c>
      <c r="AI1255" s="34">
        <v>0</v>
      </c>
      <c r="AJ1255" s="35">
        <v>0</v>
      </c>
      <c r="AK1255" s="35">
        <v>37</v>
      </c>
      <c r="AL1255" s="35">
        <v>15</v>
      </c>
      <c r="AM1255" s="34">
        <v>1</v>
      </c>
      <c r="AN1255" s="34">
        <f t="shared" si="308"/>
        <v>9.33333333333333</v>
      </c>
      <c r="AO1255" s="35">
        <v>100</v>
      </c>
      <c r="AP1255" s="35">
        <v>100</v>
      </c>
      <c r="AQ1255" t="s">
        <v>82</v>
      </c>
      <c r="AR1255">
        <v>4</v>
      </c>
      <c r="AS1255" s="34">
        <v>0.26666666666667</v>
      </c>
      <c r="AT1255" t="s">
        <v>83</v>
      </c>
      <c r="AU1255" s="35">
        <f t="shared" si="318"/>
        <v>16.75</v>
      </c>
      <c r="AV1255" s="35">
        <f t="shared" si="309"/>
        <v>100</v>
      </c>
      <c r="AW1255" s="35">
        <f t="shared" si="310"/>
        <v>10.9285714285714</v>
      </c>
      <c r="AX1255" s="35">
        <f t="shared" si="311"/>
        <v>9.32142857142857</v>
      </c>
      <c r="AY1255" s="35">
        <f t="shared" si="312"/>
        <v>0</v>
      </c>
      <c r="AZ1255" s="35">
        <f t="shared" si="313"/>
        <v>0</v>
      </c>
      <c r="BA1255" s="27" t="str">
        <f t="shared" si="314"/>
        <v>Kelipatan Kirim/Master box &gt; 3x FC+index</v>
      </c>
      <c r="BB1255" s="34">
        <v>0.0001118</v>
      </c>
      <c r="BC1255" s="34">
        <f t="shared" si="315"/>
        <v>0</v>
      </c>
      <c r="BD1255" s="34" t="e">
        <f t="shared" si="316"/>
        <v>#REF!</v>
      </c>
      <c r="BE1255" s="34">
        <v>0.08</v>
      </c>
      <c r="BF1255" s="34">
        <f t="shared" si="319"/>
        <v>0</v>
      </c>
      <c r="BG1255" s="34" t="e">
        <f t="shared" si="317"/>
        <v>#REF!</v>
      </c>
      <c r="BH1255" t="str">
        <f>IF(AT1255="UDARA","U","N")&amp;LEFT($C$4,2)&amp;MID($C$4,4,2)&amp;LEFT(A1255,3)&amp;MID(E1255,2,2)&amp;VLOOKUP(E1255,Acuan_Reference!C:L,10,0)</f>
        <v>N1501PDG71AA</v>
      </c>
      <c r="BI1255" t="s">
        <v>84</v>
      </c>
      <c r="BJ1255" t="s">
        <v>119</v>
      </c>
      <c r="BK1255" t="s">
        <v>86</v>
      </c>
      <c r="BL1255" t="s">
        <v>87</v>
      </c>
    </row>
    <row r="1256" hidden="1" spans="1:64">
      <c r="A1256" t="s">
        <v>105</v>
      </c>
      <c r="B1256" t="s">
        <v>75</v>
      </c>
      <c r="C1256" t="s">
        <v>76</v>
      </c>
      <c r="D1256" t="s">
        <v>123</v>
      </c>
      <c r="E1256" t="s">
        <v>214</v>
      </c>
      <c r="F1256" t="s">
        <v>215</v>
      </c>
      <c r="G1256" t="s">
        <v>118</v>
      </c>
      <c r="H1256" t="s">
        <v>81</v>
      </c>
      <c r="I1256" s="34">
        <v>9860</v>
      </c>
      <c r="J1256" s="35">
        <v>-16</v>
      </c>
      <c r="K1256" s="35">
        <v>9</v>
      </c>
      <c r="L1256" s="35">
        <v>36</v>
      </c>
      <c r="M1256" s="35">
        <v>-9</v>
      </c>
      <c r="N1256" s="35">
        <v>0</v>
      </c>
      <c r="O1256" s="35">
        <v>19</v>
      </c>
      <c r="P1256" s="35">
        <v>25</v>
      </c>
      <c r="Q1256" s="35">
        <v>78</v>
      </c>
      <c r="R1256" s="35">
        <v>12</v>
      </c>
      <c r="S1256" s="35">
        <v>12</v>
      </c>
      <c r="T1256" s="35">
        <v>0</v>
      </c>
      <c r="U1256" s="35">
        <v>24</v>
      </c>
      <c r="V1256" s="34">
        <v>12</v>
      </c>
      <c r="W1256" s="34">
        <f t="shared" si="304"/>
        <v>10.3333333333333</v>
      </c>
      <c r="X1256" s="35">
        <v>6</v>
      </c>
      <c r="Y1256" s="35">
        <v>0</v>
      </c>
      <c r="Z1256" s="35">
        <v>0</v>
      </c>
      <c r="AA1256" s="34">
        <v>208</v>
      </c>
      <c r="AB1256" s="34">
        <v>0</v>
      </c>
      <c r="AC1256" s="34">
        <v>0</v>
      </c>
      <c r="AD1256" s="34">
        <v>0</v>
      </c>
      <c r="AE1256" s="34">
        <f t="shared" si="305"/>
        <v>208</v>
      </c>
      <c r="AF1256" s="34">
        <f t="shared" si="306"/>
        <v>17.3333333333333</v>
      </c>
      <c r="AG1256" s="34">
        <f t="shared" si="307"/>
        <v>20.1290322580645</v>
      </c>
      <c r="AH1256" s="34">
        <v>0</v>
      </c>
      <c r="AI1256" s="34">
        <v>0</v>
      </c>
      <c r="AJ1256" s="35">
        <v>0</v>
      </c>
      <c r="AK1256" s="35">
        <v>56</v>
      </c>
      <c r="AL1256" s="35">
        <v>7</v>
      </c>
      <c r="AM1256" s="34">
        <v>1</v>
      </c>
      <c r="AN1256" s="34">
        <f t="shared" si="308"/>
        <v>10.3333333333333</v>
      </c>
      <c r="AO1256" s="35">
        <v>100</v>
      </c>
      <c r="AP1256" s="35">
        <v>100</v>
      </c>
      <c r="AQ1256" t="s">
        <v>82</v>
      </c>
      <c r="AR1256">
        <v>4</v>
      </c>
      <c r="AS1256" s="34">
        <v>0.26666666666667</v>
      </c>
      <c r="AT1256" t="s">
        <v>83</v>
      </c>
      <c r="AU1256" s="35">
        <f t="shared" si="318"/>
        <v>0</v>
      </c>
      <c r="AV1256" s="35">
        <f t="shared" si="309"/>
        <v>0</v>
      </c>
      <c r="AW1256" s="35">
        <f t="shared" si="310"/>
        <v>20.1290322580645</v>
      </c>
      <c r="AX1256" s="35">
        <f t="shared" si="311"/>
        <v>19.4516129032258</v>
      </c>
      <c r="AY1256" s="35">
        <f t="shared" si="312"/>
        <v>0</v>
      </c>
      <c r="AZ1256" s="35">
        <f t="shared" si="313"/>
        <v>0</v>
      </c>
      <c r="BA1256" s="27" t="str">
        <f t="shared" si="314"/>
        <v>Kelipatan Kirim/Master box &gt; 3x FC+index</v>
      </c>
      <c r="BB1256" s="34">
        <v>0.0001118</v>
      </c>
      <c r="BC1256" s="34">
        <f t="shared" si="315"/>
        <v>0</v>
      </c>
      <c r="BD1256" s="34" t="e">
        <f t="shared" si="316"/>
        <v>#REF!</v>
      </c>
      <c r="BE1256" s="34">
        <v>0.08</v>
      </c>
      <c r="BF1256" s="34">
        <f t="shared" si="319"/>
        <v>0</v>
      </c>
      <c r="BG1256" s="34" t="e">
        <f t="shared" si="317"/>
        <v>#REF!</v>
      </c>
      <c r="BH1256" t="str">
        <f>IF(AT1256="UDARA","U","N")&amp;LEFT($C$4,2)&amp;MID($C$4,4,2)&amp;LEFT(A1256,3)&amp;MID(E1256,2,2)&amp;VLOOKUP(E1256,Acuan_Reference!C:L,10,0)</f>
        <v>N1501PKB71AA</v>
      </c>
      <c r="BI1256" t="s">
        <v>84</v>
      </c>
      <c r="BJ1256" t="s">
        <v>119</v>
      </c>
      <c r="BK1256" t="s">
        <v>86</v>
      </c>
      <c r="BL1256" t="s">
        <v>87</v>
      </c>
    </row>
    <row r="1257" hidden="1" spans="1:64">
      <c r="A1257" t="s">
        <v>106</v>
      </c>
      <c r="B1257" t="s">
        <v>75</v>
      </c>
      <c r="C1257" t="s">
        <v>76</v>
      </c>
      <c r="D1257" t="s">
        <v>123</v>
      </c>
      <c r="E1257" t="s">
        <v>214</v>
      </c>
      <c r="F1257" t="s">
        <v>215</v>
      </c>
      <c r="G1257" t="s">
        <v>118</v>
      </c>
      <c r="H1257" t="s">
        <v>81</v>
      </c>
      <c r="I1257" s="34">
        <v>9860</v>
      </c>
      <c r="J1257" s="35">
        <v>0</v>
      </c>
      <c r="K1257" s="35">
        <v>-4</v>
      </c>
      <c r="L1257" s="35">
        <v>-10</v>
      </c>
      <c r="M1257" s="35">
        <v>-10</v>
      </c>
      <c r="N1257" s="35">
        <v>0</v>
      </c>
      <c r="O1257" s="35">
        <v>0</v>
      </c>
      <c r="P1257" s="35">
        <v>-31</v>
      </c>
      <c r="Q1257" s="35">
        <v>0</v>
      </c>
      <c r="R1257" s="35">
        <v>0</v>
      </c>
      <c r="S1257" s="35">
        <v>0</v>
      </c>
      <c r="T1257" s="35">
        <v>0</v>
      </c>
      <c r="U1257" s="35">
        <v>0</v>
      </c>
      <c r="V1257" s="34">
        <v>0</v>
      </c>
      <c r="W1257" s="34">
        <f t="shared" si="304"/>
        <v>0</v>
      </c>
      <c r="X1257" s="35">
        <v>0</v>
      </c>
      <c r="Y1257" s="35">
        <v>0</v>
      </c>
      <c r="Z1257" s="35">
        <v>0</v>
      </c>
      <c r="AA1257" s="34">
        <v>0</v>
      </c>
      <c r="AB1257" s="34">
        <v>0</v>
      </c>
      <c r="AC1257" s="34">
        <v>0</v>
      </c>
      <c r="AD1257" s="34">
        <v>0</v>
      </c>
      <c r="AE1257" s="34">
        <f t="shared" si="305"/>
        <v>0</v>
      </c>
      <c r="AF1257" s="34">
        <f t="shared" si="306"/>
        <v>9999</v>
      </c>
      <c r="AG1257" s="34">
        <f t="shared" si="307"/>
        <v>9999</v>
      </c>
      <c r="AH1257" s="34">
        <v>0</v>
      </c>
      <c r="AI1257" s="34">
        <v>0</v>
      </c>
      <c r="AJ1257" s="35">
        <v>0</v>
      </c>
      <c r="AK1257" s="35">
        <v>0</v>
      </c>
      <c r="AL1257" s="35">
        <v>0</v>
      </c>
      <c r="AM1257" s="34">
        <v>0.9</v>
      </c>
      <c r="AN1257" s="34">
        <f t="shared" si="308"/>
        <v>0</v>
      </c>
      <c r="AO1257" s="35">
        <v>100</v>
      </c>
      <c r="AP1257" s="35">
        <v>100</v>
      </c>
      <c r="AQ1257" t="s">
        <v>82</v>
      </c>
      <c r="AR1257">
        <v>4</v>
      </c>
      <c r="AS1257" s="34">
        <v>0.16666666666667</v>
      </c>
      <c r="AT1257" t="s">
        <v>83</v>
      </c>
      <c r="AU1257" s="35">
        <f t="shared" si="318"/>
        <v>0</v>
      </c>
      <c r="AV1257" s="35">
        <f t="shared" si="309"/>
        <v>0</v>
      </c>
      <c r="AW1257" s="35">
        <f t="shared" si="310"/>
        <v>9999</v>
      </c>
      <c r="AX1257" s="35">
        <f t="shared" si="311"/>
        <v>9999</v>
      </c>
      <c r="AY1257" s="35">
        <f t="shared" si="312"/>
        <v>0</v>
      </c>
      <c r="AZ1257" s="35">
        <f t="shared" si="313"/>
        <v>0</v>
      </c>
      <c r="BA1257" s="27" t="str">
        <f t="shared" si="314"/>
        <v>Kelipatan Kirim/Master box &gt; 3x FC+index</v>
      </c>
      <c r="BB1257" s="34">
        <v>0.0001118</v>
      </c>
      <c r="BC1257" s="34">
        <f t="shared" si="315"/>
        <v>0</v>
      </c>
      <c r="BD1257" s="34" t="e">
        <f t="shared" si="316"/>
        <v>#REF!</v>
      </c>
      <c r="BE1257" s="34">
        <v>0.08</v>
      </c>
      <c r="BF1257" s="34">
        <f t="shared" si="319"/>
        <v>0</v>
      </c>
      <c r="BG1257" s="34" t="e">
        <f t="shared" si="317"/>
        <v>#REF!</v>
      </c>
      <c r="BH1257" t="str">
        <f>IF(AT1257="UDARA","U","N")&amp;LEFT($C$4,2)&amp;MID($C$4,4,2)&amp;LEFT(A1257,3)&amp;MID(E1257,2,2)&amp;VLOOKUP(E1257,Acuan_Reference!C:L,10,0)</f>
        <v>N1501PLB71AA</v>
      </c>
      <c r="BI1257" t="s">
        <v>84</v>
      </c>
      <c r="BJ1257" t="s">
        <v>119</v>
      </c>
      <c r="BK1257" t="s">
        <v>86</v>
      </c>
      <c r="BL1257" t="s">
        <v>87</v>
      </c>
    </row>
    <row r="1258" hidden="1" spans="1:64">
      <c r="A1258" t="s">
        <v>107</v>
      </c>
      <c r="B1258" t="s">
        <v>75</v>
      </c>
      <c r="C1258" t="s">
        <v>76</v>
      </c>
      <c r="D1258" t="s">
        <v>123</v>
      </c>
      <c r="E1258" t="s">
        <v>214</v>
      </c>
      <c r="F1258" t="s">
        <v>215</v>
      </c>
      <c r="G1258" t="s">
        <v>118</v>
      </c>
      <c r="H1258" t="s">
        <v>81</v>
      </c>
      <c r="I1258" s="34">
        <v>9860</v>
      </c>
      <c r="J1258" s="35">
        <v>-106</v>
      </c>
      <c r="K1258" s="35">
        <v>-10</v>
      </c>
      <c r="L1258" s="35">
        <v>111</v>
      </c>
      <c r="M1258" s="35">
        <v>-210</v>
      </c>
      <c r="N1258" s="35">
        <v>47</v>
      </c>
      <c r="O1258" s="35">
        <v>-6</v>
      </c>
      <c r="P1258" s="35">
        <v>-46</v>
      </c>
      <c r="Q1258" s="35">
        <v>30</v>
      </c>
      <c r="R1258" s="35">
        <v>18</v>
      </c>
      <c r="S1258" s="35">
        <v>45</v>
      </c>
      <c r="T1258" s="35">
        <v>30</v>
      </c>
      <c r="U1258" s="35">
        <v>6</v>
      </c>
      <c r="V1258" s="34">
        <v>27</v>
      </c>
      <c r="W1258" s="34">
        <f t="shared" si="304"/>
        <v>20.6666666666667</v>
      </c>
      <c r="X1258" s="35">
        <v>10</v>
      </c>
      <c r="Y1258" s="35">
        <v>0</v>
      </c>
      <c r="Z1258" s="35">
        <v>0</v>
      </c>
      <c r="AA1258" s="34">
        <v>39</v>
      </c>
      <c r="AB1258" s="34">
        <v>0</v>
      </c>
      <c r="AC1258" s="34">
        <v>0</v>
      </c>
      <c r="AD1258" s="34">
        <v>0</v>
      </c>
      <c r="AE1258" s="34">
        <f t="shared" si="305"/>
        <v>39</v>
      </c>
      <c r="AF1258" s="34">
        <f t="shared" si="306"/>
        <v>1.44444444444444</v>
      </c>
      <c r="AG1258" s="34">
        <f t="shared" si="307"/>
        <v>1.88709677419355</v>
      </c>
      <c r="AH1258" s="34">
        <v>0</v>
      </c>
      <c r="AI1258" s="34">
        <v>0</v>
      </c>
      <c r="AJ1258" s="35">
        <v>0</v>
      </c>
      <c r="AK1258" s="35">
        <v>51</v>
      </c>
      <c r="AL1258" s="35">
        <v>26</v>
      </c>
      <c r="AM1258" s="34">
        <v>1.3</v>
      </c>
      <c r="AN1258" s="34">
        <f t="shared" si="308"/>
        <v>26.8666666666667</v>
      </c>
      <c r="AO1258" s="35">
        <v>100</v>
      </c>
      <c r="AP1258" s="35">
        <v>100</v>
      </c>
      <c r="AQ1258" t="s">
        <v>82</v>
      </c>
      <c r="AR1258">
        <v>2</v>
      </c>
      <c r="AS1258" s="34">
        <v>0.43333333333333</v>
      </c>
      <c r="AT1258" t="s">
        <v>83</v>
      </c>
      <c r="AU1258" s="35">
        <f t="shared" si="318"/>
        <v>10.4</v>
      </c>
      <c r="AV1258" s="35">
        <f t="shared" si="309"/>
        <v>100</v>
      </c>
      <c r="AW1258" s="35">
        <f t="shared" si="310"/>
        <v>6.7258064516129</v>
      </c>
      <c r="AX1258" s="35">
        <f t="shared" si="311"/>
        <v>5.46774193548387</v>
      </c>
      <c r="AY1258" s="35">
        <f t="shared" si="312"/>
        <v>0</v>
      </c>
      <c r="AZ1258" s="35">
        <f t="shared" si="313"/>
        <v>0</v>
      </c>
      <c r="BA1258" s="27" t="str">
        <f t="shared" si="314"/>
        <v>Kelipatan Kirim/Master box &gt; 3x FC+index</v>
      </c>
      <c r="BB1258" s="34">
        <v>0.0001118</v>
      </c>
      <c r="BC1258" s="34">
        <f t="shared" si="315"/>
        <v>0</v>
      </c>
      <c r="BD1258" s="34" t="e">
        <f t="shared" si="316"/>
        <v>#REF!</v>
      </c>
      <c r="BE1258" s="34">
        <v>0.08</v>
      </c>
      <c r="BF1258" s="34">
        <f t="shared" si="319"/>
        <v>0</v>
      </c>
      <c r="BG1258" s="34" t="e">
        <f t="shared" si="317"/>
        <v>#REF!</v>
      </c>
      <c r="BH1258" t="str">
        <f>IF(AT1258="UDARA","U","N")&amp;LEFT($C$4,2)&amp;MID($C$4,4,2)&amp;LEFT(A1258,3)&amp;MID(E1258,2,2)&amp;VLOOKUP(E1258,Acuan_Reference!C:L,10,0)</f>
        <v>N1501PTK71AA</v>
      </c>
      <c r="BI1258" t="s">
        <v>84</v>
      </c>
      <c r="BJ1258" t="s">
        <v>119</v>
      </c>
      <c r="BK1258" t="s">
        <v>86</v>
      </c>
      <c r="BL1258" t="s">
        <v>87</v>
      </c>
    </row>
    <row r="1259" hidden="1" spans="1:64">
      <c r="A1259" t="s">
        <v>108</v>
      </c>
      <c r="B1259" t="s">
        <v>75</v>
      </c>
      <c r="C1259" t="s">
        <v>76</v>
      </c>
      <c r="D1259" t="s">
        <v>123</v>
      </c>
      <c r="E1259" t="s">
        <v>214</v>
      </c>
      <c r="F1259" t="s">
        <v>215</v>
      </c>
      <c r="G1259" t="s">
        <v>118</v>
      </c>
      <c r="H1259" t="s">
        <v>81</v>
      </c>
      <c r="I1259" s="34">
        <v>9860</v>
      </c>
      <c r="J1259" s="35">
        <v>15</v>
      </c>
      <c r="K1259" s="35">
        <v>-90</v>
      </c>
      <c r="L1259" s="35">
        <v>0</v>
      </c>
      <c r="M1259" s="35">
        <v>0</v>
      </c>
      <c r="N1259" s="35">
        <v>-9</v>
      </c>
      <c r="O1259" s="35">
        <v>-5</v>
      </c>
      <c r="P1259" s="35">
        <v>-8</v>
      </c>
      <c r="Q1259" s="35">
        <v>-11</v>
      </c>
      <c r="R1259" s="35">
        <v>0</v>
      </c>
      <c r="S1259" s="35">
        <v>-3</v>
      </c>
      <c r="T1259" s="35">
        <v>0</v>
      </c>
      <c r="U1259" s="35">
        <v>0</v>
      </c>
      <c r="V1259" s="34">
        <v>-1</v>
      </c>
      <c r="W1259" s="34">
        <f t="shared" si="304"/>
        <v>0</v>
      </c>
      <c r="X1259" s="35">
        <v>0</v>
      </c>
      <c r="Y1259" s="35">
        <v>0</v>
      </c>
      <c r="Z1259" s="35">
        <v>0</v>
      </c>
      <c r="AA1259" s="34">
        <v>0</v>
      </c>
      <c r="AB1259" s="34">
        <v>0</v>
      </c>
      <c r="AC1259" s="34">
        <v>0</v>
      </c>
      <c r="AD1259" s="34">
        <v>0</v>
      </c>
      <c r="AE1259" s="34">
        <f t="shared" si="305"/>
        <v>0</v>
      </c>
      <c r="AF1259" s="34">
        <f t="shared" si="306"/>
        <v>9999</v>
      </c>
      <c r="AG1259" s="34">
        <f t="shared" si="307"/>
        <v>9999</v>
      </c>
      <c r="AH1259" s="34">
        <v>0</v>
      </c>
      <c r="AI1259" s="34">
        <v>0</v>
      </c>
      <c r="AJ1259" s="35">
        <v>0</v>
      </c>
      <c r="AK1259" s="35">
        <v>0</v>
      </c>
      <c r="AL1259" s="35">
        <v>0</v>
      </c>
      <c r="AM1259" s="34">
        <v>0.8</v>
      </c>
      <c r="AN1259" s="34">
        <f t="shared" si="308"/>
        <v>0</v>
      </c>
      <c r="AO1259" s="35">
        <v>100</v>
      </c>
      <c r="AP1259" s="35">
        <v>100</v>
      </c>
      <c r="AQ1259" t="s">
        <v>82</v>
      </c>
      <c r="AR1259">
        <v>4</v>
      </c>
      <c r="AS1259" s="34">
        <v>0.066666666666667</v>
      </c>
      <c r="AT1259" t="s">
        <v>83</v>
      </c>
      <c r="AU1259" s="35">
        <f t="shared" si="318"/>
        <v>0</v>
      </c>
      <c r="AV1259" s="35">
        <f t="shared" si="309"/>
        <v>0</v>
      </c>
      <c r="AW1259" s="35">
        <f t="shared" si="310"/>
        <v>9999</v>
      </c>
      <c r="AX1259" s="35">
        <f t="shared" si="311"/>
        <v>9999</v>
      </c>
      <c r="AY1259" s="35">
        <f t="shared" si="312"/>
        <v>0</v>
      </c>
      <c r="AZ1259" s="35">
        <f t="shared" si="313"/>
        <v>0</v>
      </c>
      <c r="BA1259" s="27" t="str">
        <f t="shared" si="314"/>
        <v>Kelipatan Kirim/Master box &gt; 3x FC+index</v>
      </c>
      <c r="BB1259" s="34">
        <v>0.0001118</v>
      </c>
      <c r="BC1259" s="34">
        <f t="shared" si="315"/>
        <v>0</v>
      </c>
      <c r="BD1259" s="34" t="e">
        <f t="shared" si="316"/>
        <v>#REF!</v>
      </c>
      <c r="BE1259" s="34">
        <v>0.08</v>
      </c>
      <c r="BF1259" s="34">
        <f t="shared" si="319"/>
        <v>0</v>
      </c>
      <c r="BG1259" s="34" t="e">
        <f t="shared" si="317"/>
        <v>#REF!</v>
      </c>
      <c r="BH1259" t="str">
        <f>IF(AT1259="UDARA","U","N")&amp;LEFT($C$4,2)&amp;MID($C$4,4,2)&amp;LEFT(A1259,3)&amp;MID(E1259,2,2)&amp;VLOOKUP(E1259,Acuan_Reference!C:L,10,0)</f>
        <v>N1501PWT71AA</v>
      </c>
      <c r="BI1259" t="s">
        <v>84</v>
      </c>
      <c r="BJ1259" t="s">
        <v>119</v>
      </c>
      <c r="BK1259" t="s">
        <v>86</v>
      </c>
      <c r="BL1259" t="s">
        <v>87</v>
      </c>
    </row>
    <row r="1260" hidden="1" spans="1:64">
      <c r="A1260" t="s">
        <v>109</v>
      </c>
      <c r="B1260" t="s">
        <v>75</v>
      </c>
      <c r="C1260" t="s">
        <v>76</v>
      </c>
      <c r="D1260" t="s">
        <v>123</v>
      </c>
      <c r="E1260" t="s">
        <v>214</v>
      </c>
      <c r="F1260" t="s">
        <v>215</v>
      </c>
      <c r="G1260" t="s">
        <v>118</v>
      </c>
      <c r="H1260" t="s">
        <v>81</v>
      </c>
      <c r="I1260" s="34">
        <v>9860</v>
      </c>
      <c r="J1260" s="35">
        <v>22</v>
      </c>
      <c r="K1260" s="35">
        <v>69</v>
      </c>
      <c r="L1260" s="35">
        <v>93</v>
      </c>
      <c r="M1260" s="35">
        <v>77</v>
      </c>
      <c r="N1260" s="35">
        <v>27</v>
      </c>
      <c r="O1260" s="35">
        <v>55</v>
      </c>
      <c r="P1260" s="35">
        <v>11</v>
      </c>
      <c r="Q1260" s="35">
        <v>0</v>
      </c>
      <c r="R1260" s="35">
        <v>0</v>
      </c>
      <c r="S1260" s="35">
        <v>0</v>
      </c>
      <c r="T1260" s="35">
        <v>0</v>
      </c>
      <c r="U1260" s="35">
        <v>0</v>
      </c>
      <c r="V1260" s="34">
        <v>0</v>
      </c>
      <c r="W1260" s="34">
        <f t="shared" si="304"/>
        <v>0</v>
      </c>
      <c r="X1260" s="35">
        <v>0</v>
      </c>
      <c r="Y1260" s="35">
        <v>0</v>
      </c>
      <c r="Z1260" s="35">
        <v>0</v>
      </c>
      <c r="AA1260" s="34">
        <v>0</v>
      </c>
      <c r="AB1260" s="34">
        <v>0</v>
      </c>
      <c r="AC1260" s="34">
        <v>0</v>
      </c>
      <c r="AD1260" s="34">
        <v>0</v>
      </c>
      <c r="AE1260" s="34">
        <f t="shared" si="305"/>
        <v>0</v>
      </c>
      <c r="AF1260" s="34">
        <f t="shared" si="306"/>
        <v>9999</v>
      </c>
      <c r="AG1260" s="34">
        <f t="shared" si="307"/>
        <v>9999</v>
      </c>
      <c r="AH1260" s="34">
        <v>0</v>
      </c>
      <c r="AI1260" s="34">
        <v>0</v>
      </c>
      <c r="AJ1260" s="35">
        <v>0</v>
      </c>
      <c r="AK1260" s="35">
        <v>0</v>
      </c>
      <c r="AL1260" s="35">
        <v>0</v>
      </c>
      <c r="AM1260" s="34">
        <v>0.6</v>
      </c>
      <c r="AN1260" s="34">
        <f t="shared" si="308"/>
        <v>0</v>
      </c>
      <c r="AO1260" s="35">
        <v>100</v>
      </c>
      <c r="AP1260" s="35">
        <v>100</v>
      </c>
      <c r="AQ1260" t="s">
        <v>82</v>
      </c>
      <c r="AR1260">
        <v>8</v>
      </c>
      <c r="AS1260" s="34">
        <v>0.1</v>
      </c>
      <c r="AT1260" t="s">
        <v>83</v>
      </c>
      <c r="AU1260" s="35">
        <f t="shared" si="318"/>
        <v>0</v>
      </c>
      <c r="AV1260" s="35">
        <f t="shared" si="309"/>
        <v>0</v>
      </c>
      <c r="AW1260" s="35">
        <f t="shared" si="310"/>
        <v>9999</v>
      </c>
      <c r="AX1260" s="35">
        <f t="shared" si="311"/>
        <v>9999</v>
      </c>
      <c r="AY1260" s="35">
        <f t="shared" si="312"/>
        <v>0</v>
      </c>
      <c r="AZ1260" s="35">
        <f t="shared" si="313"/>
        <v>0</v>
      </c>
      <c r="BA1260" s="27" t="str">
        <f t="shared" si="314"/>
        <v>Kelipatan Kirim/Master box &gt; 3x FC+index</v>
      </c>
      <c r="BB1260" s="34">
        <v>0.0001118</v>
      </c>
      <c r="BC1260" s="34">
        <f t="shared" si="315"/>
        <v>0</v>
      </c>
      <c r="BD1260" s="34" t="e">
        <f t="shared" si="316"/>
        <v>#REF!</v>
      </c>
      <c r="BE1260" s="34">
        <v>0.08</v>
      </c>
      <c r="BF1260" s="34">
        <f t="shared" si="319"/>
        <v>0</v>
      </c>
      <c r="BG1260" s="34" t="e">
        <f t="shared" si="317"/>
        <v>#REF!</v>
      </c>
      <c r="BH1260" t="str">
        <f>IF(AT1260="UDARA","U","N")&amp;LEFT($C$4,2)&amp;MID($C$4,4,2)&amp;LEFT(A1260,3)&amp;MID(E1260,2,2)&amp;VLOOKUP(E1260,Acuan_Reference!C:L,10,0)</f>
        <v>N1501SBY71AA</v>
      </c>
      <c r="BI1260" t="s">
        <v>84</v>
      </c>
      <c r="BJ1260" t="s">
        <v>119</v>
      </c>
      <c r="BK1260" t="s">
        <v>86</v>
      </c>
      <c r="BL1260" t="s">
        <v>87</v>
      </c>
    </row>
    <row r="1261" hidden="1" spans="1:64">
      <c r="A1261" t="s">
        <v>110</v>
      </c>
      <c r="B1261" t="s">
        <v>75</v>
      </c>
      <c r="C1261" t="s">
        <v>76</v>
      </c>
      <c r="D1261" t="s">
        <v>123</v>
      </c>
      <c r="E1261" t="s">
        <v>214</v>
      </c>
      <c r="F1261" t="s">
        <v>215</v>
      </c>
      <c r="G1261" t="s">
        <v>118</v>
      </c>
      <c r="H1261" t="s">
        <v>81</v>
      </c>
      <c r="I1261" s="34">
        <v>9860</v>
      </c>
      <c r="J1261" s="35">
        <v>-1</v>
      </c>
      <c r="K1261" s="35">
        <v>-3</v>
      </c>
      <c r="L1261" s="35">
        <v>-17</v>
      </c>
      <c r="M1261" s="35">
        <v>0</v>
      </c>
      <c r="N1261" s="35">
        <v>-2</v>
      </c>
      <c r="O1261" s="35">
        <v>-13</v>
      </c>
      <c r="P1261" s="35">
        <v>-12</v>
      </c>
      <c r="Q1261" s="35">
        <v>0</v>
      </c>
      <c r="R1261" s="35">
        <v>6</v>
      </c>
      <c r="S1261" s="35">
        <v>-1</v>
      </c>
      <c r="T1261" s="35">
        <v>0</v>
      </c>
      <c r="U1261" s="35">
        <v>-2</v>
      </c>
      <c r="V1261" s="34">
        <v>-1</v>
      </c>
      <c r="W1261" s="34">
        <f t="shared" si="304"/>
        <v>0</v>
      </c>
      <c r="X1261" s="35">
        <v>-8</v>
      </c>
      <c r="Y1261" s="35">
        <v>0</v>
      </c>
      <c r="Z1261" s="35">
        <v>0</v>
      </c>
      <c r="AA1261" s="34">
        <v>1</v>
      </c>
      <c r="AB1261" s="34">
        <v>0</v>
      </c>
      <c r="AC1261" s="34">
        <v>0</v>
      </c>
      <c r="AD1261" s="34">
        <v>0</v>
      </c>
      <c r="AE1261" s="34">
        <f t="shared" si="305"/>
        <v>1</v>
      </c>
      <c r="AF1261" s="34">
        <f t="shared" si="306"/>
        <v>9999</v>
      </c>
      <c r="AG1261" s="34">
        <f t="shared" si="307"/>
        <v>9999</v>
      </c>
      <c r="AH1261" s="34">
        <v>0</v>
      </c>
      <c r="AI1261" s="34">
        <v>0</v>
      </c>
      <c r="AJ1261" s="35">
        <v>0</v>
      </c>
      <c r="AK1261" s="35">
        <v>4</v>
      </c>
      <c r="AL1261" s="35">
        <v>2</v>
      </c>
      <c r="AM1261" s="34">
        <v>0.7</v>
      </c>
      <c r="AN1261" s="34">
        <f t="shared" si="308"/>
        <v>0</v>
      </c>
      <c r="AO1261" s="35">
        <v>100</v>
      </c>
      <c r="AP1261" s="35">
        <v>100</v>
      </c>
      <c r="AQ1261" t="s">
        <v>82</v>
      </c>
      <c r="AR1261">
        <v>8</v>
      </c>
      <c r="AS1261" s="34">
        <v>0.066666666666667</v>
      </c>
      <c r="AT1261" t="s">
        <v>83</v>
      </c>
      <c r="AU1261" s="35">
        <f t="shared" si="318"/>
        <v>0.75</v>
      </c>
      <c r="AV1261" s="35">
        <f t="shared" si="309"/>
        <v>100</v>
      </c>
      <c r="AW1261" s="35">
        <f t="shared" si="310"/>
        <v>9999</v>
      </c>
      <c r="AX1261" s="35">
        <f t="shared" si="311"/>
        <v>9999</v>
      </c>
      <c r="AY1261" s="35">
        <f t="shared" si="312"/>
        <v>0</v>
      </c>
      <c r="AZ1261" s="35">
        <f t="shared" si="313"/>
        <v>0</v>
      </c>
      <c r="BA1261" s="27" t="str">
        <f t="shared" si="314"/>
        <v>Kelipatan Kirim/Master box &gt; 3x FC+index</v>
      </c>
      <c r="BB1261" s="34">
        <v>0.0001118</v>
      </c>
      <c r="BC1261" s="34">
        <f t="shared" si="315"/>
        <v>0</v>
      </c>
      <c r="BD1261" s="34" t="e">
        <f t="shared" si="316"/>
        <v>#REF!</v>
      </c>
      <c r="BE1261" s="34">
        <v>0.08</v>
      </c>
      <c r="BF1261" s="34">
        <f t="shared" si="319"/>
        <v>0</v>
      </c>
      <c r="BG1261" s="34" t="e">
        <f t="shared" si="317"/>
        <v>#REF!</v>
      </c>
      <c r="BH1261" t="str">
        <f>IF(AT1261="UDARA","U","N")&amp;LEFT($C$4,2)&amp;MID($C$4,4,2)&amp;LEFT(A1261,3)&amp;MID(E1261,2,2)&amp;VLOOKUP(E1261,Acuan_Reference!C:L,10,0)</f>
        <v>N1501SLO71AA</v>
      </c>
      <c r="BI1261" t="s">
        <v>84</v>
      </c>
      <c r="BJ1261" t="s">
        <v>119</v>
      </c>
      <c r="BK1261" t="s">
        <v>86</v>
      </c>
      <c r="BL1261" t="s">
        <v>87</v>
      </c>
    </row>
    <row r="1262" hidden="1" spans="1:64">
      <c r="A1262" t="s">
        <v>111</v>
      </c>
      <c r="B1262" t="s">
        <v>75</v>
      </c>
      <c r="C1262" t="s">
        <v>76</v>
      </c>
      <c r="D1262" t="s">
        <v>123</v>
      </c>
      <c r="E1262" t="s">
        <v>214</v>
      </c>
      <c r="F1262" t="s">
        <v>215</v>
      </c>
      <c r="G1262" t="s">
        <v>118</v>
      </c>
      <c r="H1262" t="s">
        <v>81</v>
      </c>
      <c r="I1262" s="34">
        <v>9860</v>
      </c>
      <c r="J1262" s="35">
        <v>0</v>
      </c>
      <c r="K1262" s="35">
        <v>0</v>
      </c>
      <c r="L1262" s="35">
        <v>0</v>
      </c>
      <c r="M1262" s="35">
        <v>0</v>
      </c>
      <c r="N1262" s="35">
        <v>0</v>
      </c>
      <c r="O1262" s="35">
        <v>0</v>
      </c>
      <c r="P1262" s="35">
        <v>0</v>
      </c>
      <c r="Q1262" s="35">
        <v>0</v>
      </c>
      <c r="R1262" s="35">
        <v>0</v>
      </c>
      <c r="S1262" s="35">
        <v>0</v>
      </c>
      <c r="T1262" s="35">
        <v>0</v>
      </c>
      <c r="U1262" s="35">
        <v>0</v>
      </c>
      <c r="V1262" s="34">
        <v>0</v>
      </c>
      <c r="W1262" s="34">
        <f t="shared" si="304"/>
        <v>0</v>
      </c>
      <c r="X1262" s="35">
        <v>0</v>
      </c>
      <c r="Y1262" s="35">
        <v>48</v>
      </c>
      <c r="Z1262" s="35">
        <v>0</v>
      </c>
      <c r="AA1262" s="34">
        <v>0</v>
      </c>
      <c r="AB1262" s="34">
        <v>0</v>
      </c>
      <c r="AC1262" s="34">
        <v>0</v>
      </c>
      <c r="AD1262" s="34">
        <v>0</v>
      </c>
      <c r="AE1262" s="34">
        <f t="shared" si="305"/>
        <v>0</v>
      </c>
      <c r="AF1262" s="34">
        <f t="shared" si="306"/>
        <v>9999</v>
      </c>
      <c r="AG1262" s="34">
        <f t="shared" si="307"/>
        <v>9999</v>
      </c>
      <c r="AH1262" s="34">
        <v>0</v>
      </c>
      <c r="AI1262" s="34">
        <v>0</v>
      </c>
      <c r="AJ1262" s="35">
        <v>0</v>
      </c>
      <c r="AK1262" s="35">
        <v>0</v>
      </c>
      <c r="AL1262" s="35">
        <v>0</v>
      </c>
      <c r="AM1262" s="34">
        <v>1.5</v>
      </c>
      <c r="AN1262" s="34">
        <f t="shared" si="308"/>
        <v>0</v>
      </c>
      <c r="AO1262" s="35">
        <v>100</v>
      </c>
      <c r="AP1262" s="35">
        <v>100</v>
      </c>
      <c r="AQ1262" t="s">
        <v>82</v>
      </c>
      <c r="AR1262">
        <v>2</v>
      </c>
      <c r="AS1262" s="34">
        <v>0.53333333333333</v>
      </c>
      <c r="AT1262" t="s">
        <v>83</v>
      </c>
      <c r="AU1262" s="35">
        <f t="shared" si="318"/>
        <v>0</v>
      </c>
      <c r="AV1262" s="35">
        <f t="shared" si="309"/>
        <v>0</v>
      </c>
      <c r="AW1262" s="35">
        <f t="shared" si="310"/>
        <v>9999</v>
      </c>
      <c r="AX1262" s="35">
        <f t="shared" si="311"/>
        <v>9999</v>
      </c>
      <c r="AY1262" s="35">
        <f t="shared" si="312"/>
        <v>0</v>
      </c>
      <c r="AZ1262" s="35">
        <f t="shared" si="313"/>
        <v>0</v>
      </c>
      <c r="BA1262" s="27" t="str">
        <f t="shared" si="314"/>
        <v>Kelipatan Kirim/Master box &gt; 3x FC+index</v>
      </c>
      <c r="BB1262" s="34">
        <v>0.0001118</v>
      </c>
      <c r="BC1262" s="34">
        <f t="shared" si="315"/>
        <v>0</v>
      </c>
      <c r="BD1262" s="34" t="e">
        <f t="shared" si="316"/>
        <v>#REF!</v>
      </c>
      <c r="BE1262" s="34">
        <v>0.08</v>
      </c>
      <c r="BF1262" s="34">
        <f t="shared" si="319"/>
        <v>0</v>
      </c>
      <c r="BG1262" s="34" t="e">
        <f t="shared" si="317"/>
        <v>#REF!</v>
      </c>
      <c r="BH1262" t="str">
        <f>IF(AT1262="UDARA","U","N")&amp;LEFT($C$4,2)&amp;MID($C$4,4,2)&amp;LEFT(A1262,3)&amp;MID(E1262,2,2)&amp;VLOOKUP(E1262,Acuan_Reference!C:L,10,0)</f>
        <v>N1501SMD71AA</v>
      </c>
      <c r="BI1262" t="s">
        <v>84</v>
      </c>
      <c r="BJ1262" t="s">
        <v>119</v>
      </c>
      <c r="BK1262" t="s">
        <v>86</v>
      </c>
      <c r="BL1262" t="s">
        <v>87</v>
      </c>
    </row>
    <row r="1263" hidden="1" spans="1:64">
      <c r="A1263" t="s">
        <v>112</v>
      </c>
      <c r="B1263" t="s">
        <v>75</v>
      </c>
      <c r="C1263" t="s">
        <v>76</v>
      </c>
      <c r="D1263" t="s">
        <v>123</v>
      </c>
      <c r="E1263" t="s">
        <v>214</v>
      </c>
      <c r="F1263" t="s">
        <v>215</v>
      </c>
      <c r="G1263" t="s">
        <v>118</v>
      </c>
      <c r="H1263" t="s">
        <v>81</v>
      </c>
      <c r="I1263" s="34">
        <v>9860</v>
      </c>
      <c r="J1263" s="35">
        <v>0</v>
      </c>
      <c r="K1263" s="35">
        <v>-4</v>
      </c>
      <c r="L1263" s="35">
        <v>-7</v>
      </c>
      <c r="M1263" s="35">
        <v>-34</v>
      </c>
      <c r="N1263" s="35">
        <v>-3</v>
      </c>
      <c r="O1263" s="35">
        <v>-4</v>
      </c>
      <c r="P1263" s="35">
        <v>0</v>
      </c>
      <c r="Q1263" s="35">
        <v>0</v>
      </c>
      <c r="R1263" s="35">
        <v>0</v>
      </c>
      <c r="S1263" s="35">
        <v>0</v>
      </c>
      <c r="T1263" s="35">
        <v>-1</v>
      </c>
      <c r="U1263" s="35">
        <v>0</v>
      </c>
      <c r="V1263" s="34">
        <v>-0.33333333333333</v>
      </c>
      <c r="W1263" s="34">
        <f t="shared" si="304"/>
        <v>-0.333333333333333</v>
      </c>
      <c r="X1263" s="35">
        <v>0</v>
      </c>
      <c r="Y1263" s="35">
        <v>0</v>
      </c>
      <c r="Z1263" s="35">
        <v>0</v>
      </c>
      <c r="AA1263" s="34">
        <v>0</v>
      </c>
      <c r="AB1263" s="34">
        <v>0</v>
      </c>
      <c r="AC1263" s="34">
        <v>0</v>
      </c>
      <c r="AD1263" s="34">
        <v>0</v>
      </c>
      <c r="AE1263" s="34">
        <f t="shared" si="305"/>
        <v>0</v>
      </c>
      <c r="AF1263" s="34">
        <f t="shared" si="306"/>
        <v>9999</v>
      </c>
      <c r="AG1263" s="34">
        <f t="shared" si="307"/>
        <v>9999</v>
      </c>
      <c r="AH1263" s="34">
        <v>0</v>
      </c>
      <c r="AI1263" s="34">
        <v>0</v>
      </c>
      <c r="AJ1263" s="35">
        <v>0</v>
      </c>
      <c r="AK1263" s="35">
        <v>0</v>
      </c>
      <c r="AL1263" s="35">
        <v>0</v>
      </c>
      <c r="AM1263" s="34">
        <v>0.7</v>
      </c>
      <c r="AN1263" s="34">
        <f t="shared" si="308"/>
        <v>0</v>
      </c>
      <c r="AO1263" s="35">
        <v>100</v>
      </c>
      <c r="AP1263" s="35">
        <v>100</v>
      </c>
      <c r="AQ1263" t="s">
        <v>82</v>
      </c>
      <c r="AR1263">
        <v>8</v>
      </c>
      <c r="AS1263" s="34">
        <v>0.066666666666667</v>
      </c>
      <c r="AT1263" t="s">
        <v>83</v>
      </c>
      <c r="AU1263" s="35">
        <f t="shared" si="318"/>
        <v>0</v>
      </c>
      <c r="AV1263" s="35">
        <f t="shared" si="309"/>
        <v>0</v>
      </c>
      <c r="AW1263" s="35">
        <f t="shared" si="310"/>
        <v>9999</v>
      </c>
      <c r="AX1263" s="35">
        <f t="shared" si="311"/>
        <v>9999</v>
      </c>
      <c r="AY1263" s="35">
        <f t="shared" si="312"/>
        <v>0</v>
      </c>
      <c r="AZ1263" s="35">
        <f t="shared" si="313"/>
        <v>0</v>
      </c>
      <c r="BA1263" s="27" t="str">
        <f t="shared" si="314"/>
        <v>Kelipatan Kirim/Master box &gt; 3x FC+index</v>
      </c>
      <c r="BB1263" s="34">
        <v>0.0001118</v>
      </c>
      <c r="BC1263" s="34">
        <f t="shared" si="315"/>
        <v>0</v>
      </c>
      <c r="BD1263" s="34" t="e">
        <f t="shared" si="316"/>
        <v>#REF!</v>
      </c>
      <c r="BE1263" s="34">
        <v>0.08</v>
      </c>
      <c r="BF1263" s="34">
        <f t="shared" si="319"/>
        <v>0</v>
      </c>
      <c r="BG1263" s="34" t="e">
        <f t="shared" si="317"/>
        <v>#REF!</v>
      </c>
      <c r="BH1263" t="str">
        <f>IF(AT1263="UDARA","U","N")&amp;LEFT($C$4,2)&amp;MID($C$4,4,2)&amp;LEFT(A1263,3)&amp;MID(E1263,2,2)&amp;VLOOKUP(E1263,Acuan_Reference!C:L,10,0)</f>
        <v>N1501SMG71AA</v>
      </c>
      <c r="BI1263" t="s">
        <v>84</v>
      </c>
      <c r="BJ1263" t="s">
        <v>119</v>
      </c>
      <c r="BK1263" t="s">
        <v>86</v>
      </c>
      <c r="BL1263" t="s">
        <v>87</v>
      </c>
    </row>
    <row r="1264" hidden="1" spans="1:64">
      <c r="A1264" t="s">
        <v>113</v>
      </c>
      <c r="B1264" t="s">
        <v>75</v>
      </c>
      <c r="C1264" t="s">
        <v>76</v>
      </c>
      <c r="D1264" t="s">
        <v>123</v>
      </c>
      <c r="E1264" t="s">
        <v>214</v>
      </c>
      <c r="F1264" t="s">
        <v>215</v>
      </c>
      <c r="G1264" t="s">
        <v>118</v>
      </c>
      <c r="H1264" t="s">
        <v>81</v>
      </c>
      <c r="I1264" s="34">
        <v>9860</v>
      </c>
      <c r="J1264" s="35">
        <v>0</v>
      </c>
      <c r="K1264" s="35">
        <v>0</v>
      </c>
      <c r="L1264" s="35">
        <v>0</v>
      </c>
      <c r="M1264" s="35">
        <v>-3</v>
      </c>
      <c r="N1264" s="35">
        <v>0</v>
      </c>
      <c r="O1264" s="35">
        <v>-16</v>
      </c>
      <c r="P1264" s="35">
        <v>-3</v>
      </c>
      <c r="Q1264" s="35">
        <v>0</v>
      </c>
      <c r="R1264" s="35">
        <v>-6</v>
      </c>
      <c r="S1264" s="35">
        <v>-2</v>
      </c>
      <c r="T1264" s="35">
        <v>-1</v>
      </c>
      <c r="U1264" s="35">
        <v>-1</v>
      </c>
      <c r="V1264" s="34">
        <v>-1.3333333333333</v>
      </c>
      <c r="W1264" s="34">
        <f t="shared" si="304"/>
        <v>-0.666666666666667</v>
      </c>
      <c r="X1264" s="35">
        <v>0</v>
      </c>
      <c r="Y1264" s="35">
        <v>0</v>
      </c>
      <c r="Z1264" s="35">
        <v>0</v>
      </c>
      <c r="AA1264" s="34">
        <v>0</v>
      </c>
      <c r="AB1264" s="34">
        <v>0</v>
      </c>
      <c r="AC1264" s="34">
        <v>0</v>
      </c>
      <c r="AD1264" s="34">
        <v>0</v>
      </c>
      <c r="AE1264" s="34">
        <f t="shared" si="305"/>
        <v>0</v>
      </c>
      <c r="AF1264" s="34">
        <f t="shared" si="306"/>
        <v>9999</v>
      </c>
      <c r="AG1264" s="34">
        <f t="shared" si="307"/>
        <v>9999</v>
      </c>
      <c r="AH1264" s="34">
        <v>0</v>
      </c>
      <c r="AI1264" s="34">
        <v>0</v>
      </c>
      <c r="AJ1264" s="35">
        <v>0</v>
      </c>
      <c r="AK1264" s="35">
        <v>0</v>
      </c>
      <c r="AL1264" s="35">
        <v>0</v>
      </c>
      <c r="AM1264" s="34">
        <v>0.25</v>
      </c>
      <c r="AN1264" s="34">
        <f t="shared" si="308"/>
        <v>0</v>
      </c>
      <c r="AO1264" s="35">
        <v>100</v>
      </c>
      <c r="AP1264" s="35">
        <v>100</v>
      </c>
      <c r="AQ1264" t="s">
        <v>82</v>
      </c>
      <c r="AR1264">
        <v>12</v>
      </c>
      <c r="AS1264" s="34">
        <v>0.033333333333333</v>
      </c>
      <c r="AT1264" t="s">
        <v>83</v>
      </c>
      <c r="AU1264" s="35">
        <f t="shared" si="318"/>
        <v>0</v>
      </c>
      <c r="AV1264" s="35">
        <f t="shared" si="309"/>
        <v>0</v>
      </c>
      <c r="AW1264" s="35">
        <f t="shared" si="310"/>
        <v>9999</v>
      </c>
      <c r="AX1264" s="35">
        <f t="shared" si="311"/>
        <v>9999</v>
      </c>
      <c r="AY1264" s="35">
        <f t="shared" si="312"/>
        <v>0</v>
      </c>
      <c r="AZ1264" s="35">
        <f t="shared" si="313"/>
        <v>0</v>
      </c>
      <c r="BA1264" s="27" t="str">
        <f t="shared" si="314"/>
        <v>Kelipatan Kirim/Master box &gt; 3x FC+index</v>
      </c>
      <c r="BB1264" s="34">
        <v>0.0001118</v>
      </c>
      <c r="BC1264" s="34">
        <f t="shared" si="315"/>
        <v>0</v>
      </c>
      <c r="BD1264" s="34" t="e">
        <f t="shared" si="316"/>
        <v>#REF!</v>
      </c>
      <c r="BE1264" s="34">
        <v>0.08</v>
      </c>
      <c r="BF1264" s="34">
        <f t="shared" si="319"/>
        <v>0</v>
      </c>
      <c r="BG1264" s="34" t="e">
        <f t="shared" si="317"/>
        <v>#REF!</v>
      </c>
      <c r="BH1264" t="str">
        <f>IF(AT1264="UDARA","U","N")&amp;LEFT($C$4,2)&amp;MID($C$4,4,2)&amp;LEFT(A1264,3)&amp;MID(E1264,2,2)&amp;VLOOKUP(E1264,Acuan_Reference!C:L,10,0)</f>
        <v>N1501TGR71AA</v>
      </c>
      <c r="BI1264" t="s">
        <v>84</v>
      </c>
      <c r="BJ1264" t="s">
        <v>119</v>
      </c>
      <c r="BK1264" t="s">
        <v>86</v>
      </c>
      <c r="BL1264" t="s">
        <v>87</v>
      </c>
    </row>
    <row r="1265" hidden="1" spans="1:64">
      <c r="A1265" t="s">
        <v>114</v>
      </c>
      <c r="B1265" t="s">
        <v>75</v>
      </c>
      <c r="C1265" t="s">
        <v>76</v>
      </c>
      <c r="D1265" t="s">
        <v>123</v>
      </c>
      <c r="E1265" t="s">
        <v>214</v>
      </c>
      <c r="F1265" t="s">
        <v>215</v>
      </c>
      <c r="G1265" t="s">
        <v>118</v>
      </c>
      <c r="H1265" t="s">
        <v>81</v>
      </c>
      <c r="I1265" s="34">
        <v>9860</v>
      </c>
      <c r="J1265" s="35">
        <v>0</v>
      </c>
      <c r="K1265" s="35">
        <v>0</v>
      </c>
      <c r="L1265" s="35">
        <v>0</v>
      </c>
      <c r="M1265" s="35">
        <v>0</v>
      </c>
      <c r="N1265" s="35">
        <v>0</v>
      </c>
      <c r="O1265" s="35">
        <v>0</v>
      </c>
      <c r="P1265" s="35">
        <v>0</v>
      </c>
      <c r="Q1265" s="35">
        <v>0</v>
      </c>
      <c r="R1265" s="35">
        <v>0</v>
      </c>
      <c r="S1265" s="35">
        <v>0</v>
      </c>
      <c r="T1265" s="35">
        <v>0</v>
      </c>
      <c r="U1265" s="35">
        <v>0</v>
      </c>
      <c r="V1265" s="34">
        <v>0</v>
      </c>
      <c r="W1265" s="34">
        <f t="shared" si="304"/>
        <v>0</v>
      </c>
      <c r="X1265" s="35">
        <v>0</v>
      </c>
      <c r="Y1265" s="35">
        <v>0</v>
      </c>
      <c r="Z1265" s="35">
        <v>0</v>
      </c>
      <c r="AA1265" s="34">
        <v>0</v>
      </c>
      <c r="AB1265" s="34">
        <v>0</v>
      </c>
      <c r="AC1265" s="34">
        <v>0</v>
      </c>
      <c r="AD1265" s="34">
        <v>0</v>
      </c>
      <c r="AE1265" s="34">
        <f t="shared" si="305"/>
        <v>0</v>
      </c>
      <c r="AF1265" s="34">
        <f t="shared" si="306"/>
        <v>9999</v>
      </c>
      <c r="AG1265" s="34">
        <f t="shared" si="307"/>
        <v>9999</v>
      </c>
      <c r="AH1265" s="34">
        <v>0</v>
      </c>
      <c r="AI1265" s="34">
        <v>0</v>
      </c>
      <c r="AJ1265" s="35">
        <v>0</v>
      </c>
      <c r="AK1265" s="35">
        <v>0</v>
      </c>
      <c r="AL1265" s="35">
        <v>0</v>
      </c>
      <c r="AM1265" s="34">
        <v>0.7</v>
      </c>
      <c r="AN1265" s="34">
        <f t="shared" si="308"/>
        <v>0</v>
      </c>
      <c r="AO1265" s="35">
        <v>100</v>
      </c>
      <c r="AP1265" s="35">
        <v>100</v>
      </c>
      <c r="AQ1265" t="s">
        <v>82</v>
      </c>
      <c r="AR1265">
        <v>8</v>
      </c>
      <c r="AS1265" s="34">
        <v>0.066666666666667</v>
      </c>
      <c r="AT1265" t="s">
        <v>83</v>
      </c>
      <c r="AU1265" s="35">
        <f t="shared" si="318"/>
        <v>0</v>
      </c>
      <c r="AV1265" s="35">
        <f t="shared" si="309"/>
        <v>0</v>
      </c>
      <c r="AW1265" s="35">
        <f t="shared" si="310"/>
        <v>9999</v>
      </c>
      <c r="AX1265" s="35">
        <f t="shared" si="311"/>
        <v>9999</v>
      </c>
      <c r="AY1265" s="35">
        <f t="shared" si="312"/>
        <v>0</v>
      </c>
      <c r="AZ1265" s="35">
        <f t="shared" si="313"/>
        <v>0</v>
      </c>
      <c r="BA1265" s="27" t="str">
        <f t="shared" si="314"/>
        <v>Kelipatan Kirim/Master box &gt; 3x FC+index</v>
      </c>
      <c r="BB1265" s="34">
        <v>0.0001118</v>
      </c>
      <c r="BC1265" s="34">
        <f t="shared" si="315"/>
        <v>0</v>
      </c>
      <c r="BD1265" s="34" t="e">
        <f t="shared" si="316"/>
        <v>#REF!</v>
      </c>
      <c r="BE1265" s="34">
        <v>0.08</v>
      </c>
      <c r="BF1265" s="34">
        <f t="shared" si="319"/>
        <v>0</v>
      </c>
      <c r="BG1265" s="34" t="e">
        <f t="shared" si="317"/>
        <v>#REF!</v>
      </c>
      <c r="BH1265" t="str">
        <f>IF(AT1265="UDARA","U","N")&amp;LEFT($C$4,2)&amp;MID($C$4,4,2)&amp;LEFT(A1265,3)&amp;MID(E1265,2,2)&amp;VLOOKUP(E1265,Acuan_Reference!C:L,10,0)</f>
        <v>N1501YGY71AA</v>
      </c>
      <c r="BI1265" t="s">
        <v>84</v>
      </c>
      <c r="BJ1265" t="s">
        <v>119</v>
      </c>
      <c r="BK1265" t="s">
        <v>86</v>
      </c>
      <c r="BL1265" t="s">
        <v>87</v>
      </c>
    </row>
    <row r="1266" hidden="1" spans="1:64">
      <c r="A1266" t="s">
        <v>74</v>
      </c>
      <c r="B1266" t="s">
        <v>75</v>
      </c>
      <c r="C1266" t="s">
        <v>76</v>
      </c>
      <c r="D1266" t="s">
        <v>123</v>
      </c>
      <c r="E1266" t="s">
        <v>216</v>
      </c>
      <c r="F1266" t="s">
        <v>217</v>
      </c>
      <c r="G1266" t="s">
        <v>80</v>
      </c>
      <c r="H1266" t="s">
        <v>81</v>
      </c>
      <c r="I1266" s="34">
        <v>15300</v>
      </c>
      <c r="J1266" s="35">
        <v>1620</v>
      </c>
      <c r="K1266" s="35">
        <v>939</v>
      </c>
      <c r="L1266" s="35">
        <v>1290</v>
      </c>
      <c r="M1266" s="35">
        <v>2288</v>
      </c>
      <c r="N1266" s="35">
        <v>1262</v>
      </c>
      <c r="O1266" s="35">
        <v>923</v>
      </c>
      <c r="P1266" s="35">
        <v>1498</v>
      </c>
      <c r="Q1266" s="35">
        <v>2630</v>
      </c>
      <c r="R1266" s="35">
        <v>625</v>
      </c>
      <c r="S1266" s="35">
        <v>1304</v>
      </c>
      <c r="T1266" s="35">
        <v>1303</v>
      </c>
      <c r="U1266" s="35">
        <v>2025</v>
      </c>
      <c r="V1266" s="34">
        <v>1544</v>
      </c>
      <c r="W1266" s="34">
        <f t="shared" si="304"/>
        <v>1405.33333333333</v>
      </c>
      <c r="X1266" s="35">
        <v>414</v>
      </c>
      <c r="Y1266" s="35">
        <v>0</v>
      </c>
      <c r="Z1266" s="35">
        <v>0</v>
      </c>
      <c r="AA1266" s="34">
        <v>2402</v>
      </c>
      <c r="AB1266" s="34">
        <v>0</v>
      </c>
      <c r="AC1266" s="34">
        <v>0</v>
      </c>
      <c r="AD1266" s="34">
        <v>0</v>
      </c>
      <c r="AE1266" s="34">
        <f t="shared" si="305"/>
        <v>2402</v>
      </c>
      <c r="AF1266" s="34">
        <f t="shared" si="306"/>
        <v>1.55569948186528</v>
      </c>
      <c r="AG1266" s="34">
        <f t="shared" si="307"/>
        <v>1.70920303605313</v>
      </c>
      <c r="AH1266" s="34">
        <v>18200</v>
      </c>
      <c r="AI1266" s="34">
        <v>0</v>
      </c>
      <c r="AJ1266" s="35">
        <v>5800</v>
      </c>
      <c r="AK1266" s="35">
        <v>2459</v>
      </c>
      <c r="AL1266" s="35">
        <v>888</v>
      </c>
      <c r="AM1266" s="34">
        <v>0.7</v>
      </c>
      <c r="AN1266" s="34">
        <f t="shared" si="308"/>
        <v>983.733333333333</v>
      </c>
      <c r="AO1266" s="35">
        <v>100</v>
      </c>
      <c r="AP1266" s="35">
        <v>100</v>
      </c>
      <c r="AQ1266" t="s">
        <v>82</v>
      </c>
      <c r="AR1266">
        <v>8</v>
      </c>
      <c r="AS1266" s="34">
        <v>0.066666666666667</v>
      </c>
      <c r="AT1266" t="s">
        <v>83</v>
      </c>
      <c r="AU1266" s="35">
        <f t="shared" si="318"/>
        <v>0</v>
      </c>
      <c r="AV1266" s="35">
        <f t="shared" si="309"/>
        <v>0</v>
      </c>
      <c r="AW1266" s="35">
        <f t="shared" si="310"/>
        <v>1.70920303605313</v>
      </c>
      <c r="AX1266" s="35">
        <f t="shared" si="311"/>
        <v>1.07732447817837</v>
      </c>
      <c r="AY1266" s="35">
        <f t="shared" si="312"/>
        <v>0</v>
      </c>
      <c r="AZ1266" s="35">
        <f t="shared" si="313"/>
        <v>0</v>
      </c>
      <c r="BA1266" s="27" t="str">
        <f t="shared" si="314"/>
        <v>3</v>
      </c>
      <c r="BB1266" s="34">
        <v>0.00032</v>
      </c>
      <c r="BC1266" s="34">
        <f t="shared" si="315"/>
        <v>0</v>
      </c>
      <c r="BD1266" s="34" t="e">
        <f t="shared" si="316"/>
        <v>#REF!</v>
      </c>
      <c r="BE1266" s="34">
        <v>0.06</v>
      </c>
      <c r="BF1266" s="34">
        <f t="shared" si="319"/>
        <v>0</v>
      </c>
      <c r="BG1266" s="34" t="e">
        <f t="shared" si="317"/>
        <v>#REF!</v>
      </c>
      <c r="BH1266" t="str">
        <f>IF(AT1266="UDARA","U","N")&amp;LEFT($C$4,2)&amp;MID($C$4,4,2)&amp;LEFT(A1266,3)&amp;MID(E1266,2,2)&amp;VLOOKUP(E1266,Acuan_Reference!C:L,10,0)</f>
        <v>N1501BDG71AA</v>
      </c>
      <c r="BI1266" t="s">
        <v>84</v>
      </c>
      <c r="BJ1266" t="s">
        <v>119</v>
      </c>
      <c r="BK1266" t="s">
        <v>86</v>
      </c>
      <c r="BL1266" t="s">
        <v>87</v>
      </c>
    </row>
    <row r="1267" hidden="1" spans="1:64">
      <c r="A1267" t="s">
        <v>88</v>
      </c>
      <c r="B1267" t="s">
        <v>75</v>
      </c>
      <c r="C1267" t="s">
        <v>76</v>
      </c>
      <c r="D1267" t="s">
        <v>123</v>
      </c>
      <c r="E1267" t="s">
        <v>216</v>
      </c>
      <c r="F1267" t="s">
        <v>217</v>
      </c>
      <c r="G1267" t="s">
        <v>80</v>
      </c>
      <c r="H1267" t="s">
        <v>81</v>
      </c>
      <c r="I1267" s="34">
        <v>15300</v>
      </c>
      <c r="J1267" s="35">
        <v>382</v>
      </c>
      <c r="K1267" s="35">
        <v>1011</v>
      </c>
      <c r="L1267" s="35">
        <v>819</v>
      </c>
      <c r="M1267" s="35">
        <v>1738</v>
      </c>
      <c r="N1267" s="35">
        <v>164</v>
      </c>
      <c r="O1267" s="35">
        <v>489</v>
      </c>
      <c r="P1267" s="35">
        <v>245</v>
      </c>
      <c r="Q1267" s="35">
        <v>2176</v>
      </c>
      <c r="R1267" s="35">
        <v>130</v>
      </c>
      <c r="S1267" s="35">
        <v>293</v>
      </c>
      <c r="T1267" s="35">
        <v>1082</v>
      </c>
      <c r="U1267" s="35">
        <v>722</v>
      </c>
      <c r="V1267" s="34">
        <v>699</v>
      </c>
      <c r="W1267" s="34">
        <f t="shared" si="304"/>
        <v>739.333333333333</v>
      </c>
      <c r="X1267" s="35">
        <v>224</v>
      </c>
      <c r="Y1267" s="35">
        <v>0</v>
      </c>
      <c r="Z1267" s="35">
        <v>0</v>
      </c>
      <c r="AA1267" s="34">
        <v>1265</v>
      </c>
      <c r="AB1267" s="34">
        <v>0</v>
      </c>
      <c r="AC1267" s="34">
        <v>0</v>
      </c>
      <c r="AD1267" s="34">
        <v>0</v>
      </c>
      <c r="AE1267" s="34">
        <f t="shared" si="305"/>
        <v>1265</v>
      </c>
      <c r="AF1267" s="34">
        <f t="shared" si="306"/>
        <v>1.80972818311874</v>
      </c>
      <c r="AG1267" s="34">
        <f t="shared" si="307"/>
        <v>1.71100090171326</v>
      </c>
      <c r="AH1267" s="34">
        <v>18200</v>
      </c>
      <c r="AI1267" s="34">
        <v>0</v>
      </c>
      <c r="AJ1267" s="35">
        <v>5800</v>
      </c>
      <c r="AK1267" s="35">
        <v>1402</v>
      </c>
      <c r="AL1267" s="35">
        <v>414</v>
      </c>
      <c r="AM1267" s="34">
        <v>0.6</v>
      </c>
      <c r="AN1267" s="34">
        <f t="shared" si="308"/>
        <v>443.6</v>
      </c>
      <c r="AO1267" s="35">
        <v>100</v>
      </c>
      <c r="AP1267" s="35">
        <v>100</v>
      </c>
      <c r="AQ1267" t="s">
        <v>82</v>
      </c>
      <c r="AR1267">
        <v>8</v>
      </c>
      <c r="AS1267" s="34">
        <v>0.033333333333333</v>
      </c>
      <c r="AT1267" t="s">
        <v>83</v>
      </c>
      <c r="AU1267" s="35">
        <f t="shared" si="318"/>
        <v>0</v>
      </c>
      <c r="AV1267" s="35">
        <f t="shared" si="309"/>
        <v>0</v>
      </c>
      <c r="AW1267" s="35">
        <f t="shared" si="310"/>
        <v>1.71100090171326</v>
      </c>
      <c r="AX1267" s="35">
        <f t="shared" si="311"/>
        <v>1.15103697024346</v>
      </c>
      <c r="AY1267" s="35">
        <f t="shared" si="312"/>
        <v>0</v>
      </c>
      <c r="AZ1267" s="35">
        <f t="shared" si="313"/>
        <v>0</v>
      </c>
      <c r="BA1267" s="27" t="str">
        <f t="shared" si="314"/>
        <v>3</v>
      </c>
      <c r="BB1267" s="34">
        <v>0.00032</v>
      </c>
      <c r="BC1267" s="34">
        <f t="shared" si="315"/>
        <v>0</v>
      </c>
      <c r="BD1267" s="34" t="e">
        <f t="shared" si="316"/>
        <v>#REF!</v>
      </c>
      <c r="BE1267" s="34">
        <v>0.06</v>
      </c>
      <c r="BF1267" s="34">
        <f t="shared" si="319"/>
        <v>0</v>
      </c>
      <c r="BG1267" s="34" t="e">
        <f t="shared" si="317"/>
        <v>#REF!</v>
      </c>
      <c r="BH1267" t="str">
        <f>IF(AT1267="UDARA","U","N")&amp;LEFT($C$4,2)&amp;MID($C$4,4,2)&amp;LEFT(A1267,3)&amp;MID(E1267,2,2)&amp;VLOOKUP(E1267,Acuan_Reference!C:L,10,0)</f>
        <v>N1501BGR71AA</v>
      </c>
      <c r="BI1267" t="s">
        <v>84</v>
      </c>
      <c r="BJ1267" t="s">
        <v>119</v>
      </c>
      <c r="BK1267" t="s">
        <v>86</v>
      </c>
      <c r="BL1267" t="s">
        <v>87</v>
      </c>
    </row>
    <row r="1268" hidden="1" spans="1:64">
      <c r="A1268" t="s">
        <v>89</v>
      </c>
      <c r="B1268" t="s">
        <v>75</v>
      </c>
      <c r="C1268" t="s">
        <v>76</v>
      </c>
      <c r="D1268" t="s">
        <v>123</v>
      </c>
      <c r="E1268" t="s">
        <v>216</v>
      </c>
      <c r="F1268" t="s">
        <v>217</v>
      </c>
      <c r="G1268" t="s">
        <v>80</v>
      </c>
      <c r="H1268" t="s">
        <v>81</v>
      </c>
      <c r="I1268" s="34">
        <v>15300</v>
      </c>
      <c r="J1268" s="35">
        <v>2342</v>
      </c>
      <c r="K1268" s="35">
        <v>3296</v>
      </c>
      <c r="L1268" s="35">
        <v>1800</v>
      </c>
      <c r="M1268" s="35">
        <v>7361</v>
      </c>
      <c r="N1268" s="35">
        <v>939</v>
      </c>
      <c r="O1268" s="35">
        <v>1630</v>
      </c>
      <c r="P1268" s="35">
        <v>3108</v>
      </c>
      <c r="Q1268" s="35">
        <v>3598</v>
      </c>
      <c r="R1268" s="35">
        <v>2463</v>
      </c>
      <c r="S1268" s="35">
        <v>2807</v>
      </c>
      <c r="T1268" s="35">
        <v>2849</v>
      </c>
      <c r="U1268" s="35">
        <v>6757</v>
      </c>
      <c r="V1268" s="34">
        <v>4137.6666666667</v>
      </c>
      <c r="W1268" s="34">
        <f t="shared" si="304"/>
        <v>3945.66666666667</v>
      </c>
      <c r="X1268" s="35">
        <v>530</v>
      </c>
      <c r="Y1268" s="35">
        <v>0</v>
      </c>
      <c r="Z1268" s="35">
        <v>0</v>
      </c>
      <c r="AA1268" s="34">
        <v>5565</v>
      </c>
      <c r="AB1268" s="34">
        <v>0</v>
      </c>
      <c r="AC1268" s="34">
        <v>1400</v>
      </c>
      <c r="AD1268" s="34">
        <v>0</v>
      </c>
      <c r="AE1268" s="34">
        <f t="shared" si="305"/>
        <v>6965</v>
      </c>
      <c r="AF1268" s="34">
        <f t="shared" si="306"/>
        <v>1.68331587851445</v>
      </c>
      <c r="AG1268" s="34">
        <f t="shared" si="307"/>
        <v>1.7652276759314</v>
      </c>
      <c r="AH1268" s="34">
        <v>18200</v>
      </c>
      <c r="AI1268" s="34">
        <v>0</v>
      </c>
      <c r="AJ1268" s="35">
        <v>5800</v>
      </c>
      <c r="AK1268" s="35">
        <v>4783</v>
      </c>
      <c r="AL1268" s="35">
        <v>2231</v>
      </c>
      <c r="AM1268" s="34">
        <v>1.3</v>
      </c>
      <c r="AN1268" s="34">
        <f t="shared" si="308"/>
        <v>5129.36666666667</v>
      </c>
      <c r="AO1268" s="35">
        <v>100</v>
      </c>
      <c r="AP1268" s="35">
        <v>100</v>
      </c>
      <c r="AQ1268" t="s">
        <v>82</v>
      </c>
      <c r="AR1268">
        <v>4</v>
      </c>
      <c r="AS1268" s="34">
        <v>0.53333333333333</v>
      </c>
      <c r="AT1268" t="s">
        <v>83</v>
      </c>
      <c r="AU1268" s="35">
        <f t="shared" si="318"/>
        <v>296.525</v>
      </c>
      <c r="AV1268" s="35">
        <f t="shared" si="309"/>
        <v>300</v>
      </c>
      <c r="AW1268" s="35">
        <f t="shared" si="310"/>
        <v>1.84126045450705</v>
      </c>
      <c r="AX1268" s="35">
        <f t="shared" si="311"/>
        <v>1.27583002449945</v>
      </c>
      <c r="AY1268" s="35">
        <f t="shared" si="312"/>
        <v>300</v>
      </c>
      <c r="AZ1268" s="35">
        <f t="shared" si="313"/>
        <v>300</v>
      </c>
      <c r="BA1268" s="27" t="str">
        <f t="shared" si="314"/>
        <v>3</v>
      </c>
      <c r="BB1268" s="34">
        <v>0.00032</v>
      </c>
      <c r="BC1268" s="34">
        <f t="shared" si="315"/>
        <v>0.096</v>
      </c>
      <c r="BD1268" s="34" t="e">
        <f t="shared" si="316"/>
        <v>#REF!</v>
      </c>
      <c r="BE1268" s="34">
        <v>0.06</v>
      </c>
      <c r="BF1268" s="34">
        <f t="shared" si="319"/>
        <v>18</v>
      </c>
      <c r="BG1268" s="34" t="e">
        <f t="shared" si="317"/>
        <v>#REF!</v>
      </c>
      <c r="BH1268" t="str">
        <f>IF(AT1268="UDARA","U","N")&amp;LEFT($C$4,2)&amp;MID($C$4,4,2)&amp;LEFT(A1268,3)&amp;MID(E1268,2,2)&amp;VLOOKUP(E1268,Acuan_Reference!C:L,10,0)</f>
        <v>N1501BJM71AA</v>
      </c>
      <c r="BI1268" t="s">
        <v>84</v>
      </c>
      <c r="BJ1268" t="s">
        <v>119</v>
      </c>
      <c r="BK1268" t="s">
        <v>86</v>
      </c>
      <c r="BL1268" t="s">
        <v>87</v>
      </c>
    </row>
    <row r="1269" hidden="1" spans="1:64">
      <c r="A1269" t="s">
        <v>90</v>
      </c>
      <c r="B1269" t="s">
        <v>75</v>
      </c>
      <c r="C1269" t="s">
        <v>76</v>
      </c>
      <c r="D1269" t="s">
        <v>123</v>
      </c>
      <c r="E1269" t="s">
        <v>216</v>
      </c>
      <c r="F1269" t="s">
        <v>217</v>
      </c>
      <c r="G1269" t="s">
        <v>80</v>
      </c>
      <c r="H1269" t="s">
        <v>81</v>
      </c>
      <c r="I1269" s="34">
        <v>15300</v>
      </c>
      <c r="J1269" s="35">
        <v>670</v>
      </c>
      <c r="K1269" s="35">
        <v>906</v>
      </c>
      <c r="L1269" s="35">
        <v>1980</v>
      </c>
      <c r="M1269" s="35">
        <v>848</v>
      </c>
      <c r="N1269" s="35">
        <v>1532</v>
      </c>
      <c r="O1269" s="35">
        <v>1005</v>
      </c>
      <c r="P1269" s="35">
        <v>983</v>
      </c>
      <c r="Q1269" s="35">
        <v>1208</v>
      </c>
      <c r="R1269" s="35">
        <v>920</v>
      </c>
      <c r="S1269" s="35">
        <v>985</v>
      </c>
      <c r="T1269" s="35">
        <v>906</v>
      </c>
      <c r="U1269" s="35">
        <v>1219</v>
      </c>
      <c r="V1269" s="34">
        <v>1036.6666666667</v>
      </c>
      <c r="W1269" s="34">
        <f t="shared" si="304"/>
        <v>966</v>
      </c>
      <c r="X1269" s="35">
        <v>1641</v>
      </c>
      <c r="Y1269" s="35">
        <v>0</v>
      </c>
      <c r="Z1269" s="35">
        <v>0</v>
      </c>
      <c r="AA1269" s="34">
        <v>986</v>
      </c>
      <c r="AB1269" s="34">
        <v>0</v>
      </c>
      <c r="AC1269" s="34">
        <v>0</v>
      </c>
      <c r="AD1269" s="34">
        <v>200</v>
      </c>
      <c r="AE1269" s="34">
        <f t="shared" si="305"/>
        <v>1186</v>
      </c>
      <c r="AF1269" s="34">
        <f t="shared" si="306"/>
        <v>1.1440514469453</v>
      </c>
      <c r="AG1269" s="34">
        <f t="shared" si="307"/>
        <v>1.02070393374741</v>
      </c>
      <c r="AH1269" s="34">
        <v>18200</v>
      </c>
      <c r="AI1269" s="34">
        <v>0</v>
      </c>
      <c r="AJ1269" s="35">
        <v>5800</v>
      </c>
      <c r="AK1269" s="35">
        <v>1679</v>
      </c>
      <c r="AL1269" s="35">
        <v>773</v>
      </c>
      <c r="AM1269" s="34">
        <v>0.6</v>
      </c>
      <c r="AN1269" s="34">
        <f t="shared" si="308"/>
        <v>579.6</v>
      </c>
      <c r="AO1269" s="35">
        <v>100</v>
      </c>
      <c r="AP1269" s="35">
        <v>100</v>
      </c>
      <c r="AQ1269" t="s">
        <v>82</v>
      </c>
      <c r="AR1269">
        <v>12</v>
      </c>
      <c r="AS1269" s="34">
        <v>0.033333333333333</v>
      </c>
      <c r="AT1269" t="s">
        <v>83</v>
      </c>
      <c r="AU1269" s="35">
        <f t="shared" si="318"/>
        <v>124.95</v>
      </c>
      <c r="AV1269" s="35">
        <f t="shared" si="309"/>
        <v>200</v>
      </c>
      <c r="AW1269" s="35">
        <f t="shared" si="310"/>
        <v>1.43478260869565</v>
      </c>
      <c r="AX1269" s="35">
        <f t="shared" si="311"/>
        <v>0.634575569358178</v>
      </c>
      <c r="AY1269" s="35">
        <f t="shared" si="312"/>
        <v>200</v>
      </c>
      <c r="AZ1269" s="35">
        <f t="shared" si="313"/>
        <v>200</v>
      </c>
      <c r="BA1269" s="27" t="str">
        <f t="shared" si="314"/>
        <v>3</v>
      </c>
      <c r="BB1269" s="34">
        <v>0.00032</v>
      </c>
      <c r="BC1269" s="34">
        <f t="shared" si="315"/>
        <v>0.064</v>
      </c>
      <c r="BD1269" s="34" t="e">
        <f t="shared" si="316"/>
        <v>#REF!</v>
      </c>
      <c r="BE1269" s="34">
        <v>0.06</v>
      </c>
      <c r="BF1269" s="34">
        <f t="shared" si="319"/>
        <v>12</v>
      </c>
      <c r="BG1269" s="34" t="e">
        <f t="shared" si="317"/>
        <v>#REF!</v>
      </c>
      <c r="BH1269" t="str">
        <f>IF(AT1269="UDARA","U","N")&amp;LEFT($C$4,2)&amp;MID($C$4,4,2)&amp;LEFT(A1269,3)&amp;MID(E1269,2,2)&amp;VLOOKUP(E1269,Acuan_Reference!C:L,10,0)</f>
        <v>N1501BKS71AA</v>
      </c>
      <c r="BI1269" t="s">
        <v>84</v>
      </c>
      <c r="BJ1269" t="s">
        <v>119</v>
      </c>
      <c r="BK1269" t="s">
        <v>86</v>
      </c>
      <c r="BL1269" t="s">
        <v>87</v>
      </c>
    </row>
    <row r="1270" hidden="1" spans="1:64">
      <c r="A1270" t="s">
        <v>91</v>
      </c>
      <c r="B1270" t="s">
        <v>75</v>
      </c>
      <c r="C1270" t="s">
        <v>76</v>
      </c>
      <c r="D1270" t="s">
        <v>123</v>
      </c>
      <c r="E1270" t="s">
        <v>216</v>
      </c>
      <c r="F1270" t="s">
        <v>217</v>
      </c>
      <c r="G1270" t="s">
        <v>80</v>
      </c>
      <c r="H1270" t="s">
        <v>81</v>
      </c>
      <c r="I1270" s="34">
        <v>15300</v>
      </c>
      <c r="J1270" s="35">
        <v>225</v>
      </c>
      <c r="K1270" s="35">
        <v>982</v>
      </c>
      <c r="L1270" s="35">
        <v>427</v>
      </c>
      <c r="M1270" s="35">
        <v>531</v>
      </c>
      <c r="N1270" s="35">
        <v>387</v>
      </c>
      <c r="O1270" s="35">
        <v>881</v>
      </c>
      <c r="P1270" s="35">
        <v>570</v>
      </c>
      <c r="Q1270" s="35">
        <v>687</v>
      </c>
      <c r="R1270" s="35">
        <v>851</v>
      </c>
      <c r="S1270" s="35">
        <v>614</v>
      </c>
      <c r="T1270" s="35">
        <v>713</v>
      </c>
      <c r="U1270" s="35">
        <v>608</v>
      </c>
      <c r="V1270" s="34">
        <v>645</v>
      </c>
      <c r="W1270" s="34">
        <f t="shared" si="304"/>
        <v>640</v>
      </c>
      <c r="X1270" s="35">
        <v>108</v>
      </c>
      <c r="Y1270" s="35">
        <v>0</v>
      </c>
      <c r="Z1270" s="35">
        <v>0</v>
      </c>
      <c r="AA1270" s="34">
        <v>1503</v>
      </c>
      <c r="AB1270" s="34">
        <v>0</v>
      </c>
      <c r="AC1270" s="34">
        <v>0</v>
      </c>
      <c r="AD1270" s="34">
        <v>0</v>
      </c>
      <c r="AE1270" s="34">
        <f t="shared" si="305"/>
        <v>1503</v>
      </c>
      <c r="AF1270" s="34">
        <f t="shared" si="306"/>
        <v>2.33023255813953</v>
      </c>
      <c r="AG1270" s="34">
        <f t="shared" si="307"/>
        <v>2.3484375</v>
      </c>
      <c r="AH1270" s="34">
        <v>18200</v>
      </c>
      <c r="AI1270" s="34">
        <v>0</v>
      </c>
      <c r="AJ1270" s="35">
        <v>5800</v>
      </c>
      <c r="AK1270" s="35">
        <v>1162</v>
      </c>
      <c r="AL1270" s="35">
        <v>599</v>
      </c>
      <c r="AM1270" s="34">
        <v>0.9</v>
      </c>
      <c r="AN1270" s="34">
        <f t="shared" si="308"/>
        <v>576</v>
      </c>
      <c r="AO1270" s="35">
        <v>100</v>
      </c>
      <c r="AP1270" s="35">
        <v>100</v>
      </c>
      <c r="AQ1270" t="s">
        <v>82</v>
      </c>
      <c r="AR1270">
        <v>4</v>
      </c>
      <c r="AS1270" s="34">
        <v>0.13333333333333</v>
      </c>
      <c r="AT1270" t="s">
        <v>83</v>
      </c>
      <c r="AU1270" s="35">
        <f t="shared" si="318"/>
        <v>0</v>
      </c>
      <c r="AV1270" s="35">
        <f t="shared" si="309"/>
        <v>0</v>
      </c>
      <c r="AW1270" s="35">
        <f t="shared" si="310"/>
        <v>2.3484375</v>
      </c>
      <c r="AX1270" s="35">
        <f t="shared" si="311"/>
        <v>1.4125</v>
      </c>
      <c r="AY1270" s="35">
        <f t="shared" si="312"/>
        <v>0</v>
      </c>
      <c r="AZ1270" s="35">
        <f t="shared" si="313"/>
        <v>0</v>
      </c>
      <c r="BA1270" s="27" t="str">
        <f t="shared" si="314"/>
        <v>3</v>
      </c>
      <c r="BB1270" s="34">
        <v>0.00032</v>
      </c>
      <c r="BC1270" s="34">
        <f t="shared" si="315"/>
        <v>0</v>
      </c>
      <c r="BD1270" s="34" t="e">
        <f t="shared" si="316"/>
        <v>#REF!</v>
      </c>
      <c r="BE1270" s="34">
        <v>0.06</v>
      </c>
      <c r="BF1270" s="34">
        <f t="shared" si="319"/>
        <v>0</v>
      </c>
      <c r="BG1270" s="34" t="e">
        <f t="shared" si="317"/>
        <v>#REF!</v>
      </c>
      <c r="BH1270" t="str">
        <f>IF(AT1270="UDARA","U","N")&amp;LEFT($C$4,2)&amp;MID($C$4,4,2)&amp;LEFT(A1270,3)&amp;MID(E1270,2,2)&amp;VLOOKUP(E1270,Acuan_Reference!C:L,10,0)</f>
        <v>N1501BLP71AA</v>
      </c>
      <c r="BI1270" t="s">
        <v>84</v>
      </c>
      <c r="BJ1270" t="s">
        <v>119</v>
      </c>
      <c r="BK1270" t="s">
        <v>86</v>
      </c>
      <c r="BL1270" t="s">
        <v>87</v>
      </c>
    </row>
    <row r="1271" hidden="1" spans="1:64">
      <c r="A1271" t="s">
        <v>92</v>
      </c>
      <c r="B1271" t="s">
        <v>75</v>
      </c>
      <c r="C1271" t="s">
        <v>76</v>
      </c>
      <c r="D1271" t="s">
        <v>123</v>
      </c>
      <c r="E1271" t="s">
        <v>216</v>
      </c>
      <c r="F1271" t="s">
        <v>217</v>
      </c>
      <c r="G1271" t="s">
        <v>80</v>
      </c>
      <c r="H1271" t="s">
        <v>81</v>
      </c>
      <c r="I1271" s="34">
        <v>15300</v>
      </c>
      <c r="J1271" s="35">
        <v>201</v>
      </c>
      <c r="K1271" s="35">
        <v>448</v>
      </c>
      <c r="L1271" s="35">
        <v>137</v>
      </c>
      <c r="M1271" s="35">
        <v>394</v>
      </c>
      <c r="N1271" s="35">
        <v>339</v>
      </c>
      <c r="O1271" s="35">
        <v>137</v>
      </c>
      <c r="P1271" s="35">
        <v>350</v>
      </c>
      <c r="Q1271" s="35">
        <v>559</v>
      </c>
      <c r="R1271" s="35">
        <v>169</v>
      </c>
      <c r="S1271" s="35">
        <v>675</v>
      </c>
      <c r="T1271" s="35">
        <v>152</v>
      </c>
      <c r="U1271" s="35">
        <v>218</v>
      </c>
      <c r="V1271" s="34">
        <v>348.33333333333</v>
      </c>
      <c r="W1271" s="34">
        <f t="shared" si="304"/>
        <v>214.666666666667</v>
      </c>
      <c r="X1271" s="35">
        <v>73</v>
      </c>
      <c r="Y1271" s="35">
        <v>0</v>
      </c>
      <c r="Z1271" s="35">
        <v>0</v>
      </c>
      <c r="AA1271" s="34">
        <v>1621</v>
      </c>
      <c r="AB1271" s="34">
        <v>0</v>
      </c>
      <c r="AC1271" s="34">
        <v>0</v>
      </c>
      <c r="AD1271" s="34">
        <v>0</v>
      </c>
      <c r="AE1271" s="34">
        <f t="shared" si="305"/>
        <v>1621</v>
      </c>
      <c r="AF1271" s="34">
        <f t="shared" si="306"/>
        <v>4.65358851674646</v>
      </c>
      <c r="AG1271" s="34">
        <f t="shared" si="307"/>
        <v>7.55124223602485</v>
      </c>
      <c r="AH1271" s="34">
        <v>18200</v>
      </c>
      <c r="AI1271" s="34">
        <v>0</v>
      </c>
      <c r="AJ1271" s="35">
        <v>5800</v>
      </c>
      <c r="AK1271" s="35">
        <v>757</v>
      </c>
      <c r="AL1271" s="35">
        <v>274</v>
      </c>
      <c r="AM1271" s="34">
        <v>1.5</v>
      </c>
      <c r="AN1271" s="34">
        <f t="shared" si="308"/>
        <v>322</v>
      </c>
      <c r="AO1271" s="35">
        <v>100</v>
      </c>
      <c r="AP1271" s="35">
        <v>100</v>
      </c>
      <c r="AQ1271" t="s">
        <v>82</v>
      </c>
      <c r="AR1271">
        <v>2</v>
      </c>
      <c r="AS1271" s="34">
        <v>0.53333333333333</v>
      </c>
      <c r="AT1271" t="s">
        <v>83</v>
      </c>
      <c r="AU1271" s="35">
        <f t="shared" si="318"/>
        <v>0</v>
      </c>
      <c r="AV1271" s="35">
        <f t="shared" si="309"/>
        <v>0</v>
      </c>
      <c r="AW1271" s="35">
        <f t="shared" si="310"/>
        <v>7.55124223602485</v>
      </c>
      <c r="AX1271" s="35">
        <f t="shared" si="311"/>
        <v>6.27484472049689</v>
      </c>
      <c r="AY1271" s="35">
        <f t="shared" si="312"/>
        <v>0</v>
      </c>
      <c r="AZ1271" s="35">
        <f t="shared" si="313"/>
        <v>0</v>
      </c>
      <c r="BA1271" s="27" t="str">
        <f t="shared" si="314"/>
        <v>Kelipatan Kirim/Master box &gt; 3x FC+index</v>
      </c>
      <c r="BB1271" s="34">
        <v>0.00032</v>
      </c>
      <c r="BC1271" s="34">
        <f t="shared" si="315"/>
        <v>0</v>
      </c>
      <c r="BD1271" s="34" t="e">
        <f t="shared" si="316"/>
        <v>#REF!</v>
      </c>
      <c r="BE1271" s="34">
        <v>0.06</v>
      </c>
      <c r="BF1271" s="34">
        <f t="shared" si="319"/>
        <v>0</v>
      </c>
      <c r="BG1271" s="34" t="e">
        <f t="shared" si="317"/>
        <v>#REF!</v>
      </c>
      <c r="BH1271" t="str">
        <f>IF(AT1271="UDARA","U","N")&amp;LEFT($C$4,2)&amp;MID($C$4,4,2)&amp;LEFT(A1271,3)&amp;MID(E1271,2,2)&amp;VLOOKUP(E1271,Acuan_Reference!C:L,10,0)</f>
        <v>N1501BTM71AA</v>
      </c>
      <c r="BI1271" t="s">
        <v>84</v>
      </c>
      <c r="BJ1271" t="s">
        <v>119</v>
      </c>
      <c r="BK1271" t="s">
        <v>86</v>
      </c>
      <c r="BL1271" t="s">
        <v>87</v>
      </c>
    </row>
    <row r="1272" hidden="1" spans="1:64">
      <c r="A1272" t="s">
        <v>93</v>
      </c>
      <c r="B1272" t="s">
        <v>75</v>
      </c>
      <c r="C1272" t="s">
        <v>76</v>
      </c>
      <c r="D1272" t="s">
        <v>123</v>
      </c>
      <c r="E1272" t="s">
        <v>216</v>
      </c>
      <c r="F1272" t="s">
        <v>217</v>
      </c>
      <c r="G1272" t="s">
        <v>80</v>
      </c>
      <c r="H1272" t="s">
        <v>81</v>
      </c>
      <c r="I1272" s="34">
        <v>15300</v>
      </c>
      <c r="J1272" s="35">
        <v>568</v>
      </c>
      <c r="K1272" s="35">
        <v>536</v>
      </c>
      <c r="L1272" s="35">
        <v>772</v>
      </c>
      <c r="M1272" s="35">
        <v>1492</v>
      </c>
      <c r="N1272" s="35">
        <v>603</v>
      </c>
      <c r="O1272" s="35">
        <v>648</v>
      </c>
      <c r="P1272" s="35">
        <v>1110</v>
      </c>
      <c r="Q1272" s="35">
        <v>1711</v>
      </c>
      <c r="R1272" s="35">
        <v>355</v>
      </c>
      <c r="S1272" s="35">
        <v>608</v>
      </c>
      <c r="T1272" s="35">
        <v>885</v>
      </c>
      <c r="U1272" s="35">
        <v>1250</v>
      </c>
      <c r="V1272" s="34">
        <v>914.33333333333</v>
      </c>
      <c r="W1272" s="34">
        <f t="shared" si="304"/>
        <v>881</v>
      </c>
      <c r="X1272" s="35">
        <v>299</v>
      </c>
      <c r="Y1272" s="35">
        <v>0</v>
      </c>
      <c r="Z1272" s="35">
        <v>0</v>
      </c>
      <c r="AA1272" s="34">
        <v>1669</v>
      </c>
      <c r="AB1272" s="34">
        <v>0</v>
      </c>
      <c r="AC1272" s="34">
        <v>0</v>
      </c>
      <c r="AD1272" s="34">
        <v>0</v>
      </c>
      <c r="AE1272" s="34">
        <f t="shared" si="305"/>
        <v>1669</v>
      </c>
      <c r="AF1272" s="34">
        <f t="shared" si="306"/>
        <v>1.82537367845425</v>
      </c>
      <c r="AG1272" s="34">
        <f t="shared" si="307"/>
        <v>1.894438138479</v>
      </c>
      <c r="AH1272" s="34">
        <v>18200</v>
      </c>
      <c r="AI1272" s="34">
        <v>0</v>
      </c>
      <c r="AJ1272" s="35">
        <v>5800</v>
      </c>
      <c r="AK1272" s="35">
        <v>1443</v>
      </c>
      <c r="AL1272" s="35">
        <v>508</v>
      </c>
      <c r="AM1272" s="34">
        <v>0.8</v>
      </c>
      <c r="AN1272" s="34">
        <f t="shared" si="308"/>
        <v>704.8</v>
      </c>
      <c r="AO1272" s="35">
        <v>100</v>
      </c>
      <c r="AP1272" s="35">
        <v>100</v>
      </c>
      <c r="AQ1272" t="s">
        <v>82</v>
      </c>
      <c r="AR1272">
        <v>4</v>
      </c>
      <c r="AS1272" s="34">
        <v>0.066666666666667</v>
      </c>
      <c r="AT1272" t="s">
        <v>83</v>
      </c>
      <c r="AU1272" s="35">
        <f t="shared" si="318"/>
        <v>0</v>
      </c>
      <c r="AV1272" s="35">
        <f t="shared" si="309"/>
        <v>0</v>
      </c>
      <c r="AW1272" s="35">
        <f t="shared" si="310"/>
        <v>1.894438138479</v>
      </c>
      <c r="AX1272" s="35">
        <f t="shared" si="311"/>
        <v>1.31782065834279</v>
      </c>
      <c r="AY1272" s="35">
        <f t="shared" si="312"/>
        <v>0</v>
      </c>
      <c r="AZ1272" s="35">
        <f t="shared" si="313"/>
        <v>0</v>
      </c>
      <c r="BA1272" s="27" t="str">
        <f t="shared" si="314"/>
        <v>3</v>
      </c>
      <c r="BB1272" s="34">
        <v>0.00032</v>
      </c>
      <c r="BC1272" s="34">
        <f t="shared" si="315"/>
        <v>0</v>
      </c>
      <c r="BD1272" s="34" t="e">
        <f t="shared" si="316"/>
        <v>#REF!</v>
      </c>
      <c r="BE1272" s="34">
        <v>0.06</v>
      </c>
      <c r="BF1272" s="34">
        <f t="shared" si="319"/>
        <v>0</v>
      </c>
      <c r="BG1272" s="34" t="e">
        <f t="shared" si="317"/>
        <v>#REF!</v>
      </c>
      <c r="BH1272" t="str">
        <f>IF(AT1272="UDARA","U","N")&amp;LEFT($C$4,2)&amp;MID($C$4,4,2)&amp;LEFT(A1272,3)&amp;MID(E1272,2,2)&amp;VLOOKUP(E1272,Acuan_Reference!C:L,10,0)</f>
        <v>N1501CRB71AA</v>
      </c>
      <c r="BI1272" t="s">
        <v>84</v>
      </c>
      <c r="BJ1272" t="s">
        <v>119</v>
      </c>
      <c r="BK1272" t="s">
        <v>86</v>
      </c>
      <c r="BL1272" t="s">
        <v>87</v>
      </c>
    </row>
    <row r="1273" hidden="1" spans="1:64">
      <c r="A1273" t="s">
        <v>94</v>
      </c>
      <c r="B1273" t="s">
        <v>75</v>
      </c>
      <c r="C1273" t="s">
        <v>76</v>
      </c>
      <c r="D1273" t="s">
        <v>123</v>
      </c>
      <c r="E1273" t="s">
        <v>216</v>
      </c>
      <c r="F1273" t="s">
        <v>217</v>
      </c>
      <c r="G1273" t="s">
        <v>80</v>
      </c>
      <c r="H1273" t="s">
        <v>81</v>
      </c>
      <c r="I1273" s="34">
        <v>15300</v>
      </c>
      <c r="J1273" s="35">
        <v>1672</v>
      </c>
      <c r="K1273" s="35">
        <v>2088</v>
      </c>
      <c r="L1273" s="35">
        <v>693</v>
      </c>
      <c r="M1273" s="35">
        <v>2024</v>
      </c>
      <c r="N1273" s="35">
        <v>798</v>
      </c>
      <c r="O1273" s="35">
        <v>1196</v>
      </c>
      <c r="P1273" s="35">
        <v>1068</v>
      </c>
      <c r="Q1273" s="35">
        <v>1589</v>
      </c>
      <c r="R1273" s="35">
        <v>2990</v>
      </c>
      <c r="S1273" s="35">
        <v>1084</v>
      </c>
      <c r="T1273" s="35">
        <v>994</v>
      </c>
      <c r="U1273" s="35">
        <v>1502</v>
      </c>
      <c r="V1273" s="34">
        <v>1193.3333333333</v>
      </c>
      <c r="W1273" s="34">
        <f t="shared" si="304"/>
        <v>1296.33333333333</v>
      </c>
      <c r="X1273" s="35">
        <v>451</v>
      </c>
      <c r="Y1273" s="35">
        <v>0</v>
      </c>
      <c r="Z1273" s="35">
        <v>0</v>
      </c>
      <c r="AA1273" s="34">
        <v>3588</v>
      </c>
      <c r="AB1273" s="34">
        <v>0</v>
      </c>
      <c r="AC1273" s="34">
        <v>0</v>
      </c>
      <c r="AD1273" s="34">
        <v>0</v>
      </c>
      <c r="AE1273" s="34">
        <f t="shared" si="305"/>
        <v>3588</v>
      </c>
      <c r="AF1273" s="34">
        <f t="shared" si="306"/>
        <v>3.00670391061461</v>
      </c>
      <c r="AG1273" s="34">
        <f t="shared" si="307"/>
        <v>2.76780663409617</v>
      </c>
      <c r="AH1273" s="34">
        <v>18200</v>
      </c>
      <c r="AI1273" s="34">
        <v>0</v>
      </c>
      <c r="AJ1273" s="35">
        <v>5800</v>
      </c>
      <c r="AK1273" s="35">
        <v>3054</v>
      </c>
      <c r="AL1273" s="35">
        <v>1393</v>
      </c>
      <c r="AM1273" s="34">
        <v>0.8</v>
      </c>
      <c r="AN1273" s="34">
        <f t="shared" si="308"/>
        <v>1037.06666666667</v>
      </c>
      <c r="AO1273" s="35">
        <v>100</v>
      </c>
      <c r="AP1273" s="35">
        <v>100</v>
      </c>
      <c r="AQ1273" t="s">
        <v>82</v>
      </c>
      <c r="AR1273">
        <v>8</v>
      </c>
      <c r="AS1273" s="34">
        <v>0.13333333333333</v>
      </c>
      <c r="AT1273" t="s">
        <v>83</v>
      </c>
      <c r="AU1273" s="35">
        <f t="shared" si="318"/>
        <v>0</v>
      </c>
      <c r="AV1273" s="35">
        <f t="shared" si="309"/>
        <v>0</v>
      </c>
      <c r="AW1273" s="35">
        <f t="shared" si="310"/>
        <v>2.76780663409617</v>
      </c>
      <c r="AX1273" s="35">
        <f t="shared" si="311"/>
        <v>1.69323733607611</v>
      </c>
      <c r="AY1273" s="35">
        <f t="shared" si="312"/>
        <v>0</v>
      </c>
      <c r="AZ1273" s="35">
        <f t="shared" si="313"/>
        <v>0</v>
      </c>
      <c r="BA1273" s="27" t="str">
        <f t="shared" si="314"/>
        <v>3</v>
      </c>
      <c r="BB1273" s="34">
        <v>0.00032</v>
      </c>
      <c r="BC1273" s="34">
        <f t="shared" si="315"/>
        <v>0</v>
      </c>
      <c r="BD1273" s="34" t="e">
        <f t="shared" si="316"/>
        <v>#REF!</v>
      </c>
      <c r="BE1273" s="34">
        <v>0.06</v>
      </c>
      <c r="BF1273" s="34">
        <f t="shared" si="319"/>
        <v>0</v>
      </c>
      <c r="BG1273" s="34" t="e">
        <f t="shared" si="317"/>
        <v>#REF!</v>
      </c>
      <c r="BH1273" t="str">
        <f>IF(AT1273="UDARA","U","N")&amp;LEFT($C$4,2)&amp;MID($C$4,4,2)&amp;LEFT(A1273,3)&amp;MID(E1273,2,2)&amp;VLOOKUP(E1273,Acuan_Reference!C:L,10,0)</f>
        <v>N1501DPS71AA</v>
      </c>
      <c r="BI1273" t="s">
        <v>84</v>
      </c>
      <c r="BJ1273" t="s">
        <v>119</v>
      </c>
      <c r="BK1273" t="s">
        <v>86</v>
      </c>
      <c r="BL1273" t="s">
        <v>87</v>
      </c>
    </row>
    <row r="1274" hidden="1" spans="1:64">
      <c r="A1274" t="s">
        <v>95</v>
      </c>
      <c r="B1274" t="s">
        <v>75</v>
      </c>
      <c r="C1274" t="s">
        <v>76</v>
      </c>
      <c r="D1274" t="s">
        <v>123</v>
      </c>
      <c r="E1274" t="s">
        <v>216</v>
      </c>
      <c r="F1274" t="s">
        <v>217</v>
      </c>
      <c r="G1274" t="s">
        <v>80</v>
      </c>
      <c r="H1274" t="s">
        <v>81</v>
      </c>
      <c r="I1274" s="34">
        <v>15300</v>
      </c>
      <c r="J1274" s="35">
        <v>1240</v>
      </c>
      <c r="K1274" s="35">
        <v>12963</v>
      </c>
      <c r="L1274" s="35">
        <v>868</v>
      </c>
      <c r="M1274" s="35">
        <v>7259</v>
      </c>
      <c r="N1274" s="35">
        <v>3649</v>
      </c>
      <c r="O1274" s="35">
        <v>6387</v>
      </c>
      <c r="P1274" s="35">
        <v>8035</v>
      </c>
      <c r="Q1274" s="35">
        <v>10635</v>
      </c>
      <c r="R1274" s="35">
        <v>4070</v>
      </c>
      <c r="S1274" s="35">
        <v>6480</v>
      </c>
      <c r="T1274" s="35">
        <v>2047</v>
      </c>
      <c r="U1274" s="35">
        <v>14193</v>
      </c>
      <c r="V1274" s="34">
        <v>7573.3333333333</v>
      </c>
      <c r="W1274" s="34">
        <f t="shared" si="304"/>
        <v>6567</v>
      </c>
      <c r="X1274" s="35">
        <v>274</v>
      </c>
      <c r="Y1274" s="35">
        <v>0</v>
      </c>
      <c r="Z1274" s="35">
        <v>0</v>
      </c>
      <c r="AA1274" s="34">
        <v>4120</v>
      </c>
      <c r="AB1274" s="34">
        <v>0</v>
      </c>
      <c r="AC1274" s="34">
        <v>0</v>
      </c>
      <c r="AD1274" s="34">
        <v>500</v>
      </c>
      <c r="AE1274" s="34">
        <f t="shared" si="305"/>
        <v>4620</v>
      </c>
      <c r="AF1274" s="34">
        <f t="shared" si="306"/>
        <v>0.610035211267608</v>
      </c>
      <c r="AG1274" s="34">
        <f t="shared" si="307"/>
        <v>0.627379320846657</v>
      </c>
      <c r="AH1274" s="34">
        <v>18200</v>
      </c>
      <c r="AI1274" s="34">
        <v>0</v>
      </c>
      <c r="AJ1274" s="35">
        <v>5800</v>
      </c>
      <c r="AK1274" s="35">
        <v>11424</v>
      </c>
      <c r="AL1274" s="35">
        <v>3461</v>
      </c>
      <c r="AM1274" s="34">
        <v>0.25</v>
      </c>
      <c r="AN1274" s="34">
        <f t="shared" si="308"/>
        <v>1641.75</v>
      </c>
      <c r="AO1274" s="35">
        <v>100</v>
      </c>
      <c r="AP1274" s="35">
        <v>100</v>
      </c>
      <c r="AQ1274" t="s">
        <v>82</v>
      </c>
      <c r="AR1274">
        <v>12</v>
      </c>
      <c r="AS1274" s="34">
        <v>0.033333333333333</v>
      </c>
      <c r="AT1274" t="s">
        <v>83</v>
      </c>
      <c r="AU1274" s="35">
        <f t="shared" si="318"/>
        <v>362.0625</v>
      </c>
      <c r="AV1274" s="35">
        <f t="shared" si="309"/>
        <v>400</v>
      </c>
      <c r="AW1274" s="35">
        <f t="shared" si="310"/>
        <v>0.764428201614131</v>
      </c>
      <c r="AX1274" s="35">
        <f t="shared" si="311"/>
        <v>0.237399116796102</v>
      </c>
      <c r="AY1274" s="35">
        <f t="shared" si="312"/>
        <v>400</v>
      </c>
      <c r="AZ1274" s="35">
        <f t="shared" si="313"/>
        <v>400</v>
      </c>
      <c r="BA1274" s="27" t="str">
        <f t="shared" si="314"/>
        <v>3</v>
      </c>
      <c r="BB1274" s="34">
        <v>0.00032</v>
      </c>
      <c r="BC1274" s="34">
        <f t="shared" si="315"/>
        <v>0.128</v>
      </c>
      <c r="BD1274" s="34" t="e">
        <f t="shared" si="316"/>
        <v>#REF!</v>
      </c>
      <c r="BE1274" s="34">
        <v>0.06</v>
      </c>
      <c r="BF1274" s="34">
        <f t="shared" si="319"/>
        <v>24</v>
      </c>
      <c r="BG1274" s="34" t="e">
        <f t="shared" si="317"/>
        <v>#REF!</v>
      </c>
      <c r="BH1274" t="str">
        <f>IF(AT1274="UDARA","U","N")&amp;LEFT($C$4,2)&amp;MID($C$4,4,2)&amp;LEFT(A1274,3)&amp;MID(E1274,2,2)&amp;VLOOKUP(E1274,Acuan_Reference!C:L,10,0)</f>
        <v>N1501JAK71AA</v>
      </c>
      <c r="BI1274" t="s">
        <v>84</v>
      </c>
      <c r="BJ1274" t="s">
        <v>119</v>
      </c>
      <c r="BK1274" t="s">
        <v>86</v>
      </c>
      <c r="BL1274" t="s">
        <v>87</v>
      </c>
    </row>
    <row r="1275" hidden="1" spans="1:64">
      <c r="A1275" t="s">
        <v>96</v>
      </c>
      <c r="B1275" t="s">
        <v>75</v>
      </c>
      <c r="C1275" t="s">
        <v>76</v>
      </c>
      <c r="D1275" t="s">
        <v>123</v>
      </c>
      <c r="E1275" t="s">
        <v>216</v>
      </c>
      <c r="F1275" t="s">
        <v>217</v>
      </c>
      <c r="G1275" t="s">
        <v>80</v>
      </c>
      <c r="H1275" t="s">
        <v>81</v>
      </c>
      <c r="I1275" s="34">
        <v>15300</v>
      </c>
      <c r="J1275" s="35">
        <v>998</v>
      </c>
      <c r="K1275" s="35">
        <v>1580</v>
      </c>
      <c r="L1275" s="35">
        <v>858</v>
      </c>
      <c r="M1275" s="35">
        <v>1481</v>
      </c>
      <c r="N1275" s="35">
        <v>532</v>
      </c>
      <c r="O1275" s="35">
        <v>487</v>
      </c>
      <c r="P1275" s="35">
        <v>1321</v>
      </c>
      <c r="Q1275" s="35">
        <v>1689</v>
      </c>
      <c r="R1275" s="35">
        <v>803</v>
      </c>
      <c r="S1275" s="35">
        <v>1055</v>
      </c>
      <c r="T1275" s="35">
        <v>1414</v>
      </c>
      <c r="U1275" s="35">
        <v>3194</v>
      </c>
      <c r="V1275" s="34">
        <v>1887.6666666667</v>
      </c>
      <c r="W1275" s="34">
        <f t="shared" si="304"/>
        <v>1835.66666666667</v>
      </c>
      <c r="X1275" s="35">
        <v>186</v>
      </c>
      <c r="Y1275" s="35">
        <v>0</v>
      </c>
      <c r="Z1275" s="35">
        <v>0</v>
      </c>
      <c r="AA1275" s="34">
        <v>2814</v>
      </c>
      <c r="AB1275" s="34">
        <v>0</v>
      </c>
      <c r="AC1275" s="34">
        <v>0</v>
      </c>
      <c r="AD1275" s="34">
        <v>300</v>
      </c>
      <c r="AE1275" s="34">
        <f t="shared" si="305"/>
        <v>3114</v>
      </c>
      <c r="AF1275" s="34">
        <f t="shared" si="306"/>
        <v>1.64965565954438</v>
      </c>
      <c r="AG1275" s="34">
        <f t="shared" si="307"/>
        <v>1.5329580533866</v>
      </c>
      <c r="AH1275" s="34">
        <v>18200</v>
      </c>
      <c r="AI1275" s="34">
        <v>0</v>
      </c>
      <c r="AJ1275" s="35">
        <v>5800</v>
      </c>
      <c r="AK1275" s="35">
        <v>1913</v>
      </c>
      <c r="AL1275" s="35">
        <v>899</v>
      </c>
      <c r="AM1275" s="34">
        <v>1.2</v>
      </c>
      <c r="AN1275" s="34">
        <f t="shared" si="308"/>
        <v>2202.8</v>
      </c>
      <c r="AO1275" s="35">
        <v>100</v>
      </c>
      <c r="AP1275" s="35">
        <v>100</v>
      </c>
      <c r="AQ1275" t="s">
        <v>82</v>
      </c>
      <c r="AR1275">
        <v>2</v>
      </c>
      <c r="AS1275" s="34">
        <v>0.2</v>
      </c>
      <c r="AT1275" t="s">
        <v>83</v>
      </c>
      <c r="AU1275" s="35">
        <f t="shared" si="318"/>
        <v>0</v>
      </c>
      <c r="AV1275" s="35">
        <f t="shared" si="309"/>
        <v>0</v>
      </c>
      <c r="AW1275" s="35">
        <f t="shared" si="310"/>
        <v>1.69638641728709</v>
      </c>
      <c r="AX1275" s="35">
        <f t="shared" si="311"/>
        <v>1.20664608679862</v>
      </c>
      <c r="AY1275" s="35">
        <f t="shared" si="312"/>
        <v>0</v>
      </c>
      <c r="AZ1275" s="35">
        <f t="shared" si="313"/>
        <v>0</v>
      </c>
      <c r="BA1275" s="27" t="str">
        <f t="shared" si="314"/>
        <v>3</v>
      </c>
      <c r="BB1275" s="34">
        <v>0.00032</v>
      </c>
      <c r="BC1275" s="34">
        <f t="shared" si="315"/>
        <v>0</v>
      </c>
      <c r="BD1275" s="34" t="e">
        <f t="shared" si="316"/>
        <v>#REF!</v>
      </c>
      <c r="BE1275" s="34">
        <v>0.06</v>
      </c>
      <c r="BF1275" s="34">
        <f t="shared" si="319"/>
        <v>0</v>
      </c>
      <c r="BG1275" s="34" t="e">
        <f t="shared" si="317"/>
        <v>#REF!</v>
      </c>
      <c r="BH1275" t="str">
        <f>IF(AT1275="UDARA","U","N")&amp;LEFT($C$4,2)&amp;MID($C$4,4,2)&amp;LEFT(A1275,3)&amp;MID(E1275,2,2)&amp;VLOOKUP(E1275,Acuan_Reference!C:L,10,0)</f>
        <v>N1501JBI71AA</v>
      </c>
      <c r="BI1275" t="s">
        <v>84</v>
      </c>
      <c r="BJ1275" t="s">
        <v>119</v>
      </c>
      <c r="BK1275" t="s">
        <v>86</v>
      </c>
      <c r="BL1275" t="s">
        <v>87</v>
      </c>
    </row>
    <row r="1276" hidden="1" spans="1:64">
      <c r="A1276" t="s">
        <v>97</v>
      </c>
      <c r="B1276" t="s">
        <v>75</v>
      </c>
      <c r="C1276" t="s">
        <v>76</v>
      </c>
      <c r="D1276" t="s">
        <v>123</v>
      </c>
      <c r="E1276" t="s">
        <v>216</v>
      </c>
      <c r="F1276" t="s">
        <v>217</v>
      </c>
      <c r="G1276" t="s">
        <v>80</v>
      </c>
      <c r="H1276" t="s">
        <v>81</v>
      </c>
      <c r="I1276" s="34">
        <v>15300</v>
      </c>
      <c r="J1276" s="35">
        <v>871</v>
      </c>
      <c r="K1276" s="35">
        <v>1439</v>
      </c>
      <c r="L1276" s="35">
        <v>666</v>
      </c>
      <c r="M1276" s="35">
        <v>943</v>
      </c>
      <c r="N1276" s="35">
        <v>1171</v>
      </c>
      <c r="O1276" s="35">
        <v>845</v>
      </c>
      <c r="P1276" s="35">
        <v>1047</v>
      </c>
      <c r="Q1276" s="35">
        <v>1842</v>
      </c>
      <c r="R1276" s="35">
        <v>675</v>
      </c>
      <c r="S1276" s="35">
        <v>954</v>
      </c>
      <c r="T1276" s="35">
        <v>1167</v>
      </c>
      <c r="U1276" s="35">
        <v>1595</v>
      </c>
      <c r="V1276" s="34">
        <v>1238.6666666667</v>
      </c>
      <c r="W1276" s="34">
        <f t="shared" si="304"/>
        <v>1177</v>
      </c>
      <c r="X1276" s="35">
        <v>171</v>
      </c>
      <c r="Y1276" s="35">
        <v>0</v>
      </c>
      <c r="Z1276" s="35">
        <v>0</v>
      </c>
      <c r="AA1276" s="34">
        <v>1270</v>
      </c>
      <c r="AB1276" s="34">
        <v>0</v>
      </c>
      <c r="AC1276" s="34">
        <v>100</v>
      </c>
      <c r="AD1276" s="34">
        <v>0</v>
      </c>
      <c r="AE1276" s="34">
        <f t="shared" si="305"/>
        <v>1370</v>
      </c>
      <c r="AF1276" s="34">
        <f t="shared" si="306"/>
        <v>1.10602798708286</v>
      </c>
      <c r="AG1276" s="34">
        <f t="shared" si="307"/>
        <v>1.16397621070518</v>
      </c>
      <c r="AH1276" s="34">
        <v>18200</v>
      </c>
      <c r="AI1276" s="34">
        <v>0</v>
      </c>
      <c r="AJ1276" s="35">
        <v>5800</v>
      </c>
      <c r="AK1276" s="35">
        <v>1873</v>
      </c>
      <c r="AL1276" s="35">
        <v>769</v>
      </c>
      <c r="AM1276" s="34">
        <v>0.5</v>
      </c>
      <c r="AN1276" s="34">
        <f t="shared" si="308"/>
        <v>588.5</v>
      </c>
      <c r="AO1276" s="35">
        <v>100</v>
      </c>
      <c r="AP1276" s="35">
        <v>100</v>
      </c>
      <c r="AQ1276" t="s">
        <v>82</v>
      </c>
      <c r="AR1276">
        <v>20</v>
      </c>
      <c r="AS1276" s="34">
        <v>0.033333333333333</v>
      </c>
      <c r="AT1276" t="s">
        <v>83</v>
      </c>
      <c r="AU1276" s="35">
        <f t="shared" si="318"/>
        <v>0</v>
      </c>
      <c r="AV1276" s="35">
        <f t="shared" si="309"/>
        <v>0</v>
      </c>
      <c r="AW1276" s="35">
        <f t="shared" si="310"/>
        <v>1.16397621070518</v>
      </c>
      <c r="AX1276" s="35">
        <f t="shared" si="311"/>
        <v>0.510620220900595</v>
      </c>
      <c r="AY1276" s="35">
        <f t="shared" si="312"/>
        <v>0</v>
      </c>
      <c r="AZ1276" s="35">
        <f t="shared" si="313"/>
        <v>0</v>
      </c>
      <c r="BA1276" s="27" t="str">
        <f t="shared" si="314"/>
        <v>3</v>
      </c>
      <c r="BB1276" s="34">
        <v>0.00032</v>
      </c>
      <c r="BC1276" s="34">
        <f t="shared" si="315"/>
        <v>0</v>
      </c>
      <c r="BD1276" s="34" t="e">
        <f t="shared" si="316"/>
        <v>#REF!</v>
      </c>
      <c r="BE1276" s="34">
        <v>0.06</v>
      </c>
      <c r="BF1276" s="34">
        <f t="shared" si="319"/>
        <v>0</v>
      </c>
      <c r="BG1276" s="34" t="e">
        <f t="shared" si="317"/>
        <v>#REF!</v>
      </c>
      <c r="BH1276" t="str">
        <f>IF(AT1276="UDARA","U","N")&amp;LEFT($C$4,2)&amp;MID($C$4,4,2)&amp;LEFT(A1276,3)&amp;MID(E1276,2,2)&amp;VLOOKUP(E1276,Acuan_Reference!C:L,10,0)</f>
        <v>N1501JKT71AA</v>
      </c>
      <c r="BI1276" t="s">
        <v>84</v>
      </c>
      <c r="BJ1276" t="s">
        <v>119</v>
      </c>
      <c r="BK1276" t="s">
        <v>86</v>
      </c>
      <c r="BL1276" t="s">
        <v>87</v>
      </c>
    </row>
    <row r="1277" hidden="1" spans="1:64">
      <c r="A1277" t="s">
        <v>98</v>
      </c>
      <c r="B1277" t="s">
        <v>75</v>
      </c>
      <c r="C1277" t="s">
        <v>76</v>
      </c>
      <c r="D1277" t="s">
        <v>123</v>
      </c>
      <c r="E1277" t="s">
        <v>216</v>
      </c>
      <c r="F1277" t="s">
        <v>217</v>
      </c>
      <c r="G1277" t="s">
        <v>80</v>
      </c>
      <c r="H1277" t="s">
        <v>81</v>
      </c>
      <c r="I1277" s="34">
        <v>15300</v>
      </c>
      <c r="J1277" s="35">
        <v>614</v>
      </c>
      <c r="K1277" s="35">
        <v>715</v>
      </c>
      <c r="L1277" s="35">
        <v>540</v>
      </c>
      <c r="M1277" s="35">
        <v>1545</v>
      </c>
      <c r="N1277" s="35">
        <v>635</v>
      </c>
      <c r="O1277" s="35">
        <v>656</v>
      </c>
      <c r="P1277" s="35">
        <v>698</v>
      </c>
      <c r="Q1277" s="35">
        <v>1764</v>
      </c>
      <c r="R1277" s="35">
        <v>920</v>
      </c>
      <c r="S1277" s="35">
        <v>782</v>
      </c>
      <c r="T1277" s="35">
        <v>964</v>
      </c>
      <c r="U1277" s="35">
        <v>1649</v>
      </c>
      <c r="V1277" s="34">
        <v>1131.6666666667</v>
      </c>
      <c r="W1277" s="34">
        <f t="shared" si="304"/>
        <v>1115.33333333333</v>
      </c>
      <c r="X1277" s="35">
        <v>263</v>
      </c>
      <c r="Y1277" s="35">
        <v>0</v>
      </c>
      <c r="Z1277" s="35">
        <v>0</v>
      </c>
      <c r="AA1277" s="34">
        <v>2342</v>
      </c>
      <c r="AB1277" s="34">
        <v>0</v>
      </c>
      <c r="AC1277" s="34">
        <v>0</v>
      </c>
      <c r="AD1277" s="34">
        <v>0</v>
      </c>
      <c r="AE1277" s="34">
        <f t="shared" si="305"/>
        <v>2342</v>
      </c>
      <c r="AF1277" s="34">
        <f t="shared" si="306"/>
        <v>2.06951399116341</v>
      </c>
      <c r="AG1277" s="34">
        <f t="shared" si="307"/>
        <v>2.09982068141064</v>
      </c>
      <c r="AH1277" s="34">
        <v>18200</v>
      </c>
      <c r="AI1277" s="34">
        <v>0</v>
      </c>
      <c r="AJ1277" s="35">
        <v>5800</v>
      </c>
      <c r="AK1277" s="35">
        <v>1870</v>
      </c>
      <c r="AL1277" s="35">
        <v>733</v>
      </c>
      <c r="AM1277" s="34">
        <v>0.9</v>
      </c>
      <c r="AN1277" s="34">
        <f t="shared" si="308"/>
        <v>1003.8</v>
      </c>
      <c r="AO1277" s="35">
        <v>100</v>
      </c>
      <c r="AP1277" s="35">
        <v>100</v>
      </c>
      <c r="AQ1277" t="s">
        <v>82</v>
      </c>
      <c r="AR1277">
        <v>4</v>
      </c>
      <c r="AS1277" s="34">
        <v>0.1</v>
      </c>
      <c r="AT1277" t="s">
        <v>83</v>
      </c>
      <c r="AU1277" s="35">
        <f t="shared" si="318"/>
        <v>0</v>
      </c>
      <c r="AV1277" s="35">
        <f t="shared" si="309"/>
        <v>0</v>
      </c>
      <c r="AW1277" s="35">
        <f t="shared" si="310"/>
        <v>2.09982068141064</v>
      </c>
      <c r="AX1277" s="35">
        <f t="shared" si="311"/>
        <v>1.44261805140466</v>
      </c>
      <c r="AY1277" s="35">
        <f t="shared" si="312"/>
        <v>0</v>
      </c>
      <c r="AZ1277" s="35">
        <f t="shared" si="313"/>
        <v>0</v>
      </c>
      <c r="BA1277" s="27" t="str">
        <f t="shared" si="314"/>
        <v>3</v>
      </c>
      <c r="BB1277" s="34">
        <v>0.00032</v>
      </c>
      <c r="BC1277" s="34">
        <f t="shared" si="315"/>
        <v>0</v>
      </c>
      <c r="BD1277" s="34" t="e">
        <f t="shared" si="316"/>
        <v>#REF!</v>
      </c>
      <c r="BE1277" s="34">
        <v>0.06</v>
      </c>
      <c r="BF1277" s="34">
        <f t="shared" si="319"/>
        <v>0</v>
      </c>
      <c r="BG1277" s="34" t="e">
        <f t="shared" si="317"/>
        <v>#REF!</v>
      </c>
      <c r="BH1277" t="str">
        <f>IF(AT1277="UDARA","U","N")&amp;LEFT($C$4,2)&amp;MID($C$4,4,2)&amp;LEFT(A1277,3)&amp;MID(E1277,2,2)&amp;VLOOKUP(E1277,Acuan_Reference!C:L,10,0)</f>
        <v>N1501JMR71AA</v>
      </c>
      <c r="BI1277" t="s">
        <v>84</v>
      </c>
      <c r="BJ1277" t="s">
        <v>119</v>
      </c>
      <c r="BK1277" t="s">
        <v>86</v>
      </c>
      <c r="BL1277" t="s">
        <v>87</v>
      </c>
    </row>
    <row r="1278" hidden="1" spans="1:64">
      <c r="A1278" t="s">
        <v>99</v>
      </c>
      <c r="B1278" t="s">
        <v>75</v>
      </c>
      <c r="C1278" t="s">
        <v>76</v>
      </c>
      <c r="D1278" t="s">
        <v>123</v>
      </c>
      <c r="E1278" t="s">
        <v>216</v>
      </c>
      <c r="F1278" t="s">
        <v>217</v>
      </c>
      <c r="G1278" t="s">
        <v>80</v>
      </c>
      <c r="H1278" t="s">
        <v>81</v>
      </c>
      <c r="I1278" s="34">
        <v>15300</v>
      </c>
      <c r="J1278" s="35">
        <v>519</v>
      </c>
      <c r="K1278" s="35">
        <v>2066</v>
      </c>
      <c r="L1278" s="35">
        <v>1621</v>
      </c>
      <c r="M1278" s="35">
        <v>3995</v>
      </c>
      <c r="N1278" s="35">
        <v>381</v>
      </c>
      <c r="O1278" s="35">
        <v>836</v>
      </c>
      <c r="P1278" s="35">
        <v>1318</v>
      </c>
      <c r="Q1278" s="35">
        <v>2476</v>
      </c>
      <c r="R1278" s="35">
        <v>658</v>
      </c>
      <c r="S1278" s="35">
        <v>578</v>
      </c>
      <c r="T1278" s="35">
        <v>1645</v>
      </c>
      <c r="U1278" s="35">
        <v>2357</v>
      </c>
      <c r="V1278" s="34">
        <v>1526.6666666667</v>
      </c>
      <c r="W1278" s="34">
        <f t="shared" si="304"/>
        <v>1598</v>
      </c>
      <c r="X1278" s="35">
        <v>56</v>
      </c>
      <c r="Y1278" s="35">
        <v>0</v>
      </c>
      <c r="Z1278" s="35">
        <v>6</v>
      </c>
      <c r="AA1278" s="34">
        <v>1956</v>
      </c>
      <c r="AB1278" s="34">
        <v>0</v>
      </c>
      <c r="AC1278" s="34">
        <v>600</v>
      </c>
      <c r="AD1278" s="34">
        <v>0</v>
      </c>
      <c r="AE1278" s="34">
        <f t="shared" si="305"/>
        <v>2562</v>
      </c>
      <c r="AF1278" s="34">
        <f t="shared" si="306"/>
        <v>1.67816593886459</v>
      </c>
      <c r="AG1278" s="34">
        <f t="shared" si="307"/>
        <v>1.60325406758448</v>
      </c>
      <c r="AH1278" s="34">
        <v>18200</v>
      </c>
      <c r="AI1278" s="34">
        <v>0</v>
      </c>
      <c r="AJ1278" s="35">
        <v>5800</v>
      </c>
      <c r="AK1278" s="35">
        <v>2002</v>
      </c>
      <c r="AL1278" s="35">
        <v>792</v>
      </c>
      <c r="AM1278" s="34">
        <v>1.1</v>
      </c>
      <c r="AN1278" s="34">
        <f t="shared" si="308"/>
        <v>1757.8</v>
      </c>
      <c r="AO1278" s="35">
        <v>100</v>
      </c>
      <c r="AP1278" s="35">
        <v>100</v>
      </c>
      <c r="AQ1278" t="s">
        <v>82</v>
      </c>
      <c r="AR1278">
        <v>4</v>
      </c>
      <c r="AS1278" s="34">
        <v>0.33333333333333</v>
      </c>
      <c r="AT1278" t="s">
        <v>83</v>
      </c>
      <c r="AU1278" s="35">
        <f t="shared" si="318"/>
        <v>0</v>
      </c>
      <c r="AV1278" s="35">
        <f t="shared" si="309"/>
        <v>0</v>
      </c>
      <c r="AW1278" s="35">
        <f t="shared" si="310"/>
        <v>1.60325406758448</v>
      </c>
      <c r="AX1278" s="35">
        <f t="shared" si="311"/>
        <v>1.10763454317897</v>
      </c>
      <c r="AY1278" s="35">
        <f t="shared" si="312"/>
        <v>0</v>
      </c>
      <c r="AZ1278" s="35">
        <f t="shared" si="313"/>
        <v>0</v>
      </c>
      <c r="BA1278" s="27" t="str">
        <f t="shared" si="314"/>
        <v>3</v>
      </c>
      <c r="BB1278" s="34">
        <v>0.00032</v>
      </c>
      <c r="BC1278" s="34">
        <f t="shared" si="315"/>
        <v>0</v>
      </c>
      <c r="BD1278" s="34" t="e">
        <f t="shared" si="316"/>
        <v>#REF!</v>
      </c>
      <c r="BE1278" s="34">
        <v>0.06</v>
      </c>
      <c r="BF1278" s="34">
        <f t="shared" si="319"/>
        <v>0</v>
      </c>
      <c r="BG1278" s="34" t="e">
        <f t="shared" si="317"/>
        <v>#REF!</v>
      </c>
      <c r="BH1278" t="str">
        <f>IF(AT1278="UDARA","U","N")&amp;LEFT($C$4,2)&amp;MID($C$4,4,2)&amp;LEFT(A1278,3)&amp;MID(E1278,2,2)&amp;VLOOKUP(E1278,Acuan_Reference!C:L,10,0)</f>
        <v>N1501MDN71AA</v>
      </c>
      <c r="BI1278" t="s">
        <v>84</v>
      </c>
      <c r="BJ1278" t="s">
        <v>119</v>
      </c>
      <c r="BK1278" t="s">
        <v>86</v>
      </c>
      <c r="BL1278" t="s">
        <v>87</v>
      </c>
    </row>
    <row r="1279" hidden="1" spans="1:64">
      <c r="A1279" t="s">
        <v>100</v>
      </c>
      <c r="B1279" t="s">
        <v>75</v>
      </c>
      <c r="C1279" t="s">
        <v>76</v>
      </c>
      <c r="D1279" t="s">
        <v>123</v>
      </c>
      <c r="E1279" t="s">
        <v>216</v>
      </c>
      <c r="F1279" t="s">
        <v>217</v>
      </c>
      <c r="G1279" t="s">
        <v>80</v>
      </c>
      <c r="H1279" t="s">
        <v>81</v>
      </c>
      <c r="I1279" s="34">
        <v>15300</v>
      </c>
      <c r="J1279" s="35">
        <v>88</v>
      </c>
      <c r="K1279" s="35">
        <v>122</v>
      </c>
      <c r="L1279" s="35">
        <v>314</v>
      </c>
      <c r="M1279" s="35">
        <v>328</v>
      </c>
      <c r="N1279" s="35">
        <v>126</v>
      </c>
      <c r="O1279" s="35">
        <v>314</v>
      </c>
      <c r="P1279" s="35">
        <v>344</v>
      </c>
      <c r="Q1279" s="35">
        <v>298</v>
      </c>
      <c r="R1279" s="35">
        <v>206</v>
      </c>
      <c r="S1279" s="35">
        <v>429</v>
      </c>
      <c r="T1279" s="35">
        <v>212</v>
      </c>
      <c r="U1279" s="35">
        <v>278</v>
      </c>
      <c r="V1279" s="34">
        <v>306.33333333333</v>
      </c>
      <c r="W1279" s="34">
        <f t="shared" ref="W1279:W1342" si="320">AVERAGE(T1279,U1279,AL1279)</f>
        <v>241</v>
      </c>
      <c r="X1279" s="35">
        <v>233</v>
      </c>
      <c r="Y1279" s="35">
        <v>0</v>
      </c>
      <c r="Z1279" s="35">
        <v>0</v>
      </c>
      <c r="AA1279" s="34">
        <v>718</v>
      </c>
      <c r="AB1279" s="34">
        <v>0</v>
      </c>
      <c r="AC1279" s="34">
        <v>0</v>
      </c>
      <c r="AD1279" s="34">
        <v>0</v>
      </c>
      <c r="AE1279" s="34">
        <f t="shared" ref="AE1279:AE1342" si="321">Z1279+AA1279+AC1279+AD1279</f>
        <v>718</v>
      </c>
      <c r="AF1279" s="34">
        <f t="shared" ref="AF1279:AF1342" si="322">IFERROR(IF(V1279&lt;0,9999,AE1279/V1279),9999)</f>
        <v>2.3438520130577</v>
      </c>
      <c r="AG1279" s="34">
        <f t="shared" ref="AG1279:AG1342" si="323">IFERROR(IF(W1279&lt;0,9999,(Z1279+AA1279+AC1279)/W1279),9999)</f>
        <v>2.97925311203319</v>
      </c>
      <c r="AH1279" s="34">
        <v>18200</v>
      </c>
      <c r="AI1279" s="34">
        <v>0</v>
      </c>
      <c r="AJ1279" s="35">
        <v>5800</v>
      </c>
      <c r="AK1279" s="35">
        <v>504</v>
      </c>
      <c r="AL1279" s="35">
        <v>233</v>
      </c>
      <c r="AM1279" s="34">
        <v>1.5</v>
      </c>
      <c r="AN1279" s="34">
        <f t="shared" ref="AN1279:AN1342" si="324">IF(AM1279*W1279&lt;0,0,AM1279*W1279)</f>
        <v>361.5</v>
      </c>
      <c r="AO1279" s="35">
        <v>100</v>
      </c>
      <c r="AP1279" s="35">
        <v>100</v>
      </c>
      <c r="AQ1279" t="s">
        <v>82</v>
      </c>
      <c r="AR1279">
        <v>2</v>
      </c>
      <c r="AS1279" s="34">
        <v>0.76666666666667</v>
      </c>
      <c r="AT1279" t="s">
        <v>83</v>
      </c>
      <c r="AU1279" s="35">
        <f t="shared" si="318"/>
        <v>0</v>
      </c>
      <c r="AV1279" s="35">
        <f t="shared" ref="AV1279:AV1342" si="325">IFERROR(ROUNDUP(AU1279/AO1279,0)*AO1279,9999)</f>
        <v>0</v>
      </c>
      <c r="AW1279" s="35">
        <f t="shared" ref="AW1279:AW1342" si="326">IFERROR(IF(W1279&lt;0,9999,((ROUNDUP(AU1279/AO1279,0)*AO1279)+AE1279)/W1279),9999)</f>
        <v>2.97925311203319</v>
      </c>
      <c r="AX1279" s="35">
        <f t="shared" ref="AX1279:AX1342" si="327">IFERROR(IF(W1279&lt;0,9999,((ROUNDUP(AU1279/AP1279,0)*AP1279)+AE1279-AL1279)/W1279),9999)</f>
        <v>2.01244813278008</v>
      </c>
      <c r="AY1279" s="35">
        <f t="shared" ref="AY1279:AY1342" si="328">IF(H1279="DROPPING",IF(AND(AW1279&gt;3,AX1279&gt;3),0,IF(AND(AW1279&lt;=3,AX1279&lt;=3),ROUNDUP(AU1279/AO1279,0)*AO1279,ROUNDUP(AU1279/AP1279,0)*AP1279)),0)</f>
        <v>0</v>
      </c>
      <c r="AZ1279" s="35">
        <f t="shared" ref="AZ1279:AZ1342" si="329">IF(AH1279&lt;=0,0,IF(H1279="DROPPING",IF(AND(AW1279&gt;3,AX1279&gt;3),0,IF(AND(AW1279&lt;=3,AX1279&lt;=3),ROUNDUP(AU1279/AO1279,0)*AO1279,ROUNDUP(AU1279/AP1279,0)*AP1279)),0))</f>
        <v>0</v>
      </c>
      <c r="BA1279" s="27" t="str">
        <f t="shared" ref="BA1279:BA1342" si="330">IF(AND(AW1279&gt;3,AX1279&gt;3),"Kelipatan Kirim/Master box &gt; 3x FC+index",IF(AF1279&lt;=AS1279,"1",IF(AND(AF1279&gt;AS1279,AF1279&lt;=AM1279),"2","3")))</f>
        <v>3</v>
      </c>
      <c r="BB1279" s="34">
        <v>0.00032</v>
      </c>
      <c r="BC1279" s="34">
        <f t="shared" ref="BC1279:BC1342" si="331">BB1279*AZ1279</f>
        <v>0</v>
      </c>
      <c r="BD1279" s="34" t="e">
        <f t="shared" si="316"/>
        <v>#REF!</v>
      </c>
      <c r="BE1279" s="34">
        <v>0.06</v>
      </c>
      <c r="BF1279" s="34">
        <f t="shared" si="319"/>
        <v>0</v>
      </c>
      <c r="BG1279" s="34" t="e">
        <f t="shared" si="317"/>
        <v>#REF!</v>
      </c>
      <c r="BH1279" t="str">
        <f>IF(AT1279="UDARA","U","N")&amp;LEFT($C$4,2)&amp;MID($C$4,4,2)&amp;LEFT(A1279,3)&amp;MID(E1279,2,2)&amp;VLOOKUP(E1279,Acuan_Reference!C:L,10,0)</f>
        <v>N1501MDO71AA</v>
      </c>
      <c r="BI1279" t="s">
        <v>84</v>
      </c>
      <c r="BJ1279" t="s">
        <v>119</v>
      </c>
      <c r="BK1279" t="s">
        <v>86</v>
      </c>
      <c r="BL1279" t="s">
        <v>87</v>
      </c>
    </row>
    <row r="1280" hidden="1" spans="1:64">
      <c r="A1280" t="s">
        <v>101</v>
      </c>
      <c r="B1280" t="s">
        <v>75</v>
      </c>
      <c r="C1280" t="s">
        <v>76</v>
      </c>
      <c r="D1280" t="s">
        <v>123</v>
      </c>
      <c r="E1280" t="s">
        <v>216</v>
      </c>
      <c r="F1280" t="s">
        <v>217</v>
      </c>
      <c r="G1280" t="s">
        <v>80</v>
      </c>
      <c r="H1280" t="s">
        <v>81</v>
      </c>
      <c r="I1280" s="34">
        <v>15300</v>
      </c>
      <c r="J1280" s="35">
        <v>481</v>
      </c>
      <c r="K1280" s="35">
        <v>238</v>
      </c>
      <c r="L1280" s="35">
        <v>603</v>
      </c>
      <c r="M1280" s="35">
        <v>515</v>
      </c>
      <c r="N1280" s="35">
        <v>579</v>
      </c>
      <c r="O1280" s="35">
        <v>372</v>
      </c>
      <c r="P1280" s="35">
        <v>521</v>
      </c>
      <c r="Q1280" s="35">
        <v>995</v>
      </c>
      <c r="R1280" s="35">
        <v>405</v>
      </c>
      <c r="S1280" s="35">
        <v>270</v>
      </c>
      <c r="T1280" s="35">
        <v>380</v>
      </c>
      <c r="U1280" s="35">
        <v>570</v>
      </c>
      <c r="V1280" s="34">
        <v>406.66666666667</v>
      </c>
      <c r="W1280" s="34">
        <f t="shared" si="320"/>
        <v>413.333333333333</v>
      </c>
      <c r="X1280" s="35">
        <v>85</v>
      </c>
      <c r="Y1280" s="35">
        <v>0</v>
      </c>
      <c r="Z1280" s="35">
        <v>0</v>
      </c>
      <c r="AA1280" s="34">
        <v>1192</v>
      </c>
      <c r="AB1280" s="34">
        <v>0</v>
      </c>
      <c r="AC1280" s="34">
        <v>0</v>
      </c>
      <c r="AD1280" s="34">
        <v>0</v>
      </c>
      <c r="AE1280" s="34">
        <f t="shared" si="321"/>
        <v>1192</v>
      </c>
      <c r="AF1280" s="34">
        <f t="shared" si="322"/>
        <v>2.93114754098358</v>
      </c>
      <c r="AG1280" s="34">
        <f t="shared" si="323"/>
        <v>2.88387096774194</v>
      </c>
      <c r="AH1280" s="34">
        <v>18200</v>
      </c>
      <c r="AI1280" s="34">
        <v>0</v>
      </c>
      <c r="AJ1280" s="35">
        <v>5800</v>
      </c>
      <c r="AK1280" s="35">
        <v>901</v>
      </c>
      <c r="AL1280" s="35">
        <v>290</v>
      </c>
      <c r="AM1280" s="34">
        <v>1.3</v>
      </c>
      <c r="AN1280" s="34">
        <f t="shared" si="324"/>
        <v>537.333333333333</v>
      </c>
      <c r="AO1280" s="35">
        <v>100</v>
      </c>
      <c r="AP1280" s="35">
        <v>100</v>
      </c>
      <c r="AQ1280" t="s">
        <v>82</v>
      </c>
      <c r="AR1280">
        <v>4</v>
      </c>
      <c r="AS1280" s="34">
        <v>0.5</v>
      </c>
      <c r="AT1280" t="s">
        <v>83</v>
      </c>
      <c r="AU1280" s="35">
        <f t="shared" si="318"/>
        <v>0</v>
      </c>
      <c r="AV1280" s="35">
        <f t="shared" si="325"/>
        <v>0</v>
      </c>
      <c r="AW1280" s="35">
        <f t="shared" si="326"/>
        <v>2.88387096774194</v>
      </c>
      <c r="AX1280" s="35">
        <f t="shared" si="327"/>
        <v>2.18225806451613</v>
      </c>
      <c r="AY1280" s="35">
        <f t="shared" si="328"/>
        <v>0</v>
      </c>
      <c r="AZ1280" s="35">
        <f t="shared" si="329"/>
        <v>0</v>
      </c>
      <c r="BA1280" s="27" t="str">
        <f t="shared" si="330"/>
        <v>3</v>
      </c>
      <c r="BB1280" s="34">
        <v>0.00032</v>
      </c>
      <c r="BC1280" s="34">
        <f t="shared" si="331"/>
        <v>0</v>
      </c>
      <c r="BD1280" s="34" t="e">
        <f t="shared" ref="BD1280:BD1343" si="332">BD1279+BC1280</f>
        <v>#REF!</v>
      </c>
      <c r="BE1280" s="34">
        <v>0.06</v>
      </c>
      <c r="BF1280" s="34">
        <f t="shared" si="319"/>
        <v>0</v>
      </c>
      <c r="BG1280" s="34" t="e">
        <f t="shared" ref="BG1280:BG1343" si="333">BG1279+BF1280</f>
        <v>#REF!</v>
      </c>
      <c r="BH1280" t="str">
        <f>IF(AT1280="UDARA","U","N")&amp;LEFT($C$4,2)&amp;MID($C$4,4,2)&amp;LEFT(A1280,3)&amp;MID(E1280,2,2)&amp;VLOOKUP(E1280,Acuan_Reference!C:L,10,0)</f>
        <v>N1501MKS71AA</v>
      </c>
      <c r="BI1280" t="s">
        <v>84</v>
      </c>
      <c r="BJ1280" t="s">
        <v>119</v>
      </c>
      <c r="BK1280" t="s">
        <v>86</v>
      </c>
      <c r="BL1280" t="s">
        <v>87</v>
      </c>
    </row>
    <row r="1281" hidden="1" spans="1:64">
      <c r="A1281" t="s">
        <v>102</v>
      </c>
      <c r="B1281" t="s">
        <v>75</v>
      </c>
      <c r="C1281" t="s">
        <v>76</v>
      </c>
      <c r="D1281" t="s">
        <v>123</v>
      </c>
      <c r="E1281" t="s">
        <v>216</v>
      </c>
      <c r="F1281" t="s">
        <v>217</v>
      </c>
      <c r="G1281" t="s">
        <v>80</v>
      </c>
      <c r="H1281" t="s">
        <v>81</v>
      </c>
      <c r="I1281" s="34">
        <v>15300</v>
      </c>
      <c r="J1281" s="35">
        <v>1014</v>
      </c>
      <c r="K1281" s="35">
        <v>1974</v>
      </c>
      <c r="L1281" s="35">
        <v>1362</v>
      </c>
      <c r="M1281" s="35">
        <v>2737</v>
      </c>
      <c r="N1281" s="35">
        <v>793</v>
      </c>
      <c r="O1281" s="35">
        <v>2285</v>
      </c>
      <c r="P1281" s="35">
        <v>3019</v>
      </c>
      <c r="Q1281" s="35">
        <v>3337</v>
      </c>
      <c r="R1281" s="35">
        <v>1005</v>
      </c>
      <c r="S1281" s="35">
        <v>1021</v>
      </c>
      <c r="T1281" s="35">
        <v>2228</v>
      </c>
      <c r="U1281" s="35">
        <v>3818</v>
      </c>
      <c r="V1281" s="34">
        <v>2355.6666666667</v>
      </c>
      <c r="W1281" s="34">
        <f t="shared" si="320"/>
        <v>2405</v>
      </c>
      <c r="X1281" s="35">
        <v>356</v>
      </c>
      <c r="Y1281" s="35">
        <v>0</v>
      </c>
      <c r="Z1281" s="35">
        <v>0</v>
      </c>
      <c r="AA1281" s="34">
        <v>2673</v>
      </c>
      <c r="AB1281" s="34">
        <v>0</v>
      </c>
      <c r="AC1281" s="34">
        <v>200</v>
      </c>
      <c r="AD1281" s="34">
        <v>0</v>
      </c>
      <c r="AE1281" s="34">
        <f t="shared" si="321"/>
        <v>2873</v>
      </c>
      <c r="AF1281" s="34">
        <f t="shared" si="322"/>
        <v>1.21961228243949</v>
      </c>
      <c r="AG1281" s="34">
        <f t="shared" si="323"/>
        <v>1.19459459459459</v>
      </c>
      <c r="AH1281" s="34">
        <v>18200</v>
      </c>
      <c r="AI1281" s="34">
        <v>0</v>
      </c>
      <c r="AJ1281" s="35">
        <v>5800</v>
      </c>
      <c r="AK1281" s="35">
        <v>2893</v>
      </c>
      <c r="AL1281" s="35">
        <v>1169</v>
      </c>
      <c r="AM1281" s="34">
        <v>0.8</v>
      </c>
      <c r="AN1281" s="34">
        <f t="shared" si="324"/>
        <v>1924</v>
      </c>
      <c r="AO1281" s="35">
        <v>100</v>
      </c>
      <c r="AP1281" s="35">
        <v>100</v>
      </c>
      <c r="AQ1281" t="s">
        <v>82</v>
      </c>
      <c r="AR1281">
        <v>8</v>
      </c>
      <c r="AS1281" s="34">
        <v>0.1</v>
      </c>
      <c r="AT1281" t="s">
        <v>83</v>
      </c>
      <c r="AU1281" s="35">
        <f t="shared" si="318"/>
        <v>165</v>
      </c>
      <c r="AV1281" s="35">
        <f t="shared" si="325"/>
        <v>200</v>
      </c>
      <c r="AW1281" s="35">
        <f t="shared" si="326"/>
        <v>1.27775467775468</v>
      </c>
      <c r="AX1281" s="35">
        <f t="shared" si="327"/>
        <v>0.791683991683992</v>
      </c>
      <c r="AY1281" s="35">
        <f t="shared" si="328"/>
        <v>200</v>
      </c>
      <c r="AZ1281" s="35">
        <f t="shared" si="329"/>
        <v>200</v>
      </c>
      <c r="BA1281" s="27" t="str">
        <f t="shared" si="330"/>
        <v>3</v>
      </c>
      <c r="BB1281" s="34">
        <v>0.00032</v>
      </c>
      <c r="BC1281" s="34">
        <f t="shared" si="331"/>
        <v>0.064</v>
      </c>
      <c r="BD1281" s="34" t="e">
        <f t="shared" si="332"/>
        <v>#REF!</v>
      </c>
      <c r="BE1281" s="34">
        <v>0.06</v>
      </c>
      <c r="BF1281" s="34">
        <f t="shared" si="319"/>
        <v>12</v>
      </c>
      <c r="BG1281" s="34" t="e">
        <f t="shared" si="333"/>
        <v>#REF!</v>
      </c>
      <c r="BH1281" t="str">
        <f>IF(AT1281="UDARA","U","N")&amp;LEFT($C$4,2)&amp;MID($C$4,4,2)&amp;LEFT(A1281,3)&amp;MID(E1281,2,2)&amp;VLOOKUP(E1281,Acuan_Reference!C:L,10,0)</f>
        <v>N1501MLG71AA</v>
      </c>
      <c r="BI1281" t="s">
        <v>84</v>
      </c>
      <c r="BJ1281" t="s">
        <v>119</v>
      </c>
      <c r="BK1281" t="s">
        <v>86</v>
      </c>
      <c r="BL1281" t="s">
        <v>87</v>
      </c>
    </row>
    <row r="1282" hidden="1" spans="1:64">
      <c r="A1282" t="s">
        <v>103</v>
      </c>
      <c r="B1282" t="s">
        <v>75</v>
      </c>
      <c r="C1282" t="s">
        <v>76</v>
      </c>
      <c r="D1282" t="s">
        <v>123</v>
      </c>
      <c r="E1282" t="s">
        <v>216</v>
      </c>
      <c r="F1282" t="s">
        <v>217</v>
      </c>
      <c r="G1282" t="s">
        <v>80</v>
      </c>
      <c r="H1282" t="s">
        <v>81</v>
      </c>
      <c r="I1282" s="34">
        <v>15300</v>
      </c>
      <c r="J1282" s="35">
        <v>165</v>
      </c>
      <c r="K1282" s="35">
        <v>241</v>
      </c>
      <c r="L1282" s="35">
        <v>79</v>
      </c>
      <c r="M1282" s="35">
        <v>690</v>
      </c>
      <c r="N1282" s="35">
        <v>113</v>
      </c>
      <c r="O1282" s="35">
        <v>312</v>
      </c>
      <c r="P1282" s="35">
        <v>302</v>
      </c>
      <c r="Q1282" s="35">
        <v>654</v>
      </c>
      <c r="R1282" s="35">
        <v>119</v>
      </c>
      <c r="S1282" s="35">
        <v>209</v>
      </c>
      <c r="T1282" s="35">
        <v>309</v>
      </c>
      <c r="U1282" s="35">
        <v>697</v>
      </c>
      <c r="V1282" s="34">
        <v>405</v>
      </c>
      <c r="W1282" s="34">
        <f t="shared" si="320"/>
        <v>393.666666666667</v>
      </c>
      <c r="X1282" s="35">
        <v>62</v>
      </c>
      <c r="Y1282" s="35">
        <v>0</v>
      </c>
      <c r="Z1282" s="35">
        <v>0</v>
      </c>
      <c r="AA1282" s="34">
        <v>409</v>
      </c>
      <c r="AB1282" s="34">
        <v>0</v>
      </c>
      <c r="AC1282" s="34">
        <v>300</v>
      </c>
      <c r="AD1282" s="34">
        <v>0</v>
      </c>
      <c r="AE1282" s="34">
        <f t="shared" si="321"/>
        <v>709</v>
      </c>
      <c r="AF1282" s="34">
        <f t="shared" si="322"/>
        <v>1.75061728395062</v>
      </c>
      <c r="AG1282" s="34">
        <f t="shared" si="323"/>
        <v>1.80101608806097</v>
      </c>
      <c r="AH1282" s="34">
        <v>18200</v>
      </c>
      <c r="AI1282" s="34">
        <v>0</v>
      </c>
      <c r="AJ1282" s="35">
        <v>5800</v>
      </c>
      <c r="AK1282" s="35">
        <v>530</v>
      </c>
      <c r="AL1282" s="35">
        <v>175</v>
      </c>
      <c r="AM1282" s="34">
        <v>1.3</v>
      </c>
      <c r="AN1282" s="34">
        <f t="shared" si="324"/>
        <v>511.766666666667</v>
      </c>
      <c r="AO1282" s="35">
        <v>100</v>
      </c>
      <c r="AP1282" s="35">
        <v>100</v>
      </c>
      <c r="AQ1282" t="s">
        <v>82</v>
      </c>
      <c r="AR1282">
        <v>2</v>
      </c>
      <c r="AS1282" s="34">
        <v>0.36666666666667</v>
      </c>
      <c r="AT1282" t="s">
        <v>83</v>
      </c>
      <c r="AU1282" s="35">
        <f t="shared" si="318"/>
        <v>0</v>
      </c>
      <c r="AV1282" s="35">
        <f t="shared" si="325"/>
        <v>0</v>
      </c>
      <c r="AW1282" s="35">
        <f t="shared" si="326"/>
        <v>1.80101608806097</v>
      </c>
      <c r="AX1282" s="35">
        <f t="shared" si="327"/>
        <v>1.35647756138865</v>
      </c>
      <c r="AY1282" s="35">
        <f t="shared" si="328"/>
        <v>0</v>
      </c>
      <c r="AZ1282" s="35">
        <f t="shared" si="329"/>
        <v>0</v>
      </c>
      <c r="BA1282" s="27" t="str">
        <f t="shared" si="330"/>
        <v>3</v>
      </c>
      <c r="BB1282" s="34">
        <v>0.00032</v>
      </c>
      <c r="BC1282" s="34">
        <f t="shared" si="331"/>
        <v>0</v>
      </c>
      <c r="BD1282" s="34" t="e">
        <f t="shared" si="332"/>
        <v>#REF!</v>
      </c>
      <c r="BE1282" s="34">
        <v>0.06</v>
      </c>
      <c r="BF1282" s="34">
        <f t="shared" si="319"/>
        <v>0</v>
      </c>
      <c r="BG1282" s="34" t="e">
        <f t="shared" si="333"/>
        <v>#REF!</v>
      </c>
      <c r="BH1282" t="str">
        <f>IF(AT1282="UDARA","U","N")&amp;LEFT($C$4,2)&amp;MID($C$4,4,2)&amp;LEFT(A1282,3)&amp;MID(E1282,2,2)&amp;VLOOKUP(E1282,Acuan_Reference!C:L,10,0)</f>
        <v>N1501NAD71AA</v>
      </c>
      <c r="BI1282" t="s">
        <v>84</v>
      </c>
      <c r="BJ1282" t="s">
        <v>119</v>
      </c>
      <c r="BK1282" t="s">
        <v>86</v>
      </c>
      <c r="BL1282" t="s">
        <v>87</v>
      </c>
    </row>
    <row r="1283" hidden="1" spans="1:64">
      <c r="A1283" t="s">
        <v>104</v>
      </c>
      <c r="B1283" t="s">
        <v>75</v>
      </c>
      <c r="C1283" t="s">
        <v>76</v>
      </c>
      <c r="D1283" t="s">
        <v>123</v>
      </c>
      <c r="E1283" t="s">
        <v>216</v>
      </c>
      <c r="F1283" t="s">
        <v>217</v>
      </c>
      <c r="G1283" t="s">
        <v>80</v>
      </c>
      <c r="H1283" t="s">
        <v>81</v>
      </c>
      <c r="I1283" s="34">
        <v>15300</v>
      </c>
      <c r="J1283" s="35">
        <v>712</v>
      </c>
      <c r="K1283" s="35">
        <v>763</v>
      </c>
      <c r="L1283" s="35">
        <v>1313</v>
      </c>
      <c r="M1283" s="35">
        <v>2589</v>
      </c>
      <c r="N1283" s="35">
        <v>429</v>
      </c>
      <c r="O1283" s="35">
        <v>1258</v>
      </c>
      <c r="P1283" s="35">
        <v>1162</v>
      </c>
      <c r="Q1283" s="35">
        <v>3902</v>
      </c>
      <c r="R1283" s="35">
        <v>606</v>
      </c>
      <c r="S1283" s="35">
        <v>730</v>
      </c>
      <c r="T1283" s="35">
        <v>1294</v>
      </c>
      <c r="U1283" s="35">
        <v>2503</v>
      </c>
      <c r="V1283" s="34">
        <v>1509</v>
      </c>
      <c r="W1283" s="34">
        <f t="shared" si="320"/>
        <v>1506.66666666667</v>
      </c>
      <c r="X1283" s="35">
        <v>192</v>
      </c>
      <c r="Y1283" s="35">
        <v>0</v>
      </c>
      <c r="Z1283" s="35">
        <v>0</v>
      </c>
      <c r="AA1283" s="34">
        <v>3293</v>
      </c>
      <c r="AB1283" s="34">
        <v>0</v>
      </c>
      <c r="AC1283" s="34">
        <v>0</v>
      </c>
      <c r="AD1283" s="34">
        <v>0</v>
      </c>
      <c r="AE1283" s="34">
        <f t="shared" si="321"/>
        <v>3293</v>
      </c>
      <c r="AF1283" s="34">
        <f t="shared" si="322"/>
        <v>2.18223989396952</v>
      </c>
      <c r="AG1283" s="34">
        <f t="shared" si="323"/>
        <v>2.18561946902655</v>
      </c>
      <c r="AH1283" s="34">
        <v>18200</v>
      </c>
      <c r="AI1283" s="34">
        <v>0</v>
      </c>
      <c r="AJ1283" s="35">
        <v>5800</v>
      </c>
      <c r="AK1283" s="35">
        <v>2825</v>
      </c>
      <c r="AL1283" s="35">
        <v>723</v>
      </c>
      <c r="AM1283" s="34">
        <v>1</v>
      </c>
      <c r="AN1283" s="34">
        <f t="shared" si="324"/>
        <v>1506.66666666667</v>
      </c>
      <c r="AO1283" s="35">
        <v>100</v>
      </c>
      <c r="AP1283" s="35">
        <v>100</v>
      </c>
      <c r="AQ1283" t="s">
        <v>82</v>
      </c>
      <c r="AR1283">
        <v>4</v>
      </c>
      <c r="AS1283" s="34">
        <v>0.26666666666667</v>
      </c>
      <c r="AT1283" t="s">
        <v>83</v>
      </c>
      <c r="AU1283" s="35">
        <f t="shared" si="318"/>
        <v>0</v>
      </c>
      <c r="AV1283" s="35">
        <f t="shared" si="325"/>
        <v>0</v>
      </c>
      <c r="AW1283" s="35">
        <f t="shared" si="326"/>
        <v>2.18561946902655</v>
      </c>
      <c r="AX1283" s="35">
        <f t="shared" si="327"/>
        <v>1.70575221238938</v>
      </c>
      <c r="AY1283" s="35">
        <f t="shared" si="328"/>
        <v>0</v>
      </c>
      <c r="AZ1283" s="35">
        <f t="shared" si="329"/>
        <v>0</v>
      </c>
      <c r="BA1283" s="27" t="str">
        <f t="shared" si="330"/>
        <v>3</v>
      </c>
      <c r="BB1283" s="34">
        <v>0.00032</v>
      </c>
      <c r="BC1283" s="34">
        <f t="shared" si="331"/>
        <v>0</v>
      </c>
      <c r="BD1283" s="34" t="e">
        <f t="shared" si="332"/>
        <v>#REF!</v>
      </c>
      <c r="BE1283" s="34">
        <v>0.06</v>
      </c>
      <c r="BF1283" s="34">
        <f t="shared" si="319"/>
        <v>0</v>
      </c>
      <c r="BG1283" s="34" t="e">
        <f t="shared" si="333"/>
        <v>#REF!</v>
      </c>
      <c r="BH1283" t="str">
        <f>IF(AT1283="UDARA","U","N")&amp;LEFT($C$4,2)&amp;MID($C$4,4,2)&amp;LEFT(A1283,3)&amp;MID(E1283,2,2)&amp;VLOOKUP(E1283,Acuan_Reference!C:L,10,0)</f>
        <v>N1501PDG71AA</v>
      </c>
      <c r="BI1283" t="s">
        <v>84</v>
      </c>
      <c r="BJ1283" t="s">
        <v>119</v>
      </c>
      <c r="BK1283" t="s">
        <v>86</v>
      </c>
      <c r="BL1283" t="s">
        <v>87</v>
      </c>
    </row>
    <row r="1284" hidden="1" spans="1:64">
      <c r="A1284" t="s">
        <v>105</v>
      </c>
      <c r="B1284" t="s">
        <v>75</v>
      </c>
      <c r="C1284" t="s">
        <v>76</v>
      </c>
      <c r="D1284" t="s">
        <v>123</v>
      </c>
      <c r="E1284" t="s">
        <v>216</v>
      </c>
      <c r="F1284" t="s">
        <v>217</v>
      </c>
      <c r="G1284" t="s">
        <v>80</v>
      </c>
      <c r="H1284" t="s">
        <v>81</v>
      </c>
      <c r="I1284" s="34">
        <v>15300</v>
      </c>
      <c r="J1284" s="35">
        <v>1000</v>
      </c>
      <c r="K1284" s="35">
        <v>1005</v>
      </c>
      <c r="L1284" s="35">
        <v>715</v>
      </c>
      <c r="M1284" s="35">
        <v>2426</v>
      </c>
      <c r="N1284" s="35">
        <v>453</v>
      </c>
      <c r="O1284" s="35">
        <v>1637</v>
      </c>
      <c r="P1284" s="35">
        <v>814</v>
      </c>
      <c r="Q1284" s="35">
        <v>2462</v>
      </c>
      <c r="R1284" s="35">
        <v>1770</v>
      </c>
      <c r="S1284" s="35">
        <v>489</v>
      </c>
      <c r="T1284" s="35">
        <v>864</v>
      </c>
      <c r="U1284" s="35">
        <v>2773</v>
      </c>
      <c r="V1284" s="34">
        <v>1375.3333333333</v>
      </c>
      <c r="W1284" s="34">
        <f t="shared" si="320"/>
        <v>1498.33333333333</v>
      </c>
      <c r="X1284" s="35">
        <v>267</v>
      </c>
      <c r="Y1284" s="35">
        <v>0</v>
      </c>
      <c r="Z1284" s="35">
        <v>0</v>
      </c>
      <c r="AA1284" s="34">
        <v>2472</v>
      </c>
      <c r="AB1284" s="34">
        <v>0</v>
      </c>
      <c r="AC1284" s="34">
        <v>0</v>
      </c>
      <c r="AD1284" s="34">
        <v>0</v>
      </c>
      <c r="AE1284" s="34">
        <f t="shared" si="321"/>
        <v>2472</v>
      </c>
      <c r="AF1284" s="34">
        <f t="shared" si="322"/>
        <v>1.79738245273877</v>
      </c>
      <c r="AG1284" s="34">
        <f t="shared" si="323"/>
        <v>1.64983314794216</v>
      </c>
      <c r="AH1284" s="34">
        <v>18200</v>
      </c>
      <c r="AI1284" s="34">
        <v>0</v>
      </c>
      <c r="AJ1284" s="35">
        <v>5800</v>
      </c>
      <c r="AK1284" s="35">
        <v>2546</v>
      </c>
      <c r="AL1284" s="35">
        <v>858</v>
      </c>
      <c r="AM1284" s="34">
        <v>1</v>
      </c>
      <c r="AN1284" s="34">
        <f t="shared" si="324"/>
        <v>1498.33333333333</v>
      </c>
      <c r="AO1284" s="35">
        <v>100</v>
      </c>
      <c r="AP1284" s="35">
        <v>100</v>
      </c>
      <c r="AQ1284" t="s">
        <v>82</v>
      </c>
      <c r="AR1284">
        <v>4</v>
      </c>
      <c r="AS1284" s="34">
        <v>0.26666666666667</v>
      </c>
      <c r="AT1284" t="s">
        <v>83</v>
      </c>
      <c r="AU1284" s="35">
        <f t="shared" si="318"/>
        <v>0</v>
      </c>
      <c r="AV1284" s="35">
        <f t="shared" si="325"/>
        <v>0</v>
      </c>
      <c r="AW1284" s="35">
        <f t="shared" si="326"/>
        <v>1.64983314794216</v>
      </c>
      <c r="AX1284" s="35">
        <f t="shared" si="327"/>
        <v>1.07719688542825</v>
      </c>
      <c r="AY1284" s="35">
        <f t="shared" si="328"/>
        <v>0</v>
      </c>
      <c r="AZ1284" s="35">
        <f t="shared" si="329"/>
        <v>0</v>
      </c>
      <c r="BA1284" s="27" t="str">
        <f t="shared" si="330"/>
        <v>3</v>
      </c>
      <c r="BB1284" s="34">
        <v>0.00032</v>
      </c>
      <c r="BC1284" s="34">
        <f t="shared" si="331"/>
        <v>0</v>
      </c>
      <c r="BD1284" s="34" t="e">
        <f t="shared" si="332"/>
        <v>#REF!</v>
      </c>
      <c r="BE1284" s="34">
        <v>0.06</v>
      </c>
      <c r="BF1284" s="34">
        <f t="shared" si="319"/>
        <v>0</v>
      </c>
      <c r="BG1284" s="34" t="e">
        <f t="shared" si="333"/>
        <v>#REF!</v>
      </c>
      <c r="BH1284" t="str">
        <f>IF(AT1284="UDARA","U","N")&amp;LEFT($C$4,2)&amp;MID($C$4,4,2)&amp;LEFT(A1284,3)&amp;MID(E1284,2,2)&amp;VLOOKUP(E1284,Acuan_Reference!C:L,10,0)</f>
        <v>N1501PKB71AA</v>
      </c>
      <c r="BI1284" t="s">
        <v>84</v>
      </c>
      <c r="BJ1284" t="s">
        <v>119</v>
      </c>
      <c r="BK1284" t="s">
        <v>86</v>
      </c>
      <c r="BL1284" t="s">
        <v>87</v>
      </c>
    </row>
    <row r="1285" hidden="1" spans="1:64">
      <c r="A1285" t="s">
        <v>106</v>
      </c>
      <c r="B1285" t="s">
        <v>75</v>
      </c>
      <c r="C1285" t="s">
        <v>76</v>
      </c>
      <c r="D1285" t="s">
        <v>123</v>
      </c>
      <c r="E1285" t="s">
        <v>216</v>
      </c>
      <c r="F1285" t="s">
        <v>217</v>
      </c>
      <c r="G1285" t="s">
        <v>80</v>
      </c>
      <c r="H1285" t="s">
        <v>81</v>
      </c>
      <c r="I1285" s="34">
        <v>15300</v>
      </c>
      <c r="J1285" s="35">
        <v>539</v>
      </c>
      <c r="K1285" s="35">
        <v>640</v>
      </c>
      <c r="L1285" s="35">
        <v>1018</v>
      </c>
      <c r="M1285" s="35">
        <v>1816</v>
      </c>
      <c r="N1285" s="35">
        <v>513</v>
      </c>
      <c r="O1285" s="35">
        <v>852</v>
      </c>
      <c r="P1285" s="35">
        <v>726</v>
      </c>
      <c r="Q1285" s="35">
        <v>2075</v>
      </c>
      <c r="R1285" s="35">
        <v>1338</v>
      </c>
      <c r="S1285" s="35">
        <v>418</v>
      </c>
      <c r="T1285" s="35">
        <v>1260</v>
      </c>
      <c r="U1285" s="35">
        <v>2810</v>
      </c>
      <c r="V1285" s="34">
        <v>1496</v>
      </c>
      <c r="W1285" s="34">
        <f t="shared" si="320"/>
        <v>1633</v>
      </c>
      <c r="X1285" s="35">
        <v>80</v>
      </c>
      <c r="Y1285" s="35">
        <v>0</v>
      </c>
      <c r="Z1285" s="35">
        <v>0</v>
      </c>
      <c r="AA1285" s="34">
        <v>1635</v>
      </c>
      <c r="AB1285" s="34">
        <v>0</v>
      </c>
      <c r="AC1285" s="34">
        <v>400</v>
      </c>
      <c r="AD1285" s="34">
        <v>300</v>
      </c>
      <c r="AE1285" s="34">
        <f t="shared" si="321"/>
        <v>2335</v>
      </c>
      <c r="AF1285" s="34">
        <f t="shared" si="322"/>
        <v>1.56082887700535</v>
      </c>
      <c r="AG1285" s="34">
        <f t="shared" si="323"/>
        <v>1.24617268830374</v>
      </c>
      <c r="AH1285" s="34">
        <v>18200</v>
      </c>
      <c r="AI1285" s="34">
        <v>0</v>
      </c>
      <c r="AJ1285" s="35">
        <v>5800</v>
      </c>
      <c r="AK1285" s="35">
        <v>2067</v>
      </c>
      <c r="AL1285" s="35">
        <v>829</v>
      </c>
      <c r="AM1285" s="34">
        <v>0.9</v>
      </c>
      <c r="AN1285" s="34">
        <f t="shared" si="324"/>
        <v>1469.7</v>
      </c>
      <c r="AO1285" s="35">
        <v>100</v>
      </c>
      <c r="AP1285" s="35">
        <v>100</v>
      </c>
      <c r="AQ1285" t="s">
        <v>82</v>
      </c>
      <c r="AR1285">
        <v>4</v>
      </c>
      <c r="AS1285" s="34">
        <v>0.16666666666667</v>
      </c>
      <c r="AT1285" t="s">
        <v>83</v>
      </c>
      <c r="AU1285" s="35">
        <f t="shared" si="318"/>
        <v>0</v>
      </c>
      <c r="AV1285" s="35">
        <f t="shared" si="325"/>
        <v>0</v>
      </c>
      <c r="AW1285" s="35">
        <f t="shared" si="326"/>
        <v>1.42988364972443</v>
      </c>
      <c r="AX1285" s="35">
        <f t="shared" si="327"/>
        <v>0.922229026331905</v>
      </c>
      <c r="AY1285" s="35">
        <f t="shared" si="328"/>
        <v>0</v>
      </c>
      <c r="AZ1285" s="35">
        <f t="shared" si="329"/>
        <v>0</v>
      </c>
      <c r="BA1285" s="27" t="str">
        <f t="shared" si="330"/>
        <v>3</v>
      </c>
      <c r="BB1285" s="34">
        <v>0.00032</v>
      </c>
      <c r="BC1285" s="34">
        <f t="shared" si="331"/>
        <v>0</v>
      </c>
      <c r="BD1285" s="34" t="e">
        <f t="shared" si="332"/>
        <v>#REF!</v>
      </c>
      <c r="BE1285" s="34">
        <v>0.06</v>
      </c>
      <c r="BF1285" s="34">
        <f t="shared" si="319"/>
        <v>0</v>
      </c>
      <c r="BG1285" s="34" t="e">
        <f t="shared" si="333"/>
        <v>#REF!</v>
      </c>
      <c r="BH1285" t="str">
        <f>IF(AT1285="UDARA","U","N")&amp;LEFT($C$4,2)&amp;MID($C$4,4,2)&amp;LEFT(A1285,3)&amp;MID(E1285,2,2)&amp;VLOOKUP(E1285,Acuan_Reference!C:L,10,0)</f>
        <v>N1501PLB71AA</v>
      </c>
      <c r="BI1285" t="s">
        <v>84</v>
      </c>
      <c r="BJ1285" t="s">
        <v>119</v>
      </c>
      <c r="BK1285" t="s">
        <v>86</v>
      </c>
      <c r="BL1285" t="s">
        <v>87</v>
      </c>
    </row>
    <row r="1286" hidden="1" spans="1:64">
      <c r="A1286" t="s">
        <v>107</v>
      </c>
      <c r="B1286" t="s">
        <v>75</v>
      </c>
      <c r="C1286" t="s">
        <v>76</v>
      </c>
      <c r="D1286" t="s">
        <v>123</v>
      </c>
      <c r="E1286" t="s">
        <v>216</v>
      </c>
      <c r="F1286" t="s">
        <v>217</v>
      </c>
      <c r="G1286" t="s">
        <v>80</v>
      </c>
      <c r="H1286" t="s">
        <v>81</v>
      </c>
      <c r="I1286" s="34">
        <v>15300</v>
      </c>
      <c r="J1286" s="35">
        <v>211</v>
      </c>
      <c r="K1286" s="35">
        <v>377</v>
      </c>
      <c r="L1286" s="35">
        <v>518</v>
      </c>
      <c r="M1286" s="35">
        <v>311</v>
      </c>
      <c r="N1286" s="35">
        <v>101</v>
      </c>
      <c r="O1286" s="35">
        <v>914</v>
      </c>
      <c r="P1286" s="35">
        <v>-266</v>
      </c>
      <c r="Q1286" s="35">
        <v>587</v>
      </c>
      <c r="R1286" s="35">
        <v>188</v>
      </c>
      <c r="S1286" s="35">
        <v>52</v>
      </c>
      <c r="T1286" s="35">
        <v>712</v>
      </c>
      <c r="U1286" s="35">
        <v>20</v>
      </c>
      <c r="V1286" s="34">
        <v>261.33333333333</v>
      </c>
      <c r="W1286" s="34">
        <f t="shared" si="320"/>
        <v>331.333333333333</v>
      </c>
      <c r="X1286" s="35">
        <v>33</v>
      </c>
      <c r="Y1286" s="35">
        <v>0</v>
      </c>
      <c r="Z1286" s="35">
        <v>0</v>
      </c>
      <c r="AA1286" s="34">
        <v>861</v>
      </c>
      <c r="AB1286" s="34">
        <v>0</v>
      </c>
      <c r="AC1286" s="34">
        <v>0</v>
      </c>
      <c r="AD1286" s="34">
        <v>0</v>
      </c>
      <c r="AE1286" s="34">
        <f t="shared" si="321"/>
        <v>861</v>
      </c>
      <c r="AF1286" s="34">
        <f t="shared" si="322"/>
        <v>3.2946428571429</v>
      </c>
      <c r="AG1286" s="34">
        <f t="shared" si="323"/>
        <v>2.59859154929577</v>
      </c>
      <c r="AH1286" s="34">
        <v>18200</v>
      </c>
      <c r="AI1286" s="34">
        <v>0</v>
      </c>
      <c r="AJ1286" s="35">
        <v>5800</v>
      </c>
      <c r="AK1286" s="35">
        <v>447</v>
      </c>
      <c r="AL1286" s="35">
        <v>262</v>
      </c>
      <c r="AM1286" s="34">
        <v>1.3</v>
      </c>
      <c r="AN1286" s="34">
        <f t="shared" si="324"/>
        <v>430.733333333333</v>
      </c>
      <c r="AO1286" s="35">
        <v>100</v>
      </c>
      <c r="AP1286" s="35">
        <v>100</v>
      </c>
      <c r="AQ1286" t="s">
        <v>82</v>
      </c>
      <c r="AR1286">
        <v>2</v>
      </c>
      <c r="AS1286" s="34">
        <v>0.43333333333333</v>
      </c>
      <c r="AT1286" t="s">
        <v>83</v>
      </c>
      <c r="AU1286" s="35">
        <f t="shared" si="318"/>
        <v>0</v>
      </c>
      <c r="AV1286" s="35">
        <f t="shared" si="325"/>
        <v>0</v>
      </c>
      <c r="AW1286" s="35">
        <f t="shared" si="326"/>
        <v>2.59859154929577</v>
      </c>
      <c r="AX1286" s="35">
        <f t="shared" si="327"/>
        <v>1.80784708249497</v>
      </c>
      <c r="AY1286" s="35">
        <f t="shared" si="328"/>
        <v>0</v>
      </c>
      <c r="AZ1286" s="35">
        <f t="shared" si="329"/>
        <v>0</v>
      </c>
      <c r="BA1286" s="27" t="str">
        <f t="shared" si="330"/>
        <v>3</v>
      </c>
      <c r="BB1286" s="34">
        <v>0.00032</v>
      </c>
      <c r="BC1286" s="34">
        <f t="shared" si="331"/>
        <v>0</v>
      </c>
      <c r="BD1286" s="34" t="e">
        <f t="shared" si="332"/>
        <v>#REF!</v>
      </c>
      <c r="BE1286" s="34">
        <v>0.06</v>
      </c>
      <c r="BF1286" s="34">
        <f t="shared" si="319"/>
        <v>0</v>
      </c>
      <c r="BG1286" s="34" t="e">
        <f t="shared" si="333"/>
        <v>#REF!</v>
      </c>
      <c r="BH1286" t="str">
        <f>IF(AT1286="UDARA","U","N")&amp;LEFT($C$4,2)&amp;MID($C$4,4,2)&amp;LEFT(A1286,3)&amp;MID(E1286,2,2)&amp;VLOOKUP(E1286,Acuan_Reference!C:L,10,0)</f>
        <v>N1501PTK71AA</v>
      </c>
      <c r="BI1286" t="s">
        <v>84</v>
      </c>
      <c r="BJ1286" t="s">
        <v>119</v>
      </c>
      <c r="BK1286" t="s">
        <v>86</v>
      </c>
      <c r="BL1286" t="s">
        <v>87</v>
      </c>
    </row>
    <row r="1287" hidden="1" spans="1:64">
      <c r="A1287" t="s">
        <v>108</v>
      </c>
      <c r="B1287" t="s">
        <v>75</v>
      </c>
      <c r="C1287" t="s">
        <v>76</v>
      </c>
      <c r="D1287" t="s">
        <v>123</v>
      </c>
      <c r="E1287" t="s">
        <v>216</v>
      </c>
      <c r="F1287" t="s">
        <v>217</v>
      </c>
      <c r="G1287" t="s">
        <v>80</v>
      </c>
      <c r="H1287" t="s">
        <v>81</v>
      </c>
      <c r="I1287" s="34">
        <v>15300</v>
      </c>
      <c r="J1287" s="35">
        <v>111</v>
      </c>
      <c r="K1287" s="35">
        <v>150</v>
      </c>
      <c r="L1287" s="35">
        <v>448</v>
      </c>
      <c r="M1287" s="35">
        <v>389</v>
      </c>
      <c r="N1287" s="35">
        <v>222</v>
      </c>
      <c r="O1287" s="35">
        <v>202</v>
      </c>
      <c r="P1287" s="35">
        <v>231</v>
      </c>
      <c r="Q1287" s="35">
        <v>630</v>
      </c>
      <c r="R1287" s="35">
        <v>156</v>
      </c>
      <c r="S1287" s="35">
        <v>116</v>
      </c>
      <c r="T1287" s="35">
        <v>242</v>
      </c>
      <c r="U1287" s="35">
        <v>194</v>
      </c>
      <c r="V1287" s="34">
        <v>184</v>
      </c>
      <c r="W1287" s="34">
        <f t="shared" si="320"/>
        <v>192.666666666667</v>
      </c>
      <c r="X1287" s="35">
        <v>43</v>
      </c>
      <c r="Y1287" s="35">
        <v>0</v>
      </c>
      <c r="Z1287" s="35">
        <v>0</v>
      </c>
      <c r="AA1287" s="34">
        <v>688</v>
      </c>
      <c r="AB1287" s="34">
        <v>0</v>
      </c>
      <c r="AC1287" s="34">
        <v>0</v>
      </c>
      <c r="AD1287" s="34">
        <v>0</v>
      </c>
      <c r="AE1287" s="34">
        <f t="shared" si="321"/>
        <v>688</v>
      </c>
      <c r="AF1287" s="34">
        <f t="shared" si="322"/>
        <v>3.73913043478261</v>
      </c>
      <c r="AG1287" s="34">
        <f t="shared" si="323"/>
        <v>3.57093425605536</v>
      </c>
      <c r="AH1287" s="34">
        <v>18200</v>
      </c>
      <c r="AI1287" s="34">
        <v>0</v>
      </c>
      <c r="AJ1287" s="35">
        <v>5800</v>
      </c>
      <c r="AK1287" s="35">
        <v>487</v>
      </c>
      <c r="AL1287" s="35">
        <v>142</v>
      </c>
      <c r="AM1287" s="34">
        <v>0.8</v>
      </c>
      <c r="AN1287" s="34">
        <f t="shared" si="324"/>
        <v>154.133333333333</v>
      </c>
      <c r="AO1287" s="35">
        <v>100</v>
      </c>
      <c r="AP1287" s="35">
        <v>100</v>
      </c>
      <c r="AQ1287" t="s">
        <v>82</v>
      </c>
      <c r="AR1287">
        <v>4</v>
      </c>
      <c r="AS1287" s="34">
        <v>0.066666666666667</v>
      </c>
      <c r="AT1287" t="s">
        <v>83</v>
      </c>
      <c r="AU1287" s="35">
        <f t="shared" ref="AU1287:AU1350" si="334">IF(OR(H1287="PINDAH DISTRIBUTOR",H1287="PESTA NO BUFFER",H1287="PESTA"),0,IF(AL1287+AN1287&lt;AE1287,0,IF((0.75*((AL1287+AN1287)-AE1287))&lt;0,0,0.75*((AL1287+AN1287)-AE1287))))</f>
        <v>0</v>
      </c>
      <c r="AV1287" s="35">
        <f t="shared" si="325"/>
        <v>0</v>
      </c>
      <c r="AW1287" s="35">
        <f t="shared" si="326"/>
        <v>3.57093425605536</v>
      </c>
      <c r="AX1287" s="35">
        <f t="shared" si="327"/>
        <v>2.83391003460208</v>
      </c>
      <c r="AY1287" s="35">
        <f t="shared" si="328"/>
        <v>0</v>
      </c>
      <c r="AZ1287" s="35">
        <f t="shared" si="329"/>
        <v>0</v>
      </c>
      <c r="BA1287" s="27" t="str">
        <f t="shared" si="330"/>
        <v>3</v>
      </c>
      <c r="BB1287" s="34">
        <v>0.00032</v>
      </c>
      <c r="BC1287" s="34">
        <f t="shared" si="331"/>
        <v>0</v>
      </c>
      <c r="BD1287" s="34" t="e">
        <f t="shared" si="332"/>
        <v>#REF!</v>
      </c>
      <c r="BE1287" s="34">
        <v>0.06</v>
      </c>
      <c r="BF1287" s="34">
        <f t="shared" ref="BF1287:BF1350" si="335">BE1287*AY1287</f>
        <v>0</v>
      </c>
      <c r="BG1287" s="34" t="e">
        <f t="shared" si="333"/>
        <v>#REF!</v>
      </c>
      <c r="BH1287" t="str">
        <f>IF(AT1287="UDARA","U","N")&amp;LEFT($C$4,2)&amp;MID($C$4,4,2)&amp;LEFT(A1287,3)&amp;MID(E1287,2,2)&amp;VLOOKUP(E1287,Acuan_Reference!C:L,10,0)</f>
        <v>N1501PWT71AA</v>
      </c>
      <c r="BI1287" t="s">
        <v>84</v>
      </c>
      <c r="BJ1287" t="s">
        <v>119</v>
      </c>
      <c r="BK1287" t="s">
        <v>86</v>
      </c>
      <c r="BL1287" t="s">
        <v>87</v>
      </c>
    </row>
    <row r="1288" hidden="1" spans="1:64">
      <c r="A1288" t="s">
        <v>109</v>
      </c>
      <c r="B1288" t="s">
        <v>75</v>
      </c>
      <c r="C1288" t="s">
        <v>76</v>
      </c>
      <c r="D1288" t="s">
        <v>123</v>
      </c>
      <c r="E1288" t="s">
        <v>216</v>
      </c>
      <c r="F1288" t="s">
        <v>217</v>
      </c>
      <c r="G1288" t="s">
        <v>80</v>
      </c>
      <c r="H1288" t="s">
        <v>81</v>
      </c>
      <c r="I1288" s="34">
        <v>15300</v>
      </c>
      <c r="J1288" s="35">
        <v>1008</v>
      </c>
      <c r="K1288" s="35">
        <v>3496</v>
      </c>
      <c r="L1288" s="35">
        <v>1796</v>
      </c>
      <c r="M1288" s="35">
        <v>4383</v>
      </c>
      <c r="N1288" s="35">
        <v>1490</v>
      </c>
      <c r="O1288" s="35">
        <v>2226</v>
      </c>
      <c r="P1288" s="35">
        <v>2540</v>
      </c>
      <c r="Q1288" s="35">
        <v>4934</v>
      </c>
      <c r="R1288" s="35">
        <v>1056</v>
      </c>
      <c r="S1288" s="35">
        <v>3176</v>
      </c>
      <c r="T1288" s="35">
        <v>2692</v>
      </c>
      <c r="U1288" s="35">
        <v>4877</v>
      </c>
      <c r="V1288" s="34">
        <v>3581.6666666667</v>
      </c>
      <c r="W1288" s="34">
        <f t="shared" si="320"/>
        <v>3157.33333333333</v>
      </c>
      <c r="X1288" s="35">
        <v>614</v>
      </c>
      <c r="Y1288" s="35">
        <v>0</v>
      </c>
      <c r="Z1288" s="35">
        <v>0</v>
      </c>
      <c r="AA1288" s="34">
        <v>5418</v>
      </c>
      <c r="AB1288" s="34">
        <v>0</v>
      </c>
      <c r="AC1288" s="34">
        <v>0</v>
      </c>
      <c r="AD1288" s="34">
        <v>0</v>
      </c>
      <c r="AE1288" s="34">
        <f t="shared" si="321"/>
        <v>5418</v>
      </c>
      <c r="AF1288" s="34">
        <f t="shared" si="322"/>
        <v>1.51270358306188</v>
      </c>
      <c r="AG1288" s="34">
        <f t="shared" si="323"/>
        <v>1.71600506756757</v>
      </c>
      <c r="AH1288" s="34">
        <v>18200</v>
      </c>
      <c r="AI1288" s="34">
        <v>0</v>
      </c>
      <c r="AJ1288" s="35">
        <v>5800</v>
      </c>
      <c r="AK1288" s="35">
        <v>4943</v>
      </c>
      <c r="AL1288" s="35">
        <v>1903</v>
      </c>
      <c r="AM1288" s="34">
        <v>0.6</v>
      </c>
      <c r="AN1288" s="34">
        <f t="shared" si="324"/>
        <v>1894.4</v>
      </c>
      <c r="AO1288" s="35">
        <v>100</v>
      </c>
      <c r="AP1288" s="35">
        <v>100</v>
      </c>
      <c r="AQ1288" t="s">
        <v>82</v>
      </c>
      <c r="AR1288">
        <v>8</v>
      </c>
      <c r="AS1288" s="34">
        <v>0.1</v>
      </c>
      <c r="AT1288" t="s">
        <v>83</v>
      </c>
      <c r="AU1288" s="35">
        <f t="shared" si="334"/>
        <v>0</v>
      </c>
      <c r="AV1288" s="35">
        <f t="shared" si="325"/>
        <v>0</v>
      </c>
      <c r="AW1288" s="35">
        <f t="shared" si="326"/>
        <v>1.71600506756757</v>
      </c>
      <c r="AX1288" s="35">
        <f t="shared" si="327"/>
        <v>1.11328125</v>
      </c>
      <c r="AY1288" s="35">
        <f t="shared" si="328"/>
        <v>0</v>
      </c>
      <c r="AZ1288" s="35">
        <f t="shared" si="329"/>
        <v>0</v>
      </c>
      <c r="BA1288" s="27" t="str">
        <f t="shared" si="330"/>
        <v>3</v>
      </c>
      <c r="BB1288" s="34">
        <v>0.00032</v>
      </c>
      <c r="BC1288" s="34">
        <f t="shared" si="331"/>
        <v>0</v>
      </c>
      <c r="BD1288" s="34" t="e">
        <f t="shared" si="332"/>
        <v>#REF!</v>
      </c>
      <c r="BE1288" s="34">
        <v>0.06</v>
      </c>
      <c r="BF1288" s="34">
        <f t="shared" si="335"/>
        <v>0</v>
      </c>
      <c r="BG1288" s="34" t="e">
        <f t="shared" si="333"/>
        <v>#REF!</v>
      </c>
      <c r="BH1288" t="str">
        <f>IF(AT1288="UDARA","U","N")&amp;LEFT($C$4,2)&amp;MID($C$4,4,2)&amp;LEFT(A1288,3)&amp;MID(E1288,2,2)&amp;VLOOKUP(E1288,Acuan_Reference!C:L,10,0)</f>
        <v>N1501SBY71AA</v>
      </c>
      <c r="BI1288" t="s">
        <v>84</v>
      </c>
      <c r="BJ1288" t="s">
        <v>119</v>
      </c>
      <c r="BK1288" t="s">
        <v>86</v>
      </c>
      <c r="BL1288" t="s">
        <v>87</v>
      </c>
    </row>
    <row r="1289" hidden="1" spans="1:64">
      <c r="A1289" t="s">
        <v>110</v>
      </c>
      <c r="B1289" t="s">
        <v>75</v>
      </c>
      <c r="C1289" t="s">
        <v>76</v>
      </c>
      <c r="D1289" t="s">
        <v>123</v>
      </c>
      <c r="E1289" t="s">
        <v>216</v>
      </c>
      <c r="F1289" t="s">
        <v>217</v>
      </c>
      <c r="G1289" t="s">
        <v>80</v>
      </c>
      <c r="H1289" t="s">
        <v>81</v>
      </c>
      <c r="I1289" s="34">
        <v>15300</v>
      </c>
      <c r="J1289" s="35">
        <v>523</v>
      </c>
      <c r="K1289" s="35">
        <v>1470</v>
      </c>
      <c r="L1289" s="35">
        <v>808</v>
      </c>
      <c r="M1289" s="35">
        <v>1129</v>
      </c>
      <c r="N1289" s="35">
        <v>1021</v>
      </c>
      <c r="O1289" s="35">
        <v>537</v>
      </c>
      <c r="P1289" s="35">
        <v>958</v>
      </c>
      <c r="Q1289" s="35">
        <v>1330</v>
      </c>
      <c r="R1289" s="35">
        <v>828</v>
      </c>
      <c r="S1289" s="35">
        <v>1292</v>
      </c>
      <c r="T1289" s="35">
        <v>711</v>
      </c>
      <c r="U1289" s="35">
        <v>1268</v>
      </c>
      <c r="V1289" s="34">
        <v>1090.3333333333</v>
      </c>
      <c r="W1289" s="34">
        <f t="shared" si="320"/>
        <v>919</v>
      </c>
      <c r="X1289" s="35">
        <v>207</v>
      </c>
      <c r="Y1289" s="35">
        <v>0</v>
      </c>
      <c r="Z1289" s="35">
        <v>0</v>
      </c>
      <c r="AA1289" s="34">
        <v>2382</v>
      </c>
      <c r="AB1289" s="34">
        <v>0</v>
      </c>
      <c r="AC1289" s="34">
        <v>0</v>
      </c>
      <c r="AD1289" s="34">
        <v>0</v>
      </c>
      <c r="AE1289" s="34">
        <f t="shared" si="321"/>
        <v>2382</v>
      </c>
      <c r="AF1289" s="34">
        <f t="shared" si="322"/>
        <v>2.18465301131159</v>
      </c>
      <c r="AG1289" s="34">
        <f t="shared" si="323"/>
        <v>2.59194776931447</v>
      </c>
      <c r="AH1289" s="34">
        <v>18200</v>
      </c>
      <c r="AI1289" s="34">
        <v>0</v>
      </c>
      <c r="AJ1289" s="35">
        <v>5800</v>
      </c>
      <c r="AK1289" s="35">
        <v>1861</v>
      </c>
      <c r="AL1289" s="35">
        <v>778</v>
      </c>
      <c r="AM1289" s="34">
        <v>0.7</v>
      </c>
      <c r="AN1289" s="34">
        <f t="shared" si="324"/>
        <v>643.3</v>
      </c>
      <c r="AO1289" s="35">
        <v>100</v>
      </c>
      <c r="AP1289" s="35">
        <v>100</v>
      </c>
      <c r="AQ1289" t="s">
        <v>82</v>
      </c>
      <c r="AR1289">
        <v>8</v>
      </c>
      <c r="AS1289" s="34">
        <v>0.066666666666667</v>
      </c>
      <c r="AT1289" t="s">
        <v>83</v>
      </c>
      <c r="AU1289" s="35">
        <f t="shared" si="334"/>
        <v>0</v>
      </c>
      <c r="AV1289" s="35">
        <f t="shared" si="325"/>
        <v>0</v>
      </c>
      <c r="AW1289" s="35">
        <f t="shared" si="326"/>
        <v>2.59194776931447</v>
      </c>
      <c r="AX1289" s="35">
        <f t="shared" si="327"/>
        <v>1.74537540805223</v>
      </c>
      <c r="AY1289" s="35">
        <f t="shared" si="328"/>
        <v>0</v>
      </c>
      <c r="AZ1289" s="35">
        <f t="shared" si="329"/>
        <v>0</v>
      </c>
      <c r="BA1289" s="27" t="str">
        <f t="shared" si="330"/>
        <v>3</v>
      </c>
      <c r="BB1289" s="34">
        <v>0.00032</v>
      </c>
      <c r="BC1289" s="34">
        <f t="shared" si="331"/>
        <v>0</v>
      </c>
      <c r="BD1289" s="34" t="e">
        <f t="shared" si="332"/>
        <v>#REF!</v>
      </c>
      <c r="BE1289" s="34">
        <v>0.06</v>
      </c>
      <c r="BF1289" s="34">
        <f t="shared" si="335"/>
        <v>0</v>
      </c>
      <c r="BG1289" s="34" t="e">
        <f t="shared" si="333"/>
        <v>#REF!</v>
      </c>
      <c r="BH1289" t="str">
        <f>IF(AT1289="UDARA","U","N")&amp;LEFT($C$4,2)&amp;MID($C$4,4,2)&amp;LEFT(A1289,3)&amp;MID(E1289,2,2)&amp;VLOOKUP(E1289,Acuan_Reference!C:L,10,0)</f>
        <v>N1501SLO71AA</v>
      </c>
      <c r="BI1289" t="s">
        <v>84</v>
      </c>
      <c r="BJ1289" t="s">
        <v>119</v>
      </c>
      <c r="BK1289" t="s">
        <v>86</v>
      </c>
      <c r="BL1289" t="s">
        <v>87</v>
      </c>
    </row>
    <row r="1290" hidden="1" spans="1:64">
      <c r="A1290" t="s">
        <v>111</v>
      </c>
      <c r="B1290" t="s">
        <v>75</v>
      </c>
      <c r="C1290" t="s">
        <v>76</v>
      </c>
      <c r="D1290" t="s">
        <v>123</v>
      </c>
      <c r="E1290" t="s">
        <v>216</v>
      </c>
      <c r="F1290" t="s">
        <v>217</v>
      </c>
      <c r="G1290" t="s">
        <v>80</v>
      </c>
      <c r="H1290" t="s">
        <v>81</v>
      </c>
      <c r="I1290" s="34">
        <v>15300</v>
      </c>
      <c r="J1290" s="35">
        <v>279</v>
      </c>
      <c r="K1290" s="35">
        <v>1154</v>
      </c>
      <c r="L1290" s="35">
        <v>329</v>
      </c>
      <c r="M1290" s="35">
        <v>1410</v>
      </c>
      <c r="N1290" s="35">
        <v>494</v>
      </c>
      <c r="O1290" s="35">
        <v>710</v>
      </c>
      <c r="P1290" s="35">
        <v>1037</v>
      </c>
      <c r="Q1290" s="35">
        <v>1336</v>
      </c>
      <c r="R1290" s="35">
        <v>784</v>
      </c>
      <c r="S1290" s="35">
        <v>701</v>
      </c>
      <c r="T1290" s="35">
        <v>905</v>
      </c>
      <c r="U1290" s="35">
        <v>1256</v>
      </c>
      <c r="V1290" s="34">
        <v>954</v>
      </c>
      <c r="W1290" s="34">
        <f t="shared" si="320"/>
        <v>939.333333333333</v>
      </c>
      <c r="X1290" s="35">
        <v>278</v>
      </c>
      <c r="Y1290" s="35">
        <v>200</v>
      </c>
      <c r="Z1290" s="35">
        <v>0</v>
      </c>
      <c r="AA1290" s="34">
        <v>2406</v>
      </c>
      <c r="AB1290" s="34">
        <v>0</v>
      </c>
      <c r="AC1290" s="34">
        <v>0</v>
      </c>
      <c r="AD1290" s="34">
        <v>0</v>
      </c>
      <c r="AE1290" s="34">
        <f t="shared" si="321"/>
        <v>2406</v>
      </c>
      <c r="AF1290" s="34">
        <f t="shared" si="322"/>
        <v>2.52201257861635</v>
      </c>
      <c r="AG1290" s="34">
        <f t="shared" si="323"/>
        <v>2.56139105748758</v>
      </c>
      <c r="AH1290" s="34">
        <v>18200</v>
      </c>
      <c r="AI1290" s="34">
        <v>0</v>
      </c>
      <c r="AJ1290" s="35">
        <v>5800</v>
      </c>
      <c r="AK1290" s="35">
        <v>1522</v>
      </c>
      <c r="AL1290" s="35">
        <v>657</v>
      </c>
      <c r="AM1290" s="34">
        <v>1.5</v>
      </c>
      <c r="AN1290" s="34">
        <f t="shared" si="324"/>
        <v>1409</v>
      </c>
      <c r="AO1290" s="35">
        <v>100</v>
      </c>
      <c r="AP1290" s="35">
        <v>100</v>
      </c>
      <c r="AQ1290" t="s">
        <v>82</v>
      </c>
      <c r="AR1290">
        <v>2</v>
      </c>
      <c r="AS1290" s="34">
        <v>0.53333333333333</v>
      </c>
      <c r="AT1290" t="s">
        <v>83</v>
      </c>
      <c r="AU1290" s="35">
        <f t="shared" si="334"/>
        <v>0</v>
      </c>
      <c r="AV1290" s="35">
        <f t="shared" si="325"/>
        <v>0</v>
      </c>
      <c r="AW1290" s="35">
        <f t="shared" si="326"/>
        <v>2.56139105748758</v>
      </c>
      <c r="AX1290" s="35">
        <f t="shared" si="327"/>
        <v>1.86195883605394</v>
      </c>
      <c r="AY1290" s="35">
        <f t="shared" si="328"/>
        <v>0</v>
      </c>
      <c r="AZ1290" s="35">
        <f t="shared" si="329"/>
        <v>0</v>
      </c>
      <c r="BA1290" s="27" t="str">
        <f t="shared" si="330"/>
        <v>3</v>
      </c>
      <c r="BB1290" s="34">
        <v>0.00032</v>
      </c>
      <c r="BC1290" s="34">
        <f t="shared" si="331"/>
        <v>0</v>
      </c>
      <c r="BD1290" s="34" t="e">
        <f t="shared" si="332"/>
        <v>#REF!</v>
      </c>
      <c r="BE1290" s="34">
        <v>0.06</v>
      </c>
      <c r="BF1290" s="34">
        <f t="shared" si="335"/>
        <v>0</v>
      </c>
      <c r="BG1290" s="34" t="e">
        <f t="shared" si="333"/>
        <v>#REF!</v>
      </c>
      <c r="BH1290" t="str">
        <f>IF(AT1290="UDARA","U","N")&amp;LEFT($C$4,2)&amp;MID($C$4,4,2)&amp;LEFT(A1290,3)&amp;MID(E1290,2,2)&amp;VLOOKUP(E1290,Acuan_Reference!C:L,10,0)</f>
        <v>N1501SMD71AA</v>
      </c>
      <c r="BI1290" t="s">
        <v>84</v>
      </c>
      <c r="BJ1290" t="s">
        <v>119</v>
      </c>
      <c r="BK1290" t="s">
        <v>86</v>
      </c>
      <c r="BL1290" t="s">
        <v>87</v>
      </c>
    </row>
    <row r="1291" hidden="1" spans="1:64">
      <c r="A1291" t="s">
        <v>112</v>
      </c>
      <c r="B1291" t="s">
        <v>75</v>
      </c>
      <c r="C1291" t="s">
        <v>76</v>
      </c>
      <c r="D1291" t="s">
        <v>123</v>
      </c>
      <c r="E1291" t="s">
        <v>216</v>
      </c>
      <c r="F1291" t="s">
        <v>217</v>
      </c>
      <c r="G1291" t="s">
        <v>80</v>
      </c>
      <c r="H1291" t="s">
        <v>81</v>
      </c>
      <c r="I1291" s="34">
        <v>15300</v>
      </c>
      <c r="J1291" s="35">
        <v>494</v>
      </c>
      <c r="K1291" s="35">
        <v>1600</v>
      </c>
      <c r="L1291" s="35">
        <v>749</v>
      </c>
      <c r="M1291" s="35">
        <v>2346</v>
      </c>
      <c r="N1291" s="35">
        <v>391</v>
      </c>
      <c r="O1291" s="35">
        <v>1305</v>
      </c>
      <c r="P1291" s="35">
        <v>791</v>
      </c>
      <c r="Q1291" s="35">
        <v>2025</v>
      </c>
      <c r="R1291" s="35">
        <v>502</v>
      </c>
      <c r="S1291" s="35">
        <v>1190</v>
      </c>
      <c r="T1291" s="35">
        <v>1794</v>
      </c>
      <c r="U1291" s="35">
        <v>2239</v>
      </c>
      <c r="V1291" s="34">
        <v>1741</v>
      </c>
      <c r="W1291" s="34">
        <f t="shared" si="320"/>
        <v>1663.66666666667</v>
      </c>
      <c r="X1291" s="35">
        <v>274</v>
      </c>
      <c r="Y1291" s="35">
        <v>0</v>
      </c>
      <c r="Z1291" s="35">
        <v>0</v>
      </c>
      <c r="AA1291" s="34">
        <v>1636</v>
      </c>
      <c r="AB1291" s="34">
        <v>0</v>
      </c>
      <c r="AC1291" s="34">
        <v>300</v>
      </c>
      <c r="AD1291" s="34">
        <v>0</v>
      </c>
      <c r="AE1291" s="34">
        <f t="shared" si="321"/>
        <v>1936</v>
      </c>
      <c r="AF1291" s="34">
        <f t="shared" si="322"/>
        <v>1.11200459506031</v>
      </c>
      <c r="AG1291" s="34">
        <f t="shared" si="323"/>
        <v>1.16369465037067</v>
      </c>
      <c r="AH1291" s="34">
        <v>18200</v>
      </c>
      <c r="AI1291" s="34">
        <v>0</v>
      </c>
      <c r="AJ1291" s="35">
        <v>5800</v>
      </c>
      <c r="AK1291" s="35">
        <v>2005</v>
      </c>
      <c r="AL1291" s="35">
        <v>958</v>
      </c>
      <c r="AM1291" s="34">
        <v>0.7</v>
      </c>
      <c r="AN1291" s="34">
        <f t="shared" si="324"/>
        <v>1164.56666666667</v>
      </c>
      <c r="AO1291" s="35">
        <v>100</v>
      </c>
      <c r="AP1291" s="35">
        <v>100</v>
      </c>
      <c r="AQ1291" t="s">
        <v>82</v>
      </c>
      <c r="AR1291">
        <v>8</v>
      </c>
      <c r="AS1291" s="34">
        <v>0.066666666666667</v>
      </c>
      <c r="AT1291" t="s">
        <v>83</v>
      </c>
      <c r="AU1291" s="35">
        <f t="shared" si="334"/>
        <v>139.925</v>
      </c>
      <c r="AV1291" s="35">
        <f t="shared" si="325"/>
        <v>200</v>
      </c>
      <c r="AW1291" s="35">
        <f t="shared" si="326"/>
        <v>1.28391103987177</v>
      </c>
      <c r="AX1291" s="35">
        <f t="shared" si="327"/>
        <v>0.708074534161491</v>
      </c>
      <c r="AY1291" s="35">
        <f t="shared" si="328"/>
        <v>200</v>
      </c>
      <c r="AZ1291" s="35">
        <f t="shared" si="329"/>
        <v>200</v>
      </c>
      <c r="BA1291" s="27" t="str">
        <f t="shared" si="330"/>
        <v>3</v>
      </c>
      <c r="BB1291" s="34">
        <v>0.00032</v>
      </c>
      <c r="BC1291" s="34">
        <f t="shared" si="331"/>
        <v>0.064</v>
      </c>
      <c r="BD1291" s="34" t="e">
        <f t="shared" si="332"/>
        <v>#REF!</v>
      </c>
      <c r="BE1291" s="34">
        <v>0.06</v>
      </c>
      <c r="BF1291" s="34">
        <f t="shared" si="335"/>
        <v>12</v>
      </c>
      <c r="BG1291" s="34" t="e">
        <f t="shared" si="333"/>
        <v>#REF!</v>
      </c>
      <c r="BH1291" t="str">
        <f>IF(AT1291="UDARA","U","N")&amp;LEFT($C$4,2)&amp;MID($C$4,4,2)&amp;LEFT(A1291,3)&amp;MID(E1291,2,2)&amp;VLOOKUP(E1291,Acuan_Reference!C:L,10,0)</f>
        <v>N1501SMG71AA</v>
      </c>
      <c r="BI1291" t="s">
        <v>84</v>
      </c>
      <c r="BJ1291" t="s">
        <v>119</v>
      </c>
      <c r="BK1291" t="s">
        <v>86</v>
      </c>
      <c r="BL1291" t="s">
        <v>87</v>
      </c>
    </row>
    <row r="1292" hidden="1" spans="1:64">
      <c r="A1292" t="s">
        <v>113</v>
      </c>
      <c r="B1292" t="s">
        <v>75</v>
      </c>
      <c r="C1292" t="s">
        <v>76</v>
      </c>
      <c r="D1292" t="s">
        <v>123</v>
      </c>
      <c r="E1292" t="s">
        <v>216</v>
      </c>
      <c r="F1292" t="s">
        <v>217</v>
      </c>
      <c r="G1292" t="s">
        <v>80</v>
      </c>
      <c r="H1292" t="s">
        <v>81</v>
      </c>
      <c r="I1292" s="34">
        <v>15300</v>
      </c>
      <c r="J1292" s="35">
        <v>577</v>
      </c>
      <c r="K1292" s="35">
        <v>769</v>
      </c>
      <c r="L1292" s="35">
        <v>1168</v>
      </c>
      <c r="M1292" s="35">
        <v>1252</v>
      </c>
      <c r="N1292" s="35">
        <v>896</v>
      </c>
      <c r="O1292" s="35">
        <v>706</v>
      </c>
      <c r="P1292" s="35">
        <v>1360</v>
      </c>
      <c r="Q1292" s="35">
        <v>1800</v>
      </c>
      <c r="R1292" s="35">
        <v>835</v>
      </c>
      <c r="S1292" s="35">
        <v>994</v>
      </c>
      <c r="T1292" s="35">
        <v>1377</v>
      </c>
      <c r="U1292" s="35">
        <v>1213</v>
      </c>
      <c r="V1292" s="34">
        <v>1194.6666666667</v>
      </c>
      <c r="W1292" s="34">
        <f t="shared" si="320"/>
        <v>1157</v>
      </c>
      <c r="X1292" s="35">
        <v>271</v>
      </c>
      <c r="Y1292" s="35">
        <v>0</v>
      </c>
      <c r="Z1292" s="35">
        <v>0</v>
      </c>
      <c r="AA1292" s="34">
        <v>1573</v>
      </c>
      <c r="AB1292" s="34">
        <v>0</v>
      </c>
      <c r="AC1292" s="34">
        <v>0</v>
      </c>
      <c r="AD1292" s="34">
        <v>0</v>
      </c>
      <c r="AE1292" s="34">
        <f t="shared" si="321"/>
        <v>1573</v>
      </c>
      <c r="AF1292" s="34">
        <f t="shared" si="322"/>
        <v>1.31668526785711</v>
      </c>
      <c r="AG1292" s="34">
        <f t="shared" si="323"/>
        <v>1.35955056179775</v>
      </c>
      <c r="AH1292" s="34">
        <v>18200</v>
      </c>
      <c r="AI1292" s="34">
        <v>0</v>
      </c>
      <c r="AJ1292" s="35">
        <v>5800</v>
      </c>
      <c r="AK1292" s="35">
        <v>1957</v>
      </c>
      <c r="AL1292" s="35">
        <v>881</v>
      </c>
      <c r="AM1292" s="34">
        <v>0.25</v>
      </c>
      <c r="AN1292" s="34">
        <f t="shared" si="324"/>
        <v>289.25</v>
      </c>
      <c r="AO1292" s="35">
        <v>100</v>
      </c>
      <c r="AP1292" s="35">
        <v>100</v>
      </c>
      <c r="AQ1292" t="s">
        <v>82</v>
      </c>
      <c r="AR1292">
        <v>12</v>
      </c>
      <c r="AS1292" s="34">
        <v>0.033333333333333</v>
      </c>
      <c r="AT1292" t="s">
        <v>83</v>
      </c>
      <c r="AU1292" s="35">
        <f t="shared" si="334"/>
        <v>0</v>
      </c>
      <c r="AV1292" s="35">
        <f t="shared" si="325"/>
        <v>0</v>
      </c>
      <c r="AW1292" s="35">
        <f t="shared" si="326"/>
        <v>1.35955056179775</v>
      </c>
      <c r="AX1292" s="35">
        <f t="shared" si="327"/>
        <v>0.5980985306828</v>
      </c>
      <c r="AY1292" s="35">
        <f t="shared" si="328"/>
        <v>0</v>
      </c>
      <c r="AZ1292" s="35">
        <f t="shared" si="329"/>
        <v>0</v>
      </c>
      <c r="BA1292" s="27" t="str">
        <f t="shared" si="330"/>
        <v>3</v>
      </c>
      <c r="BB1292" s="34">
        <v>0.00032</v>
      </c>
      <c r="BC1292" s="34">
        <f t="shared" si="331"/>
        <v>0</v>
      </c>
      <c r="BD1292" s="34" t="e">
        <f t="shared" si="332"/>
        <v>#REF!</v>
      </c>
      <c r="BE1292" s="34">
        <v>0.06</v>
      </c>
      <c r="BF1292" s="34">
        <f t="shared" si="335"/>
        <v>0</v>
      </c>
      <c r="BG1292" s="34" t="e">
        <f t="shared" si="333"/>
        <v>#REF!</v>
      </c>
      <c r="BH1292" t="str">
        <f>IF(AT1292="UDARA","U","N")&amp;LEFT($C$4,2)&amp;MID($C$4,4,2)&amp;LEFT(A1292,3)&amp;MID(E1292,2,2)&amp;VLOOKUP(E1292,Acuan_Reference!C:L,10,0)</f>
        <v>N1501TGR71AA</v>
      </c>
      <c r="BI1292" t="s">
        <v>84</v>
      </c>
      <c r="BJ1292" t="s">
        <v>119</v>
      </c>
      <c r="BK1292" t="s">
        <v>86</v>
      </c>
      <c r="BL1292" t="s">
        <v>87</v>
      </c>
    </row>
    <row r="1293" hidden="1" spans="1:64">
      <c r="A1293" t="s">
        <v>114</v>
      </c>
      <c r="B1293" t="s">
        <v>75</v>
      </c>
      <c r="C1293" t="s">
        <v>76</v>
      </c>
      <c r="D1293" t="s">
        <v>123</v>
      </c>
      <c r="E1293" t="s">
        <v>216</v>
      </c>
      <c r="F1293" t="s">
        <v>217</v>
      </c>
      <c r="G1293" t="s">
        <v>80</v>
      </c>
      <c r="H1293" t="s">
        <v>81</v>
      </c>
      <c r="I1293" s="34">
        <v>15300</v>
      </c>
      <c r="J1293" s="35">
        <v>375</v>
      </c>
      <c r="K1293" s="35">
        <v>291</v>
      </c>
      <c r="L1293" s="35">
        <v>812</v>
      </c>
      <c r="M1293" s="35">
        <v>1276</v>
      </c>
      <c r="N1293" s="35">
        <v>489</v>
      </c>
      <c r="O1293" s="35">
        <v>800</v>
      </c>
      <c r="P1293" s="35">
        <v>1320</v>
      </c>
      <c r="Q1293" s="35">
        <v>1689</v>
      </c>
      <c r="R1293" s="35">
        <v>357</v>
      </c>
      <c r="S1293" s="35">
        <v>572</v>
      </c>
      <c r="T1293" s="35">
        <v>791</v>
      </c>
      <c r="U1293" s="35">
        <v>882</v>
      </c>
      <c r="V1293" s="34">
        <v>748.33333333333</v>
      </c>
      <c r="W1293" s="34">
        <f t="shared" si="320"/>
        <v>715.333333333333</v>
      </c>
      <c r="X1293" s="35">
        <v>423</v>
      </c>
      <c r="Y1293" s="35">
        <v>0</v>
      </c>
      <c r="Z1293" s="35">
        <v>0</v>
      </c>
      <c r="AA1293" s="34">
        <v>2061</v>
      </c>
      <c r="AB1293" s="34">
        <v>0</v>
      </c>
      <c r="AC1293" s="34">
        <v>0</v>
      </c>
      <c r="AD1293" s="34">
        <v>0</v>
      </c>
      <c r="AE1293" s="34">
        <f t="shared" si="321"/>
        <v>2061</v>
      </c>
      <c r="AF1293" s="34">
        <f t="shared" si="322"/>
        <v>2.75412026726059</v>
      </c>
      <c r="AG1293" s="34">
        <f t="shared" si="323"/>
        <v>2.881174277726</v>
      </c>
      <c r="AH1293" s="34">
        <v>18200</v>
      </c>
      <c r="AI1293" s="34">
        <v>0</v>
      </c>
      <c r="AJ1293" s="35">
        <v>5800</v>
      </c>
      <c r="AK1293" s="35">
        <v>1412</v>
      </c>
      <c r="AL1293" s="35">
        <v>473</v>
      </c>
      <c r="AM1293" s="34">
        <v>0.7</v>
      </c>
      <c r="AN1293" s="34">
        <f t="shared" si="324"/>
        <v>500.733333333333</v>
      </c>
      <c r="AO1293" s="35">
        <v>100</v>
      </c>
      <c r="AP1293" s="35">
        <v>100</v>
      </c>
      <c r="AQ1293" t="s">
        <v>82</v>
      </c>
      <c r="AR1293">
        <v>8</v>
      </c>
      <c r="AS1293" s="34">
        <v>0.066666666666667</v>
      </c>
      <c r="AT1293" t="s">
        <v>83</v>
      </c>
      <c r="AU1293" s="35">
        <f t="shared" si="334"/>
        <v>0</v>
      </c>
      <c r="AV1293" s="35">
        <f t="shared" si="325"/>
        <v>0</v>
      </c>
      <c r="AW1293" s="35">
        <f t="shared" si="326"/>
        <v>2.881174277726</v>
      </c>
      <c r="AX1293" s="35">
        <f t="shared" si="327"/>
        <v>2.21994408201305</v>
      </c>
      <c r="AY1293" s="35">
        <f t="shared" si="328"/>
        <v>0</v>
      </c>
      <c r="AZ1293" s="35">
        <f t="shared" si="329"/>
        <v>0</v>
      </c>
      <c r="BA1293" s="27" t="str">
        <f t="shared" si="330"/>
        <v>3</v>
      </c>
      <c r="BB1293" s="34">
        <v>0.00032</v>
      </c>
      <c r="BC1293" s="34">
        <f t="shared" si="331"/>
        <v>0</v>
      </c>
      <c r="BD1293" s="34" t="e">
        <f t="shared" si="332"/>
        <v>#REF!</v>
      </c>
      <c r="BE1293" s="34">
        <v>0.06</v>
      </c>
      <c r="BF1293" s="34">
        <f t="shared" si="335"/>
        <v>0</v>
      </c>
      <c r="BG1293" s="34" t="e">
        <f t="shared" si="333"/>
        <v>#REF!</v>
      </c>
      <c r="BH1293" t="str">
        <f>IF(AT1293="UDARA","U","N")&amp;LEFT($C$4,2)&amp;MID($C$4,4,2)&amp;LEFT(A1293,3)&amp;MID(E1293,2,2)&amp;VLOOKUP(E1293,Acuan_Reference!C:L,10,0)</f>
        <v>N1501YGY71AA</v>
      </c>
      <c r="BI1293" t="s">
        <v>84</v>
      </c>
      <c r="BJ1293" t="s">
        <v>119</v>
      </c>
      <c r="BK1293" t="s">
        <v>86</v>
      </c>
      <c r="BL1293" t="s">
        <v>87</v>
      </c>
    </row>
    <row r="1294" hidden="1" spans="1:64">
      <c r="A1294" t="s">
        <v>74</v>
      </c>
      <c r="B1294" t="s">
        <v>75</v>
      </c>
      <c r="C1294" t="s">
        <v>76</v>
      </c>
      <c r="D1294" t="s">
        <v>123</v>
      </c>
      <c r="E1294" t="s">
        <v>218</v>
      </c>
      <c r="F1294" t="s">
        <v>219</v>
      </c>
      <c r="G1294" t="s">
        <v>80</v>
      </c>
      <c r="H1294" t="s">
        <v>81</v>
      </c>
      <c r="I1294" s="34">
        <v>25500</v>
      </c>
      <c r="J1294" s="35">
        <v>255</v>
      </c>
      <c r="K1294" s="35">
        <v>616</v>
      </c>
      <c r="L1294" s="35">
        <v>249</v>
      </c>
      <c r="M1294" s="35">
        <v>831</v>
      </c>
      <c r="N1294" s="35">
        <v>7</v>
      </c>
      <c r="O1294" s="35">
        <v>116</v>
      </c>
      <c r="P1294" s="35">
        <v>94</v>
      </c>
      <c r="Q1294" s="35">
        <v>406</v>
      </c>
      <c r="R1294" s="35">
        <v>191</v>
      </c>
      <c r="S1294" s="35">
        <v>209</v>
      </c>
      <c r="T1294" s="35">
        <v>108</v>
      </c>
      <c r="U1294" s="35">
        <v>246</v>
      </c>
      <c r="V1294" s="34">
        <v>187.66666666667</v>
      </c>
      <c r="W1294" s="34">
        <f t="shared" si="320"/>
        <v>164.666666666667</v>
      </c>
      <c r="X1294" s="35">
        <v>76</v>
      </c>
      <c r="Y1294" s="35">
        <v>0</v>
      </c>
      <c r="Z1294" s="35">
        <v>0</v>
      </c>
      <c r="AA1294" s="34">
        <v>515</v>
      </c>
      <c r="AB1294" s="34">
        <v>0</v>
      </c>
      <c r="AC1294" s="34">
        <v>0</v>
      </c>
      <c r="AD1294" s="34">
        <v>0</v>
      </c>
      <c r="AE1294" s="34">
        <f t="shared" si="321"/>
        <v>515</v>
      </c>
      <c r="AF1294" s="34">
        <f t="shared" si="322"/>
        <v>2.74422735346354</v>
      </c>
      <c r="AG1294" s="34">
        <f t="shared" si="323"/>
        <v>3.12753036437247</v>
      </c>
      <c r="AH1294" s="34">
        <v>7300</v>
      </c>
      <c r="AI1294" s="34">
        <v>0</v>
      </c>
      <c r="AJ1294" s="35">
        <v>800</v>
      </c>
      <c r="AK1294" s="35">
        <v>435</v>
      </c>
      <c r="AL1294" s="35">
        <v>140</v>
      </c>
      <c r="AM1294" s="34">
        <v>0.7</v>
      </c>
      <c r="AN1294" s="34">
        <f t="shared" si="324"/>
        <v>115.266666666667</v>
      </c>
      <c r="AO1294" s="35">
        <v>100</v>
      </c>
      <c r="AP1294" s="35">
        <v>100</v>
      </c>
      <c r="AQ1294" t="s">
        <v>82</v>
      </c>
      <c r="AR1294">
        <v>8</v>
      </c>
      <c r="AS1294" s="34">
        <v>0.066666666666667</v>
      </c>
      <c r="AT1294" t="s">
        <v>83</v>
      </c>
      <c r="AU1294" s="35">
        <f t="shared" si="334"/>
        <v>0</v>
      </c>
      <c r="AV1294" s="35">
        <f t="shared" si="325"/>
        <v>0</v>
      </c>
      <c r="AW1294" s="35">
        <f t="shared" si="326"/>
        <v>3.12753036437247</v>
      </c>
      <c r="AX1294" s="35">
        <f t="shared" si="327"/>
        <v>2.27732793522267</v>
      </c>
      <c r="AY1294" s="35">
        <f t="shared" si="328"/>
        <v>0</v>
      </c>
      <c r="AZ1294" s="35">
        <f t="shared" si="329"/>
        <v>0</v>
      </c>
      <c r="BA1294" s="27" t="str">
        <f t="shared" si="330"/>
        <v>3</v>
      </c>
      <c r="BB1294" s="34">
        <v>0.0005</v>
      </c>
      <c r="BC1294" s="34">
        <f t="shared" si="331"/>
        <v>0</v>
      </c>
      <c r="BD1294" s="34" t="e">
        <f t="shared" si="332"/>
        <v>#REF!</v>
      </c>
      <c r="BE1294" s="34">
        <v>0.14</v>
      </c>
      <c r="BF1294" s="34">
        <f t="shared" si="335"/>
        <v>0</v>
      </c>
      <c r="BG1294" s="34" t="e">
        <f t="shared" si="333"/>
        <v>#REF!</v>
      </c>
      <c r="BH1294" t="str">
        <f>IF(AT1294="UDARA","U","N")&amp;LEFT($C$4,2)&amp;MID($C$4,4,2)&amp;LEFT(A1294,3)&amp;MID(E1294,2,2)&amp;VLOOKUP(E1294,Acuan_Reference!C:L,10,0)</f>
        <v>N1501BDG71A1</v>
      </c>
      <c r="BI1294" t="s">
        <v>84</v>
      </c>
      <c r="BJ1294" t="s">
        <v>119</v>
      </c>
      <c r="BK1294" t="s">
        <v>86</v>
      </c>
      <c r="BL1294" t="s">
        <v>87</v>
      </c>
    </row>
    <row r="1295" hidden="1" spans="1:64">
      <c r="A1295" t="s">
        <v>88</v>
      </c>
      <c r="B1295" t="s">
        <v>75</v>
      </c>
      <c r="C1295" t="s">
        <v>76</v>
      </c>
      <c r="D1295" t="s">
        <v>123</v>
      </c>
      <c r="E1295" t="s">
        <v>218</v>
      </c>
      <c r="F1295" t="s">
        <v>219</v>
      </c>
      <c r="G1295" t="s">
        <v>80</v>
      </c>
      <c r="H1295" t="s">
        <v>81</v>
      </c>
      <c r="I1295" s="34">
        <v>25500</v>
      </c>
      <c r="J1295" s="35">
        <v>120</v>
      </c>
      <c r="K1295" s="35">
        <v>254</v>
      </c>
      <c r="L1295" s="35">
        <v>799</v>
      </c>
      <c r="M1295" s="35">
        <v>432</v>
      </c>
      <c r="N1295" s="35">
        <v>61</v>
      </c>
      <c r="O1295" s="35">
        <v>309</v>
      </c>
      <c r="P1295" s="35">
        <v>226</v>
      </c>
      <c r="Q1295" s="35">
        <v>829</v>
      </c>
      <c r="R1295" s="35">
        <v>54</v>
      </c>
      <c r="S1295" s="35">
        <v>52</v>
      </c>
      <c r="T1295" s="35">
        <v>323</v>
      </c>
      <c r="U1295" s="35">
        <v>316</v>
      </c>
      <c r="V1295" s="34">
        <v>230.33333333333</v>
      </c>
      <c r="W1295" s="34">
        <f t="shared" si="320"/>
        <v>252.333333333333</v>
      </c>
      <c r="X1295" s="35">
        <v>21</v>
      </c>
      <c r="Y1295" s="35">
        <v>0</v>
      </c>
      <c r="Z1295" s="35">
        <v>0</v>
      </c>
      <c r="AA1295" s="34">
        <v>605</v>
      </c>
      <c r="AB1295" s="34">
        <v>0</v>
      </c>
      <c r="AC1295" s="34">
        <v>0</v>
      </c>
      <c r="AD1295" s="34">
        <v>0</v>
      </c>
      <c r="AE1295" s="34">
        <f t="shared" si="321"/>
        <v>605</v>
      </c>
      <c r="AF1295" s="34">
        <f t="shared" si="322"/>
        <v>2.62662807525329</v>
      </c>
      <c r="AG1295" s="34">
        <f t="shared" si="323"/>
        <v>2.39762219286658</v>
      </c>
      <c r="AH1295" s="34">
        <v>7300</v>
      </c>
      <c r="AI1295" s="34">
        <v>0</v>
      </c>
      <c r="AJ1295" s="35">
        <v>800</v>
      </c>
      <c r="AK1295" s="35">
        <v>505</v>
      </c>
      <c r="AL1295" s="35">
        <v>118</v>
      </c>
      <c r="AM1295" s="34">
        <v>0.6</v>
      </c>
      <c r="AN1295" s="34">
        <f t="shared" si="324"/>
        <v>151.4</v>
      </c>
      <c r="AO1295" s="35">
        <v>100</v>
      </c>
      <c r="AP1295" s="35">
        <v>100</v>
      </c>
      <c r="AQ1295" t="s">
        <v>82</v>
      </c>
      <c r="AR1295">
        <v>8</v>
      </c>
      <c r="AS1295" s="34">
        <v>0.033333333333333</v>
      </c>
      <c r="AT1295" t="s">
        <v>83</v>
      </c>
      <c r="AU1295" s="35">
        <f t="shared" si="334"/>
        <v>0</v>
      </c>
      <c r="AV1295" s="35">
        <f t="shared" si="325"/>
        <v>0</v>
      </c>
      <c r="AW1295" s="35">
        <f t="shared" si="326"/>
        <v>2.39762219286658</v>
      </c>
      <c r="AX1295" s="35">
        <f t="shared" si="327"/>
        <v>1.92998678996037</v>
      </c>
      <c r="AY1295" s="35">
        <f t="shared" si="328"/>
        <v>0</v>
      </c>
      <c r="AZ1295" s="35">
        <f t="shared" si="329"/>
        <v>0</v>
      </c>
      <c r="BA1295" s="27" t="str">
        <f t="shared" si="330"/>
        <v>3</v>
      </c>
      <c r="BB1295" s="34">
        <v>0.0005</v>
      </c>
      <c r="BC1295" s="34">
        <f t="shared" si="331"/>
        <v>0</v>
      </c>
      <c r="BD1295" s="34" t="e">
        <f t="shared" si="332"/>
        <v>#REF!</v>
      </c>
      <c r="BE1295" s="34">
        <v>0.14</v>
      </c>
      <c r="BF1295" s="34">
        <f t="shared" si="335"/>
        <v>0</v>
      </c>
      <c r="BG1295" s="34" t="e">
        <f t="shared" si="333"/>
        <v>#REF!</v>
      </c>
      <c r="BH1295" t="str">
        <f>IF(AT1295="UDARA","U","N")&amp;LEFT($C$4,2)&amp;MID($C$4,4,2)&amp;LEFT(A1295,3)&amp;MID(E1295,2,2)&amp;VLOOKUP(E1295,Acuan_Reference!C:L,10,0)</f>
        <v>N1501BGR71A1</v>
      </c>
      <c r="BI1295" t="s">
        <v>84</v>
      </c>
      <c r="BJ1295" t="s">
        <v>119</v>
      </c>
      <c r="BK1295" t="s">
        <v>86</v>
      </c>
      <c r="BL1295" t="s">
        <v>87</v>
      </c>
    </row>
    <row r="1296" hidden="1" spans="1:64">
      <c r="A1296" t="s">
        <v>89</v>
      </c>
      <c r="B1296" t="s">
        <v>75</v>
      </c>
      <c r="C1296" t="s">
        <v>76</v>
      </c>
      <c r="D1296" t="s">
        <v>123</v>
      </c>
      <c r="E1296" t="s">
        <v>218</v>
      </c>
      <c r="F1296" t="s">
        <v>219</v>
      </c>
      <c r="G1296" t="s">
        <v>80</v>
      </c>
      <c r="H1296" t="s">
        <v>81</v>
      </c>
      <c r="I1296" s="34">
        <v>25500</v>
      </c>
      <c r="J1296" s="35">
        <v>634</v>
      </c>
      <c r="K1296" s="35">
        <v>789</v>
      </c>
      <c r="L1296" s="35">
        <v>923</v>
      </c>
      <c r="M1296" s="35">
        <v>2104</v>
      </c>
      <c r="N1296" s="35">
        <v>375</v>
      </c>
      <c r="O1296" s="35">
        <v>159</v>
      </c>
      <c r="P1296" s="35">
        <v>574</v>
      </c>
      <c r="Q1296" s="35">
        <v>2052</v>
      </c>
      <c r="R1296" s="35">
        <v>127</v>
      </c>
      <c r="S1296" s="35">
        <v>752</v>
      </c>
      <c r="T1296" s="35">
        <v>651</v>
      </c>
      <c r="U1296" s="35">
        <v>1951</v>
      </c>
      <c r="V1296" s="34">
        <v>1118</v>
      </c>
      <c r="W1296" s="34">
        <f t="shared" si="320"/>
        <v>1007.66666666667</v>
      </c>
      <c r="X1296" s="35">
        <v>60</v>
      </c>
      <c r="Y1296" s="35">
        <v>0</v>
      </c>
      <c r="Z1296" s="35">
        <v>0</v>
      </c>
      <c r="AA1296" s="34">
        <v>1481</v>
      </c>
      <c r="AB1296" s="34">
        <v>0</v>
      </c>
      <c r="AC1296" s="34">
        <v>300</v>
      </c>
      <c r="AD1296" s="34">
        <v>0</v>
      </c>
      <c r="AE1296" s="34">
        <f t="shared" si="321"/>
        <v>1781</v>
      </c>
      <c r="AF1296" s="34">
        <f t="shared" si="322"/>
        <v>1.59302325581395</v>
      </c>
      <c r="AG1296" s="34">
        <f t="shared" si="323"/>
        <v>1.76744955342375</v>
      </c>
      <c r="AH1296" s="34">
        <v>7300</v>
      </c>
      <c r="AI1296" s="34">
        <v>0</v>
      </c>
      <c r="AJ1296" s="35">
        <v>800</v>
      </c>
      <c r="AK1296" s="35">
        <v>1581</v>
      </c>
      <c r="AL1296" s="35">
        <v>421</v>
      </c>
      <c r="AM1296" s="34">
        <v>1.3</v>
      </c>
      <c r="AN1296" s="34">
        <f t="shared" si="324"/>
        <v>1309.96666666667</v>
      </c>
      <c r="AO1296" s="35">
        <v>100</v>
      </c>
      <c r="AP1296" s="35">
        <v>100</v>
      </c>
      <c r="AQ1296" t="s">
        <v>82</v>
      </c>
      <c r="AR1296">
        <v>4</v>
      </c>
      <c r="AS1296" s="34">
        <v>0.53333333333333</v>
      </c>
      <c r="AT1296" t="s">
        <v>83</v>
      </c>
      <c r="AU1296" s="35">
        <f t="shared" si="334"/>
        <v>0</v>
      </c>
      <c r="AV1296" s="35">
        <f t="shared" si="325"/>
        <v>0</v>
      </c>
      <c r="AW1296" s="35">
        <f t="shared" si="326"/>
        <v>1.76744955342375</v>
      </c>
      <c r="AX1296" s="35">
        <f t="shared" si="327"/>
        <v>1.34965266291763</v>
      </c>
      <c r="AY1296" s="35">
        <f t="shared" si="328"/>
        <v>0</v>
      </c>
      <c r="AZ1296" s="35">
        <f t="shared" si="329"/>
        <v>0</v>
      </c>
      <c r="BA1296" s="27" t="str">
        <f t="shared" si="330"/>
        <v>3</v>
      </c>
      <c r="BB1296" s="34">
        <v>0.0005</v>
      </c>
      <c r="BC1296" s="34">
        <f t="shared" si="331"/>
        <v>0</v>
      </c>
      <c r="BD1296" s="34" t="e">
        <f t="shared" si="332"/>
        <v>#REF!</v>
      </c>
      <c r="BE1296" s="34">
        <v>0.14</v>
      </c>
      <c r="BF1296" s="34">
        <f t="shared" si="335"/>
        <v>0</v>
      </c>
      <c r="BG1296" s="34" t="e">
        <f t="shared" si="333"/>
        <v>#REF!</v>
      </c>
      <c r="BH1296" t="str">
        <f>IF(AT1296="UDARA","U","N")&amp;LEFT($C$4,2)&amp;MID($C$4,4,2)&amp;LEFT(A1296,3)&amp;MID(E1296,2,2)&amp;VLOOKUP(E1296,Acuan_Reference!C:L,10,0)</f>
        <v>N1501BJM71A1</v>
      </c>
      <c r="BI1296" t="s">
        <v>84</v>
      </c>
      <c r="BJ1296" t="s">
        <v>119</v>
      </c>
      <c r="BK1296" t="s">
        <v>86</v>
      </c>
      <c r="BL1296" t="s">
        <v>87</v>
      </c>
    </row>
    <row r="1297" hidden="1" spans="1:64">
      <c r="A1297" t="s">
        <v>90</v>
      </c>
      <c r="B1297" t="s">
        <v>75</v>
      </c>
      <c r="C1297" t="s">
        <v>76</v>
      </c>
      <c r="D1297" t="s">
        <v>123</v>
      </c>
      <c r="E1297" t="s">
        <v>218</v>
      </c>
      <c r="F1297" t="s">
        <v>219</v>
      </c>
      <c r="G1297" t="s">
        <v>80</v>
      </c>
      <c r="H1297" t="s">
        <v>81</v>
      </c>
      <c r="I1297" s="34">
        <v>25500</v>
      </c>
      <c r="J1297" s="35">
        <v>476</v>
      </c>
      <c r="K1297" s="35">
        <v>95</v>
      </c>
      <c r="L1297" s="35">
        <v>157</v>
      </c>
      <c r="M1297" s="35">
        <v>230</v>
      </c>
      <c r="N1297" s="35">
        <v>280</v>
      </c>
      <c r="O1297" s="35">
        <v>201</v>
      </c>
      <c r="P1297" s="35">
        <v>264</v>
      </c>
      <c r="Q1297" s="35">
        <v>359</v>
      </c>
      <c r="R1297" s="35">
        <v>164</v>
      </c>
      <c r="S1297" s="35">
        <v>69</v>
      </c>
      <c r="T1297" s="35">
        <v>233</v>
      </c>
      <c r="U1297" s="35">
        <v>385</v>
      </c>
      <c r="V1297" s="34">
        <v>229</v>
      </c>
      <c r="W1297" s="34">
        <f t="shared" si="320"/>
        <v>249</v>
      </c>
      <c r="X1297" s="35">
        <v>59</v>
      </c>
      <c r="Y1297" s="35">
        <v>0</v>
      </c>
      <c r="Z1297" s="35">
        <v>0</v>
      </c>
      <c r="AA1297" s="34">
        <v>445</v>
      </c>
      <c r="AB1297" s="34">
        <v>0</v>
      </c>
      <c r="AC1297" s="34">
        <v>0</v>
      </c>
      <c r="AD1297" s="34">
        <v>0</v>
      </c>
      <c r="AE1297" s="34">
        <f t="shared" si="321"/>
        <v>445</v>
      </c>
      <c r="AF1297" s="34">
        <f t="shared" si="322"/>
        <v>1.94323144104803</v>
      </c>
      <c r="AG1297" s="34">
        <f t="shared" si="323"/>
        <v>1.78714859437751</v>
      </c>
      <c r="AH1297" s="34">
        <v>7300</v>
      </c>
      <c r="AI1297" s="34">
        <v>0</v>
      </c>
      <c r="AJ1297" s="35">
        <v>800</v>
      </c>
      <c r="AK1297" s="35">
        <v>320</v>
      </c>
      <c r="AL1297" s="35">
        <v>129</v>
      </c>
      <c r="AM1297" s="34">
        <v>0.6</v>
      </c>
      <c r="AN1297" s="34">
        <f t="shared" si="324"/>
        <v>149.4</v>
      </c>
      <c r="AO1297" s="35">
        <v>100</v>
      </c>
      <c r="AP1297" s="35">
        <v>100</v>
      </c>
      <c r="AQ1297" t="s">
        <v>82</v>
      </c>
      <c r="AR1297">
        <v>12</v>
      </c>
      <c r="AS1297" s="34">
        <v>0.033333333333333</v>
      </c>
      <c r="AT1297" t="s">
        <v>83</v>
      </c>
      <c r="AU1297" s="35">
        <f t="shared" si="334"/>
        <v>0</v>
      </c>
      <c r="AV1297" s="35">
        <f t="shared" si="325"/>
        <v>0</v>
      </c>
      <c r="AW1297" s="35">
        <f t="shared" si="326"/>
        <v>1.78714859437751</v>
      </c>
      <c r="AX1297" s="35">
        <f t="shared" si="327"/>
        <v>1.26907630522088</v>
      </c>
      <c r="AY1297" s="35">
        <f t="shared" si="328"/>
        <v>0</v>
      </c>
      <c r="AZ1297" s="35">
        <f t="shared" si="329"/>
        <v>0</v>
      </c>
      <c r="BA1297" s="27" t="str">
        <f t="shared" si="330"/>
        <v>3</v>
      </c>
      <c r="BB1297" s="34">
        <v>0.0005</v>
      </c>
      <c r="BC1297" s="34">
        <f t="shared" si="331"/>
        <v>0</v>
      </c>
      <c r="BD1297" s="34" t="e">
        <f t="shared" si="332"/>
        <v>#REF!</v>
      </c>
      <c r="BE1297" s="34">
        <v>0.14</v>
      </c>
      <c r="BF1297" s="34">
        <f t="shared" si="335"/>
        <v>0</v>
      </c>
      <c r="BG1297" s="34" t="e">
        <f t="shared" si="333"/>
        <v>#REF!</v>
      </c>
      <c r="BH1297" t="str">
        <f>IF(AT1297="UDARA","U","N")&amp;LEFT($C$4,2)&amp;MID($C$4,4,2)&amp;LEFT(A1297,3)&amp;MID(E1297,2,2)&amp;VLOOKUP(E1297,Acuan_Reference!C:L,10,0)</f>
        <v>N1501BKS71A1</v>
      </c>
      <c r="BI1297" t="s">
        <v>84</v>
      </c>
      <c r="BJ1297" t="s">
        <v>119</v>
      </c>
      <c r="BK1297" t="s">
        <v>86</v>
      </c>
      <c r="BL1297" t="s">
        <v>87</v>
      </c>
    </row>
    <row r="1298" hidden="1" spans="1:64">
      <c r="A1298" t="s">
        <v>91</v>
      </c>
      <c r="B1298" t="s">
        <v>75</v>
      </c>
      <c r="C1298" t="s">
        <v>76</v>
      </c>
      <c r="D1298" t="s">
        <v>123</v>
      </c>
      <c r="E1298" t="s">
        <v>218</v>
      </c>
      <c r="F1298" t="s">
        <v>219</v>
      </c>
      <c r="G1298" t="s">
        <v>80</v>
      </c>
      <c r="H1298" t="s">
        <v>81</v>
      </c>
      <c r="I1298" s="34">
        <v>25500</v>
      </c>
      <c r="J1298" s="35">
        <v>70</v>
      </c>
      <c r="K1298" s="35">
        <v>-48</v>
      </c>
      <c r="L1298" s="35">
        <v>295</v>
      </c>
      <c r="M1298" s="35">
        <v>206</v>
      </c>
      <c r="N1298" s="35">
        <v>248</v>
      </c>
      <c r="O1298" s="35">
        <v>249</v>
      </c>
      <c r="P1298" s="35">
        <v>93</v>
      </c>
      <c r="Q1298" s="35">
        <v>162</v>
      </c>
      <c r="R1298" s="35">
        <v>313</v>
      </c>
      <c r="S1298" s="35">
        <v>84</v>
      </c>
      <c r="T1298" s="35">
        <v>150</v>
      </c>
      <c r="U1298" s="35">
        <v>479</v>
      </c>
      <c r="V1298" s="34">
        <v>237.66666666667</v>
      </c>
      <c r="W1298" s="34">
        <f t="shared" si="320"/>
        <v>260</v>
      </c>
      <c r="X1298" s="35">
        <v>4</v>
      </c>
      <c r="Y1298" s="35">
        <v>0</v>
      </c>
      <c r="Z1298" s="35">
        <v>0</v>
      </c>
      <c r="AA1298" s="34">
        <v>297</v>
      </c>
      <c r="AB1298" s="34">
        <v>0</v>
      </c>
      <c r="AC1298" s="34">
        <v>100</v>
      </c>
      <c r="AD1298" s="34">
        <v>0</v>
      </c>
      <c r="AE1298" s="34">
        <f t="shared" si="321"/>
        <v>397</v>
      </c>
      <c r="AF1298" s="34">
        <f t="shared" si="322"/>
        <v>1.67040673211779</v>
      </c>
      <c r="AG1298" s="34">
        <f t="shared" si="323"/>
        <v>1.52692307692308</v>
      </c>
      <c r="AH1298" s="34">
        <v>7300</v>
      </c>
      <c r="AI1298" s="34">
        <v>0</v>
      </c>
      <c r="AJ1298" s="35">
        <v>800</v>
      </c>
      <c r="AK1298" s="35">
        <v>302</v>
      </c>
      <c r="AL1298" s="35">
        <v>151</v>
      </c>
      <c r="AM1298" s="34">
        <v>0.9</v>
      </c>
      <c r="AN1298" s="34">
        <f t="shared" si="324"/>
        <v>234</v>
      </c>
      <c r="AO1298" s="35">
        <v>100</v>
      </c>
      <c r="AP1298" s="35">
        <v>100</v>
      </c>
      <c r="AQ1298" t="s">
        <v>82</v>
      </c>
      <c r="AR1298">
        <v>4</v>
      </c>
      <c r="AS1298" s="34">
        <v>0.13333333333333</v>
      </c>
      <c r="AT1298" t="s">
        <v>83</v>
      </c>
      <c r="AU1298" s="35">
        <f t="shared" si="334"/>
        <v>0</v>
      </c>
      <c r="AV1298" s="35">
        <f t="shared" si="325"/>
        <v>0</v>
      </c>
      <c r="AW1298" s="35">
        <f t="shared" si="326"/>
        <v>1.52692307692308</v>
      </c>
      <c r="AX1298" s="35">
        <f t="shared" si="327"/>
        <v>0.946153846153846</v>
      </c>
      <c r="AY1298" s="35">
        <f t="shared" si="328"/>
        <v>0</v>
      </c>
      <c r="AZ1298" s="35">
        <f t="shared" si="329"/>
        <v>0</v>
      </c>
      <c r="BA1298" s="27" t="str">
        <f t="shared" si="330"/>
        <v>3</v>
      </c>
      <c r="BB1298" s="34">
        <v>0.0005</v>
      </c>
      <c r="BC1298" s="34">
        <f t="shared" si="331"/>
        <v>0</v>
      </c>
      <c r="BD1298" s="34" t="e">
        <f t="shared" si="332"/>
        <v>#REF!</v>
      </c>
      <c r="BE1298" s="34">
        <v>0.14</v>
      </c>
      <c r="BF1298" s="34">
        <f t="shared" si="335"/>
        <v>0</v>
      </c>
      <c r="BG1298" s="34" t="e">
        <f t="shared" si="333"/>
        <v>#REF!</v>
      </c>
      <c r="BH1298" t="str">
        <f>IF(AT1298="UDARA","U","N")&amp;LEFT($C$4,2)&amp;MID($C$4,4,2)&amp;LEFT(A1298,3)&amp;MID(E1298,2,2)&amp;VLOOKUP(E1298,Acuan_Reference!C:L,10,0)</f>
        <v>N1501BLP71A1</v>
      </c>
      <c r="BI1298" t="s">
        <v>84</v>
      </c>
      <c r="BJ1298" t="s">
        <v>119</v>
      </c>
      <c r="BK1298" t="s">
        <v>86</v>
      </c>
      <c r="BL1298" t="s">
        <v>87</v>
      </c>
    </row>
    <row r="1299" hidden="1" spans="1:64">
      <c r="A1299" t="s">
        <v>92</v>
      </c>
      <c r="B1299" t="s">
        <v>75</v>
      </c>
      <c r="C1299" t="s">
        <v>76</v>
      </c>
      <c r="D1299" t="s">
        <v>123</v>
      </c>
      <c r="E1299" t="s">
        <v>218</v>
      </c>
      <c r="F1299" t="s">
        <v>219</v>
      </c>
      <c r="G1299" t="s">
        <v>80</v>
      </c>
      <c r="H1299" t="s">
        <v>81</v>
      </c>
      <c r="I1299" s="34">
        <v>25500</v>
      </c>
      <c r="J1299" s="35">
        <v>119</v>
      </c>
      <c r="K1299" s="35">
        <v>360</v>
      </c>
      <c r="L1299" s="35">
        <v>88</v>
      </c>
      <c r="M1299" s="35">
        <v>248</v>
      </c>
      <c r="N1299" s="35">
        <v>66</v>
      </c>
      <c r="O1299" s="35">
        <v>69</v>
      </c>
      <c r="P1299" s="35">
        <v>212</v>
      </c>
      <c r="Q1299" s="35">
        <v>207</v>
      </c>
      <c r="R1299" s="35">
        <v>67</v>
      </c>
      <c r="S1299" s="35">
        <v>326</v>
      </c>
      <c r="T1299" s="35">
        <v>70</v>
      </c>
      <c r="U1299" s="35">
        <v>137</v>
      </c>
      <c r="V1299" s="34">
        <v>177.66666666667</v>
      </c>
      <c r="W1299" s="34">
        <f t="shared" si="320"/>
        <v>111.666666666667</v>
      </c>
      <c r="X1299" s="35">
        <v>37</v>
      </c>
      <c r="Y1299" s="35">
        <v>0</v>
      </c>
      <c r="Z1299" s="35">
        <v>0</v>
      </c>
      <c r="AA1299" s="34">
        <v>743</v>
      </c>
      <c r="AB1299" s="34">
        <v>0</v>
      </c>
      <c r="AC1299" s="34">
        <v>0</v>
      </c>
      <c r="AD1299" s="34">
        <v>0</v>
      </c>
      <c r="AE1299" s="34">
        <f t="shared" si="321"/>
        <v>743</v>
      </c>
      <c r="AF1299" s="34">
        <f t="shared" si="322"/>
        <v>4.18198874296427</v>
      </c>
      <c r="AG1299" s="34">
        <f t="shared" si="323"/>
        <v>6.65373134328358</v>
      </c>
      <c r="AH1299" s="34">
        <v>7300</v>
      </c>
      <c r="AI1299" s="34">
        <v>0</v>
      </c>
      <c r="AJ1299" s="35">
        <v>800</v>
      </c>
      <c r="AK1299" s="35">
        <v>324</v>
      </c>
      <c r="AL1299" s="35">
        <v>128</v>
      </c>
      <c r="AM1299" s="34">
        <v>1.5</v>
      </c>
      <c r="AN1299" s="34">
        <f t="shared" si="324"/>
        <v>167.5</v>
      </c>
      <c r="AO1299" s="35">
        <v>100</v>
      </c>
      <c r="AP1299" s="35">
        <v>100</v>
      </c>
      <c r="AQ1299" t="s">
        <v>82</v>
      </c>
      <c r="AR1299">
        <v>2</v>
      </c>
      <c r="AS1299" s="34">
        <v>0.53333333333333</v>
      </c>
      <c r="AT1299" t="s">
        <v>83</v>
      </c>
      <c r="AU1299" s="35">
        <f t="shared" si="334"/>
        <v>0</v>
      </c>
      <c r="AV1299" s="35">
        <f t="shared" si="325"/>
        <v>0</v>
      </c>
      <c r="AW1299" s="35">
        <f t="shared" si="326"/>
        <v>6.65373134328358</v>
      </c>
      <c r="AX1299" s="35">
        <f t="shared" si="327"/>
        <v>5.50746268656716</v>
      </c>
      <c r="AY1299" s="35">
        <f t="shared" si="328"/>
        <v>0</v>
      </c>
      <c r="AZ1299" s="35">
        <f t="shared" si="329"/>
        <v>0</v>
      </c>
      <c r="BA1299" s="27" t="str">
        <f t="shared" si="330"/>
        <v>Kelipatan Kirim/Master box &gt; 3x FC+index</v>
      </c>
      <c r="BB1299" s="34">
        <v>0.0005</v>
      </c>
      <c r="BC1299" s="34">
        <f t="shared" si="331"/>
        <v>0</v>
      </c>
      <c r="BD1299" s="34" t="e">
        <f t="shared" si="332"/>
        <v>#REF!</v>
      </c>
      <c r="BE1299" s="34">
        <v>0.14</v>
      </c>
      <c r="BF1299" s="34">
        <f t="shared" si="335"/>
        <v>0</v>
      </c>
      <c r="BG1299" s="34" t="e">
        <f t="shared" si="333"/>
        <v>#REF!</v>
      </c>
      <c r="BH1299" t="str">
        <f>IF(AT1299="UDARA","U","N")&amp;LEFT($C$4,2)&amp;MID($C$4,4,2)&amp;LEFT(A1299,3)&amp;MID(E1299,2,2)&amp;VLOOKUP(E1299,Acuan_Reference!C:L,10,0)</f>
        <v>N1501BTM71A1</v>
      </c>
      <c r="BI1299" t="s">
        <v>84</v>
      </c>
      <c r="BJ1299" t="s">
        <v>119</v>
      </c>
      <c r="BK1299" t="s">
        <v>86</v>
      </c>
      <c r="BL1299" t="s">
        <v>87</v>
      </c>
    </row>
    <row r="1300" hidden="1" spans="1:64">
      <c r="A1300" t="s">
        <v>93</v>
      </c>
      <c r="B1300" t="s">
        <v>75</v>
      </c>
      <c r="C1300" t="s">
        <v>76</v>
      </c>
      <c r="D1300" t="s">
        <v>123</v>
      </c>
      <c r="E1300" t="s">
        <v>218</v>
      </c>
      <c r="F1300" t="s">
        <v>219</v>
      </c>
      <c r="G1300" t="s">
        <v>80</v>
      </c>
      <c r="H1300" t="s">
        <v>81</v>
      </c>
      <c r="I1300" s="34">
        <v>25500</v>
      </c>
      <c r="J1300" s="35">
        <v>112</v>
      </c>
      <c r="K1300" s="35">
        <v>227</v>
      </c>
      <c r="L1300" s="35">
        <v>243</v>
      </c>
      <c r="M1300" s="35">
        <v>609</v>
      </c>
      <c r="N1300" s="35">
        <v>130</v>
      </c>
      <c r="O1300" s="35">
        <v>227</v>
      </c>
      <c r="P1300" s="35">
        <v>168</v>
      </c>
      <c r="Q1300" s="35">
        <v>590</v>
      </c>
      <c r="R1300" s="35">
        <v>117</v>
      </c>
      <c r="S1300" s="35">
        <v>177</v>
      </c>
      <c r="T1300" s="35">
        <v>114</v>
      </c>
      <c r="U1300" s="35">
        <v>623</v>
      </c>
      <c r="V1300" s="34">
        <v>304.66666666667</v>
      </c>
      <c r="W1300" s="34">
        <f t="shared" si="320"/>
        <v>283.333333333333</v>
      </c>
      <c r="X1300" s="35">
        <v>23</v>
      </c>
      <c r="Y1300" s="35">
        <v>0</v>
      </c>
      <c r="Z1300" s="35">
        <v>0</v>
      </c>
      <c r="AA1300" s="34">
        <v>250</v>
      </c>
      <c r="AB1300" s="34">
        <v>0</v>
      </c>
      <c r="AC1300" s="34">
        <v>100</v>
      </c>
      <c r="AD1300" s="34">
        <v>0</v>
      </c>
      <c r="AE1300" s="34">
        <f t="shared" si="321"/>
        <v>350</v>
      </c>
      <c r="AF1300" s="34">
        <f t="shared" si="322"/>
        <v>1.1487964989059</v>
      </c>
      <c r="AG1300" s="34">
        <f t="shared" si="323"/>
        <v>1.23529411764706</v>
      </c>
      <c r="AH1300" s="34">
        <v>7300</v>
      </c>
      <c r="AI1300" s="34">
        <v>0</v>
      </c>
      <c r="AJ1300" s="35">
        <v>800</v>
      </c>
      <c r="AK1300" s="35">
        <v>478</v>
      </c>
      <c r="AL1300" s="35">
        <v>113</v>
      </c>
      <c r="AM1300" s="34">
        <v>0.8</v>
      </c>
      <c r="AN1300" s="34">
        <f t="shared" si="324"/>
        <v>226.666666666667</v>
      </c>
      <c r="AO1300" s="35">
        <v>100</v>
      </c>
      <c r="AP1300" s="35">
        <v>100</v>
      </c>
      <c r="AQ1300" t="s">
        <v>82</v>
      </c>
      <c r="AR1300">
        <v>4</v>
      </c>
      <c r="AS1300" s="34">
        <v>0.066666666666667</v>
      </c>
      <c r="AT1300" t="s">
        <v>83</v>
      </c>
      <c r="AU1300" s="35">
        <f t="shared" si="334"/>
        <v>0</v>
      </c>
      <c r="AV1300" s="35">
        <f t="shared" si="325"/>
        <v>0</v>
      </c>
      <c r="AW1300" s="35">
        <f t="shared" si="326"/>
        <v>1.23529411764706</v>
      </c>
      <c r="AX1300" s="35">
        <f t="shared" si="327"/>
        <v>0.836470588235294</v>
      </c>
      <c r="AY1300" s="35">
        <f t="shared" si="328"/>
        <v>0</v>
      </c>
      <c r="AZ1300" s="35">
        <f t="shared" si="329"/>
        <v>0</v>
      </c>
      <c r="BA1300" s="27" t="str">
        <f t="shared" si="330"/>
        <v>3</v>
      </c>
      <c r="BB1300" s="34">
        <v>0.0005</v>
      </c>
      <c r="BC1300" s="34">
        <f t="shared" si="331"/>
        <v>0</v>
      </c>
      <c r="BD1300" s="34" t="e">
        <f t="shared" si="332"/>
        <v>#REF!</v>
      </c>
      <c r="BE1300" s="34">
        <v>0.14</v>
      </c>
      <c r="BF1300" s="34">
        <f t="shared" si="335"/>
        <v>0</v>
      </c>
      <c r="BG1300" s="34" t="e">
        <f t="shared" si="333"/>
        <v>#REF!</v>
      </c>
      <c r="BH1300" t="str">
        <f>IF(AT1300="UDARA","U","N")&amp;LEFT($C$4,2)&amp;MID($C$4,4,2)&amp;LEFT(A1300,3)&amp;MID(E1300,2,2)&amp;VLOOKUP(E1300,Acuan_Reference!C:L,10,0)</f>
        <v>N1501CRB71A1</v>
      </c>
      <c r="BI1300" t="s">
        <v>84</v>
      </c>
      <c r="BJ1300" t="s">
        <v>119</v>
      </c>
      <c r="BK1300" t="s">
        <v>86</v>
      </c>
      <c r="BL1300" t="s">
        <v>87</v>
      </c>
    </row>
    <row r="1301" hidden="1" spans="1:64">
      <c r="A1301" t="s">
        <v>94</v>
      </c>
      <c r="B1301" t="s">
        <v>75</v>
      </c>
      <c r="C1301" t="s">
        <v>76</v>
      </c>
      <c r="D1301" t="s">
        <v>123</v>
      </c>
      <c r="E1301" t="s">
        <v>218</v>
      </c>
      <c r="F1301" t="s">
        <v>219</v>
      </c>
      <c r="G1301" t="s">
        <v>80</v>
      </c>
      <c r="H1301" t="s">
        <v>81</v>
      </c>
      <c r="I1301" s="34">
        <v>25500</v>
      </c>
      <c r="J1301" s="35">
        <v>517</v>
      </c>
      <c r="K1301" s="35">
        <v>783</v>
      </c>
      <c r="L1301" s="35">
        <v>597</v>
      </c>
      <c r="M1301" s="35">
        <v>697</v>
      </c>
      <c r="N1301" s="35">
        <v>258</v>
      </c>
      <c r="O1301" s="35">
        <v>819</v>
      </c>
      <c r="P1301" s="35">
        <v>313</v>
      </c>
      <c r="Q1301" s="35">
        <v>987</v>
      </c>
      <c r="R1301" s="35">
        <v>1353</v>
      </c>
      <c r="S1301" s="35">
        <v>451</v>
      </c>
      <c r="T1301" s="35">
        <v>658</v>
      </c>
      <c r="U1301" s="35">
        <v>1183</v>
      </c>
      <c r="V1301" s="34">
        <v>764</v>
      </c>
      <c r="W1301" s="34">
        <f t="shared" si="320"/>
        <v>839.333333333333</v>
      </c>
      <c r="X1301" s="35">
        <v>315</v>
      </c>
      <c r="Y1301" s="35">
        <v>0</v>
      </c>
      <c r="Z1301" s="35">
        <v>0</v>
      </c>
      <c r="AA1301" s="34">
        <v>1500</v>
      </c>
      <c r="AB1301" s="34">
        <v>0</v>
      </c>
      <c r="AC1301" s="34">
        <v>0</v>
      </c>
      <c r="AD1301" s="34">
        <v>0</v>
      </c>
      <c r="AE1301" s="34">
        <f t="shared" si="321"/>
        <v>1500</v>
      </c>
      <c r="AF1301" s="34">
        <f t="shared" si="322"/>
        <v>1.96335078534031</v>
      </c>
      <c r="AG1301" s="34">
        <f t="shared" si="323"/>
        <v>1.78713264495631</v>
      </c>
      <c r="AH1301" s="34">
        <v>7300</v>
      </c>
      <c r="AI1301" s="34">
        <v>0</v>
      </c>
      <c r="AJ1301" s="35">
        <v>800</v>
      </c>
      <c r="AK1301" s="35">
        <v>1506</v>
      </c>
      <c r="AL1301" s="35">
        <v>677</v>
      </c>
      <c r="AM1301" s="34">
        <v>0.8</v>
      </c>
      <c r="AN1301" s="34">
        <f t="shared" si="324"/>
        <v>671.466666666667</v>
      </c>
      <c r="AO1301" s="35">
        <v>100</v>
      </c>
      <c r="AP1301" s="35">
        <v>100</v>
      </c>
      <c r="AQ1301" t="s">
        <v>82</v>
      </c>
      <c r="AR1301">
        <v>8</v>
      </c>
      <c r="AS1301" s="34">
        <v>0.13333333333333</v>
      </c>
      <c r="AT1301" t="s">
        <v>83</v>
      </c>
      <c r="AU1301" s="35">
        <f t="shared" si="334"/>
        <v>0</v>
      </c>
      <c r="AV1301" s="35">
        <f t="shared" si="325"/>
        <v>0</v>
      </c>
      <c r="AW1301" s="35">
        <f t="shared" si="326"/>
        <v>1.78713264495631</v>
      </c>
      <c r="AX1301" s="35">
        <f t="shared" si="327"/>
        <v>0.980540111199365</v>
      </c>
      <c r="AY1301" s="35">
        <f t="shared" si="328"/>
        <v>0</v>
      </c>
      <c r="AZ1301" s="35">
        <f t="shared" si="329"/>
        <v>0</v>
      </c>
      <c r="BA1301" s="27" t="str">
        <f t="shared" si="330"/>
        <v>3</v>
      </c>
      <c r="BB1301" s="34">
        <v>0.0005</v>
      </c>
      <c r="BC1301" s="34">
        <f t="shared" si="331"/>
        <v>0</v>
      </c>
      <c r="BD1301" s="34" t="e">
        <f t="shared" si="332"/>
        <v>#REF!</v>
      </c>
      <c r="BE1301" s="34">
        <v>0.14</v>
      </c>
      <c r="BF1301" s="34">
        <f t="shared" si="335"/>
        <v>0</v>
      </c>
      <c r="BG1301" s="34" t="e">
        <f t="shared" si="333"/>
        <v>#REF!</v>
      </c>
      <c r="BH1301" t="str">
        <f>IF(AT1301="UDARA","U","N")&amp;LEFT($C$4,2)&amp;MID($C$4,4,2)&amp;LEFT(A1301,3)&amp;MID(E1301,2,2)&amp;VLOOKUP(E1301,Acuan_Reference!C:L,10,0)</f>
        <v>N1501DPS71A1</v>
      </c>
      <c r="BI1301" t="s">
        <v>84</v>
      </c>
      <c r="BJ1301" t="s">
        <v>119</v>
      </c>
      <c r="BK1301" t="s">
        <v>86</v>
      </c>
      <c r="BL1301" t="s">
        <v>87</v>
      </c>
    </row>
    <row r="1302" hidden="1" spans="1:64">
      <c r="A1302" t="s">
        <v>95</v>
      </c>
      <c r="B1302" t="s">
        <v>75</v>
      </c>
      <c r="C1302" t="s">
        <v>76</v>
      </c>
      <c r="D1302" t="s">
        <v>123</v>
      </c>
      <c r="E1302" t="s">
        <v>218</v>
      </c>
      <c r="F1302" t="s">
        <v>219</v>
      </c>
      <c r="G1302" t="s">
        <v>80</v>
      </c>
      <c r="H1302" t="s">
        <v>81</v>
      </c>
      <c r="I1302" s="34">
        <v>25500</v>
      </c>
      <c r="J1302" s="35">
        <v>807</v>
      </c>
      <c r="K1302" s="35">
        <v>3649</v>
      </c>
      <c r="L1302" s="35">
        <v>1377</v>
      </c>
      <c r="M1302" s="35">
        <v>2802</v>
      </c>
      <c r="N1302" s="35">
        <v>1713</v>
      </c>
      <c r="O1302" s="35">
        <v>2256</v>
      </c>
      <c r="P1302" s="35">
        <v>2592</v>
      </c>
      <c r="Q1302" s="35">
        <v>3277</v>
      </c>
      <c r="R1302" s="35">
        <v>2309</v>
      </c>
      <c r="S1302" s="35">
        <v>2625</v>
      </c>
      <c r="T1302" s="35">
        <v>714</v>
      </c>
      <c r="U1302" s="35">
        <v>4265</v>
      </c>
      <c r="V1302" s="34">
        <v>2534.6666666667</v>
      </c>
      <c r="W1302" s="34">
        <f t="shared" si="320"/>
        <v>2177</v>
      </c>
      <c r="X1302" s="35">
        <v>111</v>
      </c>
      <c r="Y1302" s="35">
        <v>0</v>
      </c>
      <c r="Z1302" s="35">
        <v>0</v>
      </c>
      <c r="AA1302" s="34">
        <v>2680</v>
      </c>
      <c r="AB1302" s="34">
        <v>0</v>
      </c>
      <c r="AC1302" s="34">
        <v>0</v>
      </c>
      <c r="AD1302" s="34">
        <v>0</v>
      </c>
      <c r="AE1302" s="34">
        <f t="shared" si="321"/>
        <v>2680</v>
      </c>
      <c r="AF1302" s="34">
        <f t="shared" si="322"/>
        <v>1.05733824302997</v>
      </c>
      <c r="AG1302" s="34">
        <f t="shared" si="323"/>
        <v>1.23105190629306</v>
      </c>
      <c r="AH1302" s="34">
        <v>7300</v>
      </c>
      <c r="AI1302" s="34">
        <v>0</v>
      </c>
      <c r="AJ1302" s="35">
        <v>800</v>
      </c>
      <c r="AK1302" s="35">
        <v>4429</v>
      </c>
      <c r="AL1302" s="35">
        <v>1552</v>
      </c>
      <c r="AM1302" s="34">
        <v>0.25</v>
      </c>
      <c r="AN1302" s="34">
        <f t="shared" si="324"/>
        <v>544.25</v>
      </c>
      <c r="AO1302" s="35">
        <v>100</v>
      </c>
      <c r="AP1302" s="35">
        <v>100</v>
      </c>
      <c r="AQ1302" t="s">
        <v>82</v>
      </c>
      <c r="AR1302">
        <v>12</v>
      </c>
      <c r="AS1302" s="34">
        <v>0.033333333333333</v>
      </c>
      <c r="AT1302" t="s">
        <v>83</v>
      </c>
      <c r="AU1302" s="35">
        <f t="shared" si="334"/>
        <v>0</v>
      </c>
      <c r="AV1302" s="35">
        <f t="shared" si="325"/>
        <v>0</v>
      </c>
      <c r="AW1302" s="35">
        <f t="shared" si="326"/>
        <v>1.23105190629306</v>
      </c>
      <c r="AX1302" s="35">
        <f t="shared" si="327"/>
        <v>0.518144235186036</v>
      </c>
      <c r="AY1302" s="35">
        <f t="shared" si="328"/>
        <v>0</v>
      </c>
      <c r="AZ1302" s="35">
        <f t="shared" si="329"/>
        <v>0</v>
      </c>
      <c r="BA1302" s="27" t="str">
        <f t="shared" si="330"/>
        <v>3</v>
      </c>
      <c r="BB1302" s="34">
        <v>0.0005</v>
      </c>
      <c r="BC1302" s="34">
        <f t="shared" si="331"/>
        <v>0</v>
      </c>
      <c r="BD1302" s="34" t="e">
        <f t="shared" si="332"/>
        <v>#REF!</v>
      </c>
      <c r="BE1302" s="34">
        <v>0.14</v>
      </c>
      <c r="BF1302" s="34">
        <f t="shared" si="335"/>
        <v>0</v>
      </c>
      <c r="BG1302" s="34" t="e">
        <f t="shared" si="333"/>
        <v>#REF!</v>
      </c>
      <c r="BH1302" t="str">
        <f>IF(AT1302="UDARA","U","N")&amp;LEFT($C$4,2)&amp;MID($C$4,4,2)&amp;LEFT(A1302,3)&amp;MID(E1302,2,2)&amp;VLOOKUP(E1302,Acuan_Reference!C:L,10,0)</f>
        <v>N1501JAK71A1</v>
      </c>
      <c r="BI1302" t="s">
        <v>84</v>
      </c>
      <c r="BJ1302" t="s">
        <v>119</v>
      </c>
      <c r="BK1302" t="s">
        <v>86</v>
      </c>
      <c r="BL1302" t="s">
        <v>87</v>
      </c>
    </row>
    <row r="1303" hidden="1" spans="1:64">
      <c r="A1303" t="s">
        <v>96</v>
      </c>
      <c r="B1303" t="s">
        <v>75</v>
      </c>
      <c r="C1303" t="s">
        <v>76</v>
      </c>
      <c r="D1303" t="s">
        <v>123</v>
      </c>
      <c r="E1303" t="s">
        <v>218</v>
      </c>
      <c r="F1303" t="s">
        <v>219</v>
      </c>
      <c r="G1303" t="s">
        <v>80</v>
      </c>
      <c r="H1303" t="s">
        <v>81</v>
      </c>
      <c r="I1303" s="34">
        <v>25500</v>
      </c>
      <c r="J1303" s="35">
        <v>254</v>
      </c>
      <c r="K1303" s="35">
        <v>457</v>
      </c>
      <c r="L1303" s="35">
        <v>52</v>
      </c>
      <c r="M1303" s="35">
        <v>330</v>
      </c>
      <c r="N1303" s="35">
        <v>51</v>
      </c>
      <c r="O1303" s="35">
        <v>182</v>
      </c>
      <c r="P1303" s="35">
        <v>141</v>
      </c>
      <c r="Q1303" s="35">
        <v>564</v>
      </c>
      <c r="R1303" s="35">
        <v>319</v>
      </c>
      <c r="S1303" s="35">
        <v>277</v>
      </c>
      <c r="T1303" s="35">
        <v>365</v>
      </c>
      <c r="U1303" s="35">
        <v>1019</v>
      </c>
      <c r="V1303" s="34">
        <v>553.66666666667</v>
      </c>
      <c r="W1303" s="34">
        <f t="shared" si="320"/>
        <v>549.666666666667</v>
      </c>
      <c r="X1303" s="35">
        <v>49</v>
      </c>
      <c r="Y1303" s="35">
        <v>0</v>
      </c>
      <c r="Z1303" s="35">
        <v>0</v>
      </c>
      <c r="AA1303" s="34">
        <v>869</v>
      </c>
      <c r="AB1303" s="34">
        <v>0</v>
      </c>
      <c r="AC1303" s="34">
        <v>0</v>
      </c>
      <c r="AD1303" s="34">
        <v>100</v>
      </c>
      <c r="AE1303" s="34">
        <f t="shared" si="321"/>
        <v>969</v>
      </c>
      <c r="AF1303" s="34">
        <f t="shared" si="322"/>
        <v>1.7501505117399</v>
      </c>
      <c r="AG1303" s="34">
        <f t="shared" si="323"/>
        <v>1.58095815645846</v>
      </c>
      <c r="AH1303" s="34">
        <v>7300</v>
      </c>
      <c r="AI1303" s="34">
        <v>0</v>
      </c>
      <c r="AJ1303" s="35">
        <v>800</v>
      </c>
      <c r="AK1303" s="35">
        <v>627</v>
      </c>
      <c r="AL1303" s="35">
        <v>265</v>
      </c>
      <c r="AM1303" s="34">
        <v>1.2</v>
      </c>
      <c r="AN1303" s="34">
        <f t="shared" si="324"/>
        <v>659.6</v>
      </c>
      <c r="AO1303" s="35">
        <v>100</v>
      </c>
      <c r="AP1303" s="35">
        <v>100</v>
      </c>
      <c r="AQ1303" t="s">
        <v>82</v>
      </c>
      <c r="AR1303">
        <v>2</v>
      </c>
      <c r="AS1303" s="34">
        <v>0.2</v>
      </c>
      <c r="AT1303" t="s">
        <v>83</v>
      </c>
      <c r="AU1303" s="35">
        <f t="shared" si="334"/>
        <v>0</v>
      </c>
      <c r="AV1303" s="35">
        <f t="shared" si="325"/>
        <v>0</v>
      </c>
      <c r="AW1303" s="35">
        <f t="shared" si="326"/>
        <v>1.76288659793814</v>
      </c>
      <c r="AX1303" s="35">
        <f t="shared" si="327"/>
        <v>1.28077622801698</v>
      </c>
      <c r="AY1303" s="35">
        <f t="shared" si="328"/>
        <v>0</v>
      </c>
      <c r="AZ1303" s="35">
        <f t="shared" si="329"/>
        <v>0</v>
      </c>
      <c r="BA1303" s="27" t="str">
        <f t="shared" si="330"/>
        <v>3</v>
      </c>
      <c r="BB1303" s="34">
        <v>0.0005</v>
      </c>
      <c r="BC1303" s="34">
        <f t="shared" si="331"/>
        <v>0</v>
      </c>
      <c r="BD1303" s="34" t="e">
        <f t="shared" si="332"/>
        <v>#REF!</v>
      </c>
      <c r="BE1303" s="34">
        <v>0.14</v>
      </c>
      <c r="BF1303" s="34">
        <f t="shared" si="335"/>
        <v>0</v>
      </c>
      <c r="BG1303" s="34" t="e">
        <f t="shared" si="333"/>
        <v>#REF!</v>
      </c>
      <c r="BH1303" t="str">
        <f>IF(AT1303="UDARA","U","N")&amp;LEFT($C$4,2)&amp;MID($C$4,4,2)&amp;LEFT(A1303,3)&amp;MID(E1303,2,2)&amp;VLOOKUP(E1303,Acuan_Reference!C:L,10,0)</f>
        <v>N1501JBI71A1</v>
      </c>
      <c r="BI1303" t="s">
        <v>84</v>
      </c>
      <c r="BJ1303" t="s">
        <v>119</v>
      </c>
      <c r="BK1303" t="s">
        <v>86</v>
      </c>
      <c r="BL1303" t="s">
        <v>87</v>
      </c>
    </row>
    <row r="1304" hidden="1" spans="1:64">
      <c r="A1304" t="s">
        <v>97</v>
      </c>
      <c r="B1304" t="s">
        <v>75</v>
      </c>
      <c r="C1304" t="s">
        <v>76</v>
      </c>
      <c r="D1304" t="s">
        <v>123</v>
      </c>
      <c r="E1304" t="s">
        <v>218</v>
      </c>
      <c r="F1304" t="s">
        <v>219</v>
      </c>
      <c r="G1304" t="s">
        <v>80</v>
      </c>
      <c r="H1304" t="s">
        <v>81</v>
      </c>
      <c r="I1304" s="34">
        <v>25500</v>
      </c>
      <c r="J1304" s="35">
        <v>131</v>
      </c>
      <c r="K1304" s="35">
        <v>726</v>
      </c>
      <c r="L1304" s="35">
        <v>307</v>
      </c>
      <c r="M1304" s="35">
        <v>1090</v>
      </c>
      <c r="N1304" s="35">
        <v>478</v>
      </c>
      <c r="O1304" s="35">
        <v>198</v>
      </c>
      <c r="P1304" s="35">
        <v>891</v>
      </c>
      <c r="Q1304" s="35">
        <v>996</v>
      </c>
      <c r="R1304" s="35">
        <v>281</v>
      </c>
      <c r="S1304" s="35">
        <v>893</v>
      </c>
      <c r="T1304" s="35">
        <v>479</v>
      </c>
      <c r="U1304" s="35">
        <v>1084</v>
      </c>
      <c r="V1304" s="34">
        <v>818.66666666667</v>
      </c>
      <c r="W1304" s="34">
        <f t="shared" si="320"/>
        <v>672.666666666667</v>
      </c>
      <c r="X1304" s="35">
        <v>23</v>
      </c>
      <c r="Y1304" s="35">
        <v>0</v>
      </c>
      <c r="Z1304" s="35">
        <v>0</v>
      </c>
      <c r="AA1304" s="34">
        <v>797</v>
      </c>
      <c r="AB1304" s="34">
        <v>0</v>
      </c>
      <c r="AC1304" s="34">
        <v>0</v>
      </c>
      <c r="AD1304" s="34">
        <v>0</v>
      </c>
      <c r="AE1304" s="34">
        <f t="shared" si="321"/>
        <v>797</v>
      </c>
      <c r="AF1304" s="34">
        <f t="shared" si="322"/>
        <v>0.973534201954393</v>
      </c>
      <c r="AG1304" s="34">
        <f t="shared" si="323"/>
        <v>1.18483647175421</v>
      </c>
      <c r="AH1304" s="34">
        <v>7300</v>
      </c>
      <c r="AI1304" s="34">
        <v>0</v>
      </c>
      <c r="AJ1304" s="35">
        <v>800</v>
      </c>
      <c r="AK1304" s="35">
        <v>1171</v>
      </c>
      <c r="AL1304" s="35">
        <v>455</v>
      </c>
      <c r="AM1304" s="34">
        <v>0.5</v>
      </c>
      <c r="AN1304" s="34">
        <f t="shared" si="324"/>
        <v>336.333333333333</v>
      </c>
      <c r="AO1304" s="35">
        <v>100</v>
      </c>
      <c r="AP1304" s="35">
        <v>100</v>
      </c>
      <c r="AQ1304" t="s">
        <v>82</v>
      </c>
      <c r="AR1304">
        <v>20</v>
      </c>
      <c r="AS1304" s="34">
        <v>0.033333333333333</v>
      </c>
      <c r="AT1304" t="s">
        <v>83</v>
      </c>
      <c r="AU1304" s="35">
        <f t="shared" si="334"/>
        <v>0</v>
      </c>
      <c r="AV1304" s="35">
        <f t="shared" si="325"/>
        <v>0</v>
      </c>
      <c r="AW1304" s="35">
        <f t="shared" si="326"/>
        <v>1.18483647175421</v>
      </c>
      <c r="AX1304" s="35">
        <f t="shared" si="327"/>
        <v>0.508424182358771</v>
      </c>
      <c r="AY1304" s="35">
        <f t="shared" si="328"/>
        <v>0</v>
      </c>
      <c r="AZ1304" s="35">
        <f t="shared" si="329"/>
        <v>0</v>
      </c>
      <c r="BA1304" s="27" t="str">
        <f t="shared" si="330"/>
        <v>3</v>
      </c>
      <c r="BB1304" s="34">
        <v>0.0005</v>
      </c>
      <c r="BC1304" s="34">
        <f t="shared" si="331"/>
        <v>0</v>
      </c>
      <c r="BD1304" s="34" t="e">
        <f t="shared" si="332"/>
        <v>#REF!</v>
      </c>
      <c r="BE1304" s="34">
        <v>0.14</v>
      </c>
      <c r="BF1304" s="34">
        <f t="shared" si="335"/>
        <v>0</v>
      </c>
      <c r="BG1304" s="34" t="e">
        <f t="shared" si="333"/>
        <v>#REF!</v>
      </c>
      <c r="BH1304" t="str">
        <f>IF(AT1304="UDARA","U","N")&amp;LEFT($C$4,2)&amp;MID($C$4,4,2)&amp;LEFT(A1304,3)&amp;MID(E1304,2,2)&amp;VLOOKUP(E1304,Acuan_Reference!C:L,10,0)</f>
        <v>N1501JKT71A1</v>
      </c>
      <c r="BI1304" t="s">
        <v>84</v>
      </c>
      <c r="BJ1304" t="s">
        <v>119</v>
      </c>
      <c r="BK1304" t="s">
        <v>86</v>
      </c>
      <c r="BL1304" t="s">
        <v>87</v>
      </c>
    </row>
    <row r="1305" hidden="1" spans="1:64">
      <c r="A1305" t="s">
        <v>98</v>
      </c>
      <c r="B1305" t="s">
        <v>75</v>
      </c>
      <c r="C1305" t="s">
        <v>76</v>
      </c>
      <c r="D1305" t="s">
        <v>123</v>
      </c>
      <c r="E1305" t="s">
        <v>218</v>
      </c>
      <c r="F1305" t="s">
        <v>219</v>
      </c>
      <c r="G1305" t="s">
        <v>80</v>
      </c>
      <c r="H1305" t="s">
        <v>81</v>
      </c>
      <c r="I1305" s="34">
        <v>25500</v>
      </c>
      <c r="J1305" s="35">
        <v>198</v>
      </c>
      <c r="K1305" s="35">
        <v>219</v>
      </c>
      <c r="L1305" s="35">
        <v>174</v>
      </c>
      <c r="M1305" s="35">
        <v>402</v>
      </c>
      <c r="N1305" s="35">
        <v>161</v>
      </c>
      <c r="O1305" s="35">
        <v>376</v>
      </c>
      <c r="P1305" s="35">
        <v>312</v>
      </c>
      <c r="Q1305" s="35">
        <v>455</v>
      </c>
      <c r="R1305" s="35">
        <v>247</v>
      </c>
      <c r="S1305" s="35">
        <v>234</v>
      </c>
      <c r="T1305" s="35">
        <v>192</v>
      </c>
      <c r="U1305" s="35">
        <v>509</v>
      </c>
      <c r="V1305" s="34">
        <v>311.66666666667</v>
      </c>
      <c r="W1305" s="34">
        <f t="shared" si="320"/>
        <v>295.333333333333</v>
      </c>
      <c r="X1305" s="35">
        <v>93</v>
      </c>
      <c r="Y1305" s="35">
        <v>0</v>
      </c>
      <c r="Z1305" s="35">
        <v>0</v>
      </c>
      <c r="AA1305" s="34">
        <v>609</v>
      </c>
      <c r="AB1305" s="34">
        <v>0</v>
      </c>
      <c r="AC1305" s="34">
        <v>0</v>
      </c>
      <c r="AD1305" s="34">
        <v>0</v>
      </c>
      <c r="AE1305" s="34">
        <f t="shared" si="321"/>
        <v>609</v>
      </c>
      <c r="AF1305" s="34">
        <f t="shared" si="322"/>
        <v>1.95401069518714</v>
      </c>
      <c r="AG1305" s="34">
        <f t="shared" si="323"/>
        <v>2.06207674943567</v>
      </c>
      <c r="AH1305" s="34">
        <v>7300</v>
      </c>
      <c r="AI1305" s="34">
        <v>0</v>
      </c>
      <c r="AJ1305" s="35">
        <v>800</v>
      </c>
      <c r="AK1305" s="35">
        <v>506</v>
      </c>
      <c r="AL1305" s="35">
        <v>185</v>
      </c>
      <c r="AM1305" s="34">
        <v>0.9</v>
      </c>
      <c r="AN1305" s="34">
        <f t="shared" si="324"/>
        <v>265.8</v>
      </c>
      <c r="AO1305" s="35">
        <v>100</v>
      </c>
      <c r="AP1305" s="35">
        <v>100</v>
      </c>
      <c r="AQ1305" t="s">
        <v>82</v>
      </c>
      <c r="AR1305">
        <v>4</v>
      </c>
      <c r="AS1305" s="34">
        <v>0.1</v>
      </c>
      <c r="AT1305" t="s">
        <v>83</v>
      </c>
      <c r="AU1305" s="35">
        <f t="shared" si="334"/>
        <v>0</v>
      </c>
      <c r="AV1305" s="35">
        <f t="shared" si="325"/>
        <v>0</v>
      </c>
      <c r="AW1305" s="35">
        <f t="shared" si="326"/>
        <v>2.06207674943567</v>
      </c>
      <c r="AX1305" s="35">
        <f t="shared" si="327"/>
        <v>1.43566591422122</v>
      </c>
      <c r="AY1305" s="35">
        <f t="shared" si="328"/>
        <v>0</v>
      </c>
      <c r="AZ1305" s="35">
        <f t="shared" si="329"/>
        <v>0</v>
      </c>
      <c r="BA1305" s="27" t="str">
        <f t="shared" si="330"/>
        <v>3</v>
      </c>
      <c r="BB1305" s="34">
        <v>0.0005</v>
      </c>
      <c r="BC1305" s="34">
        <f t="shared" si="331"/>
        <v>0</v>
      </c>
      <c r="BD1305" s="34" t="e">
        <f t="shared" si="332"/>
        <v>#REF!</v>
      </c>
      <c r="BE1305" s="34">
        <v>0.14</v>
      </c>
      <c r="BF1305" s="34">
        <f t="shared" si="335"/>
        <v>0</v>
      </c>
      <c r="BG1305" s="34" t="e">
        <f t="shared" si="333"/>
        <v>#REF!</v>
      </c>
      <c r="BH1305" t="str">
        <f>IF(AT1305="UDARA","U","N")&amp;LEFT($C$4,2)&amp;MID($C$4,4,2)&amp;LEFT(A1305,3)&amp;MID(E1305,2,2)&amp;VLOOKUP(E1305,Acuan_Reference!C:L,10,0)</f>
        <v>N1501JMR71A1</v>
      </c>
      <c r="BI1305" t="s">
        <v>84</v>
      </c>
      <c r="BJ1305" t="s">
        <v>119</v>
      </c>
      <c r="BK1305" t="s">
        <v>86</v>
      </c>
      <c r="BL1305" t="s">
        <v>87</v>
      </c>
    </row>
    <row r="1306" hidden="1" spans="1:64">
      <c r="A1306" t="s">
        <v>99</v>
      </c>
      <c r="B1306" t="s">
        <v>75</v>
      </c>
      <c r="C1306" t="s">
        <v>76</v>
      </c>
      <c r="D1306" t="s">
        <v>123</v>
      </c>
      <c r="E1306" t="s">
        <v>218</v>
      </c>
      <c r="F1306" t="s">
        <v>219</v>
      </c>
      <c r="G1306" t="s">
        <v>80</v>
      </c>
      <c r="H1306" t="s">
        <v>81</v>
      </c>
      <c r="I1306" s="34">
        <v>25500</v>
      </c>
      <c r="J1306" s="35">
        <v>210</v>
      </c>
      <c r="K1306" s="35">
        <v>671</v>
      </c>
      <c r="L1306" s="35">
        <v>627</v>
      </c>
      <c r="M1306" s="35">
        <v>1282</v>
      </c>
      <c r="N1306" s="35">
        <v>123</v>
      </c>
      <c r="O1306" s="35">
        <v>400</v>
      </c>
      <c r="P1306" s="35">
        <v>929</v>
      </c>
      <c r="Q1306" s="35">
        <v>866</v>
      </c>
      <c r="R1306" s="35">
        <v>202</v>
      </c>
      <c r="S1306" s="35">
        <v>203</v>
      </c>
      <c r="T1306" s="35">
        <v>561</v>
      </c>
      <c r="U1306" s="35">
        <v>806</v>
      </c>
      <c r="V1306" s="34">
        <v>523.33333333333</v>
      </c>
      <c r="W1306" s="34">
        <f t="shared" si="320"/>
        <v>544.333333333333</v>
      </c>
      <c r="X1306" s="35">
        <v>91</v>
      </c>
      <c r="Y1306" s="35">
        <v>0</v>
      </c>
      <c r="Z1306" s="35">
        <v>12</v>
      </c>
      <c r="AA1306" s="34">
        <v>561</v>
      </c>
      <c r="AB1306" s="34">
        <v>0</v>
      </c>
      <c r="AC1306" s="34">
        <v>300</v>
      </c>
      <c r="AD1306" s="34">
        <v>0</v>
      </c>
      <c r="AE1306" s="34">
        <f t="shared" si="321"/>
        <v>873</v>
      </c>
      <c r="AF1306" s="34">
        <f t="shared" si="322"/>
        <v>1.66815286624205</v>
      </c>
      <c r="AG1306" s="34">
        <f t="shared" si="323"/>
        <v>1.60379669320269</v>
      </c>
      <c r="AH1306" s="34">
        <v>7300</v>
      </c>
      <c r="AI1306" s="34">
        <v>0</v>
      </c>
      <c r="AJ1306" s="35">
        <v>800</v>
      </c>
      <c r="AK1306" s="35">
        <v>686</v>
      </c>
      <c r="AL1306" s="35">
        <v>266</v>
      </c>
      <c r="AM1306" s="34">
        <v>1.1</v>
      </c>
      <c r="AN1306" s="34">
        <f t="shared" si="324"/>
        <v>598.766666666667</v>
      </c>
      <c r="AO1306" s="35">
        <v>100</v>
      </c>
      <c r="AP1306" s="35">
        <v>100</v>
      </c>
      <c r="AQ1306" t="s">
        <v>82</v>
      </c>
      <c r="AR1306">
        <v>4</v>
      </c>
      <c r="AS1306" s="34">
        <v>0.33333333333333</v>
      </c>
      <c r="AT1306" t="s">
        <v>83</v>
      </c>
      <c r="AU1306" s="35">
        <f t="shared" si="334"/>
        <v>0</v>
      </c>
      <c r="AV1306" s="35">
        <f t="shared" si="325"/>
        <v>0</v>
      </c>
      <c r="AW1306" s="35">
        <f t="shared" si="326"/>
        <v>1.60379669320269</v>
      </c>
      <c r="AX1306" s="35">
        <f t="shared" si="327"/>
        <v>1.11512553582364</v>
      </c>
      <c r="AY1306" s="35">
        <f t="shared" si="328"/>
        <v>0</v>
      </c>
      <c r="AZ1306" s="35">
        <f t="shared" si="329"/>
        <v>0</v>
      </c>
      <c r="BA1306" s="27" t="str">
        <f t="shared" si="330"/>
        <v>3</v>
      </c>
      <c r="BB1306" s="34">
        <v>0.0005</v>
      </c>
      <c r="BC1306" s="34">
        <f t="shared" si="331"/>
        <v>0</v>
      </c>
      <c r="BD1306" s="34" t="e">
        <f t="shared" si="332"/>
        <v>#REF!</v>
      </c>
      <c r="BE1306" s="34">
        <v>0.14</v>
      </c>
      <c r="BF1306" s="34">
        <f t="shared" si="335"/>
        <v>0</v>
      </c>
      <c r="BG1306" s="34" t="e">
        <f t="shared" si="333"/>
        <v>#REF!</v>
      </c>
      <c r="BH1306" t="str">
        <f>IF(AT1306="UDARA","U","N")&amp;LEFT($C$4,2)&amp;MID($C$4,4,2)&amp;LEFT(A1306,3)&amp;MID(E1306,2,2)&amp;VLOOKUP(E1306,Acuan_Reference!C:L,10,0)</f>
        <v>N1501MDN71A1</v>
      </c>
      <c r="BI1306" t="s">
        <v>84</v>
      </c>
      <c r="BJ1306" t="s">
        <v>119</v>
      </c>
      <c r="BK1306" t="s">
        <v>86</v>
      </c>
      <c r="BL1306" t="s">
        <v>87</v>
      </c>
    </row>
    <row r="1307" hidden="1" spans="1:64">
      <c r="A1307" t="s">
        <v>100</v>
      </c>
      <c r="B1307" t="s">
        <v>75</v>
      </c>
      <c r="C1307" t="s">
        <v>76</v>
      </c>
      <c r="D1307" t="s">
        <v>123</v>
      </c>
      <c r="E1307" t="s">
        <v>218</v>
      </c>
      <c r="F1307" t="s">
        <v>219</v>
      </c>
      <c r="G1307" t="s">
        <v>80</v>
      </c>
      <c r="H1307" t="s">
        <v>81</v>
      </c>
      <c r="I1307" s="34">
        <v>25500</v>
      </c>
      <c r="J1307" s="35">
        <v>253</v>
      </c>
      <c r="K1307" s="35">
        <v>125</v>
      </c>
      <c r="L1307" s="35">
        <v>-25</v>
      </c>
      <c r="M1307" s="35">
        <v>176</v>
      </c>
      <c r="N1307" s="35">
        <v>99</v>
      </c>
      <c r="O1307" s="35">
        <v>7</v>
      </c>
      <c r="P1307" s="35">
        <v>137</v>
      </c>
      <c r="Q1307" s="35">
        <v>174</v>
      </c>
      <c r="R1307" s="35">
        <v>83</v>
      </c>
      <c r="S1307" s="35">
        <v>78</v>
      </c>
      <c r="T1307" s="35">
        <v>-14</v>
      </c>
      <c r="U1307" s="35">
        <v>136</v>
      </c>
      <c r="V1307" s="34">
        <v>66.666666666667</v>
      </c>
      <c r="W1307" s="34">
        <f t="shared" si="320"/>
        <v>54.3333333333333</v>
      </c>
      <c r="X1307" s="35">
        <v>50</v>
      </c>
      <c r="Y1307" s="35">
        <v>0</v>
      </c>
      <c r="Z1307" s="35">
        <v>0</v>
      </c>
      <c r="AA1307" s="34">
        <v>167</v>
      </c>
      <c r="AB1307" s="34">
        <v>0</v>
      </c>
      <c r="AC1307" s="34">
        <v>0</v>
      </c>
      <c r="AD1307" s="34">
        <v>0</v>
      </c>
      <c r="AE1307" s="34">
        <f t="shared" si="321"/>
        <v>167</v>
      </c>
      <c r="AF1307" s="34">
        <f t="shared" si="322"/>
        <v>2.50499999999999</v>
      </c>
      <c r="AG1307" s="34">
        <f t="shared" si="323"/>
        <v>3.07361963190184</v>
      </c>
      <c r="AH1307" s="34">
        <v>7300</v>
      </c>
      <c r="AI1307" s="34">
        <v>0</v>
      </c>
      <c r="AJ1307" s="35">
        <v>800</v>
      </c>
      <c r="AK1307" s="35">
        <v>182</v>
      </c>
      <c r="AL1307" s="35">
        <v>41</v>
      </c>
      <c r="AM1307" s="34">
        <v>1.5</v>
      </c>
      <c r="AN1307" s="34">
        <f t="shared" si="324"/>
        <v>81.5</v>
      </c>
      <c r="AO1307" s="35">
        <v>100</v>
      </c>
      <c r="AP1307" s="35">
        <v>100</v>
      </c>
      <c r="AQ1307" t="s">
        <v>82</v>
      </c>
      <c r="AR1307">
        <v>2</v>
      </c>
      <c r="AS1307" s="34">
        <v>0.76666666666667</v>
      </c>
      <c r="AT1307" t="s">
        <v>83</v>
      </c>
      <c r="AU1307" s="35">
        <f t="shared" si="334"/>
        <v>0</v>
      </c>
      <c r="AV1307" s="35">
        <f t="shared" si="325"/>
        <v>0</v>
      </c>
      <c r="AW1307" s="35">
        <f t="shared" si="326"/>
        <v>3.07361963190184</v>
      </c>
      <c r="AX1307" s="35">
        <f t="shared" si="327"/>
        <v>2.31901840490798</v>
      </c>
      <c r="AY1307" s="35">
        <f t="shared" si="328"/>
        <v>0</v>
      </c>
      <c r="AZ1307" s="35">
        <f t="shared" si="329"/>
        <v>0</v>
      </c>
      <c r="BA1307" s="27" t="str">
        <f t="shared" si="330"/>
        <v>3</v>
      </c>
      <c r="BB1307" s="34">
        <v>0.0005</v>
      </c>
      <c r="BC1307" s="34">
        <f t="shared" si="331"/>
        <v>0</v>
      </c>
      <c r="BD1307" s="34" t="e">
        <f t="shared" si="332"/>
        <v>#REF!</v>
      </c>
      <c r="BE1307" s="34">
        <v>0.14</v>
      </c>
      <c r="BF1307" s="34">
        <f t="shared" si="335"/>
        <v>0</v>
      </c>
      <c r="BG1307" s="34" t="e">
        <f t="shared" si="333"/>
        <v>#REF!</v>
      </c>
      <c r="BH1307" t="str">
        <f>IF(AT1307="UDARA","U","N")&amp;LEFT($C$4,2)&amp;MID($C$4,4,2)&amp;LEFT(A1307,3)&amp;MID(E1307,2,2)&amp;VLOOKUP(E1307,Acuan_Reference!C:L,10,0)</f>
        <v>N1501MDO71A1</v>
      </c>
      <c r="BI1307" t="s">
        <v>84</v>
      </c>
      <c r="BJ1307" t="s">
        <v>119</v>
      </c>
      <c r="BK1307" t="s">
        <v>86</v>
      </c>
      <c r="BL1307" t="s">
        <v>87</v>
      </c>
    </row>
    <row r="1308" hidden="1" spans="1:64">
      <c r="A1308" t="s">
        <v>101</v>
      </c>
      <c r="B1308" t="s">
        <v>75</v>
      </c>
      <c r="C1308" t="s">
        <v>76</v>
      </c>
      <c r="D1308" t="s">
        <v>123</v>
      </c>
      <c r="E1308" t="s">
        <v>218</v>
      </c>
      <c r="F1308" t="s">
        <v>219</v>
      </c>
      <c r="G1308" t="s">
        <v>80</v>
      </c>
      <c r="H1308" t="s">
        <v>81</v>
      </c>
      <c r="I1308" s="34">
        <v>25500</v>
      </c>
      <c r="J1308" s="35">
        <v>301</v>
      </c>
      <c r="K1308" s="35">
        <v>-61</v>
      </c>
      <c r="L1308" s="35">
        <v>181</v>
      </c>
      <c r="M1308" s="35">
        <v>404</v>
      </c>
      <c r="N1308" s="35">
        <v>85</v>
      </c>
      <c r="O1308" s="35">
        <v>347</v>
      </c>
      <c r="P1308" s="35">
        <v>48</v>
      </c>
      <c r="Q1308" s="35">
        <v>477</v>
      </c>
      <c r="R1308" s="35">
        <v>151</v>
      </c>
      <c r="S1308" s="35">
        <v>430</v>
      </c>
      <c r="T1308" s="35">
        <v>205</v>
      </c>
      <c r="U1308" s="35">
        <v>353</v>
      </c>
      <c r="V1308" s="34">
        <v>329.33333333333</v>
      </c>
      <c r="W1308" s="34">
        <f t="shared" si="320"/>
        <v>258</v>
      </c>
      <c r="X1308" s="35">
        <v>56</v>
      </c>
      <c r="Y1308" s="35">
        <v>0</v>
      </c>
      <c r="Z1308" s="35">
        <v>0</v>
      </c>
      <c r="AA1308" s="34">
        <v>907</v>
      </c>
      <c r="AB1308" s="34">
        <v>0</v>
      </c>
      <c r="AC1308" s="34">
        <v>0</v>
      </c>
      <c r="AD1308" s="34">
        <v>0</v>
      </c>
      <c r="AE1308" s="34">
        <f t="shared" si="321"/>
        <v>907</v>
      </c>
      <c r="AF1308" s="34">
        <f t="shared" si="322"/>
        <v>2.75404858299598</v>
      </c>
      <c r="AG1308" s="34">
        <f t="shared" si="323"/>
        <v>3.51550387596899</v>
      </c>
      <c r="AH1308" s="34">
        <v>7300</v>
      </c>
      <c r="AI1308" s="34">
        <v>0</v>
      </c>
      <c r="AJ1308" s="35">
        <v>800</v>
      </c>
      <c r="AK1308" s="35">
        <v>572</v>
      </c>
      <c r="AL1308" s="35">
        <v>216</v>
      </c>
      <c r="AM1308" s="34">
        <v>1.3</v>
      </c>
      <c r="AN1308" s="34">
        <f t="shared" si="324"/>
        <v>335.4</v>
      </c>
      <c r="AO1308" s="35">
        <v>100</v>
      </c>
      <c r="AP1308" s="35">
        <v>100</v>
      </c>
      <c r="AQ1308" t="s">
        <v>82</v>
      </c>
      <c r="AR1308">
        <v>4</v>
      </c>
      <c r="AS1308" s="34">
        <v>0.5</v>
      </c>
      <c r="AT1308" t="s">
        <v>83</v>
      </c>
      <c r="AU1308" s="35">
        <f t="shared" si="334"/>
        <v>0</v>
      </c>
      <c r="AV1308" s="35">
        <f t="shared" si="325"/>
        <v>0</v>
      </c>
      <c r="AW1308" s="35">
        <f t="shared" si="326"/>
        <v>3.51550387596899</v>
      </c>
      <c r="AX1308" s="35">
        <f t="shared" si="327"/>
        <v>2.67829457364341</v>
      </c>
      <c r="AY1308" s="35">
        <f t="shared" si="328"/>
        <v>0</v>
      </c>
      <c r="AZ1308" s="35">
        <f t="shared" si="329"/>
        <v>0</v>
      </c>
      <c r="BA1308" s="27" t="str">
        <f t="shared" si="330"/>
        <v>3</v>
      </c>
      <c r="BB1308" s="34">
        <v>0.0005</v>
      </c>
      <c r="BC1308" s="34">
        <f t="shared" si="331"/>
        <v>0</v>
      </c>
      <c r="BD1308" s="34" t="e">
        <f t="shared" si="332"/>
        <v>#REF!</v>
      </c>
      <c r="BE1308" s="34">
        <v>0.14</v>
      </c>
      <c r="BF1308" s="34">
        <f t="shared" si="335"/>
        <v>0</v>
      </c>
      <c r="BG1308" s="34" t="e">
        <f t="shared" si="333"/>
        <v>#REF!</v>
      </c>
      <c r="BH1308" t="str">
        <f>IF(AT1308="UDARA","U","N")&amp;LEFT($C$4,2)&amp;MID($C$4,4,2)&amp;LEFT(A1308,3)&amp;MID(E1308,2,2)&amp;VLOOKUP(E1308,Acuan_Reference!C:L,10,0)</f>
        <v>N1501MKS71A1</v>
      </c>
      <c r="BI1308" t="s">
        <v>84</v>
      </c>
      <c r="BJ1308" t="s">
        <v>119</v>
      </c>
      <c r="BK1308" t="s">
        <v>86</v>
      </c>
      <c r="BL1308" t="s">
        <v>87</v>
      </c>
    </row>
    <row r="1309" hidden="1" spans="1:64">
      <c r="A1309" t="s">
        <v>102</v>
      </c>
      <c r="B1309" t="s">
        <v>75</v>
      </c>
      <c r="C1309" t="s">
        <v>76</v>
      </c>
      <c r="D1309" t="s">
        <v>123</v>
      </c>
      <c r="E1309" t="s">
        <v>218</v>
      </c>
      <c r="F1309" t="s">
        <v>219</v>
      </c>
      <c r="G1309" t="s">
        <v>80</v>
      </c>
      <c r="H1309" t="s">
        <v>81</v>
      </c>
      <c r="I1309" s="34">
        <v>25500</v>
      </c>
      <c r="J1309" s="35">
        <v>671</v>
      </c>
      <c r="K1309" s="35">
        <v>641</v>
      </c>
      <c r="L1309" s="35">
        <v>732</v>
      </c>
      <c r="M1309" s="35">
        <v>1046</v>
      </c>
      <c r="N1309" s="35">
        <v>195</v>
      </c>
      <c r="O1309" s="35">
        <v>751</v>
      </c>
      <c r="P1309" s="35">
        <v>813</v>
      </c>
      <c r="Q1309" s="35">
        <v>1057</v>
      </c>
      <c r="R1309" s="35">
        <v>321</v>
      </c>
      <c r="S1309" s="35">
        <v>360</v>
      </c>
      <c r="T1309" s="35">
        <v>909</v>
      </c>
      <c r="U1309" s="35">
        <v>1400</v>
      </c>
      <c r="V1309" s="34">
        <v>889.66666666667</v>
      </c>
      <c r="W1309" s="34">
        <f t="shared" si="320"/>
        <v>915.333333333333</v>
      </c>
      <c r="X1309" s="35">
        <v>109</v>
      </c>
      <c r="Y1309" s="35">
        <v>0</v>
      </c>
      <c r="Z1309" s="35">
        <v>0</v>
      </c>
      <c r="AA1309" s="34">
        <v>849</v>
      </c>
      <c r="AB1309" s="34">
        <v>0</v>
      </c>
      <c r="AC1309" s="34">
        <v>200</v>
      </c>
      <c r="AD1309" s="34">
        <v>0</v>
      </c>
      <c r="AE1309" s="34">
        <f t="shared" si="321"/>
        <v>1049</v>
      </c>
      <c r="AF1309" s="34">
        <f t="shared" si="322"/>
        <v>1.1790932933683</v>
      </c>
      <c r="AG1309" s="34">
        <f t="shared" si="323"/>
        <v>1.14603058994902</v>
      </c>
      <c r="AH1309" s="34">
        <v>7300</v>
      </c>
      <c r="AI1309" s="34">
        <v>0</v>
      </c>
      <c r="AJ1309" s="35">
        <v>800</v>
      </c>
      <c r="AK1309" s="35">
        <v>938</v>
      </c>
      <c r="AL1309" s="35">
        <v>437</v>
      </c>
      <c r="AM1309" s="34">
        <v>0.8</v>
      </c>
      <c r="AN1309" s="34">
        <f t="shared" si="324"/>
        <v>732.266666666667</v>
      </c>
      <c r="AO1309" s="35">
        <v>100</v>
      </c>
      <c r="AP1309" s="35">
        <v>100</v>
      </c>
      <c r="AQ1309" t="s">
        <v>82</v>
      </c>
      <c r="AR1309">
        <v>8</v>
      </c>
      <c r="AS1309" s="34">
        <v>0.1</v>
      </c>
      <c r="AT1309" t="s">
        <v>83</v>
      </c>
      <c r="AU1309" s="35">
        <f t="shared" si="334"/>
        <v>90.2000000000002</v>
      </c>
      <c r="AV1309" s="35">
        <f t="shared" si="325"/>
        <v>100</v>
      </c>
      <c r="AW1309" s="35">
        <f t="shared" si="326"/>
        <v>1.25528040786599</v>
      </c>
      <c r="AX1309" s="35">
        <f t="shared" si="327"/>
        <v>0.777858703568827</v>
      </c>
      <c r="AY1309" s="35">
        <f t="shared" si="328"/>
        <v>100</v>
      </c>
      <c r="AZ1309" s="35">
        <f t="shared" si="329"/>
        <v>100</v>
      </c>
      <c r="BA1309" s="27" t="str">
        <f t="shared" si="330"/>
        <v>3</v>
      </c>
      <c r="BB1309" s="34">
        <v>0.0005</v>
      </c>
      <c r="BC1309" s="34">
        <f t="shared" si="331"/>
        <v>0.05</v>
      </c>
      <c r="BD1309" s="34" t="e">
        <f t="shared" si="332"/>
        <v>#REF!</v>
      </c>
      <c r="BE1309" s="34">
        <v>0.14</v>
      </c>
      <c r="BF1309" s="34">
        <f t="shared" si="335"/>
        <v>14</v>
      </c>
      <c r="BG1309" s="34" t="e">
        <f t="shared" si="333"/>
        <v>#REF!</v>
      </c>
      <c r="BH1309" t="str">
        <f>IF(AT1309="UDARA","U","N")&amp;LEFT($C$4,2)&amp;MID($C$4,4,2)&amp;LEFT(A1309,3)&amp;MID(E1309,2,2)&amp;VLOOKUP(E1309,Acuan_Reference!C:L,10,0)</f>
        <v>N1501MLG71A1</v>
      </c>
      <c r="BI1309" t="s">
        <v>84</v>
      </c>
      <c r="BJ1309" t="s">
        <v>119</v>
      </c>
      <c r="BK1309" t="s">
        <v>86</v>
      </c>
      <c r="BL1309" t="s">
        <v>87</v>
      </c>
    </row>
    <row r="1310" hidden="1" spans="1:64">
      <c r="A1310" t="s">
        <v>103</v>
      </c>
      <c r="B1310" t="s">
        <v>75</v>
      </c>
      <c r="C1310" t="s">
        <v>76</v>
      </c>
      <c r="D1310" t="s">
        <v>123</v>
      </c>
      <c r="E1310" t="s">
        <v>218</v>
      </c>
      <c r="F1310" t="s">
        <v>219</v>
      </c>
      <c r="G1310" t="s">
        <v>80</v>
      </c>
      <c r="H1310" t="s">
        <v>81</v>
      </c>
      <c r="I1310" s="34">
        <v>25500</v>
      </c>
      <c r="J1310" s="35">
        <v>54</v>
      </c>
      <c r="K1310" s="35">
        <v>163</v>
      </c>
      <c r="L1310" s="35">
        <v>33</v>
      </c>
      <c r="M1310" s="35">
        <v>307</v>
      </c>
      <c r="N1310" s="35">
        <v>-10</v>
      </c>
      <c r="O1310" s="35">
        <v>75</v>
      </c>
      <c r="P1310" s="35">
        <v>130</v>
      </c>
      <c r="Q1310" s="35">
        <v>172</v>
      </c>
      <c r="R1310" s="35">
        <v>147</v>
      </c>
      <c r="S1310" s="35">
        <v>128</v>
      </c>
      <c r="T1310" s="35">
        <v>245</v>
      </c>
      <c r="U1310" s="35">
        <v>273</v>
      </c>
      <c r="V1310" s="34">
        <v>215.33333333333</v>
      </c>
      <c r="W1310" s="34">
        <f t="shared" si="320"/>
        <v>220.333333333333</v>
      </c>
      <c r="X1310" s="35">
        <v>0</v>
      </c>
      <c r="Y1310" s="35">
        <v>0</v>
      </c>
      <c r="Z1310" s="35">
        <v>0</v>
      </c>
      <c r="AA1310" s="34">
        <v>302</v>
      </c>
      <c r="AB1310" s="34">
        <v>0</v>
      </c>
      <c r="AC1310" s="34">
        <v>200</v>
      </c>
      <c r="AD1310" s="34">
        <v>0</v>
      </c>
      <c r="AE1310" s="34">
        <f t="shared" si="321"/>
        <v>502</v>
      </c>
      <c r="AF1310" s="34">
        <f t="shared" si="322"/>
        <v>2.33126934984524</v>
      </c>
      <c r="AG1310" s="34">
        <f t="shared" si="323"/>
        <v>2.27836611195159</v>
      </c>
      <c r="AH1310" s="34">
        <v>7300</v>
      </c>
      <c r="AI1310" s="34">
        <v>0</v>
      </c>
      <c r="AJ1310" s="35">
        <v>800</v>
      </c>
      <c r="AK1310" s="35">
        <v>242</v>
      </c>
      <c r="AL1310" s="35">
        <v>143</v>
      </c>
      <c r="AM1310" s="34">
        <v>1.3</v>
      </c>
      <c r="AN1310" s="34">
        <f t="shared" si="324"/>
        <v>286.433333333333</v>
      </c>
      <c r="AO1310" s="35">
        <v>100</v>
      </c>
      <c r="AP1310" s="35">
        <v>100</v>
      </c>
      <c r="AQ1310" t="s">
        <v>82</v>
      </c>
      <c r="AR1310">
        <v>2</v>
      </c>
      <c r="AS1310" s="34">
        <v>0.36666666666667</v>
      </c>
      <c r="AT1310" t="s">
        <v>83</v>
      </c>
      <c r="AU1310" s="35">
        <f t="shared" si="334"/>
        <v>0</v>
      </c>
      <c r="AV1310" s="35">
        <f t="shared" si="325"/>
        <v>0</v>
      </c>
      <c r="AW1310" s="35">
        <f t="shared" si="326"/>
        <v>2.27836611195159</v>
      </c>
      <c r="AX1310" s="35">
        <f t="shared" si="327"/>
        <v>1.62934947049924</v>
      </c>
      <c r="AY1310" s="35">
        <f t="shared" si="328"/>
        <v>0</v>
      </c>
      <c r="AZ1310" s="35">
        <f t="shared" si="329"/>
        <v>0</v>
      </c>
      <c r="BA1310" s="27" t="str">
        <f t="shared" si="330"/>
        <v>3</v>
      </c>
      <c r="BB1310" s="34">
        <v>0.0005</v>
      </c>
      <c r="BC1310" s="34">
        <f t="shared" si="331"/>
        <v>0</v>
      </c>
      <c r="BD1310" s="34" t="e">
        <f t="shared" si="332"/>
        <v>#REF!</v>
      </c>
      <c r="BE1310" s="34">
        <v>0.14</v>
      </c>
      <c r="BF1310" s="34">
        <f t="shared" si="335"/>
        <v>0</v>
      </c>
      <c r="BG1310" s="34" t="e">
        <f t="shared" si="333"/>
        <v>#REF!</v>
      </c>
      <c r="BH1310" t="str">
        <f>IF(AT1310="UDARA","U","N")&amp;LEFT($C$4,2)&amp;MID($C$4,4,2)&amp;LEFT(A1310,3)&amp;MID(E1310,2,2)&amp;VLOOKUP(E1310,Acuan_Reference!C:L,10,0)</f>
        <v>N1501NAD71A1</v>
      </c>
      <c r="BI1310" t="s">
        <v>84</v>
      </c>
      <c r="BJ1310" t="s">
        <v>119</v>
      </c>
      <c r="BK1310" t="s">
        <v>86</v>
      </c>
      <c r="BL1310" t="s">
        <v>87</v>
      </c>
    </row>
    <row r="1311" hidden="1" spans="1:64">
      <c r="A1311" t="s">
        <v>104</v>
      </c>
      <c r="B1311" t="s">
        <v>75</v>
      </c>
      <c r="C1311" t="s">
        <v>76</v>
      </c>
      <c r="D1311" t="s">
        <v>123</v>
      </c>
      <c r="E1311" t="s">
        <v>218</v>
      </c>
      <c r="F1311" t="s">
        <v>219</v>
      </c>
      <c r="G1311" t="s">
        <v>80</v>
      </c>
      <c r="H1311" t="s">
        <v>81</v>
      </c>
      <c r="I1311" s="34">
        <v>25500</v>
      </c>
      <c r="J1311" s="35">
        <v>426</v>
      </c>
      <c r="K1311" s="35">
        <v>227</v>
      </c>
      <c r="L1311" s="35">
        <v>372</v>
      </c>
      <c r="M1311" s="35">
        <v>1060</v>
      </c>
      <c r="N1311" s="35">
        <v>137</v>
      </c>
      <c r="O1311" s="35">
        <v>290</v>
      </c>
      <c r="P1311" s="35">
        <v>362</v>
      </c>
      <c r="Q1311" s="35">
        <v>837</v>
      </c>
      <c r="R1311" s="35">
        <v>263</v>
      </c>
      <c r="S1311" s="35">
        <v>172</v>
      </c>
      <c r="T1311" s="35">
        <v>348</v>
      </c>
      <c r="U1311" s="35">
        <v>771</v>
      </c>
      <c r="V1311" s="34">
        <v>430.33333333333</v>
      </c>
      <c r="W1311" s="34">
        <f t="shared" si="320"/>
        <v>445</v>
      </c>
      <c r="X1311" s="35">
        <v>63</v>
      </c>
      <c r="Y1311" s="35">
        <v>0</v>
      </c>
      <c r="Z1311" s="35">
        <v>0</v>
      </c>
      <c r="AA1311" s="34">
        <v>868</v>
      </c>
      <c r="AB1311" s="34">
        <v>0</v>
      </c>
      <c r="AC1311" s="34">
        <v>0</v>
      </c>
      <c r="AD1311" s="34">
        <v>0</v>
      </c>
      <c r="AE1311" s="34">
        <f t="shared" si="321"/>
        <v>868</v>
      </c>
      <c r="AF1311" s="34">
        <f t="shared" si="322"/>
        <v>2.01704105344696</v>
      </c>
      <c r="AG1311" s="34">
        <f t="shared" si="323"/>
        <v>1.95056179775281</v>
      </c>
      <c r="AH1311" s="34">
        <v>7300</v>
      </c>
      <c r="AI1311" s="34">
        <v>0</v>
      </c>
      <c r="AJ1311" s="35">
        <v>800</v>
      </c>
      <c r="AK1311" s="35">
        <v>687</v>
      </c>
      <c r="AL1311" s="35">
        <v>216</v>
      </c>
      <c r="AM1311" s="34">
        <v>1</v>
      </c>
      <c r="AN1311" s="34">
        <f t="shared" si="324"/>
        <v>445</v>
      </c>
      <c r="AO1311" s="35">
        <v>100</v>
      </c>
      <c r="AP1311" s="35">
        <v>100</v>
      </c>
      <c r="AQ1311" t="s">
        <v>82</v>
      </c>
      <c r="AR1311">
        <v>4</v>
      </c>
      <c r="AS1311" s="34">
        <v>0.26666666666667</v>
      </c>
      <c r="AT1311" t="s">
        <v>83</v>
      </c>
      <c r="AU1311" s="35">
        <f t="shared" si="334"/>
        <v>0</v>
      </c>
      <c r="AV1311" s="35">
        <f t="shared" si="325"/>
        <v>0</v>
      </c>
      <c r="AW1311" s="35">
        <f t="shared" si="326"/>
        <v>1.95056179775281</v>
      </c>
      <c r="AX1311" s="35">
        <f t="shared" si="327"/>
        <v>1.46516853932584</v>
      </c>
      <c r="AY1311" s="35">
        <f t="shared" si="328"/>
        <v>0</v>
      </c>
      <c r="AZ1311" s="35">
        <f t="shared" si="329"/>
        <v>0</v>
      </c>
      <c r="BA1311" s="27" t="str">
        <f t="shared" si="330"/>
        <v>3</v>
      </c>
      <c r="BB1311" s="34">
        <v>0.0005</v>
      </c>
      <c r="BC1311" s="34">
        <f t="shared" si="331"/>
        <v>0</v>
      </c>
      <c r="BD1311" s="34" t="e">
        <f t="shared" si="332"/>
        <v>#REF!</v>
      </c>
      <c r="BE1311" s="34">
        <v>0.14</v>
      </c>
      <c r="BF1311" s="34">
        <f t="shared" si="335"/>
        <v>0</v>
      </c>
      <c r="BG1311" s="34" t="e">
        <f t="shared" si="333"/>
        <v>#REF!</v>
      </c>
      <c r="BH1311" t="str">
        <f>IF(AT1311="UDARA","U","N")&amp;LEFT($C$4,2)&amp;MID($C$4,4,2)&amp;LEFT(A1311,3)&amp;MID(E1311,2,2)&amp;VLOOKUP(E1311,Acuan_Reference!C:L,10,0)</f>
        <v>N1501PDG71A1</v>
      </c>
      <c r="BI1311" t="s">
        <v>84</v>
      </c>
      <c r="BJ1311" t="s">
        <v>119</v>
      </c>
      <c r="BK1311" t="s">
        <v>86</v>
      </c>
      <c r="BL1311" t="s">
        <v>87</v>
      </c>
    </row>
    <row r="1312" hidden="1" spans="1:64">
      <c r="A1312" t="s">
        <v>105</v>
      </c>
      <c r="B1312" t="s">
        <v>75</v>
      </c>
      <c r="C1312" t="s">
        <v>76</v>
      </c>
      <c r="D1312" t="s">
        <v>123</v>
      </c>
      <c r="E1312" t="s">
        <v>218</v>
      </c>
      <c r="F1312" t="s">
        <v>219</v>
      </c>
      <c r="G1312" t="s">
        <v>80</v>
      </c>
      <c r="H1312" t="s">
        <v>81</v>
      </c>
      <c r="I1312" s="34">
        <v>25500</v>
      </c>
      <c r="J1312" s="35">
        <v>214</v>
      </c>
      <c r="K1312" s="35">
        <v>242</v>
      </c>
      <c r="L1312" s="35">
        <v>274</v>
      </c>
      <c r="M1312" s="35">
        <v>933</v>
      </c>
      <c r="N1312" s="35">
        <v>258</v>
      </c>
      <c r="O1312" s="35">
        <v>770</v>
      </c>
      <c r="P1312" s="35">
        <v>160</v>
      </c>
      <c r="Q1312" s="35">
        <v>633</v>
      </c>
      <c r="R1312" s="35">
        <v>363</v>
      </c>
      <c r="S1312" s="35">
        <v>132</v>
      </c>
      <c r="T1312" s="35">
        <v>398</v>
      </c>
      <c r="U1312" s="35">
        <v>878</v>
      </c>
      <c r="V1312" s="34">
        <v>469.33333333333</v>
      </c>
      <c r="W1312" s="34">
        <f t="shared" si="320"/>
        <v>507.333333333333</v>
      </c>
      <c r="X1312" s="35">
        <v>27</v>
      </c>
      <c r="Y1312" s="35">
        <v>0</v>
      </c>
      <c r="Z1312" s="35">
        <v>0</v>
      </c>
      <c r="AA1312" s="34">
        <v>759</v>
      </c>
      <c r="AB1312" s="34">
        <v>0</v>
      </c>
      <c r="AC1312" s="34">
        <v>0</v>
      </c>
      <c r="AD1312" s="34">
        <v>0</v>
      </c>
      <c r="AE1312" s="34">
        <f t="shared" si="321"/>
        <v>759</v>
      </c>
      <c r="AF1312" s="34">
        <f t="shared" si="322"/>
        <v>1.61718750000001</v>
      </c>
      <c r="AG1312" s="34">
        <f t="shared" si="323"/>
        <v>1.49605781865966</v>
      </c>
      <c r="AH1312" s="34">
        <v>7300</v>
      </c>
      <c r="AI1312" s="34">
        <v>0</v>
      </c>
      <c r="AJ1312" s="35">
        <v>800</v>
      </c>
      <c r="AK1312" s="35">
        <v>609</v>
      </c>
      <c r="AL1312" s="35">
        <v>246</v>
      </c>
      <c r="AM1312" s="34">
        <v>1</v>
      </c>
      <c r="AN1312" s="34">
        <f t="shared" si="324"/>
        <v>507.333333333333</v>
      </c>
      <c r="AO1312" s="35">
        <v>100</v>
      </c>
      <c r="AP1312" s="35">
        <v>100</v>
      </c>
      <c r="AQ1312" t="s">
        <v>82</v>
      </c>
      <c r="AR1312">
        <v>4</v>
      </c>
      <c r="AS1312" s="34">
        <v>0.26666666666667</v>
      </c>
      <c r="AT1312" t="s">
        <v>83</v>
      </c>
      <c r="AU1312" s="35">
        <f t="shared" si="334"/>
        <v>0</v>
      </c>
      <c r="AV1312" s="35">
        <f t="shared" si="325"/>
        <v>0</v>
      </c>
      <c r="AW1312" s="35">
        <f t="shared" si="326"/>
        <v>1.49605781865966</v>
      </c>
      <c r="AX1312" s="35">
        <f t="shared" si="327"/>
        <v>1.01116951379763</v>
      </c>
      <c r="AY1312" s="35">
        <f t="shared" si="328"/>
        <v>0</v>
      </c>
      <c r="AZ1312" s="35">
        <f t="shared" si="329"/>
        <v>0</v>
      </c>
      <c r="BA1312" s="27" t="str">
        <f t="shared" si="330"/>
        <v>3</v>
      </c>
      <c r="BB1312" s="34">
        <v>0.0005</v>
      </c>
      <c r="BC1312" s="34">
        <f t="shared" si="331"/>
        <v>0</v>
      </c>
      <c r="BD1312" s="34" t="e">
        <f t="shared" si="332"/>
        <v>#REF!</v>
      </c>
      <c r="BE1312" s="34">
        <v>0.14</v>
      </c>
      <c r="BF1312" s="34">
        <f t="shared" si="335"/>
        <v>0</v>
      </c>
      <c r="BG1312" s="34" t="e">
        <f t="shared" si="333"/>
        <v>#REF!</v>
      </c>
      <c r="BH1312" t="str">
        <f>IF(AT1312="UDARA","U","N")&amp;LEFT($C$4,2)&amp;MID($C$4,4,2)&amp;LEFT(A1312,3)&amp;MID(E1312,2,2)&amp;VLOOKUP(E1312,Acuan_Reference!C:L,10,0)</f>
        <v>N1501PKB71A1</v>
      </c>
      <c r="BI1312" t="s">
        <v>84</v>
      </c>
      <c r="BJ1312" t="s">
        <v>119</v>
      </c>
      <c r="BK1312" t="s">
        <v>86</v>
      </c>
      <c r="BL1312" t="s">
        <v>87</v>
      </c>
    </row>
    <row r="1313" hidden="1" spans="1:64">
      <c r="A1313" t="s">
        <v>106</v>
      </c>
      <c r="B1313" t="s">
        <v>75</v>
      </c>
      <c r="C1313" t="s">
        <v>76</v>
      </c>
      <c r="D1313" t="s">
        <v>123</v>
      </c>
      <c r="E1313" t="s">
        <v>218</v>
      </c>
      <c r="F1313" t="s">
        <v>219</v>
      </c>
      <c r="G1313" t="s">
        <v>80</v>
      </c>
      <c r="H1313" t="s">
        <v>81</v>
      </c>
      <c r="I1313" s="34">
        <v>25500</v>
      </c>
      <c r="J1313" s="35">
        <v>124</v>
      </c>
      <c r="K1313" s="35">
        <v>332</v>
      </c>
      <c r="L1313" s="35">
        <v>252</v>
      </c>
      <c r="M1313" s="35">
        <v>472</v>
      </c>
      <c r="N1313" s="35">
        <v>338</v>
      </c>
      <c r="O1313" s="35">
        <v>93</v>
      </c>
      <c r="P1313" s="35">
        <v>199</v>
      </c>
      <c r="Q1313" s="35">
        <v>1200</v>
      </c>
      <c r="R1313" s="35">
        <v>500</v>
      </c>
      <c r="S1313" s="35">
        <v>214</v>
      </c>
      <c r="T1313" s="35">
        <v>385</v>
      </c>
      <c r="U1313" s="35">
        <v>1092</v>
      </c>
      <c r="V1313" s="34">
        <v>563.66666666667</v>
      </c>
      <c r="W1313" s="34">
        <f t="shared" si="320"/>
        <v>593</v>
      </c>
      <c r="X1313" s="35">
        <v>3</v>
      </c>
      <c r="Y1313" s="35">
        <v>0</v>
      </c>
      <c r="Z1313" s="35">
        <v>0</v>
      </c>
      <c r="AA1313" s="34">
        <v>881</v>
      </c>
      <c r="AB1313" s="34">
        <v>0</v>
      </c>
      <c r="AC1313" s="34">
        <v>0</v>
      </c>
      <c r="AD1313" s="34">
        <v>0</v>
      </c>
      <c r="AE1313" s="34">
        <f t="shared" si="321"/>
        <v>881</v>
      </c>
      <c r="AF1313" s="34">
        <f t="shared" si="322"/>
        <v>1.56298048492016</v>
      </c>
      <c r="AG1313" s="34">
        <f t="shared" si="323"/>
        <v>1.48566610455312</v>
      </c>
      <c r="AH1313" s="34">
        <v>7300</v>
      </c>
      <c r="AI1313" s="34">
        <v>0</v>
      </c>
      <c r="AJ1313" s="35">
        <v>800</v>
      </c>
      <c r="AK1313" s="35">
        <v>1033</v>
      </c>
      <c r="AL1313" s="35">
        <v>302</v>
      </c>
      <c r="AM1313" s="34">
        <v>0.9</v>
      </c>
      <c r="AN1313" s="34">
        <f t="shared" si="324"/>
        <v>533.7</v>
      </c>
      <c r="AO1313" s="35">
        <v>100</v>
      </c>
      <c r="AP1313" s="35">
        <v>100</v>
      </c>
      <c r="AQ1313" t="s">
        <v>82</v>
      </c>
      <c r="AR1313">
        <v>4</v>
      </c>
      <c r="AS1313" s="34">
        <v>0.16666666666667</v>
      </c>
      <c r="AT1313" t="s">
        <v>83</v>
      </c>
      <c r="AU1313" s="35">
        <f t="shared" si="334"/>
        <v>0</v>
      </c>
      <c r="AV1313" s="35">
        <f t="shared" si="325"/>
        <v>0</v>
      </c>
      <c r="AW1313" s="35">
        <f t="shared" si="326"/>
        <v>1.48566610455312</v>
      </c>
      <c r="AX1313" s="35">
        <f t="shared" si="327"/>
        <v>0.976391231028668</v>
      </c>
      <c r="AY1313" s="35">
        <f t="shared" si="328"/>
        <v>0</v>
      </c>
      <c r="AZ1313" s="35">
        <f t="shared" si="329"/>
        <v>0</v>
      </c>
      <c r="BA1313" s="27" t="str">
        <f t="shared" si="330"/>
        <v>3</v>
      </c>
      <c r="BB1313" s="34">
        <v>0.0005</v>
      </c>
      <c r="BC1313" s="34">
        <f t="shared" si="331"/>
        <v>0</v>
      </c>
      <c r="BD1313" s="34" t="e">
        <f t="shared" si="332"/>
        <v>#REF!</v>
      </c>
      <c r="BE1313" s="34">
        <v>0.14</v>
      </c>
      <c r="BF1313" s="34">
        <f t="shared" si="335"/>
        <v>0</v>
      </c>
      <c r="BG1313" s="34" t="e">
        <f t="shared" si="333"/>
        <v>#REF!</v>
      </c>
      <c r="BH1313" t="str">
        <f>IF(AT1313="UDARA","U","N")&amp;LEFT($C$4,2)&amp;MID($C$4,4,2)&amp;LEFT(A1313,3)&amp;MID(E1313,2,2)&amp;VLOOKUP(E1313,Acuan_Reference!C:L,10,0)</f>
        <v>N1501PLB71A1</v>
      </c>
      <c r="BI1313" t="s">
        <v>84</v>
      </c>
      <c r="BJ1313" t="s">
        <v>119</v>
      </c>
      <c r="BK1313" t="s">
        <v>86</v>
      </c>
      <c r="BL1313" t="s">
        <v>87</v>
      </c>
    </row>
    <row r="1314" hidden="1" spans="1:64">
      <c r="A1314" t="s">
        <v>107</v>
      </c>
      <c r="B1314" t="s">
        <v>75</v>
      </c>
      <c r="C1314" t="s">
        <v>76</v>
      </c>
      <c r="D1314" t="s">
        <v>123</v>
      </c>
      <c r="E1314" t="s">
        <v>218</v>
      </c>
      <c r="F1314" t="s">
        <v>219</v>
      </c>
      <c r="G1314" t="s">
        <v>80</v>
      </c>
      <c r="H1314" t="s">
        <v>81</v>
      </c>
      <c r="I1314" s="34">
        <v>25500</v>
      </c>
      <c r="J1314" s="35">
        <v>20</v>
      </c>
      <c r="K1314" s="35">
        <v>214</v>
      </c>
      <c r="L1314" s="35">
        <v>259</v>
      </c>
      <c r="M1314" s="35">
        <v>137</v>
      </c>
      <c r="N1314" s="35">
        <v>181</v>
      </c>
      <c r="O1314" s="35">
        <v>133</v>
      </c>
      <c r="P1314" s="35">
        <v>42</v>
      </c>
      <c r="Q1314" s="35">
        <v>143</v>
      </c>
      <c r="R1314" s="35">
        <v>37</v>
      </c>
      <c r="S1314" s="35">
        <v>198</v>
      </c>
      <c r="T1314" s="35">
        <v>146</v>
      </c>
      <c r="U1314" s="35">
        <v>130</v>
      </c>
      <c r="V1314" s="34">
        <v>158</v>
      </c>
      <c r="W1314" s="34">
        <f t="shared" si="320"/>
        <v>127</v>
      </c>
      <c r="X1314" s="35">
        <v>31</v>
      </c>
      <c r="Y1314" s="35">
        <v>0</v>
      </c>
      <c r="Z1314" s="35">
        <v>0</v>
      </c>
      <c r="AA1314" s="34">
        <v>282</v>
      </c>
      <c r="AB1314" s="34">
        <v>0</v>
      </c>
      <c r="AC1314" s="34">
        <v>0</v>
      </c>
      <c r="AD1314" s="34">
        <v>0</v>
      </c>
      <c r="AE1314" s="34">
        <f t="shared" si="321"/>
        <v>282</v>
      </c>
      <c r="AF1314" s="34">
        <f t="shared" si="322"/>
        <v>1.78481012658228</v>
      </c>
      <c r="AG1314" s="34">
        <f t="shared" si="323"/>
        <v>2.22047244094488</v>
      </c>
      <c r="AH1314" s="34">
        <v>7300</v>
      </c>
      <c r="AI1314" s="34">
        <v>0</v>
      </c>
      <c r="AJ1314" s="35">
        <v>800</v>
      </c>
      <c r="AK1314" s="35">
        <v>205</v>
      </c>
      <c r="AL1314" s="35">
        <v>105</v>
      </c>
      <c r="AM1314" s="34">
        <v>1.3</v>
      </c>
      <c r="AN1314" s="34">
        <f t="shared" si="324"/>
        <v>165.1</v>
      </c>
      <c r="AO1314" s="35">
        <v>100</v>
      </c>
      <c r="AP1314" s="35">
        <v>100</v>
      </c>
      <c r="AQ1314" t="s">
        <v>82</v>
      </c>
      <c r="AR1314">
        <v>2</v>
      </c>
      <c r="AS1314" s="34">
        <v>0.43333333333333</v>
      </c>
      <c r="AT1314" t="s">
        <v>83</v>
      </c>
      <c r="AU1314" s="35">
        <f t="shared" si="334"/>
        <v>0</v>
      </c>
      <c r="AV1314" s="35">
        <f t="shared" si="325"/>
        <v>0</v>
      </c>
      <c r="AW1314" s="35">
        <f t="shared" si="326"/>
        <v>2.22047244094488</v>
      </c>
      <c r="AX1314" s="35">
        <f t="shared" si="327"/>
        <v>1.39370078740157</v>
      </c>
      <c r="AY1314" s="35">
        <f t="shared" si="328"/>
        <v>0</v>
      </c>
      <c r="AZ1314" s="35">
        <f t="shared" si="329"/>
        <v>0</v>
      </c>
      <c r="BA1314" s="27" t="str">
        <f t="shared" si="330"/>
        <v>3</v>
      </c>
      <c r="BB1314" s="34">
        <v>0.0005</v>
      </c>
      <c r="BC1314" s="34">
        <f t="shared" si="331"/>
        <v>0</v>
      </c>
      <c r="BD1314" s="34" t="e">
        <f t="shared" si="332"/>
        <v>#REF!</v>
      </c>
      <c r="BE1314" s="34">
        <v>0.14</v>
      </c>
      <c r="BF1314" s="34">
        <f t="shared" si="335"/>
        <v>0</v>
      </c>
      <c r="BG1314" s="34" t="e">
        <f t="shared" si="333"/>
        <v>#REF!</v>
      </c>
      <c r="BH1314" t="str">
        <f>IF(AT1314="UDARA","U","N")&amp;LEFT($C$4,2)&amp;MID($C$4,4,2)&amp;LEFT(A1314,3)&amp;MID(E1314,2,2)&amp;VLOOKUP(E1314,Acuan_Reference!C:L,10,0)</f>
        <v>N1501PTK71A1</v>
      </c>
      <c r="BI1314" t="s">
        <v>84</v>
      </c>
      <c r="BJ1314" t="s">
        <v>119</v>
      </c>
      <c r="BK1314" t="s">
        <v>86</v>
      </c>
      <c r="BL1314" t="s">
        <v>87</v>
      </c>
    </row>
    <row r="1315" hidden="1" spans="1:64">
      <c r="A1315" t="s">
        <v>108</v>
      </c>
      <c r="B1315" t="s">
        <v>75</v>
      </c>
      <c r="C1315" t="s">
        <v>76</v>
      </c>
      <c r="D1315" t="s">
        <v>123</v>
      </c>
      <c r="E1315" t="s">
        <v>218</v>
      </c>
      <c r="F1315" t="s">
        <v>219</v>
      </c>
      <c r="G1315" t="s">
        <v>80</v>
      </c>
      <c r="H1315" t="s">
        <v>81</v>
      </c>
      <c r="I1315" s="34">
        <v>25500</v>
      </c>
      <c r="J1315" s="35">
        <v>-5</v>
      </c>
      <c r="K1315" s="35">
        <v>30</v>
      </c>
      <c r="L1315" s="35">
        <v>44</v>
      </c>
      <c r="M1315" s="35">
        <v>123</v>
      </c>
      <c r="N1315" s="35">
        <v>25</v>
      </c>
      <c r="O1315" s="35">
        <v>27</v>
      </c>
      <c r="P1315" s="35">
        <v>41</v>
      </c>
      <c r="Q1315" s="35">
        <v>88</v>
      </c>
      <c r="R1315" s="35">
        <v>129</v>
      </c>
      <c r="S1315" s="35">
        <v>-11</v>
      </c>
      <c r="T1315" s="35">
        <v>52</v>
      </c>
      <c r="U1315" s="35">
        <v>83</v>
      </c>
      <c r="V1315" s="34">
        <v>41.333333333333</v>
      </c>
      <c r="W1315" s="34">
        <f t="shared" si="320"/>
        <v>60.6666666666667</v>
      </c>
      <c r="X1315" s="35">
        <v>15</v>
      </c>
      <c r="Y1315" s="35">
        <v>0</v>
      </c>
      <c r="Z1315" s="35">
        <v>0</v>
      </c>
      <c r="AA1315" s="34">
        <v>131</v>
      </c>
      <c r="AB1315" s="34">
        <v>0</v>
      </c>
      <c r="AC1315" s="34">
        <v>0</v>
      </c>
      <c r="AD1315" s="34">
        <v>0</v>
      </c>
      <c r="AE1315" s="34">
        <f t="shared" si="321"/>
        <v>131</v>
      </c>
      <c r="AF1315" s="34">
        <f t="shared" si="322"/>
        <v>3.1693548387097</v>
      </c>
      <c r="AG1315" s="34">
        <f t="shared" si="323"/>
        <v>2.15934065934066</v>
      </c>
      <c r="AH1315" s="34">
        <v>7300</v>
      </c>
      <c r="AI1315" s="34">
        <v>0</v>
      </c>
      <c r="AJ1315" s="35">
        <v>800</v>
      </c>
      <c r="AK1315" s="35">
        <v>112</v>
      </c>
      <c r="AL1315" s="35">
        <v>47</v>
      </c>
      <c r="AM1315" s="34">
        <v>0.8</v>
      </c>
      <c r="AN1315" s="34">
        <f t="shared" si="324"/>
        <v>48.5333333333333</v>
      </c>
      <c r="AO1315" s="35">
        <v>100</v>
      </c>
      <c r="AP1315" s="35">
        <v>100</v>
      </c>
      <c r="AQ1315" t="s">
        <v>82</v>
      </c>
      <c r="AR1315">
        <v>4</v>
      </c>
      <c r="AS1315" s="34">
        <v>0.066666666666667</v>
      </c>
      <c r="AT1315" t="s">
        <v>83</v>
      </c>
      <c r="AU1315" s="35">
        <f t="shared" si="334"/>
        <v>0</v>
      </c>
      <c r="AV1315" s="35">
        <f t="shared" si="325"/>
        <v>0</v>
      </c>
      <c r="AW1315" s="35">
        <f t="shared" si="326"/>
        <v>2.15934065934066</v>
      </c>
      <c r="AX1315" s="35">
        <f t="shared" si="327"/>
        <v>1.38461538461538</v>
      </c>
      <c r="AY1315" s="35">
        <f t="shared" si="328"/>
        <v>0</v>
      </c>
      <c r="AZ1315" s="35">
        <f t="shared" si="329"/>
        <v>0</v>
      </c>
      <c r="BA1315" s="27" t="str">
        <f t="shared" si="330"/>
        <v>3</v>
      </c>
      <c r="BB1315" s="34">
        <v>0.0005</v>
      </c>
      <c r="BC1315" s="34">
        <f t="shared" si="331"/>
        <v>0</v>
      </c>
      <c r="BD1315" s="34" t="e">
        <f t="shared" si="332"/>
        <v>#REF!</v>
      </c>
      <c r="BE1315" s="34">
        <v>0.14</v>
      </c>
      <c r="BF1315" s="34">
        <f t="shared" si="335"/>
        <v>0</v>
      </c>
      <c r="BG1315" s="34" t="e">
        <f t="shared" si="333"/>
        <v>#REF!</v>
      </c>
      <c r="BH1315" t="str">
        <f>IF(AT1315="UDARA","U","N")&amp;LEFT($C$4,2)&amp;MID($C$4,4,2)&amp;LEFT(A1315,3)&amp;MID(E1315,2,2)&amp;VLOOKUP(E1315,Acuan_Reference!C:L,10,0)</f>
        <v>N1501PWT71A1</v>
      </c>
      <c r="BI1315" t="s">
        <v>84</v>
      </c>
      <c r="BJ1315" t="s">
        <v>119</v>
      </c>
      <c r="BK1315" t="s">
        <v>86</v>
      </c>
      <c r="BL1315" t="s">
        <v>87</v>
      </c>
    </row>
    <row r="1316" hidden="1" spans="1:64">
      <c r="A1316" t="s">
        <v>109</v>
      </c>
      <c r="B1316" t="s">
        <v>75</v>
      </c>
      <c r="C1316" t="s">
        <v>76</v>
      </c>
      <c r="D1316" t="s">
        <v>123</v>
      </c>
      <c r="E1316" t="s">
        <v>218</v>
      </c>
      <c r="F1316" t="s">
        <v>219</v>
      </c>
      <c r="G1316" t="s">
        <v>80</v>
      </c>
      <c r="H1316" t="s">
        <v>81</v>
      </c>
      <c r="I1316" s="34">
        <v>25500</v>
      </c>
      <c r="J1316" s="35">
        <v>439</v>
      </c>
      <c r="K1316" s="35">
        <v>1104</v>
      </c>
      <c r="L1316" s="35">
        <v>840</v>
      </c>
      <c r="M1316" s="35">
        <v>1428</v>
      </c>
      <c r="N1316" s="35">
        <v>1222</v>
      </c>
      <c r="O1316" s="35">
        <v>1212</v>
      </c>
      <c r="P1316" s="35">
        <v>1848</v>
      </c>
      <c r="Q1316" s="35">
        <v>3114</v>
      </c>
      <c r="R1316" s="35">
        <v>779</v>
      </c>
      <c r="S1316" s="35">
        <v>1398</v>
      </c>
      <c r="T1316" s="35">
        <v>1409</v>
      </c>
      <c r="U1316" s="35">
        <v>2014</v>
      </c>
      <c r="V1316" s="34">
        <v>1607</v>
      </c>
      <c r="W1316" s="34">
        <f t="shared" si="320"/>
        <v>1469.66666666667</v>
      </c>
      <c r="X1316" s="35">
        <v>459</v>
      </c>
      <c r="Y1316" s="35">
        <v>0</v>
      </c>
      <c r="Z1316" s="35">
        <v>0</v>
      </c>
      <c r="AA1316" s="34">
        <v>2872</v>
      </c>
      <c r="AB1316" s="34">
        <v>0</v>
      </c>
      <c r="AC1316" s="34">
        <v>0</v>
      </c>
      <c r="AD1316" s="34">
        <v>0</v>
      </c>
      <c r="AE1316" s="34">
        <f t="shared" si="321"/>
        <v>2872</v>
      </c>
      <c r="AF1316" s="34">
        <f t="shared" si="322"/>
        <v>1.78718108276291</v>
      </c>
      <c r="AG1316" s="34">
        <f t="shared" si="323"/>
        <v>1.95418462236335</v>
      </c>
      <c r="AH1316" s="34">
        <v>7300</v>
      </c>
      <c r="AI1316" s="34">
        <v>0</v>
      </c>
      <c r="AJ1316" s="35">
        <v>800</v>
      </c>
      <c r="AK1316" s="35">
        <v>2854</v>
      </c>
      <c r="AL1316" s="35">
        <v>986</v>
      </c>
      <c r="AM1316" s="34">
        <v>0.6</v>
      </c>
      <c r="AN1316" s="34">
        <f t="shared" si="324"/>
        <v>881.8</v>
      </c>
      <c r="AO1316" s="35">
        <v>100</v>
      </c>
      <c r="AP1316" s="35">
        <v>100</v>
      </c>
      <c r="AQ1316" t="s">
        <v>82</v>
      </c>
      <c r="AR1316">
        <v>8</v>
      </c>
      <c r="AS1316" s="34">
        <v>0.1</v>
      </c>
      <c r="AT1316" t="s">
        <v>83</v>
      </c>
      <c r="AU1316" s="35">
        <f t="shared" si="334"/>
        <v>0</v>
      </c>
      <c r="AV1316" s="35">
        <f t="shared" si="325"/>
        <v>0</v>
      </c>
      <c r="AW1316" s="35">
        <f t="shared" si="326"/>
        <v>1.95418462236335</v>
      </c>
      <c r="AX1316" s="35">
        <f t="shared" si="327"/>
        <v>1.28328419142663</v>
      </c>
      <c r="AY1316" s="35">
        <f t="shared" si="328"/>
        <v>0</v>
      </c>
      <c r="AZ1316" s="35">
        <f t="shared" si="329"/>
        <v>0</v>
      </c>
      <c r="BA1316" s="27" t="str">
        <f t="shared" si="330"/>
        <v>3</v>
      </c>
      <c r="BB1316" s="34">
        <v>0.0005</v>
      </c>
      <c r="BC1316" s="34">
        <f t="shared" si="331"/>
        <v>0</v>
      </c>
      <c r="BD1316" s="34" t="e">
        <f t="shared" si="332"/>
        <v>#REF!</v>
      </c>
      <c r="BE1316" s="34">
        <v>0.14</v>
      </c>
      <c r="BF1316" s="34">
        <f t="shared" si="335"/>
        <v>0</v>
      </c>
      <c r="BG1316" s="34" t="e">
        <f t="shared" si="333"/>
        <v>#REF!</v>
      </c>
      <c r="BH1316" t="str">
        <f>IF(AT1316="UDARA","U","N")&amp;LEFT($C$4,2)&amp;MID($C$4,4,2)&amp;LEFT(A1316,3)&amp;MID(E1316,2,2)&amp;VLOOKUP(E1316,Acuan_Reference!C:L,10,0)</f>
        <v>N1501SBY71A1</v>
      </c>
      <c r="BI1316" t="s">
        <v>84</v>
      </c>
      <c r="BJ1316" t="s">
        <v>119</v>
      </c>
      <c r="BK1316" t="s">
        <v>86</v>
      </c>
      <c r="BL1316" t="s">
        <v>87</v>
      </c>
    </row>
    <row r="1317" hidden="1" spans="1:64">
      <c r="A1317" t="s">
        <v>110</v>
      </c>
      <c r="B1317" t="s">
        <v>75</v>
      </c>
      <c r="C1317" t="s">
        <v>76</v>
      </c>
      <c r="D1317" t="s">
        <v>123</v>
      </c>
      <c r="E1317" t="s">
        <v>218</v>
      </c>
      <c r="F1317" t="s">
        <v>219</v>
      </c>
      <c r="G1317" t="s">
        <v>80</v>
      </c>
      <c r="H1317" t="s">
        <v>81</v>
      </c>
      <c r="I1317" s="34">
        <v>25500</v>
      </c>
      <c r="J1317" s="35">
        <v>350</v>
      </c>
      <c r="K1317" s="35">
        <v>170</v>
      </c>
      <c r="L1317" s="35">
        <v>277</v>
      </c>
      <c r="M1317" s="35">
        <v>729</v>
      </c>
      <c r="N1317" s="35">
        <v>-247</v>
      </c>
      <c r="O1317" s="35">
        <v>170</v>
      </c>
      <c r="P1317" s="35">
        <v>209</v>
      </c>
      <c r="Q1317" s="35">
        <v>242</v>
      </c>
      <c r="R1317" s="35">
        <v>223</v>
      </c>
      <c r="S1317" s="35">
        <v>541</v>
      </c>
      <c r="T1317" s="35">
        <v>384</v>
      </c>
      <c r="U1317" s="35">
        <v>373</v>
      </c>
      <c r="V1317" s="34">
        <v>432.66666666667</v>
      </c>
      <c r="W1317" s="34">
        <f t="shared" si="320"/>
        <v>357.666666666667</v>
      </c>
      <c r="X1317" s="35">
        <v>47</v>
      </c>
      <c r="Y1317" s="35">
        <v>0</v>
      </c>
      <c r="Z1317" s="35">
        <v>0</v>
      </c>
      <c r="AA1317" s="34">
        <v>648</v>
      </c>
      <c r="AB1317" s="34">
        <v>0</v>
      </c>
      <c r="AC1317" s="34">
        <v>0</v>
      </c>
      <c r="AD1317" s="34">
        <v>0</v>
      </c>
      <c r="AE1317" s="34">
        <f t="shared" si="321"/>
        <v>648</v>
      </c>
      <c r="AF1317" s="34">
        <f t="shared" si="322"/>
        <v>1.49768875192603</v>
      </c>
      <c r="AG1317" s="34">
        <f t="shared" si="323"/>
        <v>1.81174277726002</v>
      </c>
      <c r="AH1317" s="34">
        <v>7300</v>
      </c>
      <c r="AI1317" s="34">
        <v>0</v>
      </c>
      <c r="AJ1317" s="35">
        <v>800</v>
      </c>
      <c r="AK1317" s="35">
        <v>544</v>
      </c>
      <c r="AL1317" s="35">
        <v>316</v>
      </c>
      <c r="AM1317" s="34">
        <v>0.7</v>
      </c>
      <c r="AN1317" s="34">
        <f t="shared" si="324"/>
        <v>250.366666666667</v>
      </c>
      <c r="AO1317" s="35">
        <v>100</v>
      </c>
      <c r="AP1317" s="35">
        <v>100</v>
      </c>
      <c r="AQ1317" t="s">
        <v>82</v>
      </c>
      <c r="AR1317">
        <v>8</v>
      </c>
      <c r="AS1317" s="34">
        <v>0.066666666666667</v>
      </c>
      <c r="AT1317" t="s">
        <v>83</v>
      </c>
      <c r="AU1317" s="35">
        <f t="shared" si="334"/>
        <v>0</v>
      </c>
      <c r="AV1317" s="35">
        <f t="shared" si="325"/>
        <v>0</v>
      </c>
      <c r="AW1317" s="35">
        <f t="shared" si="326"/>
        <v>1.81174277726002</v>
      </c>
      <c r="AX1317" s="35">
        <f t="shared" si="327"/>
        <v>0.928238583410997</v>
      </c>
      <c r="AY1317" s="35">
        <f t="shared" si="328"/>
        <v>0</v>
      </c>
      <c r="AZ1317" s="35">
        <f t="shared" si="329"/>
        <v>0</v>
      </c>
      <c r="BA1317" s="27" t="str">
        <f t="shared" si="330"/>
        <v>3</v>
      </c>
      <c r="BB1317" s="34">
        <v>0.0005</v>
      </c>
      <c r="BC1317" s="34">
        <f t="shared" si="331"/>
        <v>0</v>
      </c>
      <c r="BD1317" s="34" t="e">
        <f t="shared" si="332"/>
        <v>#REF!</v>
      </c>
      <c r="BE1317" s="34">
        <v>0.14</v>
      </c>
      <c r="BF1317" s="34">
        <f t="shared" si="335"/>
        <v>0</v>
      </c>
      <c r="BG1317" s="34" t="e">
        <f t="shared" si="333"/>
        <v>#REF!</v>
      </c>
      <c r="BH1317" t="str">
        <f>IF(AT1317="UDARA","U","N")&amp;LEFT($C$4,2)&amp;MID($C$4,4,2)&amp;LEFT(A1317,3)&amp;MID(E1317,2,2)&amp;VLOOKUP(E1317,Acuan_Reference!C:L,10,0)</f>
        <v>N1501SLO71A1</v>
      </c>
      <c r="BI1317" t="s">
        <v>84</v>
      </c>
      <c r="BJ1317" t="s">
        <v>119</v>
      </c>
      <c r="BK1317" t="s">
        <v>86</v>
      </c>
      <c r="BL1317" t="s">
        <v>87</v>
      </c>
    </row>
    <row r="1318" hidden="1" spans="1:64">
      <c r="A1318" t="s">
        <v>111</v>
      </c>
      <c r="B1318" t="s">
        <v>75</v>
      </c>
      <c r="C1318" t="s">
        <v>76</v>
      </c>
      <c r="D1318" t="s">
        <v>123</v>
      </c>
      <c r="E1318" t="s">
        <v>218</v>
      </c>
      <c r="F1318" t="s">
        <v>219</v>
      </c>
      <c r="G1318" t="s">
        <v>80</v>
      </c>
      <c r="H1318" t="s">
        <v>81</v>
      </c>
      <c r="I1318" s="34">
        <v>25500</v>
      </c>
      <c r="J1318" s="35">
        <v>290</v>
      </c>
      <c r="K1318" s="35">
        <v>580</v>
      </c>
      <c r="L1318" s="35">
        <v>403</v>
      </c>
      <c r="M1318" s="35">
        <v>552</v>
      </c>
      <c r="N1318" s="35">
        <v>525</v>
      </c>
      <c r="O1318" s="35">
        <v>426</v>
      </c>
      <c r="P1318" s="35">
        <v>573</v>
      </c>
      <c r="Q1318" s="35">
        <v>653</v>
      </c>
      <c r="R1318" s="35">
        <v>289</v>
      </c>
      <c r="S1318" s="35">
        <v>390</v>
      </c>
      <c r="T1318" s="35">
        <v>293</v>
      </c>
      <c r="U1318" s="35">
        <v>553</v>
      </c>
      <c r="V1318" s="34">
        <v>412</v>
      </c>
      <c r="W1318" s="34">
        <f t="shared" si="320"/>
        <v>371.333333333333</v>
      </c>
      <c r="X1318" s="35">
        <v>62</v>
      </c>
      <c r="Y1318" s="35">
        <v>130</v>
      </c>
      <c r="Z1318" s="35">
        <v>0</v>
      </c>
      <c r="AA1318" s="34">
        <v>1054</v>
      </c>
      <c r="AB1318" s="34">
        <v>0</v>
      </c>
      <c r="AC1318" s="34">
        <v>0</v>
      </c>
      <c r="AD1318" s="34">
        <v>0</v>
      </c>
      <c r="AE1318" s="34">
        <f t="shared" si="321"/>
        <v>1054</v>
      </c>
      <c r="AF1318" s="34">
        <f t="shared" si="322"/>
        <v>2.55825242718447</v>
      </c>
      <c r="AG1318" s="34">
        <f t="shared" si="323"/>
        <v>2.83842010771993</v>
      </c>
      <c r="AH1318" s="34">
        <v>7300</v>
      </c>
      <c r="AI1318" s="34">
        <v>0</v>
      </c>
      <c r="AJ1318" s="35">
        <v>800</v>
      </c>
      <c r="AK1318" s="35">
        <v>719</v>
      </c>
      <c r="AL1318" s="35">
        <v>268</v>
      </c>
      <c r="AM1318" s="34">
        <v>1.5</v>
      </c>
      <c r="AN1318" s="34">
        <f t="shared" si="324"/>
        <v>557</v>
      </c>
      <c r="AO1318" s="35">
        <v>100</v>
      </c>
      <c r="AP1318" s="35">
        <v>100</v>
      </c>
      <c r="AQ1318" t="s">
        <v>82</v>
      </c>
      <c r="AR1318">
        <v>2</v>
      </c>
      <c r="AS1318" s="34">
        <v>0.53333333333333</v>
      </c>
      <c r="AT1318" t="s">
        <v>83</v>
      </c>
      <c r="AU1318" s="35">
        <f t="shared" si="334"/>
        <v>0</v>
      </c>
      <c r="AV1318" s="35">
        <f t="shared" si="325"/>
        <v>0</v>
      </c>
      <c r="AW1318" s="35">
        <f t="shared" si="326"/>
        <v>2.83842010771993</v>
      </c>
      <c r="AX1318" s="35">
        <f t="shared" si="327"/>
        <v>2.11669658886894</v>
      </c>
      <c r="AY1318" s="35">
        <f t="shared" si="328"/>
        <v>0</v>
      </c>
      <c r="AZ1318" s="35">
        <f t="shared" si="329"/>
        <v>0</v>
      </c>
      <c r="BA1318" s="27" t="str">
        <f t="shared" si="330"/>
        <v>3</v>
      </c>
      <c r="BB1318" s="34">
        <v>0.0005</v>
      </c>
      <c r="BC1318" s="34">
        <f t="shared" si="331"/>
        <v>0</v>
      </c>
      <c r="BD1318" s="34" t="e">
        <f t="shared" si="332"/>
        <v>#REF!</v>
      </c>
      <c r="BE1318" s="34">
        <v>0.14</v>
      </c>
      <c r="BF1318" s="34">
        <f t="shared" si="335"/>
        <v>0</v>
      </c>
      <c r="BG1318" s="34" t="e">
        <f t="shared" si="333"/>
        <v>#REF!</v>
      </c>
      <c r="BH1318" t="str">
        <f>IF(AT1318="UDARA","U","N")&amp;LEFT($C$4,2)&amp;MID($C$4,4,2)&amp;LEFT(A1318,3)&amp;MID(E1318,2,2)&amp;VLOOKUP(E1318,Acuan_Reference!C:L,10,0)</f>
        <v>N1501SMD71A1</v>
      </c>
      <c r="BI1318" t="s">
        <v>84</v>
      </c>
      <c r="BJ1318" t="s">
        <v>119</v>
      </c>
      <c r="BK1318" t="s">
        <v>86</v>
      </c>
      <c r="BL1318" t="s">
        <v>87</v>
      </c>
    </row>
    <row r="1319" hidden="1" spans="1:64">
      <c r="A1319" t="s">
        <v>112</v>
      </c>
      <c r="B1319" t="s">
        <v>75</v>
      </c>
      <c r="C1319" t="s">
        <v>76</v>
      </c>
      <c r="D1319" t="s">
        <v>123</v>
      </c>
      <c r="E1319" t="s">
        <v>218</v>
      </c>
      <c r="F1319" t="s">
        <v>219</v>
      </c>
      <c r="G1319" t="s">
        <v>80</v>
      </c>
      <c r="H1319" t="s">
        <v>81</v>
      </c>
      <c r="I1319" s="34">
        <v>25500</v>
      </c>
      <c r="J1319" s="35">
        <v>74</v>
      </c>
      <c r="K1319" s="35">
        <v>239</v>
      </c>
      <c r="L1319" s="35">
        <v>656</v>
      </c>
      <c r="M1319" s="35">
        <v>1029</v>
      </c>
      <c r="N1319" s="35">
        <v>105</v>
      </c>
      <c r="O1319" s="35">
        <v>-110</v>
      </c>
      <c r="P1319" s="35">
        <v>665</v>
      </c>
      <c r="Q1319" s="35">
        <v>473</v>
      </c>
      <c r="R1319" s="35">
        <v>133</v>
      </c>
      <c r="S1319" s="35">
        <v>30</v>
      </c>
      <c r="T1319" s="35">
        <v>966</v>
      </c>
      <c r="U1319" s="35">
        <v>640</v>
      </c>
      <c r="V1319" s="34">
        <v>545.33333333333</v>
      </c>
      <c r="W1319" s="34">
        <f t="shared" si="320"/>
        <v>639</v>
      </c>
      <c r="X1319" s="35">
        <v>40</v>
      </c>
      <c r="Y1319" s="35">
        <v>0</v>
      </c>
      <c r="Z1319" s="35">
        <v>0</v>
      </c>
      <c r="AA1319" s="34">
        <v>422</v>
      </c>
      <c r="AB1319" s="34">
        <v>0</v>
      </c>
      <c r="AC1319" s="34">
        <v>200</v>
      </c>
      <c r="AD1319" s="34">
        <v>0</v>
      </c>
      <c r="AE1319" s="34">
        <f t="shared" si="321"/>
        <v>622</v>
      </c>
      <c r="AF1319" s="34">
        <f t="shared" si="322"/>
        <v>1.14058679706602</v>
      </c>
      <c r="AG1319" s="34">
        <f t="shared" si="323"/>
        <v>0.97339593114241</v>
      </c>
      <c r="AH1319" s="34">
        <v>7300</v>
      </c>
      <c r="AI1319" s="34">
        <v>0</v>
      </c>
      <c r="AJ1319" s="35">
        <v>800</v>
      </c>
      <c r="AK1319" s="35">
        <v>344</v>
      </c>
      <c r="AL1319" s="35">
        <v>311</v>
      </c>
      <c r="AM1319" s="34">
        <v>0.7</v>
      </c>
      <c r="AN1319" s="34">
        <f t="shared" si="324"/>
        <v>447.3</v>
      </c>
      <c r="AO1319" s="35">
        <v>100</v>
      </c>
      <c r="AP1319" s="35">
        <v>100</v>
      </c>
      <c r="AQ1319" t="s">
        <v>82</v>
      </c>
      <c r="AR1319">
        <v>8</v>
      </c>
      <c r="AS1319" s="34">
        <v>0.066666666666667</v>
      </c>
      <c r="AT1319" t="s">
        <v>83</v>
      </c>
      <c r="AU1319" s="35">
        <f t="shared" si="334"/>
        <v>102.225</v>
      </c>
      <c r="AV1319" s="35">
        <f t="shared" si="325"/>
        <v>200</v>
      </c>
      <c r="AW1319" s="35">
        <f t="shared" si="326"/>
        <v>1.28638497652582</v>
      </c>
      <c r="AX1319" s="35">
        <f t="shared" si="327"/>
        <v>0.799687010954617</v>
      </c>
      <c r="AY1319" s="35">
        <f t="shared" si="328"/>
        <v>200</v>
      </c>
      <c r="AZ1319" s="35">
        <f t="shared" si="329"/>
        <v>200</v>
      </c>
      <c r="BA1319" s="27" t="str">
        <f t="shared" si="330"/>
        <v>3</v>
      </c>
      <c r="BB1319" s="34">
        <v>0.0005</v>
      </c>
      <c r="BC1319" s="34">
        <f t="shared" si="331"/>
        <v>0.1</v>
      </c>
      <c r="BD1319" s="34" t="e">
        <f t="shared" si="332"/>
        <v>#REF!</v>
      </c>
      <c r="BE1319" s="34">
        <v>0.14</v>
      </c>
      <c r="BF1319" s="34">
        <f t="shared" si="335"/>
        <v>28</v>
      </c>
      <c r="BG1319" s="34" t="e">
        <f t="shared" si="333"/>
        <v>#REF!</v>
      </c>
      <c r="BH1319" t="str">
        <f>IF(AT1319="UDARA","U","N")&amp;LEFT($C$4,2)&amp;MID($C$4,4,2)&amp;LEFT(A1319,3)&amp;MID(E1319,2,2)&amp;VLOOKUP(E1319,Acuan_Reference!C:L,10,0)</f>
        <v>N1501SMG71A1</v>
      </c>
      <c r="BI1319" t="s">
        <v>84</v>
      </c>
      <c r="BJ1319" t="s">
        <v>119</v>
      </c>
      <c r="BK1319" t="s">
        <v>86</v>
      </c>
      <c r="BL1319" t="s">
        <v>87</v>
      </c>
    </row>
    <row r="1320" hidden="1" spans="1:64">
      <c r="A1320" t="s">
        <v>113</v>
      </c>
      <c r="B1320" t="s">
        <v>75</v>
      </c>
      <c r="C1320" t="s">
        <v>76</v>
      </c>
      <c r="D1320" t="s">
        <v>123</v>
      </c>
      <c r="E1320" t="s">
        <v>218</v>
      </c>
      <c r="F1320" t="s">
        <v>219</v>
      </c>
      <c r="G1320" t="s">
        <v>80</v>
      </c>
      <c r="H1320" t="s">
        <v>81</v>
      </c>
      <c r="I1320" s="34">
        <v>25500</v>
      </c>
      <c r="J1320" s="35">
        <v>386</v>
      </c>
      <c r="K1320" s="35">
        <v>492</v>
      </c>
      <c r="L1320" s="35">
        <v>489</v>
      </c>
      <c r="M1320" s="35">
        <v>755</v>
      </c>
      <c r="N1320" s="35">
        <v>400</v>
      </c>
      <c r="O1320" s="35">
        <v>327</v>
      </c>
      <c r="P1320" s="35">
        <v>531</v>
      </c>
      <c r="Q1320" s="35">
        <v>881</v>
      </c>
      <c r="R1320" s="35">
        <v>738</v>
      </c>
      <c r="S1320" s="35">
        <v>302</v>
      </c>
      <c r="T1320" s="35">
        <v>433</v>
      </c>
      <c r="U1320" s="35">
        <v>688</v>
      </c>
      <c r="V1320" s="34">
        <v>474.33333333333</v>
      </c>
      <c r="W1320" s="34">
        <f t="shared" si="320"/>
        <v>508.666666666667</v>
      </c>
      <c r="X1320" s="35">
        <v>247</v>
      </c>
      <c r="Y1320" s="35">
        <v>0</v>
      </c>
      <c r="Z1320" s="35">
        <v>0</v>
      </c>
      <c r="AA1320" s="34">
        <v>756</v>
      </c>
      <c r="AB1320" s="34">
        <v>0</v>
      </c>
      <c r="AC1320" s="34">
        <v>0</v>
      </c>
      <c r="AD1320" s="34">
        <v>0</v>
      </c>
      <c r="AE1320" s="34">
        <f t="shared" si="321"/>
        <v>756</v>
      </c>
      <c r="AF1320" s="34">
        <f t="shared" si="322"/>
        <v>1.59381588193958</v>
      </c>
      <c r="AG1320" s="34">
        <f t="shared" si="323"/>
        <v>1.48623853211009</v>
      </c>
      <c r="AH1320" s="34">
        <v>7300</v>
      </c>
      <c r="AI1320" s="34">
        <v>0</v>
      </c>
      <c r="AJ1320" s="35">
        <v>800</v>
      </c>
      <c r="AK1320" s="35">
        <v>1037</v>
      </c>
      <c r="AL1320" s="35">
        <v>405</v>
      </c>
      <c r="AM1320" s="34">
        <v>0.25</v>
      </c>
      <c r="AN1320" s="34">
        <f t="shared" si="324"/>
        <v>127.166666666667</v>
      </c>
      <c r="AO1320" s="35">
        <v>100</v>
      </c>
      <c r="AP1320" s="35">
        <v>100</v>
      </c>
      <c r="AQ1320" t="s">
        <v>82</v>
      </c>
      <c r="AR1320">
        <v>12</v>
      </c>
      <c r="AS1320" s="34">
        <v>0.033333333333333</v>
      </c>
      <c r="AT1320" t="s">
        <v>83</v>
      </c>
      <c r="AU1320" s="35">
        <f t="shared" si="334"/>
        <v>0</v>
      </c>
      <c r="AV1320" s="35">
        <f t="shared" si="325"/>
        <v>0</v>
      </c>
      <c r="AW1320" s="35">
        <f t="shared" si="326"/>
        <v>1.48623853211009</v>
      </c>
      <c r="AX1320" s="35">
        <f t="shared" si="327"/>
        <v>0.690039318479685</v>
      </c>
      <c r="AY1320" s="35">
        <f t="shared" si="328"/>
        <v>0</v>
      </c>
      <c r="AZ1320" s="35">
        <f t="shared" si="329"/>
        <v>0</v>
      </c>
      <c r="BA1320" s="27" t="str">
        <f t="shared" si="330"/>
        <v>3</v>
      </c>
      <c r="BB1320" s="34">
        <v>0.0005</v>
      </c>
      <c r="BC1320" s="34">
        <f t="shared" si="331"/>
        <v>0</v>
      </c>
      <c r="BD1320" s="34" t="e">
        <f t="shared" si="332"/>
        <v>#REF!</v>
      </c>
      <c r="BE1320" s="34">
        <v>0.14</v>
      </c>
      <c r="BF1320" s="34">
        <f t="shared" si="335"/>
        <v>0</v>
      </c>
      <c r="BG1320" s="34" t="e">
        <f t="shared" si="333"/>
        <v>#REF!</v>
      </c>
      <c r="BH1320" t="str">
        <f>IF(AT1320="UDARA","U","N")&amp;LEFT($C$4,2)&amp;MID($C$4,4,2)&amp;LEFT(A1320,3)&amp;MID(E1320,2,2)&amp;VLOOKUP(E1320,Acuan_Reference!C:L,10,0)</f>
        <v>N1501TGR71A1</v>
      </c>
      <c r="BI1320" t="s">
        <v>84</v>
      </c>
      <c r="BJ1320" t="s">
        <v>119</v>
      </c>
      <c r="BK1320" t="s">
        <v>86</v>
      </c>
      <c r="BL1320" t="s">
        <v>87</v>
      </c>
    </row>
    <row r="1321" hidden="1" spans="1:64">
      <c r="A1321" t="s">
        <v>114</v>
      </c>
      <c r="B1321" t="s">
        <v>75</v>
      </c>
      <c r="C1321" t="s">
        <v>76</v>
      </c>
      <c r="D1321" t="s">
        <v>123</v>
      </c>
      <c r="E1321" t="s">
        <v>218</v>
      </c>
      <c r="F1321" t="s">
        <v>219</v>
      </c>
      <c r="G1321" t="s">
        <v>80</v>
      </c>
      <c r="H1321" t="s">
        <v>81</v>
      </c>
      <c r="I1321" s="34">
        <v>25500</v>
      </c>
      <c r="J1321" s="35">
        <v>81</v>
      </c>
      <c r="K1321" s="35">
        <v>55</v>
      </c>
      <c r="L1321" s="35">
        <v>234</v>
      </c>
      <c r="M1321" s="35">
        <v>384</v>
      </c>
      <c r="N1321" s="35">
        <v>333</v>
      </c>
      <c r="O1321" s="35">
        <v>-7</v>
      </c>
      <c r="P1321" s="35">
        <v>103</v>
      </c>
      <c r="Q1321" s="35">
        <v>391</v>
      </c>
      <c r="R1321" s="35">
        <v>91</v>
      </c>
      <c r="S1321" s="35">
        <v>97</v>
      </c>
      <c r="T1321" s="35">
        <v>169</v>
      </c>
      <c r="U1321" s="35">
        <v>168</v>
      </c>
      <c r="V1321" s="34">
        <v>144.66666666667</v>
      </c>
      <c r="W1321" s="34">
        <f t="shared" si="320"/>
        <v>145.333333333333</v>
      </c>
      <c r="X1321" s="35">
        <v>102</v>
      </c>
      <c r="Y1321" s="35">
        <v>0</v>
      </c>
      <c r="Z1321" s="35">
        <v>0</v>
      </c>
      <c r="AA1321" s="34">
        <v>331</v>
      </c>
      <c r="AB1321" s="34">
        <v>0</v>
      </c>
      <c r="AC1321" s="34">
        <v>0</v>
      </c>
      <c r="AD1321" s="34">
        <v>0</v>
      </c>
      <c r="AE1321" s="34">
        <f t="shared" si="321"/>
        <v>331</v>
      </c>
      <c r="AF1321" s="34">
        <f t="shared" si="322"/>
        <v>2.28801843317967</v>
      </c>
      <c r="AG1321" s="34">
        <f t="shared" si="323"/>
        <v>2.27752293577982</v>
      </c>
      <c r="AH1321" s="34">
        <v>7300</v>
      </c>
      <c r="AI1321" s="34">
        <v>0</v>
      </c>
      <c r="AJ1321" s="35">
        <v>800</v>
      </c>
      <c r="AK1321" s="35">
        <v>313</v>
      </c>
      <c r="AL1321" s="35">
        <v>99</v>
      </c>
      <c r="AM1321" s="34">
        <v>0.7</v>
      </c>
      <c r="AN1321" s="34">
        <f t="shared" si="324"/>
        <v>101.733333333333</v>
      </c>
      <c r="AO1321" s="35">
        <v>100</v>
      </c>
      <c r="AP1321" s="35">
        <v>100</v>
      </c>
      <c r="AQ1321" t="s">
        <v>82</v>
      </c>
      <c r="AR1321">
        <v>8</v>
      </c>
      <c r="AS1321" s="34">
        <v>0.066666666666667</v>
      </c>
      <c r="AT1321" t="s">
        <v>83</v>
      </c>
      <c r="AU1321" s="35">
        <f t="shared" si="334"/>
        <v>0</v>
      </c>
      <c r="AV1321" s="35">
        <f t="shared" si="325"/>
        <v>0</v>
      </c>
      <c r="AW1321" s="35">
        <f t="shared" si="326"/>
        <v>2.27752293577982</v>
      </c>
      <c r="AX1321" s="35">
        <f t="shared" si="327"/>
        <v>1.59633027522936</v>
      </c>
      <c r="AY1321" s="35">
        <f t="shared" si="328"/>
        <v>0</v>
      </c>
      <c r="AZ1321" s="35">
        <f t="shared" si="329"/>
        <v>0</v>
      </c>
      <c r="BA1321" s="27" t="str">
        <f t="shared" si="330"/>
        <v>3</v>
      </c>
      <c r="BB1321" s="34">
        <v>0.0005</v>
      </c>
      <c r="BC1321" s="34">
        <f t="shared" si="331"/>
        <v>0</v>
      </c>
      <c r="BD1321" s="34" t="e">
        <f t="shared" si="332"/>
        <v>#REF!</v>
      </c>
      <c r="BE1321" s="34">
        <v>0.14</v>
      </c>
      <c r="BF1321" s="34">
        <f t="shared" si="335"/>
        <v>0</v>
      </c>
      <c r="BG1321" s="34" t="e">
        <f t="shared" si="333"/>
        <v>#REF!</v>
      </c>
      <c r="BH1321" t="str">
        <f>IF(AT1321="UDARA","U","N")&amp;LEFT($C$4,2)&amp;MID($C$4,4,2)&amp;LEFT(A1321,3)&amp;MID(E1321,2,2)&amp;VLOOKUP(E1321,Acuan_Reference!C:L,10,0)</f>
        <v>N1501YGY71A1</v>
      </c>
      <c r="BI1321" t="s">
        <v>84</v>
      </c>
      <c r="BJ1321" t="s">
        <v>119</v>
      </c>
      <c r="BK1321" t="s">
        <v>86</v>
      </c>
      <c r="BL1321" t="s">
        <v>87</v>
      </c>
    </row>
    <row r="1322" hidden="1" spans="1:64">
      <c r="A1322" t="s">
        <v>74</v>
      </c>
      <c r="B1322" t="s">
        <v>75</v>
      </c>
      <c r="C1322" t="s">
        <v>76</v>
      </c>
      <c r="D1322" t="s">
        <v>123</v>
      </c>
      <c r="E1322" t="s">
        <v>220</v>
      </c>
      <c r="F1322" t="s">
        <v>221</v>
      </c>
      <c r="G1322" t="s">
        <v>80</v>
      </c>
      <c r="H1322" t="s">
        <v>81</v>
      </c>
      <c r="I1322" s="34">
        <v>12070</v>
      </c>
      <c r="J1322" s="35">
        <v>5564</v>
      </c>
      <c r="K1322" s="35">
        <v>7623</v>
      </c>
      <c r="L1322" s="35">
        <v>9851</v>
      </c>
      <c r="M1322" s="35">
        <v>18267</v>
      </c>
      <c r="N1322" s="35">
        <v>3297</v>
      </c>
      <c r="O1322" s="35">
        <v>7005</v>
      </c>
      <c r="P1322" s="35">
        <v>6987</v>
      </c>
      <c r="Q1322" s="35">
        <v>18604</v>
      </c>
      <c r="R1322" s="35">
        <v>2810</v>
      </c>
      <c r="S1322" s="35">
        <v>6882</v>
      </c>
      <c r="T1322" s="35">
        <v>10094</v>
      </c>
      <c r="U1322" s="35">
        <v>19348</v>
      </c>
      <c r="V1322" s="34">
        <v>12108</v>
      </c>
      <c r="W1322" s="34">
        <f t="shared" si="320"/>
        <v>11626</v>
      </c>
      <c r="X1322" s="35">
        <v>1856</v>
      </c>
      <c r="Y1322" s="35">
        <v>0</v>
      </c>
      <c r="Z1322" s="35">
        <v>0</v>
      </c>
      <c r="AA1322" s="34">
        <v>9627</v>
      </c>
      <c r="AB1322" s="34">
        <v>0</v>
      </c>
      <c r="AC1322" s="34">
        <v>1200</v>
      </c>
      <c r="AD1322" s="34">
        <v>0</v>
      </c>
      <c r="AE1322" s="34">
        <f t="shared" si="321"/>
        <v>10827</v>
      </c>
      <c r="AF1322" s="34">
        <f t="shared" si="322"/>
        <v>0.89420218037661</v>
      </c>
      <c r="AG1322" s="34">
        <f t="shared" si="323"/>
        <v>0.931274729055565</v>
      </c>
      <c r="AH1322" s="34">
        <v>3700</v>
      </c>
      <c r="AI1322" s="34">
        <v>0</v>
      </c>
      <c r="AJ1322" s="35">
        <v>10000</v>
      </c>
      <c r="AK1322" s="35">
        <v>15259</v>
      </c>
      <c r="AL1322" s="35">
        <v>5436</v>
      </c>
      <c r="AM1322" s="34">
        <v>0.7</v>
      </c>
      <c r="AN1322" s="34">
        <f t="shared" si="324"/>
        <v>8138.2</v>
      </c>
      <c r="AO1322" s="35">
        <v>100</v>
      </c>
      <c r="AP1322" s="35">
        <v>100</v>
      </c>
      <c r="AQ1322" t="s">
        <v>82</v>
      </c>
      <c r="AR1322">
        <v>8</v>
      </c>
      <c r="AS1322" s="34">
        <v>0.066666666666667</v>
      </c>
      <c r="AT1322" t="s">
        <v>83</v>
      </c>
      <c r="AU1322" s="35">
        <f t="shared" si="334"/>
        <v>2060.4</v>
      </c>
      <c r="AV1322" s="35">
        <f t="shared" si="325"/>
        <v>2100</v>
      </c>
      <c r="AW1322" s="35">
        <f t="shared" si="326"/>
        <v>1.11190435231378</v>
      </c>
      <c r="AX1322" s="35">
        <f t="shared" si="327"/>
        <v>0.644331670393945</v>
      </c>
      <c r="AY1322" s="35">
        <f t="shared" si="328"/>
        <v>2100</v>
      </c>
      <c r="AZ1322" s="35">
        <f t="shared" si="329"/>
        <v>2100</v>
      </c>
      <c r="BA1322" s="27" t="str">
        <f t="shared" si="330"/>
        <v>3</v>
      </c>
      <c r="BB1322" s="34">
        <v>0.00016</v>
      </c>
      <c r="BC1322" s="34">
        <f t="shared" si="331"/>
        <v>0.336</v>
      </c>
      <c r="BD1322" s="34" t="e">
        <f t="shared" si="332"/>
        <v>#REF!</v>
      </c>
      <c r="BE1322" s="34">
        <v>0.078</v>
      </c>
      <c r="BF1322" s="34">
        <f t="shared" si="335"/>
        <v>163.8</v>
      </c>
      <c r="BG1322" s="34" t="e">
        <f t="shared" si="333"/>
        <v>#REF!</v>
      </c>
      <c r="BH1322" t="str">
        <f>IF(AT1322="UDARA","U","N")&amp;LEFT($C$4,2)&amp;MID($C$4,4,2)&amp;LEFT(A1322,3)&amp;MID(E1322,2,2)&amp;VLOOKUP(E1322,Acuan_Reference!C:L,10,0)</f>
        <v>N1501BDG71AA</v>
      </c>
      <c r="BI1322" t="s">
        <v>84</v>
      </c>
      <c r="BJ1322" t="s">
        <v>119</v>
      </c>
      <c r="BK1322" t="s">
        <v>86</v>
      </c>
      <c r="BL1322" t="s">
        <v>87</v>
      </c>
    </row>
    <row r="1323" hidden="1" spans="1:64">
      <c r="A1323" t="s">
        <v>88</v>
      </c>
      <c r="B1323" t="s">
        <v>75</v>
      </c>
      <c r="C1323" t="s">
        <v>76</v>
      </c>
      <c r="D1323" t="s">
        <v>123</v>
      </c>
      <c r="E1323" t="s">
        <v>220</v>
      </c>
      <c r="F1323" t="s">
        <v>221</v>
      </c>
      <c r="G1323" t="s">
        <v>80</v>
      </c>
      <c r="H1323" t="s">
        <v>81</v>
      </c>
      <c r="I1323" s="34">
        <v>12070</v>
      </c>
      <c r="J1323" s="35">
        <v>285</v>
      </c>
      <c r="K1323" s="35">
        <v>3356</v>
      </c>
      <c r="L1323" s="35">
        <v>1987</v>
      </c>
      <c r="M1323" s="35">
        <v>5850</v>
      </c>
      <c r="N1323" s="35">
        <v>1360</v>
      </c>
      <c r="O1323" s="35">
        <v>2858</v>
      </c>
      <c r="P1323" s="35">
        <v>2790</v>
      </c>
      <c r="Q1323" s="35">
        <v>4121</v>
      </c>
      <c r="R1323" s="35">
        <v>396</v>
      </c>
      <c r="S1323" s="35">
        <v>1431</v>
      </c>
      <c r="T1323" s="35">
        <v>3468</v>
      </c>
      <c r="U1323" s="35">
        <v>2608</v>
      </c>
      <c r="V1323" s="34">
        <v>2502.3333333333</v>
      </c>
      <c r="W1323" s="34">
        <f t="shared" si="320"/>
        <v>2510.33333333333</v>
      </c>
      <c r="X1323" s="35">
        <v>210</v>
      </c>
      <c r="Y1323" s="35">
        <v>0</v>
      </c>
      <c r="Z1323" s="35">
        <v>0</v>
      </c>
      <c r="AA1323" s="34">
        <v>2153</v>
      </c>
      <c r="AB1323" s="34">
        <v>0</v>
      </c>
      <c r="AC1323" s="34">
        <v>400</v>
      </c>
      <c r="AD1323" s="34">
        <v>0</v>
      </c>
      <c r="AE1323" s="34">
        <f t="shared" si="321"/>
        <v>2553</v>
      </c>
      <c r="AF1323" s="34">
        <f t="shared" si="322"/>
        <v>1.02024776874918</v>
      </c>
      <c r="AG1323" s="34">
        <f t="shared" si="323"/>
        <v>1.01699641481875</v>
      </c>
      <c r="AH1323" s="34">
        <v>3700</v>
      </c>
      <c r="AI1323" s="34">
        <v>0</v>
      </c>
      <c r="AJ1323" s="35">
        <v>10000</v>
      </c>
      <c r="AK1323" s="35">
        <v>3208</v>
      </c>
      <c r="AL1323" s="35">
        <v>1455</v>
      </c>
      <c r="AM1323" s="34">
        <v>0.6</v>
      </c>
      <c r="AN1323" s="34">
        <f t="shared" si="324"/>
        <v>1506.2</v>
      </c>
      <c r="AO1323" s="35">
        <v>100</v>
      </c>
      <c r="AP1323" s="35">
        <v>100</v>
      </c>
      <c r="AQ1323" t="s">
        <v>82</v>
      </c>
      <c r="AR1323">
        <v>8</v>
      </c>
      <c r="AS1323" s="34">
        <v>0.033333333333333</v>
      </c>
      <c r="AT1323" t="s">
        <v>83</v>
      </c>
      <c r="AU1323" s="35">
        <f t="shared" si="334"/>
        <v>306.15</v>
      </c>
      <c r="AV1323" s="35">
        <f t="shared" si="325"/>
        <v>400</v>
      </c>
      <c r="AW1323" s="35">
        <f t="shared" si="326"/>
        <v>1.17633780374452</v>
      </c>
      <c r="AX1323" s="35">
        <f t="shared" si="327"/>
        <v>0.596733501527022</v>
      </c>
      <c r="AY1323" s="35">
        <f t="shared" si="328"/>
        <v>400</v>
      </c>
      <c r="AZ1323" s="35">
        <f t="shared" si="329"/>
        <v>400</v>
      </c>
      <c r="BA1323" s="27" t="str">
        <f t="shared" si="330"/>
        <v>3</v>
      </c>
      <c r="BB1323" s="34">
        <v>0.00016</v>
      </c>
      <c r="BC1323" s="34">
        <f t="shared" si="331"/>
        <v>0.064</v>
      </c>
      <c r="BD1323" s="34" t="e">
        <f t="shared" si="332"/>
        <v>#REF!</v>
      </c>
      <c r="BE1323" s="34">
        <v>0.078</v>
      </c>
      <c r="BF1323" s="34">
        <f t="shared" si="335"/>
        <v>31.2</v>
      </c>
      <c r="BG1323" s="34" t="e">
        <f t="shared" si="333"/>
        <v>#REF!</v>
      </c>
      <c r="BH1323" t="str">
        <f>IF(AT1323="UDARA","U","N")&amp;LEFT($C$4,2)&amp;MID($C$4,4,2)&amp;LEFT(A1323,3)&amp;MID(E1323,2,2)&amp;VLOOKUP(E1323,Acuan_Reference!C:L,10,0)</f>
        <v>N1501BGR71AA</v>
      </c>
      <c r="BI1323" t="s">
        <v>84</v>
      </c>
      <c r="BJ1323" t="s">
        <v>119</v>
      </c>
      <c r="BK1323" t="s">
        <v>86</v>
      </c>
      <c r="BL1323" t="s">
        <v>87</v>
      </c>
    </row>
    <row r="1324" hidden="1" spans="1:64">
      <c r="A1324" t="s">
        <v>89</v>
      </c>
      <c r="B1324" t="s">
        <v>75</v>
      </c>
      <c r="C1324" t="s">
        <v>76</v>
      </c>
      <c r="D1324" t="s">
        <v>123</v>
      </c>
      <c r="E1324" t="s">
        <v>220</v>
      </c>
      <c r="F1324" t="s">
        <v>221</v>
      </c>
      <c r="G1324" t="s">
        <v>80</v>
      </c>
      <c r="H1324" t="s">
        <v>81</v>
      </c>
      <c r="I1324" s="34">
        <v>12070</v>
      </c>
      <c r="J1324" s="35">
        <v>339</v>
      </c>
      <c r="K1324" s="35">
        <v>102</v>
      </c>
      <c r="L1324" s="35">
        <v>48</v>
      </c>
      <c r="M1324" s="35">
        <v>1244</v>
      </c>
      <c r="N1324" s="35">
        <v>166</v>
      </c>
      <c r="O1324" s="35">
        <v>14</v>
      </c>
      <c r="P1324" s="35">
        <v>47</v>
      </c>
      <c r="Q1324" s="35">
        <v>655</v>
      </c>
      <c r="R1324" s="35">
        <v>490</v>
      </c>
      <c r="S1324" s="35">
        <v>197</v>
      </c>
      <c r="T1324" s="35">
        <v>90</v>
      </c>
      <c r="U1324" s="35">
        <v>552</v>
      </c>
      <c r="V1324" s="34">
        <v>279.66666666667</v>
      </c>
      <c r="W1324" s="34">
        <f t="shared" si="320"/>
        <v>285.333333333333</v>
      </c>
      <c r="X1324" s="35">
        <v>154</v>
      </c>
      <c r="Y1324" s="35">
        <v>0</v>
      </c>
      <c r="Z1324" s="35">
        <v>0</v>
      </c>
      <c r="AA1324" s="34">
        <v>84</v>
      </c>
      <c r="AB1324" s="34">
        <v>0</v>
      </c>
      <c r="AC1324" s="34">
        <v>400</v>
      </c>
      <c r="AD1324" s="34">
        <v>0</v>
      </c>
      <c r="AE1324" s="34">
        <f t="shared" si="321"/>
        <v>484</v>
      </c>
      <c r="AF1324" s="34">
        <f t="shared" si="322"/>
        <v>1.73063170440999</v>
      </c>
      <c r="AG1324" s="34">
        <f t="shared" si="323"/>
        <v>1.69626168224299</v>
      </c>
      <c r="AH1324" s="34">
        <v>3700</v>
      </c>
      <c r="AI1324" s="34">
        <v>0</v>
      </c>
      <c r="AJ1324" s="35">
        <v>10000</v>
      </c>
      <c r="AK1324" s="35">
        <v>724</v>
      </c>
      <c r="AL1324" s="35">
        <v>214</v>
      </c>
      <c r="AM1324" s="34">
        <v>1.3</v>
      </c>
      <c r="AN1324" s="34">
        <f t="shared" si="324"/>
        <v>370.933333333333</v>
      </c>
      <c r="AO1324" s="35">
        <v>100</v>
      </c>
      <c r="AP1324" s="35">
        <v>100</v>
      </c>
      <c r="AQ1324" t="s">
        <v>82</v>
      </c>
      <c r="AR1324">
        <v>4</v>
      </c>
      <c r="AS1324" s="34">
        <v>0.53333333333333</v>
      </c>
      <c r="AT1324" t="s">
        <v>83</v>
      </c>
      <c r="AU1324" s="35">
        <f t="shared" si="334"/>
        <v>75.7</v>
      </c>
      <c r="AV1324" s="35">
        <f t="shared" si="325"/>
        <v>100</v>
      </c>
      <c r="AW1324" s="35">
        <f t="shared" si="326"/>
        <v>2.04672897196262</v>
      </c>
      <c r="AX1324" s="35">
        <f t="shared" si="327"/>
        <v>1.29672897196262</v>
      </c>
      <c r="AY1324" s="35">
        <f t="shared" si="328"/>
        <v>100</v>
      </c>
      <c r="AZ1324" s="35">
        <f t="shared" si="329"/>
        <v>100</v>
      </c>
      <c r="BA1324" s="27" t="str">
        <f t="shared" si="330"/>
        <v>3</v>
      </c>
      <c r="BB1324" s="34">
        <v>0.00016</v>
      </c>
      <c r="BC1324" s="34">
        <f t="shared" si="331"/>
        <v>0.016</v>
      </c>
      <c r="BD1324" s="34" t="e">
        <f t="shared" si="332"/>
        <v>#REF!</v>
      </c>
      <c r="BE1324" s="34">
        <v>0.078</v>
      </c>
      <c r="BF1324" s="34">
        <f t="shared" si="335"/>
        <v>7.8</v>
      </c>
      <c r="BG1324" s="34" t="e">
        <f t="shared" si="333"/>
        <v>#REF!</v>
      </c>
      <c r="BH1324" t="str">
        <f>IF(AT1324="UDARA","U","N")&amp;LEFT($C$4,2)&amp;MID($C$4,4,2)&amp;LEFT(A1324,3)&amp;MID(E1324,2,2)&amp;VLOOKUP(E1324,Acuan_Reference!C:L,10,0)</f>
        <v>N1501BJM71AA</v>
      </c>
      <c r="BI1324" t="s">
        <v>84</v>
      </c>
      <c r="BJ1324" t="s">
        <v>119</v>
      </c>
      <c r="BK1324" t="s">
        <v>86</v>
      </c>
      <c r="BL1324" t="s">
        <v>87</v>
      </c>
    </row>
    <row r="1325" hidden="1" spans="1:64">
      <c r="A1325" t="s">
        <v>90</v>
      </c>
      <c r="B1325" t="s">
        <v>75</v>
      </c>
      <c r="C1325" t="s">
        <v>76</v>
      </c>
      <c r="D1325" t="s">
        <v>123</v>
      </c>
      <c r="E1325" t="s">
        <v>220</v>
      </c>
      <c r="F1325" t="s">
        <v>221</v>
      </c>
      <c r="G1325" t="s">
        <v>80</v>
      </c>
      <c r="H1325" t="s">
        <v>81</v>
      </c>
      <c r="I1325" s="34">
        <v>12070</v>
      </c>
      <c r="J1325" s="35">
        <v>453</v>
      </c>
      <c r="K1325" s="35">
        <v>369</v>
      </c>
      <c r="L1325" s="35">
        <v>641</v>
      </c>
      <c r="M1325" s="35">
        <v>670</v>
      </c>
      <c r="N1325" s="35">
        <v>611</v>
      </c>
      <c r="O1325" s="35">
        <v>505</v>
      </c>
      <c r="P1325" s="35">
        <v>440</v>
      </c>
      <c r="Q1325" s="35">
        <v>1119</v>
      </c>
      <c r="R1325" s="35">
        <v>441</v>
      </c>
      <c r="S1325" s="35">
        <v>434</v>
      </c>
      <c r="T1325" s="35">
        <v>485</v>
      </c>
      <c r="U1325" s="35">
        <v>917</v>
      </c>
      <c r="V1325" s="34">
        <v>612</v>
      </c>
      <c r="W1325" s="34">
        <f t="shared" si="320"/>
        <v>592</v>
      </c>
      <c r="X1325" s="35">
        <v>243</v>
      </c>
      <c r="Y1325" s="35">
        <v>0</v>
      </c>
      <c r="Z1325" s="35">
        <v>0</v>
      </c>
      <c r="AA1325" s="34">
        <v>1317</v>
      </c>
      <c r="AB1325" s="34">
        <v>0</v>
      </c>
      <c r="AC1325" s="34">
        <v>0</v>
      </c>
      <c r="AD1325" s="34">
        <v>0</v>
      </c>
      <c r="AE1325" s="34">
        <f t="shared" si="321"/>
        <v>1317</v>
      </c>
      <c r="AF1325" s="34">
        <f t="shared" si="322"/>
        <v>2.15196078431373</v>
      </c>
      <c r="AG1325" s="34">
        <f t="shared" si="323"/>
        <v>2.22466216216216</v>
      </c>
      <c r="AH1325" s="34">
        <v>3700</v>
      </c>
      <c r="AI1325" s="34">
        <v>0</v>
      </c>
      <c r="AJ1325" s="35">
        <v>10000</v>
      </c>
      <c r="AK1325" s="35">
        <v>1076</v>
      </c>
      <c r="AL1325" s="35">
        <v>374</v>
      </c>
      <c r="AM1325" s="34">
        <v>0.6</v>
      </c>
      <c r="AN1325" s="34">
        <f t="shared" si="324"/>
        <v>355.2</v>
      </c>
      <c r="AO1325" s="35">
        <v>100</v>
      </c>
      <c r="AP1325" s="35">
        <v>100</v>
      </c>
      <c r="AQ1325" t="s">
        <v>82</v>
      </c>
      <c r="AR1325">
        <v>12</v>
      </c>
      <c r="AS1325" s="34">
        <v>0.033333333333333</v>
      </c>
      <c r="AT1325" t="s">
        <v>83</v>
      </c>
      <c r="AU1325" s="35">
        <f t="shared" si="334"/>
        <v>0</v>
      </c>
      <c r="AV1325" s="35">
        <f t="shared" si="325"/>
        <v>0</v>
      </c>
      <c r="AW1325" s="35">
        <f t="shared" si="326"/>
        <v>2.22466216216216</v>
      </c>
      <c r="AX1325" s="35">
        <f t="shared" si="327"/>
        <v>1.59290540540541</v>
      </c>
      <c r="AY1325" s="35">
        <f t="shared" si="328"/>
        <v>0</v>
      </c>
      <c r="AZ1325" s="35">
        <f t="shared" si="329"/>
        <v>0</v>
      </c>
      <c r="BA1325" s="27" t="str">
        <f t="shared" si="330"/>
        <v>3</v>
      </c>
      <c r="BB1325" s="34">
        <v>0.00016</v>
      </c>
      <c r="BC1325" s="34">
        <f t="shared" si="331"/>
        <v>0</v>
      </c>
      <c r="BD1325" s="34" t="e">
        <f t="shared" si="332"/>
        <v>#REF!</v>
      </c>
      <c r="BE1325" s="34">
        <v>0.078</v>
      </c>
      <c r="BF1325" s="34">
        <f t="shared" si="335"/>
        <v>0</v>
      </c>
      <c r="BG1325" s="34" t="e">
        <f t="shared" si="333"/>
        <v>#REF!</v>
      </c>
      <c r="BH1325" t="str">
        <f>IF(AT1325="UDARA","U","N")&amp;LEFT($C$4,2)&amp;MID($C$4,4,2)&amp;LEFT(A1325,3)&amp;MID(E1325,2,2)&amp;VLOOKUP(E1325,Acuan_Reference!C:L,10,0)</f>
        <v>N1501BKS71AA</v>
      </c>
      <c r="BI1325" t="s">
        <v>84</v>
      </c>
      <c r="BJ1325" t="s">
        <v>119</v>
      </c>
      <c r="BK1325" t="s">
        <v>86</v>
      </c>
      <c r="BL1325" t="s">
        <v>87</v>
      </c>
    </row>
    <row r="1326" hidden="1" spans="1:64">
      <c r="A1326" t="s">
        <v>91</v>
      </c>
      <c r="B1326" t="s">
        <v>75</v>
      </c>
      <c r="C1326" t="s">
        <v>76</v>
      </c>
      <c r="D1326" t="s">
        <v>123</v>
      </c>
      <c r="E1326" t="s">
        <v>220</v>
      </c>
      <c r="F1326" t="s">
        <v>221</v>
      </c>
      <c r="G1326" t="s">
        <v>80</v>
      </c>
      <c r="H1326" t="s">
        <v>81</v>
      </c>
      <c r="I1326" s="34">
        <v>12070</v>
      </c>
      <c r="J1326" s="35">
        <v>995</v>
      </c>
      <c r="K1326" s="35">
        <v>1863</v>
      </c>
      <c r="L1326" s="35">
        <v>1141</v>
      </c>
      <c r="M1326" s="35">
        <v>2522</v>
      </c>
      <c r="N1326" s="35">
        <v>455</v>
      </c>
      <c r="O1326" s="35">
        <v>908</v>
      </c>
      <c r="P1326" s="35">
        <v>730</v>
      </c>
      <c r="Q1326" s="35">
        <v>1385</v>
      </c>
      <c r="R1326" s="35">
        <v>2032</v>
      </c>
      <c r="S1326" s="35">
        <v>334</v>
      </c>
      <c r="T1326" s="35">
        <v>1854</v>
      </c>
      <c r="U1326" s="35">
        <v>2107</v>
      </c>
      <c r="V1326" s="34">
        <v>1431.6666666667</v>
      </c>
      <c r="W1326" s="34">
        <f t="shared" si="320"/>
        <v>1707</v>
      </c>
      <c r="X1326" s="35">
        <v>535</v>
      </c>
      <c r="Y1326" s="35">
        <v>0</v>
      </c>
      <c r="Z1326" s="35">
        <v>0</v>
      </c>
      <c r="AA1326" s="34">
        <v>1404</v>
      </c>
      <c r="AB1326" s="34">
        <v>0</v>
      </c>
      <c r="AC1326" s="34">
        <v>600</v>
      </c>
      <c r="AD1326" s="34">
        <v>0</v>
      </c>
      <c r="AE1326" s="34">
        <f t="shared" si="321"/>
        <v>2004</v>
      </c>
      <c r="AF1326" s="34">
        <f t="shared" si="322"/>
        <v>1.39976717112919</v>
      </c>
      <c r="AG1326" s="34">
        <f t="shared" si="323"/>
        <v>1.17398945518453</v>
      </c>
      <c r="AH1326" s="34">
        <v>3700</v>
      </c>
      <c r="AI1326" s="34">
        <v>0</v>
      </c>
      <c r="AJ1326" s="35">
        <v>10000</v>
      </c>
      <c r="AK1326" s="35">
        <v>2024</v>
      </c>
      <c r="AL1326" s="35">
        <v>1160</v>
      </c>
      <c r="AM1326" s="34">
        <v>0.9</v>
      </c>
      <c r="AN1326" s="34">
        <f t="shared" si="324"/>
        <v>1536.3</v>
      </c>
      <c r="AO1326" s="35">
        <v>100</v>
      </c>
      <c r="AP1326" s="35">
        <v>100</v>
      </c>
      <c r="AQ1326" t="s">
        <v>82</v>
      </c>
      <c r="AR1326">
        <v>4</v>
      </c>
      <c r="AS1326" s="34">
        <v>0.13333333333333</v>
      </c>
      <c r="AT1326" t="s">
        <v>83</v>
      </c>
      <c r="AU1326" s="35">
        <f t="shared" si="334"/>
        <v>519.225</v>
      </c>
      <c r="AV1326" s="35">
        <f t="shared" si="325"/>
        <v>600</v>
      </c>
      <c r="AW1326" s="35">
        <f t="shared" si="326"/>
        <v>1.52548330404218</v>
      </c>
      <c r="AX1326" s="35">
        <f t="shared" si="327"/>
        <v>0.845928529584066</v>
      </c>
      <c r="AY1326" s="35">
        <f t="shared" si="328"/>
        <v>600</v>
      </c>
      <c r="AZ1326" s="35">
        <f t="shared" si="329"/>
        <v>600</v>
      </c>
      <c r="BA1326" s="27" t="str">
        <f t="shared" si="330"/>
        <v>3</v>
      </c>
      <c r="BB1326" s="34">
        <v>0.00016</v>
      </c>
      <c r="BC1326" s="34">
        <f t="shared" si="331"/>
        <v>0.096</v>
      </c>
      <c r="BD1326" s="34" t="e">
        <f t="shared" si="332"/>
        <v>#REF!</v>
      </c>
      <c r="BE1326" s="34">
        <v>0.078</v>
      </c>
      <c r="BF1326" s="34">
        <f t="shared" si="335"/>
        <v>46.8</v>
      </c>
      <c r="BG1326" s="34" t="e">
        <f t="shared" si="333"/>
        <v>#REF!</v>
      </c>
      <c r="BH1326" t="str">
        <f>IF(AT1326="UDARA","U","N")&amp;LEFT($C$4,2)&amp;MID($C$4,4,2)&amp;LEFT(A1326,3)&amp;MID(E1326,2,2)&amp;VLOOKUP(E1326,Acuan_Reference!C:L,10,0)</f>
        <v>N1501BLP71AA</v>
      </c>
      <c r="BI1326" t="s">
        <v>84</v>
      </c>
      <c r="BJ1326" t="s">
        <v>119</v>
      </c>
      <c r="BK1326" t="s">
        <v>86</v>
      </c>
      <c r="BL1326" t="s">
        <v>87</v>
      </c>
    </row>
    <row r="1327" hidden="1" spans="1:64">
      <c r="A1327" t="s">
        <v>92</v>
      </c>
      <c r="B1327" t="s">
        <v>75</v>
      </c>
      <c r="C1327" t="s">
        <v>76</v>
      </c>
      <c r="D1327" t="s">
        <v>123</v>
      </c>
      <c r="E1327" t="s">
        <v>220</v>
      </c>
      <c r="F1327" t="s">
        <v>221</v>
      </c>
      <c r="G1327" t="s">
        <v>80</v>
      </c>
      <c r="H1327" t="s">
        <v>81</v>
      </c>
      <c r="I1327" s="34">
        <v>12070</v>
      </c>
      <c r="J1327" s="35">
        <v>250</v>
      </c>
      <c r="K1327" s="35">
        <v>321</v>
      </c>
      <c r="L1327" s="35">
        <v>82</v>
      </c>
      <c r="M1327" s="35">
        <v>308</v>
      </c>
      <c r="N1327" s="35">
        <v>49</v>
      </c>
      <c r="O1327" s="35">
        <v>134</v>
      </c>
      <c r="P1327" s="35">
        <v>366</v>
      </c>
      <c r="Q1327" s="35">
        <v>578</v>
      </c>
      <c r="R1327" s="35">
        <v>106</v>
      </c>
      <c r="S1327" s="35">
        <v>104</v>
      </c>
      <c r="T1327" s="35">
        <v>89</v>
      </c>
      <c r="U1327" s="35">
        <v>139</v>
      </c>
      <c r="V1327" s="34">
        <v>110.66666666667</v>
      </c>
      <c r="W1327" s="34">
        <f t="shared" si="320"/>
        <v>103.666666666667</v>
      </c>
      <c r="X1327" s="35">
        <v>28</v>
      </c>
      <c r="Y1327" s="35">
        <v>0</v>
      </c>
      <c r="Z1327" s="35">
        <v>0</v>
      </c>
      <c r="AA1327" s="34">
        <v>793</v>
      </c>
      <c r="AB1327" s="34">
        <v>0</v>
      </c>
      <c r="AC1327" s="34">
        <v>0</v>
      </c>
      <c r="AD1327" s="34">
        <v>0</v>
      </c>
      <c r="AE1327" s="34">
        <f t="shared" si="321"/>
        <v>793</v>
      </c>
      <c r="AF1327" s="34">
        <f t="shared" si="322"/>
        <v>7.16566265060219</v>
      </c>
      <c r="AG1327" s="34">
        <f t="shared" si="323"/>
        <v>7.64951768488746</v>
      </c>
      <c r="AH1327" s="34">
        <v>3700</v>
      </c>
      <c r="AI1327" s="34">
        <v>0</v>
      </c>
      <c r="AJ1327" s="35">
        <v>10000</v>
      </c>
      <c r="AK1327" s="35">
        <v>426</v>
      </c>
      <c r="AL1327" s="35">
        <v>83</v>
      </c>
      <c r="AM1327" s="34">
        <v>1.5</v>
      </c>
      <c r="AN1327" s="34">
        <f t="shared" si="324"/>
        <v>155.5</v>
      </c>
      <c r="AO1327" s="35">
        <v>100</v>
      </c>
      <c r="AP1327" s="35">
        <v>100</v>
      </c>
      <c r="AQ1327" t="s">
        <v>82</v>
      </c>
      <c r="AR1327">
        <v>2</v>
      </c>
      <c r="AS1327" s="34">
        <v>0.53333333333333</v>
      </c>
      <c r="AT1327" t="s">
        <v>83</v>
      </c>
      <c r="AU1327" s="35">
        <f t="shared" si="334"/>
        <v>0</v>
      </c>
      <c r="AV1327" s="35">
        <f t="shared" si="325"/>
        <v>0</v>
      </c>
      <c r="AW1327" s="35">
        <f t="shared" si="326"/>
        <v>7.64951768488746</v>
      </c>
      <c r="AX1327" s="35">
        <f t="shared" si="327"/>
        <v>6.84887459807074</v>
      </c>
      <c r="AY1327" s="35">
        <f t="shared" si="328"/>
        <v>0</v>
      </c>
      <c r="AZ1327" s="35">
        <f t="shared" si="329"/>
        <v>0</v>
      </c>
      <c r="BA1327" s="27" t="str">
        <f t="shared" si="330"/>
        <v>Kelipatan Kirim/Master box &gt; 3x FC+index</v>
      </c>
      <c r="BB1327" s="34">
        <v>0.00016</v>
      </c>
      <c r="BC1327" s="34">
        <f t="shared" si="331"/>
        <v>0</v>
      </c>
      <c r="BD1327" s="34" t="e">
        <f t="shared" si="332"/>
        <v>#REF!</v>
      </c>
      <c r="BE1327" s="34">
        <v>0.078</v>
      </c>
      <c r="BF1327" s="34">
        <f t="shared" si="335"/>
        <v>0</v>
      </c>
      <c r="BG1327" s="34" t="e">
        <f t="shared" si="333"/>
        <v>#REF!</v>
      </c>
      <c r="BH1327" t="str">
        <f>IF(AT1327="UDARA","U","N")&amp;LEFT($C$4,2)&amp;MID($C$4,4,2)&amp;LEFT(A1327,3)&amp;MID(E1327,2,2)&amp;VLOOKUP(E1327,Acuan_Reference!C:L,10,0)</f>
        <v>N1501BTM71AA</v>
      </c>
      <c r="BI1327" t="s">
        <v>84</v>
      </c>
      <c r="BJ1327" t="s">
        <v>119</v>
      </c>
      <c r="BK1327" t="s">
        <v>86</v>
      </c>
      <c r="BL1327" t="s">
        <v>87</v>
      </c>
    </row>
    <row r="1328" hidden="1" spans="1:64">
      <c r="A1328" t="s">
        <v>93</v>
      </c>
      <c r="B1328" t="s">
        <v>75</v>
      </c>
      <c r="C1328" t="s">
        <v>76</v>
      </c>
      <c r="D1328" t="s">
        <v>123</v>
      </c>
      <c r="E1328" t="s">
        <v>220</v>
      </c>
      <c r="F1328" t="s">
        <v>221</v>
      </c>
      <c r="G1328" t="s">
        <v>80</v>
      </c>
      <c r="H1328" t="s">
        <v>81</v>
      </c>
      <c r="I1328" s="34">
        <v>12070</v>
      </c>
      <c r="J1328" s="35">
        <v>726</v>
      </c>
      <c r="K1328" s="35">
        <v>1343</v>
      </c>
      <c r="L1328" s="35">
        <v>1299</v>
      </c>
      <c r="M1328" s="35">
        <v>3251</v>
      </c>
      <c r="N1328" s="35">
        <v>1002</v>
      </c>
      <c r="O1328" s="35">
        <v>1837</v>
      </c>
      <c r="P1328" s="35">
        <v>2045</v>
      </c>
      <c r="Q1328" s="35">
        <v>3487</v>
      </c>
      <c r="R1328" s="35">
        <v>852</v>
      </c>
      <c r="S1328" s="35">
        <v>1100</v>
      </c>
      <c r="T1328" s="35">
        <v>1682</v>
      </c>
      <c r="U1328" s="35">
        <v>2960</v>
      </c>
      <c r="V1328" s="34">
        <v>1914</v>
      </c>
      <c r="W1328" s="34">
        <f t="shared" si="320"/>
        <v>1880.33333333333</v>
      </c>
      <c r="X1328" s="35">
        <v>303</v>
      </c>
      <c r="Y1328" s="35">
        <v>0</v>
      </c>
      <c r="Z1328" s="35">
        <v>0</v>
      </c>
      <c r="AA1328" s="34">
        <v>2666</v>
      </c>
      <c r="AB1328" s="34">
        <v>0</v>
      </c>
      <c r="AC1328" s="34">
        <v>0</v>
      </c>
      <c r="AD1328" s="34">
        <v>0</v>
      </c>
      <c r="AE1328" s="34">
        <f t="shared" si="321"/>
        <v>2666</v>
      </c>
      <c r="AF1328" s="34">
        <f t="shared" si="322"/>
        <v>1.39289446185998</v>
      </c>
      <c r="AG1328" s="34">
        <f t="shared" si="323"/>
        <v>1.41783371742599</v>
      </c>
      <c r="AH1328" s="34">
        <v>3700</v>
      </c>
      <c r="AI1328" s="34">
        <v>0</v>
      </c>
      <c r="AJ1328" s="35">
        <v>10000</v>
      </c>
      <c r="AK1328" s="35">
        <v>2934</v>
      </c>
      <c r="AL1328" s="35">
        <v>999</v>
      </c>
      <c r="AM1328" s="34">
        <v>0.8</v>
      </c>
      <c r="AN1328" s="34">
        <f t="shared" si="324"/>
        <v>1504.26666666667</v>
      </c>
      <c r="AO1328" s="35">
        <v>100</v>
      </c>
      <c r="AP1328" s="35">
        <v>100</v>
      </c>
      <c r="AQ1328" t="s">
        <v>82</v>
      </c>
      <c r="AR1328">
        <v>4</v>
      </c>
      <c r="AS1328" s="34">
        <v>0.066666666666667</v>
      </c>
      <c r="AT1328" t="s">
        <v>83</v>
      </c>
      <c r="AU1328" s="35">
        <f t="shared" si="334"/>
        <v>0</v>
      </c>
      <c r="AV1328" s="35">
        <f t="shared" si="325"/>
        <v>0</v>
      </c>
      <c r="AW1328" s="35">
        <f t="shared" si="326"/>
        <v>1.41783371742599</v>
      </c>
      <c r="AX1328" s="35">
        <f t="shared" si="327"/>
        <v>0.886544938840631</v>
      </c>
      <c r="AY1328" s="35">
        <f t="shared" si="328"/>
        <v>0</v>
      </c>
      <c r="AZ1328" s="35">
        <f t="shared" si="329"/>
        <v>0</v>
      </c>
      <c r="BA1328" s="27" t="str">
        <f t="shared" si="330"/>
        <v>3</v>
      </c>
      <c r="BB1328" s="34">
        <v>0.00016</v>
      </c>
      <c r="BC1328" s="34">
        <f t="shared" si="331"/>
        <v>0</v>
      </c>
      <c r="BD1328" s="34" t="e">
        <f t="shared" si="332"/>
        <v>#REF!</v>
      </c>
      <c r="BE1328" s="34">
        <v>0.078</v>
      </c>
      <c r="BF1328" s="34">
        <f t="shared" si="335"/>
        <v>0</v>
      </c>
      <c r="BG1328" s="34" t="e">
        <f t="shared" si="333"/>
        <v>#REF!</v>
      </c>
      <c r="BH1328" t="str">
        <f>IF(AT1328="UDARA","U","N")&amp;LEFT($C$4,2)&amp;MID($C$4,4,2)&amp;LEFT(A1328,3)&amp;MID(E1328,2,2)&amp;VLOOKUP(E1328,Acuan_Reference!C:L,10,0)</f>
        <v>N1501CRB71AA</v>
      </c>
      <c r="BI1328" t="s">
        <v>84</v>
      </c>
      <c r="BJ1328" t="s">
        <v>119</v>
      </c>
      <c r="BK1328" t="s">
        <v>86</v>
      </c>
      <c r="BL1328" t="s">
        <v>87</v>
      </c>
    </row>
    <row r="1329" hidden="1" spans="1:64">
      <c r="A1329" t="s">
        <v>94</v>
      </c>
      <c r="B1329" t="s">
        <v>75</v>
      </c>
      <c r="C1329" t="s">
        <v>76</v>
      </c>
      <c r="D1329" t="s">
        <v>123</v>
      </c>
      <c r="E1329" t="s">
        <v>220</v>
      </c>
      <c r="F1329" t="s">
        <v>221</v>
      </c>
      <c r="G1329" t="s">
        <v>80</v>
      </c>
      <c r="H1329" t="s">
        <v>81</v>
      </c>
      <c r="I1329" s="34">
        <v>12070</v>
      </c>
      <c r="J1329" s="35">
        <v>787</v>
      </c>
      <c r="K1329" s="35">
        <v>1140</v>
      </c>
      <c r="L1329" s="35">
        <v>253</v>
      </c>
      <c r="M1329" s="35">
        <v>521</v>
      </c>
      <c r="N1329" s="35">
        <v>335</v>
      </c>
      <c r="O1329" s="35">
        <v>616</v>
      </c>
      <c r="P1329" s="35">
        <v>790</v>
      </c>
      <c r="Q1329" s="35">
        <v>483</v>
      </c>
      <c r="R1329" s="35">
        <v>955</v>
      </c>
      <c r="S1329" s="35">
        <v>440</v>
      </c>
      <c r="T1329" s="35">
        <v>978</v>
      </c>
      <c r="U1329" s="35">
        <v>896</v>
      </c>
      <c r="V1329" s="34">
        <v>771.33333333333</v>
      </c>
      <c r="W1329" s="34">
        <f t="shared" si="320"/>
        <v>842</v>
      </c>
      <c r="X1329" s="35">
        <v>137</v>
      </c>
      <c r="Y1329" s="35">
        <v>0</v>
      </c>
      <c r="Z1329" s="35">
        <v>0</v>
      </c>
      <c r="AA1329" s="34">
        <v>1217</v>
      </c>
      <c r="AB1329" s="34">
        <v>0</v>
      </c>
      <c r="AC1329" s="34">
        <v>100</v>
      </c>
      <c r="AD1329" s="34">
        <v>0</v>
      </c>
      <c r="AE1329" s="34">
        <f t="shared" si="321"/>
        <v>1317</v>
      </c>
      <c r="AF1329" s="34">
        <f t="shared" si="322"/>
        <v>1.70743301642179</v>
      </c>
      <c r="AG1329" s="34">
        <f t="shared" si="323"/>
        <v>1.56413301662708</v>
      </c>
      <c r="AH1329" s="34">
        <v>3700</v>
      </c>
      <c r="AI1329" s="34">
        <v>0</v>
      </c>
      <c r="AJ1329" s="35">
        <v>10000</v>
      </c>
      <c r="AK1329" s="35">
        <v>1013</v>
      </c>
      <c r="AL1329" s="35">
        <v>652</v>
      </c>
      <c r="AM1329" s="34">
        <v>0.8</v>
      </c>
      <c r="AN1329" s="34">
        <f t="shared" si="324"/>
        <v>673.6</v>
      </c>
      <c r="AO1329" s="35">
        <v>100</v>
      </c>
      <c r="AP1329" s="35">
        <v>100</v>
      </c>
      <c r="AQ1329" t="s">
        <v>82</v>
      </c>
      <c r="AR1329">
        <v>8</v>
      </c>
      <c r="AS1329" s="34">
        <v>0.13333333333333</v>
      </c>
      <c r="AT1329" t="s">
        <v>83</v>
      </c>
      <c r="AU1329" s="35">
        <f t="shared" si="334"/>
        <v>6.44999999999993</v>
      </c>
      <c r="AV1329" s="35">
        <f t="shared" si="325"/>
        <v>100</v>
      </c>
      <c r="AW1329" s="35">
        <f t="shared" si="326"/>
        <v>1.68289786223278</v>
      </c>
      <c r="AX1329" s="35">
        <f t="shared" si="327"/>
        <v>0.90855106888361</v>
      </c>
      <c r="AY1329" s="35">
        <f t="shared" si="328"/>
        <v>100</v>
      </c>
      <c r="AZ1329" s="35">
        <f t="shared" si="329"/>
        <v>100</v>
      </c>
      <c r="BA1329" s="27" t="str">
        <f t="shared" si="330"/>
        <v>3</v>
      </c>
      <c r="BB1329" s="34">
        <v>0.00016</v>
      </c>
      <c r="BC1329" s="34">
        <f t="shared" si="331"/>
        <v>0.016</v>
      </c>
      <c r="BD1329" s="34" t="e">
        <f t="shared" si="332"/>
        <v>#REF!</v>
      </c>
      <c r="BE1329" s="34">
        <v>0.078</v>
      </c>
      <c r="BF1329" s="34">
        <f t="shared" si="335"/>
        <v>7.8</v>
      </c>
      <c r="BG1329" s="34" t="e">
        <f t="shared" si="333"/>
        <v>#REF!</v>
      </c>
      <c r="BH1329" t="str">
        <f>IF(AT1329="UDARA","U","N")&amp;LEFT($C$4,2)&amp;MID($C$4,4,2)&amp;LEFT(A1329,3)&amp;MID(E1329,2,2)&amp;VLOOKUP(E1329,Acuan_Reference!C:L,10,0)</f>
        <v>N1501DPS71AA</v>
      </c>
      <c r="BI1329" t="s">
        <v>84</v>
      </c>
      <c r="BJ1329" t="s">
        <v>119</v>
      </c>
      <c r="BK1329" t="s">
        <v>86</v>
      </c>
      <c r="BL1329" t="s">
        <v>87</v>
      </c>
    </row>
    <row r="1330" hidden="1" spans="1:64">
      <c r="A1330" t="s">
        <v>95</v>
      </c>
      <c r="B1330" t="s">
        <v>75</v>
      </c>
      <c r="C1330" t="s">
        <v>76</v>
      </c>
      <c r="D1330" t="s">
        <v>123</v>
      </c>
      <c r="E1330" t="s">
        <v>220</v>
      </c>
      <c r="F1330" t="s">
        <v>221</v>
      </c>
      <c r="G1330" t="s">
        <v>80</v>
      </c>
      <c r="H1330" t="s">
        <v>81</v>
      </c>
      <c r="I1330" s="34">
        <v>12070</v>
      </c>
      <c r="J1330" s="35">
        <v>700</v>
      </c>
      <c r="K1330" s="35">
        <v>1166</v>
      </c>
      <c r="L1330" s="35">
        <v>237</v>
      </c>
      <c r="M1330" s="35">
        <v>521</v>
      </c>
      <c r="N1330" s="35">
        <v>1034</v>
      </c>
      <c r="O1330" s="35">
        <v>542</v>
      </c>
      <c r="P1330" s="35">
        <v>811</v>
      </c>
      <c r="Q1330" s="35">
        <v>901</v>
      </c>
      <c r="R1330" s="35">
        <v>1259</v>
      </c>
      <c r="S1330" s="35">
        <v>386</v>
      </c>
      <c r="T1330" s="35">
        <v>605</v>
      </c>
      <c r="U1330" s="35">
        <v>1349</v>
      </c>
      <c r="V1330" s="34">
        <v>780</v>
      </c>
      <c r="W1330" s="34">
        <f t="shared" si="320"/>
        <v>857.666666666667</v>
      </c>
      <c r="X1330" s="35">
        <v>15</v>
      </c>
      <c r="Y1330" s="35">
        <v>0</v>
      </c>
      <c r="Z1330" s="35">
        <v>0</v>
      </c>
      <c r="AA1330" s="34">
        <v>646</v>
      </c>
      <c r="AB1330" s="34">
        <v>0</v>
      </c>
      <c r="AC1330" s="34">
        <v>0</v>
      </c>
      <c r="AD1330" s="34">
        <v>100</v>
      </c>
      <c r="AE1330" s="34">
        <f t="shared" si="321"/>
        <v>746</v>
      </c>
      <c r="AF1330" s="34">
        <f t="shared" si="322"/>
        <v>0.956410256410256</v>
      </c>
      <c r="AG1330" s="34">
        <f t="shared" si="323"/>
        <v>0.753206373882627</v>
      </c>
      <c r="AH1330" s="34">
        <v>3700</v>
      </c>
      <c r="AI1330" s="34">
        <v>0</v>
      </c>
      <c r="AJ1330" s="35">
        <v>10000</v>
      </c>
      <c r="AK1330" s="35">
        <v>1373</v>
      </c>
      <c r="AL1330" s="35">
        <v>619</v>
      </c>
      <c r="AM1330" s="34">
        <v>0.25</v>
      </c>
      <c r="AN1330" s="34">
        <f t="shared" si="324"/>
        <v>214.416666666667</v>
      </c>
      <c r="AO1330" s="35">
        <v>100</v>
      </c>
      <c r="AP1330" s="35">
        <v>100</v>
      </c>
      <c r="AQ1330" t="s">
        <v>82</v>
      </c>
      <c r="AR1330">
        <v>12</v>
      </c>
      <c r="AS1330" s="34">
        <v>0.033333333333333</v>
      </c>
      <c r="AT1330" t="s">
        <v>83</v>
      </c>
      <c r="AU1330" s="35">
        <f t="shared" si="334"/>
        <v>65.5625</v>
      </c>
      <c r="AV1330" s="35">
        <f t="shared" si="325"/>
        <v>100</v>
      </c>
      <c r="AW1330" s="35">
        <f t="shared" si="326"/>
        <v>0.986397201710066</v>
      </c>
      <c r="AX1330" s="35">
        <f t="shared" si="327"/>
        <v>0.264671589584143</v>
      </c>
      <c r="AY1330" s="35">
        <f t="shared" si="328"/>
        <v>100</v>
      </c>
      <c r="AZ1330" s="35">
        <f t="shared" si="329"/>
        <v>100</v>
      </c>
      <c r="BA1330" s="27" t="str">
        <f t="shared" si="330"/>
        <v>3</v>
      </c>
      <c r="BB1330" s="34">
        <v>0.00016</v>
      </c>
      <c r="BC1330" s="34">
        <f t="shared" si="331"/>
        <v>0.016</v>
      </c>
      <c r="BD1330" s="34" t="e">
        <f t="shared" si="332"/>
        <v>#REF!</v>
      </c>
      <c r="BE1330" s="34">
        <v>0.078</v>
      </c>
      <c r="BF1330" s="34">
        <f t="shared" si="335"/>
        <v>7.8</v>
      </c>
      <c r="BG1330" s="34" t="e">
        <f t="shared" si="333"/>
        <v>#REF!</v>
      </c>
      <c r="BH1330" t="str">
        <f>IF(AT1330="UDARA","U","N")&amp;LEFT($C$4,2)&amp;MID($C$4,4,2)&amp;LEFT(A1330,3)&amp;MID(E1330,2,2)&amp;VLOOKUP(E1330,Acuan_Reference!C:L,10,0)</f>
        <v>N1501JAK71AA</v>
      </c>
      <c r="BI1330" t="s">
        <v>84</v>
      </c>
      <c r="BJ1330" t="s">
        <v>119</v>
      </c>
      <c r="BK1330" t="s">
        <v>86</v>
      </c>
      <c r="BL1330" t="s">
        <v>87</v>
      </c>
    </row>
    <row r="1331" hidden="1" spans="1:64">
      <c r="A1331" t="s">
        <v>96</v>
      </c>
      <c r="B1331" t="s">
        <v>75</v>
      </c>
      <c r="C1331" t="s">
        <v>76</v>
      </c>
      <c r="D1331" t="s">
        <v>123</v>
      </c>
      <c r="E1331" t="s">
        <v>220</v>
      </c>
      <c r="F1331" t="s">
        <v>221</v>
      </c>
      <c r="G1331" t="s">
        <v>80</v>
      </c>
      <c r="H1331" t="s">
        <v>81</v>
      </c>
      <c r="I1331" s="34">
        <v>12070</v>
      </c>
      <c r="J1331" s="35">
        <v>8</v>
      </c>
      <c r="K1331" s="35">
        <v>576</v>
      </c>
      <c r="L1331" s="35">
        <v>569</v>
      </c>
      <c r="M1331" s="35">
        <v>1769</v>
      </c>
      <c r="N1331" s="35">
        <v>110</v>
      </c>
      <c r="O1331" s="35">
        <v>132</v>
      </c>
      <c r="P1331" s="35">
        <v>218</v>
      </c>
      <c r="Q1331" s="35">
        <v>1936</v>
      </c>
      <c r="R1331" s="35">
        <v>142</v>
      </c>
      <c r="S1331" s="35">
        <v>1153</v>
      </c>
      <c r="T1331" s="35">
        <v>466</v>
      </c>
      <c r="U1331" s="35">
        <v>1287</v>
      </c>
      <c r="V1331" s="34">
        <v>968.66666666667</v>
      </c>
      <c r="W1331" s="34">
        <f t="shared" si="320"/>
        <v>745.666666666667</v>
      </c>
      <c r="X1331" s="35">
        <v>67</v>
      </c>
      <c r="Y1331" s="35">
        <v>0</v>
      </c>
      <c r="Z1331" s="35">
        <v>0</v>
      </c>
      <c r="AA1331" s="34">
        <v>2330</v>
      </c>
      <c r="AB1331" s="34">
        <v>0</v>
      </c>
      <c r="AC1331" s="34">
        <v>0</v>
      </c>
      <c r="AD1331" s="34">
        <v>0</v>
      </c>
      <c r="AE1331" s="34">
        <f t="shared" si="321"/>
        <v>2330</v>
      </c>
      <c r="AF1331" s="34">
        <f t="shared" si="322"/>
        <v>2.40536820371644</v>
      </c>
      <c r="AG1331" s="34">
        <f t="shared" si="323"/>
        <v>3.12472060795709</v>
      </c>
      <c r="AH1331" s="34">
        <v>3700</v>
      </c>
      <c r="AI1331" s="34">
        <v>0</v>
      </c>
      <c r="AJ1331" s="35">
        <v>10000</v>
      </c>
      <c r="AK1331" s="35">
        <v>1743</v>
      </c>
      <c r="AL1331" s="35">
        <v>484</v>
      </c>
      <c r="AM1331" s="34">
        <v>1.2</v>
      </c>
      <c r="AN1331" s="34">
        <f t="shared" si="324"/>
        <v>894.8</v>
      </c>
      <c r="AO1331" s="35">
        <v>100</v>
      </c>
      <c r="AP1331" s="35">
        <v>100</v>
      </c>
      <c r="AQ1331" t="s">
        <v>82</v>
      </c>
      <c r="AR1331">
        <v>2</v>
      </c>
      <c r="AS1331" s="34">
        <v>0.2</v>
      </c>
      <c r="AT1331" t="s">
        <v>83</v>
      </c>
      <c r="AU1331" s="35">
        <f t="shared" si="334"/>
        <v>0</v>
      </c>
      <c r="AV1331" s="35">
        <f t="shared" si="325"/>
        <v>0</v>
      </c>
      <c r="AW1331" s="35">
        <f t="shared" si="326"/>
        <v>3.12472060795709</v>
      </c>
      <c r="AX1331" s="35">
        <f t="shared" si="327"/>
        <v>2.47563701385785</v>
      </c>
      <c r="AY1331" s="35">
        <f t="shared" si="328"/>
        <v>0</v>
      </c>
      <c r="AZ1331" s="35">
        <f t="shared" si="329"/>
        <v>0</v>
      </c>
      <c r="BA1331" s="27" t="str">
        <f t="shared" si="330"/>
        <v>3</v>
      </c>
      <c r="BB1331" s="34">
        <v>0.00016</v>
      </c>
      <c r="BC1331" s="34">
        <f t="shared" si="331"/>
        <v>0</v>
      </c>
      <c r="BD1331" s="34" t="e">
        <f t="shared" si="332"/>
        <v>#REF!</v>
      </c>
      <c r="BE1331" s="34">
        <v>0.078</v>
      </c>
      <c r="BF1331" s="34">
        <f t="shared" si="335"/>
        <v>0</v>
      </c>
      <c r="BG1331" s="34" t="e">
        <f t="shared" si="333"/>
        <v>#REF!</v>
      </c>
      <c r="BH1331" t="str">
        <f>IF(AT1331="UDARA","U","N")&amp;LEFT($C$4,2)&amp;MID($C$4,4,2)&amp;LEFT(A1331,3)&amp;MID(E1331,2,2)&amp;VLOOKUP(E1331,Acuan_Reference!C:L,10,0)</f>
        <v>N1501JBI71AA</v>
      </c>
      <c r="BI1331" t="s">
        <v>84</v>
      </c>
      <c r="BJ1331" t="s">
        <v>119</v>
      </c>
      <c r="BK1331" t="s">
        <v>86</v>
      </c>
      <c r="BL1331" t="s">
        <v>87</v>
      </c>
    </row>
    <row r="1332" hidden="1" spans="1:64">
      <c r="A1332" t="s">
        <v>97</v>
      </c>
      <c r="B1332" t="s">
        <v>75</v>
      </c>
      <c r="C1332" t="s">
        <v>76</v>
      </c>
      <c r="D1332" t="s">
        <v>123</v>
      </c>
      <c r="E1332" t="s">
        <v>220</v>
      </c>
      <c r="F1332" t="s">
        <v>221</v>
      </c>
      <c r="G1332" t="s">
        <v>80</v>
      </c>
      <c r="H1332" t="s">
        <v>81</v>
      </c>
      <c r="I1332" s="34">
        <v>12070</v>
      </c>
      <c r="J1332" s="35">
        <v>79</v>
      </c>
      <c r="K1332" s="35">
        <v>62</v>
      </c>
      <c r="L1332" s="35">
        <v>40</v>
      </c>
      <c r="M1332" s="35">
        <v>122</v>
      </c>
      <c r="N1332" s="35">
        <v>21</v>
      </c>
      <c r="O1332" s="35">
        <v>35</v>
      </c>
      <c r="P1332" s="35">
        <v>80</v>
      </c>
      <c r="Q1332" s="35">
        <v>124</v>
      </c>
      <c r="R1332" s="35">
        <v>8</v>
      </c>
      <c r="S1332" s="35">
        <v>87</v>
      </c>
      <c r="T1332" s="35">
        <v>82</v>
      </c>
      <c r="U1332" s="35">
        <v>29</v>
      </c>
      <c r="V1332" s="34">
        <v>66</v>
      </c>
      <c r="W1332" s="34">
        <f t="shared" si="320"/>
        <v>53.3333333333333</v>
      </c>
      <c r="X1332" s="35">
        <v>44</v>
      </c>
      <c r="Y1332" s="35">
        <v>0</v>
      </c>
      <c r="Z1332" s="35">
        <v>0</v>
      </c>
      <c r="AA1332" s="34">
        <v>4113</v>
      </c>
      <c r="AB1332" s="34">
        <v>0</v>
      </c>
      <c r="AC1332" s="34">
        <v>0</v>
      </c>
      <c r="AD1332" s="34">
        <v>0</v>
      </c>
      <c r="AE1332" s="34">
        <f t="shared" si="321"/>
        <v>4113</v>
      </c>
      <c r="AF1332" s="34">
        <f t="shared" si="322"/>
        <v>62.3181818181818</v>
      </c>
      <c r="AG1332" s="34">
        <f t="shared" si="323"/>
        <v>77.11875</v>
      </c>
      <c r="AH1332" s="34">
        <v>3700</v>
      </c>
      <c r="AI1332" s="34">
        <v>0</v>
      </c>
      <c r="AJ1332" s="35">
        <v>10000</v>
      </c>
      <c r="AK1332" s="35">
        <v>119</v>
      </c>
      <c r="AL1332" s="35">
        <v>49</v>
      </c>
      <c r="AM1332" s="34">
        <v>0.5</v>
      </c>
      <c r="AN1332" s="34">
        <f t="shared" si="324"/>
        <v>26.6666666666667</v>
      </c>
      <c r="AO1332" s="35">
        <v>100</v>
      </c>
      <c r="AP1332" s="35">
        <v>100</v>
      </c>
      <c r="AQ1332" t="s">
        <v>82</v>
      </c>
      <c r="AR1332">
        <v>20</v>
      </c>
      <c r="AS1332" s="34">
        <v>0.033333333333333</v>
      </c>
      <c r="AT1332" t="s">
        <v>83</v>
      </c>
      <c r="AU1332" s="35">
        <f t="shared" si="334"/>
        <v>0</v>
      </c>
      <c r="AV1332" s="35">
        <f t="shared" si="325"/>
        <v>0</v>
      </c>
      <c r="AW1332" s="35">
        <f t="shared" si="326"/>
        <v>77.11875</v>
      </c>
      <c r="AX1332" s="35">
        <f t="shared" si="327"/>
        <v>76.2</v>
      </c>
      <c r="AY1332" s="35">
        <f t="shared" si="328"/>
        <v>0</v>
      </c>
      <c r="AZ1332" s="35">
        <f t="shared" si="329"/>
        <v>0</v>
      </c>
      <c r="BA1332" s="27" t="str">
        <f t="shared" si="330"/>
        <v>Kelipatan Kirim/Master box &gt; 3x FC+index</v>
      </c>
      <c r="BB1332" s="34">
        <v>0.00016</v>
      </c>
      <c r="BC1332" s="34">
        <f t="shared" si="331"/>
        <v>0</v>
      </c>
      <c r="BD1332" s="34" t="e">
        <f t="shared" si="332"/>
        <v>#REF!</v>
      </c>
      <c r="BE1332" s="34">
        <v>0.078</v>
      </c>
      <c r="BF1332" s="34">
        <f t="shared" si="335"/>
        <v>0</v>
      </c>
      <c r="BG1332" s="34" t="e">
        <f t="shared" si="333"/>
        <v>#REF!</v>
      </c>
      <c r="BH1332" t="str">
        <f>IF(AT1332="UDARA","U","N")&amp;LEFT($C$4,2)&amp;MID($C$4,4,2)&amp;LEFT(A1332,3)&amp;MID(E1332,2,2)&amp;VLOOKUP(E1332,Acuan_Reference!C:L,10,0)</f>
        <v>N1501JKT71AA</v>
      </c>
      <c r="BI1332" t="s">
        <v>84</v>
      </c>
      <c r="BJ1332" t="s">
        <v>119</v>
      </c>
      <c r="BK1332" t="s">
        <v>86</v>
      </c>
      <c r="BL1332" t="s">
        <v>87</v>
      </c>
    </row>
    <row r="1333" hidden="1" spans="1:64">
      <c r="A1333" t="s">
        <v>98</v>
      </c>
      <c r="B1333" t="s">
        <v>75</v>
      </c>
      <c r="C1333" t="s">
        <v>76</v>
      </c>
      <c r="D1333" t="s">
        <v>123</v>
      </c>
      <c r="E1333" t="s">
        <v>220</v>
      </c>
      <c r="F1333" t="s">
        <v>221</v>
      </c>
      <c r="G1333" t="s">
        <v>80</v>
      </c>
      <c r="H1333" t="s">
        <v>81</v>
      </c>
      <c r="I1333" s="34">
        <v>12070</v>
      </c>
      <c r="J1333" s="35">
        <v>248</v>
      </c>
      <c r="K1333" s="35">
        <v>272</v>
      </c>
      <c r="L1333" s="35">
        <v>251</v>
      </c>
      <c r="M1333" s="35">
        <v>362</v>
      </c>
      <c r="N1333" s="35">
        <v>279</v>
      </c>
      <c r="O1333" s="35">
        <v>346</v>
      </c>
      <c r="P1333" s="35">
        <v>419</v>
      </c>
      <c r="Q1333" s="35">
        <v>628</v>
      </c>
      <c r="R1333" s="35">
        <v>375</v>
      </c>
      <c r="S1333" s="35">
        <v>375</v>
      </c>
      <c r="T1333" s="35">
        <v>395</v>
      </c>
      <c r="U1333" s="35">
        <v>508</v>
      </c>
      <c r="V1333" s="34">
        <v>426</v>
      </c>
      <c r="W1333" s="34">
        <f t="shared" si="320"/>
        <v>406</v>
      </c>
      <c r="X1333" s="35">
        <v>113</v>
      </c>
      <c r="Y1333" s="35">
        <v>0</v>
      </c>
      <c r="Z1333" s="35">
        <v>0</v>
      </c>
      <c r="AA1333" s="34">
        <v>929</v>
      </c>
      <c r="AB1333" s="34">
        <v>0</v>
      </c>
      <c r="AC1333" s="34">
        <v>0</v>
      </c>
      <c r="AD1333" s="34">
        <v>0</v>
      </c>
      <c r="AE1333" s="34">
        <f t="shared" si="321"/>
        <v>929</v>
      </c>
      <c r="AF1333" s="34">
        <f t="shared" si="322"/>
        <v>2.18075117370892</v>
      </c>
      <c r="AG1333" s="34">
        <f t="shared" si="323"/>
        <v>2.28817733990148</v>
      </c>
      <c r="AH1333" s="34">
        <v>3700</v>
      </c>
      <c r="AI1333" s="34">
        <v>0</v>
      </c>
      <c r="AJ1333" s="35">
        <v>10000</v>
      </c>
      <c r="AK1333" s="35">
        <v>744</v>
      </c>
      <c r="AL1333" s="35">
        <v>315</v>
      </c>
      <c r="AM1333" s="34">
        <v>0.9</v>
      </c>
      <c r="AN1333" s="34">
        <f t="shared" si="324"/>
        <v>365.4</v>
      </c>
      <c r="AO1333" s="35">
        <v>100</v>
      </c>
      <c r="AP1333" s="35">
        <v>100</v>
      </c>
      <c r="AQ1333" t="s">
        <v>82</v>
      </c>
      <c r="AR1333">
        <v>4</v>
      </c>
      <c r="AS1333" s="34">
        <v>0.1</v>
      </c>
      <c r="AT1333" t="s">
        <v>83</v>
      </c>
      <c r="AU1333" s="35">
        <f t="shared" si="334"/>
        <v>0</v>
      </c>
      <c r="AV1333" s="35">
        <f t="shared" si="325"/>
        <v>0</v>
      </c>
      <c r="AW1333" s="35">
        <f t="shared" si="326"/>
        <v>2.28817733990148</v>
      </c>
      <c r="AX1333" s="35">
        <f t="shared" si="327"/>
        <v>1.51231527093596</v>
      </c>
      <c r="AY1333" s="35">
        <f t="shared" si="328"/>
        <v>0</v>
      </c>
      <c r="AZ1333" s="35">
        <f t="shared" si="329"/>
        <v>0</v>
      </c>
      <c r="BA1333" s="27" t="str">
        <f t="shared" si="330"/>
        <v>3</v>
      </c>
      <c r="BB1333" s="34">
        <v>0.00016</v>
      </c>
      <c r="BC1333" s="34">
        <f t="shared" si="331"/>
        <v>0</v>
      </c>
      <c r="BD1333" s="34" t="e">
        <f t="shared" si="332"/>
        <v>#REF!</v>
      </c>
      <c r="BE1333" s="34">
        <v>0.078</v>
      </c>
      <c r="BF1333" s="34">
        <f t="shared" si="335"/>
        <v>0</v>
      </c>
      <c r="BG1333" s="34" t="e">
        <f t="shared" si="333"/>
        <v>#REF!</v>
      </c>
      <c r="BH1333" t="str">
        <f>IF(AT1333="UDARA","U","N")&amp;LEFT($C$4,2)&amp;MID($C$4,4,2)&amp;LEFT(A1333,3)&amp;MID(E1333,2,2)&amp;VLOOKUP(E1333,Acuan_Reference!C:L,10,0)</f>
        <v>N1501JMR71AA</v>
      </c>
      <c r="BI1333" t="s">
        <v>84</v>
      </c>
      <c r="BJ1333" t="s">
        <v>119</v>
      </c>
      <c r="BK1333" t="s">
        <v>86</v>
      </c>
      <c r="BL1333" t="s">
        <v>87</v>
      </c>
    </row>
    <row r="1334" hidden="1" spans="1:64">
      <c r="A1334" t="s">
        <v>99</v>
      </c>
      <c r="B1334" t="s">
        <v>75</v>
      </c>
      <c r="C1334" t="s">
        <v>76</v>
      </c>
      <c r="D1334" t="s">
        <v>123</v>
      </c>
      <c r="E1334" t="s">
        <v>220</v>
      </c>
      <c r="F1334" t="s">
        <v>221</v>
      </c>
      <c r="G1334" t="s">
        <v>80</v>
      </c>
      <c r="H1334" t="s">
        <v>81</v>
      </c>
      <c r="I1334" s="34">
        <v>12070</v>
      </c>
      <c r="J1334" s="35">
        <v>283</v>
      </c>
      <c r="K1334" s="35">
        <v>497</v>
      </c>
      <c r="L1334" s="35">
        <v>463</v>
      </c>
      <c r="M1334" s="35">
        <v>527</v>
      </c>
      <c r="N1334" s="35">
        <v>133</v>
      </c>
      <c r="O1334" s="35">
        <v>110</v>
      </c>
      <c r="P1334" s="35">
        <v>745</v>
      </c>
      <c r="Q1334" s="35">
        <v>331</v>
      </c>
      <c r="R1334" s="35">
        <v>164</v>
      </c>
      <c r="S1334" s="35">
        <v>80</v>
      </c>
      <c r="T1334" s="35">
        <v>261</v>
      </c>
      <c r="U1334" s="35">
        <v>423</v>
      </c>
      <c r="V1334" s="34">
        <v>254.66666666667</v>
      </c>
      <c r="W1334" s="34">
        <f t="shared" si="320"/>
        <v>274.333333333333</v>
      </c>
      <c r="X1334" s="35">
        <v>20</v>
      </c>
      <c r="Y1334" s="35">
        <v>0</v>
      </c>
      <c r="Z1334" s="35">
        <v>0</v>
      </c>
      <c r="AA1334" s="34">
        <v>147</v>
      </c>
      <c r="AB1334" s="34">
        <v>0</v>
      </c>
      <c r="AC1334" s="34">
        <v>300</v>
      </c>
      <c r="AD1334" s="34">
        <v>0</v>
      </c>
      <c r="AE1334" s="34">
        <f t="shared" si="321"/>
        <v>447</v>
      </c>
      <c r="AF1334" s="34">
        <f t="shared" si="322"/>
        <v>1.75523560209422</v>
      </c>
      <c r="AG1334" s="34">
        <f t="shared" si="323"/>
        <v>1.62940461725395</v>
      </c>
      <c r="AH1334" s="34">
        <v>3700</v>
      </c>
      <c r="AI1334" s="34">
        <v>0</v>
      </c>
      <c r="AJ1334" s="35">
        <v>10000</v>
      </c>
      <c r="AK1334" s="35">
        <v>311</v>
      </c>
      <c r="AL1334" s="35">
        <v>139</v>
      </c>
      <c r="AM1334" s="34">
        <v>1.1</v>
      </c>
      <c r="AN1334" s="34">
        <f t="shared" si="324"/>
        <v>301.766666666667</v>
      </c>
      <c r="AO1334" s="35">
        <v>100</v>
      </c>
      <c r="AP1334" s="35">
        <v>100</v>
      </c>
      <c r="AQ1334" t="s">
        <v>82</v>
      </c>
      <c r="AR1334">
        <v>4</v>
      </c>
      <c r="AS1334" s="34">
        <v>0.33333333333333</v>
      </c>
      <c r="AT1334" t="s">
        <v>83</v>
      </c>
      <c r="AU1334" s="35">
        <f t="shared" si="334"/>
        <v>0</v>
      </c>
      <c r="AV1334" s="35">
        <f t="shared" si="325"/>
        <v>0</v>
      </c>
      <c r="AW1334" s="35">
        <f t="shared" si="326"/>
        <v>1.62940461725395</v>
      </c>
      <c r="AX1334" s="35">
        <f t="shared" si="327"/>
        <v>1.12272174969623</v>
      </c>
      <c r="AY1334" s="35">
        <f t="shared" si="328"/>
        <v>0</v>
      </c>
      <c r="AZ1334" s="35">
        <f t="shared" si="329"/>
        <v>0</v>
      </c>
      <c r="BA1334" s="27" t="str">
        <f t="shared" si="330"/>
        <v>3</v>
      </c>
      <c r="BB1334" s="34">
        <v>0.00016</v>
      </c>
      <c r="BC1334" s="34">
        <f t="shared" si="331"/>
        <v>0</v>
      </c>
      <c r="BD1334" s="34" t="e">
        <f t="shared" si="332"/>
        <v>#REF!</v>
      </c>
      <c r="BE1334" s="34">
        <v>0.078</v>
      </c>
      <c r="BF1334" s="34">
        <f t="shared" si="335"/>
        <v>0</v>
      </c>
      <c r="BG1334" s="34" t="e">
        <f t="shared" si="333"/>
        <v>#REF!</v>
      </c>
      <c r="BH1334" t="str">
        <f>IF(AT1334="UDARA","U","N")&amp;LEFT($C$4,2)&amp;MID($C$4,4,2)&amp;LEFT(A1334,3)&amp;MID(E1334,2,2)&amp;VLOOKUP(E1334,Acuan_Reference!C:L,10,0)</f>
        <v>N1501MDN71AA</v>
      </c>
      <c r="BI1334" t="s">
        <v>84</v>
      </c>
      <c r="BJ1334" t="s">
        <v>119</v>
      </c>
      <c r="BK1334" t="s">
        <v>86</v>
      </c>
      <c r="BL1334" t="s">
        <v>87</v>
      </c>
    </row>
    <row r="1335" hidden="1" spans="1:64">
      <c r="A1335" t="s">
        <v>100</v>
      </c>
      <c r="B1335" t="s">
        <v>75</v>
      </c>
      <c r="C1335" t="s">
        <v>76</v>
      </c>
      <c r="D1335" t="s">
        <v>123</v>
      </c>
      <c r="E1335" t="s">
        <v>220</v>
      </c>
      <c r="F1335" t="s">
        <v>221</v>
      </c>
      <c r="G1335" t="s">
        <v>80</v>
      </c>
      <c r="H1335" t="s">
        <v>81</v>
      </c>
      <c r="I1335" s="34">
        <v>12070</v>
      </c>
      <c r="J1335" s="35">
        <v>380</v>
      </c>
      <c r="K1335" s="35">
        <v>970</v>
      </c>
      <c r="L1335" s="35">
        <v>1064</v>
      </c>
      <c r="M1335" s="35">
        <v>673</v>
      </c>
      <c r="N1335" s="35">
        <v>1466</v>
      </c>
      <c r="O1335" s="35">
        <v>1618</v>
      </c>
      <c r="P1335" s="35">
        <v>1320</v>
      </c>
      <c r="Q1335" s="35">
        <v>874</v>
      </c>
      <c r="R1335" s="35">
        <v>643</v>
      </c>
      <c r="S1335" s="35">
        <v>1070</v>
      </c>
      <c r="T1335" s="35">
        <v>843</v>
      </c>
      <c r="U1335" s="35">
        <v>1415</v>
      </c>
      <c r="V1335" s="34">
        <v>1109.3333333333</v>
      </c>
      <c r="W1335" s="34">
        <f t="shared" si="320"/>
        <v>987</v>
      </c>
      <c r="X1335" s="35">
        <v>334</v>
      </c>
      <c r="Y1335" s="35">
        <v>0</v>
      </c>
      <c r="Z1335" s="35">
        <v>0</v>
      </c>
      <c r="AA1335" s="34">
        <v>1496</v>
      </c>
      <c r="AB1335" s="34">
        <v>0</v>
      </c>
      <c r="AC1335" s="34">
        <v>400</v>
      </c>
      <c r="AD1335" s="34">
        <v>0</v>
      </c>
      <c r="AE1335" s="34">
        <f t="shared" si="321"/>
        <v>1896</v>
      </c>
      <c r="AF1335" s="34">
        <f t="shared" si="322"/>
        <v>1.70913461538467</v>
      </c>
      <c r="AG1335" s="34">
        <f t="shared" si="323"/>
        <v>1.9209726443769</v>
      </c>
      <c r="AH1335" s="34">
        <v>3700</v>
      </c>
      <c r="AI1335" s="34">
        <v>0</v>
      </c>
      <c r="AJ1335" s="35">
        <v>10000</v>
      </c>
      <c r="AK1335" s="35">
        <v>1396</v>
      </c>
      <c r="AL1335" s="35">
        <v>703</v>
      </c>
      <c r="AM1335" s="34">
        <v>1.5</v>
      </c>
      <c r="AN1335" s="34">
        <f t="shared" si="324"/>
        <v>1480.5</v>
      </c>
      <c r="AO1335" s="35">
        <v>100</v>
      </c>
      <c r="AP1335" s="35">
        <v>100</v>
      </c>
      <c r="AQ1335" t="s">
        <v>82</v>
      </c>
      <c r="AR1335">
        <v>2</v>
      </c>
      <c r="AS1335" s="34">
        <v>0.76666666666667</v>
      </c>
      <c r="AT1335" t="s">
        <v>83</v>
      </c>
      <c r="AU1335" s="35">
        <f t="shared" si="334"/>
        <v>215.625</v>
      </c>
      <c r="AV1335" s="35">
        <f t="shared" si="325"/>
        <v>300</v>
      </c>
      <c r="AW1335" s="35">
        <f t="shared" si="326"/>
        <v>2.22492401215805</v>
      </c>
      <c r="AX1335" s="35">
        <f t="shared" si="327"/>
        <v>1.51266464032421</v>
      </c>
      <c r="AY1335" s="35">
        <f t="shared" si="328"/>
        <v>300</v>
      </c>
      <c r="AZ1335" s="35">
        <f t="shared" si="329"/>
        <v>300</v>
      </c>
      <c r="BA1335" s="27" t="str">
        <f t="shared" si="330"/>
        <v>3</v>
      </c>
      <c r="BB1335" s="34">
        <v>0.00016</v>
      </c>
      <c r="BC1335" s="34">
        <f t="shared" si="331"/>
        <v>0.048</v>
      </c>
      <c r="BD1335" s="34" t="e">
        <f t="shared" si="332"/>
        <v>#REF!</v>
      </c>
      <c r="BE1335" s="34">
        <v>0.078</v>
      </c>
      <c r="BF1335" s="34">
        <f t="shared" si="335"/>
        <v>23.4</v>
      </c>
      <c r="BG1335" s="34" t="e">
        <f t="shared" si="333"/>
        <v>#REF!</v>
      </c>
      <c r="BH1335" t="str">
        <f>IF(AT1335="UDARA","U","N")&amp;LEFT($C$4,2)&amp;MID($C$4,4,2)&amp;LEFT(A1335,3)&amp;MID(E1335,2,2)&amp;VLOOKUP(E1335,Acuan_Reference!C:L,10,0)</f>
        <v>N1501MDO71AA</v>
      </c>
      <c r="BI1335" t="s">
        <v>84</v>
      </c>
      <c r="BJ1335" t="s">
        <v>119</v>
      </c>
      <c r="BK1335" t="s">
        <v>86</v>
      </c>
      <c r="BL1335" t="s">
        <v>87</v>
      </c>
    </row>
    <row r="1336" hidden="1" spans="1:64">
      <c r="A1336" t="s">
        <v>101</v>
      </c>
      <c r="B1336" t="s">
        <v>75</v>
      </c>
      <c r="C1336" t="s">
        <v>76</v>
      </c>
      <c r="D1336" t="s">
        <v>123</v>
      </c>
      <c r="E1336" t="s">
        <v>220</v>
      </c>
      <c r="F1336" t="s">
        <v>221</v>
      </c>
      <c r="G1336" t="s">
        <v>80</v>
      </c>
      <c r="H1336" t="s">
        <v>81</v>
      </c>
      <c r="I1336" s="34">
        <v>12070</v>
      </c>
      <c r="J1336" s="35">
        <v>2621</v>
      </c>
      <c r="K1336" s="35">
        <v>4450</v>
      </c>
      <c r="L1336" s="35">
        <v>3216</v>
      </c>
      <c r="M1336" s="35">
        <v>8970</v>
      </c>
      <c r="N1336" s="35">
        <v>2855</v>
      </c>
      <c r="O1336" s="35">
        <v>6394</v>
      </c>
      <c r="P1336" s="35">
        <v>4594</v>
      </c>
      <c r="Q1336" s="35">
        <v>10042</v>
      </c>
      <c r="R1336" s="35">
        <v>1424</v>
      </c>
      <c r="S1336" s="35">
        <v>4692</v>
      </c>
      <c r="T1336" s="35">
        <v>6506</v>
      </c>
      <c r="U1336" s="35">
        <v>9889</v>
      </c>
      <c r="V1336" s="34">
        <v>7029</v>
      </c>
      <c r="W1336" s="34">
        <f t="shared" si="320"/>
        <v>6621</v>
      </c>
      <c r="X1336" s="35">
        <v>902</v>
      </c>
      <c r="Y1336" s="35">
        <v>0</v>
      </c>
      <c r="Z1336" s="35">
        <v>0</v>
      </c>
      <c r="AA1336" s="34">
        <v>4829</v>
      </c>
      <c r="AB1336" s="34">
        <v>0</v>
      </c>
      <c r="AC1336" s="34">
        <v>4000</v>
      </c>
      <c r="AD1336" s="34">
        <v>1000</v>
      </c>
      <c r="AE1336" s="34">
        <f t="shared" si="321"/>
        <v>9829</v>
      </c>
      <c r="AF1336" s="34">
        <f t="shared" si="322"/>
        <v>1.39834969412434</v>
      </c>
      <c r="AG1336" s="34">
        <f t="shared" si="323"/>
        <v>1.33348436792025</v>
      </c>
      <c r="AH1336" s="34">
        <v>3700</v>
      </c>
      <c r="AI1336" s="34">
        <v>0</v>
      </c>
      <c r="AJ1336" s="35">
        <v>10000</v>
      </c>
      <c r="AK1336" s="35">
        <v>8714</v>
      </c>
      <c r="AL1336" s="35">
        <v>3468</v>
      </c>
      <c r="AM1336" s="34">
        <v>1</v>
      </c>
      <c r="AN1336" s="34">
        <f t="shared" si="324"/>
        <v>6621</v>
      </c>
      <c r="AO1336" s="35">
        <v>100</v>
      </c>
      <c r="AP1336" s="35">
        <v>100</v>
      </c>
      <c r="AQ1336" t="s">
        <v>82</v>
      </c>
      <c r="AR1336">
        <v>4</v>
      </c>
      <c r="AS1336" s="34">
        <v>0.5</v>
      </c>
      <c r="AT1336" t="s">
        <v>83</v>
      </c>
      <c r="AU1336" s="35">
        <f t="shared" si="334"/>
        <v>195</v>
      </c>
      <c r="AV1336" s="35">
        <f t="shared" si="325"/>
        <v>200</v>
      </c>
      <c r="AW1336" s="35">
        <f t="shared" si="326"/>
        <v>1.51472587222474</v>
      </c>
      <c r="AX1336" s="35">
        <f t="shared" si="327"/>
        <v>0.990937924784776</v>
      </c>
      <c r="AY1336" s="35">
        <f t="shared" si="328"/>
        <v>200</v>
      </c>
      <c r="AZ1336" s="35">
        <f t="shared" si="329"/>
        <v>200</v>
      </c>
      <c r="BA1336" s="27" t="str">
        <f t="shared" si="330"/>
        <v>3</v>
      </c>
      <c r="BB1336" s="34">
        <v>0.00016</v>
      </c>
      <c r="BC1336" s="34">
        <f t="shared" si="331"/>
        <v>0.032</v>
      </c>
      <c r="BD1336" s="34" t="e">
        <f t="shared" si="332"/>
        <v>#REF!</v>
      </c>
      <c r="BE1336" s="34">
        <v>0.078</v>
      </c>
      <c r="BF1336" s="34">
        <f t="shared" si="335"/>
        <v>15.6</v>
      </c>
      <c r="BG1336" s="34" t="e">
        <f t="shared" si="333"/>
        <v>#REF!</v>
      </c>
      <c r="BH1336" t="str">
        <f>IF(AT1336="UDARA","U","N")&amp;LEFT($C$4,2)&amp;MID($C$4,4,2)&amp;LEFT(A1336,3)&amp;MID(E1336,2,2)&amp;VLOOKUP(E1336,Acuan_Reference!C:L,10,0)</f>
        <v>N1501MKS71AA</v>
      </c>
      <c r="BI1336" t="s">
        <v>84</v>
      </c>
      <c r="BJ1336" t="s">
        <v>119</v>
      </c>
      <c r="BK1336" t="s">
        <v>86</v>
      </c>
      <c r="BL1336" t="s">
        <v>87</v>
      </c>
    </row>
    <row r="1337" hidden="1" spans="1:64">
      <c r="A1337" t="s">
        <v>102</v>
      </c>
      <c r="B1337" t="s">
        <v>75</v>
      </c>
      <c r="C1337" t="s">
        <v>76</v>
      </c>
      <c r="D1337" t="s">
        <v>123</v>
      </c>
      <c r="E1337" t="s">
        <v>220</v>
      </c>
      <c r="F1337" t="s">
        <v>221</v>
      </c>
      <c r="G1337" t="s">
        <v>80</v>
      </c>
      <c r="H1337" t="s">
        <v>81</v>
      </c>
      <c r="I1337" s="34">
        <v>12070</v>
      </c>
      <c r="J1337" s="35">
        <v>384</v>
      </c>
      <c r="K1337" s="35">
        <v>564</v>
      </c>
      <c r="L1337" s="35">
        <v>633</v>
      </c>
      <c r="M1337" s="35">
        <v>1381</v>
      </c>
      <c r="N1337" s="35">
        <v>221</v>
      </c>
      <c r="O1337" s="35">
        <v>2048</v>
      </c>
      <c r="P1337" s="35">
        <v>722</v>
      </c>
      <c r="Q1337" s="35">
        <v>1137</v>
      </c>
      <c r="R1337" s="35">
        <v>500</v>
      </c>
      <c r="S1337" s="35">
        <v>345</v>
      </c>
      <c r="T1337" s="35">
        <v>861</v>
      </c>
      <c r="U1337" s="35">
        <v>971</v>
      </c>
      <c r="V1337" s="34">
        <v>725.66666666667</v>
      </c>
      <c r="W1337" s="34">
        <f t="shared" si="320"/>
        <v>767</v>
      </c>
      <c r="X1337" s="35">
        <v>-54</v>
      </c>
      <c r="Y1337" s="35">
        <v>0</v>
      </c>
      <c r="Z1337" s="35">
        <v>0</v>
      </c>
      <c r="AA1337" s="34">
        <v>1819</v>
      </c>
      <c r="AB1337" s="34">
        <v>0</v>
      </c>
      <c r="AC1337" s="34">
        <v>0</v>
      </c>
      <c r="AD1337" s="34">
        <v>0</v>
      </c>
      <c r="AE1337" s="34">
        <f t="shared" si="321"/>
        <v>1819</v>
      </c>
      <c r="AF1337" s="34">
        <f t="shared" si="322"/>
        <v>2.50666054203031</v>
      </c>
      <c r="AG1337" s="34">
        <f t="shared" si="323"/>
        <v>2.37157757496741</v>
      </c>
      <c r="AH1337" s="34">
        <v>3700</v>
      </c>
      <c r="AI1337" s="34">
        <v>0</v>
      </c>
      <c r="AJ1337" s="35">
        <v>10000</v>
      </c>
      <c r="AK1337" s="35">
        <v>1069</v>
      </c>
      <c r="AL1337" s="35">
        <v>469</v>
      </c>
      <c r="AM1337" s="34">
        <v>0.8</v>
      </c>
      <c r="AN1337" s="34">
        <f t="shared" si="324"/>
        <v>613.6</v>
      </c>
      <c r="AO1337" s="35">
        <v>100</v>
      </c>
      <c r="AP1337" s="35">
        <v>100</v>
      </c>
      <c r="AQ1337" t="s">
        <v>82</v>
      </c>
      <c r="AR1337">
        <v>8</v>
      </c>
      <c r="AS1337" s="34">
        <v>0.1</v>
      </c>
      <c r="AT1337" t="s">
        <v>83</v>
      </c>
      <c r="AU1337" s="35">
        <f t="shared" si="334"/>
        <v>0</v>
      </c>
      <c r="AV1337" s="35">
        <f t="shared" si="325"/>
        <v>0</v>
      </c>
      <c r="AW1337" s="35">
        <f t="shared" si="326"/>
        <v>2.37157757496741</v>
      </c>
      <c r="AX1337" s="35">
        <f t="shared" si="327"/>
        <v>1.76010430247718</v>
      </c>
      <c r="AY1337" s="35">
        <f t="shared" si="328"/>
        <v>0</v>
      </c>
      <c r="AZ1337" s="35">
        <f t="shared" si="329"/>
        <v>0</v>
      </c>
      <c r="BA1337" s="27" t="str">
        <f t="shared" si="330"/>
        <v>3</v>
      </c>
      <c r="BB1337" s="34">
        <v>0.00016</v>
      </c>
      <c r="BC1337" s="34">
        <f t="shared" si="331"/>
        <v>0</v>
      </c>
      <c r="BD1337" s="34" t="e">
        <f t="shared" si="332"/>
        <v>#REF!</v>
      </c>
      <c r="BE1337" s="34">
        <v>0.078</v>
      </c>
      <c r="BF1337" s="34">
        <f t="shared" si="335"/>
        <v>0</v>
      </c>
      <c r="BG1337" s="34" t="e">
        <f t="shared" si="333"/>
        <v>#REF!</v>
      </c>
      <c r="BH1337" t="str">
        <f>IF(AT1337="UDARA","U","N")&amp;LEFT($C$4,2)&amp;MID($C$4,4,2)&amp;LEFT(A1337,3)&amp;MID(E1337,2,2)&amp;VLOOKUP(E1337,Acuan_Reference!C:L,10,0)</f>
        <v>N1501MLG71AA</v>
      </c>
      <c r="BI1337" t="s">
        <v>84</v>
      </c>
      <c r="BJ1337" t="s">
        <v>119</v>
      </c>
      <c r="BK1337" t="s">
        <v>86</v>
      </c>
      <c r="BL1337" t="s">
        <v>87</v>
      </c>
    </row>
    <row r="1338" hidden="1" spans="1:64">
      <c r="A1338" t="s">
        <v>103</v>
      </c>
      <c r="B1338" t="s">
        <v>75</v>
      </c>
      <c r="C1338" t="s">
        <v>76</v>
      </c>
      <c r="D1338" t="s">
        <v>123</v>
      </c>
      <c r="E1338" t="s">
        <v>220</v>
      </c>
      <c r="F1338" t="s">
        <v>221</v>
      </c>
      <c r="G1338" t="s">
        <v>80</v>
      </c>
      <c r="H1338" t="s">
        <v>81</v>
      </c>
      <c r="I1338" s="34">
        <v>12070</v>
      </c>
      <c r="J1338" s="35">
        <v>370</v>
      </c>
      <c r="K1338" s="35">
        <v>812</v>
      </c>
      <c r="L1338" s="35">
        <v>250</v>
      </c>
      <c r="M1338" s="35">
        <v>1198</v>
      </c>
      <c r="N1338" s="35">
        <v>742</v>
      </c>
      <c r="O1338" s="35">
        <v>1164</v>
      </c>
      <c r="P1338" s="35">
        <v>925</v>
      </c>
      <c r="Q1338" s="35">
        <v>1613</v>
      </c>
      <c r="R1338" s="35">
        <v>442</v>
      </c>
      <c r="S1338" s="35">
        <v>546</v>
      </c>
      <c r="T1338" s="35">
        <v>928</v>
      </c>
      <c r="U1338" s="35">
        <v>1774</v>
      </c>
      <c r="V1338" s="34">
        <v>1082.6666666667</v>
      </c>
      <c r="W1338" s="34">
        <f t="shared" si="320"/>
        <v>1076.33333333333</v>
      </c>
      <c r="X1338" s="35">
        <v>53</v>
      </c>
      <c r="Y1338" s="35">
        <v>0</v>
      </c>
      <c r="Z1338" s="35">
        <v>0</v>
      </c>
      <c r="AA1338" s="34">
        <v>1088</v>
      </c>
      <c r="AB1338" s="34">
        <v>0</v>
      </c>
      <c r="AC1338" s="34">
        <v>800</v>
      </c>
      <c r="AD1338" s="34">
        <v>0</v>
      </c>
      <c r="AE1338" s="34">
        <f t="shared" si="321"/>
        <v>1888</v>
      </c>
      <c r="AF1338" s="34">
        <f t="shared" si="322"/>
        <v>1.74384236453197</v>
      </c>
      <c r="AG1338" s="34">
        <f t="shared" si="323"/>
        <v>1.75410343759678</v>
      </c>
      <c r="AH1338" s="34">
        <v>3700</v>
      </c>
      <c r="AI1338" s="34">
        <v>0</v>
      </c>
      <c r="AJ1338" s="35">
        <v>10000</v>
      </c>
      <c r="AK1338" s="35">
        <v>1403</v>
      </c>
      <c r="AL1338" s="35">
        <v>527</v>
      </c>
      <c r="AM1338" s="34">
        <v>1.3</v>
      </c>
      <c r="AN1338" s="34">
        <f t="shared" si="324"/>
        <v>1399.23333333333</v>
      </c>
      <c r="AO1338" s="35">
        <v>100</v>
      </c>
      <c r="AP1338" s="35">
        <v>100</v>
      </c>
      <c r="AQ1338" t="s">
        <v>82</v>
      </c>
      <c r="AR1338">
        <v>2</v>
      </c>
      <c r="AS1338" s="34">
        <v>0.36666666666667</v>
      </c>
      <c r="AT1338" t="s">
        <v>83</v>
      </c>
      <c r="AU1338" s="35">
        <f t="shared" si="334"/>
        <v>28.675</v>
      </c>
      <c r="AV1338" s="35">
        <f t="shared" si="325"/>
        <v>100</v>
      </c>
      <c r="AW1338" s="35">
        <f t="shared" si="326"/>
        <v>1.84701145865593</v>
      </c>
      <c r="AX1338" s="35">
        <f t="shared" si="327"/>
        <v>1.3573861876742</v>
      </c>
      <c r="AY1338" s="35">
        <f t="shared" si="328"/>
        <v>100</v>
      </c>
      <c r="AZ1338" s="35">
        <f t="shared" si="329"/>
        <v>100</v>
      </c>
      <c r="BA1338" s="27" t="str">
        <f t="shared" si="330"/>
        <v>3</v>
      </c>
      <c r="BB1338" s="34">
        <v>0.00016</v>
      </c>
      <c r="BC1338" s="34">
        <f t="shared" si="331"/>
        <v>0.016</v>
      </c>
      <c r="BD1338" s="34" t="e">
        <f t="shared" si="332"/>
        <v>#REF!</v>
      </c>
      <c r="BE1338" s="34">
        <v>0.078</v>
      </c>
      <c r="BF1338" s="34">
        <f t="shared" si="335"/>
        <v>7.8</v>
      </c>
      <c r="BG1338" s="34" t="e">
        <f t="shared" si="333"/>
        <v>#REF!</v>
      </c>
      <c r="BH1338" t="str">
        <f>IF(AT1338="UDARA","U","N")&amp;LEFT($C$4,2)&amp;MID($C$4,4,2)&amp;LEFT(A1338,3)&amp;MID(E1338,2,2)&amp;VLOOKUP(E1338,Acuan_Reference!C:L,10,0)</f>
        <v>N1501NAD71AA</v>
      </c>
      <c r="BI1338" t="s">
        <v>84</v>
      </c>
      <c r="BJ1338" t="s">
        <v>119</v>
      </c>
      <c r="BK1338" t="s">
        <v>86</v>
      </c>
      <c r="BL1338" t="s">
        <v>87</v>
      </c>
    </row>
    <row r="1339" hidden="1" spans="1:64">
      <c r="A1339" t="s">
        <v>104</v>
      </c>
      <c r="B1339" t="s">
        <v>75</v>
      </c>
      <c r="C1339" t="s">
        <v>76</v>
      </c>
      <c r="D1339" t="s">
        <v>123</v>
      </c>
      <c r="E1339" t="s">
        <v>220</v>
      </c>
      <c r="F1339" t="s">
        <v>221</v>
      </c>
      <c r="G1339" t="s">
        <v>80</v>
      </c>
      <c r="H1339" t="s">
        <v>81</v>
      </c>
      <c r="I1339" s="34">
        <v>12070</v>
      </c>
      <c r="J1339" s="35">
        <v>230</v>
      </c>
      <c r="K1339" s="35">
        <v>181</v>
      </c>
      <c r="L1339" s="35">
        <v>188</v>
      </c>
      <c r="M1339" s="35">
        <v>521</v>
      </c>
      <c r="N1339" s="35">
        <v>133</v>
      </c>
      <c r="O1339" s="35">
        <v>181</v>
      </c>
      <c r="P1339" s="35">
        <v>501</v>
      </c>
      <c r="Q1339" s="35">
        <v>769</v>
      </c>
      <c r="R1339" s="35">
        <v>55</v>
      </c>
      <c r="S1339" s="35">
        <v>171</v>
      </c>
      <c r="T1339" s="35">
        <v>242</v>
      </c>
      <c r="U1339" s="35">
        <v>296</v>
      </c>
      <c r="V1339" s="34">
        <v>236.33333333333</v>
      </c>
      <c r="W1339" s="34">
        <f t="shared" si="320"/>
        <v>222.333333333333</v>
      </c>
      <c r="X1339" s="35">
        <v>82</v>
      </c>
      <c r="Y1339" s="35">
        <v>0</v>
      </c>
      <c r="Z1339" s="35">
        <v>0</v>
      </c>
      <c r="AA1339" s="34">
        <v>741</v>
      </c>
      <c r="AB1339" s="34">
        <v>0</v>
      </c>
      <c r="AC1339" s="34">
        <v>0</v>
      </c>
      <c r="AD1339" s="34">
        <v>0</v>
      </c>
      <c r="AE1339" s="34">
        <f t="shared" si="321"/>
        <v>741</v>
      </c>
      <c r="AF1339" s="34">
        <f t="shared" si="322"/>
        <v>3.13540197461217</v>
      </c>
      <c r="AG1339" s="34">
        <f t="shared" si="323"/>
        <v>3.3328335832084</v>
      </c>
      <c r="AH1339" s="34">
        <v>3700</v>
      </c>
      <c r="AI1339" s="34">
        <v>0</v>
      </c>
      <c r="AJ1339" s="35">
        <v>10000</v>
      </c>
      <c r="AK1339" s="35">
        <v>538</v>
      </c>
      <c r="AL1339" s="35">
        <v>129</v>
      </c>
      <c r="AM1339" s="34">
        <v>1</v>
      </c>
      <c r="AN1339" s="34">
        <f t="shared" si="324"/>
        <v>222.333333333333</v>
      </c>
      <c r="AO1339" s="35">
        <v>100</v>
      </c>
      <c r="AP1339" s="35">
        <v>100</v>
      </c>
      <c r="AQ1339" t="s">
        <v>82</v>
      </c>
      <c r="AR1339">
        <v>4</v>
      </c>
      <c r="AS1339" s="34">
        <v>0.26666666666667</v>
      </c>
      <c r="AT1339" t="s">
        <v>83</v>
      </c>
      <c r="AU1339" s="35">
        <f t="shared" si="334"/>
        <v>0</v>
      </c>
      <c r="AV1339" s="35">
        <f t="shared" si="325"/>
        <v>0</v>
      </c>
      <c r="AW1339" s="35">
        <f t="shared" si="326"/>
        <v>3.3328335832084</v>
      </c>
      <c r="AX1339" s="35">
        <f t="shared" si="327"/>
        <v>2.75262368815592</v>
      </c>
      <c r="AY1339" s="35">
        <f t="shared" si="328"/>
        <v>0</v>
      </c>
      <c r="AZ1339" s="35">
        <f t="shared" si="329"/>
        <v>0</v>
      </c>
      <c r="BA1339" s="27" t="str">
        <f t="shared" si="330"/>
        <v>3</v>
      </c>
      <c r="BB1339" s="34">
        <v>0.00016</v>
      </c>
      <c r="BC1339" s="34">
        <f t="shared" si="331"/>
        <v>0</v>
      </c>
      <c r="BD1339" s="34" t="e">
        <f t="shared" si="332"/>
        <v>#REF!</v>
      </c>
      <c r="BE1339" s="34">
        <v>0.078</v>
      </c>
      <c r="BF1339" s="34">
        <f t="shared" si="335"/>
        <v>0</v>
      </c>
      <c r="BG1339" s="34" t="e">
        <f t="shared" si="333"/>
        <v>#REF!</v>
      </c>
      <c r="BH1339" t="str">
        <f>IF(AT1339="UDARA","U","N")&amp;LEFT($C$4,2)&amp;MID($C$4,4,2)&amp;LEFT(A1339,3)&amp;MID(E1339,2,2)&amp;VLOOKUP(E1339,Acuan_Reference!C:L,10,0)</f>
        <v>N1501PDG71AA</v>
      </c>
      <c r="BI1339" t="s">
        <v>84</v>
      </c>
      <c r="BJ1339" t="s">
        <v>119</v>
      </c>
      <c r="BK1339" t="s">
        <v>86</v>
      </c>
      <c r="BL1339" t="s">
        <v>87</v>
      </c>
    </row>
    <row r="1340" hidden="1" spans="1:64">
      <c r="A1340" t="s">
        <v>105</v>
      </c>
      <c r="B1340" t="s">
        <v>75</v>
      </c>
      <c r="C1340" t="s">
        <v>76</v>
      </c>
      <c r="D1340" t="s">
        <v>123</v>
      </c>
      <c r="E1340" t="s">
        <v>220</v>
      </c>
      <c r="F1340" t="s">
        <v>221</v>
      </c>
      <c r="G1340" t="s">
        <v>80</v>
      </c>
      <c r="H1340" t="s">
        <v>81</v>
      </c>
      <c r="I1340" s="34">
        <v>12070</v>
      </c>
      <c r="J1340" s="35">
        <v>19</v>
      </c>
      <c r="K1340" s="35">
        <v>590</v>
      </c>
      <c r="L1340" s="35">
        <v>358</v>
      </c>
      <c r="M1340" s="35">
        <v>420</v>
      </c>
      <c r="N1340" s="35">
        <v>67</v>
      </c>
      <c r="O1340" s="35">
        <v>426</v>
      </c>
      <c r="P1340" s="35">
        <v>478</v>
      </c>
      <c r="Q1340" s="35">
        <v>323</v>
      </c>
      <c r="R1340" s="35">
        <v>227</v>
      </c>
      <c r="S1340" s="35">
        <v>343</v>
      </c>
      <c r="T1340" s="35">
        <v>343</v>
      </c>
      <c r="U1340" s="35">
        <v>729</v>
      </c>
      <c r="V1340" s="34">
        <v>471.66666666667</v>
      </c>
      <c r="W1340" s="34">
        <f t="shared" si="320"/>
        <v>441</v>
      </c>
      <c r="X1340" s="35">
        <v>45</v>
      </c>
      <c r="Y1340" s="35">
        <v>0</v>
      </c>
      <c r="Z1340" s="35">
        <v>0</v>
      </c>
      <c r="AA1340" s="34">
        <v>633</v>
      </c>
      <c r="AB1340" s="34">
        <v>0</v>
      </c>
      <c r="AC1340" s="34">
        <v>100</v>
      </c>
      <c r="AD1340" s="34">
        <v>0</v>
      </c>
      <c r="AE1340" s="34">
        <f t="shared" si="321"/>
        <v>733</v>
      </c>
      <c r="AF1340" s="34">
        <f t="shared" si="322"/>
        <v>1.55406360424027</v>
      </c>
      <c r="AG1340" s="34">
        <f t="shared" si="323"/>
        <v>1.66213151927438</v>
      </c>
      <c r="AH1340" s="34">
        <v>3700</v>
      </c>
      <c r="AI1340" s="34">
        <v>0</v>
      </c>
      <c r="AJ1340" s="35">
        <v>10000</v>
      </c>
      <c r="AK1340" s="35">
        <v>483</v>
      </c>
      <c r="AL1340" s="35">
        <v>251</v>
      </c>
      <c r="AM1340" s="34">
        <v>1</v>
      </c>
      <c r="AN1340" s="34">
        <f t="shared" si="324"/>
        <v>441</v>
      </c>
      <c r="AO1340" s="35">
        <v>100</v>
      </c>
      <c r="AP1340" s="35">
        <v>100</v>
      </c>
      <c r="AQ1340" t="s">
        <v>82</v>
      </c>
      <c r="AR1340">
        <v>4</v>
      </c>
      <c r="AS1340" s="34">
        <v>0.26666666666667</v>
      </c>
      <c r="AT1340" t="s">
        <v>83</v>
      </c>
      <c r="AU1340" s="35">
        <f t="shared" si="334"/>
        <v>0</v>
      </c>
      <c r="AV1340" s="35">
        <f t="shared" si="325"/>
        <v>0</v>
      </c>
      <c r="AW1340" s="35">
        <f t="shared" si="326"/>
        <v>1.66213151927438</v>
      </c>
      <c r="AX1340" s="35">
        <f t="shared" si="327"/>
        <v>1.09297052154195</v>
      </c>
      <c r="AY1340" s="35">
        <f t="shared" si="328"/>
        <v>0</v>
      </c>
      <c r="AZ1340" s="35">
        <f t="shared" si="329"/>
        <v>0</v>
      </c>
      <c r="BA1340" s="27" t="str">
        <f t="shared" si="330"/>
        <v>3</v>
      </c>
      <c r="BB1340" s="34">
        <v>0.00016</v>
      </c>
      <c r="BC1340" s="34">
        <f t="shared" si="331"/>
        <v>0</v>
      </c>
      <c r="BD1340" s="34" t="e">
        <f t="shared" si="332"/>
        <v>#REF!</v>
      </c>
      <c r="BE1340" s="34">
        <v>0.078</v>
      </c>
      <c r="BF1340" s="34">
        <f t="shared" si="335"/>
        <v>0</v>
      </c>
      <c r="BG1340" s="34" t="e">
        <f t="shared" si="333"/>
        <v>#REF!</v>
      </c>
      <c r="BH1340" t="str">
        <f>IF(AT1340="UDARA","U","N")&amp;LEFT($C$4,2)&amp;MID($C$4,4,2)&amp;LEFT(A1340,3)&amp;MID(E1340,2,2)&amp;VLOOKUP(E1340,Acuan_Reference!C:L,10,0)</f>
        <v>N1501PKB71AA</v>
      </c>
      <c r="BI1340" t="s">
        <v>84</v>
      </c>
      <c r="BJ1340" t="s">
        <v>119</v>
      </c>
      <c r="BK1340" t="s">
        <v>86</v>
      </c>
      <c r="BL1340" t="s">
        <v>87</v>
      </c>
    </row>
    <row r="1341" hidden="1" spans="1:64">
      <c r="A1341" t="s">
        <v>106</v>
      </c>
      <c r="B1341" t="s">
        <v>75</v>
      </c>
      <c r="C1341" t="s">
        <v>76</v>
      </c>
      <c r="D1341" t="s">
        <v>123</v>
      </c>
      <c r="E1341" t="s">
        <v>220</v>
      </c>
      <c r="F1341" t="s">
        <v>221</v>
      </c>
      <c r="G1341" t="s">
        <v>80</v>
      </c>
      <c r="H1341" t="s">
        <v>81</v>
      </c>
      <c r="I1341" s="34">
        <v>12070</v>
      </c>
      <c r="J1341" s="35">
        <v>2531</v>
      </c>
      <c r="K1341" s="35">
        <v>1844</v>
      </c>
      <c r="L1341" s="35">
        <v>5140</v>
      </c>
      <c r="M1341" s="35">
        <v>10817</v>
      </c>
      <c r="N1341" s="35">
        <v>1840</v>
      </c>
      <c r="O1341" s="35">
        <v>3715</v>
      </c>
      <c r="P1341" s="35">
        <v>3287</v>
      </c>
      <c r="Q1341" s="35">
        <v>6907</v>
      </c>
      <c r="R1341" s="35">
        <v>3565</v>
      </c>
      <c r="S1341" s="35">
        <v>1145</v>
      </c>
      <c r="T1341" s="35">
        <v>4351</v>
      </c>
      <c r="U1341" s="35">
        <v>6141</v>
      </c>
      <c r="V1341" s="34">
        <v>3879</v>
      </c>
      <c r="W1341" s="34">
        <f t="shared" si="320"/>
        <v>4327.33333333333</v>
      </c>
      <c r="X1341" s="35">
        <v>242</v>
      </c>
      <c r="Y1341" s="35">
        <v>0</v>
      </c>
      <c r="Z1341" s="35">
        <v>0</v>
      </c>
      <c r="AA1341" s="34">
        <v>6519</v>
      </c>
      <c r="AB1341" s="34">
        <v>0</v>
      </c>
      <c r="AC1341" s="34">
        <v>0</v>
      </c>
      <c r="AD1341" s="34">
        <v>0</v>
      </c>
      <c r="AE1341" s="34">
        <f t="shared" si="321"/>
        <v>6519</v>
      </c>
      <c r="AF1341" s="34">
        <f t="shared" si="322"/>
        <v>1.68058778035576</v>
      </c>
      <c r="AG1341" s="34">
        <f t="shared" si="323"/>
        <v>1.50647049761208</v>
      </c>
      <c r="AH1341" s="34">
        <v>3700</v>
      </c>
      <c r="AI1341" s="34">
        <v>0</v>
      </c>
      <c r="AJ1341" s="35">
        <v>10000</v>
      </c>
      <c r="AK1341" s="35">
        <v>6265</v>
      </c>
      <c r="AL1341" s="35">
        <v>2490</v>
      </c>
      <c r="AM1341" s="34">
        <v>0.9</v>
      </c>
      <c r="AN1341" s="34">
        <f t="shared" si="324"/>
        <v>3894.6</v>
      </c>
      <c r="AO1341" s="35">
        <v>100</v>
      </c>
      <c r="AP1341" s="35">
        <v>100</v>
      </c>
      <c r="AQ1341" t="s">
        <v>82</v>
      </c>
      <c r="AR1341">
        <v>4</v>
      </c>
      <c r="AS1341" s="34">
        <v>0.16666666666667</v>
      </c>
      <c r="AT1341" t="s">
        <v>83</v>
      </c>
      <c r="AU1341" s="35">
        <f t="shared" si="334"/>
        <v>0</v>
      </c>
      <c r="AV1341" s="35">
        <f t="shared" si="325"/>
        <v>0</v>
      </c>
      <c r="AW1341" s="35">
        <f t="shared" si="326"/>
        <v>1.50647049761208</v>
      </c>
      <c r="AX1341" s="35">
        <f t="shared" si="327"/>
        <v>0.931058388537976</v>
      </c>
      <c r="AY1341" s="35">
        <f t="shared" si="328"/>
        <v>0</v>
      </c>
      <c r="AZ1341" s="35">
        <f t="shared" si="329"/>
        <v>0</v>
      </c>
      <c r="BA1341" s="27" t="str">
        <f t="shared" si="330"/>
        <v>3</v>
      </c>
      <c r="BB1341" s="34">
        <v>0.00016</v>
      </c>
      <c r="BC1341" s="34">
        <f t="shared" si="331"/>
        <v>0</v>
      </c>
      <c r="BD1341" s="34" t="e">
        <f t="shared" si="332"/>
        <v>#REF!</v>
      </c>
      <c r="BE1341" s="34">
        <v>0.078</v>
      </c>
      <c r="BF1341" s="34">
        <f t="shared" si="335"/>
        <v>0</v>
      </c>
      <c r="BG1341" s="34" t="e">
        <f t="shared" si="333"/>
        <v>#REF!</v>
      </c>
      <c r="BH1341" t="str">
        <f>IF(AT1341="UDARA","U","N")&amp;LEFT($C$4,2)&amp;MID($C$4,4,2)&amp;LEFT(A1341,3)&amp;MID(E1341,2,2)&amp;VLOOKUP(E1341,Acuan_Reference!C:L,10,0)</f>
        <v>N1501PLB71AA</v>
      </c>
      <c r="BI1341" t="s">
        <v>84</v>
      </c>
      <c r="BJ1341" t="s">
        <v>119</v>
      </c>
      <c r="BK1341" t="s">
        <v>86</v>
      </c>
      <c r="BL1341" t="s">
        <v>87</v>
      </c>
    </row>
    <row r="1342" hidden="1" spans="1:64">
      <c r="A1342" t="s">
        <v>107</v>
      </c>
      <c r="B1342" t="s">
        <v>75</v>
      </c>
      <c r="C1342" t="s">
        <v>76</v>
      </c>
      <c r="D1342" t="s">
        <v>123</v>
      </c>
      <c r="E1342" t="s">
        <v>220</v>
      </c>
      <c r="F1342" t="s">
        <v>221</v>
      </c>
      <c r="G1342" t="s">
        <v>80</v>
      </c>
      <c r="H1342" t="s">
        <v>81</v>
      </c>
      <c r="I1342" s="34">
        <v>12070</v>
      </c>
      <c r="J1342" s="35">
        <v>444</v>
      </c>
      <c r="K1342" s="35">
        <v>1048</v>
      </c>
      <c r="L1342" s="35">
        <v>1841</v>
      </c>
      <c r="M1342" s="35">
        <v>1458</v>
      </c>
      <c r="N1342" s="35">
        <v>770</v>
      </c>
      <c r="O1342" s="35">
        <v>1978</v>
      </c>
      <c r="P1342" s="35">
        <v>2184</v>
      </c>
      <c r="Q1342" s="35">
        <v>4292</v>
      </c>
      <c r="R1342" s="35">
        <v>158</v>
      </c>
      <c r="S1342" s="35">
        <v>1824</v>
      </c>
      <c r="T1342" s="35">
        <v>2683</v>
      </c>
      <c r="U1342" s="35">
        <v>1776</v>
      </c>
      <c r="V1342" s="34">
        <v>2094.3333333333</v>
      </c>
      <c r="W1342" s="34">
        <f t="shared" si="320"/>
        <v>1913.66666666667</v>
      </c>
      <c r="X1342" s="35">
        <v>134</v>
      </c>
      <c r="Y1342" s="35">
        <v>0</v>
      </c>
      <c r="Z1342" s="35">
        <v>0</v>
      </c>
      <c r="AA1342" s="34">
        <v>4551</v>
      </c>
      <c r="AB1342" s="34">
        <v>0</v>
      </c>
      <c r="AC1342" s="34">
        <v>0</v>
      </c>
      <c r="AD1342" s="34">
        <v>0</v>
      </c>
      <c r="AE1342" s="34">
        <f t="shared" si="321"/>
        <v>4551</v>
      </c>
      <c r="AF1342" s="34">
        <f t="shared" si="322"/>
        <v>2.17300652554516</v>
      </c>
      <c r="AG1342" s="34">
        <f t="shared" si="323"/>
        <v>2.37815711548511</v>
      </c>
      <c r="AH1342" s="34">
        <v>3700</v>
      </c>
      <c r="AI1342" s="34">
        <v>0</v>
      </c>
      <c r="AJ1342" s="35">
        <v>10000</v>
      </c>
      <c r="AK1342" s="35">
        <v>3384</v>
      </c>
      <c r="AL1342" s="35">
        <v>1282</v>
      </c>
      <c r="AM1342" s="34">
        <v>1.3</v>
      </c>
      <c r="AN1342" s="34">
        <f t="shared" si="324"/>
        <v>2487.76666666667</v>
      </c>
      <c r="AO1342" s="35">
        <v>100</v>
      </c>
      <c r="AP1342" s="35">
        <v>100</v>
      </c>
      <c r="AQ1342" t="s">
        <v>82</v>
      </c>
      <c r="AR1342">
        <v>2</v>
      </c>
      <c r="AS1342" s="34">
        <v>0.43333333333333</v>
      </c>
      <c r="AT1342" t="s">
        <v>83</v>
      </c>
      <c r="AU1342" s="35">
        <f t="shared" si="334"/>
        <v>0</v>
      </c>
      <c r="AV1342" s="35">
        <f t="shared" si="325"/>
        <v>0</v>
      </c>
      <c r="AW1342" s="35">
        <f t="shared" si="326"/>
        <v>2.37815711548511</v>
      </c>
      <c r="AX1342" s="35">
        <f t="shared" si="327"/>
        <v>1.70823898275562</v>
      </c>
      <c r="AY1342" s="35">
        <f t="shared" si="328"/>
        <v>0</v>
      </c>
      <c r="AZ1342" s="35">
        <f t="shared" si="329"/>
        <v>0</v>
      </c>
      <c r="BA1342" s="27" t="str">
        <f t="shared" si="330"/>
        <v>3</v>
      </c>
      <c r="BB1342" s="34">
        <v>0.00016</v>
      </c>
      <c r="BC1342" s="34">
        <f t="shared" si="331"/>
        <v>0</v>
      </c>
      <c r="BD1342" s="34" t="e">
        <f t="shared" si="332"/>
        <v>#REF!</v>
      </c>
      <c r="BE1342" s="34">
        <v>0.078</v>
      </c>
      <c r="BF1342" s="34">
        <f t="shared" si="335"/>
        <v>0</v>
      </c>
      <c r="BG1342" s="34" t="e">
        <f t="shared" si="333"/>
        <v>#REF!</v>
      </c>
      <c r="BH1342" t="str">
        <f>IF(AT1342="UDARA","U","N")&amp;LEFT($C$4,2)&amp;MID($C$4,4,2)&amp;LEFT(A1342,3)&amp;MID(E1342,2,2)&amp;VLOOKUP(E1342,Acuan_Reference!C:L,10,0)</f>
        <v>N1501PTK71AA</v>
      </c>
      <c r="BI1342" t="s">
        <v>84</v>
      </c>
      <c r="BJ1342" t="s">
        <v>119</v>
      </c>
      <c r="BK1342" t="s">
        <v>86</v>
      </c>
      <c r="BL1342" t="s">
        <v>87</v>
      </c>
    </row>
    <row r="1343" hidden="1" spans="1:64">
      <c r="A1343" t="s">
        <v>108</v>
      </c>
      <c r="B1343" t="s">
        <v>75</v>
      </c>
      <c r="C1343" t="s">
        <v>76</v>
      </c>
      <c r="D1343" t="s">
        <v>123</v>
      </c>
      <c r="E1343" t="s">
        <v>220</v>
      </c>
      <c r="F1343" t="s">
        <v>221</v>
      </c>
      <c r="G1343" t="s">
        <v>80</v>
      </c>
      <c r="H1343" t="s">
        <v>81</v>
      </c>
      <c r="I1343" s="34">
        <v>12070</v>
      </c>
      <c r="J1343" s="35">
        <v>830</v>
      </c>
      <c r="K1343" s="35">
        <v>380</v>
      </c>
      <c r="L1343" s="35">
        <v>1220</v>
      </c>
      <c r="M1343" s="35">
        <v>1832</v>
      </c>
      <c r="N1343" s="35">
        <v>1318</v>
      </c>
      <c r="O1343" s="35">
        <v>977</v>
      </c>
      <c r="P1343" s="35">
        <v>2494</v>
      </c>
      <c r="Q1343" s="35">
        <v>2515</v>
      </c>
      <c r="R1343" s="35">
        <v>2643</v>
      </c>
      <c r="S1343" s="35">
        <v>377</v>
      </c>
      <c r="T1343" s="35">
        <v>1047</v>
      </c>
      <c r="U1343" s="35">
        <v>3779</v>
      </c>
      <c r="V1343" s="34">
        <v>1734.3333333333</v>
      </c>
      <c r="W1343" s="34">
        <f t="shared" ref="W1343:W1406" si="336">AVERAGE(T1343,U1343,AL1343)</f>
        <v>1981.33333333333</v>
      </c>
      <c r="X1343" s="35">
        <v>180</v>
      </c>
      <c r="Y1343" s="35">
        <v>0</v>
      </c>
      <c r="Z1343" s="35">
        <v>0</v>
      </c>
      <c r="AA1343" s="34">
        <v>2349</v>
      </c>
      <c r="AB1343" s="34">
        <v>0</v>
      </c>
      <c r="AC1343" s="34">
        <v>200</v>
      </c>
      <c r="AD1343" s="34">
        <v>0</v>
      </c>
      <c r="AE1343" s="34">
        <f t="shared" ref="AE1343:AE1406" si="337">Z1343+AA1343+AC1343+AD1343</f>
        <v>2549</v>
      </c>
      <c r="AF1343" s="34">
        <f t="shared" ref="AF1343:AF1406" si="338">IFERROR(IF(V1343&lt;0,9999,AE1343/V1343),9999)</f>
        <v>1.46972900249859</v>
      </c>
      <c r="AG1343" s="34">
        <f t="shared" ref="AG1343:AG1406" si="339">IFERROR(IF(W1343&lt;0,9999,(Z1343+AA1343+AC1343)/W1343),9999)</f>
        <v>1.28650740242261</v>
      </c>
      <c r="AH1343" s="34">
        <v>3700</v>
      </c>
      <c r="AI1343" s="34">
        <v>0</v>
      </c>
      <c r="AJ1343" s="35">
        <v>10000</v>
      </c>
      <c r="AK1343" s="35">
        <v>2986</v>
      </c>
      <c r="AL1343" s="35">
        <v>1118</v>
      </c>
      <c r="AM1343" s="34">
        <v>0.8</v>
      </c>
      <c r="AN1343" s="34">
        <f t="shared" ref="AN1343:AN1406" si="340">IF(AM1343*W1343&lt;0,0,AM1343*W1343)</f>
        <v>1585.06666666667</v>
      </c>
      <c r="AO1343" s="35">
        <v>100</v>
      </c>
      <c r="AP1343" s="35">
        <v>100</v>
      </c>
      <c r="AQ1343" t="s">
        <v>82</v>
      </c>
      <c r="AR1343">
        <v>4</v>
      </c>
      <c r="AS1343" s="34">
        <v>0.066666666666667</v>
      </c>
      <c r="AT1343" t="s">
        <v>83</v>
      </c>
      <c r="AU1343" s="35">
        <f t="shared" si="334"/>
        <v>115.55</v>
      </c>
      <c r="AV1343" s="35">
        <f t="shared" ref="AV1343:AV1406" si="341">IFERROR(ROUNDUP(AU1343/AO1343,0)*AO1343,9999)</f>
        <v>200</v>
      </c>
      <c r="AW1343" s="35">
        <f t="shared" ref="AW1343:AW1406" si="342">IFERROR(IF(W1343&lt;0,9999,((ROUNDUP(AU1343/AO1343,0)*AO1343)+AE1343)/W1343),9999)</f>
        <v>1.38744952893674</v>
      </c>
      <c r="AX1343" s="35">
        <f t="shared" ref="AX1343:AX1406" si="343">IFERROR(IF(W1343&lt;0,9999,((ROUNDUP(AU1343/AP1343,0)*AP1343)+AE1343-AL1343)/W1343),9999)</f>
        <v>0.823183041722746</v>
      </c>
      <c r="AY1343" s="35">
        <f t="shared" ref="AY1343:AY1406" si="344">IF(H1343="DROPPING",IF(AND(AW1343&gt;3,AX1343&gt;3),0,IF(AND(AW1343&lt;=3,AX1343&lt;=3),ROUNDUP(AU1343/AO1343,0)*AO1343,ROUNDUP(AU1343/AP1343,0)*AP1343)),0)</f>
        <v>200</v>
      </c>
      <c r="AZ1343" s="35">
        <f t="shared" ref="AZ1343:AZ1406" si="345">IF(AH1343&lt;=0,0,IF(H1343="DROPPING",IF(AND(AW1343&gt;3,AX1343&gt;3),0,IF(AND(AW1343&lt;=3,AX1343&lt;=3),ROUNDUP(AU1343/AO1343,0)*AO1343,ROUNDUP(AU1343/AP1343,0)*AP1343)),0))</f>
        <v>200</v>
      </c>
      <c r="BA1343" s="27" t="str">
        <f t="shared" ref="BA1343:BA1406" si="346">IF(AND(AW1343&gt;3,AX1343&gt;3),"Kelipatan Kirim/Master box &gt; 3x FC+index",IF(AF1343&lt;=AS1343,"1",IF(AND(AF1343&gt;AS1343,AF1343&lt;=AM1343),"2","3")))</f>
        <v>3</v>
      </c>
      <c r="BB1343" s="34">
        <v>0.00016</v>
      </c>
      <c r="BC1343" s="34">
        <f t="shared" ref="BC1343:BC1406" si="347">BB1343*AZ1343</f>
        <v>0.032</v>
      </c>
      <c r="BD1343" s="34" t="e">
        <f t="shared" si="332"/>
        <v>#REF!</v>
      </c>
      <c r="BE1343" s="34">
        <v>0.078</v>
      </c>
      <c r="BF1343" s="34">
        <f t="shared" si="335"/>
        <v>15.6</v>
      </c>
      <c r="BG1343" s="34" t="e">
        <f t="shared" si="333"/>
        <v>#REF!</v>
      </c>
      <c r="BH1343" t="str">
        <f>IF(AT1343="UDARA","U","N")&amp;LEFT($C$4,2)&amp;MID($C$4,4,2)&amp;LEFT(A1343,3)&amp;MID(E1343,2,2)&amp;VLOOKUP(E1343,Acuan_Reference!C:L,10,0)</f>
        <v>N1501PWT71AA</v>
      </c>
      <c r="BI1343" t="s">
        <v>84</v>
      </c>
      <c r="BJ1343" t="s">
        <v>119</v>
      </c>
      <c r="BK1343" t="s">
        <v>86</v>
      </c>
      <c r="BL1343" t="s">
        <v>87</v>
      </c>
    </row>
    <row r="1344" hidden="1" spans="1:64">
      <c r="A1344" t="s">
        <v>109</v>
      </c>
      <c r="B1344" t="s">
        <v>75</v>
      </c>
      <c r="C1344" t="s">
        <v>76</v>
      </c>
      <c r="D1344" t="s">
        <v>123</v>
      </c>
      <c r="E1344" t="s">
        <v>220</v>
      </c>
      <c r="F1344" t="s">
        <v>221</v>
      </c>
      <c r="G1344" t="s">
        <v>80</v>
      </c>
      <c r="H1344" t="s">
        <v>81</v>
      </c>
      <c r="I1344" s="34">
        <v>12070</v>
      </c>
      <c r="J1344" s="35">
        <v>426</v>
      </c>
      <c r="K1344" s="35">
        <v>2591</v>
      </c>
      <c r="L1344" s="35">
        <v>973</v>
      </c>
      <c r="M1344" s="35">
        <v>1570</v>
      </c>
      <c r="N1344" s="35">
        <v>180</v>
      </c>
      <c r="O1344" s="35">
        <v>1195</v>
      </c>
      <c r="P1344" s="35">
        <v>2174</v>
      </c>
      <c r="Q1344" s="35">
        <v>1655</v>
      </c>
      <c r="R1344" s="35">
        <v>1107</v>
      </c>
      <c r="S1344" s="35">
        <v>2327</v>
      </c>
      <c r="T1344" s="35">
        <v>1227</v>
      </c>
      <c r="U1344" s="35">
        <v>2827</v>
      </c>
      <c r="V1344" s="34">
        <v>2127</v>
      </c>
      <c r="W1344" s="34">
        <f t="shared" si="336"/>
        <v>1778.33333333333</v>
      </c>
      <c r="X1344" s="35">
        <v>267</v>
      </c>
      <c r="Y1344" s="35">
        <v>0</v>
      </c>
      <c r="Z1344" s="35">
        <v>0</v>
      </c>
      <c r="AA1344" s="34">
        <v>3608</v>
      </c>
      <c r="AB1344" s="34">
        <v>0</v>
      </c>
      <c r="AC1344" s="34">
        <v>0</v>
      </c>
      <c r="AD1344" s="34">
        <v>0</v>
      </c>
      <c r="AE1344" s="34">
        <f t="shared" si="337"/>
        <v>3608</v>
      </c>
      <c r="AF1344" s="34">
        <f t="shared" si="338"/>
        <v>1.69628584861307</v>
      </c>
      <c r="AG1344" s="34">
        <f t="shared" si="339"/>
        <v>2.02886597938144</v>
      </c>
      <c r="AH1344" s="34">
        <v>3700</v>
      </c>
      <c r="AI1344" s="34">
        <v>0</v>
      </c>
      <c r="AJ1344" s="35">
        <v>10000</v>
      </c>
      <c r="AK1344" s="35">
        <v>2745</v>
      </c>
      <c r="AL1344" s="35">
        <v>1281</v>
      </c>
      <c r="AM1344" s="34">
        <v>0.6</v>
      </c>
      <c r="AN1344" s="34">
        <f t="shared" si="340"/>
        <v>1067</v>
      </c>
      <c r="AO1344" s="35">
        <v>100</v>
      </c>
      <c r="AP1344" s="35">
        <v>100</v>
      </c>
      <c r="AQ1344" t="s">
        <v>82</v>
      </c>
      <c r="AR1344">
        <v>8</v>
      </c>
      <c r="AS1344" s="34">
        <v>0.1</v>
      </c>
      <c r="AT1344" t="s">
        <v>83</v>
      </c>
      <c r="AU1344" s="35">
        <f t="shared" si="334"/>
        <v>0</v>
      </c>
      <c r="AV1344" s="35">
        <f t="shared" si="341"/>
        <v>0</v>
      </c>
      <c r="AW1344" s="35">
        <f t="shared" si="342"/>
        <v>2.02886597938144</v>
      </c>
      <c r="AX1344" s="35">
        <f t="shared" si="343"/>
        <v>1.30852858481724</v>
      </c>
      <c r="AY1344" s="35">
        <f t="shared" si="344"/>
        <v>0</v>
      </c>
      <c r="AZ1344" s="35">
        <f t="shared" si="345"/>
        <v>0</v>
      </c>
      <c r="BA1344" s="27" t="str">
        <f t="shared" si="346"/>
        <v>3</v>
      </c>
      <c r="BB1344" s="34">
        <v>0.00016</v>
      </c>
      <c r="BC1344" s="34">
        <f t="shared" si="347"/>
        <v>0</v>
      </c>
      <c r="BD1344" s="34" t="e">
        <f t="shared" ref="BD1344:BD1407" si="348">BD1343+BC1344</f>
        <v>#REF!</v>
      </c>
      <c r="BE1344" s="34">
        <v>0.078</v>
      </c>
      <c r="BF1344" s="34">
        <f t="shared" si="335"/>
        <v>0</v>
      </c>
      <c r="BG1344" s="34" t="e">
        <f t="shared" ref="BG1344:BG1407" si="349">BG1343+BF1344</f>
        <v>#REF!</v>
      </c>
      <c r="BH1344" t="str">
        <f>IF(AT1344="UDARA","U","N")&amp;LEFT($C$4,2)&amp;MID($C$4,4,2)&amp;LEFT(A1344,3)&amp;MID(E1344,2,2)&amp;VLOOKUP(E1344,Acuan_Reference!C:L,10,0)</f>
        <v>N1501SBY71AA</v>
      </c>
      <c r="BI1344" t="s">
        <v>84</v>
      </c>
      <c r="BJ1344" t="s">
        <v>119</v>
      </c>
      <c r="BK1344" t="s">
        <v>86</v>
      </c>
      <c r="BL1344" t="s">
        <v>87</v>
      </c>
    </row>
    <row r="1345" hidden="1" spans="1:64">
      <c r="A1345" t="s">
        <v>110</v>
      </c>
      <c r="B1345" t="s">
        <v>75</v>
      </c>
      <c r="C1345" t="s">
        <v>76</v>
      </c>
      <c r="D1345" t="s">
        <v>123</v>
      </c>
      <c r="E1345" t="s">
        <v>220</v>
      </c>
      <c r="F1345" t="s">
        <v>221</v>
      </c>
      <c r="G1345" t="s">
        <v>80</v>
      </c>
      <c r="H1345" t="s">
        <v>81</v>
      </c>
      <c r="I1345" s="34">
        <v>12070</v>
      </c>
      <c r="J1345" s="35">
        <v>1999</v>
      </c>
      <c r="K1345" s="35">
        <v>3883</v>
      </c>
      <c r="L1345" s="35">
        <v>3567</v>
      </c>
      <c r="M1345" s="35">
        <v>6096</v>
      </c>
      <c r="N1345" s="35">
        <v>3362</v>
      </c>
      <c r="O1345" s="35">
        <v>4102</v>
      </c>
      <c r="P1345" s="35">
        <v>4338</v>
      </c>
      <c r="Q1345" s="35">
        <v>7525</v>
      </c>
      <c r="R1345" s="35">
        <v>2151</v>
      </c>
      <c r="S1345" s="35">
        <v>3043</v>
      </c>
      <c r="T1345" s="35">
        <v>4158</v>
      </c>
      <c r="U1345" s="35">
        <v>6130</v>
      </c>
      <c r="V1345" s="34">
        <v>4443.6666666667</v>
      </c>
      <c r="W1345" s="34">
        <f t="shared" si="336"/>
        <v>4286</v>
      </c>
      <c r="X1345" s="35">
        <v>560</v>
      </c>
      <c r="Y1345" s="35">
        <v>0</v>
      </c>
      <c r="Z1345" s="35">
        <v>0</v>
      </c>
      <c r="AA1345" s="34">
        <v>6569</v>
      </c>
      <c r="AB1345" s="34">
        <v>0</v>
      </c>
      <c r="AC1345" s="34">
        <v>0</v>
      </c>
      <c r="AD1345" s="34">
        <v>0</v>
      </c>
      <c r="AE1345" s="34">
        <f t="shared" si="337"/>
        <v>6569</v>
      </c>
      <c r="AF1345" s="34">
        <f t="shared" si="338"/>
        <v>1.47828369964743</v>
      </c>
      <c r="AG1345" s="34">
        <f t="shared" si="339"/>
        <v>1.53266448903406</v>
      </c>
      <c r="AH1345" s="34">
        <v>3700</v>
      </c>
      <c r="AI1345" s="34">
        <v>0</v>
      </c>
      <c r="AJ1345" s="35">
        <v>10000</v>
      </c>
      <c r="AK1345" s="35">
        <v>6860</v>
      </c>
      <c r="AL1345" s="35">
        <v>2570</v>
      </c>
      <c r="AM1345" s="34">
        <v>0.7</v>
      </c>
      <c r="AN1345" s="34">
        <f t="shared" si="340"/>
        <v>3000.2</v>
      </c>
      <c r="AO1345" s="35">
        <v>100</v>
      </c>
      <c r="AP1345" s="35">
        <v>100</v>
      </c>
      <c r="AQ1345" t="s">
        <v>82</v>
      </c>
      <c r="AR1345">
        <v>8</v>
      </c>
      <c r="AS1345" s="34">
        <v>0.066666666666667</v>
      </c>
      <c r="AT1345" t="s">
        <v>83</v>
      </c>
      <c r="AU1345" s="35">
        <f t="shared" si="334"/>
        <v>0</v>
      </c>
      <c r="AV1345" s="35">
        <f t="shared" si="341"/>
        <v>0</v>
      </c>
      <c r="AW1345" s="35">
        <f t="shared" si="342"/>
        <v>1.53266448903406</v>
      </c>
      <c r="AX1345" s="35">
        <f t="shared" si="343"/>
        <v>0.933037797480168</v>
      </c>
      <c r="AY1345" s="35">
        <f t="shared" si="344"/>
        <v>0</v>
      </c>
      <c r="AZ1345" s="35">
        <f t="shared" si="345"/>
        <v>0</v>
      </c>
      <c r="BA1345" s="27" t="str">
        <f t="shared" si="346"/>
        <v>3</v>
      </c>
      <c r="BB1345" s="34">
        <v>0.00016</v>
      </c>
      <c r="BC1345" s="34">
        <f t="shared" si="347"/>
        <v>0</v>
      </c>
      <c r="BD1345" s="34" t="e">
        <f t="shared" si="348"/>
        <v>#REF!</v>
      </c>
      <c r="BE1345" s="34">
        <v>0.078</v>
      </c>
      <c r="BF1345" s="34">
        <f t="shared" si="335"/>
        <v>0</v>
      </c>
      <c r="BG1345" s="34" t="e">
        <f t="shared" si="349"/>
        <v>#REF!</v>
      </c>
      <c r="BH1345" t="str">
        <f>IF(AT1345="UDARA","U","N")&amp;LEFT($C$4,2)&amp;MID($C$4,4,2)&amp;LEFT(A1345,3)&amp;MID(E1345,2,2)&amp;VLOOKUP(E1345,Acuan_Reference!C:L,10,0)</f>
        <v>N1501SLO71AA</v>
      </c>
      <c r="BI1345" t="s">
        <v>84</v>
      </c>
      <c r="BJ1345" t="s">
        <v>119</v>
      </c>
      <c r="BK1345" t="s">
        <v>86</v>
      </c>
      <c r="BL1345" t="s">
        <v>87</v>
      </c>
    </row>
    <row r="1346" hidden="1" spans="1:64">
      <c r="A1346" t="s">
        <v>111</v>
      </c>
      <c r="B1346" t="s">
        <v>75</v>
      </c>
      <c r="C1346" t="s">
        <v>76</v>
      </c>
      <c r="D1346" t="s">
        <v>123</v>
      </c>
      <c r="E1346" t="s">
        <v>220</v>
      </c>
      <c r="F1346" t="s">
        <v>221</v>
      </c>
      <c r="G1346" t="s">
        <v>80</v>
      </c>
      <c r="H1346" t="s">
        <v>81</v>
      </c>
      <c r="I1346" s="34">
        <v>12070</v>
      </c>
      <c r="J1346" s="35">
        <v>389</v>
      </c>
      <c r="K1346" s="35">
        <v>581</v>
      </c>
      <c r="L1346" s="35">
        <v>712</v>
      </c>
      <c r="M1346" s="35">
        <v>1196</v>
      </c>
      <c r="N1346" s="35">
        <v>367</v>
      </c>
      <c r="O1346" s="35">
        <v>1602</v>
      </c>
      <c r="P1346" s="35">
        <v>747</v>
      </c>
      <c r="Q1346" s="35">
        <v>1230</v>
      </c>
      <c r="R1346" s="35">
        <v>1389</v>
      </c>
      <c r="S1346" s="35">
        <v>489</v>
      </c>
      <c r="T1346" s="35">
        <v>598</v>
      </c>
      <c r="U1346" s="35">
        <v>654</v>
      </c>
      <c r="V1346" s="34">
        <v>580.33333333333</v>
      </c>
      <c r="W1346" s="34">
        <f t="shared" si="336"/>
        <v>644.333333333333</v>
      </c>
      <c r="X1346" s="35">
        <v>213</v>
      </c>
      <c r="Y1346" s="35">
        <v>0</v>
      </c>
      <c r="Z1346" s="35">
        <v>0</v>
      </c>
      <c r="AA1346" s="34">
        <v>2798</v>
      </c>
      <c r="AB1346" s="34">
        <v>0</v>
      </c>
      <c r="AC1346" s="34">
        <v>0</v>
      </c>
      <c r="AD1346" s="34">
        <v>0</v>
      </c>
      <c r="AE1346" s="34">
        <f t="shared" si="337"/>
        <v>2798</v>
      </c>
      <c r="AF1346" s="34">
        <f t="shared" si="338"/>
        <v>4.8213670304423</v>
      </c>
      <c r="AG1346" s="34">
        <f t="shared" si="339"/>
        <v>4.34247284014485</v>
      </c>
      <c r="AH1346" s="34">
        <v>3700</v>
      </c>
      <c r="AI1346" s="34">
        <v>0</v>
      </c>
      <c r="AJ1346" s="35">
        <v>10000</v>
      </c>
      <c r="AK1346" s="35">
        <v>1677</v>
      </c>
      <c r="AL1346" s="35">
        <v>681</v>
      </c>
      <c r="AM1346" s="34">
        <v>1.5</v>
      </c>
      <c r="AN1346" s="34">
        <f t="shared" si="340"/>
        <v>966.5</v>
      </c>
      <c r="AO1346" s="35">
        <v>100</v>
      </c>
      <c r="AP1346" s="35">
        <v>100</v>
      </c>
      <c r="AQ1346" t="s">
        <v>82</v>
      </c>
      <c r="AR1346">
        <v>2</v>
      </c>
      <c r="AS1346" s="34">
        <v>0.53333333333333</v>
      </c>
      <c r="AT1346" t="s">
        <v>83</v>
      </c>
      <c r="AU1346" s="35">
        <f t="shared" si="334"/>
        <v>0</v>
      </c>
      <c r="AV1346" s="35">
        <f t="shared" si="341"/>
        <v>0</v>
      </c>
      <c r="AW1346" s="35">
        <f t="shared" si="342"/>
        <v>4.34247284014485</v>
      </c>
      <c r="AX1346" s="35">
        <f t="shared" si="343"/>
        <v>3.28556647697879</v>
      </c>
      <c r="AY1346" s="35">
        <f t="shared" si="344"/>
        <v>0</v>
      </c>
      <c r="AZ1346" s="35">
        <f t="shared" si="345"/>
        <v>0</v>
      </c>
      <c r="BA1346" s="27" t="str">
        <f t="shared" si="346"/>
        <v>Kelipatan Kirim/Master box &gt; 3x FC+index</v>
      </c>
      <c r="BB1346" s="34">
        <v>0.00016</v>
      </c>
      <c r="BC1346" s="34">
        <f t="shared" si="347"/>
        <v>0</v>
      </c>
      <c r="BD1346" s="34" t="e">
        <f t="shared" si="348"/>
        <v>#REF!</v>
      </c>
      <c r="BE1346" s="34">
        <v>0.078</v>
      </c>
      <c r="BF1346" s="34">
        <f t="shared" si="335"/>
        <v>0</v>
      </c>
      <c r="BG1346" s="34" t="e">
        <f t="shared" si="349"/>
        <v>#REF!</v>
      </c>
      <c r="BH1346" t="str">
        <f>IF(AT1346="UDARA","U","N")&amp;LEFT($C$4,2)&amp;MID($C$4,4,2)&amp;LEFT(A1346,3)&amp;MID(E1346,2,2)&amp;VLOOKUP(E1346,Acuan_Reference!C:L,10,0)</f>
        <v>N1501SMD71AA</v>
      </c>
      <c r="BI1346" t="s">
        <v>84</v>
      </c>
      <c r="BJ1346" t="s">
        <v>119</v>
      </c>
      <c r="BK1346" t="s">
        <v>86</v>
      </c>
      <c r="BL1346" t="s">
        <v>87</v>
      </c>
    </row>
    <row r="1347" hidden="1" spans="1:64">
      <c r="A1347" t="s">
        <v>112</v>
      </c>
      <c r="B1347" t="s">
        <v>75</v>
      </c>
      <c r="C1347" t="s">
        <v>76</v>
      </c>
      <c r="D1347" t="s">
        <v>123</v>
      </c>
      <c r="E1347" t="s">
        <v>220</v>
      </c>
      <c r="F1347" t="s">
        <v>221</v>
      </c>
      <c r="G1347" t="s">
        <v>80</v>
      </c>
      <c r="H1347" t="s">
        <v>81</v>
      </c>
      <c r="I1347" s="34">
        <v>12070</v>
      </c>
      <c r="J1347" s="35">
        <v>138</v>
      </c>
      <c r="K1347" s="35">
        <v>886</v>
      </c>
      <c r="L1347" s="35">
        <v>657</v>
      </c>
      <c r="M1347" s="35">
        <v>343</v>
      </c>
      <c r="N1347" s="35">
        <v>151</v>
      </c>
      <c r="O1347" s="35">
        <v>890</v>
      </c>
      <c r="P1347" s="35">
        <v>2365</v>
      </c>
      <c r="Q1347" s="35">
        <v>2491</v>
      </c>
      <c r="R1347" s="35">
        <v>114</v>
      </c>
      <c r="S1347" s="35">
        <v>401</v>
      </c>
      <c r="T1347" s="35">
        <v>887</v>
      </c>
      <c r="U1347" s="35">
        <v>2229</v>
      </c>
      <c r="V1347" s="34">
        <v>1172.3333333333</v>
      </c>
      <c r="W1347" s="34">
        <f t="shared" si="336"/>
        <v>1167.33333333333</v>
      </c>
      <c r="X1347" s="35">
        <v>37</v>
      </c>
      <c r="Y1347" s="35">
        <v>0</v>
      </c>
      <c r="Z1347" s="35">
        <v>0</v>
      </c>
      <c r="AA1347" s="34">
        <v>2210</v>
      </c>
      <c r="AB1347" s="34">
        <v>0</v>
      </c>
      <c r="AC1347" s="34">
        <v>0</v>
      </c>
      <c r="AD1347" s="34">
        <v>0</v>
      </c>
      <c r="AE1347" s="34">
        <f t="shared" si="337"/>
        <v>2210</v>
      </c>
      <c r="AF1347" s="34">
        <f t="shared" si="338"/>
        <v>1.8851293716236</v>
      </c>
      <c r="AG1347" s="34">
        <f t="shared" si="339"/>
        <v>1.89320388349515</v>
      </c>
      <c r="AH1347" s="34">
        <v>3700</v>
      </c>
      <c r="AI1347" s="34">
        <v>0</v>
      </c>
      <c r="AJ1347" s="35">
        <v>10000</v>
      </c>
      <c r="AK1347" s="35">
        <v>1622</v>
      </c>
      <c r="AL1347" s="35">
        <v>386</v>
      </c>
      <c r="AM1347" s="34">
        <v>0.7</v>
      </c>
      <c r="AN1347" s="34">
        <f t="shared" si="340"/>
        <v>817.133333333333</v>
      </c>
      <c r="AO1347" s="35">
        <v>100</v>
      </c>
      <c r="AP1347" s="35">
        <v>100</v>
      </c>
      <c r="AQ1347" t="s">
        <v>82</v>
      </c>
      <c r="AR1347">
        <v>8</v>
      </c>
      <c r="AS1347" s="34">
        <v>0.066666666666667</v>
      </c>
      <c r="AT1347" t="s">
        <v>83</v>
      </c>
      <c r="AU1347" s="35">
        <f t="shared" si="334"/>
        <v>0</v>
      </c>
      <c r="AV1347" s="35">
        <f t="shared" si="341"/>
        <v>0</v>
      </c>
      <c r="AW1347" s="35">
        <f t="shared" si="342"/>
        <v>1.89320388349515</v>
      </c>
      <c r="AX1347" s="35">
        <f t="shared" si="343"/>
        <v>1.56253569388921</v>
      </c>
      <c r="AY1347" s="35">
        <f t="shared" si="344"/>
        <v>0</v>
      </c>
      <c r="AZ1347" s="35">
        <f t="shared" si="345"/>
        <v>0</v>
      </c>
      <c r="BA1347" s="27" t="str">
        <f t="shared" si="346"/>
        <v>3</v>
      </c>
      <c r="BB1347" s="34">
        <v>0.00016</v>
      </c>
      <c r="BC1347" s="34">
        <f t="shared" si="347"/>
        <v>0</v>
      </c>
      <c r="BD1347" s="34" t="e">
        <f t="shared" si="348"/>
        <v>#REF!</v>
      </c>
      <c r="BE1347" s="34">
        <v>0.078</v>
      </c>
      <c r="BF1347" s="34">
        <f t="shared" si="335"/>
        <v>0</v>
      </c>
      <c r="BG1347" s="34" t="e">
        <f t="shared" si="349"/>
        <v>#REF!</v>
      </c>
      <c r="BH1347" t="str">
        <f>IF(AT1347="UDARA","U","N")&amp;LEFT($C$4,2)&amp;MID($C$4,4,2)&amp;LEFT(A1347,3)&amp;MID(E1347,2,2)&amp;VLOOKUP(E1347,Acuan_Reference!C:L,10,0)</f>
        <v>N1501SMG71AA</v>
      </c>
      <c r="BI1347" t="s">
        <v>84</v>
      </c>
      <c r="BJ1347" t="s">
        <v>119</v>
      </c>
      <c r="BK1347" t="s">
        <v>86</v>
      </c>
      <c r="BL1347" t="s">
        <v>87</v>
      </c>
    </row>
    <row r="1348" hidden="1" spans="1:64">
      <c r="A1348" t="s">
        <v>113</v>
      </c>
      <c r="B1348" t="s">
        <v>75</v>
      </c>
      <c r="C1348" t="s">
        <v>76</v>
      </c>
      <c r="D1348" t="s">
        <v>123</v>
      </c>
      <c r="E1348" t="s">
        <v>220</v>
      </c>
      <c r="F1348" t="s">
        <v>221</v>
      </c>
      <c r="G1348" t="s">
        <v>80</v>
      </c>
      <c r="H1348" t="s">
        <v>81</v>
      </c>
      <c r="I1348" s="34">
        <v>12070</v>
      </c>
      <c r="J1348" s="35">
        <v>381</v>
      </c>
      <c r="K1348" s="35">
        <v>355</v>
      </c>
      <c r="L1348" s="35">
        <v>934</v>
      </c>
      <c r="M1348" s="35">
        <v>920</v>
      </c>
      <c r="N1348" s="35">
        <v>-19</v>
      </c>
      <c r="O1348" s="35">
        <v>310</v>
      </c>
      <c r="P1348" s="35">
        <v>495</v>
      </c>
      <c r="Q1348" s="35">
        <v>574</v>
      </c>
      <c r="R1348" s="35">
        <v>448</v>
      </c>
      <c r="S1348" s="35">
        <v>176</v>
      </c>
      <c r="T1348" s="35">
        <v>403</v>
      </c>
      <c r="U1348" s="35">
        <v>844</v>
      </c>
      <c r="V1348" s="34">
        <v>474.33333333333</v>
      </c>
      <c r="W1348" s="34">
        <f t="shared" si="336"/>
        <v>510</v>
      </c>
      <c r="X1348" s="35">
        <v>90</v>
      </c>
      <c r="Y1348" s="35">
        <v>0</v>
      </c>
      <c r="Z1348" s="35">
        <v>0</v>
      </c>
      <c r="AA1348" s="34">
        <v>517</v>
      </c>
      <c r="AB1348" s="34">
        <v>0</v>
      </c>
      <c r="AC1348" s="34">
        <v>0</v>
      </c>
      <c r="AD1348" s="34">
        <v>0</v>
      </c>
      <c r="AE1348" s="34">
        <f t="shared" si="337"/>
        <v>517</v>
      </c>
      <c r="AF1348" s="34">
        <f t="shared" si="338"/>
        <v>1.0899508081518</v>
      </c>
      <c r="AG1348" s="34">
        <f t="shared" si="339"/>
        <v>1.01372549019608</v>
      </c>
      <c r="AH1348" s="34">
        <v>3700</v>
      </c>
      <c r="AI1348" s="34">
        <v>0</v>
      </c>
      <c r="AJ1348" s="35">
        <v>10000</v>
      </c>
      <c r="AK1348" s="35">
        <v>647</v>
      </c>
      <c r="AL1348" s="35">
        <v>283</v>
      </c>
      <c r="AM1348" s="34">
        <v>0.25</v>
      </c>
      <c r="AN1348" s="34">
        <f t="shared" si="340"/>
        <v>127.5</v>
      </c>
      <c r="AO1348" s="35">
        <v>100</v>
      </c>
      <c r="AP1348" s="35">
        <v>100</v>
      </c>
      <c r="AQ1348" t="s">
        <v>82</v>
      </c>
      <c r="AR1348">
        <v>12</v>
      </c>
      <c r="AS1348" s="34">
        <v>0.033333333333333</v>
      </c>
      <c r="AT1348" t="s">
        <v>83</v>
      </c>
      <c r="AU1348" s="35">
        <f t="shared" si="334"/>
        <v>0</v>
      </c>
      <c r="AV1348" s="35">
        <f t="shared" si="341"/>
        <v>0</v>
      </c>
      <c r="AW1348" s="35">
        <f t="shared" si="342"/>
        <v>1.01372549019608</v>
      </c>
      <c r="AX1348" s="35">
        <f t="shared" si="343"/>
        <v>0.458823529411765</v>
      </c>
      <c r="AY1348" s="35">
        <f t="shared" si="344"/>
        <v>0</v>
      </c>
      <c r="AZ1348" s="35">
        <f t="shared" si="345"/>
        <v>0</v>
      </c>
      <c r="BA1348" s="27" t="str">
        <f t="shared" si="346"/>
        <v>3</v>
      </c>
      <c r="BB1348" s="34">
        <v>0.00016</v>
      </c>
      <c r="BC1348" s="34">
        <f t="shared" si="347"/>
        <v>0</v>
      </c>
      <c r="BD1348" s="34" t="e">
        <f t="shared" si="348"/>
        <v>#REF!</v>
      </c>
      <c r="BE1348" s="34">
        <v>0.078</v>
      </c>
      <c r="BF1348" s="34">
        <f t="shared" si="335"/>
        <v>0</v>
      </c>
      <c r="BG1348" s="34" t="e">
        <f t="shared" si="349"/>
        <v>#REF!</v>
      </c>
      <c r="BH1348" t="str">
        <f>IF(AT1348="UDARA","U","N")&amp;LEFT($C$4,2)&amp;MID($C$4,4,2)&amp;LEFT(A1348,3)&amp;MID(E1348,2,2)&amp;VLOOKUP(E1348,Acuan_Reference!C:L,10,0)</f>
        <v>N1501TGR71AA</v>
      </c>
      <c r="BI1348" t="s">
        <v>84</v>
      </c>
      <c r="BJ1348" t="s">
        <v>119</v>
      </c>
      <c r="BK1348" t="s">
        <v>86</v>
      </c>
      <c r="BL1348" t="s">
        <v>87</v>
      </c>
    </row>
    <row r="1349" hidden="1" spans="1:64">
      <c r="A1349" t="s">
        <v>114</v>
      </c>
      <c r="B1349" t="s">
        <v>75</v>
      </c>
      <c r="C1349" t="s">
        <v>76</v>
      </c>
      <c r="D1349" t="s">
        <v>123</v>
      </c>
      <c r="E1349" t="s">
        <v>220</v>
      </c>
      <c r="F1349" t="s">
        <v>221</v>
      </c>
      <c r="G1349" t="s">
        <v>80</v>
      </c>
      <c r="H1349" t="s">
        <v>81</v>
      </c>
      <c r="I1349" s="34">
        <v>12070</v>
      </c>
      <c r="J1349" s="35">
        <v>477</v>
      </c>
      <c r="K1349" s="35">
        <v>1048</v>
      </c>
      <c r="L1349" s="35">
        <v>1260</v>
      </c>
      <c r="M1349" s="35">
        <v>2484</v>
      </c>
      <c r="N1349" s="35">
        <v>1102</v>
      </c>
      <c r="O1349" s="35">
        <v>779</v>
      </c>
      <c r="P1349" s="35">
        <v>1798</v>
      </c>
      <c r="Q1349" s="35">
        <v>3380</v>
      </c>
      <c r="R1349" s="35">
        <v>377</v>
      </c>
      <c r="S1349" s="35">
        <v>611</v>
      </c>
      <c r="T1349" s="35">
        <v>966</v>
      </c>
      <c r="U1349" s="35">
        <v>2207</v>
      </c>
      <c r="V1349" s="34">
        <v>1261.3333333333</v>
      </c>
      <c r="W1349" s="34">
        <f t="shared" si="336"/>
        <v>1236.66666666667</v>
      </c>
      <c r="X1349" s="35">
        <v>771</v>
      </c>
      <c r="Y1349" s="35">
        <v>0</v>
      </c>
      <c r="Z1349" s="35">
        <v>0</v>
      </c>
      <c r="AA1349" s="34">
        <v>1875</v>
      </c>
      <c r="AB1349" s="34">
        <v>0</v>
      </c>
      <c r="AC1349" s="34">
        <v>0</v>
      </c>
      <c r="AD1349" s="34">
        <v>0</v>
      </c>
      <c r="AE1349" s="34">
        <f t="shared" si="337"/>
        <v>1875</v>
      </c>
      <c r="AF1349" s="34">
        <f t="shared" si="338"/>
        <v>1.48652219873154</v>
      </c>
      <c r="AG1349" s="34">
        <f t="shared" si="339"/>
        <v>1.51617250673854</v>
      </c>
      <c r="AH1349" s="34">
        <v>3700</v>
      </c>
      <c r="AI1349" s="34">
        <v>0</v>
      </c>
      <c r="AJ1349" s="35">
        <v>10000</v>
      </c>
      <c r="AK1349" s="35">
        <v>2357</v>
      </c>
      <c r="AL1349" s="35">
        <v>537</v>
      </c>
      <c r="AM1349" s="34">
        <v>0.7</v>
      </c>
      <c r="AN1349" s="34">
        <f t="shared" si="340"/>
        <v>865.666666666667</v>
      </c>
      <c r="AO1349" s="35">
        <v>100</v>
      </c>
      <c r="AP1349" s="35">
        <v>100</v>
      </c>
      <c r="AQ1349" t="s">
        <v>82</v>
      </c>
      <c r="AR1349">
        <v>8</v>
      </c>
      <c r="AS1349" s="34">
        <v>0.066666666666667</v>
      </c>
      <c r="AT1349" t="s">
        <v>83</v>
      </c>
      <c r="AU1349" s="35">
        <f t="shared" si="334"/>
        <v>0</v>
      </c>
      <c r="AV1349" s="35">
        <f t="shared" si="341"/>
        <v>0</v>
      </c>
      <c r="AW1349" s="35">
        <f t="shared" si="342"/>
        <v>1.51617250673854</v>
      </c>
      <c r="AX1349" s="35">
        <f t="shared" si="343"/>
        <v>1.08194070080863</v>
      </c>
      <c r="AY1349" s="35">
        <f t="shared" si="344"/>
        <v>0</v>
      </c>
      <c r="AZ1349" s="35">
        <f t="shared" si="345"/>
        <v>0</v>
      </c>
      <c r="BA1349" s="27" t="str">
        <f t="shared" si="346"/>
        <v>3</v>
      </c>
      <c r="BB1349" s="34">
        <v>0.00016</v>
      </c>
      <c r="BC1349" s="34">
        <f t="shared" si="347"/>
        <v>0</v>
      </c>
      <c r="BD1349" s="34" t="e">
        <f t="shared" si="348"/>
        <v>#REF!</v>
      </c>
      <c r="BE1349" s="34">
        <v>0.078</v>
      </c>
      <c r="BF1349" s="34">
        <f t="shared" si="335"/>
        <v>0</v>
      </c>
      <c r="BG1349" s="34" t="e">
        <f t="shared" si="349"/>
        <v>#REF!</v>
      </c>
      <c r="BH1349" t="str">
        <f>IF(AT1349="UDARA","U","N")&amp;LEFT($C$4,2)&amp;MID($C$4,4,2)&amp;LEFT(A1349,3)&amp;MID(E1349,2,2)&amp;VLOOKUP(E1349,Acuan_Reference!C:L,10,0)</f>
        <v>N1501YGY71AA</v>
      </c>
      <c r="BI1349" t="s">
        <v>84</v>
      </c>
      <c r="BJ1349" t="s">
        <v>119</v>
      </c>
      <c r="BK1349" t="s">
        <v>86</v>
      </c>
      <c r="BL1349" t="s">
        <v>87</v>
      </c>
    </row>
    <row r="1350" hidden="1" spans="1:64">
      <c r="A1350" t="s">
        <v>74</v>
      </c>
      <c r="B1350" t="s">
        <v>75</v>
      </c>
      <c r="C1350" t="s">
        <v>76</v>
      </c>
      <c r="D1350" t="s">
        <v>123</v>
      </c>
      <c r="E1350" t="s">
        <v>222</v>
      </c>
      <c r="F1350" t="s">
        <v>223</v>
      </c>
      <c r="G1350" t="s">
        <v>80</v>
      </c>
      <c r="H1350" t="s">
        <v>81</v>
      </c>
      <c r="I1350" s="34">
        <v>25500</v>
      </c>
      <c r="J1350" s="35">
        <v>1251</v>
      </c>
      <c r="K1350" s="35">
        <v>1369</v>
      </c>
      <c r="L1350" s="35">
        <v>2479</v>
      </c>
      <c r="M1350" s="35">
        <v>4854</v>
      </c>
      <c r="N1350" s="35">
        <v>1845</v>
      </c>
      <c r="O1350" s="35">
        <v>2399</v>
      </c>
      <c r="P1350" s="35">
        <v>2042</v>
      </c>
      <c r="Q1350" s="35">
        <v>7298</v>
      </c>
      <c r="R1350" s="35">
        <v>785</v>
      </c>
      <c r="S1350" s="35">
        <v>1380</v>
      </c>
      <c r="T1350" s="35">
        <v>2510</v>
      </c>
      <c r="U1350" s="35">
        <v>5692</v>
      </c>
      <c r="V1350" s="34">
        <v>3194</v>
      </c>
      <c r="W1350" s="34">
        <f t="shared" si="336"/>
        <v>3162.33333333333</v>
      </c>
      <c r="X1350" s="35">
        <v>315</v>
      </c>
      <c r="Y1350" s="35">
        <v>0</v>
      </c>
      <c r="Z1350" s="35">
        <v>0</v>
      </c>
      <c r="AA1350" s="34">
        <v>4577</v>
      </c>
      <c r="AB1350" s="34">
        <v>0</v>
      </c>
      <c r="AC1350" s="34">
        <v>0</v>
      </c>
      <c r="AD1350" s="34">
        <v>0</v>
      </c>
      <c r="AE1350" s="34">
        <f t="shared" si="337"/>
        <v>4577</v>
      </c>
      <c r="AF1350" s="34">
        <f t="shared" si="338"/>
        <v>1.43299937382592</v>
      </c>
      <c r="AG1350" s="34">
        <f t="shared" si="339"/>
        <v>1.44734900390007</v>
      </c>
      <c r="AH1350" s="34">
        <v>2400</v>
      </c>
      <c r="AI1350" s="34">
        <v>0</v>
      </c>
      <c r="AJ1350" s="35">
        <v>37900</v>
      </c>
      <c r="AK1350" s="35">
        <v>5103</v>
      </c>
      <c r="AL1350" s="35">
        <v>1285</v>
      </c>
      <c r="AM1350" s="34">
        <v>0.7</v>
      </c>
      <c r="AN1350" s="34">
        <f t="shared" si="340"/>
        <v>2213.63333333333</v>
      </c>
      <c r="AO1350" s="35">
        <v>100</v>
      </c>
      <c r="AP1350" s="35">
        <v>100</v>
      </c>
      <c r="AQ1350" t="s">
        <v>82</v>
      </c>
      <c r="AR1350">
        <v>8</v>
      </c>
      <c r="AS1350" s="34">
        <v>0.066666666666667</v>
      </c>
      <c r="AT1350" t="s">
        <v>83</v>
      </c>
      <c r="AU1350" s="35">
        <f t="shared" si="334"/>
        <v>0</v>
      </c>
      <c r="AV1350" s="35">
        <f t="shared" si="341"/>
        <v>0</v>
      </c>
      <c r="AW1350" s="35">
        <f t="shared" si="342"/>
        <v>1.44734900390007</v>
      </c>
      <c r="AX1350" s="35">
        <f t="shared" si="343"/>
        <v>1.04100347844419</v>
      </c>
      <c r="AY1350" s="35">
        <f t="shared" si="344"/>
        <v>0</v>
      </c>
      <c r="AZ1350" s="35">
        <f t="shared" si="345"/>
        <v>0</v>
      </c>
      <c r="BA1350" s="27" t="str">
        <f t="shared" si="346"/>
        <v>3</v>
      </c>
      <c r="BB1350" s="34">
        <v>0.0005</v>
      </c>
      <c r="BC1350" s="34">
        <f t="shared" si="347"/>
        <v>0</v>
      </c>
      <c r="BD1350" s="34" t="e">
        <f t="shared" si="348"/>
        <v>#REF!</v>
      </c>
      <c r="BE1350" s="34">
        <v>0.14</v>
      </c>
      <c r="BF1350" s="34">
        <f t="shared" si="335"/>
        <v>0</v>
      </c>
      <c r="BG1350" s="34" t="e">
        <f t="shared" si="349"/>
        <v>#REF!</v>
      </c>
      <c r="BH1350" t="str">
        <f>IF(AT1350="UDARA","U","N")&amp;LEFT($C$4,2)&amp;MID($C$4,4,2)&amp;LEFT(A1350,3)&amp;MID(E1350,2,2)&amp;VLOOKUP(E1350,Acuan_Reference!C:L,10,0)</f>
        <v>N1501BDG71A1</v>
      </c>
      <c r="BI1350" t="s">
        <v>84</v>
      </c>
      <c r="BJ1350" t="s">
        <v>119</v>
      </c>
      <c r="BK1350" t="s">
        <v>86</v>
      </c>
      <c r="BL1350" t="s">
        <v>87</v>
      </c>
    </row>
    <row r="1351" hidden="1" spans="1:64">
      <c r="A1351" t="s">
        <v>88</v>
      </c>
      <c r="B1351" t="s">
        <v>75</v>
      </c>
      <c r="C1351" t="s">
        <v>76</v>
      </c>
      <c r="D1351" t="s">
        <v>123</v>
      </c>
      <c r="E1351" t="s">
        <v>222</v>
      </c>
      <c r="F1351" t="s">
        <v>223</v>
      </c>
      <c r="G1351" t="s">
        <v>80</v>
      </c>
      <c r="H1351" t="s">
        <v>81</v>
      </c>
      <c r="I1351" s="34">
        <v>25500</v>
      </c>
      <c r="J1351" s="35">
        <v>605</v>
      </c>
      <c r="K1351" s="35">
        <v>1407</v>
      </c>
      <c r="L1351" s="35">
        <v>2003</v>
      </c>
      <c r="M1351" s="35">
        <v>3853</v>
      </c>
      <c r="N1351" s="35">
        <v>410</v>
      </c>
      <c r="O1351" s="35">
        <v>1154</v>
      </c>
      <c r="P1351" s="35">
        <v>2587</v>
      </c>
      <c r="Q1351" s="35">
        <v>4716</v>
      </c>
      <c r="R1351" s="35">
        <v>484</v>
      </c>
      <c r="S1351" s="35">
        <v>937</v>
      </c>
      <c r="T1351" s="35">
        <v>2250</v>
      </c>
      <c r="U1351" s="35">
        <v>4334</v>
      </c>
      <c r="V1351" s="34">
        <v>2507</v>
      </c>
      <c r="W1351" s="34">
        <f t="shared" si="336"/>
        <v>2531</v>
      </c>
      <c r="X1351" s="35">
        <v>290</v>
      </c>
      <c r="Y1351" s="35">
        <v>0</v>
      </c>
      <c r="Z1351" s="35">
        <v>0</v>
      </c>
      <c r="AA1351" s="34">
        <v>2029</v>
      </c>
      <c r="AB1351" s="34">
        <v>0</v>
      </c>
      <c r="AC1351" s="34">
        <v>300</v>
      </c>
      <c r="AD1351" s="34">
        <v>0</v>
      </c>
      <c r="AE1351" s="34">
        <f t="shared" si="337"/>
        <v>2329</v>
      </c>
      <c r="AF1351" s="34">
        <f t="shared" si="338"/>
        <v>0.928998803350618</v>
      </c>
      <c r="AG1351" s="34">
        <f t="shared" si="339"/>
        <v>0.920189648360332</v>
      </c>
      <c r="AH1351" s="34">
        <v>2400</v>
      </c>
      <c r="AI1351" s="34">
        <v>0</v>
      </c>
      <c r="AJ1351" s="35">
        <v>37900</v>
      </c>
      <c r="AK1351" s="35">
        <v>3310</v>
      </c>
      <c r="AL1351" s="35">
        <v>1009</v>
      </c>
      <c r="AM1351" s="34">
        <v>0.6</v>
      </c>
      <c r="AN1351" s="34">
        <f t="shared" si="340"/>
        <v>1518.6</v>
      </c>
      <c r="AO1351" s="35">
        <v>100</v>
      </c>
      <c r="AP1351" s="35">
        <v>100</v>
      </c>
      <c r="AQ1351" t="s">
        <v>82</v>
      </c>
      <c r="AR1351">
        <v>8</v>
      </c>
      <c r="AS1351" s="34">
        <v>0.033333333333333</v>
      </c>
      <c r="AT1351" t="s">
        <v>83</v>
      </c>
      <c r="AU1351" s="35">
        <f t="shared" ref="AU1351:AU1414" si="350">IF(OR(H1351="PINDAH DISTRIBUTOR",H1351="PESTA NO BUFFER",H1351="PESTA"),0,IF(AL1351+AN1351&lt;AE1351,0,IF((0.75*((AL1351+AN1351)-AE1351))&lt;0,0,0.75*((AL1351+AN1351)-AE1351))))</f>
        <v>148.95</v>
      </c>
      <c r="AV1351" s="35">
        <f t="shared" si="341"/>
        <v>200</v>
      </c>
      <c r="AW1351" s="35">
        <f t="shared" si="342"/>
        <v>0.999209798498617</v>
      </c>
      <c r="AX1351" s="35">
        <f t="shared" si="343"/>
        <v>0.600553141050968</v>
      </c>
      <c r="AY1351" s="35">
        <f t="shared" si="344"/>
        <v>200</v>
      </c>
      <c r="AZ1351" s="35">
        <f t="shared" si="345"/>
        <v>200</v>
      </c>
      <c r="BA1351" s="27" t="str">
        <f t="shared" si="346"/>
        <v>3</v>
      </c>
      <c r="BB1351" s="34">
        <v>0.0005</v>
      </c>
      <c r="BC1351" s="34">
        <f t="shared" si="347"/>
        <v>0.1</v>
      </c>
      <c r="BD1351" s="34" t="e">
        <f t="shared" si="348"/>
        <v>#REF!</v>
      </c>
      <c r="BE1351" s="34">
        <v>0.14</v>
      </c>
      <c r="BF1351" s="34">
        <f t="shared" ref="BF1351:BF1414" si="351">BE1351*AY1351</f>
        <v>28</v>
      </c>
      <c r="BG1351" s="34" t="e">
        <f t="shared" si="349"/>
        <v>#REF!</v>
      </c>
      <c r="BH1351" t="str">
        <f>IF(AT1351="UDARA","U","N")&amp;LEFT($C$4,2)&amp;MID($C$4,4,2)&amp;LEFT(A1351,3)&amp;MID(E1351,2,2)&amp;VLOOKUP(E1351,Acuan_Reference!C:L,10,0)</f>
        <v>N1501BGR71A1</v>
      </c>
      <c r="BI1351" t="s">
        <v>84</v>
      </c>
      <c r="BJ1351" t="s">
        <v>119</v>
      </c>
      <c r="BK1351" t="s">
        <v>86</v>
      </c>
      <c r="BL1351" t="s">
        <v>87</v>
      </c>
    </row>
    <row r="1352" hidden="1" spans="1:64">
      <c r="A1352" t="s">
        <v>89</v>
      </c>
      <c r="B1352" t="s">
        <v>75</v>
      </c>
      <c r="C1352" t="s">
        <v>76</v>
      </c>
      <c r="D1352" t="s">
        <v>123</v>
      </c>
      <c r="E1352" t="s">
        <v>222</v>
      </c>
      <c r="F1352" t="s">
        <v>223</v>
      </c>
      <c r="G1352" t="s">
        <v>80</v>
      </c>
      <c r="H1352" t="s">
        <v>81</v>
      </c>
      <c r="I1352" s="34">
        <v>25500</v>
      </c>
      <c r="J1352" s="35">
        <v>638</v>
      </c>
      <c r="K1352" s="35">
        <v>3404</v>
      </c>
      <c r="L1352" s="35">
        <v>1703</v>
      </c>
      <c r="M1352" s="35">
        <v>3236</v>
      </c>
      <c r="N1352" s="35">
        <v>658</v>
      </c>
      <c r="O1352" s="35">
        <v>2280</v>
      </c>
      <c r="P1352" s="35">
        <v>1197</v>
      </c>
      <c r="Q1352" s="35">
        <v>3538</v>
      </c>
      <c r="R1352" s="35">
        <v>1198</v>
      </c>
      <c r="S1352" s="35">
        <v>1056</v>
      </c>
      <c r="T1352" s="35">
        <v>901</v>
      </c>
      <c r="U1352" s="35">
        <v>3087</v>
      </c>
      <c r="V1352" s="34">
        <v>1681.3333333333</v>
      </c>
      <c r="W1352" s="34">
        <f t="shared" si="336"/>
        <v>1618.33333333333</v>
      </c>
      <c r="X1352" s="35">
        <v>223</v>
      </c>
      <c r="Y1352" s="35">
        <v>0</v>
      </c>
      <c r="Z1352" s="35">
        <v>0</v>
      </c>
      <c r="AA1352" s="34">
        <v>3452</v>
      </c>
      <c r="AB1352" s="34">
        <v>0</v>
      </c>
      <c r="AC1352" s="34">
        <v>0</v>
      </c>
      <c r="AD1352" s="34">
        <v>0</v>
      </c>
      <c r="AE1352" s="34">
        <f t="shared" si="337"/>
        <v>3452</v>
      </c>
      <c r="AF1352" s="34">
        <f t="shared" si="338"/>
        <v>2.05313243457577</v>
      </c>
      <c r="AG1352" s="34">
        <f t="shared" si="339"/>
        <v>2.13305870236869</v>
      </c>
      <c r="AH1352" s="34">
        <v>2400</v>
      </c>
      <c r="AI1352" s="34">
        <v>0</v>
      </c>
      <c r="AJ1352" s="35">
        <v>37900</v>
      </c>
      <c r="AK1352" s="35">
        <v>3124</v>
      </c>
      <c r="AL1352" s="35">
        <v>867</v>
      </c>
      <c r="AM1352" s="34">
        <v>1.3</v>
      </c>
      <c r="AN1352" s="34">
        <f t="shared" si="340"/>
        <v>2103.83333333333</v>
      </c>
      <c r="AO1352" s="35">
        <v>100</v>
      </c>
      <c r="AP1352" s="35">
        <v>100</v>
      </c>
      <c r="AQ1352" t="s">
        <v>82</v>
      </c>
      <c r="AR1352">
        <v>4</v>
      </c>
      <c r="AS1352" s="34">
        <v>0.53333333333333</v>
      </c>
      <c r="AT1352" t="s">
        <v>83</v>
      </c>
      <c r="AU1352" s="35">
        <f t="shared" si="350"/>
        <v>0</v>
      </c>
      <c r="AV1352" s="35">
        <f t="shared" si="341"/>
        <v>0</v>
      </c>
      <c r="AW1352" s="35">
        <f t="shared" si="342"/>
        <v>2.13305870236869</v>
      </c>
      <c r="AX1352" s="35">
        <f t="shared" si="343"/>
        <v>1.59732234809475</v>
      </c>
      <c r="AY1352" s="35">
        <f t="shared" si="344"/>
        <v>0</v>
      </c>
      <c r="AZ1352" s="35">
        <f t="shared" si="345"/>
        <v>0</v>
      </c>
      <c r="BA1352" s="27" t="str">
        <f t="shared" si="346"/>
        <v>3</v>
      </c>
      <c r="BB1352" s="34">
        <v>0.0005</v>
      </c>
      <c r="BC1352" s="34">
        <f t="shared" si="347"/>
        <v>0</v>
      </c>
      <c r="BD1352" s="34" t="e">
        <f t="shared" si="348"/>
        <v>#REF!</v>
      </c>
      <c r="BE1352" s="34">
        <v>0.14</v>
      </c>
      <c r="BF1352" s="34">
        <f t="shared" si="351"/>
        <v>0</v>
      </c>
      <c r="BG1352" s="34" t="e">
        <f t="shared" si="349"/>
        <v>#REF!</v>
      </c>
      <c r="BH1352" t="str">
        <f>IF(AT1352="UDARA","U","N")&amp;LEFT($C$4,2)&amp;MID($C$4,4,2)&amp;LEFT(A1352,3)&amp;MID(E1352,2,2)&amp;VLOOKUP(E1352,Acuan_Reference!C:L,10,0)</f>
        <v>N1501BJM71A1</v>
      </c>
      <c r="BI1352" t="s">
        <v>84</v>
      </c>
      <c r="BJ1352" t="s">
        <v>119</v>
      </c>
      <c r="BK1352" t="s">
        <v>86</v>
      </c>
      <c r="BL1352" t="s">
        <v>87</v>
      </c>
    </row>
    <row r="1353" hidden="1" spans="1:64">
      <c r="A1353" t="s">
        <v>90</v>
      </c>
      <c r="B1353" t="s">
        <v>75</v>
      </c>
      <c r="C1353" t="s">
        <v>76</v>
      </c>
      <c r="D1353" t="s">
        <v>123</v>
      </c>
      <c r="E1353" t="s">
        <v>222</v>
      </c>
      <c r="F1353" t="s">
        <v>223</v>
      </c>
      <c r="G1353" t="s">
        <v>80</v>
      </c>
      <c r="H1353" t="s">
        <v>81</v>
      </c>
      <c r="I1353" s="34">
        <v>25500</v>
      </c>
      <c r="J1353" s="35">
        <v>1018</v>
      </c>
      <c r="K1353" s="35">
        <v>1515</v>
      </c>
      <c r="L1353" s="35">
        <v>1065</v>
      </c>
      <c r="M1353" s="35">
        <v>1922</v>
      </c>
      <c r="N1353" s="35">
        <v>1120</v>
      </c>
      <c r="O1353" s="35">
        <v>1714</v>
      </c>
      <c r="P1353" s="35">
        <v>1104</v>
      </c>
      <c r="Q1353" s="35">
        <v>2536</v>
      </c>
      <c r="R1353" s="35">
        <v>954</v>
      </c>
      <c r="S1353" s="35">
        <v>877</v>
      </c>
      <c r="T1353" s="35">
        <v>921</v>
      </c>
      <c r="U1353" s="35">
        <v>2215</v>
      </c>
      <c r="V1353" s="34">
        <v>1337.6666666667</v>
      </c>
      <c r="W1353" s="34">
        <f t="shared" si="336"/>
        <v>1297.66666666667</v>
      </c>
      <c r="X1353" s="35">
        <v>475</v>
      </c>
      <c r="Y1353" s="35">
        <v>0</v>
      </c>
      <c r="Z1353" s="35">
        <v>0</v>
      </c>
      <c r="AA1353" s="34">
        <v>2159</v>
      </c>
      <c r="AB1353" s="34">
        <v>0</v>
      </c>
      <c r="AC1353" s="34">
        <v>0</v>
      </c>
      <c r="AD1353" s="34">
        <v>0</v>
      </c>
      <c r="AE1353" s="34">
        <f t="shared" si="337"/>
        <v>2159</v>
      </c>
      <c r="AF1353" s="34">
        <f t="shared" si="338"/>
        <v>1.61400448542234</v>
      </c>
      <c r="AG1353" s="34">
        <f t="shared" si="339"/>
        <v>1.66375545851528</v>
      </c>
      <c r="AH1353" s="34">
        <v>2400</v>
      </c>
      <c r="AI1353" s="34">
        <v>0</v>
      </c>
      <c r="AJ1353" s="35">
        <v>37900</v>
      </c>
      <c r="AK1353" s="35">
        <v>2356</v>
      </c>
      <c r="AL1353" s="35">
        <v>757</v>
      </c>
      <c r="AM1353" s="34">
        <v>0.6</v>
      </c>
      <c r="AN1353" s="34">
        <f t="shared" si="340"/>
        <v>778.6</v>
      </c>
      <c r="AO1353" s="35">
        <v>100</v>
      </c>
      <c r="AP1353" s="35">
        <v>100</v>
      </c>
      <c r="AQ1353" t="s">
        <v>82</v>
      </c>
      <c r="AR1353">
        <v>12</v>
      </c>
      <c r="AS1353" s="34">
        <v>0.033333333333333</v>
      </c>
      <c r="AT1353" t="s">
        <v>83</v>
      </c>
      <c r="AU1353" s="35">
        <f t="shared" si="350"/>
        <v>0</v>
      </c>
      <c r="AV1353" s="35">
        <f t="shared" si="341"/>
        <v>0</v>
      </c>
      <c r="AW1353" s="35">
        <f t="shared" si="342"/>
        <v>1.66375545851528</v>
      </c>
      <c r="AX1353" s="35">
        <f t="shared" si="343"/>
        <v>1.08040071923966</v>
      </c>
      <c r="AY1353" s="35">
        <f t="shared" si="344"/>
        <v>0</v>
      </c>
      <c r="AZ1353" s="35">
        <f t="shared" si="345"/>
        <v>0</v>
      </c>
      <c r="BA1353" s="27" t="str">
        <f t="shared" si="346"/>
        <v>3</v>
      </c>
      <c r="BB1353" s="34">
        <v>0.0005</v>
      </c>
      <c r="BC1353" s="34">
        <f t="shared" si="347"/>
        <v>0</v>
      </c>
      <c r="BD1353" s="34" t="e">
        <f t="shared" si="348"/>
        <v>#REF!</v>
      </c>
      <c r="BE1353" s="34">
        <v>0.14</v>
      </c>
      <c r="BF1353" s="34">
        <f t="shared" si="351"/>
        <v>0</v>
      </c>
      <c r="BG1353" s="34" t="e">
        <f t="shared" si="349"/>
        <v>#REF!</v>
      </c>
      <c r="BH1353" t="str">
        <f>IF(AT1353="UDARA","U","N")&amp;LEFT($C$4,2)&amp;MID($C$4,4,2)&amp;LEFT(A1353,3)&amp;MID(E1353,2,2)&amp;VLOOKUP(E1353,Acuan_Reference!C:L,10,0)</f>
        <v>N1501BKS71A1</v>
      </c>
      <c r="BI1353" t="s">
        <v>84</v>
      </c>
      <c r="BJ1353" t="s">
        <v>119</v>
      </c>
      <c r="BK1353" t="s">
        <v>86</v>
      </c>
      <c r="BL1353" t="s">
        <v>87</v>
      </c>
    </row>
    <row r="1354" hidden="1" spans="1:64">
      <c r="A1354" t="s">
        <v>91</v>
      </c>
      <c r="B1354" t="s">
        <v>75</v>
      </c>
      <c r="C1354" t="s">
        <v>76</v>
      </c>
      <c r="D1354" t="s">
        <v>123</v>
      </c>
      <c r="E1354" t="s">
        <v>222</v>
      </c>
      <c r="F1354" t="s">
        <v>223</v>
      </c>
      <c r="G1354" t="s">
        <v>80</v>
      </c>
      <c r="H1354" t="s">
        <v>81</v>
      </c>
      <c r="I1354" s="34">
        <v>25500</v>
      </c>
      <c r="J1354" s="35">
        <v>1237</v>
      </c>
      <c r="K1354" s="35">
        <v>1363</v>
      </c>
      <c r="L1354" s="35">
        <v>1895</v>
      </c>
      <c r="M1354" s="35">
        <v>2874</v>
      </c>
      <c r="N1354" s="35">
        <v>1044</v>
      </c>
      <c r="O1354" s="35">
        <v>2146</v>
      </c>
      <c r="P1354" s="35">
        <v>1817</v>
      </c>
      <c r="Q1354" s="35">
        <v>2591</v>
      </c>
      <c r="R1354" s="35">
        <v>1051</v>
      </c>
      <c r="S1354" s="35">
        <v>849</v>
      </c>
      <c r="T1354" s="35">
        <v>645</v>
      </c>
      <c r="U1354" s="35">
        <v>2043</v>
      </c>
      <c r="V1354" s="34">
        <v>1179</v>
      </c>
      <c r="W1354" s="34">
        <f t="shared" si="336"/>
        <v>1129.33333333333</v>
      </c>
      <c r="X1354" s="35">
        <v>710</v>
      </c>
      <c r="Y1354" s="35">
        <v>0</v>
      </c>
      <c r="Z1354" s="35">
        <v>0</v>
      </c>
      <c r="AA1354" s="34">
        <v>1514</v>
      </c>
      <c r="AB1354" s="34">
        <v>0</v>
      </c>
      <c r="AC1354" s="34">
        <v>0</v>
      </c>
      <c r="AD1354" s="34">
        <v>0</v>
      </c>
      <c r="AE1354" s="34">
        <f t="shared" si="337"/>
        <v>1514</v>
      </c>
      <c r="AF1354" s="34">
        <f t="shared" si="338"/>
        <v>1.28413910093299</v>
      </c>
      <c r="AG1354" s="34">
        <f t="shared" si="339"/>
        <v>1.34061393152302</v>
      </c>
      <c r="AH1354" s="34">
        <v>2400</v>
      </c>
      <c r="AI1354" s="34">
        <v>0</v>
      </c>
      <c r="AJ1354" s="35">
        <v>37900</v>
      </c>
      <c r="AK1354" s="35">
        <v>2423</v>
      </c>
      <c r="AL1354" s="35">
        <v>700</v>
      </c>
      <c r="AM1354" s="34">
        <v>0.9</v>
      </c>
      <c r="AN1354" s="34">
        <f t="shared" si="340"/>
        <v>1016.4</v>
      </c>
      <c r="AO1354" s="35">
        <v>100</v>
      </c>
      <c r="AP1354" s="35">
        <v>100</v>
      </c>
      <c r="AQ1354" t="s">
        <v>82</v>
      </c>
      <c r="AR1354">
        <v>4</v>
      </c>
      <c r="AS1354" s="34">
        <v>0.13333333333333</v>
      </c>
      <c r="AT1354" t="s">
        <v>83</v>
      </c>
      <c r="AU1354" s="35">
        <f t="shared" si="350"/>
        <v>151.8</v>
      </c>
      <c r="AV1354" s="35">
        <f t="shared" si="341"/>
        <v>200</v>
      </c>
      <c r="AW1354" s="35">
        <f t="shared" si="342"/>
        <v>1.51770956316411</v>
      </c>
      <c r="AX1354" s="35">
        <f t="shared" si="343"/>
        <v>0.897874852420307</v>
      </c>
      <c r="AY1354" s="35">
        <f t="shared" si="344"/>
        <v>200</v>
      </c>
      <c r="AZ1354" s="35">
        <f t="shared" si="345"/>
        <v>200</v>
      </c>
      <c r="BA1354" s="27" t="str">
        <f t="shared" si="346"/>
        <v>3</v>
      </c>
      <c r="BB1354" s="34">
        <v>0.0005</v>
      </c>
      <c r="BC1354" s="34">
        <f t="shared" si="347"/>
        <v>0.1</v>
      </c>
      <c r="BD1354" s="34" t="e">
        <f t="shared" si="348"/>
        <v>#REF!</v>
      </c>
      <c r="BE1354" s="34">
        <v>0.14</v>
      </c>
      <c r="BF1354" s="34">
        <f t="shared" si="351"/>
        <v>28</v>
      </c>
      <c r="BG1354" s="34" t="e">
        <f t="shared" si="349"/>
        <v>#REF!</v>
      </c>
      <c r="BH1354" t="str">
        <f>IF(AT1354="UDARA","U","N")&amp;LEFT($C$4,2)&amp;MID($C$4,4,2)&amp;LEFT(A1354,3)&amp;MID(E1354,2,2)&amp;VLOOKUP(E1354,Acuan_Reference!C:L,10,0)</f>
        <v>N1501BLP71A1</v>
      </c>
      <c r="BI1354" t="s">
        <v>84</v>
      </c>
      <c r="BJ1354" t="s">
        <v>119</v>
      </c>
      <c r="BK1354" t="s">
        <v>86</v>
      </c>
      <c r="BL1354" t="s">
        <v>87</v>
      </c>
    </row>
    <row r="1355" hidden="1" spans="1:64">
      <c r="A1355" t="s">
        <v>92</v>
      </c>
      <c r="B1355" t="s">
        <v>75</v>
      </c>
      <c r="C1355" t="s">
        <v>76</v>
      </c>
      <c r="D1355" t="s">
        <v>123</v>
      </c>
      <c r="E1355" t="s">
        <v>222</v>
      </c>
      <c r="F1355" t="s">
        <v>223</v>
      </c>
      <c r="G1355" t="s">
        <v>80</v>
      </c>
      <c r="H1355" t="s">
        <v>81</v>
      </c>
      <c r="I1355" s="34">
        <v>25500</v>
      </c>
      <c r="J1355" s="35">
        <v>599</v>
      </c>
      <c r="K1355" s="35">
        <v>363</v>
      </c>
      <c r="L1355" s="35">
        <v>209</v>
      </c>
      <c r="M1355" s="35">
        <v>839</v>
      </c>
      <c r="N1355" s="35">
        <v>463</v>
      </c>
      <c r="O1355" s="35">
        <v>410</v>
      </c>
      <c r="P1355" s="35">
        <v>376</v>
      </c>
      <c r="Q1355" s="35">
        <v>413</v>
      </c>
      <c r="R1355" s="35">
        <v>185</v>
      </c>
      <c r="S1355" s="35">
        <v>864</v>
      </c>
      <c r="T1355" s="35">
        <v>369</v>
      </c>
      <c r="U1355" s="35">
        <v>232</v>
      </c>
      <c r="V1355" s="34">
        <v>488.33333333333</v>
      </c>
      <c r="W1355" s="34">
        <f t="shared" si="336"/>
        <v>330.333333333333</v>
      </c>
      <c r="X1355" s="35">
        <v>72</v>
      </c>
      <c r="Y1355" s="35">
        <v>0</v>
      </c>
      <c r="Z1355" s="35">
        <v>0</v>
      </c>
      <c r="AA1355" s="34">
        <v>2201</v>
      </c>
      <c r="AB1355" s="34">
        <v>0</v>
      </c>
      <c r="AC1355" s="34">
        <v>0</v>
      </c>
      <c r="AD1355" s="34">
        <v>0</v>
      </c>
      <c r="AE1355" s="34">
        <f t="shared" si="337"/>
        <v>2201</v>
      </c>
      <c r="AF1355" s="34">
        <f t="shared" si="338"/>
        <v>4.50716723549491</v>
      </c>
      <c r="AG1355" s="34">
        <f t="shared" si="339"/>
        <v>6.66296670030273</v>
      </c>
      <c r="AH1355" s="34">
        <v>2400</v>
      </c>
      <c r="AI1355" s="34">
        <v>0</v>
      </c>
      <c r="AJ1355" s="35">
        <v>37900</v>
      </c>
      <c r="AK1355" s="35">
        <v>790</v>
      </c>
      <c r="AL1355" s="35">
        <v>390</v>
      </c>
      <c r="AM1355" s="34">
        <v>1.5</v>
      </c>
      <c r="AN1355" s="34">
        <f t="shared" si="340"/>
        <v>495.5</v>
      </c>
      <c r="AO1355" s="35">
        <v>100</v>
      </c>
      <c r="AP1355" s="35">
        <v>100</v>
      </c>
      <c r="AQ1355" t="s">
        <v>82</v>
      </c>
      <c r="AR1355">
        <v>2</v>
      </c>
      <c r="AS1355" s="34">
        <v>0.53333333333333</v>
      </c>
      <c r="AT1355" t="s">
        <v>83</v>
      </c>
      <c r="AU1355" s="35">
        <f t="shared" si="350"/>
        <v>0</v>
      </c>
      <c r="AV1355" s="35">
        <f t="shared" si="341"/>
        <v>0</v>
      </c>
      <c r="AW1355" s="35">
        <f t="shared" si="342"/>
        <v>6.66296670030273</v>
      </c>
      <c r="AX1355" s="35">
        <f t="shared" si="343"/>
        <v>5.48234106962664</v>
      </c>
      <c r="AY1355" s="35">
        <f t="shared" si="344"/>
        <v>0</v>
      </c>
      <c r="AZ1355" s="35">
        <f t="shared" si="345"/>
        <v>0</v>
      </c>
      <c r="BA1355" s="27" t="str">
        <f t="shared" si="346"/>
        <v>Kelipatan Kirim/Master box &gt; 3x FC+index</v>
      </c>
      <c r="BB1355" s="34">
        <v>0.0005</v>
      </c>
      <c r="BC1355" s="34">
        <f t="shared" si="347"/>
        <v>0</v>
      </c>
      <c r="BD1355" s="34" t="e">
        <f t="shared" si="348"/>
        <v>#REF!</v>
      </c>
      <c r="BE1355" s="34">
        <v>0.14</v>
      </c>
      <c r="BF1355" s="34">
        <f t="shared" si="351"/>
        <v>0</v>
      </c>
      <c r="BG1355" s="34" t="e">
        <f t="shared" si="349"/>
        <v>#REF!</v>
      </c>
      <c r="BH1355" t="str">
        <f>IF(AT1355="UDARA","U","N")&amp;LEFT($C$4,2)&amp;MID($C$4,4,2)&amp;LEFT(A1355,3)&amp;MID(E1355,2,2)&amp;VLOOKUP(E1355,Acuan_Reference!C:L,10,0)</f>
        <v>N1501BTM71A1</v>
      </c>
      <c r="BI1355" t="s">
        <v>84</v>
      </c>
      <c r="BJ1355" t="s">
        <v>119</v>
      </c>
      <c r="BK1355" t="s">
        <v>86</v>
      </c>
      <c r="BL1355" t="s">
        <v>87</v>
      </c>
    </row>
    <row r="1356" hidden="1" spans="1:64">
      <c r="A1356" t="s">
        <v>93</v>
      </c>
      <c r="B1356" t="s">
        <v>75</v>
      </c>
      <c r="C1356" t="s">
        <v>76</v>
      </c>
      <c r="D1356" t="s">
        <v>123</v>
      </c>
      <c r="E1356" t="s">
        <v>222</v>
      </c>
      <c r="F1356" t="s">
        <v>223</v>
      </c>
      <c r="G1356" t="s">
        <v>80</v>
      </c>
      <c r="H1356" t="s">
        <v>81</v>
      </c>
      <c r="I1356" s="34">
        <v>25500</v>
      </c>
      <c r="J1356" s="35">
        <v>887</v>
      </c>
      <c r="K1356" s="35">
        <v>954</v>
      </c>
      <c r="L1356" s="35">
        <v>1230</v>
      </c>
      <c r="M1356" s="35">
        <v>2619</v>
      </c>
      <c r="N1356" s="35">
        <v>847</v>
      </c>
      <c r="O1356" s="35">
        <v>1194</v>
      </c>
      <c r="P1356" s="35">
        <v>1910</v>
      </c>
      <c r="Q1356" s="35">
        <v>2459</v>
      </c>
      <c r="R1356" s="35">
        <v>991</v>
      </c>
      <c r="S1356" s="35">
        <v>1342</v>
      </c>
      <c r="T1356" s="35">
        <v>1119</v>
      </c>
      <c r="U1356" s="35">
        <v>2512</v>
      </c>
      <c r="V1356" s="34">
        <v>1657.6666666667</v>
      </c>
      <c r="W1356" s="34">
        <f t="shared" si="336"/>
        <v>1526.66666666667</v>
      </c>
      <c r="X1356" s="35">
        <v>255</v>
      </c>
      <c r="Y1356" s="35">
        <v>0</v>
      </c>
      <c r="Z1356" s="35">
        <v>0</v>
      </c>
      <c r="AA1356" s="34">
        <v>2663</v>
      </c>
      <c r="AB1356" s="34">
        <v>0</v>
      </c>
      <c r="AC1356" s="34">
        <v>0</v>
      </c>
      <c r="AD1356" s="34">
        <v>0</v>
      </c>
      <c r="AE1356" s="34">
        <f t="shared" si="337"/>
        <v>2663</v>
      </c>
      <c r="AF1356" s="34">
        <f t="shared" si="338"/>
        <v>1.60647496480994</v>
      </c>
      <c r="AG1356" s="34">
        <f t="shared" si="339"/>
        <v>1.7443231441048</v>
      </c>
      <c r="AH1356" s="34">
        <v>2400</v>
      </c>
      <c r="AI1356" s="34">
        <v>0</v>
      </c>
      <c r="AJ1356" s="35">
        <v>37900</v>
      </c>
      <c r="AK1356" s="35">
        <v>2585</v>
      </c>
      <c r="AL1356" s="35">
        <v>949</v>
      </c>
      <c r="AM1356" s="34">
        <v>0.8</v>
      </c>
      <c r="AN1356" s="34">
        <f t="shared" si="340"/>
        <v>1221.33333333333</v>
      </c>
      <c r="AO1356" s="35">
        <v>100</v>
      </c>
      <c r="AP1356" s="35">
        <v>100</v>
      </c>
      <c r="AQ1356" t="s">
        <v>82</v>
      </c>
      <c r="AR1356">
        <v>4</v>
      </c>
      <c r="AS1356" s="34">
        <v>0.066666666666667</v>
      </c>
      <c r="AT1356" t="s">
        <v>83</v>
      </c>
      <c r="AU1356" s="35">
        <f t="shared" si="350"/>
        <v>0</v>
      </c>
      <c r="AV1356" s="35">
        <f t="shared" si="341"/>
        <v>0</v>
      </c>
      <c r="AW1356" s="35">
        <f t="shared" si="342"/>
        <v>1.7443231441048</v>
      </c>
      <c r="AX1356" s="35">
        <f t="shared" si="343"/>
        <v>1.12270742358079</v>
      </c>
      <c r="AY1356" s="35">
        <f t="shared" si="344"/>
        <v>0</v>
      </c>
      <c r="AZ1356" s="35">
        <f t="shared" si="345"/>
        <v>0</v>
      </c>
      <c r="BA1356" s="27" t="str">
        <f t="shared" si="346"/>
        <v>3</v>
      </c>
      <c r="BB1356" s="34">
        <v>0.0005</v>
      </c>
      <c r="BC1356" s="34">
        <f t="shared" si="347"/>
        <v>0</v>
      </c>
      <c r="BD1356" s="34" t="e">
        <f t="shared" si="348"/>
        <v>#REF!</v>
      </c>
      <c r="BE1356" s="34">
        <v>0.14</v>
      </c>
      <c r="BF1356" s="34">
        <f t="shared" si="351"/>
        <v>0</v>
      </c>
      <c r="BG1356" s="34" t="e">
        <f t="shared" si="349"/>
        <v>#REF!</v>
      </c>
      <c r="BH1356" t="str">
        <f>IF(AT1356="UDARA","U","N")&amp;LEFT($C$4,2)&amp;MID($C$4,4,2)&amp;LEFT(A1356,3)&amp;MID(E1356,2,2)&amp;VLOOKUP(E1356,Acuan_Reference!C:L,10,0)</f>
        <v>N1501CRB71A1</v>
      </c>
      <c r="BI1356" t="s">
        <v>84</v>
      </c>
      <c r="BJ1356" t="s">
        <v>119</v>
      </c>
      <c r="BK1356" t="s">
        <v>86</v>
      </c>
      <c r="BL1356" t="s">
        <v>87</v>
      </c>
    </row>
    <row r="1357" hidden="1" spans="1:64">
      <c r="A1357" t="s">
        <v>94</v>
      </c>
      <c r="B1357" t="s">
        <v>75</v>
      </c>
      <c r="C1357" t="s">
        <v>76</v>
      </c>
      <c r="D1357" t="s">
        <v>123</v>
      </c>
      <c r="E1357" t="s">
        <v>222</v>
      </c>
      <c r="F1357" t="s">
        <v>223</v>
      </c>
      <c r="G1357" t="s">
        <v>80</v>
      </c>
      <c r="H1357" t="s">
        <v>81</v>
      </c>
      <c r="I1357" s="34">
        <v>25500</v>
      </c>
      <c r="J1357" s="35">
        <v>1335</v>
      </c>
      <c r="K1357" s="35">
        <v>2704</v>
      </c>
      <c r="L1357" s="35">
        <v>1739</v>
      </c>
      <c r="M1357" s="35">
        <v>3115</v>
      </c>
      <c r="N1357" s="35">
        <v>1122</v>
      </c>
      <c r="O1357" s="35">
        <v>1789</v>
      </c>
      <c r="P1357" s="35">
        <v>2158</v>
      </c>
      <c r="Q1357" s="35">
        <v>3282</v>
      </c>
      <c r="R1357" s="35">
        <v>3541</v>
      </c>
      <c r="S1357" s="35">
        <v>2169</v>
      </c>
      <c r="T1357" s="35">
        <v>2312</v>
      </c>
      <c r="U1357" s="35">
        <v>3502</v>
      </c>
      <c r="V1357" s="34">
        <v>2661</v>
      </c>
      <c r="W1357" s="34">
        <f t="shared" si="336"/>
        <v>2672.66666666667</v>
      </c>
      <c r="X1357" s="35">
        <v>764</v>
      </c>
      <c r="Y1357" s="35">
        <v>0</v>
      </c>
      <c r="Z1357" s="35">
        <v>0</v>
      </c>
      <c r="AA1357" s="34">
        <v>7636</v>
      </c>
      <c r="AB1357" s="34">
        <v>0</v>
      </c>
      <c r="AC1357" s="34">
        <v>0</v>
      </c>
      <c r="AD1357" s="34">
        <v>0</v>
      </c>
      <c r="AE1357" s="34">
        <f t="shared" si="337"/>
        <v>7636</v>
      </c>
      <c r="AF1357" s="34">
        <f t="shared" si="338"/>
        <v>2.869597895528</v>
      </c>
      <c r="AG1357" s="34">
        <f t="shared" si="339"/>
        <v>2.85707158892492</v>
      </c>
      <c r="AH1357" s="34">
        <v>2400</v>
      </c>
      <c r="AI1357" s="34">
        <v>0</v>
      </c>
      <c r="AJ1357" s="35">
        <v>37900</v>
      </c>
      <c r="AK1357" s="35">
        <v>4849</v>
      </c>
      <c r="AL1357" s="35">
        <v>2204</v>
      </c>
      <c r="AM1357" s="34">
        <v>0.8</v>
      </c>
      <c r="AN1357" s="34">
        <f t="shared" si="340"/>
        <v>2138.13333333333</v>
      </c>
      <c r="AO1357" s="35">
        <v>100</v>
      </c>
      <c r="AP1357" s="35">
        <v>100</v>
      </c>
      <c r="AQ1357" t="s">
        <v>82</v>
      </c>
      <c r="AR1357">
        <v>8</v>
      </c>
      <c r="AS1357" s="34">
        <v>0.13333333333333</v>
      </c>
      <c r="AT1357" t="s">
        <v>83</v>
      </c>
      <c r="AU1357" s="35">
        <f t="shared" si="350"/>
        <v>0</v>
      </c>
      <c r="AV1357" s="35">
        <f t="shared" si="341"/>
        <v>0</v>
      </c>
      <c r="AW1357" s="35">
        <f t="shared" si="342"/>
        <v>2.85707158892492</v>
      </c>
      <c r="AX1357" s="35">
        <f t="shared" si="343"/>
        <v>2.03242703916189</v>
      </c>
      <c r="AY1357" s="35">
        <f t="shared" si="344"/>
        <v>0</v>
      </c>
      <c r="AZ1357" s="35">
        <f t="shared" si="345"/>
        <v>0</v>
      </c>
      <c r="BA1357" s="27" t="str">
        <f t="shared" si="346"/>
        <v>3</v>
      </c>
      <c r="BB1357" s="34">
        <v>0.0005</v>
      </c>
      <c r="BC1357" s="34">
        <f t="shared" si="347"/>
        <v>0</v>
      </c>
      <c r="BD1357" s="34" t="e">
        <f t="shared" si="348"/>
        <v>#REF!</v>
      </c>
      <c r="BE1357" s="34">
        <v>0.14</v>
      </c>
      <c r="BF1357" s="34">
        <f t="shared" si="351"/>
        <v>0</v>
      </c>
      <c r="BG1357" s="34" t="e">
        <f t="shared" si="349"/>
        <v>#REF!</v>
      </c>
      <c r="BH1357" t="str">
        <f>IF(AT1357="UDARA","U","N")&amp;LEFT($C$4,2)&amp;MID($C$4,4,2)&amp;LEFT(A1357,3)&amp;MID(E1357,2,2)&amp;VLOOKUP(E1357,Acuan_Reference!C:L,10,0)</f>
        <v>N1501DPS71A1</v>
      </c>
      <c r="BI1357" t="s">
        <v>84</v>
      </c>
      <c r="BJ1357" t="s">
        <v>119</v>
      </c>
      <c r="BK1357" t="s">
        <v>86</v>
      </c>
      <c r="BL1357" t="s">
        <v>87</v>
      </c>
    </row>
    <row r="1358" hidden="1" spans="1:64">
      <c r="A1358" t="s">
        <v>95</v>
      </c>
      <c r="B1358" t="s">
        <v>75</v>
      </c>
      <c r="C1358" t="s">
        <v>76</v>
      </c>
      <c r="D1358" t="s">
        <v>123</v>
      </c>
      <c r="E1358" t="s">
        <v>222</v>
      </c>
      <c r="F1358" t="s">
        <v>223</v>
      </c>
      <c r="G1358" t="s">
        <v>80</v>
      </c>
      <c r="H1358" t="s">
        <v>81</v>
      </c>
      <c r="I1358" s="34">
        <v>25500</v>
      </c>
      <c r="J1358" s="35">
        <v>2553</v>
      </c>
      <c r="K1358" s="35">
        <v>20275</v>
      </c>
      <c r="L1358" s="35">
        <v>12721</v>
      </c>
      <c r="M1358" s="35">
        <v>9368</v>
      </c>
      <c r="N1358" s="35">
        <v>7363</v>
      </c>
      <c r="O1358" s="35">
        <v>8732</v>
      </c>
      <c r="P1358" s="35">
        <v>13699</v>
      </c>
      <c r="Q1358" s="35">
        <v>17212</v>
      </c>
      <c r="R1358" s="35">
        <v>9106</v>
      </c>
      <c r="S1358" s="35">
        <v>12707</v>
      </c>
      <c r="T1358" s="35">
        <v>3204</v>
      </c>
      <c r="U1358" s="35">
        <v>23578</v>
      </c>
      <c r="V1358" s="34">
        <v>13163</v>
      </c>
      <c r="W1358" s="34">
        <f t="shared" si="336"/>
        <v>11218.3333333333</v>
      </c>
      <c r="X1358" s="35">
        <v>948</v>
      </c>
      <c r="Y1358" s="35">
        <v>0</v>
      </c>
      <c r="Z1358" s="35">
        <v>0</v>
      </c>
      <c r="AA1358" s="34">
        <v>6615</v>
      </c>
      <c r="AB1358" s="34">
        <v>0</v>
      </c>
      <c r="AC1358" s="34">
        <v>0</v>
      </c>
      <c r="AD1358" s="34">
        <v>0</v>
      </c>
      <c r="AE1358" s="34">
        <f t="shared" si="337"/>
        <v>6615</v>
      </c>
      <c r="AF1358" s="34">
        <f t="shared" si="338"/>
        <v>0.502545012535136</v>
      </c>
      <c r="AG1358" s="34">
        <f t="shared" si="339"/>
        <v>0.589659783093151</v>
      </c>
      <c r="AH1358" s="34">
        <v>2400</v>
      </c>
      <c r="AI1358" s="34">
        <v>0</v>
      </c>
      <c r="AJ1358" s="35">
        <v>37900</v>
      </c>
      <c r="AK1358" s="35">
        <v>21044</v>
      </c>
      <c r="AL1358" s="35">
        <v>6873</v>
      </c>
      <c r="AM1358" s="34">
        <v>0.25</v>
      </c>
      <c r="AN1358" s="34">
        <f t="shared" si="340"/>
        <v>2804.58333333333</v>
      </c>
      <c r="AO1358" s="35">
        <v>100</v>
      </c>
      <c r="AP1358" s="35">
        <v>100</v>
      </c>
      <c r="AQ1358" t="s">
        <v>82</v>
      </c>
      <c r="AR1358">
        <v>12</v>
      </c>
      <c r="AS1358" s="34">
        <v>0.033333333333333</v>
      </c>
      <c r="AT1358" t="s">
        <v>83</v>
      </c>
      <c r="AU1358" s="35">
        <f t="shared" si="350"/>
        <v>2296.9375</v>
      </c>
      <c r="AV1358" s="35">
        <f t="shared" si="341"/>
        <v>2300</v>
      </c>
      <c r="AW1358" s="35">
        <f t="shared" si="342"/>
        <v>0.794681325211707</v>
      </c>
      <c r="AX1358" s="35">
        <f t="shared" si="343"/>
        <v>0.182023473480909</v>
      </c>
      <c r="AY1358" s="35">
        <f t="shared" si="344"/>
        <v>2300</v>
      </c>
      <c r="AZ1358" s="35">
        <f t="shared" si="345"/>
        <v>2300</v>
      </c>
      <c r="BA1358" s="27" t="str">
        <f t="shared" si="346"/>
        <v>3</v>
      </c>
      <c r="BB1358" s="34">
        <v>0.0005</v>
      </c>
      <c r="BC1358" s="34">
        <f t="shared" si="347"/>
        <v>1.15</v>
      </c>
      <c r="BD1358" s="34" t="e">
        <f t="shared" si="348"/>
        <v>#REF!</v>
      </c>
      <c r="BE1358" s="34">
        <v>0.14</v>
      </c>
      <c r="BF1358" s="34">
        <f t="shared" si="351"/>
        <v>322</v>
      </c>
      <c r="BG1358" s="34" t="e">
        <f t="shared" si="349"/>
        <v>#REF!</v>
      </c>
      <c r="BH1358" t="str">
        <f>IF(AT1358="UDARA","U","N")&amp;LEFT($C$4,2)&amp;MID($C$4,4,2)&amp;LEFT(A1358,3)&amp;MID(E1358,2,2)&amp;VLOOKUP(E1358,Acuan_Reference!C:L,10,0)</f>
        <v>N1501JAK71A1</v>
      </c>
      <c r="BI1358" t="s">
        <v>84</v>
      </c>
      <c r="BJ1358" t="s">
        <v>119</v>
      </c>
      <c r="BK1358" t="s">
        <v>86</v>
      </c>
      <c r="BL1358" t="s">
        <v>87</v>
      </c>
    </row>
    <row r="1359" hidden="1" spans="1:64">
      <c r="A1359" t="s">
        <v>96</v>
      </c>
      <c r="B1359" t="s">
        <v>75</v>
      </c>
      <c r="C1359" t="s">
        <v>76</v>
      </c>
      <c r="D1359" t="s">
        <v>123</v>
      </c>
      <c r="E1359" t="s">
        <v>222</v>
      </c>
      <c r="F1359" t="s">
        <v>223</v>
      </c>
      <c r="G1359" t="s">
        <v>80</v>
      </c>
      <c r="H1359" t="s">
        <v>81</v>
      </c>
      <c r="I1359" s="34">
        <v>25500</v>
      </c>
      <c r="J1359" s="35">
        <v>498</v>
      </c>
      <c r="K1359" s="35">
        <v>1053</v>
      </c>
      <c r="L1359" s="35">
        <v>593</v>
      </c>
      <c r="M1359" s="35">
        <v>1253</v>
      </c>
      <c r="N1359" s="35">
        <v>503</v>
      </c>
      <c r="O1359" s="35">
        <v>565</v>
      </c>
      <c r="P1359" s="35">
        <v>360</v>
      </c>
      <c r="Q1359" s="35">
        <v>1349</v>
      </c>
      <c r="R1359" s="35">
        <v>974</v>
      </c>
      <c r="S1359" s="35">
        <v>1111</v>
      </c>
      <c r="T1359" s="35">
        <v>1089</v>
      </c>
      <c r="U1359" s="35">
        <v>2113</v>
      </c>
      <c r="V1359" s="34">
        <v>1437.6666666667</v>
      </c>
      <c r="W1359" s="34">
        <f t="shared" si="336"/>
        <v>1358</v>
      </c>
      <c r="X1359" s="35">
        <v>128</v>
      </c>
      <c r="Y1359" s="35">
        <v>0</v>
      </c>
      <c r="Z1359" s="35">
        <v>0</v>
      </c>
      <c r="AA1359" s="34">
        <v>2325</v>
      </c>
      <c r="AB1359" s="34">
        <v>0</v>
      </c>
      <c r="AC1359" s="34">
        <v>0</v>
      </c>
      <c r="AD1359" s="34">
        <v>200</v>
      </c>
      <c r="AE1359" s="34">
        <f t="shared" si="337"/>
        <v>2525</v>
      </c>
      <c r="AF1359" s="34">
        <f t="shared" si="338"/>
        <v>1.7563181080454</v>
      </c>
      <c r="AG1359" s="34">
        <f t="shared" si="339"/>
        <v>1.7120765832106</v>
      </c>
      <c r="AH1359" s="34">
        <v>2400</v>
      </c>
      <c r="AI1359" s="34">
        <v>0</v>
      </c>
      <c r="AJ1359" s="35">
        <v>37900</v>
      </c>
      <c r="AK1359" s="35">
        <v>1852</v>
      </c>
      <c r="AL1359" s="35">
        <v>872</v>
      </c>
      <c r="AM1359" s="34">
        <v>1.2</v>
      </c>
      <c r="AN1359" s="34">
        <f t="shared" si="340"/>
        <v>1629.6</v>
      </c>
      <c r="AO1359" s="35">
        <v>100</v>
      </c>
      <c r="AP1359" s="35">
        <v>100</v>
      </c>
      <c r="AQ1359" t="s">
        <v>82</v>
      </c>
      <c r="AR1359">
        <v>2</v>
      </c>
      <c r="AS1359" s="34">
        <v>0.2</v>
      </c>
      <c r="AT1359" t="s">
        <v>83</v>
      </c>
      <c r="AU1359" s="35">
        <f t="shared" si="350"/>
        <v>0</v>
      </c>
      <c r="AV1359" s="35">
        <f t="shared" si="341"/>
        <v>0</v>
      </c>
      <c r="AW1359" s="35">
        <f t="shared" si="342"/>
        <v>1.85935198821797</v>
      </c>
      <c r="AX1359" s="35">
        <f t="shared" si="343"/>
        <v>1.21723122238586</v>
      </c>
      <c r="AY1359" s="35">
        <f t="shared" si="344"/>
        <v>0</v>
      </c>
      <c r="AZ1359" s="35">
        <f t="shared" si="345"/>
        <v>0</v>
      </c>
      <c r="BA1359" s="27" t="str">
        <f t="shared" si="346"/>
        <v>3</v>
      </c>
      <c r="BB1359" s="34">
        <v>0.0005</v>
      </c>
      <c r="BC1359" s="34">
        <f t="shared" si="347"/>
        <v>0</v>
      </c>
      <c r="BD1359" s="34" t="e">
        <f t="shared" si="348"/>
        <v>#REF!</v>
      </c>
      <c r="BE1359" s="34">
        <v>0.14</v>
      </c>
      <c r="BF1359" s="34">
        <f t="shared" si="351"/>
        <v>0</v>
      </c>
      <c r="BG1359" s="34" t="e">
        <f t="shared" si="349"/>
        <v>#REF!</v>
      </c>
      <c r="BH1359" t="str">
        <f>IF(AT1359="UDARA","U","N")&amp;LEFT($C$4,2)&amp;MID($C$4,4,2)&amp;LEFT(A1359,3)&amp;MID(E1359,2,2)&amp;VLOOKUP(E1359,Acuan_Reference!C:L,10,0)</f>
        <v>N1501JBI71A1</v>
      </c>
      <c r="BI1359" t="s">
        <v>84</v>
      </c>
      <c r="BJ1359" t="s">
        <v>119</v>
      </c>
      <c r="BK1359" t="s">
        <v>86</v>
      </c>
      <c r="BL1359" t="s">
        <v>87</v>
      </c>
    </row>
    <row r="1360" hidden="1" spans="1:64">
      <c r="A1360" t="s">
        <v>97</v>
      </c>
      <c r="B1360" t="s">
        <v>75</v>
      </c>
      <c r="C1360" t="s">
        <v>76</v>
      </c>
      <c r="D1360" t="s">
        <v>123</v>
      </c>
      <c r="E1360" t="s">
        <v>222</v>
      </c>
      <c r="F1360" t="s">
        <v>223</v>
      </c>
      <c r="G1360" t="s">
        <v>80</v>
      </c>
      <c r="H1360" t="s">
        <v>81</v>
      </c>
      <c r="I1360" s="34">
        <v>25500</v>
      </c>
      <c r="J1360" s="35">
        <v>2713</v>
      </c>
      <c r="K1360" s="35">
        <v>2493</v>
      </c>
      <c r="L1360" s="35">
        <v>1635</v>
      </c>
      <c r="M1360" s="35">
        <v>2883</v>
      </c>
      <c r="N1360" s="35">
        <v>2576</v>
      </c>
      <c r="O1360" s="35">
        <v>2598</v>
      </c>
      <c r="P1360" s="35">
        <v>1682</v>
      </c>
      <c r="Q1360" s="35">
        <v>4550</v>
      </c>
      <c r="R1360" s="35">
        <v>2062</v>
      </c>
      <c r="S1360" s="35">
        <v>2263</v>
      </c>
      <c r="T1360" s="35">
        <v>2666</v>
      </c>
      <c r="U1360" s="35">
        <v>4266</v>
      </c>
      <c r="V1360" s="34">
        <v>3065</v>
      </c>
      <c r="W1360" s="34">
        <f t="shared" si="336"/>
        <v>2951</v>
      </c>
      <c r="X1360" s="35">
        <v>300</v>
      </c>
      <c r="Y1360" s="35">
        <v>0</v>
      </c>
      <c r="Z1360" s="35">
        <v>0</v>
      </c>
      <c r="AA1360" s="34">
        <v>884</v>
      </c>
      <c r="AB1360" s="34">
        <v>0</v>
      </c>
      <c r="AC1360" s="34">
        <v>1300</v>
      </c>
      <c r="AD1360" s="34">
        <v>0</v>
      </c>
      <c r="AE1360" s="34">
        <f t="shared" si="337"/>
        <v>2184</v>
      </c>
      <c r="AF1360" s="34">
        <f t="shared" si="338"/>
        <v>0.712561174551387</v>
      </c>
      <c r="AG1360" s="34">
        <f t="shared" si="339"/>
        <v>0.740088105726872</v>
      </c>
      <c r="AH1360" s="34">
        <v>2400</v>
      </c>
      <c r="AI1360" s="34">
        <v>0</v>
      </c>
      <c r="AJ1360" s="35">
        <v>37900</v>
      </c>
      <c r="AK1360" s="35">
        <v>4787</v>
      </c>
      <c r="AL1360" s="35">
        <v>1921</v>
      </c>
      <c r="AM1360" s="34">
        <v>0.5</v>
      </c>
      <c r="AN1360" s="34">
        <f t="shared" si="340"/>
        <v>1475.5</v>
      </c>
      <c r="AO1360" s="35">
        <v>100</v>
      </c>
      <c r="AP1360" s="35">
        <v>100</v>
      </c>
      <c r="AQ1360" t="s">
        <v>82</v>
      </c>
      <c r="AR1360">
        <v>20</v>
      </c>
      <c r="AS1360" s="34">
        <v>0.033333333333333</v>
      </c>
      <c r="AT1360" t="s">
        <v>83</v>
      </c>
      <c r="AU1360" s="35">
        <f t="shared" si="350"/>
        <v>909.375</v>
      </c>
      <c r="AV1360" s="35">
        <f t="shared" si="341"/>
        <v>1000</v>
      </c>
      <c r="AW1360" s="35">
        <f t="shared" si="342"/>
        <v>1.07895628600474</v>
      </c>
      <c r="AX1360" s="35">
        <f t="shared" si="343"/>
        <v>0.427990511690952</v>
      </c>
      <c r="AY1360" s="35">
        <f t="shared" si="344"/>
        <v>1000</v>
      </c>
      <c r="AZ1360" s="35">
        <f t="shared" si="345"/>
        <v>1000</v>
      </c>
      <c r="BA1360" s="27" t="str">
        <f t="shared" si="346"/>
        <v>3</v>
      </c>
      <c r="BB1360" s="34">
        <v>0.0005</v>
      </c>
      <c r="BC1360" s="34">
        <f t="shared" si="347"/>
        <v>0.5</v>
      </c>
      <c r="BD1360" s="34" t="e">
        <f t="shared" si="348"/>
        <v>#REF!</v>
      </c>
      <c r="BE1360" s="34">
        <v>0.14</v>
      </c>
      <c r="BF1360" s="34">
        <f t="shared" si="351"/>
        <v>140</v>
      </c>
      <c r="BG1360" s="34" t="e">
        <f t="shared" si="349"/>
        <v>#REF!</v>
      </c>
      <c r="BH1360" t="str">
        <f>IF(AT1360="UDARA","U","N")&amp;LEFT($C$4,2)&amp;MID($C$4,4,2)&amp;LEFT(A1360,3)&amp;MID(E1360,2,2)&amp;VLOOKUP(E1360,Acuan_Reference!C:L,10,0)</f>
        <v>N1501JKT71A1</v>
      </c>
      <c r="BI1360" t="s">
        <v>84</v>
      </c>
      <c r="BJ1360" t="s">
        <v>119</v>
      </c>
      <c r="BK1360" t="s">
        <v>86</v>
      </c>
      <c r="BL1360" t="s">
        <v>87</v>
      </c>
    </row>
    <row r="1361" hidden="1" spans="1:64">
      <c r="A1361" t="s">
        <v>98</v>
      </c>
      <c r="B1361" t="s">
        <v>75</v>
      </c>
      <c r="C1361" t="s">
        <v>76</v>
      </c>
      <c r="D1361" t="s">
        <v>123</v>
      </c>
      <c r="E1361" t="s">
        <v>222</v>
      </c>
      <c r="F1361" t="s">
        <v>223</v>
      </c>
      <c r="G1361" t="s">
        <v>80</v>
      </c>
      <c r="H1361" t="s">
        <v>81</v>
      </c>
      <c r="I1361" s="34">
        <v>25500</v>
      </c>
      <c r="J1361" s="35">
        <v>368</v>
      </c>
      <c r="K1361" s="35">
        <v>642</v>
      </c>
      <c r="L1361" s="35">
        <v>671</v>
      </c>
      <c r="M1361" s="35">
        <v>1198</v>
      </c>
      <c r="N1361" s="35">
        <v>795</v>
      </c>
      <c r="O1361" s="35">
        <v>847</v>
      </c>
      <c r="P1361" s="35">
        <v>716</v>
      </c>
      <c r="Q1361" s="35">
        <v>2051</v>
      </c>
      <c r="R1361" s="35">
        <v>689</v>
      </c>
      <c r="S1361" s="35">
        <v>820</v>
      </c>
      <c r="T1361" s="35">
        <v>664</v>
      </c>
      <c r="U1361" s="35">
        <v>1799</v>
      </c>
      <c r="V1361" s="34">
        <v>1094.3333333333</v>
      </c>
      <c r="W1361" s="34">
        <f t="shared" si="336"/>
        <v>1020</v>
      </c>
      <c r="X1361" s="35">
        <v>262</v>
      </c>
      <c r="Y1361" s="35">
        <v>0</v>
      </c>
      <c r="Z1361" s="35">
        <v>0</v>
      </c>
      <c r="AA1361" s="34">
        <v>2392</v>
      </c>
      <c r="AB1361" s="34">
        <v>0</v>
      </c>
      <c r="AC1361" s="34">
        <v>0</v>
      </c>
      <c r="AD1361" s="34">
        <v>0</v>
      </c>
      <c r="AE1361" s="34">
        <f t="shared" si="337"/>
        <v>2392</v>
      </c>
      <c r="AF1361" s="34">
        <f t="shared" si="338"/>
        <v>2.18580566554987</v>
      </c>
      <c r="AG1361" s="34">
        <f t="shared" si="339"/>
        <v>2.34509803921569</v>
      </c>
      <c r="AH1361" s="34">
        <v>2400</v>
      </c>
      <c r="AI1361" s="34">
        <v>0</v>
      </c>
      <c r="AJ1361" s="35">
        <v>37900</v>
      </c>
      <c r="AK1361" s="35">
        <v>1920</v>
      </c>
      <c r="AL1361" s="35">
        <v>597</v>
      </c>
      <c r="AM1361" s="34">
        <v>0.9</v>
      </c>
      <c r="AN1361" s="34">
        <f t="shared" si="340"/>
        <v>918</v>
      </c>
      <c r="AO1361" s="35">
        <v>100</v>
      </c>
      <c r="AP1361" s="35">
        <v>100</v>
      </c>
      <c r="AQ1361" t="s">
        <v>82</v>
      </c>
      <c r="AR1361">
        <v>4</v>
      </c>
      <c r="AS1361" s="34">
        <v>0.1</v>
      </c>
      <c r="AT1361" t="s">
        <v>83</v>
      </c>
      <c r="AU1361" s="35">
        <f t="shared" si="350"/>
        <v>0</v>
      </c>
      <c r="AV1361" s="35">
        <f t="shared" si="341"/>
        <v>0</v>
      </c>
      <c r="AW1361" s="35">
        <f t="shared" si="342"/>
        <v>2.34509803921569</v>
      </c>
      <c r="AX1361" s="35">
        <f t="shared" si="343"/>
        <v>1.75980392156863</v>
      </c>
      <c r="AY1361" s="35">
        <f t="shared" si="344"/>
        <v>0</v>
      </c>
      <c r="AZ1361" s="35">
        <f t="shared" si="345"/>
        <v>0</v>
      </c>
      <c r="BA1361" s="27" t="str">
        <f t="shared" si="346"/>
        <v>3</v>
      </c>
      <c r="BB1361" s="34">
        <v>0.0005</v>
      </c>
      <c r="BC1361" s="34">
        <f t="shared" si="347"/>
        <v>0</v>
      </c>
      <c r="BD1361" s="34" t="e">
        <f t="shared" si="348"/>
        <v>#REF!</v>
      </c>
      <c r="BE1361" s="34">
        <v>0.14</v>
      </c>
      <c r="BF1361" s="34">
        <f t="shared" si="351"/>
        <v>0</v>
      </c>
      <c r="BG1361" s="34" t="e">
        <f t="shared" si="349"/>
        <v>#REF!</v>
      </c>
      <c r="BH1361" t="str">
        <f>IF(AT1361="UDARA","U","N")&amp;LEFT($C$4,2)&amp;MID($C$4,4,2)&amp;LEFT(A1361,3)&amp;MID(E1361,2,2)&amp;VLOOKUP(E1361,Acuan_Reference!C:L,10,0)</f>
        <v>N1501JMR71A1</v>
      </c>
      <c r="BI1361" t="s">
        <v>84</v>
      </c>
      <c r="BJ1361" t="s">
        <v>119</v>
      </c>
      <c r="BK1361" t="s">
        <v>86</v>
      </c>
      <c r="BL1361" t="s">
        <v>87</v>
      </c>
    </row>
    <row r="1362" hidden="1" spans="1:64">
      <c r="A1362" t="s">
        <v>99</v>
      </c>
      <c r="B1362" t="s">
        <v>75</v>
      </c>
      <c r="C1362" t="s">
        <v>76</v>
      </c>
      <c r="D1362" t="s">
        <v>123</v>
      </c>
      <c r="E1362" t="s">
        <v>222</v>
      </c>
      <c r="F1362" t="s">
        <v>223</v>
      </c>
      <c r="G1362" t="s">
        <v>80</v>
      </c>
      <c r="H1362" t="s">
        <v>81</v>
      </c>
      <c r="I1362" s="34">
        <v>25500</v>
      </c>
      <c r="J1362" s="35">
        <v>561</v>
      </c>
      <c r="K1362" s="35">
        <v>1222</v>
      </c>
      <c r="L1362" s="35">
        <v>2321</v>
      </c>
      <c r="M1362" s="35">
        <v>5083</v>
      </c>
      <c r="N1362" s="35">
        <v>368</v>
      </c>
      <c r="O1362" s="35">
        <v>1331</v>
      </c>
      <c r="P1362" s="35">
        <v>2176</v>
      </c>
      <c r="Q1362" s="35">
        <v>3087</v>
      </c>
      <c r="R1362" s="35">
        <v>1481</v>
      </c>
      <c r="S1362" s="35">
        <v>643</v>
      </c>
      <c r="T1362" s="35">
        <v>1591</v>
      </c>
      <c r="U1362" s="35">
        <v>3182</v>
      </c>
      <c r="V1362" s="34">
        <v>1805.3333333333</v>
      </c>
      <c r="W1362" s="34">
        <f t="shared" si="336"/>
        <v>1931.33333333333</v>
      </c>
      <c r="X1362" s="35">
        <v>111</v>
      </c>
      <c r="Y1362" s="35">
        <v>0</v>
      </c>
      <c r="Z1362" s="35">
        <v>31</v>
      </c>
      <c r="AA1362" s="34">
        <v>2074</v>
      </c>
      <c r="AB1362" s="34">
        <v>0</v>
      </c>
      <c r="AC1362" s="34">
        <v>800</v>
      </c>
      <c r="AD1362" s="34">
        <v>300</v>
      </c>
      <c r="AE1362" s="34">
        <f t="shared" si="337"/>
        <v>3205</v>
      </c>
      <c r="AF1362" s="34">
        <f t="shared" si="338"/>
        <v>1.77529542097492</v>
      </c>
      <c r="AG1362" s="34">
        <f t="shared" si="339"/>
        <v>1.50414221608561</v>
      </c>
      <c r="AH1362" s="34">
        <v>2400</v>
      </c>
      <c r="AI1362" s="34">
        <v>0</v>
      </c>
      <c r="AJ1362" s="35">
        <v>37900</v>
      </c>
      <c r="AK1362" s="35">
        <v>2811</v>
      </c>
      <c r="AL1362" s="35">
        <v>1021</v>
      </c>
      <c r="AM1362" s="34">
        <v>1.1</v>
      </c>
      <c r="AN1362" s="34">
        <f t="shared" si="340"/>
        <v>2124.46666666667</v>
      </c>
      <c r="AO1362" s="35">
        <v>100</v>
      </c>
      <c r="AP1362" s="35">
        <v>100</v>
      </c>
      <c r="AQ1362" t="s">
        <v>82</v>
      </c>
      <c r="AR1362">
        <v>4</v>
      </c>
      <c r="AS1362" s="34">
        <v>0.33333333333333</v>
      </c>
      <c r="AT1362" t="s">
        <v>83</v>
      </c>
      <c r="AU1362" s="35">
        <f t="shared" si="350"/>
        <v>0</v>
      </c>
      <c r="AV1362" s="35">
        <f t="shared" si="341"/>
        <v>0</v>
      </c>
      <c r="AW1362" s="35">
        <f t="shared" si="342"/>
        <v>1.65947531929582</v>
      </c>
      <c r="AX1362" s="35">
        <f t="shared" si="343"/>
        <v>1.13082499137038</v>
      </c>
      <c r="AY1362" s="35">
        <f t="shared" si="344"/>
        <v>0</v>
      </c>
      <c r="AZ1362" s="35">
        <f t="shared" si="345"/>
        <v>0</v>
      </c>
      <c r="BA1362" s="27" t="str">
        <f t="shared" si="346"/>
        <v>3</v>
      </c>
      <c r="BB1362" s="34">
        <v>0.0005</v>
      </c>
      <c r="BC1362" s="34">
        <f t="shared" si="347"/>
        <v>0</v>
      </c>
      <c r="BD1362" s="34" t="e">
        <f t="shared" si="348"/>
        <v>#REF!</v>
      </c>
      <c r="BE1362" s="34">
        <v>0.14</v>
      </c>
      <c r="BF1362" s="34">
        <f t="shared" si="351"/>
        <v>0</v>
      </c>
      <c r="BG1362" s="34" t="e">
        <f t="shared" si="349"/>
        <v>#REF!</v>
      </c>
      <c r="BH1362" t="str">
        <f>IF(AT1362="UDARA","U","N")&amp;LEFT($C$4,2)&amp;MID($C$4,4,2)&amp;LEFT(A1362,3)&amp;MID(E1362,2,2)&amp;VLOOKUP(E1362,Acuan_Reference!C:L,10,0)</f>
        <v>N1501MDN71A1</v>
      </c>
      <c r="BI1362" t="s">
        <v>84</v>
      </c>
      <c r="BJ1362" t="s">
        <v>119</v>
      </c>
      <c r="BK1362" t="s">
        <v>86</v>
      </c>
      <c r="BL1362" t="s">
        <v>87</v>
      </c>
    </row>
    <row r="1363" hidden="1" spans="1:64">
      <c r="A1363" t="s">
        <v>100</v>
      </c>
      <c r="B1363" t="s">
        <v>75</v>
      </c>
      <c r="C1363" t="s">
        <v>76</v>
      </c>
      <c r="D1363" t="s">
        <v>123</v>
      </c>
      <c r="E1363" t="s">
        <v>222</v>
      </c>
      <c r="F1363" t="s">
        <v>223</v>
      </c>
      <c r="G1363" t="s">
        <v>80</v>
      </c>
      <c r="H1363" t="s">
        <v>81</v>
      </c>
      <c r="I1363" s="34">
        <v>25500</v>
      </c>
      <c r="J1363" s="35">
        <v>604</v>
      </c>
      <c r="K1363" s="35">
        <v>477</v>
      </c>
      <c r="L1363" s="35">
        <v>304</v>
      </c>
      <c r="M1363" s="35">
        <v>431</v>
      </c>
      <c r="N1363" s="35">
        <v>571</v>
      </c>
      <c r="O1363" s="35">
        <v>535</v>
      </c>
      <c r="P1363" s="35">
        <v>895</v>
      </c>
      <c r="Q1363" s="35">
        <v>681</v>
      </c>
      <c r="R1363" s="35">
        <v>366</v>
      </c>
      <c r="S1363" s="35">
        <v>497</v>
      </c>
      <c r="T1363" s="35">
        <v>312</v>
      </c>
      <c r="U1363" s="35">
        <v>464</v>
      </c>
      <c r="V1363" s="34">
        <v>424.33333333333</v>
      </c>
      <c r="W1363" s="34">
        <f t="shared" si="336"/>
        <v>366.333333333333</v>
      </c>
      <c r="X1363" s="35">
        <v>425</v>
      </c>
      <c r="Y1363" s="35">
        <v>0</v>
      </c>
      <c r="Z1363" s="35">
        <v>0</v>
      </c>
      <c r="AA1363" s="34">
        <v>772</v>
      </c>
      <c r="AB1363" s="34">
        <v>0</v>
      </c>
      <c r="AC1363" s="34">
        <v>0</v>
      </c>
      <c r="AD1363" s="34">
        <v>0</v>
      </c>
      <c r="AE1363" s="34">
        <f t="shared" si="337"/>
        <v>772</v>
      </c>
      <c r="AF1363" s="34">
        <f t="shared" si="338"/>
        <v>1.8193244304792</v>
      </c>
      <c r="AG1363" s="34">
        <f t="shared" si="339"/>
        <v>2.1073703366697</v>
      </c>
      <c r="AH1363" s="34">
        <v>2400</v>
      </c>
      <c r="AI1363" s="34">
        <v>0</v>
      </c>
      <c r="AJ1363" s="35">
        <v>37900</v>
      </c>
      <c r="AK1363" s="35">
        <v>834</v>
      </c>
      <c r="AL1363" s="35">
        <v>323</v>
      </c>
      <c r="AM1363" s="34">
        <v>1.5</v>
      </c>
      <c r="AN1363" s="34">
        <f t="shared" si="340"/>
        <v>549.5</v>
      </c>
      <c r="AO1363" s="35">
        <v>100</v>
      </c>
      <c r="AP1363" s="35">
        <v>100</v>
      </c>
      <c r="AQ1363" t="s">
        <v>82</v>
      </c>
      <c r="AR1363">
        <v>2</v>
      </c>
      <c r="AS1363" s="34">
        <v>0.76666666666667</v>
      </c>
      <c r="AT1363" t="s">
        <v>83</v>
      </c>
      <c r="AU1363" s="35">
        <f t="shared" si="350"/>
        <v>75.375</v>
      </c>
      <c r="AV1363" s="35">
        <f t="shared" si="341"/>
        <v>100</v>
      </c>
      <c r="AW1363" s="35">
        <f t="shared" si="342"/>
        <v>2.3803457688808</v>
      </c>
      <c r="AX1363" s="35">
        <f t="shared" si="343"/>
        <v>1.49863512283894</v>
      </c>
      <c r="AY1363" s="35">
        <f t="shared" si="344"/>
        <v>100</v>
      </c>
      <c r="AZ1363" s="35">
        <f t="shared" si="345"/>
        <v>100</v>
      </c>
      <c r="BA1363" s="27" t="str">
        <f t="shared" si="346"/>
        <v>3</v>
      </c>
      <c r="BB1363" s="34">
        <v>0.0005</v>
      </c>
      <c r="BC1363" s="34">
        <f t="shared" si="347"/>
        <v>0.05</v>
      </c>
      <c r="BD1363" s="34" t="e">
        <f t="shared" si="348"/>
        <v>#REF!</v>
      </c>
      <c r="BE1363" s="34">
        <v>0.14</v>
      </c>
      <c r="BF1363" s="34">
        <f t="shared" si="351"/>
        <v>14</v>
      </c>
      <c r="BG1363" s="34" t="e">
        <f t="shared" si="349"/>
        <v>#REF!</v>
      </c>
      <c r="BH1363" t="str">
        <f>IF(AT1363="UDARA","U","N")&amp;LEFT($C$4,2)&amp;MID($C$4,4,2)&amp;LEFT(A1363,3)&amp;MID(E1363,2,2)&amp;VLOOKUP(E1363,Acuan_Reference!C:L,10,0)</f>
        <v>N1501MDO71A1</v>
      </c>
      <c r="BI1363" t="s">
        <v>84</v>
      </c>
      <c r="BJ1363" t="s">
        <v>119</v>
      </c>
      <c r="BK1363" t="s">
        <v>86</v>
      </c>
      <c r="BL1363" t="s">
        <v>87</v>
      </c>
    </row>
    <row r="1364" hidden="1" spans="1:64">
      <c r="A1364" t="s">
        <v>101</v>
      </c>
      <c r="B1364" t="s">
        <v>75</v>
      </c>
      <c r="C1364" t="s">
        <v>76</v>
      </c>
      <c r="D1364" t="s">
        <v>123</v>
      </c>
      <c r="E1364" t="s">
        <v>222</v>
      </c>
      <c r="F1364" t="s">
        <v>223</v>
      </c>
      <c r="G1364" t="s">
        <v>80</v>
      </c>
      <c r="H1364" t="s">
        <v>81</v>
      </c>
      <c r="I1364" s="34">
        <v>25500</v>
      </c>
      <c r="J1364" s="35">
        <v>887</v>
      </c>
      <c r="K1364" s="35">
        <v>652</v>
      </c>
      <c r="L1364" s="35">
        <v>861</v>
      </c>
      <c r="M1364" s="35">
        <v>1378</v>
      </c>
      <c r="N1364" s="35">
        <v>339</v>
      </c>
      <c r="O1364" s="35">
        <v>1246</v>
      </c>
      <c r="P1364" s="35">
        <v>1084</v>
      </c>
      <c r="Q1364" s="35">
        <v>1468</v>
      </c>
      <c r="R1364" s="35">
        <v>563</v>
      </c>
      <c r="S1364" s="35">
        <v>1045</v>
      </c>
      <c r="T1364" s="35">
        <v>740</v>
      </c>
      <c r="U1364" s="35">
        <v>1464</v>
      </c>
      <c r="V1364" s="34">
        <v>1083</v>
      </c>
      <c r="W1364" s="34">
        <f t="shared" si="336"/>
        <v>950</v>
      </c>
      <c r="X1364" s="35">
        <v>282</v>
      </c>
      <c r="Y1364" s="35">
        <v>0</v>
      </c>
      <c r="Z1364" s="35">
        <v>0</v>
      </c>
      <c r="AA1364" s="34">
        <v>1875</v>
      </c>
      <c r="AB1364" s="34">
        <v>0</v>
      </c>
      <c r="AC1364" s="34">
        <v>0</v>
      </c>
      <c r="AD1364" s="34">
        <v>0</v>
      </c>
      <c r="AE1364" s="34">
        <f t="shared" si="337"/>
        <v>1875</v>
      </c>
      <c r="AF1364" s="34">
        <f t="shared" si="338"/>
        <v>1.73130193905817</v>
      </c>
      <c r="AG1364" s="34">
        <f t="shared" si="339"/>
        <v>1.97368421052632</v>
      </c>
      <c r="AH1364" s="34">
        <v>2400</v>
      </c>
      <c r="AI1364" s="34">
        <v>0</v>
      </c>
      <c r="AJ1364" s="35">
        <v>37900</v>
      </c>
      <c r="AK1364" s="35">
        <v>1660</v>
      </c>
      <c r="AL1364" s="35">
        <v>646</v>
      </c>
      <c r="AM1364" s="34">
        <v>1.3</v>
      </c>
      <c r="AN1364" s="34">
        <f t="shared" si="340"/>
        <v>1235</v>
      </c>
      <c r="AO1364" s="35">
        <v>100</v>
      </c>
      <c r="AP1364" s="35">
        <v>100</v>
      </c>
      <c r="AQ1364" t="s">
        <v>82</v>
      </c>
      <c r="AR1364">
        <v>4</v>
      </c>
      <c r="AS1364" s="34">
        <v>0.5</v>
      </c>
      <c r="AT1364" t="s">
        <v>83</v>
      </c>
      <c r="AU1364" s="35">
        <f t="shared" si="350"/>
        <v>4.5</v>
      </c>
      <c r="AV1364" s="35">
        <f t="shared" si="341"/>
        <v>100</v>
      </c>
      <c r="AW1364" s="35">
        <f t="shared" si="342"/>
        <v>2.07894736842105</v>
      </c>
      <c r="AX1364" s="35">
        <f t="shared" si="343"/>
        <v>1.39894736842105</v>
      </c>
      <c r="AY1364" s="35">
        <f t="shared" si="344"/>
        <v>100</v>
      </c>
      <c r="AZ1364" s="35">
        <f t="shared" si="345"/>
        <v>100</v>
      </c>
      <c r="BA1364" s="27" t="str">
        <f t="shared" si="346"/>
        <v>3</v>
      </c>
      <c r="BB1364" s="34">
        <v>0.0005</v>
      </c>
      <c r="BC1364" s="34">
        <f t="shared" si="347"/>
        <v>0.05</v>
      </c>
      <c r="BD1364" s="34" t="e">
        <f t="shared" si="348"/>
        <v>#REF!</v>
      </c>
      <c r="BE1364" s="34">
        <v>0.14</v>
      </c>
      <c r="BF1364" s="34">
        <f t="shared" si="351"/>
        <v>14</v>
      </c>
      <c r="BG1364" s="34" t="e">
        <f t="shared" si="349"/>
        <v>#REF!</v>
      </c>
      <c r="BH1364" t="str">
        <f>IF(AT1364="UDARA","U","N")&amp;LEFT($C$4,2)&amp;MID($C$4,4,2)&amp;LEFT(A1364,3)&amp;MID(E1364,2,2)&amp;VLOOKUP(E1364,Acuan_Reference!C:L,10,0)</f>
        <v>N1501MKS71A1</v>
      </c>
      <c r="BI1364" t="s">
        <v>84</v>
      </c>
      <c r="BJ1364" t="s">
        <v>119</v>
      </c>
      <c r="BK1364" t="s">
        <v>86</v>
      </c>
      <c r="BL1364" t="s">
        <v>87</v>
      </c>
    </row>
    <row r="1365" hidden="1" spans="1:64">
      <c r="A1365" t="s">
        <v>102</v>
      </c>
      <c r="B1365" t="s">
        <v>75</v>
      </c>
      <c r="C1365" t="s">
        <v>76</v>
      </c>
      <c r="D1365" t="s">
        <v>123</v>
      </c>
      <c r="E1365" t="s">
        <v>222</v>
      </c>
      <c r="F1365" t="s">
        <v>223</v>
      </c>
      <c r="G1365" t="s">
        <v>80</v>
      </c>
      <c r="H1365" t="s">
        <v>81</v>
      </c>
      <c r="I1365" s="34">
        <v>25500</v>
      </c>
      <c r="J1365" s="35">
        <v>1376</v>
      </c>
      <c r="K1365" s="35">
        <v>2231</v>
      </c>
      <c r="L1365" s="35">
        <v>3136</v>
      </c>
      <c r="M1365" s="35">
        <v>5311</v>
      </c>
      <c r="N1365" s="35">
        <v>1303</v>
      </c>
      <c r="O1365" s="35">
        <v>3977</v>
      </c>
      <c r="P1365" s="35">
        <v>2620</v>
      </c>
      <c r="Q1365" s="35">
        <v>5841</v>
      </c>
      <c r="R1365" s="35">
        <v>2501</v>
      </c>
      <c r="S1365" s="35">
        <v>1342</v>
      </c>
      <c r="T1365" s="35">
        <v>3139</v>
      </c>
      <c r="U1365" s="35">
        <v>4963</v>
      </c>
      <c r="V1365" s="34">
        <v>3148</v>
      </c>
      <c r="W1365" s="34">
        <f t="shared" si="336"/>
        <v>3340.33333333333</v>
      </c>
      <c r="X1365" s="35">
        <v>362</v>
      </c>
      <c r="Y1365" s="35">
        <v>0</v>
      </c>
      <c r="Z1365" s="35">
        <v>0</v>
      </c>
      <c r="AA1365" s="34">
        <v>5922</v>
      </c>
      <c r="AB1365" s="34">
        <v>0</v>
      </c>
      <c r="AC1365" s="34">
        <v>0</v>
      </c>
      <c r="AD1365" s="34">
        <v>0</v>
      </c>
      <c r="AE1365" s="34">
        <f t="shared" si="337"/>
        <v>5922</v>
      </c>
      <c r="AF1365" s="34">
        <f t="shared" si="338"/>
        <v>1.88119440914867</v>
      </c>
      <c r="AG1365" s="34">
        <f t="shared" si="339"/>
        <v>1.77287695838739</v>
      </c>
      <c r="AH1365" s="34">
        <v>2400</v>
      </c>
      <c r="AI1365" s="34">
        <v>0</v>
      </c>
      <c r="AJ1365" s="35">
        <v>37900</v>
      </c>
      <c r="AK1365" s="35">
        <v>5223</v>
      </c>
      <c r="AL1365" s="35">
        <v>1919</v>
      </c>
      <c r="AM1365" s="34">
        <v>0.8</v>
      </c>
      <c r="AN1365" s="34">
        <f t="shared" si="340"/>
        <v>2672.26666666667</v>
      </c>
      <c r="AO1365" s="35">
        <v>100</v>
      </c>
      <c r="AP1365" s="35">
        <v>100</v>
      </c>
      <c r="AQ1365" t="s">
        <v>82</v>
      </c>
      <c r="AR1365">
        <v>8</v>
      </c>
      <c r="AS1365" s="34">
        <v>0.1</v>
      </c>
      <c r="AT1365" t="s">
        <v>83</v>
      </c>
      <c r="AU1365" s="35">
        <f t="shared" si="350"/>
        <v>0</v>
      </c>
      <c r="AV1365" s="35">
        <f t="shared" si="341"/>
        <v>0</v>
      </c>
      <c r="AW1365" s="35">
        <f t="shared" si="342"/>
        <v>1.77287695838739</v>
      </c>
      <c r="AX1365" s="35">
        <f t="shared" si="343"/>
        <v>1.19838339487077</v>
      </c>
      <c r="AY1365" s="35">
        <f t="shared" si="344"/>
        <v>0</v>
      </c>
      <c r="AZ1365" s="35">
        <f t="shared" si="345"/>
        <v>0</v>
      </c>
      <c r="BA1365" s="27" t="str">
        <f t="shared" si="346"/>
        <v>3</v>
      </c>
      <c r="BB1365" s="34">
        <v>0.0005</v>
      </c>
      <c r="BC1365" s="34">
        <f t="shared" si="347"/>
        <v>0</v>
      </c>
      <c r="BD1365" s="34" t="e">
        <f t="shared" si="348"/>
        <v>#REF!</v>
      </c>
      <c r="BE1365" s="34">
        <v>0.14</v>
      </c>
      <c r="BF1365" s="34">
        <f t="shared" si="351"/>
        <v>0</v>
      </c>
      <c r="BG1365" s="34" t="e">
        <f t="shared" si="349"/>
        <v>#REF!</v>
      </c>
      <c r="BH1365" t="str">
        <f>IF(AT1365="UDARA","U","N")&amp;LEFT($C$4,2)&amp;MID($C$4,4,2)&amp;LEFT(A1365,3)&amp;MID(E1365,2,2)&amp;VLOOKUP(E1365,Acuan_Reference!C:L,10,0)</f>
        <v>N1501MLG71A1</v>
      </c>
      <c r="BI1365" t="s">
        <v>84</v>
      </c>
      <c r="BJ1365" t="s">
        <v>119</v>
      </c>
      <c r="BK1365" t="s">
        <v>86</v>
      </c>
      <c r="BL1365" t="s">
        <v>87</v>
      </c>
    </row>
    <row r="1366" hidden="1" spans="1:64">
      <c r="A1366" t="s">
        <v>103</v>
      </c>
      <c r="B1366" t="s">
        <v>75</v>
      </c>
      <c r="C1366" t="s">
        <v>76</v>
      </c>
      <c r="D1366" t="s">
        <v>123</v>
      </c>
      <c r="E1366" t="s">
        <v>222</v>
      </c>
      <c r="F1366" t="s">
        <v>223</v>
      </c>
      <c r="G1366" t="s">
        <v>80</v>
      </c>
      <c r="H1366" t="s">
        <v>81</v>
      </c>
      <c r="I1366" s="34">
        <v>25500</v>
      </c>
      <c r="J1366" s="35">
        <v>230</v>
      </c>
      <c r="K1366" s="35">
        <v>203</v>
      </c>
      <c r="L1366" s="35">
        <v>136</v>
      </c>
      <c r="M1366" s="35">
        <v>1242</v>
      </c>
      <c r="N1366" s="35">
        <v>266</v>
      </c>
      <c r="O1366" s="35">
        <v>888</v>
      </c>
      <c r="P1366" s="35">
        <v>350</v>
      </c>
      <c r="Q1366" s="35">
        <v>955</v>
      </c>
      <c r="R1366" s="35">
        <v>253</v>
      </c>
      <c r="S1366" s="35">
        <v>633</v>
      </c>
      <c r="T1366" s="35">
        <v>492</v>
      </c>
      <c r="U1366" s="35">
        <v>862</v>
      </c>
      <c r="V1366" s="34">
        <v>662.33333333333</v>
      </c>
      <c r="W1366" s="34">
        <f t="shared" si="336"/>
        <v>577.666666666667</v>
      </c>
      <c r="X1366" s="35">
        <v>79</v>
      </c>
      <c r="Y1366" s="35">
        <v>0</v>
      </c>
      <c r="Z1366" s="35">
        <v>0</v>
      </c>
      <c r="AA1366" s="34">
        <v>1023</v>
      </c>
      <c r="AB1366" s="34">
        <v>0</v>
      </c>
      <c r="AC1366" s="34">
        <v>600</v>
      </c>
      <c r="AD1366" s="34">
        <v>0</v>
      </c>
      <c r="AE1366" s="34">
        <f t="shared" si="337"/>
        <v>1623</v>
      </c>
      <c r="AF1366" s="34">
        <f t="shared" si="338"/>
        <v>2.45042778057374</v>
      </c>
      <c r="AG1366" s="34">
        <f t="shared" si="339"/>
        <v>2.80957876514714</v>
      </c>
      <c r="AH1366" s="34">
        <v>2400</v>
      </c>
      <c r="AI1366" s="34">
        <v>0</v>
      </c>
      <c r="AJ1366" s="35">
        <v>37900</v>
      </c>
      <c r="AK1366" s="35">
        <v>994</v>
      </c>
      <c r="AL1366" s="35">
        <v>379</v>
      </c>
      <c r="AM1366" s="34">
        <v>1.3</v>
      </c>
      <c r="AN1366" s="34">
        <f t="shared" si="340"/>
        <v>750.966666666667</v>
      </c>
      <c r="AO1366" s="35">
        <v>100</v>
      </c>
      <c r="AP1366" s="35">
        <v>100</v>
      </c>
      <c r="AQ1366" t="s">
        <v>82</v>
      </c>
      <c r="AR1366">
        <v>2</v>
      </c>
      <c r="AS1366" s="34">
        <v>0.36666666666667</v>
      </c>
      <c r="AT1366" t="s">
        <v>83</v>
      </c>
      <c r="AU1366" s="35">
        <f t="shared" si="350"/>
        <v>0</v>
      </c>
      <c r="AV1366" s="35">
        <f t="shared" si="341"/>
        <v>0</v>
      </c>
      <c r="AW1366" s="35">
        <f t="shared" si="342"/>
        <v>2.80957876514714</v>
      </c>
      <c r="AX1366" s="35">
        <f t="shared" si="343"/>
        <v>2.1534910559723</v>
      </c>
      <c r="AY1366" s="35">
        <f t="shared" si="344"/>
        <v>0</v>
      </c>
      <c r="AZ1366" s="35">
        <f t="shared" si="345"/>
        <v>0</v>
      </c>
      <c r="BA1366" s="27" t="str">
        <f t="shared" si="346"/>
        <v>3</v>
      </c>
      <c r="BB1366" s="34">
        <v>0.0005</v>
      </c>
      <c r="BC1366" s="34">
        <f t="shared" si="347"/>
        <v>0</v>
      </c>
      <c r="BD1366" s="34" t="e">
        <f t="shared" si="348"/>
        <v>#REF!</v>
      </c>
      <c r="BE1366" s="34">
        <v>0.14</v>
      </c>
      <c r="BF1366" s="34">
        <f t="shared" si="351"/>
        <v>0</v>
      </c>
      <c r="BG1366" s="34" t="e">
        <f t="shared" si="349"/>
        <v>#REF!</v>
      </c>
      <c r="BH1366" t="str">
        <f>IF(AT1366="UDARA","U","N")&amp;LEFT($C$4,2)&amp;MID($C$4,4,2)&amp;LEFT(A1366,3)&amp;MID(E1366,2,2)&amp;VLOOKUP(E1366,Acuan_Reference!C:L,10,0)</f>
        <v>N1501NAD71A1</v>
      </c>
      <c r="BI1366" t="s">
        <v>84</v>
      </c>
      <c r="BJ1366" t="s">
        <v>119</v>
      </c>
      <c r="BK1366" t="s">
        <v>86</v>
      </c>
      <c r="BL1366" t="s">
        <v>87</v>
      </c>
    </row>
    <row r="1367" hidden="1" spans="1:64">
      <c r="A1367" t="s">
        <v>104</v>
      </c>
      <c r="B1367" t="s">
        <v>75</v>
      </c>
      <c r="C1367" t="s">
        <v>76</v>
      </c>
      <c r="D1367" t="s">
        <v>123</v>
      </c>
      <c r="E1367" t="s">
        <v>222</v>
      </c>
      <c r="F1367" t="s">
        <v>223</v>
      </c>
      <c r="G1367" t="s">
        <v>80</v>
      </c>
      <c r="H1367" t="s">
        <v>81</v>
      </c>
      <c r="I1367" s="34">
        <v>25500</v>
      </c>
      <c r="J1367" s="35">
        <v>943</v>
      </c>
      <c r="K1367" s="35">
        <v>831</v>
      </c>
      <c r="L1367" s="35">
        <v>1048</v>
      </c>
      <c r="M1367" s="35">
        <v>3582</v>
      </c>
      <c r="N1367" s="35">
        <v>942</v>
      </c>
      <c r="O1367" s="35">
        <v>1830</v>
      </c>
      <c r="P1367" s="35">
        <v>1920</v>
      </c>
      <c r="Q1367" s="35">
        <v>3692</v>
      </c>
      <c r="R1367" s="35">
        <v>907</v>
      </c>
      <c r="S1367" s="35">
        <v>1037</v>
      </c>
      <c r="T1367" s="35">
        <v>1400</v>
      </c>
      <c r="U1367" s="35">
        <v>2943</v>
      </c>
      <c r="V1367" s="34">
        <v>1793.3333333333</v>
      </c>
      <c r="W1367" s="34">
        <f t="shared" si="336"/>
        <v>1754</v>
      </c>
      <c r="X1367" s="35">
        <v>690</v>
      </c>
      <c r="Y1367" s="35">
        <v>0</v>
      </c>
      <c r="Z1367" s="35">
        <v>0</v>
      </c>
      <c r="AA1367" s="34">
        <v>3052</v>
      </c>
      <c r="AB1367" s="34">
        <v>0</v>
      </c>
      <c r="AC1367" s="34">
        <v>0</v>
      </c>
      <c r="AD1367" s="34">
        <v>0</v>
      </c>
      <c r="AE1367" s="34">
        <f t="shared" si="337"/>
        <v>3052</v>
      </c>
      <c r="AF1367" s="34">
        <f t="shared" si="338"/>
        <v>1.70185873605951</v>
      </c>
      <c r="AG1367" s="34">
        <f t="shared" si="339"/>
        <v>1.7400228050171</v>
      </c>
      <c r="AH1367" s="34">
        <v>2400</v>
      </c>
      <c r="AI1367" s="34">
        <v>0</v>
      </c>
      <c r="AJ1367" s="35">
        <v>37900</v>
      </c>
      <c r="AK1367" s="35">
        <v>3040</v>
      </c>
      <c r="AL1367" s="35">
        <v>919</v>
      </c>
      <c r="AM1367" s="34">
        <v>1</v>
      </c>
      <c r="AN1367" s="34">
        <f t="shared" si="340"/>
        <v>1754</v>
      </c>
      <c r="AO1367" s="35">
        <v>100</v>
      </c>
      <c r="AP1367" s="35">
        <v>100</v>
      </c>
      <c r="AQ1367" t="s">
        <v>82</v>
      </c>
      <c r="AR1367">
        <v>4</v>
      </c>
      <c r="AS1367" s="34">
        <v>0.26666666666667</v>
      </c>
      <c r="AT1367" t="s">
        <v>83</v>
      </c>
      <c r="AU1367" s="35">
        <f t="shared" si="350"/>
        <v>0</v>
      </c>
      <c r="AV1367" s="35">
        <f t="shared" si="341"/>
        <v>0</v>
      </c>
      <c r="AW1367" s="35">
        <f t="shared" si="342"/>
        <v>1.7400228050171</v>
      </c>
      <c r="AX1367" s="35">
        <f t="shared" si="343"/>
        <v>1.21607753705815</v>
      </c>
      <c r="AY1367" s="35">
        <f t="shared" si="344"/>
        <v>0</v>
      </c>
      <c r="AZ1367" s="35">
        <f t="shared" si="345"/>
        <v>0</v>
      </c>
      <c r="BA1367" s="27" t="str">
        <f t="shared" si="346"/>
        <v>3</v>
      </c>
      <c r="BB1367" s="34">
        <v>0.0005</v>
      </c>
      <c r="BC1367" s="34">
        <f t="shared" si="347"/>
        <v>0</v>
      </c>
      <c r="BD1367" s="34" t="e">
        <f t="shared" si="348"/>
        <v>#REF!</v>
      </c>
      <c r="BE1367" s="34">
        <v>0.14</v>
      </c>
      <c r="BF1367" s="34">
        <f t="shared" si="351"/>
        <v>0</v>
      </c>
      <c r="BG1367" s="34" t="e">
        <f t="shared" si="349"/>
        <v>#REF!</v>
      </c>
      <c r="BH1367" t="str">
        <f>IF(AT1367="UDARA","U","N")&amp;LEFT($C$4,2)&amp;MID($C$4,4,2)&amp;LEFT(A1367,3)&amp;MID(E1367,2,2)&amp;VLOOKUP(E1367,Acuan_Reference!C:L,10,0)</f>
        <v>N1501PDG71A1</v>
      </c>
      <c r="BI1367" t="s">
        <v>84</v>
      </c>
      <c r="BJ1367" t="s">
        <v>119</v>
      </c>
      <c r="BK1367" t="s">
        <v>86</v>
      </c>
      <c r="BL1367" t="s">
        <v>87</v>
      </c>
    </row>
    <row r="1368" hidden="1" spans="1:64">
      <c r="A1368" t="s">
        <v>105</v>
      </c>
      <c r="B1368" t="s">
        <v>75</v>
      </c>
      <c r="C1368" t="s">
        <v>76</v>
      </c>
      <c r="D1368" t="s">
        <v>123</v>
      </c>
      <c r="E1368" t="s">
        <v>222</v>
      </c>
      <c r="F1368" t="s">
        <v>223</v>
      </c>
      <c r="G1368" t="s">
        <v>80</v>
      </c>
      <c r="H1368" t="s">
        <v>81</v>
      </c>
      <c r="I1368" s="34">
        <v>25500</v>
      </c>
      <c r="J1368" s="35">
        <v>591</v>
      </c>
      <c r="K1368" s="35">
        <v>574</v>
      </c>
      <c r="L1368" s="35">
        <v>738</v>
      </c>
      <c r="M1368" s="35">
        <v>1720</v>
      </c>
      <c r="N1368" s="35">
        <v>358</v>
      </c>
      <c r="O1368" s="35">
        <v>1397</v>
      </c>
      <c r="P1368" s="35">
        <v>587</v>
      </c>
      <c r="Q1368" s="35">
        <v>1484</v>
      </c>
      <c r="R1368" s="35">
        <v>1109</v>
      </c>
      <c r="S1368" s="35">
        <v>590</v>
      </c>
      <c r="T1368" s="35">
        <v>715</v>
      </c>
      <c r="U1368" s="35">
        <v>2050</v>
      </c>
      <c r="V1368" s="34">
        <v>1118.3333333333</v>
      </c>
      <c r="W1368" s="34">
        <f t="shared" si="336"/>
        <v>1143</v>
      </c>
      <c r="X1368" s="35">
        <v>115</v>
      </c>
      <c r="Y1368" s="35">
        <v>0</v>
      </c>
      <c r="Z1368" s="35">
        <v>0</v>
      </c>
      <c r="AA1368" s="34">
        <v>1611</v>
      </c>
      <c r="AB1368" s="34">
        <v>0</v>
      </c>
      <c r="AC1368" s="34">
        <v>200</v>
      </c>
      <c r="AD1368" s="34">
        <v>0</v>
      </c>
      <c r="AE1368" s="34">
        <f t="shared" si="337"/>
        <v>1811</v>
      </c>
      <c r="AF1368" s="34">
        <f t="shared" si="338"/>
        <v>1.61937406855444</v>
      </c>
      <c r="AG1368" s="34">
        <f t="shared" si="339"/>
        <v>1.58442694663167</v>
      </c>
      <c r="AH1368" s="34">
        <v>2400</v>
      </c>
      <c r="AI1368" s="34">
        <v>0</v>
      </c>
      <c r="AJ1368" s="35">
        <v>37900</v>
      </c>
      <c r="AK1368" s="35">
        <v>1718</v>
      </c>
      <c r="AL1368" s="35">
        <v>664</v>
      </c>
      <c r="AM1368" s="34">
        <v>1</v>
      </c>
      <c r="AN1368" s="34">
        <f t="shared" si="340"/>
        <v>1143</v>
      </c>
      <c r="AO1368" s="35">
        <v>100</v>
      </c>
      <c r="AP1368" s="35">
        <v>100</v>
      </c>
      <c r="AQ1368" t="s">
        <v>82</v>
      </c>
      <c r="AR1368">
        <v>4</v>
      </c>
      <c r="AS1368" s="34">
        <v>0.26666666666667</v>
      </c>
      <c r="AT1368" t="s">
        <v>83</v>
      </c>
      <c r="AU1368" s="35">
        <f t="shared" si="350"/>
        <v>0</v>
      </c>
      <c r="AV1368" s="35">
        <f t="shared" si="341"/>
        <v>0</v>
      </c>
      <c r="AW1368" s="35">
        <f t="shared" si="342"/>
        <v>1.58442694663167</v>
      </c>
      <c r="AX1368" s="35">
        <f t="shared" si="343"/>
        <v>1.00349956255468</v>
      </c>
      <c r="AY1368" s="35">
        <f t="shared" si="344"/>
        <v>0</v>
      </c>
      <c r="AZ1368" s="35">
        <f t="shared" si="345"/>
        <v>0</v>
      </c>
      <c r="BA1368" s="27" t="str">
        <f t="shared" si="346"/>
        <v>3</v>
      </c>
      <c r="BB1368" s="34">
        <v>0.0005</v>
      </c>
      <c r="BC1368" s="34">
        <f t="shared" si="347"/>
        <v>0</v>
      </c>
      <c r="BD1368" s="34" t="e">
        <f t="shared" si="348"/>
        <v>#REF!</v>
      </c>
      <c r="BE1368" s="34">
        <v>0.14</v>
      </c>
      <c r="BF1368" s="34">
        <f t="shared" si="351"/>
        <v>0</v>
      </c>
      <c r="BG1368" s="34" t="e">
        <f t="shared" si="349"/>
        <v>#REF!</v>
      </c>
      <c r="BH1368" t="str">
        <f>IF(AT1368="UDARA","U","N")&amp;LEFT($C$4,2)&amp;MID($C$4,4,2)&amp;LEFT(A1368,3)&amp;MID(E1368,2,2)&amp;VLOOKUP(E1368,Acuan_Reference!C:L,10,0)</f>
        <v>N1501PKB71A1</v>
      </c>
      <c r="BI1368" t="s">
        <v>84</v>
      </c>
      <c r="BJ1368" t="s">
        <v>119</v>
      </c>
      <c r="BK1368" t="s">
        <v>86</v>
      </c>
      <c r="BL1368" t="s">
        <v>87</v>
      </c>
    </row>
    <row r="1369" hidden="1" spans="1:64">
      <c r="A1369" t="s">
        <v>106</v>
      </c>
      <c r="B1369" t="s">
        <v>75</v>
      </c>
      <c r="C1369" t="s">
        <v>76</v>
      </c>
      <c r="D1369" t="s">
        <v>123</v>
      </c>
      <c r="E1369" t="s">
        <v>222</v>
      </c>
      <c r="F1369" t="s">
        <v>223</v>
      </c>
      <c r="G1369" t="s">
        <v>80</v>
      </c>
      <c r="H1369" t="s">
        <v>81</v>
      </c>
      <c r="I1369" s="34">
        <v>25500</v>
      </c>
      <c r="J1369" s="35">
        <v>890</v>
      </c>
      <c r="K1369" s="35">
        <v>1103</v>
      </c>
      <c r="L1369" s="35">
        <v>817</v>
      </c>
      <c r="M1369" s="35">
        <v>2424</v>
      </c>
      <c r="N1369" s="35">
        <v>878</v>
      </c>
      <c r="O1369" s="35">
        <v>442</v>
      </c>
      <c r="P1369" s="35">
        <v>870</v>
      </c>
      <c r="Q1369" s="35">
        <v>2295</v>
      </c>
      <c r="R1369" s="35">
        <v>1397</v>
      </c>
      <c r="S1369" s="35">
        <v>454</v>
      </c>
      <c r="T1369" s="35">
        <v>1081</v>
      </c>
      <c r="U1369" s="35">
        <v>4086</v>
      </c>
      <c r="V1369" s="34">
        <v>1873.6666666667</v>
      </c>
      <c r="W1369" s="34">
        <f t="shared" si="336"/>
        <v>1991</v>
      </c>
      <c r="X1369" s="35">
        <v>352</v>
      </c>
      <c r="Y1369" s="35">
        <v>0</v>
      </c>
      <c r="Z1369" s="35">
        <v>0</v>
      </c>
      <c r="AA1369" s="34">
        <v>637</v>
      </c>
      <c r="AB1369" s="34">
        <v>0</v>
      </c>
      <c r="AC1369" s="34">
        <v>900</v>
      </c>
      <c r="AD1369" s="34">
        <v>800</v>
      </c>
      <c r="AE1369" s="34">
        <f t="shared" si="337"/>
        <v>2337</v>
      </c>
      <c r="AF1369" s="34">
        <f t="shared" si="338"/>
        <v>1.2472869596157</v>
      </c>
      <c r="AG1369" s="34">
        <f t="shared" si="339"/>
        <v>0.77197388247112</v>
      </c>
      <c r="AH1369" s="34">
        <v>2400</v>
      </c>
      <c r="AI1369" s="34">
        <v>0</v>
      </c>
      <c r="AJ1369" s="35">
        <v>37900</v>
      </c>
      <c r="AK1369" s="35">
        <v>2236</v>
      </c>
      <c r="AL1369" s="35">
        <v>806</v>
      </c>
      <c r="AM1369" s="34">
        <v>0.9</v>
      </c>
      <c r="AN1369" s="34">
        <f t="shared" si="340"/>
        <v>1791.9</v>
      </c>
      <c r="AO1369" s="35">
        <v>100</v>
      </c>
      <c r="AP1369" s="35">
        <v>100</v>
      </c>
      <c r="AQ1369" t="s">
        <v>82</v>
      </c>
      <c r="AR1369">
        <v>4</v>
      </c>
      <c r="AS1369" s="34">
        <v>0.16666666666667</v>
      </c>
      <c r="AT1369" t="s">
        <v>83</v>
      </c>
      <c r="AU1369" s="35">
        <f t="shared" si="350"/>
        <v>195.675</v>
      </c>
      <c r="AV1369" s="35">
        <f t="shared" si="341"/>
        <v>200</v>
      </c>
      <c r="AW1369" s="35">
        <f t="shared" si="342"/>
        <v>1.27423405323958</v>
      </c>
      <c r="AX1369" s="35">
        <f t="shared" si="343"/>
        <v>0.869412355600201</v>
      </c>
      <c r="AY1369" s="35">
        <f t="shared" si="344"/>
        <v>200</v>
      </c>
      <c r="AZ1369" s="35">
        <f t="shared" si="345"/>
        <v>200</v>
      </c>
      <c r="BA1369" s="27" t="str">
        <f t="shared" si="346"/>
        <v>3</v>
      </c>
      <c r="BB1369" s="34">
        <v>0.0005</v>
      </c>
      <c r="BC1369" s="34">
        <f t="shared" si="347"/>
        <v>0.1</v>
      </c>
      <c r="BD1369" s="34" t="e">
        <f t="shared" si="348"/>
        <v>#REF!</v>
      </c>
      <c r="BE1369" s="34">
        <v>0.14</v>
      </c>
      <c r="BF1369" s="34">
        <f t="shared" si="351"/>
        <v>28</v>
      </c>
      <c r="BG1369" s="34" t="e">
        <f t="shared" si="349"/>
        <v>#REF!</v>
      </c>
      <c r="BH1369" t="str">
        <f>IF(AT1369="UDARA","U","N")&amp;LEFT($C$4,2)&amp;MID($C$4,4,2)&amp;LEFT(A1369,3)&amp;MID(E1369,2,2)&amp;VLOOKUP(E1369,Acuan_Reference!C:L,10,0)</f>
        <v>N1501PLB71A1</v>
      </c>
      <c r="BI1369" t="s">
        <v>84</v>
      </c>
      <c r="BJ1369" t="s">
        <v>119</v>
      </c>
      <c r="BK1369" t="s">
        <v>86</v>
      </c>
      <c r="BL1369" t="s">
        <v>87</v>
      </c>
    </row>
    <row r="1370" hidden="1" spans="1:64">
      <c r="A1370" t="s">
        <v>107</v>
      </c>
      <c r="B1370" t="s">
        <v>75</v>
      </c>
      <c r="C1370" t="s">
        <v>76</v>
      </c>
      <c r="D1370" t="s">
        <v>123</v>
      </c>
      <c r="E1370" t="s">
        <v>222</v>
      </c>
      <c r="F1370" t="s">
        <v>223</v>
      </c>
      <c r="G1370" t="s">
        <v>80</v>
      </c>
      <c r="H1370" t="s">
        <v>81</v>
      </c>
      <c r="I1370" s="34">
        <v>25500</v>
      </c>
      <c r="J1370" s="35">
        <v>329</v>
      </c>
      <c r="K1370" s="35">
        <v>127</v>
      </c>
      <c r="L1370" s="35">
        <v>512</v>
      </c>
      <c r="M1370" s="35">
        <v>363</v>
      </c>
      <c r="N1370" s="35">
        <v>109</v>
      </c>
      <c r="O1370" s="35">
        <v>196</v>
      </c>
      <c r="P1370" s="35">
        <v>243</v>
      </c>
      <c r="Q1370" s="35">
        <v>583</v>
      </c>
      <c r="R1370" s="35">
        <v>84</v>
      </c>
      <c r="S1370" s="35">
        <v>522</v>
      </c>
      <c r="T1370" s="35">
        <v>198</v>
      </c>
      <c r="U1370" s="35">
        <v>475</v>
      </c>
      <c r="V1370" s="34">
        <v>398.33333333333</v>
      </c>
      <c r="W1370" s="34">
        <f t="shared" si="336"/>
        <v>298</v>
      </c>
      <c r="X1370" s="35">
        <v>40</v>
      </c>
      <c r="Y1370" s="35">
        <v>0</v>
      </c>
      <c r="Z1370" s="35">
        <v>0</v>
      </c>
      <c r="AA1370" s="34">
        <v>788</v>
      </c>
      <c r="AB1370" s="34">
        <v>0</v>
      </c>
      <c r="AC1370" s="34">
        <v>0</v>
      </c>
      <c r="AD1370" s="34">
        <v>0</v>
      </c>
      <c r="AE1370" s="34">
        <f t="shared" si="337"/>
        <v>788</v>
      </c>
      <c r="AF1370" s="34">
        <f t="shared" si="338"/>
        <v>1.97824267782428</v>
      </c>
      <c r="AG1370" s="34">
        <f t="shared" si="339"/>
        <v>2.64429530201342</v>
      </c>
      <c r="AH1370" s="34">
        <v>2400</v>
      </c>
      <c r="AI1370" s="34">
        <v>0</v>
      </c>
      <c r="AJ1370" s="35">
        <v>37900</v>
      </c>
      <c r="AK1370" s="35">
        <v>642</v>
      </c>
      <c r="AL1370" s="35">
        <v>221</v>
      </c>
      <c r="AM1370" s="34">
        <v>1.3</v>
      </c>
      <c r="AN1370" s="34">
        <f t="shared" si="340"/>
        <v>387.4</v>
      </c>
      <c r="AO1370" s="35">
        <v>100</v>
      </c>
      <c r="AP1370" s="35">
        <v>100</v>
      </c>
      <c r="AQ1370" t="s">
        <v>82</v>
      </c>
      <c r="AR1370">
        <v>2</v>
      </c>
      <c r="AS1370" s="34">
        <v>0.43333333333333</v>
      </c>
      <c r="AT1370" t="s">
        <v>83</v>
      </c>
      <c r="AU1370" s="35">
        <f t="shared" si="350"/>
        <v>0</v>
      </c>
      <c r="AV1370" s="35">
        <f t="shared" si="341"/>
        <v>0</v>
      </c>
      <c r="AW1370" s="35">
        <f t="shared" si="342"/>
        <v>2.64429530201342</v>
      </c>
      <c r="AX1370" s="35">
        <f t="shared" si="343"/>
        <v>1.90268456375839</v>
      </c>
      <c r="AY1370" s="35">
        <f t="shared" si="344"/>
        <v>0</v>
      </c>
      <c r="AZ1370" s="35">
        <f t="shared" si="345"/>
        <v>0</v>
      </c>
      <c r="BA1370" s="27" t="str">
        <f t="shared" si="346"/>
        <v>3</v>
      </c>
      <c r="BB1370" s="34">
        <v>0.0005</v>
      </c>
      <c r="BC1370" s="34">
        <f t="shared" si="347"/>
        <v>0</v>
      </c>
      <c r="BD1370" s="34" t="e">
        <f t="shared" si="348"/>
        <v>#REF!</v>
      </c>
      <c r="BE1370" s="34">
        <v>0.14</v>
      </c>
      <c r="BF1370" s="34">
        <f t="shared" si="351"/>
        <v>0</v>
      </c>
      <c r="BG1370" s="34" t="e">
        <f t="shared" si="349"/>
        <v>#REF!</v>
      </c>
      <c r="BH1370" t="str">
        <f>IF(AT1370="UDARA","U","N")&amp;LEFT($C$4,2)&amp;MID($C$4,4,2)&amp;LEFT(A1370,3)&amp;MID(E1370,2,2)&amp;VLOOKUP(E1370,Acuan_Reference!C:L,10,0)</f>
        <v>N1501PTK71A1</v>
      </c>
      <c r="BI1370" t="s">
        <v>84</v>
      </c>
      <c r="BJ1370" t="s">
        <v>119</v>
      </c>
      <c r="BK1370" t="s">
        <v>86</v>
      </c>
      <c r="BL1370" t="s">
        <v>87</v>
      </c>
    </row>
    <row r="1371" hidden="1" spans="1:64">
      <c r="A1371" t="s">
        <v>108</v>
      </c>
      <c r="B1371" t="s">
        <v>75</v>
      </c>
      <c r="C1371" t="s">
        <v>76</v>
      </c>
      <c r="D1371" t="s">
        <v>123</v>
      </c>
      <c r="E1371" t="s">
        <v>222</v>
      </c>
      <c r="F1371" t="s">
        <v>223</v>
      </c>
      <c r="G1371" t="s">
        <v>80</v>
      </c>
      <c r="H1371" t="s">
        <v>81</v>
      </c>
      <c r="I1371" s="34">
        <v>25500</v>
      </c>
      <c r="J1371" s="35">
        <v>657</v>
      </c>
      <c r="K1371" s="35">
        <v>342</v>
      </c>
      <c r="L1371" s="35">
        <v>277</v>
      </c>
      <c r="M1371" s="35">
        <v>804</v>
      </c>
      <c r="N1371" s="35">
        <v>415</v>
      </c>
      <c r="O1371" s="35">
        <v>255</v>
      </c>
      <c r="P1371" s="35">
        <v>582</v>
      </c>
      <c r="Q1371" s="35">
        <v>938</v>
      </c>
      <c r="R1371" s="35">
        <v>356</v>
      </c>
      <c r="S1371" s="35">
        <v>221</v>
      </c>
      <c r="T1371" s="35">
        <v>659</v>
      </c>
      <c r="U1371" s="35">
        <v>536</v>
      </c>
      <c r="V1371" s="34">
        <v>472</v>
      </c>
      <c r="W1371" s="34">
        <f t="shared" si="336"/>
        <v>511.666666666667</v>
      </c>
      <c r="X1371" s="35">
        <v>247</v>
      </c>
      <c r="Y1371" s="35">
        <v>0</v>
      </c>
      <c r="Z1371" s="35">
        <v>0</v>
      </c>
      <c r="AA1371" s="34">
        <v>844</v>
      </c>
      <c r="AB1371" s="34">
        <v>0</v>
      </c>
      <c r="AC1371" s="34">
        <v>0</v>
      </c>
      <c r="AD1371" s="34">
        <v>0</v>
      </c>
      <c r="AE1371" s="34">
        <f t="shared" si="337"/>
        <v>844</v>
      </c>
      <c r="AF1371" s="34">
        <f t="shared" si="338"/>
        <v>1.78813559322034</v>
      </c>
      <c r="AG1371" s="34">
        <f t="shared" si="339"/>
        <v>1.64951140065147</v>
      </c>
      <c r="AH1371" s="34">
        <v>2400</v>
      </c>
      <c r="AI1371" s="34">
        <v>0</v>
      </c>
      <c r="AJ1371" s="35">
        <v>37900</v>
      </c>
      <c r="AK1371" s="35">
        <v>818</v>
      </c>
      <c r="AL1371" s="35">
        <v>340</v>
      </c>
      <c r="AM1371" s="34">
        <v>0.8</v>
      </c>
      <c r="AN1371" s="34">
        <f t="shared" si="340"/>
        <v>409.333333333333</v>
      </c>
      <c r="AO1371" s="35">
        <v>100</v>
      </c>
      <c r="AP1371" s="35">
        <v>100</v>
      </c>
      <c r="AQ1371" t="s">
        <v>82</v>
      </c>
      <c r="AR1371">
        <v>4</v>
      </c>
      <c r="AS1371" s="34">
        <v>0.066666666666667</v>
      </c>
      <c r="AT1371" t="s">
        <v>83</v>
      </c>
      <c r="AU1371" s="35">
        <f t="shared" si="350"/>
        <v>0</v>
      </c>
      <c r="AV1371" s="35">
        <f t="shared" si="341"/>
        <v>0</v>
      </c>
      <c r="AW1371" s="35">
        <f t="shared" si="342"/>
        <v>1.64951140065147</v>
      </c>
      <c r="AX1371" s="35">
        <f t="shared" si="343"/>
        <v>0.985016286644951</v>
      </c>
      <c r="AY1371" s="35">
        <f t="shared" si="344"/>
        <v>0</v>
      </c>
      <c r="AZ1371" s="35">
        <f t="shared" si="345"/>
        <v>0</v>
      </c>
      <c r="BA1371" s="27" t="str">
        <f t="shared" si="346"/>
        <v>3</v>
      </c>
      <c r="BB1371" s="34">
        <v>0.0005</v>
      </c>
      <c r="BC1371" s="34">
        <f t="shared" si="347"/>
        <v>0</v>
      </c>
      <c r="BD1371" s="34" t="e">
        <f t="shared" si="348"/>
        <v>#REF!</v>
      </c>
      <c r="BE1371" s="34">
        <v>0.14</v>
      </c>
      <c r="BF1371" s="34">
        <f t="shared" si="351"/>
        <v>0</v>
      </c>
      <c r="BG1371" s="34" t="e">
        <f t="shared" si="349"/>
        <v>#REF!</v>
      </c>
      <c r="BH1371" t="str">
        <f>IF(AT1371="UDARA","U","N")&amp;LEFT($C$4,2)&amp;MID($C$4,4,2)&amp;LEFT(A1371,3)&amp;MID(E1371,2,2)&amp;VLOOKUP(E1371,Acuan_Reference!C:L,10,0)</f>
        <v>N1501PWT71A1</v>
      </c>
      <c r="BI1371" t="s">
        <v>84</v>
      </c>
      <c r="BJ1371" t="s">
        <v>119</v>
      </c>
      <c r="BK1371" t="s">
        <v>86</v>
      </c>
      <c r="BL1371" t="s">
        <v>87</v>
      </c>
    </row>
    <row r="1372" hidden="1" spans="1:64">
      <c r="A1372" t="s">
        <v>109</v>
      </c>
      <c r="B1372" t="s">
        <v>75</v>
      </c>
      <c r="C1372" t="s">
        <v>76</v>
      </c>
      <c r="D1372" t="s">
        <v>123</v>
      </c>
      <c r="E1372" t="s">
        <v>222</v>
      </c>
      <c r="F1372" t="s">
        <v>223</v>
      </c>
      <c r="G1372" t="s">
        <v>80</v>
      </c>
      <c r="H1372" t="s">
        <v>81</v>
      </c>
      <c r="I1372" s="34">
        <v>25500</v>
      </c>
      <c r="J1372" s="35">
        <v>2131</v>
      </c>
      <c r="K1372" s="35">
        <v>6645</v>
      </c>
      <c r="L1372" s="35">
        <v>5988</v>
      </c>
      <c r="M1372" s="35">
        <v>15231</v>
      </c>
      <c r="N1372" s="35">
        <v>3344</v>
      </c>
      <c r="O1372" s="35">
        <v>8843</v>
      </c>
      <c r="P1372" s="35">
        <v>5651</v>
      </c>
      <c r="Q1372" s="35">
        <v>12662</v>
      </c>
      <c r="R1372" s="35">
        <v>3531</v>
      </c>
      <c r="S1372" s="35">
        <v>5409</v>
      </c>
      <c r="T1372" s="35">
        <v>6676</v>
      </c>
      <c r="U1372" s="35">
        <v>13964</v>
      </c>
      <c r="V1372" s="34">
        <v>8683</v>
      </c>
      <c r="W1372" s="34">
        <f t="shared" si="336"/>
        <v>8310.33333333333</v>
      </c>
      <c r="X1372" s="35">
        <v>1645</v>
      </c>
      <c r="Y1372" s="35">
        <v>0</v>
      </c>
      <c r="Z1372" s="35">
        <v>0</v>
      </c>
      <c r="AA1372" s="34">
        <v>10033</v>
      </c>
      <c r="AB1372" s="34">
        <v>0</v>
      </c>
      <c r="AC1372" s="34">
        <v>0</v>
      </c>
      <c r="AD1372" s="34">
        <v>0</v>
      </c>
      <c r="AE1372" s="34">
        <f t="shared" si="337"/>
        <v>10033</v>
      </c>
      <c r="AF1372" s="34">
        <f t="shared" si="338"/>
        <v>1.15547621789704</v>
      </c>
      <c r="AG1372" s="34">
        <f t="shared" si="339"/>
        <v>1.2072921262685</v>
      </c>
      <c r="AH1372" s="34">
        <v>2400</v>
      </c>
      <c r="AI1372" s="34">
        <v>0</v>
      </c>
      <c r="AJ1372" s="35">
        <v>37900</v>
      </c>
      <c r="AK1372" s="35">
        <v>11649</v>
      </c>
      <c r="AL1372" s="35">
        <v>4291</v>
      </c>
      <c r="AM1372" s="34">
        <v>0.6</v>
      </c>
      <c r="AN1372" s="34">
        <f t="shared" si="340"/>
        <v>4986.2</v>
      </c>
      <c r="AO1372" s="35">
        <v>100</v>
      </c>
      <c r="AP1372" s="35">
        <v>100</v>
      </c>
      <c r="AQ1372" t="s">
        <v>82</v>
      </c>
      <c r="AR1372">
        <v>8</v>
      </c>
      <c r="AS1372" s="34">
        <v>0.1</v>
      </c>
      <c r="AT1372" t="s">
        <v>83</v>
      </c>
      <c r="AU1372" s="35">
        <f t="shared" si="350"/>
        <v>0</v>
      </c>
      <c r="AV1372" s="35">
        <f t="shared" si="341"/>
        <v>0</v>
      </c>
      <c r="AW1372" s="35">
        <f t="shared" si="342"/>
        <v>1.2072921262685</v>
      </c>
      <c r="AX1372" s="35">
        <f t="shared" si="343"/>
        <v>0.690947013757972</v>
      </c>
      <c r="AY1372" s="35">
        <f t="shared" si="344"/>
        <v>0</v>
      </c>
      <c r="AZ1372" s="35">
        <f t="shared" si="345"/>
        <v>0</v>
      </c>
      <c r="BA1372" s="27" t="str">
        <f t="shared" si="346"/>
        <v>3</v>
      </c>
      <c r="BB1372" s="34">
        <v>0.0005</v>
      </c>
      <c r="BC1372" s="34">
        <f t="shared" si="347"/>
        <v>0</v>
      </c>
      <c r="BD1372" s="34" t="e">
        <f t="shared" si="348"/>
        <v>#REF!</v>
      </c>
      <c r="BE1372" s="34">
        <v>0.14</v>
      </c>
      <c r="BF1372" s="34">
        <f t="shared" si="351"/>
        <v>0</v>
      </c>
      <c r="BG1372" s="34" t="e">
        <f t="shared" si="349"/>
        <v>#REF!</v>
      </c>
      <c r="BH1372" t="str">
        <f>IF(AT1372="UDARA","U","N")&amp;LEFT($C$4,2)&amp;MID($C$4,4,2)&amp;LEFT(A1372,3)&amp;MID(E1372,2,2)&amp;VLOOKUP(E1372,Acuan_Reference!C:L,10,0)</f>
        <v>N1501SBY71A1</v>
      </c>
      <c r="BI1372" t="s">
        <v>84</v>
      </c>
      <c r="BJ1372" t="s">
        <v>119</v>
      </c>
      <c r="BK1372" t="s">
        <v>86</v>
      </c>
      <c r="BL1372" t="s">
        <v>87</v>
      </c>
    </row>
    <row r="1373" hidden="1" spans="1:64">
      <c r="A1373" t="s">
        <v>110</v>
      </c>
      <c r="B1373" t="s">
        <v>75</v>
      </c>
      <c r="C1373" t="s">
        <v>76</v>
      </c>
      <c r="D1373" t="s">
        <v>123</v>
      </c>
      <c r="E1373" t="s">
        <v>222</v>
      </c>
      <c r="F1373" t="s">
        <v>223</v>
      </c>
      <c r="G1373" t="s">
        <v>80</v>
      </c>
      <c r="H1373" t="s">
        <v>81</v>
      </c>
      <c r="I1373" s="34">
        <v>25500</v>
      </c>
      <c r="J1373" s="35">
        <v>980</v>
      </c>
      <c r="K1373" s="35">
        <v>1775</v>
      </c>
      <c r="L1373" s="35">
        <v>1311</v>
      </c>
      <c r="M1373" s="35">
        <v>2755</v>
      </c>
      <c r="N1373" s="35">
        <v>685</v>
      </c>
      <c r="O1373" s="35">
        <v>1390</v>
      </c>
      <c r="P1373" s="35">
        <v>1915</v>
      </c>
      <c r="Q1373" s="35">
        <v>2035</v>
      </c>
      <c r="R1373" s="35">
        <v>1562</v>
      </c>
      <c r="S1373" s="35">
        <v>829</v>
      </c>
      <c r="T1373" s="35">
        <v>1281</v>
      </c>
      <c r="U1373" s="35">
        <v>2450</v>
      </c>
      <c r="V1373" s="34">
        <v>1520</v>
      </c>
      <c r="W1373" s="34">
        <f t="shared" si="336"/>
        <v>1580</v>
      </c>
      <c r="X1373" s="35">
        <v>874</v>
      </c>
      <c r="Y1373" s="35">
        <v>0</v>
      </c>
      <c r="Z1373" s="35">
        <v>0</v>
      </c>
      <c r="AA1373" s="34">
        <v>2855</v>
      </c>
      <c r="AB1373" s="34">
        <v>0</v>
      </c>
      <c r="AC1373" s="34">
        <v>0</v>
      </c>
      <c r="AD1373" s="34">
        <v>0</v>
      </c>
      <c r="AE1373" s="34">
        <f t="shared" si="337"/>
        <v>2855</v>
      </c>
      <c r="AF1373" s="34">
        <f t="shared" si="338"/>
        <v>1.87828947368421</v>
      </c>
      <c r="AG1373" s="34">
        <f t="shared" si="339"/>
        <v>1.80696202531646</v>
      </c>
      <c r="AH1373" s="34">
        <v>2400</v>
      </c>
      <c r="AI1373" s="34">
        <v>0</v>
      </c>
      <c r="AJ1373" s="35">
        <v>37900</v>
      </c>
      <c r="AK1373" s="35">
        <v>2387</v>
      </c>
      <c r="AL1373" s="35">
        <v>1009</v>
      </c>
      <c r="AM1373" s="34">
        <v>0.7</v>
      </c>
      <c r="AN1373" s="34">
        <f t="shared" si="340"/>
        <v>1106</v>
      </c>
      <c r="AO1373" s="35">
        <v>100</v>
      </c>
      <c r="AP1373" s="35">
        <v>100</v>
      </c>
      <c r="AQ1373" t="s">
        <v>82</v>
      </c>
      <c r="AR1373">
        <v>8</v>
      </c>
      <c r="AS1373" s="34">
        <v>0.066666666666667</v>
      </c>
      <c r="AT1373" t="s">
        <v>83</v>
      </c>
      <c r="AU1373" s="35">
        <f t="shared" si="350"/>
        <v>0</v>
      </c>
      <c r="AV1373" s="35">
        <f t="shared" si="341"/>
        <v>0</v>
      </c>
      <c r="AW1373" s="35">
        <f t="shared" si="342"/>
        <v>1.80696202531646</v>
      </c>
      <c r="AX1373" s="35">
        <f t="shared" si="343"/>
        <v>1.16835443037975</v>
      </c>
      <c r="AY1373" s="35">
        <f t="shared" si="344"/>
        <v>0</v>
      </c>
      <c r="AZ1373" s="35">
        <f t="shared" si="345"/>
        <v>0</v>
      </c>
      <c r="BA1373" s="27" t="str">
        <f t="shared" si="346"/>
        <v>3</v>
      </c>
      <c r="BB1373" s="34">
        <v>0.0005</v>
      </c>
      <c r="BC1373" s="34">
        <f t="shared" si="347"/>
        <v>0</v>
      </c>
      <c r="BD1373" s="34" t="e">
        <f t="shared" si="348"/>
        <v>#REF!</v>
      </c>
      <c r="BE1373" s="34">
        <v>0.14</v>
      </c>
      <c r="BF1373" s="34">
        <f t="shared" si="351"/>
        <v>0</v>
      </c>
      <c r="BG1373" s="34" t="e">
        <f t="shared" si="349"/>
        <v>#REF!</v>
      </c>
      <c r="BH1373" t="str">
        <f>IF(AT1373="UDARA","U","N")&amp;LEFT($C$4,2)&amp;MID($C$4,4,2)&amp;LEFT(A1373,3)&amp;MID(E1373,2,2)&amp;VLOOKUP(E1373,Acuan_Reference!C:L,10,0)</f>
        <v>N1501SLO71A1</v>
      </c>
      <c r="BI1373" t="s">
        <v>84</v>
      </c>
      <c r="BJ1373" t="s">
        <v>119</v>
      </c>
      <c r="BK1373" t="s">
        <v>86</v>
      </c>
      <c r="BL1373" t="s">
        <v>87</v>
      </c>
    </row>
    <row r="1374" hidden="1" spans="1:64">
      <c r="A1374" t="s">
        <v>111</v>
      </c>
      <c r="B1374" t="s">
        <v>75</v>
      </c>
      <c r="C1374" t="s">
        <v>76</v>
      </c>
      <c r="D1374" t="s">
        <v>123</v>
      </c>
      <c r="E1374" t="s">
        <v>222</v>
      </c>
      <c r="F1374" t="s">
        <v>223</v>
      </c>
      <c r="G1374" t="s">
        <v>80</v>
      </c>
      <c r="H1374" t="s">
        <v>81</v>
      </c>
      <c r="I1374" s="34">
        <v>25500</v>
      </c>
      <c r="J1374" s="35">
        <v>657</v>
      </c>
      <c r="K1374" s="35">
        <v>1677</v>
      </c>
      <c r="L1374" s="35">
        <v>586</v>
      </c>
      <c r="M1374" s="35">
        <v>2229</v>
      </c>
      <c r="N1374" s="35">
        <v>840</v>
      </c>
      <c r="O1374" s="35">
        <v>1386</v>
      </c>
      <c r="P1374" s="35">
        <v>936</v>
      </c>
      <c r="Q1374" s="35">
        <v>1658</v>
      </c>
      <c r="R1374" s="35">
        <v>904</v>
      </c>
      <c r="S1374" s="35">
        <v>1151</v>
      </c>
      <c r="T1374" s="35">
        <v>1029</v>
      </c>
      <c r="U1374" s="35">
        <v>2168</v>
      </c>
      <c r="V1374" s="34">
        <v>1449.3333333333</v>
      </c>
      <c r="W1374" s="34">
        <f t="shared" si="336"/>
        <v>1348.33333333333</v>
      </c>
      <c r="X1374" s="35">
        <v>315</v>
      </c>
      <c r="Y1374" s="35">
        <v>450</v>
      </c>
      <c r="Z1374" s="35">
        <v>0</v>
      </c>
      <c r="AA1374" s="34">
        <v>2111</v>
      </c>
      <c r="AB1374" s="34">
        <v>0</v>
      </c>
      <c r="AC1374" s="34">
        <v>700</v>
      </c>
      <c r="AD1374" s="34">
        <v>0</v>
      </c>
      <c r="AE1374" s="34">
        <f t="shared" si="337"/>
        <v>2811</v>
      </c>
      <c r="AF1374" s="34">
        <f t="shared" si="338"/>
        <v>1.93951241950326</v>
      </c>
      <c r="AG1374" s="34">
        <f t="shared" si="339"/>
        <v>2.08479604449938</v>
      </c>
      <c r="AH1374" s="34">
        <v>2400</v>
      </c>
      <c r="AI1374" s="34">
        <v>0</v>
      </c>
      <c r="AJ1374" s="35">
        <v>37900</v>
      </c>
      <c r="AK1374" s="35">
        <v>2003</v>
      </c>
      <c r="AL1374" s="35">
        <v>848</v>
      </c>
      <c r="AM1374" s="34">
        <v>1.5</v>
      </c>
      <c r="AN1374" s="34">
        <f t="shared" si="340"/>
        <v>2022.5</v>
      </c>
      <c r="AO1374" s="35">
        <v>100</v>
      </c>
      <c r="AP1374" s="35">
        <v>100</v>
      </c>
      <c r="AQ1374" t="s">
        <v>82</v>
      </c>
      <c r="AR1374">
        <v>2</v>
      </c>
      <c r="AS1374" s="34">
        <v>0.53333333333333</v>
      </c>
      <c r="AT1374" t="s">
        <v>83</v>
      </c>
      <c r="AU1374" s="35">
        <f t="shared" si="350"/>
        <v>44.625</v>
      </c>
      <c r="AV1374" s="35">
        <f t="shared" si="341"/>
        <v>100</v>
      </c>
      <c r="AW1374" s="35">
        <f t="shared" si="342"/>
        <v>2.15896168108776</v>
      </c>
      <c r="AX1374" s="35">
        <f t="shared" si="343"/>
        <v>1.53003708281829</v>
      </c>
      <c r="AY1374" s="35">
        <f t="shared" si="344"/>
        <v>100</v>
      </c>
      <c r="AZ1374" s="35">
        <f t="shared" si="345"/>
        <v>100</v>
      </c>
      <c r="BA1374" s="27" t="str">
        <f t="shared" si="346"/>
        <v>3</v>
      </c>
      <c r="BB1374" s="34">
        <v>0.0005</v>
      </c>
      <c r="BC1374" s="34">
        <f t="shared" si="347"/>
        <v>0.05</v>
      </c>
      <c r="BD1374" s="34" t="e">
        <f t="shared" si="348"/>
        <v>#REF!</v>
      </c>
      <c r="BE1374" s="34">
        <v>0.14</v>
      </c>
      <c r="BF1374" s="34">
        <f t="shared" si="351"/>
        <v>14</v>
      </c>
      <c r="BG1374" s="34" t="e">
        <f t="shared" si="349"/>
        <v>#REF!</v>
      </c>
      <c r="BH1374" t="str">
        <f>IF(AT1374="UDARA","U","N")&amp;LEFT($C$4,2)&amp;MID($C$4,4,2)&amp;LEFT(A1374,3)&amp;MID(E1374,2,2)&amp;VLOOKUP(E1374,Acuan_Reference!C:L,10,0)</f>
        <v>N1501SMD71A1</v>
      </c>
      <c r="BI1374" t="s">
        <v>84</v>
      </c>
      <c r="BJ1374" t="s">
        <v>119</v>
      </c>
      <c r="BK1374" t="s">
        <v>86</v>
      </c>
      <c r="BL1374" t="s">
        <v>87</v>
      </c>
    </row>
    <row r="1375" hidden="1" spans="1:64">
      <c r="A1375" t="s">
        <v>112</v>
      </c>
      <c r="B1375" t="s">
        <v>75</v>
      </c>
      <c r="C1375" t="s">
        <v>76</v>
      </c>
      <c r="D1375" t="s">
        <v>123</v>
      </c>
      <c r="E1375" t="s">
        <v>222</v>
      </c>
      <c r="F1375" t="s">
        <v>223</v>
      </c>
      <c r="G1375" t="s">
        <v>80</v>
      </c>
      <c r="H1375" t="s">
        <v>81</v>
      </c>
      <c r="I1375" s="34">
        <v>25500</v>
      </c>
      <c r="J1375" s="35">
        <v>686</v>
      </c>
      <c r="K1375" s="35">
        <v>1160</v>
      </c>
      <c r="L1375" s="35">
        <v>1566</v>
      </c>
      <c r="M1375" s="35">
        <v>6006</v>
      </c>
      <c r="N1375" s="35">
        <v>612</v>
      </c>
      <c r="O1375" s="35">
        <v>462</v>
      </c>
      <c r="P1375" s="35">
        <v>1393</v>
      </c>
      <c r="Q1375" s="35">
        <v>3369</v>
      </c>
      <c r="R1375" s="35">
        <v>850</v>
      </c>
      <c r="S1375" s="35">
        <v>1068</v>
      </c>
      <c r="T1375" s="35">
        <v>2289</v>
      </c>
      <c r="U1375" s="35">
        <v>3582</v>
      </c>
      <c r="V1375" s="34">
        <v>2313</v>
      </c>
      <c r="W1375" s="34">
        <f t="shared" si="336"/>
        <v>2342.33333333333</v>
      </c>
      <c r="X1375" s="35">
        <v>451</v>
      </c>
      <c r="Y1375" s="35">
        <v>0</v>
      </c>
      <c r="Z1375" s="35">
        <v>0</v>
      </c>
      <c r="AA1375" s="34">
        <v>1842</v>
      </c>
      <c r="AB1375" s="34">
        <v>0</v>
      </c>
      <c r="AC1375" s="34">
        <v>500</v>
      </c>
      <c r="AD1375" s="34">
        <v>0</v>
      </c>
      <c r="AE1375" s="34">
        <f t="shared" si="337"/>
        <v>2342</v>
      </c>
      <c r="AF1375" s="34">
        <f t="shared" si="338"/>
        <v>1.01253782965845</v>
      </c>
      <c r="AG1375" s="34">
        <f t="shared" si="339"/>
        <v>0.999857691760353</v>
      </c>
      <c r="AH1375" s="34">
        <v>2400</v>
      </c>
      <c r="AI1375" s="34">
        <v>0</v>
      </c>
      <c r="AJ1375" s="35">
        <v>37900</v>
      </c>
      <c r="AK1375" s="35">
        <v>2852</v>
      </c>
      <c r="AL1375" s="35">
        <v>1156</v>
      </c>
      <c r="AM1375" s="34">
        <v>0.7</v>
      </c>
      <c r="AN1375" s="34">
        <f t="shared" si="340"/>
        <v>1639.63333333333</v>
      </c>
      <c r="AO1375" s="35">
        <v>100</v>
      </c>
      <c r="AP1375" s="35">
        <v>100</v>
      </c>
      <c r="AQ1375" t="s">
        <v>82</v>
      </c>
      <c r="AR1375">
        <v>8</v>
      </c>
      <c r="AS1375" s="34">
        <v>0.066666666666667</v>
      </c>
      <c r="AT1375" t="s">
        <v>83</v>
      </c>
      <c r="AU1375" s="35">
        <f t="shared" si="350"/>
        <v>340.225</v>
      </c>
      <c r="AV1375" s="35">
        <f t="shared" si="341"/>
        <v>400</v>
      </c>
      <c r="AW1375" s="35">
        <f t="shared" si="342"/>
        <v>1.17062757933684</v>
      </c>
      <c r="AX1375" s="35">
        <f t="shared" si="343"/>
        <v>0.677102604240785</v>
      </c>
      <c r="AY1375" s="35">
        <f t="shared" si="344"/>
        <v>400</v>
      </c>
      <c r="AZ1375" s="35">
        <f t="shared" si="345"/>
        <v>400</v>
      </c>
      <c r="BA1375" s="27" t="str">
        <f t="shared" si="346"/>
        <v>3</v>
      </c>
      <c r="BB1375" s="34">
        <v>0.0005</v>
      </c>
      <c r="BC1375" s="34">
        <f t="shared" si="347"/>
        <v>0.2</v>
      </c>
      <c r="BD1375" s="34" t="e">
        <f t="shared" si="348"/>
        <v>#REF!</v>
      </c>
      <c r="BE1375" s="34">
        <v>0.14</v>
      </c>
      <c r="BF1375" s="34">
        <f t="shared" si="351"/>
        <v>56</v>
      </c>
      <c r="BG1375" s="34" t="e">
        <f t="shared" si="349"/>
        <v>#REF!</v>
      </c>
      <c r="BH1375" t="str">
        <f>IF(AT1375="UDARA","U","N")&amp;LEFT($C$4,2)&amp;MID($C$4,4,2)&amp;LEFT(A1375,3)&amp;MID(E1375,2,2)&amp;VLOOKUP(E1375,Acuan_Reference!C:L,10,0)</f>
        <v>N1501SMG71A1</v>
      </c>
      <c r="BI1375" t="s">
        <v>84</v>
      </c>
      <c r="BJ1375" t="s">
        <v>119</v>
      </c>
      <c r="BK1375" t="s">
        <v>86</v>
      </c>
      <c r="BL1375" t="s">
        <v>87</v>
      </c>
    </row>
    <row r="1376" hidden="1" spans="1:64">
      <c r="A1376" t="s">
        <v>113</v>
      </c>
      <c r="B1376" t="s">
        <v>75</v>
      </c>
      <c r="C1376" t="s">
        <v>76</v>
      </c>
      <c r="D1376" t="s">
        <v>123</v>
      </c>
      <c r="E1376" t="s">
        <v>222</v>
      </c>
      <c r="F1376" t="s">
        <v>223</v>
      </c>
      <c r="G1376" t="s">
        <v>80</v>
      </c>
      <c r="H1376" t="s">
        <v>81</v>
      </c>
      <c r="I1376" s="34">
        <v>25500</v>
      </c>
      <c r="J1376" s="35">
        <v>8332</v>
      </c>
      <c r="K1376" s="35">
        <v>1738</v>
      </c>
      <c r="L1376" s="35">
        <v>10008</v>
      </c>
      <c r="M1376" s="35">
        <v>9861</v>
      </c>
      <c r="N1376" s="35">
        <v>7492</v>
      </c>
      <c r="O1376" s="35">
        <v>6791</v>
      </c>
      <c r="P1376" s="35">
        <v>2090</v>
      </c>
      <c r="Q1376" s="35">
        <v>4836</v>
      </c>
      <c r="R1376" s="35">
        <v>4781</v>
      </c>
      <c r="S1376" s="35">
        <v>4765</v>
      </c>
      <c r="T1376" s="35">
        <v>2799</v>
      </c>
      <c r="U1376" s="35">
        <v>17346</v>
      </c>
      <c r="V1376" s="34">
        <v>8303.3333333333</v>
      </c>
      <c r="W1376" s="34">
        <f t="shared" si="336"/>
        <v>7845.66666666667</v>
      </c>
      <c r="X1376" s="35">
        <v>842</v>
      </c>
      <c r="Y1376" s="35">
        <v>0</v>
      </c>
      <c r="Z1376" s="35">
        <v>0</v>
      </c>
      <c r="AA1376" s="34">
        <v>3401</v>
      </c>
      <c r="AB1376" s="34">
        <v>0</v>
      </c>
      <c r="AC1376" s="34">
        <v>0</v>
      </c>
      <c r="AD1376" s="34">
        <v>900</v>
      </c>
      <c r="AE1376" s="34">
        <f t="shared" si="337"/>
        <v>4301</v>
      </c>
      <c r="AF1376" s="34">
        <f t="shared" si="338"/>
        <v>0.517984745082298</v>
      </c>
      <c r="AG1376" s="34">
        <f t="shared" si="339"/>
        <v>0.43348770021668</v>
      </c>
      <c r="AH1376" s="34">
        <v>2400</v>
      </c>
      <c r="AI1376" s="34">
        <v>0</v>
      </c>
      <c r="AJ1376" s="35">
        <v>37900</v>
      </c>
      <c r="AK1376" s="35">
        <v>7756</v>
      </c>
      <c r="AL1376" s="35">
        <v>3392</v>
      </c>
      <c r="AM1376" s="34">
        <v>0.25</v>
      </c>
      <c r="AN1376" s="34">
        <f t="shared" si="340"/>
        <v>1961.41666666667</v>
      </c>
      <c r="AO1376" s="35">
        <v>100</v>
      </c>
      <c r="AP1376" s="35">
        <v>100</v>
      </c>
      <c r="AQ1376" t="s">
        <v>82</v>
      </c>
      <c r="AR1376">
        <v>12</v>
      </c>
      <c r="AS1376" s="34">
        <v>0.033333333333333</v>
      </c>
      <c r="AT1376" t="s">
        <v>83</v>
      </c>
      <c r="AU1376" s="35">
        <f t="shared" si="350"/>
        <v>789.3125</v>
      </c>
      <c r="AV1376" s="35">
        <f t="shared" si="341"/>
        <v>800</v>
      </c>
      <c r="AW1376" s="35">
        <f t="shared" si="342"/>
        <v>0.650167820877767</v>
      </c>
      <c r="AX1376" s="35">
        <f t="shared" si="343"/>
        <v>0.217827250711645</v>
      </c>
      <c r="AY1376" s="35">
        <f t="shared" si="344"/>
        <v>800</v>
      </c>
      <c r="AZ1376" s="35">
        <f t="shared" si="345"/>
        <v>800</v>
      </c>
      <c r="BA1376" s="27" t="str">
        <f t="shared" si="346"/>
        <v>3</v>
      </c>
      <c r="BB1376" s="34">
        <v>0.0005</v>
      </c>
      <c r="BC1376" s="34">
        <f t="shared" si="347"/>
        <v>0.4</v>
      </c>
      <c r="BD1376" s="34" t="e">
        <f t="shared" si="348"/>
        <v>#REF!</v>
      </c>
      <c r="BE1376" s="34">
        <v>0.14</v>
      </c>
      <c r="BF1376" s="34">
        <f t="shared" si="351"/>
        <v>112</v>
      </c>
      <c r="BG1376" s="34" t="e">
        <f t="shared" si="349"/>
        <v>#REF!</v>
      </c>
      <c r="BH1376" t="str">
        <f>IF(AT1376="UDARA","U","N")&amp;LEFT($C$4,2)&amp;MID($C$4,4,2)&amp;LEFT(A1376,3)&amp;MID(E1376,2,2)&amp;VLOOKUP(E1376,Acuan_Reference!C:L,10,0)</f>
        <v>N1501TGR71A1</v>
      </c>
      <c r="BI1376" t="s">
        <v>84</v>
      </c>
      <c r="BJ1376" t="s">
        <v>119</v>
      </c>
      <c r="BK1376" t="s">
        <v>86</v>
      </c>
      <c r="BL1376" t="s">
        <v>87</v>
      </c>
    </row>
    <row r="1377" hidden="1" spans="1:64">
      <c r="A1377" t="s">
        <v>114</v>
      </c>
      <c r="B1377" t="s">
        <v>75</v>
      </c>
      <c r="C1377" t="s">
        <v>76</v>
      </c>
      <c r="D1377" t="s">
        <v>123</v>
      </c>
      <c r="E1377" t="s">
        <v>222</v>
      </c>
      <c r="F1377" t="s">
        <v>223</v>
      </c>
      <c r="G1377" t="s">
        <v>80</v>
      </c>
      <c r="H1377" t="s">
        <v>81</v>
      </c>
      <c r="I1377" s="34">
        <v>25500</v>
      </c>
      <c r="J1377" s="35">
        <v>352</v>
      </c>
      <c r="K1377" s="35">
        <v>505</v>
      </c>
      <c r="L1377" s="35">
        <v>1407</v>
      </c>
      <c r="M1377" s="35">
        <v>1448</v>
      </c>
      <c r="N1377" s="35">
        <v>1201</v>
      </c>
      <c r="O1377" s="35">
        <v>274</v>
      </c>
      <c r="P1377" s="35">
        <v>1019</v>
      </c>
      <c r="Q1377" s="35">
        <v>2217</v>
      </c>
      <c r="R1377" s="35">
        <v>286</v>
      </c>
      <c r="S1377" s="35">
        <v>741</v>
      </c>
      <c r="T1377" s="35">
        <v>493</v>
      </c>
      <c r="U1377" s="35">
        <v>1426</v>
      </c>
      <c r="V1377" s="34">
        <v>886.66666666667</v>
      </c>
      <c r="W1377" s="34">
        <f t="shared" si="336"/>
        <v>779</v>
      </c>
      <c r="X1377" s="35">
        <v>703</v>
      </c>
      <c r="Y1377" s="35">
        <v>0</v>
      </c>
      <c r="Z1377" s="35">
        <v>0</v>
      </c>
      <c r="AA1377" s="34">
        <v>1599</v>
      </c>
      <c r="AB1377" s="34">
        <v>0</v>
      </c>
      <c r="AC1377" s="34">
        <v>0</v>
      </c>
      <c r="AD1377" s="34">
        <v>0</v>
      </c>
      <c r="AE1377" s="34">
        <f t="shared" si="337"/>
        <v>1599</v>
      </c>
      <c r="AF1377" s="34">
        <f t="shared" si="338"/>
        <v>1.80338345864661</v>
      </c>
      <c r="AG1377" s="34">
        <f t="shared" si="339"/>
        <v>2.05263157894737</v>
      </c>
      <c r="AH1377" s="34">
        <v>2400</v>
      </c>
      <c r="AI1377" s="34">
        <v>0</v>
      </c>
      <c r="AJ1377" s="35">
        <v>37900</v>
      </c>
      <c r="AK1377" s="35">
        <v>1750</v>
      </c>
      <c r="AL1377" s="35">
        <v>418</v>
      </c>
      <c r="AM1377" s="34">
        <v>0.7</v>
      </c>
      <c r="AN1377" s="34">
        <f t="shared" si="340"/>
        <v>545.3</v>
      </c>
      <c r="AO1377" s="35">
        <v>100</v>
      </c>
      <c r="AP1377" s="35">
        <v>100</v>
      </c>
      <c r="AQ1377" t="s">
        <v>82</v>
      </c>
      <c r="AR1377">
        <v>8</v>
      </c>
      <c r="AS1377" s="34">
        <v>0.066666666666667</v>
      </c>
      <c r="AT1377" t="s">
        <v>83</v>
      </c>
      <c r="AU1377" s="35">
        <f t="shared" si="350"/>
        <v>0</v>
      </c>
      <c r="AV1377" s="35">
        <f t="shared" si="341"/>
        <v>0</v>
      </c>
      <c r="AW1377" s="35">
        <f t="shared" si="342"/>
        <v>2.05263157894737</v>
      </c>
      <c r="AX1377" s="35">
        <f t="shared" si="343"/>
        <v>1.51604621309371</v>
      </c>
      <c r="AY1377" s="35">
        <f t="shared" si="344"/>
        <v>0</v>
      </c>
      <c r="AZ1377" s="35">
        <f t="shared" si="345"/>
        <v>0</v>
      </c>
      <c r="BA1377" s="27" t="str">
        <f t="shared" si="346"/>
        <v>3</v>
      </c>
      <c r="BB1377" s="34">
        <v>0.0005</v>
      </c>
      <c r="BC1377" s="34">
        <f t="shared" si="347"/>
        <v>0</v>
      </c>
      <c r="BD1377" s="34" t="e">
        <f t="shared" si="348"/>
        <v>#REF!</v>
      </c>
      <c r="BE1377" s="34">
        <v>0.14</v>
      </c>
      <c r="BF1377" s="34">
        <f t="shared" si="351"/>
        <v>0</v>
      </c>
      <c r="BG1377" s="34" t="e">
        <f t="shared" si="349"/>
        <v>#REF!</v>
      </c>
      <c r="BH1377" t="str">
        <f>IF(AT1377="UDARA","U","N")&amp;LEFT($C$4,2)&amp;MID($C$4,4,2)&amp;LEFT(A1377,3)&amp;MID(E1377,2,2)&amp;VLOOKUP(E1377,Acuan_Reference!C:L,10,0)</f>
        <v>N1501YGY71A1</v>
      </c>
      <c r="BI1377" t="s">
        <v>84</v>
      </c>
      <c r="BJ1377" t="s">
        <v>119</v>
      </c>
      <c r="BK1377" t="s">
        <v>86</v>
      </c>
      <c r="BL1377" t="s">
        <v>87</v>
      </c>
    </row>
    <row r="1378" hidden="1" spans="1:64">
      <c r="A1378" t="s">
        <v>74</v>
      </c>
      <c r="B1378" t="s">
        <v>75</v>
      </c>
      <c r="C1378" t="s">
        <v>76</v>
      </c>
      <c r="D1378" t="s">
        <v>123</v>
      </c>
      <c r="E1378" t="s">
        <v>224</v>
      </c>
      <c r="F1378" t="s">
        <v>225</v>
      </c>
      <c r="G1378" t="s">
        <v>80</v>
      </c>
      <c r="H1378" t="s">
        <v>81</v>
      </c>
      <c r="I1378" s="34">
        <v>15300</v>
      </c>
      <c r="J1378" s="35">
        <v>11521</v>
      </c>
      <c r="K1378" s="35">
        <v>14895</v>
      </c>
      <c r="L1378" s="35">
        <v>14302</v>
      </c>
      <c r="M1378" s="35">
        <v>19203</v>
      </c>
      <c r="N1378" s="35">
        <v>11979</v>
      </c>
      <c r="O1378" s="35">
        <v>18874</v>
      </c>
      <c r="P1378" s="35">
        <v>15839</v>
      </c>
      <c r="Q1378" s="35">
        <v>25669</v>
      </c>
      <c r="R1378" s="35">
        <v>9563</v>
      </c>
      <c r="S1378" s="35">
        <v>10673</v>
      </c>
      <c r="T1378" s="35">
        <v>14863</v>
      </c>
      <c r="U1378" s="35">
        <v>26048</v>
      </c>
      <c r="V1378" s="34">
        <v>17194.666666667</v>
      </c>
      <c r="W1378" s="34">
        <f t="shared" si="336"/>
        <v>16851.3333333333</v>
      </c>
      <c r="X1378" s="35">
        <v>2747</v>
      </c>
      <c r="Y1378" s="35">
        <v>0</v>
      </c>
      <c r="Z1378" s="35">
        <v>0</v>
      </c>
      <c r="AA1378" s="34">
        <v>17208</v>
      </c>
      <c r="AB1378" s="34">
        <v>0</v>
      </c>
      <c r="AC1378" s="34">
        <v>500</v>
      </c>
      <c r="AD1378" s="34">
        <v>0</v>
      </c>
      <c r="AE1378" s="34">
        <f t="shared" si="337"/>
        <v>17708</v>
      </c>
      <c r="AF1378" s="34">
        <f t="shared" si="338"/>
        <v>1.02985421836226</v>
      </c>
      <c r="AG1378" s="34">
        <f t="shared" si="339"/>
        <v>1.05083672904221</v>
      </c>
      <c r="AH1378" s="34">
        <v>2300</v>
      </c>
      <c r="AI1378" s="34">
        <v>0</v>
      </c>
      <c r="AJ1378" s="35">
        <v>54500</v>
      </c>
      <c r="AK1378" s="35">
        <v>24753</v>
      </c>
      <c r="AL1378" s="35">
        <v>9643</v>
      </c>
      <c r="AM1378" s="34">
        <v>0.7</v>
      </c>
      <c r="AN1378" s="34">
        <f t="shared" si="340"/>
        <v>11795.9333333333</v>
      </c>
      <c r="AO1378" s="35">
        <v>100</v>
      </c>
      <c r="AP1378" s="35">
        <v>100</v>
      </c>
      <c r="AQ1378" t="s">
        <v>82</v>
      </c>
      <c r="AR1378">
        <v>8</v>
      </c>
      <c r="AS1378" s="34">
        <v>0.066666666666667</v>
      </c>
      <c r="AT1378" t="s">
        <v>83</v>
      </c>
      <c r="AU1378" s="35">
        <f t="shared" si="350"/>
        <v>2798.2</v>
      </c>
      <c r="AV1378" s="35">
        <f t="shared" si="341"/>
        <v>2800</v>
      </c>
      <c r="AW1378" s="35">
        <f t="shared" si="342"/>
        <v>1.2169956877794</v>
      </c>
      <c r="AX1378" s="35">
        <f t="shared" si="343"/>
        <v>0.644756102385568</v>
      </c>
      <c r="AY1378" s="35">
        <f t="shared" si="344"/>
        <v>2800</v>
      </c>
      <c r="AZ1378" s="35">
        <f t="shared" si="345"/>
        <v>2800</v>
      </c>
      <c r="BA1378" s="27" t="str">
        <f t="shared" si="346"/>
        <v>3</v>
      </c>
      <c r="BB1378" s="34">
        <v>0.000325</v>
      </c>
      <c r="BC1378" s="34">
        <f t="shared" si="347"/>
        <v>0.91</v>
      </c>
      <c r="BD1378" s="34" t="e">
        <f t="shared" si="348"/>
        <v>#REF!</v>
      </c>
      <c r="BE1378" s="34">
        <v>0.08</v>
      </c>
      <c r="BF1378" s="34">
        <f t="shared" si="351"/>
        <v>224</v>
      </c>
      <c r="BG1378" s="34" t="e">
        <f t="shared" si="349"/>
        <v>#REF!</v>
      </c>
      <c r="BH1378" t="str">
        <f>IF(AT1378="UDARA","U","N")&amp;LEFT($C$4,2)&amp;MID($C$4,4,2)&amp;LEFT(A1378,3)&amp;MID(E1378,2,2)&amp;VLOOKUP(E1378,Acuan_Reference!C:L,10,0)</f>
        <v>N1501BDG71AA</v>
      </c>
      <c r="BI1378" t="s">
        <v>84</v>
      </c>
      <c r="BJ1378" t="s">
        <v>119</v>
      </c>
      <c r="BK1378" t="s">
        <v>86</v>
      </c>
      <c r="BL1378" t="s">
        <v>87</v>
      </c>
    </row>
    <row r="1379" hidden="1" spans="1:64">
      <c r="A1379" t="s">
        <v>88</v>
      </c>
      <c r="B1379" t="s">
        <v>75</v>
      </c>
      <c r="C1379" t="s">
        <v>76</v>
      </c>
      <c r="D1379" t="s">
        <v>123</v>
      </c>
      <c r="E1379" t="s">
        <v>224</v>
      </c>
      <c r="F1379" t="s">
        <v>225</v>
      </c>
      <c r="G1379" t="s">
        <v>80</v>
      </c>
      <c r="H1379" t="s">
        <v>81</v>
      </c>
      <c r="I1379" s="34">
        <v>15300</v>
      </c>
      <c r="J1379" s="35">
        <v>15496</v>
      </c>
      <c r="K1379" s="35">
        <v>14740</v>
      </c>
      <c r="L1379" s="35">
        <v>11104</v>
      </c>
      <c r="M1379" s="35">
        <v>19879</v>
      </c>
      <c r="N1379" s="35">
        <v>12143</v>
      </c>
      <c r="O1379" s="35">
        <v>14229</v>
      </c>
      <c r="P1379" s="35">
        <v>18591</v>
      </c>
      <c r="Q1379" s="35">
        <v>20965</v>
      </c>
      <c r="R1379" s="35">
        <v>11111</v>
      </c>
      <c r="S1379" s="35">
        <v>10461</v>
      </c>
      <c r="T1379" s="35">
        <v>16005</v>
      </c>
      <c r="U1379" s="35">
        <v>21960</v>
      </c>
      <c r="V1379" s="34">
        <v>16142</v>
      </c>
      <c r="W1379" s="34">
        <f t="shared" si="336"/>
        <v>16096.3333333333</v>
      </c>
      <c r="X1379" s="35">
        <v>10816</v>
      </c>
      <c r="Y1379" s="35">
        <v>0</v>
      </c>
      <c r="Z1379" s="35">
        <v>0</v>
      </c>
      <c r="AA1379" s="34">
        <v>7016</v>
      </c>
      <c r="AB1379" s="34">
        <v>0</v>
      </c>
      <c r="AC1379" s="34">
        <v>6400</v>
      </c>
      <c r="AD1379" s="34">
        <v>0</v>
      </c>
      <c r="AE1379" s="34">
        <f t="shared" si="337"/>
        <v>13416</v>
      </c>
      <c r="AF1379" s="34">
        <f t="shared" si="338"/>
        <v>0.831123776483707</v>
      </c>
      <c r="AG1379" s="34">
        <f t="shared" si="339"/>
        <v>0.833481745325022</v>
      </c>
      <c r="AH1379" s="34">
        <v>2300</v>
      </c>
      <c r="AI1379" s="34">
        <v>0</v>
      </c>
      <c r="AJ1379" s="35">
        <v>54500</v>
      </c>
      <c r="AK1379" s="35">
        <v>22937</v>
      </c>
      <c r="AL1379" s="35">
        <v>10324</v>
      </c>
      <c r="AM1379" s="34">
        <v>0.6</v>
      </c>
      <c r="AN1379" s="34">
        <f t="shared" si="340"/>
        <v>9657.8</v>
      </c>
      <c r="AO1379" s="35">
        <v>100</v>
      </c>
      <c r="AP1379" s="35">
        <v>100</v>
      </c>
      <c r="AQ1379" t="s">
        <v>82</v>
      </c>
      <c r="AR1379">
        <v>8</v>
      </c>
      <c r="AS1379" s="34">
        <v>0.033333333333333</v>
      </c>
      <c r="AT1379" t="s">
        <v>83</v>
      </c>
      <c r="AU1379" s="35">
        <f t="shared" si="350"/>
        <v>4924.35</v>
      </c>
      <c r="AV1379" s="35">
        <f t="shared" si="341"/>
        <v>5000</v>
      </c>
      <c r="AW1379" s="35">
        <f t="shared" si="342"/>
        <v>1.14411149537162</v>
      </c>
      <c r="AX1379" s="35">
        <f t="shared" si="343"/>
        <v>0.502723187475408</v>
      </c>
      <c r="AY1379" s="35">
        <f t="shared" si="344"/>
        <v>5000</v>
      </c>
      <c r="AZ1379" s="35">
        <f t="shared" si="345"/>
        <v>5000</v>
      </c>
      <c r="BA1379" s="27" t="str">
        <f t="shared" si="346"/>
        <v>3</v>
      </c>
      <c r="BB1379" s="34">
        <v>0.000325</v>
      </c>
      <c r="BC1379" s="34">
        <f t="shared" si="347"/>
        <v>1.625</v>
      </c>
      <c r="BD1379" s="34" t="e">
        <f t="shared" si="348"/>
        <v>#REF!</v>
      </c>
      <c r="BE1379" s="34">
        <v>0.08</v>
      </c>
      <c r="BF1379" s="34">
        <f t="shared" si="351"/>
        <v>400</v>
      </c>
      <c r="BG1379" s="34" t="e">
        <f t="shared" si="349"/>
        <v>#REF!</v>
      </c>
      <c r="BH1379" t="str">
        <f>IF(AT1379="UDARA","U","N")&amp;LEFT($C$4,2)&amp;MID($C$4,4,2)&amp;LEFT(A1379,3)&amp;MID(E1379,2,2)&amp;VLOOKUP(E1379,Acuan_Reference!C:L,10,0)</f>
        <v>N1501BGR71AA</v>
      </c>
      <c r="BI1379" t="s">
        <v>84</v>
      </c>
      <c r="BJ1379" t="s">
        <v>119</v>
      </c>
      <c r="BK1379" t="s">
        <v>86</v>
      </c>
      <c r="BL1379" t="s">
        <v>87</v>
      </c>
    </row>
    <row r="1380" hidden="1" spans="1:64">
      <c r="A1380" t="s">
        <v>89</v>
      </c>
      <c r="B1380" t="s">
        <v>75</v>
      </c>
      <c r="C1380" t="s">
        <v>76</v>
      </c>
      <c r="D1380" t="s">
        <v>123</v>
      </c>
      <c r="E1380" t="s">
        <v>224</v>
      </c>
      <c r="F1380" t="s">
        <v>225</v>
      </c>
      <c r="G1380" t="s">
        <v>80</v>
      </c>
      <c r="H1380" t="s">
        <v>81</v>
      </c>
      <c r="I1380" s="34">
        <v>15300</v>
      </c>
      <c r="J1380" s="35">
        <v>5494</v>
      </c>
      <c r="K1380" s="35">
        <v>7938</v>
      </c>
      <c r="L1380" s="35">
        <v>3910</v>
      </c>
      <c r="M1380" s="35">
        <v>13309</v>
      </c>
      <c r="N1380" s="35">
        <v>3401</v>
      </c>
      <c r="O1380" s="35">
        <v>10346</v>
      </c>
      <c r="P1380" s="35">
        <v>7934</v>
      </c>
      <c r="Q1380" s="35">
        <v>8858</v>
      </c>
      <c r="R1380" s="35">
        <v>7060</v>
      </c>
      <c r="S1380" s="35">
        <v>6748</v>
      </c>
      <c r="T1380" s="35">
        <v>8602</v>
      </c>
      <c r="U1380" s="35">
        <v>13026</v>
      </c>
      <c r="V1380" s="34">
        <v>9458.6666666667</v>
      </c>
      <c r="W1380" s="34">
        <f t="shared" si="336"/>
        <v>9261.66666666667</v>
      </c>
      <c r="X1380" s="35">
        <v>2771</v>
      </c>
      <c r="Y1380" s="35">
        <v>0</v>
      </c>
      <c r="Z1380" s="35">
        <v>0</v>
      </c>
      <c r="AA1380" s="34">
        <v>15343</v>
      </c>
      <c r="AB1380" s="34">
        <v>0</v>
      </c>
      <c r="AC1380" s="34">
        <v>0</v>
      </c>
      <c r="AD1380" s="34">
        <v>0</v>
      </c>
      <c r="AE1380" s="34">
        <f t="shared" si="337"/>
        <v>15343</v>
      </c>
      <c r="AF1380" s="34">
        <f t="shared" si="338"/>
        <v>1.62211023400056</v>
      </c>
      <c r="AG1380" s="34">
        <f t="shared" si="339"/>
        <v>1.65661328054706</v>
      </c>
      <c r="AH1380" s="34">
        <v>2300</v>
      </c>
      <c r="AI1380" s="34">
        <v>0</v>
      </c>
      <c r="AJ1380" s="35">
        <v>54500</v>
      </c>
      <c r="AK1380" s="35">
        <v>12223</v>
      </c>
      <c r="AL1380" s="35">
        <v>6157</v>
      </c>
      <c r="AM1380" s="34">
        <v>1.3</v>
      </c>
      <c r="AN1380" s="34">
        <f t="shared" si="340"/>
        <v>12040.1666666667</v>
      </c>
      <c r="AO1380" s="35">
        <v>100</v>
      </c>
      <c r="AP1380" s="35">
        <v>100</v>
      </c>
      <c r="AQ1380" t="s">
        <v>82</v>
      </c>
      <c r="AR1380">
        <v>4</v>
      </c>
      <c r="AS1380" s="34">
        <v>0.53333333333333</v>
      </c>
      <c r="AT1380" t="s">
        <v>83</v>
      </c>
      <c r="AU1380" s="35">
        <f t="shared" si="350"/>
        <v>2140.625</v>
      </c>
      <c r="AV1380" s="35">
        <f t="shared" si="341"/>
        <v>2200</v>
      </c>
      <c r="AW1380" s="35">
        <f t="shared" si="342"/>
        <v>1.89415152060464</v>
      </c>
      <c r="AX1380" s="35">
        <f t="shared" si="343"/>
        <v>1.2293683642253</v>
      </c>
      <c r="AY1380" s="35">
        <f t="shared" si="344"/>
        <v>2200</v>
      </c>
      <c r="AZ1380" s="35">
        <f t="shared" si="345"/>
        <v>2200</v>
      </c>
      <c r="BA1380" s="27" t="str">
        <f t="shared" si="346"/>
        <v>3</v>
      </c>
      <c r="BB1380" s="34">
        <v>0.000325</v>
      </c>
      <c r="BC1380" s="34">
        <f t="shared" si="347"/>
        <v>0.715</v>
      </c>
      <c r="BD1380" s="34" t="e">
        <f t="shared" si="348"/>
        <v>#REF!</v>
      </c>
      <c r="BE1380" s="34">
        <v>0.08</v>
      </c>
      <c r="BF1380" s="34">
        <f t="shared" si="351"/>
        <v>176</v>
      </c>
      <c r="BG1380" s="34" t="e">
        <f t="shared" si="349"/>
        <v>#REF!</v>
      </c>
      <c r="BH1380" t="str">
        <f>IF(AT1380="UDARA","U","N")&amp;LEFT($C$4,2)&amp;MID($C$4,4,2)&amp;LEFT(A1380,3)&amp;MID(E1380,2,2)&amp;VLOOKUP(E1380,Acuan_Reference!C:L,10,0)</f>
        <v>N1501BJM71AA</v>
      </c>
      <c r="BI1380" t="s">
        <v>84</v>
      </c>
      <c r="BJ1380" t="s">
        <v>119</v>
      </c>
      <c r="BK1380" t="s">
        <v>86</v>
      </c>
      <c r="BL1380" t="s">
        <v>87</v>
      </c>
    </row>
    <row r="1381" hidden="1" spans="1:64">
      <c r="A1381" t="s">
        <v>90</v>
      </c>
      <c r="B1381" t="s">
        <v>75</v>
      </c>
      <c r="C1381" t="s">
        <v>76</v>
      </c>
      <c r="D1381" t="s">
        <v>123</v>
      </c>
      <c r="E1381" t="s">
        <v>224</v>
      </c>
      <c r="F1381" t="s">
        <v>225</v>
      </c>
      <c r="G1381" t="s">
        <v>80</v>
      </c>
      <c r="H1381" t="s">
        <v>81</v>
      </c>
      <c r="I1381" s="34">
        <v>15300</v>
      </c>
      <c r="J1381" s="35">
        <v>8321</v>
      </c>
      <c r="K1381" s="35">
        <v>14662</v>
      </c>
      <c r="L1381" s="35">
        <v>15358</v>
      </c>
      <c r="M1381" s="35">
        <v>14542</v>
      </c>
      <c r="N1381" s="35">
        <v>14065</v>
      </c>
      <c r="O1381" s="35">
        <v>18755</v>
      </c>
      <c r="P1381" s="35">
        <v>13909</v>
      </c>
      <c r="Q1381" s="35">
        <v>16016</v>
      </c>
      <c r="R1381" s="35">
        <v>8983</v>
      </c>
      <c r="S1381" s="35">
        <v>10359</v>
      </c>
      <c r="T1381" s="35">
        <v>11720</v>
      </c>
      <c r="U1381" s="35">
        <v>18341</v>
      </c>
      <c r="V1381" s="34">
        <v>13473.333333333</v>
      </c>
      <c r="W1381" s="34">
        <f t="shared" si="336"/>
        <v>12865</v>
      </c>
      <c r="X1381" s="35">
        <v>6115</v>
      </c>
      <c r="Y1381" s="35">
        <v>0</v>
      </c>
      <c r="Z1381" s="35">
        <v>0</v>
      </c>
      <c r="AA1381" s="34">
        <v>10248</v>
      </c>
      <c r="AB1381" s="34">
        <v>0</v>
      </c>
      <c r="AC1381" s="34">
        <v>0</v>
      </c>
      <c r="AD1381" s="34">
        <v>0</v>
      </c>
      <c r="AE1381" s="34">
        <f t="shared" si="337"/>
        <v>10248</v>
      </c>
      <c r="AF1381" s="34">
        <f t="shared" si="338"/>
        <v>0.760613557644749</v>
      </c>
      <c r="AG1381" s="34">
        <f t="shared" si="339"/>
        <v>0.796579867858531</v>
      </c>
      <c r="AH1381" s="34">
        <v>2300</v>
      </c>
      <c r="AI1381" s="34">
        <v>0</v>
      </c>
      <c r="AJ1381" s="35">
        <v>54500</v>
      </c>
      <c r="AK1381" s="35">
        <v>19067</v>
      </c>
      <c r="AL1381" s="35">
        <v>8534</v>
      </c>
      <c r="AM1381" s="34">
        <v>0.6</v>
      </c>
      <c r="AN1381" s="34">
        <f t="shared" si="340"/>
        <v>7719</v>
      </c>
      <c r="AO1381" s="35">
        <v>100</v>
      </c>
      <c r="AP1381" s="35">
        <v>100</v>
      </c>
      <c r="AQ1381" t="s">
        <v>82</v>
      </c>
      <c r="AR1381">
        <v>12</v>
      </c>
      <c r="AS1381" s="34">
        <v>0.033333333333333</v>
      </c>
      <c r="AT1381" t="s">
        <v>83</v>
      </c>
      <c r="AU1381" s="35">
        <f t="shared" si="350"/>
        <v>4503.75</v>
      </c>
      <c r="AV1381" s="35">
        <f t="shared" si="341"/>
        <v>4600</v>
      </c>
      <c r="AW1381" s="35">
        <f t="shared" si="342"/>
        <v>1.15413913719394</v>
      </c>
      <c r="AX1381" s="35">
        <f t="shared" si="343"/>
        <v>0.490788962300816</v>
      </c>
      <c r="AY1381" s="35">
        <f t="shared" si="344"/>
        <v>4600</v>
      </c>
      <c r="AZ1381" s="35">
        <f t="shared" si="345"/>
        <v>4600</v>
      </c>
      <c r="BA1381" s="27" t="str">
        <f t="shared" si="346"/>
        <v>3</v>
      </c>
      <c r="BB1381" s="34">
        <v>0.000325</v>
      </c>
      <c r="BC1381" s="34">
        <f t="shared" si="347"/>
        <v>1.495</v>
      </c>
      <c r="BD1381" s="34" t="e">
        <f t="shared" si="348"/>
        <v>#REF!</v>
      </c>
      <c r="BE1381" s="34">
        <v>0.08</v>
      </c>
      <c r="BF1381" s="34">
        <f t="shared" si="351"/>
        <v>368</v>
      </c>
      <c r="BG1381" s="34" t="e">
        <f t="shared" si="349"/>
        <v>#REF!</v>
      </c>
      <c r="BH1381" t="str">
        <f>IF(AT1381="UDARA","U","N")&amp;LEFT($C$4,2)&amp;MID($C$4,4,2)&amp;LEFT(A1381,3)&amp;MID(E1381,2,2)&amp;VLOOKUP(E1381,Acuan_Reference!C:L,10,0)</f>
        <v>N1501BKS71AA</v>
      </c>
      <c r="BI1381" t="s">
        <v>84</v>
      </c>
      <c r="BJ1381" t="s">
        <v>119</v>
      </c>
      <c r="BK1381" t="s">
        <v>86</v>
      </c>
      <c r="BL1381" t="s">
        <v>87</v>
      </c>
    </row>
    <row r="1382" hidden="1" spans="1:64">
      <c r="A1382" t="s">
        <v>91</v>
      </c>
      <c r="B1382" t="s">
        <v>75</v>
      </c>
      <c r="C1382" t="s">
        <v>76</v>
      </c>
      <c r="D1382" t="s">
        <v>123</v>
      </c>
      <c r="E1382" t="s">
        <v>224</v>
      </c>
      <c r="F1382" t="s">
        <v>225</v>
      </c>
      <c r="G1382" t="s">
        <v>80</v>
      </c>
      <c r="H1382" t="s">
        <v>81</v>
      </c>
      <c r="I1382" s="34">
        <v>15300</v>
      </c>
      <c r="J1382" s="35">
        <v>6413</v>
      </c>
      <c r="K1382" s="35">
        <v>8047</v>
      </c>
      <c r="L1382" s="35">
        <v>6557</v>
      </c>
      <c r="M1382" s="35">
        <v>9316</v>
      </c>
      <c r="N1382" s="35">
        <v>7361</v>
      </c>
      <c r="O1382" s="35">
        <v>7176</v>
      </c>
      <c r="P1382" s="35">
        <v>7292</v>
      </c>
      <c r="Q1382" s="35">
        <v>10319</v>
      </c>
      <c r="R1382" s="35">
        <v>8503</v>
      </c>
      <c r="S1382" s="35">
        <v>5716</v>
      </c>
      <c r="T1382" s="35">
        <v>6869</v>
      </c>
      <c r="U1382" s="35">
        <v>11181</v>
      </c>
      <c r="V1382" s="34">
        <v>7922</v>
      </c>
      <c r="W1382" s="34">
        <f t="shared" si="336"/>
        <v>7948</v>
      </c>
      <c r="X1382" s="35">
        <v>2232</v>
      </c>
      <c r="Y1382" s="35">
        <v>0</v>
      </c>
      <c r="Z1382" s="35">
        <v>0</v>
      </c>
      <c r="AA1382" s="34">
        <v>15616</v>
      </c>
      <c r="AB1382" s="34">
        <v>0</v>
      </c>
      <c r="AC1382" s="34">
        <v>0</v>
      </c>
      <c r="AD1382" s="34">
        <v>0</v>
      </c>
      <c r="AE1382" s="34">
        <f t="shared" si="337"/>
        <v>15616</v>
      </c>
      <c r="AF1382" s="34">
        <f t="shared" si="338"/>
        <v>1.97121938904317</v>
      </c>
      <c r="AG1382" s="34">
        <f t="shared" si="339"/>
        <v>1.96477101157524</v>
      </c>
      <c r="AH1382" s="34">
        <v>2300</v>
      </c>
      <c r="AI1382" s="34">
        <v>0</v>
      </c>
      <c r="AJ1382" s="35">
        <v>54500</v>
      </c>
      <c r="AK1382" s="35">
        <v>13232</v>
      </c>
      <c r="AL1382" s="35">
        <v>5794</v>
      </c>
      <c r="AM1382" s="34">
        <v>0.9</v>
      </c>
      <c r="AN1382" s="34">
        <f t="shared" si="340"/>
        <v>7153.2</v>
      </c>
      <c r="AO1382" s="35">
        <v>100</v>
      </c>
      <c r="AP1382" s="35">
        <v>100</v>
      </c>
      <c r="AQ1382" t="s">
        <v>82</v>
      </c>
      <c r="AR1382">
        <v>4</v>
      </c>
      <c r="AS1382" s="34">
        <v>0.13333333333333</v>
      </c>
      <c r="AT1382" t="s">
        <v>83</v>
      </c>
      <c r="AU1382" s="35">
        <f t="shared" si="350"/>
        <v>0</v>
      </c>
      <c r="AV1382" s="35">
        <f t="shared" si="341"/>
        <v>0</v>
      </c>
      <c r="AW1382" s="35">
        <f t="shared" si="342"/>
        <v>1.96477101157524</v>
      </c>
      <c r="AX1382" s="35">
        <f t="shared" si="343"/>
        <v>1.23578258681429</v>
      </c>
      <c r="AY1382" s="35">
        <f t="shared" si="344"/>
        <v>0</v>
      </c>
      <c r="AZ1382" s="35">
        <f t="shared" si="345"/>
        <v>0</v>
      </c>
      <c r="BA1382" s="27" t="str">
        <f t="shared" si="346"/>
        <v>3</v>
      </c>
      <c r="BB1382" s="34">
        <v>0.000325</v>
      </c>
      <c r="BC1382" s="34">
        <f t="shared" si="347"/>
        <v>0</v>
      </c>
      <c r="BD1382" s="34" t="e">
        <f t="shared" si="348"/>
        <v>#REF!</v>
      </c>
      <c r="BE1382" s="34">
        <v>0.08</v>
      </c>
      <c r="BF1382" s="34">
        <f t="shared" si="351"/>
        <v>0</v>
      </c>
      <c r="BG1382" s="34" t="e">
        <f t="shared" si="349"/>
        <v>#REF!</v>
      </c>
      <c r="BH1382" t="str">
        <f>IF(AT1382="UDARA","U","N")&amp;LEFT($C$4,2)&amp;MID($C$4,4,2)&amp;LEFT(A1382,3)&amp;MID(E1382,2,2)&amp;VLOOKUP(E1382,Acuan_Reference!C:L,10,0)</f>
        <v>N1501BLP71AA</v>
      </c>
      <c r="BI1382" t="s">
        <v>84</v>
      </c>
      <c r="BJ1382" t="s">
        <v>119</v>
      </c>
      <c r="BK1382" t="s">
        <v>86</v>
      </c>
      <c r="BL1382" t="s">
        <v>87</v>
      </c>
    </row>
    <row r="1383" hidden="1" spans="1:64">
      <c r="A1383" t="s">
        <v>92</v>
      </c>
      <c r="B1383" t="s">
        <v>75</v>
      </c>
      <c r="C1383" t="s">
        <v>76</v>
      </c>
      <c r="D1383" t="s">
        <v>123</v>
      </c>
      <c r="E1383" t="s">
        <v>224</v>
      </c>
      <c r="F1383" t="s">
        <v>225</v>
      </c>
      <c r="G1383" t="s">
        <v>80</v>
      </c>
      <c r="H1383" t="s">
        <v>81</v>
      </c>
      <c r="I1383" s="34">
        <v>15300</v>
      </c>
      <c r="J1383" s="35">
        <v>2342</v>
      </c>
      <c r="K1383" s="35">
        <v>2352</v>
      </c>
      <c r="L1383" s="35">
        <v>1080</v>
      </c>
      <c r="M1383" s="35">
        <v>2393</v>
      </c>
      <c r="N1383" s="35">
        <v>1344</v>
      </c>
      <c r="O1383" s="35">
        <v>1619</v>
      </c>
      <c r="P1383" s="35">
        <v>1786</v>
      </c>
      <c r="Q1383" s="35">
        <v>2166</v>
      </c>
      <c r="R1383" s="35">
        <v>1559</v>
      </c>
      <c r="S1383" s="35">
        <v>2332</v>
      </c>
      <c r="T1383" s="35">
        <v>1120</v>
      </c>
      <c r="U1383" s="35">
        <v>1996</v>
      </c>
      <c r="V1383" s="34">
        <v>1816</v>
      </c>
      <c r="W1383" s="34">
        <f t="shared" si="336"/>
        <v>1497.66666666667</v>
      </c>
      <c r="X1383" s="35">
        <v>549</v>
      </c>
      <c r="Y1383" s="35">
        <v>0</v>
      </c>
      <c r="Z1383" s="35">
        <v>0</v>
      </c>
      <c r="AA1383" s="34">
        <v>6281</v>
      </c>
      <c r="AB1383" s="34">
        <v>0</v>
      </c>
      <c r="AC1383" s="34">
        <v>0</v>
      </c>
      <c r="AD1383" s="34">
        <v>0</v>
      </c>
      <c r="AE1383" s="34">
        <f t="shared" si="337"/>
        <v>6281</v>
      </c>
      <c r="AF1383" s="34">
        <f t="shared" si="338"/>
        <v>3.45870044052863</v>
      </c>
      <c r="AG1383" s="34">
        <f t="shared" si="339"/>
        <v>4.19385711106165</v>
      </c>
      <c r="AH1383" s="34">
        <v>2300</v>
      </c>
      <c r="AI1383" s="34">
        <v>0</v>
      </c>
      <c r="AJ1383" s="35">
        <v>54500</v>
      </c>
      <c r="AK1383" s="35">
        <v>3267</v>
      </c>
      <c r="AL1383" s="35">
        <v>1377</v>
      </c>
      <c r="AM1383" s="34">
        <v>1.5</v>
      </c>
      <c r="AN1383" s="34">
        <f t="shared" si="340"/>
        <v>2246.5</v>
      </c>
      <c r="AO1383" s="35">
        <v>100</v>
      </c>
      <c r="AP1383" s="35">
        <v>100</v>
      </c>
      <c r="AQ1383" t="s">
        <v>82</v>
      </c>
      <c r="AR1383">
        <v>2</v>
      </c>
      <c r="AS1383" s="34">
        <v>0.53333333333333</v>
      </c>
      <c r="AT1383" t="s">
        <v>83</v>
      </c>
      <c r="AU1383" s="35">
        <f t="shared" si="350"/>
        <v>0</v>
      </c>
      <c r="AV1383" s="35">
        <f t="shared" si="341"/>
        <v>0</v>
      </c>
      <c r="AW1383" s="35">
        <f t="shared" si="342"/>
        <v>4.19385711106165</v>
      </c>
      <c r="AX1383" s="35">
        <f t="shared" si="343"/>
        <v>3.27442688626753</v>
      </c>
      <c r="AY1383" s="35">
        <f t="shared" si="344"/>
        <v>0</v>
      </c>
      <c r="AZ1383" s="35">
        <f t="shared" si="345"/>
        <v>0</v>
      </c>
      <c r="BA1383" s="27" t="str">
        <f t="shared" si="346"/>
        <v>Kelipatan Kirim/Master box &gt; 3x FC+index</v>
      </c>
      <c r="BB1383" s="34">
        <v>0.000325</v>
      </c>
      <c r="BC1383" s="34">
        <f t="shared" si="347"/>
        <v>0</v>
      </c>
      <c r="BD1383" s="34" t="e">
        <f t="shared" si="348"/>
        <v>#REF!</v>
      </c>
      <c r="BE1383" s="34">
        <v>0.08</v>
      </c>
      <c r="BF1383" s="34">
        <f t="shared" si="351"/>
        <v>0</v>
      </c>
      <c r="BG1383" s="34" t="e">
        <f t="shared" si="349"/>
        <v>#REF!</v>
      </c>
      <c r="BH1383" t="str">
        <f>IF(AT1383="UDARA","U","N")&amp;LEFT($C$4,2)&amp;MID($C$4,4,2)&amp;LEFT(A1383,3)&amp;MID(E1383,2,2)&amp;VLOOKUP(E1383,Acuan_Reference!C:L,10,0)</f>
        <v>N1501BTM71AA</v>
      </c>
      <c r="BI1383" t="s">
        <v>84</v>
      </c>
      <c r="BJ1383" t="s">
        <v>119</v>
      </c>
      <c r="BK1383" t="s">
        <v>86</v>
      </c>
      <c r="BL1383" t="s">
        <v>87</v>
      </c>
    </row>
    <row r="1384" hidden="1" spans="1:64">
      <c r="A1384" t="s">
        <v>93</v>
      </c>
      <c r="B1384" t="s">
        <v>75</v>
      </c>
      <c r="C1384" t="s">
        <v>76</v>
      </c>
      <c r="D1384" t="s">
        <v>123</v>
      </c>
      <c r="E1384" t="s">
        <v>224</v>
      </c>
      <c r="F1384" t="s">
        <v>225</v>
      </c>
      <c r="G1384" t="s">
        <v>80</v>
      </c>
      <c r="H1384" t="s">
        <v>81</v>
      </c>
      <c r="I1384" s="34">
        <v>15300</v>
      </c>
      <c r="J1384" s="35">
        <v>4978</v>
      </c>
      <c r="K1384" s="35">
        <v>8850</v>
      </c>
      <c r="L1384" s="35">
        <v>7139</v>
      </c>
      <c r="M1384" s="35">
        <v>11943</v>
      </c>
      <c r="N1384" s="35">
        <v>6450</v>
      </c>
      <c r="O1384" s="35">
        <v>10556</v>
      </c>
      <c r="P1384" s="35">
        <v>9696</v>
      </c>
      <c r="Q1384" s="35">
        <v>9613</v>
      </c>
      <c r="R1384" s="35">
        <v>4393</v>
      </c>
      <c r="S1384" s="35">
        <v>7175</v>
      </c>
      <c r="T1384" s="35">
        <v>7518</v>
      </c>
      <c r="U1384" s="35">
        <v>9661</v>
      </c>
      <c r="V1384" s="34">
        <v>8118</v>
      </c>
      <c r="W1384" s="34">
        <f t="shared" si="336"/>
        <v>7474.33333333333</v>
      </c>
      <c r="X1384" s="35">
        <v>4495</v>
      </c>
      <c r="Y1384" s="35">
        <v>0</v>
      </c>
      <c r="Z1384" s="35">
        <v>0</v>
      </c>
      <c r="AA1384" s="34">
        <v>9586</v>
      </c>
      <c r="AB1384" s="34">
        <v>0</v>
      </c>
      <c r="AC1384" s="34">
        <v>0</v>
      </c>
      <c r="AD1384" s="34">
        <v>0</v>
      </c>
      <c r="AE1384" s="34">
        <f t="shared" si="337"/>
        <v>9586</v>
      </c>
      <c r="AF1384" s="34">
        <f t="shared" si="338"/>
        <v>1.18083271741808</v>
      </c>
      <c r="AG1384" s="34">
        <f t="shared" si="339"/>
        <v>1.28252241002542</v>
      </c>
      <c r="AH1384" s="34">
        <v>2300</v>
      </c>
      <c r="AI1384" s="34">
        <v>0</v>
      </c>
      <c r="AJ1384" s="35">
        <v>54500</v>
      </c>
      <c r="AK1384" s="35">
        <v>11422</v>
      </c>
      <c r="AL1384" s="35">
        <v>5244</v>
      </c>
      <c r="AM1384" s="34">
        <v>0.8</v>
      </c>
      <c r="AN1384" s="34">
        <f t="shared" si="340"/>
        <v>5979.46666666667</v>
      </c>
      <c r="AO1384" s="35">
        <v>100</v>
      </c>
      <c r="AP1384" s="35">
        <v>100</v>
      </c>
      <c r="AQ1384" t="s">
        <v>82</v>
      </c>
      <c r="AR1384">
        <v>4</v>
      </c>
      <c r="AS1384" s="34">
        <v>0.066666666666667</v>
      </c>
      <c r="AT1384" t="s">
        <v>83</v>
      </c>
      <c r="AU1384" s="35">
        <f t="shared" si="350"/>
        <v>1228.1</v>
      </c>
      <c r="AV1384" s="35">
        <f t="shared" si="341"/>
        <v>1300</v>
      </c>
      <c r="AW1384" s="35">
        <f t="shared" si="342"/>
        <v>1.45645096552647</v>
      </c>
      <c r="AX1384" s="35">
        <f t="shared" si="343"/>
        <v>0.754849930874548</v>
      </c>
      <c r="AY1384" s="35">
        <f t="shared" si="344"/>
        <v>1300</v>
      </c>
      <c r="AZ1384" s="35">
        <f t="shared" si="345"/>
        <v>1300</v>
      </c>
      <c r="BA1384" s="27" t="str">
        <f t="shared" si="346"/>
        <v>3</v>
      </c>
      <c r="BB1384" s="34">
        <v>0.000325</v>
      </c>
      <c r="BC1384" s="34">
        <f t="shared" si="347"/>
        <v>0.4225</v>
      </c>
      <c r="BD1384" s="34" t="e">
        <f t="shared" si="348"/>
        <v>#REF!</v>
      </c>
      <c r="BE1384" s="34">
        <v>0.08</v>
      </c>
      <c r="BF1384" s="34">
        <f t="shared" si="351"/>
        <v>104</v>
      </c>
      <c r="BG1384" s="34" t="e">
        <f t="shared" si="349"/>
        <v>#REF!</v>
      </c>
      <c r="BH1384" t="str">
        <f>IF(AT1384="UDARA","U","N")&amp;LEFT($C$4,2)&amp;MID($C$4,4,2)&amp;LEFT(A1384,3)&amp;MID(E1384,2,2)&amp;VLOOKUP(E1384,Acuan_Reference!C:L,10,0)</f>
        <v>N1501CRB71AA</v>
      </c>
      <c r="BI1384" t="s">
        <v>84</v>
      </c>
      <c r="BJ1384" t="s">
        <v>119</v>
      </c>
      <c r="BK1384" t="s">
        <v>86</v>
      </c>
      <c r="BL1384" t="s">
        <v>87</v>
      </c>
    </row>
    <row r="1385" hidden="1" spans="1:64">
      <c r="A1385" t="s">
        <v>94</v>
      </c>
      <c r="B1385" t="s">
        <v>75</v>
      </c>
      <c r="C1385" t="s">
        <v>76</v>
      </c>
      <c r="D1385" t="s">
        <v>123</v>
      </c>
      <c r="E1385" t="s">
        <v>224</v>
      </c>
      <c r="F1385" t="s">
        <v>225</v>
      </c>
      <c r="G1385" t="s">
        <v>80</v>
      </c>
      <c r="H1385" t="s">
        <v>81</v>
      </c>
      <c r="I1385" s="34">
        <v>15300</v>
      </c>
      <c r="J1385" s="35">
        <v>7048</v>
      </c>
      <c r="K1385" s="35">
        <v>8639</v>
      </c>
      <c r="L1385" s="35">
        <v>7516</v>
      </c>
      <c r="M1385" s="35">
        <v>8551</v>
      </c>
      <c r="N1385" s="35">
        <v>6821</v>
      </c>
      <c r="O1385" s="35">
        <v>8535</v>
      </c>
      <c r="P1385" s="35">
        <v>10037</v>
      </c>
      <c r="Q1385" s="35">
        <v>9927</v>
      </c>
      <c r="R1385" s="35">
        <v>13187</v>
      </c>
      <c r="S1385" s="35">
        <v>8494</v>
      </c>
      <c r="T1385" s="35">
        <v>8148</v>
      </c>
      <c r="U1385" s="35">
        <v>11017</v>
      </c>
      <c r="V1385" s="34">
        <v>9219.6666666667</v>
      </c>
      <c r="W1385" s="34">
        <f t="shared" si="336"/>
        <v>9120</v>
      </c>
      <c r="X1385" s="35">
        <v>5053</v>
      </c>
      <c r="Y1385" s="35">
        <v>0</v>
      </c>
      <c r="Z1385" s="35">
        <v>0</v>
      </c>
      <c r="AA1385" s="34">
        <v>18099</v>
      </c>
      <c r="AB1385" s="34">
        <v>0</v>
      </c>
      <c r="AC1385" s="34">
        <v>0</v>
      </c>
      <c r="AD1385" s="34">
        <v>0</v>
      </c>
      <c r="AE1385" s="34">
        <f t="shared" si="337"/>
        <v>18099</v>
      </c>
      <c r="AF1385" s="34">
        <f t="shared" si="338"/>
        <v>1.96308615640478</v>
      </c>
      <c r="AG1385" s="34">
        <f t="shared" si="339"/>
        <v>1.98453947368421</v>
      </c>
      <c r="AH1385" s="34">
        <v>2300</v>
      </c>
      <c r="AI1385" s="34">
        <v>0</v>
      </c>
      <c r="AJ1385" s="35">
        <v>54500</v>
      </c>
      <c r="AK1385" s="35">
        <v>17044</v>
      </c>
      <c r="AL1385" s="35">
        <v>8195</v>
      </c>
      <c r="AM1385" s="34">
        <v>0.8</v>
      </c>
      <c r="AN1385" s="34">
        <f t="shared" si="340"/>
        <v>7296</v>
      </c>
      <c r="AO1385" s="35">
        <v>100</v>
      </c>
      <c r="AP1385" s="35">
        <v>100</v>
      </c>
      <c r="AQ1385" t="s">
        <v>82</v>
      </c>
      <c r="AR1385">
        <v>8</v>
      </c>
      <c r="AS1385" s="34">
        <v>0.13333333333333</v>
      </c>
      <c r="AT1385" t="s">
        <v>83</v>
      </c>
      <c r="AU1385" s="35">
        <f t="shared" si="350"/>
        <v>0</v>
      </c>
      <c r="AV1385" s="35">
        <f t="shared" si="341"/>
        <v>0</v>
      </c>
      <c r="AW1385" s="35">
        <f t="shared" si="342"/>
        <v>1.98453947368421</v>
      </c>
      <c r="AX1385" s="35">
        <f t="shared" si="343"/>
        <v>1.0859649122807</v>
      </c>
      <c r="AY1385" s="35">
        <f t="shared" si="344"/>
        <v>0</v>
      </c>
      <c r="AZ1385" s="35">
        <f t="shared" si="345"/>
        <v>0</v>
      </c>
      <c r="BA1385" s="27" t="str">
        <f t="shared" si="346"/>
        <v>3</v>
      </c>
      <c r="BB1385" s="34">
        <v>0.000325</v>
      </c>
      <c r="BC1385" s="34">
        <f t="shared" si="347"/>
        <v>0</v>
      </c>
      <c r="BD1385" s="34" t="e">
        <f t="shared" si="348"/>
        <v>#REF!</v>
      </c>
      <c r="BE1385" s="34">
        <v>0.08</v>
      </c>
      <c r="BF1385" s="34">
        <f t="shared" si="351"/>
        <v>0</v>
      </c>
      <c r="BG1385" s="34" t="e">
        <f t="shared" si="349"/>
        <v>#REF!</v>
      </c>
      <c r="BH1385" t="str">
        <f>IF(AT1385="UDARA","U","N")&amp;LEFT($C$4,2)&amp;MID($C$4,4,2)&amp;LEFT(A1385,3)&amp;MID(E1385,2,2)&amp;VLOOKUP(E1385,Acuan_Reference!C:L,10,0)</f>
        <v>N1501DPS71AA</v>
      </c>
      <c r="BI1385" t="s">
        <v>84</v>
      </c>
      <c r="BJ1385" t="s">
        <v>119</v>
      </c>
      <c r="BK1385" t="s">
        <v>86</v>
      </c>
      <c r="BL1385" t="s">
        <v>87</v>
      </c>
    </row>
    <row r="1386" hidden="1" spans="1:64">
      <c r="A1386" t="s">
        <v>95</v>
      </c>
      <c r="B1386" t="s">
        <v>75</v>
      </c>
      <c r="C1386" t="s">
        <v>76</v>
      </c>
      <c r="D1386" t="s">
        <v>123</v>
      </c>
      <c r="E1386" t="s">
        <v>224</v>
      </c>
      <c r="F1386" t="s">
        <v>225</v>
      </c>
      <c r="G1386" t="s">
        <v>80</v>
      </c>
      <c r="H1386" t="s">
        <v>81</v>
      </c>
      <c r="I1386" s="34">
        <v>15300</v>
      </c>
      <c r="J1386" s="35">
        <v>6652</v>
      </c>
      <c r="K1386" s="35">
        <v>53708</v>
      </c>
      <c r="L1386" s="35">
        <v>20719</v>
      </c>
      <c r="M1386" s="35">
        <v>31723</v>
      </c>
      <c r="N1386" s="35">
        <v>23583</v>
      </c>
      <c r="O1386" s="35">
        <v>24490</v>
      </c>
      <c r="P1386" s="35">
        <v>38514</v>
      </c>
      <c r="Q1386" s="35">
        <v>47583</v>
      </c>
      <c r="R1386" s="35">
        <v>23659</v>
      </c>
      <c r="S1386" s="35">
        <v>29225</v>
      </c>
      <c r="T1386" s="35">
        <v>10930</v>
      </c>
      <c r="U1386" s="35">
        <v>58233</v>
      </c>
      <c r="V1386" s="34">
        <v>32796</v>
      </c>
      <c r="W1386" s="34">
        <f t="shared" si="336"/>
        <v>28898.3333333333</v>
      </c>
      <c r="X1386" s="35">
        <v>2928</v>
      </c>
      <c r="Y1386" s="35">
        <v>0</v>
      </c>
      <c r="Z1386" s="35">
        <v>0</v>
      </c>
      <c r="AA1386" s="34">
        <v>9952</v>
      </c>
      <c r="AB1386" s="34">
        <v>0</v>
      </c>
      <c r="AC1386" s="34">
        <v>0</v>
      </c>
      <c r="AD1386" s="34">
        <v>5000</v>
      </c>
      <c r="AE1386" s="34">
        <f t="shared" si="337"/>
        <v>14952</v>
      </c>
      <c r="AF1386" s="34">
        <f t="shared" si="338"/>
        <v>0.455909257226491</v>
      </c>
      <c r="AG1386" s="34">
        <f t="shared" si="339"/>
        <v>0.344379722013957</v>
      </c>
      <c r="AH1386" s="34">
        <v>2300</v>
      </c>
      <c r="AI1386" s="34">
        <v>0</v>
      </c>
      <c r="AJ1386" s="35">
        <v>54500</v>
      </c>
      <c r="AK1386" s="35">
        <v>54175</v>
      </c>
      <c r="AL1386" s="35">
        <v>17532</v>
      </c>
      <c r="AM1386" s="34">
        <v>0.25</v>
      </c>
      <c r="AN1386" s="34">
        <f t="shared" si="340"/>
        <v>7224.58333333333</v>
      </c>
      <c r="AO1386" s="35">
        <v>100</v>
      </c>
      <c r="AP1386" s="35">
        <v>100</v>
      </c>
      <c r="AQ1386" t="s">
        <v>82</v>
      </c>
      <c r="AR1386">
        <v>12</v>
      </c>
      <c r="AS1386" s="34">
        <v>0.033333333333333</v>
      </c>
      <c r="AT1386" t="s">
        <v>83</v>
      </c>
      <c r="AU1386" s="35">
        <f t="shared" si="350"/>
        <v>7353.4375</v>
      </c>
      <c r="AV1386" s="35">
        <f t="shared" si="341"/>
        <v>7400</v>
      </c>
      <c r="AW1386" s="35">
        <f t="shared" si="342"/>
        <v>0.773470211661572</v>
      </c>
      <c r="AX1386" s="35">
        <f t="shared" si="343"/>
        <v>0.166791625814638</v>
      </c>
      <c r="AY1386" s="35">
        <f t="shared" si="344"/>
        <v>7400</v>
      </c>
      <c r="AZ1386" s="35">
        <f t="shared" si="345"/>
        <v>7400</v>
      </c>
      <c r="BA1386" s="27" t="str">
        <f t="shared" si="346"/>
        <v>3</v>
      </c>
      <c r="BB1386" s="34">
        <v>0.000325</v>
      </c>
      <c r="BC1386" s="34">
        <f t="shared" si="347"/>
        <v>2.405</v>
      </c>
      <c r="BD1386" s="34" t="e">
        <f t="shared" si="348"/>
        <v>#REF!</v>
      </c>
      <c r="BE1386" s="34">
        <v>0.08</v>
      </c>
      <c r="BF1386" s="34">
        <f t="shared" si="351"/>
        <v>592</v>
      </c>
      <c r="BG1386" s="34" t="e">
        <f t="shared" si="349"/>
        <v>#REF!</v>
      </c>
      <c r="BH1386" t="str">
        <f>IF(AT1386="UDARA","U","N")&amp;LEFT($C$4,2)&amp;MID($C$4,4,2)&amp;LEFT(A1386,3)&amp;MID(E1386,2,2)&amp;VLOOKUP(E1386,Acuan_Reference!C:L,10,0)</f>
        <v>N1501JAK71AA</v>
      </c>
      <c r="BI1386" t="s">
        <v>84</v>
      </c>
      <c r="BJ1386" t="s">
        <v>119</v>
      </c>
      <c r="BK1386" t="s">
        <v>86</v>
      </c>
      <c r="BL1386" t="s">
        <v>87</v>
      </c>
    </row>
    <row r="1387" hidden="1" spans="1:64">
      <c r="A1387" t="s">
        <v>96</v>
      </c>
      <c r="B1387" t="s">
        <v>75</v>
      </c>
      <c r="C1387" t="s">
        <v>76</v>
      </c>
      <c r="D1387" t="s">
        <v>123</v>
      </c>
      <c r="E1387" t="s">
        <v>224</v>
      </c>
      <c r="F1387" t="s">
        <v>225</v>
      </c>
      <c r="G1387" t="s">
        <v>80</v>
      </c>
      <c r="H1387" t="s">
        <v>81</v>
      </c>
      <c r="I1387" s="34">
        <v>15300</v>
      </c>
      <c r="J1387" s="35">
        <v>2157</v>
      </c>
      <c r="K1387" s="35">
        <v>3112</v>
      </c>
      <c r="L1387" s="35">
        <v>2079</v>
      </c>
      <c r="M1387" s="35">
        <v>5801</v>
      </c>
      <c r="N1387" s="35">
        <v>2533</v>
      </c>
      <c r="O1387" s="35">
        <v>2019</v>
      </c>
      <c r="P1387" s="35">
        <v>3408</v>
      </c>
      <c r="Q1387" s="35">
        <v>6258</v>
      </c>
      <c r="R1387" s="35">
        <v>2800</v>
      </c>
      <c r="S1387" s="35">
        <v>3461</v>
      </c>
      <c r="T1387" s="35">
        <v>4049</v>
      </c>
      <c r="U1387" s="35">
        <v>7760</v>
      </c>
      <c r="V1387" s="34">
        <v>5090</v>
      </c>
      <c r="W1387" s="34">
        <f t="shared" si="336"/>
        <v>4880.66666666667</v>
      </c>
      <c r="X1387" s="35">
        <v>1196</v>
      </c>
      <c r="Y1387" s="35">
        <v>0</v>
      </c>
      <c r="Z1387" s="35">
        <v>0</v>
      </c>
      <c r="AA1387" s="34">
        <v>7940</v>
      </c>
      <c r="AB1387" s="34">
        <v>0</v>
      </c>
      <c r="AC1387" s="34">
        <v>0</v>
      </c>
      <c r="AD1387" s="34">
        <v>0</v>
      </c>
      <c r="AE1387" s="34">
        <f t="shared" si="337"/>
        <v>7940</v>
      </c>
      <c r="AF1387" s="34">
        <f t="shared" si="338"/>
        <v>1.55992141453831</v>
      </c>
      <c r="AG1387" s="34">
        <f t="shared" si="339"/>
        <v>1.6268269362109</v>
      </c>
      <c r="AH1387" s="34">
        <v>2300</v>
      </c>
      <c r="AI1387" s="34">
        <v>0</v>
      </c>
      <c r="AJ1387" s="35">
        <v>54500</v>
      </c>
      <c r="AK1387" s="35">
        <v>6751</v>
      </c>
      <c r="AL1387" s="35">
        <v>2833</v>
      </c>
      <c r="AM1387" s="34">
        <v>1.2</v>
      </c>
      <c r="AN1387" s="34">
        <f t="shared" si="340"/>
        <v>5856.8</v>
      </c>
      <c r="AO1387" s="35">
        <v>100</v>
      </c>
      <c r="AP1387" s="35">
        <v>100</v>
      </c>
      <c r="AQ1387" t="s">
        <v>82</v>
      </c>
      <c r="AR1387">
        <v>2</v>
      </c>
      <c r="AS1387" s="34">
        <v>0.2</v>
      </c>
      <c r="AT1387" t="s">
        <v>83</v>
      </c>
      <c r="AU1387" s="35">
        <f t="shared" si="350"/>
        <v>562.349999999999</v>
      </c>
      <c r="AV1387" s="35">
        <f t="shared" si="341"/>
        <v>600</v>
      </c>
      <c r="AW1387" s="35">
        <f t="shared" si="342"/>
        <v>1.74976096161727</v>
      </c>
      <c r="AX1387" s="35">
        <f t="shared" si="343"/>
        <v>1.16930747165688</v>
      </c>
      <c r="AY1387" s="35">
        <f t="shared" si="344"/>
        <v>600</v>
      </c>
      <c r="AZ1387" s="35">
        <f t="shared" si="345"/>
        <v>600</v>
      </c>
      <c r="BA1387" s="27" t="str">
        <f t="shared" si="346"/>
        <v>3</v>
      </c>
      <c r="BB1387" s="34">
        <v>0.000325</v>
      </c>
      <c r="BC1387" s="34">
        <f t="shared" si="347"/>
        <v>0.195</v>
      </c>
      <c r="BD1387" s="34" t="e">
        <f t="shared" si="348"/>
        <v>#REF!</v>
      </c>
      <c r="BE1387" s="34">
        <v>0.08</v>
      </c>
      <c r="BF1387" s="34">
        <f t="shared" si="351"/>
        <v>48</v>
      </c>
      <c r="BG1387" s="34" t="e">
        <f t="shared" si="349"/>
        <v>#REF!</v>
      </c>
      <c r="BH1387" t="str">
        <f>IF(AT1387="UDARA","U","N")&amp;LEFT($C$4,2)&amp;MID($C$4,4,2)&amp;LEFT(A1387,3)&amp;MID(E1387,2,2)&amp;VLOOKUP(E1387,Acuan_Reference!C:L,10,0)</f>
        <v>N1501JBI71AA</v>
      </c>
      <c r="BI1387" t="s">
        <v>84</v>
      </c>
      <c r="BJ1387" t="s">
        <v>119</v>
      </c>
      <c r="BK1387" t="s">
        <v>86</v>
      </c>
      <c r="BL1387" t="s">
        <v>87</v>
      </c>
    </row>
    <row r="1388" hidden="1" spans="1:64">
      <c r="A1388" t="s">
        <v>97</v>
      </c>
      <c r="B1388" t="s">
        <v>75</v>
      </c>
      <c r="C1388" t="s">
        <v>76</v>
      </c>
      <c r="D1388" t="s">
        <v>123</v>
      </c>
      <c r="E1388" t="s">
        <v>224</v>
      </c>
      <c r="F1388" t="s">
        <v>225</v>
      </c>
      <c r="G1388" t="s">
        <v>80</v>
      </c>
      <c r="H1388" t="s">
        <v>81</v>
      </c>
      <c r="I1388" s="34">
        <v>15300</v>
      </c>
      <c r="J1388" s="35">
        <v>3233</v>
      </c>
      <c r="K1388" s="35">
        <v>4654</v>
      </c>
      <c r="L1388" s="35">
        <v>3545</v>
      </c>
      <c r="M1388" s="35">
        <v>5228</v>
      </c>
      <c r="N1388" s="35">
        <v>5021</v>
      </c>
      <c r="O1388" s="35">
        <v>4099</v>
      </c>
      <c r="P1388" s="35">
        <v>5758</v>
      </c>
      <c r="Q1388" s="35">
        <v>6335</v>
      </c>
      <c r="R1388" s="35">
        <v>5681</v>
      </c>
      <c r="S1388" s="35">
        <v>4103</v>
      </c>
      <c r="T1388" s="35">
        <v>5711</v>
      </c>
      <c r="U1388" s="35">
        <v>10501</v>
      </c>
      <c r="V1388" s="34">
        <v>6771.6666666667</v>
      </c>
      <c r="W1388" s="34">
        <f t="shared" si="336"/>
        <v>6823</v>
      </c>
      <c r="X1388" s="35">
        <v>652</v>
      </c>
      <c r="Y1388" s="35">
        <v>0</v>
      </c>
      <c r="Z1388" s="35">
        <v>0</v>
      </c>
      <c r="AA1388" s="34">
        <v>5712</v>
      </c>
      <c r="AB1388" s="34">
        <v>0</v>
      </c>
      <c r="AC1388" s="34">
        <v>0</v>
      </c>
      <c r="AD1388" s="34">
        <v>0</v>
      </c>
      <c r="AE1388" s="34">
        <f t="shared" si="337"/>
        <v>5712</v>
      </c>
      <c r="AF1388" s="34">
        <f t="shared" si="338"/>
        <v>0.84351464435146</v>
      </c>
      <c r="AG1388" s="34">
        <f t="shared" si="339"/>
        <v>0.837168400996629</v>
      </c>
      <c r="AH1388" s="34">
        <v>2300</v>
      </c>
      <c r="AI1388" s="34">
        <v>0</v>
      </c>
      <c r="AJ1388" s="35">
        <v>54500</v>
      </c>
      <c r="AK1388" s="35">
        <v>8693</v>
      </c>
      <c r="AL1388" s="35">
        <v>4257</v>
      </c>
      <c r="AM1388" s="34">
        <v>0.5</v>
      </c>
      <c r="AN1388" s="34">
        <f t="shared" si="340"/>
        <v>3411.5</v>
      </c>
      <c r="AO1388" s="35">
        <v>100</v>
      </c>
      <c r="AP1388" s="35">
        <v>100</v>
      </c>
      <c r="AQ1388" t="s">
        <v>82</v>
      </c>
      <c r="AR1388">
        <v>20</v>
      </c>
      <c r="AS1388" s="34">
        <v>0.033333333333333</v>
      </c>
      <c r="AT1388" t="s">
        <v>83</v>
      </c>
      <c r="AU1388" s="35">
        <f t="shared" si="350"/>
        <v>1467.375</v>
      </c>
      <c r="AV1388" s="35">
        <f t="shared" si="341"/>
        <v>1500</v>
      </c>
      <c r="AW1388" s="35">
        <f t="shared" si="342"/>
        <v>1.05701304411549</v>
      </c>
      <c r="AX1388" s="35">
        <f t="shared" si="343"/>
        <v>0.433093946944159</v>
      </c>
      <c r="AY1388" s="35">
        <f t="shared" si="344"/>
        <v>1500</v>
      </c>
      <c r="AZ1388" s="35">
        <f t="shared" si="345"/>
        <v>1500</v>
      </c>
      <c r="BA1388" s="27" t="str">
        <f t="shared" si="346"/>
        <v>3</v>
      </c>
      <c r="BB1388" s="34">
        <v>0.000325</v>
      </c>
      <c r="BC1388" s="34">
        <f t="shared" si="347"/>
        <v>0.4875</v>
      </c>
      <c r="BD1388" s="34" t="e">
        <f t="shared" si="348"/>
        <v>#REF!</v>
      </c>
      <c r="BE1388" s="34">
        <v>0.08</v>
      </c>
      <c r="BF1388" s="34">
        <f t="shared" si="351"/>
        <v>120</v>
      </c>
      <c r="BG1388" s="34" t="e">
        <f t="shared" si="349"/>
        <v>#REF!</v>
      </c>
      <c r="BH1388" t="str">
        <f>IF(AT1388="UDARA","U","N")&amp;LEFT($C$4,2)&amp;MID($C$4,4,2)&amp;LEFT(A1388,3)&amp;MID(E1388,2,2)&amp;VLOOKUP(E1388,Acuan_Reference!C:L,10,0)</f>
        <v>N1501JKT71AA</v>
      </c>
      <c r="BI1388" t="s">
        <v>84</v>
      </c>
      <c r="BJ1388" t="s">
        <v>119</v>
      </c>
      <c r="BK1388" t="s">
        <v>86</v>
      </c>
      <c r="BL1388" t="s">
        <v>87</v>
      </c>
    </row>
    <row r="1389" hidden="1" spans="1:64">
      <c r="A1389" t="s">
        <v>98</v>
      </c>
      <c r="B1389" t="s">
        <v>75</v>
      </c>
      <c r="C1389" t="s">
        <v>76</v>
      </c>
      <c r="D1389" t="s">
        <v>123</v>
      </c>
      <c r="E1389" t="s">
        <v>224</v>
      </c>
      <c r="F1389" t="s">
        <v>225</v>
      </c>
      <c r="G1389" t="s">
        <v>80</v>
      </c>
      <c r="H1389" t="s">
        <v>81</v>
      </c>
      <c r="I1389" s="34">
        <v>15300</v>
      </c>
      <c r="J1389" s="35">
        <v>3348</v>
      </c>
      <c r="K1389" s="35">
        <v>5401</v>
      </c>
      <c r="L1389" s="35">
        <v>3530</v>
      </c>
      <c r="M1389" s="35">
        <v>6931</v>
      </c>
      <c r="N1389" s="35">
        <v>3897</v>
      </c>
      <c r="O1389" s="35">
        <v>5903</v>
      </c>
      <c r="P1389" s="35">
        <v>4835</v>
      </c>
      <c r="Q1389" s="35">
        <v>8933</v>
      </c>
      <c r="R1389" s="35">
        <v>4485</v>
      </c>
      <c r="S1389" s="35">
        <v>4342</v>
      </c>
      <c r="T1389" s="35">
        <v>4525</v>
      </c>
      <c r="U1389" s="35">
        <v>11415</v>
      </c>
      <c r="V1389" s="34">
        <v>6760.6666666667</v>
      </c>
      <c r="W1389" s="34">
        <f t="shared" si="336"/>
        <v>6536.33333333333</v>
      </c>
      <c r="X1389" s="35">
        <v>3038</v>
      </c>
      <c r="Y1389" s="35">
        <v>0</v>
      </c>
      <c r="Z1389" s="35">
        <v>0</v>
      </c>
      <c r="AA1389" s="34">
        <v>8877</v>
      </c>
      <c r="AB1389" s="34">
        <v>0</v>
      </c>
      <c r="AC1389" s="34">
        <v>0</v>
      </c>
      <c r="AD1389" s="34">
        <v>500</v>
      </c>
      <c r="AE1389" s="34">
        <f t="shared" si="337"/>
        <v>9377</v>
      </c>
      <c r="AF1389" s="34">
        <f t="shared" si="338"/>
        <v>1.38699339315649</v>
      </c>
      <c r="AG1389" s="34">
        <f t="shared" si="339"/>
        <v>1.35810087204855</v>
      </c>
      <c r="AH1389" s="34">
        <v>2300</v>
      </c>
      <c r="AI1389" s="34">
        <v>0</v>
      </c>
      <c r="AJ1389" s="35">
        <v>54500</v>
      </c>
      <c r="AK1389" s="35">
        <v>9578</v>
      </c>
      <c r="AL1389" s="35">
        <v>3669</v>
      </c>
      <c r="AM1389" s="34">
        <v>0.9</v>
      </c>
      <c r="AN1389" s="34">
        <f t="shared" si="340"/>
        <v>5882.7</v>
      </c>
      <c r="AO1389" s="35">
        <v>100</v>
      </c>
      <c r="AP1389" s="35">
        <v>100</v>
      </c>
      <c r="AQ1389" t="s">
        <v>82</v>
      </c>
      <c r="AR1389">
        <v>4</v>
      </c>
      <c r="AS1389" s="34">
        <v>0.1</v>
      </c>
      <c r="AT1389" t="s">
        <v>83</v>
      </c>
      <c r="AU1389" s="35">
        <f t="shared" si="350"/>
        <v>131.025000000001</v>
      </c>
      <c r="AV1389" s="35">
        <f t="shared" si="341"/>
        <v>200</v>
      </c>
      <c r="AW1389" s="35">
        <f t="shared" si="342"/>
        <v>1.46519455352134</v>
      </c>
      <c r="AX1389" s="35">
        <f t="shared" si="343"/>
        <v>0.903870671630374</v>
      </c>
      <c r="AY1389" s="35">
        <f t="shared" si="344"/>
        <v>200</v>
      </c>
      <c r="AZ1389" s="35">
        <f t="shared" si="345"/>
        <v>200</v>
      </c>
      <c r="BA1389" s="27" t="str">
        <f t="shared" si="346"/>
        <v>3</v>
      </c>
      <c r="BB1389" s="34">
        <v>0.000325</v>
      </c>
      <c r="BC1389" s="34">
        <f t="shared" si="347"/>
        <v>0.065</v>
      </c>
      <c r="BD1389" s="34" t="e">
        <f t="shared" si="348"/>
        <v>#REF!</v>
      </c>
      <c r="BE1389" s="34">
        <v>0.08</v>
      </c>
      <c r="BF1389" s="34">
        <f t="shared" si="351"/>
        <v>16</v>
      </c>
      <c r="BG1389" s="34" t="e">
        <f t="shared" si="349"/>
        <v>#REF!</v>
      </c>
      <c r="BH1389" t="str">
        <f>IF(AT1389="UDARA","U","N")&amp;LEFT($C$4,2)&amp;MID($C$4,4,2)&amp;LEFT(A1389,3)&amp;MID(E1389,2,2)&amp;VLOOKUP(E1389,Acuan_Reference!C:L,10,0)</f>
        <v>N1501JMR71AA</v>
      </c>
      <c r="BI1389" t="s">
        <v>84</v>
      </c>
      <c r="BJ1389" t="s">
        <v>119</v>
      </c>
      <c r="BK1389" t="s">
        <v>86</v>
      </c>
      <c r="BL1389" t="s">
        <v>87</v>
      </c>
    </row>
    <row r="1390" hidden="1" spans="1:64">
      <c r="A1390" t="s">
        <v>99</v>
      </c>
      <c r="B1390" t="s">
        <v>75</v>
      </c>
      <c r="C1390" t="s">
        <v>76</v>
      </c>
      <c r="D1390" t="s">
        <v>123</v>
      </c>
      <c r="E1390" t="s">
        <v>224</v>
      </c>
      <c r="F1390" t="s">
        <v>225</v>
      </c>
      <c r="G1390" t="s">
        <v>80</v>
      </c>
      <c r="H1390" t="s">
        <v>81</v>
      </c>
      <c r="I1390" s="34">
        <v>15300</v>
      </c>
      <c r="J1390" s="35">
        <v>3731</v>
      </c>
      <c r="K1390" s="35">
        <v>6045</v>
      </c>
      <c r="L1390" s="35">
        <v>7306</v>
      </c>
      <c r="M1390" s="35">
        <v>11878</v>
      </c>
      <c r="N1390" s="35">
        <v>4426</v>
      </c>
      <c r="O1390" s="35">
        <v>4524</v>
      </c>
      <c r="P1390" s="35">
        <v>7120</v>
      </c>
      <c r="Q1390" s="35">
        <v>11611</v>
      </c>
      <c r="R1390" s="35">
        <v>5348</v>
      </c>
      <c r="S1390" s="35">
        <v>4519</v>
      </c>
      <c r="T1390" s="35">
        <v>5554</v>
      </c>
      <c r="U1390" s="35">
        <v>10285</v>
      </c>
      <c r="V1390" s="34">
        <v>6786</v>
      </c>
      <c r="W1390" s="34">
        <f t="shared" si="336"/>
        <v>6692</v>
      </c>
      <c r="X1390" s="35">
        <v>2705</v>
      </c>
      <c r="Y1390" s="35">
        <v>0</v>
      </c>
      <c r="Z1390" s="35">
        <v>45</v>
      </c>
      <c r="AA1390" s="34">
        <v>11411</v>
      </c>
      <c r="AB1390" s="34">
        <v>0</v>
      </c>
      <c r="AC1390" s="34">
        <v>0</v>
      </c>
      <c r="AD1390" s="34">
        <v>0</v>
      </c>
      <c r="AE1390" s="34">
        <f t="shared" si="337"/>
        <v>11456</v>
      </c>
      <c r="AF1390" s="34">
        <f t="shared" si="338"/>
        <v>1.68818155025052</v>
      </c>
      <c r="AG1390" s="34">
        <f t="shared" si="339"/>
        <v>1.71189479976091</v>
      </c>
      <c r="AH1390" s="34">
        <v>2300</v>
      </c>
      <c r="AI1390" s="34">
        <v>0</v>
      </c>
      <c r="AJ1390" s="35">
        <v>54500</v>
      </c>
      <c r="AK1390" s="35">
        <v>11582</v>
      </c>
      <c r="AL1390" s="35">
        <v>4237</v>
      </c>
      <c r="AM1390" s="34">
        <v>1.1</v>
      </c>
      <c r="AN1390" s="34">
        <f t="shared" si="340"/>
        <v>7361.2</v>
      </c>
      <c r="AO1390" s="35">
        <v>100</v>
      </c>
      <c r="AP1390" s="35">
        <v>100</v>
      </c>
      <c r="AQ1390" t="s">
        <v>82</v>
      </c>
      <c r="AR1390">
        <v>4</v>
      </c>
      <c r="AS1390" s="34">
        <v>0.33333333333333</v>
      </c>
      <c r="AT1390" t="s">
        <v>83</v>
      </c>
      <c r="AU1390" s="35">
        <f t="shared" si="350"/>
        <v>106.650000000001</v>
      </c>
      <c r="AV1390" s="35">
        <f t="shared" si="341"/>
        <v>200</v>
      </c>
      <c r="AW1390" s="35">
        <f t="shared" si="342"/>
        <v>1.74178123132098</v>
      </c>
      <c r="AX1390" s="35">
        <f t="shared" si="343"/>
        <v>1.10863717872086</v>
      </c>
      <c r="AY1390" s="35">
        <f t="shared" si="344"/>
        <v>200</v>
      </c>
      <c r="AZ1390" s="35">
        <f t="shared" si="345"/>
        <v>200</v>
      </c>
      <c r="BA1390" s="27" t="str">
        <f t="shared" si="346"/>
        <v>3</v>
      </c>
      <c r="BB1390" s="34">
        <v>0.000325</v>
      </c>
      <c r="BC1390" s="34">
        <f t="shared" si="347"/>
        <v>0.065</v>
      </c>
      <c r="BD1390" s="34" t="e">
        <f t="shared" si="348"/>
        <v>#REF!</v>
      </c>
      <c r="BE1390" s="34">
        <v>0.08</v>
      </c>
      <c r="BF1390" s="34">
        <f t="shared" si="351"/>
        <v>16</v>
      </c>
      <c r="BG1390" s="34" t="e">
        <f t="shared" si="349"/>
        <v>#REF!</v>
      </c>
      <c r="BH1390" t="str">
        <f>IF(AT1390="UDARA","U","N")&amp;LEFT($C$4,2)&amp;MID($C$4,4,2)&amp;LEFT(A1390,3)&amp;MID(E1390,2,2)&amp;VLOOKUP(E1390,Acuan_Reference!C:L,10,0)</f>
        <v>N1501MDN71AA</v>
      </c>
      <c r="BI1390" t="s">
        <v>84</v>
      </c>
      <c r="BJ1390" t="s">
        <v>119</v>
      </c>
      <c r="BK1390" t="s">
        <v>86</v>
      </c>
      <c r="BL1390" t="s">
        <v>87</v>
      </c>
    </row>
    <row r="1391" hidden="1" spans="1:64">
      <c r="A1391" t="s">
        <v>100</v>
      </c>
      <c r="B1391" t="s">
        <v>75</v>
      </c>
      <c r="C1391" t="s">
        <v>76</v>
      </c>
      <c r="D1391" t="s">
        <v>123</v>
      </c>
      <c r="E1391" t="s">
        <v>224</v>
      </c>
      <c r="F1391" t="s">
        <v>225</v>
      </c>
      <c r="G1391" t="s">
        <v>80</v>
      </c>
      <c r="H1391" t="s">
        <v>81</v>
      </c>
      <c r="I1391" s="34">
        <v>15300</v>
      </c>
      <c r="J1391" s="35">
        <v>2995</v>
      </c>
      <c r="K1391" s="35">
        <v>3964</v>
      </c>
      <c r="L1391" s="35">
        <v>3680</v>
      </c>
      <c r="M1391" s="35">
        <v>2760</v>
      </c>
      <c r="N1391" s="35">
        <v>3633</v>
      </c>
      <c r="O1391" s="35">
        <v>3729</v>
      </c>
      <c r="P1391" s="35">
        <v>4935</v>
      </c>
      <c r="Q1391" s="35">
        <v>4530</v>
      </c>
      <c r="R1391" s="35">
        <v>3562</v>
      </c>
      <c r="S1391" s="35">
        <v>3964</v>
      </c>
      <c r="T1391" s="35">
        <v>3175</v>
      </c>
      <c r="U1391" s="35">
        <v>4940</v>
      </c>
      <c r="V1391" s="34">
        <v>4026.3333333333</v>
      </c>
      <c r="W1391" s="34">
        <f t="shared" si="336"/>
        <v>3685</v>
      </c>
      <c r="X1391" s="35">
        <v>2249</v>
      </c>
      <c r="Y1391" s="35">
        <v>0</v>
      </c>
      <c r="Z1391" s="35">
        <v>0</v>
      </c>
      <c r="AA1391" s="34">
        <v>9085</v>
      </c>
      <c r="AB1391" s="34">
        <v>0</v>
      </c>
      <c r="AC1391" s="34">
        <v>0</v>
      </c>
      <c r="AD1391" s="34">
        <v>0</v>
      </c>
      <c r="AE1391" s="34">
        <f t="shared" si="337"/>
        <v>9085</v>
      </c>
      <c r="AF1391" s="34">
        <f t="shared" si="338"/>
        <v>2.25639539696997</v>
      </c>
      <c r="AG1391" s="34">
        <f t="shared" si="339"/>
        <v>2.46540027137042</v>
      </c>
      <c r="AH1391" s="34">
        <v>2300</v>
      </c>
      <c r="AI1391" s="34">
        <v>0</v>
      </c>
      <c r="AJ1391" s="35">
        <v>54500</v>
      </c>
      <c r="AK1391" s="35">
        <v>6502</v>
      </c>
      <c r="AL1391" s="35">
        <v>2940</v>
      </c>
      <c r="AM1391" s="34">
        <v>1.5</v>
      </c>
      <c r="AN1391" s="34">
        <f t="shared" si="340"/>
        <v>5527.5</v>
      </c>
      <c r="AO1391" s="35">
        <v>100</v>
      </c>
      <c r="AP1391" s="35">
        <v>100</v>
      </c>
      <c r="AQ1391" t="s">
        <v>82</v>
      </c>
      <c r="AR1391">
        <v>2</v>
      </c>
      <c r="AS1391" s="34">
        <v>0.76666666666667</v>
      </c>
      <c r="AT1391" t="s">
        <v>83</v>
      </c>
      <c r="AU1391" s="35">
        <f t="shared" si="350"/>
        <v>0</v>
      </c>
      <c r="AV1391" s="35">
        <f t="shared" si="341"/>
        <v>0</v>
      </c>
      <c r="AW1391" s="35">
        <f t="shared" si="342"/>
        <v>2.46540027137042</v>
      </c>
      <c r="AX1391" s="35">
        <f t="shared" si="343"/>
        <v>1.66757123473541</v>
      </c>
      <c r="AY1391" s="35">
        <f t="shared" si="344"/>
        <v>0</v>
      </c>
      <c r="AZ1391" s="35">
        <f t="shared" si="345"/>
        <v>0</v>
      </c>
      <c r="BA1391" s="27" t="str">
        <f t="shared" si="346"/>
        <v>3</v>
      </c>
      <c r="BB1391" s="34">
        <v>0.000325</v>
      </c>
      <c r="BC1391" s="34">
        <f t="shared" si="347"/>
        <v>0</v>
      </c>
      <c r="BD1391" s="34" t="e">
        <f t="shared" si="348"/>
        <v>#REF!</v>
      </c>
      <c r="BE1391" s="34">
        <v>0.08</v>
      </c>
      <c r="BF1391" s="34">
        <f t="shared" si="351"/>
        <v>0</v>
      </c>
      <c r="BG1391" s="34" t="e">
        <f t="shared" si="349"/>
        <v>#REF!</v>
      </c>
      <c r="BH1391" t="str">
        <f>IF(AT1391="UDARA","U","N")&amp;LEFT($C$4,2)&amp;MID($C$4,4,2)&amp;LEFT(A1391,3)&amp;MID(E1391,2,2)&amp;VLOOKUP(E1391,Acuan_Reference!C:L,10,0)</f>
        <v>N1501MDO71AA</v>
      </c>
      <c r="BI1391" t="s">
        <v>84</v>
      </c>
      <c r="BJ1391" t="s">
        <v>119</v>
      </c>
      <c r="BK1391" t="s">
        <v>86</v>
      </c>
      <c r="BL1391" t="s">
        <v>87</v>
      </c>
    </row>
    <row r="1392" hidden="1" spans="1:64">
      <c r="A1392" t="s">
        <v>101</v>
      </c>
      <c r="B1392" t="s">
        <v>75</v>
      </c>
      <c r="C1392" t="s">
        <v>76</v>
      </c>
      <c r="D1392" t="s">
        <v>123</v>
      </c>
      <c r="E1392" t="s">
        <v>224</v>
      </c>
      <c r="F1392" t="s">
        <v>225</v>
      </c>
      <c r="G1392" t="s">
        <v>80</v>
      </c>
      <c r="H1392" t="s">
        <v>81</v>
      </c>
      <c r="I1392" s="34">
        <v>15300</v>
      </c>
      <c r="J1392" s="35">
        <v>4915</v>
      </c>
      <c r="K1392" s="35">
        <v>4437</v>
      </c>
      <c r="L1392" s="35">
        <v>4223</v>
      </c>
      <c r="M1392" s="35">
        <v>4958</v>
      </c>
      <c r="N1392" s="35">
        <v>4297</v>
      </c>
      <c r="O1392" s="35">
        <v>4862</v>
      </c>
      <c r="P1392" s="35">
        <v>4449</v>
      </c>
      <c r="Q1392" s="35">
        <v>6313</v>
      </c>
      <c r="R1392" s="35">
        <v>3993</v>
      </c>
      <c r="S1392" s="35">
        <v>5112</v>
      </c>
      <c r="T1392" s="35">
        <v>4207</v>
      </c>
      <c r="U1392" s="35">
        <v>7122</v>
      </c>
      <c r="V1392" s="34">
        <v>5480.3333333333</v>
      </c>
      <c r="W1392" s="34">
        <f t="shared" si="336"/>
        <v>4995.66666666667</v>
      </c>
      <c r="X1392" s="35">
        <v>1617</v>
      </c>
      <c r="Y1392" s="35">
        <v>0</v>
      </c>
      <c r="Z1392" s="35">
        <v>0</v>
      </c>
      <c r="AA1392" s="34">
        <v>11266</v>
      </c>
      <c r="AB1392" s="34">
        <v>0</v>
      </c>
      <c r="AC1392" s="34">
        <v>0</v>
      </c>
      <c r="AD1392" s="34">
        <v>0</v>
      </c>
      <c r="AE1392" s="34">
        <f t="shared" si="337"/>
        <v>11266</v>
      </c>
      <c r="AF1392" s="34">
        <f t="shared" si="338"/>
        <v>2.05571437260508</v>
      </c>
      <c r="AG1392" s="34">
        <f t="shared" si="339"/>
        <v>2.25515446720491</v>
      </c>
      <c r="AH1392" s="34">
        <v>2300</v>
      </c>
      <c r="AI1392" s="34">
        <v>0</v>
      </c>
      <c r="AJ1392" s="35">
        <v>54500</v>
      </c>
      <c r="AK1392" s="35">
        <v>8315</v>
      </c>
      <c r="AL1392" s="35">
        <v>3658</v>
      </c>
      <c r="AM1392" s="34">
        <v>1.3</v>
      </c>
      <c r="AN1392" s="34">
        <f t="shared" si="340"/>
        <v>6494.36666666667</v>
      </c>
      <c r="AO1392" s="35">
        <v>100</v>
      </c>
      <c r="AP1392" s="35">
        <v>100</v>
      </c>
      <c r="AQ1392" t="s">
        <v>82</v>
      </c>
      <c r="AR1392">
        <v>4</v>
      </c>
      <c r="AS1392" s="34">
        <v>0.5</v>
      </c>
      <c r="AT1392" t="s">
        <v>83</v>
      </c>
      <c r="AU1392" s="35">
        <f t="shared" si="350"/>
        <v>0</v>
      </c>
      <c r="AV1392" s="35">
        <f t="shared" si="341"/>
        <v>0</v>
      </c>
      <c r="AW1392" s="35">
        <f t="shared" si="342"/>
        <v>2.25515446720491</v>
      </c>
      <c r="AX1392" s="35">
        <f t="shared" si="343"/>
        <v>1.52291986388203</v>
      </c>
      <c r="AY1392" s="35">
        <f t="shared" si="344"/>
        <v>0</v>
      </c>
      <c r="AZ1392" s="35">
        <f t="shared" si="345"/>
        <v>0</v>
      </c>
      <c r="BA1392" s="27" t="str">
        <f t="shared" si="346"/>
        <v>3</v>
      </c>
      <c r="BB1392" s="34">
        <v>0.000325</v>
      </c>
      <c r="BC1392" s="34">
        <f t="shared" si="347"/>
        <v>0</v>
      </c>
      <c r="BD1392" s="34" t="e">
        <f t="shared" si="348"/>
        <v>#REF!</v>
      </c>
      <c r="BE1392" s="34">
        <v>0.08</v>
      </c>
      <c r="BF1392" s="34">
        <f t="shared" si="351"/>
        <v>0</v>
      </c>
      <c r="BG1392" s="34" t="e">
        <f t="shared" si="349"/>
        <v>#REF!</v>
      </c>
      <c r="BH1392" t="str">
        <f>IF(AT1392="UDARA","U","N")&amp;LEFT($C$4,2)&amp;MID($C$4,4,2)&amp;LEFT(A1392,3)&amp;MID(E1392,2,2)&amp;VLOOKUP(E1392,Acuan_Reference!C:L,10,0)</f>
        <v>N1501MKS71AA</v>
      </c>
      <c r="BI1392" t="s">
        <v>84</v>
      </c>
      <c r="BJ1392" t="s">
        <v>119</v>
      </c>
      <c r="BK1392" t="s">
        <v>86</v>
      </c>
      <c r="BL1392" t="s">
        <v>87</v>
      </c>
    </row>
    <row r="1393" hidden="1" spans="1:64">
      <c r="A1393" t="s">
        <v>102</v>
      </c>
      <c r="B1393" t="s">
        <v>75</v>
      </c>
      <c r="C1393" t="s">
        <v>76</v>
      </c>
      <c r="D1393" t="s">
        <v>123</v>
      </c>
      <c r="E1393" t="s">
        <v>224</v>
      </c>
      <c r="F1393" t="s">
        <v>225</v>
      </c>
      <c r="G1393" t="s">
        <v>80</v>
      </c>
      <c r="H1393" t="s">
        <v>81</v>
      </c>
      <c r="I1393" s="34">
        <v>15300</v>
      </c>
      <c r="J1393" s="35">
        <v>6067</v>
      </c>
      <c r="K1393" s="35">
        <v>10840</v>
      </c>
      <c r="L1393" s="35">
        <v>8975</v>
      </c>
      <c r="M1393" s="35">
        <v>17536</v>
      </c>
      <c r="N1393" s="35">
        <v>7356</v>
      </c>
      <c r="O1393" s="35">
        <v>13879</v>
      </c>
      <c r="P1393" s="35">
        <v>12652</v>
      </c>
      <c r="Q1393" s="35">
        <v>23928</v>
      </c>
      <c r="R1393" s="35">
        <v>7122</v>
      </c>
      <c r="S1393" s="35">
        <v>6768</v>
      </c>
      <c r="T1393" s="35">
        <v>10370</v>
      </c>
      <c r="U1393" s="35">
        <v>16201</v>
      </c>
      <c r="V1393" s="34">
        <v>11113</v>
      </c>
      <c r="W1393" s="34">
        <f t="shared" si="336"/>
        <v>11078.6666666667</v>
      </c>
      <c r="X1393" s="35">
        <v>3806</v>
      </c>
      <c r="Y1393" s="35">
        <v>0</v>
      </c>
      <c r="Z1393" s="35">
        <v>0</v>
      </c>
      <c r="AA1393" s="34">
        <v>20119</v>
      </c>
      <c r="AB1393" s="34">
        <v>0</v>
      </c>
      <c r="AC1393" s="34">
        <v>0</v>
      </c>
      <c r="AD1393" s="34">
        <v>0</v>
      </c>
      <c r="AE1393" s="34">
        <f t="shared" si="337"/>
        <v>20119</v>
      </c>
      <c r="AF1393" s="34">
        <f t="shared" si="338"/>
        <v>1.81040223162062</v>
      </c>
      <c r="AG1393" s="34">
        <f t="shared" si="339"/>
        <v>1.81601275725117</v>
      </c>
      <c r="AH1393" s="34">
        <v>2300</v>
      </c>
      <c r="AI1393" s="34">
        <v>0</v>
      </c>
      <c r="AJ1393" s="35">
        <v>54500</v>
      </c>
      <c r="AK1393" s="35">
        <v>20393</v>
      </c>
      <c r="AL1393" s="35">
        <v>6665</v>
      </c>
      <c r="AM1393" s="34">
        <v>0.8</v>
      </c>
      <c r="AN1393" s="34">
        <f t="shared" si="340"/>
        <v>8862.93333333333</v>
      </c>
      <c r="AO1393" s="35">
        <v>100</v>
      </c>
      <c r="AP1393" s="35">
        <v>100</v>
      </c>
      <c r="AQ1393" t="s">
        <v>82</v>
      </c>
      <c r="AR1393">
        <v>8</v>
      </c>
      <c r="AS1393" s="34">
        <v>0.1</v>
      </c>
      <c r="AT1393" t="s">
        <v>83</v>
      </c>
      <c r="AU1393" s="35">
        <f t="shared" si="350"/>
        <v>0</v>
      </c>
      <c r="AV1393" s="35">
        <f t="shared" si="341"/>
        <v>0</v>
      </c>
      <c r="AW1393" s="35">
        <f t="shared" si="342"/>
        <v>1.81601275725117</v>
      </c>
      <c r="AX1393" s="35">
        <f t="shared" si="343"/>
        <v>1.21440606571188</v>
      </c>
      <c r="AY1393" s="35">
        <f t="shared" si="344"/>
        <v>0</v>
      </c>
      <c r="AZ1393" s="35">
        <f t="shared" si="345"/>
        <v>0</v>
      </c>
      <c r="BA1393" s="27" t="str">
        <f t="shared" si="346"/>
        <v>3</v>
      </c>
      <c r="BB1393" s="34">
        <v>0.000325</v>
      </c>
      <c r="BC1393" s="34">
        <f t="shared" si="347"/>
        <v>0</v>
      </c>
      <c r="BD1393" s="34" t="e">
        <f t="shared" si="348"/>
        <v>#REF!</v>
      </c>
      <c r="BE1393" s="34">
        <v>0.08</v>
      </c>
      <c r="BF1393" s="34">
        <f t="shared" si="351"/>
        <v>0</v>
      </c>
      <c r="BG1393" s="34" t="e">
        <f t="shared" si="349"/>
        <v>#REF!</v>
      </c>
      <c r="BH1393" t="str">
        <f>IF(AT1393="UDARA","U","N")&amp;LEFT($C$4,2)&amp;MID($C$4,4,2)&amp;LEFT(A1393,3)&amp;MID(E1393,2,2)&amp;VLOOKUP(E1393,Acuan_Reference!C:L,10,0)</f>
        <v>N1501MLG71AA</v>
      </c>
      <c r="BI1393" t="s">
        <v>84</v>
      </c>
      <c r="BJ1393" t="s">
        <v>119</v>
      </c>
      <c r="BK1393" t="s">
        <v>86</v>
      </c>
      <c r="BL1393" t="s">
        <v>87</v>
      </c>
    </row>
    <row r="1394" hidden="1" spans="1:64">
      <c r="A1394" t="s">
        <v>103</v>
      </c>
      <c r="B1394" t="s">
        <v>75</v>
      </c>
      <c r="C1394" t="s">
        <v>76</v>
      </c>
      <c r="D1394" t="s">
        <v>123</v>
      </c>
      <c r="E1394" t="s">
        <v>224</v>
      </c>
      <c r="F1394" t="s">
        <v>225</v>
      </c>
      <c r="G1394" t="s">
        <v>80</v>
      </c>
      <c r="H1394" t="s">
        <v>81</v>
      </c>
      <c r="I1394" s="34">
        <v>15300</v>
      </c>
      <c r="J1394" s="35">
        <v>875</v>
      </c>
      <c r="K1394" s="35">
        <v>1265</v>
      </c>
      <c r="L1394" s="35">
        <v>921</v>
      </c>
      <c r="M1394" s="35">
        <v>2568</v>
      </c>
      <c r="N1394" s="35">
        <v>749</v>
      </c>
      <c r="O1394" s="35">
        <v>1738</v>
      </c>
      <c r="P1394" s="35">
        <v>793</v>
      </c>
      <c r="Q1394" s="35">
        <v>2554</v>
      </c>
      <c r="R1394" s="35">
        <v>845</v>
      </c>
      <c r="S1394" s="35">
        <v>1360</v>
      </c>
      <c r="T1394" s="35">
        <v>1146</v>
      </c>
      <c r="U1394" s="35">
        <v>2719</v>
      </c>
      <c r="V1394" s="34">
        <v>1741.6666666667</v>
      </c>
      <c r="W1394" s="34">
        <f t="shared" si="336"/>
        <v>1595.33333333333</v>
      </c>
      <c r="X1394" s="35">
        <v>593</v>
      </c>
      <c r="Y1394" s="35">
        <v>0</v>
      </c>
      <c r="Z1394" s="35">
        <v>0</v>
      </c>
      <c r="AA1394" s="34">
        <v>2453</v>
      </c>
      <c r="AB1394" s="34">
        <v>0</v>
      </c>
      <c r="AC1394" s="34">
        <v>800</v>
      </c>
      <c r="AD1394" s="34">
        <v>0</v>
      </c>
      <c r="AE1394" s="34">
        <f t="shared" si="337"/>
        <v>3253</v>
      </c>
      <c r="AF1394" s="34">
        <f t="shared" si="338"/>
        <v>1.86775119617221</v>
      </c>
      <c r="AG1394" s="34">
        <f t="shared" si="339"/>
        <v>2.03907229419139</v>
      </c>
      <c r="AH1394" s="34">
        <v>2300</v>
      </c>
      <c r="AI1394" s="34">
        <v>0</v>
      </c>
      <c r="AJ1394" s="35">
        <v>54500</v>
      </c>
      <c r="AK1394" s="35">
        <v>2567</v>
      </c>
      <c r="AL1394" s="35">
        <v>921</v>
      </c>
      <c r="AM1394" s="34">
        <v>1.3</v>
      </c>
      <c r="AN1394" s="34">
        <f t="shared" si="340"/>
        <v>2073.93333333333</v>
      </c>
      <c r="AO1394" s="35">
        <v>100</v>
      </c>
      <c r="AP1394" s="35">
        <v>100</v>
      </c>
      <c r="AQ1394" t="s">
        <v>82</v>
      </c>
      <c r="AR1394">
        <v>2</v>
      </c>
      <c r="AS1394" s="34">
        <v>0.36666666666667</v>
      </c>
      <c r="AT1394" t="s">
        <v>83</v>
      </c>
      <c r="AU1394" s="35">
        <f t="shared" si="350"/>
        <v>0</v>
      </c>
      <c r="AV1394" s="35">
        <f t="shared" si="341"/>
        <v>0</v>
      </c>
      <c r="AW1394" s="35">
        <f t="shared" si="342"/>
        <v>2.03907229419139</v>
      </c>
      <c r="AX1394" s="35">
        <f t="shared" si="343"/>
        <v>1.46176347680735</v>
      </c>
      <c r="AY1394" s="35">
        <f t="shared" si="344"/>
        <v>0</v>
      </c>
      <c r="AZ1394" s="35">
        <f t="shared" si="345"/>
        <v>0</v>
      </c>
      <c r="BA1394" s="27" t="str">
        <f t="shared" si="346"/>
        <v>3</v>
      </c>
      <c r="BB1394" s="34">
        <v>0.000325</v>
      </c>
      <c r="BC1394" s="34">
        <f t="shared" si="347"/>
        <v>0</v>
      </c>
      <c r="BD1394" s="34" t="e">
        <f t="shared" si="348"/>
        <v>#REF!</v>
      </c>
      <c r="BE1394" s="34">
        <v>0.08</v>
      </c>
      <c r="BF1394" s="34">
        <f t="shared" si="351"/>
        <v>0</v>
      </c>
      <c r="BG1394" s="34" t="e">
        <f t="shared" si="349"/>
        <v>#REF!</v>
      </c>
      <c r="BH1394" t="str">
        <f>IF(AT1394="UDARA","U","N")&amp;LEFT($C$4,2)&amp;MID($C$4,4,2)&amp;LEFT(A1394,3)&amp;MID(E1394,2,2)&amp;VLOOKUP(E1394,Acuan_Reference!C:L,10,0)</f>
        <v>N1501NAD71AA</v>
      </c>
      <c r="BI1394" t="s">
        <v>84</v>
      </c>
      <c r="BJ1394" t="s">
        <v>119</v>
      </c>
      <c r="BK1394" t="s">
        <v>86</v>
      </c>
      <c r="BL1394" t="s">
        <v>87</v>
      </c>
    </row>
    <row r="1395" hidden="1" spans="1:64">
      <c r="A1395" t="s">
        <v>104</v>
      </c>
      <c r="B1395" t="s">
        <v>75</v>
      </c>
      <c r="C1395" t="s">
        <v>76</v>
      </c>
      <c r="D1395" t="s">
        <v>123</v>
      </c>
      <c r="E1395" t="s">
        <v>224</v>
      </c>
      <c r="F1395" t="s">
        <v>225</v>
      </c>
      <c r="G1395" t="s">
        <v>80</v>
      </c>
      <c r="H1395" t="s">
        <v>81</v>
      </c>
      <c r="I1395" s="34">
        <v>15300</v>
      </c>
      <c r="J1395" s="35">
        <v>1594</v>
      </c>
      <c r="K1395" s="35">
        <v>3600</v>
      </c>
      <c r="L1395" s="35">
        <v>3437</v>
      </c>
      <c r="M1395" s="35">
        <v>8961</v>
      </c>
      <c r="N1395" s="35">
        <v>2161</v>
      </c>
      <c r="O1395" s="35">
        <v>4951</v>
      </c>
      <c r="P1395" s="35">
        <v>5148</v>
      </c>
      <c r="Q1395" s="35">
        <v>7956</v>
      </c>
      <c r="R1395" s="35">
        <v>8062</v>
      </c>
      <c r="S1395" s="35">
        <v>3059</v>
      </c>
      <c r="T1395" s="35">
        <v>3132</v>
      </c>
      <c r="U1395" s="35">
        <v>9435</v>
      </c>
      <c r="V1395" s="34">
        <v>5208.6666666667</v>
      </c>
      <c r="W1395" s="34">
        <f t="shared" si="336"/>
        <v>5494.33333333333</v>
      </c>
      <c r="X1395" s="35">
        <v>630</v>
      </c>
      <c r="Y1395" s="35">
        <v>0</v>
      </c>
      <c r="Z1395" s="35">
        <v>0</v>
      </c>
      <c r="AA1395" s="34">
        <v>9493</v>
      </c>
      <c r="AB1395" s="34">
        <v>0</v>
      </c>
      <c r="AC1395" s="34">
        <v>0</v>
      </c>
      <c r="AD1395" s="34">
        <v>0</v>
      </c>
      <c r="AE1395" s="34">
        <f t="shared" si="337"/>
        <v>9493</v>
      </c>
      <c r="AF1395" s="34">
        <f t="shared" si="338"/>
        <v>1.82253935748111</v>
      </c>
      <c r="AG1395" s="34">
        <f t="shared" si="339"/>
        <v>1.72778013711096</v>
      </c>
      <c r="AH1395" s="34">
        <v>2300</v>
      </c>
      <c r="AI1395" s="34">
        <v>0</v>
      </c>
      <c r="AJ1395" s="35">
        <v>54500</v>
      </c>
      <c r="AK1395" s="35">
        <v>10288</v>
      </c>
      <c r="AL1395" s="35">
        <v>3916</v>
      </c>
      <c r="AM1395" s="34">
        <v>1</v>
      </c>
      <c r="AN1395" s="34">
        <f t="shared" si="340"/>
        <v>5494.33333333333</v>
      </c>
      <c r="AO1395" s="35">
        <v>100</v>
      </c>
      <c r="AP1395" s="35">
        <v>100</v>
      </c>
      <c r="AQ1395" t="s">
        <v>82</v>
      </c>
      <c r="AR1395">
        <v>4</v>
      </c>
      <c r="AS1395" s="34">
        <v>0.26666666666667</v>
      </c>
      <c r="AT1395" t="s">
        <v>83</v>
      </c>
      <c r="AU1395" s="35">
        <f t="shared" si="350"/>
        <v>0</v>
      </c>
      <c r="AV1395" s="35">
        <f t="shared" si="341"/>
        <v>0</v>
      </c>
      <c r="AW1395" s="35">
        <f t="shared" si="342"/>
        <v>1.72778013711096</v>
      </c>
      <c r="AX1395" s="35">
        <f t="shared" si="343"/>
        <v>1.01504580476855</v>
      </c>
      <c r="AY1395" s="35">
        <f t="shared" si="344"/>
        <v>0</v>
      </c>
      <c r="AZ1395" s="35">
        <f t="shared" si="345"/>
        <v>0</v>
      </c>
      <c r="BA1395" s="27" t="str">
        <f t="shared" si="346"/>
        <v>3</v>
      </c>
      <c r="BB1395" s="34">
        <v>0.000325</v>
      </c>
      <c r="BC1395" s="34">
        <f t="shared" si="347"/>
        <v>0</v>
      </c>
      <c r="BD1395" s="34" t="e">
        <f t="shared" si="348"/>
        <v>#REF!</v>
      </c>
      <c r="BE1395" s="34">
        <v>0.08</v>
      </c>
      <c r="BF1395" s="34">
        <f t="shared" si="351"/>
        <v>0</v>
      </c>
      <c r="BG1395" s="34" t="e">
        <f t="shared" si="349"/>
        <v>#REF!</v>
      </c>
      <c r="BH1395" t="str">
        <f>IF(AT1395="UDARA","U","N")&amp;LEFT($C$4,2)&amp;MID($C$4,4,2)&amp;LEFT(A1395,3)&amp;MID(E1395,2,2)&amp;VLOOKUP(E1395,Acuan_Reference!C:L,10,0)</f>
        <v>N1501PDG71AA</v>
      </c>
      <c r="BI1395" t="s">
        <v>84</v>
      </c>
      <c r="BJ1395" t="s">
        <v>119</v>
      </c>
      <c r="BK1395" t="s">
        <v>86</v>
      </c>
      <c r="BL1395" t="s">
        <v>87</v>
      </c>
    </row>
    <row r="1396" hidden="1" spans="1:64">
      <c r="A1396" t="s">
        <v>105</v>
      </c>
      <c r="B1396" t="s">
        <v>75</v>
      </c>
      <c r="C1396" t="s">
        <v>76</v>
      </c>
      <c r="D1396" t="s">
        <v>123</v>
      </c>
      <c r="E1396" t="s">
        <v>224</v>
      </c>
      <c r="F1396" t="s">
        <v>225</v>
      </c>
      <c r="G1396" t="s">
        <v>80</v>
      </c>
      <c r="H1396" t="s">
        <v>81</v>
      </c>
      <c r="I1396" s="34">
        <v>15300</v>
      </c>
      <c r="J1396" s="35">
        <v>2939</v>
      </c>
      <c r="K1396" s="35">
        <v>3778</v>
      </c>
      <c r="L1396" s="35">
        <v>3702</v>
      </c>
      <c r="M1396" s="35">
        <v>6041</v>
      </c>
      <c r="N1396" s="35">
        <v>2975</v>
      </c>
      <c r="O1396" s="35">
        <v>4088</v>
      </c>
      <c r="P1396" s="35">
        <v>4252</v>
      </c>
      <c r="Q1396" s="35">
        <v>7152</v>
      </c>
      <c r="R1396" s="35">
        <v>4783</v>
      </c>
      <c r="S1396" s="35">
        <v>3279</v>
      </c>
      <c r="T1396" s="35">
        <v>3546</v>
      </c>
      <c r="U1396" s="35">
        <v>9135</v>
      </c>
      <c r="V1396" s="34">
        <v>5320</v>
      </c>
      <c r="W1396" s="34">
        <f t="shared" si="336"/>
        <v>5290</v>
      </c>
      <c r="X1396" s="35">
        <v>1491</v>
      </c>
      <c r="Y1396" s="35">
        <v>0</v>
      </c>
      <c r="Z1396" s="35">
        <v>0</v>
      </c>
      <c r="AA1396" s="34">
        <v>4837</v>
      </c>
      <c r="AB1396" s="34">
        <v>0</v>
      </c>
      <c r="AC1396" s="34">
        <v>1500</v>
      </c>
      <c r="AD1396" s="34">
        <v>4</v>
      </c>
      <c r="AE1396" s="34">
        <f t="shared" si="337"/>
        <v>6341</v>
      </c>
      <c r="AF1396" s="34">
        <f t="shared" si="338"/>
        <v>1.19191729323308</v>
      </c>
      <c r="AG1396" s="34">
        <f t="shared" si="339"/>
        <v>1.19792060491493</v>
      </c>
      <c r="AH1396" s="34">
        <v>2300</v>
      </c>
      <c r="AI1396" s="34">
        <v>0</v>
      </c>
      <c r="AJ1396" s="35">
        <v>54500</v>
      </c>
      <c r="AK1396" s="35">
        <v>8205</v>
      </c>
      <c r="AL1396" s="35">
        <v>3189</v>
      </c>
      <c r="AM1396" s="34">
        <v>1</v>
      </c>
      <c r="AN1396" s="34">
        <f t="shared" si="340"/>
        <v>5290</v>
      </c>
      <c r="AO1396" s="35">
        <v>100</v>
      </c>
      <c r="AP1396" s="35">
        <v>100</v>
      </c>
      <c r="AQ1396" t="s">
        <v>82</v>
      </c>
      <c r="AR1396">
        <v>4</v>
      </c>
      <c r="AS1396" s="34">
        <v>0.26666666666667</v>
      </c>
      <c r="AT1396" t="s">
        <v>83</v>
      </c>
      <c r="AU1396" s="35">
        <f t="shared" si="350"/>
        <v>1603.5</v>
      </c>
      <c r="AV1396" s="35">
        <f t="shared" si="341"/>
        <v>1700</v>
      </c>
      <c r="AW1396" s="35">
        <f t="shared" si="342"/>
        <v>1.52003780718336</v>
      </c>
      <c r="AX1396" s="35">
        <f t="shared" si="343"/>
        <v>0.917202268431002</v>
      </c>
      <c r="AY1396" s="35">
        <f t="shared" si="344"/>
        <v>1700</v>
      </c>
      <c r="AZ1396" s="35">
        <f t="shared" si="345"/>
        <v>1700</v>
      </c>
      <c r="BA1396" s="27" t="str">
        <f t="shared" si="346"/>
        <v>3</v>
      </c>
      <c r="BB1396" s="34">
        <v>0.000325</v>
      </c>
      <c r="BC1396" s="34">
        <f t="shared" si="347"/>
        <v>0.5525</v>
      </c>
      <c r="BD1396" s="34" t="e">
        <f t="shared" si="348"/>
        <v>#REF!</v>
      </c>
      <c r="BE1396" s="34">
        <v>0.08</v>
      </c>
      <c r="BF1396" s="34">
        <f t="shared" si="351"/>
        <v>136</v>
      </c>
      <c r="BG1396" s="34" t="e">
        <f t="shared" si="349"/>
        <v>#REF!</v>
      </c>
      <c r="BH1396" t="str">
        <f>IF(AT1396="UDARA","U","N")&amp;LEFT($C$4,2)&amp;MID($C$4,4,2)&amp;LEFT(A1396,3)&amp;MID(E1396,2,2)&amp;VLOOKUP(E1396,Acuan_Reference!C:L,10,0)</f>
        <v>N1501PKB71AA</v>
      </c>
      <c r="BI1396" t="s">
        <v>84</v>
      </c>
      <c r="BJ1396" t="s">
        <v>119</v>
      </c>
      <c r="BK1396" t="s">
        <v>86</v>
      </c>
      <c r="BL1396" t="s">
        <v>87</v>
      </c>
    </row>
    <row r="1397" hidden="1" spans="1:64">
      <c r="A1397" t="s">
        <v>106</v>
      </c>
      <c r="B1397" t="s">
        <v>75</v>
      </c>
      <c r="C1397" t="s">
        <v>76</v>
      </c>
      <c r="D1397" t="s">
        <v>123</v>
      </c>
      <c r="E1397" t="s">
        <v>224</v>
      </c>
      <c r="F1397" t="s">
        <v>225</v>
      </c>
      <c r="G1397" t="s">
        <v>80</v>
      </c>
      <c r="H1397" t="s">
        <v>81</v>
      </c>
      <c r="I1397" s="34">
        <v>15300</v>
      </c>
      <c r="J1397" s="35">
        <v>5036</v>
      </c>
      <c r="K1397" s="35">
        <v>4648</v>
      </c>
      <c r="L1397" s="35">
        <v>6015</v>
      </c>
      <c r="M1397" s="35">
        <v>8963</v>
      </c>
      <c r="N1397" s="35">
        <v>4390</v>
      </c>
      <c r="O1397" s="35">
        <v>4284</v>
      </c>
      <c r="P1397" s="35">
        <v>7141</v>
      </c>
      <c r="Q1397" s="35">
        <v>10688</v>
      </c>
      <c r="R1397" s="35">
        <v>5414</v>
      </c>
      <c r="S1397" s="35">
        <v>5309</v>
      </c>
      <c r="T1397" s="35">
        <v>4793</v>
      </c>
      <c r="U1397" s="35">
        <v>14268</v>
      </c>
      <c r="V1397" s="34">
        <v>8123.3333333333</v>
      </c>
      <c r="W1397" s="34">
        <f t="shared" si="336"/>
        <v>7774.66666666667</v>
      </c>
      <c r="X1397" s="35">
        <v>2516</v>
      </c>
      <c r="Y1397" s="35">
        <v>0</v>
      </c>
      <c r="Z1397" s="35">
        <v>0</v>
      </c>
      <c r="AA1397" s="34">
        <v>10446</v>
      </c>
      <c r="AB1397" s="34">
        <v>0</v>
      </c>
      <c r="AC1397" s="34">
        <v>0</v>
      </c>
      <c r="AD1397" s="34">
        <v>800</v>
      </c>
      <c r="AE1397" s="34">
        <f t="shared" si="337"/>
        <v>11246</v>
      </c>
      <c r="AF1397" s="34">
        <f t="shared" si="338"/>
        <v>1.38440705785803</v>
      </c>
      <c r="AG1397" s="34">
        <f t="shared" si="339"/>
        <v>1.34359458068942</v>
      </c>
      <c r="AH1397" s="34">
        <v>2300</v>
      </c>
      <c r="AI1397" s="34">
        <v>0</v>
      </c>
      <c r="AJ1397" s="35">
        <v>54500</v>
      </c>
      <c r="AK1397" s="35">
        <v>11546</v>
      </c>
      <c r="AL1397" s="35">
        <v>4263</v>
      </c>
      <c r="AM1397" s="34">
        <v>0.9</v>
      </c>
      <c r="AN1397" s="34">
        <f t="shared" si="340"/>
        <v>6997.2</v>
      </c>
      <c r="AO1397" s="35">
        <v>100</v>
      </c>
      <c r="AP1397" s="35">
        <v>100</v>
      </c>
      <c r="AQ1397" t="s">
        <v>82</v>
      </c>
      <c r="AR1397">
        <v>4</v>
      </c>
      <c r="AS1397" s="34">
        <v>0.16666666666667</v>
      </c>
      <c r="AT1397" t="s">
        <v>83</v>
      </c>
      <c r="AU1397" s="35">
        <f t="shared" si="350"/>
        <v>10.6500000000005</v>
      </c>
      <c r="AV1397" s="35">
        <f t="shared" si="341"/>
        <v>100</v>
      </c>
      <c r="AW1397" s="35">
        <f t="shared" si="342"/>
        <v>1.45935517063968</v>
      </c>
      <c r="AX1397" s="35">
        <f t="shared" si="343"/>
        <v>0.911035842908592</v>
      </c>
      <c r="AY1397" s="35">
        <f t="shared" si="344"/>
        <v>100</v>
      </c>
      <c r="AZ1397" s="35">
        <f t="shared" si="345"/>
        <v>100</v>
      </c>
      <c r="BA1397" s="27" t="str">
        <f t="shared" si="346"/>
        <v>3</v>
      </c>
      <c r="BB1397" s="34">
        <v>0.000325</v>
      </c>
      <c r="BC1397" s="34">
        <f t="shared" si="347"/>
        <v>0.0325</v>
      </c>
      <c r="BD1397" s="34" t="e">
        <f t="shared" si="348"/>
        <v>#REF!</v>
      </c>
      <c r="BE1397" s="34">
        <v>0.08</v>
      </c>
      <c r="BF1397" s="34">
        <f t="shared" si="351"/>
        <v>8</v>
      </c>
      <c r="BG1397" s="34" t="e">
        <f t="shared" si="349"/>
        <v>#REF!</v>
      </c>
      <c r="BH1397" t="str">
        <f>IF(AT1397="UDARA","U","N")&amp;LEFT($C$4,2)&amp;MID($C$4,4,2)&amp;LEFT(A1397,3)&amp;MID(E1397,2,2)&amp;VLOOKUP(E1397,Acuan_Reference!C:L,10,0)</f>
        <v>N1501PLB71AA</v>
      </c>
      <c r="BI1397" t="s">
        <v>84</v>
      </c>
      <c r="BJ1397" t="s">
        <v>119</v>
      </c>
      <c r="BK1397" t="s">
        <v>86</v>
      </c>
      <c r="BL1397" t="s">
        <v>87</v>
      </c>
    </row>
    <row r="1398" hidden="1" spans="1:64">
      <c r="A1398" t="s">
        <v>107</v>
      </c>
      <c r="B1398" t="s">
        <v>75</v>
      </c>
      <c r="C1398" t="s">
        <v>76</v>
      </c>
      <c r="D1398" t="s">
        <v>123</v>
      </c>
      <c r="E1398" t="s">
        <v>224</v>
      </c>
      <c r="F1398" t="s">
        <v>225</v>
      </c>
      <c r="G1398" t="s">
        <v>80</v>
      </c>
      <c r="H1398" t="s">
        <v>81</v>
      </c>
      <c r="I1398" s="34">
        <v>15300</v>
      </c>
      <c r="J1398" s="35">
        <v>1087</v>
      </c>
      <c r="K1398" s="35">
        <v>2060</v>
      </c>
      <c r="L1398" s="35">
        <v>1664</v>
      </c>
      <c r="M1398" s="35">
        <v>2086</v>
      </c>
      <c r="N1398" s="35">
        <v>1953</v>
      </c>
      <c r="O1398" s="35">
        <v>2646</v>
      </c>
      <c r="P1398" s="35">
        <v>822</v>
      </c>
      <c r="Q1398" s="35">
        <v>2175</v>
      </c>
      <c r="R1398" s="35">
        <v>1507</v>
      </c>
      <c r="S1398" s="35">
        <v>1576</v>
      </c>
      <c r="T1398" s="35">
        <v>2601</v>
      </c>
      <c r="U1398" s="35">
        <v>1070</v>
      </c>
      <c r="V1398" s="34">
        <v>1749</v>
      </c>
      <c r="W1398" s="34">
        <f t="shared" si="336"/>
        <v>1744.33333333333</v>
      </c>
      <c r="X1398" s="35">
        <v>25</v>
      </c>
      <c r="Y1398" s="35">
        <v>0</v>
      </c>
      <c r="Z1398" s="35">
        <v>0</v>
      </c>
      <c r="AA1398" s="34">
        <v>4646</v>
      </c>
      <c r="AB1398" s="34">
        <v>0</v>
      </c>
      <c r="AC1398" s="34">
        <v>0</v>
      </c>
      <c r="AD1398" s="34">
        <v>0</v>
      </c>
      <c r="AE1398" s="34">
        <f t="shared" si="337"/>
        <v>4646</v>
      </c>
      <c r="AF1398" s="34">
        <f t="shared" si="338"/>
        <v>2.65637507146941</v>
      </c>
      <c r="AG1398" s="34">
        <f t="shared" si="339"/>
        <v>2.66348175042996</v>
      </c>
      <c r="AH1398" s="34">
        <v>2300</v>
      </c>
      <c r="AI1398" s="34">
        <v>0</v>
      </c>
      <c r="AJ1398" s="35">
        <v>54500</v>
      </c>
      <c r="AK1398" s="35">
        <v>2836</v>
      </c>
      <c r="AL1398" s="35">
        <v>1562</v>
      </c>
      <c r="AM1398" s="34">
        <v>1.3</v>
      </c>
      <c r="AN1398" s="34">
        <f t="shared" si="340"/>
        <v>2267.63333333333</v>
      </c>
      <c r="AO1398" s="35">
        <v>100</v>
      </c>
      <c r="AP1398" s="35">
        <v>100</v>
      </c>
      <c r="AQ1398" t="s">
        <v>82</v>
      </c>
      <c r="AR1398">
        <v>2</v>
      </c>
      <c r="AS1398" s="34">
        <v>0.43333333333333</v>
      </c>
      <c r="AT1398" t="s">
        <v>83</v>
      </c>
      <c r="AU1398" s="35">
        <f t="shared" si="350"/>
        <v>0</v>
      </c>
      <c r="AV1398" s="35">
        <f t="shared" si="341"/>
        <v>0</v>
      </c>
      <c r="AW1398" s="35">
        <f t="shared" si="342"/>
        <v>2.66348175042996</v>
      </c>
      <c r="AX1398" s="35">
        <f t="shared" si="343"/>
        <v>1.76801070131856</v>
      </c>
      <c r="AY1398" s="35">
        <f t="shared" si="344"/>
        <v>0</v>
      </c>
      <c r="AZ1398" s="35">
        <f t="shared" si="345"/>
        <v>0</v>
      </c>
      <c r="BA1398" s="27" t="str">
        <f t="shared" si="346"/>
        <v>3</v>
      </c>
      <c r="BB1398" s="34">
        <v>0.000325</v>
      </c>
      <c r="BC1398" s="34">
        <f t="shared" si="347"/>
        <v>0</v>
      </c>
      <c r="BD1398" s="34" t="e">
        <f t="shared" si="348"/>
        <v>#REF!</v>
      </c>
      <c r="BE1398" s="34">
        <v>0.08</v>
      </c>
      <c r="BF1398" s="34">
        <f t="shared" si="351"/>
        <v>0</v>
      </c>
      <c r="BG1398" s="34" t="e">
        <f t="shared" si="349"/>
        <v>#REF!</v>
      </c>
      <c r="BH1398" t="str">
        <f>IF(AT1398="UDARA","U","N")&amp;LEFT($C$4,2)&amp;MID($C$4,4,2)&amp;LEFT(A1398,3)&amp;MID(E1398,2,2)&amp;VLOOKUP(E1398,Acuan_Reference!C:L,10,0)</f>
        <v>N1501PTK71AA</v>
      </c>
      <c r="BI1398" t="s">
        <v>84</v>
      </c>
      <c r="BJ1398" t="s">
        <v>119</v>
      </c>
      <c r="BK1398" t="s">
        <v>86</v>
      </c>
      <c r="BL1398" t="s">
        <v>87</v>
      </c>
    </row>
    <row r="1399" hidden="1" spans="1:64">
      <c r="A1399" t="s">
        <v>108</v>
      </c>
      <c r="B1399" t="s">
        <v>75</v>
      </c>
      <c r="C1399" t="s">
        <v>76</v>
      </c>
      <c r="D1399" t="s">
        <v>123</v>
      </c>
      <c r="E1399" t="s">
        <v>224</v>
      </c>
      <c r="F1399" t="s">
        <v>225</v>
      </c>
      <c r="G1399" t="s">
        <v>80</v>
      </c>
      <c r="H1399" t="s">
        <v>81</v>
      </c>
      <c r="I1399" s="34">
        <v>15300</v>
      </c>
      <c r="J1399" s="35">
        <v>2546</v>
      </c>
      <c r="K1399" s="35">
        <v>2517</v>
      </c>
      <c r="L1399" s="35">
        <v>3133</v>
      </c>
      <c r="M1399" s="35">
        <v>3784</v>
      </c>
      <c r="N1399" s="35">
        <v>1634</v>
      </c>
      <c r="O1399" s="35">
        <v>3725</v>
      </c>
      <c r="P1399" s="35">
        <v>4038</v>
      </c>
      <c r="Q1399" s="35">
        <v>4764</v>
      </c>
      <c r="R1399" s="35">
        <v>1912</v>
      </c>
      <c r="S1399" s="35">
        <v>1267</v>
      </c>
      <c r="T1399" s="35">
        <v>2225</v>
      </c>
      <c r="U1399" s="35">
        <v>3738</v>
      </c>
      <c r="V1399" s="34">
        <v>2410</v>
      </c>
      <c r="W1399" s="34">
        <f t="shared" si="336"/>
        <v>2482.66666666667</v>
      </c>
      <c r="X1399" s="35">
        <v>850</v>
      </c>
      <c r="Y1399" s="35">
        <v>0</v>
      </c>
      <c r="Z1399" s="35">
        <v>0</v>
      </c>
      <c r="AA1399" s="34">
        <v>4813</v>
      </c>
      <c r="AB1399" s="34">
        <v>0</v>
      </c>
      <c r="AC1399" s="34">
        <v>0</v>
      </c>
      <c r="AD1399" s="34">
        <v>0</v>
      </c>
      <c r="AE1399" s="34">
        <f t="shared" si="337"/>
        <v>4813</v>
      </c>
      <c r="AF1399" s="34">
        <f t="shared" si="338"/>
        <v>1.99709543568465</v>
      </c>
      <c r="AG1399" s="34">
        <f t="shared" si="339"/>
        <v>1.93864124597207</v>
      </c>
      <c r="AH1399" s="34">
        <v>2300</v>
      </c>
      <c r="AI1399" s="34">
        <v>0</v>
      </c>
      <c r="AJ1399" s="35">
        <v>54500</v>
      </c>
      <c r="AK1399" s="35">
        <v>4284</v>
      </c>
      <c r="AL1399" s="35">
        <v>1485</v>
      </c>
      <c r="AM1399" s="34">
        <v>0.8</v>
      </c>
      <c r="AN1399" s="34">
        <f t="shared" si="340"/>
        <v>1986.13333333333</v>
      </c>
      <c r="AO1399" s="35">
        <v>100</v>
      </c>
      <c r="AP1399" s="35">
        <v>100</v>
      </c>
      <c r="AQ1399" t="s">
        <v>82</v>
      </c>
      <c r="AR1399">
        <v>4</v>
      </c>
      <c r="AS1399" s="34">
        <v>0.066666666666667</v>
      </c>
      <c r="AT1399" t="s">
        <v>83</v>
      </c>
      <c r="AU1399" s="35">
        <f t="shared" si="350"/>
        <v>0</v>
      </c>
      <c r="AV1399" s="35">
        <f t="shared" si="341"/>
        <v>0</v>
      </c>
      <c r="AW1399" s="35">
        <f t="shared" si="342"/>
        <v>1.93864124597207</v>
      </c>
      <c r="AX1399" s="35">
        <f t="shared" si="343"/>
        <v>1.34049409237379</v>
      </c>
      <c r="AY1399" s="35">
        <f t="shared" si="344"/>
        <v>0</v>
      </c>
      <c r="AZ1399" s="35">
        <f t="shared" si="345"/>
        <v>0</v>
      </c>
      <c r="BA1399" s="27" t="str">
        <f t="shared" si="346"/>
        <v>3</v>
      </c>
      <c r="BB1399" s="34">
        <v>0.000325</v>
      </c>
      <c r="BC1399" s="34">
        <f t="shared" si="347"/>
        <v>0</v>
      </c>
      <c r="BD1399" s="34" t="e">
        <f t="shared" si="348"/>
        <v>#REF!</v>
      </c>
      <c r="BE1399" s="34">
        <v>0.08</v>
      </c>
      <c r="BF1399" s="34">
        <f t="shared" si="351"/>
        <v>0</v>
      </c>
      <c r="BG1399" s="34" t="e">
        <f t="shared" si="349"/>
        <v>#REF!</v>
      </c>
      <c r="BH1399" t="str">
        <f>IF(AT1399="UDARA","U","N")&amp;LEFT($C$4,2)&amp;MID($C$4,4,2)&amp;LEFT(A1399,3)&amp;MID(E1399,2,2)&amp;VLOOKUP(E1399,Acuan_Reference!C:L,10,0)</f>
        <v>N1501PWT71AA</v>
      </c>
      <c r="BI1399" t="s">
        <v>84</v>
      </c>
      <c r="BJ1399" t="s">
        <v>119</v>
      </c>
      <c r="BK1399" t="s">
        <v>86</v>
      </c>
      <c r="BL1399" t="s">
        <v>87</v>
      </c>
    </row>
    <row r="1400" hidden="1" spans="1:64">
      <c r="A1400" t="s">
        <v>109</v>
      </c>
      <c r="B1400" t="s">
        <v>75</v>
      </c>
      <c r="C1400" t="s">
        <v>76</v>
      </c>
      <c r="D1400" t="s">
        <v>123</v>
      </c>
      <c r="E1400" t="s">
        <v>224</v>
      </c>
      <c r="F1400" t="s">
        <v>225</v>
      </c>
      <c r="G1400" t="s">
        <v>80</v>
      </c>
      <c r="H1400" t="s">
        <v>81</v>
      </c>
      <c r="I1400" s="34">
        <v>15300</v>
      </c>
      <c r="J1400" s="35">
        <v>11681</v>
      </c>
      <c r="K1400" s="35">
        <v>28195</v>
      </c>
      <c r="L1400" s="35">
        <v>21846</v>
      </c>
      <c r="M1400" s="35">
        <v>40406</v>
      </c>
      <c r="N1400" s="35">
        <v>13680</v>
      </c>
      <c r="O1400" s="35">
        <v>26886</v>
      </c>
      <c r="P1400" s="35">
        <v>20420</v>
      </c>
      <c r="Q1400" s="35">
        <v>38551</v>
      </c>
      <c r="R1400" s="35">
        <v>17598</v>
      </c>
      <c r="S1400" s="35">
        <v>19472</v>
      </c>
      <c r="T1400" s="35">
        <v>24226</v>
      </c>
      <c r="U1400" s="35">
        <v>49003</v>
      </c>
      <c r="V1400" s="34">
        <v>30900.333333333</v>
      </c>
      <c r="W1400" s="34">
        <f t="shared" si="336"/>
        <v>30023</v>
      </c>
      <c r="X1400" s="35">
        <v>8668</v>
      </c>
      <c r="Y1400" s="35">
        <v>0</v>
      </c>
      <c r="Z1400" s="35">
        <v>0</v>
      </c>
      <c r="AA1400" s="34">
        <v>36150</v>
      </c>
      <c r="AB1400" s="34">
        <v>0</v>
      </c>
      <c r="AC1400" s="34">
        <v>0</v>
      </c>
      <c r="AD1400" s="34">
        <v>0</v>
      </c>
      <c r="AE1400" s="34">
        <f t="shared" si="337"/>
        <v>36150</v>
      </c>
      <c r="AF1400" s="34">
        <f t="shared" si="338"/>
        <v>1.16989029244562</v>
      </c>
      <c r="AG1400" s="34">
        <f t="shared" si="339"/>
        <v>1.2040768743963</v>
      </c>
      <c r="AH1400" s="34">
        <v>2300</v>
      </c>
      <c r="AI1400" s="34">
        <v>0</v>
      </c>
      <c r="AJ1400" s="35">
        <v>54500</v>
      </c>
      <c r="AK1400" s="35">
        <v>40777</v>
      </c>
      <c r="AL1400" s="35">
        <v>16840</v>
      </c>
      <c r="AM1400" s="34">
        <v>0.6</v>
      </c>
      <c r="AN1400" s="34">
        <f t="shared" si="340"/>
        <v>18013.8</v>
      </c>
      <c r="AO1400" s="35">
        <v>100</v>
      </c>
      <c r="AP1400" s="35">
        <v>100</v>
      </c>
      <c r="AQ1400" t="s">
        <v>82</v>
      </c>
      <c r="AR1400">
        <v>8</v>
      </c>
      <c r="AS1400" s="34">
        <v>0.1</v>
      </c>
      <c r="AT1400" t="s">
        <v>83</v>
      </c>
      <c r="AU1400" s="35">
        <f t="shared" si="350"/>
        <v>0</v>
      </c>
      <c r="AV1400" s="35">
        <f t="shared" si="341"/>
        <v>0</v>
      </c>
      <c r="AW1400" s="35">
        <f t="shared" si="342"/>
        <v>1.2040768743963</v>
      </c>
      <c r="AX1400" s="35">
        <f t="shared" si="343"/>
        <v>0.643173566932019</v>
      </c>
      <c r="AY1400" s="35">
        <f t="shared" si="344"/>
        <v>0</v>
      </c>
      <c r="AZ1400" s="35">
        <f t="shared" si="345"/>
        <v>0</v>
      </c>
      <c r="BA1400" s="27" t="str">
        <f t="shared" si="346"/>
        <v>3</v>
      </c>
      <c r="BB1400" s="34">
        <v>0.000325</v>
      </c>
      <c r="BC1400" s="34">
        <f t="shared" si="347"/>
        <v>0</v>
      </c>
      <c r="BD1400" s="34" t="e">
        <f t="shared" si="348"/>
        <v>#REF!</v>
      </c>
      <c r="BE1400" s="34">
        <v>0.08</v>
      </c>
      <c r="BF1400" s="34">
        <f t="shared" si="351"/>
        <v>0</v>
      </c>
      <c r="BG1400" s="34" t="e">
        <f t="shared" si="349"/>
        <v>#REF!</v>
      </c>
      <c r="BH1400" t="str">
        <f>IF(AT1400="UDARA","U","N")&amp;LEFT($C$4,2)&amp;MID($C$4,4,2)&amp;LEFT(A1400,3)&amp;MID(E1400,2,2)&amp;VLOOKUP(E1400,Acuan_Reference!C:L,10,0)</f>
        <v>N1501SBY71AA</v>
      </c>
      <c r="BI1400" t="s">
        <v>84</v>
      </c>
      <c r="BJ1400" t="s">
        <v>119</v>
      </c>
      <c r="BK1400" t="s">
        <v>86</v>
      </c>
      <c r="BL1400" t="s">
        <v>87</v>
      </c>
    </row>
    <row r="1401" hidden="1" spans="1:64">
      <c r="A1401" t="s">
        <v>110</v>
      </c>
      <c r="B1401" t="s">
        <v>75</v>
      </c>
      <c r="C1401" t="s">
        <v>76</v>
      </c>
      <c r="D1401" t="s">
        <v>123</v>
      </c>
      <c r="E1401" t="s">
        <v>224</v>
      </c>
      <c r="F1401" t="s">
        <v>225</v>
      </c>
      <c r="G1401" t="s">
        <v>80</v>
      </c>
      <c r="H1401" t="s">
        <v>81</v>
      </c>
      <c r="I1401" s="34">
        <v>15300</v>
      </c>
      <c r="J1401" s="35">
        <v>5960</v>
      </c>
      <c r="K1401" s="35">
        <v>8888</v>
      </c>
      <c r="L1401" s="35">
        <v>6377</v>
      </c>
      <c r="M1401" s="35">
        <v>9645</v>
      </c>
      <c r="N1401" s="35">
        <v>5640</v>
      </c>
      <c r="O1401" s="35">
        <v>7989</v>
      </c>
      <c r="P1401" s="35">
        <v>9544</v>
      </c>
      <c r="Q1401" s="35">
        <v>10709</v>
      </c>
      <c r="R1401" s="35">
        <v>6477</v>
      </c>
      <c r="S1401" s="35">
        <v>7030</v>
      </c>
      <c r="T1401" s="35">
        <v>5407</v>
      </c>
      <c r="U1401" s="35">
        <v>11211</v>
      </c>
      <c r="V1401" s="34">
        <v>7882.6666666667</v>
      </c>
      <c r="W1401" s="34">
        <f t="shared" si="336"/>
        <v>7271.66666666667</v>
      </c>
      <c r="X1401" s="35">
        <v>4242</v>
      </c>
      <c r="Y1401" s="35">
        <v>0</v>
      </c>
      <c r="Z1401" s="35">
        <v>0</v>
      </c>
      <c r="AA1401" s="34">
        <v>11122</v>
      </c>
      <c r="AB1401" s="34">
        <v>0</v>
      </c>
      <c r="AC1401" s="34">
        <v>0</v>
      </c>
      <c r="AD1401" s="34">
        <v>0</v>
      </c>
      <c r="AE1401" s="34">
        <f t="shared" si="337"/>
        <v>11122</v>
      </c>
      <c r="AF1401" s="34">
        <f t="shared" si="338"/>
        <v>1.41094384303112</v>
      </c>
      <c r="AG1401" s="34">
        <f t="shared" si="339"/>
        <v>1.52949805179922</v>
      </c>
      <c r="AH1401" s="34">
        <v>2300</v>
      </c>
      <c r="AI1401" s="34">
        <v>0</v>
      </c>
      <c r="AJ1401" s="35">
        <v>54500</v>
      </c>
      <c r="AK1401" s="35">
        <v>13058</v>
      </c>
      <c r="AL1401" s="35">
        <v>5197</v>
      </c>
      <c r="AM1401" s="34">
        <v>0.7</v>
      </c>
      <c r="AN1401" s="34">
        <f t="shared" si="340"/>
        <v>5090.16666666667</v>
      </c>
      <c r="AO1401" s="35">
        <v>100</v>
      </c>
      <c r="AP1401" s="35">
        <v>100</v>
      </c>
      <c r="AQ1401" t="s">
        <v>82</v>
      </c>
      <c r="AR1401">
        <v>8</v>
      </c>
      <c r="AS1401" s="34">
        <v>0.066666666666667</v>
      </c>
      <c r="AT1401" t="s">
        <v>83</v>
      </c>
      <c r="AU1401" s="35">
        <f t="shared" si="350"/>
        <v>0</v>
      </c>
      <c r="AV1401" s="35">
        <f t="shared" si="341"/>
        <v>0</v>
      </c>
      <c r="AW1401" s="35">
        <f t="shared" si="342"/>
        <v>1.52949805179922</v>
      </c>
      <c r="AX1401" s="35">
        <f t="shared" si="343"/>
        <v>0.81480632592253</v>
      </c>
      <c r="AY1401" s="35">
        <f t="shared" si="344"/>
        <v>0</v>
      </c>
      <c r="AZ1401" s="35">
        <f t="shared" si="345"/>
        <v>0</v>
      </c>
      <c r="BA1401" s="27" t="str">
        <f t="shared" si="346"/>
        <v>3</v>
      </c>
      <c r="BB1401" s="34">
        <v>0.000325</v>
      </c>
      <c r="BC1401" s="34">
        <f t="shared" si="347"/>
        <v>0</v>
      </c>
      <c r="BD1401" s="34" t="e">
        <f t="shared" si="348"/>
        <v>#REF!</v>
      </c>
      <c r="BE1401" s="34">
        <v>0.08</v>
      </c>
      <c r="BF1401" s="34">
        <f t="shared" si="351"/>
        <v>0</v>
      </c>
      <c r="BG1401" s="34" t="e">
        <f t="shared" si="349"/>
        <v>#REF!</v>
      </c>
      <c r="BH1401" t="str">
        <f>IF(AT1401="UDARA","U","N")&amp;LEFT($C$4,2)&amp;MID($C$4,4,2)&amp;LEFT(A1401,3)&amp;MID(E1401,2,2)&amp;VLOOKUP(E1401,Acuan_Reference!C:L,10,0)</f>
        <v>N1501SLO71AA</v>
      </c>
      <c r="BI1401" t="s">
        <v>84</v>
      </c>
      <c r="BJ1401" t="s">
        <v>119</v>
      </c>
      <c r="BK1401" t="s">
        <v>86</v>
      </c>
      <c r="BL1401" t="s">
        <v>87</v>
      </c>
    </row>
    <row r="1402" hidden="1" spans="1:64">
      <c r="A1402" t="s">
        <v>111</v>
      </c>
      <c r="B1402" t="s">
        <v>75</v>
      </c>
      <c r="C1402" t="s">
        <v>76</v>
      </c>
      <c r="D1402" t="s">
        <v>123</v>
      </c>
      <c r="E1402" t="s">
        <v>224</v>
      </c>
      <c r="F1402" t="s">
        <v>225</v>
      </c>
      <c r="G1402" t="s">
        <v>80</v>
      </c>
      <c r="H1402" t="s">
        <v>81</v>
      </c>
      <c r="I1402" s="34">
        <v>15300</v>
      </c>
      <c r="J1402" s="35">
        <v>5968</v>
      </c>
      <c r="K1402" s="35">
        <v>3425</v>
      </c>
      <c r="L1402" s="35">
        <v>2441</v>
      </c>
      <c r="M1402" s="35">
        <v>6072</v>
      </c>
      <c r="N1402" s="35">
        <v>3015</v>
      </c>
      <c r="O1402" s="35">
        <v>3486</v>
      </c>
      <c r="P1402" s="35">
        <v>5268</v>
      </c>
      <c r="Q1402" s="35">
        <v>4738</v>
      </c>
      <c r="R1402" s="35">
        <v>4315</v>
      </c>
      <c r="S1402" s="35">
        <v>3761</v>
      </c>
      <c r="T1402" s="35">
        <v>4507</v>
      </c>
      <c r="U1402" s="35">
        <v>6947</v>
      </c>
      <c r="V1402" s="34">
        <v>5071.6666666667</v>
      </c>
      <c r="W1402" s="34">
        <f t="shared" si="336"/>
        <v>4970.33333333333</v>
      </c>
      <c r="X1402" s="35">
        <v>1578</v>
      </c>
      <c r="Y1402" s="35">
        <v>350</v>
      </c>
      <c r="Z1402" s="35">
        <v>0</v>
      </c>
      <c r="AA1402" s="34">
        <v>9539</v>
      </c>
      <c r="AB1402" s="34">
        <v>0</v>
      </c>
      <c r="AC1402" s="34">
        <v>0</v>
      </c>
      <c r="AD1402" s="34">
        <v>0</v>
      </c>
      <c r="AE1402" s="34">
        <f t="shared" si="337"/>
        <v>9539</v>
      </c>
      <c r="AF1402" s="34">
        <f t="shared" si="338"/>
        <v>1.8808412750575</v>
      </c>
      <c r="AG1402" s="34">
        <f t="shared" si="339"/>
        <v>1.91918717725169</v>
      </c>
      <c r="AH1402" s="34">
        <v>2300</v>
      </c>
      <c r="AI1402" s="34">
        <v>0</v>
      </c>
      <c r="AJ1402" s="35">
        <v>54500</v>
      </c>
      <c r="AK1402" s="35">
        <v>6910</v>
      </c>
      <c r="AL1402" s="35">
        <v>3457</v>
      </c>
      <c r="AM1402" s="34">
        <v>1.5</v>
      </c>
      <c r="AN1402" s="34">
        <f t="shared" si="340"/>
        <v>7455.5</v>
      </c>
      <c r="AO1402" s="35">
        <v>100</v>
      </c>
      <c r="AP1402" s="35">
        <v>100</v>
      </c>
      <c r="AQ1402" t="s">
        <v>82</v>
      </c>
      <c r="AR1402">
        <v>2</v>
      </c>
      <c r="AS1402" s="34">
        <v>0.53333333333333</v>
      </c>
      <c r="AT1402" t="s">
        <v>83</v>
      </c>
      <c r="AU1402" s="35">
        <f t="shared" si="350"/>
        <v>1030.125</v>
      </c>
      <c r="AV1402" s="35">
        <f t="shared" si="341"/>
        <v>1100</v>
      </c>
      <c r="AW1402" s="35">
        <f t="shared" si="342"/>
        <v>2.14050030179062</v>
      </c>
      <c r="AX1402" s="35">
        <f t="shared" si="343"/>
        <v>1.44497350948964</v>
      </c>
      <c r="AY1402" s="35">
        <f t="shared" si="344"/>
        <v>1100</v>
      </c>
      <c r="AZ1402" s="35">
        <f t="shared" si="345"/>
        <v>1100</v>
      </c>
      <c r="BA1402" s="27" t="str">
        <f t="shared" si="346"/>
        <v>3</v>
      </c>
      <c r="BB1402" s="34">
        <v>0.000325</v>
      </c>
      <c r="BC1402" s="34">
        <f t="shared" si="347"/>
        <v>0.3575</v>
      </c>
      <c r="BD1402" s="34" t="e">
        <f t="shared" si="348"/>
        <v>#REF!</v>
      </c>
      <c r="BE1402" s="34">
        <v>0.08</v>
      </c>
      <c r="BF1402" s="34">
        <f t="shared" si="351"/>
        <v>88</v>
      </c>
      <c r="BG1402" s="34" t="e">
        <f t="shared" si="349"/>
        <v>#REF!</v>
      </c>
      <c r="BH1402" t="str">
        <f>IF(AT1402="UDARA","U","N")&amp;LEFT($C$4,2)&amp;MID($C$4,4,2)&amp;LEFT(A1402,3)&amp;MID(E1402,2,2)&amp;VLOOKUP(E1402,Acuan_Reference!C:L,10,0)</f>
        <v>N1501SMD71AA</v>
      </c>
      <c r="BI1402" t="s">
        <v>84</v>
      </c>
      <c r="BJ1402" t="s">
        <v>119</v>
      </c>
      <c r="BK1402" t="s">
        <v>86</v>
      </c>
      <c r="BL1402" t="s">
        <v>87</v>
      </c>
    </row>
    <row r="1403" hidden="1" spans="1:64">
      <c r="A1403" t="s">
        <v>112</v>
      </c>
      <c r="B1403" t="s">
        <v>75</v>
      </c>
      <c r="C1403" t="s">
        <v>76</v>
      </c>
      <c r="D1403" t="s">
        <v>123</v>
      </c>
      <c r="E1403" t="s">
        <v>224</v>
      </c>
      <c r="F1403" t="s">
        <v>225</v>
      </c>
      <c r="G1403" t="s">
        <v>80</v>
      </c>
      <c r="H1403" t="s">
        <v>81</v>
      </c>
      <c r="I1403" s="34">
        <v>15300</v>
      </c>
      <c r="J1403" s="35">
        <v>4646</v>
      </c>
      <c r="K1403" s="35">
        <v>8902</v>
      </c>
      <c r="L1403" s="35">
        <v>8880</v>
      </c>
      <c r="M1403" s="35">
        <v>16553</v>
      </c>
      <c r="N1403" s="35">
        <v>6744</v>
      </c>
      <c r="O1403" s="35">
        <v>11535</v>
      </c>
      <c r="P1403" s="35">
        <v>9080</v>
      </c>
      <c r="Q1403" s="35">
        <v>17266</v>
      </c>
      <c r="R1403" s="35">
        <v>5249</v>
      </c>
      <c r="S1403" s="35">
        <v>6154</v>
      </c>
      <c r="T1403" s="35">
        <v>10582</v>
      </c>
      <c r="U1403" s="35">
        <v>14709</v>
      </c>
      <c r="V1403" s="34">
        <v>10481.666666667</v>
      </c>
      <c r="W1403" s="34">
        <f t="shared" si="336"/>
        <v>10443.6666666667</v>
      </c>
      <c r="X1403" s="35">
        <v>3407</v>
      </c>
      <c r="Y1403" s="35">
        <v>0</v>
      </c>
      <c r="Z1403" s="35">
        <v>0</v>
      </c>
      <c r="AA1403" s="34">
        <v>23286</v>
      </c>
      <c r="AB1403" s="34">
        <v>0</v>
      </c>
      <c r="AC1403" s="34">
        <v>0</v>
      </c>
      <c r="AD1403" s="34">
        <v>0</v>
      </c>
      <c r="AE1403" s="34">
        <f t="shared" si="337"/>
        <v>23286</v>
      </c>
      <c r="AF1403" s="34">
        <f t="shared" si="338"/>
        <v>2.22159325806957</v>
      </c>
      <c r="AG1403" s="34">
        <f t="shared" si="339"/>
        <v>2.22967667805049</v>
      </c>
      <c r="AH1403" s="34">
        <v>2300</v>
      </c>
      <c r="AI1403" s="34">
        <v>0</v>
      </c>
      <c r="AJ1403" s="35">
        <v>54500</v>
      </c>
      <c r="AK1403" s="35">
        <v>15459</v>
      </c>
      <c r="AL1403" s="35">
        <v>6040</v>
      </c>
      <c r="AM1403" s="34">
        <v>0.7</v>
      </c>
      <c r="AN1403" s="34">
        <f t="shared" si="340"/>
        <v>7310.56666666667</v>
      </c>
      <c r="AO1403" s="35">
        <v>100</v>
      </c>
      <c r="AP1403" s="35">
        <v>100</v>
      </c>
      <c r="AQ1403" t="s">
        <v>82</v>
      </c>
      <c r="AR1403">
        <v>8</v>
      </c>
      <c r="AS1403" s="34">
        <v>0.066666666666667</v>
      </c>
      <c r="AT1403" t="s">
        <v>83</v>
      </c>
      <c r="AU1403" s="35">
        <f t="shared" si="350"/>
        <v>0</v>
      </c>
      <c r="AV1403" s="35">
        <f t="shared" si="341"/>
        <v>0</v>
      </c>
      <c r="AW1403" s="35">
        <f t="shared" si="342"/>
        <v>2.22967667805049</v>
      </c>
      <c r="AX1403" s="35">
        <f t="shared" si="343"/>
        <v>1.65133573776771</v>
      </c>
      <c r="AY1403" s="35">
        <f t="shared" si="344"/>
        <v>0</v>
      </c>
      <c r="AZ1403" s="35">
        <f t="shared" si="345"/>
        <v>0</v>
      </c>
      <c r="BA1403" s="27" t="str">
        <f t="shared" si="346"/>
        <v>3</v>
      </c>
      <c r="BB1403" s="34">
        <v>0.000325</v>
      </c>
      <c r="BC1403" s="34">
        <f t="shared" si="347"/>
        <v>0</v>
      </c>
      <c r="BD1403" s="34" t="e">
        <f t="shared" si="348"/>
        <v>#REF!</v>
      </c>
      <c r="BE1403" s="34">
        <v>0.08</v>
      </c>
      <c r="BF1403" s="34">
        <f t="shared" si="351"/>
        <v>0</v>
      </c>
      <c r="BG1403" s="34" t="e">
        <f t="shared" si="349"/>
        <v>#REF!</v>
      </c>
      <c r="BH1403" t="str">
        <f>IF(AT1403="UDARA","U","N")&amp;LEFT($C$4,2)&amp;MID($C$4,4,2)&amp;LEFT(A1403,3)&amp;MID(E1403,2,2)&amp;VLOOKUP(E1403,Acuan_Reference!C:L,10,0)</f>
        <v>N1501SMG71AA</v>
      </c>
      <c r="BI1403" t="s">
        <v>84</v>
      </c>
      <c r="BJ1403" t="s">
        <v>119</v>
      </c>
      <c r="BK1403" t="s">
        <v>86</v>
      </c>
      <c r="BL1403" t="s">
        <v>87</v>
      </c>
    </row>
    <row r="1404" hidden="1" spans="1:64">
      <c r="A1404" t="s">
        <v>113</v>
      </c>
      <c r="B1404" t="s">
        <v>75</v>
      </c>
      <c r="C1404" t="s">
        <v>76</v>
      </c>
      <c r="D1404" t="s">
        <v>123</v>
      </c>
      <c r="E1404" t="s">
        <v>224</v>
      </c>
      <c r="F1404" t="s">
        <v>225</v>
      </c>
      <c r="G1404" t="s">
        <v>80</v>
      </c>
      <c r="H1404" t="s">
        <v>81</v>
      </c>
      <c r="I1404" s="34">
        <v>15300</v>
      </c>
      <c r="J1404" s="35">
        <v>16827</v>
      </c>
      <c r="K1404" s="35">
        <v>27667</v>
      </c>
      <c r="L1404" s="35">
        <v>19577</v>
      </c>
      <c r="M1404" s="35">
        <v>18746</v>
      </c>
      <c r="N1404" s="35">
        <v>22293</v>
      </c>
      <c r="O1404" s="35">
        <v>18852</v>
      </c>
      <c r="P1404" s="35">
        <v>20205</v>
      </c>
      <c r="Q1404" s="35">
        <v>24957</v>
      </c>
      <c r="R1404" s="35">
        <v>29233</v>
      </c>
      <c r="S1404" s="35">
        <v>24375</v>
      </c>
      <c r="T1404" s="35">
        <v>20223</v>
      </c>
      <c r="U1404" s="35">
        <v>40288</v>
      </c>
      <c r="V1404" s="34">
        <v>28295.333333333</v>
      </c>
      <c r="W1404" s="34">
        <f t="shared" si="336"/>
        <v>26931.3333333333</v>
      </c>
      <c r="X1404" s="35">
        <v>12273</v>
      </c>
      <c r="Y1404" s="35">
        <v>0</v>
      </c>
      <c r="Z1404" s="35">
        <v>3</v>
      </c>
      <c r="AA1404" s="34">
        <v>7177</v>
      </c>
      <c r="AB1404" s="34">
        <v>0</v>
      </c>
      <c r="AC1404" s="34">
        <v>0</v>
      </c>
      <c r="AD1404" s="34">
        <v>7000</v>
      </c>
      <c r="AE1404" s="34">
        <f t="shared" si="337"/>
        <v>14180</v>
      </c>
      <c r="AF1404" s="34">
        <f t="shared" si="338"/>
        <v>0.501142709045078</v>
      </c>
      <c r="AG1404" s="34">
        <f t="shared" si="339"/>
        <v>0.266603955739288</v>
      </c>
      <c r="AH1404" s="34">
        <v>2300</v>
      </c>
      <c r="AI1404" s="34">
        <v>0</v>
      </c>
      <c r="AJ1404" s="35">
        <v>54500</v>
      </c>
      <c r="AK1404" s="35">
        <v>42364</v>
      </c>
      <c r="AL1404" s="35">
        <v>20283</v>
      </c>
      <c r="AM1404" s="34">
        <v>0.25</v>
      </c>
      <c r="AN1404" s="34">
        <f t="shared" si="340"/>
        <v>6732.83333333333</v>
      </c>
      <c r="AO1404" s="35">
        <v>100</v>
      </c>
      <c r="AP1404" s="35">
        <v>100</v>
      </c>
      <c r="AQ1404" t="s">
        <v>82</v>
      </c>
      <c r="AR1404">
        <v>12</v>
      </c>
      <c r="AS1404" s="34">
        <v>0.033333333333333</v>
      </c>
      <c r="AT1404" t="s">
        <v>83</v>
      </c>
      <c r="AU1404" s="35">
        <f t="shared" si="350"/>
        <v>9626.875</v>
      </c>
      <c r="AV1404" s="35">
        <f t="shared" si="341"/>
        <v>9700</v>
      </c>
      <c r="AW1404" s="35">
        <f t="shared" si="342"/>
        <v>0.886699507389163</v>
      </c>
      <c r="AX1404" s="35">
        <f t="shared" si="343"/>
        <v>0.133561898160755</v>
      </c>
      <c r="AY1404" s="35">
        <f t="shared" si="344"/>
        <v>9700</v>
      </c>
      <c r="AZ1404" s="35">
        <f t="shared" si="345"/>
        <v>9700</v>
      </c>
      <c r="BA1404" s="27" t="str">
        <f t="shared" si="346"/>
        <v>3</v>
      </c>
      <c r="BB1404" s="34">
        <v>0.000325</v>
      </c>
      <c r="BC1404" s="34">
        <f t="shared" si="347"/>
        <v>3.1525</v>
      </c>
      <c r="BD1404" s="34" t="e">
        <f t="shared" si="348"/>
        <v>#REF!</v>
      </c>
      <c r="BE1404" s="34">
        <v>0.08</v>
      </c>
      <c r="BF1404" s="34">
        <f t="shared" si="351"/>
        <v>776</v>
      </c>
      <c r="BG1404" s="34" t="e">
        <f t="shared" si="349"/>
        <v>#REF!</v>
      </c>
      <c r="BH1404" t="str">
        <f>IF(AT1404="UDARA","U","N")&amp;LEFT($C$4,2)&amp;MID($C$4,4,2)&amp;LEFT(A1404,3)&amp;MID(E1404,2,2)&amp;VLOOKUP(E1404,Acuan_Reference!C:L,10,0)</f>
        <v>N1501TGR71AA</v>
      </c>
      <c r="BI1404" t="s">
        <v>84</v>
      </c>
      <c r="BJ1404" t="s">
        <v>119</v>
      </c>
      <c r="BK1404" t="s">
        <v>86</v>
      </c>
      <c r="BL1404" t="s">
        <v>87</v>
      </c>
    </row>
    <row r="1405" hidden="1" spans="1:64">
      <c r="A1405" t="s">
        <v>114</v>
      </c>
      <c r="B1405" t="s">
        <v>75</v>
      </c>
      <c r="C1405" t="s">
        <v>76</v>
      </c>
      <c r="D1405" t="s">
        <v>123</v>
      </c>
      <c r="E1405" t="s">
        <v>224</v>
      </c>
      <c r="F1405" t="s">
        <v>225</v>
      </c>
      <c r="G1405" t="s">
        <v>80</v>
      </c>
      <c r="H1405" t="s">
        <v>81</v>
      </c>
      <c r="I1405" s="34">
        <v>15300</v>
      </c>
      <c r="J1405" s="35">
        <v>3356</v>
      </c>
      <c r="K1405" s="35">
        <v>4500</v>
      </c>
      <c r="L1405" s="35">
        <v>4588</v>
      </c>
      <c r="M1405" s="35">
        <v>8528</v>
      </c>
      <c r="N1405" s="35">
        <v>3116</v>
      </c>
      <c r="O1405" s="35">
        <v>4150</v>
      </c>
      <c r="P1405" s="35">
        <v>5867</v>
      </c>
      <c r="Q1405" s="35">
        <v>9025</v>
      </c>
      <c r="R1405" s="35">
        <v>3439</v>
      </c>
      <c r="S1405" s="35">
        <v>3834</v>
      </c>
      <c r="T1405" s="35">
        <v>4715</v>
      </c>
      <c r="U1405" s="35">
        <v>6489</v>
      </c>
      <c r="V1405" s="34">
        <v>5012.6666666667</v>
      </c>
      <c r="W1405" s="34">
        <f t="shared" si="336"/>
        <v>4832.66666666667</v>
      </c>
      <c r="X1405" s="35">
        <v>4156</v>
      </c>
      <c r="Y1405" s="35">
        <v>0</v>
      </c>
      <c r="Z1405" s="35">
        <v>0</v>
      </c>
      <c r="AA1405" s="34">
        <v>7702</v>
      </c>
      <c r="AB1405" s="34">
        <v>0</v>
      </c>
      <c r="AC1405" s="34">
        <v>0</v>
      </c>
      <c r="AD1405" s="34">
        <v>0</v>
      </c>
      <c r="AE1405" s="34">
        <f t="shared" si="337"/>
        <v>7702</v>
      </c>
      <c r="AF1405" s="34">
        <f t="shared" si="338"/>
        <v>1.5365075142971</v>
      </c>
      <c r="AG1405" s="34">
        <f t="shared" si="339"/>
        <v>1.59373706718168</v>
      </c>
      <c r="AH1405" s="34">
        <v>2300</v>
      </c>
      <c r="AI1405" s="34">
        <v>0</v>
      </c>
      <c r="AJ1405" s="35">
        <v>54500</v>
      </c>
      <c r="AK1405" s="35">
        <v>8789</v>
      </c>
      <c r="AL1405" s="35">
        <v>3294</v>
      </c>
      <c r="AM1405" s="34">
        <v>0.7</v>
      </c>
      <c r="AN1405" s="34">
        <f t="shared" si="340"/>
        <v>3382.86666666667</v>
      </c>
      <c r="AO1405" s="35">
        <v>100</v>
      </c>
      <c r="AP1405" s="35">
        <v>100</v>
      </c>
      <c r="AQ1405" t="s">
        <v>82</v>
      </c>
      <c r="AR1405">
        <v>8</v>
      </c>
      <c r="AS1405" s="34">
        <v>0.066666666666667</v>
      </c>
      <c r="AT1405" t="s">
        <v>83</v>
      </c>
      <c r="AU1405" s="35">
        <f t="shared" si="350"/>
        <v>0</v>
      </c>
      <c r="AV1405" s="35">
        <f t="shared" si="341"/>
        <v>0</v>
      </c>
      <c r="AW1405" s="35">
        <f t="shared" si="342"/>
        <v>1.59373706718168</v>
      </c>
      <c r="AX1405" s="35">
        <f t="shared" si="343"/>
        <v>0.912125810456615</v>
      </c>
      <c r="AY1405" s="35">
        <f t="shared" si="344"/>
        <v>0</v>
      </c>
      <c r="AZ1405" s="35">
        <f t="shared" si="345"/>
        <v>0</v>
      </c>
      <c r="BA1405" s="27" t="str">
        <f t="shared" si="346"/>
        <v>3</v>
      </c>
      <c r="BB1405" s="34">
        <v>0.000325</v>
      </c>
      <c r="BC1405" s="34">
        <f t="shared" si="347"/>
        <v>0</v>
      </c>
      <c r="BD1405" s="34" t="e">
        <f t="shared" si="348"/>
        <v>#REF!</v>
      </c>
      <c r="BE1405" s="34">
        <v>0.08</v>
      </c>
      <c r="BF1405" s="34">
        <f t="shared" si="351"/>
        <v>0</v>
      </c>
      <c r="BG1405" s="34" t="e">
        <f t="shared" si="349"/>
        <v>#REF!</v>
      </c>
      <c r="BH1405" t="str">
        <f>IF(AT1405="UDARA","U","N")&amp;LEFT($C$4,2)&amp;MID($C$4,4,2)&amp;LEFT(A1405,3)&amp;MID(E1405,2,2)&amp;VLOOKUP(E1405,Acuan_Reference!C:L,10,0)</f>
        <v>N1501YGY71AA</v>
      </c>
      <c r="BI1405" t="s">
        <v>84</v>
      </c>
      <c r="BJ1405" t="s">
        <v>119</v>
      </c>
      <c r="BK1405" t="s">
        <v>86</v>
      </c>
      <c r="BL1405" t="s">
        <v>87</v>
      </c>
    </row>
    <row r="1406" hidden="1" spans="1:64">
      <c r="A1406" t="s">
        <v>74</v>
      </c>
      <c r="B1406" t="s">
        <v>75</v>
      </c>
      <c r="C1406" t="s">
        <v>76</v>
      </c>
      <c r="D1406" t="s">
        <v>123</v>
      </c>
      <c r="E1406" t="s">
        <v>226</v>
      </c>
      <c r="F1406" t="s">
        <v>227</v>
      </c>
      <c r="G1406" t="s">
        <v>80</v>
      </c>
      <c r="H1406" t="s">
        <v>81</v>
      </c>
      <c r="I1406" s="34">
        <v>28560</v>
      </c>
      <c r="J1406" s="35">
        <v>1415</v>
      </c>
      <c r="K1406" s="35">
        <v>3341</v>
      </c>
      <c r="L1406" s="35">
        <v>4192</v>
      </c>
      <c r="M1406" s="35">
        <v>6348</v>
      </c>
      <c r="N1406" s="35">
        <v>973</v>
      </c>
      <c r="O1406" s="35">
        <v>3385</v>
      </c>
      <c r="P1406" s="35">
        <v>2217</v>
      </c>
      <c r="Q1406" s="35">
        <v>8972</v>
      </c>
      <c r="R1406" s="35">
        <v>1005</v>
      </c>
      <c r="S1406" s="35">
        <v>5025</v>
      </c>
      <c r="T1406" s="35">
        <v>3891</v>
      </c>
      <c r="U1406" s="35">
        <v>9541</v>
      </c>
      <c r="V1406" s="34">
        <v>6152.3333333333</v>
      </c>
      <c r="W1406" s="34">
        <f t="shared" si="336"/>
        <v>5386</v>
      </c>
      <c r="X1406" s="35">
        <v>484</v>
      </c>
      <c r="Y1406" s="35">
        <v>0</v>
      </c>
      <c r="Z1406" s="35">
        <v>0</v>
      </c>
      <c r="AA1406" s="34">
        <v>6675</v>
      </c>
      <c r="AB1406" s="34">
        <v>0</v>
      </c>
      <c r="AC1406" s="34">
        <v>0</v>
      </c>
      <c r="AD1406" s="34">
        <v>0</v>
      </c>
      <c r="AE1406" s="34">
        <f t="shared" si="337"/>
        <v>6675</v>
      </c>
      <c r="AF1406" s="34">
        <f t="shared" si="338"/>
        <v>1.08495421791191</v>
      </c>
      <c r="AG1406" s="34">
        <f t="shared" si="339"/>
        <v>1.23932417378388</v>
      </c>
      <c r="AH1406" s="34">
        <v>28900</v>
      </c>
      <c r="AI1406" s="34">
        <v>0</v>
      </c>
      <c r="AJ1406" s="35">
        <v>24300</v>
      </c>
      <c r="AK1406" s="35">
        <v>8090</v>
      </c>
      <c r="AL1406" s="35">
        <v>2726</v>
      </c>
      <c r="AM1406" s="34">
        <v>0.7</v>
      </c>
      <c r="AN1406" s="34">
        <f t="shared" si="340"/>
        <v>3770.2</v>
      </c>
      <c r="AO1406" s="35">
        <v>100</v>
      </c>
      <c r="AP1406" s="35">
        <v>100</v>
      </c>
      <c r="AQ1406" t="s">
        <v>82</v>
      </c>
      <c r="AR1406">
        <v>8</v>
      </c>
      <c r="AS1406" s="34">
        <v>0.066666666666667</v>
      </c>
      <c r="AT1406" t="s">
        <v>83</v>
      </c>
      <c r="AU1406" s="35">
        <f t="shared" si="350"/>
        <v>0</v>
      </c>
      <c r="AV1406" s="35">
        <f t="shared" si="341"/>
        <v>0</v>
      </c>
      <c r="AW1406" s="35">
        <f t="shared" si="342"/>
        <v>1.23932417378388</v>
      </c>
      <c r="AX1406" s="35">
        <f t="shared" si="343"/>
        <v>0.733197177868548</v>
      </c>
      <c r="AY1406" s="35">
        <f t="shared" si="344"/>
        <v>0</v>
      </c>
      <c r="AZ1406" s="35">
        <f t="shared" si="345"/>
        <v>0</v>
      </c>
      <c r="BA1406" s="27" t="str">
        <f t="shared" si="346"/>
        <v>3</v>
      </c>
      <c r="BB1406" s="34">
        <v>0.000435896</v>
      </c>
      <c r="BC1406" s="34">
        <f t="shared" si="347"/>
        <v>0</v>
      </c>
      <c r="BD1406" s="34" t="e">
        <f t="shared" si="348"/>
        <v>#REF!</v>
      </c>
      <c r="BE1406" s="34">
        <v>0.12</v>
      </c>
      <c r="BF1406" s="34">
        <f t="shared" si="351"/>
        <v>0</v>
      </c>
      <c r="BG1406" s="34" t="e">
        <f t="shared" si="349"/>
        <v>#REF!</v>
      </c>
      <c r="BH1406" t="str">
        <f>IF(AT1406="UDARA","U","N")&amp;LEFT($C$4,2)&amp;MID($C$4,4,2)&amp;LEFT(A1406,3)&amp;MID(E1406,2,2)&amp;VLOOKUP(E1406,Acuan_Reference!C:L,10,0)</f>
        <v>N1501BDG71ED</v>
      </c>
      <c r="BI1406" t="s">
        <v>84</v>
      </c>
      <c r="BJ1406" t="s">
        <v>85</v>
      </c>
      <c r="BK1406" t="s">
        <v>86</v>
      </c>
      <c r="BL1406" t="s">
        <v>87</v>
      </c>
    </row>
    <row r="1407" hidden="1" spans="1:64">
      <c r="A1407" t="s">
        <v>88</v>
      </c>
      <c r="B1407" t="s">
        <v>75</v>
      </c>
      <c r="C1407" t="s">
        <v>76</v>
      </c>
      <c r="D1407" t="s">
        <v>123</v>
      </c>
      <c r="E1407" t="s">
        <v>226</v>
      </c>
      <c r="F1407" t="s">
        <v>227</v>
      </c>
      <c r="G1407" t="s">
        <v>80</v>
      </c>
      <c r="H1407" t="s">
        <v>81</v>
      </c>
      <c r="I1407" s="34">
        <v>28560</v>
      </c>
      <c r="J1407" s="35">
        <v>207</v>
      </c>
      <c r="K1407" s="35">
        <v>300</v>
      </c>
      <c r="L1407" s="35">
        <v>268</v>
      </c>
      <c r="M1407" s="35">
        <v>2416</v>
      </c>
      <c r="N1407" s="35">
        <v>120</v>
      </c>
      <c r="O1407" s="35">
        <v>775</v>
      </c>
      <c r="P1407" s="35">
        <v>384</v>
      </c>
      <c r="Q1407" s="35">
        <v>3607</v>
      </c>
      <c r="R1407" s="35">
        <v>224</v>
      </c>
      <c r="S1407" s="35">
        <v>255</v>
      </c>
      <c r="T1407" s="35">
        <v>1327</v>
      </c>
      <c r="U1407" s="35">
        <v>2300</v>
      </c>
      <c r="V1407" s="34">
        <v>1294</v>
      </c>
      <c r="W1407" s="34">
        <f t="shared" ref="W1407:W1470" si="352">AVERAGE(T1407,U1407,AL1407)</f>
        <v>1374.66666666667</v>
      </c>
      <c r="X1407" s="35">
        <v>132</v>
      </c>
      <c r="Y1407" s="35">
        <v>0</v>
      </c>
      <c r="Z1407" s="35">
        <v>0</v>
      </c>
      <c r="AA1407" s="34">
        <v>283</v>
      </c>
      <c r="AB1407" s="34">
        <v>0</v>
      </c>
      <c r="AC1407" s="34">
        <v>0</v>
      </c>
      <c r="AD1407" s="34">
        <v>0</v>
      </c>
      <c r="AE1407" s="34">
        <f t="shared" ref="AE1407:AE1470" si="353">Z1407+AA1407+AC1407+AD1407</f>
        <v>283</v>
      </c>
      <c r="AF1407" s="34">
        <f t="shared" ref="AF1407:AF1470" si="354">IFERROR(IF(V1407&lt;0,9999,AE1407/V1407),9999)</f>
        <v>0.21870170015456</v>
      </c>
      <c r="AG1407" s="34">
        <f t="shared" ref="AG1407:AG1470" si="355">IFERROR(IF(W1407&lt;0,9999,(Z1407+AA1407+AC1407)/W1407),9999)</f>
        <v>0.205868089233754</v>
      </c>
      <c r="AH1407" s="34">
        <v>28900</v>
      </c>
      <c r="AI1407" s="34">
        <v>0</v>
      </c>
      <c r="AJ1407" s="35">
        <v>24300</v>
      </c>
      <c r="AK1407" s="35">
        <v>2204</v>
      </c>
      <c r="AL1407" s="35">
        <v>497</v>
      </c>
      <c r="AM1407" s="34">
        <v>0.6</v>
      </c>
      <c r="AN1407" s="34">
        <f t="shared" ref="AN1407:AN1470" si="356">IF(AM1407*W1407&lt;0,0,AM1407*W1407)</f>
        <v>824.8</v>
      </c>
      <c r="AO1407" s="35">
        <v>100</v>
      </c>
      <c r="AP1407" s="35">
        <v>100</v>
      </c>
      <c r="AQ1407" t="s">
        <v>82</v>
      </c>
      <c r="AR1407">
        <v>8</v>
      </c>
      <c r="AS1407" s="34">
        <v>0.033333333333333</v>
      </c>
      <c r="AT1407" t="s">
        <v>83</v>
      </c>
      <c r="AU1407" s="35">
        <f t="shared" si="350"/>
        <v>779.1</v>
      </c>
      <c r="AV1407" s="35">
        <f t="shared" ref="AV1407:AV1470" si="357">IFERROR(ROUNDUP(AU1407/AO1407,0)*AO1407,9999)</f>
        <v>800</v>
      </c>
      <c r="AW1407" s="35">
        <f t="shared" ref="AW1407:AW1470" si="358">IFERROR(IF(W1407&lt;0,9999,((ROUNDUP(AU1407/AO1407,0)*AO1407)+AE1407)/W1407),9999)</f>
        <v>0.787827352085354</v>
      </c>
      <c r="AX1407" s="35">
        <f t="shared" ref="AX1407:AX1470" si="359">IFERROR(IF(W1407&lt;0,9999,((ROUNDUP(AU1407/AP1407,0)*AP1407)+AE1407-AL1407)/W1407),9999)</f>
        <v>0.426285160038797</v>
      </c>
      <c r="AY1407" s="35">
        <f t="shared" ref="AY1407:AY1470" si="360">IF(H1407="DROPPING",IF(AND(AW1407&gt;3,AX1407&gt;3),0,IF(AND(AW1407&lt;=3,AX1407&lt;=3),ROUNDUP(AU1407/AO1407,0)*AO1407,ROUNDUP(AU1407/AP1407,0)*AP1407)),0)</f>
        <v>800</v>
      </c>
      <c r="AZ1407" s="35">
        <f t="shared" ref="AZ1407:AZ1470" si="361">IF(AH1407&lt;=0,0,IF(H1407="DROPPING",IF(AND(AW1407&gt;3,AX1407&gt;3),0,IF(AND(AW1407&lt;=3,AX1407&lt;=3),ROUNDUP(AU1407/AO1407,0)*AO1407,ROUNDUP(AU1407/AP1407,0)*AP1407)),0))</f>
        <v>800</v>
      </c>
      <c r="BA1407" s="27" t="str">
        <f t="shared" ref="BA1407:BA1470" si="362">IF(AND(AW1407&gt;3,AX1407&gt;3),"Kelipatan Kirim/Master box &gt; 3x FC+index",IF(AF1407&lt;=AS1407,"1",IF(AND(AF1407&gt;AS1407,AF1407&lt;=AM1407),"2","3")))</f>
        <v>2</v>
      </c>
      <c r="BB1407" s="34">
        <v>0.000435896</v>
      </c>
      <c r="BC1407" s="34">
        <f t="shared" ref="BC1407:BC1470" si="363">BB1407*AZ1407</f>
        <v>0.3487168</v>
      </c>
      <c r="BD1407" s="34" t="e">
        <f t="shared" si="348"/>
        <v>#REF!</v>
      </c>
      <c r="BE1407" s="34">
        <v>0.12</v>
      </c>
      <c r="BF1407" s="34">
        <f t="shared" si="351"/>
        <v>96</v>
      </c>
      <c r="BG1407" s="34" t="e">
        <f t="shared" si="349"/>
        <v>#REF!</v>
      </c>
      <c r="BH1407" t="str">
        <f>IF(AT1407="UDARA","U","N")&amp;LEFT($C$4,2)&amp;MID($C$4,4,2)&amp;LEFT(A1407,3)&amp;MID(E1407,2,2)&amp;VLOOKUP(E1407,Acuan_Reference!C:L,10,0)</f>
        <v>N1501BGR71ED</v>
      </c>
      <c r="BI1407" t="s">
        <v>84</v>
      </c>
      <c r="BJ1407" t="s">
        <v>85</v>
      </c>
      <c r="BK1407" t="s">
        <v>86</v>
      </c>
      <c r="BL1407" t="s">
        <v>87</v>
      </c>
    </row>
    <row r="1408" hidden="1" spans="1:64">
      <c r="A1408" t="s">
        <v>89</v>
      </c>
      <c r="B1408" t="s">
        <v>75</v>
      </c>
      <c r="C1408" t="s">
        <v>76</v>
      </c>
      <c r="D1408" t="s">
        <v>123</v>
      </c>
      <c r="E1408" t="s">
        <v>226</v>
      </c>
      <c r="F1408" t="s">
        <v>227</v>
      </c>
      <c r="G1408" t="s">
        <v>80</v>
      </c>
      <c r="H1408" t="s">
        <v>81</v>
      </c>
      <c r="I1408" s="34">
        <v>28560</v>
      </c>
      <c r="J1408" s="35">
        <v>816</v>
      </c>
      <c r="K1408" s="35">
        <v>972</v>
      </c>
      <c r="L1408" s="35">
        <v>1580</v>
      </c>
      <c r="M1408" s="35">
        <v>1456</v>
      </c>
      <c r="N1408" s="35">
        <v>534</v>
      </c>
      <c r="O1408" s="35">
        <v>2825</v>
      </c>
      <c r="P1408" s="35">
        <v>350</v>
      </c>
      <c r="Q1408" s="35">
        <v>2712</v>
      </c>
      <c r="R1408" s="35">
        <v>596</v>
      </c>
      <c r="S1408" s="35">
        <v>522</v>
      </c>
      <c r="T1408" s="35">
        <v>1777</v>
      </c>
      <c r="U1408" s="35">
        <v>2349</v>
      </c>
      <c r="V1408" s="34">
        <v>1549.3333333333</v>
      </c>
      <c r="W1408" s="34">
        <f t="shared" si="352"/>
        <v>1640.66666666667</v>
      </c>
      <c r="X1408" s="35">
        <v>41</v>
      </c>
      <c r="Y1408" s="35">
        <v>0</v>
      </c>
      <c r="Z1408" s="35">
        <v>0</v>
      </c>
      <c r="AA1408" s="34">
        <v>1971</v>
      </c>
      <c r="AB1408" s="34">
        <v>0</v>
      </c>
      <c r="AC1408" s="34">
        <v>0</v>
      </c>
      <c r="AD1408" s="34">
        <v>0</v>
      </c>
      <c r="AE1408" s="34">
        <f t="shared" si="353"/>
        <v>1971</v>
      </c>
      <c r="AF1408" s="34">
        <f t="shared" si="354"/>
        <v>1.27216006884684</v>
      </c>
      <c r="AG1408" s="34">
        <f t="shared" si="355"/>
        <v>1.20134091832588</v>
      </c>
      <c r="AH1408" s="34">
        <v>28900</v>
      </c>
      <c r="AI1408" s="34">
        <v>0</v>
      </c>
      <c r="AJ1408" s="35">
        <v>24300</v>
      </c>
      <c r="AK1408" s="35">
        <v>2066</v>
      </c>
      <c r="AL1408" s="35">
        <v>796</v>
      </c>
      <c r="AM1408" s="34">
        <v>1.3</v>
      </c>
      <c r="AN1408" s="34">
        <f t="shared" si="356"/>
        <v>2132.86666666667</v>
      </c>
      <c r="AO1408" s="35">
        <v>100</v>
      </c>
      <c r="AP1408" s="35">
        <v>100</v>
      </c>
      <c r="AQ1408" t="s">
        <v>82</v>
      </c>
      <c r="AR1408">
        <v>4</v>
      </c>
      <c r="AS1408" s="34">
        <v>0.53333333333333</v>
      </c>
      <c r="AT1408" t="s">
        <v>83</v>
      </c>
      <c r="AU1408" s="35">
        <f t="shared" si="350"/>
        <v>718.4</v>
      </c>
      <c r="AV1408" s="35">
        <f t="shared" si="357"/>
        <v>800</v>
      </c>
      <c r="AW1408" s="35">
        <f t="shared" si="358"/>
        <v>1.68894758228362</v>
      </c>
      <c r="AX1408" s="35">
        <f t="shared" si="359"/>
        <v>1.20377895164567</v>
      </c>
      <c r="AY1408" s="35">
        <f t="shared" si="360"/>
        <v>800</v>
      </c>
      <c r="AZ1408" s="35">
        <f t="shared" si="361"/>
        <v>800</v>
      </c>
      <c r="BA1408" s="27" t="str">
        <f t="shared" si="362"/>
        <v>2</v>
      </c>
      <c r="BB1408" s="34">
        <v>0.000435896</v>
      </c>
      <c r="BC1408" s="34">
        <f t="shared" si="363"/>
        <v>0.3487168</v>
      </c>
      <c r="BD1408" s="34" t="e">
        <f t="shared" ref="BD1408:BD1471" si="364">BD1407+BC1408</f>
        <v>#REF!</v>
      </c>
      <c r="BE1408" s="34">
        <v>0.12</v>
      </c>
      <c r="BF1408" s="34">
        <f t="shared" si="351"/>
        <v>96</v>
      </c>
      <c r="BG1408" s="34" t="e">
        <f t="shared" ref="BG1408:BG1471" si="365">BG1407+BF1408</f>
        <v>#REF!</v>
      </c>
      <c r="BH1408" t="str">
        <f>IF(AT1408="UDARA","U","N")&amp;LEFT($C$4,2)&amp;MID($C$4,4,2)&amp;LEFT(A1408,3)&amp;MID(E1408,2,2)&amp;VLOOKUP(E1408,Acuan_Reference!C:L,10,0)</f>
        <v>N1501BJM71ED</v>
      </c>
      <c r="BI1408" t="s">
        <v>84</v>
      </c>
      <c r="BJ1408" t="s">
        <v>85</v>
      </c>
      <c r="BK1408" t="s">
        <v>86</v>
      </c>
      <c r="BL1408" t="s">
        <v>87</v>
      </c>
    </row>
    <row r="1409" hidden="1" spans="1:64">
      <c r="A1409" t="s">
        <v>90</v>
      </c>
      <c r="B1409" t="s">
        <v>75</v>
      </c>
      <c r="C1409" t="s">
        <v>76</v>
      </c>
      <c r="D1409" t="s">
        <v>123</v>
      </c>
      <c r="E1409" t="s">
        <v>226</v>
      </c>
      <c r="F1409" t="s">
        <v>227</v>
      </c>
      <c r="G1409" t="s">
        <v>80</v>
      </c>
      <c r="H1409" t="s">
        <v>81</v>
      </c>
      <c r="I1409" s="34">
        <v>28560</v>
      </c>
      <c r="J1409" s="35">
        <v>631</v>
      </c>
      <c r="K1409" s="35">
        <v>575</v>
      </c>
      <c r="L1409" s="35">
        <v>921</v>
      </c>
      <c r="M1409" s="35">
        <v>1381</v>
      </c>
      <c r="N1409" s="35">
        <v>531</v>
      </c>
      <c r="O1409" s="35">
        <v>868</v>
      </c>
      <c r="P1409" s="35">
        <v>1119</v>
      </c>
      <c r="Q1409" s="35">
        <v>4507</v>
      </c>
      <c r="R1409" s="35">
        <v>476</v>
      </c>
      <c r="S1409" s="35">
        <v>682</v>
      </c>
      <c r="T1409" s="35">
        <v>939</v>
      </c>
      <c r="U1409" s="35">
        <v>1368</v>
      </c>
      <c r="V1409" s="34">
        <v>996.33333333333</v>
      </c>
      <c r="W1409" s="34">
        <f t="shared" si="352"/>
        <v>961.333333333333</v>
      </c>
      <c r="X1409" s="35">
        <v>516</v>
      </c>
      <c r="Y1409" s="35">
        <v>0</v>
      </c>
      <c r="Z1409" s="35">
        <v>0</v>
      </c>
      <c r="AA1409" s="34">
        <v>1996</v>
      </c>
      <c r="AB1409" s="34">
        <v>0</v>
      </c>
      <c r="AC1409" s="34">
        <v>0</v>
      </c>
      <c r="AD1409" s="34">
        <v>0</v>
      </c>
      <c r="AE1409" s="34">
        <f t="shared" si="353"/>
        <v>1996</v>
      </c>
      <c r="AF1409" s="34">
        <f t="shared" si="354"/>
        <v>2.0033456005353</v>
      </c>
      <c r="AG1409" s="34">
        <f t="shared" si="355"/>
        <v>2.07628294036061</v>
      </c>
      <c r="AH1409" s="34">
        <v>28900</v>
      </c>
      <c r="AI1409" s="34">
        <v>0</v>
      </c>
      <c r="AJ1409" s="35">
        <v>24300</v>
      </c>
      <c r="AK1409" s="35">
        <v>3056</v>
      </c>
      <c r="AL1409" s="35">
        <v>577</v>
      </c>
      <c r="AM1409" s="34">
        <v>0.6</v>
      </c>
      <c r="AN1409" s="34">
        <f t="shared" si="356"/>
        <v>576.8</v>
      </c>
      <c r="AO1409" s="35">
        <v>100</v>
      </c>
      <c r="AP1409" s="35">
        <v>100</v>
      </c>
      <c r="AQ1409" t="s">
        <v>82</v>
      </c>
      <c r="AR1409">
        <v>12</v>
      </c>
      <c r="AS1409" s="34">
        <v>0.033333333333333</v>
      </c>
      <c r="AT1409" t="s">
        <v>83</v>
      </c>
      <c r="AU1409" s="35">
        <f t="shared" si="350"/>
        <v>0</v>
      </c>
      <c r="AV1409" s="35">
        <f t="shared" si="357"/>
        <v>0</v>
      </c>
      <c r="AW1409" s="35">
        <f t="shared" si="358"/>
        <v>2.07628294036061</v>
      </c>
      <c r="AX1409" s="35">
        <f t="shared" si="359"/>
        <v>1.47607489597781</v>
      </c>
      <c r="AY1409" s="35">
        <f t="shared" si="360"/>
        <v>0</v>
      </c>
      <c r="AZ1409" s="35">
        <f t="shared" si="361"/>
        <v>0</v>
      </c>
      <c r="BA1409" s="27" t="str">
        <f t="shared" si="362"/>
        <v>3</v>
      </c>
      <c r="BB1409" s="34">
        <v>0.000435896</v>
      </c>
      <c r="BC1409" s="34">
        <f t="shared" si="363"/>
        <v>0</v>
      </c>
      <c r="BD1409" s="34" t="e">
        <f t="shared" si="364"/>
        <v>#REF!</v>
      </c>
      <c r="BE1409" s="34">
        <v>0.12</v>
      </c>
      <c r="BF1409" s="34">
        <f t="shared" si="351"/>
        <v>0</v>
      </c>
      <c r="BG1409" s="34" t="e">
        <f t="shared" si="365"/>
        <v>#REF!</v>
      </c>
      <c r="BH1409" t="str">
        <f>IF(AT1409="UDARA","U","N")&amp;LEFT($C$4,2)&amp;MID($C$4,4,2)&amp;LEFT(A1409,3)&amp;MID(E1409,2,2)&amp;VLOOKUP(E1409,Acuan_Reference!C:L,10,0)</f>
        <v>N1501BKS71ED</v>
      </c>
      <c r="BI1409" t="s">
        <v>84</v>
      </c>
      <c r="BJ1409" t="s">
        <v>85</v>
      </c>
      <c r="BK1409" t="s">
        <v>86</v>
      </c>
      <c r="BL1409" t="s">
        <v>87</v>
      </c>
    </row>
    <row r="1410" hidden="1" spans="1:64">
      <c r="A1410" t="s">
        <v>91</v>
      </c>
      <c r="B1410" t="s">
        <v>75</v>
      </c>
      <c r="C1410" t="s">
        <v>76</v>
      </c>
      <c r="D1410" t="s">
        <v>123</v>
      </c>
      <c r="E1410" t="s">
        <v>226</v>
      </c>
      <c r="F1410" t="s">
        <v>227</v>
      </c>
      <c r="G1410" t="s">
        <v>80</v>
      </c>
      <c r="H1410" t="s">
        <v>81</v>
      </c>
      <c r="I1410" s="34">
        <v>28560</v>
      </c>
      <c r="J1410" s="35">
        <v>773</v>
      </c>
      <c r="K1410" s="35">
        <v>1191</v>
      </c>
      <c r="L1410" s="35">
        <v>815</v>
      </c>
      <c r="M1410" s="35">
        <v>931</v>
      </c>
      <c r="N1410" s="35">
        <v>1133</v>
      </c>
      <c r="O1410" s="35">
        <v>1141</v>
      </c>
      <c r="P1410" s="35">
        <v>1253</v>
      </c>
      <c r="Q1410" s="35">
        <v>1986</v>
      </c>
      <c r="R1410" s="35">
        <v>561</v>
      </c>
      <c r="S1410" s="35">
        <v>825</v>
      </c>
      <c r="T1410" s="35">
        <v>1362</v>
      </c>
      <c r="U1410" s="35">
        <v>1799</v>
      </c>
      <c r="V1410" s="34">
        <v>1328.6666666667</v>
      </c>
      <c r="W1410" s="34">
        <f t="shared" si="352"/>
        <v>1305.33333333333</v>
      </c>
      <c r="X1410" s="35">
        <v>485</v>
      </c>
      <c r="Y1410" s="35">
        <v>0</v>
      </c>
      <c r="Z1410" s="35">
        <v>0</v>
      </c>
      <c r="AA1410" s="34">
        <v>1654</v>
      </c>
      <c r="AB1410" s="34">
        <v>0</v>
      </c>
      <c r="AC1410" s="34">
        <v>0</v>
      </c>
      <c r="AD1410" s="34">
        <v>0</v>
      </c>
      <c r="AE1410" s="34">
        <f t="shared" si="353"/>
        <v>1654</v>
      </c>
      <c r="AF1410" s="34">
        <f t="shared" si="354"/>
        <v>1.24485699949821</v>
      </c>
      <c r="AG1410" s="34">
        <f t="shared" si="355"/>
        <v>1.26710929519918</v>
      </c>
      <c r="AH1410" s="34">
        <v>28900</v>
      </c>
      <c r="AI1410" s="34">
        <v>0</v>
      </c>
      <c r="AJ1410" s="35">
        <v>24300</v>
      </c>
      <c r="AK1410" s="35">
        <v>1819</v>
      </c>
      <c r="AL1410" s="35">
        <v>755</v>
      </c>
      <c r="AM1410" s="34">
        <v>0.9</v>
      </c>
      <c r="AN1410" s="34">
        <f t="shared" si="356"/>
        <v>1174.8</v>
      </c>
      <c r="AO1410" s="35">
        <v>100</v>
      </c>
      <c r="AP1410" s="35">
        <v>100</v>
      </c>
      <c r="AQ1410" t="s">
        <v>82</v>
      </c>
      <c r="AR1410">
        <v>4</v>
      </c>
      <c r="AS1410" s="34">
        <v>0.13333333333333</v>
      </c>
      <c r="AT1410" t="s">
        <v>83</v>
      </c>
      <c r="AU1410" s="35">
        <f t="shared" si="350"/>
        <v>206.85</v>
      </c>
      <c r="AV1410" s="35">
        <f t="shared" si="357"/>
        <v>300</v>
      </c>
      <c r="AW1410" s="35">
        <f t="shared" si="358"/>
        <v>1.49693564862104</v>
      </c>
      <c r="AX1410" s="35">
        <f t="shared" si="359"/>
        <v>0.918539325842697</v>
      </c>
      <c r="AY1410" s="35">
        <f t="shared" si="360"/>
        <v>300</v>
      </c>
      <c r="AZ1410" s="35">
        <f t="shared" si="361"/>
        <v>300</v>
      </c>
      <c r="BA1410" s="27" t="str">
        <f t="shared" si="362"/>
        <v>3</v>
      </c>
      <c r="BB1410" s="34">
        <v>0.000435896</v>
      </c>
      <c r="BC1410" s="34">
        <f t="shared" si="363"/>
        <v>0.1307688</v>
      </c>
      <c r="BD1410" s="34" t="e">
        <f t="shared" si="364"/>
        <v>#REF!</v>
      </c>
      <c r="BE1410" s="34">
        <v>0.12</v>
      </c>
      <c r="BF1410" s="34">
        <f t="shared" si="351"/>
        <v>36</v>
      </c>
      <c r="BG1410" s="34" t="e">
        <f t="shared" si="365"/>
        <v>#REF!</v>
      </c>
      <c r="BH1410" t="str">
        <f>IF(AT1410="UDARA","U","N")&amp;LEFT($C$4,2)&amp;MID($C$4,4,2)&amp;LEFT(A1410,3)&amp;MID(E1410,2,2)&amp;VLOOKUP(E1410,Acuan_Reference!C:L,10,0)</f>
        <v>N1501BLP71ED</v>
      </c>
      <c r="BI1410" t="s">
        <v>84</v>
      </c>
      <c r="BJ1410" t="s">
        <v>85</v>
      </c>
      <c r="BK1410" t="s">
        <v>86</v>
      </c>
      <c r="BL1410" t="s">
        <v>87</v>
      </c>
    </row>
    <row r="1411" hidden="1" spans="1:64">
      <c r="A1411" t="s">
        <v>92</v>
      </c>
      <c r="B1411" t="s">
        <v>75</v>
      </c>
      <c r="C1411" t="s">
        <v>76</v>
      </c>
      <c r="D1411" t="s">
        <v>123</v>
      </c>
      <c r="E1411" t="s">
        <v>226</v>
      </c>
      <c r="F1411" t="s">
        <v>227</v>
      </c>
      <c r="G1411" t="s">
        <v>80</v>
      </c>
      <c r="H1411" t="s">
        <v>81</v>
      </c>
      <c r="I1411" s="34">
        <v>28560</v>
      </c>
      <c r="J1411" s="35">
        <v>88</v>
      </c>
      <c r="K1411" s="35">
        <v>313</v>
      </c>
      <c r="L1411" s="35">
        <v>160</v>
      </c>
      <c r="M1411" s="35">
        <v>396</v>
      </c>
      <c r="N1411" s="35">
        <v>121</v>
      </c>
      <c r="O1411" s="35">
        <v>786</v>
      </c>
      <c r="P1411" s="35">
        <v>163</v>
      </c>
      <c r="Q1411" s="35">
        <v>494</v>
      </c>
      <c r="R1411" s="35">
        <v>105</v>
      </c>
      <c r="S1411" s="35">
        <v>89</v>
      </c>
      <c r="T1411" s="35">
        <v>173</v>
      </c>
      <c r="U1411" s="35">
        <v>620</v>
      </c>
      <c r="V1411" s="34">
        <v>294</v>
      </c>
      <c r="W1411" s="34">
        <f t="shared" si="352"/>
        <v>298</v>
      </c>
      <c r="X1411" s="35">
        <v>67</v>
      </c>
      <c r="Y1411" s="35">
        <v>0</v>
      </c>
      <c r="Z1411" s="35">
        <v>0</v>
      </c>
      <c r="AA1411" s="34">
        <v>733</v>
      </c>
      <c r="AB1411" s="34">
        <v>0</v>
      </c>
      <c r="AC1411" s="34">
        <v>0</v>
      </c>
      <c r="AD1411" s="34">
        <v>0</v>
      </c>
      <c r="AE1411" s="34">
        <f t="shared" si="353"/>
        <v>733</v>
      </c>
      <c r="AF1411" s="34">
        <f t="shared" si="354"/>
        <v>2.49319727891156</v>
      </c>
      <c r="AG1411" s="34">
        <f t="shared" si="355"/>
        <v>2.45973154362416</v>
      </c>
      <c r="AH1411" s="34">
        <v>28900</v>
      </c>
      <c r="AI1411" s="34">
        <v>0</v>
      </c>
      <c r="AJ1411" s="35">
        <v>24300</v>
      </c>
      <c r="AK1411" s="35">
        <v>372</v>
      </c>
      <c r="AL1411" s="35">
        <v>101</v>
      </c>
      <c r="AM1411" s="34">
        <v>1.5</v>
      </c>
      <c r="AN1411" s="34">
        <f t="shared" si="356"/>
        <v>447</v>
      </c>
      <c r="AO1411" s="35">
        <v>100</v>
      </c>
      <c r="AP1411" s="35">
        <v>100</v>
      </c>
      <c r="AQ1411" t="s">
        <v>82</v>
      </c>
      <c r="AR1411">
        <v>2</v>
      </c>
      <c r="AS1411" s="34">
        <v>0.53333333333333</v>
      </c>
      <c r="AT1411" t="s">
        <v>83</v>
      </c>
      <c r="AU1411" s="35">
        <f t="shared" si="350"/>
        <v>0</v>
      </c>
      <c r="AV1411" s="35">
        <f t="shared" si="357"/>
        <v>0</v>
      </c>
      <c r="AW1411" s="35">
        <f t="shared" si="358"/>
        <v>2.45973154362416</v>
      </c>
      <c r="AX1411" s="35">
        <f t="shared" si="359"/>
        <v>2.12080536912752</v>
      </c>
      <c r="AY1411" s="35">
        <f t="shared" si="360"/>
        <v>0</v>
      </c>
      <c r="AZ1411" s="35">
        <f t="shared" si="361"/>
        <v>0</v>
      </c>
      <c r="BA1411" s="27" t="str">
        <f t="shared" si="362"/>
        <v>3</v>
      </c>
      <c r="BB1411" s="34">
        <v>0.000435896</v>
      </c>
      <c r="BC1411" s="34">
        <f t="shared" si="363"/>
        <v>0</v>
      </c>
      <c r="BD1411" s="34" t="e">
        <f t="shared" si="364"/>
        <v>#REF!</v>
      </c>
      <c r="BE1411" s="34">
        <v>0.12</v>
      </c>
      <c r="BF1411" s="34">
        <f t="shared" si="351"/>
        <v>0</v>
      </c>
      <c r="BG1411" s="34" t="e">
        <f t="shared" si="365"/>
        <v>#REF!</v>
      </c>
      <c r="BH1411" t="str">
        <f>IF(AT1411="UDARA","U","N")&amp;LEFT($C$4,2)&amp;MID($C$4,4,2)&amp;LEFT(A1411,3)&amp;MID(E1411,2,2)&amp;VLOOKUP(E1411,Acuan_Reference!C:L,10,0)</f>
        <v>N1501BTM71ED</v>
      </c>
      <c r="BI1411" t="s">
        <v>84</v>
      </c>
      <c r="BJ1411" t="s">
        <v>85</v>
      </c>
      <c r="BK1411" t="s">
        <v>86</v>
      </c>
      <c r="BL1411" t="s">
        <v>87</v>
      </c>
    </row>
    <row r="1412" hidden="1" spans="1:64">
      <c r="A1412" t="s">
        <v>93</v>
      </c>
      <c r="B1412" t="s">
        <v>75</v>
      </c>
      <c r="C1412" t="s">
        <v>76</v>
      </c>
      <c r="D1412" t="s">
        <v>123</v>
      </c>
      <c r="E1412" t="s">
        <v>226</v>
      </c>
      <c r="F1412" t="s">
        <v>227</v>
      </c>
      <c r="G1412" t="s">
        <v>80</v>
      </c>
      <c r="H1412" t="s">
        <v>81</v>
      </c>
      <c r="I1412" s="34">
        <v>28560</v>
      </c>
      <c r="J1412" s="35">
        <v>209</v>
      </c>
      <c r="K1412" s="35">
        <v>830</v>
      </c>
      <c r="L1412" s="35">
        <v>1143</v>
      </c>
      <c r="M1412" s="35">
        <v>2328</v>
      </c>
      <c r="N1412" s="35">
        <v>883</v>
      </c>
      <c r="O1412" s="35">
        <v>412</v>
      </c>
      <c r="P1412" s="35">
        <v>2611</v>
      </c>
      <c r="Q1412" s="35">
        <v>2222</v>
      </c>
      <c r="R1412" s="35">
        <v>420</v>
      </c>
      <c r="S1412" s="35">
        <v>983</v>
      </c>
      <c r="T1412" s="35">
        <v>1214</v>
      </c>
      <c r="U1412" s="35">
        <v>1777</v>
      </c>
      <c r="V1412" s="34">
        <v>1324.6666666667</v>
      </c>
      <c r="W1412" s="34">
        <f t="shared" si="352"/>
        <v>1236.66666666667</v>
      </c>
      <c r="X1412" s="35">
        <v>1275</v>
      </c>
      <c r="Y1412" s="35">
        <v>0</v>
      </c>
      <c r="Z1412" s="35">
        <v>0</v>
      </c>
      <c r="AA1412" s="34">
        <v>889</v>
      </c>
      <c r="AB1412" s="34">
        <v>0</v>
      </c>
      <c r="AC1412" s="34">
        <v>0</v>
      </c>
      <c r="AD1412" s="34">
        <v>0</v>
      </c>
      <c r="AE1412" s="34">
        <f t="shared" si="353"/>
        <v>889</v>
      </c>
      <c r="AF1412" s="34">
        <f t="shared" si="354"/>
        <v>0.671112229491679</v>
      </c>
      <c r="AG1412" s="34">
        <f t="shared" si="355"/>
        <v>0.718867924528302</v>
      </c>
      <c r="AH1412" s="34">
        <v>28900</v>
      </c>
      <c r="AI1412" s="34">
        <v>0</v>
      </c>
      <c r="AJ1412" s="35">
        <v>24300</v>
      </c>
      <c r="AK1412" s="35">
        <v>1956</v>
      </c>
      <c r="AL1412" s="35">
        <v>719</v>
      </c>
      <c r="AM1412" s="34">
        <v>0.8</v>
      </c>
      <c r="AN1412" s="34">
        <f t="shared" si="356"/>
        <v>989.333333333333</v>
      </c>
      <c r="AO1412" s="35">
        <v>100</v>
      </c>
      <c r="AP1412" s="35">
        <v>100</v>
      </c>
      <c r="AQ1412" t="s">
        <v>82</v>
      </c>
      <c r="AR1412">
        <v>4</v>
      </c>
      <c r="AS1412" s="34">
        <v>0.066666666666667</v>
      </c>
      <c r="AT1412" t="s">
        <v>83</v>
      </c>
      <c r="AU1412" s="35">
        <f t="shared" si="350"/>
        <v>614.5</v>
      </c>
      <c r="AV1412" s="35">
        <f t="shared" si="357"/>
        <v>700</v>
      </c>
      <c r="AW1412" s="35">
        <f t="shared" si="358"/>
        <v>1.28490566037736</v>
      </c>
      <c r="AX1412" s="35">
        <f t="shared" si="359"/>
        <v>0.703504043126685</v>
      </c>
      <c r="AY1412" s="35">
        <f t="shared" si="360"/>
        <v>700</v>
      </c>
      <c r="AZ1412" s="35">
        <f t="shared" si="361"/>
        <v>700</v>
      </c>
      <c r="BA1412" s="27" t="str">
        <f t="shared" si="362"/>
        <v>2</v>
      </c>
      <c r="BB1412" s="34">
        <v>0.000435896</v>
      </c>
      <c r="BC1412" s="34">
        <f t="shared" si="363"/>
        <v>0.3051272</v>
      </c>
      <c r="BD1412" s="34" t="e">
        <f t="shared" si="364"/>
        <v>#REF!</v>
      </c>
      <c r="BE1412" s="34">
        <v>0.12</v>
      </c>
      <c r="BF1412" s="34">
        <f t="shared" si="351"/>
        <v>84</v>
      </c>
      <c r="BG1412" s="34" t="e">
        <f t="shared" si="365"/>
        <v>#REF!</v>
      </c>
      <c r="BH1412" t="str">
        <f>IF(AT1412="UDARA","U","N")&amp;LEFT($C$4,2)&amp;MID($C$4,4,2)&amp;LEFT(A1412,3)&amp;MID(E1412,2,2)&amp;VLOOKUP(E1412,Acuan_Reference!C:L,10,0)</f>
        <v>N1501CRB71ED</v>
      </c>
      <c r="BI1412" t="s">
        <v>84</v>
      </c>
      <c r="BJ1412" t="s">
        <v>85</v>
      </c>
      <c r="BK1412" t="s">
        <v>86</v>
      </c>
      <c r="BL1412" t="s">
        <v>87</v>
      </c>
    </row>
    <row r="1413" hidden="1" spans="1:64">
      <c r="A1413" t="s">
        <v>94</v>
      </c>
      <c r="B1413" t="s">
        <v>75</v>
      </c>
      <c r="C1413" t="s">
        <v>76</v>
      </c>
      <c r="D1413" t="s">
        <v>123</v>
      </c>
      <c r="E1413" t="s">
        <v>226</v>
      </c>
      <c r="F1413" t="s">
        <v>227</v>
      </c>
      <c r="G1413" t="s">
        <v>80</v>
      </c>
      <c r="H1413" t="s">
        <v>81</v>
      </c>
      <c r="I1413" s="34">
        <v>28560</v>
      </c>
      <c r="J1413" s="35">
        <v>2081</v>
      </c>
      <c r="K1413" s="35">
        <v>2529</v>
      </c>
      <c r="L1413" s="35">
        <v>2042</v>
      </c>
      <c r="M1413" s="35">
        <v>2714</v>
      </c>
      <c r="N1413" s="35">
        <v>1541</v>
      </c>
      <c r="O1413" s="35">
        <v>2293</v>
      </c>
      <c r="P1413" s="35">
        <v>2727</v>
      </c>
      <c r="Q1413" s="35">
        <v>3840</v>
      </c>
      <c r="R1413" s="35">
        <v>1731</v>
      </c>
      <c r="S1413" s="35">
        <v>1515</v>
      </c>
      <c r="T1413" s="35">
        <v>2512</v>
      </c>
      <c r="U1413" s="35">
        <v>3267</v>
      </c>
      <c r="V1413" s="34">
        <v>2431.3333333333</v>
      </c>
      <c r="W1413" s="34">
        <f t="shared" si="352"/>
        <v>2453.66666666667</v>
      </c>
      <c r="X1413" s="35">
        <v>741</v>
      </c>
      <c r="Y1413" s="35">
        <v>0</v>
      </c>
      <c r="Z1413" s="35">
        <v>0</v>
      </c>
      <c r="AA1413" s="34">
        <v>3685</v>
      </c>
      <c r="AB1413" s="34">
        <v>0</v>
      </c>
      <c r="AC1413" s="34">
        <v>0</v>
      </c>
      <c r="AD1413" s="34">
        <v>0</v>
      </c>
      <c r="AE1413" s="34">
        <f t="shared" si="353"/>
        <v>3685</v>
      </c>
      <c r="AF1413" s="34">
        <f t="shared" si="354"/>
        <v>1.51562928434332</v>
      </c>
      <c r="AG1413" s="34">
        <f t="shared" si="355"/>
        <v>1.50183398994702</v>
      </c>
      <c r="AH1413" s="34">
        <v>28900</v>
      </c>
      <c r="AI1413" s="34">
        <v>0</v>
      </c>
      <c r="AJ1413" s="35">
        <v>24300</v>
      </c>
      <c r="AK1413" s="35">
        <v>3822</v>
      </c>
      <c r="AL1413" s="35">
        <v>1582</v>
      </c>
      <c r="AM1413" s="34">
        <v>0.8</v>
      </c>
      <c r="AN1413" s="34">
        <f t="shared" si="356"/>
        <v>1962.93333333333</v>
      </c>
      <c r="AO1413" s="35">
        <v>100</v>
      </c>
      <c r="AP1413" s="35">
        <v>100</v>
      </c>
      <c r="AQ1413" t="s">
        <v>82</v>
      </c>
      <c r="AR1413">
        <v>8</v>
      </c>
      <c r="AS1413" s="34">
        <v>0.13333333333333</v>
      </c>
      <c r="AT1413" t="s">
        <v>83</v>
      </c>
      <c r="AU1413" s="35">
        <f t="shared" si="350"/>
        <v>0</v>
      </c>
      <c r="AV1413" s="35">
        <f t="shared" si="357"/>
        <v>0</v>
      </c>
      <c r="AW1413" s="35">
        <f t="shared" si="358"/>
        <v>1.50183398994702</v>
      </c>
      <c r="AX1413" s="35">
        <f t="shared" si="359"/>
        <v>0.857084635239777</v>
      </c>
      <c r="AY1413" s="35">
        <f t="shared" si="360"/>
        <v>0</v>
      </c>
      <c r="AZ1413" s="35">
        <f t="shared" si="361"/>
        <v>0</v>
      </c>
      <c r="BA1413" s="27" t="str">
        <f t="shared" si="362"/>
        <v>3</v>
      </c>
      <c r="BB1413" s="34">
        <v>0.000435896</v>
      </c>
      <c r="BC1413" s="34">
        <f t="shared" si="363"/>
        <v>0</v>
      </c>
      <c r="BD1413" s="34" t="e">
        <f t="shared" si="364"/>
        <v>#REF!</v>
      </c>
      <c r="BE1413" s="34">
        <v>0.12</v>
      </c>
      <c r="BF1413" s="34">
        <f t="shared" si="351"/>
        <v>0</v>
      </c>
      <c r="BG1413" s="34" t="e">
        <f t="shared" si="365"/>
        <v>#REF!</v>
      </c>
      <c r="BH1413" t="str">
        <f>IF(AT1413="UDARA","U","N")&amp;LEFT($C$4,2)&amp;MID($C$4,4,2)&amp;LEFT(A1413,3)&amp;MID(E1413,2,2)&amp;VLOOKUP(E1413,Acuan_Reference!C:L,10,0)</f>
        <v>N1501DPS71ED</v>
      </c>
      <c r="BI1413" t="s">
        <v>84</v>
      </c>
      <c r="BJ1413" t="s">
        <v>85</v>
      </c>
      <c r="BK1413" t="s">
        <v>86</v>
      </c>
      <c r="BL1413" t="s">
        <v>87</v>
      </c>
    </row>
    <row r="1414" hidden="1" spans="1:64">
      <c r="A1414" t="s">
        <v>95</v>
      </c>
      <c r="B1414" t="s">
        <v>75</v>
      </c>
      <c r="C1414" t="s">
        <v>76</v>
      </c>
      <c r="D1414" t="s">
        <v>123</v>
      </c>
      <c r="E1414" t="s">
        <v>226</v>
      </c>
      <c r="F1414" t="s">
        <v>227</v>
      </c>
      <c r="G1414" t="s">
        <v>80</v>
      </c>
      <c r="H1414" t="s">
        <v>81</v>
      </c>
      <c r="I1414" s="34">
        <v>28560</v>
      </c>
      <c r="J1414" s="35">
        <v>1138</v>
      </c>
      <c r="K1414" s="35">
        <v>5799</v>
      </c>
      <c r="L1414" s="35">
        <v>14082</v>
      </c>
      <c r="M1414" s="35">
        <v>7604</v>
      </c>
      <c r="N1414" s="35">
        <v>9777</v>
      </c>
      <c r="O1414" s="35">
        <v>9786</v>
      </c>
      <c r="P1414" s="35">
        <v>16658</v>
      </c>
      <c r="Q1414" s="35">
        <v>22589</v>
      </c>
      <c r="R1414" s="35">
        <v>6147</v>
      </c>
      <c r="S1414" s="35">
        <v>12720</v>
      </c>
      <c r="T1414" s="35">
        <v>6364</v>
      </c>
      <c r="U1414" s="35">
        <v>33458</v>
      </c>
      <c r="V1414" s="34">
        <v>17514</v>
      </c>
      <c r="W1414" s="34">
        <f t="shared" si="352"/>
        <v>15584.6666666667</v>
      </c>
      <c r="X1414" s="35">
        <v>1094</v>
      </c>
      <c r="Y1414" s="35">
        <v>0</v>
      </c>
      <c r="Z1414" s="35">
        <v>0</v>
      </c>
      <c r="AA1414" s="34">
        <v>1720</v>
      </c>
      <c r="AB1414" s="34">
        <v>0</v>
      </c>
      <c r="AC1414" s="34">
        <v>0</v>
      </c>
      <c r="AD1414" s="34">
        <v>4600</v>
      </c>
      <c r="AE1414" s="34">
        <f t="shared" si="353"/>
        <v>6320</v>
      </c>
      <c r="AF1414" s="34">
        <f t="shared" si="354"/>
        <v>0.360854173803814</v>
      </c>
      <c r="AG1414" s="34">
        <f t="shared" si="355"/>
        <v>0.110364888565684</v>
      </c>
      <c r="AH1414" s="34">
        <v>28900</v>
      </c>
      <c r="AI1414" s="34">
        <v>0</v>
      </c>
      <c r="AJ1414" s="35">
        <v>24300</v>
      </c>
      <c r="AK1414" s="35">
        <v>22355</v>
      </c>
      <c r="AL1414" s="35">
        <v>6932</v>
      </c>
      <c r="AM1414" s="34">
        <v>0.25</v>
      </c>
      <c r="AN1414" s="34">
        <f t="shared" si="356"/>
        <v>3896.16666666667</v>
      </c>
      <c r="AO1414" s="35">
        <v>100</v>
      </c>
      <c r="AP1414" s="35">
        <v>100</v>
      </c>
      <c r="AQ1414" t="s">
        <v>82</v>
      </c>
      <c r="AR1414">
        <v>12</v>
      </c>
      <c r="AS1414" s="34">
        <v>0.033333333333333</v>
      </c>
      <c r="AT1414" t="s">
        <v>83</v>
      </c>
      <c r="AU1414" s="35">
        <f t="shared" si="350"/>
        <v>3381.125</v>
      </c>
      <c r="AV1414" s="35">
        <f t="shared" si="357"/>
        <v>3400</v>
      </c>
      <c r="AW1414" s="35">
        <f t="shared" si="358"/>
        <v>0.62368995166189</v>
      </c>
      <c r="AX1414" s="35">
        <f t="shared" si="359"/>
        <v>0.178893784489028</v>
      </c>
      <c r="AY1414" s="35">
        <f t="shared" si="360"/>
        <v>3400</v>
      </c>
      <c r="AZ1414" s="35">
        <f t="shared" si="361"/>
        <v>3400</v>
      </c>
      <c r="BA1414" s="27" t="str">
        <f t="shared" si="362"/>
        <v>3</v>
      </c>
      <c r="BB1414" s="34">
        <v>0.000435896</v>
      </c>
      <c r="BC1414" s="34">
        <f t="shared" si="363"/>
        <v>1.4820464</v>
      </c>
      <c r="BD1414" s="34" t="e">
        <f t="shared" si="364"/>
        <v>#REF!</v>
      </c>
      <c r="BE1414" s="34">
        <v>0.12</v>
      </c>
      <c r="BF1414" s="34">
        <f t="shared" si="351"/>
        <v>408</v>
      </c>
      <c r="BG1414" s="34" t="e">
        <f t="shared" si="365"/>
        <v>#REF!</v>
      </c>
      <c r="BH1414" t="str">
        <f>IF(AT1414="UDARA","U","N")&amp;LEFT($C$4,2)&amp;MID($C$4,4,2)&amp;LEFT(A1414,3)&amp;MID(E1414,2,2)&amp;VLOOKUP(E1414,Acuan_Reference!C:L,10,0)</f>
        <v>N1501JAK71ED</v>
      </c>
      <c r="BI1414" t="s">
        <v>84</v>
      </c>
      <c r="BJ1414" t="s">
        <v>85</v>
      </c>
      <c r="BK1414" t="s">
        <v>86</v>
      </c>
      <c r="BL1414" t="s">
        <v>87</v>
      </c>
    </row>
    <row r="1415" hidden="1" spans="1:64">
      <c r="A1415" t="s">
        <v>96</v>
      </c>
      <c r="B1415" t="s">
        <v>75</v>
      </c>
      <c r="C1415" t="s">
        <v>76</v>
      </c>
      <c r="D1415" t="s">
        <v>123</v>
      </c>
      <c r="E1415" t="s">
        <v>226</v>
      </c>
      <c r="F1415" t="s">
        <v>227</v>
      </c>
      <c r="G1415" t="s">
        <v>80</v>
      </c>
      <c r="H1415" t="s">
        <v>81</v>
      </c>
      <c r="I1415" s="34">
        <v>28560</v>
      </c>
      <c r="J1415" s="35">
        <v>250</v>
      </c>
      <c r="K1415" s="35">
        <v>586</v>
      </c>
      <c r="L1415" s="35">
        <v>478</v>
      </c>
      <c r="M1415" s="35">
        <v>710</v>
      </c>
      <c r="N1415" s="35">
        <v>249</v>
      </c>
      <c r="O1415" s="35">
        <v>596</v>
      </c>
      <c r="P1415" s="35">
        <v>371</v>
      </c>
      <c r="Q1415" s="35">
        <v>1484</v>
      </c>
      <c r="R1415" s="35">
        <v>612</v>
      </c>
      <c r="S1415" s="35">
        <v>655</v>
      </c>
      <c r="T1415" s="35">
        <v>259</v>
      </c>
      <c r="U1415" s="35">
        <v>1409</v>
      </c>
      <c r="V1415" s="34">
        <v>774.33333333333</v>
      </c>
      <c r="W1415" s="34">
        <f t="shared" si="352"/>
        <v>696</v>
      </c>
      <c r="X1415" s="35">
        <v>212</v>
      </c>
      <c r="Y1415" s="35">
        <v>0</v>
      </c>
      <c r="Z1415" s="35">
        <v>0</v>
      </c>
      <c r="AA1415" s="34">
        <v>1606</v>
      </c>
      <c r="AB1415" s="34">
        <v>0</v>
      </c>
      <c r="AC1415" s="34">
        <v>0</v>
      </c>
      <c r="AD1415" s="34">
        <v>0</v>
      </c>
      <c r="AE1415" s="34">
        <f t="shared" si="353"/>
        <v>1606</v>
      </c>
      <c r="AF1415" s="34">
        <f t="shared" si="354"/>
        <v>2.07404218682739</v>
      </c>
      <c r="AG1415" s="34">
        <f t="shared" si="355"/>
        <v>2.30747126436782</v>
      </c>
      <c r="AH1415" s="34">
        <v>28900</v>
      </c>
      <c r="AI1415" s="34">
        <v>0</v>
      </c>
      <c r="AJ1415" s="35">
        <v>24300</v>
      </c>
      <c r="AK1415" s="35">
        <v>1485</v>
      </c>
      <c r="AL1415" s="35">
        <v>420</v>
      </c>
      <c r="AM1415" s="34">
        <v>1.2</v>
      </c>
      <c r="AN1415" s="34">
        <f t="shared" si="356"/>
        <v>835.2</v>
      </c>
      <c r="AO1415" s="35">
        <v>100</v>
      </c>
      <c r="AP1415" s="35">
        <v>100</v>
      </c>
      <c r="AQ1415" t="s">
        <v>82</v>
      </c>
      <c r="AR1415">
        <v>2</v>
      </c>
      <c r="AS1415" s="34">
        <v>0.2</v>
      </c>
      <c r="AT1415" t="s">
        <v>83</v>
      </c>
      <c r="AU1415" s="35">
        <f t="shared" ref="AU1415:AU1478" si="366">IF(OR(H1415="PINDAH DISTRIBUTOR",H1415="PESTA NO BUFFER",H1415="PESTA"),0,IF(AL1415+AN1415&lt;AE1415,0,IF((0.75*((AL1415+AN1415)-AE1415))&lt;0,0,0.75*((AL1415+AN1415)-AE1415))))</f>
        <v>0</v>
      </c>
      <c r="AV1415" s="35">
        <f t="shared" si="357"/>
        <v>0</v>
      </c>
      <c r="AW1415" s="35">
        <f t="shared" si="358"/>
        <v>2.30747126436782</v>
      </c>
      <c r="AX1415" s="35">
        <f t="shared" si="359"/>
        <v>1.70402298850575</v>
      </c>
      <c r="AY1415" s="35">
        <f t="shared" si="360"/>
        <v>0</v>
      </c>
      <c r="AZ1415" s="35">
        <f t="shared" si="361"/>
        <v>0</v>
      </c>
      <c r="BA1415" s="27" t="str">
        <f t="shared" si="362"/>
        <v>3</v>
      </c>
      <c r="BB1415" s="34">
        <v>0.000435896</v>
      </c>
      <c r="BC1415" s="34">
        <f t="shared" si="363"/>
        <v>0</v>
      </c>
      <c r="BD1415" s="34" t="e">
        <f t="shared" si="364"/>
        <v>#REF!</v>
      </c>
      <c r="BE1415" s="34">
        <v>0.12</v>
      </c>
      <c r="BF1415" s="34">
        <f t="shared" ref="BF1415:BF1478" si="367">BE1415*AY1415</f>
        <v>0</v>
      </c>
      <c r="BG1415" s="34" t="e">
        <f t="shared" si="365"/>
        <v>#REF!</v>
      </c>
      <c r="BH1415" t="str">
        <f>IF(AT1415="UDARA","U","N")&amp;LEFT($C$4,2)&amp;MID($C$4,4,2)&amp;LEFT(A1415,3)&amp;MID(E1415,2,2)&amp;VLOOKUP(E1415,Acuan_Reference!C:L,10,0)</f>
        <v>N1501JBI71ED</v>
      </c>
      <c r="BI1415" t="s">
        <v>84</v>
      </c>
      <c r="BJ1415" t="s">
        <v>85</v>
      </c>
      <c r="BK1415" t="s">
        <v>86</v>
      </c>
      <c r="BL1415" t="s">
        <v>87</v>
      </c>
    </row>
    <row r="1416" hidden="1" spans="1:64">
      <c r="A1416" t="s">
        <v>97</v>
      </c>
      <c r="B1416" t="s">
        <v>75</v>
      </c>
      <c r="C1416" t="s">
        <v>76</v>
      </c>
      <c r="D1416" t="s">
        <v>123</v>
      </c>
      <c r="E1416" t="s">
        <v>226</v>
      </c>
      <c r="F1416" t="s">
        <v>227</v>
      </c>
      <c r="G1416" t="s">
        <v>80</v>
      </c>
      <c r="H1416" t="s">
        <v>81</v>
      </c>
      <c r="I1416" s="34">
        <v>28560</v>
      </c>
      <c r="J1416" s="35">
        <v>1992</v>
      </c>
      <c r="K1416" s="35">
        <v>4059</v>
      </c>
      <c r="L1416" s="35">
        <v>3434</v>
      </c>
      <c r="M1416" s="35">
        <v>4310</v>
      </c>
      <c r="N1416" s="35">
        <v>2359</v>
      </c>
      <c r="O1416" s="35">
        <v>5178</v>
      </c>
      <c r="P1416" s="35">
        <v>3654</v>
      </c>
      <c r="Q1416" s="35">
        <v>3530</v>
      </c>
      <c r="R1416" s="35">
        <v>797</v>
      </c>
      <c r="S1416" s="35">
        <v>2897</v>
      </c>
      <c r="T1416" s="35">
        <v>2380</v>
      </c>
      <c r="U1416" s="35">
        <v>3040</v>
      </c>
      <c r="V1416" s="34">
        <v>2772.3333333333</v>
      </c>
      <c r="W1416" s="34">
        <f t="shared" si="352"/>
        <v>2363</v>
      </c>
      <c r="X1416" s="35">
        <v>1685</v>
      </c>
      <c r="Y1416" s="35">
        <v>0</v>
      </c>
      <c r="Z1416" s="35">
        <v>0</v>
      </c>
      <c r="AA1416" s="34">
        <v>1875</v>
      </c>
      <c r="AB1416" s="34">
        <v>0</v>
      </c>
      <c r="AC1416" s="34">
        <v>0</v>
      </c>
      <c r="AD1416" s="34">
        <v>0</v>
      </c>
      <c r="AE1416" s="34">
        <f t="shared" si="353"/>
        <v>1875</v>
      </c>
      <c r="AF1416" s="34">
        <f t="shared" si="354"/>
        <v>0.676325598172426</v>
      </c>
      <c r="AG1416" s="34">
        <f t="shared" si="355"/>
        <v>0.793482860770207</v>
      </c>
      <c r="AH1416" s="34">
        <v>28900</v>
      </c>
      <c r="AI1416" s="34">
        <v>0</v>
      </c>
      <c r="AJ1416" s="35">
        <v>24300</v>
      </c>
      <c r="AK1416" s="35">
        <v>3897</v>
      </c>
      <c r="AL1416" s="35">
        <v>1669</v>
      </c>
      <c r="AM1416" s="34">
        <v>0.5</v>
      </c>
      <c r="AN1416" s="34">
        <f t="shared" si="356"/>
        <v>1181.5</v>
      </c>
      <c r="AO1416" s="35">
        <v>100</v>
      </c>
      <c r="AP1416" s="35">
        <v>100</v>
      </c>
      <c r="AQ1416" t="s">
        <v>82</v>
      </c>
      <c r="AR1416">
        <v>20</v>
      </c>
      <c r="AS1416" s="34">
        <v>0.033333333333333</v>
      </c>
      <c r="AT1416" t="s">
        <v>83</v>
      </c>
      <c r="AU1416" s="35">
        <f t="shared" si="366"/>
        <v>731.625</v>
      </c>
      <c r="AV1416" s="35">
        <f t="shared" si="357"/>
        <v>800</v>
      </c>
      <c r="AW1416" s="35">
        <f t="shared" si="358"/>
        <v>1.13203554803216</v>
      </c>
      <c r="AX1416" s="35">
        <f t="shared" si="359"/>
        <v>0.425730004231909</v>
      </c>
      <c r="AY1416" s="35">
        <f t="shared" si="360"/>
        <v>800</v>
      </c>
      <c r="AZ1416" s="35">
        <f t="shared" si="361"/>
        <v>800</v>
      </c>
      <c r="BA1416" s="27" t="str">
        <f t="shared" si="362"/>
        <v>3</v>
      </c>
      <c r="BB1416" s="34">
        <v>0.000435896</v>
      </c>
      <c r="BC1416" s="34">
        <f t="shared" si="363"/>
        <v>0.3487168</v>
      </c>
      <c r="BD1416" s="34" t="e">
        <f t="shared" si="364"/>
        <v>#REF!</v>
      </c>
      <c r="BE1416" s="34">
        <v>0.12</v>
      </c>
      <c r="BF1416" s="34">
        <f t="shared" si="367"/>
        <v>96</v>
      </c>
      <c r="BG1416" s="34" t="e">
        <f t="shared" si="365"/>
        <v>#REF!</v>
      </c>
      <c r="BH1416" t="str">
        <f>IF(AT1416="UDARA","U","N")&amp;LEFT($C$4,2)&amp;MID($C$4,4,2)&amp;LEFT(A1416,3)&amp;MID(E1416,2,2)&amp;VLOOKUP(E1416,Acuan_Reference!C:L,10,0)</f>
        <v>N1501JKT71ED</v>
      </c>
      <c r="BI1416" t="s">
        <v>84</v>
      </c>
      <c r="BJ1416" t="s">
        <v>85</v>
      </c>
      <c r="BK1416" t="s">
        <v>86</v>
      </c>
      <c r="BL1416" t="s">
        <v>87</v>
      </c>
    </row>
    <row r="1417" hidden="1" spans="1:64">
      <c r="A1417" t="s">
        <v>98</v>
      </c>
      <c r="B1417" t="s">
        <v>75</v>
      </c>
      <c r="C1417" t="s">
        <v>76</v>
      </c>
      <c r="D1417" t="s">
        <v>123</v>
      </c>
      <c r="E1417" t="s">
        <v>226</v>
      </c>
      <c r="F1417" t="s">
        <v>227</v>
      </c>
      <c r="G1417" t="s">
        <v>80</v>
      </c>
      <c r="H1417" t="s">
        <v>81</v>
      </c>
      <c r="I1417" s="34">
        <v>28560</v>
      </c>
      <c r="J1417" s="35">
        <v>118</v>
      </c>
      <c r="K1417" s="35">
        <v>322</v>
      </c>
      <c r="L1417" s="35">
        <v>195</v>
      </c>
      <c r="M1417" s="35">
        <v>1379</v>
      </c>
      <c r="N1417" s="35">
        <v>237</v>
      </c>
      <c r="O1417" s="35">
        <v>1275</v>
      </c>
      <c r="P1417" s="35">
        <v>312</v>
      </c>
      <c r="Q1417" s="35">
        <v>2083</v>
      </c>
      <c r="R1417" s="35">
        <v>130</v>
      </c>
      <c r="S1417" s="35">
        <v>434</v>
      </c>
      <c r="T1417" s="35">
        <v>305</v>
      </c>
      <c r="U1417" s="35">
        <v>2012</v>
      </c>
      <c r="V1417" s="34">
        <v>917</v>
      </c>
      <c r="W1417" s="34">
        <f t="shared" si="352"/>
        <v>852</v>
      </c>
      <c r="X1417" s="35">
        <v>82</v>
      </c>
      <c r="Y1417" s="35">
        <v>0</v>
      </c>
      <c r="Z1417" s="35">
        <v>0</v>
      </c>
      <c r="AA1417" s="34">
        <v>1222</v>
      </c>
      <c r="AB1417" s="34">
        <v>0</v>
      </c>
      <c r="AC1417" s="34">
        <v>0</v>
      </c>
      <c r="AD1417" s="34">
        <v>0</v>
      </c>
      <c r="AE1417" s="34">
        <f t="shared" si="353"/>
        <v>1222</v>
      </c>
      <c r="AF1417" s="34">
        <f t="shared" si="354"/>
        <v>1.33260632497274</v>
      </c>
      <c r="AG1417" s="34">
        <f t="shared" si="355"/>
        <v>1.43427230046948</v>
      </c>
      <c r="AH1417" s="34">
        <v>28900</v>
      </c>
      <c r="AI1417" s="34">
        <v>0</v>
      </c>
      <c r="AJ1417" s="35">
        <v>24300</v>
      </c>
      <c r="AK1417" s="35">
        <v>1429</v>
      </c>
      <c r="AL1417" s="35">
        <v>239</v>
      </c>
      <c r="AM1417" s="34">
        <v>0.9</v>
      </c>
      <c r="AN1417" s="34">
        <f t="shared" si="356"/>
        <v>766.8</v>
      </c>
      <c r="AO1417" s="35">
        <v>100</v>
      </c>
      <c r="AP1417" s="35">
        <v>100</v>
      </c>
      <c r="AQ1417" t="s">
        <v>82</v>
      </c>
      <c r="AR1417">
        <v>4</v>
      </c>
      <c r="AS1417" s="34">
        <v>0.1</v>
      </c>
      <c r="AT1417" t="s">
        <v>83</v>
      </c>
      <c r="AU1417" s="35">
        <f t="shared" si="366"/>
        <v>0</v>
      </c>
      <c r="AV1417" s="35">
        <f t="shared" si="357"/>
        <v>0</v>
      </c>
      <c r="AW1417" s="35">
        <f t="shared" si="358"/>
        <v>1.43427230046948</v>
      </c>
      <c r="AX1417" s="35">
        <f t="shared" si="359"/>
        <v>1.1537558685446</v>
      </c>
      <c r="AY1417" s="35">
        <f t="shared" si="360"/>
        <v>0</v>
      </c>
      <c r="AZ1417" s="35">
        <f t="shared" si="361"/>
        <v>0</v>
      </c>
      <c r="BA1417" s="27" t="str">
        <f t="shared" si="362"/>
        <v>3</v>
      </c>
      <c r="BB1417" s="34">
        <v>0.000435896</v>
      </c>
      <c r="BC1417" s="34">
        <f t="shared" si="363"/>
        <v>0</v>
      </c>
      <c r="BD1417" s="34" t="e">
        <f t="shared" si="364"/>
        <v>#REF!</v>
      </c>
      <c r="BE1417" s="34">
        <v>0.12</v>
      </c>
      <c r="BF1417" s="34">
        <f t="shared" si="367"/>
        <v>0</v>
      </c>
      <c r="BG1417" s="34" t="e">
        <f t="shared" si="365"/>
        <v>#REF!</v>
      </c>
      <c r="BH1417" t="str">
        <f>IF(AT1417="UDARA","U","N")&amp;LEFT($C$4,2)&amp;MID($C$4,4,2)&amp;LEFT(A1417,3)&amp;MID(E1417,2,2)&amp;VLOOKUP(E1417,Acuan_Reference!C:L,10,0)</f>
        <v>N1501JMR71ED</v>
      </c>
      <c r="BI1417" t="s">
        <v>84</v>
      </c>
      <c r="BJ1417" t="s">
        <v>85</v>
      </c>
      <c r="BK1417" t="s">
        <v>86</v>
      </c>
      <c r="BL1417" t="s">
        <v>87</v>
      </c>
    </row>
    <row r="1418" hidden="1" spans="1:64">
      <c r="A1418" t="s">
        <v>99</v>
      </c>
      <c r="B1418" t="s">
        <v>75</v>
      </c>
      <c r="C1418" t="s">
        <v>76</v>
      </c>
      <c r="D1418" t="s">
        <v>123</v>
      </c>
      <c r="E1418" t="s">
        <v>226</v>
      </c>
      <c r="F1418" t="s">
        <v>227</v>
      </c>
      <c r="G1418" t="s">
        <v>80</v>
      </c>
      <c r="H1418" t="s">
        <v>81</v>
      </c>
      <c r="I1418" s="34">
        <v>28560</v>
      </c>
      <c r="J1418" s="35">
        <v>669</v>
      </c>
      <c r="K1418" s="35">
        <v>2627</v>
      </c>
      <c r="L1418" s="35">
        <v>2650</v>
      </c>
      <c r="M1418" s="35">
        <v>8232</v>
      </c>
      <c r="N1418" s="35">
        <v>1397</v>
      </c>
      <c r="O1418" s="35">
        <v>2152</v>
      </c>
      <c r="P1418" s="35">
        <v>4659</v>
      </c>
      <c r="Q1418" s="35">
        <v>8319</v>
      </c>
      <c r="R1418" s="35">
        <v>853</v>
      </c>
      <c r="S1418" s="35">
        <v>2698</v>
      </c>
      <c r="T1418" s="35">
        <v>2423</v>
      </c>
      <c r="U1418" s="35">
        <v>6626</v>
      </c>
      <c r="V1418" s="34">
        <v>3915.6666666667</v>
      </c>
      <c r="W1418" s="34">
        <f t="shared" si="352"/>
        <v>3563.66666666667</v>
      </c>
      <c r="X1418" s="35">
        <v>71</v>
      </c>
      <c r="Y1418" s="35">
        <v>0</v>
      </c>
      <c r="Z1418" s="35">
        <v>0</v>
      </c>
      <c r="AA1418" s="34">
        <v>7019</v>
      </c>
      <c r="AB1418" s="34">
        <v>4</v>
      </c>
      <c r="AC1418" s="34">
        <v>700</v>
      </c>
      <c r="AD1418" s="34">
        <v>0</v>
      </c>
      <c r="AE1418" s="34">
        <f t="shared" si="353"/>
        <v>7719</v>
      </c>
      <c r="AF1418" s="34">
        <f t="shared" si="354"/>
        <v>1.97131182429555</v>
      </c>
      <c r="AG1418" s="34">
        <f t="shared" si="355"/>
        <v>2.16602749976616</v>
      </c>
      <c r="AH1418" s="34">
        <v>28900</v>
      </c>
      <c r="AI1418" s="34">
        <v>0</v>
      </c>
      <c r="AJ1418" s="35">
        <v>24300</v>
      </c>
      <c r="AK1418" s="35">
        <v>6401</v>
      </c>
      <c r="AL1418" s="35">
        <v>1642</v>
      </c>
      <c r="AM1418" s="34">
        <v>1.1</v>
      </c>
      <c r="AN1418" s="34">
        <f t="shared" si="356"/>
        <v>3920.03333333333</v>
      </c>
      <c r="AO1418" s="35">
        <v>100</v>
      </c>
      <c r="AP1418" s="35">
        <v>100</v>
      </c>
      <c r="AQ1418" t="s">
        <v>82</v>
      </c>
      <c r="AR1418">
        <v>4</v>
      </c>
      <c r="AS1418" s="34">
        <v>0.33333333333333</v>
      </c>
      <c r="AT1418" t="s">
        <v>83</v>
      </c>
      <c r="AU1418" s="35">
        <f t="shared" si="366"/>
        <v>0</v>
      </c>
      <c r="AV1418" s="35">
        <f t="shared" si="357"/>
        <v>0</v>
      </c>
      <c r="AW1418" s="35">
        <f t="shared" si="358"/>
        <v>2.16602749976616</v>
      </c>
      <c r="AX1418" s="35">
        <f t="shared" si="359"/>
        <v>1.70526611168272</v>
      </c>
      <c r="AY1418" s="35">
        <f t="shared" si="360"/>
        <v>0</v>
      </c>
      <c r="AZ1418" s="35">
        <f t="shared" si="361"/>
        <v>0</v>
      </c>
      <c r="BA1418" s="27" t="str">
        <f t="shared" si="362"/>
        <v>3</v>
      </c>
      <c r="BB1418" s="34">
        <v>0.000435896</v>
      </c>
      <c r="BC1418" s="34">
        <f t="shared" si="363"/>
        <v>0</v>
      </c>
      <c r="BD1418" s="34" t="e">
        <f t="shared" si="364"/>
        <v>#REF!</v>
      </c>
      <c r="BE1418" s="34">
        <v>0.12</v>
      </c>
      <c r="BF1418" s="34">
        <f t="shared" si="367"/>
        <v>0</v>
      </c>
      <c r="BG1418" s="34" t="e">
        <f t="shared" si="365"/>
        <v>#REF!</v>
      </c>
      <c r="BH1418" t="str">
        <f>IF(AT1418="UDARA","U","N")&amp;LEFT($C$4,2)&amp;MID($C$4,4,2)&amp;LEFT(A1418,3)&amp;MID(E1418,2,2)&amp;VLOOKUP(E1418,Acuan_Reference!C:L,10,0)</f>
        <v>N1501MDN71ED</v>
      </c>
      <c r="BI1418" t="s">
        <v>84</v>
      </c>
      <c r="BJ1418" t="s">
        <v>85</v>
      </c>
      <c r="BK1418" t="s">
        <v>86</v>
      </c>
      <c r="BL1418" t="s">
        <v>87</v>
      </c>
    </row>
    <row r="1419" hidden="1" spans="1:64">
      <c r="A1419" t="s">
        <v>100</v>
      </c>
      <c r="B1419" t="s">
        <v>75</v>
      </c>
      <c r="C1419" t="s">
        <v>76</v>
      </c>
      <c r="D1419" t="s">
        <v>123</v>
      </c>
      <c r="E1419" t="s">
        <v>226</v>
      </c>
      <c r="F1419" t="s">
        <v>227</v>
      </c>
      <c r="G1419" t="s">
        <v>80</v>
      </c>
      <c r="H1419" t="s">
        <v>81</v>
      </c>
      <c r="I1419" s="34">
        <v>28560</v>
      </c>
      <c r="J1419" s="35">
        <v>581</v>
      </c>
      <c r="K1419" s="35">
        <v>535</v>
      </c>
      <c r="L1419" s="35">
        <v>552</v>
      </c>
      <c r="M1419" s="35">
        <v>731</v>
      </c>
      <c r="N1419" s="35">
        <v>710</v>
      </c>
      <c r="O1419" s="35">
        <v>683</v>
      </c>
      <c r="P1419" s="35">
        <v>932</v>
      </c>
      <c r="Q1419" s="35">
        <v>883</v>
      </c>
      <c r="R1419" s="35">
        <v>640</v>
      </c>
      <c r="S1419" s="35">
        <v>604</v>
      </c>
      <c r="T1419" s="35">
        <v>676</v>
      </c>
      <c r="U1419" s="35">
        <v>1199</v>
      </c>
      <c r="V1419" s="34">
        <v>826.33333333333</v>
      </c>
      <c r="W1419" s="34">
        <f t="shared" si="352"/>
        <v>801</v>
      </c>
      <c r="X1419" s="35">
        <v>92</v>
      </c>
      <c r="Y1419" s="35">
        <v>0</v>
      </c>
      <c r="Z1419" s="35">
        <v>0</v>
      </c>
      <c r="AA1419" s="34">
        <v>1316</v>
      </c>
      <c r="AB1419" s="34">
        <v>0</v>
      </c>
      <c r="AC1419" s="34">
        <v>0</v>
      </c>
      <c r="AD1419" s="34">
        <v>0</v>
      </c>
      <c r="AE1419" s="34">
        <f t="shared" si="353"/>
        <v>1316</v>
      </c>
      <c r="AF1419" s="34">
        <f t="shared" si="354"/>
        <v>1.59257765227915</v>
      </c>
      <c r="AG1419" s="34">
        <f t="shared" si="355"/>
        <v>1.64294631710362</v>
      </c>
      <c r="AH1419" s="34">
        <v>28900</v>
      </c>
      <c r="AI1419" s="34">
        <v>0</v>
      </c>
      <c r="AJ1419" s="35">
        <v>24300</v>
      </c>
      <c r="AK1419" s="35">
        <v>1148</v>
      </c>
      <c r="AL1419" s="35">
        <v>528</v>
      </c>
      <c r="AM1419" s="34">
        <v>1.5</v>
      </c>
      <c r="AN1419" s="34">
        <f t="shared" si="356"/>
        <v>1201.5</v>
      </c>
      <c r="AO1419" s="35">
        <v>100</v>
      </c>
      <c r="AP1419" s="35">
        <v>100</v>
      </c>
      <c r="AQ1419" t="s">
        <v>82</v>
      </c>
      <c r="AR1419">
        <v>2</v>
      </c>
      <c r="AS1419" s="34">
        <v>0.76666666666667</v>
      </c>
      <c r="AT1419" t="s">
        <v>83</v>
      </c>
      <c r="AU1419" s="35">
        <f t="shared" si="366"/>
        <v>310.125</v>
      </c>
      <c r="AV1419" s="35">
        <f t="shared" si="357"/>
        <v>400</v>
      </c>
      <c r="AW1419" s="35">
        <f t="shared" si="358"/>
        <v>2.14232209737828</v>
      </c>
      <c r="AX1419" s="35">
        <f t="shared" si="359"/>
        <v>1.48314606741573</v>
      </c>
      <c r="AY1419" s="35">
        <f t="shared" si="360"/>
        <v>400</v>
      </c>
      <c r="AZ1419" s="35">
        <f t="shared" si="361"/>
        <v>400</v>
      </c>
      <c r="BA1419" s="27" t="str">
        <f t="shared" si="362"/>
        <v>3</v>
      </c>
      <c r="BB1419" s="34">
        <v>0.000435896</v>
      </c>
      <c r="BC1419" s="34">
        <f t="shared" si="363"/>
        <v>0.1743584</v>
      </c>
      <c r="BD1419" s="34" t="e">
        <f t="shared" si="364"/>
        <v>#REF!</v>
      </c>
      <c r="BE1419" s="34">
        <v>0.12</v>
      </c>
      <c r="BF1419" s="34">
        <f t="shared" si="367"/>
        <v>48</v>
      </c>
      <c r="BG1419" s="34" t="e">
        <f t="shared" si="365"/>
        <v>#REF!</v>
      </c>
      <c r="BH1419" t="str">
        <f>IF(AT1419="UDARA","U","N")&amp;LEFT($C$4,2)&amp;MID($C$4,4,2)&amp;LEFT(A1419,3)&amp;MID(E1419,2,2)&amp;VLOOKUP(E1419,Acuan_Reference!C:L,10,0)</f>
        <v>N1501MDO71ED</v>
      </c>
      <c r="BI1419" t="s">
        <v>84</v>
      </c>
      <c r="BJ1419" t="s">
        <v>85</v>
      </c>
      <c r="BK1419" t="s">
        <v>86</v>
      </c>
      <c r="BL1419" t="s">
        <v>87</v>
      </c>
    </row>
    <row r="1420" hidden="1" spans="1:64">
      <c r="A1420" t="s">
        <v>101</v>
      </c>
      <c r="B1420" t="s">
        <v>75</v>
      </c>
      <c r="C1420" t="s">
        <v>76</v>
      </c>
      <c r="D1420" t="s">
        <v>123</v>
      </c>
      <c r="E1420" t="s">
        <v>226</v>
      </c>
      <c r="F1420" t="s">
        <v>227</v>
      </c>
      <c r="G1420" t="s">
        <v>80</v>
      </c>
      <c r="H1420" t="s">
        <v>81</v>
      </c>
      <c r="I1420" s="34">
        <v>28560</v>
      </c>
      <c r="J1420" s="35">
        <v>1180</v>
      </c>
      <c r="K1420" s="35">
        <v>1977</v>
      </c>
      <c r="L1420" s="35">
        <v>886</v>
      </c>
      <c r="M1420" s="35">
        <v>5055</v>
      </c>
      <c r="N1420" s="35">
        <v>1168</v>
      </c>
      <c r="O1420" s="35">
        <v>2850</v>
      </c>
      <c r="P1420" s="35">
        <v>1473</v>
      </c>
      <c r="Q1420" s="35">
        <v>5346</v>
      </c>
      <c r="R1420" s="35">
        <v>1281</v>
      </c>
      <c r="S1420" s="35">
        <v>1671</v>
      </c>
      <c r="T1420" s="35">
        <v>2724</v>
      </c>
      <c r="U1420" s="35">
        <v>4454</v>
      </c>
      <c r="V1420" s="34">
        <v>2949.6666666667</v>
      </c>
      <c r="W1420" s="34">
        <f t="shared" si="352"/>
        <v>2912.66666666667</v>
      </c>
      <c r="X1420" s="35">
        <v>257</v>
      </c>
      <c r="Y1420" s="35">
        <v>0</v>
      </c>
      <c r="Z1420" s="35">
        <v>0</v>
      </c>
      <c r="AA1420" s="34">
        <v>4934</v>
      </c>
      <c r="AB1420" s="34">
        <v>0</v>
      </c>
      <c r="AC1420" s="34">
        <v>300</v>
      </c>
      <c r="AD1420" s="34">
        <v>0</v>
      </c>
      <c r="AE1420" s="34">
        <f t="shared" si="353"/>
        <v>5234</v>
      </c>
      <c r="AF1420" s="34">
        <f t="shared" si="354"/>
        <v>1.77443778958072</v>
      </c>
      <c r="AG1420" s="34">
        <f t="shared" si="355"/>
        <v>1.79697871366445</v>
      </c>
      <c r="AH1420" s="34">
        <v>28900</v>
      </c>
      <c r="AI1420" s="34">
        <v>0</v>
      </c>
      <c r="AJ1420" s="35">
        <v>24300</v>
      </c>
      <c r="AK1420" s="35">
        <v>4475</v>
      </c>
      <c r="AL1420" s="35">
        <v>1560</v>
      </c>
      <c r="AM1420" s="34">
        <v>1.3</v>
      </c>
      <c r="AN1420" s="34">
        <f t="shared" si="356"/>
        <v>3786.46666666667</v>
      </c>
      <c r="AO1420" s="35">
        <v>100</v>
      </c>
      <c r="AP1420" s="35">
        <v>100</v>
      </c>
      <c r="AQ1420" t="s">
        <v>82</v>
      </c>
      <c r="AR1420">
        <v>4</v>
      </c>
      <c r="AS1420" s="34">
        <v>0.5</v>
      </c>
      <c r="AT1420" t="s">
        <v>83</v>
      </c>
      <c r="AU1420" s="35">
        <f t="shared" si="366"/>
        <v>84.3500000000004</v>
      </c>
      <c r="AV1420" s="35">
        <f t="shared" si="357"/>
        <v>100</v>
      </c>
      <c r="AW1420" s="35">
        <f t="shared" si="358"/>
        <v>1.83131151293202</v>
      </c>
      <c r="AX1420" s="35">
        <f t="shared" si="359"/>
        <v>1.29571984435798</v>
      </c>
      <c r="AY1420" s="35">
        <f t="shared" si="360"/>
        <v>100</v>
      </c>
      <c r="AZ1420" s="35">
        <f t="shared" si="361"/>
        <v>100</v>
      </c>
      <c r="BA1420" s="27" t="str">
        <f t="shared" si="362"/>
        <v>3</v>
      </c>
      <c r="BB1420" s="34">
        <v>0.000435896</v>
      </c>
      <c r="BC1420" s="34">
        <f t="shared" si="363"/>
        <v>0.0435896</v>
      </c>
      <c r="BD1420" s="34" t="e">
        <f t="shared" si="364"/>
        <v>#REF!</v>
      </c>
      <c r="BE1420" s="34">
        <v>0.12</v>
      </c>
      <c r="BF1420" s="34">
        <f t="shared" si="367"/>
        <v>12</v>
      </c>
      <c r="BG1420" s="34" t="e">
        <f t="shared" si="365"/>
        <v>#REF!</v>
      </c>
      <c r="BH1420" t="str">
        <f>IF(AT1420="UDARA","U","N")&amp;LEFT($C$4,2)&amp;MID($C$4,4,2)&amp;LEFT(A1420,3)&amp;MID(E1420,2,2)&amp;VLOOKUP(E1420,Acuan_Reference!C:L,10,0)</f>
        <v>N1501MKS71ED</v>
      </c>
      <c r="BI1420" t="s">
        <v>84</v>
      </c>
      <c r="BJ1420" t="s">
        <v>85</v>
      </c>
      <c r="BK1420" t="s">
        <v>86</v>
      </c>
      <c r="BL1420" t="s">
        <v>87</v>
      </c>
    </row>
    <row r="1421" hidden="1" spans="1:64">
      <c r="A1421" t="s">
        <v>102</v>
      </c>
      <c r="B1421" t="s">
        <v>75</v>
      </c>
      <c r="C1421" t="s">
        <v>76</v>
      </c>
      <c r="D1421" t="s">
        <v>123</v>
      </c>
      <c r="E1421" t="s">
        <v>226</v>
      </c>
      <c r="F1421" t="s">
        <v>227</v>
      </c>
      <c r="G1421" t="s">
        <v>80</v>
      </c>
      <c r="H1421" t="s">
        <v>81</v>
      </c>
      <c r="I1421" s="34">
        <v>28560</v>
      </c>
      <c r="J1421" s="35">
        <v>485</v>
      </c>
      <c r="K1421" s="35">
        <v>2298</v>
      </c>
      <c r="L1421" s="35">
        <v>2528</v>
      </c>
      <c r="M1421" s="35">
        <v>4003</v>
      </c>
      <c r="N1421" s="35">
        <v>815</v>
      </c>
      <c r="O1421" s="35">
        <v>2220</v>
      </c>
      <c r="P1421" s="35">
        <v>1779</v>
      </c>
      <c r="Q1421" s="35">
        <v>4634</v>
      </c>
      <c r="R1421" s="35">
        <v>1370</v>
      </c>
      <c r="S1421" s="35">
        <v>1775</v>
      </c>
      <c r="T1421" s="35">
        <v>2922</v>
      </c>
      <c r="U1421" s="35">
        <v>4432</v>
      </c>
      <c r="V1421" s="34">
        <v>3043</v>
      </c>
      <c r="W1421" s="34">
        <f t="shared" si="352"/>
        <v>3007</v>
      </c>
      <c r="X1421" s="35">
        <v>577</v>
      </c>
      <c r="Y1421" s="35">
        <v>0</v>
      </c>
      <c r="Z1421" s="35">
        <v>0</v>
      </c>
      <c r="AA1421" s="34">
        <v>3358</v>
      </c>
      <c r="AB1421" s="34">
        <v>0</v>
      </c>
      <c r="AC1421" s="34">
        <v>0</v>
      </c>
      <c r="AD1421" s="34">
        <v>0</v>
      </c>
      <c r="AE1421" s="34">
        <f t="shared" si="353"/>
        <v>3358</v>
      </c>
      <c r="AF1421" s="34">
        <f t="shared" si="354"/>
        <v>1.10351626684193</v>
      </c>
      <c r="AG1421" s="34">
        <f t="shared" si="355"/>
        <v>1.11672763551713</v>
      </c>
      <c r="AH1421" s="34">
        <v>28900</v>
      </c>
      <c r="AI1421" s="34">
        <v>0</v>
      </c>
      <c r="AJ1421" s="35">
        <v>24300</v>
      </c>
      <c r="AK1421" s="35">
        <v>4196</v>
      </c>
      <c r="AL1421" s="35">
        <v>1667</v>
      </c>
      <c r="AM1421" s="34">
        <v>0.8</v>
      </c>
      <c r="AN1421" s="34">
        <f t="shared" si="356"/>
        <v>2405.6</v>
      </c>
      <c r="AO1421" s="35">
        <v>100</v>
      </c>
      <c r="AP1421" s="35">
        <v>100</v>
      </c>
      <c r="AQ1421" t="s">
        <v>82</v>
      </c>
      <c r="AR1421">
        <v>8</v>
      </c>
      <c r="AS1421" s="34">
        <v>0.1</v>
      </c>
      <c r="AT1421" t="s">
        <v>83</v>
      </c>
      <c r="AU1421" s="35">
        <f t="shared" si="366"/>
        <v>535.95</v>
      </c>
      <c r="AV1421" s="35">
        <f t="shared" si="357"/>
        <v>600</v>
      </c>
      <c r="AW1421" s="35">
        <f t="shared" si="358"/>
        <v>1.31626205520452</v>
      </c>
      <c r="AX1421" s="35">
        <f t="shared" si="359"/>
        <v>0.761888925839707</v>
      </c>
      <c r="AY1421" s="35">
        <f t="shared" si="360"/>
        <v>600</v>
      </c>
      <c r="AZ1421" s="35">
        <f t="shared" si="361"/>
        <v>600</v>
      </c>
      <c r="BA1421" s="27" t="str">
        <f t="shared" si="362"/>
        <v>3</v>
      </c>
      <c r="BB1421" s="34">
        <v>0.000435896</v>
      </c>
      <c r="BC1421" s="34">
        <f t="shared" si="363"/>
        <v>0.2615376</v>
      </c>
      <c r="BD1421" s="34" t="e">
        <f t="shared" si="364"/>
        <v>#REF!</v>
      </c>
      <c r="BE1421" s="34">
        <v>0.12</v>
      </c>
      <c r="BF1421" s="34">
        <f t="shared" si="367"/>
        <v>72</v>
      </c>
      <c r="BG1421" s="34" t="e">
        <f t="shared" si="365"/>
        <v>#REF!</v>
      </c>
      <c r="BH1421" t="str">
        <f>IF(AT1421="UDARA","U","N")&amp;LEFT($C$4,2)&amp;MID($C$4,4,2)&amp;LEFT(A1421,3)&amp;MID(E1421,2,2)&amp;VLOOKUP(E1421,Acuan_Reference!C:L,10,0)</f>
        <v>N1501MLG71ED</v>
      </c>
      <c r="BI1421" t="s">
        <v>84</v>
      </c>
      <c r="BJ1421" t="s">
        <v>85</v>
      </c>
      <c r="BK1421" t="s">
        <v>86</v>
      </c>
      <c r="BL1421" t="s">
        <v>87</v>
      </c>
    </row>
    <row r="1422" hidden="1" spans="1:64">
      <c r="A1422" t="s">
        <v>103</v>
      </c>
      <c r="B1422" t="s">
        <v>75</v>
      </c>
      <c r="C1422" t="s">
        <v>76</v>
      </c>
      <c r="D1422" t="s">
        <v>123</v>
      </c>
      <c r="E1422" t="s">
        <v>226</v>
      </c>
      <c r="F1422" t="s">
        <v>227</v>
      </c>
      <c r="G1422" t="s">
        <v>80</v>
      </c>
      <c r="H1422" t="s">
        <v>81</v>
      </c>
      <c r="I1422" s="34">
        <v>28560</v>
      </c>
      <c r="J1422" s="35">
        <v>155</v>
      </c>
      <c r="K1422" s="35">
        <v>690</v>
      </c>
      <c r="L1422" s="35">
        <v>223</v>
      </c>
      <c r="M1422" s="35">
        <v>732</v>
      </c>
      <c r="N1422" s="35">
        <v>620</v>
      </c>
      <c r="O1422" s="35">
        <v>206</v>
      </c>
      <c r="P1422" s="35">
        <v>223</v>
      </c>
      <c r="Q1422" s="35">
        <v>1536</v>
      </c>
      <c r="R1422" s="35">
        <v>63</v>
      </c>
      <c r="S1422" s="35">
        <v>655</v>
      </c>
      <c r="T1422" s="35">
        <v>202</v>
      </c>
      <c r="U1422" s="35">
        <v>1035</v>
      </c>
      <c r="V1422" s="34">
        <v>630.66666666667</v>
      </c>
      <c r="W1422" s="34">
        <f t="shared" si="352"/>
        <v>496.666666666667</v>
      </c>
      <c r="X1422" s="35">
        <v>146</v>
      </c>
      <c r="Y1422" s="35">
        <v>0</v>
      </c>
      <c r="Z1422" s="35">
        <v>0</v>
      </c>
      <c r="AA1422" s="34">
        <v>963</v>
      </c>
      <c r="AB1422" s="34">
        <v>0</v>
      </c>
      <c r="AC1422" s="34">
        <v>300</v>
      </c>
      <c r="AD1422" s="34">
        <v>0</v>
      </c>
      <c r="AE1422" s="34">
        <f t="shared" si="353"/>
        <v>1263</v>
      </c>
      <c r="AF1422" s="34">
        <f t="shared" si="354"/>
        <v>2.00264270613107</v>
      </c>
      <c r="AG1422" s="34">
        <f t="shared" si="355"/>
        <v>2.54295302013423</v>
      </c>
      <c r="AH1422" s="34">
        <v>28900</v>
      </c>
      <c r="AI1422" s="34">
        <v>0</v>
      </c>
      <c r="AJ1422" s="35">
        <v>24300</v>
      </c>
      <c r="AK1422" s="35">
        <v>1217</v>
      </c>
      <c r="AL1422" s="35">
        <v>253</v>
      </c>
      <c r="AM1422" s="34">
        <v>1.3</v>
      </c>
      <c r="AN1422" s="34">
        <f t="shared" si="356"/>
        <v>645.666666666667</v>
      </c>
      <c r="AO1422" s="35">
        <v>100</v>
      </c>
      <c r="AP1422" s="35">
        <v>100</v>
      </c>
      <c r="AQ1422" t="s">
        <v>82</v>
      </c>
      <c r="AR1422">
        <v>2</v>
      </c>
      <c r="AS1422" s="34">
        <v>0.36666666666667</v>
      </c>
      <c r="AT1422" t="s">
        <v>83</v>
      </c>
      <c r="AU1422" s="35">
        <f t="shared" si="366"/>
        <v>0</v>
      </c>
      <c r="AV1422" s="35">
        <f t="shared" si="357"/>
        <v>0</v>
      </c>
      <c r="AW1422" s="35">
        <f t="shared" si="358"/>
        <v>2.54295302013423</v>
      </c>
      <c r="AX1422" s="35">
        <f t="shared" si="359"/>
        <v>2.03355704697987</v>
      </c>
      <c r="AY1422" s="35">
        <f t="shared" si="360"/>
        <v>0</v>
      </c>
      <c r="AZ1422" s="35">
        <f t="shared" si="361"/>
        <v>0</v>
      </c>
      <c r="BA1422" s="27" t="str">
        <f t="shared" si="362"/>
        <v>3</v>
      </c>
      <c r="BB1422" s="34">
        <v>0.000435896</v>
      </c>
      <c r="BC1422" s="34">
        <f t="shared" si="363"/>
        <v>0</v>
      </c>
      <c r="BD1422" s="34" t="e">
        <f t="shared" si="364"/>
        <v>#REF!</v>
      </c>
      <c r="BE1422" s="34">
        <v>0.12</v>
      </c>
      <c r="BF1422" s="34">
        <f t="shared" si="367"/>
        <v>0</v>
      </c>
      <c r="BG1422" s="34" t="e">
        <f t="shared" si="365"/>
        <v>#REF!</v>
      </c>
      <c r="BH1422" t="str">
        <f>IF(AT1422="UDARA","U","N")&amp;LEFT($C$4,2)&amp;MID($C$4,4,2)&amp;LEFT(A1422,3)&amp;MID(E1422,2,2)&amp;VLOOKUP(E1422,Acuan_Reference!C:L,10,0)</f>
        <v>N1501NAD71ED</v>
      </c>
      <c r="BI1422" t="s">
        <v>84</v>
      </c>
      <c r="BJ1422" t="s">
        <v>85</v>
      </c>
      <c r="BK1422" t="s">
        <v>86</v>
      </c>
      <c r="BL1422" t="s">
        <v>87</v>
      </c>
    </row>
    <row r="1423" hidden="1" spans="1:64">
      <c r="A1423" t="s">
        <v>104</v>
      </c>
      <c r="B1423" t="s">
        <v>75</v>
      </c>
      <c r="C1423" t="s">
        <v>76</v>
      </c>
      <c r="D1423" t="s">
        <v>123</v>
      </c>
      <c r="E1423" t="s">
        <v>226</v>
      </c>
      <c r="F1423" t="s">
        <v>227</v>
      </c>
      <c r="G1423" t="s">
        <v>80</v>
      </c>
      <c r="H1423" t="s">
        <v>81</v>
      </c>
      <c r="I1423" s="34">
        <v>28560</v>
      </c>
      <c r="J1423" s="35">
        <v>1166</v>
      </c>
      <c r="K1423" s="35">
        <v>1062</v>
      </c>
      <c r="L1423" s="35">
        <v>1204</v>
      </c>
      <c r="M1423" s="35">
        <v>3089</v>
      </c>
      <c r="N1423" s="35">
        <v>322</v>
      </c>
      <c r="O1423" s="35">
        <v>1397</v>
      </c>
      <c r="P1423" s="35">
        <v>1140</v>
      </c>
      <c r="Q1423" s="35">
        <v>2906</v>
      </c>
      <c r="R1423" s="35">
        <v>610</v>
      </c>
      <c r="S1423" s="35">
        <v>749</v>
      </c>
      <c r="T1423" s="35">
        <v>862</v>
      </c>
      <c r="U1423" s="35">
        <v>2396</v>
      </c>
      <c r="V1423" s="34">
        <v>1335.6666666667</v>
      </c>
      <c r="W1423" s="34">
        <f t="shared" si="352"/>
        <v>1289.66666666667</v>
      </c>
      <c r="X1423" s="35">
        <v>326</v>
      </c>
      <c r="Y1423" s="35">
        <v>0</v>
      </c>
      <c r="Z1423" s="35">
        <v>0</v>
      </c>
      <c r="AA1423" s="34">
        <v>2263</v>
      </c>
      <c r="AB1423" s="34">
        <v>0</v>
      </c>
      <c r="AC1423" s="34">
        <v>0</v>
      </c>
      <c r="AD1423" s="34">
        <v>0</v>
      </c>
      <c r="AE1423" s="34">
        <f t="shared" si="353"/>
        <v>2263</v>
      </c>
      <c r="AF1423" s="34">
        <f t="shared" si="354"/>
        <v>1.69428500124777</v>
      </c>
      <c r="AG1423" s="34">
        <f t="shared" si="355"/>
        <v>1.75471698113208</v>
      </c>
      <c r="AH1423" s="34">
        <v>28900</v>
      </c>
      <c r="AI1423" s="34">
        <v>0</v>
      </c>
      <c r="AJ1423" s="35">
        <v>24300</v>
      </c>
      <c r="AK1423" s="35">
        <v>2301</v>
      </c>
      <c r="AL1423" s="35">
        <v>611</v>
      </c>
      <c r="AM1423" s="34">
        <v>1</v>
      </c>
      <c r="AN1423" s="34">
        <f t="shared" si="356"/>
        <v>1289.66666666667</v>
      </c>
      <c r="AO1423" s="35">
        <v>100</v>
      </c>
      <c r="AP1423" s="35">
        <v>100</v>
      </c>
      <c r="AQ1423" t="s">
        <v>82</v>
      </c>
      <c r="AR1423">
        <v>4</v>
      </c>
      <c r="AS1423" s="34">
        <v>0.26666666666667</v>
      </c>
      <c r="AT1423" t="s">
        <v>83</v>
      </c>
      <c r="AU1423" s="35">
        <f t="shared" si="366"/>
        <v>0</v>
      </c>
      <c r="AV1423" s="35">
        <f t="shared" si="357"/>
        <v>0</v>
      </c>
      <c r="AW1423" s="35">
        <f t="shared" si="358"/>
        <v>1.75471698113208</v>
      </c>
      <c r="AX1423" s="35">
        <f t="shared" si="359"/>
        <v>1.280951150168</v>
      </c>
      <c r="AY1423" s="35">
        <f t="shared" si="360"/>
        <v>0</v>
      </c>
      <c r="AZ1423" s="35">
        <f t="shared" si="361"/>
        <v>0</v>
      </c>
      <c r="BA1423" s="27" t="str">
        <f t="shared" si="362"/>
        <v>3</v>
      </c>
      <c r="BB1423" s="34">
        <v>0.000435896</v>
      </c>
      <c r="BC1423" s="34">
        <f t="shared" si="363"/>
        <v>0</v>
      </c>
      <c r="BD1423" s="34" t="e">
        <f t="shared" si="364"/>
        <v>#REF!</v>
      </c>
      <c r="BE1423" s="34">
        <v>0.12</v>
      </c>
      <c r="BF1423" s="34">
        <f t="shared" si="367"/>
        <v>0</v>
      </c>
      <c r="BG1423" s="34" t="e">
        <f t="shared" si="365"/>
        <v>#REF!</v>
      </c>
      <c r="BH1423" t="str">
        <f>IF(AT1423="UDARA","U","N")&amp;LEFT($C$4,2)&amp;MID($C$4,4,2)&amp;LEFT(A1423,3)&amp;MID(E1423,2,2)&amp;VLOOKUP(E1423,Acuan_Reference!C:L,10,0)</f>
        <v>N1501PDG71ED</v>
      </c>
      <c r="BI1423" t="s">
        <v>84</v>
      </c>
      <c r="BJ1423" t="s">
        <v>85</v>
      </c>
      <c r="BK1423" t="s">
        <v>86</v>
      </c>
      <c r="BL1423" t="s">
        <v>87</v>
      </c>
    </row>
    <row r="1424" hidden="1" spans="1:64">
      <c r="A1424" t="s">
        <v>105</v>
      </c>
      <c r="B1424" t="s">
        <v>75</v>
      </c>
      <c r="C1424" t="s">
        <v>76</v>
      </c>
      <c r="D1424" t="s">
        <v>123</v>
      </c>
      <c r="E1424" t="s">
        <v>226</v>
      </c>
      <c r="F1424" t="s">
        <v>227</v>
      </c>
      <c r="G1424" t="s">
        <v>80</v>
      </c>
      <c r="H1424" t="s">
        <v>81</v>
      </c>
      <c r="I1424" s="34">
        <v>28560</v>
      </c>
      <c r="J1424" s="35">
        <v>379</v>
      </c>
      <c r="K1424" s="35">
        <v>500</v>
      </c>
      <c r="L1424" s="35">
        <v>826</v>
      </c>
      <c r="M1424" s="35">
        <v>1727</v>
      </c>
      <c r="N1424" s="35">
        <v>423</v>
      </c>
      <c r="O1424" s="35">
        <v>906</v>
      </c>
      <c r="P1424" s="35">
        <v>814</v>
      </c>
      <c r="Q1424" s="35">
        <v>1641</v>
      </c>
      <c r="R1424" s="35">
        <v>719</v>
      </c>
      <c r="S1424" s="35">
        <v>863</v>
      </c>
      <c r="T1424" s="35">
        <v>445</v>
      </c>
      <c r="U1424" s="35">
        <v>1640</v>
      </c>
      <c r="V1424" s="34">
        <v>982.66666666667</v>
      </c>
      <c r="W1424" s="34">
        <f t="shared" si="352"/>
        <v>880.666666666667</v>
      </c>
      <c r="X1424" s="35">
        <v>221</v>
      </c>
      <c r="Y1424" s="35">
        <v>0</v>
      </c>
      <c r="Z1424" s="35">
        <v>0</v>
      </c>
      <c r="AA1424" s="34">
        <v>2040</v>
      </c>
      <c r="AB1424" s="34">
        <v>0</v>
      </c>
      <c r="AC1424" s="34">
        <v>0</v>
      </c>
      <c r="AD1424" s="34">
        <v>0</v>
      </c>
      <c r="AE1424" s="34">
        <f t="shared" si="353"/>
        <v>2040</v>
      </c>
      <c r="AF1424" s="34">
        <f t="shared" si="354"/>
        <v>2.07598371777476</v>
      </c>
      <c r="AG1424" s="34">
        <f t="shared" si="355"/>
        <v>2.31642694928085</v>
      </c>
      <c r="AH1424" s="34">
        <v>28900</v>
      </c>
      <c r="AI1424" s="34">
        <v>0</v>
      </c>
      <c r="AJ1424" s="35">
        <v>24300</v>
      </c>
      <c r="AK1424" s="35">
        <v>1739</v>
      </c>
      <c r="AL1424" s="35">
        <v>557</v>
      </c>
      <c r="AM1424" s="34">
        <v>1</v>
      </c>
      <c r="AN1424" s="34">
        <f t="shared" si="356"/>
        <v>880.666666666667</v>
      </c>
      <c r="AO1424" s="35">
        <v>100</v>
      </c>
      <c r="AP1424" s="35">
        <v>100</v>
      </c>
      <c r="AQ1424" t="s">
        <v>82</v>
      </c>
      <c r="AR1424">
        <v>4</v>
      </c>
      <c r="AS1424" s="34">
        <v>0.26666666666667</v>
      </c>
      <c r="AT1424" t="s">
        <v>83</v>
      </c>
      <c r="AU1424" s="35">
        <f t="shared" si="366"/>
        <v>0</v>
      </c>
      <c r="AV1424" s="35">
        <f t="shared" si="357"/>
        <v>0</v>
      </c>
      <c r="AW1424" s="35">
        <f t="shared" si="358"/>
        <v>2.31642694928085</v>
      </c>
      <c r="AX1424" s="35">
        <f t="shared" si="359"/>
        <v>1.68395155185466</v>
      </c>
      <c r="AY1424" s="35">
        <f t="shared" si="360"/>
        <v>0</v>
      </c>
      <c r="AZ1424" s="35">
        <f t="shared" si="361"/>
        <v>0</v>
      </c>
      <c r="BA1424" s="27" t="str">
        <f t="shared" si="362"/>
        <v>3</v>
      </c>
      <c r="BB1424" s="34">
        <v>0.000435896</v>
      </c>
      <c r="BC1424" s="34">
        <f t="shared" si="363"/>
        <v>0</v>
      </c>
      <c r="BD1424" s="34" t="e">
        <f t="shared" si="364"/>
        <v>#REF!</v>
      </c>
      <c r="BE1424" s="34">
        <v>0.12</v>
      </c>
      <c r="BF1424" s="34">
        <f t="shared" si="367"/>
        <v>0</v>
      </c>
      <c r="BG1424" s="34" t="e">
        <f t="shared" si="365"/>
        <v>#REF!</v>
      </c>
      <c r="BH1424" t="str">
        <f>IF(AT1424="UDARA","U","N")&amp;LEFT($C$4,2)&amp;MID($C$4,4,2)&amp;LEFT(A1424,3)&amp;MID(E1424,2,2)&amp;VLOOKUP(E1424,Acuan_Reference!C:L,10,0)</f>
        <v>N1501PKB71ED</v>
      </c>
      <c r="BI1424" t="s">
        <v>84</v>
      </c>
      <c r="BJ1424" t="s">
        <v>85</v>
      </c>
      <c r="BK1424" t="s">
        <v>86</v>
      </c>
      <c r="BL1424" t="s">
        <v>87</v>
      </c>
    </row>
    <row r="1425" hidden="1" spans="1:64">
      <c r="A1425" t="s">
        <v>106</v>
      </c>
      <c r="B1425" t="s">
        <v>75</v>
      </c>
      <c r="C1425" t="s">
        <v>76</v>
      </c>
      <c r="D1425" t="s">
        <v>123</v>
      </c>
      <c r="E1425" t="s">
        <v>226</v>
      </c>
      <c r="F1425" t="s">
        <v>227</v>
      </c>
      <c r="G1425" t="s">
        <v>80</v>
      </c>
      <c r="H1425" t="s">
        <v>81</v>
      </c>
      <c r="I1425" s="34">
        <v>28560</v>
      </c>
      <c r="J1425" s="35">
        <v>1094</v>
      </c>
      <c r="K1425" s="35">
        <v>567</v>
      </c>
      <c r="L1425" s="35">
        <v>1856</v>
      </c>
      <c r="M1425" s="35">
        <v>3441</v>
      </c>
      <c r="N1425" s="35">
        <v>1060</v>
      </c>
      <c r="O1425" s="35">
        <v>1238</v>
      </c>
      <c r="P1425" s="35">
        <v>1888</v>
      </c>
      <c r="Q1425" s="35">
        <v>2406</v>
      </c>
      <c r="R1425" s="35">
        <v>1453</v>
      </c>
      <c r="S1425" s="35">
        <v>2083</v>
      </c>
      <c r="T1425" s="35">
        <v>1842</v>
      </c>
      <c r="U1425" s="35">
        <v>4569</v>
      </c>
      <c r="V1425" s="34">
        <v>2831.3333333333</v>
      </c>
      <c r="W1425" s="34">
        <f t="shared" si="352"/>
        <v>2629.66666666667</v>
      </c>
      <c r="X1425" s="35">
        <v>178</v>
      </c>
      <c r="Y1425" s="35">
        <v>0</v>
      </c>
      <c r="Z1425" s="35">
        <v>0</v>
      </c>
      <c r="AA1425" s="34">
        <v>1308</v>
      </c>
      <c r="AB1425" s="34">
        <v>0</v>
      </c>
      <c r="AC1425" s="34">
        <v>1900</v>
      </c>
      <c r="AD1425" s="34">
        <v>0</v>
      </c>
      <c r="AE1425" s="34">
        <f t="shared" si="353"/>
        <v>3208</v>
      </c>
      <c r="AF1425" s="34">
        <f t="shared" si="354"/>
        <v>1.13303508358843</v>
      </c>
      <c r="AG1425" s="34">
        <f t="shared" si="355"/>
        <v>1.21992647990873</v>
      </c>
      <c r="AH1425" s="34">
        <v>28900</v>
      </c>
      <c r="AI1425" s="34">
        <v>0</v>
      </c>
      <c r="AJ1425" s="35">
        <v>24300</v>
      </c>
      <c r="AK1425" s="35">
        <v>3205</v>
      </c>
      <c r="AL1425" s="35">
        <v>1478</v>
      </c>
      <c r="AM1425" s="34">
        <v>0.9</v>
      </c>
      <c r="AN1425" s="34">
        <f t="shared" si="356"/>
        <v>2366.7</v>
      </c>
      <c r="AO1425" s="35">
        <v>100</v>
      </c>
      <c r="AP1425" s="35">
        <v>100</v>
      </c>
      <c r="AQ1425" t="s">
        <v>82</v>
      </c>
      <c r="AR1425">
        <v>4</v>
      </c>
      <c r="AS1425" s="34">
        <v>0.16666666666667</v>
      </c>
      <c r="AT1425" t="s">
        <v>83</v>
      </c>
      <c r="AU1425" s="35">
        <f t="shared" si="366"/>
        <v>477.525</v>
      </c>
      <c r="AV1425" s="35">
        <f t="shared" si="357"/>
        <v>500</v>
      </c>
      <c r="AW1425" s="35">
        <f t="shared" si="358"/>
        <v>1.4100646469768</v>
      </c>
      <c r="AX1425" s="35">
        <f t="shared" si="359"/>
        <v>0.84801622512359</v>
      </c>
      <c r="AY1425" s="35">
        <f t="shared" si="360"/>
        <v>500</v>
      </c>
      <c r="AZ1425" s="35">
        <f t="shared" si="361"/>
        <v>500</v>
      </c>
      <c r="BA1425" s="27" t="str">
        <f t="shared" si="362"/>
        <v>3</v>
      </c>
      <c r="BB1425" s="34">
        <v>0.000435896</v>
      </c>
      <c r="BC1425" s="34">
        <f t="shared" si="363"/>
        <v>0.217948</v>
      </c>
      <c r="BD1425" s="34" t="e">
        <f t="shared" si="364"/>
        <v>#REF!</v>
      </c>
      <c r="BE1425" s="34">
        <v>0.12</v>
      </c>
      <c r="BF1425" s="34">
        <f t="shared" si="367"/>
        <v>60</v>
      </c>
      <c r="BG1425" s="34" t="e">
        <f t="shared" si="365"/>
        <v>#REF!</v>
      </c>
      <c r="BH1425" t="str">
        <f>IF(AT1425="UDARA","U","N")&amp;LEFT($C$4,2)&amp;MID($C$4,4,2)&amp;LEFT(A1425,3)&amp;MID(E1425,2,2)&amp;VLOOKUP(E1425,Acuan_Reference!C:L,10,0)</f>
        <v>N1501PLB71ED</v>
      </c>
      <c r="BI1425" t="s">
        <v>84</v>
      </c>
      <c r="BJ1425" t="s">
        <v>85</v>
      </c>
      <c r="BK1425" t="s">
        <v>86</v>
      </c>
      <c r="BL1425" t="s">
        <v>87</v>
      </c>
    </row>
    <row r="1426" hidden="1" spans="1:64">
      <c r="A1426" t="s">
        <v>107</v>
      </c>
      <c r="B1426" t="s">
        <v>75</v>
      </c>
      <c r="C1426" t="s">
        <v>76</v>
      </c>
      <c r="D1426" t="s">
        <v>123</v>
      </c>
      <c r="E1426" t="s">
        <v>226</v>
      </c>
      <c r="F1426" t="s">
        <v>227</v>
      </c>
      <c r="G1426" t="s">
        <v>80</v>
      </c>
      <c r="H1426" t="s">
        <v>81</v>
      </c>
      <c r="I1426" s="34">
        <v>28560</v>
      </c>
      <c r="J1426" s="35">
        <v>113</v>
      </c>
      <c r="K1426" s="35">
        <v>375</v>
      </c>
      <c r="L1426" s="35">
        <v>362</v>
      </c>
      <c r="M1426" s="35">
        <v>1307</v>
      </c>
      <c r="N1426" s="35">
        <v>31</v>
      </c>
      <c r="O1426" s="35">
        <v>589</v>
      </c>
      <c r="P1426" s="35">
        <v>649</v>
      </c>
      <c r="Q1426" s="35">
        <v>615</v>
      </c>
      <c r="R1426" s="35">
        <v>420</v>
      </c>
      <c r="S1426" s="35">
        <v>411</v>
      </c>
      <c r="T1426" s="35">
        <v>501</v>
      </c>
      <c r="U1426" s="35">
        <v>656</v>
      </c>
      <c r="V1426" s="34">
        <v>522.66666666667</v>
      </c>
      <c r="W1426" s="34">
        <f t="shared" si="352"/>
        <v>507.666666666667</v>
      </c>
      <c r="X1426" s="35">
        <v>190</v>
      </c>
      <c r="Y1426" s="35">
        <v>0</v>
      </c>
      <c r="Z1426" s="35">
        <v>0</v>
      </c>
      <c r="AA1426" s="34">
        <v>631</v>
      </c>
      <c r="AB1426" s="34">
        <v>0</v>
      </c>
      <c r="AC1426" s="34">
        <v>0</v>
      </c>
      <c r="AD1426" s="34">
        <v>0</v>
      </c>
      <c r="AE1426" s="34">
        <f t="shared" si="353"/>
        <v>631</v>
      </c>
      <c r="AF1426" s="34">
        <f t="shared" si="354"/>
        <v>1.20727040816326</v>
      </c>
      <c r="AG1426" s="34">
        <f t="shared" si="355"/>
        <v>1.24294156270519</v>
      </c>
      <c r="AH1426" s="34">
        <v>28900</v>
      </c>
      <c r="AI1426" s="34">
        <v>0</v>
      </c>
      <c r="AJ1426" s="35">
        <v>24300</v>
      </c>
      <c r="AK1426" s="35">
        <v>780</v>
      </c>
      <c r="AL1426" s="35">
        <v>366</v>
      </c>
      <c r="AM1426" s="34">
        <v>1.3</v>
      </c>
      <c r="AN1426" s="34">
        <f t="shared" si="356"/>
        <v>659.966666666667</v>
      </c>
      <c r="AO1426" s="35">
        <v>100</v>
      </c>
      <c r="AP1426" s="35">
        <v>100</v>
      </c>
      <c r="AQ1426" t="s">
        <v>82</v>
      </c>
      <c r="AR1426">
        <v>2</v>
      </c>
      <c r="AS1426" s="34">
        <v>0.43333333333333</v>
      </c>
      <c r="AT1426" t="s">
        <v>83</v>
      </c>
      <c r="AU1426" s="35">
        <f t="shared" si="366"/>
        <v>296.225</v>
      </c>
      <c r="AV1426" s="35">
        <f t="shared" si="357"/>
        <v>300</v>
      </c>
      <c r="AW1426" s="35">
        <f t="shared" si="358"/>
        <v>1.8338804990151</v>
      </c>
      <c r="AX1426" s="35">
        <f t="shared" si="359"/>
        <v>1.11293499671701</v>
      </c>
      <c r="AY1426" s="35">
        <f t="shared" si="360"/>
        <v>300</v>
      </c>
      <c r="AZ1426" s="35">
        <f t="shared" si="361"/>
        <v>300</v>
      </c>
      <c r="BA1426" s="27" t="str">
        <f t="shared" si="362"/>
        <v>2</v>
      </c>
      <c r="BB1426" s="34">
        <v>0.000435896</v>
      </c>
      <c r="BC1426" s="34">
        <f t="shared" si="363"/>
        <v>0.1307688</v>
      </c>
      <c r="BD1426" s="34" t="e">
        <f t="shared" si="364"/>
        <v>#REF!</v>
      </c>
      <c r="BE1426" s="34">
        <v>0.12</v>
      </c>
      <c r="BF1426" s="34">
        <f t="shared" si="367"/>
        <v>36</v>
      </c>
      <c r="BG1426" s="34" t="e">
        <f t="shared" si="365"/>
        <v>#REF!</v>
      </c>
      <c r="BH1426" t="str">
        <f>IF(AT1426="UDARA","U","N")&amp;LEFT($C$4,2)&amp;MID($C$4,4,2)&amp;LEFT(A1426,3)&amp;MID(E1426,2,2)&amp;VLOOKUP(E1426,Acuan_Reference!C:L,10,0)</f>
        <v>N1501PTK71ED</v>
      </c>
      <c r="BI1426" t="s">
        <v>84</v>
      </c>
      <c r="BJ1426" t="s">
        <v>85</v>
      </c>
      <c r="BK1426" t="s">
        <v>86</v>
      </c>
      <c r="BL1426" t="s">
        <v>87</v>
      </c>
    </row>
    <row r="1427" hidden="1" spans="1:64">
      <c r="A1427" t="s">
        <v>108</v>
      </c>
      <c r="B1427" t="s">
        <v>75</v>
      </c>
      <c r="C1427" t="s">
        <v>76</v>
      </c>
      <c r="D1427" t="s">
        <v>123</v>
      </c>
      <c r="E1427" t="s">
        <v>226</v>
      </c>
      <c r="F1427" t="s">
        <v>227</v>
      </c>
      <c r="G1427" t="s">
        <v>80</v>
      </c>
      <c r="H1427" t="s">
        <v>81</v>
      </c>
      <c r="I1427" s="34">
        <v>28560</v>
      </c>
      <c r="J1427" s="35">
        <v>166</v>
      </c>
      <c r="K1427" s="35">
        <v>157</v>
      </c>
      <c r="L1427" s="35">
        <v>171</v>
      </c>
      <c r="M1427" s="35">
        <v>249</v>
      </c>
      <c r="N1427" s="35">
        <v>211</v>
      </c>
      <c r="O1427" s="35">
        <v>151</v>
      </c>
      <c r="P1427" s="35">
        <v>247</v>
      </c>
      <c r="Q1427" s="35">
        <v>228</v>
      </c>
      <c r="R1427" s="35">
        <v>170</v>
      </c>
      <c r="S1427" s="35">
        <v>105</v>
      </c>
      <c r="T1427" s="35">
        <v>666</v>
      </c>
      <c r="U1427" s="35">
        <v>201</v>
      </c>
      <c r="V1427" s="34">
        <v>324</v>
      </c>
      <c r="W1427" s="34">
        <f t="shared" si="352"/>
        <v>375.333333333333</v>
      </c>
      <c r="X1427" s="35">
        <v>133</v>
      </c>
      <c r="Y1427" s="35">
        <v>0</v>
      </c>
      <c r="Z1427" s="35">
        <v>0</v>
      </c>
      <c r="AA1427" s="34">
        <v>412</v>
      </c>
      <c r="AB1427" s="34">
        <v>0</v>
      </c>
      <c r="AC1427" s="34">
        <v>0</v>
      </c>
      <c r="AD1427" s="34">
        <v>0</v>
      </c>
      <c r="AE1427" s="34">
        <f t="shared" si="353"/>
        <v>412</v>
      </c>
      <c r="AF1427" s="34">
        <f t="shared" si="354"/>
        <v>1.27160493827161</v>
      </c>
      <c r="AG1427" s="34">
        <f t="shared" si="355"/>
        <v>1.09769094138544</v>
      </c>
      <c r="AH1427" s="34">
        <v>28900</v>
      </c>
      <c r="AI1427" s="34">
        <v>0</v>
      </c>
      <c r="AJ1427" s="35">
        <v>24300</v>
      </c>
      <c r="AK1427" s="35">
        <v>273</v>
      </c>
      <c r="AL1427" s="35">
        <v>259</v>
      </c>
      <c r="AM1427" s="34">
        <v>0.8</v>
      </c>
      <c r="AN1427" s="34">
        <f t="shared" si="356"/>
        <v>300.266666666667</v>
      </c>
      <c r="AO1427" s="35">
        <v>100</v>
      </c>
      <c r="AP1427" s="35">
        <v>100</v>
      </c>
      <c r="AQ1427" t="s">
        <v>82</v>
      </c>
      <c r="AR1427">
        <v>4</v>
      </c>
      <c r="AS1427" s="34">
        <v>0.066666666666667</v>
      </c>
      <c r="AT1427" t="s">
        <v>83</v>
      </c>
      <c r="AU1427" s="35">
        <f t="shared" si="366"/>
        <v>110.45</v>
      </c>
      <c r="AV1427" s="35">
        <f t="shared" si="357"/>
        <v>200</v>
      </c>
      <c r="AW1427" s="35">
        <f t="shared" si="358"/>
        <v>1.63055062166963</v>
      </c>
      <c r="AX1427" s="35">
        <f t="shared" si="359"/>
        <v>0.940497335701599</v>
      </c>
      <c r="AY1427" s="35">
        <f t="shared" si="360"/>
        <v>200</v>
      </c>
      <c r="AZ1427" s="35">
        <f t="shared" si="361"/>
        <v>200</v>
      </c>
      <c r="BA1427" s="27" t="str">
        <f t="shared" si="362"/>
        <v>3</v>
      </c>
      <c r="BB1427" s="34">
        <v>0.000435896</v>
      </c>
      <c r="BC1427" s="34">
        <f t="shared" si="363"/>
        <v>0.0871792</v>
      </c>
      <c r="BD1427" s="34" t="e">
        <f t="shared" si="364"/>
        <v>#REF!</v>
      </c>
      <c r="BE1427" s="34">
        <v>0.12</v>
      </c>
      <c r="BF1427" s="34">
        <f t="shared" si="367"/>
        <v>24</v>
      </c>
      <c r="BG1427" s="34" t="e">
        <f t="shared" si="365"/>
        <v>#REF!</v>
      </c>
      <c r="BH1427" t="str">
        <f>IF(AT1427="UDARA","U","N")&amp;LEFT($C$4,2)&amp;MID($C$4,4,2)&amp;LEFT(A1427,3)&amp;MID(E1427,2,2)&amp;VLOOKUP(E1427,Acuan_Reference!C:L,10,0)</f>
        <v>N1501PWT71ED</v>
      </c>
      <c r="BI1427" t="s">
        <v>84</v>
      </c>
      <c r="BJ1427" t="s">
        <v>85</v>
      </c>
      <c r="BK1427" t="s">
        <v>86</v>
      </c>
      <c r="BL1427" t="s">
        <v>87</v>
      </c>
    </row>
    <row r="1428" hidden="1" spans="1:64">
      <c r="A1428" t="s">
        <v>109</v>
      </c>
      <c r="B1428" t="s">
        <v>75</v>
      </c>
      <c r="C1428" t="s">
        <v>76</v>
      </c>
      <c r="D1428" t="s">
        <v>123</v>
      </c>
      <c r="E1428" t="s">
        <v>226</v>
      </c>
      <c r="F1428" t="s">
        <v>227</v>
      </c>
      <c r="G1428" t="s">
        <v>80</v>
      </c>
      <c r="H1428" t="s">
        <v>81</v>
      </c>
      <c r="I1428" s="34">
        <v>28560</v>
      </c>
      <c r="J1428" s="35">
        <v>1285</v>
      </c>
      <c r="K1428" s="35">
        <v>5397</v>
      </c>
      <c r="L1428" s="35">
        <v>5665</v>
      </c>
      <c r="M1428" s="35">
        <v>11790</v>
      </c>
      <c r="N1428" s="35">
        <v>2912</v>
      </c>
      <c r="O1428" s="35">
        <v>8240</v>
      </c>
      <c r="P1428" s="35">
        <v>9907</v>
      </c>
      <c r="Q1428" s="35">
        <v>17675</v>
      </c>
      <c r="R1428" s="35">
        <v>2767</v>
      </c>
      <c r="S1428" s="35">
        <v>8434</v>
      </c>
      <c r="T1428" s="35">
        <v>10996</v>
      </c>
      <c r="U1428" s="35">
        <v>19683</v>
      </c>
      <c r="V1428" s="34">
        <v>13037.666666667</v>
      </c>
      <c r="W1428" s="34">
        <f t="shared" si="352"/>
        <v>12259.3333333333</v>
      </c>
      <c r="X1428" s="35">
        <v>975</v>
      </c>
      <c r="Y1428" s="35">
        <v>0</v>
      </c>
      <c r="Z1428" s="35">
        <v>0</v>
      </c>
      <c r="AA1428" s="34">
        <v>12194</v>
      </c>
      <c r="AB1428" s="34">
        <v>0</v>
      </c>
      <c r="AC1428" s="34">
        <v>0</v>
      </c>
      <c r="AD1428" s="34">
        <v>0</v>
      </c>
      <c r="AE1428" s="34">
        <f t="shared" si="353"/>
        <v>12194</v>
      </c>
      <c r="AF1428" s="34">
        <f t="shared" si="354"/>
        <v>0.935290057014268</v>
      </c>
      <c r="AG1428" s="34">
        <f t="shared" si="355"/>
        <v>0.994670727065093</v>
      </c>
      <c r="AH1428" s="34">
        <v>28900</v>
      </c>
      <c r="AI1428" s="34">
        <v>0</v>
      </c>
      <c r="AJ1428" s="35">
        <v>24300</v>
      </c>
      <c r="AK1428" s="35">
        <v>15571</v>
      </c>
      <c r="AL1428" s="35">
        <v>6099</v>
      </c>
      <c r="AM1428" s="34">
        <v>0.6</v>
      </c>
      <c r="AN1428" s="34">
        <f t="shared" si="356"/>
        <v>7355.6</v>
      </c>
      <c r="AO1428" s="35">
        <v>100</v>
      </c>
      <c r="AP1428" s="35">
        <v>100</v>
      </c>
      <c r="AQ1428" t="s">
        <v>82</v>
      </c>
      <c r="AR1428">
        <v>8</v>
      </c>
      <c r="AS1428" s="34">
        <v>0.1</v>
      </c>
      <c r="AT1428" t="s">
        <v>83</v>
      </c>
      <c r="AU1428" s="35">
        <f t="shared" si="366"/>
        <v>945.45</v>
      </c>
      <c r="AV1428" s="35">
        <f t="shared" si="357"/>
        <v>1000</v>
      </c>
      <c r="AW1428" s="35">
        <f t="shared" si="358"/>
        <v>1.07624123117081</v>
      </c>
      <c r="AX1428" s="35">
        <f t="shared" si="359"/>
        <v>0.578742726630051</v>
      </c>
      <c r="AY1428" s="35">
        <f t="shared" si="360"/>
        <v>1000</v>
      </c>
      <c r="AZ1428" s="35">
        <f t="shared" si="361"/>
        <v>1000</v>
      </c>
      <c r="BA1428" s="27" t="str">
        <f t="shared" si="362"/>
        <v>3</v>
      </c>
      <c r="BB1428" s="34">
        <v>0.000435896</v>
      </c>
      <c r="BC1428" s="34">
        <f t="shared" si="363"/>
        <v>0.435896</v>
      </c>
      <c r="BD1428" s="34" t="e">
        <f t="shared" si="364"/>
        <v>#REF!</v>
      </c>
      <c r="BE1428" s="34">
        <v>0.12</v>
      </c>
      <c r="BF1428" s="34">
        <f t="shared" si="367"/>
        <v>120</v>
      </c>
      <c r="BG1428" s="34" t="e">
        <f t="shared" si="365"/>
        <v>#REF!</v>
      </c>
      <c r="BH1428" t="str">
        <f>IF(AT1428="UDARA","U","N")&amp;LEFT($C$4,2)&amp;MID($C$4,4,2)&amp;LEFT(A1428,3)&amp;MID(E1428,2,2)&amp;VLOOKUP(E1428,Acuan_Reference!C:L,10,0)</f>
        <v>N1501SBY71ED</v>
      </c>
      <c r="BI1428" t="s">
        <v>84</v>
      </c>
      <c r="BJ1428" t="s">
        <v>85</v>
      </c>
      <c r="BK1428" t="s">
        <v>86</v>
      </c>
      <c r="BL1428" t="s">
        <v>87</v>
      </c>
    </row>
    <row r="1429" hidden="1" spans="1:64">
      <c r="A1429" t="s">
        <v>110</v>
      </c>
      <c r="B1429" t="s">
        <v>75</v>
      </c>
      <c r="C1429" t="s">
        <v>76</v>
      </c>
      <c r="D1429" t="s">
        <v>123</v>
      </c>
      <c r="E1429" t="s">
        <v>226</v>
      </c>
      <c r="F1429" t="s">
        <v>227</v>
      </c>
      <c r="G1429" t="s">
        <v>80</v>
      </c>
      <c r="H1429" t="s">
        <v>81</v>
      </c>
      <c r="I1429" s="34">
        <v>28560</v>
      </c>
      <c r="J1429" s="35">
        <v>685</v>
      </c>
      <c r="K1429" s="35">
        <v>1291</v>
      </c>
      <c r="L1429" s="35">
        <v>832</v>
      </c>
      <c r="M1429" s="35">
        <v>1584</v>
      </c>
      <c r="N1429" s="35">
        <v>683</v>
      </c>
      <c r="O1429" s="35">
        <v>1533</v>
      </c>
      <c r="P1429" s="35">
        <v>2140</v>
      </c>
      <c r="Q1429" s="35">
        <v>1646</v>
      </c>
      <c r="R1429" s="35">
        <v>893</v>
      </c>
      <c r="S1429" s="35">
        <v>1218</v>
      </c>
      <c r="T1429" s="35">
        <v>1663</v>
      </c>
      <c r="U1429" s="35">
        <v>2242</v>
      </c>
      <c r="V1429" s="34">
        <v>1707.6666666667</v>
      </c>
      <c r="W1429" s="34">
        <f t="shared" si="352"/>
        <v>1647.33333333333</v>
      </c>
      <c r="X1429" s="35">
        <v>331</v>
      </c>
      <c r="Y1429" s="35">
        <v>0</v>
      </c>
      <c r="Z1429" s="35">
        <v>0</v>
      </c>
      <c r="AA1429" s="34">
        <v>2049</v>
      </c>
      <c r="AB1429" s="34">
        <v>0</v>
      </c>
      <c r="AC1429" s="34">
        <v>0</v>
      </c>
      <c r="AD1429" s="34">
        <v>0</v>
      </c>
      <c r="AE1429" s="34">
        <f t="shared" si="353"/>
        <v>2049</v>
      </c>
      <c r="AF1429" s="34">
        <f t="shared" si="354"/>
        <v>1.19988288112432</v>
      </c>
      <c r="AG1429" s="34">
        <f t="shared" si="355"/>
        <v>1.24382840955079</v>
      </c>
      <c r="AH1429" s="34">
        <v>28900</v>
      </c>
      <c r="AI1429" s="34">
        <v>0</v>
      </c>
      <c r="AJ1429" s="35">
        <v>24300</v>
      </c>
      <c r="AK1429" s="35">
        <v>2027</v>
      </c>
      <c r="AL1429" s="35">
        <v>1037</v>
      </c>
      <c r="AM1429" s="34">
        <v>0.7</v>
      </c>
      <c r="AN1429" s="34">
        <f t="shared" si="356"/>
        <v>1153.13333333333</v>
      </c>
      <c r="AO1429" s="35">
        <v>100</v>
      </c>
      <c r="AP1429" s="35">
        <v>100</v>
      </c>
      <c r="AQ1429" t="s">
        <v>82</v>
      </c>
      <c r="AR1429">
        <v>8</v>
      </c>
      <c r="AS1429" s="34">
        <v>0.066666666666667</v>
      </c>
      <c r="AT1429" t="s">
        <v>83</v>
      </c>
      <c r="AU1429" s="35">
        <f t="shared" si="366"/>
        <v>105.85</v>
      </c>
      <c r="AV1429" s="35">
        <f t="shared" si="357"/>
        <v>200</v>
      </c>
      <c r="AW1429" s="35">
        <f t="shared" si="358"/>
        <v>1.36523674625658</v>
      </c>
      <c r="AX1429" s="35">
        <f t="shared" si="359"/>
        <v>0.73573452043707</v>
      </c>
      <c r="AY1429" s="35">
        <f t="shared" si="360"/>
        <v>200</v>
      </c>
      <c r="AZ1429" s="35">
        <f t="shared" si="361"/>
        <v>200</v>
      </c>
      <c r="BA1429" s="27" t="str">
        <f t="shared" si="362"/>
        <v>3</v>
      </c>
      <c r="BB1429" s="34">
        <v>0.000435896</v>
      </c>
      <c r="BC1429" s="34">
        <f t="shared" si="363"/>
        <v>0.0871792</v>
      </c>
      <c r="BD1429" s="34" t="e">
        <f t="shared" si="364"/>
        <v>#REF!</v>
      </c>
      <c r="BE1429" s="34">
        <v>0.12</v>
      </c>
      <c r="BF1429" s="34">
        <f t="shared" si="367"/>
        <v>24</v>
      </c>
      <c r="BG1429" s="34" t="e">
        <f t="shared" si="365"/>
        <v>#REF!</v>
      </c>
      <c r="BH1429" t="str">
        <f>IF(AT1429="UDARA","U","N")&amp;LEFT($C$4,2)&amp;MID($C$4,4,2)&amp;LEFT(A1429,3)&amp;MID(E1429,2,2)&amp;VLOOKUP(E1429,Acuan_Reference!C:L,10,0)</f>
        <v>N1501SLO71ED</v>
      </c>
      <c r="BI1429" t="s">
        <v>84</v>
      </c>
      <c r="BJ1429" t="s">
        <v>85</v>
      </c>
      <c r="BK1429" t="s">
        <v>86</v>
      </c>
      <c r="BL1429" t="s">
        <v>87</v>
      </c>
    </row>
    <row r="1430" hidden="1" spans="1:64">
      <c r="A1430" t="s">
        <v>111</v>
      </c>
      <c r="B1430" t="s">
        <v>75</v>
      </c>
      <c r="C1430" t="s">
        <v>76</v>
      </c>
      <c r="D1430" t="s">
        <v>123</v>
      </c>
      <c r="E1430" t="s">
        <v>226</v>
      </c>
      <c r="F1430" t="s">
        <v>227</v>
      </c>
      <c r="G1430" t="s">
        <v>80</v>
      </c>
      <c r="H1430" t="s">
        <v>81</v>
      </c>
      <c r="I1430" s="34">
        <v>28560</v>
      </c>
      <c r="J1430" s="35">
        <v>295</v>
      </c>
      <c r="K1430" s="35">
        <v>303</v>
      </c>
      <c r="L1430" s="35">
        <v>241</v>
      </c>
      <c r="M1430" s="35">
        <v>547</v>
      </c>
      <c r="N1430" s="35">
        <v>318</v>
      </c>
      <c r="O1430" s="35">
        <v>477</v>
      </c>
      <c r="P1430" s="35">
        <v>1041</v>
      </c>
      <c r="Q1430" s="35">
        <v>790</v>
      </c>
      <c r="R1430" s="35">
        <v>484</v>
      </c>
      <c r="S1430" s="35">
        <v>596</v>
      </c>
      <c r="T1430" s="35">
        <v>1073</v>
      </c>
      <c r="U1430" s="35">
        <v>1040</v>
      </c>
      <c r="V1430" s="34">
        <v>903</v>
      </c>
      <c r="W1430" s="34">
        <f t="shared" si="352"/>
        <v>901.666666666667</v>
      </c>
      <c r="X1430" s="35">
        <v>72</v>
      </c>
      <c r="Y1430" s="35">
        <v>72</v>
      </c>
      <c r="Z1430" s="35">
        <v>0</v>
      </c>
      <c r="AA1430" s="34">
        <v>1328</v>
      </c>
      <c r="AB1430" s="34">
        <v>0</v>
      </c>
      <c r="AC1430" s="34">
        <v>0</v>
      </c>
      <c r="AD1430" s="34">
        <v>0</v>
      </c>
      <c r="AE1430" s="34">
        <f t="shared" si="353"/>
        <v>1328</v>
      </c>
      <c r="AF1430" s="34">
        <f t="shared" si="354"/>
        <v>1.47065337763012</v>
      </c>
      <c r="AG1430" s="34">
        <f t="shared" si="355"/>
        <v>1.4728280961183</v>
      </c>
      <c r="AH1430" s="34">
        <v>28900</v>
      </c>
      <c r="AI1430" s="34">
        <v>0</v>
      </c>
      <c r="AJ1430" s="35">
        <v>24300</v>
      </c>
      <c r="AK1430" s="35">
        <v>1009</v>
      </c>
      <c r="AL1430" s="35">
        <v>592</v>
      </c>
      <c r="AM1430" s="34">
        <v>1.5</v>
      </c>
      <c r="AN1430" s="34">
        <f t="shared" si="356"/>
        <v>1352.5</v>
      </c>
      <c r="AO1430" s="35">
        <v>100</v>
      </c>
      <c r="AP1430" s="35">
        <v>100</v>
      </c>
      <c r="AQ1430" t="s">
        <v>82</v>
      </c>
      <c r="AR1430">
        <v>2</v>
      </c>
      <c r="AS1430" s="34">
        <v>0.53333333333333</v>
      </c>
      <c r="AT1430" t="s">
        <v>83</v>
      </c>
      <c r="AU1430" s="35">
        <f t="shared" si="366"/>
        <v>462.375</v>
      </c>
      <c r="AV1430" s="35">
        <f t="shared" si="357"/>
        <v>500</v>
      </c>
      <c r="AW1430" s="35">
        <f t="shared" si="358"/>
        <v>2.02735674676525</v>
      </c>
      <c r="AX1430" s="35">
        <f t="shared" si="359"/>
        <v>1.37079482439926</v>
      </c>
      <c r="AY1430" s="35">
        <f t="shared" si="360"/>
        <v>500</v>
      </c>
      <c r="AZ1430" s="35">
        <f t="shared" si="361"/>
        <v>500</v>
      </c>
      <c r="BA1430" s="27" t="str">
        <f t="shared" si="362"/>
        <v>2</v>
      </c>
      <c r="BB1430" s="34">
        <v>0.000435896</v>
      </c>
      <c r="BC1430" s="34">
        <f t="shared" si="363"/>
        <v>0.217948</v>
      </c>
      <c r="BD1430" s="34" t="e">
        <f t="shared" si="364"/>
        <v>#REF!</v>
      </c>
      <c r="BE1430" s="34">
        <v>0.12</v>
      </c>
      <c r="BF1430" s="34">
        <f t="shared" si="367"/>
        <v>60</v>
      </c>
      <c r="BG1430" s="34" t="e">
        <f t="shared" si="365"/>
        <v>#REF!</v>
      </c>
      <c r="BH1430" t="str">
        <f>IF(AT1430="UDARA","U","N")&amp;LEFT($C$4,2)&amp;MID($C$4,4,2)&amp;LEFT(A1430,3)&amp;MID(E1430,2,2)&amp;VLOOKUP(E1430,Acuan_Reference!C:L,10,0)</f>
        <v>N1501SMD71ED</v>
      </c>
      <c r="BI1430" t="s">
        <v>84</v>
      </c>
      <c r="BJ1430" t="s">
        <v>85</v>
      </c>
      <c r="BK1430" t="s">
        <v>86</v>
      </c>
      <c r="BL1430" t="s">
        <v>87</v>
      </c>
    </row>
    <row r="1431" hidden="1" spans="1:64">
      <c r="A1431" t="s">
        <v>112</v>
      </c>
      <c r="B1431" t="s">
        <v>75</v>
      </c>
      <c r="C1431" t="s">
        <v>76</v>
      </c>
      <c r="D1431" t="s">
        <v>123</v>
      </c>
      <c r="E1431" t="s">
        <v>226</v>
      </c>
      <c r="F1431" t="s">
        <v>227</v>
      </c>
      <c r="G1431" t="s">
        <v>80</v>
      </c>
      <c r="H1431" t="s">
        <v>81</v>
      </c>
      <c r="I1431" s="34">
        <v>28560</v>
      </c>
      <c r="J1431" s="35">
        <v>395</v>
      </c>
      <c r="K1431" s="35">
        <v>3813</v>
      </c>
      <c r="L1431" s="35">
        <v>3577</v>
      </c>
      <c r="M1431" s="35">
        <v>9705</v>
      </c>
      <c r="N1431" s="35">
        <v>1587</v>
      </c>
      <c r="O1431" s="35">
        <v>4103</v>
      </c>
      <c r="P1431" s="35">
        <v>7725</v>
      </c>
      <c r="Q1431" s="35">
        <v>12792</v>
      </c>
      <c r="R1431" s="35">
        <v>332</v>
      </c>
      <c r="S1431" s="35">
        <v>2951</v>
      </c>
      <c r="T1431" s="35">
        <v>8010</v>
      </c>
      <c r="U1431" s="35">
        <v>15215</v>
      </c>
      <c r="V1431" s="34">
        <v>8725.3333333333</v>
      </c>
      <c r="W1431" s="34">
        <f t="shared" si="352"/>
        <v>8776</v>
      </c>
      <c r="X1431" s="35">
        <v>198</v>
      </c>
      <c r="Y1431" s="35">
        <v>0</v>
      </c>
      <c r="Z1431" s="35">
        <v>0</v>
      </c>
      <c r="AA1431" s="34">
        <v>4219</v>
      </c>
      <c r="AB1431" s="34">
        <v>0</v>
      </c>
      <c r="AC1431" s="34">
        <v>0</v>
      </c>
      <c r="AD1431" s="34">
        <v>0</v>
      </c>
      <c r="AE1431" s="34">
        <f t="shared" si="353"/>
        <v>4219</v>
      </c>
      <c r="AF1431" s="34">
        <f t="shared" si="354"/>
        <v>0.483534535452325</v>
      </c>
      <c r="AG1431" s="34">
        <f t="shared" si="355"/>
        <v>0.480742935278031</v>
      </c>
      <c r="AH1431" s="34">
        <v>28900</v>
      </c>
      <c r="AI1431" s="34">
        <v>0</v>
      </c>
      <c r="AJ1431" s="35">
        <v>24300</v>
      </c>
      <c r="AK1431" s="35">
        <v>8669</v>
      </c>
      <c r="AL1431" s="35">
        <v>3103</v>
      </c>
      <c r="AM1431" s="34">
        <v>0.7</v>
      </c>
      <c r="AN1431" s="34">
        <f t="shared" si="356"/>
        <v>6143.2</v>
      </c>
      <c r="AO1431" s="35">
        <v>100</v>
      </c>
      <c r="AP1431" s="35">
        <v>100</v>
      </c>
      <c r="AQ1431" t="s">
        <v>82</v>
      </c>
      <c r="AR1431">
        <v>8</v>
      </c>
      <c r="AS1431" s="34">
        <v>0.066666666666667</v>
      </c>
      <c r="AT1431" t="s">
        <v>83</v>
      </c>
      <c r="AU1431" s="35">
        <f t="shared" si="366"/>
        <v>3770.4</v>
      </c>
      <c r="AV1431" s="35">
        <f t="shared" si="357"/>
        <v>3800</v>
      </c>
      <c r="AW1431" s="35">
        <f t="shared" si="358"/>
        <v>0.913742023701003</v>
      </c>
      <c r="AX1431" s="35">
        <f t="shared" si="359"/>
        <v>0.560164083865087</v>
      </c>
      <c r="AY1431" s="35">
        <f t="shared" si="360"/>
        <v>3800</v>
      </c>
      <c r="AZ1431" s="35">
        <f t="shared" si="361"/>
        <v>3800</v>
      </c>
      <c r="BA1431" s="27" t="str">
        <f t="shared" si="362"/>
        <v>2</v>
      </c>
      <c r="BB1431" s="34">
        <v>0.000435896</v>
      </c>
      <c r="BC1431" s="34">
        <f t="shared" si="363"/>
        <v>1.6564048</v>
      </c>
      <c r="BD1431" s="34" t="e">
        <f t="shared" si="364"/>
        <v>#REF!</v>
      </c>
      <c r="BE1431" s="34">
        <v>0.12</v>
      </c>
      <c r="BF1431" s="34">
        <f t="shared" si="367"/>
        <v>456</v>
      </c>
      <c r="BG1431" s="34" t="e">
        <f t="shared" si="365"/>
        <v>#REF!</v>
      </c>
      <c r="BH1431" t="str">
        <f>IF(AT1431="UDARA","U","N")&amp;LEFT($C$4,2)&amp;MID($C$4,4,2)&amp;LEFT(A1431,3)&amp;MID(E1431,2,2)&amp;VLOOKUP(E1431,Acuan_Reference!C:L,10,0)</f>
        <v>N1501SMG71ED</v>
      </c>
      <c r="BI1431" t="s">
        <v>84</v>
      </c>
      <c r="BJ1431" t="s">
        <v>85</v>
      </c>
      <c r="BK1431" t="s">
        <v>86</v>
      </c>
      <c r="BL1431" t="s">
        <v>87</v>
      </c>
    </row>
    <row r="1432" hidden="1" spans="1:64">
      <c r="A1432" t="s">
        <v>113</v>
      </c>
      <c r="B1432" t="s">
        <v>75</v>
      </c>
      <c r="C1432" t="s">
        <v>76</v>
      </c>
      <c r="D1432" t="s">
        <v>123</v>
      </c>
      <c r="E1432" t="s">
        <v>226</v>
      </c>
      <c r="F1432" t="s">
        <v>227</v>
      </c>
      <c r="G1432" t="s">
        <v>80</v>
      </c>
      <c r="H1432" t="s">
        <v>81</v>
      </c>
      <c r="I1432" s="34">
        <v>28560</v>
      </c>
      <c r="J1432" s="35">
        <v>650</v>
      </c>
      <c r="K1432" s="35">
        <v>550</v>
      </c>
      <c r="L1432" s="35">
        <v>1967</v>
      </c>
      <c r="M1432" s="35">
        <v>3254</v>
      </c>
      <c r="N1432" s="35">
        <v>1017</v>
      </c>
      <c r="O1432" s="35">
        <v>2150</v>
      </c>
      <c r="P1432" s="35">
        <v>1747</v>
      </c>
      <c r="Q1432" s="35">
        <v>4628</v>
      </c>
      <c r="R1432" s="35">
        <v>1092</v>
      </c>
      <c r="S1432" s="35">
        <v>2329</v>
      </c>
      <c r="T1432" s="35">
        <v>2228</v>
      </c>
      <c r="U1432" s="35">
        <v>3222</v>
      </c>
      <c r="V1432" s="34">
        <v>2593</v>
      </c>
      <c r="W1432" s="34">
        <f t="shared" si="352"/>
        <v>2334</v>
      </c>
      <c r="X1432" s="35">
        <v>416</v>
      </c>
      <c r="Y1432" s="35">
        <v>0</v>
      </c>
      <c r="Z1432" s="35">
        <v>0</v>
      </c>
      <c r="AA1432" s="34">
        <v>6517</v>
      </c>
      <c r="AB1432" s="34">
        <v>0</v>
      </c>
      <c r="AC1432" s="34">
        <v>0</v>
      </c>
      <c r="AD1432" s="34">
        <v>0</v>
      </c>
      <c r="AE1432" s="34">
        <f t="shared" si="353"/>
        <v>6517</v>
      </c>
      <c r="AF1432" s="34">
        <f t="shared" si="354"/>
        <v>2.51330505206325</v>
      </c>
      <c r="AG1432" s="34">
        <f t="shared" si="355"/>
        <v>2.79220222793488</v>
      </c>
      <c r="AH1432" s="34">
        <v>28900</v>
      </c>
      <c r="AI1432" s="34">
        <v>0</v>
      </c>
      <c r="AJ1432" s="35">
        <v>24300</v>
      </c>
      <c r="AK1432" s="35">
        <v>8476</v>
      </c>
      <c r="AL1432" s="35">
        <v>1552</v>
      </c>
      <c r="AM1432" s="34">
        <v>0.25</v>
      </c>
      <c r="AN1432" s="34">
        <f t="shared" si="356"/>
        <v>583.5</v>
      </c>
      <c r="AO1432" s="35">
        <v>100</v>
      </c>
      <c r="AP1432" s="35">
        <v>100</v>
      </c>
      <c r="AQ1432" t="s">
        <v>82</v>
      </c>
      <c r="AR1432">
        <v>12</v>
      </c>
      <c r="AS1432" s="34">
        <v>0.033333333333333</v>
      </c>
      <c r="AT1432" t="s">
        <v>83</v>
      </c>
      <c r="AU1432" s="35">
        <f t="shared" si="366"/>
        <v>0</v>
      </c>
      <c r="AV1432" s="35">
        <f t="shared" si="357"/>
        <v>0</v>
      </c>
      <c r="AW1432" s="35">
        <f t="shared" si="358"/>
        <v>2.79220222793488</v>
      </c>
      <c r="AX1432" s="35">
        <f t="shared" si="359"/>
        <v>2.12724935732648</v>
      </c>
      <c r="AY1432" s="35">
        <f t="shared" si="360"/>
        <v>0</v>
      </c>
      <c r="AZ1432" s="35">
        <f t="shared" si="361"/>
        <v>0</v>
      </c>
      <c r="BA1432" s="27" t="str">
        <f t="shared" si="362"/>
        <v>3</v>
      </c>
      <c r="BB1432" s="34">
        <v>0.000435896</v>
      </c>
      <c r="BC1432" s="34">
        <f t="shared" si="363"/>
        <v>0</v>
      </c>
      <c r="BD1432" s="34" t="e">
        <f t="shared" si="364"/>
        <v>#REF!</v>
      </c>
      <c r="BE1432" s="34">
        <v>0.12</v>
      </c>
      <c r="BF1432" s="34">
        <f t="shared" si="367"/>
        <v>0</v>
      </c>
      <c r="BG1432" s="34" t="e">
        <f t="shared" si="365"/>
        <v>#REF!</v>
      </c>
      <c r="BH1432" t="str">
        <f>IF(AT1432="UDARA","U","N")&amp;LEFT($C$4,2)&amp;MID($C$4,4,2)&amp;LEFT(A1432,3)&amp;MID(E1432,2,2)&amp;VLOOKUP(E1432,Acuan_Reference!C:L,10,0)</f>
        <v>N1501TGR71ED</v>
      </c>
      <c r="BI1432" t="s">
        <v>84</v>
      </c>
      <c r="BJ1432" t="s">
        <v>85</v>
      </c>
      <c r="BK1432" t="s">
        <v>86</v>
      </c>
      <c r="BL1432" t="s">
        <v>87</v>
      </c>
    </row>
    <row r="1433" hidden="1" spans="1:64">
      <c r="A1433" t="s">
        <v>114</v>
      </c>
      <c r="B1433" t="s">
        <v>75</v>
      </c>
      <c r="C1433" t="s">
        <v>76</v>
      </c>
      <c r="D1433" t="s">
        <v>123</v>
      </c>
      <c r="E1433" t="s">
        <v>226</v>
      </c>
      <c r="F1433" t="s">
        <v>227</v>
      </c>
      <c r="G1433" t="s">
        <v>80</v>
      </c>
      <c r="H1433" t="s">
        <v>81</v>
      </c>
      <c r="I1433" s="34">
        <v>28560</v>
      </c>
      <c r="J1433" s="35">
        <v>190</v>
      </c>
      <c r="K1433" s="35">
        <v>723</v>
      </c>
      <c r="L1433" s="35">
        <v>442</v>
      </c>
      <c r="M1433" s="35">
        <v>664</v>
      </c>
      <c r="N1433" s="35">
        <v>455</v>
      </c>
      <c r="O1433" s="35">
        <v>1070</v>
      </c>
      <c r="P1433" s="35">
        <v>852</v>
      </c>
      <c r="Q1433" s="35">
        <v>2264</v>
      </c>
      <c r="R1433" s="35">
        <v>348</v>
      </c>
      <c r="S1433" s="35">
        <v>267</v>
      </c>
      <c r="T1433" s="35">
        <v>335</v>
      </c>
      <c r="U1433" s="35">
        <v>1214</v>
      </c>
      <c r="V1433" s="34">
        <v>605.33333333333</v>
      </c>
      <c r="W1433" s="34">
        <f t="shared" si="352"/>
        <v>603.333333333333</v>
      </c>
      <c r="X1433" s="35">
        <v>346</v>
      </c>
      <c r="Y1433" s="35">
        <v>0</v>
      </c>
      <c r="Z1433" s="35">
        <v>0</v>
      </c>
      <c r="AA1433" s="34">
        <v>1863</v>
      </c>
      <c r="AB1433" s="34">
        <v>0</v>
      </c>
      <c r="AC1433" s="34">
        <v>0</v>
      </c>
      <c r="AD1433" s="34">
        <v>0</v>
      </c>
      <c r="AE1433" s="34">
        <f t="shared" si="353"/>
        <v>1863</v>
      </c>
      <c r="AF1433" s="34">
        <f t="shared" si="354"/>
        <v>3.07764317180618</v>
      </c>
      <c r="AG1433" s="34">
        <f t="shared" si="355"/>
        <v>3.0878453038674</v>
      </c>
      <c r="AH1433" s="34">
        <v>28900</v>
      </c>
      <c r="AI1433" s="34">
        <v>0</v>
      </c>
      <c r="AJ1433" s="35">
        <v>24300</v>
      </c>
      <c r="AK1433" s="35">
        <v>1553</v>
      </c>
      <c r="AL1433" s="35">
        <v>261</v>
      </c>
      <c r="AM1433" s="34">
        <v>0.7</v>
      </c>
      <c r="AN1433" s="34">
        <f t="shared" si="356"/>
        <v>422.333333333333</v>
      </c>
      <c r="AO1433" s="35">
        <v>100</v>
      </c>
      <c r="AP1433" s="35">
        <v>100</v>
      </c>
      <c r="AQ1433" t="s">
        <v>82</v>
      </c>
      <c r="AR1433">
        <v>8</v>
      </c>
      <c r="AS1433" s="34">
        <v>0.066666666666667</v>
      </c>
      <c r="AT1433" t="s">
        <v>83</v>
      </c>
      <c r="AU1433" s="35">
        <f t="shared" si="366"/>
        <v>0</v>
      </c>
      <c r="AV1433" s="35">
        <f t="shared" si="357"/>
        <v>0</v>
      </c>
      <c r="AW1433" s="35">
        <f t="shared" si="358"/>
        <v>3.0878453038674</v>
      </c>
      <c r="AX1433" s="35">
        <f t="shared" si="359"/>
        <v>2.65524861878453</v>
      </c>
      <c r="AY1433" s="35">
        <f t="shared" si="360"/>
        <v>0</v>
      </c>
      <c r="AZ1433" s="35">
        <f t="shared" si="361"/>
        <v>0</v>
      </c>
      <c r="BA1433" s="27" t="str">
        <f t="shared" si="362"/>
        <v>3</v>
      </c>
      <c r="BB1433" s="34">
        <v>0.000435896</v>
      </c>
      <c r="BC1433" s="34">
        <f t="shared" si="363"/>
        <v>0</v>
      </c>
      <c r="BD1433" s="34" t="e">
        <f t="shared" si="364"/>
        <v>#REF!</v>
      </c>
      <c r="BE1433" s="34">
        <v>0.12</v>
      </c>
      <c r="BF1433" s="34">
        <f t="shared" si="367"/>
        <v>0</v>
      </c>
      <c r="BG1433" s="34" t="e">
        <f t="shared" si="365"/>
        <v>#REF!</v>
      </c>
      <c r="BH1433" t="str">
        <f>IF(AT1433="UDARA","U","N")&amp;LEFT($C$4,2)&amp;MID($C$4,4,2)&amp;LEFT(A1433,3)&amp;MID(E1433,2,2)&amp;VLOOKUP(E1433,Acuan_Reference!C:L,10,0)</f>
        <v>N1501YGY71ED</v>
      </c>
      <c r="BI1433" t="s">
        <v>84</v>
      </c>
      <c r="BJ1433" t="s">
        <v>85</v>
      </c>
      <c r="BK1433" t="s">
        <v>86</v>
      </c>
      <c r="BL1433" t="s">
        <v>87</v>
      </c>
    </row>
    <row r="1434" hidden="1" spans="1:64">
      <c r="A1434" t="s">
        <v>74</v>
      </c>
      <c r="B1434" t="s">
        <v>75</v>
      </c>
      <c r="C1434" t="s">
        <v>76</v>
      </c>
      <c r="D1434" t="s">
        <v>123</v>
      </c>
      <c r="E1434" t="s">
        <v>228</v>
      </c>
      <c r="F1434" t="s">
        <v>229</v>
      </c>
      <c r="G1434" t="s">
        <v>118</v>
      </c>
      <c r="H1434" t="s">
        <v>81</v>
      </c>
      <c r="I1434" s="34">
        <v>10080</v>
      </c>
      <c r="J1434" s="35">
        <v>208</v>
      </c>
      <c r="K1434" s="35">
        <v>211</v>
      </c>
      <c r="L1434" s="35">
        <v>157</v>
      </c>
      <c r="M1434" s="35">
        <v>334</v>
      </c>
      <c r="N1434" s="35">
        <v>254</v>
      </c>
      <c r="O1434" s="35">
        <v>283</v>
      </c>
      <c r="P1434" s="35">
        <v>372</v>
      </c>
      <c r="Q1434" s="35">
        <v>190</v>
      </c>
      <c r="R1434" s="35">
        <v>307</v>
      </c>
      <c r="S1434" s="35">
        <v>69</v>
      </c>
      <c r="T1434" s="35">
        <v>-12</v>
      </c>
      <c r="U1434" s="35">
        <v>0</v>
      </c>
      <c r="V1434" s="34">
        <v>19</v>
      </c>
      <c r="W1434" s="34">
        <f t="shared" si="352"/>
        <v>29.3333333333333</v>
      </c>
      <c r="X1434" s="35">
        <v>0</v>
      </c>
      <c r="Y1434" s="35">
        <v>0</v>
      </c>
      <c r="Z1434" s="35">
        <v>0</v>
      </c>
      <c r="AA1434" s="34">
        <v>0</v>
      </c>
      <c r="AB1434" s="34">
        <v>0</v>
      </c>
      <c r="AC1434" s="34">
        <v>0</v>
      </c>
      <c r="AD1434" s="34">
        <v>0</v>
      </c>
      <c r="AE1434" s="34">
        <f t="shared" si="353"/>
        <v>0</v>
      </c>
      <c r="AF1434" s="34">
        <f t="shared" si="354"/>
        <v>0</v>
      </c>
      <c r="AG1434" s="34">
        <f t="shared" si="355"/>
        <v>0</v>
      </c>
      <c r="AH1434" s="34">
        <v>0</v>
      </c>
      <c r="AI1434" s="34">
        <v>0</v>
      </c>
      <c r="AJ1434" s="35">
        <v>0</v>
      </c>
      <c r="AK1434" s="35">
        <v>306</v>
      </c>
      <c r="AL1434" s="35">
        <v>100</v>
      </c>
      <c r="AM1434" s="34">
        <v>0.7</v>
      </c>
      <c r="AN1434" s="34">
        <f t="shared" si="356"/>
        <v>20.5333333333333</v>
      </c>
      <c r="AO1434" s="35">
        <v>144</v>
      </c>
      <c r="AP1434" s="35">
        <v>144</v>
      </c>
      <c r="AQ1434" t="s">
        <v>82</v>
      </c>
      <c r="AR1434">
        <v>8</v>
      </c>
      <c r="AS1434" s="34">
        <v>0.066666666666667</v>
      </c>
      <c r="AT1434" t="s">
        <v>83</v>
      </c>
      <c r="AU1434" s="35">
        <f t="shared" si="366"/>
        <v>90.4</v>
      </c>
      <c r="AV1434" s="35">
        <f t="shared" si="357"/>
        <v>144</v>
      </c>
      <c r="AW1434" s="35">
        <f t="shared" si="358"/>
        <v>4.90909090909091</v>
      </c>
      <c r="AX1434" s="35">
        <f t="shared" si="359"/>
        <v>1.5</v>
      </c>
      <c r="AY1434" s="35">
        <f t="shared" si="360"/>
        <v>144</v>
      </c>
      <c r="AZ1434" s="35">
        <f t="shared" si="361"/>
        <v>0</v>
      </c>
      <c r="BA1434" s="27" t="str">
        <f t="shared" si="362"/>
        <v>1</v>
      </c>
      <c r="BB1434" s="34">
        <v>0.000208</v>
      </c>
      <c r="BC1434" s="34">
        <f t="shared" si="363"/>
        <v>0</v>
      </c>
      <c r="BD1434" s="34" t="e">
        <f t="shared" si="364"/>
        <v>#REF!</v>
      </c>
      <c r="BE1434" s="34">
        <v>0.06</v>
      </c>
      <c r="BF1434" s="34">
        <f t="shared" si="367"/>
        <v>8.64</v>
      </c>
      <c r="BG1434" s="34" t="e">
        <f t="shared" si="365"/>
        <v>#REF!</v>
      </c>
      <c r="BH1434" t="str">
        <f>IF(AT1434="UDARA","U","N")&amp;LEFT($C$4,2)&amp;MID($C$4,4,2)&amp;LEFT(A1434,3)&amp;MID(E1434,2,2)&amp;VLOOKUP(E1434,Acuan_Reference!C:L,10,0)</f>
        <v>N1501BDG71A1</v>
      </c>
      <c r="BI1434" t="s">
        <v>84</v>
      </c>
      <c r="BJ1434" t="s">
        <v>119</v>
      </c>
      <c r="BK1434" t="s">
        <v>86</v>
      </c>
      <c r="BL1434" t="s">
        <v>87</v>
      </c>
    </row>
    <row r="1435" hidden="1" spans="1:64">
      <c r="A1435" t="s">
        <v>88</v>
      </c>
      <c r="B1435" t="s">
        <v>75</v>
      </c>
      <c r="C1435" t="s">
        <v>76</v>
      </c>
      <c r="D1435" t="s">
        <v>123</v>
      </c>
      <c r="E1435" t="s">
        <v>228</v>
      </c>
      <c r="F1435" t="s">
        <v>229</v>
      </c>
      <c r="G1435" t="s">
        <v>118</v>
      </c>
      <c r="H1435" t="s">
        <v>81</v>
      </c>
      <c r="I1435" s="34">
        <v>10080</v>
      </c>
      <c r="J1435" s="35">
        <v>95</v>
      </c>
      <c r="K1435" s="35">
        <v>93</v>
      </c>
      <c r="L1435" s="35">
        <v>169</v>
      </c>
      <c r="M1435" s="35">
        <v>73</v>
      </c>
      <c r="N1435" s="35">
        <v>113</v>
      </c>
      <c r="O1435" s="35">
        <v>39</v>
      </c>
      <c r="P1435" s="35">
        <v>94</v>
      </c>
      <c r="Q1435" s="35">
        <v>92</v>
      </c>
      <c r="R1435" s="35">
        <v>100</v>
      </c>
      <c r="S1435" s="35">
        <v>28</v>
      </c>
      <c r="T1435" s="35">
        <v>17</v>
      </c>
      <c r="U1435" s="35">
        <v>0</v>
      </c>
      <c r="V1435" s="34">
        <v>15</v>
      </c>
      <c r="W1435" s="34">
        <f t="shared" si="352"/>
        <v>19</v>
      </c>
      <c r="X1435" s="35">
        <v>0</v>
      </c>
      <c r="Y1435" s="35">
        <v>0</v>
      </c>
      <c r="Z1435" s="35">
        <v>0</v>
      </c>
      <c r="AA1435" s="34">
        <v>0</v>
      </c>
      <c r="AB1435" s="34">
        <v>0</v>
      </c>
      <c r="AC1435" s="34">
        <v>0</v>
      </c>
      <c r="AD1435" s="34">
        <v>0</v>
      </c>
      <c r="AE1435" s="34">
        <f t="shared" si="353"/>
        <v>0</v>
      </c>
      <c r="AF1435" s="34">
        <f t="shared" si="354"/>
        <v>0</v>
      </c>
      <c r="AG1435" s="34">
        <f t="shared" si="355"/>
        <v>0</v>
      </c>
      <c r="AH1435" s="34">
        <v>0</v>
      </c>
      <c r="AI1435" s="34">
        <v>0</v>
      </c>
      <c r="AJ1435" s="35">
        <v>0</v>
      </c>
      <c r="AK1435" s="35">
        <v>119</v>
      </c>
      <c r="AL1435" s="35">
        <v>40</v>
      </c>
      <c r="AM1435" s="34">
        <v>0.6</v>
      </c>
      <c r="AN1435" s="34">
        <f t="shared" si="356"/>
        <v>11.4</v>
      </c>
      <c r="AO1435" s="35">
        <v>144</v>
      </c>
      <c r="AP1435" s="35">
        <v>144</v>
      </c>
      <c r="AQ1435" t="s">
        <v>82</v>
      </c>
      <c r="AR1435">
        <v>8</v>
      </c>
      <c r="AS1435" s="34">
        <v>0.033333333333333</v>
      </c>
      <c r="AT1435" t="s">
        <v>83</v>
      </c>
      <c r="AU1435" s="35">
        <f t="shared" si="366"/>
        <v>38.55</v>
      </c>
      <c r="AV1435" s="35">
        <f t="shared" si="357"/>
        <v>144</v>
      </c>
      <c r="AW1435" s="35">
        <f t="shared" si="358"/>
        <v>7.57894736842105</v>
      </c>
      <c r="AX1435" s="35">
        <f t="shared" si="359"/>
        <v>5.47368421052632</v>
      </c>
      <c r="AY1435" s="35">
        <f t="shared" si="360"/>
        <v>0</v>
      </c>
      <c r="AZ1435" s="35">
        <f t="shared" si="361"/>
        <v>0</v>
      </c>
      <c r="BA1435" s="27" t="str">
        <f t="shared" si="362"/>
        <v>Kelipatan Kirim/Master box &gt; 3x FC+index</v>
      </c>
      <c r="BB1435" s="34">
        <v>0.000208</v>
      </c>
      <c r="BC1435" s="34">
        <f t="shared" si="363"/>
        <v>0</v>
      </c>
      <c r="BD1435" s="34" t="e">
        <f t="shared" si="364"/>
        <v>#REF!</v>
      </c>
      <c r="BE1435" s="34">
        <v>0.06</v>
      </c>
      <c r="BF1435" s="34">
        <f t="shared" si="367"/>
        <v>0</v>
      </c>
      <c r="BG1435" s="34" t="e">
        <f t="shared" si="365"/>
        <v>#REF!</v>
      </c>
      <c r="BH1435" t="str">
        <f>IF(AT1435="UDARA","U","N")&amp;LEFT($C$4,2)&amp;MID($C$4,4,2)&amp;LEFT(A1435,3)&amp;MID(E1435,2,2)&amp;VLOOKUP(E1435,Acuan_Reference!C:L,10,0)</f>
        <v>N1501BGR71A1</v>
      </c>
      <c r="BI1435" t="s">
        <v>84</v>
      </c>
      <c r="BJ1435" t="s">
        <v>119</v>
      </c>
      <c r="BK1435" t="s">
        <v>86</v>
      </c>
      <c r="BL1435" t="s">
        <v>87</v>
      </c>
    </row>
    <row r="1436" hidden="1" spans="1:64">
      <c r="A1436" t="s">
        <v>89</v>
      </c>
      <c r="B1436" t="s">
        <v>75</v>
      </c>
      <c r="C1436" t="s">
        <v>76</v>
      </c>
      <c r="D1436" t="s">
        <v>123</v>
      </c>
      <c r="E1436" t="s">
        <v>228</v>
      </c>
      <c r="F1436" t="s">
        <v>229</v>
      </c>
      <c r="G1436" t="s">
        <v>118</v>
      </c>
      <c r="H1436" t="s">
        <v>81</v>
      </c>
      <c r="I1436" s="34">
        <v>10080</v>
      </c>
      <c r="J1436" s="35">
        <v>30</v>
      </c>
      <c r="K1436" s="35">
        <v>5</v>
      </c>
      <c r="L1436" s="35">
        <v>36</v>
      </c>
      <c r="M1436" s="35">
        <v>22</v>
      </c>
      <c r="N1436" s="35">
        <v>12</v>
      </c>
      <c r="O1436" s="35">
        <v>-12</v>
      </c>
      <c r="P1436" s="35">
        <v>-701</v>
      </c>
      <c r="Q1436" s="35">
        <v>-10</v>
      </c>
      <c r="R1436" s="35">
        <v>-1</v>
      </c>
      <c r="S1436" s="35">
        <v>0</v>
      </c>
      <c r="T1436" s="35">
        <v>0</v>
      </c>
      <c r="U1436" s="35">
        <v>0</v>
      </c>
      <c r="V1436" s="34">
        <v>0</v>
      </c>
      <c r="W1436" s="34">
        <f t="shared" si="352"/>
        <v>0</v>
      </c>
      <c r="X1436" s="35">
        <v>0</v>
      </c>
      <c r="Y1436" s="35">
        <v>0</v>
      </c>
      <c r="Z1436" s="35">
        <v>0</v>
      </c>
      <c r="AA1436" s="34">
        <v>0</v>
      </c>
      <c r="AB1436" s="34">
        <v>0</v>
      </c>
      <c r="AC1436" s="34">
        <v>0</v>
      </c>
      <c r="AD1436" s="34">
        <v>0</v>
      </c>
      <c r="AE1436" s="34">
        <f t="shared" si="353"/>
        <v>0</v>
      </c>
      <c r="AF1436" s="34">
        <f t="shared" si="354"/>
        <v>9999</v>
      </c>
      <c r="AG1436" s="34">
        <f t="shared" si="355"/>
        <v>9999</v>
      </c>
      <c r="AH1436" s="34">
        <v>0</v>
      </c>
      <c r="AI1436" s="34">
        <v>0</v>
      </c>
      <c r="AJ1436" s="35">
        <v>0</v>
      </c>
      <c r="AK1436" s="35">
        <v>0</v>
      </c>
      <c r="AL1436" s="35">
        <v>0</v>
      </c>
      <c r="AM1436" s="34">
        <v>1.3</v>
      </c>
      <c r="AN1436" s="34">
        <f t="shared" si="356"/>
        <v>0</v>
      </c>
      <c r="AO1436" s="35">
        <v>144</v>
      </c>
      <c r="AP1436" s="35">
        <v>144</v>
      </c>
      <c r="AQ1436" t="s">
        <v>82</v>
      </c>
      <c r="AR1436">
        <v>4</v>
      </c>
      <c r="AS1436" s="34">
        <v>0.53333333333333</v>
      </c>
      <c r="AT1436" t="s">
        <v>83</v>
      </c>
      <c r="AU1436" s="35">
        <f t="shared" si="366"/>
        <v>0</v>
      </c>
      <c r="AV1436" s="35">
        <f t="shared" si="357"/>
        <v>0</v>
      </c>
      <c r="AW1436" s="35">
        <f t="shared" si="358"/>
        <v>9999</v>
      </c>
      <c r="AX1436" s="35">
        <f t="shared" si="359"/>
        <v>9999</v>
      </c>
      <c r="AY1436" s="35">
        <f t="shared" si="360"/>
        <v>0</v>
      </c>
      <c r="AZ1436" s="35">
        <f t="shared" si="361"/>
        <v>0</v>
      </c>
      <c r="BA1436" s="27" t="str">
        <f t="shared" si="362"/>
        <v>Kelipatan Kirim/Master box &gt; 3x FC+index</v>
      </c>
      <c r="BB1436" s="34">
        <v>0.000208</v>
      </c>
      <c r="BC1436" s="34">
        <f t="shared" si="363"/>
        <v>0</v>
      </c>
      <c r="BD1436" s="34" t="e">
        <f t="shared" si="364"/>
        <v>#REF!</v>
      </c>
      <c r="BE1436" s="34">
        <v>0.06</v>
      </c>
      <c r="BF1436" s="34">
        <f t="shared" si="367"/>
        <v>0</v>
      </c>
      <c r="BG1436" s="34" t="e">
        <f t="shared" si="365"/>
        <v>#REF!</v>
      </c>
      <c r="BH1436" t="str">
        <f>IF(AT1436="UDARA","U","N")&amp;LEFT($C$4,2)&amp;MID($C$4,4,2)&amp;LEFT(A1436,3)&amp;MID(E1436,2,2)&amp;VLOOKUP(E1436,Acuan_Reference!C:L,10,0)</f>
        <v>N1501BJM71A1</v>
      </c>
      <c r="BI1436" t="s">
        <v>84</v>
      </c>
      <c r="BJ1436" t="s">
        <v>119</v>
      </c>
      <c r="BK1436" t="s">
        <v>86</v>
      </c>
      <c r="BL1436" t="s">
        <v>87</v>
      </c>
    </row>
    <row r="1437" hidden="1" spans="1:64">
      <c r="A1437" t="s">
        <v>90</v>
      </c>
      <c r="B1437" t="s">
        <v>75</v>
      </c>
      <c r="C1437" t="s">
        <v>76</v>
      </c>
      <c r="D1437" t="s">
        <v>123</v>
      </c>
      <c r="E1437" t="s">
        <v>228</v>
      </c>
      <c r="F1437" t="s">
        <v>229</v>
      </c>
      <c r="G1437" t="s">
        <v>118</v>
      </c>
      <c r="H1437" t="s">
        <v>81</v>
      </c>
      <c r="I1437" s="34">
        <v>10080</v>
      </c>
      <c r="J1437" s="35">
        <v>2010</v>
      </c>
      <c r="K1437" s="35">
        <v>3454</v>
      </c>
      <c r="L1437" s="35">
        <v>3061</v>
      </c>
      <c r="M1437" s="35">
        <v>1978</v>
      </c>
      <c r="N1437" s="35">
        <v>5879</v>
      </c>
      <c r="O1437" s="35">
        <v>938</v>
      </c>
      <c r="P1437" s="35">
        <v>1814</v>
      </c>
      <c r="Q1437" s="35">
        <v>797</v>
      </c>
      <c r="R1437" s="35">
        <v>1784</v>
      </c>
      <c r="S1437" s="35">
        <v>766</v>
      </c>
      <c r="T1437" s="35">
        <v>1111</v>
      </c>
      <c r="U1437" s="35">
        <v>121</v>
      </c>
      <c r="V1437" s="34">
        <v>666</v>
      </c>
      <c r="W1437" s="34">
        <f t="shared" si="352"/>
        <v>746</v>
      </c>
      <c r="X1437" s="35">
        <v>14</v>
      </c>
      <c r="Y1437" s="35">
        <v>0</v>
      </c>
      <c r="Z1437" s="35">
        <v>0</v>
      </c>
      <c r="AA1437" s="34">
        <v>0</v>
      </c>
      <c r="AB1437" s="34">
        <v>0</v>
      </c>
      <c r="AC1437" s="34">
        <v>0</v>
      </c>
      <c r="AD1437" s="34">
        <v>0</v>
      </c>
      <c r="AE1437" s="34">
        <f t="shared" si="353"/>
        <v>0</v>
      </c>
      <c r="AF1437" s="34">
        <f t="shared" si="354"/>
        <v>0</v>
      </c>
      <c r="AG1437" s="34">
        <f t="shared" si="355"/>
        <v>0</v>
      </c>
      <c r="AH1437" s="34">
        <v>0</v>
      </c>
      <c r="AI1437" s="34">
        <v>0</v>
      </c>
      <c r="AJ1437" s="35">
        <v>0</v>
      </c>
      <c r="AK1437" s="35">
        <v>1806</v>
      </c>
      <c r="AL1437" s="35">
        <v>1006</v>
      </c>
      <c r="AM1437" s="34">
        <v>0.6</v>
      </c>
      <c r="AN1437" s="34">
        <f t="shared" si="356"/>
        <v>447.6</v>
      </c>
      <c r="AO1437" s="35">
        <v>144</v>
      </c>
      <c r="AP1437" s="35">
        <v>144</v>
      </c>
      <c r="AQ1437" t="s">
        <v>82</v>
      </c>
      <c r="AR1437">
        <v>12</v>
      </c>
      <c r="AS1437" s="34">
        <v>0.033333333333333</v>
      </c>
      <c r="AT1437" t="s">
        <v>83</v>
      </c>
      <c r="AU1437" s="35">
        <f t="shared" si="366"/>
        <v>1090.2</v>
      </c>
      <c r="AV1437" s="35">
        <f t="shared" si="357"/>
        <v>1152</v>
      </c>
      <c r="AW1437" s="35">
        <f t="shared" si="358"/>
        <v>1.54423592493298</v>
      </c>
      <c r="AX1437" s="35">
        <f t="shared" si="359"/>
        <v>0.195710455764075</v>
      </c>
      <c r="AY1437" s="35">
        <f t="shared" si="360"/>
        <v>1152</v>
      </c>
      <c r="AZ1437" s="35">
        <f t="shared" si="361"/>
        <v>0</v>
      </c>
      <c r="BA1437" s="27" t="str">
        <f t="shared" si="362"/>
        <v>1</v>
      </c>
      <c r="BB1437" s="34">
        <v>0.000208</v>
      </c>
      <c r="BC1437" s="34">
        <f t="shared" si="363"/>
        <v>0</v>
      </c>
      <c r="BD1437" s="34" t="e">
        <f t="shared" si="364"/>
        <v>#REF!</v>
      </c>
      <c r="BE1437" s="34">
        <v>0.06</v>
      </c>
      <c r="BF1437" s="34">
        <f t="shared" si="367"/>
        <v>69.12</v>
      </c>
      <c r="BG1437" s="34" t="e">
        <f t="shared" si="365"/>
        <v>#REF!</v>
      </c>
      <c r="BH1437" t="str">
        <f>IF(AT1437="UDARA","U","N")&amp;LEFT($C$4,2)&amp;MID($C$4,4,2)&amp;LEFT(A1437,3)&amp;MID(E1437,2,2)&amp;VLOOKUP(E1437,Acuan_Reference!C:L,10,0)</f>
        <v>N1501BKS71A1</v>
      </c>
      <c r="BI1437" t="s">
        <v>84</v>
      </c>
      <c r="BJ1437" t="s">
        <v>119</v>
      </c>
      <c r="BK1437" t="s">
        <v>86</v>
      </c>
      <c r="BL1437" t="s">
        <v>87</v>
      </c>
    </row>
    <row r="1438" hidden="1" spans="1:64">
      <c r="A1438" t="s">
        <v>91</v>
      </c>
      <c r="B1438" t="s">
        <v>75</v>
      </c>
      <c r="C1438" t="s">
        <v>76</v>
      </c>
      <c r="D1438" t="s">
        <v>123</v>
      </c>
      <c r="E1438" t="s">
        <v>228</v>
      </c>
      <c r="F1438" t="s">
        <v>229</v>
      </c>
      <c r="G1438" t="s">
        <v>118</v>
      </c>
      <c r="H1438" t="s">
        <v>81</v>
      </c>
      <c r="I1438" s="34">
        <v>10080</v>
      </c>
      <c r="J1438" s="35">
        <v>204</v>
      </c>
      <c r="K1438" s="35">
        <v>176</v>
      </c>
      <c r="L1438" s="35">
        <v>139</v>
      </c>
      <c r="M1438" s="35">
        <v>105</v>
      </c>
      <c r="N1438" s="35">
        <v>146</v>
      </c>
      <c r="O1438" s="35">
        <v>114</v>
      </c>
      <c r="P1438" s="35">
        <v>179</v>
      </c>
      <c r="Q1438" s="35">
        <v>234</v>
      </c>
      <c r="R1438" s="35">
        <v>130</v>
      </c>
      <c r="S1438" s="35">
        <v>25</v>
      </c>
      <c r="T1438" s="35">
        <v>0</v>
      </c>
      <c r="U1438" s="35">
        <v>-5</v>
      </c>
      <c r="V1438" s="34">
        <v>6.6666666666667</v>
      </c>
      <c r="W1438" s="34">
        <f t="shared" si="352"/>
        <v>12.6666666666667</v>
      </c>
      <c r="X1438" s="35">
        <v>-8</v>
      </c>
      <c r="Y1438" s="35">
        <v>0</v>
      </c>
      <c r="Z1438" s="35">
        <v>0</v>
      </c>
      <c r="AA1438" s="34">
        <v>0</v>
      </c>
      <c r="AB1438" s="34">
        <v>0</v>
      </c>
      <c r="AC1438" s="34">
        <v>0</v>
      </c>
      <c r="AD1438" s="34">
        <v>0</v>
      </c>
      <c r="AE1438" s="34">
        <f t="shared" si="353"/>
        <v>0</v>
      </c>
      <c r="AF1438" s="34">
        <f t="shared" si="354"/>
        <v>0</v>
      </c>
      <c r="AG1438" s="34">
        <f t="shared" si="355"/>
        <v>0</v>
      </c>
      <c r="AH1438" s="34">
        <v>0</v>
      </c>
      <c r="AI1438" s="34">
        <v>0</v>
      </c>
      <c r="AJ1438" s="35">
        <v>0</v>
      </c>
      <c r="AK1438" s="35">
        <v>211</v>
      </c>
      <c r="AL1438" s="35">
        <v>43</v>
      </c>
      <c r="AM1438" s="34">
        <v>0.9</v>
      </c>
      <c r="AN1438" s="34">
        <f t="shared" si="356"/>
        <v>11.4</v>
      </c>
      <c r="AO1438" s="35">
        <v>144</v>
      </c>
      <c r="AP1438" s="35">
        <v>144</v>
      </c>
      <c r="AQ1438" t="s">
        <v>82</v>
      </c>
      <c r="AR1438">
        <v>4</v>
      </c>
      <c r="AS1438" s="34">
        <v>0.13333333333333</v>
      </c>
      <c r="AT1438" t="s">
        <v>83</v>
      </c>
      <c r="AU1438" s="35">
        <f t="shared" si="366"/>
        <v>40.8</v>
      </c>
      <c r="AV1438" s="35">
        <f t="shared" si="357"/>
        <v>144</v>
      </c>
      <c r="AW1438" s="35">
        <f t="shared" si="358"/>
        <v>11.3684210526316</v>
      </c>
      <c r="AX1438" s="35">
        <f t="shared" si="359"/>
        <v>7.97368421052632</v>
      </c>
      <c r="AY1438" s="35">
        <f t="shared" si="360"/>
        <v>0</v>
      </c>
      <c r="AZ1438" s="35">
        <f t="shared" si="361"/>
        <v>0</v>
      </c>
      <c r="BA1438" s="27" t="str">
        <f t="shared" si="362"/>
        <v>Kelipatan Kirim/Master box &gt; 3x FC+index</v>
      </c>
      <c r="BB1438" s="34">
        <v>0.000208</v>
      </c>
      <c r="BC1438" s="34">
        <f t="shared" si="363"/>
        <v>0</v>
      </c>
      <c r="BD1438" s="34" t="e">
        <f t="shared" si="364"/>
        <v>#REF!</v>
      </c>
      <c r="BE1438" s="34">
        <v>0.06</v>
      </c>
      <c r="BF1438" s="34">
        <f t="shared" si="367"/>
        <v>0</v>
      </c>
      <c r="BG1438" s="34" t="e">
        <f t="shared" si="365"/>
        <v>#REF!</v>
      </c>
      <c r="BH1438" t="str">
        <f>IF(AT1438="UDARA","U","N")&amp;LEFT($C$4,2)&amp;MID($C$4,4,2)&amp;LEFT(A1438,3)&amp;MID(E1438,2,2)&amp;VLOOKUP(E1438,Acuan_Reference!C:L,10,0)</f>
        <v>N1501BLP71A1</v>
      </c>
      <c r="BI1438" t="s">
        <v>84</v>
      </c>
      <c r="BJ1438" t="s">
        <v>119</v>
      </c>
      <c r="BK1438" t="s">
        <v>86</v>
      </c>
      <c r="BL1438" t="s">
        <v>87</v>
      </c>
    </row>
    <row r="1439" hidden="1" spans="1:64">
      <c r="A1439" t="s">
        <v>92</v>
      </c>
      <c r="B1439" t="s">
        <v>75</v>
      </c>
      <c r="C1439" t="s">
        <v>76</v>
      </c>
      <c r="D1439" t="s">
        <v>123</v>
      </c>
      <c r="E1439" t="s">
        <v>228</v>
      </c>
      <c r="F1439" t="s">
        <v>229</v>
      </c>
      <c r="G1439" t="s">
        <v>118</v>
      </c>
      <c r="H1439" t="s">
        <v>81</v>
      </c>
      <c r="I1439" s="34">
        <v>10080</v>
      </c>
      <c r="J1439" s="35">
        <v>46</v>
      </c>
      <c r="K1439" s="35">
        <v>12</v>
      </c>
      <c r="L1439" s="35">
        <v>24</v>
      </c>
      <c r="M1439" s="35">
        <v>9</v>
      </c>
      <c r="N1439" s="35">
        <v>9</v>
      </c>
      <c r="O1439" s="35">
        <v>10</v>
      </c>
      <c r="P1439" s="35">
        <v>-28</v>
      </c>
      <c r="Q1439" s="35">
        <v>-10</v>
      </c>
      <c r="R1439" s="35">
        <v>-13</v>
      </c>
      <c r="S1439" s="35">
        <v>0</v>
      </c>
      <c r="T1439" s="35">
        <v>0</v>
      </c>
      <c r="U1439" s="35">
        <v>0</v>
      </c>
      <c r="V1439" s="34">
        <v>0</v>
      </c>
      <c r="W1439" s="34">
        <f t="shared" si="352"/>
        <v>0</v>
      </c>
      <c r="X1439" s="35">
        <v>0</v>
      </c>
      <c r="Y1439" s="35">
        <v>0</v>
      </c>
      <c r="Z1439" s="35">
        <v>0</v>
      </c>
      <c r="AA1439" s="34">
        <v>0</v>
      </c>
      <c r="AB1439" s="34">
        <v>0</v>
      </c>
      <c r="AC1439" s="34">
        <v>0</v>
      </c>
      <c r="AD1439" s="34">
        <v>0</v>
      </c>
      <c r="AE1439" s="34">
        <f t="shared" si="353"/>
        <v>0</v>
      </c>
      <c r="AF1439" s="34">
        <f t="shared" si="354"/>
        <v>9999</v>
      </c>
      <c r="AG1439" s="34">
        <f t="shared" si="355"/>
        <v>9999</v>
      </c>
      <c r="AH1439" s="34">
        <v>0</v>
      </c>
      <c r="AI1439" s="34">
        <v>0</v>
      </c>
      <c r="AJ1439" s="35">
        <v>0</v>
      </c>
      <c r="AK1439" s="35">
        <v>0</v>
      </c>
      <c r="AL1439" s="35">
        <v>0</v>
      </c>
      <c r="AM1439" s="34">
        <v>1.5</v>
      </c>
      <c r="AN1439" s="34">
        <f t="shared" si="356"/>
        <v>0</v>
      </c>
      <c r="AO1439" s="35">
        <v>144</v>
      </c>
      <c r="AP1439" s="35">
        <v>144</v>
      </c>
      <c r="AQ1439" t="s">
        <v>82</v>
      </c>
      <c r="AR1439">
        <v>2</v>
      </c>
      <c r="AS1439" s="34">
        <v>0.53333333333333</v>
      </c>
      <c r="AT1439" t="s">
        <v>83</v>
      </c>
      <c r="AU1439" s="35">
        <f t="shared" si="366"/>
        <v>0</v>
      </c>
      <c r="AV1439" s="35">
        <f t="shared" si="357"/>
        <v>0</v>
      </c>
      <c r="AW1439" s="35">
        <f t="shared" si="358"/>
        <v>9999</v>
      </c>
      <c r="AX1439" s="35">
        <f t="shared" si="359"/>
        <v>9999</v>
      </c>
      <c r="AY1439" s="35">
        <f t="shared" si="360"/>
        <v>0</v>
      </c>
      <c r="AZ1439" s="35">
        <f t="shared" si="361"/>
        <v>0</v>
      </c>
      <c r="BA1439" s="27" t="str">
        <f t="shared" si="362"/>
        <v>Kelipatan Kirim/Master box &gt; 3x FC+index</v>
      </c>
      <c r="BB1439" s="34">
        <v>0.000208</v>
      </c>
      <c r="BC1439" s="34">
        <f t="shared" si="363"/>
        <v>0</v>
      </c>
      <c r="BD1439" s="34" t="e">
        <f t="shared" si="364"/>
        <v>#REF!</v>
      </c>
      <c r="BE1439" s="34">
        <v>0.06</v>
      </c>
      <c r="BF1439" s="34">
        <f t="shared" si="367"/>
        <v>0</v>
      </c>
      <c r="BG1439" s="34" t="e">
        <f t="shared" si="365"/>
        <v>#REF!</v>
      </c>
      <c r="BH1439" t="str">
        <f>IF(AT1439="UDARA","U","N")&amp;LEFT($C$4,2)&amp;MID($C$4,4,2)&amp;LEFT(A1439,3)&amp;MID(E1439,2,2)&amp;VLOOKUP(E1439,Acuan_Reference!C:L,10,0)</f>
        <v>N1501BTM71A1</v>
      </c>
      <c r="BI1439" t="s">
        <v>84</v>
      </c>
      <c r="BJ1439" t="s">
        <v>119</v>
      </c>
      <c r="BK1439" t="s">
        <v>86</v>
      </c>
      <c r="BL1439" t="s">
        <v>87</v>
      </c>
    </row>
    <row r="1440" hidden="1" spans="1:64">
      <c r="A1440" t="s">
        <v>93</v>
      </c>
      <c r="B1440" t="s">
        <v>75</v>
      </c>
      <c r="C1440" t="s">
        <v>76</v>
      </c>
      <c r="D1440" t="s">
        <v>123</v>
      </c>
      <c r="E1440" t="s">
        <v>228</v>
      </c>
      <c r="F1440" t="s">
        <v>229</v>
      </c>
      <c r="G1440" t="s">
        <v>118</v>
      </c>
      <c r="H1440" t="s">
        <v>81</v>
      </c>
      <c r="I1440" s="34">
        <v>10080</v>
      </c>
      <c r="J1440" s="35">
        <v>42</v>
      </c>
      <c r="K1440" s="35">
        <v>34</v>
      </c>
      <c r="L1440" s="35">
        <v>54</v>
      </c>
      <c r="M1440" s="35">
        <v>24</v>
      </c>
      <c r="N1440" s="35">
        <v>22</v>
      </c>
      <c r="O1440" s="35">
        <v>22</v>
      </c>
      <c r="P1440" s="35">
        <v>60</v>
      </c>
      <c r="Q1440" s="35">
        <v>24</v>
      </c>
      <c r="R1440" s="35">
        <v>6</v>
      </c>
      <c r="S1440" s="35">
        <v>0</v>
      </c>
      <c r="T1440" s="35">
        <v>0</v>
      </c>
      <c r="U1440" s="35">
        <v>0</v>
      </c>
      <c r="V1440" s="34">
        <v>0</v>
      </c>
      <c r="W1440" s="34">
        <f t="shared" si="352"/>
        <v>0.666666666666667</v>
      </c>
      <c r="X1440" s="35">
        <v>0</v>
      </c>
      <c r="Y1440" s="35">
        <v>0</v>
      </c>
      <c r="Z1440" s="35">
        <v>0</v>
      </c>
      <c r="AA1440" s="34">
        <v>0</v>
      </c>
      <c r="AB1440" s="34">
        <v>0</v>
      </c>
      <c r="AC1440" s="34">
        <v>0</v>
      </c>
      <c r="AD1440" s="34">
        <v>0</v>
      </c>
      <c r="AE1440" s="34">
        <f t="shared" si="353"/>
        <v>0</v>
      </c>
      <c r="AF1440" s="34">
        <f t="shared" si="354"/>
        <v>9999</v>
      </c>
      <c r="AG1440" s="34">
        <f t="shared" si="355"/>
        <v>0</v>
      </c>
      <c r="AH1440" s="34">
        <v>0</v>
      </c>
      <c r="AI1440" s="34">
        <v>0</v>
      </c>
      <c r="AJ1440" s="35">
        <v>0</v>
      </c>
      <c r="AK1440" s="35">
        <v>17</v>
      </c>
      <c r="AL1440" s="35">
        <v>2</v>
      </c>
      <c r="AM1440" s="34">
        <v>0.8</v>
      </c>
      <c r="AN1440" s="34">
        <f t="shared" si="356"/>
        <v>0.533333333333333</v>
      </c>
      <c r="AO1440" s="35">
        <v>144</v>
      </c>
      <c r="AP1440" s="35">
        <v>144</v>
      </c>
      <c r="AQ1440" t="s">
        <v>82</v>
      </c>
      <c r="AR1440">
        <v>4</v>
      </c>
      <c r="AS1440" s="34">
        <v>0.066666666666667</v>
      </c>
      <c r="AT1440" t="s">
        <v>83</v>
      </c>
      <c r="AU1440" s="35">
        <f t="shared" si="366"/>
        <v>1.9</v>
      </c>
      <c r="AV1440" s="35">
        <f t="shared" si="357"/>
        <v>144</v>
      </c>
      <c r="AW1440" s="35">
        <f t="shared" si="358"/>
        <v>216</v>
      </c>
      <c r="AX1440" s="35">
        <f t="shared" si="359"/>
        <v>213</v>
      </c>
      <c r="AY1440" s="35">
        <f t="shared" si="360"/>
        <v>0</v>
      </c>
      <c r="AZ1440" s="35">
        <f t="shared" si="361"/>
        <v>0</v>
      </c>
      <c r="BA1440" s="27" t="str">
        <f t="shared" si="362"/>
        <v>Kelipatan Kirim/Master box &gt; 3x FC+index</v>
      </c>
      <c r="BB1440" s="34">
        <v>0.000208</v>
      </c>
      <c r="BC1440" s="34">
        <f t="shared" si="363"/>
        <v>0</v>
      </c>
      <c r="BD1440" s="34" t="e">
        <f t="shared" si="364"/>
        <v>#REF!</v>
      </c>
      <c r="BE1440" s="34">
        <v>0.06</v>
      </c>
      <c r="BF1440" s="34">
        <f t="shared" si="367"/>
        <v>0</v>
      </c>
      <c r="BG1440" s="34" t="e">
        <f t="shared" si="365"/>
        <v>#REF!</v>
      </c>
      <c r="BH1440" t="str">
        <f>IF(AT1440="UDARA","U","N")&amp;LEFT($C$4,2)&amp;MID($C$4,4,2)&amp;LEFT(A1440,3)&amp;MID(E1440,2,2)&amp;VLOOKUP(E1440,Acuan_Reference!C:L,10,0)</f>
        <v>N1501CRB71A1</v>
      </c>
      <c r="BI1440" t="s">
        <v>84</v>
      </c>
      <c r="BJ1440" t="s">
        <v>119</v>
      </c>
      <c r="BK1440" t="s">
        <v>86</v>
      </c>
      <c r="BL1440" t="s">
        <v>87</v>
      </c>
    </row>
    <row r="1441" hidden="1" spans="1:64">
      <c r="A1441" t="s">
        <v>94</v>
      </c>
      <c r="B1441" t="s">
        <v>75</v>
      </c>
      <c r="C1441" t="s">
        <v>76</v>
      </c>
      <c r="D1441" t="s">
        <v>123</v>
      </c>
      <c r="E1441" t="s">
        <v>228</v>
      </c>
      <c r="F1441" t="s">
        <v>229</v>
      </c>
      <c r="G1441" t="s">
        <v>118</v>
      </c>
      <c r="H1441" t="s">
        <v>81</v>
      </c>
      <c r="I1441" s="34">
        <v>10080</v>
      </c>
      <c r="J1441" s="35">
        <v>304</v>
      </c>
      <c r="K1441" s="35">
        <v>280</v>
      </c>
      <c r="L1441" s="35">
        <v>361</v>
      </c>
      <c r="M1441" s="35">
        <v>235</v>
      </c>
      <c r="N1441" s="35">
        <v>313</v>
      </c>
      <c r="O1441" s="35">
        <v>288</v>
      </c>
      <c r="P1441" s="35">
        <v>370</v>
      </c>
      <c r="Q1441" s="35">
        <v>299</v>
      </c>
      <c r="R1441" s="35">
        <v>170</v>
      </c>
      <c r="S1441" s="35">
        <v>1</v>
      </c>
      <c r="T1441" s="35">
        <v>0</v>
      </c>
      <c r="U1441" s="35">
        <v>0</v>
      </c>
      <c r="V1441" s="34">
        <v>0.33333333333333</v>
      </c>
      <c r="W1441" s="34">
        <f t="shared" si="352"/>
        <v>15.6666666666667</v>
      </c>
      <c r="X1441" s="35">
        <v>0</v>
      </c>
      <c r="Y1441" s="35">
        <v>0</v>
      </c>
      <c r="Z1441" s="35">
        <v>0</v>
      </c>
      <c r="AA1441" s="34">
        <v>0</v>
      </c>
      <c r="AB1441" s="34">
        <v>0</v>
      </c>
      <c r="AC1441" s="34">
        <v>0</v>
      </c>
      <c r="AD1441" s="34">
        <v>0</v>
      </c>
      <c r="AE1441" s="34">
        <f t="shared" si="353"/>
        <v>0</v>
      </c>
      <c r="AF1441" s="34">
        <f t="shared" si="354"/>
        <v>0</v>
      </c>
      <c r="AG1441" s="34">
        <f t="shared" si="355"/>
        <v>0</v>
      </c>
      <c r="AH1441" s="34">
        <v>0</v>
      </c>
      <c r="AI1441" s="34">
        <v>0</v>
      </c>
      <c r="AJ1441" s="35">
        <v>0</v>
      </c>
      <c r="AK1441" s="35">
        <v>255</v>
      </c>
      <c r="AL1441" s="35">
        <v>47</v>
      </c>
      <c r="AM1441" s="34">
        <v>0.8</v>
      </c>
      <c r="AN1441" s="34">
        <f t="shared" si="356"/>
        <v>12.5333333333333</v>
      </c>
      <c r="AO1441" s="35">
        <v>144</v>
      </c>
      <c r="AP1441" s="35">
        <v>144</v>
      </c>
      <c r="AQ1441" t="s">
        <v>82</v>
      </c>
      <c r="AR1441">
        <v>8</v>
      </c>
      <c r="AS1441" s="34">
        <v>0.13333333333333</v>
      </c>
      <c r="AT1441" t="s">
        <v>83</v>
      </c>
      <c r="AU1441" s="35">
        <f t="shared" si="366"/>
        <v>44.65</v>
      </c>
      <c r="AV1441" s="35">
        <f t="shared" si="357"/>
        <v>144</v>
      </c>
      <c r="AW1441" s="35">
        <f t="shared" si="358"/>
        <v>9.19148936170213</v>
      </c>
      <c r="AX1441" s="35">
        <f t="shared" si="359"/>
        <v>6.19148936170213</v>
      </c>
      <c r="AY1441" s="35">
        <f t="shared" si="360"/>
        <v>0</v>
      </c>
      <c r="AZ1441" s="35">
        <f t="shared" si="361"/>
        <v>0</v>
      </c>
      <c r="BA1441" s="27" t="str">
        <f t="shared" si="362"/>
        <v>Kelipatan Kirim/Master box &gt; 3x FC+index</v>
      </c>
      <c r="BB1441" s="34">
        <v>0.000208</v>
      </c>
      <c r="BC1441" s="34">
        <f t="shared" si="363"/>
        <v>0</v>
      </c>
      <c r="BD1441" s="34" t="e">
        <f t="shared" si="364"/>
        <v>#REF!</v>
      </c>
      <c r="BE1441" s="34">
        <v>0.06</v>
      </c>
      <c r="BF1441" s="34">
        <f t="shared" si="367"/>
        <v>0</v>
      </c>
      <c r="BG1441" s="34" t="e">
        <f t="shared" si="365"/>
        <v>#REF!</v>
      </c>
      <c r="BH1441" t="str">
        <f>IF(AT1441="UDARA","U","N")&amp;LEFT($C$4,2)&amp;MID($C$4,4,2)&amp;LEFT(A1441,3)&amp;MID(E1441,2,2)&amp;VLOOKUP(E1441,Acuan_Reference!C:L,10,0)</f>
        <v>N1501DPS71A1</v>
      </c>
      <c r="BI1441" t="s">
        <v>84</v>
      </c>
      <c r="BJ1441" t="s">
        <v>119</v>
      </c>
      <c r="BK1441" t="s">
        <v>86</v>
      </c>
      <c r="BL1441" t="s">
        <v>87</v>
      </c>
    </row>
    <row r="1442" hidden="1" spans="1:64">
      <c r="A1442" t="s">
        <v>95</v>
      </c>
      <c r="B1442" t="s">
        <v>75</v>
      </c>
      <c r="C1442" t="s">
        <v>76</v>
      </c>
      <c r="D1442" t="s">
        <v>123</v>
      </c>
      <c r="E1442" t="s">
        <v>228</v>
      </c>
      <c r="F1442" t="s">
        <v>229</v>
      </c>
      <c r="G1442" t="s">
        <v>118</v>
      </c>
      <c r="H1442" t="s">
        <v>81</v>
      </c>
      <c r="I1442" s="34">
        <v>10080</v>
      </c>
      <c r="J1442" s="35">
        <v>683</v>
      </c>
      <c r="K1442" s="35">
        <v>656</v>
      </c>
      <c r="L1442" s="35">
        <v>626</v>
      </c>
      <c r="M1442" s="35">
        <v>757</v>
      </c>
      <c r="N1442" s="35">
        <v>820</v>
      </c>
      <c r="O1442" s="35">
        <v>662</v>
      </c>
      <c r="P1442" s="35">
        <v>533</v>
      </c>
      <c r="Q1442" s="35">
        <v>693</v>
      </c>
      <c r="R1442" s="35">
        <v>566</v>
      </c>
      <c r="S1442" s="35">
        <v>-2</v>
      </c>
      <c r="T1442" s="35">
        <v>0</v>
      </c>
      <c r="U1442" s="35">
        <v>0</v>
      </c>
      <c r="V1442" s="34">
        <v>-0.66666666666667</v>
      </c>
      <c r="W1442" s="34">
        <f t="shared" si="352"/>
        <v>51.6666666666667</v>
      </c>
      <c r="X1442" s="35">
        <v>0</v>
      </c>
      <c r="Y1442" s="35">
        <v>0</v>
      </c>
      <c r="Z1442" s="35">
        <v>0</v>
      </c>
      <c r="AA1442" s="34">
        <v>0</v>
      </c>
      <c r="AB1442" s="34">
        <v>0</v>
      </c>
      <c r="AC1442" s="34">
        <v>0</v>
      </c>
      <c r="AD1442" s="34">
        <v>0</v>
      </c>
      <c r="AE1442" s="34">
        <f t="shared" si="353"/>
        <v>0</v>
      </c>
      <c r="AF1442" s="34">
        <f t="shared" si="354"/>
        <v>9999</v>
      </c>
      <c r="AG1442" s="34">
        <f t="shared" si="355"/>
        <v>0</v>
      </c>
      <c r="AH1442" s="34">
        <v>0</v>
      </c>
      <c r="AI1442" s="34">
        <v>0</v>
      </c>
      <c r="AJ1442" s="35">
        <v>0</v>
      </c>
      <c r="AK1442" s="35">
        <v>679</v>
      </c>
      <c r="AL1442" s="35">
        <v>155</v>
      </c>
      <c r="AM1442" s="34">
        <v>0.25</v>
      </c>
      <c r="AN1442" s="34">
        <f t="shared" si="356"/>
        <v>12.9166666666667</v>
      </c>
      <c r="AO1442" s="35">
        <v>144</v>
      </c>
      <c r="AP1442" s="35">
        <v>144</v>
      </c>
      <c r="AQ1442" t="s">
        <v>82</v>
      </c>
      <c r="AR1442">
        <v>12</v>
      </c>
      <c r="AS1442" s="34">
        <v>0.033333333333333</v>
      </c>
      <c r="AT1442" t="s">
        <v>83</v>
      </c>
      <c r="AU1442" s="35">
        <f t="shared" si="366"/>
        <v>125.9375</v>
      </c>
      <c r="AV1442" s="35">
        <f t="shared" si="357"/>
        <v>144</v>
      </c>
      <c r="AW1442" s="35">
        <f t="shared" si="358"/>
        <v>2.78709677419355</v>
      </c>
      <c r="AX1442" s="35">
        <f t="shared" si="359"/>
        <v>-0.212903225806452</v>
      </c>
      <c r="AY1442" s="35">
        <f t="shared" si="360"/>
        <v>144</v>
      </c>
      <c r="AZ1442" s="35">
        <f t="shared" si="361"/>
        <v>0</v>
      </c>
      <c r="BA1442" s="27" t="str">
        <f t="shared" si="362"/>
        <v>3</v>
      </c>
      <c r="BB1442" s="34">
        <v>0.000208</v>
      </c>
      <c r="BC1442" s="34">
        <f t="shared" si="363"/>
        <v>0</v>
      </c>
      <c r="BD1442" s="34" t="e">
        <f t="shared" si="364"/>
        <v>#REF!</v>
      </c>
      <c r="BE1442" s="34">
        <v>0.06</v>
      </c>
      <c r="BF1442" s="34">
        <f t="shared" si="367"/>
        <v>8.64</v>
      </c>
      <c r="BG1442" s="34" t="e">
        <f t="shared" si="365"/>
        <v>#REF!</v>
      </c>
      <c r="BH1442" t="str">
        <f>IF(AT1442="UDARA","U","N")&amp;LEFT($C$4,2)&amp;MID($C$4,4,2)&amp;LEFT(A1442,3)&amp;MID(E1442,2,2)&amp;VLOOKUP(E1442,Acuan_Reference!C:L,10,0)</f>
        <v>N1501JAK71A1</v>
      </c>
      <c r="BI1442" t="s">
        <v>84</v>
      </c>
      <c r="BJ1442" t="s">
        <v>119</v>
      </c>
      <c r="BK1442" t="s">
        <v>86</v>
      </c>
      <c r="BL1442" t="s">
        <v>87</v>
      </c>
    </row>
    <row r="1443" hidden="1" spans="1:64">
      <c r="A1443" t="s">
        <v>96</v>
      </c>
      <c r="B1443" t="s">
        <v>75</v>
      </c>
      <c r="C1443" t="s">
        <v>76</v>
      </c>
      <c r="D1443" t="s">
        <v>123</v>
      </c>
      <c r="E1443" t="s">
        <v>228</v>
      </c>
      <c r="F1443" t="s">
        <v>229</v>
      </c>
      <c r="G1443" t="s">
        <v>118</v>
      </c>
      <c r="H1443" t="s">
        <v>81</v>
      </c>
      <c r="I1443" s="34">
        <v>10080</v>
      </c>
      <c r="J1443" s="35">
        <v>159</v>
      </c>
      <c r="K1443" s="35">
        <v>194</v>
      </c>
      <c r="L1443" s="35">
        <v>147</v>
      </c>
      <c r="M1443" s="35">
        <v>119</v>
      </c>
      <c r="N1443" s="35">
        <v>196</v>
      </c>
      <c r="O1443" s="35">
        <v>141</v>
      </c>
      <c r="P1443" s="35">
        <v>465</v>
      </c>
      <c r="Q1443" s="35">
        <v>122</v>
      </c>
      <c r="R1443" s="35">
        <v>136</v>
      </c>
      <c r="S1443" s="35">
        <v>110</v>
      </c>
      <c r="T1443" s="35">
        <v>173</v>
      </c>
      <c r="U1443" s="35">
        <v>5</v>
      </c>
      <c r="V1443" s="34">
        <v>96</v>
      </c>
      <c r="W1443" s="34">
        <f t="shared" si="352"/>
        <v>98</v>
      </c>
      <c r="X1443" s="35">
        <v>0</v>
      </c>
      <c r="Y1443" s="35">
        <v>0</v>
      </c>
      <c r="Z1443" s="35">
        <v>0</v>
      </c>
      <c r="AA1443" s="34">
        <v>0</v>
      </c>
      <c r="AB1443" s="34">
        <v>0</v>
      </c>
      <c r="AC1443" s="34">
        <v>0</v>
      </c>
      <c r="AD1443" s="34">
        <v>0</v>
      </c>
      <c r="AE1443" s="34">
        <f t="shared" si="353"/>
        <v>0</v>
      </c>
      <c r="AF1443" s="34">
        <f t="shared" si="354"/>
        <v>0</v>
      </c>
      <c r="AG1443" s="34">
        <f t="shared" si="355"/>
        <v>0</v>
      </c>
      <c r="AH1443" s="34">
        <v>0</v>
      </c>
      <c r="AI1443" s="34">
        <v>0</v>
      </c>
      <c r="AJ1443" s="35">
        <v>0</v>
      </c>
      <c r="AK1443" s="35">
        <v>200</v>
      </c>
      <c r="AL1443" s="35">
        <v>116</v>
      </c>
      <c r="AM1443" s="34">
        <v>1.2</v>
      </c>
      <c r="AN1443" s="34">
        <f t="shared" si="356"/>
        <v>117.6</v>
      </c>
      <c r="AO1443" s="35">
        <v>144</v>
      </c>
      <c r="AP1443" s="35">
        <v>144</v>
      </c>
      <c r="AQ1443" t="s">
        <v>82</v>
      </c>
      <c r="AR1443">
        <v>2</v>
      </c>
      <c r="AS1443" s="34">
        <v>0.2</v>
      </c>
      <c r="AT1443" t="s">
        <v>83</v>
      </c>
      <c r="AU1443" s="35">
        <f t="shared" si="366"/>
        <v>175.2</v>
      </c>
      <c r="AV1443" s="35">
        <f t="shared" si="357"/>
        <v>288</v>
      </c>
      <c r="AW1443" s="35">
        <f t="shared" si="358"/>
        <v>2.93877551020408</v>
      </c>
      <c r="AX1443" s="35">
        <f t="shared" si="359"/>
        <v>1.75510204081633</v>
      </c>
      <c r="AY1443" s="35">
        <f t="shared" si="360"/>
        <v>288</v>
      </c>
      <c r="AZ1443" s="35">
        <f t="shared" si="361"/>
        <v>0</v>
      </c>
      <c r="BA1443" s="27" t="str">
        <f t="shared" si="362"/>
        <v>1</v>
      </c>
      <c r="BB1443" s="34">
        <v>0.000208</v>
      </c>
      <c r="BC1443" s="34">
        <f t="shared" si="363"/>
        <v>0</v>
      </c>
      <c r="BD1443" s="34" t="e">
        <f t="shared" si="364"/>
        <v>#REF!</v>
      </c>
      <c r="BE1443" s="34">
        <v>0.06</v>
      </c>
      <c r="BF1443" s="34">
        <f t="shared" si="367"/>
        <v>17.28</v>
      </c>
      <c r="BG1443" s="34" t="e">
        <f t="shared" si="365"/>
        <v>#REF!</v>
      </c>
      <c r="BH1443" t="str">
        <f>IF(AT1443="UDARA","U","N")&amp;LEFT($C$4,2)&amp;MID($C$4,4,2)&amp;LEFT(A1443,3)&amp;MID(E1443,2,2)&amp;VLOOKUP(E1443,Acuan_Reference!C:L,10,0)</f>
        <v>N1501JBI71A1</v>
      </c>
      <c r="BI1443" t="s">
        <v>84</v>
      </c>
      <c r="BJ1443" t="s">
        <v>119</v>
      </c>
      <c r="BK1443" t="s">
        <v>86</v>
      </c>
      <c r="BL1443" t="s">
        <v>87</v>
      </c>
    </row>
    <row r="1444" hidden="1" spans="1:64">
      <c r="A1444" t="s">
        <v>97</v>
      </c>
      <c r="B1444" t="s">
        <v>75</v>
      </c>
      <c r="C1444" t="s">
        <v>76</v>
      </c>
      <c r="D1444" t="s">
        <v>123</v>
      </c>
      <c r="E1444" t="s">
        <v>228</v>
      </c>
      <c r="F1444" t="s">
        <v>229</v>
      </c>
      <c r="G1444" t="s">
        <v>118</v>
      </c>
      <c r="H1444" t="s">
        <v>81</v>
      </c>
      <c r="I1444" s="34">
        <v>10080</v>
      </c>
      <c r="J1444" s="35">
        <v>1094</v>
      </c>
      <c r="K1444" s="35">
        <v>813</v>
      </c>
      <c r="L1444" s="35">
        <v>829</v>
      </c>
      <c r="M1444" s="35">
        <v>688</v>
      </c>
      <c r="N1444" s="35">
        <v>684</v>
      </c>
      <c r="O1444" s="35">
        <v>775</v>
      </c>
      <c r="P1444" s="35">
        <v>938</v>
      </c>
      <c r="Q1444" s="35">
        <v>388</v>
      </c>
      <c r="R1444" s="35">
        <v>549</v>
      </c>
      <c r="S1444" s="35">
        <v>330</v>
      </c>
      <c r="T1444" s="35">
        <v>34</v>
      </c>
      <c r="U1444" s="35">
        <v>-2</v>
      </c>
      <c r="V1444" s="34">
        <v>120.66666666667</v>
      </c>
      <c r="W1444" s="34">
        <f t="shared" si="352"/>
        <v>94.3333333333333</v>
      </c>
      <c r="X1444" s="35">
        <v>0</v>
      </c>
      <c r="Y1444" s="35">
        <v>0</v>
      </c>
      <c r="Z1444" s="35">
        <v>88</v>
      </c>
      <c r="AA1444" s="34">
        <v>0</v>
      </c>
      <c r="AB1444" s="34">
        <v>0</v>
      </c>
      <c r="AC1444" s="34">
        <v>0</v>
      </c>
      <c r="AD1444" s="34">
        <v>0</v>
      </c>
      <c r="AE1444" s="34">
        <f t="shared" si="353"/>
        <v>88</v>
      </c>
      <c r="AF1444" s="34">
        <f t="shared" si="354"/>
        <v>0.729281767955781</v>
      </c>
      <c r="AG1444" s="34">
        <f t="shared" si="355"/>
        <v>0.932862190812721</v>
      </c>
      <c r="AH1444" s="34">
        <v>0</v>
      </c>
      <c r="AI1444" s="34">
        <v>0</v>
      </c>
      <c r="AJ1444" s="35">
        <v>0</v>
      </c>
      <c r="AK1444" s="35">
        <v>684</v>
      </c>
      <c r="AL1444" s="35">
        <v>251</v>
      </c>
      <c r="AM1444" s="34">
        <v>0.5</v>
      </c>
      <c r="AN1444" s="34">
        <f t="shared" si="356"/>
        <v>47.1666666666667</v>
      </c>
      <c r="AO1444" s="35">
        <v>144</v>
      </c>
      <c r="AP1444" s="35">
        <v>144</v>
      </c>
      <c r="AQ1444" t="s">
        <v>82</v>
      </c>
      <c r="AR1444">
        <v>20</v>
      </c>
      <c r="AS1444" s="34">
        <v>0.033333333333333</v>
      </c>
      <c r="AT1444" t="s">
        <v>83</v>
      </c>
      <c r="AU1444" s="35">
        <f t="shared" si="366"/>
        <v>157.625</v>
      </c>
      <c r="AV1444" s="35">
        <f t="shared" si="357"/>
        <v>288</v>
      </c>
      <c r="AW1444" s="35">
        <f t="shared" si="358"/>
        <v>3.98586572438163</v>
      </c>
      <c r="AX1444" s="35">
        <f t="shared" si="359"/>
        <v>1.32508833922261</v>
      </c>
      <c r="AY1444" s="35">
        <f t="shared" si="360"/>
        <v>288</v>
      </c>
      <c r="AZ1444" s="35">
        <f t="shared" si="361"/>
        <v>0</v>
      </c>
      <c r="BA1444" s="27" t="str">
        <f t="shared" si="362"/>
        <v>3</v>
      </c>
      <c r="BB1444" s="34">
        <v>0.000208</v>
      </c>
      <c r="BC1444" s="34">
        <f t="shared" si="363"/>
        <v>0</v>
      </c>
      <c r="BD1444" s="34" t="e">
        <f t="shared" si="364"/>
        <v>#REF!</v>
      </c>
      <c r="BE1444" s="34">
        <v>0.06</v>
      </c>
      <c r="BF1444" s="34">
        <f t="shared" si="367"/>
        <v>17.28</v>
      </c>
      <c r="BG1444" s="34" t="e">
        <f t="shared" si="365"/>
        <v>#REF!</v>
      </c>
      <c r="BH1444" t="str">
        <f>IF(AT1444="UDARA","U","N")&amp;LEFT($C$4,2)&amp;MID($C$4,4,2)&amp;LEFT(A1444,3)&amp;MID(E1444,2,2)&amp;VLOOKUP(E1444,Acuan_Reference!C:L,10,0)</f>
        <v>N1501JKT71A1</v>
      </c>
      <c r="BI1444" t="s">
        <v>84</v>
      </c>
      <c r="BJ1444" t="s">
        <v>119</v>
      </c>
      <c r="BK1444" t="s">
        <v>86</v>
      </c>
      <c r="BL1444" t="s">
        <v>87</v>
      </c>
    </row>
    <row r="1445" hidden="1" spans="1:64">
      <c r="A1445" t="s">
        <v>98</v>
      </c>
      <c r="B1445" t="s">
        <v>75</v>
      </c>
      <c r="C1445" t="s">
        <v>76</v>
      </c>
      <c r="D1445" t="s">
        <v>123</v>
      </c>
      <c r="E1445" t="s">
        <v>228</v>
      </c>
      <c r="F1445" t="s">
        <v>229</v>
      </c>
      <c r="G1445" t="s">
        <v>118</v>
      </c>
      <c r="H1445" t="s">
        <v>81</v>
      </c>
      <c r="I1445" s="34">
        <v>10080</v>
      </c>
      <c r="J1445" s="35">
        <v>344</v>
      </c>
      <c r="K1445" s="35">
        <v>473</v>
      </c>
      <c r="L1445" s="35">
        <v>390</v>
      </c>
      <c r="M1445" s="35">
        <v>416</v>
      </c>
      <c r="N1445" s="35">
        <v>471</v>
      </c>
      <c r="O1445" s="35">
        <v>360</v>
      </c>
      <c r="P1445" s="35">
        <v>434</v>
      </c>
      <c r="Q1445" s="35">
        <v>409</v>
      </c>
      <c r="R1445" s="35">
        <v>233</v>
      </c>
      <c r="S1445" s="35">
        <v>0</v>
      </c>
      <c r="T1445" s="35">
        <v>0</v>
      </c>
      <c r="U1445" s="35">
        <v>0</v>
      </c>
      <c r="V1445" s="34">
        <v>0</v>
      </c>
      <c r="W1445" s="34">
        <f t="shared" si="352"/>
        <v>21.6666666666667</v>
      </c>
      <c r="X1445" s="35">
        <v>0</v>
      </c>
      <c r="Y1445" s="35">
        <v>0</v>
      </c>
      <c r="Z1445" s="35">
        <v>0</v>
      </c>
      <c r="AA1445" s="34">
        <v>0</v>
      </c>
      <c r="AB1445" s="34">
        <v>0</v>
      </c>
      <c r="AC1445" s="34">
        <v>0</v>
      </c>
      <c r="AD1445" s="34">
        <v>0</v>
      </c>
      <c r="AE1445" s="34">
        <f t="shared" si="353"/>
        <v>0</v>
      </c>
      <c r="AF1445" s="34">
        <f t="shared" si="354"/>
        <v>9999</v>
      </c>
      <c r="AG1445" s="34">
        <f t="shared" si="355"/>
        <v>0</v>
      </c>
      <c r="AH1445" s="34">
        <v>0</v>
      </c>
      <c r="AI1445" s="34">
        <v>0</v>
      </c>
      <c r="AJ1445" s="35">
        <v>0</v>
      </c>
      <c r="AK1445" s="35">
        <v>347</v>
      </c>
      <c r="AL1445" s="35">
        <v>65</v>
      </c>
      <c r="AM1445" s="34">
        <v>0.9</v>
      </c>
      <c r="AN1445" s="34">
        <f t="shared" si="356"/>
        <v>19.5</v>
      </c>
      <c r="AO1445" s="35">
        <v>144</v>
      </c>
      <c r="AP1445" s="35">
        <v>144</v>
      </c>
      <c r="AQ1445" t="s">
        <v>82</v>
      </c>
      <c r="AR1445">
        <v>4</v>
      </c>
      <c r="AS1445" s="34">
        <v>0.1</v>
      </c>
      <c r="AT1445" t="s">
        <v>83</v>
      </c>
      <c r="AU1445" s="35">
        <f t="shared" si="366"/>
        <v>63.375</v>
      </c>
      <c r="AV1445" s="35">
        <f t="shared" si="357"/>
        <v>144</v>
      </c>
      <c r="AW1445" s="35">
        <f t="shared" si="358"/>
        <v>6.64615384615385</v>
      </c>
      <c r="AX1445" s="35">
        <f t="shared" si="359"/>
        <v>3.64615384615385</v>
      </c>
      <c r="AY1445" s="35">
        <f t="shared" si="360"/>
        <v>0</v>
      </c>
      <c r="AZ1445" s="35">
        <f t="shared" si="361"/>
        <v>0</v>
      </c>
      <c r="BA1445" s="27" t="str">
        <f t="shared" si="362"/>
        <v>Kelipatan Kirim/Master box &gt; 3x FC+index</v>
      </c>
      <c r="BB1445" s="34">
        <v>0.000208</v>
      </c>
      <c r="BC1445" s="34">
        <f t="shared" si="363"/>
        <v>0</v>
      </c>
      <c r="BD1445" s="34" t="e">
        <f t="shared" si="364"/>
        <v>#REF!</v>
      </c>
      <c r="BE1445" s="34">
        <v>0.06</v>
      </c>
      <c r="BF1445" s="34">
        <f t="shared" si="367"/>
        <v>0</v>
      </c>
      <c r="BG1445" s="34" t="e">
        <f t="shared" si="365"/>
        <v>#REF!</v>
      </c>
      <c r="BH1445" t="str">
        <f>IF(AT1445="UDARA","U","N")&amp;LEFT($C$4,2)&amp;MID($C$4,4,2)&amp;LEFT(A1445,3)&amp;MID(E1445,2,2)&amp;VLOOKUP(E1445,Acuan_Reference!C:L,10,0)</f>
        <v>N1501JMR71A1</v>
      </c>
      <c r="BI1445" t="s">
        <v>84</v>
      </c>
      <c r="BJ1445" t="s">
        <v>119</v>
      </c>
      <c r="BK1445" t="s">
        <v>86</v>
      </c>
      <c r="BL1445" t="s">
        <v>87</v>
      </c>
    </row>
    <row r="1446" hidden="1" spans="1:64">
      <c r="A1446" t="s">
        <v>99</v>
      </c>
      <c r="B1446" t="s">
        <v>75</v>
      </c>
      <c r="C1446" t="s">
        <v>76</v>
      </c>
      <c r="D1446" t="s">
        <v>123</v>
      </c>
      <c r="E1446" t="s">
        <v>228</v>
      </c>
      <c r="F1446" t="s">
        <v>229</v>
      </c>
      <c r="G1446" t="s">
        <v>118</v>
      </c>
      <c r="H1446" t="s">
        <v>81</v>
      </c>
      <c r="I1446" s="34">
        <v>10080</v>
      </c>
      <c r="J1446" s="35">
        <v>920</v>
      </c>
      <c r="K1446" s="35">
        <v>796</v>
      </c>
      <c r="L1446" s="35">
        <v>604</v>
      </c>
      <c r="M1446" s="35">
        <v>759</v>
      </c>
      <c r="N1446" s="35">
        <v>1016</v>
      </c>
      <c r="O1446" s="35">
        <v>345</v>
      </c>
      <c r="P1446" s="35">
        <v>678</v>
      </c>
      <c r="Q1446" s="35">
        <v>824</v>
      </c>
      <c r="R1446" s="35">
        <v>823</v>
      </c>
      <c r="S1446" s="35">
        <v>7</v>
      </c>
      <c r="T1446" s="35">
        <v>-19</v>
      </c>
      <c r="U1446" s="35">
        <v>-1</v>
      </c>
      <c r="V1446" s="34">
        <v>-4.3333333333333</v>
      </c>
      <c r="W1446" s="34">
        <f t="shared" si="352"/>
        <v>67.6666666666667</v>
      </c>
      <c r="X1446" s="35">
        <v>0</v>
      </c>
      <c r="Y1446" s="35">
        <v>0</v>
      </c>
      <c r="Z1446" s="35">
        <v>0</v>
      </c>
      <c r="AA1446" s="34">
        <v>0</v>
      </c>
      <c r="AB1446" s="34">
        <v>0</v>
      </c>
      <c r="AC1446" s="34">
        <v>0</v>
      </c>
      <c r="AD1446" s="34">
        <v>0</v>
      </c>
      <c r="AE1446" s="34">
        <f t="shared" si="353"/>
        <v>0</v>
      </c>
      <c r="AF1446" s="34">
        <f t="shared" si="354"/>
        <v>9999</v>
      </c>
      <c r="AG1446" s="34">
        <f t="shared" si="355"/>
        <v>0</v>
      </c>
      <c r="AH1446" s="34">
        <v>0</v>
      </c>
      <c r="AI1446" s="34">
        <v>0</v>
      </c>
      <c r="AJ1446" s="35">
        <v>0</v>
      </c>
      <c r="AK1446" s="35">
        <v>893</v>
      </c>
      <c r="AL1446" s="35">
        <v>223</v>
      </c>
      <c r="AM1446" s="34">
        <v>1.1</v>
      </c>
      <c r="AN1446" s="34">
        <f t="shared" si="356"/>
        <v>74.4333333333334</v>
      </c>
      <c r="AO1446" s="35">
        <v>144</v>
      </c>
      <c r="AP1446" s="35">
        <v>144</v>
      </c>
      <c r="AQ1446" t="s">
        <v>82</v>
      </c>
      <c r="AR1446">
        <v>4</v>
      </c>
      <c r="AS1446" s="34">
        <v>0.33333333333333</v>
      </c>
      <c r="AT1446" t="s">
        <v>83</v>
      </c>
      <c r="AU1446" s="35">
        <f t="shared" si="366"/>
        <v>223.075</v>
      </c>
      <c r="AV1446" s="35">
        <f t="shared" si="357"/>
        <v>288</v>
      </c>
      <c r="AW1446" s="35">
        <f t="shared" si="358"/>
        <v>4.25615763546798</v>
      </c>
      <c r="AX1446" s="35">
        <f t="shared" si="359"/>
        <v>0.960591133004926</v>
      </c>
      <c r="AY1446" s="35">
        <f t="shared" si="360"/>
        <v>288</v>
      </c>
      <c r="AZ1446" s="35">
        <f t="shared" si="361"/>
        <v>0</v>
      </c>
      <c r="BA1446" s="27" t="str">
        <f t="shared" si="362"/>
        <v>3</v>
      </c>
      <c r="BB1446" s="34">
        <v>0.000208</v>
      </c>
      <c r="BC1446" s="34">
        <f t="shared" si="363"/>
        <v>0</v>
      </c>
      <c r="BD1446" s="34" t="e">
        <f t="shared" si="364"/>
        <v>#REF!</v>
      </c>
      <c r="BE1446" s="34">
        <v>0.06</v>
      </c>
      <c r="BF1446" s="34">
        <f t="shared" si="367"/>
        <v>17.28</v>
      </c>
      <c r="BG1446" s="34" t="e">
        <f t="shared" si="365"/>
        <v>#REF!</v>
      </c>
      <c r="BH1446" t="str">
        <f>IF(AT1446="UDARA","U","N")&amp;LEFT($C$4,2)&amp;MID($C$4,4,2)&amp;LEFT(A1446,3)&amp;MID(E1446,2,2)&amp;VLOOKUP(E1446,Acuan_Reference!C:L,10,0)</f>
        <v>N1501MDN71A1</v>
      </c>
      <c r="BI1446" t="s">
        <v>84</v>
      </c>
      <c r="BJ1446" t="s">
        <v>119</v>
      </c>
      <c r="BK1446" t="s">
        <v>86</v>
      </c>
      <c r="BL1446" t="s">
        <v>87</v>
      </c>
    </row>
    <row r="1447" hidden="1" spans="1:64">
      <c r="A1447" t="s">
        <v>100</v>
      </c>
      <c r="B1447" t="s">
        <v>75</v>
      </c>
      <c r="C1447" t="s">
        <v>76</v>
      </c>
      <c r="D1447" t="s">
        <v>123</v>
      </c>
      <c r="E1447" t="s">
        <v>228</v>
      </c>
      <c r="F1447" t="s">
        <v>229</v>
      </c>
      <c r="G1447" t="s">
        <v>118</v>
      </c>
      <c r="H1447" t="s">
        <v>81</v>
      </c>
      <c r="I1447" s="34">
        <v>10080</v>
      </c>
      <c r="J1447" s="35">
        <v>252</v>
      </c>
      <c r="K1447" s="35">
        <v>12</v>
      </c>
      <c r="L1447" s="35">
        <v>24</v>
      </c>
      <c r="M1447" s="35">
        <v>0</v>
      </c>
      <c r="N1447" s="35">
        <v>132</v>
      </c>
      <c r="O1447" s="35">
        <v>-43</v>
      </c>
      <c r="P1447" s="35">
        <v>96</v>
      </c>
      <c r="Q1447" s="35">
        <v>-86</v>
      </c>
      <c r="R1447" s="35">
        <v>-4</v>
      </c>
      <c r="S1447" s="35">
        <v>0</v>
      </c>
      <c r="T1447" s="35">
        <v>0</v>
      </c>
      <c r="U1447" s="35">
        <v>0</v>
      </c>
      <c r="V1447" s="34">
        <v>0</v>
      </c>
      <c r="W1447" s="34">
        <f t="shared" si="352"/>
        <v>0</v>
      </c>
      <c r="X1447" s="35">
        <v>0</v>
      </c>
      <c r="Y1447" s="35">
        <v>0</v>
      </c>
      <c r="Z1447" s="35">
        <v>0</v>
      </c>
      <c r="AA1447" s="34">
        <v>0</v>
      </c>
      <c r="AB1447" s="34">
        <v>144</v>
      </c>
      <c r="AC1447" s="34">
        <v>0</v>
      </c>
      <c r="AD1447" s="34">
        <v>0</v>
      </c>
      <c r="AE1447" s="34">
        <f t="shared" si="353"/>
        <v>0</v>
      </c>
      <c r="AF1447" s="34">
        <f t="shared" si="354"/>
        <v>9999</v>
      </c>
      <c r="AG1447" s="34">
        <f t="shared" si="355"/>
        <v>9999</v>
      </c>
      <c r="AH1447" s="34">
        <v>0</v>
      </c>
      <c r="AI1447" s="34">
        <v>0</v>
      </c>
      <c r="AJ1447" s="35">
        <v>0</v>
      </c>
      <c r="AK1447" s="35">
        <v>0</v>
      </c>
      <c r="AL1447" s="35">
        <v>0</v>
      </c>
      <c r="AM1447" s="34">
        <v>1.5</v>
      </c>
      <c r="AN1447" s="34">
        <f t="shared" si="356"/>
        <v>0</v>
      </c>
      <c r="AO1447" s="35">
        <v>144</v>
      </c>
      <c r="AP1447" s="35">
        <v>144</v>
      </c>
      <c r="AQ1447" t="s">
        <v>82</v>
      </c>
      <c r="AR1447">
        <v>2</v>
      </c>
      <c r="AS1447" s="34">
        <v>0.76666666666667</v>
      </c>
      <c r="AT1447" t="s">
        <v>83</v>
      </c>
      <c r="AU1447" s="35">
        <f t="shared" si="366"/>
        <v>0</v>
      </c>
      <c r="AV1447" s="35">
        <f t="shared" si="357"/>
        <v>0</v>
      </c>
      <c r="AW1447" s="35">
        <f t="shared" si="358"/>
        <v>9999</v>
      </c>
      <c r="AX1447" s="35">
        <f t="shared" si="359"/>
        <v>9999</v>
      </c>
      <c r="AY1447" s="35">
        <f t="shared" si="360"/>
        <v>0</v>
      </c>
      <c r="AZ1447" s="35">
        <f t="shared" si="361"/>
        <v>0</v>
      </c>
      <c r="BA1447" s="27" t="str">
        <f t="shared" si="362"/>
        <v>Kelipatan Kirim/Master box &gt; 3x FC+index</v>
      </c>
      <c r="BB1447" s="34">
        <v>0.000208</v>
      </c>
      <c r="BC1447" s="34">
        <f t="shared" si="363"/>
        <v>0</v>
      </c>
      <c r="BD1447" s="34" t="e">
        <f t="shared" si="364"/>
        <v>#REF!</v>
      </c>
      <c r="BE1447" s="34">
        <v>0.06</v>
      </c>
      <c r="BF1447" s="34">
        <f t="shared" si="367"/>
        <v>0</v>
      </c>
      <c r="BG1447" s="34" t="e">
        <f t="shared" si="365"/>
        <v>#REF!</v>
      </c>
      <c r="BH1447" t="str">
        <f>IF(AT1447="UDARA","U","N")&amp;LEFT($C$4,2)&amp;MID($C$4,4,2)&amp;LEFT(A1447,3)&amp;MID(E1447,2,2)&amp;VLOOKUP(E1447,Acuan_Reference!C:L,10,0)</f>
        <v>N1501MDO71A1</v>
      </c>
      <c r="BI1447" t="s">
        <v>84</v>
      </c>
      <c r="BJ1447" t="s">
        <v>119</v>
      </c>
      <c r="BK1447" t="s">
        <v>86</v>
      </c>
      <c r="BL1447" t="s">
        <v>87</v>
      </c>
    </row>
    <row r="1448" hidden="1" spans="1:64">
      <c r="A1448" t="s">
        <v>101</v>
      </c>
      <c r="B1448" t="s">
        <v>75</v>
      </c>
      <c r="C1448" t="s">
        <v>76</v>
      </c>
      <c r="D1448" t="s">
        <v>123</v>
      </c>
      <c r="E1448" t="s">
        <v>228</v>
      </c>
      <c r="F1448" t="s">
        <v>229</v>
      </c>
      <c r="G1448" t="s">
        <v>118</v>
      </c>
      <c r="H1448" t="s">
        <v>81</v>
      </c>
      <c r="I1448" s="34">
        <v>10080</v>
      </c>
      <c r="J1448" s="35">
        <v>2885</v>
      </c>
      <c r="K1448" s="35">
        <v>1272</v>
      </c>
      <c r="L1448" s="35">
        <v>2631</v>
      </c>
      <c r="M1448" s="35">
        <v>1452</v>
      </c>
      <c r="N1448" s="35">
        <v>3732</v>
      </c>
      <c r="O1448" s="35">
        <v>1663</v>
      </c>
      <c r="P1448" s="35">
        <v>2631</v>
      </c>
      <c r="Q1448" s="35">
        <v>3352</v>
      </c>
      <c r="R1448" s="35">
        <v>1605</v>
      </c>
      <c r="S1448" s="35">
        <v>-15</v>
      </c>
      <c r="T1448" s="35">
        <v>-8</v>
      </c>
      <c r="U1448" s="35">
        <v>0</v>
      </c>
      <c r="V1448" s="34">
        <v>-7.6666666666667</v>
      </c>
      <c r="W1448" s="34">
        <f t="shared" si="352"/>
        <v>142.333333333333</v>
      </c>
      <c r="X1448" s="35">
        <v>0</v>
      </c>
      <c r="Y1448" s="35">
        <v>0</v>
      </c>
      <c r="Z1448" s="35">
        <v>0</v>
      </c>
      <c r="AA1448" s="34">
        <v>0</v>
      </c>
      <c r="AB1448" s="34">
        <v>0</v>
      </c>
      <c r="AC1448" s="34">
        <v>0</v>
      </c>
      <c r="AD1448" s="34">
        <v>0</v>
      </c>
      <c r="AE1448" s="34">
        <f t="shared" si="353"/>
        <v>0</v>
      </c>
      <c r="AF1448" s="34">
        <f t="shared" si="354"/>
        <v>9999</v>
      </c>
      <c r="AG1448" s="34">
        <f t="shared" si="355"/>
        <v>0</v>
      </c>
      <c r="AH1448" s="34">
        <v>0</v>
      </c>
      <c r="AI1448" s="34">
        <v>0</v>
      </c>
      <c r="AJ1448" s="35">
        <v>0</v>
      </c>
      <c r="AK1448" s="35">
        <v>2666</v>
      </c>
      <c r="AL1448" s="35">
        <v>435</v>
      </c>
      <c r="AM1448" s="34">
        <v>1.3</v>
      </c>
      <c r="AN1448" s="34">
        <f t="shared" si="356"/>
        <v>185.033333333333</v>
      </c>
      <c r="AO1448" s="35">
        <v>144</v>
      </c>
      <c r="AP1448" s="35">
        <v>144</v>
      </c>
      <c r="AQ1448" t="s">
        <v>82</v>
      </c>
      <c r="AR1448">
        <v>4</v>
      </c>
      <c r="AS1448" s="34">
        <v>0.5</v>
      </c>
      <c r="AT1448" t="s">
        <v>83</v>
      </c>
      <c r="AU1448" s="35">
        <f t="shared" si="366"/>
        <v>465.025</v>
      </c>
      <c r="AV1448" s="35">
        <f t="shared" si="357"/>
        <v>576</v>
      </c>
      <c r="AW1448" s="35">
        <f t="shared" si="358"/>
        <v>4.04683840749415</v>
      </c>
      <c r="AX1448" s="35">
        <f t="shared" si="359"/>
        <v>0.990632318501171</v>
      </c>
      <c r="AY1448" s="35">
        <f t="shared" si="360"/>
        <v>576</v>
      </c>
      <c r="AZ1448" s="35">
        <f t="shared" si="361"/>
        <v>0</v>
      </c>
      <c r="BA1448" s="27" t="str">
        <f t="shared" si="362"/>
        <v>3</v>
      </c>
      <c r="BB1448" s="34">
        <v>0.000208</v>
      </c>
      <c r="BC1448" s="34">
        <f t="shared" si="363"/>
        <v>0</v>
      </c>
      <c r="BD1448" s="34" t="e">
        <f t="shared" si="364"/>
        <v>#REF!</v>
      </c>
      <c r="BE1448" s="34">
        <v>0.06</v>
      </c>
      <c r="BF1448" s="34">
        <f t="shared" si="367"/>
        <v>34.56</v>
      </c>
      <c r="BG1448" s="34" t="e">
        <f t="shared" si="365"/>
        <v>#REF!</v>
      </c>
      <c r="BH1448" t="str">
        <f>IF(AT1448="UDARA","U","N")&amp;LEFT($C$4,2)&amp;MID($C$4,4,2)&amp;LEFT(A1448,3)&amp;MID(E1448,2,2)&amp;VLOOKUP(E1448,Acuan_Reference!C:L,10,0)</f>
        <v>N1501MKS71A1</v>
      </c>
      <c r="BI1448" t="s">
        <v>84</v>
      </c>
      <c r="BJ1448" t="s">
        <v>119</v>
      </c>
      <c r="BK1448" t="s">
        <v>86</v>
      </c>
      <c r="BL1448" t="s">
        <v>87</v>
      </c>
    </row>
    <row r="1449" hidden="1" spans="1:64">
      <c r="A1449" t="s">
        <v>102</v>
      </c>
      <c r="B1449" t="s">
        <v>75</v>
      </c>
      <c r="C1449" t="s">
        <v>76</v>
      </c>
      <c r="D1449" t="s">
        <v>123</v>
      </c>
      <c r="E1449" t="s">
        <v>228</v>
      </c>
      <c r="F1449" t="s">
        <v>229</v>
      </c>
      <c r="G1449" t="s">
        <v>118</v>
      </c>
      <c r="H1449" t="s">
        <v>81</v>
      </c>
      <c r="I1449" s="34">
        <v>10080</v>
      </c>
      <c r="J1449" s="35">
        <v>716</v>
      </c>
      <c r="K1449" s="35">
        <v>764</v>
      </c>
      <c r="L1449" s="35">
        <v>787</v>
      </c>
      <c r="M1449" s="35">
        <v>626</v>
      </c>
      <c r="N1449" s="35">
        <v>513</v>
      </c>
      <c r="O1449" s="35">
        <v>1637</v>
      </c>
      <c r="P1449" s="35">
        <v>567</v>
      </c>
      <c r="Q1449" s="35">
        <v>607</v>
      </c>
      <c r="R1449" s="35">
        <v>309</v>
      </c>
      <c r="S1449" s="35">
        <v>97</v>
      </c>
      <c r="T1449" s="35">
        <v>-2</v>
      </c>
      <c r="U1449" s="35">
        <v>-10</v>
      </c>
      <c r="V1449" s="34">
        <v>28.333333333333</v>
      </c>
      <c r="W1449" s="34">
        <f t="shared" si="352"/>
        <v>33</v>
      </c>
      <c r="X1449" s="35">
        <v>0</v>
      </c>
      <c r="Y1449" s="35">
        <v>0</v>
      </c>
      <c r="Z1449" s="35">
        <v>0</v>
      </c>
      <c r="AA1449" s="34">
        <v>0</v>
      </c>
      <c r="AB1449" s="34">
        <v>0</v>
      </c>
      <c r="AC1449" s="34">
        <v>0</v>
      </c>
      <c r="AD1449" s="34">
        <v>0</v>
      </c>
      <c r="AE1449" s="34">
        <f t="shared" si="353"/>
        <v>0</v>
      </c>
      <c r="AF1449" s="34">
        <f t="shared" si="354"/>
        <v>0</v>
      </c>
      <c r="AG1449" s="34">
        <f t="shared" si="355"/>
        <v>0</v>
      </c>
      <c r="AH1449" s="34">
        <v>0</v>
      </c>
      <c r="AI1449" s="34">
        <v>0</v>
      </c>
      <c r="AJ1449" s="35">
        <v>0</v>
      </c>
      <c r="AK1449" s="35">
        <v>547</v>
      </c>
      <c r="AL1449" s="35">
        <v>111</v>
      </c>
      <c r="AM1449" s="34">
        <v>0.8</v>
      </c>
      <c r="AN1449" s="34">
        <f t="shared" si="356"/>
        <v>26.4</v>
      </c>
      <c r="AO1449" s="35">
        <v>144</v>
      </c>
      <c r="AP1449" s="35">
        <v>144</v>
      </c>
      <c r="AQ1449" t="s">
        <v>82</v>
      </c>
      <c r="AR1449">
        <v>8</v>
      </c>
      <c r="AS1449" s="34">
        <v>0.1</v>
      </c>
      <c r="AT1449" t="s">
        <v>83</v>
      </c>
      <c r="AU1449" s="35">
        <f t="shared" si="366"/>
        <v>103.05</v>
      </c>
      <c r="AV1449" s="35">
        <f t="shared" si="357"/>
        <v>144</v>
      </c>
      <c r="AW1449" s="35">
        <f t="shared" si="358"/>
        <v>4.36363636363636</v>
      </c>
      <c r="AX1449" s="35">
        <f t="shared" si="359"/>
        <v>1</v>
      </c>
      <c r="AY1449" s="35">
        <f t="shared" si="360"/>
        <v>144</v>
      </c>
      <c r="AZ1449" s="35">
        <f t="shared" si="361"/>
        <v>0</v>
      </c>
      <c r="BA1449" s="27" t="str">
        <f t="shared" si="362"/>
        <v>1</v>
      </c>
      <c r="BB1449" s="34">
        <v>0.000208</v>
      </c>
      <c r="BC1449" s="34">
        <f t="shared" si="363"/>
        <v>0</v>
      </c>
      <c r="BD1449" s="34" t="e">
        <f t="shared" si="364"/>
        <v>#REF!</v>
      </c>
      <c r="BE1449" s="34">
        <v>0.06</v>
      </c>
      <c r="BF1449" s="34">
        <f t="shared" si="367"/>
        <v>8.64</v>
      </c>
      <c r="BG1449" s="34" t="e">
        <f t="shared" si="365"/>
        <v>#REF!</v>
      </c>
      <c r="BH1449" t="str">
        <f>IF(AT1449="UDARA","U","N")&amp;LEFT($C$4,2)&amp;MID($C$4,4,2)&amp;LEFT(A1449,3)&amp;MID(E1449,2,2)&amp;VLOOKUP(E1449,Acuan_Reference!C:L,10,0)</f>
        <v>N1501MLG71A1</v>
      </c>
      <c r="BI1449" t="s">
        <v>84</v>
      </c>
      <c r="BJ1449" t="s">
        <v>119</v>
      </c>
      <c r="BK1449" t="s">
        <v>86</v>
      </c>
      <c r="BL1449" t="s">
        <v>87</v>
      </c>
    </row>
    <row r="1450" hidden="1" spans="1:64">
      <c r="A1450" t="s">
        <v>103</v>
      </c>
      <c r="B1450" t="s">
        <v>75</v>
      </c>
      <c r="C1450" t="s">
        <v>76</v>
      </c>
      <c r="D1450" t="s">
        <v>123</v>
      </c>
      <c r="E1450" t="s">
        <v>228</v>
      </c>
      <c r="F1450" t="s">
        <v>229</v>
      </c>
      <c r="G1450" t="s">
        <v>118</v>
      </c>
      <c r="H1450" t="s">
        <v>81</v>
      </c>
      <c r="I1450" s="34">
        <v>10080</v>
      </c>
      <c r="J1450" s="35">
        <v>0</v>
      </c>
      <c r="K1450" s="35">
        <v>0</v>
      </c>
      <c r="L1450" s="35">
        <v>-8</v>
      </c>
      <c r="M1450" s="35">
        <v>0</v>
      </c>
      <c r="N1450" s="35">
        <v>0</v>
      </c>
      <c r="O1450" s="35">
        <v>0</v>
      </c>
      <c r="P1450" s="35">
        <v>0</v>
      </c>
      <c r="Q1450" s="35">
        <v>0</v>
      </c>
      <c r="R1450" s="35">
        <v>0</v>
      </c>
      <c r="S1450" s="35">
        <v>0</v>
      </c>
      <c r="T1450" s="35">
        <v>0</v>
      </c>
      <c r="U1450" s="35">
        <v>0</v>
      </c>
      <c r="V1450" s="34">
        <v>0</v>
      </c>
      <c r="W1450" s="34">
        <f t="shared" si="352"/>
        <v>0</v>
      </c>
      <c r="X1450" s="35">
        <v>0</v>
      </c>
      <c r="Y1450" s="35">
        <v>0</v>
      </c>
      <c r="Z1450" s="35">
        <v>0</v>
      </c>
      <c r="AA1450" s="34">
        <v>0</v>
      </c>
      <c r="AB1450" s="34">
        <v>0</v>
      </c>
      <c r="AC1450" s="34">
        <v>0</v>
      </c>
      <c r="AD1450" s="34">
        <v>0</v>
      </c>
      <c r="AE1450" s="34">
        <f t="shared" si="353"/>
        <v>0</v>
      </c>
      <c r="AF1450" s="34">
        <f t="shared" si="354"/>
        <v>9999</v>
      </c>
      <c r="AG1450" s="34">
        <f t="shared" si="355"/>
        <v>9999</v>
      </c>
      <c r="AH1450" s="34">
        <v>0</v>
      </c>
      <c r="AI1450" s="34">
        <v>0</v>
      </c>
      <c r="AJ1450" s="35">
        <v>0</v>
      </c>
      <c r="AK1450" s="35">
        <v>0</v>
      </c>
      <c r="AL1450" s="35">
        <v>0</v>
      </c>
      <c r="AM1450" s="34">
        <v>1.3</v>
      </c>
      <c r="AN1450" s="34">
        <f t="shared" si="356"/>
        <v>0</v>
      </c>
      <c r="AO1450" s="35">
        <v>144</v>
      </c>
      <c r="AP1450" s="35">
        <v>144</v>
      </c>
      <c r="AQ1450" t="s">
        <v>82</v>
      </c>
      <c r="AR1450">
        <v>2</v>
      </c>
      <c r="AS1450" s="34">
        <v>0.36666666666667</v>
      </c>
      <c r="AT1450" t="s">
        <v>83</v>
      </c>
      <c r="AU1450" s="35">
        <f t="shared" si="366"/>
        <v>0</v>
      </c>
      <c r="AV1450" s="35">
        <f t="shared" si="357"/>
        <v>0</v>
      </c>
      <c r="AW1450" s="35">
        <f t="shared" si="358"/>
        <v>9999</v>
      </c>
      <c r="AX1450" s="35">
        <f t="shared" si="359"/>
        <v>9999</v>
      </c>
      <c r="AY1450" s="35">
        <f t="shared" si="360"/>
        <v>0</v>
      </c>
      <c r="AZ1450" s="35">
        <f t="shared" si="361"/>
        <v>0</v>
      </c>
      <c r="BA1450" s="27" t="str">
        <f t="shared" si="362"/>
        <v>Kelipatan Kirim/Master box &gt; 3x FC+index</v>
      </c>
      <c r="BB1450" s="34">
        <v>0.000208</v>
      </c>
      <c r="BC1450" s="34">
        <f t="shared" si="363"/>
        <v>0</v>
      </c>
      <c r="BD1450" s="34" t="e">
        <f t="shared" si="364"/>
        <v>#REF!</v>
      </c>
      <c r="BE1450" s="34">
        <v>0.06</v>
      </c>
      <c r="BF1450" s="34">
        <f t="shared" si="367"/>
        <v>0</v>
      </c>
      <c r="BG1450" s="34" t="e">
        <f t="shared" si="365"/>
        <v>#REF!</v>
      </c>
      <c r="BH1450" t="str">
        <f>IF(AT1450="UDARA","U","N")&amp;LEFT($C$4,2)&amp;MID($C$4,4,2)&amp;LEFT(A1450,3)&amp;MID(E1450,2,2)&amp;VLOOKUP(E1450,Acuan_Reference!C:L,10,0)</f>
        <v>N1501NAD71A1</v>
      </c>
      <c r="BI1450" t="s">
        <v>84</v>
      </c>
      <c r="BJ1450" t="s">
        <v>119</v>
      </c>
      <c r="BK1450" t="s">
        <v>86</v>
      </c>
      <c r="BL1450" t="s">
        <v>87</v>
      </c>
    </row>
    <row r="1451" hidden="1" spans="1:64">
      <c r="A1451" t="s">
        <v>104</v>
      </c>
      <c r="B1451" t="s">
        <v>75</v>
      </c>
      <c r="C1451" t="s">
        <v>76</v>
      </c>
      <c r="D1451" t="s">
        <v>123</v>
      </c>
      <c r="E1451" t="s">
        <v>228</v>
      </c>
      <c r="F1451" t="s">
        <v>229</v>
      </c>
      <c r="G1451" t="s">
        <v>118</v>
      </c>
      <c r="H1451" t="s">
        <v>81</v>
      </c>
      <c r="I1451" s="34">
        <v>10080</v>
      </c>
      <c r="J1451" s="35">
        <v>166</v>
      </c>
      <c r="K1451" s="35">
        <v>217</v>
      </c>
      <c r="L1451" s="35">
        <v>218</v>
      </c>
      <c r="M1451" s="35">
        <v>336</v>
      </c>
      <c r="N1451" s="35">
        <v>347</v>
      </c>
      <c r="O1451" s="35">
        <v>200</v>
      </c>
      <c r="P1451" s="35">
        <v>389</v>
      </c>
      <c r="Q1451" s="35">
        <v>317</v>
      </c>
      <c r="R1451" s="35">
        <v>241</v>
      </c>
      <c r="S1451" s="35">
        <v>225</v>
      </c>
      <c r="T1451" s="35">
        <v>0</v>
      </c>
      <c r="U1451" s="35">
        <v>0</v>
      </c>
      <c r="V1451" s="34">
        <v>75</v>
      </c>
      <c r="W1451" s="34">
        <f t="shared" si="352"/>
        <v>43</v>
      </c>
      <c r="X1451" s="35">
        <v>0</v>
      </c>
      <c r="Y1451" s="35">
        <v>0</v>
      </c>
      <c r="Z1451" s="35">
        <v>0</v>
      </c>
      <c r="AA1451" s="34">
        <v>0</v>
      </c>
      <c r="AB1451" s="34">
        <v>0</v>
      </c>
      <c r="AC1451" s="34">
        <v>0</v>
      </c>
      <c r="AD1451" s="34">
        <v>0</v>
      </c>
      <c r="AE1451" s="34">
        <f t="shared" si="353"/>
        <v>0</v>
      </c>
      <c r="AF1451" s="34">
        <f t="shared" si="354"/>
        <v>0</v>
      </c>
      <c r="AG1451" s="34">
        <f t="shared" si="355"/>
        <v>0</v>
      </c>
      <c r="AH1451" s="34">
        <v>0</v>
      </c>
      <c r="AI1451" s="34">
        <v>0</v>
      </c>
      <c r="AJ1451" s="35">
        <v>0</v>
      </c>
      <c r="AK1451" s="35">
        <v>423</v>
      </c>
      <c r="AL1451" s="35">
        <v>129</v>
      </c>
      <c r="AM1451" s="34">
        <v>1</v>
      </c>
      <c r="AN1451" s="34">
        <f t="shared" si="356"/>
        <v>43</v>
      </c>
      <c r="AO1451" s="35">
        <v>144</v>
      </c>
      <c r="AP1451" s="35">
        <v>144</v>
      </c>
      <c r="AQ1451" t="s">
        <v>82</v>
      </c>
      <c r="AR1451">
        <v>4</v>
      </c>
      <c r="AS1451" s="34">
        <v>0.26666666666667</v>
      </c>
      <c r="AT1451" t="s">
        <v>83</v>
      </c>
      <c r="AU1451" s="35">
        <f t="shared" si="366"/>
        <v>129</v>
      </c>
      <c r="AV1451" s="35">
        <f t="shared" si="357"/>
        <v>144</v>
      </c>
      <c r="AW1451" s="35">
        <f t="shared" si="358"/>
        <v>3.34883720930233</v>
      </c>
      <c r="AX1451" s="35">
        <f t="shared" si="359"/>
        <v>0.348837209302326</v>
      </c>
      <c r="AY1451" s="35">
        <f t="shared" si="360"/>
        <v>144</v>
      </c>
      <c r="AZ1451" s="35">
        <f t="shared" si="361"/>
        <v>0</v>
      </c>
      <c r="BA1451" s="27" t="str">
        <f t="shared" si="362"/>
        <v>1</v>
      </c>
      <c r="BB1451" s="34">
        <v>0.000208</v>
      </c>
      <c r="BC1451" s="34">
        <f t="shared" si="363"/>
        <v>0</v>
      </c>
      <c r="BD1451" s="34" t="e">
        <f t="shared" si="364"/>
        <v>#REF!</v>
      </c>
      <c r="BE1451" s="34">
        <v>0.06</v>
      </c>
      <c r="BF1451" s="34">
        <f t="shared" si="367"/>
        <v>8.64</v>
      </c>
      <c r="BG1451" s="34" t="e">
        <f t="shared" si="365"/>
        <v>#REF!</v>
      </c>
      <c r="BH1451" t="str">
        <f>IF(AT1451="UDARA","U","N")&amp;LEFT($C$4,2)&amp;MID($C$4,4,2)&amp;LEFT(A1451,3)&amp;MID(E1451,2,2)&amp;VLOOKUP(E1451,Acuan_Reference!C:L,10,0)</f>
        <v>N1501PDG71A1</v>
      </c>
      <c r="BI1451" t="s">
        <v>84</v>
      </c>
      <c r="BJ1451" t="s">
        <v>119</v>
      </c>
      <c r="BK1451" t="s">
        <v>86</v>
      </c>
      <c r="BL1451" t="s">
        <v>87</v>
      </c>
    </row>
    <row r="1452" hidden="1" spans="1:64">
      <c r="A1452" t="s">
        <v>105</v>
      </c>
      <c r="B1452" t="s">
        <v>75</v>
      </c>
      <c r="C1452" t="s">
        <v>76</v>
      </c>
      <c r="D1452" t="s">
        <v>123</v>
      </c>
      <c r="E1452" t="s">
        <v>228</v>
      </c>
      <c r="F1452" t="s">
        <v>229</v>
      </c>
      <c r="G1452" t="s">
        <v>118</v>
      </c>
      <c r="H1452" t="s">
        <v>81</v>
      </c>
      <c r="I1452" s="34">
        <v>10080</v>
      </c>
      <c r="J1452" s="35">
        <v>150</v>
      </c>
      <c r="K1452" s="35">
        <v>218</v>
      </c>
      <c r="L1452" s="35">
        <v>89</v>
      </c>
      <c r="M1452" s="35">
        <v>372</v>
      </c>
      <c r="N1452" s="35">
        <v>459</v>
      </c>
      <c r="O1452" s="35">
        <v>-82</v>
      </c>
      <c r="P1452" s="35">
        <v>244</v>
      </c>
      <c r="Q1452" s="35">
        <v>385</v>
      </c>
      <c r="R1452" s="35">
        <v>158</v>
      </c>
      <c r="S1452" s="35">
        <v>9</v>
      </c>
      <c r="T1452" s="35">
        <v>0</v>
      </c>
      <c r="U1452" s="35">
        <v>0</v>
      </c>
      <c r="V1452" s="34">
        <v>3</v>
      </c>
      <c r="W1452" s="34">
        <f t="shared" si="352"/>
        <v>15.3333333333333</v>
      </c>
      <c r="X1452" s="35">
        <v>0</v>
      </c>
      <c r="Y1452" s="35">
        <v>0</v>
      </c>
      <c r="Z1452" s="35">
        <v>0</v>
      </c>
      <c r="AA1452" s="34">
        <v>0</v>
      </c>
      <c r="AB1452" s="34">
        <v>0</v>
      </c>
      <c r="AC1452" s="34">
        <v>0</v>
      </c>
      <c r="AD1452" s="34">
        <v>0</v>
      </c>
      <c r="AE1452" s="34">
        <f t="shared" si="353"/>
        <v>0</v>
      </c>
      <c r="AF1452" s="34">
        <f t="shared" si="354"/>
        <v>0</v>
      </c>
      <c r="AG1452" s="34">
        <f t="shared" si="355"/>
        <v>0</v>
      </c>
      <c r="AH1452" s="34">
        <v>0</v>
      </c>
      <c r="AI1452" s="34">
        <v>0</v>
      </c>
      <c r="AJ1452" s="35">
        <v>0</v>
      </c>
      <c r="AK1452" s="35">
        <v>299</v>
      </c>
      <c r="AL1452" s="35">
        <v>46</v>
      </c>
      <c r="AM1452" s="34">
        <v>1</v>
      </c>
      <c r="AN1452" s="34">
        <f t="shared" si="356"/>
        <v>15.3333333333333</v>
      </c>
      <c r="AO1452" s="35">
        <v>144</v>
      </c>
      <c r="AP1452" s="35">
        <v>144</v>
      </c>
      <c r="AQ1452" t="s">
        <v>82</v>
      </c>
      <c r="AR1452">
        <v>4</v>
      </c>
      <c r="AS1452" s="34">
        <v>0.26666666666667</v>
      </c>
      <c r="AT1452" t="s">
        <v>83</v>
      </c>
      <c r="AU1452" s="35">
        <f t="shared" si="366"/>
        <v>46</v>
      </c>
      <c r="AV1452" s="35">
        <f t="shared" si="357"/>
        <v>144</v>
      </c>
      <c r="AW1452" s="35">
        <f t="shared" si="358"/>
        <v>9.39130434782609</v>
      </c>
      <c r="AX1452" s="35">
        <f t="shared" si="359"/>
        <v>6.39130434782609</v>
      </c>
      <c r="AY1452" s="35">
        <f t="shared" si="360"/>
        <v>0</v>
      </c>
      <c r="AZ1452" s="35">
        <f t="shared" si="361"/>
        <v>0</v>
      </c>
      <c r="BA1452" s="27" t="str">
        <f t="shared" si="362"/>
        <v>Kelipatan Kirim/Master box &gt; 3x FC+index</v>
      </c>
      <c r="BB1452" s="34">
        <v>0.000208</v>
      </c>
      <c r="BC1452" s="34">
        <f t="shared" si="363"/>
        <v>0</v>
      </c>
      <c r="BD1452" s="34" t="e">
        <f t="shared" si="364"/>
        <v>#REF!</v>
      </c>
      <c r="BE1452" s="34">
        <v>0.06</v>
      </c>
      <c r="BF1452" s="34">
        <f t="shared" si="367"/>
        <v>0</v>
      </c>
      <c r="BG1452" s="34" t="e">
        <f t="shared" si="365"/>
        <v>#REF!</v>
      </c>
      <c r="BH1452" t="str">
        <f>IF(AT1452="UDARA","U","N")&amp;LEFT($C$4,2)&amp;MID($C$4,4,2)&amp;LEFT(A1452,3)&amp;MID(E1452,2,2)&amp;VLOOKUP(E1452,Acuan_Reference!C:L,10,0)</f>
        <v>N1501PKB71A1</v>
      </c>
      <c r="BI1452" t="s">
        <v>84</v>
      </c>
      <c r="BJ1452" t="s">
        <v>119</v>
      </c>
      <c r="BK1452" t="s">
        <v>86</v>
      </c>
      <c r="BL1452" t="s">
        <v>87</v>
      </c>
    </row>
    <row r="1453" hidden="1" spans="1:64">
      <c r="A1453" t="s">
        <v>106</v>
      </c>
      <c r="B1453" t="s">
        <v>75</v>
      </c>
      <c r="C1453" t="s">
        <v>76</v>
      </c>
      <c r="D1453" t="s">
        <v>123</v>
      </c>
      <c r="E1453" t="s">
        <v>228</v>
      </c>
      <c r="F1453" t="s">
        <v>229</v>
      </c>
      <c r="G1453" t="s">
        <v>118</v>
      </c>
      <c r="H1453" t="s">
        <v>81</v>
      </c>
      <c r="I1453" s="34">
        <v>10080</v>
      </c>
      <c r="J1453" s="35">
        <v>421</v>
      </c>
      <c r="K1453" s="35">
        <v>463</v>
      </c>
      <c r="L1453" s="35">
        <v>600</v>
      </c>
      <c r="M1453" s="35">
        <v>614</v>
      </c>
      <c r="N1453" s="35">
        <v>429</v>
      </c>
      <c r="O1453" s="35">
        <v>759</v>
      </c>
      <c r="P1453" s="35">
        <v>271</v>
      </c>
      <c r="Q1453" s="35">
        <v>305</v>
      </c>
      <c r="R1453" s="35">
        <v>395</v>
      </c>
      <c r="S1453" s="35">
        <v>166</v>
      </c>
      <c r="T1453" s="35">
        <v>0</v>
      </c>
      <c r="U1453" s="35">
        <v>0</v>
      </c>
      <c r="V1453" s="34">
        <v>55.333333333333</v>
      </c>
      <c r="W1453" s="34">
        <f t="shared" si="352"/>
        <v>51.6666666666667</v>
      </c>
      <c r="X1453" s="35">
        <v>0</v>
      </c>
      <c r="Y1453" s="35">
        <v>0</v>
      </c>
      <c r="Z1453" s="35">
        <v>0</v>
      </c>
      <c r="AA1453" s="34">
        <v>0</v>
      </c>
      <c r="AB1453" s="34">
        <v>0</v>
      </c>
      <c r="AC1453" s="34">
        <v>0</v>
      </c>
      <c r="AD1453" s="34">
        <v>0</v>
      </c>
      <c r="AE1453" s="34">
        <f t="shared" si="353"/>
        <v>0</v>
      </c>
      <c r="AF1453" s="34">
        <f t="shared" si="354"/>
        <v>0</v>
      </c>
      <c r="AG1453" s="34">
        <f t="shared" si="355"/>
        <v>0</v>
      </c>
      <c r="AH1453" s="34">
        <v>0</v>
      </c>
      <c r="AI1453" s="34">
        <v>0</v>
      </c>
      <c r="AJ1453" s="35">
        <v>0</v>
      </c>
      <c r="AK1453" s="35">
        <v>467</v>
      </c>
      <c r="AL1453" s="35">
        <v>155</v>
      </c>
      <c r="AM1453" s="34">
        <v>0.9</v>
      </c>
      <c r="AN1453" s="34">
        <f t="shared" si="356"/>
        <v>46.5</v>
      </c>
      <c r="AO1453" s="35">
        <v>144</v>
      </c>
      <c r="AP1453" s="35">
        <v>144</v>
      </c>
      <c r="AQ1453" t="s">
        <v>82</v>
      </c>
      <c r="AR1453">
        <v>4</v>
      </c>
      <c r="AS1453" s="34">
        <v>0.16666666666667</v>
      </c>
      <c r="AT1453" t="s">
        <v>83</v>
      </c>
      <c r="AU1453" s="35">
        <f t="shared" si="366"/>
        <v>151.125</v>
      </c>
      <c r="AV1453" s="35">
        <f t="shared" si="357"/>
        <v>288</v>
      </c>
      <c r="AW1453" s="35">
        <f t="shared" si="358"/>
        <v>5.5741935483871</v>
      </c>
      <c r="AX1453" s="35">
        <f t="shared" si="359"/>
        <v>2.5741935483871</v>
      </c>
      <c r="AY1453" s="35">
        <f t="shared" si="360"/>
        <v>288</v>
      </c>
      <c r="AZ1453" s="35">
        <f t="shared" si="361"/>
        <v>0</v>
      </c>
      <c r="BA1453" s="27" t="str">
        <f t="shared" si="362"/>
        <v>1</v>
      </c>
      <c r="BB1453" s="34">
        <v>0.000208</v>
      </c>
      <c r="BC1453" s="34">
        <f t="shared" si="363"/>
        <v>0</v>
      </c>
      <c r="BD1453" s="34" t="e">
        <f t="shared" si="364"/>
        <v>#REF!</v>
      </c>
      <c r="BE1453" s="34">
        <v>0.06</v>
      </c>
      <c r="BF1453" s="34">
        <f t="shared" si="367"/>
        <v>17.28</v>
      </c>
      <c r="BG1453" s="34" t="e">
        <f t="shared" si="365"/>
        <v>#REF!</v>
      </c>
      <c r="BH1453" t="str">
        <f>IF(AT1453="UDARA","U","N")&amp;LEFT($C$4,2)&amp;MID($C$4,4,2)&amp;LEFT(A1453,3)&amp;MID(E1453,2,2)&amp;VLOOKUP(E1453,Acuan_Reference!C:L,10,0)</f>
        <v>N1501PLB71A1</v>
      </c>
      <c r="BI1453" t="s">
        <v>84</v>
      </c>
      <c r="BJ1453" t="s">
        <v>119</v>
      </c>
      <c r="BK1453" t="s">
        <v>86</v>
      </c>
      <c r="BL1453" t="s">
        <v>87</v>
      </c>
    </row>
    <row r="1454" hidden="1" spans="1:64">
      <c r="A1454" t="s">
        <v>107</v>
      </c>
      <c r="B1454" t="s">
        <v>75</v>
      </c>
      <c r="C1454" t="s">
        <v>76</v>
      </c>
      <c r="D1454" t="s">
        <v>123</v>
      </c>
      <c r="E1454" t="s">
        <v>228</v>
      </c>
      <c r="F1454" t="s">
        <v>229</v>
      </c>
      <c r="G1454" t="s">
        <v>118</v>
      </c>
      <c r="H1454" t="s">
        <v>81</v>
      </c>
      <c r="I1454" s="34">
        <v>10080</v>
      </c>
      <c r="J1454" s="35">
        <v>875</v>
      </c>
      <c r="K1454" s="35">
        <v>118</v>
      </c>
      <c r="L1454" s="35">
        <v>132</v>
      </c>
      <c r="M1454" s="35">
        <v>546</v>
      </c>
      <c r="N1454" s="35">
        <v>272</v>
      </c>
      <c r="O1454" s="35">
        <v>47</v>
      </c>
      <c r="P1454" s="35">
        <v>369</v>
      </c>
      <c r="Q1454" s="35">
        <v>245</v>
      </c>
      <c r="R1454" s="35">
        <v>14</v>
      </c>
      <c r="S1454" s="35">
        <v>0</v>
      </c>
      <c r="T1454" s="35">
        <v>0</v>
      </c>
      <c r="U1454" s="35">
        <v>0</v>
      </c>
      <c r="V1454" s="34">
        <v>0</v>
      </c>
      <c r="W1454" s="34">
        <f t="shared" si="352"/>
        <v>1.33333333333333</v>
      </c>
      <c r="X1454" s="35">
        <v>0</v>
      </c>
      <c r="Y1454" s="35">
        <v>0</v>
      </c>
      <c r="Z1454" s="35">
        <v>0</v>
      </c>
      <c r="AA1454" s="34">
        <v>0</v>
      </c>
      <c r="AB1454" s="34">
        <v>0</v>
      </c>
      <c r="AC1454" s="34">
        <v>0</v>
      </c>
      <c r="AD1454" s="34">
        <v>0</v>
      </c>
      <c r="AE1454" s="34">
        <f t="shared" si="353"/>
        <v>0</v>
      </c>
      <c r="AF1454" s="34">
        <f t="shared" si="354"/>
        <v>9999</v>
      </c>
      <c r="AG1454" s="34">
        <f t="shared" si="355"/>
        <v>0</v>
      </c>
      <c r="AH1454" s="34">
        <v>0</v>
      </c>
      <c r="AI1454" s="34">
        <v>0</v>
      </c>
      <c r="AJ1454" s="35">
        <v>0</v>
      </c>
      <c r="AK1454" s="35">
        <v>140</v>
      </c>
      <c r="AL1454" s="35">
        <v>4</v>
      </c>
      <c r="AM1454" s="34">
        <v>1.3</v>
      </c>
      <c r="AN1454" s="34">
        <f t="shared" si="356"/>
        <v>1.73333333333333</v>
      </c>
      <c r="AO1454" s="35">
        <v>144</v>
      </c>
      <c r="AP1454" s="35">
        <v>144</v>
      </c>
      <c r="AQ1454" t="s">
        <v>82</v>
      </c>
      <c r="AR1454">
        <v>2</v>
      </c>
      <c r="AS1454" s="34">
        <v>0.43333333333333</v>
      </c>
      <c r="AT1454" t="s">
        <v>83</v>
      </c>
      <c r="AU1454" s="35">
        <f t="shared" si="366"/>
        <v>4.3</v>
      </c>
      <c r="AV1454" s="35">
        <f t="shared" si="357"/>
        <v>144</v>
      </c>
      <c r="AW1454" s="35">
        <f t="shared" si="358"/>
        <v>108</v>
      </c>
      <c r="AX1454" s="35">
        <f t="shared" si="359"/>
        <v>105</v>
      </c>
      <c r="AY1454" s="35">
        <f t="shared" si="360"/>
        <v>0</v>
      </c>
      <c r="AZ1454" s="35">
        <f t="shared" si="361"/>
        <v>0</v>
      </c>
      <c r="BA1454" s="27" t="str">
        <f t="shared" si="362"/>
        <v>Kelipatan Kirim/Master box &gt; 3x FC+index</v>
      </c>
      <c r="BB1454" s="34">
        <v>0.000208</v>
      </c>
      <c r="BC1454" s="34">
        <f t="shared" si="363"/>
        <v>0</v>
      </c>
      <c r="BD1454" s="34" t="e">
        <f t="shared" si="364"/>
        <v>#REF!</v>
      </c>
      <c r="BE1454" s="34">
        <v>0.06</v>
      </c>
      <c r="BF1454" s="34">
        <f t="shared" si="367"/>
        <v>0</v>
      </c>
      <c r="BG1454" s="34" t="e">
        <f t="shared" si="365"/>
        <v>#REF!</v>
      </c>
      <c r="BH1454" t="str">
        <f>IF(AT1454="UDARA","U","N")&amp;LEFT($C$4,2)&amp;MID($C$4,4,2)&amp;LEFT(A1454,3)&amp;MID(E1454,2,2)&amp;VLOOKUP(E1454,Acuan_Reference!C:L,10,0)</f>
        <v>N1501PTK71A1</v>
      </c>
      <c r="BI1454" t="s">
        <v>84</v>
      </c>
      <c r="BJ1454" t="s">
        <v>119</v>
      </c>
      <c r="BK1454" t="s">
        <v>86</v>
      </c>
      <c r="BL1454" t="s">
        <v>87</v>
      </c>
    </row>
    <row r="1455" hidden="1" spans="1:64">
      <c r="A1455" t="s">
        <v>108</v>
      </c>
      <c r="B1455" t="s">
        <v>75</v>
      </c>
      <c r="C1455" t="s">
        <v>76</v>
      </c>
      <c r="D1455" t="s">
        <v>123</v>
      </c>
      <c r="E1455" t="s">
        <v>228</v>
      </c>
      <c r="F1455" t="s">
        <v>229</v>
      </c>
      <c r="G1455" t="s">
        <v>118</v>
      </c>
      <c r="H1455" t="s">
        <v>81</v>
      </c>
      <c r="I1455" s="34">
        <v>10080</v>
      </c>
      <c r="J1455" s="35">
        <v>128</v>
      </c>
      <c r="K1455" s="35">
        <v>356</v>
      </c>
      <c r="L1455" s="35">
        <v>154</v>
      </c>
      <c r="M1455" s="35">
        <v>202</v>
      </c>
      <c r="N1455" s="35">
        <v>251</v>
      </c>
      <c r="O1455" s="35">
        <v>254</v>
      </c>
      <c r="P1455" s="35">
        <v>182</v>
      </c>
      <c r="Q1455" s="35">
        <v>228</v>
      </c>
      <c r="R1455" s="35">
        <v>57</v>
      </c>
      <c r="S1455" s="35">
        <v>-34</v>
      </c>
      <c r="T1455" s="35">
        <v>0</v>
      </c>
      <c r="U1455" s="35">
        <v>-3</v>
      </c>
      <c r="V1455" s="34">
        <v>-12.333333333333</v>
      </c>
      <c r="W1455" s="34">
        <f t="shared" si="352"/>
        <v>1.33333333333333</v>
      </c>
      <c r="X1455" s="35">
        <v>0</v>
      </c>
      <c r="Y1455" s="35">
        <v>0</v>
      </c>
      <c r="Z1455" s="35">
        <v>0</v>
      </c>
      <c r="AA1455" s="34">
        <v>0</v>
      </c>
      <c r="AB1455" s="34">
        <v>0</v>
      </c>
      <c r="AC1455" s="34">
        <v>0</v>
      </c>
      <c r="AD1455" s="34">
        <v>0</v>
      </c>
      <c r="AE1455" s="34">
        <f t="shared" si="353"/>
        <v>0</v>
      </c>
      <c r="AF1455" s="34">
        <f t="shared" si="354"/>
        <v>9999</v>
      </c>
      <c r="AG1455" s="34">
        <f t="shared" si="355"/>
        <v>0</v>
      </c>
      <c r="AH1455" s="34">
        <v>0</v>
      </c>
      <c r="AI1455" s="34">
        <v>0</v>
      </c>
      <c r="AJ1455" s="35">
        <v>0</v>
      </c>
      <c r="AK1455" s="35">
        <v>136</v>
      </c>
      <c r="AL1455" s="35">
        <v>7</v>
      </c>
      <c r="AM1455" s="34">
        <v>0.8</v>
      </c>
      <c r="AN1455" s="34">
        <f t="shared" si="356"/>
        <v>1.06666666666667</v>
      </c>
      <c r="AO1455" s="35">
        <v>144</v>
      </c>
      <c r="AP1455" s="35">
        <v>144</v>
      </c>
      <c r="AQ1455" t="s">
        <v>82</v>
      </c>
      <c r="AR1455">
        <v>4</v>
      </c>
      <c r="AS1455" s="34">
        <v>0.066666666666667</v>
      </c>
      <c r="AT1455" t="s">
        <v>83</v>
      </c>
      <c r="AU1455" s="35">
        <f t="shared" si="366"/>
        <v>6.05</v>
      </c>
      <c r="AV1455" s="35">
        <f t="shared" si="357"/>
        <v>144</v>
      </c>
      <c r="AW1455" s="35">
        <f t="shared" si="358"/>
        <v>108</v>
      </c>
      <c r="AX1455" s="35">
        <f t="shared" si="359"/>
        <v>102.75</v>
      </c>
      <c r="AY1455" s="35">
        <f t="shared" si="360"/>
        <v>0</v>
      </c>
      <c r="AZ1455" s="35">
        <f t="shared" si="361"/>
        <v>0</v>
      </c>
      <c r="BA1455" s="27" t="str">
        <f t="shared" si="362"/>
        <v>Kelipatan Kirim/Master box &gt; 3x FC+index</v>
      </c>
      <c r="BB1455" s="34">
        <v>0.000208</v>
      </c>
      <c r="BC1455" s="34">
        <f t="shared" si="363"/>
        <v>0</v>
      </c>
      <c r="BD1455" s="34" t="e">
        <f t="shared" si="364"/>
        <v>#REF!</v>
      </c>
      <c r="BE1455" s="34">
        <v>0.06</v>
      </c>
      <c r="BF1455" s="34">
        <f t="shared" si="367"/>
        <v>0</v>
      </c>
      <c r="BG1455" s="34" t="e">
        <f t="shared" si="365"/>
        <v>#REF!</v>
      </c>
      <c r="BH1455" t="str">
        <f>IF(AT1455="UDARA","U","N")&amp;LEFT($C$4,2)&amp;MID($C$4,4,2)&amp;LEFT(A1455,3)&amp;MID(E1455,2,2)&amp;VLOOKUP(E1455,Acuan_Reference!C:L,10,0)</f>
        <v>N1501PWT71A1</v>
      </c>
      <c r="BI1455" t="s">
        <v>84</v>
      </c>
      <c r="BJ1455" t="s">
        <v>119</v>
      </c>
      <c r="BK1455" t="s">
        <v>86</v>
      </c>
      <c r="BL1455" t="s">
        <v>87</v>
      </c>
    </row>
    <row r="1456" hidden="1" spans="1:64">
      <c r="A1456" t="s">
        <v>109</v>
      </c>
      <c r="B1456" t="s">
        <v>75</v>
      </c>
      <c r="C1456" t="s">
        <v>76</v>
      </c>
      <c r="D1456" t="s">
        <v>123</v>
      </c>
      <c r="E1456" t="s">
        <v>228</v>
      </c>
      <c r="F1456" t="s">
        <v>229</v>
      </c>
      <c r="G1456" t="s">
        <v>118</v>
      </c>
      <c r="H1456" t="s">
        <v>81</v>
      </c>
      <c r="I1456" s="34">
        <v>10080</v>
      </c>
      <c r="J1456" s="35">
        <v>624</v>
      </c>
      <c r="K1456" s="35">
        <v>493</v>
      </c>
      <c r="L1456" s="35">
        <v>511</v>
      </c>
      <c r="M1456" s="35">
        <v>545</v>
      </c>
      <c r="N1456" s="35">
        <v>772</v>
      </c>
      <c r="O1456" s="35">
        <v>820</v>
      </c>
      <c r="P1456" s="35">
        <v>877</v>
      </c>
      <c r="Q1456" s="35">
        <v>265</v>
      </c>
      <c r="R1456" s="35">
        <v>22</v>
      </c>
      <c r="S1456" s="35">
        <v>-95</v>
      </c>
      <c r="T1456" s="35">
        <v>-94</v>
      </c>
      <c r="U1456" s="35">
        <v>-11</v>
      </c>
      <c r="V1456" s="34">
        <v>-66.666666666667</v>
      </c>
      <c r="W1456" s="34">
        <f t="shared" si="352"/>
        <v>-35</v>
      </c>
      <c r="X1456" s="35">
        <v>0</v>
      </c>
      <c r="Y1456" s="35">
        <v>0</v>
      </c>
      <c r="Z1456" s="35">
        <v>0</v>
      </c>
      <c r="AA1456" s="34">
        <v>0</v>
      </c>
      <c r="AB1456" s="34">
        <v>0</v>
      </c>
      <c r="AC1456" s="34">
        <v>0</v>
      </c>
      <c r="AD1456" s="34">
        <v>0</v>
      </c>
      <c r="AE1456" s="34">
        <f t="shared" si="353"/>
        <v>0</v>
      </c>
      <c r="AF1456" s="34">
        <f t="shared" si="354"/>
        <v>9999</v>
      </c>
      <c r="AG1456" s="34">
        <f t="shared" si="355"/>
        <v>9999</v>
      </c>
      <c r="AH1456" s="34">
        <v>0</v>
      </c>
      <c r="AI1456" s="34">
        <v>0</v>
      </c>
      <c r="AJ1456" s="35">
        <v>0</v>
      </c>
      <c r="AK1456" s="35">
        <v>105</v>
      </c>
      <c r="AL1456" s="35">
        <v>0</v>
      </c>
      <c r="AM1456" s="34">
        <v>0.6</v>
      </c>
      <c r="AN1456" s="34">
        <f t="shared" si="356"/>
        <v>0</v>
      </c>
      <c r="AO1456" s="35">
        <v>144</v>
      </c>
      <c r="AP1456" s="35">
        <v>144</v>
      </c>
      <c r="AQ1456" t="s">
        <v>82</v>
      </c>
      <c r="AR1456">
        <v>8</v>
      </c>
      <c r="AS1456" s="34">
        <v>0.1</v>
      </c>
      <c r="AT1456" t="s">
        <v>83</v>
      </c>
      <c r="AU1456" s="35">
        <f t="shared" si="366"/>
        <v>0</v>
      </c>
      <c r="AV1456" s="35">
        <f t="shared" si="357"/>
        <v>0</v>
      </c>
      <c r="AW1456" s="35">
        <f t="shared" si="358"/>
        <v>9999</v>
      </c>
      <c r="AX1456" s="35">
        <f t="shared" si="359"/>
        <v>9999</v>
      </c>
      <c r="AY1456" s="35">
        <f t="shared" si="360"/>
        <v>0</v>
      </c>
      <c r="AZ1456" s="35">
        <f t="shared" si="361"/>
        <v>0</v>
      </c>
      <c r="BA1456" s="27" t="str">
        <f t="shared" si="362"/>
        <v>Kelipatan Kirim/Master box &gt; 3x FC+index</v>
      </c>
      <c r="BB1456" s="34">
        <v>0.000208</v>
      </c>
      <c r="BC1456" s="34">
        <f t="shared" si="363"/>
        <v>0</v>
      </c>
      <c r="BD1456" s="34" t="e">
        <f t="shared" si="364"/>
        <v>#REF!</v>
      </c>
      <c r="BE1456" s="34">
        <v>0.06</v>
      </c>
      <c r="BF1456" s="34">
        <f t="shared" si="367"/>
        <v>0</v>
      </c>
      <c r="BG1456" s="34" t="e">
        <f t="shared" si="365"/>
        <v>#REF!</v>
      </c>
      <c r="BH1456" t="str">
        <f>IF(AT1456="UDARA","U","N")&amp;LEFT($C$4,2)&amp;MID($C$4,4,2)&amp;LEFT(A1456,3)&amp;MID(E1456,2,2)&amp;VLOOKUP(E1456,Acuan_Reference!C:L,10,0)</f>
        <v>N1501SBY71A1</v>
      </c>
      <c r="BI1456" t="s">
        <v>84</v>
      </c>
      <c r="BJ1456" t="s">
        <v>119</v>
      </c>
      <c r="BK1456" t="s">
        <v>86</v>
      </c>
      <c r="BL1456" t="s">
        <v>87</v>
      </c>
    </row>
    <row r="1457" hidden="1" spans="1:64">
      <c r="A1457" t="s">
        <v>110</v>
      </c>
      <c r="B1457" t="s">
        <v>75</v>
      </c>
      <c r="C1457" t="s">
        <v>76</v>
      </c>
      <c r="D1457" t="s">
        <v>123</v>
      </c>
      <c r="E1457" t="s">
        <v>228</v>
      </c>
      <c r="F1457" t="s">
        <v>229</v>
      </c>
      <c r="G1457" t="s">
        <v>118</v>
      </c>
      <c r="H1457" t="s">
        <v>81</v>
      </c>
      <c r="I1457" s="34">
        <v>10080</v>
      </c>
      <c r="J1457" s="35">
        <v>552</v>
      </c>
      <c r="K1457" s="35">
        <v>443</v>
      </c>
      <c r="L1457" s="35">
        <v>563</v>
      </c>
      <c r="M1457" s="35">
        <v>447</v>
      </c>
      <c r="N1457" s="35">
        <v>1157</v>
      </c>
      <c r="O1457" s="35">
        <v>343</v>
      </c>
      <c r="P1457" s="35">
        <v>798</v>
      </c>
      <c r="Q1457" s="35">
        <v>327</v>
      </c>
      <c r="R1457" s="35">
        <v>356</v>
      </c>
      <c r="S1457" s="35">
        <v>-3</v>
      </c>
      <c r="T1457" s="35">
        <v>-4</v>
      </c>
      <c r="U1457" s="35">
        <v>-7</v>
      </c>
      <c r="V1457" s="34">
        <v>-4.6666666666667</v>
      </c>
      <c r="W1457" s="34">
        <f t="shared" si="352"/>
        <v>28.3333333333333</v>
      </c>
      <c r="X1457" s="35">
        <v>0</v>
      </c>
      <c r="Y1457" s="35">
        <v>0</v>
      </c>
      <c r="Z1457" s="35">
        <v>0</v>
      </c>
      <c r="AA1457" s="34">
        <v>0</v>
      </c>
      <c r="AB1457" s="34">
        <v>0</v>
      </c>
      <c r="AC1457" s="34">
        <v>0</v>
      </c>
      <c r="AD1457" s="34">
        <v>0</v>
      </c>
      <c r="AE1457" s="34">
        <f t="shared" si="353"/>
        <v>0</v>
      </c>
      <c r="AF1457" s="34">
        <f t="shared" si="354"/>
        <v>9999</v>
      </c>
      <c r="AG1457" s="34">
        <f t="shared" si="355"/>
        <v>0</v>
      </c>
      <c r="AH1457" s="34">
        <v>0</v>
      </c>
      <c r="AI1457" s="34">
        <v>0</v>
      </c>
      <c r="AJ1457" s="35">
        <v>0</v>
      </c>
      <c r="AK1457" s="35">
        <v>367</v>
      </c>
      <c r="AL1457" s="35">
        <v>96</v>
      </c>
      <c r="AM1457" s="34">
        <v>0.7</v>
      </c>
      <c r="AN1457" s="34">
        <f t="shared" si="356"/>
        <v>19.8333333333333</v>
      </c>
      <c r="AO1457" s="35">
        <v>144</v>
      </c>
      <c r="AP1457" s="35">
        <v>144</v>
      </c>
      <c r="AQ1457" t="s">
        <v>82</v>
      </c>
      <c r="AR1457">
        <v>8</v>
      </c>
      <c r="AS1457" s="34">
        <v>0.066666666666667</v>
      </c>
      <c r="AT1457" t="s">
        <v>83</v>
      </c>
      <c r="AU1457" s="35">
        <f t="shared" si="366"/>
        <v>86.875</v>
      </c>
      <c r="AV1457" s="35">
        <f t="shared" si="357"/>
        <v>144</v>
      </c>
      <c r="AW1457" s="35">
        <f t="shared" si="358"/>
        <v>5.08235294117647</v>
      </c>
      <c r="AX1457" s="35">
        <f t="shared" si="359"/>
        <v>1.69411764705882</v>
      </c>
      <c r="AY1457" s="35">
        <f t="shared" si="360"/>
        <v>144</v>
      </c>
      <c r="AZ1457" s="35">
        <f t="shared" si="361"/>
        <v>0</v>
      </c>
      <c r="BA1457" s="27" t="str">
        <f t="shared" si="362"/>
        <v>3</v>
      </c>
      <c r="BB1457" s="34">
        <v>0.000208</v>
      </c>
      <c r="BC1457" s="34">
        <f t="shared" si="363"/>
        <v>0</v>
      </c>
      <c r="BD1457" s="34" t="e">
        <f t="shared" si="364"/>
        <v>#REF!</v>
      </c>
      <c r="BE1457" s="34">
        <v>0.06</v>
      </c>
      <c r="BF1457" s="34">
        <f t="shared" si="367"/>
        <v>8.64</v>
      </c>
      <c r="BG1457" s="34" t="e">
        <f t="shared" si="365"/>
        <v>#REF!</v>
      </c>
      <c r="BH1457" t="str">
        <f>IF(AT1457="UDARA","U","N")&amp;LEFT($C$4,2)&amp;MID($C$4,4,2)&amp;LEFT(A1457,3)&amp;MID(E1457,2,2)&amp;VLOOKUP(E1457,Acuan_Reference!C:L,10,0)</f>
        <v>N1501SLO71A1</v>
      </c>
      <c r="BI1457" t="s">
        <v>84</v>
      </c>
      <c r="BJ1457" t="s">
        <v>119</v>
      </c>
      <c r="BK1457" t="s">
        <v>86</v>
      </c>
      <c r="BL1457" t="s">
        <v>87</v>
      </c>
    </row>
    <row r="1458" hidden="1" spans="1:64">
      <c r="A1458" t="s">
        <v>111</v>
      </c>
      <c r="B1458" t="s">
        <v>75</v>
      </c>
      <c r="C1458" t="s">
        <v>76</v>
      </c>
      <c r="D1458" t="s">
        <v>123</v>
      </c>
      <c r="E1458" t="s">
        <v>228</v>
      </c>
      <c r="F1458" t="s">
        <v>229</v>
      </c>
      <c r="G1458" t="s">
        <v>118</v>
      </c>
      <c r="H1458" t="s">
        <v>81</v>
      </c>
      <c r="I1458" s="34">
        <v>10080</v>
      </c>
      <c r="J1458" s="35">
        <v>1345</v>
      </c>
      <c r="K1458" s="35">
        <v>1116</v>
      </c>
      <c r="L1458" s="35">
        <v>653</v>
      </c>
      <c r="M1458" s="35">
        <v>875</v>
      </c>
      <c r="N1458" s="35">
        <v>1565</v>
      </c>
      <c r="O1458" s="35">
        <v>1537</v>
      </c>
      <c r="P1458" s="35">
        <v>1261</v>
      </c>
      <c r="Q1458" s="35">
        <v>1215</v>
      </c>
      <c r="R1458" s="35">
        <v>1052</v>
      </c>
      <c r="S1458" s="35">
        <v>1115</v>
      </c>
      <c r="T1458" s="35">
        <v>84</v>
      </c>
      <c r="U1458" s="35">
        <v>0</v>
      </c>
      <c r="V1458" s="34">
        <v>399.66666666667</v>
      </c>
      <c r="W1458" s="34">
        <f t="shared" si="352"/>
        <v>234.333333333333</v>
      </c>
      <c r="X1458" s="35">
        <v>0</v>
      </c>
      <c r="Y1458" s="35">
        <v>59</v>
      </c>
      <c r="Z1458" s="35">
        <v>0</v>
      </c>
      <c r="AA1458" s="34">
        <v>0</v>
      </c>
      <c r="AB1458" s="34">
        <v>2</v>
      </c>
      <c r="AC1458" s="34">
        <v>0</v>
      </c>
      <c r="AD1458" s="34">
        <v>0</v>
      </c>
      <c r="AE1458" s="34">
        <f t="shared" si="353"/>
        <v>0</v>
      </c>
      <c r="AF1458" s="34">
        <f t="shared" si="354"/>
        <v>0</v>
      </c>
      <c r="AG1458" s="34">
        <f t="shared" si="355"/>
        <v>0</v>
      </c>
      <c r="AH1458" s="34">
        <v>0</v>
      </c>
      <c r="AI1458" s="34">
        <v>0</v>
      </c>
      <c r="AJ1458" s="35">
        <v>0</v>
      </c>
      <c r="AK1458" s="35">
        <v>1824</v>
      </c>
      <c r="AL1458" s="35">
        <v>619</v>
      </c>
      <c r="AM1458" s="34">
        <v>1.5</v>
      </c>
      <c r="AN1458" s="34">
        <f t="shared" si="356"/>
        <v>351.5</v>
      </c>
      <c r="AO1458" s="35">
        <v>144</v>
      </c>
      <c r="AP1458" s="35">
        <v>144</v>
      </c>
      <c r="AQ1458" t="s">
        <v>82</v>
      </c>
      <c r="AR1458">
        <v>2</v>
      </c>
      <c r="AS1458" s="34">
        <v>0.53333333333333</v>
      </c>
      <c r="AT1458" t="s">
        <v>83</v>
      </c>
      <c r="AU1458" s="35">
        <f t="shared" si="366"/>
        <v>727.875</v>
      </c>
      <c r="AV1458" s="35">
        <f t="shared" si="357"/>
        <v>864</v>
      </c>
      <c r="AW1458" s="35">
        <f t="shared" si="358"/>
        <v>3.68705547652916</v>
      </c>
      <c r="AX1458" s="35">
        <f t="shared" si="359"/>
        <v>1.04551920341394</v>
      </c>
      <c r="AY1458" s="35">
        <f t="shared" si="360"/>
        <v>864</v>
      </c>
      <c r="AZ1458" s="35">
        <f t="shared" si="361"/>
        <v>0</v>
      </c>
      <c r="BA1458" s="27" t="str">
        <f t="shared" si="362"/>
        <v>1</v>
      </c>
      <c r="BB1458" s="34">
        <v>0.000208</v>
      </c>
      <c r="BC1458" s="34">
        <f t="shared" si="363"/>
        <v>0</v>
      </c>
      <c r="BD1458" s="34" t="e">
        <f t="shared" si="364"/>
        <v>#REF!</v>
      </c>
      <c r="BE1458" s="34">
        <v>0.06</v>
      </c>
      <c r="BF1458" s="34">
        <f t="shared" si="367"/>
        <v>51.84</v>
      </c>
      <c r="BG1458" s="34" t="e">
        <f t="shared" si="365"/>
        <v>#REF!</v>
      </c>
      <c r="BH1458" t="str">
        <f>IF(AT1458="UDARA","U","N")&amp;LEFT($C$4,2)&amp;MID($C$4,4,2)&amp;LEFT(A1458,3)&amp;MID(E1458,2,2)&amp;VLOOKUP(E1458,Acuan_Reference!C:L,10,0)</f>
        <v>N1501SMD71A1</v>
      </c>
      <c r="BI1458" t="s">
        <v>84</v>
      </c>
      <c r="BJ1458" t="s">
        <v>119</v>
      </c>
      <c r="BK1458" t="s">
        <v>86</v>
      </c>
      <c r="BL1458" t="s">
        <v>87</v>
      </c>
    </row>
    <row r="1459" hidden="1" spans="1:64">
      <c r="A1459" t="s">
        <v>112</v>
      </c>
      <c r="B1459" t="s">
        <v>75</v>
      </c>
      <c r="C1459" t="s">
        <v>76</v>
      </c>
      <c r="D1459" t="s">
        <v>123</v>
      </c>
      <c r="E1459" t="s">
        <v>228</v>
      </c>
      <c r="F1459" t="s">
        <v>229</v>
      </c>
      <c r="G1459" t="s">
        <v>118</v>
      </c>
      <c r="H1459" t="s">
        <v>81</v>
      </c>
      <c r="I1459" s="34">
        <v>10080</v>
      </c>
      <c r="J1459" s="35">
        <v>273</v>
      </c>
      <c r="K1459" s="35">
        <v>228</v>
      </c>
      <c r="L1459" s="35">
        <v>286</v>
      </c>
      <c r="M1459" s="35">
        <v>349</v>
      </c>
      <c r="N1459" s="35">
        <v>209</v>
      </c>
      <c r="O1459" s="35">
        <v>233</v>
      </c>
      <c r="P1459" s="35">
        <v>266</v>
      </c>
      <c r="Q1459" s="35">
        <v>148</v>
      </c>
      <c r="R1459" s="35">
        <v>73</v>
      </c>
      <c r="S1459" s="35">
        <v>127</v>
      </c>
      <c r="T1459" s="35">
        <v>-46</v>
      </c>
      <c r="U1459" s="35">
        <v>-9</v>
      </c>
      <c r="V1459" s="34">
        <v>24</v>
      </c>
      <c r="W1459" s="34">
        <f t="shared" si="352"/>
        <v>-4</v>
      </c>
      <c r="X1459" s="35">
        <v>0</v>
      </c>
      <c r="Y1459" s="35">
        <v>0</v>
      </c>
      <c r="Z1459" s="35">
        <v>0</v>
      </c>
      <c r="AA1459" s="34">
        <v>0</v>
      </c>
      <c r="AB1459" s="34">
        <v>0</v>
      </c>
      <c r="AC1459" s="34">
        <v>0</v>
      </c>
      <c r="AD1459" s="34">
        <v>0</v>
      </c>
      <c r="AE1459" s="34">
        <f t="shared" si="353"/>
        <v>0</v>
      </c>
      <c r="AF1459" s="34">
        <f t="shared" si="354"/>
        <v>0</v>
      </c>
      <c r="AG1459" s="34">
        <f t="shared" si="355"/>
        <v>9999</v>
      </c>
      <c r="AH1459" s="34">
        <v>0</v>
      </c>
      <c r="AI1459" s="34">
        <v>0</v>
      </c>
      <c r="AJ1459" s="35">
        <v>0</v>
      </c>
      <c r="AK1459" s="35">
        <v>189</v>
      </c>
      <c r="AL1459" s="35">
        <v>43</v>
      </c>
      <c r="AM1459" s="34">
        <v>0.7</v>
      </c>
      <c r="AN1459" s="34">
        <f t="shared" si="356"/>
        <v>0</v>
      </c>
      <c r="AO1459" s="35">
        <v>144</v>
      </c>
      <c r="AP1459" s="35">
        <v>144</v>
      </c>
      <c r="AQ1459" t="s">
        <v>82</v>
      </c>
      <c r="AR1459">
        <v>8</v>
      </c>
      <c r="AS1459" s="34">
        <v>0.066666666666667</v>
      </c>
      <c r="AT1459" t="s">
        <v>83</v>
      </c>
      <c r="AU1459" s="35">
        <f t="shared" si="366"/>
        <v>32.25</v>
      </c>
      <c r="AV1459" s="35">
        <f t="shared" si="357"/>
        <v>144</v>
      </c>
      <c r="AW1459" s="35">
        <f t="shared" si="358"/>
        <v>9999</v>
      </c>
      <c r="AX1459" s="35">
        <f t="shared" si="359"/>
        <v>9999</v>
      </c>
      <c r="AY1459" s="35">
        <f t="shared" si="360"/>
        <v>0</v>
      </c>
      <c r="AZ1459" s="35">
        <f t="shared" si="361"/>
        <v>0</v>
      </c>
      <c r="BA1459" s="27" t="str">
        <f t="shared" si="362"/>
        <v>Kelipatan Kirim/Master box &gt; 3x FC+index</v>
      </c>
      <c r="BB1459" s="34">
        <v>0.000208</v>
      </c>
      <c r="BC1459" s="34">
        <f t="shared" si="363"/>
        <v>0</v>
      </c>
      <c r="BD1459" s="34" t="e">
        <f t="shared" si="364"/>
        <v>#REF!</v>
      </c>
      <c r="BE1459" s="34">
        <v>0.06</v>
      </c>
      <c r="BF1459" s="34">
        <f t="shared" si="367"/>
        <v>0</v>
      </c>
      <c r="BG1459" s="34" t="e">
        <f t="shared" si="365"/>
        <v>#REF!</v>
      </c>
      <c r="BH1459" t="str">
        <f>IF(AT1459="UDARA","U","N")&amp;LEFT($C$4,2)&amp;MID($C$4,4,2)&amp;LEFT(A1459,3)&amp;MID(E1459,2,2)&amp;VLOOKUP(E1459,Acuan_Reference!C:L,10,0)</f>
        <v>N1501SMG71A1</v>
      </c>
      <c r="BI1459" t="s">
        <v>84</v>
      </c>
      <c r="BJ1459" t="s">
        <v>119</v>
      </c>
      <c r="BK1459" t="s">
        <v>86</v>
      </c>
      <c r="BL1459" t="s">
        <v>87</v>
      </c>
    </row>
    <row r="1460" hidden="1" spans="1:64">
      <c r="A1460" t="s">
        <v>113</v>
      </c>
      <c r="B1460" t="s">
        <v>75</v>
      </c>
      <c r="C1460" t="s">
        <v>76</v>
      </c>
      <c r="D1460" t="s">
        <v>123</v>
      </c>
      <c r="E1460" t="s">
        <v>228</v>
      </c>
      <c r="F1460" t="s">
        <v>229</v>
      </c>
      <c r="G1460" t="s">
        <v>118</v>
      </c>
      <c r="H1460" t="s">
        <v>81</v>
      </c>
      <c r="I1460" s="34">
        <v>10080</v>
      </c>
      <c r="J1460" s="35">
        <v>2279</v>
      </c>
      <c r="K1460" s="35">
        <v>2992</v>
      </c>
      <c r="L1460" s="35">
        <v>3900</v>
      </c>
      <c r="M1460" s="35">
        <v>2100</v>
      </c>
      <c r="N1460" s="35">
        <v>4256</v>
      </c>
      <c r="O1460" s="35">
        <v>2071</v>
      </c>
      <c r="P1460" s="35">
        <v>2376</v>
      </c>
      <c r="Q1460" s="35">
        <v>1663</v>
      </c>
      <c r="R1460" s="35">
        <v>2311</v>
      </c>
      <c r="S1460" s="35">
        <v>834</v>
      </c>
      <c r="T1460" s="35">
        <v>19</v>
      </c>
      <c r="U1460" s="35">
        <v>-113</v>
      </c>
      <c r="V1460" s="34">
        <v>246.66666666667</v>
      </c>
      <c r="W1460" s="34">
        <f t="shared" si="352"/>
        <v>258.666666666667</v>
      </c>
      <c r="X1460" s="35">
        <v>-1</v>
      </c>
      <c r="Y1460" s="35">
        <v>0</v>
      </c>
      <c r="Z1460" s="35">
        <v>0</v>
      </c>
      <c r="AA1460" s="34">
        <v>0</v>
      </c>
      <c r="AB1460" s="34">
        <v>0</v>
      </c>
      <c r="AC1460" s="34">
        <v>0</v>
      </c>
      <c r="AD1460" s="34">
        <v>0</v>
      </c>
      <c r="AE1460" s="34">
        <f t="shared" si="353"/>
        <v>0</v>
      </c>
      <c r="AF1460" s="34">
        <f t="shared" si="354"/>
        <v>0</v>
      </c>
      <c r="AG1460" s="34">
        <f t="shared" si="355"/>
        <v>0</v>
      </c>
      <c r="AH1460" s="34">
        <v>0</v>
      </c>
      <c r="AI1460" s="34">
        <v>0</v>
      </c>
      <c r="AJ1460" s="35">
        <v>0</v>
      </c>
      <c r="AK1460" s="35">
        <v>2593</v>
      </c>
      <c r="AL1460" s="35">
        <v>870</v>
      </c>
      <c r="AM1460" s="34">
        <v>0.25</v>
      </c>
      <c r="AN1460" s="34">
        <f t="shared" si="356"/>
        <v>64.6666666666667</v>
      </c>
      <c r="AO1460" s="35">
        <v>144</v>
      </c>
      <c r="AP1460" s="35">
        <v>144</v>
      </c>
      <c r="AQ1460" t="s">
        <v>82</v>
      </c>
      <c r="AR1460">
        <v>12</v>
      </c>
      <c r="AS1460" s="34">
        <v>0.033333333333333</v>
      </c>
      <c r="AT1460" t="s">
        <v>83</v>
      </c>
      <c r="AU1460" s="35">
        <f t="shared" si="366"/>
        <v>701</v>
      </c>
      <c r="AV1460" s="35">
        <f t="shared" si="357"/>
        <v>720</v>
      </c>
      <c r="AW1460" s="35">
        <f t="shared" si="358"/>
        <v>2.78350515463917</v>
      </c>
      <c r="AX1460" s="35">
        <f t="shared" si="359"/>
        <v>-0.579896907216495</v>
      </c>
      <c r="AY1460" s="35">
        <f t="shared" si="360"/>
        <v>720</v>
      </c>
      <c r="AZ1460" s="35">
        <f t="shared" si="361"/>
        <v>0</v>
      </c>
      <c r="BA1460" s="27" t="str">
        <f t="shared" si="362"/>
        <v>1</v>
      </c>
      <c r="BB1460" s="34">
        <v>0.000208</v>
      </c>
      <c r="BC1460" s="34">
        <f t="shared" si="363"/>
        <v>0</v>
      </c>
      <c r="BD1460" s="34" t="e">
        <f t="shared" si="364"/>
        <v>#REF!</v>
      </c>
      <c r="BE1460" s="34">
        <v>0.06</v>
      </c>
      <c r="BF1460" s="34">
        <f t="shared" si="367"/>
        <v>43.2</v>
      </c>
      <c r="BG1460" s="34" t="e">
        <f t="shared" si="365"/>
        <v>#REF!</v>
      </c>
      <c r="BH1460" t="str">
        <f>IF(AT1460="UDARA","U","N")&amp;LEFT($C$4,2)&amp;MID($C$4,4,2)&amp;LEFT(A1460,3)&amp;MID(E1460,2,2)&amp;VLOOKUP(E1460,Acuan_Reference!C:L,10,0)</f>
        <v>N1501TGR71A1</v>
      </c>
      <c r="BI1460" t="s">
        <v>84</v>
      </c>
      <c r="BJ1460" t="s">
        <v>119</v>
      </c>
      <c r="BK1460" t="s">
        <v>86</v>
      </c>
      <c r="BL1460" t="s">
        <v>87</v>
      </c>
    </row>
    <row r="1461" hidden="1" spans="1:64">
      <c r="A1461" t="s">
        <v>114</v>
      </c>
      <c r="B1461" t="s">
        <v>75</v>
      </c>
      <c r="C1461" t="s">
        <v>76</v>
      </c>
      <c r="D1461" t="s">
        <v>123</v>
      </c>
      <c r="E1461" t="s">
        <v>228</v>
      </c>
      <c r="F1461" t="s">
        <v>229</v>
      </c>
      <c r="G1461" t="s">
        <v>118</v>
      </c>
      <c r="H1461" t="s">
        <v>81</v>
      </c>
      <c r="I1461" s="34">
        <v>10080</v>
      </c>
      <c r="J1461" s="35">
        <v>212</v>
      </c>
      <c r="K1461" s="35">
        <v>86</v>
      </c>
      <c r="L1461" s="35">
        <v>110</v>
      </c>
      <c r="M1461" s="35">
        <v>144</v>
      </c>
      <c r="N1461" s="35">
        <v>128</v>
      </c>
      <c r="O1461" s="35">
        <v>160</v>
      </c>
      <c r="P1461" s="35">
        <v>146</v>
      </c>
      <c r="Q1461" s="35">
        <v>87</v>
      </c>
      <c r="R1461" s="35">
        <v>92</v>
      </c>
      <c r="S1461" s="35">
        <v>129</v>
      </c>
      <c r="T1461" s="35">
        <v>7</v>
      </c>
      <c r="U1461" s="35">
        <v>12</v>
      </c>
      <c r="V1461" s="34">
        <v>49.333333333333</v>
      </c>
      <c r="W1461" s="34">
        <f t="shared" si="352"/>
        <v>27.3333333333333</v>
      </c>
      <c r="X1461" s="35">
        <v>0</v>
      </c>
      <c r="Y1461" s="35">
        <v>0</v>
      </c>
      <c r="Z1461" s="35">
        <v>0</v>
      </c>
      <c r="AA1461" s="34">
        <v>0</v>
      </c>
      <c r="AB1461" s="34">
        <v>1</v>
      </c>
      <c r="AC1461" s="34">
        <v>0</v>
      </c>
      <c r="AD1461" s="34">
        <v>0</v>
      </c>
      <c r="AE1461" s="34">
        <f t="shared" si="353"/>
        <v>0</v>
      </c>
      <c r="AF1461" s="34">
        <f t="shared" si="354"/>
        <v>0</v>
      </c>
      <c r="AG1461" s="34">
        <f t="shared" si="355"/>
        <v>0</v>
      </c>
      <c r="AH1461" s="34">
        <v>0</v>
      </c>
      <c r="AI1461" s="34">
        <v>0</v>
      </c>
      <c r="AJ1461" s="35">
        <v>0</v>
      </c>
      <c r="AK1461" s="35">
        <v>167</v>
      </c>
      <c r="AL1461" s="35">
        <v>63</v>
      </c>
      <c r="AM1461" s="34">
        <v>0.7</v>
      </c>
      <c r="AN1461" s="34">
        <f t="shared" si="356"/>
        <v>19.1333333333333</v>
      </c>
      <c r="AO1461" s="35">
        <v>144</v>
      </c>
      <c r="AP1461" s="35">
        <v>144</v>
      </c>
      <c r="AQ1461" t="s">
        <v>82</v>
      </c>
      <c r="AR1461">
        <v>8</v>
      </c>
      <c r="AS1461" s="34">
        <v>0.066666666666667</v>
      </c>
      <c r="AT1461" t="s">
        <v>83</v>
      </c>
      <c r="AU1461" s="35">
        <f t="shared" si="366"/>
        <v>61.6</v>
      </c>
      <c r="AV1461" s="35">
        <f t="shared" si="357"/>
        <v>144</v>
      </c>
      <c r="AW1461" s="35">
        <f t="shared" si="358"/>
        <v>5.26829268292683</v>
      </c>
      <c r="AX1461" s="35">
        <f t="shared" si="359"/>
        <v>2.96341463414634</v>
      </c>
      <c r="AY1461" s="35">
        <f t="shared" si="360"/>
        <v>144</v>
      </c>
      <c r="AZ1461" s="35">
        <f t="shared" si="361"/>
        <v>0</v>
      </c>
      <c r="BA1461" s="27" t="str">
        <f t="shared" si="362"/>
        <v>1</v>
      </c>
      <c r="BB1461" s="34">
        <v>0.000208</v>
      </c>
      <c r="BC1461" s="34">
        <f t="shared" si="363"/>
        <v>0</v>
      </c>
      <c r="BD1461" s="34" t="e">
        <f t="shared" si="364"/>
        <v>#REF!</v>
      </c>
      <c r="BE1461" s="34">
        <v>0.06</v>
      </c>
      <c r="BF1461" s="34">
        <f t="shared" si="367"/>
        <v>8.64</v>
      </c>
      <c r="BG1461" s="34" t="e">
        <f t="shared" si="365"/>
        <v>#REF!</v>
      </c>
      <c r="BH1461" t="str">
        <f>IF(AT1461="UDARA","U","N")&amp;LEFT($C$4,2)&amp;MID($C$4,4,2)&amp;LEFT(A1461,3)&amp;MID(E1461,2,2)&amp;VLOOKUP(E1461,Acuan_Reference!C:L,10,0)</f>
        <v>N1501YGY71A1</v>
      </c>
      <c r="BI1461" t="s">
        <v>84</v>
      </c>
      <c r="BJ1461" t="s">
        <v>119</v>
      </c>
      <c r="BK1461" t="s">
        <v>86</v>
      </c>
      <c r="BL1461" t="s">
        <v>87</v>
      </c>
    </row>
    <row r="1462" hidden="1" spans="1:64">
      <c r="A1462" t="s">
        <v>74</v>
      </c>
      <c r="B1462" t="s">
        <v>75</v>
      </c>
      <c r="C1462" t="s">
        <v>76</v>
      </c>
      <c r="D1462" t="s">
        <v>123</v>
      </c>
      <c r="E1462" t="s">
        <v>230</v>
      </c>
      <c r="F1462" t="s">
        <v>231</v>
      </c>
      <c r="G1462" t="s">
        <v>80</v>
      </c>
      <c r="H1462" t="s">
        <v>81</v>
      </c>
      <c r="I1462" s="34">
        <v>25500</v>
      </c>
      <c r="J1462" s="35">
        <v>1455</v>
      </c>
      <c r="K1462" s="35">
        <v>1880</v>
      </c>
      <c r="L1462" s="35">
        <v>2806</v>
      </c>
      <c r="M1462" s="35">
        <v>7442</v>
      </c>
      <c r="N1462" s="35">
        <v>881</v>
      </c>
      <c r="O1462" s="35">
        <v>3158</v>
      </c>
      <c r="P1462" s="35">
        <v>2277</v>
      </c>
      <c r="Q1462" s="35">
        <v>7752</v>
      </c>
      <c r="R1462" s="35">
        <v>1188</v>
      </c>
      <c r="S1462" s="35">
        <v>1750</v>
      </c>
      <c r="T1462" s="35">
        <v>3159</v>
      </c>
      <c r="U1462" s="35">
        <v>6684</v>
      </c>
      <c r="V1462" s="34">
        <v>3864.3333333333</v>
      </c>
      <c r="W1462" s="34">
        <f t="shared" si="352"/>
        <v>3839.33333333333</v>
      </c>
      <c r="X1462" s="35">
        <v>1066</v>
      </c>
      <c r="Y1462" s="35">
        <v>0</v>
      </c>
      <c r="Z1462" s="35">
        <v>0</v>
      </c>
      <c r="AA1462" s="34">
        <v>1143</v>
      </c>
      <c r="AB1462" s="34">
        <v>0</v>
      </c>
      <c r="AC1462" s="34">
        <v>1200</v>
      </c>
      <c r="AD1462" s="34">
        <v>0</v>
      </c>
      <c r="AE1462" s="34">
        <f t="shared" si="353"/>
        <v>2343</v>
      </c>
      <c r="AF1462" s="34">
        <f t="shared" si="354"/>
        <v>0.606314155093596</v>
      </c>
      <c r="AG1462" s="34">
        <f t="shared" si="355"/>
        <v>0.610262198298316</v>
      </c>
      <c r="AH1462" s="34">
        <v>2100</v>
      </c>
      <c r="AI1462" s="34">
        <v>0</v>
      </c>
      <c r="AJ1462" s="35">
        <v>37200</v>
      </c>
      <c r="AK1462" s="35">
        <v>5765</v>
      </c>
      <c r="AL1462" s="35">
        <v>1675</v>
      </c>
      <c r="AM1462" s="34">
        <v>0.7</v>
      </c>
      <c r="AN1462" s="34">
        <f t="shared" si="356"/>
        <v>2687.53333333333</v>
      </c>
      <c r="AO1462" s="35">
        <v>100</v>
      </c>
      <c r="AP1462" s="35">
        <v>100</v>
      </c>
      <c r="AQ1462" t="s">
        <v>82</v>
      </c>
      <c r="AR1462">
        <v>8</v>
      </c>
      <c r="AS1462" s="34">
        <v>0.066666666666667</v>
      </c>
      <c r="AT1462" t="s">
        <v>83</v>
      </c>
      <c r="AU1462" s="35">
        <f t="shared" si="366"/>
        <v>1514.65</v>
      </c>
      <c r="AV1462" s="35">
        <f t="shared" si="357"/>
        <v>1600</v>
      </c>
      <c r="AW1462" s="35">
        <f t="shared" si="358"/>
        <v>1.0270012154888</v>
      </c>
      <c r="AX1462" s="35">
        <f t="shared" si="359"/>
        <v>0.590727556867512</v>
      </c>
      <c r="AY1462" s="35">
        <f t="shared" si="360"/>
        <v>1600</v>
      </c>
      <c r="AZ1462" s="35">
        <f t="shared" si="361"/>
        <v>1600</v>
      </c>
      <c r="BA1462" s="27" t="str">
        <f t="shared" si="362"/>
        <v>2</v>
      </c>
      <c r="BB1462" s="34">
        <v>0.000208</v>
      </c>
      <c r="BC1462" s="34">
        <f t="shared" si="363"/>
        <v>0.3328</v>
      </c>
      <c r="BD1462" s="34" t="e">
        <f t="shared" si="364"/>
        <v>#REF!</v>
      </c>
      <c r="BE1462" s="34">
        <v>0.14</v>
      </c>
      <c r="BF1462" s="34">
        <f t="shared" si="367"/>
        <v>224</v>
      </c>
      <c r="BG1462" s="34" t="e">
        <f t="shared" si="365"/>
        <v>#REF!</v>
      </c>
      <c r="BH1462" t="str">
        <f>IF(AT1462="UDARA","U","N")&amp;LEFT($C$4,2)&amp;MID($C$4,4,2)&amp;LEFT(A1462,3)&amp;MID(E1462,2,2)&amp;VLOOKUP(E1462,Acuan_Reference!C:L,10,0)</f>
        <v>N1501BDG71A1</v>
      </c>
      <c r="BI1462" t="s">
        <v>84</v>
      </c>
      <c r="BJ1462" t="s">
        <v>119</v>
      </c>
      <c r="BK1462" t="s">
        <v>86</v>
      </c>
      <c r="BL1462" t="s">
        <v>87</v>
      </c>
    </row>
    <row r="1463" hidden="1" spans="1:64">
      <c r="A1463" t="s">
        <v>88</v>
      </c>
      <c r="B1463" t="s">
        <v>75</v>
      </c>
      <c r="C1463" t="s">
        <v>76</v>
      </c>
      <c r="D1463" t="s">
        <v>123</v>
      </c>
      <c r="E1463" t="s">
        <v>230</v>
      </c>
      <c r="F1463" t="s">
        <v>231</v>
      </c>
      <c r="G1463" t="s">
        <v>80</v>
      </c>
      <c r="H1463" t="s">
        <v>81</v>
      </c>
      <c r="I1463" s="34">
        <v>25500</v>
      </c>
      <c r="J1463" s="35">
        <v>337</v>
      </c>
      <c r="K1463" s="35">
        <v>1727</v>
      </c>
      <c r="L1463" s="35">
        <v>2108</v>
      </c>
      <c r="M1463" s="35">
        <v>1761</v>
      </c>
      <c r="N1463" s="35">
        <v>865</v>
      </c>
      <c r="O1463" s="35">
        <v>1964</v>
      </c>
      <c r="P1463" s="35">
        <v>2459</v>
      </c>
      <c r="Q1463" s="35">
        <v>4249</v>
      </c>
      <c r="R1463" s="35">
        <v>960</v>
      </c>
      <c r="S1463" s="35">
        <v>1289</v>
      </c>
      <c r="T1463" s="35">
        <v>1950</v>
      </c>
      <c r="U1463" s="35">
        <v>4202</v>
      </c>
      <c r="V1463" s="34">
        <v>2480.3333333333</v>
      </c>
      <c r="W1463" s="34">
        <f t="shared" si="352"/>
        <v>2435.33333333333</v>
      </c>
      <c r="X1463" s="35">
        <v>250</v>
      </c>
      <c r="Y1463" s="35">
        <v>0</v>
      </c>
      <c r="Z1463" s="35">
        <v>0</v>
      </c>
      <c r="AA1463" s="34">
        <v>997</v>
      </c>
      <c r="AB1463" s="34">
        <v>0</v>
      </c>
      <c r="AC1463" s="34">
        <v>800</v>
      </c>
      <c r="AD1463" s="34">
        <v>0</v>
      </c>
      <c r="AE1463" s="34">
        <f t="shared" si="353"/>
        <v>1797</v>
      </c>
      <c r="AF1463" s="34">
        <f t="shared" si="354"/>
        <v>0.724499395242585</v>
      </c>
      <c r="AG1463" s="34">
        <f t="shared" si="355"/>
        <v>0.737886668491651</v>
      </c>
      <c r="AH1463" s="34">
        <v>2100</v>
      </c>
      <c r="AI1463" s="34">
        <v>0</v>
      </c>
      <c r="AJ1463" s="35">
        <v>37200</v>
      </c>
      <c r="AK1463" s="35">
        <v>3505</v>
      </c>
      <c r="AL1463" s="35">
        <v>1154</v>
      </c>
      <c r="AM1463" s="34">
        <v>0.6</v>
      </c>
      <c r="AN1463" s="34">
        <f t="shared" si="356"/>
        <v>1461.2</v>
      </c>
      <c r="AO1463" s="35">
        <v>100</v>
      </c>
      <c r="AP1463" s="35">
        <v>100</v>
      </c>
      <c r="AQ1463" t="s">
        <v>82</v>
      </c>
      <c r="AR1463">
        <v>8</v>
      </c>
      <c r="AS1463" s="34">
        <v>0.033333333333333</v>
      </c>
      <c r="AT1463" t="s">
        <v>83</v>
      </c>
      <c r="AU1463" s="35">
        <f t="shared" si="366"/>
        <v>613.65</v>
      </c>
      <c r="AV1463" s="35">
        <f t="shared" si="357"/>
        <v>700</v>
      </c>
      <c r="AW1463" s="35">
        <f t="shared" si="358"/>
        <v>1.02532165343553</v>
      </c>
      <c r="AX1463" s="35">
        <f t="shared" si="359"/>
        <v>0.55146454968519</v>
      </c>
      <c r="AY1463" s="35">
        <f t="shared" si="360"/>
        <v>700</v>
      </c>
      <c r="AZ1463" s="35">
        <f t="shared" si="361"/>
        <v>700</v>
      </c>
      <c r="BA1463" s="27" t="str">
        <f t="shared" si="362"/>
        <v>3</v>
      </c>
      <c r="BB1463" s="34">
        <v>0.000208</v>
      </c>
      <c r="BC1463" s="34">
        <f t="shared" si="363"/>
        <v>0.1456</v>
      </c>
      <c r="BD1463" s="34" t="e">
        <f t="shared" si="364"/>
        <v>#REF!</v>
      </c>
      <c r="BE1463" s="34">
        <v>0.14</v>
      </c>
      <c r="BF1463" s="34">
        <f t="shared" si="367"/>
        <v>98</v>
      </c>
      <c r="BG1463" s="34" t="e">
        <f t="shared" si="365"/>
        <v>#REF!</v>
      </c>
      <c r="BH1463" t="str">
        <f>IF(AT1463="UDARA","U","N")&amp;LEFT($C$4,2)&amp;MID($C$4,4,2)&amp;LEFT(A1463,3)&amp;MID(E1463,2,2)&amp;VLOOKUP(E1463,Acuan_Reference!C:L,10,0)</f>
        <v>N1501BGR71A1</v>
      </c>
      <c r="BI1463" t="s">
        <v>84</v>
      </c>
      <c r="BJ1463" t="s">
        <v>119</v>
      </c>
      <c r="BK1463" t="s">
        <v>86</v>
      </c>
      <c r="BL1463" t="s">
        <v>87</v>
      </c>
    </row>
    <row r="1464" hidden="1" spans="1:64">
      <c r="A1464" t="s">
        <v>89</v>
      </c>
      <c r="B1464" t="s">
        <v>75</v>
      </c>
      <c r="C1464" t="s">
        <v>76</v>
      </c>
      <c r="D1464" t="s">
        <v>123</v>
      </c>
      <c r="E1464" t="s">
        <v>230</v>
      </c>
      <c r="F1464" t="s">
        <v>231</v>
      </c>
      <c r="G1464" t="s">
        <v>80</v>
      </c>
      <c r="H1464" t="s">
        <v>81</v>
      </c>
      <c r="I1464" s="34">
        <v>25500</v>
      </c>
      <c r="J1464" s="35">
        <v>567</v>
      </c>
      <c r="K1464" s="35">
        <v>2107</v>
      </c>
      <c r="L1464" s="35">
        <v>1176</v>
      </c>
      <c r="M1464" s="35">
        <v>3572</v>
      </c>
      <c r="N1464" s="35">
        <v>400</v>
      </c>
      <c r="O1464" s="35">
        <v>1036</v>
      </c>
      <c r="P1464" s="35">
        <v>565</v>
      </c>
      <c r="Q1464" s="35">
        <v>2281</v>
      </c>
      <c r="R1464" s="35">
        <v>823</v>
      </c>
      <c r="S1464" s="35">
        <v>1330</v>
      </c>
      <c r="T1464" s="35">
        <v>1065</v>
      </c>
      <c r="U1464" s="35">
        <v>2797</v>
      </c>
      <c r="V1464" s="34">
        <v>1730.6666666667</v>
      </c>
      <c r="W1464" s="34">
        <f t="shared" si="352"/>
        <v>1582.33333333333</v>
      </c>
      <c r="X1464" s="35">
        <v>155</v>
      </c>
      <c r="Y1464" s="35">
        <v>0</v>
      </c>
      <c r="Z1464" s="35">
        <v>0</v>
      </c>
      <c r="AA1464" s="34">
        <v>2081</v>
      </c>
      <c r="AB1464" s="34">
        <v>0</v>
      </c>
      <c r="AC1464" s="34">
        <v>700</v>
      </c>
      <c r="AD1464" s="34">
        <v>0</v>
      </c>
      <c r="AE1464" s="34">
        <f t="shared" si="353"/>
        <v>2781</v>
      </c>
      <c r="AF1464" s="34">
        <f t="shared" si="354"/>
        <v>1.60689522342062</v>
      </c>
      <c r="AG1464" s="34">
        <f t="shared" si="355"/>
        <v>1.75753107225616</v>
      </c>
      <c r="AH1464" s="34">
        <v>2100</v>
      </c>
      <c r="AI1464" s="34">
        <v>0</v>
      </c>
      <c r="AJ1464" s="35">
        <v>37200</v>
      </c>
      <c r="AK1464" s="35">
        <v>2392</v>
      </c>
      <c r="AL1464" s="35">
        <v>885</v>
      </c>
      <c r="AM1464" s="34">
        <v>1.3</v>
      </c>
      <c r="AN1464" s="34">
        <f t="shared" si="356"/>
        <v>2057.03333333333</v>
      </c>
      <c r="AO1464" s="35">
        <v>100</v>
      </c>
      <c r="AP1464" s="35">
        <v>100</v>
      </c>
      <c r="AQ1464" t="s">
        <v>82</v>
      </c>
      <c r="AR1464">
        <v>4</v>
      </c>
      <c r="AS1464" s="34">
        <v>0.53333333333333</v>
      </c>
      <c r="AT1464" t="s">
        <v>83</v>
      </c>
      <c r="AU1464" s="35">
        <f t="shared" si="366"/>
        <v>120.775</v>
      </c>
      <c r="AV1464" s="35">
        <f t="shared" si="357"/>
        <v>200</v>
      </c>
      <c r="AW1464" s="35">
        <f t="shared" si="358"/>
        <v>1.88392669054139</v>
      </c>
      <c r="AX1464" s="35">
        <f t="shared" si="359"/>
        <v>1.32462607962924</v>
      </c>
      <c r="AY1464" s="35">
        <f t="shared" si="360"/>
        <v>200</v>
      </c>
      <c r="AZ1464" s="35">
        <f t="shared" si="361"/>
        <v>200</v>
      </c>
      <c r="BA1464" s="27" t="str">
        <f t="shared" si="362"/>
        <v>3</v>
      </c>
      <c r="BB1464" s="34">
        <v>0.000208</v>
      </c>
      <c r="BC1464" s="34">
        <f t="shared" si="363"/>
        <v>0.0416</v>
      </c>
      <c r="BD1464" s="34" t="e">
        <f t="shared" si="364"/>
        <v>#REF!</v>
      </c>
      <c r="BE1464" s="34">
        <v>0.14</v>
      </c>
      <c r="BF1464" s="34">
        <f t="shared" si="367"/>
        <v>28</v>
      </c>
      <c r="BG1464" s="34" t="e">
        <f t="shared" si="365"/>
        <v>#REF!</v>
      </c>
      <c r="BH1464" t="str">
        <f>IF(AT1464="UDARA","U","N")&amp;LEFT($C$4,2)&amp;MID($C$4,4,2)&amp;LEFT(A1464,3)&amp;MID(E1464,2,2)&amp;VLOOKUP(E1464,Acuan_Reference!C:L,10,0)</f>
        <v>N1501BJM71A1</v>
      </c>
      <c r="BI1464" t="s">
        <v>84</v>
      </c>
      <c r="BJ1464" t="s">
        <v>119</v>
      </c>
      <c r="BK1464" t="s">
        <v>86</v>
      </c>
      <c r="BL1464" t="s">
        <v>87</v>
      </c>
    </row>
    <row r="1465" hidden="1" spans="1:64">
      <c r="A1465" t="s">
        <v>90</v>
      </c>
      <c r="B1465" t="s">
        <v>75</v>
      </c>
      <c r="C1465" t="s">
        <v>76</v>
      </c>
      <c r="D1465" t="s">
        <v>123</v>
      </c>
      <c r="E1465" t="s">
        <v>230</v>
      </c>
      <c r="F1465" t="s">
        <v>231</v>
      </c>
      <c r="G1465" t="s">
        <v>80</v>
      </c>
      <c r="H1465" t="s">
        <v>81</v>
      </c>
      <c r="I1465" s="34">
        <v>25500</v>
      </c>
      <c r="J1465" s="35">
        <v>559</v>
      </c>
      <c r="K1465" s="35">
        <v>547</v>
      </c>
      <c r="L1465" s="35">
        <v>604</v>
      </c>
      <c r="M1465" s="35">
        <v>1577</v>
      </c>
      <c r="N1465" s="35">
        <v>700</v>
      </c>
      <c r="O1465" s="35">
        <v>1091</v>
      </c>
      <c r="P1465" s="35">
        <v>709</v>
      </c>
      <c r="Q1465" s="35">
        <v>1949</v>
      </c>
      <c r="R1465" s="35">
        <v>609</v>
      </c>
      <c r="S1465" s="35">
        <v>754</v>
      </c>
      <c r="T1465" s="35">
        <v>670</v>
      </c>
      <c r="U1465" s="35">
        <v>1215</v>
      </c>
      <c r="V1465" s="34">
        <v>879.66666666667</v>
      </c>
      <c r="W1465" s="34">
        <f t="shared" si="352"/>
        <v>814.666666666667</v>
      </c>
      <c r="X1465" s="35">
        <v>296</v>
      </c>
      <c r="Y1465" s="35">
        <v>0</v>
      </c>
      <c r="Z1465" s="35">
        <v>0</v>
      </c>
      <c r="AA1465" s="34">
        <v>692</v>
      </c>
      <c r="AB1465" s="34">
        <v>0</v>
      </c>
      <c r="AC1465" s="34">
        <v>0</v>
      </c>
      <c r="AD1465" s="34">
        <v>0</v>
      </c>
      <c r="AE1465" s="34">
        <f t="shared" si="353"/>
        <v>692</v>
      </c>
      <c r="AF1465" s="34">
        <f t="shared" si="354"/>
        <v>0.786661614247818</v>
      </c>
      <c r="AG1465" s="34">
        <f t="shared" si="355"/>
        <v>0.849427168576105</v>
      </c>
      <c r="AH1465" s="34">
        <v>2100</v>
      </c>
      <c r="AI1465" s="34">
        <v>0</v>
      </c>
      <c r="AJ1465" s="35">
        <v>37200</v>
      </c>
      <c r="AK1465" s="35">
        <v>1787</v>
      </c>
      <c r="AL1465" s="35">
        <v>559</v>
      </c>
      <c r="AM1465" s="34">
        <v>0.6</v>
      </c>
      <c r="AN1465" s="34">
        <f t="shared" si="356"/>
        <v>488.8</v>
      </c>
      <c r="AO1465" s="35">
        <v>100</v>
      </c>
      <c r="AP1465" s="35">
        <v>100</v>
      </c>
      <c r="AQ1465" t="s">
        <v>82</v>
      </c>
      <c r="AR1465">
        <v>12</v>
      </c>
      <c r="AS1465" s="34">
        <v>0.033333333333333</v>
      </c>
      <c r="AT1465" t="s">
        <v>83</v>
      </c>
      <c r="AU1465" s="35">
        <f t="shared" si="366"/>
        <v>266.85</v>
      </c>
      <c r="AV1465" s="35">
        <f t="shared" si="357"/>
        <v>300</v>
      </c>
      <c r="AW1465" s="35">
        <f t="shared" si="358"/>
        <v>1.2176759410802</v>
      </c>
      <c r="AX1465" s="35">
        <f t="shared" si="359"/>
        <v>0.531505728314239</v>
      </c>
      <c r="AY1465" s="35">
        <f t="shared" si="360"/>
        <v>300</v>
      </c>
      <c r="AZ1465" s="35">
        <f t="shared" si="361"/>
        <v>300</v>
      </c>
      <c r="BA1465" s="27" t="str">
        <f t="shared" si="362"/>
        <v>3</v>
      </c>
      <c r="BB1465" s="34">
        <v>0.000208</v>
      </c>
      <c r="BC1465" s="34">
        <f t="shared" si="363"/>
        <v>0.0624</v>
      </c>
      <c r="BD1465" s="34" t="e">
        <f t="shared" si="364"/>
        <v>#REF!</v>
      </c>
      <c r="BE1465" s="34">
        <v>0.14</v>
      </c>
      <c r="BF1465" s="34">
        <f t="shared" si="367"/>
        <v>42</v>
      </c>
      <c r="BG1465" s="34" t="e">
        <f t="shared" si="365"/>
        <v>#REF!</v>
      </c>
      <c r="BH1465" t="str">
        <f>IF(AT1465="UDARA","U","N")&amp;LEFT($C$4,2)&amp;MID($C$4,4,2)&amp;LEFT(A1465,3)&amp;MID(E1465,2,2)&amp;VLOOKUP(E1465,Acuan_Reference!C:L,10,0)</f>
        <v>N1501BKS71A1</v>
      </c>
      <c r="BI1465" t="s">
        <v>84</v>
      </c>
      <c r="BJ1465" t="s">
        <v>119</v>
      </c>
      <c r="BK1465" t="s">
        <v>86</v>
      </c>
      <c r="BL1465" t="s">
        <v>87</v>
      </c>
    </row>
    <row r="1466" hidden="1" spans="1:64">
      <c r="A1466" t="s">
        <v>91</v>
      </c>
      <c r="B1466" t="s">
        <v>75</v>
      </c>
      <c r="C1466" t="s">
        <v>76</v>
      </c>
      <c r="D1466" t="s">
        <v>123</v>
      </c>
      <c r="E1466" t="s">
        <v>230</v>
      </c>
      <c r="F1466" t="s">
        <v>231</v>
      </c>
      <c r="G1466" t="s">
        <v>80</v>
      </c>
      <c r="H1466" t="s">
        <v>81</v>
      </c>
      <c r="I1466" s="34">
        <v>25500</v>
      </c>
      <c r="J1466" s="35">
        <v>840</v>
      </c>
      <c r="K1466" s="35">
        <v>3253</v>
      </c>
      <c r="L1466" s="35">
        <v>2229</v>
      </c>
      <c r="M1466" s="35">
        <v>3005</v>
      </c>
      <c r="N1466" s="35">
        <v>1287</v>
      </c>
      <c r="O1466" s="35">
        <v>3043</v>
      </c>
      <c r="P1466" s="35">
        <v>2395</v>
      </c>
      <c r="Q1466" s="35">
        <v>3350</v>
      </c>
      <c r="R1466" s="35">
        <v>1335</v>
      </c>
      <c r="S1466" s="35">
        <v>851</v>
      </c>
      <c r="T1466" s="35">
        <v>2164</v>
      </c>
      <c r="U1466" s="35">
        <v>3274</v>
      </c>
      <c r="V1466" s="34">
        <v>2096.3333333333</v>
      </c>
      <c r="W1466" s="34">
        <f t="shared" si="352"/>
        <v>2211.33333333333</v>
      </c>
      <c r="X1466" s="35">
        <v>1410</v>
      </c>
      <c r="Y1466" s="35">
        <v>0</v>
      </c>
      <c r="Z1466" s="35">
        <v>0</v>
      </c>
      <c r="AA1466" s="34">
        <v>2060</v>
      </c>
      <c r="AB1466" s="34">
        <v>0</v>
      </c>
      <c r="AC1466" s="34">
        <v>200</v>
      </c>
      <c r="AD1466" s="34">
        <v>0</v>
      </c>
      <c r="AE1466" s="34">
        <f t="shared" si="353"/>
        <v>2260</v>
      </c>
      <c r="AF1466" s="34">
        <f t="shared" si="354"/>
        <v>1.07807282556847</v>
      </c>
      <c r="AG1466" s="34">
        <f t="shared" si="355"/>
        <v>1.0220078384082</v>
      </c>
      <c r="AH1466" s="34">
        <v>2100</v>
      </c>
      <c r="AI1466" s="34">
        <v>0</v>
      </c>
      <c r="AJ1466" s="35">
        <v>37200</v>
      </c>
      <c r="AK1466" s="35">
        <v>2986</v>
      </c>
      <c r="AL1466" s="35">
        <v>1196</v>
      </c>
      <c r="AM1466" s="34">
        <v>0.9</v>
      </c>
      <c r="AN1466" s="34">
        <f t="shared" si="356"/>
        <v>1990.2</v>
      </c>
      <c r="AO1466" s="35">
        <v>100</v>
      </c>
      <c r="AP1466" s="35">
        <v>100</v>
      </c>
      <c r="AQ1466" t="s">
        <v>82</v>
      </c>
      <c r="AR1466">
        <v>4</v>
      </c>
      <c r="AS1466" s="34">
        <v>0.13333333333333</v>
      </c>
      <c r="AT1466" t="s">
        <v>83</v>
      </c>
      <c r="AU1466" s="35">
        <f t="shared" si="366"/>
        <v>694.65</v>
      </c>
      <c r="AV1466" s="35">
        <f t="shared" si="357"/>
        <v>700</v>
      </c>
      <c r="AW1466" s="35">
        <f t="shared" si="358"/>
        <v>1.33855893880012</v>
      </c>
      <c r="AX1466" s="35">
        <f t="shared" si="359"/>
        <v>0.797708772987639</v>
      </c>
      <c r="AY1466" s="35">
        <f t="shared" si="360"/>
        <v>700</v>
      </c>
      <c r="AZ1466" s="35">
        <f t="shared" si="361"/>
        <v>700</v>
      </c>
      <c r="BA1466" s="27" t="str">
        <f t="shared" si="362"/>
        <v>3</v>
      </c>
      <c r="BB1466" s="34">
        <v>0.000208</v>
      </c>
      <c r="BC1466" s="34">
        <f t="shared" si="363"/>
        <v>0.1456</v>
      </c>
      <c r="BD1466" s="34" t="e">
        <f t="shared" si="364"/>
        <v>#REF!</v>
      </c>
      <c r="BE1466" s="34">
        <v>0.14</v>
      </c>
      <c r="BF1466" s="34">
        <f t="shared" si="367"/>
        <v>98</v>
      </c>
      <c r="BG1466" s="34" t="e">
        <f t="shared" si="365"/>
        <v>#REF!</v>
      </c>
      <c r="BH1466" t="str">
        <f>IF(AT1466="UDARA","U","N")&amp;LEFT($C$4,2)&amp;MID($C$4,4,2)&amp;LEFT(A1466,3)&amp;MID(E1466,2,2)&amp;VLOOKUP(E1466,Acuan_Reference!C:L,10,0)</f>
        <v>N1501BLP71A1</v>
      </c>
      <c r="BI1466" t="s">
        <v>84</v>
      </c>
      <c r="BJ1466" t="s">
        <v>119</v>
      </c>
      <c r="BK1466" t="s">
        <v>86</v>
      </c>
      <c r="BL1466" t="s">
        <v>87</v>
      </c>
    </row>
    <row r="1467" hidden="1" spans="1:64">
      <c r="A1467" t="s">
        <v>92</v>
      </c>
      <c r="B1467" t="s">
        <v>75</v>
      </c>
      <c r="C1467" t="s">
        <v>76</v>
      </c>
      <c r="D1467" t="s">
        <v>123</v>
      </c>
      <c r="E1467" t="s">
        <v>230</v>
      </c>
      <c r="F1467" t="s">
        <v>231</v>
      </c>
      <c r="G1467" t="s">
        <v>80</v>
      </c>
      <c r="H1467" t="s">
        <v>81</v>
      </c>
      <c r="I1467" s="34">
        <v>25500</v>
      </c>
      <c r="J1467" s="35">
        <v>129</v>
      </c>
      <c r="K1467" s="35">
        <v>449</v>
      </c>
      <c r="L1467" s="35">
        <v>145</v>
      </c>
      <c r="M1467" s="35">
        <v>244</v>
      </c>
      <c r="N1467" s="35">
        <v>376</v>
      </c>
      <c r="O1467" s="35">
        <v>118</v>
      </c>
      <c r="P1467" s="35">
        <v>273</v>
      </c>
      <c r="Q1467" s="35">
        <v>796</v>
      </c>
      <c r="R1467" s="35">
        <v>125</v>
      </c>
      <c r="S1467" s="35">
        <v>130</v>
      </c>
      <c r="T1467" s="35">
        <v>302</v>
      </c>
      <c r="U1467" s="35">
        <v>435</v>
      </c>
      <c r="V1467" s="34">
        <v>289</v>
      </c>
      <c r="W1467" s="34">
        <f t="shared" si="352"/>
        <v>297</v>
      </c>
      <c r="X1467" s="35">
        <v>38</v>
      </c>
      <c r="Y1467" s="35">
        <v>0</v>
      </c>
      <c r="Z1467" s="35">
        <v>0</v>
      </c>
      <c r="AA1467" s="34">
        <v>130</v>
      </c>
      <c r="AB1467" s="34">
        <v>0</v>
      </c>
      <c r="AC1467" s="34">
        <v>300</v>
      </c>
      <c r="AD1467" s="34">
        <v>0</v>
      </c>
      <c r="AE1467" s="34">
        <f t="shared" si="353"/>
        <v>430</v>
      </c>
      <c r="AF1467" s="34">
        <f t="shared" si="354"/>
        <v>1.4878892733564</v>
      </c>
      <c r="AG1467" s="34">
        <f t="shared" si="355"/>
        <v>1.44781144781145</v>
      </c>
      <c r="AH1467" s="34">
        <v>2100</v>
      </c>
      <c r="AI1467" s="34">
        <v>0</v>
      </c>
      <c r="AJ1467" s="35">
        <v>37200</v>
      </c>
      <c r="AK1467" s="35">
        <v>567</v>
      </c>
      <c r="AL1467" s="35">
        <v>154</v>
      </c>
      <c r="AM1467" s="34">
        <v>1.5</v>
      </c>
      <c r="AN1467" s="34">
        <f t="shared" si="356"/>
        <v>445.5</v>
      </c>
      <c r="AO1467" s="35">
        <v>100</v>
      </c>
      <c r="AP1467" s="35">
        <v>100</v>
      </c>
      <c r="AQ1467" t="s">
        <v>82</v>
      </c>
      <c r="AR1467">
        <v>2</v>
      </c>
      <c r="AS1467" s="34">
        <v>0.53333333333333</v>
      </c>
      <c r="AT1467" t="s">
        <v>83</v>
      </c>
      <c r="AU1467" s="35">
        <f t="shared" si="366"/>
        <v>127.125</v>
      </c>
      <c r="AV1467" s="35">
        <f t="shared" si="357"/>
        <v>200</v>
      </c>
      <c r="AW1467" s="35">
        <f t="shared" si="358"/>
        <v>2.12121212121212</v>
      </c>
      <c r="AX1467" s="35">
        <f t="shared" si="359"/>
        <v>1.6026936026936</v>
      </c>
      <c r="AY1467" s="35">
        <f t="shared" si="360"/>
        <v>200</v>
      </c>
      <c r="AZ1467" s="35">
        <f t="shared" si="361"/>
        <v>200</v>
      </c>
      <c r="BA1467" s="27" t="str">
        <f t="shared" si="362"/>
        <v>2</v>
      </c>
      <c r="BB1467" s="34">
        <v>0.000208</v>
      </c>
      <c r="BC1467" s="34">
        <f t="shared" si="363"/>
        <v>0.0416</v>
      </c>
      <c r="BD1467" s="34" t="e">
        <f t="shared" si="364"/>
        <v>#REF!</v>
      </c>
      <c r="BE1467" s="34">
        <v>0.14</v>
      </c>
      <c r="BF1467" s="34">
        <f t="shared" si="367"/>
        <v>28</v>
      </c>
      <c r="BG1467" s="34" t="e">
        <f t="shared" si="365"/>
        <v>#REF!</v>
      </c>
      <c r="BH1467" t="str">
        <f>IF(AT1467="UDARA","U","N")&amp;LEFT($C$4,2)&amp;MID($C$4,4,2)&amp;LEFT(A1467,3)&amp;MID(E1467,2,2)&amp;VLOOKUP(E1467,Acuan_Reference!C:L,10,0)</f>
        <v>N1501BTM71A1</v>
      </c>
      <c r="BI1467" t="s">
        <v>84</v>
      </c>
      <c r="BJ1467" t="s">
        <v>119</v>
      </c>
      <c r="BK1467" t="s">
        <v>86</v>
      </c>
      <c r="BL1467" t="s">
        <v>87</v>
      </c>
    </row>
    <row r="1468" hidden="1" spans="1:64">
      <c r="A1468" t="s">
        <v>93</v>
      </c>
      <c r="B1468" t="s">
        <v>75</v>
      </c>
      <c r="C1468" t="s">
        <v>76</v>
      </c>
      <c r="D1468" t="s">
        <v>123</v>
      </c>
      <c r="E1468" t="s">
        <v>230</v>
      </c>
      <c r="F1468" t="s">
        <v>231</v>
      </c>
      <c r="G1468" t="s">
        <v>80</v>
      </c>
      <c r="H1468" t="s">
        <v>81</v>
      </c>
      <c r="I1468" s="34">
        <v>25500</v>
      </c>
      <c r="J1468" s="35">
        <v>532</v>
      </c>
      <c r="K1468" s="35">
        <v>821</v>
      </c>
      <c r="L1468" s="35">
        <v>1291</v>
      </c>
      <c r="M1468" s="35">
        <v>2581</v>
      </c>
      <c r="N1468" s="35">
        <v>925</v>
      </c>
      <c r="O1468" s="35">
        <v>1207</v>
      </c>
      <c r="P1468" s="35">
        <v>1669</v>
      </c>
      <c r="Q1468" s="35">
        <v>2961</v>
      </c>
      <c r="R1468" s="35">
        <v>662</v>
      </c>
      <c r="S1468" s="35">
        <v>868</v>
      </c>
      <c r="T1468" s="35">
        <v>1966</v>
      </c>
      <c r="U1468" s="35">
        <v>2477</v>
      </c>
      <c r="V1468" s="34">
        <v>1770.3333333333</v>
      </c>
      <c r="W1468" s="34">
        <f t="shared" si="352"/>
        <v>1801.33333333333</v>
      </c>
      <c r="X1468" s="35">
        <v>160</v>
      </c>
      <c r="Y1468" s="35">
        <v>0</v>
      </c>
      <c r="Z1468" s="35">
        <v>0</v>
      </c>
      <c r="AA1468" s="34">
        <v>1649</v>
      </c>
      <c r="AB1468" s="34">
        <v>0</v>
      </c>
      <c r="AC1468" s="34">
        <v>400</v>
      </c>
      <c r="AD1468" s="34">
        <v>0</v>
      </c>
      <c r="AE1468" s="34">
        <f t="shared" si="353"/>
        <v>2049</v>
      </c>
      <c r="AF1468" s="34">
        <f t="shared" si="354"/>
        <v>1.15740915081908</v>
      </c>
      <c r="AG1468" s="34">
        <f t="shared" si="355"/>
        <v>1.13749074759437</v>
      </c>
      <c r="AH1468" s="34">
        <v>2100</v>
      </c>
      <c r="AI1468" s="34">
        <v>0</v>
      </c>
      <c r="AJ1468" s="35">
        <v>37200</v>
      </c>
      <c r="AK1468" s="35">
        <v>2423</v>
      </c>
      <c r="AL1468" s="35">
        <v>961</v>
      </c>
      <c r="AM1468" s="34">
        <v>0.8</v>
      </c>
      <c r="AN1468" s="34">
        <f t="shared" si="356"/>
        <v>1441.06666666667</v>
      </c>
      <c r="AO1468" s="35">
        <v>100</v>
      </c>
      <c r="AP1468" s="35">
        <v>100</v>
      </c>
      <c r="AQ1468" t="s">
        <v>82</v>
      </c>
      <c r="AR1468">
        <v>4</v>
      </c>
      <c r="AS1468" s="34">
        <v>0.066666666666667</v>
      </c>
      <c r="AT1468" t="s">
        <v>83</v>
      </c>
      <c r="AU1468" s="35">
        <f t="shared" si="366"/>
        <v>264.8</v>
      </c>
      <c r="AV1468" s="35">
        <f t="shared" si="357"/>
        <v>300</v>
      </c>
      <c r="AW1468" s="35">
        <f t="shared" si="358"/>
        <v>1.3040340488527</v>
      </c>
      <c r="AX1468" s="35">
        <f t="shared" si="359"/>
        <v>0.770540340488527</v>
      </c>
      <c r="AY1468" s="35">
        <f t="shared" si="360"/>
        <v>300</v>
      </c>
      <c r="AZ1468" s="35">
        <f t="shared" si="361"/>
        <v>300</v>
      </c>
      <c r="BA1468" s="27" t="str">
        <f t="shared" si="362"/>
        <v>3</v>
      </c>
      <c r="BB1468" s="34">
        <v>0.000208</v>
      </c>
      <c r="BC1468" s="34">
        <f t="shared" si="363"/>
        <v>0.0624</v>
      </c>
      <c r="BD1468" s="34" t="e">
        <f t="shared" si="364"/>
        <v>#REF!</v>
      </c>
      <c r="BE1468" s="34">
        <v>0.14</v>
      </c>
      <c r="BF1468" s="34">
        <f t="shared" si="367"/>
        <v>42</v>
      </c>
      <c r="BG1468" s="34" t="e">
        <f t="shared" si="365"/>
        <v>#REF!</v>
      </c>
      <c r="BH1468" t="str">
        <f>IF(AT1468="UDARA","U","N")&amp;LEFT($C$4,2)&amp;MID($C$4,4,2)&amp;LEFT(A1468,3)&amp;MID(E1468,2,2)&amp;VLOOKUP(E1468,Acuan_Reference!C:L,10,0)</f>
        <v>N1501CRB71A1</v>
      </c>
      <c r="BI1468" t="s">
        <v>84</v>
      </c>
      <c r="BJ1468" t="s">
        <v>119</v>
      </c>
      <c r="BK1468" t="s">
        <v>86</v>
      </c>
      <c r="BL1468" t="s">
        <v>87</v>
      </c>
    </row>
    <row r="1469" hidden="1" spans="1:64">
      <c r="A1469" t="s">
        <v>94</v>
      </c>
      <c r="B1469" t="s">
        <v>75</v>
      </c>
      <c r="C1469" t="s">
        <v>76</v>
      </c>
      <c r="D1469" t="s">
        <v>123</v>
      </c>
      <c r="E1469" t="s">
        <v>230</v>
      </c>
      <c r="F1469" t="s">
        <v>231</v>
      </c>
      <c r="G1469" t="s">
        <v>80</v>
      </c>
      <c r="H1469" t="s">
        <v>81</v>
      </c>
      <c r="I1469" s="34">
        <v>25500</v>
      </c>
      <c r="J1469" s="35">
        <v>635</v>
      </c>
      <c r="K1469" s="35">
        <v>1793</v>
      </c>
      <c r="L1469" s="35">
        <v>1288</v>
      </c>
      <c r="M1469" s="35">
        <v>1104</v>
      </c>
      <c r="N1469" s="35">
        <v>772</v>
      </c>
      <c r="O1469" s="35">
        <v>665</v>
      </c>
      <c r="P1469" s="35">
        <v>1101</v>
      </c>
      <c r="Q1469" s="35">
        <v>1662</v>
      </c>
      <c r="R1469" s="35">
        <v>1734</v>
      </c>
      <c r="S1469" s="35">
        <v>1044</v>
      </c>
      <c r="T1469" s="35">
        <v>1218</v>
      </c>
      <c r="U1469" s="35">
        <v>2020</v>
      </c>
      <c r="V1469" s="34">
        <v>1427.3333333333</v>
      </c>
      <c r="W1469" s="34">
        <f t="shared" si="352"/>
        <v>1445.33333333333</v>
      </c>
      <c r="X1469" s="35">
        <v>291</v>
      </c>
      <c r="Y1469" s="35">
        <v>0</v>
      </c>
      <c r="Z1469" s="35">
        <v>0</v>
      </c>
      <c r="AA1469" s="34">
        <v>1978</v>
      </c>
      <c r="AB1469" s="34">
        <v>0</v>
      </c>
      <c r="AC1469" s="34">
        <v>200</v>
      </c>
      <c r="AD1469" s="34">
        <v>0</v>
      </c>
      <c r="AE1469" s="34">
        <f t="shared" si="353"/>
        <v>2178</v>
      </c>
      <c r="AF1469" s="34">
        <f t="shared" si="354"/>
        <v>1.52592246613735</v>
      </c>
      <c r="AG1469" s="34">
        <f t="shared" si="355"/>
        <v>1.50691881918819</v>
      </c>
      <c r="AH1469" s="34">
        <v>2100</v>
      </c>
      <c r="AI1469" s="34">
        <v>0</v>
      </c>
      <c r="AJ1469" s="35">
        <v>37200</v>
      </c>
      <c r="AK1469" s="35">
        <v>2395</v>
      </c>
      <c r="AL1469" s="35">
        <v>1098</v>
      </c>
      <c r="AM1469" s="34">
        <v>0.8</v>
      </c>
      <c r="AN1469" s="34">
        <f t="shared" si="356"/>
        <v>1156.26666666667</v>
      </c>
      <c r="AO1469" s="35">
        <v>100</v>
      </c>
      <c r="AP1469" s="35">
        <v>100</v>
      </c>
      <c r="AQ1469" t="s">
        <v>82</v>
      </c>
      <c r="AR1469">
        <v>8</v>
      </c>
      <c r="AS1469" s="34">
        <v>0.13333333333333</v>
      </c>
      <c r="AT1469" t="s">
        <v>83</v>
      </c>
      <c r="AU1469" s="35">
        <f t="shared" si="366"/>
        <v>57.1999999999998</v>
      </c>
      <c r="AV1469" s="35">
        <f t="shared" si="357"/>
        <v>100</v>
      </c>
      <c r="AW1469" s="35">
        <f t="shared" si="358"/>
        <v>1.57610701107011</v>
      </c>
      <c r="AX1469" s="35">
        <f t="shared" si="359"/>
        <v>0.816420664206642</v>
      </c>
      <c r="AY1469" s="35">
        <f t="shared" si="360"/>
        <v>100</v>
      </c>
      <c r="AZ1469" s="35">
        <f t="shared" si="361"/>
        <v>100</v>
      </c>
      <c r="BA1469" s="27" t="str">
        <f t="shared" si="362"/>
        <v>3</v>
      </c>
      <c r="BB1469" s="34">
        <v>0.000208</v>
      </c>
      <c r="BC1469" s="34">
        <f t="shared" si="363"/>
        <v>0.0208</v>
      </c>
      <c r="BD1469" s="34" t="e">
        <f t="shared" si="364"/>
        <v>#REF!</v>
      </c>
      <c r="BE1469" s="34">
        <v>0.14</v>
      </c>
      <c r="BF1469" s="34">
        <f t="shared" si="367"/>
        <v>14</v>
      </c>
      <c r="BG1469" s="34" t="e">
        <f t="shared" si="365"/>
        <v>#REF!</v>
      </c>
      <c r="BH1469" t="str">
        <f>IF(AT1469="UDARA","U","N")&amp;LEFT($C$4,2)&amp;MID($C$4,4,2)&amp;LEFT(A1469,3)&amp;MID(E1469,2,2)&amp;VLOOKUP(E1469,Acuan_Reference!C:L,10,0)</f>
        <v>N1501DPS71A1</v>
      </c>
      <c r="BI1469" t="s">
        <v>84</v>
      </c>
      <c r="BJ1469" t="s">
        <v>119</v>
      </c>
      <c r="BK1469" t="s">
        <v>86</v>
      </c>
      <c r="BL1469" t="s">
        <v>87</v>
      </c>
    </row>
    <row r="1470" hidden="1" spans="1:64">
      <c r="A1470" t="s">
        <v>95</v>
      </c>
      <c r="B1470" t="s">
        <v>75</v>
      </c>
      <c r="C1470" t="s">
        <v>76</v>
      </c>
      <c r="D1470" t="s">
        <v>123</v>
      </c>
      <c r="E1470" t="s">
        <v>230</v>
      </c>
      <c r="F1470" t="s">
        <v>231</v>
      </c>
      <c r="G1470" t="s">
        <v>80</v>
      </c>
      <c r="H1470" t="s">
        <v>81</v>
      </c>
      <c r="I1470" s="34">
        <v>25500</v>
      </c>
      <c r="J1470" s="35">
        <v>1046</v>
      </c>
      <c r="K1470" s="35">
        <v>16373</v>
      </c>
      <c r="L1470" s="35">
        <v>8375</v>
      </c>
      <c r="M1470" s="35">
        <v>6561</v>
      </c>
      <c r="N1470" s="35">
        <v>6115</v>
      </c>
      <c r="O1470" s="35">
        <v>8392</v>
      </c>
      <c r="P1470" s="35">
        <v>10987</v>
      </c>
      <c r="Q1470" s="35">
        <v>14523</v>
      </c>
      <c r="R1470" s="35">
        <v>8056</v>
      </c>
      <c r="S1470" s="35">
        <v>8276</v>
      </c>
      <c r="T1470" s="35">
        <v>2228</v>
      </c>
      <c r="U1470" s="35">
        <v>18915</v>
      </c>
      <c r="V1470" s="34">
        <v>9806.3333333333</v>
      </c>
      <c r="W1470" s="34">
        <f t="shared" si="352"/>
        <v>8747.33333333333</v>
      </c>
      <c r="X1470" s="35">
        <v>311</v>
      </c>
      <c r="Y1470" s="35">
        <v>0</v>
      </c>
      <c r="Z1470" s="35">
        <v>0</v>
      </c>
      <c r="AA1470" s="34">
        <v>8636</v>
      </c>
      <c r="AB1470" s="34">
        <v>0</v>
      </c>
      <c r="AC1470" s="34">
        <v>0</v>
      </c>
      <c r="AD1470" s="34">
        <v>0</v>
      </c>
      <c r="AE1470" s="34">
        <f t="shared" si="353"/>
        <v>8636</v>
      </c>
      <c r="AF1470" s="34">
        <f t="shared" si="354"/>
        <v>0.880655358781743</v>
      </c>
      <c r="AG1470" s="34">
        <f t="shared" si="355"/>
        <v>0.987272311561619</v>
      </c>
      <c r="AH1470" s="34">
        <v>2100</v>
      </c>
      <c r="AI1470" s="34">
        <v>0</v>
      </c>
      <c r="AJ1470" s="35">
        <v>37200</v>
      </c>
      <c r="AK1470" s="35">
        <v>16638</v>
      </c>
      <c r="AL1470" s="35">
        <v>5099</v>
      </c>
      <c r="AM1470" s="34">
        <v>0.25</v>
      </c>
      <c r="AN1470" s="34">
        <f t="shared" si="356"/>
        <v>2186.83333333333</v>
      </c>
      <c r="AO1470" s="35">
        <v>100</v>
      </c>
      <c r="AP1470" s="35">
        <v>100</v>
      </c>
      <c r="AQ1470" t="s">
        <v>82</v>
      </c>
      <c r="AR1470">
        <v>12</v>
      </c>
      <c r="AS1470" s="34">
        <v>0.033333333333333</v>
      </c>
      <c r="AT1470" t="s">
        <v>83</v>
      </c>
      <c r="AU1470" s="35">
        <f t="shared" si="366"/>
        <v>0</v>
      </c>
      <c r="AV1470" s="35">
        <f t="shared" si="357"/>
        <v>0</v>
      </c>
      <c r="AW1470" s="35">
        <f t="shared" si="358"/>
        <v>0.987272311561619</v>
      </c>
      <c r="AX1470" s="35">
        <f t="shared" si="359"/>
        <v>0.404351802454081</v>
      </c>
      <c r="AY1470" s="35">
        <f t="shared" si="360"/>
        <v>0</v>
      </c>
      <c r="AZ1470" s="35">
        <f t="shared" si="361"/>
        <v>0</v>
      </c>
      <c r="BA1470" s="27" t="str">
        <f t="shared" si="362"/>
        <v>3</v>
      </c>
      <c r="BB1470" s="34">
        <v>0.000208</v>
      </c>
      <c r="BC1470" s="34">
        <f t="shared" si="363"/>
        <v>0</v>
      </c>
      <c r="BD1470" s="34" t="e">
        <f t="shared" si="364"/>
        <v>#REF!</v>
      </c>
      <c r="BE1470" s="34">
        <v>0.14</v>
      </c>
      <c r="BF1470" s="34">
        <f t="shared" si="367"/>
        <v>0</v>
      </c>
      <c r="BG1470" s="34" t="e">
        <f t="shared" si="365"/>
        <v>#REF!</v>
      </c>
      <c r="BH1470" t="str">
        <f>IF(AT1470="UDARA","U","N")&amp;LEFT($C$4,2)&amp;MID($C$4,4,2)&amp;LEFT(A1470,3)&amp;MID(E1470,2,2)&amp;VLOOKUP(E1470,Acuan_Reference!C:L,10,0)</f>
        <v>N1501JAK71A1</v>
      </c>
      <c r="BI1470" t="s">
        <v>84</v>
      </c>
      <c r="BJ1470" t="s">
        <v>119</v>
      </c>
      <c r="BK1470" t="s">
        <v>86</v>
      </c>
      <c r="BL1470" t="s">
        <v>87</v>
      </c>
    </row>
    <row r="1471" hidden="1" spans="1:64">
      <c r="A1471" t="s">
        <v>96</v>
      </c>
      <c r="B1471" t="s">
        <v>75</v>
      </c>
      <c r="C1471" t="s">
        <v>76</v>
      </c>
      <c r="D1471" t="s">
        <v>123</v>
      </c>
      <c r="E1471" t="s">
        <v>230</v>
      </c>
      <c r="F1471" t="s">
        <v>231</v>
      </c>
      <c r="G1471" t="s">
        <v>80</v>
      </c>
      <c r="H1471" t="s">
        <v>81</v>
      </c>
      <c r="I1471" s="34">
        <v>25500</v>
      </c>
      <c r="J1471" s="35">
        <v>561</v>
      </c>
      <c r="K1471" s="35">
        <v>952</v>
      </c>
      <c r="L1471" s="35">
        <v>597</v>
      </c>
      <c r="M1471" s="35">
        <v>988</v>
      </c>
      <c r="N1471" s="35">
        <v>522</v>
      </c>
      <c r="O1471" s="35">
        <v>686</v>
      </c>
      <c r="P1471" s="35">
        <v>484</v>
      </c>
      <c r="Q1471" s="35">
        <v>1561</v>
      </c>
      <c r="R1471" s="35">
        <v>760</v>
      </c>
      <c r="S1471" s="35">
        <v>1718</v>
      </c>
      <c r="T1471" s="35">
        <v>863</v>
      </c>
      <c r="U1471" s="35">
        <v>2229</v>
      </c>
      <c r="V1471" s="34">
        <v>1603.3333333333</v>
      </c>
      <c r="W1471" s="34">
        <f t="shared" ref="W1471:W1534" si="368">AVERAGE(T1471,U1471,AL1471)</f>
        <v>1336.66666666667</v>
      </c>
      <c r="X1471" s="35">
        <v>248</v>
      </c>
      <c r="Y1471" s="35">
        <v>0</v>
      </c>
      <c r="Z1471" s="35">
        <v>0</v>
      </c>
      <c r="AA1471" s="34">
        <v>2251</v>
      </c>
      <c r="AB1471" s="34">
        <v>0</v>
      </c>
      <c r="AC1471" s="34">
        <v>0</v>
      </c>
      <c r="AD1471" s="34">
        <v>200</v>
      </c>
      <c r="AE1471" s="34">
        <f t="shared" ref="AE1471:AE1534" si="369">Z1471+AA1471+AC1471+AD1471</f>
        <v>2451</v>
      </c>
      <c r="AF1471" s="34">
        <f t="shared" ref="AF1471:AF1534" si="370">IFERROR(IF(V1471&lt;0,9999,AE1471/V1471),9999)</f>
        <v>1.52869022869026</v>
      </c>
      <c r="AG1471" s="34">
        <f t="shared" ref="AG1471:AG1534" si="371">IFERROR(IF(W1471&lt;0,9999,(Z1471+AA1471+AC1471)/W1471),9999)</f>
        <v>1.68403990024938</v>
      </c>
      <c r="AH1471" s="34">
        <v>2100</v>
      </c>
      <c r="AI1471" s="34">
        <v>0</v>
      </c>
      <c r="AJ1471" s="35">
        <v>37200</v>
      </c>
      <c r="AK1471" s="35">
        <v>2179</v>
      </c>
      <c r="AL1471" s="35">
        <v>918</v>
      </c>
      <c r="AM1471" s="34">
        <v>1.2</v>
      </c>
      <c r="AN1471" s="34">
        <f t="shared" ref="AN1471:AN1534" si="372">IF(AM1471*W1471&lt;0,0,AM1471*W1471)</f>
        <v>1604</v>
      </c>
      <c r="AO1471" s="35">
        <v>100</v>
      </c>
      <c r="AP1471" s="35">
        <v>100</v>
      </c>
      <c r="AQ1471" t="s">
        <v>82</v>
      </c>
      <c r="AR1471">
        <v>2</v>
      </c>
      <c r="AS1471" s="34">
        <v>0.2</v>
      </c>
      <c r="AT1471" t="s">
        <v>83</v>
      </c>
      <c r="AU1471" s="35">
        <f t="shared" si="366"/>
        <v>53.25</v>
      </c>
      <c r="AV1471" s="35">
        <f t="shared" ref="AV1471:AV1534" si="373">IFERROR(ROUNDUP(AU1471/AO1471,0)*AO1471,9999)</f>
        <v>100</v>
      </c>
      <c r="AW1471" s="35">
        <f t="shared" ref="AW1471:AW1534" si="374">IFERROR(IF(W1471&lt;0,9999,((ROUNDUP(AU1471/AO1471,0)*AO1471)+AE1471)/W1471),9999)</f>
        <v>1.90847880299252</v>
      </c>
      <c r="AX1471" s="35">
        <f t="shared" ref="AX1471:AX1534" si="375">IFERROR(IF(W1471&lt;0,9999,((ROUNDUP(AU1471/AP1471,0)*AP1471)+AE1471-AL1471)/W1471),9999)</f>
        <v>1.2216957605985</v>
      </c>
      <c r="AY1471" s="35">
        <f t="shared" ref="AY1471:AY1534" si="376">IF(H1471="DROPPING",IF(AND(AW1471&gt;3,AX1471&gt;3),0,IF(AND(AW1471&lt;=3,AX1471&lt;=3),ROUNDUP(AU1471/AO1471,0)*AO1471,ROUNDUP(AU1471/AP1471,0)*AP1471)),0)</f>
        <v>100</v>
      </c>
      <c r="AZ1471" s="35">
        <f t="shared" ref="AZ1471:AZ1534" si="377">IF(AH1471&lt;=0,0,IF(H1471="DROPPING",IF(AND(AW1471&gt;3,AX1471&gt;3),0,IF(AND(AW1471&lt;=3,AX1471&lt;=3),ROUNDUP(AU1471/AO1471,0)*AO1471,ROUNDUP(AU1471/AP1471,0)*AP1471)),0))</f>
        <v>100</v>
      </c>
      <c r="BA1471" s="27" t="str">
        <f t="shared" ref="BA1471:BA1534" si="378">IF(AND(AW1471&gt;3,AX1471&gt;3),"Kelipatan Kirim/Master box &gt; 3x FC+index",IF(AF1471&lt;=AS1471,"1",IF(AND(AF1471&gt;AS1471,AF1471&lt;=AM1471),"2","3")))</f>
        <v>3</v>
      </c>
      <c r="BB1471" s="34">
        <v>0.000208</v>
      </c>
      <c r="BC1471" s="34">
        <f t="shared" ref="BC1471:BC1534" si="379">BB1471*AZ1471</f>
        <v>0.0208</v>
      </c>
      <c r="BD1471" s="34" t="e">
        <f t="shared" si="364"/>
        <v>#REF!</v>
      </c>
      <c r="BE1471" s="34">
        <v>0.14</v>
      </c>
      <c r="BF1471" s="34">
        <f t="shared" si="367"/>
        <v>14</v>
      </c>
      <c r="BG1471" s="34" t="e">
        <f t="shared" si="365"/>
        <v>#REF!</v>
      </c>
      <c r="BH1471" t="str">
        <f>IF(AT1471="UDARA","U","N")&amp;LEFT($C$4,2)&amp;MID($C$4,4,2)&amp;LEFT(A1471,3)&amp;MID(E1471,2,2)&amp;VLOOKUP(E1471,Acuan_Reference!C:L,10,0)</f>
        <v>N1501JBI71A1</v>
      </c>
      <c r="BI1471" t="s">
        <v>84</v>
      </c>
      <c r="BJ1471" t="s">
        <v>119</v>
      </c>
      <c r="BK1471" t="s">
        <v>86</v>
      </c>
      <c r="BL1471" t="s">
        <v>87</v>
      </c>
    </row>
    <row r="1472" hidden="1" spans="1:64">
      <c r="A1472" t="s">
        <v>97</v>
      </c>
      <c r="B1472" t="s">
        <v>75</v>
      </c>
      <c r="C1472" t="s">
        <v>76</v>
      </c>
      <c r="D1472" t="s">
        <v>123</v>
      </c>
      <c r="E1472" t="s">
        <v>230</v>
      </c>
      <c r="F1472" t="s">
        <v>231</v>
      </c>
      <c r="G1472" t="s">
        <v>80</v>
      </c>
      <c r="H1472" t="s">
        <v>81</v>
      </c>
      <c r="I1472" s="34">
        <v>25500</v>
      </c>
      <c r="J1472" s="35">
        <v>750</v>
      </c>
      <c r="K1472" s="35">
        <v>1841</v>
      </c>
      <c r="L1472" s="35">
        <v>1572</v>
      </c>
      <c r="M1472" s="35">
        <v>2273</v>
      </c>
      <c r="N1472" s="35">
        <v>1188</v>
      </c>
      <c r="O1472" s="35">
        <v>2203</v>
      </c>
      <c r="P1472" s="35">
        <v>823</v>
      </c>
      <c r="Q1472" s="35">
        <v>2936</v>
      </c>
      <c r="R1472" s="35">
        <v>1522</v>
      </c>
      <c r="S1472" s="35">
        <v>1992</v>
      </c>
      <c r="T1472" s="35">
        <v>1127</v>
      </c>
      <c r="U1472" s="35">
        <v>3035</v>
      </c>
      <c r="V1472" s="34">
        <v>2051.3333333333</v>
      </c>
      <c r="W1472" s="34">
        <f t="shared" si="368"/>
        <v>1812.33333333333</v>
      </c>
      <c r="X1472" s="35">
        <v>110</v>
      </c>
      <c r="Y1472" s="35">
        <v>0</v>
      </c>
      <c r="Z1472" s="35">
        <v>0</v>
      </c>
      <c r="AA1472" s="34">
        <v>219</v>
      </c>
      <c r="AB1472" s="34">
        <v>0</v>
      </c>
      <c r="AC1472" s="34">
        <v>2200</v>
      </c>
      <c r="AD1472" s="34">
        <v>0</v>
      </c>
      <c r="AE1472" s="34">
        <f t="shared" si="369"/>
        <v>2419</v>
      </c>
      <c r="AF1472" s="34">
        <f t="shared" si="370"/>
        <v>1.17923301917454</v>
      </c>
      <c r="AG1472" s="34">
        <f t="shared" si="371"/>
        <v>1.33474342468273</v>
      </c>
      <c r="AH1472" s="34">
        <v>2100</v>
      </c>
      <c r="AI1472" s="34">
        <v>0</v>
      </c>
      <c r="AJ1472" s="35">
        <v>37200</v>
      </c>
      <c r="AK1472" s="35">
        <v>3479</v>
      </c>
      <c r="AL1472" s="35">
        <v>1275</v>
      </c>
      <c r="AM1472" s="34">
        <v>0.5</v>
      </c>
      <c r="AN1472" s="34">
        <f t="shared" si="372"/>
        <v>906.166666666667</v>
      </c>
      <c r="AO1472" s="35">
        <v>100</v>
      </c>
      <c r="AP1472" s="35">
        <v>100</v>
      </c>
      <c r="AQ1472" t="s">
        <v>82</v>
      </c>
      <c r="AR1472">
        <v>20</v>
      </c>
      <c r="AS1472" s="34">
        <v>0.033333333333333</v>
      </c>
      <c r="AT1472" t="s">
        <v>83</v>
      </c>
      <c r="AU1472" s="35">
        <f t="shared" si="366"/>
        <v>0</v>
      </c>
      <c r="AV1472" s="35">
        <f t="shared" si="373"/>
        <v>0</v>
      </c>
      <c r="AW1472" s="35">
        <f t="shared" si="374"/>
        <v>1.33474342468273</v>
      </c>
      <c r="AX1472" s="35">
        <f t="shared" si="375"/>
        <v>0.631230457973147</v>
      </c>
      <c r="AY1472" s="35">
        <f t="shared" si="376"/>
        <v>0</v>
      </c>
      <c r="AZ1472" s="35">
        <f t="shared" si="377"/>
        <v>0</v>
      </c>
      <c r="BA1472" s="27" t="str">
        <f t="shared" si="378"/>
        <v>3</v>
      </c>
      <c r="BB1472" s="34">
        <v>0.000208</v>
      </c>
      <c r="BC1472" s="34">
        <f t="shared" si="379"/>
        <v>0</v>
      </c>
      <c r="BD1472" s="34" t="e">
        <f t="shared" ref="BD1472:BD1535" si="380">BD1471+BC1472</f>
        <v>#REF!</v>
      </c>
      <c r="BE1472" s="34">
        <v>0.14</v>
      </c>
      <c r="BF1472" s="34">
        <f t="shared" si="367"/>
        <v>0</v>
      </c>
      <c r="BG1472" s="34" t="e">
        <f t="shared" ref="BG1472:BG1535" si="381">BG1471+BF1472</f>
        <v>#REF!</v>
      </c>
      <c r="BH1472" t="str">
        <f>IF(AT1472="UDARA","U","N")&amp;LEFT($C$4,2)&amp;MID($C$4,4,2)&amp;LEFT(A1472,3)&amp;MID(E1472,2,2)&amp;VLOOKUP(E1472,Acuan_Reference!C:L,10,0)</f>
        <v>N1501JKT71A1</v>
      </c>
      <c r="BI1472" t="s">
        <v>84</v>
      </c>
      <c r="BJ1472" t="s">
        <v>119</v>
      </c>
      <c r="BK1472" t="s">
        <v>86</v>
      </c>
      <c r="BL1472" t="s">
        <v>87</v>
      </c>
    </row>
    <row r="1473" hidden="1" spans="1:64">
      <c r="A1473" t="s">
        <v>98</v>
      </c>
      <c r="B1473" t="s">
        <v>75</v>
      </c>
      <c r="C1473" t="s">
        <v>76</v>
      </c>
      <c r="D1473" t="s">
        <v>123</v>
      </c>
      <c r="E1473" t="s">
        <v>230</v>
      </c>
      <c r="F1473" t="s">
        <v>231</v>
      </c>
      <c r="G1473" t="s">
        <v>80</v>
      </c>
      <c r="H1473" t="s">
        <v>81</v>
      </c>
      <c r="I1473" s="34">
        <v>25500</v>
      </c>
      <c r="J1473" s="35">
        <v>771</v>
      </c>
      <c r="K1473" s="35">
        <v>791</v>
      </c>
      <c r="L1473" s="35">
        <v>664</v>
      </c>
      <c r="M1473" s="35">
        <v>2202</v>
      </c>
      <c r="N1473" s="35">
        <v>691</v>
      </c>
      <c r="O1473" s="35">
        <v>1096</v>
      </c>
      <c r="P1473" s="35">
        <v>836</v>
      </c>
      <c r="Q1473" s="35">
        <v>2764</v>
      </c>
      <c r="R1473" s="35">
        <v>667</v>
      </c>
      <c r="S1473" s="35">
        <v>786</v>
      </c>
      <c r="T1473" s="35">
        <v>840</v>
      </c>
      <c r="U1473" s="35">
        <v>2292</v>
      </c>
      <c r="V1473" s="34">
        <v>1306</v>
      </c>
      <c r="W1473" s="34">
        <f t="shared" si="368"/>
        <v>1254</v>
      </c>
      <c r="X1473" s="35">
        <v>312</v>
      </c>
      <c r="Y1473" s="35">
        <v>0</v>
      </c>
      <c r="Z1473" s="35">
        <v>0</v>
      </c>
      <c r="AA1473" s="34">
        <v>2104</v>
      </c>
      <c r="AB1473" s="34">
        <v>0</v>
      </c>
      <c r="AC1473" s="34">
        <v>0</v>
      </c>
      <c r="AD1473" s="34">
        <v>0</v>
      </c>
      <c r="AE1473" s="34">
        <f t="shared" si="369"/>
        <v>2104</v>
      </c>
      <c r="AF1473" s="34">
        <f t="shared" si="370"/>
        <v>1.61102603369066</v>
      </c>
      <c r="AG1473" s="34">
        <f t="shared" si="371"/>
        <v>1.67783094098884</v>
      </c>
      <c r="AH1473" s="34">
        <v>2100</v>
      </c>
      <c r="AI1473" s="34">
        <v>0</v>
      </c>
      <c r="AJ1473" s="35">
        <v>37200</v>
      </c>
      <c r="AK1473" s="35">
        <v>2274</v>
      </c>
      <c r="AL1473" s="35">
        <v>630</v>
      </c>
      <c r="AM1473" s="34">
        <v>0.9</v>
      </c>
      <c r="AN1473" s="34">
        <f t="shared" si="372"/>
        <v>1128.6</v>
      </c>
      <c r="AO1473" s="35">
        <v>100</v>
      </c>
      <c r="AP1473" s="35">
        <v>100</v>
      </c>
      <c r="AQ1473" t="s">
        <v>82</v>
      </c>
      <c r="AR1473">
        <v>4</v>
      </c>
      <c r="AS1473" s="34">
        <v>0.1</v>
      </c>
      <c r="AT1473" t="s">
        <v>83</v>
      </c>
      <c r="AU1473" s="35">
        <f t="shared" si="366"/>
        <v>0</v>
      </c>
      <c r="AV1473" s="35">
        <f t="shared" si="373"/>
        <v>0</v>
      </c>
      <c r="AW1473" s="35">
        <f t="shared" si="374"/>
        <v>1.67783094098884</v>
      </c>
      <c r="AX1473" s="35">
        <f t="shared" si="375"/>
        <v>1.17543859649123</v>
      </c>
      <c r="AY1473" s="35">
        <f t="shared" si="376"/>
        <v>0</v>
      </c>
      <c r="AZ1473" s="35">
        <f t="shared" si="377"/>
        <v>0</v>
      </c>
      <c r="BA1473" s="27" t="str">
        <f t="shared" si="378"/>
        <v>3</v>
      </c>
      <c r="BB1473" s="34">
        <v>0.000208</v>
      </c>
      <c r="BC1473" s="34">
        <f t="shared" si="379"/>
        <v>0</v>
      </c>
      <c r="BD1473" s="34" t="e">
        <f t="shared" si="380"/>
        <v>#REF!</v>
      </c>
      <c r="BE1473" s="34">
        <v>0.14</v>
      </c>
      <c r="BF1473" s="34">
        <f t="shared" si="367"/>
        <v>0</v>
      </c>
      <c r="BG1473" s="34" t="e">
        <f t="shared" si="381"/>
        <v>#REF!</v>
      </c>
      <c r="BH1473" t="str">
        <f>IF(AT1473="UDARA","U","N")&amp;LEFT($C$4,2)&amp;MID($C$4,4,2)&amp;LEFT(A1473,3)&amp;MID(E1473,2,2)&amp;VLOOKUP(E1473,Acuan_Reference!C:L,10,0)</f>
        <v>N1501JMR71A1</v>
      </c>
      <c r="BI1473" t="s">
        <v>84</v>
      </c>
      <c r="BJ1473" t="s">
        <v>119</v>
      </c>
      <c r="BK1473" t="s">
        <v>86</v>
      </c>
      <c r="BL1473" t="s">
        <v>87</v>
      </c>
    </row>
    <row r="1474" hidden="1" spans="1:64">
      <c r="A1474" t="s">
        <v>99</v>
      </c>
      <c r="B1474" t="s">
        <v>75</v>
      </c>
      <c r="C1474" t="s">
        <v>76</v>
      </c>
      <c r="D1474" t="s">
        <v>123</v>
      </c>
      <c r="E1474" t="s">
        <v>230</v>
      </c>
      <c r="F1474" t="s">
        <v>231</v>
      </c>
      <c r="G1474" t="s">
        <v>80</v>
      </c>
      <c r="H1474" t="s">
        <v>81</v>
      </c>
      <c r="I1474" s="34">
        <v>25500</v>
      </c>
      <c r="J1474" s="35">
        <v>402</v>
      </c>
      <c r="K1474" s="35">
        <v>1417</v>
      </c>
      <c r="L1474" s="35">
        <v>1904</v>
      </c>
      <c r="M1474" s="35">
        <v>4797</v>
      </c>
      <c r="N1474" s="35">
        <v>426</v>
      </c>
      <c r="O1474" s="35">
        <v>1204</v>
      </c>
      <c r="P1474" s="35">
        <v>2560</v>
      </c>
      <c r="Q1474" s="35">
        <v>3404</v>
      </c>
      <c r="R1474" s="35">
        <v>785</v>
      </c>
      <c r="S1474" s="35">
        <v>1663</v>
      </c>
      <c r="T1474" s="35">
        <v>2173</v>
      </c>
      <c r="U1474" s="35">
        <v>2907</v>
      </c>
      <c r="V1474" s="34">
        <v>2247.6666666667</v>
      </c>
      <c r="W1474" s="34">
        <f t="shared" si="368"/>
        <v>2116.66666666667</v>
      </c>
      <c r="X1474" s="35">
        <v>117</v>
      </c>
      <c r="Y1474" s="35">
        <v>0</v>
      </c>
      <c r="Z1474" s="35">
        <v>0</v>
      </c>
      <c r="AA1474" s="34">
        <v>2193</v>
      </c>
      <c r="AB1474" s="34">
        <v>0</v>
      </c>
      <c r="AC1474" s="34">
        <v>2400</v>
      </c>
      <c r="AD1474" s="34">
        <v>0</v>
      </c>
      <c r="AE1474" s="34">
        <f t="shared" si="369"/>
        <v>4593</v>
      </c>
      <c r="AF1474" s="34">
        <f t="shared" si="370"/>
        <v>2.04345246922732</v>
      </c>
      <c r="AG1474" s="34">
        <f t="shared" si="371"/>
        <v>2.16992125984252</v>
      </c>
      <c r="AH1474" s="34">
        <v>2100</v>
      </c>
      <c r="AI1474" s="34">
        <v>0</v>
      </c>
      <c r="AJ1474" s="35">
        <v>37200</v>
      </c>
      <c r="AK1474" s="35">
        <v>3157</v>
      </c>
      <c r="AL1474" s="35">
        <v>1270</v>
      </c>
      <c r="AM1474" s="34">
        <v>1.1</v>
      </c>
      <c r="AN1474" s="34">
        <f t="shared" si="372"/>
        <v>2328.33333333333</v>
      </c>
      <c r="AO1474" s="35">
        <v>100</v>
      </c>
      <c r="AP1474" s="35">
        <v>100</v>
      </c>
      <c r="AQ1474" t="s">
        <v>82</v>
      </c>
      <c r="AR1474">
        <v>4</v>
      </c>
      <c r="AS1474" s="34">
        <v>0.33333333333333</v>
      </c>
      <c r="AT1474" t="s">
        <v>83</v>
      </c>
      <c r="AU1474" s="35">
        <f t="shared" si="366"/>
        <v>0</v>
      </c>
      <c r="AV1474" s="35">
        <f t="shared" si="373"/>
        <v>0</v>
      </c>
      <c r="AW1474" s="35">
        <f t="shared" si="374"/>
        <v>2.16992125984252</v>
      </c>
      <c r="AX1474" s="35">
        <f t="shared" si="375"/>
        <v>1.56992125984252</v>
      </c>
      <c r="AY1474" s="35">
        <f t="shared" si="376"/>
        <v>0</v>
      </c>
      <c r="AZ1474" s="35">
        <f t="shared" si="377"/>
        <v>0</v>
      </c>
      <c r="BA1474" s="27" t="str">
        <f t="shared" si="378"/>
        <v>3</v>
      </c>
      <c r="BB1474" s="34">
        <v>0.000208</v>
      </c>
      <c r="BC1474" s="34">
        <f t="shared" si="379"/>
        <v>0</v>
      </c>
      <c r="BD1474" s="34" t="e">
        <f t="shared" si="380"/>
        <v>#REF!</v>
      </c>
      <c r="BE1474" s="34">
        <v>0.14</v>
      </c>
      <c r="BF1474" s="34">
        <f t="shared" si="367"/>
        <v>0</v>
      </c>
      <c r="BG1474" s="34" t="e">
        <f t="shared" si="381"/>
        <v>#REF!</v>
      </c>
      <c r="BH1474" t="str">
        <f>IF(AT1474="UDARA","U","N")&amp;LEFT($C$4,2)&amp;MID($C$4,4,2)&amp;LEFT(A1474,3)&amp;MID(E1474,2,2)&amp;VLOOKUP(E1474,Acuan_Reference!C:L,10,0)</f>
        <v>N1501MDN71A1</v>
      </c>
      <c r="BI1474" t="s">
        <v>84</v>
      </c>
      <c r="BJ1474" t="s">
        <v>119</v>
      </c>
      <c r="BK1474" t="s">
        <v>86</v>
      </c>
      <c r="BL1474" t="s">
        <v>87</v>
      </c>
    </row>
    <row r="1475" hidden="1" spans="1:64">
      <c r="A1475" t="s">
        <v>100</v>
      </c>
      <c r="B1475" t="s">
        <v>75</v>
      </c>
      <c r="C1475" t="s">
        <v>76</v>
      </c>
      <c r="D1475" t="s">
        <v>123</v>
      </c>
      <c r="E1475" t="s">
        <v>230</v>
      </c>
      <c r="F1475" t="s">
        <v>231</v>
      </c>
      <c r="G1475" t="s">
        <v>80</v>
      </c>
      <c r="H1475" t="s">
        <v>81</v>
      </c>
      <c r="I1475" s="34">
        <v>25500</v>
      </c>
      <c r="J1475" s="35">
        <v>288</v>
      </c>
      <c r="K1475" s="35">
        <v>173</v>
      </c>
      <c r="L1475" s="35">
        <v>211</v>
      </c>
      <c r="M1475" s="35">
        <v>272</v>
      </c>
      <c r="N1475" s="35">
        <v>389</v>
      </c>
      <c r="O1475" s="35">
        <v>219</v>
      </c>
      <c r="P1475" s="35">
        <v>369</v>
      </c>
      <c r="Q1475" s="35">
        <v>197</v>
      </c>
      <c r="R1475" s="35">
        <v>179</v>
      </c>
      <c r="S1475" s="35">
        <v>100</v>
      </c>
      <c r="T1475" s="35">
        <v>136</v>
      </c>
      <c r="U1475" s="35">
        <v>266</v>
      </c>
      <c r="V1475" s="34">
        <v>167.33333333333</v>
      </c>
      <c r="W1475" s="34">
        <f t="shared" si="368"/>
        <v>172.333333333333</v>
      </c>
      <c r="X1475" s="35">
        <v>133</v>
      </c>
      <c r="Y1475" s="35">
        <v>0</v>
      </c>
      <c r="Z1475" s="35">
        <v>0</v>
      </c>
      <c r="AA1475" s="34">
        <v>279</v>
      </c>
      <c r="AB1475" s="34">
        <v>0</v>
      </c>
      <c r="AC1475" s="34">
        <v>100</v>
      </c>
      <c r="AD1475" s="34">
        <v>0</v>
      </c>
      <c r="AE1475" s="34">
        <f t="shared" si="369"/>
        <v>379</v>
      </c>
      <c r="AF1475" s="34">
        <f t="shared" si="370"/>
        <v>2.26494023904387</v>
      </c>
      <c r="AG1475" s="34">
        <f t="shared" si="371"/>
        <v>2.19922630560928</v>
      </c>
      <c r="AH1475" s="34">
        <v>2100</v>
      </c>
      <c r="AI1475" s="34">
        <v>0</v>
      </c>
      <c r="AJ1475" s="35">
        <v>37200</v>
      </c>
      <c r="AK1475" s="35">
        <v>257</v>
      </c>
      <c r="AL1475" s="35">
        <v>115</v>
      </c>
      <c r="AM1475" s="34">
        <v>1.5</v>
      </c>
      <c r="AN1475" s="34">
        <f t="shared" si="372"/>
        <v>258.5</v>
      </c>
      <c r="AO1475" s="35">
        <v>100</v>
      </c>
      <c r="AP1475" s="35">
        <v>100</v>
      </c>
      <c r="AQ1475" t="s">
        <v>82</v>
      </c>
      <c r="AR1475">
        <v>2</v>
      </c>
      <c r="AS1475" s="34">
        <v>0.76666666666667</v>
      </c>
      <c r="AT1475" t="s">
        <v>83</v>
      </c>
      <c r="AU1475" s="35">
        <f t="shared" si="366"/>
        <v>0</v>
      </c>
      <c r="AV1475" s="35">
        <f t="shared" si="373"/>
        <v>0</v>
      </c>
      <c r="AW1475" s="35">
        <f t="shared" si="374"/>
        <v>2.19922630560928</v>
      </c>
      <c r="AX1475" s="35">
        <f t="shared" si="375"/>
        <v>1.53191489361702</v>
      </c>
      <c r="AY1475" s="35">
        <f t="shared" si="376"/>
        <v>0</v>
      </c>
      <c r="AZ1475" s="35">
        <f t="shared" si="377"/>
        <v>0</v>
      </c>
      <c r="BA1475" s="27" t="str">
        <f t="shared" si="378"/>
        <v>3</v>
      </c>
      <c r="BB1475" s="34">
        <v>0.000208</v>
      </c>
      <c r="BC1475" s="34">
        <f t="shared" si="379"/>
        <v>0</v>
      </c>
      <c r="BD1475" s="34" t="e">
        <f t="shared" si="380"/>
        <v>#REF!</v>
      </c>
      <c r="BE1475" s="34">
        <v>0.14</v>
      </c>
      <c r="BF1475" s="34">
        <f t="shared" si="367"/>
        <v>0</v>
      </c>
      <c r="BG1475" s="34" t="e">
        <f t="shared" si="381"/>
        <v>#REF!</v>
      </c>
      <c r="BH1475" t="str">
        <f>IF(AT1475="UDARA","U","N")&amp;LEFT($C$4,2)&amp;MID($C$4,4,2)&amp;LEFT(A1475,3)&amp;MID(E1475,2,2)&amp;VLOOKUP(E1475,Acuan_Reference!C:L,10,0)</f>
        <v>N1501MDO71A1</v>
      </c>
      <c r="BI1475" t="s">
        <v>84</v>
      </c>
      <c r="BJ1475" t="s">
        <v>119</v>
      </c>
      <c r="BK1475" t="s">
        <v>86</v>
      </c>
      <c r="BL1475" t="s">
        <v>87</v>
      </c>
    </row>
    <row r="1476" hidden="1" spans="1:64">
      <c r="A1476" t="s">
        <v>101</v>
      </c>
      <c r="B1476" t="s">
        <v>75</v>
      </c>
      <c r="C1476" t="s">
        <v>76</v>
      </c>
      <c r="D1476" t="s">
        <v>123</v>
      </c>
      <c r="E1476" t="s">
        <v>230</v>
      </c>
      <c r="F1476" t="s">
        <v>231</v>
      </c>
      <c r="G1476" t="s">
        <v>80</v>
      </c>
      <c r="H1476" t="s">
        <v>81</v>
      </c>
      <c r="I1476" s="34">
        <v>25500</v>
      </c>
      <c r="J1476" s="35">
        <v>303</v>
      </c>
      <c r="K1476" s="35">
        <v>230</v>
      </c>
      <c r="L1476" s="35">
        <v>379</v>
      </c>
      <c r="M1476" s="35">
        <v>496</v>
      </c>
      <c r="N1476" s="35">
        <v>210</v>
      </c>
      <c r="O1476" s="35">
        <v>384</v>
      </c>
      <c r="P1476" s="35">
        <v>144</v>
      </c>
      <c r="Q1476" s="35">
        <v>740</v>
      </c>
      <c r="R1476" s="35">
        <v>262</v>
      </c>
      <c r="S1476" s="35">
        <v>230</v>
      </c>
      <c r="T1476" s="35">
        <v>310</v>
      </c>
      <c r="U1476" s="35">
        <v>457</v>
      </c>
      <c r="V1476" s="34">
        <v>332.33333333333</v>
      </c>
      <c r="W1476" s="34">
        <f t="shared" si="368"/>
        <v>329.333333333333</v>
      </c>
      <c r="X1476" s="35">
        <v>176</v>
      </c>
      <c r="Y1476" s="35">
        <v>0</v>
      </c>
      <c r="Z1476" s="35">
        <v>0</v>
      </c>
      <c r="AA1476" s="34">
        <v>328</v>
      </c>
      <c r="AB1476" s="34">
        <v>0</v>
      </c>
      <c r="AC1476" s="34">
        <v>100</v>
      </c>
      <c r="AD1476" s="34">
        <v>200</v>
      </c>
      <c r="AE1476" s="34">
        <f t="shared" si="369"/>
        <v>628</v>
      </c>
      <c r="AF1476" s="34">
        <f t="shared" si="370"/>
        <v>1.88966900702108</v>
      </c>
      <c r="AG1476" s="34">
        <f t="shared" si="371"/>
        <v>1.29959514170041</v>
      </c>
      <c r="AH1476" s="34">
        <v>2100</v>
      </c>
      <c r="AI1476" s="34">
        <v>0</v>
      </c>
      <c r="AJ1476" s="35">
        <v>37200</v>
      </c>
      <c r="AK1476" s="35">
        <v>665</v>
      </c>
      <c r="AL1476" s="35">
        <v>221</v>
      </c>
      <c r="AM1476" s="34">
        <v>1.3</v>
      </c>
      <c r="AN1476" s="34">
        <f t="shared" si="372"/>
        <v>428.133333333333</v>
      </c>
      <c r="AO1476" s="35">
        <v>100</v>
      </c>
      <c r="AP1476" s="35">
        <v>100</v>
      </c>
      <c r="AQ1476" t="s">
        <v>82</v>
      </c>
      <c r="AR1476">
        <v>4</v>
      </c>
      <c r="AS1476" s="34">
        <v>0.5</v>
      </c>
      <c r="AT1476" t="s">
        <v>83</v>
      </c>
      <c r="AU1476" s="35">
        <f t="shared" si="366"/>
        <v>15.85</v>
      </c>
      <c r="AV1476" s="35">
        <f t="shared" si="373"/>
        <v>100</v>
      </c>
      <c r="AW1476" s="35">
        <f t="shared" si="374"/>
        <v>2.21052631578947</v>
      </c>
      <c r="AX1476" s="35">
        <f t="shared" si="375"/>
        <v>1.53947368421053</v>
      </c>
      <c r="AY1476" s="35">
        <f t="shared" si="376"/>
        <v>100</v>
      </c>
      <c r="AZ1476" s="35">
        <f t="shared" si="377"/>
        <v>100</v>
      </c>
      <c r="BA1476" s="27" t="str">
        <f t="shared" si="378"/>
        <v>3</v>
      </c>
      <c r="BB1476" s="34">
        <v>0.000208</v>
      </c>
      <c r="BC1476" s="34">
        <f t="shared" si="379"/>
        <v>0.0208</v>
      </c>
      <c r="BD1476" s="34" t="e">
        <f t="shared" si="380"/>
        <v>#REF!</v>
      </c>
      <c r="BE1476" s="34">
        <v>0.14</v>
      </c>
      <c r="BF1476" s="34">
        <f t="shared" si="367"/>
        <v>14</v>
      </c>
      <c r="BG1476" s="34" t="e">
        <f t="shared" si="381"/>
        <v>#REF!</v>
      </c>
      <c r="BH1476" t="str">
        <f>IF(AT1476="UDARA","U","N")&amp;LEFT($C$4,2)&amp;MID($C$4,4,2)&amp;LEFT(A1476,3)&amp;MID(E1476,2,2)&amp;VLOOKUP(E1476,Acuan_Reference!C:L,10,0)</f>
        <v>N1501MKS71A1</v>
      </c>
      <c r="BI1476" t="s">
        <v>84</v>
      </c>
      <c r="BJ1476" t="s">
        <v>119</v>
      </c>
      <c r="BK1476" t="s">
        <v>86</v>
      </c>
      <c r="BL1476" t="s">
        <v>87</v>
      </c>
    </row>
    <row r="1477" hidden="1" spans="1:64">
      <c r="A1477" t="s">
        <v>102</v>
      </c>
      <c r="B1477" t="s">
        <v>75</v>
      </c>
      <c r="C1477" t="s">
        <v>76</v>
      </c>
      <c r="D1477" t="s">
        <v>123</v>
      </c>
      <c r="E1477" t="s">
        <v>230</v>
      </c>
      <c r="F1477" t="s">
        <v>231</v>
      </c>
      <c r="G1477" t="s">
        <v>80</v>
      </c>
      <c r="H1477" t="s">
        <v>81</v>
      </c>
      <c r="I1477" s="34">
        <v>25500</v>
      </c>
      <c r="J1477" s="35">
        <v>1512</v>
      </c>
      <c r="K1477" s="35">
        <v>3523</v>
      </c>
      <c r="L1477" s="35">
        <v>3938</v>
      </c>
      <c r="M1477" s="35">
        <v>9036</v>
      </c>
      <c r="N1477" s="35">
        <v>1580</v>
      </c>
      <c r="O1477" s="35">
        <v>6087</v>
      </c>
      <c r="P1477" s="35">
        <v>4613</v>
      </c>
      <c r="Q1477" s="35">
        <v>10034</v>
      </c>
      <c r="R1477" s="35">
        <v>2344</v>
      </c>
      <c r="S1477" s="35">
        <v>1882</v>
      </c>
      <c r="T1477" s="35">
        <v>6284</v>
      </c>
      <c r="U1477" s="35">
        <v>8289</v>
      </c>
      <c r="V1477" s="34">
        <v>5485</v>
      </c>
      <c r="W1477" s="34">
        <f t="shared" si="368"/>
        <v>5820.33333333333</v>
      </c>
      <c r="X1477" s="35">
        <v>627</v>
      </c>
      <c r="Y1477" s="35">
        <v>0</v>
      </c>
      <c r="Z1477" s="35">
        <v>0</v>
      </c>
      <c r="AA1477" s="34">
        <v>7291</v>
      </c>
      <c r="AB1477" s="34">
        <v>0</v>
      </c>
      <c r="AC1477" s="34">
        <v>100</v>
      </c>
      <c r="AD1477" s="34">
        <v>0</v>
      </c>
      <c r="AE1477" s="34">
        <f t="shared" si="369"/>
        <v>7391</v>
      </c>
      <c r="AF1477" s="34">
        <f t="shared" si="370"/>
        <v>1.34749316317229</v>
      </c>
      <c r="AG1477" s="34">
        <f t="shared" si="371"/>
        <v>1.26985854189336</v>
      </c>
      <c r="AH1477" s="34">
        <v>2100</v>
      </c>
      <c r="AI1477" s="34">
        <v>0</v>
      </c>
      <c r="AJ1477" s="35">
        <v>37200</v>
      </c>
      <c r="AK1477" s="35">
        <v>7690</v>
      </c>
      <c r="AL1477" s="35">
        <v>2888</v>
      </c>
      <c r="AM1477" s="34">
        <v>0.8</v>
      </c>
      <c r="AN1477" s="34">
        <f t="shared" si="372"/>
        <v>4656.26666666667</v>
      </c>
      <c r="AO1477" s="35">
        <v>100</v>
      </c>
      <c r="AP1477" s="35">
        <v>100</v>
      </c>
      <c r="AQ1477" t="s">
        <v>82</v>
      </c>
      <c r="AR1477">
        <v>8</v>
      </c>
      <c r="AS1477" s="34">
        <v>0.1</v>
      </c>
      <c r="AT1477" t="s">
        <v>83</v>
      </c>
      <c r="AU1477" s="35">
        <f t="shared" si="366"/>
        <v>114.95</v>
      </c>
      <c r="AV1477" s="35">
        <f t="shared" si="373"/>
        <v>200</v>
      </c>
      <c r="AW1477" s="35">
        <f t="shared" si="374"/>
        <v>1.30422083500372</v>
      </c>
      <c r="AX1477" s="35">
        <f t="shared" si="375"/>
        <v>0.808029322490121</v>
      </c>
      <c r="AY1477" s="35">
        <f t="shared" si="376"/>
        <v>200</v>
      </c>
      <c r="AZ1477" s="35">
        <f t="shared" si="377"/>
        <v>200</v>
      </c>
      <c r="BA1477" s="27" t="str">
        <f t="shared" si="378"/>
        <v>3</v>
      </c>
      <c r="BB1477" s="34">
        <v>0.000208</v>
      </c>
      <c r="BC1477" s="34">
        <f t="shared" si="379"/>
        <v>0.0416</v>
      </c>
      <c r="BD1477" s="34" t="e">
        <f t="shared" si="380"/>
        <v>#REF!</v>
      </c>
      <c r="BE1477" s="34">
        <v>0.14</v>
      </c>
      <c r="BF1477" s="34">
        <f t="shared" si="367"/>
        <v>28</v>
      </c>
      <c r="BG1477" s="34" t="e">
        <f t="shared" si="381"/>
        <v>#REF!</v>
      </c>
      <c r="BH1477" t="str">
        <f>IF(AT1477="UDARA","U","N")&amp;LEFT($C$4,2)&amp;MID($C$4,4,2)&amp;LEFT(A1477,3)&amp;MID(E1477,2,2)&amp;VLOOKUP(E1477,Acuan_Reference!C:L,10,0)</f>
        <v>N1501MLG71A1</v>
      </c>
      <c r="BI1477" t="s">
        <v>84</v>
      </c>
      <c r="BJ1477" t="s">
        <v>119</v>
      </c>
      <c r="BK1477" t="s">
        <v>86</v>
      </c>
      <c r="BL1477" t="s">
        <v>87</v>
      </c>
    </row>
    <row r="1478" hidden="1" spans="1:64">
      <c r="A1478" t="s">
        <v>103</v>
      </c>
      <c r="B1478" t="s">
        <v>75</v>
      </c>
      <c r="C1478" t="s">
        <v>76</v>
      </c>
      <c r="D1478" t="s">
        <v>123</v>
      </c>
      <c r="E1478" t="s">
        <v>230</v>
      </c>
      <c r="F1478" t="s">
        <v>231</v>
      </c>
      <c r="G1478" t="s">
        <v>80</v>
      </c>
      <c r="H1478" t="s">
        <v>81</v>
      </c>
      <c r="I1478" s="34">
        <v>25500</v>
      </c>
      <c r="J1478" s="35">
        <v>49</v>
      </c>
      <c r="K1478" s="35">
        <v>140</v>
      </c>
      <c r="L1478" s="35">
        <v>103</v>
      </c>
      <c r="M1478" s="35">
        <v>462</v>
      </c>
      <c r="N1478" s="35">
        <v>212</v>
      </c>
      <c r="O1478" s="35">
        <v>301</v>
      </c>
      <c r="P1478" s="35">
        <v>25</v>
      </c>
      <c r="Q1478" s="35">
        <v>391</v>
      </c>
      <c r="R1478" s="35">
        <v>19</v>
      </c>
      <c r="S1478" s="35">
        <v>174</v>
      </c>
      <c r="T1478" s="35">
        <v>228</v>
      </c>
      <c r="U1478" s="35">
        <v>427</v>
      </c>
      <c r="V1478" s="34">
        <v>276.33333333333</v>
      </c>
      <c r="W1478" s="34">
        <f t="shared" si="368"/>
        <v>257</v>
      </c>
      <c r="X1478" s="35">
        <v>41</v>
      </c>
      <c r="Y1478" s="35">
        <v>0</v>
      </c>
      <c r="Z1478" s="35">
        <v>0</v>
      </c>
      <c r="AA1478" s="34">
        <v>124</v>
      </c>
      <c r="AB1478" s="34">
        <v>0</v>
      </c>
      <c r="AC1478" s="34">
        <v>300</v>
      </c>
      <c r="AD1478" s="34">
        <v>0</v>
      </c>
      <c r="AE1478" s="34">
        <f t="shared" si="369"/>
        <v>424</v>
      </c>
      <c r="AF1478" s="34">
        <f t="shared" si="370"/>
        <v>1.53437876960195</v>
      </c>
      <c r="AG1478" s="34">
        <f t="shared" si="371"/>
        <v>1.64980544747082</v>
      </c>
      <c r="AH1478" s="34">
        <v>2100</v>
      </c>
      <c r="AI1478" s="34">
        <v>0</v>
      </c>
      <c r="AJ1478" s="35">
        <v>37200</v>
      </c>
      <c r="AK1478" s="35">
        <v>316</v>
      </c>
      <c r="AL1478" s="35">
        <v>116</v>
      </c>
      <c r="AM1478" s="34">
        <v>1.3</v>
      </c>
      <c r="AN1478" s="34">
        <f t="shared" si="372"/>
        <v>334.1</v>
      </c>
      <c r="AO1478" s="35">
        <v>100</v>
      </c>
      <c r="AP1478" s="35">
        <v>100</v>
      </c>
      <c r="AQ1478" t="s">
        <v>82</v>
      </c>
      <c r="AR1478">
        <v>2</v>
      </c>
      <c r="AS1478" s="34">
        <v>0.36666666666667</v>
      </c>
      <c r="AT1478" t="s">
        <v>83</v>
      </c>
      <c r="AU1478" s="35">
        <f t="shared" si="366"/>
        <v>19.575</v>
      </c>
      <c r="AV1478" s="35">
        <f t="shared" si="373"/>
        <v>100</v>
      </c>
      <c r="AW1478" s="35">
        <f t="shared" si="374"/>
        <v>2.03891050583658</v>
      </c>
      <c r="AX1478" s="35">
        <f t="shared" si="375"/>
        <v>1.5875486381323</v>
      </c>
      <c r="AY1478" s="35">
        <f t="shared" si="376"/>
        <v>100</v>
      </c>
      <c r="AZ1478" s="35">
        <f t="shared" si="377"/>
        <v>100</v>
      </c>
      <c r="BA1478" s="27" t="str">
        <f t="shared" si="378"/>
        <v>3</v>
      </c>
      <c r="BB1478" s="34">
        <v>0.000208</v>
      </c>
      <c r="BC1478" s="34">
        <f t="shared" si="379"/>
        <v>0.0208</v>
      </c>
      <c r="BD1478" s="34" t="e">
        <f t="shared" si="380"/>
        <v>#REF!</v>
      </c>
      <c r="BE1478" s="34">
        <v>0.14</v>
      </c>
      <c r="BF1478" s="34">
        <f t="shared" si="367"/>
        <v>14</v>
      </c>
      <c r="BG1478" s="34" t="e">
        <f t="shared" si="381"/>
        <v>#REF!</v>
      </c>
      <c r="BH1478" t="str">
        <f>IF(AT1478="UDARA","U","N")&amp;LEFT($C$4,2)&amp;MID($C$4,4,2)&amp;LEFT(A1478,3)&amp;MID(E1478,2,2)&amp;VLOOKUP(E1478,Acuan_Reference!C:L,10,0)</f>
        <v>N1501NAD71A1</v>
      </c>
      <c r="BI1478" t="s">
        <v>84</v>
      </c>
      <c r="BJ1478" t="s">
        <v>119</v>
      </c>
      <c r="BK1478" t="s">
        <v>86</v>
      </c>
      <c r="BL1478" t="s">
        <v>87</v>
      </c>
    </row>
    <row r="1479" hidden="1" spans="1:64">
      <c r="A1479" t="s">
        <v>104</v>
      </c>
      <c r="B1479" t="s">
        <v>75</v>
      </c>
      <c r="C1479" t="s">
        <v>76</v>
      </c>
      <c r="D1479" t="s">
        <v>123</v>
      </c>
      <c r="E1479" t="s">
        <v>230</v>
      </c>
      <c r="F1479" t="s">
        <v>231</v>
      </c>
      <c r="G1479" t="s">
        <v>80</v>
      </c>
      <c r="H1479" t="s">
        <v>81</v>
      </c>
      <c r="I1479" s="34">
        <v>25500</v>
      </c>
      <c r="J1479" s="35">
        <v>959</v>
      </c>
      <c r="K1479" s="35">
        <v>766</v>
      </c>
      <c r="L1479" s="35">
        <v>999</v>
      </c>
      <c r="M1479" s="35">
        <v>3321</v>
      </c>
      <c r="N1479" s="35">
        <v>725</v>
      </c>
      <c r="O1479" s="35">
        <v>1107</v>
      </c>
      <c r="P1479" s="35">
        <v>1564</v>
      </c>
      <c r="Q1479" s="35">
        <v>3984</v>
      </c>
      <c r="R1479" s="35">
        <v>776</v>
      </c>
      <c r="S1479" s="35">
        <v>788</v>
      </c>
      <c r="T1479" s="35">
        <v>1156</v>
      </c>
      <c r="U1479" s="35">
        <v>2582</v>
      </c>
      <c r="V1479" s="34">
        <v>1508.6666666667</v>
      </c>
      <c r="W1479" s="34">
        <f t="shared" si="368"/>
        <v>1495.33333333333</v>
      </c>
      <c r="X1479" s="35">
        <v>637</v>
      </c>
      <c r="Y1479" s="35">
        <v>0</v>
      </c>
      <c r="Z1479" s="35">
        <v>0</v>
      </c>
      <c r="AA1479" s="34">
        <v>3390</v>
      </c>
      <c r="AB1479" s="34">
        <v>0</v>
      </c>
      <c r="AC1479" s="34">
        <v>0</v>
      </c>
      <c r="AD1479" s="34">
        <v>0</v>
      </c>
      <c r="AE1479" s="34">
        <f t="shared" si="369"/>
        <v>3390</v>
      </c>
      <c r="AF1479" s="34">
        <f t="shared" si="370"/>
        <v>2.24701723376045</v>
      </c>
      <c r="AG1479" s="34">
        <f t="shared" si="371"/>
        <v>2.26705305394561</v>
      </c>
      <c r="AH1479" s="34">
        <v>2100</v>
      </c>
      <c r="AI1479" s="34">
        <v>0</v>
      </c>
      <c r="AJ1479" s="35">
        <v>37200</v>
      </c>
      <c r="AK1479" s="35">
        <v>2992</v>
      </c>
      <c r="AL1479" s="35">
        <v>748</v>
      </c>
      <c r="AM1479" s="34">
        <v>1</v>
      </c>
      <c r="AN1479" s="34">
        <f t="shared" si="372"/>
        <v>1495.33333333333</v>
      </c>
      <c r="AO1479" s="35">
        <v>100</v>
      </c>
      <c r="AP1479" s="35">
        <v>100</v>
      </c>
      <c r="AQ1479" t="s">
        <v>82</v>
      </c>
      <c r="AR1479">
        <v>4</v>
      </c>
      <c r="AS1479" s="34">
        <v>0.26666666666667</v>
      </c>
      <c r="AT1479" t="s">
        <v>83</v>
      </c>
      <c r="AU1479" s="35">
        <f t="shared" ref="AU1479:AU1542" si="382">IF(OR(H1479="PINDAH DISTRIBUTOR",H1479="PESTA NO BUFFER",H1479="PESTA"),0,IF(AL1479+AN1479&lt;AE1479,0,IF((0.75*((AL1479+AN1479)-AE1479))&lt;0,0,0.75*((AL1479+AN1479)-AE1479))))</f>
        <v>0</v>
      </c>
      <c r="AV1479" s="35">
        <f t="shared" si="373"/>
        <v>0</v>
      </c>
      <c r="AW1479" s="35">
        <f t="shared" si="374"/>
        <v>2.26705305394561</v>
      </c>
      <c r="AX1479" s="35">
        <f t="shared" si="375"/>
        <v>1.76683013820776</v>
      </c>
      <c r="AY1479" s="35">
        <f t="shared" si="376"/>
        <v>0</v>
      </c>
      <c r="AZ1479" s="35">
        <f t="shared" si="377"/>
        <v>0</v>
      </c>
      <c r="BA1479" s="27" t="str">
        <f t="shared" si="378"/>
        <v>3</v>
      </c>
      <c r="BB1479" s="34">
        <v>0.000208</v>
      </c>
      <c r="BC1479" s="34">
        <f t="shared" si="379"/>
        <v>0</v>
      </c>
      <c r="BD1479" s="34" t="e">
        <f t="shared" si="380"/>
        <v>#REF!</v>
      </c>
      <c r="BE1479" s="34">
        <v>0.14</v>
      </c>
      <c r="BF1479" s="34">
        <f t="shared" ref="BF1479:BF1542" si="383">BE1479*AY1479</f>
        <v>0</v>
      </c>
      <c r="BG1479" s="34" t="e">
        <f t="shared" si="381"/>
        <v>#REF!</v>
      </c>
      <c r="BH1479" t="str">
        <f>IF(AT1479="UDARA","U","N")&amp;LEFT($C$4,2)&amp;MID($C$4,4,2)&amp;LEFT(A1479,3)&amp;MID(E1479,2,2)&amp;VLOOKUP(E1479,Acuan_Reference!C:L,10,0)</f>
        <v>N1501PDG71A1</v>
      </c>
      <c r="BI1479" t="s">
        <v>84</v>
      </c>
      <c r="BJ1479" t="s">
        <v>119</v>
      </c>
      <c r="BK1479" t="s">
        <v>86</v>
      </c>
      <c r="BL1479" t="s">
        <v>87</v>
      </c>
    </row>
    <row r="1480" hidden="1" spans="1:64">
      <c r="A1480" t="s">
        <v>105</v>
      </c>
      <c r="B1480" t="s">
        <v>75</v>
      </c>
      <c r="C1480" t="s">
        <v>76</v>
      </c>
      <c r="D1480" t="s">
        <v>123</v>
      </c>
      <c r="E1480" t="s">
        <v>230</v>
      </c>
      <c r="F1480" t="s">
        <v>231</v>
      </c>
      <c r="G1480" t="s">
        <v>80</v>
      </c>
      <c r="H1480" t="s">
        <v>81</v>
      </c>
      <c r="I1480" s="34">
        <v>25500</v>
      </c>
      <c r="J1480" s="35">
        <v>319</v>
      </c>
      <c r="K1480" s="35">
        <v>909</v>
      </c>
      <c r="L1480" s="35">
        <v>515</v>
      </c>
      <c r="M1480" s="35">
        <v>1747</v>
      </c>
      <c r="N1480" s="35">
        <v>432</v>
      </c>
      <c r="O1480" s="35">
        <v>1784</v>
      </c>
      <c r="P1480" s="35">
        <v>559</v>
      </c>
      <c r="Q1480" s="35">
        <v>1738</v>
      </c>
      <c r="R1480" s="35">
        <v>969</v>
      </c>
      <c r="S1480" s="35">
        <v>609</v>
      </c>
      <c r="T1480" s="35">
        <v>1141</v>
      </c>
      <c r="U1480" s="35">
        <v>2401</v>
      </c>
      <c r="V1480" s="34">
        <v>1383.6666666667</v>
      </c>
      <c r="W1480" s="34">
        <f t="shared" si="368"/>
        <v>1429.66666666667</v>
      </c>
      <c r="X1480" s="35">
        <v>174</v>
      </c>
      <c r="Y1480" s="35">
        <v>0</v>
      </c>
      <c r="Z1480" s="35">
        <v>0</v>
      </c>
      <c r="AA1480" s="34">
        <v>1575</v>
      </c>
      <c r="AB1480" s="34">
        <v>0</v>
      </c>
      <c r="AC1480" s="34">
        <v>500</v>
      </c>
      <c r="AD1480" s="34">
        <v>0</v>
      </c>
      <c r="AE1480" s="34">
        <f t="shared" si="369"/>
        <v>2075</v>
      </c>
      <c r="AF1480" s="34">
        <f t="shared" si="370"/>
        <v>1.49963864129122</v>
      </c>
      <c r="AG1480" s="34">
        <f t="shared" si="371"/>
        <v>1.45138726975985</v>
      </c>
      <c r="AH1480" s="34">
        <v>2100</v>
      </c>
      <c r="AI1480" s="34">
        <v>0</v>
      </c>
      <c r="AJ1480" s="35">
        <v>37200</v>
      </c>
      <c r="AK1480" s="35">
        <v>1789</v>
      </c>
      <c r="AL1480" s="35">
        <v>747</v>
      </c>
      <c r="AM1480" s="34">
        <v>1</v>
      </c>
      <c r="AN1480" s="34">
        <f t="shared" si="372"/>
        <v>1429.66666666667</v>
      </c>
      <c r="AO1480" s="35">
        <v>100</v>
      </c>
      <c r="AP1480" s="35">
        <v>100</v>
      </c>
      <c r="AQ1480" t="s">
        <v>82</v>
      </c>
      <c r="AR1480">
        <v>4</v>
      </c>
      <c r="AS1480" s="34">
        <v>0.26666666666667</v>
      </c>
      <c r="AT1480" t="s">
        <v>83</v>
      </c>
      <c r="AU1480" s="35">
        <f t="shared" si="382"/>
        <v>76.2500000000002</v>
      </c>
      <c r="AV1480" s="35">
        <f t="shared" si="373"/>
        <v>100</v>
      </c>
      <c r="AW1480" s="35">
        <f t="shared" si="374"/>
        <v>1.52133364420611</v>
      </c>
      <c r="AX1480" s="35">
        <f t="shared" si="375"/>
        <v>0.998834227092562</v>
      </c>
      <c r="AY1480" s="35">
        <f t="shared" si="376"/>
        <v>100</v>
      </c>
      <c r="AZ1480" s="35">
        <f t="shared" si="377"/>
        <v>100</v>
      </c>
      <c r="BA1480" s="27" t="str">
        <f t="shared" si="378"/>
        <v>3</v>
      </c>
      <c r="BB1480" s="34">
        <v>0.000208</v>
      </c>
      <c r="BC1480" s="34">
        <f t="shared" si="379"/>
        <v>0.0208</v>
      </c>
      <c r="BD1480" s="34" t="e">
        <f t="shared" si="380"/>
        <v>#REF!</v>
      </c>
      <c r="BE1480" s="34">
        <v>0.14</v>
      </c>
      <c r="BF1480" s="34">
        <f t="shared" si="383"/>
        <v>14</v>
      </c>
      <c r="BG1480" s="34" t="e">
        <f t="shared" si="381"/>
        <v>#REF!</v>
      </c>
      <c r="BH1480" t="str">
        <f>IF(AT1480="UDARA","U","N")&amp;LEFT($C$4,2)&amp;MID($C$4,4,2)&amp;LEFT(A1480,3)&amp;MID(E1480,2,2)&amp;VLOOKUP(E1480,Acuan_Reference!C:L,10,0)</f>
        <v>N1501PKB71A1</v>
      </c>
      <c r="BI1480" t="s">
        <v>84</v>
      </c>
      <c r="BJ1480" t="s">
        <v>119</v>
      </c>
      <c r="BK1480" t="s">
        <v>86</v>
      </c>
      <c r="BL1480" t="s">
        <v>87</v>
      </c>
    </row>
    <row r="1481" hidden="1" spans="1:64">
      <c r="A1481" t="s">
        <v>106</v>
      </c>
      <c r="B1481" t="s">
        <v>75</v>
      </c>
      <c r="C1481" t="s">
        <v>76</v>
      </c>
      <c r="D1481" t="s">
        <v>123</v>
      </c>
      <c r="E1481" t="s">
        <v>230</v>
      </c>
      <c r="F1481" t="s">
        <v>231</v>
      </c>
      <c r="G1481" t="s">
        <v>80</v>
      </c>
      <c r="H1481" t="s">
        <v>81</v>
      </c>
      <c r="I1481" s="34">
        <v>25500</v>
      </c>
      <c r="J1481" s="35">
        <v>1035</v>
      </c>
      <c r="K1481" s="35">
        <v>1146</v>
      </c>
      <c r="L1481" s="35">
        <v>896</v>
      </c>
      <c r="M1481" s="35">
        <v>4275</v>
      </c>
      <c r="N1481" s="35">
        <v>753</v>
      </c>
      <c r="O1481" s="35">
        <v>747</v>
      </c>
      <c r="P1481" s="35">
        <v>1423</v>
      </c>
      <c r="Q1481" s="35">
        <v>3488</v>
      </c>
      <c r="R1481" s="35">
        <v>1578</v>
      </c>
      <c r="S1481" s="35">
        <v>559</v>
      </c>
      <c r="T1481" s="35">
        <v>2013</v>
      </c>
      <c r="U1481" s="35">
        <v>3768</v>
      </c>
      <c r="V1481" s="34">
        <v>2113.3333333333</v>
      </c>
      <c r="W1481" s="34">
        <f t="shared" si="368"/>
        <v>2307.33333333333</v>
      </c>
      <c r="X1481" s="35">
        <v>518</v>
      </c>
      <c r="Y1481" s="35">
        <v>0</v>
      </c>
      <c r="Z1481" s="35">
        <v>0</v>
      </c>
      <c r="AA1481" s="34">
        <v>2069</v>
      </c>
      <c r="AB1481" s="34">
        <v>0</v>
      </c>
      <c r="AC1481" s="34">
        <v>400</v>
      </c>
      <c r="AD1481" s="34">
        <v>600</v>
      </c>
      <c r="AE1481" s="34">
        <f t="shared" si="369"/>
        <v>3069</v>
      </c>
      <c r="AF1481" s="34">
        <f t="shared" si="370"/>
        <v>1.45220820189277</v>
      </c>
      <c r="AG1481" s="34">
        <f t="shared" si="371"/>
        <v>1.07006645478185</v>
      </c>
      <c r="AH1481" s="34">
        <v>2100</v>
      </c>
      <c r="AI1481" s="34">
        <v>0</v>
      </c>
      <c r="AJ1481" s="35">
        <v>37200</v>
      </c>
      <c r="AK1481" s="35">
        <v>3034</v>
      </c>
      <c r="AL1481" s="35">
        <v>1141</v>
      </c>
      <c r="AM1481" s="34">
        <v>0.9</v>
      </c>
      <c r="AN1481" s="34">
        <f t="shared" si="372"/>
        <v>2076.6</v>
      </c>
      <c r="AO1481" s="35">
        <v>100</v>
      </c>
      <c r="AP1481" s="35">
        <v>100</v>
      </c>
      <c r="AQ1481" t="s">
        <v>82</v>
      </c>
      <c r="AR1481">
        <v>4</v>
      </c>
      <c r="AS1481" s="34">
        <v>0.16666666666667</v>
      </c>
      <c r="AT1481" t="s">
        <v>83</v>
      </c>
      <c r="AU1481" s="35">
        <f t="shared" si="382"/>
        <v>111.45</v>
      </c>
      <c r="AV1481" s="35">
        <f t="shared" si="373"/>
        <v>200</v>
      </c>
      <c r="AW1481" s="35">
        <f t="shared" si="374"/>
        <v>1.41678705576423</v>
      </c>
      <c r="AX1481" s="35">
        <f t="shared" si="375"/>
        <v>0.922276798613118</v>
      </c>
      <c r="AY1481" s="35">
        <f t="shared" si="376"/>
        <v>200</v>
      </c>
      <c r="AZ1481" s="35">
        <f t="shared" si="377"/>
        <v>200</v>
      </c>
      <c r="BA1481" s="27" t="str">
        <f t="shared" si="378"/>
        <v>3</v>
      </c>
      <c r="BB1481" s="34">
        <v>0.000208</v>
      </c>
      <c r="BC1481" s="34">
        <f t="shared" si="379"/>
        <v>0.0416</v>
      </c>
      <c r="BD1481" s="34" t="e">
        <f t="shared" si="380"/>
        <v>#REF!</v>
      </c>
      <c r="BE1481" s="34">
        <v>0.14</v>
      </c>
      <c r="BF1481" s="34">
        <f t="shared" si="383"/>
        <v>28</v>
      </c>
      <c r="BG1481" s="34" t="e">
        <f t="shared" si="381"/>
        <v>#REF!</v>
      </c>
      <c r="BH1481" t="str">
        <f>IF(AT1481="UDARA","U","N")&amp;LEFT($C$4,2)&amp;MID($C$4,4,2)&amp;LEFT(A1481,3)&amp;MID(E1481,2,2)&amp;VLOOKUP(E1481,Acuan_Reference!C:L,10,0)</f>
        <v>N1501PLB71A1</v>
      </c>
      <c r="BI1481" t="s">
        <v>84</v>
      </c>
      <c r="BJ1481" t="s">
        <v>119</v>
      </c>
      <c r="BK1481" t="s">
        <v>86</v>
      </c>
      <c r="BL1481" t="s">
        <v>87</v>
      </c>
    </row>
    <row r="1482" hidden="1" spans="1:64">
      <c r="A1482" t="s">
        <v>107</v>
      </c>
      <c r="B1482" t="s">
        <v>75</v>
      </c>
      <c r="C1482" t="s">
        <v>76</v>
      </c>
      <c r="D1482" t="s">
        <v>123</v>
      </c>
      <c r="E1482" t="s">
        <v>230</v>
      </c>
      <c r="F1482" t="s">
        <v>231</v>
      </c>
      <c r="G1482" t="s">
        <v>80</v>
      </c>
      <c r="H1482" t="s">
        <v>81</v>
      </c>
      <c r="I1482" s="34">
        <v>25500</v>
      </c>
      <c r="J1482" s="35">
        <v>234</v>
      </c>
      <c r="K1482" s="35">
        <v>39</v>
      </c>
      <c r="L1482" s="35">
        <v>268</v>
      </c>
      <c r="M1482" s="35">
        <v>409</v>
      </c>
      <c r="N1482" s="35">
        <v>250</v>
      </c>
      <c r="O1482" s="35">
        <v>84</v>
      </c>
      <c r="P1482" s="35">
        <v>179</v>
      </c>
      <c r="Q1482" s="35">
        <v>196</v>
      </c>
      <c r="R1482" s="35">
        <v>219</v>
      </c>
      <c r="S1482" s="35">
        <v>374</v>
      </c>
      <c r="T1482" s="35">
        <v>317</v>
      </c>
      <c r="U1482" s="35">
        <v>76</v>
      </c>
      <c r="V1482" s="34">
        <v>255.66666666667</v>
      </c>
      <c r="W1482" s="34">
        <f t="shared" si="368"/>
        <v>214.333333333333</v>
      </c>
      <c r="X1482" s="35">
        <v>20</v>
      </c>
      <c r="Y1482" s="35">
        <v>0</v>
      </c>
      <c r="Z1482" s="35">
        <v>0</v>
      </c>
      <c r="AA1482" s="34">
        <v>801</v>
      </c>
      <c r="AB1482" s="34">
        <v>0</v>
      </c>
      <c r="AC1482" s="34">
        <v>0</v>
      </c>
      <c r="AD1482" s="34">
        <v>0</v>
      </c>
      <c r="AE1482" s="34">
        <f t="shared" si="369"/>
        <v>801</v>
      </c>
      <c r="AF1482" s="34">
        <f t="shared" si="370"/>
        <v>3.13298565840935</v>
      </c>
      <c r="AG1482" s="34">
        <f t="shared" si="371"/>
        <v>3.73716951788491</v>
      </c>
      <c r="AH1482" s="34">
        <v>2100</v>
      </c>
      <c r="AI1482" s="34">
        <v>0</v>
      </c>
      <c r="AJ1482" s="35">
        <v>37200</v>
      </c>
      <c r="AK1482" s="35">
        <v>426</v>
      </c>
      <c r="AL1482" s="35">
        <v>250</v>
      </c>
      <c r="AM1482" s="34">
        <v>1.3</v>
      </c>
      <c r="AN1482" s="34">
        <f t="shared" si="372"/>
        <v>278.633333333333</v>
      </c>
      <c r="AO1482" s="35">
        <v>100</v>
      </c>
      <c r="AP1482" s="35">
        <v>100</v>
      </c>
      <c r="AQ1482" t="s">
        <v>82</v>
      </c>
      <c r="AR1482">
        <v>2</v>
      </c>
      <c r="AS1482" s="34">
        <v>0.43333333333333</v>
      </c>
      <c r="AT1482" t="s">
        <v>83</v>
      </c>
      <c r="AU1482" s="35">
        <f t="shared" si="382"/>
        <v>0</v>
      </c>
      <c r="AV1482" s="35">
        <f t="shared" si="373"/>
        <v>0</v>
      </c>
      <c r="AW1482" s="35">
        <f t="shared" si="374"/>
        <v>3.73716951788491</v>
      </c>
      <c r="AX1482" s="35">
        <f t="shared" si="375"/>
        <v>2.57076205287714</v>
      </c>
      <c r="AY1482" s="35">
        <f t="shared" si="376"/>
        <v>0</v>
      </c>
      <c r="AZ1482" s="35">
        <f t="shared" si="377"/>
        <v>0</v>
      </c>
      <c r="BA1482" s="27" t="str">
        <f t="shared" si="378"/>
        <v>3</v>
      </c>
      <c r="BB1482" s="34">
        <v>0.000208</v>
      </c>
      <c r="BC1482" s="34">
        <f t="shared" si="379"/>
        <v>0</v>
      </c>
      <c r="BD1482" s="34" t="e">
        <f t="shared" si="380"/>
        <v>#REF!</v>
      </c>
      <c r="BE1482" s="34">
        <v>0.14</v>
      </c>
      <c r="BF1482" s="34">
        <f t="shared" si="383"/>
        <v>0</v>
      </c>
      <c r="BG1482" s="34" t="e">
        <f t="shared" si="381"/>
        <v>#REF!</v>
      </c>
      <c r="BH1482" t="str">
        <f>IF(AT1482="UDARA","U","N")&amp;LEFT($C$4,2)&amp;MID($C$4,4,2)&amp;LEFT(A1482,3)&amp;MID(E1482,2,2)&amp;VLOOKUP(E1482,Acuan_Reference!C:L,10,0)</f>
        <v>N1501PTK71A1</v>
      </c>
      <c r="BI1482" t="s">
        <v>84</v>
      </c>
      <c r="BJ1482" t="s">
        <v>119</v>
      </c>
      <c r="BK1482" t="s">
        <v>86</v>
      </c>
      <c r="BL1482" t="s">
        <v>87</v>
      </c>
    </row>
    <row r="1483" hidden="1" spans="1:64">
      <c r="A1483" t="s">
        <v>108</v>
      </c>
      <c r="B1483" t="s">
        <v>75</v>
      </c>
      <c r="C1483" t="s">
        <v>76</v>
      </c>
      <c r="D1483" t="s">
        <v>123</v>
      </c>
      <c r="E1483" t="s">
        <v>230</v>
      </c>
      <c r="F1483" t="s">
        <v>231</v>
      </c>
      <c r="G1483" t="s">
        <v>80</v>
      </c>
      <c r="H1483" t="s">
        <v>81</v>
      </c>
      <c r="I1483" s="34">
        <v>25500</v>
      </c>
      <c r="J1483" s="35">
        <v>326</v>
      </c>
      <c r="K1483" s="35">
        <v>395</v>
      </c>
      <c r="L1483" s="35">
        <v>818</v>
      </c>
      <c r="M1483" s="35">
        <v>869</v>
      </c>
      <c r="N1483" s="35">
        <v>592</v>
      </c>
      <c r="O1483" s="35">
        <v>282</v>
      </c>
      <c r="P1483" s="35">
        <v>678</v>
      </c>
      <c r="Q1483" s="35">
        <v>859</v>
      </c>
      <c r="R1483" s="35">
        <v>617</v>
      </c>
      <c r="S1483" s="35">
        <v>774</v>
      </c>
      <c r="T1483" s="35">
        <v>584</v>
      </c>
      <c r="U1483" s="35">
        <v>1229</v>
      </c>
      <c r="V1483" s="34">
        <v>862.33333333333</v>
      </c>
      <c r="W1483" s="34">
        <f t="shared" si="368"/>
        <v>785.333333333333</v>
      </c>
      <c r="X1483" s="35">
        <v>255</v>
      </c>
      <c r="Y1483" s="35">
        <v>0</v>
      </c>
      <c r="Z1483" s="35">
        <v>0</v>
      </c>
      <c r="AA1483" s="34">
        <v>1294</v>
      </c>
      <c r="AB1483" s="34">
        <v>0</v>
      </c>
      <c r="AC1483" s="34">
        <v>0</v>
      </c>
      <c r="AD1483" s="34">
        <v>0</v>
      </c>
      <c r="AE1483" s="34">
        <f t="shared" si="369"/>
        <v>1294</v>
      </c>
      <c r="AF1483" s="34">
        <f t="shared" si="370"/>
        <v>1.50057982218787</v>
      </c>
      <c r="AG1483" s="34">
        <f t="shared" si="371"/>
        <v>1.64770797962649</v>
      </c>
      <c r="AH1483" s="34">
        <v>2100</v>
      </c>
      <c r="AI1483" s="34">
        <v>0</v>
      </c>
      <c r="AJ1483" s="35">
        <v>37200</v>
      </c>
      <c r="AK1483" s="35">
        <v>1214</v>
      </c>
      <c r="AL1483" s="35">
        <v>543</v>
      </c>
      <c r="AM1483" s="34">
        <v>0.8</v>
      </c>
      <c r="AN1483" s="34">
        <f t="shared" si="372"/>
        <v>628.266666666667</v>
      </c>
      <c r="AO1483" s="35">
        <v>100</v>
      </c>
      <c r="AP1483" s="35">
        <v>100</v>
      </c>
      <c r="AQ1483" t="s">
        <v>82</v>
      </c>
      <c r="AR1483">
        <v>4</v>
      </c>
      <c r="AS1483" s="34">
        <v>0.066666666666667</v>
      </c>
      <c r="AT1483" t="s">
        <v>83</v>
      </c>
      <c r="AU1483" s="35">
        <f t="shared" si="382"/>
        <v>0</v>
      </c>
      <c r="AV1483" s="35">
        <f t="shared" si="373"/>
        <v>0</v>
      </c>
      <c r="AW1483" s="35">
        <f t="shared" si="374"/>
        <v>1.64770797962649</v>
      </c>
      <c r="AX1483" s="35">
        <f t="shared" si="375"/>
        <v>0.956281833616299</v>
      </c>
      <c r="AY1483" s="35">
        <f t="shared" si="376"/>
        <v>0</v>
      </c>
      <c r="AZ1483" s="35">
        <f t="shared" si="377"/>
        <v>0</v>
      </c>
      <c r="BA1483" s="27" t="str">
        <f t="shared" si="378"/>
        <v>3</v>
      </c>
      <c r="BB1483" s="34">
        <v>0.000208</v>
      </c>
      <c r="BC1483" s="34">
        <f t="shared" si="379"/>
        <v>0</v>
      </c>
      <c r="BD1483" s="34" t="e">
        <f t="shared" si="380"/>
        <v>#REF!</v>
      </c>
      <c r="BE1483" s="34">
        <v>0.14</v>
      </c>
      <c r="BF1483" s="34">
        <f t="shared" si="383"/>
        <v>0</v>
      </c>
      <c r="BG1483" s="34" t="e">
        <f t="shared" si="381"/>
        <v>#REF!</v>
      </c>
      <c r="BH1483" t="str">
        <f>IF(AT1483="UDARA","U","N")&amp;LEFT($C$4,2)&amp;MID($C$4,4,2)&amp;LEFT(A1483,3)&amp;MID(E1483,2,2)&amp;VLOOKUP(E1483,Acuan_Reference!C:L,10,0)</f>
        <v>N1501PWT71A1</v>
      </c>
      <c r="BI1483" t="s">
        <v>84</v>
      </c>
      <c r="BJ1483" t="s">
        <v>119</v>
      </c>
      <c r="BK1483" t="s">
        <v>86</v>
      </c>
      <c r="BL1483" t="s">
        <v>87</v>
      </c>
    </row>
    <row r="1484" hidden="1" spans="1:64">
      <c r="A1484" t="s">
        <v>109</v>
      </c>
      <c r="B1484" t="s">
        <v>75</v>
      </c>
      <c r="C1484" t="s">
        <v>76</v>
      </c>
      <c r="D1484" t="s">
        <v>123</v>
      </c>
      <c r="E1484" t="s">
        <v>230</v>
      </c>
      <c r="F1484" t="s">
        <v>231</v>
      </c>
      <c r="G1484" t="s">
        <v>80</v>
      </c>
      <c r="H1484" t="s">
        <v>81</v>
      </c>
      <c r="I1484" s="34">
        <v>25500</v>
      </c>
      <c r="J1484" s="35">
        <v>2872</v>
      </c>
      <c r="K1484" s="35">
        <v>6108</v>
      </c>
      <c r="L1484" s="35">
        <v>7881</v>
      </c>
      <c r="M1484" s="35">
        <v>16824</v>
      </c>
      <c r="N1484" s="35">
        <v>3934</v>
      </c>
      <c r="O1484" s="35">
        <v>13151</v>
      </c>
      <c r="P1484" s="35">
        <v>6143</v>
      </c>
      <c r="Q1484" s="35">
        <v>13262</v>
      </c>
      <c r="R1484" s="35">
        <v>3290</v>
      </c>
      <c r="S1484" s="35">
        <v>7932</v>
      </c>
      <c r="T1484" s="35">
        <v>11753</v>
      </c>
      <c r="U1484" s="35">
        <v>19591</v>
      </c>
      <c r="V1484" s="34">
        <v>13092</v>
      </c>
      <c r="W1484" s="34">
        <f t="shared" si="368"/>
        <v>12552</v>
      </c>
      <c r="X1484" s="35">
        <v>664</v>
      </c>
      <c r="Y1484" s="35">
        <v>0</v>
      </c>
      <c r="Z1484" s="35">
        <v>0</v>
      </c>
      <c r="AA1484" s="34">
        <v>10795</v>
      </c>
      <c r="AB1484" s="34">
        <v>0</v>
      </c>
      <c r="AC1484" s="34">
        <v>1500</v>
      </c>
      <c r="AD1484" s="34">
        <v>0</v>
      </c>
      <c r="AE1484" s="34">
        <f t="shared" si="369"/>
        <v>12295</v>
      </c>
      <c r="AF1484" s="34">
        <f t="shared" si="370"/>
        <v>0.93912312862817</v>
      </c>
      <c r="AG1484" s="34">
        <f t="shared" si="371"/>
        <v>0.979525175270873</v>
      </c>
      <c r="AH1484" s="34">
        <v>2100</v>
      </c>
      <c r="AI1484" s="34">
        <v>0</v>
      </c>
      <c r="AJ1484" s="35">
        <v>37200</v>
      </c>
      <c r="AK1484" s="35">
        <v>13203</v>
      </c>
      <c r="AL1484" s="35">
        <v>6312</v>
      </c>
      <c r="AM1484" s="34">
        <v>0.6</v>
      </c>
      <c r="AN1484" s="34">
        <f t="shared" si="372"/>
        <v>7531.2</v>
      </c>
      <c r="AO1484" s="35">
        <v>100</v>
      </c>
      <c r="AP1484" s="35">
        <v>100</v>
      </c>
      <c r="AQ1484" t="s">
        <v>82</v>
      </c>
      <c r="AR1484">
        <v>8</v>
      </c>
      <c r="AS1484" s="34">
        <v>0.1</v>
      </c>
      <c r="AT1484" t="s">
        <v>83</v>
      </c>
      <c r="AU1484" s="35">
        <f t="shared" si="382"/>
        <v>1161.15</v>
      </c>
      <c r="AV1484" s="35">
        <f t="shared" si="373"/>
        <v>1200</v>
      </c>
      <c r="AW1484" s="35">
        <f t="shared" si="374"/>
        <v>1.07512746972594</v>
      </c>
      <c r="AX1484" s="35">
        <f t="shared" si="375"/>
        <v>0.572259400892288</v>
      </c>
      <c r="AY1484" s="35">
        <f t="shared" si="376"/>
        <v>1200</v>
      </c>
      <c r="AZ1484" s="35">
        <f t="shared" si="377"/>
        <v>1200</v>
      </c>
      <c r="BA1484" s="27" t="str">
        <f t="shared" si="378"/>
        <v>3</v>
      </c>
      <c r="BB1484" s="34">
        <v>0.000208</v>
      </c>
      <c r="BC1484" s="34">
        <f t="shared" si="379"/>
        <v>0.2496</v>
      </c>
      <c r="BD1484" s="34" t="e">
        <f t="shared" si="380"/>
        <v>#REF!</v>
      </c>
      <c r="BE1484" s="34">
        <v>0.14</v>
      </c>
      <c r="BF1484" s="34">
        <f t="shared" si="383"/>
        <v>168</v>
      </c>
      <c r="BG1484" s="34" t="e">
        <f t="shared" si="381"/>
        <v>#REF!</v>
      </c>
      <c r="BH1484" t="str">
        <f>IF(AT1484="UDARA","U","N")&amp;LEFT($C$4,2)&amp;MID($C$4,4,2)&amp;LEFT(A1484,3)&amp;MID(E1484,2,2)&amp;VLOOKUP(E1484,Acuan_Reference!C:L,10,0)</f>
        <v>N1501SBY71A1</v>
      </c>
      <c r="BI1484" t="s">
        <v>84</v>
      </c>
      <c r="BJ1484" t="s">
        <v>119</v>
      </c>
      <c r="BK1484" t="s">
        <v>86</v>
      </c>
      <c r="BL1484" t="s">
        <v>87</v>
      </c>
    </row>
    <row r="1485" hidden="1" spans="1:64">
      <c r="A1485" t="s">
        <v>110</v>
      </c>
      <c r="B1485" t="s">
        <v>75</v>
      </c>
      <c r="C1485" t="s">
        <v>76</v>
      </c>
      <c r="D1485" t="s">
        <v>123</v>
      </c>
      <c r="E1485" t="s">
        <v>230</v>
      </c>
      <c r="F1485" t="s">
        <v>231</v>
      </c>
      <c r="G1485" t="s">
        <v>80</v>
      </c>
      <c r="H1485" t="s">
        <v>81</v>
      </c>
      <c r="I1485" s="34">
        <v>25500</v>
      </c>
      <c r="J1485" s="35">
        <v>981</v>
      </c>
      <c r="K1485" s="35">
        <v>1812</v>
      </c>
      <c r="L1485" s="35">
        <v>1338</v>
      </c>
      <c r="M1485" s="35">
        <v>3410</v>
      </c>
      <c r="N1485" s="35">
        <v>518</v>
      </c>
      <c r="O1485" s="35">
        <v>1068</v>
      </c>
      <c r="P1485" s="35">
        <v>2768</v>
      </c>
      <c r="Q1485" s="35">
        <v>2840</v>
      </c>
      <c r="R1485" s="35">
        <v>1675</v>
      </c>
      <c r="S1485" s="35">
        <v>1765</v>
      </c>
      <c r="T1485" s="35">
        <v>1690</v>
      </c>
      <c r="U1485" s="35">
        <v>3570</v>
      </c>
      <c r="V1485" s="34">
        <v>2341.6666666667</v>
      </c>
      <c r="W1485" s="34">
        <f t="shared" si="368"/>
        <v>2223.33333333333</v>
      </c>
      <c r="X1485" s="35">
        <v>303</v>
      </c>
      <c r="Y1485" s="35">
        <v>0</v>
      </c>
      <c r="Z1485" s="35">
        <v>0</v>
      </c>
      <c r="AA1485" s="34">
        <v>2498</v>
      </c>
      <c r="AB1485" s="34">
        <v>0</v>
      </c>
      <c r="AC1485" s="34">
        <v>300</v>
      </c>
      <c r="AD1485" s="34">
        <v>0</v>
      </c>
      <c r="AE1485" s="34">
        <f t="shared" si="369"/>
        <v>2798</v>
      </c>
      <c r="AF1485" s="34">
        <f t="shared" si="370"/>
        <v>1.19487544483984</v>
      </c>
      <c r="AG1485" s="34">
        <f t="shared" si="371"/>
        <v>1.25847076461769</v>
      </c>
      <c r="AH1485" s="34">
        <v>2100</v>
      </c>
      <c r="AI1485" s="34">
        <v>0</v>
      </c>
      <c r="AJ1485" s="35">
        <v>37200</v>
      </c>
      <c r="AK1485" s="35">
        <v>3387</v>
      </c>
      <c r="AL1485" s="35">
        <v>1410</v>
      </c>
      <c r="AM1485" s="34">
        <v>0.7</v>
      </c>
      <c r="AN1485" s="34">
        <f t="shared" si="372"/>
        <v>1556.33333333333</v>
      </c>
      <c r="AO1485" s="35">
        <v>100</v>
      </c>
      <c r="AP1485" s="35">
        <v>100</v>
      </c>
      <c r="AQ1485" t="s">
        <v>82</v>
      </c>
      <c r="AR1485">
        <v>8</v>
      </c>
      <c r="AS1485" s="34">
        <v>0.066666666666667</v>
      </c>
      <c r="AT1485" t="s">
        <v>83</v>
      </c>
      <c r="AU1485" s="35">
        <f t="shared" si="382"/>
        <v>126.25</v>
      </c>
      <c r="AV1485" s="35">
        <f t="shared" si="373"/>
        <v>200</v>
      </c>
      <c r="AW1485" s="35">
        <f t="shared" si="374"/>
        <v>1.34842578710645</v>
      </c>
      <c r="AX1485" s="35">
        <f t="shared" si="375"/>
        <v>0.71424287856072</v>
      </c>
      <c r="AY1485" s="35">
        <f t="shared" si="376"/>
        <v>200</v>
      </c>
      <c r="AZ1485" s="35">
        <f t="shared" si="377"/>
        <v>200</v>
      </c>
      <c r="BA1485" s="27" t="str">
        <f t="shared" si="378"/>
        <v>3</v>
      </c>
      <c r="BB1485" s="34">
        <v>0.000208</v>
      </c>
      <c r="BC1485" s="34">
        <f t="shared" si="379"/>
        <v>0.0416</v>
      </c>
      <c r="BD1485" s="34" t="e">
        <f t="shared" si="380"/>
        <v>#REF!</v>
      </c>
      <c r="BE1485" s="34">
        <v>0.14</v>
      </c>
      <c r="BF1485" s="34">
        <f t="shared" si="383"/>
        <v>28</v>
      </c>
      <c r="BG1485" s="34" t="e">
        <f t="shared" si="381"/>
        <v>#REF!</v>
      </c>
      <c r="BH1485" t="str">
        <f>IF(AT1485="UDARA","U","N")&amp;LEFT($C$4,2)&amp;MID($C$4,4,2)&amp;LEFT(A1485,3)&amp;MID(E1485,2,2)&amp;VLOOKUP(E1485,Acuan_Reference!C:L,10,0)</f>
        <v>N1501SLO71A1</v>
      </c>
      <c r="BI1485" t="s">
        <v>84</v>
      </c>
      <c r="BJ1485" t="s">
        <v>119</v>
      </c>
      <c r="BK1485" t="s">
        <v>86</v>
      </c>
      <c r="BL1485" t="s">
        <v>87</v>
      </c>
    </row>
    <row r="1486" hidden="1" spans="1:64">
      <c r="A1486" t="s">
        <v>111</v>
      </c>
      <c r="B1486" t="s">
        <v>75</v>
      </c>
      <c r="C1486" t="s">
        <v>76</v>
      </c>
      <c r="D1486" t="s">
        <v>123</v>
      </c>
      <c r="E1486" t="s">
        <v>230</v>
      </c>
      <c r="F1486" t="s">
        <v>231</v>
      </c>
      <c r="G1486" t="s">
        <v>80</v>
      </c>
      <c r="H1486" t="s">
        <v>81</v>
      </c>
      <c r="I1486" s="34">
        <v>25500</v>
      </c>
      <c r="J1486" s="35">
        <v>381</v>
      </c>
      <c r="K1486" s="35">
        <v>222</v>
      </c>
      <c r="L1486" s="35">
        <v>487</v>
      </c>
      <c r="M1486" s="35">
        <v>736</v>
      </c>
      <c r="N1486" s="35">
        <v>388</v>
      </c>
      <c r="O1486" s="35">
        <v>642</v>
      </c>
      <c r="P1486" s="35">
        <v>492</v>
      </c>
      <c r="Q1486" s="35">
        <v>929</v>
      </c>
      <c r="R1486" s="35">
        <v>459</v>
      </c>
      <c r="S1486" s="35">
        <v>647</v>
      </c>
      <c r="T1486" s="35">
        <v>598</v>
      </c>
      <c r="U1486" s="35">
        <v>1004</v>
      </c>
      <c r="V1486" s="34">
        <v>749.66666666667</v>
      </c>
      <c r="W1486" s="34">
        <f t="shared" si="368"/>
        <v>690.333333333333</v>
      </c>
      <c r="X1486" s="35">
        <v>166</v>
      </c>
      <c r="Y1486" s="35">
        <v>70</v>
      </c>
      <c r="Z1486" s="35">
        <v>0</v>
      </c>
      <c r="AA1486" s="34">
        <v>1758</v>
      </c>
      <c r="AB1486" s="34">
        <v>0</v>
      </c>
      <c r="AC1486" s="34">
        <v>0</v>
      </c>
      <c r="AD1486" s="34">
        <v>0</v>
      </c>
      <c r="AE1486" s="34">
        <f t="shared" si="369"/>
        <v>1758</v>
      </c>
      <c r="AF1486" s="34">
        <f t="shared" si="370"/>
        <v>2.34504224099599</v>
      </c>
      <c r="AG1486" s="34">
        <f t="shared" si="371"/>
        <v>2.54659584741671</v>
      </c>
      <c r="AH1486" s="34">
        <v>2100</v>
      </c>
      <c r="AI1486" s="34">
        <v>0</v>
      </c>
      <c r="AJ1486" s="35">
        <v>37200</v>
      </c>
      <c r="AK1486" s="35">
        <v>1098</v>
      </c>
      <c r="AL1486" s="35">
        <v>469</v>
      </c>
      <c r="AM1486" s="34">
        <v>1.5</v>
      </c>
      <c r="AN1486" s="34">
        <f t="shared" si="372"/>
        <v>1035.5</v>
      </c>
      <c r="AO1486" s="35">
        <v>100</v>
      </c>
      <c r="AP1486" s="35">
        <v>100</v>
      </c>
      <c r="AQ1486" t="s">
        <v>82</v>
      </c>
      <c r="AR1486">
        <v>2</v>
      </c>
      <c r="AS1486" s="34">
        <v>0.53333333333333</v>
      </c>
      <c r="AT1486" t="s">
        <v>83</v>
      </c>
      <c r="AU1486" s="35">
        <f t="shared" si="382"/>
        <v>0</v>
      </c>
      <c r="AV1486" s="35">
        <f t="shared" si="373"/>
        <v>0</v>
      </c>
      <c r="AW1486" s="35">
        <f t="shared" si="374"/>
        <v>2.54659584741671</v>
      </c>
      <c r="AX1486" s="35">
        <f t="shared" si="375"/>
        <v>1.86721390632545</v>
      </c>
      <c r="AY1486" s="35">
        <f t="shared" si="376"/>
        <v>0</v>
      </c>
      <c r="AZ1486" s="35">
        <f t="shared" si="377"/>
        <v>0</v>
      </c>
      <c r="BA1486" s="27" t="str">
        <f t="shared" si="378"/>
        <v>3</v>
      </c>
      <c r="BB1486" s="34">
        <v>0.000208</v>
      </c>
      <c r="BC1486" s="34">
        <f t="shared" si="379"/>
        <v>0</v>
      </c>
      <c r="BD1486" s="34" t="e">
        <f t="shared" si="380"/>
        <v>#REF!</v>
      </c>
      <c r="BE1486" s="34">
        <v>0.14</v>
      </c>
      <c r="BF1486" s="34">
        <f t="shared" si="383"/>
        <v>0</v>
      </c>
      <c r="BG1486" s="34" t="e">
        <f t="shared" si="381"/>
        <v>#REF!</v>
      </c>
      <c r="BH1486" t="str">
        <f>IF(AT1486="UDARA","U","N")&amp;LEFT($C$4,2)&amp;MID($C$4,4,2)&amp;LEFT(A1486,3)&amp;MID(E1486,2,2)&amp;VLOOKUP(E1486,Acuan_Reference!C:L,10,0)</f>
        <v>N1501SMD71A1</v>
      </c>
      <c r="BI1486" t="s">
        <v>84</v>
      </c>
      <c r="BJ1486" t="s">
        <v>119</v>
      </c>
      <c r="BK1486" t="s">
        <v>86</v>
      </c>
      <c r="BL1486" t="s">
        <v>87</v>
      </c>
    </row>
    <row r="1487" hidden="1" spans="1:64">
      <c r="A1487" t="s">
        <v>112</v>
      </c>
      <c r="B1487" t="s">
        <v>75</v>
      </c>
      <c r="C1487" t="s">
        <v>76</v>
      </c>
      <c r="D1487" t="s">
        <v>123</v>
      </c>
      <c r="E1487" t="s">
        <v>230</v>
      </c>
      <c r="F1487" t="s">
        <v>231</v>
      </c>
      <c r="G1487" t="s">
        <v>80</v>
      </c>
      <c r="H1487" t="s">
        <v>81</v>
      </c>
      <c r="I1487" s="34">
        <v>25500</v>
      </c>
      <c r="J1487" s="35">
        <v>549</v>
      </c>
      <c r="K1487" s="35">
        <v>1894</v>
      </c>
      <c r="L1487" s="35">
        <v>2869</v>
      </c>
      <c r="M1487" s="35">
        <v>7011</v>
      </c>
      <c r="N1487" s="35">
        <v>631</v>
      </c>
      <c r="O1487" s="35">
        <v>2084</v>
      </c>
      <c r="P1487" s="35">
        <v>2994</v>
      </c>
      <c r="Q1487" s="35">
        <v>4704</v>
      </c>
      <c r="R1487" s="35">
        <v>3665</v>
      </c>
      <c r="S1487" s="35">
        <v>1462</v>
      </c>
      <c r="T1487" s="35">
        <v>4291</v>
      </c>
      <c r="U1487" s="35">
        <v>5388</v>
      </c>
      <c r="V1487" s="34">
        <v>3713.6666666667</v>
      </c>
      <c r="W1487" s="34">
        <f t="shared" si="368"/>
        <v>4089</v>
      </c>
      <c r="X1487" s="35">
        <v>227</v>
      </c>
      <c r="Y1487" s="35">
        <v>0</v>
      </c>
      <c r="Z1487" s="35">
        <v>0</v>
      </c>
      <c r="AA1487" s="34">
        <v>8886</v>
      </c>
      <c r="AB1487" s="34">
        <v>0</v>
      </c>
      <c r="AC1487" s="34">
        <v>0</v>
      </c>
      <c r="AD1487" s="34">
        <v>0</v>
      </c>
      <c r="AE1487" s="34">
        <f t="shared" si="369"/>
        <v>8886</v>
      </c>
      <c r="AF1487" s="34">
        <f t="shared" si="370"/>
        <v>2.39278341262003</v>
      </c>
      <c r="AG1487" s="34">
        <f t="shared" si="371"/>
        <v>2.17314746881878</v>
      </c>
      <c r="AH1487" s="34">
        <v>2100</v>
      </c>
      <c r="AI1487" s="34">
        <v>0</v>
      </c>
      <c r="AJ1487" s="35">
        <v>37200</v>
      </c>
      <c r="AK1487" s="35">
        <v>5302</v>
      </c>
      <c r="AL1487" s="35">
        <v>2588</v>
      </c>
      <c r="AM1487" s="34">
        <v>0.7</v>
      </c>
      <c r="AN1487" s="34">
        <f t="shared" si="372"/>
        <v>2862.3</v>
      </c>
      <c r="AO1487" s="35">
        <v>100</v>
      </c>
      <c r="AP1487" s="35">
        <v>100</v>
      </c>
      <c r="AQ1487" t="s">
        <v>82</v>
      </c>
      <c r="AR1487">
        <v>8</v>
      </c>
      <c r="AS1487" s="34">
        <v>0.066666666666667</v>
      </c>
      <c r="AT1487" t="s">
        <v>83</v>
      </c>
      <c r="AU1487" s="35">
        <f t="shared" si="382"/>
        <v>0</v>
      </c>
      <c r="AV1487" s="35">
        <f t="shared" si="373"/>
        <v>0</v>
      </c>
      <c r="AW1487" s="35">
        <f t="shared" si="374"/>
        <v>2.17314746881878</v>
      </c>
      <c r="AX1487" s="35">
        <f t="shared" si="375"/>
        <v>1.54022988505747</v>
      </c>
      <c r="AY1487" s="35">
        <f t="shared" si="376"/>
        <v>0</v>
      </c>
      <c r="AZ1487" s="35">
        <f t="shared" si="377"/>
        <v>0</v>
      </c>
      <c r="BA1487" s="27" t="str">
        <f t="shared" si="378"/>
        <v>3</v>
      </c>
      <c r="BB1487" s="34">
        <v>0.000208</v>
      </c>
      <c r="BC1487" s="34">
        <f t="shared" si="379"/>
        <v>0</v>
      </c>
      <c r="BD1487" s="34" t="e">
        <f t="shared" si="380"/>
        <v>#REF!</v>
      </c>
      <c r="BE1487" s="34">
        <v>0.14</v>
      </c>
      <c r="BF1487" s="34">
        <f t="shared" si="383"/>
        <v>0</v>
      </c>
      <c r="BG1487" s="34" t="e">
        <f t="shared" si="381"/>
        <v>#REF!</v>
      </c>
      <c r="BH1487" t="str">
        <f>IF(AT1487="UDARA","U","N")&amp;LEFT($C$4,2)&amp;MID($C$4,4,2)&amp;LEFT(A1487,3)&amp;MID(E1487,2,2)&amp;VLOOKUP(E1487,Acuan_Reference!C:L,10,0)</f>
        <v>N1501SMG71A1</v>
      </c>
      <c r="BI1487" t="s">
        <v>84</v>
      </c>
      <c r="BJ1487" t="s">
        <v>119</v>
      </c>
      <c r="BK1487" t="s">
        <v>86</v>
      </c>
      <c r="BL1487" t="s">
        <v>87</v>
      </c>
    </row>
    <row r="1488" hidden="1" spans="1:64">
      <c r="A1488" t="s">
        <v>113</v>
      </c>
      <c r="B1488" t="s">
        <v>75</v>
      </c>
      <c r="C1488" t="s">
        <v>76</v>
      </c>
      <c r="D1488" t="s">
        <v>123</v>
      </c>
      <c r="E1488" t="s">
        <v>230</v>
      </c>
      <c r="F1488" t="s">
        <v>231</v>
      </c>
      <c r="G1488" t="s">
        <v>80</v>
      </c>
      <c r="H1488" t="s">
        <v>81</v>
      </c>
      <c r="I1488" s="34">
        <v>25500</v>
      </c>
      <c r="J1488" s="35">
        <v>-78</v>
      </c>
      <c r="K1488" s="35">
        <v>946</v>
      </c>
      <c r="L1488" s="35">
        <v>1582</v>
      </c>
      <c r="M1488" s="35">
        <v>2871</v>
      </c>
      <c r="N1488" s="35">
        <v>1124</v>
      </c>
      <c r="O1488" s="35">
        <v>730</v>
      </c>
      <c r="P1488" s="35">
        <v>950</v>
      </c>
      <c r="Q1488" s="35">
        <v>2872</v>
      </c>
      <c r="R1488" s="35">
        <v>1428</v>
      </c>
      <c r="S1488" s="35">
        <v>888</v>
      </c>
      <c r="T1488" s="35">
        <v>935</v>
      </c>
      <c r="U1488" s="35">
        <v>2349</v>
      </c>
      <c r="V1488" s="34">
        <v>1390.6666666667</v>
      </c>
      <c r="W1488" s="34">
        <f t="shared" si="368"/>
        <v>1392.66666666667</v>
      </c>
      <c r="X1488" s="35">
        <v>351</v>
      </c>
      <c r="Y1488" s="35">
        <v>0</v>
      </c>
      <c r="Z1488" s="35">
        <v>0</v>
      </c>
      <c r="AA1488" s="34">
        <v>632</v>
      </c>
      <c r="AB1488" s="34">
        <v>0</v>
      </c>
      <c r="AC1488" s="34">
        <v>0</v>
      </c>
      <c r="AD1488" s="34">
        <v>0</v>
      </c>
      <c r="AE1488" s="34">
        <f t="shared" si="369"/>
        <v>632</v>
      </c>
      <c r="AF1488" s="34">
        <f t="shared" si="370"/>
        <v>0.454458293384457</v>
      </c>
      <c r="AG1488" s="34">
        <f t="shared" si="371"/>
        <v>0.453805648635711</v>
      </c>
      <c r="AH1488" s="34">
        <v>2100</v>
      </c>
      <c r="AI1488" s="34">
        <v>0</v>
      </c>
      <c r="AJ1488" s="35">
        <v>37200</v>
      </c>
      <c r="AK1488" s="35">
        <v>2798</v>
      </c>
      <c r="AL1488" s="35">
        <v>894</v>
      </c>
      <c r="AM1488" s="34">
        <v>0.25</v>
      </c>
      <c r="AN1488" s="34">
        <f t="shared" si="372"/>
        <v>348.166666666667</v>
      </c>
      <c r="AO1488" s="35">
        <v>100</v>
      </c>
      <c r="AP1488" s="35">
        <v>100</v>
      </c>
      <c r="AQ1488" t="s">
        <v>82</v>
      </c>
      <c r="AR1488">
        <v>12</v>
      </c>
      <c r="AS1488" s="34">
        <v>0.033333333333333</v>
      </c>
      <c r="AT1488" t="s">
        <v>83</v>
      </c>
      <c r="AU1488" s="35">
        <f t="shared" si="382"/>
        <v>457.625</v>
      </c>
      <c r="AV1488" s="35">
        <f t="shared" si="373"/>
        <v>500</v>
      </c>
      <c r="AW1488" s="35">
        <f t="shared" si="374"/>
        <v>0.812829104834849</v>
      </c>
      <c r="AX1488" s="35">
        <f t="shared" si="375"/>
        <v>0.17089516515079</v>
      </c>
      <c r="AY1488" s="35">
        <f t="shared" si="376"/>
        <v>500</v>
      </c>
      <c r="AZ1488" s="35">
        <f t="shared" si="377"/>
        <v>500</v>
      </c>
      <c r="BA1488" s="27" t="str">
        <f t="shared" si="378"/>
        <v>3</v>
      </c>
      <c r="BB1488" s="34">
        <v>0.000208</v>
      </c>
      <c r="BC1488" s="34">
        <f t="shared" si="379"/>
        <v>0.104</v>
      </c>
      <c r="BD1488" s="34" t="e">
        <f t="shared" si="380"/>
        <v>#REF!</v>
      </c>
      <c r="BE1488" s="34">
        <v>0.14</v>
      </c>
      <c r="BF1488" s="34">
        <f t="shared" si="383"/>
        <v>70</v>
      </c>
      <c r="BG1488" s="34" t="e">
        <f t="shared" si="381"/>
        <v>#REF!</v>
      </c>
      <c r="BH1488" t="str">
        <f>IF(AT1488="UDARA","U","N")&amp;LEFT($C$4,2)&amp;MID($C$4,4,2)&amp;LEFT(A1488,3)&amp;MID(E1488,2,2)&amp;VLOOKUP(E1488,Acuan_Reference!C:L,10,0)</f>
        <v>N1501TGR71A1</v>
      </c>
      <c r="BI1488" t="s">
        <v>84</v>
      </c>
      <c r="BJ1488" t="s">
        <v>119</v>
      </c>
      <c r="BK1488" t="s">
        <v>86</v>
      </c>
      <c r="BL1488" t="s">
        <v>87</v>
      </c>
    </row>
    <row r="1489" hidden="1" spans="1:64">
      <c r="A1489" t="s">
        <v>114</v>
      </c>
      <c r="B1489" t="s">
        <v>75</v>
      </c>
      <c r="C1489" t="s">
        <v>76</v>
      </c>
      <c r="D1489" t="s">
        <v>123</v>
      </c>
      <c r="E1489" t="s">
        <v>230</v>
      </c>
      <c r="F1489" t="s">
        <v>231</v>
      </c>
      <c r="G1489" t="s">
        <v>80</v>
      </c>
      <c r="H1489" t="s">
        <v>81</v>
      </c>
      <c r="I1489" s="34">
        <v>25500</v>
      </c>
      <c r="J1489" s="35">
        <v>210</v>
      </c>
      <c r="K1489" s="35">
        <v>922</v>
      </c>
      <c r="L1489" s="35">
        <v>1132</v>
      </c>
      <c r="M1489" s="35">
        <v>1866</v>
      </c>
      <c r="N1489" s="35">
        <v>835</v>
      </c>
      <c r="O1489" s="35">
        <v>685</v>
      </c>
      <c r="P1489" s="35">
        <v>1291</v>
      </c>
      <c r="Q1489" s="35">
        <v>2627</v>
      </c>
      <c r="R1489" s="35">
        <v>255</v>
      </c>
      <c r="S1489" s="35">
        <v>953</v>
      </c>
      <c r="T1489" s="35">
        <v>604</v>
      </c>
      <c r="U1489" s="35">
        <v>2043</v>
      </c>
      <c r="V1489" s="34">
        <v>1200</v>
      </c>
      <c r="W1489" s="34">
        <f t="shared" si="368"/>
        <v>1048.33333333333</v>
      </c>
      <c r="X1489" s="35">
        <v>684</v>
      </c>
      <c r="Y1489" s="35">
        <v>0</v>
      </c>
      <c r="Z1489" s="35">
        <v>0</v>
      </c>
      <c r="AA1489" s="34">
        <v>2414</v>
      </c>
      <c r="AB1489" s="34">
        <v>0</v>
      </c>
      <c r="AC1489" s="34">
        <v>0</v>
      </c>
      <c r="AD1489" s="34">
        <v>0</v>
      </c>
      <c r="AE1489" s="34">
        <f t="shared" si="369"/>
        <v>2414</v>
      </c>
      <c r="AF1489" s="34">
        <f t="shared" si="370"/>
        <v>2.01166666666667</v>
      </c>
      <c r="AG1489" s="34">
        <f t="shared" si="371"/>
        <v>2.3027027027027</v>
      </c>
      <c r="AH1489" s="34">
        <v>2100</v>
      </c>
      <c r="AI1489" s="34">
        <v>0</v>
      </c>
      <c r="AJ1489" s="35">
        <v>37200</v>
      </c>
      <c r="AK1489" s="35">
        <v>2068</v>
      </c>
      <c r="AL1489" s="35">
        <v>498</v>
      </c>
      <c r="AM1489" s="34">
        <v>0.7</v>
      </c>
      <c r="AN1489" s="34">
        <f t="shared" si="372"/>
        <v>733.833333333333</v>
      </c>
      <c r="AO1489" s="35">
        <v>100</v>
      </c>
      <c r="AP1489" s="35">
        <v>100</v>
      </c>
      <c r="AQ1489" t="s">
        <v>82</v>
      </c>
      <c r="AR1489">
        <v>8</v>
      </c>
      <c r="AS1489" s="34">
        <v>0.066666666666667</v>
      </c>
      <c r="AT1489" t="s">
        <v>83</v>
      </c>
      <c r="AU1489" s="35">
        <f t="shared" si="382"/>
        <v>0</v>
      </c>
      <c r="AV1489" s="35">
        <f t="shared" si="373"/>
        <v>0</v>
      </c>
      <c r="AW1489" s="35">
        <f t="shared" si="374"/>
        <v>2.3027027027027</v>
      </c>
      <c r="AX1489" s="35">
        <f t="shared" si="375"/>
        <v>1.82766295707472</v>
      </c>
      <c r="AY1489" s="35">
        <f t="shared" si="376"/>
        <v>0</v>
      </c>
      <c r="AZ1489" s="35">
        <f t="shared" si="377"/>
        <v>0</v>
      </c>
      <c r="BA1489" s="27" t="str">
        <f t="shared" si="378"/>
        <v>3</v>
      </c>
      <c r="BB1489" s="34">
        <v>0.000208</v>
      </c>
      <c r="BC1489" s="34">
        <f t="shared" si="379"/>
        <v>0</v>
      </c>
      <c r="BD1489" s="34" t="e">
        <f t="shared" si="380"/>
        <v>#REF!</v>
      </c>
      <c r="BE1489" s="34">
        <v>0.14</v>
      </c>
      <c r="BF1489" s="34">
        <f t="shared" si="383"/>
        <v>0</v>
      </c>
      <c r="BG1489" s="34" t="e">
        <f t="shared" si="381"/>
        <v>#REF!</v>
      </c>
      <c r="BH1489" t="str">
        <f>IF(AT1489="UDARA","U","N")&amp;LEFT($C$4,2)&amp;MID($C$4,4,2)&amp;LEFT(A1489,3)&amp;MID(E1489,2,2)&amp;VLOOKUP(E1489,Acuan_Reference!C:L,10,0)</f>
        <v>N1501YGY71A1</v>
      </c>
      <c r="BI1489" t="s">
        <v>84</v>
      </c>
      <c r="BJ1489" t="s">
        <v>119</v>
      </c>
      <c r="BK1489" t="s">
        <v>86</v>
      </c>
      <c r="BL1489" t="s">
        <v>87</v>
      </c>
    </row>
    <row r="1490" hidden="1" spans="1:64">
      <c r="A1490" t="s">
        <v>74</v>
      </c>
      <c r="B1490" t="s">
        <v>75</v>
      </c>
      <c r="C1490" t="s">
        <v>76</v>
      </c>
      <c r="D1490" t="s">
        <v>123</v>
      </c>
      <c r="E1490" t="s">
        <v>232</v>
      </c>
      <c r="F1490" t="s">
        <v>233</v>
      </c>
      <c r="G1490" t="s">
        <v>80</v>
      </c>
      <c r="H1490" t="s">
        <v>81</v>
      </c>
      <c r="I1490" s="34">
        <v>11390</v>
      </c>
      <c r="J1490" s="35">
        <v>2997</v>
      </c>
      <c r="K1490" s="35">
        <v>3946</v>
      </c>
      <c r="L1490" s="35">
        <v>5193</v>
      </c>
      <c r="M1490" s="35">
        <v>9216</v>
      </c>
      <c r="N1490" s="35">
        <v>2795</v>
      </c>
      <c r="O1490" s="35">
        <v>7221</v>
      </c>
      <c r="P1490" s="35">
        <v>5614</v>
      </c>
      <c r="Q1490" s="35">
        <v>13914</v>
      </c>
      <c r="R1490" s="35">
        <v>1914</v>
      </c>
      <c r="S1490" s="35">
        <v>5021</v>
      </c>
      <c r="T1490" s="35">
        <v>6534</v>
      </c>
      <c r="U1490" s="35">
        <v>11913</v>
      </c>
      <c r="V1490" s="34">
        <v>7822.6666666667</v>
      </c>
      <c r="W1490" s="34">
        <f t="shared" si="368"/>
        <v>7382.66666666667</v>
      </c>
      <c r="X1490" s="35">
        <v>1849</v>
      </c>
      <c r="Y1490" s="35">
        <v>0</v>
      </c>
      <c r="Z1490" s="35">
        <v>0</v>
      </c>
      <c r="AA1490" s="34">
        <v>10584</v>
      </c>
      <c r="AB1490" s="34">
        <v>0</v>
      </c>
      <c r="AC1490" s="34">
        <v>0</v>
      </c>
      <c r="AD1490" s="34">
        <v>0</v>
      </c>
      <c r="AE1490" s="34">
        <f t="shared" si="369"/>
        <v>10584</v>
      </c>
      <c r="AF1490" s="34">
        <f t="shared" si="370"/>
        <v>1.35299130731208</v>
      </c>
      <c r="AG1490" s="34">
        <f t="shared" si="371"/>
        <v>1.43362831858407</v>
      </c>
      <c r="AH1490" s="34">
        <v>19400</v>
      </c>
      <c r="AI1490" s="34">
        <v>0</v>
      </c>
      <c r="AJ1490" s="35">
        <v>33300</v>
      </c>
      <c r="AK1490" s="35">
        <v>11243</v>
      </c>
      <c r="AL1490" s="35">
        <v>3701</v>
      </c>
      <c r="AM1490" s="34">
        <v>0.7</v>
      </c>
      <c r="AN1490" s="34">
        <f t="shared" si="372"/>
        <v>5167.86666666667</v>
      </c>
      <c r="AO1490" s="35">
        <v>100</v>
      </c>
      <c r="AP1490" s="35">
        <v>100</v>
      </c>
      <c r="AQ1490" t="s">
        <v>82</v>
      </c>
      <c r="AR1490">
        <v>8</v>
      </c>
      <c r="AS1490" s="34">
        <v>0.066666666666667</v>
      </c>
      <c r="AT1490" t="s">
        <v>83</v>
      </c>
      <c r="AU1490" s="35">
        <f t="shared" si="382"/>
        <v>0</v>
      </c>
      <c r="AV1490" s="35">
        <f t="shared" si="373"/>
        <v>0</v>
      </c>
      <c r="AW1490" s="35">
        <f t="shared" si="374"/>
        <v>1.43362831858407</v>
      </c>
      <c r="AX1490" s="35">
        <f t="shared" si="375"/>
        <v>0.932318945277226</v>
      </c>
      <c r="AY1490" s="35">
        <f t="shared" si="376"/>
        <v>0</v>
      </c>
      <c r="AZ1490" s="35">
        <f t="shared" si="377"/>
        <v>0</v>
      </c>
      <c r="BA1490" s="27" t="str">
        <f t="shared" si="378"/>
        <v>3</v>
      </c>
      <c r="BB1490" s="34">
        <v>0.000138996</v>
      </c>
      <c r="BC1490" s="34">
        <f t="shared" si="379"/>
        <v>0</v>
      </c>
      <c r="BD1490" s="34" t="e">
        <f t="shared" si="380"/>
        <v>#REF!</v>
      </c>
      <c r="BE1490" s="34">
        <v>0.03</v>
      </c>
      <c r="BF1490" s="34">
        <f t="shared" si="383"/>
        <v>0</v>
      </c>
      <c r="BG1490" s="34" t="e">
        <f t="shared" si="381"/>
        <v>#REF!</v>
      </c>
      <c r="BH1490" t="str">
        <f>IF(AT1490="UDARA","U","N")&amp;LEFT($C$4,2)&amp;MID($C$4,4,2)&amp;LEFT(A1490,3)&amp;MID(E1490,2,2)&amp;VLOOKUP(E1490,Acuan_Reference!C:L,10,0)</f>
        <v>N1501BDG71ED</v>
      </c>
      <c r="BI1490" t="s">
        <v>84</v>
      </c>
      <c r="BJ1490" t="s">
        <v>85</v>
      </c>
      <c r="BK1490" t="s">
        <v>86</v>
      </c>
      <c r="BL1490" t="s">
        <v>87</v>
      </c>
    </row>
    <row r="1491" hidden="1" spans="1:64">
      <c r="A1491" t="s">
        <v>88</v>
      </c>
      <c r="B1491" t="s">
        <v>75</v>
      </c>
      <c r="C1491" t="s">
        <v>76</v>
      </c>
      <c r="D1491" t="s">
        <v>123</v>
      </c>
      <c r="E1491" t="s">
        <v>232</v>
      </c>
      <c r="F1491" t="s">
        <v>233</v>
      </c>
      <c r="G1491" t="s">
        <v>80</v>
      </c>
      <c r="H1491" t="s">
        <v>81</v>
      </c>
      <c r="I1491" s="34">
        <v>11390</v>
      </c>
      <c r="J1491" s="35">
        <v>571</v>
      </c>
      <c r="K1491" s="35">
        <v>289</v>
      </c>
      <c r="L1491" s="35">
        <v>143</v>
      </c>
      <c r="M1491" s="35">
        <v>1863</v>
      </c>
      <c r="N1491" s="35">
        <v>385</v>
      </c>
      <c r="O1491" s="35">
        <v>624</v>
      </c>
      <c r="P1491" s="35">
        <v>917</v>
      </c>
      <c r="Q1491" s="35">
        <v>2102</v>
      </c>
      <c r="R1491" s="35">
        <v>269</v>
      </c>
      <c r="S1491" s="35">
        <v>1183</v>
      </c>
      <c r="T1491" s="35">
        <v>839</v>
      </c>
      <c r="U1491" s="35">
        <v>1769</v>
      </c>
      <c r="V1491" s="34">
        <v>1263.6666666667</v>
      </c>
      <c r="W1491" s="34">
        <f t="shared" si="368"/>
        <v>1079.33333333333</v>
      </c>
      <c r="X1491" s="35">
        <v>104</v>
      </c>
      <c r="Y1491" s="35">
        <v>0</v>
      </c>
      <c r="Z1491" s="35">
        <v>0</v>
      </c>
      <c r="AA1491" s="34">
        <v>1341</v>
      </c>
      <c r="AB1491" s="34">
        <v>0</v>
      </c>
      <c r="AC1491" s="34">
        <v>0</v>
      </c>
      <c r="AD1491" s="34">
        <v>0</v>
      </c>
      <c r="AE1491" s="34">
        <f t="shared" si="369"/>
        <v>1341</v>
      </c>
      <c r="AF1491" s="34">
        <f t="shared" si="370"/>
        <v>1.06119757319966</v>
      </c>
      <c r="AG1491" s="34">
        <f t="shared" si="371"/>
        <v>1.24243360098826</v>
      </c>
      <c r="AH1491" s="34">
        <v>19400</v>
      </c>
      <c r="AI1491" s="34">
        <v>0</v>
      </c>
      <c r="AJ1491" s="35">
        <v>33300</v>
      </c>
      <c r="AK1491" s="35">
        <v>1918</v>
      </c>
      <c r="AL1491" s="35">
        <v>630</v>
      </c>
      <c r="AM1491" s="34">
        <v>0.6</v>
      </c>
      <c r="AN1491" s="34">
        <f t="shared" si="372"/>
        <v>647.6</v>
      </c>
      <c r="AO1491" s="35">
        <v>100</v>
      </c>
      <c r="AP1491" s="35">
        <v>100</v>
      </c>
      <c r="AQ1491" t="s">
        <v>82</v>
      </c>
      <c r="AR1491">
        <v>8</v>
      </c>
      <c r="AS1491" s="34">
        <v>0.033333333333333</v>
      </c>
      <c r="AT1491" t="s">
        <v>83</v>
      </c>
      <c r="AU1491" s="35">
        <f t="shared" si="382"/>
        <v>0</v>
      </c>
      <c r="AV1491" s="35">
        <f t="shared" si="373"/>
        <v>0</v>
      </c>
      <c r="AW1491" s="35">
        <f t="shared" si="374"/>
        <v>1.24243360098826</v>
      </c>
      <c r="AX1491" s="35">
        <f t="shared" si="375"/>
        <v>0.658739962940087</v>
      </c>
      <c r="AY1491" s="35">
        <f t="shared" si="376"/>
        <v>0</v>
      </c>
      <c r="AZ1491" s="35">
        <f t="shared" si="377"/>
        <v>0</v>
      </c>
      <c r="BA1491" s="27" t="str">
        <f t="shared" si="378"/>
        <v>3</v>
      </c>
      <c r="BB1491" s="34">
        <v>0.000138996</v>
      </c>
      <c r="BC1491" s="34">
        <f t="shared" si="379"/>
        <v>0</v>
      </c>
      <c r="BD1491" s="34" t="e">
        <f t="shared" si="380"/>
        <v>#REF!</v>
      </c>
      <c r="BE1491" s="34">
        <v>0.03</v>
      </c>
      <c r="BF1491" s="34">
        <f t="shared" si="383"/>
        <v>0</v>
      </c>
      <c r="BG1491" s="34" t="e">
        <f t="shared" si="381"/>
        <v>#REF!</v>
      </c>
      <c r="BH1491" t="str">
        <f>IF(AT1491="UDARA","U","N")&amp;LEFT($C$4,2)&amp;MID($C$4,4,2)&amp;LEFT(A1491,3)&amp;MID(E1491,2,2)&amp;VLOOKUP(E1491,Acuan_Reference!C:L,10,0)</f>
        <v>N1501BGR71ED</v>
      </c>
      <c r="BI1491" t="s">
        <v>84</v>
      </c>
      <c r="BJ1491" t="s">
        <v>85</v>
      </c>
      <c r="BK1491" t="s">
        <v>86</v>
      </c>
      <c r="BL1491" t="s">
        <v>87</v>
      </c>
    </row>
    <row r="1492" hidden="1" spans="1:64">
      <c r="A1492" t="s">
        <v>89</v>
      </c>
      <c r="B1492" t="s">
        <v>75</v>
      </c>
      <c r="C1492" t="s">
        <v>76</v>
      </c>
      <c r="D1492" t="s">
        <v>123</v>
      </c>
      <c r="E1492" t="s">
        <v>232</v>
      </c>
      <c r="F1492" t="s">
        <v>233</v>
      </c>
      <c r="G1492" t="s">
        <v>80</v>
      </c>
      <c r="H1492" t="s">
        <v>81</v>
      </c>
      <c r="I1492" s="34">
        <v>11390</v>
      </c>
      <c r="J1492" s="35">
        <v>779</v>
      </c>
      <c r="K1492" s="35">
        <v>1196</v>
      </c>
      <c r="L1492" s="35">
        <v>1463</v>
      </c>
      <c r="M1492" s="35">
        <v>3127</v>
      </c>
      <c r="N1492" s="35">
        <v>1170</v>
      </c>
      <c r="O1492" s="35">
        <v>3020</v>
      </c>
      <c r="P1492" s="35">
        <v>1293</v>
      </c>
      <c r="Q1492" s="35">
        <v>2542</v>
      </c>
      <c r="R1492" s="35">
        <v>652</v>
      </c>
      <c r="S1492" s="35">
        <v>509</v>
      </c>
      <c r="T1492" s="35">
        <v>1543</v>
      </c>
      <c r="U1492" s="35">
        <v>2572</v>
      </c>
      <c r="V1492" s="34">
        <v>1541.3333333333</v>
      </c>
      <c r="W1492" s="34">
        <f t="shared" si="368"/>
        <v>1619.33333333333</v>
      </c>
      <c r="X1492" s="35">
        <v>71</v>
      </c>
      <c r="Y1492" s="35">
        <v>0</v>
      </c>
      <c r="Z1492" s="35">
        <v>0</v>
      </c>
      <c r="AA1492" s="34">
        <v>1952</v>
      </c>
      <c r="AB1492" s="34">
        <v>0</v>
      </c>
      <c r="AC1492" s="34">
        <v>900</v>
      </c>
      <c r="AD1492" s="34">
        <v>0</v>
      </c>
      <c r="AE1492" s="34">
        <f t="shared" si="369"/>
        <v>2852</v>
      </c>
      <c r="AF1492" s="34">
        <f t="shared" si="370"/>
        <v>1.85034602076129</v>
      </c>
      <c r="AG1492" s="34">
        <f t="shared" si="371"/>
        <v>1.76121860848086</v>
      </c>
      <c r="AH1492" s="34">
        <v>19400</v>
      </c>
      <c r="AI1492" s="34">
        <v>0</v>
      </c>
      <c r="AJ1492" s="35">
        <v>33300</v>
      </c>
      <c r="AK1492" s="35">
        <v>1997</v>
      </c>
      <c r="AL1492" s="35">
        <v>743</v>
      </c>
      <c r="AM1492" s="34">
        <v>1.3</v>
      </c>
      <c r="AN1492" s="34">
        <f t="shared" si="372"/>
        <v>2105.13333333333</v>
      </c>
      <c r="AO1492" s="35">
        <v>100</v>
      </c>
      <c r="AP1492" s="35">
        <v>100</v>
      </c>
      <c r="AQ1492" t="s">
        <v>82</v>
      </c>
      <c r="AR1492">
        <v>4</v>
      </c>
      <c r="AS1492" s="34">
        <v>0.53333333333333</v>
      </c>
      <c r="AT1492" t="s">
        <v>83</v>
      </c>
      <c r="AU1492" s="35">
        <f t="shared" si="382"/>
        <v>0</v>
      </c>
      <c r="AV1492" s="35">
        <f t="shared" si="373"/>
        <v>0</v>
      </c>
      <c r="AW1492" s="35">
        <f t="shared" si="374"/>
        <v>1.76121860848086</v>
      </c>
      <c r="AX1492" s="35">
        <f t="shared" si="375"/>
        <v>1.30238781391519</v>
      </c>
      <c r="AY1492" s="35">
        <f t="shared" si="376"/>
        <v>0</v>
      </c>
      <c r="AZ1492" s="35">
        <f t="shared" si="377"/>
        <v>0</v>
      </c>
      <c r="BA1492" s="27" t="str">
        <f t="shared" si="378"/>
        <v>3</v>
      </c>
      <c r="BB1492" s="34">
        <v>0.000138996</v>
      </c>
      <c r="BC1492" s="34">
        <f t="shared" si="379"/>
        <v>0</v>
      </c>
      <c r="BD1492" s="34" t="e">
        <f t="shared" si="380"/>
        <v>#REF!</v>
      </c>
      <c r="BE1492" s="34">
        <v>0.03</v>
      </c>
      <c r="BF1492" s="34">
        <f t="shared" si="383"/>
        <v>0</v>
      </c>
      <c r="BG1492" s="34" t="e">
        <f t="shared" si="381"/>
        <v>#REF!</v>
      </c>
      <c r="BH1492" t="str">
        <f>IF(AT1492="UDARA","U","N")&amp;LEFT($C$4,2)&amp;MID($C$4,4,2)&amp;LEFT(A1492,3)&amp;MID(E1492,2,2)&amp;VLOOKUP(E1492,Acuan_Reference!C:L,10,0)</f>
        <v>N1501BJM71ED</v>
      </c>
      <c r="BI1492" t="s">
        <v>84</v>
      </c>
      <c r="BJ1492" t="s">
        <v>85</v>
      </c>
      <c r="BK1492" t="s">
        <v>86</v>
      </c>
      <c r="BL1492" t="s">
        <v>87</v>
      </c>
    </row>
    <row r="1493" hidden="1" spans="1:64">
      <c r="A1493" t="s">
        <v>90</v>
      </c>
      <c r="B1493" t="s">
        <v>75</v>
      </c>
      <c r="C1493" t="s">
        <v>76</v>
      </c>
      <c r="D1493" t="s">
        <v>123</v>
      </c>
      <c r="E1493" t="s">
        <v>232</v>
      </c>
      <c r="F1493" t="s">
        <v>233</v>
      </c>
      <c r="G1493" t="s">
        <v>80</v>
      </c>
      <c r="H1493" t="s">
        <v>81</v>
      </c>
      <c r="I1493" s="34">
        <v>11390</v>
      </c>
      <c r="J1493" s="35">
        <v>502</v>
      </c>
      <c r="K1493" s="35">
        <v>505</v>
      </c>
      <c r="L1493" s="35">
        <v>541</v>
      </c>
      <c r="M1493" s="35">
        <v>803</v>
      </c>
      <c r="N1493" s="35">
        <v>666</v>
      </c>
      <c r="O1493" s="35">
        <v>1005</v>
      </c>
      <c r="P1493" s="35">
        <v>831</v>
      </c>
      <c r="Q1493" s="35">
        <v>887</v>
      </c>
      <c r="R1493" s="35">
        <v>709</v>
      </c>
      <c r="S1493" s="35">
        <v>588</v>
      </c>
      <c r="T1493" s="35">
        <v>943</v>
      </c>
      <c r="U1493" s="35">
        <v>952</v>
      </c>
      <c r="V1493" s="34">
        <v>827.66666666667</v>
      </c>
      <c r="W1493" s="34">
        <f t="shared" si="368"/>
        <v>837</v>
      </c>
      <c r="X1493" s="35">
        <v>288</v>
      </c>
      <c r="Y1493" s="35">
        <v>0</v>
      </c>
      <c r="Z1493" s="35">
        <v>0</v>
      </c>
      <c r="AA1493" s="34">
        <v>1370</v>
      </c>
      <c r="AB1493" s="34">
        <v>0</v>
      </c>
      <c r="AC1493" s="34">
        <v>0</v>
      </c>
      <c r="AD1493" s="34">
        <v>0</v>
      </c>
      <c r="AE1493" s="34">
        <f t="shared" si="369"/>
        <v>1370</v>
      </c>
      <c r="AF1493" s="34">
        <f t="shared" si="370"/>
        <v>1.65525573902537</v>
      </c>
      <c r="AG1493" s="34">
        <f t="shared" si="371"/>
        <v>1.63679808841099</v>
      </c>
      <c r="AH1493" s="34">
        <v>19400</v>
      </c>
      <c r="AI1493" s="34">
        <v>0</v>
      </c>
      <c r="AJ1493" s="35">
        <v>33300</v>
      </c>
      <c r="AK1493" s="35">
        <v>1179</v>
      </c>
      <c r="AL1493" s="35">
        <v>616</v>
      </c>
      <c r="AM1493" s="34">
        <v>0.6</v>
      </c>
      <c r="AN1493" s="34">
        <f t="shared" si="372"/>
        <v>502.2</v>
      </c>
      <c r="AO1493" s="35">
        <v>100</v>
      </c>
      <c r="AP1493" s="35">
        <v>100</v>
      </c>
      <c r="AQ1493" t="s">
        <v>82</v>
      </c>
      <c r="AR1493">
        <v>12</v>
      </c>
      <c r="AS1493" s="34">
        <v>0.033333333333333</v>
      </c>
      <c r="AT1493" t="s">
        <v>83</v>
      </c>
      <c r="AU1493" s="35">
        <f t="shared" si="382"/>
        <v>0</v>
      </c>
      <c r="AV1493" s="35">
        <f t="shared" si="373"/>
        <v>0</v>
      </c>
      <c r="AW1493" s="35">
        <f t="shared" si="374"/>
        <v>1.63679808841099</v>
      </c>
      <c r="AX1493" s="35">
        <f t="shared" si="375"/>
        <v>0.900836320191159</v>
      </c>
      <c r="AY1493" s="35">
        <f t="shared" si="376"/>
        <v>0</v>
      </c>
      <c r="AZ1493" s="35">
        <f t="shared" si="377"/>
        <v>0</v>
      </c>
      <c r="BA1493" s="27" t="str">
        <f t="shared" si="378"/>
        <v>3</v>
      </c>
      <c r="BB1493" s="34">
        <v>0.000138996</v>
      </c>
      <c r="BC1493" s="34">
        <f t="shared" si="379"/>
        <v>0</v>
      </c>
      <c r="BD1493" s="34" t="e">
        <f t="shared" si="380"/>
        <v>#REF!</v>
      </c>
      <c r="BE1493" s="34">
        <v>0.03</v>
      </c>
      <c r="BF1493" s="34">
        <f t="shared" si="383"/>
        <v>0</v>
      </c>
      <c r="BG1493" s="34" t="e">
        <f t="shared" si="381"/>
        <v>#REF!</v>
      </c>
      <c r="BH1493" t="str">
        <f>IF(AT1493="UDARA","U","N")&amp;LEFT($C$4,2)&amp;MID($C$4,4,2)&amp;LEFT(A1493,3)&amp;MID(E1493,2,2)&amp;VLOOKUP(E1493,Acuan_Reference!C:L,10,0)</f>
        <v>N1501BKS71ED</v>
      </c>
      <c r="BI1493" t="s">
        <v>84</v>
      </c>
      <c r="BJ1493" t="s">
        <v>85</v>
      </c>
      <c r="BK1493" t="s">
        <v>86</v>
      </c>
      <c r="BL1493" t="s">
        <v>87</v>
      </c>
    </row>
    <row r="1494" hidden="1" spans="1:64">
      <c r="A1494" t="s">
        <v>91</v>
      </c>
      <c r="B1494" t="s">
        <v>75</v>
      </c>
      <c r="C1494" t="s">
        <v>76</v>
      </c>
      <c r="D1494" t="s">
        <v>123</v>
      </c>
      <c r="E1494" t="s">
        <v>232</v>
      </c>
      <c r="F1494" t="s">
        <v>233</v>
      </c>
      <c r="G1494" t="s">
        <v>80</v>
      </c>
      <c r="H1494" t="s">
        <v>81</v>
      </c>
      <c r="I1494" s="34">
        <v>11390</v>
      </c>
      <c r="J1494" s="35">
        <v>823</v>
      </c>
      <c r="K1494" s="35">
        <v>2037</v>
      </c>
      <c r="L1494" s="35">
        <v>808</v>
      </c>
      <c r="M1494" s="35">
        <v>1559</v>
      </c>
      <c r="N1494" s="35">
        <v>1961</v>
      </c>
      <c r="O1494" s="35">
        <v>1354</v>
      </c>
      <c r="P1494" s="35">
        <v>1365</v>
      </c>
      <c r="Q1494" s="35">
        <v>2934</v>
      </c>
      <c r="R1494" s="35">
        <v>802</v>
      </c>
      <c r="S1494" s="35">
        <v>930</v>
      </c>
      <c r="T1494" s="35">
        <v>1374</v>
      </c>
      <c r="U1494" s="35">
        <v>2865</v>
      </c>
      <c r="V1494" s="34">
        <v>1723</v>
      </c>
      <c r="W1494" s="34">
        <f t="shared" si="368"/>
        <v>1697.66666666667</v>
      </c>
      <c r="X1494" s="35">
        <v>334</v>
      </c>
      <c r="Y1494" s="35">
        <v>0</v>
      </c>
      <c r="Z1494" s="35">
        <v>0</v>
      </c>
      <c r="AA1494" s="34">
        <v>2118</v>
      </c>
      <c r="AB1494" s="34">
        <v>0</v>
      </c>
      <c r="AC1494" s="34">
        <v>0</v>
      </c>
      <c r="AD1494" s="34">
        <v>0</v>
      </c>
      <c r="AE1494" s="34">
        <f t="shared" si="369"/>
        <v>2118</v>
      </c>
      <c r="AF1494" s="34">
        <f t="shared" si="370"/>
        <v>1.22925130586187</v>
      </c>
      <c r="AG1494" s="34">
        <f t="shared" si="371"/>
        <v>1.24759473787552</v>
      </c>
      <c r="AH1494" s="34">
        <v>19400</v>
      </c>
      <c r="AI1494" s="34">
        <v>0</v>
      </c>
      <c r="AJ1494" s="35">
        <v>33300</v>
      </c>
      <c r="AK1494" s="35">
        <v>2517</v>
      </c>
      <c r="AL1494" s="35">
        <v>854</v>
      </c>
      <c r="AM1494" s="34">
        <v>0.9</v>
      </c>
      <c r="AN1494" s="34">
        <f t="shared" si="372"/>
        <v>1527.9</v>
      </c>
      <c r="AO1494" s="35">
        <v>100</v>
      </c>
      <c r="AP1494" s="35">
        <v>100</v>
      </c>
      <c r="AQ1494" t="s">
        <v>82</v>
      </c>
      <c r="AR1494">
        <v>4</v>
      </c>
      <c r="AS1494" s="34">
        <v>0.13333333333333</v>
      </c>
      <c r="AT1494" t="s">
        <v>83</v>
      </c>
      <c r="AU1494" s="35">
        <f t="shared" si="382"/>
        <v>197.925</v>
      </c>
      <c r="AV1494" s="35">
        <f t="shared" si="373"/>
        <v>200</v>
      </c>
      <c r="AW1494" s="35">
        <f t="shared" si="374"/>
        <v>1.36540349499313</v>
      </c>
      <c r="AX1494" s="35">
        <f t="shared" si="375"/>
        <v>0.862360102100923</v>
      </c>
      <c r="AY1494" s="35">
        <f t="shared" si="376"/>
        <v>200</v>
      </c>
      <c r="AZ1494" s="35">
        <f t="shared" si="377"/>
        <v>200</v>
      </c>
      <c r="BA1494" s="27" t="str">
        <f t="shared" si="378"/>
        <v>3</v>
      </c>
      <c r="BB1494" s="34">
        <v>0.000138996</v>
      </c>
      <c r="BC1494" s="34">
        <f t="shared" si="379"/>
        <v>0.0277992</v>
      </c>
      <c r="BD1494" s="34" t="e">
        <f t="shared" si="380"/>
        <v>#REF!</v>
      </c>
      <c r="BE1494" s="34">
        <v>0.03</v>
      </c>
      <c r="BF1494" s="34">
        <f t="shared" si="383"/>
        <v>6</v>
      </c>
      <c r="BG1494" s="34" t="e">
        <f t="shared" si="381"/>
        <v>#REF!</v>
      </c>
      <c r="BH1494" t="str">
        <f>IF(AT1494="UDARA","U","N")&amp;LEFT($C$4,2)&amp;MID($C$4,4,2)&amp;LEFT(A1494,3)&amp;MID(E1494,2,2)&amp;VLOOKUP(E1494,Acuan_Reference!C:L,10,0)</f>
        <v>N1501BLP71ED</v>
      </c>
      <c r="BI1494" t="s">
        <v>84</v>
      </c>
      <c r="BJ1494" t="s">
        <v>85</v>
      </c>
      <c r="BK1494" t="s">
        <v>86</v>
      </c>
      <c r="BL1494" t="s">
        <v>87</v>
      </c>
    </row>
    <row r="1495" hidden="1" spans="1:64">
      <c r="A1495" t="s">
        <v>92</v>
      </c>
      <c r="B1495" t="s">
        <v>75</v>
      </c>
      <c r="C1495" t="s">
        <v>76</v>
      </c>
      <c r="D1495" t="s">
        <v>123</v>
      </c>
      <c r="E1495" t="s">
        <v>232</v>
      </c>
      <c r="F1495" t="s">
        <v>233</v>
      </c>
      <c r="G1495" t="s">
        <v>80</v>
      </c>
      <c r="H1495" t="s">
        <v>81</v>
      </c>
      <c r="I1495" s="34">
        <v>11390</v>
      </c>
      <c r="J1495" s="35">
        <v>16</v>
      </c>
      <c r="K1495" s="35">
        <v>201</v>
      </c>
      <c r="L1495" s="35">
        <v>12</v>
      </c>
      <c r="M1495" s="35">
        <v>611</v>
      </c>
      <c r="N1495" s="35">
        <v>38</v>
      </c>
      <c r="O1495" s="35">
        <v>145</v>
      </c>
      <c r="P1495" s="35">
        <v>58</v>
      </c>
      <c r="Q1495" s="35">
        <v>146</v>
      </c>
      <c r="R1495" s="35">
        <v>107</v>
      </c>
      <c r="S1495" s="35">
        <v>155</v>
      </c>
      <c r="T1495" s="35">
        <v>117</v>
      </c>
      <c r="U1495" s="35">
        <v>94</v>
      </c>
      <c r="V1495" s="34">
        <v>122</v>
      </c>
      <c r="W1495" s="34">
        <f t="shared" si="368"/>
        <v>105.333333333333</v>
      </c>
      <c r="X1495" s="35">
        <v>28</v>
      </c>
      <c r="Y1495" s="35">
        <v>0</v>
      </c>
      <c r="Z1495" s="35">
        <v>0</v>
      </c>
      <c r="AA1495" s="34">
        <v>684</v>
      </c>
      <c r="AB1495" s="34">
        <v>0</v>
      </c>
      <c r="AC1495" s="34">
        <v>0</v>
      </c>
      <c r="AD1495" s="34">
        <v>0</v>
      </c>
      <c r="AE1495" s="34">
        <f t="shared" si="369"/>
        <v>684</v>
      </c>
      <c r="AF1495" s="34">
        <f t="shared" si="370"/>
        <v>5.60655737704918</v>
      </c>
      <c r="AG1495" s="34">
        <f t="shared" si="371"/>
        <v>6.49367088607595</v>
      </c>
      <c r="AH1495" s="34">
        <v>19400</v>
      </c>
      <c r="AI1495" s="34">
        <v>0</v>
      </c>
      <c r="AJ1495" s="35">
        <v>33300</v>
      </c>
      <c r="AK1495" s="35">
        <v>221</v>
      </c>
      <c r="AL1495" s="35">
        <v>105</v>
      </c>
      <c r="AM1495" s="34">
        <v>1.5</v>
      </c>
      <c r="AN1495" s="34">
        <f t="shared" si="372"/>
        <v>158</v>
      </c>
      <c r="AO1495" s="35">
        <v>100</v>
      </c>
      <c r="AP1495" s="35">
        <v>100</v>
      </c>
      <c r="AQ1495" t="s">
        <v>82</v>
      </c>
      <c r="AR1495">
        <v>2</v>
      </c>
      <c r="AS1495" s="34">
        <v>0.53333333333333</v>
      </c>
      <c r="AT1495" t="s">
        <v>83</v>
      </c>
      <c r="AU1495" s="35">
        <f t="shared" si="382"/>
        <v>0</v>
      </c>
      <c r="AV1495" s="35">
        <f t="shared" si="373"/>
        <v>0</v>
      </c>
      <c r="AW1495" s="35">
        <f t="shared" si="374"/>
        <v>6.49367088607595</v>
      </c>
      <c r="AX1495" s="35">
        <f t="shared" si="375"/>
        <v>5.49683544303798</v>
      </c>
      <c r="AY1495" s="35">
        <f t="shared" si="376"/>
        <v>0</v>
      </c>
      <c r="AZ1495" s="35">
        <f t="shared" si="377"/>
        <v>0</v>
      </c>
      <c r="BA1495" s="27" t="str">
        <f t="shared" si="378"/>
        <v>Kelipatan Kirim/Master box &gt; 3x FC+index</v>
      </c>
      <c r="BB1495" s="34">
        <v>0.000138996</v>
      </c>
      <c r="BC1495" s="34">
        <f t="shared" si="379"/>
        <v>0</v>
      </c>
      <c r="BD1495" s="34" t="e">
        <f t="shared" si="380"/>
        <v>#REF!</v>
      </c>
      <c r="BE1495" s="34">
        <v>0.03</v>
      </c>
      <c r="BF1495" s="34">
        <f t="shared" si="383"/>
        <v>0</v>
      </c>
      <c r="BG1495" s="34" t="e">
        <f t="shared" si="381"/>
        <v>#REF!</v>
      </c>
      <c r="BH1495" t="str">
        <f>IF(AT1495="UDARA","U","N")&amp;LEFT($C$4,2)&amp;MID($C$4,4,2)&amp;LEFT(A1495,3)&amp;MID(E1495,2,2)&amp;VLOOKUP(E1495,Acuan_Reference!C:L,10,0)</f>
        <v>N1501BTM71ED</v>
      </c>
      <c r="BI1495" t="s">
        <v>84</v>
      </c>
      <c r="BJ1495" t="s">
        <v>85</v>
      </c>
      <c r="BK1495" t="s">
        <v>86</v>
      </c>
      <c r="BL1495" t="s">
        <v>87</v>
      </c>
    </row>
    <row r="1496" hidden="1" spans="1:64">
      <c r="A1496" t="s">
        <v>93</v>
      </c>
      <c r="B1496" t="s">
        <v>75</v>
      </c>
      <c r="C1496" t="s">
        <v>76</v>
      </c>
      <c r="D1496" t="s">
        <v>123</v>
      </c>
      <c r="E1496" t="s">
        <v>232</v>
      </c>
      <c r="F1496" t="s">
        <v>233</v>
      </c>
      <c r="G1496" t="s">
        <v>80</v>
      </c>
      <c r="H1496" t="s">
        <v>81</v>
      </c>
      <c r="I1496" s="34">
        <v>11390</v>
      </c>
      <c r="J1496" s="35">
        <v>1108</v>
      </c>
      <c r="K1496" s="35">
        <v>2116</v>
      </c>
      <c r="L1496" s="35">
        <v>2255</v>
      </c>
      <c r="M1496" s="35">
        <v>6069</v>
      </c>
      <c r="N1496" s="35">
        <v>746</v>
      </c>
      <c r="O1496" s="35">
        <v>2053</v>
      </c>
      <c r="P1496" s="35">
        <v>2896</v>
      </c>
      <c r="Q1496" s="35">
        <v>6381</v>
      </c>
      <c r="R1496" s="35">
        <v>751</v>
      </c>
      <c r="S1496" s="35">
        <v>1292</v>
      </c>
      <c r="T1496" s="35">
        <v>1520</v>
      </c>
      <c r="U1496" s="35">
        <v>3822</v>
      </c>
      <c r="V1496" s="34">
        <v>2211.3333333333</v>
      </c>
      <c r="W1496" s="34">
        <f t="shared" si="368"/>
        <v>2107</v>
      </c>
      <c r="X1496" s="35">
        <v>1184</v>
      </c>
      <c r="Y1496" s="35">
        <v>0</v>
      </c>
      <c r="Z1496" s="35">
        <v>0</v>
      </c>
      <c r="AA1496" s="34">
        <v>3164</v>
      </c>
      <c r="AB1496" s="34">
        <v>0</v>
      </c>
      <c r="AC1496" s="34">
        <v>0</v>
      </c>
      <c r="AD1496" s="34">
        <v>0</v>
      </c>
      <c r="AE1496" s="34">
        <f t="shared" si="369"/>
        <v>3164</v>
      </c>
      <c r="AF1496" s="34">
        <f t="shared" si="370"/>
        <v>1.4308109737715</v>
      </c>
      <c r="AG1496" s="34">
        <f t="shared" si="371"/>
        <v>1.50166112956811</v>
      </c>
      <c r="AH1496" s="34">
        <v>19400</v>
      </c>
      <c r="AI1496" s="34">
        <v>0</v>
      </c>
      <c r="AJ1496" s="35">
        <v>33300</v>
      </c>
      <c r="AK1496" s="35">
        <v>4543</v>
      </c>
      <c r="AL1496" s="35">
        <v>979</v>
      </c>
      <c r="AM1496" s="34">
        <v>0.8</v>
      </c>
      <c r="AN1496" s="34">
        <f t="shared" si="372"/>
        <v>1685.6</v>
      </c>
      <c r="AO1496" s="35">
        <v>100</v>
      </c>
      <c r="AP1496" s="35">
        <v>100</v>
      </c>
      <c r="AQ1496" t="s">
        <v>82</v>
      </c>
      <c r="AR1496">
        <v>4</v>
      </c>
      <c r="AS1496" s="34">
        <v>0.066666666666667</v>
      </c>
      <c r="AT1496" t="s">
        <v>83</v>
      </c>
      <c r="AU1496" s="35">
        <f t="shared" si="382"/>
        <v>0</v>
      </c>
      <c r="AV1496" s="35">
        <f t="shared" si="373"/>
        <v>0</v>
      </c>
      <c r="AW1496" s="35">
        <f t="shared" si="374"/>
        <v>1.50166112956811</v>
      </c>
      <c r="AX1496" s="35">
        <f t="shared" si="375"/>
        <v>1.03701945894637</v>
      </c>
      <c r="AY1496" s="35">
        <f t="shared" si="376"/>
        <v>0</v>
      </c>
      <c r="AZ1496" s="35">
        <f t="shared" si="377"/>
        <v>0</v>
      </c>
      <c r="BA1496" s="27" t="str">
        <f t="shared" si="378"/>
        <v>3</v>
      </c>
      <c r="BB1496" s="34">
        <v>0.000138996</v>
      </c>
      <c r="BC1496" s="34">
        <f t="shared" si="379"/>
        <v>0</v>
      </c>
      <c r="BD1496" s="34" t="e">
        <f t="shared" si="380"/>
        <v>#REF!</v>
      </c>
      <c r="BE1496" s="34">
        <v>0.03</v>
      </c>
      <c r="BF1496" s="34">
        <f t="shared" si="383"/>
        <v>0</v>
      </c>
      <c r="BG1496" s="34" t="e">
        <f t="shared" si="381"/>
        <v>#REF!</v>
      </c>
      <c r="BH1496" t="str">
        <f>IF(AT1496="UDARA","U","N")&amp;LEFT($C$4,2)&amp;MID($C$4,4,2)&amp;LEFT(A1496,3)&amp;MID(E1496,2,2)&amp;VLOOKUP(E1496,Acuan_Reference!C:L,10,0)</f>
        <v>N1501CRB71ED</v>
      </c>
      <c r="BI1496" t="s">
        <v>84</v>
      </c>
      <c r="BJ1496" t="s">
        <v>85</v>
      </c>
      <c r="BK1496" t="s">
        <v>86</v>
      </c>
      <c r="BL1496" t="s">
        <v>87</v>
      </c>
    </row>
    <row r="1497" hidden="1" spans="1:64">
      <c r="A1497" t="s">
        <v>94</v>
      </c>
      <c r="B1497" t="s">
        <v>75</v>
      </c>
      <c r="C1497" t="s">
        <v>76</v>
      </c>
      <c r="D1497" t="s">
        <v>123</v>
      </c>
      <c r="E1497" t="s">
        <v>232</v>
      </c>
      <c r="F1497" t="s">
        <v>233</v>
      </c>
      <c r="G1497" t="s">
        <v>80</v>
      </c>
      <c r="H1497" t="s">
        <v>81</v>
      </c>
      <c r="I1497" s="34">
        <v>11390</v>
      </c>
      <c r="J1497" s="35">
        <v>2559</v>
      </c>
      <c r="K1497" s="35">
        <v>4184</v>
      </c>
      <c r="L1497" s="35">
        <v>1301</v>
      </c>
      <c r="M1497" s="35">
        <v>4009</v>
      </c>
      <c r="N1497" s="35">
        <v>2534</v>
      </c>
      <c r="O1497" s="35">
        <v>3801</v>
      </c>
      <c r="P1497" s="35">
        <v>4691</v>
      </c>
      <c r="Q1497" s="35">
        <v>4615</v>
      </c>
      <c r="R1497" s="35">
        <v>1386</v>
      </c>
      <c r="S1497" s="35">
        <v>2386</v>
      </c>
      <c r="T1497" s="35">
        <v>2981</v>
      </c>
      <c r="U1497" s="35">
        <v>4092</v>
      </c>
      <c r="V1497" s="34">
        <v>3153</v>
      </c>
      <c r="W1497" s="34">
        <f t="shared" si="368"/>
        <v>2976.33333333333</v>
      </c>
      <c r="X1497" s="35">
        <v>499</v>
      </c>
      <c r="Y1497" s="35">
        <v>0</v>
      </c>
      <c r="Z1497" s="35">
        <v>0</v>
      </c>
      <c r="AA1497" s="34">
        <v>4917</v>
      </c>
      <c r="AB1497" s="34">
        <v>0</v>
      </c>
      <c r="AC1497" s="34">
        <v>0</v>
      </c>
      <c r="AD1497" s="34">
        <v>0</v>
      </c>
      <c r="AE1497" s="34">
        <f t="shared" si="369"/>
        <v>4917</v>
      </c>
      <c r="AF1497" s="34">
        <f t="shared" si="370"/>
        <v>1.55946717411989</v>
      </c>
      <c r="AG1497" s="34">
        <f t="shared" si="371"/>
        <v>1.65203270243028</v>
      </c>
      <c r="AH1497" s="34">
        <v>19400</v>
      </c>
      <c r="AI1497" s="34">
        <v>0</v>
      </c>
      <c r="AJ1497" s="35">
        <v>33300</v>
      </c>
      <c r="AK1497" s="35">
        <v>4523</v>
      </c>
      <c r="AL1497" s="35">
        <v>1856</v>
      </c>
      <c r="AM1497" s="34">
        <v>0.8</v>
      </c>
      <c r="AN1497" s="34">
        <f t="shared" si="372"/>
        <v>2381.06666666667</v>
      </c>
      <c r="AO1497" s="35">
        <v>100</v>
      </c>
      <c r="AP1497" s="35">
        <v>100</v>
      </c>
      <c r="AQ1497" t="s">
        <v>82</v>
      </c>
      <c r="AR1497">
        <v>8</v>
      </c>
      <c r="AS1497" s="34">
        <v>0.13333333333333</v>
      </c>
      <c r="AT1497" t="s">
        <v>83</v>
      </c>
      <c r="AU1497" s="35">
        <f t="shared" si="382"/>
        <v>0</v>
      </c>
      <c r="AV1497" s="35">
        <f t="shared" si="373"/>
        <v>0</v>
      </c>
      <c r="AW1497" s="35">
        <f t="shared" si="374"/>
        <v>1.65203270243028</v>
      </c>
      <c r="AX1497" s="35">
        <f t="shared" si="375"/>
        <v>1.02844663456154</v>
      </c>
      <c r="AY1497" s="35">
        <f t="shared" si="376"/>
        <v>0</v>
      </c>
      <c r="AZ1497" s="35">
        <f t="shared" si="377"/>
        <v>0</v>
      </c>
      <c r="BA1497" s="27" t="str">
        <f t="shared" si="378"/>
        <v>3</v>
      </c>
      <c r="BB1497" s="34">
        <v>0.000138996</v>
      </c>
      <c r="BC1497" s="34">
        <f t="shared" si="379"/>
        <v>0</v>
      </c>
      <c r="BD1497" s="34" t="e">
        <f t="shared" si="380"/>
        <v>#REF!</v>
      </c>
      <c r="BE1497" s="34">
        <v>0.03</v>
      </c>
      <c r="BF1497" s="34">
        <f t="shared" si="383"/>
        <v>0</v>
      </c>
      <c r="BG1497" s="34" t="e">
        <f t="shared" si="381"/>
        <v>#REF!</v>
      </c>
      <c r="BH1497" t="str">
        <f>IF(AT1497="UDARA","U","N")&amp;LEFT($C$4,2)&amp;MID($C$4,4,2)&amp;LEFT(A1497,3)&amp;MID(E1497,2,2)&amp;VLOOKUP(E1497,Acuan_Reference!C:L,10,0)</f>
        <v>N1501DPS71ED</v>
      </c>
      <c r="BI1497" t="s">
        <v>84</v>
      </c>
      <c r="BJ1497" t="s">
        <v>85</v>
      </c>
      <c r="BK1497" t="s">
        <v>86</v>
      </c>
      <c r="BL1497" t="s">
        <v>87</v>
      </c>
    </row>
    <row r="1498" hidden="1" spans="1:64">
      <c r="A1498" t="s">
        <v>95</v>
      </c>
      <c r="B1498" t="s">
        <v>75</v>
      </c>
      <c r="C1498" t="s">
        <v>76</v>
      </c>
      <c r="D1498" t="s">
        <v>123</v>
      </c>
      <c r="E1498" t="s">
        <v>232</v>
      </c>
      <c r="F1498" t="s">
        <v>233</v>
      </c>
      <c r="G1498" t="s">
        <v>80</v>
      </c>
      <c r="H1498" t="s">
        <v>81</v>
      </c>
      <c r="I1498" s="34">
        <v>11390</v>
      </c>
      <c r="J1498" s="35">
        <v>1225</v>
      </c>
      <c r="K1498" s="35">
        <v>547</v>
      </c>
      <c r="L1498" s="35">
        <v>1137</v>
      </c>
      <c r="M1498" s="35">
        <v>1066</v>
      </c>
      <c r="N1498" s="35">
        <v>1066</v>
      </c>
      <c r="O1498" s="35">
        <v>2217</v>
      </c>
      <c r="P1498" s="35">
        <v>2546</v>
      </c>
      <c r="Q1498" s="35">
        <v>2041</v>
      </c>
      <c r="R1498" s="35">
        <v>539</v>
      </c>
      <c r="S1498" s="35">
        <v>1696</v>
      </c>
      <c r="T1498" s="35">
        <v>2586</v>
      </c>
      <c r="U1498" s="35">
        <v>2535</v>
      </c>
      <c r="V1498" s="34">
        <v>2272.3333333333</v>
      </c>
      <c r="W1498" s="34">
        <f t="shared" si="368"/>
        <v>2148.66666666667</v>
      </c>
      <c r="X1498" s="35">
        <v>442</v>
      </c>
      <c r="Y1498" s="35">
        <v>0</v>
      </c>
      <c r="Z1498" s="35">
        <v>0</v>
      </c>
      <c r="AA1498" s="34">
        <v>2369</v>
      </c>
      <c r="AB1498" s="34">
        <v>0</v>
      </c>
      <c r="AC1498" s="34">
        <v>0</v>
      </c>
      <c r="AD1498" s="34">
        <v>0</v>
      </c>
      <c r="AE1498" s="34">
        <f t="shared" si="369"/>
        <v>2369</v>
      </c>
      <c r="AF1498" s="34">
        <f t="shared" si="370"/>
        <v>1.0425407070559</v>
      </c>
      <c r="AG1498" s="34">
        <f t="shared" si="371"/>
        <v>1.10254421346572</v>
      </c>
      <c r="AH1498" s="34">
        <v>19400</v>
      </c>
      <c r="AI1498" s="34">
        <v>0</v>
      </c>
      <c r="AJ1498" s="35">
        <v>33300</v>
      </c>
      <c r="AK1498" s="35">
        <v>2307</v>
      </c>
      <c r="AL1498" s="35">
        <v>1325</v>
      </c>
      <c r="AM1498" s="34">
        <v>0.25</v>
      </c>
      <c r="AN1498" s="34">
        <f t="shared" si="372"/>
        <v>537.166666666667</v>
      </c>
      <c r="AO1498" s="35">
        <v>100</v>
      </c>
      <c r="AP1498" s="35">
        <v>100</v>
      </c>
      <c r="AQ1498" t="s">
        <v>82</v>
      </c>
      <c r="AR1498">
        <v>12</v>
      </c>
      <c r="AS1498" s="34">
        <v>0.033333333333333</v>
      </c>
      <c r="AT1498" t="s">
        <v>83</v>
      </c>
      <c r="AU1498" s="35">
        <f t="shared" si="382"/>
        <v>0</v>
      </c>
      <c r="AV1498" s="35">
        <f t="shared" si="373"/>
        <v>0</v>
      </c>
      <c r="AW1498" s="35">
        <f t="shared" si="374"/>
        <v>1.10254421346572</v>
      </c>
      <c r="AX1498" s="35">
        <f t="shared" si="375"/>
        <v>0.485882717964629</v>
      </c>
      <c r="AY1498" s="35">
        <f t="shared" si="376"/>
        <v>0</v>
      </c>
      <c r="AZ1498" s="35">
        <f t="shared" si="377"/>
        <v>0</v>
      </c>
      <c r="BA1498" s="27" t="str">
        <f t="shared" si="378"/>
        <v>3</v>
      </c>
      <c r="BB1498" s="34">
        <v>0.000138996</v>
      </c>
      <c r="BC1498" s="34">
        <f t="shared" si="379"/>
        <v>0</v>
      </c>
      <c r="BD1498" s="34" t="e">
        <f t="shared" si="380"/>
        <v>#REF!</v>
      </c>
      <c r="BE1498" s="34">
        <v>0.03</v>
      </c>
      <c r="BF1498" s="34">
        <f t="shared" si="383"/>
        <v>0</v>
      </c>
      <c r="BG1498" s="34" t="e">
        <f t="shared" si="381"/>
        <v>#REF!</v>
      </c>
      <c r="BH1498" t="str">
        <f>IF(AT1498="UDARA","U","N")&amp;LEFT($C$4,2)&amp;MID($C$4,4,2)&amp;LEFT(A1498,3)&amp;MID(E1498,2,2)&amp;VLOOKUP(E1498,Acuan_Reference!C:L,10,0)</f>
        <v>N1501JAK71ED</v>
      </c>
      <c r="BI1498" t="s">
        <v>84</v>
      </c>
      <c r="BJ1498" t="s">
        <v>85</v>
      </c>
      <c r="BK1498" t="s">
        <v>86</v>
      </c>
      <c r="BL1498" t="s">
        <v>87</v>
      </c>
    </row>
    <row r="1499" hidden="1" spans="1:64">
      <c r="A1499" t="s">
        <v>96</v>
      </c>
      <c r="B1499" t="s">
        <v>75</v>
      </c>
      <c r="C1499" t="s">
        <v>76</v>
      </c>
      <c r="D1499" t="s">
        <v>123</v>
      </c>
      <c r="E1499" t="s">
        <v>232</v>
      </c>
      <c r="F1499" t="s">
        <v>233</v>
      </c>
      <c r="G1499" t="s">
        <v>80</v>
      </c>
      <c r="H1499" t="s">
        <v>81</v>
      </c>
      <c r="I1499" s="34">
        <v>11390</v>
      </c>
      <c r="J1499" s="35">
        <v>207</v>
      </c>
      <c r="K1499" s="35">
        <v>656</v>
      </c>
      <c r="L1499" s="35">
        <v>577</v>
      </c>
      <c r="M1499" s="35">
        <v>589</v>
      </c>
      <c r="N1499" s="35">
        <v>200</v>
      </c>
      <c r="O1499" s="35">
        <v>608</v>
      </c>
      <c r="P1499" s="35">
        <v>215</v>
      </c>
      <c r="Q1499" s="35">
        <v>1285</v>
      </c>
      <c r="R1499" s="35">
        <v>561</v>
      </c>
      <c r="S1499" s="35">
        <v>470</v>
      </c>
      <c r="T1499" s="35">
        <v>310</v>
      </c>
      <c r="U1499" s="35">
        <v>1201</v>
      </c>
      <c r="V1499" s="34">
        <v>660.33333333333</v>
      </c>
      <c r="W1499" s="34">
        <f t="shared" si="368"/>
        <v>626.666666666667</v>
      </c>
      <c r="X1499" s="35">
        <v>163</v>
      </c>
      <c r="Y1499" s="35">
        <v>0</v>
      </c>
      <c r="Z1499" s="35">
        <v>0</v>
      </c>
      <c r="AA1499" s="34">
        <v>1317</v>
      </c>
      <c r="AB1499" s="34">
        <v>0</v>
      </c>
      <c r="AC1499" s="34">
        <v>0</v>
      </c>
      <c r="AD1499" s="34">
        <v>0</v>
      </c>
      <c r="AE1499" s="34">
        <f t="shared" si="369"/>
        <v>1317</v>
      </c>
      <c r="AF1499" s="34">
        <f t="shared" si="370"/>
        <v>1.99444724886422</v>
      </c>
      <c r="AG1499" s="34">
        <f t="shared" si="371"/>
        <v>2.10159574468085</v>
      </c>
      <c r="AH1499" s="34">
        <v>19400</v>
      </c>
      <c r="AI1499" s="34">
        <v>0</v>
      </c>
      <c r="AJ1499" s="35">
        <v>33300</v>
      </c>
      <c r="AK1499" s="35">
        <v>1250</v>
      </c>
      <c r="AL1499" s="35">
        <v>369</v>
      </c>
      <c r="AM1499" s="34">
        <v>1.2</v>
      </c>
      <c r="AN1499" s="34">
        <f t="shared" si="372"/>
        <v>752</v>
      </c>
      <c r="AO1499" s="35">
        <v>100</v>
      </c>
      <c r="AP1499" s="35">
        <v>100</v>
      </c>
      <c r="AQ1499" t="s">
        <v>82</v>
      </c>
      <c r="AR1499">
        <v>2</v>
      </c>
      <c r="AS1499" s="34">
        <v>0.2</v>
      </c>
      <c r="AT1499" t="s">
        <v>83</v>
      </c>
      <c r="AU1499" s="35">
        <f t="shared" si="382"/>
        <v>0</v>
      </c>
      <c r="AV1499" s="35">
        <f t="shared" si="373"/>
        <v>0</v>
      </c>
      <c r="AW1499" s="35">
        <f t="shared" si="374"/>
        <v>2.10159574468085</v>
      </c>
      <c r="AX1499" s="35">
        <f t="shared" si="375"/>
        <v>1.51276595744681</v>
      </c>
      <c r="AY1499" s="35">
        <f t="shared" si="376"/>
        <v>0</v>
      </c>
      <c r="AZ1499" s="35">
        <f t="shared" si="377"/>
        <v>0</v>
      </c>
      <c r="BA1499" s="27" t="str">
        <f t="shared" si="378"/>
        <v>3</v>
      </c>
      <c r="BB1499" s="34">
        <v>0.000138996</v>
      </c>
      <c r="BC1499" s="34">
        <f t="shared" si="379"/>
        <v>0</v>
      </c>
      <c r="BD1499" s="34" t="e">
        <f t="shared" si="380"/>
        <v>#REF!</v>
      </c>
      <c r="BE1499" s="34">
        <v>0.03</v>
      </c>
      <c r="BF1499" s="34">
        <f t="shared" si="383"/>
        <v>0</v>
      </c>
      <c r="BG1499" s="34" t="e">
        <f t="shared" si="381"/>
        <v>#REF!</v>
      </c>
      <c r="BH1499" t="str">
        <f>IF(AT1499="UDARA","U","N")&amp;LEFT($C$4,2)&amp;MID($C$4,4,2)&amp;LEFT(A1499,3)&amp;MID(E1499,2,2)&amp;VLOOKUP(E1499,Acuan_Reference!C:L,10,0)</f>
        <v>N1501JBI71ED</v>
      </c>
      <c r="BI1499" t="s">
        <v>84</v>
      </c>
      <c r="BJ1499" t="s">
        <v>85</v>
      </c>
      <c r="BK1499" t="s">
        <v>86</v>
      </c>
      <c r="BL1499" t="s">
        <v>87</v>
      </c>
    </row>
    <row r="1500" hidden="1" spans="1:64">
      <c r="A1500" t="s">
        <v>97</v>
      </c>
      <c r="B1500" t="s">
        <v>75</v>
      </c>
      <c r="C1500" t="s">
        <v>76</v>
      </c>
      <c r="D1500" t="s">
        <v>123</v>
      </c>
      <c r="E1500" t="s">
        <v>232</v>
      </c>
      <c r="F1500" t="s">
        <v>233</v>
      </c>
      <c r="G1500" t="s">
        <v>80</v>
      </c>
      <c r="H1500" t="s">
        <v>81</v>
      </c>
      <c r="I1500" s="34">
        <v>11390</v>
      </c>
      <c r="J1500" s="35">
        <v>3172</v>
      </c>
      <c r="K1500" s="35">
        <v>1822</v>
      </c>
      <c r="L1500" s="35">
        <v>2280</v>
      </c>
      <c r="M1500" s="35">
        <v>1704</v>
      </c>
      <c r="N1500" s="35">
        <v>1956</v>
      </c>
      <c r="O1500" s="35">
        <v>3872</v>
      </c>
      <c r="P1500" s="35">
        <v>2451</v>
      </c>
      <c r="Q1500" s="35">
        <v>2894</v>
      </c>
      <c r="R1500" s="35">
        <v>1169</v>
      </c>
      <c r="S1500" s="35">
        <v>2047</v>
      </c>
      <c r="T1500" s="35">
        <v>2872</v>
      </c>
      <c r="U1500" s="35">
        <v>2739</v>
      </c>
      <c r="V1500" s="34">
        <v>2552.6666666667</v>
      </c>
      <c r="W1500" s="34">
        <f t="shared" si="368"/>
        <v>2428</v>
      </c>
      <c r="X1500" s="35">
        <v>116</v>
      </c>
      <c r="Y1500" s="35">
        <v>0</v>
      </c>
      <c r="Z1500" s="35">
        <v>34</v>
      </c>
      <c r="AA1500" s="34">
        <v>3618</v>
      </c>
      <c r="AB1500" s="34">
        <v>0</v>
      </c>
      <c r="AC1500" s="34">
        <v>0</v>
      </c>
      <c r="AD1500" s="34">
        <v>0</v>
      </c>
      <c r="AE1500" s="34">
        <f t="shared" si="369"/>
        <v>3652</v>
      </c>
      <c r="AF1500" s="34">
        <f t="shared" si="370"/>
        <v>1.43066074693129</v>
      </c>
      <c r="AG1500" s="34">
        <f t="shared" si="371"/>
        <v>1.50411861614498</v>
      </c>
      <c r="AH1500" s="34">
        <v>19400</v>
      </c>
      <c r="AI1500" s="34">
        <v>0</v>
      </c>
      <c r="AJ1500" s="35">
        <v>33300</v>
      </c>
      <c r="AK1500" s="35">
        <v>3296</v>
      </c>
      <c r="AL1500" s="35">
        <v>1673</v>
      </c>
      <c r="AM1500" s="34">
        <v>0.5</v>
      </c>
      <c r="AN1500" s="34">
        <f t="shared" si="372"/>
        <v>1214</v>
      </c>
      <c r="AO1500" s="35">
        <v>100</v>
      </c>
      <c r="AP1500" s="35">
        <v>100</v>
      </c>
      <c r="AQ1500" t="s">
        <v>82</v>
      </c>
      <c r="AR1500">
        <v>20</v>
      </c>
      <c r="AS1500" s="34">
        <v>0.033333333333333</v>
      </c>
      <c r="AT1500" t="s">
        <v>83</v>
      </c>
      <c r="AU1500" s="35">
        <f t="shared" si="382"/>
        <v>0</v>
      </c>
      <c r="AV1500" s="35">
        <f t="shared" si="373"/>
        <v>0</v>
      </c>
      <c r="AW1500" s="35">
        <f t="shared" si="374"/>
        <v>1.50411861614498</v>
      </c>
      <c r="AX1500" s="35">
        <f t="shared" si="375"/>
        <v>0.81507413509061</v>
      </c>
      <c r="AY1500" s="35">
        <f t="shared" si="376"/>
        <v>0</v>
      </c>
      <c r="AZ1500" s="35">
        <f t="shared" si="377"/>
        <v>0</v>
      </c>
      <c r="BA1500" s="27" t="str">
        <f t="shared" si="378"/>
        <v>3</v>
      </c>
      <c r="BB1500" s="34">
        <v>0.000138996</v>
      </c>
      <c r="BC1500" s="34">
        <f t="shared" si="379"/>
        <v>0</v>
      </c>
      <c r="BD1500" s="34" t="e">
        <f t="shared" si="380"/>
        <v>#REF!</v>
      </c>
      <c r="BE1500" s="34">
        <v>0.03</v>
      </c>
      <c r="BF1500" s="34">
        <f t="shared" si="383"/>
        <v>0</v>
      </c>
      <c r="BG1500" s="34" t="e">
        <f t="shared" si="381"/>
        <v>#REF!</v>
      </c>
      <c r="BH1500" t="str">
        <f>IF(AT1500="UDARA","U","N")&amp;LEFT($C$4,2)&amp;MID($C$4,4,2)&amp;LEFT(A1500,3)&amp;MID(E1500,2,2)&amp;VLOOKUP(E1500,Acuan_Reference!C:L,10,0)</f>
        <v>N1501JKT71ED</v>
      </c>
      <c r="BI1500" t="s">
        <v>84</v>
      </c>
      <c r="BJ1500" t="s">
        <v>85</v>
      </c>
      <c r="BK1500" t="s">
        <v>86</v>
      </c>
      <c r="BL1500" t="s">
        <v>87</v>
      </c>
    </row>
    <row r="1501" hidden="1" spans="1:64">
      <c r="A1501" t="s">
        <v>98</v>
      </c>
      <c r="B1501" t="s">
        <v>75</v>
      </c>
      <c r="C1501" t="s">
        <v>76</v>
      </c>
      <c r="D1501" t="s">
        <v>123</v>
      </c>
      <c r="E1501" t="s">
        <v>232</v>
      </c>
      <c r="F1501" t="s">
        <v>233</v>
      </c>
      <c r="G1501" t="s">
        <v>80</v>
      </c>
      <c r="H1501" t="s">
        <v>81</v>
      </c>
      <c r="I1501" s="34">
        <v>11390</v>
      </c>
      <c r="J1501" s="35">
        <v>175</v>
      </c>
      <c r="K1501" s="35">
        <v>212</v>
      </c>
      <c r="L1501" s="35">
        <v>238</v>
      </c>
      <c r="M1501" s="35">
        <v>904</v>
      </c>
      <c r="N1501" s="35">
        <v>294</v>
      </c>
      <c r="O1501" s="35">
        <v>291</v>
      </c>
      <c r="P1501" s="35">
        <v>728</v>
      </c>
      <c r="Q1501" s="35">
        <v>472</v>
      </c>
      <c r="R1501" s="35">
        <v>346</v>
      </c>
      <c r="S1501" s="35">
        <v>771</v>
      </c>
      <c r="T1501" s="35">
        <v>301</v>
      </c>
      <c r="U1501" s="35">
        <v>454</v>
      </c>
      <c r="V1501" s="34">
        <v>508.66666666667</v>
      </c>
      <c r="W1501" s="34">
        <f t="shared" si="368"/>
        <v>381.666666666667</v>
      </c>
      <c r="X1501" s="35">
        <v>274</v>
      </c>
      <c r="Y1501" s="35">
        <v>0</v>
      </c>
      <c r="Z1501" s="35">
        <v>0</v>
      </c>
      <c r="AA1501" s="34">
        <v>1154</v>
      </c>
      <c r="AB1501" s="34">
        <v>0</v>
      </c>
      <c r="AC1501" s="34">
        <v>0</v>
      </c>
      <c r="AD1501" s="34">
        <v>0</v>
      </c>
      <c r="AE1501" s="34">
        <f t="shared" si="369"/>
        <v>1154</v>
      </c>
      <c r="AF1501" s="34">
        <f t="shared" si="370"/>
        <v>2.26867627785058</v>
      </c>
      <c r="AG1501" s="34">
        <f t="shared" si="371"/>
        <v>3.0235807860262</v>
      </c>
      <c r="AH1501" s="34">
        <v>19400</v>
      </c>
      <c r="AI1501" s="34">
        <v>0</v>
      </c>
      <c r="AJ1501" s="35">
        <v>33300</v>
      </c>
      <c r="AK1501" s="35">
        <v>857</v>
      </c>
      <c r="AL1501" s="35">
        <v>390</v>
      </c>
      <c r="AM1501" s="34">
        <v>0.9</v>
      </c>
      <c r="AN1501" s="34">
        <f t="shared" si="372"/>
        <v>343.5</v>
      </c>
      <c r="AO1501" s="35">
        <v>100</v>
      </c>
      <c r="AP1501" s="35">
        <v>100</v>
      </c>
      <c r="AQ1501" t="s">
        <v>82</v>
      </c>
      <c r="AR1501">
        <v>4</v>
      </c>
      <c r="AS1501" s="34">
        <v>0.1</v>
      </c>
      <c r="AT1501" t="s">
        <v>83</v>
      </c>
      <c r="AU1501" s="35">
        <f t="shared" si="382"/>
        <v>0</v>
      </c>
      <c r="AV1501" s="35">
        <f t="shared" si="373"/>
        <v>0</v>
      </c>
      <c r="AW1501" s="35">
        <f t="shared" si="374"/>
        <v>3.0235807860262</v>
      </c>
      <c r="AX1501" s="35">
        <f t="shared" si="375"/>
        <v>2.00174672489083</v>
      </c>
      <c r="AY1501" s="35">
        <f t="shared" si="376"/>
        <v>0</v>
      </c>
      <c r="AZ1501" s="35">
        <f t="shared" si="377"/>
        <v>0</v>
      </c>
      <c r="BA1501" s="27" t="str">
        <f t="shared" si="378"/>
        <v>3</v>
      </c>
      <c r="BB1501" s="34">
        <v>0.000138996</v>
      </c>
      <c r="BC1501" s="34">
        <f t="shared" si="379"/>
        <v>0</v>
      </c>
      <c r="BD1501" s="34" t="e">
        <f t="shared" si="380"/>
        <v>#REF!</v>
      </c>
      <c r="BE1501" s="34">
        <v>0.03</v>
      </c>
      <c r="BF1501" s="34">
        <f t="shared" si="383"/>
        <v>0</v>
      </c>
      <c r="BG1501" s="34" t="e">
        <f t="shared" si="381"/>
        <v>#REF!</v>
      </c>
      <c r="BH1501" t="str">
        <f>IF(AT1501="UDARA","U","N")&amp;LEFT($C$4,2)&amp;MID($C$4,4,2)&amp;LEFT(A1501,3)&amp;MID(E1501,2,2)&amp;VLOOKUP(E1501,Acuan_Reference!C:L,10,0)</f>
        <v>N1501JMR71ED</v>
      </c>
      <c r="BI1501" t="s">
        <v>84</v>
      </c>
      <c r="BJ1501" t="s">
        <v>85</v>
      </c>
      <c r="BK1501" t="s">
        <v>86</v>
      </c>
      <c r="BL1501" t="s">
        <v>87</v>
      </c>
    </row>
    <row r="1502" hidden="1" spans="1:64">
      <c r="A1502" t="s">
        <v>99</v>
      </c>
      <c r="B1502" t="s">
        <v>75</v>
      </c>
      <c r="C1502" t="s">
        <v>76</v>
      </c>
      <c r="D1502" t="s">
        <v>123</v>
      </c>
      <c r="E1502" t="s">
        <v>232</v>
      </c>
      <c r="F1502" t="s">
        <v>233</v>
      </c>
      <c r="G1502" t="s">
        <v>80</v>
      </c>
      <c r="H1502" t="s">
        <v>81</v>
      </c>
      <c r="I1502" s="34">
        <v>11390</v>
      </c>
      <c r="J1502" s="35">
        <v>752</v>
      </c>
      <c r="K1502" s="35">
        <v>1134</v>
      </c>
      <c r="L1502" s="35">
        <v>2017</v>
      </c>
      <c r="M1502" s="35">
        <v>6991</v>
      </c>
      <c r="N1502" s="35">
        <v>1972</v>
      </c>
      <c r="O1502" s="35">
        <v>1583</v>
      </c>
      <c r="P1502" s="35">
        <v>2378</v>
      </c>
      <c r="Q1502" s="35">
        <v>5540</v>
      </c>
      <c r="R1502" s="35">
        <v>1415</v>
      </c>
      <c r="S1502" s="35">
        <v>1986</v>
      </c>
      <c r="T1502" s="35">
        <v>2959</v>
      </c>
      <c r="U1502" s="35">
        <v>4563</v>
      </c>
      <c r="V1502" s="34">
        <v>3169.3333333333</v>
      </c>
      <c r="W1502" s="34">
        <f t="shared" si="368"/>
        <v>3090</v>
      </c>
      <c r="X1502" s="35">
        <v>44</v>
      </c>
      <c r="Y1502" s="35">
        <v>0</v>
      </c>
      <c r="Z1502" s="35">
        <v>0</v>
      </c>
      <c r="AA1502" s="34">
        <v>7644</v>
      </c>
      <c r="AB1502" s="34">
        <v>0</v>
      </c>
      <c r="AC1502" s="34">
        <v>0</v>
      </c>
      <c r="AD1502" s="34">
        <v>0</v>
      </c>
      <c r="AE1502" s="34">
        <f t="shared" si="369"/>
        <v>7644</v>
      </c>
      <c r="AF1502" s="34">
        <f t="shared" si="370"/>
        <v>2.41186369373162</v>
      </c>
      <c r="AG1502" s="34">
        <f t="shared" si="371"/>
        <v>2.47378640776699</v>
      </c>
      <c r="AH1502" s="34">
        <v>19400</v>
      </c>
      <c r="AI1502" s="34">
        <v>0</v>
      </c>
      <c r="AJ1502" s="35">
        <v>33300</v>
      </c>
      <c r="AK1502" s="35">
        <v>4822</v>
      </c>
      <c r="AL1502" s="35">
        <v>1748</v>
      </c>
      <c r="AM1502" s="34">
        <v>1.1</v>
      </c>
      <c r="AN1502" s="34">
        <f t="shared" si="372"/>
        <v>3399</v>
      </c>
      <c r="AO1502" s="35">
        <v>100</v>
      </c>
      <c r="AP1502" s="35">
        <v>100</v>
      </c>
      <c r="AQ1502" t="s">
        <v>82</v>
      </c>
      <c r="AR1502">
        <v>4</v>
      </c>
      <c r="AS1502" s="34">
        <v>0.33333333333333</v>
      </c>
      <c r="AT1502" t="s">
        <v>83</v>
      </c>
      <c r="AU1502" s="35">
        <f t="shared" si="382"/>
        <v>0</v>
      </c>
      <c r="AV1502" s="35">
        <f t="shared" si="373"/>
        <v>0</v>
      </c>
      <c r="AW1502" s="35">
        <f t="shared" si="374"/>
        <v>2.47378640776699</v>
      </c>
      <c r="AX1502" s="35">
        <f t="shared" si="375"/>
        <v>1.90809061488673</v>
      </c>
      <c r="AY1502" s="35">
        <f t="shared" si="376"/>
        <v>0</v>
      </c>
      <c r="AZ1502" s="35">
        <f t="shared" si="377"/>
        <v>0</v>
      </c>
      <c r="BA1502" s="27" t="str">
        <f t="shared" si="378"/>
        <v>3</v>
      </c>
      <c r="BB1502" s="34">
        <v>0.000138996</v>
      </c>
      <c r="BC1502" s="34">
        <f t="shared" si="379"/>
        <v>0</v>
      </c>
      <c r="BD1502" s="34" t="e">
        <f t="shared" si="380"/>
        <v>#REF!</v>
      </c>
      <c r="BE1502" s="34">
        <v>0.03</v>
      </c>
      <c r="BF1502" s="34">
        <f t="shared" si="383"/>
        <v>0</v>
      </c>
      <c r="BG1502" s="34" t="e">
        <f t="shared" si="381"/>
        <v>#REF!</v>
      </c>
      <c r="BH1502" t="str">
        <f>IF(AT1502="UDARA","U","N")&amp;LEFT($C$4,2)&amp;MID($C$4,4,2)&amp;LEFT(A1502,3)&amp;MID(E1502,2,2)&amp;VLOOKUP(E1502,Acuan_Reference!C:L,10,0)</f>
        <v>N1501MDN71ED</v>
      </c>
      <c r="BI1502" t="s">
        <v>84</v>
      </c>
      <c r="BJ1502" t="s">
        <v>85</v>
      </c>
      <c r="BK1502" t="s">
        <v>86</v>
      </c>
      <c r="BL1502" t="s">
        <v>87</v>
      </c>
    </row>
    <row r="1503" hidden="1" spans="1:64">
      <c r="A1503" t="s">
        <v>100</v>
      </c>
      <c r="B1503" t="s">
        <v>75</v>
      </c>
      <c r="C1503" t="s">
        <v>76</v>
      </c>
      <c r="D1503" t="s">
        <v>123</v>
      </c>
      <c r="E1503" t="s">
        <v>232</v>
      </c>
      <c r="F1503" t="s">
        <v>233</v>
      </c>
      <c r="G1503" t="s">
        <v>80</v>
      </c>
      <c r="H1503" t="s">
        <v>81</v>
      </c>
      <c r="I1503" s="34">
        <v>11390</v>
      </c>
      <c r="J1503" s="35">
        <v>540</v>
      </c>
      <c r="K1503" s="35">
        <v>1023</v>
      </c>
      <c r="L1503" s="35">
        <v>721</v>
      </c>
      <c r="M1503" s="35">
        <v>596</v>
      </c>
      <c r="N1503" s="35">
        <v>546</v>
      </c>
      <c r="O1503" s="35">
        <v>1296</v>
      </c>
      <c r="P1503" s="35">
        <v>1063</v>
      </c>
      <c r="Q1503" s="35">
        <v>801</v>
      </c>
      <c r="R1503" s="35">
        <v>964</v>
      </c>
      <c r="S1503" s="35">
        <v>958</v>
      </c>
      <c r="T1503" s="35">
        <v>1097</v>
      </c>
      <c r="U1503" s="35">
        <v>953</v>
      </c>
      <c r="V1503" s="34">
        <v>1002.6666666667</v>
      </c>
      <c r="W1503" s="34">
        <f t="shared" si="368"/>
        <v>960</v>
      </c>
      <c r="X1503" s="35">
        <v>517</v>
      </c>
      <c r="Y1503" s="35">
        <v>0</v>
      </c>
      <c r="Z1503" s="35">
        <v>0</v>
      </c>
      <c r="AA1503" s="34">
        <v>1692</v>
      </c>
      <c r="AB1503" s="34">
        <v>0</v>
      </c>
      <c r="AC1503" s="34">
        <v>300</v>
      </c>
      <c r="AD1503" s="34">
        <v>0</v>
      </c>
      <c r="AE1503" s="34">
        <f t="shared" si="369"/>
        <v>1992</v>
      </c>
      <c r="AF1503" s="34">
        <f t="shared" si="370"/>
        <v>1.98670212765951</v>
      </c>
      <c r="AG1503" s="34">
        <f t="shared" si="371"/>
        <v>2.075</v>
      </c>
      <c r="AH1503" s="34">
        <v>19400</v>
      </c>
      <c r="AI1503" s="34">
        <v>0</v>
      </c>
      <c r="AJ1503" s="35">
        <v>33300</v>
      </c>
      <c r="AK1503" s="35">
        <v>1469</v>
      </c>
      <c r="AL1503" s="35">
        <v>830</v>
      </c>
      <c r="AM1503" s="34">
        <v>1.5</v>
      </c>
      <c r="AN1503" s="34">
        <f t="shared" si="372"/>
        <v>1440</v>
      </c>
      <c r="AO1503" s="35">
        <v>100</v>
      </c>
      <c r="AP1503" s="35">
        <v>100</v>
      </c>
      <c r="AQ1503" t="s">
        <v>82</v>
      </c>
      <c r="AR1503">
        <v>2</v>
      </c>
      <c r="AS1503" s="34">
        <v>0.76666666666667</v>
      </c>
      <c r="AT1503" t="s">
        <v>83</v>
      </c>
      <c r="AU1503" s="35">
        <f t="shared" si="382"/>
        <v>208.5</v>
      </c>
      <c r="AV1503" s="35">
        <f t="shared" si="373"/>
        <v>300</v>
      </c>
      <c r="AW1503" s="35">
        <f t="shared" si="374"/>
        <v>2.3875</v>
      </c>
      <c r="AX1503" s="35">
        <f t="shared" si="375"/>
        <v>1.52291666666667</v>
      </c>
      <c r="AY1503" s="35">
        <f t="shared" si="376"/>
        <v>300</v>
      </c>
      <c r="AZ1503" s="35">
        <f t="shared" si="377"/>
        <v>300</v>
      </c>
      <c r="BA1503" s="27" t="str">
        <f t="shared" si="378"/>
        <v>3</v>
      </c>
      <c r="BB1503" s="34">
        <v>0.000138996</v>
      </c>
      <c r="BC1503" s="34">
        <f t="shared" si="379"/>
        <v>0.0416988</v>
      </c>
      <c r="BD1503" s="34" t="e">
        <f t="shared" si="380"/>
        <v>#REF!</v>
      </c>
      <c r="BE1503" s="34">
        <v>0.03</v>
      </c>
      <c r="BF1503" s="34">
        <f t="shared" si="383"/>
        <v>9</v>
      </c>
      <c r="BG1503" s="34" t="e">
        <f t="shared" si="381"/>
        <v>#REF!</v>
      </c>
      <c r="BH1503" t="str">
        <f>IF(AT1503="UDARA","U","N")&amp;LEFT($C$4,2)&amp;MID($C$4,4,2)&amp;LEFT(A1503,3)&amp;MID(E1503,2,2)&amp;VLOOKUP(E1503,Acuan_Reference!C:L,10,0)</f>
        <v>N1501MDO71ED</v>
      </c>
      <c r="BI1503" t="s">
        <v>84</v>
      </c>
      <c r="BJ1503" t="s">
        <v>85</v>
      </c>
      <c r="BK1503" t="s">
        <v>86</v>
      </c>
      <c r="BL1503" t="s">
        <v>87</v>
      </c>
    </row>
    <row r="1504" hidden="1" spans="1:64">
      <c r="A1504" t="s">
        <v>101</v>
      </c>
      <c r="B1504" t="s">
        <v>75</v>
      </c>
      <c r="C1504" t="s">
        <v>76</v>
      </c>
      <c r="D1504" t="s">
        <v>123</v>
      </c>
      <c r="E1504" t="s">
        <v>232</v>
      </c>
      <c r="F1504" t="s">
        <v>233</v>
      </c>
      <c r="G1504" t="s">
        <v>80</v>
      </c>
      <c r="H1504" t="s">
        <v>81</v>
      </c>
      <c r="I1504" s="34">
        <v>11390</v>
      </c>
      <c r="J1504" s="35">
        <v>1689</v>
      </c>
      <c r="K1504" s="35">
        <v>4842</v>
      </c>
      <c r="L1504" s="35">
        <v>1923</v>
      </c>
      <c r="M1504" s="35">
        <v>5691</v>
      </c>
      <c r="N1504" s="35">
        <v>1329</v>
      </c>
      <c r="O1504" s="35">
        <v>3437</v>
      </c>
      <c r="P1504" s="35">
        <v>1932</v>
      </c>
      <c r="Q1504" s="35">
        <v>5812</v>
      </c>
      <c r="R1504" s="35">
        <v>1210</v>
      </c>
      <c r="S1504" s="35">
        <v>2868</v>
      </c>
      <c r="T1504" s="35">
        <v>4957</v>
      </c>
      <c r="U1504" s="35">
        <v>4337</v>
      </c>
      <c r="V1504" s="34">
        <v>4054</v>
      </c>
      <c r="W1504" s="34">
        <f t="shared" si="368"/>
        <v>3925.66666666667</v>
      </c>
      <c r="X1504" s="35">
        <v>561</v>
      </c>
      <c r="Y1504" s="35">
        <v>0</v>
      </c>
      <c r="Z1504" s="35">
        <v>0</v>
      </c>
      <c r="AA1504" s="34">
        <v>8778</v>
      </c>
      <c r="AB1504" s="34">
        <v>0</v>
      </c>
      <c r="AC1504" s="34">
        <v>0</v>
      </c>
      <c r="AD1504" s="34">
        <v>0</v>
      </c>
      <c r="AE1504" s="34">
        <f t="shared" si="369"/>
        <v>8778</v>
      </c>
      <c r="AF1504" s="34">
        <f t="shared" si="370"/>
        <v>2.1652688702516</v>
      </c>
      <c r="AG1504" s="34">
        <f t="shared" si="371"/>
        <v>2.23605332427613</v>
      </c>
      <c r="AH1504" s="34">
        <v>19400</v>
      </c>
      <c r="AI1504" s="34">
        <v>0</v>
      </c>
      <c r="AJ1504" s="35">
        <v>33300</v>
      </c>
      <c r="AK1504" s="35">
        <v>5334</v>
      </c>
      <c r="AL1504" s="35">
        <v>2483</v>
      </c>
      <c r="AM1504" s="34">
        <v>1.3</v>
      </c>
      <c r="AN1504" s="34">
        <f t="shared" si="372"/>
        <v>5103.36666666667</v>
      </c>
      <c r="AO1504" s="35">
        <v>100</v>
      </c>
      <c r="AP1504" s="35">
        <v>100</v>
      </c>
      <c r="AQ1504" t="s">
        <v>82</v>
      </c>
      <c r="AR1504">
        <v>4</v>
      </c>
      <c r="AS1504" s="34">
        <v>0.5</v>
      </c>
      <c r="AT1504" t="s">
        <v>83</v>
      </c>
      <c r="AU1504" s="35">
        <f t="shared" si="382"/>
        <v>0</v>
      </c>
      <c r="AV1504" s="35">
        <f t="shared" si="373"/>
        <v>0</v>
      </c>
      <c r="AW1504" s="35">
        <f t="shared" si="374"/>
        <v>2.23605332427613</v>
      </c>
      <c r="AX1504" s="35">
        <f t="shared" si="375"/>
        <v>1.60354929099091</v>
      </c>
      <c r="AY1504" s="35">
        <f t="shared" si="376"/>
        <v>0</v>
      </c>
      <c r="AZ1504" s="35">
        <f t="shared" si="377"/>
        <v>0</v>
      </c>
      <c r="BA1504" s="27" t="str">
        <f t="shared" si="378"/>
        <v>3</v>
      </c>
      <c r="BB1504" s="34">
        <v>0.000138996</v>
      </c>
      <c r="BC1504" s="34">
        <f t="shared" si="379"/>
        <v>0</v>
      </c>
      <c r="BD1504" s="34" t="e">
        <f t="shared" si="380"/>
        <v>#REF!</v>
      </c>
      <c r="BE1504" s="34">
        <v>0.03</v>
      </c>
      <c r="BF1504" s="34">
        <f t="shared" si="383"/>
        <v>0</v>
      </c>
      <c r="BG1504" s="34" t="e">
        <f t="shared" si="381"/>
        <v>#REF!</v>
      </c>
      <c r="BH1504" t="str">
        <f>IF(AT1504="UDARA","U","N")&amp;LEFT($C$4,2)&amp;MID($C$4,4,2)&amp;LEFT(A1504,3)&amp;MID(E1504,2,2)&amp;VLOOKUP(E1504,Acuan_Reference!C:L,10,0)</f>
        <v>N1501MKS71ED</v>
      </c>
      <c r="BI1504" t="s">
        <v>84</v>
      </c>
      <c r="BJ1504" t="s">
        <v>85</v>
      </c>
      <c r="BK1504" t="s">
        <v>86</v>
      </c>
      <c r="BL1504" t="s">
        <v>87</v>
      </c>
    </row>
    <row r="1505" hidden="1" spans="1:64">
      <c r="A1505" t="s">
        <v>102</v>
      </c>
      <c r="B1505" t="s">
        <v>75</v>
      </c>
      <c r="C1505" t="s">
        <v>76</v>
      </c>
      <c r="D1505" t="s">
        <v>123</v>
      </c>
      <c r="E1505" t="s">
        <v>232</v>
      </c>
      <c r="F1505" t="s">
        <v>233</v>
      </c>
      <c r="G1505" t="s">
        <v>80</v>
      </c>
      <c r="H1505" t="s">
        <v>81</v>
      </c>
      <c r="I1505" s="34">
        <v>11390</v>
      </c>
      <c r="J1505" s="35">
        <v>804</v>
      </c>
      <c r="K1505" s="35">
        <v>2136</v>
      </c>
      <c r="L1505" s="35">
        <v>1284</v>
      </c>
      <c r="M1505" s="35">
        <v>4449</v>
      </c>
      <c r="N1505" s="35">
        <v>537</v>
      </c>
      <c r="O1505" s="35">
        <v>2270</v>
      </c>
      <c r="P1505" s="35">
        <v>2659</v>
      </c>
      <c r="Q1505" s="35">
        <v>4603</v>
      </c>
      <c r="R1505" s="35">
        <v>1223</v>
      </c>
      <c r="S1505" s="35">
        <v>2264</v>
      </c>
      <c r="T1505" s="35">
        <v>3421</v>
      </c>
      <c r="U1505" s="35">
        <v>4976</v>
      </c>
      <c r="V1505" s="34">
        <v>3553.6666666667</v>
      </c>
      <c r="W1505" s="34">
        <f t="shared" si="368"/>
        <v>3431.66666666667</v>
      </c>
      <c r="X1505" s="35">
        <v>413</v>
      </c>
      <c r="Y1505" s="35">
        <v>0</v>
      </c>
      <c r="Z1505" s="35">
        <v>0</v>
      </c>
      <c r="AA1505" s="34">
        <v>4194</v>
      </c>
      <c r="AB1505" s="34">
        <v>0</v>
      </c>
      <c r="AC1505" s="34">
        <v>200</v>
      </c>
      <c r="AD1505" s="34">
        <v>0</v>
      </c>
      <c r="AE1505" s="34">
        <f t="shared" si="369"/>
        <v>4394</v>
      </c>
      <c r="AF1505" s="34">
        <f t="shared" si="370"/>
        <v>1.23646937435511</v>
      </c>
      <c r="AG1505" s="34">
        <f t="shared" si="371"/>
        <v>1.28042739193783</v>
      </c>
      <c r="AH1505" s="34">
        <v>19400</v>
      </c>
      <c r="AI1505" s="34">
        <v>0</v>
      </c>
      <c r="AJ1505" s="35">
        <v>33300</v>
      </c>
      <c r="AK1505" s="35">
        <v>4364</v>
      </c>
      <c r="AL1505" s="35">
        <v>1898</v>
      </c>
      <c r="AM1505" s="34">
        <v>0.8</v>
      </c>
      <c r="AN1505" s="34">
        <f t="shared" si="372"/>
        <v>2745.33333333333</v>
      </c>
      <c r="AO1505" s="35">
        <v>100</v>
      </c>
      <c r="AP1505" s="35">
        <v>100</v>
      </c>
      <c r="AQ1505" t="s">
        <v>82</v>
      </c>
      <c r="AR1505">
        <v>8</v>
      </c>
      <c r="AS1505" s="34">
        <v>0.1</v>
      </c>
      <c r="AT1505" t="s">
        <v>83</v>
      </c>
      <c r="AU1505" s="35">
        <f t="shared" si="382"/>
        <v>187</v>
      </c>
      <c r="AV1505" s="35">
        <f t="shared" si="373"/>
        <v>200</v>
      </c>
      <c r="AW1505" s="35">
        <f t="shared" si="374"/>
        <v>1.33870811073337</v>
      </c>
      <c r="AX1505" s="35">
        <f t="shared" si="375"/>
        <v>0.785624089363769</v>
      </c>
      <c r="AY1505" s="35">
        <f t="shared" si="376"/>
        <v>200</v>
      </c>
      <c r="AZ1505" s="35">
        <f t="shared" si="377"/>
        <v>200</v>
      </c>
      <c r="BA1505" s="27" t="str">
        <f t="shared" si="378"/>
        <v>3</v>
      </c>
      <c r="BB1505" s="34">
        <v>0.000138996</v>
      </c>
      <c r="BC1505" s="34">
        <f t="shared" si="379"/>
        <v>0.0277992</v>
      </c>
      <c r="BD1505" s="34" t="e">
        <f t="shared" si="380"/>
        <v>#REF!</v>
      </c>
      <c r="BE1505" s="34">
        <v>0.03</v>
      </c>
      <c r="BF1505" s="34">
        <f t="shared" si="383"/>
        <v>6</v>
      </c>
      <c r="BG1505" s="34" t="e">
        <f t="shared" si="381"/>
        <v>#REF!</v>
      </c>
      <c r="BH1505" t="str">
        <f>IF(AT1505="UDARA","U","N")&amp;LEFT($C$4,2)&amp;MID($C$4,4,2)&amp;LEFT(A1505,3)&amp;MID(E1505,2,2)&amp;VLOOKUP(E1505,Acuan_Reference!C:L,10,0)</f>
        <v>N1501MLG71ED</v>
      </c>
      <c r="BI1505" t="s">
        <v>84</v>
      </c>
      <c r="BJ1505" t="s">
        <v>85</v>
      </c>
      <c r="BK1505" t="s">
        <v>86</v>
      </c>
      <c r="BL1505" t="s">
        <v>87</v>
      </c>
    </row>
    <row r="1506" hidden="1" spans="1:64">
      <c r="A1506" t="s">
        <v>103</v>
      </c>
      <c r="B1506" t="s">
        <v>75</v>
      </c>
      <c r="C1506" t="s">
        <v>76</v>
      </c>
      <c r="D1506" t="s">
        <v>123</v>
      </c>
      <c r="E1506" t="s">
        <v>232</v>
      </c>
      <c r="F1506" t="s">
        <v>233</v>
      </c>
      <c r="G1506" t="s">
        <v>80</v>
      </c>
      <c r="H1506" t="s">
        <v>81</v>
      </c>
      <c r="I1506" s="34">
        <v>11390</v>
      </c>
      <c r="J1506" s="35">
        <v>188</v>
      </c>
      <c r="K1506" s="35">
        <v>1013</v>
      </c>
      <c r="L1506" s="35">
        <v>188</v>
      </c>
      <c r="M1506" s="35">
        <v>1904</v>
      </c>
      <c r="N1506" s="35">
        <v>129</v>
      </c>
      <c r="O1506" s="35">
        <v>921</v>
      </c>
      <c r="P1506" s="35">
        <v>457</v>
      </c>
      <c r="Q1506" s="35">
        <v>1589</v>
      </c>
      <c r="R1506" s="35">
        <v>455</v>
      </c>
      <c r="S1506" s="35">
        <v>977</v>
      </c>
      <c r="T1506" s="35">
        <v>643</v>
      </c>
      <c r="U1506" s="35">
        <v>1260</v>
      </c>
      <c r="V1506" s="34">
        <v>960</v>
      </c>
      <c r="W1506" s="34">
        <f t="shared" si="368"/>
        <v>824.666666666667</v>
      </c>
      <c r="X1506" s="35">
        <v>74</v>
      </c>
      <c r="Y1506" s="35">
        <v>0</v>
      </c>
      <c r="Z1506" s="35">
        <v>0</v>
      </c>
      <c r="AA1506" s="34">
        <v>1527</v>
      </c>
      <c r="AB1506" s="34">
        <v>0</v>
      </c>
      <c r="AC1506" s="34">
        <v>600</v>
      </c>
      <c r="AD1506" s="34">
        <v>0</v>
      </c>
      <c r="AE1506" s="34">
        <f t="shared" si="369"/>
        <v>2127</v>
      </c>
      <c r="AF1506" s="34">
        <f t="shared" si="370"/>
        <v>2.215625</v>
      </c>
      <c r="AG1506" s="34">
        <f t="shared" si="371"/>
        <v>2.57922392886015</v>
      </c>
      <c r="AH1506" s="34">
        <v>19400</v>
      </c>
      <c r="AI1506" s="34">
        <v>0</v>
      </c>
      <c r="AJ1506" s="35">
        <v>33300</v>
      </c>
      <c r="AK1506" s="35">
        <v>1630</v>
      </c>
      <c r="AL1506" s="35">
        <v>571</v>
      </c>
      <c r="AM1506" s="34">
        <v>1.3</v>
      </c>
      <c r="AN1506" s="34">
        <f t="shared" si="372"/>
        <v>1072.06666666667</v>
      </c>
      <c r="AO1506" s="35">
        <v>100</v>
      </c>
      <c r="AP1506" s="35">
        <v>100</v>
      </c>
      <c r="AQ1506" t="s">
        <v>82</v>
      </c>
      <c r="AR1506">
        <v>2</v>
      </c>
      <c r="AS1506" s="34">
        <v>0.36666666666667</v>
      </c>
      <c r="AT1506" t="s">
        <v>83</v>
      </c>
      <c r="AU1506" s="35">
        <f t="shared" si="382"/>
        <v>0</v>
      </c>
      <c r="AV1506" s="35">
        <f t="shared" si="373"/>
        <v>0</v>
      </c>
      <c r="AW1506" s="35">
        <f t="shared" si="374"/>
        <v>2.57922392886015</v>
      </c>
      <c r="AX1506" s="35">
        <f t="shared" si="375"/>
        <v>1.88682295877122</v>
      </c>
      <c r="AY1506" s="35">
        <f t="shared" si="376"/>
        <v>0</v>
      </c>
      <c r="AZ1506" s="35">
        <f t="shared" si="377"/>
        <v>0</v>
      </c>
      <c r="BA1506" s="27" t="str">
        <f t="shared" si="378"/>
        <v>3</v>
      </c>
      <c r="BB1506" s="34">
        <v>0.000138996</v>
      </c>
      <c r="BC1506" s="34">
        <f t="shared" si="379"/>
        <v>0</v>
      </c>
      <c r="BD1506" s="34" t="e">
        <f t="shared" si="380"/>
        <v>#REF!</v>
      </c>
      <c r="BE1506" s="34">
        <v>0.03</v>
      </c>
      <c r="BF1506" s="34">
        <f t="shared" si="383"/>
        <v>0</v>
      </c>
      <c r="BG1506" s="34" t="e">
        <f t="shared" si="381"/>
        <v>#REF!</v>
      </c>
      <c r="BH1506" t="str">
        <f>IF(AT1506="UDARA","U","N")&amp;LEFT($C$4,2)&amp;MID($C$4,4,2)&amp;LEFT(A1506,3)&amp;MID(E1506,2,2)&amp;VLOOKUP(E1506,Acuan_Reference!C:L,10,0)</f>
        <v>N1501NAD71ED</v>
      </c>
      <c r="BI1506" t="s">
        <v>84</v>
      </c>
      <c r="BJ1506" t="s">
        <v>85</v>
      </c>
      <c r="BK1506" t="s">
        <v>86</v>
      </c>
      <c r="BL1506" t="s">
        <v>87</v>
      </c>
    </row>
    <row r="1507" hidden="1" spans="1:64">
      <c r="A1507" t="s">
        <v>104</v>
      </c>
      <c r="B1507" t="s">
        <v>75</v>
      </c>
      <c r="C1507" t="s">
        <v>76</v>
      </c>
      <c r="D1507" t="s">
        <v>123</v>
      </c>
      <c r="E1507" t="s">
        <v>232</v>
      </c>
      <c r="F1507" t="s">
        <v>233</v>
      </c>
      <c r="G1507" t="s">
        <v>80</v>
      </c>
      <c r="H1507" t="s">
        <v>81</v>
      </c>
      <c r="I1507" s="34">
        <v>11390</v>
      </c>
      <c r="J1507" s="35">
        <v>1204</v>
      </c>
      <c r="K1507" s="35">
        <v>918</v>
      </c>
      <c r="L1507" s="35">
        <v>930</v>
      </c>
      <c r="M1507" s="35">
        <v>2523</v>
      </c>
      <c r="N1507" s="35">
        <v>394</v>
      </c>
      <c r="O1507" s="35">
        <v>638</v>
      </c>
      <c r="P1507" s="35">
        <v>699</v>
      </c>
      <c r="Q1507" s="35">
        <v>2143</v>
      </c>
      <c r="R1507" s="35">
        <v>423</v>
      </c>
      <c r="S1507" s="35">
        <v>741</v>
      </c>
      <c r="T1507" s="35">
        <v>737</v>
      </c>
      <c r="U1507" s="35">
        <v>1914</v>
      </c>
      <c r="V1507" s="34">
        <v>1130.6666666667</v>
      </c>
      <c r="W1507" s="34">
        <f t="shared" si="368"/>
        <v>1058</v>
      </c>
      <c r="X1507" s="35">
        <v>142</v>
      </c>
      <c r="Y1507" s="35">
        <v>0</v>
      </c>
      <c r="Z1507" s="35">
        <v>0</v>
      </c>
      <c r="AA1507" s="34">
        <v>1967</v>
      </c>
      <c r="AB1507" s="34">
        <v>0</v>
      </c>
      <c r="AC1507" s="34">
        <v>0</v>
      </c>
      <c r="AD1507" s="34">
        <v>0</v>
      </c>
      <c r="AE1507" s="34">
        <f t="shared" si="369"/>
        <v>1967</v>
      </c>
      <c r="AF1507" s="34">
        <f t="shared" si="370"/>
        <v>1.73968160377353</v>
      </c>
      <c r="AG1507" s="34">
        <f t="shared" si="371"/>
        <v>1.85916824196597</v>
      </c>
      <c r="AH1507" s="34">
        <v>19400</v>
      </c>
      <c r="AI1507" s="34">
        <v>0</v>
      </c>
      <c r="AJ1507" s="35">
        <v>33300</v>
      </c>
      <c r="AK1507" s="35">
        <v>1784</v>
      </c>
      <c r="AL1507" s="35">
        <v>523</v>
      </c>
      <c r="AM1507" s="34">
        <v>1</v>
      </c>
      <c r="AN1507" s="34">
        <f t="shared" si="372"/>
        <v>1058</v>
      </c>
      <c r="AO1507" s="35">
        <v>100</v>
      </c>
      <c r="AP1507" s="35">
        <v>100</v>
      </c>
      <c r="AQ1507" t="s">
        <v>82</v>
      </c>
      <c r="AR1507">
        <v>4</v>
      </c>
      <c r="AS1507" s="34">
        <v>0.26666666666667</v>
      </c>
      <c r="AT1507" t="s">
        <v>83</v>
      </c>
      <c r="AU1507" s="35">
        <f t="shared" si="382"/>
        <v>0</v>
      </c>
      <c r="AV1507" s="35">
        <f t="shared" si="373"/>
        <v>0</v>
      </c>
      <c r="AW1507" s="35">
        <f t="shared" si="374"/>
        <v>1.85916824196597</v>
      </c>
      <c r="AX1507" s="35">
        <f t="shared" si="375"/>
        <v>1.3648393194707</v>
      </c>
      <c r="AY1507" s="35">
        <f t="shared" si="376"/>
        <v>0</v>
      </c>
      <c r="AZ1507" s="35">
        <f t="shared" si="377"/>
        <v>0</v>
      </c>
      <c r="BA1507" s="27" t="str">
        <f t="shared" si="378"/>
        <v>3</v>
      </c>
      <c r="BB1507" s="34">
        <v>0.000138996</v>
      </c>
      <c r="BC1507" s="34">
        <f t="shared" si="379"/>
        <v>0</v>
      </c>
      <c r="BD1507" s="34" t="e">
        <f t="shared" si="380"/>
        <v>#REF!</v>
      </c>
      <c r="BE1507" s="34">
        <v>0.03</v>
      </c>
      <c r="BF1507" s="34">
        <f t="shared" si="383"/>
        <v>0</v>
      </c>
      <c r="BG1507" s="34" t="e">
        <f t="shared" si="381"/>
        <v>#REF!</v>
      </c>
      <c r="BH1507" t="str">
        <f>IF(AT1507="UDARA","U","N")&amp;LEFT($C$4,2)&amp;MID($C$4,4,2)&amp;LEFT(A1507,3)&amp;MID(E1507,2,2)&amp;VLOOKUP(E1507,Acuan_Reference!C:L,10,0)</f>
        <v>N1501PDG71ED</v>
      </c>
      <c r="BI1507" t="s">
        <v>84</v>
      </c>
      <c r="BJ1507" t="s">
        <v>85</v>
      </c>
      <c r="BK1507" t="s">
        <v>86</v>
      </c>
      <c r="BL1507" t="s">
        <v>87</v>
      </c>
    </row>
    <row r="1508" hidden="1" spans="1:64">
      <c r="A1508" t="s">
        <v>105</v>
      </c>
      <c r="B1508" t="s">
        <v>75</v>
      </c>
      <c r="C1508" t="s">
        <v>76</v>
      </c>
      <c r="D1508" t="s">
        <v>123</v>
      </c>
      <c r="E1508" t="s">
        <v>232</v>
      </c>
      <c r="F1508" t="s">
        <v>233</v>
      </c>
      <c r="G1508" t="s">
        <v>80</v>
      </c>
      <c r="H1508" t="s">
        <v>81</v>
      </c>
      <c r="I1508" s="34">
        <v>11390</v>
      </c>
      <c r="J1508" s="35">
        <v>365</v>
      </c>
      <c r="K1508" s="35">
        <v>822</v>
      </c>
      <c r="L1508" s="35">
        <v>813</v>
      </c>
      <c r="M1508" s="35">
        <v>1959</v>
      </c>
      <c r="N1508" s="35">
        <v>781</v>
      </c>
      <c r="O1508" s="35">
        <v>1425</v>
      </c>
      <c r="P1508" s="35">
        <v>971</v>
      </c>
      <c r="Q1508" s="35">
        <v>1856</v>
      </c>
      <c r="R1508" s="35">
        <v>933</v>
      </c>
      <c r="S1508" s="35">
        <v>696</v>
      </c>
      <c r="T1508" s="35">
        <v>1530</v>
      </c>
      <c r="U1508" s="35">
        <v>2016</v>
      </c>
      <c r="V1508" s="34">
        <v>1414</v>
      </c>
      <c r="W1508" s="34">
        <f t="shared" si="368"/>
        <v>1471.33333333333</v>
      </c>
      <c r="X1508" s="35">
        <v>469</v>
      </c>
      <c r="Y1508" s="35">
        <v>0</v>
      </c>
      <c r="Z1508" s="35">
        <v>0</v>
      </c>
      <c r="AA1508" s="34">
        <v>2076</v>
      </c>
      <c r="AB1508" s="34">
        <v>0</v>
      </c>
      <c r="AC1508" s="34">
        <v>200</v>
      </c>
      <c r="AD1508" s="34">
        <v>0</v>
      </c>
      <c r="AE1508" s="34">
        <f t="shared" si="369"/>
        <v>2276</v>
      </c>
      <c r="AF1508" s="34">
        <f t="shared" si="370"/>
        <v>1.60961810466761</v>
      </c>
      <c r="AG1508" s="34">
        <f t="shared" si="371"/>
        <v>1.54689623923879</v>
      </c>
      <c r="AH1508" s="34">
        <v>19400</v>
      </c>
      <c r="AI1508" s="34">
        <v>0</v>
      </c>
      <c r="AJ1508" s="35">
        <v>33300</v>
      </c>
      <c r="AK1508" s="35">
        <v>1880</v>
      </c>
      <c r="AL1508" s="35">
        <v>868</v>
      </c>
      <c r="AM1508" s="34">
        <v>1</v>
      </c>
      <c r="AN1508" s="34">
        <f t="shared" si="372"/>
        <v>1471.33333333333</v>
      </c>
      <c r="AO1508" s="35">
        <v>100</v>
      </c>
      <c r="AP1508" s="35">
        <v>100</v>
      </c>
      <c r="AQ1508" t="s">
        <v>82</v>
      </c>
      <c r="AR1508">
        <v>4</v>
      </c>
      <c r="AS1508" s="34">
        <v>0.26666666666667</v>
      </c>
      <c r="AT1508" t="s">
        <v>83</v>
      </c>
      <c r="AU1508" s="35">
        <f t="shared" si="382"/>
        <v>47.4999999999998</v>
      </c>
      <c r="AV1508" s="35">
        <f t="shared" si="373"/>
        <v>100</v>
      </c>
      <c r="AW1508" s="35">
        <f t="shared" si="374"/>
        <v>1.61486180335297</v>
      </c>
      <c r="AX1508" s="35">
        <f t="shared" si="375"/>
        <v>1.02492070684187</v>
      </c>
      <c r="AY1508" s="35">
        <f t="shared" si="376"/>
        <v>100</v>
      </c>
      <c r="AZ1508" s="35">
        <f t="shared" si="377"/>
        <v>100</v>
      </c>
      <c r="BA1508" s="27" t="str">
        <f t="shared" si="378"/>
        <v>3</v>
      </c>
      <c r="BB1508" s="34">
        <v>0.000138996</v>
      </c>
      <c r="BC1508" s="34">
        <f t="shared" si="379"/>
        <v>0.0138996</v>
      </c>
      <c r="BD1508" s="34" t="e">
        <f t="shared" si="380"/>
        <v>#REF!</v>
      </c>
      <c r="BE1508" s="34">
        <v>0.03</v>
      </c>
      <c r="BF1508" s="34">
        <f t="shared" si="383"/>
        <v>3</v>
      </c>
      <c r="BG1508" s="34" t="e">
        <f t="shared" si="381"/>
        <v>#REF!</v>
      </c>
      <c r="BH1508" t="str">
        <f>IF(AT1508="UDARA","U","N")&amp;LEFT($C$4,2)&amp;MID($C$4,4,2)&amp;LEFT(A1508,3)&amp;MID(E1508,2,2)&amp;VLOOKUP(E1508,Acuan_Reference!C:L,10,0)</f>
        <v>N1501PKB71ED</v>
      </c>
      <c r="BI1508" t="s">
        <v>84</v>
      </c>
      <c r="BJ1508" t="s">
        <v>85</v>
      </c>
      <c r="BK1508" t="s">
        <v>86</v>
      </c>
      <c r="BL1508" t="s">
        <v>87</v>
      </c>
    </row>
    <row r="1509" hidden="1" spans="1:64">
      <c r="A1509" t="s">
        <v>106</v>
      </c>
      <c r="B1509" t="s">
        <v>75</v>
      </c>
      <c r="C1509" t="s">
        <v>76</v>
      </c>
      <c r="D1509" t="s">
        <v>123</v>
      </c>
      <c r="E1509" t="s">
        <v>232</v>
      </c>
      <c r="F1509" t="s">
        <v>233</v>
      </c>
      <c r="G1509" t="s">
        <v>80</v>
      </c>
      <c r="H1509" t="s">
        <v>81</v>
      </c>
      <c r="I1509" s="34">
        <v>11390</v>
      </c>
      <c r="J1509" s="35">
        <v>576</v>
      </c>
      <c r="K1509" s="35">
        <v>594</v>
      </c>
      <c r="L1509" s="35">
        <v>1420</v>
      </c>
      <c r="M1509" s="35">
        <v>3304</v>
      </c>
      <c r="N1509" s="35">
        <v>1711</v>
      </c>
      <c r="O1509" s="35">
        <v>1929</v>
      </c>
      <c r="P1509" s="35">
        <v>1437</v>
      </c>
      <c r="Q1509" s="35">
        <v>3720</v>
      </c>
      <c r="R1509" s="35">
        <v>404</v>
      </c>
      <c r="S1509" s="35">
        <v>1315</v>
      </c>
      <c r="T1509" s="35">
        <v>1461</v>
      </c>
      <c r="U1509" s="35">
        <v>4365</v>
      </c>
      <c r="V1509" s="34">
        <v>2380.3333333333</v>
      </c>
      <c r="W1509" s="34">
        <f t="shared" si="368"/>
        <v>2233.33333333333</v>
      </c>
      <c r="X1509" s="35">
        <v>930</v>
      </c>
      <c r="Y1509" s="35">
        <v>0</v>
      </c>
      <c r="Z1509" s="35">
        <v>0</v>
      </c>
      <c r="AA1509" s="34">
        <v>942</v>
      </c>
      <c r="AB1509" s="34">
        <v>0</v>
      </c>
      <c r="AC1509" s="34">
        <v>1700</v>
      </c>
      <c r="AD1509" s="34">
        <v>0</v>
      </c>
      <c r="AE1509" s="34">
        <f t="shared" si="369"/>
        <v>2642</v>
      </c>
      <c r="AF1509" s="34">
        <f t="shared" si="370"/>
        <v>1.10992858143119</v>
      </c>
      <c r="AG1509" s="34">
        <f t="shared" si="371"/>
        <v>1.18298507462687</v>
      </c>
      <c r="AH1509" s="34">
        <v>19400</v>
      </c>
      <c r="AI1509" s="34">
        <v>0</v>
      </c>
      <c r="AJ1509" s="35">
        <v>33300</v>
      </c>
      <c r="AK1509" s="35">
        <v>2934</v>
      </c>
      <c r="AL1509" s="35">
        <v>874</v>
      </c>
      <c r="AM1509" s="34">
        <v>0.9</v>
      </c>
      <c r="AN1509" s="34">
        <f t="shared" si="372"/>
        <v>2010</v>
      </c>
      <c r="AO1509" s="35">
        <v>100</v>
      </c>
      <c r="AP1509" s="35">
        <v>100</v>
      </c>
      <c r="AQ1509" t="s">
        <v>82</v>
      </c>
      <c r="AR1509">
        <v>4</v>
      </c>
      <c r="AS1509" s="34">
        <v>0.16666666666667</v>
      </c>
      <c r="AT1509" t="s">
        <v>83</v>
      </c>
      <c r="AU1509" s="35">
        <f t="shared" si="382"/>
        <v>181.5</v>
      </c>
      <c r="AV1509" s="35">
        <f t="shared" si="373"/>
        <v>200</v>
      </c>
      <c r="AW1509" s="35">
        <f t="shared" si="374"/>
        <v>1.27253731343284</v>
      </c>
      <c r="AX1509" s="35">
        <f t="shared" si="375"/>
        <v>0.881194029850746</v>
      </c>
      <c r="AY1509" s="35">
        <f t="shared" si="376"/>
        <v>200</v>
      </c>
      <c r="AZ1509" s="35">
        <f t="shared" si="377"/>
        <v>200</v>
      </c>
      <c r="BA1509" s="27" t="str">
        <f t="shared" si="378"/>
        <v>3</v>
      </c>
      <c r="BB1509" s="34">
        <v>0.000138996</v>
      </c>
      <c r="BC1509" s="34">
        <f t="shared" si="379"/>
        <v>0.0277992</v>
      </c>
      <c r="BD1509" s="34" t="e">
        <f t="shared" si="380"/>
        <v>#REF!</v>
      </c>
      <c r="BE1509" s="34">
        <v>0.03</v>
      </c>
      <c r="BF1509" s="34">
        <f t="shared" si="383"/>
        <v>6</v>
      </c>
      <c r="BG1509" s="34" t="e">
        <f t="shared" si="381"/>
        <v>#REF!</v>
      </c>
      <c r="BH1509" t="str">
        <f>IF(AT1509="UDARA","U","N")&amp;LEFT($C$4,2)&amp;MID($C$4,4,2)&amp;LEFT(A1509,3)&amp;MID(E1509,2,2)&amp;VLOOKUP(E1509,Acuan_Reference!C:L,10,0)</f>
        <v>N1501PLB71ED</v>
      </c>
      <c r="BI1509" t="s">
        <v>84</v>
      </c>
      <c r="BJ1509" t="s">
        <v>85</v>
      </c>
      <c r="BK1509" t="s">
        <v>86</v>
      </c>
      <c r="BL1509" t="s">
        <v>87</v>
      </c>
    </row>
    <row r="1510" hidden="1" spans="1:64">
      <c r="A1510" t="s">
        <v>107</v>
      </c>
      <c r="B1510" t="s">
        <v>75</v>
      </c>
      <c r="C1510" t="s">
        <v>76</v>
      </c>
      <c r="D1510" t="s">
        <v>123</v>
      </c>
      <c r="E1510" t="s">
        <v>232</v>
      </c>
      <c r="F1510" t="s">
        <v>233</v>
      </c>
      <c r="G1510" t="s">
        <v>80</v>
      </c>
      <c r="H1510" t="s">
        <v>81</v>
      </c>
      <c r="I1510" s="34">
        <v>11390</v>
      </c>
      <c r="J1510" s="35">
        <v>431</v>
      </c>
      <c r="K1510" s="35">
        <v>694</v>
      </c>
      <c r="L1510" s="35">
        <v>204</v>
      </c>
      <c r="M1510" s="35">
        <v>1736</v>
      </c>
      <c r="N1510" s="35">
        <v>266</v>
      </c>
      <c r="O1510" s="35">
        <v>569</v>
      </c>
      <c r="P1510" s="35">
        <v>792</v>
      </c>
      <c r="Q1510" s="35">
        <v>1508</v>
      </c>
      <c r="R1510" s="35">
        <v>508</v>
      </c>
      <c r="S1510" s="35">
        <v>826</v>
      </c>
      <c r="T1510" s="35">
        <v>1110</v>
      </c>
      <c r="U1510" s="35">
        <v>789</v>
      </c>
      <c r="V1510" s="34">
        <v>908.33333333333</v>
      </c>
      <c r="W1510" s="34">
        <f t="shared" si="368"/>
        <v>857</v>
      </c>
      <c r="X1510" s="35">
        <v>97</v>
      </c>
      <c r="Y1510" s="35">
        <v>0</v>
      </c>
      <c r="Z1510" s="35">
        <v>0</v>
      </c>
      <c r="AA1510" s="34">
        <v>2380</v>
      </c>
      <c r="AB1510" s="34">
        <v>0</v>
      </c>
      <c r="AC1510" s="34">
        <v>0</v>
      </c>
      <c r="AD1510" s="34">
        <v>0</v>
      </c>
      <c r="AE1510" s="34">
        <f t="shared" si="369"/>
        <v>2380</v>
      </c>
      <c r="AF1510" s="34">
        <f t="shared" si="370"/>
        <v>2.62018348623854</v>
      </c>
      <c r="AG1510" s="34">
        <f t="shared" si="371"/>
        <v>2.77712952158693</v>
      </c>
      <c r="AH1510" s="34">
        <v>19400</v>
      </c>
      <c r="AI1510" s="34">
        <v>0</v>
      </c>
      <c r="AJ1510" s="35">
        <v>33300</v>
      </c>
      <c r="AK1510" s="35">
        <v>1534</v>
      </c>
      <c r="AL1510" s="35">
        <v>672</v>
      </c>
      <c r="AM1510" s="34">
        <v>1.3</v>
      </c>
      <c r="AN1510" s="34">
        <f t="shared" si="372"/>
        <v>1114.1</v>
      </c>
      <c r="AO1510" s="35">
        <v>100</v>
      </c>
      <c r="AP1510" s="35">
        <v>100</v>
      </c>
      <c r="AQ1510" t="s">
        <v>82</v>
      </c>
      <c r="AR1510">
        <v>2</v>
      </c>
      <c r="AS1510" s="34">
        <v>0.43333333333333</v>
      </c>
      <c r="AT1510" t="s">
        <v>83</v>
      </c>
      <c r="AU1510" s="35">
        <f t="shared" si="382"/>
        <v>0</v>
      </c>
      <c r="AV1510" s="35">
        <f t="shared" si="373"/>
        <v>0</v>
      </c>
      <c r="AW1510" s="35">
        <f t="shared" si="374"/>
        <v>2.77712952158693</v>
      </c>
      <c r="AX1510" s="35">
        <f t="shared" si="375"/>
        <v>1.99299883313886</v>
      </c>
      <c r="AY1510" s="35">
        <f t="shared" si="376"/>
        <v>0</v>
      </c>
      <c r="AZ1510" s="35">
        <f t="shared" si="377"/>
        <v>0</v>
      </c>
      <c r="BA1510" s="27" t="str">
        <f t="shared" si="378"/>
        <v>3</v>
      </c>
      <c r="BB1510" s="34">
        <v>0.000138996</v>
      </c>
      <c r="BC1510" s="34">
        <f t="shared" si="379"/>
        <v>0</v>
      </c>
      <c r="BD1510" s="34" t="e">
        <f t="shared" si="380"/>
        <v>#REF!</v>
      </c>
      <c r="BE1510" s="34">
        <v>0.03</v>
      </c>
      <c r="BF1510" s="34">
        <f t="shared" si="383"/>
        <v>0</v>
      </c>
      <c r="BG1510" s="34" t="e">
        <f t="shared" si="381"/>
        <v>#REF!</v>
      </c>
      <c r="BH1510" t="str">
        <f>IF(AT1510="UDARA","U","N")&amp;LEFT($C$4,2)&amp;MID($C$4,4,2)&amp;LEFT(A1510,3)&amp;MID(E1510,2,2)&amp;VLOOKUP(E1510,Acuan_Reference!C:L,10,0)</f>
        <v>N1501PTK71ED</v>
      </c>
      <c r="BI1510" t="s">
        <v>84</v>
      </c>
      <c r="BJ1510" t="s">
        <v>85</v>
      </c>
      <c r="BK1510" t="s">
        <v>86</v>
      </c>
      <c r="BL1510" t="s">
        <v>87</v>
      </c>
    </row>
    <row r="1511" hidden="1" spans="1:64">
      <c r="A1511" t="s">
        <v>108</v>
      </c>
      <c r="B1511" t="s">
        <v>75</v>
      </c>
      <c r="C1511" t="s">
        <v>76</v>
      </c>
      <c r="D1511" t="s">
        <v>123</v>
      </c>
      <c r="E1511" t="s">
        <v>232</v>
      </c>
      <c r="F1511" t="s">
        <v>233</v>
      </c>
      <c r="G1511" t="s">
        <v>80</v>
      </c>
      <c r="H1511" t="s">
        <v>81</v>
      </c>
      <c r="I1511" s="34">
        <v>11390</v>
      </c>
      <c r="J1511" s="35">
        <v>336</v>
      </c>
      <c r="K1511" s="35">
        <v>254</v>
      </c>
      <c r="L1511" s="35">
        <v>739</v>
      </c>
      <c r="M1511" s="35">
        <v>754</v>
      </c>
      <c r="N1511" s="35">
        <v>1258</v>
      </c>
      <c r="O1511" s="35">
        <v>331</v>
      </c>
      <c r="P1511" s="35">
        <v>1194</v>
      </c>
      <c r="Q1511" s="35">
        <v>1436</v>
      </c>
      <c r="R1511" s="35">
        <v>254</v>
      </c>
      <c r="S1511" s="35">
        <v>695</v>
      </c>
      <c r="T1511" s="35">
        <v>1295</v>
      </c>
      <c r="U1511" s="35">
        <v>682</v>
      </c>
      <c r="V1511" s="34">
        <v>890.66666666667</v>
      </c>
      <c r="W1511" s="34">
        <f t="shared" si="368"/>
        <v>864.666666666667</v>
      </c>
      <c r="X1511" s="35">
        <v>212</v>
      </c>
      <c r="Y1511" s="35">
        <v>0</v>
      </c>
      <c r="Z1511" s="35">
        <v>0</v>
      </c>
      <c r="AA1511" s="34">
        <v>1976</v>
      </c>
      <c r="AB1511" s="34">
        <v>0</v>
      </c>
      <c r="AC1511" s="34">
        <v>0</v>
      </c>
      <c r="AD1511" s="34">
        <v>0</v>
      </c>
      <c r="AE1511" s="34">
        <f t="shared" si="369"/>
        <v>1976</v>
      </c>
      <c r="AF1511" s="34">
        <f t="shared" si="370"/>
        <v>2.21856287425149</v>
      </c>
      <c r="AG1511" s="34">
        <f t="shared" si="371"/>
        <v>2.28527370855821</v>
      </c>
      <c r="AH1511" s="34">
        <v>19400</v>
      </c>
      <c r="AI1511" s="34">
        <v>0</v>
      </c>
      <c r="AJ1511" s="35">
        <v>33300</v>
      </c>
      <c r="AK1511" s="35">
        <v>1287</v>
      </c>
      <c r="AL1511" s="35">
        <v>617</v>
      </c>
      <c r="AM1511" s="34">
        <v>0.8</v>
      </c>
      <c r="AN1511" s="34">
        <f t="shared" si="372"/>
        <v>691.733333333333</v>
      </c>
      <c r="AO1511" s="35">
        <v>100</v>
      </c>
      <c r="AP1511" s="35">
        <v>100</v>
      </c>
      <c r="AQ1511" t="s">
        <v>82</v>
      </c>
      <c r="AR1511">
        <v>4</v>
      </c>
      <c r="AS1511" s="34">
        <v>0.066666666666667</v>
      </c>
      <c r="AT1511" t="s">
        <v>83</v>
      </c>
      <c r="AU1511" s="35">
        <f t="shared" si="382"/>
        <v>0</v>
      </c>
      <c r="AV1511" s="35">
        <f t="shared" si="373"/>
        <v>0</v>
      </c>
      <c r="AW1511" s="35">
        <f t="shared" si="374"/>
        <v>2.28527370855821</v>
      </c>
      <c r="AX1511" s="35">
        <f t="shared" si="375"/>
        <v>1.57170393215112</v>
      </c>
      <c r="AY1511" s="35">
        <f t="shared" si="376"/>
        <v>0</v>
      </c>
      <c r="AZ1511" s="35">
        <f t="shared" si="377"/>
        <v>0</v>
      </c>
      <c r="BA1511" s="27" t="str">
        <f t="shared" si="378"/>
        <v>3</v>
      </c>
      <c r="BB1511" s="34">
        <v>0.000138996</v>
      </c>
      <c r="BC1511" s="34">
        <f t="shared" si="379"/>
        <v>0</v>
      </c>
      <c r="BD1511" s="34" t="e">
        <f t="shared" si="380"/>
        <v>#REF!</v>
      </c>
      <c r="BE1511" s="34">
        <v>0.03</v>
      </c>
      <c r="BF1511" s="34">
        <f t="shared" si="383"/>
        <v>0</v>
      </c>
      <c r="BG1511" s="34" t="e">
        <f t="shared" si="381"/>
        <v>#REF!</v>
      </c>
      <c r="BH1511" t="str">
        <f>IF(AT1511="UDARA","U","N")&amp;LEFT($C$4,2)&amp;MID($C$4,4,2)&amp;LEFT(A1511,3)&amp;MID(E1511,2,2)&amp;VLOOKUP(E1511,Acuan_Reference!C:L,10,0)</f>
        <v>N1501PWT71ED</v>
      </c>
      <c r="BI1511" t="s">
        <v>84</v>
      </c>
      <c r="BJ1511" t="s">
        <v>85</v>
      </c>
      <c r="BK1511" t="s">
        <v>86</v>
      </c>
      <c r="BL1511" t="s">
        <v>87</v>
      </c>
    </row>
    <row r="1512" hidden="1" spans="1:64">
      <c r="A1512" t="s">
        <v>109</v>
      </c>
      <c r="B1512" t="s">
        <v>75</v>
      </c>
      <c r="C1512" t="s">
        <v>76</v>
      </c>
      <c r="D1512" t="s">
        <v>123</v>
      </c>
      <c r="E1512" t="s">
        <v>232</v>
      </c>
      <c r="F1512" t="s">
        <v>233</v>
      </c>
      <c r="G1512" t="s">
        <v>80</v>
      </c>
      <c r="H1512" t="s">
        <v>81</v>
      </c>
      <c r="I1512" s="34">
        <v>11390</v>
      </c>
      <c r="J1512" s="35">
        <v>856</v>
      </c>
      <c r="K1512" s="35">
        <v>2100</v>
      </c>
      <c r="L1512" s="35">
        <v>2401</v>
      </c>
      <c r="M1512" s="35">
        <v>9160</v>
      </c>
      <c r="N1512" s="35">
        <v>1682</v>
      </c>
      <c r="O1512" s="35">
        <v>5749</v>
      </c>
      <c r="P1512" s="35">
        <v>6283</v>
      </c>
      <c r="Q1512" s="35">
        <v>10338</v>
      </c>
      <c r="R1512" s="35">
        <v>4930</v>
      </c>
      <c r="S1512" s="35">
        <v>4270</v>
      </c>
      <c r="T1512" s="35">
        <v>4828</v>
      </c>
      <c r="U1512" s="35">
        <v>14568</v>
      </c>
      <c r="V1512" s="34">
        <v>7888.6666666667</v>
      </c>
      <c r="W1512" s="34">
        <f t="shared" si="368"/>
        <v>7750</v>
      </c>
      <c r="X1512" s="35">
        <v>1118</v>
      </c>
      <c r="Y1512" s="35">
        <v>0</v>
      </c>
      <c r="Z1512" s="35">
        <v>0</v>
      </c>
      <c r="AA1512" s="34">
        <v>6816</v>
      </c>
      <c r="AB1512" s="34">
        <v>0</v>
      </c>
      <c r="AC1512" s="34">
        <v>900</v>
      </c>
      <c r="AD1512" s="34">
        <v>0</v>
      </c>
      <c r="AE1512" s="34">
        <f t="shared" si="369"/>
        <v>7716</v>
      </c>
      <c r="AF1512" s="34">
        <f t="shared" si="370"/>
        <v>0.97811205949463</v>
      </c>
      <c r="AG1512" s="34">
        <f t="shared" si="371"/>
        <v>0.995612903225806</v>
      </c>
      <c r="AH1512" s="34">
        <v>19400</v>
      </c>
      <c r="AI1512" s="34">
        <v>0</v>
      </c>
      <c r="AJ1512" s="35">
        <v>33300</v>
      </c>
      <c r="AK1512" s="35">
        <v>10536</v>
      </c>
      <c r="AL1512" s="35">
        <v>3854</v>
      </c>
      <c r="AM1512" s="34">
        <v>0.6</v>
      </c>
      <c r="AN1512" s="34">
        <f t="shared" si="372"/>
        <v>4650</v>
      </c>
      <c r="AO1512" s="35">
        <v>100</v>
      </c>
      <c r="AP1512" s="35">
        <v>100</v>
      </c>
      <c r="AQ1512" t="s">
        <v>82</v>
      </c>
      <c r="AR1512">
        <v>8</v>
      </c>
      <c r="AS1512" s="34">
        <v>0.1</v>
      </c>
      <c r="AT1512" t="s">
        <v>83</v>
      </c>
      <c r="AU1512" s="35">
        <f t="shared" si="382"/>
        <v>591</v>
      </c>
      <c r="AV1512" s="35">
        <f t="shared" si="373"/>
        <v>600</v>
      </c>
      <c r="AW1512" s="35">
        <f t="shared" si="374"/>
        <v>1.07303225806452</v>
      </c>
      <c r="AX1512" s="35">
        <f t="shared" si="375"/>
        <v>0.575741935483871</v>
      </c>
      <c r="AY1512" s="35">
        <f t="shared" si="376"/>
        <v>600</v>
      </c>
      <c r="AZ1512" s="35">
        <f t="shared" si="377"/>
        <v>600</v>
      </c>
      <c r="BA1512" s="27" t="str">
        <f t="shared" si="378"/>
        <v>3</v>
      </c>
      <c r="BB1512" s="34">
        <v>0.000138996</v>
      </c>
      <c r="BC1512" s="34">
        <f t="shared" si="379"/>
        <v>0.0833976</v>
      </c>
      <c r="BD1512" s="34" t="e">
        <f t="shared" si="380"/>
        <v>#REF!</v>
      </c>
      <c r="BE1512" s="34">
        <v>0.03</v>
      </c>
      <c r="BF1512" s="34">
        <f t="shared" si="383"/>
        <v>18</v>
      </c>
      <c r="BG1512" s="34" t="e">
        <f t="shared" si="381"/>
        <v>#REF!</v>
      </c>
      <c r="BH1512" t="str">
        <f>IF(AT1512="UDARA","U","N")&amp;LEFT($C$4,2)&amp;MID($C$4,4,2)&amp;LEFT(A1512,3)&amp;MID(E1512,2,2)&amp;VLOOKUP(E1512,Acuan_Reference!C:L,10,0)</f>
        <v>N1501SBY71ED</v>
      </c>
      <c r="BI1512" t="s">
        <v>84</v>
      </c>
      <c r="BJ1512" t="s">
        <v>85</v>
      </c>
      <c r="BK1512" t="s">
        <v>86</v>
      </c>
      <c r="BL1512" t="s">
        <v>87</v>
      </c>
    </row>
    <row r="1513" hidden="1" spans="1:64">
      <c r="A1513" t="s">
        <v>110</v>
      </c>
      <c r="B1513" t="s">
        <v>75</v>
      </c>
      <c r="C1513" t="s">
        <v>76</v>
      </c>
      <c r="D1513" t="s">
        <v>123</v>
      </c>
      <c r="E1513" t="s">
        <v>232</v>
      </c>
      <c r="F1513" t="s">
        <v>233</v>
      </c>
      <c r="G1513" t="s">
        <v>80</v>
      </c>
      <c r="H1513" t="s">
        <v>81</v>
      </c>
      <c r="I1513" s="34">
        <v>11390</v>
      </c>
      <c r="J1513" s="35">
        <v>1106</v>
      </c>
      <c r="K1513" s="35">
        <v>2038</v>
      </c>
      <c r="L1513" s="35">
        <v>1736</v>
      </c>
      <c r="M1513" s="35">
        <v>5729</v>
      </c>
      <c r="N1513" s="35">
        <v>892</v>
      </c>
      <c r="O1513" s="35">
        <v>3582</v>
      </c>
      <c r="P1513" s="35">
        <v>2489</v>
      </c>
      <c r="Q1513" s="35">
        <v>4194</v>
      </c>
      <c r="R1513" s="35">
        <v>905</v>
      </c>
      <c r="S1513" s="35">
        <v>1441</v>
      </c>
      <c r="T1513" s="35">
        <v>2866</v>
      </c>
      <c r="U1513" s="35">
        <v>5433</v>
      </c>
      <c r="V1513" s="34">
        <v>3246.6666666667</v>
      </c>
      <c r="W1513" s="34">
        <f t="shared" si="368"/>
        <v>3243.66666666667</v>
      </c>
      <c r="X1513" s="35">
        <v>319</v>
      </c>
      <c r="Y1513" s="35">
        <v>0</v>
      </c>
      <c r="Z1513" s="35">
        <v>0</v>
      </c>
      <c r="AA1513" s="34">
        <v>3834</v>
      </c>
      <c r="AB1513" s="34">
        <v>0</v>
      </c>
      <c r="AC1513" s="34">
        <v>0</v>
      </c>
      <c r="AD1513" s="34">
        <v>0</v>
      </c>
      <c r="AE1513" s="34">
        <f t="shared" si="369"/>
        <v>3834</v>
      </c>
      <c r="AF1513" s="34">
        <f t="shared" si="370"/>
        <v>1.18090349075974</v>
      </c>
      <c r="AG1513" s="34">
        <f t="shared" si="371"/>
        <v>1.18199568389682</v>
      </c>
      <c r="AH1513" s="34">
        <v>19400</v>
      </c>
      <c r="AI1513" s="34">
        <v>0</v>
      </c>
      <c r="AJ1513" s="35">
        <v>33300</v>
      </c>
      <c r="AK1513" s="35">
        <v>3527</v>
      </c>
      <c r="AL1513" s="35">
        <v>1432</v>
      </c>
      <c r="AM1513" s="34">
        <v>0.7</v>
      </c>
      <c r="AN1513" s="34">
        <f t="shared" si="372"/>
        <v>2270.56666666667</v>
      </c>
      <c r="AO1513" s="35">
        <v>100</v>
      </c>
      <c r="AP1513" s="35">
        <v>100</v>
      </c>
      <c r="AQ1513" t="s">
        <v>82</v>
      </c>
      <c r="AR1513">
        <v>8</v>
      </c>
      <c r="AS1513" s="34">
        <v>0.066666666666667</v>
      </c>
      <c r="AT1513" t="s">
        <v>83</v>
      </c>
      <c r="AU1513" s="35">
        <f t="shared" si="382"/>
        <v>0</v>
      </c>
      <c r="AV1513" s="35">
        <f t="shared" si="373"/>
        <v>0</v>
      </c>
      <c r="AW1513" s="35">
        <f t="shared" si="374"/>
        <v>1.18199568389682</v>
      </c>
      <c r="AX1513" s="35">
        <f t="shared" si="375"/>
        <v>0.740519987668277</v>
      </c>
      <c r="AY1513" s="35">
        <f t="shared" si="376"/>
        <v>0</v>
      </c>
      <c r="AZ1513" s="35">
        <f t="shared" si="377"/>
        <v>0</v>
      </c>
      <c r="BA1513" s="27" t="str">
        <f t="shared" si="378"/>
        <v>3</v>
      </c>
      <c r="BB1513" s="34">
        <v>0.000138996</v>
      </c>
      <c r="BC1513" s="34">
        <f t="shared" si="379"/>
        <v>0</v>
      </c>
      <c r="BD1513" s="34" t="e">
        <f t="shared" si="380"/>
        <v>#REF!</v>
      </c>
      <c r="BE1513" s="34">
        <v>0.03</v>
      </c>
      <c r="BF1513" s="34">
        <f t="shared" si="383"/>
        <v>0</v>
      </c>
      <c r="BG1513" s="34" t="e">
        <f t="shared" si="381"/>
        <v>#REF!</v>
      </c>
      <c r="BH1513" t="str">
        <f>IF(AT1513="UDARA","U","N")&amp;LEFT($C$4,2)&amp;MID($C$4,4,2)&amp;LEFT(A1513,3)&amp;MID(E1513,2,2)&amp;VLOOKUP(E1513,Acuan_Reference!C:L,10,0)</f>
        <v>N1501SLO71ED</v>
      </c>
      <c r="BI1513" t="s">
        <v>84</v>
      </c>
      <c r="BJ1513" t="s">
        <v>85</v>
      </c>
      <c r="BK1513" t="s">
        <v>86</v>
      </c>
      <c r="BL1513" t="s">
        <v>87</v>
      </c>
    </row>
    <row r="1514" hidden="1" spans="1:64">
      <c r="A1514" t="s">
        <v>111</v>
      </c>
      <c r="B1514" t="s">
        <v>75</v>
      </c>
      <c r="C1514" t="s">
        <v>76</v>
      </c>
      <c r="D1514" t="s">
        <v>123</v>
      </c>
      <c r="E1514" t="s">
        <v>232</v>
      </c>
      <c r="F1514" t="s">
        <v>233</v>
      </c>
      <c r="G1514" t="s">
        <v>80</v>
      </c>
      <c r="H1514" t="s">
        <v>81</v>
      </c>
      <c r="I1514" s="34">
        <v>11390</v>
      </c>
      <c r="J1514" s="35">
        <v>629</v>
      </c>
      <c r="K1514" s="35">
        <v>593</v>
      </c>
      <c r="L1514" s="35">
        <v>818</v>
      </c>
      <c r="M1514" s="35">
        <v>1162</v>
      </c>
      <c r="N1514" s="35">
        <v>365</v>
      </c>
      <c r="O1514" s="35">
        <v>943</v>
      </c>
      <c r="P1514" s="35">
        <v>713</v>
      </c>
      <c r="Q1514" s="35">
        <v>1102</v>
      </c>
      <c r="R1514" s="35">
        <v>477</v>
      </c>
      <c r="S1514" s="35">
        <v>747</v>
      </c>
      <c r="T1514" s="35">
        <v>1259</v>
      </c>
      <c r="U1514" s="35">
        <v>1145</v>
      </c>
      <c r="V1514" s="34">
        <v>1050.3333333333</v>
      </c>
      <c r="W1514" s="34">
        <f t="shared" si="368"/>
        <v>1029</v>
      </c>
      <c r="X1514" s="35">
        <v>82</v>
      </c>
      <c r="Y1514" s="35">
        <v>30</v>
      </c>
      <c r="Z1514" s="35">
        <v>0</v>
      </c>
      <c r="AA1514" s="34">
        <v>1318</v>
      </c>
      <c r="AB1514" s="34">
        <v>0</v>
      </c>
      <c r="AC1514" s="34">
        <v>900</v>
      </c>
      <c r="AD1514" s="34">
        <v>0</v>
      </c>
      <c r="AE1514" s="34">
        <f t="shared" si="369"/>
        <v>2218</v>
      </c>
      <c r="AF1514" s="34">
        <f t="shared" si="370"/>
        <v>2.11171056807369</v>
      </c>
      <c r="AG1514" s="34">
        <f t="shared" si="371"/>
        <v>2.15549076773567</v>
      </c>
      <c r="AH1514" s="34">
        <v>19400</v>
      </c>
      <c r="AI1514" s="34">
        <v>0</v>
      </c>
      <c r="AJ1514" s="35">
        <v>33300</v>
      </c>
      <c r="AK1514" s="35">
        <v>1255</v>
      </c>
      <c r="AL1514" s="35">
        <v>683</v>
      </c>
      <c r="AM1514" s="34">
        <v>1.5</v>
      </c>
      <c r="AN1514" s="34">
        <f t="shared" si="372"/>
        <v>1543.5</v>
      </c>
      <c r="AO1514" s="35">
        <v>100</v>
      </c>
      <c r="AP1514" s="35">
        <v>100</v>
      </c>
      <c r="AQ1514" t="s">
        <v>82</v>
      </c>
      <c r="AR1514">
        <v>2</v>
      </c>
      <c r="AS1514" s="34">
        <v>0.53333333333333</v>
      </c>
      <c r="AT1514" t="s">
        <v>83</v>
      </c>
      <c r="AU1514" s="35">
        <f t="shared" si="382"/>
        <v>6.375</v>
      </c>
      <c r="AV1514" s="35">
        <f t="shared" si="373"/>
        <v>100</v>
      </c>
      <c r="AW1514" s="35">
        <f t="shared" si="374"/>
        <v>2.25267249757046</v>
      </c>
      <c r="AX1514" s="35">
        <f t="shared" si="375"/>
        <v>1.58892128279883</v>
      </c>
      <c r="AY1514" s="35">
        <f t="shared" si="376"/>
        <v>100</v>
      </c>
      <c r="AZ1514" s="35">
        <f t="shared" si="377"/>
        <v>100</v>
      </c>
      <c r="BA1514" s="27" t="str">
        <f t="shared" si="378"/>
        <v>3</v>
      </c>
      <c r="BB1514" s="34">
        <v>0.000138996</v>
      </c>
      <c r="BC1514" s="34">
        <f t="shared" si="379"/>
        <v>0.0138996</v>
      </c>
      <c r="BD1514" s="34" t="e">
        <f t="shared" si="380"/>
        <v>#REF!</v>
      </c>
      <c r="BE1514" s="34">
        <v>0.03</v>
      </c>
      <c r="BF1514" s="34">
        <f t="shared" si="383"/>
        <v>3</v>
      </c>
      <c r="BG1514" s="34" t="e">
        <f t="shared" si="381"/>
        <v>#REF!</v>
      </c>
      <c r="BH1514" t="str">
        <f>IF(AT1514="UDARA","U","N")&amp;LEFT($C$4,2)&amp;MID($C$4,4,2)&amp;LEFT(A1514,3)&amp;MID(E1514,2,2)&amp;VLOOKUP(E1514,Acuan_Reference!C:L,10,0)</f>
        <v>N1501SMD71ED</v>
      </c>
      <c r="BI1514" t="s">
        <v>84</v>
      </c>
      <c r="BJ1514" t="s">
        <v>85</v>
      </c>
      <c r="BK1514" t="s">
        <v>86</v>
      </c>
      <c r="BL1514" t="s">
        <v>87</v>
      </c>
    </row>
    <row r="1515" hidden="1" spans="1:64">
      <c r="A1515" t="s">
        <v>112</v>
      </c>
      <c r="B1515" t="s">
        <v>75</v>
      </c>
      <c r="C1515" t="s">
        <v>76</v>
      </c>
      <c r="D1515" t="s">
        <v>123</v>
      </c>
      <c r="E1515" t="s">
        <v>232</v>
      </c>
      <c r="F1515" t="s">
        <v>233</v>
      </c>
      <c r="G1515" t="s">
        <v>80</v>
      </c>
      <c r="H1515" t="s">
        <v>81</v>
      </c>
      <c r="I1515" s="34">
        <v>11390</v>
      </c>
      <c r="J1515" s="35">
        <v>2651</v>
      </c>
      <c r="K1515" s="35">
        <v>1862</v>
      </c>
      <c r="L1515" s="35">
        <v>2903</v>
      </c>
      <c r="M1515" s="35">
        <v>9706</v>
      </c>
      <c r="N1515" s="35">
        <v>1966</v>
      </c>
      <c r="O1515" s="35">
        <v>6473</v>
      </c>
      <c r="P1515" s="35">
        <v>6917</v>
      </c>
      <c r="Q1515" s="35">
        <v>7405</v>
      </c>
      <c r="R1515" s="35">
        <v>3752</v>
      </c>
      <c r="S1515" s="35">
        <v>4084</v>
      </c>
      <c r="T1515" s="35">
        <v>10297</v>
      </c>
      <c r="U1515" s="35">
        <v>13586</v>
      </c>
      <c r="V1515" s="34">
        <v>9322.3333333333</v>
      </c>
      <c r="W1515" s="34">
        <f t="shared" si="368"/>
        <v>9621.66666666667</v>
      </c>
      <c r="X1515" s="35">
        <v>510</v>
      </c>
      <c r="Y1515" s="35">
        <v>0</v>
      </c>
      <c r="Z1515" s="35">
        <v>0</v>
      </c>
      <c r="AA1515" s="34">
        <v>5891</v>
      </c>
      <c r="AB1515" s="34">
        <v>0</v>
      </c>
      <c r="AC1515" s="34">
        <v>3000</v>
      </c>
      <c r="AD1515" s="34">
        <v>0</v>
      </c>
      <c r="AE1515" s="34">
        <f t="shared" si="369"/>
        <v>8891</v>
      </c>
      <c r="AF1515" s="34">
        <f t="shared" si="370"/>
        <v>0.95373118318018</v>
      </c>
      <c r="AG1515" s="34">
        <f t="shared" si="371"/>
        <v>0.924060280616664</v>
      </c>
      <c r="AH1515" s="34">
        <v>19400</v>
      </c>
      <c r="AI1515" s="34">
        <v>0</v>
      </c>
      <c r="AJ1515" s="35">
        <v>33300</v>
      </c>
      <c r="AK1515" s="35">
        <v>8219</v>
      </c>
      <c r="AL1515" s="35">
        <v>4982</v>
      </c>
      <c r="AM1515" s="34">
        <v>0.7</v>
      </c>
      <c r="AN1515" s="34">
        <f t="shared" si="372"/>
        <v>6735.16666666667</v>
      </c>
      <c r="AO1515" s="35">
        <v>100</v>
      </c>
      <c r="AP1515" s="35">
        <v>100</v>
      </c>
      <c r="AQ1515" t="s">
        <v>82</v>
      </c>
      <c r="AR1515">
        <v>8</v>
      </c>
      <c r="AS1515" s="34">
        <v>0.066666666666667</v>
      </c>
      <c r="AT1515" t="s">
        <v>83</v>
      </c>
      <c r="AU1515" s="35">
        <f t="shared" si="382"/>
        <v>2119.625</v>
      </c>
      <c r="AV1515" s="35">
        <f t="shared" si="373"/>
        <v>2200</v>
      </c>
      <c r="AW1515" s="35">
        <f t="shared" si="374"/>
        <v>1.15271089554824</v>
      </c>
      <c r="AX1515" s="35">
        <f t="shared" si="375"/>
        <v>0.634921184825914</v>
      </c>
      <c r="AY1515" s="35">
        <f t="shared" si="376"/>
        <v>2200</v>
      </c>
      <c r="AZ1515" s="35">
        <f t="shared" si="377"/>
        <v>2200</v>
      </c>
      <c r="BA1515" s="27" t="str">
        <f t="shared" si="378"/>
        <v>3</v>
      </c>
      <c r="BB1515" s="34">
        <v>0.000138996</v>
      </c>
      <c r="BC1515" s="34">
        <f t="shared" si="379"/>
        <v>0.3057912</v>
      </c>
      <c r="BD1515" s="34" t="e">
        <f t="shared" si="380"/>
        <v>#REF!</v>
      </c>
      <c r="BE1515" s="34">
        <v>0.03</v>
      </c>
      <c r="BF1515" s="34">
        <f t="shared" si="383"/>
        <v>66</v>
      </c>
      <c r="BG1515" s="34" t="e">
        <f t="shared" si="381"/>
        <v>#REF!</v>
      </c>
      <c r="BH1515" t="str">
        <f>IF(AT1515="UDARA","U","N")&amp;LEFT($C$4,2)&amp;MID($C$4,4,2)&amp;LEFT(A1515,3)&amp;MID(E1515,2,2)&amp;VLOOKUP(E1515,Acuan_Reference!C:L,10,0)</f>
        <v>N1501SMG71ED</v>
      </c>
      <c r="BI1515" t="s">
        <v>84</v>
      </c>
      <c r="BJ1515" t="s">
        <v>85</v>
      </c>
      <c r="BK1515" t="s">
        <v>86</v>
      </c>
      <c r="BL1515" t="s">
        <v>87</v>
      </c>
    </row>
    <row r="1516" hidden="1" spans="1:64">
      <c r="A1516" t="s">
        <v>113</v>
      </c>
      <c r="B1516" t="s">
        <v>75</v>
      </c>
      <c r="C1516" t="s">
        <v>76</v>
      </c>
      <c r="D1516" t="s">
        <v>123</v>
      </c>
      <c r="E1516" t="s">
        <v>232</v>
      </c>
      <c r="F1516" t="s">
        <v>233</v>
      </c>
      <c r="G1516" t="s">
        <v>80</v>
      </c>
      <c r="H1516" t="s">
        <v>81</v>
      </c>
      <c r="I1516" s="34">
        <v>11390</v>
      </c>
      <c r="J1516" s="35">
        <v>1035</v>
      </c>
      <c r="K1516" s="35">
        <v>1017</v>
      </c>
      <c r="L1516" s="35">
        <v>1265</v>
      </c>
      <c r="M1516" s="35">
        <v>2463</v>
      </c>
      <c r="N1516" s="35">
        <v>2123</v>
      </c>
      <c r="O1516" s="35">
        <v>1180</v>
      </c>
      <c r="P1516" s="35">
        <v>2328</v>
      </c>
      <c r="Q1516" s="35">
        <v>2651</v>
      </c>
      <c r="R1516" s="35">
        <v>2152</v>
      </c>
      <c r="S1516" s="35">
        <v>2901</v>
      </c>
      <c r="T1516" s="35">
        <v>2718</v>
      </c>
      <c r="U1516" s="35">
        <v>5681</v>
      </c>
      <c r="V1516" s="34">
        <v>3766.6666666667</v>
      </c>
      <c r="W1516" s="34">
        <f t="shared" si="368"/>
        <v>3511.33333333333</v>
      </c>
      <c r="X1516" s="35">
        <v>463</v>
      </c>
      <c r="Y1516" s="35">
        <v>0</v>
      </c>
      <c r="Z1516" s="35">
        <v>0</v>
      </c>
      <c r="AA1516" s="34">
        <v>2059</v>
      </c>
      <c r="AB1516" s="34">
        <v>0</v>
      </c>
      <c r="AC1516" s="34">
        <v>0</v>
      </c>
      <c r="AD1516" s="34">
        <v>500</v>
      </c>
      <c r="AE1516" s="34">
        <f t="shared" si="369"/>
        <v>2559</v>
      </c>
      <c r="AF1516" s="34">
        <f t="shared" si="370"/>
        <v>0.679380530973445</v>
      </c>
      <c r="AG1516" s="34">
        <f t="shared" si="371"/>
        <v>0.586386937535599</v>
      </c>
      <c r="AH1516" s="34">
        <v>19400</v>
      </c>
      <c r="AI1516" s="34">
        <v>0</v>
      </c>
      <c r="AJ1516" s="35">
        <v>33300</v>
      </c>
      <c r="AK1516" s="35">
        <v>4238</v>
      </c>
      <c r="AL1516" s="35">
        <v>2135</v>
      </c>
      <c r="AM1516" s="34">
        <v>0.25</v>
      </c>
      <c r="AN1516" s="34">
        <f t="shared" si="372"/>
        <v>877.833333333333</v>
      </c>
      <c r="AO1516" s="35">
        <v>100</v>
      </c>
      <c r="AP1516" s="35">
        <v>100</v>
      </c>
      <c r="AQ1516" t="s">
        <v>82</v>
      </c>
      <c r="AR1516">
        <v>12</v>
      </c>
      <c r="AS1516" s="34">
        <v>0.033333333333333</v>
      </c>
      <c r="AT1516" t="s">
        <v>83</v>
      </c>
      <c r="AU1516" s="35">
        <f t="shared" si="382"/>
        <v>340.375</v>
      </c>
      <c r="AV1516" s="35">
        <f t="shared" si="373"/>
        <v>400</v>
      </c>
      <c r="AW1516" s="35">
        <f t="shared" si="374"/>
        <v>0.842699829124739</v>
      </c>
      <c r="AX1516" s="35">
        <f t="shared" si="375"/>
        <v>0.234668691854946</v>
      </c>
      <c r="AY1516" s="35">
        <f t="shared" si="376"/>
        <v>400</v>
      </c>
      <c r="AZ1516" s="35">
        <f t="shared" si="377"/>
        <v>400</v>
      </c>
      <c r="BA1516" s="27" t="str">
        <f t="shared" si="378"/>
        <v>3</v>
      </c>
      <c r="BB1516" s="34">
        <v>0.000138996</v>
      </c>
      <c r="BC1516" s="34">
        <f t="shared" si="379"/>
        <v>0.0555984</v>
      </c>
      <c r="BD1516" s="34" t="e">
        <f t="shared" si="380"/>
        <v>#REF!</v>
      </c>
      <c r="BE1516" s="34">
        <v>0.03</v>
      </c>
      <c r="BF1516" s="34">
        <f t="shared" si="383"/>
        <v>12</v>
      </c>
      <c r="BG1516" s="34" t="e">
        <f t="shared" si="381"/>
        <v>#REF!</v>
      </c>
      <c r="BH1516" t="str">
        <f>IF(AT1516="UDARA","U","N")&amp;LEFT($C$4,2)&amp;MID($C$4,4,2)&amp;LEFT(A1516,3)&amp;MID(E1516,2,2)&amp;VLOOKUP(E1516,Acuan_Reference!C:L,10,0)</f>
        <v>N1501TGR71ED</v>
      </c>
      <c r="BI1516" t="s">
        <v>84</v>
      </c>
      <c r="BJ1516" t="s">
        <v>85</v>
      </c>
      <c r="BK1516" t="s">
        <v>86</v>
      </c>
      <c r="BL1516" t="s">
        <v>87</v>
      </c>
    </row>
    <row r="1517" hidden="1" spans="1:64">
      <c r="A1517" t="s">
        <v>114</v>
      </c>
      <c r="B1517" t="s">
        <v>75</v>
      </c>
      <c r="C1517" t="s">
        <v>76</v>
      </c>
      <c r="D1517" t="s">
        <v>123</v>
      </c>
      <c r="E1517" t="s">
        <v>232</v>
      </c>
      <c r="F1517" t="s">
        <v>233</v>
      </c>
      <c r="G1517" t="s">
        <v>80</v>
      </c>
      <c r="H1517" t="s">
        <v>81</v>
      </c>
      <c r="I1517" s="34">
        <v>11390</v>
      </c>
      <c r="J1517" s="35">
        <v>790</v>
      </c>
      <c r="K1517" s="35">
        <v>802</v>
      </c>
      <c r="L1517" s="35">
        <v>703</v>
      </c>
      <c r="M1517" s="35">
        <v>2596</v>
      </c>
      <c r="N1517" s="35">
        <v>796</v>
      </c>
      <c r="O1517" s="35">
        <v>1435</v>
      </c>
      <c r="P1517" s="35">
        <v>1511</v>
      </c>
      <c r="Q1517" s="35">
        <v>3495</v>
      </c>
      <c r="R1517" s="35">
        <v>576</v>
      </c>
      <c r="S1517" s="35">
        <v>756</v>
      </c>
      <c r="T1517" s="35">
        <v>2646</v>
      </c>
      <c r="U1517" s="35">
        <v>1302</v>
      </c>
      <c r="V1517" s="34">
        <v>1568</v>
      </c>
      <c r="W1517" s="34">
        <f t="shared" si="368"/>
        <v>1680.33333333333</v>
      </c>
      <c r="X1517" s="35">
        <v>262</v>
      </c>
      <c r="Y1517" s="35">
        <v>0</v>
      </c>
      <c r="Z1517" s="35">
        <v>0</v>
      </c>
      <c r="AA1517" s="34">
        <v>3679</v>
      </c>
      <c r="AB1517" s="34">
        <v>0</v>
      </c>
      <c r="AC1517" s="34">
        <v>0</v>
      </c>
      <c r="AD1517" s="34">
        <v>0</v>
      </c>
      <c r="AE1517" s="34">
        <f t="shared" si="369"/>
        <v>3679</v>
      </c>
      <c r="AF1517" s="34">
        <f t="shared" si="370"/>
        <v>2.34630102040816</v>
      </c>
      <c r="AG1517" s="34">
        <f t="shared" si="371"/>
        <v>2.18944653838524</v>
      </c>
      <c r="AH1517" s="34">
        <v>19400</v>
      </c>
      <c r="AI1517" s="34">
        <v>0</v>
      </c>
      <c r="AJ1517" s="35">
        <v>33300</v>
      </c>
      <c r="AK1517" s="35">
        <v>2604</v>
      </c>
      <c r="AL1517" s="35">
        <v>1093</v>
      </c>
      <c r="AM1517" s="34">
        <v>0.7</v>
      </c>
      <c r="AN1517" s="34">
        <f t="shared" si="372"/>
        <v>1176.23333333333</v>
      </c>
      <c r="AO1517" s="35">
        <v>100</v>
      </c>
      <c r="AP1517" s="35">
        <v>100</v>
      </c>
      <c r="AQ1517" t="s">
        <v>82</v>
      </c>
      <c r="AR1517">
        <v>8</v>
      </c>
      <c r="AS1517" s="34">
        <v>0.066666666666667</v>
      </c>
      <c r="AT1517" t="s">
        <v>83</v>
      </c>
      <c r="AU1517" s="35">
        <f t="shared" si="382"/>
        <v>0</v>
      </c>
      <c r="AV1517" s="35">
        <f t="shared" si="373"/>
        <v>0</v>
      </c>
      <c r="AW1517" s="35">
        <f t="shared" si="374"/>
        <v>2.18944653838524</v>
      </c>
      <c r="AX1517" s="35">
        <f t="shared" si="375"/>
        <v>1.53898036103948</v>
      </c>
      <c r="AY1517" s="35">
        <f t="shared" si="376"/>
        <v>0</v>
      </c>
      <c r="AZ1517" s="35">
        <f t="shared" si="377"/>
        <v>0</v>
      </c>
      <c r="BA1517" s="27" t="str">
        <f t="shared" si="378"/>
        <v>3</v>
      </c>
      <c r="BB1517" s="34">
        <v>0.000138996</v>
      </c>
      <c r="BC1517" s="34">
        <f t="shared" si="379"/>
        <v>0</v>
      </c>
      <c r="BD1517" s="34" t="e">
        <f t="shared" si="380"/>
        <v>#REF!</v>
      </c>
      <c r="BE1517" s="34">
        <v>0.03</v>
      </c>
      <c r="BF1517" s="34">
        <f t="shared" si="383"/>
        <v>0</v>
      </c>
      <c r="BG1517" s="34" t="e">
        <f t="shared" si="381"/>
        <v>#REF!</v>
      </c>
      <c r="BH1517" t="str">
        <f>IF(AT1517="UDARA","U","N")&amp;LEFT($C$4,2)&amp;MID($C$4,4,2)&amp;LEFT(A1517,3)&amp;MID(E1517,2,2)&amp;VLOOKUP(E1517,Acuan_Reference!C:L,10,0)</f>
        <v>N1501YGY71ED</v>
      </c>
      <c r="BI1517" t="s">
        <v>84</v>
      </c>
      <c r="BJ1517" t="s">
        <v>85</v>
      </c>
      <c r="BK1517" t="s">
        <v>86</v>
      </c>
      <c r="BL1517" t="s">
        <v>87</v>
      </c>
    </row>
    <row r="1518" hidden="1" spans="1:64">
      <c r="A1518" t="s">
        <v>74</v>
      </c>
      <c r="B1518" t="s">
        <v>75</v>
      </c>
      <c r="C1518" t="s">
        <v>76</v>
      </c>
      <c r="D1518" t="s">
        <v>123</v>
      </c>
      <c r="E1518" t="s">
        <v>234</v>
      </c>
      <c r="F1518" t="s">
        <v>235</v>
      </c>
      <c r="G1518" t="s">
        <v>80</v>
      </c>
      <c r="H1518" t="s">
        <v>81</v>
      </c>
      <c r="I1518" s="34">
        <v>17170</v>
      </c>
      <c r="J1518" s="35">
        <v>4532</v>
      </c>
      <c r="K1518" s="35">
        <v>6069</v>
      </c>
      <c r="L1518" s="35">
        <v>9930</v>
      </c>
      <c r="M1518" s="35">
        <v>19714</v>
      </c>
      <c r="N1518" s="35">
        <v>3899</v>
      </c>
      <c r="O1518" s="35">
        <v>10861</v>
      </c>
      <c r="P1518" s="35">
        <v>8495</v>
      </c>
      <c r="Q1518" s="35">
        <v>22226</v>
      </c>
      <c r="R1518" s="35">
        <v>2807</v>
      </c>
      <c r="S1518" s="35">
        <v>7878</v>
      </c>
      <c r="T1518" s="35">
        <v>9714</v>
      </c>
      <c r="U1518" s="35">
        <v>17690</v>
      </c>
      <c r="V1518" s="34">
        <v>11760.666666667</v>
      </c>
      <c r="W1518" s="34">
        <f t="shared" si="368"/>
        <v>11003</v>
      </c>
      <c r="X1518" s="35">
        <v>3575</v>
      </c>
      <c r="Y1518" s="35">
        <v>0</v>
      </c>
      <c r="Z1518" s="35">
        <v>0</v>
      </c>
      <c r="AA1518" s="34">
        <v>14804</v>
      </c>
      <c r="AB1518" s="34">
        <v>0</v>
      </c>
      <c r="AC1518" s="34">
        <v>0</v>
      </c>
      <c r="AD1518" s="34">
        <v>0</v>
      </c>
      <c r="AE1518" s="34">
        <f t="shared" si="369"/>
        <v>14804</v>
      </c>
      <c r="AF1518" s="34">
        <f t="shared" si="370"/>
        <v>1.2587721784479</v>
      </c>
      <c r="AG1518" s="34">
        <f t="shared" si="371"/>
        <v>1.34545124057075</v>
      </c>
      <c r="AH1518" s="34">
        <v>28500</v>
      </c>
      <c r="AI1518" s="34">
        <v>0</v>
      </c>
      <c r="AJ1518" s="35">
        <v>30000</v>
      </c>
      <c r="AK1518" s="35">
        <v>17747</v>
      </c>
      <c r="AL1518" s="35">
        <v>5605</v>
      </c>
      <c r="AM1518" s="34">
        <v>0.7</v>
      </c>
      <c r="AN1518" s="34">
        <f t="shared" si="372"/>
        <v>7702.1</v>
      </c>
      <c r="AO1518" s="35">
        <v>100</v>
      </c>
      <c r="AP1518" s="35">
        <v>100</v>
      </c>
      <c r="AQ1518" t="s">
        <v>82</v>
      </c>
      <c r="AR1518">
        <v>8</v>
      </c>
      <c r="AS1518" s="34">
        <v>0.066666666666667</v>
      </c>
      <c r="AT1518" t="s">
        <v>83</v>
      </c>
      <c r="AU1518" s="35">
        <f t="shared" si="382"/>
        <v>0</v>
      </c>
      <c r="AV1518" s="35">
        <f t="shared" si="373"/>
        <v>0</v>
      </c>
      <c r="AW1518" s="35">
        <f t="shared" si="374"/>
        <v>1.34545124057075</v>
      </c>
      <c r="AX1518" s="35">
        <f t="shared" si="375"/>
        <v>0.836044715077706</v>
      </c>
      <c r="AY1518" s="35">
        <f t="shared" si="376"/>
        <v>0</v>
      </c>
      <c r="AZ1518" s="35">
        <f t="shared" si="377"/>
        <v>0</v>
      </c>
      <c r="BA1518" s="27" t="str">
        <f t="shared" si="378"/>
        <v>3</v>
      </c>
      <c r="BB1518" s="34">
        <v>0.000277196</v>
      </c>
      <c r="BC1518" s="34">
        <f t="shared" si="379"/>
        <v>0</v>
      </c>
      <c r="BD1518" s="34" t="e">
        <f t="shared" si="380"/>
        <v>#REF!</v>
      </c>
      <c r="BE1518" s="34">
        <v>0.06</v>
      </c>
      <c r="BF1518" s="34">
        <f t="shared" si="383"/>
        <v>0</v>
      </c>
      <c r="BG1518" s="34" t="e">
        <f t="shared" si="381"/>
        <v>#REF!</v>
      </c>
      <c r="BH1518" t="str">
        <f>IF(AT1518="UDARA","U","N")&amp;LEFT($C$4,2)&amp;MID($C$4,4,2)&amp;LEFT(A1518,3)&amp;MID(E1518,2,2)&amp;VLOOKUP(E1518,Acuan_Reference!C:L,10,0)</f>
        <v>N1501BDG71ED</v>
      </c>
      <c r="BI1518" t="s">
        <v>84</v>
      </c>
      <c r="BJ1518" t="s">
        <v>85</v>
      </c>
      <c r="BK1518" t="s">
        <v>86</v>
      </c>
      <c r="BL1518" t="s">
        <v>87</v>
      </c>
    </row>
    <row r="1519" hidden="1" spans="1:64">
      <c r="A1519" t="s">
        <v>88</v>
      </c>
      <c r="B1519" t="s">
        <v>75</v>
      </c>
      <c r="C1519" t="s">
        <v>76</v>
      </c>
      <c r="D1519" t="s">
        <v>123</v>
      </c>
      <c r="E1519" t="s">
        <v>234</v>
      </c>
      <c r="F1519" t="s">
        <v>235</v>
      </c>
      <c r="G1519" t="s">
        <v>80</v>
      </c>
      <c r="H1519" t="s">
        <v>81</v>
      </c>
      <c r="I1519" s="34">
        <v>17170</v>
      </c>
      <c r="J1519" s="35">
        <v>415</v>
      </c>
      <c r="K1519" s="35">
        <v>619</v>
      </c>
      <c r="L1519" s="35">
        <v>425</v>
      </c>
      <c r="M1519" s="35">
        <v>6074</v>
      </c>
      <c r="N1519" s="35">
        <v>1018</v>
      </c>
      <c r="O1519" s="35">
        <v>1845</v>
      </c>
      <c r="P1519" s="35">
        <v>1244</v>
      </c>
      <c r="Q1519" s="35">
        <v>3749</v>
      </c>
      <c r="R1519" s="35">
        <v>403</v>
      </c>
      <c r="S1519" s="35">
        <v>1411</v>
      </c>
      <c r="T1519" s="35">
        <v>2519</v>
      </c>
      <c r="U1519" s="35">
        <v>2875</v>
      </c>
      <c r="V1519" s="34">
        <v>2268.3333333333</v>
      </c>
      <c r="W1519" s="34">
        <f t="shared" si="368"/>
        <v>2195</v>
      </c>
      <c r="X1519" s="35">
        <v>285</v>
      </c>
      <c r="Y1519" s="35">
        <v>0</v>
      </c>
      <c r="Z1519" s="35">
        <v>0</v>
      </c>
      <c r="AA1519" s="34">
        <v>1249</v>
      </c>
      <c r="AB1519" s="34">
        <v>0</v>
      </c>
      <c r="AC1519" s="34">
        <v>700</v>
      </c>
      <c r="AD1519" s="34">
        <v>0</v>
      </c>
      <c r="AE1519" s="34">
        <f t="shared" si="369"/>
        <v>1949</v>
      </c>
      <c r="AF1519" s="34">
        <f t="shared" si="370"/>
        <v>0.859221160911107</v>
      </c>
      <c r="AG1519" s="34">
        <f t="shared" si="371"/>
        <v>0.887927107061503</v>
      </c>
      <c r="AH1519" s="34">
        <v>28500</v>
      </c>
      <c r="AI1519" s="34">
        <v>0</v>
      </c>
      <c r="AJ1519" s="35">
        <v>30000</v>
      </c>
      <c r="AK1519" s="35">
        <v>3001</v>
      </c>
      <c r="AL1519" s="35">
        <v>1191</v>
      </c>
      <c r="AM1519" s="34">
        <v>0.6</v>
      </c>
      <c r="AN1519" s="34">
        <f t="shared" si="372"/>
        <v>1317</v>
      </c>
      <c r="AO1519" s="35">
        <v>100</v>
      </c>
      <c r="AP1519" s="35">
        <v>100</v>
      </c>
      <c r="AQ1519" t="s">
        <v>82</v>
      </c>
      <c r="AR1519">
        <v>8</v>
      </c>
      <c r="AS1519" s="34">
        <v>0.033333333333333</v>
      </c>
      <c r="AT1519" t="s">
        <v>83</v>
      </c>
      <c r="AU1519" s="35">
        <f t="shared" si="382"/>
        <v>419.25</v>
      </c>
      <c r="AV1519" s="35">
        <f t="shared" si="373"/>
        <v>500</v>
      </c>
      <c r="AW1519" s="35">
        <f t="shared" si="374"/>
        <v>1.11571753986333</v>
      </c>
      <c r="AX1519" s="35">
        <f t="shared" si="375"/>
        <v>0.573120728929385</v>
      </c>
      <c r="AY1519" s="35">
        <f t="shared" si="376"/>
        <v>500</v>
      </c>
      <c r="AZ1519" s="35">
        <f t="shared" si="377"/>
        <v>500</v>
      </c>
      <c r="BA1519" s="27" t="str">
        <f t="shared" si="378"/>
        <v>3</v>
      </c>
      <c r="BB1519" s="34">
        <v>0.000277196</v>
      </c>
      <c r="BC1519" s="34">
        <f t="shared" si="379"/>
        <v>0.138598</v>
      </c>
      <c r="BD1519" s="34" t="e">
        <f t="shared" si="380"/>
        <v>#REF!</v>
      </c>
      <c r="BE1519" s="34">
        <v>0.06</v>
      </c>
      <c r="BF1519" s="34">
        <f t="shared" si="383"/>
        <v>30</v>
      </c>
      <c r="BG1519" s="34" t="e">
        <f t="shared" si="381"/>
        <v>#REF!</v>
      </c>
      <c r="BH1519" t="str">
        <f>IF(AT1519="UDARA","U","N")&amp;LEFT($C$4,2)&amp;MID($C$4,4,2)&amp;LEFT(A1519,3)&amp;MID(E1519,2,2)&amp;VLOOKUP(E1519,Acuan_Reference!C:L,10,0)</f>
        <v>N1501BGR71ED</v>
      </c>
      <c r="BI1519" t="s">
        <v>84</v>
      </c>
      <c r="BJ1519" t="s">
        <v>85</v>
      </c>
      <c r="BK1519" t="s">
        <v>86</v>
      </c>
      <c r="BL1519" t="s">
        <v>87</v>
      </c>
    </row>
    <row r="1520" hidden="1" spans="1:64">
      <c r="A1520" t="s">
        <v>89</v>
      </c>
      <c r="B1520" t="s">
        <v>75</v>
      </c>
      <c r="C1520" t="s">
        <v>76</v>
      </c>
      <c r="D1520" t="s">
        <v>123</v>
      </c>
      <c r="E1520" t="s">
        <v>234</v>
      </c>
      <c r="F1520" t="s">
        <v>235</v>
      </c>
      <c r="G1520" t="s">
        <v>80</v>
      </c>
      <c r="H1520" t="s">
        <v>81</v>
      </c>
      <c r="I1520" s="34">
        <v>17170</v>
      </c>
      <c r="J1520" s="35">
        <v>1539</v>
      </c>
      <c r="K1520" s="35">
        <v>3545</v>
      </c>
      <c r="L1520" s="35">
        <v>2476</v>
      </c>
      <c r="M1520" s="35">
        <v>5366</v>
      </c>
      <c r="N1520" s="35">
        <v>1510</v>
      </c>
      <c r="O1520" s="35">
        <v>4033</v>
      </c>
      <c r="P1520" s="35">
        <v>3471</v>
      </c>
      <c r="Q1520" s="35">
        <v>6184</v>
      </c>
      <c r="R1520" s="35">
        <v>3574</v>
      </c>
      <c r="S1520" s="35">
        <v>1224</v>
      </c>
      <c r="T1520" s="35">
        <v>1415</v>
      </c>
      <c r="U1520" s="35">
        <v>5158</v>
      </c>
      <c r="V1520" s="34">
        <v>2599</v>
      </c>
      <c r="W1520" s="34">
        <f t="shared" si="368"/>
        <v>2760</v>
      </c>
      <c r="X1520" s="35">
        <v>182</v>
      </c>
      <c r="Y1520" s="35">
        <v>0</v>
      </c>
      <c r="Z1520" s="35">
        <v>0</v>
      </c>
      <c r="AA1520" s="34">
        <v>5523</v>
      </c>
      <c r="AB1520" s="34">
        <v>0</v>
      </c>
      <c r="AC1520" s="34">
        <v>0</v>
      </c>
      <c r="AD1520" s="34">
        <v>0</v>
      </c>
      <c r="AE1520" s="34">
        <f t="shared" si="369"/>
        <v>5523</v>
      </c>
      <c r="AF1520" s="34">
        <f t="shared" si="370"/>
        <v>2.12504809542132</v>
      </c>
      <c r="AG1520" s="34">
        <f t="shared" si="371"/>
        <v>2.00108695652174</v>
      </c>
      <c r="AH1520" s="34">
        <v>28500</v>
      </c>
      <c r="AI1520" s="34">
        <v>0</v>
      </c>
      <c r="AJ1520" s="35">
        <v>30000</v>
      </c>
      <c r="AK1520" s="35">
        <v>5922</v>
      </c>
      <c r="AL1520" s="35">
        <v>1707</v>
      </c>
      <c r="AM1520" s="34">
        <v>1.3</v>
      </c>
      <c r="AN1520" s="34">
        <f t="shared" si="372"/>
        <v>3588</v>
      </c>
      <c r="AO1520" s="35">
        <v>100</v>
      </c>
      <c r="AP1520" s="35">
        <v>100</v>
      </c>
      <c r="AQ1520" t="s">
        <v>82</v>
      </c>
      <c r="AR1520">
        <v>4</v>
      </c>
      <c r="AS1520" s="34">
        <v>0.53333333333333</v>
      </c>
      <c r="AT1520" t="s">
        <v>83</v>
      </c>
      <c r="AU1520" s="35">
        <f t="shared" si="382"/>
        <v>0</v>
      </c>
      <c r="AV1520" s="35">
        <f t="shared" si="373"/>
        <v>0</v>
      </c>
      <c r="AW1520" s="35">
        <f t="shared" si="374"/>
        <v>2.00108695652174</v>
      </c>
      <c r="AX1520" s="35">
        <f t="shared" si="375"/>
        <v>1.38260869565217</v>
      </c>
      <c r="AY1520" s="35">
        <f t="shared" si="376"/>
        <v>0</v>
      </c>
      <c r="AZ1520" s="35">
        <f t="shared" si="377"/>
        <v>0</v>
      </c>
      <c r="BA1520" s="27" t="str">
        <f t="shared" si="378"/>
        <v>3</v>
      </c>
      <c r="BB1520" s="34">
        <v>0.000277196</v>
      </c>
      <c r="BC1520" s="34">
        <f t="shared" si="379"/>
        <v>0</v>
      </c>
      <c r="BD1520" s="34" t="e">
        <f t="shared" si="380"/>
        <v>#REF!</v>
      </c>
      <c r="BE1520" s="34">
        <v>0.06</v>
      </c>
      <c r="BF1520" s="34">
        <f t="shared" si="383"/>
        <v>0</v>
      </c>
      <c r="BG1520" s="34" t="e">
        <f t="shared" si="381"/>
        <v>#REF!</v>
      </c>
      <c r="BH1520" t="str">
        <f>IF(AT1520="UDARA","U","N")&amp;LEFT($C$4,2)&amp;MID($C$4,4,2)&amp;LEFT(A1520,3)&amp;MID(E1520,2,2)&amp;VLOOKUP(E1520,Acuan_Reference!C:L,10,0)</f>
        <v>N1501BJM71ED</v>
      </c>
      <c r="BI1520" t="s">
        <v>84</v>
      </c>
      <c r="BJ1520" t="s">
        <v>85</v>
      </c>
      <c r="BK1520" t="s">
        <v>86</v>
      </c>
      <c r="BL1520" t="s">
        <v>87</v>
      </c>
    </row>
    <row r="1521" hidden="1" spans="1:64">
      <c r="A1521" t="s">
        <v>90</v>
      </c>
      <c r="B1521" t="s">
        <v>75</v>
      </c>
      <c r="C1521" t="s">
        <v>76</v>
      </c>
      <c r="D1521" t="s">
        <v>123</v>
      </c>
      <c r="E1521" t="s">
        <v>234</v>
      </c>
      <c r="F1521" t="s">
        <v>235</v>
      </c>
      <c r="G1521" t="s">
        <v>80</v>
      </c>
      <c r="H1521" t="s">
        <v>81</v>
      </c>
      <c r="I1521" s="34">
        <v>17170</v>
      </c>
      <c r="J1521" s="35">
        <v>2037</v>
      </c>
      <c r="K1521" s="35">
        <v>3304</v>
      </c>
      <c r="L1521" s="35">
        <v>2934</v>
      </c>
      <c r="M1521" s="35">
        <v>2641</v>
      </c>
      <c r="N1521" s="35">
        <v>4221</v>
      </c>
      <c r="O1521" s="35">
        <v>2963</v>
      </c>
      <c r="P1521" s="35">
        <v>1930</v>
      </c>
      <c r="Q1521" s="35">
        <v>4797</v>
      </c>
      <c r="R1521" s="35">
        <v>1651</v>
      </c>
      <c r="S1521" s="35">
        <v>2431</v>
      </c>
      <c r="T1521" s="35">
        <v>3498</v>
      </c>
      <c r="U1521" s="35">
        <v>3062</v>
      </c>
      <c r="V1521" s="34">
        <v>2997</v>
      </c>
      <c r="W1521" s="34">
        <f t="shared" si="368"/>
        <v>2881</v>
      </c>
      <c r="X1521" s="35">
        <v>1361</v>
      </c>
      <c r="Y1521" s="35">
        <v>0</v>
      </c>
      <c r="Z1521" s="35">
        <v>0</v>
      </c>
      <c r="AA1521" s="34">
        <v>4714</v>
      </c>
      <c r="AB1521" s="34">
        <v>0</v>
      </c>
      <c r="AC1521" s="34">
        <v>0</v>
      </c>
      <c r="AD1521" s="34">
        <v>0</v>
      </c>
      <c r="AE1521" s="34">
        <f t="shared" si="369"/>
        <v>4714</v>
      </c>
      <c r="AF1521" s="34">
        <f t="shared" si="370"/>
        <v>1.57290623957291</v>
      </c>
      <c r="AG1521" s="34">
        <f t="shared" si="371"/>
        <v>1.63623741756335</v>
      </c>
      <c r="AH1521" s="34">
        <v>28500</v>
      </c>
      <c r="AI1521" s="34">
        <v>0</v>
      </c>
      <c r="AJ1521" s="35">
        <v>30000</v>
      </c>
      <c r="AK1521" s="35">
        <v>4789</v>
      </c>
      <c r="AL1521" s="35">
        <v>2083</v>
      </c>
      <c r="AM1521" s="34">
        <v>0.6</v>
      </c>
      <c r="AN1521" s="34">
        <f t="shared" si="372"/>
        <v>1728.6</v>
      </c>
      <c r="AO1521" s="35">
        <v>100</v>
      </c>
      <c r="AP1521" s="35">
        <v>100</v>
      </c>
      <c r="AQ1521" t="s">
        <v>82</v>
      </c>
      <c r="AR1521">
        <v>12</v>
      </c>
      <c r="AS1521" s="34">
        <v>0.033333333333333</v>
      </c>
      <c r="AT1521" t="s">
        <v>83</v>
      </c>
      <c r="AU1521" s="35">
        <f t="shared" si="382"/>
        <v>0</v>
      </c>
      <c r="AV1521" s="35">
        <f t="shared" si="373"/>
        <v>0</v>
      </c>
      <c r="AW1521" s="35">
        <f t="shared" si="374"/>
        <v>1.63623741756335</v>
      </c>
      <c r="AX1521" s="35">
        <f t="shared" si="375"/>
        <v>0.913224574800417</v>
      </c>
      <c r="AY1521" s="35">
        <f t="shared" si="376"/>
        <v>0</v>
      </c>
      <c r="AZ1521" s="35">
        <f t="shared" si="377"/>
        <v>0</v>
      </c>
      <c r="BA1521" s="27" t="str">
        <f t="shared" si="378"/>
        <v>3</v>
      </c>
      <c r="BB1521" s="34">
        <v>0.000277196</v>
      </c>
      <c r="BC1521" s="34">
        <f t="shared" si="379"/>
        <v>0</v>
      </c>
      <c r="BD1521" s="34" t="e">
        <f t="shared" si="380"/>
        <v>#REF!</v>
      </c>
      <c r="BE1521" s="34">
        <v>0.06</v>
      </c>
      <c r="BF1521" s="34">
        <f t="shared" si="383"/>
        <v>0</v>
      </c>
      <c r="BG1521" s="34" t="e">
        <f t="shared" si="381"/>
        <v>#REF!</v>
      </c>
      <c r="BH1521" t="str">
        <f>IF(AT1521="UDARA","U","N")&amp;LEFT($C$4,2)&amp;MID($C$4,4,2)&amp;LEFT(A1521,3)&amp;MID(E1521,2,2)&amp;VLOOKUP(E1521,Acuan_Reference!C:L,10,0)</f>
        <v>N1501BKS71ED</v>
      </c>
      <c r="BI1521" t="s">
        <v>84</v>
      </c>
      <c r="BJ1521" t="s">
        <v>85</v>
      </c>
      <c r="BK1521" t="s">
        <v>86</v>
      </c>
      <c r="BL1521" t="s">
        <v>87</v>
      </c>
    </row>
    <row r="1522" hidden="1" spans="1:64">
      <c r="A1522" t="s">
        <v>91</v>
      </c>
      <c r="B1522" t="s">
        <v>75</v>
      </c>
      <c r="C1522" t="s">
        <v>76</v>
      </c>
      <c r="D1522" t="s">
        <v>123</v>
      </c>
      <c r="E1522" t="s">
        <v>234</v>
      </c>
      <c r="F1522" t="s">
        <v>235</v>
      </c>
      <c r="G1522" t="s">
        <v>80</v>
      </c>
      <c r="H1522" t="s">
        <v>81</v>
      </c>
      <c r="I1522" s="34">
        <v>17170</v>
      </c>
      <c r="J1522" s="35">
        <v>2842</v>
      </c>
      <c r="K1522" s="35">
        <v>2726</v>
      </c>
      <c r="L1522" s="35">
        <v>1634</v>
      </c>
      <c r="M1522" s="35">
        <v>3023</v>
      </c>
      <c r="N1522" s="35">
        <v>2661</v>
      </c>
      <c r="O1522" s="35">
        <v>4657</v>
      </c>
      <c r="P1522" s="35">
        <v>2045</v>
      </c>
      <c r="Q1522" s="35">
        <v>3258</v>
      </c>
      <c r="R1522" s="35">
        <v>1365</v>
      </c>
      <c r="S1522" s="35">
        <v>2729</v>
      </c>
      <c r="T1522" s="35">
        <v>2365</v>
      </c>
      <c r="U1522" s="35">
        <v>3490</v>
      </c>
      <c r="V1522" s="34">
        <v>2861.3333333333</v>
      </c>
      <c r="W1522" s="34">
        <f t="shared" si="368"/>
        <v>2543.33333333333</v>
      </c>
      <c r="X1522" s="35">
        <v>1077</v>
      </c>
      <c r="Y1522" s="35">
        <v>0</v>
      </c>
      <c r="Z1522" s="35">
        <v>0</v>
      </c>
      <c r="AA1522" s="34">
        <v>4556</v>
      </c>
      <c r="AB1522" s="34">
        <v>0</v>
      </c>
      <c r="AC1522" s="34">
        <v>0</v>
      </c>
      <c r="AD1522" s="34">
        <v>0</v>
      </c>
      <c r="AE1522" s="34">
        <f t="shared" si="369"/>
        <v>4556</v>
      </c>
      <c r="AF1522" s="34">
        <f t="shared" si="370"/>
        <v>1.59226467847159</v>
      </c>
      <c r="AG1522" s="34">
        <f t="shared" si="371"/>
        <v>1.7913499344692</v>
      </c>
      <c r="AH1522" s="34">
        <v>28500</v>
      </c>
      <c r="AI1522" s="34">
        <v>0</v>
      </c>
      <c r="AJ1522" s="35">
        <v>30000</v>
      </c>
      <c r="AK1522" s="35">
        <v>3965</v>
      </c>
      <c r="AL1522" s="35">
        <v>1775</v>
      </c>
      <c r="AM1522" s="34">
        <v>0.9</v>
      </c>
      <c r="AN1522" s="34">
        <f t="shared" si="372"/>
        <v>2289</v>
      </c>
      <c r="AO1522" s="35">
        <v>100</v>
      </c>
      <c r="AP1522" s="35">
        <v>100</v>
      </c>
      <c r="AQ1522" t="s">
        <v>82</v>
      </c>
      <c r="AR1522">
        <v>4</v>
      </c>
      <c r="AS1522" s="34">
        <v>0.13333333333333</v>
      </c>
      <c r="AT1522" t="s">
        <v>83</v>
      </c>
      <c r="AU1522" s="35">
        <f t="shared" si="382"/>
        <v>0</v>
      </c>
      <c r="AV1522" s="35">
        <f t="shared" si="373"/>
        <v>0</v>
      </c>
      <c r="AW1522" s="35">
        <f t="shared" si="374"/>
        <v>1.7913499344692</v>
      </c>
      <c r="AX1522" s="35">
        <f t="shared" si="375"/>
        <v>1.09344692005242</v>
      </c>
      <c r="AY1522" s="35">
        <f t="shared" si="376"/>
        <v>0</v>
      </c>
      <c r="AZ1522" s="35">
        <f t="shared" si="377"/>
        <v>0</v>
      </c>
      <c r="BA1522" s="27" t="str">
        <f t="shared" si="378"/>
        <v>3</v>
      </c>
      <c r="BB1522" s="34">
        <v>0.000277196</v>
      </c>
      <c r="BC1522" s="34">
        <f t="shared" si="379"/>
        <v>0</v>
      </c>
      <c r="BD1522" s="34" t="e">
        <f t="shared" si="380"/>
        <v>#REF!</v>
      </c>
      <c r="BE1522" s="34">
        <v>0.06</v>
      </c>
      <c r="BF1522" s="34">
        <f t="shared" si="383"/>
        <v>0</v>
      </c>
      <c r="BG1522" s="34" t="e">
        <f t="shared" si="381"/>
        <v>#REF!</v>
      </c>
      <c r="BH1522" t="str">
        <f>IF(AT1522="UDARA","U","N")&amp;LEFT($C$4,2)&amp;MID($C$4,4,2)&amp;LEFT(A1522,3)&amp;MID(E1522,2,2)&amp;VLOOKUP(E1522,Acuan_Reference!C:L,10,0)</f>
        <v>N1501BLP71ED</v>
      </c>
      <c r="BI1522" t="s">
        <v>84</v>
      </c>
      <c r="BJ1522" t="s">
        <v>85</v>
      </c>
      <c r="BK1522" t="s">
        <v>86</v>
      </c>
      <c r="BL1522" t="s">
        <v>87</v>
      </c>
    </row>
    <row r="1523" hidden="1" spans="1:64">
      <c r="A1523" t="s">
        <v>92</v>
      </c>
      <c r="B1523" t="s">
        <v>75</v>
      </c>
      <c r="C1523" t="s">
        <v>76</v>
      </c>
      <c r="D1523" t="s">
        <v>123</v>
      </c>
      <c r="E1523" t="s">
        <v>234</v>
      </c>
      <c r="F1523" t="s">
        <v>235</v>
      </c>
      <c r="G1523" t="s">
        <v>80</v>
      </c>
      <c r="H1523" t="s">
        <v>81</v>
      </c>
      <c r="I1523" s="34">
        <v>17170</v>
      </c>
      <c r="J1523" s="35">
        <v>126</v>
      </c>
      <c r="K1523" s="35">
        <v>643</v>
      </c>
      <c r="L1523" s="35">
        <v>325</v>
      </c>
      <c r="M1523" s="35">
        <v>698</v>
      </c>
      <c r="N1523" s="35">
        <v>595</v>
      </c>
      <c r="O1523" s="35">
        <v>311</v>
      </c>
      <c r="P1523" s="35">
        <v>1341</v>
      </c>
      <c r="Q1523" s="35">
        <v>1028</v>
      </c>
      <c r="R1523" s="35">
        <v>192</v>
      </c>
      <c r="S1523" s="35">
        <v>379</v>
      </c>
      <c r="T1523" s="35">
        <v>277</v>
      </c>
      <c r="U1523" s="35">
        <v>1455</v>
      </c>
      <c r="V1523" s="34">
        <v>703.66666666667</v>
      </c>
      <c r="W1523" s="34">
        <f t="shared" si="368"/>
        <v>655</v>
      </c>
      <c r="X1523" s="35">
        <v>187</v>
      </c>
      <c r="Y1523" s="35">
        <v>0</v>
      </c>
      <c r="Z1523" s="35">
        <v>0</v>
      </c>
      <c r="AA1523" s="34">
        <v>1583</v>
      </c>
      <c r="AB1523" s="34">
        <v>0</v>
      </c>
      <c r="AC1523" s="34">
        <v>0</v>
      </c>
      <c r="AD1523" s="34">
        <v>0</v>
      </c>
      <c r="AE1523" s="34">
        <f t="shared" si="369"/>
        <v>1583</v>
      </c>
      <c r="AF1523" s="34">
        <f t="shared" si="370"/>
        <v>2.24964471814305</v>
      </c>
      <c r="AG1523" s="34">
        <f t="shared" si="371"/>
        <v>2.41679389312977</v>
      </c>
      <c r="AH1523" s="34">
        <v>28500</v>
      </c>
      <c r="AI1523" s="34">
        <v>0</v>
      </c>
      <c r="AJ1523" s="35">
        <v>30000</v>
      </c>
      <c r="AK1523" s="35">
        <v>863</v>
      </c>
      <c r="AL1523" s="35">
        <v>233</v>
      </c>
      <c r="AM1523" s="34">
        <v>1.5</v>
      </c>
      <c r="AN1523" s="34">
        <f t="shared" si="372"/>
        <v>982.5</v>
      </c>
      <c r="AO1523" s="35">
        <v>100</v>
      </c>
      <c r="AP1523" s="35">
        <v>100</v>
      </c>
      <c r="AQ1523" t="s">
        <v>82</v>
      </c>
      <c r="AR1523">
        <v>2</v>
      </c>
      <c r="AS1523" s="34">
        <v>0.53333333333333</v>
      </c>
      <c r="AT1523" t="s">
        <v>83</v>
      </c>
      <c r="AU1523" s="35">
        <f t="shared" si="382"/>
        <v>0</v>
      </c>
      <c r="AV1523" s="35">
        <f t="shared" si="373"/>
        <v>0</v>
      </c>
      <c r="AW1523" s="35">
        <f t="shared" si="374"/>
        <v>2.41679389312977</v>
      </c>
      <c r="AX1523" s="35">
        <f t="shared" si="375"/>
        <v>2.06106870229008</v>
      </c>
      <c r="AY1523" s="35">
        <f t="shared" si="376"/>
        <v>0</v>
      </c>
      <c r="AZ1523" s="35">
        <f t="shared" si="377"/>
        <v>0</v>
      </c>
      <c r="BA1523" s="27" t="str">
        <f t="shared" si="378"/>
        <v>3</v>
      </c>
      <c r="BB1523" s="34">
        <v>0.000277196</v>
      </c>
      <c r="BC1523" s="34">
        <f t="shared" si="379"/>
        <v>0</v>
      </c>
      <c r="BD1523" s="34" t="e">
        <f t="shared" si="380"/>
        <v>#REF!</v>
      </c>
      <c r="BE1523" s="34">
        <v>0.06</v>
      </c>
      <c r="BF1523" s="34">
        <f t="shared" si="383"/>
        <v>0</v>
      </c>
      <c r="BG1523" s="34" t="e">
        <f t="shared" si="381"/>
        <v>#REF!</v>
      </c>
      <c r="BH1523" t="str">
        <f>IF(AT1523="UDARA","U","N")&amp;LEFT($C$4,2)&amp;MID($C$4,4,2)&amp;LEFT(A1523,3)&amp;MID(E1523,2,2)&amp;VLOOKUP(E1523,Acuan_Reference!C:L,10,0)</f>
        <v>N1501BTM71ED</v>
      </c>
      <c r="BI1523" t="s">
        <v>84</v>
      </c>
      <c r="BJ1523" t="s">
        <v>85</v>
      </c>
      <c r="BK1523" t="s">
        <v>86</v>
      </c>
      <c r="BL1523" t="s">
        <v>87</v>
      </c>
    </row>
    <row r="1524" hidden="1" spans="1:64">
      <c r="A1524" t="s">
        <v>93</v>
      </c>
      <c r="B1524" t="s">
        <v>75</v>
      </c>
      <c r="C1524" t="s">
        <v>76</v>
      </c>
      <c r="D1524" t="s">
        <v>123</v>
      </c>
      <c r="E1524" t="s">
        <v>234</v>
      </c>
      <c r="F1524" t="s">
        <v>235</v>
      </c>
      <c r="G1524" t="s">
        <v>80</v>
      </c>
      <c r="H1524" t="s">
        <v>81</v>
      </c>
      <c r="I1524" s="34">
        <v>17170</v>
      </c>
      <c r="J1524" s="35">
        <v>1585</v>
      </c>
      <c r="K1524" s="35">
        <v>2771</v>
      </c>
      <c r="L1524" s="35">
        <v>3669</v>
      </c>
      <c r="M1524" s="35">
        <v>7288</v>
      </c>
      <c r="N1524" s="35">
        <v>1333</v>
      </c>
      <c r="O1524" s="35">
        <v>3939</v>
      </c>
      <c r="P1524" s="35">
        <v>4204</v>
      </c>
      <c r="Q1524" s="35">
        <v>8786</v>
      </c>
      <c r="R1524" s="35">
        <v>1127</v>
      </c>
      <c r="S1524" s="35">
        <v>3605</v>
      </c>
      <c r="T1524" s="35">
        <v>3586</v>
      </c>
      <c r="U1524" s="35">
        <v>5094</v>
      </c>
      <c r="V1524" s="34">
        <v>4095</v>
      </c>
      <c r="W1524" s="34">
        <f t="shared" si="368"/>
        <v>3655.33333333333</v>
      </c>
      <c r="X1524" s="35">
        <v>1917</v>
      </c>
      <c r="Y1524" s="35">
        <v>0</v>
      </c>
      <c r="Z1524" s="35">
        <v>0</v>
      </c>
      <c r="AA1524" s="34">
        <v>8291</v>
      </c>
      <c r="AB1524" s="34">
        <v>0</v>
      </c>
      <c r="AC1524" s="34">
        <v>0</v>
      </c>
      <c r="AD1524" s="34">
        <v>0</v>
      </c>
      <c r="AE1524" s="34">
        <f t="shared" si="369"/>
        <v>8291</v>
      </c>
      <c r="AF1524" s="34">
        <f t="shared" si="370"/>
        <v>2.02466422466422</v>
      </c>
      <c r="AG1524" s="34">
        <f t="shared" si="371"/>
        <v>2.26819259529455</v>
      </c>
      <c r="AH1524" s="34">
        <v>28500</v>
      </c>
      <c r="AI1524" s="34">
        <v>0</v>
      </c>
      <c r="AJ1524" s="35">
        <v>30000</v>
      </c>
      <c r="AK1524" s="35">
        <v>7290</v>
      </c>
      <c r="AL1524" s="35">
        <v>2286</v>
      </c>
      <c r="AM1524" s="34">
        <v>0.8</v>
      </c>
      <c r="AN1524" s="34">
        <f t="shared" si="372"/>
        <v>2924.26666666667</v>
      </c>
      <c r="AO1524" s="35">
        <v>100</v>
      </c>
      <c r="AP1524" s="35">
        <v>100</v>
      </c>
      <c r="AQ1524" t="s">
        <v>82</v>
      </c>
      <c r="AR1524">
        <v>4</v>
      </c>
      <c r="AS1524" s="34">
        <v>0.066666666666667</v>
      </c>
      <c r="AT1524" t="s">
        <v>83</v>
      </c>
      <c r="AU1524" s="35">
        <f t="shared" si="382"/>
        <v>0</v>
      </c>
      <c r="AV1524" s="35">
        <f t="shared" si="373"/>
        <v>0</v>
      </c>
      <c r="AW1524" s="35">
        <f t="shared" si="374"/>
        <v>2.26819259529455</v>
      </c>
      <c r="AX1524" s="35">
        <f t="shared" si="375"/>
        <v>1.64280503374065</v>
      </c>
      <c r="AY1524" s="35">
        <f t="shared" si="376"/>
        <v>0</v>
      </c>
      <c r="AZ1524" s="35">
        <f t="shared" si="377"/>
        <v>0</v>
      </c>
      <c r="BA1524" s="27" t="str">
        <f t="shared" si="378"/>
        <v>3</v>
      </c>
      <c r="BB1524" s="34">
        <v>0.000277196</v>
      </c>
      <c r="BC1524" s="34">
        <f t="shared" si="379"/>
        <v>0</v>
      </c>
      <c r="BD1524" s="34" t="e">
        <f t="shared" si="380"/>
        <v>#REF!</v>
      </c>
      <c r="BE1524" s="34">
        <v>0.06</v>
      </c>
      <c r="BF1524" s="34">
        <f t="shared" si="383"/>
        <v>0</v>
      </c>
      <c r="BG1524" s="34" t="e">
        <f t="shared" si="381"/>
        <v>#REF!</v>
      </c>
      <c r="BH1524" t="str">
        <f>IF(AT1524="UDARA","U","N")&amp;LEFT($C$4,2)&amp;MID($C$4,4,2)&amp;LEFT(A1524,3)&amp;MID(E1524,2,2)&amp;VLOOKUP(E1524,Acuan_Reference!C:L,10,0)</f>
        <v>N1501CRB71ED</v>
      </c>
      <c r="BI1524" t="s">
        <v>84</v>
      </c>
      <c r="BJ1524" t="s">
        <v>85</v>
      </c>
      <c r="BK1524" t="s">
        <v>86</v>
      </c>
      <c r="BL1524" t="s">
        <v>87</v>
      </c>
    </row>
    <row r="1525" hidden="1" spans="1:64">
      <c r="A1525" t="s">
        <v>94</v>
      </c>
      <c r="B1525" t="s">
        <v>75</v>
      </c>
      <c r="C1525" t="s">
        <v>76</v>
      </c>
      <c r="D1525" t="s">
        <v>123</v>
      </c>
      <c r="E1525" t="s">
        <v>234</v>
      </c>
      <c r="F1525" t="s">
        <v>235</v>
      </c>
      <c r="G1525" t="s">
        <v>80</v>
      </c>
      <c r="H1525" t="s">
        <v>81</v>
      </c>
      <c r="I1525" s="34">
        <v>17170</v>
      </c>
      <c r="J1525" s="35">
        <v>2521</v>
      </c>
      <c r="K1525" s="35">
        <v>4233</v>
      </c>
      <c r="L1525" s="35">
        <v>3718</v>
      </c>
      <c r="M1525" s="35">
        <v>4670</v>
      </c>
      <c r="N1525" s="35">
        <v>2487</v>
      </c>
      <c r="O1525" s="35">
        <v>4613</v>
      </c>
      <c r="P1525" s="35">
        <v>4933</v>
      </c>
      <c r="Q1525" s="35">
        <v>6506</v>
      </c>
      <c r="R1525" s="35">
        <v>2570</v>
      </c>
      <c r="S1525" s="35">
        <v>3558</v>
      </c>
      <c r="T1525" s="35">
        <v>3664</v>
      </c>
      <c r="U1525" s="35">
        <v>6726</v>
      </c>
      <c r="V1525" s="34">
        <v>4649.3333333333</v>
      </c>
      <c r="W1525" s="34">
        <f t="shared" si="368"/>
        <v>4360.33333333333</v>
      </c>
      <c r="X1525" s="35">
        <v>1488</v>
      </c>
      <c r="Y1525" s="35">
        <v>0</v>
      </c>
      <c r="Z1525" s="35">
        <v>0</v>
      </c>
      <c r="AA1525" s="34">
        <v>5320</v>
      </c>
      <c r="AB1525" s="34">
        <v>0</v>
      </c>
      <c r="AC1525" s="34">
        <v>300</v>
      </c>
      <c r="AD1525" s="34">
        <v>0</v>
      </c>
      <c r="AE1525" s="34">
        <f t="shared" si="369"/>
        <v>5620</v>
      </c>
      <c r="AF1525" s="34">
        <f t="shared" si="370"/>
        <v>1.20877545167767</v>
      </c>
      <c r="AG1525" s="34">
        <f t="shared" si="371"/>
        <v>1.28889228652244</v>
      </c>
      <c r="AH1525" s="34">
        <v>28500</v>
      </c>
      <c r="AI1525" s="34">
        <v>0</v>
      </c>
      <c r="AJ1525" s="35">
        <v>30000</v>
      </c>
      <c r="AK1525" s="35">
        <v>6814</v>
      </c>
      <c r="AL1525" s="35">
        <v>2691</v>
      </c>
      <c r="AM1525" s="34">
        <v>0.8</v>
      </c>
      <c r="AN1525" s="34">
        <f t="shared" si="372"/>
        <v>3488.26666666667</v>
      </c>
      <c r="AO1525" s="35">
        <v>100</v>
      </c>
      <c r="AP1525" s="35">
        <v>100</v>
      </c>
      <c r="AQ1525" t="s">
        <v>82</v>
      </c>
      <c r="AR1525">
        <v>8</v>
      </c>
      <c r="AS1525" s="34">
        <v>0.13333333333333</v>
      </c>
      <c r="AT1525" t="s">
        <v>83</v>
      </c>
      <c r="AU1525" s="35">
        <f t="shared" si="382"/>
        <v>419.45</v>
      </c>
      <c r="AV1525" s="35">
        <f t="shared" si="373"/>
        <v>500</v>
      </c>
      <c r="AW1525" s="35">
        <f t="shared" si="374"/>
        <v>1.40356241877532</v>
      </c>
      <c r="AX1525" s="35">
        <f t="shared" si="375"/>
        <v>0.786407766990291</v>
      </c>
      <c r="AY1525" s="35">
        <f t="shared" si="376"/>
        <v>500</v>
      </c>
      <c r="AZ1525" s="35">
        <f t="shared" si="377"/>
        <v>500</v>
      </c>
      <c r="BA1525" s="27" t="str">
        <f t="shared" si="378"/>
        <v>3</v>
      </c>
      <c r="BB1525" s="34">
        <v>0.000277196</v>
      </c>
      <c r="BC1525" s="34">
        <f t="shared" si="379"/>
        <v>0.138598</v>
      </c>
      <c r="BD1525" s="34" t="e">
        <f t="shared" si="380"/>
        <v>#REF!</v>
      </c>
      <c r="BE1525" s="34">
        <v>0.06</v>
      </c>
      <c r="BF1525" s="34">
        <f t="shared" si="383"/>
        <v>30</v>
      </c>
      <c r="BG1525" s="34" t="e">
        <f t="shared" si="381"/>
        <v>#REF!</v>
      </c>
      <c r="BH1525" t="str">
        <f>IF(AT1525="UDARA","U","N")&amp;LEFT($C$4,2)&amp;MID($C$4,4,2)&amp;LEFT(A1525,3)&amp;MID(E1525,2,2)&amp;VLOOKUP(E1525,Acuan_Reference!C:L,10,0)</f>
        <v>N1501DPS71ED</v>
      </c>
      <c r="BI1525" t="s">
        <v>84</v>
      </c>
      <c r="BJ1525" t="s">
        <v>85</v>
      </c>
      <c r="BK1525" t="s">
        <v>86</v>
      </c>
      <c r="BL1525" t="s">
        <v>87</v>
      </c>
    </row>
    <row r="1526" hidden="1" spans="1:64">
      <c r="A1526" t="s">
        <v>95</v>
      </c>
      <c r="B1526" t="s">
        <v>75</v>
      </c>
      <c r="C1526" t="s">
        <v>76</v>
      </c>
      <c r="D1526" t="s">
        <v>123</v>
      </c>
      <c r="E1526" t="s">
        <v>234</v>
      </c>
      <c r="F1526" t="s">
        <v>235</v>
      </c>
      <c r="G1526" t="s">
        <v>80</v>
      </c>
      <c r="H1526" t="s">
        <v>81</v>
      </c>
      <c r="I1526" s="34">
        <v>17170</v>
      </c>
      <c r="J1526" s="35">
        <v>1089</v>
      </c>
      <c r="K1526" s="35">
        <v>10362</v>
      </c>
      <c r="L1526" s="35">
        <v>22232</v>
      </c>
      <c r="M1526" s="35">
        <v>12004</v>
      </c>
      <c r="N1526" s="35">
        <v>16498</v>
      </c>
      <c r="O1526" s="35">
        <v>20936</v>
      </c>
      <c r="P1526" s="35">
        <v>23368</v>
      </c>
      <c r="Q1526" s="35">
        <v>29198</v>
      </c>
      <c r="R1526" s="35">
        <v>14834</v>
      </c>
      <c r="S1526" s="35">
        <v>16019</v>
      </c>
      <c r="T1526" s="35">
        <v>11182</v>
      </c>
      <c r="U1526" s="35">
        <v>47228</v>
      </c>
      <c r="V1526" s="34">
        <v>24809.666666667</v>
      </c>
      <c r="W1526" s="34">
        <f t="shared" si="368"/>
        <v>23319.3333333333</v>
      </c>
      <c r="X1526" s="35">
        <v>1447</v>
      </c>
      <c r="Y1526" s="35">
        <v>0</v>
      </c>
      <c r="Z1526" s="35">
        <v>0</v>
      </c>
      <c r="AA1526" s="34">
        <v>12663</v>
      </c>
      <c r="AB1526" s="34">
        <v>0</v>
      </c>
      <c r="AC1526" s="34">
        <v>0</v>
      </c>
      <c r="AD1526" s="34">
        <v>2400</v>
      </c>
      <c r="AE1526" s="34">
        <f t="shared" si="369"/>
        <v>15063</v>
      </c>
      <c r="AF1526" s="34">
        <f t="shared" si="370"/>
        <v>0.607142377299163</v>
      </c>
      <c r="AG1526" s="34">
        <f t="shared" si="371"/>
        <v>0.543025815489294</v>
      </c>
      <c r="AH1526" s="34">
        <v>28500</v>
      </c>
      <c r="AI1526" s="34">
        <v>0</v>
      </c>
      <c r="AJ1526" s="35">
        <v>30000</v>
      </c>
      <c r="AK1526" s="35">
        <v>32381</v>
      </c>
      <c r="AL1526" s="35">
        <v>11548</v>
      </c>
      <c r="AM1526" s="34">
        <v>0.25</v>
      </c>
      <c r="AN1526" s="34">
        <f t="shared" si="372"/>
        <v>5829.83333333333</v>
      </c>
      <c r="AO1526" s="35">
        <v>100</v>
      </c>
      <c r="AP1526" s="35">
        <v>100</v>
      </c>
      <c r="AQ1526" t="s">
        <v>82</v>
      </c>
      <c r="AR1526">
        <v>12</v>
      </c>
      <c r="AS1526" s="34">
        <v>0.033333333333333</v>
      </c>
      <c r="AT1526" t="s">
        <v>83</v>
      </c>
      <c r="AU1526" s="35">
        <f t="shared" si="382"/>
        <v>1736.125</v>
      </c>
      <c r="AV1526" s="35">
        <f t="shared" si="373"/>
        <v>1800</v>
      </c>
      <c r="AW1526" s="35">
        <f t="shared" si="374"/>
        <v>0.723133880328197</v>
      </c>
      <c r="AX1526" s="35">
        <f t="shared" si="375"/>
        <v>0.227922467766374</v>
      </c>
      <c r="AY1526" s="35">
        <f t="shared" si="376"/>
        <v>1800</v>
      </c>
      <c r="AZ1526" s="35">
        <f t="shared" si="377"/>
        <v>1800</v>
      </c>
      <c r="BA1526" s="27" t="str">
        <f t="shared" si="378"/>
        <v>3</v>
      </c>
      <c r="BB1526" s="34">
        <v>0.000277196</v>
      </c>
      <c r="BC1526" s="34">
        <f t="shared" si="379"/>
        <v>0.4989528</v>
      </c>
      <c r="BD1526" s="34" t="e">
        <f t="shared" si="380"/>
        <v>#REF!</v>
      </c>
      <c r="BE1526" s="34">
        <v>0.06</v>
      </c>
      <c r="BF1526" s="34">
        <f t="shared" si="383"/>
        <v>108</v>
      </c>
      <c r="BG1526" s="34" t="e">
        <f t="shared" si="381"/>
        <v>#REF!</v>
      </c>
      <c r="BH1526" t="str">
        <f>IF(AT1526="UDARA","U","N")&amp;LEFT($C$4,2)&amp;MID($C$4,4,2)&amp;LEFT(A1526,3)&amp;MID(E1526,2,2)&amp;VLOOKUP(E1526,Acuan_Reference!C:L,10,0)</f>
        <v>N1501JAK71ED</v>
      </c>
      <c r="BI1526" t="s">
        <v>84</v>
      </c>
      <c r="BJ1526" t="s">
        <v>85</v>
      </c>
      <c r="BK1526" t="s">
        <v>86</v>
      </c>
      <c r="BL1526" t="s">
        <v>87</v>
      </c>
    </row>
    <row r="1527" hidden="1" spans="1:64">
      <c r="A1527" t="s">
        <v>96</v>
      </c>
      <c r="B1527" t="s">
        <v>75</v>
      </c>
      <c r="C1527" t="s">
        <v>76</v>
      </c>
      <c r="D1527" t="s">
        <v>123</v>
      </c>
      <c r="E1527" t="s">
        <v>234</v>
      </c>
      <c r="F1527" t="s">
        <v>235</v>
      </c>
      <c r="G1527" t="s">
        <v>80</v>
      </c>
      <c r="H1527" t="s">
        <v>81</v>
      </c>
      <c r="I1527" s="34">
        <v>17170</v>
      </c>
      <c r="J1527" s="35">
        <v>603</v>
      </c>
      <c r="K1527" s="35">
        <v>755</v>
      </c>
      <c r="L1527" s="35">
        <v>913</v>
      </c>
      <c r="M1527" s="35">
        <v>1406</v>
      </c>
      <c r="N1527" s="35">
        <v>645</v>
      </c>
      <c r="O1527" s="35">
        <v>753</v>
      </c>
      <c r="P1527" s="35">
        <v>924</v>
      </c>
      <c r="Q1527" s="35">
        <v>1951</v>
      </c>
      <c r="R1527" s="35">
        <v>667</v>
      </c>
      <c r="S1527" s="35">
        <v>820</v>
      </c>
      <c r="T1527" s="35">
        <v>672</v>
      </c>
      <c r="U1527" s="35">
        <v>1830</v>
      </c>
      <c r="V1527" s="34">
        <v>1107.3333333333</v>
      </c>
      <c r="W1527" s="34">
        <f t="shared" si="368"/>
        <v>1032</v>
      </c>
      <c r="X1527" s="35">
        <v>246</v>
      </c>
      <c r="Y1527" s="35">
        <v>0</v>
      </c>
      <c r="Z1527" s="35">
        <v>0</v>
      </c>
      <c r="AA1527" s="34">
        <v>2164</v>
      </c>
      <c r="AB1527" s="34">
        <v>0</v>
      </c>
      <c r="AC1527" s="34">
        <v>0</v>
      </c>
      <c r="AD1527" s="34">
        <v>0</v>
      </c>
      <c r="AE1527" s="34">
        <f t="shared" si="369"/>
        <v>2164</v>
      </c>
      <c r="AF1527" s="34">
        <f t="shared" si="370"/>
        <v>1.95424443106568</v>
      </c>
      <c r="AG1527" s="34">
        <f t="shared" si="371"/>
        <v>2.0968992248062</v>
      </c>
      <c r="AH1527" s="34">
        <v>28500</v>
      </c>
      <c r="AI1527" s="34">
        <v>0</v>
      </c>
      <c r="AJ1527" s="35">
        <v>30000</v>
      </c>
      <c r="AK1527" s="35">
        <v>1855</v>
      </c>
      <c r="AL1527" s="35">
        <v>594</v>
      </c>
      <c r="AM1527" s="34">
        <v>1.2</v>
      </c>
      <c r="AN1527" s="34">
        <f t="shared" si="372"/>
        <v>1238.4</v>
      </c>
      <c r="AO1527" s="35">
        <v>100</v>
      </c>
      <c r="AP1527" s="35">
        <v>100</v>
      </c>
      <c r="AQ1527" t="s">
        <v>82</v>
      </c>
      <c r="AR1527">
        <v>2</v>
      </c>
      <c r="AS1527" s="34">
        <v>0.2</v>
      </c>
      <c r="AT1527" t="s">
        <v>83</v>
      </c>
      <c r="AU1527" s="35">
        <f t="shared" si="382"/>
        <v>0</v>
      </c>
      <c r="AV1527" s="35">
        <f t="shared" si="373"/>
        <v>0</v>
      </c>
      <c r="AW1527" s="35">
        <f t="shared" si="374"/>
        <v>2.0968992248062</v>
      </c>
      <c r="AX1527" s="35">
        <f t="shared" si="375"/>
        <v>1.52131782945736</v>
      </c>
      <c r="AY1527" s="35">
        <f t="shared" si="376"/>
        <v>0</v>
      </c>
      <c r="AZ1527" s="35">
        <f t="shared" si="377"/>
        <v>0</v>
      </c>
      <c r="BA1527" s="27" t="str">
        <f t="shared" si="378"/>
        <v>3</v>
      </c>
      <c r="BB1527" s="34">
        <v>0.000277196</v>
      </c>
      <c r="BC1527" s="34">
        <f t="shared" si="379"/>
        <v>0</v>
      </c>
      <c r="BD1527" s="34" t="e">
        <f t="shared" si="380"/>
        <v>#REF!</v>
      </c>
      <c r="BE1527" s="34">
        <v>0.06</v>
      </c>
      <c r="BF1527" s="34">
        <f t="shared" si="383"/>
        <v>0</v>
      </c>
      <c r="BG1527" s="34" t="e">
        <f t="shared" si="381"/>
        <v>#REF!</v>
      </c>
      <c r="BH1527" t="str">
        <f>IF(AT1527="UDARA","U","N")&amp;LEFT($C$4,2)&amp;MID($C$4,4,2)&amp;LEFT(A1527,3)&amp;MID(E1527,2,2)&amp;VLOOKUP(E1527,Acuan_Reference!C:L,10,0)</f>
        <v>N1501JBI71ED</v>
      </c>
      <c r="BI1527" t="s">
        <v>84</v>
      </c>
      <c r="BJ1527" t="s">
        <v>85</v>
      </c>
      <c r="BK1527" t="s">
        <v>86</v>
      </c>
      <c r="BL1527" t="s">
        <v>87</v>
      </c>
    </row>
    <row r="1528" hidden="1" spans="1:64">
      <c r="A1528" t="s">
        <v>97</v>
      </c>
      <c r="B1528" t="s">
        <v>75</v>
      </c>
      <c r="C1528" t="s">
        <v>76</v>
      </c>
      <c r="D1528" t="s">
        <v>123</v>
      </c>
      <c r="E1528" t="s">
        <v>234</v>
      </c>
      <c r="F1528" t="s">
        <v>235</v>
      </c>
      <c r="G1528" t="s">
        <v>80</v>
      </c>
      <c r="H1528" t="s">
        <v>81</v>
      </c>
      <c r="I1528" s="34">
        <v>17170</v>
      </c>
      <c r="J1528" s="35">
        <v>5017</v>
      </c>
      <c r="K1528" s="35">
        <v>2854</v>
      </c>
      <c r="L1528" s="35">
        <v>4070</v>
      </c>
      <c r="M1528" s="35">
        <v>4370</v>
      </c>
      <c r="N1528" s="35">
        <v>4628</v>
      </c>
      <c r="O1528" s="35">
        <v>5865</v>
      </c>
      <c r="P1528" s="35">
        <v>5761</v>
      </c>
      <c r="Q1528" s="35">
        <v>6008</v>
      </c>
      <c r="R1528" s="35">
        <v>2933</v>
      </c>
      <c r="S1528" s="35">
        <v>4267</v>
      </c>
      <c r="T1528" s="35">
        <v>4352</v>
      </c>
      <c r="U1528" s="35">
        <v>2665</v>
      </c>
      <c r="V1528" s="34">
        <v>3761.3333333333</v>
      </c>
      <c r="W1528" s="34">
        <f t="shared" si="368"/>
        <v>3397</v>
      </c>
      <c r="X1528" s="35">
        <v>3713</v>
      </c>
      <c r="Y1528" s="35">
        <v>0</v>
      </c>
      <c r="Z1528" s="35">
        <v>112</v>
      </c>
      <c r="AA1528" s="34">
        <v>563</v>
      </c>
      <c r="AB1528" s="34">
        <v>0</v>
      </c>
      <c r="AC1528" s="34">
        <v>2100</v>
      </c>
      <c r="AD1528" s="34">
        <v>0</v>
      </c>
      <c r="AE1528" s="34">
        <f t="shared" si="369"/>
        <v>2775</v>
      </c>
      <c r="AF1528" s="34">
        <f t="shared" si="370"/>
        <v>0.737770294221914</v>
      </c>
      <c r="AG1528" s="34">
        <f t="shared" si="371"/>
        <v>0.816897262290256</v>
      </c>
      <c r="AH1528" s="34">
        <v>28500</v>
      </c>
      <c r="AI1528" s="34">
        <v>0</v>
      </c>
      <c r="AJ1528" s="35">
        <v>30000</v>
      </c>
      <c r="AK1528" s="35">
        <v>7123</v>
      </c>
      <c r="AL1528" s="35">
        <v>3174</v>
      </c>
      <c r="AM1528" s="34">
        <v>0.5</v>
      </c>
      <c r="AN1528" s="34">
        <f t="shared" si="372"/>
        <v>1698.5</v>
      </c>
      <c r="AO1528" s="35">
        <v>100</v>
      </c>
      <c r="AP1528" s="35">
        <v>100</v>
      </c>
      <c r="AQ1528" t="s">
        <v>82</v>
      </c>
      <c r="AR1528">
        <v>20</v>
      </c>
      <c r="AS1528" s="34">
        <v>0.033333333333333</v>
      </c>
      <c r="AT1528" t="s">
        <v>83</v>
      </c>
      <c r="AU1528" s="35">
        <f t="shared" si="382"/>
        <v>1573.125</v>
      </c>
      <c r="AV1528" s="35">
        <f t="shared" si="373"/>
        <v>1600</v>
      </c>
      <c r="AW1528" s="35">
        <f t="shared" si="374"/>
        <v>1.28790108919635</v>
      </c>
      <c r="AX1528" s="35">
        <f t="shared" si="375"/>
        <v>0.353547247571387</v>
      </c>
      <c r="AY1528" s="35">
        <f t="shared" si="376"/>
        <v>1600</v>
      </c>
      <c r="AZ1528" s="35">
        <f t="shared" si="377"/>
        <v>1600</v>
      </c>
      <c r="BA1528" s="27" t="str">
        <f t="shared" si="378"/>
        <v>3</v>
      </c>
      <c r="BB1528" s="34">
        <v>0.000277196</v>
      </c>
      <c r="BC1528" s="34">
        <f t="shared" si="379"/>
        <v>0.4435136</v>
      </c>
      <c r="BD1528" s="34" t="e">
        <f t="shared" si="380"/>
        <v>#REF!</v>
      </c>
      <c r="BE1528" s="34">
        <v>0.06</v>
      </c>
      <c r="BF1528" s="34">
        <f t="shared" si="383"/>
        <v>96</v>
      </c>
      <c r="BG1528" s="34" t="e">
        <f t="shared" si="381"/>
        <v>#REF!</v>
      </c>
      <c r="BH1528" t="str">
        <f>IF(AT1528="UDARA","U","N")&amp;LEFT($C$4,2)&amp;MID($C$4,4,2)&amp;LEFT(A1528,3)&amp;MID(E1528,2,2)&amp;VLOOKUP(E1528,Acuan_Reference!C:L,10,0)</f>
        <v>N1501JKT71ED</v>
      </c>
      <c r="BI1528" t="s">
        <v>84</v>
      </c>
      <c r="BJ1528" t="s">
        <v>85</v>
      </c>
      <c r="BK1528" t="s">
        <v>86</v>
      </c>
      <c r="BL1528" t="s">
        <v>87</v>
      </c>
    </row>
    <row r="1529" hidden="1" spans="1:64">
      <c r="A1529" t="s">
        <v>98</v>
      </c>
      <c r="B1529" t="s">
        <v>75</v>
      </c>
      <c r="C1529" t="s">
        <v>76</v>
      </c>
      <c r="D1529" t="s">
        <v>123</v>
      </c>
      <c r="E1529" t="s">
        <v>234</v>
      </c>
      <c r="F1529" t="s">
        <v>235</v>
      </c>
      <c r="G1529" t="s">
        <v>80</v>
      </c>
      <c r="H1529" t="s">
        <v>81</v>
      </c>
      <c r="I1529" s="34">
        <v>17170</v>
      </c>
      <c r="J1529" s="35">
        <v>523</v>
      </c>
      <c r="K1529" s="35">
        <v>370</v>
      </c>
      <c r="L1529" s="35">
        <v>1538</v>
      </c>
      <c r="M1529" s="35">
        <v>2730</v>
      </c>
      <c r="N1529" s="35">
        <v>1460</v>
      </c>
      <c r="O1529" s="35">
        <v>1323</v>
      </c>
      <c r="P1529" s="35">
        <v>1201</v>
      </c>
      <c r="Q1529" s="35">
        <v>3866</v>
      </c>
      <c r="R1529" s="35">
        <v>398</v>
      </c>
      <c r="S1529" s="35">
        <v>972</v>
      </c>
      <c r="T1529" s="35">
        <v>641</v>
      </c>
      <c r="U1529" s="35">
        <v>1919</v>
      </c>
      <c r="V1529" s="34">
        <v>1177.3333333333</v>
      </c>
      <c r="W1529" s="34">
        <f t="shared" si="368"/>
        <v>1037.66666666667</v>
      </c>
      <c r="X1529" s="35">
        <v>370</v>
      </c>
      <c r="Y1529" s="35">
        <v>0</v>
      </c>
      <c r="Z1529" s="35">
        <v>0</v>
      </c>
      <c r="AA1529" s="34">
        <v>3688</v>
      </c>
      <c r="AB1529" s="34">
        <v>0</v>
      </c>
      <c r="AC1529" s="34">
        <v>0</v>
      </c>
      <c r="AD1529" s="34">
        <v>0</v>
      </c>
      <c r="AE1529" s="34">
        <f t="shared" si="369"/>
        <v>3688</v>
      </c>
      <c r="AF1529" s="34">
        <f t="shared" si="370"/>
        <v>3.13250283125717</v>
      </c>
      <c r="AG1529" s="34">
        <f t="shared" si="371"/>
        <v>3.55412785094764</v>
      </c>
      <c r="AH1529" s="34">
        <v>28500</v>
      </c>
      <c r="AI1529" s="34">
        <v>0</v>
      </c>
      <c r="AJ1529" s="35">
        <v>30000</v>
      </c>
      <c r="AK1529" s="35">
        <v>2824</v>
      </c>
      <c r="AL1529" s="35">
        <v>553</v>
      </c>
      <c r="AM1529" s="34">
        <v>0.9</v>
      </c>
      <c r="AN1529" s="34">
        <f t="shared" si="372"/>
        <v>933.9</v>
      </c>
      <c r="AO1529" s="35">
        <v>100</v>
      </c>
      <c r="AP1529" s="35">
        <v>100</v>
      </c>
      <c r="AQ1529" t="s">
        <v>82</v>
      </c>
      <c r="AR1529">
        <v>4</v>
      </c>
      <c r="AS1529" s="34">
        <v>0.1</v>
      </c>
      <c r="AT1529" t="s">
        <v>83</v>
      </c>
      <c r="AU1529" s="35">
        <f t="shared" si="382"/>
        <v>0</v>
      </c>
      <c r="AV1529" s="35">
        <f t="shared" si="373"/>
        <v>0</v>
      </c>
      <c r="AW1529" s="35">
        <f t="shared" si="374"/>
        <v>3.55412785094764</v>
      </c>
      <c r="AX1529" s="35">
        <f t="shared" si="375"/>
        <v>3.02120141342756</v>
      </c>
      <c r="AY1529" s="35">
        <f t="shared" si="376"/>
        <v>0</v>
      </c>
      <c r="AZ1529" s="35">
        <f t="shared" si="377"/>
        <v>0</v>
      </c>
      <c r="BA1529" s="27" t="str">
        <f t="shared" si="378"/>
        <v>Kelipatan Kirim/Master box &gt; 3x FC+index</v>
      </c>
      <c r="BB1529" s="34">
        <v>0.000277196</v>
      </c>
      <c r="BC1529" s="34">
        <f t="shared" si="379"/>
        <v>0</v>
      </c>
      <c r="BD1529" s="34" t="e">
        <f t="shared" si="380"/>
        <v>#REF!</v>
      </c>
      <c r="BE1529" s="34">
        <v>0.06</v>
      </c>
      <c r="BF1529" s="34">
        <f t="shared" si="383"/>
        <v>0</v>
      </c>
      <c r="BG1529" s="34" t="e">
        <f t="shared" si="381"/>
        <v>#REF!</v>
      </c>
      <c r="BH1529" t="str">
        <f>IF(AT1529="UDARA","U","N")&amp;LEFT($C$4,2)&amp;MID($C$4,4,2)&amp;LEFT(A1529,3)&amp;MID(E1529,2,2)&amp;VLOOKUP(E1529,Acuan_Reference!C:L,10,0)</f>
        <v>N1501JMR71ED</v>
      </c>
      <c r="BI1529" t="s">
        <v>84</v>
      </c>
      <c r="BJ1529" t="s">
        <v>85</v>
      </c>
      <c r="BK1529" t="s">
        <v>86</v>
      </c>
      <c r="BL1529" t="s">
        <v>87</v>
      </c>
    </row>
    <row r="1530" hidden="1" spans="1:64">
      <c r="A1530" t="s">
        <v>99</v>
      </c>
      <c r="B1530" t="s">
        <v>75</v>
      </c>
      <c r="C1530" t="s">
        <v>76</v>
      </c>
      <c r="D1530" t="s">
        <v>123</v>
      </c>
      <c r="E1530" t="s">
        <v>234</v>
      </c>
      <c r="F1530" t="s">
        <v>235</v>
      </c>
      <c r="G1530" t="s">
        <v>80</v>
      </c>
      <c r="H1530" t="s">
        <v>81</v>
      </c>
      <c r="I1530" s="34">
        <v>17170</v>
      </c>
      <c r="J1530" s="35">
        <v>1855</v>
      </c>
      <c r="K1530" s="35">
        <v>2422</v>
      </c>
      <c r="L1530" s="35">
        <v>4646</v>
      </c>
      <c r="M1530" s="35">
        <v>10014</v>
      </c>
      <c r="N1530" s="35">
        <v>3052</v>
      </c>
      <c r="O1530" s="35">
        <v>3055</v>
      </c>
      <c r="P1530" s="35">
        <v>6505</v>
      </c>
      <c r="Q1530" s="35">
        <v>8848</v>
      </c>
      <c r="R1530" s="35">
        <v>3226</v>
      </c>
      <c r="S1530" s="35">
        <v>2530</v>
      </c>
      <c r="T1530" s="35">
        <v>5900</v>
      </c>
      <c r="U1530" s="35">
        <v>12932</v>
      </c>
      <c r="V1530" s="34">
        <v>7120.6666666667</v>
      </c>
      <c r="W1530" s="34">
        <f t="shared" si="368"/>
        <v>7345</v>
      </c>
      <c r="X1530" s="35">
        <v>123</v>
      </c>
      <c r="Y1530" s="35">
        <v>0</v>
      </c>
      <c r="Z1530" s="35">
        <v>0</v>
      </c>
      <c r="AA1530" s="34">
        <v>4669</v>
      </c>
      <c r="AB1530" s="34">
        <v>0</v>
      </c>
      <c r="AC1530" s="34">
        <v>5800</v>
      </c>
      <c r="AD1530" s="34">
        <v>600</v>
      </c>
      <c r="AE1530" s="34">
        <f t="shared" si="369"/>
        <v>11069</v>
      </c>
      <c r="AF1530" s="34">
        <f t="shared" si="370"/>
        <v>1.55448928002995</v>
      </c>
      <c r="AG1530" s="34">
        <f t="shared" si="371"/>
        <v>1.42532334921715</v>
      </c>
      <c r="AH1530" s="34">
        <v>28500</v>
      </c>
      <c r="AI1530" s="34">
        <v>0</v>
      </c>
      <c r="AJ1530" s="35">
        <v>30000</v>
      </c>
      <c r="AK1530" s="35">
        <v>7876</v>
      </c>
      <c r="AL1530" s="35">
        <v>3203</v>
      </c>
      <c r="AM1530" s="34">
        <v>1.1</v>
      </c>
      <c r="AN1530" s="34">
        <f t="shared" si="372"/>
        <v>8079.5</v>
      </c>
      <c r="AO1530" s="35">
        <v>100</v>
      </c>
      <c r="AP1530" s="35">
        <v>100</v>
      </c>
      <c r="AQ1530" t="s">
        <v>82</v>
      </c>
      <c r="AR1530">
        <v>4</v>
      </c>
      <c r="AS1530" s="34">
        <v>0.33333333333333</v>
      </c>
      <c r="AT1530" t="s">
        <v>83</v>
      </c>
      <c r="AU1530" s="35">
        <f t="shared" si="382"/>
        <v>160.125</v>
      </c>
      <c r="AV1530" s="35">
        <f t="shared" si="373"/>
        <v>200</v>
      </c>
      <c r="AW1530" s="35">
        <f t="shared" si="374"/>
        <v>1.53424098025868</v>
      </c>
      <c r="AX1530" s="35">
        <f t="shared" si="375"/>
        <v>1.09816201497617</v>
      </c>
      <c r="AY1530" s="35">
        <f t="shared" si="376"/>
        <v>200</v>
      </c>
      <c r="AZ1530" s="35">
        <f t="shared" si="377"/>
        <v>200</v>
      </c>
      <c r="BA1530" s="27" t="str">
        <f t="shared" si="378"/>
        <v>3</v>
      </c>
      <c r="BB1530" s="34">
        <v>0.000277196</v>
      </c>
      <c r="BC1530" s="34">
        <f t="shared" si="379"/>
        <v>0.0554392</v>
      </c>
      <c r="BD1530" s="34" t="e">
        <f t="shared" si="380"/>
        <v>#REF!</v>
      </c>
      <c r="BE1530" s="34">
        <v>0.06</v>
      </c>
      <c r="BF1530" s="34">
        <f t="shared" si="383"/>
        <v>12</v>
      </c>
      <c r="BG1530" s="34" t="e">
        <f t="shared" si="381"/>
        <v>#REF!</v>
      </c>
      <c r="BH1530" t="str">
        <f>IF(AT1530="UDARA","U","N")&amp;LEFT($C$4,2)&amp;MID($C$4,4,2)&amp;LEFT(A1530,3)&amp;MID(E1530,2,2)&amp;VLOOKUP(E1530,Acuan_Reference!C:L,10,0)</f>
        <v>N1501MDN71ED</v>
      </c>
      <c r="BI1530" t="s">
        <v>84</v>
      </c>
      <c r="BJ1530" t="s">
        <v>85</v>
      </c>
      <c r="BK1530" t="s">
        <v>86</v>
      </c>
      <c r="BL1530" t="s">
        <v>87</v>
      </c>
    </row>
    <row r="1531" hidden="1" spans="1:64">
      <c r="A1531" t="s">
        <v>100</v>
      </c>
      <c r="B1531" t="s">
        <v>75</v>
      </c>
      <c r="C1531" t="s">
        <v>76</v>
      </c>
      <c r="D1531" t="s">
        <v>123</v>
      </c>
      <c r="E1531" t="s">
        <v>234</v>
      </c>
      <c r="F1531" t="s">
        <v>235</v>
      </c>
      <c r="G1531" t="s">
        <v>80</v>
      </c>
      <c r="H1531" t="s">
        <v>81</v>
      </c>
      <c r="I1531" s="34">
        <v>17170</v>
      </c>
      <c r="J1531" s="35">
        <v>935</v>
      </c>
      <c r="K1531" s="35">
        <v>1717</v>
      </c>
      <c r="L1531" s="35">
        <v>1305</v>
      </c>
      <c r="M1531" s="35">
        <v>1590</v>
      </c>
      <c r="N1531" s="35">
        <v>1104</v>
      </c>
      <c r="O1531" s="35">
        <v>1443</v>
      </c>
      <c r="P1531" s="35">
        <v>2099</v>
      </c>
      <c r="Q1531" s="35">
        <v>1435</v>
      </c>
      <c r="R1531" s="35">
        <v>1352</v>
      </c>
      <c r="S1531" s="35">
        <v>1551</v>
      </c>
      <c r="T1531" s="35">
        <v>1505</v>
      </c>
      <c r="U1531" s="35">
        <v>2141</v>
      </c>
      <c r="V1531" s="34">
        <v>1732.3333333333</v>
      </c>
      <c r="W1531" s="34">
        <f t="shared" si="368"/>
        <v>1619</v>
      </c>
      <c r="X1531" s="35">
        <v>830</v>
      </c>
      <c r="Y1531" s="35">
        <v>0</v>
      </c>
      <c r="Z1531" s="35">
        <v>0</v>
      </c>
      <c r="AA1531" s="34">
        <v>2111</v>
      </c>
      <c r="AB1531" s="34">
        <v>0</v>
      </c>
      <c r="AC1531" s="34">
        <v>1000</v>
      </c>
      <c r="AD1531" s="34">
        <v>0</v>
      </c>
      <c r="AE1531" s="34">
        <f t="shared" si="369"/>
        <v>3111</v>
      </c>
      <c r="AF1531" s="34">
        <f t="shared" si="370"/>
        <v>1.79584375601312</v>
      </c>
      <c r="AG1531" s="34">
        <f t="shared" si="371"/>
        <v>1.92155651636813</v>
      </c>
      <c r="AH1531" s="34">
        <v>28500</v>
      </c>
      <c r="AI1531" s="34">
        <v>0</v>
      </c>
      <c r="AJ1531" s="35">
        <v>30000</v>
      </c>
      <c r="AK1531" s="35">
        <v>2340</v>
      </c>
      <c r="AL1531" s="35">
        <v>1211</v>
      </c>
      <c r="AM1531" s="34">
        <v>1.5</v>
      </c>
      <c r="AN1531" s="34">
        <f t="shared" si="372"/>
        <v>2428.5</v>
      </c>
      <c r="AO1531" s="35">
        <v>100</v>
      </c>
      <c r="AP1531" s="35">
        <v>100</v>
      </c>
      <c r="AQ1531" t="s">
        <v>82</v>
      </c>
      <c r="AR1531">
        <v>2</v>
      </c>
      <c r="AS1531" s="34">
        <v>0.76666666666667</v>
      </c>
      <c r="AT1531" t="s">
        <v>83</v>
      </c>
      <c r="AU1531" s="35">
        <f t="shared" si="382"/>
        <v>396.375</v>
      </c>
      <c r="AV1531" s="35">
        <f t="shared" si="373"/>
        <v>400</v>
      </c>
      <c r="AW1531" s="35">
        <f t="shared" si="374"/>
        <v>2.16862260654725</v>
      </c>
      <c r="AX1531" s="35">
        <f t="shared" si="375"/>
        <v>1.42063001852996</v>
      </c>
      <c r="AY1531" s="35">
        <f t="shared" si="376"/>
        <v>400</v>
      </c>
      <c r="AZ1531" s="35">
        <f t="shared" si="377"/>
        <v>400</v>
      </c>
      <c r="BA1531" s="27" t="str">
        <f t="shared" si="378"/>
        <v>3</v>
      </c>
      <c r="BB1531" s="34">
        <v>0.000277196</v>
      </c>
      <c r="BC1531" s="34">
        <f t="shared" si="379"/>
        <v>0.1108784</v>
      </c>
      <c r="BD1531" s="34" t="e">
        <f t="shared" si="380"/>
        <v>#REF!</v>
      </c>
      <c r="BE1531" s="34">
        <v>0.06</v>
      </c>
      <c r="BF1531" s="34">
        <f t="shared" si="383"/>
        <v>24</v>
      </c>
      <c r="BG1531" s="34" t="e">
        <f t="shared" si="381"/>
        <v>#REF!</v>
      </c>
      <c r="BH1531" t="str">
        <f>IF(AT1531="UDARA","U","N")&amp;LEFT($C$4,2)&amp;MID($C$4,4,2)&amp;LEFT(A1531,3)&amp;MID(E1531,2,2)&amp;VLOOKUP(E1531,Acuan_Reference!C:L,10,0)</f>
        <v>N1501MDO71ED</v>
      </c>
      <c r="BI1531" t="s">
        <v>84</v>
      </c>
      <c r="BJ1531" t="s">
        <v>85</v>
      </c>
      <c r="BK1531" t="s">
        <v>86</v>
      </c>
      <c r="BL1531" t="s">
        <v>87</v>
      </c>
    </row>
    <row r="1532" hidden="1" spans="1:64">
      <c r="A1532" t="s">
        <v>101</v>
      </c>
      <c r="B1532" t="s">
        <v>75</v>
      </c>
      <c r="C1532" t="s">
        <v>76</v>
      </c>
      <c r="D1532" t="s">
        <v>123</v>
      </c>
      <c r="E1532" t="s">
        <v>234</v>
      </c>
      <c r="F1532" t="s">
        <v>235</v>
      </c>
      <c r="G1532" t="s">
        <v>80</v>
      </c>
      <c r="H1532" t="s">
        <v>81</v>
      </c>
      <c r="I1532" s="34">
        <v>17170</v>
      </c>
      <c r="J1532" s="35">
        <v>1805</v>
      </c>
      <c r="K1532" s="35">
        <v>3621</v>
      </c>
      <c r="L1532" s="35">
        <v>1976</v>
      </c>
      <c r="M1532" s="35">
        <v>7950</v>
      </c>
      <c r="N1532" s="35">
        <v>1728</v>
      </c>
      <c r="O1532" s="35">
        <v>8239</v>
      </c>
      <c r="P1532" s="35">
        <v>2304</v>
      </c>
      <c r="Q1532" s="35">
        <v>8307</v>
      </c>
      <c r="R1532" s="35">
        <v>2002</v>
      </c>
      <c r="S1532" s="35">
        <v>3745</v>
      </c>
      <c r="T1532" s="35">
        <v>4777</v>
      </c>
      <c r="U1532" s="35">
        <v>8687</v>
      </c>
      <c r="V1532" s="34">
        <v>5736.3333333333</v>
      </c>
      <c r="W1532" s="34">
        <f t="shared" si="368"/>
        <v>5452</v>
      </c>
      <c r="X1532" s="35">
        <v>446</v>
      </c>
      <c r="Y1532" s="35">
        <v>0</v>
      </c>
      <c r="Z1532" s="35">
        <v>0</v>
      </c>
      <c r="AA1532" s="34">
        <v>8673</v>
      </c>
      <c r="AB1532" s="34">
        <v>0</v>
      </c>
      <c r="AC1532" s="34">
        <v>1200</v>
      </c>
      <c r="AD1532" s="34">
        <v>0</v>
      </c>
      <c r="AE1532" s="34">
        <f t="shared" si="369"/>
        <v>9873</v>
      </c>
      <c r="AF1532" s="34">
        <f t="shared" si="370"/>
        <v>1.721134290197</v>
      </c>
      <c r="AG1532" s="34">
        <f t="shared" si="371"/>
        <v>1.81089508437271</v>
      </c>
      <c r="AH1532" s="34">
        <v>28500</v>
      </c>
      <c r="AI1532" s="34">
        <v>0</v>
      </c>
      <c r="AJ1532" s="35">
        <v>30000</v>
      </c>
      <c r="AK1532" s="35">
        <v>7579</v>
      </c>
      <c r="AL1532" s="35">
        <v>2892</v>
      </c>
      <c r="AM1532" s="34">
        <v>1.3</v>
      </c>
      <c r="AN1532" s="34">
        <f t="shared" si="372"/>
        <v>7087.6</v>
      </c>
      <c r="AO1532" s="35">
        <v>100</v>
      </c>
      <c r="AP1532" s="35">
        <v>100</v>
      </c>
      <c r="AQ1532" t="s">
        <v>82</v>
      </c>
      <c r="AR1532">
        <v>4</v>
      </c>
      <c r="AS1532" s="34">
        <v>0.5</v>
      </c>
      <c r="AT1532" t="s">
        <v>83</v>
      </c>
      <c r="AU1532" s="35">
        <f t="shared" si="382"/>
        <v>79.9500000000003</v>
      </c>
      <c r="AV1532" s="35">
        <f t="shared" si="373"/>
        <v>100</v>
      </c>
      <c r="AW1532" s="35">
        <f t="shared" si="374"/>
        <v>1.82923697725605</v>
      </c>
      <c r="AX1532" s="35">
        <f t="shared" si="375"/>
        <v>1.2987894350697</v>
      </c>
      <c r="AY1532" s="35">
        <f t="shared" si="376"/>
        <v>100</v>
      </c>
      <c r="AZ1532" s="35">
        <f t="shared" si="377"/>
        <v>100</v>
      </c>
      <c r="BA1532" s="27" t="str">
        <f t="shared" si="378"/>
        <v>3</v>
      </c>
      <c r="BB1532" s="34">
        <v>0.000277196</v>
      </c>
      <c r="BC1532" s="34">
        <f t="shared" si="379"/>
        <v>0.0277196</v>
      </c>
      <c r="BD1532" s="34" t="e">
        <f t="shared" si="380"/>
        <v>#REF!</v>
      </c>
      <c r="BE1532" s="34">
        <v>0.06</v>
      </c>
      <c r="BF1532" s="34">
        <f t="shared" si="383"/>
        <v>6</v>
      </c>
      <c r="BG1532" s="34" t="e">
        <f t="shared" si="381"/>
        <v>#REF!</v>
      </c>
      <c r="BH1532" t="str">
        <f>IF(AT1532="UDARA","U","N")&amp;LEFT($C$4,2)&amp;MID($C$4,4,2)&amp;LEFT(A1532,3)&amp;MID(E1532,2,2)&amp;VLOOKUP(E1532,Acuan_Reference!C:L,10,0)</f>
        <v>N1501MKS71ED</v>
      </c>
      <c r="BI1532" t="s">
        <v>84</v>
      </c>
      <c r="BJ1532" t="s">
        <v>85</v>
      </c>
      <c r="BK1532" t="s">
        <v>86</v>
      </c>
      <c r="BL1532" t="s">
        <v>87</v>
      </c>
    </row>
    <row r="1533" hidden="1" spans="1:64">
      <c r="A1533" t="s">
        <v>102</v>
      </c>
      <c r="B1533" t="s">
        <v>75</v>
      </c>
      <c r="C1533" t="s">
        <v>76</v>
      </c>
      <c r="D1533" t="s">
        <v>123</v>
      </c>
      <c r="E1533" t="s">
        <v>234</v>
      </c>
      <c r="F1533" t="s">
        <v>235</v>
      </c>
      <c r="G1533" t="s">
        <v>80</v>
      </c>
      <c r="H1533" t="s">
        <v>81</v>
      </c>
      <c r="I1533" s="34">
        <v>17170</v>
      </c>
      <c r="J1533" s="35">
        <v>1745</v>
      </c>
      <c r="K1533" s="35">
        <v>5172</v>
      </c>
      <c r="L1533" s="35">
        <v>4100</v>
      </c>
      <c r="M1533" s="35">
        <v>8406</v>
      </c>
      <c r="N1533" s="35">
        <v>2459</v>
      </c>
      <c r="O1533" s="35">
        <v>5414</v>
      </c>
      <c r="P1533" s="35">
        <v>4207</v>
      </c>
      <c r="Q1533" s="35">
        <v>10549</v>
      </c>
      <c r="R1533" s="35">
        <v>2361</v>
      </c>
      <c r="S1533" s="35">
        <v>3194</v>
      </c>
      <c r="T1533" s="35">
        <v>5936</v>
      </c>
      <c r="U1533" s="35">
        <v>8898</v>
      </c>
      <c r="V1533" s="34">
        <v>6009.3333333333</v>
      </c>
      <c r="W1533" s="34">
        <f t="shared" si="368"/>
        <v>5997</v>
      </c>
      <c r="X1533" s="35">
        <v>1237</v>
      </c>
      <c r="Y1533" s="35">
        <v>0</v>
      </c>
      <c r="Z1533" s="35">
        <v>0</v>
      </c>
      <c r="AA1533" s="34">
        <v>9034</v>
      </c>
      <c r="AB1533" s="34">
        <v>0</v>
      </c>
      <c r="AC1533" s="34">
        <v>0</v>
      </c>
      <c r="AD1533" s="34">
        <v>0</v>
      </c>
      <c r="AE1533" s="34">
        <f t="shared" si="369"/>
        <v>9034</v>
      </c>
      <c r="AF1533" s="34">
        <f t="shared" si="370"/>
        <v>1.50332815620147</v>
      </c>
      <c r="AG1533" s="34">
        <f t="shared" si="371"/>
        <v>1.50641987660497</v>
      </c>
      <c r="AH1533" s="34">
        <v>28500</v>
      </c>
      <c r="AI1533" s="34">
        <v>0</v>
      </c>
      <c r="AJ1533" s="35">
        <v>30000</v>
      </c>
      <c r="AK1533" s="35">
        <v>8684</v>
      </c>
      <c r="AL1533" s="35">
        <v>3157</v>
      </c>
      <c r="AM1533" s="34">
        <v>0.8</v>
      </c>
      <c r="AN1533" s="34">
        <f t="shared" si="372"/>
        <v>4797.6</v>
      </c>
      <c r="AO1533" s="35">
        <v>100</v>
      </c>
      <c r="AP1533" s="35">
        <v>100</v>
      </c>
      <c r="AQ1533" t="s">
        <v>82</v>
      </c>
      <c r="AR1533">
        <v>8</v>
      </c>
      <c r="AS1533" s="34">
        <v>0.1</v>
      </c>
      <c r="AT1533" t="s">
        <v>83</v>
      </c>
      <c r="AU1533" s="35">
        <f t="shared" si="382"/>
        <v>0</v>
      </c>
      <c r="AV1533" s="35">
        <f t="shared" si="373"/>
        <v>0</v>
      </c>
      <c r="AW1533" s="35">
        <f t="shared" si="374"/>
        <v>1.50641987660497</v>
      </c>
      <c r="AX1533" s="35">
        <f t="shared" si="375"/>
        <v>0.979989994997499</v>
      </c>
      <c r="AY1533" s="35">
        <f t="shared" si="376"/>
        <v>0</v>
      </c>
      <c r="AZ1533" s="35">
        <f t="shared" si="377"/>
        <v>0</v>
      </c>
      <c r="BA1533" s="27" t="str">
        <f t="shared" si="378"/>
        <v>3</v>
      </c>
      <c r="BB1533" s="34">
        <v>0.000277196</v>
      </c>
      <c r="BC1533" s="34">
        <f t="shared" si="379"/>
        <v>0</v>
      </c>
      <c r="BD1533" s="34" t="e">
        <f t="shared" si="380"/>
        <v>#REF!</v>
      </c>
      <c r="BE1533" s="34">
        <v>0.06</v>
      </c>
      <c r="BF1533" s="34">
        <f t="shared" si="383"/>
        <v>0</v>
      </c>
      <c r="BG1533" s="34" t="e">
        <f t="shared" si="381"/>
        <v>#REF!</v>
      </c>
      <c r="BH1533" t="str">
        <f>IF(AT1533="UDARA","U","N")&amp;LEFT($C$4,2)&amp;MID($C$4,4,2)&amp;LEFT(A1533,3)&amp;MID(E1533,2,2)&amp;VLOOKUP(E1533,Acuan_Reference!C:L,10,0)</f>
        <v>N1501MLG71ED</v>
      </c>
      <c r="BI1533" t="s">
        <v>84</v>
      </c>
      <c r="BJ1533" t="s">
        <v>85</v>
      </c>
      <c r="BK1533" t="s">
        <v>86</v>
      </c>
      <c r="BL1533" t="s">
        <v>87</v>
      </c>
    </row>
    <row r="1534" hidden="1" spans="1:64">
      <c r="A1534" t="s">
        <v>103</v>
      </c>
      <c r="B1534" t="s">
        <v>75</v>
      </c>
      <c r="C1534" t="s">
        <v>76</v>
      </c>
      <c r="D1534" t="s">
        <v>123</v>
      </c>
      <c r="E1534" t="s">
        <v>234</v>
      </c>
      <c r="F1534" t="s">
        <v>235</v>
      </c>
      <c r="G1534" t="s">
        <v>80</v>
      </c>
      <c r="H1534" t="s">
        <v>81</v>
      </c>
      <c r="I1534" s="34">
        <v>17170</v>
      </c>
      <c r="J1534" s="35">
        <v>383</v>
      </c>
      <c r="K1534" s="35">
        <v>1083</v>
      </c>
      <c r="L1534" s="35">
        <v>327</v>
      </c>
      <c r="M1534" s="35">
        <v>1633</v>
      </c>
      <c r="N1534" s="35">
        <v>167</v>
      </c>
      <c r="O1534" s="35">
        <v>1006</v>
      </c>
      <c r="P1534" s="35">
        <v>478</v>
      </c>
      <c r="Q1534" s="35">
        <v>1806</v>
      </c>
      <c r="R1534" s="35">
        <v>502</v>
      </c>
      <c r="S1534" s="35">
        <v>1076</v>
      </c>
      <c r="T1534" s="35">
        <v>519</v>
      </c>
      <c r="U1534" s="35">
        <v>2091</v>
      </c>
      <c r="V1534" s="34">
        <v>1228.6666666667</v>
      </c>
      <c r="W1534" s="34">
        <f t="shared" si="368"/>
        <v>1062.33333333333</v>
      </c>
      <c r="X1534" s="35">
        <v>301</v>
      </c>
      <c r="Y1534" s="35">
        <v>0</v>
      </c>
      <c r="Z1534" s="35">
        <v>0</v>
      </c>
      <c r="AA1534" s="34">
        <v>877</v>
      </c>
      <c r="AB1534" s="34">
        <v>0</v>
      </c>
      <c r="AC1534" s="34">
        <v>1000</v>
      </c>
      <c r="AD1534" s="34">
        <v>0</v>
      </c>
      <c r="AE1534" s="34">
        <f t="shared" si="369"/>
        <v>1877</v>
      </c>
      <c r="AF1534" s="34">
        <f t="shared" si="370"/>
        <v>1.52767227346713</v>
      </c>
      <c r="AG1534" s="34">
        <f t="shared" si="371"/>
        <v>1.76686539064951</v>
      </c>
      <c r="AH1534" s="34">
        <v>28500</v>
      </c>
      <c r="AI1534" s="34">
        <v>0</v>
      </c>
      <c r="AJ1534" s="35">
        <v>30000</v>
      </c>
      <c r="AK1534" s="35">
        <v>1825</v>
      </c>
      <c r="AL1534" s="35">
        <v>577</v>
      </c>
      <c r="AM1534" s="34">
        <v>1.3</v>
      </c>
      <c r="AN1534" s="34">
        <f t="shared" si="372"/>
        <v>1381.03333333333</v>
      </c>
      <c r="AO1534" s="35">
        <v>100</v>
      </c>
      <c r="AP1534" s="35">
        <v>100</v>
      </c>
      <c r="AQ1534" t="s">
        <v>82</v>
      </c>
      <c r="AR1534">
        <v>2</v>
      </c>
      <c r="AS1534" s="34">
        <v>0.36666666666667</v>
      </c>
      <c r="AT1534" t="s">
        <v>83</v>
      </c>
      <c r="AU1534" s="35">
        <f t="shared" si="382"/>
        <v>60.775</v>
      </c>
      <c r="AV1534" s="35">
        <f t="shared" si="373"/>
        <v>100</v>
      </c>
      <c r="AW1534" s="35">
        <f t="shared" si="374"/>
        <v>1.86099780357703</v>
      </c>
      <c r="AX1534" s="35">
        <f t="shared" si="375"/>
        <v>1.31785378098525</v>
      </c>
      <c r="AY1534" s="35">
        <f t="shared" si="376"/>
        <v>100</v>
      </c>
      <c r="AZ1534" s="35">
        <f t="shared" si="377"/>
        <v>100</v>
      </c>
      <c r="BA1534" s="27" t="str">
        <f t="shared" si="378"/>
        <v>3</v>
      </c>
      <c r="BB1534" s="34">
        <v>0.000277196</v>
      </c>
      <c r="BC1534" s="34">
        <f t="shared" si="379"/>
        <v>0.0277196</v>
      </c>
      <c r="BD1534" s="34" t="e">
        <f t="shared" si="380"/>
        <v>#REF!</v>
      </c>
      <c r="BE1534" s="34">
        <v>0.06</v>
      </c>
      <c r="BF1534" s="34">
        <f t="shared" si="383"/>
        <v>6</v>
      </c>
      <c r="BG1534" s="34" t="e">
        <f t="shared" si="381"/>
        <v>#REF!</v>
      </c>
      <c r="BH1534" t="str">
        <f>IF(AT1534="UDARA","U","N")&amp;LEFT($C$4,2)&amp;MID($C$4,4,2)&amp;LEFT(A1534,3)&amp;MID(E1534,2,2)&amp;VLOOKUP(E1534,Acuan_Reference!C:L,10,0)</f>
        <v>N1501NAD71ED</v>
      </c>
      <c r="BI1534" t="s">
        <v>84</v>
      </c>
      <c r="BJ1534" t="s">
        <v>85</v>
      </c>
      <c r="BK1534" t="s">
        <v>86</v>
      </c>
      <c r="BL1534" t="s">
        <v>87</v>
      </c>
    </row>
    <row r="1535" hidden="1" spans="1:64">
      <c r="A1535" t="s">
        <v>104</v>
      </c>
      <c r="B1535" t="s">
        <v>75</v>
      </c>
      <c r="C1535" t="s">
        <v>76</v>
      </c>
      <c r="D1535" t="s">
        <v>123</v>
      </c>
      <c r="E1535" t="s">
        <v>234</v>
      </c>
      <c r="F1535" t="s">
        <v>235</v>
      </c>
      <c r="G1535" t="s">
        <v>80</v>
      </c>
      <c r="H1535" t="s">
        <v>81</v>
      </c>
      <c r="I1535" s="34">
        <v>17170</v>
      </c>
      <c r="J1535" s="35">
        <v>1408</v>
      </c>
      <c r="K1535" s="35">
        <v>1473</v>
      </c>
      <c r="L1535" s="35">
        <v>1729</v>
      </c>
      <c r="M1535" s="35">
        <v>5222</v>
      </c>
      <c r="N1535" s="35">
        <v>777</v>
      </c>
      <c r="O1535" s="35">
        <v>2691</v>
      </c>
      <c r="P1535" s="35">
        <v>2021</v>
      </c>
      <c r="Q1535" s="35">
        <v>4998</v>
      </c>
      <c r="R1535" s="35">
        <v>875</v>
      </c>
      <c r="S1535" s="35">
        <v>1701</v>
      </c>
      <c r="T1535" s="35">
        <v>1016</v>
      </c>
      <c r="U1535" s="35">
        <v>4260</v>
      </c>
      <c r="V1535" s="34">
        <v>2325.6666666667</v>
      </c>
      <c r="W1535" s="34">
        <f t="shared" ref="W1535:W1598" si="384">AVERAGE(T1535,U1535,AL1535)</f>
        <v>2087.66666666667</v>
      </c>
      <c r="X1535" s="35">
        <v>701</v>
      </c>
      <c r="Y1535" s="35">
        <v>0</v>
      </c>
      <c r="Z1535" s="35">
        <v>0</v>
      </c>
      <c r="AA1535" s="34">
        <v>3855</v>
      </c>
      <c r="AB1535" s="34">
        <v>0</v>
      </c>
      <c r="AC1535" s="34">
        <v>0</v>
      </c>
      <c r="AD1535" s="34">
        <v>0</v>
      </c>
      <c r="AE1535" s="34">
        <f t="shared" ref="AE1535:AE1598" si="385">Z1535+AA1535+AC1535+AD1535</f>
        <v>3855</v>
      </c>
      <c r="AF1535" s="34">
        <f t="shared" ref="AF1535:AF1598" si="386">IFERROR(IF(V1535&lt;0,9999,AE1535/V1535),9999)</f>
        <v>1.65758922172851</v>
      </c>
      <c r="AG1535" s="34">
        <f t="shared" ref="AG1535:AG1598" si="387">IFERROR(IF(W1535&lt;0,9999,(Z1535+AA1535+AC1535)/W1535),9999)</f>
        <v>1.84655915695354</v>
      </c>
      <c r="AH1535" s="34">
        <v>28500</v>
      </c>
      <c r="AI1535" s="34">
        <v>0</v>
      </c>
      <c r="AJ1535" s="35">
        <v>30000</v>
      </c>
      <c r="AK1535" s="35">
        <v>4085</v>
      </c>
      <c r="AL1535" s="35">
        <v>987</v>
      </c>
      <c r="AM1535" s="34">
        <v>1</v>
      </c>
      <c r="AN1535" s="34">
        <f t="shared" ref="AN1535:AN1598" si="388">IF(AM1535*W1535&lt;0,0,AM1535*W1535)</f>
        <v>2087.66666666667</v>
      </c>
      <c r="AO1535" s="35">
        <v>100</v>
      </c>
      <c r="AP1535" s="35">
        <v>100</v>
      </c>
      <c r="AQ1535" t="s">
        <v>82</v>
      </c>
      <c r="AR1535">
        <v>4</v>
      </c>
      <c r="AS1535" s="34">
        <v>0.26666666666667</v>
      </c>
      <c r="AT1535" t="s">
        <v>83</v>
      </c>
      <c r="AU1535" s="35">
        <f t="shared" si="382"/>
        <v>0</v>
      </c>
      <c r="AV1535" s="35">
        <f t="shared" ref="AV1535:AV1598" si="389">IFERROR(ROUNDUP(AU1535/AO1535,0)*AO1535,9999)</f>
        <v>0</v>
      </c>
      <c r="AW1535" s="35">
        <f t="shared" ref="AW1535:AW1598" si="390">IFERROR(IF(W1535&lt;0,9999,((ROUNDUP(AU1535/AO1535,0)*AO1535)+AE1535)/W1535),9999)</f>
        <v>1.84655915695354</v>
      </c>
      <c r="AX1535" s="35">
        <f t="shared" ref="AX1535:AX1598" si="391">IFERROR(IF(W1535&lt;0,9999,((ROUNDUP(AU1535/AP1535,0)*AP1535)+AE1535-AL1535)/W1535),9999)</f>
        <v>1.37378253233275</v>
      </c>
      <c r="AY1535" s="35">
        <f t="shared" ref="AY1535:AY1598" si="392">IF(H1535="DROPPING",IF(AND(AW1535&gt;3,AX1535&gt;3),0,IF(AND(AW1535&lt;=3,AX1535&lt;=3),ROUNDUP(AU1535/AO1535,0)*AO1535,ROUNDUP(AU1535/AP1535,0)*AP1535)),0)</f>
        <v>0</v>
      </c>
      <c r="AZ1535" s="35">
        <f t="shared" ref="AZ1535:AZ1598" si="393">IF(AH1535&lt;=0,0,IF(H1535="DROPPING",IF(AND(AW1535&gt;3,AX1535&gt;3),0,IF(AND(AW1535&lt;=3,AX1535&lt;=3),ROUNDUP(AU1535/AO1535,0)*AO1535,ROUNDUP(AU1535/AP1535,0)*AP1535)),0))</f>
        <v>0</v>
      </c>
      <c r="BA1535" s="27" t="str">
        <f t="shared" ref="BA1535:BA1598" si="394">IF(AND(AW1535&gt;3,AX1535&gt;3),"Kelipatan Kirim/Master box &gt; 3x FC+index",IF(AF1535&lt;=AS1535,"1",IF(AND(AF1535&gt;AS1535,AF1535&lt;=AM1535),"2","3")))</f>
        <v>3</v>
      </c>
      <c r="BB1535" s="34">
        <v>0.000277196</v>
      </c>
      <c r="BC1535" s="34">
        <f t="shared" ref="BC1535:BC1598" si="395">BB1535*AZ1535</f>
        <v>0</v>
      </c>
      <c r="BD1535" s="34" t="e">
        <f t="shared" si="380"/>
        <v>#REF!</v>
      </c>
      <c r="BE1535" s="34">
        <v>0.06</v>
      </c>
      <c r="BF1535" s="34">
        <f t="shared" si="383"/>
        <v>0</v>
      </c>
      <c r="BG1535" s="34" t="e">
        <f t="shared" si="381"/>
        <v>#REF!</v>
      </c>
      <c r="BH1535" t="str">
        <f>IF(AT1535="UDARA","U","N")&amp;LEFT($C$4,2)&amp;MID($C$4,4,2)&amp;LEFT(A1535,3)&amp;MID(E1535,2,2)&amp;VLOOKUP(E1535,Acuan_Reference!C:L,10,0)</f>
        <v>N1501PDG71ED</v>
      </c>
      <c r="BI1535" t="s">
        <v>84</v>
      </c>
      <c r="BJ1535" t="s">
        <v>85</v>
      </c>
      <c r="BK1535" t="s">
        <v>86</v>
      </c>
      <c r="BL1535" t="s">
        <v>87</v>
      </c>
    </row>
    <row r="1536" hidden="1" spans="1:64">
      <c r="A1536" t="s">
        <v>105</v>
      </c>
      <c r="B1536" t="s">
        <v>75</v>
      </c>
      <c r="C1536" t="s">
        <v>76</v>
      </c>
      <c r="D1536" t="s">
        <v>123</v>
      </c>
      <c r="E1536" t="s">
        <v>234</v>
      </c>
      <c r="F1536" t="s">
        <v>235</v>
      </c>
      <c r="G1536" t="s">
        <v>80</v>
      </c>
      <c r="H1536" t="s">
        <v>81</v>
      </c>
      <c r="I1536" s="34">
        <v>17170</v>
      </c>
      <c r="J1536" s="35">
        <v>975</v>
      </c>
      <c r="K1536" s="35">
        <v>951</v>
      </c>
      <c r="L1536" s="35">
        <v>889</v>
      </c>
      <c r="M1536" s="35">
        <v>2252</v>
      </c>
      <c r="N1536" s="35">
        <v>904</v>
      </c>
      <c r="O1536" s="35">
        <v>1728</v>
      </c>
      <c r="P1536" s="35">
        <v>2068</v>
      </c>
      <c r="Q1536" s="35">
        <v>2648</v>
      </c>
      <c r="R1536" s="35">
        <v>1716</v>
      </c>
      <c r="S1536" s="35">
        <v>913</v>
      </c>
      <c r="T1536" s="35">
        <v>1811</v>
      </c>
      <c r="U1536" s="35">
        <v>3892</v>
      </c>
      <c r="V1536" s="34">
        <v>2205.3333333333</v>
      </c>
      <c r="W1536" s="34">
        <f t="shared" si="384"/>
        <v>2307.66666666667</v>
      </c>
      <c r="X1536" s="35">
        <v>200</v>
      </c>
      <c r="Y1536" s="35">
        <v>0</v>
      </c>
      <c r="Z1536" s="35">
        <v>0</v>
      </c>
      <c r="AA1536" s="34">
        <v>3137</v>
      </c>
      <c r="AB1536" s="34">
        <v>0</v>
      </c>
      <c r="AC1536" s="34">
        <v>300</v>
      </c>
      <c r="AD1536" s="34">
        <v>0</v>
      </c>
      <c r="AE1536" s="34">
        <f t="shared" si="385"/>
        <v>3437</v>
      </c>
      <c r="AF1536" s="34">
        <f t="shared" si="386"/>
        <v>1.55849455864573</v>
      </c>
      <c r="AG1536" s="34">
        <f t="shared" si="387"/>
        <v>1.48938321536906</v>
      </c>
      <c r="AH1536" s="34">
        <v>28500</v>
      </c>
      <c r="AI1536" s="34">
        <v>0</v>
      </c>
      <c r="AJ1536" s="35">
        <v>30000</v>
      </c>
      <c r="AK1536" s="35">
        <v>2847</v>
      </c>
      <c r="AL1536" s="35">
        <v>1220</v>
      </c>
      <c r="AM1536" s="34">
        <v>1</v>
      </c>
      <c r="AN1536" s="34">
        <f t="shared" si="388"/>
        <v>2307.66666666667</v>
      </c>
      <c r="AO1536" s="35">
        <v>100</v>
      </c>
      <c r="AP1536" s="35">
        <v>100</v>
      </c>
      <c r="AQ1536" t="s">
        <v>82</v>
      </c>
      <c r="AR1536">
        <v>4</v>
      </c>
      <c r="AS1536" s="34">
        <v>0.26666666666667</v>
      </c>
      <c r="AT1536" t="s">
        <v>83</v>
      </c>
      <c r="AU1536" s="35">
        <f t="shared" si="382"/>
        <v>67.9999999999999</v>
      </c>
      <c r="AV1536" s="35">
        <f t="shared" si="389"/>
        <v>100</v>
      </c>
      <c r="AW1536" s="35">
        <f t="shared" si="390"/>
        <v>1.53271703018922</v>
      </c>
      <c r="AX1536" s="35">
        <f t="shared" si="391"/>
        <v>1.00404448938322</v>
      </c>
      <c r="AY1536" s="35">
        <f t="shared" si="392"/>
        <v>100</v>
      </c>
      <c r="AZ1536" s="35">
        <f t="shared" si="393"/>
        <v>100</v>
      </c>
      <c r="BA1536" s="27" t="str">
        <f t="shared" si="394"/>
        <v>3</v>
      </c>
      <c r="BB1536" s="34">
        <v>0.000277196</v>
      </c>
      <c r="BC1536" s="34">
        <f t="shared" si="395"/>
        <v>0.0277196</v>
      </c>
      <c r="BD1536" s="34" t="e">
        <f t="shared" ref="BD1536:BD1599" si="396">BD1535+BC1536</f>
        <v>#REF!</v>
      </c>
      <c r="BE1536" s="34">
        <v>0.06</v>
      </c>
      <c r="BF1536" s="34">
        <f t="shared" si="383"/>
        <v>6</v>
      </c>
      <c r="BG1536" s="34" t="e">
        <f t="shared" ref="BG1536:BG1599" si="397">BG1535+BF1536</f>
        <v>#REF!</v>
      </c>
      <c r="BH1536" t="str">
        <f>IF(AT1536="UDARA","U","N")&amp;LEFT($C$4,2)&amp;MID($C$4,4,2)&amp;LEFT(A1536,3)&amp;MID(E1536,2,2)&amp;VLOOKUP(E1536,Acuan_Reference!C:L,10,0)</f>
        <v>N1501PKB71ED</v>
      </c>
      <c r="BI1536" t="s">
        <v>84</v>
      </c>
      <c r="BJ1536" t="s">
        <v>85</v>
      </c>
      <c r="BK1536" t="s">
        <v>86</v>
      </c>
      <c r="BL1536" t="s">
        <v>87</v>
      </c>
    </row>
    <row r="1537" hidden="1" spans="1:64">
      <c r="A1537" t="s">
        <v>106</v>
      </c>
      <c r="B1537" t="s">
        <v>75</v>
      </c>
      <c r="C1537" t="s">
        <v>76</v>
      </c>
      <c r="D1537" t="s">
        <v>123</v>
      </c>
      <c r="E1537" t="s">
        <v>234</v>
      </c>
      <c r="F1537" t="s">
        <v>235</v>
      </c>
      <c r="G1537" t="s">
        <v>80</v>
      </c>
      <c r="H1537" t="s">
        <v>81</v>
      </c>
      <c r="I1537" s="34">
        <v>17170</v>
      </c>
      <c r="J1537" s="35">
        <v>1307</v>
      </c>
      <c r="K1537" s="35">
        <v>2532</v>
      </c>
      <c r="L1537" s="35">
        <v>2088</v>
      </c>
      <c r="M1537" s="35">
        <v>6060</v>
      </c>
      <c r="N1537" s="35">
        <v>2054</v>
      </c>
      <c r="O1537" s="35">
        <v>2815</v>
      </c>
      <c r="P1537" s="35">
        <v>2258</v>
      </c>
      <c r="Q1537" s="35">
        <v>5497</v>
      </c>
      <c r="R1537" s="35">
        <v>1854</v>
      </c>
      <c r="S1537" s="35">
        <v>3185</v>
      </c>
      <c r="T1537" s="35">
        <v>2952</v>
      </c>
      <c r="U1537" s="35">
        <v>7048</v>
      </c>
      <c r="V1537" s="34">
        <v>4395</v>
      </c>
      <c r="W1537" s="34">
        <f t="shared" si="384"/>
        <v>4065.33333333333</v>
      </c>
      <c r="X1537" s="35">
        <v>430</v>
      </c>
      <c r="Y1537" s="35">
        <v>0</v>
      </c>
      <c r="Z1537" s="35">
        <v>0</v>
      </c>
      <c r="AA1537" s="34">
        <v>5056</v>
      </c>
      <c r="AB1537" s="34">
        <v>0</v>
      </c>
      <c r="AC1537" s="34">
        <v>600</v>
      </c>
      <c r="AD1537" s="34">
        <v>0</v>
      </c>
      <c r="AE1537" s="34">
        <f t="shared" si="385"/>
        <v>5656</v>
      </c>
      <c r="AF1537" s="34">
        <f t="shared" si="386"/>
        <v>1.28691695108077</v>
      </c>
      <c r="AG1537" s="34">
        <f t="shared" si="387"/>
        <v>1.39127582814037</v>
      </c>
      <c r="AH1537" s="34">
        <v>28500</v>
      </c>
      <c r="AI1537" s="34">
        <v>0</v>
      </c>
      <c r="AJ1537" s="35">
        <v>30000</v>
      </c>
      <c r="AK1537" s="35">
        <v>5682</v>
      </c>
      <c r="AL1537" s="35">
        <v>2196</v>
      </c>
      <c r="AM1537" s="34">
        <v>0.9</v>
      </c>
      <c r="AN1537" s="34">
        <f t="shared" si="388"/>
        <v>3658.8</v>
      </c>
      <c r="AO1537" s="35">
        <v>100</v>
      </c>
      <c r="AP1537" s="35">
        <v>100</v>
      </c>
      <c r="AQ1537" t="s">
        <v>82</v>
      </c>
      <c r="AR1537">
        <v>4</v>
      </c>
      <c r="AS1537" s="34">
        <v>0.16666666666667</v>
      </c>
      <c r="AT1537" t="s">
        <v>83</v>
      </c>
      <c r="AU1537" s="35">
        <f t="shared" si="382"/>
        <v>149.1</v>
      </c>
      <c r="AV1537" s="35">
        <f t="shared" si="389"/>
        <v>200</v>
      </c>
      <c r="AW1537" s="35">
        <f t="shared" si="390"/>
        <v>1.44047228599541</v>
      </c>
      <c r="AX1537" s="35">
        <f t="shared" si="391"/>
        <v>0.90029517874713</v>
      </c>
      <c r="AY1537" s="35">
        <f t="shared" si="392"/>
        <v>200</v>
      </c>
      <c r="AZ1537" s="35">
        <f t="shared" si="393"/>
        <v>200</v>
      </c>
      <c r="BA1537" s="27" t="str">
        <f t="shared" si="394"/>
        <v>3</v>
      </c>
      <c r="BB1537" s="34">
        <v>0.000277196</v>
      </c>
      <c r="BC1537" s="34">
        <f t="shared" si="395"/>
        <v>0.0554392</v>
      </c>
      <c r="BD1537" s="34" t="e">
        <f t="shared" si="396"/>
        <v>#REF!</v>
      </c>
      <c r="BE1537" s="34">
        <v>0.06</v>
      </c>
      <c r="BF1537" s="34">
        <f t="shared" si="383"/>
        <v>12</v>
      </c>
      <c r="BG1537" s="34" t="e">
        <f t="shared" si="397"/>
        <v>#REF!</v>
      </c>
      <c r="BH1537" t="str">
        <f>IF(AT1537="UDARA","U","N")&amp;LEFT($C$4,2)&amp;MID($C$4,4,2)&amp;LEFT(A1537,3)&amp;MID(E1537,2,2)&amp;VLOOKUP(E1537,Acuan_Reference!C:L,10,0)</f>
        <v>N1501PLB71ED</v>
      </c>
      <c r="BI1537" t="s">
        <v>84</v>
      </c>
      <c r="BJ1537" t="s">
        <v>85</v>
      </c>
      <c r="BK1537" t="s">
        <v>86</v>
      </c>
      <c r="BL1537" t="s">
        <v>87</v>
      </c>
    </row>
    <row r="1538" hidden="1" spans="1:64">
      <c r="A1538" t="s">
        <v>107</v>
      </c>
      <c r="B1538" t="s">
        <v>75</v>
      </c>
      <c r="C1538" t="s">
        <v>76</v>
      </c>
      <c r="D1538" t="s">
        <v>123</v>
      </c>
      <c r="E1538" t="s">
        <v>234</v>
      </c>
      <c r="F1538" t="s">
        <v>235</v>
      </c>
      <c r="G1538" t="s">
        <v>80</v>
      </c>
      <c r="H1538" t="s">
        <v>81</v>
      </c>
      <c r="I1538" s="34">
        <v>17170</v>
      </c>
      <c r="J1538" s="35">
        <v>272</v>
      </c>
      <c r="K1538" s="35">
        <v>757</v>
      </c>
      <c r="L1538" s="35">
        <v>480</v>
      </c>
      <c r="M1538" s="35">
        <v>2206</v>
      </c>
      <c r="N1538" s="35">
        <v>359</v>
      </c>
      <c r="O1538" s="35">
        <v>1022</v>
      </c>
      <c r="P1538" s="35">
        <v>1221</v>
      </c>
      <c r="Q1538" s="35">
        <v>2003</v>
      </c>
      <c r="R1538" s="35">
        <v>655</v>
      </c>
      <c r="S1538" s="35">
        <v>756</v>
      </c>
      <c r="T1538" s="35">
        <v>1559</v>
      </c>
      <c r="U1538" s="35">
        <v>1462</v>
      </c>
      <c r="V1538" s="34">
        <v>1259</v>
      </c>
      <c r="W1538" s="34">
        <f t="shared" si="384"/>
        <v>1279</v>
      </c>
      <c r="X1538" s="35">
        <v>278</v>
      </c>
      <c r="Y1538" s="35">
        <v>0</v>
      </c>
      <c r="Z1538" s="35">
        <v>0</v>
      </c>
      <c r="AA1538" s="34">
        <v>1954</v>
      </c>
      <c r="AB1538" s="34">
        <v>0</v>
      </c>
      <c r="AC1538" s="34">
        <v>500</v>
      </c>
      <c r="AD1538" s="34">
        <v>0</v>
      </c>
      <c r="AE1538" s="34">
        <f t="shared" si="385"/>
        <v>2454</v>
      </c>
      <c r="AF1538" s="34">
        <f t="shared" si="386"/>
        <v>1.94916600476569</v>
      </c>
      <c r="AG1538" s="34">
        <f t="shared" si="387"/>
        <v>1.91868647380766</v>
      </c>
      <c r="AH1538" s="34">
        <v>28500</v>
      </c>
      <c r="AI1538" s="34">
        <v>0</v>
      </c>
      <c r="AJ1538" s="35">
        <v>30000</v>
      </c>
      <c r="AK1538" s="35">
        <v>1842</v>
      </c>
      <c r="AL1538" s="35">
        <v>816</v>
      </c>
      <c r="AM1538" s="34">
        <v>1.3</v>
      </c>
      <c r="AN1538" s="34">
        <f t="shared" si="388"/>
        <v>1662.7</v>
      </c>
      <c r="AO1538" s="35">
        <v>100</v>
      </c>
      <c r="AP1538" s="35">
        <v>100</v>
      </c>
      <c r="AQ1538" t="s">
        <v>82</v>
      </c>
      <c r="AR1538">
        <v>2</v>
      </c>
      <c r="AS1538" s="34">
        <v>0.43333333333333</v>
      </c>
      <c r="AT1538" t="s">
        <v>83</v>
      </c>
      <c r="AU1538" s="35">
        <f t="shared" si="382"/>
        <v>18.5249999999999</v>
      </c>
      <c r="AV1538" s="35">
        <f t="shared" si="389"/>
        <v>100</v>
      </c>
      <c r="AW1538" s="35">
        <f t="shared" si="390"/>
        <v>1.99687255668491</v>
      </c>
      <c r="AX1538" s="35">
        <f t="shared" si="391"/>
        <v>1.35887412040657</v>
      </c>
      <c r="AY1538" s="35">
        <f t="shared" si="392"/>
        <v>100</v>
      </c>
      <c r="AZ1538" s="35">
        <f t="shared" si="393"/>
        <v>100</v>
      </c>
      <c r="BA1538" s="27" t="str">
        <f t="shared" si="394"/>
        <v>3</v>
      </c>
      <c r="BB1538" s="34">
        <v>0.000277196</v>
      </c>
      <c r="BC1538" s="34">
        <f t="shared" si="395"/>
        <v>0.0277196</v>
      </c>
      <c r="BD1538" s="34" t="e">
        <f t="shared" si="396"/>
        <v>#REF!</v>
      </c>
      <c r="BE1538" s="34">
        <v>0.06</v>
      </c>
      <c r="BF1538" s="34">
        <f t="shared" si="383"/>
        <v>6</v>
      </c>
      <c r="BG1538" s="34" t="e">
        <f t="shared" si="397"/>
        <v>#REF!</v>
      </c>
      <c r="BH1538" t="str">
        <f>IF(AT1538="UDARA","U","N")&amp;LEFT($C$4,2)&amp;MID($C$4,4,2)&amp;LEFT(A1538,3)&amp;MID(E1538,2,2)&amp;VLOOKUP(E1538,Acuan_Reference!C:L,10,0)</f>
        <v>N1501PTK71ED</v>
      </c>
      <c r="BI1538" t="s">
        <v>84</v>
      </c>
      <c r="BJ1538" t="s">
        <v>85</v>
      </c>
      <c r="BK1538" t="s">
        <v>86</v>
      </c>
      <c r="BL1538" t="s">
        <v>87</v>
      </c>
    </row>
    <row r="1539" hidden="1" spans="1:64">
      <c r="A1539" t="s">
        <v>108</v>
      </c>
      <c r="B1539" t="s">
        <v>75</v>
      </c>
      <c r="C1539" t="s">
        <v>76</v>
      </c>
      <c r="D1539" t="s">
        <v>123</v>
      </c>
      <c r="E1539" t="s">
        <v>234</v>
      </c>
      <c r="F1539" t="s">
        <v>235</v>
      </c>
      <c r="G1539" t="s">
        <v>80</v>
      </c>
      <c r="H1539" t="s">
        <v>81</v>
      </c>
      <c r="I1539" s="34">
        <v>17170</v>
      </c>
      <c r="J1539" s="35">
        <v>409</v>
      </c>
      <c r="K1539" s="35">
        <v>443</v>
      </c>
      <c r="L1539" s="35">
        <v>1657</v>
      </c>
      <c r="M1539" s="35">
        <v>775</v>
      </c>
      <c r="N1539" s="35">
        <v>1017</v>
      </c>
      <c r="O1539" s="35">
        <v>429</v>
      </c>
      <c r="P1539" s="35">
        <v>1335</v>
      </c>
      <c r="Q1539" s="35">
        <v>2047</v>
      </c>
      <c r="R1539" s="35">
        <v>361</v>
      </c>
      <c r="S1539" s="35">
        <v>864</v>
      </c>
      <c r="T1539" s="35">
        <v>957</v>
      </c>
      <c r="U1539" s="35">
        <v>1098</v>
      </c>
      <c r="V1539" s="34">
        <v>973</v>
      </c>
      <c r="W1539" s="34">
        <f t="shared" si="384"/>
        <v>885</v>
      </c>
      <c r="X1539" s="35">
        <v>226</v>
      </c>
      <c r="Y1539" s="35">
        <v>0</v>
      </c>
      <c r="Z1539" s="35">
        <v>0</v>
      </c>
      <c r="AA1539" s="34">
        <v>2965</v>
      </c>
      <c r="AB1539" s="34">
        <v>0</v>
      </c>
      <c r="AC1539" s="34">
        <v>0</v>
      </c>
      <c r="AD1539" s="34">
        <v>0</v>
      </c>
      <c r="AE1539" s="34">
        <f t="shared" si="385"/>
        <v>2965</v>
      </c>
      <c r="AF1539" s="34">
        <f t="shared" si="386"/>
        <v>3.04727646454265</v>
      </c>
      <c r="AG1539" s="34">
        <f t="shared" si="387"/>
        <v>3.35028248587571</v>
      </c>
      <c r="AH1539" s="34">
        <v>28500</v>
      </c>
      <c r="AI1539" s="34">
        <v>0</v>
      </c>
      <c r="AJ1539" s="35">
        <v>30000</v>
      </c>
      <c r="AK1539" s="35">
        <v>1765</v>
      </c>
      <c r="AL1539" s="35">
        <v>600</v>
      </c>
      <c r="AM1539" s="34">
        <v>0.8</v>
      </c>
      <c r="AN1539" s="34">
        <f t="shared" si="388"/>
        <v>708</v>
      </c>
      <c r="AO1539" s="35">
        <v>100</v>
      </c>
      <c r="AP1539" s="35">
        <v>100</v>
      </c>
      <c r="AQ1539" t="s">
        <v>82</v>
      </c>
      <c r="AR1539">
        <v>4</v>
      </c>
      <c r="AS1539" s="34">
        <v>0.066666666666667</v>
      </c>
      <c r="AT1539" t="s">
        <v>83</v>
      </c>
      <c r="AU1539" s="35">
        <f t="shared" si="382"/>
        <v>0</v>
      </c>
      <c r="AV1539" s="35">
        <f t="shared" si="389"/>
        <v>0</v>
      </c>
      <c r="AW1539" s="35">
        <f t="shared" si="390"/>
        <v>3.35028248587571</v>
      </c>
      <c r="AX1539" s="35">
        <f t="shared" si="391"/>
        <v>2.67231638418079</v>
      </c>
      <c r="AY1539" s="35">
        <f t="shared" si="392"/>
        <v>0</v>
      </c>
      <c r="AZ1539" s="35">
        <f t="shared" si="393"/>
        <v>0</v>
      </c>
      <c r="BA1539" s="27" t="str">
        <f t="shared" si="394"/>
        <v>3</v>
      </c>
      <c r="BB1539" s="34">
        <v>0.000277196</v>
      </c>
      <c r="BC1539" s="34">
        <f t="shared" si="395"/>
        <v>0</v>
      </c>
      <c r="BD1539" s="34" t="e">
        <f t="shared" si="396"/>
        <v>#REF!</v>
      </c>
      <c r="BE1539" s="34">
        <v>0.06</v>
      </c>
      <c r="BF1539" s="34">
        <f t="shared" si="383"/>
        <v>0</v>
      </c>
      <c r="BG1539" s="34" t="e">
        <f t="shared" si="397"/>
        <v>#REF!</v>
      </c>
      <c r="BH1539" t="str">
        <f>IF(AT1539="UDARA","U","N")&amp;LEFT($C$4,2)&amp;MID($C$4,4,2)&amp;LEFT(A1539,3)&amp;MID(E1539,2,2)&amp;VLOOKUP(E1539,Acuan_Reference!C:L,10,0)</f>
        <v>N1501PWT71ED</v>
      </c>
      <c r="BI1539" t="s">
        <v>84</v>
      </c>
      <c r="BJ1539" t="s">
        <v>85</v>
      </c>
      <c r="BK1539" t="s">
        <v>86</v>
      </c>
      <c r="BL1539" t="s">
        <v>87</v>
      </c>
    </row>
    <row r="1540" hidden="1" spans="1:64">
      <c r="A1540" t="s">
        <v>109</v>
      </c>
      <c r="B1540" t="s">
        <v>75</v>
      </c>
      <c r="C1540" t="s">
        <v>76</v>
      </c>
      <c r="D1540" t="s">
        <v>123</v>
      </c>
      <c r="E1540" t="s">
        <v>234</v>
      </c>
      <c r="F1540" t="s">
        <v>235</v>
      </c>
      <c r="G1540" t="s">
        <v>80</v>
      </c>
      <c r="H1540" t="s">
        <v>81</v>
      </c>
      <c r="I1540" s="34">
        <v>17170</v>
      </c>
      <c r="J1540" s="35">
        <v>2269</v>
      </c>
      <c r="K1540" s="35">
        <v>7529</v>
      </c>
      <c r="L1540" s="35">
        <v>5811</v>
      </c>
      <c r="M1540" s="35">
        <v>21783</v>
      </c>
      <c r="N1540" s="35">
        <v>4071</v>
      </c>
      <c r="O1540" s="35">
        <v>15065</v>
      </c>
      <c r="P1540" s="35">
        <v>13080</v>
      </c>
      <c r="Q1540" s="35">
        <v>30126</v>
      </c>
      <c r="R1540" s="35">
        <v>5005</v>
      </c>
      <c r="S1540" s="35">
        <v>10811</v>
      </c>
      <c r="T1540" s="35">
        <v>10561</v>
      </c>
      <c r="U1540" s="35">
        <v>28069</v>
      </c>
      <c r="V1540" s="34">
        <v>16480.333333333</v>
      </c>
      <c r="W1540" s="34">
        <f t="shared" si="384"/>
        <v>15292.3333333333</v>
      </c>
      <c r="X1540" s="35">
        <v>1201</v>
      </c>
      <c r="Y1540" s="35">
        <v>0</v>
      </c>
      <c r="Z1540" s="35">
        <v>0</v>
      </c>
      <c r="AA1540" s="34">
        <v>20428</v>
      </c>
      <c r="AB1540" s="34">
        <v>0</v>
      </c>
      <c r="AC1540" s="34">
        <v>0</v>
      </c>
      <c r="AD1540" s="34">
        <v>0</v>
      </c>
      <c r="AE1540" s="34">
        <f t="shared" si="385"/>
        <v>20428</v>
      </c>
      <c r="AF1540" s="34">
        <f t="shared" si="386"/>
        <v>1.23953803523394</v>
      </c>
      <c r="AG1540" s="34">
        <f t="shared" si="387"/>
        <v>1.33583277023345</v>
      </c>
      <c r="AH1540" s="34">
        <v>28500</v>
      </c>
      <c r="AI1540" s="34">
        <v>0</v>
      </c>
      <c r="AJ1540" s="35">
        <v>30000</v>
      </c>
      <c r="AK1540" s="35">
        <v>24774</v>
      </c>
      <c r="AL1540" s="35">
        <v>7247</v>
      </c>
      <c r="AM1540" s="34">
        <v>0.6</v>
      </c>
      <c r="AN1540" s="34">
        <f t="shared" si="388"/>
        <v>9175.4</v>
      </c>
      <c r="AO1540" s="35">
        <v>100</v>
      </c>
      <c r="AP1540" s="35">
        <v>100</v>
      </c>
      <c r="AQ1540" t="s">
        <v>82</v>
      </c>
      <c r="AR1540">
        <v>8</v>
      </c>
      <c r="AS1540" s="34">
        <v>0.1</v>
      </c>
      <c r="AT1540" t="s">
        <v>83</v>
      </c>
      <c r="AU1540" s="35">
        <f t="shared" si="382"/>
        <v>0</v>
      </c>
      <c r="AV1540" s="35">
        <f t="shared" si="389"/>
        <v>0</v>
      </c>
      <c r="AW1540" s="35">
        <f t="shared" si="390"/>
        <v>1.33583277023345</v>
      </c>
      <c r="AX1540" s="35">
        <f t="shared" si="391"/>
        <v>0.861935174488306</v>
      </c>
      <c r="AY1540" s="35">
        <f t="shared" si="392"/>
        <v>0</v>
      </c>
      <c r="AZ1540" s="35">
        <f t="shared" si="393"/>
        <v>0</v>
      </c>
      <c r="BA1540" s="27" t="str">
        <f t="shared" si="394"/>
        <v>3</v>
      </c>
      <c r="BB1540" s="34">
        <v>0.000277196</v>
      </c>
      <c r="BC1540" s="34">
        <f t="shared" si="395"/>
        <v>0</v>
      </c>
      <c r="BD1540" s="34" t="e">
        <f t="shared" si="396"/>
        <v>#REF!</v>
      </c>
      <c r="BE1540" s="34">
        <v>0.06</v>
      </c>
      <c r="BF1540" s="34">
        <f t="shared" si="383"/>
        <v>0</v>
      </c>
      <c r="BG1540" s="34" t="e">
        <f t="shared" si="397"/>
        <v>#REF!</v>
      </c>
      <c r="BH1540" t="str">
        <f>IF(AT1540="UDARA","U","N")&amp;LEFT($C$4,2)&amp;MID($C$4,4,2)&amp;LEFT(A1540,3)&amp;MID(E1540,2,2)&amp;VLOOKUP(E1540,Acuan_Reference!C:L,10,0)</f>
        <v>N1501SBY71ED</v>
      </c>
      <c r="BI1540" t="s">
        <v>84</v>
      </c>
      <c r="BJ1540" t="s">
        <v>85</v>
      </c>
      <c r="BK1540" t="s">
        <v>86</v>
      </c>
      <c r="BL1540" t="s">
        <v>87</v>
      </c>
    </row>
    <row r="1541" hidden="1" spans="1:64">
      <c r="A1541" t="s">
        <v>110</v>
      </c>
      <c r="B1541" t="s">
        <v>75</v>
      </c>
      <c r="C1541" t="s">
        <v>76</v>
      </c>
      <c r="D1541" t="s">
        <v>123</v>
      </c>
      <c r="E1541" t="s">
        <v>234</v>
      </c>
      <c r="F1541" t="s">
        <v>235</v>
      </c>
      <c r="G1541" t="s">
        <v>80</v>
      </c>
      <c r="H1541" t="s">
        <v>81</v>
      </c>
      <c r="I1541" s="34">
        <v>17170</v>
      </c>
      <c r="J1541" s="35">
        <v>1039</v>
      </c>
      <c r="K1541" s="35">
        <v>3413</v>
      </c>
      <c r="L1541" s="35">
        <v>1651</v>
      </c>
      <c r="M1541" s="35">
        <v>6325</v>
      </c>
      <c r="N1541" s="35">
        <v>1188</v>
      </c>
      <c r="O1541" s="35">
        <v>3929</v>
      </c>
      <c r="P1541" s="35">
        <v>4363</v>
      </c>
      <c r="Q1541" s="35">
        <v>5434</v>
      </c>
      <c r="R1541" s="35">
        <v>1544</v>
      </c>
      <c r="S1541" s="35">
        <v>1984</v>
      </c>
      <c r="T1541" s="35">
        <v>3173</v>
      </c>
      <c r="U1541" s="35">
        <v>6202</v>
      </c>
      <c r="V1541" s="34">
        <v>3786.3333333333</v>
      </c>
      <c r="W1541" s="34">
        <f t="shared" si="384"/>
        <v>3738.66666666667</v>
      </c>
      <c r="X1541" s="35">
        <v>525</v>
      </c>
      <c r="Y1541" s="35">
        <v>0</v>
      </c>
      <c r="Z1541" s="35">
        <v>0</v>
      </c>
      <c r="AA1541" s="34">
        <v>2593</v>
      </c>
      <c r="AB1541" s="34">
        <v>0</v>
      </c>
      <c r="AC1541" s="34">
        <v>900</v>
      </c>
      <c r="AD1541" s="34">
        <v>0</v>
      </c>
      <c r="AE1541" s="34">
        <f t="shared" si="385"/>
        <v>3493</v>
      </c>
      <c r="AF1541" s="34">
        <f t="shared" si="386"/>
        <v>0.922528391583774</v>
      </c>
      <c r="AG1541" s="34">
        <f t="shared" si="387"/>
        <v>0.93429029957204</v>
      </c>
      <c r="AH1541" s="34">
        <v>28500</v>
      </c>
      <c r="AI1541" s="34">
        <v>0</v>
      </c>
      <c r="AJ1541" s="35">
        <v>30000</v>
      </c>
      <c r="AK1541" s="35">
        <v>4833</v>
      </c>
      <c r="AL1541" s="35">
        <v>1841</v>
      </c>
      <c r="AM1541" s="34">
        <v>0.7</v>
      </c>
      <c r="AN1541" s="34">
        <f t="shared" si="388"/>
        <v>2617.06666666667</v>
      </c>
      <c r="AO1541" s="35">
        <v>100</v>
      </c>
      <c r="AP1541" s="35">
        <v>100</v>
      </c>
      <c r="AQ1541" t="s">
        <v>82</v>
      </c>
      <c r="AR1541">
        <v>8</v>
      </c>
      <c r="AS1541" s="34">
        <v>0.066666666666667</v>
      </c>
      <c r="AT1541" t="s">
        <v>83</v>
      </c>
      <c r="AU1541" s="35">
        <f t="shared" si="382"/>
        <v>723.8</v>
      </c>
      <c r="AV1541" s="35">
        <f t="shared" si="389"/>
        <v>800</v>
      </c>
      <c r="AW1541" s="35">
        <f t="shared" si="390"/>
        <v>1.14827032810271</v>
      </c>
      <c r="AX1541" s="35">
        <f t="shared" si="391"/>
        <v>0.655848787446505</v>
      </c>
      <c r="AY1541" s="35">
        <f t="shared" si="392"/>
        <v>800</v>
      </c>
      <c r="AZ1541" s="35">
        <f t="shared" si="393"/>
        <v>800</v>
      </c>
      <c r="BA1541" s="27" t="str">
        <f t="shared" si="394"/>
        <v>3</v>
      </c>
      <c r="BB1541" s="34">
        <v>0.000277196</v>
      </c>
      <c r="BC1541" s="34">
        <f t="shared" si="395"/>
        <v>0.2217568</v>
      </c>
      <c r="BD1541" s="34" t="e">
        <f t="shared" si="396"/>
        <v>#REF!</v>
      </c>
      <c r="BE1541" s="34">
        <v>0.06</v>
      </c>
      <c r="BF1541" s="34">
        <f t="shared" si="383"/>
        <v>48</v>
      </c>
      <c r="BG1541" s="34" t="e">
        <f t="shared" si="397"/>
        <v>#REF!</v>
      </c>
      <c r="BH1541" t="str">
        <f>IF(AT1541="UDARA","U","N")&amp;LEFT($C$4,2)&amp;MID($C$4,4,2)&amp;LEFT(A1541,3)&amp;MID(E1541,2,2)&amp;VLOOKUP(E1541,Acuan_Reference!C:L,10,0)</f>
        <v>N1501SLO71ED</v>
      </c>
      <c r="BI1541" t="s">
        <v>84</v>
      </c>
      <c r="BJ1541" t="s">
        <v>85</v>
      </c>
      <c r="BK1541" t="s">
        <v>86</v>
      </c>
      <c r="BL1541" t="s">
        <v>87</v>
      </c>
    </row>
    <row r="1542" hidden="1" spans="1:64">
      <c r="A1542" t="s">
        <v>111</v>
      </c>
      <c r="B1542" t="s">
        <v>75</v>
      </c>
      <c r="C1542" t="s">
        <v>76</v>
      </c>
      <c r="D1542" t="s">
        <v>123</v>
      </c>
      <c r="E1542" t="s">
        <v>234</v>
      </c>
      <c r="F1542" t="s">
        <v>235</v>
      </c>
      <c r="G1542" t="s">
        <v>80</v>
      </c>
      <c r="H1542" t="s">
        <v>81</v>
      </c>
      <c r="I1542" s="34">
        <v>17170</v>
      </c>
      <c r="J1542" s="35">
        <v>1009</v>
      </c>
      <c r="K1542" s="35">
        <v>1279</v>
      </c>
      <c r="L1542" s="35">
        <v>1611</v>
      </c>
      <c r="M1542" s="35">
        <v>2489</v>
      </c>
      <c r="N1542" s="35">
        <v>749</v>
      </c>
      <c r="O1542" s="35">
        <v>1455</v>
      </c>
      <c r="P1542" s="35">
        <v>1201</v>
      </c>
      <c r="Q1542" s="35">
        <v>2511</v>
      </c>
      <c r="R1542" s="35">
        <v>1388</v>
      </c>
      <c r="S1542" s="35">
        <v>1742</v>
      </c>
      <c r="T1542" s="35">
        <v>1829</v>
      </c>
      <c r="U1542" s="35">
        <v>2871</v>
      </c>
      <c r="V1542" s="34">
        <v>2147.3333333333</v>
      </c>
      <c r="W1542" s="34">
        <f t="shared" si="384"/>
        <v>2021</v>
      </c>
      <c r="X1542" s="35">
        <v>679</v>
      </c>
      <c r="Y1542" s="35">
        <v>200</v>
      </c>
      <c r="Z1542" s="35">
        <v>0</v>
      </c>
      <c r="AA1542" s="34">
        <v>4721</v>
      </c>
      <c r="AB1542" s="34">
        <v>0</v>
      </c>
      <c r="AC1542" s="34">
        <v>0</v>
      </c>
      <c r="AD1542" s="34">
        <v>0</v>
      </c>
      <c r="AE1542" s="34">
        <f t="shared" si="385"/>
        <v>4721</v>
      </c>
      <c r="AF1542" s="34">
        <f t="shared" si="386"/>
        <v>2.19854082583052</v>
      </c>
      <c r="AG1542" s="34">
        <f t="shared" si="387"/>
        <v>2.33597229094508</v>
      </c>
      <c r="AH1542" s="34">
        <v>28500</v>
      </c>
      <c r="AI1542" s="34">
        <v>0</v>
      </c>
      <c r="AJ1542" s="35">
        <v>30000</v>
      </c>
      <c r="AK1542" s="35">
        <v>3042</v>
      </c>
      <c r="AL1542" s="35">
        <v>1363</v>
      </c>
      <c r="AM1542" s="34">
        <v>1.5</v>
      </c>
      <c r="AN1542" s="34">
        <f t="shared" si="388"/>
        <v>3031.5</v>
      </c>
      <c r="AO1542" s="35">
        <v>100</v>
      </c>
      <c r="AP1542" s="35">
        <v>100</v>
      </c>
      <c r="AQ1542" t="s">
        <v>82</v>
      </c>
      <c r="AR1542">
        <v>2</v>
      </c>
      <c r="AS1542" s="34">
        <v>0.53333333333333</v>
      </c>
      <c r="AT1542" t="s">
        <v>83</v>
      </c>
      <c r="AU1542" s="35">
        <f t="shared" si="382"/>
        <v>0</v>
      </c>
      <c r="AV1542" s="35">
        <f t="shared" si="389"/>
        <v>0</v>
      </c>
      <c r="AW1542" s="35">
        <f t="shared" si="390"/>
        <v>2.33597229094508</v>
      </c>
      <c r="AX1542" s="35">
        <f t="shared" si="391"/>
        <v>1.66155368629391</v>
      </c>
      <c r="AY1542" s="35">
        <f t="shared" si="392"/>
        <v>0</v>
      </c>
      <c r="AZ1542" s="35">
        <f t="shared" si="393"/>
        <v>0</v>
      </c>
      <c r="BA1542" s="27" t="str">
        <f t="shared" si="394"/>
        <v>3</v>
      </c>
      <c r="BB1542" s="34">
        <v>0.000277196</v>
      </c>
      <c r="BC1542" s="34">
        <f t="shared" si="395"/>
        <v>0</v>
      </c>
      <c r="BD1542" s="34" t="e">
        <f t="shared" si="396"/>
        <v>#REF!</v>
      </c>
      <c r="BE1542" s="34">
        <v>0.06</v>
      </c>
      <c r="BF1542" s="34">
        <f t="shared" si="383"/>
        <v>0</v>
      </c>
      <c r="BG1542" s="34" t="e">
        <f t="shared" si="397"/>
        <v>#REF!</v>
      </c>
      <c r="BH1542" t="str">
        <f>IF(AT1542="UDARA","U","N")&amp;LEFT($C$4,2)&amp;MID($C$4,4,2)&amp;LEFT(A1542,3)&amp;MID(E1542,2,2)&amp;VLOOKUP(E1542,Acuan_Reference!C:L,10,0)</f>
        <v>N1501SMD71ED</v>
      </c>
      <c r="BI1542" t="s">
        <v>84</v>
      </c>
      <c r="BJ1542" t="s">
        <v>85</v>
      </c>
      <c r="BK1542" t="s">
        <v>86</v>
      </c>
      <c r="BL1542" t="s">
        <v>87</v>
      </c>
    </row>
    <row r="1543" hidden="1" spans="1:64">
      <c r="A1543" t="s">
        <v>112</v>
      </c>
      <c r="B1543" t="s">
        <v>75</v>
      </c>
      <c r="C1543" t="s">
        <v>76</v>
      </c>
      <c r="D1543" t="s">
        <v>123</v>
      </c>
      <c r="E1543" t="s">
        <v>234</v>
      </c>
      <c r="F1543" t="s">
        <v>235</v>
      </c>
      <c r="G1543" t="s">
        <v>80</v>
      </c>
      <c r="H1543" t="s">
        <v>81</v>
      </c>
      <c r="I1543" s="34">
        <v>17170</v>
      </c>
      <c r="J1543" s="35">
        <v>716</v>
      </c>
      <c r="K1543" s="35">
        <v>3345</v>
      </c>
      <c r="L1543" s="35">
        <v>5284</v>
      </c>
      <c r="M1543" s="35">
        <v>19326</v>
      </c>
      <c r="N1543" s="35">
        <v>3148</v>
      </c>
      <c r="O1543" s="35">
        <v>4808</v>
      </c>
      <c r="P1543" s="35">
        <v>15209</v>
      </c>
      <c r="Q1543" s="35">
        <v>20455</v>
      </c>
      <c r="R1543" s="35">
        <v>2087</v>
      </c>
      <c r="S1543" s="35">
        <v>5992</v>
      </c>
      <c r="T1543" s="35">
        <v>12652</v>
      </c>
      <c r="U1543" s="35">
        <v>24718</v>
      </c>
      <c r="V1543" s="34">
        <v>14454</v>
      </c>
      <c r="W1543" s="34">
        <f t="shared" si="384"/>
        <v>14355.3333333333</v>
      </c>
      <c r="X1543" s="35">
        <v>911</v>
      </c>
      <c r="Y1543" s="35">
        <v>0</v>
      </c>
      <c r="Z1543" s="35">
        <v>0</v>
      </c>
      <c r="AA1543" s="34">
        <v>9181</v>
      </c>
      <c r="AB1543" s="34">
        <v>0</v>
      </c>
      <c r="AC1543" s="34">
        <v>3300</v>
      </c>
      <c r="AD1543" s="34">
        <v>0</v>
      </c>
      <c r="AE1543" s="34">
        <f t="shared" si="385"/>
        <v>12481</v>
      </c>
      <c r="AF1543" s="34">
        <f t="shared" si="386"/>
        <v>0.86349799363498</v>
      </c>
      <c r="AG1543" s="34">
        <f t="shared" si="387"/>
        <v>0.869432963358566</v>
      </c>
      <c r="AH1543" s="34">
        <v>28500</v>
      </c>
      <c r="AI1543" s="34">
        <v>0</v>
      </c>
      <c r="AJ1543" s="35">
        <v>30000</v>
      </c>
      <c r="AK1543" s="35">
        <v>15387</v>
      </c>
      <c r="AL1543" s="35">
        <v>5696</v>
      </c>
      <c r="AM1543" s="34">
        <v>0.7</v>
      </c>
      <c r="AN1543" s="34">
        <f t="shared" si="388"/>
        <v>10048.7333333333</v>
      </c>
      <c r="AO1543" s="35">
        <v>100</v>
      </c>
      <c r="AP1543" s="35">
        <v>100</v>
      </c>
      <c r="AQ1543" t="s">
        <v>82</v>
      </c>
      <c r="AR1543">
        <v>8</v>
      </c>
      <c r="AS1543" s="34">
        <v>0.066666666666667</v>
      </c>
      <c r="AT1543" t="s">
        <v>83</v>
      </c>
      <c r="AU1543" s="35">
        <f t="shared" ref="AU1543:AU1606" si="398">IF(OR(H1543="PINDAH DISTRIBUTOR",H1543="PESTA NO BUFFER",H1543="PESTA"),0,IF(AL1543+AN1543&lt;AE1543,0,IF((0.75*((AL1543+AN1543)-AE1543))&lt;0,0,0.75*((AL1543+AN1543)-AE1543))))</f>
        <v>2447.8</v>
      </c>
      <c r="AV1543" s="35">
        <f t="shared" si="389"/>
        <v>2500</v>
      </c>
      <c r="AW1543" s="35">
        <f t="shared" si="390"/>
        <v>1.04358426601031</v>
      </c>
      <c r="AX1543" s="35">
        <f t="shared" si="391"/>
        <v>0.646797938048577</v>
      </c>
      <c r="AY1543" s="35">
        <f t="shared" si="392"/>
        <v>2500</v>
      </c>
      <c r="AZ1543" s="35">
        <f t="shared" si="393"/>
        <v>2500</v>
      </c>
      <c r="BA1543" s="27" t="str">
        <f t="shared" si="394"/>
        <v>3</v>
      </c>
      <c r="BB1543" s="34">
        <v>0.000277196</v>
      </c>
      <c r="BC1543" s="34">
        <f t="shared" si="395"/>
        <v>0.69299</v>
      </c>
      <c r="BD1543" s="34" t="e">
        <f t="shared" si="396"/>
        <v>#REF!</v>
      </c>
      <c r="BE1543" s="34">
        <v>0.06</v>
      </c>
      <c r="BF1543" s="34">
        <f t="shared" ref="BF1543:BF1606" si="399">BE1543*AY1543</f>
        <v>150</v>
      </c>
      <c r="BG1543" s="34" t="e">
        <f t="shared" si="397"/>
        <v>#REF!</v>
      </c>
      <c r="BH1543" t="str">
        <f>IF(AT1543="UDARA","U","N")&amp;LEFT($C$4,2)&amp;MID($C$4,4,2)&amp;LEFT(A1543,3)&amp;MID(E1543,2,2)&amp;VLOOKUP(E1543,Acuan_Reference!C:L,10,0)</f>
        <v>N1501SMG71ED</v>
      </c>
      <c r="BI1543" t="s">
        <v>84</v>
      </c>
      <c r="BJ1543" t="s">
        <v>85</v>
      </c>
      <c r="BK1543" t="s">
        <v>86</v>
      </c>
      <c r="BL1543" t="s">
        <v>87</v>
      </c>
    </row>
    <row r="1544" hidden="1" spans="1:64">
      <c r="A1544" t="s">
        <v>113</v>
      </c>
      <c r="B1544" t="s">
        <v>75</v>
      </c>
      <c r="C1544" t="s">
        <v>76</v>
      </c>
      <c r="D1544" t="s">
        <v>123</v>
      </c>
      <c r="E1544" t="s">
        <v>234</v>
      </c>
      <c r="F1544" t="s">
        <v>235</v>
      </c>
      <c r="G1544" t="s">
        <v>80</v>
      </c>
      <c r="H1544" t="s">
        <v>81</v>
      </c>
      <c r="I1544" s="34">
        <v>17170</v>
      </c>
      <c r="J1544" s="35">
        <v>1379</v>
      </c>
      <c r="K1544" s="35">
        <v>3563</v>
      </c>
      <c r="L1544" s="35">
        <v>3599</v>
      </c>
      <c r="M1544" s="35">
        <v>4262</v>
      </c>
      <c r="N1544" s="35">
        <v>3151</v>
      </c>
      <c r="O1544" s="35">
        <v>2876</v>
      </c>
      <c r="P1544" s="35">
        <v>5406</v>
      </c>
      <c r="Q1544" s="35">
        <v>4981</v>
      </c>
      <c r="R1544" s="35">
        <v>4764</v>
      </c>
      <c r="S1544" s="35">
        <v>5252</v>
      </c>
      <c r="T1544" s="35">
        <v>6241</v>
      </c>
      <c r="U1544" s="35">
        <v>10687</v>
      </c>
      <c r="V1544" s="34">
        <v>7393.3333333333</v>
      </c>
      <c r="W1544" s="34">
        <f t="shared" si="384"/>
        <v>7131.66666666667</v>
      </c>
      <c r="X1544" s="35">
        <v>2498</v>
      </c>
      <c r="Y1544" s="35">
        <v>0</v>
      </c>
      <c r="Z1544" s="35">
        <v>0</v>
      </c>
      <c r="AA1544" s="34">
        <v>6516</v>
      </c>
      <c r="AB1544" s="34">
        <v>0</v>
      </c>
      <c r="AC1544" s="34">
        <v>0</v>
      </c>
      <c r="AD1544" s="34">
        <v>0</v>
      </c>
      <c r="AE1544" s="34">
        <f t="shared" si="385"/>
        <v>6516</v>
      </c>
      <c r="AF1544" s="34">
        <f t="shared" si="386"/>
        <v>0.881334535617677</v>
      </c>
      <c r="AG1544" s="34">
        <f t="shared" si="387"/>
        <v>0.913671418555737</v>
      </c>
      <c r="AH1544" s="34">
        <v>28500</v>
      </c>
      <c r="AI1544" s="34">
        <v>0</v>
      </c>
      <c r="AJ1544" s="35">
        <v>30000</v>
      </c>
      <c r="AK1544" s="35">
        <v>12713</v>
      </c>
      <c r="AL1544" s="35">
        <v>4467</v>
      </c>
      <c r="AM1544" s="34">
        <v>0.25</v>
      </c>
      <c r="AN1544" s="34">
        <f t="shared" si="388"/>
        <v>1782.91666666667</v>
      </c>
      <c r="AO1544" s="35">
        <v>100</v>
      </c>
      <c r="AP1544" s="35">
        <v>100</v>
      </c>
      <c r="AQ1544" t="s">
        <v>82</v>
      </c>
      <c r="AR1544">
        <v>12</v>
      </c>
      <c r="AS1544" s="34">
        <v>0.033333333333333</v>
      </c>
      <c r="AT1544" t="s">
        <v>83</v>
      </c>
      <c r="AU1544" s="35">
        <f t="shared" si="398"/>
        <v>0</v>
      </c>
      <c r="AV1544" s="35">
        <f t="shared" si="389"/>
        <v>0</v>
      </c>
      <c r="AW1544" s="35">
        <f t="shared" si="390"/>
        <v>0.913671418555737</v>
      </c>
      <c r="AX1544" s="35">
        <f t="shared" si="391"/>
        <v>0.287310119186726</v>
      </c>
      <c r="AY1544" s="35">
        <f t="shared" si="392"/>
        <v>0</v>
      </c>
      <c r="AZ1544" s="35">
        <f t="shared" si="393"/>
        <v>0</v>
      </c>
      <c r="BA1544" s="27" t="str">
        <f t="shared" si="394"/>
        <v>3</v>
      </c>
      <c r="BB1544" s="34">
        <v>0.000277196</v>
      </c>
      <c r="BC1544" s="34">
        <f t="shared" si="395"/>
        <v>0</v>
      </c>
      <c r="BD1544" s="34" t="e">
        <f t="shared" si="396"/>
        <v>#REF!</v>
      </c>
      <c r="BE1544" s="34">
        <v>0.06</v>
      </c>
      <c r="BF1544" s="34">
        <f t="shared" si="399"/>
        <v>0</v>
      </c>
      <c r="BG1544" s="34" t="e">
        <f t="shared" si="397"/>
        <v>#REF!</v>
      </c>
      <c r="BH1544" t="str">
        <f>IF(AT1544="UDARA","U","N")&amp;LEFT($C$4,2)&amp;MID($C$4,4,2)&amp;LEFT(A1544,3)&amp;MID(E1544,2,2)&amp;VLOOKUP(E1544,Acuan_Reference!C:L,10,0)</f>
        <v>N1501TGR71ED</v>
      </c>
      <c r="BI1544" t="s">
        <v>84</v>
      </c>
      <c r="BJ1544" t="s">
        <v>85</v>
      </c>
      <c r="BK1544" t="s">
        <v>86</v>
      </c>
      <c r="BL1544" t="s">
        <v>87</v>
      </c>
    </row>
    <row r="1545" hidden="1" spans="1:64">
      <c r="A1545" t="s">
        <v>114</v>
      </c>
      <c r="B1545" t="s">
        <v>75</v>
      </c>
      <c r="C1545" t="s">
        <v>76</v>
      </c>
      <c r="D1545" t="s">
        <v>123</v>
      </c>
      <c r="E1545" t="s">
        <v>234</v>
      </c>
      <c r="F1545" t="s">
        <v>235</v>
      </c>
      <c r="G1545" t="s">
        <v>80</v>
      </c>
      <c r="H1545" t="s">
        <v>81</v>
      </c>
      <c r="I1545" s="34">
        <v>17170</v>
      </c>
      <c r="J1545" s="35">
        <v>1474</v>
      </c>
      <c r="K1545" s="35">
        <v>1969</v>
      </c>
      <c r="L1545" s="35">
        <v>1909</v>
      </c>
      <c r="M1545" s="35">
        <v>3565</v>
      </c>
      <c r="N1545" s="35">
        <v>624</v>
      </c>
      <c r="O1545" s="35">
        <v>1903</v>
      </c>
      <c r="P1545" s="35">
        <v>2684</v>
      </c>
      <c r="Q1545" s="35">
        <v>5142</v>
      </c>
      <c r="R1545" s="35">
        <v>1240</v>
      </c>
      <c r="S1545" s="35">
        <v>1668</v>
      </c>
      <c r="T1545" s="35">
        <v>2838</v>
      </c>
      <c r="U1545" s="35">
        <v>3401</v>
      </c>
      <c r="V1545" s="34">
        <v>2635.6666666667</v>
      </c>
      <c r="W1545" s="34">
        <f t="shared" si="384"/>
        <v>2606</v>
      </c>
      <c r="X1545" s="35">
        <v>760</v>
      </c>
      <c r="Y1545" s="35">
        <v>0</v>
      </c>
      <c r="Z1545" s="35">
        <v>0</v>
      </c>
      <c r="AA1545" s="34">
        <v>5091</v>
      </c>
      <c r="AB1545" s="34">
        <v>0</v>
      </c>
      <c r="AC1545" s="34">
        <v>0</v>
      </c>
      <c r="AD1545" s="34">
        <v>0</v>
      </c>
      <c r="AE1545" s="34">
        <f t="shared" si="385"/>
        <v>5091</v>
      </c>
      <c r="AF1545" s="34">
        <f t="shared" si="386"/>
        <v>1.93157961300111</v>
      </c>
      <c r="AG1545" s="34">
        <f t="shared" si="387"/>
        <v>1.9535686876439</v>
      </c>
      <c r="AH1545" s="34">
        <v>28500</v>
      </c>
      <c r="AI1545" s="34">
        <v>0</v>
      </c>
      <c r="AJ1545" s="35">
        <v>30000</v>
      </c>
      <c r="AK1545" s="35">
        <v>4342</v>
      </c>
      <c r="AL1545" s="35">
        <v>1579</v>
      </c>
      <c r="AM1545" s="34">
        <v>0.7</v>
      </c>
      <c r="AN1545" s="34">
        <f t="shared" si="388"/>
        <v>1824.2</v>
      </c>
      <c r="AO1545" s="35">
        <v>100</v>
      </c>
      <c r="AP1545" s="35">
        <v>100</v>
      </c>
      <c r="AQ1545" t="s">
        <v>82</v>
      </c>
      <c r="AR1545">
        <v>8</v>
      </c>
      <c r="AS1545" s="34">
        <v>0.066666666666667</v>
      </c>
      <c r="AT1545" t="s">
        <v>83</v>
      </c>
      <c r="AU1545" s="35">
        <f t="shared" si="398"/>
        <v>0</v>
      </c>
      <c r="AV1545" s="35">
        <f t="shared" si="389"/>
        <v>0</v>
      </c>
      <c r="AW1545" s="35">
        <f t="shared" si="390"/>
        <v>1.9535686876439</v>
      </c>
      <c r="AX1545" s="35">
        <f t="shared" si="391"/>
        <v>1.34765924788949</v>
      </c>
      <c r="AY1545" s="35">
        <f t="shared" si="392"/>
        <v>0</v>
      </c>
      <c r="AZ1545" s="35">
        <f t="shared" si="393"/>
        <v>0</v>
      </c>
      <c r="BA1545" s="27" t="str">
        <f t="shared" si="394"/>
        <v>3</v>
      </c>
      <c r="BB1545" s="34">
        <v>0.000277196</v>
      </c>
      <c r="BC1545" s="34">
        <f t="shared" si="395"/>
        <v>0</v>
      </c>
      <c r="BD1545" s="34" t="e">
        <f t="shared" si="396"/>
        <v>#REF!</v>
      </c>
      <c r="BE1545" s="34">
        <v>0.06</v>
      </c>
      <c r="BF1545" s="34">
        <f t="shared" si="399"/>
        <v>0</v>
      </c>
      <c r="BG1545" s="34" t="e">
        <f t="shared" si="397"/>
        <v>#REF!</v>
      </c>
      <c r="BH1545" t="str">
        <f>IF(AT1545="UDARA","U","N")&amp;LEFT($C$4,2)&amp;MID($C$4,4,2)&amp;LEFT(A1545,3)&amp;MID(E1545,2,2)&amp;VLOOKUP(E1545,Acuan_Reference!C:L,10,0)</f>
        <v>N1501YGY71ED</v>
      </c>
      <c r="BI1545" t="s">
        <v>84</v>
      </c>
      <c r="BJ1545" t="s">
        <v>85</v>
      </c>
      <c r="BK1545" t="s">
        <v>86</v>
      </c>
      <c r="BL1545" t="s">
        <v>87</v>
      </c>
    </row>
    <row r="1546" hidden="1" spans="1:64">
      <c r="A1546" t="s">
        <v>74</v>
      </c>
      <c r="B1546" t="s">
        <v>75</v>
      </c>
      <c r="C1546" t="s">
        <v>76</v>
      </c>
      <c r="D1546" t="s">
        <v>123</v>
      </c>
      <c r="E1546" t="s">
        <v>236</v>
      </c>
      <c r="F1546" t="s">
        <v>237</v>
      </c>
      <c r="G1546" t="s">
        <v>80</v>
      </c>
      <c r="H1546" t="s">
        <v>81</v>
      </c>
      <c r="I1546" s="34">
        <v>22865</v>
      </c>
      <c r="J1546" s="35">
        <v>4553</v>
      </c>
      <c r="K1546" s="35">
        <v>5055</v>
      </c>
      <c r="L1546" s="35">
        <v>5828</v>
      </c>
      <c r="M1546" s="35">
        <v>10286</v>
      </c>
      <c r="N1546" s="35">
        <v>4075</v>
      </c>
      <c r="O1546" s="35">
        <v>4960</v>
      </c>
      <c r="P1546" s="35">
        <v>5749</v>
      </c>
      <c r="Q1546" s="35">
        <v>9365</v>
      </c>
      <c r="R1546" s="35">
        <v>2828</v>
      </c>
      <c r="S1546" s="35">
        <v>3649</v>
      </c>
      <c r="T1546" s="35">
        <v>4817</v>
      </c>
      <c r="U1546" s="35">
        <v>8501</v>
      </c>
      <c r="V1546" s="34">
        <v>5655.6666666667</v>
      </c>
      <c r="W1546" s="34">
        <f t="shared" si="384"/>
        <v>5473.66666666667</v>
      </c>
      <c r="X1546" s="35">
        <v>532</v>
      </c>
      <c r="Y1546" s="35">
        <v>0</v>
      </c>
      <c r="Z1546" s="35">
        <v>0</v>
      </c>
      <c r="AA1546" s="34">
        <v>7055</v>
      </c>
      <c r="AB1546" s="34">
        <v>0</v>
      </c>
      <c r="AC1546" s="34">
        <v>0</v>
      </c>
      <c r="AD1546" s="34">
        <v>0</v>
      </c>
      <c r="AE1546" s="34">
        <f t="shared" si="385"/>
        <v>7055</v>
      </c>
      <c r="AF1546" s="34">
        <f t="shared" si="386"/>
        <v>1.24742146519714</v>
      </c>
      <c r="AG1546" s="34">
        <f t="shared" si="387"/>
        <v>1.28889836185372</v>
      </c>
      <c r="AH1546" s="34">
        <v>41400</v>
      </c>
      <c r="AI1546" s="34">
        <v>0</v>
      </c>
      <c r="AJ1546" s="35">
        <v>0</v>
      </c>
      <c r="AK1546" s="35">
        <v>8544</v>
      </c>
      <c r="AL1546" s="35">
        <v>3103</v>
      </c>
      <c r="AM1546" s="34">
        <v>0.7</v>
      </c>
      <c r="AN1546" s="34">
        <f t="shared" si="388"/>
        <v>3831.56666666667</v>
      </c>
      <c r="AO1546" s="35">
        <v>100</v>
      </c>
      <c r="AP1546" s="35">
        <v>100</v>
      </c>
      <c r="AQ1546" t="s">
        <v>82</v>
      </c>
      <c r="AR1546">
        <v>8</v>
      </c>
      <c r="AS1546" s="34">
        <v>0.066666666666667</v>
      </c>
      <c r="AT1546" t="s">
        <v>83</v>
      </c>
      <c r="AU1546" s="35">
        <f t="shared" si="398"/>
        <v>0</v>
      </c>
      <c r="AV1546" s="35">
        <f t="shared" si="389"/>
        <v>0</v>
      </c>
      <c r="AW1546" s="35">
        <f t="shared" si="390"/>
        <v>1.28889836185372</v>
      </c>
      <c r="AX1546" s="35">
        <f t="shared" si="391"/>
        <v>0.722002314109981</v>
      </c>
      <c r="AY1546" s="35">
        <f t="shared" si="392"/>
        <v>0</v>
      </c>
      <c r="AZ1546" s="35">
        <f t="shared" si="393"/>
        <v>0</v>
      </c>
      <c r="BA1546" s="27" t="str">
        <f t="shared" si="394"/>
        <v>3</v>
      </c>
      <c r="BB1546" s="34">
        <v>0.000325</v>
      </c>
      <c r="BC1546" s="34">
        <f t="shared" si="395"/>
        <v>0</v>
      </c>
      <c r="BD1546" s="34" t="e">
        <f t="shared" si="396"/>
        <v>#REF!</v>
      </c>
      <c r="BE1546" s="34">
        <v>0.14</v>
      </c>
      <c r="BF1546" s="34">
        <f t="shared" si="399"/>
        <v>0</v>
      </c>
      <c r="BG1546" s="34" t="e">
        <f t="shared" si="397"/>
        <v>#REF!</v>
      </c>
      <c r="BH1546" t="str">
        <f>IF(AT1546="UDARA","U","N")&amp;LEFT($C$4,2)&amp;MID($C$4,4,2)&amp;LEFT(A1546,3)&amp;MID(E1546,2,2)&amp;VLOOKUP(E1546,Acuan_Reference!C:L,10,0)</f>
        <v>N1501BDG71A1</v>
      </c>
      <c r="BI1546" t="s">
        <v>84</v>
      </c>
      <c r="BJ1546" t="s">
        <v>119</v>
      </c>
      <c r="BK1546" t="s">
        <v>86</v>
      </c>
      <c r="BL1546" t="s">
        <v>87</v>
      </c>
    </row>
    <row r="1547" hidden="1" spans="1:64">
      <c r="A1547" t="s">
        <v>88</v>
      </c>
      <c r="B1547" t="s">
        <v>75</v>
      </c>
      <c r="C1547" t="s">
        <v>76</v>
      </c>
      <c r="D1547" t="s">
        <v>123</v>
      </c>
      <c r="E1547" t="s">
        <v>236</v>
      </c>
      <c r="F1547" t="s">
        <v>237</v>
      </c>
      <c r="G1547" t="s">
        <v>80</v>
      </c>
      <c r="H1547" t="s">
        <v>81</v>
      </c>
      <c r="I1547" s="34">
        <v>22865</v>
      </c>
      <c r="J1547" s="35">
        <v>2912</v>
      </c>
      <c r="K1547" s="35">
        <v>2924</v>
      </c>
      <c r="L1547" s="35">
        <v>3807</v>
      </c>
      <c r="M1547" s="35">
        <v>5936</v>
      </c>
      <c r="N1547" s="35">
        <v>2678</v>
      </c>
      <c r="O1547" s="35">
        <v>3554</v>
      </c>
      <c r="P1547" s="35">
        <v>4202</v>
      </c>
      <c r="Q1547" s="35">
        <v>4159</v>
      </c>
      <c r="R1547" s="35">
        <v>3106</v>
      </c>
      <c r="S1547" s="35">
        <v>2812</v>
      </c>
      <c r="T1547" s="35">
        <v>2367</v>
      </c>
      <c r="U1547" s="35">
        <v>3966</v>
      </c>
      <c r="V1547" s="34">
        <v>3048.3333333333</v>
      </c>
      <c r="W1547" s="34">
        <f t="shared" si="384"/>
        <v>2870</v>
      </c>
      <c r="X1547" s="35">
        <v>1953</v>
      </c>
      <c r="Y1547" s="35">
        <v>0</v>
      </c>
      <c r="Z1547" s="35">
        <v>0</v>
      </c>
      <c r="AA1547" s="34">
        <v>1893</v>
      </c>
      <c r="AB1547" s="34">
        <v>0</v>
      </c>
      <c r="AC1547" s="34">
        <v>700</v>
      </c>
      <c r="AD1547" s="34">
        <v>0</v>
      </c>
      <c r="AE1547" s="34">
        <f t="shared" si="385"/>
        <v>2593</v>
      </c>
      <c r="AF1547" s="34">
        <f t="shared" si="386"/>
        <v>0.850628758884646</v>
      </c>
      <c r="AG1547" s="34">
        <f t="shared" si="387"/>
        <v>0.903484320557491</v>
      </c>
      <c r="AH1547" s="34">
        <v>41400</v>
      </c>
      <c r="AI1547" s="34">
        <v>0</v>
      </c>
      <c r="AJ1547" s="35">
        <v>0</v>
      </c>
      <c r="AK1547" s="35">
        <v>5435</v>
      </c>
      <c r="AL1547" s="35">
        <v>2277</v>
      </c>
      <c r="AM1547" s="34">
        <v>0.6</v>
      </c>
      <c r="AN1547" s="34">
        <f t="shared" si="388"/>
        <v>1722</v>
      </c>
      <c r="AO1547" s="35">
        <v>100</v>
      </c>
      <c r="AP1547" s="35">
        <v>100</v>
      </c>
      <c r="AQ1547" t="s">
        <v>82</v>
      </c>
      <c r="AR1547">
        <v>8</v>
      </c>
      <c r="AS1547" s="34">
        <v>0.033333333333333</v>
      </c>
      <c r="AT1547" t="s">
        <v>83</v>
      </c>
      <c r="AU1547" s="35">
        <f t="shared" si="398"/>
        <v>1054.5</v>
      </c>
      <c r="AV1547" s="35">
        <f t="shared" si="389"/>
        <v>1100</v>
      </c>
      <c r="AW1547" s="35">
        <f t="shared" si="390"/>
        <v>1.28675958188153</v>
      </c>
      <c r="AX1547" s="35">
        <f t="shared" si="391"/>
        <v>0.493379790940767</v>
      </c>
      <c r="AY1547" s="35">
        <f t="shared" si="392"/>
        <v>1100</v>
      </c>
      <c r="AZ1547" s="35">
        <f t="shared" si="393"/>
        <v>1100</v>
      </c>
      <c r="BA1547" s="27" t="str">
        <f t="shared" si="394"/>
        <v>3</v>
      </c>
      <c r="BB1547" s="34">
        <v>0.000325</v>
      </c>
      <c r="BC1547" s="34">
        <f t="shared" si="395"/>
        <v>0.3575</v>
      </c>
      <c r="BD1547" s="34" t="e">
        <f t="shared" si="396"/>
        <v>#REF!</v>
      </c>
      <c r="BE1547" s="34">
        <v>0.14</v>
      </c>
      <c r="BF1547" s="34">
        <f t="shared" si="399"/>
        <v>154</v>
      </c>
      <c r="BG1547" s="34" t="e">
        <f t="shared" si="397"/>
        <v>#REF!</v>
      </c>
      <c r="BH1547" t="str">
        <f>IF(AT1547="UDARA","U","N")&amp;LEFT($C$4,2)&amp;MID($C$4,4,2)&amp;LEFT(A1547,3)&amp;MID(E1547,2,2)&amp;VLOOKUP(E1547,Acuan_Reference!C:L,10,0)</f>
        <v>N1501BGR71A1</v>
      </c>
      <c r="BI1547" t="s">
        <v>84</v>
      </c>
      <c r="BJ1547" t="s">
        <v>119</v>
      </c>
      <c r="BK1547" t="s">
        <v>86</v>
      </c>
      <c r="BL1547" t="s">
        <v>87</v>
      </c>
    </row>
    <row r="1548" hidden="1" spans="1:64">
      <c r="A1548" t="s">
        <v>89</v>
      </c>
      <c r="B1548" t="s">
        <v>75</v>
      </c>
      <c r="C1548" t="s">
        <v>76</v>
      </c>
      <c r="D1548" t="s">
        <v>123</v>
      </c>
      <c r="E1548" t="s">
        <v>236</v>
      </c>
      <c r="F1548" t="s">
        <v>237</v>
      </c>
      <c r="G1548" t="s">
        <v>80</v>
      </c>
      <c r="H1548" t="s">
        <v>81</v>
      </c>
      <c r="I1548" s="34">
        <v>22865</v>
      </c>
      <c r="J1548" s="35">
        <v>604</v>
      </c>
      <c r="K1548" s="35">
        <v>536</v>
      </c>
      <c r="L1548" s="35">
        <v>498</v>
      </c>
      <c r="M1548" s="35">
        <v>868</v>
      </c>
      <c r="N1548" s="35">
        <v>501</v>
      </c>
      <c r="O1548" s="35">
        <v>978</v>
      </c>
      <c r="P1548" s="35">
        <v>608</v>
      </c>
      <c r="Q1548" s="35">
        <v>507</v>
      </c>
      <c r="R1548" s="35">
        <v>846</v>
      </c>
      <c r="S1548" s="35">
        <v>371</v>
      </c>
      <c r="T1548" s="35">
        <v>523</v>
      </c>
      <c r="U1548" s="35">
        <v>829</v>
      </c>
      <c r="V1548" s="34">
        <v>574.33333333333</v>
      </c>
      <c r="W1548" s="34">
        <f t="shared" si="384"/>
        <v>610.333333333333</v>
      </c>
      <c r="X1548" s="35">
        <v>412</v>
      </c>
      <c r="Y1548" s="35">
        <v>0</v>
      </c>
      <c r="Z1548" s="35">
        <v>0</v>
      </c>
      <c r="AA1548" s="34">
        <v>866</v>
      </c>
      <c r="AB1548" s="34">
        <v>0</v>
      </c>
      <c r="AC1548" s="34">
        <v>400</v>
      </c>
      <c r="AD1548" s="34">
        <v>0</v>
      </c>
      <c r="AE1548" s="34">
        <f t="shared" si="385"/>
        <v>1266</v>
      </c>
      <c r="AF1548" s="34">
        <f t="shared" si="386"/>
        <v>2.20429483459084</v>
      </c>
      <c r="AG1548" s="34">
        <f t="shared" si="387"/>
        <v>2.07427635172037</v>
      </c>
      <c r="AH1548" s="34">
        <v>41400</v>
      </c>
      <c r="AI1548" s="34">
        <v>0</v>
      </c>
      <c r="AJ1548" s="35">
        <v>0</v>
      </c>
      <c r="AK1548" s="35">
        <v>930</v>
      </c>
      <c r="AL1548" s="35">
        <v>479</v>
      </c>
      <c r="AM1548" s="34">
        <v>1.3</v>
      </c>
      <c r="AN1548" s="34">
        <f t="shared" si="388"/>
        <v>793.433333333333</v>
      </c>
      <c r="AO1548" s="35">
        <v>100</v>
      </c>
      <c r="AP1548" s="35">
        <v>100</v>
      </c>
      <c r="AQ1548" t="s">
        <v>82</v>
      </c>
      <c r="AR1548">
        <v>4</v>
      </c>
      <c r="AS1548" s="34">
        <v>0.53333333333333</v>
      </c>
      <c r="AT1548" t="s">
        <v>83</v>
      </c>
      <c r="AU1548" s="35">
        <f t="shared" si="398"/>
        <v>4.82500000000005</v>
      </c>
      <c r="AV1548" s="35">
        <f t="shared" si="389"/>
        <v>100</v>
      </c>
      <c r="AW1548" s="35">
        <f t="shared" si="390"/>
        <v>2.23812124522119</v>
      </c>
      <c r="AX1548" s="35">
        <f t="shared" si="391"/>
        <v>1.45330420535227</v>
      </c>
      <c r="AY1548" s="35">
        <f t="shared" si="392"/>
        <v>100</v>
      </c>
      <c r="AZ1548" s="35">
        <f t="shared" si="393"/>
        <v>100</v>
      </c>
      <c r="BA1548" s="27" t="str">
        <f t="shared" si="394"/>
        <v>3</v>
      </c>
      <c r="BB1548" s="34">
        <v>0.000325</v>
      </c>
      <c r="BC1548" s="34">
        <f t="shared" si="395"/>
        <v>0.0325</v>
      </c>
      <c r="BD1548" s="34" t="e">
        <f t="shared" si="396"/>
        <v>#REF!</v>
      </c>
      <c r="BE1548" s="34">
        <v>0.14</v>
      </c>
      <c r="BF1548" s="34">
        <f t="shared" si="399"/>
        <v>14</v>
      </c>
      <c r="BG1548" s="34" t="e">
        <f t="shared" si="397"/>
        <v>#REF!</v>
      </c>
      <c r="BH1548" t="str">
        <f>IF(AT1548="UDARA","U","N")&amp;LEFT($C$4,2)&amp;MID($C$4,4,2)&amp;LEFT(A1548,3)&amp;MID(E1548,2,2)&amp;VLOOKUP(E1548,Acuan_Reference!C:L,10,0)</f>
        <v>N1501BJM71A1</v>
      </c>
      <c r="BI1548" t="s">
        <v>84</v>
      </c>
      <c r="BJ1548" t="s">
        <v>119</v>
      </c>
      <c r="BK1548" t="s">
        <v>86</v>
      </c>
      <c r="BL1548" t="s">
        <v>87</v>
      </c>
    </row>
    <row r="1549" hidden="1" spans="1:64">
      <c r="A1549" t="s">
        <v>90</v>
      </c>
      <c r="B1549" t="s">
        <v>75</v>
      </c>
      <c r="C1549" t="s">
        <v>76</v>
      </c>
      <c r="D1549" t="s">
        <v>123</v>
      </c>
      <c r="E1549" t="s">
        <v>236</v>
      </c>
      <c r="F1549" t="s">
        <v>237</v>
      </c>
      <c r="G1549" t="s">
        <v>80</v>
      </c>
      <c r="H1549" t="s">
        <v>81</v>
      </c>
      <c r="I1549" s="34">
        <v>22865</v>
      </c>
      <c r="J1549" s="35">
        <v>1442</v>
      </c>
      <c r="K1549" s="35">
        <v>1652</v>
      </c>
      <c r="L1549" s="35">
        <v>2877</v>
      </c>
      <c r="M1549" s="35">
        <v>2233</v>
      </c>
      <c r="N1549" s="35">
        <v>2027</v>
      </c>
      <c r="O1549" s="35">
        <v>1955</v>
      </c>
      <c r="P1549" s="35">
        <v>1729</v>
      </c>
      <c r="Q1549" s="35">
        <v>2094</v>
      </c>
      <c r="R1549" s="35">
        <v>1476</v>
      </c>
      <c r="S1549" s="35">
        <v>2014</v>
      </c>
      <c r="T1549" s="35">
        <v>1219</v>
      </c>
      <c r="U1549" s="35">
        <v>2639</v>
      </c>
      <c r="V1549" s="34">
        <v>1957.3333333333</v>
      </c>
      <c r="W1549" s="34">
        <f t="shared" si="384"/>
        <v>1717.33333333333</v>
      </c>
      <c r="X1549" s="35">
        <v>745</v>
      </c>
      <c r="Y1549" s="35">
        <v>0</v>
      </c>
      <c r="Z1549" s="35">
        <v>0</v>
      </c>
      <c r="AA1549" s="34">
        <v>3213</v>
      </c>
      <c r="AB1549" s="34">
        <v>0</v>
      </c>
      <c r="AC1549" s="34">
        <v>0</v>
      </c>
      <c r="AD1549" s="34">
        <v>0</v>
      </c>
      <c r="AE1549" s="34">
        <f t="shared" si="385"/>
        <v>3213</v>
      </c>
      <c r="AF1549" s="34">
        <f t="shared" si="386"/>
        <v>1.64151907356951</v>
      </c>
      <c r="AG1549" s="34">
        <f t="shared" si="387"/>
        <v>1.87092391304348</v>
      </c>
      <c r="AH1549" s="34">
        <v>41400</v>
      </c>
      <c r="AI1549" s="34">
        <v>0</v>
      </c>
      <c r="AJ1549" s="35">
        <v>0</v>
      </c>
      <c r="AK1549" s="35">
        <v>3012</v>
      </c>
      <c r="AL1549" s="35">
        <v>1294</v>
      </c>
      <c r="AM1549" s="34">
        <v>0.6</v>
      </c>
      <c r="AN1549" s="34">
        <f t="shared" si="388"/>
        <v>1030.4</v>
      </c>
      <c r="AO1549" s="35">
        <v>100</v>
      </c>
      <c r="AP1549" s="35">
        <v>100</v>
      </c>
      <c r="AQ1549" t="s">
        <v>82</v>
      </c>
      <c r="AR1549">
        <v>12</v>
      </c>
      <c r="AS1549" s="34">
        <v>0.033333333333333</v>
      </c>
      <c r="AT1549" t="s">
        <v>83</v>
      </c>
      <c r="AU1549" s="35">
        <f t="shared" si="398"/>
        <v>0</v>
      </c>
      <c r="AV1549" s="35">
        <f t="shared" si="389"/>
        <v>0</v>
      </c>
      <c r="AW1549" s="35">
        <f t="shared" si="390"/>
        <v>1.87092391304348</v>
      </c>
      <c r="AX1549" s="35">
        <f t="shared" si="391"/>
        <v>1.1174301242236</v>
      </c>
      <c r="AY1549" s="35">
        <f t="shared" si="392"/>
        <v>0</v>
      </c>
      <c r="AZ1549" s="35">
        <f t="shared" si="393"/>
        <v>0</v>
      </c>
      <c r="BA1549" s="27" t="str">
        <f t="shared" si="394"/>
        <v>3</v>
      </c>
      <c r="BB1549" s="34">
        <v>0.000325</v>
      </c>
      <c r="BC1549" s="34">
        <f t="shared" si="395"/>
        <v>0</v>
      </c>
      <c r="BD1549" s="34" t="e">
        <f t="shared" si="396"/>
        <v>#REF!</v>
      </c>
      <c r="BE1549" s="34">
        <v>0.14</v>
      </c>
      <c r="BF1549" s="34">
        <f t="shared" si="399"/>
        <v>0</v>
      </c>
      <c r="BG1549" s="34" t="e">
        <f t="shared" si="397"/>
        <v>#REF!</v>
      </c>
      <c r="BH1549" t="str">
        <f>IF(AT1549="UDARA","U","N")&amp;LEFT($C$4,2)&amp;MID($C$4,4,2)&amp;LEFT(A1549,3)&amp;MID(E1549,2,2)&amp;VLOOKUP(E1549,Acuan_Reference!C:L,10,0)</f>
        <v>N1501BKS71A1</v>
      </c>
      <c r="BI1549" t="s">
        <v>84</v>
      </c>
      <c r="BJ1549" t="s">
        <v>119</v>
      </c>
      <c r="BK1549" t="s">
        <v>86</v>
      </c>
      <c r="BL1549" t="s">
        <v>87</v>
      </c>
    </row>
    <row r="1550" hidden="1" spans="1:64">
      <c r="A1550" t="s">
        <v>91</v>
      </c>
      <c r="B1550" t="s">
        <v>75</v>
      </c>
      <c r="C1550" t="s">
        <v>76</v>
      </c>
      <c r="D1550" t="s">
        <v>123</v>
      </c>
      <c r="E1550" t="s">
        <v>236</v>
      </c>
      <c r="F1550" t="s">
        <v>237</v>
      </c>
      <c r="G1550" t="s">
        <v>80</v>
      </c>
      <c r="H1550" t="s">
        <v>81</v>
      </c>
      <c r="I1550" s="34">
        <v>22865</v>
      </c>
      <c r="J1550" s="35">
        <v>1869</v>
      </c>
      <c r="K1550" s="35">
        <v>975</v>
      </c>
      <c r="L1550" s="35">
        <v>1429</v>
      </c>
      <c r="M1550" s="35">
        <v>2273</v>
      </c>
      <c r="N1550" s="35">
        <v>1388</v>
      </c>
      <c r="O1550" s="35">
        <v>1364</v>
      </c>
      <c r="P1550" s="35">
        <v>1334</v>
      </c>
      <c r="Q1550" s="35">
        <v>1487</v>
      </c>
      <c r="R1550" s="35">
        <v>976</v>
      </c>
      <c r="S1550" s="35">
        <v>840</v>
      </c>
      <c r="T1550" s="35">
        <v>1000</v>
      </c>
      <c r="U1550" s="35">
        <v>1593</v>
      </c>
      <c r="V1550" s="34">
        <v>1144.3333333333</v>
      </c>
      <c r="W1550" s="34">
        <f t="shared" si="384"/>
        <v>1122.33333333333</v>
      </c>
      <c r="X1550" s="35">
        <v>441</v>
      </c>
      <c r="Y1550" s="35">
        <v>0</v>
      </c>
      <c r="Z1550" s="35">
        <v>0</v>
      </c>
      <c r="AA1550" s="34">
        <v>1523</v>
      </c>
      <c r="AB1550" s="34">
        <v>0</v>
      </c>
      <c r="AC1550" s="34">
        <v>100</v>
      </c>
      <c r="AD1550" s="34">
        <v>0</v>
      </c>
      <c r="AE1550" s="34">
        <f t="shared" si="385"/>
        <v>1623</v>
      </c>
      <c r="AF1550" s="34">
        <f t="shared" si="386"/>
        <v>1.41829303815909</v>
      </c>
      <c r="AG1550" s="34">
        <f t="shared" si="387"/>
        <v>1.44609444609445</v>
      </c>
      <c r="AH1550" s="34">
        <v>41400</v>
      </c>
      <c r="AI1550" s="34">
        <v>0</v>
      </c>
      <c r="AJ1550" s="35">
        <v>0</v>
      </c>
      <c r="AK1550" s="35">
        <v>1782</v>
      </c>
      <c r="AL1550" s="35">
        <v>774</v>
      </c>
      <c r="AM1550" s="34">
        <v>0.9</v>
      </c>
      <c r="AN1550" s="34">
        <f t="shared" si="388"/>
        <v>1010.1</v>
      </c>
      <c r="AO1550" s="35">
        <v>100</v>
      </c>
      <c r="AP1550" s="35">
        <v>100</v>
      </c>
      <c r="AQ1550" t="s">
        <v>82</v>
      </c>
      <c r="AR1550">
        <v>4</v>
      </c>
      <c r="AS1550" s="34">
        <v>0.13333333333333</v>
      </c>
      <c r="AT1550" t="s">
        <v>83</v>
      </c>
      <c r="AU1550" s="35">
        <f t="shared" si="398"/>
        <v>120.825</v>
      </c>
      <c r="AV1550" s="35">
        <f t="shared" si="389"/>
        <v>200</v>
      </c>
      <c r="AW1550" s="35">
        <f t="shared" si="390"/>
        <v>1.62429462429462</v>
      </c>
      <c r="AX1550" s="35">
        <f t="shared" si="391"/>
        <v>0.934659934659935</v>
      </c>
      <c r="AY1550" s="35">
        <f t="shared" si="392"/>
        <v>200</v>
      </c>
      <c r="AZ1550" s="35">
        <f t="shared" si="393"/>
        <v>200</v>
      </c>
      <c r="BA1550" s="27" t="str">
        <f t="shared" si="394"/>
        <v>3</v>
      </c>
      <c r="BB1550" s="34">
        <v>0.000325</v>
      </c>
      <c r="BC1550" s="34">
        <f t="shared" si="395"/>
        <v>0.065</v>
      </c>
      <c r="BD1550" s="34" t="e">
        <f t="shared" si="396"/>
        <v>#REF!</v>
      </c>
      <c r="BE1550" s="34">
        <v>0.14</v>
      </c>
      <c r="BF1550" s="34">
        <f t="shared" si="399"/>
        <v>28</v>
      </c>
      <c r="BG1550" s="34" t="e">
        <f t="shared" si="397"/>
        <v>#REF!</v>
      </c>
      <c r="BH1550" t="str">
        <f>IF(AT1550="UDARA","U","N")&amp;LEFT($C$4,2)&amp;MID($C$4,4,2)&amp;LEFT(A1550,3)&amp;MID(E1550,2,2)&amp;VLOOKUP(E1550,Acuan_Reference!C:L,10,0)</f>
        <v>N1501BLP71A1</v>
      </c>
      <c r="BI1550" t="s">
        <v>84</v>
      </c>
      <c r="BJ1550" t="s">
        <v>119</v>
      </c>
      <c r="BK1550" t="s">
        <v>86</v>
      </c>
      <c r="BL1550" t="s">
        <v>87</v>
      </c>
    </row>
    <row r="1551" hidden="1" spans="1:64">
      <c r="A1551" t="s">
        <v>92</v>
      </c>
      <c r="B1551" t="s">
        <v>75</v>
      </c>
      <c r="C1551" t="s">
        <v>76</v>
      </c>
      <c r="D1551" t="s">
        <v>123</v>
      </c>
      <c r="E1551" t="s">
        <v>236</v>
      </c>
      <c r="F1551" t="s">
        <v>237</v>
      </c>
      <c r="G1551" t="s">
        <v>80</v>
      </c>
      <c r="H1551" t="s">
        <v>81</v>
      </c>
      <c r="I1551" s="34">
        <v>22865</v>
      </c>
      <c r="J1551" s="35">
        <v>426</v>
      </c>
      <c r="K1551" s="35">
        <v>333</v>
      </c>
      <c r="L1551" s="35">
        <v>412</v>
      </c>
      <c r="M1551" s="35">
        <v>766</v>
      </c>
      <c r="N1551" s="35">
        <v>302</v>
      </c>
      <c r="O1551" s="35">
        <v>753</v>
      </c>
      <c r="P1551" s="35">
        <v>522</v>
      </c>
      <c r="Q1551" s="35">
        <v>168</v>
      </c>
      <c r="R1551" s="35">
        <v>311</v>
      </c>
      <c r="S1551" s="35">
        <v>296</v>
      </c>
      <c r="T1551" s="35">
        <v>240</v>
      </c>
      <c r="U1551" s="35">
        <v>403</v>
      </c>
      <c r="V1551" s="34">
        <v>313</v>
      </c>
      <c r="W1551" s="34">
        <f t="shared" si="384"/>
        <v>292</v>
      </c>
      <c r="X1551" s="35">
        <v>81</v>
      </c>
      <c r="Y1551" s="35">
        <v>0</v>
      </c>
      <c r="Z1551" s="35">
        <v>0</v>
      </c>
      <c r="AA1551" s="34">
        <v>493</v>
      </c>
      <c r="AB1551" s="34">
        <v>0</v>
      </c>
      <c r="AC1551" s="34">
        <v>200</v>
      </c>
      <c r="AD1551" s="34">
        <v>0</v>
      </c>
      <c r="AE1551" s="34">
        <f t="shared" si="385"/>
        <v>693</v>
      </c>
      <c r="AF1551" s="34">
        <f t="shared" si="386"/>
        <v>2.21405750798722</v>
      </c>
      <c r="AG1551" s="34">
        <f t="shared" si="387"/>
        <v>2.37328767123288</v>
      </c>
      <c r="AH1551" s="34">
        <v>41400</v>
      </c>
      <c r="AI1551" s="34">
        <v>0</v>
      </c>
      <c r="AJ1551" s="35">
        <v>0</v>
      </c>
      <c r="AK1551" s="35">
        <v>419</v>
      </c>
      <c r="AL1551" s="35">
        <v>233</v>
      </c>
      <c r="AM1551" s="34">
        <v>1.5</v>
      </c>
      <c r="AN1551" s="34">
        <f t="shared" si="388"/>
        <v>438</v>
      </c>
      <c r="AO1551" s="35">
        <v>100</v>
      </c>
      <c r="AP1551" s="35">
        <v>100</v>
      </c>
      <c r="AQ1551" t="s">
        <v>82</v>
      </c>
      <c r="AR1551">
        <v>2</v>
      </c>
      <c r="AS1551" s="34">
        <v>0.53333333333333</v>
      </c>
      <c r="AT1551" t="s">
        <v>83</v>
      </c>
      <c r="AU1551" s="35">
        <f t="shared" si="398"/>
        <v>0</v>
      </c>
      <c r="AV1551" s="35">
        <f t="shared" si="389"/>
        <v>0</v>
      </c>
      <c r="AW1551" s="35">
        <f t="shared" si="390"/>
        <v>2.37328767123288</v>
      </c>
      <c r="AX1551" s="35">
        <f t="shared" si="391"/>
        <v>1.57534246575342</v>
      </c>
      <c r="AY1551" s="35">
        <f t="shared" si="392"/>
        <v>0</v>
      </c>
      <c r="AZ1551" s="35">
        <f t="shared" si="393"/>
        <v>0</v>
      </c>
      <c r="BA1551" s="27" t="str">
        <f t="shared" si="394"/>
        <v>3</v>
      </c>
      <c r="BB1551" s="34">
        <v>0.000325</v>
      </c>
      <c r="BC1551" s="34">
        <f t="shared" si="395"/>
        <v>0</v>
      </c>
      <c r="BD1551" s="34" t="e">
        <f t="shared" si="396"/>
        <v>#REF!</v>
      </c>
      <c r="BE1551" s="34">
        <v>0.14</v>
      </c>
      <c r="BF1551" s="34">
        <f t="shared" si="399"/>
        <v>0</v>
      </c>
      <c r="BG1551" s="34" t="e">
        <f t="shared" si="397"/>
        <v>#REF!</v>
      </c>
      <c r="BH1551" t="str">
        <f>IF(AT1551="UDARA","U","N")&amp;LEFT($C$4,2)&amp;MID($C$4,4,2)&amp;LEFT(A1551,3)&amp;MID(E1551,2,2)&amp;VLOOKUP(E1551,Acuan_Reference!C:L,10,0)</f>
        <v>N1501BTM71A1</v>
      </c>
      <c r="BI1551" t="s">
        <v>84</v>
      </c>
      <c r="BJ1551" t="s">
        <v>119</v>
      </c>
      <c r="BK1551" t="s">
        <v>86</v>
      </c>
      <c r="BL1551" t="s">
        <v>87</v>
      </c>
    </row>
    <row r="1552" hidden="1" spans="1:64">
      <c r="A1552" t="s">
        <v>93</v>
      </c>
      <c r="B1552" t="s">
        <v>75</v>
      </c>
      <c r="C1552" t="s">
        <v>76</v>
      </c>
      <c r="D1552" t="s">
        <v>123</v>
      </c>
      <c r="E1552" t="s">
        <v>236</v>
      </c>
      <c r="F1552" t="s">
        <v>237</v>
      </c>
      <c r="G1552" t="s">
        <v>80</v>
      </c>
      <c r="H1552" t="s">
        <v>81</v>
      </c>
      <c r="I1552" s="34">
        <v>22865</v>
      </c>
      <c r="J1552" s="35">
        <v>872</v>
      </c>
      <c r="K1552" s="35">
        <v>1432</v>
      </c>
      <c r="L1552" s="35">
        <v>1424</v>
      </c>
      <c r="M1552" s="35">
        <v>3943</v>
      </c>
      <c r="N1552" s="35">
        <v>1091</v>
      </c>
      <c r="O1552" s="35">
        <v>1266</v>
      </c>
      <c r="P1552" s="35">
        <v>1710</v>
      </c>
      <c r="Q1552" s="35">
        <v>1748</v>
      </c>
      <c r="R1552" s="35">
        <v>380</v>
      </c>
      <c r="S1552" s="35">
        <v>673</v>
      </c>
      <c r="T1552" s="35">
        <v>735</v>
      </c>
      <c r="U1552" s="35">
        <v>1574</v>
      </c>
      <c r="V1552" s="34">
        <v>994</v>
      </c>
      <c r="W1552" s="34">
        <f t="shared" si="384"/>
        <v>933.666666666667</v>
      </c>
      <c r="X1552" s="35">
        <v>222</v>
      </c>
      <c r="Y1552" s="35">
        <v>0</v>
      </c>
      <c r="Z1552" s="35">
        <v>0</v>
      </c>
      <c r="AA1552" s="34">
        <v>1264</v>
      </c>
      <c r="AB1552" s="34">
        <v>0</v>
      </c>
      <c r="AC1552" s="34">
        <v>0</v>
      </c>
      <c r="AD1552" s="34">
        <v>0</v>
      </c>
      <c r="AE1552" s="34">
        <f t="shared" si="385"/>
        <v>1264</v>
      </c>
      <c r="AF1552" s="34">
        <f t="shared" si="386"/>
        <v>1.27162977867203</v>
      </c>
      <c r="AG1552" s="34">
        <f t="shared" si="387"/>
        <v>1.35380221349518</v>
      </c>
      <c r="AH1552" s="34">
        <v>41400</v>
      </c>
      <c r="AI1552" s="34">
        <v>0</v>
      </c>
      <c r="AJ1552" s="35">
        <v>0</v>
      </c>
      <c r="AK1552" s="35">
        <v>1512</v>
      </c>
      <c r="AL1552" s="35">
        <v>492</v>
      </c>
      <c r="AM1552" s="34">
        <v>0.8</v>
      </c>
      <c r="AN1552" s="34">
        <f t="shared" si="388"/>
        <v>746.933333333333</v>
      </c>
      <c r="AO1552" s="35">
        <v>100</v>
      </c>
      <c r="AP1552" s="35">
        <v>100</v>
      </c>
      <c r="AQ1552" t="s">
        <v>82</v>
      </c>
      <c r="AR1552">
        <v>4</v>
      </c>
      <c r="AS1552" s="34">
        <v>0.066666666666667</v>
      </c>
      <c r="AT1552" t="s">
        <v>83</v>
      </c>
      <c r="AU1552" s="35">
        <f t="shared" si="398"/>
        <v>0</v>
      </c>
      <c r="AV1552" s="35">
        <f t="shared" si="389"/>
        <v>0</v>
      </c>
      <c r="AW1552" s="35">
        <f t="shared" si="390"/>
        <v>1.35380221349518</v>
      </c>
      <c r="AX1552" s="35">
        <f t="shared" si="391"/>
        <v>0.826847554444841</v>
      </c>
      <c r="AY1552" s="35">
        <f t="shared" si="392"/>
        <v>0</v>
      </c>
      <c r="AZ1552" s="35">
        <f t="shared" si="393"/>
        <v>0</v>
      </c>
      <c r="BA1552" s="27" t="str">
        <f t="shared" si="394"/>
        <v>3</v>
      </c>
      <c r="BB1552" s="34">
        <v>0.000325</v>
      </c>
      <c r="BC1552" s="34">
        <f t="shared" si="395"/>
        <v>0</v>
      </c>
      <c r="BD1552" s="34" t="e">
        <f t="shared" si="396"/>
        <v>#REF!</v>
      </c>
      <c r="BE1552" s="34">
        <v>0.14</v>
      </c>
      <c r="BF1552" s="34">
        <f t="shared" si="399"/>
        <v>0</v>
      </c>
      <c r="BG1552" s="34" t="e">
        <f t="shared" si="397"/>
        <v>#REF!</v>
      </c>
      <c r="BH1552" t="str">
        <f>IF(AT1552="UDARA","U","N")&amp;LEFT($C$4,2)&amp;MID($C$4,4,2)&amp;LEFT(A1552,3)&amp;MID(E1552,2,2)&amp;VLOOKUP(E1552,Acuan_Reference!C:L,10,0)</f>
        <v>N1501CRB71A1</v>
      </c>
      <c r="BI1552" t="s">
        <v>84</v>
      </c>
      <c r="BJ1552" t="s">
        <v>119</v>
      </c>
      <c r="BK1552" t="s">
        <v>86</v>
      </c>
      <c r="BL1552" t="s">
        <v>87</v>
      </c>
    </row>
    <row r="1553" hidden="1" spans="1:64">
      <c r="A1553" t="s">
        <v>94</v>
      </c>
      <c r="B1553" t="s">
        <v>75</v>
      </c>
      <c r="C1553" t="s">
        <v>76</v>
      </c>
      <c r="D1553" t="s">
        <v>123</v>
      </c>
      <c r="E1553" t="s">
        <v>236</v>
      </c>
      <c r="F1553" t="s">
        <v>237</v>
      </c>
      <c r="G1553" t="s">
        <v>80</v>
      </c>
      <c r="H1553" t="s">
        <v>81</v>
      </c>
      <c r="I1553" s="34">
        <v>22865</v>
      </c>
      <c r="J1553" s="35">
        <v>2274</v>
      </c>
      <c r="K1553" s="35">
        <v>1187</v>
      </c>
      <c r="L1553" s="35">
        <v>1398</v>
      </c>
      <c r="M1553" s="35">
        <v>1302</v>
      </c>
      <c r="N1553" s="35">
        <v>1187</v>
      </c>
      <c r="O1553" s="35">
        <v>1784</v>
      </c>
      <c r="P1553" s="35">
        <v>1583</v>
      </c>
      <c r="Q1553" s="35">
        <v>1860</v>
      </c>
      <c r="R1553" s="35">
        <v>3317</v>
      </c>
      <c r="S1553" s="35">
        <v>2295</v>
      </c>
      <c r="T1553" s="35">
        <v>730</v>
      </c>
      <c r="U1553" s="35">
        <v>1610</v>
      </c>
      <c r="V1553" s="34">
        <v>1545</v>
      </c>
      <c r="W1553" s="34">
        <f t="shared" si="384"/>
        <v>1361</v>
      </c>
      <c r="X1553" s="35">
        <v>278</v>
      </c>
      <c r="Y1553" s="35">
        <v>0</v>
      </c>
      <c r="Z1553" s="35">
        <v>0</v>
      </c>
      <c r="AA1553" s="34">
        <v>4506</v>
      </c>
      <c r="AB1553" s="34">
        <v>0</v>
      </c>
      <c r="AC1553" s="34">
        <v>0</v>
      </c>
      <c r="AD1553" s="34">
        <v>0</v>
      </c>
      <c r="AE1553" s="34">
        <f t="shared" si="385"/>
        <v>4506</v>
      </c>
      <c r="AF1553" s="34">
        <f t="shared" si="386"/>
        <v>2.91650485436893</v>
      </c>
      <c r="AG1553" s="34">
        <f t="shared" si="387"/>
        <v>3.31080088170463</v>
      </c>
      <c r="AH1553" s="34">
        <v>41400</v>
      </c>
      <c r="AI1553" s="34">
        <v>0</v>
      </c>
      <c r="AJ1553" s="35">
        <v>0</v>
      </c>
      <c r="AK1553" s="35">
        <v>4030</v>
      </c>
      <c r="AL1553" s="35">
        <v>1743</v>
      </c>
      <c r="AM1553" s="34">
        <v>0.8</v>
      </c>
      <c r="AN1553" s="34">
        <f t="shared" si="388"/>
        <v>1088.8</v>
      </c>
      <c r="AO1553" s="35">
        <v>100</v>
      </c>
      <c r="AP1553" s="35">
        <v>100</v>
      </c>
      <c r="AQ1553" t="s">
        <v>82</v>
      </c>
      <c r="AR1553">
        <v>8</v>
      </c>
      <c r="AS1553" s="34">
        <v>0.13333333333333</v>
      </c>
      <c r="AT1553" t="s">
        <v>83</v>
      </c>
      <c r="AU1553" s="35">
        <f t="shared" si="398"/>
        <v>0</v>
      </c>
      <c r="AV1553" s="35">
        <f t="shared" si="389"/>
        <v>0</v>
      </c>
      <c r="AW1553" s="35">
        <f t="shared" si="390"/>
        <v>3.31080088170463</v>
      </c>
      <c r="AX1553" s="35">
        <f t="shared" si="391"/>
        <v>2.03012490815577</v>
      </c>
      <c r="AY1553" s="35">
        <f t="shared" si="392"/>
        <v>0</v>
      </c>
      <c r="AZ1553" s="35">
        <f t="shared" si="393"/>
        <v>0</v>
      </c>
      <c r="BA1553" s="27" t="str">
        <f t="shared" si="394"/>
        <v>3</v>
      </c>
      <c r="BB1553" s="34">
        <v>0.000325</v>
      </c>
      <c r="BC1553" s="34">
        <f t="shared" si="395"/>
        <v>0</v>
      </c>
      <c r="BD1553" s="34" t="e">
        <f t="shared" si="396"/>
        <v>#REF!</v>
      </c>
      <c r="BE1553" s="34">
        <v>0.14</v>
      </c>
      <c r="BF1553" s="34">
        <f t="shared" si="399"/>
        <v>0</v>
      </c>
      <c r="BG1553" s="34" t="e">
        <f t="shared" si="397"/>
        <v>#REF!</v>
      </c>
      <c r="BH1553" t="str">
        <f>IF(AT1553="UDARA","U","N")&amp;LEFT($C$4,2)&amp;MID($C$4,4,2)&amp;LEFT(A1553,3)&amp;MID(E1553,2,2)&amp;VLOOKUP(E1553,Acuan_Reference!C:L,10,0)</f>
        <v>N1501DPS71A1</v>
      </c>
      <c r="BI1553" t="s">
        <v>84</v>
      </c>
      <c r="BJ1553" t="s">
        <v>119</v>
      </c>
      <c r="BK1553" t="s">
        <v>86</v>
      </c>
      <c r="BL1553" t="s">
        <v>87</v>
      </c>
    </row>
    <row r="1554" hidden="1" spans="1:64">
      <c r="A1554" t="s">
        <v>95</v>
      </c>
      <c r="B1554" t="s">
        <v>75</v>
      </c>
      <c r="C1554" t="s">
        <v>76</v>
      </c>
      <c r="D1554" t="s">
        <v>123</v>
      </c>
      <c r="E1554" t="s">
        <v>236</v>
      </c>
      <c r="F1554" t="s">
        <v>237</v>
      </c>
      <c r="G1554" t="s">
        <v>80</v>
      </c>
      <c r="H1554" t="s">
        <v>81</v>
      </c>
      <c r="I1554" s="34">
        <v>22865</v>
      </c>
      <c r="J1554" s="35">
        <v>2290</v>
      </c>
      <c r="K1554" s="35">
        <v>6884</v>
      </c>
      <c r="L1554" s="35">
        <v>4060</v>
      </c>
      <c r="M1554" s="35">
        <v>4712</v>
      </c>
      <c r="N1554" s="35">
        <v>3754</v>
      </c>
      <c r="O1554" s="35">
        <v>3845</v>
      </c>
      <c r="P1554" s="35">
        <v>5457</v>
      </c>
      <c r="Q1554" s="35">
        <v>6737</v>
      </c>
      <c r="R1554" s="35">
        <v>4913</v>
      </c>
      <c r="S1554" s="35">
        <v>4915</v>
      </c>
      <c r="T1554" s="35">
        <v>1205</v>
      </c>
      <c r="U1554" s="35">
        <v>7797</v>
      </c>
      <c r="V1554" s="34">
        <v>4639</v>
      </c>
      <c r="W1554" s="34">
        <f t="shared" si="384"/>
        <v>4011.33333333333</v>
      </c>
      <c r="X1554" s="35">
        <v>481</v>
      </c>
      <c r="Y1554" s="35">
        <v>0</v>
      </c>
      <c r="Z1554" s="35">
        <v>0</v>
      </c>
      <c r="AA1554" s="34">
        <v>6017</v>
      </c>
      <c r="AB1554" s="34">
        <v>0</v>
      </c>
      <c r="AC1554" s="34">
        <v>0</v>
      </c>
      <c r="AD1554" s="34">
        <v>0</v>
      </c>
      <c r="AE1554" s="34">
        <f t="shared" si="385"/>
        <v>6017</v>
      </c>
      <c r="AF1554" s="34">
        <f t="shared" si="386"/>
        <v>1.2970467773227</v>
      </c>
      <c r="AG1554" s="34">
        <f t="shared" si="387"/>
        <v>1.5</v>
      </c>
      <c r="AH1554" s="34">
        <v>41400</v>
      </c>
      <c r="AI1554" s="34">
        <v>0</v>
      </c>
      <c r="AJ1554" s="35">
        <v>0</v>
      </c>
      <c r="AK1554" s="35">
        <v>8933</v>
      </c>
      <c r="AL1554" s="35">
        <v>3032</v>
      </c>
      <c r="AM1554" s="34">
        <v>0.25</v>
      </c>
      <c r="AN1554" s="34">
        <f t="shared" si="388"/>
        <v>1002.83333333333</v>
      </c>
      <c r="AO1554" s="35">
        <v>100</v>
      </c>
      <c r="AP1554" s="35">
        <v>100</v>
      </c>
      <c r="AQ1554" t="s">
        <v>82</v>
      </c>
      <c r="AR1554">
        <v>12</v>
      </c>
      <c r="AS1554" s="34">
        <v>0.033333333333333</v>
      </c>
      <c r="AT1554" t="s">
        <v>83</v>
      </c>
      <c r="AU1554" s="35">
        <f t="shared" si="398"/>
        <v>0</v>
      </c>
      <c r="AV1554" s="35">
        <f t="shared" si="389"/>
        <v>0</v>
      </c>
      <c r="AW1554" s="35">
        <f t="shared" si="390"/>
        <v>1.5</v>
      </c>
      <c r="AX1554" s="35">
        <f t="shared" si="391"/>
        <v>0.74414159880339</v>
      </c>
      <c r="AY1554" s="35">
        <f t="shared" si="392"/>
        <v>0</v>
      </c>
      <c r="AZ1554" s="35">
        <f t="shared" si="393"/>
        <v>0</v>
      </c>
      <c r="BA1554" s="27" t="str">
        <f t="shared" si="394"/>
        <v>3</v>
      </c>
      <c r="BB1554" s="34">
        <v>0.000325</v>
      </c>
      <c r="BC1554" s="34">
        <f t="shared" si="395"/>
        <v>0</v>
      </c>
      <c r="BD1554" s="34" t="e">
        <f t="shared" si="396"/>
        <v>#REF!</v>
      </c>
      <c r="BE1554" s="34">
        <v>0.14</v>
      </c>
      <c r="BF1554" s="34">
        <f t="shared" si="399"/>
        <v>0</v>
      </c>
      <c r="BG1554" s="34" t="e">
        <f t="shared" si="397"/>
        <v>#REF!</v>
      </c>
      <c r="BH1554" t="str">
        <f>IF(AT1554="UDARA","U","N")&amp;LEFT($C$4,2)&amp;MID($C$4,4,2)&amp;LEFT(A1554,3)&amp;MID(E1554,2,2)&amp;VLOOKUP(E1554,Acuan_Reference!C:L,10,0)</f>
        <v>N1501JAK71A1</v>
      </c>
      <c r="BI1554" t="s">
        <v>84</v>
      </c>
      <c r="BJ1554" t="s">
        <v>119</v>
      </c>
      <c r="BK1554" t="s">
        <v>86</v>
      </c>
      <c r="BL1554" t="s">
        <v>87</v>
      </c>
    </row>
    <row r="1555" hidden="1" spans="1:64">
      <c r="A1555" t="s">
        <v>96</v>
      </c>
      <c r="B1555" t="s">
        <v>75</v>
      </c>
      <c r="C1555" t="s">
        <v>76</v>
      </c>
      <c r="D1555" t="s">
        <v>123</v>
      </c>
      <c r="E1555" t="s">
        <v>236</v>
      </c>
      <c r="F1555" t="s">
        <v>237</v>
      </c>
      <c r="G1555" t="s">
        <v>80</v>
      </c>
      <c r="H1555" t="s">
        <v>81</v>
      </c>
      <c r="I1555" s="34">
        <v>22865</v>
      </c>
      <c r="J1555" s="35">
        <v>144</v>
      </c>
      <c r="K1555" s="35">
        <v>189</v>
      </c>
      <c r="L1555" s="35">
        <v>193</v>
      </c>
      <c r="M1555" s="35">
        <v>452</v>
      </c>
      <c r="N1555" s="35">
        <v>471</v>
      </c>
      <c r="O1555" s="35">
        <v>184</v>
      </c>
      <c r="P1555" s="35">
        <v>279</v>
      </c>
      <c r="Q1555" s="35">
        <v>206</v>
      </c>
      <c r="R1555" s="35">
        <v>190</v>
      </c>
      <c r="S1555" s="35">
        <v>254</v>
      </c>
      <c r="T1555" s="35">
        <v>187</v>
      </c>
      <c r="U1555" s="35">
        <v>483</v>
      </c>
      <c r="V1555" s="34">
        <v>308</v>
      </c>
      <c r="W1555" s="34">
        <f t="shared" si="384"/>
        <v>281.333333333333</v>
      </c>
      <c r="X1555" s="35">
        <v>100</v>
      </c>
      <c r="Y1555" s="35">
        <v>0</v>
      </c>
      <c r="Z1555" s="35">
        <v>0</v>
      </c>
      <c r="AA1555" s="34">
        <v>483</v>
      </c>
      <c r="AB1555" s="34">
        <v>0</v>
      </c>
      <c r="AC1555" s="34">
        <v>0</v>
      </c>
      <c r="AD1555" s="34">
        <v>100</v>
      </c>
      <c r="AE1555" s="34">
        <f t="shared" si="385"/>
        <v>583</v>
      </c>
      <c r="AF1555" s="34">
        <f t="shared" si="386"/>
        <v>1.89285714285714</v>
      </c>
      <c r="AG1555" s="34">
        <f t="shared" si="387"/>
        <v>1.71682464454976</v>
      </c>
      <c r="AH1555" s="34">
        <v>41400</v>
      </c>
      <c r="AI1555" s="34">
        <v>0</v>
      </c>
      <c r="AJ1555" s="35">
        <v>0</v>
      </c>
      <c r="AK1555" s="35">
        <v>351</v>
      </c>
      <c r="AL1555" s="35">
        <v>174</v>
      </c>
      <c r="AM1555" s="34">
        <v>1.2</v>
      </c>
      <c r="AN1555" s="34">
        <f t="shared" si="388"/>
        <v>337.6</v>
      </c>
      <c r="AO1555" s="35">
        <v>100</v>
      </c>
      <c r="AP1555" s="35">
        <v>100</v>
      </c>
      <c r="AQ1555" t="s">
        <v>82</v>
      </c>
      <c r="AR1555">
        <v>2</v>
      </c>
      <c r="AS1555" s="34">
        <v>0.2</v>
      </c>
      <c r="AT1555" t="s">
        <v>83</v>
      </c>
      <c r="AU1555" s="35">
        <f t="shared" si="398"/>
        <v>0</v>
      </c>
      <c r="AV1555" s="35">
        <f t="shared" si="389"/>
        <v>0</v>
      </c>
      <c r="AW1555" s="35">
        <f t="shared" si="390"/>
        <v>2.07227488151659</v>
      </c>
      <c r="AX1555" s="35">
        <f t="shared" si="391"/>
        <v>1.45379146919431</v>
      </c>
      <c r="AY1555" s="35">
        <f t="shared" si="392"/>
        <v>0</v>
      </c>
      <c r="AZ1555" s="35">
        <f t="shared" si="393"/>
        <v>0</v>
      </c>
      <c r="BA1555" s="27" t="str">
        <f t="shared" si="394"/>
        <v>3</v>
      </c>
      <c r="BB1555" s="34">
        <v>0.000325</v>
      </c>
      <c r="BC1555" s="34">
        <f t="shared" si="395"/>
        <v>0</v>
      </c>
      <c r="BD1555" s="34" t="e">
        <f t="shared" si="396"/>
        <v>#REF!</v>
      </c>
      <c r="BE1555" s="34">
        <v>0.14</v>
      </c>
      <c r="BF1555" s="34">
        <f t="shared" si="399"/>
        <v>0</v>
      </c>
      <c r="BG1555" s="34" t="e">
        <f t="shared" si="397"/>
        <v>#REF!</v>
      </c>
      <c r="BH1555" t="str">
        <f>IF(AT1555="UDARA","U","N")&amp;LEFT($C$4,2)&amp;MID($C$4,4,2)&amp;LEFT(A1555,3)&amp;MID(E1555,2,2)&amp;VLOOKUP(E1555,Acuan_Reference!C:L,10,0)</f>
        <v>N1501JBI71A1</v>
      </c>
      <c r="BI1555" t="s">
        <v>84</v>
      </c>
      <c r="BJ1555" t="s">
        <v>119</v>
      </c>
      <c r="BK1555" t="s">
        <v>86</v>
      </c>
      <c r="BL1555" t="s">
        <v>87</v>
      </c>
    </row>
    <row r="1556" hidden="1" spans="1:64">
      <c r="A1556" t="s">
        <v>97</v>
      </c>
      <c r="B1556" t="s">
        <v>75</v>
      </c>
      <c r="C1556" t="s">
        <v>76</v>
      </c>
      <c r="D1556" t="s">
        <v>123</v>
      </c>
      <c r="E1556" t="s">
        <v>236</v>
      </c>
      <c r="F1556" t="s">
        <v>237</v>
      </c>
      <c r="G1556" t="s">
        <v>80</v>
      </c>
      <c r="H1556" t="s">
        <v>81</v>
      </c>
      <c r="I1556" s="34">
        <v>22865</v>
      </c>
      <c r="J1556" s="35">
        <v>506</v>
      </c>
      <c r="K1556" s="35">
        <v>306</v>
      </c>
      <c r="L1556" s="35">
        <v>364</v>
      </c>
      <c r="M1556" s="35">
        <v>397</v>
      </c>
      <c r="N1556" s="35">
        <v>473</v>
      </c>
      <c r="O1556" s="35">
        <v>268</v>
      </c>
      <c r="P1556" s="35">
        <v>589</v>
      </c>
      <c r="Q1556" s="35">
        <v>479</v>
      </c>
      <c r="R1556" s="35">
        <v>368</v>
      </c>
      <c r="S1556" s="35">
        <v>605</v>
      </c>
      <c r="T1556" s="35">
        <v>396</v>
      </c>
      <c r="U1556" s="35">
        <v>328</v>
      </c>
      <c r="V1556" s="34">
        <v>443</v>
      </c>
      <c r="W1556" s="34">
        <f t="shared" si="384"/>
        <v>367</v>
      </c>
      <c r="X1556" s="35">
        <v>205</v>
      </c>
      <c r="Y1556" s="35">
        <v>0</v>
      </c>
      <c r="Z1556" s="35">
        <v>0</v>
      </c>
      <c r="AA1556" s="34">
        <v>304</v>
      </c>
      <c r="AB1556" s="34">
        <v>0</v>
      </c>
      <c r="AC1556" s="34">
        <v>200</v>
      </c>
      <c r="AD1556" s="34">
        <v>0</v>
      </c>
      <c r="AE1556" s="34">
        <f t="shared" si="385"/>
        <v>504</v>
      </c>
      <c r="AF1556" s="34">
        <f t="shared" si="386"/>
        <v>1.13769751693002</v>
      </c>
      <c r="AG1556" s="34">
        <f t="shared" si="387"/>
        <v>1.3732970027248</v>
      </c>
      <c r="AH1556" s="34">
        <v>41400</v>
      </c>
      <c r="AI1556" s="34">
        <v>0</v>
      </c>
      <c r="AJ1556" s="35">
        <v>0</v>
      </c>
      <c r="AK1556" s="35">
        <v>784</v>
      </c>
      <c r="AL1556" s="35">
        <v>377</v>
      </c>
      <c r="AM1556" s="34">
        <v>0.5</v>
      </c>
      <c r="AN1556" s="34">
        <f t="shared" si="388"/>
        <v>183.5</v>
      </c>
      <c r="AO1556" s="35">
        <v>100</v>
      </c>
      <c r="AP1556" s="35">
        <v>100</v>
      </c>
      <c r="AQ1556" t="s">
        <v>82</v>
      </c>
      <c r="AR1556">
        <v>20</v>
      </c>
      <c r="AS1556" s="34">
        <v>0.033333333333333</v>
      </c>
      <c r="AT1556" t="s">
        <v>83</v>
      </c>
      <c r="AU1556" s="35">
        <f t="shared" si="398"/>
        <v>42.375</v>
      </c>
      <c r="AV1556" s="35">
        <f t="shared" si="389"/>
        <v>100</v>
      </c>
      <c r="AW1556" s="35">
        <f t="shared" si="390"/>
        <v>1.64577656675749</v>
      </c>
      <c r="AX1556" s="35">
        <f t="shared" si="391"/>
        <v>0.618528610354223</v>
      </c>
      <c r="AY1556" s="35">
        <f t="shared" si="392"/>
        <v>100</v>
      </c>
      <c r="AZ1556" s="35">
        <f t="shared" si="393"/>
        <v>100</v>
      </c>
      <c r="BA1556" s="27" t="str">
        <f t="shared" si="394"/>
        <v>3</v>
      </c>
      <c r="BB1556" s="34">
        <v>0.000325</v>
      </c>
      <c r="BC1556" s="34">
        <f t="shared" si="395"/>
        <v>0.0325</v>
      </c>
      <c r="BD1556" s="34" t="e">
        <f t="shared" si="396"/>
        <v>#REF!</v>
      </c>
      <c r="BE1556" s="34">
        <v>0.14</v>
      </c>
      <c r="BF1556" s="34">
        <f t="shared" si="399"/>
        <v>14</v>
      </c>
      <c r="BG1556" s="34" t="e">
        <f t="shared" si="397"/>
        <v>#REF!</v>
      </c>
      <c r="BH1556" t="str">
        <f>IF(AT1556="UDARA","U","N")&amp;LEFT($C$4,2)&amp;MID($C$4,4,2)&amp;LEFT(A1556,3)&amp;MID(E1556,2,2)&amp;VLOOKUP(E1556,Acuan_Reference!C:L,10,0)</f>
        <v>N1501JKT71A1</v>
      </c>
      <c r="BI1556" t="s">
        <v>84</v>
      </c>
      <c r="BJ1556" t="s">
        <v>119</v>
      </c>
      <c r="BK1556" t="s">
        <v>86</v>
      </c>
      <c r="BL1556" t="s">
        <v>87</v>
      </c>
    </row>
    <row r="1557" hidden="1" spans="1:64">
      <c r="A1557" t="s">
        <v>98</v>
      </c>
      <c r="B1557" t="s">
        <v>75</v>
      </c>
      <c r="C1557" t="s">
        <v>76</v>
      </c>
      <c r="D1557" t="s">
        <v>123</v>
      </c>
      <c r="E1557" t="s">
        <v>236</v>
      </c>
      <c r="F1557" t="s">
        <v>237</v>
      </c>
      <c r="G1557" t="s">
        <v>80</v>
      </c>
      <c r="H1557" t="s">
        <v>81</v>
      </c>
      <c r="I1557" s="34">
        <v>22865</v>
      </c>
      <c r="J1557" s="35">
        <v>609</v>
      </c>
      <c r="K1557" s="35">
        <v>508</v>
      </c>
      <c r="L1557" s="35">
        <v>752</v>
      </c>
      <c r="M1557" s="35">
        <v>933</v>
      </c>
      <c r="N1557" s="35">
        <v>505</v>
      </c>
      <c r="O1557" s="35">
        <v>879</v>
      </c>
      <c r="P1557" s="35">
        <v>854</v>
      </c>
      <c r="Q1557" s="35">
        <v>729</v>
      </c>
      <c r="R1557" s="35">
        <v>584</v>
      </c>
      <c r="S1557" s="35">
        <v>588</v>
      </c>
      <c r="T1557" s="35">
        <v>598</v>
      </c>
      <c r="U1557" s="35">
        <v>634</v>
      </c>
      <c r="V1557" s="34">
        <v>606.66666666667</v>
      </c>
      <c r="W1557" s="34">
        <f t="shared" si="384"/>
        <v>573</v>
      </c>
      <c r="X1557" s="35">
        <v>272</v>
      </c>
      <c r="Y1557" s="35">
        <v>0</v>
      </c>
      <c r="Z1557" s="35">
        <v>0</v>
      </c>
      <c r="AA1557" s="34">
        <v>1239</v>
      </c>
      <c r="AB1557" s="34">
        <v>0</v>
      </c>
      <c r="AC1557" s="34">
        <v>0</v>
      </c>
      <c r="AD1557" s="34">
        <v>0</v>
      </c>
      <c r="AE1557" s="34">
        <f t="shared" si="385"/>
        <v>1239</v>
      </c>
      <c r="AF1557" s="34">
        <f t="shared" si="386"/>
        <v>2.04230769230768</v>
      </c>
      <c r="AG1557" s="34">
        <f t="shared" si="387"/>
        <v>2.16230366492147</v>
      </c>
      <c r="AH1557" s="34">
        <v>41400</v>
      </c>
      <c r="AI1557" s="34">
        <v>0</v>
      </c>
      <c r="AJ1557" s="35">
        <v>0</v>
      </c>
      <c r="AK1557" s="35">
        <v>1026</v>
      </c>
      <c r="AL1557" s="35">
        <v>487</v>
      </c>
      <c r="AM1557" s="34">
        <v>0.9</v>
      </c>
      <c r="AN1557" s="34">
        <f t="shared" si="388"/>
        <v>515.7</v>
      </c>
      <c r="AO1557" s="35">
        <v>100</v>
      </c>
      <c r="AP1557" s="35">
        <v>100</v>
      </c>
      <c r="AQ1557" t="s">
        <v>82</v>
      </c>
      <c r="AR1557">
        <v>4</v>
      </c>
      <c r="AS1557" s="34">
        <v>0.1</v>
      </c>
      <c r="AT1557" t="s">
        <v>83</v>
      </c>
      <c r="AU1557" s="35">
        <f t="shared" si="398"/>
        <v>0</v>
      </c>
      <c r="AV1557" s="35">
        <f t="shared" si="389"/>
        <v>0</v>
      </c>
      <c r="AW1557" s="35">
        <f t="shared" si="390"/>
        <v>2.16230366492147</v>
      </c>
      <c r="AX1557" s="35">
        <f t="shared" si="391"/>
        <v>1.31239092495637</v>
      </c>
      <c r="AY1557" s="35">
        <f t="shared" si="392"/>
        <v>0</v>
      </c>
      <c r="AZ1557" s="35">
        <f t="shared" si="393"/>
        <v>0</v>
      </c>
      <c r="BA1557" s="27" t="str">
        <f t="shared" si="394"/>
        <v>3</v>
      </c>
      <c r="BB1557" s="34">
        <v>0.000325</v>
      </c>
      <c r="BC1557" s="34">
        <f t="shared" si="395"/>
        <v>0</v>
      </c>
      <c r="BD1557" s="34" t="e">
        <f t="shared" si="396"/>
        <v>#REF!</v>
      </c>
      <c r="BE1557" s="34">
        <v>0.14</v>
      </c>
      <c r="BF1557" s="34">
        <f t="shared" si="399"/>
        <v>0</v>
      </c>
      <c r="BG1557" s="34" t="e">
        <f t="shared" si="397"/>
        <v>#REF!</v>
      </c>
      <c r="BH1557" t="str">
        <f>IF(AT1557="UDARA","U","N")&amp;LEFT($C$4,2)&amp;MID($C$4,4,2)&amp;LEFT(A1557,3)&amp;MID(E1557,2,2)&amp;VLOOKUP(E1557,Acuan_Reference!C:L,10,0)</f>
        <v>N1501JMR71A1</v>
      </c>
      <c r="BI1557" t="s">
        <v>84</v>
      </c>
      <c r="BJ1557" t="s">
        <v>119</v>
      </c>
      <c r="BK1557" t="s">
        <v>86</v>
      </c>
      <c r="BL1557" t="s">
        <v>87</v>
      </c>
    </row>
    <row r="1558" hidden="1" spans="1:64">
      <c r="A1558" t="s">
        <v>99</v>
      </c>
      <c r="B1558" t="s">
        <v>75</v>
      </c>
      <c r="C1558" t="s">
        <v>76</v>
      </c>
      <c r="D1558" t="s">
        <v>123</v>
      </c>
      <c r="E1558" t="s">
        <v>236</v>
      </c>
      <c r="F1558" t="s">
        <v>237</v>
      </c>
      <c r="G1558" t="s">
        <v>80</v>
      </c>
      <c r="H1558" t="s">
        <v>81</v>
      </c>
      <c r="I1558" s="34">
        <v>22865</v>
      </c>
      <c r="J1558" s="35">
        <v>756</v>
      </c>
      <c r="K1558" s="35">
        <v>885</v>
      </c>
      <c r="L1558" s="35">
        <v>868</v>
      </c>
      <c r="M1558" s="35">
        <v>1233</v>
      </c>
      <c r="N1558" s="35">
        <v>534</v>
      </c>
      <c r="O1558" s="35">
        <v>760</v>
      </c>
      <c r="P1558" s="35">
        <v>908</v>
      </c>
      <c r="Q1558" s="35">
        <v>688</v>
      </c>
      <c r="R1558" s="35">
        <v>772</v>
      </c>
      <c r="S1558" s="35">
        <v>634</v>
      </c>
      <c r="T1558" s="35">
        <v>303</v>
      </c>
      <c r="U1558" s="35">
        <v>978</v>
      </c>
      <c r="V1558" s="34">
        <v>638.33333333333</v>
      </c>
      <c r="W1558" s="34">
        <f t="shared" si="384"/>
        <v>583.666666666667</v>
      </c>
      <c r="X1558" s="35">
        <v>421</v>
      </c>
      <c r="Y1558" s="35">
        <v>0</v>
      </c>
      <c r="Z1558" s="35">
        <v>0</v>
      </c>
      <c r="AA1558" s="34">
        <v>792</v>
      </c>
      <c r="AB1558" s="34">
        <v>0</v>
      </c>
      <c r="AC1558" s="34">
        <v>400</v>
      </c>
      <c r="AD1558" s="34">
        <v>0</v>
      </c>
      <c r="AE1558" s="34">
        <f t="shared" si="385"/>
        <v>1192</v>
      </c>
      <c r="AF1558" s="34">
        <f t="shared" si="386"/>
        <v>1.86736292428199</v>
      </c>
      <c r="AG1558" s="34">
        <f t="shared" si="387"/>
        <v>2.0422615648201</v>
      </c>
      <c r="AH1558" s="34">
        <v>41400</v>
      </c>
      <c r="AI1558" s="34">
        <v>0</v>
      </c>
      <c r="AJ1558" s="35">
        <v>0</v>
      </c>
      <c r="AK1558" s="35">
        <v>1130</v>
      </c>
      <c r="AL1558" s="35">
        <v>470</v>
      </c>
      <c r="AM1558" s="34">
        <v>1.1</v>
      </c>
      <c r="AN1558" s="34">
        <f t="shared" si="388"/>
        <v>642.033333333333</v>
      </c>
      <c r="AO1558" s="35">
        <v>100</v>
      </c>
      <c r="AP1558" s="35">
        <v>100</v>
      </c>
      <c r="AQ1558" t="s">
        <v>82</v>
      </c>
      <c r="AR1558">
        <v>4</v>
      </c>
      <c r="AS1558" s="34">
        <v>0.33333333333333</v>
      </c>
      <c r="AT1558" t="s">
        <v>83</v>
      </c>
      <c r="AU1558" s="35">
        <f t="shared" si="398"/>
        <v>0</v>
      </c>
      <c r="AV1558" s="35">
        <f t="shared" si="389"/>
        <v>0</v>
      </c>
      <c r="AW1558" s="35">
        <f t="shared" si="390"/>
        <v>2.0422615648201</v>
      </c>
      <c r="AX1558" s="35">
        <f t="shared" si="391"/>
        <v>1.23700742432896</v>
      </c>
      <c r="AY1558" s="35">
        <f t="shared" si="392"/>
        <v>0</v>
      </c>
      <c r="AZ1558" s="35">
        <f t="shared" si="393"/>
        <v>0</v>
      </c>
      <c r="BA1558" s="27" t="str">
        <f t="shared" si="394"/>
        <v>3</v>
      </c>
      <c r="BB1558" s="34">
        <v>0.000325</v>
      </c>
      <c r="BC1558" s="34">
        <f t="shared" si="395"/>
        <v>0</v>
      </c>
      <c r="BD1558" s="34" t="e">
        <f t="shared" si="396"/>
        <v>#REF!</v>
      </c>
      <c r="BE1558" s="34">
        <v>0.14</v>
      </c>
      <c r="BF1558" s="34">
        <f t="shared" si="399"/>
        <v>0</v>
      </c>
      <c r="BG1558" s="34" t="e">
        <f t="shared" si="397"/>
        <v>#REF!</v>
      </c>
      <c r="BH1558" t="str">
        <f>IF(AT1558="UDARA","U","N")&amp;LEFT($C$4,2)&amp;MID($C$4,4,2)&amp;LEFT(A1558,3)&amp;MID(E1558,2,2)&amp;VLOOKUP(E1558,Acuan_Reference!C:L,10,0)</f>
        <v>N1501MDN71A1</v>
      </c>
      <c r="BI1558" t="s">
        <v>84</v>
      </c>
      <c r="BJ1558" t="s">
        <v>119</v>
      </c>
      <c r="BK1558" t="s">
        <v>86</v>
      </c>
      <c r="BL1558" t="s">
        <v>87</v>
      </c>
    </row>
    <row r="1559" hidden="1" spans="1:64">
      <c r="A1559" t="s">
        <v>100</v>
      </c>
      <c r="B1559" t="s">
        <v>75</v>
      </c>
      <c r="C1559" t="s">
        <v>76</v>
      </c>
      <c r="D1559" t="s">
        <v>123</v>
      </c>
      <c r="E1559" t="s">
        <v>236</v>
      </c>
      <c r="F1559" t="s">
        <v>237</v>
      </c>
      <c r="G1559" t="s">
        <v>80</v>
      </c>
      <c r="H1559" t="s">
        <v>81</v>
      </c>
      <c r="I1559" s="34">
        <v>22865</v>
      </c>
      <c r="J1559" s="35">
        <v>1596</v>
      </c>
      <c r="K1559" s="35">
        <v>1448</v>
      </c>
      <c r="L1559" s="35">
        <v>1428</v>
      </c>
      <c r="M1559" s="35">
        <v>2312</v>
      </c>
      <c r="N1559" s="35">
        <v>1621</v>
      </c>
      <c r="O1559" s="35">
        <v>1704</v>
      </c>
      <c r="P1559" s="35">
        <v>2274</v>
      </c>
      <c r="Q1559" s="35">
        <v>2183</v>
      </c>
      <c r="R1559" s="35">
        <v>1212</v>
      </c>
      <c r="S1559" s="35">
        <v>1403</v>
      </c>
      <c r="T1559" s="35">
        <v>1269</v>
      </c>
      <c r="U1559" s="35">
        <v>2341</v>
      </c>
      <c r="V1559" s="34">
        <v>1671</v>
      </c>
      <c r="W1559" s="34">
        <f t="shared" si="384"/>
        <v>1559.33333333333</v>
      </c>
      <c r="X1559" s="35">
        <v>635</v>
      </c>
      <c r="Y1559" s="35">
        <v>0</v>
      </c>
      <c r="Z1559" s="35">
        <v>0</v>
      </c>
      <c r="AA1559" s="34">
        <v>3348</v>
      </c>
      <c r="AB1559" s="34">
        <v>0</v>
      </c>
      <c r="AC1559" s="34">
        <v>0</v>
      </c>
      <c r="AD1559" s="34">
        <v>0</v>
      </c>
      <c r="AE1559" s="34">
        <f t="shared" si="385"/>
        <v>3348</v>
      </c>
      <c r="AF1559" s="34">
        <f t="shared" si="386"/>
        <v>2.00359066427289</v>
      </c>
      <c r="AG1559" s="34">
        <f t="shared" si="387"/>
        <v>2.14707139803335</v>
      </c>
      <c r="AH1559" s="34">
        <v>41400</v>
      </c>
      <c r="AI1559" s="34">
        <v>0</v>
      </c>
      <c r="AJ1559" s="35">
        <v>0</v>
      </c>
      <c r="AK1559" s="35">
        <v>2588</v>
      </c>
      <c r="AL1559" s="35">
        <v>1068</v>
      </c>
      <c r="AM1559" s="34">
        <v>1.5</v>
      </c>
      <c r="AN1559" s="34">
        <f t="shared" si="388"/>
        <v>2339</v>
      </c>
      <c r="AO1559" s="35">
        <v>100</v>
      </c>
      <c r="AP1559" s="35">
        <v>100</v>
      </c>
      <c r="AQ1559" t="s">
        <v>82</v>
      </c>
      <c r="AR1559">
        <v>2</v>
      </c>
      <c r="AS1559" s="34">
        <v>0.76666666666667</v>
      </c>
      <c r="AT1559" t="s">
        <v>83</v>
      </c>
      <c r="AU1559" s="35">
        <f t="shared" si="398"/>
        <v>44.25</v>
      </c>
      <c r="AV1559" s="35">
        <f t="shared" si="389"/>
        <v>100</v>
      </c>
      <c r="AW1559" s="35">
        <f t="shared" si="390"/>
        <v>2.21120136810603</v>
      </c>
      <c r="AX1559" s="35">
        <f t="shared" si="391"/>
        <v>1.5262932877298</v>
      </c>
      <c r="AY1559" s="35">
        <f t="shared" si="392"/>
        <v>100</v>
      </c>
      <c r="AZ1559" s="35">
        <f t="shared" si="393"/>
        <v>100</v>
      </c>
      <c r="BA1559" s="27" t="str">
        <f t="shared" si="394"/>
        <v>3</v>
      </c>
      <c r="BB1559" s="34">
        <v>0.000325</v>
      </c>
      <c r="BC1559" s="34">
        <f t="shared" si="395"/>
        <v>0.0325</v>
      </c>
      <c r="BD1559" s="34" t="e">
        <f t="shared" si="396"/>
        <v>#REF!</v>
      </c>
      <c r="BE1559" s="34">
        <v>0.14</v>
      </c>
      <c r="BF1559" s="34">
        <f t="shared" si="399"/>
        <v>14</v>
      </c>
      <c r="BG1559" s="34" t="e">
        <f t="shared" si="397"/>
        <v>#REF!</v>
      </c>
      <c r="BH1559" t="str">
        <f>IF(AT1559="UDARA","U","N")&amp;LEFT($C$4,2)&amp;MID($C$4,4,2)&amp;LEFT(A1559,3)&amp;MID(E1559,2,2)&amp;VLOOKUP(E1559,Acuan_Reference!C:L,10,0)</f>
        <v>N1501MDO71A1</v>
      </c>
      <c r="BI1559" t="s">
        <v>84</v>
      </c>
      <c r="BJ1559" t="s">
        <v>119</v>
      </c>
      <c r="BK1559" t="s">
        <v>86</v>
      </c>
      <c r="BL1559" t="s">
        <v>87</v>
      </c>
    </row>
    <row r="1560" hidden="1" spans="1:64">
      <c r="A1560" t="s">
        <v>101</v>
      </c>
      <c r="B1560" t="s">
        <v>75</v>
      </c>
      <c r="C1560" t="s">
        <v>76</v>
      </c>
      <c r="D1560" t="s">
        <v>123</v>
      </c>
      <c r="E1560" t="s">
        <v>236</v>
      </c>
      <c r="F1560" t="s">
        <v>237</v>
      </c>
      <c r="G1560" t="s">
        <v>80</v>
      </c>
      <c r="H1560" t="s">
        <v>81</v>
      </c>
      <c r="I1560" s="34">
        <v>22865</v>
      </c>
      <c r="J1560" s="35">
        <v>4806</v>
      </c>
      <c r="K1560" s="35">
        <v>7171</v>
      </c>
      <c r="L1560" s="35">
        <v>5560</v>
      </c>
      <c r="M1560" s="35">
        <v>14455</v>
      </c>
      <c r="N1560" s="35">
        <v>5375</v>
      </c>
      <c r="O1560" s="35">
        <v>9795</v>
      </c>
      <c r="P1560" s="35">
        <v>7101</v>
      </c>
      <c r="Q1560" s="35">
        <v>15195</v>
      </c>
      <c r="R1560" s="35">
        <v>5470</v>
      </c>
      <c r="S1560" s="35">
        <v>7522</v>
      </c>
      <c r="T1560" s="35">
        <v>8465</v>
      </c>
      <c r="U1560" s="35">
        <v>17518</v>
      </c>
      <c r="V1560" s="34">
        <v>11168.333333333</v>
      </c>
      <c r="W1560" s="34">
        <f t="shared" si="384"/>
        <v>10626</v>
      </c>
      <c r="X1560" s="35">
        <v>891</v>
      </c>
      <c r="Y1560" s="35">
        <v>0</v>
      </c>
      <c r="Z1560" s="35">
        <v>0</v>
      </c>
      <c r="AA1560" s="34">
        <v>13747</v>
      </c>
      <c r="AB1560" s="34">
        <v>0</v>
      </c>
      <c r="AC1560" s="34">
        <v>3800</v>
      </c>
      <c r="AD1560" s="34">
        <v>1600</v>
      </c>
      <c r="AE1560" s="34">
        <f t="shared" si="385"/>
        <v>19147</v>
      </c>
      <c r="AF1560" s="34">
        <f t="shared" si="386"/>
        <v>1.71440083569622</v>
      </c>
      <c r="AG1560" s="34">
        <f t="shared" si="387"/>
        <v>1.65132693393563</v>
      </c>
      <c r="AH1560" s="34">
        <v>41400</v>
      </c>
      <c r="AI1560" s="34">
        <v>0</v>
      </c>
      <c r="AJ1560" s="35">
        <v>0</v>
      </c>
      <c r="AK1560" s="35">
        <v>15200</v>
      </c>
      <c r="AL1560" s="35">
        <v>5895</v>
      </c>
      <c r="AM1560" s="34">
        <v>1.3</v>
      </c>
      <c r="AN1560" s="34">
        <f t="shared" si="388"/>
        <v>13813.8</v>
      </c>
      <c r="AO1560" s="35">
        <v>100</v>
      </c>
      <c r="AP1560" s="35">
        <v>100</v>
      </c>
      <c r="AQ1560" t="s">
        <v>82</v>
      </c>
      <c r="AR1560">
        <v>4</v>
      </c>
      <c r="AS1560" s="34">
        <v>0.5</v>
      </c>
      <c r="AT1560" t="s">
        <v>83</v>
      </c>
      <c r="AU1560" s="35">
        <f t="shared" si="398"/>
        <v>421.350000000002</v>
      </c>
      <c r="AV1560" s="35">
        <f t="shared" si="389"/>
        <v>500</v>
      </c>
      <c r="AW1560" s="35">
        <f t="shared" si="390"/>
        <v>1.84895539243365</v>
      </c>
      <c r="AX1560" s="35">
        <f t="shared" si="391"/>
        <v>1.29418407679277</v>
      </c>
      <c r="AY1560" s="35">
        <f t="shared" si="392"/>
        <v>500</v>
      </c>
      <c r="AZ1560" s="35">
        <f t="shared" si="393"/>
        <v>500</v>
      </c>
      <c r="BA1560" s="27" t="str">
        <f t="shared" si="394"/>
        <v>3</v>
      </c>
      <c r="BB1560" s="34">
        <v>0.000325</v>
      </c>
      <c r="BC1560" s="34">
        <f t="shared" si="395"/>
        <v>0.1625</v>
      </c>
      <c r="BD1560" s="34" t="e">
        <f t="shared" si="396"/>
        <v>#REF!</v>
      </c>
      <c r="BE1560" s="34">
        <v>0.14</v>
      </c>
      <c r="BF1560" s="34">
        <f t="shared" si="399"/>
        <v>70</v>
      </c>
      <c r="BG1560" s="34" t="e">
        <f t="shared" si="397"/>
        <v>#REF!</v>
      </c>
      <c r="BH1560" t="str">
        <f>IF(AT1560="UDARA","U","N")&amp;LEFT($C$4,2)&amp;MID($C$4,4,2)&amp;LEFT(A1560,3)&amp;MID(E1560,2,2)&amp;VLOOKUP(E1560,Acuan_Reference!C:L,10,0)</f>
        <v>N1501MKS71A1</v>
      </c>
      <c r="BI1560" t="s">
        <v>84</v>
      </c>
      <c r="BJ1560" t="s">
        <v>119</v>
      </c>
      <c r="BK1560" t="s">
        <v>86</v>
      </c>
      <c r="BL1560" t="s">
        <v>87</v>
      </c>
    </row>
    <row r="1561" hidden="1" spans="1:64">
      <c r="A1561" t="s">
        <v>102</v>
      </c>
      <c r="B1561" t="s">
        <v>75</v>
      </c>
      <c r="C1561" t="s">
        <v>76</v>
      </c>
      <c r="D1561" t="s">
        <v>123</v>
      </c>
      <c r="E1561" t="s">
        <v>236</v>
      </c>
      <c r="F1561" t="s">
        <v>237</v>
      </c>
      <c r="G1561" t="s">
        <v>80</v>
      </c>
      <c r="H1561" t="s">
        <v>81</v>
      </c>
      <c r="I1561" s="34">
        <v>22865</v>
      </c>
      <c r="J1561" s="35">
        <v>849</v>
      </c>
      <c r="K1561" s="35">
        <v>1151</v>
      </c>
      <c r="L1561" s="35">
        <v>1114</v>
      </c>
      <c r="M1561" s="35">
        <v>1479</v>
      </c>
      <c r="N1561" s="35">
        <v>833</v>
      </c>
      <c r="O1561" s="35">
        <v>1663</v>
      </c>
      <c r="P1561" s="35">
        <v>1313</v>
      </c>
      <c r="Q1561" s="35">
        <v>2423</v>
      </c>
      <c r="R1561" s="35">
        <v>742</v>
      </c>
      <c r="S1561" s="35">
        <v>837</v>
      </c>
      <c r="T1561" s="35">
        <v>975</v>
      </c>
      <c r="U1561" s="35">
        <v>1176</v>
      </c>
      <c r="V1561" s="34">
        <v>996</v>
      </c>
      <c r="W1561" s="34">
        <f t="shared" si="384"/>
        <v>951</v>
      </c>
      <c r="X1561" s="35">
        <v>629</v>
      </c>
      <c r="Y1561" s="35">
        <v>0</v>
      </c>
      <c r="Z1561" s="35">
        <v>0</v>
      </c>
      <c r="AA1561" s="34">
        <v>2194</v>
      </c>
      <c r="AB1561" s="34">
        <v>0</v>
      </c>
      <c r="AC1561" s="34">
        <v>0</v>
      </c>
      <c r="AD1561" s="34">
        <v>0</v>
      </c>
      <c r="AE1561" s="34">
        <f t="shared" si="385"/>
        <v>2194</v>
      </c>
      <c r="AF1561" s="34">
        <f t="shared" si="386"/>
        <v>2.20281124497992</v>
      </c>
      <c r="AG1561" s="34">
        <f t="shared" si="387"/>
        <v>2.30704521556257</v>
      </c>
      <c r="AH1561" s="34">
        <v>41400</v>
      </c>
      <c r="AI1561" s="34">
        <v>0</v>
      </c>
      <c r="AJ1561" s="35">
        <v>0</v>
      </c>
      <c r="AK1561" s="35">
        <v>2159</v>
      </c>
      <c r="AL1561" s="35">
        <v>702</v>
      </c>
      <c r="AM1561" s="34">
        <v>0.8</v>
      </c>
      <c r="AN1561" s="34">
        <f t="shared" si="388"/>
        <v>760.8</v>
      </c>
      <c r="AO1561" s="35">
        <v>100</v>
      </c>
      <c r="AP1561" s="35">
        <v>100</v>
      </c>
      <c r="AQ1561" t="s">
        <v>82</v>
      </c>
      <c r="AR1561">
        <v>8</v>
      </c>
      <c r="AS1561" s="34">
        <v>0.1</v>
      </c>
      <c r="AT1561" t="s">
        <v>83</v>
      </c>
      <c r="AU1561" s="35">
        <f t="shared" si="398"/>
        <v>0</v>
      </c>
      <c r="AV1561" s="35">
        <f t="shared" si="389"/>
        <v>0</v>
      </c>
      <c r="AW1561" s="35">
        <f t="shared" si="390"/>
        <v>2.30704521556257</v>
      </c>
      <c r="AX1561" s="35">
        <f t="shared" si="391"/>
        <v>1.56887486855941</v>
      </c>
      <c r="AY1561" s="35">
        <f t="shared" si="392"/>
        <v>0</v>
      </c>
      <c r="AZ1561" s="35">
        <f t="shared" si="393"/>
        <v>0</v>
      </c>
      <c r="BA1561" s="27" t="str">
        <f t="shared" si="394"/>
        <v>3</v>
      </c>
      <c r="BB1561" s="34">
        <v>0.000325</v>
      </c>
      <c r="BC1561" s="34">
        <f t="shared" si="395"/>
        <v>0</v>
      </c>
      <c r="BD1561" s="34" t="e">
        <f t="shared" si="396"/>
        <v>#REF!</v>
      </c>
      <c r="BE1561" s="34">
        <v>0.14</v>
      </c>
      <c r="BF1561" s="34">
        <f t="shared" si="399"/>
        <v>0</v>
      </c>
      <c r="BG1561" s="34" t="e">
        <f t="shared" si="397"/>
        <v>#REF!</v>
      </c>
      <c r="BH1561" t="str">
        <f>IF(AT1561="UDARA","U","N")&amp;LEFT($C$4,2)&amp;MID($C$4,4,2)&amp;LEFT(A1561,3)&amp;MID(E1561,2,2)&amp;VLOOKUP(E1561,Acuan_Reference!C:L,10,0)</f>
        <v>N1501MLG71A1</v>
      </c>
      <c r="BI1561" t="s">
        <v>84</v>
      </c>
      <c r="BJ1561" t="s">
        <v>119</v>
      </c>
      <c r="BK1561" t="s">
        <v>86</v>
      </c>
      <c r="BL1561" t="s">
        <v>87</v>
      </c>
    </row>
    <row r="1562" hidden="1" spans="1:64">
      <c r="A1562" t="s">
        <v>103</v>
      </c>
      <c r="B1562" t="s">
        <v>75</v>
      </c>
      <c r="C1562" t="s">
        <v>76</v>
      </c>
      <c r="D1562" t="s">
        <v>123</v>
      </c>
      <c r="E1562" t="s">
        <v>236</v>
      </c>
      <c r="F1562" t="s">
        <v>237</v>
      </c>
      <c r="G1562" t="s">
        <v>80</v>
      </c>
      <c r="H1562" t="s">
        <v>81</v>
      </c>
      <c r="I1562" s="34">
        <v>22865</v>
      </c>
      <c r="J1562" s="35">
        <v>345</v>
      </c>
      <c r="K1562" s="35">
        <v>730</v>
      </c>
      <c r="L1562" s="35">
        <v>156</v>
      </c>
      <c r="M1562" s="35">
        <v>798</v>
      </c>
      <c r="N1562" s="35">
        <v>220</v>
      </c>
      <c r="O1562" s="35">
        <v>576</v>
      </c>
      <c r="P1562" s="35">
        <v>607</v>
      </c>
      <c r="Q1562" s="35">
        <v>762</v>
      </c>
      <c r="R1562" s="35">
        <v>469</v>
      </c>
      <c r="S1562" s="35">
        <v>345</v>
      </c>
      <c r="T1562" s="35">
        <v>484</v>
      </c>
      <c r="U1562" s="35">
        <v>679</v>
      </c>
      <c r="V1562" s="34">
        <v>502.66666666667</v>
      </c>
      <c r="W1562" s="34">
        <f t="shared" si="384"/>
        <v>506.666666666667</v>
      </c>
      <c r="X1562" s="35">
        <v>111</v>
      </c>
      <c r="Y1562" s="35">
        <v>0</v>
      </c>
      <c r="Z1562" s="35">
        <v>0</v>
      </c>
      <c r="AA1562" s="34">
        <v>73</v>
      </c>
      <c r="AB1562" s="34">
        <v>0</v>
      </c>
      <c r="AC1562" s="34">
        <v>900</v>
      </c>
      <c r="AD1562" s="34">
        <v>0</v>
      </c>
      <c r="AE1562" s="34">
        <f t="shared" si="385"/>
        <v>973</v>
      </c>
      <c r="AF1562" s="34">
        <f t="shared" si="386"/>
        <v>1.93567639257293</v>
      </c>
      <c r="AG1562" s="34">
        <f t="shared" si="387"/>
        <v>1.92039473684211</v>
      </c>
      <c r="AH1562" s="34">
        <v>41400</v>
      </c>
      <c r="AI1562" s="34">
        <v>0</v>
      </c>
      <c r="AJ1562" s="35">
        <v>0</v>
      </c>
      <c r="AK1562" s="35">
        <v>851</v>
      </c>
      <c r="AL1562" s="35">
        <v>357</v>
      </c>
      <c r="AM1562" s="34">
        <v>1.3</v>
      </c>
      <c r="AN1562" s="34">
        <f t="shared" si="388"/>
        <v>658.666666666667</v>
      </c>
      <c r="AO1562" s="35">
        <v>100</v>
      </c>
      <c r="AP1562" s="35">
        <v>100</v>
      </c>
      <c r="AQ1562" t="s">
        <v>82</v>
      </c>
      <c r="AR1562">
        <v>2</v>
      </c>
      <c r="AS1562" s="34">
        <v>0.36666666666667</v>
      </c>
      <c r="AT1562" t="s">
        <v>83</v>
      </c>
      <c r="AU1562" s="35">
        <f t="shared" si="398"/>
        <v>32.0000000000001</v>
      </c>
      <c r="AV1562" s="35">
        <f t="shared" si="389"/>
        <v>100</v>
      </c>
      <c r="AW1562" s="35">
        <f t="shared" si="390"/>
        <v>2.11776315789474</v>
      </c>
      <c r="AX1562" s="35">
        <f t="shared" si="391"/>
        <v>1.41315789473684</v>
      </c>
      <c r="AY1562" s="35">
        <f t="shared" si="392"/>
        <v>100</v>
      </c>
      <c r="AZ1562" s="35">
        <f t="shared" si="393"/>
        <v>100</v>
      </c>
      <c r="BA1562" s="27" t="str">
        <f t="shared" si="394"/>
        <v>3</v>
      </c>
      <c r="BB1562" s="34">
        <v>0.000325</v>
      </c>
      <c r="BC1562" s="34">
        <f t="shared" si="395"/>
        <v>0.0325</v>
      </c>
      <c r="BD1562" s="34" t="e">
        <f t="shared" si="396"/>
        <v>#REF!</v>
      </c>
      <c r="BE1562" s="34">
        <v>0.14</v>
      </c>
      <c r="BF1562" s="34">
        <f t="shared" si="399"/>
        <v>14</v>
      </c>
      <c r="BG1562" s="34" t="e">
        <f t="shared" si="397"/>
        <v>#REF!</v>
      </c>
      <c r="BH1562" t="str">
        <f>IF(AT1562="UDARA","U","N")&amp;LEFT($C$4,2)&amp;MID($C$4,4,2)&amp;LEFT(A1562,3)&amp;MID(E1562,2,2)&amp;VLOOKUP(E1562,Acuan_Reference!C:L,10,0)</f>
        <v>N1501NAD71A1</v>
      </c>
      <c r="BI1562" t="s">
        <v>84</v>
      </c>
      <c r="BJ1562" t="s">
        <v>119</v>
      </c>
      <c r="BK1562" t="s">
        <v>86</v>
      </c>
      <c r="BL1562" t="s">
        <v>87</v>
      </c>
    </row>
    <row r="1563" hidden="1" spans="1:64">
      <c r="A1563" t="s">
        <v>104</v>
      </c>
      <c r="B1563" t="s">
        <v>75</v>
      </c>
      <c r="C1563" t="s">
        <v>76</v>
      </c>
      <c r="D1563" t="s">
        <v>123</v>
      </c>
      <c r="E1563" t="s">
        <v>236</v>
      </c>
      <c r="F1563" t="s">
        <v>237</v>
      </c>
      <c r="G1563" t="s">
        <v>80</v>
      </c>
      <c r="H1563" t="s">
        <v>81</v>
      </c>
      <c r="I1563" s="34">
        <v>22865</v>
      </c>
      <c r="J1563" s="35">
        <v>62</v>
      </c>
      <c r="K1563" s="35">
        <v>81</v>
      </c>
      <c r="L1563" s="35">
        <v>189</v>
      </c>
      <c r="M1563" s="35">
        <v>235</v>
      </c>
      <c r="N1563" s="35">
        <v>92</v>
      </c>
      <c r="O1563" s="35">
        <v>64</v>
      </c>
      <c r="P1563" s="35">
        <v>142</v>
      </c>
      <c r="Q1563" s="35">
        <v>371</v>
      </c>
      <c r="R1563" s="35">
        <v>83</v>
      </c>
      <c r="S1563" s="35">
        <v>162</v>
      </c>
      <c r="T1563" s="35">
        <v>99</v>
      </c>
      <c r="U1563" s="35">
        <v>76</v>
      </c>
      <c r="V1563" s="34">
        <v>112.33333333333</v>
      </c>
      <c r="W1563" s="34">
        <f t="shared" si="384"/>
        <v>90</v>
      </c>
      <c r="X1563" s="35">
        <v>21</v>
      </c>
      <c r="Y1563" s="35">
        <v>0</v>
      </c>
      <c r="Z1563" s="35">
        <v>0</v>
      </c>
      <c r="AA1563" s="34">
        <v>550</v>
      </c>
      <c r="AB1563" s="34">
        <v>0</v>
      </c>
      <c r="AC1563" s="34">
        <v>0</v>
      </c>
      <c r="AD1563" s="34">
        <v>0</v>
      </c>
      <c r="AE1563" s="34">
        <f t="shared" si="385"/>
        <v>550</v>
      </c>
      <c r="AF1563" s="34">
        <f t="shared" si="386"/>
        <v>4.89614243323457</v>
      </c>
      <c r="AG1563" s="34">
        <f t="shared" si="387"/>
        <v>6.11111111111111</v>
      </c>
      <c r="AH1563" s="34">
        <v>41400</v>
      </c>
      <c r="AI1563" s="34">
        <v>0</v>
      </c>
      <c r="AJ1563" s="35">
        <v>0</v>
      </c>
      <c r="AK1563" s="35">
        <v>333</v>
      </c>
      <c r="AL1563" s="35">
        <v>95</v>
      </c>
      <c r="AM1563" s="34">
        <v>1</v>
      </c>
      <c r="AN1563" s="34">
        <f t="shared" si="388"/>
        <v>90</v>
      </c>
      <c r="AO1563" s="35">
        <v>100</v>
      </c>
      <c r="AP1563" s="35">
        <v>100</v>
      </c>
      <c r="AQ1563" t="s">
        <v>82</v>
      </c>
      <c r="AR1563">
        <v>4</v>
      </c>
      <c r="AS1563" s="34">
        <v>0.26666666666667</v>
      </c>
      <c r="AT1563" t="s">
        <v>83</v>
      </c>
      <c r="AU1563" s="35">
        <f t="shared" si="398"/>
        <v>0</v>
      </c>
      <c r="AV1563" s="35">
        <f t="shared" si="389"/>
        <v>0</v>
      </c>
      <c r="AW1563" s="35">
        <f t="shared" si="390"/>
        <v>6.11111111111111</v>
      </c>
      <c r="AX1563" s="35">
        <f t="shared" si="391"/>
        <v>5.05555555555556</v>
      </c>
      <c r="AY1563" s="35">
        <f t="shared" si="392"/>
        <v>0</v>
      </c>
      <c r="AZ1563" s="35">
        <f t="shared" si="393"/>
        <v>0</v>
      </c>
      <c r="BA1563" s="27" t="str">
        <f t="shared" si="394"/>
        <v>Kelipatan Kirim/Master box &gt; 3x FC+index</v>
      </c>
      <c r="BB1563" s="34">
        <v>0.000325</v>
      </c>
      <c r="BC1563" s="34">
        <f t="shared" si="395"/>
        <v>0</v>
      </c>
      <c r="BD1563" s="34" t="e">
        <f t="shared" si="396"/>
        <v>#REF!</v>
      </c>
      <c r="BE1563" s="34">
        <v>0.14</v>
      </c>
      <c r="BF1563" s="34">
        <f t="shared" si="399"/>
        <v>0</v>
      </c>
      <c r="BG1563" s="34" t="e">
        <f t="shared" si="397"/>
        <v>#REF!</v>
      </c>
      <c r="BH1563" t="str">
        <f>IF(AT1563="UDARA","U","N")&amp;LEFT($C$4,2)&amp;MID($C$4,4,2)&amp;LEFT(A1563,3)&amp;MID(E1563,2,2)&amp;VLOOKUP(E1563,Acuan_Reference!C:L,10,0)</f>
        <v>N1501PDG71A1</v>
      </c>
      <c r="BI1563" t="s">
        <v>84</v>
      </c>
      <c r="BJ1563" t="s">
        <v>119</v>
      </c>
      <c r="BK1563" t="s">
        <v>86</v>
      </c>
      <c r="BL1563" t="s">
        <v>87</v>
      </c>
    </row>
    <row r="1564" hidden="1" spans="1:64">
      <c r="A1564" t="s">
        <v>105</v>
      </c>
      <c r="B1564" t="s">
        <v>75</v>
      </c>
      <c r="C1564" t="s">
        <v>76</v>
      </c>
      <c r="D1564" t="s">
        <v>123</v>
      </c>
      <c r="E1564" t="s">
        <v>236</v>
      </c>
      <c r="F1564" t="s">
        <v>237</v>
      </c>
      <c r="G1564" t="s">
        <v>80</v>
      </c>
      <c r="H1564" t="s">
        <v>81</v>
      </c>
      <c r="I1564" s="34">
        <v>22865</v>
      </c>
      <c r="J1564" s="35">
        <v>412</v>
      </c>
      <c r="K1564" s="35">
        <v>634</v>
      </c>
      <c r="L1564" s="35">
        <v>666</v>
      </c>
      <c r="M1564" s="35">
        <v>837</v>
      </c>
      <c r="N1564" s="35">
        <v>184</v>
      </c>
      <c r="O1564" s="35">
        <v>703</v>
      </c>
      <c r="P1564" s="35">
        <v>832</v>
      </c>
      <c r="Q1564" s="35">
        <v>925</v>
      </c>
      <c r="R1564" s="35">
        <v>430</v>
      </c>
      <c r="S1564" s="35">
        <v>390</v>
      </c>
      <c r="T1564" s="35">
        <v>180</v>
      </c>
      <c r="U1564" s="35">
        <v>758</v>
      </c>
      <c r="V1564" s="34">
        <v>442.66666666667</v>
      </c>
      <c r="W1564" s="34">
        <f t="shared" si="384"/>
        <v>404.333333333333</v>
      </c>
      <c r="X1564" s="35">
        <v>143</v>
      </c>
      <c r="Y1564" s="35">
        <v>0</v>
      </c>
      <c r="Z1564" s="35">
        <v>0</v>
      </c>
      <c r="AA1564" s="34">
        <v>743</v>
      </c>
      <c r="AB1564" s="34">
        <v>0</v>
      </c>
      <c r="AC1564" s="34">
        <v>0</v>
      </c>
      <c r="AD1564" s="34">
        <v>0</v>
      </c>
      <c r="AE1564" s="34">
        <f t="shared" si="385"/>
        <v>743</v>
      </c>
      <c r="AF1564" s="34">
        <f t="shared" si="386"/>
        <v>1.67846385542167</v>
      </c>
      <c r="AG1564" s="34">
        <f t="shared" si="387"/>
        <v>1.83759274525969</v>
      </c>
      <c r="AH1564" s="34">
        <v>41400</v>
      </c>
      <c r="AI1564" s="34">
        <v>0</v>
      </c>
      <c r="AJ1564" s="35">
        <v>0</v>
      </c>
      <c r="AK1564" s="35">
        <v>942</v>
      </c>
      <c r="AL1564" s="35">
        <v>275</v>
      </c>
      <c r="AM1564" s="34">
        <v>1</v>
      </c>
      <c r="AN1564" s="34">
        <f t="shared" si="388"/>
        <v>404.333333333333</v>
      </c>
      <c r="AO1564" s="35">
        <v>100</v>
      </c>
      <c r="AP1564" s="35">
        <v>100</v>
      </c>
      <c r="AQ1564" t="s">
        <v>82</v>
      </c>
      <c r="AR1564">
        <v>4</v>
      </c>
      <c r="AS1564" s="34">
        <v>0.26666666666667</v>
      </c>
      <c r="AT1564" t="s">
        <v>83</v>
      </c>
      <c r="AU1564" s="35">
        <f t="shared" si="398"/>
        <v>0</v>
      </c>
      <c r="AV1564" s="35">
        <f t="shared" si="389"/>
        <v>0</v>
      </c>
      <c r="AW1564" s="35">
        <f t="shared" si="390"/>
        <v>1.83759274525969</v>
      </c>
      <c r="AX1564" s="35">
        <f t="shared" si="391"/>
        <v>1.15746084089035</v>
      </c>
      <c r="AY1564" s="35">
        <f t="shared" si="392"/>
        <v>0</v>
      </c>
      <c r="AZ1564" s="35">
        <f t="shared" si="393"/>
        <v>0</v>
      </c>
      <c r="BA1564" s="27" t="str">
        <f t="shared" si="394"/>
        <v>3</v>
      </c>
      <c r="BB1564" s="34">
        <v>0.000325</v>
      </c>
      <c r="BC1564" s="34">
        <f t="shared" si="395"/>
        <v>0</v>
      </c>
      <c r="BD1564" s="34" t="e">
        <f t="shared" si="396"/>
        <v>#REF!</v>
      </c>
      <c r="BE1564" s="34">
        <v>0.14</v>
      </c>
      <c r="BF1564" s="34">
        <f t="shared" si="399"/>
        <v>0</v>
      </c>
      <c r="BG1564" s="34" t="e">
        <f t="shared" si="397"/>
        <v>#REF!</v>
      </c>
      <c r="BH1564" t="str">
        <f>IF(AT1564="UDARA","U","N")&amp;LEFT($C$4,2)&amp;MID($C$4,4,2)&amp;LEFT(A1564,3)&amp;MID(E1564,2,2)&amp;VLOOKUP(E1564,Acuan_Reference!C:L,10,0)</f>
        <v>N1501PKB71A1</v>
      </c>
      <c r="BI1564" t="s">
        <v>84</v>
      </c>
      <c r="BJ1564" t="s">
        <v>119</v>
      </c>
      <c r="BK1564" t="s">
        <v>86</v>
      </c>
      <c r="BL1564" t="s">
        <v>87</v>
      </c>
    </row>
    <row r="1565" hidden="1" spans="1:64">
      <c r="A1565" t="s">
        <v>106</v>
      </c>
      <c r="B1565" t="s">
        <v>75</v>
      </c>
      <c r="C1565" t="s">
        <v>76</v>
      </c>
      <c r="D1565" t="s">
        <v>123</v>
      </c>
      <c r="E1565" t="s">
        <v>236</v>
      </c>
      <c r="F1565" t="s">
        <v>237</v>
      </c>
      <c r="G1565" t="s">
        <v>80</v>
      </c>
      <c r="H1565" t="s">
        <v>81</v>
      </c>
      <c r="I1565" s="34">
        <v>22865</v>
      </c>
      <c r="J1565" s="35">
        <v>1938</v>
      </c>
      <c r="K1565" s="35">
        <v>1950</v>
      </c>
      <c r="L1565" s="35">
        <v>3738</v>
      </c>
      <c r="M1565" s="35">
        <v>6011</v>
      </c>
      <c r="N1565" s="35">
        <v>1576</v>
      </c>
      <c r="O1565" s="35">
        <v>1592</v>
      </c>
      <c r="P1565" s="35">
        <v>2672</v>
      </c>
      <c r="Q1565" s="35">
        <v>3658</v>
      </c>
      <c r="R1565" s="35">
        <v>1605</v>
      </c>
      <c r="S1565" s="35">
        <v>1409</v>
      </c>
      <c r="T1565" s="35">
        <v>1795</v>
      </c>
      <c r="U1565" s="35">
        <v>5030</v>
      </c>
      <c r="V1565" s="34">
        <v>2744.6666666667</v>
      </c>
      <c r="W1565" s="34">
        <f t="shared" si="384"/>
        <v>2715.66666666667</v>
      </c>
      <c r="X1565" s="35">
        <v>702</v>
      </c>
      <c r="Y1565" s="35">
        <v>0</v>
      </c>
      <c r="Z1565" s="35">
        <v>0</v>
      </c>
      <c r="AA1565" s="34">
        <v>4535</v>
      </c>
      <c r="AB1565" s="34">
        <v>0</v>
      </c>
      <c r="AC1565" s="34">
        <v>0</v>
      </c>
      <c r="AD1565" s="34">
        <v>0</v>
      </c>
      <c r="AE1565" s="34">
        <f t="shared" si="385"/>
        <v>4535</v>
      </c>
      <c r="AF1565" s="34">
        <f t="shared" si="386"/>
        <v>1.65229536069952</v>
      </c>
      <c r="AG1565" s="34">
        <f t="shared" si="387"/>
        <v>1.66993985516141</v>
      </c>
      <c r="AH1565" s="34">
        <v>41400</v>
      </c>
      <c r="AI1565" s="34">
        <v>0</v>
      </c>
      <c r="AJ1565" s="35">
        <v>0</v>
      </c>
      <c r="AK1565" s="35">
        <v>3598</v>
      </c>
      <c r="AL1565" s="35">
        <v>1322</v>
      </c>
      <c r="AM1565" s="34">
        <v>0.9</v>
      </c>
      <c r="AN1565" s="34">
        <f t="shared" si="388"/>
        <v>2444.1</v>
      </c>
      <c r="AO1565" s="35">
        <v>100</v>
      </c>
      <c r="AP1565" s="35">
        <v>100</v>
      </c>
      <c r="AQ1565" t="s">
        <v>82</v>
      </c>
      <c r="AR1565">
        <v>4</v>
      </c>
      <c r="AS1565" s="34">
        <v>0.16666666666667</v>
      </c>
      <c r="AT1565" t="s">
        <v>83</v>
      </c>
      <c r="AU1565" s="35">
        <f t="shared" si="398"/>
        <v>0</v>
      </c>
      <c r="AV1565" s="35">
        <f t="shared" si="389"/>
        <v>0</v>
      </c>
      <c r="AW1565" s="35">
        <f t="shared" si="390"/>
        <v>1.66993985516141</v>
      </c>
      <c r="AX1565" s="35">
        <f t="shared" si="391"/>
        <v>1.18313489628084</v>
      </c>
      <c r="AY1565" s="35">
        <f t="shared" si="392"/>
        <v>0</v>
      </c>
      <c r="AZ1565" s="35">
        <f t="shared" si="393"/>
        <v>0</v>
      </c>
      <c r="BA1565" s="27" t="str">
        <f t="shared" si="394"/>
        <v>3</v>
      </c>
      <c r="BB1565" s="34">
        <v>0.000325</v>
      </c>
      <c r="BC1565" s="34">
        <f t="shared" si="395"/>
        <v>0</v>
      </c>
      <c r="BD1565" s="34" t="e">
        <f t="shared" si="396"/>
        <v>#REF!</v>
      </c>
      <c r="BE1565" s="34">
        <v>0.14</v>
      </c>
      <c r="BF1565" s="34">
        <f t="shared" si="399"/>
        <v>0</v>
      </c>
      <c r="BG1565" s="34" t="e">
        <f t="shared" si="397"/>
        <v>#REF!</v>
      </c>
      <c r="BH1565" t="str">
        <f>IF(AT1565="UDARA","U","N")&amp;LEFT($C$4,2)&amp;MID($C$4,4,2)&amp;LEFT(A1565,3)&amp;MID(E1565,2,2)&amp;VLOOKUP(E1565,Acuan_Reference!C:L,10,0)</f>
        <v>N1501PLB71A1</v>
      </c>
      <c r="BI1565" t="s">
        <v>84</v>
      </c>
      <c r="BJ1565" t="s">
        <v>119</v>
      </c>
      <c r="BK1565" t="s">
        <v>86</v>
      </c>
      <c r="BL1565" t="s">
        <v>87</v>
      </c>
    </row>
    <row r="1566" hidden="1" spans="1:64">
      <c r="A1566" t="s">
        <v>107</v>
      </c>
      <c r="B1566" t="s">
        <v>75</v>
      </c>
      <c r="C1566" t="s">
        <v>76</v>
      </c>
      <c r="D1566" t="s">
        <v>123</v>
      </c>
      <c r="E1566" t="s">
        <v>236</v>
      </c>
      <c r="F1566" t="s">
        <v>237</v>
      </c>
      <c r="G1566" t="s">
        <v>80</v>
      </c>
      <c r="H1566" t="s">
        <v>81</v>
      </c>
      <c r="I1566" s="34">
        <v>22865</v>
      </c>
      <c r="J1566" s="35">
        <v>638</v>
      </c>
      <c r="K1566" s="35">
        <v>756</v>
      </c>
      <c r="L1566" s="35">
        <v>1165</v>
      </c>
      <c r="M1566" s="35">
        <v>2757</v>
      </c>
      <c r="N1566" s="35">
        <v>1129</v>
      </c>
      <c r="O1566" s="35">
        <v>913</v>
      </c>
      <c r="P1566" s="35">
        <v>1519</v>
      </c>
      <c r="Q1566" s="35">
        <v>3058</v>
      </c>
      <c r="R1566" s="35">
        <v>1045</v>
      </c>
      <c r="S1566" s="35">
        <v>1109</v>
      </c>
      <c r="T1566" s="35">
        <v>1522</v>
      </c>
      <c r="U1566" s="35">
        <v>2371</v>
      </c>
      <c r="V1566" s="34">
        <v>1667.3333333333</v>
      </c>
      <c r="W1566" s="34">
        <f t="shared" si="384"/>
        <v>1634.33333333333</v>
      </c>
      <c r="X1566" s="35">
        <v>377</v>
      </c>
      <c r="Y1566" s="35">
        <v>0</v>
      </c>
      <c r="Z1566" s="35">
        <v>0</v>
      </c>
      <c r="AA1566" s="34">
        <v>2522</v>
      </c>
      <c r="AB1566" s="34">
        <v>0</v>
      </c>
      <c r="AC1566" s="34">
        <v>100</v>
      </c>
      <c r="AD1566" s="34">
        <v>0</v>
      </c>
      <c r="AE1566" s="34">
        <f t="shared" si="385"/>
        <v>2622</v>
      </c>
      <c r="AF1566" s="34">
        <f t="shared" si="386"/>
        <v>1.57257097161139</v>
      </c>
      <c r="AG1566" s="34">
        <f t="shared" si="387"/>
        <v>1.60432388333673</v>
      </c>
      <c r="AH1566" s="34">
        <v>41400</v>
      </c>
      <c r="AI1566" s="34">
        <v>0</v>
      </c>
      <c r="AJ1566" s="35">
        <v>0</v>
      </c>
      <c r="AK1566" s="35">
        <v>2811</v>
      </c>
      <c r="AL1566" s="35">
        <v>1010</v>
      </c>
      <c r="AM1566" s="34">
        <v>1.3</v>
      </c>
      <c r="AN1566" s="34">
        <f t="shared" si="388"/>
        <v>2124.63333333333</v>
      </c>
      <c r="AO1566" s="35">
        <v>100</v>
      </c>
      <c r="AP1566" s="35">
        <v>100</v>
      </c>
      <c r="AQ1566" t="s">
        <v>82</v>
      </c>
      <c r="AR1566">
        <v>2</v>
      </c>
      <c r="AS1566" s="34">
        <v>0.43333333333333</v>
      </c>
      <c r="AT1566" t="s">
        <v>83</v>
      </c>
      <c r="AU1566" s="35">
        <f t="shared" si="398"/>
        <v>384.475</v>
      </c>
      <c r="AV1566" s="35">
        <f t="shared" si="389"/>
        <v>400</v>
      </c>
      <c r="AW1566" s="35">
        <f t="shared" si="390"/>
        <v>1.84907199673669</v>
      </c>
      <c r="AX1566" s="35">
        <f t="shared" si="391"/>
        <v>1.23108301040179</v>
      </c>
      <c r="AY1566" s="35">
        <f t="shared" si="392"/>
        <v>400</v>
      </c>
      <c r="AZ1566" s="35">
        <f t="shared" si="393"/>
        <v>400</v>
      </c>
      <c r="BA1566" s="27" t="str">
        <f t="shared" si="394"/>
        <v>3</v>
      </c>
      <c r="BB1566" s="34">
        <v>0.000325</v>
      </c>
      <c r="BC1566" s="34">
        <f t="shared" si="395"/>
        <v>0.13</v>
      </c>
      <c r="BD1566" s="34" t="e">
        <f t="shared" si="396"/>
        <v>#REF!</v>
      </c>
      <c r="BE1566" s="34">
        <v>0.14</v>
      </c>
      <c r="BF1566" s="34">
        <f t="shared" si="399"/>
        <v>56</v>
      </c>
      <c r="BG1566" s="34" t="e">
        <f t="shared" si="397"/>
        <v>#REF!</v>
      </c>
      <c r="BH1566" t="str">
        <f>IF(AT1566="UDARA","U","N")&amp;LEFT($C$4,2)&amp;MID($C$4,4,2)&amp;LEFT(A1566,3)&amp;MID(E1566,2,2)&amp;VLOOKUP(E1566,Acuan_Reference!C:L,10,0)</f>
        <v>N1501PTK71A1</v>
      </c>
      <c r="BI1566" t="s">
        <v>84</v>
      </c>
      <c r="BJ1566" t="s">
        <v>119</v>
      </c>
      <c r="BK1566" t="s">
        <v>86</v>
      </c>
      <c r="BL1566" t="s">
        <v>87</v>
      </c>
    </row>
    <row r="1567" hidden="1" spans="1:64">
      <c r="A1567" t="s">
        <v>108</v>
      </c>
      <c r="B1567" t="s">
        <v>75</v>
      </c>
      <c r="C1567" t="s">
        <v>76</v>
      </c>
      <c r="D1567" t="s">
        <v>123</v>
      </c>
      <c r="E1567" t="s">
        <v>236</v>
      </c>
      <c r="F1567" t="s">
        <v>237</v>
      </c>
      <c r="G1567" t="s">
        <v>80</v>
      </c>
      <c r="H1567" t="s">
        <v>81</v>
      </c>
      <c r="I1567" s="34">
        <v>22865</v>
      </c>
      <c r="J1567" s="35">
        <v>477</v>
      </c>
      <c r="K1567" s="35">
        <v>225</v>
      </c>
      <c r="L1567" s="35">
        <v>659</v>
      </c>
      <c r="M1567" s="35">
        <v>1000</v>
      </c>
      <c r="N1567" s="35">
        <v>1159</v>
      </c>
      <c r="O1567" s="35">
        <v>364</v>
      </c>
      <c r="P1567" s="35">
        <v>1416</v>
      </c>
      <c r="Q1567" s="35">
        <v>951</v>
      </c>
      <c r="R1567" s="35">
        <v>400</v>
      </c>
      <c r="S1567" s="35">
        <v>279</v>
      </c>
      <c r="T1567" s="35">
        <v>329</v>
      </c>
      <c r="U1567" s="35">
        <v>1472</v>
      </c>
      <c r="V1567" s="34">
        <v>693.33333333333</v>
      </c>
      <c r="W1567" s="34">
        <f t="shared" si="384"/>
        <v>692.666666666667</v>
      </c>
      <c r="X1567" s="35">
        <v>237</v>
      </c>
      <c r="Y1567" s="35">
        <v>0</v>
      </c>
      <c r="Z1567" s="35">
        <v>0</v>
      </c>
      <c r="AA1567" s="34">
        <v>2029</v>
      </c>
      <c r="AB1567" s="34">
        <v>0</v>
      </c>
      <c r="AC1567" s="34">
        <v>0</v>
      </c>
      <c r="AD1567" s="34">
        <v>0</v>
      </c>
      <c r="AE1567" s="34">
        <f t="shared" si="385"/>
        <v>2029</v>
      </c>
      <c r="AF1567" s="34">
        <f t="shared" si="386"/>
        <v>2.92644230769232</v>
      </c>
      <c r="AG1567" s="34">
        <f t="shared" si="387"/>
        <v>2.92925890279115</v>
      </c>
      <c r="AH1567" s="34">
        <v>41400</v>
      </c>
      <c r="AI1567" s="34">
        <v>0</v>
      </c>
      <c r="AJ1567" s="35">
        <v>0</v>
      </c>
      <c r="AK1567" s="35">
        <v>880</v>
      </c>
      <c r="AL1567" s="35">
        <v>277</v>
      </c>
      <c r="AM1567" s="34">
        <v>0.8</v>
      </c>
      <c r="AN1567" s="34">
        <f t="shared" si="388"/>
        <v>554.133333333333</v>
      </c>
      <c r="AO1567" s="35">
        <v>100</v>
      </c>
      <c r="AP1567" s="35">
        <v>100</v>
      </c>
      <c r="AQ1567" t="s">
        <v>82</v>
      </c>
      <c r="AR1567">
        <v>4</v>
      </c>
      <c r="AS1567" s="34">
        <v>0.066666666666667</v>
      </c>
      <c r="AT1567" t="s">
        <v>83</v>
      </c>
      <c r="AU1567" s="35">
        <f t="shared" si="398"/>
        <v>0</v>
      </c>
      <c r="AV1567" s="35">
        <f t="shared" si="389"/>
        <v>0</v>
      </c>
      <c r="AW1567" s="35">
        <f t="shared" si="390"/>
        <v>2.92925890279115</v>
      </c>
      <c r="AX1567" s="35">
        <f t="shared" si="391"/>
        <v>2.52935514918191</v>
      </c>
      <c r="AY1567" s="35">
        <f t="shared" si="392"/>
        <v>0</v>
      </c>
      <c r="AZ1567" s="35">
        <f t="shared" si="393"/>
        <v>0</v>
      </c>
      <c r="BA1567" s="27" t="str">
        <f t="shared" si="394"/>
        <v>3</v>
      </c>
      <c r="BB1567" s="34">
        <v>0.000325</v>
      </c>
      <c r="BC1567" s="34">
        <f t="shared" si="395"/>
        <v>0</v>
      </c>
      <c r="BD1567" s="34" t="e">
        <f t="shared" si="396"/>
        <v>#REF!</v>
      </c>
      <c r="BE1567" s="34">
        <v>0.14</v>
      </c>
      <c r="BF1567" s="34">
        <f t="shared" si="399"/>
        <v>0</v>
      </c>
      <c r="BG1567" s="34" t="e">
        <f t="shared" si="397"/>
        <v>#REF!</v>
      </c>
      <c r="BH1567" t="str">
        <f>IF(AT1567="UDARA","U","N")&amp;LEFT($C$4,2)&amp;MID($C$4,4,2)&amp;LEFT(A1567,3)&amp;MID(E1567,2,2)&amp;VLOOKUP(E1567,Acuan_Reference!C:L,10,0)</f>
        <v>N1501PWT71A1</v>
      </c>
      <c r="BI1567" t="s">
        <v>84</v>
      </c>
      <c r="BJ1567" t="s">
        <v>119</v>
      </c>
      <c r="BK1567" t="s">
        <v>86</v>
      </c>
      <c r="BL1567" t="s">
        <v>87</v>
      </c>
    </row>
    <row r="1568" hidden="1" spans="1:64">
      <c r="A1568" t="s">
        <v>109</v>
      </c>
      <c r="B1568" t="s">
        <v>75</v>
      </c>
      <c r="C1568" t="s">
        <v>76</v>
      </c>
      <c r="D1568" t="s">
        <v>123</v>
      </c>
      <c r="E1568" t="s">
        <v>236</v>
      </c>
      <c r="F1568" t="s">
        <v>237</v>
      </c>
      <c r="G1568" t="s">
        <v>80</v>
      </c>
      <c r="H1568" t="s">
        <v>81</v>
      </c>
      <c r="I1568" s="34">
        <v>22865</v>
      </c>
      <c r="J1568" s="35">
        <v>2506</v>
      </c>
      <c r="K1568" s="35">
        <v>3950</v>
      </c>
      <c r="L1568" s="35">
        <v>3592</v>
      </c>
      <c r="M1568" s="35">
        <v>3197</v>
      </c>
      <c r="N1568" s="35">
        <v>3762</v>
      </c>
      <c r="O1568" s="35">
        <v>3067</v>
      </c>
      <c r="P1568" s="35">
        <v>5411</v>
      </c>
      <c r="Q1568" s="35">
        <v>4520</v>
      </c>
      <c r="R1568" s="35">
        <v>3121</v>
      </c>
      <c r="S1568" s="35">
        <v>3784</v>
      </c>
      <c r="T1568" s="35">
        <v>2010</v>
      </c>
      <c r="U1568" s="35">
        <v>4115</v>
      </c>
      <c r="V1568" s="34">
        <v>3303</v>
      </c>
      <c r="W1568" s="34">
        <f t="shared" si="384"/>
        <v>2858.33333333333</v>
      </c>
      <c r="X1568" s="35">
        <v>2023</v>
      </c>
      <c r="Y1568" s="35">
        <v>0</v>
      </c>
      <c r="Z1568" s="35">
        <v>0</v>
      </c>
      <c r="AA1568" s="34">
        <v>5342</v>
      </c>
      <c r="AB1568" s="34">
        <v>0</v>
      </c>
      <c r="AC1568" s="34">
        <v>0</v>
      </c>
      <c r="AD1568" s="34">
        <v>0</v>
      </c>
      <c r="AE1568" s="34">
        <f t="shared" si="385"/>
        <v>5342</v>
      </c>
      <c r="AF1568" s="34">
        <f t="shared" si="386"/>
        <v>1.61731759006963</v>
      </c>
      <c r="AG1568" s="34">
        <f t="shared" si="387"/>
        <v>1.86892128279883</v>
      </c>
      <c r="AH1568" s="34">
        <v>41400</v>
      </c>
      <c r="AI1568" s="34">
        <v>0</v>
      </c>
      <c r="AJ1568" s="35">
        <v>0</v>
      </c>
      <c r="AK1568" s="35">
        <v>6161</v>
      </c>
      <c r="AL1568" s="35">
        <v>2450</v>
      </c>
      <c r="AM1568" s="34">
        <v>0.6</v>
      </c>
      <c r="AN1568" s="34">
        <f t="shared" si="388"/>
        <v>1715</v>
      </c>
      <c r="AO1568" s="35">
        <v>100</v>
      </c>
      <c r="AP1568" s="35">
        <v>100</v>
      </c>
      <c r="AQ1568" t="s">
        <v>82</v>
      </c>
      <c r="AR1568">
        <v>8</v>
      </c>
      <c r="AS1568" s="34">
        <v>0.1</v>
      </c>
      <c r="AT1568" t="s">
        <v>83</v>
      </c>
      <c r="AU1568" s="35">
        <f t="shared" si="398"/>
        <v>0</v>
      </c>
      <c r="AV1568" s="35">
        <f t="shared" si="389"/>
        <v>0</v>
      </c>
      <c r="AW1568" s="35">
        <f t="shared" si="390"/>
        <v>1.86892128279883</v>
      </c>
      <c r="AX1568" s="35">
        <f t="shared" si="391"/>
        <v>1.01177842565598</v>
      </c>
      <c r="AY1568" s="35">
        <f t="shared" si="392"/>
        <v>0</v>
      </c>
      <c r="AZ1568" s="35">
        <f t="shared" si="393"/>
        <v>0</v>
      </c>
      <c r="BA1568" s="27" t="str">
        <f t="shared" si="394"/>
        <v>3</v>
      </c>
      <c r="BB1568" s="34">
        <v>0.000325</v>
      </c>
      <c r="BC1568" s="34">
        <f t="shared" si="395"/>
        <v>0</v>
      </c>
      <c r="BD1568" s="34" t="e">
        <f t="shared" si="396"/>
        <v>#REF!</v>
      </c>
      <c r="BE1568" s="34">
        <v>0.14</v>
      </c>
      <c r="BF1568" s="34">
        <f t="shared" si="399"/>
        <v>0</v>
      </c>
      <c r="BG1568" s="34" t="e">
        <f t="shared" si="397"/>
        <v>#REF!</v>
      </c>
      <c r="BH1568" t="str">
        <f>IF(AT1568="UDARA","U","N")&amp;LEFT($C$4,2)&amp;MID($C$4,4,2)&amp;LEFT(A1568,3)&amp;MID(E1568,2,2)&amp;VLOOKUP(E1568,Acuan_Reference!C:L,10,0)</f>
        <v>N1501SBY71A1</v>
      </c>
      <c r="BI1568" t="s">
        <v>84</v>
      </c>
      <c r="BJ1568" t="s">
        <v>119</v>
      </c>
      <c r="BK1568" t="s">
        <v>86</v>
      </c>
      <c r="BL1568" t="s">
        <v>87</v>
      </c>
    </row>
    <row r="1569" hidden="1" spans="1:64">
      <c r="A1569" t="s">
        <v>110</v>
      </c>
      <c r="B1569" t="s">
        <v>75</v>
      </c>
      <c r="C1569" t="s">
        <v>76</v>
      </c>
      <c r="D1569" t="s">
        <v>123</v>
      </c>
      <c r="E1569" t="s">
        <v>236</v>
      </c>
      <c r="F1569" t="s">
        <v>237</v>
      </c>
      <c r="G1569" t="s">
        <v>80</v>
      </c>
      <c r="H1569" t="s">
        <v>81</v>
      </c>
      <c r="I1569" s="34">
        <v>22865</v>
      </c>
      <c r="J1569" s="35">
        <v>1838</v>
      </c>
      <c r="K1569" s="35">
        <v>3480</v>
      </c>
      <c r="L1569" s="35">
        <v>2137</v>
      </c>
      <c r="M1569" s="35">
        <v>3786</v>
      </c>
      <c r="N1569" s="35">
        <v>1392</v>
      </c>
      <c r="O1569" s="35">
        <v>2675</v>
      </c>
      <c r="P1569" s="35">
        <v>3420</v>
      </c>
      <c r="Q1569" s="35">
        <v>2946</v>
      </c>
      <c r="R1569" s="35">
        <v>1999</v>
      </c>
      <c r="S1569" s="35">
        <v>1918</v>
      </c>
      <c r="T1569" s="35">
        <v>1686</v>
      </c>
      <c r="U1569" s="35">
        <v>3236</v>
      </c>
      <c r="V1569" s="34">
        <v>2280</v>
      </c>
      <c r="W1569" s="34">
        <f t="shared" si="384"/>
        <v>2154</v>
      </c>
      <c r="X1569" s="35">
        <v>508</v>
      </c>
      <c r="Y1569" s="35">
        <v>0</v>
      </c>
      <c r="Z1569" s="35">
        <v>0</v>
      </c>
      <c r="AA1569" s="34">
        <v>3349</v>
      </c>
      <c r="AB1569" s="34">
        <v>0</v>
      </c>
      <c r="AC1569" s="34">
        <v>0</v>
      </c>
      <c r="AD1569" s="34">
        <v>0</v>
      </c>
      <c r="AE1569" s="34">
        <f t="shared" si="385"/>
        <v>3349</v>
      </c>
      <c r="AF1569" s="34">
        <f t="shared" si="386"/>
        <v>1.46885964912281</v>
      </c>
      <c r="AG1569" s="34">
        <f t="shared" si="387"/>
        <v>1.55478180129991</v>
      </c>
      <c r="AH1569" s="34">
        <v>41400</v>
      </c>
      <c r="AI1569" s="34">
        <v>0</v>
      </c>
      <c r="AJ1569" s="35">
        <v>0</v>
      </c>
      <c r="AK1569" s="35">
        <v>3702</v>
      </c>
      <c r="AL1569" s="35">
        <v>1540</v>
      </c>
      <c r="AM1569" s="34">
        <v>0.7</v>
      </c>
      <c r="AN1569" s="34">
        <f t="shared" si="388"/>
        <v>1507.8</v>
      </c>
      <c r="AO1569" s="35">
        <v>100</v>
      </c>
      <c r="AP1569" s="35">
        <v>100</v>
      </c>
      <c r="AQ1569" t="s">
        <v>82</v>
      </c>
      <c r="AR1569">
        <v>8</v>
      </c>
      <c r="AS1569" s="34">
        <v>0.066666666666667</v>
      </c>
      <c r="AT1569" t="s">
        <v>83</v>
      </c>
      <c r="AU1569" s="35">
        <f t="shared" si="398"/>
        <v>0</v>
      </c>
      <c r="AV1569" s="35">
        <f t="shared" si="389"/>
        <v>0</v>
      </c>
      <c r="AW1569" s="35">
        <f t="shared" si="390"/>
        <v>1.55478180129991</v>
      </c>
      <c r="AX1569" s="35">
        <f t="shared" si="391"/>
        <v>0.83983286908078</v>
      </c>
      <c r="AY1569" s="35">
        <f t="shared" si="392"/>
        <v>0</v>
      </c>
      <c r="AZ1569" s="35">
        <f t="shared" si="393"/>
        <v>0</v>
      </c>
      <c r="BA1569" s="27" t="str">
        <f t="shared" si="394"/>
        <v>3</v>
      </c>
      <c r="BB1569" s="34">
        <v>0.000325</v>
      </c>
      <c r="BC1569" s="34">
        <f t="shared" si="395"/>
        <v>0</v>
      </c>
      <c r="BD1569" s="34" t="e">
        <f t="shared" si="396"/>
        <v>#REF!</v>
      </c>
      <c r="BE1569" s="34">
        <v>0.14</v>
      </c>
      <c r="BF1569" s="34">
        <f t="shared" si="399"/>
        <v>0</v>
      </c>
      <c r="BG1569" s="34" t="e">
        <f t="shared" si="397"/>
        <v>#REF!</v>
      </c>
      <c r="BH1569" t="str">
        <f>IF(AT1569="UDARA","U","N")&amp;LEFT($C$4,2)&amp;MID($C$4,4,2)&amp;LEFT(A1569,3)&amp;MID(E1569,2,2)&amp;VLOOKUP(E1569,Acuan_Reference!C:L,10,0)</f>
        <v>N1501SLO71A1</v>
      </c>
      <c r="BI1569" t="s">
        <v>84</v>
      </c>
      <c r="BJ1569" t="s">
        <v>119</v>
      </c>
      <c r="BK1569" t="s">
        <v>86</v>
      </c>
      <c r="BL1569" t="s">
        <v>87</v>
      </c>
    </row>
    <row r="1570" hidden="1" spans="1:64">
      <c r="A1570" t="s">
        <v>111</v>
      </c>
      <c r="B1570" t="s">
        <v>75</v>
      </c>
      <c r="C1570" t="s">
        <v>76</v>
      </c>
      <c r="D1570" t="s">
        <v>123</v>
      </c>
      <c r="E1570" t="s">
        <v>236</v>
      </c>
      <c r="F1570" t="s">
        <v>237</v>
      </c>
      <c r="G1570" t="s">
        <v>80</v>
      </c>
      <c r="H1570" t="s">
        <v>81</v>
      </c>
      <c r="I1570" s="34">
        <v>22865</v>
      </c>
      <c r="J1570" s="35">
        <v>1538</v>
      </c>
      <c r="K1570" s="35">
        <v>1633</v>
      </c>
      <c r="L1570" s="35">
        <v>1036</v>
      </c>
      <c r="M1570" s="35">
        <v>2130</v>
      </c>
      <c r="N1570" s="35">
        <v>960</v>
      </c>
      <c r="O1570" s="35">
        <v>1758</v>
      </c>
      <c r="P1570" s="35">
        <v>1923</v>
      </c>
      <c r="Q1570" s="35">
        <v>1631</v>
      </c>
      <c r="R1570" s="35">
        <v>1141</v>
      </c>
      <c r="S1570" s="35">
        <v>1334</v>
      </c>
      <c r="T1570" s="35">
        <v>1122</v>
      </c>
      <c r="U1570" s="35">
        <v>2619</v>
      </c>
      <c r="V1570" s="34">
        <v>1691.6666666667</v>
      </c>
      <c r="W1570" s="34">
        <f t="shared" si="384"/>
        <v>1576.66666666667</v>
      </c>
      <c r="X1570" s="35">
        <v>172</v>
      </c>
      <c r="Y1570" s="35">
        <v>120</v>
      </c>
      <c r="Z1570" s="35">
        <v>0</v>
      </c>
      <c r="AA1570" s="34">
        <v>1689</v>
      </c>
      <c r="AB1570" s="34">
        <v>0</v>
      </c>
      <c r="AC1570" s="34">
        <v>1600</v>
      </c>
      <c r="AD1570" s="34">
        <v>0</v>
      </c>
      <c r="AE1570" s="34">
        <f t="shared" si="385"/>
        <v>3289</v>
      </c>
      <c r="AF1570" s="34">
        <f t="shared" si="386"/>
        <v>1.94423645320193</v>
      </c>
      <c r="AG1570" s="34">
        <f t="shared" si="387"/>
        <v>2.08604651162791</v>
      </c>
      <c r="AH1570" s="34">
        <v>41400</v>
      </c>
      <c r="AI1570" s="34">
        <v>0</v>
      </c>
      <c r="AJ1570" s="35">
        <v>0</v>
      </c>
      <c r="AK1570" s="35">
        <v>2215</v>
      </c>
      <c r="AL1570" s="35">
        <v>989</v>
      </c>
      <c r="AM1570" s="34">
        <v>1.5</v>
      </c>
      <c r="AN1570" s="34">
        <f t="shared" si="388"/>
        <v>2365</v>
      </c>
      <c r="AO1570" s="35">
        <v>100</v>
      </c>
      <c r="AP1570" s="35">
        <v>100</v>
      </c>
      <c r="AQ1570" t="s">
        <v>82</v>
      </c>
      <c r="AR1570">
        <v>2</v>
      </c>
      <c r="AS1570" s="34">
        <v>0.53333333333333</v>
      </c>
      <c r="AT1570" t="s">
        <v>83</v>
      </c>
      <c r="AU1570" s="35">
        <f t="shared" si="398"/>
        <v>48.75</v>
      </c>
      <c r="AV1570" s="35">
        <f t="shared" si="389"/>
        <v>100</v>
      </c>
      <c r="AW1570" s="35">
        <f t="shared" si="390"/>
        <v>2.14947145877378</v>
      </c>
      <c r="AX1570" s="35">
        <f t="shared" si="391"/>
        <v>1.52219873150106</v>
      </c>
      <c r="AY1570" s="35">
        <f t="shared" si="392"/>
        <v>100</v>
      </c>
      <c r="AZ1570" s="35">
        <f t="shared" si="393"/>
        <v>100</v>
      </c>
      <c r="BA1570" s="27" t="str">
        <f t="shared" si="394"/>
        <v>3</v>
      </c>
      <c r="BB1570" s="34">
        <v>0.000325</v>
      </c>
      <c r="BC1570" s="34">
        <f t="shared" si="395"/>
        <v>0.0325</v>
      </c>
      <c r="BD1570" s="34" t="e">
        <f t="shared" si="396"/>
        <v>#REF!</v>
      </c>
      <c r="BE1570" s="34">
        <v>0.14</v>
      </c>
      <c r="BF1570" s="34">
        <f t="shared" si="399"/>
        <v>14</v>
      </c>
      <c r="BG1570" s="34" t="e">
        <f t="shared" si="397"/>
        <v>#REF!</v>
      </c>
      <c r="BH1570" t="str">
        <f>IF(AT1570="UDARA","U","N")&amp;LEFT($C$4,2)&amp;MID($C$4,4,2)&amp;LEFT(A1570,3)&amp;MID(E1570,2,2)&amp;VLOOKUP(E1570,Acuan_Reference!C:L,10,0)</f>
        <v>N1501SMD71A1</v>
      </c>
      <c r="BI1570" t="s">
        <v>84</v>
      </c>
      <c r="BJ1570" t="s">
        <v>119</v>
      </c>
      <c r="BK1570" t="s">
        <v>86</v>
      </c>
      <c r="BL1570" t="s">
        <v>87</v>
      </c>
    </row>
    <row r="1571" hidden="1" spans="1:64">
      <c r="A1571" t="s">
        <v>112</v>
      </c>
      <c r="B1571" t="s">
        <v>75</v>
      </c>
      <c r="C1571" t="s">
        <v>76</v>
      </c>
      <c r="D1571" t="s">
        <v>123</v>
      </c>
      <c r="E1571" t="s">
        <v>236</v>
      </c>
      <c r="F1571" t="s">
        <v>237</v>
      </c>
      <c r="G1571" t="s">
        <v>80</v>
      </c>
      <c r="H1571" t="s">
        <v>81</v>
      </c>
      <c r="I1571" s="34">
        <v>22865</v>
      </c>
      <c r="J1571" s="35">
        <v>972</v>
      </c>
      <c r="K1571" s="35">
        <v>1723</v>
      </c>
      <c r="L1571" s="35">
        <v>1348</v>
      </c>
      <c r="M1571" s="35">
        <v>2456</v>
      </c>
      <c r="N1571" s="35">
        <v>1264</v>
      </c>
      <c r="O1571" s="35">
        <v>1298</v>
      </c>
      <c r="P1571" s="35">
        <v>1510</v>
      </c>
      <c r="Q1571" s="35">
        <v>1979</v>
      </c>
      <c r="R1571" s="35">
        <v>1165</v>
      </c>
      <c r="S1571" s="35">
        <v>853</v>
      </c>
      <c r="T1571" s="35">
        <v>1051</v>
      </c>
      <c r="U1571" s="35">
        <v>1852</v>
      </c>
      <c r="V1571" s="34">
        <v>1252</v>
      </c>
      <c r="W1571" s="34">
        <f t="shared" si="384"/>
        <v>1249</v>
      </c>
      <c r="X1571" s="35">
        <v>366</v>
      </c>
      <c r="Y1571" s="35">
        <v>0</v>
      </c>
      <c r="Z1571" s="35">
        <v>0</v>
      </c>
      <c r="AA1571" s="34">
        <v>2312</v>
      </c>
      <c r="AB1571" s="34">
        <v>0</v>
      </c>
      <c r="AC1571" s="34">
        <v>0</v>
      </c>
      <c r="AD1571" s="34">
        <v>0</v>
      </c>
      <c r="AE1571" s="34">
        <f t="shared" si="385"/>
        <v>2312</v>
      </c>
      <c r="AF1571" s="34">
        <f t="shared" si="386"/>
        <v>1.84664536741214</v>
      </c>
      <c r="AG1571" s="34">
        <f t="shared" si="387"/>
        <v>1.85108086469175</v>
      </c>
      <c r="AH1571" s="34">
        <v>41400</v>
      </c>
      <c r="AI1571" s="34">
        <v>0</v>
      </c>
      <c r="AJ1571" s="35">
        <v>0</v>
      </c>
      <c r="AK1571" s="35">
        <v>2156</v>
      </c>
      <c r="AL1571" s="35">
        <v>844</v>
      </c>
      <c r="AM1571" s="34">
        <v>0.7</v>
      </c>
      <c r="AN1571" s="34">
        <f t="shared" si="388"/>
        <v>874.3</v>
      </c>
      <c r="AO1571" s="35">
        <v>100</v>
      </c>
      <c r="AP1571" s="35">
        <v>100</v>
      </c>
      <c r="AQ1571" t="s">
        <v>82</v>
      </c>
      <c r="AR1571">
        <v>8</v>
      </c>
      <c r="AS1571" s="34">
        <v>0.066666666666667</v>
      </c>
      <c r="AT1571" t="s">
        <v>83</v>
      </c>
      <c r="AU1571" s="35">
        <f t="shared" si="398"/>
        <v>0</v>
      </c>
      <c r="AV1571" s="35">
        <f t="shared" si="389"/>
        <v>0</v>
      </c>
      <c r="AW1571" s="35">
        <f t="shared" si="390"/>
        <v>1.85108086469175</v>
      </c>
      <c r="AX1571" s="35">
        <f t="shared" si="391"/>
        <v>1.17534027221777</v>
      </c>
      <c r="AY1571" s="35">
        <f t="shared" si="392"/>
        <v>0</v>
      </c>
      <c r="AZ1571" s="35">
        <f t="shared" si="393"/>
        <v>0</v>
      </c>
      <c r="BA1571" s="27" t="str">
        <f t="shared" si="394"/>
        <v>3</v>
      </c>
      <c r="BB1571" s="34">
        <v>0.000325</v>
      </c>
      <c r="BC1571" s="34">
        <f t="shared" si="395"/>
        <v>0</v>
      </c>
      <c r="BD1571" s="34" t="e">
        <f t="shared" si="396"/>
        <v>#REF!</v>
      </c>
      <c r="BE1571" s="34">
        <v>0.14</v>
      </c>
      <c r="BF1571" s="34">
        <f t="shared" si="399"/>
        <v>0</v>
      </c>
      <c r="BG1571" s="34" t="e">
        <f t="shared" si="397"/>
        <v>#REF!</v>
      </c>
      <c r="BH1571" t="str">
        <f>IF(AT1571="UDARA","U","N")&amp;LEFT($C$4,2)&amp;MID($C$4,4,2)&amp;LEFT(A1571,3)&amp;MID(E1571,2,2)&amp;VLOOKUP(E1571,Acuan_Reference!C:L,10,0)</f>
        <v>N1501SMG71A1</v>
      </c>
      <c r="BI1571" t="s">
        <v>84</v>
      </c>
      <c r="BJ1571" t="s">
        <v>119</v>
      </c>
      <c r="BK1571" t="s">
        <v>86</v>
      </c>
      <c r="BL1571" t="s">
        <v>87</v>
      </c>
    </row>
    <row r="1572" hidden="1" spans="1:64">
      <c r="A1572" t="s">
        <v>113</v>
      </c>
      <c r="B1572" t="s">
        <v>75</v>
      </c>
      <c r="C1572" t="s">
        <v>76</v>
      </c>
      <c r="D1572" t="s">
        <v>123</v>
      </c>
      <c r="E1572" t="s">
        <v>236</v>
      </c>
      <c r="F1572" t="s">
        <v>237</v>
      </c>
      <c r="G1572" t="s">
        <v>80</v>
      </c>
      <c r="H1572" t="s">
        <v>81</v>
      </c>
      <c r="I1572" s="34">
        <v>22865</v>
      </c>
      <c r="J1572" s="35">
        <v>2268</v>
      </c>
      <c r="K1572" s="35">
        <v>2531</v>
      </c>
      <c r="L1572" s="35">
        <v>3065</v>
      </c>
      <c r="M1572" s="35">
        <v>2689</v>
      </c>
      <c r="N1572" s="35">
        <v>2418</v>
      </c>
      <c r="O1572" s="35">
        <v>2537</v>
      </c>
      <c r="P1572" s="35">
        <v>2770</v>
      </c>
      <c r="Q1572" s="35">
        <v>3085</v>
      </c>
      <c r="R1572" s="35">
        <v>2148</v>
      </c>
      <c r="S1572" s="35">
        <v>2216</v>
      </c>
      <c r="T1572" s="35">
        <v>1784</v>
      </c>
      <c r="U1572" s="35">
        <v>2548</v>
      </c>
      <c r="V1572" s="34">
        <v>2182.6666666667</v>
      </c>
      <c r="W1572" s="34">
        <f t="shared" si="384"/>
        <v>2007</v>
      </c>
      <c r="X1572" s="35">
        <v>1025</v>
      </c>
      <c r="Y1572" s="35">
        <v>0</v>
      </c>
      <c r="Z1572" s="35">
        <v>0</v>
      </c>
      <c r="AA1572" s="34">
        <v>1873</v>
      </c>
      <c r="AB1572" s="34">
        <v>0</v>
      </c>
      <c r="AC1572" s="34">
        <v>0</v>
      </c>
      <c r="AD1572" s="34">
        <v>0</v>
      </c>
      <c r="AE1572" s="34">
        <f t="shared" si="385"/>
        <v>1873</v>
      </c>
      <c r="AF1572" s="34">
        <f t="shared" si="386"/>
        <v>0.858124618204019</v>
      </c>
      <c r="AG1572" s="34">
        <f t="shared" si="387"/>
        <v>0.933233682112606</v>
      </c>
      <c r="AH1572" s="34">
        <v>41400</v>
      </c>
      <c r="AI1572" s="34">
        <v>0</v>
      </c>
      <c r="AJ1572" s="35">
        <v>0</v>
      </c>
      <c r="AK1572" s="35">
        <v>4018</v>
      </c>
      <c r="AL1572" s="35">
        <v>1689</v>
      </c>
      <c r="AM1572" s="34">
        <v>0.25</v>
      </c>
      <c r="AN1572" s="34">
        <f t="shared" si="388"/>
        <v>501.75</v>
      </c>
      <c r="AO1572" s="35">
        <v>100</v>
      </c>
      <c r="AP1572" s="35">
        <v>100</v>
      </c>
      <c r="AQ1572" t="s">
        <v>82</v>
      </c>
      <c r="AR1572">
        <v>12</v>
      </c>
      <c r="AS1572" s="34">
        <v>0.033333333333333</v>
      </c>
      <c r="AT1572" t="s">
        <v>83</v>
      </c>
      <c r="AU1572" s="35">
        <f t="shared" si="398"/>
        <v>238.3125</v>
      </c>
      <c r="AV1572" s="35">
        <f t="shared" si="389"/>
        <v>300</v>
      </c>
      <c r="AW1572" s="35">
        <f t="shared" si="390"/>
        <v>1.08271051320379</v>
      </c>
      <c r="AX1572" s="35">
        <f t="shared" si="391"/>
        <v>0.241155954160438</v>
      </c>
      <c r="AY1572" s="35">
        <f t="shared" si="392"/>
        <v>300</v>
      </c>
      <c r="AZ1572" s="35">
        <f t="shared" si="393"/>
        <v>300</v>
      </c>
      <c r="BA1572" s="27" t="str">
        <f t="shared" si="394"/>
        <v>3</v>
      </c>
      <c r="BB1572" s="34">
        <v>0.000325</v>
      </c>
      <c r="BC1572" s="34">
        <f t="shared" si="395"/>
        <v>0.0975</v>
      </c>
      <c r="BD1572" s="34" t="e">
        <f t="shared" si="396"/>
        <v>#REF!</v>
      </c>
      <c r="BE1572" s="34">
        <v>0.14</v>
      </c>
      <c r="BF1572" s="34">
        <f t="shared" si="399"/>
        <v>42</v>
      </c>
      <c r="BG1572" s="34" t="e">
        <f t="shared" si="397"/>
        <v>#REF!</v>
      </c>
      <c r="BH1572" t="str">
        <f>IF(AT1572="UDARA","U","N")&amp;LEFT($C$4,2)&amp;MID($C$4,4,2)&amp;LEFT(A1572,3)&amp;MID(E1572,2,2)&amp;VLOOKUP(E1572,Acuan_Reference!C:L,10,0)</f>
        <v>N1501TGR71A1</v>
      </c>
      <c r="BI1572" t="s">
        <v>84</v>
      </c>
      <c r="BJ1572" t="s">
        <v>119</v>
      </c>
      <c r="BK1572" t="s">
        <v>86</v>
      </c>
      <c r="BL1572" t="s">
        <v>87</v>
      </c>
    </row>
    <row r="1573" hidden="1" spans="1:64">
      <c r="A1573" t="s">
        <v>114</v>
      </c>
      <c r="B1573" t="s">
        <v>75</v>
      </c>
      <c r="C1573" t="s">
        <v>76</v>
      </c>
      <c r="D1573" t="s">
        <v>123</v>
      </c>
      <c r="E1573" t="s">
        <v>236</v>
      </c>
      <c r="F1573" t="s">
        <v>237</v>
      </c>
      <c r="G1573" t="s">
        <v>80</v>
      </c>
      <c r="H1573" t="s">
        <v>81</v>
      </c>
      <c r="I1573" s="34">
        <v>22865</v>
      </c>
      <c r="J1573" s="35">
        <v>783</v>
      </c>
      <c r="K1573" s="35">
        <v>1047</v>
      </c>
      <c r="L1573" s="35">
        <v>1213</v>
      </c>
      <c r="M1573" s="35">
        <v>1840</v>
      </c>
      <c r="N1573" s="35">
        <v>816</v>
      </c>
      <c r="O1573" s="35">
        <v>873</v>
      </c>
      <c r="P1573" s="35">
        <v>1669</v>
      </c>
      <c r="Q1573" s="35">
        <v>1570</v>
      </c>
      <c r="R1573" s="35">
        <v>803</v>
      </c>
      <c r="S1573" s="35">
        <v>964</v>
      </c>
      <c r="T1573" s="35">
        <v>662</v>
      </c>
      <c r="U1573" s="35">
        <v>1509</v>
      </c>
      <c r="V1573" s="34">
        <v>1045</v>
      </c>
      <c r="W1573" s="34">
        <f t="shared" si="384"/>
        <v>946.333333333333</v>
      </c>
      <c r="X1573" s="35">
        <v>940</v>
      </c>
      <c r="Y1573" s="35">
        <v>0</v>
      </c>
      <c r="Z1573" s="35">
        <v>0</v>
      </c>
      <c r="AA1573" s="34">
        <v>1503</v>
      </c>
      <c r="AB1573" s="34">
        <v>0</v>
      </c>
      <c r="AC1573" s="34">
        <v>0</v>
      </c>
      <c r="AD1573" s="34">
        <v>0</v>
      </c>
      <c r="AE1573" s="34">
        <f t="shared" si="385"/>
        <v>1503</v>
      </c>
      <c r="AF1573" s="34">
        <f t="shared" si="386"/>
        <v>1.43827751196172</v>
      </c>
      <c r="AG1573" s="34">
        <f t="shared" si="387"/>
        <v>1.58823529411765</v>
      </c>
      <c r="AH1573" s="34">
        <v>41400</v>
      </c>
      <c r="AI1573" s="34">
        <v>0</v>
      </c>
      <c r="AJ1573" s="35">
        <v>0</v>
      </c>
      <c r="AK1573" s="35">
        <v>1801</v>
      </c>
      <c r="AL1573" s="35">
        <v>668</v>
      </c>
      <c r="AM1573" s="34">
        <v>0.7</v>
      </c>
      <c r="AN1573" s="34">
        <f t="shared" si="388"/>
        <v>662.433333333333</v>
      </c>
      <c r="AO1573" s="35">
        <v>100</v>
      </c>
      <c r="AP1573" s="35">
        <v>100</v>
      </c>
      <c r="AQ1573" t="s">
        <v>82</v>
      </c>
      <c r="AR1573">
        <v>8</v>
      </c>
      <c r="AS1573" s="34">
        <v>0.066666666666667</v>
      </c>
      <c r="AT1573" t="s">
        <v>83</v>
      </c>
      <c r="AU1573" s="35">
        <f t="shared" si="398"/>
        <v>0</v>
      </c>
      <c r="AV1573" s="35">
        <f t="shared" si="389"/>
        <v>0</v>
      </c>
      <c r="AW1573" s="35">
        <f t="shared" si="390"/>
        <v>1.58823529411765</v>
      </c>
      <c r="AX1573" s="35">
        <f t="shared" si="391"/>
        <v>0.882352941176471</v>
      </c>
      <c r="AY1573" s="35">
        <f t="shared" si="392"/>
        <v>0</v>
      </c>
      <c r="AZ1573" s="35">
        <f t="shared" si="393"/>
        <v>0</v>
      </c>
      <c r="BA1573" s="27" t="str">
        <f t="shared" si="394"/>
        <v>3</v>
      </c>
      <c r="BB1573" s="34">
        <v>0.000325</v>
      </c>
      <c r="BC1573" s="34">
        <f t="shared" si="395"/>
        <v>0</v>
      </c>
      <c r="BD1573" s="34" t="e">
        <f t="shared" si="396"/>
        <v>#REF!</v>
      </c>
      <c r="BE1573" s="34">
        <v>0.14</v>
      </c>
      <c r="BF1573" s="34">
        <f t="shared" si="399"/>
        <v>0</v>
      </c>
      <c r="BG1573" s="34" t="e">
        <f t="shared" si="397"/>
        <v>#REF!</v>
      </c>
      <c r="BH1573" t="str">
        <f>IF(AT1573="UDARA","U","N")&amp;LEFT($C$4,2)&amp;MID($C$4,4,2)&amp;LEFT(A1573,3)&amp;MID(E1573,2,2)&amp;VLOOKUP(E1573,Acuan_Reference!C:L,10,0)</f>
        <v>N1501YGY71A1</v>
      </c>
      <c r="BI1573" t="s">
        <v>84</v>
      </c>
      <c r="BJ1573" t="s">
        <v>119</v>
      </c>
      <c r="BK1573" t="s">
        <v>86</v>
      </c>
      <c r="BL1573" t="s">
        <v>87</v>
      </c>
    </row>
    <row r="1574" hidden="1" spans="1:64">
      <c r="A1574" t="s">
        <v>74</v>
      </c>
      <c r="B1574" t="s">
        <v>75</v>
      </c>
      <c r="C1574" t="s">
        <v>76</v>
      </c>
      <c r="D1574" t="s">
        <v>123</v>
      </c>
      <c r="E1574" t="s">
        <v>238</v>
      </c>
      <c r="F1574" t="s">
        <v>239</v>
      </c>
      <c r="G1574" t="s">
        <v>80</v>
      </c>
      <c r="H1574" t="s">
        <v>81</v>
      </c>
      <c r="I1574" s="34">
        <v>15300</v>
      </c>
      <c r="J1574" s="35">
        <v>7346</v>
      </c>
      <c r="K1574" s="35">
        <v>9366</v>
      </c>
      <c r="L1574" s="35">
        <v>12829</v>
      </c>
      <c r="M1574" s="35">
        <v>25740</v>
      </c>
      <c r="N1574" s="35">
        <v>4959</v>
      </c>
      <c r="O1574" s="35">
        <v>12137</v>
      </c>
      <c r="P1574" s="35">
        <v>10307</v>
      </c>
      <c r="Q1574" s="35">
        <v>20154</v>
      </c>
      <c r="R1574" s="35">
        <v>5556</v>
      </c>
      <c r="S1574" s="35">
        <v>11712</v>
      </c>
      <c r="T1574" s="35">
        <v>11778</v>
      </c>
      <c r="U1574" s="35">
        <v>21633</v>
      </c>
      <c r="V1574" s="34">
        <v>15041</v>
      </c>
      <c r="W1574" s="34">
        <f t="shared" si="384"/>
        <v>13797</v>
      </c>
      <c r="X1574" s="35">
        <v>4455</v>
      </c>
      <c r="Y1574" s="35">
        <v>0</v>
      </c>
      <c r="Z1574" s="35">
        <v>0</v>
      </c>
      <c r="AA1574" s="34">
        <v>17502</v>
      </c>
      <c r="AB1574" s="34">
        <v>0</v>
      </c>
      <c r="AC1574" s="34">
        <v>0</v>
      </c>
      <c r="AD1574" s="34">
        <v>0</v>
      </c>
      <c r="AE1574" s="34">
        <f t="shared" si="385"/>
        <v>17502</v>
      </c>
      <c r="AF1574" s="34">
        <f t="shared" si="386"/>
        <v>1.1636194401968</v>
      </c>
      <c r="AG1574" s="34">
        <f t="shared" si="387"/>
        <v>1.26853663839965</v>
      </c>
      <c r="AH1574" s="34">
        <v>4900</v>
      </c>
      <c r="AI1574" s="34">
        <v>0</v>
      </c>
      <c r="AJ1574" s="35">
        <v>40000</v>
      </c>
      <c r="AK1574" s="35">
        <v>20179</v>
      </c>
      <c r="AL1574" s="35">
        <v>7980</v>
      </c>
      <c r="AM1574" s="34">
        <v>0.7</v>
      </c>
      <c r="AN1574" s="34">
        <f t="shared" si="388"/>
        <v>9657.9</v>
      </c>
      <c r="AO1574" s="35">
        <v>100</v>
      </c>
      <c r="AP1574" s="35">
        <v>100</v>
      </c>
      <c r="AQ1574" t="s">
        <v>82</v>
      </c>
      <c r="AR1574">
        <v>8</v>
      </c>
      <c r="AS1574" s="34">
        <v>0.066666666666667</v>
      </c>
      <c r="AT1574" t="s">
        <v>83</v>
      </c>
      <c r="AU1574" s="35">
        <f t="shared" si="398"/>
        <v>101.925000000001</v>
      </c>
      <c r="AV1574" s="35">
        <f t="shared" si="389"/>
        <v>200</v>
      </c>
      <c r="AW1574" s="35">
        <f t="shared" si="390"/>
        <v>1.28303254330652</v>
      </c>
      <c r="AX1574" s="35">
        <f t="shared" si="391"/>
        <v>0.70464593752265</v>
      </c>
      <c r="AY1574" s="35">
        <f t="shared" si="392"/>
        <v>200</v>
      </c>
      <c r="AZ1574" s="35">
        <f t="shared" si="393"/>
        <v>200</v>
      </c>
      <c r="BA1574" s="27" t="str">
        <f t="shared" si="394"/>
        <v>3</v>
      </c>
      <c r="BB1574" s="34">
        <v>0.000325</v>
      </c>
      <c r="BC1574" s="34">
        <f t="shared" si="395"/>
        <v>0.065</v>
      </c>
      <c r="BD1574" s="34" t="e">
        <f t="shared" si="396"/>
        <v>#REF!</v>
      </c>
      <c r="BE1574" s="34">
        <v>0.08</v>
      </c>
      <c r="BF1574" s="34">
        <f t="shared" si="399"/>
        <v>16</v>
      </c>
      <c r="BG1574" s="34" t="e">
        <f t="shared" si="397"/>
        <v>#REF!</v>
      </c>
      <c r="BH1574" t="str">
        <f>IF(AT1574="UDARA","U","N")&amp;LEFT($C$4,2)&amp;MID($C$4,4,2)&amp;LEFT(A1574,3)&amp;MID(E1574,2,2)&amp;VLOOKUP(E1574,Acuan_Reference!C:L,10,0)</f>
        <v>N1501BDG71AA</v>
      </c>
      <c r="BI1574" t="s">
        <v>84</v>
      </c>
      <c r="BJ1574" t="s">
        <v>119</v>
      </c>
      <c r="BK1574" t="s">
        <v>86</v>
      </c>
      <c r="BL1574" t="s">
        <v>87</v>
      </c>
    </row>
    <row r="1575" hidden="1" spans="1:64">
      <c r="A1575" t="s">
        <v>88</v>
      </c>
      <c r="B1575" t="s">
        <v>75</v>
      </c>
      <c r="C1575" t="s">
        <v>76</v>
      </c>
      <c r="D1575" t="s">
        <v>123</v>
      </c>
      <c r="E1575" t="s">
        <v>238</v>
      </c>
      <c r="F1575" t="s">
        <v>239</v>
      </c>
      <c r="G1575" t="s">
        <v>80</v>
      </c>
      <c r="H1575" t="s">
        <v>81</v>
      </c>
      <c r="I1575" s="34">
        <v>15300</v>
      </c>
      <c r="J1575" s="35">
        <v>3900</v>
      </c>
      <c r="K1575" s="35">
        <v>5769</v>
      </c>
      <c r="L1575" s="35">
        <v>6463</v>
      </c>
      <c r="M1575" s="35">
        <v>15223</v>
      </c>
      <c r="N1575" s="35">
        <v>4127</v>
      </c>
      <c r="O1575" s="35">
        <v>7117</v>
      </c>
      <c r="P1575" s="35">
        <v>8076</v>
      </c>
      <c r="Q1575" s="35">
        <v>9905</v>
      </c>
      <c r="R1575" s="35">
        <v>3689</v>
      </c>
      <c r="S1575" s="35">
        <v>4530</v>
      </c>
      <c r="T1575" s="35">
        <v>6602</v>
      </c>
      <c r="U1575" s="35">
        <v>13580</v>
      </c>
      <c r="V1575" s="34">
        <v>8237.3333333333</v>
      </c>
      <c r="W1575" s="34">
        <f t="shared" si="384"/>
        <v>8084.66666666667</v>
      </c>
      <c r="X1575" s="35">
        <v>2383</v>
      </c>
      <c r="Y1575" s="35">
        <v>0</v>
      </c>
      <c r="Z1575" s="35">
        <v>0</v>
      </c>
      <c r="AA1575" s="34">
        <v>5004</v>
      </c>
      <c r="AB1575" s="34">
        <v>0</v>
      </c>
      <c r="AC1575" s="34">
        <v>2000</v>
      </c>
      <c r="AD1575" s="34">
        <v>0</v>
      </c>
      <c r="AE1575" s="34">
        <f t="shared" si="385"/>
        <v>7004</v>
      </c>
      <c r="AF1575" s="34">
        <f t="shared" si="386"/>
        <v>0.850275169957919</v>
      </c>
      <c r="AG1575" s="34">
        <f t="shared" si="387"/>
        <v>0.866331326791457</v>
      </c>
      <c r="AH1575" s="34">
        <v>4900</v>
      </c>
      <c r="AI1575" s="34">
        <v>0</v>
      </c>
      <c r="AJ1575" s="35">
        <v>40000</v>
      </c>
      <c r="AK1575" s="35">
        <v>9773</v>
      </c>
      <c r="AL1575" s="35">
        <v>4072</v>
      </c>
      <c r="AM1575" s="34">
        <v>0.6</v>
      </c>
      <c r="AN1575" s="34">
        <f t="shared" si="388"/>
        <v>4850.8</v>
      </c>
      <c r="AO1575" s="35">
        <v>100</v>
      </c>
      <c r="AP1575" s="35">
        <v>100</v>
      </c>
      <c r="AQ1575" t="s">
        <v>82</v>
      </c>
      <c r="AR1575">
        <v>8</v>
      </c>
      <c r="AS1575" s="34">
        <v>0.033333333333333</v>
      </c>
      <c r="AT1575" t="s">
        <v>83</v>
      </c>
      <c r="AU1575" s="35">
        <f t="shared" si="398"/>
        <v>1439.1</v>
      </c>
      <c r="AV1575" s="35">
        <f t="shared" si="389"/>
        <v>1500</v>
      </c>
      <c r="AW1575" s="35">
        <f t="shared" si="390"/>
        <v>1.05186773315742</v>
      </c>
      <c r="AX1575" s="35">
        <f t="shared" si="391"/>
        <v>0.548198235342624</v>
      </c>
      <c r="AY1575" s="35">
        <f t="shared" si="392"/>
        <v>1500</v>
      </c>
      <c r="AZ1575" s="35">
        <f t="shared" si="393"/>
        <v>1500</v>
      </c>
      <c r="BA1575" s="27" t="str">
        <f t="shared" si="394"/>
        <v>3</v>
      </c>
      <c r="BB1575" s="34">
        <v>0.000325</v>
      </c>
      <c r="BC1575" s="34">
        <f t="shared" si="395"/>
        <v>0.4875</v>
      </c>
      <c r="BD1575" s="34" t="e">
        <f t="shared" si="396"/>
        <v>#REF!</v>
      </c>
      <c r="BE1575" s="34">
        <v>0.08</v>
      </c>
      <c r="BF1575" s="34">
        <f t="shared" si="399"/>
        <v>120</v>
      </c>
      <c r="BG1575" s="34" t="e">
        <f t="shared" si="397"/>
        <v>#REF!</v>
      </c>
      <c r="BH1575" t="str">
        <f>IF(AT1575="UDARA","U","N")&amp;LEFT($C$4,2)&amp;MID($C$4,4,2)&amp;LEFT(A1575,3)&amp;MID(E1575,2,2)&amp;VLOOKUP(E1575,Acuan_Reference!C:L,10,0)</f>
        <v>N1501BGR71AA</v>
      </c>
      <c r="BI1575" t="s">
        <v>84</v>
      </c>
      <c r="BJ1575" t="s">
        <v>119</v>
      </c>
      <c r="BK1575" t="s">
        <v>86</v>
      </c>
      <c r="BL1575" t="s">
        <v>87</v>
      </c>
    </row>
    <row r="1576" hidden="1" spans="1:64">
      <c r="A1576" t="s">
        <v>89</v>
      </c>
      <c r="B1576" t="s">
        <v>75</v>
      </c>
      <c r="C1576" t="s">
        <v>76</v>
      </c>
      <c r="D1576" t="s">
        <v>123</v>
      </c>
      <c r="E1576" t="s">
        <v>238</v>
      </c>
      <c r="F1576" t="s">
        <v>239</v>
      </c>
      <c r="G1576" t="s">
        <v>80</v>
      </c>
      <c r="H1576" t="s">
        <v>81</v>
      </c>
      <c r="I1576" s="34">
        <v>15300</v>
      </c>
      <c r="J1576" s="35">
        <v>2837</v>
      </c>
      <c r="K1576" s="35">
        <v>4963</v>
      </c>
      <c r="L1576" s="35">
        <v>3022</v>
      </c>
      <c r="M1576" s="35">
        <v>10114</v>
      </c>
      <c r="N1576" s="35">
        <v>1477</v>
      </c>
      <c r="O1576" s="35">
        <v>2989</v>
      </c>
      <c r="P1576" s="35">
        <v>4469</v>
      </c>
      <c r="Q1576" s="35">
        <v>5741</v>
      </c>
      <c r="R1576" s="35">
        <v>4352</v>
      </c>
      <c r="S1576" s="35">
        <v>4244</v>
      </c>
      <c r="T1576" s="35">
        <v>4956</v>
      </c>
      <c r="U1576" s="35">
        <v>9326</v>
      </c>
      <c r="V1576" s="34">
        <v>6175.3333333333</v>
      </c>
      <c r="W1576" s="34">
        <f t="shared" si="384"/>
        <v>6002</v>
      </c>
      <c r="X1576" s="35">
        <v>812</v>
      </c>
      <c r="Y1576" s="35">
        <v>0</v>
      </c>
      <c r="Z1576" s="35">
        <v>0</v>
      </c>
      <c r="AA1576" s="34">
        <v>7856</v>
      </c>
      <c r="AB1576" s="34">
        <v>0</v>
      </c>
      <c r="AC1576" s="34">
        <v>3000</v>
      </c>
      <c r="AD1576" s="34">
        <v>0</v>
      </c>
      <c r="AE1576" s="34">
        <f t="shared" si="385"/>
        <v>10856</v>
      </c>
      <c r="AF1576" s="34">
        <f t="shared" si="386"/>
        <v>1.7579617834395</v>
      </c>
      <c r="AG1576" s="34">
        <f t="shared" si="387"/>
        <v>1.80873042319227</v>
      </c>
      <c r="AH1576" s="34">
        <v>4900</v>
      </c>
      <c r="AI1576" s="34">
        <v>0</v>
      </c>
      <c r="AJ1576" s="35">
        <v>40000</v>
      </c>
      <c r="AK1576" s="35">
        <v>7732</v>
      </c>
      <c r="AL1576" s="35">
        <v>3724</v>
      </c>
      <c r="AM1576" s="34">
        <v>1.3</v>
      </c>
      <c r="AN1576" s="34">
        <f t="shared" si="388"/>
        <v>7802.6</v>
      </c>
      <c r="AO1576" s="35">
        <v>100</v>
      </c>
      <c r="AP1576" s="35">
        <v>100</v>
      </c>
      <c r="AQ1576" t="s">
        <v>82</v>
      </c>
      <c r="AR1576">
        <v>4</v>
      </c>
      <c r="AS1576" s="34">
        <v>0.53333333333333</v>
      </c>
      <c r="AT1576" t="s">
        <v>83</v>
      </c>
      <c r="AU1576" s="35">
        <f t="shared" si="398"/>
        <v>502.95</v>
      </c>
      <c r="AV1576" s="35">
        <f t="shared" si="389"/>
        <v>600</v>
      </c>
      <c r="AW1576" s="35">
        <f t="shared" si="390"/>
        <v>1.90869710096634</v>
      </c>
      <c r="AX1576" s="35">
        <f t="shared" si="391"/>
        <v>1.28823725424858</v>
      </c>
      <c r="AY1576" s="35">
        <f t="shared" si="392"/>
        <v>600</v>
      </c>
      <c r="AZ1576" s="35">
        <f t="shared" si="393"/>
        <v>600</v>
      </c>
      <c r="BA1576" s="27" t="str">
        <f t="shared" si="394"/>
        <v>3</v>
      </c>
      <c r="BB1576" s="34">
        <v>0.000325</v>
      </c>
      <c r="BC1576" s="34">
        <f t="shared" si="395"/>
        <v>0.195</v>
      </c>
      <c r="BD1576" s="34" t="e">
        <f t="shared" si="396"/>
        <v>#REF!</v>
      </c>
      <c r="BE1576" s="34">
        <v>0.08</v>
      </c>
      <c r="BF1576" s="34">
        <f t="shared" si="399"/>
        <v>48</v>
      </c>
      <c r="BG1576" s="34" t="e">
        <f t="shared" si="397"/>
        <v>#REF!</v>
      </c>
      <c r="BH1576" t="str">
        <f>IF(AT1576="UDARA","U","N")&amp;LEFT($C$4,2)&amp;MID($C$4,4,2)&amp;LEFT(A1576,3)&amp;MID(E1576,2,2)&amp;VLOOKUP(E1576,Acuan_Reference!C:L,10,0)</f>
        <v>N1501BJM71AA</v>
      </c>
      <c r="BI1576" t="s">
        <v>84</v>
      </c>
      <c r="BJ1576" t="s">
        <v>119</v>
      </c>
      <c r="BK1576" t="s">
        <v>86</v>
      </c>
      <c r="BL1576" t="s">
        <v>87</v>
      </c>
    </row>
    <row r="1577" hidden="1" spans="1:64">
      <c r="A1577" t="s">
        <v>90</v>
      </c>
      <c r="B1577" t="s">
        <v>75</v>
      </c>
      <c r="C1577" t="s">
        <v>76</v>
      </c>
      <c r="D1577" t="s">
        <v>123</v>
      </c>
      <c r="E1577" t="s">
        <v>238</v>
      </c>
      <c r="F1577" t="s">
        <v>239</v>
      </c>
      <c r="G1577" t="s">
        <v>80</v>
      </c>
      <c r="H1577" t="s">
        <v>81</v>
      </c>
      <c r="I1577" s="34">
        <v>15300</v>
      </c>
      <c r="J1577" s="35">
        <v>4331</v>
      </c>
      <c r="K1577" s="35">
        <v>8501</v>
      </c>
      <c r="L1577" s="35">
        <v>6869</v>
      </c>
      <c r="M1577" s="35">
        <v>8496</v>
      </c>
      <c r="N1577" s="35">
        <v>8021</v>
      </c>
      <c r="O1577" s="35">
        <v>7081</v>
      </c>
      <c r="P1577" s="35">
        <v>8185</v>
      </c>
      <c r="Q1577" s="35">
        <v>8499</v>
      </c>
      <c r="R1577" s="35">
        <v>7936</v>
      </c>
      <c r="S1577" s="35">
        <v>5667</v>
      </c>
      <c r="T1577" s="35">
        <v>5928</v>
      </c>
      <c r="U1577" s="35">
        <v>8011</v>
      </c>
      <c r="V1577" s="34">
        <v>6535.3333333333</v>
      </c>
      <c r="W1577" s="34">
        <f t="shared" si="384"/>
        <v>6435</v>
      </c>
      <c r="X1577" s="35">
        <v>4610</v>
      </c>
      <c r="Y1577" s="35">
        <v>0</v>
      </c>
      <c r="Z1577" s="35">
        <v>0</v>
      </c>
      <c r="AA1577" s="34">
        <v>11159</v>
      </c>
      <c r="AB1577" s="34">
        <v>0</v>
      </c>
      <c r="AC1577" s="34">
        <v>0</v>
      </c>
      <c r="AD1577" s="34">
        <v>0</v>
      </c>
      <c r="AE1577" s="34">
        <f t="shared" si="385"/>
        <v>11159</v>
      </c>
      <c r="AF1577" s="34">
        <f t="shared" si="386"/>
        <v>1.70748750382537</v>
      </c>
      <c r="AG1577" s="34">
        <f t="shared" si="387"/>
        <v>1.73411033411033</v>
      </c>
      <c r="AH1577" s="34">
        <v>4900</v>
      </c>
      <c r="AI1577" s="34">
        <v>0</v>
      </c>
      <c r="AJ1577" s="35">
        <v>40000</v>
      </c>
      <c r="AK1577" s="35">
        <v>11918</v>
      </c>
      <c r="AL1577" s="35">
        <v>5366</v>
      </c>
      <c r="AM1577" s="34">
        <v>0.6</v>
      </c>
      <c r="AN1577" s="34">
        <f t="shared" si="388"/>
        <v>3861</v>
      </c>
      <c r="AO1577" s="35">
        <v>100</v>
      </c>
      <c r="AP1577" s="35">
        <v>100</v>
      </c>
      <c r="AQ1577" t="s">
        <v>82</v>
      </c>
      <c r="AR1577">
        <v>12</v>
      </c>
      <c r="AS1577" s="34">
        <v>0.033333333333333</v>
      </c>
      <c r="AT1577" t="s">
        <v>83</v>
      </c>
      <c r="AU1577" s="35">
        <f t="shared" si="398"/>
        <v>0</v>
      </c>
      <c r="AV1577" s="35">
        <f t="shared" si="389"/>
        <v>0</v>
      </c>
      <c r="AW1577" s="35">
        <f t="shared" si="390"/>
        <v>1.73411033411033</v>
      </c>
      <c r="AX1577" s="35">
        <f t="shared" si="391"/>
        <v>0.9002331002331</v>
      </c>
      <c r="AY1577" s="35">
        <f t="shared" si="392"/>
        <v>0</v>
      </c>
      <c r="AZ1577" s="35">
        <f t="shared" si="393"/>
        <v>0</v>
      </c>
      <c r="BA1577" s="27" t="str">
        <f t="shared" si="394"/>
        <v>3</v>
      </c>
      <c r="BB1577" s="34">
        <v>0.000325</v>
      </c>
      <c r="BC1577" s="34">
        <f t="shared" si="395"/>
        <v>0</v>
      </c>
      <c r="BD1577" s="34" t="e">
        <f t="shared" si="396"/>
        <v>#REF!</v>
      </c>
      <c r="BE1577" s="34">
        <v>0.08</v>
      </c>
      <c r="BF1577" s="34">
        <f t="shared" si="399"/>
        <v>0</v>
      </c>
      <c r="BG1577" s="34" t="e">
        <f t="shared" si="397"/>
        <v>#REF!</v>
      </c>
      <c r="BH1577" t="str">
        <f>IF(AT1577="UDARA","U","N")&amp;LEFT($C$4,2)&amp;MID($C$4,4,2)&amp;LEFT(A1577,3)&amp;MID(E1577,2,2)&amp;VLOOKUP(E1577,Acuan_Reference!C:L,10,0)</f>
        <v>N1501BKS71AA</v>
      </c>
      <c r="BI1577" t="s">
        <v>84</v>
      </c>
      <c r="BJ1577" t="s">
        <v>119</v>
      </c>
      <c r="BK1577" t="s">
        <v>86</v>
      </c>
      <c r="BL1577" t="s">
        <v>87</v>
      </c>
    </row>
    <row r="1578" hidden="1" spans="1:64">
      <c r="A1578" t="s">
        <v>91</v>
      </c>
      <c r="B1578" t="s">
        <v>75</v>
      </c>
      <c r="C1578" t="s">
        <v>76</v>
      </c>
      <c r="D1578" t="s">
        <v>123</v>
      </c>
      <c r="E1578" t="s">
        <v>238</v>
      </c>
      <c r="F1578" t="s">
        <v>239</v>
      </c>
      <c r="G1578" t="s">
        <v>80</v>
      </c>
      <c r="H1578" t="s">
        <v>81</v>
      </c>
      <c r="I1578" s="34">
        <v>15300</v>
      </c>
      <c r="J1578" s="35">
        <v>4673</v>
      </c>
      <c r="K1578" s="35">
        <v>8609</v>
      </c>
      <c r="L1578" s="35">
        <v>4660</v>
      </c>
      <c r="M1578" s="35">
        <v>8736</v>
      </c>
      <c r="N1578" s="35">
        <v>3021</v>
      </c>
      <c r="O1578" s="35">
        <v>8858</v>
      </c>
      <c r="P1578" s="35">
        <v>5509</v>
      </c>
      <c r="Q1578" s="35">
        <v>10173</v>
      </c>
      <c r="R1578" s="35">
        <v>4361</v>
      </c>
      <c r="S1578" s="35">
        <v>3915</v>
      </c>
      <c r="T1578" s="35">
        <v>7590</v>
      </c>
      <c r="U1578" s="35">
        <v>10003</v>
      </c>
      <c r="V1578" s="34">
        <v>7169.3333333333</v>
      </c>
      <c r="W1578" s="34">
        <f t="shared" si="384"/>
        <v>7317.33333333333</v>
      </c>
      <c r="X1578" s="35">
        <v>1418</v>
      </c>
      <c r="Y1578" s="35">
        <v>0</v>
      </c>
      <c r="Z1578" s="35">
        <v>0</v>
      </c>
      <c r="AA1578" s="34">
        <v>9958</v>
      </c>
      <c r="AB1578" s="34">
        <v>0</v>
      </c>
      <c r="AC1578" s="34">
        <v>200</v>
      </c>
      <c r="AD1578" s="34">
        <v>0</v>
      </c>
      <c r="AE1578" s="34">
        <f t="shared" si="385"/>
        <v>10158</v>
      </c>
      <c r="AF1578" s="34">
        <f t="shared" si="386"/>
        <v>1.41686814208667</v>
      </c>
      <c r="AG1578" s="34">
        <f t="shared" si="387"/>
        <v>1.38821064139942</v>
      </c>
      <c r="AH1578" s="34">
        <v>4900</v>
      </c>
      <c r="AI1578" s="34">
        <v>0</v>
      </c>
      <c r="AJ1578" s="35">
        <v>40000</v>
      </c>
      <c r="AK1578" s="35">
        <v>9949</v>
      </c>
      <c r="AL1578" s="35">
        <v>4359</v>
      </c>
      <c r="AM1578" s="34">
        <v>0.9</v>
      </c>
      <c r="AN1578" s="34">
        <f t="shared" si="388"/>
        <v>6585.6</v>
      </c>
      <c r="AO1578" s="35">
        <v>100</v>
      </c>
      <c r="AP1578" s="35">
        <v>100</v>
      </c>
      <c r="AQ1578" t="s">
        <v>82</v>
      </c>
      <c r="AR1578">
        <v>4</v>
      </c>
      <c r="AS1578" s="34">
        <v>0.13333333333333</v>
      </c>
      <c r="AT1578" t="s">
        <v>83</v>
      </c>
      <c r="AU1578" s="35">
        <f t="shared" si="398"/>
        <v>589.949999999999</v>
      </c>
      <c r="AV1578" s="35">
        <f t="shared" si="389"/>
        <v>600</v>
      </c>
      <c r="AW1578" s="35">
        <f t="shared" si="390"/>
        <v>1.47020772594752</v>
      </c>
      <c r="AX1578" s="35">
        <f t="shared" si="391"/>
        <v>0.874498906705539</v>
      </c>
      <c r="AY1578" s="35">
        <f t="shared" si="392"/>
        <v>600</v>
      </c>
      <c r="AZ1578" s="35">
        <f t="shared" si="393"/>
        <v>600</v>
      </c>
      <c r="BA1578" s="27" t="str">
        <f t="shared" si="394"/>
        <v>3</v>
      </c>
      <c r="BB1578" s="34">
        <v>0.000325</v>
      </c>
      <c r="BC1578" s="34">
        <f t="shared" si="395"/>
        <v>0.195</v>
      </c>
      <c r="BD1578" s="34" t="e">
        <f t="shared" si="396"/>
        <v>#REF!</v>
      </c>
      <c r="BE1578" s="34">
        <v>0.08</v>
      </c>
      <c r="BF1578" s="34">
        <f t="shared" si="399"/>
        <v>48</v>
      </c>
      <c r="BG1578" s="34" t="e">
        <f t="shared" si="397"/>
        <v>#REF!</v>
      </c>
      <c r="BH1578" t="str">
        <f>IF(AT1578="UDARA","U","N")&amp;LEFT($C$4,2)&amp;MID($C$4,4,2)&amp;LEFT(A1578,3)&amp;MID(E1578,2,2)&amp;VLOOKUP(E1578,Acuan_Reference!C:L,10,0)</f>
        <v>N1501BLP71AA</v>
      </c>
      <c r="BI1578" t="s">
        <v>84</v>
      </c>
      <c r="BJ1578" t="s">
        <v>119</v>
      </c>
      <c r="BK1578" t="s">
        <v>86</v>
      </c>
      <c r="BL1578" t="s">
        <v>87</v>
      </c>
    </row>
    <row r="1579" hidden="1" spans="1:64">
      <c r="A1579" t="s">
        <v>92</v>
      </c>
      <c r="B1579" t="s">
        <v>75</v>
      </c>
      <c r="C1579" t="s">
        <v>76</v>
      </c>
      <c r="D1579" t="s">
        <v>123</v>
      </c>
      <c r="E1579" t="s">
        <v>238</v>
      </c>
      <c r="F1579" t="s">
        <v>239</v>
      </c>
      <c r="G1579" t="s">
        <v>80</v>
      </c>
      <c r="H1579" t="s">
        <v>81</v>
      </c>
      <c r="I1579" s="34">
        <v>15300</v>
      </c>
      <c r="J1579" s="35">
        <v>850</v>
      </c>
      <c r="K1579" s="35">
        <v>852</v>
      </c>
      <c r="L1579" s="35">
        <v>423</v>
      </c>
      <c r="M1579" s="35">
        <v>1580</v>
      </c>
      <c r="N1579" s="35">
        <v>401</v>
      </c>
      <c r="O1579" s="35">
        <v>527</v>
      </c>
      <c r="P1579" s="35">
        <v>783</v>
      </c>
      <c r="Q1579" s="35">
        <v>1198</v>
      </c>
      <c r="R1579" s="35">
        <v>508</v>
      </c>
      <c r="S1579" s="35">
        <v>1448</v>
      </c>
      <c r="T1579" s="35">
        <v>464</v>
      </c>
      <c r="U1579" s="35">
        <v>647</v>
      </c>
      <c r="V1579" s="34">
        <v>853</v>
      </c>
      <c r="W1579" s="34">
        <f t="shared" si="384"/>
        <v>592</v>
      </c>
      <c r="X1579" s="35">
        <v>260</v>
      </c>
      <c r="Y1579" s="35">
        <v>0</v>
      </c>
      <c r="Z1579" s="35">
        <v>0</v>
      </c>
      <c r="AA1579" s="34">
        <v>3451</v>
      </c>
      <c r="AB1579" s="34">
        <v>0</v>
      </c>
      <c r="AC1579" s="34">
        <v>0</v>
      </c>
      <c r="AD1579" s="34">
        <v>0</v>
      </c>
      <c r="AE1579" s="34">
        <f t="shared" si="385"/>
        <v>3451</v>
      </c>
      <c r="AF1579" s="34">
        <f t="shared" si="386"/>
        <v>4.04572098475967</v>
      </c>
      <c r="AG1579" s="34">
        <f t="shared" si="387"/>
        <v>5.82939189189189</v>
      </c>
      <c r="AH1579" s="34">
        <v>4900</v>
      </c>
      <c r="AI1579" s="34">
        <v>0</v>
      </c>
      <c r="AJ1579" s="35">
        <v>40000</v>
      </c>
      <c r="AK1579" s="35">
        <v>1701</v>
      </c>
      <c r="AL1579" s="35">
        <v>665</v>
      </c>
      <c r="AM1579" s="34">
        <v>1.5</v>
      </c>
      <c r="AN1579" s="34">
        <f t="shared" si="388"/>
        <v>888</v>
      </c>
      <c r="AO1579" s="35">
        <v>100</v>
      </c>
      <c r="AP1579" s="35">
        <v>100</v>
      </c>
      <c r="AQ1579" t="s">
        <v>82</v>
      </c>
      <c r="AR1579">
        <v>2</v>
      </c>
      <c r="AS1579" s="34">
        <v>0.53333333333333</v>
      </c>
      <c r="AT1579" t="s">
        <v>83</v>
      </c>
      <c r="AU1579" s="35">
        <f t="shared" si="398"/>
        <v>0</v>
      </c>
      <c r="AV1579" s="35">
        <f t="shared" si="389"/>
        <v>0</v>
      </c>
      <c r="AW1579" s="35">
        <f t="shared" si="390"/>
        <v>5.82939189189189</v>
      </c>
      <c r="AX1579" s="35">
        <f t="shared" si="391"/>
        <v>4.70608108108108</v>
      </c>
      <c r="AY1579" s="35">
        <f t="shared" si="392"/>
        <v>0</v>
      </c>
      <c r="AZ1579" s="35">
        <f t="shared" si="393"/>
        <v>0</v>
      </c>
      <c r="BA1579" s="27" t="str">
        <f t="shared" si="394"/>
        <v>Kelipatan Kirim/Master box &gt; 3x FC+index</v>
      </c>
      <c r="BB1579" s="34">
        <v>0.000325</v>
      </c>
      <c r="BC1579" s="34">
        <f t="shared" si="395"/>
        <v>0</v>
      </c>
      <c r="BD1579" s="34" t="e">
        <f t="shared" si="396"/>
        <v>#REF!</v>
      </c>
      <c r="BE1579" s="34">
        <v>0.08</v>
      </c>
      <c r="BF1579" s="34">
        <f t="shared" si="399"/>
        <v>0</v>
      </c>
      <c r="BG1579" s="34" t="e">
        <f t="shared" si="397"/>
        <v>#REF!</v>
      </c>
      <c r="BH1579" t="str">
        <f>IF(AT1579="UDARA","U","N")&amp;LEFT($C$4,2)&amp;MID($C$4,4,2)&amp;LEFT(A1579,3)&amp;MID(E1579,2,2)&amp;VLOOKUP(E1579,Acuan_Reference!C:L,10,0)</f>
        <v>N1501BTM71AA</v>
      </c>
      <c r="BI1579" t="s">
        <v>84</v>
      </c>
      <c r="BJ1579" t="s">
        <v>119</v>
      </c>
      <c r="BK1579" t="s">
        <v>86</v>
      </c>
      <c r="BL1579" t="s">
        <v>87</v>
      </c>
    </row>
    <row r="1580" hidden="1" spans="1:64">
      <c r="A1580" t="s">
        <v>93</v>
      </c>
      <c r="B1580" t="s">
        <v>75</v>
      </c>
      <c r="C1580" t="s">
        <v>76</v>
      </c>
      <c r="D1580" t="s">
        <v>123</v>
      </c>
      <c r="E1580" t="s">
        <v>238</v>
      </c>
      <c r="F1580" t="s">
        <v>239</v>
      </c>
      <c r="G1580" t="s">
        <v>80</v>
      </c>
      <c r="H1580" t="s">
        <v>81</v>
      </c>
      <c r="I1580" s="34">
        <v>15300</v>
      </c>
      <c r="J1580" s="35">
        <v>2676</v>
      </c>
      <c r="K1580" s="35">
        <v>4985</v>
      </c>
      <c r="L1580" s="35">
        <v>4388</v>
      </c>
      <c r="M1580" s="35">
        <v>7629</v>
      </c>
      <c r="N1580" s="35">
        <v>4466</v>
      </c>
      <c r="O1580" s="35">
        <v>5826</v>
      </c>
      <c r="P1580" s="35">
        <v>7051</v>
      </c>
      <c r="Q1580" s="35">
        <v>8874</v>
      </c>
      <c r="R1580" s="35">
        <v>3694</v>
      </c>
      <c r="S1580" s="35">
        <v>3929</v>
      </c>
      <c r="T1580" s="35">
        <v>5982</v>
      </c>
      <c r="U1580" s="35">
        <v>7160</v>
      </c>
      <c r="V1580" s="34">
        <v>5690.3333333333</v>
      </c>
      <c r="W1580" s="34">
        <f t="shared" si="384"/>
        <v>5626.66666666667</v>
      </c>
      <c r="X1580" s="35">
        <v>2813</v>
      </c>
      <c r="Y1580" s="35">
        <v>0</v>
      </c>
      <c r="Z1580" s="35">
        <v>0</v>
      </c>
      <c r="AA1580" s="34">
        <v>5710</v>
      </c>
      <c r="AB1580" s="34">
        <v>0</v>
      </c>
      <c r="AC1580" s="34">
        <v>400</v>
      </c>
      <c r="AD1580" s="34">
        <v>0</v>
      </c>
      <c r="AE1580" s="34">
        <f t="shared" si="385"/>
        <v>6110</v>
      </c>
      <c r="AF1580" s="34">
        <f t="shared" si="386"/>
        <v>1.07375080545956</v>
      </c>
      <c r="AG1580" s="34">
        <f t="shared" si="387"/>
        <v>1.08590047393365</v>
      </c>
      <c r="AH1580" s="34">
        <v>4900</v>
      </c>
      <c r="AI1580" s="34">
        <v>0</v>
      </c>
      <c r="AJ1580" s="35">
        <v>40000</v>
      </c>
      <c r="AK1580" s="35">
        <v>8896</v>
      </c>
      <c r="AL1580" s="35">
        <v>3738</v>
      </c>
      <c r="AM1580" s="34">
        <v>0.8</v>
      </c>
      <c r="AN1580" s="34">
        <f t="shared" si="388"/>
        <v>4501.33333333333</v>
      </c>
      <c r="AO1580" s="35">
        <v>100</v>
      </c>
      <c r="AP1580" s="35">
        <v>100</v>
      </c>
      <c r="AQ1580" t="s">
        <v>82</v>
      </c>
      <c r="AR1580">
        <v>4</v>
      </c>
      <c r="AS1580" s="34">
        <v>0.066666666666667</v>
      </c>
      <c r="AT1580" t="s">
        <v>83</v>
      </c>
      <c r="AU1580" s="35">
        <f t="shared" si="398"/>
        <v>1597</v>
      </c>
      <c r="AV1580" s="35">
        <f t="shared" si="389"/>
        <v>1600</v>
      </c>
      <c r="AW1580" s="35">
        <f t="shared" si="390"/>
        <v>1.37026066350711</v>
      </c>
      <c r="AX1580" s="35">
        <f t="shared" si="391"/>
        <v>0.705924170616114</v>
      </c>
      <c r="AY1580" s="35">
        <f t="shared" si="392"/>
        <v>1600</v>
      </c>
      <c r="AZ1580" s="35">
        <f t="shared" si="393"/>
        <v>1600</v>
      </c>
      <c r="BA1580" s="27" t="str">
        <f t="shared" si="394"/>
        <v>3</v>
      </c>
      <c r="BB1580" s="34">
        <v>0.000325</v>
      </c>
      <c r="BC1580" s="34">
        <f t="shared" si="395"/>
        <v>0.52</v>
      </c>
      <c r="BD1580" s="34" t="e">
        <f t="shared" si="396"/>
        <v>#REF!</v>
      </c>
      <c r="BE1580" s="34">
        <v>0.08</v>
      </c>
      <c r="BF1580" s="34">
        <f t="shared" si="399"/>
        <v>128</v>
      </c>
      <c r="BG1580" s="34" t="e">
        <f t="shared" si="397"/>
        <v>#REF!</v>
      </c>
      <c r="BH1580" t="str">
        <f>IF(AT1580="UDARA","U","N")&amp;LEFT($C$4,2)&amp;MID($C$4,4,2)&amp;LEFT(A1580,3)&amp;MID(E1580,2,2)&amp;VLOOKUP(E1580,Acuan_Reference!C:L,10,0)</f>
        <v>N1501CRB71AA</v>
      </c>
      <c r="BI1580" t="s">
        <v>84</v>
      </c>
      <c r="BJ1580" t="s">
        <v>119</v>
      </c>
      <c r="BK1580" t="s">
        <v>86</v>
      </c>
      <c r="BL1580" t="s">
        <v>87</v>
      </c>
    </row>
    <row r="1581" hidden="1" spans="1:64">
      <c r="A1581" t="s">
        <v>94</v>
      </c>
      <c r="B1581" t="s">
        <v>75</v>
      </c>
      <c r="C1581" t="s">
        <v>76</v>
      </c>
      <c r="D1581" t="s">
        <v>123</v>
      </c>
      <c r="E1581" t="s">
        <v>238</v>
      </c>
      <c r="F1581" t="s">
        <v>239</v>
      </c>
      <c r="G1581" t="s">
        <v>80</v>
      </c>
      <c r="H1581" t="s">
        <v>81</v>
      </c>
      <c r="I1581" s="34">
        <v>15300</v>
      </c>
      <c r="J1581" s="35">
        <v>3156</v>
      </c>
      <c r="K1581" s="35">
        <v>3590</v>
      </c>
      <c r="L1581" s="35">
        <v>3058</v>
      </c>
      <c r="M1581" s="35">
        <v>4339</v>
      </c>
      <c r="N1581" s="35">
        <v>3046</v>
      </c>
      <c r="O1581" s="35">
        <v>3459</v>
      </c>
      <c r="P1581" s="35">
        <v>4524</v>
      </c>
      <c r="Q1581" s="35">
        <v>4494</v>
      </c>
      <c r="R1581" s="35">
        <v>7184</v>
      </c>
      <c r="S1581" s="35">
        <v>4003</v>
      </c>
      <c r="T1581" s="35">
        <v>3622</v>
      </c>
      <c r="U1581" s="35">
        <v>3839</v>
      </c>
      <c r="V1581" s="34">
        <v>3821.3333333333</v>
      </c>
      <c r="W1581" s="34">
        <f t="shared" si="384"/>
        <v>3843.33333333333</v>
      </c>
      <c r="X1581" s="35">
        <v>1598</v>
      </c>
      <c r="Y1581" s="35">
        <v>0</v>
      </c>
      <c r="Z1581" s="35">
        <v>0</v>
      </c>
      <c r="AA1581" s="34">
        <v>9042</v>
      </c>
      <c r="AB1581" s="34">
        <v>0</v>
      </c>
      <c r="AC1581" s="34">
        <v>0</v>
      </c>
      <c r="AD1581" s="34">
        <v>0</v>
      </c>
      <c r="AE1581" s="34">
        <f t="shared" si="385"/>
        <v>9042</v>
      </c>
      <c r="AF1581" s="34">
        <f t="shared" si="386"/>
        <v>2.36618981158411</v>
      </c>
      <c r="AG1581" s="34">
        <f t="shared" si="387"/>
        <v>2.35264527320035</v>
      </c>
      <c r="AH1581" s="34">
        <v>4900</v>
      </c>
      <c r="AI1581" s="34">
        <v>0</v>
      </c>
      <c r="AJ1581" s="35">
        <v>40000</v>
      </c>
      <c r="AK1581" s="35">
        <v>8456</v>
      </c>
      <c r="AL1581" s="35">
        <v>4069</v>
      </c>
      <c r="AM1581" s="34">
        <v>0.8</v>
      </c>
      <c r="AN1581" s="34">
        <f t="shared" si="388"/>
        <v>3074.66666666667</v>
      </c>
      <c r="AO1581" s="35">
        <v>100</v>
      </c>
      <c r="AP1581" s="35">
        <v>100</v>
      </c>
      <c r="AQ1581" t="s">
        <v>82</v>
      </c>
      <c r="AR1581">
        <v>8</v>
      </c>
      <c r="AS1581" s="34">
        <v>0.13333333333333</v>
      </c>
      <c r="AT1581" t="s">
        <v>83</v>
      </c>
      <c r="AU1581" s="35">
        <f t="shared" si="398"/>
        <v>0</v>
      </c>
      <c r="AV1581" s="35">
        <f t="shared" si="389"/>
        <v>0</v>
      </c>
      <c r="AW1581" s="35">
        <f t="shared" si="390"/>
        <v>2.35264527320035</v>
      </c>
      <c r="AX1581" s="35">
        <f t="shared" si="391"/>
        <v>1.29392888117953</v>
      </c>
      <c r="AY1581" s="35">
        <f t="shared" si="392"/>
        <v>0</v>
      </c>
      <c r="AZ1581" s="35">
        <f t="shared" si="393"/>
        <v>0</v>
      </c>
      <c r="BA1581" s="27" t="str">
        <f t="shared" si="394"/>
        <v>3</v>
      </c>
      <c r="BB1581" s="34">
        <v>0.000325</v>
      </c>
      <c r="BC1581" s="34">
        <f t="shared" si="395"/>
        <v>0</v>
      </c>
      <c r="BD1581" s="34" t="e">
        <f t="shared" si="396"/>
        <v>#REF!</v>
      </c>
      <c r="BE1581" s="34">
        <v>0.08</v>
      </c>
      <c r="BF1581" s="34">
        <f t="shared" si="399"/>
        <v>0</v>
      </c>
      <c r="BG1581" s="34" t="e">
        <f t="shared" si="397"/>
        <v>#REF!</v>
      </c>
      <c r="BH1581" t="str">
        <f>IF(AT1581="UDARA","U","N")&amp;LEFT($C$4,2)&amp;MID($C$4,4,2)&amp;LEFT(A1581,3)&amp;MID(E1581,2,2)&amp;VLOOKUP(E1581,Acuan_Reference!C:L,10,0)</f>
        <v>N1501DPS71AA</v>
      </c>
      <c r="BI1581" t="s">
        <v>84</v>
      </c>
      <c r="BJ1581" t="s">
        <v>119</v>
      </c>
      <c r="BK1581" t="s">
        <v>86</v>
      </c>
      <c r="BL1581" t="s">
        <v>87</v>
      </c>
    </row>
    <row r="1582" hidden="1" spans="1:64">
      <c r="A1582" t="s">
        <v>95</v>
      </c>
      <c r="B1582" t="s">
        <v>75</v>
      </c>
      <c r="C1582" t="s">
        <v>76</v>
      </c>
      <c r="D1582" t="s">
        <v>123</v>
      </c>
      <c r="E1582" t="s">
        <v>238</v>
      </c>
      <c r="F1582" t="s">
        <v>239</v>
      </c>
      <c r="G1582" t="s">
        <v>80</v>
      </c>
      <c r="H1582" t="s">
        <v>81</v>
      </c>
      <c r="I1582" s="34">
        <v>15300</v>
      </c>
      <c r="J1582" s="35">
        <v>4188</v>
      </c>
      <c r="K1582" s="35">
        <v>41646</v>
      </c>
      <c r="L1582" s="35">
        <v>21782</v>
      </c>
      <c r="M1582" s="35">
        <v>16233</v>
      </c>
      <c r="N1582" s="35">
        <v>15653</v>
      </c>
      <c r="O1582" s="35">
        <v>20794</v>
      </c>
      <c r="P1582" s="35">
        <v>27673</v>
      </c>
      <c r="Q1582" s="35">
        <v>38406</v>
      </c>
      <c r="R1582" s="35">
        <v>15927</v>
      </c>
      <c r="S1582" s="35">
        <v>21804</v>
      </c>
      <c r="T1582" s="35">
        <v>4080</v>
      </c>
      <c r="U1582" s="35">
        <v>53248</v>
      </c>
      <c r="V1582" s="34">
        <v>26377.333333333</v>
      </c>
      <c r="W1582" s="34">
        <f t="shared" si="384"/>
        <v>22938.3333333333</v>
      </c>
      <c r="X1582" s="35">
        <v>730</v>
      </c>
      <c r="Y1582" s="35">
        <v>0</v>
      </c>
      <c r="Z1582" s="35">
        <v>0</v>
      </c>
      <c r="AA1582" s="34">
        <v>13575</v>
      </c>
      <c r="AB1582" s="34">
        <v>0</v>
      </c>
      <c r="AC1582" s="34">
        <v>0</v>
      </c>
      <c r="AD1582" s="34">
        <v>1900</v>
      </c>
      <c r="AE1582" s="34">
        <f t="shared" si="385"/>
        <v>15475</v>
      </c>
      <c r="AF1582" s="34">
        <f t="shared" si="386"/>
        <v>0.586677955820662</v>
      </c>
      <c r="AG1582" s="34">
        <f t="shared" si="387"/>
        <v>0.591804112475478</v>
      </c>
      <c r="AH1582" s="34">
        <v>4900</v>
      </c>
      <c r="AI1582" s="34">
        <v>0</v>
      </c>
      <c r="AJ1582" s="35">
        <v>40000</v>
      </c>
      <c r="AK1582" s="35">
        <v>41055</v>
      </c>
      <c r="AL1582" s="35">
        <v>11487</v>
      </c>
      <c r="AM1582" s="34">
        <v>0.25</v>
      </c>
      <c r="AN1582" s="34">
        <f t="shared" si="388"/>
        <v>5734.58333333333</v>
      </c>
      <c r="AO1582" s="35">
        <v>100</v>
      </c>
      <c r="AP1582" s="35">
        <v>100</v>
      </c>
      <c r="AQ1582" t="s">
        <v>82</v>
      </c>
      <c r="AR1582">
        <v>12</v>
      </c>
      <c r="AS1582" s="34">
        <v>0.033333333333333</v>
      </c>
      <c r="AT1582" t="s">
        <v>83</v>
      </c>
      <c r="AU1582" s="35">
        <f t="shared" si="398"/>
        <v>1309.9375</v>
      </c>
      <c r="AV1582" s="35">
        <f t="shared" si="389"/>
        <v>1400</v>
      </c>
      <c r="AW1582" s="35">
        <f t="shared" si="390"/>
        <v>0.735668095618688</v>
      </c>
      <c r="AX1582" s="35">
        <f t="shared" si="391"/>
        <v>0.234890648841096</v>
      </c>
      <c r="AY1582" s="35">
        <f t="shared" si="392"/>
        <v>1400</v>
      </c>
      <c r="AZ1582" s="35">
        <f t="shared" si="393"/>
        <v>1400</v>
      </c>
      <c r="BA1582" s="27" t="str">
        <f t="shared" si="394"/>
        <v>3</v>
      </c>
      <c r="BB1582" s="34">
        <v>0.000325</v>
      </c>
      <c r="BC1582" s="34">
        <f t="shared" si="395"/>
        <v>0.455</v>
      </c>
      <c r="BD1582" s="34" t="e">
        <f t="shared" si="396"/>
        <v>#REF!</v>
      </c>
      <c r="BE1582" s="34">
        <v>0.08</v>
      </c>
      <c r="BF1582" s="34">
        <f t="shared" si="399"/>
        <v>112</v>
      </c>
      <c r="BG1582" s="34" t="e">
        <f t="shared" si="397"/>
        <v>#REF!</v>
      </c>
      <c r="BH1582" t="str">
        <f>IF(AT1582="UDARA","U","N")&amp;LEFT($C$4,2)&amp;MID($C$4,4,2)&amp;LEFT(A1582,3)&amp;MID(E1582,2,2)&amp;VLOOKUP(E1582,Acuan_Reference!C:L,10,0)</f>
        <v>N1501JAK71AA</v>
      </c>
      <c r="BI1582" t="s">
        <v>84</v>
      </c>
      <c r="BJ1582" t="s">
        <v>119</v>
      </c>
      <c r="BK1582" t="s">
        <v>86</v>
      </c>
      <c r="BL1582" t="s">
        <v>87</v>
      </c>
    </row>
    <row r="1583" hidden="1" spans="1:64">
      <c r="A1583" t="s">
        <v>96</v>
      </c>
      <c r="B1583" t="s">
        <v>75</v>
      </c>
      <c r="C1583" t="s">
        <v>76</v>
      </c>
      <c r="D1583" t="s">
        <v>123</v>
      </c>
      <c r="E1583" t="s">
        <v>238</v>
      </c>
      <c r="F1583" t="s">
        <v>239</v>
      </c>
      <c r="G1583" t="s">
        <v>80</v>
      </c>
      <c r="H1583" t="s">
        <v>81</v>
      </c>
      <c r="I1583" s="34">
        <v>15300</v>
      </c>
      <c r="J1583" s="35">
        <v>2067</v>
      </c>
      <c r="K1583" s="35">
        <v>3201</v>
      </c>
      <c r="L1583" s="35">
        <v>1881</v>
      </c>
      <c r="M1583" s="35">
        <v>5201</v>
      </c>
      <c r="N1583" s="35">
        <v>2089</v>
      </c>
      <c r="O1583" s="35">
        <v>1666</v>
      </c>
      <c r="P1583" s="35">
        <v>2624</v>
      </c>
      <c r="Q1583" s="35">
        <v>4597</v>
      </c>
      <c r="R1583" s="35">
        <v>2632</v>
      </c>
      <c r="S1583" s="35">
        <v>2888</v>
      </c>
      <c r="T1583" s="35">
        <v>3209</v>
      </c>
      <c r="U1583" s="35">
        <v>7684</v>
      </c>
      <c r="V1583" s="34">
        <v>4593.6666666667</v>
      </c>
      <c r="W1583" s="34">
        <f t="shared" si="384"/>
        <v>4430.66666666667</v>
      </c>
      <c r="X1583" s="35">
        <v>976</v>
      </c>
      <c r="Y1583" s="35">
        <v>0</v>
      </c>
      <c r="Z1583" s="35">
        <v>0</v>
      </c>
      <c r="AA1583" s="34">
        <v>6528</v>
      </c>
      <c r="AB1583" s="34">
        <v>0</v>
      </c>
      <c r="AC1583" s="34">
        <v>0</v>
      </c>
      <c r="AD1583" s="34">
        <v>800</v>
      </c>
      <c r="AE1583" s="34">
        <f t="shared" si="385"/>
        <v>7328</v>
      </c>
      <c r="AF1583" s="34">
        <f t="shared" si="386"/>
        <v>1.59523982294462</v>
      </c>
      <c r="AG1583" s="34">
        <f t="shared" si="387"/>
        <v>1.47336743906109</v>
      </c>
      <c r="AH1583" s="34">
        <v>4900</v>
      </c>
      <c r="AI1583" s="34">
        <v>0</v>
      </c>
      <c r="AJ1583" s="35">
        <v>40000</v>
      </c>
      <c r="AK1583" s="35">
        <v>5456</v>
      </c>
      <c r="AL1583" s="35">
        <v>2399</v>
      </c>
      <c r="AM1583" s="34">
        <v>1.2</v>
      </c>
      <c r="AN1583" s="34">
        <f t="shared" si="388"/>
        <v>5316.8</v>
      </c>
      <c r="AO1583" s="35">
        <v>100</v>
      </c>
      <c r="AP1583" s="35">
        <v>100</v>
      </c>
      <c r="AQ1583" t="s">
        <v>82</v>
      </c>
      <c r="AR1583">
        <v>2</v>
      </c>
      <c r="AS1583" s="34">
        <v>0.2</v>
      </c>
      <c r="AT1583" t="s">
        <v>83</v>
      </c>
      <c r="AU1583" s="35">
        <f t="shared" si="398"/>
        <v>290.85</v>
      </c>
      <c r="AV1583" s="35">
        <f t="shared" si="389"/>
        <v>300</v>
      </c>
      <c r="AW1583" s="35">
        <f t="shared" si="390"/>
        <v>1.72163707493229</v>
      </c>
      <c r="AX1583" s="35">
        <f t="shared" si="391"/>
        <v>1.1801835690641</v>
      </c>
      <c r="AY1583" s="35">
        <f t="shared" si="392"/>
        <v>300</v>
      </c>
      <c r="AZ1583" s="35">
        <f t="shared" si="393"/>
        <v>300</v>
      </c>
      <c r="BA1583" s="27" t="str">
        <f t="shared" si="394"/>
        <v>3</v>
      </c>
      <c r="BB1583" s="34">
        <v>0.000325</v>
      </c>
      <c r="BC1583" s="34">
        <f t="shared" si="395"/>
        <v>0.0975</v>
      </c>
      <c r="BD1583" s="34" t="e">
        <f t="shared" si="396"/>
        <v>#REF!</v>
      </c>
      <c r="BE1583" s="34">
        <v>0.08</v>
      </c>
      <c r="BF1583" s="34">
        <f t="shared" si="399"/>
        <v>24</v>
      </c>
      <c r="BG1583" s="34" t="e">
        <f t="shared" si="397"/>
        <v>#REF!</v>
      </c>
      <c r="BH1583" t="str">
        <f>IF(AT1583="UDARA","U","N")&amp;LEFT($C$4,2)&amp;MID($C$4,4,2)&amp;LEFT(A1583,3)&amp;MID(E1583,2,2)&amp;VLOOKUP(E1583,Acuan_Reference!C:L,10,0)</f>
        <v>N1501JBI71AA</v>
      </c>
      <c r="BI1583" t="s">
        <v>84</v>
      </c>
      <c r="BJ1583" t="s">
        <v>119</v>
      </c>
      <c r="BK1583" t="s">
        <v>86</v>
      </c>
      <c r="BL1583" t="s">
        <v>87</v>
      </c>
    </row>
    <row r="1584" hidden="1" spans="1:64">
      <c r="A1584" t="s">
        <v>97</v>
      </c>
      <c r="B1584" t="s">
        <v>75</v>
      </c>
      <c r="C1584" t="s">
        <v>76</v>
      </c>
      <c r="D1584" t="s">
        <v>123</v>
      </c>
      <c r="E1584" t="s">
        <v>238</v>
      </c>
      <c r="F1584" t="s">
        <v>239</v>
      </c>
      <c r="G1584" t="s">
        <v>80</v>
      </c>
      <c r="H1584" t="s">
        <v>81</v>
      </c>
      <c r="I1584" s="34">
        <v>15300</v>
      </c>
      <c r="J1584" s="35">
        <v>3046</v>
      </c>
      <c r="K1584" s="35">
        <v>2938</v>
      </c>
      <c r="L1584" s="35">
        <v>3583</v>
      </c>
      <c r="M1584" s="35">
        <v>3548</v>
      </c>
      <c r="N1584" s="35">
        <v>3559</v>
      </c>
      <c r="O1584" s="35">
        <v>2906</v>
      </c>
      <c r="P1584" s="35">
        <v>4574</v>
      </c>
      <c r="Q1584" s="35">
        <v>3068</v>
      </c>
      <c r="R1584" s="35">
        <v>5112</v>
      </c>
      <c r="S1584" s="35">
        <v>3019</v>
      </c>
      <c r="T1584" s="35">
        <v>4480</v>
      </c>
      <c r="U1584" s="35">
        <v>7306</v>
      </c>
      <c r="V1584" s="34">
        <v>4935</v>
      </c>
      <c r="W1584" s="34">
        <f t="shared" si="384"/>
        <v>5083.66666666667</v>
      </c>
      <c r="X1584" s="35">
        <v>2904</v>
      </c>
      <c r="Y1584" s="35">
        <v>0</v>
      </c>
      <c r="Z1584" s="35">
        <v>0</v>
      </c>
      <c r="AA1584" s="34">
        <v>2259</v>
      </c>
      <c r="AB1584" s="34">
        <v>0</v>
      </c>
      <c r="AC1584" s="34">
        <v>1900</v>
      </c>
      <c r="AD1584" s="34">
        <v>0</v>
      </c>
      <c r="AE1584" s="34">
        <f t="shared" si="385"/>
        <v>4159</v>
      </c>
      <c r="AF1584" s="34">
        <f t="shared" si="386"/>
        <v>0.842755825734549</v>
      </c>
      <c r="AG1584" s="34">
        <f t="shared" si="387"/>
        <v>0.818110287849977</v>
      </c>
      <c r="AH1584" s="34">
        <v>4900</v>
      </c>
      <c r="AI1584" s="34">
        <v>0</v>
      </c>
      <c r="AJ1584" s="35">
        <v>40000</v>
      </c>
      <c r="AK1584" s="35">
        <v>6040</v>
      </c>
      <c r="AL1584" s="35">
        <v>3465</v>
      </c>
      <c r="AM1584" s="34">
        <v>0.5</v>
      </c>
      <c r="AN1584" s="34">
        <f t="shared" si="388"/>
        <v>2541.83333333333</v>
      </c>
      <c r="AO1584" s="35">
        <v>100</v>
      </c>
      <c r="AP1584" s="35">
        <v>100</v>
      </c>
      <c r="AQ1584" t="s">
        <v>82</v>
      </c>
      <c r="AR1584">
        <v>20</v>
      </c>
      <c r="AS1584" s="34">
        <v>0.033333333333333</v>
      </c>
      <c r="AT1584" t="s">
        <v>83</v>
      </c>
      <c r="AU1584" s="35">
        <f t="shared" si="398"/>
        <v>1385.875</v>
      </c>
      <c r="AV1584" s="35">
        <f t="shared" si="389"/>
        <v>1400</v>
      </c>
      <c r="AW1584" s="35">
        <f t="shared" si="390"/>
        <v>1.09350206543833</v>
      </c>
      <c r="AX1584" s="35">
        <f t="shared" si="391"/>
        <v>0.411907415907154</v>
      </c>
      <c r="AY1584" s="35">
        <f t="shared" si="392"/>
        <v>1400</v>
      </c>
      <c r="AZ1584" s="35">
        <f t="shared" si="393"/>
        <v>1400</v>
      </c>
      <c r="BA1584" s="27" t="str">
        <f t="shared" si="394"/>
        <v>3</v>
      </c>
      <c r="BB1584" s="34">
        <v>0.000325</v>
      </c>
      <c r="BC1584" s="34">
        <f t="shared" si="395"/>
        <v>0.455</v>
      </c>
      <c r="BD1584" s="34" t="e">
        <f t="shared" si="396"/>
        <v>#REF!</v>
      </c>
      <c r="BE1584" s="34">
        <v>0.08</v>
      </c>
      <c r="BF1584" s="34">
        <f t="shared" si="399"/>
        <v>112</v>
      </c>
      <c r="BG1584" s="34" t="e">
        <f t="shared" si="397"/>
        <v>#REF!</v>
      </c>
      <c r="BH1584" t="str">
        <f>IF(AT1584="UDARA","U","N")&amp;LEFT($C$4,2)&amp;MID($C$4,4,2)&amp;LEFT(A1584,3)&amp;MID(E1584,2,2)&amp;VLOOKUP(E1584,Acuan_Reference!C:L,10,0)</f>
        <v>N1501JKT71AA</v>
      </c>
      <c r="BI1584" t="s">
        <v>84</v>
      </c>
      <c r="BJ1584" t="s">
        <v>119</v>
      </c>
      <c r="BK1584" t="s">
        <v>86</v>
      </c>
      <c r="BL1584" t="s">
        <v>87</v>
      </c>
    </row>
    <row r="1585" hidden="1" spans="1:64">
      <c r="A1585" t="s">
        <v>98</v>
      </c>
      <c r="B1585" t="s">
        <v>75</v>
      </c>
      <c r="C1585" t="s">
        <v>76</v>
      </c>
      <c r="D1585" t="s">
        <v>123</v>
      </c>
      <c r="E1585" t="s">
        <v>238</v>
      </c>
      <c r="F1585" t="s">
        <v>239</v>
      </c>
      <c r="G1585" t="s">
        <v>80</v>
      </c>
      <c r="H1585" t="s">
        <v>81</v>
      </c>
      <c r="I1585" s="34">
        <v>15300</v>
      </c>
      <c r="J1585" s="35">
        <v>2153</v>
      </c>
      <c r="K1585" s="35">
        <v>2746</v>
      </c>
      <c r="L1585" s="35">
        <v>2394</v>
      </c>
      <c r="M1585" s="35">
        <v>9278</v>
      </c>
      <c r="N1585" s="35">
        <v>3115</v>
      </c>
      <c r="O1585" s="35">
        <v>3572</v>
      </c>
      <c r="P1585" s="35">
        <v>3452</v>
      </c>
      <c r="Q1585" s="35">
        <v>9812</v>
      </c>
      <c r="R1585" s="35">
        <v>3479</v>
      </c>
      <c r="S1585" s="35">
        <v>3142</v>
      </c>
      <c r="T1585" s="35">
        <v>3586</v>
      </c>
      <c r="U1585" s="35">
        <v>10180</v>
      </c>
      <c r="V1585" s="34">
        <v>5636</v>
      </c>
      <c r="W1585" s="34">
        <f t="shared" si="384"/>
        <v>5523.66666666667</v>
      </c>
      <c r="X1585" s="35">
        <v>1155</v>
      </c>
      <c r="Y1585" s="35">
        <v>0</v>
      </c>
      <c r="Z1585" s="35">
        <v>0</v>
      </c>
      <c r="AA1585" s="34">
        <v>8347</v>
      </c>
      <c r="AB1585" s="34">
        <v>0</v>
      </c>
      <c r="AC1585" s="34">
        <v>0</v>
      </c>
      <c r="AD1585" s="34">
        <v>0</v>
      </c>
      <c r="AE1585" s="34">
        <f t="shared" si="385"/>
        <v>8347</v>
      </c>
      <c r="AF1585" s="34">
        <f t="shared" si="386"/>
        <v>1.48101490418737</v>
      </c>
      <c r="AG1585" s="34">
        <f t="shared" si="387"/>
        <v>1.51113390863557</v>
      </c>
      <c r="AH1585" s="34">
        <v>4900</v>
      </c>
      <c r="AI1585" s="34">
        <v>0</v>
      </c>
      <c r="AJ1585" s="35">
        <v>40000</v>
      </c>
      <c r="AK1585" s="35">
        <v>8862</v>
      </c>
      <c r="AL1585" s="35">
        <v>2805</v>
      </c>
      <c r="AM1585" s="34">
        <v>0.9</v>
      </c>
      <c r="AN1585" s="34">
        <f t="shared" si="388"/>
        <v>4971.3</v>
      </c>
      <c r="AO1585" s="35">
        <v>100</v>
      </c>
      <c r="AP1585" s="35">
        <v>100</v>
      </c>
      <c r="AQ1585" t="s">
        <v>82</v>
      </c>
      <c r="AR1585">
        <v>4</v>
      </c>
      <c r="AS1585" s="34">
        <v>0.1</v>
      </c>
      <c r="AT1585" t="s">
        <v>83</v>
      </c>
      <c r="AU1585" s="35">
        <f t="shared" si="398"/>
        <v>0</v>
      </c>
      <c r="AV1585" s="35">
        <f t="shared" si="389"/>
        <v>0</v>
      </c>
      <c r="AW1585" s="35">
        <f t="shared" si="390"/>
        <v>1.51113390863557</v>
      </c>
      <c r="AX1585" s="35">
        <f t="shared" si="391"/>
        <v>1.00331905135478</v>
      </c>
      <c r="AY1585" s="35">
        <f t="shared" si="392"/>
        <v>0</v>
      </c>
      <c r="AZ1585" s="35">
        <f t="shared" si="393"/>
        <v>0</v>
      </c>
      <c r="BA1585" s="27" t="str">
        <f t="shared" si="394"/>
        <v>3</v>
      </c>
      <c r="BB1585" s="34">
        <v>0.000325</v>
      </c>
      <c r="BC1585" s="34">
        <f t="shared" si="395"/>
        <v>0</v>
      </c>
      <c r="BD1585" s="34" t="e">
        <f t="shared" si="396"/>
        <v>#REF!</v>
      </c>
      <c r="BE1585" s="34">
        <v>0.08</v>
      </c>
      <c r="BF1585" s="34">
        <f t="shared" si="399"/>
        <v>0</v>
      </c>
      <c r="BG1585" s="34" t="e">
        <f t="shared" si="397"/>
        <v>#REF!</v>
      </c>
      <c r="BH1585" t="str">
        <f>IF(AT1585="UDARA","U","N")&amp;LEFT($C$4,2)&amp;MID($C$4,4,2)&amp;LEFT(A1585,3)&amp;MID(E1585,2,2)&amp;VLOOKUP(E1585,Acuan_Reference!C:L,10,0)</f>
        <v>N1501JMR71AA</v>
      </c>
      <c r="BI1585" t="s">
        <v>84</v>
      </c>
      <c r="BJ1585" t="s">
        <v>119</v>
      </c>
      <c r="BK1585" t="s">
        <v>86</v>
      </c>
      <c r="BL1585" t="s">
        <v>87</v>
      </c>
    </row>
    <row r="1586" hidden="1" spans="1:64">
      <c r="A1586" t="s">
        <v>99</v>
      </c>
      <c r="B1586" t="s">
        <v>75</v>
      </c>
      <c r="C1586" t="s">
        <v>76</v>
      </c>
      <c r="D1586" t="s">
        <v>123</v>
      </c>
      <c r="E1586" t="s">
        <v>238</v>
      </c>
      <c r="F1586" t="s">
        <v>239</v>
      </c>
      <c r="G1586" t="s">
        <v>80</v>
      </c>
      <c r="H1586" t="s">
        <v>81</v>
      </c>
      <c r="I1586" s="34">
        <v>15300</v>
      </c>
      <c r="J1586" s="35">
        <v>2271</v>
      </c>
      <c r="K1586" s="35">
        <v>4481</v>
      </c>
      <c r="L1586" s="35">
        <v>4756</v>
      </c>
      <c r="M1586" s="35">
        <v>11338</v>
      </c>
      <c r="N1586" s="35">
        <v>2031</v>
      </c>
      <c r="O1586" s="35">
        <v>2675</v>
      </c>
      <c r="P1586" s="35">
        <v>4379</v>
      </c>
      <c r="Q1586" s="35">
        <v>9056</v>
      </c>
      <c r="R1586" s="35">
        <v>2595</v>
      </c>
      <c r="S1586" s="35">
        <v>3064</v>
      </c>
      <c r="T1586" s="35">
        <v>3650</v>
      </c>
      <c r="U1586" s="35">
        <v>7690</v>
      </c>
      <c r="V1586" s="34">
        <v>4801.3333333333</v>
      </c>
      <c r="W1586" s="34">
        <f t="shared" si="384"/>
        <v>4632.66666666667</v>
      </c>
      <c r="X1586" s="35">
        <v>523</v>
      </c>
      <c r="Y1586" s="35">
        <v>0</v>
      </c>
      <c r="Z1586" s="35">
        <v>0</v>
      </c>
      <c r="AA1586" s="34">
        <v>4826</v>
      </c>
      <c r="AB1586" s="34">
        <v>0</v>
      </c>
      <c r="AC1586" s="34">
        <v>8000</v>
      </c>
      <c r="AD1586" s="34">
        <v>0</v>
      </c>
      <c r="AE1586" s="34">
        <f t="shared" si="385"/>
        <v>12826</v>
      </c>
      <c r="AF1586" s="34">
        <f t="shared" si="386"/>
        <v>2.67134129408499</v>
      </c>
      <c r="AG1586" s="34">
        <f t="shared" si="387"/>
        <v>2.76859979853216</v>
      </c>
      <c r="AH1586" s="34">
        <v>4900</v>
      </c>
      <c r="AI1586" s="34">
        <v>0</v>
      </c>
      <c r="AJ1586" s="35">
        <v>40000</v>
      </c>
      <c r="AK1586" s="35">
        <v>7935</v>
      </c>
      <c r="AL1586" s="35">
        <v>2558</v>
      </c>
      <c r="AM1586" s="34">
        <v>1.1</v>
      </c>
      <c r="AN1586" s="34">
        <f t="shared" si="388"/>
        <v>5095.93333333333</v>
      </c>
      <c r="AO1586" s="35">
        <v>100</v>
      </c>
      <c r="AP1586" s="35">
        <v>100</v>
      </c>
      <c r="AQ1586" t="s">
        <v>82</v>
      </c>
      <c r="AR1586">
        <v>4</v>
      </c>
      <c r="AS1586" s="34">
        <v>0.33333333333333</v>
      </c>
      <c r="AT1586" t="s">
        <v>83</v>
      </c>
      <c r="AU1586" s="35">
        <f t="shared" si="398"/>
        <v>0</v>
      </c>
      <c r="AV1586" s="35">
        <f t="shared" si="389"/>
        <v>0</v>
      </c>
      <c r="AW1586" s="35">
        <f t="shared" si="390"/>
        <v>2.76859979853216</v>
      </c>
      <c r="AX1586" s="35">
        <f t="shared" si="391"/>
        <v>2.21643401928335</v>
      </c>
      <c r="AY1586" s="35">
        <f t="shared" si="392"/>
        <v>0</v>
      </c>
      <c r="AZ1586" s="35">
        <f t="shared" si="393"/>
        <v>0</v>
      </c>
      <c r="BA1586" s="27" t="str">
        <f t="shared" si="394"/>
        <v>3</v>
      </c>
      <c r="BB1586" s="34">
        <v>0.000325</v>
      </c>
      <c r="BC1586" s="34">
        <f t="shared" si="395"/>
        <v>0</v>
      </c>
      <c r="BD1586" s="34" t="e">
        <f t="shared" si="396"/>
        <v>#REF!</v>
      </c>
      <c r="BE1586" s="34">
        <v>0.08</v>
      </c>
      <c r="BF1586" s="34">
        <f t="shared" si="399"/>
        <v>0</v>
      </c>
      <c r="BG1586" s="34" t="e">
        <f t="shared" si="397"/>
        <v>#REF!</v>
      </c>
      <c r="BH1586" t="str">
        <f>IF(AT1586="UDARA","U","N")&amp;LEFT($C$4,2)&amp;MID($C$4,4,2)&amp;LEFT(A1586,3)&amp;MID(E1586,2,2)&amp;VLOOKUP(E1586,Acuan_Reference!C:L,10,0)</f>
        <v>N1501MDN71AA</v>
      </c>
      <c r="BI1586" t="s">
        <v>84</v>
      </c>
      <c r="BJ1586" t="s">
        <v>119</v>
      </c>
      <c r="BK1586" t="s">
        <v>86</v>
      </c>
      <c r="BL1586" t="s">
        <v>87</v>
      </c>
    </row>
    <row r="1587" hidden="1" spans="1:64">
      <c r="A1587" t="s">
        <v>100</v>
      </c>
      <c r="B1587" t="s">
        <v>75</v>
      </c>
      <c r="C1587" t="s">
        <v>76</v>
      </c>
      <c r="D1587" t="s">
        <v>123</v>
      </c>
      <c r="E1587" t="s">
        <v>238</v>
      </c>
      <c r="F1587" t="s">
        <v>239</v>
      </c>
      <c r="G1587" t="s">
        <v>80</v>
      </c>
      <c r="H1587" t="s">
        <v>81</v>
      </c>
      <c r="I1587" s="34">
        <v>15300</v>
      </c>
      <c r="J1587" s="35">
        <v>1129</v>
      </c>
      <c r="K1587" s="35">
        <v>902</v>
      </c>
      <c r="L1587" s="35">
        <v>974</v>
      </c>
      <c r="M1587" s="35">
        <v>1272</v>
      </c>
      <c r="N1587" s="35">
        <v>1091</v>
      </c>
      <c r="O1587" s="35">
        <v>1189</v>
      </c>
      <c r="P1587" s="35">
        <v>1537</v>
      </c>
      <c r="Q1587" s="35">
        <v>1340</v>
      </c>
      <c r="R1587" s="35">
        <v>1355</v>
      </c>
      <c r="S1587" s="35">
        <v>1080</v>
      </c>
      <c r="T1587" s="35">
        <v>1150</v>
      </c>
      <c r="U1587" s="35">
        <v>1329</v>
      </c>
      <c r="V1587" s="34">
        <v>1186.3333333333</v>
      </c>
      <c r="W1587" s="34">
        <f t="shared" si="384"/>
        <v>1154.66666666667</v>
      </c>
      <c r="X1587" s="35">
        <v>866</v>
      </c>
      <c r="Y1587" s="35">
        <v>0</v>
      </c>
      <c r="Z1587" s="35">
        <v>0</v>
      </c>
      <c r="AA1587" s="34">
        <v>3441</v>
      </c>
      <c r="AB1587" s="34">
        <v>0</v>
      </c>
      <c r="AC1587" s="34">
        <v>0</v>
      </c>
      <c r="AD1587" s="34">
        <v>0</v>
      </c>
      <c r="AE1587" s="34">
        <f t="shared" si="385"/>
        <v>3441</v>
      </c>
      <c r="AF1587" s="34">
        <f t="shared" si="386"/>
        <v>2.90053385782531</v>
      </c>
      <c r="AG1587" s="34">
        <f t="shared" si="387"/>
        <v>2.98008083140878</v>
      </c>
      <c r="AH1587" s="34">
        <v>4900</v>
      </c>
      <c r="AI1587" s="34">
        <v>0</v>
      </c>
      <c r="AJ1587" s="35">
        <v>40000</v>
      </c>
      <c r="AK1587" s="35">
        <v>2036</v>
      </c>
      <c r="AL1587" s="35">
        <v>985</v>
      </c>
      <c r="AM1587" s="34">
        <v>1.5</v>
      </c>
      <c r="AN1587" s="34">
        <f t="shared" si="388"/>
        <v>1732</v>
      </c>
      <c r="AO1587" s="35">
        <v>100</v>
      </c>
      <c r="AP1587" s="35">
        <v>100</v>
      </c>
      <c r="AQ1587" t="s">
        <v>82</v>
      </c>
      <c r="AR1587">
        <v>2</v>
      </c>
      <c r="AS1587" s="34">
        <v>0.76666666666667</v>
      </c>
      <c r="AT1587" t="s">
        <v>83</v>
      </c>
      <c r="AU1587" s="35">
        <f t="shared" si="398"/>
        <v>0</v>
      </c>
      <c r="AV1587" s="35">
        <f t="shared" si="389"/>
        <v>0</v>
      </c>
      <c r="AW1587" s="35">
        <f t="shared" si="390"/>
        <v>2.98008083140878</v>
      </c>
      <c r="AX1587" s="35">
        <f t="shared" si="391"/>
        <v>2.1270207852194</v>
      </c>
      <c r="AY1587" s="35">
        <f t="shared" si="392"/>
        <v>0</v>
      </c>
      <c r="AZ1587" s="35">
        <f t="shared" si="393"/>
        <v>0</v>
      </c>
      <c r="BA1587" s="27" t="str">
        <f t="shared" si="394"/>
        <v>3</v>
      </c>
      <c r="BB1587" s="34">
        <v>0.000325</v>
      </c>
      <c r="BC1587" s="34">
        <f t="shared" si="395"/>
        <v>0</v>
      </c>
      <c r="BD1587" s="34" t="e">
        <f t="shared" si="396"/>
        <v>#REF!</v>
      </c>
      <c r="BE1587" s="34">
        <v>0.08</v>
      </c>
      <c r="BF1587" s="34">
        <f t="shared" si="399"/>
        <v>0</v>
      </c>
      <c r="BG1587" s="34" t="e">
        <f t="shared" si="397"/>
        <v>#REF!</v>
      </c>
      <c r="BH1587" t="str">
        <f>IF(AT1587="UDARA","U","N")&amp;LEFT($C$4,2)&amp;MID($C$4,4,2)&amp;LEFT(A1587,3)&amp;MID(E1587,2,2)&amp;VLOOKUP(E1587,Acuan_Reference!C:L,10,0)</f>
        <v>N1501MDO71AA</v>
      </c>
      <c r="BI1587" t="s">
        <v>84</v>
      </c>
      <c r="BJ1587" t="s">
        <v>119</v>
      </c>
      <c r="BK1587" t="s">
        <v>86</v>
      </c>
      <c r="BL1587" t="s">
        <v>87</v>
      </c>
    </row>
    <row r="1588" hidden="1" spans="1:64">
      <c r="A1588" t="s">
        <v>101</v>
      </c>
      <c r="B1588" t="s">
        <v>75</v>
      </c>
      <c r="C1588" t="s">
        <v>76</v>
      </c>
      <c r="D1588" t="s">
        <v>123</v>
      </c>
      <c r="E1588" t="s">
        <v>238</v>
      </c>
      <c r="F1588" t="s">
        <v>239</v>
      </c>
      <c r="G1588" t="s">
        <v>80</v>
      </c>
      <c r="H1588" t="s">
        <v>81</v>
      </c>
      <c r="I1588" s="34">
        <v>15300</v>
      </c>
      <c r="J1588" s="35">
        <v>1611</v>
      </c>
      <c r="K1588" s="35">
        <v>1021</v>
      </c>
      <c r="L1588" s="35">
        <v>1729</v>
      </c>
      <c r="M1588" s="35">
        <v>1665</v>
      </c>
      <c r="N1588" s="35">
        <v>1304</v>
      </c>
      <c r="O1588" s="35">
        <v>1294</v>
      </c>
      <c r="P1588" s="35">
        <v>2272</v>
      </c>
      <c r="Q1588" s="35">
        <v>1820</v>
      </c>
      <c r="R1588" s="35">
        <v>904</v>
      </c>
      <c r="S1588" s="35">
        <v>1412</v>
      </c>
      <c r="T1588" s="35">
        <v>1893</v>
      </c>
      <c r="U1588" s="35">
        <v>2579</v>
      </c>
      <c r="V1588" s="34">
        <v>1961.3333333333</v>
      </c>
      <c r="W1588" s="34">
        <f t="shared" si="384"/>
        <v>1876.33333333333</v>
      </c>
      <c r="X1588" s="35">
        <v>598</v>
      </c>
      <c r="Y1588" s="35">
        <v>0</v>
      </c>
      <c r="Z1588" s="35">
        <v>0</v>
      </c>
      <c r="AA1588" s="34">
        <v>1762</v>
      </c>
      <c r="AB1588" s="34">
        <v>0</v>
      </c>
      <c r="AC1588" s="34">
        <v>1300</v>
      </c>
      <c r="AD1588" s="34">
        <v>400</v>
      </c>
      <c r="AE1588" s="34">
        <f t="shared" si="385"/>
        <v>3462</v>
      </c>
      <c r="AF1588" s="34">
        <f t="shared" si="386"/>
        <v>1.76512576478589</v>
      </c>
      <c r="AG1588" s="34">
        <f t="shared" si="387"/>
        <v>1.63190620003553</v>
      </c>
      <c r="AH1588" s="34">
        <v>4900</v>
      </c>
      <c r="AI1588" s="34">
        <v>0</v>
      </c>
      <c r="AJ1588" s="35">
        <v>40000</v>
      </c>
      <c r="AK1588" s="35">
        <v>2231</v>
      </c>
      <c r="AL1588" s="35">
        <v>1157</v>
      </c>
      <c r="AM1588" s="34">
        <v>1.3</v>
      </c>
      <c r="AN1588" s="34">
        <f t="shared" si="388"/>
        <v>2439.23333333333</v>
      </c>
      <c r="AO1588" s="35">
        <v>100</v>
      </c>
      <c r="AP1588" s="35">
        <v>100</v>
      </c>
      <c r="AQ1588" t="s">
        <v>82</v>
      </c>
      <c r="AR1588">
        <v>4</v>
      </c>
      <c r="AS1588" s="34">
        <v>0.5</v>
      </c>
      <c r="AT1588" t="s">
        <v>83</v>
      </c>
      <c r="AU1588" s="35">
        <f t="shared" si="398"/>
        <v>100.675</v>
      </c>
      <c r="AV1588" s="35">
        <f t="shared" si="389"/>
        <v>200</v>
      </c>
      <c r="AW1588" s="35">
        <f t="shared" si="390"/>
        <v>1.95167880618227</v>
      </c>
      <c r="AX1588" s="35">
        <f t="shared" si="391"/>
        <v>1.33505063066264</v>
      </c>
      <c r="AY1588" s="35">
        <f t="shared" si="392"/>
        <v>200</v>
      </c>
      <c r="AZ1588" s="35">
        <f t="shared" si="393"/>
        <v>200</v>
      </c>
      <c r="BA1588" s="27" t="str">
        <f t="shared" si="394"/>
        <v>3</v>
      </c>
      <c r="BB1588" s="34">
        <v>0.000325</v>
      </c>
      <c r="BC1588" s="34">
        <f t="shared" si="395"/>
        <v>0.065</v>
      </c>
      <c r="BD1588" s="34" t="e">
        <f t="shared" si="396"/>
        <v>#REF!</v>
      </c>
      <c r="BE1588" s="34">
        <v>0.08</v>
      </c>
      <c r="BF1588" s="34">
        <f t="shared" si="399"/>
        <v>16</v>
      </c>
      <c r="BG1588" s="34" t="e">
        <f t="shared" si="397"/>
        <v>#REF!</v>
      </c>
      <c r="BH1588" t="str">
        <f>IF(AT1588="UDARA","U","N")&amp;LEFT($C$4,2)&amp;MID($C$4,4,2)&amp;LEFT(A1588,3)&amp;MID(E1588,2,2)&amp;VLOOKUP(E1588,Acuan_Reference!C:L,10,0)</f>
        <v>N1501MKS71AA</v>
      </c>
      <c r="BI1588" t="s">
        <v>84</v>
      </c>
      <c r="BJ1588" t="s">
        <v>119</v>
      </c>
      <c r="BK1588" t="s">
        <v>86</v>
      </c>
      <c r="BL1588" t="s">
        <v>87</v>
      </c>
    </row>
    <row r="1589" hidden="1" spans="1:64">
      <c r="A1589" t="s">
        <v>102</v>
      </c>
      <c r="B1589" t="s">
        <v>75</v>
      </c>
      <c r="C1589" t="s">
        <v>76</v>
      </c>
      <c r="D1589" t="s">
        <v>123</v>
      </c>
      <c r="E1589" t="s">
        <v>238</v>
      </c>
      <c r="F1589" t="s">
        <v>239</v>
      </c>
      <c r="G1589" t="s">
        <v>80</v>
      </c>
      <c r="H1589" t="s">
        <v>81</v>
      </c>
      <c r="I1589" s="34">
        <v>15300</v>
      </c>
      <c r="J1589" s="35">
        <v>5524</v>
      </c>
      <c r="K1589" s="35">
        <v>9649</v>
      </c>
      <c r="L1589" s="35">
        <v>11176</v>
      </c>
      <c r="M1589" s="35">
        <v>21724</v>
      </c>
      <c r="N1589" s="35">
        <v>6486</v>
      </c>
      <c r="O1589" s="35">
        <v>14632</v>
      </c>
      <c r="P1589" s="35">
        <v>12025</v>
      </c>
      <c r="Q1589" s="35">
        <v>25820</v>
      </c>
      <c r="R1589" s="35">
        <v>6221</v>
      </c>
      <c r="S1589" s="35">
        <v>6575</v>
      </c>
      <c r="T1589" s="35">
        <v>13908</v>
      </c>
      <c r="U1589" s="35">
        <v>22161</v>
      </c>
      <c r="V1589" s="34">
        <v>14214.666666667</v>
      </c>
      <c r="W1589" s="34">
        <f t="shared" si="384"/>
        <v>14468.6666666667</v>
      </c>
      <c r="X1589" s="35">
        <v>1748</v>
      </c>
      <c r="Y1589" s="35">
        <v>0</v>
      </c>
      <c r="Z1589" s="35">
        <v>0</v>
      </c>
      <c r="AA1589" s="34">
        <v>23785</v>
      </c>
      <c r="AB1589" s="34">
        <v>0</v>
      </c>
      <c r="AC1589" s="34">
        <v>0</v>
      </c>
      <c r="AD1589" s="34">
        <v>0</v>
      </c>
      <c r="AE1589" s="34">
        <f t="shared" si="385"/>
        <v>23785</v>
      </c>
      <c r="AF1589" s="34">
        <f t="shared" si="386"/>
        <v>1.67327173811083</v>
      </c>
      <c r="AG1589" s="34">
        <f t="shared" si="387"/>
        <v>1.64389715707506</v>
      </c>
      <c r="AH1589" s="34">
        <v>4900</v>
      </c>
      <c r="AI1589" s="34">
        <v>0</v>
      </c>
      <c r="AJ1589" s="35">
        <v>40000</v>
      </c>
      <c r="AK1589" s="35">
        <v>20823</v>
      </c>
      <c r="AL1589" s="35">
        <v>7337</v>
      </c>
      <c r="AM1589" s="34">
        <v>0.8</v>
      </c>
      <c r="AN1589" s="34">
        <f t="shared" si="388"/>
        <v>11574.9333333333</v>
      </c>
      <c r="AO1589" s="35">
        <v>100</v>
      </c>
      <c r="AP1589" s="35">
        <v>100</v>
      </c>
      <c r="AQ1589" t="s">
        <v>82</v>
      </c>
      <c r="AR1589">
        <v>8</v>
      </c>
      <c r="AS1589" s="34">
        <v>0.1</v>
      </c>
      <c r="AT1589" t="s">
        <v>83</v>
      </c>
      <c r="AU1589" s="35">
        <f t="shared" si="398"/>
        <v>0</v>
      </c>
      <c r="AV1589" s="35">
        <f t="shared" si="389"/>
        <v>0</v>
      </c>
      <c r="AW1589" s="35">
        <f t="shared" si="390"/>
        <v>1.64389715707506</v>
      </c>
      <c r="AX1589" s="35">
        <f t="shared" si="391"/>
        <v>1.13680136386675</v>
      </c>
      <c r="AY1589" s="35">
        <f t="shared" si="392"/>
        <v>0</v>
      </c>
      <c r="AZ1589" s="35">
        <f t="shared" si="393"/>
        <v>0</v>
      </c>
      <c r="BA1589" s="27" t="str">
        <f t="shared" si="394"/>
        <v>3</v>
      </c>
      <c r="BB1589" s="34">
        <v>0.000325</v>
      </c>
      <c r="BC1589" s="34">
        <f t="shared" si="395"/>
        <v>0</v>
      </c>
      <c r="BD1589" s="34" t="e">
        <f t="shared" si="396"/>
        <v>#REF!</v>
      </c>
      <c r="BE1589" s="34">
        <v>0.08</v>
      </c>
      <c r="BF1589" s="34">
        <f t="shared" si="399"/>
        <v>0</v>
      </c>
      <c r="BG1589" s="34" t="e">
        <f t="shared" si="397"/>
        <v>#REF!</v>
      </c>
      <c r="BH1589" t="str">
        <f>IF(AT1589="UDARA","U","N")&amp;LEFT($C$4,2)&amp;MID($C$4,4,2)&amp;LEFT(A1589,3)&amp;MID(E1589,2,2)&amp;VLOOKUP(E1589,Acuan_Reference!C:L,10,0)</f>
        <v>N1501MLG71AA</v>
      </c>
      <c r="BI1589" t="s">
        <v>84</v>
      </c>
      <c r="BJ1589" t="s">
        <v>119</v>
      </c>
      <c r="BK1589" t="s">
        <v>86</v>
      </c>
      <c r="BL1589" t="s">
        <v>87</v>
      </c>
    </row>
    <row r="1590" hidden="1" spans="1:64">
      <c r="A1590" t="s">
        <v>103</v>
      </c>
      <c r="B1590" t="s">
        <v>75</v>
      </c>
      <c r="C1590" t="s">
        <v>76</v>
      </c>
      <c r="D1590" t="s">
        <v>123</v>
      </c>
      <c r="E1590" t="s">
        <v>238</v>
      </c>
      <c r="F1590" t="s">
        <v>239</v>
      </c>
      <c r="G1590" t="s">
        <v>80</v>
      </c>
      <c r="H1590" t="s">
        <v>81</v>
      </c>
      <c r="I1590" s="34">
        <v>15300</v>
      </c>
      <c r="J1590" s="35">
        <v>174</v>
      </c>
      <c r="K1590" s="35">
        <v>368</v>
      </c>
      <c r="L1590" s="35">
        <v>154</v>
      </c>
      <c r="M1590" s="35">
        <v>720</v>
      </c>
      <c r="N1590" s="35">
        <v>334</v>
      </c>
      <c r="O1590" s="35">
        <v>775</v>
      </c>
      <c r="P1590" s="35">
        <v>156</v>
      </c>
      <c r="Q1590" s="35">
        <v>806</v>
      </c>
      <c r="R1590" s="35">
        <v>106</v>
      </c>
      <c r="S1590" s="35">
        <v>328</v>
      </c>
      <c r="T1590" s="35">
        <v>287</v>
      </c>
      <c r="U1590" s="35">
        <v>579</v>
      </c>
      <c r="V1590" s="34">
        <v>398</v>
      </c>
      <c r="W1590" s="34">
        <f t="shared" si="384"/>
        <v>355</v>
      </c>
      <c r="X1590" s="35">
        <v>72</v>
      </c>
      <c r="Y1590" s="35">
        <v>0</v>
      </c>
      <c r="Z1590" s="35">
        <v>0</v>
      </c>
      <c r="AA1590" s="34">
        <v>530</v>
      </c>
      <c r="AB1590" s="34">
        <v>0</v>
      </c>
      <c r="AC1590" s="34">
        <v>400</v>
      </c>
      <c r="AD1590" s="34">
        <v>0</v>
      </c>
      <c r="AE1590" s="34">
        <f t="shared" si="385"/>
        <v>930</v>
      </c>
      <c r="AF1590" s="34">
        <f t="shared" si="386"/>
        <v>2.33668341708543</v>
      </c>
      <c r="AG1590" s="34">
        <f t="shared" si="387"/>
        <v>2.61971830985915</v>
      </c>
      <c r="AH1590" s="34">
        <v>4900</v>
      </c>
      <c r="AI1590" s="34">
        <v>0</v>
      </c>
      <c r="AJ1590" s="35">
        <v>40000</v>
      </c>
      <c r="AK1590" s="35">
        <v>669</v>
      </c>
      <c r="AL1590" s="35">
        <v>199</v>
      </c>
      <c r="AM1590" s="34">
        <v>1.3</v>
      </c>
      <c r="AN1590" s="34">
        <f t="shared" si="388"/>
        <v>461.5</v>
      </c>
      <c r="AO1590" s="35">
        <v>100</v>
      </c>
      <c r="AP1590" s="35">
        <v>100</v>
      </c>
      <c r="AQ1590" t="s">
        <v>82</v>
      </c>
      <c r="AR1590">
        <v>2</v>
      </c>
      <c r="AS1590" s="34">
        <v>0.36666666666667</v>
      </c>
      <c r="AT1590" t="s">
        <v>83</v>
      </c>
      <c r="AU1590" s="35">
        <f t="shared" si="398"/>
        <v>0</v>
      </c>
      <c r="AV1590" s="35">
        <f t="shared" si="389"/>
        <v>0</v>
      </c>
      <c r="AW1590" s="35">
        <f t="shared" si="390"/>
        <v>2.61971830985915</v>
      </c>
      <c r="AX1590" s="35">
        <f t="shared" si="391"/>
        <v>2.05915492957746</v>
      </c>
      <c r="AY1590" s="35">
        <f t="shared" si="392"/>
        <v>0</v>
      </c>
      <c r="AZ1590" s="35">
        <f t="shared" si="393"/>
        <v>0</v>
      </c>
      <c r="BA1590" s="27" t="str">
        <f t="shared" si="394"/>
        <v>3</v>
      </c>
      <c r="BB1590" s="34">
        <v>0.000325</v>
      </c>
      <c r="BC1590" s="34">
        <f t="shared" si="395"/>
        <v>0</v>
      </c>
      <c r="BD1590" s="34" t="e">
        <f t="shared" si="396"/>
        <v>#REF!</v>
      </c>
      <c r="BE1590" s="34">
        <v>0.08</v>
      </c>
      <c r="BF1590" s="34">
        <f t="shared" si="399"/>
        <v>0</v>
      </c>
      <c r="BG1590" s="34" t="e">
        <f t="shared" si="397"/>
        <v>#REF!</v>
      </c>
      <c r="BH1590" t="str">
        <f>IF(AT1590="UDARA","U","N")&amp;LEFT($C$4,2)&amp;MID($C$4,4,2)&amp;LEFT(A1590,3)&amp;MID(E1590,2,2)&amp;VLOOKUP(E1590,Acuan_Reference!C:L,10,0)</f>
        <v>N1501NAD71AA</v>
      </c>
      <c r="BI1590" t="s">
        <v>84</v>
      </c>
      <c r="BJ1590" t="s">
        <v>119</v>
      </c>
      <c r="BK1590" t="s">
        <v>86</v>
      </c>
      <c r="BL1590" t="s">
        <v>87</v>
      </c>
    </row>
    <row r="1591" hidden="1" spans="1:64">
      <c r="A1591" t="s">
        <v>104</v>
      </c>
      <c r="B1591" t="s">
        <v>75</v>
      </c>
      <c r="C1591" t="s">
        <v>76</v>
      </c>
      <c r="D1591" t="s">
        <v>123</v>
      </c>
      <c r="E1591" t="s">
        <v>238</v>
      </c>
      <c r="F1591" t="s">
        <v>239</v>
      </c>
      <c r="G1591" t="s">
        <v>80</v>
      </c>
      <c r="H1591" t="s">
        <v>81</v>
      </c>
      <c r="I1591" s="34">
        <v>15300</v>
      </c>
      <c r="J1591" s="35">
        <v>1995</v>
      </c>
      <c r="K1591" s="35">
        <v>2352</v>
      </c>
      <c r="L1591" s="35">
        <v>3537</v>
      </c>
      <c r="M1591" s="35">
        <v>7607</v>
      </c>
      <c r="N1591" s="35">
        <v>1601</v>
      </c>
      <c r="O1591" s="35">
        <v>3554</v>
      </c>
      <c r="P1591" s="35">
        <v>4084</v>
      </c>
      <c r="Q1591" s="35">
        <v>7550</v>
      </c>
      <c r="R1591" s="35">
        <v>2719</v>
      </c>
      <c r="S1591" s="35">
        <v>2260</v>
      </c>
      <c r="T1591" s="35">
        <v>2749</v>
      </c>
      <c r="U1591" s="35">
        <v>6646</v>
      </c>
      <c r="V1591" s="34">
        <v>3885</v>
      </c>
      <c r="W1591" s="34">
        <f t="shared" si="384"/>
        <v>3839.66666666667</v>
      </c>
      <c r="X1591" s="35">
        <v>514</v>
      </c>
      <c r="Y1591" s="35">
        <v>0</v>
      </c>
      <c r="Z1591" s="35">
        <v>0</v>
      </c>
      <c r="AA1591" s="34">
        <v>7647</v>
      </c>
      <c r="AB1591" s="34">
        <v>0</v>
      </c>
      <c r="AC1591" s="34">
        <v>0</v>
      </c>
      <c r="AD1591" s="34">
        <v>0</v>
      </c>
      <c r="AE1591" s="34">
        <f t="shared" si="385"/>
        <v>7647</v>
      </c>
      <c r="AF1591" s="34">
        <f t="shared" si="386"/>
        <v>1.96833976833977</v>
      </c>
      <c r="AG1591" s="34">
        <f t="shared" si="387"/>
        <v>1.99157913013282</v>
      </c>
      <c r="AH1591" s="34">
        <v>4900</v>
      </c>
      <c r="AI1591" s="34">
        <v>0</v>
      </c>
      <c r="AJ1591" s="35">
        <v>40000</v>
      </c>
      <c r="AK1591" s="35">
        <v>6757</v>
      </c>
      <c r="AL1591" s="35">
        <v>2124</v>
      </c>
      <c r="AM1591" s="34">
        <v>1</v>
      </c>
      <c r="AN1591" s="34">
        <f t="shared" si="388"/>
        <v>3839.66666666667</v>
      </c>
      <c r="AO1591" s="35">
        <v>100</v>
      </c>
      <c r="AP1591" s="35">
        <v>100</v>
      </c>
      <c r="AQ1591" t="s">
        <v>82</v>
      </c>
      <c r="AR1591">
        <v>4</v>
      </c>
      <c r="AS1591" s="34">
        <v>0.26666666666667</v>
      </c>
      <c r="AT1591" t="s">
        <v>83</v>
      </c>
      <c r="AU1591" s="35">
        <f t="shared" si="398"/>
        <v>0</v>
      </c>
      <c r="AV1591" s="35">
        <f t="shared" si="389"/>
        <v>0</v>
      </c>
      <c r="AW1591" s="35">
        <f t="shared" si="390"/>
        <v>1.99157913013282</v>
      </c>
      <c r="AX1591" s="35">
        <f t="shared" si="391"/>
        <v>1.43840611164164</v>
      </c>
      <c r="AY1591" s="35">
        <f t="shared" si="392"/>
        <v>0</v>
      </c>
      <c r="AZ1591" s="35">
        <f t="shared" si="393"/>
        <v>0</v>
      </c>
      <c r="BA1591" s="27" t="str">
        <f t="shared" si="394"/>
        <v>3</v>
      </c>
      <c r="BB1591" s="34">
        <v>0.000325</v>
      </c>
      <c r="BC1591" s="34">
        <f t="shared" si="395"/>
        <v>0</v>
      </c>
      <c r="BD1591" s="34" t="e">
        <f t="shared" si="396"/>
        <v>#REF!</v>
      </c>
      <c r="BE1591" s="34">
        <v>0.08</v>
      </c>
      <c r="BF1591" s="34">
        <f t="shared" si="399"/>
        <v>0</v>
      </c>
      <c r="BG1591" s="34" t="e">
        <f t="shared" si="397"/>
        <v>#REF!</v>
      </c>
      <c r="BH1591" t="str">
        <f>IF(AT1591="UDARA","U","N")&amp;LEFT($C$4,2)&amp;MID($C$4,4,2)&amp;LEFT(A1591,3)&amp;MID(E1591,2,2)&amp;VLOOKUP(E1591,Acuan_Reference!C:L,10,0)</f>
        <v>N1501PDG71AA</v>
      </c>
      <c r="BI1591" t="s">
        <v>84</v>
      </c>
      <c r="BJ1591" t="s">
        <v>119</v>
      </c>
      <c r="BK1591" t="s">
        <v>86</v>
      </c>
      <c r="BL1591" t="s">
        <v>87</v>
      </c>
    </row>
    <row r="1592" hidden="1" spans="1:64">
      <c r="A1592" t="s">
        <v>105</v>
      </c>
      <c r="B1592" t="s">
        <v>75</v>
      </c>
      <c r="C1592" t="s">
        <v>76</v>
      </c>
      <c r="D1592" t="s">
        <v>123</v>
      </c>
      <c r="E1592" t="s">
        <v>238</v>
      </c>
      <c r="F1592" t="s">
        <v>239</v>
      </c>
      <c r="G1592" t="s">
        <v>80</v>
      </c>
      <c r="H1592" t="s">
        <v>81</v>
      </c>
      <c r="I1592" s="34">
        <v>15300</v>
      </c>
      <c r="J1592" s="35">
        <v>1824</v>
      </c>
      <c r="K1592" s="35">
        <v>2756</v>
      </c>
      <c r="L1592" s="35">
        <v>1851</v>
      </c>
      <c r="M1592" s="35">
        <v>4904</v>
      </c>
      <c r="N1592" s="35">
        <v>1262</v>
      </c>
      <c r="O1592" s="35">
        <v>3288</v>
      </c>
      <c r="P1592" s="35">
        <v>2144</v>
      </c>
      <c r="Q1592" s="35">
        <v>5690</v>
      </c>
      <c r="R1592" s="35">
        <v>2926</v>
      </c>
      <c r="S1592" s="35">
        <v>1330</v>
      </c>
      <c r="T1592" s="35">
        <v>2354</v>
      </c>
      <c r="U1592" s="35">
        <v>6500</v>
      </c>
      <c r="V1592" s="34">
        <v>3394.6666666667</v>
      </c>
      <c r="W1592" s="34">
        <f t="shared" si="384"/>
        <v>3556.66666666667</v>
      </c>
      <c r="X1592" s="35">
        <v>909</v>
      </c>
      <c r="Y1592" s="35">
        <v>0</v>
      </c>
      <c r="Z1592" s="35">
        <v>0</v>
      </c>
      <c r="AA1592" s="34">
        <v>4521</v>
      </c>
      <c r="AB1592" s="34">
        <v>0</v>
      </c>
      <c r="AC1592" s="34">
        <v>500</v>
      </c>
      <c r="AD1592" s="34">
        <v>0</v>
      </c>
      <c r="AE1592" s="34">
        <f t="shared" si="385"/>
        <v>5021</v>
      </c>
      <c r="AF1592" s="34">
        <f t="shared" si="386"/>
        <v>1.47908483896306</v>
      </c>
      <c r="AG1592" s="34">
        <f t="shared" si="387"/>
        <v>1.41171508903468</v>
      </c>
      <c r="AH1592" s="34">
        <v>4900</v>
      </c>
      <c r="AI1592" s="34">
        <v>0</v>
      </c>
      <c r="AJ1592" s="35">
        <v>40000</v>
      </c>
      <c r="AK1592" s="35">
        <v>5364</v>
      </c>
      <c r="AL1592" s="35">
        <v>1816</v>
      </c>
      <c r="AM1592" s="34">
        <v>1</v>
      </c>
      <c r="AN1592" s="34">
        <f t="shared" si="388"/>
        <v>3556.66666666667</v>
      </c>
      <c r="AO1592" s="35">
        <v>100</v>
      </c>
      <c r="AP1592" s="35">
        <v>100</v>
      </c>
      <c r="AQ1592" t="s">
        <v>82</v>
      </c>
      <c r="AR1592">
        <v>4</v>
      </c>
      <c r="AS1592" s="34">
        <v>0.26666666666667</v>
      </c>
      <c r="AT1592" t="s">
        <v>83</v>
      </c>
      <c r="AU1592" s="35">
        <f t="shared" si="398"/>
        <v>263.75</v>
      </c>
      <c r="AV1592" s="35">
        <f t="shared" si="389"/>
        <v>300</v>
      </c>
      <c r="AW1592" s="35">
        <f t="shared" si="390"/>
        <v>1.49606373008435</v>
      </c>
      <c r="AX1592" s="35">
        <f t="shared" si="391"/>
        <v>0.985473289597001</v>
      </c>
      <c r="AY1592" s="35">
        <f t="shared" si="392"/>
        <v>300</v>
      </c>
      <c r="AZ1592" s="35">
        <f t="shared" si="393"/>
        <v>300</v>
      </c>
      <c r="BA1592" s="27" t="str">
        <f t="shared" si="394"/>
        <v>3</v>
      </c>
      <c r="BB1592" s="34">
        <v>0.000325</v>
      </c>
      <c r="BC1592" s="34">
        <f t="shared" si="395"/>
        <v>0.0975</v>
      </c>
      <c r="BD1592" s="34" t="e">
        <f t="shared" si="396"/>
        <v>#REF!</v>
      </c>
      <c r="BE1592" s="34">
        <v>0.08</v>
      </c>
      <c r="BF1592" s="34">
        <f t="shared" si="399"/>
        <v>24</v>
      </c>
      <c r="BG1592" s="34" t="e">
        <f t="shared" si="397"/>
        <v>#REF!</v>
      </c>
      <c r="BH1592" t="str">
        <f>IF(AT1592="UDARA","U","N")&amp;LEFT($C$4,2)&amp;MID($C$4,4,2)&amp;LEFT(A1592,3)&amp;MID(E1592,2,2)&amp;VLOOKUP(E1592,Acuan_Reference!C:L,10,0)</f>
        <v>N1501PKB71AA</v>
      </c>
      <c r="BI1592" t="s">
        <v>84</v>
      </c>
      <c r="BJ1592" t="s">
        <v>119</v>
      </c>
      <c r="BK1592" t="s">
        <v>86</v>
      </c>
      <c r="BL1592" t="s">
        <v>87</v>
      </c>
    </row>
    <row r="1593" hidden="1" spans="1:64">
      <c r="A1593" t="s">
        <v>106</v>
      </c>
      <c r="B1593" t="s">
        <v>75</v>
      </c>
      <c r="C1593" t="s">
        <v>76</v>
      </c>
      <c r="D1593" t="s">
        <v>123</v>
      </c>
      <c r="E1593" t="s">
        <v>238</v>
      </c>
      <c r="F1593" t="s">
        <v>239</v>
      </c>
      <c r="G1593" t="s">
        <v>80</v>
      </c>
      <c r="H1593" t="s">
        <v>81</v>
      </c>
      <c r="I1593" s="34">
        <v>15300</v>
      </c>
      <c r="J1593" s="35">
        <v>3809</v>
      </c>
      <c r="K1593" s="35">
        <v>4069</v>
      </c>
      <c r="L1593" s="35">
        <v>4472</v>
      </c>
      <c r="M1593" s="35">
        <v>10044</v>
      </c>
      <c r="N1593" s="35">
        <v>2280</v>
      </c>
      <c r="O1593" s="35">
        <v>3213</v>
      </c>
      <c r="P1593" s="35">
        <v>3671</v>
      </c>
      <c r="Q1593" s="35">
        <v>5765</v>
      </c>
      <c r="R1593" s="35">
        <v>6588</v>
      </c>
      <c r="S1593" s="35">
        <v>4489</v>
      </c>
      <c r="T1593" s="35">
        <v>4851</v>
      </c>
      <c r="U1593" s="35">
        <v>11095</v>
      </c>
      <c r="V1593" s="34">
        <v>6811.6666666667</v>
      </c>
      <c r="W1593" s="34">
        <f t="shared" si="384"/>
        <v>6774</v>
      </c>
      <c r="X1593" s="35">
        <v>645</v>
      </c>
      <c r="Y1593" s="35">
        <v>0</v>
      </c>
      <c r="Z1593" s="35">
        <v>0</v>
      </c>
      <c r="AA1593" s="34">
        <v>11614</v>
      </c>
      <c r="AB1593" s="34">
        <v>0</v>
      </c>
      <c r="AC1593" s="34">
        <v>0</v>
      </c>
      <c r="AD1593" s="34">
        <v>0</v>
      </c>
      <c r="AE1593" s="34">
        <f t="shared" si="385"/>
        <v>11614</v>
      </c>
      <c r="AF1593" s="34">
        <f t="shared" si="386"/>
        <v>1.70501590408612</v>
      </c>
      <c r="AG1593" s="34">
        <f t="shared" si="387"/>
        <v>1.7144966046649</v>
      </c>
      <c r="AH1593" s="34">
        <v>4900</v>
      </c>
      <c r="AI1593" s="34">
        <v>0</v>
      </c>
      <c r="AJ1593" s="35">
        <v>40000</v>
      </c>
      <c r="AK1593" s="35">
        <v>9083</v>
      </c>
      <c r="AL1593" s="35">
        <v>4376</v>
      </c>
      <c r="AM1593" s="34">
        <v>0.9</v>
      </c>
      <c r="AN1593" s="34">
        <f t="shared" si="388"/>
        <v>6096.6</v>
      </c>
      <c r="AO1593" s="35">
        <v>100</v>
      </c>
      <c r="AP1593" s="35">
        <v>100</v>
      </c>
      <c r="AQ1593" t="s">
        <v>82</v>
      </c>
      <c r="AR1593">
        <v>4</v>
      </c>
      <c r="AS1593" s="34">
        <v>0.16666666666667</v>
      </c>
      <c r="AT1593" t="s">
        <v>83</v>
      </c>
      <c r="AU1593" s="35">
        <f t="shared" si="398"/>
        <v>0</v>
      </c>
      <c r="AV1593" s="35">
        <f t="shared" si="389"/>
        <v>0</v>
      </c>
      <c r="AW1593" s="35">
        <f t="shared" si="390"/>
        <v>1.7144966046649</v>
      </c>
      <c r="AX1593" s="35">
        <f t="shared" si="391"/>
        <v>1.06849719515796</v>
      </c>
      <c r="AY1593" s="35">
        <f t="shared" si="392"/>
        <v>0</v>
      </c>
      <c r="AZ1593" s="35">
        <f t="shared" si="393"/>
        <v>0</v>
      </c>
      <c r="BA1593" s="27" t="str">
        <f t="shared" si="394"/>
        <v>3</v>
      </c>
      <c r="BB1593" s="34">
        <v>0.000325</v>
      </c>
      <c r="BC1593" s="34">
        <f t="shared" si="395"/>
        <v>0</v>
      </c>
      <c r="BD1593" s="34" t="e">
        <f t="shared" si="396"/>
        <v>#REF!</v>
      </c>
      <c r="BE1593" s="34">
        <v>0.08</v>
      </c>
      <c r="BF1593" s="34">
        <f t="shared" si="399"/>
        <v>0</v>
      </c>
      <c r="BG1593" s="34" t="e">
        <f t="shared" si="397"/>
        <v>#REF!</v>
      </c>
      <c r="BH1593" t="str">
        <f>IF(AT1593="UDARA","U","N")&amp;LEFT($C$4,2)&amp;MID($C$4,4,2)&amp;LEFT(A1593,3)&amp;MID(E1593,2,2)&amp;VLOOKUP(E1593,Acuan_Reference!C:L,10,0)</f>
        <v>N1501PLB71AA</v>
      </c>
      <c r="BI1593" t="s">
        <v>84</v>
      </c>
      <c r="BJ1593" t="s">
        <v>119</v>
      </c>
      <c r="BK1593" t="s">
        <v>86</v>
      </c>
      <c r="BL1593" t="s">
        <v>87</v>
      </c>
    </row>
    <row r="1594" hidden="1" spans="1:64">
      <c r="A1594" t="s">
        <v>107</v>
      </c>
      <c r="B1594" t="s">
        <v>75</v>
      </c>
      <c r="C1594" t="s">
        <v>76</v>
      </c>
      <c r="D1594" t="s">
        <v>123</v>
      </c>
      <c r="E1594" t="s">
        <v>238</v>
      </c>
      <c r="F1594" t="s">
        <v>239</v>
      </c>
      <c r="G1594" t="s">
        <v>80</v>
      </c>
      <c r="H1594" t="s">
        <v>81</v>
      </c>
      <c r="I1594" s="34">
        <v>15300</v>
      </c>
      <c r="J1594" s="35">
        <v>269</v>
      </c>
      <c r="K1594" s="35">
        <v>396</v>
      </c>
      <c r="L1594" s="35">
        <v>1109</v>
      </c>
      <c r="M1594" s="35">
        <v>938</v>
      </c>
      <c r="N1594" s="35">
        <v>1024</v>
      </c>
      <c r="O1594" s="35">
        <v>867</v>
      </c>
      <c r="P1594" s="35">
        <v>181</v>
      </c>
      <c r="Q1594" s="35">
        <v>1273</v>
      </c>
      <c r="R1594" s="35">
        <v>425</v>
      </c>
      <c r="S1594" s="35">
        <v>593</v>
      </c>
      <c r="T1594" s="35">
        <v>1011</v>
      </c>
      <c r="U1594" s="35">
        <v>-97</v>
      </c>
      <c r="V1594" s="34">
        <v>502.33333333333</v>
      </c>
      <c r="W1594" s="34">
        <f t="shared" si="384"/>
        <v>490.666666666667</v>
      </c>
      <c r="X1594" s="35">
        <v>419</v>
      </c>
      <c r="Y1594" s="35">
        <v>0</v>
      </c>
      <c r="Z1594" s="35">
        <v>0</v>
      </c>
      <c r="AA1594" s="34">
        <v>1931</v>
      </c>
      <c r="AB1594" s="34">
        <v>0</v>
      </c>
      <c r="AC1594" s="34">
        <v>0</v>
      </c>
      <c r="AD1594" s="34">
        <v>0</v>
      </c>
      <c r="AE1594" s="34">
        <f t="shared" si="385"/>
        <v>1931</v>
      </c>
      <c r="AF1594" s="34">
        <f t="shared" si="386"/>
        <v>3.84406104844064</v>
      </c>
      <c r="AG1594" s="34">
        <f t="shared" si="387"/>
        <v>3.93546195652174</v>
      </c>
      <c r="AH1594" s="34">
        <v>4900</v>
      </c>
      <c r="AI1594" s="34">
        <v>0</v>
      </c>
      <c r="AJ1594" s="35">
        <v>40000</v>
      </c>
      <c r="AK1594" s="35">
        <v>1236</v>
      </c>
      <c r="AL1594" s="35">
        <v>558</v>
      </c>
      <c r="AM1594" s="34">
        <v>1.3</v>
      </c>
      <c r="AN1594" s="34">
        <f t="shared" si="388"/>
        <v>637.866666666667</v>
      </c>
      <c r="AO1594" s="35">
        <v>100</v>
      </c>
      <c r="AP1594" s="35">
        <v>100</v>
      </c>
      <c r="AQ1594" t="s">
        <v>82</v>
      </c>
      <c r="AR1594">
        <v>2</v>
      </c>
      <c r="AS1594" s="34">
        <v>0.43333333333333</v>
      </c>
      <c r="AT1594" t="s">
        <v>83</v>
      </c>
      <c r="AU1594" s="35">
        <f t="shared" si="398"/>
        <v>0</v>
      </c>
      <c r="AV1594" s="35">
        <f t="shared" si="389"/>
        <v>0</v>
      </c>
      <c r="AW1594" s="35">
        <f t="shared" si="390"/>
        <v>3.93546195652174</v>
      </c>
      <c r="AX1594" s="35">
        <f t="shared" si="391"/>
        <v>2.79823369565217</v>
      </c>
      <c r="AY1594" s="35">
        <f t="shared" si="392"/>
        <v>0</v>
      </c>
      <c r="AZ1594" s="35">
        <f t="shared" si="393"/>
        <v>0</v>
      </c>
      <c r="BA1594" s="27" t="str">
        <f t="shared" si="394"/>
        <v>3</v>
      </c>
      <c r="BB1594" s="34">
        <v>0.000325</v>
      </c>
      <c r="BC1594" s="34">
        <f t="shared" si="395"/>
        <v>0</v>
      </c>
      <c r="BD1594" s="34" t="e">
        <f t="shared" si="396"/>
        <v>#REF!</v>
      </c>
      <c r="BE1594" s="34">
        <v>0.08</v>
      </c>
      <c r="BF1594" s="34">
        <f t="shared" si="399"/>
        <v>0</v>
      </c>
      <c r="BG1594" s="34" t="e">
        <f t="shared" si="397"/>
        <v>#REF!</v>
      </c>
      <c r="BH1594" t="str">
        <f>IF(AT1594="UDARA","U","N")&amp;LEFT($C$4,2)&amp;MID($C$4,4,2)&amp;LEFT(A1594,3)&amp;MID(E1594,2,2)&amp;VLOOKUP(E1594,Acuan_Reference!C:L,10,0)</f>
        <v>N1501PTK71AA</v>
      </c>
      <c r="BI1594" t="s">
        <v>84</v>
      </c>
      <c r="BJ1594" t="s">
        <v>119</v>
      </c>
      <c r="BK1594" t="s">
        <v>86</v>
      </c>
      <c r="BL1594" t="s">
        <v>87</v>
      </c>
    </row>
    <row r="1595" hidden="1" spans="1:64">
      <c r="A1595" t="s">
        <v>108</v>
      </c>
      <c r="B1595" t="s">
        <v>75</v>
      </c>
      <c r="C1595" t="s">
        <v>76</v>
      </c>
      <c r="D1595" t="s">
        <v>123</v>
      </c>
      <c r="E1595" t="s">
        <v>238</v>
      </c>
      <c r="F1595" t="s">
        <v>239</v>
      </c>
      <c r="G1595" t="s">
        <v>80</v>
      </c>
      <c r="H1595" t="s">
        <v>81</v>
      </c>
      <c r="I1595" s="34">
        <v>15300</v>
      </c>
      <c r="J1595" s="35">
        <v>1999</v>
      </c>
      <c r="K1595" s="35">
        <v>1307</v>
      </c>
      <c r="L1595" s="35">
        <v>2583</v>
      </c>
      <c r="M1595" s="35">
        <v>3835</v>
      </c>
      <c r="N1595" s="35">
        <v>2322</v>
      </c>
      <c r="O1595" s="35">
        <v>2289</v>
      </c>
      <c r="P1595" s="35">
        <v>3432</v>
      </c>
      <c r="Q1595" s="35">
        <v>2863</v>
      </c>
      <c r="R1595" s="35">
        <v>3330</v>
      </c>
      <c r="S1595" s="35">
        <v>1944</v>
      </c>
      <c r="T1595" s="35">
        <v>3164</v>
      </c>
      <c r="U1595" s="35">
        <v>3567</v>
      </c>
      <c r="V1595" s="34">
        <v>2891.6666666667</v>
      </c>
      <c r="W1595" s="34">
        <f t="shared" si="384"/>
        <v>3016.66666666667</v>
      </c>
      <c r="X1595" s="35">
        <v>596</v>
      </c>
      <c r="Y1595" s="35">
        <v>0</v>
      </c>
      <c r="Z1595" s="35">
        <v>0</v>
      </c>
      <c r="AA1595" s="34">
        <v>7023</v>
      </c>
      <c r="AB1595" s="34">
        <v>0</v>
      </c>
      <c r="AC1595" s="34">
        <v>0</v>
      </c>
      <c r="AD1595" s="34">
        <v>0</v>
      </c>
      <c r="AE1595" s="34">
        <f t="shared" si="385"/>
        <v>7023</v>
      </c>
      <c r="AF1595" s="34">
        <f t="shared" si="386"/>
        <v>2.42870317002879</v>
      </c>
      <c r="AG1595" s="34">
        <f t="shared" si="387"/>
        <v>2.32806629834254</v>
      </c>
      <c r="AH1595" s="34">
        <v>4900</v>
      </c>
      <c r="AI1595" s="34">
        <v>0</v>
      </c>
      <c r="AJ1595" s="35">
        <v>40000</v>
      </c>
      <c r="AK1595" s="35">
        <v>4388</v>
      </c>
      <c r="AL1595" s="35">
        <v>2319</v>
      </c>
      <c r="AM1595" s="34">
        <v>0.8</v>
      </c>
      <c r="AN1595" s="34">
        <f t="shared" si="388"/>
        <v>2413.33333333333</v>
      </c>
      <c r="AO1595" s="35">
        <v>100</v>
      </c>
      <c r="AP1595" s="35">
        <v>100</v>
      </c>
      <c r="AQ1595" t="s">
        <v>82</v>
      </c>
      <c r="AR1595">
        <v>4</v>
      </c>
      <c r="AS1595" s="34">
        <v>0.066666666666667</v>
      </c>
      <c r="AT1595" t="s">
        <v>83</v>
      </c>
      <c r="AU1595" s="35">
        <f t="shared" si="398"/>
        <v>0</v>
      </c>
      <c r="AV1595" s="35">
        <f t="shared" si="389"/>
        <v>0</v>
      </c>
      <c r="AW1595" s="35">
        <f t="shared" si="390"/>
        <v>2.32806629834254</v>
      </c>
      <c r="AX1595" s="35">
        <f t="shared" si="391"/>
        <v>1.55933701657459</v>
      </c>
      <c r="AY1595" s="35">
        <f t="shared" si="392"/>
        <v>0</v>
      </c>
      <c r="AZ1595" s="35">
        <f t="shared" si="393"/>
        <v>0</v>
      </c>
      <c r="BA1595" s="27" t="str">
        <f t="shared" si="394"/>
        <v>3</v>
      </c>
      <c r="BB1595" s="34">
        <v>0.000325</v>
      </c>
      <c r="BC1595" s="34">
        <f t="shared" si="395"/>
        <v>0</v>
      </c>
      <c r="BD1595" s="34" t="e">
        <f t="shared" si="396"/>
        <v>#REF!</v>
      </c>
      <c r="BE1595" s="34">
        <v>0.08</v>
      </c>
      <c r="BF1595" s="34">
        <f t="shared" si="399"/>
        <v>0</v>
      </c>
      <c r="BG1595" s="34" t="e">
        <f t="shared" si="397"/>
        <v>#REF!</v>
      </c>
      <c r="BH1595" t="str">
        <f>IF(AT1595="UDARA","U","N")&amp;LEFT($C$4,2)&amp;MID($C$4,4,2)&amp;LEFT(A1595,3)&amp;MID(E1595,2,2)&amp;VLOOKUP(E1595,Acuan_Reference!C:L,10,0)</f>
        <v>N1501PWT71AA</v>
      </c>
      <c r="BI1595" t="s">
        <v>84</v>
      </c>
      <c r="BJ1595" t="s">
        <v>119</v>
      </c>
      <c r="BK1595" t="s">
        <v>86</v>
      </c>
      <c r="BL1595" t="s">
        <v>87</v>
      </c>
    </row>
    <row r="1596" hidden="1" spans="1:64">
      <c r="A1596" t="s">
        <v>109</v>
      </c>
      <c r="B1596" t="s">
        <v>75</v>
      </c>
      <c r="C1596" t="s">
        <v>76</v>
      </c>
      <c r="D1596" t="s">
        <v>123</v>
      </c>
      <c r="E1596" t="s">
        <v>238</v>
      </c>
      <c r="F1596" t="s">
        <v>239</v>
      </c>
      <c r="G1596" t="s">
        <v>80</v>
      </c>
      <c r="H1596" t="s">
        <v>81</v>
      </c>
      <c r="I1596" s="34">
        <v>15300</v>
      </c>
      <c r="J1596" s="35">
        <v>5654</v>
      </c>
      <c r="K1596" s="35">
        <v>13614</v>
      </c>
      <c r="L1596" s="35">
        <v>17525</v>
      </c>
      <c r="M1596" s="35">
        <v>35079</v>
      </c>
      <c r="N1596" s="35">
        <v>7226</v>
      </c>
      <c r="O1596" s="35">
        <v>19769</v>
      </c>
      <c r="P1596" s="35">
        <v>13723</v>
      </c>
      <c r="Q1596" s="35">
        <v>31917</v>
      </c>
      <c r="R1596" s="35">
        <v>7480</v>
      </c>
      <c r="S1596" s="35">
        <v>13962</v>
      </c>
      <c r="T1596" s="35">
        <v>22112</v>
      </c>
      <c r="U1596" s="35">
        <v>26794</v>
      </c>
      <c r="V1596" s="34">
        <v>20956</v>
      </c>
      <c r="W1596" s="34">
        <f t="shared" si="384"/>
        <v>20290.6666666667</v>
      </c>
      <c r="X1596" s="35">
        <v>2617</v>
      </c>
      <c r="Y1596" s="35">
        <v>0</v>
      </c>
      <c r="Z1596" s="35">
        <v>0</v>
      </c>
      <c r="AA1596" s="34">
        <v>32833</v>
      </c>
      <c r="AB1596" s="34">
        <v>0</v>
      </c>
      <c r="AC1596" s="34">
        <v>0</v>
      </c>
      <c r="AD1596" s="34">
        <v>0</v>
      </c>
      <c r="AE1596" s="34">
        <f t="shared" si="385"/>
        <v>32833</v>
      </c>
      <c r="AF1596" s="34">
        <f t="shared" si="386"/>
        <v>1.56675892345868</v>
      </c>
      <c r="AG1596" s="34">
        <f t="shared" si="387"/>
        <v>1.61813313181758</v>
      </c>
      <c r="AH1596" s="34">
        <v>4900</v>
      </c>
      <c r="AI1596" s="34">
        <v>0</v>
      </c>
      <c r="AJ1596" s="35">
        <v>40000</v>
      </c>
      <c r="AK1596" s="35">
        <v>28773</v>
      </c>
      <c r="AL1596" s="35">
        <v>11966</v>
      </c>
      <c r="AM1596" s="34">
        <v>0.6</v>
      </c>
      <c r="AN1596" s="34">
        <f t="shared" si="388"/>
        <v>12174.4</v>
      </c>
      <c r="AO1596" s="35">
        <v>100</v>
      </c>
      <c r="AP1596" s="35">
        <v>100</v>
      </c>
      <c r="AQ1596" t="s">
        <v>82</v>
      </c>
      <c r="AR1596">
        <v>8</v>
      </c>
      <c r="AS1596" s="34">
        <v>0.1</v>
      </c>
      <c r="AT1596" t="s">
        <v>83</v>
      </c>
      <c r="AU1596" s="35">
        <f t="shared" si="398"/>
        <v>0</v>
      </c>
      <c r="AV1596" s="35">
        <f t="shared" si="389"/>
        <v>0</v>
      </c>
      <c r="AW1596" s="35">
        <f t="shared" si="390"/>
        <v>1.61813313181758</v>
      </c>
      <c r="AX1596" s="35">
        <f t="shared" si="391"/>
        <v>1.02840386384545</v>
      </c>
      <c r="AY1596" s="35">
        <f t="shared" si="392"/>
        <v>0</v>
      </c>
      <c r="AZ1596" s="35">
        <f t="shared" si="393"/>
        <v>0</v>
      </c>
      <c r="BA1596" s="27" t="str">
        <f t="shared" si="394"/>
        <v>3</v>
      </c>
      <c r="BB1596" s="34">
        <v>0.000325</v>
      </c>
      <c r="BC1596" s="34">
        <f t="shared" si="395"/>
        <v>0</v>
      </c>
      <c r="BD1596" s="34" t="e">
        <f t="shared" si="396"/>
        <v>#REF!</v>
      </c>
      <c r="BE1596" s="34">
        <v>0.08</v>
      </c>
      <c r="BF1596" s="34">
        <f t="shared" si="399"/>
        <v>0</v>
      </c>
      <c r="BG1596" s="34" t="e">
        <f t="shared" si="397"/>
        <v>#REF!</v>
      </c>
      <c r="BH1596" t="str">
        <f>IF(AT1596="UDARA","U","N")&amp;LEFT($C$4,2)&amp;MID($C$4,4,2)&amp;LEFT(A1596,3)&amp;MID(E1596,2,2)&amp;VLOOKUP(E1596,Acuan_Reference!C:L,10,0)</f>
        <v>N1501SBY71AA</v>
      </c>
      <c r="BI1596" t="s">
        <v>84</v>
      </c>
      <c r="BJ1596" t="s">
        <v>119</v>
      </c>
      <c r="BK1596" t="s">
        <v>86</v>
      </c>
      <c r="BL1596" t="s">
        <v>87</v>
      </c>
    </row>
    <row r="1597" hidden="1" spans="1:64">
      <c r="A1597" t="s">
        <v>110</v>
      </c>
      <c r="B1597" t="s">
        <v>75</v>
      </c>
      <c r="C1597" t="s">
        <v>76</v>
      </c>
      <c r="D1597" t="s">
        <v>123</v>
      </c>
      <c r="E1597" t="s">
        <v>238</v>
      </c>
      <c r="F1597" t="s">
        <v>239</v>
      </c>
      <c r="G1597" t="s">
        <v>80</v>
      </c>
      <c r="H1597" t="s">
        <v>81</v>
      </c>
      <c r="I1597" s="34">
        <v>15300</v>
      </c>
      <c r="J1597" s="35">
        <v>3800</v>
      </c>
      <c r="K1597" s="35">
        <v>6204</v>
      </c>
      <c r="L1597" s="35">
        <v>4790</v>
      </c>
      <c r="M1597" s="35">
        <v>7907</v>
      </c>
      <c r="N1597" s="35">
        <v>3904</v>
      </c>
      <c r="O1597" s="35">
        <v>5020</v>
      </c>
      <c r="P1597" s="35">
        <v>7727</v>
      </c>
      <c r="Q1597" s="35">
        <v>8681</v>
      </c>
      <c r="R1597" s="35">
        <v>5592</v>
      </c>
      <c r="S1597" s="35">
        <v>5545</v>
      </c>
      <c r="T1597" s="35">
        <v>6080</v>
      </c>
      <c r="U1597" s="35">
        <v>9023</v>
      </c>
      <c r="V1597" s="34">
        <v>6882.6666666667</v>
      </c>
      <c r="W1597" s="34">
        <f t="shared" si="384"/>
        <v>6611</v>
      </c>
      <c r="X1597" s="35">
        <v>1270</v>
      </c>
      <c r="Y1597" s="35">
        <v>0</v>
      </c>
      <c r="Z1597" s="35">
        <v>0</v>
      </c>
      <c r="AA1597" s="34">
        <v>7714</v>
      </c>
      <c r="AB1597" s="34">
        <v>0</v>
      </c>
      <c r="AC1597" s="34">
        <v>600</v>
      </c>
      <c r="AD1597" s="34">
        <v>0</v>
      </c>
      <c r="AE1597" s="34">
        <f t="shared" si="385"/>
        <v>8314</v>
      </c>
      <c r="AF1597" s="34">
        <f t="shared" si="386"/>
        <v>1.20796203022084</v>
      </c>
      <c r="AG1597" s="34">
        <f t="shared" si="387"/>
        <v>1.2576009680835</v>
      </c>
      <c r="AH1597" s="34">
        <v>4900</v>
      </c>
      <c r="AI1597" s="34">
        <v>0</v>
      </c>
      <c r="AJ1597" s="35">
        <v>40000</v>
      </c>
      <c r="AK1597" s="35">
        <v>10687</v>
      </c>
      <c r="AL1597" s="35">
        <v>4730</v>
      </c>
      <c r="AM1597" s="34">
        <v>0.7</v>
      </c>
      <c r="AN1597" s="34">
        <f t="shared" si="388"/>
        <v>4627.7</v>
      </c>
      <c r="AO1597" s="35">
        <v>100</v>
      </c>
      <c r="AP1597" s="35">
        <v>100</v>
      </c>
      <c r="AQ1597" t="s">
        <v>82</v>
      </c>
      <c r="AR1597">
        <v>8</v>
      </c>
      <c r="AS1597" s="34">
        <v>0.066666666666667</v>
      </c>
      <c r="AT1597" t="s">
        <v>83</v>
      </c>
      <c r="AU1597" s="35">
        <f t="shared" si="398"/>
        <v>782.775000000001</v>
      </c>
      <c r="AV1597" s="35">
        <f t="shared" si="389"/>
        <v>800</v>
      </c>
      <c r="AW1597" s="35">
        <f t="shared" si="390"/>
        <v>1.3786114052337</v>
      </c>
      <c r="AX1597" s="35">
        <f t="shared" si="391"/>
        <v>0.663137195583119</v>
      </c>
      <c r="AY1597" s="35">
        <f t="shared" si="392"/>
        <v>800</v>
      </c>
      <c r="AZ1597" s="35">
        <f t="shared" si="393"/>
        <v>800</v>
      </c>
      <c r="BA1597" s="27" t="str">
        <f t="shared" si="394"/>
        <v>3</v>
      </c>
      <c r="BB1597" s="34">
        <v>0.000325</v>
      </c>
      <c r="BC1597" s="34">
        <f t="shared" si="395"/>
        <v>0.26</v>
      </c>
      <c r="BD1597" s="34" t="e">
        <f t="shared" si="396"/>
        <v>#REF!</v>
      </c>
      <c r="BE1597" s="34">
        <v>0.08</v>
      </c>
      <c r="BF1597" s="34">
        <f t="shared" si="399"/>
        <v>64</v>
      </c>
      <c r="BG1597" s="34" t="e">
        <f t="shared" si="397"/>
        <v>#REF!</v>
      </c>
      <c r="BH1597" t="str">
        <f>IF(AT1597="UDARA","U","N")&amp;LEFT($C$4,2)&amp;MID($C$4,4,2)&amp;LEFT(A1597,3)&amp;MID(E1597,2,2)&amp;VLOOKUP(E1597,Acuan_Reference!C:L,10,0)</f>
        <v>N1501SLO71AA</v>
      </c>
      <c r="BI1597" t="s">
        <v>84</v>
      </c>
      <c r="BJ1597" t="s">
        <v>119</v>
      </c>
      <c r="BK1597" t="s">
        <v>86</v>
      </c>
      <c r="BL1597" t="s">
        <v>87</v>
      </c>
    </row>
    <row r="1598" hidden="1" spans="1:64">
      <c r="A1598" t="s">
        <v>111</v>
      </c>
      <c r="B1598" t="s">
        <v>75</v>
      </c>
      <c r="C1598" t="s">
        <v>76</v>
      </c>
      <c r="D1598" t="s">
        <v>123</v>
      </c>
      <c r="E1598" t="s">
        <v>238</v>
      </c>
      <c r="F1598" t="s">
        <v>239</v>
      </c>
      <c r="G1598" t="s">
        <v>80</v>
      </c>
      <c r="H1598" t="s">
        <v>81</v>
      </c>
      <c r="I1598" s="34">
        <v>15300</v>
      </c>
      <c r="J1598" s="35">
        <v>1145</v>
      </c>
      <c r="K1598" s="35">
        <v>1343</v>
      </c>
      <c r="L1598" s="35">
        <v>799</v>
      </c>
      <c r="M1598" s="35">
        <v>2445</v>
      </c>
      <c r="N1598" s="35">
        <v>701</v>
      </c>
      <c r="O1598" s="35">
        <v>1382</v>
      </c>
      <c r="P1598" s="35">
        <v>1582</v>
      </c>
      <c r="Q1598" s="35">
        <v>1737</v>
      </c>
      <c r="R1598" s="35">
        <v>1006</v>
      </c>
      <c r="S1598" s="35">
        <v>1597</v>
      </c>
      <c r="T1598" s="35">
        <v>1582</v>
      </c>
      <c r="U1598" s="35">
        <v>2490</v>
      </c>
      <c r="V1598" s="34">
        <v>1889.6666666667</v>
      </c>
      <c r="W1598" s="34">
        <f t="shared" si="384"/>
        <v>1740.66666666667</v>
      </c>
      <c r="X1598" s="35">
        <v>578</v>
      </c>
      <c r="Y1598" s="35">
        <v>220</v>
      </c>
      <c r="Z1598" s="35">
        <v>0</v>
      </c>
      <c r="AA1598" s="34">
        <v>2604</v>
      </c>
      <c r="AB1598" s="34">
        <v>0</v>
      </c>
      <c r="AC1598" s="34">
        <v>1000</v>
      </c>
      <c r="AD1598" s="34">
        <v>0</v>
      </c>
      <c r="AE1598" s="34">
        <f t="shared" si="385"/>
        <v>3604</v>
      </c>
      <c r="AF1598" s="34">
        <f t="shared" si="386"/>
        <v>1.90721467630972</v>
      </c>
      <c r="AG1598" s="34">
        <f t="shared" si="387"/>
        <v>2.07047108387591</v>
      </c>
      <c r="AH1598" s="34">
        <v>4900</v>
      </c>
      <c r="AI1598" s="34">
        <v>0</v>
      </c>
      <c r="AJ1598" s="35">
        <v>40000</v>
      </c>
      <c r="AK1598" s="35">
        <v>2341</v>
      </c>
      <c r="AL1598" s="35">
        <v>1150</v>
      </c>
      <c r="AM1598" s="34">
        <v>1.5</v>
      </c>
      <c r="AN1598" s="34">
        <f t="shared" si="388"/>
        <v>2611</v>
      </c>
      <c r="AO1598" s="35">
        <v>100</v>
      </c>
      <c r="AP1598" s="35">
        <v>100</v>
      </c>
      <c r="AQ1598" t="s">
        <v>82</v>
      </c>
      <c r="AR1598">
        <v>2</v>
      </c>
      <c r="AS1598" s="34">
        <v>0.53333333333333</v>
      </c>
      <c r="AT1598" t="s">
        <v>83</v>
      </c>
      <c r="AU1598" s="35">
        <f t="shared" si="398"/>
        <v>117.75</v>
      </c>
      <c r="AV1598" s="35">
        <f t="shared" si="389"/>
        <v>200</v>
      </c>
      <c r="AW1598" s="35">
        <f t="shared" si="390"/>
        <v>2.18536959019533</v>
      </c>
      <c r="AX1598" s="35">
        <f t="shared" si="391"/>
        <v>1.52470317885867</v>
      </c>
      <c r="AY1598" s="35">
        <f t="shared" si="392"/>
        <v>200</v>
      </c>
      <c r="AZ1598" s="35">
        <f t="shared" si="393"/>
        <v>200</v>
      </c>
      <c r="BA1598" s="27" t="str">
        <f t="shared" si="394"/>
        <v>3</v>
      </c>
      <c r="BB1598" s="34">
        <v>0.000325</v>
      </c>
      <c r="BC1598" s="34">
        <f t="shared" si="395"/>
        <v>0.065</v>
      </c>
      <c r="BD1598" s="34" t="e">
        <f t="shared" si="396"/>
        <v>#REF!</v>
      </c>
      <c r="BE1598" s="34">
        <v>0.08</v>
      </c>
      <c r="BF1598" s="34">
        <f t="shared" si="399"/>
        <v>16</v>
      </c>
      <c r="BG1598" s="34" t="e">
        <f t="shared" si="397"/>
        <v>#REF!</v>
      </c>
      <c r="BH1598" t="str">
        <f>IF(AT1598="UDARA","U","N")&amp;LEFT($C$4,2)&amp;MID($C$4,4,2)&amp;LEFT(A1598,3)&amp;MID(E1598,2,2)&amp;VLOOKUP(E1598,Acuan_Reference!C:L,10,0)</f>
        <v>N1501SMD71AA</v>
      </c>
      <c r="BI1598" t="s">
        <v>84</v>
      </c>
      <c r="BJ1598" t="s">
        <v>119</v>
      </c>
      <c r="BK1598" t="s">
        <v>86</v>
      </c>
      <c r="BL1598" t="s">
        <v>87</v>
      </c>
    </row>
    <row r="1599" hidden="1" spans="1:64">
      <c r="A1599" t="s">
        <v>112</v>
      </c>
      <c r="B1599" t="s">
        <v>75</v>
      </c>
      <c r="C1599" t="s">
        <v>76</v>
      </c>
      <c r="D1599" t="s">
        <v>123</v>
      </c>
      <c r="E1599" t="s">
        <v>238</v>
      </c>
      <c r="F1599" t="s">
        <v>239</v>
      </c>
      <c r="G1599" t="s">
        <v>80</v>
      </c>
      <c r="H1599" t="s">
        <v>81</v>
      </c>
      <c r="I1599" s="34">
        <v>15300</v>
      </c>
      <c r="J1599" s="35">
        <v>2971</v>
      </c>
      <c r="K1599" s="35">
        <v>8222</v>
      </c>
      <c r="L1599" s="35">
        <v>7912</v>
      </c>
      <c r="M1599" s="35">
        <v>16736</v>
      </c>
      <c r="N1599" s="35">
        <v>3624</v>
      </c>
      <c r="O1599" s="35">
        <v>6569</v>
      </c>
      <c r="P1599" s="35">
        <v>5579</v>
      </c>
      <c r="Q1599" s="35">
        <v>15196</v>
      </c>
      <c r="R1599" s="35">
        <v>2972</v>
      </c>
      <c r="S1599" s="35">
        <v>6376</v>
      </c>
      <c r="T1599" s="35">
        <v>9407</v>
      </c>
      <c r="U1599" s="35">
        <v>13580</v>
      </c>
      <c r="V1599" s="34">
        <v>9787.6666666667</v>
      </c>
      <c r="W1599" s="34">
        <f t="shared" ref="W1599:W1662" si="400">AVERAGE(T1599,U1599,AL1599)</f>
        <v>9380</v>
      </c>
      <c r="X1599" s="35">
        <v>1345</v>
      </c>
      <c r="Y1599" s="35">
        <v>0</v>
      </c>
      <c r="Z1599" s="35">
        <v>0</v>
      </c>
      <c r="AA1599" s="34">
        <v>11269</v>
      </c>
      <c r="AB1599" s="34">
        <v>0</v>
      </c>
      <c r="AC1599" s="34">
        <v>0</v>
      </c>
      <c r="AD1599" s="34">
        <v>0</v>
      </c>
      <c r="AE1599" s="34">
        <f t="shared" ref="AE1599:AE1662" si="401">Z1599+AA1599+AC1599+AD1599</f>
        <v>11269</v>
      </c>
      <c r="AF1599" s="34">
        <f t="shared" ref="AF1599:AF1662" si="402">IFERROR(IF(V1599&lt;0,9999,AE1599/V1599),9999)</f>
        <v>1.15134693321527</v>
      </c>
      <c r="AG1599" s="34">
        <f t="shared" ref="AG1599:AG1662" si="403">IFERROR(IF(W1599&lt;0,9999,(Z1599+AA1599+AC1599)/W1599),9999)</f>
        <v>1.20138592750533</v>
      </c>
      <c r="AH1599" s="34">
        <v>4900</v>
      </c>
      <c r="AI1599" s="34">
        <v>0</v>
      </c>
      <c r="AJ1599" s="35">
        <v>40000</v>
      </c>
      <c r="AK1599" s="35">
        <v>13236</v>
      </c>
      <c r="AL1599" s="35">
        <v>5153</v>
      </c>
      <c r="AM1599" s="34">
        <v>0.7</v>
      </c>
      <c r="AN1599" s="34">
        <f t="shared" ref="AN1599:AN1662" si="404">IF(AM1599*W1599&lt;0,0,AM1599*W1599)</f>
        <v>6566</v>
      </c>
      <c r="AO1599" s="35">
        <v>100</v>
      </c>
      <c r="AP1599" s="35">
        <v>100</v>
      </c>
      <c r="AQ1599" t="s">
        <v>82</v>
      </c>
      <c r="AR1599">
        <v>8</v>
      </c>
      <c r="AS1599" s="34">
        <v>0.066666666666667</v>
      </c>
      <c r="AT1599" t="s">
        <v>83</v>
      </c>
      <c r="AU1599" s="35">
        <f t="shared" si="398"/>
        <v>337.5</v>
      </c>
      <c r="AV1599" s="35">
        <f t="shared" ref="AV1599:AV1662" si="405">IFERROR(ROUNDUP(AU1599/AO1599,0)*AO1599,9999)</f>
        <v>400</v>
      </c>
      <c r="AW1599" s="35">
        <f t="shared" ref="AW1599:AW1662" si="406">IFERROR(IF(W1599&lt;0,9999,((ROUNDUP(AU1599/AO1599,0)*AO1599)+AE1599)/W1599),9999)</f>
        <v>1.24402985074627</v>
      </c>
      <c r="AX1599" s="35">
        <f t="shared" ref="AX1599:AX1662" si="407">IFERROR(IF(W1599&lt;0,9999,((ROUNDUP(AU1599/AP1599,0)*AP1599)+AE1599-AL1599)/W1599),9999)</f>
        <v>0.694669509594883</v>
      </c>
      <c r="AY1599" s="35">
        <f t="shared" ref="AY1599:AY1662" si="408">IF(H1599="DROPPING",IF(AND(AW1599&gt;3,AX1599&gt;3),0,IF(AND(AW1599&lt;=3,AX1599&lt;=3),ROUNDUP(AU1599/AO1599,0)*AO1599,ROUNDUP(AU1599/AP1599,0)*AP1599)),0)</f>
        <v>400</v>
      </c>
      <c r="AZ1599" s="35">
        <f t="shared" ref="AZ1599:AZ1662" si="409">IF(AH1599&lt;=0,0,IF(H1599="DROPPING",IF(AND(AW1599&gt;3,AX1599&gt;3),0,IF(AND(AW1599&lt;=3,AX1599&lt;=3),ROUNDUP(AU1599/AO1599,0)*AO1599,ROUNDUP(AU1599/AP1599,0)*AP1599)),0))</f>
        <v>400</v>
      </c>
      <c r="BA1599" s="27" t="str">
        <f t="shared" ref="BA1599:BA1662" si="410">IF(AND(AW1599&gt;3,AX1599&gt;3),"Kelipatan Kirim/Master box &gt; 3x FC+index",IF(AF1599&lt;=AS1599,"1",IF(AND(AF1599&gt;AS1599,AF1599&lt;=AM1599),"2","3")))</f>
        <v>3</v>
      </c>
      <c r="BB1599" s="34">
        <v>0.000325</v>
      </c>
      <c r="BC1599" s="34">
        <f t="shared" ref="BC1599:BC1662" si="411">BB1599*AZ1599</f>
        <v>0.13</v>
      </c>
      <c r="BD1599" s="34" t="e">
        <f t="shared" si="396"/>
        <v>#REF!</v>
      </c>
      <c r="BE1599" s="34">
        <v>0.08</v>
      </c>
      <c r="BF1599" s="34">
        <f t="shared" si="399"/>
        <v>32</v>
      </c>
      <c r="BG1599" s="34" t="e">
        <f t="shared" si="397"/>
        <v>#REF!</v>
      </c>
      <c r="BH1599" t="str">
        <f>IF(AT1599="UDARA","U","N")&amp;LEFT($C$4,2)&amp;MID($C$4,4,2)&amp;LEFT(A1599,3)&amp;MID(E1599,2,2)&amp;VLOOKUP(E1599,Acuan_Reference!C:L,10,0)</f>
        <v>N1501SMG71AA</v>
      </c>
      <c r="BI1599" t="s">
        <v>84</v>
      </c>
      <c r="BJ1599" t="s">
        <v>119</v>
      </c>
      <c r="BK1599" t="s">
        <v>86</v>
      </c>
      <c r="BL1599" t="s">
        <v>87</v>
      </c>
    </row>
    <row r="1600" hidden="1" spans="1:64">
      <c r="A1600" t="s">
        <v>113</v>
      </c>
      <c r="B1600" t="s">
        <v>75</v>
      </c>
      <c r="C1600" t="s">
        <v>76</v>
      </c>
      <c r="D1600" t="s">
        <v>123</v>
      </c>
      <c r="E1600" t="s">
        <v>238</v>
      </c>
      <c r="F1600" t="s">
        <v>239</v>
      </c>
      <c r="G1600" t="s">
        <v>80</v>
      </c>
      <c r="H1600" t="s">
        <v>81</v>
      </c>
      <c r="I1600" s="34">
        <v>15300</v>
      </c>
      <c r="J1600" s="35">
        <v>20377</v>
      </c>
      <c r="K1600" s="35">
        <v>16923</v>
      </c>
      <c r="L1600" s="35">
        <v>14941</v>
      </c>
      <c r="M1600" s="35">
        <v>19372</v>
      </c>
      <c r="N1600" s="35">
        <v>14919</v>
      </c>
      <c r="O1600" s="35">
        <v>8464</v>
      </c>
      <c r="P1600" s="35">
        <v>7432</v>
      </c>
      <c r="Q1600" s="35">
        <v>11306</v>
      </c>
      <c r="R1600" s="35">
        <v>6450</v>
      </c>
      <c r="S1600" s="35">
        <v>7244</v>
      </c>
      <c r="T1600" s="35">
        <v>6953</v>
      </c>
      <c r="U1600" s="35">
        <v>10557</v>
      </c>
      <c r="V1600" s="34">
        <v>8251.3333333333</v>
      </c>
      <c r="W1600" s="34">
        <f t="shared" si="400"/>
        <v>7727.66666666667</v>
      </c>
      <c r="X1600" s="35">
        <v>3249</v>
      </c>
      <c r="Y1600" s="35">
        <v>0</v>
      </c>
      <c r="Z1600" s="35">
        <v>0</v>
      </c>
      <c r="AA1600" s="34">
        <v>8922</v>
      </c>
      <c r="AB1600" s="34">
        <v>0</v>
      </c>
      <c r="AC1600" s="34">
        <v>0</v>
      </c>
      <c r="AD1600" s="34">
        <v>0</v>
      </c>
      <c r="AE1600" s="34">
        <f t="shared" si="401"/>
        <v>8922</v>
      </c>
      <c r="AF1600" s="34">
        <f t="shared" si="402"/>
        <v>1.08127979316475</v>
      </c>
      <c r="AG1600" s="34">
        <f t="shared" si="403"/>
        <v>1.15455290514601</v>
      </c>
      <c r="AH1600" s="34">
        <v>4900</v>
      </c>
      <c r="AI1600" s="34">
        <v>0</v>
      </c>
      <c r="AJ1600" s="35">
        <v>40000</v>
      </c>
      <c r="AK1600" s="35">
        <v>13481</v>
      </c>
      <c r="AL1600" s="35">
        <v>5673</v>
      </c>
      <c r="AM1600" s="34">
        <v>0.25</v>
      </c>
      <c r="AN1600" s="34">
        <f t="shared" si="404"/>
        <v>1931.91666666667</v>
      </c>
      <c r="AO1600" s="35">
        <v>100</v>
      </c>
      <c r="AP1600" s="35">
        <v>100</v>
      </c>
      <c r="AQ1600" t="s">
        <v>82</v>
      </c>
      <c r="AR1600">
        <v>12</v>
      </c>
      <c r="AS1600" s="34">
        <v>0.033333333333333</v>
      </c>
      <c r="AT1600" t="s">
        <v>83</v>
      </c>
      <c r="AU1600" s="35">
        <f t="shared" si="398"/>
        <v>0</v>
      </c>
      <c r="AV1600" s="35">
        <f t="shared" si="405"/>
        <v>0</v>
      </c>
      <c r="AW1600" s="35">
        <f t="shared" si="406"/>
        <v>1.15455290514601</v>
      </c>
      <c r="AX1600" s="35">
        <f t="shared" si="407"/>
        <v>0.420437389466419</v>
      </c>
      <c r="AY1600" s="35">
        <f t="shared" si="408"/>
        <v>0</v>
      </c>
      <c r="AZ1600" s="35">
        <f t="shared" si="409"/>
        <v>0</v>
      </c>
      <c r="BA1600" s="27" t="str">
        <f t="shared" si="410"/>
        <v>3</v>
      </c>
      <c r="BB1600" s="34">
        <v>0.000325</v>
      </c>
      <c r="BC1600" s="34">
        <f t="shared" si="411"/>
        <v>0</v>
      </c>
      <c r="BD1600" s="34" t="e">
        <f t="shared" ref="BD1600:BD1663" si="412">BD1599+BC1600</f>
        <v>#REF!</v>
      </c>
      <c r="BE1600" s="34">
        <v>0.08</v>
      </c>
      <c r="BF1600" s="34">
        <f t="shared" si="399"/>
        <v>0</v>
      </c>
      <c r="BG1600" s="34" t="e">
        <f t="shared" ref="BG1600:BG1663" si="413">BG1599+BF1600</f>
        <v>#REF!</v>
      </c>
      <c r="BH1600" t="str">
        <f>IF(AT1600="UDARA","U","N")&amp;LEFT($C$4,2)&amp;MID($C$4,4,2)&amp;LEFT(A1600,3)&amp;MID(E1600,2,2)&amp;VLOOKUP(E1600,Acuan_Reference!C:L,10,0)</f>
        <v>N1501TGR71AA</v>
      </c>
      <c r="BI1600" t="s">
        <v>84</v>
      </c>
      <c r="BJ1600" t="s">
        <v>119</v>
      </c>
      <c r="BK1600" t="s">
        <v>86</v>
      </c>
      <c r="BL1600" t="s">
        <v>87</v>
      </c>
    </row>
    <row r="1601" hidden="1" spans="1:64">
      <c r="A1601" t="s">
        <v>114</v>
      </c>
      <c r="B1601" t="s">
        <v>75</v>
      </c>
      <c r="C1601" t="s">
        <v>76</v>
      </c>
      <c r="D1601" t="s">
        <v>123</v>
      </c>
      <c r="E1601" t="s">
        <v>238</v>
      </c>
      <c r="F1601" t="s">
        <v>239</v>
      </c>
      <c r="G1601" t="s">
        <v>80</v>
      </c>
      <c r="H1601" t="s">
        <v>81</v>
      </c>
      <c r="I1601" s="34">
        <v>15300</v>
      </c>
      <c r="J1601" s="35">
        <v>1460</v>
      </c>
      <c r="K1601" s="35">
        <v>3608</v>
      </c>
      <c r="L1601" s="35">
        <v>3914</v>
      </c>
      <c r="M1601" s="35">
        <v>6473</v>
      </c>
      <c r="N1601" s="35">
        <v>1809</v>
      </c>
      <c r="O1601" s="35">
        <v>2825</v>
      </c>
      <c r="P1601" s="35">
        <v>5240</v>
      </c>
      <c r="Q1601" s="35">
        <v>6502</v>
      </c>
      <c r="R1601" s="35">
        <v>2260</v>
      </c>
      <c r="S1601" s="35">
        <v>2973</v>
      </c>
      <c r="T1601" s="35">
        <v>3186</v>
      </c>
      <c r="U1601" s="35">
        <v>5341</v>
      </c>
      <c r="V1601" s="34">
        <v>3833.3333333333</v>
      </c>
      <c r="W1601" s="34">
        <f t="shared" si="400"/>
        <v>3613.33333333333</v>
      </c>
      <c r="X1601" s="35">
        <v>2561</v>
      </c>
      <c r="Y1601" s="35">
        <v>0</v>
      </c>
      <c r="Z1601" s="35">
        <v>0</v>
      </c>
      <c r="AA1601" s="34">
        <v>7017</v>
      </c>
      <c r="AB1601" s="34">
        <v>0</v>
      </c>
      <c r="AC1601" s="34">
        <v>0</v>
      </c>
      <c r="AD1601" s="34">
        <v>0</v>
      </c>
      <c r="AE1601" s="34">
        <f t="shared" si="401"/>
        <v>7017</v>
      </c>
      <c r="AF1601" s="34">
        <f t="shared" si="402"/>
        <v>1.83052173913045</v>
      </c>
      <c r="AG1601" s="34">
        <f t="shared" si="403"/>
        <v>1.9419741697417</v>
      </c>
      <c r="AH1601" s="34">
        <v>4900</v>
      </c>
      <c r="AI1601" s="34">
        <v>0</v>
      </c>
      <c r="AJ1601" s="35">
        <v>40000</v>
      </c>
      <c r="AK1601" s="35">
        <v>6329</v>
      </c>
      <c r="AL1601" s="35">
        <v>2313</v>
      </c>
      <c r="AM1601" s="34">
        <v>0.7</v>
      </c>
      <c r="AN1601" s="34">
        <f t="shared" si="404"/>
        <v>2529.33333333333</v>
      </c>
      <c r="AO1601" s="35">
        <v>100</v>
      </c>
      <c r="AP1601" s="35">
        <v>100</v>
      </c>
      <c r="AQ1601" t="s">
        <v>82</v>
      </c>
      <c r="AR1601">
        <v>8</v>
      </c>
      <c r="AS1601" s="34">
        <v>0.066666666666667</v>
      </c>
      <c r="AT1601" t="s">
        <v>83</v>
      </c>
      <c r="AU1601" s="35">
        <f t="shared" si="398"/>
        <v>0</v>
      </c>
      <c r="AV1601" s="35">
        <f t="shared" si="405"/>
        <v>0</v>
      </c>
      <c r="AW1601" s="35">
        <f t="shared" si="406"/>
        <v>1.9419741697417</v>
      </c>
      <c r="AX1601" s="35">
        <f t="shared" si="407"/>
        <v>1.30184501845018</v>
      </c>
      <c r="AY1601" s="35">
        <f t="shared" si="408"/>
        <v>0</v>
      </c>
      <c r="AZ1601" s="35">
        <f t="shared" si="409"/>
        <v>0</v>
      </c>
      <c r="BA1601" s="27" t="str">
        <f t="shared" si="410"/>
        <v>3</v>
      </c>
      <c r="BB1601" s="34">
        <v>0.000325</v>
      </c>
      <c r="BC1601" s="34">
        <f t="shared" si="411"/>
        <v>0</v>
      </c>
      <c r="BD1601" s="34" t="e">
        <f t="shared" si="412"/>
        <v>#REF!</v>
      </c>
      <c r="BE1601" s="34">
        <v>0.08</v>
      </c>
      <c r="BF1601" s="34">
        <f t="shared" si="399"/>
        <v>0</v>
      </c>
      <c r="BG1601" s="34" t="e">
        <f t="shared" si="413"/>
        <v>#REF!</v>
      </c>
      <c r="BH1601" t="str">
        <f>IF(AT1601="UDARA","U","N")&amp;LEFT($C$4,2)&amp;MID($C$4,4,2)&amp;LEFT(A1601,3)&amp;MID(E1601,2,2)&amp;VLOOKUP(E1601,Acuan_Reference!C:L,10,0)</f>
        <v>N1501YGY71AA</v>
      </c>
      <c r="BI1601" t="s">
        <v>84</v>
      </c>
      <c r="BJ1601" t="s">
        <v>119</v>
      </c>
      <c r="BK1601" t="s">
        <v>86</v>
      </c>
      <c r="BL1601" t="s">
        <v>87</v>
      </c>
    </row>
    <row r="1602" hidden="1" spans="1:64">
      <c r="A1602" t="s">
        <v>74</v>
      </c>
      <c r="B1602" t="s">
        <v>75</v>
      </c>
      <c r="C1602" t="s">
        <v>76</v>
      </c>
      <c r="D1602" t="s">
        <v>123</v>
      </c>
      <c r="E1602" t="s">
        <v>240</v>
      </c>
      <c r="F1602" t="s">
        <v>241</v>
      </c>
      <c r="G1602" t="s">
        <v>118</v>
      </c>
      <c r="H1602" t="s">
        <v>81</v>
      </c>
      <c r="I1602" s="34">
        <v>12070</v>
      </c>
      <c r="J1602" s="35">
        <v>962</v>
      </c>
      <c r="K1602" s="35">
        <v>649</v>
      </c>
      <c r="L1602" s="35">
        <v>712</v>
      </c>
      <c r="M1602" s="35">
        <v>2000</v>
      </c>
      <c r="N1602" s="35">
        <v>388</v>
      </c>
      <c r="O1602" s="35">
        <v>792</v>
      </c>
      <c r="P1602" s="35">
        <v>945</v>
      </c>
      <c r="Q1602" s="35">
        <v>2099</v>
      </c>
      <c r="R1602" s="35">
        <v>345</v>
      </c>
      <c r="S1602" s="35">
        <v>644</v>
      </c>
      <c r="T1602" s="35">
        <v>721</v>
      </c>
      <c r="U1602" s="35">
        <v>1385</v>
      </c>
      <c r="V1602" s="34">
        <v>916.66666666667</v>
      </c>
      <c r="W1602" s="34">
        <f t="shared" si="400"/>
        <v>858.666666666667</v>
      </c>
      <c r="X1602" s="35">
        <v>181</v>
      </c>
      <c r="Y1602" s="35">
        <v>0</v>
      </c>
      <c r="Z1602" s="35">
        <v>0</v>
      </c>
      <c r="AA1602" s="34">
        <v>1540</v>
      </c>
      <c r="AB1602" s="34">
        <v>0</v>
      </c>
      <c r="AC1602" s="34">
        <v>0</v>
      </c>
      <c r="AD1602" s="34">
        <v>0</v>
      </c>
      <c r="AE1602" s="34">
        <f t="shared" si="401"/>
        <v>1540</v>
      </c>
      <c r="AF1602" s="34">
        <f t="shared" si="402"/>
        <v>1.67999999999999</v>
      </c>
      <c r="AG1602" s="34">
        <f t="shared" si="403"/>
        <v>1.79347826086957</v>
      </c>
      <c r="AH1602" s="34">
        <v>4700</v>
      </c>
      <c r="AI1602" s="34">
        <v>0</v>
      </c>
      <c r="AJ1602" s="35">
        <v>0</v>
      </c>
      <c r="AK1602" s="35">
        <v>1666</v>
      </c>
      <c r="AL1602" s="35">
        <v>470</v>
      </c>
      <c r="AM1602" s="34">
        <v>0.7</v>
      </c>
      <c r="AN1602" s="34">
        <f t="shared" si="404"/>
        <v>601.066666666667</v>
      </c>
      <c r="AO1602" s="35">
        <v>100</v>
      </c>
      <c r="AP1602" s="35">
        <v>100</v>
      </c>
      <c r="AQ1602" t="s">
        <v>82</v>
      </c>
      <c r="AR1602">
        <v>8</v>
      </c>
      <c r="AS1602" s="34">
        <v>0.066666666666667</v>
      </c>
      <c r="AT1602" t="s">
        <v>83</v>
      </c>
      <c r="AU1602" s="35">
        <f t="shared" si="398"/>
        <v>0</v>
      </c>
      <c r="AV1602" s="35">
        <f t="shared" si="405"/>
        <v>0</v>
      </c>
      <c r="AW1602" s="35">
        <f t="shared" si="406"/>
        <v>1.79347826086957</v>
      </c>
      <c r="AX1602" s="35">
        <f t="shared" si="407"/>
        <v>1.24611801242236</v>
      </c>
      <c r="AY1602" s="35">
        <f t="shared" si="408"/>
        <v>0</v>
      </c>
      <c r="AZ1602" s="35">
        <f t="shared" si="409"/>
        <v>0</v>
      </c>
      <c r="BA1602" s="27" t="str">
        <f t="shared" si="410"/>
        <v>3</v>
      </c>
      <c r="BB1602" s="34">
        <v>0.00016</v>
      </c>
      <c r="BC1602" s="34">
        <f t="shared" si="411"/>
        <v>0</v>
      </c>
      <c r="BD1602" s="34" t="e">
        <f t="shared" si="412"/>
        <v>#REF!</v>
      </c>
      <c r="BE1602" s="34">
        <v>0.09</v>
      </c>
      <c r="BF1602" s="34">
        <f t="shared" si="399"/>
        <v>0</v>
      </c>
      <c r="BG1602" s="34" t="e">
        <f t="shared" si="413"/>
        <v>#REF!</v>
      </c>
      <c r="BH1602" t="str">
        <f>IF(AT1602="UDARA","U","N")&amp;LEFT($C$4,2)&amp;MID($C$4,4,2)&amp;LEFT(A1602,3)&amp;MID(E1602,2,2)&amp;VLOOKUP(E1602,Acuan_Reference!C:L,10,0)</f>
        <v>N1501BDG71AA</v>
      </c>
      <c r="BI1602" t="s">
        <v>84</v>
      </c>
      <c r="BJ1602" t="s">
        <v>119</v>
      </c>
      <c r="BK1602" t="s">
        <v>86</v>
      </c>
      <c r="BL1602" t="s">
        <v>87</v>
      </c>
    </row>
    <row r="1603" hidden="1" spans="1:64">
      <c r="A1603" t="s">
        <v>88</v>
      </c>
      <c r="B1603" t="s">
        <v>75</v>
      </c>
      <c r="C1603" t="s">
        <v>76</v>
      </c>
      <c r="D1603" t="s">
        <v>123</v>
      </c>
      <c r="E1603" t="s">
        <v>240</v>
      </c>
      <c r="F1603" t="s">
        <v>241</v>
      </c>
      <c r="G1603" t="s">
        <v>118</v>
      </c>
      <c r="H1603" t="s">
        <v>81</v>
      </c>
      <c r="I1603" s="34">
        <v>12070</v>
      </c>
      <c r="J1603" s="35">
        <v>147</v>
      </c>
      <c r="K1603" s="35">
        <v>158</v>
      </c>
      <c r="L1603" s="35">
        <v>460</v>
      </c>
      <c r="M1603" s="35">
        <v>740</v>
      </c>
      <c r="N1603" s="35">
        <v>188</v>
      </c>
      <c r="O1603" s="35">
        <v>580</v>
      </c>
      <c r="P1603" s="35">
        <v>386</v>
      </c>
      <c r="Q1603" s="35">
        <v>1142</v>
      </c>
      <c r="R1603" s="35">
        <v>115</v>
      </c>
      <c r="S1603" s="35">
        <v>210</v>
      </c>
      <c r="T1603" s="35">
        <v>222</v>
      </c>
      <c r="U1603" s="35">
        <v>202</v>
      </c>
      <c r="V1603" s="34">
        <v>211.33333333333</v>
      </c>
      <c r="W1603" s="34">
        <f t="shared" si="400"/>
        <v>191.666666666667</v>
      </c>
      <c r="X1603" s="35">
        <v>89</v>
      </c>
      <c r="Y1603" s="35">
        <v>0</v>
      </c>
      <c r="Z1603" s="35">
        <v>0</v>
      </c>
      <c r="AA1603" s="34">
        <v>992</v>
      </c>
      <c r="AB1603" s="34">
        <v>0</v>
      </c>
      <c r="AC1603" s="34">
        <v>0</v>
      </c>
      <c r="AD1603" s="34">
        <v>0</v>
      </c>
      <c r="AE1603" s="34">
        <f t="shared" si="401"/>
        <v>992</v>
      </c>
      <c r="AF1603" s="34">
        <f t="shared" si="402"/>
        <v>4.69400630914834</v>
      </c>
      <c r="AG1603" s="34">
        <f t="shared" si="403"/>
        <v>5.17565217391304</v>
      </c>
      <c r="AH1603" s="34">
        <v>4700</v>
      </c>
      <c r="AI1603" s="34">
        <v>0</v>
      </c>
      <c r="AJ1603" s="35">
        <v>0</v>
      </c>
      <c r="AK1603" s="35">
        <v>792</v>
      </c>
      <c r="AL1603" s="35">
        <v>151</v>
      </c>
      <c r="AM1603" s="34">
        <v>0.6</v>
      </c>
      <c r="AN1603" s="34">
        <f t="shared" si="404"/>
        <v>115</v>
      </c>
      <c r="AO1603" s="35">
        <v>100</v>
      </c>
      <c r="AP1603" s="35">
        <v>100</v>
      </c>
      <c r="AQ1603" t="s">
        <v>82</v>
      </c>
      <c r="AR1603">
        <v>8</v>
      </c>
      <c r="AS1603" s="34">
        <v>0.033333333333333</v>
      </c>
      <c r="AT1603" t="s">
        <v>83</v>
      </c>
      <c r="AU1603" s="35">
        <f t="shared" si="398"/>
        <v>0</v>
      </c>
      <c r="AV1603" s="35">
        <f t="shared" si="405"/>
        <v>0</v>
      </c>
      <c r="AW1603" s="35">
        <f t="shared" si="406"/>
        <v>5.17565217391304</v>
      </c>
      <c r="AX1603" s="35">
        <f t="shared" si="407"/>
        <v>4.38782608695652</v>
      </c>
      <c r="AY1603" s="35">
        <f t="shared" si="408"/>
        <v>0</v>
      </c>
      <c r="AZ1603" s="35">
        <f t="shared" si="409"/>
        <v>0</v>
      </c>
      <c r="BA1603" s="27" t="str">
        <f t="shared" si="410"/>
        <v>Kelipatan Kirim/Master box &gt; 3x FC+index</v>
      </c>
      <c r="BB1603" s="34">
        <v>0.00016</v>
      </c>
      <c r="BC1603" s="34">
        <f t="shared" si="411"/>
        <v>0</v>
      </c>
      <c r="BD1603" s="34" t="e">
        <f t="shared" si="412"/>
        <v>#REF!</v>
      </c>
      <c r="BE1603" s="34">
        <v>0.09</v>
      </c>
      <c r="BF1603" s="34">
        <f t="shared" si="399"/>
        <v>0</v>
      </c>
      <c r="BG1603" s="34" t="e">
        <f t="shared" si="413"/>
        <v>#REF!</v>
      </c>
      <c r="BH1603" t="str">
        <f>IF(AT1603="UDARA","U","N")&amp;LEFT($C$4,2)&amp;MID($C$4,4,2)&amp;LEFT(A1603,3)&amp;MID(E1603,2,2)&amp;VLOOKUP(E1603,Acuan_Reference!C:L,10,0)</f>
        <v>N1501BGR71AA</v>
      </c>
      <c r="BI1603" t="s">
        <v>84</v>
      </c>
      <c r="BJ1603" t="s">
        <v>119</v>
      </c>
      <c r="BK1603" t="s">
        <v>86</v>
      </c>
      <c r="BL1603" t="s">
        <v>87</v>
      </c>
    </row>
    <row r="1604" hidden="1" spans="1:64">
      <c r="A1604" t="s">
        <v>89</v>
      </c>
      <c r="B1604" t="s">
        <v>75</v>
      </c>
      <c r="C1604" t="s">
        <v>76</v>
      </c>
      <c r="D1604" t="s">
        <v>123</v>
      </c>
      <c r="E1604" t="s">
        <v>240</v>
      </c>
      <c r="F1604" t="s">
        <v>241</v>
      </c>
      <c r="G1604" t="s">
        <v>118</v>
      </c>
      <c r="H1604" t="s">
        <v>81</v>
      </c>
      <c r="I1604" s="34">
        <v>12070</v>
      </c>
      <c r="J1604" s="35">
        <v>456</v>
      </c>
      <c r="K1604" s="35">
        <v>208</v>
      </c>
      <c r="L1604" s="35">
        <v>-4</v>
      </c>
      <c r="M1604" s="35">
        <v>1300</v>
      </c>
      <c r="N1604" s="35">
        <v>111</v>
      </c>
      <c r="O1604" s="35">
        <v>266</v>
      </c>
      <c r="P1604" s="35">
        <v>50</v>
      </c>
      <c r="Q1604" s="35">
        <v>603</v>
      </c>
      <c r="R1604" s="35">
        <v>457</v>
      </c>
      <c r="S1604" s="35">
        <v>267</v>
      </c>
      <c r="T1604" s="35">
        <v>269</v>
      </c>
      <c r="U1604" s="35">
        <v>503</v>
      </c>
      <c r="V1604" s="34">
        <v>346.33333333333</v>
      </c>
      <c r="W1604" s="34">
        <f t="shared" si="400"/>
        <v>348.333333333333</v>
      </c>
      <c r="X1604" s="35">
        <v>155</v>
      </c>
      <c r="Y1604" s="35">
        <v>0</v>
      </c>
      <c r="Z1604" s="35">
        <v>0</v>
      </c>
      <c r="AA1604" s="34">
        <v>906</v>
      </c>
      <c r="AB1604" s="34">
        <v>0</v>
      </c>
      <c r="AC1604" s="34">
        <v>0</v>
      </c>
      <c r="AD1604" s="34">
        <v>0</v>
      </c>
      <c r="AE1604" s="34">
        <f t="shared" si="401"/>
        <v>906</v>
      </c>
      <c r="AF1604" s="34">
        <f t="shared" si="402"/>
        <v>2.61597690086624</v>
      </c>
      <c r="AG1604" s="34">
        <f t="shared" si="403"/>
        <v>2.60095693779904</v>
      </c>
      <c r="AH1604" s="34">
        <v>4700</v>
      </c>
      <c r="AI1604" s="34">
        <v>0</v>
      </c>
      <c r="AJ1604" s="35">
        <v>0</v>
      </c>
      <c r="AK1604" s="35">
        <v>717</v>
      </c>
      <c r="AL1604" s="35">
        <v>273</v>
      </c>
      <c r="AM1604" s="34">
        <v>1.3</v>
      </c>
      <c r="AN1604" s="34">
        <f t="shared" si="404"/>
        <v>452.833333333333</v>
      </c>
      <c r="AO1604" s="35">
        <v>100</v>
      </c>
      <c r="AP1604" s="35">
        <v>100</v>
      </c>
      <c r="AQ1604" t="s">
        <v>82</v>
      </c>
      <c r="AR1604">
        <v>4</v>
      </c>
      <c r="AS1604" s="34">
        <v>0.53333333333333</v>
      </c>
      <c r="AT1604" t="s">
        <v>83</v>
      </c>
      <c r="AU1604" s="35">
        <f t="shared" si="398"/>
        <v>0</v>
      </c>
      <c r="AV1604" s="35">
        <f t="shared" si="405"/>
        <v>0</v>
      </c>
      <c r="AW1604" s="35">
        <f t="shared" si="406"/>
        <v>2.60095693779904</v>
      </c>
      <c r="AX1604" s="35">
        <f t="shared" si="407"/>
        <v>1.81722488038278</v>
      </c>
      <c r="AY1604" s="35">
        <f t="shared" si="408"/>
        <v>0</v>
      </c>
      <c r="AZ1604" s="35">
        <f t="shared" si="409"/>
        <v>0</v>
      </c>
      <c r="BA1604" s="27" t="str">
        <f t="shared" si="410"/>
        <v>3</v>
      </c>
      <c r="BB1604" s="34">
        <v>0.00016</v>
      </c>
      <c r="BC1604" s="34">
        <f t="shared" si="411"/>
        <v>0</v>
      </c>
      <c r="BD1604" s="34" t="e">
        <f t="shared" si="412"/>
        <v>#REF!</v>
      </c>
      <c r="BE1604" s="34">
        <v>0.09</v>
      </c>
      <c r="BF1604" s="34">
        <f t="shared" si="399"/>
        <v>0</v>
      </c>
      <c r="BG1604" s="34" t="e">
        <f t="shared" si="413"/>
        <v>#REF!</v>
      </c>
      <c r="BH1604" t="str">
        <f>IF(AT1604="UDARA","U","N")&amp;LEFT($C$4,2)&amp;MID($C$4,4,2)&amp;LEFT(A1604,3)&amp;MID(E1604,2,2)&amp;VLOOKUP(E1604,Acuan_Reference!C:L,10,0)</f>
        <v>N1501BJM71AA</v>
      </c>
      <c r="BI1604" t="s">
        <v>84</v>
      </c>
      <c r="BJ1604" t="s">
        <v>119</v>
      </c>
      <c r="BK1604" t="s">
        <v>86</v>
      </c>
      <c r="BL1604" t="s">
        <v>87</v>
      </c>
    </row>
    <row r="1605" hidden="1" spans="1:64">
      <c r="A1605" t="s">
        <v>90</v>
      </c>
      <c r="B1605" t="s">
        <v>75</v>
      </c>
      <c r="C1605" t="s">
        <v>76</v>
      </c>
      <c r="D1605" t="s">
        <v>123</v>
      </c>
      <c r="E1605" t="s">
        <v>240</v>
      </c>
      <c r="F1605" t="s">
        <v>241</v>
      </c>
      <c r="G1605" t="s">
        <v>118</v>
      </c>
      <c r="H1605" t="s">
        <v>81</v>
      </c>
      <c r="I1605" s="34">
        <v>12070</v>
      </c>
      <c r="J1605" s="35">
        <v>129</v>
      </c>
      <c r="K1605" s="35">
        <v>124</v>
      </c>
      <c r="L1605" s="35">
        <v>189</v>
      </c>
      <c r="M1605" s="35">
        <v>198</v>
      </c>
      <c r="N1605" s="35">
        <v>317</v>
      </c>
      <c r="O1605" s="35">
        <v>190</v>
      </c>
      <c r="P1605" s="35">
        <v>121</v>
      </c>
      <c r="Q1605" s="35">
        <v>316</v>
      </c>
      <c r="R1605" s="35">
        <v>215</v>
      </c>
      <c r="S1605" s="35">
        <v>187</v>
      </c>
      <c r="T1605" s="35">
        <v>95</v>
      </c>
      <c r="U1605" s="35">
        <v>234</v>
      </c>
      <c r="V1605" s="34">
        <v>172</v>
      </c>
      <c r="W1605" s="34">
        <f t="shared" si="400"/>
        <v>155.333333333333</v>
      </c>
      <c r="X1605" s="35">
        <v>55</v>
      </c>
      <c r="Y1605" s="35">
        <v>0</v>
      </c>
      <c r="Z1605" s="35">
        <v>0</v>
      </c>
      <c r="AA1605" s="34">
        <v>531</v>
      </c>
      <c r="AB1605" s="34">
        <v>0</v>
      </c>
      <c r="AC1605" s="34">
        <v>0</v>
      </c>
      <c r="AD1605" s="34">
        <v>0</v>
      </c>
      <c r="AE1605" s="34">
        <f t="shared" si="401"/>
        <v>531</v>
      </c>
      <c r="AF1605" s="34">
        <f t="shared" si="402"/>
        <v>3.08720930232558</v>
      </c>
      <c r="AG1605" s="34">
        <f t="shared" si="403"/>
        <v>3.41845493562232</v>
      </c>
      <c r="AH1605" s="34">
        <v>4700</v>
      </c>
      <c r="AI1605" s="34">
        <v>0</v>
      </c>
      <c r="AJ1605" s="35">
        <v>0</v>
      </c>
      <c r="AK1605" s="35">
        <v>388</v>
      </c>
      <c r="AL1605" s="35">
        <v>137</v>
      </c>
      <c r="AM1605" s="34">
        <v>0.6</v>
      </c>
      <c r="AN1605" s="34">
        <f t="shared" si="404"/>
        <v>93.2</v>
      </c>
      <c r="AO1605" s="35">
        <v>100</v>
      </c>
      <c r="AP1605" s="35">
        <v>100</v>
      </c>
      <c r="AQ1605" t="s">
        <v>82</v>
      </c>
      <c r="AR1605">
        <v>12</v>
      </c>
      <c r="AS1605" s="34">
        <v>0.033333333333333</v>
      </c>
      <c r="AT1605" t="s">
        <v>83</v>
      </c>
      <c r="AU1605" s="35">
        <f t="shared" si="398"/>
        <v>0</v>
      </c>
      <c r="AV1605" s="35">
        <f t="shared" si="405"/>
        <v>0</v>
      </c>
      <c r="AW1605" s="35">
        <f t="shared" si="406"/>
        <v>3.41845493562232</v>
      </c>
      <c r="AX1605" s="35">
        <f t="shared" si="407"/>
        <v>2.53648068669528</v>
      </c>
      <c r="AY1605" s="35">
        <f t="shared" si="408"/>
        <v>0</v>
      </c>
      <c r="AZ1605" s="35">
        <f t="shared" si="409"/>
        <v>0</v>
      </c>
      <c r="BA1605" s="27" t="str">
        <f t="shared" si="410"/>
        <v>3</v>
      </c>
      <c r="BB1605" s="34">
        <v>0.00016</v>
      </c>
      <c r="BC1605" s="34">
        <f t="shared" si="411"/>
        <v>0</v>
      </c>
      <c r="BD1605" s="34" t="e">
        <f t="shared" si="412"/>
        <v>#REF!</v>
      </c>
      <c r="BE1605" s="34">
        <v>0.09</v>
      </c>
      <c r="BF1605" s="34">
        <f t="shared" si="399"/>
        <v>0</v>
      </c>
      <c r="BG1605" s="34" t="e">
        <f t="shared" si="413"/>
        <v>#REF!</v>
      </c>
      <c r="BH1605" t="str">
        <f>IF(AT1605="UDARA","U","N")&amp;LEFT($C$4,2)&amp;MID($C$4,4,2)&amp;LEFT(A1605,3)&amp;MID(E1605,2,2)&amp;VLOOKUP(E1605,Acuan_Reference!C:L,10,0)</f>
        <v>N1501BKS71AA</v>
      </c>
      <c r="BI1605" t="s">
        <v>84</v>
      </c>
      <c r="BJ1605" t="s">
        <v>119</v>
      </c>
      <c r="BK1605" t="s">
        <v>86</v>
      </c>
      <c r="BL1605" t="s">
        <v>87</v>
      </c>
    </row>
    <row r="1606" hidden="1" spans="1:64">
      <c r="A1606" t="s">
        <v>91</v>
      </c>
      <c r="B1606" t="s">
        <v>75</v>
      </c>
      <c r="C1606" t="s">
        <v>76</v>
      </c>
      <c r="D1606" t="s">
        <v>123</v>
      </c>
      <c r="E1606" t="s">
        <v>240</v>
      </c>
      <c r="F1606" t="s">
        <v>241</v>
      </c>
      <c r="G1606" t="s">
        <v>118</v>
      </c>
      <c r="H1606" t="s">
        <v>81</v>
      </c>
      <c r="I1606" s="34">
        <v>12070</v>
      </c>
      <c r="J1606" s="35">
        <v>225</v>
      </c>
      <c r="K1606" s="35">
        <v>94</v>
      </c>
      <c r="L1606" s="35">
        <v>157</v>
      </c>
      <c r="M1606" s="35">
        <v>36</v>
      </c>
      <c r="N1606" s="35">
        <v>81</v>
      </c>
      <c r="O1606" s="35">
        <v>277</v>
      </c>
      <c r="P1606" s="35">
        <v>111</v>
      </c>
      <c r="Q1606" s="35">
        <v>157</v>
      </c>
      <c r="R1606" s="35">
        <v>322</v>
      </c>
      <c r="S1606" s="35">
        <v>135</v>
      </c>
      <c r="T1606" s="35">
        <v>129</v>
      </c>
      <c r="U1606" s="35">
        <v>248</v>
      </c>
      <c r="V1606" s="34">
        <v>170.66666666667</v>
      </c>
      <c r="W1606" s="34">
        <f t="shared" si="400"/>
        <v>179.333333333333</v>
      </c>
      <c r="X1606" s="35">
        <v>10</v>
      </c>
      <c r="Y1606" s="35">
        <v>0</v>
      </c>
      <c r="Z1606" s="35">
        <v>0</v>
      </c>
      <c r="AA1606" s="34">
        <v>503</v>
      </c>
      <c r="AB1606" s="34">
        <v>0</v>
      </c>
      <c r="AC1606" s="34">
        <v>0</v>
      </c>
      <c r="AD1606" s="34">
        <v>0</v>
      </c>
      <c r="AE1606" s="34">
        <f t="shared" si="401"/>
        <v>503</v>
      </c>
      <c r="AF1606" s="34">
        <f t="shared" si="402"/>
        <v>2.94726562499994</v>
      </c>
      <c r="AG1606" s="34">
        <f t="shared" si="403"/>
        <v>2.80483271375465</v>
      </c>
      <c r="AH1606" s="34">
        <v>4700</v>
      </c>
      <c r="AI1606" s="34">
        <v>0</v>
      </c>
      <c r="AJ1606" s="35">
        <v>0</v>
      </c>
      <c r="AK1606" s="35">
        <v>332</v>
      </c>
      <c r="AL1606" s="35">
        <v>161</v>
      </c>
      <c r="AM1606" s="34">
        <v>0.9</v>
      </c>
      <c r="AN1606" s="34">
        <f t="shared" si="404"/>
        <v>161.4</v>
      </c>
      <c r="AO1606" s="35">
        <v>100</v>
      </c>
      <c r="AP1606" s="35">
        <v>100</v>
      </c>
      <c r="AQ1606" t="s">
        <v>82</v>
      </c>
      <c r="AR1606">
        <v>4</v>
      </c>
      <c r="AS1606" s="34">
        <v>0.13333333333333</v>
      </c>
      <c r="AT1606" t="s">
        <v>83</v>
      </c>
      <c r="AU1606" s="35">
        <f t="shared" si="398"/>
        <v>0</v>
      </c>
      <c r="AV1606" s="35">
        <f t="shared" si="405"/>
        <v>0</v>
      </c>
      <c r="AW1606" s="35">
        <f t="shared" si="406"/>
        <v>2.80483271375465</v>
      </c>
      <c r="AX1606" s="35">
        <f t="shared" si="407"/>
        <v>1.90706319702602</v>
      </c>
      <c r="AY1606" s="35">
        <f t="shared" si="408"/>
        <v>0</v>
      </c>
      <c r="AZ1606" s="35">
        <f t="shared" si="409"/>
        <v>0</v>
      </c>
      <c r="BA1606" s="27" t="str">
        <f t="shared" si="410"/>
        <v>3</v>
      </c>
      <c r="BB1606" s="34">
        <v>0.00016</v>
      </c>
      <c r="BC1606" s="34">
        <f t="shared" si="411"/>
        <v>0</v>
      </c>
      <c r="BD1606" s="34" t="e">
        <f t="shared" si="412"/>
        <v>#REF!</v>
      </c>
      <c r="BE1606" s="34">
        <v>0.09</v>
      </c>
      <c r="BF1606" s="34">
        <f t="shared" si="399"/>
        <v>0</v>
      </c>
      <c r="BG1606" s="34" t="e">
        <f t="shared" si="413"/>
        <v>#REF!</v>
      </c>
      <c r="BH1606" t="str">
        <f>IF(AT1606="UDARA","U","N")&amp;LEFT($C$4,2)&amp;MID($C$4,4,2)&amp;LEFT(A1606,3)&amp;MID(E1606,2,2)&amp;VLOOKUP(E1606,Acuan_Reference!C:L,10,0)</f>
        <v>N1501BLP71AA</v>
      </c>
      <c r="BI1606" t="s">
        <v>84</v>
      </c>
      <c r="BJ1606" t="s">
        <v>119</v>
      </c>
      <c r="BK1606" t="s">
        <v>86</v>
      </c>
      <c r="BL1606" t="s">
        <v>87</v>
      </c>
    </row>
    <row r="1607" hidden="1" spans="1:64">
      <c r="A1607" t="s">
        <v>92</v>
      </c>
      <c r="B1607" t="s">
        <v>75</v>
      </c>
      <c r="C1607" t="s">
        <v>76</v>
      </c>
      <c r="D1607" t="s">
        <v>123</v>
      </c>
      <c r="E1607" t="s">
        <v>240</v>
      </c>
      <c r="F1607" t="s">
        <v>241</v>
      </c>
      <c r="G1607" t="s">
        <v>118</v>
      </c>
      <c r="H1607" t="s">
        <v>81</v>
      </c>
      <c r="I1607" s="34">
        <v>12070</v>
      </c>
      <c r="J1607" s="35">
        <v>239</v>
      </c>
      <c r="K1607" s="35">
        <v>115</v>
      </c>
      <c r="L1607" s="35">
        <v>84</v>
      </c>
      <c r="M1607" s="35">
        <v>194</v>
      </c>
      <c r="N1607" s="35">
        <v>244</v>
      </c>
      <c r="O1607" s="35">
        <v>49</v>
      </c>
      <c r="P1607" s="35">
        <v>204</v>
      </c>
      <c r="Q1607" s="35">
        <v>155</v>
      </c>
      <c r="R1607" s="35">
        <v>32</v>
      </c>
      <c r="S1607" s="35">
        <v>397</v>
      </c>
      <c r="T1607" s="35">
        <v>85</v>
      </c>
      <c r="U1607" s="35">
        <v>51</v>
      </c>
      <c r="V1607" s="34">
        <v>177.66666666667</v>
      </c>
      <c r="W1607" s="34">
        <f t="shared" si="400"/>
        <v>92.6666666666667</v>
      </c>
      <c r="X1607" s="35">
        <v>29</v>
      </c>
      <c r="Y1607" s="35">
        <v>0</v>
      </c>
      <c r="Z1607" s="35">
        <v>0</v>
      </c>
      <c r="AA1607" s="34">
        <v>794</v>
      </c>
      <c r="AB1607" s="34">
        <v>0</v>
      </c>
      <c r="AC1607" s="34">
        <v>0</v>
      </c>
      <c r="AD1607" s="34">
        <v>0</v>
      </c>
      <c r="AE1607" s="34">
        <f t="shared" si="401"/>
        <v>794</v>
      </c>
      <c r="AF1607" s="34">
        <f t="shared" si="402"/>
        <v>4.4690431519699</v>
      </c>
      <c r="AG1607" s="34">
        <f t="shared" si="403"/>
        <v>8.56834532374101</v>
      </c>
      <c r="AH1607" s="34">
        <v>4700</v>
      </c>
      <c r="AI1607" s="34">
        <v>0</v>
      </c>
      <c r="AJ1607" s="35">
        <v>0</v>
      </c>
      <c r="AK1607" s="35">
        <v>316</v>
      </c>
      <c r="AL1607" s="35">
        <v>142</v>
      </c>
      <c r="AM1607" s="34">
        <v>1.5</v>
      </c>
      <c r="AN1607" s="34">
        <f t="shared" si="404"/>
        <v>139</v>
      </c>
      <c r="AO1607" s="35">
        <v>100</v>
      </c>
      <c r="AP1607" s="35">
        <v>100</v>
      </c>
      <c r="AQ1607" t="s">
        <v>82</v>
      </c>
      <c r="AR1607">
        <v>2</v>
      </c>
      <c r="AS1607" s="34">
        <v>0.53333333333333</v>
      </c>
      <c r="AT1607" t="s">
        <v>83</v>
      </c>
      <c r="AU1607" s="35">
        <f t="shared" ref="AU1607:AU1670" si="414">IF(OR(H1607="PINDAH DISTRIBUTOR",H1607="PESTA NO BUFFER",H1607="PESTA"),0,IF(AL1607+AN1607&lt;AE1607,0,IF((0.75*((AL1607+AN1607)-AE1607))&lt;0,0,0.75*((AL1607+AN1607)-AE1607))))</f>
        <v>0</v>
      </c>
      <c r="AV1607" s="35">
        <f t="shared" si="405"/>
        <v>0</v>
      </c>
      <c r="AW1607" s="35">
        <f t="shared" si="406"/>
        <v>8.56834532374101</v>
      </c>
      <c r="AX1607" s="35">
        <f t="shared" si="407"/>
        <v>7.03597122302158</v>
      </c>
      <c r="AY1607" s="35">
        <f t="shared" si="408"/>
        <v>0</v>
      </c>
      <c r="AZ1607" s="35">
        <f t="shared" si="409"/>
        <v>0</v>
      </c>
      <c r="BA1607" s="27" t="str">
        <f t="shared" si="410"/>
        <v>Kelipatan Kirim/Master box &gt; 3x FC+index</v>
      </c>
      <c r="BB1607" s="34">
        <v>0.00016</v>
      </c>
      <c r="BC1607" s="34">
        <f t="shared" si="411"/>
        <v>0</v>
      </c>
      <c r="BD1607" s="34" t="e">
        <f t="shared" si="412"/>
        <v>#REF!</v>
      </c>
      <c r="BE1607" s="34">
        <v>0.09</v>
      </c>
      <c r="BF1607" s="34">
        <f t="shared" ref="BF1607:BF1670" si="415">BE1607*AY1607</f>
        <v>0</v>
      </c>
      <c r="BG1607" s="34" t="e">
        <f t="shared" si="413"/>
        <v>#REF!</v>
      </c>
      <c r="BH1607" t="str">
        <f>IF(AT1607="UDARA","U","N")&amp;LEFT($C$4,2)&amp;MID($C$4,4,2)&amp;LEFT(A1607,3)&amp;MID(E1607,2,2)&amp;VLOOKUP(E1607,Acuan_Reference!C:L,10,0)</f>
        <v>N1501BTM71AA</v>
      </c>
      <c r="BI1607" t="s">
        <v>84</v>
      </c>
      <c r="BJ1607" t="s">
        <v>119</v>
      </c>
      <c r="BK1607" t="s">
        <v>86</v>
      </c>
      <c r="BL1607" t="s">
        <v>87</v>
      </c>
    </row>
    <row r="1608" hidden="1" spans="1:64">
      <c r="A1608" t="s">
        <v>93</v>
      </c>
      <c r="B1608" t="s">
        <v>75</v>
      </c>
      <c r="C1608" t="s">
        <v>76</v>
      </c>
      <c r="D1608" t="s">
        <v>123</v>
      </c>
      <c r="E1608" t="s">
        <v>240</v>
      </c>
      <c r="F1608" t="s">
        <v>241</v>
      </c>
      <c r="G1608" t="s">
        <v>118</v>
      </c>
      <c r="H1608" t="s">
        <v>81</v>
      </c>
      <c r="I1608" s="34">
        <v>12070</v>
      </c>
      <c r="J1608" s="35">
        <v>77</v>
      </c>
      <c r="K1608" s="35">
        <v>367</v>
      </c>
      <c r="L1608" s="35">
        <v>126</v>
      </c>
      <c r="M1608" s="35">
        <v>620</v>
      </c>
      <c r="N1608" s="35">
        <v>218</v>
      </c>
      <c r="O1608" s="35">
        <v>326</v>
      </c>
      <c r="P1608" s="35">
        <v>268</v>
      </c>
      <c r="Q1608" s="35">
        <v>789</v>
      </c>
      <c r="R1608" s="35">
        <v>74</v>
      </c>
      <c r="S1608" s="35">
        <v>232</v>
      </c>
      <c r="T1608" s="35">
        <v>326</v>
      </c>
      <c r="U1608" s="35">
        <v>347</v>
      </c>
      <c r="V1608" s="34">
        <v>301.66666666667</v>
      </c>
      <c r="W1608" s="34">
        <f t="shared" si="400"/>
        <v>282.333333333333</v>
      </c>
      <c r="X1608" s="35">
        <v>140</v>
      </c>
      <c r="Y1608" s="35">
        <v>0</v>
      </c>
      <c r="Z1608" s="35">
        <v>0</v>
      </c>
      <c r="AA1608" s="34">
        <v>807</v>
      </c>
      <c r="AB1608" s="34">
        <v>0</v>
      </c>
      <c r="AC1608" s="34">
        <v>0</v>
      </c>
      <c r="AD1608" s="34">
        <v>0</v>
      </c>
      <c r="AE1608" s="34">
        <f t="shared" si="401"/>
        <v>807</v>
      </c>
      <c r="AF1608" s="34">
        <f t="shared" si="402"/>
        <v>2.67513812154693</v>
      </c>
      <c r="AG1608" s="34">
        <f t="shared" si="403"/>
        <v>2.85832349468713</v>
      </c>
      <c r="AH1608" s="34">
        <v>4700</v>
      </c>
      <c r="AI1608" s="34">
        <v>0</v>
      </c>
      <c r="AJ1608" s="35">
        <v>0</v>
      </c>
      <c r="AK1608" s="35">
        <v>591</v>
      </c>
      <c r="AL1608" s="35">
        <v>174</v>
      </c>
      <c r="AM1608" s="34">
        <v>0.8</v>
      </c>
      <c r="AN1608" s="34">
        <f t="shared" si="404"/>
        <v>225.866666666667</v>
      </c>
      <c r="AO1608" s="35">
        <v>100</v>
      </c>
      <c r="AP1608" s="35">
        <v>100</v>
      </c>
      <c r="AQ1608" t="s">
        <v>82</v>
      </c>
      <c r="AR1608">
        <v>4</v>
      </c>
      <c r="AS1608" s="34">
        <v>0.066666666666667</v>
      </c>
      <c r="AT1608" t="s">
        <v>83</v>
      </c>
      <c r="AU1608" s="35">
        <f t="shared" si="414"/>
        <v>0</v>
      </c>
      <c r="AV1608" s="35">
        <f t="shared" si="405"/>
        <v>0</v>
      </c>
      <c r="AW1608" s="35">
        <f t="shared" si="406"/>
        <v>2.85832349468713</v>
      </c>
      <c r="AX1608" s="35">
        <f t="shared" si="407"/>
        <v>2.24203069657615</v>
      </c>
      <c r="AY1608" s="35">
        <f t="shared" si="408"/>
        <v>0</v>
      </c>
      <c r="AZ1608" s="35">
        <f t="shared" si="409"/>
        <v>0</v>
      </c>
      <c r="BA1608" s="27" t="str">
        <f t="shared" si="410"/>
        <v>3</v>
      </c>
      <c r="BB1608" s="34">
        <v>0.00016</v>
      </c>
      <c r="BC1608" s="34">
        <f t="shared" si="411"/>
        <v>0</v>
      </c>
      <c r="BD1608" s="34" t="e">
        <f t="shared" si="412"/>
        <v>#REF!</v>
      </c>
      <c r="BE1608" s="34">
        <v>0.09</v>
      </c>
      <c r="BF1608" s="34">
        <f t="shared" si="415"/>
        <v>0</v>
      </c>
      <c r="BG1608" s="34" t="e">
        <f t="shared" si="413"/>
        <v>#REF!</v>
      </c>
      <c r="BH1608" t="str">
        <f>IF(AT1608="UDARA","U","N")&amp;LEFT($C$4,2)&amp;MID($C$4,4,2)&amp;LEFT(A1608,3)&amp;MID(E1608,2,2)&amp;VLOOKUP(E1608,Acuan_Reference!C:L,10,0)</f>
        <v>N1501CRB71AA</v>
      </c>
      <c r="BI1608" t="s">
        <v>84</v>
      </c>
      <c r="BJ1608" t="s">
        <v>119</v>
      </c>
      <c r="BK1608" t="s">
        <v>86</v>
      </c>
      <c r="BL1608" t="s">
        <v>87</v>
      </c>
    </row>
    <row r="1609" hidden="1" spans="1:64">
      <c r="A1609" t="s">
        <v>94</v>
      </c>
      <c r="B1609" t="s">
        <v>75</v>
      </c>
      <c r="C1609" t="s">
        <v>76</v>
      </c>
      <c r="D1609" t="s">
        <v>123</v>
      </c>
      <c r="E1609" t="s">
        <v>240</v>
      </c>
      <c r="F1609" t="s">
        <v>241</v>
      </c>
      <c r="G1609" t="s">
        <v>118</v>
      </c>
      <c r="H1609" t="s">
        <v>81</v>
      </c>
      <c r="I1609" s="34">
        <v>12070</v>
      </c>
      <c r="J1609" s="35">
        <v>688</v>
      </c>
      <c r="K1609" s="35">
        <v>552</v>
      </c>
      <c r="L1609" s="35">
        <v>302</v>
      </c>
      <c r="M1609" s="35">
        <v>585</v>
      </c>
      <c r="N1609" s="35">
        <v>344</v>
      </c>
      <c r="O1609" s="35">
        <v>738</v>
      </c>
      <c r="P1609" s="35">
        <v>603</v>
      </c>
      <c r="Q1609" s="35">
        <v>592</v>
      </c>
      <c r="R1609" s="35">
        <v>1091</v>
      </c>
      <c r="S1609" s="35">
        <v>560</v>
      </c>
      <c r="T1609" s="35">
        <v>498</v>
      </c>
      <c r="U1609" s="35">
        <v>421</v>
      </c>
      <c r="V1609" s="34">
        <v>493</v>
      </c>
      <c r="W1609" s="34">
        <f t="shared" si="400"/>
        <v>503.333333333333</v>
      </c>
      <c r="X1609" s="35">
        <v>207</v>
      </c>
      <c r="Y1609" s="35">
        <v>0</v>
      </c>
      <c r="Z1609" s="35">
        <v>0</v>
      </c>
      <c r="AA1609" s="34">
        <v>1661</v>
      </c>
      <c r="AB1609" s="34">
        <v>0</v>
      </c>
      <c r="AC1609" s="34">
        <v>0</v>
      </c>
      <c r="AD1609" s="34">
        <v>0</v>
      </c>
      <c r="AE1609" s="34">
        <f t="shared" si="401"/>
        <v>1661</v>
      </c>
      <c r="AF1609" s="34">
        <f t="shared" si="402"/>
        <v>3.36916835699797</v>
      </c>
      <c r="AG1609" s="34">
        <f t="shared" si="403"/>
        <v>3.3</v>
      </c>
      <c r="AH1609" s="34">
        <v>4700</v>
      </c>
      <c r="AI1609" s="34">
        <v>0</v>
      </c>
      <c r="AJ1609" s="35">
        <v>0</v>
      </c>
      <c r="AK1609" s="35">
        <v>1211</v>
      </c>
      <c r="AL1609" s="35">
        <v>591</v>
      </c>
      <c r="AM1609" s="34">
        <v>0.8</v>
      </c>
      <c r="AN1609" s="34">
        <f t="shared" si="404"/>
        <v>402.666666666667</v>
      </c>
      <c r="AO1609" s="35">
        <v>100</v>
      </c>
      <c r="AP1609" s="35">
        <v>100</v>
      </c>
      <c r="AQ1609" t="s">
        <v>82</v>
      </c>
      <c r="AR1609">
        <v>8</v>
      </c>
      <c r="AS1609" s="34">
        <v>0.13333333333333</v>
      </c>
      <c r="AT1609" t="s">
        <v>83</v>
      </c>
      <c r="AU1609" s="35">
        <f t="shared" si="414"/>
        <v>0</v>
      </c>
      <c r="AV1609" s="35">
        <f t="shared" si="405"/>
        <v>0</v>
      </c>
      <c r="AW1609" s="35">
        <f t="shared" si="406"/>
        <v>3.3</v>
      </c>
      <c r="AX1609" s="35">
        <f t="shared" si="407"/>
        <v>2.12582781456954</v>
      </c>
      <c r="AY1609" s="35">
        <f t="shared" si="408"/>
        <v>0</v>
      </c>
      <c r="AZ1609" s="35">
        <f t="shared" si="409"/>
        <v>0</v>
      </c>
      <c r="BA1609" s="27" t="str">
        <f t="shared" si="410"/>
        <v>3</v>
      </c>
      <c r="BB1609" s="34">
        <v>0.00016</v>
      </c>
      <c r="BC1609" s="34">
        <f t="shared" si="411"/>
        <v>0</v>
      </c>
      <c r="BD1609" s="34" t="e">
        <f t="shared" si="412"/>
        <v>#REF!</v>
      </c>
      <c r="BE1609" s="34">
        <v>0.09</v>
      </c>
      <c r="BF1609" s="34">
        <f t="shared" si="415"/>
        <v>0</v>
      </c>
      <c r="BG1609" s="34" t="e">
        <f t="shared" si="413"/>
        <v>#REF!</v>
      </c>
      <c r="BH1609" t="str">
        <f>IF(AT1609="UDARA","U","N")&amp;LEFT($C$4,2)&amp;MID($C$4,4,2)&amp;LEFT(A1609,3)&amp;MID(E1609,2,2)&amp;VLOOKUP(E1609,Acuan_Reference!C:L,10,0)</f>
        <v>N1501DPS71AA</v>
      </c>
      <c r="BI1609" t="s">
        <v>84</v>
      </c>
      <c r="BJ1609" t="s">
        <v>119</v>
      </c>
      <c r="BK1609" t="s">
        <v>86</v>
      </c>
      <c r="BL1609" t="s">
        <v>87</v>
      </c>
    </row>
    <row r="1610" hidden="1" spans="1:64">
      <c r="A1610" t="s">
        <v>95</v>
      </c>
      <c r="B1610" t="s">
        <v>75</v>
      </c>
      <c r="C1610" t="s">
        <v>76</v>
      </c>
      <c r="D1610" t="s">
        <v>123</v>
      </c>
      <c r="E1610" t="s">
        <v>240</v>
      </c>
      <c r="F1610" t="s">
        <v>241</v>
      </c>
      <c r="G1610" t="s">
        <v>118</v>
      </c>
      <c r="H1610" t="s">
        <v>81</v>
      </c>
      <c r="I1610" s="34">
        <v>12070</v>
      </c>
      <c r="J1610" s="35">
        <v>284</v>
      </c>
      <c r="K1610" s="35">
        <v>119</v>
      </c>
      <c r="L1610" s="35">
        <v>64</v>
      </c>
      <c r="M1610" s="35">
        <v>63</v>
      </c>
      <c r="N1610" s="35">
        <v>144</v>
      </c>
      <c r="O1610" s="35">
        <v>56</v>
      </c>
      <c r="P1610" s="35">
        <v>285</v>
      </c>
      <c r="Q1610" s="35">
        <v>117</v>
      </c>
      <c r="R1610" s="35">
        <v>471</v>
      </c>
      <c r="S1610" s="35">
        <v>319</v>
      </c>
      <c r="T1610" s="35">
        <v>112</v>
      </c>
      <c r="U1610" s="35">
        <v>274</v>
      </c>
      <c r="V1610" s="34">
        <v>235</v>
      </c>
      <c r="W1610" s="34">
        <f t="shared" si="400"/>
        <v>211.333333333333</v>
      </c>
      <c r="X1610" s="35">
        <v>46</v>
      </c>
      <c r="Y1610" s="35">
        <v>0</v>
      </c>
      <c r="Z1610" s="35">
        <v>0</v>
      </c>
      <c r="AA1610" s="34">
        <v>727</v>
      </c>
      <c r="AB1610" s="34">
        <v>0</v>
      </c>
      <c r="AC1610" s="34">
        <v>0</v>
      </c>
      <c r="AD1610" s="34">
        <v>0</v>
      </c>
      <c r="AE1610" s="34">
        <f t="shared" si="401"/>
        <v>727</v>
      </c>
      <c r="AF1610" s="34">
        <f t="shared" si="402"/>
        <v>3.0936170212766</v>
      </c>
      <c r="AG1610" s="34">
        <f t="shared" si="403"/>
        <v>3.44006309148265</v>
      </c>
      <c r="AH1610" s="34">
        <v>4700</v>
      </c>
      <c r="AI1610" s="34">
        <v>0</v>
      </c>
      <c r="AJ1610" s="35">
        <v>0</v>
      </c>
      <c r="AK1610" s="35">
        <v>490</v>
      </c>
      <c r="AL1610" s="35">
        <v>248</v>
      </c>
      <c r="AM1610" s="34">
        <v>0.25</v>
      </c>
      <c r="AN1610" s="34">
        <f t="shared" si="404"/>
        <v>52.8333333333333</v>
      </c>
      <c r="AO1610" s="35">
        <v>100</v>
      </c>
      <c r="AP1610" s="35">
        <v>100</v>
      </c>
      <c r="AQ1610" t="s">
        <v>82</v>
      </c>
      <c r="AR1610">
        <v>12</v>
      </c>
      <c r="AS1610" s="34">
        <v>0.033333333333333</v>
      </c>
      <c r="AT1610" t="s">
        <v>83</v>
      </c>
      <c r="AU1610" s="35">
        <f t="shared" si="414"/>
        <v>0</v>
      </c>
      <c r="AV1610" s="35">
        <f t="shared" si="405"/>
        <v>0</v>
      </c>
      <c r="AW1610" s="35">
        <f t="shared" si="406"/>
        <v>3.44006309148265</v>
      </c>
      <c r="AX1610" s="35">
        <f t="shared" si="407"/>
        <v>2.26656151419558</v>
      </c>
      <c r="AY1610" s="35">
        <f t="shared" si="408"/>
        <v>0</v>
      </c>
      <c r="AZ1610" s="35">
        <f t="shared" si="409"/>
        <v>0</v>
      </c>
      <c r="BA1610" s="27" t="str">
        <f t="shared" si="410"/>
        <v>3</v>
      </c>
      <c r="BB1610" s="34">
        <v>0.00016</v>
      </c>
      <c r="BC1610" s="34">
        <f t="shared" si="411"/>
        <v>0</v>
      </c>
      <c r="BD1610" s="34" t="e">
        <f t="shared" si="412"/>
        <v>#REF!</v>
      </c>
      <c r="BE1610" s="34">
        <v>0.09</v>
      </c>
      <c r="BF1610" s="34">
        <f t="shared" si="415"/>
        <v>0</v>
      </c>
      <c r="BG1610" s="34" t="e">
        <f t="shared" si="413"/>
        <v>#REF!</v>
      </c>
      <c r="BH1610" t="str">
        <f>IF(AT1610="UDARA","U","N")&amp;LEFT($C$4,2)&amp;MID($C$4,4,2)&amp;LEFT(A1610,3)&amp;MID(E1610,2,2)&amp;VLOOKUP(E1610,Acuan_Reference!C:L,10,0)</f>
        <v>N1501JAK71AA</v>
      </c>
      <c r="BI1610" t="s">
        <v>84</v>
      </c>
      <c r="BJ1610" t="s">
        <v>119</v>
      </c>
      <c r="BK1610" t="s">
        <v>86</v>
      </c>
      <c r="BL1610" t="s">
        <v>87</v>
      </c>
    </row>
    <row r="1611" hidden="1" spans="1:64">
      <c r="A1611" t="s">
        <v>96</v>
      </c>
      <c r="B1611" t="s">
        <v>75</v>
      </c>
      <c r="C1611" t="s">
        <v>76</v>
      </c>
      <c r="D1611" t="s">
        <v>123</v>
      </c>
      <c r="E1611" t="s">
        <v>240</v>
      </c>
      <c r="F1611" t="s">
        <v>241</v>
      </c>
      <c r="G1611" t="s">
        <v>118</v>
      </c>
      <c r="H1611" t="s">
        <v>81</v>
      </c>
      <c r="I1611" s="34">
        <v>12070</v>
      </c>
      <c r="J1611" s="35">
        <v>318</v>
      </c>
      <c r="K1611" s="35">
        <v>456</v>
      </c>
      <c r="L1611" s="35">
        <v>120</v>
      </c>
      <c r="M1611" s="35">
        <v>918</v>
      </c>
      <c r="N1611" s="35">
        <v>304</v>
      </c>
      <c r="O1611" s="35">
        <v>327</v>
      </c>
      <c r="P1611" s="35">
        <v>218</v>
      </c>
      <c r="Q1611" s="35">
        <v>1275</v>
      </c>
      <c r="R1611" s="35">
        <v>259</v>
      </c>
      <c r="S1611" s="35">
        <v>369</v>
      </c>
      <c r="T1611" s="35">
        <v>255</v>
      </c>
      <c r="U1611" s="35">
        <v>914</v>
      </c>
      <c r="V1611" s="34">
        <v>512.66666666667</v>
      </c>
      <c r="W1611" s="34">
        <f t="shared" si="400"/>
        <v>470.666666666667</v>
      </c>
      <c r="X1611" s="35">
        <v>90</v>
      </c>
      <c r="Y1611" s="35">
        <v>0</v>
      </c>
      <c r="Z1611" s="35">
        <v>0</v>
      </c>
      <c r="AA1611" s="34">
        <v>1172</v>
      </c>
      <c r="AB1611" s="34">
        <v>0</v>
      </c>
      <c r="AC1611" s="34">
        <v>0</v>
      </c>
      <c r="AD1611" s="34">
        <v>0</v>
      </c>
      <c r="AE1611" s="34">
        <f t="shared" si="401"/>
        <v>1172</v>
      </c>
      <c r="AF1611" s="34">
        <f t="shared" si="402"/>
        <v>2.28608582574771</v>
      </c>
      <c r="AG1611" s="34">
        <f t="shared" si="403"/>
        <v>2.49008498583569</v>
      </c>
      <c r="AH1611" s="34">
        <v>4700</v>
      </c>
      <c r="AI1611" s="34">
        <v>0</v>
      </c>
      <c r="AJ1611" s="35">
        <v>0</v>
      </c>
      <c r="AK1611" s="35">
        <v>1027</v>
      </c>
      <c r="AL1611" s="35">
        <v>243</v>
      </c>
      <c r="AM1611" s="34">
        <v>1.2</v>
      </c>
      <c r="AN1611" s="34">
        <f t="shared" si="404"/>
        <v>564.8</v>
      </c>
      <c r="AO1611" s="35">
        <v>100</v>
      </c>
      <c r="AP1611" s="35">
        <v>100</v>
      </c>
      <c r="AQ1611" t="s">
        <v>82</v>
      </c>
      <c r="AR1611">
        <v>2</v>
      </c>
      <c r="AS1611" s="34">
        <v>0.2</v>
      </c>
      <c r="AT1611" t="s">
        <v>83</v>
      </c>
      <c r="AU1611" s="35">
        <f t="shared" si="414"/>
        <v>0</v>
      </c>
      <c r="AV1611" s="35">
        <f t="shared" si="405"/>
        <v>0</v>
      </c>
      <c r="AW1611" s="35">
        <f t="shared" si="406"/>
        <v>2.49008498583569</v>
      </c>
      <c r="AX1611" s="35">
        <f t="shared" si="407"/>
        <v>1.97379603399433</v>
      </c>
      <c r="AY1611" s="35">
        <f t="shared" si="408"/>
        <v>0</v>
      </c>
      <c r="AZ1611" s="35">
        <f t="shared" si="409"/>
        <v>0</v>
      </c>
      <c r="BA1611" s="27" t="str">
        <f t="shared" si="410"/>
        <v>3</v>
      </c>
      <c r="BB1611" s="34">
        <v>0.00016</v>
      </c>
      <c r="BC1611" s="34">
        <f t="shared" si="411"/>
        <v>0</v>
      </c>
      <c r="BD1611" s="34" t="e">
        <f t="shared" si="412"/>
        <v>#REF!</v>
      </c>
      <c r="BE1611" s="34">
        <v>0.09</v>
      </c>
      <c r="BF1611" s="34">
        <f t="shared" si="415"/>
        <v>0</v>
      </c>
      <c r="BG1611" s="34" t="e">
        <f t="shared" si="413"/>
        <v>#REF!</v>
      </c>
      <c r="BH1611" t="str">
        <f>IF(AT1611="UDARA","U","N")&amp;LEFT($C$4,2)&amp;MID($C$4,4,2)&amp;LEFT(A1611,3)&amp;MID(E1611,2,2)&amp;VLOOKUP(E1611,Acuan_Reference!C:L,10,0)</f>
        <v>N1501JBI71AA</v>
      </c>
      <c r="BI1611" t="s">
        <v>84</v>
      </c>
      <c r="BJ1611" t="s">
        <v>119</v>
      </c>
      <c r="BK1611" t="s">
        <v>86</v>
      </c>
      <c r="BL1611" t="s">
        <v>87</v>
      </c>
    </row>
    <row r="1612" hidden="1" spans="1:64">
      <c r="A1612" t="s">
        <v>97</v>
      </c>
      <c r="B1612" t="s">
        <v>75</v>
      </c>
      <c r="C1612" t="s">
        <v>76</v>
      </c>
      <c r="D1612" t="s">
        <v>123</v>
      </c>
      <c r="E1612" t="s">
        <v>240</v>
      </c>
      <c r="F1612" t="s">
        <v>241</v>
      </c>
      <c r="G1612" t="s">
        <v>118</v>
      </c>
      <c r="H1612" t="s">
        <v>81</v>
      </c>
      <c r="I1612" s="34">
        <v>12070</v>
      </c>
      <c r="J1612" s="35">
        <v>69</v>
      </c>
      <c r="K1612" s="35">
        <v>161</v>
      </c>
      <c r="L1612" s="35">
        <v>271</v>
      </c>
      <c r="M1612" s="35">
        <v>153</v>
      </c>
      <c r="N1612" s="35">
        <v>299</v>
      </c>
      <c r="O1612" s="35">
        <v>334</v>
      </c>
      <c r="P1612" s="35">
        <v>343</v>
      </c>
      <c r="Q1612" s="35">
        <v>172</v>
      </c>
      <c r="R1612" s="35">
        <v>275</v>
      </c>
      <c r="S1612" s="35">
        <v>352</v>
      </c>
      <c r="T1612" s="35">
        <v>223</v>
      </c>
      <c r="U1612" s="35">
        <v>178</v>
      </c>
      <c r="V1612" s="34">
        <v>251</v>
      </c>
      <c r="W1612" s="34">
        <f t="shared" si="400"/>
        <v>211.666666666667</v>
      </c>
      <c r="X1612" s="35">
        <v>51</v>
      </c>
      <c r="Y1612" s="35">
        <v>0</v>
      </c>
      <c r="Z1612" s="35">
        <v>3</v>
      </c>
      <c r="AA1612" s="34">
        <v>521</v>
      </c>
      <c r="AB1612" s="34">
        <v>0</v>
      </c>
      <c r="AC1612" s="34">
        <v>0</v>
      </c>
      <c r="AD1612" s="34">
        <v>0</v>
      </c>
      <c r="AE1612" s="34">
        <f t="shared" si="401"/>
        <v>524</v>
      </c>
      <c r="AF1612" s="34">
        <f t="shared" si="402"/>
        <v>2.08764940239044</v>
      </c>
      <c r="AG1612" s="34">
        <f t="shared" si="403"/>
        <v>2.4755905511811</v>
      </c>
      <c r="AH1612" s="34">
        <v>4700</v>
      </c>
      <c r="AI1612" s="34">
        <v>0</v>
      </c>
      <c r="AJ1612" s="35">
        <v>0</v>
      </c>
      <c r="AK1612" s="35">
        <v>432</v>
      </c>
      <c r="AL1612" s="35">
        <v>234</v>
      </c>
      <c r="AM1612" s="34">
        <v>0.5</v>
      </c>
      <c r="AN1612" s="34">
        <f t="shared" si="404"/>
        <v>105.833333333333</v>
      </c>
      <c r="AO1612" s="35">
        <v>100</v>
      </c>
      <c r="AP1612" s="35">
        <v>100</v>
      </c>
      <c r="AQ1612" t="s">
        <v>82</v>
      </c>
      <c r="AR1612">
        <v>20</v>
      </c>
      <c r="AS1612" s="34">
        <v>0.033333333333333</v>
      </c>
      <c r="AT1612" t="s">
        <v>83</v>
      </c>
      <c r="AU1612" s="35">
        <f t="shared" si="414"/>
        <v>0</v>
      </c>
      <c r="AV1612" s="35">
        <f t="shared" si="405"/>
        <v>0</v>
      </c>
      <c r="AW1612" s="35">
        <f t="shared" si="406"/>
        <v>2.4755905511811</v>
      </c>
      <c r="AX1612" s="35">
        <f t="shared" si="407"/>
        <v>1.37007874015748</v>
      </c>
      <c r="AY1612" s="35">
        <f t="shared" si="408"/>
        <v>0</v>
      </c>
      <c r="AZ1612" s="35">
        <f t="shared" si="409"/>
        <v>0</v>
      </c>
      <c r="BA1612" s="27" t="str">
        <f t="shared" si="410"/>
        <v>3</v>
      </c>
      <c r="BB1612" s="34">
        <v>0.00016</v>
      </c>
      <c r="BC1612" s="34">
        <f t="shared" si="411"/>
        <v>0</v>
      </c>
      <c r="BD1612" s="34" t="e">
        <f t="shared" si="412"/>
        <v>#REF!</v>
      </c>
      <c r="BE1612" s="34">
        <v>0.09</v>
      </c>
      <c r="BF1612" s="34">
        <f t="shared" si="415"/>
        <v>0</v>
      </c>
      <c r="BG1612" s="34" t="e">
        <f t="shared" si="413"/>
        <v>#REF!</v>
      </c>
      <c r="BH1612" t="str">
        <f>IF(AT1612="UDARA","U","N")&amp;LEFT($C$4,2)&amp;MID($C$4,4,2)&amp;LEFT(A1612,3)&amp;MID(E1612,2,2)&amp;VLOOKUP(E1612,Acuan_Reference!C:L,10,0)</f>
        <v>N1501JKT71AA</v>
      </c>
      <c r="BI1612" t="s">
        <v>84</v>
      </c>
      <c r="BJ1612" t="s">
        <v>119</v>
      </c>
      <c r="BK1612" t="s">
        <v>86</v>
      </c>
      <c r="BL1612" t="s">
        <v>87</v>
      </c>
    </row>
    <row r="1613" hidden="1" spans="1:64">
      <c r="A1613" t="s">
        <v>98</v>
      </c>
      <c r="B1613" t="s">
        <v>75</v>
      </c>
      <c r="C1613" t="s">
        <v>76</v>
      </c>
      <c r="D1613" t="s">
        <v>123</v>
      </c>
      <c r="E1613" t="s">
        <v>240</v>
      </c>
      <c r="F1613" t="s">
        <v>241</v>
      </c>
      <c r="G1613" t="s">
        <v>118</v>
      </c>
      <c r="H1613" t="s">
        <v>81</v>
      </c>
      <c r="I1613" s="34">
        <v>12070</v>
      </c>
      <c r="J1613" s="35">
        <v>260</v>
      </c>
      <c r="K1613" s="35">
        <v>230</v>
      </c>
      <c r="L1613" s="35">
        <v>272</v>
      </c>
      <c r="M1613" s="35">
        <v>342</v>
      </c>
      <c r="N1613" s="35">
        <v>209</v>
      </c>
      <c r="O1613" s="35">
        <v>362</v>
      </c>
      <c r="P1613" s="35">
        <v>385</v>
      </c>
      <c r="Q1613" s="35">
        <v>305</v>
      </c>
      <c r="R1613" s="35">
        <v>334</v>
      </c>
      <c r="S1613" s="35">
        <v>274</v>
      </c>
      <c r="T1613" s="35">
        <v>339</v>
      </c>
      <c r="U1613" s="35">
        <v>368</v>
      </c>
      <c r="V1613" s="34">
        <v>327</v>
      </c>
      <c r="W1613" s="34">
        <f t="shared" si="400"/>
        <v>322.666666666667</v>
      </c>
      <c r="X1613" s="35">
        <v>210</v>
      </c>
      <c r="Y1613" s="35">
        <v>0</v>
      </c>
      <c r="Z1613" s="35">
        <v>0</v>
      </c>
      <c r="AA1613" s="34">
        <v>664</v>
      </c>
      <c r="AB1613" s="34">
        <v>0</v>
      </c>
      <c r="AC1613" s="34">
        <v>0</v>
      </c>
      <c r="AD1613" s="34">
        <v>0</v>
      </c>
      <c r="AE1613" s="34">
        <f t="shared" si="401"/>
        <v>664</v>
      </c>
      <c r="AF1613" s="34">
        <f t="shared" si="402"/>
        <v>2.03058103975535</v>
      </c>
      <c r="AG1613" s="34">
        <f t="shared" si="403"/>
        <v>2.05785123966942</v>
      </c>
      <c r="AH1613" s="34">
        <v>4700</v>
      </c>
      <c r="AI1613" s="34">
        <v>0</v>
      </c>
      <c r="AJ1613" s="35">
        <v>0</v>
      </c>
      <c r="AK1613" s="35">
        <v>493</v>
      </c>
      <c r="AL1613" s="35">
        <v>261</v>
      </c>
      <c r="AM1613" s="34">
        <v>0.9</v>
      </c>
      <c r="AN1613" s="34">
        <f t="shared" si="404"/>
        <v>290.4</v>
      </c>
      <c r="AO1613" s="35">
        <v>100</v>
      </c>
      <c r="AP1613" s="35">
        <v>100</v>
      </c>
      <c r="AQ1613" t="s">
        <v>82</v>
      </c>
      <c r="AR1613">
        <v>4</v>
      </c>
      <c r="AS1613" s="34">
        <v>0.1</v>
      </c>
      <c r="AT1613" t="s">
        <v>83</v>
      </c>
      <c r="AU1613" s="35">
        <f t="shared" si="414"/>
        <v>0</v>
      </c>
      <c r="AV1613" s="35">
        <f t="shared" si="405"/>
        <v>0</v>
      </c>
      <c r="AW1613" s="35">
        <f t="shared" si="406"/>
        <v>2.05785123966942</v>
      </c>
      <c r="AX1613" s="35">
        <f t="shared" si="407"/>
        <v>1.24896694214876</v>
      </c>
      <c r="AY1613" s="35">
        <f t="shared" si="408"/>
        <v>0</v>
      </c>
      <c r="AZ1613" s="35">
        <f t="shared" si="409"/>
        <v>0</v>
      </c>
      <c r="BA1613" s="27" t="str">
        <f t="shared" si="410"/>
        <v>3</v>
      </c>
      <c r="BB1613" s="34">
        <v>0.00016</v>
      </c>
      <c r="BC1613" s="34">
        <f t="shared" si="411"/>
        <v>0</v>
      </c>
      <c r="BD1613" s="34" t="e">
        <f t="shared" si="412"/>
        <v>#REF!</v>
      </c>
      <c r="BE1613" s="34">
        <v>0.09</v>
      </c>
      <c r="BF1613" s="34">
        <f t="shared" si="415"/>
        <v>0</v>
      </c>
      <c r="BG1613" s="34" t="e">
        <f t="shared" si="413"/>
        <v>#REF!</v>
      </c>
      <c r="BH1613" t="str">
        <f>IF(AT1613="UDARA","U","N")&amp;LEFT($C$4,2)&amp;MID($C$4,4,2)&amp;LEFT(A1613,3)&amp;MID(E1613,2,2)&amp;VLOOKUP(E1613,Acuan_Reference!C:L,10,0)</f>
        <v>N1501JMR71AA</v>
      </c>
      <c r="BI1613" t="s">
        <v>84</v>
      </c>
      <c r="BJ1613" t="s">
        <v>119</v>
      </c>
      <c r="BK1613" t="s">
        <v>86</v>
      </c>
      <c r="BL1613" t="s">
        <v>87</v>
      </c>
    </row>
    <row r="1614" hidden="1" spans="1:64">
      <c r="A1614" t="s">
        <v>99</v>
      </c>
      <c r="B1614" t="s">
        <v>75</v>
      </c>
      <c r="C1614" t="s">
        <v>76</v>
      </c>
      <c r="D1614" t="s">
        <v>123</v>
      </c>
      <c r="E1614" t="s">
        <v>240</v>
      </c>
      <c r="F1614" t="s">
        <v>241</v>
      </c>
      <c r="G1614" t="s">
        <v>118</v>
      </c>
      <c r="H1614" t="s">
        <v>81</v>
      </c>
      <c r="I1614" s="34">
        <v>12070</v>
      </c>
      <c r="J1614" s="35">
        <v>64</v>
      </c>
      <c r="K1614" s="35">
        <v>152</v>
      </c>
      <c r="L1614" s="35">
        <v>221</v>
      </c>
      <c r="M1614" s="35">
        <v>587</v>
      </c>
      <c r="N1614" s="35">
        <v>71</v>
      </c>
      <c r="O1614" s="35">
        <v>85</v>
      </c>
      <c r="P1614" s="35">
        <v>179</v>
      </c>
      <c r="Q1614" s="35">
        <v>104</v>
      </c>
      <c r="R1614" s="35">
        <v>123</v>
      </c>
      <c r="S1614" s="35">
        <v>57</v>
      </c>
      <c r="T1614" s="35">
        <v>99</v>
      </c>
      <c r="U1614" s="35">
        <v>165</v>
      </c>
      <c r="V1614" s="34">
        <v>107</v>
      </c>
      <c r="W1614" s="34">
        <f t="shared" si="400"/>
        <v>113.666666666667</v>
      </c>
      <c r="X1614" s="35">
        <v>17</v>
      </c>
      <c r="Y1614" s="35">
        <v>0</v>
      </c>
      <c r="Z1614" s="35">
        <v>0</v>
      </c>
      <c r="AA1614" s="34">
        <v>196</v>
      </c>
      <c r="AB1614" s="34">
        <v>0</v>
      </c>
      <c r="AC1614" s="34">
        <v>100</v>
      </c>
      <c r="AD1614" s="34">
        <v>0</v>
      </c>
      <c r="AE1614" s="34">
        <f t="shared" si="401"/>
        <v>296</v>
      </c>
      <c r="AF1614" s="34">
        <f t="shared" si="402"/>
        <v>2.76635514018692</v>
      </c>
      <c r="AG1614" s="34">
        <f t="shared" si="403"/>
        <v>2.60410557184751</v>
      </c>
      <c r="AH1614" s="34">
        <v>4700</v>
      </c>
      <c r="AI1614" s="34">
        <v>0</v>
      </c>
      <c r="AJ1614" s="35">
        <v>0</v>
      </c>
      <c r="AK1614" s="35">
        <v>154</v>
      </c>
      <c r="AL1614" s="35">
        <v>77</v>
      </c>
      <c r="AM1614" s="34">
        <v>1.1</v>
      </c>
      <c r="AN1614" s="34">
        <f t="shared" si="404"/>
        <v>125.033333333333</v>
      </c>
      <c r="AO1614" s="35">
        <v>100</v>
      </c>
      <c r="AP1614" s="35">
        <v>100</v>
      </c>
      <c r="AQ1614" t="s">
        <v>82</v>
      </c>
      <c r="AR1614">
        <v>4</v>
      </c>
      <c r="AS1614" s="34">
        <v>0.33333333333333</v>
      </c>
      <c r="AT1614" t="s">
        <v>83</v>
      </c>
      <c r="AU1614" s="35">
        <f t="shared" si="414"/>
        <v>0</v>
      </c>
      <c r="AV1614" s="35">
        <f t="shared" si="405"/>
        <v>0</v>
      </c>
      <c r="AW1614" s="35">
        <f t="shared" si="406"/>
        <v>2.60410557184751</v>
      </c>
      <c r="AX1614" s="35">
        <f t="shared" si="407"/>
        <v>1.9266862170088</v>
      </c>
      <c r="AY1614" s="35">
        <f t="shared" si="408"/>
        <v>0</v>
      </c>
      <c r="AZ1614" s="35">
        <f t="shared" si="409"/>
        <v>0</v>
      </c>
      <c r="BA1614" s="27" t="str">
        <f t="shared" si="410"/>
        <v>3</v>
      </c>
      <c r="BB1614" s="34">
        <v>0.00016</v>
      </c>
      <c r="BC1614" s="34">
        <f t="shared" si="411"/>
        <v>0</v>
      </c>
      <c r="BD1614" s="34" t="e">
        <f t="shared" si="412"/>
        <v>#REF!</v>
      </c>
      <c r="BE1614" s="34">
        <v>0.09</v>
      </c>
      <c r="BF1614" s="34">
        <f t="shared" si="415"/>
        <v>0</v>
      </c>
      <c r="BG1614" s="34" t="e">
        <f t="shared" si="413"/>
        <v>#REF!</v>
      </c>
      <c r="BH1614" t="str">
        <f>IF(AT1614="UDARA","U","N")&amp;LEFT($C$4,2)&amp;MID($C$4,4,2)&amp;LEFT(A1614,3)&amp;MID(E1614,2,2)&amp;VLOOKUP(E1614,Acuan_Reference!C:L,10,0)</f>
        <v>N1501MDN71AA</v>
      </c>
      <c r="BI1614" t="s">
        <v>84</v>
      </c>
      <c r="BJ1614" t="s">
        <v>119</v>
      </c>
      <c r="BK1614" t="s">
        <v>86</v>
      </c>
      <c r="BL1614" t="s">
        <v>87</v>
      </c>
    </row>
    <row r="1615" hidden="1" spans="1:64">
      <c r="A1615" t="s">
        <v>100</v>
      </c>
      <c r="B1615" t="s">
        <v>75</v>
      </c>
      <c r="C1615" t="s">
        <v>76</v>
      </c>
      <c r="D1615" t="s">
        <v>123</v>
      </c>
      <c r="E1615" t="s">
        <v>240</v>
      </c>
      <c r="F1615" t="s">
        <v>241</v>
      </c>
      <c r="G1615" t="s">
        <v>118</v>
      </c>
      <c r="H1615" t="s">
        <v>81</v>
      </c>
      <c r="I1615" s="34">
        <v>12070</v>
      </c>
      <c r="J1615" s="35">
        <v>293</v>
      </c>
      <c r="K1615" s="35">
        <v>395</v>
      </c>
      <c r="L1615" s="35">
        <v>129</v>
      </c>
      <c r="M1615" s="35">
        <v>280</v>
      </c>
      <c r="N1615" s="35">
        <v>216</v>
      </c>
      <c r="O1615" s="35">
        <v>351</v>
      </c>
      <c r="P1615" s="35">
        <v>565</v>
      </c>
      <c r="Q1615" s="35">
        <v>193</v>
      </c>
      <c r="R1615" s="35">
        <v>274</v>
      </c>
      <c r="S1615" s="35">
        <v>688</v>
      </c>
      <c r="T1615" s="35">
        <v>285</v>
      </c>
      <c r="U1615" s="35">
        <v>650</v>
      </c>
      <c r="V1615" s="34">
        <v>541</v>
      </c>
      <c r="W1615" s="34">
        <f t="shared" si="400"/>
        <v>426</v>
      </c>
      <c r="X1615" s="35">
        <v>261</v>
      </c>
      <c r="Y1615" s="35">
        <v>0</v>
      </c>
      <c r="Z1615" s="35">
        <v>0</v>
      </c>
      <c r="AA1615" s="34">
        <v>884</v>
      </c>
      <c r="AB1615" s="34">
        <v>0</v>
      </c>
      <c r="AC1615" s="34">
        <v>0</v>
      </c>
      <c r="AD1615" s="34">
        <v>0</v>
      </c>
      <c r="AE1615" s="34">
        <f t="shared" si="401"/>
        <v>884</v>
      </c>
      <c r="AF1615" s="34">
        <f t="shared" si="402"/>
        <v>1.63401109057301</v>
      </c>
      <c r="AG1615" s="34">
        <f t="shared" si="403"/>
        <v>2.07511737089202</v>
      </c>
      <c r="AH1615" s="34">
        <v>4700</v>
      </c>
      <c r="AI1615" s="34">
        <v>0</v>
      </c>
      <c r="AJ1615" s="35">
        <v>0</v>
      </c>
      <c r="AK1615" s="35">
        <v>623</v>
      </c>
      <c r="AL1615" s="35">
        <v>343</v>
      </c>
      <c r="AM1615" s="34">
        <v>1.5</v>
      </c>
      <c r="AN1615" s="34">
        <f t="shared" si="404"/>
        <v>639</v>
      </c>
      <c r="AO1615" s="35">
        <v>100</v>
      </c>
      <c r="AP1615" s="35">
        <v>100</v>
      </c>
      <c r="AQ1615" t="s">
        <v>82</v>
      </c>
      <c r="AR1615">
        <v>2</v>
      </c>
      <c r="AS1615" s="34">
        <v>0.76666666666667</v>
      </c>
      <c r="AT1615" t="s">
        <v>83</v>
      </c>
      <c r="AU1615" s="35">
        <f t="shared" si="414"/>
        <v>73.5</v>
      </c>
      <c r="AV1615" s="35">
        <f t="shared" si="405"/>
        <v>100</v>
      </c>
      <c r="AW1615" s="35">
        <f t="shared" si="406"/>
        <v>2.30985915492958</v>
      </c>
      <c r="AX1615" s="35">
        <f t="shared" si="407"/>
        <v>1.50469483568075</v>
      </c>
      <c r="AY1615" s="35">
        <f t="shared" si="408"/>
        <v>100</v>
      </c>
      <c r="AZ1615" s="35">
        <f t="shared" si="409"/>
        <v>100</v>
      </c>
      <c r="BA1615" s="27" t="str">
        <f t="shared" si="410"/>
        <v>3</v>
      </c>
      <c r="BB1615" s="34">
        <v>0.00016</v>
      </c>
      <c r="BC1615" s="34">
        <f t="shared" si="411"/>
        <v>0.016</v>
      </c>
      <c r="BD1615" s="34" t="e">
        <f t="shared" si="412"/>
        <v>#REF!</v>
      </c>
      <c r="BE1615" s="34">
        <v>0.09</v>
      </c>
      <c r="BF1615" s="34">
        <f t="shared" si="415"/>
        <v>9</v>
      </c>
      <c r="BG1615" s="34" t="e">
        <f t="shared" si="413"/>
        <v>#REF!</v>
      </c>
      <c r="BH1615" t="str">
        <f>IF(AT1615="UDARA","U","N")&amp;LEFT($C$4,2)&amp;MID($C$4,4,2)&amp;LEFT(A1615,3)&amp;MID(E1615,2,2)&amp;VLOOKUP(E1615,Acuan_Reference!C:L,10,0)</f>
        <v>N1501MDO71AA</v>
      </c>
      <c r="BI1615" t="s">
        <v>84</v>
      </c>
      <c r="BJ1615" t="s">
        <v>119</v>
      </c>
      <c r="BK1615" t="s">
        <v>86</v>
      </c>
      <c r="BL1615" t="s">
        <v>87</v>
      </c>
    </row>
    <row r="1616" hidden="1" spans="1:64">
      <c r="A1616" t="s">
        <v>101</v>
      </c>
      <c r="B1616" t="s">
        <v>75</v>
      </c>
      <c r="C1616" t="s">
        <v>76</v>
      </c>
      <c r="D1616" t="s">
        <v>123</v>
      </c>
      <c r="E1616" t="s">
        <v>240</v>
      </c>
      <c r="F1616" t="s">
        <v>241</v>
      </c>
      <c r="G1616" t="s">
        <v>118</v>
      </c>
      <c r="H1616" t="s">
        <v>81</v>
      </c>
      <c r="I1616" s="34">
        <v>12070</v>
      </c>
      <c r="J1616" s="35">
        <v>2035</v>
      </c>
      <c r="K1616" s="35">
        <v>2437</v>
      </c>
      <c r="L1616" s="35">
        <v>2001</v>
      </c>
      <c r="M1616" s="35">
        <v>4360</v>
      </c>
      <c r="N1616" s="35">
        <v>1824</v>
      </c>
      <c r="O1616" s="35">
        <v>4120</v>
      </c>
      <c r="P1616" s="35">
        <v>3199</v>
      </c>
      <c r="Q1616" s="35">
        <v>7107</v>
      </c>
      <c r="R1616" s="35">
        <v>1007</v>
      </c>
      <c r="S1616" s="35">
        <v>3144</v>
      </c>
      <c r="T1616" s="35">
        <v>4172</v>
      </c>
      <c r="U1616" s="35">
        <v>4508</v>
      </c>
      <c r="V1616" s="34">
        <v>3941.3333333333</v>
      </c>
      <c r="W1616" s="34">
        <f t="shared" si="400"/>
        <v>3655.66666666667</v>
      </c>
      <c r="X1616" s="35">
        <v>411</v>
      </c>
      <c r="Y1616" s="35">
        <v>0</v>
      </c>
      <c r="Z1616" s="35">
        <v>0</v>
      </c>
      <c r="AA1616" s="34">
        <v>7964</v>
      </c>
      <c r="AB1616" s="34">
        <v>0</v>
      </c>
      <c r="AC1616" s="34">
        <v>0</v>
      </c>
      <c r="AD1616" s="34">
        <v>0</v>
      </c>
      <c r="AE1616" s="34">
        <f t="shared" si="401"/>
        <v>7964</v>
      </c>
      <c r="AF1616" s="34">
        <f t="shared" si="402"/>
        <v>2.0206359945873</v>
      </c>
      <c r="AG1616" s="34">
        <f t="shared" si="403"/>
        <v>2.17853560682046</v>
      </c>
      <c r="AH1616" s="34">
        <v>4700</v>
      </c>
      <c r="AI1616" s="34">
        <v>0</v>
      </c>
      <c r="AJ1616" s="35">
        <v>0</v>
      </c>
      <c r="AK1616" s="35">
        <v>6071</v>
      </c>
      <c r="AL1616" s="35">
        <v>2287</v>
      </c>
      <c r="AM1616" s="34">
        <v>1.3</v>
      </c>
      <c r="AN1616" s="34">
        <f t="shared" si="404"/>
        <v>4752.36666666667</v>
      </c>
      <c r="AO1616" s="35">
        <v>100</v>
      </c>
      <c r="AP1616" s="35">
        <v>100</v>
      </c>
      <c r="AQ1616" t="s">
        <v>82</v>
      </c>
      <c r="AR1616">
        <v>4</v>
      </c>
      <c r="AS1616" s="34">
        <v>0.5</v>
      </c>
      <c r="AT1616" t="s">
        <v>83</v>
      </c>
      <c r="AU1616" s="35">
        <f t="shared" si="414"/>
        <v>0</v>
      </c>
      <c r="AV1616" s="35">
        <f t="shared" si="405"/>
        <v>0</v>
      </c>
      <c r="AW1616" s="35">
        <f t="shared" si="406"/>
        <v>2.17853560682046</v>
      </c>
      <c r="AX1616" s="35">
        <f t="shared" si="407"/>
        <v>1.55293152183824</v>
      </c>
      <c r="AY1616" s="35">
        <f t="shared" si="408"/>
        <v>0</v>
      </c>
      <c r="AZ1616" s="35">
        <f t="shared" si="409"/>
        <v>0</v>
      </c>
      <c r="BA1616" s="27" t="str">
        <f t="shared" si="410"/>
        <v>3</v>
      </c>
      <c r="BB1616" s="34">
        <v>0.00016</v>
      </c>
      <c r="BC1616" s="34">
        <f t="shared" si="411"/>
        <v>0</v>
      </c>
      <c r="BD1616" s="34" t="e">
        <f t="shared" si="412"/>
        <v>#REF!</v>
      </c>
      <c r="BE1616" s="34">
        <v>0.09</v>
      </c>
      <c r="BF1616" s="34">
        <f t="shared" si="415"/>
        <v>0</v>
      </c>
      <c r="BG1616" s="34" t="e">
        <f t="shared" si="413"/>
        <v>#REF!</v>
      </c>
      <c r="BH1616" t="str">
        <f>IF(AT1616="UDARA","U","N")&amp;LEFT($C$4,2)&amp;MID($C$4,4,2)&amp;LEFT(A1616,3)&amp;MID(E1616,2,2)&amp;VLOOKUP(E1616,Acuan_Reference!C:L,10,0)</f>
        <v>N1501MKS71AA</v>
      </c>
      <c r="BI1616" t="s">
        <v>84</v>
      </c>
      <c r="BJ1616" t="s">
        <v>119</v>
      </c>
      <c r="BK1616" t="s">
        <v>86</v>
      </c>
      <c r="BL1616" t="s">
        <v>87</v>
      </c>
    </row>
    <row r="1617" hidden="1" spans="1:64">
      <c r="A1617" t="s">
        <v>102</v>
      </c>
      <c r="B1617" t="s">
        <v>75</v>
      </c>
      <c r="C1617" t="s">
        <v>76</v>
      </c>
      <c r="D1617" t="s">
        <v>123</v>
      </c>
      <c r="E1617" t="s">
        <v>240</v>
      </c>
      <c r="F1617" t="s">
        <v>241</v>
      </c>
      <c r="G1617" t="s">
        <v>118</v>
      </c>
      <c r="H1617" t="s">
        <v>81</v>
      </c>
      <c r="I1617" s="34">
        <v>12070</v>
      </c>
      <c r="J1617" s="35">
        <v>288</v>
      </c>
      <c r="K1617" s="35">
        <v>272</v>
      </c>
      <c r="L1617" s="35">
        <v>205</v>
      </c>
      <c r="M1617" s="35">
        <v>253</v>
      </c>
      <c r="N1617" s="35">
        <v>94</v>
      </c>
      <c r="O1617" s="35">
        <v>335</v>
      </c>
      <c r="P1617" s="35">
        <v>137</v>
      </c>
      <c r="Q1617" s="35">
        <v>607</v>
      </c>
      <c r="R1617" s="35">
        <v>158</v>
      </c>
      <c r="S1617" s="35">
        <v>155</v>
      </c>
      <c r="T1617" s="35">
        <v>182</v>
      </c>
      <c r="U1617" s="35">
        <v>328</v>
      </c>
      <c r="V1617" s="34">
        <v>221.66666666667</v>
      </c>
      <c r="W1617" s="34">
        <f t="shared" si="400"/>
        <v>215.333333333333</v>
      </c>
      <c r="X1617" s="35">
        <v>43</v>
      </c>
      <c r="Y1617" s="35">
        <v>0</v>
      </c>
      <c r="Z1617" s="35">
        <v>0</v>
      </c>
      <c r="AA1617" s="34">
        <v>738</v>
      </c>
      <c r="AB1617" s="34">
        <v>0</v>
      </c>
      <c r="AC1617" s="34">
        <v>0</v>
      </c>
      <c r="AD1617" s="34">
        <v>0</v>
      </c>
      <c r="AE1617" s="34">
        <f t="shared" si="401"/>
        <v>738</v>
      </c>
      <c r="AF1617" s="34">
        <f t="shared" si="402"/>
        <v>3.32932330827063</v>
      </c>
      <c r="AG1617" s="34">
        <f t="shared" si="403"/>
        <v>3.42724458204334</v>
      </c>
      <c r="AH1617" s="34">
        <v>4700</v>
      </c>
      <c r="AI1617" s="34">
        <v>0</v>
      </c>
      <c r="AJ1617" s="35">
        <v>0</v>
      </c>
      <c r="AK1617" s="35">
        <v>497</v>
      </c>
      <c r="AL1617" s="35">
        <v>136</v>
      </c>
      <c r="AM1617" s="34">
        <v>0.8</v>
      </c>
      <c r="AN1617" s="34">
        <f t="shared" si="404"/>
        <v>172.266666666667</v>
      </c>
      <c r="AO1617" s="35">
        <v>100</v>
      </c>
      <c r="AP1617" s="35">
        <v>100</v>
      </c>
      <c r="AQ1617" t="s">
        <v>82</v>
      </c>
      <c r="AR1617">
        <v>8</v>
      </c>
      <c r="AS1617" s="34">
        <v>0.1</v>
      </c>
      <c r="AT1617" t="s">
        <v>83</v>
      </c>
      <c r="AU1617" s="35">
        <f t="shared" si="414"/>
        <v>0</v>
      </c>
      <c r="AV1617" s="35">
        <f t="shared" si="405"/>
        <v>0</v>
      </c>
      <c r="AW1617" s="35">
        <f t="shared" si="406"/>
        <v>3.42724458204334</v>
      </c>
      <c r="AX1617" s="35">
        <f t="shared" si="407"/>
        <v>2.79566563467492</v>
      </c>
      <c r="AY1617" s="35">
        <f t="shared" si="408"/>
        <v>0</v>
      </c>
      <c r="AZ1617" s="35">
        <f t="shared" si="409"/>
        <v>0</v>
      </c>
      <c r="BA1617" s="27" t="str">
        <f t="shared" si="410"/>
        <v>3</v>
      </c>
      <c r="BB1617" s="34">
        <v>0.00016</v>
      </c>
      <c r="BC1617" s="34">
        <f t="shared" si="411"/>
        <v>0</v>
      </c>
      <c r="BD1617" s="34" t="e">
        <f t="shared" si="412"/>
        <v>#REF!</v>
      </c>
      <c r="BE1617" s="34">
        <v>0.09</v>
      </c>
      <c r="BF1617" s="34">
        <f t="shared" si="415"/>
        <v>0</v>
      </c>
      <c r="BG1617" s="34" t="e">
        <f t="shared" si="413"/>
        <v>#REF!</v>
      </c>
      <c r="BH1617" t="str">
        <f>IF(AT1617="UDARA","U","N")&amp;LEFT($C$4,2)&amp;MID($C$4,4,2)&amp;LEFT(A1617,3)&amp;MID(E1617,2,2)&amp;VLOOKUP(E1617,Acuan_Reference!C:L,10,0)</f>
        <v>N1501MLG71AA</v>
      </c>
      <c r="BI1617" t="s">
        <v>84</v>
      </c>
      <c r="BJ1617" t="s">
        <v>119</v>
      </c>
      <c r="BK1617" t="s">
        <v>86</v>
      </c>
      <c r="BL1617" t="s">
        <v>87</v>
      </c>
    </row>
    <row r="1618" hidden="1" spans="1:64">
      <c r="A1618" t="s">
        <v>103</v>
      </c>
      <c r="B1618" t="s">
        <v>75</v>
      </c>
      <c r="C1618" t="s">
        <v>76</v>
      </c>
      <c r="D1618" t="s">
        <v>123</v>
      </c>
      <c r="E1618" t="s">
        <v>240</v>
      </c>
      <c r="F1618" t="s">
        <v>241</v>
      </c>
      <c r="G1618" t="s">
        <v>118</v>
      </c>
      <c r="H1618" t="s">
        <v>81</v>
      </c>
      <c r="I1618" s="34">
        <v>12070</v>
      </c>
      <c r="J1618" s="35">
        <v>334</v>
      </c>
      <c r="K1618" s="35">
        <v>655</v>
      </c>
      <c r="L1618" s="35">
        <v>137</v>
      </c>
      <c r="M1618" s="35">
        <v>816</v>
      </c>
      <c r="N1618" s="35">
        <v>451</v>
      </c>
      <c r="O1618" s="35">
        <v>833</v>
      </c>
      <c r="P1618" s="35">
        <v>703</v>
      </c>
      <c r="Q1618" s="35">
        <v>969</v>
      </c>
      <c r="R1618" s="35">
        <v>571</v>
      </c>
      <c r="S1618" s="35">
        <v>227</v>
      </c>
      <c r="T1618" s="35">
        <v>623</v>
      </c>
      <c r="U1618" s="35">
        <v>866</v>
      </c>
      <c r="V1618" s="34">
        <v>572</v>
      </c>
      <c r="W1618" s="34">
        <f t="shared" si="400"/>
        <v>626.666666666667</v>
      </c>
      <c r="X1618" s="35">
        <v>166</v>
      </c>
      <c r="Y1618" s="35">
        <v>0</v>
      </c>
      <c r="Z1618" s="35">
        <v>0</v>
      </c>
      <c r="AA1618" s="34">
        <v>929</v>
      </c>
      <c r="AB1618" s="34">
        <v>0</v>
      </c>
      <c r="AC1618" s="34">
        <v>300</v>
      </c>
      <c r="AD1618" s="34">
        <v>0</v>
      </c>
      <c r="AE1618" s="34">
        <f t="shared" si="401"/>
        <v>1229</v>
      </c>
      <c r="AF1618" s="34">
        <f t="shared" si="402"/>
        <v>2.1486013986014</v>
      </c>
      <c r="AG1618" s="34">
        <f t="shared" si="403"/>
        <v>1.96117021276596</v>
      </c>
      <c r="AH1618" s="34">
        <v>4700</v>
      </c>
      <c r="AI1618" s="34">
        <v>0</v>
      </c>
      <c r="AJ1618" s="35">
        <v>0</v>
      </c>
      <c r="AK1618" s="35">
        <v>954</v>
      </c>
      <c r="AL1618" s="35">
        <v>391</v>
      </c>
      <c r="AM1618" s="34">
        <v>1.3</v>
      </c>
      <c r="AN1618" s="34">
        <f t="shared" si="404"/>
        <v>814.666666666667</v>
      </c>
      <c r="AO1618" s="35">
        <v>100</v>
      </c>
      <c r="AP1618" s="35">
        <v>100</v>
      </c>
      <c r="AQ1618" t="s">
        <v>82</v>
      </c>
      <c r="AR1618">
        <v>2</v>
      </c>
      <c r="AS1618" s="34">
        <v>0.36666666666667</v>
      </c>
      <c r="AT1618" t="s">
        <v>83</v>
      </c>
      <c r="AU1618" s="35">
        <f t="shared" si="414"/>
        <v>0</v>
      </c>
      <c r="AV1618" s="35">
        <f t="shared" si="405"/>
        <v>0</v>
      </c>
      <c r="AW1618" s="35">
        <f t="shared" si="406"/>
        <v>1.96117021276596</v>
      </c>
      <c r="AX1618" s="35">
        <f t="shared" si="407"/>
        <v>1.33723404255319</v>
      </c>
      <c r="AY1618" s="35">
        <f t="shared" si="408"/>
        <v>0</v>
      </c>
      <c r="AZ1618" s="35">
        <f t="shared" si="409"/>
        <v>0</v>
      </c>
      <c r="BA1618" s="27" t="str">
        <f t="shared" si="410"/>
        <v>3</v>
      </c>
      <c r="BB1618" s="34">
        <v>0.00016</v>
      </c>
      <c r="BC1618" s="34">
        <f t="shared" si="411"/>
        <v>0</v>
      </c>
      <c r="BD1618" s="34" t="e">
        <f t="shared" si="412"/>
        <v>#REF!</v>
      </c>
      <c r="BE1618" s="34">
        <v>0.09</v>
      </c>
      <c r="BF1618" s="34">
        <f t="shared" si="415"/>
        <v>0</v>
      </c>
      <c r="BG1618" s="34" t="e">
        <f t="shared" si="413"/>
        <v>#REF!</v>
      </c>
      <c r="BH1618" t="str">
        <f>IF(AT1618="UDARA","U","N")&amp;LEFT($C$4,2)&amp;MID($C$4,4,2)&amp;LEFT(A1618,3)&amp;MID(E1618,2,2)&amp;VLOOKUP(E1618,Acuan_Reference!C:L,10,0)</f>
        <v>N1501NAD71AA</v>
      </c>
      <c r="BI1618" t="s">
        <v>84</v>
      </c>
      <c r="BJ1618" t="s">
        <v>119</v>
      </c>
      <c r="BK1618" t="s">
        <v>86</v>
      </c>
      <c r="BL1618" t="s">
        <v>87</v>
      </c>
    </row>
    <row r="1619" hidden="1" spans="1:64">
      <c r="A1619" t="s">
        <v>104</v>
      </c>
      <c r="B1619" t="s">
        <v>75</v>
      </c>
      <c r="C1619" t="s">
        <v>76</v>
      </c>
      <c r="D1619" t="s">
        <v>123</v>
      </c>
      <c r="E1619" t="s">
        <v>240</v>
      </c>
      <c r="F1619" t="s">
        <v>241</v>
      </c>
      <c r="G1619" t="s">
        <v>118</v>
      </c>
      <c r="H1619" t="s">
        <v>81</v>
      </c>
      <c r="I1619" s="34">
        <v>12070</v>
      </c>
      <c r="J1619" s="35">
        <v>68</v>
      </c>
      <c r="K1619" s="35">
        <v>121</v>
      </c>
      <c r="L1619" s="35">
        <v>192</v>
      </c>
      <c r="M1619" s="35">
        <v>354</v>
      </c>
      <c r="N1619" s="35">
        <v>123</v>
      </c>
      <c r="O1619" s="35">
        <v>114</v>
      </c>
      <c r="P1619" s="35">
        <v>250</v>
      </c>
      <c r="Q1619" s="35">
        <v>166</v>
      </c>
      <c r="R1619" s="35">
        <v>105</v>
      </c>
      <c r="S1619" s="35">
        <v>183</v>
      </c>
      <c r="T1619" s="35">
        <v>126</v>
      </c>
      <c r="U1619" s="35">
        <v>231</v>
      </c>
      <c r="V1619" s="34">
        <v>180</v>
      </c>
      <c r="W1619" s="34">
        <f t="shared" si="400"/>
        <v>157</v>
      </c>
      <c r="X1619" s="35">
        <v>295</v>
      </c>
      <c r="Y1619" s="35">
        <v>0</v>
      </c>
      <c r="Z1619" s="35">
        <v>0</v>
      </c>
      <c r="AA1619" s="34">
        <v>201</v>
      </c>
      <c r="AB1619" s="34">
        <v>0</v>
      </c>
      <c r="AC1619" s="34">
        <v>100</v>
      </c>
      <c r="AD1619" s="34">
        <v>0</v>
      </c>
      <c r="AE1619" s="34">
        <f t="shared" si="401"/>
        <v>301</v>
      </c>
      <c r="AF1619" s="34">
        <f t="shared" si="402"/>
        <v>1.67222222222222</v>
      </c>
      <c r="AG1619" s="34">
        <f t="shared" si="403"/>
        <v>1.9171974522293</v>
      </c>
      <c r="AH1619" s="34">
        <v>4700</v>
      </c>
      <c r="AI1619" s="34">
        <v>0</v>
      </c>
      <c r="AJ1619" s="35">
        <v>0</v>
      </c>
      <c r="AK1619" s="35">
        <v>245</v>
      </c>
      <c r="AL1619" s="35">
        <v>114</v>
      </c>
      <c r="AM1619" s="34">
        <v>1</v>
      </c>
      <c r="AN1619" s="34">
        <f t="shared" si="404"/>
        <v>157</v>
      </c>
      <c r="AO1619" s="35">
        <v>100</v>
      </c>
      <c r="AP1619" s="35">
        <v>100</v>
      </c>
      <c r="AQ1619" t="s">
        <v>82</v>
      </c>
      <c r="AR1619">
        <v>4</v>
      </c>
      <c r="AS1619" s="34">
        <v>0.26666666666667</v>
      </c>
      <c r="AT1619" t="s">
        <v>83</v>
      </c>
      <c r="AU1619" s="35">
        <f t="shared" si="414"/>
        <v>0</v>
      </c>
      <c r="AV1619" s="35">
        <f t="shared" si="405"/>
        <v>0</v>
      </c>
      <c r="AW1619" s="35">
        <f t="shared" si="406"/>
        <v>1.9171974522293</v>
      </c>
      <c r="AX1619" s="35">
        <f t="shared" si="407"/>
        <v>1.19108280254777</v>
      </c>
      <c r="AY1619" s="35">
        <f t="shared" si="408"/>
        <v>0</v>
      </c>
      <c r="AZ1619" s="35">
        <f t="shared" si="409"/>
        <v>0</v>
      </c>
      <c r="BA1619" s="27" t="str">
        <f t="shared" si="410"/>
        <v>3</v>
      </c>
      <c r="BB1619" s="34">
        <v>0.00016</v>
      </c>
      <c r="BC1619" s="34">
        <f t="shared" si="411"/>
        <v>0</v>
      </c>
      <c r="BD1619" s="34" t="e">
        <f t="shared" si="412"/>
        <v>#REF!</v>
      </c>
      <c r="BE1619" s="34">
        <v>0.09</v>
      </c>
      <c r="BF1619" s="34">
        <f t="shared" si="415"/>
        <v>0</v>
      </c>
      <c r="BG1619" s="34" t="e">
        <f t="shared" si="413"/>
        <v>#REF!</v>
      </c>
      <c r="BH1619" t="str">
        <f>IF(AT1619="UDARA","U","N")&amp;LEFT($C$4,2)&amp;MID($C$4,4,2)&amp;LEFT(A1619,3)&amp;MID(E1619,2,2)&amp;VLOOKUP(E1619,Acuan_Reference!C:L,10,0)</f>
        <v>N1501PDG71AA</v>
      </c>
      <c r="BI1619" t="s">
        <v>84</v>
      </c>
      <c r="BJ1619" t="s">
        <v>119</v>
      </c>
      <c r="BK1619" t="s">
        <v>86</v>
      </c>
      <c r="BL1619" t="s">
        <v>87</v>
      </c>
    </row>
    <row r="1620" hidden="1" spans="1:64">
      <c r="A1620" t="s">
        <v>105</v>
      </c>
      <c r="B1620" t="s">
        <v>75</v>
      </c>
      <c r="C1620" t="s">
        <v>76</v>
      </c>
      <c r="D1620" t="s">
        <v>123</v>
      </c>
      <c r="E1620" t="s">
        <v>240</v>
      </c>
      <c r="F1620" t="s">
        <v>241</v>
      </c>
      <c r="G1620" t="s">
        <v>118</v>
      </c>
      <c r="H1620" t="s">
        <v>81</v>
      </c>
      <c r="I1620" s="34">
        <v>12070</v>
      </c>
      <c r="J1620" s="35">
        <v>91</v>
      </c>
      <c r="K1620" s="35">
        <v>366</v>
      </c>
      <c r="L1620" s="35">
        <v>240</v>
      </c>
      <c r="M1620" s="35">
        <v>676</v>
      </c>
      <c r="N1620" s="35">
        <v>115</v>
      </c>
      <c r="O1620" s="35">
        <v>-340</v>
      </c>
      <c r="P1620" s="35">
        <v>410</v>
      </c>
      <c r="Q1620" s="35">
        <v>199</v>
      </c>
      <c r="R1620" s="35">
        <v>388</v>
      </c>
      <c r="S1620" s="35">
        <v>175</v>
      </c>
      <c r="T1620" s="35">
        <v>312</v>
      </c>
      <c r="U1620" s="35">
        <v>533</v>
      </c>
      <c r="V1620" s="34">
        <v>340</v>
      </c>
      <c r="W1620" s="34">
        <f t="shared" si="400"/>
        <v>362</v>
      </c>
      <c r="X1620" s="35">
        <v>262</v>
      </c>
      <c r="Y1620" s="35">
        <v>0</v>
      </c>
      <c r="Z1620" s="35">
        <v>0</v>
      </c>
      <c r="AA1620" s="34">
        <v>324</v>
      </c>
      <c r="AB1620" s="34">
        <v>0</v>
      </c>
      <c r="AC1620" s="34">
        <v>200</v>
      </c>
      <c r="AD1620" s="34">
        <v>0</v>
      </c>
      <c r="AE1620" s="34">
        <f t="shared" si="401"/>
        <v>524</v>
      </c>
      <c r="AF1620" s="34">
        <f t="shared" si="402"/>
        <v>1.54117647058824</v>
      </c>
      <c r="AG1620" s="34">
        <f t="shared" si="403"/>
        <v>1.4475138121547</v>
      </c>
      <c r="AH1620" s="34">
        <v>4700</v>
      </c>
      <c r="AI1620" s="34">
        <v>0</v>
      </c>
      <c r="AJ1620" s="35">
        <v>0</v>
      </c>
      <c r="AK1620" s="35">
        <v>412</v>
      </c>
      <c r="AL1620" s="35">
        <v>241</v>
      </c>
      <c r="AM1620" s="34">
        <v>1</v>
      </c>
      <c r="AN1620" s="34">
        <f t="shared" si="404"/>
        <v>362</v>
      </c>
      <c r="AO1620" s="35">
        <v>100</v>
      </c>
      <c r="AP1620" s="35">
        <v>100</v>
      </c>
      <c r="AQ1620" t="s">
        <v>82</v>
      </c>
      <c r="AR1620">
        <v>4</v>
      </c>
      <c r="AS1620" s="34">
        <v>0.26666666666667</v>
      </c>
      <c r="AT1620" t="s">
        <v>83</v>
      </c>
      <c r="AU1620" s="35">
        <f t="shared" si="414"/>
        <v>59.25</v>
      </c>
      <c r="AV1620" s="35">
        <f t="shared" si="405"/>
        <v>100</v>
      </c>
      <c r="AW1620" s="35">
        <f t="shared" si="406"/>
        <v>1.72375690607735</v>
      </c>
      <c r="AX1620" s="35">
        <f t="shared" si="407"/>
        <v>1.05801104972376</v>
      </c>
      <c r="AY1620" s="35">
        <f t="shared" si="408"/>
        <v>100</v>
      </c>
      <c r="AZ1620" s="35">
        <f t="shared" si="409"/>
        <v>100</v>
      </c>
      <c r="BA1620" s="27" t="str">
        <f t="shared" si="410"/>
        <v>3</v>
      </c>
      <c r="BB1620" s="34">
        <v>0.00016</v>
      </c>
      <c r="BC1620" s="34">
        <f t="shared" si="411"/>
        <v>0.016</v>
      </c>
      <c r="BD1620" s="34" t="e">
        <f t="shared" si="412"/>
        <v>#REF!</v>
      </c>
      <c r="BE1620" s="34">
        <v>0.09</v>
      </c>
      <c r="BF1620" s="34">
        <f t="shared" si="415"/>
        <v>9</v>
      </c>
      <c r="BG1620" s="34" t="e">
        <f t="shared" si="413"/>
        <v>#REF!</v>
      </c>
      <c r="BH1620" t="str">
        <f>IF(AT1620="UDARA","U","N")&amp;LEFT($C$4,2)&amp;MID($C$4,4,2)&amp;LEFT(A1620,3)&amp;MID(E1620,2,2)&amp;VLOOKUP(E1620,Acuan_Reference!C:L,10,0)</f>
        <v>N1501PKB71AA</v>
      </c>
      <c r="BI1620" t="s">
        <v>84</v>
      </c>
      <c r="BJ1620" t="s">
        <v>119</v>
      </c>
      <c r="BK1620" t="s">
        <v>86</v>
      </c>
      <c r="BL1620" t="s">
        <v>87</v>
      </c>
    </row>
    <row r="1621" hidden="1" spans="1:64">
      <c r="A1621" t="s">
        <v>106</v>
      </c>
      <c r="B1621" t="s">
        <v>75</v>
      </c>
      <c r="C1621" t="s">
        <v>76</v>
      </c>
      <c r="D1621" t="s">
        <v>123</v>
      </c>
      <c r="E1621" t="s">
        <v>240</v>
      </c>
      <c r="F1621" t="s">
        <v>241</v>
      </c>
      <c r="G1621" t="s">
        <v>118</v>
      </c>
      <c r="H1621" t="s">
        <v>81</v>
      </c>
      <c r="I1621" s="34">
        <v>12070</v>
      </c>
      <c r="J1621" s="35">
        <v>339</v>
      </c>
      <c r="K1621" s="35">
        <v>297</v>
      </c>
      <c r="L1621" s="35">
        <v>747</v>
      </c>
      <c r="M1621" s="35">
        <v>1465</v>
      </c>
      <c r="N1621" s="35">
        <v>433</v>
      </c>
      <c r="O1621" s="35">
        <v>229</v>
      </c>
      <c r="P1621" s="35">
        <v>1520</v>
      </c>
      <c r="Q1621" s="35">
        <v>918</v>
      </c>
      <c r="R1621" s="35">
        <v>701</v>
      </c>
      <c r="S1621" s="35">
        <v>434</v>
      </c>
      <c r="T1621" s="35">
        <v>417</v>
      </c>
      <c r="U1621" s="35">
        <v>1753</v>
      </c>
      <c r="V1621" s="34">
        <v>868</v>
      </c>
      <c r="W1621" s="34">
        <f t="shared" si="400"/>
        <v>865.666666666667</v>
      </c>
      <c r="X1621" s="35">
        <v>635</v>
      </c>
      <c r="Y1621" s="35">
        <v>0</v>
      </c>
      <c r="Z1621" s="35">
        <v>0</v>
      </c>
      <c r="AA1621" s="34">
        <v>88</v>
      </c>
      <c r="AB1621" s="34">
        <v>0</v>
      </c>
      <c r="AC1621" s="34">
        <v>600</v>
      </c>
      <c r="AD1621" s="34">
        <v>400</v>
      </c>
      <c r="AE1621" s="34">
        <f t="shared" si="401"/>
        <v>1088</v>
      </c>
      <c r="AF1621" s="34">
        <f t="shared" si="402"/>
        <v>1.25345622119816</v>
      </c>
      <c r="AG1621" s="34">
        <f t="shared" si="403"/>
        <v>0.794763188294186</v>
      </c>
      <c r="AH1621" s="34">
        <v>4700</v>
      </c>
      <c r="AI1621" s="34">
        <v>0</v>
      </c>
      <c r="AJ1621" s="35">
        <v>0</v>
      </c>
      <c r="AK1621" s="35">
        <v>1108</v>
      </c>
      <c r="AL1621" s="35">
        <v>427</v>
      </c>
      <c r="AM1621" s="34">
        <v>0.9</v>
      </c>
      <c r="AN1621" s="34">
        <f t="shared" si="404"/>
        <v>779.1</v>
      </c>
      <c r="AO1621" s="35">
        <v>100</v>
      </c>
      <c r="AP1621" s="35">
        <v>100</v>
      </c>
      <c r="AQ1621" t="s">
        <v>82</v>
      </c>
      <c r="AR1621">
        <v>4</v>
      </c>
      <c r="AS1621" s="34">
        <v>0.16666666666667</v>
      </c>
      <c r="AT1621" t="s">
        <v>83</v>
      </c>
      <c r="AU1621" s="35">
        <f t="shared" si="414"/>
        <v>88.5749999999999</v>
      </c>
      <c r="AV1621" s="35">
        <f t="shared" si="405"/>
        <v>100</v>
      </c>
      <c r="AW1621" s="35">
        <f t="shared" si="406"/>
        <v>1.37235271467077</v>
      </c>
      <c r="AX1621" s="35">
        <f t="shared" si="407"/>
        <v>0.879091259145168</v>
      </c>
      <c r="AY1621" s="35">
        <f t="shared" si="408"/>
        <v>100</v>
      </c>
      <c r="AZ1621" s="35">
        <f t="shared" si="409"/>
        <v>100</v>
      </c>
      <c r="BA1621" s="27" t="str">
        <f t="shared" si="410"/>
        <v>3</v>
      </c>
      <c r="BB1621" s="34">
        <v>0.00016</v>
      </c>
      <c r="BC1621" s="34">
        <f t="shared" si="411"/>
        <v>0.016</v>
      </c>
      <c r="BD1621" s="34" t="e">
        <f t="shared" si="412"/>
        <v>#REF!</v>
      </c>
      <c r="BE1621" s="34">
        <v>0.09</v>
      </c>
      <c r="BF1621" s="34">
        <f t="shared" si="415"/>
        <v>9</v>
      </c>
      <c r="BG1621" s="34" t="e">
        <f t="shared" si="413"/>
        <v>#REF!</v>
      </c>
      <c r="BH1621" t="str">
        <f>IF(AT1621="UDARA","U","N")&amp;LEFT($C$4,2)&amp;MID($C$4,4,2)&amp;LEFT(A1621,3)&amp;MID(E1621,2,2)&amp;VLOOKUP(E1621,Acuan_Reference!C:L,10,0)</f>
        <v>N1501PLB71AA</v>
      </c>
      <c r="BI1621" t="s">
        <v>84</v>
      </c>
      <c r="BJ1621" t="s">
        <v>119</v>
      </c>
      <c r="BK1621" t="s">
        <v>86</v>
      </c>
      <c r="BL1621" t="s">
        <v>87</v>
      </c>
    </row>
    <row r="1622" hidden="1" spans="1:64">
      <c r="A1622" t="s">
        <v>107</v>
      </c>
      <c r="B1622" t="s">
        <v>75</v>
      </c>
      <c r="C1622" t="s">
        <v>76</v>
      </c>
      <c r="D1622" t="s">
        <v>123</v>
      </c>
      <c r="E1622" t="s">
        <v>240</v>
      </c>
      <c r="F1622" t="s">
        <v>241</v>
      </c>
      <c r="G1622" t="s">
        <v>118</v>
      </c>
      <c r="H1622" t="s">
        <v>81</v>
      </c>
      <c r="I1622" s="34">
        <v>12070</v>
      </c>
      <c r="J1622" s="35">
        <v>243</v>
      </c>
      <c r="K1622" s="35">
        <v>896</v>
      </c>
      <c r="L1622" s="35">
        <v>974</v>
      </c>
      <c r="M1622" s="35">
        <v>2306</v>
      </c>
      <c r="N1622" s="35">
        <v>557</v>
      </c>
      <c r="O1622" s="35">
        <v>1301</v>
      </c>
      <c r="P1622" s="35">
        <v>2258</v>
      </c>
      <c r="Q1622" s="35">
        <v>2912</v>
      </c>
      <c r="R1622" s="35">
        <v>352</v>
      </c>
      <c r="S1622" s="35">
        <v>1753</v>
      </c>
      <c r="T1622" s="35">
        <v>1960</v>
      </c>
      <c r="U1622" s="35">
        <v>1544</v>
      </c>
      <c r="V1622" s="34">
        <v>1752.3333333333</v>
      </c>
      <c r="W1622" s="34">
        <f t="shared" si="400"/>
        <v>1540.33333333333</v>
      </c>
      <c r="X1622" s="35">
        <v>327</v>
      </c>
      <c r="Y1622" s="35">
        <v>0</v>
      </c>
      <c r="Z1622" s="35">
        <v>0</v>
      </c>
      <c r="AA1622" s="34">
        <v>3576</v>
      </c>
      <c r="AB1622" s="34">
        <v>0</v>
      </c>
      <c r="AC1622" s="34">
        <v>0</v>
      </c>
      <c r="AD1622" s="34">
        <v>0</v>
      </c>
      <c r="AE1622" s="34">
        <f t="shared" si="401"/>
        <v>3576</v>
      </c>
      <c r="AF1622" s="34">
        <f t="shared" si="402"/>
        <v>2.04070762792471</v>
      </c>
      <c r="AG1622" s="34">
        <f t="shared" si="403"/>
        <v>2.3215754165765</v>
      </c>
      <c r="AH1622" s="34">
        <v>4700</v>
      </c>
      <c r="AI1622" s="34">
        <v>0</v>
      </c>
      <c r="AJ1622" s="35">
        <v>0</v>
      </c>
      <c r="AK1622" s="35">
        <v>2706</v>
      </c>
      <c r="AL1622" s="35">
        <v>1117</v>
      </c>
      <c r="AM1622" s="34">
        <v>1.3</v>
      </c>
      <c r="AN1622" s="34">
        <f t="shared" si="404"/>
        <v>2002.43333333333</v>
      </c>
      <c r="AO1622" s="35">
        <v>100</v>
      </c>
      <c r="AP1622" s="35">
        <v>100</v>
      </c>
      <c r="AQ1622" t="s">
        <v>82</v>
      </c>
      <c r="AR1622">
        <v>2</v>
      </c>
      <c r="AS1622" s="34">
        <v>0.43333333333333</v>
      </c>
      <c r="AT1622" t="s">
        <v>83</v>
      </c>
      <c r="AU1622" s="35">
        <f t="shared" si="414"/>
        <v>0</v>
      </c>
      <c r="AV1622" s="35">
        <f t="shared" si="405"/>
        <v>0</v>
      </c>
      <c r="AW1622" s="35">
        <f t="shared" si="406"/>
        <v>2.3215754165765</v>
      </c>
      <c r="AX1622" s="35">
        <f t="shared" si="407"/>
        <v>1.59640770396018</v>
      </c>
      <c r="AY1622" s="35">
        <f t="shared" si="408"/>
        <v>0</v>
      </c>
      <c r="AZ1622" s="35">
        <f t="shared" si="409"/>
        <v>0</v>
      </c>
      <c r="BA1622" s="27" t="str">
        <f t="shared" si="410"/>
        <v>3</v>
      </c>
      <c r="BB1622" s="34">
        <v>0.00016</v>
      </c>
      <c r="BC1622" s="34">
        <f t="shared" si="411"/>
        <v>0</v>
      </c>
      <c r="BD1622" s="34" t="e">
        <f t="shared" si="412"/>
        <v>#REF!</v>
      </c>
      <c r="BE1622" s="34">
        <v>0.09</v>
      </c>
      <c r="BF1622" s="34">
        <f t="shared" si="415"/>
        <v>0</v>
      </c>
      <c r="BG1622" s="34" t="e">
        <f t="shared" si="413"/>
        <v>#REF!</v>
      </c>
      <c r="BH1622" t="str">
        <f>IF(AT1622="UDARA","U","N")&amp;LEFT($C$4,2)&amp;MID($C$4,4,2)&amp;LEFT(A1622,3)&amp;MID(E1622,2,2)&amp;VLOOKUP(E1622,Acuan_Reference!C:L,10,0)</f>
        <v>N1501PTK71AA</v>
      </c>
      <c r="BI1622" t="s">
        <v>84</v>
      </c>
      <c r="BJ1622" t="s">
        <v>119</v>
      </c>
      <c r="BK1622" t="s">
        <v>86</v>
      </c>
      <c r="BL1622" t="s">
        <v>87</v>
      </c>
    </row>
    <row r="1623" hidden="1" spans="1:64">
      <c r="A1623" t="s">
        <v>108</v>
      </c>
      <c r="B1623" t="s">
        <v>75</v>
      </c>
      <c r="C1623" t="s">
        <v>76</v>
      </c>
      <c r="D1623" t="s">
        <v>123</v>
      </c>
      <c r="E1623" t="s">
        <v>240</v>
      </c>
      <c r="F1623" t="s">
        <v>241</v>
      </c>
      <c r="G1623" t="s">
        <v>118</v>
      </c>
      <c r="H1623" t="s">
        <v>81</v>
      </c>
      <c r="I1623" s="34">
        <v>12070</v>
      </c>
      <c r="J1623" s="35">
        <v>145</v>
      </c>
      <c r="K1623" s="35">
        <v>106</v>
      </c>
      <c r="L1623" s="35">
        <v>132</v>
      </c>
      <c r="M1623" s="35">
        <v>339</v>
      </c>
      <c r="N1623" s="35">
        <v>76</v>
      </c>
      <c r="O1623" s="35">
        <v>95</v>
      </c>
      <c r="P1623" s="35">
        <v>587</v>
      </c>
      <c r="Q1623" s="35">
        <v>505</v>
      </c>
      <c r="R1623" s="35">
        <v>165</v>
      </c>
      <c r="S1623" s="35">
        <v>111</v>
      </c>
      <c r="T1623" s="35">
        <v>161</v>
      </c>
      <c r="U1623" s="35">
        <v>121</v>
      </c>
      <c r="V1623" s="34">
        <v>131</v>
      </c>
      <c r="W1623" s="34">
        <f t="shared" si="400"/>
        <v>134.333333333333</v>
      </c>
      <c r="X1623" s="35">
        <v>29</v>
      </c>
      <c r="Y1623" s="35">
        <v>0</v>
      </c>
      <c r="Z1623" s="35">
        <v>0</v>
      </c>
      <c r="AA1623" s="34">
        <v>626</v>
      </c>
      <c r="AB1623" s="34">
        <v>0</v>
      </c>
      <c r="AC1623" s="34">
        <v>0</v>
      </c>
      <c r="AD1623" s="34">
        <v>0</v>
      </c>
      <c r="AE1623" s="34">
        <f t="shared" si="401"/>
        <v>626</v>
      </c>
      <c r="AF1623" s="34">
        <f t="shared" si="402"/>
        <v>4.77862595419847</v>
      </c>
      <c r="AG1623" s="34">
        <f t="shared" si="403"/>
        <v>4.66004962779156</v>
      </c>
      <c r="AH1623" s="34">
        <v>4700</v>
      </c>
      <c r="AI1623" s="34">
        <v>0</v>
      </c>
      <c r="AJ1623" s="35">
        <v>0</v>
      </c>
      <c r="AK1623" s="35">
        <v>422</v>
      </c>
      <c r="AL1623" s="35">
        <v>121</v>
      </c>
      <c r="AM1623" s="34">
        <v>0.8</v>
      </c>
      <c r="AN1623" s="34">
        <f t="shared" si="404"/>
        <v>107.466666666667</v>
      </c>
      <c r="AO1623" s="35">
        <v>100</v>
      </c>
      <c r="AP1623" s="35">
        <v>100</v>
      </c>
      <c r="AQ1623" t="s">
        <v>82</v>
      </c>
      <c r="AR1623">
        <v>4</v>
      </c>
      <c r="AS1623" s="34">
        <v>0.066666666666667</v>
      </c>
      <c r="AT1623" t="s">
        <v>83</v>
      </c>
      <c r="AU1623" s="35">
        <f t="shared" si="414"/>
        <v>0</v>
      </c>
      <c r="AV1623" s="35">
        <f t="shared" si="405"/>
        <v>0</v>
      </c>
      <c r="AW1623" s="35">
        <f t="shared" si="406"/>
        <v>4.66004962779156</v>
      </c>
      <c r="AX1623" s="35">
        <f t="shared" si="407"/>
        <v>3.75930521091811</v>
      </c>
      <c r="AY1623" s="35">
        <f t="shared" si="408"/>
        <v>0</v>
      </c>
      <c r="AZ1623" s="35">
        <f t="shared" si="409"/>
        <v>0</v>
      </c>
      <c r="BA1623" s="27" t="str">
        <f t="shared" si="410"/>
        <v>Kelipatan Kirim/Master box &gt; 3x FC+index</v>
      </c>
      <c r="BB1623" s="34">
        <v>0.00016</v>
      </c>
      <c r="BC1623" s="34">
        <f t="shared" si="411"/>
        <v>0</v>
      </c>
      <c r="BD1623" s="34" t="e">
        <f t="shared" si="412"/>
        <v>#REF!</v>
      </c>
      <c r="BE1623" s="34">
        <v>0.09</v>
      </c>
      <c r="BF1623" s="34">
        <f t="shared" si="415"/>
        <v>0</v>
      </c>
      <c r="BG1623" s="34" t="e">
        <f t="shared" si="413"/>
        <v>#REF!</v>
      </c>
      <c r="BH1623" t="str">
        <f>IF(AT1623="UDARA","U","N")&amp;LEFT($C$4,2)&amp;MID($C$4,4,2)&amp;LEFT(A1623,3)&amp;MID(E1623,2,2)&amp;VLOOKUP(E1623,Acuan_Reference!C:L,10,0)</f>
        <v>N1501PWT71AA</v>
      </c>
      <c r="BI1623" t="s">
        <v>84</v>
      </c>
      <c r="BJ1623" t="s">
        <v>119</v>
      </c>
      <c r="BK1623" t="s">
        <v>86</v>
      </c>
      <c r="BL1623" t="s">
        <v>87</v>
      </c>
    </row>
    <row r="1624" hidden="1" spans="1:64">
      <c r="A1624" t="s">
        <v>109</v>
      </c>
      <c r="B1624" t="s">
        <v>75</v>
      </c>
      <c r="C1624" t="s">
        <v>76</v>
      </c>
      <c r="D1624" t="s">
        <v>123</v>
      </c>
      <c r="E1624" t="s">
        <v>240</v>
      </c>
      <c r="F1624" t="s">
        <v>241</v>
      </c>
      <c r="G1624" t="s">
        <v>118</v>
      </c>
      <c r="H1624" t="s">
        <v>81</v>
      </c>
      <c r="I1624" s="34">
        <v>12070</v>
      </c>
      <c r="J1624" s="35">
        <v>393</v>
      </c>
      <c r="K1624" s="35">
        <v>1136</v>
      </c>
      <c r="L1624" s="35">
        <v>375</v>
      </c>
      <c r="M1624" s="35">
        <v>1090</v>
      </c>
      <c r="N1624" s="35">
        <v>274</v>
      </c>
      <c r="O1624" s="35">
        <v>550</v>
      </c>
      <c r="P1624" s="35">
        <v>852</v>
      </c>
      <c r="Q1624" s="35">
        <v>1338</v>
      </c>
      <c r="R1624" s="35">
        <v>537</v>
      </c>
      <c r="S1624" s="35">
        <v>609</v>
      </c>
      <c r="T1624" s="35">
        <v>805</v>
      </c>
      <c r="U1624" s="35">
        <v>888</v>
      </c>
      <c r="V1624" s="34">
        <v>767.33333333333</v>
      </c>
      <c r="W1624" s="34">
        <f t="shared" si="400"/>
        <v>743</v>
      </c>
      <c r="X1624" s="35">
        <v>221</v>
      </c>
      <c r="Y1624" s="35">
        <v>0</v>
      </c>
      <c r="Z1624" s="35">
        <v>0</v>
      </c>
      <c r="AA1624" s="34">
        <v>1584</v>
      </c>
      <c r="AB1624" s="34">
        <v>0</v>
      </c>
      <c r="AC1624" s="34">
        <v>0</v>
      </c>
      <c r="AD1624" s="34">
        <v>0</v>
      </c>
      <c r="AE1624" s="34">
        <f t="shared" si="401"/>
        <v>1584</v>
      </c>
      <c r="AF1624" s="34">
        <f t="shared" si="402"/>
        <v>2.06429192006951</v>
      </c>
      <c r="AG1624" s="34">
        <f t="shared" si="403"/>
        <v>2.13189771197847</v>
      </c>
      <c r="AH1624" s="34">
        <v>4700</v>
      </c>
      <c r="AI1624" s="34">
        <v>0</v>
      </c>
      <c r="AJ1624" s="35">
        <v>0</v>
      </c>
      <c r="AK1624" s="35">
        <v>1340</v>
      </c>
      <c r="AL1624" s="35">
        <v>536</v>
      </c>
      <c r="AM1624" s="34">
        <v>0.6</v>
      </c>
      <c r="AN1624" s="34">
        <f t="shared" si="404"/>
        <v>445.8</v>
      </c>
      <c r="AO1624" s="35">
        <v>100</v>
      </c>
      <c r="AP1624" s="35">
        <v>100</v>
      </c>
      <c r="AQ1624" t="s">
        <v>82</v>
      </c>
      <c r="AR1624">
        <v>8</v>
      </c>
      <c r="AS1624" s="34">
        <v>0.1</v>
      </c>
      <c r="AT1624" t="s">
        <v>83</v>
      </c>
      <c r="AU1624" s="35">
        <f t="shared" si="414"/>
        <v>0</v>
      </c>
      <c r="AV1624" s="35">
        <f t="shared" si="405"/>
        <v>0</v>
      </c>
      <c r="AW1624" s="35">
        <f t="shared" si="406"/>
        <v>2.13189771197847</v>
      </c>
      <c r="AX1624" s="35">
        <f t="shared" si="407"/>
        <v>1.41049798115747</v>
      </c>
      <c r="AY1624" s="35">
        <f t="shared" si="408"/>
        <v>0</v>
      </c>
      <c r="AZ1624" s="35">
        <f t="shared" si="409"/>
        <v>0</v>
      </c>
      <c r="BA1624" s="27" t="str">
        <f t="shared" si="410"/>
        <v>3</v>
      </c>
      <c r="BB1624" s="34">
        <v>0.00016</v>
      </c>
      <c r="BC1624" s="34">
        <f t="shared" si="411"/>
        <v>0</v>
      </c>
      <c r="BD1624" s="34" t="e">
        <f t="shared" si="412"/>
        <v>#REF!</v>
      </c>
      <c r="BE1624" s="34">
        <v>0.09</v>
      </c>
      <c r="BF1624" s="34">
        <f t="shared" si="415"/>
        <v>0</v>
      </c>
      <c r="BG1624" s="34" t="e">
        <f t="shared" si="413"/>
        <v>#REF!</v>
      </c>
      <c r="BH1624" t="str">
        <f>IF(AT1624="UDARA","U","N")&amp;LEFT($C$4,2)&amp;MID($C$4,4,2)&amp;LEFT(A1624,3)&amp;MID(E1624,2,2)&amp;VLOOKUP(E1624,Acuan_Reference!C:L,10,0)</f>
        <v>N1501SBY71AA</v>
      </c>
      <c r="BI1624" t="s">
        <v>84</v>
      </c>
      <c r="BJ1624" t="s">
        <v>119</v>
      </c>
      <c r="BK1624" t="s">
        <v>86</v>
      </c>
      <c r="BL1624" t="s">
        <v>87</v>
      </c>
    </row>
    <row r="1625" hidden="1" spans="1:64">
      <c r="A1625" t="s">
        <v>110</v>
      </c>
      <c r="B1625" t="s">
        <v>75</v>
      </c>
      <c r="C1625" t="s">
        <v>76</v>
      </c>
      <c r="D1625" t="s">
        <v>123</v>
      </c>
      <c r="E1625" t="s">
        <v>240</v>
      </c>
      <c r="F1625" t="s">
        <v>241</v>
      </c>
      <c r="G1625" t="s">
        <v>118</v>
      </c>
      <c r="H1625" t="s">
        <v>81</v>
      </c>
      <c r="I1625" s="34">
        <v>12070</v>
      </c>
      <c r="J1625" s="35">
        <v>774</v>
      </c>
      <c r="K1625" s="35">
        <v>1322</v>
      </c>
      <c r="L1625" s="35">
        <v>1152</v>
      </c>
      <c r="M1625" s="35">
        <v>1152</v>
      </c>
      <c r="N1625" s="35">
        <v>1216</v>
      </c>
      <c r="O1625" s="35">
        <v>835</v>
      </c>
      <c r="P1625" s="35">
        <v>1023</v>
      </c>
      <c r="Q1625" s="35">
        <v>1409</v>
      </c>
      <c r="R1625" s="35">
        <v>557</v>
      </c>
      <c r="S1625" s="35">
        <v>1152</v>
      </c>
      <c r="T1625" s="35">
        <v>781</v>
      </c>
      <c r="U1625" s="35">
        <v>982</v>
      </c>
      <c r="V1625" s="34">
        <v>971.66666666667</v>
      </c>
      <c r="W1625" s="34">
        <f t="shared" si="400"/>
        <v>816</v>
      </c>
      <c r="X1625" s="35">
        <v>181</v>
      </c>
      <c r="Y1625" s="35">
        <v>0</v>
      </c>
      <c r="Z1625" s="35">
        <v>0</v>
      </c>
      <c r="AA1625" s="34">
        <v>2167</v>
      </c>
      <c r="AB1625" s="34">
        <v>0</v>
      </c>
      <c r="AC1625" s="34">
        <v>0</v>
      </c>
      <c r="AD1625" s="34">
        <v>0</v>
      </c>
      <c r="AE1625" s="34">
        <f t="shared" si="401"/>
        <v>2167</v>
      </c>
      <c r="AF1625" s="34">
        <f t="shared" si="402"/>
        <v>2.23018867924528</v>
      </c>
      <c r="AG1625" s="34">
        <f t="shared" si="403"/>
        <v>2.65563725490196</v>
      </c>
      <c r="AH1625" s="34">
        <v>4700</v>
      </c>
      <c r="AI1625" s="34">
        <v>0</v>
      </c>
      <c r="AJ1625" s="35">
        <v>0</v>
      </c>
      <c r="AK1625" s="35">
        <v>1682</v>
      </c>
      <c r="AL1625" s="35">
        <v>685</v>
      </c>
      <c r="AM1625" s="34">
        <v>0.7</v>
      </c>
      <c r="AN1625" s="34">
        <f t="shared" si="404"/>
        <v>571.2</v>
      </c>
      <c r="AO1625" s="35">
        <v>100</v>
      </c>
      <c r="AP1625" s="35">
        <v>100</v>
      </c>
      <c r="AQ1625" t="s">
        <v>82</v>
      </c>
      <c r="AR1625">
        <v>8</v>
      </c>
      <c r="AS1625" s="34">
        <v>0.066666666666667</v>
      </c>
      <c r="AT1625" t="s">
        <v>83</v>
      </c>
      <c r="AU1625" s="35">
        <f t="shared" si="414"/>
        <v>0</v>
      </c>
      <c r="AV1625" s="35">
        <f t="shared" si="405"/>
        <v>0</v>
      </c>
      <c r="AW1625" s="35">
        <f t="shared" si="406"/>
        <v>2.65563725490196</v>
      </c>
      <c r="AX1625" s="35">
        <f t="shared" si="407"/>
        <v>1.81617647058824</v>
      </c>
      <c r="AY1625" s="35">
        <f t="shared" si="408"/>
        <v>0</v>
      </c>
      <c r="AZ1625" s="35">
        <f t="shared" si="409"/>
        <v>0</v>
      </c>
      <c r="BA1625" s="27" t="str">
        <f t="shared" si="410"/>
        <v>3</v>
      </c>
      <c r="BB1625" s="34">
        <v>0.00016</v>
      </c>
      <c r="BC1625" s="34">
        <f t="shared" si="411"/>
        <v>0</v>
      </c>
      <c r="BD1625" s="34" t="e">
        <f t="shared" si="412"/>
        <v>#REF!</v>
      </c>
      <c r="BE1625" s="34">
        <v>0.09</v>
      </c>
      <c r="BF1625" s="34">
        <f t="shared" si="415"/>
        <v>0</v>
      </c>
      <c r="BG1625" s="34" t="e">
        <f t="shared" si="413"/>
        <v>#REF!</v>
      </c>
      <c r="BH1625" t="str">
        <f>IF(AT1625="UDARA","U","N")&amp;LEFT($C$4,2)&amp;MID($C$4,4,2)&amp;LEFT(A1625,3)&amp;MID(E1625,2,2)&amp;VLOOKUP(E1625,Acuan_Reference!C:L,10,0)</f>
        <v>N1501SLO71AA</v>
      </c>
      <c r="BI1625" t="s">
        <v>84</v>
      </c>
      <c r="BJ1625" t="s">
        <v>119</v>
      </c>
      <c r="BK1625" t="s">
        <v>86</v>
      </c>
      <c r="BL1625" t="s">
        <v>87</v>
      </c>
    </row>
    <row r="1626" hidden="1" spans="1:64">
      <c r="A1626" t="s">
        <v>111</v>
      </c>
      <c r="B1626" t="s">
        <v>75</v>
      </c>
      <c r="C1626" t="s">
        <v>76</v>
      </c>
      <c r="D1626" t="s">
        <v>123</v>
      </c>
      <c r="E1626" t="s">
        <v>240</v>
      </c>
      <c r="F1626" t="s">
        <v>241</v>
      </c>
      <c r="G1626" t="s">
        <v>118</v>
      </c>
      <c r="H1626" t="s">
        <v>81</v>
      </c>
      <c r="I1626" s="34">
        <v>12070</v>
      </c>
      <c r="J1626" s="35">
        <v>633</v>
      </c>
      <c r="K1626" s="35">
        <v>1141</v>
      </c>
      <c r="L1626" s="35">
        <v>839</v>
      </c>
      <c r="M1626" s="35">
        <v>1857</v>
      </c>
      <c r="N1626" s="35">
        <v>461</v>
      </c>
      <c r="O1626" s="35">
        <v>719</v>
      </c>
      <c r="P1626" s="35">
        <v>1241</v>
      </c>
      <c r="Q1626" s="35">
        <v>1369</v>
      </c>
      <c r="R1626" s="35">
        <v>666</v>
      </c>
      <c r="S1626" s="35">
        <v>722</v>
      </c>
      <c r="T1626" s="35">
        <v>831</v>
      </c>
      <c r="U1626" s="35">
        <v>1374</v>
      </c>
      <c r="V1626" s="34">
        <v>975.66666666667</v>
      </c>
      <c r="W1626" s="34">
        <f t="shared" si="400"/>
        <v>938.333333333333</v>
      </c>
      <c r="X1626" s="35">
        <v>323</v>
      </c>
      <c r="Y1626" s="35">
        <v>100</v>
      </c>
      <c r="Z1626" s="35">
        <v>0</v>
      </c>
      <c r="AA1626" s="34">
        <v>2148</v>
      </c>
      <c r="AB1626" s="34">
        <v>0</v>
      </c>
      <c r="AC1626" s="34">
        <v>0</v>
      </c>
      <c r="AD1626" s="34">
        <v>0</v>
      </c>
      <c r="AE1626" s="34">
        <f t="shared" si="401"/>
        <v>2148</v>
      </c>
      <c r="AF1626" s="34">
        <f t="shared" si="402"/>
        <v>2.20157157499145</v>
      </c>
      <c r="AG1626" s="34">
        <f t="shared" si="403"/>
        <v>2.28916518650089</v>
      </c>
      <c r="AH1626" s="34">
        <v>4700</v>
      </c>
      <c r="AI1626" s="34">
        <v>0</v>
      </c>
      <c r="AJ1626" s="35">
        <v>0</v>
      </c>
      <c r="AK1626" s="35">
        <v>1488</v>
      </c>
      <c r="AL1626" s="35">
        <v>610</v>
      </c>
      <c r="AM1626" s="34">
        <v>1.5</v>
      </c>
      <c r="AN1626" s="34">
        <f t="shared" si="404"/>
        <v>1407.5</v>
      </c>
      <c r="AO1626" s="35">
        <v>100</v>
      </c>
      <c r="AP1626" s="35">
        <v>100</v>
      </c>
      <c r="AQ1626" t="s">
        <v>82</v>
      </c>
      <c r="AR1626">
        <v>2</v>
      </c>
      <c r="AS1626" s="34">
        <v>0.53333333333333</v>
      </c>
      <c r="AT1626" t="s">
        <v>83</v>
      </c>
      <c r="AU1626" s="35">
        <f t="shared" si="414"/>
        <v>0</v>
      </c>
      <c r="AV1626" s="35">
        <f t="shared" si="405"/>
        <v>0</v>
      </c>
      <c r="AW1626" s="35">
        <f t="shared" si="406"/>
        <v>2.28916518650089</v>
      </c>
      <c r="AX1626" s="35">
        <f t="shared" si="407"/>
        <v>1.63907637655417</v>
      </c>
      <c r="AY1626" s="35">
        <f t="shared" si="408"/>
        <v>0</v>
      </c>
      <c r="AZ1626" s="35">
        <f t="shared" si="409"/>
        <v>0</v>
      </c>
      <c r="BA1626" s="27" t="str">
        <f t="shared" si="410"/>
        <v>3</v>
      </c>
      <c r="BB1626" s="34">
        <v>0.00016</v>
      </c>
      <c r="BC1626" s="34">
        <f t="shared" si="411"/>
        <v>0</v>
      </c>
      <c r="BD1626" s="34" t="e">
        <f t="shared" si="412"/>
        <v>#REF!</v>
      </c>
      <c r="BE1626" s="34">
        <v>0.09</v>
      </c>
      <c r="BF1626" s="34">
        <f t="shared" si="415"/>
        <v>0</v>
      </c>
      <c r="BG1626" s="34" t="e">
        <f t="shared" si="413"/>
        <v>#REF!</v>
      </c>
      <c r="BH1626" t="str">
        <f>IF(AT1626="UDARA","U","N")&amp;LEFT($C$4,2)&amp;MID($C$4,4,2)&amp;LEFT(A1626,3)&amp;MID(E1626,2,2)&amp;VLOOKUP(E1626,Acuan_Reference!C:L,10,0)</f>
        <v>N1501SMD71AA</v>
      </c>
      <c r="BI1626" t="s">
        <v>84</v>
      </c>
      <c r="BJ1626" t="s">
        <v>119</v>
      </c>
      <c r="BK1626" t="s">
        <v>86</v>
      </c>
      <c r="BL1626" t="s">
        <v>87</v>
      </c>
    </row>
    <row r="1627" hidden="1" spans="1:64">
      <c r="A1627" t="s">
        <v>112</v>
      </c>
      <c r="B1627" t="s">
        <v>75</v>
      </c>
      <c r="C1627" t="s">
        <v>76</v>
      </c>
      <c r="D1627" t="s">
        <v>123</v>
      </c>
      <c r="E1627" t="s">
        <v>240</v>
      </c>
      <c r="F1627" t="s">
        <v>241</v>
      </c>
      <c r="G1627" t="s">
        <v>118</v>
      </c>
      <c r="H1627" t="s">
        <v>81</v>
      </c>
      <c r="I1627" s="34">
        <v>12070</v>
      </c>
      <c r="J1627" s="35">
        <v>99</v>
      </c>
      <c r="K1627" s="35">
        <v>769</v>
      </c>
      <c r="L1627" s="35">
        <v>85</v>
      </c>
      <c r="M1627" s="35">
        <v>144</v>
      </c>
      <c r="N1627" s="35">
        <v>86</v>
      </c>
      <c r="O1627" s="35">
        <v>261</v>
      </c>
      <c r="P1627" s="35">
        <v>265</v>
      </c>
      <c r="Q1627" s="35">
        <v>167</v>
      </c>
      <c r="R1627" s="35">
        <v>126</v>
      </c>
      <c r="S1627" s="35">
        <v>270</v>
      </c>
      <c r="T1627" s="35">
        <v>133</v>
      </c>
      <c r="U1627" s="35">
        <v>767</v>
      </c>
      <c r="V1627" s="34">
        <v>390</v>
      </c>
      <c r="W1627" s="34">
        <f t="shared" si="400"/>
        <v>348.666666666667</v>
      </c>
      <c r="X1627" s="35">
        <v>45</v>
      </c>
      <c r="Y1627" s="35">
        <v>0</v>
      </c>
      <c r="Z1627" s="35">
        <v>0</v>
      </c>
      <c r="AA1627" s="34">
        <v>2669</v>
      </c>
      <c r="AB1627" s="34">
        <v>0</v>
      </c>
      <c r="AC1627" s="34">
        <v>0</v>
      </c>
      <c r="AD1627" s="34">
        <v>0</v>
      </c>
      <c r="AE1627" s="34">
        <f t="shared" si="401"/>
        <v>2669</v>
      </c>
      <c r="AF1627" s="34">
        <f t="shared" si="402"/>
        <v>6.84358974358974</v>
      </c>
      <c r="AG1627" s="34">
        <f t="shared" si="403"/>
        <v>7.65487571701721</v>
      </c>
      <c r="AH1627" s="34">
        <v>4700</v>
      </c>
      <c r="AI1627" s="34">
        <v>0</v>
      </c>
      <c r="AJ1627" s="35">
        <v>0</v>
      </c>
      <c r="AK1627" s="35">
        <v>305</v>
      </c>
      <c r="AL1627" s="35">
        <v>146</v>
      </c>
      <c r="AM1627" s="34">
        <v>0.7</v>
      </c>
      <c r="AN1627" s="34">
        <f t="shared" si="404"/>
        <v>244.066666666667</v>
      </c>
      <c r="AO1627" s="35">
        <v>100</v>
      </c>
      <c r="AP1627" s="35">
        <v>100</v>
      </c>
      <c r="AQ1627" t="s">
        <v>82</v>
      </c>
      <c r="AR1627">
        <v>8</v>
      </c>
      <c r="AS1627" s="34">
        <v>0.066666666666667</v>
      </c>
      <c r="AT1627" t="s">
        <v>83</v>
      </c>
      <c r="AU1627" s="35">
        <f t="shared" si="414"/>
        <v>0</v>
      </c>
      <c r="AV1627" s="35">
        <f t="shared" si="405"/>
        <v>0</v>
      </c>
      <c r="AW1627" s="35">
        <f t="shared" si="406"/>
        <v>7.65487571701721</v>
      </c>
      <c r="AX1627" s="35">
        <f t="shared" si="407"/>
        <v>7.23613766730401</v>
      </c>
      <c r="AY1627" s="35">
        <f t="shared" si="408"/>
        <v>0</v>
      </c>
      <c r="AZ1627" s="35">
        <f t="shared" si="409"/>
        <v>0</v>
      </c>
      <c r="BA1627" s="27" t="str">
        <f t="shared" si="410"/>
        <v>Kelipatan Kirim/Master box &gt; 3x FC+index</v>
      </c>
      <c r="BB1627" s="34">
        <v>0.00016</v>
      </c>
      <c r="BC1627" s="34">
        <f t="shared" si="411"/>
        <v>0</v>
      </c>
      <c r="BD1627" s="34" t="e">
        <f t="shared" si="412"/>
        <v>#REF!</v>
      </c>
      <c r="BE1627" s="34">
        <v>0.09</v>
      </c>
      <c r="BF1627" s="34">
        <f t="shared" si="415"/>
        <v>0</v>
      </c>
      <c r="BG1627" s="34" t="e">
        <f t="shared" si="413"/>
        <v>#REF!</v>
      </c>
      <c r="BH1627" t="str">
        <f>IF(AT1627="UDARA","U","N")&amp;LEFT($C$4,2)&amp;MID($C$4,4,2)&amp;LEFT(A1627,3)&amp;MID(E1627,2,2)&amp;VLOOKUP(E1627,Acuan_Reference!C:L,10,0)</f>
        <v>N1501SMG71AA</v>
      </c>
      <c r="BI1627" t="s">
        <v>84</v>
      </c>
      <c r="BJ1627" t="s">
        <v>119</v>
      </c>
      <c r="BK1627" t="s">
        <v>86</v>
      </c>
      <c r="BL1627" t="s">
        <v>87</v>
      </c>
    </row>
    <row r="1628" hidden="1" spans="1:64">
      <c r="A1628" t="s">
        <v>113</v>
      </c>
      <c r="B1628" t="s">
        <v>75</v>
      </c>
      <c r="C1628" t="s">
        <v>76</v>
      </c>
      <c r="D1628" t="s">
        <v>123</v>
      </c>
      <c r="E1628" t="s">
        <v>240</v>
      </c>
      <c r="F1628" t="s">
        <v>241</v>
      </c>
      <c r="G1628" t="s">
        <v>118</v>
      </c>
      <c r="H1628" t="s">
        <v>81</v>
      </c>
      <c r="I1628" s="34">
        <v>12070</v>
      </c>
      <c r="J1628" s="35">
        <v>267</v>
      </c>
      <c r="K1628" s="35">
        <v>175</v>
      </c>
      <c r="L1628" s="35">
        <v>31</v>
      </c>
      <c r="M1628" s="35">
        <v>438</v>
      </c>
      <c r="N1628" s="35">
        <v>168</v>
      </c>
      <c r="O1628" s="35">
        <v>36</v>
      </c>
      <c r="P1628" s="35">
        <v>69</v>
      </c>
      <c r="Q1628" s="35">
        <v>213</v>
      </c>
      <c r="R1628" s="35">
        <v>249</v>
      </c>
      <c r="S1628" s="35">
        <v>84</v>
      </c>
      <c r="T1628" s="35">
        <v>166</v>
      </c>
      <c r="U1628" s="35">
        <v>285</v>
      </c>
      <c r="V1628" s="34">
        <v>178.33333333333</v>
      </c>
      <c r="W1628" s="34">
        <f t="shared" si="400"/>
        <v>196.333333333333</v>
      </c>
      <c r="X1628" s="35">
        <v>17</v>
      </c>
      <c r="Y1628" s="35">
        <v>0</v>
      </c>
      <c r="Z1628" s="35">
        <v>0</v>
      </c>
      <c r="AA1628" s="34">
        <v>350</v>
      </c>
      <c r="AB1628" s="34">
        <v>0</v>
      </c>
      <c r="AC1628" s="34">
        <v>0</v>
      </c>
      <c r="AD1628" s="34">
        <v>0</v>
      </c>
      <c r="AE1628" s="34">
        <f t="shared" si="401"/>
        <v>350</v>
      </c>
      <c r="AF1628" s="34">
        <f t="shared" si="402"/>
        <v>1.96261682242994</v>
      </c>
      <c r="AG1628" s="34">
        <f t="shared" si="403"/>
        <v>1.78268251273345</v>
      </c>
      <c r="AH1628" s="34">
        <v>4700</v>
      </c>
      <c r="AI1628" s="34">
        <v>0</v>
      </c>
      <c r="AJ1628" s="35">
        <v>0</v>
      </c>
      <c r="AK1628" s="35">
        <v>295</v>
      </c>
      <c r="AL1628" s="35">
        <v>138</v>
      </c>
      <c r="AM1628" s="34">
        <v>0.25</v>
      </c>
      <c r="AN1628" s="34">
        <f t="shared" si="404"/>
        <v>49.0833333333333</v>
      </c>
      <c r="AO1628" s="35">
        <v>100</v>
      </c>
      <c r="AP1628" s="35">
        <v>100</v>
      </c>
      <c r="AQ1628" t="s">
        <v>82</v>
      </c>
      <c r="AR1628">
        <v>12</v>
      </c>
      <c r="AS1628" s="34">
        <v>0.033333333333333</v>
      </c>
      <c r="AT1628" t="s">
        <v>83</v>
      </c>
      <c r="AU1628" s="35">
        <f t="shared" si="414"/>
        <v>0</v>
      </c>
      <c r="AV1628" s="35">
        <f t="shared" si="405"/>
        <v>0</v>
      </c>
      <c r="AW1628" s="35">
        <f t="shared" si="406"/>
        <v>1.78268251273345</v>
      </c>
      <c r="AX1628" s="35">
        <f t="shared" si="407"/>
        <v>1.07979626485569</v>
      </c>
      <c r="AY1628" s="35">
        <f t="shared" si="408"/>
        <v>0</v>
      </c>
      <c r="AZ1628" s="35">
        <f t="shared" si="409"/>
        <v>0</v>
      </c>
      <c r="BA1628" s="27" t="str">
        <f t="shared" si="410"/>
        <v>3</v>
      </c>
      <c r="BB1628" s="34">
        <v>0.00016</v>
      </c>
      <c r="BC1628" s="34">
        <f t="shared" si="411"/>
        <v>0</v>
      </c>
      <c r="BD1628" s="34" t="e">
        <f t="shared" si="412"/>
        <v>#REF!</v>
      </c>
      <c r="BE1628" s="34">
        <v>0.09</v>
      </c>
      <c r="BF1628" s="34">
        <f t="shared" si="415"/>
        <v>0</v>
      </c>
      <c r="BG1628" s="34" t="e">
        <f t="shared" si="413"/>
        <v>#REF!</v>
      </c>
      <c r="BH1628" t="str">
        <f>IF(AT1628="UDARA","U","N")&amp;LEFT($C$4,2)&amp;MID($C$4,4,2)&amp;LEFT(A1628,3)&amp;MID(E1628,2,2)&amp;VLOOKUP(E1628,Acuan_Reference!C:L,10,0)</f>
        <v>N1501TGR71AA</v>
      </c>
      <c r="BI1628" t="s">
        <v>84</v>
      </c>
      <c r="BJ1628" t="s">
        <v>119</v>
      </c>
      <c r="BK1628" t="s">
        <v>86</v>
      </c>
      <c r="BL1628" t="s">
        <v>87</v>
      </c>
    </row>
    <row r="1629" hidden="1" spans="1:64">
      <c r="A1629" t="s">
        <v>114</v>
      </c>
      <c r="B1629" t="s">
        <v>75</v>
      </c>
      <c r="C1629" t="s">
        <v>76</v>
      </c>
      <c r="D1629" t="s">
        <v>123</v>
      </c>
      <c r="E1629" t="s">
        <v>240</v>
      </c>
      <c r="F1629" t="s">
        <v>241</v>
      </c>
      <c r="G1629" t="s">
        <v>118</v>
      </c>
      <c r="H1629" t="s">
        <v>81</v>
      </c>
      <c r="I1629" s="34">
        <v>12070</v>
      </c>
      <c r="J1629" s="35">
        <v>455</v>
      </c>
      <c r="K1629" s="35">
        <v>503</v>
      </c>
      <c r="L1629" s="35">
        <v>308</v>
      </c>
      <c r="M1629" s="35">
        <v>596</v>
      </c>
      <c r="N1629" s="35">
        <v>300</v>
      </c>
      <c r="O1629" s="35">
        <v>310</v>
      </c>
      <c r="P1629" s="35">
        <v>865</v>
      </c>
      <c r="Q1629" s="35">
        <v>1171</v>
      </c>
      <c r="R1629" s="35">
        <v>297</v>
      </c>
      <c r="S1629" s="35">
        <v>392</v>
      </c>
      <c r="T1629" s="35">
        <v>264</v>
      </c>
      <c r="U1629" s="35">
        <v>356</v>
      </c>
      <c r="V1629" s="34">
        <v>337.33333333333</v>
      </c>
      <c r="W1629" s="34">
        <f t="shared" si="400"/>
        <v>294</v>
      </c>
      <c r="X1629" s="35">
        <v>210</v>
      </c>
      <c r="Y1629" s="35">
        <v>0</v>
      </c>
      <c r="Z1629" s="35">
        <v>0</v>
      </c>
      <c r="AA1629" s="34">
        <v>1262</v>
      </c>
      <c r="AB1629" s="34">
        <v>0</v>
      </c>
      <c r="AC1629" s="34">
        <v>0</v>
      </c>
      <c r="AD1629" s="34">
        <v>0</v>
      </c>
      <c r="AE1629" s="34">
        <f t="shared" si="401"/>
        <v>1262</v>
      </c>
      <c r="AF1629" s="34">
        <f t="shared" si="402"/>
        <v>3.74110671936763</v>
      </c>
      <c r="AG1629" s="34">
        <f t="shared" si="403"/>
        <v>4.29251700680272</v>
      </c>
      <c r="AH1629" s="34">
        <v>4700</v>
      </c>
      <c r="AI1629" s="34">
        <v>0</v>
      </c>
      <c r="AJ1629" s="35">
        <v>0</v>
      </c>
      <c r="AK1629" s="35">
        <v>1004</v>
      </c>
      <c r="AL1629" s="35">
        <v>262</v>
      </c>
      <c r="AM1629" s="34">
        <v>0.7</v>
      </c>
      <c r="AN1629" s="34">
        <f t="shared" si="404"/>
        <v>205.8</v>
      </c>
      <c r="AO1629" s="35">
        <v>100</v>
      </c>
      <c r="AP1629" s="35">
        <v>100</v>
      </c>
      <c r="AQ1629" t="s">
        <v>82</v>
      </c>
      <c r="AR1629">
        <v>8</v>
      </c>
      <c r="AS1629" s="34">
        <v>0.066666666666667</v>
      </c>
      <c r="AT1629" t="s">
        <v>83</v>
      </c>
      <c r="AU1629" s="35">
        <f t="shared" si="414"/>
        <v>0</v>
      </c>
      <c r="AV1629" s="35">
        <f t="shared" si="405"/>
        <v>0</v>
      </c>
      <c r="AW1629" s="35">
        <f t="shared" si="406"/>
        <v>4.29251700680272</v>
      </c>
      <c r="AX1629" s="35">
        <f t="shared" si="407"/>
        <v>3.40136054421769</v>
      </c>
      <c r="AY1629" s="35">
        <f t="shared" si="408"/>
        <v>0</v>
      </c>
      <c r="AZ1629" s="35">
        <f t="shared" si="409"/>
        <v>0</v>
      </c>
      <c r="BA1629" s="27" t="str">
        <f t="shared" si="410"/>
        <v>Kelipatan Kirim/Master box &gt; 3x FC+index</v>
      </c>
      <c r="BB1629" s="34">
        <v>0.00016</v>
      </c>
      <c r="BC1629" s="34">
        <f t="shared" si="411"/>
        <v>0</v>
      </c>
      <c r="BD1629" s="34" t="e">
        <f t="shared" si="412"/>
        <v>#REF!</v>
      </c>
      <c r="BE1629" s="34">
        <v>0.09</v>
      </c>
      <c r="BF1629" s="34">
        <f t="shared" si="415"/>
        <v>0</v>
      </c>
      <c r="BG1629" s="34" t="e">
        <f t="shared" si="413"/>
        <v>#REF!</v>
      </c>
      <c r="BH1629" t="str">
        <f>IF(AT1629="UDARA","U","N")&amp;LEFT($C$4,2)&amp;MID($C$4,4,2)&amp;LEFT(A1629,3)&amp;MID(E1629,2,2)&amp;VLOOKUP(E1629,Acuan_Reference!C:L,10,0)</f>
        <v>N1501YGY71AA</v>
      </c>
      <c r="BI1629" t="s">
        <v>84</v>
      </c>
      <c r="BJ1629" t="s">
        <v>119</v>
      </c>
      <c r="BK1629" t="s">
        <v>86</v>
      </c>
      <c r="BL1629" t="s">
        <v>87</v>
      </c>
    </row>
    <row r="1630" hidden="1" spans="1:64">
      <c r="A1630" t="s">
        <v>74</v>
      </c>
      <c r="B1630" t="s">
        <v>75</v>
      </c>
      <c r="C1630" t="s">
        <v>76</v>
      </c>
      <c r="D1630" t="s">
        <v>123</v>
      </c>
      <c r="E1630" t="s">
        <v>242</v>
      </c>
      <c r="F1630" t="s">
        <v>243</v>
      </c>
      <c r="G1630" t="s">
        <v>80</v>
      </c>
      <c r="H1630" t="s">
        <v>81</v>
      </c>
      <c r="I1630" s="34">
        <v>12070</v>
      </c>
      <c r="J1630" s="35">
        <v>3962</v>
      </c>
      <c r="K1630" s="35">
        <v>3802</v>
      </c>
      <c r="L1630" s="35">
        <v>6546</v>
      </c>
      <c r="M1630" s="35">
        <v>13723</v>
      </c>
      <c r="N1630" s="35">
        <v>3046</v>
      </c>
      <c r="O1630" s="35">
        <v>5201</v>
      </c>
      <c r="P1630" s="35">
        <v>4660</v>
      </c>
      <c r="Q1630" s="35">
        <v>15703</v>
      </c>
      <c r="R1630" s="35">
        <v>2449</v>
      </c>
      <c r="S1630" s="35">
        <v>5274</v>
      </c>
      <c r="T1630" s="35">
        <v>7062</v>
      </c>
      <c r="U1630" s="35">
        <v>15574</v>
      </c>
      <c r="V1630" s="34">
        <v>9303.3333333333</v>
      </c>
      <c r="W1630" s="34">
        <f t="shared" si="400"/>
        <v>8899.33333333333</v>
      </c>
      <c r="X1630" s="35">
        <v>711</v>
      </c>
      <c r="Y1630" s="35">
        <v>0</v>
      </c>
      <c r="Z1630" s="35">
        <v>0</v>
      </c>
      <c r="AA1630" s="34">
        <v>9838</v>
      </c>
      <c r="AB1630" s="34">
        <v>0</v>
      </c>
      <c r="AC1630" s="34">
        <v>100</v>
      </c>
      <c r="AD1630" s="34">
        <v>0</v>
      </c>
      <c r="AE1630" s="34">
        <f t="shared" si="401"/>
        <v>9938</v>
      </c>
      <c r="AF1630" s="34">
        <f t="shared" si="402"/>
        <v>1.06821927624508</v>
      </c>
      <c r="AG1630" s="34">
        <f t="shared" si="403"/>
        <v>1.1167128623867</v>
      </c>
      <c r="AH1630" s="34">
        <v>36600</v>
      </c>
      <c r="AI1630" s="34">
        <v>0</v>
      </c>
      <c r="AJ1630" s="35">
        <v>2100</v>
      </c>
      <c r="AK1630" s="35">
        <v>12633</v>
      </c>
      <c r="AL1630" s="35">
        <v>4062</v>
      </c>
      <c r="AM1630" s="34">
        <v>0.7</v>
      </c>
      <c r="AN1630" s="34">
        <f t="shared" si="404"/>
        <v>6229.53333333333</v>
      </c>
      <c r="AO1630" s="35">
        <v>100</v>
      </c>
      <c r="AP1630" s="35">
        <v>100</v>
      </c>
      <c r="AQ1630" t="s">
        <v>82</v>
      </c>
      <c r="AR1630">
        <v>8</v>
      </c>
      <c r="AS1630" s="34">
        <v>0.066666666666667</v>
      </c>
      <c r="AT1630" t="s">
        <v>83</v>
      </c>
      <c r="AU1630" s="35">
        <f t="shared" si="414"/>
        <v>265.15</v>
      </c>
      <c r="AV1630" s="35">
        <f t="shared" si="405"/>
        <v>300</v>
      </c>
      <c r="AW1630" s="35">
        <f t="shared" si="406"/>
        <v>1.1504232526781</v>
      </c>
      <c r="AX1630" s="35">
        <f t="shared" si="407"/>
        <v>0.693984568132444</v>
      </c>
      <c r="AY1630" s="35">
        <f t="shared" si="408"/>
        <v>300</v>
      </c>
      <c r="AZ1630" s="35">
        <f t="shared" si="409"/>
        <v>300</v>
      </c>
      <c r="BA1630" s="27" t="str">
        <f t="shared" si="410"/>
        <v>3</v>
      </c>
      <c r="BB1630" s="34">
        <v>0.000208</v>
      </c>
      <c r="BC1630" s="34">
        <f t="shared" si="411"/>
        <v>0.0624</v>
      </c>
      <c r="BD1630" s="34" t="e">
        <f t="shared" si="412"/>
        <v>#REF!</v>
      </c>
      <c r="BE1630" s="34">
        <v>0.06</v>
      </c>
      <c r="BF1630" s="34">
        <f t="shared" si="415"/>
        <v>18</v>
      </c>
      <c r="BG1630" s="34" t="e">
        <f t="shared" si="413"/>
        <v>#REF!</v>
      </c>
      <c r="BH1630" t="str">
        <f>IF(AT1630="UDARA","U","N")&amp;LEFT($C$4,2)&amp;MID($C$4,4,2)&amp;LEFT(A1630,3)&amp;MID(E1630,2,2)&amp;VLOOKUP(E1630,Acuan_Reference!C:L,10,0)</f>
        <v>N1501BDG71AA</v>
      </c>
      <c r="BI1630" t="s">
        <v>84</v>
      </c>
      <c r="BJ1630" t="s">
        <v>119</v>
      </c>
      <c r="BK1630" t="s">
        <v>86</v>
      </c>
      <c r="BL1630" t="s">
        <v>87</v>
      </c>
    </row>
    <row r="1631" hidden="1" spans="1:64">
      <c r="A1631" t="s">
        <v>88</v>
      </c>
      <c r="B1631" t="s">
        <v>75</v>
      </c>
      <c r="C1631" t="s">
        <v>76</v>
      </c>
      <c r="D1631" t="s">
        <v>123</v>
      </c>
      <c r="E1631" t="s">
        <v>242</v>
      </c>
      <c r="F1631" t="s">
        <v>243</v>
      </c>
      <c r="G1631" t="s">
        <v>80</v>
      </c>
      <c r="H1631" t="s">
        <v>81</v>
      </c>
      <c r="I1631" s="34">
        <v>12070</v>
      </c>
      <c r="J1631" s="35">
        <v>589</v>
      </c>
      <c r="K1631" s="35">
        <v>4047</v>
      </c>
      <c r="L1631" s="35">
        <v>1778</v>
      </c>
      <c r="M1631" s="35">
        <v>5712</v>
      </c>
      <c r="N1631" s="35">
        <v>1544</v>
      </c>
      <c r="O1631" s="35">
        <v>3745</v>
      </c>
      <c r="P1631" s="35">
        <v>3424</v>
      </c>
      <c r="Q1631" s="35">
        <v>5361</v>
      </c>
      <c r="R1631" s="35">
        <v>742</v>
      </c>
      <c r="S1631" s="35">
        <v>1482</v>
      </c>
      <c r="T1631" s="35">
        <v>3377</v>
      </c>
      <c r="U1631" s="35">
        <v>3652</v>
      </c>
      <c r="V1631" s="34">
        <v>2837</v>
      </c>
      <c r="W1631" s="34">
        <f t="shared" si="400"/>
        <v>2856</v>
      </c>
      <c r="X1631" s="35">
        <v>278</v>
      </c>
      <c r="Y1631" s="35">
        <v>0</v>
      </c>
      <c r="Z1631" s="35">
        <v>0</v>
      </c>
      <c r="AA1631" s="34">
        <v>2299</v>
      </c>
      <c r="AB1631" s="34">
        <v>0</v>
      </c>
      <c r="AC1631" s="34">
        <v>500</v>
      </c>
      <c r="AD1631" s="34">
        <v>0</v>
      </c>
      <c r="AE1631" s="34">
        <f t="shared" si="401"/>
        <v>2799</v>
      </c>
      <c r="AF1631" s="34">
        <f t="shared" si="402"/>
        <v>0.986605569263306</v>
      </c>
      <c r="AG1631" s="34">
        <f t="shared" si="403"/>
        <v>0.980042016806723</v>
      </c>
      <c r="AH1631" s="34">
        <v>36600</v>
      </c>
      <c r="AI1631" s="34">
        <v>0</v>
      </c>
      <c r="AJ1631" s="35">
        <v>2100</v>
      </c>
      <c r="AK1631" s="35">
        <v>4091</v>
      </c>
      <c r="AL1631" s="35">
        <v>1539</v>
      </c>
      <c r="AM1631" s="34">
        <v>0.6</v>
      </c>
      <c r="AN1631" s="34">
        <f t="shared" si="404"/>
        <v>1713.6</v>
      </c>
      <c r="AO1631" s="35">
        <v>100</v>
      </c>
      <c r="AP1631" s="35">
        <v>100</v>
      </c>
      <c r="AQ1631" t="s">
        <v>82</v>
      </c>
      <c r="AR1631">
        <v>8</v>
      </c>
      <c r="AS1631" s="34">
        <v>0.033333333333333</v>
      </c>
      <c r="AT1631" t="s">
        <v>83</v>
      </c>
      <c r="AU1631" s="35">
        <f t="shared" si="414"/>
        <v>340.2</v>
      </c>
      <c r="AV1631" s="35">
        <f t="shared" si="405"/>
        <v>400</v>
      </c>
      <c r="AW1631" s="35">
        <f t="shared" si="406"/>
        <v>1.12009803921569</v>
      </c>
      <c r="AX1631" s="35">
        <f t="shared" si="407"/>
        <v>0.581232492997199</v>
      </c>
      <c r="AY1631" s="35">
        <f t="shared" si="408"/>
        <v>400</v>
      </c>
      <c r="AZ1631" s="35">
        <f t="shared" si="409"/>
        <v>400</v>
      </c>
      <c r="BA1631" s="27" t="str">
        <f t="shared" si="410"/>
        <v>3</v>
      </c>
      <c r="BB1631" s="34">
        <v>0.000208</v>
      </c>
      <c r="BC1631" s="34">
        <f t="shared" si="411"/>
        <v>0.0832</v>
      </c>
      <c r="BD1631" s="34" t="e">
        <f t="shared" si="412"/>
        <v>#REF!</v>
      </c>
      <c r="BE1631" s="34">
        <v>0.06</v>
      </c>
      <c r="BF1631" s="34">
        <f t="shared" si="415"/>
        <v>24</v>
      </c>
      <c r="BG1631" s="34" t="e">
        <f t="shared" si="413"/>
        <v>#REF!</v>
      </c>
      <c r="BH1631" t="str">
        <f>IF(AT1631="UDARA","U","N")&amp;LEFT($C$4,2)&amp;MID($C$4,4,2)&amp;LEFT(A1631,3)&amp;MID(E1631,2,2)&amp;VLOOKUP(E1631,Acuan_Reference!C:L,10,0)</f>
        <v>N1501BGR71AA</v>
      </c>
      <c r="BI1631" t="s">
        <v>84</v>
      </c>
      <c r="BJ1631" t="s">
        <v>119</v>
      </c>
      <c r="BK1631" t="s">
        <v>86</v>
      </c>
      <c r="BL1631" t="s">
        <v>87</v>
      </c>
    </row>
    <row r="1632" hidden="1" spans="1:64">
      <c r="A1632" t="s">
        <v>89</v>
      </c>
      <c r="B1632" t="s">
        <v>75</v>
      </c>
      <c r="C1632" t="s">
        <v>76</v>
      </c>
      <c r="D1632" t="s">
        <v>123</v>
      </c>
      <c r="E1632" t="s">
        <v>242</v>
      </c>
      <c r="F1632" t="s">
        <v>243</v>
      </c>
      <c r="G1632" t="s">
        <v>80</v>
      </c>
      <c r="H1632" t="s">
        <v>81</v>
      </c>
      <c r="I1632" s="34">
        <v>12070</v>
      </c>
      <c r="J1632" s="35">
        <v>582</v>
      </c>
      <c r="K1632" s="35">
        <v>829</v>
      </c>
      <c r="L1632" s="35">
        <v>145</v>
      </c>
      <c r="M1632" s="35">
        <v>1600</v>
      </c>
      <c r="N1632" s="35">
        <v>280</v>
      </c>
      <c r="O1632" s="35">
        <v>402</v>
      </c>
      <c r="P1632" s="35">
        <v>500</v>
      </c>
      <c r="Q1632" s="35">
        <v>1055</v>
      </c>
      <c r="R1632" s="35">
        <v>1025</v>
      </c>
      <c r="S1632" s="35">
        <v>486</v>
      </c>
      <c r="T1632" s="35">
        <v>594</v>
      </c>
      <c r="U1632" s="35">
        <v>1248</v>
      </c>
      <c r="V1632" s="34">
        <v>776</v>
      </c>
      <c r="W1632" s="34">
        <f t="shared" si="400"/>
        <v>807</v>
      </c>
      <c r="X1632" s="35">
        <v>328</v>
      </c>
      <c r="Y1632" s="35">
        <v>0</v>
      </c>
      <c r="Z1632" s="35">
        <v>0</v>
      </c>
      <c r="AA1632" s="34">
        <v>1158</v>
      </c>
      <c r="AB1632" s="34">
        <v>0</v>
      </c>
      <c r="AC1632" s="34">
        <v>400</v>
      </c>
      <c r="AD1632" s="34">
        <v>0</v>
      </c>
      <c r="AE1632" s="34">
        <f t="shared" si="401"/>
        <v>1558</v>
      </c>
      <c r="AF1632" s="34">
        <f t="shared" si="402"/>
        <v>2.00773195876289</v>
      </c>
      <c r="AG1632" s="34">
        <f t="shared" si="403"/>
        <v>1.93060718711276</v>
      </c>
      <c r="AH1632" s="34">
        <v>36600</v>
      </c>
      <c r="AI1632" s="34">
        <v>0</v>
      </c>
      <c r="AJ1632" s="35">
        <v>2100</v>
      </c>
      <c r="AK1632" s="35">
        <v>1385</v>
      </c>
      <c r="AL1632" s="35">
        <v>579</v>
      </c>
      <c r="AM1632" s="34">
        <v>1.3</v>
      </c>
      <c r="AN1632" s="34">
        <f t="shared" si="404"/>
        <v>1049.1</v>
      </c>
      <c r="AO1632" s="35">
        <v>100</v>
      </c>
      <c r="AP1632" s="35">
        <v>100</v>
      </c>
      <c r="AQ1632" t="s">
        <v>82</v>
      </c>
      <c r="AR1632">
        <v>4</v>
      </c>
      <c r="AS1632" s="34">
        <v>0.53333333333333</v>
      </c>
      <c r="AT1632" t="s">
        <v>83</v>
      </c>
      <c r="AU1632" s="35">
        <f t="shared" si="414"/>
        <v>52.5750000000001</v>
      </c>
      <c r="AV1632" s="35">
        <f t="shared" si="405"/>
        <v>100</v>
      </c>
      <c r="AW1632" s="35">
        <f t="shared" si="406"/>
        <v>2.0545229244114</v>
      </c>
      <c r="AX1632" s="35">
        <f t="shared" si="407"/>
        <v>1.33705080545229</v>
      </c>
      <c r="AY1632" s="35">
        <f t="shared" si="408"/>
        <v>100</v>
      </c>
      <c r="AZ1632" s="35">
        <f t="shared" si="409"/>
        <v>100</v>
      </c>
      <c r="BA1632" s="27" t="str">
        <f t="shared" si="410"/>
        <v>3</v>
      </c>
      <c r="BB1632" s="34">
        <v>0.000208</v>
      </c>
      <c r="BC1632" s="34">
        <f t="shared" si="411"/>
        <v>0.0208</v>
      </c>
      <c r="BD1632" s="34" t="e">
        <f t="shared" si="412"/>
        <v>#REF!</v>
      </c>
      <c r="BE1632" s="34">
        <v>0.06</v>
      </c>
      <c r="BF1632" s="34">
        <f t="shared" si="415"/>
        <v>6</v>
      </c>
      <c r="BG1632" s="34" t="e">
        <f t="shared" si="413"/>
        <v>#REF!</v>
      </c>
      <c r="BH1632" t="str">
        <f>IF(AT1632="UDARA","U","N")&amp;LEFT($C$4,2)&amp;MID($C$4,4,2)&amp;LEFT(A1632,3)&amp;MID(E1632,2,2)&amp;VLOOKUP(E1632,Acuan_Reference!C:L,10,0)</f>
        <v>N1501BJM71AA</v>
      </c>
      <c r="BI1632" t="s">
        <v>84</v>
      </c>
      <c r="BJ1632" t="s">
        <v>119</v>
      </c>
      <c r="BK1632" t="s">
        <v>86</v>
      </c>
      <c r="BL1632" t="s">
        <v>87</v>
      </c>
    </row>
    <row r="1633" hidden="1" spans="1:64">
      <c r="A1633" t="s">
        <v>90</v>
      </c>
      <c r="B1633" t="s">
        <v>75</v>
      </c>
      <c r="C1633" t="s">
        <v>76</v>
      </c>
      <c r="D1633" t="s">
        <v>123</v>
      </c>
      <c r="E1633" t="s">
        <v>242</v>
      </c>
      <c r="F1633" t="s">
        <v>243</v>
      </c>
      <c r="G1633" t="s">
        <v>80</v>
      </c>
      <c r="H1633" t="s">
        <v>81</v>
      </c>
      <c r="I1633" s="34">
        <v>12070</v>
      </c>
      <c r="J1633" s="35">
        <v>624</v>
      </c>
      <c r="K1633" s="35">
        <v>669</v>
      </c>
      <c r="L1633" s="35">
        <v>953</v>
      </c>
      <c r="M1633" s="35">
        <v>1120</v>
      </c>
      <c r="N1633" s="35">
        <v>1590</v>
      </c>
      <c r="O1633" s="35">
        <v>806</v>
      </c>
      <c r="P1633" s="35">
        <v>765</v>
      </c>
      <c r="Q1633" s="35">
        <v>1567</v>
      </c>
      <c r="R1633" s="35">
        <v>642</v>
      </c>
      <c r="S1633" s="35">
        <v>768</v>
      </c>
      <c r="T1633" s="35">
        <v>1385</v>
      </c>
      <c r="U1633" s="35">
        <v>2121</v>
      </c>
      <c r="V1633" s="34">
        <v>1424.6666666667</v>
      </c>
      <c r="W1633" s="34">
        <f t="shared" si="400"/>
        <v>1424.66666666667</v>
      </c>
      <c r="X1633" s="35">
        <v>365</v>
      </c>
      <c r="Y1633" s="35">
        <v>0</v>
      </c>
      <c r="Z1633" s="35">
        <v>0</v>
      </c>
      <c r="AA1633" s="34">
        <v>2043</v>
      </c>
      <c r="AB1633" s="34">
        <v>0</v>
      </c>
      <c r="AC1633" s="34">
        <v>0</v>
      </c>
      <c r="AD1633" s="34">
        <v>0</v>
      </c>
      <c r="AE1633" s="34">
        <f t="shared" si="401"/>
        <v>2043</v>
      </c>
      <c r="AF1633" s="34">
        <f t="shared" si="402"/>
        <v>1.43401965372014</v>
      </c>
      <c r="AG1633" s="34">
        <f t="shared" si="403"/>
        <v>1.43401965372017</v>
      </c>
      <c r="AH1633" s="34">
        <v>36600</v>
      </c>
      <c r="AI1633" s="34">
        <v>0</v>
      </c>
      <c r="AJ1633" s="35">
        <v>2100</v>
      </c>
      <c r="AK1633" s="35">
        <v>1607</v>
      </c>
      <c r="AL1633" s="35">
        <v>768</v>
      </c>
      <c r="AM1633" s="34">
        <v>0.6</v>
      </c>
      <c r="AN1633" s="34">
        <f t="shared" si="404"/>
        <v>854.8</v>
      </c>
      <c r="AO1633" s="35">
        <v>100</v>
      </c>
      <c r="AP1633" s="35">
        <v>100</v>
      </c>
      <c r="AQ1633" t="s">
        <v>82</v>
      </c>
      <c r="AR1633">
        <v>12</v>
      </c>
      <c r="AS1633" s="34">
        <v>0.033333333333333</v>
      </c>
      <c r="AT1633" t="s">
        <v>83</v>
      </c>
      <c r="AU1633" s="35">
        <f t="shared" si="414"/>
        <v>0</v>
      </c>
      <c r="AV1633" s="35">
        <f t="shared" si="405"/>
        <v>0</v>
      </c>
      <c r="AW1633" s="35">
        <f t="shared" si="406"/>
        <v>1.43401965372017</v>
      </c>
      <c r="AX1633" s="35">
        <f t="shared" si="407"/>
        <v>0.894946186242396</v>
      </c>
      <c r="AY1633" s="35">
        <f t="shared" si="408"/>
        <v>0</v>
      </c>
      <c r="AZ1633" s="35">
        <f t="shared" si="409"/>
        <v>0</v>
      </c>
      <c r="BA1633" s="27" t="str">
        <f t="shared" si="410"/>
        <v>3</v>
      </c>
      <c r="BB1633" s="34">
        <v>0.000208</v>
      </c>
      <c r="BC1633" s="34">
        <f t="shared" si="411"/>
        <v>0</v>
      </c>
      <c r="BD1633" s="34" t="e">
        <f t="shared" si="412"/>
        <v>#REF!</v>
      </c>
      <c r="BE1633" s="34">
        <v>0.06</v>
      </c>
      <c r="BF1633" s="34">
        <f t="shared" si="415"/>
        <v>0</v>
      </c>
      <c r="BG1633" s="34" t="e">
        <f t="shared" si="413"/>
        <v>#REF!</v>
      </c>
      <c r="BH1633" t="str">
        <f>IF(AT1633="UDARA","U","N")&amp;LEFT($C$4,2)&amp;MID($C$4,4,2)&amp;LEFT(A1633,3)&amp;MID(E1633,2,2)&amp;VLOOKUP(E1633,Acuan_Reference!C:L,10,0)</f>
        <v>N1501BKS71AA</v>
      </c>
      <c r="BI1633" t="s">
        <v>84</v>
      </c>
      <c r="BJ1633" t="s">
        <v>119</v>
      </c>
      <c r="BK1633" t="s">
        <v>86</v>
      </c>
      <c r="BL1633" t="s">
        <v>87</v>
      </c>
    </row>
    <row r="1634" hidden="1" spans="1:64">
      <c r="A1634" t="s">
        <v>91</v>
      </c>
      <c r="B1634" t="s">
        <v>75</v>
      </c>
      <c r="C1634" t="s">
        <v>76</v>
      </c>
      <c r="D1634" t="s">
        <v>123</v>
      </c>
      <c r="E1634" t="s">
        <v>242</v>
      </c>
      <c r="F1634" t="s">
        <v>243</v>
      </c>
      <c r="G1634" t="s">
        <v>80</v>
      </c>
      <c r="H1634" t="s">
        <v>81</v>
      </c>
      <c r="I1634" s="34">
        <v>12070</v>
      </c>
      <c r="J1634" s="35">
        <v>1556</v>
      </c>
      <c r="K1634" s="35">
        <v>1875</v>
      </c>
      <c r="L1634" s="35">
        <v>1874</v>
      </c>
      <c r="M1634" s="35">
        <v>2906</v>
      </c>
      <c r="N1634" s="35">
        <v>455</v>
      </c>
      <c r="O1634" s="35">
        <v>848</v>
      </c>
      <c r="P1634" s="35">
        <v>1564</v>
      </c>
      <c r="Q1634" s="35">
        <v>1248</v>
      </c>
      <c r="R1634" s="35">
        <v>1787</v>
      </c>
      <c r="S1634" s="35">
        <v>687</v>
      </c>
      <c r="T1634" s="35">
        <v>2345</v>
      </c>
      <c r="U1634" s="35">
        <v>1288</v>
      </c>
      <c r="V1634" s="34">
        <v>1440</v>
      </c>
      <c r="W1634" s="34">
        <f t="shared" si="400"/>
        <v>1652.33333333333</v>
      </c>
      <c r="X1634" s="35">
        <v>736</v>
      </c>
      <c r="Y1634" s="35">
        <v>0</v>
      </c>
      <c r="Z1634" s="35">
        <v>0</v>
      </c>
      <c r="AA1634" s="34">
        <v>1990</v>
      </c>
      <c r="AB1634" s="34">
        <v>0</v>
      </c>
      <c r="AC1634" s="34">
        <v>400</v>
      </c>
      <c r="AD1634" s="34">
        <v>0</v>
      </c>
      <c r="AE1634" s="34">
        <f t="shared" si="401"/>
        <v>2390</v>
      </c>
      <c r="AF1634" s="34">
        <f t="shared" si="402"/>
        <v>1.65972222222222</v>
      </c>
      <c r="AG1634" s="34">
        <f t="shared" si="403"/>
        <v>1.44643937865645</v>
      </c>
      <c r="AH1634" s="34">
        <v>36600</v>
      </c>
      <c r="AI1634" s="34">
        <v>0</v>
      </c>
      <c r="AJ1634" s="35">
        <v>2100</v>
      </c>
      <c r="AK1634" s="35">
        <v>2008</v>
      </c>
      <c r="AL1634" s="35">
        <v>1324</v>
      </c>
      <c r="AM1634" s="34">
        <v>0.9</v>
      </c>
      <c r="AN1634" s="34">
        <f t="shared" si="404"/>
        <v>1487.1</v>
      </c>
      <c r="AO1634" s="35">
        <v>100</v>
      </c>
      <c r="AP1634" s="35">
        <v>100</v>
      </c>
      <c r="AQ1634" t="s">
        <v>82</v>
      </c>
      <c r="AR1634">
        <v>4</v>
      </c>
      <c r="AS1634" s="34">
        <v>0.13333333333333</v>
      </c>
      <c r="AT1634" t="s">
        <v>83</v>
      </c>
      <c r="AU1634" s="35">
        <f t="shared" si="414"/>
        <v>315.825</v>
      </c>
      <c r="AV1634" s="35">
        <f t="shared" si="405"/>
        <v>400</v>
      </c>
      <c r="AW1634" s="35">
        <f t="shared" si="406"/>
        <v>1.68852128303409</v>
      </c>
      <c r="AX1634" s="35">
        <f t="shared" si="407"/>
        <v>0.887230179544079</v>
      </c>
      <c r="AY1634" s="35">
        <f t="shared" si="408"/>
        <v>400</v>
      </c>
      <c r="AZ1634" s="35">
        <f t="shared" si="409"/>
        <v>400</v>
      </c>
      <c r="BA1634" s="27" t="str">
        <f t="shared" si="410"/>
        <v>3</v>
      </c>
      <c r="BB1634" s="34">
        <v>0.000208</v>
      </c>
      <c r="BC1634" s="34">
        <f t="shared" si="411"/>
        <v>0.0832</v>
      </c>
      <c r="BD1634" s="34" t="e">
        <f t="shared" si="412"/>
        <v>#REF!</v>
      </c>
      <c r="BE1634" s="34">
        <v>0.06</v>
      </c>
      <c r="BF1634" s="34">
        <f t="shared" si="415"/>
        <v>24</v>
      </c>
      <c r="BG1634" s="34" t="e">
        <f t="shared" si="413"/>
        <v>#REF!</v>
      </c>
      <c r="BH1634" t="str">
        <f>IF(AT1634="UDARA","U","N")&amp;LEFT($C$4,2)&amp;MID($C$4,4,2)&amp;LEFT(A1634,3)&amp;MID(E1634,2,2)&amp;VLOOKUP(E1634,Acuan_Reference!C:L,10,0)</f>
        <v>N1501BLP71AA</v>
      </c>
      <c r="BI1634" t="s">
        <v>84</v>
      </c>
      <c r="BJ1634" t="s">
        <v>119</v>
      </c>
      <c r="BK1634" t="s">
        <v>86</v>
      </c>
      <c r="BL1634" t="s">
        <v>87</v>
      </c>
    </row>
    <row r="1635" hidden="1" spans="1:64">
      <c r="A1635" t="s">
        <v>92</v>
      </c>
      <c r="B1635" t="s">
        <v>75</v>
      </c>
      <c r="C1635" t="s">
        <v>76</v>
      </c>
      <c r="D1635" t="s">
        <v>123</v>
      </c>
      <c r="E1635" t="s">
        <v>242</v>
      </c>
      <c r="F1635" t="s">
        <v>243</v>
      </c>
      <c r="G1635" t="s">
        <v>80</v>
      </c>
      <c r="H1635" t="s">
        <v>81</v>
      </c>
      <c r="I1635" s="34">
        <v>12070</v>
      </c>
      <c r="J1635" s="35">
        <v>639</v>
      </c>
      <c r="K1635" s="35">
        <v>154</v>
      </c>
      <c r="L1635" s="35">
        <v>201</v>
      </c>
      <c r="M1635" s="35">
        <v>623</v>
      </c>
      <c r="N1635" s="35">
        <v>110</v>
      </c>
      <c r="O1635" s="35">
        <v>206</v>
      </c>
      <c r="P1635" s="35">
        <v>386</v>
      </c>
      <c r="Q1635" s="35">
        <v>363</v>
      </c>
      <c r="R1635" s="35">
        <v>212</v>
      </c>
      <c r="S1635" s="35">
        <v>712</v>
      </c>
      <c r="T1635" s="35">
        <v>252</v>
      </c>
      <c r="U1635" s="35">
        <v>208</v>
      </c>
      <c r="V1635" s="34">
        <v>390.66666666667</v>
      </c>
      <c r="W1635" s="34">
        <f t="shared" si="400"/>
        <v>261.333333333333</v>
      </c>
      <c r="X1635" s="35">
        <v>97</v>
      </c>
      <c r="Y1635" s="35">
        <v>0</v>
      </c>
      <c r="Z1635" s="35">
        <v>0</v>
      </c>
      <c r="AA1635" s="34">
        <v>1655</v>
      </c>
      <c r="AB1635" s="34">
        <v>0</v>
      </c>
      <c r="AC1635" s="34">
        <v>0</v>
      </c>
      <c r="AD1635" s="34">
        <v>0</v>
      </c>
      <c r="AE1635" s="34">
        <f t="shared" si="401"/>
        <v>1655</v>
      </c>
      <c r="AF1635" s="34">
        <f t="shared" si="402"/>
        <v>4.23634812286686</v>
      </c>
      <c r="AG1635" s="34">
        <f t="shared" si="403"/>
        <v>6.33290816326531</v>
      </c>
      <c r="AH1635" s="34">
        <v>36600</v>
      </c>
      <c r="AI1635" s="34">
        <v>0</v>
      </c>
      <c r="AJ1635" s="35">
        <v>2100</v>
      </c>
      <c r="AK1635" s="35">
        <v>695</v>
      </c>
      <c r="AL1635" s="35">
        <v>324</v>
      </c>
      <c r="AM1635" s="34">
        <v>1.5</v>
      </c>
      <c r="AN1635" s="34">
        <f t="shared" si="404"/>
        <v>392</v>
      </c>
      <c r="AO1635" s="35">
        <v>100</v>
      </c>
      <c r="AP1635" s="35">
        <v>100</v>
      </c>
      <c r="AQ1635" t="s">
        <v>82</v>
      </c>
      <c r="AR1635">
        <v>2</v>
      </c>
      <c r="AS1635" s="34">
        <v>0.53333333333333</v>
      </c>
      <c r="AT1635" t="s">
        <v>83</v>
      </c>
      <c r="AU1635" s="35">
        <f t="shared" si="414"/>
        <v>0</v>
      </c>
      <c r="AV1635" s="35">
        <f t="shared" si="405"/>
        <v>0</v>
      </c>
      <c r="AW1635" s="35">
        <f t="shared" si="406"/>
        <v>6.33290816326531</v>
      </c>
      <c r="AX1635" s="35">
        <f t="shared" si="407"/>
        <v>5.09311224489796</v>
      </c>
      <c r="AY1635" s="35">
        <f t="shared" si="408"/>
        <v>0</v>
      </c>
      <c r="AZ1635" s="35">
        <f t="shared" si="409"/>
        <v>0</v>
      </c>
      <c r="BA1635" s="27" t="str">
        <f t="shared" si="410"/>
        <v>Kelipatan Kirim/Master box &gt; 3x FC+index</v>
      </c>
      <c r="BB1635" s="34">
        <v>0.000208</v>
      </c>
      <c r="BC1635" s="34">
        <f t="shared" si="411"/>
        <v>0</v>
      </c>
      <c r="BD1635" s="34" t="e">
        <f t="shared" si="412"/>
        <v>#REF!</v>
      </c>
      <c r="BE1635" s="34">
        <v>0.06</v>
      </c>
      <c r="BF1635" s="34">
        <f t="shared" si="415"/>
        <v>0</v>
      </c>
      <c r="BG1635" s="34" t="e">
        <f t="shared" si="413"/>
        <v>#REF!</v>
      </c>
      <c r="BH1635" t="str">
        <f>IF(AT1635="UDARA","U","N")&amp;LEFT($C$4,2)&amp;MID($C$4,4,2)&amp;LEFT(A1635,3)&amp;MID(E1635,2,2)&amp;VLOOKUP(E1635,Acuan_Reference!C:L,10,0)</f>
        <v>N1501BTM71AA</v>
      </c>
      <c r="BI1635" t="s">
        <v>84</v>
      </c>
      <c r="BJ1635" t="s">
        <v>119</v>
      </c>
      <c r="BK1635" t="s">
        <v>86</v>
      </c>
      <c r="BL1635" t="s">
        <v>87</v>
      </c>
    </row>
    <row r="1636" hidden="1" spans="1:64">
      <c r="A1636" t="s">
        <v>93</v>
      </c>
      <c r="B1636" t="s">
        <v>75</v>
      </c>
      <c r="C1636" t="s">
        <v>76</v>
      </c>
      <c r="D1636" t="s">
        <v>123</v>
      </c>
      <c r="E1636" t="s">
        <v>242</v>
      </c>
      <c r="F1636" t="s">
        <v>243</v>
      </c>
      <c r="G1636" t="s">
        <v>80</v>
      </c>
      <c r="H1636" t="s">
        <v>81</v>
      </c>
      <c r="I1636" s="34">
        <v>12070</v>
      </c>
      <c r="J1636" s="35">
        <v>969</v>
      </c>
      <c r="K1636" s="35">
        <v>2921</v>
      </c>
      <c r="L1636" s="35">
        <v>1735</v>
      </c>
      <c r="M1636" s="35">
        <v>3314</v>
      </c>
      <c r="N1636" s="35">
        <v>960</v>
      </c>
      <c r="O1636" s="35">
        <v>2067</v>
      </c>
      <c r="P1636" s="35">
        <v>1819</v>
      </c>
      <c r="Q1636" s="35">
        <v>4323</v>
      </c>
      <c r="R1636" s="35">
        <v>679</v>
      </c>
      <c r="S1636" s="35">
        <v>968</v>
      </c>
      <c r="T1636" s="35">
        <v>816</v>
      </c>
      <c r="U1636" s="35">
        <v>2229</v>
      </c>
      <c r="V1636" s="34">
        <v>1337.6666666667</v>
      </c>
      <c r="W1636" s="34">
        <f t="shared" si="400"/>
        <v>1240.66666666667</v>
      </c>
      <c r="X1636" s="35">
        <v>775</v>
      </c>
      <c r="Y1636" s="35">
        <v>0</v>
      </c>
      <c r="Z1636" s="35">
        <v>0</v>
      </c>
      <c r="AA1636" s="34">
        <v>3426</v>
      </c>
      <c r="AB1636" s="34">
        <v>0</v>
      </c>
      <c r="AC1636" s="34">
        <v>0</v>
      </c>
      <c r="AD1636" s="34">
        <v>0</v>
      </c>
      <c r="AE1636" s="34">
        <f t="shared" si="401"/>
        <v>3426</v>
      </c>
      <c r="AF1636" s="34">
        <f t="shared" si="402"/>
        <v>2.56117617742331</v>
      </c>
      <c r="AG1636" s="34">
        <f t="shared" si="403"/>
        <v>2.76141859215476</v>
      </c>
      <c r="AH1636" s="34">
        <v>36600</v>
      </c>
      <c r="AI1636" s="34">
        <v>0</v>
      </c>
      <c r="AJ1636" s="35">
        <v>2100</v>
      </c>
      <c r="AK1636" s="35">
        <v>3220</v>
      </c>
      <c r="AL1636" s="35">
        <v>677</v>
      </c>
      <c r="AM1636" s="34">
        <v>0.8</v>
      </c>
      <c r="AN1636" s="34">
        <f t="shared" si="404"/>
        <v>992.533333333333</v>
      </c>
      <c r="AO1636" s="35">
        <v>100</v>
      </c>
      <c r="AP1636" s="35">
        <v>100</v>
      </c>
      <c r="AQ1636" t="s">
        <v>82</v>
      </c>
      <c r="AR1636">
        <v>4</v>
      </c>
      <c r="AS1636" s="34">
        <v>0.066666666666667</v>
      </c>
      <c r="AT1636" t="s">
        <v>83</v>
      </c>
      <c r="AU1636" s="35">
        <f t="shared" si="414"/>
        <v>0</v>
      </c>
      <c r="AV1636" s="35">
        <f t="shared" si="405"/>
        <v>0</v>
      </c>
      <c r="AW1636" s="35">
        <f t="shared" si="406"/>
        <v>2.76141859215476</v>
      </c>
      <c r="AX1636" s="35">
        <f t="shared" si="407"/>
        <v>2.21574422353573</v>
      </c>
      <c r="AY1636" s="35">
        <f t="shared" si="408"/>
        <v>0</v>
      </c>
      <c r="AZ1636" s="35">
        <f t="shared" si="409"/>
        <v>0</v>
      </c>
      <c r="BA1636" s="27" t="str">
        <f t="shared" si="410"/>
        <v>3</v>
      </c>
      <c r="BB1636" s="34">
        <v>0.000208</v>
      </c>
      <c r="BC1636" s="34">
        <f t="shared" si="411"/>
        <v>0</v>
      </c>
      <c r="BD1636" s="34" t="e">
        <f t="shared" si="412"/>
        <v>#REF!</v>
      </c>
      <c r="BE1636" s="34">
        <v>0.06</v>
      </c>
      <c r="BF1636" s="34">
        <f t="shared" si="415"/>
        <v>0</v>
      </c>
      <c r="BG1636" s="34" t="e">
        <f t="shared" si="413"/>
        <v>#REF!</v>
      </c>
      <c r="BH1636" t="str">
        <f>IF(AT1636="UDARA","U","N")&amp;LEFT($C$4,2)&amp;MID($C$4,4,2)&amp;LEFT(A1636,3)&amp;MID(E1636,2,2)&amp;VLOOKUP(E1636,Acuan_Reference!C:L,10,0)</f>
        <v>N1501CRB71AA</v>
      </c>
      <c r="BI1636" t="s">
        <v>84</v>
      </c>
      <c r="BJ1636" t="s">
        <v>119</v>
      </c>
      <c r="BK1636" t="s">
        <v>86</v>
      </c>
      <c r="BL1636" t="s">
        <v>87</v>
      </c>
    </row>
    <row r="1637" hidden="1" spans="1:64">
      <c r="A1637" t="s">
        <v>94</v>
      </c>
      <c r="B1637" t="s">
        <v>75</v>
      </c>
      <c r="C1637" t="s">
        <v>76</v>
      </c>
      <c r="D1637" t="s">
        <v>123</v>
      </c>
      <c r="E1637" t="s">
        <v>242</v>
      </c>
      <c r="F1637" t="s">
        <v>243</v>
      </c>
      <c r="G1637" t="s">
        <v>80</v>
      </c>
      <c r="H1637" t="s">
        <v>81</v>
      </c>
      <c r="I1637" s="34">
        <v>12070</v>
      </c>
      <c r="J1637" s="35">
        <v>744</v>
      </c>
      <c r="K1637" s="35">
        <v>1869</v>
      </c>
      <c r="L1637" s="35">
        <v>904</v>
      </c>
      <c r="M1637" s="35">
        <v>764</v>
      </c>
      <c r="N1637" s="35">
        <v>534</v>
      </c>
      <c r="O1637" s="35">
        <v>1121</v>
      </c>
      <c r="P1637" s="35">
        <v>814</v>
      </c>
      <c r="Q1637" s="35">
        <v>962</v>
      </c>
      <c r="R1637" s="35">
        <v>1968</v>
      </c>
      <c r="S1637" s="35">
        <v>837</v>
      </c>
      <c r="T1637" s="35">
        <v>745</v>
      </c>
      <c r="U1637" s="35">
        <v>964</v>
      </c>
      <c r="V1637" s="34">
        <v>848.66666666667</v>
      </c>
      <c r="W1637" s="34">
        <f t="shared" si="400"/>
        <v>895</v>
      </c>
      <c r="X1637" s="35">
        <v>232</v>
      </c>
      <c r="Y1637" s="35">
        <v>0</v>
      </c>
      <c r="Z1637" s="35">
        <v>0</v>
      </c>
      <c r="AA1637" s="34">
        <v>2283</v>
      </c>
      <c r="AB1637" s="34">
        <v>0</v>
      </c>
      <c r="AC1637" s="34">
        <v>0</v>
      </c>
      <c r="AD1637" s="34">
        <v>0</v>
      </c>
      <c r="AE1637" s="34">
        <f t="shared" si="401"/>
        <v>2283</v>
      </c>
      <c r="AF1637" s="34">
        <f t="shared" si="402"/>
        <v>2.69010212097407</v>
      </c>
      <c r="AG1637" s="34">
        <f t="shared" si="403"/>
        <v>2.55083798882682</v>
      </c>
      <c r="AH1637" s="34">
        <v>36600</v>
      </c>
      <c r="AI1637" s="34">
        <v>0</v>
      </c>
      <c r="AJ1637" s="35">
        <v>2100</v>
      </c>
      <c r="AK1637" s="35">
        <v>2032</v>
      </c>
      <c r="AL1637" s="35">
        <v>976</v>
      </c>
      <c r="AM1637" s="34">
        <v>0.8</v>
      </c>
      <c r="AN1637" s="34">
        <f t="shared" si="404"/>
        <v>716</v>
      </c>
      <c r="AO1637" s="35">
        <v>100</v>
      </c>
      <c r="AP1637" s="35">
        <v>100</v>
      </c>
      <c r="AQ1637" t="s">
        <v>82</v>
      </c>
      <c r="AR1637">
        <v>8</v>
      </c>
      <c r="AS1637" s="34">
        <v>0.13333333333333</v>
      </c>
      <c r="AT1637" t="s">
        <v>83</v>
      </c>
      <c r="AU1637" s="35">
        <f t="shared" si="414"/>
        <v>0</v>
      </c>
      <c r="AV1637" s="35">
        <f t="shared" si="405"/>
        <v>0</v>
      </c>
      <c r="AW1637" s="35">
        <f t="shared" si="406"/>
        <v>2.55083798882682</v>
      </c>
      <c r="AX1637" s="35">
        <f t="shared" si="407"/>
        <v>1.46033519553073</v>
      </c>
      <c r="AY1637" s="35">
        <f t="shared" si="408"/>
        <v>0</v>
      </c>
      <c r="AZ1637" s="35">
        <f t="shared" si="409"/>
        <v>0</v>
      </c>
      <c r="BA1637" s="27" t="str">
        <f t="shared" si="410"/>
        <v>3</v>
      </c>
      <c r="BB1637" s="34">
        <v>0.000208</v>
      </c>
      <c r="BC1637" s="34">
        <f t="shared" si="411"/>
        <v>0</v>
      </c>
      <c r="BD1637" s="34" t="e">
        <f t="shared" si="412"/>
        <v>#REF!</v>
      </c>
      <c r="BE1637" s="34">
        <v>0.06</v>
      </c>
      <c r="BF1637" s="34">
        <f t="shared" si="415"/>
        <v>0</v>
      </c>
      <c r="BG1637" s="34" t="e">
        <f t="shared" si="413"/>
        <v>#REF!</v>
      </c>
      <c r="BH1637" t="str">
        <f>IF(AT1637="UDARA","U","N")&amp;LEFT($C$4,2)&amp;MID($C$4,4,2)&amp;LEFT(A1637,3)&amp;MID(E1637,2,2)&amp;VLOOKUP(E1637,Acuan_Reference!C:L,10,0)</f>
        <v>N1501DPS71AA</v>
      </c>
      <c r="BI1637" t="s">
        <v>84</v>
      </c>
      <c r="BJ1637" t="s">
        <v>119</v>
      </c>
      <c r="BK1637" t="s">
        <v>86</v>
      </c>
      <c r="BL1637" t="s">
        <v>87</v>
      </c>
    </row>
    <row r="1638" hidden="1" spans="1:64">
      <c r="A1638" t="s">
        <v>95</v>
      </c>
      <c r="B1638" t="s">
        <v>75</v>
      </c>
      <c r="C1638" t="s">
        <v>76</v>
      </c>
      <c r="D1638" t="s">
        <v>123</v>
      </c>
      <c r="E1638" t="s">
        <v>242</v>
      </c>
      <c r="F1638" t="s">
        <v>243</v>
      </c>
      <c r="G1638" t="s">
        <v>80</v>
      </c>
      <c r="H1638" t="s">
        <v>81</v>
      </c>
      <c r="I1638" s="34">
        <v>12070</v>
      </c>
      <c r="J1638" s="35">
        <v>1525</v>
      </c>
      <c r="K1638" s="35">
        <v>14089</v>
      </c>
      <c r="L1638" s="35">
        <v>4745</v>
      </c>
      <c r="M1638" s="35">
        <v>6972</v>
      </c>
      <c r="N1638" s="35">
        <v>6751</v>
      </c>
      <c r="O1638" s="35">
        <v>5410</v>
      </c>
      <c r="P1638" s="35">
        <v>9650</v>
      </c>
      <c r="Q1638" s="35">
        <v>13170</v>
      </c>
      <c r="R1638" s="35">
        <v>5361</v>
      </c>
      <c r="S1638" s="35">
        <v>7159</v>
      </c>
      <c r="T1638" s="35">
        <v>1381</v>
      </c>
      <c r="U1638" s="35">
        <v>15126</v>
      </c>
      <c r="V1638" s="34">
        <v>7888.6666666667</v>
      </c>
      <c r="W1638" s="34">
        <f t="shared" si="400"/>
        <v>6775.33333333333</v>
      </c>
      <c r="X1638" s="35">
        <v>235</v>
      </c>
      <c r="Y1638" s="35">
        <v>0</v>
      </c>
      <c r="Z1638" s="35">
        <v>0</v>
      </c>
      <c r="AA1638" s="34">
        <v>4090</v>
      </c>
      <c r="AB1638" s="34">
        <v>0</v>
      </c>
      <c r="AC1638" s="34">
        <v>0</v>
      </c>
      <c r="AD1638" s="34">
        <v>800</v>
      </c>
      <c r="AE1638" s="34">
        <f t="shared" si="401"/>
        <v>4890</v>
      </c>
      <c r="AF1638" s="34">
        <f t="shared" si="402"/>
        <v>0.619876616242709</v>
      </c>
      <c r="AG1638" s="34">
        <f t="shared" si="403"/>
        <v>0.603660336514809</v>
      </c>
      <c r="AH1638" s="34">
        <v>36600</v>
      </c>
      <c r="AI1638" s="34">
        <v>0</v>
      </c>
      <c r="AJ1638" s="35">
        <v>2100</v>
      </c>
      <c r="AK1638" s="35">
        <v>13853</v>
      </c>
      <c r="AL1638" s="35">
        <v>3819</v>
      </c>
      <c r="AM1638" s="34">
        <v>0.25</v>
      </c>
      <c r="AN1638" s="34">
        <f t="shared" si="404"/>
        <v>1693.83333333333</v>
      </c>
      <c r="AO1638" s="35">
        <v>100</v>
      </c>
      <c r="AP1638" s="35">
        <v>100</v>
      </c>
      <c r="AQ1638" t="s">
        <v>82</v>
      </c>
      <c r="AR1638">
        <v>12</v>
      </c>
      <c r="AS1638" s="34">
        <v>0.033333333333333</v>
      </c>
      <c r="AT1638" t="s">
        <v>83</v>
      </c>
      <c r="AU1638" s="35">
        <f t="shared" si="414"/>
        <v>467.125</v>
      </c>
      <c r="AV1638" s="35">
        <f t="shared" si="405"/>
        <v>500</v>
      </c>
      <c r="AW1638" s="35">
        <f t="shared" si="406"/>
        <v>0.795532815113648</v>
      </c>
      <c r="AX1638" s="35">
        <f t="shared" si="407"/>
        <v>0.231870510675982</v>
      </c>
      <c r="AY1638" s="35">
        <f t="shared" si="408"/>
        <v>500</v>
      </c>
      <c r="AZ1638" s="35">
        <f t="shared" si="409"/>
        <v>500</v>
      </c>
      <c r="BA1638" s="27" t="str">
        <f t="shared" si="410"/>
        <v>3</v>
      </c>
      <c r="BB1638" s="34">
        <v>0.000208</v>
      </c>
      <c r="BC1638" s="34">
        <f t="shared" si="411"/>
        <v>0.104</v>
      </c>
      <c r="BD1638" s="34" t="e">
        <f t="shared" si="412"/>
        <v>#REF!</v>
      </c>
      <c r="BE1638" s="34">
        <v>0.06</v>
      </c>
      <c r="BF1638" s="34">
        <f t="shared" si="415"/>
        <v>30</v>
      </c>
      <c r="BG1638" s="34" t="e">
        <f t="shared" si="413"/>
        <v>#REF!</v>
      </c>
      <c r="BH1638" t="str">
        <f>IF(AT1638="UDARA","U","N")&amp;LEFT($C$4,2)&amp;MID($C$4,4,2)&amp;LEFT(A1638,3)&amp;MID(E1638,2,2)&amp;VLOOKUP(E1638,Acuan_Reference!C:L,10,0)</f>
        <v>N1501JAK71AA</v>
      </c>
      <c r="BI1638" t="s">
        <v>84</v>
      </c>
      <c r="BJ1638" t="s">
        <v>119</v>
      </c>
      <c r="BK1638" t="s">
        <v>86</v>
      </c>
      <c r="BL1638" t="s">
        <v>87</v>
      </c>
    </row>
    <row r="1639" hidden="1" spans="1:64">
      <c r="A1639" t="s">
        <v>96</v>
      </c>
      <c r="B1639" t="s">
        <v>75</v>
      </c>
      <c r="C1639" t="s">
        <v>76</v>
      </c>
      <c r="D1639" t="s">
        <v>123</v>
      </c>
      <c r="E1639" t="s">
        <v>242</v>
      </c>
      <c r="F1639" t="s">
        <v>243</v>
      </c>
      <c r="G1639" t="s">
        <v>80</v>
      </c>
      <c r="H1639" t="s">
        <v>81</v>
      </c>
      <c r="I1639" s="34">
        <v>12070</v>
      </c>
      <c r="J1639" s="35">
        <v>585</v>
      </c>
      <c r="K1639" s="35">
        <v>925</v>
      </c>
      <c r="L1639" s="35">
        <v>170</v>
      </c>
      <c r="M1639" s="35">
        <v>2621</v>
      </c>
      <c r="N1639" s="35">
        <v>330</v>
      </c>
      <c r="O1639" s="35">
        <v>492</v>
      </c>
      <c r="P1639" s="35">
        <v>429</v>
      </c>
      <c r="Q1639" s="35">
        <v>3268</v>
      </c>
      <c r="R1639" s="35">
        <v>498</v>
      </c>
      <c r="S1639" s="35">
        <v>1334</v>
      </c>
      <c r="T1639" s="35">
        <v>569</v>
      </c>
      <c r="U1639" s="35">
        <v>2094</v>
      </c>
      <c r="V1639" s="34">
        <v>1332.3333333333</v>
      </c>
      <c r="W1639" s="34">
        <f t="shared" si="400"/>
        <v>1107.66666666667</v>
      </c>
      <c r="X1639" s="35">
        <v>135</v>
      </c>
      <c r="Y1639" s="35">
        <v>0</v>
      </c>
      <c r="Z1639" s="35">
        <v>0</v>
      </c>
      <c r="AA1639" s="34">
        <v>3323</v>
      </c>
      <c r="AB1639" s="34">
        <v>0</v>
      </c>
      <c r="AC1639" s="34">
        <v>0</v>
      </c>
      <c r="AD1639" s="34">
        <v>0</v>
      </c>
      <c r="AE1639" s="34">
        <f t="shared" si="401"/>
        <v>3323</v>
      </c>
      <c r="AF1639" s="34">
        <f t="shared" si="402"/>
        <v>2.49412059044289</v>
      </c>
      <c r="AG1639" s="34">
        <f t="shared" si="403"/>
        <v>3</v>
      </c>
      <c r="AH1639" s="34">
        <v>36600</v>
      </c>
      <c r="AI1639" s="34">
        <v>0</v>
      </c>
      <c r="AJ1639" s="35">
        <v>2100</v>
      </c>
      <c r="AK1639" s="35">
        <v>2751</v>
      </c>
      <c r="AL1639" s="35">
        <v>660</v>
      </c>
      <c r="AM1639" s="34">
        <v>1.2</v>
      </c>
      <c r="AN1639" s="34">
        <f t="shared" si="404"/>
        <v>1329.2</v>
      </c>
      <c r="AO1639" s="35">
        <v>100</v>
      </c>
      <c r="AP1639" s="35">
        <v>100</v>
      </c>
      <c r="AQ1639" t="s">
        <v>82</v>
      </c>
      <c r="AR1639">
        <v>2</v>
      </c>
      <c r="AS1639" s="34">
        <v>0.2</v>
      </c>
      <c r="AT1639" t="s">
        <v>83</v>
      </c>
      <c r="AU1639" s="35">
        <f t="shared" si="414"/>
        <v>0</v>
      </c>
      <c r="AV1639" s="35">
        <f t="shared" si="405"/>
        <v>0</v>
      </c>
      <c r="AW1639" s="35">
        <f t="shared" si="406"/>
        <v>3</v>
      </c>
      <c r="AX1639" s="35">
        <f t="shared" si="407"/>
        <v>2.40415287390912</v>
      </c>
      <c r="AY1639" s="35">
        <f t="shared" si="408"/>
        <v>0</v>
      </c>
      <c r="AZ1639" s="35">
        <f t="shared" si="409"/>
        <v>0</v>
      </c>
      <c r="BA1639" s="27" t="str">
        <f t="shared" si="410"/>
        <v>3</v>
      </c>
      <c r="BB1639" s="34">
        <v>0.000208</v>
      </c>
      <c r="BC1639" s="34">
        <f t="shared" si="411"/>
        <v>0</v>
      </c>
      <c r="BD1639" s="34" t="e">
        <f t="shared" si="412"/>
        <v>#REF!</v>
      </c>
      <c r="BE1639" s="34">
        <v>0.06</v>
      </c>
      <c r="BF1639" s="34">
        <f t="shared" si="415"/>
        <v>0</v>
      </c>
      <c r="BG1639" s="34" t="e">
        <f t="shared" si="413"/>
        <v>#REF!</v>
      </c>
      <c r="BH1639" t="str">
        <f>IF(AT1639="UDARA","U","N")&amp;LEFT($C$4,2)&amp;MID($C$4,4,2)&amp;LEFT(A1639,3)&amp;MID(E1639,2,2)&amp;VLOOKUP(E1639,Acuan_Reference!C:L,10,0)</f>
        <v>N1501JBI71AA</v>
      </c>
      <c r="BI1639" t="s">
        <v>84</v>
      </c>
      <c r="BJ1639" t="s">
        <v>119</v>
      </c>
      <c r="BK1639" t="s">
        <v>86</v>
      </c>
      <c r="BL1639" t="s">
        <v>87</v>
      </c>
    </row>
    <row r="1640" hidden="1" spans="1:64">
      <c r="A1640" t="s">
        <v>97</v>
      </c>
      <c r="B1640" t="s">
        <v>75</v>
      </c>
      <c r="C1640" t="s">
        <v>76</v>
      </c>
      <c r="D1640" t="s">
        <v>123</v>
      </c>
      <c r="E1640" t="s">
        <v>242</v>
      </c>
      <c r="F1640" t="s">
        <v>243</v>
      </c>
      <c r="G1640" t="s">
        <v>80</v>
      </c>
      <c r="H1640" t="s">
        <v>81</v>
      </c>
      <c r="I1640" s="34">
        <v>12070</v>
      </c>
      <c r="J1640" s="35">
        <v>843</v>
      </c>
      <c r="K1640" s="35">
        <v>1015</v>
      </c>
      <c r="L1640" s="35">
        <v>583</v>
      </c>
      <c r="M1640" s="35">
        <v>740</v>
      </c>
      <c r="N1640" s="35">
        <v>975</v>
      </c>
      <c r="O1640" s="35">
        <v>946</v>
      </c>
      <c r="P1640" s="35">
        <v>1271</v>
      </c>
      <c r="Q1640" s="35">
        <v>1407</v>
      </c>
      <c r="R1640" s="35">
        <v>447</v>
      </c>
      <c r="S1640" s="35">
        <v>1256</v>
      </c>
      <c r="T1640" s="35">
        <v>827</v>
      </c>
      <c r="U1640" s="35">
        <v>1087</v>
      </c>
      <c r="V1640" s="34">
        <v>1056.6666666667</v>
      </c>
      <c r="W1640" s="34">
        <f t="shared" si="400"/>
        <v>870</v>
      </c>
      <c r="X1640" s="35">
        <v>119</v>
      </c>
      <c r="Y1640" s="35">
        <v>0</v>
      </c>
      <c r="Z1640" s="35">
        <v>0</v>
      </c>
      <c r="AA1640" s="34">
        <v>1545</v>
      </c>
      <c r="AB1640" s="34">
        <v>0</v>
      </c>
      <c r="AC1640" s="34">
        <v>0</v>
      </c>
      <c r="AD1640" s="34">
        <v>0</v>
      </c>
      <c r="AE1640" s="34">
        <f t="shared" si="401"/>
        <v>1545</v>
      </c>
      <c r="AF1640" s="34">
        <f t="shared" si="402"/>
        <v>1.46214511041005</v>
      </c>
      <c r="AG1640" s="34">
        <f t="shared" si="403"/>
        <v>1.77586206896552</v>
      </c>
      <c r="AH1640" s="34">
        <v>36600</v>
      </c>
      <c r="AI1640" s="34">
        <v>0</v>
      </c>
      <c r="AJ1640" s="35">
        <v>2100</v>
      </c>
      <c r="AK1640" s="35">
        <v>1678</v>
      </c>
      <c r="AL1640" s="35">
        <v>696</v>
      </c>
      <c r="AM1640" s="34">
        <v>0.5</v>
      </c>
      <c r="AN1640" s="34">
        <f t="shared" si="404"/>
        <v>435</v>
      </c>
      <c r="AO1640" s="35">
        <v>100</v>
      </c>
      <c r="AP1640" s="35">
        <v>100</v>
      </c>
      <c r="AQ1640" t="s">
        <v>82</v>
      </c>
      <c r="AR1640">
        <v>20</v>
      </c>
      <c r="AS1640" s="34">
        <v>0.033333333333333</v>
      </c>
      <c r="AT1640" t="s">
        <v>83</v>
      </c>
      <c r="AU1640" s="35">
        <f t="shared" si="414"/>
        <v>0</v>
      </c>
      <c r="AV1640" s="35">
        <f t="shared" si="405"/>
        <v>0</v>
      </c>
      <c r="AW1640" s="35">
        <f t="shared" si="406"/>
        <v>1.77586206896552</v>
      </c>
      <c r="AX1640" s="35">
        <f t="shared" si="407"/>
        <v>0.975862068965517</v>
      </c>
      <c r="AY1640" s="35">
        <f t="shared" si="408"/>
        <v>0</v>
      </c>
      <c r="AZ1640" s="35">
        <f t="shared" si="409"/>
        <v>0</v>
      </c>
      <c r="BA1640" s="27" t="str">
        <f t="shared" si="410"/>
        <v>3</v>
      </c>
      <c r="BB1640" s="34">
        <v>0.000208</v>
      </c>
      <c r="BC1640" s="34">
        <f t="shared" si="411"/>
        <v>0</v>
      </c>
      <c r="BD1640" s="34" t="e">
        <f t="shared" si="412"/>
        <v>#REF!</v>
      </c>
      <c r="BE1640" s="34">
        <v>0.06</v>
      </c>
      <c r="BF1640" s="34">
        <f t="shared" si="415"/>
        <v>0</v>
      </c>
      <c r="BG1640" s="34" t="e">
        <f t="shared" si="413"/>
        <v>#REF!</v>
      </c>
      <c r="BH1640" t="str">
        <f>IF(AT1640="UDARA","U","N")&amp;LEFT($C$4,2)&amp;MID($C$4,4,2)&amp;LEFT(A1640,3)&amp;MID(E1640,2,2)&amp;VLOOKUP(E1640,Acuan_Reference!C:L,10,0)</f>
        <v>N1501JKT71AA</v>
      </c>
      <c r="BI1640" t="s">
        <v>84</v>
      </c>
      <c r="BJ1640" t="s">
        <v>119</v>
      </c>
      <c r="BK1640" t="s">
        <v>86</v>
      </c>
      <c r="BL1640" t="s">
        <v>87</v>
      </c>
    </row>
    <row r="1641" hidden="1" spans="1:64">
      <c r="A1641" t="s">
        <v>98</v>
      </c>
      <c r="B1641" t="s">
        <v>75</v>
      </c>
      <c r="C1641" t="s">
        <v>76</v>
      </c>
      <c r="D1641" t="s">
        <v>123</v>
      </c>
      <c r="E1641" t="s">
        <v>242</v>
      </c>
      <c r="F1641" t="s">
        <v>243</v>
      </c>
      <c r="G1641" t="s">
        <v>80</v>
      </c>
      <c r="H1641" t="s">
        <v>81</v>
      </c>
      <c r="I1641" s="34">
        <v>12070</v>
      </c>
      <c r="J1641" s="35">
        <v>442</v>
      </c>
      <c r="K1641" s="35">
        <v>563</v>
      </c>
      <c r="L1641" s="35">
        <v>429</v>
      </c>
      <c r="M1641" s="35">
        <v>574</v>
      </c>
      <c r="N1641" s="35">
        <v>565</v>
      </c>
      <c r="O1641" s="35">
        <v>574</v>
      </c>
      <c r="P1641" s="35">
        <v>685</v>
      </c>
      <c r="Q1641" s="35">
        <v>873</v>
      </c>
      <c r="R1641" s="35">
        <v>698</v>
      </c>
      <c r="S1641" s="35">
        <v>505</v>
      </c>
      <c r="T1641" s="35">
        <v>516</v>
      </c>
      <c r="U1641" s="35">
        <v>707</v>
      </c>
      <c r="V1641" s="34">
        <v>576</v>
      </c>
      <c r="W1641" s="34">
        <f t="shared" si="400"/>
        <v>565.333333333333</v>
      </c>
      <c r="X1641" s="35">
        <v>285</v>
      </c>
      <c r="Y1641" s="35">
        <v>0</v>
      </c>
      <c r="Z1641" s="35">
        <v>0</v>
      </c>
      <c r="AA1641" s="34">
        <v>1547</v>
      </c>
      <c r="AB1641" s="34">
        <v>0</v>
      </c>
      <c r="AC1641" s="34">
        <v>0</v>
      </c>
      <c r="AD1641" s="34">
        <v>0</v>
      </c>
      <c r="AE1641" s="34">
        <f t="shared" si="401"/>
        <v>1547</v>
      </c>
      <c r="AF1641" s="34">
        <f t="shared" si="402"/>
        <v>2.68576388888889</v>
      </c>
      <c r="AG1641" s="34">
        <f t="shared" si="403"/>
        <v>2.73643867924528</v>
      </c>
      <c r="AH1641" s="34">
        <v>36600</v>
      </c>
      <c r="AI1641" s="34">
        <v>0</v>
      </c>
      <c r="AJ1641" s="35">
        <v>2100</v>
      </c>
      <c r="AK1641" s="35">
        <v>1120</v>
      </c>
      <c r="AL1641" s="35">
        <v>473</v>
      </c>
      <c r="AM1641" s="34">
        <v>0.9</v>
      </c>
      <c r="AN1641" s="34">
        <f t="shared" si="404"/>
        <v>508.8</v>
      </c>
      <c r="AO1641" s="35">
        <v>100</v>
      </c>
      <c r="AP1641" s="35">
        <v>100</v>
      </c>
      <c r="AQ1641" t="s">
        <v>82</v>
      </c>
      <c r="AR1641">
        <v>4</v>
      </c>
      <c r="AS1641" s="34">
        <v>0.1</v>
      </c>
      <c r="AT1641" t="s">
        <v>83</v>
      </c>
      <c r="AU1641" s="35">
        <f t="shared" si="414"/>
        <v>0</v>
      </c>
      <c r="AV1641" s="35">
        <f t="shared" si="405"/>
        <v>0</v>
      </c>
      <c r="AW1641" s="35">
        <f t="shared" si="406"/>
        <v>2.73643867924528</v>
      </c>
      <c r="AX1641" s="35">
        <f t="shared" si="407"/>
        <v>1.8997641509434</v>
      </c>
      <c r="AY1641" s="35">
        <f t="shared" si="408"/>
        <v>0</v>
      </c>
      <c r="AZ1641" s="35">
        <f t="shared" si="409"/>
        <v>0</v>
      </c>
      <c r="BA1641" s="27" t="str">
        <f t="shared" si="410"/>
        <v>3</v>
      </c>
      <c r="BB1641" s="34">
        <v>0.000208</v>
      </c>
      <c r="BC1641" s="34">
        <f t="shared" si="411"/>
        <v>0</v>
      </c>
      <c r="BD1641" s="34" t="e">
        <f t="shared" si="412"/>
        <v>#REF!</v>
      </c>
      <c r="BE1641" s="34">
        <v>0.06</v>
      </c>
      <c r="BF1641" s="34">
        <f t="shared" si="415"/>
        <v>0</v>
      </c>
      <c r="BG1641" s="34" t="e">
        <f t="shared" si="413"/>
        <v>#REF!</v>
      </c>
      <c r="BH1641" t="str">
        <f>IF(AT1641="UDARA","U","N")&amp;LEFT($C$4,2)&amp;MID($C$4,4,2)&amp;LEFT(A1641,3)&amp;MID(E1641,2,2)&amp;VLOOKUP(E1641,Acuan_Reference!C:L,10,0)</f>
        <v>N1501JMR71AA</v>
      </c>
      <c r="BI1641" t="s">
        <v>84</v>
      </c>
      <c r="BJ1641" t="s">
        <v>119</v>
      </c>
      <c r="BK1641" t="s">
        <v>86</v>
      </c>
      <c r="BL1641" t="s">
        <v>87</v>
      </c>
    </row>
    <row r="1642" hidden="1" spans="1:64">
      <c r="A1642" t="s">
        <v>99</v>
      </c>
      <c r="B1642" t="s">
        <v>75</v>
      </c>
      <c r="C1642" t="s">
        <v>76</v>
      </c>
      <c r="D1642" t="s">
        <v>123</v>
      </c>
      <c r="E1642" t="s">
        <v>242</v>
      </c>
      <c r="F1642" t="s">
        <v>243</v>
      </c>
      <c r="G1642" t="s">
        <v>80</v>
      </c>
      <c r="H1642" t="s">
        <v>81</v>
      </c>
      <c r="I1642" s="34">
        <v>12070</v>
      </c>
      <c r="J1642" s="35">
        <v>53</v>
      </c>
      <c r="K1642" s="35">
        <v>107</v>
      </c>
      <c r="L1642" s="35">
        <v>28</v>
      </c>
      <c r="M1642" s="35">
        <v>474</v>
      </c>
      <c r="N1642" s="35">
        <v>72</v>
      </c>
      <c r="O1642" s="35">
        <v>164</v>
      </c>
      <c r="P1642" s="35">
        <v>279</v>
      </c>
      <c r="Q1642" s="35">
        <v>277</v>
      </c>
      <c r="R1642" s="35">
        <v>189</v>
      </c>
      <c r="S1642" s="35">
        <v>83</v>
      </c>
      <c r="T1642" s="35">
        <v>202</v>
      </c>
      <c r="U1642" s="35">
        <v>205</v>
      </c>
      <c r="V1642" s="34">
        <v>163.33333333333</v>
      </c>
      <c r="W1642" s="34">
        <f t="shared" si="400"/>
        <v>179.333333333333</v>
      </c>
      <c r="X1642" s="35">
        <v>29</v>
      </c>
      <c r="Y1642" s="35">
        <v>0</v>
      </c>
      <c r="Z1642" s="35">
        <v>0</v>
      </c>
      <c r="AA1642" s="34">
        <v>350</v>
      </c>
      <c r="AB1642" s="34">
        <v>0</v>
      </c>
      <c r="AC1642" s="34">
        <v>100</v>
      </c>
      <c r="AD1642" s="34">
        <v>0</v>
      </c>
      <c r="AE1642" s="34">
        <f t="shared" si="401"/>
        <v>450</v>
      </c>
      <c r="AF1642" s="34">
        <f t="shared" si="402"/>
        <v>2.75510204081638</v>
      </c>
      <c r="AG1642" s="34">
        <f t="shared" si="403"/>
        <v>2.5092936802974</v>
      </c>
      <c r="AH1642" s="34">
        <v>36600</v>
      </c>
      <c r="AI1642" s="34">
        <v>0</v>
      </c>
      <c r="AJ1642" s="35">
        <v>2100</v>
      </c>
      <c r="AK1642" s="35">
        <v>297</v>
      </c>
      <c r="AL1642" s="35">
        <v>131</v>
      </c>
      <c r="AM1642" s="34">
        <v>1.1</v>
      </c>
      <c r="AN1642" s="34">
        <f t="shared" si="404"/>
        <v>197.266666666667</v>
      </c>
      <c r="AO1642" s="35">
        <v>100</v>
      </c>
      <c r="AP1642" s="35">
        <v>100</v>
      </c>
      <c r="AQ1642" t="s">
        <v>82</v>
      </c>
      <c r="AR1642">
        <v>4</v>
      </c>
      <c r="AS1642" s="34">
        <v>0.33333333333333</v>
      </c>
      <c r="AT1642" t="s">
        <v>83</v>
      </c>
      <c r="AU1642" s="35">
        <f t="shared" si="414"/>
        <v>0</v>
      </c>
      <c r="AV1642" s="35">
        <f t="shared" si="405"/>
        <v>0</v>
      </c>
      <c r="AW1642" s="35">
        <f t="shared" si="406"/>
        <v>2.5092936802974</v>
      </c>
      <c r="AX1642" s="35">
        <f t="shared" si="407"/>
        <v>1.77881040892193</v>
      </c>
      <c r="AY1642" s="35">
        <f t="shared" si="408"/>
        <v>0</v>
      </c>
      <c r="AZ1642" s="35">
        <f t="shared" si="409"/>
        <v>0</v>
      </c>
      <c r="BA1642" s="27" t="str">
        <f t="shared" si="410"/>
        <v>3</v>
      </c>
      <c r="BB1642" s="34">
        <v>0.000208</v>
      </c>
      <c r="BC1642" s="34">
        <f t="shared" si="411"/>
        <v>0</v>
      </c>
      <c r="BD1642" s="34" t="e">
        <f t="shared" si="412"/>
        <v>#REF!</v>
      </c>
      <c r="BE1642" s="34">
        <v>0.06</v>
      </c>
      <c r="BF1642" s="34">
        <f t="shared" si="415"/>
        <v>0</v>
      </c>
      <c r="BG1642" s="34" t="e">
        <f t="shared" si="413"/>
        <v>#REF!</v>
      </c>
      <c r="BH1642" t="str">
        <f>IF(AT1642="UDARA","U","N")&amp;LEFT($C$4,2)&amp;MID($C$4,4,2)&amp;LEFT(A1642,3)&amp;MID(E1642,2,2)&amp;VLOOKUP(E1642,Acuan_Reference!C:L,10,0)</f>
        <v>N1501MDN71AA</v>
      </c>
      <c r="BI1642" t="s">
        <v>84</v>
      </c>
      <c r="BJ1642" t="s">
        <v>119</v>
      </c>
      <c r="BK1642" t="s">
        <v>86</v>
      </c>
      <c r="BL1642" t="s">
        <v>87</v>
      </c>
    </row>
    <row r="1643" hidden="1" spans="1:64">
      <c r="A1643" t="s">
        <v>100</v>
      </c>
      <c r="B1643" t="s">
        <v>75</v>
      </c>
      <c r="C1643" t="s">
        <v>76</v>
      </c>
      <c r="D1643" t="s">
        <v>123</v>
      </c>
      <c r="E1643" t="s">
        <v>242</v>
      </c>
      <c r="F1643" t="s">
        <v>243</v>
      </c>
      <c r="G1643" t="s">
        <v>80</v>
      </c>
      <c r="H1643" t="s">
        <v>81</v>
      </c>
      <c r="I1643" s="34">
        <v>12070</v>
      </c>
      <c r="J1643" s="35">
        <v>409</v>
      </c>
      <c r="K1643" s="35">
        <v>1237</v>
      </c>
      <c r="L1643" s="35">
        <v>1034</v>
      </c>
      <c r="M1643" s="35">
        <v>1240</v>
      </c>
      <c r="N1643" s="35">
        <v>1089</v>
      </c>
      <c r="O1643" s="35">
        <v>1233</v>
      </c>
      <c r="P1643" s="35">
        <v>1885</v>
      </c>
      <c r="Q1643" s="35">
        <v>1121</v>
      </c>
      <c r="R1643" s="35">
        <v>1241</v>
      </c>
      <c r="S1643" s="35">
        <v>1500</v>
      </c>
      <c r="T1643" s="35">
        <v>822</v>
      </c>
      <c r="U1643" s="35">
        <v>1942</v>
      </c>
      <c r="V1643" s="34">
        <v>1421.3333333333</v>
      </c>
      <c r="W1643" s="34">
        <f t="shared" si="400"/>
        <v>1247.66666666667</v>
      </c>
      <c r="X1643" s="35">
        <v>1005</v>
      </c>
      <c r="Y1643" s="35">
        <v>0</v>
      </c>
      <c r="Z1643" s="35">
        <v>0</v>
      </c>
      <c r="AA1643" s="34">
        <v>1776</v>
      </c>
      <c r="AB1643" s="34">
        <v>0</v>
      </c>
      <c r="AC1643" s="34">
        <v>200</v>
      </c>
      <c r="AD1643" s="34">
        <v>0</v>
      </c>
      <c r="AE1643" s="34">
        <f t="shared" si="401"/>
        <v>1976</v>
      </c>
      <c r="AF1643" s="34">
        <f t="shared" si="402"/>
        <v>1.39024390243906</v>
      </c>
      <c r="AG1643" s="34">
        <f t="shared" si="403"/>
        <v>1.58375634517766</v>
      </c>
      <c r="AH1643" s="34">
        <v>36600</v>
      </c>
      <c r="AI1643" s="34">
        <v>0</v>
      </c>
      <c r="AJ1643" s="35">
        <v>2100</v>
      </c>
      <c r="AK1643" s="35">
        <v>2084</v>
      </c>
      <c r="AL1643" s="35">
        <v>979</v>
      </c>
      <c r="AM1643" s="34">
        <v>1.5</v>
      </c>
      <c r="AN1643" s="34">
        <f t="shared" si="404"/>
        <v>1871.5</v>
      </c>
      <c r="AO1643" s="35">
        <v>100</v>
      </c>
      <c r="AP1643" s="35">
        <v>100</v>
      </c>
      <c r="AQ1643" t="s">
        <v>82</v>
      </c>
      <c r="AR1643">
        <v>2</v>
      </c>
      <c r="AS1643" s="34">
        <v>0.76666666666667</v>
      </c>
      <c r="AT1643" t="s">
        <v>83</v>
      </c>
      <c r="AU1643" s="35">
        <f t="shared" si="414"/>
        <v>655.875</v>
      </c>
      <c r="AV1643" s="35">
        <f t="shared" si="405"/>
        <v>700</v>
      </c>
      <c r="AW1643" s="35">
        <f t="shared" si="406"/>
        <v>2.1448036334491</v>
      </c>
      <c r="AX1643" s="35">
        <f t="shared" si="407"/>
        <v>1.36013892599519</v>
      </c>
      <c r="AY1643" s="35">
        <f t="shared" si="408"/>
        <v>700</v>
      </c>
      <c r="AZ1643" s="35">
        <f t="shared" si="409"/>
        <v>700</v>
      </c>
      <c r="BA1643" s="27" t="str">
        <f t="shared" si="410"/>
        <v>2</v>
      </c>
      <c r="BB1643" s="34">
        <v>0.000208</v>
      </c>
      <c r="BC1643" s="34">
        <f t="shared" si="411"/>
        <v>0.1456</v>
      </c>
      <c r="BD1643" s="34" t="e">
        <f t="shared" si="412"/>
        <v>#REF!</v>
      </c>
      <c r="BE1643" s="34">
        <v>0.06</v>
      </c>
      <c r="BF1643" s="34">
        <f t="shared" si="415"/>
        <v>42</v>
      </c>
      <c r="BG1643" s="34" t="e">
        <f t="shared" si="413"/>
        <v>#REF!</v>
      </c>
      <c r="BH1643" t="str">
        <f>IF(AT1643="UDARA","U","N")&amp;LEFT($C$4,2)&amp;MID($C$4,4,2)&amp;LEFT(A1643,3)&amp;MID(E1643,2,2)&amp;VLOOKUP(E1643,Acuan_Reference!C:L,10,0)</f>
        <v>N1501MDO71AA</v>
      </c>
      <c r="BI1643" t="s">
        <v>84</v>
      </c>
      <c r="BJ1643" t="s">
        <v>119</v>
      </c>
      <c r="BK1643" t="s">
        <v>86</v>
      </c>
      <c r="BL1643" t="s">
        <v>87</v>
      </c>
    </row>
    <row r="1644" hidden="1" spans="1:64">
      <c r="A1644" t="s">
        <v>101</v>
      </c>
      <c r="B1644" t="s">
        <v>75</v>
      </c>
      <c r="C1644" t="s">
        <v>76</v>
      </c>
      <c r="D1644" t="s">
        <v>123</v>
      </c>
      <c r="E1644" t="s">
        <v>242</v>
      </c>
      <c r="F1644" t="s">
        <v>243</v>
      </c>
      <c r="G1644" t="s">
        <v>80</v>
      </c>
      <c r="H1644" t="s">
        <v>81</v>
      </c>
      <c r="I1644" s="34">
        <v>12070</v>
      </c>
      <c r="J1644" s="35">
        <v>4192</v>
      </c>
      <c r="K1644" s="35">
        <v>5814</v>
      </c>
      <c r="L1644" s="35">
        <v>3753</v>
      </c>
      <c r="M1644" s="35">
        <v>9986</v>
      </c>
      <c r="N1644" s="35">
        <v>3182</v>
      </c>
      <c r="O1644" s="35">
        <v>9142</v>
      </c>
      <c r="P1644" s="35">
        <v>5293</v>
      </c>
      <c r="Q1644" s="35">
        <v>13887</v>
      </c>
      <c r="R1644" s="35">
        <v>2838</v>
      </c>
      <c r="S1644" s="35">
        <v>6040</v>
      </c>
      <c r="T1644" s="35">
        <v>6457</v>
      </c>
      <c r="U1644" s="35">
        <v>12879</v>
      </c>
      <c r="V1644" s="34">
        <v>8458.6666666667</v>
      </c>
      <c r="W1644" s="34">
        <f t="shared" si="400"/>
        <v>7849.66666666667</v>
      </c>
      <c r="X1644" s="35">
        <v>585</v>
      </c>
      <c r="Y1644" s="35">
        <v>0</v>
      </c>
      <c r="Z1644" s="35">
        <v>0</v>
      </c>
      <c r="AA1644" s="34">
        <v>11506</v>
      </c>
      <c r="AB1644" s="34">
        <v>0</v>
      </c>
      <c r="AC1644" s="34">
        <v>2000</v>
      </c>
      <c r="AD1644" s="34">
        <v>700</v>
      </c>
      <c r="AE1644" s="34">
        <f t="shared" si="401"/>
        <v>14206</v>
      </c>
      <c r="AF1644" s="34">
        <f t="shared" si="402"/>
        <v>1.67946090794451</v>
      </c>
      <c r="AG1644" s="34">
        <f t="shared" si="403"/>
        <v>1.72058261497303</v>
      </c>
      <c r="AH1644" s="34">
        <v>36600</v>
      </c>
      <c r="AI1644" s="34">
        <v>0</v>
      </c>
      <c r="AJ1644" s="35">
        <v>2100</v>
      </c>
      <c r="AK1644" s="35">
        <v>12276</v>
      </c>
      <c r="AL1644" s="35">
        <v>4213</v>
      </c>
      <c r="AM1644" s="34">
        <v>1.3</v>
      </c>
      <c r="AN1644" s="34">
        <f t="shared" si="404"/>
        <v>10204.5666666667</v>
      </c>
      <c r="AO1644" s="35">
        <v>100</v>
      </c>
      <c r="AP1644" s="35">
        <v>100</v>
      </c>
      <c r="AQ1644" t="s">
        <v>82</v>
      </c>
      <c r="AR1644">
        <v>4</v>
      </c>
      <c r="AS1644" s="34">
        <v>0.5</v>
      </c>
      <c r="AT1644" t="s">
        <v>83</v>
      </c>
      <c r="AU1644" s="35">
        <f t="shared" si="414"/>
        <v>158.675000000001</v>
      </c>
      <c r="AV1644" s="35">
        <f t="shared" si="405"/>
        <v>200</v>
      </c>
      <c r="AW1644" s="35">
        <f t="shared" si="406"/>
        <v>1.83523716506009</v>
      </c>
      <c r="AX1644" s="35">
        <f t="shared" si="407"/>
        <v>1.29852647670814</v>
      </c>
      <c r="AY1644" s="35">
        <f t="shared" si="408"/>
        <v>200</v>
      </c>
      <c r="AZ1644" s="35">
        <f t="shared" si="409"/>
        <v>200</v>
      </c>
      <c r="BA1644" s="27" t="str">
        <f t="shared" si="410"/>
        <v>3</v>
      </c>
      <c r="BB1644" s="34">
        <v>0.000208</v>
      </c>
      <c r="BC1644" s="34">
        <f t="shared" si="411"/>
        <v>0.0416</v>
      </c>
      <c r="BD1644" s="34" t="e">
        <f t="shared" si="412"/>
        <v>#REF!</v>
      </c>
      <c r="BE1644" s="34">
        <v>0.06</v>
      </c>
      <c r="BF1644" s="34">
        <f t="shared" si="415"/>
        <v>12</v>
      </c>
      <c r="BG1644" s="34" t="e">
        <f t="shared" si="413"/>
        <v>#REF!</v>
      </c>
      <c r="BH1644" t="str">
        <f>IF(AT1644="UDARA","U","N")&amp;LEFT($C$4,2)&amp;MID($C$4,4,2)&amp;LEFT(A1644,3)&amp;MID(E1644,2,2)&amp;VLOOKUP(E1644,Acuan_Reference!C:L,10,0)</f>
        <v>N1501MKS71AA</v>
      </c>
      <c r="BI1644" t="s">
        <v>84</v>
      </c>
      <c r="BJ1644" t="s">
        <v>119</v>
      </c>
      <c r="BK1644" t="s">
        <v>86</v>
      </c>
      <c r="BL1644" t="s">
        <v>87</v>
      </c>
    </row>
    <row r="1645" hidden="1" spans="1:64">
      <c r="A1645" t="s">
        <v>102</v>
      </c>
      <c r="B1645" t="s">
        <v>75</v>
      </c>
      <c r="C1645" t="s">
        <v>76</v>
      </c>
      <c r="D1645" t="s">
        <v>123</v>
      </c>
      <c r="E1645" t="s">
        <v>242</v>
      </c>
      <c r="F1645" t="s">
        <v>243</v>
      </c>
      <c r="G1645" t="s">
        <v>80</v>
      </c>
      <c r="H1645" t="s">
        <v>81</v>
      </c>
      <c r="I1645" s="34">
        <v>12070</v>
      </c>
      <c r="J1645" s="35">
        <v>820</v>
      </c>
      <c r="K1645" s="35">
        <v>649</v>
      </c>
      <c r="L1645" s="35">
        <v>761</v>
      </c>
      <c r="M1645" s="35">
        <v>1050</v>
      </c>
      <c r="N1645" s="35">
        <v>346</v>
      </c>
      <c r="O1645" s="35">
        <v>1097</v>
      </c>
      <c r="P1645" s="35">
        <v>587</v>
      </c>
      <c r="Q1645" s="35">
        <v>2339</v>
      </c>
      <c r="R1645" s="35">
        <v>440</v>
      </c>
      <c r="S1645" s="35">
        <v>383</v>
      </c>
      <c r="T1645" s="35">
        <v>702</v>
      </c>
      <c r="U1645" s="35">
        <v>994</v>
      </c>
      <c r="V1645" s="34">
        <v>693</v>
      </c>
      <c r="W1645" s="34">
        <f t="shared" si="400"/>
        <v>705</v>
      </c>
      <c r="X1645" s="35">
        <v>140</v>
      </c>
      <c r="Y1645" s="35">
        <v>0</v>
      </c>
      <c r="Z1645" s="35">
        <v>0</v>
      </c>
      <c r="AA1645" s="34">
        <v>2247</v>
      </c>
      <c r="AB1645" s="34">
        <v>0</v>
      </c>
      <c r="AC1645" s="34">
        <v>0</v>
      </c>
      <c r="AD1645" s="34">
        <v>0</v>
      </c>
      <c r="AE1645" s="34">
        <f t="shared" si="401"/>
        <v>2247</v>
      </c>
      <c r="AF1645" s="34">
        <f t="shared" si="402"/>
        <v>3.24242424242424</v>
      </c>
      <c r="AG1645" s="34">
        <f t="shared" si="403"/>
        <v>3.18723404255319</v>
      </c>
      <c r="AH1645" s="34">
        <v>36600</v>
      </c>
      <c r="AI1645" s="34">
        <v>0</v>
      </c>
      <c r="AJ1645" s="35">
        <v>2100</v>
      </c>
      <c r="AK1645" s="35">
        <v>1706</v>
      </c>
      <c r="AL1645" s="35">
        <v>419</v>
      </c>
      <c r="AM1645" s="34">
        <v>0.8</v>
      </c>
      <c r="AN1645" s="34">
        <f t="shared" si="404"/>
        <v>564</v>
      </c>
      <c r="AO1645" s="35">
        <v>100</v>
      </c>
      <c r="AP1645" s="35">
        <v>100</v>
      </c>
      <c r="AQ1645" t="s">
        <v>82</v>
      </c>
      <c r="AR1645">
        <v>8</v>
      </c>
      <c r="AS1645" s="34">
        <v>0.1</v>
      </c>
      <c r="AT1645" t="s">
        <v>83</v>
      </c>
      <c r="AU1645" s="35">
        <f t="shared" si="414"/>
        <v>0</v>
      </c>
      <c r="AV1645" s="35">
        <f t="shared" si="405"/>
        <v>0</v>
      </c>
      <c r="AW1645" s="35">
        <f t="shared" si="406"/>
        <v>3.18723404255319</v>
      </c>
      <c r="AX1645" s="35">
        <f t="shared" si="407"/>
        <v>2.59290780141844</v>
      </c>
      <c r="AY1645" s="35">
        <f t="shared" si="408"/>
        <v>0</v>
      </c>
      <c r="AZ1645" s="35">
        <f t="shared" si="409"/>
        <v>0</v>
      </c>
      <c r="BA1645" s="27" t="str">
        <f t="shared" si="410"/>
        <v>3</v>
      </c>
      <c r="BB1645" s="34">
        <v>0.000208</v>
      </c>
      <c r="BC1645" s="34">
        <f t="shared" si="411"/>
        <v>0</v>
      </c>
      <c r="BD1645" s="34" t="e">
        <f t="shared" si="412"/>
        <v>#REF!</v>
      </c>
      <c r="BE1645" s="34">
        <v>0.06</v>
      </c>
      <c r="BF1645" s="34">
        <f t="shared" si="415"/>
        <v>0</v>
      </c>
      <c r="BG1645" s="34" t="e">
        <f t="shared" si="413"/>
        <v>#REF!</v>
      </c>
      <c r="BH1645" t="str">
        <f>IF(AT1645="UDARA","U","N")&amp;LEFT($C$4,2)&amp;MID($C$4,4,2)&amp;LEFT(A1645,3)&amp;MID(E1645,2,2)&amp;VLOOKUP(E1645,Acuan_Reference!C:L,10,0)</f>
        <v>N1501MLG71AA</v>
      </c>
      <c r="BI1645" t="s">
        <v>84</v>
      </c>
      <c r="BJ1645" t="s">
        <v>119</v>
      </c>
      <c r="BK1645" t="s">
        <v>86</v>
      </c>
      <c r="BL1645" t="s">
        <v>87</v>
      </c>
    </row>
    <row r="1646" hidden="1" spans="1:64">
      <c r="A1646" t="s">
        <v>103</v>
      </c>
      <c r="B1646" t="s">
        <v>75</v>
      </c>
      <c r="C1646" t="s">
        <v>76</v>
      </c>
      <c r="D1646" t="s">
        <v>123</v>
      </c>
      <c r="E1646" t="s">
        <v>242</v>
      </c>
      <c r="F1646" t="s">
        <v>243</v>
      </c>
      <c r="G1646" t="s">
        <v>80</v>
      </c>
      <c r="H1646" t="s">
        <v>81</v>
      </c>
      <c r="I1646" s="34">
        <v>12070</v>
      </c>
      <c r="J1646" s="35">
        <v>748</v>
      </c>
      <c r="K1646" s="35">
        <v>2196</v>
      </c>
      <c r="L1646" s="35">
        <v>732</v>
      </c>
      <c r="M1646" s="35">
        <v>4947</v>
      </c>
      <c r="N1646" s="35">
        <v>1489</v>
      </c>
      <c r="O1646" s="35">
        <v>2211</v>
      </c>
      <c r="P1646" s="35">
        <v>1666</v>
      </c>
      <c r="Q1646" s="35">
        <v>4289</v>
      </c>
      <c r="R1646" s="35">
        <v>560</v>
      </c>
      <c r="S1646" s="35">
        <v>1696</v>
      </c>
      <c r="T1646" s="35">
        <v>1959</v>
      </c>
      <c r="U1646" s="35">
        <v>4232</v>
      </c>
      <c r="V1646" s="34">
        <v>2629</v>
      </c>
      <c r="W1646" s="34">
        <f t="shared" si="400"/>
        <v>2449.66666666667</v>
      </c>
      <c r="X1646" s="35">
        <v>379</v>
      </c>
      <c r="Y1646" s="35">
        <v>0</v>
      </c>
      <c r="Z1646" s="35">
        <v>0</v>
      </c>
      <c r="AA1646" s="34">
        <v>2536</v>
      </c>
      <c r="AB1646" s="34">
        <v>0</v>
      </c>
      <c r="AC1646" s="34">
        <v>1700</v>
      </c>
      <c r="AD1646" s="34">
        <v>0</v>
      </c>
      <c r="AE1646" s="34">
        <f t="shared" si="401"/>
        <v>4236</v>
      </c>
      <c r="AF1646" s="34">
        <f t="shared" si="402"/>
        <v>1.61125903385318</v>
      </c>
      <c r="AG1646" s="34">
        <f t="shared" si="403"/>
        <v>1.72921485916451</v>
      </c>
      <c r="AH1646" s="34">
        <v>36600</v>
      </c>
      <c r="AI1646" s="34">
        <v>0</v>
      </c>
      <c r="AJ1646" s="35">
        <v>2100</v>
      </c>
      <c r="AK1646" s="35">
        <v>3530</v>
      </c>
      <c r="AL1646" s="35">
        <v>1158</v>
      </c>
      <c r="AM1646" s="34">
        <v>1.3</v>
      </c>
      <c r="AN1646" s="34">
        <f t="shared" si="404"/>
        <v>3184.56666666667</v>
      </c>
      <c r="AO1646" s="35">
        <v>100</v>
      </c>
      <c r="AP1646" s="35">
        <v>100</v>
      </c>
      <c r="AQ1646" t="s">
        <v>82</v>
      </c>
      <c r="AR1646">
        <v>2</v>
      </c>
      <c r="AS1646" s="34">
        <v>0.36666666666667</v>
      </c>
      <c r="AT1646" t="s">
        <v>83</v>
      </c>
      <c r="AU1646" s="35">
        <f t="shared" si="414"/>
        <v>79.925</v>
      </c>
      <c r="AV1646" s="35">
        <f t="shared" si="405"/>
        <v>100</v>
      </c>
      <c r="AW1646" s="35">
        <f t="shared" si="406"/>
        <v>1.77003673969248</v>
      </c>
      <c r="AX1646" s="35">
        <f t="shared" si="407"/>
        <v>1.29731936317866</v>
      </c>
      <c r="AY1646" s="35">
        <f t="shared" si="408"/>
        <v>100</v>
      </c>
      <c r="AZ1646" s="35">
        <f t="shared" si="409"/>
        <v>100</v>
      </c>
      <c r="BA1646" s="27" t="str">
        <f t="shared" si="410"/>
        <v>3</v>
      </c>
      <c r="BB1646" s="34">
        <v>0.000208</v>
      </c>
      <c r="BC1646" s="34">
        <f t="shared" si="411"/>
        <v>0.0208</v>
      </c>
      <c r="BD1646" s="34" t="e">
        <f t="shared" si="412"/>
        <v>#REF!</v>
      </c>
      <c r="BE1646" s="34">
        <v>0.06</v>
      </c>
      <c r="BF1646" s="34">
        <f t="shared" si="415"/>
        <v>6</v>
      </c>
      <c r="BG1646" s="34" t="e">
        <f t="shared" si="413"/>
        <v>#REF!</v>
      </c>
      <c r="BH1646" t="str">
        <f>IF(AT1646="UDARA","U","N")&amp;LEFT($C$4,2)&amp;MID($C$4,4,2)&amp;LEFT(A1646,3)&amp;MID(E1646,2,2)&amp;VLOOKUP(E1646,Acuan_Reference!C:L,10,0)</f>
        <v>N1501NAD71AA</v>
      </c>
      <c r="BI1646" t="s">
        <v>84</v>
      </c>
      <c r="BJ1646" t="s">
        <v>119</v>
      </c>
      <c r="BK1646" t="s">
        <v>86</v>
      </c>
      <c r="BL1646" t="s">
        <v>87</v>
      </c>
    </row>
    <row r="1647" hidden="1" spans="1:64">
      <c r="A1647" t="s">
        <v>104</v>
      </c>
      <c r="B1647" t="s">
        <v>75</v>
      </c>
      <c r="C1647" t="s">
        <v>76</v>
      </c>
      <c r="D1647" t="s">
        <v>123</v>
      </c>
      <c r="E1647" t="s">
        <v>242</v>
      </c>
      <c r="F1647" t="s">
        <v>243</v>
      </c>
      <c r="G1647" t="s">
        <v>80</v>
      </c>
      <c r="H1647" t="s">
        <v>81</v>
      </c>
      <c r="I1647" s="34">
        <v>12070</v>
      </c>
      <c r="J1647" s="35">
        <v>226</v>
      </c>
      <c r="K1647" s="35">
        <v>369</v>
      </c>
      <c r="L1647" s="35">
        <v>338</v>
      </c>
      <c r="M1647" s="35">
        <v>710</v>
      </c>
      <c r="N1647" s="35">
        <v>186</v>
      </c>
      <c r="O1647" s="35">
        <v>311</v>
      </c>
      <c r="P1647" s="35">
        <v>778</v>
      </c>
      <c r="Q1647" s="35">
        <v>877</v>
      </c>
      <c r="R1647" s="35">
        <v>245</v>
      </c>
      <c r="S1647" s="35">
        <v>261</v>
      </c>
      <c r="T1647" s="35">
        <v>286</v>
      </c>
      <c r="U1647" s="35">
        <v>605</v>
      </c>
      <c r="V1647" s="34">
        <v>384</v>
      </c>
      <c r="W1647" s="34">
        <f t="shared" si="400"/>
        <v>369.666666666667</v>
      </c>
      <c r="X1647" s="35">
        <v>296</v>
      </c>
      <c r="Y1647" s="35">
        <v>0</v>
      </c>
      <c r="Z1647" s="35">
        <v>0</v>
      </c>
      <c r="AA1647" s="34">
        <v>745</v>
      </c>
      <c r="AB1647" s="34">
        <v>0</v>
      </c>
      <c r="AC1647" s="34">
        <v>0</v>
      </c>
      <c r="AD1647" s="34">
        <v>0</v>
      </c>
      <c r="AE1647" s="34">
        <f t="shared" si="401"/>
        <v>745</v>
      </c>
      <c r="AF1647" s="34">
        <f t="shared" si="402"/>
        <v>1.94010416666667</v>
      </c>
      <c r="AG1647" s="34">
        <f t="shared" si="403"/>
        <v>2.01532912533814</v>
      </c>
      <c r="AH1647" s="34">
        <v>36600</v>
      </c>
      <c r="AI1647" s="34">
        <v>0</v>
      </c>
      <c r="AJ1647" s="35">
        <v>2100</v>
      </c>
      <c r="AK1647" s="35">
        <v>746</v>
      </c>
      <c r="AL1647" s="35">
        <v>218</v>
      </c>
      <c r="AM1647" s="34">
        <v>1</v>
      </c>
      <c r="AN1647" s="34">
        <f t="shared" si="404"/>
        <v>369.666666666667</v>
      </c>
      <c r="AO1647" s="35">
        <v>100</v>
      </c>
      <c r="AP1647" s="35">
        <v>100</v>
      </c>
      <c r="AQ1647" t="s">
        <v>82</v>
      </c>
      <c r="AR1647">
        <v>4</v>
      </c>
      <c r="AS1647" s="34">
        <v>0.26666666666667</v>
      </c>
      <c r="AT1647" t="s">
        <v>83</v>
      </c>
      <c r="AU1647" s="35">
        <f t="shared" si="414"/>
        <v>0</v>
      </c>
      <c r="AV1647" s="35">
        <f t="shared" si="405"/>
        <v>0</v>
      </c>
      <c r="AW1647" s="35">
        <f t="shared" si="406"/>
        <v>2.01532912533814</v>
      </c>
      <c r="AX1647" s="35">
        <f t="shared" si="407"/>
        <v>1.42560865644725</v>
      </c>
      <c r="AY1647" s="35">
        <f t="shared" si="408"/>
        <v>0</v>
      </c>
      <c r="AZ1647" s="35">
        <f t="shared" si="409"/>
        <v>0</v>
      </c>
      <c r="BA1647" s="27" t="str">
        <f t="shared" si="410"/>
        <v>3</v>
      </c>
      <c r="BB1647" s="34">
        <v>0.000208</v>
      </c>
      <c r="BC1647" s="34">
        <f t="shared" si="411"/>
        <v>0</v>
      </c>
      <c r="BD1647" s="34" t="e">
        <f t="shared" si="412"/>
        <v>#REF!</v>
      </c>
      <c r="BE1647" s="34">
        <v>0.06</v>
      </c>
      <c r="BF1647" s="34">
        <f t="shared" si="415"/>
        <v>0</v>
      </c>
      <c r="BG1647" s="34" t="e">
        <f t="shared" si="413"/>
        <v>#REF!</v>
      </c>
      <c r="BH1647" t="str">
        <f>IF(AT1647="UDARA","U","N")&amp;LEFT($C$4,2)&amp;MID($C$4,4,2)&amp;LEFT(A1647,3)&amp;MID(E1647,2,2)&amp;VLOOKUP(E1647,Acuan_Reference!C:L,10,0)</f>
        <v>N1501PDG71AA</v>
      </c>
      <c r="BI1647" t="s">
        <v>84</v>
      </c>
      <c r="BJ1647" t="s">
        <v>119</v>
      </c>
      <c r="BK1647" t="s">
        <v>86</v>
      </c>
      <c r="BL1647" t="s">
        <v>87</v>
      </c>
    </row>
    <row r="1648" hidden="1" spans="1:64">
      <c r="A1648" t="s">
        <v>105</v>
      </c>
      <c r="B1648" t="s">
        <v>75</v>
      </c>
      <c r="C1648" t="s">
        <v>76</v>
      </c>
      <c r="D1648" t="s">
        <v>123</v>
      </c>
      <c r="E1648" t="s">
        <v>242</v>
      </c>
      <c r="F1648" t="s">
        <v>243</v>
      </c>
      <c r="G1648" t="s">
        <v>80</v>
      </c>
      <c r="H1648" t="s">
        <v>81</v>
      </c>
      <c r="I1648" s="34">
        <v>12070</v>
      </c>
      <c r="J1648" s="35">
        <v>723</v>
      </c>
      <c r="K1648" s="35">
        <v>622</v>
      </c>
      <c r="L1648" s="35">
        <v>92</v>
      </c>
      <c r="M1648" s="35">
        <v>894</v>
      </c>
      <c r="N1648" s="35">
        <v>140</v>
      </c>
      <c r="O1648" s="35">
        <v>491</v>
      </c>
      <c r="P1648" s="35">
        <v>535</v>
      </c>
      <c r="Q1648" s="35">
        <v>510</v>
      </c>
      <c r="R1648" s="35">
        <v>527</v>
      </c>
      <c r="S1648" s="35">
        <v>196</v>
      </c>
      <c r="T1648" s="35">
        <v>686</v>
      </c>
      <c r="U1648" s="35">
        <v>1085</v>
      </c>
      <c r="V1648" s="34">
        <v>655.66666666667</v>
      </c>
      <c r="W1648" s="34">
        <f t="shared" si="400"/>
        <v>719.666666666667</v>
      </c>
      <c r="X1648" s="35">
        <v>357</v>
      </c>
      <c r="Y1648" s="35">
        <v>0</v>
      </c>
      <c r="Z1648" s="35">
        <v>0</v>
      </c>
      <c r="AA1648" s="34">
        <v>658</v>
      </c>
      <c r="AB1648" s="34">
        <v>0</v>
      </c>
      <c r="AC1648" s="34">
        <v>400</v>
      </c>
      <c r="AD1648" s="34">
        <v>0</v>
      </c>
      <c r="AE1648" s="34">
        <f t="shared" si="401"/>
        <v>1058</v>
      </c>
      <c r="AF1648" s="34">
        <f t="shared" si="402"/>
        <v>1.61362480935434</v>
      </c>
      <c r="AG1648" s="34">
        <f t="shared" si="403"/>
        <v>1.47012505789717</v>
      </c>
      <c r="AH1648" s="34">
        <v>36600</v>
      </c>
      <c r="AI1648" s="34">
        <v>0</v>
      </c>
      <c r="AJ1648" s="35">
        <v>2100</v>
      </c>
      <c r="AK1648" s="35">
        <v>666</v>
      </c>
      <c r="AL1648" s="35">
        <v>388</v>
      </c>
      <c r="AM1648" s="34">
        <v>1</v>
      </c>
      <c r="AN1648" s="34">
        <f t="shared" si="404"/>
        <v>719.666666666667</v>
      </c>
      <c r="AO1648" s="35">
        <v>100</v>
      </c>
      <c r="AP1648" s="35">
        <v>100</v>
      </c>
      <c r="AQ1648" t="s">
        <v>82</v>
      </c>
      <c r="AR1648">
        <v>4</v>
      </c>
      <c r="AS1648" s="34">
        <v>0.26666666666667</v>
      </c>
      <c r="AT1648" t="s">
        <v>83</v>
      </c>
      <c r="AU1648" s="35">
        <f t="shared" si="414"/>
        <v>37.2499999999999</v>
      </c>
      <c r="AV1648" s="35">
        <f t="shared" si="405"/>
        <v>100</v>
      </c>
      <c r="AW1648" s="35">
        <f t="shared" si="406"/>
        <v>1.60907827698008</v>
      </c>
      <c r="AX1648" s="35">
        <f t="shared" si="407"/>
        <v>1.0699397869384</v>
      </c>
      <c r="AY1648" s="35">
        <f t="shared" si="408"/>
        <v>100</v>
      </c>
      <c r="AZ1648" s="35">
        <f t="shared" si="409"/>
        <v>100</v>
      </c>
      <c r="BA1648" s="27" t="str">
        <f t="shared" si="410"/>
        <v>3</v>
      </c>
      <c r="BB1648" s="34">
        <v>0.000208</v>
      </c>
      <c r="BC1648" s="34">
        <f t="shared" si="411"/>
        <v>0.0208</v>
      </c>
      <c r="BD1648" s="34" t="e">
        <f t="shared" si="412"/>
        <v>#REF!</v>
      </c>
      <c r="BE1648" s="34">
        <v>0.06</v>
      </c>
      <c r="BF1648" s="34">
        <f t="shared" si="415"/>
        <v>6</v>
      </c>
      <c r="BG1648" s="34" t="e">
        <f t="shared" si="413"/>
        <v>#REF!</v>
      </c>
      <c r="BH1648" t="str">
        <f>IF(AT1648="UDARA","U","N")&amp;LEFT($C$4,2)&amp;MID($C$4,4,2)&amp;LEFT(A1648,3)&amp;MID(E1648,2,2)&amp;VLOOKUP(E1648,Acuan_Reference!C:L,10,0)</f>
        <v>N1501PKB71AA</v>
      </c>
      <c r="BI1648" t="s">
        <v>84</v>
      </c>
      <c r="BJ1648" t="s">
        <v>119</v>
      </c>
      <c r="BK1648" t="s">
        <v>86</v>
      </c>
      <c r="BL1648" t="s">
        <v>87</v>
      </c>
    </row>
    <row r="1649" hidden="1" spans="1:64">
      <c r="A1649" t="s">
        <v>106</v>
      </c>
      <c r="B1649" t="s">
        <v>75</v>
      </c>
      <c r="C1649" t="s">
        <v>76</v>
      </c>
      <c r="D1649" t="s">
        <v>123</v>
      </c>
      <c r="E1649" t="s">
        <v>242</v>
      </c>
      <c r="F1649" t="s">
        <v>243</v>
      </c>
      <c r="G1649" t="s">
        <v>80</v>
      </c>
      <c r="H1649" t="s">
        <v>81</v>
      </c>
      <c r="I1649" s="34">
        <v>12070</v>
      </c>
      <c r="J1649" s="35">
        <v>1358</v>
      </c>
      <c r="K1649" s="35">
        <v>2737</v>
      </c>
      <c r="L1649" s="35">
        <v>2381</v>
      </c>
      <c r="M1649" s="35">
        <v>6289</v>
      </c>
      <c r="N1649" s="35">
        <v>986</v>
      </c>
      <c r="O1649" s="35">
        <v>1856</v>
      </c>
      <c r="P1649" s="35">
        <v>3506</v>
      </c>
      <c r="Q1649" s="35">
        <v>4654</v>
      </c>
      <c r="R1649" s="35">
        <v>2814</v>
      </c>
      <c r="S1649" s="35">
        <v>767</v>
      </c>
      <c r="T1649" s="35">
        <v>2672</v>
      </c>
      <c r="U1649" s="35">
        <v>6025</v>
      </c>
      <c r="V1649" s="34">
        <v>3154.6666666667</v>
      </c>
      <c r="W1649" s="34">
        <f t="shared" si="400"/>
        <v>3471.66666666667</v>
      </c>
      <c r="X1649" s="35">
        <v>401</v>
      </c>
      <c r="Y1649" s="35">
        <v>0</v>
      </c>
      <c r="Z1649" s="35">
        <v>0</v>
      </c>
      <c r="AA1649" s="34">
        <v>4246</v>
      </c>
      <c r="AB1649" s="34">
        <v>0</v>
      </c>
      <c r="AC1649" s="34">
        <v>300</v>
      </c>
      <c r="AD1649" s="34">
        <v>200</v>
      </c>
      <c r="AE1649" s="34">
        <f t="shared" si="401"/>
        <v>4746</v>
      </c>
      <c r="AF1649" s="34">
        <f t="shared" si="402"/>
        <v>1.50443786982247</v>
      </c>
      <c r="AG1649" s="34">
        <f t="shared" si="403"/>
        <v>1.30945751320211</v>
      </c>
      <c r="AH1649" s="34">
        <v>36600</v>
      </c>
      <c r="AI1649" s="34">
        <v>0</v>
      </c>
      <c r="AJ1649" s="35">
        <v>2100</v>
      </c>
      <c r="AK1649" s="35">
        <v>4442</v>
      </c>
      <c r="AL1649" s="35">
        <v>1718</v>
      </c>
      <c r="AM1649" s="34">
        <v>0.9</v>
      </c>
      <c r="AN1649" s="34">
        <f t="shared" si="404"/>
        <v>3124.5</v>
      </c>
      <c r="AO1649" s="35">
        <v>100</v>
      </c>
      <c r="AP1649" s="35">
        <v>100</v>
      </c>
      <c r="AQ1649" t="s">
        <v>82</v>
      </c>
      <c r="AR1649">
        <v>4</v>
      </c>
      <c r="AS1649" s="34">
        <v>0.16666666666667</v>
      </c>
      <c r="AT1649" t="s">
        <v>83</v>
      </c>
      <c r="AU1649" s="35">
        <f t="shared" si="414"/>
        <v>72.375</v>
      </c>
      <c r="AV1649" s="35">
        <f t="shared" si="405"/>
        <v>100</v>
      </c>
      <c r="AW1649" s="35">
        <f t="shared" si="406"/>
        <v>1.39587133941431</v>
      </c>
      <c r="AX1649" s="35">
        <f t="shared" si="407"/>
        <v>0.901008161305809</v>
      </c>
      <c r="AY1649" s="35">
        <f t="shared" si="408"/>
        <v>100</v>
      </c>
      <c r="AZ1649" s="35">
        <f t="shared" si="409"/>
        <v>100</v>
      </c>
      <c r="BA1649" s="27" t="str">
        <f t="shared" si="410"/>
        <v>3</v>
      </c>
      <c r="BB1649" s="34">
        <v>0.000208</v>
      </c>
      <c r="BC1649" s="34">
        <f t="shared" si="411"/>
        <v>0.0208</v>
      </c>
      <c r="BD1649" s="34" t="e">
        <f t="shared" si="412"/>
        <v>#REF!</v>
      </c>
      <c r="BE1649" s="34">
        <v>0.06</v>
      </c>
      <c r="BF1649" s="34">
        <f t="shared" si="415"/>
        <v>6</v>
      </c>
      <c r="BG1649" s="34" t="e">
        <f t="shared" si="413"/>
        <v>#REF!</v>
      </c>
      <c r="BH1649" t="str">
        <f>IF(AT1649="UDARA","U","N")&amp;LEFT($C$4,2)&amp;MID($C$4,4,2)&amp;LEFT(A1649,3)&amp;MID(E1649,2,2)&amp;VLOOKUP(E1649,Acuan_Reference!C:L,10,0)</f>
        <v>N1501PLB71AA</v>
      </c>
      <c r="BI1649" t="s">
        <v>84</v>
      </c>
      <c r="BJ1649" t="s">
        <v>119</v>
      </c>
      <c r="BK1649" t="s">
        <v>86</v>
      </c>
      <c r="BL1649" t="s">
        <v>87</v>
      </c>
    </row>
    <row r="1650" hidden="1" spans="1:64">
      <c r="A1650" t="s">
        <v>107</v>
      </c>
      <c r="B1650" t="s">
        <v>75</v>
      </c>
      <c r="C1650" t="s">
        <v>76</v>
      </c>
      <c r="D1650" t="s">
        <v>123</v>
      </c>
      <c r="E1650" t="s">
        <v>242</v>
      </c>
      <c r="F1650" t="s">
        <v>243</v>
      </c>
      <c r="G1650" t="s">
        <v>80</v>
      </c>
      <c r="H1650" t="s">
        <v>81</v>
      </c>
      <c r="I1650" s="34">
        <v>12070</v>
      </c>
      <c r="J1650" s="35">
        <v>668</v>
      </c>
      <c r="K1650" s="35">
        <v>1477</v>
      </c>
      <c r="L1650" s="35">
        <v>3572</v>
      </c>
      <c r="M1650" s="35">
        <v>2492</v>
      </c>
      <c r="N1650" s="35">
        <v>1484</v>
      </c>
      <c r="O1650" s="35">
        <v>3140</v>
      </c>
      <c r="P1650" s="35">
        <v>3245</v>
      </c>
      <c r="Q1650" s="35">
        <v>6821</v>
      </c>
      <c r="R1650" s="35">
        <v>968</v>
      </c>
      <c r="S1650" s="35">
        <v>1846</v>
      </c>
      <c r="T1650" s="35">
        <v>4003</v>
      </c>
      <c r="U1650" s="35">
        <v>3558</v>
      </c>
      <c r="V1650" s="34">
        <v>3135.6666666667</v>
      </c>
      <c r="W1650" s="34">
        <f t="shared" si="400"/>
        <v>3144.66666666667</v>
      </c>
      <c r="X1650" s="35">
        <v>112</v>
      </c>
      <c r="Y1650" s="35">
        <v>0</v>
      </c>
      <c r="Z1650" s="35">
        <v>0</v>
      </c>
      <c r="AA1650" s="34">
        <v>3892</v>
      </c>
      <c r="AB1650" s="34">
        <v>0</v>
      </c>
      <c r="AC1650" s="34">
        <v>1900</v>
      </c>
      <c r="AD1650" s="34">
        <v>0</v>
      </c>
      <c r="AE1650" s="34">
        <f t="shared" si="401"/>
        <v>5792</v>
      </c>
      <c r="AF1650" s="34">
        <f t="shared" si="402"/>
        <v>1.84713511215051</v>
      </c>
      <c r="AG1650" s="34">
        <f t="shared" si="403"/>
        <v>1.84184863260547</v>
      </c>
      <c r="AH1650" s="34">
        <v>36600</v>
      </c>
      <c r="AI1650" s="34">
        <v>0</v>
      </c>
      <c r="AJ1650" s="35">
        <v>2100</v>
      </c>
      <c r="AK1650" s="35">
        <v>5196</v>
      </c>
      <c r="AL1650" s="35">
        <v>1873</v>
      </c>
      <c r="AM1650" s="34">
        <v>1.3</v>
      </c>
      <c r="AN1650" s="34">
        <f t="shared" si="404"/>
        <v>4088.06666666667</v>
      </c>
      <c r="AO1650" s="35">
        <v>100</v>
      </c>
      <c r="AP1650" s="35">
        <v>100</v>
      </c>
      <c r="AQ1650" t="s">
        <v>82</v>
      </c>
      <c r="AR1650">
        <v>2</v>
      </c>
      <c r="AS1650" s="34">
        <v>0.43333333333333</v>
      </c>
      <c r="AT1650" t="s">
        <v>83</v>
      </c>
      <c r="AU1650" s="35">
        <f t="shared" si="414"/>
        <v>126.8</v>
      </c>
      <c r="AV1650" s="35">
        <f t="shared" si="405"/>
        <v>200</v>
      </c>
      <c r="AW1650" s="35">
        <f t="shared" si="406"/>
        <v>1.90544837820649</v>
      </c>
      <c r="AX1650" s="35">
        <f t="shared" si="407"/>
        <v>1.30983676065296</v>
      </c>
      <c r="AY1650" s="35">
        <f t="shared" si="408"/>
        <v>200</v>
      </c>
      <c r="AZ1650" s="35">
        <f t="shared" si="409"/>
        <v>200</v>
      </c>
      <c r="BA1650" s="27" t="str">
        <f t="shared" si="410"/>
        <v>3</v>
      </c>
      <c r="BB1650" s="34">
        <v>0.000208</v>
      </c>
      <c r="BC1650" s="34">
        <f t="shared" si="411"/>
        <v>0.0416</v>
      </c>
      <c r="BD1650" s="34" t="e">
        <f t="shared" si="412"/>
        <v>#REF!</v>
      </c>
      <c r="BE1650" s="34">
        <v>0.06</v>
      </c>
      <c r="BF1650" s="34">
        <f t="shared" si="415"/>
        <v>12</v>
      </c>
      <c r="BG1650" s="34" t="e">
        <f t="shared" si="413"/>
        <v>#REF!</v>
      </c>
      <c r="BH1650" t="str">
        <f>IF(AT1650="UDARA","U","N")&amp;LEFT($C$4,2)&amp;MID($C$4,4,2)&amp;LEFT(A1650,3)&amp;MID(E1650,2,2)&amp;VLOOKUP(E1650,Acuan_Reference!C:L,10,0)</f>
        <v>N1501PTK71AA</v>
      </c>
      <c r="BI1650" t="s">
        <v>84</v>
      </c>
      <c r="BJ1650" t="s">
        <v>119</v>
      </c>
      <c r="BK1650" t="s">
        <v>86</v>
      </c>
      <c r="BL1650" t="s">
        <v>87</v>
      </c>
    </row>
    <row r="1651" hidden="1" spans="1:64">
      <c r="A1651" t="s">
        <v>108</v>
      </c>
      <c r="B1651" t="s">
        <v>75</v>
      </c>
      <c r="C1651" t="s">
        <v>76</v>
      </c>
      <c r="D1651" t="s">
        <v>123</v>
      </c>
      <c r="E1651" t="s">
        <v>242</v>
      </c>
      <c r="F1651" t="s">
        <v>243</v>
      </c>
      <c r="G1651" t="s">
        <v>80</v>
      </c>
      <c r="H1651" t="s">
        <v>81</v>
      </c>
      <c r="I1651" s="34">
        <v>12070</v>
      </c>
      <c r="J1651" s="35">
        <v>1196</v>
      </c>
      <c r="K1651" s="35">
        <v>738</v>
      </c>
      <c r="L1651" s="35">
        <v>1509</v>
      </c>
      <c r="M1651" s="35">
        <v>2565</v>
      </c>
      <c r="N1651" s="35">
        <v>1540</v>
      </c>
      <c r="O1651" s="35">
        <v>1044</v>
      </c>
      <c r="P1651" s="35">
        <v>3356</v>
      </c>
      <c r="Q1651" s="35">
        <v>4177</v>
      </c>
      <c r="R1651" s="35">
        <v>1161</v>
      </c>
      <c r="S1651" s="35">
        <v>542</v>
      </c>
      <c r="T1651" s="35">
        <v>1670</v>
      </c>
      <c r="U1651" s="35">
        <v>3737</v>
      </c>
      <c r="V1651" s="34">
        <v>1983</v>
      </c>
      <c r="W1651" s="34">
        <f t="shared" si="400"/>
        <v>2111.33333333333</v>
      </c>
      <c r="X1651" s="35">
        <v>307</v>
      </c>
      <c r="Y1651" s="35">
        <v>0</v>
      </c>
      <c r="Z1651" s="35">
        <v>0</v>
      </c>
      <c r="AA1651" s="34">
        <v>2646</v>
      </c>
      <c r="AB1651" s="34">
        <v>0</v>
      </c>
      <c r="AC1651" s="34">
        <v>0</v>
      </c>
      <c r="AD1651" s="34">
        <v>0</v>
      </c>
      <c r="AE1651" s="34">
        <f t="shared" si="401"/>
        <v>2646</v>
      </c>
      <c r="AF1651" s="34">
        <f t="shared" si="402"/>
        <v>1.33434190620272</v>
      </c>
      <c r="AG1651" s="34">
        <f t="shared" si="403"/>
        <v>1.2532365014209</v>
      </c>
      <c r="AH1651" s="34">
        <v>36600</v>
      </c>
      <c r="AI1651" s="34">
        <v>0</v>
      </c>
      <c r="AJ1651" s="35">
        <v>2100</v>
      </c>
      <c r="AK1651" s="35">
        <v>3171</v>
      </c>
      <c r="AL1651" s="35">
        <v>927</v>
      </c>
      <c r="AM1651" s="34">
        <v>0.8</v>
      </c>
      <c r="AN1651" s="34">
        <f t="shared" si="404"/>
        <v>1689.06666666667</v>
      </c>
      <c r="AO1651" s="35">
        <v>100</v>
      </c>
      <c r="AP1651" s="35">
        <v>100</v>
      </c>
      <c r="AQ1651" t="s">
        <v>82</v>
      </c>
      <c r="AR1651">
        <v>4</v>
      </c>
      <c r="AS1651" s="34">
        <v>0.066666666666667</v>
      </c>
      <c r="AT1651" t="s">
        <v>83</v>
      </c>
      <c r="AU1651" s="35">
        <f t="shared" si="414"/>
        <v>0</v>
      </c>
      <c r="AV1651" s="35">
        <f t="shared" si="405"/>
        <v>0</v>
      </c>
      <c r="AW1651" s="35">
        <f t="shared" si="406"/>
        <v>1.2532365014209</v>
      </c>
      <c r="AX1651" s="35">
        <f t="shared" si="407"/>
        <v>0.814177455004736</v>
      </c>
      <c r="AY1651" s="35">
        <f t="shared" si="408"/>
        <v>0</v>
      </c>
      <c r="AZ1651" s="35">
        <f t="shared" si="409"/>
        <v>0</v>
      </c>
      <c r="BA1651" s="27" t="str">
        <f t="shared" si="410"/>
        <v>3</v>
      </c>
      <c r="BB1651" s="34">
        <v>0.000208</v>
      </c>
      <c r="BC1651" s="34">
        <f t="shared" si="411"/>
        <v>0</v>
      </c>
      <c r="BD1651" s="34" t="e">
        <f t="shared" si="412"/>
        <v>#REF!</v>
      </c>
      <c r="BE1651" s="34">
        <v>0.06</v>
      </c>
      <c r="BF1651" s="34">
        <f t="shared" si="415"/>
        <v>0</v>
      </c>
      <c r="BG1651" s="34" t="e">
        <f t="shared" si="413"/>
        <v>#REF!</v>
      </c>
      <c r="BH1651" t="str">
        <f>IF(AT1651="UDARA","U","N")&amp;LEFT($C$4,2)&amp;MID($C$4,4,2)&amp;LEFT(A1651,3)&amp;MID(E1651,2,2)&amp;VLOOKUP(E1651,Acuan_Reference!C:L,10,0)</f>
        <v>N1501PWT71AA</v>
      </c>
      <c r="BI1651" t="s">
        <v>84</v>
      </c>
      <c r="BJ1651" t="s">
        <v>119</v>
      </c>
      <c r="BK1651" t="s">
        <v>86</v>
      </c>
      <c r="BL1651" t="s">
        <v>87</v>
      </c>
    </row>
    <row r="1652" hidden="1" spans="1:64">
      <c r="A1652" t="s">
        <v>109</v>
      </c>
      <c r="B1652" t="s">
        <v>75</v>
      </c>
      <c r="C1652" t="s">
        <v>76</v>
      </c>
      <c r="D1652" t="s">
        <v>123</v>
      </c>
      <c r="E1652" t="s">
        <v>242</v>
      </c>
      <c r="F1652" t="s">
        <v>243</v>
      </c>
      <c r="G1652" t="s">
        <v>80</v>
      </c>
      <c r="H1652" t="s">
        <v>81</v>
      </c>
      <c r="I1652" s="34">
        <v>12070</v>
      </c>
      <c r="J1652" s="35">
        <v>707</v>
      </c>
      <c r="K1652" s="35">
        <v>2976</v>
      </c>
      <c r="L1652" s="35">
        <v>1237</v>
      </c>
      <c r="M1652" s="35">
        <v>1819</v>
      </c>
      <c r="N1652" s="35">
        <v>1018</v>
      </c>
      <c r="O1652" s="35">
        <v>2612</v>
      </c>
      <c r="P1652" s="35">
        <v>1051</v>
      </c>
      <c r="Q1652" s="35">
        <v>2807</v>
      </c>
      <c r="R1652" s="35">
        <v>785</v>
      </c>
      <c r="S1652" s="35">
        <v>1501</v>
      </c>
      <c r="T1652" s="35">
        <v>1499</v>
      </c>
      <c r="U1652" s="35">
        <v>2325</v>
      </c>
      <c r="V1652" s="34">
        <v>1775</v>
      </c>
      <c r="W1652" s="34">
        <f t="shared" si="400"/>
        <v>1621.33333333333</v>
      </c>
      <c r="X1652" s="35">
        <v>500</v>
      </c>
      <c r="Y1652" s="35">
        <v>0</v>
      </c>
      <c r="Z1652" s="35">
        <v>0</v>
      </c>
      <c r="AA1652" s="34">
        <v>2595</v>
      </c>
      <c r="AB1652" s="34">
        <v>0</v>
      </c>
      <c r="AC1652" s="34">
        <v>0</v>
      </c>
      <c r="AD1652" s="34">
        <v>0</v>
      </c>
      <c r="AE1652" s="34">
        <f t="shared" si="401"/>
        <v>2595</v>
      </c>
      <c r="AF1652" s="34">
        <f t="shared" si="402"/>
        <v>1.46197183098592</v>
      </c>
      <c r="AG1652" s="34">
        <f t="shared" si="403"/>
        <v>1.60053453947368</v>
      </c>
      <c r="AH1652" s="34">
        <v>36600</v>
      </c>
      <c r="AI1652" s="34">
        <v>0</v>
      </c>
      <c r="AJ1652" s="35">
        <v>2100</v>
      </c>
      <c r="AK1652" s="35">
        <v>2747</v>
      </c>
      <c r="AL1652" s="35">
        <v>1040</v>
      </c>
      <c r="AM1652" s="34">
        <v>0.6</v>
      </c>
      <c r="AN1652" s="34">
        <f t="shared" si="404"/>
        <v>972.8</v>
      </c>
      <c r="AO1652" s="35">
        <v>100</v>
      </c>
      <c r="AP1652" s="35">
        <v>100</v>
      </c>
      <c r="AQ1652" t="s">
        <v>82</v>
      </c>
      <c r="AR1652">
        <v>8</v>
      </c>
      <c r="AS1652" s="34">
        <v>0.1</v>
      </c>
      <c r="AT1652" t="s">
        <v>83</v>
      </c>
      <c r="AU1652" s="35">
        <f t="shared" si="414"/>
        <v>0</v>
      </c>
      <c r="AV1652" s="35">
        <f t="shared" si="405"/>
        <v>0</v>
      </c>
      <c r="AW1652" s="35">
        <f t="shared" si="406"/>
        <v>1.60053453947368</v>
      </c>
      <c r="AX1652" s="35">
        <f t="shared" si="407"/>
        <v>0.959087171052632</v>
      </c>
      <c r="AY1652" s="35">
        <f t="shared" si="408"/>
        <v>0</v>
      </c>
      <c r="AZ1652" s="35">
        <f t="shared" si="409"/>
        <v>0</v>
      </c>
      <c r="BA1652" s="27" t="str">
        <f t="shared" si="410"/>
        <v>3</v>
      </c>
      <c r="BB1652" s="34">
        <v>0.000208</v>
      </c>
      <c r="BC1652" s="34">
        <f t="shared" si="411"/>
        <v>0</v>
      </c>
      <c r="BD1652" s="34" t="e">
        <f t="shared" si="412"/>
        <v>#REF!</v>
      </c>
      <c r="BE1652" s="34">
        <v>0.06</v>
      </c>
      <c r="BF1652" s="34">
        <f t="shared" si="415"/>
        <v>0</v>
      </c>
      <c r="BG1652" s="34" t="e">
        <f t="shared" si="413"/>
        <v>#REF!</v>
      </c>
      <c r="BH1652" t="str">
        <f>IF(AT1652="UDARA","U","N")&amp;LEFT($C$4,2)&amp;MID($C$4,4,2)&amp;LEFT(A1652,3)&amp;MID(E1652,2,2)&amp;VLOOKUP(E1652,Acuan_Reference!C:L,10,0)</f>
        <v>N1501SBY71AA</v>
      </c>
      <c r="BI1652" t="s">
        <v>84</v>
      </c>
      <c r="BJ1652" t="s">
        <v>119</v>
      </c>
      <c r="BK1652" t="s">
        <v>86</v>
      </c>
      <c r="BL1652" t="s">
        <v>87</v>
      </c>
    </row>
    <row r="1653" hidden="1" spans="1:64">
      <c r="A1653" t="s">
        <v>110</v>
      </c>
      <c r="B1653" t="s">
        <v>75</v>
      </c>
      <c r="C1653" t="s">
        <v>76</v>
      </c>
      <c r="D1653" t="s">
        <v>123</v>
      </c>
      <c r="E1653" t="s">
        <v>242</v>
      </c>
      <c r="F1653" t="s">
        <v>243</v>
      </c>
      <c r="G1653" t="s">
        <v>80</v>
      </c>
      <c r="H1653" t="s">
        <v>81</v>
      </c>
      <c r="I1653" s="34">
        <v>12070</v>
      </c>
      <c r="J1653" s="35">
        <v>3384</v>
      </c>
      <c r="K1653" s="35">
        <v>4661</v>
      </c>
      <c r="L1653" s="35">
        <v>4035</v>
      </c>
      <c r="M1653" s="35">
        <v>6446</v>
      </c>
      <c r="N1653" s="35">
        <v>2928</v>
      </c>
      <c r="O1653" s="35">
        <v>6172</v>
      </c>
      <c r="P1653" s="35">
        <v>4083</v>
      </c>
      <c r="Q1653" s="35">
        <v>7801</v>
      </c>
      <c r="R1653" s="35">
        <v>2663</v>
      </c>
      <c r="S1653" s="35">
        <v>3157</v>
      </c>
      <c r="T1653" s="35">
        <v>4247</v>
      </c>
      <c r="U1653" s="35">
        <v>6647</v>
      </c>
      <c r="V1653" s="34">
        <v>4683.6666666667</v>
      </c>
      <c r="W1653" s="34">
        <f t="shared" si="400"/>
        <v>4553.33333333333</v>
      </c>
      <c r="X1653" s="35">
        <v>810</v>
      </c>
      <c r="Y1653" s="35">
        <v>0</v>
      </c>
      <c r="Z1653" s="35">
        <v>0</v>
      </c>
      <c r="AA1653" s="34">
        <v>6781</v>
      </c>
      <c r="AB1653" s="34">
        <v>0</v>
      </c>
      <c r="AC1653" s="34">
        <v>0</v>
      </c>
      <c r="AD1653" s="34">
        <v>0</v>
      </c>
      <c r="AE1653" s="34">
        <f t="shared" si="401"/>
        <v>6781</v>
      </c>
      <c r="AF1653" s="34">
        <f t="shared" si="402"/>
        <v>1.4477973098</v>
      </c>
      <c r="AG1653" s="34">
        <f t="shared" si="403"/>
        <v>1.48923865300146</v>
      </c>
      <c r="AH1653" s="34">
        <v>36600</v>
      </c>
      <c r="AI1653" s="34">
        <v>0</v>
      </c>
      <c r="AJ1653" s="35">
        <v>2100</v>
      </c>
      <c r="AK1653" s="35">
        <v>7345</v>
      </c>
      <c r="AL1653" s="35">
        <v>2766</v>
      </c>
      <c r="AM1653" s="34">
        <v>0.7</v>
      </c>
      <c r="AN1653" s="34">
        <f t="shared" si="404"/>
        <v>3187.33333333333</v>
      </c>
      <c r="AO1653" s="35">
        <v>100</v>
      </c>
      <c r="AP1653" s="35">
        <v>100</v>
      </c>
      <c r="AQ1653" t="s">
        <v>82</v>
      </c>
      <c r="AR1653">
        <v>8</v>
      </c>
      <c r="AS1653" s="34">
        <v>0.066666666666667</v>
      </c>
      <c r="AT1653" t="s">
        <v>83</v>
      </c>
      <c r="AU1653" s="35">
        <f t="shared" si="414"/>
        <v>0</v>
      </c>
      <c r="AV1653" s="35">
        <f t="shared" si="405"/>
        <v>0</v>
      </c>
      <c r="AW1653" s="35">
        <f t="shared" si="406"/>
        <v>1.48923865300146</v>
      </c>
      <c r="AX1653" s="35">
        <f t="shared" si="407"/>
        <v>0.881771595900439</v>
      </c>
      <c r="AY1653" s="35">
        <f t="shared" si="408"/>
        <v>0</v>
      </c>
      <c r="AZ1653" s="35">
        <f t="shared" si="409"/>
        <v>0</v>
      </c>
      <c r="BA1653" s="27" t="str">
        <f t="shared" si="410"/>
        <v>3</v>
      </c>
      <c r="BB1653" s="34">
        <v>0.000208</v>
      </c>
      <c r="BC1653" s="34">
        <f t="shared" si="411"/>
        <v>0</v>
      </c>
      <c r="BD1653" s="34" t="e">
        <f t="shared" si="412"/>
        <v>#REF!</v>
      </c>
      <c r="BE1653" s="34">
        <v>0.06</v>
      </c>
      <c r="BF1653" s="34">
        <f t="shared" si="415"/>
        <v>0</v>
      </c>
      <c r="BG1653" s="34" t="e">
        <f t="shared" si="413"/>
        <v>#REF!</v>
      </c>
      <c r="BH1653" t="str">
        <f>IF(AT1653="UDARA","U","N")&amp;LEFT($C$4,2)&amp;MID($C$4,4,2)&amp;LEFT(A1653,3)&amp;MID(E1653,2,2)&amp;VLOOKUP(E1653,Acuan_Reference!C:L,10,0)</f>
        <v>N1501SLO71AA</v>
      </c>
      <c r="BI1653" t="s">
        <v>84</v>
      </c>
      <c r="BJ1653" t="s">
        <v>119</v>
      </c>
      <c r="BK1653" t="s">
        <v>86</v>
      </c>
      <c r="BL1653" t="s">
        <v>87</v>
      </c>
    </row>
    <row r="1654" hidden="1" spans="1:64">
      <c r="A1654" t="s">
        <v>111</v>
      </c>
      <c r="B1654" t="s">
        <v>75</v>
      </c>
      <c r="C1654" t="s">
        <v>76</v>
      </c>
      <c r="D1654" t="s">
        <v>123</v>
      </c>
      <c r="E1654" t="s">
        <v>242</v>
      </c>
      <c r="F1654" t="s">
        <v>243</v>
      </c>
      <c r="G1654" t="s">
        <v>80</v>
      </c>
      <c r="H1654" t="s">
        <v>81</v>
      </c>
      <c r="I1654" s="34">
        <v>12070</v>
      </c>
      <c r="J1654" s="35">
        <v>2252</v>
      </c>
      <c r="K1654" s="35">
        <v>1230</v>
      </c>
      <c r="L1654" s="35">
        <v>2459</v>
      </c>
      <c r="M1654" s="35">
        <v>2860</v>
      </c>
      <c r="N1654" s="35">
        <v>1378</v>
      </c>
      <c r="O1654" s="35">
        <v>2163</v>
      </c>
      <c r="P1654" s="35">
        <v>1854</v>
      </c>
      <c r="Q1654" s="35">
        <v>2886</v>
      </c>
      <c r="R1654" s="35">
        <v>1627</v>
      </c>
      <c r="S1654" s="35">
        <v>1661</v>
      </c>
      <c r="T1654" s="35">
        <v>1892</v>
      </c>
      <c r="U1654" s="35">
        <v>3908</v>
      </c>
      <c r="V1654" s="34">
        <v>2487</v>
      </c>
      <c r="W1654" s="34">
        <f t="shared" si="400"/>
        <v>2408</v>
      </c>
      <c r="X1654" s="35">
        <v>783</v>
      </c>
      <c r="Y1654" s="35">
        <v>270</v>
      </c>
      <c r="Z1654" s="35">
        <v>0</v>
      </c>
      <c r="AA1654" s="34">
        <v>2799</v>
      </c>
      <c r="AB1654" s="34">
        <v>0</v>
      </c>
      <c r="AC1654" s="34">
        <v>2200</v>
      </c>
      <c r="AD1654" s="34">
        <v>0</v>
      </c>
      <c r="AE1654" s="34">
        <f t="shared" si="401"/>
        <v>4999</v>
      </c>
      <c r="AF1654" s="34">
        <f t="shared" si="402"/>
        <v>2.01005227181343</v>
      </c>
      <c r="AG1654" s="34">
        <f t="shared" si="403"/>
        <v>2.07599667774086</v>
      </c>
      <c r="AH1654" s="34">
        <v>36600</v>
      </c>
      <c r="AI1654" s="34">
        <v>0</v>
      </c>
      <c r="AJ1654" s="35">
        <v>2100</v>
      </c>
      <c r="AK1654" s="35">
        <v>3330</v>
      </c>
      <c r="AL1654" s="35">
        <v>1424</v>
      </c>
      <c r="AM1654" s="34">
        <v>1.5</v>
      </c>
      <c r="AN1654" s="34">
        <f t="shared" si="404"/>
        <v>3612</v>
      </c>
      <c r="AO1654" s="35">
        <v>100</v>
      </c>
      <c r="AP1654" s="35">
        <v>100</v>
      </c>
      <c r="AQ1654" t="s">
        <v>82</v>
      </c>
      <c r="AR1654">
        <v>2</v>
      </c>
      <c r="AS1654" s="34">
        <v>0.53333333333333</v>
      </c>
      <c r="AT1654" t="s">
        <v>83</v>
      </c>
      <c r="AU1654" s="35">
        <f t="shared" si="414"/>
        <v>27.75</v>
      </c>
      <c r="AV1654" s="35">
        <f t="shared" si="405"/>
        <v>100</v>
      </c>
      <c r="AW1654" s="35">
        <f t="shared" si="406"/>
        <v>2.11752491694352</v>
      </c>
      <c r="AX1654" s="35">
        <f t="shared" si="407"/>
        <v>1.52616279069767</v>
      </c>
      <c r="AY1654" s="35">
        <f t="shared" si="408"/>
        <v>100</v>
      </c>
      <c r="AZ1654" s="35">
        <f t="shared" si="409"/>
        <v>100</v>
      </c>
      <c r="BA1654" s="27" t="str">
        <f t="shared" si="410"/>
        <v>3</v>
      </c>
      <c r="BB1654" s="34">
        <v>0.000208</v>
      </c>
      <c r="BC1654" s="34">
        <f t="shared" si="411"/>
        <v>0.0208</v>
      </c>
      <c r="BD1654" s="34" t="e">
        <f t="shared" si="412"/>
        <v>#REF!</v>
      </c>
      <c r="BE1654" s="34">
        <v>0.06</v>
      </c>
      <c r="BF1654" s="34">
        <f t="shared" si="415"/>
        <v>6</v>
      </c>
      <c r="BG1654" s="34" t="e">
        <f t="shared" si="413"/>
        <v>#REF!</v>
      </c>
      <c r="BH1654" t="str">
        <f>IF(AT1654="UDARA","U","N")&amp;LEFT($C$4,2)&amp;MID($C$4,4,2)&amp;LEFT(A1654,3)&amp;MID(E1654,2,2)&amp;VLOOKUP(E1654,Acuan_Reference!C:L,10,0)</f>
        <v>N1501SMD71AA</v>
      </c>
      <c r="BI1654" t="s">
        <v>84</v>
      </c>
      <c r="BJ1654" t="s">
        <v>119</v>
      </c>
      <c r="BK1654" t="s">
        <v>86</v>
      </c>
      <c r="BL1654" t="s">
        <v>87</v>
      </c>
    </row>
    <row r="1655" hidden="1" spans="1:64">
      <c r="A1655" t="s">
        <v>112</v>
      </c>
      <c r="B1655" t="s">
        <v>75</v>
      </c>
      <c r="C1655" t="s">
        <v>76</v>
      </c>
      <c r="D1655" t="s">
        <v>123</v>
      </c>
      <c r="E1655" t="s">
        <v>242</v>
      </c>
      <c r="F1655" t="s">
        <v>243</v>
      </c>
      <c r="G1655" t="s">
        <v>80</v>
      </c>
      <c r="H1655" t="s">
        <v>81</v>
      </c>
      <c r="I1655" s="34">
        <v>12070</v>
      </c>
      <c r="J1655" s="35">
        <v>350</v>
      </c>
      <c r="K1655" s="35">
        <v>2466</v>
      </c>
      <c r="L1655" s="35">
        <v>921</v>
      </c>
      <c r="M1655" s="35">
        <v>991</v>
      </c>
      <c r="N1655" s="35">
        <v>179</v>
      </c>
      <c r="O1655" s="35">
        <v>994</v>
      </c>
      <c r="P1655" s="35">
        <v>728</v>
      </c>
      <c r="Q1655" s="35">
        <v>503</v>
      </c>
      <c r="R1655" s="35">
        <v>385</v>
      </c>
      <c r="S1655" s="35">
        <v>494</v>
      </c>
      <c r="T1655" s="35">
        <v>891</v>
      </c>
      <c r="U1655" s="35">
        <v>1540</v>
      </c>
      <c r="V1655" s="34">
        <v>975</v>
      </c>
      <c r="W1655" s="34">
        <f t="shared" si="400"/>
        <v>972.666666666667</v>
      </c>
      <c r="X1655" s="35">
        <v>66</v>
      </c>
      <c r="Y1655" s="35">
        <v>0</v>
      </c>
      <c r="Z1655" s="35">
        <v>0</v>
      </c>
      <c r="AA1655" s="34">
        <v>1820</v>
      </c>
      <c r="AB1655" s="34">
        <v>0</v>
      </c>
      <c r="AC1655" s="34">
        <v>0</v>
      </c>
      <c r="AD1655" s="34">
        <v>0</v>
      </c>
      <c r="AE1655" s="34">
        <f t="shared" si="401"/>
        <v>1820</v>
      </c>
      <c r="AF1655" s="34">
        <f t="shared" si="402"/>
        <v>1.86666666666667</v>
      </c>
      <c r="AG1655" s="34">
        <f t="shared" si="403"/>
        <v>1.87114461960247</v>
      </c>
      <c r="AH1655" s="34">
        <v>36600</v>
      </c>
      <c r="AI1655" s="34">
        <v>0</v>
      </c>
      <c r="AJ1655" s="35">
        <v>2100</v>
      </c>
      <c r="AK1655" s="35">
        <v>746</v>
      </c>
      <c r="AL1655" s="35">
        <v>487</v>
      </c>
      <c r="AM1655" s="34">
        <v>0.7</v>
      </c>
      <c r="AN1655" s="34">
        <f t="shared" si="404"/>
        <v>680.866666666667</v>
      </c>
      <c r="AO1655" s="35">
        <v>100</v>
      </c>
      <c r="AP1655" s="35">
        <v>100</v>
      </c>
      <c r="AQ1655" t="s">
        <v>82</v>
      </c>
      <c r="AR1655">
        <v>8</v>
      </c>
      <c r="AS1655" s="34">
        <v>0.066666666666667</v>
      </c>
      <c r="AT1655" t="s">
        <v>83</v>
      </c>
      <c r="AU1655" s="35">
        <f t="shared" si="414"/>
        <v>0</v>
      </c>
      <c r="AV1655" s="35">
        <f t="shared" si="405"/>
        <v>0</v>
      </c>
      <c r="AW1655" s="35">
        <f t="shared" si="406"/>
        <v>1.87114461960247</v>
      </c>
      <c r="AX1655" s="35">
        <f t="shared" si="407"/>
        <v>1.37045921864291</v>
      </c>
      <c r="AY1655" s="35">
        <f t="shared" si="408"/>
        <v>0</v>
      </c>
      <c r="AZ1655" s="35">
        <f t="shared" si="409"/>
        <v>0</v>
      </c>
      <c r="BA1655" s="27" t="str">
        <f t="shared" si="410"/>
        <v>3</v>
      </c>
      <c r="BB1655" s="34">
        <v>0.000208</v>
      </c>
      <c r="BC1655" s="34">
        <f t="shared" si="411"/>
        <v>0</v>
      </c>
      <c r="BD1655" s="34" t="e">
        <f t="shared" si="412"/>
        <v>#REF!</v>
      </c>
      <c r="BE1655" s="34">
        <v>0.06</v>
      </c>
      <c r="BF1655" s="34">
        <f t="shared" si="415"/>
        <v>0</v>
      </c>
      <c r="BG1655" s="34" t="e">
        <f t="shared" si="413"/>
        <v>#REF!</v>
      </c>
      <c r="BH1655" t="str">
        <f>IF(AT1655="UDARA","U","N")&amp;LEFT($C$4,2)&amp;MID($C$4,4,2)&amp;LEFT(A1655,3)&amp;MID(E1655,2,2)&amp;VLOOKUP(E1655,Acuan_Reference!C:L,10,0)</f>
        <v>N1501SMG71AA</v>
      </c>
      <c r="BI1655" t="s">
        <v>84</v>
      </c>
      <c r="BJ1655" t="s">
        <v>119</v>
      </c>
      <c r="BK1655" t="s">
        <v>86</v>
      </c>
      <c r="BL1655" t="s">
        <v>87</v>
      </c>
    </row>
    <row r="1656" hidden="1" spans="1:64">
      <c r="A1656" t="s">
        <v>113</v>
      </c>
      <c r="B1656" t="s">
        <v>75</v>
      </c>
      <c r="C1656" t="s">
        <v>76</v>
      </c>
      <c r="D1656" t="s">
        <v>123</v>
      </c>
      <c r="E1656" t="s">
        <v>242</v>
      </c>
      <c r="F1656" t="s">
        <v>243</v>
      </c>
      <c r="G1656" t="s">
        <v>80</v>
      </c>
      <c r="H1656" t="s">
        <v>81</v>
      </c>
      <c r="I1656" s="34">
        <v>12070</v>
      </c>
      <c r="J1656" s="35">
        <v>595</v>
      </c>
      <c r="K1656" s="35">
        <v>792</v>
      </c>
      <c r="L1656" s="35">
        <v>999</v>
      </c>
      <c r="M1656" s="35">
        <v>1260</v>
      </c>
      <c r="N1656" s="35">
        <v>347</v>
      </c>
      <c r="O1656" s="35">
        <v>433</v>
      </c>
      <c r="P1656" s="35">
        <v>455</v>
      </c>
      <c r="Q1656" s="35">
        <v>754</v>
      </c>
      <c r="R1656" s="35">
        <v>759</v>
      </c>
      <c r="S1656" s="35">
        <v>332</v>
      </c>
      <c r="T1656" s="35">
        <v>480</v>
      </c>
      <c r="U1656" s="35">
        <v>1374</v>
      </c>
      <c r="V1656" s="34">
        <v>728.66666666667</v>
      </c>
      <c r="W1656" s="34">
        <f t="shared" si="400"/>
        <v>762</v>
      </c>
      <c r="X1656" s="35">
        <v>146</v>
      </c>
      <c r="Y1656" s="35">
        <v>0</v>
      </c>
      <c r="Z1656" s="35">
        <v>0</v>
      </c>
      <c r="AA1656" s="34">
        <v>857</v>
      </c>
      <c r="AB1656" s="34">
        <v>0</v>
      </c>
      <c r="AC1656" s="34">
        <v>0</v>
      </c>
      <c r="AD1656" s="34">
        <v>0</v>
      </c>
      <c r="AE1656" s="34">
        <f t="shared" si="401"/>
        <v>857</v>
      </c>
      <c r="AF1656" s="34">
        <f t="shared" si="402"/>
        <v>1.17612076852698</v>
      </c>
      <c r="AG1656" s="34">
        <f t="shared" si="403"/>
        <v>1.1246719160105</v>
      </c>
      <c r="AH1656" s="34">
        <v>36600</v>
      </c>
      <c r="AI1656" s="34">
        <v>0</v>
      </c>
      <c r="AJ1656" s="35">
        <v>2100</v>
      </c>
      <c r="AK1656" s="35">
        <v>996</v>
      </c>
      <c r="AL1656" s="35">
        <v>432</v>
      </c>
      <c r="AM1656" s="34">
        <v>0.25</v>
      </c>
      <c r="AN1656" s="34">
        <f t="shared" si="404"/>
        <v>190.5</v>
      </c>
      <c r="AO1656" s="35">
        <v>100</v>
      </c>
      <c r="AP1656" s="35">
        <v>100</v>
      </c>
      <c r="AQ1656" t="s">
        <v>82</v>
      </c>
      <c r="AR1656">
        <v>12</v>
      </c>
      <c r="AS1656" s="34">
        <v>0.033333333333333</v>
      </c>
      <c r="AT1656" t="s">
        <v>83</v>
      </c>
      <c r="AU1656" s="35">
        <f t="shared" si="414"/>
        <v>0</v>
      </c>
      <c r="AV1656" s="35">
        <f t="shared" si="405"/>
        <v>0</v>
      </c>
      <c r="AW1656" s="35">
        <f t="shared" si="406"/>
        <v>1.1246719160105</v>
      </c>
      <c r="AX1656" s="35">
        <f t="shared" si="407"/>
        <v>0.557742782152231</v>
      </c>
      <c r="AY1656" s="35">
        <f t="shared" si="408"/>
        <v>0</v>
      </c>
      <c r="AZ1656" s="35">
        <f t="shared" si="409"/>
        <v>0</v>
      </c>
      <c r="BA1656" s="27" t="str">
        <f t="shared" si="410"/>
        <v>3</v>
      </c>
      <c r="BB1656" s="34">
        <v>0.000208</v>
      </c>
      <c r="BC1656" s="34">
        <f t="shared" si="411"/>
        <v>0</v>
      </c>
      <c r="BD1656" s="34" t="e">
        <f t="shared" si="412"/>
        <v>#REF!</v>
      </c>
      <c r="BE1656" s="34">
        <v>0.06</v>
      </c>
      <c r="BF1656" s="34">
        <f t="shared" si="415"/>
        <v>0</v>
      </c>
      <c r="BG1656" s="34" t="e">
        <f t="shared" si="413"/>
        <v>#REF!</v>
      </c>
      <c r="BH1656" t="str">
        <f>IF(AT1656="UDARA","U","N")&amp;LEFT($C$4,2)&amp;MID($C$4,4,2)&amp;LEFT(A1656,3)&amp;MID(E1656,2,2)&amp;VLOOKUP(E1656,Acuan_Reference!C:L,10,0)</f>
        <v>N1501TGR71AA</v>
      </c>
      <c r="BI1656" t="s">
        <v>84</v>
      </c>
      <c r="BJ1656" t="s">
        <v>119</v>
      </c>
      <c r="BK1656" t="s">
        <v>86</v>
      </c>
      <c r="BL1656" t="s">
        <v>87</v>
      </c>
    </row>
    <row r="1657" hidden="1" spans="1:64">
      <c r="A1657" t="s">
        <v>114</v>
      </c>
      <c r="B1657" t="s">
        <v>75</v>
      </c>
      <c r="C1657" t="s">
        <v>76</v>
      </c>
      <c r="D1657" t="s">
        <v>123</v>
      </c>
      <c r="E1657" t="s">
        <v>242</v>
      </c>
      <c r="F1657" t="s">
        <v>243</v>
      </c>
      <c r="G1657" t="s">
        <v>80</v>
      </c>
      <c r="H1657" t="s">
        <v>81</v>
      </c>
      <c r="I1657" s="34">
        <v>12070</v>
      </c>
      <c r="J1657" s="35">
        <v>1388</v>
      </c>
      <c r="K1657" s="35">
        <v>1985</v>
      </c>
      <c r="L1657" s="35">
        <v>1680</v>
      </c>
      <c r="M1657" s="35">
        <v>3356</v>
      </c>
      <c r="N1657" s="35">
        <v>1662</v>
      </c>
      <c r="O1657" s="35">
        <v>1066</v>
      </c>
      <c r="P1657" s="35">
        <v>2811</v>
      </c>
      <c r="Q1657" s="35">
        <v>5871</v>
      </c>
      <c r="R1657" s="35">
        <v>1178</v>
      </c>
      <c r="S1657" s="35">
        <v>1624</v>
      </c>
      <c r="T1657" s="35">
        <v>1338</v>
      </c>
      <c r="U1657" s="35">
        <v>2373</v>
      </c>
      <c r="V1657" s="34">
        <v>1778.3333333333</v>
      </c>
      <c r="W1657" s="34">
        <f t="shared" si="400"/>
        <v>1616.33333333333</v>
      </c>
      <c r="X1657" s="35">
        <v>1488</v>
      </c>
      <c r="Y1657" s="35">
        <v>0</v>
      </c>
      <c r="Z1657" s="35">
        <v>0</v>
      </c>
      <c r="AA1657" s="34">
        <v>4908</v>
      </c>
      <c r="AB1657" s="34">
        <v>0</v>
      </c>
      <c r="AC1657" s="34">
        <v>0</v>
      </c>
      <c r="AD1657" s="34">
        <v>0</v>
      </c>
      <c r="AE1657" s="34">
        <f t="shared" si="401"/>
        <v>4908</v>
      </c>
      <c r="AF1657" s="34">
        <f t="shared" si="402"/>
        <v>2.75988753514532</v>
      </c>
      <c r="AG1657" s="34">
        <f t="shared" si="403"/>
        <v>3.03650237162301</v>
      </c>
      <c r="AH1657" s="34">
        <v>36600</v>
      </c>
      <c r="AI1657" s="34">
        <v>0</v>
      </c>
      <c r="AJ1657" s="35">
        <v>2100</v>
      </c>
      <c r="AK1657" s="35">
        <v>4677</v>
      </c>
      <c r="AL1657" s="35">
        <v>1138</v>
      </c>
      <c r="AM1657" s="34">
        <v>0.7</v>
      </c>
      <c r="AN1657" s="34">
        <f t="shared" si="404"/>
        <v>1131.43333333333</v>
      </c>
      <c r="AO1657" s="35">
        <v>100</v>
      </c>
      <c r="AP1657" s="35">
        <v>100</v>
      </c>
      <c r="AQ1657" t="s">
        <v>82</v>
      </c>
      <c r="AR1657">
        <v>8</v>
      </c>
      <c r="AS1657" s="34">
        <v>0.066666666666667</v>
      </c>
      <c r="AT1657" t="s">
        <v>83</v>
      </c>
      <c r="AU1657" s="35">
        <f t="shared" si="414"/>
        <v>0</v>
      </c>
      <c r="AV1657" s="35">
        <f t="shared" si="405"/>
        <v>0</v>
      </c>
      <c r="AW1657" s="35">
        <f t="shared" si="406"/>
        <v>3.03650237162301</v>
      </c>
      <c r="AX1657" s="35">
        <f t="shared" si="407"/>
        <v>2.33243967828418</v>
      </c>
      <c r="AY1657" s="35">
        <f t="shared" si="408"/>
        <v>0</v>
      </c>
      <c r="AZ1657" s="35">
        <f t="shared" si="409"/>
        <v>0</v>
      </c>
      <c r="BA1657" s="27" t="str">
        <f t="shared" si="410"/>
        <v>3</v>
      </c>
      <c r="BB1657" s="34">
        <v>0.000208</v>
      </c>
      <c r="BC1657" s="34">
        <f t="shared" si="411"/>
        <v>0</v>
      </c>
      <c r="BD1657" s="34" t="e">
        <f t="shared" si="412"/>
        <v>#REF!</v>
      </c>
      <c r="BE1657" s="34">
        <v>0.06</v>
      </c>
      <c r="BF1657" s="34">
        <f t="shared" si="415"/>
        <v>0</v>
      </c>
      <c r="BG1657" s="34" t="e">
        <f t="shared" si="413"/>
        <v>#REF!</v>
      </c>
      <c r="BH1657" t="str">
        <f>IF(AT1657="UDARA","U","N")&amp;LEFT($C$4,2)&amp;MID($C$4,4,2)&amp;LEFT(A1657,3)&amp;MID(E1657,2,2)&amp;VLOOKUP(E1657,Acuan_Reference!C:L,10,0)</f>
        <v>N1501YGY71AA</v>
      </c>
      <c r="BI1657" t="s">
        <v>84</v>
      </c>
      <c r="BJ1657" t="s">
        <v>119</v>
      </c>
      <c r="BK1657" t="s">
        <v>86</v>
      </c>
      <c r="BL1657" t="s">
        <v>87</v>
      </c>
    </row>
    <row r="1658" hidden="1" spans="1:64">
      <c r="A1658" t="s">
        <v>74</v>
      </c>
      <c r="B1658" t="s">
        <v>75</v>
      </c>
      <c r="C1658" t="s">
        <v>76</v>
      </c>
      <c r="D1658" t="s">
        <v>123</v>
      </c>
      <c r="E1658" t="s">
        <v>244</v>
      </c>
      <c r="F1658" t="s">
        <v>245</v>
      </c>
      <c r="G1658" t="s">
        <v>80</v>
      </c>
      <c r="H1658" t="s">
        <v>81</v>
      </c>
      <c r="I1658" s="34">
        <v>22865</v>
      </c>
      <c r="J1658" s="35">
        <v>7042</v>
      </c>
      <c r="K1658" s="35">
        <v>6137</v>
      </c>
      <c r="L1658" s="35">
        <v>8772</v>
      </c>
      <c r="M1658" s="35">
        <v>10851</v>
      </c>
      <c r="N1658" s="35">
        <v>4842</v>
      </c>
      <c r="O1658" s="35">
        <v>6159</v>
      </c>
      <c r="P1658" s="35">
        <v>8450</v>
      </c>
      <c r="Q1658" s="35">
        <v>9023</v>
      </c>
      <c r="R1658" s="35">
        <v>5145</v>
      </c>
      <c r="S1658" s="35">
        <v>6412</v>
      </c>
      <c r="T1658" s="35">
        <v>5998</v>
      </c>
      <c r="U1658" s="35">
        <v>9076</v>
      </c>
      <c r="V1658" s="34">
        <v>7162</v>
      </c>
      <c r="W1658" s="34">
        <f t="shared" si="400"/>
        <v>6632.33333333333</v>
      </c>
      <c r="X1658" s="35">
        <v>988</v>
      </c>
      <c r="Y1658" s="35">
        <v>0</v>
      </c>
      <c r="Z1658" s="35">
        <v>0</v>
      </c>
      <c r="AA1658" s="34">
        <v>11400</v>
      </c>
      <c r="AB1658" s="34">
        <v>0</v>
      </c>
      <c r="AC1658" s="34">
        <v>0</v>
      </c>
      <c r="AD1658" s="34">
        <v>0</v>
      </c>
      <c r="AE1658" s="34">
        <f t="shared" si="401"/>
        <v>11400</v>
      </c>
      <c r="AF1658" s="34">
        <f t="shared" si="402"/>
        <v>1.59173415247138</v>
      </c>
      <c r="AG1658" s="34">
        <f t="shared" si="403"/>
        <v>1.71885208825451</v>
      </c>
      <c r="AH1658" s="34">
        <v>94700</v>
      </c>
      <c r="AI1658" s="34">
        <v>0</v>
      </c>
      <c r="AJ1658" s="35">
        <v>0</v>
      </c>
      <c r="AK1658" s="35">
        <v>11098</v>
      </c>
      <c r="AL1658" s="35">
        <v>4823</v>
      </c>
      <c r="AM1658" s="34">
        <v>0.7</v>
      </c>
      <c r="AN1658" s="34">
        <f t="shared" si="404"/>
        <v>4642.63333333333</v>
      </c>
      <c r="AO1658" s="35">
        <v>100</v>
      </c>
      <c r="AP1658" s="35">
        <v>100</v>
      </c>
      <c r="AQ1658" t="s">
        <v>82</v>
      </c>
      <c r="AR1658">
        <v>8</v>
      </c>
      <c r="AS1658" s="34">
        <v>0.066666666666667</v>
      </c>
      <c r="AT1658" t="s">
        <v>83</v>
      </c>
      <c r="AU1658" s="35">
        <f t="shared" si="414"/>
        <v>0</v>
      </c>
      <c r="AV1658" s="35">
        <f t="shared" si="405"/>
        <v>0</v>
      </c>
      <c r="AW1658" s="35">
        <f t="shared" si="406"/>
        <v>1.71885208825451</v>
      </c>
      <c r="AX1658" s="35">
        <f t="shared" si="407"/>
        <v>0.991657033723677</v>
      </c>
      <c r="AY1658" s="35">
        <f t="shared" si="408"/>
        <v>0</v>
      </c>
      <c r="AZ1658" s="35">
        <f t="shared" si="409"/>
        <v>0</v>
      </c>
      <c r="BA1658" s="27" t="str">
        <f t="shared" si="410"/>
        <v>3</v>
      </c>
      <c r="BB1658" s="34">
        <v>0.000325</v>
      </c>
      <c r="BC1658" s="34">
        <f t="shared" si="411"/>
        <v>0</v>
      </c>
      <c r="BD1658" s="34" t="e">
        <f t="shared" si="412"/>
        <v>#REF!</v>
      </c>
      <c r="BE1658" s="34">
        <v>0.14</v>
      </c>
      <c r="BF1658" s="34">
        <f t="shared" si="415"/>
        <v>0</v>
      </c>
      <c r="BG1658" s="34" t="e">
        <f t="shared" si="413"/>
        <v>#REF!</v>
      </c>
      <c r="BH1658" t="str">
        <f>IF(AT1658="UDARA","U","N")&amp;LEFT($C$4,2)&amp;MID($C$4,4,2)&amp;LEFT(A1658,3)&amp;MID(E1658,2,2)&amp;VLOOKUP(E1658,Acuan_Reference!C:L,10,0)</f>
        <v>N1501BDG71A1</v>
      </c>
      <c r="BI1658" t="s">
        <v>84</v>
      </c>
      <c r="BJ1658" t="s">
        <v>119</v>
      </c>
      <c r="BK1658" t="s">
        <v>86</v>
      </c>
      <c r="BL1658" t="s">
        <v>87</v>
      </c>
    </row>
    <row r="1659" hidden="1" spans="1:64">
      <c r="A1659" t="s">
        <v>88</v>
      </c>
      <c r="B1659" t="s">
        <v>75</v>
      </c>
      <c r="C1659" t="s">
        <v>76</v>
      </c>
      <c r="D1659" t="s">
        <v>123</v>
      </c>
      <c r="E1659" t="s">
        <v>244</v>
      </c>
      <c r="F1659" t="s">
        <v>245</v>
      </c>
      <c r="G1659" t="s">
        <v>80</v>
      </c>
      <c r="H1659" t="s">
        <v>81</v>
      </c>
      <c r="I1659" s="34">
        <v>22865</v>
      </c>
      <c r="J1659" s="35">
        <v>5796</v>
      </c>
      <c r="K1659" s="35">
        <v>5767</v>
      </c>
      <c r="L1659" s="35">
        <v>6427</v>
      </c>
      <c r="M1659" s="35">
        <v>8432</v>
      </c>
      <c r="N1659" s="35">
        <v>5468</v>
      </c>
      <c r="O1659" s="35">
        <v>5050</v>
      </c>
      <c r="P1659" s="35">
        <v>7214</v>
      </c>
      <c r="Q1659" s="35">
        <v>6875</v>
      </c>
      <c r="R1659" s="35">
        <v>5843</v>
      </c>
      <c r="S1659" s="35">
        <v>5442</v>
      </c>
      <c r="T1659" s="35">
        <v>5068</v>
      </c>
      <c r="U1659" s="35">
        <v>6515</v>
      </c>
      <c r="V1659" s="34">
        <v>5675</v>
      </c>
      <c r="W1659" s="34">
        <f t="shared" si="400"/>
        <v>5358.66666666667</v>
      </c>
      <c r="X1659" s="35">
        <v>3358</v>
      </c>
      <c r="Y1659" s="35">
        <v>0</v>
      </c>
      <c r="Z1659" s="35">
        <v>0</v>
      </c>
      <c r="AA1659" s="34">
        <v>8712</v>
      </c>
      <c r="AB1659" s="34">
        <v>0</v>
      </c>
      <c r="AC1659" s="34">
        <v>0</v>
      </c>
      <c r="AD1659" s="34">
        <v>0</v>
      </c>
      <c r="AE1659" s="34">
        <f t="shared" si="401"/>
        <v>8712</v>
      </c>
      <c r="AF1659" s="34">
        <f t="shared" si="402"/>
        <v>1.53515418502203</v>
      </c>
      <c r="AG1659" s="34">
        <f t="shared" si="403"/>
        <v>1.62577755660612</v>
      </c>
      <c r="AH1659" s="34">
        <v>94700</v>
      </c>
      <c r="AI1659" s="34">
        <v>0</v>
      </c>
      <c r="AJ1659" s="35">
        <v>0</v>
      </c>
      <c r="AK1659" s="35">
        <v>9793</v>
      </c>
      <c r="AL1659" s="35">
        <v>4493</v>
      </c>
      <c r="AM1659" s="34">
        <v>0.6</v>
      </c>
      <c r="AN1659" s="34">
        <f t="shared" si="404"/>
        <v>3215.2</v>
      </c>
      <c r="AO1659" s="35">
        <v>100</v>
      </c>
      <c r="AP1659" s="35">
        <v>100</v>
      </c>
      <c r="AQ1659" t="s">
        <v>82</v>
      </c>
      <c r="AR1659">
        <v>8</v>
      </c>
      <c r="AS1659" s="34">
        <v>0.033333333333333</v>
      </c>
      <c r="AT1659" t="s">
        <v>83</v>
      </c>
      <c r="AU1659" s="35">
        <f t="shared" si="414"/>
        <v>0</v>
      </c>
      <c r="AV1659" s="35">
        <f t="shared" si="405"/>
        <v>0</v>
      </c>
      <c r="AW1659" s="35">
        <f t="shared" si="406"/>
        <v>1.62577755660612</v>
      </c>
      <c r="AX1659" s="35">
        <f t="shared" si="407"/>
        <v>0.787322717093804</v>
      </c>
      <c r="AY1659" s="35">
        <f t="shared" si="408"/>
        <v>0</v>
      </c>
      <c r="AZ1659" s="35">
        <f t="shared" si="409"/>
        <v>0</v>
      </c>
      <c r="BA1659" s="27" t="str">
        <f t="shared" si="410"/>
        <v>3</v>
      </c>
      <c r="BB1659" s="34">
        <v>0.000325</v>
      </c>
      <c r="BC1659" s="34">
        <f t="shared" si="411"/>
        <v>0</v>
      </c>
      <c r="BD1659" s="34" t="e">
        <f t="shared" si="412"/>
        <v>#REF!</v>
      </c>
      <c r="BE1659" s="34">
        <v>0.14</v>
      </c>
      <c r="BF1659" s="34">
        <f t="shared" si="415"/>
        <v>0</v>
      </c>
      <c r="BG1659" s="34" t="e">
        <f t="shared" si="413"/>
        <v>#REF!</v>
      </c>
      <c r="BH1659" t="str">
        <f>IF(AT1659="UDARA","U","N")&amp;LEFT($C$4,2)&amp;MID($C$4,4,2)&amp;LEFT(A1659,3)&amp;MID(E1659,2,2)&amp;VLOOKUP(E1659,Acuan_Reference!C:L,10,0)</f>
        <v>N1501BGR71A1</v>
      </c>
      <c r="BI1659" t="s">
        <v>84</v>
      </c>
      <c r="BJ1659" t="s">
        <v>119</v>
      </c>
      <c r="BK1659" t="s">
        <v>86</v>
      </c>
      <c r="BL1659" t="s">
        <v>87</v>
      </c>
    </row>
    <row r="1660" hidden="1" spans="1:64">
      <c r="A1660" t="s">
        <v>89</v>
      </c>
      <c r="B1660" t="s">
        <v>75</v>
      </c>
      <c r="C1660" t="s">
        <v>76</v>
      </c>
      <c r="D1660" t="s">
        <v>123</v>
      </c>
      <c r="E1660" t="s">
        <v>244</v>
      </c>
      <c r="F1660" t="s">
        <v>245</v>
      </c>
      <c r="G1660" t="s">
        <v>80</v>
      </c>
      <c r="H1660" t="s">
        <v>81</v>
      </c>
      <c r="I1660" s="34">
        <v>22865</v>
      </c>
      <c r="J1660" s="35">
        <v>1504</v>
      </c>
      <c r="K1660" s="35">
        <v>1442</v>
      </c>
      <c r="L1660" s="35">
        <v>1487</v>
      </c>
      <c r="M1660" s="35">
        <v>2400</v>
      </c>
      <c r="N1660" s="35">
        <v>1099</v>
      </c>
      <c r="O1660" s="35">
        <v>2415</v>
      </c>
      <c r="P1660" s="35">
        <v>1759</v>
      </c>
      <c r="Q1660" s="35">
        <v>1672</v>
      </c>
      <c r="R1660" s="35">
        <v>1991</v>
      </c>
      <c r="S1660" s="35">
        <v>1538</v>
      </c>
      <c r="T1660" s="35">
        <v>1394</v>
      </c>
      <c r="U1660" s="35">
        <v>1611</v>
      </c>
      <c r="V1660" s="34">
        <v>1514.3333333333</v>
      </c>
      <c r="W1660" s="34">
        <f t="shared" si="400"/>
        <v>1452.66666666667</v>
      </c>
      <c r="X1660" s="35">
        <v>856</v>
      </c>
      <c r="Y1660" s="35">
        <v>0</v>
      </c>
      <c r="Z1660" s="35">
        <v>0</v>
      </c>
      <c r="AA1660" s="34">
        <v>3175</v>
      </c>
      <c r="AB1660" s="34">
        <v>0</v>
      </c>
      <c r="AC1660" s="34">
        <v>0</v>
      </c>
      <c r="AD1660" s="34">
        <v>0</v>
      </c>
      <c r="AE1660" s="34">
        <f t="shared" si="401"/>
        <v>3175</v>
      </c>
      <c r="AF1660" s="34">
        <f t="shared" si="402"/>
        <v>2.09663218137799</v>
      </c>
      <c r="AG1660" s="34">
        <f t="shared" si="403"/>
        <v>2.18563561266636</v>
      </c>
      <c r="AH1660" s="34">
        <v>94700</v>
      </c>
      <c r="AI1660" s="34">
        <v>0</v>
      </c>
      <c r="AJ1660" s="35">
        <v>0</v>
      </c>
      <c r="AK1660" s="35">
        <v>2805</v>
      </c>
      <c r="AL1660" s="35">
        <v>1353</v>
      </c>
      <c r="AM1660" s="34">
        <v>1.3</v>
      </c>
      <c r="AN1660" s="34">
        <f t="shared" si="404"/>
        <v>1888.46666666667</v>
      </c>
      <c r="AO1660" s="35">
        <v>100</v>
      </c>
      <c r="AP1660" s="35">
        <v>100</v>
      </c>
      <c r="AQ1660" t="s">
        <v>82</v>
      </c>
      <c r="AR1660">
        <v>4</v>
      </c>
      <c r="AS1660" s="34">
        <v>0.53333333333333</v>
      </c>
      <c r="AT1660" t="s">
        <v>83</v>
      </c>
      <c r="AU1660" s="35">
        <f t="shared" si="414"/>
        <v>49.8500000000004</v>
      </c>
      <c r="AV1660" s="35">
        <f t="shared" si="405"/>
        <v>100</v>
      </c>
      <c r="AW1660" s="35">
        <f t="shared" si="406"/>
        <v>2.25447452960073</v>
      </c>
      <c r="AX1660" s="35">
        <f t="shared" si="407"/>
        <v>1.32308398347866</v>
      </c>
      <c r="AY1660" s="35">
        <f t="shared" si="408"/>
        <v>100</v>
      </c>
      <c r="AZ1660" s="35">
        <f t="shared" si="409"/>
        <v>100</v>
      </c>
      <c r="BA1660" s="27" t="str">
        <f t="shared" si="410"/>
        <v>3</v>
      </c>
      <c r="BB1660" s="34">
        <v>0.000325</v>
      </c>
      <c r="BC1660" s="34">
        <f t="shared" si="411"/>
        <v>0.0325</v>
      </c>
      <c r="BD1660" s="34" t="e">
        <f t="shared" si="412"/>
        <v>#REF!</v>
      </c>
      <c r="BE1660" s="34">
        <v>0.14</v>
      </c>
      <c r="BF1660" s="34">
        <f t="shared" si="415"/>
        <v>14</v>
      </c>
      <c r="BG1660" s="34" t="e">
        <f t="shared" si="413"/>
        <v>#REF!</v>
      </c>
      <c r="BH1660" t="str">
        <f>IF(AT1660="UDARA","U","N")&amp;LEFT($C$4,2)&amp;MID($C$4,4,2)&amp;LEFT(A1660,3)&amp;MID(E1660,2,2)&amp;VLOOKUP(E1660,Acuan_Reference!C:L,10,0)</f>
        <v>N1501BJM71A1</v>
      </c>
      <c r="BI1660" t="s">
        <v>84</v>
      </c>
      <c r="BJ1660" t="s">
        <v>119</v>
      </c>
      <c r="BK1660" t="s">
        <v>86</v>
      </c>
      <c r="BL1660" t="s">
        <v>87</v>
      </c>
    </row>
    <row r="1661" hidden="1" spans="1:64">
      <c r="A1661" t="s">
        <v>90</v>
      </c>
      <c r="B1661" t="s">
        <v>75</v>
      </c>
      <c r="C1661" t="s">
        <v>76</v>
      </c>
      <c r="D1661" t="s">
        <v>123</v>
      </c>
      <c r="E1661" t="s">
        <v>244</v>
      </c>
      <c r="F1661" t="s">
        <v>245</v>
      </c>
      <c r="G1661" t="s">
        <v>80</v>
      </c>
      <c r="H1661" t="s">
        <v>81</v>
      </c>
      <c r="I1661" s="34">
        <v>22865</v>
      </c>
      <c r="J1661" s="35">
        <v>6272</v>
      </c>
      <c r="K1661" s="35">
        <v>9530</v>
      </c>
      <c r="L1661" s="35">
        <v>9339</v>
      </c>
      <c r="M1661" s="35">
        <v>8521</v>
      </c>
      <c r="N1661" s="35">
        <v>8540</v>
      </c>
      <c r="O1661" s="35">
        <v>8526</v>
      </c>
      <c r="P1661" s="35">
        <v>9830</v>
      </c>
      <c r="Q1661" s="35">
        <v>9211</v>
      </c>
      <c r="R1661" s="35">
        <v>5987</v>
      </c>
      <c r="S1661" s="35">
        <v>8024</v>
      </c>
      <c r="T1661" s="35">
        <v>6453</v>
      </c>
      <c r="U1661" s="35">
        <v>9358</v>
      </c>
      <c r="V1661" s="34">
        <v>7945</v>
      </c>
      <c r="W1661" s="34">
        <f t="shared" si="400"/>
        <v>7144.33333333333</v>
      </c>
      <c r="X1661" s="35">
        <v>3336</v>
      </c>
      <c r="Y1661" s="35">
        <v>0</v>
      </c>
      <c r="Z1661" s="35">
        <v>0</v>
      </c>
      <c r="AA1661" s="34">
        <v>15312</v>
      </c>
      <c r="AB1661" s="34">
        <v>0</v>
      </c>
      <c r="AC1661" s="34">
        <v>0</v>
      </c>
      <c r="AD1661" s="34">
        <v>0</v>
      </c>
      <c r="AE1661" s="34">
        <f t="shared" si="401"/>
        <v>15312</v>
      </c>
      <c r="AF1661" s="34">
        <f t="shared" si="402"/>
        <v>1.92724984266834</v>
      </c>
      <c r="AG1661" s="34">
        <f t="shared" si="403"/>
        <v>2.14323706434004</v>
      </c>
      <c r="AH1661" s="34">
        <v>94700</v>
      </c>
      <c r="AI1661" s="34">
        <v>0</v>
      </c>
      <c r="AJ1661" s="35">
        <v>0</v>
      </c>
      <c r="AK1661" s="35">
        <v>12523</v>
      </c>
      <c r="AL1661" s="35">
        <v>5622</v>
      </c>
      <c r="AM1661" s="34">
        <v>0.6</v>
      </c>
      <c r="AN1661" s="34">
        <f t="shared" si="404"/>
        <v>4286.6</v>
      </c>
      <c r="AO1661" s="35">
        <v>100</v>
      </c>
      <c r="AP1661" s="35">
        <v>100</v>
      </c>
      <c r="AQ1661" t="s">
        <v>82</v>
      </c>
      <c r="AR1661">
        <v>12</v>
      </c>
      <c r="AS1661" s="34">
        <v>0.033333333333333</v>
      </c>
      <c r="AT1661" t="s">
        <v>83</v>
      </c>
      <c r="AU1661" s="35">
        <f t="shared" si="414"/>
        <v>0</v>
      </c>
      <c r="AV1661" s="35">
        <f t="shared" si="405"/>
        <v>0</v>
      </c>
      <c r="AW1661" s="35">
        <f t="shared" si="406"/>
        <v>2.14323706434004</v>
      </c>
      <c r="AX1661" s="35">
        <f t="shared" si="407"/>
        <v>1.35631969392992</v>
      </c>
      <c r="AY1661" s="35">
        <f t="shared" si="408"/>
        <v>0</v>
      </c>
      <c r="AZ1661" s="35">
        <f t="shared" si="409"/>
        <v>0</v>
      </c>
      <c r="BA1661" s="27" t="str">
        <f t="shared" si="410"/>
        <v>3</v>
      </c>
      <c r="BB1661" s="34">
        <v>0.000325</v>
      </c>
      <c r="BC1661" s="34">
        <f t="shared" si="411"/>
        <v>0</v>
      </c>
      <c r="BD1661" s="34" t="e">
        <f t="shared" si="412"/>
        <v>#REF!</v>
      </c>
      <c r="BE1661" s="34">
        <v>0.14</v>
      </c>
      <c r="BF1661" s="34">
        <f t="shared" si="415"/>
        <v>0</v>
      </c>
      <c r="BG1661" s="34" t="e">
        <f t="shared" si="413"/>
        <v>#REF!</v>
      </c>
      <c r="BH1661" t="str">
        <f>IF(AT1661="UDARA","U","N")&amp;LEFT($C$4,2)&amp;MID($C$4,4,2)&amp;LEFT(A1661,3)&amp;MID(E1661,2,2)&amp;VLOOKUP(E1661,Acuan_Reference!C:L,10,0)</f>
        <v>N1501BKS71A1</v>
      </c>
      <c r="BI1661" t="s">
        <v>84</v>
      </c>
      <c r="BJ1661" t="s">
        <v>119</v>
      </c>
      <c r="BK1661" t="s">
        <v>86</v>
      </c>
      <c r="BL1661" t="s">
        <v>87</v>
      </c>
    </row>
    <row r="1662" hidden="1" spans="1:64">
      <c r="A1662" t="s">
        <v>91</v>
      </c>
      <c r="B1662" t="s">
        <v>75</v>
      </c>
      <c r="C1662" t="s">
        <v>76</v>
      </c>
      <c r="D1662" t="s">
        <v>123</v>
      </c>
      <c r="E1662" t="s">
        <v>244</v>
      </c>
      <c r="F1662" t="s">
        <v>245</v>
      </c>
      <c r="G1662" t="s">
        <v>80</v>
      </c>
      <c r="H1662" t="s">
        <v>81</v>
      </c>
      <c r="I1662" s="34">
        <v>22865</v>
      </c>
      <c r="J1662" s="35">
        <v>2051</v>
      </c>
      <c r="K1662" s="35">
        <v>2399</v>
      </c>
      <c r="L1662" s="35">
        <v>2169</v>
      </c>
      <c r="M1662" s="35">
        <v>3353</v>
      </c>
      <c r="N1662" s="35">
        <v>1897</v>
      </c>
      <c r="O1662" s="35">
        <v>1872</v>
      </c>
      <c r="P1662" s="35">
        <v>3119</v>
      </c>
      <c r="Q1662" s="35">
        <v>2423</v>
      </c>
      <c r="R1662" s="35">
        <v>2103</v>
      </c>
      <c r="S1662" s="35">
        <v>1777</v>
      </c>
      <c r="T1662" s="35">
        <v>1718</v>
      </c>
      <c r="U1662" s="35">
        <v>2424</v>
      </c>
      <c r="V1662" s="34">
        <v>1973</v>
      </c>
      <c r="W1662" s="34">
        <f t="shared" si="400"/>
        <v>1893.33333333333</v>
      </c>
      <c r="X1662" s="35">
        <v>747</v>
      </c>
      <c r="Y1662" s="35">
        <v>0</v>
      </c>
      <c r="Z1662" s="35">
        <v>0</v>
      </c>
      <c r="AA1662" s="34">
        <v>3714</v>
      </c>
      <c r="AB1662" s="34">
        <v>0</v>
      </c>
      <c r="AC1662" s="34">
        <v>0</v>
      </c>
      <c r="AD1662" s="34">
        <v>0</v>
      </c>
      <c r="AE1662" s="34">
        <f t="shared" si="401"/>
        <v>3714</v>
      </c>
      <c r="AF1662" s="34">
        <f t="shared" si="402"/>
        <v>1.88241256969083</v>
      </c>
      <c r="AG1662" s="34">
        <f t="shared" si="403"/>
        <v>1.96161971830986</v>
      </c>
      <c r="AH1662" s="34">
        <v>94700</v>
      </c>
      <c r="AI1662" s="34">
        <v>0</v>
      </c>
      <c r="AJ1662" s="35">
        <v>0</v>
      </c>
      <c r="AK1662" s="35">
        <v>3400</v>
      </c>
      <c r="AL1662" s="35">
        <v>1538</v>
      </c>
      <c r="AM1662" s="34">
        <v>0.9</v>
      </c>
      <c r="AN1662" s="34">
        <f t="shared" si="404"/>
        <v>1704</v>
      </c>
      <c r="AO1662" s="35">
        <v>100</v>
      </c>
      <c r="AP1662" s="35">
        <v>100</v>
      </c>
      <c r="AQ1662" t="s">
        <v>82</v>
      </c>
      <c r="AR1662">
        <v>4</v>
      </c>
      <c r="AS1662" s="34">
        <v>0.13333333333333</v>
      </c>
      <c r="AT1662" t="s">
        <v>83</v>
      </c>
      <c r="AU1662" s="35">
        <f t="shared" si="414"/>
        <v>0</v>
      </c>
      <c r="AV1662" s="35">
        <f t="shared" si="405"/>
        <v>0</v>
      </c>
      <c r="AW1662" s="35">
        <f t="shared" si="406"/>
        <v>1.96161971830986</v>
      </c>
      <c r="AX1662" s="35">
        <f t="shared" si="407"/>
        <v>1.14929577464789</v>
      </c>
      <c r="AY1662" s="35">
        <f t="shared" si="408"/>
        <v>0</v>
      </c>
      <c r="AZ1662" s="35">
        <f t="shared" si="409"/>
        <v>0</v>
      </c>
      <c r="BA1662" s="27" t="str">
        <f t="shared" si="410"/>
        <v>3</v>
      </c>
      <c r="BB1662" s="34">
        <v>0.000325</v>
      </c>
      <c r="BC1662" s="34">
        <f t="shared" si="411"/>
        <v>0</v>
      </c>
      <c r="BD1662" s="34" t="e">
        <f t="shared" si="412"/>
        <v>#REF!</v>
      </c>
      <c r="BE1662" s="34">
        <v>0.14</v>
      </c>
      <c r="BF1662" s="34">
        <f t="shared" si="415"/>
        <v>0</v>
      </c>
      <c r="BG1662" s="34" t="e">
        <f t="shared" si="413"/>
        <v>#REF!</v>
      </c>
      <c r="BH1662" t="str">
        <f>IF(AT1662="UDARA","U","N")&amp;LEFT($C$4,2)&amp;MID($C$4,4,2)&amp;LEFT(A1662,3)&amp;MID(E1662,2,2)&amp;VLOOKUP(E1662,Acuan_Reference!C:L,10,0)</f>
        <v>N1501BLP71A1</v>
      </c>
      <c r="BI1662" t="s">
        <v>84</v>
      </c>
      <c r="BJ1662" t="s">
        <v>119</v>
      </c>
      <c r="BK1662" t="s">
        <v>86</v>
      </c>
      <c r="BL1662" t="s">
        <v>87</v>
      </c>
    </row>
    <row r="1663" hidden="1" spans="1:64">
      <c r="A1663" t="s">
        <v>92</v>
      </c>
      <c r="B1663" t="s">
        <v>75</v>
      </c>
      <c r="C1663" t="s">
        <v>76</v>
      </c>
      <c r="D1663" t="s">
        <v>123</v>
      </c>
      <c r="E1663" t="s">
        <v>244</v>
      </c>
      <c r="F1663" t="s">
        <v>245</v>
      </c>
      <c r="G1663" t="s">
        <v>80</v>
      </c>
      <c r="H1663" t="s">
        <v>81</v>
      </c>
      <c r="I1663" s="34">
        <v>22865</v>
      </c>
      <c r="J1663" s="35">
        <v>873</v>
      </c>
      <c r="K1663" s="35">
        <v>688</v>
      </c>
      <c r="L1663" s="35">
        <v>616</v>
      </c>
      <c r="M1663" s="35">
        <v>957</v>
      </c>
      <c r="N1663" s="35">
        <v>553</v>
      </c>
      <c r="O1663" s="35">
        <v>979</v>
      </c>
      <c r="P1663" s="35">
        <v>828</v>
      </c>
      <c r="Q1663" s="35">
        <v>844</v>
      </c>
      <c r="R1663" s="35">
        <v>805</v>
      </c>
      <c r="S1663" s="35">
        <v>610</v>
      </c>
      <c r="T1663" s="35">
        <v>543</v>
      </c>
      <c r="U1663" s="35">
        <v>1145</v>
      </c>
      <c r="V1663" s="34">
        <v>766</v>
      </c>
      <c r="W1663" s="34">
        <f t="shared" ref="W1663:W1726" si="416">AVERAGE(T1663,U1663,AL1663)</f>
        <v>742</v>
      </c>
      <c r="X1663" s="35">
        <v>320</v>
      </c>
      <c r="Y1663" s="35">
        <v>0</v>
      </c>
      <c r="Z1663" s="35">
        <v>0</v>
      </c>
      <c r="AA1663" s="34">
        <v>1910</v>
      </c>
      <c r="AB1663" s="34">
        <v>0</v>
      </c>
      <c r="AC1663" s="34">
        <v>0</v>
      </c>
      <c r="AD1663" s="34">
        <v>0</v>
      </c>
      <c r="AE1663" s="34">
        <f t="shared" ref="AE1663:AE1726" si="417">Z1663+AA1663+AC1663+AD1663</f>
        <v>1910</v>
      </c>
      <c r="AF1663" s="34">
        <f t="shared" ref="AF1663:AF1726" si="418">IFERROR(IF(V1663&lt;0,9999,AE1663/V1663),9999)</f>
        <v>2.4934725848564</v>
      </c>
      <c r="AG1663" s="34">
        <f t="shared" ref="AG1663:AG1726" si="419">IFERROR(IF(W1663&lt;0,9999,(Z1663+AA1663+AC1663)/W1663),9999)</f>
        <v>2.57412398921833</v>
      </c>
      <c r="AH1663" s="34">
        <v>94700</v>
      </c>
      <c r="AI1663" s="34">
        <v>0</v>
      </c>
      <c r="AJ1663" s="35">
        <v>0</v>
      </c>
      <c r="AK1663" s="35">
        <v>1219</v>
      </c>
      <c r="AL1663" s="35">
        <v>538</v>
      </c>
      <c r="AM1663" s="34">
        <v>1.5</v>
      </c>
      <c r="AN1663" s="34">
        <f t="shared" ref="AN1663:AN1726" si="420">IF(AM1663*W1663&lt;0,0,AM1663*W1663)</f>
        <v>1113</v>
      </c>
      <c r="AO1663" s="35">
        <v>100</v>
      </c>
      <c r="AP1663" s="35">
        <v>100</v>
      </c>
      <c r="AQ1663" t="s">
        <v>82</v>
      </c>
      <c r="AR1663">
        <v>2</v>
      </c>
      <c r="AS1663" s="34">
        <v>0.53333333333333</v>
      </c>
      <c r="AT1663" t="s">
        <v>83</v>
      </c>
      <c r="AU1663" s="35">
        <f t="shared" si="414"/>
        <v>0</v>
      </c>
      <c r="AV1663" s="35">
        <f t="shared" ref="AV1663:AV1726" si="421">IFERROR(ROUNDUP(AU1663/AO1663,0)*AO1663,9999)</f>
        <v>0</v>
      </c>
      <c r="AW1663" s="35">
        <f t="shared" ref="AW1663:AW1726" si="422">IFERROR(IF(W1663&lt;0,9999,((ROUNDUP(AU1663/AO1663,0)*AO1663)+AE1663)/W1663),9999)</f>
        <v>2.57412398921833</v>
      </c>
      <c r="AX1663" s="35">
        <f t="shared" ref="AX1663:AX1726" si="423">IFERROR(IF(W1663&lt;0,9999,((ROUNDUP(AU1663/AP1663,0)*AP1663)+AE1663-AL1663)/W1663),9999)</f>
        <v>1.84905660377358</v>
      </c>
      <c r="AY1663" s="35">
        <f t="shared" ref="AY1663:AY1726" si="424">IF(H1663="DROPPING",IF(AND(AW1663&gt;3,AX1663&gt;3),0,IF(AND(AW1663&lt;=3,AX1663&lt;=3),ROUNDUP(AU1663/AO1663,0)*AO1663,ROUNDUP(AU1663/AP1663,0)*AP1663)),0)</f>
        <v>0</v>
      </c>
      <c r="AZ1663" s="35">
        <f t="shared" ref="AZ1663:AZ1726" si="425">IF(AH1663&lt;=0,0,IF(H1663="DROPPING",IF(AND(AW1663&gt;3,AX1663&gt;3),0,IF(AND(AW1663&lt;=3,AX1663&lt;=3),ROUNDUP(AU1663/AO1663,0)*AO1663,ROUNDUP(AU1663/AP1663,0)*AP1663)),0))</f>
        <v>0</v>
      </c>
      <c r="BA1663" s="27" t="str">
        <f t="shared" ref="BA1663:BA1726" si="426">IF(AND(AW1663&gt;3,AX1663&gt;3),"Kelipatan Kirim/Master box &gt; 3x FC+index",IF(AF1663&lt;=AS1663,"1",IF(AND(AF1663&gt;AS1663,AF1663&lt;=AM1663),"2","3")))</f>
        <v>3</v>
      </c>
      <c r="BB1663" s="34">
        <v>0.000325</v>
      </c>
      <c r="BC1663" s="34">
        <f t="shared" ref="BC1663:BC1726" si="427">BB1663*AZ1663</f>
        <v>0</v>
      </c>
      <c r="BD1663" s="34" t="e">
        <f t="shared" si="412"/>
        <v>#REF!</v>
      </c>
      <c r="BE1663" s="34">
        <v>0.14</v>
      </c>
      <c r="BF1663" s="34">
        <f t="shared" si="415"/>
        <v>0</v>
      </c>
      <c r="BG1663" s="34" t="e">
        <f t="shared" si="413"/>
        <v>#REF!</v>
      </c>
      <c r="BH1663" t="str">
        <f>IF(AT1663="UDARA","U","N")&amp;LEFT($C$4,2)&amp;MID($C$4,4,2)&amp;LEFT(A1663,3)&amp;MID(E1663,2,2)&amp;VLOOKUP(E1663,Acuan_Reference!C:L,10,0)</f>
        <v>N1501BTM71A1</v>
      </c>
      <c r="BI1663" t="s">
        <v>84</v>
      </c>
      <c r="BJ1663" t="s">
        <v>119</v>
      </c>
      <c r="BK1663" t="s">
        <v>86</v>
      </c>
      <c r="BL1663" t="s">
        <v>87</v>
      </c>
    </row>
    <row r="1664" hidden="1" spans="1:64">
      <c r="A1664" t="s">
        <v>93</v>
      </c>
      <c r="B1664" t="s">
        <v>75</v>
      </c>
      <c r="C1664" t="s">
        <v>76</v>
      </c>
      <c r="D1664" t="s">
        <v>123</v>
      </c>
      <c r="E1664" t="s">
        <v>244</v>
      </c>
      <c r="F1664" t="s">
        <v>245</v>
      </c>
      <c r="G1664" t="s">
        <v>80</v>
      </c>
      <c r="H1664" t="s">
        <v>81</v>
      </c>
      <c r="I1664" s="34">
        <v>22865</v>
      </c>
      <c r="J1664" s="35">
        <v>2711</v>
      </c>
      <c r="K1664" s="35">
        <v>3091</v>
      </c>
      <c r="L1664" s="35">
        <v>2553</v>
      </c>
      <c r="M1664" s="35">
        <v>6081</v>
      </c>
      <c r="N1664" s="35">
        <v>1940</v>
      </c>
      <c r="O1664" s="35">
        <v>2149</v>
      </c>
      <c r="P1664" s="35">
        <v>2071</v>
      </c>
      <c r="Q1664" s="35">
        <v>2845</v>
      </c>
      <c r="R1664" s="35">
        <v>1822</v>
      </c>
      <c r="S1664" s="35">
        <v>1927</v>
      </c>
      <c r="T1664" s="35">
        <v>1895</v>
      </c>
      <c r="U1664" s="35">
        <v>3092</v>
      </c>
      <c r="V1664" s="34">
        <v>2304.6666666667</v>
      </c>
      <c r="W1664" s="34">
        <f t="shared" si="416"/>
        <v>2179.33333333333</v>
      </c>
      <c r="X1664" s="35">
        <v>871</v>
      </c>
      <c r="Y1664" s="35">
        <v>0</v>
      </c>
      <c r="Z1664" s="35">
        <v>0</v>
      </c>
      <c r="AA1664" s="34">
        <v>3361</v>
      </c>
      <c r="AB1664" s="34">
        <v>0</v>
      </c>
      <c r="AC1664" s="34">
        <v>0</v>
      </c>
      <c r="AD1664" s="34">
        <v>0</v>
      </c>
      <c r="AE1664" s="34">
        <f t="shared" si="417"/>
        <v>3361</v>
      </c>
      <c r="AF1664" s="34">
        <f t="shared" si="418"/>
        <v>1.45834538617296</v>
      </c>
      <c r="AG1664" s="34">
        <f t="shared" si="419"/>
        <v>1.5422147445702</v>
      </c>
      <c r="AH1664" s="34">
        <v>94700</v>
      </c>
      <c r="AI1664" s="34">
        <v>0</v>
      </c>
      <c r="AJ1664" s="35">
        <v>0</v>
      </c>
      <c r="AK1664" s="35">
        <v>3557</v>
      </c>
      <c r="AL1664" s="35">
        <v>1551</v>
      </c>
      <c r="AM1664" s="34">
        <v>0.8</v>
      </c>
      <c r="AN1664" s="34">
        <f t="shared" si="420"/>
        <v>1743.46666666667</v>
      </c>
      <c r="AO1664" s="35">
        <v>100</v>
      </c>
      <c r="AP1664" s="35">
        <v>100</v>
      </c>
      <c r="AQ1664" t="s">
        <v>82</v>
      </c>
      <c r="AR1664">
        <v>4</v>
      </c>
      <c r="AS1664" s="34">
        <v>0.066666666666667</v>
      </c>
      <c r="AT1664" t="s">
        <v>83</v>
      </c>
      <c r="AU1664" s="35">
        <f t="shared" si="414"/>
        <v>0</v>
      </c>
      <c r="AV1664" s="35">
        <f t="shared" si="421"/>
        <v>0</v>
      </c>
      <c r="AW1664" s="35">
        <f t="shared" si="422"/>
        <v>1.5422147445702</v>
      </c>
      <c r="AX1664" s="35">
        <f t="shared" si="423"/>
        <v>0.830529213826858</v>
      </c>
      <c r="AY1664" s="35">
        <f t="shared" si="424"/>
        <v>0</v>
      </c>
      <c r="AZ1664" s="35">
        <f t="shared" si="425"/>
        <v>0</v>
      </c>
      <c r="BA1664" s="27" t="str">
        <f t="shared" si="426"/>
        <v>3</v>
      </c>
      <c r="BB1664" s="34">
        <v>0.000325</v>
      </c>
      <c r="BC1664" s="34">
        <f t="shared" si="427"/>
        <v>0</v>
      </c>
      <c r="BD1664" s="34" t="e">
        <f t="shared" ref="BD1664:BD1727" si="428">BD1663+BC1664</f>
        <v>#REF!</v>
      </c>
      <c r="BE1664" s="34">
        <v>0.14</v>
      </c>
      <c r="BF1664" s="34">
        <f t="shared" si="415"/>
        <v>0</v>
      </c>
      <c r="BG1664" s="34" t="e">
        <f t="shared" ref="BG1664:BG1727" si="429">BG1663+BF1664</f>
        <v>#REF!</v>
      </c>
      <c r="BH1664" t="str">
        <f>IF(AT1664="UDARA","U","N")&amp;LEFT($C$4,2)&amp;MID($C$4,4,2)&amp;LEFT(A1664,3)&amp;MID(E1664,2,2)&amp;VLOOKUP(E1664,Acuan_Reference!C:L,10,0)</f>
        <v>N1501CRB71A1</v>
      </c>
      <c r="BI1664" t="s">
        <v>84</v>
      </c>
      <c r="BJ1664" t="s">
        <v>119</v>
      </c>
      <c r="BK1664" t="s">
        <v>86</v>
      </c>
      <c r="BL1664" t="s">
        <v>87</v>
      </c>
    </row>
    <row r="1665" hidden="1" spans="1:64">
      <c r="A1665" t="s">
        <v>94</v>
      </c>
      <c r="B1665" t="s">
        <v>75</v>
      </c>
      <c r="C1665" t="s">
        <v>76</v>
      </c>
      <c r="D1665" t="s">
        <v>123</v>
      </c>
      <c r="E1665" t="s">
        <v>244</v>
      </c>
      <c r="F1665" t="s">
        <v>245</v>
      </c>
      <c r="G1665" t="s">
        <v>80</v>
      </c>
      <c r="H1665" t="s">
        <v>81</v>
      </c>
      <c r="I1665" s="34">
        <v>22865</v>
      </c>
      <c r="J1665" s="35">
        <v>3636</v>
      </c>
      <c r="K1665" s="35">
        <v>3259</v>
      </c>
      <c r="L1665" s="35">
        <v>3304</v>
      </c>
      <c r="M1665" s="35">
        <v>2355</v>
      </c>
      <c r="N1665" s="35">
        <v>2773</v>
      </c>
      <c r="O1665" s="35">
        <v>3887</v>
      </c>
      <c r="P1665" s="35">
        <v>3661</v>
      </c>
      <c r="Q1665" s="35">
        <v>2948</v>
      </c>
      <c r="R1665" s="35">
        <v>7141</v>
      </c>
      <c r="S1665" s="35">
        <v>3041</v>
      </c>
      <c r="T1665" s="35">
        <v>2163</v>
      </c>
      <c r="U1665" s="35">
        <v>3118</v>
      </c>
      <c r="V1665" s="34">
        <v>2774</v>
      </c>
      <c r="W1665" s="34">
        <f t="shared" si="416"/>
        <v>2891</v>
      </c>
      <c r="X1665" s="35">
        <v>841</v>
      </c>
      <c r="Y1665" s="35">
        <v>0</v>
      </c>
      <c r="Z1665" s="35">
        <v>0</v>
      </c>
      <c r="AA1665" s="34">
        <v>7758</v>
      </c>
      <c r="AB1665" s="34">
        <v>0</v>
      </c>
      <c r="AC1665" s="34">
        <v>0</v>
      </c>
      <c r="AD1665" s="34">
        <v>0</v>
      </c>
      <c r="AE1665" s="34">
        <f t="shared" si="417"/>
        <v>7758</v>
      </c>
      <c r="AF1665" s="34">
        <f t="shared" si="418"/>
        <v>2.79668348954578</v>
      </c>
      <c r="AG1665" s="34">
        <f t="shared" si="419"/>
        <v>2.68350051885161</v>
      </c>
      <c r="AH1665" s="34">
        <v>94700</v>
      </c>
      <c r="AI1665" s="34">
        <v>0</v>
      </c>
      <c r="AJ1665" s="35">
        <v>0</v>
      </c>
      <c r="AK1665" s="35">
        <v>7081</v>
      </c>
      <c r="AL1665" s="35">
        <v>3392</v>
      </c>
      <c r="AM1665" s="34">
        <v>0.8</v>
      </c>
      <c r="AN1665" s="34">
        <f t="shared" si="420"/>
        <v>2312.8</v>
      </c>
      <c r="AO1665" s="35">
        <v>100</v>
      </c>
      <c r="AP1665" s="35">
        <v>100</v>
      </c>
      <c r="AQ1665" t="s">
        <v>82</v>
      </c>
      <c r="AR1665">
        <v>8</v>
      </c>
      <c r="AS1665" s="34">
        <v>0.13333333333333</v>
      </c>
      <c r="AT1665" t="s">
        <v>83</v>
      </c>
      <c r="AU1665" s="35">
        <f t="shared" si="414"/>
        <v>0</v>
      </c>
      <c r="AV1665" s="35">
        <f t="shared" si="421"/>
        <v>0</v>
      </c>
      <c r="AW1665" s="35">
        <f t="shared" si="422"/>
        <v>2.68350051885161</v>
      </c>
      <c r="AX1665" s="35">
        <f t="shared" si="423"/>
        <v>1.51020408163265</v>
      </c>
      <c r="AY1665" s="35">
        <f t="shared" si="424"/>
        <v>0</v>
      </c>
      <c r="AZ1665" s="35">
        <f t="shared" si="425"/>
        <v>0</v>
      </c>
      <c r="BA1665" s="27" t="str">
        <f t="shared" si="426"/>
        <v>3</v>
      </c>
      <c r="BB1665" s="34">
        <v>0.000325</v>
      </c>
      <c r="BC1665" s="34">
        <f t="shared" si="427"/>
        <v>0</v>
      </c>
      <c r="BD1665" s="34" t="e">
        <f t="shared" si="428"/>
        <v>#REF!</v>
      </c>
      <c r="BE1665" s="34">
        <v>0.14</v>
      </c>
      <c r="BF1665" s="34">
        <f t="shared" si="415"/>
        <v>0</v>
      </c>
      <c r="BG1665" s="34" t="e">
        <f t="shared" si="429"/>
        <v>#REF!</v>
      </c>
      <c r="BH1665" t="str">
        <f>IF(AT1665="UDARA","U","N")&amp;LEFT($C$4,2)&amp;MID($C$4,4,2)&amp;LEFT(A1665,3)&amp;MID(E1665,2,2)&amp;VLOOKUP(E1665,Acuan_Reference!C:L,10,0)</f>
        <v>N1501DPS71A1</v>
      </c>
      <c r="BI1665" t="s">
        <v>84</v>
      </c>
      <c r="BJ1665" t="s">
        <v>119</v>
      </c>
      <c r="BK1665" t="s">
        <v>86</v>
      </c>
      <c r="BL1665" t="s">
        <v>87</v>
      </c>
    </row>
    <row r="1666" hidden="1" spans="1:64">
      <c r="A1666" t="s">
        <v>95</v>
      </c>
      <c r="B1666" t="s">
        <v>75</v>
      </c>
      <c r="C1666" t="s">
        <v>76</v>
      </c>
      <c r="D1666" t="s">
        <v>123</v>
      </c>
      <c r="E1666" t="s">
        <v>244</v>
      </c>
      <c r="F1666" t="s">
        <v>245</v>
      </c>
      <c r="G1666" t="s">
        <v>80</v>
      </c>
      <c r="H1666" t="s">
        <v>81</v>
      </c>
      <c r="I1666" s="34">
        <v>22865</v>
      </c>
      <c r="J1666" s="35">
        <v>2769</v>
      </c>
      <c r="K1666" s="35">
        <v>10611</v>
      </c>
      <c r="L1666" s="35">
        <v>4671</v>
      </c>
      <c r="M1666" s="35">
        <v>5492</v>
      </c>
      <c r="N1666" s="35">
        <v>5007</v>
      </c>
      <c r="O1666" s="35">
        <v>4871</v>
      </c>
      <c r="P1666" s="35">
        <v>6936</v>
      </c>
      <c r="Q1666" s="35">
        <v>8030</v>
      </c>
      <c r="R1666" s="35">
        <v>5883</v>
      </c>
      <c r="S1666" s="35">
        <v>5140</v>
      </c>
      <c r="T1666" s="35">
        <v>1683</v>
      </c>
      <c r="U1666" s="35">
        <v>9194</v>
      </c>
      <c r="V1666" s="34">
        <v>5339</v>
      </c>
      <c r="W1666" s="34">
        <f t="shared" si="416"/>
        <v>4789.33333333333</v>
      </c>
      <c r="X1666" s="35">
        <v>1662</v>
      </c>
      <c r="Y1666" s="35">
        <v>0</v>
      </c>
      <c r="Z1666" s="35">
        <v>0</v>
      </c>
      <c r="AA1666" s="34">
        <v>3678</v>
      </c>
      <c r="AB1666" s="34">
        <v>0</v>
      </c>
      <c r="AC1666" s="34">
        <v>0</v>
      </c>
      <c r="AD1666" s="34">
        <v>400</v>
      </c>
      <c r="AE1666" s="34">
        <f t="shared" si="417"/>
        <v>4078</v>
      </c>
      <c r="AF1666" s="34">
        <f t="shared" si="418"/>
        <v>0.763813448211276</v>
      </c>
      <c r="AG1666" s="34">
        <f t="shared" si="419"/>
        <v>0.767956570155902</v>
      </c>
      <c r="AH1666" s="34">
        <v>94700</v>
      </c>
      <c r="AI1666" s="34">
        <v>0</v>
      </c>
      <c r="AJ1666" s="35">
        <v>0</v>
      </c>
      <c r="AK1666" s="35">
        <v>10274</v>
      </c>
      <c r="AL1666" s="35">
        <v>3491</v>
      </c>
      <c r="AM1666" s="34">
        <v>0.25</v>
      </c>
      <c r="AN1666" s="34">
        <f t="shared" si="420"/>
        <v>1197.33333333333</v>
      </c>
      <c r="AO1666" s="35">
        <v>100</v>
      </c>
      <c r="AP1666" s="35">
        <v>100</v>
      </c>
      <c r="AQ1666" t="s">
        <v>82</v>
      </c>
      <c r="AR1666">
        <v>12</v>
      </c>
      <c r="AS1666" s="34">
        <v>0.033333333333333</v>
      </c>
      <c r="AT1666" t="s">
        <v>83</v>
      </c>
      <c r="AU1666" s="35">
        <f t="shared" si="414"/>
        <v>457.75</v>
      </c>
      <c r="AV1666" s="35">
        <f t="shared" si="421"/>
        <v>500</v>
      </c>
      <c r="AW1666" s="35">
        <f t="shared" si="422"/>
        <v>0.95587416481069</v>
      </c>
      <c r="AX1666" s="35">
        <f t="shared" si="423"/>
        <v>0.226962694877506</v>
      </c>
      <c r="AY1666" s="35">
        <f t="shared" si="424"/>
        <v>500</v>
      </c>
      <c r="AZ1666" s="35">
        <f t="shared" si="425"/>
        <v>500</v>
      </c>
      <c r="BA1666" s="27" t="str">
        <f t="shared" si="426"/>
        <v>3</v>
      </c>
      <c r="BB1666" s="34">
        <v>0.000325</v>
      </c>
      <c r="BC1666" s="34">
        <f t="shared" si="427"/>
        <v>0.1625</v>
      </c>
      <c r="BD1666" s="34" t="e">
        <f t="shared" si="428"/>
        <v>#REF!</v>
      </c>
      <c r="BE1666" s="34">
        <v>0.14</v>
      </c>
      <c r="BF1666" s="34">
        <f t="shared" si="415"/>
        <v>70</v>
      </c>
      <c r="BG1666" s="34" t="e">
        <f t="shared" si="429"/>
        <v>#REF!</v>
      </c>
      <c r="BH1666" t="str">
        <f>IF(AT1666="UDARA","U","N")&amp;LEFT($C$4,2)&amp;MID($C$4,4,2)&amp;LEFT(A1666,3)&amp;MID(E1666,2,2)&amp;VLOOKUP(E1666,Acuan_Reference!C:L,10,0)</f>
        <v>N1501JAK71A1</v>
      </c>
      <c r="BI1666" t="s">
        <v>84</v>
      </c>
      <c r="BJ1666" t="s">
        <v>119</v>
      </c>
      <c r="BK1666" t="s">
        <v>86</v>
      </c>
      <c r="BL1666" t="s">
        <v>87</v>
      </c>
    </row>
    <row r="1667" hidden="1" spans="1:64">
      <c r="A1667" t="s">
        <v>96</v>
      </c>
      <c r="B1667" t="s">
        <v>75</v>
      </c>
      <c r="C1667" t="s">
        <v>76</v>
      </c>
      <c r="D1667" t="s">
        <v>123</v>
      </c>
      <c r="E1667" t="s">
        <v>244</v>
      </c>
      <c r="F1667" t="s">
        <v>245</v>
      </c>
      <c r="G1667" t="s">
        <v>80</v>
      </c>
      <c r="H1667" t="s">
        <v>81</v>
      </c>
      <c r="I1667" s="34">
        <v>22865</v>
      </c>
      <c r="J1667" s="35">
        <v>506</v>
      </c>
      <c r="K1667" s="35">
        <v>560</v>
      </c>
      <c r="L1667" s="35">
        <v>425</v>
      </c>
      <c r="M1667" s="35">
        <v>670</v>
      </c>
      <c r="N1667" s="35">
        <v>679</v>
      </c>
      <c r="O1667" s="35">
        <v>529</v>
      </c>
      <c r="P1667" s="35">
        <v>730</v>
      </c>
      <c r="Q1667" s="35">
        <v>504</v>
      </c>
      <c r="R1667" s="35">
        <v>468</v>
      </c>
      <c r="S1667" s="35">
        <v>630</v>
      </c>
      <c r="T1667" s="35">
        <v>448</v>
      </c>
      <c r="U1667" s="35">
        <v>851</v>
      </c>
      <c r="V1667" s="34">
        <v>643</v>
      </c>
      <c r="W1667" s="34">
        <f t="shared" si="416"/>
        <v>574.666666666667</v>
      </c>
      <c r="X1667" s="35">
        <v>199</v>
      </c>
      <c r="Y1667" s="35">
        <v>0</v>
      </c>
      <c r="Z1667" s="35">
        <v>0</v>
      </c>
      <c r="AA1667" s="34">
        <v>1233</v>
      </c>
      <c r="AB1667" s="34">
        <v>0</v>
      </c>
      <c r="AC1667" s="34">
        <v>0</v>
      </c>
      <c r="AD1667" s="34">
        <v>0</v>
      </c>
      <c r="AE1667" s="34">
        <f t="shared" si="417"/>
        <v>1233</v>
      </c>
      <c r="AF1667" s="34">
        <f t="shared" si="418"/>
        <v>1.91757387247278</v>
      </c>
      <c r="AG1667" s="34">
        <f t="shared" si="419"/>
        <v>2.14559164733179</v>
      </c>
      <c r="AH1667" s="34">
        <v>94700</v>
      </c>
      <c r="AI1667" s="34">
        <v>0</v>
      </c>
      <c r="AJ1667" s="35">
        <v>0</v>
      </c>
      <c r="AK1667" s="35">
        <v>865</v>
      </c>
      <c r="AL1667" s="35">
        <v>425</v>
      </c>
      <c r="AM1667" s="34">
        <v>1.2</v>
      </c>
      <c r="AN1667" s="34">
        <f t="shared" si="420"/>
        <v>689.6</v>
      </c>
      <c r="AO1667" s="35">
        <v>100</v>
      </c>
      <c r="AP1667" s="35">
        <v>100</v>
      </c>
      <c r="AQ1667" t="s">
        <v>82</v>
      </c>
      <c r="AR1667">
        <v>2</v>
      </c>
      <c r="AS1667" s="34">
        <v>0.2</v>
      </c>
      <c r="AT1667" t="s">
        <v>83</v>
      </c>
      <c r="AU1667" s="35">
        <f t="shared" si="414"/>
        <v>0</v>
      </c>
      <c r="AV1667" s="35">
        <f t="shared" si="421"/>
        <v>0</v>
      </c>
      <c r="AW1667" s="35">
        <f t="shared" si="422"/>
        <v>2.14559164733179</v>
      </c>
      <c r="AX1667" s="35">
        <f t="shared" si="423"/>
        <v>1.40603248259861</v>
      </c>
      <c r="AY1667" s="35">
        <f t="shared" si="424"/>
        <v>0</v>
      </c>
      <c r="AZ1667" s="35">
        <f t="shared" si="425"/>
        <v>0</v>
      </c>
      <c r="BA1667" s="27" t="str">
        <f t="shared" si="426"/>
        <v>3</v>
      </c>
      <c r="BB1667" s="34">
        <v>0.000325</v>
      </c>
      <c r="BC1667" s="34">
        <f t="shared" si="427"/>
        <v>0</v>
      </c>
      <c r="BD1667" s="34" t="e">
        <f t="shared" si="428"/>
        <v>#REF!</v>
      </c>
      <c r="BE1667" s="34">
        <v>0.14</v>
      </c>
      <c r="BF1667" s="34">
        <f t="shared" si="415"/>
        <v>0</v>
      </c>
      <c r="BG1667" s="34" t="e">
        <f t="shared" si="429"/>
        <v>#REF!</v>
      </c>
      <c r="BH1667" t="str">
        <f>IF(AT1667="UDARA","U","N")&amp;LEFT($C$4,2)&amp;MID($C$4,4,2)&amp;LEFT(A1667,3)&amp;MID(E1667,2,2)&amp;VLOOKUP(E1667,Acuan_Reference!C:L,10,0)</f>
        <v>N1501JBI71A1</v>
      </c>
      <c r="BI1667" t="s">
        <v>84</v>
      </c>
      <c r="BJ1667" t="s">
        <v>119</v>
      </c>
      <c r="BK1667" t="s">
        <v>86</v>
      </c>
      <c r="BL1667" t="s">
        <v>87</v>
      </c>
    </row>
    <row r="1668" hidden="1" spans="1:64">
      <c r="A1668" t="s">
        <v>97</v>
      </c>
      <c r="B1668" t="s">
        <v>75</v>
      </c>
      <c r="C1668" t="s">
        <v>76</v>
      </c>
      <c r="D1668" t="s">
        <v>123</v>
      </c>
      <c r="E1668" t="s">
        <v>244</v>
      </c>
      <c r="F1668" t="s">
        <v>245</v>
      </c>
      <c r="G1668" t="s">
        <v>80</v>
      </c>
      <c r="H1668" t="s">
        <v>81</v>
      </c>
      <c r="I1668" s="34">
        <v>22865</v>
      </c>
      <c r="J1668" s="35">
        <v>978</v>
      </c>
      <c r="K1668" s="35">
        <v>708</v>
      </c>
      <c r="L1668" s="35">
        <v>516</v>
      </c>
      <c r="M1668" s="35">
        <v>1063</v>
      </c>
      <c r="N1668" s="35">
        <v>482</v>
      </c>
      <c r="O1668" s="35">
        <v>984</v>
      </c>
      <c r="P1668" s="35">
        <v>1179</v>
      </c>
      <c r="Q1668" s="35">
        <v>510</v>
      </c>
      <c r="R1668" s="35">
        <v>1151</v>
      </c>
      <c r="S1668" s="35">
        <v>1142</v>
      </c>
      <c r="T1668" s="35">
        <v>545</v>
      </c>
      <c r="U1668" s="35">
        <v>967</v>
      </c>
      <c r="V1668" s="34">
        <v>884.66666666667</v>
      </c>
      <c r="W1668" s="34">
        <f t="shared" si="416"/>
        <v>764</v>
      </c>
      <c r="X1668" s="35">
        <v>156</v>
      </c>
      <c r="Y1668" s="35">
        <v>0</v>
      </c>
      <c r="Z1668" s="35">
        <v>0</v>
      </c>
      <c r="AA1668" s="34">
        <v>1833</v>
      </c>
      <c r="AB1668" s="34">
        <v>0</v>
      </c>
      <c r="AC1668" s="34">
        <v>0</v>
      </c>
      <c r="AD1668" s="34">
        <v>0</v>
      </c>
      <c r="AE1668" s="34">
        <f t="shared" si="417"/>
        <v>1833</v>
      </c>
      <c r="AF1668" s="34">
        <f t="shared" si="418"/>
        <v>2.07196684250188</v>
      </c>
      <c r="AG1668" s="34">
        <f t="shared" si="419"/>
        <v>2.39921465968586</v>
      </c>
      <c r="AH1668" s="34">
        <v>94700</v>
      </c>
      <c r="AI1668" s="34">
        <v>0</v>
      </c>
      <c r="AJ1668" s="35">
        <v>0</v>
      </c>
      <c r="AK1668" s="35">
        <v>1512</v>
      </c>
      <c r="AL1668" s="35">
        <v>780</v>
      </c>
      <c r="AM1668" s="34">
        <v>0.5</v>
      </c>
      <c r="AN1668" s="34">
        <f t="shared" si="420"/>
        <v>382</v>
      </c>
      <c r="AO1668" s="35">
        <v>100</v>
      </c>
      <c r="AP1668" s="35">
        <v>100</v>
      </c>
      <c r="AQ1668" t="s">
        <v>82</v>
      </c>
      <c r="AR1668">
        <v>20</v>
      </c>
      <c r="AS1668" s="34">
        <v>0.033333333333333</v>
      </c>
      <c r="AT1668" t="s">
        <v>83</v>
      </c>
      <c r="AU1668" s="35">
        <f t="shared" si="414"/>
        <v>0</v>
      </c>
      <c r="AV1668" s="35">
        <f t="shared" si="421"/>
        <v>0</v>
      </c>
      <c r="AW1668" s="35">
        <f t="shared" si="422"/>
        <v>2.39921465968586</v>
      </c>
      <c r="AX1668" s="35">
        <f t="shared" si="423"/>
        <v>1.3782722513089</v>
      </c>
      <c r="AY1668" s="35">
        <f t="shared" si="424"/>
        <v>0</v>
      </c>
      <c r="AZ1668" s="35">
        <f t="shared" si="425"/>
        <v>0</v>
      </c>
      <c r="BA1668" s="27" t="str">
        <f t="shared" si="426"/>
        <v>3</v>
      </c>
      <c r="BB1668" s="34">
        <v>0.000325</v>
      </c>
      <c r="BC1668" s="34">
        <f t="shared" si="427"/>
        <v>0</v>
      </c>
      <c r="BD1668" s="34" t="e">
        <f t="shared" si="428"/>
        <v>#REF!</v>
      </c>
      <c r="BE1668" s="34">
        <v>0.14</v>
      </c>
      <c r="BF1668" s="34">
        <f t="shared" si="415"/>
        <v>0</v>
      </c>
      <c r="BG1668" s="34" t="e">
        <f t="shared" si="429"/>
        <v>#REF!</v>
      </c>
      <c r="BH1668" t="str">
        <f>IF(AT1668="UDARA","U","N")&amp;LEFT($C$4,2)&amp;MID($C$4,4,2)&amp;LEFT(A1668,3)&amp;MID(E1668,2,2)&amp;VLOOKUP(E1668,Acuan_Reference!C:L,10,0)</f>
        <v>N1501JKT71A1</v>
      </c>
      <c r="BI1668" t="s">
        <v>84</v>
      </c>
      <c r="BJ1668" t="s">
        <v>119</v>
      </c>
      <c r="BK1668" t="s">
        <v>86</v>
      </c>
      <c r="BL1668" t="s">
        <v>87</v>
      </c>
    </row>
    <row r="1669" hidden="1" spans="1:64">
      <c r="A1669" t="s">
        <v>98</v>
      </c>
      <c r="B1669" t="s">
        <v>75</v>
      </c>
      <c r="C1669" t="s">
        <v>76</v>
      </c>
      <c r="D1669" t="s">
        <v>123</v>
      </c>
      <c r="E1669" t="s">
        <v>244</v>
      </c>
      <c r="F1669" t="s">
        <v>245</v>
      </c>
      <c r="G1669" t="s">
        <v>80</v>
      </c>
      <c r="H1669" t="s">
        <v>81</v>
      </c>
      <c r="I1669" s="34">
        <v>22865</v>
      </c>
      <c r="J1669" s="35">
        <v>963</v>
      </c>
      <c r="K1669" s="35">
        <v>739</v>
      </c>
      <c r="L1669" s="35">
        <v>1010</v>
      </c>
      <c r="M1669" s="35">
        <v>1052</v>
      </c>
      <c r="N1669" s="35">
        <v>750</v>
      </c>
      <c r="O1669" s="35">
        <v>918</v>
      </c>
      <c r="P1669" s="35">
        <v>990</v>
      </c>
      <c r="Q1669" s="35">
        <v>767</v>
      </c>
      <c r="R1669" s="35">
        <v>633</v>
      </c>
      <c r="S1669" s="35">
        <v>689</v>
      </c>
      <c r="T1669" s="35">
        <v>773</v>
      </c>
      <c r="U1669" s="35">
        <v>768</v>
      </c>
      <c r="V1669" s="34">
        <v>743.33333333333</v>
      </c>
      <c r="W1669" s="34">
        <f t="shared" si="416"/>
        <v>705.666666666667</v>
      </c>
      <c r="X1669" s="35">
        <v>371</v>
      </c>
      <c r="Y1669" s="35">
        <v>0</v>
      </c>
      <c r="Z1669" s="35">
        <v>0</v>
      </c>
      <c r="AA1669" s="34">
        <v>1423</v>
      </c>
      <c r="AB1669" s="34">
        <v>0</v>
      </c>
      <c r="AC1669" s="34">
        <v>0</v>
      </c>
      <c r="AD1669" s="34">
        <v>0</v>
      </c>
      <c r="AE1669" s="34">
        <f t="shared" si="417"/>
        <v>1423</v>
      </c>
      <c r="AF1669" s="34">
        <f t="shared" si="418"/>
        <v>1.91434977578476</v>
      </c>
      <c r="AG1669" s="34">
        <f t="shared" si="419"/>
        <v>2.01653282947567</v>
      </c>
      <c r="AH1669" s="34">
        <v>94700</v>
      </c>
      <c r="AI1669" s="34">
        <v>0</v>
      </c>
      <c r="AJ1669" s="35">
        <v>0</v>
      </c>
      <c r="AK1669" s="35">
        <v>1128</v>
      </c>
      <c r="AL1669" s="35">
        <v>576</v>
      </c>
      <c r="AM1669" s="34">
        <v>0.9</v>
      </c>
      <c r="AN1669" s="34">
        <f t="shared" si="420"/>
        <v>635.1</v>
      </c>
      <c r="AO1669" s="35">
        <v>100</v>
      </c>
      <c r="AP1669" s="35">
        <v>100</v>
      </c>
      <c r="AQ1669" t="s">
        <v>82</v>
      </c>
      <c r="AR1669">
        <v>4</v>
      </c>
      <c r="AS1669" s="34">
        <v>0.1</v>
      </c>
      <c r="AT1669" t="s">
        <v>83</v>
      </c>
      <c r="AU1669" s="35">
        <f t="shared" si="414"/>
        <v>0</v>
      </c>
      <c r="AV1669" s="35">
        <f t="shared" si="421"/>
        <v>0</v>
      </c>
      <c r="AW1669" s="35">
        <f t="shared" si="422"/>
        <v>2.01653282947567</v>
      </c>
      <c r="AX1669" s="35">
        <f t="shared" si="423"/>
        <v>1.20028341993387</v>
      </c>
      <c r="AY1669" s="35">
        <f t="shared" si="424"/>
        <v>0</v>
      </c>
      <c r="AZ1669" s="35">
        <f t="shared" si="425"/>
        <v>0</v>
      </c>
      <c r="BA1669" s="27" t="str">
        <f t="shared" si="426"/>
        <v>3</v>
      </c>
      <c r="BB1669" s="34">
        <v>0.000325</v>
      </c>
      <c r="BC1669" s="34">
        <f t="shared" si="427"/>
        <v>0</v>
      </c>
      <c r="BD1669" s="34" t="e">
        <f t="shared" si="428"/>
        <v>#REF!</v>
      </c>
      <c r="BE1669" s="34">
        <v>0.14</v>
      </c>
      <c r="BF1669" s="34">
        <f t="shared" si="415"/>
        <v>0</v>
      </c>
      <c r="BG1669" s="34" t="e">
        <f t="shared" si="429"/>
        <v>#REF!</v>
      </c>
      <c r="BH1669" t="str">
        <f>IF(AT1669="UDARA","U","N")&amp;LEFT($C$4,2)&amp;MID($C$4,4,2)&amp;LEFT(A1669,3)&amp;MID(E1669,2,2)&amp;VLOOKUP(E1669,Acuan_Reference!C:L,10,0)</f>
        <v>N1501JMR71A1</v>
      </c>
      <c r="BI1669" t="s">
        <v>84</v>
      </c>
      <c r="BJ1669" t="s">
        <v>119</v>
      </c>
      <c r="BK1669" t="s">
        <v>86</v>
      </c>
      <c r="BL1669" t="s">
        <v>87</v>
      </c>
    </row>
    <row r="1670" hidden="1" spans="1:64">
      <c r="A1670" t="s">
        <v>99</v>
      </c>
      <c r="B1670" t="s">
        <v>75</v>
      </c>
      <c r="C1670" t="s">
        <v>76</v>
      </c>
      <c r="D1670" t="s">
        <v>123</v>
      </c>
      <c r="E1670" t="s">
        <v>244</v>
      </c>
      <c r="F1670" t="s">
        <v>245</v>
      </c>
      <c r="G1670" t="s">
        <v>80</v>
      </c>
      <c r="H1670" t="s">
        <v>81</v>
      </c>
      <c r="I1670" s="34">
        <v>22865</v>
      </c>
      <c r="J1670" s="35">
        <v>1485</v>
      </c>
      <c r="K1670" s="35">
        <v>1435</v>
      </c>
      <c r="L1670" s="35">
        <v>1737</v>
      </c>
      <c r="M1670" s="35">
        <v>2372</v>
      </c>
      <c r="N1670" s="35">
        <v>1369</v>
      </c>
      <c r="O1670" s="35">
        <v>1105</v>
      </c>
      <c r="P1670" s="35">
        <v>1231</v>
      </c>
      <c r="Q1670" s="35">
        <v>1384</v>
      </c>
      <c r="R1670" s="35">
        <v>1279</v>
      </c>
      <c r="S1670" s="35">
        <v>891</v>
      </c>
      <c r="T1670" s="35">
        <v>1057</v>
      </c>
      <c r="U1670" s="35">
        <v>1671</v>
      </c>
      <c r="V1670" s="34">
        <v>1206.3333333333</v>
      </c>
      <c r="W1670" s="34">
        <f t="shared" si="416"/>
        <v>1205</v>
      </c>
      <c r="X1670" s="35">
        <v>711</v>
      </c>
      <c r="Y1670" s="35">
        <v>0</v>
      </c>
      <c r="Z1670" s="35">
        <v>0</v>
      </c>
      <c r="AA1670" s="34">
        <v>1085</v>
      </c>
      <c r="AB1670" s="34">
        <v>0</v>
      </c>
      <c r="AC1670" s="34">
        <v>500</v>
      </c>
      <c r="AD1670" s="34">
        <v>600</v>
      </c>
      <c r="AE1670" s="34">
        <f t="shared" si="417"/>
        <v>2185</v>
      </c>
      <c r="AF1670" s="34">
        <f t="shared" si="418"/>
        <v>1.81127383255048</v>
      </c>
      <c r="AG1670" s="34">
        <f t="shared" si="419"/>
        <v>1.31535269709544</v>
      </c>
      <c r="AH1670" s="34">
        <v>94700</v>
      </c>
      <c r="AI1670" s="34">
        <v>0</v>
      </c>
      <c r="AJ1670" s="35">
        <v>0</v>
      </c>
      <c r="AK1670" s="35">
        <v>1918</v>
      </c>
      <c r="AL1670" s="35">
        <v>887</v>
      </c>
      <c r="AM1670" s="34">
        <v>1.1</v>
      </c>
      <c r="AN1670" s="34">
        <f t="shared" si="420"/>
        <v>1325.5</v>
      </c>
      <c r="AO1670" s="35">
        <v>100</v>
      </c>
      <c r="AP1670" s="35">
        <v>100</v>
      </c>
      <c r="AQ1670" t="s">
        <v>82</v>
      </c>
      <c r="AR1670">
        <v>4</v>
      </c>
      <c r="AS1670" s="34">
        <v>0.33333333333333</v>
      </c>
      <c r="AT1670" t="s">
        <v>83</v>
      </c>
      <c r="AU1670" s="35">
        <f t="shared" si="414"/>
        <v>20.625</v>
      </c>
      <c r="AV1670" s="35">
        <f t="shared" si="421"/>
        <v>100</v>
      </c>
      <c r="AW1670" s="35">
        <f t="shared" si="422"/>
        <v>1.89626556016598</v>
      </c>
      <c r="AX1670" s="35">
        <f t="shared" si="423"/>
        <v>1.16016597510373</v>
      </c>
      <c r="AY1670" s="35">
        <f t="shared" si="424"/>
        <v>100</v>
      </c>
      <c r="AZ1670" s="35">
        <f t="shared" si="425"/>
        <v>100</v>
      </c>
      <c r="BA1670" s="27" t="str">
        <f t="shared" si="426"/>
        <v>3</v>
      </c>
      <c r="BB1670" s="34">
        <v>0.000325</v>
      </c>
      <c r="BC1670" s="34">
        <f t="shared" si="427"/>
        <v>0.0325</v>
      </c>
      <c r="BD1670" s="34" t="e">
        <f t="shared" si="428"/>
        <v>#REF!</v>
      </c>
      <c r="BE1670" s="34">
        <v>0.14</v>
      </c>
      <c r="BF1670" s="34">
        <f t="shared" si="415"/>
        <v>14</v>
      </c>
      <c r="BG1670" s="34" t="e">
        <f t="shared" si="429"/>
        <v>#REF!</v>
      </c>
      <c r="BH1670" t="str">
        <f>IF(AT1670="UDARA","U","N")&amp;LEFT($C$4,2)&amp;MID($C$4,4,2)&amp;LEFT(A1670,3)&amp;MID(E1670,2,2)&amp;VLOOKUP(E1670,Acuan_Reference!C:L,10,0)</f>
        <v>N1501MDN71A1</v>
      </c>
      <c r="BI1670" t="s">
        <v>84</v>
      </c>
      <c r="BJ1670" t="s">
        <v>119</v>
      </c>
      <c r="BK1670" t="s">
        <v>86</v>
      </c>
      <c r="BL1670" t="s">
        <v>87</v>
      </c>
    </row>
    <row r="1671" hidden="1" spans="1:64">
      <c r="A1671" t="s">
        <v>100</v>
      </c>
      <c r="B1671" t="s">
        <v>75</v>
      </c>
      <c r="C1671" t="s">
        <v>76</v>
      </c>
      <c r="D1671" t="s">
        <v>123</v>
      </c>
      <c r="E1671" t="s">
        <v>244</v>
      </c>
      <c r="F1671" t="s">
        <v>245</v>
      </c>
      <c r="G1671" t="s">
        <v>80</v>
      </c>
      <c r="H1671" t="s">
        <v>81</v>
      </c>
      <c r="I1671" s="34">
        <v>22865</v>
      </c>
      <c r="J1671" s="35">
        <v>2970</v>
      </c>
      <c r="K1671" s="35">
        <v>2721</v>
      </c>
      <c r="L1671" s="35">
        <v>3161</v>
      </c>
      <c r="M1671" s="35">
        <v>3579</v>
      </c>
      <c r="N1671" s="35">
        <v>2518</v>
      </c>
      <c r="O1671" s="35">
        <v>2631</v>
      </c>
      <c r="P1671" s="35">
        <v>4196</v>
      </c>
      <c r="Q1671" s="35">
        <v>3437</v>
      </c>
      <c r="R1671" s="35">
        <v>3165</v>
      </c>
      <c r="S1671" s="35">
        <v>3248</v>
      </c>
      <c r="T1671" s="35">
        <v>2963</v>
      </c>
      <c r="U1671" s="35">
        <v>3983</v>
      </c>
      <c r="V1671" s="34">
        <v>3398</v>
      </c>
      <c r="W1671" s="34">
        <f t="shared" si="416"/>
        <v>3174</v>
      </c>
      <c r="X1671" s="35">
        <v>1730</v>
      </c>
      <c r="Y1671" s="35">
        <v>0</v>
      </c>
      <c r="Z1671" s="35">
        <v>0</v>
      </c>
      <c r="AA1671" s="34">
        <v>7186</v>
      </c>
      <c r="AB1671" s="34">
        <v>0</v>
      </c>
      <c r="AC1671" s="34">
        <v>0</v>
      </c>
      <c r="AD1671" s="34">
        <v>0</v>
      </c>
      <c r="AE1671" s="34">
        <f t="shared" si="417"/>
        <v>7186</v>
      </c>
      <c r="AF1671" s="34">
        <f t="shared" si="418"/>
        <v>2.11477339611536</v>
      </c>
      <c r="AG1671" s="34">
        <f t="shared" si="419"/>
        <v>2.26402016383113</v>
      </c>
      <c r="AH1671" s="34">
        <v>94700</v>
      </c>
      <c r="AI1671" s="34">
        <v>0</v>
      </c>
      <c r="AJ1671" s="35">
        <v>0</v>
      </c>
      <c r="AK1671" s="35">
        <v>5312</v>
      </c>
      <c r="AL1671" s="35">
        <v>2576</v>
      </c>
      <c r="AM1671" s="34">
        <v>1.5</v>
      </c>
      <c r="AN1671" s="34">
        <f t="shared" si="420"/>
        <v>4761</v>
      </c>
      <c r="AO1671" s="35">
        <v>100</v>
      </c>
      <c r="AP1671" s="35">
        <v>100</v>
      </c>
      <c r="AQ1671" t="s">
        <v>82</v>
      </c>
      <c r="AR1671">
        <v>2</v>
      </c>
      <c r="AS1671" s="34">
        <v>0.76666666666667</v>
      </c>
      <c r="AT1671" t="s">
        <v>83</v>
      </c>
      <c r="AU1671" s="35">
        <f t="shared" ref="AU1671:AU1734" si="430">IF(OR(H1671="PINDAH DISTRIBUTOR",H1671="PESTA NO BUFFER",H1671="PESTA"),0,IF(AL1671+AN1671&lt;AE1671,0,IF((0.75*((AL1671+AN1671)-AE1671))&lt;0,0,0.75*((AL1671+AN1671)-AE1671))))</f>
        <v>113.25</v>
      </c>
      <c r="AV1671" s="35">
        <f t="shared" si="421"/>
        <v>200</v>
      </c>
      <c r="AW1671" s="35">
        <f t="shared" si="422"/>
        <v>2.32703213610586</v>
      </c>
      <c r="AX1671" s="35">
        <f t="shared" si="423"/>
        <v>1.51543793320731</v>
      </c>
      <c r="AY1671" s="35">
        <f t="shared" si="424"/>
        <v>200</v>
      </c>
      <c r="AZ1671" s="35">
        <f t="shared" si="425"/>
        <v>200</v>
      </c>
      <c r="BA1671" s="27" t="str">
        <f t="shared" si="426"/>
        <v>3</v>
      </c>
      <c r="BB1671" s="34">
        <v>0.000325</v>
      </c>
      <c r="BC1671" s="34">
        <f t="shared" si="427"/>
        <v>0.065</v>
      </c>
      <c r="BD1671" s="34" t="e">
        <f t="shared" si="428"/>
        <v>#REF!</v>
      </c>
      <c r="BE1671" s="34">
        <v>0.14</v>
      </c>
      <c r="BF1671" s="34">
        <f t="shared" ref="BF1671:BF1734" si="431">BE1671*AY1671</f>
        <v>28</v>
      </c>
      <c r="BG1671" s="34" t="e">
        <f t="shared" si="429"/>
        <v>#REF!</v>
      </c>
      <c r="BH1671" t="str">
        <f>IF(AT1671="UDARA","U","N")&amp;LEFT($C$4,2)&amp;MID($C$4,4,2)&amp;LEFT(A1671,3)&amp;MID(E1671,2,2)&amp;VLOOKUP(E1671,Acuan_Reference!C:L,10,0)</f>
        <v>N1501MDO71A1</v>
      </c>
      <c r="BI1671" t="s">
        <v>84</v>
      </c>
      <c r="BJ1671" t="s">
        <v>119</v>
      </c>
      <c r="BK1671" t="s">
        <v>86</v>
      </c>
      <c r="BL1671" t="s">
        <v>87</v>
      </c>
    </row>
    <row r="1672" hidden="1" spans="1:64">
      <c r="A1672" t="s">
        <v>101</v>
      </c>
      <c r="B1672" t="s">
        <v>75</v>
      </c>
      <c r="C1672" t="s">
        <v>76</v>
      </c>
      <c r="D1672" t="s">
        <v>123</v>
      </c>
      <c r="E1672" t="s">
        <v>244</v>
      </c>
      <c r="F1672" t="s">
        <v>245</v>
      </c>
      <c r="G1672" t="s">
        <v>80</v>
      </c>
      <c r="H1672" t="s">
        <v>81</v>
      </c>
      <c r="I1672" s="34">
        <v>22865</v>
      </c>
      <c r="J1672" s="35">
        <v>7982</v>
      </c>
      <c r="K1672" s="35">
        <v>10292</v>
      </c>
      <c r="L1672" s="35">
        <v>11662</v>
      </c>
      <c r="M1672" s="35">
        <v>18555</v>
      </c>
      <c r="N1672" s="35">
        <v>9919</v>
      </c>
      <c r="O1672" s="35">
        <v>15737</v>
      </c>
      <c r="P1672" s="35">
        <v>12847</v>
      </c>
      <c r="Q1672" s="35">
        <v>23493</v>
      </c>
      <c r="R1672" s="35">
        <v>10484</v>
      </c>
      <c r="S1672" s="35">
        <v>11248</v>
      </c>
      <c r="T1672" s="35">
        <v>12158</v>
      </c>
      <c r="U1672" s="35">
        <v>22854</v>
      </c>
      <c r="V1672" s="34">
        <v>15420</v>
      </c>
      <c r="W1672" s="34">
        <f t="shared" si="416"/>
        <v>14774.3333333333</v>
      </c>
      <c r="X1672" s="35">
        <v>3173</v>
      </c>
      <c r="Y1672" s="35">
        <v>0</v>
      </c>
      <c r="Z1672" s="35">
        <v>0</v>
      </c>
      <c r="AA1672" s="34">
        <v>27824</v>
      </c>
      <c r="AB1672" s="34">
        <v>0</v>
      </c>
      <c r="AC1672" s="34">
        <v>0</v>
      </c>
      <c r="AD1672" s="34">
        <v>500</v>
      </c>
      <c r="AE1672" s="34">
        <f t="shared" si="417"/>
        <v>28324</v>
      </c>
      <c r="AF1672" s="34">
        <f t="shared" si="418"/>
        <v>1.83683527885863</v>
      </c>
      <c r="AG1672" s="34">
        <f t="shared" si="419"/>
        <v>1.8832660244117</v>
      </c>
      <c r="AH1672" s="34">
        <v>94700</v>
      </c>
      <c r="AI1672" s="34">
        <v>0</v>
      </c>
      <c r="AJ1672" s="35">
        <v>0</v>
      </c>
      <c r="AK1672" s="35">
        <v>24387</v>
      </c>
      <c r="AL1672" s="35">
        <v>9311</v>
      </c>
      <c r="AM1672" s="34">
        <v>1.3</v>
      </c>
      <c r="AN1672" s="34">
        <f t="shared" si="420"/>
        <v>19206.6333333333</v>
      </c>
      <c r="AO1672" s="35">
        <v>100</v>
      </c>
      <c r="AP1672" s="35">
        <v>100</v>
      </c>
      <c r="AQ1672" t="s">
        <v>82</v>
      </c>
      <c r="AR1672">
        <v>4</v>
      </c>
      <c r="AS1672" s="34">
        <v>0.5</v>
      </c>
      <c r="AT1672" t="s">
        <v>83</v>
      </c>
      <c r="AU1672" s="35">
        <f t="shared" si="430"/>
        <v>145.225000000001</v>
      </c>
      <c r="AV1672" s="35">
        <f t="shared" si="421"/>
        <v>200</v>
      </c>
      <c r="AW1672" s="35">
        <f t="shared" si="422"/>
        <v>1.93064548879814</v>
      </c>
      <c r="AX1672" s="35">
        <f t="shared" si="423"/>
        <v>1.30043092750942</v>
      </c>
      <c r="AY1672" s="35">
        <f t="shared" si="424"/>
        <v>200</v>
      </c>
      <c r="AZ1672" s="35">
        <f t="shared" si="425"/>
        <v>200</v>
      </c>
      <c r="BA1672" s="27" t="str">
        <f t="shared" si="426"/>
        <v>3</v>
      </c>
      <c r="BB1672" s="34">
        <v>0.000325</v>
      </c>
      <c r="BC1672" s="34">
        <f t="shared" si="427"/>
        <v>0.065</v>
      </c>
      <c r="BD1672" s="34" t="e">
        <f t="shared" si="428"/>
        <v>#REF!</v>
      </c>
      <c r="BE1672" s="34">
        <v>0.14</v>
      </c>
      <c r="BF1672" s="34">
        <f t="shared" si="431"/>
        <v>28</v>
      </c>
      <c r="BG1672" s="34" t="e">
        <f t="shared" si="429"/>
        <v>#REF!</v>
      </c>
      <c r="BH1672" t="str">
        <f>IF(AT1672="UDARA","U","N")&amp;LEFT($C$4,2)&amp;MID($C$4,4,2)&amp;LEFT(A1672,3)&amp;MID(E1672,2,2)&amp;VLOOKUP(E1672,Acuan_Reference!C:L,10,0)</f>
        <v>N1501MKS71A1</v>
      </c>
      <c r="BI1672" t="s">
        <v>84</v>
      </c>
      <c r="BJ1672" t="s">
        <v>119</v>
      </c>
      <c r="BK1672" t="s">
        <v>86</v>
      </c>
      <c r="BL1672" t="s">
        <v>87</v>
      </c>
    </row>
    <row r="1673" hidden="1" spans="1:64">
      <c r="A1673" t="s">
        <v>102</v>
      </c>
      <c r="B1673" t="s">
        <v>75</v>
      </c>
      <c r="C1673" t="s">
        <v>76</v>
      </c>
      <c r="D1673" t="s">
        <v>123</v>
      </c>
      <c r="E1673" t="s">
        <v>244</v>
      </c>
      <c r="F1673" t="s">
        <v>245</v>
      </c>
      <c r="G1673" t="s">
        <v>80</v>
      </c>
      <c r="H1673" t="s">
        <v>81</v>
      </c>
      <c r="I1673" s="34">
        <v>22865</v>
      </c>
      <c r="J1673" s="35">
        <v>1322</v>
      </c>
      <c r="K1673" s="35">
        <v>1586</v>
      </c>
      <c r="L1673" s="35">
        <v>1826</v>
      </c>
      <c r="M1673" s="35">
        <v>1773</v>
      </c>
      <c r="N1673" s="35">
        <v>1469</v>
      </c>
      <c r="O1673" s="35">
        <v>2140</v>
      </c>
      <c r="P1673" s="35">
        <v>1878</v>
      </c>
      <c r="Q1673" s="35">
        <v>2510</v>
      </c>
      <c r="R1673" s="35">
        <v>1627</v>
      </c>
      <c r="S1673" s="35">
        <v>1502</v>
      </c>
      <c r="T1673" s="35">
        <v>1645</v>
      </c>
      <c r="U1673" s="35">
        <v>1523</v>
      </c>
      <c r="V1673" s="34">
        <v>1556.6666666667</v>
      </c>
      <c r="W1673" s="34">
        <f t="shared" si="416"/>
        <v>1493.33333333333</v>
      </c>
      <c r="X1673" s="35">
        <v>841</v>
      </c>
      <c r="Y1673" s="35">
        <v>0</v>
      </c>
      <c r="Z1673" s="35">
        <v>0</v>
      </c>
      <c r="AA1673" s="34">
        <v>3499</v>
      </c>
      <c r="AB1673" s="34">
        <v>0</v>
      </c>
      <c r="AC1673" s="34">
        <v>0</v>
      </c>
      <c r="AD1673" s="34">
        <v>0</v>
      </c>
      <c r="AE1673" s="34">
        <f t="shared" si="417"/>
        <v>3499</v>
      </c>
      <c r="AF1673" s="34">
        <f t="shared" si="418"/>
        <v>2.24775160599567</v>
      </c>
      <c r="AG1673" s="34">
        <f t="shared" si="419"/>
        <v>2.34308035714286</v>
      </c>
      <c r="AH1673" s="34">
        <v>94700</v>
      </c>
      <c r="AI1673" s="34">
        <v>0</v>
      </c>
      <c r="AJ1673" s="35">
        <v>0</v>
      </c>
      <c r="AK1673" s="35">
        <v>3041</v>
      </c>
      <c r="AL1673" s="35">
        <v>1312</v>
      </c>
      <c r="AM1673" s="34">
        <v>0.8</v>
      </c>
      <c r="AN1673" s="34">
        <f t="shared" si="420"/>
        <v>1194.66666666667</v>
      </c>
      <c r="AO1673" s="35">
        <v>100</v>
      </c>
      <c r="AP1673" s="35">
        <v>100</v>
      </c>
      <c r="AQ1673" t="s">
        <v>82</v>
      </c>
      <c r="AR1673">
        <v>8</v>
      </c>
      <c r="AS1673" s="34">
        <v>0.1</v>
      </c>
      <c r="AT1673" t="s">
        <v>83</v>
      </c>
      <c r="AU1673" s="35">
        <f t="shared" si="430"/>
        <v>0</v>
      </c>
      <c r="AV1673" s="35">
        <f t="shared" si="421"/>
        <v>0</v>
      </c>
      <c r="AW1673" s="35">
        <f t="shared" si="422"/>
        <v>2.34308035714286</v>
      </c>
      <c r="AX1673" s="35">
        <f t="shared" si="423"/>
        <v>1.46450892857143</v>
      </c>
      <c r="AY1673" s="35">
        <f t="shared" si="424"/>
        <v>0</v>
      </c>
      <c r="AZ1673" s="35">
        <f t="shared" si="425"/>
        <v>0</v>
      </c>
      <c r="BA1673" s="27" t="str">
        <f t="shared" si="426"/>
        <v>3</v>
      </c>
      <c r="BB1673" s="34">
        <v>0.000325</v>
      </c>
      <c r="BC1673" s="34">
        <f t="shared" si="427"/>
        <v>0</v>
      </c>
      <c r="BD1673" s="34" t="e">
        <f t="shared" si="428"/>
        <v>#REF!</v>
      </c>
      <c r="BE1673" s="34">
        <v>0.14</v>
      </c>
      <c r="BF1673" s="34">
        <f t="shared" si="431"/>
        <v>0</v>
      </c>
      <c r="BG1673" s="34" t="e">
        <f t="shared" si="429"/>
        <v>#REF!</v>
      </c>
      <c r="BH1673" t="str">
        <f>IF(AT1673="UDARA","U","N")&amp;LEFT($C$4,2)&amp;MID($C$4,4,2)&amp;LEFT(A1673,3)&amp;MID(E1673,2,2)&amp;VLOOKUP(E1673,Acuan_Reference!C:L,10,0)</f>
        <v>N1501MLG71A1</v>
      </c>
      <c r="BI1673" t="s">
        <v>84</v>
      </c>
      <c r="BJ1673" t="s">
        <v>119</v>
      </c>
      <c r="BK1673" t="s">
        <v>86</v>
      </c>
      <c r="BL1673" t="s">
        <v>87</v>
      </c>
    </row>
    <row r="1674" hidden="1" spans="1:64">
      <c r="A1674" t="s">
        <v>103</v>
      </c>
      <c r="B1674" t="s">
        <v>75</v>
      </c>
      <c r="C1674" t="s">
        <v>76</v>
      </c>
      <c r="D1674" t="s">
        <v>123</v>
      </c>
      <c r="E1674" t="s">
        <v>244</v>
      </c>
      <c r="F1674" t="s">
        <v>245</v>
      </c>
      <c r="G1674" t="s">
        <v>80</v>
      </c>
      <c r="H1674" t="s">
        <v>81</v>
      </c>
      <c r="I1674" s="34">
        <v>22865</v>
      </c>
      <c r="J1674" s="35">
        <v>800</v>
      </c>
      <c r="K1674" s="35">
        <v>1114</v>
      </c>
      <c r="L1674" s="35">
        <v>462</v>
      </c>
      <c r="M1674" s="35">
        <v>1797</v>
      </c>
      <c r="N1674" s="35">
        <v>706</v>
      </c>
      <c r="O1674" s="35">
        <v>1709</v>
      </c>
      <c r="P1674" s="35">
        <v>1057</v>
      </c>
      <c r="Q1674" s="35">
        <v>2289</v>
      </c>
      <c r="R1674" s="35">
        <v>744</v>
      </c>
      <c r="S1674" s="35">
        <v>951</v>
      </c>
      <c r="T1674" s="35">
        <v>977</v>
      </c>
      <c r="U1674" s="35">
        <v>1995</v>
      </c>
      <c r="V1674" s="34">
        <v>1307.6666666667</v>
      </c>
      <c r="W1674" s="34">
        <f t="shared" si="416"/>
        <v>1235.66666666667</v>
      </c>
      <c r="X1674" s="35">
        <v>398</v>
      </c>
      <c r="Y1674" s="35">
        <v>0</v>
      </c>
      <c r="Z1674" s="35">
        <v>0</v>
      </c>
      <c r="AA1674" s="34">
        <v>1607</v>
      </c>
      <c r="AB1674" s="34">
        <v>0</v>
      </c>
      <c r="AC1674" s="34">
        <v>1000</v>
      </c>
      <c r="AD1674" s="34">
        <v>0</v>
      </c>
      <c r="AE1674" s="34">
        <f t="shared" si="417"/>
        <v>2607</v>
      </c>
      <c r="AF1674" s="34">
        <f t="shared" si="418"/>
        <v>1.99362732602595</v>
      </c>
      <c r="AG1674" s="34">
        <f t="shared" si="419"/>
        <v>2.10979228486647</v>
      </c>
      <c r="AH1674" s="34">
        <v>94700</v>
      </c>
      <c r="AI1674" s="34">
        <v>0</v>
      </c>
      <c r="AJ1674" s="35">
        <v>0</v>
      </c>
      <c r="AK1674" s="35">
        <v>2149</v>
      </c>
      <c r="AL1674" s="35">
        <v>735</v>
      </c>
      <c r="AM1674" s="34">
        <v>1.3</v>
      </c>
      <c r="AN1674" s="34">
        <f t="shared" si="420"/>
        <v>1606.36666666667</v>
      </c>
      <c r="AO1674" s="35">
        <v>100</v>
      </c>
      <c r="AP1674" s="35">
        <v>100</v>
      </c>
      <c r="AQ1674" t="s">
        <v>82</v>
      </c>
      <c r="AR1674">
        <v>2</v>
      </c>
      <c r="AS1674" s="34">
        <v>0.36666666666667</v>
      </c>
      <c r="AT1674" t="s">
        <v>83</v>
      </c>
      <c r="AU1674" s="35">
        <f t="shared" si="430"/>
        <v>0</v>
      </c>
      <c r="AV1674" s="35">
        <f t="shared" si="421"/>
        <v>0</v>
      </c>
      <c r="AW1674" s="35">
        <f t="shared" si="422"/>
        <v>2.10979228486647</v>
      </c>
      <c r="AX1674" s="35">
        <f t="shared" si="423"/>
        <v>1.51497167520906</v>
      </c>
      <c r="AY1674" s="35">
        <f t="shared" si="424"/>
        <v>0</v>
      </c>
      <c r="AZ1674" s="35">
        <f t="shared" si="425"/>
        <v>0</v>
      </c>
      <c r="BA1674" s="27" t="str">
        <f t="shared" si="426"/>
        <v>3</v>
      </c>
      <c r="BB1674" s="34">
        <v>0.000325</v>
      </c>
      <c r="BC1674" s="34">
        <f t="shared" si="427"/>
        <v>0</v>
      </c>
      <c r="BD1674" s="34" t="e">
        <f t="shared" si="428"/>
        <v>#REF!</v>
      </c>
      <c r="BE1674" s="34">
        <v>0.14</v>
      </c>
      <c r="BF1674" s="34">
        <f t="shared" si="431"/>
        <v>0</v>
      </c>
      <c r="BG1674" s="34" t="e">
        <f t="shared" si="429"/>
        <v>#REF!</v>
      </c>
      <c r="BH1674" t="str">
        <f>IF(AT1674="UDARA","U","N")&amp;LEFT($C$4,2)&amp;MID($C$4,4,2)&amp;LEFT(A1674,3)&amp;MID(E1674,2,2)&amp;VLOOKUP(E1674,Acuan_Reference!C:L,10,0)</f>
        <v>N1501NAD71A1</v>
      </c>
      <c r="BI1674" t="s">
        <v>84</v>
      </c>
      <c r="BJ1674" t="s">
        <v>119</v>
      </c>
      <c r="BK1674" t="s">
        <v>86</v>
      </c>
      <c r="BL1674" t="s">
        <v>87</v>
      </c>
    </row>
    <row r="1675" hidden="1" spans="1:64">
      <c r="A1675" t="s">
        <v>104</v>
      </c>
      <c r="B1675" t="s">
        <v>75</v>
      </c>
      <c r="C1675" t="s">
        <v>76</v>
      </c>
      <c r="D1675" t="s">
        <v>123</v>
      </c>
      <c r="E1675" t="s">
        <v>244</v>
      </c>
      <c r="F1675" t="s">
        <v>245</v>
      </c>
      <c r="G1675" t="s">
        <v>80</v>
      </c>
      <c r="H1675" t="s">
        <v>81</v>
      </c>
      <c r="I1675" s="34">
        <v>22865</v>
      </c>
      <c r="J1675" s="35">
        <v>384</v>
      </c>
      <c r="K1675" s="35">
        <v>134</v>
      </c>
      <c r="L1675" s="35">
        <v>178</v>
      </c>
      <c r="M1675" s="35">
        <v>490</v>
      </c>
      <c r="N1675" s="35">
        <v>95</v>
      </c>
      <c r="O1675" s="35">
        <v>67</v>
      </c>
      <c r="P1675" s="35">
        <v>132</v>
      </c>
      <c r="Q1675" s="35">
        <v>297</v>
      </c>
      <c r="R1675" s="35">
        <v>54</v>
      </c>
      <c r="S1675" s="35">
        <v>154</v>
      </c>
      <c r="T1675" s="35">
        <v>104</v>
      </c>
      <c r="U1675" s="35">
        <v>350</v>
      </c>
      <c r="V1675" s="34">
        <v>202.66666666667</v>
      </c>
      <c r="W1675" s="34">
        <f t="shared" si="416"/>
        <v>180</v>
      </c>
      <c r="X1675" s="35">
        <v>54</v>
      </c>
      <c r="Y1675" s="35">
        <v>0</v>
      </c>
      <c r="Z1675" s="35">
        <v>0</v>
      </c>
      <c r="AA1675" s="34">
        <v>297</v>
      </c>
      <c r="AB1675" s="34">
        <v>0</v>
      </c>
      <c r="AC1675" s="34">
        <v>0</v>
      </c>
      <c r="AD1675" s="34">
        <v>0</v>
      </c>
      <c r="AE1675" s="34">
        <f t="shared" si="417"/>
        <v>297</v>
      </c>
      <c r="AF1675" s="34">
        <f t="shared" si="418"/>
        <v>1.46546052631577</v>
      </c>
      <c r="AG1675" s="34">
        <f t="shared" si="419"/>
        <v>1.65</v>
      </c>
      <c r="AH1675" s="34">
        <v>94700</v>
      </c>
      <c r="AI1675" s="34">
        <v>0</v>
      </c>
      <c r="AJ1675" s="35">
        <v>0</v>
      </c>
      <c r="AK1675" s="35">
        <v>273</v>
      </c>
      <c r="AL1675" s="35">
        <v>86</v>
      </c>
      <c r="AM1675" s="34">
        <v>1</v>
      </c>
      <c r="AN1675" s="34">
        <f t="shared" si="420"/>
        <v>180</v>
      </c>
      <c r="AO1675" s="35">
        <v>100</v>
      </c>
      <c r="AP1675" s="35">
        <v>100</v>
      </c>
      <c r="AQ1675" t="s">
        <v>82</v>
      </c>
      <c r="AR1675">
        <v>4</v>
      </c>
      <c r="AS1675" s="34">
        <v>0.26666666666667</v>
      </c>
      <c r="AT1675" t="s">
        <v>83</v>
      </c>
      <c r="AU1675" s="35">
        <f t="shared" si="430"/>
        <v>0</v>
      </c>
      <c r="AV1675" s="35">
        <f t="shared" si="421"/>
        <v>0</v>
      </c>
      <c r="AW1675" s="35">
        <f t="shared" si="422"/>
        <v>1.65</v>
      </c>
      <c r="AX1675" s="35">
        <f t="shared" si="423"/>
        <v>1.17222222222222</v>
      </c>
      <c r="AY1675" s="35">
        <f t="shared" si="424"/>
        <v>0</v>
      </c>
      <c r="AZ1675" s="35">
        <f t="shared" si="425"/>
        <v>0</v>
      </c>
      <c r="BA1675" s="27" t="str">
        <f t="shared" si="426"/>
        <v>3</v>
      </c>
      <c r="BB1675" s="34">
        <v>0.000325</v>
      </c>
      <c r="BC1675" s="34">
        <f t="shared" si="427"/>
        <v>0</v>
      </c>
      <c r="BD1675" s="34" t="e">
        <f t="shared" si="428"/>
        <v>#REF!</v>
      </c>
      <c r="BE1675" s="34">
        <v>0.14</v>
      </c>
      <c r="BF1675" s="34">
        <f t="shared" si="431"/>
        <v>0</v>
      </c>
      <c r="BG1675" s="34" t="e">
        <f t="shared" si="429"/>
        <v>#REF!</v>
      </c>
      <c r="BH1675" t="str">
        <f>IF(AT1675="UDARA","U","N")&amp;LEFT($C$4,2)&amp;MID($C$4,4,2)&amp;LEFT(A1675,3)&amp;MID(E1675,2,2)&amp;VLOOKUP(E1675,Acuan_Reference!C:L,10,0)</f>
        <v>N1501PDG71A1</v>
      </c>
      <c r="BI1675" t="s">
        <v>84</v>
      </c>
      <c r="BJ1675" t="s">
        <v>119</v>
      </c>
      <c r="BK1675" t="s">
        <v>86</v>
      </c>
      <c r="BL1675" t="s">
        <v>87</v>
      </c>
    </row>
    <row r="1676" hidden="1" spans="1:64">
      <c r="A1676" t="s">
        <v>105</v>
      </c>
      <c r="B1676" t="s">
        <v>75</v>
      </c>
      <c r="C1676" t="s">
        <v>76</v>
      </c>
      <c r="D1676" t="s">
        <v>123</v>
      </c>
      <c r="E1676" t="s">
        <v>244</v>
      </c>
      <c r="F1676" t="s">
        <v>245</v>
      </c>
      <c r="G1676" t="s">
        <v>80</v>
      </c>
      <c r="H1676" t="s">
        <v>81</v>
      </c>
      <c r="I1676" s="34">
        <v>22865</v>
      </c>
      <c r="J1676" s="35">
        <v>1035</v>
      </c>
      <c r="K1676" s="35">
        <v>715</v>
      </c>
      <c r="L1676" s="35">
        <v>1185</v>
      </c>
      <c r="M1676" s="35">
        <v>1249</v>
      </c>
      <c r="N1676" s="35">
        <v>1256</v>
      </c>
      <c r="O1676" s="35">
        <v>1108</v>
      </c>
      <c r="P1676" s="35">
        <v>1301</v>
      </c>
      <c r="Q1676" s="35">
        <v>1427</v>
      </c>
      <c r="R1676" s="35">
        <v>803</v>
      </c>
      <c r="S1676" s="35">
        <v>1015</v>
      </c>
      <c r="T1676" s="35">
        <v>556</v>
      </c>
      <c r="U1676" s="35">
        <v>1170</v>
      </c>
      <c r="V1676" s="34">
        <v>913.66666666667</v>
      </c>
      <c r="W1676" s="34">
        <f t="shared" si="416"/>
        <v>793</v>
      </c>
      <c r="X1676" s="35">
        <v>492</v>
      </c>
      <c r="Y1676" s="35">
        <v>0</v>
      </c>
      <c r="Z1676" s="35">
        <v>0</v>
      </c>
      <c r="AA1676" s="34">
        <v>1408</v>
      </c>
      <c r="AB1676" s="34">
        <v>0</v>
      </c>
      <c r="AC1676" s="34">
        <v>0</v>
      </c>
      <c r="AD1676" s="34">
        <v>0</v>
      </c>
      <c r="AE1676" s="34">
        <f t="shared" si="417"/>
        <v>1408</v>
      </c>
      <c r="AF1676" s="34">
        <f t="shared" si="418"/>
        <v>1.54104341481211</v>
      </c>
      <c r="AG1676" s="34">
        <f t="shared" si="419"/>
        <v>1.77553593947037</v>
      </c>
      <c r="AH1676" s="34">
        <v>94700</v>
      </c>
      <c r="AI1676" s="34">
        <v>0</v>
      </c>
      <c r="AJ1676" s="35">
        <v>0</v>
      </c>
      <c r="AK1676" s="35">
        <v>1751</v>
      </c>
      <c r="AL1676" s="35">
        <v>653</v>
      </c>
      <c r="AM1676" s="34">
        <v>1</v>
      </c>
      <c r="AN1676" s="34">
        <f t="shared" si="420"/>
        <v>793</v>
      </c>
      <c r="AO1676" s="35">
        <v>100</v>
      </c>
      <c r="AP1676" s="35">
        <v>100</v>
      </c>
      <c r="AQ1676" t="s">
        <v>82</v>
      </c>
      <c r="AR1676">
        <v>4</v>
      </c>
      <c r="AS1676" s="34">
        <v>0.26666666666667</v>
      </c>
      <c r="AT1676" t="s">
        <v>83</v>
      </c>
      <c r="AU1676" s="35">
        <f t="shared" si="430"/>
        <v>28.5</v>
      </c>
      <c r="AV1676" s="35">
        <f t="shared" si="421"/>
        <v>100</v>
      </c>
      <c r="AW1676" s="35">
        <f t="shared" si="422"/>
        <v>1.90163934426229</v>
      </c>
      <c r="AX1676" s="35">
        <f t="shared" si="423"/>
        <v>1.078184110971</v>
      </c>
      <c r="AY1676" s="35">
        <f t="shared" si="424"/>
        <v>100</v>
      </c>
      <c r="AZ1676" s="35">
        <f t="shared" si="425"/>
        <v>100</v>
      </c>
      <c r="BA1676" s="27" t="str">
        <f t="shared" si="426"/>
        <v>3</v>
      </c>
      <c r="BB1676" s="34">
        <v>0.000325</v>
      </c>
      <c r="BC1676" s="34">
        <f t="shared" si="427"/>
        <v>0.0325</v>
      </c>
      <c r="BD1676" s="34" t="e">
        <f t="shared" si="428"/>
        <v>#REF!</v>
      </c>
      <c r="BE1676" s="34">
        <v>0.14</v>
      </c>
      <c r="BF1676" s="34">
        <f t="shared" si="431"/>
        <v>14</v>
      </c>
      <c r="BG1676" s="34" t="e">
        <f t="shared" si="429"/>
        <v>#REF!</v>
      </c>
      <c r="BH1676" t="str">
        <f>IF(AT1676="UDARA","U","N")&amp;LEFT($C$4,2)&amp;MID($C$4,4,2)&amp;LEFT(A1676,3)&amp;MID(E1676,2,2)&amp;VLOOKUP(E1676,Acuan_Reference!C:L,10,0)</f>
        <v>N1501PKB71A1</v>
      </c>
      <c r="BI1676" t="s">
        <v>84</v>
      </c>
      <c r="BJ1676" t="s">
        <v>119</v>
      </c>
      <c r="BK1676" t="s">
        <v>86</v>
      </c>
      <c r="BL1676" t="s">
        <v>87</v>
      </c>
    </row>
    <row r="1677" hidden="1" spans="1:64">
      <c r="A1677" t="s">
        <v>106</v>
      </c>
      <c r="B1677" t="s">
        <v>75</v>
      </c>
      <c r="C1677" t="s">
        <v>76</v>
      </c>
      <c r="D1677" t="s">
        <v>123</v>
      </c>
      <c r="E1677" t="s">
        <v>244</v>
      </c>
      <c r="F1677" t="s">
        <v>245</v>
      </c>
      <c r="G1677" t="s">
        <v>80</v>
      </c>
      <c r="H1677" t="s">
        <v>81</v>
      </c>
      <c r="I1677" s="34">
        <v>22865</v>
      </c>
      <c r="J1677" s="35">
        <v>2800</v>
      </c>
      <c r="K1677" s="35">
        <v>2910</v>
      </c>
      <c r="L1677" s="35">
        <v>3811</v>
      </c>
      <c r="M1677" s="35">
        <v>4453</v>
      </c>
      <c r="N1677" s="35">
        <v>2623</v>
      </c>
      <c r="O1677" s="35">
        <v>2066</v>
      </c>
      <c r="P1677" s="35">
        <v>4143</v>
      </c>
      <c r="Q1677" s="35">
        <v>4913</v>
      </c>
      <c r="R1677" s="35">
        <v>2532</v>
      </c>
      <c r="S1677" s="35">
        <v>1906</v>
      </c>
      <c r="T1677" s="35">
        <v>2568</v>
      </c>
      <c r="U1677" s="35">
        <v>4377</v>
      </c>
      <c r="V1677" s="34">
        <v>2950.3333333333</v>
      </c>
      <c r="W1677" s="34">
        <f t="shared" si="416"/>
        <v>2956.66666666667</v>
      </c>
      <c r="X1677" s="35">
        <v>1461</v>
      </c>
      <c r="Y1677" s="35">
        <v>0</v>
      </c>
      <c r="Z1677" s="35">
        <v>0</v>
      </c>
      <c r="AA1677" s="34">
        <v>5148</v>
      </c>
      <c r="AB1677" s="34">
        <v>0</v>
      </c>
      <c r="AC1677" s="34">
        <v>0</v>
      </c>
      <c r="AD1677" s="34">
        <v>0</v>
      </c>
      <c r="AE1677" s="34">
        <f t="shared" si="417"/>
        <v>5148</v>
      </c>
      <c r="AF1677" s="34">
        <f t="shared" si="418"/>
        <v>1.74488758332394</v>
      </c>
      <c r="AG1677" s="34">
        <f t="shared" si="419"/>
        <v>1.74114994363021</v>
      </c>
      <c r="AH1677" s="34">
        <v>94700</v>
      </c>
      <c r="AI1677" s="34">
        <v>0</v>
      </c>
      <c r="AJ1677" s="35">
        <v>0</v>
      </c>
      <c r="AK1677" s="35">
        <v>5043</v>
      </c>
      <c r="AL1677" s="35">
        <v>1925</v>
      </c>
      <c r="AM1677" s="34">
        <v>0.9</v>
      </c>
      <c r="AN1677" s="34">
        <f t="shared" si="420"/>
        <v>2661</v>
      </c>
      <c r="AO1677" s="35">
        <v>100</v>
      </c>
      <c r="AP1677" s="35">
        <v>100</v>
      </c>
      <c r="AQ1677" t="s">
        <v>82</v>
      </c>
      <c r="AR1677">
        <v>4</v>
      </c>
      <c r="AS1677" s="34">
        <v>0.16666666666667</v>
      </c>
      <c r="AT1677" t="s">
        <v>83</v>
      </c>
      <c r="AU1677" s="35">
        <f t="shared" si="430"/>
        <v>0</v>
      </c>
      <c r="AV1677" s="35">
        <f t="shared" si="421"/>
        <v>0</v>
      </c>
      <c r="AW1677" s="35">
        <f t="shared" si="422"/>
        <v>1.74114994363021</v>
      </c>
      <c r="AX1677" s="35">
        <f t="shared" si="423"/>
        <v>1.09007891770011</v>
      </c>
      <c r="AY1677" s="35">
        <f t="shared" si="424"/>
        <v>0</v>
      </c>
      <c r="AZ1677" s="35">
        <f t="shared" si="425"/>
        <v>0</v>
      </c>
      <c r="BA1677" s="27" t="str">
        <f t="shared" si="426"/>
        <v>3</v>
      </c>
      <c r="BB1677" s="34">
        <v>0.000325</v>
      </c>
      <c r="BC1677" s="34">
        <f t="shared" si="427"/>
        <v>0</v>
      </c>
      <c r="BD1677" s="34" t="e">
        <f t="shared" si="428"/>
        <v>#REF!</v>
      </c>
      <c r="BE1677" s="34">
        <v>0.14</v>
      </c>
      <c r="BF1677" s="34">
        <f t="shared" si="431"/>
        <v>0</v>
      </c>
      <c r="BG1677" s="34" t="e">
        <f t="shared" si="429"/>
        <v>#REF!</v>
      </c>
      <c r="BH1677" t="str">
        <f>IF(AT1677="UDARA","U","N")&amp;LEFT($C$4,2)&amp;MID($C$4,4,2)&amp;LEFT(A1677,3)&amp;MID(E1677,2,2)&amp;VLOOKUP(E1677,Acuan_Reference!C:L,10,0)</f>
        <v>N1501PLB71A1</v>
      </c>
      <c r="BI1677" t="s">
        <v>84</v>
      </c>
      <c r="BJ1677" t="s">
        <v>119</v>
      </c>
      <c r="BK1677" t="s">
        <v>86</v>
      </c>
      <c r="BL1677" t="s">
        <v>87</v>
      </c>
    </row>
    <row r="1678" hidden="1" spans="1:64">
      <c r="A1678" t="s">
        <v>107</v>
      </c>
      <c r="B1678" t="s">
        <v>75</v>
      </c>
      <c r="C1678" t="s">
        <v>76</v>
      </c>
      <c r="D1678" t="s">
        <v>123</v>
      </c>
      <c r="E1678" t="s">
        <v>244</v>
      </c>
      <c r="F1678" t="s">
        <v>245</v>
      </c>
      <c r="G1678" t="s">
        <v>80</v>
      </c>
      <c r="H1678" t="s">
        <v>81</v>
      </c>
      <c r="I1678" s="34">
        <v>22865</v>
      </c>
      <c r="J1678" s="35">
        <v>1361</v>
      </c>
      <c r="K1678" s="35">
        <v>1908</v>
      </c>
      <c r="L1678" s="35">
        <v>2424</v>
      </c>
      <c r="M1678" s="35">
        <v>3396</v>
      </c>
      <c r="N1678" s="35">
        <v>2094</v>
      </c>
      <c r="O1678" s="35">
        <v>2262</v>
      </c>
      <c r="P1678" s="35">
        <v>3098</v>
      </c>
      <c r="Q1678" s="35">
        <v>5051</v>
      </c>
      <c r="R1678" s="35">
        <v>2111</v>
      </c>
      <c r="S1678" s="35">
        <v>2171</v>
      </c>
      <c r="T1678" s="35">
        <v>3438</v>
      </c>
      <c r="U1678" s="35">
        <v>4202</v>
      </c>
      <c r="V1678" s="34">
        <v>3270.3333333333</v>
      </c>
      <c r="W1678" s="34">
        <f t="shared" si="416"/>
        <v>3253.66666666667</v>
      </c>
      <c r="X1678" s="35">
        <v>358</v>
      </c>
      <c r="Y1678" s="35">
        <v>0</v>
      </c>
      <c r="Z1678" s="35">
        <v>0</v>
      </c>
      <c r="AA1678" s="34">
        <v>5622</v>
      </c>
      <c r="AB1678" s="34">
        <v>0</v>
      </c>
      <c r="AC1678" s="34">
        <v>200</v>
      </c>
      <c r="AD1678" s="34">
        <v>0</v>
      </c>
      <c r="AE1678" s="34">
        <f t="shared" si="417"/>
        <v>5822</v>
      </c>
      <c r="AF1678" s="34">
        <f t="shared" si="418"/>
        <v>1.78024666191012</v>
      </c>
      <c r="AG1678" s="34">
        <f t="shared" si="419"/>
        <v>1.78936584366356</v>
      </c>
      <c r="AH1678" s="34">
        <v>94700</v>
      </c>
      <c r="AI1678" s="34">
        <v>0</v>
      </c>
      <c r="AJ1678" s="35">
        <v>0</v>
      </c>
      <c r="AK1678" s="35">
        <v>5033</v>
      </c>
      <c r="AL1678" s="35">
        <v>2121</v>
      </c>
      <c r="AM1678" s="34">
        <v>1.3</v>
      </c>
      <c r="AN1678" s="34">
        <f t="shared" si="420"/>
        <v>4229.76666666667</v>
      </c>
      <c r="AO1678" s="35">
        <v>100</v>
      </c>
      <c r="AP1678" s="35">
        <v>100</v>
      </c>
      <c r="AQ1678" t="s">
        <v>82</v>
      </c>
      <c r="AR1678">
        <v>2</v>
      </c>
      <c r="AS1678" s="34">
        <v>0.43333333333333</v>
      </c>
      <c r="AT1678" t="s">
        <v>83</v>
      </c>
      <c r="AU1678" s="35">
        <f t="shared" si="430"/>
        <v>396.575</v>
      </c>
      <c r="AV1678" s="35">
        <f t="shared" si="421"/>
        <v>400</v>
      </c>
      <c r="AW1678" s="35">
        <f t="shared" si="422"/>
        <v>1.91230406720623</v>
      </c>
      <c r="AX1678" s="35">
        <f t="shared" si="423"/>
        <v>1.26042413687122</v>
      </c>
      <c r="AY1678" s="35">
        <f t="shared" si="424"/>
        <v>400</v>
      </c>
      <c r="AZ1678" s="35">
        <f t="shared" si="425"/>
        <v>400</v>
      </c>
      <c r="BA1678" s="27" t="str">
        <f t="shared" si="426"/>
        <v>3</v>
      </c>
      <c r="BB1678" s="34">
        <v>0.000325</v>
      </c>
      <c r="BC1678" s="34">
        <f t="shared" si="427"/>
        <v>0.13</v>
      </c>
      <c r="BD1678" s="34" t="e">
        <f t="shared" si="428"/>
        <v>#REF!</v>
      </c>
      <c r="BE1678" s="34">
        <v>0.14</v>
      </c>
      <c r="BF1678" s="34">
        <f t="shared" si="431"/>
        <v>56</v>
      </c>
      <c r="BG1678" s="34" t="e">
        <f t="shared" si="429"/>
        <v>#REF!</v>
      </c>
      <c r="BH1678" t="str">
        <f>IF(AT1678="UDARA","U","N")&amp;LEFT($C$4,2)&amp;MID($C$4,4,2)&amp;LEFT(A1678,3)&amp;MID(E1678,2,2)&amp;VLOOKUP(E1678,Acuan_Reference!C:L,10,0)</f>
        <v>N1501PTK71A1</v>
      </c>
      <c r="BI1678" t="s">
        <v>84</v>
      </c>
      <c r="BJ1678" t="s">
        <v>119</v>
      </c>
      <c r="BK1678" t="s">
        <v>86</v>
      </c>
      <c r="BL1678" t="s">
        <v>87</v>
      </c>
    </row>
    <row r="1679" hidden="1" spans="1:64">
      <c r="A1679" t="s">
        <v>108</v>
      </c>
      <c r="B1679" t="s">
        <v>75</v>
      </c>
      <c r="C1679" t="s">
        <v>76</v>
      </c>
      <c r="D1679" t="s">
        <v>123</v>
      </c>
      <c r="E1679" t="s">
        <v>244</v>
      </c>
      <c r="F1679" t="s">
        <v>245</v>
      </c>
      <c r="G1679" t="s">
        <v>80</v>
      </c>
      <c r="H1679" t="s">
        <v>81</v>
      </c>
      <c r="I1679" s="34">
        <v>22865</v>
      </c>
      <c r="J1679" s="35">
        <v>1774</v>
      </c>
      <c r="K1679" s="35">
        <v>833</v>
      </c>
      <c r="L1679" s="35">
        <v>1298</v>
      </c>
      <c r="M1679" s="35">
        <v>1468</v>
      </c>
      <c r="N1679" s="35">
        <v>1174</v>
      </c>
      <c r="O1679" s="35">
        <v>867</v>
      </c>
      <c r="P1679" s="35">
        <v>1422</v>
      </c>
      <c r="Q1679" s="35">
        <v>1303</v>
      </c>
      <c r="R1679" s="35">
        <v>799</v>
      </c>
      <c r="S1679" s="35">
        <v>1059</v>
      </c>
      <c r="T1679" s="35">
        <v>827</v>
      </c>
      <c r="U1679" s="35">
        <v>1191</v>
      </c>
      <c r="V1679" s="34">
        <v>1025.6666666667</v>
      </c>
      <c r="W1679" s="34">
        <f t="shared" si="416"/>
        <v>918.666666666667</v>
      </c>
      <c r="X1679" s="35">
        <v>560</v>
      </c>
      <c r="Y1679" s="35">
        <v>0</v>
      </c>
      <c r="Z1679" s="35">
        <v>0</v>
      </c>
      <c r="AA1679" s="34">
        <v>2112</v>
      </c>
      <c r="AB1679" s="34">
        <v>0</v>
      </c>
      <c r="AC1679" s="34">
        <v>0</v>
      </c>
      <c r="AD1679" s="34">
        <v>0</v>
      </c>
      <c r="AE1679" s="34">
        <f t="shared" si="417"/>
        <v>2112</v>
      </c>
      <c r="AF1679" s="34">
        <f t="shared" si="418"/>
        <v>2.0591485212869</v>
      </c>
      <c r="AG1679" s="34">
        <f t="shared" si="419"/>
        <v>2.29898403483309</v>
      </c>
      <c r="AH1679" s="34">
        <v>94700</v>
      </c>
      <c r="AI1679" s="34">
        <v>0</v>
      </c>
      <c r="AJ1679" s="35">
        <v>0</v>
      </c>
      <c r="AK1679" s="35">
        <v>1706</v>
      </c>
      <c r="AL1679" s="35">
        <v>738</v>
      </c>
      <c r="AM1679" s="34">
        <v>0.8</v>
      </c>
      <c r="AN1679" s="34">
        <f t="shared" si="420"/>
        <v>734.933333333333</v>
      </c>
      <c r="AO1679" s="35">
        <v>100</v>
      </c>
      <c r="AP1679" s="35">
        <v>100</v>
      </c>
      <c r="AQ1679" t="s">
        <v>82</v>
      </c>
      <c r="AR1679">
        <v>4</v>
      </c>
      <c r="AS1679" s="34">
        <v>0.066666666666667</v>
      </c>
      <c r="AT1679" t="s">
        <v>83</v>
      </c>
      <c r="AU1679" s="35">
        <f t="shared" si="430"/>
        <v>0</v>
      </c>
      <c r="AV1679" s="35">
        <f t="shared" si="421"/>
        <v>0</v>
      </c>
      <c r="AW1679" s="35">
        <f t="shared" si="422"/>
        <v>2.29898403483309</v>
      </c>
      <c r="AX1679" s="35">
        <f t="shared" si="423"/>
        <v>1.49564586357039</v>
      </c>
      <c r="AY1679" s="35">
        <f t="shared" si="424"/>
        <v>0</v>
      </c>
      <c r="AZ1679" s="35">
        <f t="shared" si="425"/>
        <v>0</v>
      </c>
      <c r="BA1679" s="27" t="str">
        <f t="shared" si="426"/>
        <v>3</v>
      </c>
      <c r="BB1679" s="34">
        <v>0.000325</v>
      </c>
      <c r="BC1679" s="34">
        <f t="shared" si="427"/>
        <v>0</v>
      </c>
      <c r="BD1679" s="34" t="e">
        <f t="shared" si="428"/>
        <v>#REF!</v>
      </c>
      <c r="BE1679" s="34">
        <v>0.14</v>
      </c>
      <c r="BF1679" s="34">
        <f t="shared" si="431"/>
        <v>0</v>
      </c>
      <c r="BG1679" s="34" t="e">
        <f t="shared" si="429"/>
        <v>#REF!</v>
      </c>
      <c r="BH1679" t="str">
        <f>IF(AT1679="UDARA","U","N")&amp;LEFT($C$4,2)&amp;MID($C$4,4,2)&amp;LEFT(A1679,3)&amp;MID(E1679,2,2)&amp;VLOOKUP(E1679,Acuan_Reference!C:L,10,0)</f>
        <v>N1501PWT71A1</v>
      </c>
      <c r="BI1679" t="s">
        <v>84</v>
      </c>
      <c r="BJ1679" t="s">
        <v>119</v>
      </c>
      <c r="BK1679" t="s">
        <v>86</v>
      </c>
      <c r="BL1679" t="s">
        <v>87</v>
      </c>
    </row>
    <row r="1680" hidden="1" spans="1:64">
      <c r="A1680" t="s">
        <v>109</v>
      </c>
      <c r="B1680" t="s">
        <v>75</v>
      </c>
      <c r="C1680" t="s">
        <v>76</v>
      </c>
      <c r="D1680" t="s">
        <v>123</v>
      </c>
      <c r="E1680" t="s">
        <v>244</v>
      </c>
      <c r="F1680" t="s">
        <v>245</v>
      </c>
      <c r="G1680" t="s">
        <v>80</v>
      </c>
      <c r="H1680" t="s">
        <v>81</v>
      </c>
      <c r="I1680" s="34">
        <v>22865</v>
      </c>
      <c r="J1680" s="35">
        <v>3332</v>
      </c>
      <c r="K1680" s="35">
        <v>4509</v>
      </c>
      <c r="L1680" s="35">
        <v>5331</v>
      </c>
      <c r="M1680" s="35">
        <v>4476</v>
      </c>
      <c r="N1680" s="35">
        <v>4126</v>
      </c>
      <c r="O1680" s="35">
        <v>3943</v>
      </c>
      <c r="P1680" s="35">
        <v>5667</v>
      </c>
      <c r="Q1680" s="35">
        <v>5827</v>
      </c>
      <c r="R1680" s="35">
        <v>4175</v>
      </c>
      <c r="S1680" s="35">
        <v>3691</v>
      </c>
      <c r="T1680" s="35">
        <v>3235</v>
      </c>
      <c r="U1680" s="35">
        <v>5075</v>
      </c>
      <c r="V1680" s="34">
        <v>4000.3333333333</v>
      </c>
      <c r="W1680" s="34">
        <f t="shared" si="416"/>
        <v>3786.66666666667</v>
      </c>
      <c r="X1680" s="35">
        <v>2495</v>
      </c>
      <c r="Y1680" s="35">
        <v>0</v>
      </c>
      <c r="Z1680" s="35">
        <v>0</v>
      </c>
      <c r="AA1680" s="34">
        <v>7554</v>
      </c>
      <c r="AB1680" s="34">
        <v>0</v>
      </c>
      <c r="AC1680" s="34">
        <v>0</v>
      </c>
      <c r="AD1680" s="34">
        <v>0</v>
      </c>
      <c r="AE1680" s="34">
        <f t="shared" si="417"/>
        <v>7554</v>
      </c>
      <c r="AF1680" s="34">
        <f t="shared" si="418"/>
        <v>1.88834263811351</v>
      </c>
      <c r="AG1680" s="34">
        <f t="shared" si="419"/>
        <v>1.99489436619718</v>
      </c>
      <c r="AH1680" s="34">
        <v>94700</v>
      </c>
      <c r="AI1680" s="34">
        <v>0</v>
      </c>
      <c r="AJ1680" s="35">
        <v>0</v>
      </c>
      <c r="AK1680" s="35">
        <v>7384</v>
      </c>
      <c r="AL1680" s="35">
        <v>3050</v>
      </c>
      <c r="AM1680" s="34">
        <v>0.6</v>
      </c>
      <c r="AN1680" s="34">
        <f t="shared" si="420"/>
        <v>2272</v>
      </c>
      <c r="AO1680" s="35">
        <v>100</v>
      </c>
      <c r="AP1680" s="35">
        <v>100</v>
      </c>
      <c r="AQ1680" t="s">
        <v>82</v>
      </c>
      <c r="AR1680">
        <v>8</v>
      </c>
      <c r="AS1680" s="34">
        <v>0.1</v>
      </c>
      <c r="AT1680" t="s">
        <v>83</v>
      </c>
      <c r="AU1680" s="35">
        <f t="shared" si="430"/>
        <v>0</v>
      </c>
      <c r="AV1680" s="35">
        <f t="shared" si="421"/>
        <v>0</v>
      </c>
      <c r="AW1680" s="35">
        <f t="shared" si="422"/>
        <v>1.99489436619718</v>
      </c>
      <c r="AX1680" s="35">
        <f t="shared" si="423"/>
        <v>1.18943661971831</v>
      </c>
      <c r="AY1680" s="35">
        <f t="shared" si="424"/>
        <v>0</v>
      </c>
      <c r="AZ1680" s="35">
        <f t="shared" si="425"/>
        <v>0</v>
      </c>
      <c r="BA1680" s="27" t="str">
        <f t="shared" si="426"/>
        <v>3</v>
      </c>
      <c r="BB1680" s="34">
        <v>0.000325</v>
      </c>
      <c r="BC1680" s="34">
        <f t="shared" si="427"/>
        <v>0</v>
      </c>
      <c r="BD1680" s="34" t="e">
        <f t="shared" si="428"/>
        <v>#REF!</v>
      </c>
      <c r="BE1680" s="34">
        <v>0.14</v>
      </c>
      <c r="BF1680" s="34">
        <f t="shared" si="431"/>
        <v>0</v>
      </c>
      <c r="BG1680" s="34" t="e">
        <f t="shared" si="429"/>
        <v>#REF!</v>
      </c>
      <c r="BH1680" t="str">
        <f>IF(AT1680="UDARA","U","N")&amp;LEFT($C$4,2)&amp;MID($C$4,4,2)&amp;LEFT(A1680,3)&amp;MID(E1680,2,2)&amp;VLOOKUP(E1680,Acuan_Reference!C:L,10,0)</f>
        <v>N1501SBY71A1</v>
      </c>
      <c r="BI1680" t="s">
        <v>84</v>
      </c>
      <c r="BJ1680" t="s">
        <v>119</v>
      </c>
      <c r="BK1680" t="s">
        <v>86</v>
      </c>
      <c r="BL1680" t="s">
        <v>87</v>
      </c>
    </row>
    <row r="1681" hidden="1" spans="1:64">
      <c r="A1681" t="s">
        <v>110</v>
      </c>
      <c r="B1681" t="s">
        <v>75</v>
      </c>
      <c r="C1681" t="s">
        <v>76</v>
      </c>
      <c r="D1681" t="s">
        <v>123</v>
      </c>
      <c r="E1681" t="s">
        <v>244</v>
      </c>
      <c r="F1681" t="s">
        <v>245</v>
      </c>
      <c r="G1681" t="s">
        <v>80</v>
      </c>
      <c r="H1681" t="s">
        <v>81</v>
      </c>
      <c r="I1681" s="34">
        <v>22865</v>
      </c>
      <c r="J1681" s="35">
        <v>3584</v>
      </c>
      <c r="K1681" s="35">
        <v>3932</v>
      </c>
      <c r="L1681" s="35">
        <v>3652</v>
      </c>
      <c r="M1681" s="35">
        <v>4886</v>
      </c>
      <c r="N1681" s="35">
        <v>2994</v>
      </c>
      <c r="O1681" s="35">
        <v>3250</v>
      </c>
      <c r="P1681" s="35">
        <v>4259</v>
      </c>
      <c r="Q1681" s="35">
        <v>3935</v>
      </c>
      <c r="R1681" s="35">
        <v>3368</v>
      </c>
      <c r="S1681" s="35">
        <v>3161</v>
      </c>
      <c r="T1681" s="35">
        <v>2281</v>
      </c>
      <c r="U1681" s="35">
        <v>4831</v>
      </c>
      <c r="V1681" s="34">
        <v>3424.3333333333</v>
      </c>
      <c r="W1681" s="34">
        <f t="shared" si="416"/>
        <v>3177.66666666667</v>
      </c>
      <c r="X1681" s="35">
        <v>945</v>
      </c>
      <c r="Y1681" s="35">
        <v>0</v>
      </c>
      <c r="Z1681" s="35">
        <v>0</v>
      </c>
      <c r="AA1681" s="34">
        <v>7732</v>
      </c>
      <c r="AB1681" s="34">
        <v>0</v>
      </c>
      <c r="AC1681" s="34">
        <v>0</v>
      </c>
      <c r="AD1681" s="34">
        <v>0</v>
      </c>
      <c r="AE1681" s="34">
        <f t="shared" si="417"/>
        <v>7732</v>
      </c>
      <c r="AF1681" s="34">
        <f t="shared" si="418"/>
        <v>2.257957753334</v>
      </c>
      <c r="AG1681" s="34">
        <f t="shared" si="419"/>
        <v>2.4332319311864</v>
      </c>
      <c r="AH1681" s="34">
        <v>94700</v>
      </c>
      <c r="AI1681" s="34">
        <v>0</v>
      </c>
      <c r="AJ1681" s="35">
        <v>0</v>
      </c>
      <c r="AK1681" s="35">
        <v>5643</v>
      </c>
      <c r="AL1681" s="35">
        <v>2421</v>
      </c>
      <c r="AM1681" s="34">
        <v>0.7</v>
      </c>
      <c r="AN1681" s="34">
        <f t="shared" si="420"/>
        <v>2224.36666666667</v>
      </c>
      <c r="AO1681" s="35">
        <v>100</v>
      </c>
      <c r="AP1681" s="35">
        <v>100</v>
      </c>
      <c r="AQ1681" t="s">
        <v>82</v>
      </c>
      <c r="AR1681">
        <v>8</v>
      </c>
      <c r="AS1681" s="34">
        <v>0.066666666666667</v>
      </c>
      <c r="AT1681" t="s">
        <v>83</v>
      </c>
      <c r="AU1681" s="35">
        <f t="shared" si="430"/>
        <v>0</v>
      </c>
      <c r="AV1681" s="35">
        <f t="shared" si="421"/>
        <v>0</v>
      </c>
      <c r="AW1681" s="35">
        <f t="shared" si="422"/>
        <v>2.4332319311864</v>
      </c>
      <c r="AX1681" s="35">
        <f t="shared" si="423"/>
        <v>1.6713521451799</v>
      </c>
      <c r="AY1681" s="35">
        <f t="shared" si="424"/>
        <v>0</v>
      </c>
      <c r="AZ1681" s="35">
        <f t="shared" si="425"/>
        <v>0</v>
      </c>
      <c r="BA1681" s="27" t="str">
        <f t="shared" si="426"/>
        <v>3</v>
      </c>
      <c r="BB1681" s="34">
        <v>0.000325</v>
      </c>
      <c r="BC1681" s="34">
        <f t="shared" si="427"/>
        <v>0</v>
      </c>
      <c r="BD1681" s="34" t="e">
        <f t="shared" si="428"/>
        <v>#REF!</v>
      </c>
      <c r="BE1681" s="34">
        <v>0.14</v>
      </c>
      <c r="BF1681" s="34">
        <f t="shared" si="431"/>
        <v>0</v>
      </c>
      <c r="BG1681" s="34" t="e">
        <f t="shared" si="429"/>
        <v>#REF!</v>
      </c>
      <c r="BH1681" t="str">
        <f>IF(AT1681="UDARA","U","N")&amp;LEFT($C$4,2)&amp;MID($C$4,4,2)&amp;LEFT(A1681,3)&amp;MID(E1681,2,2)&amp;VLOOKUP(E1681,Acuan_Reference!C:L,10,0)</f>
        <v>N1501SLO71A1</v>
      </c>
      <c r="BI1681" t="s">
        <v>84</v>
      </c>
      <c r="BJ1681" t="s">
        <v>119</v>
      </c>
      <c r="BK1681" t="s">
        <v>86</v>
      </c>
      <c r="BL1681" t="s">
        <v>87</v>
      </c>
    </row>
    <row r="1682" hidden="1" spans="1:64">
      <c r="A1682" t="s">
        <v>111</v>
      </c>
      <c r="B1682" t="s">
        <v>75</v>
      </c>
      <c r="C1682" t="s">
        <v>76</v>
      </c>
      <c r="D1682" t="s">
        <v>123</v>
      </c>
      <c r="E1682" t="s">
        <v>244</v>
      </c>
      <c r="F1682" t="s">
        <v>245</v>
      </c>
      <c r="G1682" t="s">
        <v>80</v>
      </c>
      <c r="H1682" t="s">
        <v>81</v>
      </c>
      <c r="I1682" s="34">
        <v>22865</v>
      </c>
      <c r="J1682" s="35">
        <v>3270</v>
      </c>
      <c r="K1682" s="35">
        <v>3053</v>
      </c>
      <c r="L1682" s="35">
        <v>2127</v>
      </c>
      <c r="M1682" s="35">
        <v>3559</v>
      </c>
      <c r="N1682" s="35">
        <v>2880</v>
      </c>
      <c r="O1682" s="35">
        <v>3447</v>
      </c>
      <c r="P1682" s="35">
        <v>2987</v>
      </c>
      <c r="Q1682" s="35">
        <v>4207</v>
      </c>
      <c r="R1682" s="35">
        <v>3108</v>
      </c>
      <c r="S1682" s="35">
        <v>3439</v>
      </c>
      <c r="T1682" s="35">
        <v>2552</v>
      </c>
      <c r="U1682" s="35">
        <v>4753</v>
      </c>
      <c r="V1682" s="34">
        <v>3581.3333333333</v>
      </c>
      <c r="W1682" s="34">
        <f t="shared" si="416"/>
        <v>3268.33333333333</v>
      </c>
      <c r="X1682" s="35">
        <v>778</v>
      </c>
      <c r="Y1682" s="35">
        <v>300</v>
      </c>
      <c r="Z1682" s="35">
        <v>0</v>
      </c>
      <c r="AA1682" s="34">
        <v>7343</v>
      </c>
      <c r="AB1682" s="34">
        <v>0</v>
      </c>
      <c r="AC1682" s="34">
        <v>0</v>
      </c>
      <c r="AD1682" s="34">
        <v>0</v>
      </c>
      <c r="AE1682" s="34">
        <f t="shared" si="417"/>
        <v>7343</v>
      </c>
      <c r="AF1682" s="34">
        <f t="shared" si="418"/>
        <v>2.05035368577813</v>
      </c>
      <c r="AG1682" s="34">
        <f t="shared" si="419"/>
        <v>2.2467108618052</v>
      </c>
      <c r="AH1682" s="34">
        <v>94700</v>
      </c>
      <c r="AI1682" s="34">
        <v>0</v>
      </c>
      <c r="AJ1682" s="35">
        <v>0</v>
      </c>
      <c r="AK1682" s="35">
        <v>5799</v>
      </c>
      <c r="AL1682" s="35">
        <v>2500</v>
      </c>
      <c r="AM1682" s="34">
        <v>1.5</v>
      </c>
      <c r="AN1682" s="34">
        <f t="shared" si="420"/>
        <v>4902.5</v>
      </c>
      <c r="AO1682" s="35">
        <v>100</v>
      </c>
      <c r="AP1682" s="35">
        <v>100</v>
      </c>
      <c r="AQ1682" t="s">
        <v>82</v>
      </c>
      <c r="AR1682">
        <v>2</v>
      </c>
      <c r="AS1682" s="34">
        <v>0.53333333333333</v>
      </c>
      <c r="AT1682" t="s">
        <v>83</v>
      </c>
      <c r="AU1682" s="35">
        <f t="shared" si="430"/>
        <v>44.625</v>
      </c>
      <c r="AV1682" s="35">
        <f t="shared" si="421"/>
        <v>100</v>
      </c>
      <c r="AW1682" s="35">
        <f t="shared" si="422"/>
        <v>2.27730749617542</v>
      </c>
      <c r="AX1682" s="35">
        <f t="shared" si="423"/>
        <v>1.51239163691994</v>
      </c>
      <c r="AY1682" s="35">
        <f t="shared" si="424"/>
        <v>100</v>
      </c>
      <c r="AZ1682" s="35">
        <f t="shared" si="425"/>
        <v>100</v>
      </c>
      <c r="BA1682" s="27" t="str">
        <f t="shared" si="426"/>
        <v>3</v>
      </c>
      <c r="BB1682" s="34">
        <v>0.000325</v>
      </c>
      <c r="BC1682" s="34">
        <f t="shared" si="427"/>
        <v>0.0325</v>
      </c>
      <c r="BD1682" s="34" t="e">
        <f t="shared" si="428"/>
        <v>#REF!</v>
      </c>
      <c r="BE1682" s="34">
        <v>0.14</v>
      </c>
      <c r="BF1682" s="34">
        <f t="shared" si="431"/>
        <v>14</v>
      </c>
      <c r="BG1682" s="34" t="e">
        <f t="shared" si="429"/>
        <v>#REF!</v>
      </c>
      <c r="BH1682" t="str">
        <f>IF(AT1682="UDARA","U","N")&amp;LEFT($C$4,2)&amp;MID($C$4,4,2)&amp;LEFT(A1682,3)&amp;MID(E1682,2,2)&amp;VLOOKUP(E1682,Acuan_Reference!C:L,10,0)</f>
        <v>N1501SMD71A1</v>
      </c>
      <c r="BI1682" t="s">
        <v>84</v>
      </c>
      <c r="BJ1682" t="s">
        <v>119</v>
      </c>
      <c r="BK1682" t="s">
        <v>86</v>
      </c>
      <c r="BL1682" t="s">
        <v>87</v>
      </c>
    </row>
    <row r="1683" hidden="1" spans="1:64">
      <c r="A1683" t="s">
        <v>112</v>
      </c>
      <c r="B1683" t="s">
        <v>75</v>
      </c>
      <c r="C1683" t="s">
        <v>76</v>
      </c>
      <c r="D1683" t="s">
        <v>123</v>
      </c>
      <c r="E1683" t="s">
        <v>244</v>
      </c>
      <c r="F1683" t="s">
        <v>245</v>
      </c>
      <c r="G1683" t="s">
        <v>80</v>
      </c>
      <c r="H1683" t="s">
        <v>81</v>
      </c>
      <c r="I1683" s="34">
        <v>22865</v>
      </c>
      <c r="J1683" s="35">
        <v>1985</v>
      </c>
      <c r="K1683" s="35">
        <v>3273</v>
      </c>
      <c r="L1683" s="35">
        <v>2043</v>
      </c>
      <c r="M1683" s="35">
        <v>3154</v>
      </c>
      <c r="N1683" s="35">
        <v>1785</v>
      </c>
      <c r="O1683" s="35">
        <v>1854</v>
      </c>
      <c r="P1683" s="35">
        <v>2271</v>
      </c>
      <c r="Q1683" s="35">
        <v>2457</v>
      </c>
      <c r="R1683" s="35">
        <v>1933</v>
      </c>
      <c r="S1683" s="35">
        <v>2000</v>
      </c>
      <c r="T1683" s="35">
        <v>1265</v>
      </c>
      <c r="U1683" s="35">
        <v>2926</v>
      </c>
      <c r="V1683" s="34">
        <v>2063.6666666667</v>
      </c>
      <c r="W1683" s="34">
        <f t="shared" si="416"/>
        <v>1873.33333333333</v>
      </c>
      <c r="X1683" s="35">
        <v>588</v>
      </c>
      <c r="Y1683" s="35">
        <v>0</v>
      </c>
      <c r="Z1683" s="35">
        <v>0</v>
      </c>
      <c r="AA1683" s="34">
        <v>4352</v>
      </c>
      <c r="AB1683" s="34">
        <v>0</v>
      </c>
      <c r="AC1683" s="34">
        <v>0</v>
      </c>
      <c r="AD1683" s="34">
        <v>0</v>
      </c>
      <c r="AE1683" s="34">
        <f t="shared" si="417"/>
        <v>4352</v>
      </c>
      <c r="AF1683" s="34">
        <f t="shared" si="418"/>
        <v>2.10886771119363</v>
      </c>
      <c r="AG1683" s="34">
        <f t="shared" si="419"/>
        <v>2.32313167259786</v>
      </c>
      <c r="AH1683" s="34">
        <v>94700</v>
      </c>
      <c r="AI1683" s="34">
        <v>0</v>
      </c>
      <c r="AJ1683" s="35">
        <v>0</v>
      </c>
      <c r="AK1683" s="35">
        <v>3447</v>
      </c>
      <c r="AL1683" s="35">
        <v>1429</v>
      </c>
      <c r="AM1683" s="34">
        <v>0.7</v>
      </c>
      <c r="AN1683" s="34">
        <f t="shared" si="420"/>
        <v>1311.33333333333</v>
      </c>
      <c r="AO1683" s="35">
        <v>100</v>
      </c>
      <c r="AP1683" s="35">
        <v>100</v>
      </c>
      <c r="AQ1683" t="s">
        <v>82</v>
      </c>
      <c r="AR1683">
        <v>8</v>
      </c>
      <c r="AS1683" s="34">
        <v>0.066666666666667</v>
      </c>
      <c r="AT1683" t="s">
        <v>83</v>
      </c>
      <c r="AU1683" s="35">
        <f t="shared" si="430"/>
        <v>0</v>
      </c>
      <c r="AV1683" s="35">
        <f t="shared" si="421"/>
        <v>0</v>
      </c>
      <c r="AW1683" s="35">
        <f t="shared" si="422"/>
        <v>2.32313167259786</v>
      </c>
      <c r="AX1683" s="35">
        <f t="shared" si="423"/>
        <v>1.56032028469751</v>
      </c>
      <c r="AY1683" s="35">
        <f t="shared" si="424"/>
        <v>0</v>
      </c>
      <c r="AZ1683" s="35">
        <f t="shared" si="425"/>
        <v>0</v>
      </c>
      <c r="BA1683" s="27" t="str">
        <f t="shared" si="426"/>
        <v>3</v>
      </c>
      <c r="BB1683" s="34">
        <v>0.000325</v>
      </c>
      <c r="BC1683" s="34">
        <f t="shared" si="427"/>
        <v>0</v>
      </c>
      <c r="BD1683" s="34" t="e">
        <f t="shared" si="428"/>
        <v>#REF!</v>
      </c>
      <c r="BE1683" s="34">
        <v>0.14</v>
      </c>
      <c r="BF1683" s="34">
        <f t="shared" si="431"/>
        <v>0</v>
      </c>
      <c r="BG1683" s="34" t="e">
        <f t="shared" si="429"/>
        <v>#REF!</v>
      </c>
      <c r="BH1683" t="str">
        <f>IF(AT1683="UDARA","U","N")&amp;LEFT($C$4,2)&amp;MID($C$4,4,2)&amp;LEFT(A1683,3)&amp;MID(E1683,2,2)&amp;VLOOKUP(E1683,Acuan_Reference!C:L,10,0)</f>
        <v>N1501SMG71A1</v>
      </c>
      <c r="BI1683" t="s">
        <v>84</v>
      </c>
      <c r="BJ1683" t="s">
        <v>119</v>
      </c>
      <c r="BK1683" t="s">
        <v>86</v>
      </c>
      <c r="BL1683" t="s">
        <v>87</v>
      </c>
    </row>
    <row r="1684" hidden="1" spans="1:64">
      <c r="A1684" t="s">
        <v>113</v>
      </c>
      <c r="B1684" t="s">
        <v>75</v>
      </c>
      <c r="C1684" t="s">
        <v>76</v>
      </c>
      <c r="D1684" t="s">
        <v>123</v>
      </c>
      <c r="E1684" t="s">
        <v>244</v>
      </c>
      <c r="F1684" t="s">
        <v>245</v>
      </c>
      <c r="G1684" t="s">
        <v>80</v>
      </c>
      <c r="H1684" t="s">
        <v>81</v>
      </c>
      <c r="I1684" s="34">
        <v>22865</v>
      </c>
      <c r="J1684" s="35">
        <v>5480</v>
      </c>
      <c r="K1684" s="35">
        <v>6972</v>
      </c>
      <c r="L1684" s="35">
        <v>7979</v>
      </c>
      <c r="M1684" s="35">
        <v>6839</v>
      </c>
      <c r="N1684" s="35">
        <v>7045</v>
      </c>
      <c r="O1684" s="35">
        <v>5790</v>
      </c>
      <c r="P1684" s="35">
        <v>7968</v>
      </c>
      <c r="Q1684" s="35">
        <v>7602</v>
      </c>
      <c r="R1684" s="35">
        <v>6235</v>
      </c>
      <c r="S1684" s="35">
        <v>6785</v>
      </c>
      <c r="T1684" s="35">
        <v>6688</v>
      </c>
      <c r="U1684" s="35">
        <v>6701</v>
      </c>
      <c r="V1684" s="34">
        <v>6724.6666666667</v>
      </c>
      <c r="W1684" s="34">
        <f t="shared" si="416"/>
        <v>6268</v>
      </c>
      <c r="X1684" s="35">
        <v>2785</v>
      </c>
      <c r="Y1684" s="35">
        <v>0</v>
      </c>
      <c r="Z1684" s="35">
        <v>6</v>
      </c>
      <c r="AA1684" s="34">
        <v>8607</v>
      </c>
      <c r="AB1684" s="34">
        <v>0</v>
      </c>
      <c r="AC1684" s="34">
        <v>0</v>
      </c>
      <c r="AD1684" s="34">
        <v>0</v>
      </c>
      <c r="AE1684" s="34">
        <f t="shared" si="417"/>
        <v>8613</v>
      </c>
      <c r="AF1684" s="34">
        <f t="shared" si="418"/>
        <v>1.28080697928026</v>
      </c>
      <c r="AG1684" s="34">
        <f t="shared" si="419"/>
        <v>1.37412252712189</v>
      </c>
      <c r="AH1684" s="34">
        <v>94700</v>
      </c>
      <c r="AI1684" s="34">
        <v>0</v>
      </c>
      <c r="AJ1684" s="35">
        <v>0</v>
      </c>
      <c r="AK1684" s="35">
        <v>11121</v>
      </c>
      <c r="AL1684" s="35">
        <v>5415</v>
      </c>
      <c r="AM1684" s="34">
        <v>0.25</v>
      </c>
      <c r="AN1684" s="34">
        <f t="shared" si="420"/>
        <v>1567</v>
      </c>
      <c r="AO1684" s="35">
        <v>100</v>
      </c>
      <c r="AP1684" s="35">
        <v>100</v>
      </c>
      <c r="AQ1684" t="s">
        <v>82</v>
      </c>
      <c r="AR1684">
        <v>12</v>
      </c>
      <c r="AS1684" s="34">
        <v>0.033333333333333</v>
      </c>
      <c r="AT1684" t="s">
        <v>83</v>
      </c>
      <c r="AU1684" s="35">
        <f t="shared" si="430"/>
        <v>0</v>
      </c>
      <c r="AV1684" s="35">
        <f t="shared" si="421"/>
        <v>0</v>
      </c>
      <c r="AW1684" s="35">
        <f t="shared" si="422"/>
        <v>1.37412252712189</v>
      </c>
      <c r="AX1684" s="35">
        <f t="shared" si="423"/>
        <v>0.510210593490747</v>
      </c>
      <c r="AY1684" s="35">
        <f t="shared" si="424"/>
        <v>0</v>
      </c>
      <c r="AZ1684" s="35">
        <f t="shared" si="425"/>
        <v>0</v>
      </c>
      <c r="BA1684" s="27" t="str">
        <f t="shared" si="426"/>
        <v>3</v>
      </c>
      <c r="BB1684" s="34">
        <v>0.000325</v>
      </c>
      <c r="BC1684" s="34">
        <f t="shared" si="427"/>
        <v>0</v>
      </c>
      <c r="BD1684" s="34" t="e">
        <f t="shared" si="428"/>
        <v>#REF!</v>
      </c>
      <c r="BE1684" s="34">
        <v>0.14</v>
      </c>
      <c r="BF1684" s="34">
        <f t="shared" si="431"/>
        <v>0</v>
      </c>
      <c r="BG1684" s="34" t="e">
        <f t="shared" si="429"/>
        <v>#REF!</v>
      </c>
      <c r="BH1684" t="str">
        <f>IF(AT1684="UDARA","U","N")&amp;LEFT($C$4,2)&amp;MID($C$4,4,2)&amp;LEFT(A1684,3)&amp;MID(E1684,2,2)&amp;VLOOKUP(E1684,Acuan_Reference!C:L,10,0)</f>
        <v>N1501TGR71A1</v>
      </c>
      <c r="BI1684" t="s">
        <v>84</v>
      </c>
      <c r="BJ1684" t="s">
        <v>119</v>
      </c>
      <c r="BK1684" t="s">
        <v>86</v>
      </c>
      <c r="BL1684" t="s">
        <v>87</v>
      </c>
    </row>
    <row r="1685" hidden="1" spans="1:64">
      <c r="A1685" t="s">
        <v>114</v>
      </c>
      <c r="B1685" t="s">
        <v>75</v>
      </c>
      <c r="C1685" t="s">
        <v>76</v>
      </c>
      <c r="D1685" t="s">
        <v>123</v>
      </c>
      <c r="E1685" t="s">
        <v>244</v>
      </c>
      <c r="F1685" t="s">
        <v>245</v>
      </c>
      <c r="G1685" t="s">
        <v>80</v>
      </c>
      <c r="H1685" t="s">
        <v>81</v>
      </c>
      <c r="I1685" s="34">
        <v>22865</v>
      </c>
      <c r="J1685" s="35">
        <v>847</v>
      </c>
      <c r="K1685" s="35">
        <v>1387</v>
      </c>
      <c r="L1685" s="35">
        <v>1306</v>
      </c>
      <c r="M1685" s="35">
        <v>1885</v>
      </c>
      <c r="N1685" s="35">
        <v>1292</v>
      </c>
      <c r="O1685" s="35">
        <v>837</v>
      </c>
      <c r="P1685" s="35">
        <v>1316</v>
      </c>
      <c r="Q1685" s="35">
        <v>1909</v>
      </c>
      <c r="R1685" s="35">
        <v>927</v>
      </c>
      <c r="S1685" s="35">
        <v>1026</v>
      </c>
      <c r="T1685" s="35">
        <v>1063</v>
      </c>
      <c r="U1685" s="35">
        <v>1418</v>
      </c>
      <c r="V1685" s="34">
        <v>1169</v>
      </c>
      <c r="W1685" s="34">
        <f t="shared" si="416"/>
        <v>1103.33333333333</v>
      </c>
      <c r="X1685" s="35">
        <v>1104</v>
      </c>
      <c r="Y1685" s="35">
        <v>0</v>
      </c>
      <c r="Z1685" s="35">
        <v>0</v>
      </c>
      <c r="AA1685" s="34">
        <v>2151</v>
      </c>
      <c r="AB1685" s="34">
        <v>0</v>
      </c>
      <c r="AC1685" s="34">
        <v>0</v>
      </c>
      <c r="AD1685" s="34">
        <v>0</v>
      </c>
      <c r="AE1685" s="34">
        <f t="shared" si="417"/>
        <v>2151</v>
      </c>
      <c r="AF1685" s="34">
        <f t="shared" si="418"/>
        <v>1.84003421727973</v>
      </c>
      <c r="AG1685" s="34">
        <f t="shared" si="419"/>
        <v>1.94954682779456</v>
      </c>
      <c r="AH1685" s="34">
        <v>94700</v>
      </c>
      <c r="AI1685" s="34">
        <v>0</v>
      </c>
      <c r="AJ1685" s="35">
        <v>0</v>
      </c>
      <c r="AK1685" s="35">
        <v>2084</v>
      </c>
      <c r="AL1685" s="35">
        <v>829</v>
      </c>
      <c r="AM1685" s="34">
        <v>0.7</v>
      </c>
      <c r="AN1685" s="34">
        <f t="shared" si="420"/>
        <v>772.333333333333</v>
      </c>
      <c r="AO1685" s="35">
        <v>100</v>
      </c>
      <c r="AP1685" s="35">
        <v>100</v>
      </c>
      <c r="AQ1685" t="s">
        <v>82</v>
      </c>
      <c r="AR1685">
        <v>8</v>
      </c>
      <c r="AS1685" s="34">
        <v>0.066666666666667</v>
      </c>
      <c r="AT1685" t="s">
        <v>83</v>
      </c>
      <c r="AU1685" s="35">
        <f t="shared" si="430"/>
        <v>0</v>
      </c>
      <c r="AV1685" s="35">
        <f t="shared" si="421"/>
        <v>0</v>
      </c>
      <c r="AW1685" s="35">
        <f t="shared" si="422"/>
        <v>1.94954682779456</v>
      </c>
      <c r="AX1685" s="35">
        <f t="shared" si="423"/>
        <v>1.19818731117825</v>
      </c>
      <c r="AY1685" s="35">
        <f t="shared" si="424"/>
        <v>0</v>
      </c>
      <c r="AZ1685" s="35">
        <f t="shared" si="425"/>
        <v>0</v>
      </c>
      <c r="BA1685" s="27" t="str">
        <f t="shared" si="426"/>
        <v>3</v>
      </c>
      <c r="BB1685" s="34">
        <v>0.000325</v>
      </c>
      <c r="BC1685" s="34">
        <f t="shared" si="427"/>
        <v>0</v>
      </c>
      <c r="BD1685" s="34" t="e">
        <f t="shared" si="428"/>
        <v>#REF!</v>
      </c>
      <c r="BE1685" s="34">
        <v>0.14</v>
      </c>
      <c r="BF1685" s="34">
        <f t="shared" si="431"/>
        <v>0</v>
      </c>
      <c r="BG1685" s="34" t="e">
        <f t="shared" si="429"/>
        <v>#REF!</v>
      </c>
      <c r="BH1685" t="str">
        <f>IF(AT1685="UDARA","U","N")&amp;LEFT($C$4,2)&amp;MID($C$4,4,2)&amp;LEFT(A1685,3)&amp;MID(E1685,2,2)&amp;VLOOKUP(E1685,Acuan_Reference!C:L,10,0)</f>
        <v>N1501YGY71A1</v>
      </c>
      <c r="BI1685" t="s">
        <v>84</v>
      </c>
      <c r="BJ1685" t="s">
        <v>119</v>
      </c>
      <c r="BK1685" t="s">
        <v>86</v>
      </c>
      <c r="BL1685" t="s">
        <v>87</v>
      </c>
    </row>
    <row r="1686" hidden="1" spans="1:64">
      <c r="A1686" t="s">
        <v>74</v>
      </c>
      <c r="B1686" t="s">
        <v>75</v>
      </c>
      <c r="C1686" t="s">
        <v>76</v>
      </c>
      <c r="D1686" t="s">
        <v>123</v>
      </c>
      <c r="E1686" t="s">
        <v>246</v>
      </c>
      <c r="F1686" t="s">
        <v>247</v>
      </c>
      <c r="G1686" t="s">
        <v>80</v>
      </c>
      <c r="H1686" t="s">
        <v>81</v>
      </c>
      <c r="I1686" s="34">
        <v>22865</v>
      </c>
      <c r="J1686" s="35">
        <v>1062</v>
      </c>
      <c r="K1686" s="35">
        <v>465</v>
      </c>
      <c r="L1686" s="35">
        <v>402</v>
      </c>
      <c r="M1686" s="35">
        <v>792</v>
      </c>
      <c r="N1686" s="35">
        <v>391</v>
      </c>
      <c r="O1686" s="35">
        <v>369</v>
      </c>
      <c r="P1686" s="35">
        <v>513</v>
      </c>
      <c r="Q1686" s="35">
        <v>742</v>
      </c>
      <c r="R1686" s="35">
        <v>326</v>
      </c>
      <c r="S1686" s="35">
        <v>631</v>
      </c>
      <c r="T1686" s="35">
        <v>320</v>
      </c>
      <c r="U1686" s="35">
        <v>1040</v>
      </c>
      <c r="V1686" s="34">
        <v>663.66666666667</v>
      </c>
      <c r="W1686" s="34">
        <f t="shared" si="416"/>
        <v>570.333333333333</v>
      </c>
      <c r="X1686" s="35">
        <v>106</v>
      </c>
      <c r="Y1686" s="35">
        <v>0</v>
      </c>
      <c r="Z1686" s="35">
        <v>0</v>
      </c>
      <c r="AA1686" s="34">
        <v>825</v>
      </c>
      <c r="AB1686" s="34">
        <v>0</v>
      </c>
      <c r="AC1686" s="34">
        <v>0</v>
      </c>
      <c r="AD1686" s="34">
        <v>0</v>
      </c>
      <c r="AE1686" s="34">
        <f t="shared" si="417"/>
        <v>825</v>
      </c>
      <c r="AF1686" s="34">
        <f t="shared" si="418"/>
        <v>1.24309392265193</v>
      </c>
      <c r="AG1686" s="34">
        <f t="shared" si="419"/>
        <v>1.44652250146113</v>
      </c>
      <c r="AH1686" s="34">
        <v>600</v>
      </c>
      <c r="AI1686" s="34">
        <v>0</v>
      </c>
      <c r="AJ1686" s="35">
        <v>1600</v>
      </c>
      <c r="AK1686" s="35">
        <v>917</v>
      </c>
      <c r="AL1686" s="35">
        <v>351</v>
      </c>
      <c r="AM1686" s="34">
        <v>0.7</v>
      </c>
      <c r="AN1686" s="34">
        <f t="shared" si="420"/>
        <v>399.233333333333</v>
      </c>
      <c r="AO1686" s="35">
        <v>100</v>
      </c>
      <c r="AP1686" s="35">
        <v>100</v>
      </c>
      <c r="AQ1686" t="s">
        <v>82</v>
      </c>
      <c r="AR1686">
        <v>8</v>
      </c>
      <c r="AS1686" s="34">
        <v>0.066666666666667</v>
      </c>
      <c r="AT1686" t="s">
        <v>83</v>
      </c>
      <c r="AU1686" s="35">
        <f t="shared" si="430"/>
        <v>0</v>
      </c>
      <c r="AV1686" s="35">
        <f t="shared" si="421"/>
        <v>0</v>
      </c>
      <c r="AW1686" s="35">
        <f t="shared" si="422"/>
        <v>1.44652250146113</v>
      </c>
      <c r="AX1686" s="35">
        <f t="shared" si="423"/>
        <v>0.831092928112215</v>
      </c>
      <c r="AY1686" s="35">
        <f t="shared" si="424"/>
        <v>0</v>
      </c>
      <c r="AZ1686" s="35">
        <f t="shared" si="425"/>
        <v>0</v>
      </c>
      <c r="BA1686" s="27" t="str">
        <f t="shared" si="426"/>
        <v>3</v>
      </c>
      <c r="BB1686" s="34">
        <v>0.00032</v>
      </c>
      <c r="BC1686" s="34">
        <f t="shared" si="427"/>
        <v>0</v>
      </c>
      <c r="BD1686" s="34" t="e">
        <f t="shared" si="428"/>
        <v>#REF!</v>
      </c>
      <c r="BE1686" s="34">
        <v>0.12</v>
      </c>
      <c r="BF1686" s="34">
        <f t="shared" si="431"/>
        <v>0</v>
      </c>
      <c r="BG1686" s="34" t="e">
        <f t="shared" si="429"/>
        <v>#REF!</v>
      </c>
      <c r="BH1686" t="str">
        <f>IF(AT1686="UDARA","U","N")&amp;LEFT($C$4,2)&amp;MID($C$4,4,2)&amp;LEFT(A1686,3)&amp;MID(E1686,2,2)&amp;VLOOKUP(E1686,Acuan_Reference!C:L,10,0)</f>
        <v>N1501BDG71A1</v>
      </c>
      <c r="BI1686" t="s">
        <v>84</v>
      </c>
      <c r="BJ1686" t="s">
        <v>119</v>
      </c>
      <c r="BK1686" t="s">
        <v>86</v>
      </c>
      <c r="BL1686" t="s">
        <v>87</v>
      </c>
    </row>
    <row r="1687" hidden="1" spans="1:64">
      <c r="A1687" t="s">
        <v>88</v>
      </c>
      <c r="B1687" t="s">
        <v>75</v>
      </c>
      <c r="C1687" t="s">
        <v>76</v>
      </c>
      <c r="D1687" t="s">
        <v>123</v>
      </c>
      <c r="E1687" t="s">
        <v>246</v>
      </c>
      <c r="F1687" t="s">
        <v>247</v>
      </c>
      <c r="G1687" t="s">
        <v>80</v>
      </c>
      <c r="H1687" t="s">
        <v>81</v>
      </c>
      <c r="I1687" s="34">
        <v>22865</v>
      </c>
      <c r="J1687" s="35">
        <v>137</v>
      </c>
      <c r="K1687" s="35">
        <v>118</v>
      </c>
      <c r="L1687" s="35">
        <v>51</v>
      </c>
      <c r="M1687" s="35">
        <v>450</v>
      </c>
      <c r="N1687" s="35">
        <v>99</v>
      </c>
      <c r="O1687" s="35">
        <v>147</v>
      </c>
      <c r="P1687" s="35">
        <v>113</v>
      </c>
      <c r="Q1687" s="35">
        <v>656</v>
      </c>
      <c r="R1687" s="35">
        <v>60</v>
      </c>
      <c r="S1687" s="35">
        <v>52</v>
      </c>
      <c r="T1687" s="35">
        <v>-5</v>
      </c>
      <c r="U1687" s="35">
        <v>113</v>
      </c>
      <c r="V1687" s="34">
        <v>53.333333333333</v>
      </c>
      <c r="W1687" s="34">
        <f t="shared" si="416"/>
        <v>46</v>
      </c>
      <c r="X1687" s="35">
        <v>35</v>
      </c>
      <c r="Y1687" s="35">
        <v>0</v>
      </c>
      <c r="Z1687" s="35">
        <v>0</v>
      </c>
      <c r="AA1687" s="34">
        <v>532</v>
      </c>
      <c r="AB1687" s="34">
        <v>0</v>
      </c>
      <c r="AC1687" s="34">
        <v>0</v>
      </c>
      <c r="AD1687" s="34">
        <v>0</v>
      </c>
      <c r="AE1687" s="34">
        <f t="shared" si="417"/>
        <v>532</v>
      </c>
      <c r="AF1687" s="34">
        <f t="shared" si="418"/>
        <v>9.97500000000006</v>
      </c>
      <c r="AG1687" s="34">
        <f t="shared" si="419"/>
        <v>11.5652173913043</v>
      </c>
      <c r="AH1687" s="34">
        <v>600</v>
      </c>
      <c r="AI1687" s="34">
        <v>0</v>
      </c>
      <c r="AJ1687" s="35">
        <v>1600</v>
      </c>
      <c r="AK1687" s="35">
        <v>415</v>
      </c>
      <c r="AL1687" s="35">
        <v>30</v>
      </c>
      <c r="AM1687" s="34">
        <v>0.6</v>
      </c>
      <c r="AN1687" s="34">
        <f t="shared" si="420"/>
        <v>27.6</v>
      </c>
      <c r="AO1687" s="35">
        <v>100</v>
      </c>
      <c r="AP1687" s="35">
        <v>100</v>
      </c>
      <c r="AQ1687" t="s">
        <v>82</v>
      </c>
      <c r="AR1687">
        <v>8</v>
      </c>
      <c r="AS1687" s="34">
        <v>0.033333333333333</v>
      </c>
      <c r="AT1687" t="s">
        <v>83</v>
      </c>
      <c r="AU1687" s="35">
        <f t="shared" si="430"/>
        <v>0</v>
      </c>
      <c r="AV1687" s="35">
        <f t="shared" si="421"/>
        <v>0</v>
      </c>
      <c r="AW1687" s="35">
        <f t="shared" si="422"/>
        <v>11.5652173913043</v>
      </c>
      <c r="AX1687" s="35">
        <f t="shared" si="423"/>
        <v>10.9130434782609</v>
      </c>
      <c r="AY1687" s="35">
        <f t="shared" si="424"/>
        <v>0</v>
      </c>
      <c r="AZ1687" s="35">
        <f t="shared" si="425"/>
        <v>0</v>
      </c>
      <c r="BA1687" s="27" t="str">
        <f t="shared" si="426"/>
        <v>Kelipatan Kirim/Master box &gt; 3x FC+index</v>
      </c>
      <c r="BB1687" s="34">
        <v>0.00032</v>
      </c>
      <c r="BC1687" s="34">
        <f t="shared" si="427"/>
        <v>0</v>
      </c>
      <c r="BD1687" s="34" t="e">
        <f t="shared" si="428"/>
        <v>#REF!</v>
      </c>
      <c r="BE1687" s="34">
        <v>0.12</v>
      </c>
      <c r="BF1687" s="34">
        <f t="shared" si="431"/>
        <v>0</v>
      </c>
      <c r="BG1687" s="34" t="e">
        <f t="shared" si="429"/>
        <v>#REF!</v>
      </c>
      <c r="BH1687" t="str">
        <f>IF(AT1687="UDARA","U","N")&amp;LEFT($C$4,2)&amp;MID($C$4,4,2)&amp;LEFT(A1687,3)&amp;MID(E1687,2,2)&amp;VLOOKUP(E1687,Acuan_Reference!C:L,10,0)</f>
        <v>N1501BGR71A1</v>
      </c>
      <c r="BI1687" t="s">
        <v>84</v>
      </c>
      <c r="BJ1687" t="s">
        <v>119</v>
      </c>
      <c r="BK1687" t="s">
        <v>86</v>
      </c>
      <c r="BL1687" t="s">
        <v>87</v>
      </c>
    </row>
    <row r="1688" hidden="1" spans="1:64">
      <c r="A1688" t="s">
        <v>89</v>
      </c>
      <c r="B1688" t="s">
        <v>75</v>
      </c>
      <c r="C1688" t="s">
        <v>76</v>
      </c>
      <c r="D1688" t="s">
        <v>123</v>
      </c>
      <c r="E1688" t="s">
        <v>246</v>
      </c>
      <c r="F1688" t="s">
        <v>247</v>
      </c>
      <c r="G1688" t="s">
        <v>80</v>
      </c>
      <c r="H1688" t="s">
        <v>81</v>
      </c>
      <c r="I1688" s="34">
        <v>22865</v>
      </c>
      <c r="J1688" s="35">
        <v>239</v>
      </c>
      <c r="K1688" s="35">
        <v>-37</v>
      </c>
      <c r="L1688" s="35">
        <v>260</v>
      </c>
      <c r="M1688" s="35">
        <v>415</v>
      </c>
      <c r="N1688" s="35">
        <v>149</v>
      </c>
      <c r="O1688" s="35">
        <v>57</v>
      </c>
      <c r="P1688" s="35">
        <v>64</v>
      </c>
      <c r="Q1688" s="35">
        <v>322</v>
      </c>
      <c r="R1688" s="35">
        <v>80</v>
      </c>
      <c r="S1688" s="35">
        <v>199</v>
      </c>
      <c r="T1688" s="35">
        <v>138</v>
      </c>
      <c r="U1688" s="35">
        <v>202</v>
      </c>
      <c r="V1688" s="34">
        <v>179.66666666667</v>
      </c>
      <c r="W1688" s="34">
        <f t="shared" si="416"/>
        <v>151.666666666667</v>
      </c>
      <c r="X1688" s="35">
        <v>34</v>
      </c>
      <c r="Y1688" s="35">
        <v>0</v>
      </c>
      <c r="Z1688" s="35">
        <v>0</v>
      </c>
      <c r="AA1688" s="34">
        <v>430</v>
      </c>
      <c r="AB1688" s="34">
        <v>0</v>
      </c>
      <c r="AC1688" s="34">
        <v>0</v>
      </c>
      <c r="AD1688" s="34">
        <v>0</v>
      </c>
      <c r="AE1688" s="34">
        <f t="shared" si="417"/>
        <v>430</v>
      </c>
      <c r="AF1688" s="34">
        <f t="shared" si="418"/>
        <v>2.39332096474949</v>
      </c>
      <c r="AG1688" s="34">
        <f t="shared" si="419"/>
        <v>2.83516483516484</v>
      </c>
      <c r="AH1688" s="34">
        <v>600</v>
      </c>
      <c r="AI1688" s="34">
        <v>0</v>
      </c>
      <c r="AJ1688" s="35">
        <v>1600</v>
      </c>
      <c r="AK1688" s="35">
        <v>325</v>
      </c>
      <c r="AL1688" s="35">
        <v>115</v>
      </c>
      <c r="AM1688" s="34">
        <v>1.3</v>
      </c>
      <c r="AN1688" s="34">
        <f t="shared" si="420"/>
        <v>197.166666666667</v>
      </c>
      <c r="AO1688" s="35">
        <v>100</v>
      </c>
      <c r="AP1688" s="35">
        <v>100</v>
      </c>
      <c r="AQ1688" t="s">
        <v>82</v>
      </c>
      <c r="AR1688">
        <v>4</v>
      </c>
      <c r="AS1688" s="34">
        <v>0.53333333333333</v>
      </c>
      <c r="AT1688" t="s">
        <v>83</v>
      </c>
      <c r="AU1688" s="35">
        <f t="shared" si="430"/>
        <v>0</v>
      </c>
      <c r="AV1688" s="35">
        <f t="shared" si="421"/>
        <v>0</v>
      </c>
      <c r="AW1688" s="35">
        <f t="shared" si="422"/>
        <v>2.83516483516484</v>
      </c>
      <c r="AX1688" s="35">
        <f t="shared" si="423"/>
        <v>2.07692307692308</v>
      </c>
      <c r="AY1688" s="35">
        <f t="shared" si="424"/>
        <v>0</v>
      </c>
      <c r="AZ1688" s="35">
        <f t="shared" si="425"/>
        <v>0</v>
      </c>
      <c r="BA1688" s="27" t="str">
        <f t="shared" si="426"/>
        <v>3</v>
      </c>
      <c r="BB1688" s="34">
        <v>0.00032</v>
      </c>
      <c r="BC1688" s="34">
        <f t="shared" si="427"/>
        <v>0</v>
      </c>
      <c r="BD1688" s="34" t="e">
        <f t="shared" si="428"/>
        <v>#REF!</v>
      </c>
      <c r="BE1688" s="34">
        <v>0.12</v>
      </c>
      <c r="BF1688" s="34">
        <f t="shared" si="431"/>
        <v>0</v>
      </c>
      <c r="BG1688" s="34" t="e">
        <f t="shared" si="429"/>
        <v>#REF!</v>
      </c>
      <c r="BH1688" t="str">
        <f>IF(AT1688="UDARA","U","N")&amp;LEFT($C$4,2)&amp;MID($C$4,4,2)&amp;LEFT(A1688,3)&amp;MID(E1688,2,2)&amp;VLOOKUP(E1688,Acuan_Reference!C:L,10,0)</f>
        <v>N1501BJM71A1</v>
      </c>
      <c r="BI1688" t="s">
        <v>84</v>
      </c>
      <c r="BJ1688" t="s">
        <v>119</v>
      </c>
      <c r="BK1688" t="s">
        <v>86</v>
      </c>
      <c r="BL1688" t="s">
        <v>87</v>
      </c>
    </row>
    <row r="1689" hidden="1" spans="1:64">
      <c r="A1689" t="s">
        <v>90</v>
      </c>
      <c r="B1689" t="s">
        <v>75</v>
      </c>
      <c r="C1689" t="s">
        <v>76</v>
      </c>
      <c r="D1689" t="s">
        <v>123</v>
      </c>
      <c r="E1689" t="s">
        <v>246</v>
      </c>
      <c r="F1689" t="s">
        <v>247</v>
      </c>
      <c r="G1689" t="s">
        <v>80</v>
      </c>
      <c r="H1689" t="s">
        <v>81</v>
      </c>
      <c r="I1689" s="34">
        <v>22865</v>
      </c>
      <c r="J1689" s="35">
        <v>1137</v>
      </c>
      <c r="K1689" s="35">
        <v>1412</v>
      </c>
      <c r="L1689" s="35">
        <v>1283</v>
      </c>
      <c r="M1689" s="35">
        <v>799</v>
      </c>
      <c r="N1689" s="35">
        <v>1331</v>
      </c>
      <c r="O1689" s="35">
        <v>949</v>
      </c>
      <c r="P1689" s="35">
        <v>884</v>
      </c>
      <c r="Q1689" s="35">
        <v>755</v>
      </c>
      <c r="R1689" s="35">
        <v>479</v>
      </c>
      <c r="S1689" s="35">
        <v>877</v>
      </c>
      <c r="T1689" s="35">
        <v>550</v>
      </c>
      <c r="U1689" s="35">
        <v>479</v>
      </c>
      <c r="V1689" s="34">
        <v>635.33333333333</v>
      </c>
      <c r="W1689" s="34">
        <f t="shared" si="416"/>
        <v>517.666666666667</v>
      </c>
      <c r="X1689" s="35">
        <v>678</v>
      </c>
      <c r="Y1689" s="35">
        <v>0</v>
      </c>
      <c r="Z1689" s="35">
        <v>0</v>
      </c>
      <c r="AA1689" s="34">
        <v>1236</v>
      </c>
      <c r="AB1689" s="34">
        <v>0</v>
      </c>
      <c r="AC1689" s="34">
        <v>0</v>
      </c>
      <c r="AD1689" s="34">
        <v>0</v>
      </c>
      <c r="AE1689" s="34">
        <f t="shared" si="417"/>
        <v>1236</v>
      </c>
      <c r="AF1689" s="34">
        <f t="shared" si="418"/>
        <v>1.9454354669465</v>
      </c>
      <c r="AG1689" s="34">
        <f t="shared" si="419"/>
        <v>2.38763683193818</v>
      </c>
      <c r="AH1689" s="34">
        <v>600</v>
      </c>
      <c r="AI1689" s="34">
        <v>0</v>
      </c>
      <c r="AJ1689" s="35">
        <v>1600</v>
      </c>
      <c r="AK1689" s="35">
        <v>1140</v>
      </c>
      <c r="AL1689" s="35">
        <v>524</v>
      </c>
      <c r="AM1689" s="34">
        <v>0.6</v>
      </c>
      <c r="AN1689" s="34">
        <f t="shared" si="420"/>
        <v>310.6</v>
      </c>
      <c r="AO1689" s="35">
        <v>100</v>
      </c>
      <c r="AP1689" s="35">
        <v>100</v>
      </c>
      <c r="AQ1689" t="s">
        <v>82</v>
      </c>
      <c r="AR1689">
        <v>12</v>
      </c>
      <c r="AS1689" s="34">
        <v>0.033333333333333</v>
      </c>
      <c r="AT1689" t="s">
        <v>83</v>
      </c>
      <c r="AU1689" s="35">
        <f t="shared" si="430"/>
        <v>0</v>
      </c>
      <c r="AV1689" s="35">
        <f t="shared" si="421"/>
        <v>0</v>
      </c>
      <c r="AW1689" s="35">
        <f t="shared" si="422"/>
        <v>2.38763683193818</v>
      </c>
      <c r="AX1689" s="35">
        <f t="shared" si="423"/>
        <v>1.37540244687701</v>
      </c>
      <c r="AY1689" s="35">
        <f t="shared" si="424"/>
        <v>0</v>
      </c>
      <c r="AZ1689" s="35">
        <f t="shared" si="425"/>
        <v>0</v>
      </c>
      <c r="BA1689" s="27" t="str">
        <f t="shared" si="426"/>
        <v>3</v>
      </c>
      <c r="BB1689" s="34">
        <v>0.00032</v>
      </c>
      <c r="BC1689" s="34">
        <f t="shared" si="427"/>
        <v>0</v>
      </c>
      <c r="BD1689" s="34" t="e">
        <f t="shared" si="428"/>
        <v>#REF!</v>
      </c>
      <c r="BE1689" s="34">
        <v>0.12</v>
      </c>
      <c r="BF1689" s="34">
        <f t="shared" si="431"/>
        <v>0</v>
      </c>
      <c r="BG1689" s="34" t="e">
        <f t="shared" si="429"/>
        <v>#REF!</v>
      </c>
      <c r="BH1689" t="str">
        <f>IF(AT1689="UDARA","U","N")&amp;LEFT($C$4,2)&amp;MID($C$4,4,2)&amp;LEFT(A1689,3)&amp;MID(E1689,2,2)&amp;VLOOKUP(E1689,Acuan_Reference!C:L,10,0)</f>
        <v>N1501BKS71A1</v>
      </c>
      <c r="BI1689" t="s">
        <v>84</v>
      </c>
      <c r="BJ1689" t="s">
        <v>119</v>
      </c>
      <c r="BK1689" t="s">
        <v>86</v>
      </c>
      <c r="BL1689" t="s">
        <v>87</v>
      </c>
    </row>
    <row r="1690" hidden="1" spans="1:64">
      <c r="A1690" t="s">
        <v>91</v>
      </c>
      <c r="B1690" t="s">
        <v>75</v>
      </c>
      <c r="C1690" t="s">
        <v>76</v>
      </c>
      <c r="D1690" t="s">
        <v>123</v>
      </c>
      <c r="E1690" t="s">
        <v>246</v>
      </c>
      <c r="F1690" t="s">
        <v>247</v>
      </c>
      <c r="G1690" t="s">
        <v>80</v>
      </c>
      <c r="H1690" t="s">
        <v>81</v>
      </c>
      <c r="I1690" s="34">
        <v>22865</v>
      </c>
      <c r="J1690" s="35">
        <v>168</v>
      </c>
      <c r="K1690" s="35">
        <v>49</v>
      </c>
      <c r="L1690" s="35">
        <v>22</v>
      </c>
      <c r="M1690" s="35">
        <v>48</v>
      </c>
      <c r="N1690" s="35">
        <v>161</v>
      </c>
      <c r="O1690" s="35">
        <v>50</v>
      </c>
      <c r="P1690" s="35">
        <v>71</v>
      </c>
      <c r="Q1690" s="35">
        <v>23</v>
      </c>
      <c r="R1690" s="35">
        <v>72</v>
      </c>
      <c r="S1690" s="35">
        <v>70</v>
      </c>
      <c r="T1690" s="35">
        <v>31</v>
      </c>
      <c r="U1690" s="35">
        <v>137</v>
      </c>
      <c r="V1690" s="34">
        <v>79.333333333333</v>
      </c>
      <c r="W1690" s="34">
        <f t="shared" si="416"/>
        <v>72</v>
      </c>
      <c r="X1690" s="35">
        <v>19</v>
      </c>
      <c r="Y1690" s="35">
        <v>0</v>
      </c>
      <c r="Z1690" s="35">
        <v>0</v>
      </c>
      <c r="AA1690" s="34">
        <v>125</v>
      </c>
      <c r="AB1690" s="34">
        <v>0</v>
      </c>
      <c r="AC1690" s="34">
        <v>0</v>
      </c>
      <c r="AD1690" s="34">
        <v>0</v>
      </c>
      <c r="AE1690" s="34">
        <f t="shared" si="417"/>
        <v>125</v>
      </c>
      <c r="AF1690" s="34">
        <f t="shared" si="418"/>
        <v>1.57563025210085</v>
      </c>
      <c r="AG1690" s="34">
        <f t="shared" si="419"/>
        <v>1.73611111111111</v>
      </c>
      <c r="AH1690" s="34">
        <v>600</v>
      </c>
      <c r="AI1690" s="34">
        <v>0</v>
      </c>
      <c r="AJ1690" s="35">
        <v>1600</v>
      </c>
      <c r="AK1690" s="35">
        <v>89</v>
      </c>
      <c r="AL1690" s="35">
        <v>48</v>
      </c>
      <c r="AM1690" s="34">
        <v>0.9</v>
      </c>
      <c r="AN1690" s="34">
        <f t="shared" si="420"/>
        <v>64.8</v>
      </c>
      <c r="AO1690" s="35">
        <v>100</v>
      </c>
      <c r="AP1690" s="35">
        <v>100</v>
      </c>
      <c r="AQ1690" t="s">
        <v>82</v>
      </c>
      <c r="AR1690">
        <v>4</v>
      </c>
      <c r="AS1690" s="34">
        <v>0.13333333333333</v>
      </c>
      <c r="AT1690" t="s">
        <v>83</v>
      </c>
      <c r="AU1690" s="35">
        <f t="shared" si="430"/>
        <v>0</v>
      </c>
      <c r="AV1690" s="35">
        <f t="shared" si="421"/>
        <v>0</v>
      </c>
      <c r="AW1690" s="35">
        <f t="shared" si="422"/>
        <v>1.73611111111111</v>
      </c>
      <c r="AX1690" s="35">
        <f t="shared" si="423"/>
        <v>1.06944444444444</v>
      </c>
      <c r="AY1690" s="35">
        <f t="shared" si="424"/>
        <v>0</v>
      </c>
      <c r="AZ1690" s="35">
        <f t="shared" si="425"/>
        <v>0</v>
      </c>
      <c r="BA1690" s="27" t="str">
        <f t="shared" si="426"/>
        <v>3</v>
      </c>
      <c r="BB1690" s="34">
        <v>0.00032</v>
      </c>
      <c r="BC1690" s="34">
        <f t="shared" si="427"/>
        <v>0</v>
      </c>
      <c r="BD1690" s="34" t="e">
        <f t="shared" si="428"/>
        <v>#REF!</v>
      </c>
      <c r="BE1690" s="34">
        <v>0.12</v>
      </c>
      <c r="BF1690" s="34">
        <f t="shared" si="431"/>
        <v>0</v>
      </c>
      <c r="BG1690" s="34" t="e">
        <f t="shared" si="429"/>
        <v>#REF!</v>
      </c>
      <c r="BH1690" t="str">
        <f>IF(AT1690="UDARA","U","N")&amp;LEFT($C$4,2)&amp;MID($C$4,4,2)&amp;LEFT(A1690,3)&amp;MID(E1690,2,2)&amp;VLOOKUP(E1690,Acuan_Reference!C:L,10,0)</f>
        <v>N1501BLP71A1</v>
      </c>
      <c r="BI1690" t="s">
        <v>84</v>
      </c>
      <c r="BJ1690" t="s">
        <v>119</v>
      </c>
      <c r="BK1690" t="s">
        <v>86</v>
      </c>
      <c r="BL1690" t="s">
        <v>87</v>
      </c>
    </row>
    <row r="1691" hidden="1" spans="1:64">
      <c r="A1691" t="s">
        <v>92</v>
      </c>
      <c r="B1691" t="s">
        <v>75</v>
      </c>
      <c r="C1691" t="s">
        <v>76</v>
      </c>
      <c r="D1691" t="s">
        <v>123</v>
      </c>
      <c r="E1691" t="s">
        <v>246</v>
      </c>
      <c r="F1691" t="s">
        <v>247</v>
      </c>
      <c r="G1691" t="s">
        <v>80</v>
      </c>
      <c r="H1691" t="s">
        <v>81</v>
      </c>
      <c r="I1691" s="34">
        <v>22865</v>
      </c>
      <c r="J1691" s="35">
        <v>54</v>
      </c>
      <c r="K1691" s="35">
        <v>64</v>
      </c>
      <c r="L1691" s="35">
        <v>13</v>
      </c>
      <c r="M1691" s="35">
        <v>40</v>
      </c>
      <c r="N1691" s="35">
        <v>26</v>
      </c>
      <c r="O1691" s="35">
        <v>39</v>
      </c>
      <c r="P1691" s="35">
        <v>21</v>
      </c>
      <c r="Q1691" s="35">
        <v>202</v>
      </c>
      <c r="R1691" s="35">
        <v>33</v>
      </c>
      <c r="S1691" s="35">
        <v>60</v>
      </c>
      <c r="T1691" s="35">
        <v>18</v>
      </c>
      <c r="U1691" s="35">
        <v>52</v>
      </c>
      <c r="V1691" s="34">
        <v>43.333333333333</v>
      </c>
      <c r="W1691" s="34">
        <f t="shared" si="416"/>
        <v>33.6666666666667</v>
      </c>
      <c r="X1691" s="35">
        <v>17</v>
      </c>
      <c r="Y1691" s="35">
        <v>0</v>
      </c>
      <c r="Z1691" s="35">
        <v>0</v>
      </c>
      <c r="AA1691" s="34">
        <v>299</v>
      </c>
      <c r="AB1691" s="34">
        <v>0</v>
      </c>
      <c r="AC1691" s="34">
        <v>0</v>
      </c>
      <c r="AD1691" s="34">
        <v>0</v>
      </c>
      <c r="AE1691" s="34">
        <f t="shared" si="417"/>
        <v>299</v>
      </c>
      <c r="AF1691" s="34">
        <f t="shared" si="418"/>
        <v>6.90000000000005</v>
      </c>
      <c r="AG1691" s="34">
        <f t="shared" si="419"/>
        <v>8.88118811881188</v>
      </c>
      <c r="AH1691" s="34">
        <v>600</v>
      </c>
      <c r="AI1691" s="34">
        <v>0</v>
      </c>
      <c r="AJ1691" s="35">
        <v>1600</v>
      </c>
      <c r="AK1691" s="35">
        <v>160</v>
      </c>
      <c r="AL1691" s="35">
        <v>31</v>
      </c>
      <c r="AM1691" s="34">
        <v>1.5</v>
      </c>
      <c r="AN1691" s="34">
        <f t="shared" si="420"/>
        <v>50.5</v>
      </c>
      <c r="AO1691" s="35">
        <v>100</v>
      </c>
      <c r="AP1691" s="35">
        <v>100</v>
      </c>
      <c r="AQ1691" t="s">
        <v>82</v>
      </c>
      <c r="AR1691">
        <v>2</v>
      </c>
      <c r="AS1691" s="34">
        <v>0.53333333333333</v>
      </c>
      <c r="AT1691" t="s">
        <v>83</v>
      </c>
      <c r="AU1691" s="35">
        <f t="shared" si="430"/>
        <v>0</v>
      </c>
      <c r="AV1691" s="35">
        <f t="shared" si="421"/>
        <v>0</v>
      </c>
      <c r="AW1691" s="35">
        <f t="shared" si="422"/>
        <v>8.88118811881188</v>
      </c>
      <c r="AX1691" s="35">
        <f t="shared" si="423"/>
        <v>7.96039603960396</v>
      </c>
      <c r="AY1691" s="35">
        <f t="shared" si="424"/>
        <v>0</v>
      </c>
      <c r="AZ1691" s="35">
        <f t="shared" si="425"/>
        <v>0</v>
      </c>
      <c r="BA1691" s="27" t="str">
        <f t="shared" si="426"/>
        <v>Kelipatan Kirim/Master box &gt; 3x FC+index</v>
      </c>
      <c r="BB1691" s="34">
        <v>0.00032</v>
      </c>
      <c r="BC1691" s="34">
        <f t="shared" si="427"/>
        <v>0</v>
      </c>
      <c r="BD1691" s="34" t="e">
        <f t="shared" si="428"/>
        <v>#REF!</v>
      </c>
      <c r="BE1691" s="34">
        <v>0.12</v>
      </c>
      <c r="BF1691" s="34">
        <f t="shared" si="431"/>
        <v>0</v>
      </c>
      <c r="BG1691" s="34" t="e">
        <f t="shared" si="429"/>
        <v>#REF!</v>
      </c>
      <c r="BH1691" t="str">
        <f>IF(AT1691="UDARA","U","N")&amp;LEFT($C$4,2)&amp;MID($C$4,4,2)&amp;LEFT(A1691,3)&amp;MID(E1691,2,2)&amp;VLOOKUP(E1691,Acuan_Reference!C:L,10,0)</f>
        <v>N1501BTM71A1</v>
      </c>
      <c r="BI1691" t="s">
        <v>84</v>
      </c>
      <c r="BJ1691" t="s">
        <v>119</v>
      </c>
      <c r="BK1691" t="s">
        <v>86</v>
      </c>
      <c r="BL1691" t="s">
        <v>87</v>
      </c>
    </row>
    <row r="1692" hidden="1" spans="1:64">
      <c r="A1692" t="s">
        <v>93</v>
      </c>
      <c r="B1692" t="s">
        <v>75</v>
      </c>
      <c r="C1692" t="s">
        <v>76</v>
      </c>
      <c r="D1692" t="s">
        <v>123</v>
      </c>
      <c r="E1692" t="s">
        <v>246</v>
      </c>
      <c r="F1692" t="s">
        <v>247</v>
      </c>
      <c r="G1692" t="s">
        <v>80</v>
      </c>
      <c r="H1692" t="s">
        <v>81</v>
      </c>
      <c r="I1692" s="34">
        <v>22865</v>
      </c>
      <c r="J1692" s="35">
        <v>133</v>
      </c>
      <c r="K1692" s="35">
        <v>103</v>
      </c>
      <c r="L1692" s="35">
        <v>180</v>
      </c>
      <c r="M1692" s="35">
        <v>349</v>
      </c>
      <c r="N1692" s="35">
        <v>101</v>
      </c>
      <c r="O1692" s="35">
        <v>206</v>
      </c>
      <c r="P1692" s="35">
        <v>289</v>
      </c>
      <c r="Q1692" s="35">
        <v>241</v>
      </c>
      <c r="R1692" s="35">
        <v>118</v>
      </c>
      <c r="S1692" s="35">
        <v>218</v>
      </c>
      <c r="T1692" s="35">
        <v>113</v>
      </c>
      <c r="U1692" s="35">
        <v>325</v>
      </c>
      <c r="V1692" s="34">
        <v>218.66666666667</v>
      </c>
      <c r="W1692" s="34">
        <f t="shared" si="416"/>
        <v>187.333333333333</v>
      </c>
      <c r="X1692" s="35">
        <v>47</v>
      </c>
      <c r="Y1692" s="35">
        <v>0</v>
      </c>
      <c r="Z1692" s="35">
        <v>0</v>
      </c>
      <c r="AA1692" s="34">
        <v>588</v>
      </c>
      <c r="AB1692" s="34">
        <v>0</v>
      </c>
      <c r="AC1692" s="34">
        <v>0</v>
      </c>
      <c r="AD1692" s="34">
        <v>0</v>
      </c>
      <c r="AE1692" s="34">
        <f t="shared" si="417"/>
        <v>588</v>
      </c>
      <c r="AF1692" s="34">
        <f t="shared" si="418"/>
        <v>2.68902439024386</v>
      </c>
      <c r="AG1692" s="34">
        <f t="shared" si="419"/>
        <v>3.13879003558719</v>
      </c>
      <c r="AH1692" s="34">
        <v>600</v>
      </c>
      <c r="AI1692" s="34">
        <v>0</v>
      </c>
      <c r="AJ1692" s="35">
        <v>1600</v>
      </c>
      <c r="AK1692" s="35">
        <v>312</v>
      </c>
      <c r="AL1692" s="35">
        <v>124</v>
      </c>
      <c r="AM1692" s="34">
        <v>0.8</v>
      </c>
      <c r="AN1692" s="34">
        <f t="shared" si="420"/>
        <v>149.866666666667</v>
      </c>
      <c r="AO1692" s="35">
        <v>100</v>
      </c>
      <c r="AP1692" s="35">
        <v>100</v>
      </c>
      <c r="AQ1692" t="s">
        <v>82</v>
      </c>
      <c r="AR1692">
        <v>4</v>
      </c>
      <c r="AS1692" s="34">
        <v>0.066666666666667</v>
      </c>
      <c r="AT1692" t="s">
        <v>83</v>
      </c>
      <c r="AU1692" s="35">
        <f t="shared" si="430"/>
        <v>0</v>
      </c>
      <c r="AV1692" s="35">
        <f t="shared" si="421"/>
        <v>0</v>
      </c>
      <c r="AW1692" s="35">
        <f t="shared" si="422"/>
        <v>3.13879003558719</v>
      </c>
      <c r="AX1692" s="35">
        <f t="shared" si="423"/>
        <v>2.47686832740214</v>
      </c>
      <c r="AY1692" s="35">
        <f t="shared" si="424"/>
        <v>0</v>
      </c>
      <c r="AZ1692" s="35">
        <f t="shared" si="425"/>
        <v>0</v>
      </c>
      <c r="BA1692" s="27" t="str">
        <f t="shared" si="426"/>
        <v>3</v>
      </c>
      <c r="BB1692" s="34">
        <v>0.00032</v>
      </c>
      <c r="BC1692" s="34">
        <f t="shared" si="427"/>
        <v>0</v>
      </c>
      <c r="BD1692" s="34" t="e">
        <f t="shared" si="428"/>
        <v>#REF!</v>
      </c>
      <c r="BE1692" s="34">
        <v>0.12</v>
      </c>
      <c r="BF1692" s="34">
        <f t="shared" si="431"/>
        <v>0</v>
      </c>
      <c r="BG1692" s="34" t="e">
        <f t="shared" si="429"/>
        <v>#REF!</v>
      </c>
      <c r="BH1692" t="str">
        <f>IF(AT1692="UDARA","U","N")&amp;LEFT($C$4,2)&amp;MID($C$4,4,2)&amp;LEFT(A1692,3)&amp;MID(E1692,2,2)&amp;VLOOKUP(E1692,Acuan_Reference!C:L,10,0)</f>
        <v>N1501CRB71A1</v>
      </c>
      <c r="BI1692" t="s">
        <v>84</v>
      </c>
      <c r="BJ1692" t="s">
        <v>119</v>
      </c>
      <c r="BK1692" t="s">
        <v>86</v>
      </c>
      <c r="BL1692" t="s">
        <v>87</v>
      </c>
    </row>
    <row r="1693" hidden="1" spans="1:64">
      <c r="A1693" t="s">
        <v>94</v>
      </c>
      <c r="B1693" t="s">
        <v>75</v>
      </c>
      <c r="C1693" t="s">
        <v>76</v>
      </c>
      <c r="D1693" t="s">
        <v>123</v>
      </c>
      <c r="E1693" t="s">
        <v>246</v>
      </c>
      <c r="F1693" t="s">
        <v>247</v>
      </c>
      <c r="G1693" t="s">
        <v>80</v>
      </c>
      <c r="H1693" t="s">
        <v>81</v>
      </c>
      <c r="I1693" s="34">
        <v>22865</v>
      </c>
      <c r="J1693" s="35">
        <v>391</v>
      </c>
      <c r="K1693" s="35">
        <v>531</v>
      </c>
      <c r="L1693" s="35">
        <v>231</v>
      </c>
      <c r="M1693" s="35">
        <v>358</v>
      </c>
      <c r="N1693" s="35">
        <v>200</v>
      </c>
      <c r="O1693" s="35">
        <v>324</v>
      </c>
      <c r="P1693" s="35">
        <v>289</v>
      </c>
      <c r="Q1693" s="35">
        <v>568</v>
      </c>
      <c r="R1693" s="35">
        <v>589</v>
      </c>
      <c r="S1693" s="35">
        <v>421</v>
      </c>
      <c r="T1693" s="35">
        <v>404</v>
      </c>
      <c r="U1693" s="35">
        <v>306</v>
      </c>
      <c r="V1693" s="34">
        <v>377</v>
      </c>
      <c r="W1693" s="34">
        <f t="shared" si="416"/>
        <v>366.333333333333</v>
      </c>
      <c r="X1693" s="35">
        <v>175</v>
      </c>
      <c r="Y1693" s="35">
        <v>0</v>
      </c>
      <c r="Z1693" s="35">
        <v>0</v>
      </c>
      <c r="AA1693" s="34">
        <v>976</v>
      </c>
      <c r="AB1693" s="34">
        <v>0</v>
      </c>
      <c r="AC1693" s="34">
        <v>0</v>
      </c>
      <c r="AD1693" s="34">
        <v>0</v>
      </c>
      <c r="AE1693" s="34">
        <f t="shared" si="417"/>
        <v>976</v>
      </c>
      <c r="AF1693" s="34">
        <f t="shared" si="418"/>
        <v>2.58885941644562</v>
      </c>
      <c r="AG1693" s="34">
        <f t="shared" si="419"/>
        <v>2.66424021838035</v>
      </c>
      <c r="AH1693" s="34">
        <v>600</v>
      </c>
      <c r="AI1693" s="34">
        <v>0</v>
      </c>
      <c r="AJ1693" s="35">
        <v>1600</v>
      </c>
      <c r="AK1693" s="35">
        <v>851</v>
      </c>
      <c r="AL1693" s="35">
        <v>389</v>
      </c>
      <c r="AM1693" s="34">
        <v>0.8</v>
      </c>
      <c r="AN1693" s="34">
        <f t="shared" si="420"/>
        <v>293.066666666667</v>
      </c>
      <c r="AO1693" s="35">
        <v>100</v>
      </c>
      <c r="AP1693" s="35">
        <v>100</v>
      </c>
      <c r="AQ1693" t="s">
        <v>82</v>
      </c>
      <c r="AR1693">
        <v>8</v>
      </c>
      <c r="AS1693" s="34">
        <v>0.13333333333333</v>
      </c>
      <c r="AT1693" t="s">
        <v>83</v>
      </c>
      <c r="AU1693" s="35">
        <f t="shared" si="430"/>
        <v>0</v>
      </c>
      <c r="AV1693" s="35">
        <f t="shared" si="421"/>
        <v>0</v>
      </c>
      <c r="AW1693" s="35">
        <f t="shared" si="422"/>
        <v>2.66424021838035</v>
      </c>
      <c r="AX1693" s="35">
        <f t="shared" si="423"/>
        <v>1.60236578707916</v>
      </c>
      <c r="AY1693" s="35">
        <f t="shared" si="424"/>
        <v>0</v>
      </c>
      <c r="AZ1693" s="35">
        <f t="shared" si="425"/>
        <v>0</v>
      </c>
      <c r="BA1693" s="27" t="str">
        <f t="shared" si="426"/>
        <v>3</v>
      </c>
      <c r="BB1693" s="34">
        <v>0.00032</v>
      </c>
      <c r="BC1693" s="34">
        <f t="shared" si="427"/>
        <v>0</v>
      </c>
      <c r="BD1693" s="34" t="e">
        <f t="shared" si="428"/>
        <v>#REF!</v>
      </c>
      <c r="BE1693" s="34">
        <v>0.12</v>
      </c>
      <c r="BF1693" s="34">
        <f t="shared" si="431"/>
        <v>0</v>
      </c>
      <c r="BG1693" s="34" t="e">
        <f t="shared" si="429"/>
        <v>#REF!</v>
      </c>
      <c r="BH1693" t="str">
        <f>IF(AT1693="UDARA","U","N")&amp;LEFT($C$4,2)&amp;MID($C$4,4,2)&amp;LEFT(A1693,3)&amp;MID(E1693,2,2)&amp;VLOOKUP(E1693,Acuan_Reference!C:L,10,0)</f>
        <v>N1501DPS71A1</v>
      </c>
      <c r="BI1693" t="s">
        <v>84</v>
      </c>
      <c r="BJ1693" t="s">
        <v>119</v>
      </c>
      <c r="BK1693" t="s">
        <v>86</v>
      </c>
      <c r="BL1693" t="s">
        <v>87</v>
      </c>
    </row>
    <row r="1694" hidden="1" spans="1:64">
      <c r="A1694" t="s">
        <v>95</v>
      </c>
      <c r="B1694" t="s">
        <v>75</v>
      </c>
      <c r="C1694" t="s">
        <v>76</v>
      </c>
      <c r="D1694" t="s">
        <v>123</v>
      </c>
      <c r="E1694" t="s">
        <v>246</v>
      </c>
      <c r="F1694" t="s">
        <v>247</v>
      </c>
      <c r="G1694" t="s">
        <v>80</v>
      </c>
      <c r="H1694" t="s">
        <v>81</v>
      </c>
      <c r="I1694" s="34">
        <v>22865</v>
      </c>
      <c r="J1694" s="35">
        <v>304</v>
      </c>
      <c r="K1694" s="35">
        <v>164</v>
      </c>
      <c r="L1694" s="35">
        <v>163</v>
      </c>
      <c r="M1694" s="35">
        <v>229</v>
      </c>
      <c r="N1694" s="35">
        <v>-71</v>
      </c>
      <c r="O1694" s="35">
        <v>312</v>
      </c>
      <c r="P1694" s="35">
        <v>167</v>
      </c>
      <c r="Q1694" s="35">
        <v>280</v>
      </c>
      <c r="R1694" s="35">
        <v>110</v>
      </c>
      <c r="S1694" s="35">
        <v>262</v>
      </c>
      <c r="T1694" s="35">
        <v>84</v>
      </c>
      <c r="U1694" s="35">
        <v>146</v>
      </c>
      <c r="V1694" s="34">
        <v>164</v>
      </c>
      <c r="W1694" s="34">
        <f t="shared" si="416"/>
        <v>118.666666666667</v>
      </c>
      <c r="X1694" s="35">
        <v>77</v>
      </c>
      <c r="Y1694" s="35">
        <v>0</v>
      </c>
      <c r="Z1694" s="35">
        <v>0</v>
      </c>
      <c r="AA1694" s="34">
        <v>444</v>
      </c>
      <c r="AB1694" s="34">
        <v>0</v>
      </c>
      <c r="AC1694" s="34">
        <v>0</v>
      </c>
      <c r="AD1694" s="34">
        <v>0</v>
      </c>
      <c r="AE1694" s="34">
        <f t="shared" si="417"/>
        <v>444</v>
      </c>
      <c r="AF1694" s="34">
        <f t="shared" si="418"/>
        <v>2.70731707317073</v>
      </c>
      <c r="AG1694" s="34">
        <f t="shared" si="419"/>
        <v>3.74157303370786</v>
      </c>
      <c r="AH1694" s="34">
        <v>600</v>
      </c>
      <c r="AI1694" s="34">
        <v>0</v>
      </c>
      <c r="AJ1694" s="35">
        <v>1600</v>
      </c>
      <c r="AK1694" s="35">
        <v>352</v>
      </c>
      <c r="AL1694" s="35">
        <v>126</v>
      </c>
      <c r="AM1694" s="34">
        <v>0.25</v>
      </c>
      <c r="AN1694" s="34">
        <f t="shared" si="420"/>
        <v>29.6666666666667</v>
      </c>
      <c r="AO1694" s="35">
        <v>100</v>
      </c>
      <c r="AP1694" s="35">
        <v>100</v>
      </c>
      <c r="AQ1694" t="s">
        <v>82</v>
      </c>
      <c r="AR1694">
        <v>12</v>
      </c>
      <c r="AS1694" s="34">
        <v>0.033333333333333</v>
      </c>
      <c r="AT1694" t="s">
        <v>83</v>
      </c>
      <c r="AU1694" s="35">
        <f t="shared" si="430"/>
        <v>0</v>
      </c>
      <c r="AV1694" s="35">
        <f t="shared" si="421"/>
        <v>0</v>
      </c>
      <c r="AW1694" s="35">
        <f t="shared" si="422"/>
        <v>3.74157303370786</v>
      </c>
      <c r="AX1694" s="35">
        <f t="shared" si="423"/>
        <v>2.67977528089888</v>
      </c>
      <c r="AY1694" s="35">
        <f t="shared" si="424"/>
        <v>0</v>
      </c>
      <c r="AZ1694" s="35">
        <f t="shared" si="425"/>
        <v>0</v>
      </c>
      <c r="BA1694" s="27" t="str">
        <f t="shared" si="426"/>
        <v>3</v>
      </c>
      <c r="BB1694" s="34">
        <v>0.00032</v>
      </c>
      <c r="BC1694" s="34">
        <f t="shared" si="427"/>
        <v>0</v>
      </c>
      <c r="BD1694" s="34" t="e">
        <f t="shared" si="428"/>
        <v>#REF!</v>
      </c>
      <c r="BE1694" s="34">
        <v>0.12</v>
      </c>
      <c r="BF1694" s="34">
        <f t="shared" si="431"/>
        <v>0</v>
      </c>
      <c r="BG1694" s="34" t="e">
        <f t="shared" si="429"/>
        <v>#REF!</v>
      </c>
      <c r="BH1694" t="str">
        <f>IF(AT1694="UDARA","U","N")&amp;LEFT($C$4,2)&amp;MID($C$4,4,2)&amp;LEFT(A1694,3)&amp;MID(E1694,2,2)&amp;VLOOKUP(E1694,Acuan_Reference!C:L,10,0)</f>
        <v>N1501JAK71A1</v>
      </c>
      <c r="BI1694" t="s">
        <v>84</v>
      </c>
      <c r="BJ1694" t="s">
        <v>119</v>
      </c>
      <c r="BK1694" t="s">
        <v>86</v>
      </c>
      <c r="BL1694" t="s">
        <v>87</v>
      </c>
    </row>
    <row r="1695" hidden="1" spans="1:64">
      <c r="A1695" t="s">
        <v>96</v>
      </c>
      <c r="B1695" t="s">
        <v>75</v>
      </c>
      <c r="C1695" t="s">
        <v>76</v>
      </c>
      <c r="D1695" t="s">
        <v>123</v>
      </c>
      <c r="E1695" t="s">
        <v>246</v>
      </c>
      <c r="F1695" t="s">
        <v>247</v>
      </c>
      <c r="G1695" t="s">
        <v>80</v>
      </c>
      <c r="H1695" t="s">
        <v>81</v>
      </c>
      <c r="I1695" s="34">
        <v>22865</v>
      </c>
      <c r="J1695" s="35">
        <v>42</v>
      </c>
      <c r="K1695" s="35">
        <v>80</v>
      </c>
      <c r="L1695" s="35">
        <v>38</v>
      </c>
      <c r="M1695" s="35">
        <v>96</v>
      </c>
      <c r="N1695" s="35">
        <v>112</v>
      </c>
      <c r="O1695" s="35">
        <v>192</v>
      </c>
      <c r="P1695" s="35">
        <v>82</v>
      </c>
      <c r="Q1695" s="35">
        <v>197</v>
      </c>
      <c r="R1695" s="35">
        <v>32</v>
      </c>
      <c r="S1695" s="35">
        <v>-203</v>
      </c>
      <c r="T1695" s="35">
        <v>43</v>
      </c>
      <c r="U1695" s="35">
        <v>200</v>
      </c>
      <c r="V1695" s="34">
        <v>13.333333333333</v>
      </c>
      <c r="W1695" s="34">
        <f t="shared" si="416"/>
        <v>81</v>
      </c>
      <c r="X1695" s="35">
        <v>21</v>
      </c>
      <c r="Y1695" s="35">
        <v>0</v>
      </c>
      <c r="Z1695" s="35">
        <v>0</v>
      </c>
      <c r="AA1695" s="34">
        <v>77</v>
      </c>
      <c r="AB1695" s="34">
        <v>0</v>
      </c>
      <c r="AC1695" s="34">
        <v>0</v>
      </c>
      <c r="AD1695" s="34">
        <v>0</v>
      </c>
      <c r="AE1695" s="34">
        <f t="shared" si="417"/>
        <v>77</v>
      </c>
      <c r="AF1695" s="34">
        <f t="shared" si="418"/>
        <v>5.77500000000014</v>
      </c>
      <c r="AG1695" s="34">
        <f t="shared" si="419"/>
        <v>0.950617283950617</v>
      </c>
      <c r="AH1695" s="34">
        <v>600</v>
      </c>
      <c r="AI1695" s="34">
        <v>0</v>
      </c>
      <c r="AJ1695" s="35">
        <v>1600</v>
      </c>
      <c r="AK1695" s="35">
        <v>15</v>
      </c>
      <c r="AL1695" s="35">
        <v>0</v>
      </c>
      <c r="AM1695" s="34">
        <v>1.2</v>
      </c>
      <c r="AN1695" s="34">
        <f t="shared" si="420"/>
        <v>97.2</v>
      </c>
      <c r="AO1695" s="35">
        <v>100</v>
      </c>
      <c r="AP1695" s="35">
        <v>100</v>
      </c>
      <c r="AQ1695" t="s">
        <v>82</v>
      </c>
      <c r="AR1695">
        <v>2</v>
      </c>
      <c r="AS1695" s="34">
        <v>0.2</v>
      </c>
      <c r="AT1695" t="s">
        <v>83</v>
      </c>
      <c r="AU1695" s="35">
        <f t="shared" si="430"/>
        <v>15.15</v>
      </c>
      <c r="AV1695" s="35">
        <f t="shared" si="421"/>
        <v>100</v>
      </c>
      <c r="AW1695" s="35">
        <f t="shared" si="422"/>
        <v>2.18518518518518</v>
      </c>
      <c r="AX1695" s="35">
        <f t="shared" si="423"/>
        <v>2.18518518518518</v>
      </c>
      <c r="AY1695" s="35">
        <f t="shared" si="424"/>
        <v>100</v>
      </c>
      <c r="AZ1695" s="35">
        <f t="shared" si="425"/>
        <v>100</v>
      </c>
      <c r="BA1695" s="27" t="str">
        <f t="shared" si="426"/>
        <v>3</v>
      </c>
      <c r="BB1695" s="34">
        <v>0.00032</v>
      </c>
      <c r="BC1695" s="34">
        <f t="shared" si="427"/>
        <v>0.032</v>
      </c>
      <c r="BD1695" s="34" t="e">
        <f t="shared" si="428"/>
        <v>#REF!</v>
      </c>
      <c r="BE1695" s="34">
        <v>0.12</v>
      </c>
      <c r="BF1695" s="34">
        <f t="shared" si="431"/>
        <v>12</v>
      </c>
      <c r="BG1695" s="34" t="e">
        <f t="shared" si="429"/>
        <v>#REF!</v>
      </c>
      <c r="BH1695" t="str">
        <f>IF(AT1695="UDARA","U","N")&amp;LEFT($C$4,2)&amp;MID($C$4,4,2)&amp;LEFT(A1695,3)&amp;MID(E1695,2,2)&amp;VLOOKUP(E1695,Acuan_Reference!C:L,10,0)</f>
        <v>N1501JBI71A1</v>
      </c>
      <c r="BI1695" t="s">
        <v>84</v>
      </c>
      <c r="BJ1695" t="s">
        <v>119</v>
      </c>
      <c r="BK1695" t="s">
        <v>86</v>
      </c>
      <c r="BL1695" t="s">
        <v>87</v>
      </c>
    </row>
    <row r="1696" hidden="1" spans="1:64">
      <c r="A1696" t="s">
        <v>97</v>
      </c>
      <c r="B1696" t="s">
        <v>75</v>
      </c>
      <c r="C1696" t="s">
        <v>76</v>
      </c>
      <c r="D1696" t="s">
        <v>123</v>
      </c>
      <c r="E1696" t="s">
        <v>246</v>
      </c>
      <c r="F1696" t="s">
        <v>247</v>
      </c>
      <c r="G1696" t="s">
        <v>80</v>
      </c>
      <c r="H1696" t="s">
        <v>81</v>
      </c>
      <c r="I1696" s="34">
        <v>22865</v>
      </c>
      <c r="J1696" s="35">
        <v>267</v>
      </c>
      <c r="K1696" s="35">
        <v>192</v>
      </c>
      <c r="L1696" s="35">
        <v>236</v>
      </c>
      <c r="M1696" s="35">
        <v>136</v>
      </c>
      <c r="N1696" s="35">
        <v>277</v>
      </c>
      <c r="O1696" s="35">
        <v>338</v>
      </c>
      <c r="P1696" s="35">
        <v>326</v>
      </c>
      <c r="Q1696" s="35">
        <v>188</v>
      </c>
      <c r="R1696" s="35">
        <v>315</v>
      </c>
      <c r="S1696" s="35">
        <v>202</v>
      </c>
      <c r="T1696" s="35">
        <v>229</v>
      </c>
      <c r="U1696" s="35">
        <v>218</v>
      </c>
      <c r="V1696" s="34">
        <v>216.33333333333</v>
      </c>
      <c r="W1696" s="34">
        <f t="shared" si="416"/>
        <v>217.333333333333</v>
      </c>
      <c r="X1696" s="35">
        <v>77</v>
      </c>
      <c r="Y1696" s="35">
        <v>0</v>
      </c>
      <c r="Z1696" s="35">
        <v>0</v>
      </c>
      <c r="AA1696" s="34">
        <v>431</v>
      </c>
      <c r="AB1696" s="34">
        <v>0</v>
      </c>
      <c r="AC1696" s="34">
        <v>0</v>
      </c>
      <c r="AD1696" s="34">
        <v>0</v>
      </c>
      <c r="AE1696" s="34">
        <f t="shared" si="417"/>
        <v>431</v>
      </c>
      <c r="AF1696" s="34">
        <f t="shared" si="418"/>
        <v>1.9922958397535</v>
      </c>
      <c r="AG1696" s="34">
        <f t="shared" si="419"/>
        <v>1.98312883435583</v>
      </c>
      <c r="AH1696" s="34">
        <v>600</v>
      </c>
      <c r="AI1696" s="34">
        <v>0</v>
      </c>
      <c r="AJ1696" s="35">
        <v>1600</v>
      </c>
      <c r="AK1696" s="35">
        <v>381</v>
      </c>
      <c r="AL1696" s="35">
        <v>205</v>
      </c>
      <c r="AM1696" s="34">
        <v>0.5</v>
      </c>
      <c r="AN1696" s="34">
        <f t="shared" si="420"/>
        <v>108.666666666667</v>
      </c>
      <c r="AO1696" s="35">
        <v>100</v>
      </c>
      <c r="AP1696" s="35">
        <v>100</v>
      </c>
      <c r="AQ1696" t="s">
        <v>82</v>
      </c>
      <c r="AR1696">
        <v>20</v>
      </c>
      <c r="AS1696" s="34">
        <v>0.033333333333333</v>
      </c>
      <c r="AT1696" t="s">
        <v>83</v>
      </c>
      <c r="AU1696" s="35">
        <f t="shared" si="430"/>
        <v>0</v>
      </c>
      <c r="AV1696" s="35">
        <f t="shared" si="421"/>
        <v>0</v>
      </c>
      <c r="AW1696" s="35">
        <f t="shared" si="422"/>
        <v>1.98312883435583</v>
      </c>
      <c r="AX1696" s="35">
        <f t="shared" si="423"/>
        <v>1.0398773006135</v>
      </c>
      <c r="AY1696" s="35">
        <f t="shared" si="424"/>
        <v>0</v>
      </c>
      <c r="AZ1696" s="35">
        <f t="shared" si="425"/>
        <v>0</v>
      </c>
      <c r="BA1696" s="27" t="str">
        <f t="shared" si="426"/>
        <v>3</v>
      </c>
      <c r="BB1696" s="34">
        <v>0.00032</v>
      </c>
      <c r="BC1696" s="34">
        <f t="shared" si="427"/>
        <v>0</v>
      </c>
      <c r="BD1696" s="34" t="e">
        <f t="shared" si="428"/>
        <v>#REF!</v>
      </c>
      <c r="BE1696" s="34">
        <v>0.12</v>
      </c>
      <c r="BF1696" s="34">
        <f t="shared" si="431"/>
        <v>0</v>
      </c>
      <c r="BG1696" s="34" t="e">
        <f t="shared" si="429"/>
        <v>#REF!</v>
      </c>
      <c r="BH1696" t="str">
        <f>IF(AT1696="UDARA","U","N")&amp;LEFT($C$4,2)&amp;MID($C$4,4,2)&amp;LEFT(A1696,3)&amp;MID(E1696,2,2)&amp;VLOOKUP(E1696,Acuan_Reference!C:L,10,0)</f>
        <v>N1501JKT71A1</v>
      </c>
      <c r="BI1696" t="s">
        <v>84</v>
      </c>
      <c r="BJ1696" t="s">
        <v>119</v>
      </c>
      <c r="BK1696" t="s">
        <v>86</v>
      </c>
      <c r="BL1696" t="s">
        <v>87</v>
      </c>
    </row>
    <row r="1697" hidden="1" spans="1:64">
      <c r="A1697" t="s">
        <v>98</v>
      </c>
      <c r="B1697" t="s">
        <v>75</v>
      </c>
      <c r="C1697" t="s">
        <v>76</v>
      </c>
      <c r="D1697" t="s">
        <v>123</v>
      </c>
      <c r="E1697" t="s">
        <v>246</v>
      </c>
      <c r="F1697" t="s">
        <v>247</v>
      </c>
      <c r="G1697" t="s">
        <v>80</v>
      </c>
      <c r="H1697" t="s">
        <v>81</v>
      </c>
      <c r="I1697" s="34">
        <v>22865</v>
      </c>
      <c r="J1697" s="35">
        <v>57</v>
      </c>
      <c r="K1697" s="35">
        <v>49</v>
      </c>
      <c r="L1697" s="35">
        <v>79</v>
      </c>
      <c r="M1697" s="35">
        <v>47</v>
      </c>
      <c r="N1697" s="35">
        <v>110</v>
      </c>
      <c r="O1697" s="35">
        <v>70</v>
      </c>
      <c r="P1697" s="35">
        <v>91</v>
      </c>
      <c r="Q1697" s="35">
        <v>57</v>
      </c>
      <c r="R1697" s="35">
        <v>56</v>
      </c>
      <c r="S1697" s="35">
        <v>46</v>
      </c>
      <c r="T1697" s="35">
        <v>40</v>
      </c>
      <c r="U1697" s="35">
        <v>101</v>
      </c>
      <c r="V1697" s="34">
        <v>62.333333333333</v>
      </c>
      <c r="W1697" s="34">
        <f t="shared" si="416"/>
        <v>60.3333333333333</v>
      </c>
      <c r="X1697" s="35">
        <v>64</v>
      </c>
      <c r="Y1697" s="35">
        <v>0</v>
      </c>
      <c r="Z1697" s="35">
        <v>0</v>
      </c>
      <c r="AA1697" s="34">
        <v>149</v>
      </c>
      <c r="AB1697" s="34">
        <v>0</v>
      </c>
      <c r="AC1697" s="34">
        <v>0</v>
      </c>
      <c r="AD1697" s="34">
        <v>0</v>
      </c>
      <c r="AE1697" s="34">
        <f t="shared" si="417"/>
        <v>149</v>
      </c>
      <c r="AF1697" s="34">
        <f t="shared" si="418"/>
        <v>2.39037433155081</v>
      </c>
      <c r="AG1697" s="34">
        <f t="shared" si="419"/>
        <v>2.46961325966851</v>
      </c>
      <c r="AH1697" s="34">
        <v>600</v>
      </c>
      <c r="AI1697" s="34">
        <v>0</v>
      </c>
      <c r="AJ1697" s="35">
        <v>1600</v>
      </c>
      <c r="AK1697" s="35">
        <v>87</v>
      </c>
      <c r="AL1697" s="35">
        <v>40</v>
      </c>
      <c r="AM1697" s="34">
        <v>0.9</v>
      </c>
      <c r="AN1697" s="34">
        <f t="shared" si="420"/>
        <v>54.3</v>
      </c>
      <c r="AO1697" s="35">
        <v>100</v>
      </c>
      <c r="AP1697" s="35">
        <v>100</v>
      </c>
      <c r="AQ1697" t="s">
        <v>82</v>
      </c>
      <c r="AR1697">
        <v>4</v>
      </c>
      <c r="AS1697" s="34">
        <v>0.1</v>
      </c>
      <c r="AT1697" t="s">
        <v>83</v>
      </c>
      <c r="AU1697" s="35">
        <f t="shared" si="430"/>
        <v>0</v>
      </c>
      <c r="AV1697" s="35">
        <f t="shared" si="421"/>
        <v>0</v>
      </c>
      <c r="AW1697" s="35">
        <f t="shared" si="422"/>
        <v>2.46961325966851</v>
      </c>
      <c r="AX1697" s="35">
        <f t="shared" si="423"/>
        <v>1.80662983425414</v>
      </c>
      <c r="AY1697" s="35">
        <f t="shared" si="424"/>
        <v>0</v>
      </c>
      <c r="AZ1697" s="35">
        <f t="shared" si="425"/>
        <v>0</v>
      </c>
      <c r="BA1697" s="27" t="str">
        <f t="shared" si="426"/>
        <v>3</v>
      </c>
      <c r="BB1697" s="34">
        <v>0.00032</v>
      </c>
      <c r="BC1697" s="34">
        <f t="shared" si="427"/>
        <v>0</v>
      </c>
      <c r="BD1697" s="34" t="e">
        <f t="shared" si="428"/>
        <v>#REF!</v>
      </c>
      <c r="BE1697" s="34">
        <v>0.12</v>
      </c>
      <c r="BF1697" s="34">
        <f t="shared" si="431"/>
        <v>0</v>
      </c>
      <c r="BG1697" s="34" t="e">
        <f t="shared" si="429"/>
        <v>#REF!</v>
      </c>
      <c r="BH1697" t="str">
        <f>IF(AT1697="UDARA","U","N")&amp;LEFT($C$4,2)&amp;MID($C$4,4,2)&amp;LEFT(A1697,3)&amp;MID(E1697,2,2)&amp;VLOOKUP(E1697,Acuan_Reference!C:L,10,0)</f>
        <v>N1501JMR71A1</v>
      </c>
      <c r="BI1697" t="s">
        <v>84</v>
      </c>
      <c r="BJ1697" t="s">
        <v>119</v>
      </c>
      <c r="BK1697" t="s">
        <v>86</v>
      </c>
      <c r="BL1697" t="s">
        <v>87</v>
      </c>
    </row>
    <row r="1698" hidden="1" spans="1:64">
      <c r="A1698" t="s">
        <v>99</v>
      </c>
      <c r="B1698" t="s">
        <v>75</v>
      </c>
      <c r="C1698" t="s">
        <v>76</v>
      </c>
      <c r="D1698" t="s">
        <v>123</v>
      </c>
      <c r="E1698" t="s">
        <v>246</v>
      </c>
      <c r="F1698" t="s">
        <v>247</v>
      </c>
      <c r="G1698" t="s">
        <v>80</v>
      </c>
      <c r="H1698" t="s">
        <v>81</v>
      </c>
      <c r="I1698" s="34">
        <v>22865</v>
      </c>
      <c r="J1698" s="35">
        <v>86</v>
      </c>
      <c r="K1698" s="35">
        <v>214</v>
      </c>
      <c r="L1698" s="35">
        <v>109</v>
      </c>
      <c r="M1698" s="35">
        <v>64</v>
      </c>
      <c r="N1698" s="35">
        <v>83</v>
      </c>
      <c r="O1698" s="35">
        <v>38</v>
      </c>
      <c r="P1698" s="35">
        <v>29</v>
      </c>
      <c r="Q1698" s="35">
        <v>184</v>
      </c>
      <c r="R1698" s="35">
        <v>-66</v>
      </c>
      <c r="S1698" s="35">
        <v>88</v>
      </c>
      <c r="T1698" s="35">
        <v>87</v>
      </c>
      <c r="U1698" s="35">
        <v>125</v>
      </c>
      <c r="V1698" s="34">
        <v>100</v>
      </c>
      <c r="W1698" s="34">
        <f t="shared" si="416"/>
        <v>80.6666666666667</v>
      </c>
      <c r="X1698" s="35">
        <v>41</v>
      </c>
      <c r="Y1698" s="35">
        <v>0</v>
      </c>
      <c r="Z1698" s="35">
        <v>0</v>
      </c>
      <c r="AA1698" s="34">
        <v>48</v>
      </c>
      <c r="AB1698" s="34">
        <v>0</v>
      </c>
      <c r="AC1698" s="34">
        <v>100</v>
      </c>
      <c r="AD1698" s="34">
        <v>0</v>
      </c>
      <c r="AE1698" s="34">
        <f t="shared" si="417"/>
        <v>148</v>
      </c>
      <c r="AF1698" s="34">
        <f t="shared" si="418"/>
        <v>1.48</v>
      </c>
      <c r="AG1698" s="34">
        <f t="shared" si="419"/>
        <v>1.83471074380165</v>
      </c>
      <c r="AH1698" s="34">
        <v>600</v>
      </c>
      <c r="AI1698" s="34">
        <v>0</v>
      </c>
      <c r="AJ1698" s="35">
        <v>1600</v>
      </c>
      <c r="AK1698" s="35">
        <v>112</v>
      </c>
      <c r="AL1698" s="35">
        <v>30</v>
      </c>
      <c r="AM1698" s="34">
        <v>1.1</v>
      </c>
      <c r="AN1698" s="34">
        <f t="shared" si="420"/>
        <v>88.7333333333333</v>
      </c>
      <c r="AO1698" s="35">
        <v>100</v>
      </c>
      <c r="AP1698" s="35">
        <v>100</v>
      </c>
      <c r="AQ1698" t="s">
        <v>82</v>
      </c>
      <c r="AR1698">
        <v>4</v>
      </c>
      <c r="AS1698" s="34">
        <v>0.33333333333333</v>
      </c>
      <c r="AT1698" t="s">
        <v>83</v>
      </c>
      <c r="AU1698" s="35">
        <f t="shared" si="430"/>
        <v>0</v>
      </c>
      <c r="AV1698" s="35">
        <f t="shared" si="421"/>
        <v>0</v>
      </c>
      <c r="AW1698" s="35">
        <f t="shared" si="422"/>
        <v>1.83471074380165</v>
      </c>
      <c r="AX1698" s="35">
        <f t="shared" si="423"/>
        <v>1.46280991735537</v>
      </c>
      <c r="AY1698" s="35">
        <f t="shared" si="424"/>
        <v>0</v>
      </c>
      <c r="AZ1698" s="35">
        <f t="shared" si="425"/>
        <v>0</v>
      </c>
      <c r="BA1698" s="27" t="str">
        <f t="shared" si="426"/>
        <v>3</v>
      </c>
      <c r="BB1698" s="34">
        <v>0.00032</v>
      </c>
      <c r="BC1698" s="34">
        <f t="shared" si="427"/>
        <v>0</v>
      </c>
      <c r="BD1698" s="34" t="e">
        <f t="shared" si="428"/>
        <v>#REF!</v>
      </c>
      <c r="BE1698" s="34">
        <v>0.12</v>
      </c>
      <c r="BF1698" s="34">
        <f t="shared" si="431"/>
        <v>0</v>
      </c>
      <c r="BG1698" s="34" t="e">
        <f t="shared" si="429"/>
        <v>#REF!</v>
      </c>
      <c r="BH1698" t="str">
        <f>IF(AT1698="UDARA","U","N")&amp;LEFT($C$4,2)&amp;MID($C$4,4,2)&amp;LEFT(A1698,3)&amp;MID(E1698,2,2)&amp;VLOOKUP(E1698,Acuan_Reference!C:L,10,0)</f>
        <v>N1501MDN71A1</v>
      </c>
      <c r="BI1698" t="s">
        <v>84</v>
      </c>
      <c r="BJ1698" t="s">
        <v>119</v>
      </c>
      <c r="BK1698" t="s">
        <v>86</v>
      </c>
      <c r="BL1698" t="s">
        <v>87</v>
      </c>
    </row>
    <row r="1699" hidden="1" spans="1:64">
      <c r="A1699" t="s">
        <v>100</v>
      </c>
      <c r="B1699" t="s">
        <v>75</v>
      </c>
      <c r="C1699" t="s">
        <v>76</v>
      </c>
      <c r="D1699" t="s">
        <v>123</v>
      </c>
      <c r="E1699" t="s">
        <v>246</v>
      </c>
      <c r="F1699" t="s">
        <v>247</v>
      </c>
      <c r="G1699" t="s">
        <v>80</v>
      </c>
      <c r="H1699" t="s">
        <v>81</v>
      </c>
      <c r="I1699" s="34">
        <v>22865</v>
      </c>
      <c r="J1699" s="35">
        <v>171</v>
      </c>
      <c r="K1699" s="35">
        <v>414</v>
      </c>
      <c r="L1699" s="35">
        <v>98</v>
      </c>
      <c r="M1699" s="35">
        <v>609</v>
      </c>
      <c r="N1699" s="35">
        <v>166</v>
      </c>
      <c r="O1699" s="35">
        <v>417</v>
      </c>
      <c r="P1699" s="35">
        <v>501</v>
      </c>
      <c r="Q1699" s="35">
        <v>328</v>
      </c>
      <c r="R1699" s="35">
        <v>276</v>
      </c>
      <c r="S1699" s="35">
        <v>574</v>
      </c>
      <c r="T1699" s="35">
        <v>444</v>
      </c>
      <c r="U1699" s="35">
        <v>548</v>
      </c>
      <c r="V1699" s="34">
        <v>522</v>
      </c>
      <c r="W1699" s="34">
        <f t="shared" si="416"/>
        <v>449.333333333333</v>
      </c>
      <c r="X1699" s="35">
        <v>8</v>
      </c>
      <c r="Y1699" s="35">
        <v>0</v>
      </c>
      <c r="Z1699" s="35">
        <v>0</v>
      </c>
      <c r="AA1699" s="34">
        <v>594</v>
      </c>
      <c r="AB1699" s="34">
        <v>0</v>
      </c>
      <c r="AC1699" s="34">
        <v>500</v>
      </c>
      <c r="AD1699" s="34">
        <v>0</v>
      </c>
      <c r="AE1699" s="34">
        <f t="shared" si="417"/>
        <v>1094</v>
      </c>
      <c r="AF1699" s="34">
        <f t="shared" si="418"/>
        <v>2.09578544061303</v>
      </c>
      <c r="AG1699" s="34">
        <f t="shared" si="419"/>
        <v>2.43471810089021</v>
      </c>
      <c r="AH1699" s="34">
        <v>600</v>
      </c>
      <c r="AI1699" s="34">
        <v>0</v>
      </c>
      <c r="AJ1699" s="35">
        <v>1600</v>
      </c>
      <c r="AK1699" s="35">
        <v>636</v>
      </c>
      <c r="AL1699" s="35">
        <v>356</v>
      </c>
      <c r="AM1699" s="34">
        <v>1.5</v>
      </c>
      <c r="AN1699" s="34">
        <f t="shared" si="420"/>
        <v>674</v>
      </c>
      <c r="AO1699" s="35">
        <v>100</v>
      </c>
      <c r="AP1699" s="35">
        <v>100</v>
      </c>
      <c r="AQ1699" t="s">
        <v>82</v>
      </c>
      <c r="AR1699">
        <v>2</v>
      </c>
      <c r="AS1699" s="34">
        <v>0.76666666666667</v>
      </c>
      <c r="AT1699" t="s">
        <v>83</v>
      </c>
      <c r="AU1699" s="35">
        <f t="shared" si="430"/>
        <v>0</v>
      </c>
      <c r="AV1699" s="35">
        <f t="shared" si="421"/>
        <v>0</v>
      </c>
      <c r="AW1699" s="35">
        <f t="shared" si="422"/>
        <v>2.43471810089021</v>
      </c>
      <c r="AX1699" s="35">
        <f t="shared" si="423"/>
        <v>1.64243323442137</v>
      </c>
      <c r="AY1699" s="35">
        <f t="shared" si="424"/>
        <v>0</v>
      </c>
      <c r="AZ1699" s="35">
        <f t="shared" si="425"/>
        <v>0</v>
      </c>
      <c r="BA1699" s="27" t="str">
        <f t="shared" si="426"/>
        <v>3</v>
      </c>
      <c r="BB1699" s="34">
        <v>0.00032</v>
      </c>
      <c r="BC1699" s="34">
        <f t="shared" si="427"/>
        <v>0</v>
      </c>
      <c r="BD1699" s="34" t="e">
        <f t="shared" si="428"/>
        <v>#REF!</v>
      </c>
      <c r="BE1699" s="34">
        <v>0.12</v>
      </c>
      <c r="BF1699" s="34">
        <f t="shared" si="431"/>
        <v>0</v>
      </c>
      <c r="BG1699" s="34" t="e">
        <f t="shared" si="429"/>
        <v>#REF!</v>
      </c>
      <c r="BH1699" t="str">
        <f>IF(AT1699="UDARA","U","N")&amp;LEFT($C$4,2)&amp;MID($C$4,4,2)&amp;LEFT(A1699,3)&amp;MID(E1699,2,2)&amp;VLOOKUP(E1699,Acuan_Reference!C:L,10,0)</f>
        <v>N1501MDO71A1</v>
      </c>
      <c r="BI1699" t="s">
        <v>84</v>
      </c>
      <c r="BJ1699" t="s">
        <v>119</v>
      </c>
      <c r="BK1699" t="s">
        <v>86</v>
      </c>
      <c r="BL1699" t="s">
        <v>87</v>
      </c>
    </row>
    <row r="1700" hidden="1" spans="1:64">
      <c r="A1700" t="s">
        <v>101</v>
      </c>
      <c r="B1700" t="s">
        <v>75</v>
      </c>
      <c r="C1700" t="s">
        <v>76</v>
      </c>
      <c r="D1700" t="s">
        <v>123</v>
      </c>
      <c r="E1700" t="s">
        <v>246</v>
      </c>
      <c r="F1700" t="s">
        <v>247</v>
      </c>
      <c r="G1700" t="s">
        <v>80</v>
      </c>
      <c r="H1700" t="s">
        <v>81</v>
      </c>
      <c r="I1700" s="34">
        <v>22865</v>
      </c>
      <c r="J1700" s="35">
        <v>3447</v>
      </c>
      <c r="K1700" s="35">
        <v>2670</v>
      </c>
      <c r="L1700" s="35">
        <v>3623</v>
      </c>
      <c r="M1700" s="35">
        <v>8363</v>
      </c>
      <c r="N1700" s="35">
        <v>1455</v>
      </c>
      <c r="O1700" s="35">
        <v>6617</v>
      </c>
      <c r="P1700" s="35">
        <v>3879</v>
      </c>
      <c r="Q1700" s="35">
        <v>3998</v>
      </c>
      <c r="R1700" s="35">
        <v>2366</v>
      </c>
      <c r="S1700" s="35">
        <v>3665</v>
      </c>
      <c r="T1700" s="35">
        <v>4396</v>
      </c>
      <c r="U1700" s="35">
        <v>6933</v>
      </c>
      <c r="V1700" s="34">
        <v>4998</v>
      </c>
      <c r="W1700" s="34">
        <f t="shared" si="416"/>
        <v>4731.33333333333</v>
      </c>
      <c r="X1700" s="35">
        <v>370</v>
      </c>
      <c r="Y1700" s="35">
        <v>0</v>
      </c>
      <c r="Z1700" s="35">
        <v>0</v>
      </c>
      <c r="AA1700" s="34">
        <v>5495</v>
      </c>
      <c r="AB1700" s="34">
        <v>0</v>
      </c>
      <c r="AC1700" s="34">
        <v>2500</v>
      </c>
      <c r="AD1700" s="34">
        <v>800</v>
      </c>
      <c r="AE1700" s="34">
        <f t="shared" si="417"/>
        <v>8795</v>
      </c>
      <c r="AF1700" s="34">
        <f t="shared" si="418"/>
        <v>1.75970388155262</v>
      </c>
      <c r="AG1700" s="34">
        <f t="shared" si="419"/>
        <v>1.68979850641116</v>
      </c>
      <c r="AH1700" s="34">
        <v>600</v>
      </c>
      <c r="AI1700" s="34">
        <v>0</v>
      </c>
      <c r="AJ1700" s="35">
        <v>1600</v>
      </c>
      <c r="AK1700" s="35">
        <v>5409</v>
      </c>
      <c r="AL1700" s="35">
        <v>2865</v>
      </c>
      <c r="AM1700" s="34">
        <v>1.3</v>
      </c>
      <c r="AN1700" s="34">
        <f t="shared" si="420"/>
        <v>6150.73333333333</v>
      </c>
      <c r="AO1700" s="35">
        <v>100</v>
      </c>
      <c r="AP1700" s="35">
        <v>100</v>
      </c>
      <c r="AQ1700" t="s">
        <v>82</v>
      </c>
      <c r="AR1700">
        <v>4</v>
      </c>
      <c r="AS1700" s="34">
        <v>0.5</v>
      </c>
      <c r="AT1700" t="s">
        <v>83</v>
      </c>
      <c r="AU1700" s="35">
        <f t="shared" si="430"/>
        <v>165.55</v>
      </c>
      <c r="AV1700" s="35">
        <f t="shared" si="421"/>
        <v>200</v>
      </c>
      <c r="AW1700" s="35">
        <f t="shared" si="422"/>
        <v>1.90115541778216</v>
      </c>
      <c r="AX1700" s="35">
        <f t="shared" si="423"/>
        <v>1.29561786670424</v>
      </c>
      <c r="AY1700" s="35">
        <f t="shared" si="424"/>
        <v>200</v>
      </c>
      <c r="AZ1700" s="35">
        <f t="shared" si="425"/>
        <v>200</v>
      </c>
      <c r="BA1700" s="27" t="str">
        <f t="shared" si="426"/>
        <v>3</v>
      </c>
      <c r="BB1700" s="34">
        <v>0.00032</v>
      </c>
      <c r="BC1700" s="34">
        <f t="shared" si="427"/>
        <v>0.064</v>
      </c>
      <c r="BD1700" s="34" t="e">
        <f t="shared" si="428"/>
        <v>#REF!</v>
      </c>
      <c r="BE1700" s="34">
        <v>0.12</v>
      </c>
      <c r="BF1700" s="34">
        <f t="shared" si="431"/>
        <v>24</v>
      </c>
      <c r="BG1700" s="34" t="e">
        <f t="shared" si="429"/>
        <v>#REF!</v>
      </c>
      <c r="BH1700" t="str">
        <f>IF(AT1700="UDARA","U","N")&amp;LEFT($C$4,2)&amp;MID($C$4,4,2)&amp;LEFT(A1700,3)&amp;MID(E1700,2,2)&amp;VLOOKUP(E1700,Acuan_Reference!C:L,10,0)</f>
        <v>N1501MKS71A1</v>
      </c>
      <c r="BI1700" t="s">
        <v>84</v>
      </c>
      <c r="BJ1700" t="s">
        <v>119</v>
      </c>
      <c r="BK1700" t="s">
        <v>86</v>
      </c>
      <c r="BL1700" t="s">
        <v>87</v>
      </c>
    </row>
    <row r="1701" hidden="1" spans="1:64">
      <c r="A1701" t="s">
        <v>102</v>
      </c>
      <c r="B1701" t="s">
        <v>75</v>
      </c>
      <c r="C1701" t="s">
        <v>76</v>
      </c>
      <c r="D1701" t="s">
        <v>123</v>
      </c>
      <c r="E1701" t="s">
        <v>246</v>
      </c>
      <c r="F1701" t="s">
        <v>247</v>
      </c>
      <c r="G1701" t="s">
        <v>80</v>
      </c>
      <c r="H1701" t="s">
        <v>81</v>
      </c>
      <c r="I1701" s="34">
        <v>22865</v>
      </c>
      <c r="J1701" s="35">
        <v>152</v>
      </c>
      <c r="K1701" s="35">
        <v>113</v>
      </c>
      <c r="L1701" s="35">
        <v>156</v>
      </c>
      <c r="M1701" s="35">
        <v>101</v>
      </c>
      <c r="N1701" s="35">
        <v>60</v>
      </c>
      <c r="O1701" s="35">
        <v>235</v>
      </c>
      <c r="P1701" s="35">
        <v>83</v>
      </c>
      <c r="Q1701" s="35">
        <v>352</v>
      </c>
      <c r="R1701" s="35">
        <v>195</v>
      </c>
      <c r="S1701" s="35">
        <v>85</v>
      </c>
      <c r="T1701" s="35">
        <v>149</v>
      </c>
      <c r="U1701" s="35">
        <v>178</v>
      </c>
      <c r="V1701" s="34">
        <v>137.33333333333</v>
      </c>
      <c r="W1701" s="34">
        <f t="shared" si="416"/>
        <v>148.333333333333</v>
      </c>
      <c r="X1701" s="35">
        <v>37</v>
      </c>
      <c r="Y1701" s="35">
        <v>0</v>
      </c>
      <c r="Z1701" s="35">
        <v>0</v>
      </c>
      <c r="AA1701" s="34">
        <v>410</v>
      </c>
      <c r="AB1701" s="34">
        <v>0</v>
      </c>
      <c r="AC1701" s="34">
        <v>0</v>
      </c>
      <c r="AD1701" s="34">
        <v>0</v>
      </c>
      <c r="AE1701" s="34">
        <f t="shared" si="417"/>
        <v>410</v>
      </c>
      <c r="AF1701" s="34">
        <f t="shared" si="418"/>
        <v>2.98543689320396</v>
      </c>
      <c r="AG1701" s="34">
        <f t="shared" si="419"/>
        <v>2.76404494382022</v>
      </c>
      <c r="AH1701" s="34">
        <v>600</v>
      </c>
      <c r="AI1701" s="34">
        <v>0</v>
      </c>
      <c r="AJ1701" s="35">
        <v>1600</v>
      </c>
      <c r="AK1701" s="35">
        <v>342</v>
      </c>
      <c r="AL1701" s="35">
        <v>118</v>
      </c>
      <c r="AM1701" s="34">
        <v>0.8</v>
      </c>
      <c r="AN1701" s="34">
        <f t="shared" si="420"/>
        <v>118.666666666667</v>
      </c>
      <c r="AO1701" s="35">
        <v>100</v>
      </c>
      <c r="AP1701" s="35">
        <v>100</v>
      </c>
      <c r="AQ1701" t="s">
        <v>82</v>
      </c>
      <c r="AR1701">
        <v>8</v>
      </c>
      <c r="AS1701" s="34">
        <v>0.1</v>
      </c>
      <c r="AT1701" t="s">
        <v>83</v>
      </c>
      <c r="AU1701" s="35">
        <f t="shared" si="430"/>
        <v>0</v>
      </c>
      <c r="AV1701" s="35">
        <f t="shared" si="421"/>
        <v>0</v>
      </c>
      <c r="AW1701" s="35">
        <f t="shared" si="422"/>
        <v>2.76404494382022</v>
      </c>
      <c r="AX1701" s="35">
        <f t="shared" si="423"/>
        <v>1.9685393258427</v>
      </c>
      <c r="AY1701" s="35">
        <f t="shared" si="424"/>
        <v>0</v>
      </c>
      <c r="AZ1701" s="35">
        <f t="shared" si="425"/>
        <v>0</v>
      </c>
      <c r="BA1701" s="27" t="str">
        <f t="shared" si="426"/>
        <v>3</v>
      </c>
      <c r="BB1701" s="34">
        <v>0.00032</v>
      </c>
      <c r="BC1701" s="34">
        <f t="shared" si="427"/>
        <v>0</v>
      </c>
      <c r="BD1701" s="34" t="e">
        <f t="shared" si="428"/>
        <v>#REF!</v>
      </c>
      <c r="BE1701" s="34">
        <v>0.12</v>
      </c>
      <c r="BF1701" s="34">
        <f t="shared" si="431"/>
        <v>0</v>
      </c>
      <c r="BG1701" s="34" t="e">
        <f t="shared" si="429"/>
        <v>#REF!</v>
      </c>
      <c r="BH1701" t="str">
        <f>IF(AT1701="UDARA","U","N")&amp;LEFT($C$4,2)&amp;MID($C$4,4,2)&amp;LEFT(A1701,3)&amp;MID(E1701,2,2)&amp;VLOOKUP(E1701,Acuan_Reference!C:L,10,0)</f>
        <v>N1501MLG71A1</v>
      </c>
      <c r="BI1701" t="s">
        <v>84</v>
      </c>
      <c r="BJ1701" t="s">
        <v>119</v>
      </c>
      <c r="BK1701" t="s">
        <v>86</v>
      </c>
      <c r="BL1701" t="s">
        <v>87</v>
      </c>
    </row>
    <row r="1702" hidden="1" spans="1:64">
      <c r="A1702" t="s">
        <v>103</v>
      </c>
      <c r="B1702" t="s">
        <v>75</v>
      </c>
      <c r="C1702" t="s">
        <v>76</v>
      </c>
      <c r="D1702" t="s">
        <v>123</v>
      </c>
      <c r="E1702" t="s">
        <v>246</v>
      </c>
      <c r="F1702" t="s">
        <v>247</v>
      </c>
      <c r="G1702" t="s">
        <v>80</v>
      </c>
      <c r="H1702" t="s">
        <v>81</v>
      </c>
      <c r="I1702" s="34">
        <v>22865</v>
      </c>
      <c r="J1702" s="35">
        <v>125</v>
      </c>
      <c r="K1702" s="35">
        <v>566</v>
      </c>
      <c r="L1702" s="35">
        <v>64</v>
      </c>
      <c r="M1702" s="35">
        <v>434</v>
      </c>
      <c r="N1702" s="35">
        <v>104</v>
      </c>
      <c r="O1702" s="35">
        <v>256</v>
      </c>
      <c r="P1702" s="35">
        <v>243</v>
      </c>
      <c r="Q1702" s="35">
        <v>729</v>
      </c>
      <c r="R1702" s="35">
        <v>178</v>
      </c>
      <c r="S1702" s="35">
        <v>110</v>
      </c>
      <c r="T1702" s="35">
        <v>214</v>
      </c>
      <c r="U1702" s="35">
        <v>263</v>
      </c>
      <c r="V1702" s="34">
        <v>195.66666666667</v>
      </c>
      <c r="W1702" s="34">
        <f t="shared" si="416"/>
        <v>205</v>
      </c>
      <c r="X1702" s="35">
        <v>147</v>
      </c>
      <c r="Y1702" s="35">
        <v>0</v>
      </c>
      <c r="Z1702" s="35">
        <v>0</v>
      </c>
      <c r="AA1702" s="34">
        <v>604</v>
      </c>
      <c r="AB1702" s="34">
        <v>0</v>
      </c>
      <c r="AC1702" s="34">
        <v>200</v>
      </c>
      <c r="AD1702" s="34">
        <v>0</v>
      </c>
      <c r="AE1702" s="34">
        <f t="shared" si="417"/>
        <v>804</v>
      </c>
      <c r="AF1702" s="34">
        <f t="shared" si="418"/>
        <v>4.10902896081765</v>
      </c>
      <c r="AG1702" s="34">
        <f t="shared" si="419"/>
        <v>3.92195121951219</v>
      </c>
      <c r="AH1702" s="34">
        <v>600</v>
      </c>
      <c r="AI1702" s="34">
        <v>0</v>
      </c>
      <c r="AJ1702" s="35">
        <v>1600</v>
      </c>
      <c r="AK1702" s="35">
        <v>550</v>
      </c>
      <c r="AL1702" s="35">
        <v>138</v>
      </c>
      <c r="AM1702" s="34">
        <v>1.3</v>
      </c>
      <c r="AN1702" s="34">
        <f t="shared" si="420"/>
        <v>266.5</v>
      </c>
      <c r="AO1702" s="35">
        <v>100</v>
      </c>
      <c r="AP1702" s="35">
        <v>100</v>
      </c>
      <c r="AQ1702" t="s">
        <v>82</v>
      </c>
      <c r="AR1702">
        <v>2</v>
      </c>
      <c r="AS1702" s="34">
        <v>0.36666666666667</v>
      </c>
      <c r="AT1702" t="s">
        <v>83</v>
      </c>
      <c r="AU1702" s="35">
        <f t="shared" si="430"/>
        <v>0</v>
      </c>
      <c r="AV1702" s="35">
        <f t="shared" si="421"/>
        <v>0</v>
      </c>
      <c r="AW1702" s="35">
        <f t="shared" si="422"/>
        <v>3.92195121951219</v>
      </c>
      <c r="AX1702" s="35">
        <f t="shared" si="423"/>
        <v>3.24878048780488</v>
      </c>
      <c r="AY1702" s="35">
        <f t="shared" si="424"/>
        <v>0</v>
      </c>
      <c r="AZ1702" s="35">
        <f t="shared" si="425"/>
        <v>0</v>
      </c>
      <c r="BA1702" s="27" t="str">
        <f t="shared" si="426"/>
        <v>Kelipatan Kirim/Master box &gt; 3x FC+index</v>
      </c>
      <c r="BB1702" s="34">
        <v>0.00032</v>
      </c>
      <c r="BC1702" s="34">
        <f t="shared" si="427"/>
        <v>0</v>
      </c>
      <c r="BD1702" s="34" t="e">
        <f t="shared" si="428"/>
        <v>#REF!</v>
      </c>
      <c r="BE1702" s="34">
        <v>0.12</v>
      </c>
      <c r="BF1702" s="34">
        <f t="shared" si="431"/>
        <v>0</v>
      </c>
      <c r="BG1702" s="34" t="e">
        <f t="shared" si="429"/>
        <v>#REF!</v>
      </c>
      <c r="BH1702" t="str">
        <f>IF(AT1702="UDARA","U","N")&amp;LEFT($C$4,2)&amp;MID($C$4,4,2)&amp;LEFT(A1702,3)&amp;MID(E1702,2,2)&amp;VLOOKUP(E1702,Acuan_Reference!C:L,10,0)</f>
        <v>N1501NAD71A1</v>
      </c>
      <c r="BI1702" t="s">
        <v>84</v>
      </c>
      <c r="BJ1702" t="s">
        <v>119</v>
      </c>
      <c r="BK1702" t="s">
        <v>86</v>
      </c>
      <c r="BL1702" t="s">
        <v>87</v>
      </c>
    </row>
    <row r="1703" hidden="1" spans="1:64">
      <c r="A1703" t="s">
        <v>104</v>
      </c>
      <c r="B1703" t="s">
        <v>75</v>
      </c>
      <c r="C1703" t="s">
        <v>76</v>
      </c>
      <c r="D1703" t="s">
        <v>123</v>
      </c>
      <c r="E1703" t="s">
        <v>246</v>
      </c>
      <c r="F1703" t="s">
        <v>247</v>
      </c>
      <c r="G1703" t="s">
        <v>80</v>
      </c>
      <c r="H1703" t="s">
        <v>81</v>
      </c>
      <c r="I1703" s="34">
        <v>22865</v>
      </c>
      <c r="J1703" s="35">
        <v>25</v>
      </c>
      <c r="K1703" s="35">
        <v>105</v>
      </c>
      <c r="L1703" s="35">
        <v>67</v>
      </c>
      <c r="M1703" s="35">
        <v>131</v>
      </c>
      <c r="N1703" s="35">
        <v>10</v>
      </c>
      <c r="O1703" s="35">
        <v>-41</v>
      </c>
      <c r="P1703" s="35">
        <v>80</v>
      </c>
      <c r="Q1703" s="35">
        <v>104</v>
      </c>
      <c r="R1703" s="35">
        <v>45</v>
      </c>
      <c r="S1703" s="35">
        <v>108</v>
      </c>
      <c r="T1703" s="35">
        <v>87</v>
      </c>
      <c r="U1703" s="35">
        <v>105</v>
      </c>
      <c r="V1703" s="34">
        <v>100</v>
      </c>
      <c r="W1703" s="34">
        <f t="shared" si="416"/>
        <v>86</v>
      </c>
      <c r="X1703" s="35">
        <v>35</v>
      </c>
      <c r="Y1703" s="35">
        <v>0</v>
      </c>
      <c r="Z1703" s="35">
        <v>0</v>
      </c>
      <c r="AA1703" s="34">
        <v>300</v>
      </c>
      <c r="AB1703" s="34">
        <v>0</v>
      </c>
      <c r="AC1703" s="34">
        <v>0</v>
      </c>
      <c r="AD1703" s="34">
        <v>0</v>
      </c>
      <c r="AE1703" s="34">
        <f t="shared" si="417"/>
        <v>300</v>
      </c>
      <c r="AF1703" s="34">
        <f t="shared" si="418"/>
        <v>3</v>
      </c>
      <c r="AG1703" s="34">
        <f t="shared" si="419"/>
        <v>3.48837209302326</v>
      </c>
      <c r="AH1703" s="34">
        <v>600</v>
      </c>
      <c r="AI1703" s="34">
        <v>0</v>
      </c>
      <c r="AJ1703" s="35">
        <v>1600</v>
      </c>
      <c r="AK1703" s="35">
        <v>139</v>
      </c>
      <c r="AL1703" s="35">
        <v>66</v>
      </c>
      <c r="AM1703" s="34">
        <v>1</v>
      </c>
      <c r="AN1703" s="34">
        <f t="shared" si="420"/>
        <v>86</v>
      </c>
      <c r="AO1703" s="35">
        <v>100</v>
      </c>
      <c r="AP1703" s="35">
        <v>100</v>
      </c>
      <c r="AQ1703" t="s">
        <v>82</v>
      </c>
      <c r="AR1703">
        <v>4</v>
      </c>
      <c r="AS1703" s="34">
        <v>0.26666666666667</v>
      </c>
      <c r="AT1703" t="s">
        <v>83</v>
      </c>
      <c r="AU1703" s="35">
        <f t="shared" si="430"/>
        <v>0</v>
      </c>
      <c r="AV1703" s="35">
        <f t="shared" si="421"/>
        <v>0</v>
      </c>
      <c r="AW1703" s="35">
        <f t="shared" si="422"/>
        <v>3.48837209302326</v>
      </c>
      <c r="AX1703" s="35">
        <f t="shared" si="423"/>
        <v>2.72093023255814</v>
      </c>
      <c r="AY1703" s="35">
        <f t="shared" si="424"/>
        <v>0</v>
      </c>
      <c r="AZ1703" s="35">
        <f t="shared" si="425"/>
        <v>0</v>
      </c>
      <c r="BA1703" s="27" t="str">
        <f t="shared" si="426"/>
        <v>3</v>
      </c>
      <c r="BB1703" s="34">
        <v>0.00032</v>
      </c>
      <c r="BC1703" s="34">
        <f t="shared" si="427"/>
        <v>0</v>
      </c>
      <c r="BD1703" s="34" t="e">
        <f t="shared" si="428"/>
        <v>#REF!</v>
      </c>
      <c r="BE1703" s="34">
        <v>0.12</v>
      </c>
      <c r="BF1703" s="34">
        <f t="shared" si="431"/>
        <v>0</v>
      </c>
      <c r="BG1703" s="34" t="e">
        <f t="shared" si="429"/>
        <v>#REF!</v>
      </c>
      <c r="BH1703" t="str">
        <f>IF(AT1703="UDARA","U","N")&amp;LEFT($C$4,2)&amp;MID($C$4,4,2)&amp;LEFT(A1703,3)&amp;MID(E1703,2,2)&amp;VLOOKUP(E1703,Acuan_Reference!C:L,10,0)</f>
        <v>N1501PDG71A1</v>
      </c>
      <c r="BI1703" t="s">
        <v>84</v>
      </c>
      <c r="BJ1703" t="s">
        <v>119</v>
      </c>
      <c r="BK1703" t="s">
        <v>86</v>
      </c>
      <c r="BL1703" t="s">
        <v>87</v>
      </c>
    </row>
    <row r="1704" hidden="1" spans="1:64">
      <c r="A1704" t="s">
        <v>105</v>
      </c>
      <c r="B1704" t="s">
        <v>75</v>
      </c>
      <c r="C1704" t="s">
        <v>76</v>
      </c>
      <c r="D1704" t="s">
        <v>123</v>
      </c>
      <c r="E1704" t="s">
        <v>246</v>
      </c>
      <c r="F1704" t="s">
        <v>247</v>
      </c>
      <c r="G1704" t="s">
        <v>80</v>
      </c>
      <c r="H1704" t="s">
        <v>81</v>
      </c>
      <c r="I1704" s="34">
        <v>22865</v>
      </c>
      <c r="J1704" s="35">
        <v>79</v>
      </c>
      <c r="K1704" s="35">
        <v>167</v>
      </c>
      <c r="L1704" s="35">
        <v>79</v>
      </c>
      <c r="M1704" s="35">
        <v>124</v>
      </c>
      <c r="N1704" s="35">
        <v>92</v>
      </c>
      <c r="O1704" s="35">
        <v>140</v>
      </c>
      <c r="P1704" s="35">
        <v>197</v>
      </c>
      <c r="Q1704" s="35">
        <v>278</v>
      </c>
      <c r="R1704" s="35">
        <v>71</v>
      </c>
      <c r="S1704" s="35">
        <v>62</v>
      </c>
      <c r="T1704" s="35">
        <v>39</v>
      </c>
      <c r="U1704" s="35">
        <v>202</v>
      </c>
      <c r="V1704" s="34">
        <v>101</v>
      </c>
      <c r="W1704" s="34">
        <f t="shared" si="416"/>
        <v>96.3333333333333</v>
      </c>
      <c r="X1704" s="35">
        <v>44</v>
      </c>
      <c r="Y1704" s="35">
        <v>0</v>
      </c>
      <c r="Z1704" s="35">
        <v>0</v>
      </c>
      <c r="AA1704" s="34">
        <v>163</v>
      </c>
      <c r="AB1704" s="34">
        <v>0</v>
      </c>
      <c r="AC1704" s="34">
        <v>0</v>
      </c>
      <c r="AD1704" s="34">
        <v>0</v>
      </c>
      <c r="AE1704" s="34">
        <f t="shared" si="417"/>
        <v>163</v>
      </c>
      <c r="AF1704" s="34">
        <f t="shared" si="418"/>
        <v>1.61386138613861</v>
      </c>
      <c r="AG1704" s="34">
        <f t="shared" si="419"/>
        <v>1.69204152249135</v>
      </c>
      <c r="AH1704" s="34">
        <v>600</v>
      </c>
      <c r="AI1704" s="34">
        <v>0</v>
      </c>
      <c r="AJ1704" s="35">
        <v>1600</v>
      </c>
      <c r="AK1704" s="35">
        <v>223</v>
      </c>
      <c r="AL1704" s="35">
        <v>48</v>
      </c>
      <c r="AM1704" s="34">
        <v>1</v>
      </c>
      <c r="AN1704" s="34">
        <f t="shared" si="420"/>
        <v>96.3333333333333</v>
      </c>
      <c r="AO1704" s="35">
        <v>100</v>
      </c>
      <c r="AP1704" s="35">
        <v>100</v>
      </c>
      <c r="AQ1704" t="s">
        <v>82</v>
      </c>
      <c r="AR1704">
        <v>4</v>
      </c>
      <c r="AS1704" s="34">
        <v>0.26666666666667</v>
      </c>
      <c r="AT1704" t="s">
        <v>83</v>
      </c>
      <c r="AU1704" s="35">
        <f t="shared" si="430"/>
        <v>0</v>
      </c>
      <c r="AV1704" s="35">
        <f t="shared" si="421"/>
        <v>0</v>
      </c>
      <c r="AW1704" s="35">
        <f t="shared" si="422"/>
        <v>1.69204152249135</v>
      </c>
      <c r="AX1704" s="35">
        <f t="shared" si="423"/>
        <v>1.19377162629758</v>
      </c>
      <c r="AY1704" s="35">
        <f t="shared" si="424"/>
        <v>0</v>
      </c>
      <c r="AZ1704" s="35">
        <f t="shared" si="425"/>
        <v>0</v>
      </c>
      <c r="BA1704" s="27" t="str">
        <f t="shared" si="426"/>
        <v>3</v>
      </c>
      <c r="BB1704" s="34">
        <v>0.00032</v>
      </c>
      <c r="BC1704" s="34">
        <f t="shared" si="427"/>
        <v>0</v>
      </c>
      <c r="BD1704" s="34" t="e">
        <f t="shared" si="428"/>
        <v>#REF!</v>
      </c>
      <c r="BE1704" s="34">
        <v>0.12</v>
      </c>
      <c r="BF1704" s="34">
        <f t="shared" si="431"/>
        <v>0</v>
      </c>
      <c r="BG1704" s="34" t="e">
        <f t="shared" si="429"/>
        <v>#REF!</v>
      </c>
      <c r="BH1704" t="str">
        <f>IF(AT1704="UDARA","U","N")&amp;LEFT($C$4,2)&amp;MID($C$4,4,2)&amp;LEFT(A1704,3)&amp;MID(E1704,2,2)&amp;VLOOKUP(E1704,Acuan_Reference!C:L,10,0)</f>
        <v>N1501PKB71A1</v>
      </c>
      <c r="BI1704" t="s">
        <v>84</v>
      </c>
      <c r="BJ1704" t="s">
        <v>119</v>
      </c>
      <c r="BK1704" t="s">
        <v>86</v>
      </c>
      <c r="BL1704" t="s">
        <v>87</v>
      </c>
    </row>
    <row r="1705" hidden="1" spans="1:64">
      <c r="A1705" t="s">
        <v>106</v>
      </c>
      <c r="B1705" t="s">
        <v>75</v>
      </c>
      <c r="C1705" t="s">
        <v>76</v>
      </c>
      <c r="D1705" t="s">
        <v>123</v>
      </c>
      <c r="E1705" t="s">
        <v>246</v>
      </c>
      <c r="F1705" t="s">
        <v>247</v>
      </c>
      <c r="G1705" t="s">
        <v>80</v>
      </c>
      <c r="H1705" t="s">
        <v>81</v>
      </c>
      <c r="I1705" s="34">
        <v>22865</v>
      </c>
      <c r="J1705" s="35">
        <v>-30</v>
      </c>
      <c r="K1705" s="35">
        <v>443</v>
      </c>
      <c r="L1705" s="35">
        <v>347</v>
      </c>
      <c r="M1705" s="35">
        <v>714</v>
      </c>
      <c r="N1705" s="35">
        <v>144</v>
      </c>
      <c r="O1705" s="35">
        <v>-7</v>
      </c>
      <c r="P1705" s="35">
        <v>255</v>
      </c>
      <c r="Q1705" s="35">
        <v>271</v>
      </c>
      <c r="R1705" s="35">
        <v>272</v>
      </c>
      <c r="S1705" s="35">
        <v>64</v>
      </c>
      <c r="T1705" s="35">
        <v>383</v>
      </c>
      <c r="U1705" s="35">
        <v>449</v>
      </c>
      <c r="V1705" s="34">
        <v>298.66666666667</v>
      </c>
      <c r="W1705" s="34">
        <f t="shared" si="416"/>
        <v>343.333333333333</v>
      </c>
      <c r="X1705" s="35">
        <v>327</v>
      </c>
      <c r="Y1705" s="35">
        <v>0</v>
      </c>
      <c r="Z1705" s="35">
        <v>0</v>
      </c>
      <c r="AA1705" s="34">
        <v>23</v>
      </c>
      <c r="AB1705" s="34">
        <v>0</v>
      </c>
      <c r="AC1705" s="34">
        <v>300</v>
      </c>
      <c r="AD1705" s="34">
        <v>200</v>
      </c>
      <c r="AE1705" s="34">
        <f t="shared" si="417"/>
        <v>523</v>
      </c>
      <c r="AF1705" s="34">
        <f t="shared" si="418"/>
        <v>1.75111607142855</v>
      </c>
      <c r="AG1705" s="34">
        <f t="shared" si="419"/>
        <v>0.940776699029126</v>
      </c>
      <c r="AH1705" s="34">
        <v>600</v>
      </c>
      <c r="AI1705" s="34">
        <v>0</v>
      </c>
      <c r="AJ1705" s="35">
        <v>1600</v>
      </c>
      <c r="AK1705" s="35">
        <v>328</v>
      </c>
      <c r="AL1705" s="35">
        <v>198</v>
      </c>
      <c r="AM1705" s="34">
        <v>0.9</v>
      </c>
      <c r="AN1705" s="34">
        <f t="shared" si="420"/>
        <v>309</v>
      </c>
      <c r="AO1705" s="35">
        <v>100</v>
      </c>
      <c r="AP1705" s="35">
        <v>100</v>
      </c>
      <c r="AQ1705" t="s">
        <v>82</v>
      </c>
      <c r="AR1705">
        <v>4</v>
      </c>
      <c r="AS1705" s="34">
        <v>0.16666666666667</v>
      </c>
      <c r="AT1705" t="s">
        <v>83</v>
      </c>
      <c r="AU1705" s="35">
        <f t="shared" si="430"/>
        <v>0</v>
      </c>
      <c r="AV1705" s="35">
        <f t="shared" si="421"/>
        <v>0</v>
      </c>
      <c r="AW1705" s="35">
        <f t="shared" si="422"/>
        <v>1.52330097087379</v>
      </c>
      <c r="AX1705" s="35">
        <f t="shared" si="423"/>
        <v>0.946601941747573</v>
      </c>
      <c r="AY1705" s="35">
        <f t="shared" si="424"/>
        <v>0</v>
      </c>
      <c r="AZ1705" s="35">
        <f t="shared" si="425"/>
        <v>0</v>
      </c>
      <c r="BA1705" s="27" t="str">
        <f t="shared" si="426"/>
        <v>3</v>
      </c>
      <c r="BB1705" s="34">
        <v>0.00032</v>
      </c>
      <c r="BC1705" s="34">
        <f t="shared" si="427"/>
        <v>0</v>
      </c>
      <c r="BD1705" s="34" t="e">
        <f t="shared" si="428"/>
        <v>#REF!</v>
      </c>
      <c r="BE1705" s="34">
        <v>0.12</v>
      </c>
      <c r="BF1705" s="34">
        <f t="shared" si="431"/>
        <v>0</v>
      </c>
      <c r="BG1705" s="34" t="e">
        <f t="shared" si="429"/>
        <v>#REF!</v>
      </c>
      <c r="BH1705" t="str">
        <f>IF(AT1705="UDARA","U","N")&amp;LEFT($C$4,2)&amp;MID($C$4,4,2)&amp;LEFT(A1705,3)&amp;MID(E1705,2,2)&amp;VLOOKUP(E1705,Acuan_Reference!C:L,10,0)</f>
        <v>N1501PLB71A1</v>
      </c>
      <c r="BI1705" t="s">
        <v>84</v>
      </c>
      <c r="BJ1705" t="s">
        <v>119</v>
      </c>
      <c r="BK1705" t="s">
        <v>86</v>
      </c>
      <c r="BL1705" t="s">
        <v>87</v>
      </c>
    </row>
    <row r="1706" hidden="1" spans="1:64">
      <c r="A1706" t="s">
        <v>107</v>
      </c>
      <c r="B1706" t="s">
        <v>75</v>
      </c>
      <c r="C1706" t="s">
        <v>76</v>
      </c>
      <c r="D1706" t="s">
        <v>123</v>
      </c>
      <c r="E1706" t="s">
        <v>246</v>
      </c>
      <c r="F1706" t="s">
        <v>247</v>
      </c>
      <c r="G1706" t="s">
        <v>80</v>
      </c>
      <c r="H1706" t="s">
        <v>81</v>
      </c>
      <c r="I1706" s="34">
        <v>22865</v>
      </c>
      <c r="J1706" s="35">
        <v>257</v>
      </c>
      <c r="K1706" s="35">
        <v>94</v>
      </c>
      <c r="L1706" s="35">
        <v>666</v>
      </c>
      <c r="M1706" s="35">
        <v>1062</v>
      </c>
      <c r="N1706" s="35">
        <v>402</v>
      </c>
      <c r="O1706" s="35">
        <v>84</v>
      </c>
      <c r="P1706" s="35">
        <v>1238</v>
      </c>
      <c r="Q1706" s="35">
        <v>977</v>
      </c>
      <c r="R1706" s="35">
        <v>715</v>
      </c>
      <c r="S1706" s="35">
        <v>669</v>
      </c>
      <c r="T1706" s="35">
        <v>1096</v>
      </c>
      <c r="U1706" s="35">
        <v>1023</v>
      </c>
      <c r="V1706" s="34">
        <v>929.33333333333</v>
      </c>
      <c r="W1706" s="34">
        <f t="shared" si="416"/>
        <v>933.666666666667</v>
      </c>
      <c r="X1706" s="35">
        <v>559</v>
      </c>
      <c r="Y1706" s="35">
        <v>0</v>
      </c>
      <c r="Z1706" s="35">
        <v>0</v>
      </c>
      <c r="AA1706" s="34">
        <v>1693</v>
      </c>
      <c r="AB1706" s="34">
        <v>0</v>
      </c>
      <c r="AC1706" s="34">
        <v>0</v>
      </c>
      <c r="AD1706" s="34">
        <v>0</v>
      </c>
      <c r="AE1706" s="34">
        <f t="shared" si="417"/>
        <v>1693</v>
      </c>
      <c r="AF1706" s="34">
        <f t="shared" si="418"/>
        <v>1.82173601147777</v>
      </c>
      <c r="AG1706" s="34">
        <f t="shared" si="419"/>
        <v>1.81328097108176</v>
      </c>
      <c r="AH1706" s="34">
        <v>600</v>
      </c>
      <c r="AI1706" s="34">
        <v>0</v>
      </c>
      <c r="AJ1706" s="35">
        <v>1600</v>
      </c>
      <c r="AK1706" s="35">
        <v>1274</v>
      </c>
      <c r="AL1706" s="35">
        <v>682</v>
      </c>
      <c r="AM1706" s="34">
        <v>1.3</v>
      </c>
      <c r="AN1706" s="34">
        <f t="shared" si="420"/>
        <v>1213.76666666667</v>
      </c>
      <c r="AO1706" s="35">
        <v>100</v>
      </c>
      <c r="AP1706" s="35">
        <v>100</v>
      </c>
      <c r="AQ1706" t="s">
        <v>82</v>
      </c>
      <c r="AR1706">
        <v>2</v>
      </c>
      <c r="AS1706" s="34">
        <v>0.43333333333333</v>
      </c>
      <c r="AT1706" t="s">
        <v>83</v>
      </c>
      <c r="AU1706" s="35">
        <f t="shared" si="430"/>
        <v>152.075</v>
      </c>
      <c r="AV1706" s="35">
        <f t="shared" si="421"/>
        <v>200</v>
      </c>
      <c r="AW1706" s="35">
        <f t="shared" si="422"/>
        <v>2.02749018207783</v>
      </c>
      <c r="AX1706" s="35">
        <f t="shared" si="423"/>
        <v>1.29703677258122</v>
      </c>
      <c r="AY1706" s="35">
        <f t="shared" si="424"/>
        <v>200</v>
      </c>
      <c r="AZ1706" s="35">
        <f t="shared" si="425"/>
        <v>200</v>
      </c>
      <c r="BA1706" s="27" t="str">
        <f t="shared" si="426"/>
        <v>3</v>
      </c>
      <c r="BB1706" s="34">
        <v>0.00032</v>
      </c>
      <c r="BC1706" s="34">
        <f t="shared" si="427"/>
        <v>0.064</v>
      </c>
      <c r="BD1706" s="34" t="e">
        <f t="shared" si="428"/>
        <v>#REF!</v>
      </c>
      <c r="BE1706" s="34">
        <v>0.12</v>
      </c>
      <c r="BF1706" s="34">
        <f t="shared" si="431"/>
        <v>24</v>
      </c>
      <c r="BG1706" s="34" t="e">
        <f t="shared" si="429"/>
        <v>#REF!</v>
      </c>
      <c r="BH1706" t="str">
        <f>IF(AT1706="UDARA","U","N")&amp;LEFT($C$4,2)&amp;MID($C$4,4,2)&amp;LEFT(A1706,3)&amp;MID(E1706,2,2)&amp;VLOOKUP(E1706,Acuan_Reference!C:L,10,0)</f>
        <v>N1501PTK71A1</v>
      </c>
      <c r="BI1706" t="s">
        <v>84</v>
      </c>
      <c r="BJ1706" t="s">
        <v>119</v>
      </c>
      <c r="BK1706" t="s">
        <v>86</v>
      </c>
      <c r="BL1706" t="s">
        <v>87</v>
      </c>
    </row>
    <row r="1707" hidden="1" spans="1:64">
      <c r="A1707" t="s">
        <v>108</v>
      </c>
      <c r="B1707" t="s">
        <v>75</v>
      </c>
      <c r="C1707" t="s">
        <v>76</v>
      </c>
      <c r="D1707" t="s">
        <v>123</v>
      </c>
      <c r="E1707" t="s">
        <v>246</v>
      </c>
      <c r="F1707" t="s">
        <v>247</v>
      </c>
      <c r="G1707" t="s">
        <v>80</v>
      </c>
      <c r="H1707" t="s">
        <v>81</v>
      </c>
      <c r="I1707" s="34">
        <v>22865</v>
      </c>
      <c r="J1707" s="35">
        <v>50</v>
      </c>
      <c r="K1707" s="35">
        <v>46</v>
      </c>
      <c r="L1707" s="35">
        <v>176</v>
      </c>
      <c r="M1707" s="35">
        <v>181</v>
      </c>
      <c r="N1707" s="35">
        <v>74</v>
      </c>
      <c r="O1707" s="35">
        <v>19</v>
      </c>
      <c r="P1707" s="35">
        <v>212</v>
      </c>
      <c r="Q1707" s="35">
        <v>49</v>
      </c>
      <c r="R1707" s="35">
        <v>189</v>
      </c>
      <c r="S1707" s="35">
        <v>45</v>
      </c>
      <c r="T1707" s="35">
        <v>45</v>
      </c>
      <c r="U1707" s="35">
        <v>27</v>
      </c>
      <c r="V1707" s="34">
        <v>39</v>
      </c>
      <c r="W1707" s="34">
        <f t="shared" si="416"/>
        <v>49.6666666666667</v>
      </c>
      <c r="X1707" s="35">
        <v>40</v>
      </c>
      <c r="Y1707" s="35">
        <v>0</v>
      </c>
      <c r="Z1707" s="35">
        <v>0</v>
      </c>
      <c r="AA1707" s="34">
        <v>213</v>
      </c>
      <c r="AB1707" s="34">
        <v>0</v>
      </c>
      <c r="AC1707" s="34">
        <v>0</v>
      </c>
      <c r="AD1707" s="34">
        <v>0</v>
      </c>
      <c r="AE1707" s="34">
        <f t="shared" si="417"/>
        <v>213</v>
      </c>
      <c r="AF1707" s="34">
        <f t="shared" si="418"/>
        <v>5.46153846153846</v>
      </c>
      <c r="AG1707" s="34">
        <f t="shared" si="419"/>
        <v>4.28859060402685</v>
      </c>
      <c r="AH1707" s="34">
        <v>600</v>
      </c>
      <c r="AI1707" s="34">
        <v>0</v>
      </c>
      <c r="AJ1707" s="35">
        <v>1600</v>
      </c>
      <c r="AK1707" s="35">
        <v>154</v>
      </c>
      <c r="AL1707" s="35">
        <v>77</v>
      </c>
      <c r="AM1707" s="34">
        <v>0.8</v>
      </c>
      <c r="AN1707" s="34">
        <f t="shared" si="420"/>
        <v>39.7333333333333</v>
      </c>
      <c r="AO1707" s="35">
        <v>100</v>
      </c>
      <c r="AP1707" s="35">
        <v>100</v>
      </c>
      <c r="AQ1707" t="s">
        <v>82</v>
      </c>
      <c r="AR1707">
        <v>4</v>
      </c>
      <c r="AS1707" s="34">
        <v>0.066666666666667</v>
      </c>
      <c r="AT1707" t="s">
        <v>83</v>
      </c>
      <c r="AU1707" s="35">
        <f t="shared" si="430"/>
        <v>0</v>
      </c>
      <c r="AV1707" s="35">
        <f t="shared" si="421"/>
        <v>0</v>
      </c>
      <c r="AW1707" s="35">
        <f t="shared" si="422"/>
        <v>4.28859060402685</v>
      </c>
      <c r="AX1707" s="35">
        <f t="shared" si="423"/>
        <v>2.73825503355705</v>
      </c>
      <c r="AY1707" s="35">
        <f t="shared" si="424"/>
        <v>0</v>
      </c>
      <c r="AZ1707" s="35">
        <f t="shared" si="425"/>
        <v>0</v>
      </c>
      <c r="BA1707" s="27" t="str">
        <f t="shared" si="426"/>
        <v>3</v>
      </c>
      <c r="BB1707" s="34">
        <v>0.00032</v>
      </c>
      <c r="BC1707" s="34">
        <f t="shared" si="427"/>
        <v>0</v>
      </c>
      <c r="BD1707" s="34" t="e">
        <f t="shared" si="428"/>
        <v>#REF!</v>
      </c>
      <c r="BE1707" s="34">
        <v>0.12</v>
      </c>
      <c r="BF1707" s="34">
        <f t="shared" si="431"/>
        <v>0</v>
      </c>
      <c r="BG1707" s="34" t="e">
        <f t="shared" si="429"/>
        <v>#REF!</v>
      </c>
      <c r="BH1707" t="str">
        <f>IF(AT1707="UDARA","U","N")&amp;LEFT($C$4,2)&amp;MID($C$4,4,2)&amp;LEFT(A1707,3)&amp;MID(E1707,2,2)&amp;VLOOKUP(E1707,Acuan_Reference!C:L,10,0)</f>
        <v>N1501PWT71A1</v>
      </c>
      <c r="BI1707" t="s">
        <v>84</v>
      </c>
      <c r="BJ1707" t="s">
        <v>119</v>
      </c>
      <c r="BK1707" t="s">
        <v>86</v>
      </c>
      <c r="BL1707" t="s">
        <v>87</v>
      </c>
    </row>
    <row r="1708" hidden="1" spans="1:64">
      <c r="A1708" t="s">
        <v>109</v>
      </c>
      <c r="B1708" t="s">
        <v>75</v>
      </c>
      <c r="C1708" t="s">
        <v>76</v>
      </c>
      <c r="D1708" t="s">
        <v>123</v>
      </c>
      <c r="E1708" t="s">
        <v>246</v>
      </c>
      <c r="F1708" t="s">
        <v>247</v>
      </c>
      <c r="G1708" t="s">
        <v>80</v>
      </c>
      <c r="H1708" t="s">
        <v>81</v>
      </c>
      <c r="I1708" s="34">
        <v>22865</v>
      </c>
      <c r="J1708" s="35">
        <v>679</v>
      </c>
      <c r="K1708" s="35">
        <v>794</v>
      </c>
      <c r="L1708" s="35">
        <v>742</v>
      </c>
      <c r="M1708" s="35">
        <v>305</v>
      </c>
      <c r="N1708" s="35">
        <v>363</v>
      </c>
      <c r="O1708" s="35">
        <v>602</v>
      </c>
      <c r="P1708" s="35">
        <v>733</v>
      </c>
      <c r="Q1708" s="35">
        <v>877</v>
      </c>
      <c r="R1708" s="35">
        <v>944</v>
      </c>
      <c r="S1708" s="35">
        <v>341</v>
      </c>
      <c r="T1708" s="35">
        <v>631</v>
      </c>
      <c r="U1708" s="35">
        <v>1042</v>
      </c>
      <c r="V1708" s="34">
        <v>671.33333333333</v>
      </c>
      <c r="W1708" s="34">
        <f t="shared" si="416"/>
        <v>733.333333333333</v>
      </c>
      <c r="X1708" s="35">
        <v>257</v>
      </c>
      <c r="Y1708" s="35">
        <v>0</v>
      </c>
      <c r="Z1708" s="35">
        <v>0</v>
      </c>
      <c r="AA1708" s="34">
        <v>820</v>
      </c>
      <c r="AB1708" s="34">
        <v>0</v>
      </c>
      <c r="AC1708" s="34">
        <v>100</v>
      </c>
      <c r="AD1708" s="34">
        <v>0</v>
      </c>
      <c r="AE1708" s="34">
        <f t="shared" si="417"/>
        <v>920</v>
      </c>
      <c r="AF1708" s="34">
        <f t="shared" si="418"/>
        <v>1.37040714995035</v>
      </c>
      <c r="AG1708" s="34">
        <f t="shared" si="419"/>
        <v>1.25454545454545</v>
      </c>
      <c r="AH1708" s="34">
        <v>600</v>
      </c>
      <c r="AI1708" s="34">
        <v>0</v>
      </c>
      <c r="AJ1708" s="35">
        <v>1600</v>
      </c>
      <c r="AK1708" s="35">
        <v>1167</v>
      </c>
      <c r="AL1708" s="35">
        <v>527</v>
      </c>
      <c r="AM1708" s="34">
        <v>0.6</v>
      </c>
      <c r="AN1708" s="34">
        <f t="shared" si="420"/>
        <v>440</v>
      </c>
      <c r="AO1708" s="35">
        <v>100</v>
      </c>
      <c r="AP1708" s="35">
        <v>100</v>
      </c>
      <c r="AQ1708" t="s">
        <v>82</v>
      </c>
      <c r="AR1708">
        <v>8</v>
      </c>
      <c r="AS1708" s="34">
        <v>0.1</v>
      </c>
      <c r="AT1708" t="s">
        <v>83</v>
      </c>
      <c r="AU1708" s="35">
        <f t="shared" si="430"/>
        <v>35.25</v>
      </c>
      <c r="AV1708" s="35">
        <f t="shared" si="421"/>
        <v>100</v>
      </c>
      <c r="AW1708" s="35">
        <f t="shared" si="422"/>
        <v>1.39090909090909</v>
      </c>
      <c r="AX1708" s="35">
        <f t="shared" si="423"/>
        <v>0.672272727272727</v>
      </c>
      <c r="AY1708" s="35">
        <f t="shared" si="424"/>
        <v>100</v>
      </c>
      <c r="AZ1708" s="35">
        <f t="shared" si="425"/>
        <v>100</v>
      </c>
      <c r="BA1708" s="27" t="str">
        <f t="shared" si="426"/>
        <v>3</v>
      </c>
      <c r="BB1708" s="34">
        <v>0.00032</v>
      </c>
      <c r="BC1708" s="34">
        <f t="shared" si="427"/>
        <v>0.032</v>
      </c>
      <c r="BD1708" s="34" t="e">
        <f t="shared" si="428"/>
        <v>#REF!</v>
      </c>
      <c r="BE1708" s="34">
        <v>0.12</v>
      </c>
      <c r="BF1708" s="34">
        <f t="shared" si="431"/>
        <v>12</v>
      </c>
      <c r="BG1708" s="34" t="e">
        <f t="shared" si="429"/>
        <v>#REF!</v>
      </c>
      <c r="BH1708" t="str">
        <f>IF(AT1708="UDARA","U","N")&amp;LEFT($C$4,2)&amp;MID($C$4,4,2)&amp;LEFT(A1708,3)&amp;MID(E1708,2,2)&amp;VLOOKUP(E1708,Acuan_Reference!C:L,10,0)</f>
        <v>N1501SBY71A1</v>
      </c>
      <c r="BI1708" t="s">
        <v>84</v>
      </c>
      <c r="BJ1708" t="s">
        <v>119</v>
      </c>
      <c r="BK1708" t="s">
        <v>86</v>
      </c>
      <c r="BL1708" t="s">
        <v>87</v>
      </c>
    </row>
    <row r="1709" hidden="1" spans="1:64">
      <c r="A1709" t="s">
        <v>110</v>
      </c>
      <c r="B1709" t="s">
        <v>75</v>
      </c>
      <c r="C1709" t="s">
        <v>76</v>
      </c>
      <c r="D1709" t="s">
        <v>123</v>
      </c>
      <c r="E1709" t="s">
        <v>246</v>
      </c>
      <c r="F1709" t="s">
        <v>247</v>
      </c>
      <c r="G1709" t="s">
        <v>80</v>
      </c>
      <c r="H1709" t="s">
        <v>81</v>
      </c>
      <c r="I1709" s="34">
        <v>22865</v>
      </c>
      <c r="J1709" s="35">
        <v>342</v>
      </c>
      <c r="K1709" s="35">
        <v>417</v>
      </c>
      <c r="L1709" s="35">
        <v>219</v>
      </c>
      <c r="M1709" s="35">
        <v>496</v>
      </c>
      <c r="N1709" s="35">
        <v>-302</v>
      </c>
      <c r="O1709" s="35">
        <v>418</v>
      </c>
      <c r="P1709" s="35">
        <v>413</v>
      </c>
      <c r="Q1709" s="35">
        <v>235</v>
      </c>
      <c r="R1709" s="35">
        <v>388</v>
      </c>
      <c r="S1709" s="35">
        <v>292</v>
      </c>
      <c r="T1709" s="35">
        <v>349</v>
      </c>
      <c r="U1709" s="35">
        <v>663</v>
      </c>
      <c r="V1709" s="34">
        <v>434.66666666667</v>
      </c>
      <c r="W1709" s="34">
        <f t="shared" si="416"/>
        <v>431.666666666667</v>
      </c>
      <c r="X1709" s="35">
        <v>114</v>
      </c>
      <c r="Y1709" s="35">
        <v>0</v>
      </c>
      <c r="Z1709" s="35">
        <v>0</v>
      </c>
      <c r="AA1709" s="34">
        <v>585</v>
      </c>
      <c r="AB1709" s="34">
        <v>0</v>
      </c>
      <c r="AC1709" s="34">
        <v>0</v>
      </c>
      <c r="AD1709" s="34">
        <v>0</v>
      </c>
      <c r="AE1709" s="34">
        <f t="shared" si="417"/>
        <v>585</v>
      </c>
      <c r="AF1709" s="34">
        <f t="shared" si="418"/>
        <v>1.34585889570551</v>
      </c>
      <c r="AG1709" s="34">
        <f t="shared" si="419"/>
        <v>1.35521235521236</v>
      </c>
      <c r="AH1709" s="34">
        <v>600</v>
      </c>
      <c r="AI1709" s="34">
        <v>0</v>
      </c>
      <c r="AJ1709" s="35">
        <v>1600</v>
      </c>
      <c r="AK1709" s="35">
        <v>495</v>
      </c>
      <c r="AL1709" s="35">
        <v>283</v>
      </c>
      <c r="AM1709" s="34">
        <v>0.7</v>
      </c>
      <c r="AN1709" s="34">
        <f t="shared" si="420"/>
        <v>302.166666666667</v>
      </c>
      <c r="AO1709" s="35">
        <v>100</v>
      </c>
      <c r="AP1709" s="35">
        <v>100</v>
      </c>
      <c r="AQ1709" t="s">
        <v>82</v>
      </c>
      <c r="AR1709">
        <v>8</v>
      </c>
      <c r="AS1709" s="34">
        <v>0.066666666666667</v>
      </c>
      <c r="AT1709" t="s">
        <v>83</v>
      </c>
      <c r="AU1709" s="35">
        <f t="shared" si="430"/>
        <v>0.125000000000057</v>
      </c>
      <c r="AV1709" s="35">
        <f t="shared" si="421"/>
        <v>100</v>
      </c>
      <c r="AW1709" s="35">
        <f t="shared" si="422"/>
        <v>1.58687258687259</v>
      </c>
      <c r="AX1709" s="35">
        <f t="shared" si="423"/>
        <v>0.931274131274131</v>
      </c>
      <c r="AY1709" s="35">
        <f t="shared" si="424"/>
        <v>100</v>
      </c>
      <c r="AZ1709" s="35">
        <f t="shared" si="425"/>
        <v>100</v>
      </c>
      <c r="BA1709" s="27" t="str">
        <f t="shared" si="426"/>
        <v>3</v>
      </c>
      <c r="BB1709" s="34">
        <v>0.00032</v>
      </c>
      <c r="BC1709" s="34">
        <f t="shared" si="427"/>
        <v>0.032</v>
      </c>
      <c r="BD1709" s="34" t="e">
        <f t="shared" si="428"/>
        <v>#REF!</v>
      </c>
      <c r="BE1709" s="34">
        <v>0.12</v>
      </c>
      <c r="BF1709" s="34">
        <f t="shared" si="431"/>
        <v>12</v>
      </c>
      <c r="BG1709" s="34" t="e">
        <f t="shared" si="429"/>
        <v>#REF!</v>
      </c>
      <c r="BH1709" t="str">
        <f>IF(AT1709="UDARA","U","N")&amp;LEFT($C$4,2)&amp;MID($C$4,4,2)&amp;LEFT(A1709,3)&amp;MID(E1709,2,2)&amp;VLOOKUP(E1709,Acuan_Reference!C:L,10,0)</f>
        <v>N1501SLO71A1</v>
      </c>
      <c r="BI1709" t="s">
        <v>84</v>
      </c>
      <c r="BJ1709" t="s">
        <v>119</v>
      </c>
      <c r="BK1709" t="s">
        <v>86</v>
      </c>
      <c r="BL1709" t="s">
        <v>87</v>
      </c>
    </row>
    <row r="1710" hidden="1" spans="1:64">
      <c r="A1710" t="s">
        <v>111</v>
      </c>
      <c r="B1710" t="s">
        <v>75</v>
      </c>
      <c r="C1710" t="s">
        <v>76</v>
      </c>
      <c r="D1710" t="s">
        <v>123</v>
      </c>
      <c r="E1710" t="s">
        <v>246</v>
      </c>
      <c r="F1710" t="s">
        <v>247</v>
      </c>
      <c r="G1710" t="s">
        <v>80</v>
      </c>
      <c r="H1710" t="s">
        <v>81</v>
      </c>
      <c r="I1710" s="34">
        <v>22865</v>
      </c>
      <c r="J1710" s="35">
        <v>300</v>
      </c>
      <c r="K1710" s="35">
        <v>719</v>
      </c>
      <c r="L1710" s="35">
        <v>585</v>
      </c>
      <c r="M1710" s="35">
        <v>1238</v>
      </c>
      <c r="N1710" s="35">
        <v>581</v>
      </c>
      <c r="O1710" s="35">
        <v>527</v>
      </c>
      <c r="P1710" s="35">
        <v>874</v>
      </c>
      <c r="Q1710" s="35">
        <v>815</v>
      </c>
      <c r="R1710" s="35">
        <v>674</v>
      </c>
      <c r="S1710" s="35">
        <v>530</v>
      </c>
      <c r="T1710" s="35">
        <v>533</v>
      </c>
      <c r="U1710" s="35">
        <v>1388</v>
      </c>
      <c r="V1710" s="34">
        <v>817</v>
      </c>
      <c r="W1710" s="34">
        <f t="shared" si="416"/>
        <v>799.666666666667</v>
      </c>
      <c r="X1710" s="35">
        <v>81</v>
      </c>
      <c r="Y1710" s="35">
        <v>200</v>
      </c>
      <c r="Z1710" s="35">
        <v>0</v>
      </c>
      <c r="AA1710" s="34">
        <v>727</v>
      </c>
      <c r="AB1710" s="34">
        <v>0</v>
      </c>
      <c r="AC1710" s="34">
        <v>900</v>
      </c>
      <c r="AD1710" s="34">
        <v>0</v>
      </c>
      <c r="AE1710" s="34">
        <f t="shared" si="417"/>
        <v>1627</v>
      </c>
      <c r="AF1710" s="34">
        <f t="shared" si="418"/>
        <v>1.99143206854345</v>
      </c>
      <c r="AG1710" s="34">
        <f t="shared" si="419"/>
        <v>2.03459774906211</v>
      </c>
      <c r="AH1710" s="34">
        <v>600</v>
      </c>
      <c r="AI1710" s="34">
        <v>0</v>
      </c>
      <c r="AJ1710" s="35">
        <v>1600</v>
      </c>
      <c r="AK1710" s="35">
        <v>1090</v>
      </c>
      <c r="AL1710" s="35">
        <v>478</v>
      </c>
      <c r="AM1710" s="34">
        <v>1.5</v>
      </c>
      <c r="AN1710" s="34">
        <f t="shared" si="420"/>
        <v>1199.5</v>
      </c>
      <c r="AO1710" s="35">
        <v>100</v>
      </c>
      <c r="AP1710" s="35">
        <v>100</v>
      </c>
      <c r="AQ1710" t="s">
        <v>82</v>
      </c>
      <c r="AR1710">
        <v>2</v>
      </c>
      <c r="AS1710" s="34">
        <v>0.53333333333333</v>
      </c>
      <c r="AT1710" t="s">
        <v>83</v>
      </c>
      <c r="AU1710" s="35">
        <f t="shared" si="430"/>
        <v>37.875</v>
      </c>
      <c r="AV1710" s="35">
        <f t="shared" si="421"/>
        <v>100</v>
      </c>
      <c r="AW1710" s="35">
        <f t="shared" si="422"/>
        <v>2.15964985410588</v>
      </c>
      <c r="AX1710" s="35">
        <f t="shared" si="423"/>
        <v>1.56190079199667</v>
      </c>
      <c r="AY1710" s="35">
        <f t="shared" si="424"/>
        <v>100</v>
      </c>
      <c r="AZ1710" s="35">
        <f t="shared" si="425"/>
        <v>100</v>
      </c>
      <c r="BA1710" s="27" t="str">
        <f t="shared" si="426"/>
        <v>3</v>
      </c>
      <c r="BB1710" s="34">
        <v>0.00032</v>
      </c>
      <c r="BC1710" s="34">
        <f t="shared" si="427"/>
        <v>0.032</v>
      </c>
      <c r="BD1710" s="34" t="e">
        <f t="shared" si="428"/>
        <v>#REF!</v>
      </c>
      <c r="BE1710" s="34">
        <v>0.12</v>
      </c>
      <c r="BF1710" s="34">
        <f t="shared" si="431"/>
        <v>12</v>
      </c>
      <c r="BG1710" s="34" t="e">
        <f t="shared" si="429"/>
        <v>#REF!</v>
      </c>
      <c r="BH1710" t="str">
        <f>IF(AT1710="UDARA","U","N")&amp;LEFT($C$4,2)&amp;MID($C$4,4,2)&amp;LEFT(A1710,3)&amp;MID(E1710,2,2)&amp;VLOOKUP(E1710,Acuan_Reference!C:L,10,0)</f>
        <v>N1501SMD71A1</v>
      </c>
      <c r="BI1710" t="s">
        <v>84</v>
      </c>
      <c r="BJ1710" t="s">
        <v>119</v>
      </c>
      <c r="BK1710" t="s">
        <v>86</v>
      </c>
      <c r="BL1710" t="s">
        <v>87</v>
      </c>
    </row>
    <row r="1711" hidden="1" spans="1:64">
      <c r="A1711" t="s">
        <v>112</v>
      </c>
      <c r="B1711" t="s">
        <v>75</v>
      </c>
      <c r="C1711" t="s">
        <v>76</v>
      </c>
      <c r="D1711" t="s">
        <v>123</v>
      </c>
      <c r="E1711" t="s">
        <v>246</v>
      </c>
      <c r="F1711" t="s">
        <v>247</v>
      </c>
      <c r="G1711" t="s">
        <v>80</v>
      </c>
      <c r="H1711" t="s">
        <v>81</v>
      </c>
      <c r="I1711" s="34">
        <v>22865</v>
      </c>
      <c r="J1711" s="35">
        <v>169</v>
      </c>
      <c r="K1711" s="35">
        <v>233</v>
      </c>
      <c r="L1711" s="35">
        <v>329</v>
      </c>
      <c r="M1711" s="35">
        <v>402</v>
      </c>
      <c r="N1711" s="35">
        <v>207</v>
      </c>
      <c r="O1711" s="35">
        <v>286</v>
      </c>
      <c r="P1711" s="35">
        <v>534</v>
      </c>
      <c r="Q1711" s="35">
        <v>284</v>
      </c>
      <c r="R1711" s="35">
        <v>281</v>
      </c>
      <c r="S1711" s="35">
        <v>286</v>
      </c>
      <c r="T1711" s="35">
        <v>172</v>
      </c>
      <c r="U1711" s="35">
        <v>316</v>
      </c>
      <c r="V1711" s="34">
        <v>258</v>
      </c>
      <c r="W1711" s="34">
        <f t="shared" si="416"/>
        <v>230.666666666667</v>
      </c>
      <c r="X1711" s="35">
        <v>45</v>
      </c>
      <c r="Y1711" s="35">
        <v>0</v>
      </c>
      <c r="Z1711" s="35">
        <v>0</v>
      </c>
      <c r="AA1711" s="34">
        <v>657</v>
      </c>
      <c r="AB1711" s="34">
        <v>0</v>
      </c>
      <c r="AC1711" s="34">
        <v>0</v>
      </c>
      <c r="AD1711" s="34">
        <v>0</v>
      </c>
      <c r="AE1711" s="34">
        <f t="shared" si="417"/>
        <v>657</v>
      </c>
      <c r="AF1711" s="34">
        <f t="shared" si="418"/>
        <v>2.54651162790698</v>
      </c>
      <c r="AG1711" s="34">
        <f t="shared" si="419"/>
        <v>2.84826589595376</v>
      </c>
      <c r="AH1711" s="34">
        <v>600</v>
      </c>
      <c r="AI1711" s="34">
        <v>0</v>
      </c>
      <c r="AJ1711" s="35">
        <v>1600</v>
      </c>
      <c r="AK1711" s="35">
        <v>460</v>
      </c>
      <c r="AL1711" s="35">
        <v>204</v>
      </c>
      <c r="AM1711" s="34">
        <v>0.7</v>
      </c>
      <c r="AN1711" s="34">
        <f t="shared" si="420"/>
        <v>161.466666666667</v>
      </c>
      <c r="AO1711" s="35">
        <v>100</v>
      </c>
      <c r="AP1711" s="35">
        <v>100</v>
      </c>
      <c r="AQ1711" t="s">
        <v>82</v>
      </c>
      <c r="AR1711">
        <v>8</v>
      </c>
      <c r="AS1711" s="34">
        <v>0.066666666666667</v>
      </c>
      <c r="AT1711" t="s">
        <v>83</v>
      </c>
      <c r="AU1711" s="35">
        <f t="shared" si="430"/>
        <v>0</v>
      </c>
      <c r="AV1711" s="35">
        <f t="shared" si="421"/>
        <v>0</v>
      </c>
      <c r="AW1711" s="35">
        <f t="shared" si="422"/>
        <v>2.84826589595376</v>
      </c>
      <c r="AX1711" s="35">
        <f t="shared" si="423"/>
        <v>1.96387283236994</v>
      </c>
      <c r="AY1711" s="35">
        <f t="shared" si="424"/>
        <v>0</v>
      </c>
      <c r="AZ1711" s="35">
        <f t="shared" si="425"/>
        <v>0</v>
      </c>
      <c r="BA1711" s="27" t="str">
        <f t="shared" si="426"/>
        <v>3</v>
      </c>
      <c r="BB1711" s="34">
        <v>0.00032</v>
      </c>
      <c r="BC1711" s="34">
        <f t="shared" si="427"/>
        <v>0</v>
      </c>
      <c r="BD1711" s="34" t="e">
        <f t="shared" si="428"/>
        <v>#REF!</v>
      </c>
      <c r="BE1711" s="34">
        <v>0.12</v>
      </c>
      <c r="BF1711" s="34">
        <f t="shared" si="431"/>
        <v>0</v>
      </c>
      <c r="BG1711" s="34" t="e">
        <f t="shared" si="429"/>
        <v>#REF!</v>
      </c>
      <c r="BH1711" t="str">
        <f>IF(AT1711="UDARA","U","N")&amp;LEFT($C$4,2)&amp;MID($C$4,4,2)&amp;LEFT(A1711,3)&amp;MID(E1711,2,2)&amp;VLOOKUP(E1711,Acuan_Reference!C:L,10,0)</f>
        <v>N1501SMG71A1</v>
      </c>
      <c r="BI1711" t="s">
        <v>84</v>
      </c>
      <c r="BJ1711" t="s">
        <v>119</v>
      </c>
      <c r="BK1711" t="s">
        <v>86</v>
      </c>
      <c r="BL1711" t="s">
        <v>87</v>
      </c>
    </row>
    <row r="1712" hidden="1" spans="1:64">
      <c r="A1712" t="s">
        <v>113</v>
      </c>
      <c r="B1712" t="s">
        <v>75</v>
      </c>
      <c r="C1712" t="s">
        <v>76</v>
      </c>
      <c r="D1712" t="s">
        <v>123</v>
      </c>
      <c r="E1712" t="s">
        <v>246</v>
      </c>
      <c r="F1712" t="s">
        <v>247</v>
      </c>
      <c r="G1712" t="s">
        <v>80</v>
      </c>
      <c r="H1712" t="s">
        <v>81</v>
      </c>
      <c r="I1712" s="34">
        <v>22865</v>
      </c>
      <c r="J1712" s="35">
        <v>440</v>
      </c>
      <c r="K1712" s="35">
        <v>462</v>
      </c>
      <c r="L1712" s="35">
        <v>565</v>
      </c>
      <c r="M1712" s="35">
        <v>479</v>
      </c>
      <c r="N1712" s="35">
        <v>536</v>
      </c>
      <c r="O1712" s="35">
        <v>610</v>
      </c>
      <c r="P1712" s="35">
        <v>375</v>
      </c>
      <c r="Q1712" s="35">
        <v>582</v>
      </c>
      <c r="R1712" s="35">
        <v>272</v>
      </c>
      <c r="S1712" s="35">
        <v>582</v>
      </c>
      <c r="T1712" s="35">
        <v>140</v>
      </c>
      <c r="U1712" s="35">
        <v>376</v>
      </c>
      <c r="V1712" s="34">
        <v>366</v>
      </c>
      <c r="W1712" s="34">
        <f t="shared" si="416"/>
        <v>263.333333333333</v>
      </c>
      <c r="X1712" s="35">
        <v>135</v>
      </c>
      <c r="Y1712" s="35">
        <v>0</v>
      </c>
      <c r="Z1712" s="35">
        <v>6</v>
      </c>
      <c r="AA1712" s="34">
        <v>677</v>
      </c>
      <c r="AB1712" s="34">
        <v>0</v>
      </c>
      <c r="AC1712" s="34">
        <v>0</v>
      </c>
      <c r="AD1712" s="34">
        <v>0</v>
      </c>
      <c r="AE1712" s="34">
        <f t="shared" si="417"/>
        <v>683</v>
      </c>
      <c r="AF1712" s="34">
        <f t="shared" si="418"/>
        <v>1.86612021857923</v>
      </c>
      <c r="AG1712" s="34">
        <f t="shared" si="419"/>
        <v>2.59367088607595</v>
      </c>
      <c r="AH1712" s="34">
        <v>600</v>
      </c>
      <c r="AI1712" s="34">
        <v>0</v>
      </c>
      <c r="AJ1712" s="35">
        <v>1600</v>
      </c>
      <c r="AK1712" s="35">
        <v>775</v>
      </c>
      <c r="AL1712" s="35">
        <v>274</v>
      </c>
      <c r="AM1712" s="34">
        <v>0.25</v>
      </c>
      <c r="AN1712" s="34">
        <f t="shared" si="420"/>
        <v>65.8333333333333</v>
      </c>
      <c r="AO1712" s="35">
        <v>100</v>
      </c>
      <c r="AP1712" s="35">
        <v>100</v>
      </c>
      <c r="AQ1712" t="s">
        <v>82</v>
      </c>
      <c r="AR1712">
        <v>12</v>
      </c>
      <c r="AS1712" s="34">
        <v>0.033333333333333</v>
      </c>
      <c r="AT1712" t="s">
        <v>83</v>
      </c>
      <c r="AU1712" s="35">
        <f t="shared" si="430"/>
        <v>0</v>
      </c>
      <c r="AV1712" s="35">
        <f t="shared" si="421"/>
        <v>0</v>
      </c>
      <c r="AW1712" s="35">
        <f t="shared" si="422"/>
        <v>2.59367088607595</v>
      </c>
      <c r="AX1712" s="35">
        <f t="shared" si="423"/>
        <v>1.55316455696203</v>
      </c>
      <c r="AY1712" s="35">
        <f t="shared" si="424"/>
        <v>0</v>
      </c>
      <c r="AZ1712" s="35">
        <f t="shared" si="425"/>
        <v>0</v>
      </c>
      <c r="BA1712" s="27" t="str">
        <f t="shared" si="426"/>
        <v>3</v>
      </c>
      <c r="BB1712" s="34">
        <v>0.00032</v>
      </c>
      <c r="BC1712" s="34">
        <f t="shared" si="427"/>
        <v>0</v>
      </c>
      <c r="BD1712" s="34" t="e">
        <f t="shared" si="428"/>
        <v>#REF!</v>
      </c>
      <c r="BE1712" s="34">
        <v>0.12</v>
      </c>
      <c r="BF1712" s="34">
        <f t="shared" si="431"/>
        <v>0</v>
      </c>
      <c r="BG1712" s="34" t="e">
        <f t="shared" si="429"/>
        <v>#REF!</v>
      </c>
      <c r="BH1712" t="str">
        <f>IF(AT1712="UDARA","U","N")&amp;LEFT($C$4,2)&amp;MID($C$4,4,2)&amp;LEFT(A1712,3)&amp;MID(E1712,2,2)&amp;VLOOKUP(E1712,Acuan_Reference!C:L,10,0)</f>
        <v>N1501TGR71A1</v>
      </c>
      <c r="BI1712" t="s">
        <v>84</v>
      </c>
      <c r="BJ1712" t="s">
        <v>119</v>
      </c>
      <c r="BK1712" t="s">
        <v>86</v>
      </c>
      <c r="BL1712" t="s">
        <v>87</v>
      </c>
    </row>
    <row r="1713" hidden="1" spans="1:64">
      <c r="A1713" t="s">
        <v>114</v>
      </c>
      <c r="B1713" t="s">
        <v>75</v>
      </c>
      <c r="C1713" t="s">
        <v>76</v>
      </c>
      <c r="D1713" t="s">
        <v>123</v>
      </c>
      <c r="E1713" t="s">
        <v>246</v>
      </c>
      <c r="F1713" t="s">
        <v>247</v>
      </c>
      <c r="G1713" t="s">
        <v>80</v>
      </c>
      <c r="H1713" t="s">
        <v>81</v>
      </c>
      <c r="I1713" s="34">
        <v>22865</v>
      </c>
      <c r="J1713" s="35">
        <v>142</v>
      </c>
      <c r="K1713" s="35">
        <v>38</v>
      </c>
      <c r="L1713" s="35">
        <v>207</v>
      </c>
      <c r="M1713" s="35">
        <v>393</v>
      </c>
      <c r="N1713" s="35">
        <v>146</v>
      </c>
      <c r="O1713" s="35">
        <v>157</v>
      </c>
      <c r="P1713" s="35">
        <v>216</v>
      </c>
      <c r="Q1713" s="35">
        <v>298</v>
      </c>
      <c r="R1713" s="35">
        <v>127</v>
      </c>
      <c r="S1713" s="35">
        <v>170</v>
      </c>
      <c r="T1713" s="35">
        <v>24</v>
      </c>
      <c r="U1713" s="35">
        <v>238</v>
      </c>
      <c r="V1713" s="34">
        <v>144</v>
      </c>
      <c r="W1713" s="34">
        <f t="shared" si="416"/>
        <v>117</v>
      </c>
      <c r="X1713" s="35">
        <v>127</v>
      </c>
      <c r="Y1713" s="35">
        <v>0</v>
      </c>
      <c r="Z1713" s="35">
        <v>0</v>
      </c>
      <c r="AA1713" s="34">
        <v>297</v>
      </c>
      <c r="AB1713" s="34">
        <v>0</v>
      </c>
      <c r="AC1713" s="34">
        <v>0</v>
      </c>
      <c r="AD1713" s="34">
        <v>0</v>
      </c>
      <c r="AE1713" s="34">
        <f t="shared" si="417"/>
        <v>297</v>
      </c>
      <c r="AF1713" s="34">
        <f t="shared" si="418"/>
        <v>2.0625</v>
      </c>
      <c r="AG1713" s="34">
        <f t="shared" si="419"/>
        <v>2.53846153846154</v>
      </c>
      <c r="AH1713" s="34">
        <v>600</v>
      </c>
      <c r="AI1713" s="34">
        <v>0</v>
      </c>
      <c r="AJ1713" s="35">
        <v>1600</v>
      </c>
      <c r="AK1713" s="35">
        <v>322</v>
      </c>
      <c r="AL1713" s="35">
        <v>89</v>
      </c>
      <c r="AM1713" s="34">
        <v>0.7</v>
      </c>
      <c r="AN1713" s="34">
        <f t="shared" si="420"/>
        <v>81.9</v>
      </c>
      <c r="AO1713" s="35">
        <v>100</v>
      </c>
      <c r="AP1713" s="35">
        <v>100</v>
      </c>
      <c r="AQ1713" t="s">
        <v>82</v>
      </c>
      <c r="AR1713">
        <v>8</v>
      </c>
      <c r="AS1713" s="34">
        <v>0.066666666666667</v>
      </c>
      <c r="AT1713" t="s">
        <v>83</v>
      </c>
      <c r="AU1713" s="35">
        <f t="shared" si="430"/>
        <v>0</v>
      </c>
      <c r="AV1713" s="35">
        <f t="shared" si="421"/>
        <v>0</v>
      </c>
      <c r="AW1713" s="35">
        <f t="shared" si="422"/>
        <v>2.53846153846154</v>
      </c>
      <c r="AX1713" s="35">
        <f t="shared" si="423"/>
        <v>1.77777777777778</v>
      </c>
      <c r="AY1713" s="35">
        <f t="shared" si="424"/>
        <v>0</v>
      </c>
      <c r="AZ1713" s="35">
        <f t="shared" si="425"/>
        <v>0</v>
      </c>
      <c r="BA1713" s="27" t="str">
        <f t="shared" si="426"/>
        <v>3</v>
      </c>
      <c r="BB1713" s="34">
        <v>0.00032</v>
      </c>
      <c r="BC1713" s="34">
        <f t="shared" si="427"/>
        <v>0</v>
      </c>
      <c r="BD1713" s="34" t="e">
        <f t="shared" si="428"/>
        <v>#REF!</v>
      </c>
      <c r="BE1713" s="34">
        <v>0.12</v>
      </c>
      <c r="BF1713" s="34">
        <f t="shared" si="431"/>
        <v>0</v>
      </c>
      <c r="BG1713" s="34" t="e">
        <f t="shared" si="429"/>
        <v>#REF!</v>
      </c>
      <c r="BH1713" t="str">
        <f>IF(AT1713="UDARA","U","N")&amp;LEFT($C$4,2)&amp;MID($C$4,4,2)&amp;LEFT(A1713,3)&amp;MID(E1713,2,2)&amp;VLOOKUP(E1713,Acuan_Reference!C:L,10,0)</f>
        <v>N1501YGY71A1</v>
      </c>
      <c r="BI1713" t="s">
        <v>84</v>
      </c>
      <c r="BJ1713" t="s">
        <v>119</v>
      </c>
      <c r="BK1713" t="s">
        <v>86</v>
      </c>
      <c r="BL1713" t="s">
        <v>87</v>
      </c>
    </row>
    <row r="1714" hidden="1" spans="1:64">
      <c r="A1714" t="s">
        <v>74</v>
      </c>
      <c r="B1714" t="s">
        <v>75</v>
      </c>
      <c r="C1714" t="s">
        <v>76</v>
      </c>
      <c r="D1714" t="s">
        <v>115</v>
      </c>
      <c r="E1714" t="s">
        <v>248</v>
      </c>
      <c r="F1714" t="s">
        <v>249</v>
      </c>
      <c r="G1714" t="s">
        <v>80</v>
      </c>
      <c r="H1714" t="s">
        <v>81</v>
      </c>
      <c r="I1714" s="34">
        <v>11815</v>
      </c>
      <c r="J1714" s="35">
        <v>3828</v>
      </c>
      <c r="K1714" s="35">
        <v>5123</v>
      </c>
      <c r="L1714" s="35">
        <v>5251</v>
      </c>
      <c r="M1714" s="35">
        <v>2772</v>
      </c>
      <c r="N1714" s="35">
        <v>8937</v>
      </c>
      <c r="O1714" s="35">
        <v>3267</v>
      </c>
      <c r="P1714" s="35">
        <v>4507</v>
      </c>
      <c r="Q1714" s="35">
        <v>2568</v>
      </c>
      <c r="R1714" s="35">
        <v>4452</v>
      </c>
      <c r="S1714" s="35">
        <v>5247</v>
      </c>
      <c r="T1714" s="35">
        <v>2955</v>
      </c>
      <c r="U1714" s="35">
        <v>4840</v>
      </c>
      <c r="V1714" s="34">
        <v>4347.3333333333</v>
      </c>
      <c r="W1714" s="34">
        <f t="shared" si="416"/>
        <v>3619</v>
      </c>
      <c r="X1714" s="35">
        <v>1224</v>
      </c>
      <c r="Y1714" s="35">
        <v>0</v>
      </c>
      <c r="Z1714" s="35">
        <v>0</v>
      </c>
      <c r="AA1714" s="34">
        <v>3494</v>
      </c>
      <c r="AB1714" s="34">
        <v>0</v>
      </c>
      <c r="AC1714" s="34">
        <v>552</v>
      </c>
      <c r="AD1714" s="34">
        <v>0</v>
      </c>
      <c r="AE1714" s="34">
        <f t="shared" si="417"/>
        <v>4046</v>
      </c>
      <c r="AF1714" s="34">
        <f t="shared" si="418"/>
        <v>0.930685477687478</v>
      </c>
      <c r="AG1714" s="34">
        <f t="shared" si="419"/>
        <v>1.11798839458414</v>
      </c>
      <c r="AH1714" s="34">
        <v>22944</v>
      </c>
      <c r="AI1714" s="34">
        <v>0</v>
      </c>
      <c r="AJ1714" s="35">
        <v>1968</v>
      </c>
      <c r="AK1714" s="35">
        <v>4308</v>
      </c>
      <c r="AL1714" s="35">
        <v>3062</v>
      </c>
      <c r="AM1714" s="34">
        <v>0.7</v>
      </c>
      <c r="AN1714" s="34">
        <f t="shared" si="420"/>
        <v>2533.3</v>
      </c>
      <c r="AO1714" s="35">
        <v>24</v>
      </c>
      <c r="AP1714" s="35">
        <v>24</v>
      </c>
      <c r="AQ1714" t="s">
        <v>82</v>
      </c>
      <c r="AR1714">
        <v>8</v>
      </c>
      <c r="AS1714" s="34">
        <v>0.066666666666667</v>
      </c>
      <c r="AT1714" t="s">
        <v>83</v>
      </c>
      <c r="AU1714" s="35">
        <f t="shared" si="430"/>
        <v>1161.975</v>
      </c>
      <c r="AV1714" s="35">
        <f t="shared" si="421"/>
        <v>1176</v>
      </c>
      <c r="AW1714" s="35">
        <f t="shared" si="422"/>
        <v>1.44294003868472</v>
      </c>
      <c r="AX1714" s="35">
        <f t="shared" si="423"/>
        <v>0.596849958552086</v>
      </c>
      <c r="AY1714" s="35">
        <f t="shared" si="424"/>
        <v>1176</v>
      </c>
      <c r="AZ1714" s="35">
        <f t="shared" si="425"/>
        <v>1176</v>
      </c>
      <c r="BA1714" s="27" t="str">
        <f t="shared" si="426"/>
        <v>3</v>
      </c>
      <c r="BB1714" s="34">
        <v>0.000364</v>
      </c>
      <c r="BC1714" s="34">
        <f t="shared" si="427"/>
        <v>0.428064</v>
      </c>
      <c r="BD1714" s="34" t="e">
        <f t="shared" si="428"/>
        <v>#REF!</v>
      </c>
      <c r="BE1714" s="34">
        <v>0.16</v>
      </c>
      <c r="BF1714" s="34">
        <f t="shared" si="431"/>
        <v>188.16</v>
      </c>
      <c r="BG1714" s="34" t="e">
        <f t="shared" si="429"/>
        <v>#REF!</v>
      </c>
      <c r="BH1714" t="str">
        <f>IF(AT1714="UDARA","U","N")&amp;LEFT($C$4,2)&amp;MID($C$4,4,2)&amp;LEFT(A1714,3)&amp;MID(E1714,2,2)&amp;VLOOKUP(E1714,Acuan_Reference!C:L,10,0)</f>
        <v>N1501BDG71S6</v>
      </c>
      <c r="BI1714" t="s">
        <v>84</v>
      </c>
      <c r="BJ1714" t="s">
        <v>119</v>
      </c>
      <c r="BK1714" t="s">
        <v>86</v>
      </c>
      <c r="BL1714" t="s">
        <v>87</v>
      </c>
    </row>
    <row r="1715" hidden="1" spans="1:64">
      <c r="A1715" t="s">
        <v>88</v>
      </c>
      <c r="B1715" t="s">
        <v>75</v>
      </c>
      <c r="C1715" t="s">
        <v>76</v>
      </c>
      <c r="D1715" t="s">
        <v>115</v>
      </c>
      <c r="E1715" t="s">
        <v>248</v>
      </c>
      <c r="F1715" t="s">
        <v>249</v>
      </c>
      <c r="G1715" t="s">
        <v>80</v>
      </c>
      <c r="H1715" t="s">
        <v>81</v>
      </c>
      <c r="I1715" s="34">
        <v>11815</v>
      </c>
      <c r="J1715" s="35">
        <v>2032</v>
      </c>
      <c r="K1715" s="35">
        <v>2212</v>
      </c>
      <c r="L1715" s="35">
        <v>2180</v>
      </c>
      <c r="M1715" s="35">
        <v>2281</v>
      </c>
      <c r="N1715" s="35">
        <v>3050</v>
      </c>
      <c r="O1715" s="35">
        <v>1342</v>
      </c>
      <c r="P1715" s="35">
        <v>2599</v>
      </c>
      <c r="Q1715" s="35">
        <v>2032</v>
      </c>
      <c r="R1715" s="35">
        <v>2630</v>
      </c>
      <c r="S1715" s="35">
        <v>3579</v>
      </c>
      <c r="T1715" s="35">
        <v>1148</v>
      </c>
      <c r="U1715" s="35">
        <v>2321</v>
      </c>
      <c r="V1715" s="34">
        <v>2349.3333333333</v>
      </c>
      <c r="W1715" s="34">
        <f t="shared" si="416"/>
        <v>1749.66666666667</v>
      </c>
      <c r="X1715" s="35">
        <v>859</v>
      </c>
      <c r="Y1715" s="35">
        <v>0</v>
      </c>
      <c r="Z1715" s="35">
        <v>0</v>
      </c>
      <c r="AA1715" s="34">
        <v>2816</v>
      </c>
      <c r="AB1715" s="34">
        <v>0</v>
      </c>
      <c r="AC1715" s="34">
        <v>0</v>
      </c>
      <c r="AD1715" s="34">
        <v>0</v>
      </c>
      <c r="AE1715" s="34">
        <f t="shared" si="417"/>
        <v>2816</v>
      </c>
      <c r="AF1715" s="34">
        <f t="shared" si="418"/>
        <v>1.19863791146426</v>
      </c>
      <c r="AG1715" s="34">
        <f t="shared" si="419"/>
        <v>1.60944941893694</v>
      </c>
      <c r="AH1715" s="34">
        <v>22944</v>
      </c>
      <c r="AI1715" s="34">
        <v>0</v>
      </c>
      <c r="AJ1715" s="35">
        <v>1968</v>
      </c>
      <c r="AK1715" s="35">
        <v>2894</v>
      </c>
      <c r="AL1715" s="35">
        <v>1780</v>
      </c>
      <c r="AM1715" s="34">
        <v>0.6</v>
      </c>
      <c r="AN1715" s="34">
        <f t="shared" si="420"/>
        <v>1049.8</v>
      </c>
      <c r="AO1715" s="35">
        <v>24</v>
      </c>
      <c r="AP1715" s="35">
        <v>24</v>
      </c>
      <c r="AQ1715" t="s">
        <v>82</v>
      </c>
      <c r="AR1715">
        <v>8</v>
      </c>
      <c r="AS1715" s="34">
        <v>0.033333333333333</v>
      </c>
      <c r="AT1715" t="s">
        <v>83</v>
      </c>
      <c r="AU1715" s="35">
        <f t="shared" si="430"/>
        <v>10.3500000000001</v>
      </c>
      <c r="AV1715" s="35">
        <f t="shared" si="421"/>
        <v>24</v>
      </c>
      <c r="AW1715" s="35">
        <f t="shared" si="422"/>
        <v>1.62316631739379</v>
      </c>
      <c r="AX1715" s="35">
        <f t="shared" si="423"/>
        <v>0.605829681844161</v>
      </c>
      <c r="AY1715" s="35">
        <f t="shared" si="424"/>
        <v>24</v>
      </c>
      <c r="AZ1715" s="35">
        <f t="shared" si="425"/>
        <v>24</v>
      </c>
      <c r="BA1715" s="27" t="str">
        <f t="shared" si="426"/>
        <v>3</v>
      </c>
      <c r="BB1715" s="34">
        <v>0.000364</v>
      </c>
      <c r="BC1715" s="34">
        <f t="shared" si="427"/>
        <v>0.008736</v>
      </c>
      <c r="BD1715" s="34" t="e">
        <f t="shared" si="428"/>
        <v>#REF!</v>
      </c>
      <c r="BE1715" s="34">
        <v>0.16</v>
      </c>
      <c r="BF1715" s="34">
        <f t="shared" si="431"/>
        <v>3.84</v>
      </c>
      <c r="BG1715" s="34" t="e">
        <f t="shared" si="429"/>
        <v>#REF!</v>
      </c>
      <c r="BH1715" t="str">
        <f>IF(AT1715="UDARA","U","N")&amp;LEFT($C$4,2)&amp;MID($C$4,4,2)&amp;LEFT(A1715,3)&amp;MID(E1715,2,2)&amp;VLOOKUP(E1715,Acuan_Reference!C:L,10,0)</f>
        <v>N1501BGR71S6</v>
      </c>
      <c r="BI1715" t="s">
        <v>84</v>
      </c>
      <c r="BJ1715" t="s">
        <v>119</v>
      </c>
      <c r="BK1715" t="s">
        <v>86</v>
      </c>
      <c r="BL1715" t="s">
        <v>87</v>
      </c>
    </row>
    <row r="1716" hidden="1" spans="1:64">
      <c r="A1716" t="s">
        <v>89</v>
      </c>
      <c r="B1716" t="s">
        <v>75</v>
      </c>
      <c r="C1716" t="s">
        <v>76</v>
      </c>
      <c r="D1716" t="s">
        <v>115</v>
      </c>
      <c r="E1716" t="s">
        <v>248</v>
      </c>
      <c r="F1716" t="s">
        <v>249</v>
      </c>
      <c r="G1716" t="s">
        <v>80</v>
      </c>
      <c r="H1716" t="s">
        <v>81</v>
      </c>
      <c r="I1716" s="34">
        <v>11815</v>
      </c>
      <c r="J1716" s="35">
        <v>1029</v>
      </c>
      <c r="K1716" s="35">
        <v>2756</v>
      </c>
      <c r="L1716" s="35">
        <v>942</v>
      </c>
      <c r="M1716" s="35">
        <v>1540</v>
      </c>
      <c r="N1716" s="35">
        <v>1909</v>
      </c>
      <c r="O1716" s="35">
        <v>2234</v>
      </c>
      <c r="P1716" s="35">
        <v>1137</v>
      </c>
      <c r="Q1716" s="35">
        <v>628</v>
      </c>
      <c r="R1716" s="35">
        <v>917</v>
      </c>
      <c r="S1716" s="35">
        <v>1573</v>
      </c>
      <c r="T1716" s="35">
        <v>2265</v>
      </c>
      <c r="U1716" s="35">
        <v>1230</v>
      </c>
      <c r="V1716" s="34">
        <v>1689.3333333333</v>
      </c>
      <c r="W1716" s="34">
        <f t="shared" si="416"/>
        <v>1548.66666666667</v>
      </c>
      <c r="X1716" s="35">
        <v>155</v>
      </c>
      <c r="Y1716" s="35">
        <v>0</v>
      </c>
      <c r="Z1716" s="35">
        <v>0</v>
      </c>
      <c r="AA1716" s="34">
        <v>2421</v>
      </c>
      <c r="AB1716" s="34">
        <v>0</v>
      </c>
      <c r="AC1716" s="34">
        <v>264</v>
      </c>
      <c r="AD1716" s="34">
        <v>384</v>
      </c>
      <c r="AE1716" s="34">
        <f t="shared" si="417"/>
        <v>3069</v>
      </c>
      <c r="AF1716" s="34">
        <f t="shared" si="418"/>
        <v>1.81669297553279</v>
      </c>
      <c r="AG1716" s="34">
        <f t="shared" si="419"/>
        <v>1.73374946190271</v>
      </c>
      <c r="AH1716" s="34">
        <v>22944</v>
      </c>
      <c r="AI1716" s="34">
        <v>0</v>
      </c>
      <c r="AJ1716" s="35">
        <v>1968</v>
      </c>
      <c r="AK1716" s="35">
        <v>1096</v>
      </c>
      <c r="AL1716" s="35">
        <v>1151</v>
      </c>
      <c r="AM1716" s="34">
        <v>1.3</v>
      </c>
      <c r="AN1716" s="34">
        <f t="shared" si="420"/>
        <v>2013.26666666667</v>
      </c>
      <c r="AO1716" s="35">
        <v>24</v>
      </c>
      <c r="AP1716" s="35">
        <v>24</v>
      </c>
      <c r="AQ1716" t="s">
        <v>82</v>
      </c>
      <c r="AR1716">
        <v>4</v>
      </c>
      <c r="AS1716" s="34">
        <v>0.53333333333333</v>
      </c>
      <c r="AT1716" t="s">
        <v>83</v>
      </c>
      <c r="AU1716" s="35">
        <f t="shared" si="430"/>
        <v>71.4500000000002</v>
      </c>
      <c r="AV1716" s="35">
        <f t="shared" si="421"/>
        <v>72</v>
      </c>
      <c r="AW1716" s="35">
        <f t="shared" si="422"/>
        <v>2.02819629789066</v>
      </c>
      <c r="AX1716" s="35">
        <f t="shared" si="423"/>
        <v>1.28497632371933</v>
      </c>
      <c r="AY1716" s="35">
        <f t="shared" si="424"/>
        <v>72</v>
      </c>
      <c r="AZ1716" s="35">
        <f t="shared" si="425"/>
        <v>72</v>
      </c>
      <c r="BA1716" s="27" t="str">
        <f t="shared" si="426"/>
        <v>3</v>
      </c>
      <c r="BB1716" s="34">
        <v>0.000364</v>
      </c>
      <c r="BC1716" s="34">
        <f t="shared" si="427"/>
        <v>0.026208</v>
      </c>
      <c r="BD1716" s="34" t="e">
        <f t="shared" si="428"/>
        <v>#REF!</v>
      </c>
      <c r="BE1716" s="34">
        <v>0.16</v>
      </c>
      <c r="BF1716" s="34">
        <f t="shared" si="431"/>
        <v>11.52</v>
      </c>
      <c r="BG1716" s="34" t="e">
        <f t="shared" si="429"/>
        <v>#REF!</v>
      </c>
      <c r="BH1716" t="str">
        <f>IF(AT1716="UDARA","U","N")&amp;LEFT($C$4,2)&amp;MID($C$4,4,2)&amp;LEFT(A1716,3)&amp;MID(E1716,2,2)&amp;VLOOKUP(E1716,Acuan_Reference!C:L,10,0)</f>
        <v>N1501BJM71S6</v>
      </c>
      <c r="BI1716" t="s">
        <v>84</v>
      </c>
      <c r="BJ1716" t="s">
        <v>119</v>
      </c>
      <c r="BK1716" t="s">
        <v>86</v>
      </c>
      <c r="BL1716" t="s">
        <v>87</v>
      </c>
    </row>
    <row r="1717" hidden="1" spans="1:64">
      <c r="A1717" t="s">
        <v>90</v>
      </c>
      <c r="B1717" t="s">
        <v>75</v>
      </c>
      <c r="C1717" t="s">
        <v>76</v>
      </c>
      <c r="D1717" t="s">
        <v>115</v>
      </c>
      <c r="E1717" t="s">
        <v>248</v>
      </c>
      <c r="F1717" t="s">
        <v>249</v>
      </c>
      <c r="G1717" t="s">
        <v>80</v>
      </c>
      <c r="H1717" t="s">
        <v>81</v>
      </c>
      <c r="I1717" s="34">
        <v>11815</v>
      </c>
      <c r="J1717" s="35">
        <v>2509</v>
      </c>
      <c r="K1717" s="35">
        <v>4080</v>
      </c>
      <c r="L1717" s="35">
        <v>2729</v>
      </c>
      <c r="M1717" s="35">
        <v>3622</v>
      </c>
      <c r="N1717" s="35">
        <v>3562</v>
      </c>
      <c r="O1717" s="35">
        <v>3141</v>
      </c>
      <c r="P1717" s="35">
        <v>3405</v>
      </c>
      <c r="Q1717" s="35">
        <v>3124</v>
      </c>
      <c r="R1717" s="35">
        <v>3467</v>
      </c>
      <c r="S1717" s="35">
        <v>3664</v>
      </c>
      <c r="T1717" s="35">
        <v>1875</v>
      </c>
      <c r="U1717" s="35">
        <v>2610</v>
      </c>
      <c r="V1717" s="34">
        <v>2716.3333333333</v>
      </c>
      <c r="W1717" s="34">
        <f t="shared" si="416"/>
        <v>2221.33333333333</v>
      </c>
      <c r="X1717" s="35">
        <v>2142</v>
      </c>
      <c r="Y1717" s="35">
        <v>0</v>
      </c>
      <c r="Z1717" s="35">
        <v>0</v>
      </c>
      <c r="AA1717" s="34">
        <v>3511</v>
      </c>
      <c r="AB1717" s="34">
        <v>0</v>
      </c>
      <c r="AC1717" s="34">
        <v>0</v>
      </c>
      <c r="AD1717" s="34">
        <v>0</v>
      </c>
      <c r="AE1717" s="34">
        <f t="shared" si="417"/>
        <v>3511</v>
      </c>
      <c r="AF1717" s="34">
        <f t="shared" si="418"/>
        <v>1.29255123328017</v>
      </c>
      <c r="AG1717" s="34">
        <f t="shared" si="419"/>
        <v>1.58058223289316</v>
      </c>
      <c r="AH1717" s="34">
        <v>22944</v>
      </c>
      <c r="AI1717" s="34">
        <v>0</v>
      </c>
      <c r="AJ1717" s="35">
        <v>1968</v>
      </c>
      <c r="AK1717" s="35">
        <v>3602</v>
      </c>
      <c r="AL1717" s="35">
        <v>2179</v>
      </c>
      <c r="AM1717" s="34">
        <v>0.6</v>
      </c>
      <c r="AN1717" s="34">
        <f t="shared" si="420"/>
        <v>1332.8</v>
      </c>
      <c r="AO1717" s="35">
        <v>24</v>
      </c>
      <c r="AP1717" s="35">
        <v>24</v>
      </c>
      <c r="AQ1717" t="s">
        <v>82</v>
      </c>
      <c r="AR1717">
        <v>12</v>
      </c>
      <c r="AS1717" s="34">
        <v>0.033333333333333</v>
      </c>
      <c r="AT1717" t="s">
        <v>83</v>
      </c>
      <c r="AU1717" s="35">
        <f t="shared" si="430"/>
        <v>0.600000000000136</v>
      </c>
      <c r="AV1717" s="35">
        <f t="shared" si="421"/>
        <v>24</v>
      </c>
      <c r="AW1717" s="35">
        <f t="shared" si="422"/>
        <v>1.59138655462185</v>
      </c>
      <c r="AX1717" s="35">
        <f t="shared" si="423"/>
        <v>0.610444177671068</v>
      </c>
      <c r="AY1717" s="35">
        <f t="shared" si="424"/>
        <v>24</v>
      </c>
      <c r="AZ1717" s="35">
        <f t="shared" si="425"/>
        <v>24</v>
      </c>
      <c r="BA1717" s="27" t="str">
        <f t="shared" si="426"/>
        <v>3</v>
      </c>
      <c r="BB1717" s="34">
        <v>0.000364</v>
      </c>
      <c r="BC1717" s="34">
        <f t="shared" si="427"/>
        <v>0.008736</v>
      </c>
      <c r="BD1717" s="34" t="e">
        <f t="shared" si="428"/>
        <v>#REF!</v>
      </c>
      <c r="BE1717" s="34">
        <v>0.16</v>
      </c>
      <c r="BF1717" s="34">
        <f t="shared" si="431"/>
        <v>3.84</v>
      </c>
      <c r="BG1717" s="34" t="e">
        <f t="shared" si="429"/>
        <v>#REF!</v>
      </c>
      <c r="BH1717" t="str">
        <f>IF(AT1717="UDARA","U","N")&amp;LEFT($C$4,2)&amp;MID($C$4,4,2)&amp;LEFT(A1717,3)&amp;MID(E1717,2,2)&amp;VLOOKUP(E1717,Acuan_Reference!C:L,10,0)</f>
        <v>N1501BKS71S6</v>
      </c>
      <c r="BI1717" t="s">
        <v>84</v>
      </c>
      <c r="BJ1717" t="s">
        <v>119</v>
      </c>
      <c r="BK1717" t="s">
        <v>86</v>
      </c>
      <c r="BL1717" t="s">
        <v>87</v>
      </c>
    </row>
    <row r="1718" hidden="1" spans="1:64">
      <c r="A1718" t="s">
        <v>91</v>
      </c>
      <c r="B1718" t="s">
        <v>75</v>
      </c>
      <c r="C1718" t="s">
        <v>76</v>
      </c>
      <c r="D1718" t="s">
        <v>115</v>
      </c>
      <c r="E1718" t="s">
        <v>248</v>
      </c>
      <c r="F1718" t="s">
        <v>249</v>
      </c>
      <c r="G1718" t="s">
        <v>80</v>
      </c>
      <c r="H1718" t="s">
        <v>81</v>
      </c>
      <c r="I1718" s="34">
        <v>11815</v>
      </c>
      <c r="J1718" s="35">
        <v>720</v>
      </c>
      <c r="K1718" s="35">
        <v>1125</v>
      </c>
      <c r="L1718" s="35">
        <v>1031</v>
      </c>
      <c r="M1718" s="35">
        <v>802</v>
      </c>
      <c r="N1718" s="35">
        <v>1260</v>
      </c>
      <c r="O1718" s="35">
        <v>1611</v>
      </c>
      <c r="P1718" s="35">
        <v>1375</v>
      </c>
      <c r="Q1718" s="35">
        <v>870</v>
      </c>
      <c r="R1718" s="35">
        <v>1499</v>
      </c>
      <c r="S1718" s="35">
        <v>1902</v>
      </c>
      <c r="T1718" s="35">
        <v>306</v>
      </c>
      <c r="U1718" s="35">
        <v>581</v>
      </c>
      <c r="V1718" s="34">
        <v>929.66666666667</v>
      </c>
      <c r="W1718" s="34">
        <f t="shared" si="416"/>
        <v>594.666666666667</v>
      </c>
      <c r="X1718" s="35">
        <v>404</v>
      </c>
      <c r="Y1718" s="35">
        <v>0</v>
      </c>
      <c r="Z1718" s="35">
        <v>0</v>
      </c>
      <c r="AA1718" s="34">
        <v>2369</v>
      </c>
      <c r="AB1718" s="34">
        <v>0</v>
      </c>
      <c r="AC1718" s="34">
        <v>0</v>
      </c>
      <c r="AD1718" s="34">
        <v>0</v>
      </c>
      <c r="AE1718" s="34">
        <f t="shared" si="417"/>
        <v>2369</v>
      </c>
      <c r="AF1718" s="34">
        <f t="shared" si="418"/>
        <v>2.54822517031193</v>
      </c>
      <c r="AG1718" s="34">
        <f t="shared" si="419"/>
        <v>3.98374439461883</v>
      </c>
      <c r="AH1718" s="34">
        <v>22944</v>
      </c>
      <c r="AI1718" s="34">
        <v>0</v>
      </c>
      <c r="AJ1718" s="35">
        <v>1968</v>
      </c>
      <c r="AK1718" s="35">
        <v>1501</v>
      </c>
      <c r="AL1718" s="35">
        <v>897</v>
      </c>
      <c r="AM1718" s="34">
        <v>0.9</v>
      </c>
      <c r="AN1718" s="34">
        <f t="shared" si="420"/>
        <v>535.2</v>
      </c>
      <c r="AO1718" s="35">
        <v>24</v>
      </c>
      <c r="AP1718" s="35">
        <v>24</v>
      </c>
      <c r="AQ1718" t="s">
        <v>82</v>
      </c>
      <c r="AR1718">
        <v>4</v>
      </c>
      <c r="AS1718" s="34">
        <v>0.13333333333333</v>
      </c>
      <c r="AT1718" t="s">
        <v>83</v>
      </c>
      <c r="AU1718" s="35">
        <f t="shared" si="430"/>
        <v>0</v>
      </c>
      <c r="AV1718" s="35">
        <f t="shared" si="421"/>
        <v>0</v>
      </c>
      <c r="AW1718" s="35">
        <f t="shared" si="422"/>
        <v>3.98374439461883</v>
      </c>
      <c r="AX1718" s="35">
        <f t="shared" si="423"/>
        <v>2.47533632286996</v>
      </c>
      <c r="AY1718" s="35">
        <f t="shared" si="424"/>
        <v>0</v>
      </c>
      <c r="AZ1718" s="35">
        <f t="shared" si="425"/>
        <v>0</v>
      </c>
      <c r="BA1718" s="27" t="str">
        <f t="shared" si="426"/>
        <v>3</v>
      </c>
      <c r="BB1718" s="34">
        <v>0.000364</v>
      </c>
      <c r="BC1718" s="34">
        <f t="shared" si="427"/>
        <v>0</v>
      </c>
      <c r="BD1718" s="34" t="e">
        <f t="shared" si="428"/>
        <v>#REF!</v>
      </c>
      <c r="BE1718" s="34">
        <v>0.16</v>
      </c>
      <c r="BF1718" s="34">
        <f t="shared" si="431"/>
        <v>0</v>
      </c>
      <c r="BG1718" s="34" t="e">
        <f t="shared" si="429"/>
        <v>#REF!</v>
      </c>
      <c r="BH1718" t="str">
        <f>IF(AT1718="UDARA","U","N")&amp;LEFT($C$4,2)&amp;MID($C$4,4,2)&amp;LEFT(A1718,3)&amp;MID(E1718,2,2)&amp;VLOOKUP(E1718,Acuan_Reference!C:L,10,0)</f>
        <v>N1501BLP71S6</v>
      </c>
      <c r="BI1718" t="s">
        <v>84</v>
      </c>
      <c r="BJ1718" t="s">
        <v>119</v>
      </c>
      <c r="BK1718" t="s">
        <v>86</v>
      </c>
      <c r="BL1718" t="s">
        <v>87</v>
      </c>
    </row>
    <row r="1719" hidden="1" spans="1:64">
      <c r="A1719" t="s">
        <v>92</v>
      </c>
      <c r="B1719" t="s">
        <v>75</v>
      </c>
      <c r="C1719" t="s">
        <v>76</v>
      </c>
      <c r="D1719" t="s">
        <v>115</v>
      </c>
      <c r="E1719" t="s">
        <v>248</v>
      </c>
      <c r="F1719" t="s">
        <v>249</v>
      </c>
      <c r="G1719" t="s">
        <v>80</v>
      </c>
      <c r="H1719" t="s">
        <v>81</v>
      </c>
      <c r="I1719" s="34">
        <v>11815</v>
      </c>
      <c r="J1719" s="35">
        <v>122</v>
      </c>
      <c r="K1719" s="35">
        <v>113</v>
      </c>
      <c r="L1719" s="35">
        <v>43</v>
      </c>
      <c r="M1719" s="35">
        <v>54</v>
      </c>
      <c r="N1719" s="35">
        <v>91</v>
      </c>
      <c r="O1719" s="35">
        <v>51</v>
      </c>
      <c r="P1719" s="35">
        <v>107</v>
      </c>
      <c r="Q1719" s="35">
        <v>67</v>
      </c>
      <c r="R1719" s="35">
        <v>131</v>
      </c>
      <c r="S1719" s="35">
        <v>161</v>
      </c>
      <c r="T1719" s="35">
        <v>98</v>
      </c>
      <c r="U1719" s="35">
        <v>283</v>
      </c>
      <c r="V1719" s="34">
        <v>180.66666666667</v>
      </c>
      <c r="W1719" s="34">
        <f t="shared" si="416"/>
        <v>158.666666666667</v>
      </c>
      <c r="X1719" s="35">
        <v>69</v>
      </c>
      <c r="Y1719" s="35">
        <v>0</v>
      </c>
      <c r="Z1719" s="35">
        <v>0</v>
      </c>
      <c r="AA1719" s="34">
        <v>36</v>
      </c>
      <c r="AB1719" s="34">
        <v>0</v>
      </c>
      <c r="AC1719" s="34">
        <v>240</v>
      </c>
      <c r="AD1719" s="34">
        <v>0</v>
      </c>
      <c r="AE1719" s="34">
        <f t="shared" si="417"/>
        <v>276</v>
      </c>
      <c r="AF1719" s="34">
        <f t="shared" si="418"/>
        <v>1.52767527675274</v>
      </c>
      <c r="AG1719" s="34">
        <f t="shared" si="419"/>
        <v>1.73949579831933</v>
      </c>
      <c r="AH1719" s="34">
        <v>22944</v>
      </c>
      <c r="AI1719" s="34">
        <v>0</v>
      </c>
      <c r="AJ1719" s="35">
        <v>1968</v>
      </c>
      <c r="AK1719" s="35">
        <v>127</v>
      </c>
      <c r="AL1719" s="35">
        <v>95</v>
      </c>
      <c r="AM1719" s="34">
        <v>1.5</v>
      </c>
      <c r="AN1719" s="34">
        <f t="shared" si="420"/>
        <v>238</v>
      </c>
      <c r="AO1719" s="35">
        <v>24</v>
      </c>
      <c r="AP1719" s="35">
        <v>24</v>
      </c>
      <c r="AQ1719" t="s">
        <v>82</v>
      </c>
      <c r="AR1719">
        <v>2</v>
      </c>
      <c r="AS1719" s="34">
        <v>0.53333333333333</v>
      </c>
      <c r="AT1719" t="s">
        <v>83</v>
      </c>
      <c r="AU1719" s="35">
        <f t="shared" si="430"/>
        <v>42.75</v>
      </c>
      <c r="AV1719" s="35">
        <f t="shared" si="421"/>
        <v>48</v>
      </c>
      <c r="AW1719" s="35">
        <f t="shared" si="422"/>
        <v>2.04201680672269</v>
      </c>
      <c r="AX1719" s="35">
        <f t="shared" si="423"/>
        <v>1.44327731092437</v>
      </c>
      <c r="AY1719" s="35">
        <f t="shared" si="424"/>
        <v>48</v>
      </c>
      <c r="AZ1719" s="35">
        <f t="shared" si="425"/>
        <v>48</v>
      </c>
      <c r="BA1719" s="27" t="str">
        <f t="shared" si="426"/>
        <v>3</v>
      </c>
      <c r="BB1719" s="34">
        <v>0.000364</v>
      </c>
      <c r="BC1719" s="34">
        <f t="shared" si="427"/>
        <v>0.017472</v>
      </c>
      <c r="BD1719" s="34" t="e">
        <f t="shared" si="428"/>
        <v>#REF!</v>
      </c>
      <c r="BE1719" s="34">
        <v>0.16</v>
      </c>
      <c r="BF1719" s="34">
        <f t="shared" si="431"/>
        <v>7.68</v>
      </c>
      <c r="BG1719" s="34" t="e">
        <f t="shared" si="429"/>
        <v>#REF!</v>
      </c>
      <c r="BH1719" t="str">
        <f>IF(AT1719="UDARA","U","N")&amp;LEFT($C$4,2)&amp;MID($C$4,4,2)&amp;LEFT(A1719,3)&amp;MID(E1719,2,2)&amp;VLOOKUP(E1719,Acuan_Reference!C:L,10,0)</f>
        <v>N1501BTM71S6</v>
      </c>
      <c r="BI1719" t="s">
        <v>84</v>
      </c>
      <c r="BJ1719" t="s">
        <v>119</v>
      </c>
      <c r="BK1719" t="s">
        <v>86</v>
      </c>
      <c r="BL1719" t="s">
        <v>87</v>
      </c>
    </row>
    <row r="1720" hidden="1" spans="1:64">
      <c r="A1720" t="s">
        <v>93</v>
      </c>
      <c r="B1720" t="s">
        <v>75</v>
      </c>
      <c r="C1720" t="s">
        <v>76</v>
      </c>
      <c r="D1720" t="s">
        <v>115</v>
      </c>
      <c r="E1720" t="s">
        <v>248</v>
      </c>
      <c r="F1720" t="s">
        <v>249</v>
      </c>
      <c r="G1720" t="s">
        <v>80</v>
      </c>
      <c r="H1720" t="s">
        <v>81</v>
      </c>
      <c r="I1720" s="34">
        <v>11815</v>
      </c>
      <c r="J1720" s="35">
        <v>1352</v>
      </c>
      <c r="K1720" s="35">
        <v>2808</v>
      </c>
      <c r="L1720" s="35">
        <v>2391</v>
      </c>
      <c r="M1720" s="35">
        <v>2300</v>
      </c>
      <c r="N1720" s="35">
        <v>3364</v>
      </c>
      <c r="O1720" s="35">
        <v>1471</v>
      </c>
      <c r="P1720" s="35">
        <v>3265</v>
      </c>
      <c r="Q1720" s="35">
        <v>1254</v>
      </c>
      <c r="R1720" s="35">
        <v>2879</v>
      </c>
      <c r="S1720" s="35">
        <v>3071</v>
      </c>
      <c r="T1720" s="35">
        <v>1936</v>
      </c>
      <c r="U1720" s="35">
        <v>1562</v>
      </c>
      <c r="V1720" s="34">
        <v>2189.6666666667</v>
      </c>
      <c r="W1720" s="34">
        <f t="shared" si="416"/>
        <v>1802</v>
      </c>
      <c r="X1720" s="35">
        <v>726</v>
      </c>
      <c r="Y1720" s="35">
        <v>0</v>
      </c>
      <c r="Z1720" s="35">
        <v>0</v>
      </c>
      <c r="AA1720" s="34">
        <v>3370</v>
      </c>
      <c r="AB1720" s="34">
        <v>0</v>
      </c>
      <c r="AC1720" s="34">
        <v>0</v>
      </c>
      <c r="AD1720" s="34">
        <v>0</v>
      </c>
      <c r="AE1720" s="34">
        <f t="shared" si="417"/>
        <v>3370</v>
      </c>
      <c r="AF1720" s="34">
        <f t="shared" si="418"/>
        <v>1.53904703912313</v>
      </c>
      <c r="AG1720" s="34">
        <f t="shared" si="419"/>
        <v>1.87014428412875</v>
      </c>
      <c r="AH1720" s="34">
        <v>22944</v>
      </c>
      <c r="AI1720" s="34">
        <v>0</v>
      </c>
      <c r="AJ1720" s="35">
        <v>1968</v>
      </c>
      <c r="AK1720" s="35">
        <v>2530</v>
      </c>
      <c r="AL1720" s="35">
        <v>1908</v>
      </c>
      <c r="AM1720" s="34">
        <v>0.8</v>
      </c>
      <c r="AN1720" s="34">
        <f t="shared" si="420"/>
        <v>1441.6</v>
      </c>
      <c r="AO1720" s="35">
        <v>24</v>
      </c>
      <c r="AP1720" s="35">
        <v>24</v>
      </c>
      <c r="AQ1720" t="s">
        <v>82</v>
      </c>
      <c r="AR1720">
        <v>4</v>
      </c>
      <c r="AS1720" s="34">
        <v>0.066666666666667</v>
      </c>
      <c r="AT1720" t="s">
        <v>83</v>
      </c>
      <c r="AU1720" s="35">
        <f t="shared" si="430"/>
        <v>0</v>
      </c>
      <c r="AV1720" s="35">
        <f t="shared" si="421"/>
        <v>0</v>
      </c>
      <c r="AW1720" s="35">
        <f t="shared" si="422"/>
        <v>1.87014428412875</v>
      </c>
      <c r="AX1720" s="35">
        <f t="shared" si="423"/>
        <v>0.811320754716981</v>
      </c>
      <c r="AY1720" s="35">
        <f t="shared" si="424"/>
        <v>0</v>
      </c>
      <c r="AZ1720" s="35">
        <f t="shared" si="425"/>
        <v>0</v>
      </c>
      <c r="BA1720" s="27" t="str">
        <f t="shared" si="426"/>
        <v>3</v>
      </c>
      <c r="BB1720" s="34">
        <v>0.000364</v>
      </c>
      <c r="BC1720" s="34">
        <f t="shared" si="427"/>
        <v>0</v>
      </c>
      <c r="BD1720" s="34" t="e">
        <f t="shared" si="428"/>
        <v>#REF!</v>
      </c>
      <c r="BE1720" s="34">
        <v>0.16</v>
      </c>
      <c r="BF1720" s="34">
        <f t="shared" si="431"/>
        <v>0</v>
      </c>
      <c r="BG1720" s="34" t="e">
        <f t="shared" si="429"/>
        <v>#REF!</v>
      </c>
      <c r="BH1720" t="str">
        <f>IF(AT1720="UDARA","U","N")&amp;LEFT($C$4,2)&amp;MID($C$4,4,2)&amp;LEFT(A1720,3)&amp;MID(E1720,2,2)&amp;VLOOKUP(E1720,Acuan_Reference!C:L,10,0)</f>
        <v>N1501CRB71S6</v>
      </c>
      <c r="BI1720" t="s">
        <v>84</v>
      </c>
      <c r="BJ1720" t="s">
        <v>119</v>
      </c>
      <c r="BK1720" t="s">
        <v>86</v>
      </c>
      <c r="BL1720" t="s">
        <v>87</v>
      </c>
    </row>
    <row r="1721" hidden="1" spans="1:64">
      <c r="A1721" t="s">
        <v>94</v>
      </c>
      <c r="B1721" t="s">
        <v>75</v>
      </c>
      <c r="C1721" t="s">
        <v>76</v>
      </c>
      <c r="D1721" t="s">
        <v>115</v>
      </c>
      <c r="E1721" t="s">
        <v>248</v>
      </c>
      <c r="F1721" t="s">
        <v>249</v>
      </c>
      <c r="G1721" t="s">
        <v>80</v>
      </c>
      <c r="H1721" t="s">
        <v>81</v>
      </c>
      <c r="I1721" s="34">
        <v>11815</v>
      </c>
      <c r="J1721" s="35">
        <v>432</v>
      </c>
      <c r="K1721" s="35">
        <v>1075</v>
      </c>
      <c r="L1721" s="35">
        <v>499</v>
      </c>
      <c r="M1721" s="35">
        <v>309</v>
      </c>
      <c r="N1721" s="35">
        <v>816</v>
      </c>
      <c r="O1721" s="35">
        <v>737</v>
      </c>
      <c r="P1721" s="35">
        <v>410</v>
      </c>
      <c r="Q1721" s="35">
        <v>213</v>
      </c>
      <c r="R1721" s="35">
        <v>328</v>
      </c>
      <c r="S1721" s="35">
        <v>534</v>
      </c>
      <c r="T1721" s="35">
        <v>411</v>
      </c>
      <c r="U1721" s="35">
        <v>422</v>
      </c>
      <c r="V1721" s="34">
        <v>455.66666666667</v>
      </c>
      <c r="W1721" s="34">
        <f t="shared" si="416"/>
        <v>380.333333333333</v>
      </c>
      <c r="X1721" s="35">
        <v>142</v>
      </c>
      <c r="Y1721" s="35">
        <v>0</v>
      </c>
      <c r="Z1721" s="35">
        <v>0</v>
      </c>
      <c r="AA1721" s="34">
        <v>451</v>
      </c>
      <c r="AB1721" s="34">
        <v>0</v>
      </c>
      <c r="AC1721" s="34">
        <v>0</v>
      </c>
      <c r="AD1721" s="34">
        <v>72</v>
      </c>
      <c r="AE1721" s="34">
        <f t="shared" si="417"/>
        <v>523</v>
      </c>
      <c r="AF1721" s="34">
        <f t="shared" si="418"/>
        <v>1.14776883686905</v>
      </c>
      <c r="AG1721" s="34">
        <f t="shared" si="419"/>
        <v>1.18580192813322</v>
      </c>
      <c r="AH1721" s="34">
        <v>22944</v>
      </c>
      <c r="AI1721" s="34">
        <v>0</v>
      </c>
      <c r="AJ1721" s="35">
        <v>1968</v>
      </c>
      <c r="AK1721" s="35">
        <v>378</v>
      </c>
      <c r="AL1721" s="35">
        <v>308</v>
      </c>
      <c r="AM1721" s="34">
        <v>0.8</v>
      </c>
      <c r="AN1721" s="34">
        <f t="shared" si="420"/>
        <v>304.266666666667</v>
      </c>
      <c r="AO1721" s="35">
        <v>24</v>
      </c>
      <c r="AP1721" s="35">
        <v>24</v>
      </c>
      <c r="AQ1721" t="s">
        <v>82</v>
      </c>
      <c r="AR1721">
        <v>8</v>
      </c>
      <c r="AS1721" s="34">
        <v>0.13333333333333</v>
      </c>
      <c r="AT1721" t="s">
        <v>83</v>
      </c>
      <c r="AU1721" s="35">
        <f t="shared" si="430"/>
        <v>66.95</v>
      </c>
      <c r="AV1721" s="35">
        <f t="shared" si="421"/>
        <v>72</v>
      </c>
      <c r="AW1721" s="35">
        <f t="shared" si="422"/>
        <v>1.56441717791411</v>
      </c>
      <c r="AX1721" s="35">
        <f t="shared" si="423"/>
        <v>0.754601226993865</v>
      </c>
      <c r="AY1721" s="35">
        <f t="shared" si="424"/>
        <v>72</v>
      </c>
      <c r="AZ1721" s="35">
        <f t="shared" si="425"/>
        <v>72</v>
      </c>
      <c r="BA1721" s="27" t="str">
        <f t="shared" si="426"/>
        <v>3</v>
      </c>
      <c r="BB1721" s="34">
        <v>0.000364</v>
      </c>
      <c r="BC1721" s="34">
        <f t="shared" si="427"/>
        <v>0.026208</v>
      </c>
      <c r="BD1721" s="34" t="e">
        <f t="shared" si="428"/>
        <v>#REF!</v>
      </c>
      <c r="BE1721" s="34">
        <v>0.16</v>
      </c>
      <c r="BF1721" s="34">
        <f t="shared" si="431"/>
        <v>11.52</v>
      </c>
      <c r="BG1721" s="34" t="e">
        <f t="shared" si="429"/>
        <v>#REF!</v>
      </c>
      <c r="BH1721" t="str">
        <f>IF(AT1721="UDARA","U","N")&amp;LEFT($C$4,2)&amp;MID($C$4,4,2)&amp;LEFT(A1721,3)&amp;MID(E1721,2,2)&amp;VLOOKUP(E1721,Acuan_Reference!C:L,10,0)</f>
        <v>N1501DPS71S6</v>
      </c>
      <c r="BI1721" t="s">
        <v>84</v>
      </c>
      <c r="BJ1721" t="s">
        <v>119</v>
      </c>
      <c r="BK1721" t="s">
        <v>86</v>
      </c>
      <c r="BL1721" t="s">
        <v>87</v>
      </c>
    </row>
    <row r="1722" hidden="1" spans="1:64">
      <c r="A1722" t="s">
        <v>95</v>
      </c>
      <c r="B1722" t="s">
        <v>75</v>
      </c>
      <c r="C1722" t="s">
        <v>76</v>
      </c>
      <c r="D1722" t="s">
        <v>115</v>
      </c>
      <c r="E1722" t="s">
        <v>248</v>
      </c>
      <c r="F1722" t="s">
        <v>249</v>
      </c>
      <c r="G1722" t="s">
        <v>80</v>
      </c>
      <c r="H1722" t="s">
        <v>81</v>
      </c>
      <c r="I1722" s="34">
        <v>11815</v>
      </c>
      <c r="J1722" s="35">
        <v>805</v>
      </c>
      <c r="K1722" s="35">
        <v>2128</v>
      </c>
      <c r="L1722" s="35">
        <v>1849</v>
      </c>
      <c r="M1722" s="35">
        <v>352</v>
      </c>
      <c r="N1722" s="35">
        <v>1499</v>
      </c>
      <c r="O1722" s="35">
        <v>754</v>
      </c>
      <c r="P1722" s="35">
        <v>987</v>
      </c>
      <c r="Q1722" s="35">
        <v>867</v>
      </c>
      <c r="R1722" s="35">
        <v>801</v>
      </c>
      <c r="S1722" s="35">
        <v>1956</v>
      </c>
      <c r="T1722" s="35">
        <v>2038</v>
      </c>
      <c r="U1722" s="35">
        <v>1478</v>
      </c>
      <c r="V1722" s="34">
        <v>1824</v>
      </c>
      <c r="W1722" s="34">
        <f t="shared" si="416"/>
        <v>1558.66666666667</v>
      </c>
      <c r="X1722" s="35">
        <v>199</v>
      </c>
      <c r="Y1722" s="35">
        <v>0</v>
      </c>
      <c r="Z1722" s="35">
        <v>0</v>
      </c>
      <c r="AA1722" s="34">
        <v>1070</v>
      </c>
      <c r="AB1722" s="34">
        <v>0</v>
      </c>
      <c r="AC1722" s="34">
        <v>0</v>
      </c>
      <c r="AD1722" s="34">
        <v>240</v>
      </c>
      <c r="AE1722" s="34">
        <f t="shared" si="417"/>
        <v>1310</v>
      </c>
      <c r="AF1722" s="34">
        <f t="shared" si="418"/>
        <v>0.718201754385965</v>
      </c>
      <c r="AG1722" s="34">
        <f t="shared" si="419"/>
        <v>0.686484174508127</v>
      </c>
      <c r="AH1722" s="34">
        <v>22944</v>
      </c>
      <c r="AI1722" s="34">
        <v>0</v>
      </c>
      <c r="AJ1722" s="35">
        <v>1968</v>
      </c>
      <c r="AK1722" s="35">
        <v>1273</v>
      </c>
      <c r="AL1722" s="35">
        <v>1160</v>
      </c>
      <c r="AM1722" s="34">
        <v>0.25</v>
      </c>
      <c r="AN1722" s="34">
        <f t="shared" si="420"/>
        <v>389.666666666667</v>
      </c>
      <c r="AO1722" s="35">
        <v>24</v>
      </c>
      <c r="AP1722" s="35">
        <v>24</v>
      </c>
      <c r="AQ1722" t="s">
        <v>82</v>
      </c>
      <c r="AR1722">
        <v>12</v>
      </c>
      <c r="AS1722" s="34">
        <v>0.033333333333333</v>
      </c>
      <c r="AT1722" t="s">
        <v>83</v>
      </c>
      <c r="AU1722" s="35">
        <f t="shared" si="430"/>
        <v>179.75</v>
      </c>
      <c r="AV1722" s="35">
        <f t="shared" si="421"/>
        <v>192</v>
      </c>
      <c r="AW1722" s="35">
        <f t="shared" si="422"/>
        <v>0.963644140290847</v>
      </c>
      <c r="AX1722" s="35">
        <f t="shared" si="423"/>
        <v>0.219418306244654</v>
      </c>
      <c r="AY1722" s="35">
        <f t="shared" si="424"/>
        <v>192</v>
      </c>
      <c r="AZ1722" s="35">
        <f t="shared" si="425"/>
        <v>192</v>
      </c>
      <c r="BA1722" s="27" t="str">
        <f t="shared" si="426"/>
        <v>3</v>
      </c>
      <c r="BB1722" s="34">
        <v>0.000364</v>
      </c>
      <c r="BC1722" s="34">
        <f t="shared" si="427"/>
        <v>0.069888</v>
      </c>
      <c r="BD1722" s="34" t="e">
        <f t="shared" si="428"/>
        <v>#REF!</v>
      </c>
      <c r="BE1722" s="34">
        <v>0.16</v>
      </c>
      <c r="BF1722" s="34">
        <f t="shared" si="431"/>
        <v>30.72</v>
      </c>
      <c r="BG1722" s="34" t="e">
        <f t="shared" si="429"/>
        <v>#REF!</v>
      </c>
      <c r="BH1722" t="str">
        <f>IF(AT1722="UDARA","U","N")&amp;LEFT($C$4,2)&amp;MID($C$4,4,2)&amp;LEFT(A1722,3)&amp;MID(E1722,2,2)&amp;VLOOKUP(E1722,Acuan_Reference!C:L,10,0)</f>
        <v>N1501JAK71S6</v>
      </c>
      <c r="BI1722" t="s">
        <v>84</v>
      </c>
      <c r="BJ1722" t="s">
        <v>119</v>
      </c>
      <c r="BK1722" t="s">
        <v>86</v>
      </c>
      <c r="BL1722" t="s">
        <v>87</v>
      </c>
    </row>
    <row r="1723" hidden="1" spans="1:64">
      <c r="A1723" t="s">
        <v>96</v>
      </c>
      <c r="B1723" t="s">
        <v>75</v>
      </c>
      <c r="C1723" t="s">
        <v>76</v>
      </c>
      <c r="D1723" t="s">
        <v>115</v>
      </c>
      <c r="E1723" t="s">
        <v>248</v>
      </c>
      <c r="F1723" t="s">
        <v>249</v>
      </c>
      <c r="G1723" t="s">
        <v>80</v>
      </c>
      <c r="H1723" t="s">
        <v>81</v>
      </c>
      <c r="I1723" s="34">
        <v>11815</v>
      </c>
      <c r="J1723" s="35">
        <v>430</v>
      </c>
      <c r="K1723" s="35">
        <v>395</v>
      </c>
      <c r="L1723" s="35">
        <v>212</v>
      </c>
      <c r="M1723" s="35">
        <v>125</v>
      </c>
      <c r="N1723" s="35">
        <v>461</v>
      </c>
      <c r="O1723" s="35">
        <v>246</v>
      </c>
      <c r="P1723" s="35">
        <v>319</v>
      </c>
      <c r="Q1723" s="35">
        <v>154</v>
      </c>
      <c r="R1723" s="35">
        <v>485</v>
      </c>
      <c r="S1723" s="35">
        <v>395</v>
      </c>
      <c r="T1723" s="35">
        <v>357</v>
      </c>
      <c r="U1723" s="35">
        <v>171</v>
      </c>
      <c r="V1723" s="34">
        <v>307.66666666667</v>
      </c>
      <c r="W1723" s="34">
        <f t="shared" si="416"/>
        <v>276</v>
      </c>
      <c r="X1723" s="35">
        <v>82</v>
      </c>
      <c r="Y1723" s="35">
        <v>0</v>
      </c>
      <c r="Z1723" s="35">
        <v>0</v>
      </c>
      <c r="AA1723" s="34">
        <v>744</v>
      </c>
      <c r="AB1723" s="34">
        <v>0</v>
      </c>
      <c r="AC1723" s="34">
        <v>0</v>
      </c>
      <c r="AD1723" s="34">
        <v>0</v>
      </c>
      <c r="AE1723" s="34">
        <f t="shared" si="417"/>
        <v>744</v>
      </c>
      <c r="AF1723" s="34">
        <f t="shared" si="418"/>
        <v>2.41820151679304</v>
      </c>
      <c r="AG1723" s="34">
        <f t="shared" si="419"/>
        <v>2.69565217391304</v>
      </c>
      <c r="AH1723" s="34">
        <v>22944</v>
      </c>
      <c r="AI1723" s="34">
        <v>0</v>
      </c>
      <c r="AJ1723" s="35">
        <v>1968</v>
      </c>
      <c r="AK1723" s="35">
        <v>364</v>
      </c>
      <c r="AL1723" s="35">
        <v>300</v>
      </c>
      <c r="AM1723" s="34">
        <v>1.2</v>
      </c>
      <c r="AN1723" s="34">
        <f t="shared" si="420"/>
        <v>331.2</v>
      </c>
      <c r="AO1723" s="35">
        <v>24</v>
      </c>
      <c r="AP1723" s="35">
        <v>24</v>
      </c>
      <c r="AQ1723" t="s">
        <v>82</v>
      </c>
      <c r="AR1723">
        <v>2</v>
      </c>
      <c r="AS1723" s="34">
        <v>0.2</v>
      </c>
      <c r="AT1723" t="s">
        <v>83</v>
      </c>
      <c r="AU1723" s="35">
        <f t="shared" si="430"/>
        <v>0</v>
      </c>
      <c r="AV1723" s="35">
        <f t="shared" si="421"/>
        <v>0</v>
      </c>
      <c r="AW1723" s="35">
        <f t="shared" si="422"/>
        <v>2.69565217391304</v>
      </c>
      <c r="AX1723" s="35">
        <f t="shared" si="423"/>
        <v>1.60869565217391</v>
      </c>
      <c r="AY1723" s="35">
        <f t="shared" si="424"/>
        <v>0</v>
      </c>
      <c r="AZ1723" s="35">
        <f t="shared" si="425"/>
        <v>0</v>
      </c>
      <c r="BA1723" s="27" t="str">
        <f t="shared" si="426"/>
        <v>3</v>
      </c>
      <c r="BB1723" s="34">
        <v>0.000364</v>
      </c>
      <c r="BC1723" s="34">
        <f t="shared" si="427"/>
        <v>0</v>
      </c>
      <c r="BD1723" s="34" t="e">
        <f t="shared" si="428"/>
        <v>#REF!</v>
      </c>
      <c r="BE1723" s="34">
        <v>0.16</v>
      </c>
      <c r="BF1723" s="34">
        <f t="shared" si="431"/>
        <v>0</v>
      </c>
      <c r="BG1723" s="34" t="e">
        <f t="shared" si="429"/>
        <v>#REF!</v>
      </c>
      <c r="BH1723" t="str">
        <f>IF(AT1723="UDARA","U","N")&amp;LEFT($C$4,2)&amp;MID($C$4,4,2)&amp;LEFT(A1723,3)&amp;MID(E1723,2,2)&amp;VLOOKUP(E1723,Acuan_Reference!C:L,10,0)</f>
        <v>N1501JBI71S6</v>
      </c>
      <c r="BI1723" t="s">
        <v>84</v>
      </c>
      <c r="BJ1723" t="s">
        <v>119</v>
      </c>
      <c r="BK1723" t="s">
        <v>86</v>
      </c>
      <c r="BL1723" t="s">
        <v>87</v>
      </c>
    </row>
    <row r="1724" hidden="1" spans="1:64">
      <c r="A1724" t="s">
        <v>97</v>
      </c>
      <c r="B1724" t="s">
        <v>75</v>
      </c>
      <c r="C1724" t="s">
        <v>76</v>
      </c>
      <c r="D1724" t="s">
        <v>115</v>
      </c>
      <c r="E1724" t="s">
        <v>248</v>
      </c>
      <c r="F1724" t="s">
        <v>249</v>
      </c>
      <c r="G1724" t="s">
        <v>80</v>
      </c>
      <c r="H1724" t="s">
        <v>81</v>
      </c>
      <c r="I1724" s="34">
        <v>11815</v>
      </c>
      <c r="J1724" s="35">
        <v>1033</v>
      </c>
      <c r="K1724" s="35">
        <v>1422</v>
      </c>
      <c r="L1724" s="35">
        <v>853</v>
      </c>
      <c r="M1724" s="35">
        <v>714</v>
      </c>
      <c r="N1724" s="35">
        <v>1155</v>
      </c>
      <c r="O1724" s="35">
        <v>794</v>
      </c>
      <c r="P1724" s="35">
        <v>772</v>
      </c>
      <c r="Q1724" s="35">
        <v>705</v>
      </c>
      <c r="R1724" s="35">
        <v>1118</v>
      </c>
      <c r="S1724" s="35">
        <v>1139</v>
      </c>
      <c r="T1724" s="35">
        <v>940</v>
      </c>
      <c r="U1724" s="35">
        <v>949</v>
      </c>
      <c r="V1724" s="34">
        <v>1009.3333333333</v>
      </c>
      <c r="W1724" s="34">
        <f t="shared" si="416"/>
        <v>887.666666666667</v>
      </c>
      <c r="X1724" s="35">
        <v>152</v>
      </c>
      <c r="Y1724" s="35">
        <v>0</v>
      </c>
      <c r="Z1724" s="35">
        <v>0</v>
      </c>
      <c r="AA1724" s="34">
        <v>1247</v>
      </c>
      <c r="AB1724" s="34">
        <v>0</v>
      </c>
      <c r="AC1724" s="34">
        <v>0</v>
      </c>
      <c r="AD1724" s="34">
        <v>0</v>
      </c>
      <c r="AE1724" s="34">
        <f t="shared" si="417"/>
        <v>1247</v>
      </c>
      <c r="AF1724" s="34">
        <f t="shared" si="418"/>
        <v>1.23546895640691</v>
      </c>
      <c r="AG1724" s="34">
        <f t="shared" si="419"/>
        <v>1.4048066090875</v>
      </c>
      <c r="AH1724" s="34">
        <v>22944</v>
      </c>
      <c r="AI1724" s="34">
        <v>0</v>
      </c>
      <c r="AJ1724" s="35">
        <v>1968</v>
      </c>
      <c r="AK1724" s="35">
        <v>1040</v>
      </c>
      <c r="AL1724" s="35">
        <v>774</v>
      </c>
      <c r="AM1724" s="34">
        <v>0.5</v>
      </c>
      <c r="AN1724" s="34">
        <f t="shared" si="420"/>
        <v>443.833333333333</v>
      </c>
      <c r="AO1724" s="35">
        <v>24</v>
      </c>
      <c r="AP1724" s="35">
        <v>24</v>
      </c>
      <c r="AQ1724" t="s">
        <v>82</v>
      </c>
      <c r="AR1724">
        <v>20</v>
      </c>
      <c r="AS1724" s="34">
        <v>0.033333333333333</v>
      </c>
      <c r="AT1724" t="s">
        <v>83</v>
      </c>
      <c r="AU1724" s="35">
        <f t="shared" si="430"/>
        <v>0</v>
      </c>
      <c r="AV1724" s="35">
        <f t="shared" si="421"/>
        <v>0</v>
      </c>
      <c r="AW1724" s="35">
        <f t="shared" si="422"/>
        <v>1.4048066090875</v>
      </c>
      <c r="AX1724" s="35">
        <f t="shared" si="423"/>
        <v>0.53285767930905</v>
      </c>
      <c r="AY1724" s="35">
        <f t="shared" si="424"/>
        <v>0</v>
      </c>
      <c r="AZ1724" s="35">
        <f t="shared" si="425"/>
        <v>0</v>
      </c>
      <c r="BA1724" s="27" t="str">
        <f t="shared" si="426"/>
        <v>3</v>
      </c>
      <c r="BB1724" s="34">
        <v>0.000364</v>
      </c>
      <c r="BC1724" s="34">
        <f t="shared" si="427"/>
        <v>0</v>
      </c>
      <c r="BD1724" s="34" t="e">
        <f t="shared" si="428"/>
        <v>#REF!</v>
      </c>
      <c r="BE1724" s="34">
        <v>0.16</v>
      </c>
      <c r="BF1724" s="34">
        <f t="shared" si="431"/>
        <v>0</v>
      </c>
      <c r="BG1724" s="34" t="e">
        <f t="shared" si="429"/>
        <v>#REF!</v>
      </c>
      <c r="BH1724" t="str">
        <f>IF(AT1724="UDARA","U","N")&amp;LEFT($C$4,2)&amp;MID($C$4,4,2)&amp;LEFT(A1724,3)&amp;MID(E1724,2,2)&amp;VLOOKUP(E1724,Acuan_Reference!C:L,10,0)</f>
        <v>N1501JKT71S6</v>
      </c>
      <c r="BI1724" t="s">
        <v>84</v>
      </c>
      <c r="BJ1724" t="s">
        <v>119</v>
      </c>
      <c r="BK1724" t="s">
        <v>86</v>
      </c>
      <c r="BL1724" t="s">
        <v>87</v>
      </c>
    </row>
    <row r="1725" hidden="1" spans="1:64">
      <c r="A1725" t="s">
        <v>98</v>
      </c>
      <c r="B1725" t="s">
        <v>75</v>
      </c>
      <c r="C1725" t="s">
        <v>76</v>
      </c>
      <c r="D1725" t="s">
        <v>115</v>
      </c>
      <c r="E1725" t="s">
        <v>248</v>
      </c>
      <c r="F1725" t="s">
        <v>249</v>
      </c>
      <c r="G1725" t="s">
        <v>80</v>
      </c>
      <c r="H1725" t="s">
        <v>81</v>
      </c>
      <c r="I1725" s="34">
        <v>11815</v>
      </c>
      <c r="J1725" s="35">
        <v>743</v>
      </c>
      <c r="K1725" s="35">
        <v>788</v>
      </c>
      <c r="L1725" s="35">
        <v>511</v>
      </c>
      <c r="M1725" s="35">
        <v>464</v>
      </c>
      <c r="N1725" s="35">
        <v>789</v>
      </c>
      <c r="O1725" s="35">
        <v>477</v>
      </c>
      <c r="P1725" s="35">
        <v>635</v>
      </c>
      <c r="Q1725" s="35">
        <v>476</v>
      </c>
      <c r="R1725" s="35">
        <v>630</v>
      </c>
      <c r="S1725" s="35">
        <v>868</v>
      </c>
      <c r="T1725" s="35">
        <v>423</v>
      </c>
      <c r="U1725" s="35">
        <v>610</v>
      </c>
      <c r="V1725" s="34">
        <v>633.66666666667</v>
      </c>
      <c r="W1725" s="34">
        <f t="shared" si="416"/>
        <v>499.333333333333</v>
      </c>
      <c r="X1725" s="35">
        <v>267</v>
      </c>
      <c r="Y1725" s="35">
        <v>0</v>
      </c>
      <c r="Z1725" s="35">
        <v>0</v>
      </c>
      <c r="AA1725" s="34">
        <v>953</v>
      </c>
      <c r="AB1725" s="34">
        <v>0</v>
      </c>
      <c r="AC1725" s="34">
        <v>0</v>
      </c>
      <c r="AD1725" s="34">
        <v>0</v>
      </c>
      <c r="AE1725" s="34">
        <f t="shared" si="417"/>
        <v>953</v>
      </c>
      <c r="AF1725" s="34">
        <f t="shared" si="418"/>
        <v>1.5039452919516</v>
      </c>
      <c r="AG1725" s="34">
        <f t="shared" si="419"/>
        <v>1.90854472630174</v>
      </c>
      <c r="AH1725" s="34">
        <v>22944</v>
      </c>
      <c r="AI1725" s="34">
        <v>0</v>
      </c>
      <c r="AJ1725" s="35">
        <v>1968</v>
      </c>
      <c r="AK1725" s="35">
        <v>694</v>
      </c>
      <c r="AL1725" s="35">
        <v>465</v>
      </c>
      <c r="AM1725" s="34">
        <v>0.9</v>
      </c>
      <c r="AN1725" s="34">
        <f t="shared" si="420"/>
        <v>449.4</v>
      </c>
      <c r="AO1725" s="35">
        <v>24</v>
      </c>
      <c r="AP1725" s="35">
        <v>24</v>
      </c>
      <c r="AQ1725" t="s">
        <v>82</v>
      </c>
      <c r="AR1725">
        <v>4</v>
      </c>
      <c r="AS1725" s="34">
        <v>0.1</v>
      </c>
      <c r="AT1725" t="s">
        <v>83</v>
      </c>
      <c r="AU1725" s="35">
        <f t="shared" si="430"/>
        <v>0</v>
      </c>
      <c r="AV1725" s="35">
        <f t="shared" si="421"/>
        <v>0</v>
      </c>
      <c r="AW1725" s="35">
        <f t="shared" si="422"/>
        <v>1.90854472630174</v>
      </c>
      <c r="AX1725" s="35">
        <f t="shared" si="423"/>
        <v>0.977303070761015</v>
      </c>
      <c r="AY1725" s="35">
        <f t="shared" si="424"/>
        <v>0</v>
      </c>
      <c r="AZ1725" s="35">
        <f t="shared" si="425"/>
        <v>0</v>
      </c>
      <c r="BA1725" s="27" t="str">
        <f t="shared" si="426"/>
        <v>3</v>
      </c>
      <c r="BB1725" s="34">
        <v>0.000364</v>
      </c>
      <c r="BC1725" s="34">
        <f t="shared" si="427"/>
        <v>0</v>
      </c>
      <c r="BD1725" s="34" t="e">
        <f t="shared" si="428"/>
        <v>#REF!</v>
      </c>
      <c r="BE1725" s="34">
        <v>0.16</v>
      </c>
      <c r="BF1725" s="34">
        <f t="shared" si="431"/>
        <v>0</v>
      </c>
      <c r="BG1725" s="34" t="e">
        <f t="shared" si="429"/>
        <v>#REF!</v>
      </c>
      <c r="BH1725" t="str">
        <f>IF(AT1725="UDARA","U","N")&amp;LEFT($C$4,2)&amp;MID($C$4,4,2)&amp;LEFT(A1725,3)&amp;MID(E1725,2,2)&amp;VLOOKUP(E1725,Acuan_Reference!C:L,10,0)</f>
        <v>N1501JMR71S6</v>
      </c>
      <c r="BI1725" t="s">
        <v>84</v>
      </c>
      <c r="BJ1725" t="s">
        <v>119</v>
      </c>
      <c r="BK1725" t="s">
        <v>86</v>
      </c>
      <c r="BL1725" t="s">
        <v>87</v>
      </c>
    </row>
    <row r="1726" hidden="1" spans="1:64">
      <c r="A1726" t="s">
        <v>99</v>
      </c>
      <c r="B1726" t="s">
        <v>75</v>
      </c>
      <c r="C1726" t="s">
        <v>76</v>
      </c>
      <c r="D1726" t="s">
        <v>115</v>
      </c>
      <c r="E1726" t="s">
        <v>248</v>
      </c>
      <c r="F1726" t="s">
        <v>249</v>
      </c>
      <c r="G1726" t="s">
        <v>80</v>
      </c>
      <c r="H1726" t="s">
        <v>81</v>
      </c>
      <c r="I1726" s="34">
        <v>11815</v>
      </c>
      <c r="J1726" s="35">
        <v>693</v>
      </c>
      <c r="K1726" s="35">
        <v>1278</v>
      </c>
      <c r="L1726" s="35">
        <v>1416</v>
      </c>
      <c r="M1726" s="35">
        <v>729</v>
      </c>
      <c r="N1726" s="35">
        <v>1577</v>
      </c>
      <c r="O1726" s="35">
        <v>865</v>
      </c>
      <c r="P1726" s="35">
        <v>784</v>
      </c>
      <c r="Q1726" s="35">
        <v>553</v>
      </c>
      <c r="R1726" s="35">
        <v>534</v>
      </c>
      <c r="S1726" s="35">
        <v>1343</v>
      </c>
      <c r="T1726" s="35">
        <v>843</v>
      </c>
      <c r="U1726" s="35">
        <v>832</v>
      </c>
      <c r="V1726" s="34">
        <v>1006</v>
      </c>
      <c r="W1726" s="34">
        <f t="shared" si="416"/>
        <v>777.666666666667</v>
      </c>
      <c r="X1726" s="35">
        <v>209</v>
      </c>
      <c r="Y1726" s="35">
        <v>0</v>
      </c>
      <c r="Z1726" s="35">
        <v>0</v>
      </c>
      <c r="AA1726" s="34">
        <v>1584</v>
      </c>
      <c r="AB1726" s="34">
        <v>0</v>
      </c>
      <c r="AC1726" s="34">
        <v>0</v>
      </c>
      <c r="AD1726" s="34">
        <v>0</v>
      </c>
      <c r="AE1726" s="34">
        <f t="shared" si="417"/>
        <v>1584</v>
      </c>
      <c r="AF1726" s="34">
        <f t="shared" si="418"/>
        <v>1.57455268389662</v>
      </c>
      <c r="AG1726" s="34">
        <f t="shared" si="419"/>
        <v>2.03686240891556</v>
      </c>
      <c r="AH1726" s="34">
        <v>22944</v>
      </c>
      <c r="AI1726" s="34">
        <v>0</v>
      </c>
      <c r="AJ1726" s="35">
        <v>1968</v>
      </c>
      <c r="AK1726" s="35">
        <v>854</v>
      </c>
      <c r="AL1726" s="35">
        <v>658</v>
      </c>
      <c r="AM1726" s="34">
        <v>1.1</v>
      </c>
      <c r="AN1726" s="34">
        <f t="shared" si="420"/>
        <v>855.433333333333</v>
      </c>
      <c r="AO1726" s="35">
        <v>24</v>
      </c>
      <c r="AP1726" s="35">
        <v>24</v>
      </c>
      <c r="AQ1726" t="s">
        <v>82</v>
      </c>
      <c r="AR1726">
        <v>4</v>
      </c>
      <c r="AS1726" s="34">
        <v>0.33333333333333</v>
      </c>
      <c r="AT1726" t="s">
        <v>83</v>
      </c>
      <c r="AU1726" s="35">
        <f t="shared" si="430"/>
        <v>0</v>
      </c>
      <c r="AV1726" s="35">
        <f t="shared" si="421"/>
        <v>0</v>
      </c>
      <c r="AW1726" s="35">
        <f t="shared" si="422"/>
        <v>2.03686240891556</v>
      </c>
      <c r="AX1726" s="35">
        <f t="shared" si="423"/>
        <v>1.19074153450493</v>
      </c>
      <c r="AY1726" s="35">
        <f t="shared" si="424"/>
        <v>0</v>
      </c>
      <c r="AZ1726" s="35">
        <f t="shared" si="425"/>
        <v>0</v>
      </c>
      <c r="BA1726" s="27" t="str">
        <f t="shared" si="426"/>
        <v>3</v>
      </c>
      <c r="BB1726" s="34">
        <v>0.000364</v>
      </c>
      <c r="BC1726" s="34">
        <f t="shared" si="427"/>
        <v>0</v>
      </c>
      <c r="BD1726" s="34" t="e">
        <f t="shared" si="428"/>
        <v>#REF!</v>
      </c>
      <c r="BE1726" s="34">
        <v>0.16</v>
      </c>
      <c r="BF1726" s="34">
        <f t="shared" si="431"/>
        <v>0</v>
      </c>
      <c r="BG1726" s="34" t="e">
        <f t="shared" si="429"/>
        <v>#REF!</v>
      </c>
      <c r="BH1726" t="str">
        <f>IF(AT1726="UDARA","U","N")&amp;LEFT($C$4,2)&amp;MID($C$4,4,2)&amp;LEFT(A1726,3)&amp;MID(E1726,2,2)&amp;VLOOKUP(E1726,Acuan_Reference!C:L,10,0)</f>
        <v>N1501MDN71S6</v>
      </c>
      <c r="BI1726" t="s">
        <v>84</v>
      </c>
      <c r="BJ1726" t="s">
        <v>119</v>
      </c>
      <c r="BK1726" t="s">
        <v>86</v>
      </c>
      <c r="BL1726" t="s">
        <v>87</v>
      </c>
    </row>
    <row r="1727" hidden="1" spans="1:64">
      <c r="A1727" t="s">
        <v>100</v>
      </c>
      <c r="B1727" t="s">
        <v>75</v>
      </c>
      <c r="C1727" t="s">
        <v>76</v>
      </c>
      <c r="D1727" t="s">
        <v>115</v>
      </c>
      <c r="E1727" t="s">
        <v>248</v>
      </c>
      <c r="F1727" t="s">
        <v>249</v>
      </c>
      <c r="G1727" t="s">
        <v>80</v>
      </c>
      <c r="H1727" t="s">
        <v>81</v>
      </c>
      <c r="I1727" s="34">
        <v>11815</v>
      </c>
      <c r="J1727" s="35">
        <v>1530</v>
      </c>
      <c r="K1727" s="35">
        <v>1805</v>
      </c>
      <c r="L1727" s="35">
        <v>672</v>
      </c>
      <c r="M1727" s="35">
        <v>798</v>
      </c>
      <c r="N1727" s="35">
        <v>1308</v>
      </c>
      <c r="O1727" s="35">
        <v>1560</v>
      </c>
      <c r="P1727" s="35">
        <v>1228</v>
      </c>
      <c r="Q1727" s="35">
        <v>1014</v>
      </c>
      <c r="R1727" s="35">
        <v>1285</v>
      </c>
      <c r="S1727" s="35">
        <v>1388</v>
      </c>
      <c r="T1727" s="35">
        <v>1058</v>
      </c>
      <c r="U1727" s="35">
        <v>1832</v>
      </c>
      <c r="V1727" s="34">
        <v>1426</v>
      </c>
      <c r="W1727" s="34">
        <f t="shared" ref="W1727:W1790" si="432">AVERAGE(T1727,U1727,AL1727)</f>
        <v>1264.33333333333</v>
      </c>
      <c r="X1727" s="35">
        <v>555</v>
      </c>
      <c r="Y1727" s="35">
        <v>0</v>
      </c>
      <c r="Z1727" s="35">
        <v>0</v>
      </c>
      <c r="AA1727" s="34">
        <v>1409</v>
      </c>
      <c r="AB1727" s="34">
        <v>0</v>
      </c>
      <c r="AC1727" s="34">
        <v>720</v>
      </c>
      <c r="AD1727" s="34">
        <v>288</v>
      </c>
      <c r="AE1727" s="34">
        <f t="shared" ref="AE1727:AE1790" si="433">Z1727+AA1727+AC1727+AD1727</f>
        <v>2417</v>
      </c>
      <c r="AF1727" s="34">
        <f t="shared" ref="AF1727:AF1790" si="434">IFERROR(IF(V1727&lt;0,9999,AE1727/V1727),9999)</f>
        <v>1.69495091164095</v>
      </c>
      <c r="AG1727" s="34">
        <f t="shared" ref="AG1727:AG1790" si="435">IFERROR(IF(W1727&lt;0,9999,(Z1727+AA1727+AC1727)/W1727),9999)</f>
        <v>1.68389137885579</v>
      </c>
      <c r="AH1727" s="34">
        <v>22944</v>
      </c>
      <c r="AI1727" s="34">
        <v>0</v>
      </c>
      <c r="AJ1727" s="35">
        <v>1968</v>
      </c>
      <c r="AK1727" s="35">
        <v>1296</v>
      </c>
      <c r="AL1727" s="35">
        <v>903</v>
      </c>
      <c r="AM1727" s="34">
        <v>1.5</v>
      </c>
      <c r="AN1727" s="34">
        <f t="shared" ref="AN1727:AN1790" si="436">IF(AM1727*W1727&lt;0,0,AM1727*W1727)</f>
        <v>1896.5</v>
      </c>
      <c r="AO1727" s="35">
        <v>24</v>
      </c>
      <c r="AP1727" s="35">
        <v>24</v>
      </c>
      <c r="AQ1727" t="s">
        <v>82</v>
      </c>
      <c r="AR1727">
        <v>2</v>
      </c>
      <c r="AS1727" s="34">
        <v>0.76666666666667</v>
      </c>
      <c r="AT1727" t="s">
        <v>83</v>
      </c>
      <c r="AU1727" s="35">
        <f t="shared" si="430"/>
        <v>286.875</v>
      </c>
      <c r="AV1727" s="35">
        <f t="shared" ref="AV1727:AV1790" si="437">IFERROR(ROUNDUP(AU1727/AO1727,0)*AO1727,9999)</f>
        <v>288</v>
      </c>
      <c r="AW1727" s="35">
        <f t="shared" ref="AW1727:AW1790" si="438">IFERROR(IF(W1727&lt;0,9999,((ROUNDUP(AU1727/AO1727,0)*AO1727)+AE1727)/W1727),9999)</f>
        <v>2.13946744002109</v>
      </c>
      <c r="AX1727" s="35">
        <f t="shared" ref="AX1727:AX1790" si="439">IFERROR(IF(W1727&lt;0,9999,((ROUNDUP(AU1727/AP1727,0)*AP1727)+AE1727-AL1727)/W1727),9999)</f>
        <v>1.42525705246507</v>
      </c>
      <c r="AY1727" s="35">
        <f t="shared" ref="AY1727:AY1790" si="440">IF(H1727="DROPPING",IF(AND(AW1727&gt;3,AX1727&gt;3),0,IF(AND(AW1727&lt;=3,AX1727&lt;=3),ROUNDUP(AU1727/AO1727,0)*AO1727,ROUNDUP(AU1727/AP1727,0)*AP1727)),0)</f>
        <v>288</v>
      </c>
      <c r="AZ1727" s="35">
        <f t="shared" ref="AZ1727:AZ1790" si="441">IF(AH1727&lt;=0,0,IF(H1727="DROPPING",IF(AND(AW1727&gt;3,AX1727&gt;3),0,IF(AND(AW1727&lt;=3,AX1727&lt;=3),ROUNDUP(AU1727/AO1727,0)*AO1727,ROUNDUP(AU1727/AP1727,0)*AP1727)),0))</f>
        <v>288</v>
      </c>
      <c r="BA1727" s="27" t="str">
        <f t="shared" ref="BA1727:BA1790" si="442">IF(AND(AW1727&gt;3,AX1727&gt;3),"Kelipatan Kirim/Master box &gt; 3x FC+index",IF(AF1727&lt;=AS1727,"1",IF(AND(AF1727&gt;AS1727,AF1727&lt;=AM1727),"2","3")))</f>
        <v>3</v>
      </c>
      <c r="BB1727" s="34">
        <v>0.000364</v>
      </c>
      <c r="BC1727" s="34">
        <f t="shared" ref="BC1727:BC1790" si="443">BB1727*AZ1727</f>
        <v>0.104832</v>
      </c>
      <c r="BD1727" s="34" t="e">
        <f t="shared" si="428"/>
        <v>#REF!</v>
      </c>
      <c r="BE1727" s="34">
        <v>0.16</v>
      </c>
      <c r="BF1727" s="34">
        <f t="shared" si="431"/>
        <v>46.08</v>
      </c>
      <c r="BG1727" s="34" t="e">
        <f t="shared" si="429"/>
        <v>#REF!</v>
      </c>
      <c r="BH1727" t="str">
        <f>IF(AT1727="UDARA","U","N")&amp;LEFT($C$4,2)&amp;MID($C$4,4,2)&amp;LEFT(A1727,3)&amp;MID(E1727,2,2)&amp;VLOOKUP(E1727,Acuan_Reference!C:L,10,0)</f>
        <v>N1501MDO71S6</v>
      </c>
      <c r="BI1727" t="s">
        <v>84</v>
      </c>
      <c r="BJ1727" t="s">
        <v>119</v>
      </c>
      <c r="BK1727" t="s">
        <v>86</v>
      </c>
      <c r="BL1727" t="s">
        <v>87</v>
      </c>
    </row>
    <row r="1728" hidden="1" spans="1:64">
      <c r="A1728" t="s">
        <v>101</v>
      </c>
      <c r="B1728" t="s">
        <v>75</v>
      </c>
      <c r="C1728" t="s">
        <v>76</v>
      </c>
      <c r="D1728" t="s">
        <v>115</v>
      </c>
      <c r="E1728" t="s">
        <v>248</v>
      </c>
      <c r="F1728" t="s">
        <v>249</v>
      </c>
      <c r="G1728" t="s">
        <v>80</v>
      </c>
      <c r="H1728" t="s">
        <v>81</v>
      </c>
      <c r="I1728" s="34">
        <v>11815</v>
      </c>
      <c r="J1728" s="35">
        <v>2414</v>
      </c>
      <c r="K1728" s="35">
        <v>2798</v>
      </c>
      <c r="L1728" s="35">
        <v>3371</v>
      </c>
      <c r="M1728" s="35">
        <v>1640</v>
      </c>
      <c r="N1728" s="35">
        <v>3244</v>
      </c>
      <c r="O1728" s="35">
        <v>2962</v>
      </c>
      <c r="P1728" s="35">
        <v>3162</v>
      </c>
      <c r="Q1728" s="35">
        <v>2029</v>
      </c>
      <c r="R1728" s="35">
        <v>3019</v>
      </c>
      <c r="S1728" s="35">
        <v>3522</v>
      </c>
      <c r="T1728" s="35">
        <v>2259</v>
      </c>
      <c r="U1728" s="35">
        <v>2903</v>
      </c>
      <c r="V1728" s="34">
        <v>2894.6666666667</v>
      </c>
      <c r="W1728" s="34">
        <f t="shared" si="432"/>
        <v>2430.33333333333</v>
      </c>
      <c r="X1728" s="35">
        <v>604</v>
      </c>
      <c r="Y1728" s="35">
        <v>0</v>
      </c>
      <c r="Z1728" s="35">
        <v>0</v>
      </c>
      <c r="AA1728" s="34">
        <v>4234</v>
      </c>
      <c r="AB1728" s="34">
        <v>0</v>
      </c>
      <c r="AC1728" s="34">
        <v>672</v>
      </c>
      <c r="AD1728" s="34">
        <v>264</v>
      </c>
      <c r="AE1728" s="34">
        <f t="shared" si="433"/>
        <v>5170</v>
      </c>
      <c r="AF1728" s="34">
        <f t="shared" si="434"/>
        <v>1.78604329801933</v>
      </c>
      <c r="AG1728" s="34">
        <f t="shared" si="435"/>
        <v>2.01865313400082</v>
      </c>
      <c r="AH1728" s="34">
        <v>22944</v>
      </c>
      <c r="AI1728" s="34">
        <v>0</v>
      </c>
      <c r="AJ1728" s="35">
        <v>1968</v>
      </c>
      <c r="AK1728" s="35">
        <v>3010</v>
      </c>
      <c r="AL1728" s="35">
        <v>2129</v>
      </c>
      <c r="AM1728" s="34">
        <v>1.3</v>
      </c>
      <c r="AN1728" s="34">
        <f t="shared" si="436"/>
        <v>3159.43333333333</v>
      </c>
      <c r="AO1728" s="35">
        <v>24</v>
      </c>
      <c r="AP1728" s="35">
        <v>24</v>
      </c>
      <c r="AQ1728" t="s">
        <v>82</v>
      </c>
      <c r="AR1728">
        <v>4</v>
      </c>
      <c r="AS1728" s="34">
        <v>0.5</v>
      </c>
      <c r="AT1728" t="s">
        <v>83</v>
      </c>
      <c r="AU1728" s="35">
        <f t="shared" si="430"/>
        <v>88.8250000000007</v>
      </c>
      <c r="AV1728" s="35">
        <f t="shared" si="437"/>
        <v>96</v>
      </c>
      <c r="AW1728" s="35">
        <f t="shared" si="438"/>
        <v>2.16678096283089</v>
      </c>
      <c r="AX1728" s="35">
        <f t="shared" si="439"/>
        <v>1.29076944177753</v>
      </c>
      <c r="AY1728" s="35">
        <f t="shared" si="440"/>
        <v>96</v>
      </c>
      <c r="AZ1728" s="35">
        <f t="shared" si="441"/>
        <v>96</v>
      </c>
      <c r="BA1728" s="27" t="str">
        <f t="shared" si="442"/>
        <v>3</v>
      </c>
      <c r="BB1728" s="34">
        <v>0.000364</v>
      </c>
      <c r="BC1728" s="34">
        <f t="shared" si="443"/>
        <v>0.034944</v>
      </c>
      <c r="BD1728" s="34" t="e">
        <f t="shared" ref="BD1728:BD1791" si="444">BD1727+BC1728</f>
        <v>#REF!</v>
      </c>
      <c r="BE1728" s="34">
        <v>0.16</v>
      </c>
      <c r="BF1728" s="34">
        <f t="shared" si="431"/>
        <v>15.36</v>
      </c>
      <c r="BG1728" s="34" t="e">
        <f t="shared" ref="BG1728:BG1791" si="445">BG1727+BF1728</f>
        <v>#REF!</v>
      </c>
      <c r="BH1728" t="str">
        <f>IF(AT1728="UDARA","U","N")&amp;LEFT($C$4,2)&amp;MID($C$4,4,2)&amp;LEFT(A1728,3)&amp;MID(E1728,2,2)&amp;VLOOKUP(E1728,Acuan_Reference!C:L,10,0)</f>
        <v>N1501MKS71S6</v>
      </c>
      <c r="BI1728" t="s">
        <v>84</v>
      </c>
      <c r="BJ1728" t="s">
        <v>119</v>
      </c>
      <c r="BK1728" t="s">
        <v>86</v>
      </c>
      <c r="BL1728" t="s">
        <v>87</v>
      </c>
    </row>
    <row r="1729" hidden="1" spans="1:64">
      <c r="A1729" t="s">
        <v>102</v>
      </c>
      <c r="B1729" t="s">
        <v>75</v>
      </c>
      <c r="C1729" t="s">
        <v>76</v>
      </c>
      <c r="D1729" t="s">
        <v>115</v>
      </c>
      <c r="E1729" t="s">
        <v>248</v>
      </c>
      <c r="F1729" t="s">
        <v>249</v>
      </c>
      <c r="G1729" t="s">
        <v>80</v>
      </c>
      <c r="H1729" t="s">
        <v>81</v>
      </c>
      <c r="I1729" s="34">
        <v>11815</v>
      </c>
      <c r="J1729" s="35">
        <v>1126</v>
      </c>
      <c r="K1729" s="35">
        <v>1580</v>
      </c>
      <c r="L1729" s="35">
        <v>1873</v>
      </c>
      <c r="M1729" s="35">
        <v>895</v>
      </c>
      <c r="N1729" s="35">
        <v>1520</v>
      </c>
      <c r="O1729" s="35">
        <v>1567</v>
      </c>
      <c r="P1729" s="35">
        <v>1296</v>
      </c>
      <c r="Q1729" s="35">
        <v>841</v>
      </c>
      <c r="R1729" s="35">
        <v>1010</v>
      </c>
      <c r="S1729" s="35">
        <v>1697</v>
      </c>
      <c r="T1729" s="35">
        <v>1341</v>
      </c>
      <c r="U1729" s="35">
        <v>1144</v>
      </c>
      <c r="V1729" s="34">
        <v>1394</v>
      </c>
      <c r="W1729" s="34">
        <f t="shared" si="432"/>
        <v>1155</v>
      </c>
      <c r="X1729" s="35">
        <v>274</v>
      </c>
      <c r="Y1729" s="35">
        <v>0</v>
      </c>
      <c r="Z1729" s="35">
        <v>0</v>
      </c>
      <c r="AA1729" s="34">
        <v>1863</v>
      </c>
      <c r="AB1729" s="34">
        <v>0</v>
      </c>
      <c r="AC1729" s="34">
        <v>0</v>
      </c>
      <c r="AD1729" s="34">
        <v>0</v>
      </c>
      <c r="AE1729" s="34">
        <f t="shared" si="433"/>
        <v>1863</v>
      </c>
      <c r="AF1729" s="34">
        <f t="shared" si="434"/>
        <v>1.3364418938307</v>
      </c>
      <c r="AG1729" s="34">
        <f t="shared" si="435"/>
        <v>1.61298701298701</v>
      </c>
      <c r="AH1729" s="34">
        <v>22944</v>
      </c>
      <c r="AI1729" s="34">
        <v>0</v>
      </c>
      <c r="AJ1729" s="35">
        <v>1968</v>
      </c>
      <c r="AK1729" s="35">
        <v>1246</v>
      </c>
      <c r="AL1729" s="35">
        <v>980</v>
      </c>
      <c r="AM1729" s="34">
        <v>0.8</v>
      </c>
      <c r="AN1729" s="34">
        <f t="shared" si="436"/>
        <v>924</v>
      </c>
      <c r="AO1729" s="35">
        <v>24</v>
      </c>
      <c r="AP1729" s="35">
        <v>24</v>
      </c>
      <c r="AQ1729" t="s">
        <v>82</v>
      </c>
      <c r="AR1729">
        <v>8</v>
      </c>
      <c r="AS1729" s="34">
        <v>0.1</v>
      </c>
      <c r="AT1729" t="s">
        <v>83</v>
      </c>
      <c r="AU1729" s="35">
        <f t="shared" si="430"/>
        <v>30.75</v>
      </c>
      <c r="AV1729" s="35">
        <f t="shared" si="437"/>
        <v>48</v>
      </c>
      <c r="AW1729" s="35">
        <f t="shared" si="438"/>
        <v>1.65454545454545</v>
      </c>
      <c r="AX1729" s="35">
        <f t="shared" si="439"/>
        <v>0.806060606060606</v>
      </c>
      <c r="AY1729" s="35">
        <f t="shared" si="440"/>
        <v>48</v>
      </c>
      <c r="AZ1729" s="35">
        <f t="shared" si="441"/>
        <v>48</v>
      </c>
      <c r="BA1729" s="27" t="str">
        <f t="shared" si="442"/>
        <v>3</v>
      </c>
      <c r="BB1729" s="34">
        <v>0.000364</v>
      </c>
      <c r="BC1729" s="34">
        <f t="shared" si="443"/>
        <v>0.017472</v>
      </c>
      <c r="BD1729" s="34" t="e">
        <f t="shared" si="444"/>
        <v>#REF!</v>
      </c>
      <c r="BE1729" s="34">
        <v>0.16</v>
      </c>
      <c r="BF1729" s="34">
        <f t="shared" si="431"/>
        <v>7.68</v>
      </c>
      <c r="BG1729" s="34" t="e">
        <f t="shared" si="445"/>
        <v>#REF!</v>
      </c>
      <c r="BH1729" t="str">
        <f>IF(AT1729="UDARA","U","N")&amp;LEFT($C$4,2)&amp;MID($C$4,4,2)&amp;LEFT(A1729,3)&amp;MID(E1729,2,2)&amp;VLOOKUP(E1729,Acuan_Reference!C:L,10,0)</f>
        <v>N1501MLG71S6</v>
      </c>
      <c r="BI1729" t="s">
        <v>84</v>
      </c>
      <c r="BJ1729" t="s">
        <v>119</v>
      </c>
      <c r="BK1729" t="s">
        <v>86</v>
      </c>
      <c r="BL1729" t="s">
        <v>87</v>
      </c>
    </row>
    <row r="1730" hidden="1" spans="1:64">
      <c r="A1730" t="s">
        <v>103</v>
      </c>
      <c r="B1730" t="s">
        <v>75</v>
      </c>
      <c r="C1730" t="s">
        <v>76</v>
      </c>
      <c r="D1730" t="s">
        <v>115</v>
      </c>
      <c r="E1730" t="s">
        <v>248</v>
      </c>
      <c r="F1730" t="s">
        <v>249</v>
      </c>
      <c r="G1730" t="s">
        <v>80</v>
      </c>
      <c r="H1730" t="s">
        <v>81</v>
      </c>
      <c r="I1730" s="34">
        <v>11815</v>
      </c>
      <c r="J1730" s="35">
        <v>171</v>
      </c>
      <c r="K1730" s="35">
        <v>532</v>
      </c>
      <c r="L1730" s="35">
        <v>71</v>
      </c>
      <c r="M1730" s="35">
        <v>76</v>
      </c>
      <c r="N1730" s="35">
        <v>138</v>
      </c>
      <c r="O1730" s="35">
        <v>284</v>
      </c>
      <c r="P1730" s="35">
        <v>72</v>
      </c>
      <c r="Q1730" s="35">
        <v>106</v>
      </c>
      <c r="R1730" s="35">
        <v>307</v>
      </c>
      <c r="S1730" s="35">
        <v>322</v>
      </c>
      <c r="T1730" s="35">
        <v>317</v>
      </c>
      <c r="U1730" s="35">
        <v>353</v>
      </c>
      <c r="V1730" s="34">
        <v>330.66666666667</v>
      </c>
      <c r="W1730" s="34">
        <f t="shared" si="432"/>
        <v>299.666666666667</v>
      </c>
      <c r="X1730" s="35">
        <v>42</v>
      </c>
      <c r="Y1730" s="35">
        <v>0</v>
      </c>
      <c r="Z1730" s="35">
        <v>0</v>
      </c>
      <c r="AA1730" s="34">
        <v>321</v>
      </c>
      <c r="AB1730" s="34">
        <v>0</v>
      </c>
      <c r="AC1730" s="34">
        <v>144</v>
      </c>
      <c r="AD1730" s="34">
        <v>120</v>
      </c>
      <c r="AE1730" s="34">
        <f t="shared" si="433"/>
        <v>585</v>
      </c>
      <c r="AF1730" s="34">
        <f t="shared" si="434"/>
        <v>1.76915322580643</v>
      </c>
      <c r="AG1730" s="34">
        <f t="shared" si="435"/>
        <v>1.55172413793103</v>
      </c>
      <c r="AH1730" s="34">
        <v>22944</v>
      </c>
      <c r="AI1730" s="34">
        <v>0</v>
      </c>
      <c r="AJ1730" s="35">
        <v>1968</v>
      </c>
      <c r="AK1730" s="35">
        <v>259</v>
      </c>
      <c r="AL1730" s="35">
        <v>229</v>
      </c>
      <c r="AM1730" s="34">
        <v>1.3</v>
      </c>
      <c r="AN1730" s="34">
        <f t="shared" si="436"/>
        <v>389.566666666667</v>
      </c>
      <c r="AO1730" s="35">
        <v>24</v>
      </c>
      <c r="AP1730" s="35">
        <v>24</v>
      </c>
      <c r="AQ1730" t="s">
        <v>82</v>
      </c>
      <c r="AR1730">
        <v>2</v>
      </c>
      <c r="AS1730" s="34">
        <v>0.36666666666667</v>
      </c>
      <c r="AT1730" t="s">
        <v>83</v>
      </c>
      <c r="AU1730" s="35">
        <f t="shared" si="430"/>
        <v>25.175</v>
      </c>
      <c r="AV1730" s="35">
        <f t="shared" si="437"/>
        <v>48</v>
      </c>
      <c r="AW1730" s="35">
        <f t="shared" si="438"/>
        <v>2.11234705228031</v>
      </c>
      <c r="AX1730" s="35">
        <f t="shared" si="439"/>
        <v>1.34816462736374</v>
      </c>
      <c r="AY1730" s="35">
        <f t="shared" si="440"/>
        <v>48</v>
      </c>
      <c r="AZ1730" s="35">
        <f t="shared" si="441"/>
        <v>48</v>
      </c>
      <c r="BA1730" s="27" t="str">
        <f t="shared" si="442"/>
        <v>3</v>
      </c>
      <c r="BB1730" s="34">
        <v>0.000364</v>
      </c>
      <c r="BC1730" s="34">
        <f t="shared" si="443"/>
        <v>0.017472</v>
      </c>
      <c r="BD1730" s="34" t="e">
        <f t="shared" si="444"/>
        <v>#REF!</v>
      </c>
      <c r="BE1730" s="34">
        <v>0.16</v>
      </c>
      <c r="BF1730" s="34">
        <f t="shared" si="431"/>
        <v>7.68</v>
      </c>
      <c r="BG1730" s="34" t="e">
        <f t="shared" si="445"/>
        <v>#REF!</v>
      </c>
      <c r="BH1730" t="str">
        <f>IF(AT1730="UDARA","U","N")&amp;LEFT($C$4,2)&amp;MID($C$4,4,2)&amp;LEFT(A1730,3)&amp;MID(E1730,2,2)&amp;VLOOKUP(E1730,Acuan_Reference!C:L,10,0)</f>
        <v>N1501NAD71S6</v>
      </c>
      <c r="BI1730" t="s">
        <v>84</v>
      </c>
      <c r="BJ1730" t="s">
        <v>119</v>
      </c>
      <c r="BK1730" t="s">
        <v>86</v>
      </c>
      <c r="BL1730" t="s">
        <v>87</v>
      </c>
    </row>
    <row r="1731" hidden="1" spans="1:64">
      <c r="A1731" t="s">
        <v>104</v>
      </c>
      <c r="B1731" t="s">
        <v>75</v>
      </c>
      <c r="C1731" t="s">
        <v>76</v>
      </c>
      <c r="D1731" t="s">
        <v>115</v>
      </c>
      <c r="E1731" t="s">
        <v>248</v>
      </c>
      <c r="F1731" t="s">
        <v>249</v>
      </c>
      <c r="G1731" t="s">
        <v>80</v>
      </c>
      <c r="H1731" t="s">
        <v>81</v>
      </c>
      <c r="I1731" s="34">
        <v>11815</v>
      </c>
      <c r="J1731" s="35">
        <v>199</v>
      </c>
      <c r="K1731" s="35">
        <v>226</v>
      </c>
      <c r="L1731" s="35">
        <v>328</v>
      </c>
      <c r="M1731" s="35">
        <v>120</v>
      </c>
      <c r="N1731" s="35">
        <v>432</v>
      </c>
      <c r="O1731" s="35">
        <v>196</v>
      </c>
      <c r="P1731" s="35">
        <v>150</v>
      </c>
      <c r="Q1731" s="35">
        <v>123</v>
      </c>
      <c r="R1731" s="35">
        <v>558</v>
      </c>
      <c r="S1731" s="35">
        <v>232</v>
      </c>
      <c r="T1731" s="35">
        <v>290</v>
      </c>
      <c r="U1731" s="35">
        <v>355</v>
      </c>
      <c r="V1731" s="34">
        <v>292.33333333333</v>
      </c>
      <c r="W1731" s="34">
        <f t="shared" si="432"/>
        <v>302.333333333333</v>
      </c>
      <c r="X1731" s="35">
        <v>95</v>
      </c>
      <c r="Y1731" s="35">
        <v>0</v>
      </c>
      <c r="Z1731" s="35">
        <v>0</v>
      </c>
      <c r="AA1731" s="34">
        <v>469</v>
      </c>
      <c r="AB1731" s="34">
        <v>0</v>
      </c>
      <c r="AC1731" s="34">
        <v>0</v>
      </c>
      <c r="AD1731" s="34">
        <v>48</v>
      </c>
      <c r="AE1731" s="34">
        <f t="shared" si="433"/>
        <v>517</v>
      </c>
      <c r="AF1731" s="34">
        <f t="shared" si="434"/>
        <v>1.76852907639683</v>
      </c>
      <c r="AG1731" s="34">
        <f t="shared" si="435"/>
        <v>1.55126791620728</v>
      </c>
      <c r="AH1731" s="34">
        <v>22944</v>
      </c>
      <c r="AI1731" s="34">
        <v>0</v>
      </c>
      <c r="AJ1731" s="35">
        <v>1968</v>
      </c>
      <c r="AK1731" s="35">
        <v>322</v>
      </c>
      <c r="AL1731" s="35">
        <v>262</v>
      </c>
      <c r="AM1731" s="34">
        <v>1</v>
      </c>
      <c r="AN1731" s="34">
        <f t="shared" si="436"/>
        <v>302.333333333333</v>
      </c>
      <c r="AO1731" s="35">
        <v>24</v>
      </c>
      <c r="AP1731" s="35">
        <v>24</v>
      </c>
      <c r="AQ1731" t="s">
        <v>82</v>
      </c>
      <c r="AR1731">
        <v>4</v>
      </c>
      <c r="AS1731" s="34">
        <v>0.26666666666667</v>
      </c>
      <c r="AT1731" t="s">
        <v>83</v>
      </c>
      <c r="AU1731" s="35">
        <f t="shared" si="430"/>
        <v>35.4999999999999</v>
      </c>
      <c r="AV1731" s="35">
        <f t="shared" si="437"/>
        <v>48</v>
      </c>
      <c r="AW1731" s="35">
        <f t="shared" si="438"/>
        <v>1.86879823594267</v>
      </c>
      <c r="AX1731" s="35">
        <f t="shared" si="439"/>
        <v>1.00220507166483</v>
      </c>
      <c r="AY1731" s="35">
        <f t="shared" si="440"/>
        <v>48</v>
      </c>
      <c r="AZ1731" s="35">
        <f t="shared" si="441"/>
        <v>48</v>
      </c>
      <c r="BA1731" s="27" t="str">
        <f t="shared" si="442"/>
        <v>3</v>
      </c>
      <c r="BB1731" s="34">
        <v>0.000364</v>
      </c>
      <c r="BC1731" s="34">
        <f t="shared" si="443"/>
        <v>0.017472</v>
      </c>
      <c r="BD1731" s="34" t="e">
        <f t="shared" si="444"/>
        <v>#REF!</v>
      </c>
      <c r="BE1731" s="34">
        <v>0.16</v>
      </c>
      <c r="BF1731" s="34">
        <f t="shared" si="431"/>
        <v>7.68</v>
      </c>
      <c r="BG1731" s="34" t="e">
        <f t="shared" si="445"/>
        <v>#REF!</v>
      </c>
      <c r="BH1731" t="str">
        <f>IF(AT1731="UDARA","U","N")&amp;LEFT($C$4,2)&amp;MID($C$4,4,2)&amp;LEFT(A1731,3)&amp;MID(E1731,2,2)&amp;VLOOKUP(E1731,Acuan_Reference!C:L,10,0)</f>
        <v>N1501PDG71S6</v>
      </c>
      <c r="BI1731" t="s">
        <v>84</v>
      </c>
      <c r="BJ1731" t="s">
        <v>119</v>
      </c>
      <c r="BK1731" t="s">
        <v>86</v>
      </c>
      <c r="BL1731" t="s">
        <v>87</v>
      </c>
    </row>
    <row r="1732" hidden="1" spans="1:64">
      <c r="A1732" t="s">
        <v>105</v>
      </c>
      <c r="B1732" t="s">
        <v>75</v>
      </c>
      <c r="C1732" t="s">
        <v>76</v>
      </c>
      <c r="D1732" t="s">
        <v>115</v>
      </c>
      <c r="E1732" t="s">
        <v>248</v>
      </c>
      <c r="F1732" t="s">
        <v>249</v>
      </c>
      <c r="G1732" t="s">
        <v>80</v>
      </c>
      <c r="H1732" t="s">
        <v>81</v>
      </c>
      <c r="I1732" s="34">
        <v>11815</v>
      </c>
      <c r="J1732" s="35">
        <v>244</v>
      </c>
      <c r="K1732" s="35">
        <v>197</v>
      </c>
      <c r="L1732" s="35">
        <v>246</v>
      </c>
      <c r="M1732" s="35">
        <v>577</v>
      </c>
      <c r="N1732" s="35">
        <v>466</v>
      </c>
      <c r="O1732" s="35">
        <v>320</v>
      </c>
      <c r="P1732" s="35">
        <v>248</v>
      </c>
      <c r="Q1732" s="35">
        <v>150</v>
      </c>
      <c r="R1732" s="35">
        <v>251</v>
      </c>
      <c r="S1732" s="35">
        <v>325</v>
      </c>
      <c r="T1732" s="35">
        <v>549</v>
      </c>
      <c r="U1732" s="35">
        <v>237</v>
      </c>
      <c r="V1732" s="34">
        <v>370.33333333333</v>
      </c>
      <c r="W1732" s="34">
        <f t="shared" si="432"/>
        <v>353</v>
      </c>
      <c r="X1732" s="35">
        <v>34</v>
      </c>
      <c r="Y1732" s="35">
        <v>0</v>
      </c>
      <c r="Z1732" s="35">
        <v>0</v>
      </c>
      <c r="AA1732" s="34">
        <v>506</v>
      </c>
      <c r="AB1732" s="34">
        <v>0</v>
      </c>
      <c r="AC1732" s="34">
        <v>0</v>
      </c>
      <c r="AD1732" s="34">
        <v>72</v>
      </c>
      <c r="AE1732" s="34">
        <f t="shared" si="433"/>
        <v>578</v>
      </c>
      <c r="AF1732" s="34">
        <f t="shared" si="434"/>
        <v>1.56075607560757</v>
      </c>
      <c r="AG1732" s="34">
        <f t="shared" si="435"/>
        <v>1.43342776203966</v>
      </c>
      <c r="AH1732" s="34">
        <v>22944</v>
      </c>
      <c r="AI1732" s="34">
        <v>0</v>
      </c>
      <c r="AJ1732" s="35">
        <v>1968</v>
      </c>
      <c r="AK1732" s="35">
        <v>256</v>
      </c>
      <c r="AL1732" s="35">
        <v>273</v>
      </c>
      <c r="AM1732" s="34">
        <v>1</v>
      </c>
      <c r="AN1732" s="34">
        <f t="shared" si="436"/>
        <v>353</v>
      </c>
      <c r="AO1732" s="35">
        <v>24</v>
      </c>
      <c r="AP1732" s="35">
        <v>24</v>
      </c>
      <c r="AQ1732" t="s">
        <v>82</v>
      </c>
      <c r="AR1732">
        <v>4</v>
      </c>
      <c r="AS1732" s="34">
        <v>0.26666666666667</v>
      </c>
      <c r="AT1732" t="s">
        <v>83</v>
      </c>
      <c r="AU1732" s="35">
        <f t="shared" si="430"/>
        <v>36</v>
      </c>
      <c r="AV1732" s="35">
        <f t="shared" si="437"/>
        <v>48</v>
      </c>
      <c r="AW1732" s="35">
        <f t="shared" si="438"/>
        <v>1.77337110481586</v>
      </c>
      <c r="AX1732" s="35">
        <f t="shared" si="439"/>
        <v>1</v>
      </c>
      <c r="AY1732" s="35">
        <f t="shared" si="440"/>
        <v>48</v>
      </c>
      <c r="AZ1732" s="35">
        <f t="shared" si="441"/>
        <v>48</v>
      </c>
      <c r="BA1732" s="27" t="str">
        <f t="shared" si="442"/>
        <v>3</v>
      </c>
      <c r="BB1732" s="34">
        <v>0.000364</v>
      </c>
      <c r="BC1732" s="34">
        <f t="shared" si="443"/>
        <v>0.017472</v>
      </c>
      <c r="BD1732" s="34" t="e">
        <f t="shared" si="444"/>
        <v>#REF!</v>
      </c>
      <c r="BE1732" s="34">
        <v>0.16</v>
      </c>
      <c r="BF1732" s="34">
        <f t="shared" si="431"/>
        <v>7.68</v>
      </c>
      <c r="BG1732" s="34" t="e">
        <f t="shared" si="445"/>
        <v>#REF!</v>
      </c>
      <c r="BH1732" t="str">
        <f>IF(AT1732="UDARA","U","N")&amp;LEFT($C$4,2)&amp;MID($C$4,4,2)&amp;LEFT(A1732,3)&amp;MID(E1732,2,2)&amp;VLOOKUP(E1732,Acuan_Reference!C:L,10,0)</f>
        <v>N1501PKB71S6</v>
      </c>
      <c r="BI1732" t="s">
        <v>84</v>
      </c>
      <c r="BJ1732" t="s">
        <v>119</v>
      </c>
      <c r="BK1732" t="s">
        <v>86</v>
      </c>
      <c r="BL1732" t="s">
        <v>87</v>
      </c>
    </row>
    <row r="1733" hidden="1" spans="1:64">
      <c r="A1733" t="s">
        <v>106</v>
      </c>
      <c r="B1733" t="s">
        <v>75</v>
      </c>
      <c r="C1733" t="s">
        <v>76</v>
      </c>
      <c r="D1733" t="s">
        <v>115</v>
      </c>
      <c r="E1733" t="s">
        <v>248</v>
      </c>
      <c r="F1733" t="s">
        <v>249</v>
      </c>
      <c r="G1733" t="s">
        <v>80</v>
      </c>
      <c r="H1733" t="s">
        <v>81</v>
      </c>
      <c r="I1733" s="34">
        <v>11815</v>
      </c>
      <c r="J1733" s="35">
        <v>792</v>
      </c>
      <c r="K1733" s="35">
        <v>1390</v>
      </c>
      <c r="L1733" s="35">
        <v>954</v>
      </c>
      <c r="M1733" s="35">
        <v>1105</v>
      </c>
      <c r="N1733" s="35">
        <v>1077</v>
      </c>
      <c r="O1733" s="35">
        <v>507</v>
      </c>
      <c r="P1733" s="35">
        <v>664</v>
      </c>
      <c r="Q1733" s="35">
        <v>883</v>
      </c>
      <c r="R1733" s="35">
        <v>852</v>
      </c>
      <c r="S1733" s="35">
        <v>937</v>
      </c>
      <c r="T1733" s="35">
        <v>938</v>
      </c>
      <c r="U1733" s="35">
        <v>827</v>
      </c>
      <c r="V1733" s="34">
        <v>900.66666666667</v>
      </c>
      <c r="W1733" s="34">
        <f t="shared" si="432"/>
        <v>808.333333333333</v>
      </c>
      <c r="X1733" s="35">
        <v>41</v>
      </c>
      <c r="Y1733" s="35">
        <v>0</v>
      </c>
      <c r="Z1733" s="35">
        <v>0</v>
      </c>
      <c r="AA1733" s="34">
        <v>1109</v>
      </c>
      <c r="AB1733" s="34">
        <v>0</v>
      </c>
      <c r="AC1733" s="34">
        <v>72</v>
      </c>
      <c r="AD1733" s="34">
        <v>192</v>
      </c>
      <c r="AE1733" s="34">
        <f t="shared" si="433"/>
        <v>1373</v>
      </c>
      <c r="AF1733" s="34">
        <f t="shared" si="434"/>
        <v>1.52442635085122</v>
      </c>
      <c r="AG1733" s="34">
        <f t="shared" si="435"/>
        <v>1.46103092783505</v>
      </c>
      <c r="AH1733" s="34">
        <v>22944</v>
      </c>
      <c r="AI1733" s="34">
        <v>0</v>
      </c>
      <c r="AJ1733" s="35">
        <v>1968</v>
      </c>
      <c r="AK1733" s="35">
        <v>939</v>
      </c>
      <c r="AL1733" s="35">
        <v>660</v>
      </c>
      <c r="AM1733" s="34">
        <v>0.9</v>
      </c>
      <c r="AN1733" s="34">
        <f t="shared" si="436"/>
        <v>727.5</v>
      </c>
      <c r="AO1733" s="35">
        <v>24</v>
      </c>
      <c r="AP1733" s="35">
        <v>24</v>
      </c>
      <c r="AQ1733" t="s">
        <v>82</v>
      </c>
      <c r="AR1733">
        <v>4</v>
      </c>
      <c r="AS1733" s="34">
        <v>0.16666666666667</v>
      </c>
      <c r="AT1733" t="s">
        <v>83</v>
      </c>
      <c r="AU1733" s="35">
        <f t="shared" si="430"/>
        <v>10.875</v>
      </c>
      <c r="AV1733" s="35">
        <f t="shared" si="437"/>
        <v>24</v>
      </c>
      <c r="AW1733" s="35">
        <f t="shared" si="438"/>
        <v>1.72824742268041</v>
      </c>
      <c r="AX1733" s="35">
        <f t="shared" si="439"/>
        <v>0.911752577319588</v>
      </c>
      <c r="AY1733" s="35">
        <f t="shared" si="440"/>
        <v>24</v>
      </c>
      <c r="AZ1733" s="35">
        <f t="shared" si="441"/>
        <v>24</v>
      </c>
      <c r="BA1733" s="27" t="str">
        <f t="shared" si="442"/>
        <v>3</v>
      </c>
      <c r="BB1733" s="34">
        <v>0.000364</v>
      </c>
      <c r="BC1733" s="34">
        <f t="shared" si="443"/>
        <v>0.008736</v>
      </c>
      <c r="BD1733" s="34" t="e">
        <f t="shared" si="444"/>
        <v>#REF!</v>
      </c>
      <c r="BE1733" s="34">
        <v>0.16</v>
      </c>
      <c r="BF1733" s="34">
        <f t="shared" si="431"/>
        <v>3.84</v>
      </c>
      <c r="BG1733" s="34" t="e">
        <f t="shared" si="445"/>
        <v>#REF!</v>
      </c>
      <c r="BH1733" t="str">
        <f>IF(AT1733="UDARA","U","N")&amp;LEFT($C$4,2)&amp;MID($C$4,4,2)&amp;LEFT(A1733,3)&amp;MID(E1733,2,2)&amp;VLOOKUP(E1733,Acuan_Reference!C:L,10,0)</f>
        <v>N1501PLB71S6</v>
      </c>
      <c r="BI1733" t="s">
        <v>84</v>
      </c>
      <c r="BJ1733" t="s">
        <v>119</v>
      </c>
      <c r="BK1733" t="s">
        <v>86</v>
      </c>
      <c r="BL1733" t="s">
        <v>87</v>
      </c>
    </row>
    <row r="1734" hidden="1" spans="1:64">
      <c r="A1734" t="s">
        <v>107</v>
      </c>
      <c r="B1734" t="s">
        <v>75</v>
      </c>
      <c r="C1734" t="s">
        <v>76</v>
      </c>
      <c r="D1734" t="s">
        <v>115</v>
      </c>
      <c r="E1734" t="s">
        <v>248</v>
      </c>
      <c r="F1734" t="s">
        <v>249</v>
      </c>
      <c r="G1734" t="s">
        <v>80</v>
      </c>
      <c r="H1734" t="s">
        <v>81</v>
      </c>
      <c r="I1734" s="34">
        <v>11815</v>
      </c>
      <c r="J1734" s="35">
        <v>403</v>
      </c>
      <c r="K1734" s="35">
        <v>1380</v>
      </c>
      <c r="L1734" s="35">
        <v>1389</v>
      </c>
      <c r="M1734" s="35">
        <v>410</v>
      </c>
      <c r="N1734" s="35">
        <v>1578</v>
      </c>
      <c r="O1734" s="35">
        <v>586</v>
      </c>
      <c r="P1734" s="35">
        <v>1835</v>
      </c>
      <c r="Q1734" s="35">
        <v>481</v>
      </c>
      <c r="R1734" s="35">
        <v>867</v>
      </c>
      <c r="S1734" s="35">
        <v>1193</v>
      </c>
      <c r="T1734" s="35">
        <v>605</v>
      </c>
      <c r="U1734" s="35">
        <v>791</v>
      </c>
      <c r="V1734" s="34">
        <v>863</v>
      </c>
      <c r="W1734" s="34">
        <f t="shared" si="432"/>
        <v>680.333333333333</v>
      </c>
      <c r="X1734" s="35">
        <v>10</v>
      </c>
      <c r="Y1734" s="35">
        <v>0</v>
      </c>
      <c r="Z1734" s="35">
        <v>0</v>
      </c>
      <c r="AA1734" s="34">
        <v>1663</v>
      </c>
      <c r="AB1734" s="34">
        <v>0</v>
      </c>
      <c r="AC1734" s="34">
        <v>0</v>
      </c>
      <c r="AD1734" s="34">
        <v>0</v>
      </c>
      <c r="AE1734" s="34">
        <f t="shared" si="433"/>
        <v>1663</v>
      </c>
      <c r="AF1734" s="34">
        <f t="shared" si="434"/>
        <v>1.92699884125145</v>
      </c>
      <c r="AG1734" s="34">
        <f t="shared" si="435"/>
        <v>2.44439000489956</v>
      </c>
      <c r="AH1734" s="34">
        <v>22944</v>
      </c>
      <c r="AI1734" s="34">
        <v>0</v>
      </c>
      <c r="AJ1734" s="35">
        <v>1968</v>
      </c>
      <c r="AK1734" s="35">
        <v>893</v>
      </c>
      <c r="AL1734" s="35">
        <v>645</v>
      </c>
      <c r="AM1734" s="34">
        <v>1.3</v>
      </c>
      <c r="AN1734" s="34">
        <f t="shared" si="436"/>
        <v>884.433333333333</v>
      </c>
      <c r="AO1734" s="35">
        <v>24</v>
      </c>
      <c r="AP1734" s="35">
        <v>24</v>
      </c>
      <c r="AQ1734" t="s">
        <v>82</v>
      </c>
      <c r="AR1734">
        <v>2</v>
      </c>
      <c r="AS1734" s="34">
        <v>0.43333333333333</v>
      </c>
      <c r="AT1734" t="s">
        <v>83</v>
      </c>
      <c r="AU1734" s="35">
        <f t="shared" si="430"/>
        <v>0</v>
      </c>
      <c r="AV1734" s="35">
        <f t="shared" si="437"/>
        <v>0</v>
      </c>
      <c r="AW1734" s="35">
        <f t="shared" si="438"/>
        <v>2.44439000489956</v>
      </c>
      <c r="AX1734" s="35">
        <f t="shared" si="439"/>
        <v>1.49632533072024</v>
      </c>
      <c r="AY1734" s="35">
        <f t="shared" si="440"/>
        <v>0</v>
      </c>
      <c r="AZ1734" s="35">
        <f t="shared" si="441"/>
        <v>0</v>
      </c>
      <c r="BA1734" s="27" t="str">
        <f t="shared" si="442"/>
        <v>3</v>
      </c>
      <c r="BB1734" s="34">
        <v>0.000364</v>
      </c>
      <c r="BC1734" s="34">
        <f t="shared" si="443"/>
        <v>0</v>
      </c>
      <c r="BD1734" s="34" t="e">
        <f t="shared" si="444"/>
        <v>#REF!</v>
      </c>
      <c r="BE1734" s="34">
        <v>0.16</v>
      </c>
      <c r="BF1734" s="34">
        <f t="shared" si="431"/>
        <v>0</v>
      </c>
      <c r="BG1734" s="34" t="e">
        <f t="shared" si="445"/>
        <v>#REF!</v>
      </c>
      <c r="BH1734" t="str">
        <f>IF(AT1734="UDARA","U","N")&amp;LEFT($C$4,2)&amp;MID($C$4,4,2)&amp;LEFT(A1734,3)&amp;MID(E1734,2,2)&amp;VLOOKUP(E1734,Acuan_Reference!C:L,10,0)</f>
        <v>N1501PTK71S6</v>
      </c>
      <c r="BI1734" t="s">
        <v>84</v>
      </c>
      <c r="BJ1734" t="s">
        <v>119</v>
      </c>
      <c r="BK1734" t="s">
        <v>86</v>
      </c>
      <c r="BL1734" t="s">
        <v>87</v>
      </c>
    </row>
    <row r="1735" hidden="1" spans="1:64">
      <c r="A1735" t="s">
        <v>108</v>
      </c>
      <c r="B1735" t="s">
        <v>75</v>
      </c>
      <c r="C1735" t="s">
        <v>76</v>
      </c>
      <c r="D1735" t="s">
        <v>115</v>
      </c>
      <c r="E1735" t="s">
        <v>248</v>
      </c>
      <c r="F1735" t="s">
        <v>249</v>
      </c>
      <c r="G1735" t="s">
        <v>80</v>
      </c>
      <c r="H1735" t="s">
        <v>81</v>
      </c>
      <c r="I1735" s="34">
        <v>11815</v>
      </c>
      <c r="J1735" s="35">
        <v>1284</v>
      </c>
      <c r="K1735" s="35">
        <v>1943</v>
      </c>
      <c r="L1735" s="35">
        <v>1832</v>
      </c>
      <c r="M1735" s="35">
        <v>842</v>
      </c>
      <c r="N1735" s="35">
        <v>1828</v>
      </c>
      <c r="O1735" s="35">
        <v>1333</v>
      </c>
      <c r="P1735" s="35">
        <v>1860</v>
      </c>
      <c r="Q1735" s="35">
        <v>807</v>
      </c>
      <c r="R1735" s="35">
        <v>1675</v>
      </c>
      <c r="S1735" s="35">
        <v>1698</v>
      </c>
      <c r="T1735" s="35">
        <v>1894</v>
      </c>
      <c r="U1735" s="35">
        <v>1289</v>
      </c>
      <c r="V1735" s="34">
        <v>1627</v>
      </c>
      <c r="W1735" s="34">
        <f t="shared" si="432"/>
        <v>1486</v>
      </c>
      <c r="X1735" s="35">
        <v>317</v>
      </c>
      <c r="Y1735" s="35">
        <v>0</v>
      </c>
      <c r="Z1735" s="35">
        <v>0</v>
      </c>
      <c r="AA1735" s="34">
        <v>2094</v>
      </c>
      <c r="AB1735" s="34">
        <v>0</v>
      </c>
      <c r="AC1735" s="34">
        <v>144</v>
      </c>
      <c r="AD1735" s="34">
        <v>0</v>
      </c>
      <c r="AE1735" s="34">
        <f t="shared" si="433"/>
        <v>2238</v>
      </c>
      <c r="AF1735" s="34">
        <f t="shared" si="434"/>
        <v>1.37553779963122</v>
      </c>
      <c r="AG1735" s="34">
        <f t="shared" si="435"/>
        <v>1.50605652759085</v>
      </c>
      <c r="AH1735" s="34">
        <v>22944</v>
      </c>
      <c r="AI1735" s="34">
        <v>0</v>
      </c>
      <c r="AJ1735" s="35">
        <v>1968</v>
      </c>
      <c r="AK1735" s="35">
        <v>1468</v>
      </c>
      <c r="AL1735" s="35">
        <v>1275</v>
      </c>
      <c r="AM1735" s="34">
        <v>0.8</v>
      </c>
      <c r="AN1735" s="34">
        <f t="shared" si="436"/>
        <v>1188.8</v>
      </c>
      <c r="AO1735" s="35">
        <v>24</v>
      </c>
      <c r="AP1735" s="35">
        <v>24</v>
      </c>
      <c r="AQ1735" t="s">
        <v>82</v>
      </c>
      <c r="AR1735">
        <v>4</v>
      </c>
      <c r="AS1735" s="34">
        <v>0.066666666666667</v>
      </c>
      <c r="AT1735" t="s">
        <v>83</v>
      </c>
      <c r="AU1735" s="35">
        <f t="shared" ref="AU1735:AU1798" si="446">IF(OR(H1735="PINDAH DISTRIBUTOR",H1735="PESTA NO BUFFER",H1735="PESTA"),0,IF(AL1735+AN1735&lt;AE1735,0,IF((0.75*((AL1735+AN1735)-AE1735))&lt;0,0,0.75*((AL1735+AN1735)-AE1735))))</f>
        <v>169.35</v>
      </c>
      <c r="AV1735" s="35">
        <f t="shared" si="437"/>
        <v>192</v>
      </c>
      <c r="AW1735" s="35">
        <f t="shared" si="438"/>
        <v>1.63526244952894</v>
      </c>
      <c r="AX1735" s="35">
        <f t="shared" si="439"/>
        <v>0.777254374158816</v>
      </c>
      <c r="AY1735" s="35">
        <f t="shared" si="440"/>
        <v>192</v>
      </c>
      <c r="AZ1735" s="35">
        <f t="shared" si="441"/>
        <v>192</v>
      </c>
      <c r="BA1735" s="27" t="str">
        <f t="shared" si="442"/>
        <v>3</v>
      </c>
      <c r="BB1735" s="34">
        <v>0.000364</v>
      </c>
      <c r="BC1735" s="34">
        <f t="shared" si="443"/>
        <v>0.069888</v>
      </c>
      <c r="BD1735" s="34" t="e">
        <f t="shared" si="444"/>
        <v>#REF!</v>
      </c>
      <c r="BE1735" s="34">
        <v>0.16</v>
      </c>
      <c r="BF1735" s="34">
        <f t="shared" ref="BF1735:BF1798" si="447">BE1735*AY1735</f>
        <v>30.72</v>
      </c>
      <c r="BG1735" s="34" t="e">
        <f t="shared" si="445"/>
        <v>#REF!</v>
      </c>
      <c r="BH1735" t="str">
        <f>IF(AT1735="UDARA","U","N")&amp;LEFT($C$4,2)&amp;MID($C$4,4,2)&amp;LEFT(A1735,3)&amp;MID(E1735,2,2)&amp;VLOOKUP(E1735,Acuan_Reference!C:L,10,0)</f>
        <v>N1501PWT71S6</v>
      </c>
      <c r="BI1735" t="s">
        <v>84</v>
      </c>
      <c r="BJ1735" t="s">
        <v>119</v>
      </c>
      <c r="BK1735" t="s">
        <v>86</v>
      </c>
      <c r="BL1735" t="s">
        <v>87</v>
      </c>
    </row>
    <row r="1736" hidden="1" spans="1:64">
      <c r="A1736" t="s">
        <v>109</v>
      </c>
      <c r="B1736" t="s">
        <v>75</v>
      </c>
      <c r="C1736" t="s">
        <v>76</v>
      </c>
      <c r="D1736" t="s">
        <v>115</v>
      </c>
      <c r="E1736" t="s">
        <v>248</v>
      </c>
      <c r="F1736" t="s">
        <v>249</v>
      </c>
      <c r="G1736" t="s">
        <v>80</v>
      </c>
      <c r="H1736" t="s">
        <v>81</v>
      </c>
      <c r="I1736" s="34">
        <v>11815</v>
      </c>
      <c r="J1736" s="35">
        <v>2090</v>
      </c>
      <c r="K1736" s="35">
        <v>4702</v>
      </c>
      <c r="L1736" s="35">
        <v>4921</v>
      </c>
      <c r="M1736" s="35">
        <v>915</v>
      </c>
      <c r="N1736" s="35">
        <v>3629</v>
      </c>
      <c r="O1736" s="35">
        <v>2195</v>
      </c>
      <c r="P1736" s="35">
        <v>2914</v>
      </c>
      <c r="Q1736" s="35">
        <v>977</v>
      </c>
      <c r="R1736" s="35">
        <v>1506</v>
      </c>
      <c r="S1736" s="35">
        <v>4852</v>
      </c>
      <c r="T1736" s="35">
        <v>2261</v>
      </c>
      <c r="U1736" s="35">
        <v>1970</v>
      </c>
      <c r="V1736" s="34">
        <v>3027.6666666667</v>
      </c>
      <c r="W1736" s="34">
        <f t="shared" si="432"/>
        <v>2105.33333333333</v>
      </c>
      <c r="X1736" s="35">
        <v>963</v>
      </c>
      <c r="Y1736" s="35">
        <v>0</v>
      </c>
      <c r="Z1736" s="35">
        <v>0</v>
      </c>
      <c r="AA1736" s="34">
        <v>2947</v>
      </c>
      <c r="AB1736" s="34">
        <v>0</v>
      </c>
      <c r="AC1736" s="34">
        <v>0</v>
      </c>
      <c r="AD1736" s="34">
        <v>216</v>
      </c>
      <c r="AE1736" s="34">
        <f t="shared" si="433"/>
        <v>3163</v>
      </c>
      <c r="AF1736" s="34">
        <f t="shared" si="434"/>
        <v>1.04469888803258</v>
      </c>
      <c r="AG1736" s="34">
        <f t="shared" si="435"/>
        <v>1.39977834072198</v>
      </c>
      <c r="AH1736" s="34">
        <v>22944</v>
      </c>
      <c r="AI1736" s="34">
        <v>0</v>
      </c>
      <c r="AJ1736" s="35">
        <v>1968</v>
      </c>
      <c r="AK1736" s="35">
        <v>2576</v>
      </c>
      <c r="AL1736" s="35">
        <v>2085</v>
      </c>
      <c r="AM1736" s="34">
        <v>0.6</v>
      </c>
      <c r="AN1736" s="34">
        <f t="shared" si="436"/>
        <v>1263.2</v>
      </c>
      <c r="AO1736" s="35">
        <v>24</v>
      </c>
      <c r="AP1736" s="35">
        <v>24</v>
      </c>
      <c r="AQ1736" t="s">
        <v>82</v>
      </c>
      <c r="AR1736">
        <v>8</v>
      </c>
      <c r="AS1736" s="34">
        <v>0.1</v>
      </c>
      <c r="AT1736" t="s">
        <v>83</v>
      </c>
      <c r="AU1736" s="35">
        <f t="shared" si="446"/>
        <v>138.9</v>
      </c>
      <c r="AV1736" s="35">
        <f t="shared" si="437"/>
        <v>144</v>
      </c>
      <c r="AW1736" s="35">
        <f t="shared" si="438"/>
        <v>1.57077264091197</v>
      </c>
      <c r="AX1736" s="35">
        <f t="shared" si="439"/>
        <v>0.58043065231159</v>
      </c>
      <c r="AY1736" s="35">
        <f t="shared" si="440"/>
        <v>144</v>
      </c>
      <c r="AZ1736" s="35">
        <f t="shared" si="441"/>
        <v>144</v>
      </c>
      <c r="BA1736" s="27" t="str">
        <f t="shared" si="442"/>
        <v>3</v>
      </c>
      <c r="BB1736" s="34">
        <v>0.000364</v>
      </c>
      <c r="BC1736" s="34">
        <f t="shared" si="443"/>
        <v>0.052416</v>
      </c>
      <c r="BD1736" s="34" t="e">
        <f t="shared" si="444"/>
        <v>#REF!</v>
      </c>
      <c r="BE1736" s="34">
        <v>0.16</v>
      </c>
      <c r="BF1736" s="34">
        <f t="shared" si="447"/>
        <v>23.04</v>
      </c>
      <c r="BG1736" s="34" t="e">
        <f t="shared" si="445"/>
        <v>#REF!</v>
      </c>
      <c r="BH1736" t="str">
        <f>IF(AT1736="UDARA","U","N")&amp;LEFT($C$4,2)&amp;MID($C$4,4,2)&amp;LEFT(A1736,3)&amp;MID(E1736,2,2)&amp;VLOOKUP(E1736,Acuan_Reference!C:L,10,0)</f>
        <v>N1501SBY71S6</v>
      </c>
      <c r="BI1736" t="s">
        <v>84</v>
      </c>
      <c r="BJ1736" t="s">
        <v>119</v>
      </c>
      <c r="BK1736" t="s">
        <v>86</v>
      </c>
      <c r="BL1736" t="s">
        <v>87</v>
      </c>
    </row>
    <row r="1737" hidden="1" spans="1:64">
      <c r="A1737" t="s">
        <v>110</v>
      </c>
      <c r="B1737" t="s">
        <v>75</v>
      </c>
      <c r="C1737" t="s">
        <v>76</v>
      </c>
      <c r="D1737" t="s">
        <v>115</v>
      </c>
      <c r="E1737" t="s">
        <v>248</v>
      </c>
      <c r="F1737" t="s">
        <v>249</v>
      </c>
      <c r="G1737" t="s">
        <v>80</v>
      </c>
      <c r="H1737" t="s">
        <v>81</v>
      </c>
      <c r="I1737" s="34">
        <v>11815</v>
      </c>
      <c r="J1737" s="35">
        <v>1664</v>
      </c>
      <c r="K1737" s="35">
        <v>1839</v>
      </c>
      <c r="L1737" s="35">
        <v>1882</v>
      </c>
      <c r="M1737" s="35">
        <v>1231</v>
      </c>
      <c r="N1737" s="35">
        <v>1896</v>
      </c>
      <c r="O1737" s="35">
        <v>1121</v>
      </c>
      <c r="P1737" s="35">
        <v>1390</v>
      </c>
      <c r="Q1737" s="35">
        <v>1181</v>
      </c>
      <c r="R1737" s="35">
        <v>1501</v>
      </c>
      <c r="S1737" s="35">
        <v>2530</v>
      </c>
      <c r="T1737" s="35">
        <v>1292</v>
      </c>
      <c r="U1737" s="35">
        <v>1605</v>
      </c>
      <c r="V1737" s="34">
        <v>1809</v>
      </c>
      <c r="W1737" s="34">
        <f t="shared" si="432"/>
        <v>1395</v>
      </c>
      <c r="X1737" s="35">
        <v>480</v>
      </c>
      <c r="Y1737" s="35">
        <v>0</v>
      </c>
      <c r="Z1737" s="35">
        <v>0</v>
      </c>
      <c r="AA1737" s="34">
        <v>1721</v>
      </c>
      <c r="AB1737" s="34">
        <v>0</v>
      </c>
      <c r="AC1737" s="34">
        <v>0</v>
      </c>
      <c r="AD1737" s="34">
        <v>216</v>
      </c>
      <c r="AE1737" s="34">
        <f t="shared" si="433"/>
        <v>1937</v>
      </c>
      <c r="AF1737" s="34">
        <f t="shared" si="434"/>
        <v>1.07075732448867</v>
      </c>
      <c r="AG1737" s="34">
        <f t="shared" si="435"/>
        <v>1.2336917562724</v>
      </c>
      <c r="AH1737" s="34">
        <v>22944</v>
      </c>
      <c r="AI1737" s="34">
        <v>0</v>
      </c>
      <c r="AJ1737" s="35">
        <v>1968</v>
      </c>
      <c r="AK1737" s="35">
        <v>1831</v>
      </c>
      <c r="AL1737" s="35">
        <v>1288</v>
      </c>
      <c r="AM1737" s="34">
        <v>0.7</v>
      </c>
      <c r="AN1737" s="34">
        <f t="shared" si="436"/>
        <v>976.5</v>
      </c>
      <c r="AO1737" s="35">
        <v>24</v>
      </c>
      <c r="AP1737" s="35">
        <v>24</v>
      </c>
      <c r="AQ1737" t="s">
        <v>82</v>
      </c>
      <c r="AR1737">
        <v>8</v>
      </c>
      <c r="AS1737" s="34">
        <v>0.066666666666667</v>
      </c>
      <c r="AT1737" t="s">
        <v>83</v>
      </c>
      <c r="AU1737" s="35">
        <f t="shared" si="446"/>
        <v>245.625</v>
      </c>
      <c r="AV1737" s="35">
        <f t="shared" si="437"/>
        <v>264</v>
      </c>
      <c r="AW1737" s="35">
        <f t="shared" si="438"/>
        <v>1.57777777777778</v>
      </c>
      <c r="AX1737" s="35">
        <f t="shared" si="439"/>
        <v>0.654480286738351</v>
      </c>
      <c r="AY1737" s="35">
        <f t="shared" si="440"/>
        <v>264</v>
      </c>
      <c r="AZ1737" s="35">
        <f t="shared" si="441"/>
        <v>264</v>
      </c>
      <c r="BA1737" s="27" t="str">
        <f t="shared" si="442"/>
        <v>3</v>
      </c>
      <c r="BB1737" s="34">
        <v>0.000364</v>
      </c>
      <c r="BC1737" s="34">
        <f t="shared" si="443"/>
        <v>0.096096</v>
      </c>
      <c r="BD1737" s="34" t="e">
        <f t="shared" si="444"/>
        <v>#REF!</v>
      </c>
      <c r="BE1737" s="34">
        <v>0.16</v>
      </c>
      <c r="BF1737" s="34">
        <f t="shared" si="447"/>
        <v>42.24</v>
      </c>
      <c r="BG1737" s="34" t="e">
        <f t="shared" si="445"/>
        <v>#REF!</v>
      </c>
      <c r="BH1737" t="str">
        <f>IF(AT1737="UDARA","U","N")&amp;LEFT($C$4,2)&amp;MID($C$4,4,2)&amp;LEFT(A1737,3)&amp;MID(E1737,2,2)&amp;VLOOKUP(E1737,Acuan_Reference!C:L,10,0)</f>
        <v>N1501SLO71S6</v>
      </c>
      <c r="BI1737" t="s">
        <v>84</v>
      </c>
      <c r="BJ1737" t="s">
        <v>119</v>
      </c>
      <c r="BK1737" t="s">
        <v>86</v>
      </c>
      <c r="BL1737" t="s">
        <v>87</v>
      </c>
    </row>
    <row r="1738" hidden="1" spans="1:64">
      <c r="A1738" t="s">
        <v>111</v>
      </c>
      <c r="B1738" t="s">
        <v>75</v>
      </c>
      <c r="C1738" t="s">
        <v>76</v>
      </c>
      <c r="D1738" t="s">
        <v>115</v>
      </c>
      <c r="E1738" t="s">
        <v>248</v>
      </c>
      <c r="F1738" t="s">
        <v>249</v>
      </c>
      <c r="G1738" t="s">
        <v>80</v>
      </c>
      <c r="H1738" t="s">
        <v>81</v>
      </c>
      <c r="I1738" s="34">
        <v>11815</v>
      </c>
      <c r="J1738" s="35">
        <v>241</v>
      </c>
      <c r="K1738" s="35">
        <v>619</v>
      </c>
      <c r="L1738" s="35">
        <v>411</v>
      </c>
      <c r="M1738" s="35">
        <v>340</v>
      </c>
      <c r="N1738" s="35">
        <v>906</v>
      </c>
      <c r="O1738" s="35">
        <v>1279</v>
      </c>
      <c r="P1738" s="35">
        <v>594</v>
      </c>
      <c r="Q1738" s="35">
        <v>209</v>
      </c>
      <c r="R1738" s="35">
        <v>373</v>
      </c>
      <c r="S1738" s="35">
        <v>747</v>
      </c>
      <c r="T1738" s="35">
        <v>726</v>
      </c>
      <c r="U1738" s="35">
        <v>766</v>
      </c>
      <c r="V1738" s="34">
        <v>746.33333333333</v>
      </c>
      <c r="W1738" s="34">
        <f t="shared" si="432"/>
        <v>646.333333333333</v>
      </c>
      <c r="X1738" s="35">
        <v>147</v>
      </c>
      <c r="Y1738" s="35">
        <v>100</v>
      </c>
      <c r="Z1738" s="35">
        <v>0</v>
      </c>
      <c r="AA1738" s="34">
        <v>758</v>
      </c>
      <c r="AB1738" s="34">
        <v>0</v>
      </c>
      <c r="AC1738" s="34">
        <v>600</v>
      </c>
      <c r="AD1738" s="34">
        <v>0</v>
      </c>
      <c r="AE1738" s="34">
        <f t="shared" si="433"/>
        <v>1358</v>
      </c>
      <c r="AF1738" s="34">
        <f t="shared" si="434"/>
        <v>1.81956230460028</v>
      </c>
      <c r="AG1738" s="34">
        <f t="shared" si="435"/>
        <v>2.10108303249097</v>
      </c>
      <c r="AH1738" s="34">
        <v>22944</v>
      </c>
      <c r="AI1738" s="34">
        <v>0</v>
      </c>
      <c r="AJ1738" s="35">
        <v>1968</v>
      </c>
      <c r="AK1738" s="35">
        <v>467</v>
      </c>
      <c r="AL1738" s="35">
        <v>447</v>
      </c>
      <c r="AM1738" s="34">
        <v>1.5</v>
      </c>
      <c r="AN1738" s="34">
        <f t="shared" si="436"/>
        <v>969.5</v>
      </c>
      <c r="AO1738" s="35">
        <v>24</v>
      </c>
      <c r="AP1738" s="35">
        <v>24</v>
      </c>
      <c r="AQ1738" t="s">
        <v>82</v>
      </c>
      <c r="AR1738">
        <v>2</v>
      </c>
      <c r="AS1738" s="34">
        <v>0.53333333333333</v>
      </c>
      <c r="AT1738" t="s">
        <v>83</v>
      </c>
      <c r="AU1738" s="35">
        <f t="shared" si="446"/>
        <v>43.875</v>
      </c>
      <c r="AV1738" s="35">
        <f t="shared" si="437"/>
        <v>48</v>
      </c>
      <c r="AW1738" s="35">
        <f t="shared" si="438"/>
        <v>2.17534811758638</v>
      </c>
      <c r="AX1738" s="35">
        <f t="shared" si="439"/>
        <v>1.48375451263538</v>
      </c>
      <c r="AY1738" s="35">
        <f t="shared" si="440"/>
        <v>48</v>
      </c>
      <c r="AZ1738" s="35">
        <f t="shared" si="441"/>
        <v>48</v>
      </c>
      <c r="BA1738" s="27" t="str">
        <f t="shared" si="442"/>
        <v>3</v>
      </c>
      <c r="BB1738" s="34">
        <v>0.000364</v>
      </c>
      <c r="BC1738" s="34">
        <f t="shared" si="443"/>
        <v>0.017472</v>
      </c>
      <c r="BD1738" s="34" t="e">
        <f t="shared" si="444"/>
        <v>#REF!</v>
      </c>
      <c r="BE1738" s="34">
        <v>0.16</v>
      </c>
      <c r="BF1738" s="34">
        <f t="shared" si="447"/>
        <v>7.68</v>
      </c>
      <c r="BG1738" s="34" t="e">
        <f t="shared" si="445"/>
        <v>#REF!</v>
      </c>
      <c r="BH1738" t="str">
        <f>IF(AT1738="UDARA","U","N")&amp;LEFT($C$4,2)&amp;MID($C$4,4,2)&amp;LEFT(A1738,3)&amp;MID(E1738,2,2)&amp;VLOOKUP(E1738,Acuan_Reference!C:L,10,0)</f>
        <v>N1501SMD71S6</v>
      </c>
      <c r="BI1738" t="s">
        <v>84</v>
      </c>
      <c r="BJ1738" t="s">
        <v>119</v>
      </c>
      <c r="BK1738" t="s">
        <v>86</v>
      </c>
      <c r="BL1738" t="s">
        <v>87</v>
      </c>
    </row>
    <row r="1739" hidden="1" spans="1:64">
      <c r="A1739" t="s">
        <v>112</v>
      </c>
      <c r="B1739" t="s">
        <v>75</v>
      </c>
      <c r="C1739" t="s">
        <v>76</v>
      </c>
      <c r="D1739" t="s">
        <v>115</v>
      </c>
      <c r="E1739" t="s">
        <v>248</v>
      </c>
      <c r="F1739" t="s">
        <v>249</v>
      </c>
      <c r="G1739" t="s">
        <v>80</v>
      </c>
      <c r="H1739" t="s">
        <v>81</v>
      </c>
      <c r="I1739" s="34">
        <v>11815</v>
      </c>
      <c r="J1739" s="35">
        <v>1025</v>
      </c>
      <c r="K1739" s="35">
        <v>1844</v>
      </c>
      <c r="L1739" s="35">
        <v>2308</v>
      </c>
      <c r="M1739" s="35">
        <v>1023</v>
      </c>
      <c r="N1739" s="35">
        <v>2406</v>
      </c>
      <c r="O1739" s="35">
        <v>1425</v>
      </c>
      <c r="P1739" s="35">
        <v>1036</v>
      </c>
      <c r="Q1739" s="35">
        <v>709</v>
      </c>
      <c r="R1739" s="35">
        <v>1458</v>
      </c>
      <c r="S1739" s="35">
        <v>2634</v>
      </c>
      <c r="T1739" s="35">
        <v>2050</v>
      </c>
      <c r="U1739" s="35">
        <v>1285</v>
      </c>
      <c r="V1739" s="34">
        <v>1989.6666666667</v>
      </c>
      <c r="W1739" s="34">
        <f t="shared" si="432"/>
        <v>1607</v>
      </c>
      <c r="X1739" s="35">
        <v>390</v>
      </c>
      <c r="Y1739" s="35">
        <v>0</v>
      </c>
      <c r="Z1739" s="35">
        <v>0</v>
      </c>
      <c r="AA1739" s="34">
        <v>2435</v>
      </c>
      <c r="AB1739" s="34">
        <v>0</v>
      </c>
      <c r="AC1739" s="34">
        <v>0</v>
      </c>
      <c r="AD1739" s="34">
        <v>72</v>
      </c>
      <c r="AE1739" s="34">
        <f t="shared" si="433"/>
        <v>2507</v>
      </c>
      <c r="AF1739" s="34">
        <f t="shared" si="434"/>
        <v>1.26001005193498</v>
      </c>
      <c r="AG1739" s="34">
        <f t="shared" si="435"/>
        <v>1.51524579962663</v>
      </c>
      <c r="AH1739" s="34">
        <v>22944</v>
      </c>
      <c r="AI1739" s="34">
        <v>0</v>
      </c>
      <c r="AJ1739" s="35">
        <v>1968</v>
      </c>
      <c r="AK1739" s="35">
        <v>1686</v>
      </c>
      <c r="AL1739" s="35">
        <v>1486</v>
      </c>
      <c r="AM1739" s="34">
        <v>0.7</v>
      </c>
      <c r="AN1739" s="34">
        <f t="shared" si="436"/>
        <v>1124.9</v>
      </c>
      <c r="AO1739" s="35">
        <v>24</v>
      </c>
      <c r="AP1739" s="35">
        <v>24</v>
      </c>
      <c r="AQ1739" t="s">
        <v>82</v>
      </c>
      <c r="AR1739">
        <v>8</v>
      </c>
      <c r="AS1739" s="34">
        <v>0.066666666666667</v>
      </c>
      <c r="AT1739" t="s">
        <v>83</v>
      </c>
      <c r="AU1739" s="35">
        <f t="shared" si="446"/>
        <v>77.9249999999997</v>
      </c>
      <c r="AV1739" s="35">
        <f t="shared" si="437"/>
        <v>96</v>
      </c>
      <c r="AW1739" s="35">
        <f t="shared" si="438"/>
        <v>1.61978842563783</v>
      </c>
      <c r="AX1739" s="35">
        <f t="shared" si="439"/>
        <v>0.69508400746733</v>
      </c>
      <c r="AY1739" s="35">
        <f t="shared" si="440"/>
        <v>96</v>
      </c>
      <c r="AZ1739" s="35">
        <f t="shared" si="441"/>
        <v>96</v>
      </c>
      <c r="BA1739" s="27" t="str">
        <f t="shared" si="442"/>
        <v>3</v>
      </c>
      <c r="BB1739" s="34">
        <v>0.000364</v>
      </c>
      <c r="BC1739" s="34">
        <f t="shared" si="443"/>
        <v>0.034944</v>
      </c>
      <c r="BD1739" s="34" t="e">
        <f t="shared" si="444"/>
        <v>#REF!</v>
      </c>
      <c r="BE1739" s="34">
        <v>0.16</v>
      </c>
      <c r="BF1739" s="34">
        <f t="shared" si="447"/>
        <v>15.36</v>
      </c>
      <c r="BG1739" s="34" t="e">
        <f t="shared" si="445"/>
        <v>#REF!</v>
      </c>
      <c r="BH1739" t="str">
        <f>IF(AT1739="UDARA","U","N")&amp;LEFT($C$4,2)&amp;MID($C$4,4,2)&amp;LEFT(A1739,3)&amp;MID(E1739,2,2)&amp;VLOOKUP(E1739,Acuan_Reference!C:L,10,0)</f>
        <v>N1501SMG71S6</v>
      </c>
      <c r="BI1739" t="s">
        <v>84</v>
      </c>
      <c r="BJ1739" t="s">
        <v>119</v>
      </c>
      <c r="BK1739" t="s">
        <v>86</v>
      </c>
      <c r="BL1739" t="s">
        <v>87</v>
      </c>
    </row>
    <row r="1740" hidden="1" spans="1:64">
      <c r="A1740" t="s">
        <v>113</v>
      </c>
      <c r="B1740" t="s">
        <v>75</v>
      </c>
      <c r="C1740" t="s">
        <v>76</v>
      </c>
      <c r="D1740" t="s">
        <v>115</v>
      </c>
      <c r="E1740" t="s">
        <v>248</v>
      </c>
      <c r="F1740" t="s">
        <v>249</v>
      </c>
      <c r="G1740" t="s">
        <v>80</v>
      </c>
      <c r="H1740" t="s">
        <v>81</v>
      </c>
      <c r="I1740" s="34">
        <v>11815</v>
      </c>
      <c r="J1740" s="35">
        <v>1890</v>
      </c>
      <c r="K1740" s="35">
        <v>3609</v>
      </c>
      <c r="L1740" s="35">
        <v>2416</v>
      </c>
      <c r="M1740" s="35">
        <v>2231</v>
      </c>
      <c r="N1740" s="35">
        <v>3255</v>
      </c>
      <c r="O1740" s="35">
        <v>1712</v>
      </c>
      <c r="P1740" s="35">
        <v>2637</v>
      </c>
      <c r="Q1740" s="35">
        <v>2197</v>
      </c>
      <c r="R1740" s="35">
        <v>2612</v>
      </c>
      <c r="S1740" s="35">
        <v>3059</v>
      </c>
      <c r="T1740" s="35">
        <v>1641</v>
      </c>
      <c r="U1740" s="35">
        <v>2485</v>
      </c>
      <c r="V1740" s="34">
        <v>2395</v>
      </c>
      <c r="W1740" s="34">
        <f t="shared" si="432"/>
        <v>1965</v>
      </c>
      <c r="X1740" s="35">
        <v>746</v>
      </c>
      <c r="Y1740" s="35">
        <v>0</v>
      </c>
      <c r="Z1740" s="35">
        <v>0</v>
      </c>
      <c r="AA1740" s="34">
        <v>1855</v>
      </c>
      <c r="AB1740" s="34">
        <v>0</v>
      </c>
      <c r="AC1740" s="34">
        <v>0</v>
      </c>
      <c r="AD1740" s="34">
        <v>0</v>
      </c>
      <c r="AE1740" s="34">
        <f t="shared" si="433"/>
        <v>1855</v>
      </c>
      <c r="AF1740" s="34">
        <f t="shared" si="434"/>
        <v>0.774530271398747</v>
      </c>
      <c r="AG1740" s="34">
        <f t="shared" si="435"/>
        <v>0.944020356234097</v>
      </c>
      <c r="AH1740" s="34">
        <v>22944</v>
      </c>
      <c r="AI1740" s="34">
        <v>0</v>
      </c>
      <c r="AJ1740" s="35">
        <v>1968</v>
      </c>
      <c r="AK1740" s="35">
        <v>2763</v>
      </c>
      <c r="AL1740" s="35">
        <v>1769</v>
      </c>
      <c r="AM1740" s="34">
        <v>0.25</v>
      </c>
      <c r="AN1740" s="34">
        <f t="shared" si="436"/>
        <v>491.25</v>
      </c>
      <c r="AO1740" s="35">
        <v>24</v>
      </c>
      <c r="AP1740" s="35">
        <v>24</v>
      </c>
      <c r="AQ1740" t="s">
        <v>82</v>
      </c>
      <c r="AR1740">
        <v>12</v>
      </c>
      <c r="AS1740" s="34">
        <v>0.033333333333333</v>
      </c>
      <c r="AT1740" t="s">
        <v>83</v>
      </c>
      <c r="AU1740" s="35">
        <f t="shared" si="446"/>
        <v>303.9375</v>
      </c>
      <c r="AV1740" s="35">
        <f t="shared" si="437"/>
        <v>312</v>
      </c>
      <c r="AW1740" s="35">
        <f t="shared" si="438"/>
        <v>1.1027989821883</v>
      </c>
      <c r="AX1740" s="35">
        <f t="shared" si="439"/>
        <v>0.202544529262087</v>
      </c>
      <c r="AY1740" s="35">
        <f t="shared" si="440"/>
        <v>312</v>
      </c>
      <c r="AZ1740" s="35">
        <f t="shared" si="441"/>
        <v>312</v>
      </c>
      <c r="BA1740" s="27" t="str">
        <f t="shared" si="442"/>
        <v>3</v>
      </c>
      <c r="BB1740" s="34">
        <v>0.000364</v>
      </c>
      <c r="BC1740" s="34">
        <f t="shared" si="443"/>
        <v>0.113568</v>
      </c>
      <c r="BD1740" s="34" t="e">
        <f t="shared" si="444"/>
        <v>#REF!</v>
      </c>
      <c r="BE1740" s="34">
        <v>0.16</v>
      </c>
      <c r="BF1740" s="34">
        <f t="shared" si="447"/>
        <v>49.92</v>
      </c>
      <c r="BG1740" s="34" t="e">
        <f t="shared" si="445"/>
        <v>#REF!</v>
      </c>
      <c r="BH1740" t="str">
        <f>IF(AT1740="UDARA","U","N")&amp;LEFT($C$4,2)&amp;MID($C$4,4,2)&amp;LEFT(A1740,3)&amp;MID(E1740,2,2)&amp;VLOOKUP(E1740,Acuan_Reference!C:L,10,0)</f>
        <v>N1501TGR71S6</v>
      </c>
      <c r="BI1740" t="s">
        <v>84</v>
      </c>
      <c r="BJ1740" t="s">
        <v>119</v>
      </c>
      <c r="BK1740" t="s">
        <v>86</v>
      </c>
      <c r="BL1740" t="s">
        <v>87</v>
      </c>
    </row>
    <row r="1741" hidden="1" spans="1:64">
      <c r="A1741" t="s">
        <v>114</v>
      </c>
      <c r="B1741" t="s">
        <v>75</v>
      </c>
      <c r="C1741" t="s">
        <v>76</v>
      </c>
      <c r="D1741" t="s">
        <v>115</v>
      </c>
      <c r="E1741" t="s">
        <v>248</v>
      </c>
      <c r="F1741" t="s">
        <v>249</v>
      </c>
      <c r="G1741" t="s">
        <v>80</v>
      </c>
      <c r="H1741" t="s">
        <v>81</v>
      </c>
      <c r="I1741" s="34">
        <v>11815</v>
      </c>
      <c r="J1741" s="35">
        <v>780</v>
      </c>
      <c r="K1741" s="35">
        <v>1107</v>
      </c>
      <c r="L1741" s="35">
        <v>1169</v>
      </c>
      <c r="M1741" s="35">
        <v>728</v>
      </c>
      <c r="N1741" s="35">
        <v>1104</v>
      </c>
      <c r="O1741" s="35">
        <v>936</v>
      </c>
      <c r="P1741" s="35">
        <v>725</v>
      </c>
      <c r="Q1741" s="35">
        <v>444</v>
      </c>
      <c r="R1741" s="35">
        <v>551</v>
      </c>
      <c r="S1741" s="35">
        <v>1428</v>
      </c>
      <c r="T1741" s="35">
        <v>872</v>
      </c>
      <c r="U1741" s="35">
        <v>1142</v>
      </c>
      <c r="V1741" s="34">
        <v>1147.3333333333</v>
      </c>
      <c r="W1741" s="34">
        <f t="shared" si="432"/>
        <v>901.333333333333</v>
      </c>
      <c r="X1741" s="35">
        <v>194</v>
      </c>
      <c r="Y1741" s="35">
        <v>0</v>
      </c>
      <c r="Z1741" s="35">
        <v>0</v>
      </c>
      <c r="AA1741" s="34">
        <v>1096</v>
      </c>
      <c r="AB1741" s="34">
        <v>0</v>
      </c>
      <c r="AC1741" s="34">
        <v>96</v>
      </c>
      <c r="AD1741" s="34">
        <v>0</v>
      </c>
      <c r="AE1741" s="34">
        <f t="shared" si="433"/>
        <v>1192</v>
      </c>
      <c r="AF1741" s="34">
        <f t="shared" si="434"/>
        <v>1.03893085415459</v>
      </c>
      <c r="AG1741" s="34">
        <f t="shared" si="435"/>
        <v>1.32248520710059</v>
      </c>
      <c r="AH1741" s="34">
        <v>22944</v>
      </c>
      <c r="AI1741" s="34">
        <v>0</v>
      </c>
      <c r="AJ1741" s="35">
        <v>1968</v>
      </c>
      <c r="AK1741" s="35">
        <v>851</v>
      </c>
      <c r="AL1741" s="35">
        <v>690</v>
      </c>
      <c r="AM1741" s="34">
        <v>0.7</v>
      </c>
      <c r="AN1741" s="34">
        <f t="shared" si="436"/>
        <v>630.933333333333</v>
      </c>
      <c r="AO1741" s="35">
        <v>24</v>
      </c>
      <c r="AP1741" s="35">
        <v>24</v>
      </c>
      <c r="AQ1741" t="s">
        <v>82</v>
      </c>
      <c r="AR1741">
        <v>8</v>
      </c>
      <c r="AS1741" s="34">
        <v>0.066666666666667</v>
      </c>
      <c r="AT1741" t="s">
        <v>83</v>
      </c>
      <c r="AU1741" s="35">
        <f t="shared" si="446"/>
        <v>96.7</v>
      </c>
      <c r="AV1741" s="35">
        <f t="shared" si="437"/>
        <v>120</v>
      </c>
      <c r="AW1741" s="35">
        <f t="shared" si="438"/>
        <v>1.45562130177515</v>
      </c>
      <c r="AX1741" s="35">
        <f t="shared" si="439"/>
        <v>0.69008875739645</v>
      </c>
      <c r="AY1741" s="35">
        <f t="shared" si="440"/>
        <v>120</v>
      </c>
      <c r="AZ1741" s="35">
        <f t="shared" si="441"/>
        <v>120</v>
      </c>
      <c r="BA1741" s="27" t="str">
        <f t="shared" si="442"/>
        <v>3</v>
      </c>
      <c r="BB1741" s="34">
        <v>0.000364</v>
      </c>
      <c r="BC1741" s="34">
        <f t="shared" si="443"/>
        <v>0.04368</v>
      </c>
      <c r="BD1741" s="34" t="e">
        <f t="shared" si="444"/>
        <v>#REF!</v>
      </c>
      <c r="BE1741" s="34">
        <v>0.16</v>
      </c>
      <c r="BF1741" s="34">
        <f t="shared" si="447"/>
        <v>19.2</v>
      </c>
      <c r="BG1741" s="34" t="e">
        <f t="shared" si="445"/>
        <v>#REF!</v>
      </c>
      <c r="BH1741" t="str">
        <f>IF(AT1741="UDARA","U","N")&amp;LEFT($C$4,2)&amp;MID($C$4,4,2)&amp;LEFT(A1741,3)&amp;MID(E1741,2,2)&amp;VLOOKUP(E1741,Acuan_Reference!C:L,10,0)</f>
        <v>N1501YGY71S6</v>
      </c>
      <c r="BI1741" t="s">
        <v>84</v>
      </c>
      <c r="BJ1741" t="s">
        <v>119</v>
      </c>
      <c r="BK1741" t="s">
        <v>86</v>
      </c>
      <c r="BL1741" t="s">
        <v>87</v>
      </c>
    </row>
    <row r="1742" hidden="1" spans="1:64">
      <c r="A1742" t="s">
        <v>74</v>
      </c>
      <c r="B1742" t="s">
        <v>75</v>
      </c>
      <c r="C1742" t="s">
        <v>76</v>
      </c>
      <c r="D1742" t="s">
        <v>115</v>
      </c>
      <c r="E1742" t="s">
        <v>250</v>
      </c>
      <c r="F1742" t="s">
        <v>251</v>
      </c>
      <c r="G1742" t="s">
        <v>80</v>
      </c>
      <c r="H1742" t="s">
        <v>81</v>
      </c>
      <c r="I1742" s="34">
        <v>20570</v>
      </c>
      <c r="J1742" s="35">
        <v>588</v>
      </c>
      <c r="K1742" s="35">
        <v>891</v>
      </c>
      <c r="L1742" s="35">
        <v>793</v>
      </c>
      <c r="M1742" s="35">
        <v>737</v>
      </c>
      <c r="N1742" s="35">
        <v>604</v>
      </c>
      <c r="O1742" s="35">
        <v>496</v>
      </c>
      <c r="P1742" s="35">
        <v>634</v>
      </c>
      <c r="Q1742" s="35">
        <v>495</v>
      </c>
      <c r="R1742" s="35">
        <v>855</v>
      </c>
      <c r="S1742" s="35">
        <v>890</v>
      </c>
      <c r="T1742" s="35">
        <v>515</v>
      </c>
      <c r="U1742" s="35">
        <v>855</v>
      </c>
      <c r="V1742" s="34">
        <v>753.33333333333</v>
      </c>
      <c r="W1742" s="34">
        <f t="shared" si="432"/>
        <v>639</v>
      </c>
      <c r="X1742" s="35">
        <v>27</v>
      </c>
      <c r="Y1742" s="35">
        <v>0</v>
      </c>
      <c r="Z1742" s="35">
        <v>0</v>
      </c>
      <c r="AA1742" s="34">
        <v>0</v>
      </c>
      <c r="AB1742" s="34">
        <v>0</v>
      </c>
      <c r="AC1742" s="34">
        <v>0</v>
      </c>
      <c r="AD1742" s="34">
        <v>0</v>
      </c>
      <c r="AE1742" s="34">
        <f t="shared" si="433"/>
        <v>0</v>
      </c>
      <c r="AF1742" s="34">
        <f t="shared" si="434"/>
        <v>0</v>
      </c>
      <c r="AG1742" s="34">
        <f t="shared" si="435"/>
        <v>0</v>
      </c>
      <c r="AH1742" s="34">
        <v>10272</v>
      </c>
      <c r="AI1742" s="34">
        <v>0</v>
      </c>
      <c r="AJ1742" s="35">
        <v>13080</v>
      </c>
      <c r="AK1742" s="35">
        <v>787</v>
      </c>
      <c r="AL1742" s="35">
        <v>547</v>
      </c>
      <c r="AM1742" s="34">
        <v>0.7</v>
      </c>
      <c r="AN1742" s="34">
        <f t="shared" si="436"/>
        <v>447.3</v>
      </c>
      <c r="AO1742" s="35">
        <v>24</v>
      </c>
      <c r="AP1742" s="35">
        <v>24</v>
      </c>
      <c r="AQ1742" t="s">
        <v>82</v>
      </c>
      <c r="AR1742">
        <v>8</v>
      </c>
      <c r="AS1742" s="34">
        <v>0.066666666666667</v>
      </c>
      <c r="AT1742" t="s">
        <v>83</v>
      </c>
      <c r="AU1742" s="35">
        <f t="shared" si="446"/>
        <v>745.725</v>
      </c>
      <c r="AV1742" s="35">
        <f t="shared" si="437"/>
        <v>768</v>
      </c>
      <c r="AW1742" s="35">
        <f t="shared" si="438"/>
        <v>1.2018779342723</v>
      </c>
      <c r="AX1742" s="35">
        <f t="shared" si="439"/>
        <v>0.34585289514867</v>
      </c>
      <c r="AY1742" s="35">
        <f t="shared" si="440"/>
        <v>768</v>
      </c>
      <c r="AZ1742" s="35">
        <f t="shared" si="441"/>
        <v>768</v>
      </c>
      <c r="BA1742" s="27" t="str">
        <f t="shared" si="442"/>
        <v>1</v>
      </c>
      <c r="BB1742" s="34">
        <v>0.00054</v>
      </c>
      <c r="BC1742" s="34">
        <f t="shared" si="443"/>
        <v>0.41472</v>
      </c>
      <c r="BD1742" s="34" t="e">
        <f t="shared" si="444"/>
        <v>#REF!</v>
      </c>
      <c r="BE1742" s="34">
        <v>0.16</v>
      </c>
      <c r="BF1742" s="34">
        <f t="shared" si="447"/>
        <v>122.88</v>
      </c>
      <c r="BG1742" s="34" t="e">
        <f t="shared" si="445"/>
        <v>#REF!</v>
      </c>
      <c r="BH1742" t="str">
        <f>IF(AT1742="UDARA","U","N")&amp;LEFT($C$4,2)&amp;MID($C$4,4,2)&amp;LEFT(A1742,3)&amp;MID(E1742,2,2)&amp;VLOOKUP(E1742,Acuan_Reference!C:L,10,0)</f>
        <v>N1501BDG71S6</v>
      </c>
      <c r="BI1742" t="s">
        <v>84</v>
      </c>
      <c r="BJ1742" t="s">
        <v>119</v>
      </c>
      <c r="BK1742" t="s">
        <v>86</v>
      </c>
      <c r="BL1742" t="s">
        <v>87</v>
      </c>
    </row>
    <row r="1743" hidden="1" spans="1:64">
      <c r="A1743" t="s">
        <v>88</v>
      </c>
      <c r="B1743" t="s">
        <v>75</v>
      </c>
      <c r="C1743" t="s">
        <v>76</v>
      </c>
      <c r="D1743" t="s">
        <v>115</v>
      </c>
      <c r="E1743" t="s">
        <v>250</v>
      </c>
      <c r="F1743" t="s">
        <v>251</v>
      </c>
      <c r="G1743" t="s">
        <v>80</v>
      </c>
      <c r="H1743" t="s">
        <v>81</v>
      </c>
      <c r="I1743" s="34">
        <v>20570</v>
      </c>
      <c r="J1743" s="35">
        <v>469</v>
      </c>
      <c r="K1743" s="35">
        <v>873</v>
      </c>
      <c r="L1743" s="35">
        <v>630</v>
      </c>
      <c r="M1743" s="35">
        <v>984</v>
      </c>
      <c r="N1743" s="35">
        <v>800</v>
      </c>
      <c r="O1743" s="35">
        <v>184</v>
      </c>
      <c r="P1743" s="35">
        <v>835</v>
      </c>
      <c r="Q1743" s="35">
        <v>617</v>
      </c>
      <c r="R1743" s="35">
        <v>1050</v>
      </c>
      <c r="S1743" s="35">
        <v>1085</v>
      </c>
      <c r="T1743" s="35">
        <v>1030</v>
      </c>
      <c r="U1743" s="35">
        <v>512</v>
      </c>
      <c r="V1743" s="34">
        <v>875.66666666667</v>
      </c>
      <c r="W1743" s="34">
        <f t="shared" si="432"/>
        <v>769.333333333333</v>
      </c>
      <c r="X1743" s="35">
        <v>0</v>
      </c>
      <c r="Y1743" s="35">
        <v>0</v>
      </c>
      <c r="Z1743" s="35">
        <v>0</v>
      </c>
      <c r="AA1743" s="34">
        <v>0</v>
      </c>
      <c r="AB1743" s="34">
        <v>0</v>
      </c>
      <c r="AC1743" s="34">
        <v>0</v>
      </c>
      <c r="AD1743" s="34">
        <v>0</v>
      </c>
      <c r="AE1743" s="34">
        <f t="shared" si="433"/>
        <v>0</v>
      </c>
      <c r="AF1743" s="34">
        <f t="shared" si="434"/>
        <v>0</v>
      </c>
      <c r="AG1743" s="34">
        <f t="shared" si="435"/>
        <v>0</v>
      </c>
      <c r="AH1743" s="34">
        <v>10272</v>
      </c>
      <c r="AI1743" s="34">
        <v>0</v>
      </c>
      <c r="AJ1743" s="35">
        <v>13080</v>
      </c>
      <c r="AK1743" s="35">
        <v>967</v>
      </c>
      <c r="AL1743" s="35">
        <v>766</v>
      </c>
      <c r="AM1743" s="34">
        <v>0.6</v>
      </c>
      <c r="AN1743" s="34">
        <f t="shared" si="436"/>
        <v>461.6</v>
      </c>
      <c r="AO1743" s="35">
        <v>24</v>
      </c>
      <c r="AP1743" s="35">
        <v>24</v>
      </c>
      <c r="AQ1743" t="s">
        <v>82</v>
      </c>
      <c r="AR1743">
        <v>8</v>
      </c>
      <c r="AS1743" s="34">
        <v>0.033333333333333</v>
      </c>
      <c r="AT1743" t="s">
        <v>83</v>
      </c>
      <c r="AU1743" s="35">
        <f t="shared" si="446"/>
        <v>920.7</v>
      </c>
      <c r="AV1743" s="35">
        <f t="shared" si="437"/>
        <v>936</v>
      </c>
      <c r="AW1743" s="35">
        <f t="shared" si="438"/>
        <v>1.21663778162912</v>
      </c>
      <c r="AX1743" s="35">
        <f t="shared" si="439"/>
        <v>0.220970537261698</v>
      </c>
      <c r="AY1743" s="35">
        <f t="shared" si="440"/>
        <v>936</v>
      </c>
      <c r="AZ1743" s="35">
        <f t="shared" si="441"/>
        <v>936</v>
      </c>
      <c r="BA1743" s="27" t="str">
        <f t="shared" si="442"/>
        <v>1</v>
      </c>
      <c r="BB1743" s="34">
        <v>0.00054</v>
      </c>
      <c r="BC1743" s="34">
        <f t="shared" si="443"/>
        <v>0.50544</v>
      </c>
      <c r="BD1743" s="34" t="e">
        <f t="shared" si="444"/>
        <v>#REF!</v>
      </c>
      <c r="BE1743" s="34">
        <v>0.16</v>
      </c>
      <c r="BF1743" s="34">
        <f t="shared" si="447"/>
        <v>149.76</v>
      </c>
      <c r="BG1743" s="34" t="e">
        <f t="shared" si="445"/>
        <v>#REF!</v>
      </c>
      <c r="BH1743" t="str">
        <f>IF(AT1743="UDARA","U","N")&amp;LEFT($C$4,2)&amp;MID($C$4,4,2)&amp;LEFT(A1743,3)&amp;MID(E1743,2,2)&amp;VLOOKUP(E1743,Acuan_Reference!C:L,10,0)</f>
        <v>N1501BGR71S6</v>
      </c>
      <c r="BI1743" t="s">
        <v>84</v>
      </c>
      <c r="BJ1743" t="s">
        <v>119</v>
      </c>
      <c r="BK1743" t="s">
        <v>86</v>
      </c>
      <c r="BL1743" t="s">
        <v>87</v>
      </c>
    </row>
    <row r="1744" hidden="1" spans="1:64">
      <c r="A1744" t="s">
        <v>89</v>
      </c>
      <c r="B1744" t="s">
        <v>75</v>
      </c>
      <c r="C1744" t="s">
        <v>76</v>
      </c>
      <c r="D1744" t="s">
        <v>115</v>
      </c>
      <c r="E1744" t="s">
        <v>250</v>
      </c>
      <c r="F1744" t="s">
        <v>251</v>
      </c>
      <c r="G1744" t="s">
        <v>80</v>
      </c>
      <c r="H1744" t="s">
        <v>81</v>
      </c>
      <c r="I1744" s="34">
        <v>20570</v>
      </c>
      <c r="J1744" s="35">
        <v>623</v>
      </c>
      <c r="K1744" s="35">
        <v>-66</v>
      </c>
      <c r="L1744" s="35">
        <v>253</v>
      </c>
      <c r="M1744" s="35">
        <v>250</v>
      </c>
      <c r="N1744" s="35">
        <v>-33</v>
      </c>
      <c r="O1744" s="35">
        <v>289</v>
      </c>
      <c r="P1744" s="35">
        <v>304</v>
      </c>
      <c r="Q1744" s="35">
        <v>208</v>
      </c>
      <c r="R1744" s="35">
        <v>283</v>
      </c>
      <c r="S1744" s="35">
        <v>499</v>
      </c>
      <c r="T1744" s="35">
        <v>302</v>
      </c>
      <c r="U1744" s="35">
        <v>259</v>
      </c>
      <c r="V1744" s="34">
        <v>353.33333333333</v>
      </c>
      <c r="W1744" s="34">
        <f t="shared" si="432"/>
        <v>274.666666666667</v>
      </c>
      <c r="X1744" s="35">
        <v>70</v>
      </c>
      <c r="Y1744" s="35">
        <v>0</v>
      </c>
      <c r="Z1744" s="35">
        <v>0</v>
      </c>
      <c r="AA1744" s="34">
        <v>22</v>
      </c>
      <c r="AB1744" s="34">
        <v>0</v>
      </c>
      <c r="AC1744" s="34">
        <v>0</v>
      </c>
      <c r="AD1744" s="34">
        <v>312</v>
      </c>
      <c r="AE1744" s="34">
        <f t="shared" si="433"/>
        <v>334</v>
      </c>
      <c r="AF1744" s="34">
        <f t="shared" si="434"/>
        <v>0.945283018867933</v>
      </c>
      <c r="AG1744" s="34">
        <f t="shared" si="435"/>
        <v>0.0800970873786408</v>
      </c>
      <c r="AH1744" s="34">
        <v>10272</v>
      </c>
      <c r="AI1744" s="34">
        <v>0</v>
      </c>
      <c r="AJ1744" s="35">
        <v>13080</v>
      </c>
      <c r="AK1744" s="35">
        <v>349</v>
      </c>
      <c r="AL1744" s="35">
        <v>263</v>
      </c>
      <c r="AM1744" s="34">
        <v>1.3</v>
      </c>
      <c r="AN1744" s="34">
        <f t="shared" si="436"/>
        <v>357.066666666667</v>
      </c>
      <c r="AO1744" s="35">
        <v>24</v>
      </c>
      <c r="AP1744" s="35">
        <v>24</v>
      </c>
      <c r="AQ1744" t="s">
        <v>82</v>
      </c>
      <c r="AR1744">
        <v>4</v>
      </c>
      <c r="AS1744" s="34">
        <v>0.53333333333333</v>
      </c>
      <c r="AT1744" t="s">
        <v>83</v>
      </c>
      <c r="AU1744" s="35">
        <f t="shared" si="446"/>
        <v>214.55</v>
      </c>
      <c r="AV1744" s="35">
        <f t="shared" si="437"/>
        <v>216</v>
      </c>
      <c r="AW1744" s="35">
        <f t="shared" si="438"/>
        <v>2.00242718446602</v>
      </c>
      <c r="AX1744" s="35">
        <f t="shared" si="439"/>
        <v>1.04490291262136</v>
      </c>
      <c r="AY1744" s="35">
        <f t="shared" si="440"/>
        <v>216</v>
      </c>
      <c r="AZ1744" s="35">
        <f t="shared" si="441"/>
        <v>216</v>
      </c>
      <c r="BA1744" s="27" t="str">
        <f t="shared" si="442"/>
        <v>2</v>
      </c>
      <c r="BB1744" s="34">
        <v>0.00054</v>
      </c>
      <c r="BC1744" s="34">
        <f t="shared" si="443"/>
        <v>0.11664</v>
      </c>
      <c r="BD1744" s="34" t="e">
        <f t="shared" si="444"/>
        <v>#REF!</v>
      </c>
      <c r="BE1744" s="34">
        <v>0.16</v>
      </c>
      <c r="BF1744" s="34">
        <f t="shared" si="447"/>
        <v>34.56</v>
      </c>
      <c r="BG1744" s="34" t="e">
        <f t="shared" si="445"/>
        <v>#REF!</v>
      </c>
      <c r="BH1744" t="str">
        <f>IF(AT1744="UDARA","U","N")&amp;LEFT($C$4,2)&amp;MID($C$4,4,2)&amp;LEFT(A1744,3)&amp;MID(E1744,2,2)&amp;VLOOKUP(E1744,Acuan_Reference!C:L,10,0)</f>
        <v>N1501BJM71S6</v>
      </c>
      <c r="BI1744" t="s">
        <v>84</v>
      </c>
      <c r="BJ1744" t="s">
        <v>119</v>
      </c>
      <c r="BK1744" t="s">
        <v>86</v>
      </c>
      <c r="BL1744" t="s">
        <v>87</v>
      </c>
    </row>
    <row r="1745" hidden="1" spans="1:64">
      <c r="A1745" t="s">
        <v>90</v>
      </c>
      <c r="B1745" t="s">
        <v>75</v>
      </c>
      <c r="C1745" t="s">
        <v>76</v>
      </c>
      <c r="D1745" t="s">
        <v>115</v>
      </c>
      <c r="E1745" t="s">
        <v>250</v>
      </c>
      <c r="F1745" t="s">
        <v>251</v>
      </c>
      <c r="G1745" t="s">
        <v>80</v>
      </c>
      <c r="H1745" t="s">
        <v>81</v>
      </c>
      <c r="I1745" s="34">
        <v>20570</v>
      </c>
      <c r="J1745" s="35">
        <v>917</v>
      </c>
      <c r="K1745" s="35">
        <v>965</v>
      </c>
      <c r="L1745" s="35">
        <v>1230</v>
      </c>
      <c r="M1745" s="35">
        <v>984</v>
      </c>
      <c r="N1745" s="35">
        <v>1290</v>
      </c>
      <c r="O1745" s="35">
        <v>956</v>
      </c>
      <c r="P1745" s="35">
        <v>1023</v>
      </c>
      <c r="Q1745" s="35">
        <v>1460</v>
      </c>
      <c r="R1745" s="35">
        <v>1708</v>
      </c>
      <c r="S1745" s="35">
        <v>1328</v>
      </c>
      <c r="T1745" s="35">
        <v>1161</v>
      </c>
      <c r="U1745" s="35">
        <v>857</v>
      </c>
      <c r="V1745" s="34">
        <v>1115.3333333333</v>
      </c>
      <c r="W1745" s="34">
        <f t="shared" si="432"/>
        <v>1011.33333333333</v>
      </c>
      <c r="X1745" s="35">
        <v>930</v>
      </c>
      <c r="Y1745" s="35">
        <v>0</v>
      </c>
      <c r="Z1745" s="35">
        <v>0</v>
      </c>
      <c r="AA1745" s="34">
        <v>1</v>
      </c>
      <c r="AB1745" s="34">
        <v>0</v>
      </c>
      <c r="AC1745" s="34">
        <v>0</v>
      </c>
      <c r="AD1745" s="34">
        <v>816</v>
      </c>
      <c r="AE1745" s="34">
        <f t="shared" si="433"/>
        <v>817</v>
      </c>
      <c r="AF1745" s="34">
        <f t="shared" si="434"/>
        <v>0.73251643753738</v>
      </c>
      <c r="AG1745" s="34">
        <f t="shared" si="435"/>
        <v>0.000988793671720501</v>
      </c>
      <c r="AH1745" s="34">
        <v>10272</v>
      </c>
      <c r="AI1745" s="34">
        <v>0</v>
      </c>
      <c r="AJ1745" s="35">
        <v>13080</v>
      </c>
      <c r="AK1745" s="35">
        <v>1579</v>
      </c>
      <c r="AL1745" s="35">
        <v>1016</v>
      </c>
      <c r="AM1745" s="34">
        <v>0.6</v>
      </c>
      <c r="AN1745" s="34">
        <f t="shared" si="436"/>
        <v>606.8</v>
      </c>
      <c r="AO1745" s="35">
        <v>24</v>
      </c>
      <c r="AP1745" s="35">
        <v>24</v>
      </c>
      <c r="AQ1745" t="s">
        <v>82</v>
      </c>
      <c r="AR1745">
        <v>12</v>
      </c>
      <c r="AS1745" s="34">
        <v>0.033333333333333</v>
      </c>
      <c r="AT1745" t="s">
        <v>83</v>
      </c>
      <c r="AU1745" s="35">
        <f t="shared" si="446"/>
        <v>604.35</v>
      </c>
      <c r="AV1745" s="35">
        <f t="shared" si="437"/>
        <v>624</v>
      </c>
      <c r="AW1745" s="35">
        <f t="shared" si="438"/>
        <v>1.42485168094924</v>
      </c>
      <c r="AX1745" s="35">
        <f t="shared" si="439"/>
        <v>0.420237310481213</v>
      </c>
      <c r="AY1745" s="35">
        <f t="shared" si="440"/>
        <v>624</v>
      </c>
      <c r="AZ1745" s="35">
        <f t="shared" si="441"/>
        <v>624</v>
      </c>
      <c r="BA1745" s="27" t="str">
        <f t="shared" si="442"/>
        <v>3</v>
      </c>
      <c r="BB1745" s="34">
        <v>0.00054</v>
      </c>
      <c r="BC1745" s="34">
        <f t="shared" si="443"/>
        <v>0.33696</v>
      </c>
      <c r="BD1745" s="34" t="e">
        <f t="shared" si="444"/>
        <v>#REF!</v>
      </c>
      <c r="BE1745" s="34">
        <v>0.16</v>
      </c>
      <c r="BF1745" s="34">
        <f t="shared" si="447"/>
        <v>99.84</v>
      </c>
      <c r="BG1745" s="34" t="e">
        <f t="shared" si="445"/>
        <v>#REF!</v>
      </c>
      <c r="BH1745" t="str">
        <f>IF(AT1745="UDARA","U","N")&amp;LEFT($C$4,2)&amp;MID($C$4,4,2)&amp;LEFT(A1745,3)&amp;MID(E1745,2,2)&amp;VLOOKUP(E1745,Acuan_Reference!C:L,10,0)</f>
        <v>N1501BKS71S6</v>
      </c>
      <c r="BI1745" t="s">
        <v>84</v>
      </c>
      <c r="BJ1745" t="s">
        <v>119</v>
      </c>
      <c r="BK1745" t="s">
        <v>86</v>
      </c>
      <c r="BL1745" t="s">
        <v>87</v>
      </c>
    </row>
    <row r="1746" hidden="1" spans="1:64">
      <c r="A1746" t="s">
        <v>91</v>
      </c>
      <c r="B1746" t="s">
        <v>75</v>
      </c>
      <c r="C1746" t="s">
        <v>76</v>
      </c>
      <c r="D1746" t="s">
        <v>115</v>
      </c>
      <c r="E1746" t="s">
        <v>250</v>
      </c>
      <c r="F1746" t="s">
        <v>251</v>
      </c>
      <c r="G1746" t="s">
        <v>80</v>
      </c>
      <c r="H1746" t="s">
        <v>81</v>
      </c>
      <c r="I1746" s="34">
        <v>20570</v>
      </c>
      <c r="J1746" s="35">
        <v>297</v>
      </c>
      <c r="K1746" s="35">
        <v>178</v>
      </c>
      <c r="L1746" s="35">
        <v>510</v>
      </c>
      <c r="M1746" s="35">
        <v>269</v>
      </c>
      <c r="N1746" s="35">
        <v>296</v>
      </c>
      <c r="O1746" s="35">
        <v>163</v>
      </c>
      <c r="P1746" s="35">
        <v>324</v>
      </c>
      <c r="Q1746" s="35">
        <v>225</v>
      </c>
      <c r="R1746" s="35">
        <v>555</v>
      </c>
      <c r="S1746" s="35">
        <v>290</v>
      </c>
      <c r="T1746" s="35">
        <v>278</v>
      </c>
      <c r="U1746" s="35">
        <v>233</v>
      </c>
      <c r="V1746" s="34">
        <v>267</v>
      </c>
      <c r="W1746" s="34">
        <f t="shared" si="432"/>
        <v>261</v>
      </c>
      <c r="X1746" s="35">
        <v>72</v>
      </c>
      <c r="Y1746" s="35">
        <v>0</v>
      </c>
      <c r="Z1746" s="35">
        <v>0</v>
      </c>
      <c r="AA1746" s="34">
        <v>237</v>
      </c>
      <c r="AB1746" s="34">
        <v>0</v>
      </c>
      <c r="AC1746" s="34">
        <v>0</v>
      </c>
      <c r="AD1746" s="34">
        <v>0</v>
      </c>
      <c r="AE1746" s="34">
        <f t="shared" si="433"/>
        <v>237</v>
      </c>
      <c r="AF1746" s="34">
        <f t="shared" si="434"/>
        <v>0.887640449438202</v>
      </c>
      <c r="AG1746" s="34">
        <f t="shared" si="435"/>
        <v>0.908045977011494</v>
      </c>
      <c r="AH1746" s="34">
        <v>10272</v>
      </c>
      <c r="AI1746" s="34">
        <v>0</v>
      </c>
      <c r="AJ1746" s="35">
        <v>13080</v>
      </c>
      <c r="AK1746" s="35">
        <v>377</v>
      </c>
      <c r="AL1746" s="35">
        <v>272</v>
      </c>
      <c r="AM1746" s="34">
        <v>0.9</v>
      </c>
      <c r="AN1746" s="34">
        <f t="shared" si="436"/>
        <v>234.9</v>
      </c>
      <c r="AO1746" s="35">
        <v>24</v>
      </c>
      <c r="AP1746" s="35">
        <v>24</v>
      </c>
      <c r="AQ1746" t="s">
        <v>82</v>
      </c>
      <c r="AR1746">
        <v>4</v>
      </c>
      <c r="AS1746" s="34">
        <v>0.13333333333333</v>
      </c>
      <c r="AT1746" t="s">
        <v>83</v>
      </c>
      <c r="AU1746" s="35">
        <f t="shared" si="446"/>
        <v>202.425</v>
      </c>
      <c r="AV1746" s="35">
        <f t="shared" si="437"/>
        <v>216</v>
      </c>
      <c r="AW1746" s="35">
        <f t="shared" si="438"/>
        <v>1.73563218390805</v>
      </c>
      <c r="AX1746" s="35">
        <f t="shared" si="439"/>
        <v>0.693486590038314</v>
      </c>
      <c r="AY1746" s="35">
        <f t="shared" si="440"/>
        <v>216</v>
      </c>
      <c r="AZ1746" s="35">
        <f t="shared" si="441"/>
        <v>216</v>
      </c>
      <c r="BA1746" s="27" t="str">
        <f t="shared" si="442"/>
        <v>2</v>
      </c>
      <c r="BB1746" s="34">
        <v>0.00054</v>
      </c>
      <c r="BC1746" s="34">
        <f t="shared" si="443"/>
        <v>0.11664</v>
      </c>
      <c r="BD1746" s="34" t="e">
        <f t="shared" si="444"/>
        <v>#REF!</v>
      </c>
      <c r="BE1746" s="34">
        <v>0.16</v>
      </c>
      <c r="BF1746" s="34">
        <f t="shared" si="447"/>
        <v>34.56</v>
      </c>
      <c r="BG1746" s="34" t="e">
        <f t="shared" si="445"/>
        <v>#REF!</v>
      </c>
      <c r="BH1746" t="str">
        <f>IF(AT1746="UDARA","U","N")&amp;LEFT($C$4,2)&amp;MID($C$4,4,2)&amp;LEFT(A1746,3)&amp;MID(E1746,2,2)&amp;VLOOKUP(E1746,Acuan_Reference!C:L,10,0)</f>
        <v>N1501BLP71S6</v>
      </c>
      <c r="BI1746" t="s">
        <v>84</v>
      </c>
      <c r="BJ1746" t="s">
        <v>119</v>
      </c>
      <c r="BK1746" t="s">
        <v>86</v>
      </c>
      <c r="BL1746" t="s">
        <v>87</v>
      </c>
    </row>
    <row r="1747" hidden="1" spans="1:64">
      <c r="A1747" t="s">
        <v>92</v>
      </c>
      <c r="B1747" t="s">
        <v>75</v>
      </c>
      <c r="C1747" t="s">
        <v>76</v>
      </c>
      <c r="D1747" t="s">
        <v>115</v>
      </c>
      <c r="E1747" t="s">
        <v>250</v>
      </c>
      <c r="F1747" t="s">
        <v>251</v>
      </c>
      <c r="G1747" t="s">
        <v>80</v>
      </c>
      <c r="H1747" t="s">
        <v>81</v>
      </c>
      <c r="I1747" s="34">
        <v>20570</v>
      </c>
      <c r="J1747" s="35">
        <v>26</v>
      </c>
      <c r="K1747" s="35">
        <v>28</v>
      </c>
      <c r="L1747" s="35">
        <v>24</v>
      </c>
      <c r="M1747" s="35">
        <v>24</v>
      </c>
      <c r="N1747" s="35">
        <v>24</v>
      </c>
      <c r="O1747" s="35">
        <v>-13</v>
      </c>
      <c r="P1747" s="35">
        <v>20</v>
      </c>
      <c r="Q1747" s="35">
        <v>1</v>
      </c>
      <c r="R1747" s="35">
        <v>0</v>
      </c>
      <c r="S1747" s="35">
        <v>7</v>
      </c>
      <c r="T1747" s="35">
        <v>95</v>
      </c>
      <c r="U1747" s="35">
        <v>0</v>
      </c>
      <c r="V1747" s="34">
        <v>34</v>
      </c>
      <c r="W1747" s="34">
        <f t="shared" si="432"/>
        <v>40</v>
      </c>
      <c r="X1747" s="35">
        <v>0</v>
      </c>
      <c r="Y1747" s="35">
        <v>0</v>
      </c>
      <c r="Z1747" s="35">
        <v>0</v>
      </c>
      <c r="AA1747" s="34">
        <v>0</v>
      </c>
      <c r="AB1747" s="34">
        <v>29</v>
      </c>
      <c r="AC1747" s="34">
        <v>0</v>
      </c>
      <c r="AD1747" s="34">
        <v>0</v>
      </c>
      <c r="AE1747" s="34">
        <f t="shared" si="433"/>
        <v>0</v>
      </c>
      <c r="AF1747" s="34">
        <f t="shared" si="434"/>
        <v>0</v>
      </c>
      <c r="AG1747" s="34">
        <f t="shared" si="435"/>
        <v>0</v>
      </c>
      <c r="AH1747" s="34">
        <v>10272</v>
      </c>
      <c r="AI1747" s="34">
        <v>0</v>
      </c>
      <c r="AJ1747" s="35">
        <v>13080</v>
      </c>
      <c r="AK1747" s="35">
        <v>4</v>
      </c>
      <c r="AL1747" s="35">
        <v>25</v>
      </c>
      <c r="AM1747" s="34">
        <v>1.5</v>
      </c>
      <c r="AN1747" s="34">
        <f t="shared" si="436"/>
        <v>60</v>
      </c>
      <c r="AO1747" s="35">
        <v>24</v>
      </c>
      <c r="AP1747" s="35">
        <v>24</v>
      </c>
      <c r="AQ1747" t="s">
        <v>82</v>
      </c>
      <c r="AR1747">
        <v>2</v>
      </c>
      <c r="AS1747" s="34">
        <v>0.53333333333333</v>
      </c>
      <c r="AT1747" t="s">
        <v>83</v>
      </c>
      <c r="AU1747" s="35">
        <f t="shared" si="446"/>
        <v>63.75</v>
      </c>
      <c r="AV1747" s="35">
        <f t="shared" si="437"/>
        <v>72</v>
      </c>
      <c r="AW1747" s="35">
        <f t="shared" si="438"/>
        <v>1.8</v>
      </c>
      <c r="AX1747" s="35">
        <f t="shared" si="439"/>
        <v>1.175</v>
      </c>
      <c r="AY1747" s="35">
        <f t="shared" si="440"/>
        <v>72</v>
      </c>
      <c r="AZ1747" s="35">
        <f t="shared" si="441"/>
        <v>72</v>
      </c>
      <c r="BA1747" s="27" t="str">
        <f t="shared" si="442"/>
        <v>1</v>
      </c>
      <c r="BB1747" s="34">
        <v>0.00054</v>
      </c>
      <c r="BC1747" s="34">
        <f t="shared" si="443"/>
        <v>0.03888</v>
      </c>
      <c r="BD1747" s="34" t="e">
        <f t="shared" si="444"/>
        <v>#REF!</v>
      </c>
      <c r="BE1747" s="34">
        <v>0.16</v>
      </c>
      <c r="BF1747" s="34">
        <f t="shared" si="447"/>
        <v>11.52</v>
      </c>
      <c r="BG1747" s="34" t="e">
        <f t="shared" si="445"/>
        <v>#REF!</v>
      </c>
      <c r="BH1747" t="str">
        <f>IF(AT1747="UDARA","U","N")&amp;LEFT($C$4,2)&amp;MID($C$4,4,2)&amp;LEFT(A1747,3)&amp;MID(E1747,2,2)&amp;VLOOKUP(E1747,Acuan_Reference!C:L,10,0)</f>
        <v>N1501BTM71S6</v>
      </c>
      <c r="BI1747" t="s">
        <v>84</v>
      </c>
      <c r="BJ1747" t="s">
        <v>119</v>
      </c>
      <c r="BK1747" t="s">
        <v>86</v>
      </c>
      <c r="BL1747" t="s">
        <v>87</v>
      </c>
    </row>
    <row r="1748" hidden="1" spans="1:64">
      <c r="A1748" t="s">
        <v>93</v>
      </c>
      <c r="B1748" t="s">
        <v>75</v>
      </c>
      <c r="C1748" t="s">
        <v>76</v>
      </c>
      <c r="D1748" t="s">
        <v>115</v>
      </c>
      <c r="E1748" t="s">
        <v>250</v>
      </c>
      <c r="F1748" t="s">
        <v>251</v>
      </c>
      <c r="G1748" t="s">
        <v>80</v>
      </c>
      <c r="H1748" t="s">
        <v>81</v>
      </c>
      <c r="I1748" s="34">
        <v>20570</v>
      </c>
      <c r="J1748" s="35">
        <v>243</v>
      </c>
      <c r="K1748" s="35">
        <v>244</v>
      </c>
      <c r="L1748" s="35">
        <v>406</v>
      </c>
      <c r="M1748" s="35">
        <v>315</v>
      </c>
      <c r="N1748" s="35">
        <v>308</v>
      </c>
      <c r="O1748" s="35">
        <v>27</v>
      </c>
      <c r="P1748" s="35">
        <v>200</v>
      </c>
      <c r="Q1748" s="35">
        <v>240</v>
      </c>
      <c r="R1748" s="35">
        <v>216</v>
      </c>
      <c r="S1748" s="35">
        <v>379</v>
      </c>
      <c r="T1748" s="35">
        <v>254</v>
      </c>
      <c r="U1748" s="35">
        <v>143</v>
      </c>
      <c r="V1748" s="34">
        <v>258.66666666667</v>
      </c>
      <c r="W1748" s="34">
        <f t="shared" si="432"/>
        <v>201</v>
      </c>
      <c r="X1748" s="35">
        <v>15</v>
      </c>
      <c r="Y1748" s="35">
        <v>0</v>
      </c>
      <c r="Z1748" s="35">
        <v>0</v>
      </c>
      <c r="AA1748" s="34">
        <v>5</v>
      </c>
      <c r="AB1748" s="34">
        <v>0</v>
      </c>
      <c r="AC1748" s="34">
        <v>0</v>
      </c>
      <c r="AD1748" s="34">
        <v>0</v>
      </c>
      <c r="AE1748" s="34">
        <f t="shared" si="433"/>
        <v>5</v>
      </c>
      <c r="AF1748" s="34">
        <f t="shared" si="434"/>
        <v>0.0193298969072162</v>
      </c>
      <c r="AG1748" s="34">
        <f t="shared" si="435"/>
        <v>0.0248756218905473</v>
      </c>
      <c r="AH1748" s="34">
        <v>10272</v>
      </c>
      <c r="AI1748" s="34">
        <v>0</v>
      </c>
      <c r="AJ1748" s="35">
        <v>13080</v>
      </c>
      <c r="AK1748" s="35">
        <v>294</v>
      </c>
      <c r="AL1748" s="35">
        <v>206</v>
      </c>
      <c r="AM1748" s="34">
        <v>0.8</v>
      </c>
      <c r="AN1748" s="34">
        <f t="shared" si="436"/>
        <v>160.8</v>
      </c>
      <c r="AO1748" s="35">
        <v>24</v>
      </c>
      <c r="AP1748" s="35">
        <v>24</v>
      </c>
      <c r="AQ1748" t="s">
        <v>82</v>
      </c>
      <c r="AR1748">
        <v>4</v>
      </c>
      <c r="AS1748" s="34">
        <v>0.066666666666667</v>
      </c>
      <c r="AT1748" t="s">
        <v>83</v>
      </c>
      <c r="AU1748" s="35">
        <f t="shared" si="446"/>
        <v>271.35</v>
      </c>
      <c r="AV1748" s="35">
        <f t="shared" si="437"/>
        <v>288</v>
      </c>
      <c r="AW1748" s="35">
        <f t="shared" si="438"/>
        <v>1.45771144278607</v>
      </c>
      <c r="AX1748" s="35">
        <f t="shared" si="439"/>
        <v>0.432835820895522</v>
      </c>
      <c r="AY1748" s="35">
        <f t="shared" si="440"/>
        <v>288</v>
      </c>
      <c r="AZ1748" s="35">
        <f t="shared" si="441"/>
        <v>288</v>
      </c>
      <c r="BA1748" s="27" t="str">
        <f t="shared" si="442"/>
        <v>1</v>
      </c>
      <c r="BB1748" s="34">
        <v>0.00054</v>
      </c>
      <c r="BC1748" s="34">
        <f t="shared" si="443"/>
        <v>0.15552</v>
      </c>
      <c r="BD1748" s="34" t="e">
        <f t="shared" si="444"/>
        <v>#REF!</v>
      </c>
      <c r="BE1748" s="34">
        <v>0.16</v>
      </c>
      <c r="BF1748" s="34">
        <f t="shared" si="447"/>
        <v>46.08</v>
      </c>
      <c r="BG1748" s="34" t="e">
        <f t="shared" si="445"/>
        <v>#REF!</v>
      </c>
      <c r="BH1748" t="str">
        <f>IF(AT1748="UDARA","U","N")&amp;LEFT($C$4,2)&amp;MID($C$4,4,2)&amp;LEFT(A1748,3)&amp;MID(E1748,2,2)&amp;VLOOKUP(E1748,Acuan_Reference!C:L,10,0)</f>
        <v>N1501CRB71S6</v>
      </c>
      <c r="BI1748" t="s">
        <v>84</v>
      </c>
      <c r="BJ1748" t="s">
        <v>119</v>
      </c>
      <c r="BK1748" t="s">
        <v>86</v>
      </c>
      <c r="BL1748" t="s">
        <v>87</v>
      </c>
    </row>
    <row r="1749" hidden="1" spans="1:64">
      <c r="A1749" t="s">
        <v>94</v>
      </c>
      <c r="B1749" t="s">
        <v>75</v>
      </c>
      <c r="C1749" t="s">
        <v>76</v>
      </c>
      <c r="D1749" t="s">
        <v>115</v>
      </c>
      <c r="E1749" t="s">
        <v>250</v>
      </c>
      <c r="F1749" t="s">
        <v>251</v>
      </c>
      <c r="G1749" t="s">
        <v>80</v>
      </c>
      <c r="H1749" t="s">
        <v>81</v>
      </c>
      <c r="I1749" s="34">
        <v>20570</v>
      </c>
      <c r="J1749" s="35">
        <v>136</v>
      </c>
      <c r="K1749" s="35">
        <v>152</v>
      </c>
      <c r="L1749" s="35">
        <v>217</v>
      </c>
      <c r="M1749" s="35">
        <v>127</v>
      </c>
      <c r="N1749" s="35">
        <v>142</v>
      </c>
      <c r="O1749" s="35">
        <v>48</v>
      </c>
      <c r="P1749" s="35">
        <v>-69</v>
      </c>
      <c r="Q1749" s="35">
        <v>17</v>
      </c>
      <c r="R1749" s="35">
        <v>62</v>
      </c>
      <c r="S1749" s="35">
        <v>137</v>
      </c>
      <c r="T1749" s="35">
        <v>70</v>
      </c>
      <c r="U1749" s="35">
        <v>3</v>
      </c>
      <c r="V1749" s="34">
        <v>70</v>
      </c>
      <c r="W1749" s="34">
        <f t="shared" si="432"/>
        <v>46.3333333333333</v>
      </c>
      <c r="X1749" s="35">
        <v>-1</v>
      </c>
      <c r="Y1749" s="35">
        <v>0</v>
      </c>
      <c r="Z1749" s="35">
        <v>0</v>
      </c>
      <c r="AA1749" s="34">
        <v>0</v>
      </c>
      <c r="AB1749" s="34">
        <v>0</v>
      </c>
      <c r="AC1749" s="34">
        <v>0</v>
      </c>
      <c r="AD1749" s="34">
        <v>72</v>
      </c>
      <c r="AE1749" s="34">
        <f t="shared" si="433"/>
        <v>72</v>
      </c>
      <c r="AF1749" s="34">
        <f t="shared" si="434"/>
        <v>1.02857142857143</v>
      </c>
      <c r="AG1749" s="34">
        <f t="shared" si="435"/>
        <v>0</v>
      </c>
      <c r="AH1749" s="34">
        <v>10272</v>
      </c>
      <c r="AI1749" s="34">
        <v>0</v>
      </c>
      <c r="AJ1749" s="35">
        <v>13080</v>
      </c>
      <c r="AK1749" s="35">
        <v>77</v>
      </c>
      <c r="AL1749" s="35">
        <v>66</v>
      </c>
      <c r="AM1749" s="34">
        <v>0.8</v>
      </c>
      <c r="AN1749" s="34">
        <f t="shared" si="436"/>
        <v>37.0666666666667</v>
      </c>
      <c r="AO1749" s="35">
        <v>24</v>
      </c>
      <c r="AP1749" s="35">
        <v>24</v>
      </c>
      <c r="AQ1749" t="s">
        <v>82</v>
      </c>
      <c r="AR1749">
        <v>8</v>
      </c>
      <c r="AS1749" s="34">
        <v>0.13333333333333</v>
      </c>
      <c r="AT1749" t="s">
        <v>83</v>
      </c>
      <c r="AU1749" s="35">
        <f t="shared" si="446"/>
        <v>23.3</v>
      </c>
      <c r="AV1749" s="35">
        <f t="shared" si="437"/>
        <v>24</v>
      </c>
      <c r="AW1749" s="35">
        <f t="shared" si="438"/>
        <v>2.07194244604317</v>
      </c>
      <c r="AX1749" s="35">
        <f t="shared" si="439"/>
        <v>0.647482014388489</v>
      </c>
      <c r="AY1749" s="35">
        <f t="shared" si="440"/>
        <v>24</v>
      </c>
      <c r="AZ1749" s="35">
        <f t="shared" si="441"/>
        <v>24</v>
      </c>
      <c r="BA1749" s="27" t="str">
        <f t="shared" si="442"/>
        <v>3</v>
      </c>
      <c r="BB1749" s="34">
        <v>0.00054</v>
      </c>
      <c r="BC1749" s="34">
        <f t="shared" si="443"/>
        <v>0.01296</v>
      </c>
      <c r="BD1749" s="34" t="e">
        <f t="shared" si="444"/>
        <v>#REF!</v>
      </c>
      <c r="BE1749" s="34">
        <v>0.16</v>
      </c>
      <c r="BF1749" s="34">
        <f t="shared" si="447"/>
        <v>3.84</v>
      </c>
      <c r="BG1749" s="34" t="e">
        <f t="shared" si="445"/>
        <v>#REF!</v>
      </c>
      <c r="BH1749" t="str">
        <f>IF(AT1749="UDARA","U","N")&amp;LEFT($C$4,2)&amp;MID($C$4,4,2)&amp;LEFT(A1749,3)&amp;MID(E1749,2,2)&amp;VLOOKUP(E1749,Acuan_Reference!C:L,10,0)</f>
        <v>N1501DPS71S6</v>
      </c>
      <c r="BI1749" t="s">
        <v>84</v>
      </c>
      <c r="BJ1749" t="s">
        <v>119</v>
      </c>
      <c r="BK1749" t="s">
        <v>86</v>
      </c>
      <c r="BL1749" t="s">
        <v>87</v>
      </c>
    </row>
    <row r="1750" hidden="1" spans="1:64">
      <c r="A1750" t="s">
        <v>95</v>
      </c>
      <c r="B1750" t="s">
        <v>75</v>
      </c>
      <c r="C1750" t="s">
        <v>76</v>
      </c>
      <c r="D1750" t="s">
        <v>115</v>
      </c>
      <c r="E1750" t="s">
        <v>250</v>
      </c>
      <c r="F1750" t="s">
        <v>251</v>
      </c>
      <c r="G1750" t="s">
        <v>80</v>
      </c>
      <c r="H1750" t="s">
        <v>81</v>
      </c>
      <c r="I1750" s="34">
        <v>20570</v>
      </c>
      <c r="J1750" s="35">
        <v>298</v>
      </c>
      <c r="K1750" s="35">
        <v>508</v>
      </c>
      <c r="L1750" s="35">
        <v>435</v>
      </c>
      <c r="M1750" s="35">
        <v>54</v>
      </c>
      <c r="N1750" s="35">
        <v>708</v>
      </c>
      <c r="O1750" s="35">
        <v>530</v>
      </c>
      <c r="P1750" s="35">
        <v>713</v>
      </c>
      <c r="Q1750" s="35">
        <v>145</v>
      </c>
      <c r="R1750" s="35">
        <v>119</v>
      </c>
      <c r="S1750" s="35">
        <v>573</v>
      </c>
      <c r="T1750" s="35">
        <v>499</v>
      </c>
      <c r="U1750" s="35">
        <v>88</v>
      </c>
      <c r="V1750" s="34">
        <v>386.66666666667</v>
      </c>
      <c r="W1750" s="34">
        <f t="shared" si="432"/>
        <v>292</v>
      </c>
      <c r="X1750" s="35">
        <v>-1</v>
      </c>
      <c r="Y1750" s="35">
        <v>0</v>
      </c>
      <c r="Z1750" s="35">
        <v>0</v>
      </c>
      <c r="AA1750" s="34">
        <v>24</v>
      </c>
      <c r="AB1750" s="34">
        <v>0</v>
      </c>
      <c r="AC1750" s="34">
        <v>0</v>
      </c>
      <c r="AD1750" s="34">
        <v>168</v>
      </c>
      <c r="AE1750" s="34">
        <f t="shared" si="433"/>
        <v>192</v>
      </c>
      <c r="AF1750" s="34">
        <f t="shared" si="434"/>
        <v>0.496551724137927</v>
      </c>
      <c r="AG1750" s="34">
        <f t="shared" si="435"/>
        <v>0.0821917808219178</v>
      </c>
      <c r="AH1750" s="34">
        <v>10272</v>
      </c>
      <c r="AI1750" s="34">
        <v>0</v>
      </c>
      <c r="AJ1750" s="35">
        <v>13080</v>
      </c>
      <c r="AK1750" s="35">
        <v>295</v>
      </c>
      <c r="AL1750" s="35">
        <v>289</v>
      </c>
      <c r="AM1750" s="34">
        <v>0.25</v>
      </c>
      <c r="AN1750" s="34">
        <f t="shared" si="436"/>
        <v>73</v>
      </c>
      <c r="AO1750" s="35">
        <v>24</v>
      </c>
      <c r="AP1750" s="35">
        <v>24</v>
      </c>
      <c r="AQ1750" t="s">
        <v>82</v>
      </c>
      <c r="AR1750">
        <v>12</v>
      </c>
      <c r="AS1750" s="34">
        <v>0.033333333333333</v>
      </c>
      <c r="AT1750" t="s">
        <v>83</v>
      </c>
      <c r="AU1750" s="35">
        <f t="shared" si="446"/>
        <v>127.5</v>
      </c>
      <c r="AV1750" s="35">
        <f t="shared" si="437"/>
        <v>144</v>
      </c>
      <c r="AW1750" s="35">
        <f t="shared" si="438"/>
        <v>1.15068493150685</v>
      </c>
      <c r="AX1750" s="35">
        <f t="shared" si="439"/>
        <v>0.160958904109589</v>
      </c>
      <c r="AY1750" s="35">
        <f t="shared" si="440"/>
        <v>144</v>
      </c>
      <c r="AZ1750" s="35">
        <f t="shared" si="441"/>
        <v>144</v>
      </c>
      <c r="BA1750" s="27" t="str">
        <f t="shared" si="442"/>
        <v>3</v>
      </c>
      <c r="BB1750" s="34">
        <v>0.00054</v>
      </c>
      <c r="BC1750" s="34">
        <f t="shared" si="443"/>
        <v>0.07776</v>
      </c>
      <c r="BD1750" s="34" t="e">
        <f t="shared" si="444"/>
        <v>#REF!</v>
      </c>
      <c r="BE1750" s="34">
        <v>0.16</v>
      </c>
      <c r="BF1750" s="34">
        <f t="shared" si="447"/>
        <v>23.04</v>
      </c>
      <c r="BG1750" s="34" t="e">
        <f t="shared" si="445"/>
        <v>#REF!</v>
      </c>
      <c r="BH1750" t="str">
        <f>IF(AT1750="UDARA","U","N")&amp;LEFT($C$4,2)&amp;MID($C$4,4,2)&amp;LEFT(A1750,3)&amp;MID(E1750,2,2)&amp;VLOOKUP(E1750,Acuan_Reference!C:L,10,0)</f>
        <v>N1501JAK71S6</v>
      </c>
      <c r="BI1750" t="s">
        <v>84</v>
      </c>
      <c r="BJ1750" t="s">
        <v>119</v>
      </c>
      <c r="BK1750" t="s">
        <v>86</v>
      </c>
      <c r="BL1750" t="s">
        <v>87</v>
      </c>
    </row>
    <row r="1751" hidden="1" spans="1:64">
      <c r="A1751" t="s">
        <v>96</v>
      </c>
      <c r="B1751" t="s">
        <v>75</v>
      </c>
      <c r="C1751" t="s">
        <v>76</v>
      </c>
      <c r="D1751" t="s">
        <v>115</v>
      </c>
      <c r="E1751" t="s">
        <v>250</v>
      </c>
      <c r="F1751" t="s">
        <v>251</v>
      </c>
      <c r="G1751" t="s">
        <v>80</v>
      </c>
      <c r="H1751" t="s">
        <v>81</v>
      </c>
      <c r="I1751" s="34">
        <v>20570</v>
      </c>
      <c r="J1751" s="35">
        <v>75</v>
      </c>
      <c r="K1751" s="35">
        <v>43</v>
      </c>
      <c r="L1751" s="35">
        <v>95</v>
      </c>
      <c r="M1751" s="35">
        <v>50</v>
      </c>
      <c r="N1751" s="35">
        <v>80</v>
      </c>
      <c r="O1751" s="35">
        <v>38</v>
      </c>
      <c r="P1751" s="35">
        <v>185</v>
      </c>
      <c r="Q1751" s="35">
        <v>62</v>
      </c>
      <c r="R1751" s="35">
        <v>98</v>
      </c>
      <c r="S1751" s="35">
        <v>75</v>
      </c>
      <c r="T1751" s="35">
        <v>71</v>
      </c>
      <c r="U1751" s="35">
        <v>84</v>
      </c>
      <c r="V1751" s="34">
        <v>76.666666666667</v>
      </c>
      <c r="W1751" s="34">
        <f t="shared" si="432"/>
        <v>71.6666666666667</v>
      </c>
      <c r="X1751" s="35">
        <v>27</v>
      </c>
      <c r="Y1751" s="35">
        <v>0</v>
      </c>
      <c r="Z1751" s="35">
        <v>0</v>
      </c>
      <c r="AA1751" s="34">
        <v>73</v>
      </c>
      <c r="AB1751" s="34">
        <v>0</v>
      </c>
      <c r="AC1751" s="34">
        <v>0</v>
      </c>
      <c r="AD1751" s="34">
        <v>72</v>
      </c>
      <c r="AE1751" s="34">
        <f t="shared" si="433"/>
        <v>145</v>
      </c>
      <c r="AF1751" s="34">
        <f t="shared" si="434"/>
        <v>1.89130434782608</v>
      </c>
      <c r="AG1751" s="34">
        <f t="shared" si="435"/>
        <v>1.01860465116279</v>
      </c>
      <c r="AH1751" s="34">
        <v>10272</v>
      </c>
      <c r="AI1751" s="34">
        <v>0</v>
      </c>
      <c r="AJ1751" s="35">
        <v>13080</v>
      </c>
      <c r="AK1751" s="35">
        <v>84</v>
      </c>
      <c r="AL1751" s="35">
        <v>60</v>
      </c>
      <c r="AM1751" s="34">
        <v>1.2</v>
      </c>
      <c r="AN1751" s="34">
        <f t="shared" si="436"/>
        <v>86</v>
      </c>
      <c r="AO1751" s="35">
        <v>24</v>
      </c>
      <c r="AP1751" s="35">
        <v>24</v>
      </c>
      <c r="AQ1751" t="s">
        <v>82</v>
      </c>
      <c r="AR1751">
        <v>2</v>
      </c>
      <c r="AS1751" s="34">
        <v>0.2</v>
      </c>
      <c r="AT1751" t="s">
        <v>83</v>
      </c>
      <c r="AU1751" s="35">
        <f t="shared" si="446"/>
        <v>0.75</v>
      </c>
      <c r="AV1751" s="35">
        <f t="shared" si="437"/>
        <v>24</v>
      </c>
      <c r="AW1751" s="35">
        <f t="shared" si="438"/>
        <v>2.35813953488372</v>
      </c>
      <c r="AX1751" s="35">
        <f t="shared" si="439"/>
        <v>1.52093023255814</v>
      </c>
      <c r="AY1751" s="35">
        <f t="shared" si="440"/>
        <v>24</v>
      </c>
      <c r="AZ1751" s="35">
        <f t="shared" si="441"/>
        <v>24</v>
      </c>
      <c r="BA1751" s="27" t="str">
        <f t="shared" si="442"/>
        <v>3</v>
      </c>
      <c r="BB1751" s="34">
        <v>0.00054</v>
      </c>
      <c r="BC1751" s="34">
        <f t="shared" si="443"/>
        <v>0.01296</v>
      </c>
      <c r="BD1751" s="34" t="e">
        <f t="shared" si="444"/>
        <v>#REF!</v>
      </c>
      <c r="BE1751" s="34">
        <v>0.16</v>
      </c>
      <c r="BF1751" s="34">
        <f t="shared" si="447"/>
        <v>3.84</v>
      </c>
      <c r="BG1751" s="34" t="e">
        <f t="shared" si="445"/>
        <v>#REF!</v>
      </c>
      <c r="BH1751" t="str">
        <f>IF(AT1751="UDARA","U","N")&amp;LEFT($C$4,2)&amp;MID($C$4,4,2)&amp;LEFT(A1751,3)&amp;MID(E1751,2,2)&amp;VLOOKUP(E1751,Acuan_Reference!C:L,10,0)</f>
        <v>N1501JBI71S6</v>
      </c>
      <c r="BI1751" t="s">
        <v>84</v>
      </c>
      <c r="BJ1751" t="s">
        <v>119</v>
      </c>
      <c r="BK1751" t="s">
        <v>86</v>
      </c>
      <c r="BL1751" t="s">
        <v>87</v>
      </c>
    </row>
    <row r="1752" hidden="1" spans="1:64">
      <c r="A1752" t="s">
        <v>97</v>
      </c>
      <c r="B1752" t="s">
        <v>75</v>
      </c>
      <c r="C1752" t="s">
        <v>76</v>
      </c>
      <c r="D1752" t="s">
        <v>115</v>
      </c>
      <c r="E1752" t="s">
        <v>250</v>
      </c>
      <c r="F1752" t="s">
        <v>251</v>
      </c>
      <c r="G1752" t="s">
        <v>80</v>
      </c>
      <c r="H1752" t="s">
        <v>81</v>
      </c>
      <c r="I1752" s="34">
        <v>20570</v>
      </c>
      <c r="J1752" s="35">
        <v>35</v>
      </c>
      <c r="K1752" s="35">
        <v>101</v>
      </c>
      <c r="L1752" s="35">
        <v>136</v>
      </c>
      <c r="M1752" s="35">
        <v>113</v>
      </c>
      <c r="N1752" s="35">
        <v>116</v>
      </c>
      <c r="O1752" s="35">
        <v>274</v>
      </c>
      <c r="P1752" s="35">
        <v>315</v>
      </c>
      <c r="Q1752" s="35">
        <v>106</v>
      </c>
      <c r="R1752" s="35">
        <v>60</v>
      </c>
      <c r="S1752" s="35">
        <v>119</v>
      </c>
      <c r="T1752" s="35">
        <v>96</v>
      </c>
      <c r="U1752" s="35">
        <v>35</v>
      </c>
      <c r="V1752" s="34">
        <v>83.333333333333</v>
      </c>
      <c r="W1752" s="34">
        <f t="shared" si="432"/>
        <v>66</v>
      </c>
      <c r="X1752" s="35">
        <v>14</v>
      </c>
      <c r="Y1752" s="35">
        <v>0</v>
      </c>
      <c r="Z1752" s="35">
        <v>0</v>
      </c>
      <c r="AA1752" s="34">
        <v>161</v>
      </c>
      <c r="AB1752" s="34">
        <v>0</v>
      </c>
      <c r="AC1752" s="34">
        <v>0</v>
      </c>
      <c r="AD1752" s="34">
        <v>0</v>
      </c>
      <c r="AE1752" s="34">
        <f t="shared" si="433"/>
        <v>161</v>
      </c>
      <c r="AF1752" s="34">
        <f t="shared" si="434"/>
        <v>1.93200000000001</v>
      </c>
      <c r="AG1752" s="34">
        <f t="shared" si="435"/>
        <v>2.43939393939394</v>
      </c>
      <c r="AH1752" s="34">
        <v>10272</v>
      </c>
      <c r="AI1752" s="34">
        <v>0</v>
      </c>
      <c r="AJ1752" s="35">
        <v>13080</v>
      </c>
      <c r="AK1752" s="35">
        <v>101</v>
      </c>
      <c r="AL1752" s="35">
        <v>67</v>
      </c>
      <c r="AM1752" s="34">
        <v>0.5</v>
      </c>
      <c r="AN1752" s="34">
        <f t="shared" si="436"/>
        <v>33</v>
      </c>
      <c r="AO1752" s="35">
        <v>24</v>
      </c>
      <c r="AP1752" s="35">
        <v>24</v>
      </c>
      <c r="AQ1752" t="s">
        <v>82</v>
      </c>
      <c r="AR1752">
        <v>20</v>
      </c>
      <c r="AS1752" s="34">
        <v>0.033333333333333</v>
      </c>
      <c r="AT1752" t="s">
        <v>83</v>
      </c>
      <c r="AU1752" s="35">
        <f t="shared" si="446"/>
        <v>0</v>
      </c>
      <c r="AV1752" s="35">
        <f t="shared" si="437"/>
        <v>0</v>
      </c>
      <c r="AW1752" s="35">
        <f t="shared" si="438"/>
        <v>2.43939393939394</v>
      </c>
      <c r="AX1752" s="35">
        <f t="shared" si="439"/>
        <v>1.42424242424242</v>
      </c>
      <c r="AY1752" s="35">
        <f t="shared" si="440"/>
        <v>0</v>
      </c>
      <c r="AZ1752" s="35">
        <f t="shared" si="441"/>
        <v>0</v>
      </c>
      <c r="BA1752" s="27" t="str">
        <f t="shared" si="442"/>
        <v>3</v>
      </c>
      <c r="BB1752" s="34">
        <v>0.00054</v>
      </c>
      <c r="BC1752" s="34">
        <f t="shared" si="443"/>
        <v>0</v>
      </c>
      <c r="BD1752" s="34" t="e">
        <f t="shared" si="444"/>
        <v>#REF!</v>
      </c>
      <c r="BE1752" s="34">
        <v>0.16</v>
      </c>
      <c r="BF1752" s="34">
        <f t="shared" si="447"/>
        <v>0</v>
      </c>
      <c r="BG1752" s="34" t="e">
        <f t="shared" si="445"/>
        <v>#REF!</v>
      </c>
      <c r="BH1752" t="str">
        <f>IF(AT1752="UDARA","U","N")&amp;LEFT($C$4,2)&amp;MID($C$4,4,2)&amp;LEFT(A1752,3)&amp;MID(E1752,2,2)&amp;VLOOKUP(E1752,Acuan_Reference!C:L,10,0)</f>
        <v>N1501JKT71S6</v>
      </c>
      <c r="BI1752" t="s">
        <v>84</v>
      </c>
      <c r="BJ1752" t="s">
        <v>119</v>
      </c>
      <c r="BK1752" t="s">
        <v>86</v>
      </c>
      <c r="BL1752" t="s">
        <v>87</v>
      </c>
    </row>
    <row r="1753" hidden="1" spans="1:64">
      <c r="A1753" t="s">
        <v>98</v>
      </c>
      <c r="B1753" t="s">
        <v>75</v>
      </c>
      <c r="C1753" t="s">
        <v>76</v>
      </c>
      <c r="D1753" t="s">
        <v>115</v>
      </c>
      <c r="E1753" t="s">
        <v>250</v>
      </c>
      <c r="F1753" t="s">
        <v>251</v>
      </c>
      <c r="G1753" t="s">
        <v>80</v>
      </c>
      <c r="H1753" t="s">
        <v>81</v>
      </c>
      <c r="I1753" s="34">
        <v>20570</v>
      </c>
      <c r="J1753" s="35">
        <v>113</v>
      </c>
      <c r="K1753" s="35">
        <v>95</v>
      </c>
      <c r="L1753" s="35">
        <v>97</v>
      </c>
      <c r="M1753" s="35">
        <v>163</v>
      </c>
      <c r="N1753" s="35">
        <v>122</v>
      </c>
      <c r="O1753" s="35">
        <v>135</v>
      </c>
      <c r="P1753" s="35">
        <v>89</v>
      </c>
      <c r="Q1753" s="35">
        <v>126</v>
      </c>
      <c r="R1753" s="35">
        <v>162</v>
      </c>
      <c r="S1753" s="35">
        <v>163</v>
      </c>
      <c r="T1753" s="35">
        <v>113</v>
      </c>
      <c r="U1753" s="35">
        <v>143</v>
      </c>
      <c r="V1753" s="34">
        <v>139.66666666667</v>
      </c>
      <c r="W1753" s="34">
        <f t="shared" si="432"/>
        <v>120.666666666667</v>
      </c>
      <c r="X1753" s="35">
        <v>31</v>
      </c>
      <c r="Y1753" s="35">
        <v>0</v>
      </c>
      <c r="Z1753" s="35">
        <v>0</v>
      </c>
      <c r="AA1753" s="34">
        <v>0</v>
      </c>
      <c r="AB1753" s="34">
        <v>0</v>
      </c>
      <c r="AC1753" s="34">
        <v>0</v>
      </c>
      <c r="AD1753" s="34">
        <v>216</v>
      </c>
      <c r="AE1753" s="34">
        <f t="shared" si="433"/>
        <v>216</v>
      </c>
      <c r="AF1753" s="34">
        <f t="shared" si="434"/>
        <v>1.5465393794749</v>
      </c>
      <c r="AG1753" s="34">
        <f t="shared" si="435"/>
        <v>0</v>
      </c>
      <c r="AH1753" s="34">
        <v>10272</v>
      </c>
      <c r="AI1753" s="34">
        <v>0</v>
      </c>
      <c r="AJ1753" s="35">
        <v>13080</v>
      </c>
      <c r="AK1753" s="35">
        <v>159</v>
      </c>
      <c r="AL1753" s="35">
        <v>106</v>
      </c>
      <c r="AM1753" s="34">
        <v>0.9</v>
      </c>
      <c r="AN1753" s="34">
        <f t="shared" si="436"/>
        <v>108.6</v>
      </c>
      <c r="AO1753" s="35">
        <v>24</v>
      </c>
      <c r="AP1753" s="35">
        <v>24</v>
      </c>
      <c r="AQ1753" t="s">
        <v>82</v>
      </c>
      <c r="AR1753">
        <v>4</v>
      </c>
      <c r="AS1753" s="34">
        <v>0.1</v>
      </c>
      <c r="AT1753" t="s">
        <v>83</v>
      </c>
      <c r="AU1753" s="35">
        <f t="shared" si="446"/>
        <v>0</v>
      </c>
      <c r="AV1753" s="35">
        <f t="shared" si="437"/>
        <v>0</v>
      </c>
      <c r="AW1753" s="35">
        <f t="shared" si="438"/>
        <v>1.79005524861878</v>
      </c>
      <c r="AX1753" s="35">
        <f t="shared" si="439"/>
        <v>0.911602209944751</v>
      </c>
      <c r="AY1753" s="35">
        <f t="shared" si="440"/>
        <v>0</v>
      </c>
      <c r="AZ1753" s="35">
        <f t="shared" si="441"/>
        <v>0</v>
      </c>
      <c r="BA1753" s="27" t="str">
        <f t="shared" si="442"/>
        <v>3</v>
      </c>
      <c r="BB1753" s="34">
        <v>0.00054</v>
      </c>
      <c r="BC1753" s="34">
        <f t="shared" si="443"/>
        <v>0</v>
      </c>
      <c r="BD1753" s="34" t="e">
        <f t="shared" si="444"/>
        <v>#REF!</v>
      </c>
      <c r="BE1753" s="34">
        <v>0.16</v>
      </c>
      <c r="BF1753" s="34">
        <f t="shared" si="447"/>
        <v>0</v>
      </c>
      <c r="BG1753" s="34" t="e">
        <f t="shared" si="445"/>
        <v>#REF!</v>
      </c>
      <c r="BH1753" t="str">
        <f>IF(AT1753="UDARA","U","N")&amp;LEFT($C$4,2)&amp;MID($C$4,4,2)&amp;LEFT(A1753,3)&amp;MID(E1753,2,2)&amp;VLOOKUP(E1753,Acuan_Reference!C:L,10,0)</f>
        <v>N1501JMR71S6</v>
      </c>
      <c r="BI1753" t="s">
        <v>84</v>
      </c>
      <c r="BJ1753" t="s">
        <v>119</v>
      </c>
      <c r="BK1753" t="s">
        <v>86</v>
      </c>
      <c r="BL1753" t="s">
        <v>87</v>
      </c>
    </row>
    <row r="1754" hidden="1" spans="1:64">
      <c r="A1754" t="s">
        <v>99</v>
      </c>
      <c r="B1754" t="s">
        <v>75</v>
      </c>
      <c r="C1754" t="s">
        <v>76</v>
      </c>
      <c r="D1754" t="s">
        <v>115</v>
      </c>
      <c r="E1754" t="s">
        <v>250</v>
      </c>
      <c r="F1754" t="s">
        <v>251</v>
      </c>
      <c r="G1754" t="s">
        <v>80</v>
      </c>
      <c r="H1754" t="s">
        <v>81</v>
      </c>
      <c r="I1754" s="34">
        <v>20570</v>
      </c>
      <c r="J1754" s="35">
        <v>248</v>
      </c>
      <c r="K1754" s="35">
        <v>321</v>
      </c>
      <c r="L1754" s="35">
        <v>332</v>
      </c>
      <c r="M1754" s="35">
        <v>337</v>
      </c>
      <c r="N1754" s="35">
        <v>306</v>
      </c>
      <c r="O1754" s="35">
        <v>651</v>
      </c>
      <c r="P1754" s="35">
        <v>116</v>
      </c>
      <c r="Q1754" s="35">
        <v>242</v>
      </c>
      <c r="R1754" s="35">
        <v>204</v>
      </c>
      <c r="S1754" s="35">
        <v>190</v>
      </c>
      <c r="T1754" s="35">
        <v>272</v>
      </c>
      <c r="U1754" s="35">
        <v>110</v>
      </c>
      <c r="V1754" s="34">
        <v>190.66666666667</v>
      </c>
      <c r="W1754" s="34">
        <f t="shared" si="432"/>
        <v>181.333333333333</v>
      </c>
      <c r="X1754" s="35">
        <v>129</v>
      </c>
      <c r="Y1754" s="35">
        <v>0</v>
      </c>
      <c r="Z1754" s="35">
        <v>0</v>
      </c>
      <c r="AA1754" s="34">
        <v>40</v>
      </c>
      <c r="AB1754" s="34">
        <v>0</v>
      </c>
      <c r="AC1754" s="34">
        <v>0</v>
      </c>
      <c r="AD1754" s="34">
        <v>312</v>
      </c>
      <c r="AE1754" s="34">
        <f t="shared" si="433"/>
        <v>352</v>
      </c>
      <c r="AF1754" s="34">
        <f t="shared" si="434"/>
        <v>1.84615384615381</v>
      </c>
      <c r="AG1754" s="34">
        <f t="shared" si="435"/>
        <v>0.220588235294118</v>
      </c>
      <c r="AH1754" s="34">
        <v>10272</v>
      </c>
      <c r="AI1754" s="34">
        <v>0</v>
      </c>
      <c r="AJ1754" s="35">
        <v>13080</v>
      </c>
      <c r="AK1754" s="35">
        <v>224</v>
      </c>
      <c r="AL1754" s="35">
        <v>162</v>
      </c>
      <c r="AM1754" s="34">
        <v>1.1</v>
      </c>
      <c r="AN1754" s="34">
        <f t="shared" si="436"/>
        <v>199.466666666667</v>
      </c>
      <c r="AO1754" s="35">
        <v>24</v>
      </c>
      <c r="AP1754" s="35">
        <v>24</v>
      </c>
      <c r="AQ1754" t="s">
        <v>82</v>
      </c>
      <c r="AR1754">
        <v>4</v>
      </c>
      <c r="AS1754" s="34">
        <v>0.33333333333333</v>
      </c>
      <c r="AT1754" t="s">
        <v>83</v>
      </c>
      <c r="AU1754" s="35">
        <f t="shared" si="446"/>
        <v>7.10000000000002</v>
      </c>
      <c r="AV1754" s="35">
        <f t="shared" si="437"/>
        <v>24</v>
      </c>
      <c r="AW1754" s="35">
        <f t="shared" si="438"/>
        <v>2.07352941176471</v>
      </c>
      <c r="AX1754" s="35">
        <f t="shared" si="439"/>
        <v>1.18014705882353</v>
      </c>
      <c r="AY1754" s="35">
        <f t="shared" si="440"/>
        <v>24</v>
      </c>
      <c r="AZ1754" s="35">
        <f t="shared" si="441"/>
        <v>24</v>
      </c>
      <c r="BA1754" s="27" t="str">
        <f t="shared" si="442"/>
        <v>3</v>
      </c>
      <c r="BB1754" s="34">
        <v>0.00054</v>
      </c>
      <c r="BC1754" s="34">
        <f t="shared" si="443"/>
        <v>0.01296</v>
      </c>
      <c r="BD1754" s="34" t="e">
        <f t="shared" si="444"/>
        <v>#REF!</v>
      </c>
      <c r="BE1754" s="34">
        <v>0.16</v>
      </c>
      <c r="BF1754" s="34">
        <f t="shared" si="447"/>
        <v>3.84</v>
      </c>
      <c r="BG1754" s="34" t="e">
        <f t="shared" si="445"/>
        <v>#REF!</v>
      </c>
      <c r="BH1754" t="str">
        <f>IF(AT1754="UDARA","U","N")&amp;LEFT($C$4,2)&amp;MID($C$4,4,2)&amp;LEFT(A1754,3)&amp;MID(E1754,2,2)&amp;VLOOKUP(E1754,Acuan_Reference!C:L,10,0)</f>
        <v>N1501MDN71S6</v>
      </c>
      <c r="BI1754" t="s">
        <v>84</v>
      </c>
      <c r="BJ1754" t="s">
        <v>119</v>
      </c>
      <c r="BK1754" t="s">
        <v>86</v>
      </c>
      <c r="BL1754" t="s">
        <v>87</v>
      </c>
    </row>
    <row r="1755" hidden="1" spans="1:64">
      <c r="A1755" t="s">
        <v>100</v>
      </c>
      <c r="B1755" t="s">
        <v>75</v>
      </c>
      <c r="C1755" t="s">
        <v>76</v>
      </c>
      <c r="D1755" t="s">
        <v>115</v>
      </c>
      <c r="E1755" t="s">
        <v>250</v>
      </c>
      <c r="F1755" t="s">
        <v>251</v>
      </c>
      <c r="G1755" t="s">
        <v>80</v>
      </c>
      <c r="H1755" t="s">
        <v>81</v>
      </c>
      <c r="I1755" s="34">
        <v>20570</v>
      </c>
      <c r="J1755" s="35">
        <v>287</v>
      </c>
      <c r="K1755" s="35">
        <v>229</v>
      </c>
      <c r="L1755" s="35">
        <v>248</v>
      </c>
      <c r="M1755" s="35">
        <v>244</v>
      </c>
      <c r="N1755" s="35">
        <v>212</v>
      </c>
      <c r="O1755" s="35">
        <v>119</v>
      </c>
      <c r="P1755" s="35">
        <v>174</v>
      </c>
      <c r="Q1755" s="35">
        <v>194</v>
      </c>
      <c r="R1755" s="35">
        <v>187</v>
      </c>
      <c r="S1755" s="35">
        <v>285</v>
      </c>
      <c r="T1755" s="35">
        <v>257</v>
      </c>
      <c r="U1755" s="35">
        <v>316</v>
      </c>
      <c r="V1755" s="34">
        <v>286</v>
      </c>
      <c r="W1755" s="34">
        <f t="shared" si="432"/>
        <v>250</v>
      </c>
      <c r="X1755" s="35">
        <v>4</v>
      </c>
      <c r="Y1755" s="35">
        <v>0</v>
      </c>
      <c r="Z1755" s="35">
        <v>0</v>
      </c>
      <c r="AA1755" s="34">
        <v>34</v>
      </c>
      <c r="AB1755" s="34">
        <v>0</v>
      </c>
      <c r="AC1755" s="34">
        <v>0</v>
      </c>
      <c r="AD1755" s="34">
        <v>264</v>
      </c>
      <c r="AE1755" s="34">
        <f t="shared" si="433"/>
        <v>298</v>
      </c>
      <c r="AF1755" s="34">
        <f t="shared" si="434"/>
        <v>1.04195804195804</v>
      </c>
      <c r="AG1755" s="34">
        <f t="shared" si="435"/>
        <v>0.136</v>
      </c>
      <c r="AH1755" s="34">
        <v>10272</v>
      </c>
      <c r="AI1755" s="34">
        <v>0</v>
      </c>
      <c r="AJ1755" s="35">
        <v>13080</v>
      </c>
      <c r="AK1755" s="35">
        <v>234</v>
      </c>
      <c r="AL1755" s="35">
        <v>177</v>
      </c>
      <c r="AM1755" s="34">
        <v>1.5</v>
      </c>
      <c r="AN1755" s="34">
        <f t="shared" si="436"/>
        <v>375</v>
      </c>
      <c r="AO1755" s="35">
        <v>24</v>
      </c>
      <c r="AP1755" s="35">
        <v>24</v>
      </c>
      <c r="AQ1755" t="s">
        <v>82</v>
      </c>
      <c r="AR1755">
        <v>2</v>
      </c>
      <c r="AS1755" s="34">
        <v>0.76666666666667</v>
      </c>
      <c r="AT1755" t="s">
        <v>83</v>
      </c>
      <c r="AU1755" s="35">
        <f t="shared" si="446"/>
        <v>190.5</v>
      </c>
      <c r="AV1755" s="35">
        <f t="shared" si="437"/>
        <v>192</v>
      </c>
      <c r="AW1755" s="35">
        <f t="shared" si="438"/>
        <v>1.96</v>
      </c>
      <c r="AX1755" s="35">
        <f t="shared" si="439"/>
        <v>1.252</v>
      </c>
      <c r="AY1755" s="35">
        <f t="shared" si="440"/>
        <v>192</v>
      </c>
      <c r="AZ1755" s="35">
        <f t="shared" si="441"/>
        <v>192</v>
      </c>
      <c r="BA1755" s="27" t="str">
        <f t="shared" si="442"/>
        <v>2</v>
      </c>
      <c r="BB1755" s="34">
        <v>0.00054</v>
      </c>
      <c r="BC1755" s="34">
        <f t="shared" si="443"/>
        <v>0.10368</v>
      </c>
      <c r="BD1755" s="34" t="e">
        <f t="shared" si="444"/>
        <v>#REF!</v>
      </c>
      <c r="BE1755" s="34">
        <v>0.16</v>
      </c>
      <c r="BF1755" s="34">
        <f t="shared" si="447"/>
        <v>30.72</v>
      </c>
      <c r="BG1755" s="34" t="e">
        <f t="shared" si="445"/>
        <v>#REF!</v>
      </c>
      <c r="BH1755" t="str">
        <f>IF(AT1755="UDARA","U","N")&amp;LEFT($C$4,2)&amp;MID($C$4,4,2)&amp;LEFT(A1755,3)&amp;MID(E1755,2,2)&amp;VLOOKUP(E1755,Acuan_Reference!C:L,10,0)</f>
        <v>N1501MDO71S6</v>
      </c>
      <c r="BI1755" t="s">
        <v>84</v>
      </c>
      <c r="BJ1755" t="s">
        <v>119</v>
      </c>
      <c r="BK1755" t="s">
        <v>86</v>
      </c>
      <c r="BL1755" t="s">
        <v>87</v>
      </c>
    </row>
    <row r="1756" hidden="1" spans="1:64">
      <c r="A1756" t="s">
        <v>101</v>
      </c>
      <c r="B1756" t="s">
        <v>75</v>
      </c>
      <c r="C1756" t="s">
        <v>76</v>
      </c>
      <c r="D1756" t="s">
        <v>115</v>
      </c>
      <c r="E1756" t="s">
        <v>250</v>
      </c>
      <c r="F1756" t="s">
        <v>251</v>
      </c>
      <c r="G1756" t="s">
        <v>80</v>
      </c>
      <c r="H1756" t="s">
        <v>81</v>
      </c>
      <c r="I1756" s="34">
        <v>20570</v>
      </c>
      <c r="J1756" s="35">
        <v>517</v>
      </c>
      <c r="K1756" s="35">
        <v>637</v>
      </c>
      <c r="L1756" s="35">
        <v>689</v>
      </c>
      <c r="M1756" s="35">
        <v>728</v>
      </c>
      <c r="N1756" s="35">
        <v>513</v>
      </c>
      <c r="O1756" s="35">
        <v>515</v>
      </c>
      <c r="P1756" s="35">
        <v>944</v>
      </c>
      <c r="Q1756" s="35">
        <v>460</v>
      </c>
      <c r="R1756" s="35">
        <v>732</v>
      </c>
      <c r="S1756" s="35">
        <v>995</v>
      </c>
      <c r="T1756" s="35">
        <v>596</v>
      </c>
      <c r="U1756" s="35">
        <v>1001</v>
      </c>
      <c r="V1756" s="34">
        <v>864</v>
      </c>
      <c r="W1756" s="34">
        <f t="shared" si="432"/>
        <v>719.666666666667</v>
      </c>
      <c r="X1756" s="35">
        <v>108</v>
      </c>
      <c r="Y1756" s="35">
        <v>0</v>
      </c>
      <c r="Z1756" s="35">
        <v>0</v>
      </c>
      <c r="AA1756" s="34">
        <v>63</v>
      </c>
      <c r="AB1756" s="34">
        <v>0</v>
      </c>
      <c r="AC1756" s="34">
        <v>0</v>
      </c>
      <c r="AD1756" s="34">
        <v>1080</v>
      </c>
      <c r="AE1756" s="34">
        <f t="shared" si="433"/>
        <v>1143</v>
      </c>
      <c r="AF1756" s="34">
        <f t="shared" si="434"/>
        <v>1.32291666666667</v>
      </c>
      <c r="AG1756" s="34">
        <f t="shared" si="435"/>
        <v>0.0875405280222325</v>
      </c>
      <c r="AH1756" s="34">
        <v>10272</v>
      </c>
      <c r="AI1756" s="34">
        <v>0</v>
      </c>
      <c r="AJ1756" s="35">
        <v>13080</v>
      </c>
      <c r="AK1756" s="35">
        <v>768</v>
      </c>
      <c r="AL1756" s="35">
        <v>562</v>
      </c>
      <c r="AM1756" s="34">
        <v>1.3</v>
      </c>
      <c r="AN1756" s="34">
        <f t="shared" si="436"/>
        <v>935.566666666667</v>
      </c>
      <c r="AO1756" s="35">
        <v>24</v>
      </c>
      <c r="AP1756" s="35">
        <v>24</v>
      </c>
      <c r="AQ1756" t="s">
        <v>82</v>
      </c>
      <c r="AR1756">
        <v>4</v>
      </c>
      <c r="AS1756" s="34">
        <v>0.5</v>
      </c>
      <c r="AT1756" t="s">
        <v>83</v>
      </c>
      <c r="AU1756" s="35">
        <f t="shared" si="446"/>
        <v>265.925</v>
      </c>
      <c r="AV1756" s="35">
        <f t="shared" si="437"/>
        <v>288</v>
      </c>
      <c r="AW1756" s="35">
        <f t="shared" si="438"/>
        <v>1.98842056507642</v>
      </c>
      <c r="AX1756" s="35">
        <f t="shared" si="439"/>
        <v>1.20750347383048</v>
      </c>
      <c r="AY1756" s="35">
        <f t="shared" si="440"/>
        <v>288</v>
      </c>
      <c r="AZ1756" s="35">
        <f t="shared" si="441"/>
        <v>288</v>
      </c>
      <c r="BA1756" s="27" t="str">
        <f t="shared" si="442"/>
        <v>3</v>
      </c>
      <c r="BB1756" s="34">
        <v>0.00054</v>
      </c>
      <c r="BC1756" s="34">
        <f t="shared" si="443"/>
        <v>0.15552</v>
      </c>
      <c r="BD1756" s="34" t="e">
        <f t="shared" si="444"/>
        <v>#REF!</v>
      </c>
      <c r="BE1756" s="34">
        <v>0.16</v>
      </c>
      <c r="BF1756" s="34">
        <f t="shared" si="447"/>
        <v>46.08</v>
      </c>
      <c r="BG1756" s="34" t="e">
        <f t="shared" si="445"/>
        <v>#REF!</v>
      </c>
      <c r="BH1756" t="str">
        <f>IF(AT1756="UDARA","U","N")&amp;LEFT($C$4,2)&amp;MID($C$4,4,2)&amp;LEFT(A1756,3)&amp;MID(E1756,2,2)&amp;VLOOKUP(E1756,Acuan_Reference!C:L,10,0)</f>
        <v>N1501MKS71S6</v>
      </c>
      <c r="BI1756" t="s">
        <v>84</v>
      </c>
      <c r="BJ1756" t="s">
        <v>119</v>
      </c>
      <c r="BK1756" t="s">
        <v>86</v>
      </c>
      <c r="BL1756" t="s">
        <v>87</v>
      </c>
    </row>
    <row r="1757" hidden="1" spans="1:64">
      <c r="A1757" t="s">
        <v>102</v>
      </c>
      <c r="B1757" t="s">
        <v>75</v>
      </c>
      <c r="C1757" t="s">
        <v>76</v>
      </c>
      <c r="D1757" t="s">
        <v>115</v>
      </c>
      <c r="E1757" t="s">
        <v>250</v>
      </c>
      <c r="F1757" t="s">
        <v>251</v>
      </c>
      <c r="G1757" t="s">
        <v>80</v>
      </c>
      <c r="H1757" t="s">
        <v>81</v>
      </c>
      <c r="I1757" s="34">
        <v>20570</v>
      </c>
      <c r="J1757" s="35">
        <v>58</v>
      </c>
      <c r="K1757" s="35">
        <v>173</v>
      </c>
      <c r="L1757" s="35">
        <v>163</v>
      </c>
      <c r="M1757" s="35">
        <v>188</v>
      </c>
      <c r="N1757" s="35">
        <v>176</v>
      </c>
      <c r="O1757" s="35">
        <v>110</v>
      </c>
      <c r="P1757" s="35">
        <v>140</v>
      </c>
      <c r="Q1757" s="35">
        <v>107</v>
      </c>
      <c r="R1757" s="35">
        <v>227</v>
      </c>
      <c r="S1757" s="35">
        <v>293</v>
      </c>
      <c r="T1757" s="35">
        <v>286</v>
      </c>
      <c r="U1757" s="35">
        <v>145</v>
      </c>
      <c r="V1757" s="34">
        <v>241.33333333333</v>
      </c>
      <c r="W1757" s="34">
        <f t="shared" si="432"/>
        <v>208.666666666667</v>
      </c>
      <c r="X1757" s="35">
        <v>-2</v>
      </c>
      <c r="Y1757" s="35">
        <v>0</v>
      </c>
      <c r="Z1757" s="35">
        <v>0</v>
      </c>
      <c r="AA1757" s="34">
        <v>0</v>
      </c>
      <c r="AB1757" s="34">
        <v>0</v>
      </c>
      <c r="AC1757" s="34">
        <v>0</v>
      </c>
      <c r="AD1757" s="34">
        <v>0</v>
      </c>
      <c r="AE1757" s="34">
        <f t="shared" si="433"/>
        <v>0</v>
      </c>
      <c r="AF1757" s="34">
        <f t="shared" si="434"/>
        <v>0</v>
      </c>
      <c r="AG1757" s="34">
        <f t="shared" si="435"/>
        <v>0</v>
      </c>
      <c r="AH1757" s="34">
        <v>10272</v>
      </c>
      <c r="AI1757" s="34">
        <v>0</v>
      </c>
      <c r="AJ1757" s="35">
        <v>13080</v>
      </c>
      <c r="AK1757" s="35">
        <v>221</v>
      </c>
      <c r="AL1757" s="35">
        <v>195</v>
      </c>
      <c r="AM1757" s="34">
        <v>0.8</v>
      </c>
      <c r="AN1757" s="34">
        <f t="shared" si="436"/>
        <v>166.933333333333</v>
      </c>
      <c r="AO1757" s="35">
        <v>24</v>
      </c>
      <c r="AP1757" s="35">
        <v>24</v>
      </c>
      <c r="AQ1757" t="s">
        <v>82</v>
      </c>
      <c r="AR1757">
        <v>8</v>
      </c>
      <c r="AS1757" s="34">
        <v>0.1</v>
      </c>
      <c r="AT1757" t="s">
        <v>83</v>
      </c>
      <c r="AU1757" s="35">
        <f t="shared" si="446"/>
        <v>271.45</v>
      </c>
      <c r="AV1757" s="35">
        <f t="shared" si="437"/>
        <v>288</v>
      </c>
      <c r="AW1757" s="35">
        <f t="shared" si="438"/>
        <v>1.38019169329073</v>
      </c>
      <c r="AX1757" s="35">
        <f t="shared" si="439"/>
        <v>0.445686900958466</v>
      </c>
      <c r="AY1757" s="35">
        <f t="shared" si="440"/>
        <v>288</v>
      </c>
      <c r="AZ1757" s="35">
        <f t="shared" si="441"/>
        <v>288</v>
      </c>
      <c r="BA1757" s="27" t="str">
        <f t="shared" si="442"/>
        <v>1</v>
      </c>
      <c r="BB1757" s="34">
        <v>0.00054</v>
      </c>
      <c r="BC1757" s="34">
        <f t="shared" si="443"/>
        <v>0.15552</v>
      </c>
      <c r="BD1757" s="34" t="e">
        <f t="shared" si="444"/>
        <v>#REF!</v>
      </c>
      <c r="BE1757" s="34">
        <v>0.16</v>
      </c>
      <c r="BF1757" s="34">
        <f t="shared" si="447"/>
        <v>46.08</v>
      </c>
      <c r="BG1757" s="34" t="e">
        <f t="shared" si="445"/>
        <v>#REF!</v>
      </c>
      <c r="BH1757" t="str">
        <f>IF(AT1757="UDARA","U","N")&amp;LEFT($C$4,2)&amp;MID($C$4,4,2)&amp;LEFT(A1757,3)&amp;MID(E1757,2,2)&amp;VLOOKUP(E1757,Acuan_Reference!C:L,10,0)</f>
        <v>N1501MLG71S6</v>
      </c>
      <c r="BI1757" t="s">
        <v>84</v>
      </c>
      <c r="BJ1757" t="s">
        <v>119</v>
      </c>
      <c r="BK1757" t="s">
        <v>86</v>
      </c>
      <c r="BL1757" t="s">
        <v>87</v>
      </c>
    </row>
    <row r="1758" hidden="1" spans="1:64">
      <c r="A1758" t="s">
        <v>103</v>
      </c>
      <c r="B1758" t="s">
        <v>75</v>
      </c>
      <c r="C1758" t="s">
        <v>76</v>
      </c>
      <c r="D1758" t="s">
        <v>115</v>
      </c>
      <c r="E1758" t="s">
        <v>250</v>
      </c>
      <c r="F1758" t="s">
        <v>251</v>
      </c>
      <c r="G1758" t="s">
        <v>80</v>
      </c>
      <c r="H1758" t="s">
        <v>81</v>
      </c>
      <c r="I1758" s="34">
        <v>20570</v>
      </c>
      <c r="J1758" s="35">
        <v>12</v>
      </c>
      <c r="K1758" s="35">
        <v>44</v>
      </c>
      <c r="L1758" s="35">
        <v>24</v>
      </c>
      <c r="M1758" s="35">
        <v>15</v>
      </c>
      <c r="N1758" s="35">
        <v>-13</v>
      </c>
      <c r="O1758" s="35">
        <v>68</v>
      </c>
      <c r="P1758" s="35">
        <v>43</v>
      </c>
      <c r="Q1758" s="35">
        <v>24</v>
      </c>
      <c r="R1758" s="35">
        <v>-3</v>
      </c>
      <c r="S1758" s="35">
        <v>72</v>
      </c>
      <c r="T1758" s="35">
        <v>38</v>
      </c>
      <c r="U1758" s="35">
        <v>5</v>
      </c>
      <c r="V1758" s="34">
        <v>38.333333333333</v>
      </c>
      <c r="W1758" s="34">
        <f t="shared" si="432"/>
        <v>23</v>
      </c>
      <c r="X1758" s="35">
        <v>25</v>
      </c>
      <c r="Y1758" s="35">
        <v>0</v>
      </c>
      <c r="Z1758" s="35">
        <v>0</v>
      </c>
      <c r="AA1758" s="34">
        <v>1</v>
      </c>
      <c r="AB1758" s="34">
        <v>0</v>
      </c>
      <c r="AC1758" s="34">
        <v>0</v>
      </c>
      <c r="AD1758" s="34">
        <v>48</v>
      </c>
      <c r="AE1758" s="34">
        <f t="shared" si="433"/>
        <v>49</v>
      </c>
      <c r="AF1758" s="34">
        <f t="shared" si="434"/>
        <v>1.27826086956523</v>
      </c>
      <c r="AG1758" s="34">
        <f t="shared" si="435"/>
        <v>0.0434782608695652</v>
      </c>
      <c r="AH1758" s="34">
        <v>10272</v>
      </c>
      <c r="AI1758" s="34">
        <v>0</v>
      </c>
      <c r="AJ1758" s="35">
        <v>13080</v>
      </c>
      <c r="AK1758" s="35">
        <v>34</v>
      </c>
      <c r="AL1758" s="35">
        <v>26</v>
      </c>
      <c r="AM1758" s="34">
        <v>1.3</v>
      </c>
      <c r="AN1758" s="34">
        <f t="shared" si="436"/>
        <v>29.9</v>
      </c>
      <c r="AO1758" s="35">
        <v>24</v>
      </c>
      <c r="AP1758" s="35">
        <v>24</v>
      </c>
      <c r="AQ1758" t="s">
        <v>82</v>
      </c>
      <c r="AR1758">
        <v>2</v>
      </c>
      <c r="AS1758" s="34">
        <v>0.36666666666667</v>
      </c>
      <c r="AT1758" t="s">
        <v>83</v>
      </c>
      <c r="AU1758" s="35">
        <f t="shared" si="446"/>
        <v>5.175</v>
      </c>
      <c r="AV1758" s="35">
        <f t="shared" si="437"/>
        <v>24</v>
      </c>
      <c r="AW1758" s="35">
        <f t="shared" si="438"/>
        <v>3.17391304347826</v>
      </c>
      <c r="AX1758" s="35">
        <f t="shared" si="439"/>
        <v>2.04347826086957</v>
      </c>
      <c r="AY1758" s="35">
        <f t="shared" si="440"/>
        <v>24</v>
      </c>
      <c r="AZ1758" s="35">
        <f t="shared" si="441"/>
        <v>24</v>
      </c>
      <c r="BA1758" s="27" t="str">
        <f t="shared" si="442"/>
        <v>2</v>
      </c>
      <c r="BB1758" s="34">
        <v>0.00054</v>
      </c>
      <c r="BC1758" s="34">
        <f t="shared" si="443"/>
        <v>0.01296</v>
      </c>
      <c r="BD1758" s="34" t="e">
        <f t="shared" si="444"/>
        <v>#REF!</v>
      </c>
      <c r="BE1758" s="34">
        <v>0.16</v>
      </c>
      <c r="BF1758" s="34">
        <f t="shared" si="447"/>
        <v>3.84</v>
      </c>
      <c r="BG1758" s="34" t="e">
        <f t="shared" si="445"/>
        <v>#REF!</v>
      </c>
      <c r="BH1758" t="str">
        <f>IF(AT1758="UDARA","U","N")&amp;LEFT($C$4,2)&amp;MID($C$4,4,2)&amp;LEFT(A1758,3)&amp;MID(E1758,2,2)&amp;VLOOKUP(E1758,Acuan_Reference!C:L,10,0)</f>
        <v>N1501NAD71S6</v>
      </c>
      <c r="BI1758" t="s">
        <v>84</v>
      </c>
      <c r="BJ1758" t="s">
        <v>119</v>
      </c>
      <c r="BK1758" t="s">
        <v>86</v>
      </c>
      <c r="BL1758" t="s">
        <v>87</v>
      </c>
    </row>
    <row r="1759" hidden="1" spans="1:64">
      <c r="A1759" t="s">
        <v>104</v>
      </c>
      <c r="B1759" t="s">
        <v>75</v>
      </c>
      <c r="C1759" t="s">
        <v>76</v>
      </c>
      <c r="D1759" t="s">
        <v>115</v>
      </c>
      <c r="E1759" t="s">
        <v>250</v>
      </c>
      <c r="F1759" t="s">
        <v>251</v>
      </c>
      <c r="G1759" t="s">
        <v>80</v>
      </c>
      <c r="H1759" t="s">
        <v>81</v>
      </c>
      <c r="I1759" s="34">
        <v>20570</v>
      </c>
      <c r="J1759" s="35">
        <v>29</v>
      </c>
      <c r="K1759" s="35">
        <v>15</v>
      </c>
      <c r="L1759" s="35">
        <v>16</v>
      </c>
      <c r="M1759" s="35">
        <v>18</v>
      </c>
      <c r="N1759" s="35">
        <v>45</v>
      </c>
      <c r="O1759" s="35">
        <v>6</v>
      </c>
      <c r="P1759" s="35">
        <v>59</v>
      </c>
      <c r="Q1759" s="35">
        <v>42</v>
      </c>
      <c r="R1759" s="35">
        <v>32</v>
      </c>
      <c r="S1759" s="35">
        <v>51</v>
      </c>
      <c r="T1759" s="35">
        <v>15</v>
      </c>
      <c r="U1759" s="35">
        <v>13</v>
      </c>
      <c r="V1759" s="34">
        <v>26.333333333333</v>
      </c>
      <c r="W1759" s="34">
        <f t="shared" si="432"/>
        <v>17.3333333333333</v>
      </c>
      <c r="X1759" s="35">
        <v>17</v>
      </c>
      <c r="Y1759" s="35">
        <v>0</v>
      </c>
      <c r="Z1759" s="35">
        <v>0</v>
      </c>
      <c r="AA1759" s="34">
        <v>57</v>
      </c>
      <c r="AB1759" s="34">
        <v>0</v>
      </c>
      <c r="AC1759" s="34">
        <v>0</v>
      </c>
      <c r="AD1759" s="34">
        <v>0</v>
      </c>
      <c r="AE1759" s="34">
        <f t="shared" si="433"/>
        <v>57</v>
      </c>
      <c r="AF1759" s="34">
        <f t="shared" si="434"/>
        <v>2.16455696202534</v>
      </c>
      <c r="AG1759" s="34">
        <f t="shared" si="435"/>
        <v>3.28846153846154</v>
      </c>
      <c r="AH1759" s="34">
        <v>10272</v>
      </c>
      <c r="AI1759" s="34">
        <v>0</v>
      </c>
      <c r="AJ1759" s="35">
        <v>13080</v>
      </c>
      <c r="AK1759" s="35">
        <v>45</v>
      </c>
      <c r="AL1759" s="35">
        <v>24</v>
      </c>
      <c r="AM1759" s="34">
        <v>1</v>
      </c>
      <c r="AN1759" s="34">
        <f t="shared" si="436"/>
        <v>17.3333333333333</v>
      </c>
      <c r="AO1759" s="35">
        <v>24</v>
      </c>
      <c r="AP1759" s="35">
        <v>24</v>
      </c>
      <c r="AQ1759" t="s">
        <v>82</v>
      </c>
      <c r="AR1759">
        <v>4</v>
      </c>
      <c r="AS1759" s="34">
        <v>0.26666666666667</v>
      </c>
      <c r="AT1759" t="s">
        <v>83</v>
      </c>
      <c r="AU1759" s="35">
        <f t="shared" si="446"/>
        <v>0</v>
      </c>
      <c r="AV1759" s="35">
        <f t="shared" si="437"/>
        <v>0</v>
      </c>
      <c r="AW1759" s="35">
        <f t="shared" si="438"/>
        <v>3.28846153846154</v>
      </c>
      <c r="AX1759" s="35">
        <f t="shared" si="439"/>
        <v>1.90384615384615</v>
      </c>
      <c r="AY1759" s="35">
        <f t="shared" si="440"/>
        <v>0</v>
      </c>
      <c r="AZ1759" s="35">
        <f t="shared" si="441"/>
        <v>0</v>
      </c>
      <c r="BA1759" s="27" t="str">
        <f t="shared" si="442"/>
        <v>3</v>
      </c>
      <c r="BB1759" s="34">
        <v>0.00054</v>
      </c>
      <c r="BC1759" s="34">
        <f t="shared" si="443"/>
        <v>0</v>
      </c>
      <c r="BD1759" s="34" t="e">
        <f t="shared" si="444"/>
        <v>#REF!</v>
      </c>
      <c r="BE1759" s="34">
        <v>0.16</v>
      </c>
      <c r="BF1759" s="34">
        <f t="shared" si="447"/>
        <v>0</v>
      </c>
      <c r="BG1759" s="34" t="e">
        <f t="shared" si="445"/>
        <v>#REF!</v>
      </c>
      <c r="BH1759" t="str">
        <f>IF(AT1759="UDARA","U","N")&amp;LEFT($C$4,2)&amp;MID($C$4,4,2)&amp;LEFT(A1759,3)&amp;MID(E1759,2,2)&amp;VLOOKUP(E1759,Acuan_Reference!C:L,10,0)</f>
        <v>N1501PDG71S6</v>
      </c>
      <c r="BI1759" t="s">
        <v>84</v>
      </c>
      <c r="BJ1759" t="s">
        <v>119</v>
      </c>
      <c r="BK1759" t="s">
        <v>86</v>
      </c>
      <c r="BL1759" t="s">
        <v>87</v>
      </c>
    </row>
    <row r="1760" hidden="1" spans="1:64">
      <c r="A1760" t="s">
        <v>105</v>
      </c>
      <c r="B1760" t="s">
        <v>75</v>
      </c>
      <c r="C1760" t="s">
        <v>76</v>
      </c>
      <c r="D1760" t="s">
        <v>115</v>
      </c>
      <c r="E1760" t="s">
        <v>250</v>
      </c>
      <c r="F1760" t="s">
        <v>251</v>
      </c>
      <c r="G1760" t="s">
        <v>80</v>
      </c>
      <c r="H1760" t="s">
        <v>81</v>
      </c>
      <c r="I1760" s="34">
        <v>20570</v>
      </c>
      <c r="J1760" s="35">
        <v>165</v>
      </c>
      <c r="K1760" s="35">
        <v>82</v>
      </c>
      <c r="L1760" s="35">
        <v>121</v>
      </c>
      <c r="M1760" s="35">
        <v>237</v>
      </c>
      <c r="N1760" s="35">
        <v>185</v>
      </c>
      <c r="O1760" s="35">
        <v>72</v>
      </c>
      <c r="P1760" s="35">
        <v>121</v>
      </c>
      <c r="Q1760" s="35">
        <v>112</v>
      </c>
      <c r="R1760" s="35">
        <v>92</v>
      </c>
      <c r="S1760" s="35">
        <v>127</v>
      </c>
      <c r="T1760" s="35">
        <v>149</v>
      </c>
      <c r="U1760" s="35">
        <v>130</v>
      </c>
      <c r="V1760" s="34">
        <v>135.33333333333</v>
      </c>
      <c r="W1760" s="34">
        <f t="shared" si="432"/>
        <v>123</v>
      </c>
      <c r="X1760" s="35">
        <v>-6</v>
      </c>
      <c r="Y1760" s="35">
        <v>0</v>
      </c>
      <c r="Z1760" s="35">
        <v>0</v>
      </c>
      <c r="AA1760" s="34">
        <v>0</v>
      </c>
      <c r="AB1760" s="34">
        <v>0</v>
      </c>
      <c r="AC1760" s="34">
        <v>0</v>
      </c>
      <c r="AD1760" s="34">
        <v>120</v>
      </c>
      <c r="AE1760" s="34">
        <f t="shared" si="433"/>
        <v>120</v>
      </c>
      <c r="AF1760" s="34">
        <f t="shared" si="434"/>
        <v>0.886699507389184</v>
      </c>
      <c r="AG1760" s="34">
        <f t="shared" si="435"/>
        <v>0</v>
      </c>
      <c r="AH1760" s="34">
        <v>10272</v>
      </c>
      <c r="AI1760" s="34">
        <v>0</v>
      </c>
      <c r="AJ1760" s="35">
        <v>13080</v>
      </c>
      <c r="AK1760" s="35">
        <v>117</v>
      </c>
      <c r="AL1760" s="35">
        <v>90</v>
      </c>
      <c r="AM1760" s="34">
        <v>1</v>
      </c>
      <c r="AN1760" s="34">
        <f t="shared" si="436"/>
        <v>123</v>
      </c>
      <c r="AO1760" s="35">
        <v>24</v>
      </c>
      <c r="AP1760" s="35">
        <v>24</v>
      </c>
      <c r="AQ1760" t="s">
        <v>82</v>
      </c>
      <c r="AR1760">
        <v>4</v>
      </c>
      <c r="AS1760" s="34">
        <v>0.26666666666667</v>
      </c>
      <c r="AT1760" t="s">
        <v>83</v>
      </c>
      <c r="AU1760" s="35">
        <f t="shared" si="446"/>
        <v>69.75</v>
      </c>
      <c r="AV1760" s="35">
        <f t="shared" si="437"/>
        <v>72</v>
      </c>
      <c r="AW1760" s="35">
        <f t="shared" si="438"/>
        <v>1.5609756097561</v>
      </c>
      <c r="AX1760" s="35">
        <f t="shared" si="439"/>
        <v>0.829268292682927</v>
      </c>
      <c r="AY1760" s="35">
        <f t="shared" si="440"/>
        <v>72</v>
      </c>
      <c r="AZ1760" s="35">
        <f t="shared" si="441"/>
        <v>72</v>
      </c>
      <c r="BA1760" s="27" t="str">
        <f t="shared" si="442"/>
        <v>2</v>
      </c>
      <c r="BB1760" s="34">
        <v>0.00054</v>
      </c>
      <c r="BC1760" s="34">
        <f t="shared" si="443"/>
        <v>0.03888</v>
      </c>
      <c r="BD1760" s="34" t="e">
        <f t="shared" si="444"/>
        <v>#REF!</v>
      </c>
      <c r="BE1760" s="34">
        <v>0.16</v>
      </c>
      <c r="BF1760" s="34">
        <f t="shared" si="447"/>
        <v>11.52</v>
      </c>
      <c r="BG1760" s="34" t="e">
        <f t="shared" si="445"/>
        <v>#REF!</v>
      </c>
      <c r="BH1760" t="str">
        <f>IF(AT1760="UDARA","U","N")&amp;LEFT($C$4,2)&amp;MID($C$4,4,2)&amp;LEFT(A1760,3)&amp;MID(E1760,2,2)&amp;VLOOKUP(E1760,Acuan_Reference!C:L,10,0)</f>
        <v>N1501PKB71S6</v>
      </c>
      <c r="BI1760" t="s">
        <v>84</v>
      </c>
      <c r="BJ1760" t="s">
        <v>119</v>
      </c>
      <c r="BK1760" t="s">
        <v>86</v>
      </c>
      <c r="BL1760" t="s">
        <v>87</v>
      </c>
    </row>
    <row r="1761" hidden="1" spans="1:64">
      <c r="A1761" t="s">
        <v>106</v>
      </c>
      <c r="B1761" t="s">
        <v>75</v>
      </c>
      <c r="C1761" t="s">
        <v>76</v>
      </c>
      <c r="D1761" t="s">
        <v>115</v>
      </c>
      <c r="E1761" t="s">
        <v>250</v>
      </c>
      <c r="F1761" t="s">
        <v>251</v>
      </c>
      <c r="G1761" t="s">
        <v>80</v>
      </c>
      <c r="H1761" t="s">
        <v>81</v>
      </c>
      <c r="I1761" s="34">
        <v>20570</v>
      </c>
      <c r="J1761" s="35">
        <v>328</v>
      </c>
      <c r="K1761" s="35">
        <v>144</v>
      </c>
      <c r="L1761" s="35">
        <v>342</v>
      </c>
      <c r="M1761" s="35">
        <v>335</v>
      </c>
      <c r="N1761" s="35">
        <v>239</v>
      </c>
      <c r="O1761" s="35">
        <v>73</v>
      </c>
      <c r="P1761" s="35">
        <v>149</v>
      </c>
      <c r="Q1761" s="35">
        <v>351</v>
      </c>
      <c r="R1761" s="35">
        <v>102</v>
      </c>
      <c r="S1761" s="35">
        <v>327</v>
      </c>
      <c r="T1761" s="35">
        <v>331</v>
      </c>
      <c r="U1761" s="35">
        <v>58</v>
      </c>
      <c r="V1761" s="34">
        <v>238.66666666667</v>
      </c>
      <c r="W1761" s="34">
        <f t="shared" si="432"/>
        <v>191</v>
      </c>
      <c r="X1761" s="35">
        <v>28</v>
      </c>
      <c r="Y1761" s="35">
        <v>0</v>
      </c>
      <c r="Z1761" s="35">
        <v>0</v>
      </c>
      <c r="AA1761" s="34">
        <v>0</v>
      </c>
      <c r="AB1761" s="34">
        <v>0</v>
      </c>
      <c r="AC1761" s="34">
        <v>0</v>
      </c>
      <c r="AD1761" s="34">
        <v>264</v>
      </c>
      <c r="AE1761" s="34">
        <f t="shared" si="433"/>
        <v>264</v>
      </c>
      <c r="AF1761" s="34">
        <f t="shared" si="434"/>
        <v>1.10614525139663</v>
      </c>
      <c r="AG1761" s="34">
        <f t="shared" si="435"/>
        <v>0</v>
      </c>
      <c r="AH1761" s="34">
        <v>10272</v>
      </c>
      <c r="AI1761" s="34">
        <v>0</v>
      </c>
      <c r="AJ1761" s="35">
        <v>13080</v>
      </c>
      <c r="AK1761" s="35">
        <v>275</v>
      </c>
      <c r="AL1761" s="35">
        <v>184</v>
      </c>
      <c r="AM1761" s="34">
        <v>0.9</v>
      </c>
      <c r="AN1761" s="34">
        <f t="shared" si="436"/>
        <v>171.9</v>
      </c>
      <c r="AO1761" s="35">
        <v>24</v>
      </c>
      <c r="AP1761" s="35">
        <v>24</v>
      </c>
      <c r="AQ1761" t="s">
        <v>82</v>
      </c>
      <c r="AR1761">
        <v>4</v>
      </c>
      <c r="AS1761" s="34">
        <v>0.16666666666667</v>
      </c>
      <c r="AT1761" t="s">
        <v>83</v>
      </c>
      <c r="AU1761" s="35">
        <f t="shared" si="446"/>
        <v>68.925</v>
      </c>
      <c r="AV1761" s="35">
        <f t="shared" si="437"/>
        <v>72</v>
      </c>
      <c r="AW1761" s="35">
        <f t="shared" si="438"/>
        <v>1.75916230366492</v>
      </c>
      <c r="AX1761" s="35">
        <f t="shared" si="439"/>
        <v>0.795811518324607</v>
      </c>
      <c r="AY1761" s="35">
        <f t="shared" si="440"/>
        <v>72</v>
      </c>
      <c r="AZ1761" s="35">
        <f t="shared" si="441"/>
        <v>72</v>
      </c>
      <c r="BA1761" s="27" t="str">
        <f t="shared" si="442"/>
        <v>3</v>
      </c>
      <c r="BB1761" s="34">
        <v>0.00054</v>
      </c>
      <c r="BC1761" s="34">
        <f t="shared" si="443"/>
        <v>0.03888</v>
      </c>
      <c r="BD1761" s="34" t="e">
        <f t="shared" si="444"/>
        <v>#REF!</v>
      </c>
      <c r="BE1761" s="34">
        <v>0.16</v>
      </c>
      <c r="BF1761" s="34">
        <f t="shared" si="447"/>
        <v>11.52</v>
      </c>
      <c r="BG1761" s="34" t="e">
        <f t="shared" si="445"/>
        <v>#REF!</v>
      </c>
      <c r="BH1761" t="str">
        <f>IF(AT1761="UDARA","U","N")&amp;LEFT($C$4,2)&amp;MID($C$4,4,2)&amp;LEFT(A1761,3)&amp;MID(E1761,2,2)&amp;VLOOKUP(E1761,Acuan_Reference!C:L,10,0)</f>
        <v>N1501PLB71S6</v>
      </c>
      <c r="BI1761" t="s">
        <v>84</v>
      </c>
      <c r="BJ1761" t="s">
        <v>119</v>
      </c>
      <c r="BK1761" t="s">
        <v>86</v>
      </c>
      <c r="BL1761" t="s">
        <v>87</v>
      </c>
    </row>
    <row r="1762" hidden="1" spans="1:64">
      <c r="A1762" t="s">
        <v>107</v>
      </c>
      <c r="B1762" t="s">
        <v>75</v>
      </c>
      <c r="C1762" t="s">
        <v>76</v>
      </c>
      <c r="D1762" t="s">
        <v>115</v>
      </c>
      <c r="E1762" t="s">
        <v>250</v>
      </c>
      <c r="F1762" t="s">
        <v>251</v>
      </c>
      <c r="G1762" t="s">
        <v>80</v>
      </c>
      <c r="H1762" t="s">
        <v>81</v>
      </c>
      <c r="I1762" s="34">
        <v>20570</v>
      </c>
      <c r="J1762" s="35">
        <v>172</v>
      </c>
      <c r="K1762" s="35">
        <v>655</v>
      </c>
      <c r="L1762" s="35">
        <v>189</v>
      </c>
      <c r="M1762" s="35">
        <v>219</v>
      </c>
      <c r="N1762" s="35">
        <v>735</v>
      </c>
      <c r="O1762" s="35">
        <v>65</v>
      </c>
      <c r="P1762" s="35">
        <v>505</v>
      </c>
      <c r="Q1762" s="35">
        <v>216</v>
      </c>
      <c r="R1762" s="35">
        <v>404</v>
      </c>
      <c r="S1762" s="35">
        <v>471</v>
      </c>
      <c r="T1762" s="35">
        <v>404</v>
      </c>
      <c r="U1762" s="35">
        <v>476</v>
      </c>
      <c r="V1762" s="34">
        <v>450.33333333333</v>
      </c>
      <c r="W1762" s="34">
        <f t="shared" si="432"/>
        <v>396.666666666667</v>
      </c>
      <c r="X1762" s="35">
        <v>3</v>
      </c>
      <c r="Y1762" s="35">
        <v>0</v>
      </c>
      <c r="Z1762" s="35">
        <v>0</v>
      </c>
      <c r="AA1762" s="34">
        <v>7</v>
      </c>
      <c r="AB1762" s="34">
        <v>0</v>
      </c>
      <c r="AC1762" s="34">
        <v>576</v>
      </c>
      <c r="AD1762" s="34">
        <v>0</v>
      </c>
      <c r="AE1762" s="34">
        <f t="shared" si="433"/>
        <v>583</v>
      </c>
      <c r="AF1762" s="34">
        <f t="shared" si="434"/>
        <v>1.29459659511474</v>
      </c>
      <c r="AG1762" s="34">
        <f t="shared" si="435"/>
        <v>1.46974789915966</v>
      </c>
      <c r="AH1762" s="34">
        <v>10272</v>
      </c>
      <c r="AI1762" s="34">
        <v>0</v>
      </c>
      <c r="AJ1762" s="35">
        <v>13080</v>
      </c>
      <c r="AK1762" s="35">
        <v>384</v>
      </c>
      <c r="AL1762" s="35">
        <v>310</v>
      </c>
      <c r="AM1762" s="34">
        <v>1.3</v>
      </c>
      <c r="AN1762" s="34">
        <f t="shared" si="436"/>
        <v>515.666666666667</v>
      </c>
      <c r="AO1762" s="35">
        <v>24</v>
      </c>
      <c r="AP1762" s="35">
        <v>24</v>
      </c>
      <c r="AQ1762" t="s">
        <v>82</v>
      </c>
      <c r="AR1762">
        <v>2</v>
      </c>
      <c r="AS1762" s="34">
        <v>0.43333333333333</v>
      </c>
      <c r="AT1762" t="s">
        <v>83</v>
      </c>
      <c r="AU1762" s="35">
        <f t="shared" si="446"/>
        <v>182</v>
      </c>
      <c r="AV1762" s="35">
        <f t="shared" si="437"/>
        <v>192</v>
      </c>
      <c r="AW1762" s="35">
        <f t="shared" si="438"/>
        <v>1.95378151260504</v>
      </c>
      <c r="AX1762" s="35">
        <f t="shared" si="439"/>
        <v>1.17226890756303</v>
      </c>
      <c r="AY1762" s="35">
        <f t="shared" si="440"/>
        <v>192</v>
      </c>
      <c r="AZ1762" s="35">
        <f t="shared" si="441"/>
        <v>192</v>
      </c>
      <c r="BA1762" s="27" t="str">
        <f t="shared" si="442"/>
        <v>2</v>
      </c>
      <c r="BB1762" s="34">
        <v>0.00054</v>
      </c>
      <c r="BC1762" s="34">
        <f t="shared" si="443"/>
        <v>0.10368</v>
      </c>
      <c r="BD1762" s="34" t="e">
        <f t="shared" si="444"/>
        <v>#REF!</v>
      </c>
      <c r="BE1762" s="34">
        <v>0.16</v>
      </c>
      <c r="BF1762" s="34">
        <f t="shared" si="447"/>
        <v>30.72</v>
      </c>
      <c r="BG1762" s="34" t="e">
        <f t="shared" si="445"/>
        <v>#REF!</v>
      </c>
      <c r="BH1762" t="str">
        <f>IF(AT1762="UDARA","U","N")&amp;LEFT($C$4,2)&amp;MID($C$4,4,2)&amp;LEFT(A1762,3)&amp;MID(E1762,2,2)&amp;VLOOKUP(E1762,Acuan_Reference!C:L,10,0)</f>
        <v>N1501PTK71S6</v>
      </c>
      <c r="BI1762" t="s">
        <v>84</v>
      </c>
      <c r="BJ1762" t="s">
        <v>119</v>
      </c>
      <c r="BK1762" t="s">
        <v>86</v>
      </c>
      <c r="BL1762" t="s">
        <v>87</v>
      </c>
    </row>
    <row r="1763" hidden="1" spans="1:64">
      <c r="A1763" t="s">
        <v>108</v>
      </c>
      <c r="B1763" t="s">
        <v>75</v>
      </c>
      <c r="C1763" t="s">
        <v>76</v>
      </c>
      <c r="D1763" t="s">
        <v>115</v>
      </c>
      <c r="E1763" t="s">
        <v>250</v>
      </c>
      <c r="F1763" t="s">
        <v>251</v>
      </c>
      <c r="G1763" t="s">
        <v>80</v>
      </c>
      <c r="H1763" t="s">
        <v>81</v>
      </c>
      <c r="I1763" s="34">
        <v>20570</v>
      </c>
      <c r="J1763" s="35">
        <v>234</v>
      </c>
      <c r="K1763" s="35">
        <v>236</v>
      </c>
      <c r="L1763" s="35">
        <v>299</v>
      </c>
      <c r="M1763" s="35">
        <v>190</v>
      </c>
      <c r="N1763" s="35">
        <v>91</v>
      </c>
      <c r="O1763" s="35">
        <v>258</v>
      </c>
      <c r="P1763" s="35">
        <v>12</v>
      </c>
      <c r="Q1763" s="35">
        <v>328</v>
      </c>
      <c r="R1763" s="35">
        <v>164</v>
      </c>
      <c r="S1763" s="35">
        <v>422</v>
      </c>
      <c r="T1763" s="35">
        <v>218</v>
      </c>
      <c r="U1763" s="35">
        <v>129</v>
      </c>
      <c r="V1763" s="34">
        <v>256.33333333333</v>
      </c>
      <c r="W1763" s="34">
        <f t="shared" si="432"/>
        <v>180.666666666667</v>
      </c>
      <c r="X1763" s="35">
        <v>65</v>
      </c>
      <c r="Y1763" s="35">
        <v>0</v>
      </c>
      <c r="Z1763" s="35">
        <v>0</v>
      </c>
      <c r="AA1763" s="34">
        <v>52</v>
      </c>
      <c r="AB1763" s="34">
        <v>0</v>
      </c>
      <c r="AC1763" s="34">
        <v>0</v>
      </c>
      <c r="AD1763" s="34">
        <v>0</v>
      </c>
      <c r="AE1763" s="34">
        <f t="shared" si="433"/>
        <v>52</v>
      </c>
      <c r="AF1763" s="34">
        <f t="shared" si="434"/>
        <v>0.20286085825748</v>
      </c>
      <c r="AG1763" s="34">
        <f t="shared" si="435"/>
        <v>0.287822878228782</v>
      </c>
      <c r="AH1763" s="34">
        <v>10272</v>
      </c>
      <c r="AI1763" s="34">
        <v>0</v>
      </c>
      <c r="AJ1763" s="35">
        <v>13080</v>
      </c>
      <c r="AK1763" s="35">
        <v>322</v>
      </c>
      <c r="AL1763" s="35">
        <v>195</v>
      </c>
      <c r="AM1763" s="34">
        <v>0.8</v>
      </c>
      <c r="AN1763" s="34">
        <f t="shared" si="436"/>
        <v>144.533333333333</v>
      </c>
      <c r="AO1763" s="35">
        <v>24</v>
      </c>
      <c r="AP1763" s="35">
        <v>24</v>
      </c>
      <c r="AQ1763" t="s">
        <v>82</v>
      </c>
      <c r="AR1763">
        <v>4</v>
      </c>
      <c r="AS1763" s="34">
        <v>0.066666666666667</v>
      </c>
      <c r="AT1763" t="s">
        <v>83</v>
      </c>
      <c r="AU1763" s="35">
        <f t="shared" si="446"/>
        <v>215.65</v>
      </c>
      <c r="AV1763" s="35">
        <f t="shared" si="437"/>
        <v>216</v>
      </c>
      <c r="AW1763" s="35">
        <f t="shared" si="438"/>
        <v>1.48339483394834</v>
      </c>
      <c r="AX1763" s="35">
        <f t="shared" si="439"/>
        <v>0.404059040590406</v>
      </c>
      <c r="AY1763" s="35">
        <f t="shared" si="440"/>
        <v>216</v>
      </c>
      <c r="AZ1763" s="35">
        <f t="shared" si="441"/>
        <v>216</v>
      </c>
      <c r="BA1763" s="27" t="str">
        <f t="shared" si="442"/>
        <v>2</v>
      </c>
      <c r="BB1763" s="34">
        <v>0.00054</v>
      </c>
      <c r="BC1763" s="34">
        <f t="shared" si="443"/>
        <v>0.11664</v>
      </c>
      <c r="BD1763" s="34" t="e">
        <f t="shared" si="444"/>
        <v>#REF!</v>
      </c>
      <c r="BE1763" s="34">
        <v>0.16</v>
      </c>
      <c r="BF1763" s="34">
        <f t="shared" si="447"/>
        <v>34.56</v>
      </c>
      <c r="BG1763" s="34" t="e">
        <f t="shared" si="445"/>
        <v>#REF!</v>
      </c>
      <c r="BH1763" t="str">
        <f>IF(AT1763="UDARA","U","N")&amp;LEFT($C$4,2)&amp;MID($C$4,4,2)&amp;LEFT(A1763,3)&amp;MID(E1763,2,2)&amp;VLOOKUP(E1763,Acuan_Reference!C:L,10,0)</f>
        <v>N1501PWT71S6</v>
      </c>
      <c r="BI1763" t="s">
        <v>84</v>
      </c>
      <c r="BJ1763" t="s">
        <v>119</v>
      </c>
      <c r="BK1763" t="s">
        <v>86</v>
      </c>
      <c r="BL1763" t="s">
        <v>87</v>
      </c>
    </row>
    <row r="1764" hidden="1" spans="1:64">
      <c r="A1764" t="s">
        <v>109</v>
      </c>
      <c r="B1764" t="s">
        <v>75</v>
      </c>
      <c r="C1764" t="s">
        <v>76</v>
      </c>
      <c r="D1764" t="s">
        <v>115</v>
      </c>
      <c r="E1764" t="s">
        <v>250</v>
      </c>
      <c r="F1764" t="s">
        <v>251</v>
      </c>
      <c r="G1764" t="s">
        <v>80</v>
      </c>
      <c r="H1764" t="s">
        <v>81</v>
      </c>
      <c r="I1764" s="34">
        <v>20570</v>
      </c>
      <c r="J1764" s="35">
        <v>301</v>
      </c>
      <c r="K1764" s="35">
        <v>156</v>
      </c>
      <c r="L1764" s="35">
        <v>406</v>
      </c>
      <c r="M1764" s="35">
        <v>187</v>
      </c>
      <c r="N1764" s="35">
        <v>575</v>
      </c>
      <c r="O1764" s="35">
        <v>396</v>
      </c>
      <c r="P1764" s="35">
        <v>55</v>
      </c>
      <c r="Q1764" s="35">
        <v>32</v>
      </c>
      <c r="R1764" s="35">
        <v>307</v>
      </c>
      <c r="S1764" s="35">
        <v>292</v>
      </c>
      <c r="T1764" s="35">
        <v>164</v>
      </c>
      <c r="U1764" s="35">
        <v>96</v>
      </c>
      <c r="V1764" s="34">
        <v>184</v>
      </c>
      <c r="W1764" s="34">
        <f t="shared" si="432"/>
        <v>148.333333333333</v>
      </c>
      <c r="X1764" s="35">
        <v>33</v>
      </c>
      <c r="Y1764" s="35">
        <v>0</v>
      </c>
      <c r="Z1764" s="35">
        <v>0</v>
      </c>
      <c r="AA1764" s="34">
        <v>0</v>
      </c>
      <c r="AB1764" s="34">
        <v>0</v>
      </c>
      <c r="AC1764" s="34">
        <v>0</v>
      </c>
      <c r="AD1764" s="34">
        <v>144</v>
      </c>
      <c r="AE1764" s="34">
        <f t="shared" si="433"/>
        <v>144</v>
      </c>
      <c r="AF1764" s="34">
        <f t="shared" si="434"/>
        <v>0.782608695652174</v>
      </c>
      <c r="AG1764" s="34">
        <f t="shared" si="435"/>
        <v>0</v>
      </c>
      <c r="AH1764" s="34">
        <v>10272</v>
      </c>
      <c r="AI1764" s="34">
        <v>0</v>
      </c>
      <c r="AJ1764" s="35">
        <v>13080</v>
      </c>
      <c r="AK1764" s="35">
        <v>223</v>
      </c>
      <c r="AL1764" s="35">
        <v>185</v>
      </c>
      <c r="AM1764" s="34">
        <v>0.6</v>
      </c>
      <c r="AN1764" s="34">
        <f t="shared" si="436"/>
        <v>89</v>
      </c>
      <c r="AO1764" s="35">
        <v>24</v>
      </c>
      <c r="AP1764" s="35">
        <v>24</v>
      </c>
      <c r="AQ1764" t="s">
        <v>82</v>
      </c>
      <c r="AR1764">
        <v>8</v>
      </c>
      <c r="AS1764" s="34">
        <v>0.1</v>
      </c>
      <c r="AT1764" t="s">
        <v>83</v>
      </c>
      <c r="AU1764" s="35">
        <f t="shared" si="446"/>
        <v>97.5</v>
      </c>
      <c r="AV1764" s="35">
        <f t="shared" si="437"/>
        <v>120</v>
      </c>
      <c r="AW1764" s="35">
        <f t="shared" si="438"/>
        <v>1.77977528089888</v>
      </c>
      <c r="AX1764" s="35">
        <f t="shared" si="439"/>
        <v>0.532584269662921</v>
      </c>
      <c r="AY1764" s="35">
        <f t="shared" si="440"/>
        <v>120</v>
      </c>
      <c r="AZ1764" s="35">
        <f t="shared" si="441"/>
        <v>120</v>
      </c>
      <c r="BA1764" s="27" t="str">
        <f t="shared" si="442"/>
        <v>3</v>
      </c>
      <c r="BB1764" s="34">
        <v>0.00054</v>
      </c>
      <c r="BC1764" s="34">
        <f t="shared" si="443"/>
        <v>0.0648</v>
      </c>
      <c r="BD1764" s="34" t="e">
        <f t="shared" si="444"/>
        <v>#REF!</v>
      </c>
      <c r="BE1764" s="34">
        <v>0.16</v>
      </c>
      <c r="BF1764" s="34">
        <f t="shared" si="447"/>
        <v>19.2</v>
      </c>
      <c r="BG1764" s="34" t="e">
        <f t="shared" si="445"/>
        <v>#REF!</v>
      </c>
      <c r="BH1764" t="str">
        <f>IF(AT1764="UDARA","U","N")&amp;LEFT($C$4,2)&amp;MID($C$4,4,2)&amp;LEFT(A1764,3)&amp;MID(E1764,2,2)&amp;VLOOKUP(E1764,Acuan_Reference!C:L,10,0)</f>
        <v>N1501SBY71S6</v>
      </c>
      <c r="BI1764" t="s">
        <v>84</v>
      </c>
      <c r="BJ1764" t="s">
        <v>119</v>
      </c>
      <c r="BK1764" t="s">
        <v>86</v>
      </c>
      <c r="BL1764" t="s">
        <v>87</v>
      </c>
    </row>
    <row r="1765" hidden="1" spans="1:64">
      <c r="A1765" t="s">
        <v>110</v>
      </c>
      <c r="B1765" t="s">
        <v>75</v>
      </c>
      <c r="C1765" t="s">
        <v>76</v>
      </c>
      <c r="D1765" t="s">
        <v>115</v>
      </c>
      <c r="E1765" t="s">
        <v>250</v>
      </c>
      <c r="F1765" t="s">
        <v>251</v>
      </c>
      <c r="G1765" t="s">
        <v>80</v>
      </c>
      <c r="H1765" t="s">
        <v>81</v>
      </c>
      <c r="I1765" s="34">
        <v>20570</v>
      </c>
      <c r="J1765" s="35">
        <v>270</v>
      </c>
      <c r="K1765" s="35">
        <v>372</v>
      </c>
      <c r="L1765" s="35">
        <v>315</v>
      </c>
      <c r="M1765" s="35">
        <v>283</v>
      </c>
      <c r="N1765" s="35">
        <v>261</v>
      </c>
      <c r="O1765" s="35">
        <v>30</v>
      </c>
      <c r="P1765" s="35">
        <v>72</v>
      </c>
      <c r="Q1765" s="35">
        <v>167</v>
      </c>
      <c r="R1765" s="35">
        <v>273</v>
      </c>
      <c r="S1765" s="35">
        <v>269</v>
      </c>
      <c r="T1765" s="35">
        <v>257</v>
      </c>
      <c r="U1765" s="35">
        <v>90</v>
      </c>
      <c r="V1765" s="34">
        <v>205.33333333333</v>
      </c>
      <c r="W1765" s="34">
        <f t="shared" si="432"/>
        <v>180.333333333333</v>
      </c>
      <c r="X1765" s="35">
        <v>0</v>
      </c>
      <c r="Y1765" s="35">
        <v>0</v>
      </c>
      <c r="Z1765" s="35">
        <v>0</v>
      </c>
      <c r="AA1765" s="34">
        <v>0</v>
      </c>
      <c r="AB1765" s="34">
        <v>0</v>
      </c>
      <c r="AC1765" s="34">
        <v>0</v>
      </c>
      <c r="AD1765" s="34">
        <v>0</v>
      </c>
      <c r="AE1765" s="34">
        <f t="shared" si="433"/>
        <v>0</v>
      </c>
      <c r="AF1765" s="34">
        <f t="shared" si="434"/>
        <v>0</v>
      </c>
      <c r="AG1765" s="34">
        <f t="shared" si="435"/>
        <v>0</v>
      </c>
      <c r="AH1765" s="34">
        <v>10272</v>
      </c>
      <c r="AI1765" s="34">
        <v>0</v>
      </c>
      <c r="AJ1765" s="35">
        <v>13080</v>
      </c>
      <c r="AK1765" s="35">
        <v>250</v>
      </c>
      <c r="AL1765" s="35">
        <v>194</v>
      </c>
      <c r="AM1765" s="34">
        <v>0.7</v>
      </c>
      <c r="AN1765" s="34">
        <f t="shared" si="436"/>
        <v>126.233333333333</v>
      </c>
      <c r="AO1765" s="35">
        <v>24</v>
      </c>
      <c r="AP1765" s="35">
        <v>24</v>
      </c>
      <c r="AQ1765" t="s">
        <v>82</v>
      </c>
      <c r="AR1765">
        <v>8</v>
      </c>
      <c r="AS1765" s="34">
        <v>0.066666666666667</v>
      </c>
      <c r="AT1765" t="s">
        <v>83</v>
      </c>
      <c r="AU1765" s="35">
        <f t="shared" si="446"/>
        <v>240.175</v>
      </c>
      <c r="AV1765" s="35">
        <f t="shared" si="437"/>
        <v>264</v>
      </c>
      <c r="AW1765" s="35">
        <f t="shared" si="438"/>
        <v>1.46395563770795</v>
      </c>
      <c r="AX1765" s="35">
        <f t="shared" si="439"/>
        <v>0.388170055452865</v>
      </c>
      <c r="AY1765" s="35">
        <f t="shared" si="440"/>
        <v>264</v>
      </c>
      <c r="AZ1765" s="35">
        <f t="shared" si="441"/>
        <v>264</v>
      </c>
      <c r="BA1765" s="27" t="str">
        <f t="shared" si="442"/>
        <v>1</v>
      </c>
      <c r="BB1765" s="34">
        <v>0.00054</v>
      </c>
      <c r="BC1765" s="34">
        <f t="shared" si="443"/>
        <v>0.14256</v>
      </c>
      <c r="BD1765" s="34" t="e">
        <f t="shared" si="444"/>
        <v>#REF!</v>
      </c>
      <c r="BE1765" s="34">
        <v>0.16</v>
      </c>
      <c r="BF1765" s="34">
        <f t="shared" si="447"/>
        <v>42.24</v>
      </c>
      <c r="BG1765" s="34" t="e">
        <f t="shared" si="445"/>
        <v>#REF!</v>
      </c>
      <c r="BH1765" t="str">
        <f>IF(AT1765="UDARA","U","N")&amp;LEFT($C$4,2)&amp;MID($C$4,4,2)&amp;LEFT(A1765,3)&amp;MID(E1765,2,2)&amp;VLOOKUP(E1765,Acuan_Reference!C:L,10,0)</f>
        <v>N1501SLO71S6</v>
      </c>
      <c r="BI1765" t="s">
        <v>84</v>
      </c>
      <c r="BJ1765" t="s">
        <v>119</v>
      </c>
      <c r="BK1765" t="s">
        <v>86</v>
      </c>
      <c r="BL1765" t="s">
        <v>87</v>
      </c>
    </row>
    <row r="1766" hidden="1" spans="1:64">
      <c r="A1766" t="s">
        <v>111</v>
      </c>
      <c r="B1766" t="s">
        <v>75</v>
      </c>
      <c r="C1766" t="s">
        <v>76</v>
      </c>
      <c r="D1766" t="s">
        <v>115</v>
      </c>
      <c r="E1766" t="s">
        <v>250</v>
      </c>
      <c r="F1766" t="s">
        <v>251</v>
      </c>
      <c r="G1766" t="s">
        <v>80</v>
      </c>
      <c r="H1766" t="s">
        <v>81</v>
      </c>
      <c r="I1766" s="34">
        <v>20570</v>
      </c>
      <c r="J1766" s="35">
        <v>26</v>
      </c>
      <c r="K1766" s="35">
        <v>45</v>
      </c>
      <c r="L1766" s="35">
        <v>47</v>
      </c>
      <c r="M1766" s="35">
        <v>50</v>
      </c>
      <c r="N1766" s="35">
        <v>24</v>
      </c>
      <c r="O1766" s="35">
        <v>28</v>
      </c>
      <c r="P1766" s="35">
        <v>74</v>
      </c>
      <c r="Q1766" s="35">
        <v>18</v>
      </c>
      <c r="R1766" s="35">
        <v>36</v>
      </c>
      <c r="S1766" s="35">
        <v>50</v>
      </c>
      <c r="T1766" s="35">
        <v>41</v>
      </c>
      <c r="U1766" s="35">
        <v>73</v>
      </c>
      <c r="V1766" s="34">
        <v>54.666666666667</v>
      </c>
      <c r="W1766" s="34">
        <f t="shared" si="432"/>
        <v>48.3333333333333</v>
      </c>
      <c r="X1766" s="35">
        <v>15</v>
      </c>
      <c r="Y1766" s="35">
        <v>40</v>
      </c>
      <c r="Z1766" s="35">
        <v>0</v>
      </c>
      <c r="AA1766" s="34">
        <v>4</v>
      </c>
      <c r="AB1766" s="34">
        <v>0</v>
      </c>
      <c r="AC1766" s="34">
        <v>72</v>
      </c>
      <c r="AD1766" s="34">
        <v>0</v>
      </c>
      <c r="AE1766" s="34">
        <f t="shared" si="433"/>
        <v>76</v>
      </c>
      <c r="AF1766" s="34">
        <f t="shared" si="434"/>
        <v>1.39024390243902</v>
      </c>
      <c r="AG1766" s="34">
        <f t="shared" si="435"/>
        <v>1.57241379310345</v>
      </c>
      <c r="AH1766" s="34">
        <v>10272</v>
      </c>
      <c r="AI1766" s="34">
        <v>0</v>
      </c>
      <c r="AJ1766" s="35">
        <v>13080</v>
      </c>
      <c r="AK1766" s="35">
        <v>38</v>
      </c>
      <c r="AL1766" s="35">
        <v>31</v>
      </c>
      <c r="AM1766" s="34">
        <v>1.5</v>
      </c>
      <c r="AN1766" s="34">
        <f t="shared" si="436"/>
        <v>72.5</v>
      </c>
      <c r="AO1766" s="35">
        <v>24</v>
      </c>
      <c r="AP1766" s="35">
        <v>24</v>
      </c>
      <c r="AQ1766" t="s">
        <v>82</v>
      </c>
      <c r="AR1766">
        <v>2</v>
      </c>
      <c r="AS1766" s="34">
        <v>0.53333333333333</v>
      </c>
      <c r="AT1766" t="s">
        <v>83</v>
      </c>
      <c r="AU1766" s="35">
        <f t="shared" si="446"/>
        <v>20.625</v>
      </c>
      <c r="AV1766" s="35">
        <f t="shared" si="437"/>
        <v>24</v>
      </c>
      <c r="AW1766" s="35">
        <f t="shared" si="438"/>
        <v>2.06896551724138</v>
      </c>
      <c r="AX1766" s="35">
        <f t="shared" si="439"/>
        <v>1.42758620689655</v>
      </c>
      <c r="AY1766" s="35">
        <f t="shared" si="440"/>
        <v>24</v>
      </c>
      <c r="AZ1766" s="35">
        <f t="shared" si="441"/>
        <v>24</v>
      </c>
      <c r="BA1766" s="27" t="str">
        <f t="shared" si="442"/>
        <v>2</v>
      </c>
      <c r="BB1766" s="34">
        <v>0.00054</v>
      </c>
      <c r="BC1766" s="34">
        <f t="shared" si="443"/>
        <v>0.01296</v>
      </c>
      <c r="BD1766" s="34" t="e">
        <f t="shared" si="444"/>
        <v>#REF!</v>
      </c>
      <c r="BE1766" s="34">
        <v>0.16</v>
      </c>
      <c r="BF1766" s="34">
        <f t="shared" si="447"/>
        <v>3.84</v>
      </c>
      <c r="BG1766" s="34" t="e">
        <f t="shared" si="445"/>
        <v>#REF!</v>
      </c>
      <c r="BH1766" t="str">
        <f>IF(AT1766="UDARA","U","N")&amp;LEFT($C$4,2)&amp;MID($C$4,4,2)&amp;LEFT(A1766,3)&amp;MID(E1766,2,2)&amp;VLOOKUP(E1766,Acuan_Reference!C:L,10,0)</f>
        <v>N1501SMD71S6</v>
      </c>
      <c r="BI1766" t="s">
        <v>84</v>
      </c>
      <c r="BJ1766" t="s">
        <v>119</v>
      </c>
      <c r="BK1766" t="s">
        <v>86</v>
      </c>
      <c r="BL1766" t="s">
        <v>87</v>
      </c>
    </row>
    <row r="1767" hidden="1" spans="1:64">
      <c r="A1767" t="s">
        <v>112</v>
      </c>
      <c r="B1767" t="s">
        <v>75</v>
      </c>
      <c r="C1767" t="s">
        <v>76</v>
      </c>
      <c r="D1767" t="s">
        <v>115</v>
      </c>
      <c r="E1767" t="s">
        <v>250</v>
      </c>
      <c r="F1767" t="s">
        <v>251</v>
      </c>
      <c r="G1767" t="s">
        <v>80</v>
      </c>
      <c r="H1767" t="s">
        <v>81</v>
      </c>
      <c r="I1767" s="34">
        <v>20570</v>
      </c>
      <c r="J1767" s="35">
        <v>221</v>
      </c>
      <c r="K1767" s="35">
        <v>277</v>
      </c>
      <c r="L1767" s="35">
        <v>214</v>
      </c>
      <c r="M1767" s="35">
        <v>251</v>
      </c>
      <c r="N1767" s="35">
        <v>181</v>
      </c>
      <c r="O1767" s="35">
        <v>316</v>
      </c>
      <c r="P1767" s="35">
        <v>112</v>
      </c>
      <c r="Q1767" s="35">
        <v>161</v>
      </c>
      <c r="R1767" s="35">
        <v>158</v>
      </c>
      <c r="S1767" s="35">
        <v>341</v>
      </c>
      <c r="T1767" s="35">
        <v>349</v>
      </c>
      <c r="U1767" s="35">
        <v>-9</v>
      </c>
      <c r="V1767" s="34">
        <v>227</v>
      </c>
      <c r="W1767" s="34">
        <f t="shared" si="432"/>
        <v>182</v>
      </c>
      <c r="X1767" s="35">
        <v>1</v>
      </c>
      <c r="Y1767" s="35">
        <v>0</v>
      </c>
      <c r="Z1767" s="35">
        <v>0</v>
      </c>
      <c r="AA1767" s="34">
        <v>0</v>
      </c>
      <c r="AB1767" s="34">
        <v>0</v>
      </c>
      <c r="AC1767" s="34">
        <v>0</v>
      </c>
      <c r="AD1767" s="34">
        <v>168</v>
      </c>
      <c r="AE1767" s="34">
        <f t="shared" si="433"/>
        <v>168</v>
      </c>
      <c r="AF1767" s="34">
        <f t="shared" si="434"/>
        <v>0.740088105726872</v>
      </c>
      <c r="AG1767" s="34">
        <f t="shared" si="435"/>
        <v>0</v>
      </c>
      <c r="AH1767" s="34">
        <v>10272</v>
      </c>
      <c r="AI1767" s="34">
        <v>0</v>
      </c>
      <c r="AJ1767" s="35">
        <v>13080</v>
      </c>
      <c r="AK1767" s="35">
        <v>233</v>
      </c>
      <c r="AL1767" s="35">
        <v>206</v>
      </c>
      <c r="AM1767" s="34">
        <v>0.7</v>
      </c>
      <c r="AN1767" s="34">
        <f t="shared" si="436"/>
        <v>127.4</v>
      </c>
      <c r="AO1767" s="35">
        <v>24</v>
      </c>
      <c r="AP1767" s="35">
        <v>24</v>
      </c>
      <c r="AQ1767" t="s">
        <v>82</v>
      </c>
      <c r="AR1767">
        <v>8</v>
      </c>
      <c r="AS1767" s="34">
        <v>0.066666666666667</v>
      </c>
      <c r="AT1767" t="s">
        <v>83</v>
      </c>
      <c r="AU1767" s="35">
        <f t="shared" si="446"/>
        <v>124.05</v>
      </c>
      <c r="AV1767" s="35">
        <f t="shared" si="437"/>
        <v>144</v>
      </c>
      <c r="AW1767" s="35">
        <f t="shared" si="438"/>
        <v>1.71428571428571</v>
      </c>
      <c r="AX1767" s="35">
        <f t="shared" si="439"/>
        <v>0.582417582417582</v>
      </c>
      <c r="AY1767" s="35">
        <f t="shared" si="440"/>
        <v>144</v>
      </c>
      <c r="AZ1767" s="35">
        <f t="shared" si="441"/>
        <v>144</v>
      </c>
      <c r="BA1767" s="27" t="str">
        <f t="shared" si="442"/>
        <v>3</v>
      </c>
      <c r="BB1767" s="34">
        <v>0.00054</v>
      </c>
      <c r="BC1767" s="34">
        <f t="shared" si="443"/>
        <v>0.07776</v>
      </c>
      <c r="BD1767" s="34" t="e">
        <f t="shared" si="444"/>
        <v>#REF!</v>
      </c>
      <c r="BE1767" s="34">
        <v>0.16</v>
      </c>
      <c r="BF1767" s="34">
        <f t="shared" si="447"/>
        <v>23.04</v>
      </c>
      <c r="BG1767" s="34" t="e">
        <f t="shared" si="445"/>
        <v>#REF!</v>
      </c>
      <c r="BH1767" t="str">
        <f>IF(AT1767="UDARA","U","N")&amp;LEFT($C$4,2)&amp;MID($C$4,4,2)&amp;LEFT(A1767,3)&amp;MID(E1767,2,2)&amp;VLOOKUP(E1767,Acuan_Reference!C:L,10,0)</f>
        <v>N1501SMG71S6</v>
      </c>
      <c r="BI1767" t="s">
        <v>84</v>
      </c>
      <c r="BJ1767" t="s">
        <v>119</v>
      </c>
      <c r="BK1767" t="s">
        <v>86</v>
      </c>
      <c r="BL1767" t="s">
        <v>87</v>
      </c>
    </row>
    <row r="1768" hidden="1" spans="1:64">
      <c r="A1768" t="s">
        <v>113</v>
      </c>
      <c r="B1768" t="s">
        <v>75</v>
      </c>
      <c r="C1768" t="s">
        <v>76</v>
      </c>
      <c r="D1768" t="s">
        <v>115</v>
      </c>
      <c r="E1768" t="s">
        <v>250</v>
      </c>
      <c r="F1768" t="s">
        <v>251</v>
      </c>
      <c r="G1768" t="s">
        <v>80</v>
      </c>
      <c r="H1768" t="s">
        <v>81</v>
      </c>
      <c r="I1768" s="34">
        <v>20570</v>
      </c>
      <c r="J1768" s="35">
        <v>465</v>
      </c>
      <c r="K1768" s="35">
        <v>593</v>
      </c>
      <c r="L1768" s="35">
        <v>1075</v>
      </c>
      <c r="M1768" s="35">
        <v>1013</v>
      </c>
      <c r="N1768" s="35">
        <v>758</v>
      </c>
      <c r="O1768" s="35">
        <v>1183</v>
      </c>
      <c r="P1768" s="35">
        <v>737</v>
      </c>
      <c r="Q1768" s="35">
        <v>854</v>
      </c>
      <c r="R1768" s="35">
        <v>1035</v>
      </c>
      <c r="S1768" s="35">
        <v>807</v>
      </c>
      <c r="T1768" s="35">
        <v>826</v>
      </c>
      <c r="U1768" s="35">
        <v>550</v>
      </c>
      <c r="V1768" s="34">
        <v>727.66666666667</v>
      </c>
      <c r="W1768" s="34">
        <f t="shared" si="432"/>
        <v>674</v>
      </c>
      <c r="X1768" s="35">
        <v>0</v>
      </c>
      <c r="Y1768" s="35">
        <v>0</v>
      </c>
      <c r="Z1768" s="35">
        <v>0</v>
      </c>
      <c r="AA1768" s="34">
        <v>1</v>
      </c>
      <c r="AB1768" s="34">
        <v>0</v>
      </c>
      <c r="AC1768" s="34">
        <v>0</v>
      </c>
      <c r="AD1768" s="34">
        <v>408</v>
      </c>
      <c r="AE1768" s="34">
        <f t="shared" si="433"/>
        <v>409</v>
      </c>
      <c r="AF1768" s="34">
        <f t="shared" si="434"/>
        <v>0.56207054512139</v>
      </c>
      <c r="AG1768" s="34">
        <f t="shared" si="435"/>
        <v>0.00148367952522255</v>
      </c>
      <c r="AH1768" s="34">
        <v>10272</v>
      </c>
      <c r="AI1768" s="34">
        <v>0</v>
      </c>
      <c r="AJ1768" s="35">
        <v>13080</v>
      </c>
      <c r="AK1768" s="35">
        <v>947</v>
      </c>
      <c r="AL1768" s="35">
        <v>646</v>
      </c>
      <c r="AM1768" s="34">
        <v>0.25</v>
      </c>
      <c r="AN1768" s="34">
        <f t="shared" si="436"/>
        <v>168.5</v>
      </c>
      <c r="AO1768" s="35">
        <v>24</v>
      </c>
      <c r="AP1768" s="35">
        <v>24</v>
      </c>
      <c r="AQ1768" t="s">
        <v>82</v>
      </c>
      <c r="AR1768">
        <v>12</v>
      </c>
      <c r="AS1768" s="34">
        <v>0.033333333333333</v>
      </c>
      <c r="AT1768" t="s">
        <v>83</v>
      </c>
      <c r="AU1768" s="35">
        <f t="shared" si="446"/>
        <v>304.125</v>
      </c>
      <c r="AV1768" s="35">
        <f t="shared" si="437"/>
        <v>312</v>
      </c>
      <c r="AW1768" s="35">
        <f t="shared" si="438"/>
        <v>1.06973293768546</v>
      </c>
      <c r="AX1768" s="35">
        <f t="shared" si="439"/>
        <v>0.111275964391691</v>
      </c>
      <c r="AY1768" s="35">
        <f t="shared" si="440"/>
        <v>312</v>
      </c>
      <c r="AZ1768" s="35">
        <f t="shared" si="441"/>
        <v>312</v>
      </c>
      <c r="BA1768" s="27" t="str">
        <f t="shared" si="442"/>
        <v>3</v>
      </c>
      <c r="BB1768" s="34">
        <v>0.00054</v>
      </c>
      <c r="BC1768" s="34">
        <f t="shared" si="443"/>
        <v>0.16848</v>
      </c>
      <c r="BD1768" s="34" t="e">
        <f t="shared" si="444"/>
        <v>#REF!</v>
      </c>
      <c r="BE1768" s="34">
        <v>0.16</v>
      </c>
      <c r="BF1768" s="34">
        <f t="shared" si="447"/>
        <v>49.92</v>
      </c>
      <c r="BG1768" s="34" t="e">
        <f t="shared" si="445"/>
        <v>#REF!</v>
      </c>
      <c r="BH1768" t="str">
        <f>IF(AT1768="UDARA","U","N")&amp;LEFT($C$4,2)&amp;MID($C$4,4,2)&amp;LEFT(A1768,3)&amp;MID(E1768,2,2)&amp;VLOOKUP(E1768,Acuan_Reference!C:L,10,0)</f>
        <v>N1501TGR71S6</v>
      </c>
      <c r="BI1768" t="s">
        <v>84</v>
      </c>
      <c r="BJ1768" t="s">
        <v>119</v>
      </c>
      <c r="BK1768" t="s">
        <v>86</v>
      </c>
      <c r="BL1768" t="s">
        <v>87</v>
      </c>
    </row>
    <row r="1769" hidden="1" spans="1:64">
      <c r="A1769" t="s">
        <v>114</v>
      </c>
      <c r="B1769" t="s">
        <v>75</v>
      </c>
      <c r="C1769" t="s">
        <v>76</v>
      </c>
      <c r="D1769" t="s">
        <v>115</v>
      </c>
      <c r="E1769" t="s">
        <v>250</v>
      </c>
      <c r="F1769" t="s">
        <v>251</v>
      </c>
      <c r="G1769" t="s">
        <v>80</v>
      </c>
      <c r="H1769" t="s">
        <v>81</v>
      </c>
      <c r="I1769" s="34">
        <v>20570</v>
      </c>
      <c r="J1769" s="35">
        <v>7</v>
      </c>
      <c r="K1769" s="35">
        <v>48</v>
      </c>
      <c r="L1769" s="35">
        <v>52</v>
      </c>
      <c r="M1769" s="35">
        <v>23</v>
      </c>
      <c r="N1769" s="35">
        <v>24</v>
      </c>
      <c r="O1769" s="35">
        <v>17</v>
      </c>
      <c r="P1769" s="35">
        <v>22</v>
      </c>
      <c r="Q1769" s="35">
        <v>26</v>
      </c>
      <c r="R1769" s="35">
        <v>18</v>
      </c>
      <c r="S1769" s="35">
        <v>15</v>
      </c>
      <c r="T1769" s="35">
        <v>48</v>
      </c>
      <c r="U1769" s="35">
        <v>16</v>
      </c>
      <c r="V1769" s="34">
        <v>26.333333333333</v>
      </c>
      <c r="W1769" s="34">
        <f t="shared" si="432"/>
        <v>28</v>
      </c>
      <c r="X1769" s="35">
        <v>0</v>
      </c>
      <c r="Y1769" s="35">
        <v>0</v>
      </c>
      <c r="Z1769" s="35">
        <v>0</v>
      </c>
      <c r="AA1769" s="34">
        <v>0</v>
      </c>
      <c r="AB1769" s="34">
        <v>0</v>
      </c>
      <c r="AC1769" s="34">
        <v>0</v>
      </c>
      <c r="AD1769" s="34">
        <v>0</v>
      </c>
      <c r="AE1769" s="34">
        <f t="shared" si="433"/>
        <v>0</v>
      </c>
      <c r="AF1769" s="34">
        <f t="shared" si="434"/>
        <v>0</v>
      </c>
      <c r="AG1769" s="34">
        <f t="shared" si="435"/>
        <v>0</v>
      </c>
      <c r="AH1769" s="34">
        <v>10272</v>
      </c>
      <c r="AI1769" s="34">
        <v>0</v>
      </c>
      <c r="AJ1769" s="35">
        <v>13080</v>
      </c>
      <c r="AK1769" s="35">
        <v>22</v>
      </c>
      <c r="AL1769" s="35">
        <v>20</v>
      </c>
      <c r="AM1769" s="34">
        <v>0.7</v>
      </c>
      <c r="AN1769" s="34">
        <f t="shared" si="436"/>
        <v>19.6</v>
      </c>
      <c r="AO1769" s="35">
        <v>24</v>
      </c>
      <c r="AP1769" s="35">
        <v>24</v>
      </c>
      <c r="AQ1769" t="s">
        <v>82</v>
      </c>
      <c r="AR1769">
        <v>8</v>
      </c>
      <c r="AS1769" s="34">
        <v>0.066666666666667</v>
      </c>
      <c r="AT1769" t="s">
        <v>83</v>
      </c>
      <c r="AU1769" s="35">
        <f t="shared" si="446"/>
        <v>29.7</v>
      </c>
      <c r="AV1769" s="35">
        <f t="shared" si="437"/>
        <v>48</v>
      </c>
      <c r="AW1769" s="35">
        <f t="shared" si="438"/>
        <v>1.71428571428571</v>
      </c>
      <c r="AX1769" s="35">
        <f t="shared" si="439"/>
        <v>1</v>
      </c>
      <c r="AY1769" s="35">
        <f t="shared" si="440"/>
        <v>48</v>
      </c>
      <c r="AZ1769" s="35">
        <f t="shared" si="441"/>
        <v>48</v>
      </c>
      <c r="BA1769" s="27" t="str">
        <f t="shared" si="442"/>
        <v>1</v>
      </c>
      <c r="BB1769" s="34">
        <v>0.00054</v>
      </c>
      <c r="BC1769" s="34">
        <f t="shared" si="443"/>
        <v>0.02592</v>
      </c>
      <c r="BD1769" s="34" t="e">
        <f t="shared" si="444"/>
        <v>#REF!</v>
      </c>
      <c r="BE1769" s="34">
        <v>0.16</v>
      </c>
      <c r="BF1769" s="34">
        <f t="shared" si="447"/>
        <v>7.68</v>
      </c>
      <c r="BG1769" s="34" t="e">
        <f t="shared" si="445"/>
        <v>#REF!</v>
      </c>
      <c r="BH1769" t="str">
        <f>IF(AT1769="UDARA","U","N")&amp;LEFT($C$4,2)&amp;MID($C$4,4,2)&amp;LEFT(A1769,3)&amp;MID(E1769,2,2)&amp;VLOOKUP(E1769,Acuan_Reference!C:L,10,0)</f>
        <v>N1501YGY71S6</v>
      </c>
      <c r="BI1769" t="s">
        <v>84</v>
      </c>
      <c r="BJ1769" t="s">
        <v>119</v>
      </c>
      <c r="BK1769" t="s">
        <v>86</v>
      </c>
      <c r="BL1769" t="s">
        <v>87</v>
      </c>
    </row>
    <row r="1770" hidden="1" spans="1:64">
      <c r="A1770" t="s">
        <v>74</v>
      </c>
      <c r="B1770" t="s">
        <v>75</v>
      </c>
      <c r="C1770" t="s">
        <v>76</v>
      </c>
      <c r="D1770" t="s">
        <v>115</v>
      </c>
      <c r="E1770" t="s">
        <v>252</v>
      </c>
      <c r="F1770" t="s">
        <v>253</v>
      </c>
      <c r="G1770" t="s">
        <v>80</v>
      </c>
      <c r="H1770" t="s">
        <v>81</v>
      </c>
      <c r="I1770" s="34">
        <v>11815</v>
      </c>
      <c r="J1770" s="35">
        <v>1618</v>
      </c>
      <c r="K1770" s="35">
        <v>3864</v>
      </c>
      <c r="L1770" s="35">
        <v>3438</v>
      </c>
      <c r="M1770" s="35">
        <v>1163</v>
      </c>
      <c r="N1770" s="35">
        <v>3209</v>
      </c>
      <c r="O1770" s="35">
        <v>3416</v>
      </c>
      <c r="P1770" s="35">
        <v>3062</v>
      </c>
      <c r="Q1770" s="35">
        <v>1540</v>
      </c>
      <c r="R1770" s="35">
        <v>2997</v>
      </c>
      <c r="S1770" s="35">
        <v>4901</v>
      </c>
      <c r="T1770" s="35">
        <v>2536</v>
      </c>
      <c r="U1770" s="35">
        <v>3328</v>
      </c>
      <c r="V1770" s="34">
        <v>3588.3333333333</v>
      </c>
      <c r="W1770" s="34">
        <f t="shared" si="432"/>
        <v>2796.33333333333</v>
      </c>
      <c r="X1770" s="35">
        <v>908</v>
      </c>
      <c r="Y1770" s="35">
        <v>0</v>
      </c>
      <c r="Z1770" s="35">
        <v>0</v>
      </c>
      <c r="AA1770" s="34">
        <v>3127</v>
      </c>
      <c r="AB1770" s="34">
        <v>0</v>
      </c>
      <c r="AC1770" s="34">
        <v>312</v>
      </c>
      <c r="AD1770" s="34">
        <v>0</v>
      </c>
      <c r="AE1770" s="34">
        <f t="shared" si="433"/>
        <v>3439</v>
      </c>
      <c r="AF1770" s="34">
        <f t="shared" si="434"/>
        <v>0.958383650719935</v>
      </c>
      <c r="AG1770" s="34">
        <f t="shared" si="435"/>
        <v>1.22982477053284</v>
      </c>
      <c r="AH1770" s="34">
        <v>17208</v>
      </c>
      <c r="AI1770" s="34">
        <v>0</v>
      </c>
      <c r="AJ1770" s="35">
        <v>0</v>
      </c>
      <c r="AK1770" s="35">
        <v>3314</v>
      </c>
      <c r="AL1770" s="35">
        <v>2525</v>
      </c>
      <c r="AM1770" s="34">
        <v>0.7</v>
      </c>
      <c r="AN1770" s="34">
        <f t="shared" si="436"/>
        <v>1957.43333333333</v>
      </c>
      <c r="AO1770" s="35">
        <v>24</v>
      </c>
      <c r="AP1770" s="35">
        <v>24</v>
      </c>
      <c r="AQ1770" t="s">
        <v>82</v>
      </c>
      <c r="AR1770">
        <v>8</v>
      </c>
      <c r="AS1770" s="34">
        <v>0.066666666666667</v>
      </c>
      <c r="AT1770" t="s">
        <v>83</v>
      </c>
      <c r="AU1770" s="35">
        <f t="shared" si="446"/>
        <v>782.575</v>
      </c>
      <c r="AV1770" s="35">
        <f t="shared" si="437"/>
        <v>792</v>
      </c>
      <c r="AW1770" s="35">
        <f t="shared" si="438"/>
        <v>1.51305280724759</v>
      </c>
      <c r="AX1770" s="35">
        <f t="shared" si="439"/>
        <v>0.610084634640601</v>
      </c>
      <c r="AY1770" s="35">
        <f t="shared" si="440"/>
        <v>792</v>
      </c>
      <c r="AZ1770" s="35">
        <f t="shared" si="441"/>
        <v>792</v>
      </c>
      <c r="BA1770" s="27" t="str">
        <f t="shared" si="442"/>
        <v>3</v>
      </c>
      <c r="BB1770" s="34">
        <v>0.00029952</v>
      </c>
      <c r="BC1770" s="34">
        <f t="shared" si="443"/>
        <v>0.23721984</v>
      </c>
      <c r="BD1770" s="34" t="e">
        <f t="shared" si="444"/>
        <v>#REF!</v>
      </c>
      <c r="BE1770" s="34">
        <v>0.18</v>
      </c>
      <c r="BF1770" s="34">
        <f t="shared" si="447"/>
        <v>142.56</v>
      </c>
      <c r="BG1770" s="34" t="e">
        <f t="shared" si="445"/>
        <v>#REF!</v>
      </c>
      <c r="BH1770" t="str">
        <f>IF(AT1770="UDARA","U","N")&amp;LEFT($C$4,2)&amp;MID($C$4,4,2)&amp;LEFT(A1770,3)&amp;MID(E1770,2,2)&amp;VLOOKUP(E1770,Acuan_Reference!C:L,10,0)</f>
        <v>N1501BDG71S6</v>
      </c>
      <c r="BI1770" t="s">
        <v>84</v>
      </c>
      <c r="BJ1770" t="s">
        <v>119</v>
      </c>
      <c r="BK1770" t="s">
        <v>86</v>
      </c>
      <c r="BL1770" t="s">
        <v>87</v>
      </c>
    </row>
    <row r="1771" hidden="1" spans="1:64">
      <c r="A1771" t="s">
        <v>88</v>
      </c>
      <c r="B1771" t="s">
        <v>75</v>
      </c>
      <c r="C1771" t="s">
        <v>76</v>
      </c>
      <c r="D1771" t="s">
        <v>115</v>
      </c>
      <c r="E1771" t="s">
        <v>252</v>
      </c>
      <c r="F1771" t="s">
        <v>253</v>
      </c>
      <c r="G1771" t="s">
        <v>80</v>
      </c>
      <c r="H1771" t="s">
        <v>81</v>
      </c>
      <c r="I1771" s="34">
        <v>11815</v>
      </c>
      <c r="J1771" s="35">
        <v>269</v>
      </c>
      <c r="K1771" s="35">
        <v>782</v>
      </c>
      <c r="L1771" s="35">
        <v>300</v>
      </c>
      <c r="M1771" s="35">
        <v>508</v>
      </c>
      <c r="N1771" s="35">
        <v>1015</v>
      </c>
      <c r="O1771" s="35">
        <v>676</v>
      </c>
      <c r="P1771" s="35">
        <v>812</v>
      </c>
      <c r="Q1771" s="35">
        <v>564</v>
      </c>
      <c r="R1771" s="35">
        <v>776</v>
      </c>
      <c r="S1771" s="35">
        <v>749</v>
      </c>
      <c r="T1771" s="35">
        <v>560</v>
      </c>
      <c r="U1771" s="35">
        <v>827</v>
      </c>
      <c r="V1771" s="34">
        <v>712</v>
      </c>
      <c r="W1771" s="34">
        <f t="shared" si="432"/>
        <v>630.666666666667</v>
      </c>
      <c r="X1771" s="35">
        <v>122</v>
      </c>
      <c r="Y1771" s="35">
        <v>0</v>
      </c>
      <c r="Z1771" s="35">
        <v>0</v>
      </c>
      <c r="AA1771" s="34">
        <v>911</v>
      </c>
      <c r="AB1771" s="34">
        <v>0</v>
      </c>
      <c r="AC1771" s="34">
        <v>0</v>
      </c>
      <c r="AD1771" s="34">
        <v>0</v>
      </c>
      <c r="AE1771" s="34">
        <f t="shared" si="433"/>
        <v>911</v>
      </c>
      <c r="AF1771" s="34">
        <f t="shared" si="434"/>
        <v>1.27949438202247</v>
      </c>
      <c r="AG1771" s="34">
        <f t="shared" si="435"/>
        <v>1.44450317124736</v>
      </c>
      <c r="AH1771" s="34">
        <v>17208</v>
      </c>
      <c r="AI1771" s="34">
        <v>0</v>
      </c>
      <c r="AJ1771" s="35">
        <v>0</v>
      </c>
      <c r="AK1771" s="35">
        <v>734</v>
      </c>
      <c r="AL1771" s="35">
        <v>505</v>
      </c>
      <c r="AM1771" s="34">
        <v>0.6</v>
      </c>
      <c r="AN1771" s="34">
        <f t="shared" si="436"/>
        <v>378.4</v>
      </c>
      <c r="AO1771" s="35">
        <v>24</v>
      </c>
      <c r="AP1771" s="35">
        <v>24</v>
      </c>
      <c r="AQ1771" t="s">
        <v>82</v>
      </c>
      <c r="AR1771">
        <v>8</v>
      </c>
      <c r="AS1771" s="34">
        <v>0.033333333333333</v>
      </c>
      <c r="AT1771" t="s">
        <v>83</v>
      </c>
      <c r="AU1771" s="35">
        <f t="shared" si="446"/>
        <v>0</v>
      </c>
      <c r="AV1771" s="35">
        <f t="shared" si="437"/>
        <v>0</v>
      </c>
      <c r="AW1771" s="35">
        <f t="shared" si="438"/>
        <v>1.44450317124736</v>
      </c>
      <c r="AX1771" s="35">
        <f t="shared" si="439"/>
        <v>0.643763213530655</v>
      </c>
      <c r="AY1771" s="35">
        <f t="shared" si="440"/>
        <v>0</v>
      </c>
      <c r="AZ1771" s="35">
        <f t="shared" si="441"/>
        <v>0</v>
      </c>
      <c r="BA1771" s="27" t="str">
        <f t="shared" si="442"/>
        <v>3</v>
      </c>
      <c r="BB1771" s="34">
        <v>0.00029952</v>
      </c>
      <c r="BC1771" s="34">
        <f t="shared" si="443"/>
        <v>0</v>
      </c>
      <c r="BD1771" s="34" t="e">
        <f t="shared" si="444"/>
        <v>#REF!</v>
      </c>
      <c r="BE1771" s="34">
        <v>0.18</v>
      </c>
      <c r="BF1771" s="34">
        <f t="shared" si="447"/>
        <v>0</v>
      </c>
      <c r="BG1771" s="34" t="e">
        <f t="shared" si="445"/>
        <v>#REF!</v>
      </c>
      <c r="BH1771" t="str">
        <f>IF(AT1771="UDARA","U","N")&amp;LEFT($C$4,2)&amp;MID($C$4,4,2)&amp;LEFT(A1771,3)&amp;MID(E1771,2,2)&amp;VLOOKUP(E1771,Acuan_Reference!C:L,10,0)</f>
        <v>N1501BGR71S6</v>
      </c>
      <c r="BI1771" t="s">
        <v>84</v>
      </c>
      <c r="BJ1771" t="s">
        <v>119</v>
      </c>
      <c r="BK1771" t="s">
        <v>86</v>
      </c>
      <c r="BL1771" t="s">
        <v>87</v>
      </c>
    </row>
    <row r="1772" hidden="1" spans="1:64">
      <c r="A1772" t="s">
        <v>89</v>
      </c>
      <c r="B1772" t="s">
        <v>75</v>
      </c>
      <c r="C1772" t="s">
        <v>76</v>
      </c>
      <c r="D1772" t="s">
        <v>115</v>
      </c>
      <c r="E1772" t="s">
        <v>252</v>
      </c>
      <c r="F1772" t="s">
        <v>253</v>
      </c>
      <c r="G1772" t="s">
        <v>80</v>
      </c>
      <c r="H1772" t="s">
        <v>81</v>
      </c>
      <c r="I1772" s="34">
        <v>11815</v>
      </c>
      <c r="J1772" s="35">
        <v>674</v>
      </c>
      <c r="K1772" s="35">
        <v>2230</v>
      </c>
      <c r="L1772" s="35">
        <v>906</v>
      </c>
      <c r="M1772" s="35">
        <v>979</v>
      </c>
      <c r="N1772" s="35">
        <v>2159</v>
      </c>
      <c r="O1772" s="35">
        <v>1599</v>
      </c>
      <c r="P1772" s="35">
        <v>765</v>
      </c>
      <c r="Q1772" s="35">
        <v>331</v>
      </c>
      <c r="R1772" s="35">
        <v>367</v>
      </c>
      <c r="S1772" s="35">
        <v>2118</v>
      </c>
      <c r="T1772" s="35">
        <v>833</v>
      </c>
      <c r="U1772" s="35">
        <v>1315</v>
      </c>
      <c r="V1772" s="34">
        <v>1422</v>
      </c>
      <c r="W1772" s="34">
        <f t="shared" si="432"/>
        <v>983.666666666667</v>
      </c>
      <c r="X1772" s="35">
        <v>67</v>
      </c>
      <c r="Y1772" s="35">
        <v>0</v>
      </c>
      <c r="Z1772" s="35">
        <v>0</v>
      </c>
      <c r="AA1772" s="34">
        <v>1733</v>
      </c>
      <c r="AB1772" s="34">
        <v>0</v>
      </c>
      <c r="AC1772" s="34">
        <v>144</v>
      </c>
      <c r="AD1772" s="34">
        <v>192</v>
      </c>
      <c r="AE1772" s="34">
        <f t="shared" si="433"/>
        <v>2069</v>
      </c>
      <c r="AF1772" s="34">
        <f t="shared" si="434"/>
        <v>1.4549929676512</v>
      </c>
      <c r="AG1772" s="34">
        <f t="shared" si="435"/>
        <v>1.9081667231447</v>
      </c>
      <c r="AH1772" s="34">
        <v>17208</v>
      </c>
      <c r="AI1772" s="34">
        <v>0</v>
      </c>
      <c r="AJ1772" s="35">
        <v>0</v>
      </c>
      <c r="AK1772" s="35">
        <v>990</v>
      </c>
      <c r="AL1772" s="35">
        <v>803</v>
      </c>
      <c r="AM1772" s="34">
        <v>1.3</v>
      </c>
      <c r="AN1772" s="34">
        <f t="shared" si="436"/>
        <v>1278.76666666667</v>
      </c>
      <c r="AO1772" s="35">
        <v>24</v>
      </c>
      <c r="AP1772" s="35">
        <v>24</v>
      </c>
      <c r="AQ1772" t="s">
        <v>82</v>
      </c>
      <c r="AR1772">
        <v>4</v>
      </c>
      <c r="AS1772" s="34">
        <v>0.53333333333333</v>
      </c>
      <c r="AT1772" t="s">
        <v>83</v>
      </c>
      <c r="AU1772" s="35">
        <f t="shared" si="446"/>
        <v>9.57499999999982</v>
      </c>
      <c r="AV1772" s="35">
        <f t="shared" si="437"/>
        <v>24</v>
      </c>
      <c r="AW1772" s="35">
        <f t="shared" si="438"/>
        <v>2.12775330396476</v>
      </c>
      <c r="AX1772" s="35">
        <f t="shared" si="439"/>
        <v>1.31141985767536</v>
      </c>
      <c r="AY1772" s="35">
        <f t="shared" si="440"/>
        <v>24</v>
      </c>
      <c r="AZ1772" s="35">
        <f t="shared" si="441"/>
        <v>24</v>
      </c>
      <c r="BA1772" s="27" t="str">
        <f t="shared" si="442"/>
        <v>3</v>
      </c>
      <c r="BB1772" s="34">
        <v>0.00029952</v>
      </c>
      <c r="BC1772" s="34">
        <f t="shared" si="443"/>
        <v>0.00718848</v>
      </c>
      <c r="BD1772" s="34" t="e">
        <f t="shared" si="444"/>
        <v>#REF!</v>
      </c>
      <c r="BE1772" s="34">
        <v>0.18</v>
      </c>
      <c r="BF1772" s="34">
        <f t="shared" si="447"/>
        <v>4.32</v>
      </c>
      <c r="BG1772" s="34" t="e">
        <f t="shared" si="445"/>
        <v>#REF!</v>
      </c>
      <c r="BH1772" t="str">
        <f>IF(AT1772="UDARA","U","N")&amp;LEFT($C$4,2)&amp;MID($C$4,4,2)&amp;LEFT(A1772,3)&amp;MID(E1772,2,2)&amp;VLOOKUP(E1772,Acuan_Reference!C:L,10,0)</f>
        <v>N1501BJM71S6</v>
      </c>
      <c r="BI1772" t="s">
        <v>84</v>
      </c>
      <c r="BJ1772" t="s">
        <v>119</v>
      </c>
      <c r="BK1772" t="s">
        <v>86</v>
      </c>
      <c r="BL1772" t="s">
        <v>87</v>
      </c>
    </row>
    <row r="1773" hidden="1" spans="1:64">
      <c r="A1773" t="s">
        <v>90</v>
      </c>
      <c r="B1773" t="s">
        <v>75</v>
      </c>
      <c r="C1773" t="s">
        <v>76</v>
      </c>
      <c r="D1773" t="s">
        <v>115</v>
      </c>
      <c r="E1773" t="s">
        <v>252</v>
      </c>
      <c r="F1773" t="s">
        <v>253</v>
      </c>
      <c r="G1773" t="s">
        <v>80</v>
      </c>
      <c r="H1773" t="s">
        <v>81</v>
      </c>
      <c r="I1773" s="34">
        <v>11815</v>
      </c>
      <c r="J1773" s="35">
        <v>712</v>
      </c>
      <c r="K1773" s="35">
        <v>758</v>
      </c>
      <c r="L1773" s="35">
        <v>855</v>
      </c>
      <c r="M1773" s="35">
        <v>583</v>
      </c>
      <c r="N1773" s="35">
        <v>1276</v>
      </c>
      <c r="O1773" s="35">
        <v>895</v>
      </c>
      <c r="P1773" s="35">
        <v>1044</v>
      </c>
      <c r="Q1773" s="35">
        <v>582</v>
      </c>
      <c r="R1773" s="35">
        <v>797</v>
      </c>
      <c r="S1773" s="35">
        <v>1423</v>
      </c>
      <c r="T1773" s="35">
        <v>917</v>
      </c>
      <c r="U1773" s="35">
        <v>609</v>
      </c>
      <c r="V1773" s="34">
        <v>983</v>
      </c>
      <c r="W1773" s="34">
        <f t="shared" si="432"/>
        <v>761.666666666667</v>
      </c>
      <c r="X1773" s="35">
        <v>452</v>
      </c>
      <c r="Y1773" s="35">
        <v>0</v>
      </c>
      <c r="Z1773" s="35">
        <v>0</v>
      </c>
      <c r="AA1773" s="34">
        <v>1338</v>
      </c>
      <c r="AB1773" s="34">
        <v>0</v>
      </c>
      <c r="AC1773" s="34">
        <v>0</v>
      </c>
      <c r="AD1773" s="34">
        <v>0</v>
      </c>
      <c r="AE1773" s="34">
        <f t="shared" si="433"/>
        <v>1338</v>
      </c>
      <c r="AF1773" s="34">
        <f t="shared" si="434"/>
        <v>1.36113936927772</v>
      </c>
      <c r="AG1773" s="34">
        <f t="shared" si="435"/>
        <v>1.75667396061269</v>
      </c>
      <c r="AH1773" s="34">
        <v>17208</v>
      </c>
      <c r="AI1773" s="34">
        <v>0</v>
      </c>
      <c r="AJ1773" s="35">
        <v>0</v>
      </c>
      <c r="AK1773" s="35">
        <v>984</v>
      </c>
      <c r="AL1773" s="35">
        <v>759</v>
      </c>
      <c r="AM1773" s="34">
        <v>0.6</v>
      </c>
      <c r="AN1773" s="34">
        <f t="shared" si="436"/>
        <v>457</v>
      </c>
      <c r="AO1773" s="35">
        <v>24</v>
      </c>
      <c r="AP1773" s="35">
        <v>24</v>
      </c>
      <c r="AQ1773" t="s">
        <v>82</v>
      </c>
      <c r="AR1773">
        <v>12</v>
      </c>
      <c r="AS1773" s="34">
        <v>0.033333333333333</v>
      </c>
      <c r="AT1773" t="s">
        <v>83</v>
      </c>
      <c r="AU1773" s="35">
        <f t="shared" si="446"/>
        <v>0</v>
      </c>
      <c r="AV1773" s="35">
        <f t="shared" si="437"/>
        <v>0</v>
      </c>
      <c r="AW1773" s="35">
        <f t="shared" si="438"/>
        <v>1.75667396061269</v>
      </c>
      <c r="AX1773" s="35">
        <f t="shared" si="439"/>
        <v>0.760175054704595</v>
      </c>
      <c r="AY1773" s="35">
        <f t="shared" si="440"/>
        <v>0</v>
      </c>
      <c r="AZ1773" s="35">
        <f t="shared" si="441"/>
        <v>0</v>
      </c>
      <c r="BA1773" s="27" t="str">
        <f t="shared" si="442"/>
        <v>3</v>
      </c>
      <c r="BB1773" s="34">
        <v>0.00029952</v>
      </c>
      <c r="BC1773" s="34">
        <f t="shared" si="443"/>
        <v>0</v>
      </c>
      <c r="BD1773" s="34" t="e">
        <f t="shared" si="444"/>
        <v>#REF!</v>
      </c>
      <c r="BE1773" s="34">
        <v>0.18</v>
      </c>
      <c r="BF1773" s="34">
        <f t="shared" si="447"/>
        <v>0</v>
      </c>
      <c r="BG1773" s="34" t="e">
        <f t="shared" si="445"/>
        <v>#REF!</v>
      </c>
      <c r="BH1773" t="str">
        <f>IF(AT1773="UDARA","U","N")&amp;LEFT($C$4,2)&amp;MID($C$4,4,2)&amp;LEFT(A1773,3)&amp;MID(E1773,2,2)&amp;VLOOKUP(E1773,Acuan_Reference!C:L,10,0)</f>
        <v>N1501BKS71S6</v>
      </c>
      <c r="BI1773" t="s">
        <v>84</v>
      </c>
      <c r="BJ1773" t="s">
        <v>119</v>
      </c>
      <c r="BK1773" t="s">
        <v>86</v>
      </c>
      <c r="BL1773" t="s">
        <v>87</v>
      </c>
    </row>
    <row r="1774" hidden="1" spans="1:64">
      <c r="A1774" t="s">
        <v>91</v>
      </c>
      <c r="B1774" t="s">
        <v>75</v>
      </c>
      <c r="C1774" t="s">
        <v>76</v>
      </c>
      <c r="D1774" t="s">
        <v>115</v>
      </c>
      <c r="E1774" t="s">
        <v>252</v>
      </c>
      <c r="F1774" t="s">
        <v>253</v>
      </c>
      <c r="G1774" t="s">
        <v>80</v>
      </c>
      <c r="H1774" t="s">
        <v>81</v>
      </c>
      <c r="I1774" s="34">
        <v>11815</v>
      </c>
      <c r="J1774" s="35">
        <v>267</v>
      </c>
      <c r="K1774" s="35">
        <v>659</v>
      </c>
      <c r="L1774" s="35">
        <v>416</v>
      </c>
      <c r="M1774" s="35">
        <v>355</v>
      </c>
      <c r="N1774" s="35">
        <v>862</v>
      </c>
      <c r="O1774" s="35">
        <v>615</v>
      </c>
      <c r="P1774" s="35">
        <v>1418</v>
      </c>
      <c r="Q1774" s="35">
        <v>729</v>
      </c>
      <c r="R1774" s="35">
        <v>585</v>
      </c>
      <c r="S1774" s="35">
        <v>630</v>
      </c>
      <c r="T1774" s="35">
        <v>214</v>
      </c>
      <c r="U1774" s="35">
        <v>237</v>
      </c>
      <c r="V1774" s="34">
        <v>360.33333333333</v>
      </c>
      <c r="W1774" s="34">
        <f t="shared" si="432"/>
        <v>265.666666666667</v>
      </c>
      <c r="X1774" s="35">
        <v>230</v>
      </c>
      <c r="Y1774" s="35">
        <v>0</v>
      </c>
      <c r="Z1774" s="35">
        <v>0</v>
      </c>
      <c r="AA1774" s="34">
        <v>1015</v>
      </c>
      <c r="AB1774" s="34">
        <v>0</v>
      </c>
      <c r="AC1774" s="34">
        <v>0</v>
      </c>
      <c r="AD1774" s="34">
        <v>0</v>
      </c>
      <c r="AE1774" s="34">
        <f t="shared" si="433"/>
        <v>1015</v>
      </c>
      <c r="AF1774" s="34">
        <f t="shared" si="434"/>
        <v>2.81683626271973</v>
      </c>
      <c r="AG1774" s="34">
        <f t="shared" si="435"/>
        <v>3.82057716436637</v>
      </c>
      <c r="AH1774" s="34">
        <v>17208</v>
      </c>
      <c r="AI1774" s="34">
        <v>0</v>
      </c>
      <c r="AJ1774" s="35">
        <v>0</v>
      </c>
      <c r="AK1774" s="35">
        <v>684</v>
      </c>
      <c r="AL1774" s="35">
        <v>346</v>
      </c>
      <c r="AM1774" s="34">
        <v>0.9</v>
      </c>
      <c r="AN1774" s="34">
        <f t="shared" si="436"/>
        <v>239.1</v>
      </c>
      <c r="AO1774" s="35">
        <v>24</v>
      </c>
      <c r="AP1774" s="35">
        <v>24</v>
      </c>
      <c r="AQ1774" t="s">
        <v>82</v>
      </c>
      <c r="AR1774">
        <v>4</v>
      </c>
      <c r="AS1774" s="34">
        <v>0.13333333333333</v>
      </c>
      <c r="AT1774" t="s">
        <v>83</v>
      </c>
      <c r="AU1774" s="35">
        <f t="shared" si="446"/>
        <v>0</v>
      </c>
      <c r="AV1774" s="35">
        <f t="shared" si="437"/>
        <v>0</v>
      </c>
      <c r="AW1774" s="35">
        <f t="shared" si="438"/>
        <v>3.82057716436637</v>
      </c>
      <c r="AX1774" s="35">
        <f t="shared" si="439"/>
        <v>2.51819322459222</v>
      </c>
      <c r="AY1774" s="35">
        <f t="shared" si="440"/>
        <v>0</v>
      </c>
      <c r="AZ1774" s="35">
        <f t="shared" si="441"/>
        <v>0</v>
      </c>
      <c r="BA1774" s="27" t="str">
        <f t="shared" si="442"/>
        <v>3</v>
      </c>
      <c r="BB1774" s="34">
        <v>0.00029952</v>
      </c>
      <c r="BC1774" s="34">
        <f t="shared" si="443"/>
        <v>0</v>
      </c>
      <c r="BD1774" s="34" t="e">
        <f t="shared" si="444"/>
        <v>#REF!</v>
      </c>
      <c r="BE1774" s="34">
        <v>0.18</v>
      </c>
      <c r="BF1774" s="34">
        <f t="shared" si="447"/>
        <v>0</v>
      </c>
      <c r="BG1774" s="34" t="e">
        <f t="shared" si="445"/>
        <v>#REF!</v>
      </c>
      <c r="BH1774" t="str">
        <f>IF(AT1774="UDARA","U","N")&amp;LEFT($C$4,2)&amp;MID($C$4,4,2)&amp;LEFT(A1774,3)&amp;MID(E1774,2,2)&amp;VLOOKUP(E1774,Acuan_Reference!C:L,10,0)</f>
        <v>N1501BLP71S6</v>
      </c>
      <c r="BI1774" t="s">
        <v>84</v>
      </c>
      <c r="BJ1774" t="s">
        <v>119</v>
      </c>
      <c r="BK1774" t="s">
        <v>86</v>
      </c>
      <c r="BL1774" t="s">
        <v>87</v>
      </c>
    </row>
    <row r="1775" hidden="1" spans="1:64">
      <c r="A1775" t="s">
        <v>92</v>
      </c>
      <c r="B1775" t="s">
        <v>75</v>
      </c>
      <c r="C1775" t="s">
        <v>76</v>
      </c>
      <c r="D1775" t="s">
        <v>115</v>
      </c>
      <c r="E1775" t="s">
        <v>252</v>
      </c>
      <c r="F1775" t="s">
        <v>253</v>
      </c>
      <c r="G1775" t="s">
        <v>80</v>
      </c>
      <c r="H1775" t="s">
        <v>81</v>
      </c>
      <c r="I1775" s="34">
        <v>11815</v>
      </c>
      <c r="J1775" s="35">
        <v>8</v>
      </c>
      <c r="K1775" s="35">
        <v>37</v>
      </c>
      <c r="L1775" s="35">
        <v>35</v>
      </c>
      <c r="M1775" s="35">
        <v>9</v>
      </c>
      <c r="N1775" s="35">
        <v>33</v>
      </c>
      <c r="O1775" s="35">
        <v>43</v>
      </c>
      <c r="P1775" s="35">
        <v>12</v>
      </c>
      <c r="Q1775" s="35">
        <v>28</v>
      </c>
      <c r="R1775" s="35">
        <v>61</v>
      </c>
      <c r="S1775" s="35">
        <v>17</v>
      </c>
      <c r="T1775" s="35">
        <v>33</v>
      </c>
      <c r="U1775" s="35">
        <v>46</v>
      </c>
      <c r="V1775" s="34">
        <v>32</v>
      </c>
      <c r="W1775" s="34">
        <f t="shared" si="432"/>
        <v>35.3333333333333</v>
      </c>
      <c r="X1775" s="35">
        <v>36</v>
      </c>
      <c r="Y1775" s="35">
        <v>0</v>
      </c>
      <c r="Z1775" s="35">
        <v>0</v>
      </c>
      <c r="AA1775" s="34">
        <v>28</v>
      </c>
      <c r="AB1775" s="34">
        <v>0</v>
      </c>
      <c r="AC1775" s="34">
        <v>48</v>
      </c>
      <c r="AD1775" s="34">
        <v>0</v>
      </c>
      <c r="AE1775" s="34">
        <f t="shared" si="433"/>
        <v>76</v>
      </c>
      <c r="AF1775" s="34">
        <f t="shared" si="434"/>
        <v>2.375</v>
      </c>
      <c r="AG1775" s="34">
        <f t="shared" si="435"/>
        <v>2.15094339622641</v>
      </c>
      <c r="AH1775" s="34">
        <v>17208</v>
      </c>
      <c r="AI1775" s="34">
        <v>0</v>
      </c>
      <c r="AJ1775" s="35">
        <v>0</v>
      </c>
      <c r="AK1775" s="35">
        <v>38</v>
      </c>
      <c r="AL1775" s="35">
        <v>27</v>
      </c>
      <c r="AM1775" s="34">
        <v>1.5</v>
      </c>
      <c r="AN1775" s="34">
        <f t="shared" si="436"/>
        <v>53</v>
      </c>
      <c r="AO1775" s="35">
        <v>24</v>
      </c>
      <c r="AP1775" s="35">
        <v>24</v>
      </c>
      <c r="AQ1775" t="s">
        <v>82</v>
      </c>
      <c r="AR1775">
        <v>2</v>
      </c>
      <c r="AS1775" s="34">
        <v>0.53333333333333</v>
      </c>
      <c r="AT1775" t="s">
        <v>83</v>
      </c>
      <c r="AU1775" s="35">
        <f t="shared" si="446"/>
        <v>3</v>
      </c>
      <c r="AV1775" s="35">
        <f t="shared" si="437"/>
        <v>24</v>
      </c>
      <c r="AW1775" s="35">
        <f t="shared" si="438"/>
        <v>2.83018867924528</v>
      </c>
      <c r="AX1775" s="35">
        <f t="shared" si="439"/>
        <v>2.06603773584906</v>
      </c>
      <c r="AY1775" s="35">
        <f t="shared" si="440"/>
        <v>24</v>
      </c>
      <c r="AZ1775" s="35">
        <f t="shared" si="441"/>
        <v>24</v>
      </c>
      <c r="BA1775" s="27" t="str">
        <f t="shared" si="442"/>
        <v>3</v>
      </c>
      <c r="BB1775" s="34">
        <v>0.00029952</v>
      </c>
      <c r="BC1775" s="34">
        <f t="shared" si="443"/>
        <v>0.00718848</v>
      </c>
      <c r="BD1775" s="34" t="e">
        <f t="shared" si="444"/>
        <v>#REF!</v>
      </c>
      <c r="BE1775" s="34">
        <v>0.18</v>
      </c>
      <c r="BF1775" s="34">
        <f t="shared" si="447"/>
        <v>4.32</v>
      </c>
      <c r="BG1775" s="34" t="e">
        <f t="shared" si="445"/>
        <v>#REF!</v>
      </c>
      <c r="BH1775" t="str">
        <f>IF(AT1775="UDARA","U","N")&amp;LEFT($C$4,2)&amp;MID($C$4,4,2)&amp;LEFT(A1775,3)&amp;MID(E1775,2,2)&amp;VLOOKUP(E1775,Acuan_Reference!C:L,10,0)</f>
        <v>N1501BTM71S6</v>
      </c>
      <c r="BI1775" t="s">
        <v>84</v>
      </c>
      <c r="BJ1775" t="s">
        <v>119</v>
      </c>
      <c r="BK1775" t="s">
        <v>86</v>
      </c>
      <c r="BL1775" t="s">
        <v>87</v>
      </c>
    </row>
    <row r="1776" hidden="1" spans="1:64">
      <c r="A1776" t="s">
        <v>93</v>
      </c>
      <c r="B1776" t="s">
        <v>75</v>
      </c>
      <c r="C1776" t="s">
        <v>76</v>
      </c>
      <c r="D1776" t="s">
        <v>115</v>
      </c>
      <c r="E1776" t="s">
        <v>252</v>
      </c>
      <c r="F1776" t="s">
        <v>253</v>
      </c>
      <c r="G1776" t="s">
        <v>80</v>
      </c>
      <c r="H1776" t="s">
        <v>81</v>
      </c>
      <c r="I1776" s="34">
        <v>11815</v>
      </c>
      <c r="J1776" s="35">
        <v>389</v>
      </c>
      <c r="K1776" s="35">
        <v>1670</v>
      </c>
      <c r="L1776" s="35">
        <v>1379</v>
      </c>
      <c r="M1776" s="35">
        <v>787</v>
      </c>
      <c r="N1776" s="35">
        <v>1861</v>
      </c>
      <c r="O1776" s="35">
        <v>1425</v>
      </c>
      <c r="P1776" s="35">
        <v>1671</v>
      </c>
      <c r="Q1776" s="35">
        <v>855</v>
      </c>
      <c r="R1776" s="35">
        <v>1365</v>
      </c>
      <c r="S1776" s="35">
        <v>2041</v>
      </c>
      <c r="T1776" s="35">
        <v>1498</v>
      </c>
      <c r="U1776" s="35">
        <v>1166</v>
      </c>
      <c r="V1776" s="34">
        <v>1568.3333333333</v>
      </c>
      <c r="W1776" s="34">
        <f t="shared" si="432"/>
        <v>1283.66666666667</v>
      </c>
      <c r="X1776" s="35">
        <v>228</v>
      </c>
      <c r="Y1776" s="35">
        <v>0</v>
      </c>
      <c r="Z1776" s="35">
        <v>0</v>
      </c>
      <c r="AA1776" s="34">
        <v>1997</v>
      </c>
      <c r="AB1776" s="34">
        <v>0</v>
      </c>
      <c r="AC1776" s="34">
        <v>24</v>
      </c>
      <c r="AD1776" s="34">
        <v>0</v>
      </c>
      <c r="AE1776" s="34">
        <f t="shared" si="433"/>
        <v>2021</v>
      </c>
      <c r="AF1776" s="34">
        <f t="shared" si="434"/>
        <v>1.28862911795964</v>
      </c>
      <c r="AG1776" s="34">
        <f t="shared" si="435"/>
        <v>1.5743962607115</v>
      </c>
      <c r="AH1776" s="34">
        <v>17208</v>
      </c>
      <c r="AI1776" s="34">
        <v>0</v>
      </c>
      <c r="AJ1776" s="35">
        <v>0</v>
      </c>
      <c r="AK1776" s="35">
        <v>1497</v>
      </c>
      <c r="AL1776" s="35">
        <v>1187</v>
      </c>
      <c r="AM1776" s="34">
        <v>0.8</v>
      </c>
      <c r="AN1776" s="34">
        <f t="shared" si="436"/>
        <v>1026.93333333333</v>
      </c>
      <c r="AO1776" s="35">
        <v>24</v>
      </c>
      <c r="AP1776" s="35">
        <v>24</v>
      </c>
      <c r="AQ1776" t="s">
        <v>82</v>
      </c>
      <c r="AR1776">
        <v>4</v>
      </c>
      <c r="AS1776" s="34">
        <v>0.066666666666667</v>
      </c>
      <c r="AT1776" t="s">
        <v>83</v>
      </c>
      <c r="AU1776" s="35">
        <f t="shared" si="446"/>
        <v>144.7</v>
      </c>
      <c r="AV1776" s="35">
        <f t="shared" si="437"/>
        <v>168</v>
      </c>
      <c r="AW1776" s="35">
        <f t="shared" si="438"/>
        <v>1.70527135808881</v>
      </c>
      <c r="AX1776" s="35">
        <f t="shared" si="439"/>
        <v>0.780576473643209</v>
      </c>
      <c r="AY1776" s="35">
        <f t="shared" si="440"/>
        <v>168</v>
      </c>
      <c r="AZ1776" s="35">
        <f t="shared" si="441"/>
        <v>168</v>
      </c>
      <c r="BA1776" s="27" t="str">
        <f t="shared" si="442"/>
        <v>3</v>
      </c>
      <c r="BB1776" s="34">
        <v>0.00029952</v>
      </c>
      <c r="BC1776" s="34">
        <f t="shared" si="443"/>
        <v>0.05031936</v>
      </c>
      <c r="BD1776" s="34" t="e">
        <f t="shared" si="444"/>
        <v>#REF!</v>
      </c>
      <c r="BE1776" s="34">
        <v>0.18</v>
      </c>
      <c r="BF1776" s="34">
        <f t="shared" si="447"/>
        <v>30.24</v>
      </c>
      <c r="BG1776" s="34" t="e">
        <f t="shared" si="445"/>
        <v>#REF!</v>
      </c>
      <c r="BH1776" t="str">
        <f>IF(AT1776="UDARA","U","N")&amp;LEFT($C$4,2)&amp;MID($C$4,4,2)&amp;LEFT(A1776,3)&amp;MID(E1776,2,2)&amp;VLOOKUP(E1776,Acuan_Reference!C:L,10,0)</f>
        <v>N1501CRB71S6</v>
      </c>
      <c r="BI1776" t="s">
        <v>84</v>
      </c>
      <c r="BJ1776" t="s">
        <v>119</v>
      </c>
      <c r="BK1776" t="s">
        <v>86</v>
      </c>
      <c r="BL1776" t="s">
        <v>87</v>
      </c>
    </row>
    <row r="1777" hidden="1" spans="1:64">
      <c r="A1777" t="s">
        <v>94</v>
      </c>
      <c r="B1777" t="s">
        <v>75</v>
      </c>
      <c r="C1777" t="s">
        <v>76</v>
      </c>
      <c r="D1777" t="s">
        <v>115</v>
      </c>
      <c r="E1777" t="s">
        <v>252</v>
      </c>
      <c r="F1777" t="s">
        <v>253</v>
      </c>
      <c r="G1777" t="s">
        <v>80</v>
      </c>
      <c r="H1777" t="s">
        <v>81</v>
      </c>
      <c r="I1777" s="34">
        <v>11815</v>
      </c>
      <c r="J1777" s="35">
        <v>128</v>
      </c>
      <c r="K1777" s="35">
        <v>853</v>
      </c>
      <c r="L1777" s="35">
        <v>110</v>
      </c>
      <c r="M1777" s="35">
        <v>121</v>
      </c>
      <c r="N1777" s="35">
        <v>290</v>
      </c>
      <c r="O1777" s="35">
        <v>377</v>
      </c>
      <c r="P1777" s="35">
        <v>421</v>
      </c>
      <c r="Q1777" s="35">
        <v>98</v>
      </c>
      <c r="R1777" s="35">
        <v>89</v>
      </c>
      <c r="S1777" s="35">
        <v>348</v>
      </c>
      <c r="T1777" s="35">
        <v>125</v>
      </c>
      <c r="U1777" s="35">
        <v>391</v>
      </c>
      <c r="V1777" s="34">
        <v>288</v>
      </c>
      <c r="W1777" s="34">
        <f t="shared" si="432"/>
        <v>217.333333333333</v>
      </c>
      <c r="X1777" s="35">
        <v>45</v>
      </c>
      <c r="Y1777" s="35">
        <v>0</v>
      </c>
      <c r="Z1777" s="35">
        <v>0</v>
      </c>
      <c r="AA1777" s="34">
        <v>271</v>
      </c>
      <c r="AB1777" s="34">
        <v>0</v>
      </c>
      <c r="AC1777" s="34">
        <v>0</v>
      </c>
      <c r="AD1777" s="34">
        <v>24</v>
      </c>
      <c r="AE1777" s="34">
        <f t="shared" si="433"/>
        <v>295</v>
      </c>
      <c r="AF1777" s="34">
        <f t="shared" si="434"/>
        <v>1.02430555555556</v>
      </c>
      <c r="AG1777" s="34">
        <f t="shared" si="435"/>
        <v>1.24693251533742</v>
      </c>
      <c r="AH1777" s="34">
        <v>17208</v>
      </c>
      <c r="AI1777" s="34">
        <v>0</v>
      </c>
      <c r="AJ1777" s="35">
        <v>0</v>
      </c>
      <c r="AK1777" s="35">
        <v>189</v>
      </c>
      <c r="AL1777" s="35">
        <v>136</v>
      </c>
      <c r="AM1777" s="34">
        <v>0.8</v>
      </c>
      <c r="AN1777" s="34">
        <f t="shared" si="436"/>
        <v>173.866666666667</v>
      </c>
      <c r="AO1777" s="35">
        <v>24</v>
      </c>
      <c r="AP1777" s="35">
        <v>24</v>
      </c>
      <c r="AQ1777" t="s">
        <v>82</v>
      </c>
      <c r="AR1777">
        <v>8</v>
      </c>
      <c r="AS1777" s="34">
        <v>0.13333333333333</v>
      </c>
      <c r="AT1777" t="s">
        <v>83</v>
      </c>
      <c r="AU1777" s="35">
        <f t="shared" si="446"/>
        <v>11.15</v>
      </c>
      <c r="AV1777" s="35">
        <f t="shared" si="437"/>
        <v>24</v>
      </c>
      <c r="AW1777" s="35">
        <f t="shared" si="438"/>
        <v>1.46779141104294</v>
      </c>
      <c r="AX1777" s="35">
        <f t="shared" si="439"/>
        <v>0.842024539877301</v>
      </c>
      <c r="AY1777" s="35">
        <f t="shared" si="440"/>
        <v>24</v>
      </c>
      <c r="AZ1777" s="35">
        <f t="shared" si="441"/>
        <v>24</v>
      </c>
      <c r="BA1777" s="27" t="str">
        <f t="shared" si="442"/>
        <v>3</v>
      </c>
      <c r="BB1777" s="34">
        <v>0.00029952</v>
      </c>
      <c r="BC1777" s="34">
        <f t="shared" si="443"/>
        <v>0.00718848</v>
      </c>
      <c r="BD1777" s="34" t="e">
        <f t="shared" si="444"/>
        <v>#REF!</v>
      </c>
      <c r="BE1777" s="34">
        <v>0.18</v>
      </c>
      <c r="BF1777" s="34">
        <f t="shared" si="447"/>
        <v>4.32</v>
      </c>
      <c r="BG1777" s="34" t="e">
        <f t="shared" si="445"/>
        <v>#REF!</v>
      </c>
      <c r="BH1777" t="str">
        <f>IF(AT1777="UDARA","U","N")&amp;LEFT($C$4,2)&amp;MID($C$4,4,2)&amp;LEFT(A1777,3)&amp;MID(E1777,2,2)&amp;VLOOKUP(E1777,Acuan_Reference!C:L,10,0)</f>
        <v>N1501DPS71S6</v>
      </c>
      <c r="BI1777" t="s">
        <v>84</v>
      </c>
      <c r="BJ1777" t="s">
        <v>119</v>
      </c>
      <c r="BK1777" t="s">
        <v>86</v>
      </c>
      <c r="BL1777" t="s">
        <v>87</v>
      </c>
    </row>
    <row r="1778" hidden="1" spans="1:64">
      <c r="A1778" t="s">
        <v>95</v>
      </c>
      <c r="B1778" t="s">
        <v>75</v>
      </c>
      <c r="C1778" t="s">
        <v>76</v>
      </c>
      <c r="D1778" t="s">
        <v>115</v>
      </c>
      <c r="E1778" t="s">
        <v>252</v>
      </c>
      <c r="F1778" t="s">
        <v>253</v>
      </c>
      <c r="G1778" t="s">
        <v>80</v>
      </c>
      <c r="H1778" t="s">
        <v>81</v>
      </c>
      <c r="I1778" s="34">
        <v>11815</v>
      </c>
      <c r="J1778" s="35">
        <v>347</v>
      </c>
      <c r="K1778" s="35">
        <v>1977</v>
      </c>
      <c r="L1778" s="35">
        <v>820</v>
      </c>
      <c r="M1778" s="35">
        <v>205</v>
      </c>
      <c r="N1778" s="35">
        <v>1023</v>
      </c>
      <c r="O1778" s="35">
        <v>580</v>
      </c>
      <c r="P1778" s="35">
        <v>489</v>
      </c>
      <c r="Q1778" s="35">
        <v>448</v>
      </c>
      <c r="R1778" s="35">
        <v>315</v>
      </c>
      <c r="S1778" s="35">
        <v>1015</v>
      </c>
      <c r="T1778" s="35">
        <v>1188</v>
      </c>
      <c r="U1778" s="35">
        <v>1316</v>
      </c>
      <c r="V1778" s="34">
        <v>1173</v>
      </c>
      <c r="W1778" s="34">
        <f t="shared" si="432"/>
        <v>1038</v>
      </c>
      <c r="X1778" s="35">
        <v>97</v>
      </c>
      <c r="Y1778" s="35">
        <v>0</v>
      </c>
      <c r="Z1778" s="35">
        <v>0</v>
      </c>
      <c r="AA1778" s="34">
        <v>559</v>
      </c>
      <c r="AB1778" s="34">
        <v>0</v>
      </c>
      <c r="AC1778" s="34">
        <v>0</v>
      </c>
      <c r="AD1778" s="34">
        <v>168</v>
      </c>
      <c r="AE1778" s="34">
        <f t="shared" si="433"/>
        <v>727</v>
      </c>
      <c r="AF1778" s="34">
        <f t="shared" si="434"/>
        <v>0.619778346121057</v>
      </c>
      <c r="AG1778" s="34">
        <f t="shared" si="435"/>
        <v>0.538535645472062</v>
      </c>
      <c r="AH1778" s="34">
        <v>17208</v>
      </c>
      <c r="AI1778" s="34">
        <v>0</v>
      </c>
      <c r="AJ1778" s="35">
        <v>0</v>
      </c>
      <c r="AK1778" s="35">
        <v>625</v>
      </c>
      <c r="AL1778" s="35">
        <v>610</v>
      </c>
      <c r="AM1778" s="34">
        <v>0.25</v>
      </c>
      <c r="AN1778" s="34">
        <f t="shared" si="436"/>
        <v>259.5</v>
      </c>
      <c r="AO1778" s="35">
        <v>24</v>
      </c>
      <c r="AP1778" s="35">
        <v>24</v>
      </c>
      <c r="AQ1778" t="s">
        <v>82</v>
      </c>
      <c r="AR1778">
        <v>12</v>
      </c>
      <c r="AS1778" s="34">
        <v>0.033333333333333</v>
      </c>
      <c r="AT1778" t="s">
        <v>83</v>
      </c>
      <c r="AU1778" s="35">
        <f t="shared" si="446"/>
        <v>106.875</v>
      </c>
      <c r="AV1778" s="35">
        <f t="shared" si="437"/>
        <v>120</v>
      </c>
      <c r="AW1778" s="35">
        <f t="shared" si="438"/>
        <v>0.815992292870906</v>
      </c>
      <c r="AX1778" s="35">
        <f t="shared" si="439"/>
        <v>0.228323699421965</v>
      </c>
      <c r="AY1778" s="35">
        <f t="shared" si="440"/>
        <v>120</v>
      </c>
      <c r="AZ1778" s="35">
        <f t="shared" si="441"/>
        <v>120</v>
      </c>
      <c r="BA1778" s="27" t="str">
        <f t="shared" si="442"/>
        <v>3</v>
      </c>
      <c r="BB1778" s="34">
        <v>0.00029952</v>
      </c>
      <c r="BC1778" s="34">
        <f t="shared" si="443"/>
        <v>0.0359424</v>
      </c>
      <c r="BD1778" s="34" t="e">
        <f t="shared" si="444"/>
        <v>#REF!</v>
      </c>
      <c r="BE1778" s="34">
        <v>0.18</v>
      </c>
      <c r="BF1778" s="34">
        <f t="shared" si="447"/>
        <v>21.6</v>
      </c>
      <c r="BG1778" s="34" t="e">
        <f t="shared" si="445"/>
        <v>#REF!</v>
      </c>
      <c r="BH1778" t="str">
        <f>IF(AT1778="UDARA","U","N")&amp;LEFT($C$4,2)&amp;MID($C$4,4,2)&amp;LEFT(A1778,3)&amp;MID(E1778,2,2)&amp;VLOOKUP(E1778,Acuan_Reference!C:L,10,0)</f>
        <v>N1501JAK71S6</v>
      </c>
      <c r="BI1778" t="s">
        <v>84</v>
      </c>
      <c r="BJ1778" t="s">
        <v>119</v>
      </c>
      <c r="BK1778" t="s">
        <v>86</v>
      </c>
      <c r="BL1778" t="s">
        <v>87</v>
      </c>
    </row>
    <row r="1779" hidden="1" spans="1:64">
      <c r="A1779" t="s">
        <v>96</v>
      </c>
      <c r="B1779" t="s">
        <v>75</v>
      </c>
      <c r="C1779" t="s">
        <v>76</v>
      </c>
      <c r="D1779" t="s">
        <v>115</v>
      </c>
      <c r="E1779" t="s">
        <v>252</v>
      </c>
      <c r="F1779" t="s">
        <v>253</v>
      </c>
      <c r="G1779" t="s">
        <v>80</v>
      </c>
      <c r="H1779" t="s">
        <v>81</v>
      </c>
      <c r="I1779" s="34">
        <v>11815</v>
      </c>
      <c r="J1779" s="35">
        <v>282</v>
      </c>
      <c r="K1779" s="35">
        <v>423</v>
      </c>
      <c r="L1779" s="35">
        <v>78</v>
      </c>
      <c r="M1779" s="35">
        <v>88</v>
      </c>
      <c r="N1779" s="35">
        <v>312</v>
      </c>
      <c r="O1779" s="35">
        <v>231</v>
      </c>
      <c r="P1779" s="35">
        <v>173</v>
      </c>
      <c r="Q1779" s="35">
        <v>31</v>
      </c>
      <c r="R1779" s="35">
        <v>210</v>
      </c>
      <c r="S1779" s="35">
        <v>452</v>
      </c>
      <c r="T1779" s="35">
        <v>300</v>
      </c>
      <c r="U1779" s="35">
        <v>104</v>
      </c>
      <c r="V1779" s="34">
        <v>285.33333333333</v>
      </c>
      <c r="W1779" s="34">
        <f t="shared" si="432"/>
        <v>212.333333333333</v>
      </c>
      <c r="X1779" s="35">
        <v>20</v>
      </c>
      <c r="Y1779" s="35">
        <v>0</v>
      </c>
      <c r="Z1779" s="35">
        <v>0</v>
      </c>
      <c r="AA1779" s="34">
        <v>614</v>
      </c>
      <c r="AB1779" s="34">
        <v>0</v>
      </c>
      <c r="AC1779" s="34">
        <v>0</v>
      </c>
      <c r="AD1779" s="34">
        <v>0</v>
      </c>
      <c r="AE1779" s="34">
        <f t="shared" si="433"/>
        <v>614</v>
      </c>
      <c r="AF1779" s="34">
        <f t="shared" si="434"/>
        <v>2.15186915887853</v>
      </c>
      <c r="AG1779" s="34">
        <f t="shared" si="435"/>
        <v>2.89167974882261</v>
      </c>
      <c r="AH1779" s="34">
        <v>17208</v>
      </c>
      <c r="AI1779" s="34">
        <v>0</v>
      </c>
      <c r="AJ1779" s="35">
        <v>0</v>
      </c>
      <c r="AK1779" s="35">
        <v>245</v>
      </c>
      <c r="AL1779" s="35">
        <v>233</v>
      </c>
      <c r="AM1779" s="34">
        <v>1.2</v>
      </c>
      <c r="AN1779" s="34">
        <f t="shared" si="436"/>
        <v>254.8</v>
      </c>
      <c r="AO1779" s="35">
        <v>24</v>
      </c>
      <c r="AP1779" s="35">
        <v>24</v>
      </c>
      <c r="AQ1779" t="s">
        <v>82</v>
      </c>
      <c r="AR1779">
        <v>2</v>
      </c>
      <c r="AS1779" s="34">
        <v>0.2</v>
      </c>
      <c r="AT1779" t="s">
        <v>83</v>
      </c>
      <c r="AU1779" s="35">
        <f t="shared" si="446"/>
        <v>0</v>
      </c>
      <c r="AV1779" s="35">
        <f t="shared" si="437"/>
        <v>0</v>
      </c>
      <c r="AW1779" s="35">
        <f t="shared" si="438"/>
        <v>2.89167974882261</v>
      </c>
      <c r="AX1779" s="35">
        <f t="shared" si="439"/>
        <v>1.79434850863422</v>
      </c>
      <c r="AY1779" s="35">
        <f t="shared" si="440"/>
        <v>0</v>
      </c>
      <c r="AZ1779" s="35">
        <f t="shared" si="441"/>
        <v>0</v>
      </c>
      <c r="BA1779" s="27" t="str">
        <f t="shared" si="442"/>
        <v>3</v>
      </c>
      <c r="BB1779" s="34">
        <v>0.00029952</v>
      </c>
      <c r="BC1779" s="34">
        <f t="shared" si="443"/>
        <v>0</v>
      </c>
      <c r="BD1779" s="34" t="e">
        <f t="shared" si="444"/>
        <v>#REF!</v>
      </c>
      <c r="BE1779" s="34">
        <v>0.18</v>
      </c>
      <c r="BF1779" s="34">
        <f t="shared" si="447"/>
        <v>0</v>
      </c>
      <c r="BG1779" s="34" t="e">
        <f t="shared" si="445"/>
        <v>#REF!</v>
      </c>
      <c r="BH1779" t="str">
        <f>IF(AT1779="UDARA","U","N")&amp;LEFT($C$4,2)&amp;MID($C$4,4,2)&amp;LEFT(A1779,3)&amp;MID(E1779,2,2)&amp;VLOOKUP(E1779,Acuan_Reference!C:L,10,0)</f>
        <v>N1501JBI71S6</v>
      </c>
      <c r="BI1779" t="s">
        <v>84</v>
      </c>
      <c r="BJ1779" t="s">
        <v>119</v>
      </c>
      <c r="BK1779" t="s">
        <v>86</v>
      </c>
      <c r="BL1779" t="s">
        <v>87</v>
      </c>
    </row>
    <row r="1780" hidden="1" spans="1:64">
      <c r="A1780" t="s">
        <v>97</v>
      </c>
      <c r="B1780" t="s">
        <v>75</v>
      </c>
      <c r="C1780" t="s">
        <v>76</v>
      </c>
      <c r="D1780" t="s">
        <v>115</v>
      </c>
      <c r="E1780" t="s">
        <v>252</v>
      </c>
      <c r="F1780" t="s">
        <v>253</v>
      </c>
      <c r="G1780" t="s">
        <v>80</v>
      </c>
      <c r="H1780" t="s">
        <v>81</v>
      </c>
      <c r="I1780" s="34">
        <v>11815</v>
      </c>
      <c r="J1780" s="35">
        <v>597</v>
      </c>
      <c r="K1780" s="35">
        <v>1127</v>
      </c>
      <c r="L1780" s="35">
        <v>761</v>
      </c>
      <c r="M1780" s="35">
        <v>628</v>
      </c>
      <c r="N1780" s="35">
        <v>758</v>
      </c>
      <c r="O1780" s="35">
        <v>599</v>
      </c>
      <c r="P1780" s="35">
        <v>730</v>
      </c>
      <c r="Q1780" s="35">
        <v>627</v>
      </c>
      <c r="R1780" s="35">
        <v>735</v>
      </c>
      <c r="S1780" s="35">
        <v>1365</v>
      </c>
      <c r="T1780" s="35">
        <v>670</v>
      </c>
      <c r="U1780" s="35">
        <v>1225</v>
      </c>
      <c r="V1780" s="34">
        <v>1086.6666666667</v>
      </c>
      <c r="W1780" s="34">
        <f t="shared" si="432"/>
        <v>855.333333333333</v>
      </c>
      <c r="X1780" s="35">
        <v>82</v>
      </c>
      <c r="Y1780" s="35">
        <v>0</v>
      </c>
      <c r="Z1780" s="35">
        <v>0</v>
      </c>
      <c r="AA1780" s="34">
        <v>1025</v>
      </c>
      <c r="AB1780" s="34">
        <v>0</v>
      </c>
      <c r="AC1780" s="34">
        <v>48</v>
      </c>
      <c r="AD1780" s="34">
        <v>0</v>
      </c>
      <c r="AE1780" s="34">
        <f t="shared" si="433"/>
        <v>1073</v>
      </c>
      <c r="AF1780" s="34">
        <f t="shared" si="434"/>
        <v>0.987423312883405</v>
      </c>
      <c r="AG1780" s="34">
        <f t="shared" si="435"/>
        <v>1.25448168355417</v>
      </c>
      <c r="AH1780" s="34">
        <v>17208</v>
      </c>
      <c r="AI1780" s="34">
        <v>0</v>
      </c>
      <c r="AJ1780" s="35">
        <v>0</v>
      </c>
      <c r="AK1780" s="35">
        <v>958</v>
      </c>
      <c r="AL1780" s="35">
        <v>671</v>
      </c>
      <c r="AM1780" s="34">
        <v>0.5</v>
      </c>
      <c r="AN1780" s="34">
        <f t="shared" si="436"/>
        <v>427.666666666667</v>
      </c>
      <c r="AO1780" s="35">
        <v>24</v>
      </c>
      <c r="AP1780" s="35">
        <v>24</v>
      </c>
      <c r="AQ1780" t="s">
        <v>82</v>
      </c>
      <c r="AR1780">
        <v>20</v>
      </c>
      <c r="AS1780" s="34">
        <v>0.033333333333333</v>
      </c>
      <c r="AT1780" t="s">
        <v>83</v>
      </c>
      <c r="AU1780" s="35">
        <f t="shared" si="446"/>
        <v>19.2500000000001</v>
      </c>
      <c r="AV1780" s="35">
        <f t="shared" si="437"/>
        <v>24</v>
      </c>
      <c r="AW1780" s="35">
        <f t="shared" si="438"/>
        <v>1.28254091971941</v>
      </c>
      <c r="AX1780" s="35">
        <f t="shared" si="439"/>
        <v>0.49805144193297</v>
      </c>
      <c r="AY1780" s="35">
        <f t="shared" si="440"/>
        <v>24</v>
      </c>
      <c r="AZ1780" s="35">
        <f t="shared" si="441"/>
        <v>24</v>
      </c>
      <c r="BA1780" s="27" t="str">
        <f t="shared" si="442"/>
        <v>3</v>
      </c>
      <c r="BB1780" s="34">
        <v>0.00029952</v>
      </c>
      <c r="BC1780" s="34">
        <f t="shared" si="443"/>
        <v>0.00718848</v>
      </c>
      <c r="BD1780" s="34" t="e">
        <f t="shared" si="444"/>
        <v>#REF!</v>
      </c>
      <c r="BE1780" s="34">
        <v>0.18</v>
      </c>
      <c r="BF1780" s="34">
        <f t="shared" si="447"/>
        <v>4.32</v>
      </c>
      <c r="BG1780" s="34" t="e">
        <f t="shared" si="445"/>
        <v>#REF!</v>
      </c>
      <c r="BH1780" t="str">
        <f>IF(AT1780="UDARA","U","N")&amp;LEFT($C$4,2)&amp;MID($C$4,4,2)&amp;LEFT(A1780,3)&amp;MID(E1780,2,2)&amp;VLOOKUP(E1780,Acuan_Reference!C:L,10,0)</f>
        <v>N1501JKT71S6</v>
      </c>
      <c r="BI1780" t="s">
        <v>84</v>
      </c>
      <c r="BJ1780" t="s">
        <v>119</v>
      </c>
      <c r="BK1780" t="s">
        <v>86</v>
      </c>
      <c r="BL1780" t="s">
        <v>87</v>
      </c>
    </row>
    <row r="1781" hidden="1" spans="1:64">
      <c r="A1781" t="s">
        <v>98</v>
      </c>
      <c r="B1781" t="s">
        <v>75</v>
      </c>
      <c r="C1781" t="s">
        <v>76</v>
      </c>
      <c r="D1781" t="s">
        <v>115</v>
      </c>
      <c r="E1781" t="s">
        <v>252</v>
      </c>
      <c r="F1781" t="s">
        <v>253</v>
      </c>
      <c r="G1781" t="s">
        <v>80</v>
      </c>
      <c r="H1781" t="s">
        <v>81</v>
      </c>
      <c r="I1781" s="34">
        <v>11815</v>
      </c>
      <c r="J1781" s="35">
        <v>501</v>
      </c>
      <c r="K1781" s="35">
        <v>424</v>
      </c>
      <c r="L1781" s="35">
        <v>333</v>
      </c>
      <c r="M1781" s="35">
        <v>275</v>
      </c>
      <c r="N1781" s="35">
        <v>444</v>
      </c>
      <c r="O1781" s="35">
        <v>277</v>
      </c>
      <c r="P1781" s="35">
        <v>361</v>
      </c>
      <c r="Q1781" s="35">
        <v>301</v>
      </c>
      <c r="R1781" s="35">
        <v>439</v>
      </c>
      <c r="S1781" s="35">
        <v>614</v>
      </c>
      <c r="T1781" s="35">
        <v>324</v>
      </c>
      <c r="U1781" s="35">
        <v>497</v>
      </c>
      <c r="V1781" s="34">
        <v>478.33333333333</v>
      </c>
      <c r="W1781" s="34">
        <f t="shared" si="432"/>
        <v>385</v>
      </c>
      <c r="X1781" s="35">
        <v>103</v>
      </c>
      <c r="Y1781" s="35">
        <v>0</v>
      </c>
      <c r="Z1781" s="35">
        <v>0</v>
      </c>
      <c r="AA1781" s="34">
        <v>697</v>
      </c>
      <c r="AB1781" s="34">
        <v>0</v>
      </c>
      <c r="AC1781" s="34">
        <v>0</v>
      </c>
      <c r="AD1781" s="34">
        <v>0</v>
      </c>
      <c r="AE1781" s="34">
        <f t="shared" si="433"/>
        <v>697</v>
      </c>
      <c r="AF1781" s="34">
        <f t="shared" si="434"/>
        <v>1.45714285714287</v>
      </c>
      <c r="AG1781" s="34">
        <f t="shared" si="435"/>
        <v>1.81038961038961</v>
      </c>
      <c r="AH1781" s="34">
        <v>17208</v>
      </c>
      <c r="AI1781" s="34">
        <v>0</v>
      </c>
      <c r="AJ1781" s="35">
        <v>0</v>
      </c>
      <c r="AK1781" s="35">
        <v>476</v>
      </c>
      <c r="AL1781" s="35">
        <v>334</v>
      </c>
      <c r="AM1781" s="34">
        <v>0.9</v>
      </c>
      <c r="AN1781" s="34">
        <f t="shared" si="436"/>
        <v>346.5</v>
      </c>
      <c r="AO1781" s="35">
        <v>24</v>
      </c>
      <c r="AP1781" s="35">
        <v>24</v>
      </c>
      <c r="AQ1781" t="s">
        <v>82</v>
      </c>
      <c r="AR1781">
        <v>4</v>
      </c>
      <c r="AS1781" s="34">
        <v>0.1</v>
      </c>
      <c r="AT1781" t="s">
        <v>83</v>
      </c>
      <c r="AU1781" s="35">
        <f t="shared" si="446"/>
        <v>0</v>
      </c>
      <c r="AV1781" s="35">
        <f t="shared" si="437"/>
        <v>0</v>
      </c>
      <c r="AW1781" s="35">
        <f t="shared" si="438"/>
        <v>1.81038961038961</v>
      </c>
      <c r="AX1781" s="35">
        <f t="shared" si="439"/>
        <v>0.942857142857143</v>
      </c>
      <c r="AY1781" s="35">
        <f t="shared" si="440"/>
        <v>0</v>
      </c>
      <c r="AZ1781" s="35">
        <f t="shared" si="441"/>
        <v>0</v>
      </c>
      <c r="BA1781" s="27" t="str">
        <f t="shared" si="442"/>
        <v>3</v>
      </c>
      <c r="BB1781" s="34">
        <v>0.00029952</v>
      </c>
      <c r="BC1781" s="34">
        <f t="shared" si="443"/>
        <v>0</v>
      </c>
      <c r="BD1781" s="34" t="e">
        <f t="shared" si="444"/>
        <v>#REF!</v>
      </c>
      <c r="BE1781" s="34">
        <v>0.18</v>
      </c>
      <c r="BF1781" s="34">
        <f t="shared" si="447"/>
        <v>0</v>
      </c>
      <c r="BG1781" s="34" t="e">
        <f t="shared" si="445"/>
        <v>#REF!</v>
      </c>
      <c r="BH1781" t="str">
        <f>IF(AT1781="UDARA","U","N")&amp;LEFT($C$4,2)&amp;MID($C$4,4,2)&amp;LEFT(A1781,3)&amp;MID(E1781,2,2)&amp;VLOOKUP(E1781,Acuan_Reference!C:L,10,0)</f>
        <v>N1501JMR71S6</v>
      </c>
      <c r="BI1781" t="s">
        <v>84</v>
      </c>
      <c r="BJ1781" t="s">
        <v>119</v>
      </c>
      <c r="BK1781" t="s">
        <v>86</v>
      </c>
      <c r="BL1781" t="s">
        <v>87</v>
      </c>
    </row>
    <row r="1782" hidden="1" spans="1:64">
      <c r="A1782" t="s">
        <v>99</v>
      </c>
      <c r="B1782" t="s">
        <v>75</v>
      </c>
      <c r="C1782" t="s">
        <v>76</v>
      </c>
      <c r="D1782" t="s">
        <v>115</v>
      </c>
      <c r="E1782" t="s">
        <v>252</v>
      </c>
      <c r="F1782" t="s">
        <v>253</v>
      </c>
      <c r="G1782" t="s">
        <v>80</v>
      </c>
      <c r="H1782" t="s">
        <v>81</v>
      </c>
      <c r="I1782" s="34">
        <v>11815</v>
      </c>
      <c r="J1782" s="35">
        <v>119</v>
      </c>
      <c r="K1782" s="35">
        <v>420</v>
      </c>
      <c r="L1782" s="35">
        <v>771</v>
      </c>
      <c r="M1782" s="35">
        <v>216</v>
      </c>
      <c r="N1782" s="35">
        <v>546</v>
      </c>
      <c r="O1782" s="35">
        <v>156</v>
      </c>
      <c r="P1782" s="35">
        <v>336</v>
      </c>
      <c r="Q1782" s="35">
        <v>415</v>
      </c>
      <c r="R1782" s="35">
        <v>170</v>
      </c>
      <c r="S1782" s="35">
        <v>551</v>
      </c>
      <c r="T1782" s="35">
        <v>136</v>
      </c>
      <c r="U1782" s="35">
        <v>241</v>
      </c>
      <c r="V1782" s="34">
        <v>309.33333333333</v>
      </c>
      <c r="W1782" s="34">
        <f t="shared" si="432"/>
        <v>195</v>
      </c>
      <c r="X1782" s="35">
        <v>111</v>
      </c>
      <c r="Y1782" s="35">
        <v>0</v>
      </c>
      <c r="Z1782" s="35">
        <v>0</v>
      </c>
      <c r="AA1782" s="34">
        <v>653</v>
      </c>
      <c r="AB1782" s="34">
        <v>0</v>
      </c>
      <c r="AC1782" s="34">
        <v>0</v>
      </c>
      <c r="AD1782" s="34">
        <v>0</v>
      </c>
      <c r="AE1782" s="34">
        <f t="shared" si="433"/>
        <v>653</v>
      </c>
      <c r="AF1782" s="34">
        <f t="shared" si="434"/>
        <v>2.11099137931037</v>
      </c>
      <c r="AG1782" s="34">
        <f t="shared" si="435"/>
        <v>3.34871794871795</v>
      </c>
      <c r="AH1782" s="34">
        <v>17208</v>
      </c>
      <c r="AI1782" s="34">
        <v>0</v>
      </c>
      <c r="AJ1782" s="35">
        <v>0</v>
      </c>
      <c r="AK1782" s="35">
        <v>400</v>
      </c>
      <c r="AL1782" s="35">
        <v>208</v>
      </c>
      <c r="AM1782" s="34">
        <v>1.1</v>
      </c>
      <c r="AN1782" s="34">
        <f t="shared" si="436"/>
        <v>214.5</v>
      </c>
      <c r="AO1782" s="35">
        <v>24</v>
      </c>
      <c r="AP1782" s="35">
        <v>24</v>
      </c>
      <c r="AQ1782" t="s">
        <v>82</v>
      </c>
      <c r="AR1782">
        <v>4</v>
      </c>
      <c r="AS1782" s="34">
        <v>0.33333333333333</v>
      </c>
      <c r="AT1782" t="s">
        <v>83</v>
      </c>
      <c r="AU1782" s="35">
        <f t="shared" si="446"/>
        <v>0</v>
      </c>
      <c r="AV1782" s="35">
        <f t="shared" si="437"/>
        <v>0</v>
      </c>
      <c r="AW1782" s="35">
        <f t="shared" si="438"/>
        <v>3.34871794871795</v>
      </c>
      <c r="AX1782" s="35">
        <f t="shared" si="439"/>
        <v>2.28205128205128</v>
      </c>
      <c r="AY1782" s="35">
        <f t="shared" si="440"/>
        <v>0</v>
      </c>
      <c r="AZ1782" s="35">
        <f t="shared" si="441"/>
        <v>0</v>
      </c>
      <c r="BA1782" s="27" t="str">
        <f t="shared" si="442"/>
        <v>3</v>
      </c>
      <c r="BB1782" s="34">
        <v>0.00029952</v>
      </c>
      <c r="BC1782" s="34">
        <f t="shared" si="443"/>
        <v>0</v>
      </c>
      <c r="BD1782" s="34" t="e">
        <f t="shared" si="444"/>
        <v>#REF!</v>
      </c>
      <c r="BE1782" s="34">
        <v>0.18</v>
      </c>
      <c r="BF1782" s="34">
        <f t="shared" si="447"/>
        <v>0</v>
      </c>
      <c r="BG1782" s="34" t="e">
        <f t="shared" si="445"/>
        <v>#REF!</v>
      </c>
      <c r="BH1782" t="str">
        <f>IF(AT1782="UDARA","U","N")&amp;LEFT($C$4,2)&amp;MID($C$4,4,2)&amp;LEFT(A1782,3)&amp;MID(E1782,2,2)&amp;VLOOKUP(E1782,Acuan_Reference!C:L,10,0)</f>
        <v>N1501MDN71S6</v>
      </c>
      <c r="BI1782" t="s">
        <v>84</v>
      </c>
      <c r="BJ1782" t="s">
        <v>119</v>
      </c>
      <c r="BK1782" t="s">
        <v>86</v>
      </c>
      <c r="BL1782" t="s">
        <v>87</v>
      </c>
    </row>
    <row r="1783" hidden="1" spans="1:64">
      <c r="A1783" t="s">
        <v>100</v>
      </c>
      <c r="B1783" t="s">
        <v>75</v>
      </c>
      <c r="C1783" t="s">
        <v>76</v>
      </c>
      <c r="D1783" t="s">
        <v>115</v>
      </c>
      <c r="E1783" t="s">
        <v>252</v>
      </c>
      <c r="F1783" t="s">
        <v>253</v>
      </c>
      <c r="G1783" t="s">
        <v>80</v>
      </c>
      <c r="H1783" t="s">
        <v>81</v>
      </c>
      <c r="I1783" s="34">
        <v>11815</v>
      </c>
      <c r="J1783" s="35">
        <v>157</v>
      </c>
      <c r="K1783" s="35">
        <v>634</v>
      </c>
      <c r="L1783" s="35">
        <v>246</v>
      </c>
      <c r="M1783" s="35">
        <v>432</v>
      </c>
      <c r="N1783" s="35">
        <v>599</v>
      </c>
      <c r="O1783" s="35">
        <v>450</v>
      </c>
      <c r="P1783" s="35">
        <v>410</v>
      </c>
      <c r="Q1783" s="35">
        <v>170</v>
      </c>
      <c r="R1783" s="35">
        <v>389</v>
      </c>
      <c r="S1783" s="35">
        <v>500</v>
      </c>
      <c r="T1783" s="35">
        <v>180</v>
      </c>
      <c r="U1783" s="35">
        <v>718</v>
      </c>
      <c r="V1783" s="34">
        <v>466</v>
      </c>
      <c r="W1783" s="34">
        <f t="shared" si="432"/>
        <v>385.666666666667</v>
      </c>
      <c r="X1783" s="35">
        <v>144</v>
      </c>
      <c r="Y1783" s="35">
        <v>0</v>
      </c>
      <c r="Z1783" s="35">
        <v>0</v>
      </c>
      <c r="AA1783" s="34">
        <v>269</v>
      </c>
      <c r="AB1783" s="34">
        <v>0</v>
      </c>
      <c r="AC1783" s="34">
        <v>480</v>
      </c>
      <c r="AD1783" s="34">
        <v>48</v>
      </c>
      <c r="AE1783" s="34">
        <f t="shared" si="433"/>
        <v>797</v>
      </c>
      <c r="AF1783" s="34">
        <f t="shared" si="434"/>
        <v>1.71030042918455</v>
      </c>
      <c r="AG1783" s="34">
        <f t="shared" si="435"/>
        <v>1.94209161624892</v>
      </c>
      <c r="AH1783" s="34">
        <v>17208</v>
      </c>
      <c r="AI1783" s="34">
        <v>0</v>
      </c>
      <c r="AJ1783" s="35">
        <v>0</v>
      </c>
      <c r="AK1783" s="35">
        <v>373</v>
      </c>
      <c r="AL1783" s="35">
        <v>259</v>
      </c>
      <c r="AM1783" s="34">
        <v>1.5</v>
      </c>
      <c r="AN1783" s="34">
        <f t="shared" si="436"/>
        <v>578.5</v>
      </c>
      <c r="AO1783" s="35">
        <v>24</v>
      </c>
      <c r="AP1783" s="35">
        <v>24</v>
      </c>
      <c r="AQ1783" t="s">
        <v>82</v>
      </c>
      <c r="AR1783">
        <v>2</v>
      </c>
      <c r="AS1783" s="34">
        <v>0.76666666666667</v>
      </c>
      <c r="AT1783" t="s">
        <v>83</v>
      </c>
      <c r="AU1783" s="35">
        <f t="shared" si="446"/>
        <v>30.375</v>
      </c>
      <c r="AV1783" s="35">
        <f t="shared" si="437"/>
        <v>48</v>
      </c>
      <c r="AW1783" s="35">
        <f t="shared" si="438"/>
        <v>2.19101123595506</v>
      </c>
      <c r="AX1783" s="35">
        <f t="shared" si="439"/>
        <v>1.51944684528954</v>
      </c>
      <c r="AY1783" s="35">
        <f t="shared" si="440"/>
        <v>48</v>
      </c>
      <c r="AZ1783" s="35">
        <f t="shared" si="441"/>
        <v>48</v>
      </c>
      <c r="BA1783" s="27" t="str">
        <f t="shared" si="442"/>
        <v>3</v>
      </c>
      <c r="BB1783" s="34">
        <v>0.00029952</v>
      </c>
      <c r="BC1783" s="34">
        <f t="shared" si="443"/>
        <v>0.01437696</v>
      </c>
      <c r="BD1783" s="34" t="e">
        <f t="shared" si="444"/>
        <v>#REF!</v>
      </c>
      <c r="BE1783" s="34">
        <v>0.18</v>
      </c>
      <c r="BF1783" s="34">
        <f t="shared" si="447"/>
        <v>8.64</v>
      </c>
      <c r="BG1783" s="34" t="e">
        <f t="shared" si="445"/>
        <v>#REF!</v>
      </c>
      <c r="BH1783" t="str">
        <f>IF(AT1783="UDARA","U","N")&amp;LEFT($C$4,2)&amp;MID($C$4,4,2)&amp;LEFT(A1783,3)&amp;MID(E1783,2,2)&amp;VLOOKUP(E1783,Acuan_Reference!C:L,10,0)</f>
        <v>N1501MDO71S6</v>
      </c>
      <c r="BI1783" t="s">
        <v>84</v>
      </c>
      <c r="BJ1783" t="s">
        <v>119</v>
      </c>
      <c r="BK1783" t="s">
        <v>86</v>
      </c>
      <c r="BL1783" t="s">
        <v>87</v>
      </c>
    </row>
    <row r="1784" hidden="1" spans="1:64">
      <c r="A1784" t="s">
        <v>101</v>
      </c>
      <c r="B1784" t="s">
        <v>75</v>
      </c>
      <c r="C1784" t="s">
        <v>76</v>
      </c>
      <c r="D1784" t="s">
        <v>115</v>
      </c>
      <c r="E1784" t="s">
        <v>252</v>
      </c>
      <c r="F1784" t="s">
        <v>253</v>
      </c>
      <c r="G1784" t="s">
        <v>80</v>
      </c>
      <c r="H1784" t="s">
        <v>81</v>
      </c>
      <c r="I1784" s="34">
        <v>11815</v>
      </c>
      <c r="J1784" s="35">
        <v>1203</v>
      </c>
      <c r="K1784" s="35">
        <v>2633</v>
      </c>
      <c r="L1784" s="35">
        <v>1834</v>
      </c>
      <c r="M1784" s="35">
        <v>425</v>
      </c>
      <c r="N1784" s="35">
        <v>2249</v>
      </c>
      <c r="O1784" s="35">
        <v>2201</v>
      </c>
      <c r="P1784" s="35">
        <v>1907</v>
      </c>
      <c r="Q1784" s="35">
        <v>682</v>
      </c>
      <c r="R1784" s="35">
        <v>1203</v>
      </c>
      <c r="S1784" s="35">
        <v>2841</v>
      </c>
      <c r="T1784" s="35">
        <v>1156</v>
      </c>
      <c r="U1784" s="35">
        <v>1692</v>
      </c>
      <c r="V1784" s="34">
        <v>1896.3333333333</v>
      </c>
      <c r="W1784" s="34">
        <f t="shared" si="432"/>
        <v>1368.66666666667</v>
      </c>
      <c r="X1784" s="35">
        <v>116</v>
      </c>
      <c r="Y1784" s="35">
        <v>0</v>
      </c>
      <c r="Z1784" s="35">
        <v>0</v>
      </c>
      <c r="AA1784" s="34">
        <v>2420</v>
      </c>
      <c r="AB1784" s="34">
        <v>0</v>
      </c>
      <c r="AC1784" s="34">
        <v>480</v>
      </c>
      <c r="AD1784" s="34">
        <v>120</v>
      </c>
      <c r="AE1784" s="34">
        <f t="shared" si="433"/>
        <v>3020</v>
      </c>
      <c r="AF1784" s="34">
        <f t="shared" si="434"/>
        <v>1.59254702056603</v>
      </c>
      <c r="AG1784" s="34">
        <f t="shared" si="435"/>
        <v>2.11885046273746</v>
      </c>
      <c r="AH1784" s="34">
        <v>17208</v>
      </c>
      <c r="AI1784" s="34">
        <v>0</v>
      </c>
      <c r="AJ1784" s="35">
        <v>0</v>
      </c>
      <c r="AK1784" s="35">
        <v>1660</v>
      </c>
      <c r="AL1784" s="35">
        <v>1258</v>
      </c>
      <c r="AM1784" s="34">
        <v>1.3</v>
      </c>
      <c r="AN1784" s="34">
        <f t="shared" si="436"/>
        <v>1779.26666666667</v>
      </c>
      <c r="AO1784" s="35">
        <v>24</v>
      </c>
      <c r="AP1784" s="35">
        <v>24</v>
      </c>
      <c r="AQ1784" t="s">
        <v>82</v>
      </c>
      <c r="AR1784">
        <v>4</v>
      </c>
      <c r="AS1784" s="34">
        <v>0.5</v>
      </c>
      <c r="AT1784" t="s">
        <v>83</v>
      </c>
      <c r="AU1784" s="35">
        <f t="shared" si="446"/>
        <v>12.9500000000002</v>
      </c>
      <c r="AV1784" s="35">
        <f t="shared" si="437"/>
        <v>24</v>
      </c>
      <c r="AW1784" s="35">
        <f t="shared" si="438"/>
        <v>2.22406234778373</v>
      </c>
      <c r="AX1784" s="35">
        <f t="shared" si="439"/>
        <v>1.30491962981003</v>
      </c>
      <c r="AY1784" s="35">
        <f t="shared" si="440"/>
        <v>24</v>
      </c>
      <c r="AZ1784" s="35">
        <f t="shared" si="441"/>
        <v>24</v>
      </c>
      <c r="BA1784" s="27" t="str">
        <f t="shared" si="442"/>
        <v>3</v>
      </c>
      <c r="BB1784" s="34">
        <v>0.00029952</v>
      </c>
      <c r="BC1784" s="34">
        <f t="shared" si="443"/>
        <v>0.00718848</v>
      </c>
      <c r="BD1784" s="34" t="e">
        <f t="shared" si="444"/>
        <v>#REF!</v>
      </c>
      <c r="BE1784" s="34">
        <v>0.18</v>
      </c>
      <c r="BF1784" s="34">
        <f t="shared" si="447"/>
        <v>4.32</v>
      </c>
      <c r="BG1784" s="34" t="e">
        <f t="shared" si="445"/>
        <v>#REF!</v>
      </c>
      <c r="BH1784" t="str">
        <f>IF(AT1784="UDARA","U","N")&amp;LEFT($C$4,2)&amp;MID($C$4,4,2)&amp;LEFT(A1784,3)&amp;MID(E1784,2,2)&amp;VLOOKUP(E1784,Acuan_Reference!C:L,10,0)</f>
        <v>N1501MKS71S6</v>
      </c>
      <c r="BI1784" t="s">
        <v>84</v>
      </c>
      <c r="BJ1784" t="s">
        <v>119</v>
      </c>
      <c r="BK1784" t="s">
        <v>86</v>
      </c>
      <c r="BL1784" t="s">
        <v>87</v>
      </c>
    </row>
    <row r="1785" hidden="1" spans="1:64">
      <c r="A1785" t="s">
        <v>102</v>
      </c>
      <c r="B1785" t="s">
        <v>75</v>
      </c>
      <c r="C1785" t="s">
        <v>76</v>
      </c>
      <c r="D1785" t="s">
        <v>115</v>
      </c>
      <c r="E1785" t="s">
        <v>252</v>
      </c>
      <c r="F1785" t="s">
        <v>253</v>
      </c>
      <c r="G1785" t="s">
        <v>80</v>
      </c>
      <c r="H1785" t="s">
        <v>81</v>
      </c>
      <c r="I1785" s="34">
        <v>11815</v>
      </c>
      <c r="J1785" s="35">
        <v>576</v>
      </c>
      <c r="K1785" s="35">
        <v>785</v>
      </c>
      <c r="L1785" s="35">
        <v>1690</v>
      </c>
      <c r="M1785" s="35">
        <v>355</v>
      </c>
      <c r="N1785" s="35">
        <v>1310</v>
      </c>
      <c r="O1785" s="35">
        <v>1132</v>
      </c>
      <c r="P1785" s="35">
        <v>956</v>
      </c>
      <c r="Q1785" s="35">
        <v>463</v>
      </c>
      <c r="R1785" s="35">
        <v>571</v>
      </c>
      <c r="S1785" s="35">
        <v>1338</v>
      </c>
      <c r="T1785" s="35">
        <v>994</v>
      </c>
      <c r="U1785" s="35">
        <v>647</v>
      </c>
      <c r="V1785" s="34">
        <v>993</v>
      </c>
      <c r="W1785" s="34">
        <f t="shared" si="432"/>
        <v>781.333333333333</v>
      </c>
      <c r="X1785" s="35">
        <v>150</v>
      </c>
      <c r="Y1785" s="35">
        <v>0</v>
      </c>
      <c r="Z1785" s="35">
        <v>0</v>
      </c>
      <c r="AA1785" s="34">
        <v>1366</v>
      </c>
      <c r="AB1785" s="34">
        <v>0</v>
      </c>
      <c r="AC1785" s="34">
        <v>0</v>
      </c>
      <c r="AD1785" s="34">
        <v>0</v>
      </c>
      <c r="AE1785" s="34">
        <f t="shared" si="433"/>
        <v>1366</v>
      </c>
      <c r="AF1785" s="34">
        <f t="shared" si="434"/>
        <v>1.37562940584089</v>
      </c>
      <c r="AG1785" s="34">
        <f t="shared" si="435"/>
        <v>1.74829351535836</v>
      </c>
      <c r="AH1785" s="34">
        <v>17208</v>
      </c>
      <c r="AI1785" s="34">
        <v>0</v>
      </c>
      <c r="AJ1785" s="35">
        <v>0</v>
      </c>
      <c r="AK1785" s="35">
        <v>834</v>
      </c>
      <c r="AL1785" s="35">
        <v>703</v>
      </c>
      <c r="AM1785" s="34">
        <v>0.8</v>
      </c>
      <c r="AN1785" s="34">
        <f t="shared" si="436"/>
        <v>625.066666666667</v>
      </c>
      <c r="AO1785" s="35">
        <v>24</v>
      </c>
      <c r="AP1785" s="35">
        <v>24</v>
      </c>
      <c r="AQ1785" t="s">
        <v>82</v>
      </c>
      <c r="AR1785">
        <v>8</v>
      </c>
      <c r="AS1785" s="34">
        <v>0.1</v>
      </c>
      <c r="AT1785" t="s">
        <v>83</v>
      </c>
      <c r="AU1785" s="35">
        <f t="shared" si="446"/>
        <v>0</v>
      </c>
      <c r="AV1785" s="35">
        <f t="shared" si="437"/>
        <v>0</v>
      </c>
      <c r="AW1785" s="35">
        <f t="shared" si="438"/>
        <v>1.74829351535836</v>
      </c>
      <c r="AX1785" s="35">
        <f t="shared" si="439"/>
        <v>0.848549488054608</v>
      </c>
      <c r="AY1785" s="35">
        <f t="shared" si="440"/>
        <v>0</v>
      </c>
      <c r="AZ1785" s="35">
        <f t="shared" si="441"/>
        <v>0</v>
      </c>
      <c r="BA1785" s="27" t="str">
        <f t="shared" si="442"/>
        <v>3</v>
      </c>
      <c r="BB1785" s="34">
        <v>0.00029952</v>
      </c>
      <c r="BC1785" s="34">
        <f t="shared" si="443"/>
        <v>0</v>
      </c>
      <c r="BD1785" s="34" t="e">
        <f t="shared" si="444"/>
        <v>#REF!</v>
      </c>
      <c r="BE1785" s="34">
        <v>0.18</v>
      </c>
      <c r="BF1785" s="34">
        <f t="shared" si="447"/>
        <v>0</v>
      </c>
      <c r="BG1785" s="34" t="e">
        <f t="shared" si="445"/>
        <v>#REF!</v>
      </c>
      <c r="BH1785" t="str">
        <f>IF(AT1785="UDARA","U","N")&amp;LEFT($C$4,2)&amp;MID($C$4,4,2)&amp;LEFT(A1785,3)&amp;MID(E1785,2,2)&amp;VLOOKUP(E1785,Acuan_Reference!C:L,10,0)</f>
        <v>N1501MLG71S6</v>
      </c>
      <c r="BI1785" t="s">
        <v>84</v>
      </c>
      <c r="BJ1785" t="s">
        <v>119</v>
      </c>
      <c r="BK1785" t="s">
        <v>86</v>
      </c>
      <c r="BL1785" t="s">
        <v>87</v>
      </c>
    </row>
    <row r="1786" hidden="1" spans="1:64">
      <c r="A1786" t="s">
        <v>103</v>
      </c>
      <c r="B1786" t="s">
        <v>75</v>
      </c>
      <c r="C1786" t="s">
        <v>76</v>
      </c>
      <c r="D1786" t="s">
        <v>115</v>
      </c>
      <c r="E1786" t="s">
        <v>252</v>
      </c>
      <c r="F1786" t="s">
        <v>253</v>
      </c>
      <c r="G1786" t="s">
        <v>80</v>
      </c>
      <c r="H1786" t="s">
        <v>81</v>
      </c>
      <c r="I1786" s="34">
        <v>11815</v>
      </c>
      <c r="J1786" s="35">
        <v>101</v>
      </c>
      <c r="K1786" s="35">
        <v>939</v>
      </c>
      <c r="L1786" s="35">
        <v>74</v>
      </c>
      <c r="M1786" s="35">
        <v>63</v>
      </c>
      <c r="N1786" s="35">
        <v>378</v>
      </c>
      <c r="O1786" s="35">
        <v>292</v>
      </c>
      <c r="P1786" s="35">
        <v>90</v>
      </c>
      <c r="Q1786" s="35">
        <v>121</v>
      </c>
      <c r="R1786" s="35">
        <v>205</v>
      </c>
      <c r="S1786" s="35">
        <v>357</v>
      </c>
      <c r="T1786" s="35">
        <v>12</v>
      </c>
      <c r="U1786" s="35">
        <v>471</v>
      </c>
      <c r="V1786" s="34">
        <v>280</v>
      </c>
      <c r="W1786" s="34">
        <f t="shared" si="432"/>
        <v>207.333333333333</v>
      </c>
      <c r="X1786" s="35">
        <v>53</v>
      </c>
      <c r="Y1786" s="35">
        <v>0</v>
      </c>
      <c r="Z1786" s="35">
        <v>0</v>
      </c>
      <c r="AA1786" s="34">
        <v>38</v>
      </c>
      <c r="AB1786" s="34">
        <v>0</v>
      </c>
      <c r="AC1786" s="34">
        <v>312</v>
      </c>
      <c r="AD1786" s="34">
        <v>48</v>
      </c>
      <c r="AE1786" s="34">
        <f t="shared" si="433"/>
        <v>398</v>
      </c>
      <c r="AF1786" s="34">
        <f t="shared" si="434"/>
        <v>1.42142857142857</v>
      </c>
      <c r="AG1786" s="34">
        <f t="shared" si="435"/>
        <v>1.68810289389068</v>
      </c>
      <c r="AH1786" s="34">
        <v>17208</v>
      </c>
      <c r="AI1786" s="34">
        <v>0</v>
      </c>
      <c r="AJ1786" s="35">
        <v>0</v>
      </c>
      <c r="AK1786" s="35">
        <v>240</v>
      </c>
      <c r="AL1786" s="35">
        <v>139</v>
      </c>
      <c r="AM1786" s="34">
        <v>1.3</v>
      </c>
      <c r="AN1786" s="34">
        <f t="shared" si="436"/>
        <v>269.533333333333</v>
      </c>
      <c r="AO1786" s="35">
        <v>24</v>
      </c>
      <c r="AP1786" s="35">
        <v>24</v>
      </c>
      <c r="AQ1786" t="s">
        <v>82</v>
      </c>
      <c r="AR1786">
        <v>2</v>
      </c>
      <c r="AS1786" s="34">
        <v>0.36666666666667</v>
      </c>
      <c r="AT1786" t="s">
        <v>83</v>
      </c>
      <c r="AU1786" s="35">
        <f t="shared" si="446"/>
        <v>7.90000000000002</v>
      </c>
      <c r="AV1786" s="35">
        <f t="shared" si="437"/>
        <v>24</v>
      </c>
      <c r="AW1786" s="35">
        <f t="shared" si="438"/>
        <v>2.03536977491961</v>
      </c>
      <c r="AX1786" s="35">
        <f t="shared" si="439"/>
        <v>1.36495176848875</v>
      </c>
      <c r="AY1786" s="35">
        <f t="shared" si="440"/>
        <v>24</v>
      </c>
      <c r="AZ1786" s="35">
        <f t="shared" si="441"/>
        <v>24</v>
      </c>
      <c r="BA1786" s="27" t="str">
        <f t="shared" si="442"/>
        <v>3</v>
      </c>
      <c r="BB1786" s="34">
        <v>0.00029952</v>
      </c>
      <c r="BC1786" s="34">
        <f t="shared" si="443"/>
        <v>0.00718848</v>
      </c>
      <c r="BD1786" s="34" t="e">
        <f t="shared" si="444"/>
        <v>#REF!</v>
      </c>
      <c r="BE1786" s="34">
        <v>0.18</v>
      </c>
      <c r="BF1786" s="34">
        <f t="shared" si="447"/>
        <v>4.32</v>
      </c>
      <c r="BG1786" s="34" t="e">
        <f t="shared" si="445"/>
        <v>#REF!</v>
      </c>
      <c r="BH1786" t="str">
        <f>IF(AT1786="UDARA","U","N")&amp;LEFT($C$4,2)&amp;MID($C$4,4,2)&amp;LEFT(A1786,3)&amp;MID(E1786,2,2)&amp;VLOOKUP(E1786,Acuan_Reference!C:L,10,0)</f>
        <v>N1501NAD71S6</v>
      </c>
      <c r="BI1786" t="s">
        <v>84</v>
      </c>
      <c r="BJ1786" t="s">
        <v>119</v>
      </c>
      <c r="BK1786" t="s">
        <v>86</v>
      </c>
      <c r="BL1786" t="s">
        <v>87</v>
      </c>
    </row>
    <row r="1787" hidden="1" spans="1:64">
      <c r="A1787" t="s">
        <v>104</v>
      </c>
      <c r="B1787" t="s">
        <v>75</v>
      </c>
      <c r="C1787" t="s">
        <v>76</v>
      </c>
      <c r="D1787" t="s">
        <v>115</v>
      </c>
      <c r="E1787" t="s">
        <v>252</v>
      </c>
      <c r="F1787" t="s">
        <v>253</v>
      </c>
      <c r="G1787" t="s">
        <v>80</v>
      </c>
      <c r="H1787" t="s">
        <v>81</v>
      </c>
      <c r="I1787" s="34">
        <v>11815</v>
      </c>
      <c r="J1787" s="35">
        <v>408</v>
      </c>
      <c r="K1787" s="35">
        <v>237</v>
      </c>
      <c r="L1787" s="35">
        <v>375</v>
      </c>
      <c r="M1787" s="35">
        <v>173</v>
      </c>
      <c r="N1787" s="35">
        <v>375</v>
      </c>
      <c r="O1787" s="35">
        <v>429</v>
      </c>
      <c r="P1787" s="35">
        <v>195</v>
      </c>
      <c r="Q1787" s="35">
        <v>159</v>
      </c>
      <c r="R1787" s="35">
        <v>207</v>
      </c>
      <c r="S1787" s="35">
        <v>358</v>
      </c>
      <c r="T1787" s="35">
        <v>357</v>
      </c>
      <c r="U1787" s="35">
        <v>346</v>
      </c>
      <c r="V1787" s="34">
        <v>353.66666666667</v>
      </c>
      <c r="W1787" s="34">
        <f t="shared" si="432"/>
        <v>309</v>
      </c>
      <c r="X1787" s="35">
        <v>34</v>
      </c>
      <c r="Y1787" s="35">
        <v>0</v>
      </c>
      <c r="Z1787" s="35">
        <v>0</v>
      </c>
      <c r="AA1787" s="34">
        <v>455</v>
      </c>
      <c r="AB1787" s="34">
        <v>0</v>
      </c>
      <c r="AC1787" s="34">
        <v>0</v>
      </c>
      <c r="AD1787" s="34">
        <v>72</v>
      </c>
      <c r="AE1787" s="34">
        <f t="shared" si="433"/>
        <v>527</v>
      </c>
      <c r="AF1787" s="34">
        <f t="shared" si="434"/>
        <v>1.49010367577755</v>
      </c>
      <c r="AG1787" s="34">
        <f t="shared" si="435"/>
        <v>1.47249190938511</v>
      </c>
      <c r="AH1787" s="34">
        <v>17208</v>
      </c>
      <c r="AI1787" s="34">
        <v>0</v>
      </c>
      <c r="AJ1787" s="35">
        <v>0</v>
      </c>
      <c r="AK1787" s="35">
        <v>255</v>
      </c>
      <c r="AL1787" s="35">
        <v>224</v>
      </c>
      <c r="AM1787" s="34">
        <v>1</v>
      </c>
      <c r="AN1787" s="34">
        <f t="shared" si="436"/>
        <v>309</v>
      </c>
      <c r="AO1787" s="35">
        <v>24</v>
      </c>
      <c r="AP1787" s="35">
        <v>24</v>
      </c>
      <c r="AQ1787" t="s">
        <v>82</v>
      </c>
      <c r="AR1787">
        <v>4</v>
      </c>
      <c r="AS1787" s="34">
        <v>0.26666666666667</v>
      </c>
      <c r="AT1787" t="s">
        <v>83</v>
      </c>
      <c r="AU1787" s="35">
        <f t="shared" si="446"/>
        <v>4.5</v>
      </c>
      <c r="AV1787" s="35">
        <f t="shared" si="437"/>
        <v>24</v>
      </c>
      <c r="AW1787" s="35">
        <f t="shared" si="438"/>
        <v>1.7831715210356</v>
      </c>
      <c r="AX1787" s="35">
        <f t="shared" si="439"/>
        <v>1.05825242718447</v>
      </c>
      <c r="AY1787" s="35">
        <f t="shared" si="440"/>
        <v>24</v>
      </c>
      <c r="AZ1787" s="35">
        <f t="shared" si="441"/>
        <v>24</v>
      </c>
      <c r="BA1787" s="27" t="str">
        <f t="shared" si="442"/>
        <v>3</v>
      </c>
      <c r="BB1787" s="34">
        <v>0.00029952</v>
      </c>
      <c r="BC1787" s="34">
        <f t="shared" si="443"/>
        <v>0.00718848</v>
      </c>
      <c r="BD1787" s="34" t="e">
        <f t="shared" si="444"/>
        <v>#REF!</v>
      </c>
      <c r="BE1787" s="34">
        <v>0.18</v>
      </c>
      <c r="BF1787" s="34">
        <f t="shared" si="447"/>
        <v>4.32</v>
      </c>
      <c r="BG1787" s="34" t="e">
        <f t="shared" si="445"/>
        <v>#REF!</v>
      </c>
      <c r="BH1787" t="str">
        <f>IF(AT1787="UDARA","U","N")&amp;LEFT($C$4,2)&amp;MID($C$4,4,2)&amp;LEFT(A1787,3)&amp;MID(E1787,2,2)&amp;VLOOKUP(E1787,Acuan_Reference!C:L,10,0)</f>
        <v>N1501PDG71S6</v>
      </c>
      <c r="BI1787" t="s">
        <v>84</v>
      </c>
      <c r="BJ1787" t="s">
        <v>119</v>
      </c>
      <c r="BK1787" t="s">
        <v>86</v>
      </c>
      <c r="BL1787" t="s">
        <v>87</v>
      </c>
    </row>
    <row r="1788" hidden="1" spans="1:64">
      <c r="A1788" t="s">
        <v>105</v>
      </c>
      <c r="B1788" t="s">
        <v>75</v>
      </c>
      <c r="C1788" t="s">
        <v>76</v>
      </c>
      <c r="D1788" t="s">
        <v>115</v>
      </c>
      <c r="E1788" t="s">
        <v>252</v>
      </c>
      <c r="F1788" t="s">
        <v>253</v>
      </c>
      <c r="G1788" t="s">
        <v>80</v>
      </c>
      <c r="H1788" t="s">
        <v>81</v>
      </c>
      <c r="I1788" s="34">
        <v>11815</v>
      </c>
      <c r="J1788" s="35">
        <v>122</v>
      </c>
      <c r="K1788" s="35">
        <v>153</v>
      </c>
      <c r="L1788" s="35">
        <v>113</v>
      </c>
      <c r="M1788" s="35">
        <v>179</v>
      </c>
      <c r="N1788" s="35">
        <v>262</v>
      </c>
      <c r="O1788" s="35">
        <v>247</v>
      </c>
      <c r="P1788" s="35">
        <v>282</v>
      </c>
      <c r="Q1788" s="35">
        <v>107</v>
      </c>
      <c r="R1788" s="35">
        <v>77</v>
      </c>
      <c r="S1788" s="35">
        <v>254</v>
      </c>
      <c r="T1788" s="35">
        <v>324</v>
      </c>
      <c r="U1788" s="35">
        <v>150</v>
      </c>
      <c r="V1788" s="34">
        <v>242.66666666667</v>
      </c>
      <c r="W1788" s="34">
        <f t="shared" si="432"/>
        <v>211</v>
      </c>
      <c r="X1788" s="35">
        <v>135</v>
      </c>
      <c r="Y1788" s="35">
        <v>0</v>
      </c>
      <c r="Z1788" s="35">
        <v>0</v>
      </c>
      <c r="AA1788" s="34">
        <v>216</v>
      </c>
      <c r="AB1788" s="34">
        <v>0</v>
      </c>
      <c r="AC1788" s="34">
        <v>0</v>
      </c>
      <c r="AD1788" s="34">
        <v>120</v>
      </c>
      <c r="AE1788" s="34">
        <f t="shared" si="433"/>
        <v>336</v>
      </c>
      <c r="AF1788" s="34">
        <f t="shared" si="434"/>
        <v>1.38461538461537</v>
      </c>
      <c r="AG1788" s="34">
        <f t="shared" si="435"/>
        <v>1.02369668246445</v>
      </c>
      <c r="AH1788" s="34">
        <v>17208</v>
      </c>
      <c r="AI1788" s="34">
        <v>0</v>
      </c>
      <c r="AJ1788" s="35">
        <v>0</v>
      </c>
      <c r="AK1788" s="35">
        <v>155</v>
      </c>
      <c r="AL1788" s="35">
        <v>159</v>
      </c>
      <c r="AM1788" s="34">
        <v>1</v>
      </c>
      <c r="AN1788" s="34">
        <f t="shared" si="436"/>
        <v>211</v>
      </c>
      <c r="AO1788" s="35">
        <v>24</v>
      </c>
      <c r="AP1788" s="35">
        <v>24</v>
      </c>
      <c r="AQ1788" t="s">
        <v>82</v>
      </c>
      <c r="AR1788">
        <v>4</v>
      </c>
      <c r="AS1788" s="34">
        <v>0.26666666666667</v>
      </c>
      <c r="AT1788" t="s">
        <v>83</v>
      </c>
      <c r="AU1788" s="35">
        <f t="shared" si="446"/>
        <v>25.5</v>
      </c>
      <c r="AV1788" s="35">
        <f t="shared" si="437"/>
        <v>48</v>
      </c>
      <c r="AW1788" s="35">
        <f t="shared" si="438"/>
        <v>1.81990521327014</v>
      </c>
      <c r="AX1788" s="35">
        <f t="shared" si="439"/>
        <v>1.06635071090047</v>
      </c>
      <c r="AY1788" s="35">
        <f t="shared" si="440"/>
        <v>48</v>
      </c>
      <c r="AZ1788" s="35">
        <f t="shared" si="441"/>
        <v>48</v>
      </c>
      <c r="BA1788" s="27" t="str">
        <f t="shared" si="442"/>
        <v>3</v>
      </c>
      <c r="BB1788" s="34">
        <v>0.00029952</v>
      </c>
      <c r="BC1788" s="34">
        <f t="shared" si="443"/>
        <v>0.01437696</v>
      </c>
      <c r="BD1788" s="34" t="e">
        <f t="shared" si="444"/>
        <v>#REF!</v>
      </c>
      <c r="BE1788" s="34">
        <v>0.18</v>
      </c>
      <c r="BF1788" s="34">
        <f t="shared" si="447"/>
        <v>8.64</v>
      </c>
      <c r="BG1788" s="34" t="e">
        <f t="shared" si="445"/>
        <v>#REF!</v>
      </c>
      <c r="BH1788" t="str">
        <f>IF(AT1788="UDARA","U","N")&amp;LEFT($C$4,2)&amp;MID($C$4,4,2)&amp;LEFT(A1788,3)&amp;MID(E1788,2,2)&amp;VLOOKUP(E1788,Acuan_Reference!C:L,10,0)</f>
        <v>N1501PKB71S6</v>
      </c>
      <c r="BI1788" t="s">
        <v>84</v>
      </c>
      <c r="BJ1788" t="s">
        <v>119</v>
      </c>
      <c r="BK1788" t="s">
        <v>86</v>
      </c>
      <c r="BL1788" t="s">
        <v>87</v>
      </c>
    </row>
    <row r="1789" hidden="1" spans="1:64">
      <c r="A1789" t="s">
        <v>106</v>
      </c>
      <c r="B1789" t="s">
        <v>75</v>
      </c>
      <c r="C1789" t="s">
        <v>76</v>
      </c>
      <c r="D1789" t="s">
        <v>115</v>
      </c>
      <c r="E1789" t="s">
        <v>252</v>
      </c>
      <c r="F1789" t="s">
        <v>253</v>
      </c>
      <c r="G1789" t="s">
        <v>80</v>
      </c>
      <c r="H1789" t="s">
        <v>81</v>
      </c>
      <c r="I1789" s="34">
        <v>11815</v>
      </c>
      <c r="J1789" s="35">
        <v>123</v>
      </c>
      <c r="K1789" s="35">
        <v>883</v>
      </c>
      <c r="L1789" s="35">
        <v>571</v>
      </c>
      <c r="M1789" s="35">
        <v>264</v>
      </c>
      <c r="N1789" s="35">
        <v>857</v>
      </c>
      <c r="O1789" s="35">
        <v>314</v>
      </c>
      <c r="P1789" s="35">
        <v>95</v>
      </c>
      <c r="Q1789" s="35">
        <v>271</v>
      </c>
      <c r="R1789" s="35">
        <v>542</v>
      </c>
      <c r="S1789" s="35">
        <v>757</v>
      </c>
      <c r="T1789" s="35">
        <v>390</v>
      </c>
      <c r="U1789" s="35">
        <v>884</v>
      </c>
      <c r="V1789" s="34">
        <v>677</v>
      </c>
      <c r="W1789" s="34">
        <f t="shared" si="432"/>
        <v>561</v>
      </c>
      <c r="X1789" s="35">
        <v>48</v>
      </c>
      <c r="Y1789" s="35">
        <v>0</v>
      </c>
      <c r="Z1789" s="35">
        <v>0</v>
      </c>
      <c r="AA1789" s="34">
        <v>543</v>
      </c>
      <c r="AB1789" s="34">
        <v>0</v>
      </c>
      <c r="AC1789" s="34">
        <v>192</v>
      </c>
      <c r="AD1789" s="34">
        <v>120</v>
      </c>
      <c r="AE1789" s="34">
        <f t="shared" si="433"/>
        <v>855</v>
      </c>
      <c r="AF1789" s="34">
        <f t="shared" si="434"/>
        <v>1.2629246676514</v>
      </c>
      <c r="AG1789" s="34">
        <f t="shared" si="435"/>
        <v>1.31016042780749</v>
      </c>
      <c r="AH1789" s="34">
        <v>17208</v>
      </c>
      <c r="AI1789" s="34">
        <v>0</v>
      </c>
      <c r="AJ1789" s="35">
        <v>0</v>
      </c>
      <c r="AK1789" s="35">
        <v>552</v>
      </c>
      <c r="AL1789" s="35">
        <v>409</v>
      </c>
      <c r="AM1789" s="34">
        <v>0.9</v>
      </c>
      <c r="AN1789" s="34">
        <f t="shared" si="436"/>
        <v>504.9</v>
      </c>
      <c r="AO1789" s="35">
        <v>24</v>
      </c>
      <c r="AP1789" s="35">
        <v>24</v>
      </c>
      <c r="AQ1789" t="s">
        <v>82</v>
      </c>
      <c r="AR1789">
        <v>4</v>
      </c>
      <c r="AS1789" s="34">
        <v>0.16666666666667</v>
      </c>
      <c r="AT1789" t="s">
        <v>83</v>
      </c>
      <c r="AU1789" s="35">
        <f t="shared" si="446"/>
        <v>44.1750000000001</v>
      </c>
      <c r="AV1789" s="35">
        <f t="shared" si="437"/>
        <v>48</v>
      </c>
      <c r="AW1789" s="35">
        <f t="shared" si="438"/>
        <v>1.6096256684492</v>
      </c>
      <c r="AX1789" s="35">
        <f t="shared" si="439"/>
        <v>0.880570409982175</v>
      </c>
      <c r="AY1789" s="35">
        <f t="shared" si="440"/>
        <v>48</v>
      </c>
      <c r="AZ1789" s="35">
        <f t="shared" si="441"/>
        <v>48</v>
      </c>
      <c r="BA1789" s="27" t="str">
        <f t="shared" si="442"/>
        <v>3</v>
      </c>
      <c r="BB1789" s="34">
        <v>0.00029952</v>
      </c>
      <c r="BC1789" s="34">
        <f t="shared" si="443"/>
        <v>0.01437696</v>
      </c>
      <c r="BD1789" s="34" t="e">
        <f t="shared" si="444"/>
        <v>#REF!</v>
      </c>
      <c r="BE1789" s="34">
        <v>0.18</v>
      </c>
      <c r="BF1789" s="34">
        <f t="shared" si="447"/>
        <v>8.64</v>
      </c>
      <c r="BG1789" s="34" t="e">
        <f t="shared" si="445"/>
        <v>#REF!</v>
      </c>
      <c r="BH1789" t="str">
        <f>IF(AT1789="UDARA","U","N")&amp;LEFT($C$4,2)&amp;MID($C$4,4,2)&amp;LEFT(A1789,3)&amp;MID(E1789,2,2)&amp;VLOOKUP(E1789,Acuan_Reference!C:L,10,0)</f>
        <v>N1501PLB71S6</v>
      </c>
      <c r="BI1789" t="s">
        <v>84</v>
      </c>
      <c r="BJ1789" t="s">
        <v>119</v>
      </c>
      <c r="BK1789" t="s">
        <v>86</v>
      </c>
      <c r="BL1789" t="s">
        <v>87</v>
      </c>
    </row>
    <row r="1790" hidden="1" spans="1:64">
      <c r="A1790" t="s">
        <v>107</v>
      </c>
      <c r="B1790" t="s">
        <v>75</v>
      </c>
      <c r="C1790" t="s">
        <v>76</v>
      </c>
      <c r="D1790" t="s">
        <v>115</v>
      </c>
      <c r="E1790" t="s">
        <v>252</v>
      </c>
      <c r="F1790" t="s">
        <v>253</v>
      </c>
      <c r="G1790" t="s">
        <v>80</v>
      </c>
      <c r="H1790" t="s">
        <v>81</v>
      </c>
      <c r="I1790" s="34">
        <v>11815</v>
      </c>
      <c r="J1790" s="35">
        <v>47</v>
      </c>
      <c r="K1790" s="35">
        <v>981</v>
      </c>
      <c r="L1790" s="35">
        <v>1250</v>
      </c>
      <c r="M1790" s="35">
        <v>138</v>
      </c>
      <c r="N1790" s="35">
        <v>1147</v>
      </c>
      <c r="O1790" s="35">
        <v>448</v>
      </c>
      <c r="P1790" s="35">
        <v>1085</v>
      </c>
      <c r="Q1790" s="35">
        <v>258</v>
      </c>
      <c r="R1790" s="35">
        <v>597</v>
      </c>
      <c r="S1790" s="35">
        <v>862</v>
      </c>
      <c r="T1790" s="35">
        <v>317</v>
      </c>
      <c r="U1790" s="35">
        <v>509</v>
      </c>
      <c r="V1790" s="34">
        <v>562.66666666667</v>
      </c>
      <c r="W1790" s="34">
        <f t="shared" si="432"/>
        <v>418.666666666667</v>
      </c>
      <c r="X1790" s="35">
        <v>126</v>
      </c>
      <c r="Y1790" s="35">
        <v>0</v>
      </c>
      <c r="Z1790" s="35">
        <v>0</v>
      </c>
      <c r="AA1790" s="34">
        <v>1073</v>
      </c>
      <c r="AB1790" s="34">
        <v>0</v>
      </c>
      <c r="AC1790" s="34">
        <v>0</v>
      </c>
      <c r="AD1790" s="34">
        <v>0</v>
      </c>
      <c r="AE1790" s="34">
        <f t="shared" si="433"/>
        <v>1073</v>
      </c>
      <c r="AF1790" s="34">
        <f t="shared" si="434"/>
        <v>1.906990521327</v>
      </c>
      <c r="AG1790" s="34">
        <f t="shared" si="435"/>
        <v>2.56289808917197</v>
      </c>
      <c r="AH1790" s="34">
        <v>17208</v>
      </c>
      <c r="AI1790" s="34">
        <v>0</v>
      </c>
      <c r="AJ1790" s="35">
        <v>0</v>
      </c>
      <c r="AK1790" s="35">
        <v>604</v>
      </c>
      <c r="AL1790" s="35">
        <v>430</v>
      </c>
      <c r="AM1790" s="34">
        <v>1.3</v>
      </c>
      <c r="AN1790" s="34">
        <f t="shared" si="436"/>
        <v>544.266666666667</v>
      </c>
      <c r="AO1790" s="35">
        <v>24</v>
      </c>
      <c r="AP1790" s="35">
        <v>24</v>
      </c>
      <c r="AQ1790" t="s">
        <v>82</v>
      </c>
      <c r="AR1790">
        <v>2</v>
      </c>
      <c r="AS1790" s="34">
        <v>0.43333333333333</v>
      </c>
      <c r="AT1790" t="s">
        <v>83</v>
      </c>
      <c r="AU1790" s="35">
        <f t="shared" si="446"/>
        <v>0</v>
      </c>
      <c r="AV1790" s="35">
        <f t="shared" si="437"/>
        <v>0</v>
      </c>
      <c r="AW1790" s="35">
        <f t="shared" si="438"/>
        <v>2.56289808917197</v>
      </c>
      <c r="AX1790" s="35">
        <f t="shared" si="439"/>
        <v>1.53582802547771</v>
      </c>
      <c r="AY1790" s="35">
        <f t="shared" si="440"/>
        <v>0</v>
      </c>
      <c r="AZ1790" s="35">
        <f t="shared" si="441"/>
        <v>0</v>
      </c>
      <c r="BA1790" s="27" t="str">
        <f t="shared" si="442"/>
        <v>3</v>
      </c>
      <c r="BB1790" s="34">
        <v>0.00029952</v>
      </c>
      <c r="BC1790" s="34">
        <f t="shared" si="443"/>
        <v>0</v>
      </c>
      <c r="BD1790" s="34" t="e">
        <f t="shared" si="444"/>
        <v>#REF!</v>
      </c>
      <c r="BE1790" s="34">
        <v>0.18</v>
      </c>
      <c r="BF1790" s="34">
        <f t="shared" si="447"/>
        <v>0</v>
      </c>
      <c r="BG1790" s="34" t="e">
        <f t="shared" si="445"/>
        <v>#REF!</v>
      </c>
      <c r="BH1790" t="str">
        <f>IF(AT1790="UDARA","U","N")&amp;LEFT($C$4,2)&amp;MID($C$4,4,2)&amp;LEFT(A1790,3)&amp;MID(E1790,2,2)&amp;VLOOKUP(E1790,Acuan_Reference!C:L,10,0)</f>
        <v>N1501PTK71S6</v>
      </c>
      <c r="BI1790" t="s">
        <v>84</v>
      </c>
      <c r="BJ1790" t="s">
        <v>119</v>
      </c>
      <c r="BK1790" t="s">
        <v>86</v>
      </c>
      <c r="BL1790" t="s">
        <v>87</v>
      </c>
    </row>
    <row r="1791" hidden="1" spans="1:64">
      <c r="A1791" t="s">
        <v>108</v>
      </c>
      <c r="B1791" t="s">
        <v>75</v>
      </c>
      <c r="C1791" t="s">
        <v>76</v>
      </c>
      <c r="D1791" t="s">
        <v>115</v>
      </c>
      <c r="E1791" t="s">
        <v>252</v>
      </c>
      <c r="F1791" t="s">
        <v>253</v>
      </c>
      <c r="G1791" t="s">
        <v>80</v>
      </c>
      <c r="H1791" t="s">
        <v>81</v>
      </c>
      <c r="I1791" s="34">
        <v>11815</v>
      </c>
      <c r="J1791" s="35">
        <v>359</v>
      </c>
      <c r="K1791" s="35">
        <v>963</v>
      </c>
      <c r="L1791" s="35">
        <v>766</v>
      </c>
      <c r="M1791" s="35">
        <v>340</v>
      </c>
      <c r="N1791" s="35">
        <v>759</v>
      </c>
      <c r="O1791" s="35">
        <v>1072</v>
      </c>
      <c r="P1791" s="35">
        <v>743</v>
      </c>
      <c r="Q1791" s="35">
        <v>392</v>
      </c>
      <c r="R1791" s="35">
        <v>843</v>
      </c>
      <c r="S1791" s="35">
        <v>1143</v>
      </c>
      <c r="T1791" s="35">
        <v>1348</v>
      </c>
      <c r="U1791" s="35">
        <v>866</v>
      </c>
      <c r="V1791" s="34">
        <v>1119</v>
      </c>
      <c r="W1791" s="34">
        <f t="shared" ref="W1791:W1854" si="448">AVERAGE(T1791,U1791,AL1791)</f>
        <v>1007</v>
      </c>
      <c r="X1791" s="35">
        <v>153</v>
      </c>
      <c r="Y1791" s="35">
        <v>0</v>
      </c>
      <c r="Z1791" s="35">
        <v>0</v>
      </c>
      <c r="AA1791" s="34">
        <v>1383</v>
      </c>
      <c r="AB1791" s="34">
        <v>0</v>
      </c>
      <c r="AC1791" s="34">
        <v>72</v>
      </c>
      <c r="AD1791" s="34">
        <v>0</v>
      </c>
      <c r="AE1791" s="34">
        <f t="shared" ref="AE1791:AE1854" si="449">Z1791+AA1791+AC1791+AD1791</f>
        <v>1455</v>
      </c>
      <c r="AF1791" s="34">
        <f t="shared" ref="AF1791:AF1854" si="450">IFERROR(IF(V1791&lt;0,9999,AE1791/V1791),9999)</f>
        <v>1.30026809651475</v>
      </c>
      <c r="AG1791" s="34">
        <f t="shared" ref="AG1791:AG1854" si="451">IFERROR(IF(W1791&lt;0,9999,(Z1791+AA1791+AC1791)/W1791),9999)</f>
        <v>1.44488579940417</v>
      </c>
      <c r="AH1791" s="34">
        <v>17208</v>
      </c>
      <c r="AI1791" s="34">
        <v>0</v>
      </c>
      <c r="AJ1791" s="35">
        <v>0</v>
      </c>
      <c r="AK1791" s="35">
        <v>836</v>
      </c>
      <c r="AL1791" s="35">
        <v>807</v>
      </c>
      <c r="AM1791" s="34">
        <v>0.8</v>
      </c>
      <c r="AN1791" s="34">
        <f t="shared" ref="AN1791:AN1854" si="452">IF(AM1791*W1791&lt;0,0,AM1791*W1791)</f>
        <v>805.6</v>
      </c>
      <c r="AO1791" s="35">
        <v>24</v>
      </c>
      <c r="AP1791" s="35">
        <v>24</v>
      </c>
      <c r="AQ1791" t="s">
        <v>82</v>
      </c>
      <c r="AR1791">
        <v>4</v>
      </c>
      <c r="AS1791" s="34">
        <v>0.066666666666667</v>
      </c>
      <c r="AT1791" t="s">
        <v>83</v>
      </c>
      <c r="AU1791" s="35">
        <f t="shared" si="446"/>
        <v>118.2</v>
      </c>
      <c r="AV1791" s="35">
        <f t="shared" ref="AV1791:AV1854" si="453">IFERROR(ROUNDUP(AU1791/AO1791,0)*AO1791,9999)</f>
        <v>120</v>
      </c>
      <c r="AW1791" s="35">
        <f t="shared" ref="AW1791:AW1854" si="454">IFERROR(IF(W1791&lt;0,9999,((ROUNDUP(AU1791/AO1791,0)*AO1791)+AE1791)/W1791),9999)</f>
        <v>1.56405163853029</v>
      </c>
      <c r="AX1791" s="35">
        <f t="shared" ref="AX1791:AX1854" si="455">IFERROR(IF(W1791&lt;0,9999,((ROUNDUP(AU1791/AP1791,0)*AP1791)+AE1791-AL1791)/W1791),9999)</f>
        <v>0.76266137040715</v>
      </c>
      <c r="AY1791" s="35">
        <f t="shared" ref="AY1791:AY1854" si="456">IF(H1791="DROPPING",IF(AND(AW1791&gt;3,AX1791&gt;3),0,IF(AND(AW1791&lt;=3,AX1791&lt;=3),ROUNDUP(AU1791/AO1791,0)*AO1791,ROUNDUP(AU1791/AP1791,0)*AP1791)),0)</f>
        <v>120</v>
      </c>
      <c r="AZ1791" s="35">
        <f t="shared" ref="AZ1791:AZ1854" si="457">IF(AH1791&lt;=0,0,IF(H1791="DROPPING",IF(AND(AW1791&gt;3,AX1791&gt;3),0,IF(AND(AW1791&lt;=3,AX1791&lt;=3),ROUNDUP(AU1791/AO1791,0)*AO1791,ROUNDUP(AU1791/AP1791,0)*AP1791)),0))</f>
        <v>120</v>
      </c>
      <c r="BA1791" s="27" t="str">
        <f t="shared" ref="BA1791:BA1854" si="458">IF(AND(AW1791&gt;3,AX1791&gt;3),"Kelipatan Kirim/Master box &gt; 3x FC+index",IF(AF1791&lt;=AS1791,"1",IF(AND(AF1791&gt;AS1791,AF1791&lt;=AM1791),"2","3")))</f>
        <v>3</v>
      </c>
      <c r="BB1791" s="34">
        <v>0.00029952</v>
      </c>
      <c r="BC1791" s="34">
        <f t="shared" ref="BC1791:BC1854" si="459">BB1791*AZ1791</f>
        <v>0.0359424</v>
      </c>
      <c r="BD1791" s="34" t="e">
        <f t="shared" si="444"/>
        <v>#REF!</v>
      </c>
      <c r="BE1791" s="34">
        <v>0.18</v>
      </c>
      <c r="BF1791" s="34">
        <f t="shared" si="447"/>
        <v>21.6</v>
      </c>
      <c r="BG1791" s="34" t="e">
        <f t="shared" si="445"/>
        <v>#REF!</v>
      </c>
      <c r="BH1791" t="str">
        <f>IF(AT1791="UDARA","U","N")&amp;LEFT($C$4,2)&amp;MID($C$4,4,2)&amp;LEFT(A1791,3)&amp;MID(E1791,2,2)&amp;VLOOKUP(E1791,Acuan_Reference!C:L,10,0)</f>
        <v>N1501PWT71S6</v>
      </c>
      <c r="BI1791" t="s">
        <v>84</v>
      </c>
      <c r="BJ1791" t="s">
        <v>119</v>
      </c>
      <c r="BK1791" t="s">
        <v>86</v>
      </c>
      <c r="BL1791" t="s">
        <v>87</v>
      </c>
    </row>
    <row r="1792" hidden="1" spans="1:64">
      <c r="A1792" t="s">
        <v>109</v>
      </c>
      <c r="B1792" t="s">
        <v>75</v>
      </c>
      <c r="C1792" t="s">
        <v>76</v>
      </c>
      <c r="D1792" t="s">
        <v>115</v>
      </c>
      <c r="E1792" t="s">
        <v>252</v>
      </c>
      <c r="F1792" t="s">
        <v>253</v>
      </c>
      <c r="G1792" t="s">
        <v>80</v>
      </c>
      <c r="H1792" t="s">
        <v>81</v>
      </c>
      <c r="I1792" s="34">
        <v>11815</v>
      </c>
      <c r="J1792" s="35">
        <v>837</v>
      </c>
      <c r="K1792" s="35">
        <v>2689</v>
      </c>
      <c r="L1792" s="35">
        <v>1916</v>
      </c>
      <c r="M1792" s="35">
        <v>445</v>
      </c>
      <c r="N1792" s="35">
        <v>3771</v>
      </c>
      <c r="O1792" s="35">
        <v>1370</v>
      </c>
      <c r="P1792" s="35">
        <v>2003</v>
      </c>
      <c r="Q1792" s="35">
        <v>565</v>
      </c>
      <c r="R1792" s="35">
        <v>1414</v>
      </c>
      <c r="S1792" s="35">
        <v>3928</v>
      </c>
      <c r="T1792" s="35">
        <v>1542</v>
      </c>
      <c r="U1792" s="35">
        <v>1375</v>
      </c>
      <c r="V1792" s="34">
        <v>2281.6666666667</v>
      </c>
      <c r="W1792" s="34">
        <f t="shared" si="448"/>
        <v>1527.66666666667</v>
      </c>
      <c r="X1792" s="35">
        <v>386</v>
      </c>
      <c r="Y1792" s="35">
        <v>0</v>
      </c>
      <c r="Z1792" s="35">
        <v>0</v>
      </c>
      <c r="AA1792" s="34">
        <v>2772</v>
      </c>
      <c r="AB1792" s="34">
        <v>0</v>
      </c>
      <c r="AC1792" s="34">
        <v>0</v>
      </c>
      <c r="AD1792" s="34">
        <v>0</v>
      </c>
      <c r="AE1792" s="34">
        <f t="shared" si="449"/>
        <v>2772</v>
      </c>
      <c r="AF1792" s="34">
        <f t="shared" si="450"/>
        <v>1.21490138787434</v>
      </c>
      <c r="AG1792" s="34">
        <f t="shared" si="451"/>
        <v>1.81453196596116</v>
      </c>
      <c r="AH1792" s="34">
        <v>17208</v>
      </c>
      <c r="AI1792" s="34">
        <v>0</v>
      </c>
      <c r="AJ1792" s="35">
        <v>0</v>
      </c>
      <c r="AK1792" s="35">
        <v>2074</v>
      </c>
      <c r="AL1792" s="35">
        <v>1666</v>
      </c>
      <c r="AM1792" s="34">
        <v>0.6</v>
      </c>
      <c r="AN1792" s="34">
        <f t="shared" si="452"/>
        <v>916.6</v>
      </c>
      <c r="AO1792" s="35">
        <v>24</v>
      </c>
      <c r="AP1792" s="35">
        <v>24</v>
      </c>
      <c r="AQ1792" t="s">
        <v>82</v>
      </c>
      <c r="AR1792">
        <v>8</v>
      </c>
      <c r="AS1792" s="34">
        <v>0.1</v>
      </c>
      <c r="AT1792" t="s">
        <v>83</v>
      </c>
      <c r="AU1792" s="35">
        <f t="shared" si="446"/>
        <v>0</v>
      </c>
      <c r="AV1792" s="35">
        <f t="shared" si="453"/>
        <v>0</v>
      </c>
      <c r="AW1792" s="35">
        <f t="shared" si="454"/>
        <v>1.81453196596116</v>
      </c>
      <c r="AX1792" s="35">
        <f t="shared" si="455"/>
        <v>0.723979925812786</v>
      </c>
      <c r="AY1792" s="35">
        <f t="shared" si="456"/>
        <v>0</v>
      </c>
      <c r="AZ1792" s="35">
        <f t="shared" si="457"/>
        <v>0</v>
      </c>
      <c r="BA1792" s="27" t="str">
        <f t="shared" si="458"/>
        <v>3</v>
      </c>
      <c r="BB1792" s="34">
        <v>0.00029952</v>
      </c>
      <c r="BC1792" s="34">
        <f t="shared" si="459"/>
        <v>0</v>
      </c>
      <c r="BD1792" s="34" t="e">
        <f t="shared" ref="BD1792:BD1855" si="460">BD1791+BC1792</f>
        <v>#REF!</v>
      </c>
      <c r="BE1792" s="34">
        <v>0.18</v>
      </c>
      <c r="BF1792" s="34">
        <f t="shared" si="447"/>
        <v>0</v>
      </c>
      <c r="BG1792" s="34" t="e">
        <f t="shared" ref="BG1792:BG1855" si="461">BG1791+BF1792</f>
        <v>#REF!</v>
      </c>
      <c r="BH1792" t="str">
        <f>IF(AT1792="UDARA","U","N")&amp;LEFT($C$4,2)&amp;MID($C$4,4,2)&amp;LEFT(A1792,3)&amp;MID(E1792,2,2)&amp;VLOOKUP(E1792,Acuan_Reference!C:L,10,0)</f>
        <v>N1501SBY71S6</v>
      </c>
      <c r="BI1792" t="s">
        <v>84</v>
      </c>
      <c r="BJ1792" t="s">
        <v>119</v>
      </c>
      <c r="BK1792" t="s">
        <v>86</v>
      </c>
      <c r="BL1792" t="s">
        <v>87</v>
      </c>
    </row>
    <row r="1793" hidden="1" spans="1:64">
      <c r="A1793" t="s">
        <v>110</v>
      </c>
      <c r="B1793" t="s">
        <v>75</v>
      </c>
      <c r="C1793" t="s">
        <v>76</v>
      </c>
      <c r="D1793" t="s">
        <v>115</v>
      </c>
      <c r="E1793" t="s">
        <v>252</v>
      </c>
      <c r="F1793" t="s">
        <v>253</v>
      </c>
      <c r="G1793" t="s">
        <v>80</v>
      </c>
      <c r="H1793" t="s">
        <v>81</v>
      </c>
      <c r="I1793" s="34">
        <v>11815</v>
      </c>
      <c r="J1793" s="35">
        <v>805</v>
      </c>
      <c r="K1793" s="35">
        <v>1620</v>
      </c>
      <c r="L1793" s="35">
        <v>1044</v>
      </c>
      <c r="M1793" s="35">
        <v>632</v>
      </c>
      <c r="N1793" s="35">
        <v>1094</v>
      </c>
      <c r="O1793" s="35">
        <v>971</v>
      </c>
      <c r="P1793" s="35">
        <v>703</v>
      </c>
      <c r="Q1793" s="35">
        <v>758</v>
      </c>
      <c r="R1793" s="35">
        <v>825</v>
      </c>
      <c r="S1793" s="35">
        <v>1587</v>
      </c>
      <c r="T1793" s="35">
        <v>952</v>
      </c>
      <c r="U1793" s="35">
        <v>767</v>
      </c>
      <c r="V1793" s="34">
        <v>1102</v>
      </c>
      <c r="W1793" s="34">
        <f t="shared" si="448"/>
        <v>844.333333333333</v>
      </c>
      <c r="X1793" s="35">
        <v>229</v>
      </c>
      <c r="Y1793" s="35">
        <v>0</v>
      </c>
      <c r="Z1793" s="35">
        <v>0</v>
      </c>
      <c r="AA1793" s="34">
        <v>1307</v>
      </c>
      <c r="AB1793" s="34">
        <v>0</v>
      </c>
      <c r="AC1793" s="34">
        <v>0</v>
      </c>
      <c r="AD1793" s="34">
        <v>24</v>
      </c>
      <c r="AE1793" s="34">
        <f t="shared" si="449"/>
        <v>1331</v>
      </c>
      <c r="AF1793" s="34">
        <f t="shared" si="450"/>
        <v>1.20780399274047</v>
      </c>
      <c r="AG1793" s="34">
        <f t="shared" si="451"/>
        <v>1.54796683774181</v>
      </c>
      <c r="AH1793" s="34">
        <v>17208</v>
      </c>
      <c r="AI1793" s="34">
        <v>0</v>
      </c>
      <c r="AJ1793" s="35">
        <v>0</v>
      </c>
      <c r="AK1793" s="35">
        <v>1114</v>
      </c>
      <c r="AL1793" s="35">
        <v>814</v>
      </c>
      <c r="AM1793" s="34">
        <v>0.7</v>
      </c>
      <c r="AN1793" s="34">
        <f t="shared" si="452"/>
        <v>591.033333333333</v>
      </c>
      <c r="AO1793" s="35">
        <v>24</v>
      </c>
      <c r="AP1793" s="35">
        <v>24</v>
      </c>
      <c r="AQ1793" t="s">
        <v>82</v>
      </c>
      <c r="AR1793">
        <v>8</v>
      </c>
      <c r="AS1793" s="34">
        <v>0.066666666666667</v>
      </c>
      <c r="AT1793" t="s">
        <v>83</v>
      </c>
      <c r="AU1793" s="35">
        <f t="shared" si="446"/>
        <v>55.525</v>
      </c>
      <c r="AV1793" s="35">
        <f t="shared" si="453"/>
        <v>72</v>
      </c>
      <c r="AW1793" s="35">
        <f t="shared" si="454"/>
        <v>1.66166600868535</v>
      </c>
      <c r="AX1793" s="35">
        <f t="shared" si="455"/>
        <v>0.69759178839321</v>
      </c>
      <c r="AY1793" s="35">
        <f t="shared" si="456"/>
        <v>72</v>
      </c>
      <c r="AZ1793" s="35">
        <f t="shared" si="457"/>
        <v>72</v>
      </c>
      <c r="BA1793" s="27" t="str">
        <f t="shared" si="458"/>
        <v>3</v>
      </c>
      <c r="BB1793" s="34">
        <v>0.00029952</v>
      </c>
      <c r="BC1793" s="34">
        <f t="shared" si="459"/>
        <v>0.02156544</v>
      </c>
      <c r="BD1793" s="34" t="e">
        <f t="shared" si="460"/>
        <v>#REF!</v>
      </c>
      <c r="BE1793" s="34">
        <v>0.18</v>
      </c>
      <c r="BF1793" s="34">
        <f t="shared" si="447"/>
        <v>12.96</v>
      </c>
      <c r="BG1793" s="34" t="e">
        <f t="shared" si="461"/>
        <v>#REF!</v>
      </c>
      <c r="BH1793" t="str">
        <f>IF(AT1793="UDARA","U","N")&amp;LEFT($C$4,2)&amp;MID($C$4,4,2)&amp;LEFT(A1793,3)&amp;MID(E1793,2,2)&amp;VLOOKUP(E1793,Acuan_Reference!C:L,10,0)</f>
        <v>N1501SLO71S6</v>
      </c>
      <c r="BI1793" t="s">
        <v>84</v>
      </c>
      <c r="BJ1793" t="s">
        <v>119</v>
      </c>
      <c r="BK1793" t="s">
        <v>86</v>
      </c>
      <c r="BL1793" t="s">
        <v>87</v>
      </c>
    </row>
    <row r="1794" hidden="1" spans="1:64">
      <c r="A1794" t="s">
        <v>111</v>
      </c>
      <c r="B1794" t="s">
        <v>75</v>
      </c>
      <c r="C1794" t="s">
        <v>76</v>
      </c>
      <c r="D1794" t="s">
        <v>115</v>
      </c>
      <c r="E1794" t="s">
        <v>252</v>
      </c>
      <c r="F1794" t="s">
        <v>253</v>
      </c>
      <c r="G1794" t="s">
        <v>80</v>
      </c>
      <c r="H1794" t="s">
        <v>81</v>
      </c>
      <c r="I1794" s="34">
        <v>11815</v>
      </c>
      <c r="J1794" s="35">
        <v>142</v>
      </c>
      <c r="K1794" s="35">
        <v>208</v>
      </c>
      <c r="L1794" s="35">
        <v>155</v>
      </c>
      <c r="M1794" s="35">
        <v>606</v>
      </c>
      <c r="N1794" s="35">
        <v>710</v>
      </c>
      <c r="O1794" s="35">
        <v>778</v>
      </c>
      <c r="P1794" s="35">
        <v>532</v>
      </c>
      <c r="Q1794" s="35">
        <v>387</v>
      </c>
      <c r="R1794" s="35">
        <v>324</v>
      </c>
      <c r="S1794" s="35">
        <v>536</v>
      </c>
      <c r="T1794" s="35">
        <v>481</v>
      </c>
      <c r="U1794" s="35">
        <v>546</v>
      </c>
      <c r="V1794" s="34">
        <v>521</v>
      </c>
      <c r="W1794" s="34">
        <f t="shared" si="448"/>
        <v>450.666666666667</v>
      </c>
      <c r="X1794" s="35">
        <v>32</v>
      </c>
      <c r="Y1794" s="35">
        <v>109</v>
      </c>
      <c r="Z1794" s="35">
        <v>0</v>
      </c>
      <c r="AA1794" s="34">
        <v>743</v>
      </c>
      <c r="AB1794" s="34">
        <v>0</v>
      </c>
      <c r="AC1794" s="34">
        <v>264</v>
      </c>
      <c r="AD1794" s="34">
        <v>0</v>
      </c>
      <c r="AE1794" s="34">
        <f t="shared" si="449"/>
        <v>1007</v>
      </c>
      <c r="AF1794" s="34">
        <f t="shared" si="450"/>
        <v>1.93282149712092</v>
      </c>
      <c r="AG1794" s="34">
        <f t="shared" si="451"/>
        <v>2.2344674556213</v>
      </c>
      <c r="AH1794" s="34">
        <v>17208</v>
      </c>
      <c r="AI1794" s="34">
        <v>0</v>
      </c>
      <c r="AJ1794" s="35">
        <v>0</v>
      </c>
      <c r="AK1794" s="35">
        <v>439</v>
      </c>
      <c r="AL1794" s="35">
        <v>325</v>
      </c>
      <c r="AM1794" s="34">
        <v>1.5</v>
      </c>
      <c r="AN1794" s="34">
        <f t="shared" si="452"/>
        <v>676</v>
      </c>
      <c r="AO1794" s="35">
        <v>24</v>
      </c>
      <c r="AP1794" s="35">
        <v>24</v>
      </c>
      <c r="AQ1794" t="s">
        <v>82</v>
      </c>
      <c r="AR1794">
        <v>2</v>
      </c>
      <c r="AS1794" s="34">
        <v>0.53333333333333</v>
      </c>
      <c r="AT1794" t="s">
        <v>83</v>
      </c>
      <c r="AU1794" s="35">
        <f t="shared" si="446"/>
        <v>0</v>
      </c>
      <c r="AV1794" s="35">
        <f t="shared" si="453"/>
        <v>0</v>
      </c>
      <c r="AW1794" s="35">
        <f t="shared" si="454"/>
        <v>2.2344674556213</v>
      </c>
      <c r="AX1794" s="35">
        <f t="shared" si="455"/>
        <v>1.51331360946746</v>
      </c>
      <c r="AY1794" s="35">
        <f t="shared" si="456"/>
        <v>0</v>
      </c>
      <c r="AZ1794" s="35">
        <f t="shared" si="457"/>
        <v>0</v>
      </c>
      <c r="BA1794" s="27" t="str">
        <f t="shared" si="458"/>
        <v>3</v>
      </c>
      <c r="BB1794" s="34">
        <v>0.00029952</v>
      </c>
      <c r="BC1794" s="34">
        <f t="shared" si="459"/>
        <v>0</v>
      </c>
      <c r="BD1794" s="34" t="e">
        <f t="shared" si="460"/>
        <v>#REF!</v>
      </c>
      <c r="BE1794" s="34">
        <v>0.18</v>
      </c>
      <c r="BF1794" s="34">
        <f t="shared" si="447"/>
        <v>0</v>
      </c>
      <c r="BG1794" s="34" t="e">
        <f t="shared" si="461"/>
        <v>#REF!</v>
      </c>
      <c r="BH1794" t="str">
        <f>IF(AT1794="UDARA","U","N")&amp;LEFT($C$4,2)&amp;MID($C$4,4,2)&amp;LEFT(A1794,3)&amp;MID(E1794,2,2)&amp;VLOOKUP(E1794,Acuan_Reference!C:L,10,0)</f>
        <v>N1501SMD71S6</v>
      </c>
      <c r="BI1794" t="s">
        <v>84</v>
      </c>
      <c r="BJ1794" t="s">
        <v>119</v>
      </c>
      <c r="BK1794" t="s">
        <v>86</v>
      </c>
      <c r="BL1794" t="s">
        <v>87</v>
      </c>
    </row>
    <row r="1795" hidden="1" spans="1:64">
      <c r="A1795" t="s">
        <v>112</v>
      </c>
      <c r="B1795" t="s">
        <v>75</v>
      </c>
      <c r="C1795" t="s">
        <v>76</v>
      </c>
      <c r="D1795" t="s">
        <v>115</v>
      </c>
      <c r="E1795" t="s">
        <v>252</v>
      </c>
      <c r="F1795" t="s">
        <v>253</v>
      </c>
      <c r="G1795" t="s">
        <v>80</v>
      </c>
      <c r="H1795" t="s">
        <v>81</v>
      </c>
      <c r="I1795" s="34">
        <v>11815</v>
      </c>
      <c r="J1795" s="35">
        <v>551</v>
      </c>
      <c r="K1795" s="35">
        <v>3220</v>
      </c>
      <c r="L1795" s="35">
        <v>1163</v>
      </c>
      <c r="M1795" s="35">
        <v>431</v>
      </c>
      <c r="N1795" s="35">
        <v>1428</v>
      </c>
      <c r="O1795" s="35">
        <v>1157</v>
      </c>
      <c r="P1795" s="35">
        <v>1152</v>
      </c>
      <c r="Q1795" s="35">
        <v>251</v>
      </c>
      <c r="R1795" s="35">
        <v>1168</v>
      </c>
      <c r="S1795" s="35">
        <v>2286</v>
      </c>
      <c r="T1795" s="35">
        <v>799</v>
      </c>
      <c r="U1795" s="35">
        <v>1887</v>
      </c>
      <c r="V1795" s="34">
        <v>1657.3333333333</v>
      </c>
      <c r="W1795" s="34">
        <f t="shared" si="448"/>
        <v>1238.33333333333</v>
      </c>
      <c r="X1795" s="35">
        <v>233</v>
      </c>
      <c r="Y1795" s="35">
        <v>0</v>
      </c>
      <c r="Z1795" s="35">
        <v>0</v>
      </c>
      <c r="AA1795" s="34">
        <v>1708</v>
      </c>
      <c r="AB1795" s="34">
        <v>0</v>
      </c>
      <c r="AC1795" s="34">
        <v>0</v>
      </c>
      <c r="AD1795" s="34">
        <v>96</v>
      </c>
      <c r="AE1795" s="34">
        <f t="shared" si="449"/>
        <v>1804</v>
      </c>
      <c r="AF1795" s="34">
        <f t="shared" si="450"/>
        <v>1.08849557522126</v>
      </c>
      <c r="AG1795" s="34">
        <f t="shared" si="451"/>
        <v>1.3792732166891</v>
      </c>
      <c r="AH1795" s="34">
        <v>17208</v>
      </c>
      <c r="AI1795" s="34">
        <v>0</v>
      </c>
      <c r="AJ1795" s="35">
        <v>0</v>
      </c>
      <c r="AK1795" s="35">
        <v>1301</v>
      </c>
      <c r="AL1795" s="35">
        <v>1029</v>
      </c>
      <c r="AM1795" s="34">
        <v>0.7</v>
      </c>
      <c r="AN1795" s="34">
        <f t="shared" si="452"/>
        <v>866.833333333333</v>
      </c>
      <c r="AO1795" s="35">
        <v>24</v>
      </c>
      <c r="AP1795" s="35">
        <v>24</v>
      </c>
      <c r="AQ1795" t="s">
        <v>82</v>
      </c>
      <c r="AR1795">
        <v>8</v>
      </c>
      <c r="AS1795" s="34">
        <v>0.066666666666667</v>
      </c>
      <c r="AT1795" t="s">
        <v>83</v>
      </c>
      <c r="AU1795" s="35">
        <f t="shared" si="446"/>
        <v>68.8749999999999</v>
      </c>
      <c r="AV1795" s="35">
        <f t="shared" si="453"/>
        <v>72</v>
      </c>
      <c r="AW1795" s="35">
        <f t="shared" si="454"/>
        <v>1.51493943472409</v>
      </c>
      <c r="AX1795" s="35">
        <f t="shared" si="455"/>
        <v>0.683983849259758</v>
      </c>
      <c r="AY1795" s="35">
        <f t="shared" si="456"/>
        <v>72</v>
      </c>
      <c r="AZ1795" s="35">
        <f t="shared" si="457"/>
        <v>72</v>
      </c>
      <c r="BA1795" s="27" t="str">
        <f t="shared" si="458"/>
        <v>3</v>
      </c>
      <c r="BB1795" s="34">
        <v>0.00029952</v>
      </c>
      <c r="BC1795" s="34">
        <f t="shared" si="459"/>
        <v>0.02156544</v>
      </c>
      <c r="BD1795" s="34" t="e">
        <f t="shared" si="460"/>
        <v>#REF!</v>
      </c>
      <c r="BE1795" s="34">
        <v>0.18</v>
      </c>
      <c r="BF1795" s="34">
        <f t="shared" si="447"/>
        <v>12.96</v>
      </c>
      <c r="BG1795" s="34" t="e">
        <f t="shared" si="461"/>
        <v>#REF!</v>
      </c>
      <c r="BH1795" t="str">
        <f>IF(AT1795="UDARA","U","N")&amp;LEFT($C$4,2)&amp;MID($C$4,4,2)&amp;LEFT(A1795,3)&amp;MID(E1795,2,2)&amp;VLOOKUP(E1795,Acuan_Reference!C:L,10,0)</f>
        <v>N1501SMG71S6</v>
      </c>
      <c r="BI1795" t="s">
        <v>84</v>
      </c>
      <c r="BJ1795" t="s">
        <v>119</v>
      </c>
      <c r="BK1795" t="s">
        <v>86</v>
      </c>
      <c r="BL1795" t="s">
        <v>87</v>
      </c>
    </row>
    <row r="1796" hidden="1" spans="1:64">
      <c r="A1796" t="s">
        <v>113</v>
      </c>
      <c r="B1796" t="s">
        <v>75</v>
      </c>
      <c r="C1796" t="s">
        <v>76</v>
      </c>
      <c r="D1796" t="s">
        <v>115</v>
      </c>
      <c r="E1796" t="s">
        <v>252</v>
      </c>
      <c r="F1796" t="s">
        <v>253</v>
      </c>
      <c r="G1796" t="s">
        <v>80</v>
      </c>
      <c r="H1796" t="s">
        <v>81</v>
      </c>
      <c r="I1796" s="34">
        <v>11815</v>
      </c>
      <c r="J1796" s="35">
        <v>208</v>
      </c>
      <c r="K1796" s="35">
        <v>1008</v>
      </c>
      <c r="L1796" s="35">
        <v>709</v>
      </c>
      <c r="M1796" s="35">
        <v>812</v>
      </c>
      <c r="N1796" s="35">
        <v>1018</v>
      </c>
      <c r="O1796" s="35">
        <v>790</v>
      </c>
      <c r="P1796" s="35">
        <v>992</v>
      </c>
      <c r="Q1796" s="35">
        <v>818</v>
      </c>
      <c r="R1796" s="35">
        <v>831</v>
      </c>
      <c r="S1796" s="35">
        <v>1392</v>
      </c>
      <c r="T1796" s="35">
        <v>1063</v>
      </c>
      <c r="U1796" s="35">
        <v>643</v>
      </c>
      <c r="V1796" s="34">
        <v>1032.6666666667</v>
      </c>
      <c r="W1796" s="34">
        <f t="shared" si="448"/>
        <v>833.666666666667</v>
      </c>
      <c r="X1796" s="35">
        <v>427</v>
      </c>
      <c r="Y1796" s="35">
        <v>0</v>
      </c>
      <c r="Z1796" s="35">
        <v>13</v>
      </c>
      <c r="AA1796" s="34">
        <v>936</v>
      </c>
      <c r="AB1796" s="34">
        <v>0</v>
      </c>
      <c r="AC1796" s="34">
        <v>0</v>
      </c>
      <c r="AD1796" s="34">
        <v>0</v>
      </c>
      <c r="AE1796" s="34">
        <f t="shared" si="449"/>
        <v>949</v>
      </c>
      <c r="AF1796" s="34">
        <f t="shared" si="450"/>
        <v>0.918979987088415</v>
      </c>
      <c r="AG1796" s="34">
        <f t="shared" si="451"/>
        <v>1.13834466213515</v>
      </c>
      <c r="AH1796" s="34">
        <v>17208</v>
      </c>
      <c r="AI1796" s="34">
        <v>0</v>
      </c>
      <c r="AJ1796" s="35">
        <v>0</v>
      </c>
      <c r="AK1796" s="35">
        <v>1068</v>
      </c>
      <c r="AL1796" s="35">
        <v>795</v>
      </c>
      <c r="AM1796" s="34">
        <v>0.25</v>
      </c>
      <c r="AN1796" s="34">
        <f t="shared" si="452"/>
        <v>208.416666666667</v>
      </c>
      <c r="AO1796" s="35">
        <v>24</v>
      </c>
      <c r="AP1796" s="35">
        <v>24</v>
      </c>
      <c r="AQ1796" t="s">
        <v>82</v>
      </c>
      <c r="AR1796">
        <v>12</v>
      </c>
      <c r="AS1796" s="34">
        <v>0.033333333333333</v>
      </c>
      <c r="AT1796" t="s">
        <v>83</v>
      </c>
      <c r="AU1796" s="35">
        <f t="shared" si="446"/>
        <v>40.8125</v>
      </c>
      <c r="AV1796" s="35">
        <f t="shared" si="453"/>
        <v>48</v>
      </c>
      <c r="AW1796" s="35">
        <f t="shared" si="454"/>
        <v>1.19592163134746</v>
      </c>
      <c r="AX1796" s="35">
        <f t="shared" si="455"/>
        <v>0.242303078768493</v>
      </c>
      <c r="AY1796" s="35">
        <f t="shared" si="456"/>
        <v>48</v>
      </c>
      <c r="AZ1796" s="35">
        <f t="shared" si="457"/>
        <v>48</v>
      </c>
      <c r="BA1796" s="27" t="str">
        <f t="shared" si="458"/>
        <v>3</v>
      </c>
      <c r="BB1796" s="34">
        <v>0.00029952</v>
      </c>
      <c r="BC1796" s="34">
        <f t="shared" si="459"/>
        <v>0.01437696</v>
      </c>
      <c r="BD1796" s="34" t="e">
        <f t="shared" si="460"/>
        <v>#REF!</v>
      </c>
      <c r="BE1796" s="34">
        <v>0.18</v>
      </c>
      <c r="BF1796" s="34">
        <f t="shared" si="447"/>
        <v>8.64</v>
      </c>
      <c r="BG1796" s="34" t="e">
        <f t="shared" si="461"/>
        <v>#REF!</v>
      </c>
      <c r="BH1796" t="str">
        <f>IF(AT1796="UDARA","U","N")&amp;LEFT($C$4,2)&amp;MID($C$4,4,2)&amp;LEFT(A1796,3)&amp;MID(E1796,2,2)&amp;VLOOKUP(E1796,Acuan_Reference!C:L,10,0)</f>
        <v>N1501TGR71S6</v>
      </c>
      <c r="BI1796" t="s">
        <v>84</v>
      </c>
      <c r="BJ1796" t="s">
        <v>119</v>
      </c>
      <c r="BK1796" t="s">
        <v>86</v>
      </c>
      <c r="BL1796" t="s">
        <v>87</v>
      </c>
    </row>
    <row r="1797" hidden="1" spans="1:64">
      <c r="A1797" t="s">
        <v>114</v>
      </c>
      <c r="B1797" t="s">
        <v>75</v>
      </c>
      <c r="C1797" t="s">
        <v>76</v>
      </c>
      <c r="D1797" t="s">
        <v>115</v>
      </c>
      <c r="E1797" t="s">
        <v>252</v>
      </c>
      <c r="F1797" t="s">
        <v>253</v>
      </c>
      <c r="G1797" t="s">
        <v>80</v>
      </c>
      <c r="H1797" t="s">
        <v>81</v>
      </c>
      <c r="I1797" s="34">
        <v>11815</v>
      </c>
      <c r="J1797" s="35">
        <v>624</v>
      </c>
      <c r="K1797" s="35">
        <v>1228</v>
      </c>
      <c r="L1797" s="35">
        <v>828</v>
      </c>
      <c r="M1797" s="35">
        <v>742</v>
      </c>
      <c r="N1797" s="35">
        <v>613</v>
      </c>
      <c r="O1797" s="35">
        <v>1023</v>
      </c>
      <c r="P1797" s="35">
        <v>767</v>
      </c>
      <c r="Q1797" s="35">
        <v>303</v>
      </c>
      <c r="R1797" s="35">
        <v>451</v>
      </c>
      <c r="S1797" s="35">
        <v>985</v>
      </c>
      <c r="T1797" s="35">
        <v>671</v>
      </c>
      <c r="U1797" s="35">
        <v>830</v>
      </c>
      <c r="V1797" s="34">
        <v>828.66666666667</v>
      </c>
      <c r="W1797" s="34">
        <f t="shared" si="448"/>
        <v>670.333333333333</v>
      </c>
      <c r="X1797" s="35">
        <v>164</v>
      </c>
      <c r="Y1797" s="35">
        <v>0</v>
      </c>
      <c r="Z1797" s="35">
        <v>0</v>
      </c>
      <c r="AA1797" s="34">
        <v>861</v>
      </c>
      <c r="AB1797" s="34">
        <v>0</v>
      </c>
      <c r="AC1797" s="34">
        <v>48</v>
      </c>
      <c r="AD1797" s="34">
        <v>0</v>
      </c>
      <c r="AE1797" s="34">
        <f t="shared" si="449"/>
        <v>909</v>
      </c>
      <c r="AF1797" s="34">
        <f t="shared" si="450"/>
        <v>1.09694288012872</v>
      </c>
      <c r="AG1797" s="34">
        <f t="shared" si="451"/>
        <v>1.35604177026355</v>
      </c>
      <c r="AH1797" s="34">
        <v>17208</v>
      </c>
      <c r="AI1797" s="34">
        <v>0</v>
      </c>
      <c r="AJ1797" s="35">
        <v>0</v>
      </c>
      <c r="AK1797" s="35">
        <v>612</v>
      </c>
      <c r="AL1797" s="35">
        <v>510</v>
      </c>
      <c r="AM1797" s="34">
        <v>0.7</v>
      </c>
      <c r="AN1797" s="34">
        <f t="shared" si="452"/>
        <v>469.233333333333</v>
      </c>
      <c r="AO1797" s="35">
        <v>24</v>
      </c>
      <c r="AP1797" s="35">
        <v>24</v>
      </c>
      <c r="AQ1797" t="s">
        <v>82</v>
      </c>
      <c r="AR1797">
        <v>8</v>
      </c>
      <c r="AS1797" s="34">
        <v>0.066666666666667</v>
      </c>
      <c r="AT1797" t="s">
        <v>83</v>
      </c>
      <c r="AU1797" s="35">
        <f t="shared" si="446"/>
        <v>52.675</v>
      </c>
      <c r="AV1797" s="35">
        <f t="shared" si="453"/>
        <v>72</v>
      </c>
      <c r="AW1797" s="35">
        <f t="shared" si="454"/>
        <v>1.46345101939334</v>
      </c>
      <c r="AX1797" s="35">
        <f t="shared" si="455"/>
        <v>0.702635504724018</v>
      </c>
      <c r="AY1797" s="35">
        <f t="shared" si="456"/>
        <v>72</v>
      </c>
      <c r="AZ1797" s="35">
        <f t="shared" si="457"/>
        <v>72</v>
      </c>
      <c r="BA1797" s="27" t="str">
        <f t="shared" si="458"/>
        <v>3</v>
      </c>
      <c r="BB1797" s="34">
        <v>0.00029952</v>
      </c>
      <c r="BC1797" s="34">
        <f t="shared" si="459"/>
        <v>0.02156544</v>
      </c>
      <c r="BD1797" s="34" t="e">
        <f t="shared" si="460"/>
        <v>#REF!</v>
      </c>
      <c r="BE1797" s="34">
        <v>0.18</v>
      </c>
      <c r="BF1797" s="34">
        <f t="shared" si="447"/>
        <v>12.96</v>
      </c>
      <c r="BG1797" s="34" t="e">
        <f t="shared" si="461"/>
        <v>#REF!</v>
      </c>
      <c r="BH1797" t="str">
        <f>IF(AT1797="UDARA","U","N")&amp;LEFT($C$4,2)&amp;MID($C$4,4,2)&amp;LEFT(A1797,3)&amp;MID(E1797,2,2)&amp;VLOOKUP(E1797,Acuan_Reference!C:L,10,0)</f>
        <v>N1501YGY71S6</v>
      </c>
      <c r="BI1797" t="s">
        <v>84</v>
      </c>
      <c r="BJ1797" t="s">
        <v>119</v>
      </c>
      <c r="BK1797" t="s">
        <v>86</v>
      </c>
      <c r="BL1797" t="s">
        <v>87</v>
      </c>
    </row>
    <row r="1798" hidden="1" spans="1:64">
      <c r="A1798" t="s">
        <v>74</v>
      </c>
      <c r="B1798" t="s">
        <v>75</v>
      </c>
      <c r="C1798" t="s">
        <v>76</v>
      </c>
      <c r="D1798" t="s">
        <v>115</v>
      </c>
      <c r="E1798" t="s">
        <v>254</v>
      </c>
      <c r="F1798" t="s">
        <v>255</v>
      </c>
      <c r="G1798" t="s">
        <v>118</v>
      </c>
      <c r="H1798" t="s">
        <v>81</v>
      </c>
      <c r="I1798" s="34">
        <v>42925</v>
      </c>
      <c r="J1798" s="35">
        <v>0</v>
      </c>
      <c r="K1798" s="35">
        <v>-43</v>
      </c>
      <c r="L1798" s="35">
        <v>46</v>
      </c>
      <c r="M1798" s="35">
        <v>-6</v>
      </c>
      <c r="N1798" s="35">
        <v>0</v>
      </c>
      <c r="O1798" s="35">
        <v>0</v>
      </c>
      <c r="P1798" s="35">
        <v>0</v>
      </c>
      <c r="Q1798" s="35">
        <v>0</v>
      </c>
      <c r="R1798" s="35">
        <v>0</v>
      </c>
      <c r="S1798" s="35">
        <v>0</v>
      </c>
      <c r="T1798" s="35">
        <v>0</v>
      </c>
      <c r="U1798" s="35">
        <v>0</v>
      </c>
      <c r="V1798" s="34">
        <v>0</v>
      </c>
      <c r="W1798" s="34">
        <f t="shared" si="448"/>
        <v>0</v>
      </c>
      <c r="X1798" s="35">
        <v>0</v>
      </c>
      <c r="Y1798" s="35">
        <v>0</v>
      </c>
      <c r="Z1798" s="35">
        <v>0</v>
      </c>
      <c r="AA1798" s="34">
        <v>0</v>
      </c>
      <c r="AB1798" s="34">
        <v>0</v>
      </c>
      <c r="AC1798" s="34">
        <v>0</v>
      </c>
      <c r="AD1798" s="34">
        <v>0</v>
      </c>
      <c r="AE1798" s="34">
        <f t="shared" si="449"/>
        <v>0</v>
      </c>
      <c r="AF1798" s="34">
        <f t="shared" si="450"/>
        <v>9999</v>
      </c>
      <c r="AG1798" s="34">
        <f t="shared" si="451"/>
        <v>9999</v>
      </c>
      <c r="AH1798" s="34">
        <v>0</v>
      </c>
      <c r="AI1798" s="34">
        <v>0</v>
      </c>
      <c r="AJ1798" s="35">
        <v>0</v>
      </c>
      <c r="AK1798" s="35">
        <v>0</v>
      </c>
      <c r="AL1798" s="35">
        <v>0</v>
      </c>
      <c r="AM1798" s="34">
        <v>0.7</v>
      </c>
      <c r="AN1798" s="34">
        <f t="shared" si="452"/>
        <v>0</v>
      </c>
      <c r="AO1798" s="35">
        <v>12</v>
      </c>
      <c r="AP1798" s="35">
        <v>12</v>
      </c>
      <c r="AQ1798" t="s">
        <v>82</v>
      </c>
      <c r="AR1798">
        <v>8</v>
      </c>
      <c r="AS1798" s="34">
        <v>0.066666666666667</v>
      </c>
      <c r="AT1798" t="s">
        <v>83</v>
      </c>
      <c r="AU1798" s="35">
        <f t="shared" si="446"/>
        <v>0</v>
      </c>
      <c r="AV1798" s="35">
        <f t="shared" si="453"/>
        <v>0</v>
      </c>
      <c r="AW1798" s="35">
        <f t="shared" si="454"/>
        <v>9999</v>
      </c>
      <c r="AX1798" s="35">
        <f t="shared" si="455"/>
        <v>9999</v>
      </c>
      <c r="AY1798" s="35">
        <f t="shared" si="456"/>
        <v>0</v>
      </c>
      <c r="AZ1798" s="35">
        <f t="shared" si="457"/>
        <v>0</v>
      </c>
      <c r="BA1798" s="27" t="str">
        <f t="shared" si="458"/>
        <v>Kelipatan Kirim/Master box &gt; 3x FC+index</v>
      </c>
      <c r="BB1798" s="34">
        <v>0.000576</v>
      </c>
      <c r="BC1798" s="34">
        <f t="shared" si="459"/>
        <v>0</v>
      </c>
      <c r="BD1798" s="34" t="e">
        <f t="shared" si="460"/>
        <v>#REF!</v>
      </c>
      <c r="BE1798" s="34">
        <v>0.434</v>
      </c>
      <c r="BF1798" s="34">
        <f t="shared" si="447"/>
        <v>0</v>
      </c>
      <c r="BG1798" s="34" t="e">
        <f t="shared" si="461"/>
        <v>#REF!</v>
      </c>
      <c r="BH1798" t="str">
        <f>IF(AT1798="UDARA","U","N")&amp;LEFT($C$4,2)&amp;MID($C$4,4,2)&amp;LEFT(A1798,3)&amp;MID(E1798,2,2)&amp;VLOOKUP(E1798,Acuan_Reference!C:L,10,0)</f>
        <v>N1501BDG71N1</v>
      </c>
      <c r="BI1798" t="s">
        <v>84</v>
      </c>
      <c r="BJ1798" t="s">
        <v>119</v>
      </c>
      <c r="BK1798" t="s">
        <v>86</v>
      </c>
      <c r="BL1798" t="s">
        <v>87</v>
      </c>
    </row>
    <row r="1799" hidden="1" spans="1:64">
      <c r="A1799" t="s">
        <v>88</v>
      </c>
      <c r="B1799" t="s">
        <v>75</v>
      </c>
      <c r="C1799" t="s">
        <v>76</v>
      </c>
      <c r="D1799" t="s">
        <v>115</v>
      </c>
      <c r="E1799" t="s">
        <v>254</v>
      </c>
      <c r="F1799" t="s">
        <v>255</v>
      </c>
      <c r="G1799" t="s">
        <v>118</v>
      </c>
      <c r="H1799" t="s">
        <v>81</v>
      </c>
      <c r="I1799" s="34">
        <v>42925</v>
      </c>
      <c r="J1799" s="35">
        <v>0</v>
      </c>
      <c r="K1799" s="35">
        <v>0</v>
      </c>
      <c r="L1799" s="35">
        <v>0</v>
      </c>
      <c r="M1799" s="35">
        <v>-4</v>
      </c>
      <c r="N1799" s="35">
        <v>0</v>
      </c>
      <c r="O1799" s="35">
        <v>0</v>
      </c>
      <c r="P1799" s="35">
        <v>0</v>
      </c>
      <c r="Q1799" s="35">
        <v>-3</v>
      </c>
      <c r="R1799" s="35">
        <v>0</v>
      </c>
      <c r="S1799" s="35">
        <v>0</v>
      </c>
      <c r="T1799" s="35">
        <v>0</v>
      </c>
      <c r="U1799" s="35">
        <v>0</v>
      </c>
      <c r="V1799" s="34">
        <v>0</v>
      </c>
      <c r="W1799" s="34">
        <f t="shared" si="448"/>
        <v>0</v>
      </c>
      <c r="X1799" s="35">
        <v>0</v>
      </c>
      <c r="Y1799" s="35">
        <v>0</v>
      </c>
      <c r="Z1799" s="35">
        <v>0</v>
      </c>
      <c r="AA1799" s="34">
        <v>0</v>
      </c>
      <c r="AB1799" s="34">
        <v>0</v>
      </c>
      <c r="AC1799" s="34">
        <v>0</v>
      </c>
      <c r="AD1799" s="34">
        <v>0</v>
      </c>
      <c r="AE1799" s="34">
        <f t="shared" si="449"/>
        <v>0</v>
      </c>
      <c r="AF1799" s="34">
        <f t="shared" si="450"/>
        <v>9999</v>
      </c>
      <c r="AG1799" s="34">
        <f t="shared" si="451"/>
        <v>9999</v>
      </c>
      <c r="AH1799" s="34">
        <v>0</v>
      </c>
      <c r="AI1799" s="34">
        <v>0</v>
      </c>
      <c r="AJ1799" s="35">
        <v>0</v>
      </c>
      <c r="AK1799" s="35">
        <v>0</v>
      </c>
      <c r="AL1799" s="35">
        <v>0</v>
      </c>
      <c r="AM1799" s="34">
        <v>0.6</v>
      </c>
      <c r="AN1799" s="34">
        <f t="shared" si="452"/>
        <v>0</v>
      </c>
      <c r="AO1799" s="35">
        <v>12</v>
      </c>
      <c r="AP1799" s="35">
        <v>12</v>
      </c>
      <c r="AQ1799" t="s">
        <v>82</v>
      </c>
      <c r="AR1799">
        <v>8</v>
      </c>
      <c r="AS1799" s="34">
        <v>0.033333333333333</v>
      </c>
      <c r="AT1799" t="s">
        <v>83</v>
      </c>
      <c r="AU1799" s="35">
        <f t="shared" ref="AU1799:AU1862" si="462">IF(OR(H1799="PINDAH DISTRIBUTOR",H1799="PESTA NO BUFFER",H1799="PESTA"),0,IF(AL1799+AN1799&lt;AE1799,0,IF((0.75*((AL1799+AN1799)-AE1799))&lt;0,0,0.75*((AL1799+AN1799)-AE1799))))</f>
        <v>0</v>
      </c>
      <c r="AV1799" s="35">
        <f t="shared" si="453"/>
        <v>0</v>
      </c>
      <c r="AW1799" s="35">
        <f t="shared" si="454"/>
        <v>9999</v>
      </c>
      <c r="AX1799" s="35">
        <f t="shared" si="455"/>
        <v>9999</v>
      </c>
      <c r="AY1799" s="35">
        <f t="shared" si="456"/>
        <v>0</v>
      </c>
      <c r="AZ1799" s="35">
        <f t="shared" si="457"/>
        <v>0</v>
      </c>
      <c r="BA1799" s="27" t="str">
        <f t="shared" si="458"/>
        <v>Kelipatan Kirim/Master box &gt; 3x FC+index</v>
      </c>
      <c r="BB1799" s="34">
        <v>0.000576</v>
      </c>
      <c r="BC1799" s="34">
        <f t="shared" si="459"/>
        <v>0</v>
      </c>
      <c r="BD1799" s="34" t="e">
        <f t="shared" si="460"/>
        <v>#REF!</v>
      </c>
      <c r="BE1799" s="34">
        <v>0.434</v>
      </c>
      <c r="BF1799" s="34">
        <f t="shared" ref="BF1799:BF1862" si="463">BE1799*AY1799</f>
        <v>0</v>
      </c>
      <c r="BG1799" s="34" t="e">
        <f t="shared" si="461"/>
        <v>#REF!</v>
      </c>
      <c r="BH1799" t="str">
        <f>IF(AT1799="UDARA","U","N")&amp;LEFT($C$4,2)&amp;MID($C$4,4,2)&amp;LEFT(A1799,3)&amp;MID(E1799,2,2)&amp;VLOOKUP(E1799,Acuan_Reference!C:L,10,0)</f>
        <v>N1501BGR71N1</v>
      </c>
      <c r="BI1799" t="s">
        <v>84</v>
      </c>
      <c r="BJ1799" t="s">
        <v>119</v>
      </c>
      <c r="BK1799" t="s">
        <v>86</v>
      </c>
      <c r="BL1799" t="s">
        <v>87</v>
      </c>
    </row>
    <row r="1800" hidden="1" spans="1:64">
      <c r="A1800" t="s">
        <v>89</v>
      </c>
      <c r="B1800" t="s">
        <v>75</v>
      </c>
      <c r="C1800" t="s">
        <v>76</v>
      </c>
      <c r="D1800" t="s">
        <v>115</v>
      </c>
      <c r="E1800" t="s">
        <v>254</v>
      </c>
      <c r="F1800" t="s">
        <v>255</v>
      </c>
      <c r="G1800" t="s">
        <v>118</v>
      </c>
      <c r="H1800" t="s">
        <v>81</v>
      </c>
      <c r="I1800" s="34">
        <v>42925</v>
      </c>
      <c r="J1800" s="35">
        <v>0</v>
      </c>
      <c r="K1800" s="35">
        <v>2</v>
      </c>
      <c r="L1800" s="35">
        <v>0</v>
      </c>
      <c r="M1800" s="35">
        <v>2</v>
      </c>
      <c r="N1800" s="35">
        <v>2</v>
      </c>
      <c r="O1800" s="35">
        <v>-5</v>
      </c>
      <c r="P1800" s="35">
        <v>3</v>
      </c>
      <c r="Q1800" s="35">
        <v>12</v>
      </c>
      <c r="R1800" s="35">
        <v>0</v>
      </c>
      <c r="S1800" s="35">
        <v>0</v>
      </c>
      <c r="T1800" s="35">
        <v>12</v>
      </c>
      <c r="U1800" s="35">
        <v>0</v>
      </c>
      <c r="V1800" s="34">
        <v>4</v>
      </c>
      <c r="W1800" s="34">
        <f t="shared" si="448"/>
        <v>5</v>
      </c>
      <c r="X1800" s="35">
        <v>0</v>
      </c>
      <c r="Y1800" s="35">
        <v>0</v>
      </c>
      <c r="Z1800" s="35">
        <v>0</v>
      </c>
      <c r="AA1800" s="34">
        <v>0</v>
      </c>
      <c r="AB1800" s="34">
        <v>0</v>
      </c>
      <c r="AC1800" s="34">
        <v>0</v>
      </c>
      <c r="AD1800" s="34">
        <v>0</v>
      </c>
      <c r="AE1800" s="34">
        <f t="shared" si="449"/>
        <v>0</v>
      </c>
      <c r="AF1800" s="34">
        <f t="shared" si="450"/>
        <v>0</v>
      </c>
      <c r="AG1800" s="34">
        <f t="shared" si="451"/>
        <v>0</v>
      </c>
      <c r="AH1800" s="34">
        <v>0</v>
      </c>
      <c r="AI1800" s="34">
        <v>0</v>
      </c>
      <c r="AJ1800" s="35">
        <v>0</v>
      </c>
      <c r="AK1800" s="35">
        <v>5</v>
      </c>
      <c r="AL1800" s="35">
        <v>3</v>
      </c>
      <c r="AM1800" s="34">
        <v>1.3</v>
      </c>
      <c r="AN1800" s="34">
        <f t="shared" si="452"/>
        <v>6.5</v>
      </c>
      <c r="AO1800" s="35">
        <v>12</v>
      </c>
      <c r="AP1800" s="35">
        <v>12</v>
      </c>
      <c r="AQ1800" t="s">
        <v>82</v>
      </c>
      <c r="AR1800">
        <v>4</v>
      </c>
      <c r="AS1800" s="34">
        <v>0.53333333333333</v>
      </c>
      <c r="AT1800" t="s">
        <v>83</v>
      </c>
      <c r="AU1800" s="35">
        <f t="shared" si="462"/>
        <v>7.125</v>
      </c>
      <c r="AV1800" s="35">
        <f t="shared" si="453"/>
        <v>12</v>
      </c>
      <c r="AW1800" s="35">
        <f t="shared" si="454"/>
        <v>2.4</v>
      </c>
      <c r="AX1800" s="35">
        <f t="shared" si="455"/>
        <v>1.8</v>
      </c>
      <c r="AY1800" s="35">
        <f t="shared" si="456"/>
        <v>12</v>
      </c>
      <c r="AZ1800" s="35">
        <f t="shared" si="457"/>
        <v>0</v>
      </c>
      <c r="BA1800" s="27" t="str">
        <f t="shared" si="458"/>
        <v>1</v>
      </c>
      <c r="BB1800" s="34">
        <v>0.000576</v>
      </c>
      <c r="BC1800" s="34">
        <f t="shared" si="459"/>
        <v>0</v>
      </c>
      <c r="BD1800" s="34" t="e">
        <f t="shared" si="460"/>
        <v>#REF!</v>
      </c>
      <c r="BE1800" s="34">
        <v>0.434</v>
      </c>
      <c r="BF1800" s="34">
        <f t="shared" si="463"/>
        <v>5.208</v>
      </c>
      <c r="BG1800" s="34" t="e">
        <f t="shared" si="461"/>
        <v>#REF!</v>
      </c>
      <c r="BH1800" t="str">
        <f>IF(AT1800="UDARA","U","N")&amp;LEFT($C$4,2)&amp;MID($C$4,4,2)&amp;LEFT(A1800,3)&amp;MID(E1800,2,2)&amp;VLOOKUP(E1800,Acuan_Reference!C:L,10,0)</f>
        <v>N1501BJM71N1</v>
      </c>
      <c r="BI1800" t="s">
        <v>84</v>
      </c>
      <c r="BJ1800" t="s">
        <v>119</v>
      </c>
      <c r="BK1800" t="s">
        <v>86</v>
      </c>
      <c r="BL1800" t="s">
        <v>87</v>
      </c>
    </row>
    <row r="1801" hidden="1" spans="1:64">
      <c r="A1801" t="s">
        <v>90</v>
      </c>
      <c r="B1801" t="s">
        <v>75</v>
      </c>
      <c r="C1801" t="s">
        <v>76</v>
      </c>
      <c r="D1801" t="s">
        <v>115</v>
      </c>
      <c r="E1801" t="s">
        <v>254</v>
      </c>
      <c r="F1801" t="s">
        <v>255</v>
      </c>
      <c r="G1801" t="s">
        <v>118</v>
      </c>
      <c r="H1801" t="s">
        <v>81</v>
      </c>
      <c r="I1801" s="34">
        <v>42925</v>
      </c>
      <c r="J1801" s="35">
        <v>5</v>
      </c>
      <c r="K1801" s="35">
        <v>11</v>
      </c>
      <c r="L1801" s="35">
        <v>-1138</v>
      </c>
      <c r="M1801" s="35">
        <v>24</v>
      </c>
      <c r="N1801" s="35">
        <v>3</v>
      </c>
      <c r="O1801" s="35">
        <v>-1</v>
      </c>
      <c r="P1801" s="35">
        <v>-2</v>
      </c>
      <c r="Q1801" s="35">
        <v>-17</v>
      </c>
      <c r="R1801" s="35">
        <v>0</v>
      </c>
      <c r="S1801" s="35">
        <v>-8</v>
      </c>
      <c r="T1801" s="35">
        <v>-3</v>
      </c>
      <c r="U1801" s="35">
        <v>-8</v>
      </c>
      <c r="V1801" s="34">
        <v>-6.3333333333333</v>
      </c>
      <c r="W1801" s="34">
        <f t="shared" si="448"/>
        <v>-3.66666666666667</v>
      </c>
      <c r="X1801" s="35">
        <v>0</v>
      </c>
      <c r="Y1801" s="35">
        <v>0</v>
      </c>
      <c r="Z1801" s="35">
        <v>0</v>
      </c>
      <c r="AA1801" s="34">
        <v>0</v>
      </c>
      <c r="AB1801" s="34">
        <v>0</v>
      </c>
      <c r="AC1801" s="34">
        <v>0</v>
      </c>
      <c r="AD1801" s="34">
        <v>0</v>
      </c>
      <c r="AE1801" s="34">
        <f t="shared" si="449"/>
        <v>0</v>
      </c>
      <c r="AF1801" s="34">
        <f t="shared" si="450"/>
        <v>9999</v>
      </c>
      <c r="AG1801" s="34">
        <f t="shared" si="451"/>
        <v>9999</v>
      </c>
      <c r="AH1801" s="34">
        <v>0</v>
      </c>
      <c r="AI1801" s="34">
        <v>0</v>
      </c>
      <c r="AJ1801" s="35">
        <v>0</v>
      </c>
      <c r="AK1801" s="35">
        <v>0</v>
      </c>
      <c r="AL1801" s="35">
        <v>0</v>
      </c>
      <c r="AM1801" s="34">
        <v>0.6</v>
      </c>
      <c r="AN1801" s="34">
        <f t="shared" si="452"/>
        <v>0</v>
      </c>
      <c r="AO1801" s="35">
        <v>12</v>
      </c>
      <c r="AP1801" s="35">
        <v>12</v>
      </c>
      <c r="AQ1801" t="s">
        <v>82</v>
      </c>
      <c r="AR1801">
        <v>12</v>
      </c>
      <c r="AS1801" s="34">
        <v>0.033333333333333</v>
      </c>
      <c r="AT1801" t="s">
        <v>83</v>
      </c>
      <c r="AU1801" s="35">
        <f t="shared" si="462"/>
        <v>0</v>
      </c>
      <c r="AV1801" s="35">
        <f t="shared" si="453"/>
        <v>0</v>
      </c>
      <c r="AW1801" s="35">
        <f t="shared" si="454"/>
        <v>9999</v>
      </c>
      <c r="AX1801" s="35">
        <f t="shared" si="455"/>
        <v>9999</v>
      </c>
      <c r="AY1801" s="35">
        <f t="shared" si="456"/>
        <v>0</v>
      </c>
      <c r="AZ1801" s="35">
        <f t="shared" si="457"/>
        <v>0</v>
      </c>
      <c r="BA1801" s="27" t="str">
        <f t="shared" si="458"/>
        <v>Kelipatan Kirim/Master box &gt; 3x FC+index</v>
      </c>
      <c r="BB1801" s="34">
        <v>0.000576</v>
      </c>
      <c r="BC1801" s="34">
        <f t="shared" si="459"/>
        <v>0</v>
      </c>
      <c r="BD1801" s="34" t="e">
        <f t="shared" si="460"/>
        <v>#REF!</v>
      </c>
      <c r="BE1801" s="34">
        <v>0.434</v>
      </c>
      <c r="BF1801" s="34">
        <f t="shared" si="463"/>
        <v>0</v>
      </c>
      <c r="BG1801" s="34" t="e">
        <f t="shared" si="461"/>
        <v>#REF!</v>
      </c>
      <c r="BH1801" t="str">
        <f>IF(AT1801="UDARA","U","N")&amp;LEFT($C$4,2)&amp;MID($C$4,4,2)&amp;LEFT(A1801,3)&amp;MID(E1801,2,2)&amp;VLOOKUP(E1801,Acuan_Reference!C:L,10,0)</f>
        <v>N1501BKS71N1</v>
      </c>
      <c r="BI1801" t="s">
        <v>84</v>
      </c>
      <c r="BJ1801" t="s">
        <v>119</v>
      </c>
      <c r="BK1801" t="s">
        <v>86</v>
      </c>
      <c r="BL1801" t="s">
        <v>87</v>
      </c>
    </row>
    <row r="1802" hidden="1" spans="1:64">
      <c r="A1802" t="s">
        <v>91</v>
      </c>
      <c r="B1802" t="s">
        <v>75</v>
      </c>
      <c r="C1802" t="s">
        <v>76</v>
      </c>
      <c r="D1802" t="s">
        <v>115</v>
      </c>
      <c r="E1802" t="s">
        <v>254</v>
      </c>
      <c r="F1802" t="s">
        <v>255</v>
      </c>
      <c r="G1802" t="s">
        <v>118</v>
      </c>
      <c r="H1802" t="s">
        <v>81</v>
      </c>
      <c r="I1802" s="34">
        <v>42925</v>
      </c>
      <c r="J1802" s="35">
        <v>0</v>
      </c>
      <c r="K1802" s="35">
        <v>0</v>
      </c>
      <c r="L1802" s="35">
        <v>0</v>
      </c>
      <c r="M1802" s="35">
        <v>0</v>
      </c>
      <c r="N1802" s="35">
        <v>0</v>
      </c>
      <c r="O1802" s="35">
        <v>0</v>
      </c>
      <c r="P1802" s="35">
        <v>0</v>
      </c>
      <c r="Q1802" s="35">
        <v>0</v>
      </c>
      <c r="R1802" s="35">
        <v>0</v>
      </c>
      <c r="S1802" s="35">
        <v>0</v>
      </c>
      <c r="T1802" s="35">
        <v>0</v>
      </c>
      <c r="U1802" s="35">
        <v>0</v>
      </c>
      <c r="V1802" s="34">
        <v>0</v>
      </c>
      <c r="W1802" s="34">
        <f t="shared" si="448"/>
        <v>0</v>
      </c>
      <c r="X1802" s="35">
        <v>0</v>
      </c>
      <c r="Y1802" s="35">
        <v>0</v>
      </c>
      <c r="Z1802" s="35">
        <v>0</v>
      </c>
      <c r="AA1802" s="34">
        <v>0</v>
      </c>
      <c r="AB1802" s="34">
        <v>0</v>
      </c>
      <c r="AC1802" s="34">
        <v>0</v>
      </c>
      <c r="AD1802" s="34">
        <v>0</v>
      </c>
      <c r="AE1802" s="34">
        <f t="shared" si="449"/>
        <v>0</v>
      </c>
      <c r="AF1802" s="34">
        <f t="shared" si="450"/>
        <v>9999</v>
      </c>
      <c r="AG1802" s="34">
        <f t="shared" si="451"/>
        <v>9999</v>
      </c>
      <c r="AH1802" s="34">
        <v>0</v>
      </c>
      <c r="AI1802" s="34">
        <v>0</v>
      </c>
      <c r="AJ1802" s="35">
        <v>0</v>
      </c>
      <c r="AK1802" s="35">
        <v>0</v>
      </c>
      <c r="AL1802" s="35">
        <v>0</v>
      </c>
      <c r="AM1802" s="34">
        <v>0.9</v>
      </c>
      <c r="AN1802" s="34">
        <f t="shared" si="452"/>
        <v>0</v>
      </c>
      <c r="AO1802" s="35">
        <v>12</v>
      </c>
      <c r="AP1802" s="35">
        <v>12</v>
      </c>
      <c r="AQ1802" t="s">
        <v>82</v>
      </c>
      <c r="AR1802">
        <v>4</v>
      </c>
      <c r="AS1802" s="34">
        <v>0.13333333333333</v>
      </c>
      <c r="AT1802" t="s">
        <v>83</v>
      </c>
      <c r="AU1802" s="35">
        <f t="shared" si="462"/>
        <v>0</v>
      </c>
      <c r="AV1802" s="35">
        <f t="shared" si="453"/>
        <v>0</v>
      </c>
      <c r="AW1802" s="35">
        <f t="shared" si="454"/>
        <v>9999</v>
      </c>
      <c r="AX1802" s="35">
        <f t="shared" si="455"/>
        <v>9999</v>
      </c>
      <c r="AY1802" s="35">
        <f t="shared" si="456"/>
        <v>0</v>
      </c>
      <c r="AZ1802" s="35">
        <f t="shared" si="457"/>
        <v>0</v>
      </c>
      <c r="BA1802" s="27" t="str">
        <f t="shared" si="458"/>
        <v>Kelipatan Kirim/Master box &gt; 3x FC+index</v>
      </c>
      <c r="BB1802" s="34">
        <v>0.000576</v>
      </c>
      <c r="BC1802" s="34">
        <f t="shared" si="459"/>
        <v>0</v>
      </c>
      <c r="BD1802" s="34" t="e">
        <f t="shared" si="460"/>
        <v>#REF!</v>
      </c>
      <c r="BE1802" s="34">
        <v>0.434</v>
      </c>
      <c r="BF1802" s="34">
        <f t="shared" si="463"/>
        <v>0</v>
      </c>
      <c r="BG1802" s="34" t="e">
        <f t="shared" si="461"/>
        <v>#REF!</v>
      </c>
      <c r="BH1802" t="str">
        <f>IF(AT1802="UDARA","U","N")&amp;LEFT($C$4,2)&amp;MID($C$4,4,2)&amp;LEFT(A1802,3)&amp;MID(E1802,2,2)&amp;VLOOKUP(E1802,Acuan_Reference!C:L,10,0)</f>
        <v>N1501BLP71N1</v>
      </c>
      <c r="BI1802" t="s">
        <v>84</v>
      </c>
      <c r="BJ1802" t="s">
        <v>119</v>
      </c>
      <c r="BK1802" t="s">
        <v>86</v>
      </c>
      <c r="BL1802" t="s">
        <v>87</v>
      </c>
    </row>
    <row r="1803" hidden="1" spans="1:64">
      <c r="A1803" t="s">
        <v>92</v>
      </c>
      <c r="B1803" t="s">
        <v>75</v>
      </c>
      <c r="C1803" t="s">
        <v>76</v>
      </c>
      <c r="D1803" t="s">
        <v>115</v>
      </c>
      <c r="E1803" t="s">
        <v>254</v>
      </c>
      <c r="F1803" t="s">
        <v>255</v>
      </c>
      <c r="G1803" t="s">
        <v>118</v>
      </c>
      <c r="H1803" t="s">
        <v>81</v>
      </c>
      <c r="I1803" s="34">
        <v>42925</v>
      </c>
      <c r="J1803" s="35">
        <v>42</v>
      </c>
      <c r="K1803" s="35">
        <v>0</v>
      </c>
      <c r="L1803" s="35">
        <v>0</v>
      </c>
      <c r="M1803" s="35">
        <v>-10</v>
      </c>
      <c r="N1803" s="35">
        <v>0</v>
      </c>
      <c r="O1803" s="35">
        <v>0</v>
      </c>
      <c r="P1803" s="35">
        <v>0</v>
      </c>
      <c r="Q1803" s="35">
        <v>0</v>
      </c>
      <c r="R1803" s="35">
        <v>12</v>
      </c>
      <c r="S1803" s="35">
        <v>0</v>
      </c>
      <c r="T1803" s="35">
        <v>2</v>
      </c>
      <c r="U1803" s="35">
        <v>12</v>
      </c>
      <c r="V1803" s="34">
        <v>4.6666666666667</v>
      </c>
      <c r="W1803" s="34">
        <f t="shared" si="448"/>
        <v>6</v>
      </c>
      <c r="X1803" s="35">
        <v>0</v>
      </c>
      <c r="Y1803" s="35">
        <v>0</v>
      </c>
      <c r="Z1803" s="35">
        <v>0</v>
      </c>
      <c r="AA1803" s="34">
        <v>0</v>
      </c>
      <c r="AB1803" s="34">
        <v>0</v>
      </c>
      <c r="AC1803" s="34">
        <v>0</v>
      </c>
      <c r="AD1803" s="34">
        <v>0</v>
      </c>
      <c r="AE1803" s="34">
        <f t="shared" si="449"/>
        <v>0</v>
      </c>
      <c r="AF1803" s="34">
        <f t="shared" si="450"/>
        <v>0</v>
      </c>
      <c r="AG1803" s="34">
        <f t="shared" si="451"/>
        <v>0</v>
      </c>
      <c r="AH1803" s="34">
        <v>0</v>
      </c>
      <c r="AI1803" s="34">
        <v>0</v>
      </c>
      <c r="AJ1803" s="35">
        <v>0</v>
      </c>
      <c r="AK1803" s="35">
        <v>5</v>
      </c>
      <c r="AL1803" s="35">
        <v>4</v>
      </c>
      <c r="AM1803" s="34">
        <v>1.5</v>
      </c>
      <c r="AN1803" s="34">
        <f t="shared" si="452"/>
        <v>9</v>
      </c>
      <c r="AO1803" s="35">
        <v>12</v>
      </c>
      <c r="AP1803" s="35">
        <v>12</v>
      </c>
      <c r="AQ1803" t="s">
        <v>82</v>
      </c>
      <c r="AR1803">
        <v>2</v>
      </c>
      <c r="AS1803" s="34">
        <v>0.53333333333333</v>
      </c>
      <c r="AT1803" t="s">
        <v>83</v>
      </c>
      <c r="AU1803" s="35">
        <f t="shared" si="462"/>
        <v>9.75</v>
      </c>
      <c r="AV1803" s="35">
        <f t="shared" si="453"/>
        <v>12</v>
      </c>
      <c r="AW1803" s="35">
        <f t="shared" si="454"/>
        <v>2</v>
      </c>
      <c r="AX1803" s="35">
        <f t="shared" si="455"/>
        <v>1.33333333333333</v>
      </c>
      <c r="AY1803" s="35">
        <f t="shared" si="456"/>
        <v>12</v>
      </c>
      <c r="AZ1803" s="35">
        <f t="shared" si="457"/>
        <v>0</v>
      </c>
      <c r="BA1803" s="27" t="str">
        <f t="shared" si="458"/>
        <v>1</v>
      </c>
      <c r="BB1803" s="34">
        <v>0.000576</v>
      </c>
      <c r="BC1803" s="34">
        <f t="shared" si="459"/>
        <v>0</v>
      </c>
      <c r="BD1803" s="34" t="e">
        <f t="shared" si="460"/>
        <v>#REF!</v>
      </c>
      <c r="BE1803" s="34">
        <v>0.434</v>
      </c>
      <c r="BF1803" s="34">
        <f t="shared" si="463"/>
        <v>5.208</v>
      </c>
      <c r="BG1803" s="34" t="e">
        <f t="shared" si="461"/>
        <v>#REF!</v>
      </c>
      <c r="BH1803" t="str">
        <f>IF(AT1803="UDARA","U","N")&amp;LEFT($C$4,2)&amp;MID($C$4,4,2)&amp;LEFT(A1803,3)&amp;MID(E1803,2,2)&amp;VLOOKUP(E1803,Acuan_Reference!C:L,10,0)</f>
        <v>N1501BTM71N1</v>
      </c>
      <c r="BI1803" t="s">
        <v>84</v>
      </c>
      <c r="BJ1803" t="s">
        <v>119</v>
      </c>
      <c r="BK1803" t="s">
        <v>86</v>
      </c>
      <c r="BL1803" t="s">
        <v>87</v>
      </c>
    </row>
    <row r="1804" hidden="1" spans="1:64">
      <c r="A1804" t="s">
        <v>93</v>
      </c>
      <c r="B1804" t="s">
        <v>75</v>
      </c>
      <c r="C1804" t="s">
        <v>76</v>
      </c>
      <c r="D1804" t="s">
        <v>115</v>
      </c>
      <c r="E1804" t="s">
        <v>254</v>
      </c>
      <c r="F1804" t="s">
        <v>255</v>
      </c>
      <c r="G1804" t="s">
        <v>118</v>
      </c>
      <c r="H1804" t="s">
        <v>81</v>
      </c>
      <c r="I1804" s="34">
        <v>42925</v>
      </c>
      <c r="J1804" s="35">
        <v>0</v>
      </c>
      <c r="K1804" s="35">
        <v>0</v>
      </c>
      <c r="L1804" s="35">
        <v>0</v>
      </c>
      <c r="M1804" s="35">
        <v>0</v>
      </c>
      <c r="N1804" s="35">
        <v>12</v>
      </c>
      <c r="O1804" s="35">
        <v>0</v>
      </c>
      <c r="P1804" s="35">
        <v>0</v>
      </c>
      <c r="Q1804" s="35">
        <v>0</v>
      </c>
      <c r="R1804" s="35">
        <v>0</v>
      </c>
      <c r="S1804" s="35">
        <v>0</v>
      </c>
      <c r="T1804" s="35">
        <v>0</v>
      </c>
      <c r="U1804" s="35">
        <v>0</v>
      </c>
      <c r="V1804" s="34">
        <v>0</v>
      </c>
      <c r="W1804" s="34">
        <f t="shared" si="448"/>
        <v>0</v>
      </c>
      <c r="X1804" s="35">
        <v>0</v>
      </c>
      <c r="Y1804" s="35">
        <v>0</v>
      </c>
      <c r="Z1804" s="35">
        <v>0</v>
      </c>
      <c r="AA1804" s="34">
        <v>0</v>
      </c>
      <c r="AB1804" s="34">
        <v>6</v>
      </c>
      <c r="AC1804" s="34">
        <v>0</v>
      </c>
      <c r="AD1804" s="34">
        <v>0</v>
      </c>
      <c r="AE1804" s="34">
        <f t="shared" si="449"/>
        <v>0</v>
      </c>
      <c r="AF1804" s="34">
        <f t="shared" si="450"/>
        <v>9999</v>
      </c>
      <c r="AG1804" s="34">
        <f t="shared" si="451"/>
        <v>9999</v>
      </c>
      <c r="AH1804" s="34">
        <v>0</v>
      </c>
      <c r="AI1804" s="34">
        <v>0</v>
      </c>
      <c r="AJ1804" s="35">
        <v>0</v>
      </c>
      <c r="AK1804" s="35">
        <v>0</v>
      </c>
      <c r="AL1804" s="35">
        <v>0</v>
      </c>
      <c r="AM1804" s="34">
        <v>0.8</v>
      </c>
      <c r="AN1804" s="34">
        <f t="shared" si="452"/>
        <v>0</v>
      </c>
      <c r="AO1804" s="35">
        <v>12</v>
      </c>
      <c r="AP1804" s="35">
        <v>12</v>
      </c>
      <c r="AQ1804" t="s">
        <v>82</v>
      </c>
      <c r="AR1804">
        <v>4</v>
      </c>
      <c r="AS1804" s="34">
        <v>0.066666666666667</v>
      </c>
      <c r="AT1804" t="s">
        <v>83</v>
      </c>
      <c r="AU1804" s="35">
        <f t="shared" si="462"/>
        <v>0</v>
      </c>
      <c r="AV1804" s="35">
        <f t="shared" si="453"/>
        <v>0</v>
      </c>
      <c r="AW1804" s="35">
        <f t="shared" si="454"/>
        <v>9999</v>
      </c>
      <c r="AX1804" s="35">
        <f t="shared" si="455"/>
        <v>9999</v>
      </c>
      <c r="AY1804" s="35">
        <f t="shared" si="456"/>
        <v>0</v>
      </c>
      <c r="AZ1804" s="35">
        <f t="shared" si="457"/>
        <v>0</v>
      </c>
      <c r="BA1804" s="27" t="str">
        <f t="shared" si="458"/>
        <v>Kelipatan Kirim/Master box &gt; 3x FC+index</v>
      </c>
      <c r="BB1804" s="34">
        <v>0.000576</v>
      </c>
      <c r="BC1804" s="34">
        <f t="shared" si="459"/>
        <v>0</v>
      </c>
      <c r="BD1804" s="34" t="e">
        <f t="shared" si="460"/>
        <v>#REF!</v>
      </c>
      <c r="BE1804" s="34">
        <v>0.434</v>
      </c>
      <c r="BF1804" s="34">
        <f t="shared" si="463"/>
        <v>0</v>
      </c>
      <c r="BG1804" s="34" t="e">
        <f t="shared" si="461"/>
        <v>#REF!</v>
      </c>
      <c r="BH1804" t="str">
        <f>IF(AT1804="UDARA","U","N")&amp;LEFT($C$4,2)&amp;MID($C$4,4,2)&amp;LEFT(A1804,3)&amp;MID(E1804,2,2)&amp;VLOOKUP(E1804,Acuan_Reference!C:L,10,0)</f>
        <v>N1501CRB71N1</v>
      </c>
      <c r="BI1804" t="s">
        <v>84</v>
      </c>
      <c r="BJ1804" t="s">
        <v>119</v>
      </c>
      <c r="BK1804" t="s">
        <v>86</v>
      </c>
      <c r="BL1804" t="s">
        <v>87</v>
      </c>
    </row>
    <row r="1805" hidden="1" spans="1:64">
      <c r="A1805" t="s">
        <v>94</v>
      </c>
      <c r="B1805" t="s">
        <v>75</v>
      </c>
      <c r="C1805" t="s">
        <v>76</v>
      </c>
      <c r="D1805" t="s">
        <v>115</v>
      </c>
      <c r="E1805" t="s">
        <v>254</v>
      </c>
      <c r="F1805" t="s">
        <v>255</v>
      </c>
      <c r="G1805" t="s">
        <v>118</v>
      </c>
      <c r="H1805" t="s">
        <v>81</v>
      </c>
      <c r="I1805" s="34">
        <v>42925</v>
      </c>
      <c r="J1805" s="35">
        <v>12</v>
      </c>
      <c r="K1805" s="35">
        <v>24</v>
      </c>
      <c r="L1805" s="35">
        <v>0</v>
      </c>
      <c r="M1805" s="35">
        <v>0</v>
      </c>
      <c r="N1805" s="35">
        <v>0</v>
      </c>
      <c r="O1805" s="35">
        <v>0</v>
      </c>
      <c r="P1805" s="35">
        <v>0</v>
      </c>
      <c r="Q1805" s="35">
        <v>0</v>
      </c>
      <c r="R1805" s="35">
        <v>0</v>
      </c>
      <c r="S1805" s="35">
        <v>6</v>
      </c>
      <c r="T1805" s="35">
        <v>0</v>
      </c>
      <c r="U1805" s="35">
        <v>0</v>
      </c>
      <c r="V1805" s="34">
        <v>2</v>
      </c>
      <c r="W1805" s="34">
        <f t="shared" si="448"/>
        <v>0.666666666666667</v>
      </c>
      <c r="X1805" s="35">
        <v>0</v>
      </c>
      <c r="Y1805" s="35">
        <v>0</v>
      </c>
      <c r="Z1805" s="35">
        <v>0</v>
      </c>
      <c r="AA1805" s="34">
        <v>6</v>
      </c>
      <c r="AB1805" s="34">
        <v>0</v>
      </c>
      <c r="AC1805" s="34">
        <v>0</v>
      </c>
      <c r="AD1805" s="34">
        <v>0</v>
      </c>
      <c r="AE1805" s="34">
        <f t="shared" si="449"/>
        <v>6</v>
      </c>
      <c r="AF1805" s="34">
        <f t="shared" si="450"/>
        <v>3</v>
      </c>
      <c r="AG1805" s="34">
        <f t="shared" si="451"/>
        <v>9</v>
      </c>
      <c r="AH1805" s="34">
        <v>0</v>
      </c>
      <c r="AI1805" s="34">
        <v>0</v>
      </c>
      <c r="AJ1805" s="35">
        <v>0</v>
      </c>
      <c r="AK1805" s="35">
        <v>3</v>
      </c>
      <c r="AL1805" s="35">
        <v>2</v>
      </c>
      <c r="AM1805" s="34">
        <v>0.8</v>
      </c>
      <c r="AN1805" s="34">
        <f t="shared" si="452"/>
        <v>0.533333333333333</v>
      </c>
      <c r="AO1805" s="35">
        <v>12</v>
      </c>
      <c r="AP1805" s="35">
        <v>12</v>
      </c>
      <c r="AQ1805" t="s">
        <v>82</v>
      </c>
      <c r="AR1805">
        <v>8</v>
      </c>
      <c r="AS1805" s="34">
        <v>0.13333333333333</v>
      </c>
      <c r="AT1805" t="s">
        <v>83</v>
      </c>
      <c r="AU1805" s="35">
        <f t="shared" si="462"/>
        <v>0</v>
      </c>
      <c r="AV1805" s="35">
        <f t="shared" si="453"/>
        <v>0</v>
      </c>
      <c r="AW1805" s="35">
        <f t="shared" si="454"/>
        <v>9</v>
      </c>
      <c r="AX1805" s="35">
        <f t="shared" si="455"/>
        <v>6</v>
      </c>
      <c r="AY1805" s="35">
        <f t="shared" si="456"/>
        <v>0</v>
      </c>
      <c r="AZ1805" s="35">
        <f t="shared" si="457"/>
        <v>0</v>
      </c>
      <c r="BA1805" s="27" t="str">
        <f t="shared" si="458"/>
        <v>Kelipatan Kirim/Master box &gt; 3x FC+index</v>
      </c>
      <c r="BB1805" s="34">
        <v>0.000576</v>
      </c>
      <c r="BC1805" s="34">
        <f t="shared" si="459"/>
        <v>0</v>
      </c>
      <c r="BD1805" s="34" t="e">
        <f t="shared" si="460"/>
        <v>#REF!</v>
      </c>
      <c r="BE1805" s="34">
        <v>0.434</v>
      </c>
      <c r="BF1805" s="34">
        <f t="shared" si="463"/>
        <v>0</v>
      </c>
      <c r="BG1805" s="34" t="e">
        <f t="shared" si="461"/>
        <v>#REF!</v>
      </c>
      <c r="BH1805" t="str">
        <f>IF(AT1805="UDARA","U","N")&amp;LEFT($C$4,2)&amp;MID($C$4,4,2)&amp;LEFT(A1805,3)&amp;MID(E1805,2,2)&amp;VLOOKUP(E1805,Acuan_Reference!C:L,10,0)</f>
        <v>N1501DPS71N1</v>
      </c>
      <c r="BI1805" t="s">
        <v>84</v>
      </c>
      <c r="BJ1805" t="s">
        <v>119</v>
      </c>
      <c r="BK1805" t="s">
        <v>86</v>
      </c>
      <c r="BL1805" t="s">
        <v>87</v>
      </c>
    </row>
    <row r="1806" hidden="1" spans="1:64">
      <c r="A1806" t="s">
        <v>95</v>
      </c>
      <c r="B1806" t="s">
        <v>75</v>
      </c>
      <c r="C1806" t="s">
        <v>76</v>
      </c>
      <c r="D1806" t="s">
        <v>115</v>
      </c>
      <c r="E1806" t="s">
        <v>254</v>
      </c>
      <c r="F1806" t="s">
        <v>255</v>
      </c>
      <c r="G1806" t="s">
        <v>118</v>
      </c>
      <c r="H1806" t="s">
        <v>81</v>
      </c>
      <c r="I1806" s="34">
        <v>42925</v>
      </c>
      <c r="J1806" s="35">
        <v>11</v>
      </c>
      <c r="K1806" s="35">
        <v>23</v>
      </c>
      <c r="L1806" s="35">
        <v>0</v>
      </c>
      <c r="M1806" s="35">
        <v>0</v>
      </c>
      <c r="N1806" s="35">
        <v>6</v>
      </c>
      <c r="O1806" s="35">
        <v>84</v>
      </c>
      <c r="P1806" s="35">
        <v>6</v>
      </c>
      <c r="Q1806" s="35">
        <v>0</v>
      </c>
      <c r="R1806" s="35">
        <v>-12</v>
      </c>
      <c r="S1806" s="35">
        <v>0</v>
      </c>
      <c r="T1806" s="35">
        <v>0</v>
      </c>
      <c r="U1806" s="35">
        <v>-1</v>
      </c>
      <c r="V1806" s="34">
        <v>-0.33333333333333</v>
      </c>
      <c r="W1806" s="34">
        <f t="shared" si="448"/>
        <v>-0.333333333333333</v>
      </c>
      <c r="X1806" s="35">
        <v>-3</v>
      </c>
      <c r="Y1806" s="35">
        <v>0</v>
      </c>
      <c r="Z1806" s="35">
        <v>0</v>
      </c>
      <c r="AA1806" s="34">
        <v>0</v>
      </c>
      <c r="AB1806" s="34">
        <v>0</v>
      </c>
      <c r="AC1806" s="34">
        <v>0</v>
      </c>
      <c r="AD1806" s="34">
        <v>0</v>
      </c>
      <c r="AE1806" s="34">
        <f t="shared" si="449"/>
        <v>0</v>
      </c>
      <c r="AF1806" s="34">
        <f t="shared" si="450"/>
        <v>9999</v>
      </c>
      <c r="AG1806" s="34">
        <f t="shared" si="451"/>
        <v>9999</v>
      </c>
      <c r="AH1806" s="34">
        <v>0</v>
      </c>
      <c r="AI1806" s="34">
        <v>0</v>
      </c>
      <c r="AJ1806" s="35">
        <v>0</v>
      </c>
      <c r="AK1806" s="35">
        <v>0</v>
      </c>
      <c r="AL1806" s="35">
        <v>0</v>
      </c>
      <c r="AM1806" s="34">
        <v>0.25</v>
      </c>
      <c r="AN1806" s="34">
        <f t="shared" si="452"/>
        <v>0</v>
      </c>
      <c r="AO1806" s="35">
        <v>12</v>
      </c>
      <c r="AP1806" s="35">
        <v>12</v>
      </c>
      <c r="AQ1806" t="s">
        <v>82</v>
      </c>
      <c r="AR1806">
        <v>12</v>
      </c>
      <c r="AS1806" s="34">
        <v>0.033333333333333</v>
      </c>
      <c r="AT1806" t="s">
        <v>83</v>
      </c>
      <c r="AU1806" s="35">
        <f t="shared" si="462"/>
        <v>0</v>
      </c>
      <c r="AV1806" s="35">
        <f t="shared" si="453"/>
        <v>0</v>
      </c>
      <c r="AW1806" s="35">
        <f t="shared" si="454"/>
        <v>9999</v>
      </c>
      <c r="AX1806" s="35">
        <f t="shared" si="455"/>
        <v>9999</v>
      </c>
      <c r="AY1806" s="35">
        <f t="shared" si="456"/>
        <v>0</v>
      </c>
      <c r="AZ1806" s="35">
        <f t="shared" si="457"/>
        <v>0</v>
      </c>
      <c r="BA1806" s="27" t="str">
        <f t="shared" si="458"/>
        <v>Kelipatan Kirim/Master box &gt; 3x FC+index</v>
      </c>
      <c r="BB1806" s="34">
        <v>0.000576</v>
      </c>
      <c r="BC1806" s="34">
        <f t="shared" si="459"/>
        <v>0</v>
      </c>
      <c r="BD1806" s="34" t="e">
        <f t="shared" si="460"/>
        <v>#REF!</v>
      </c>
      <c r="BE1806" s="34">
        <v>0.434</v>
      </c>
      <c r="BF1806" s="34">
        <f t="shared" si="463"/>
        <v>0</v>
      </c>
      <c r="BG1806" s="34" t="e">
        <f t="shared" si="461"/>
        <v>#REF!</v>
      </c>
      <c r="BH1806" t="str">
        <f>IF(AT1806="UDARA","U","N")&amp;LEFT($C$4,2)&amp;MID($C$4,4,2)&amp;LEFT(A1806,3)&amp;MID(E1806,2,2)&amp;VLOOKUP(E1806,Acuan_Reference!C:L,10,0)</f>
        <v>N1501JAK71N1</v>
      </c>
      <c r="BI1806" t="s">
        <v>84</v>
      </c>
      <c r="BJ1806" t="s">
        <v>119</v>
      </c>
      <c r="BK1806" t="s">
        <v>86</v>
      </c>
      <c r="BL1806" t="s">
        <v>87</v>
      </c>
    </row>
    <row r="1807" hidden="1" spans="1:64">
      <c r="A1807" t="s">
        <v>96</v>
      </c>
      <c r="B1807" t="s">
        <v>75</v>
      </c>
      <c r="C1807" t="s">
        <v>76</v>
      </c>
      <c r="D1807" t="s">
        <v>115</v>
      </c>
      <c r="E1807" t="s">
        <v>254</v>
      </c>
      <c r="F1807" t="s">
        <v>255</v>
      </c>
      <c r="G1807" t="s">
        <v>118</v>
      </c>
      <c r="H1807" t="s">
        <v>81</v>
      </c>
      <c r="I1807" s="34">
        <v>42925</v>
      </c>
      <c r="J1807" s="35">
        <v>0</v>
      </c>
      <c r="K1807" s="35">
        <v>0</v>
      </c>
      <c r="L1807" s="35">
        <v>0</v>
      </c>
      <c r="M1807" s="35">
        <v>0</v>
      </c>
      <c r="N1807" s="35">
        <v>0</v>
      </c>
      <c r="O1807" s="35">
        <v>0</v>
      </c>
      <c r="P1807" s="35">
        <v>0</v>
      </c>
      <c r="Q1807" s="35">
        <v>0</v>
      </c>
      <c r="R1807" s="35">
        <v>0</v>
      </c>
      <c r="S1807" s="35">
        <v>0</v>
      </c>
      <c r="T1807" s="35">
        <v>0</v>
      </c>
      <c r="U1807" s="35">
        <v>0</v>
      </c>
      <c r="V1807" s="34">
        <v>0</v>
      </c>
      <c r="W1807" s="34">
        <f t="shared" si="448"/>
        <v>0</v>
      </c>
      <c r="X1807" s="35">
        <v>0</v>
      </c>
      <c r="Y1807" s="35">
        <v>0</v>
      </c>
      <c r="Z1807" s="35">
        <v>0</v>
      </c>
      <c r="AA1807" s="34">
        <v>0</v>
      </c>
      <c r="AB1807" s="34">
        <v>108</v>
      </c>
      <c r="AC1807" s="34">
        <v>0</v>
      </c>
      <c r="AD1807" s="34">
        <v>0</v>
      </c>
      <c r="AE1807" s="34">
        <f t="shared" si="449"/>
        <v>0</v>
      </c>
      <c r="AF1807" s="34">
        <f t="shared" si="450"/>
        <v>9999</v>
      </c>
      <c r="AG1807" s="34">
        <f t="shared" si="451"/>
        <v>9999</v>
      </c>
      <c r="AH1807" s="34">
        <v>0</v>
      </c>
      <c r="AI1807" s="34">
        <v>0</v>
      </c>
      <c r="AJ1807" s="35">
        <v>0</v>
      </c>
      <c r="AK1807" s="35">
        <v>0</v>
      </c>
      <c r="AL1807" s="35">
        <v>0</v>
      </c>
      <c r="AM1807" s="34">
        <v>1.2</v>
      </c>
      <c r="AN1807" s="34">
        <f t="shared" si="452"/>
        <v>0</v>
      </c>
      <c r="AO1807" s="35">
        <v>12</v>
      </c>
      <c r="AP1807" s="35">
        <v>12</v>
      </c>
      <c r="AQ1807" t="s">
        <v>82</v>
      </c>
      <c r="AR1807">
        <v>2</v>
      </c>
      <c r="AS1807" s="34">
        <v>0.2</v>
      </c>
      <c r="AT1807" t="s">
        <v>83</v>
      </c>
      <c r="AU1807" s="35">
        <f t="shared" si="462"/>
        <v>0</v>
      </c>
      <c r="AV1807" s="35">
        <f t="shared" si="453"/>
        <v>0</v>
      </c>
      <c r="AW1807" s="35">
        <f t="shared" si="454"/>
        <v>9999</v>
      </c>
      <c r="AX1807" s="35">
        <f t="shared" si="455"/>
        <v>9999</v>
      </c>
      <c r="AY1807" s="35">
        <f t="shared" si="456"/>
        <v>0</v>
      </c>
      <c r="AZ1807" s="35">
        <f t="shared" si="457"/>
        <v>0</v>
      </c>
      <c r="BA1807" s="27" t="str">
        <f t="shared" si="458"/>
        <v>Kelipatan Kirim/Master box &gt; 3x FC+index</v>
      </c>
      <c r="BB1807" s="34">
        <v>0.000576</v>
      </c>
      <c r="BC1807" s="34">
        <f t="shared" si="459"/>
        <v>0</v>
      </c>
      <c r="BD1807" s="34" t="e">
        <f t="shared" si="460"/>
        <v>#REF!</v>
      </c>
      <c r="BE1807" s="34">
        <v>0.434</v>
      </c>
      <c r="BF1807" s="34">
        <f t="shared" si="463"/>
        <v>0</v>
      </c>
      <c r="BG1807" s="34" t="e">
        <f t="shared" si="461"/>
        <v>#REF!</v>
      </c>
      <c r="BH1807" t="str">
        <f>IF(AT1807="UDARA","U","N")&amp;LEFT($C$4,2)&amp;MID($C$4,4,2)&amp;LEFT(A1807,3)&amp;MID(E1807,2,2)&amp;VLOOKUP(E1807,Acuan_Reference!C:L,10,0)</f>
        <v>N1501JBI71N1</v>
      </c>
      <c r="BI1807" t="s">
        <v>84</v>
      </c>
      <c r="BJ1807" t="s">
        <v>119</v>
      </c>
      <c r="BK1807" t="s">
        <v>86</v>
      </c>
      <c r="BL1807" t="s">
        <v>87</v>
      </c>
    </row>
    <row r="1808" hidden="1" spans="1:64">
      <c r="A1808" t="s">
        <v>97</v>
      </c>
      <c r="B1808" t="s">
        <v>75</v>
      </c>
      <c r="C1808" t="s">
        <v>76</v>
      </c>
      <c r="D1808" t="s">
        <v>115</v>
      </c>
      <c r="E1808" t="s">
        <v>254</v>
      </c>
      <c r="F1808" t="s">
        <v>255</v>
      </c>
      <c r="G1808" t="s">
        <v>118</v>
      </c>
      <c r="H1808" t="s">
        <v>81</v>
      </c>
      <c r="I1808" s="34">
        <v>42925</v>
      </c>
      <c r="J1808" s="35">
        <v>16</v>
      </c>
      <c r="K1808" s="35">
        <v>52</v>
      </c>
      <c r="L1808" s="35">
        <v>32</v>
      </c>
      <c r="M1808" s="35">
        <v>0</v>
      </c>
      <c r="N1808" s="35">
        <v>26</v>
      </c>
      <c r="O1808" s="35">
        <v>0</v>
      </c>
      <c r="P1808" s="35">
        <v>0</v>
      </c>
      <c r="Q1808" s="35">
        <v>0</v>
      </c>
      <c r="R1808" s="35">
        <v>0</v>
      </c>
      <c r="S1808" s="35">
        <v>6</v>
      </c>
      <c r="T1808" s="35">
        <v>30</v>
      </c>
      <c r="U1808" s="35">
        <v>0</v>
      </c>
      <c r="V1808" s="34">
        <v>12</v>
      </c>
      <c r="W1808" s="34">
        <f t="shared" si="448"/>
        <v>13</v>
      </c>
      <c r="X1808" s="35">
        <v>0</v>
      </c>
      <c r="Y1808" s="35">
        <v>0</v>
      </c>
      <c r="Z1808" s="35">
        <v>0</v>
      </c>
      <c r="AA1808" s="34">
        <v>0</v>
      </c>
      <c r="AB1808" s="34">
        <v>0</v>
      </c>
      <c r="AC1808" s="34">
        <v>0</v>
      </c>
      <c r="AD1808" s="34">
        <v>0</v>
      </c>
      <c r="AE1808" s="34">
        <f t="shared" si="449"/>
        <v>0</v>
      </c>
      <c r="AF1808" s="34">
        <f t="shared" si="450"/>
        <v>0</v>
      </c>
      <c r="AG1808" s="34">
        <f t="shared" si="451"/>
        <v>0</v>
      </c>
      <c r="AH1808" s="34">
        <v>0</v>
      </c>
      <c r="AI1808" s="34">
        <v>0</v>
      </c>
      <c r="AJ1808" s="35">
        <v>0</v>
      </c>
      <c r="AK1808" s="35">
        <v>3</v>
      </c>
      <c r="AL1808" s="35">
        <v>9</v>
      </c>
      <c r="AM1808" s="34">
        <v>0.5</v>
      </c>
      <c r="AN1808" s="34">
        <f t="shared" si="452"/>
        <v>6.5</v>
      </c>
      <c r="AO1808" s="35">
        <v>12</v>
      </c>
      <c r="AP1808" s="35">
        <v>12</v>
      </c>
      <c r="AQ1808" t="s">
        <v>82</v>
      </c>
      <c r="AR1808">
        <v>20</v>
      </c>
      <c r="AS1808" s="34">
        <v>0.033333333333333</v>
      </c>
      <c r="AT1808" t="s">
        <v>83</v>
      </c>
      <c r="AU1808" s="35">
        <f t="shared" si="462"/>
        <v>11.625</v>
      </c>
      <c r="AV1808" s="35">
        <f t="shared" si="453"/>
        <v>12</v>
      </c>
      <c r="AW1808" s="35">
        <f t="shared" si="454"/>
        <v>0.923076923076923</v>
      </c>
      <c r="AX1808" s="35">
        <f t="shared" si="455"/>
        <v>0.230769230769231</v>
      </c>
      <c r="AY1808" s="35">
        <f t="shared" si="456"/>
        <v>12</v>
      </c>
      <c r="AZ1808" s="35">
        <f t="shared" si="457"/>
        <v>0</v>
      </c>
      <c r="BA1808" s="27" t="str">
        <f t="shared" si="458"/>
        <v>1</v>
      </c>
      <c r="BB1808" s="34">
        <v>0.000576</v>
      </c>
      <c r="BC1808" s="34">
        <f t="shared" si="459"/>
        <v>0</v>
      </c>
      <c r="BD1808" s="34" t="e">
        <f t="shared" si="460"/>
        <v>#REF!</v>
      </c>
      <c r="BE1808" s="34">
        <v>0.434</v>
      </c>
      <c r="BF1808" s="34">
        <f t="shared" si="463"/>
        <v>5.208</v>
      </c>
      <c r="BG1808" s="34" t="e">
        <f t="shared" si="461"/>
        <v>#REF!</v>
      </c>
      <c r="BH1808" t="str">
        <f>IF(AT1808="UDARA","U","N")&amp;LEFT($C$4,2)&amp;MID($C$4,4,2)&amp;LEFT(A1808,3)&amp;MID(E1808,2,2)&amp;VLOOKUP(E1808,Acuan_Reference!C:L,10,0)</f>
        <v>N1501JKT71N1</v>
      </c>
      <c r="BI1808" t="s">
        <v>84</v>
      </c>
      <c r="BJ1808" t="s">
        <v>119</v>
      </c>
      <c r="BK1808" t="s">
        <v>86</v>
      </c>
      <c r="BL1808" t="s">
        <v>87</v>
      </c>
    </row>
    <row r="1809" hidden="1" spans="1:64">
      <c r="A1809" t="s">
        <v>98</v>
      </c>
      <c r="B1809" t="s">
        <v>75</v>
      </c>
      <c r="C1809" t="s">
        <v>76</v>
      </c>
      <c r="D1809" t="s">
        <v>115</v>
      </c>
      <c r="E1809" t="s">
        <v>254</v>
      </c>
      <c r="F1809" t="s">
        <v>255</v>
      </c>
      <c r="G1809" t="s">
        <v>118</v>
      </c>
      <c r="H1809" t="s">
        <v>81</v>
      </c>
      <c r="I1809" s="34">
        <v>42925</v>
      </c>
      <c r="J1809" s="35">
        <v>0</v>
      </c>
      <c r="K1809" s="35">
        <v>17</v>
      </c>
      <c r="L1809" s="35">
        <v>0</v>
      </c>
      <c r="M1809" s="35">
        <v>0</v>
      </c>
      <c r="N1809" s="35">
        <v>0</v>
      </c>
      <c r="O1809" s="35">
        <v>-4</v>
      </c>
      <c r="P1809" s="35">
        <v>0</v>
      </c>
      <c r="Q1809" s="35">
        <v>0</v>
      </c>
      <c r="R1809" s="35">
        <v>0</v>
      </c>
      <c r="S1809" s="35">
        <v>0</v>
      </c>
      <c r="T1809" s="35">
        <v>0</v>
      </c>
      <c r="U1809" s="35">
        <v>0</v>
      </c>
      <c r="V1809" s="34">
        <v>0</v>
      </c>
      <c r="W1809" s="34">
        <f t="shared" si="448"/>
        <v>0</v>
      </c>
      <c r="X1809" s="35">
        <v>0</v>
      </c>
      <c r="Y1809" s="35">
        <v>0</v>
      </c>
      <c r="Z1809" s="35">
        <v>0</v>
      </c>
      <c r="AA1809" s="34">
        <v>0</v>
      </c>
      <c r="AB1809" s="34">
        <v>0</v>
      </c>
      <c r="AC1809" s="34">
        <v>0</v>
      </c>
      <c r="AD1809" s="34">
        <v>0</v>
      </c>
      <c r="AE1809" s="34">
        <f t="shared" si="449"/>
        <v>0</v>
      </c>
      <c r="AF1809" s="34">
        <f t="shared" si="450"/>
        <v>9999</v>
      </c>
      <c r="AG1809" s="34">
        <f t="shared" si="451"/>
        <v>9999</v>
      </c>
      <c r="AH1809" s="34">
        <v>0</v>
      </c>
      <c r="AI1809" s="34">
        <v>0</v>
      </c>
      <c r="AJ1809" s="35">
        <v>0</v>
      </c>
      <c r="AK1809" s="35">
        <v>0</v>
      </c>
      <c r="AL1809" s="35">
        <v>0</v>
      </c>
      <c r="AM1809" s="34">
        <v>0.9</v>
      </c>
      <c r="AN1809" s="34">
        <f t="shared" si="452"/>
        <v>0</v>
      </c>
      <c r="AO1809" s="35">
        <v>12</v>
      </c>
      <c r="AP1809" s="35">
        <v>12</v>
      </c>
      <c r="AQ1809" t="s">
        <v>82</v>
      </c>
      <c r="AR1809">
        <v>4</v>
      </c>
      <c r="AS1809" s="34">
        <v>0.1</v>
      </c>
      <c r="AT1809" t="s">
        <v>83</v>
      </c>
      <c r="AU1809" s="35">
        <f t="shared" si="462"/>
        <v>0</v>
      </c>
      <c r="AV1809" s="35">
        <f t="shared" si="453"/>
        <v>0</v>
      </c>
      <c r="AW1809" s="35">
        <f t="shared" si="454"/>
        <v>9999</v>
      </c>
      <c r="AX1809" s="35">
        <f t="shared" si="455"/>
        <v>9999</v>
      </c>
      <c r="AY1809" s="35">
        <f t="shared" si="456"/>
        <v>0</v>
      </c>
      <c r="AZ1809" s="35">
        <f t="shared" si="457"/>
        <v>0</v>
      </c>
      <c r="BA1809" s="27" t="str">
        <f t="shared" si="458"/>
        <v>Kelipatan Kirim/Master box &gt; 3x FC+index</v>
      </c>
      <c r="BB1809" s="34">
        <v>0.000576</v>
      </c>
      <c r="BC1809" s="34">
        <f t="shared" si="459"/>
        <v>0</v>
      </c>
      <c r="BD1809" s="34" t="e">
        <f t="shared" si="460"/>
        <v>#REF!</v>
      </c>
      <c r="BE1809" s="34">
        <v>0.434</v>
      </c>
      <c r="BF1809" s="34">
        <f t="shared" si="463"/>
        <v>0</v>
      </c>
      <c r="BG1809" s="34" t="e">
        <f t="shared" si="461"/>
        <v>#REF!</v>
      </c>
      <c r="BH1809" t="str">
        <f>IF(AT1809="UDARA","U","N")&amp;LEFT($C$4,2)&amp;MID($C$4,4,2)&amp;LEFT(A1809,3)&amp;MID(E1809,2,2)&amp;VLOOKUP(E1809,Acuan_Reference!C:L,10,0)</f>
        <v>N1501JMR71N1</v>
      </c>
      <c r="BI1809" t="s">
        <v>84</v>
      </c>
      <c r="BJ1809" t="s">
        <v>119</v>
      </c>
      <c r="BK1809" t="s">
        <v>86</v>
      </c>
      <c r="BL1809" t="s">
        <v>87</v>
      </c>
    </row>
    <row r="1810" hidden="1" spans="1:64">
      <c r="A1810" t="s">
        <v>99</v>
      </c>
      <c r="B1810" t="s">
        <v>75</v>
      </c>
      <c r="C1810" t="s">
        <v>76</v>
      </c>
      <c r="D1810" t="s">
        <v>115</v>
      </c>
      <c r="E1810" t="s">
        <v>254</v>
      </c>
      <c r="F1810" t="s">
        <v>255</v>
      </c>
      <c r="G1810" t="s">
        <v>118</v>
      </c>
      <c r="H1810" t="s">
        <v>81</v>
      </c>
      <c r="I1810" s="34">
        <v>42925</v>
      </c>
      <c r="J1810" s="35">
        <v>0</v>
      </c>
      <c r="K1810" s="35">
        <v>82</v>
      </c>
      <c r="L1810" s="35">
        <v>21</v>
      </c>
      <c r="M1810" s="35">
        <v>2</v>
      </c>
      <c r="N1810" s="35">
        <v>0</v>
      </c>
      <c r="O1810" s="35">
        <v>-2</v>
      </c>
      <c r="P1810" s="35">
        <v>0</v>
      </c>
      <c r="Q1810" s="35">
        <v>0</v>
      </c>
      <c r="R1810" s="35">
        <v>0</v>
      </c>
      <c r="S1810" s="35">
        <v>2</v>
      </c>
      <c r="T1810" s="35">
        <v>0</v>
      </c>
      <c r="U1810" s="35">
        <v>-6</v>
      </c>
      <c r="V1810" s="34">
        <v>-1.3333333333333</v>
      </c>
      <c r="W1810" s="34">
        <f t="shared" si="448"/>
        <v>-1.66666666666667</v>
      </c>
      <c r="X1810" s="35">
        <v>0</v>
      </c>
      <c r="Y1810" s="35">
        <v>0</v>
      </c>
      <c r="Z1810" s="35">
        <v>0</v>
      </c>
      <c r="AA1810" s="34">
        <v>0</v>
      </c>
      <c r="AB1810" s="34">
        <v>0</v>
      </c>
      <c r="AC1810" s="34">
        <v>0</v>
      </c>
      <c r="AD1810" s="34">
        <v>108</v>
      </c>
      <c r="AE1810" s="34">
        <f t="shared" si="449"/>
        <v>108</v>
      </c>
      <c r="AF1810" s="34">
        <f t="shared" si="450"/>
        <v>9999</v>
      </c>
      <c r="AG1810" s="34">
        <f t="shared" si="451"/>
        <v>9999</v>
      </c>
      <c r="AH1810" s="34">
        <v>0</v>
      </c>
      <c r="AI1810" s="34">
        <v>0</v>
      </c>
      <c r="AJ1810" s="35">
        <v>0</v>
      </c>
      <c r="AK1810" s="35">
        <v>1</v>
      </c>
      <c r="AL1810" s="35">
        <v>1</v>
      </c>
      <c r="AM1810" s="34">
        <v>1.1</v>
      </c>
      <c r="AN1810" s="34">
        <f t="shared" si="452"/>
        <v>0</v>
      </c>
      <c r="AO1810" s="35">
        <v>12</v>
      </c>
      <c r="AP1810" s="35">
        <v>12</v>
      </c>
      <c r="AQ1810" t="s">
        <v>82</v>
      </c>
      <c r="AR1810">
        <v>4</v>
      </c>
      <c r="AS1810" s="34">
        <v>0.33333333333333</v>
      </c>
      <c r="AT1810" t="s">
        <v>83</v>
      </c>
      <c r="AU1810" s="35">
        <f t="shared" si="462"/>
        <v>0</v>
      </c>
      <c r="AV1810" s="35">
        <f t="shared" si="453"/>
        <v>0</v>
      </c>
      <c r="AW1810" s="35">
        <f t="shared" si="454"/>
        <v>9999</v>
      </c>
      <c r="AX1810" s="35">
        <f t="shared" si="455"/>
        <v>9999</v>
      </c>
      <c r="AY1810" s="35">
        <f t="shared" si="456"/>
        <v>0</v>
      </c>
      <c r="AZ1810" s="35">
        <f t="shared" si="457"/>
        <v>0</v>
      </c>
      <c r="BA1810" s="27" t="str">
        <f t="shared" si="458"/>
        <v>Kelipatan Kirim/Master box &gt; 3x FC+index</v>
      </c>
      <c r="BB1810" s="34">
        <v>0.000576</v>
      </c>
      <c r="BC1810" s="34">
        <f t="shared" si="459"/>
        <v>0</v>
      </c>
      <c r="BD1810" s="34" t="e">
        <f t="shared" si="460"/>
        <v>#REF!</v>
      </c>
      <c r="BE1810" s="34">
        <v>0.434</v>
      </c>
      <c r="BF1810" s="34">
        <f t="shared" si="463"/>
        <v>0</v>
      </c>
      <c r="BG1810" s="34" t="e">
        <f t="shared" si="461"/>
        <v>#REF!</v>
      </c>
      <c r="BH1810" t="str">
        <f>IF(AT1810="UDARA","U","N")&amp;LEFT($C$4,2)&amp;MID($C$4,4,2)&amp;LEFT(A1810,3)&amp;MID(E1810,2,2)&amp;VLOOKUP(E1810,Acuan_Reference!C:L,10,0)</f>
        <v>N1501MDN71N1</v>
      </c>
      <c r="BI1810" t="s">
        <v>84</v>
      </c>
      <c r="BJ1810" t="s">
        <v>119</v>
      </c>
      <c r="BK1810" t="s">
        <v>86</v>
      </c>
      <c r="BL1810" t="s">
        <v>87</v>
      </c>
    </row>
    <row r="1811" hidden="1" spans="1:64">
      <c r="A1811" t="s">
        <v>100</v>
      </c>
      <c r="B1811" t="s">
        <v>75</v>
      </c>
      <c r="C1811" t="s">
        <v>76</v>
      </c>
      <c r="D1811" t="s">
        <v>115</v>
      </c>
      <c r="E1811" t="s">
        <v>254</v>
      </c>
      <c r="F1811" t="s">
        <v>255</v>
      </c>
      <c r="G1811" t="s">
        <v>118</v>
      </c>
      <c r="H1811" t="s">
        <v>81</v>
      </c>
      <c r="I1811" s="34">
        <v>42925</v>
      </c>
      <c r="J1811" s="35">
        <v>3</v>
      </c>
      <c r="K1811" s="35">
        <v>3</v>
      </c>
      <c r="L1811" s="35">
        <v>-10</v>
      </c>
      <c r="M1811" s="35">
        <v>8</v>
      </c>
      <c r="N1811" s="35">
        <v>0</v>
      </c>
      <c r="O1811" s="35">
        <v>0</v>
      </c>
      <c r="P1811" s="35">
        <v>0</v>
      </c>
      <c r="Q1811" s="35">
        <v>0</v>
      </c>
      <c r="R1811" s="35">
        <v>0</v>
      </c>
      <c r="S1811" s="35">
        <v>0</v>
      </c>
      <c r="T1811" s="35">
        <v>0</v>
      </c>
      <c r="U1811" s="35">
        <v>0</v>
      </c>
      <c r="V1811" s="34">
        <v>0</v>
      </c>
      <c r="W1811" s="34">
        <f t="shared" si="448"/>
        <v>0</v>
      </c>
      <c r="X1811" s="35">
        <v>0</v>
      </c>
      <c r="Y1811" s="35">
        <v>0</v>
      </c>
      <c r="Z1811" s="35">
        <v>0</v>
      </c>
      <c r="AA1811" s="34">
        <v>0</v>
      </c>
      <c r="AB1811" s="34">
        <v>22</v>
      </c>
      <c r="AC1811" s="34">
        <v>0</v>
      </c>
      <c r="AD1811" s="34">
        <v>0</v>
      </c>
      <c r="AE1811" s="34">
        <f t="shared" si="449"/>
        <v>0</v>
      </c>
      <c r="AF1811" s="34">
        <f t="shared" si="450"/>
        <v>9999</v>
      </c>
      <c r="AG1811" s="34">
        <f t="shared" si="451"/>
        <v>9999</v>
      </c>
      <c r="AH1811" s="34">
        <v>0</v>
      </c>
      <c r="AI1811" s="34">
        <v>0</v>
      </c>
      <c r="AJ1811" s="35">
        <v>0</v>
      </c>
      <c r="AK1811" s="35">
        <v>11</v>
      </c>
      <c r="AL1811" s="35">
        <v>0</v>
      </c>
      <c r="AM1811" s="34">
        <v>1.5</v>
      </c>
      <c r="AN1811" s="34">
        <f t="shared" si="452"/>
        <v>0</v>
      </c>
      <c r="AO1811" s="35">
        <v>12</v>
      </c>
      <c r="AP1811" s="35">
        <v>12</v>
      </c>
      <c r="AQ1811" t="s">
        <v>82</v>
      </c>
      <c r="AR1811">
        <v>2</v>
      </c>
      <c r="AS1811" s="34">
        <v>0.76666666666667</v>
      </c>
      <c r="AT1811" t="s">
        <v>83</v>
      </c>
      <c r="AU1811" s="35">
        <f t="shared" si="462"/>
        <v>0</v>
      </c>
      <c r="AV1811" s="35">
        <f t="shared" si="453"/>
        <v>0</v>
      </c>
      <c r="AW1811" s="35">
        <f t="shared" si="454"/>
        <v>9999</v>
      </c>
      <c r="AX1811" s="35">
        <f t="shared" si="455"/>
        <v>9999</v>
      </c>
      <c r="AY1811" s="35">
        <f t="shared" si="456"/>
        <v>0</v>
      </c>
      <c r="AZ1811" s="35">
        <f t="shared" si="457"/>
        <v>0</v>
      </c>
      <c r="BA1811" s="27" t="str">
        <f t="shared" si="458"/>
        <v>Kelipatan Kirim/Master box &gt; 3x FC+index</v>
      </c>
      <c r="BB1811" s="34">
        <v>0.000576</v>
      </c>
      <c r="BC1811" s="34">
        <f t="shared" si="459"/>
        <v>0</v>
      </c>
      <c r="BD1811" s="34" t="e">
        <f t="shared" si="460"/>
        <v>#REF!</v>
      </c>
      <c r="BE1811" s="34">
        <v>0.434</v>
      </c>
      <c r="BF1811" s="34">
        <f t="shared" si="463"/>
        <v>0</v>
      </c>
      <c r="BG1811" s="34" t="e">
        <f t="shared" si="461"/>
        <v>#REF!</v>
      </c>
      <c r="BH1811" t="str">
        <f>IF(AT1811="UDARA","U","N")&amp;LEFT($C$4,2)&amp;MID($C$4,4,2)&amp;LEFT(A1811,3)&amp;MID(E1811,2,2)&amp;VLOOKUP(E1811,Acuan_Reference!C:L,10,0)</f>
        <v>N1501MDO71N1</v>
      </c>
      <c r="BI1811" t="s">
        <v>84</v>
      </c>
      <c r="BJ1811" t="s">
        <v>119</v>
      </c>
      <c r="BK1811" t="s">
        <v>86</v>
      </c>
      <c r="BL1811" t="s">
        <v>87</v>
      </c>
    </row>
    <row r="1812" hidden="1" spans="1:64">
      <c r="A1812" t="s">
        <v>101</v>
      </c>
      <c r="B1812" t="s">
        <v>75</v>
      </c>
      <c r="C1812" t="s">
        <v>76</v>
      </c>
      <c r="D1812" t="s">
        <v>115</v>
      </c>
      <c r="E1812" t="s">
        <v>254</v>
      </c>
      <c r="F1812" t="s">
        <v>255</v>
      </c>
      <c r="G1812" t="s">
        <v>118</v>
      </c>
      <c r="H1812" t="s">
        <v>81</v>
      </c>
      <c r="I1812" s="34">
        <v>42925</v>
      </c>
      <c r="J1812" s="35">
        <v>-36</v>
      </c>
      <c r="K1812" s="35">
        <v>0</v>
      </c>
      <c r="L1812" s="35">
        <v>-896</v>
      </c>
      <c r="M1812" s="35">
        <v>8</v>
      </c>
      <c r="N1812" s="35">
        <v>11</v>
      </c>
      <c r="O1812" s="35">
        <v>-37</v>
      </c>
      <c r="P1812" s="35">
        <v>3</v>
      </c>
      <c r="Q1812" s="35">
        <v>-1</v>
      </c>
      <c r="R1812" s="35">
        <v>-8</v>
      </c>
      <c r="S1812" s="35">
        <v>-1</v>
      </c>
      <c r="T1812" s="35">
        <v>0</v>
      </c>
      <c r="U1812" s="35">
        <v>0</v>
      </c>
      <c r="V1812" s="34">
        <v>-0.33333333333333</v>
      </c>
      <c r="W1812" s="34">
        <f t="shared" si="448"/>
        <v>0</v>
      </c>
      <c r="X1812" s="35">
        <v>0</v>
      </c>
      <c r="Y1812" s="35">
        <v>0</v>
      </c>
      <c r="Z1812" s="35">
        <v>0</v>
      </c>
      <c r="AA1812" s="34">
        <v>0</v>
      </c>
      <c r="AB1812" s="34">
        <v>0</v>
      </c>
      <c r="AC1812" s="34">
        <v>0</v>
      </c>
      <c r="AD1812" s="34">
        <v>0</v>
      </c>
      <c r="AE1812" s="34">
        <f t="shared" si="449"/>
        <v>0</v>
      </c>
      <c r="AF1812" s="34">
        <f t="shared" si="450"/>
        <v>9999</v>
      </c>
      <c r="AG1812" s="34">
        <f t="shared" si="451"/>
        <v>9999</v>
      </c>
      <c r="AH1812" s="34">
        <v>0</v>
      </c>
      <c r="AI1812" s="34">
        <v>0</v>
      </c>
      <c r="AJ1812" s="35">
        <v>0</v>
      </c>
      <c r="AK1812" s="35">
        <v>0</v>
      </c>
      <c r="AL1812" s="35">
        <v>0</v>
      </c>
      <c r="AM1812" s="34">
        <v>1.3</v>
      </c>
      <c r="AN1812" s="34">
        <f t="shared" si="452"/>
        <v>0</v>
      </c>
      <c r="AO1812" s="35">
        <v>12</v>
      </c>
      <c r="AP1812" s="35">
        <v>12</v>
      </c>
      <c r="AQ1812" t="s">
        <v>82</v>
      </c>
      <c r="AR1812">
        <v>4</v>
      </c>
      <c r="AS1812" s="34">
        <v>0.5</v>
      </c>
      <c r="AT1812" t="s">
        <v>83</v>
      </c>
      <c r="AU1812" s="35">
        <f t="shared" si="462"/>
        <v>0</v>
      </c>
      <c r="AV1812" s="35">
        <f t="shared" si="453"/>
        <v>0</v>
      </c>
      <c r="AW1812" s="35">
        <f t="shared" si="454"/>
        <v>9999</v>
      </c>
      <c r="AX1812" s="35">
        <f t="shared" si="455"/>
        <v>9999</v>
      </c>
      <c r="AY1812" s="35">
        <f t="shared" si="456"/>
        <v>0</v>
      </c>
      <c r="AZ1812" s="35">
        <f t="shared" si="457"/>
        <v>0</v>
      </c>
      <c r="BA1812" s="27" t="str">
        <f t="shared" si="458"/>
        <v>Kelipatan Kirim/Master box &gt; 3x FC+index</v>
      </c>
      <c r="BB1812" s="34">
        <v>0.000576</v>
      </c>
      <c r="BC1812" s="34">
        <f t="shared" si="459"/>
        <v>0</v>
      </c>
      <c r="BD1812" s="34" t="e">
        <f t="shared" si="460"/>
        <v>#REF!</v>
      </c>
      <c r="BE1812" s="34">
        <v>0.434</v>
      </c>
      <c r="BF1812" s="34">
        <f t="shared" si="463"/>
        <v>0</v>
      </c>
      <c r="BG1812" s="34" t="e">
        <f t="shared" si="461"/>
        <v>#REF!</v>
      </c>
      <c r="BH1812" t="str">
        <f>IF(AT1812="UDARA","U","N")&amp;LEFT($C$4,2)&amp;MID($C$4,4,2)&amp;LEFT(A1812,3)&amp;MID(E1812,2,2)&amp;VLOOKUP(E1812,Acuan_Reference!C:L,10,0)</f>
        <v>N1501MKS71N1</v>
      </c>
      <c r="BI1812" t="s">
        <v>84</v>
      </c>
      <c r="BJ1812" t="s">
        <v>119</v>
      </c>
      <c r="BK1812" t="s">
        <v>86</v>
      </c>
      <c r="BL1812" t="s">
        <v>87</v>
      </c>
    </row>
    <row r="1813" hidden="1" spans="1:64">
      <c r="A1813" t="s">
        <v>102</v>
      </c>
      <c r="B1813" t="s">
        <v>75</v>
      </c>
      <c r="C1813" t="s">
        <v>76</v>
      </c>
      <c r="D1813" t="s">
        <v>115</v>
      </c>
      <c r="E1813" t="s">
        <v>254</v>
      </c>
      <c r="F1813" t="s">
        <v>255</v>
      </c>
      <c r="G1813" t="s">
        <v>118</v>
      </c>
      <c r="H1813" t="s">
        <v>81</v>
      </c>
      <c r="I1813" s="34">
        <v>42925</v>
      </c>
      <c r="J1813" s="35">
        <v>-88</v>
      </c>
      <c r="K1813" s="35">
        <v>-560</v>
      </c>
      <c r="L1813" s="35">
        <v>-7</v>
      </c>
      <c r="M1813" s="35">
        <v>-8</v>
      </c>
      <c r="N1813" s="35">
        <v>0</v>
      </c>
      <c r="O1813" s="35">
        <v>0</v>
      </c>
      <c r="P1813" s="35">
        <v>-3</v>
      </c>
      <c r="Q1813" s="35">
        <v>6</v>
      </c>
      <c r="R1813" s="35">
        <v>12</v>
      </c>
      <c r="S1813" s="35">
        <v>0</v>
      </c>
      <c r="T1813" s="35">
        <v>0</v>
      </c>
      <c r="U1813" s="35">
        <v>0</v>
      </c>
      <c r="V1813" s="34">
        <v>0</v>
      </c>
      <c r="W1813" s="34">
        <f t="shared" si="448"/>
        <v>1</v>
      </c>
      <c r="X1813" s="35">
        <v>-3</v>
      </c>
      <c r="Y1813" s="35">
        <v>0</v>
      </c>
      <c r="Z1813" s="35">
        <v>0</v>
      </c>
      <c r="AA1813" s="34">
        <v>0</v>
      </c>
      <c r="AB1813" s="34">
        <v>249</v>
      </c>
      <c r="AC1813" s="34">
        <v>0</v>
      </c>
      <c r="AD1813" s="34">
        <v>0</v>
      </c>
      <c r="AE1813" s="34">
        <f t="shared" si="449"/>
        <v>0</v>
      </c>
      <c r="AF1813" s="34">
        <f t="shared" si="450"/>
        <v>9999</v>
      </c>
      <c r="AG1813" s="34">
        <f t="shared" si="451"/>
        <v>0</v>
      </c>
      <c r="AH1813" s="34">
        <v>0</v>
      </c>
      <c r="AI1813" s="34">
        <v>0</v>
      </c>
      <c r="AJ1813" s="35">
        <v>0</v>
      </c>
      <c r="AK1813" s="35">
        <v>7</v>
      </c>
      <c r="AL1813" s="35">
        <v>3</v>
      </c>
      <c r="AM1813" s="34">
        <v>0.8</v>
      </c>
      <c r="AN1813" s="34">
        <f t="shared" si="452"/>
        <v>0.8</v>
      </c>
      <c r="AO1813" s="35">
        <v>12</v>
      </c>
      <c r="AP1813" s="35">
        <v>12</v>
      </c>
      <c r="AQ1813" t="s">
        <v>82</v>
      </c>
      <c r="AR1813">
        <v>8</v>
      </c>
      <c r="AS1813" s="34">
        <v>0.1</v>
      </c>
      <c r="AT1813" t="s">
        <v>83</v>
      </c>
      <c r="AU1813" s="35">
        <f t="shared" si="462"/>
        <v>2.85</v>
      </c>
      <c r="AV1813" s="35">
        <f t="shared" si="453"/>
        <v>12</v>
      </c>
      <c r="AW1813" s="35">
        <f t="shared" si="454"/>
        <v>12</v>
      </c>
      <c r="AX1813" s="35">
        <f t="shared" si="455"/>
        <v>9</v>
      </c>
      <c r="AY1813" s="35">
        <f t="shared" si="456"/>
        <v>0</v>
      </c>
      <c r="AZ1813" s="35">
        <f t="shared" si="457"/>
        <v>0</v>
      </c>
      <c r="BA1813" s="27" t="str">
        <f t="shared" si="458"/>
        <v>Kelipatan Kirim/Master box &gt; 3x FC+index</v>
      </c>
      <c r="BB1813" s="34">
        <v>0.000576</v>
      </c>
      <c r="BC1813" s="34">
        <f t="shared" si="459"/>
        <v>0</v>
      </c>
      <c r="BD1813" s="34" t="e">
        <f t="shared" si="460"/>
        <v>#REF!</v>
      </c>
      <c r="BE1813" s="34">
        <v>0.434</v>
      </c>
      <c r="BF1813" s="34">
        <f t="shared" si="463"/>
        <v>0</v>
      </c>
      <c r="BG1813" s="34" t="e">
        <f t="shared" si="461"/>
        <v>#REF!</v>
      </c>
      <c r="BH1813" t="str">
        <f>IF(AT1813="UDARA","U","N")&amp;LEFT($C$4,2)&amp;MID($C$4,4,2)&amp;LEFT(A1813,3)&amp;MID(E1813,2,2)&amp;VLOOKUP(E1813,Acuan_Reference!C:L,10,0)</f>
        <v>N1501MLG71N1</v>
      </c>
      <c r="BI1813" t="s">
        <v>84</v>
      </c>
      <c r="BJ1813" t="s">
        <v>119</v>
      </c>
      <c r="BK1813" t="s">
        <v>86</v>
      </c>
      <c r="BL1813" t="s">
        <v>87</v>
      </c>
    </row>
    <row r="1814" hidden="1" spans="1:64">
      <c r="A1814" t="s">
        <v>103</v>
      </c>
      <c r="B1814" t="s">
        <v>75</v>
      </c>
      <c r="C1814" t="s">
        <v>76</v>
      </c>
      <c r="D1814" t="s">
        <v>115</v>
      </c>
      <c r="E1814" t="s">
        <v>254</v>
      </c>
      <c r="F1814" t="s">
        <v>255</v>
      </c>
      <c r="G1814" t="s">
        <v>118</v>
      </c>
      <c r="H1814" t="s">
        <v>81</v>
      </c>
      <c r="I1814" s="34">
        <v>42925</v>
      </c>
      <c r="J1814" s="35">
        <v>0</v>
      </c>
      <c r="K1814" s="35">
        <v>0</v>
      </c>
      <c r="L1814" s="35">
        <v>0</v>
      </c>
      <c r="M1814" s="35">
        <v>0</v>
      </c>
      <c r="N1814" s="35">
        <v>0</v>
      </c>
      <c r="O1814" s="35">
        <v>0</v>
      </c>
      <c r="P1814" s="35">
        <v>0</v>
      </c>
      <c r="Q1814" s="35">
        <v>-3</v>
      </c>
      <c r="R1814" s="35">
        <v>0</v>
      </c>
      <c r="S1814" s="35">
        <v>0</v>
      </c>
      <c r="T1814" s="35">
        <v>0</v>
      </c>
      <c r="U1814" s="35">
        <v>0</v>
      </c>
      <c r="V1814" s="34">
        <v>0</v>
      </c>
      <c r="W1814" s="34">
        <f t="shared" si="448"/>
        <v>0</v>
      </c>
      <c r="X1814" s="35">
        <v>0</v>
      </c>
      <c r="Y1814" s="35">
        <v>0</v>
      </c>
      <c r="Z1814" s="35">
        <v>0</v>
      </c>
      <c r="AA1814" s="34">
        <v>0</v>
      </c>
      <c r="AB1814" s="34">
        <v>0</v>
      </c>
      <c r="AC1814" s="34">
        <v>0</v>
      </c>
      <c r="AD1814" s="34">
        <v>0</v>
      </c>
      <c r="AE1814" s="34">
        <f t="shared" si="449"/>
        <v>0</v>
      </c>
      <c r="AF1814" s="34">
        <f t="shared" si="450"/>
        <v>9999</v>
      </c>
      <c r="AG1814" s="34">
        <f t="shared" si="451"/>
        <v>9999</v>
      </c>
      <c r="AH1814" s="34">
        <v>0</v>
      </c>
      <c r="AI1814" s="34">
        <v>0</v>
      </c>
      <c r="AJ1814" s="35">
        <v>0</v>
      </c>
      <c r="AK1814" s="35">
        <v>0</v>
      </c>
      <c r="AL1814" s="35">
        <v>0</v>
      </c>
      <c r="AM1814" s="34">
        <v>1.3</v>
      </c>
      <c r="AN1814" s="34">
        <f t="shared" si="452"/>
        <v>0</v>
      </c>
      <c r="AO1814" s="35">
        <v>12</v>
      </c>
      <c r="AP1814" s="35">
        <v>12</v>
      </c>
      <c r="AQ1814" t="s">
        <v>82</v>
      </c>
      <c r="AR1814">
        <v>2</v>
      </c>
      <c r="AS1814" s="34">
        <v>0.36666666666667</v>
      </c>
      <c r="AT1814" t="s">
        <v>83</v>
      </c>
      <c r="AU1814" s="35">
        <f t="shared" si="462"/>
        <v>0</v>
      </c>
      <c r="AV1814" s="35">
        <f t="shared" si="453"/>
        <v>0</v>
      </c>
      <c r="AW1814" s="35">
        <f t="shared" si="454"/>
        <v>9999</v>
      </c>
      <c r="AX1814" s="35">
        <f t="shared" si="455"/>
        <v>9999</v>
      </c>
      <c r="AY1814" s="35">
        <f t="shared" si="456"/>
        <v>0</v>
      </c>
      <c r="AZ1814" s="35">
        <f t="shared" si="457"/>
        <v>0</v>
      </c>
      <c r="BA1814" s="27" t="str">
        <f t="shared" si="458"/>
        <v>Kelipatan Kirim/Master box &gt; 3x FC+index</v>
      </c>
      <c r="BB1814" s="34">
        <v>0.000576</v>
      </c>
      <c r="BC1814" s="34">
        <f t="shared" si="459"/>
        <v>0</v>
      </c>
      <c r="BD1814" s="34" t="e">
        <f t="shared" si="460"/>
        <v>#REF!</v>
      </c>
      <c r="BE1814" s="34">
        <v>0.434</v>
      </c>
      <c r="BF1814" s="34">
        <f t="shared" si="463"/>
        <v>0</v>
      </c>
      <c r="BG1814" s="34" t="e">
        <f t="shared" si="461"/>
        <v>#REF!</v>
      </c>
      <c r="BH1814" t="str">
        <f>IF(AT1814="UDARA","U","N")&amp;LEFT($C$4,2)&amp;MID($C$4,4,2)&amp;LEFT(A1814,3)&amp;MID(E1814,2,2)&amp;VLOOKUP(E1814,Acuan_Reference!C:L,10,0)</f>
        <v>N1501NAD71N1</v>
      </c>
      <c r="BI1814" t="s">
        <v>84</v>
      </c>
      <c r="BJ1814" t="s">
        <v>119</v>
      </c>
      <c r="BK1814" t="s">
        <v>86</v>
      </c>
      <c r="BL1814" t="s">
        <v>87</v>
      </c>
    </row>
    <row r="1815" hidden="1" spans="1:64">
      <c r="A1815" t="s">
        <v>104</v>
      </c>
      <c r="B1815" t="s">
        <v>75</v>
      </c>
      <c r="C1815" t="s">
        <v>76</v>
      </c>
      <c r="D1815" t="s">
        <v>115</v>
      </c>
      <c r="E1815" t="s">
        <v>254</v>
      </c>
      <c r="F1815" t="s">
        <v>255</v>
      </c>
      <c r="G1815" t="s">
        <v>118</v>
      </c>
      <c r="H1815" t="s">
        <v>81</v>
      </c>
      <c r="I1815" s="34">
        <v>42925</v>
      </c>
      <c r="J1815" s="35">
        <v>0</v>
      </c>
      <c r="K1815" s="35">
        <v>0</v>
      </c>
      <c r="L1815" s="35">
        <v>0</v>
      </c>
      <c r="M1815" s="35">
        <v>0</v>
      </c>
      <c r="N1815" s="35">
        <v>0</v>
      </c>
      <c r="O1815" s="35">
        <v>0</v>
      </c>
      <c r="P1815" s="35">
        <v>0</v>
      </c>
      <c r="Q1815" s="35">
        <v>0</v>
      </c>
      <c r="R1815" s="35">
        <v>0</v>
      </c>
      <c r="S1815" s="35">
        <v>0</v>
      </c>
      <c r="T1815" s="35">
        <v>0</v>
      </c>
      <c r="U1815" s="35">
        <v>-3</v>
      </c>
      <c r="V1815" s="34">
        <v>-1</v>
      </c>
      <c r="W1815" s="34">
        <f t="shared" si="448"/>
        <v>-1</v>
      </c>
      <c r="X1815" s="35">
        <v>0</v>
      </c>
      <c r="Y1815" s="35">
        <v>0</v>
      </c>
      <c r="Z1815" s="35">
        <v>0</v>
      </c>
      <c r="AA1815" s="34">
        <v>0</v>
      </c>
      <c r="AB1815" s="34">
        <v>0</v>
      </c>
      <c r="AC1815" s="34">
        <v>0</v>
      </c>
      <c r="AD1815" s="34">
        <v>0</v>
      </c>
      <c r="AE1815" s="34">
        <f t="shared" si="449"/>
        <v>0</v>
      </c>
      <c r="AF1815" s="34">
        <f t="shared" si="450"/>
        <v>9999</v>
      </c>
      <c r="AG1815" s="34">
        <f t="shared" si="451"/>
        <v>9999</v>
      </c>
      <c r="AH1815" s="34">
        <v>0</v>
      </c>
      <c r="AI1815" s="34">
        <v>0</v>
      </c>
      <c r="AJ1815" s="35">
        <v>0</v>
      </c>
      <c r="AK1815" s="35">
        <v>0</v>
      </c>
      <c r="AL1815" s="35">
        <v>0</v>
      </c>
      <c r="AM1815" s="34">
        <v>1</v>
      </c>
      <c r="AN1815" s="34">
        <f t="shared" si="452"/>
        <v>0</v>
      </c>
      <c r="AO1815" s="35">
        <v>12</v>
      </c>
      <c r="AP1815" s="35">
        <v>12</v>
      </c>
      <c r="AQ1815" t="s">
        <v>82</v>
      </c>
      <c r="AR1815">
        <v>4</v>
      </c>
      <c r="AS1815" s="34">
        <v>0.26666666666667</v>
      </c>
      <c r="AT1815" t="s">
        <v>83</v>
      </c>
      <c r="AU1815" s="35">
        <f t="shared" si="462"/>
        <v>0</v>
      </c>
      <c r="AV1815" s="35">
        <f t="shared" si="453"/>
        <v>0</v>
      </c>
      <c r="AW1815" s="35">
        <f t="shared" si="454"/>
        <v>9999</v>
      </c>
      <c r="AX1815" s="35">
        <f t="shared" si="455"/>
        <v>9999</v>
      </c>
      <c r="AY1815" s="35">
        <f t="shared" si="456"/>
        <v>0</v>
      </c>
      <c r="AZ1815" s="35">
        <f t="shared" si="457"/>
        <v>0</v>
      </c>
      <c r="BA1815" s="27" t="str">
        <f t="shared" si="458"/>
        <v>Kelipatan Kirim/Master box &gt; 3x FC+index</v>
      </c>
      <c r="BB1815" s="34">
        <v>0.000576</v>
      </c>
      <c r="BC1815" s="34">
        <f t="shared" si="459"/>
        <v>0</v>
      </c>
      <c r="BD1815" s="34" t="e">
        <f t="shared" si="460"/>
        <v>#REF!</v>
      </c>
      <c r="BE1815" s="34">
        <v>0.434</v>
      </c>
      <c r="BF1815" s="34">
        <f t="shared" si="463"/>
        <v>0</v>
      </c>
      <c r="BG1815" s="34" t="e">
        <f t="shared" si="461"/>
        <v>#REF!</v>
      </c>
      <c r="BH1815" t="str">
        <f>IF(AT1815="UDARA","U","N")&amp;LEFT($C$4,2)&amp;MID($C$4,4,2)&amp;LEFT(A1815,3)&amp;MID(E1815,2,2)&amp;VLOOKUP(E1815,Acuan_Reference!C:L,10,0)</f>
        <v>N1501PDG71N1</v>
      </c>
      <c r="BI1815" t="s">
        <v>84</v>
      </c>
      <c r="BJ1815" t="s">
        <v>119</v>
      </c>
      <c r="BK1815" t="s">
        <v>86</v>
      </c>
      <c r="BL1815" t="s">
        <v>87</v>
      </c>
    </row>
    <row r="1816" hidden="1" spans="1:64">
      <c r="A1816" t="s">
        <v>105</v>
      </c>
      <c r="B1816" t="s">
        <v>75</v>
      </c>
      <c r="C1816" t="s">
        <v>76</v>
      </c>
      <c r="D1816" t="s">
        <v>115</v>
      </c>
      <c r="E1816" t="s">
        <v>254</v>
      </c>
      <c r="F1816" t="s">
        <v>255</v>
      </c>
      <c r="G1816" t="s">
        <v>118</v>
      </c>
      <c r="H1816" t="s">
        <v>81</v>
      </c>
      <c r="I1816" s="34">
        <v>42925</v>
      </c>
      <c r="J1816" s="35">
        <v>0</v>
      </c>
      <c r="K1816" s="35">
        <v>0</v>
      </c>
      <c r="L1816" s="35">
        <v>6</v>
      </c>
      <c r="M1816" s="35">
        <v>-6</v>
      </c>
      <c r="N1816" s="35">
        <v>12</v>
      </c>
      <c r="O1816" s="35">
        <v>0</v>
      </c>
      <c r="P1816" s="35">
        <v>0</v>
      </c>
      <c r="Q1816" s="35">
        <v>0</v>
      </c>
      <c r="R1816" s="35">
        <v>6</v>
      </c>
      <c r="S1816" s="35">
        <v>0</v>
      </c>
      <c r="T1816" s="35">
        <v>0</v>
      </c>
      <c r="U1816" s="35">
        <v>6</v>
      </c>
      <c r="V1816" s="34">
        <v>2</v>
      </c>
      <c r="W1816" s="34">
        <f t="shared" si="448"/>
        <v>2.66666666666667</v>
      </c>
      <c r="X1816" s="35">
        <v>0</v>
      </c>
      <c r="Y1816" s="35">
        <v>0</v>
      </c>
      <c r="Z1816" s="35">
        <v>0</v>
      </c>
      <c r="AA1816" s="34">
        <v>0</v>
      </c>
      <c r="AB1816" s="34">
        <v>2</v>
      </c>
      <c r="AC1816" s="34">
        <v>0</v>
      </c>
      <c r="AD1816" s="34">
        <v>0</v>
      </c>
      <c r="AE1816" s="34">
        <f t="shared" si="449"/>
        <v>0</v>
      </c>
      <c r="AF1816" s="34">
        <f t="shared" si="450"/>
        <v>0</v>
      </c>
      <c r="AG1816" s="34">
        <f t="shared" si="451"/>
        <v>0</v>
      </c>
      <c r="AH1816" s="34">
        <v>0</v>
      </c>
      <c r="AI1816" s="34">
        <v>0</v>
      </c>
      <c r="AJ1816" s="35">
        <v>0</v>
      </c>
      <c r="AK1816" s="35">
        <v>3</v>
      </c>
      <c r="AL1816" s="35">
        <v>2</v>
      </c>
      <c r="AM1816" s="34">
        <v>1</v>
      </c>
      <c r="AN1816" s="34">
        <f t="shared" si="452"/>
        <v>2.66666666666667</v>
      </c>
      <c r="AO1816" s="35">
        <v>12</v>
      </c>
      <c r="AP1816" s="35">
        <v>12</v>
      </c>
      <c r="AQ1816" t="s">
        <v>82</v>
      </c>
      <c r="AR1816">
        <v>4</v>
      </c>
      <c r="AS1816" s="34">
        <v>0.26666666666667</v>
      </c>
      <c r="AT1816" t="s">
        <v>83</v>
      </c>
      <c r="AU1816" s="35">
        <f t="shared" si="462"/>
        <v>3.5</v>
      </c>
      <c r="AV1816" s="35">
        <f t="shared" si="453"/>
        <v>12</v>
      </c>
      <c r="AW1816" s="35">
        <f t="shared" si="454"/>
        <v>4.5</v>
      </c>
      <c r="AX1816" s="35">
        <f t="shared" si="455"/>
        <v>3.75</v>
      </c>
      <c r="AY1816" s="35">
        <f t="shared" si="456"/>
        <v>0</v>
      </c>
      <c r="AZ1816" s="35">
        <f t="shared" si="457"/>
        <v>0</v>
      </c>
      <c r="BA1816" s="27" t="str">
        <f t="shared" si="458"/>
        <v>Kelipatan Kirim/Master box &gt; 3x FC+index</v>
      </c>
      <c r="BB1816" s="34">
        <v>0.000576</v>
      </c>
      <c r="BC1816" s="34">
        <f t="shared" si="459"/>
        <v>0</v>
      </c>
      <c r="BD1816" s="34" t="e">
        <f t="shared" si="460"/>
        <v>#REF!</v>
      </c>
      <c r="BE1816" s="34">
        <v>0.434</v>
      </c>
      <c r="BF1816" s="34">
        <f t="shared" si="463"/>
        <v>0</v>
      </c>
      <c r="BG1816" s="34" t="e">
        <f t="shared" si="461"/>
        <v>#REF!</v>
      </c>
      <c r="BH1816" t="str">
        <f>IF(AT1816="UDARA","U","N")&amp;LEFT($C$4,2)&amp;MID($C$4,4,2)&amp;LEFT(A1816,3)&amp;MID(E1816,2,2)&amp;VLOOKUP(E1816,Acuan_Reference!C:L,10,0)</f>
        <v>N1501PKB71N1</v>
      </c>
      <c r="BI1816" t="s">
        <v>84</v>
      </c>
      <c r="BJ1816" t="s">
        <v>119</v>
      </c>
      <c r="BK1816" t="s">
        <v>86</v>
      </c>
      <c r="BL1816" t="s">
        <v>87</v>
      </c>
    </row>
    <row r="1817" hidden="1" spans="1:64">
      <c r="A1817" t="s">
        <v>106</v>
      </c>
      <c r="B1817" t="s">
        <v>75</v>
      </c>
      <c r="C1817" t="s">
        <v>76</v>
      </c>
      <c r="D1817" t="s">
        <v>115</v>
      </c>
      <c r="E1817" t="s">
        <v>254</v>
      </c>
      <c r="F1817" t="s">
        <v>255</v>
      </c>
      <c r="G1817" t="s">
        <v>118</v>
      </c>
      <c r="H1817" t="s">
        <v>81</v>
      </c>
      <c r="I1817" s="34">
        <v>42925</v>
      </c>
      <c r="J1817" s="35">
        <v>2</v>
      </c>
      <c r="K1817" s="35">
        <v>12</v>
      </c>
      <c r="L1817" s="35">
        <v>12</v>
      </c>
      <c r="M1817" s="35">
        <v>-11</v>
      </c>
      <c r="N1817" s="35">
        <v>12</v>
      </c>
      <c r="O1817" s="35">
        <v>0</v>
      </c>
      <c r="P1817" s="35">
        <v>-7</v>
      </c>
      <c r="Q1817" s="35">
        <v>15</v>
      </c>
      <c r="R1817" s="35">
        <v>12</v>
      </c>
      <c r="S1817" s="35">
        <v>12</v>
      </c>
      <c r="T1817" s="35">
        <v>12</v>
      </c>
      <c r="U1817" s="35">
        <v>0</v>
      </c>
      <c r="V1817" s="34">
        <v>8</v>
      </c>
      <c r="W1817" s="34">
        <f t="shared" si="448"/>
        <v>7</v>
      </c>
      <c r="X1817" s="35">
        <v>0</v>
      </c>
      <c r="Y1817" s="35">
        <v>0</v>
      </c>
      <c r="Z1817" s="35">
        <v>0</v>
      </c>
      <c r="AA1817" s="34">
        <v>0</v>
      </c>
      <c r="AB1817" s="34">
        <v>124</v>
      </c>
      <c r="AC1817" s="34">
        <v>0</v>
      </c>
      <c r="AD1817" s="34">
        <v>0</v>
      </c>
      <c r="AE1817" s="34">
        <f t="shared" si="449"/>
        <v>0</v>
      </c>
      <c r="AF1817" s="34">
        <f t="shared" si="450"/>
        <v>0</v>
      </c>
      <c r="AG1817" s="34">
        <f t="shared" si="451"/>
        <v>0</v>
      </c>
      <c r="AH1817" s="34">
        <v>0</v>
      </c>
      <c r="AI1817" s="34">
        <v>0</v>
      </c>
      <c r="AJ1817" s="35">
        <v>0</v>
      </c>
      <c r="AK1817" s="35">
        <v>15</v>
      </c>
      <c r="AL1817" s="35">
        <v>9</v>
      </c>
      <c r="AM1817" s="34">
        <v>0.9</v>
      </c>
      <c r="AN1817" s="34">
        <f t="shared" si="452"/>
        <v>6.3</v>
      </c>
      <c r="AO1817" s="35">
        <v>12</v>
      </c>
      <c r="AP1817" s="35">
        <v>12</v>
      </c>
      <c r="AQ1817" t="s">
        <v>82</v>
      </c>
      <c r="AR1817">
        <v>4</v>
      </c>
      <c r="AS1817" s="34">
        <v>0.16666666666667</v>
      </c>
      <c r="AT1817" t="s">
        <v>83</v>
      </c>
      <c r="AU1817" s="35">
        <f t="shared" si="462"/>
        <v>11.475</v>
      </c>
      <c r="AV1817" s="35">
        <f t="shared" si="453"/>
        <v>12</v>
      </c>
      <c r="AW1817" s="35">
        <f t="shared" si="454"/>
        <v>1.71428571428571</v>
      </c>
      <c r="AX1817" s="35">
        <f t="shared" si="455"/>
        <v>0.428571428571429</v>
      </c>
      <c r="AY1817" s="35">
        <f t="shared" si="456"/>
        <v>12</v>
      </c>
      <c r="AZ1817" s="35">
        <f t="shared" si="457"/>
        <v>0</v>
      </c>
      <c r="BA1817" s="27" t="str">
        <f t="shared" si="458"/>
        <v>1</v>
      </c>
      <c r="BB1817" s="34">
        <v>0.000576</v>
      </c>
      <c r="BC1817" s="34">
        <f t="shared" si="459"/>
        <v>0</v>
      </c>
      <c r="BD1817" s="34" t="e">
        <f t="shared" si="460"/>
        <v>#REF!</v>
      </c>
      <c r="BE1817" s="34">
        <v>0.434</v>
      </c>
      <c r="BF1817" s="34">
        <f t="shared" si="463"/>
        <v>5.208</v>
      </c>
      <c r="BG1817" s="34" t="e">
        <f t="shared" si="461"/>
        <v>#REF!</v>
      </c>
      <c r="BH1817" t="str">
        <f>IF(AT1817="UDARA","U","N")&amp;LEFT($C$4,2)&amp;MID($C$4,4,2)&amp;LEFT(A1817,3)&amp;MID(E1817,2,2)&amp;VLOOKUP(E1817,Acuan_Reference!C:L,10,0)</f>
        <v>N1501PLB71N1</v>
      </c>
      <c r="BI1817" t="s">
        <v>84</v>
      </c>
      <c r="BJ1817" t="s">
        <v>119</v>
      </c>
      <c r="BK1817" t="s">
        <v>86</v>
      </c>
      <c r="BL1817" t="s">
        <v>87</v>
      </c>
    </row>
    <row r="1818" hidden="1" spans="1:64">
      <c r="A1818" t="s">
        <v>107</v>
      </c>
      <c r="B1818" t="s">
        <v>75</v>
      </c>
      <c r="C1818" t="s">
        <v>76</v>
      </c>
      <c r="D1818" t="s">
        <v>115</v>
      </c>
      <c r="E1818" t="s">
        <v>254</v>
      </c>
      <c r="F1818" t="s">
        <v>255</v>
      </c>
      <c r="G1818" t="s">
        <v>118</v>
      </c>
      <c r="H1818" t="s">
        <v>81</v>
      </c>
      <c r="I1818" s="34">
        <v>42925</v>
      </c>
      <c r="J1818" s="35">
        <v>0</v>
      </c>
      <c r="K1818" s="35">
        <v>0</v>
      </c>
      <c r="L1818" s="35">
        <v>0</v>
      </c>
      <c r="M1818" s="35">
        <v>0</v>
      </c>
      <c r="N1818" s="35">
        <v>-12</v>
      </c>
      <c r="O1818" s="35">
        <v>0</v>
      </c>
      <c r="P1818" s="35">
        <v>0</v>
      </c>
      <c r="Q1818" s="35">
        <v>12</v>
      </c>
      <c r="R1818" s="35">
        <v>0</v>
      </c>
      <c r="S1818" s="35">
        <v>0</v>
      </c>
      <c r="T1818" s="35">
        <v>0</v>
      </c>
      <c r="U1818" s="35">
        <v>0</v>
      </c>
      <c r="V1818" s="34">
        <v>0</v>
      </c>
      <c r="W1818" s="34">
        <f t="shared" si="448"/>
        <v>0</v>
      </c>
      <c r="X1818" s="35">
        <v>0</v>
      </c>
      <c r="Y1818" s="35">
        <v>0</v>
      </c>
      <c r="Z1818" s="35">
        <v>0</v>
      </c>
      <c r="AA1818" s="34">
        <v>0</v>
      </c>
      <c r="AB1818" s="34">
        <v>56</v>
      </c>
      <c r="AC1818" s="34">
        <v>0</v>
      </c>
      <c r="AD1818" s="34">
        <v>0</v>
      </c>
      <c r="AE1818" s="34">
        <f t="shared" si="449"/>
        <v>0</v>
      </c>
      <c r="AF1818" s="34">
        <f t="shared" si="450"/>
        <v>9999</v>
      </c>
      <c r="AG1818" s="34">
        <f t="shared" si="451"/>
        <v>9999</v>
      </c>
      <c r="AH1818" s="34">
        <v>0</v>
      </c>
      <c r="AI1818" s="34">
        <v>0</v>
      </c>
      <c r="AJ1818" s="35">
        <v>0</v>
      </c>
      <c r="AK1818" s="35">
        <v>5</v>
      </c>
      <c r="AL1818" s="35">
        <v>0</v>
      </c>
      <c r="AM1818" s="34">
        <v>1.3</v>
      </c>
      <c r="AN1818" s="34">
        <f t="shared" si="452"/>
        <v>0</v>
      </c>
      <c r="AO1818" s="35">
        <v>12</v>
      </c>
      <c r="AP1818" s="35">
        <v>12</v>
      </c>
      <c r="AQ1818" t="s">
        <v>82</v>
      </c>
      <c r="AR1818">
        <v>2</v>
      </c>
      <c r="AS1818" s="34">
        <v>0.43333333333333</v>
      </c>
      <c r="AT1818" t="s">
        <v>83</v>
      </c>
      <c r="AU1818" s="35">
        <f t="shared" si="462"/>
        <v>0</v>
      </c>
      <c r="AV1818" s="35">
        <f t="shared" si="453"/>
        <v>0</v>
      </c>
      <c r="AW1818" s="35">
        <f t="shared" si="454"/>
        <v>9999</v>
      </c>
      <c r="AX1818" s="35">
        <f t="shared" si="455"/>
        <v>9999</v>
      </c>
      <c r="AY1818" s="35">
        <f t="shared" si="456"/>
        <v>0</v>
      </c>
      <c r="AZ1818" s="35">
        <f t="shared" si="457"/>
        <v>0</v>
      </c>
      <c r="BA1818" s="27" t="str">
        <f t="shared" si="458"/>
        <v>Kelipatan Kirim/Master box &gt; 3x FC+index</v>
      </c>
      <c r="BB1818" s="34">
        <v>0.000576</v>
      </c>
      <c r="BC1818" s="34">
        <f t="shared" si="459"/>
        <v>0</v>
      </c>
      <c r="BD1818" s="34" t="e">
        <f t="shared" si="460"/>
        <v>#REF!</v>
      </c>
      <c r="BE1818" s="34">
        <v>0.434</v>
      </c>
      <c r="BF1818" s="34">
        <f t="shared" si="463"/>
        <v>0</v>
      </c>
      <c r="BG1818" s="34" t="e">
        <f t="shared" si="461"/>
        <v>#REF!</v>
      </c>
      <c r="BH1818" t="str">
        <f>IF(AT1818="UDARA","U","N")&amp;LEFT($C$4,2)&amp;MID($C$4,4,2)&amp;LEFT(A1818,3)&amp;MID(E1818,2,2)&amp;VLOOKUP(E1818,Acuan_Reference!C:L,10,0)</f>
        <v>N1501PTK71N1</v>
      </c>
      <c r="BI1818" t="s">
        <v>84</v>
      </c>
      <c r="BJ1818" t="s">
        <v>119</v>
      </c>
      <c r="BK1818" t="s">
        <v>86</v>
      </c>
      <c r="BL1818" t="s">
        <v>87</v>
      </c>
    </row>
    <row r="1819" hidden="1" spans="1:64">
      <c r="A1819" t="s">
        <v>108</v>
      </c>
      <c r="B1819" t="s">
        <v>75</v>
      </c>
      <c r="C1819" t="s">
        <v>76</v>
      </c>
      <c r="D1819" t="s">
        <v>115</v>
      </c>
      <c r="E1819" t="s">
        <v>254</v>
      </c>
      <c r="F1819" t="s">
        <v>255</v>
      </c>
      <c r="G1819" t="s">
        <v>118</v>
      </c>
      <c r="H1819" t="s">
        <v>81</v>
      </c>
      <c r="I1819" s="34">
        <v>42925</v>
      </c>
      <c r="J1819" s="35">
        <v>0</v>
      </c>
      <c r="K1819" s="35">
        <v>0</v>
      </c>
      <c r="L1819" s="35">
        <v>3</v>
      </c>
      <c r="M1819" s="35">
        <v>0</v>
      </c>
      <c r="N1819" s="35">
        <v>6</v>
      </c>
      <c r="O1819" s="35">
        <v>0</v>
      </c>
      <c r="P1819" s="35">
        <v>2</v>
      </c>
      <c r="Q1819" s="35">
        <v>-1</v>
      </c>
      <c r="R1819" s="35">
        <v>0</v>
      </c>
      <c r="S1819" s="35">
        <v>0</v>
      </c>
      <c r="T1819" s="35">
        <v>0</v>
      </c>
      <c r="U1819" s="35">
        <v>0</v>
      </c>
      <c r="V1819" s="34">
        <v>0</v>
      </c>
      <c r="W1819" s="34">
        <f t="shared" si="448"/>
        <v>0</v>
      </c>
      <c r="X1819" s="35">
        <v>0</v>
      </c>
      <c r="Y1819" s="35">
        <v>0</v>
      </c>
      <c r="Z1819" s="35">
        <v>0</v>
      </c>
      <c r="AA1819" s="34">
        <v>0</v>
      </c>
      <c r="AB1819" s="34">
        <v>1</v>
      </c>
      <c r="AC1819" s="34">
        <v>0</v>
      </c>
      <c r="AD1819" s="34">
        <v>0</v>
      </c>
      <c r="AE1819" s="34">
        <f t="shared" si="449"/>
        <v>0</v>
      </c>
      <c r="AF1819" s="34">
        <f t="shared" si="450"/>
        <v>9999</v>
      </c>
      <c r="AG1819" s="34">
        <f t="shared" si="451"/>
        <v>9999</v>
      </c>
      <c r="AH1819" s="34">
        <v>0</v>
      </c>
      <c r="AI1819" s="34">
        <v>0</v>
      </c>
      <c r="AJ1819" s="35">
        <v>0</v>
      </c>
      <c r="AK1819" s="35">
        <v>0</v>
      </c>
      <c r="AL1819" s="35">
        <v>0</v>
      </c>
      <c r="AM1819" s="34">
        <v>0.8</v>
      </c>
      <c r="AN1819" s="34">
        <f t="shared" si="452"/>
        <v>0</v>
      </c>
      <c r="AO1819" s="35">
        <v>12</v>
      </c>
      <c r="AP1819" s="35">
        <v>12</v>
      </c>
      <c r="AQ1819" t="s">
        <v>82</v>
      </c>
      <c r="AR1819">
        <v>4</v>
      </c>
      <c r="AS1819" s="34">
        <v>0.066666666666667</v>
      </c>
      <c r="AT1819" t="s">
        <v>83</v>
      </c>
      <c r="AU1819" s="35">
        <f t="shared" si="462"/>
        <v>0</v>
      </c>
      <c r="AV1819" s="35">
        <f t="shared" si="453"/>
        <v>0</v>
      </c>
      <c r="AW1819" s="35">
        <f t="shared" si="454"/>
        <v>9999</v>
      </c>
      <c r="AX1819" s="35">
        <f t="shared" si="455"/>
        <v>9999</v>
      </c>
      <c r="AY1819" s="35">
        <f t="shared" si="456"/>
        <v>0</v>
      </c>
      <c r="AZ1819" s="35">
        <f t="shared" si="457"/>
        <v>0</v>
      </c>
      <c r="BA1819" s="27" t="str">
        <f t="shared" si="458"/>
        <v>Kelipatan Kirim/Master box &gt; 3x FC+index</v>
      </c>
      <c r="BB1819" s="34">
        <v>0.000576</v>
      </c>
      <c r="BC1819" s="34">
        <f t="shared" si="459"/>
        <v>0</v>
      </c>
      <c r="BD1819" s="34" t="e">
        <f t="shared" si="460"/>
        <v>#REF!</v>
      </c>
      <c r="BE1819" s="34">
        <v>0.434</v>
      </c>
      <c r="BF1819" s="34">
        <f t="shared" si="463"/>
        <v>0</v>
      </c>
      <c r="BG1819" s="34" t="e">
        <f t="shared" si="461"/>
        <v>#REF!</v>
      </c>
      <c r="BH1819" t="str">
        <f>IF(AT1819="UDARA","U","N")&amp;LEFT($C$4,2)&amp;MID($C$4,4,2)&amp;LEFT(A1819,3)&amp;MID(E1819,2,2)&amp;VLOOKUP(E1819,Acuan_Reference!C:L,10,0)</f>
        <v>N1501PWT71N1</v>
      </c>
      <c r="BI1819" t="s">
        <v>84</v>
      </c>
      <c r="BJ1819" t="s">
        <v>119</v>
      </c>
      <c r="BK1819" t="s">
        <v>86</v>
      </c>
      <c r="BL1819" t="s">
        <v>87</v>
      </c>
    </row>
    <row r="1820" hidden="1" spans="1:64">
      <c r="A1820" t="s">
        <v>109</v>
      </c>
      <c r="B1820" t="s">
        <v>75</v>
      </c>
      <c r="C1820" t="s">
        <v>76</v>
      </c>
      <c r="D1820" t="s">
        <v>115</v>
      </c>
      <c r="E1820" t="s">
        <v>254</v>
      </c>
      <c r="F1820" t="s">
        <v>255</v>
      </c>
      <c r="G1820" t="s">
        <v>118</v>
      </c>
      <c r="H1820" t="s">
        <v>81</v>
      </c>
      <c r="I1820" s="34">
        <v>42925</v>
      </c>
      <c r="J1820" s="35">
        <v>8</v>
      </c>
      <c r="K1820" s="35">
        <v>48</v>
      </c>
      <c r="L1820" s="35">
        <v>1</v>
      </c>
      <c r="M1820" s="35">
        <v>17</v>
      </c>
      <c r="N1820" s="35">
        <v>10</v>
      </c>
      <c r="O1820" s="35">
        <v>0</v>
      </c>
      <c r="P1820" s="35">
        <v>0</v>
      </c>
      <c r="Q1820" s="35">
        <v>0</v>
      </c>
      <c r="R1820" s="35">
        <v>0</v>
      </c>
      <c r="S1820" s="35">
        <v>-2</v>
      </c>
      <c r="T1820" s="35">
        <v>0</v>
      </c>
      <c r="U1820" s="35">
        <v>0</v>
      </c>
      <c r="V1820" s="34">
        <v>-0.66666666666667</v>
      </c>
      <c r="W1820" s="34">
        <f t="shared" si="448"/>
        <v>0</v>
      </c>
      <c r="X1820" s="35">
        <v>0</v>
      </c>
      <c r="Y1820" s="35">
        <v>0</v>
      </c>
      <c r="Z1820" s="35">
        <v>0</v>
      </c>
      <c r="AA1820" s="34">
        <v>0</v>
      </c>
      <c r="AB1820" s="34">
        <v>0</v>
      </c>
      <c r="AC1820" s="34">
        <v>0</v>
      </c>
      <c r="AD1820" s="34">
        <v>0</v>
      </c>
      <c r="AE1820" s="34">
        <f t="shared" si="449"/>
        <v>0</v>
      </c>
      <c r="AF1820" s="34">
        <f t="shared" si="450"/>
        <v>9999</v>
      </c>
      <c r="AG1820" s="34">
        <f t="shared" si="451"/>
        <v>9999</v>
      </c>
      <c r="AH1820" s="34">
        <v>0</v>
      </c>
      <c r="AI1820" s="34">
        <v>0</v>
      </c>
      <c r="AJ1820" s="35">
        <v>0</v>
      </c>
      <c r="AK1820" s="35">
        <v>0</v>
      </c>
      <c r="AL1820" s="35">
        <v>0</v>
      </c>
      <c r="AM1820" s="34">
        <v>0.6</v>
      </c>
      <c r="AN1820" s="34">
        <f t="shared" si="452"/>
        <v>0</v>
      </c>
      <c r="AO1820" s="35">
        <v>12</v>
      </c>
      <c r="AP1820" s="35">
        <v>12</v>
      </c>
      <c r="AQ1820" t="s">
        <v>82</v>
      </c>
      <c r="AR1820">
        <v>8</v>
      </c>
      <c r="AS1820" s="34">
        <v>0.1</v>
      </c>
      <c r="AT1820" t="s">
        <v>83</v>
      </c>
      <c r="AU1820" s="35">
        <f t="shared" si="462"/>
        <v>0</v>
      </c>
      <c r="AV1820" s="35">
        <f t="shared" si="453"/>
        <v>0</v>
      </c>
      <c r="AW1820" s="35">
        <f t="shared" si="454"/>
        <v>9999</v>
      </c>
      <c r="AX1820" s="35">
        <f t="shared" si="455"/>
        <v>9999</v>
      </c>
      <c r="AY1820" s="35">
        <f t="shared" si="456"/>
        <v>0</v>
      </c>
      <c r="AZ1820" s="35">
        <f t="shared" si="457"/>
        <v>0</v>
      </c>
      <c r="BA1820" s="27" t="str">
        <f t="shared" si="458"/>
        <v>Kelipatan Kirim/Master box &gt; 3x FC+index</v>
      </c>
      <c r="BB1820" s="34">
        <v>0.000576</v>
      </c>
      <c r="BC1820" s="34">
        <f t="shared" si="459"/>
        <v>0</v>
      </c>
      <c r="BD1820" s="34" t="e">
        <f t="shared" si="460"/>
        <v>#REF!</v>
      </c>
      <c r="BE1820" s="34">
        <v>0.434</v>
      </c>
      <c r="BF1820" s="34">
        <f t="shared" si="463"/>
        <v>0</v>
      </c>
      <c r="BG1820" s="34" t="e">
        <f t="shared" si="461"/>
        <v>#REF!</v>
      </c>
      <c r="BH1820" t="str">
        <f>IF(AT1820="UDARA","U","N")&amp;LEFT($C$4,2)&amp;MID($C$4,4,2)&amp;LEFT(A1820,3)&amp;MID(E1820,2,2)&amp;VLOOKUP(E1820,Acuan_Reference!C:L,10,0)</f>
        <v>N1501SBY71N1</v>
      </c>
      <c r="BI1820" t="s">
        <v>84</v>
      </c>
      <c r="BJ1820" t="s">
        <v>119</v>
      </c>
      <c r="BK1820" t="s">
        <v>86</v>
      </c>
      <c r="BL1820" t="s">
        <v>87</v>
      </c>
    </row>
    <row r="1821" hidden="1" spans="1:64">
      <c r="A1821" t="s">
        <v>110</v>
      </c>
      <c r="B1821" t="s">
        <v>75</v>
      </c>
      <c r="C1821" t="s">
        <v>76</v>
      </c>
      <c r="D1821" t="s">
        <v>115</v>
      </c>
      <c r="E1821" t="s">
        <v>254</v>
      </c>
      <c r="F1821" t="s">
        <v>255</v>
      </c>
      <c r="G1821" t="s">
        <v>118</v>
      </c>
      <c r="H1821" t="s">
        <v>81</v>
      </c>
      <c r="I1821" s="34">
        <v>42925</v>
      </c>
      <c r="J1821" s="35">
        <v>-386</v>
      </c>
      <c r="K1821" s="35">
        <v>-1</v>
      </c>
      <c r="L1821" s="35">
        <v>3</v>
      </c>
      <c r="M1821" s="35">
        <v>-3</v>
      </c>
      <c r="N1821" s="35">
        <v>0</v>
      </c>
      <c r="O1821" s="35">
        <v>-4</v>
      </c>
      <c r="P1821" s="35">
        <v>0</v>
      </c>
      <c r="Q1821" s="35">
        <v>1</v>
      </c>
      <c r="R1821" s="35">
        <v>0</v>
      </c>
      <c r="S1821" s="35">
        <v>0</v>
      </c>
      <c r="T1821" s="35">
        <v>0</v>
      </c>
      <c r="U1821" s="35">
        <v>-6</v>
      </c>
      <c r="V1821" s="34">
        <v>-2</v>
      </c>
      <c r="W1821" s="34">
        <f t="shared" si="448"/>
        <v>-2</v>
      </c>
      <c r="X1821" s="35">
        <v>0</v>
      </c>
      <c r="Y1821" s="35">
        <v>0</v>
      </c>
      <c r="Z1821" s="35">
        <v>0</v>
      </c>
      <c r="AA1821" s="34">
        <v>0</v>
      </c>
      <c r="AB1821" s="34">
        <v>0</v>
      </c>
      <c r="AC1821" s="34">
        <v>0</v>
      </c>
      <c r="AD1821" s="34">
        <v>0</v>
      </c>
      <c r="AE1821" s="34">
        <f t="shared" si="449"/>
        <v>0</v>
      </c>
      <c r="AF1821" s="34">
        <f t="shared" si="450"/>
        <v>9999</v>
      </c>
      <c r="AG1821" s="34">
        <f t="shared" si="451"/>
        <v>9999</v>
      </c>
      <c r="AH1821" s="34">
        <v>0</v>
      </c>
      <c r="AI1821" s="34">
        <v>0</v>
      </c>
      <c r="AJ1821" s="35">
        <v>0</v>
      </c>
      <c r="AK1821" s="35">
        <v>1</v>
      </c>
      <c r="AL1821" s="35">
        <v>0</v>
      </c>
      <c r="AM1821" s="34">
        <v>0.7</v>
      </c>
      <c r="AN1821" s="34">
        <f t="shared" si="452"/>
        <v>0</v>
      </c>
      <c r="AO1821" s="35">
        <v>12</v>
      </c>
      <c r="AP1821" s="35">
        <v>12</v>
      </c>
      <c r="AQ1821" t="s">
        <v>82</v>
      </c>
      <c r="AR1821">
        <v>8</v>
      </c>
      <c r="AS1821" s="34">
        <v>0.066666666666667</v>
      </c>
      <c r="AT1821" t="s">
        <v>83</v>
      </c>
      <c r="AU1821" s="35">
        <f t="shared" si="462"/>
        <v>0</v>
      </c>
      <c r="AV1821" s="35">
        <f t="shared" si="453"/>
        <v>0</v>
      </c>
      <c r="AW1821" s="35">
        <f t="shared" si="454"/>
        <v>9999</v>
      </c>
      <c r="AX1821" s="35">
        <f t="shared" si="455"/>
        <v>9999</v>
      </c>
      <c r="AY1821" s="35">
        <f t="shared" si="456"/>
        <v>0</v>
      </c>
      <c r="AZ1821" s="35">
        <f t="shared" si="457"/>
        <v>0</v>
      </c>
      <c r="BA1821" s="27" t="str">
        <f t="shared" si="458"/>
        <v>Kelipatan Kirim/Master box &gt; 3x FC+index</v>
      </c>
      <c r="BB1821" s="34">
        <v>0.000576</v>
      </c>
      <c r="BC1821" s="34">
        <f t="shared" si="459"/>
        <v>0</v>
      </c>
      <c r="BD1821" s="34" t="e">
        <f t="shared" si="460"/>
        <v>#REF!</v>
      </c>
      <c r="BE1821" s="34">
        <v>0.434</v>
      </c>
      <c r="BF1821" s="34">
        <f t="shared" si="463"/>
        <v>0</v>
      </c>
      <c r="BG1821" s="34" t="e">
        <f t="shared" si="461"/>
        <v>#REF!</v>
      </c>
      <c r="BH1821" t="str">
        <f>IF(AT1821="UDARA","U","N")&amp;LEFT($C$4,2)&amp;MID($C$4,4,2)&amp;LEFT(A1821,3)&amp;MID(E1821,2,2)&amp;VLOOKUP(E1821,Acuan_Reference!C:L,10,0)</f>
        <v>N1501SLO71N1</v>
      </c>
      <c r="BI1821" t="s">
        <v>84</v>
      </c>
      <c r="BJ1821" t="s">
        <v>119</v>
      </c>
      <c r="BK1821" t="s">
        <v>86</v>
      </c>
      <c r="BL1821" t="s">
        <v>87</v>
      </c>
    </row>
    <row r="1822" hidden="1" spans="1:64">
      <c r="A1822" t="s">
        <v>111</v>
      </c>
      <c r="B1822" t="s">
        <v>75</v>
      </c>
      <c r="C1822" t="s">
        <v>76</v>
      </c>
      <c r="D1822" t="s">
        <v>115</v>
      </c>
      <c r="E1822" t="s">
        <v>254</v>
      </c>
      <c r="F1822" t="s">
        <v>255</v>
      </c>
      <c r="G1822" t="s">
        <v>118</v>
      </c>
      <c r="H1822" t="s">
        <v>81</v>
      </c>
      <c r="I1822" s="34">
        <v>42925</v>
      </c>
      <c r="J1822" s="35">
        <v>4</v>
      </c>
      <c r="K1822" s="35">
        <v>48</v>
      </c>
      <c r="L1822" s="35">
        <v>0</v>
      </c>
      <c r="M1822" s="35">
        <v>0</v>
      </c>
      <c r="N1822" s="35">
        <v>0</v>
      </c>
      <c r="O1822" s="35">
        <v>-8</v>
      </c>
      <c r="P1822" s="35">
        <v>0</v>
      </c>
      <c r="Q1822" s="35">
        <v>1</v>
      </c>
      <c r="R1822" s="35">
        <v>0</v>
      </c>
      <c r="S1822" s="35">
        <v>0</v>
      </c>
      <c r="T1822" s="35">
        <v>0</v>
      </c>
      <c r="U1822" s="35">
        <v>0</v>
      </c>
      <c r="V1822" s="34">
        <v>0</v>
      </c>
      <c r="W1822" s="34">
        <f t="shared" si="448"/>
        <v>0</v>
      </c>
      <c r="X1822" s="35">
        <v>0</v>
      </c>
      <c r="Y1822" s="35">
        <v>0</v>
      </c>
      <c r="Z1822" s="35">
        <v>0</v>
      </c>
      <c r="AA1822" s="34">
        <v>0</v>
      </c>
      <c r="AB1822" s="34">
        <v>3</v>
      </c>
      <c r="AC1822" s="34">
        <v>0</v>
      </c>
      <c r="AD1822" s="34">
        <v>0</v>
      </c>
      <c r="AE1822" s="34">
        <f t="shared" si="449"/>
        <v>0</v>
      </c>
      <c r="AF1822" s="34">
        <f t="shared" si="450"/>
        <v>9999</v>
      </c>
      <c r="AG1822" s="34">
        <f t="shared" si="451"/>
        <v>9999</v>
      </c>
      <c r="AH1822" s="34">
        <v>0</v>
      </c>
      <c r="AI1822" s="34">
        <v>0</v>
      </c>
      <c r="AJ1822" s="35">
        <v>0</v>
      </c>
      <c r="AK1822" s="35">
        <v>1</v>
      </c>
      <c r="AL1822" s="35">
        <v>0</v>
      </c>
      <c r="AM1822" s="34">
        <v>1.5</v>
      </c>
      <c r="AN1822" s="34">
        <f t="shared" si="452"/>
        <v>0</v>
      </c>
      <c r="AO1822" s="35">
        <v>12</v>
      </c>
      <c r="AP1822" s="35">
        <v>12</v>
      </c>
      <c r="AQ1822" t="s">
        <v>82</v>
      </c>
      <c r="AR1822">
        <v>2</v>
      </c>
      <c r="AS1822" s="34">
        <v>0.53333333333333</v>
      </c>
      <c r="AT1822" t="s">
        <v>83</v>
      </c>
      <c r="AU1822" s="35">
        <f t="shared" si="462"/>
        <v>0</v>
      </c>
      <c r="AV1822" s="35">
        <f t="shared" si="453"/>
        <v>0</v>
      </c>
      <c r="AW1822" s="35">
        <f t="shared" si="454"/>
        <v>9999</v>
      </c>
      <c r="AX1822" s="35">
        <f t="shared" si="455"/>
        <v>9999</v>
      </c>
      <c r="AY1822" s="35">
        <f t="shared" si="456"/>
        <v>0</v>
      </c>
      <c r="AZ1822" s="35">
        <f t="shared" si="457"/>
        <v>0</v>
      </c>
      <c r="BA1822" s="27" t="str">
        <f t="shared" si="458"/>
        <v>Kelipatan Kirim/Master box &gt; 3x FC+index</v>
      </c>
      <c r="BB1822" s="34">
        <v>0.000576</v>
      </c>
      <c r="BC1822" s="34">
        <f t="shared" si="459"/>
        <v>0</v>
      </c>
      <c r="BD1822" s="34" t="e">
        <f t="shared" si="460"/>
        <v>#REF!</v>
      </c>
      <c r="BE1822" s="34">
        <v>0.434</v>
      </c>
      <c r="BF1822" s="34">
        <f t="shared" si="463"/>
        <v>0</v>
      </c>
      <c r="BG1822" s="34" t="e">
        <f t="shared" si="461"/>
        <v>#REF!</v>
      </c>
      <c r="BH1822" t="str">
        <f>IF(AT1822="UDARA","U","N")&amp;LEFT($C$4,2)&amp;MID($C$4,4,2)&amp;LEFT(A1822,3)&amp;MID(E1822,2,2)&amp;VLOOKUP(E1822,Acuan_Reference!C:L,10,0)</f>
        <v>N1501SMD71N1</v>
      </c>
      <c r="BI1822" t="s">
        <v>84</v>
      </c>
      <c r="BJ1822" t="s">
        <v>119</v>
      </c>
      <c r="BK1822" t="s">
        <v>86</v>
      </c>
      <c r="BL1822" t="s">
        <v>87</v>
      </c>
    </row>
    <row r="1823" hidden="1" spans="1:64">
      <c r="A1823" t="s">
        <v>112</v>
      </c>
      <c r="B1823" t="s">
        <v>75</v>
      </c>
      <c r="C1823" t="s">
        <v>76</v>
      </c>
      <c r="D1823" t="s">
        <v>115</v>
      </c>
      <c r="E1823" t="s">
        <v>254</v>
      </c>
      <c r="F1823" t="s">
        <v>255</v>
      </c>
      <c r="G1823" t="s">
        <v>118</v>
      </c>
      <c r="H1823" t="s">
        <v>81</v>
      </c>
      <c r="I1823" s="34">
        <v>42925</v>
      </c>
      <c r="J1823" s="35">
        <v>12</v>
      </c>
      <c r="K1823" s="35">
        <v>0</v>
      </c>
      <c r="L1823" s="35">
        <v>0</v>
      </c>
      <c r="M1823" s="35">
        <v>-10</v>
      </c>
      <c r="N1823" s="35">
        <v>6</v>
      </c>
      <c r="O1823" s="35">
        <v>0</v>
      </c>
      <c r="P1823" s="35">
        <v>0</v>
      </c>
      <c r="Q1823" s="35">
        <v>0</v>
      </c>
      <c r="R1823" s="35">
        <v>0</v>
      </c>
      <c r="S1823" s="35">
        <v>0</v>
      </c>
      <c r="T1823" s="35">
        <v>0</v>
      </c>
      <c r="U1823" s="35">
        <v>-18</v>
      </c>
      <c r="V1823" s="34">
        <v>-6</v>
      </c>
      <c r="W1823" s="34">
        <f t="shared" si="448"/>
        <v>-6</v>
      </c>
      <c r="X1823" s="35">
        <v>0</v>
      </c>
      <c r="Y1823" s="35">
        <v>0</v>
      </c>
      <c r="Z1823" s="35">
        <v>0</v>
      </c>
      <c r="AA1823" s="34">
        <v>0</v>
      </c>
      <c r="AB1823" s="34">
        <v>0</v>
      </c>
      <c r="AC1823" s="34">
        <v>0</v>
      </c>
      <c r="AD1823" s="34">
        <v>0</v>
      </c>
      <c r="AE1823" s="34">
        <f t="shared" si="449"/>
        <v>0</v>
      </c>
      <c r="AF1823" s="34">
        <f t="shared" si="450"/>
        <v>9999</v>
      </c>
      <c r="AG1823" s="34">
        <f t="shared" si="451"/>
        <v>9999</v>
      </c>
      <c r="AH1823" s="34">
        <v>0</v>
      </c>
      <c r="AI1823" s="34">
        <v>0</v>
      </c>
      <c r="AJ1823" s="35">
        <v>0</v>
      </c>
      <c r="AK1823" s="35">
        <v>0</v>
      </c>
      <c r="AL1823" s="35">
        <v>0</v>
      </c>
      <c r="AM1823" s="34">
        <v>0.7</v>
      </c>
      <c r="AN1823" s="34">
        <f t="shared" si="452"/>
        <v>0</v>
      </c>
      <c r="AO1823" s="35">
        <v>12</v>
      </c>
      <c r="AP1823" s="35">
        <v>12</v>
      </c>
      <c r="AQ1823" t="s">
        <v>82</v>
      </c>
      <c r="AR1823">
        <v>8</v>
      </c>
      <c r="AS1823" s="34">
        <v>0.066666666666667</v>
      </c>
      <c r="AT1823" t="s">
        <v>83</v>
      </c>
      <c r="AU1823" s="35">
        <f t="shared" si="462"/>
        <v>0</v>
      </c>
      <c r="AV1823" s="35">
        <f t="shared" si="453"/>
        <v>0</v>
      </c>
      <c r="AW1823" s="35">
        <f t="shared" si="454"/>
        <v>9999</v>
      </c>
      <c r="AX1823" s="35">
        <f t="shared" si="455"/>
        <v>9999</v>
      </c>
      <c r="AY1823" s="35">
        <f t="shared" si="456"/>
        <v>0</v>
      </c>
      <c r="AZ1823" s="35">
        <f t="shared" si="457"/>
        <v>0</v>
      </c>
      <c r="BA1823" s="27" t="str">
        <f t="shared" si="458"/>
        <v>Kelipatan Kirim/Master box &gt; 3x FC+index</v>
      </c>
      <c r="BB1823" s="34">
        <v>0.000576</v>
      </c>
      <c r="BC1823" s="34">
        <f t="shared" si="459"/>
        <v>0</v>
      </c>
      <c r="BD1823" s="34" t="e">
        <f t="shared" si="460"/>
        <v>#REF!</v>
      </c>
      <c r="BE1823" s="34">
        <v>0.434</v>
      </c>
      <c r="BF1823" s="34">
        <f t="shared" si="463"/>
        <v>0</v>
      </c>
      <c r="BG1823" s="34" t="e">
        <f t="shared" si="461"/>
        <v>#REF!</v>
      </c>
      <c r="BH1823" t="str">
        <f>IF(AT1823="UDARA","U","N")&amp;LEFT($C$4,2)&amp;MID($C$4,4,2)&amp;LEFT(A1823,3)&amp;MID(E1823,2,2)&amp;VLOOKUP(E1823,Acuan_Reference!C:L,10,0)</f>
        <v>N1501SMG71N1</v>
      </c>
      <c r="BI1823" t="s">
        <v>84</v>
      </c>
      <c r="BJ1823" t="s">
        <v>119</v>
      </c>
      <c r="BK1823" t="s">
        <v>86</v>
      </c>
      <c r="BL1823" t="s">
        <v>87</v>
      </c>
    </row>
    <row r="1824" hidden="1" spans="1:64">
      <c r="A1824" t="s">
        <v>113</v>
      </c>
      <c r="B1824" t="s">
        <v>75</v>
      </c>
      <c r="C1824" t="s">
        <v>76</v>
      </c>
      <c r="D1824" t="s">
        <v>115</v>
      </c>
      <c r="E1824" t="s">
        <v>254</v>
      </c>
      <c r="F1824" t="s">
        <v>255</v>
      </c>
      <c r="G1824" t="s">
        <v>118</v>
      </c>
      <c r="H1824" t="s">
        <v>81</v>
      </c>
      <c r="I1824" s="34">
        <v>42925</v>
      </c>
      <c r="J1824" s="35">
        <v>24</v>
      </c>
      <c r="K1824" s="35">
        <v>50</v>
      </c>
      <c r="L1824" s="35">
        <v>2</v>
      </c>
      <c r="M1824" s="35">
        <v>12</v>
      </c>
      <c r="N1824" s="35">
        <v>-718</v>
      </c>
      <c r="O1824" s="35">
        <v>-21</v>
      </c>
      <c r="P1824" s="35">
        <v>0</v>
      </c>
      <c r="Q1824" s="35">
        <v>0</v>
      </c>
      <c r="R1824" s="35">
        <v>-5</v>
      </c>
      <c r="S1824" s="35">
        <v>0</v>
      </c>
      <c r="T1824" s="35">
        <v>50</v>
      </c>
      <c r="U1824" s="35">
        <v>-2</v>
      </c>
      <c r="V1824" s="34">
        <v>16</v>
      </c>
      <c r="W1824" s="34">
        <f t="shared" si="448"/>
        <v>19.6666666666667</v>
      </c>
      <c r="X1824" s="35">
        <v>0</v>
      </c>
      <c r="Y1824" s="35">
        <v>0</v>
      </c>
      <c r="Z1824" s="35">
        <v>0</v>
      </c>
      <c r="AA1824" s="34">
        <v>106</v>
      </c>
      <c r="AB1824" s="34">
        <v>0</v>
      </c>
      <c r="AC1824" s="34">
        <v>0</v>
      </c>
      <c r="AD1824" s="34">
        <v>0</v>
      </c>
      <c r="AE1824" s="34">
        <f t="shared" si="449"/>
        <v>106</v>
      </c>
      <c r="AF1824" s="34">
        <f t="shared" si="450"/>
        <v>6.625</v>
      </c>
      <c r="AG1824" s="34">
        <f t="shared" si="451"/>
        <v>5.38983050847458</v>
      </c>
      <c r="AH1824" s="34">
        <v>0</v>
      </c>
      <c r="AI1824" s="34">
        <v>0</v>
      </c>
      <c r="AJ1824" s="35">
        <v>0</v>
      </c>
      <c r="AK1824" s="35">
        <v>0</v>
      </c>
      <c r="AL1824" s="35">
        <v>11</v>
      </c>
      <c r="AM1824" s="34">
        <v>0.25</v>
      </c>
      <c r="AN1824" s="34">
        <f t="shared" si="452"/>
        <v>4.91666666666667</v>
      </c>
      <c r="AO1824" s="35">
        <v>12</v>
      </c>
      <c r="AP1824" s="35">
        <v>12</v>
      </c>
      <c r="AQ1824" t="s">
        <v>82</v>
      </c>
      <c r="AR1824">
        <v>12</v>
      </c>
      <c r="AS1824" s="34">
        <v>0.033333333333333</v>
      </c>
      <c r="AT1824" t="s">
        <v>83</v>
      </c>
      <c r="AU1824" s="35">
        <f t="shared" si="462"/>
        <v>0</v>
      </c>
      <c r="AV1824" s="35">
        <f t="shared" si="453"/>
        <v>0</v>
      </c>
      <c r="AW1824" s="35">
        <f t="shared" si="454"/>
        <v>5.38983050847458</v>
      </c>
      <c r="AX1824" s="35">
        <f t="shared" si="455"/>
        <v>4.83050847457627</v>
      </c>
      <c r="AY1824" s="35">
        <f t="shared" si="456"/>
        <v>0</v>
      </c>
      <c r="AZ1824" s="35">
        <f t="shared" si="457"/>
        <v>0</v>
      </c>
      <c r="BA1824" s="27" t="str">
        <f t="shared" si="458"/>
        <v>Kelipatan Kirim/Master box &gt; 3x FC+index</v>
      </c>
      <c r="BB1824" s="34">
        <v>0.000576</v>
      </c>
      <c r="BC1824" s="34">
        <f t="shared" si="459"/>
        <v>0</v>
      </c>
      <c r="BD1824" s="34" t="e">
        <f t="shared" si="460"/>
        <v>#REF!</v>
      </c>
      <c r="BE1824" s="34">
        <v>0.434</v>
      </c>
      <c r="BF1824" s="34">
        <f t="shared" si="463"/>
        <v>0</v>
      </c>
      <c r="BG1824" s="34" t="e">
        <f t="shared" si="461"/>
        <v>#REF!</v>
      </c>
      <c r="BH1824" t="str">
        <f>IF(AT1824="UDARA","U","N")&amp;LEFT($C$4,2)&amp;MID($C$4,4,2)&amp;LEFT(A1824,3)&amp;MID(E1824,2,2)&amp;VLOOKUP(E1824,Acuan_Reference!C:L,10,0)</f>
        <v>N1501TGR71N1</v>
      </c>
      <c r="BI1824" t="s">
        <v>84</v>
      </c>
      <c r="BJ1824" t="s">
        <v>119</v>
      </c>
      <c r="BK1824" t="s">
        <v>86</v>
      </c>
      <c r="BL1824" t="s">
        <v>87</v>
      </c>
    </row>
    <row r="1825" hidden="1" spans="1:64">
      <c r="A1825" t="s">
        <v>114</v>
      </c>
      <c r="B1825" t="s">
        <v>75</v>
      </c>
      <c r="C1825" t="s">
        <v>76</v>
      </c>
      <c r="D1825" t="s">
        <v>115</v>
      </c>
      <c r="E1825" t="s">
        <v>254</v>
      </c>
      <c r="F1825" t="s">
        <v>255</v>
      </c>
      <c r="G1825" t="s">
        <v>118</v>
      </c>
      <c r="H1825" t="s">
        <v>81</v>
      </c>
      <c r="I1825" s="34">
        <v>42925</v>
      </c>
      <c r="J1825" s="35">
        <v>0</v>
      </c>
      <c r="K1825" s="35">
        <v>0</v>
      </c>
      <c r="L1825" s="35">
        <v>-7</v>
      </c>
      <c r="M1825" s="35">
        <v>0</v>
      </c>
      <c r="N1825" s="35">
        <v>0</v>
      </c>
      <c r="O1825" s="35">
        <v>0</v>
      </c>
      <c r="P1825" s="35">
        <v>0</v>
      </c>
      <c r="Q1825" s="35">
        <v>0</v>
      </c>
      <c r="R1825" s="35">
        <v>0</v>
      </c>
      <c r="S1825" s="35">
        <v>0</v>
      </c>
      <c r="T1825" s="35">
        <v>0</v>
      </c>
      <c r="U1825" s="35">
        <v>0</v>
      </c>
      <c r="V1825" s="34">
        <v>0</v>
      </c>
      <c r="W1825" s="34">
        <f t="shared" si="448"/>
        <v>0</v>
      </c>
      <c r="X1825" s="35">
        <v>0</v>
      </c>
      <c r="Y1825" s="35">
        <v>0</v>
      </c>
      <c r="Z1825" s="35">
        <v>0</v>
      </c>
      <c r="AA1825" s="34">
        <v>0</v>
      </c>
      <c r="AB1825" s="34">
        <v>0</v>
      </c>
      <c r="AC1825" s="34">
        <v>0</v>
      </c>
      <c r="AD1825" s="34">
        <v>0</v>
      </c>
      <c r="AE1825" s="34">
        <f t="shared" si="449"/>
        <v>0</v>
      </c>
      <c r="AF1825" s="34">
        <f t="shared" si="450"/>
        <v>9999</v>
      </c>
      <c r="AG1825" s="34">
        <f t="shared" si="451"/>
        <v>9999</v>
      </c>
      <c r="AH1825" s="34">
        <v>0</v>
      </c>
      <c r="AI1825" s="34">
        <v>0</v>
      </c>
      <c r="AJ1825" s="35">
        <v>0</v>
      </c>
      <c r="AK1825" s="35">
        <v>0</v>
      </c>
      <c r="AL1825" s="35">
        <v>0</v>
      </c>
      <c r="AM1825" s="34">
        <v>0.7</v>
      </c>
      <c r="AN1825" s="34">
        <f t="shared" si="452"/>
        <v>0</v>
      </c>
      <c r="AO1825" s="35">
        <v>12</v>
      </c>
      <c r="AP1825" s="35">
        <v>12</v>
      </c>
      <c r="AQ1825" t="s">
        <v>82</v>
      </c>
      <c r="AR1825">
        <v>8</v>
      </c>
      <c r="AS1825" s="34">
        <v>0.066666666666667</v>
      </c>
      <c r="AT1825" t="s">
        <v>83</v>
      </c>
      <c r="AU1825" s="35">
        <f t="shared" si="462"/>
        <v>0</v>
      </c>
      <c r="AV1825" s="35">
        <f t="shared" si="453"/>
        <v>0</v>
      </c>
      <c r="AW1825" s="35">
        <f t="shared" si="454"/>
        <v>9999</v>
      </c>
      <c r="AX1825" s="35">
        <f t="shared" si="455"/>
        <v>9999</v>
      </c>
      <c r="AY1825" s="35">
        <f t="shared" si="456"/>
        <v>0</v>
      </c>
      <c r="AZ1825" s="35">
        <f t="shared" si="457"/>
        <v>0</v>
      </c>
      <c r="BA1825" s="27" t="str">
        <f t="shared" si="458"/>
        <v>Kelipatan Kirim/Master box &gt; 3x FC+index</v>
      </c>
      <c r="BB1825" s="34">
        <v>0.000576</v>
      </c>
      <c r="BC1825" s="34">
        <f t="shared" si="459"/>
        <v>0</v>
      </c>
      <c r="BD1825" s="34" t="e">
        <f t="shared" si="460"/>
        <v>#REF!</v>
      </c>
      <c r="BE1825" s="34">
        <v>0.434</v>
      </c>
      <c r="BF1825" s="34">
        <f t="shared" si="463"/>
        <v>0</v>
      </c>
      <c r="BG1825" s="34" t="e">
        <f t="shared" si="461"/>
        <v>#REF!</v>
      </c>
      <c r="BH1825" t="str">
        <f>IF(AT1825="UDARA","U","N")&amp;LEFT($C$4,2)&amp;MID($C$4,4,2)&amp;LEFT(A1825,3)&amp;MID(E1825,2,2)&amp;VLOOKUP(E1825,Acuan_Reference!C:L,10,0)</f>
        <v>N1501YGY71N1</v>
      </c>
      <c r="BI1825" t="s">
        <v>84</v>
      </c>
      <c r="BJ1825" t="s">
        <v>119</v>
      </c>
      <c r="BK1825" t="s">
        <v>86</v>
      </c>
      <c r="BL1825" t="s">
        <v>87</v>
      </c>
    </row>
    <row r="1826" hidden="1" spans="1:64">
      <c r="A1826" t="s">
        <v>74</v>
      </c>
      <c r="B1826" t="s">
        <v>75</v>
      </c>
      <c r="C1826" t="s">
        <v>76</v>
      </c>
      <c r="D1826" t="s">
        <v>115</v>
      </c>
      <c r="E1826" t="s">
        <v>256</v>
      </c>
      <c r="F1826" t="s">
        <v>257</v>
      </c>
      <c r="G1826" t="s">
        <v>80</v>
      </c>
      <c r="H1826" t="s">
        <v>81</v>
      </c>
      <c r="I1826" s="34">
        <v>20315</v>
      </c>
      <c r="J1826" s="35">
        <v>3577</v>
      </c>
      <c r="K1826" s="35">
        <v>3660</v>
      </c>
      <c r="L1826" s="35">
        <v>4548</v>
      </c>
      <c r="M1826" s="35">
        <v>3510</v>
      </c>
      <c r="N1826" s="35">
        <v>3334</v>
      </c>
      <c r="O1826" s="35">
        <v>3723</v>
      </c>
      <c r="P1826" s="35">
        <v>4312</v>
      </c>
      <c r="Q1826" s="35">
        <v>2696</v>
      </c>
      <c r="R1826" s="35">
        <v>3021</v>
      </c>
      <c r="S1826" s="35">
        <v>4970</v>
      </c>
      <c r="T1826" s="35">
        <v>2557</v>
      </c>
      <c r="U1826" s="35">
        <v>3038</v>
      </c>
      <c r="V1826" s="34">
        <v>3521.6666666667</v>
      </c>
      <c r="W1826" s="34">
        <f t="shared" si="448"/>
        <v>2715.66666666667</v>
      </c>
      <c r="X1826" s="35">
        <v>1333</v>
      </c>
      <c r="Y1826" s="35">
        <v>0</v>
      </c>
      <c r="Z1826" s="35">
        <v>0</v>
      </c>
      <c r="AA1826" s="34">
        <v>3481</v>
      </c>
      <c r="AB1826" s="34">
        <v>0</v>
      </c>
      <c r="AC1826" s="34">
        <v>336</v>
      </c>
      <c r="AD1826" s="34">
        <v>0</v>
      </c>
      <c r="AE1826" s="34">
        <f t="shared" si="449"/>
        <v>3817</v>
      </c>
      <c r="AF1826" s="34">
        <f t="shared" si="450"/>
        <v>1.08386180785612</v>
      </c>
      <c r="AG1826" s="34">
        <f t="shared" si="451"/>
        <v>1.40554805449859</v>
      </c>
      <c r="AH1826" s="34">
        <v>20640</v>
      </c>
      <c r="AI1826" s="34">
        <v>0</v>
      </c>
      <c r="AJ1826" s="35">
        <v>2688</v>
      </c>
      <c r="AK1826" s="35">
        <v>3753</v>
      </c>
      <c r="AL1826" s="35">
        <v>2552</v>
      </c>
      <c r="AM1826" s="34">
        <v>0.7</v>
      </c>
      <c r="AN1826" s="34">
        <f t="shared" si="452"/>
        <v>1900.96666666667</v>
      </c>
      <c r="AO1826" s="35">
        <v>48</v>
      </c>
      <c r="AP1826" s="35">
        <v>48</v>
      </c>
      <c r="AQ1826" t="s">
        <v>153</v>
      </c>
      <c r="AR1826">
        <v>8</v>
      </c>
      <c r="AS1826" s="34">
        <v>0.066666666666667</v>
      </c>
      <c r="AT1826" t="s">
        <v>83</v>
      </c>
      <c r="AU1826" s="35">
        <f t="shared" si="462"/>
        <v>476.975</v>
      </c>
      <c r="AV1826" s="35">
        <f t="shared" si="453"/>
        <v>480</v>
      </c>
      <c r="AW1826" s="35">
        <f t="shared" si="454"/>
        <v>1.58230023321468</v>
      </c>
      <c r="AX1826" s="35">
        <f t="shared" si="455"/>
        <v>0.642567816374126</v>
      </c>
      <c r="AY1826" s="35">
        <f t="shared" si="456"/>
        <v>480</v>
      </c>
      <c r="AZ1826" s="35">
        <f t="shared" si="457"/>
        <v>480</v>
      </c>
      <c r="BA1826" s="27" t="str">
        <f t="shared" si="458"/>
        <v>3</v>
      </c>
      <c r="BB1826" s="34">
        <v>0.00024</v>
      </c>
      <c r="BC1826" s="34">
        <f t="shared" si="459"/>
        <v>0.1152</v>
      </c>
      <c r="BD1826" s="34" t="e">
        <f t="shared" si="460"/>
        <v>#REF!</v>
      </c>
      <c r="BE1826" s="34">
        <v>0.18</v>
      </c>
      <c r="BF1826" s="34">
        <f t="shared" si="463"/>
        <v>86.4</v>
      </c>
      <c r="BG1826" s="34" t="e">
        <f t="shared" si="461"/>
        <v>#REF!</v>
      </c>
      <c r="BH1826" t="str">
        <f>IF(AT1826="UDARA","U","N")&amp;LEFT($C$4,2)&amp;MID($C$4,4,2)&amp;LEFT(A1826,3)&amp;MID(E1826,2,2)&amp;VLOOKUP(E1826,Acuan_Reference!C:L,10,0)</f>
        <v>N1501BDG71N2</v>
      </c>
      <c r="BI1826" t="s">
        <v>84</v>
      </c>
      <c r="BJ1826" t="s">
        <v>119</v>
      </c>
      <c r="BK1826" t="s">
        <v>86</v>
      </c>
      <c r="BL1826" t="s">
        <v>87</v>
      </c>
    </row>
    <row r="1827" hidden="1" spans="1:64">
      <c r="A1827" t="s">
        <v>88</v>
      </c>
      <c r="B1827" t="s">
        <v>75</v>
      </c>
      <c r="C1827" t="s">
        <v>76</v>
      </c>
      <c r="D1827" t="s">
        <v>115</v>
      </c>
      <c r="E1827" t="s">
        <v>256</v>
      </c>
      <c r="F1827" t="s">
        <v>257</v>
      </c>
      <c r="G1827" t="s">
        <v>80</v>
      </c>
      <c r="H1827" t="s">
        <v>81</v>
      </c>
      <c r="I1827" s="34">
        <v>20315</v>
      </c>
      <c r="J1827" s="35">
        <v>3990</v>
      </c>
      <c r="K1827" s="35">
        <v>2939</v>
      </c>
      <c r="L1827" s="35">
        <v>3765</v>
      </c>
      <c r="M1827" s="35">
        <v>3306</v>
      </c>
      <c r="N1827" s="35">
        <v>3398</v>
      </c>
      <c r="O1827" s="35">
        <v>3527</v>
      </c>
      <c r="P1827" s="35">
        <v>3672</v>
      </c>
      <c r="Q1827" s="35">
        <v>2993</v>
      </c>
      <c r="R1827" s="35">
        <v>3272</v>
      </c>
      <c r="S1827" s="35">
        <v>3229</v>
      </c>
      <c r="T1827" s="35">
        <v>2652</v>
      </c>
      <c r="U1827" s="35">
        <v>3117</v>
      </c>
      <c r="V1827" s="34">
        <v>2999.3333333333</v>
      </c>
      <c r="W1827" s="34">
        <f t="shared" si="448"/>
        <v>2661.33333333333</v>
      </c>
      <c r="X1827" s="35">
        <v>1861</v>
      </c>
      <c r="Y1827" s="35">
        <v>0</v>
      </c>
      <c r="Z1827" s="35">
        <v>0</v>
      </c>
      <c r="AA1827" s="34">
        <v>2297</v>
      </c>
      <c r="AB1827" s="34">
        <v>0</v>
      </c>
      <c r="AC1827" s="34">
        <v>0</v>
      </c>
      <c r="AD1827" s="34">
        <v>768</v>
      </c>
      <c r="AE1827" s="34">
        <f t="shared" si="449"/>
        <v>3065</v>
      </c>
      <c r="AF1827" s="34">
        <f t="shared" si="450"/>
        <v>1.0218937541676</v>
      </c>
      <c r="AG1827" s="34">
        <f t="shared" si="451"/>
        <v>0.86310120240481</v>
      </c>
      <c r="AH1827" s="34">
        <v>20640</v>
      </c>
      <c r="AI1827" s="34">
        <v>0</v>
      </c>
      <c r="AJ1827" s="35">
        <v>2688</v>
      </c>
      <c r="AK1827" s="35">
        <v>3334</v>
      </c>
      <c r="AL1827" s="35">
        <v>2215</v>
      </c>
      <c r="AM1827" s="34">
        <v>0.6</v>
      </c>
      <c r="AN1827" s="34">
        <f t="shared" si="452"/>
        <v>1596.8</v>
      </c>
      <c r="AO1827" s="35">
        <v>48</v>
      </c>
      <c r="AP1827" s="35">
        <v>48</v>
      </c>
      <c r="AQ1827" t="s">
        <v>153</v>
      </c>
      <c r="AR1827">
        <v>8</v>
      </c>
      <c r="AS1827" s="34">
        <v>0.033333333333333</v>
      </c>
      <c r="AT1827" t="s">
        <v>83</v>
      </c>
      <c r="AU1827" s="35">
        <f t="shared" si="462"/>
        <v>560.1</v>
      </c>
      <c r="AV1827" s="35">
        <f t="shared" si="453"/>
        <v>576</v>
      </c>
      <c r="AW1827" s="35">
        <f t="shared" si="454"/>
        <v>1.36811122244489</v>
      </c>
      <c r="AX1827" s="35">
        <f t="shared" si="455"/>
        <v>0.535821643286573</v>
      </c>
      <c r="AY1827" s="35">
        <f t="shared" si="456"/>
        <v>576</v>
      </c>
      <c r="AZ1827" s="35">
        <f t="shared" si="457"/>
        <v>576</v>
      </c>
      <c r="BA1827" s="27" t="str">
        <f t="shared" si="458"/>
        <v>3</v>
      </c>
      <c r="BB1827" s="34">
        <v>0.00024</v>
      </c>
      <c r="BC1827" s="34">
        <f t="shared" si="459"/>
        <v>0.13824</v>
      </c>
      <c r="BD1827" s="34" t="e">
        <f t="shared" si="460"/>
        <v>#REF!</v>
      </c>
      <c r="BE1827" s="34">
        <v>0.18</v>
      </c>
      <c r="BF1827" s="34">
        <f t="shared" si="463"/>
        <v>103.68</v>
      </c>
      <c r="BG1827" s="34" t="e">
        <f t="shared" si="461"/>
        <v>#REF!</v>
      </c>
      <c r="BH1827" t="str">
        <f>IF(AT1827="UDARA","U","N")&amp;LEFT($C$4,2)&amp;MID($C$4,4,2)&amp;LEFT(A1827,3)&amp;MID(E1827,2,2)&amp;VLOOKUP(E1827,Acuan_Reference!C:L,10,0)</f>
        <v>N1501BGR71N2</v>
      </c>
      <c r="BI1827" t="s">
        <v>84</v>
      </c>
      <c r="BJ1827" t="s">
        <v>119</v>
      </c>
      <c r="BK1827" t="s">
        <v>86</v>
      </c>
      <c r="BL1827" t="s">
        <v>87</v>
      </c>
    </row>
    <row r="1828" hidden="1" spans="1:64">
      <c r="A1828" t="s">
        <v>89</v>
      </c>
      <c r="B1828" t="s">
        <v>75</v>
      </c>
      <c r="C1828" t="s">
        <v>76</v>
      </c>
      <c r="D1828" t="s">
        <v>115</v>
      </c>
      <c r="E1828" t="s">
        <v>256</v>
      </c>
      <c r="F1828" t="s">
        <v>257</v>
      </c>
      <c r="G1828" t="s">
        <v>80</v>
      </c>
      <c r="H1828" t="s">
        <v>81</v>
      </c>
      <c r="I1828" s="34">
        <v>20315</v>
      </c>
      <c r="J1828" s="35">
        <v>793</v>
      </c>
      <c r="K1828" s="35">
        <v>584</v>
      </c>
      <c r="L1828" s="35">
        <v>823</v>
      </c>
      <c r="M1828" s="35">
        <v>597</v>
      </c>
      <c r="N1828" s="35">
        <v>569</v>
      </c>
      <c r="O1828" s="35">
        <v>688</v>
      </c>
      <c r="P1828" s="35">
        <v>651</v>
      </c>
      <c r="Q1828" s="35">
        <v>599</v>
      </c>
      <c r="R1828" s="35">
        <v>553</v>
      </c>
      <c r="S1828" s="35">
        <v>1390</v>
      </c>
      <c r="T1828" s="35">
        <v>626</v>
      </c>
      <c r="U1828" s="35">
        <v>623</v>
      </c>
      <c r="V1828" s="34">
        <v>879.66666666667</v>
      </c>
      <c r="W1828" s="34">
        <f t="shared" si="448"/>
        <v>623.666666666667</v>
      </c>
      <c r="X1828" s="35">
        <v>303</v>
      </c>
      <c r="Y1828" s="35">
        <v>0</v>
      </c>
      <c r="Z1828" s="35">
        <v>0</v>
      </c>
      <c r="AA1828" s="34">
        <v>1600</v>
      </c>
      <c r="AB1828" s="34">
        <v>0</v>
      </c>
      <c r="AC1828" s="34">
        <v>0</v>
      </c>
      <c r="AD1828" s="34">
        <v>0</v>
      </c>
      <c r="AE1828" s="34">
        <f t="shared" si="449"/>
        <v>1600</v>
      </c>
      <c r="AF1828" s="34">
        <f t="shared" si="450"/>
        <v>1.81887078438802</v>
      </c>
      <c r="AG1828" s="34">
        <f t="shared" si="451"/>
        <v>2.56547300908605</v>
      </c>
      <c r="AH1828" s="34">
        <v>20640</v>
      </c>
      <c r="AI1828" s="34">
        <v>0</v>
      </c>
      <c r="AJ1828" s="35">
        <v>2688</v>
      </c>
      <c r="AK1828" s="35">
        <v>893</v>
      </c>
      <c r="AL1828" s="35">
        <v>622</v>
      </c>
      <c r="AM1828" s="34">
        <v>1.3</v>
      </c>
      <c r="AN1828" s="34">
        <f t="shared" si="452"/>
        <v>810.766666666667</v>
      </c>
      <c r="AO1828" s="35">
        <v>48</v>
      </c>
      <c r="AP1828" s="35">
        <v>48</v>
      </c>
      <c r="AQ1828" t="s">
        <v>82</v>
      </c>
      <c r="AR1828">
        <v>4</v>
      </c>
      <c r="AS1828" s="34">
        <v>0.53333333333333</v>
      </c>
      <c r="AT1828" t="s">
        <v>83</v>
      </c>
      <c r="AU1828" s="35">
        <f t="shared" si="462"/>
        <v>0</v>
      </c>
      <c r="AV1828" s="35">
        <f t="shared" si="453"/>
        <v>0</v>
      </c>
      <c r="AW1828" s="35">
        <f t="shared" si="454"/>
        <v>2.56547300908605</v>
      </c>
      <c r="AX1828" s="35">
        <f t="shared" si="455"/>
        <v>1.56814537680385</v>
      </c>
      <c r="AY1828" s="35">
        <f t="shared" si="456"/>
        <v>0</v>
      </c>
      <c r="AZ1828" s="35">
        <f t="shared" si="457"/>
        <v>0</v>
      </c>
      <c r="BA1828" s="27" t="str">
        <f t="shared" si="458"/>
        <v>3</v>
      </c>
      <c r="BB1828" s="34">
        <v>0.00024</v>
      </c>
      <c r="BC1828" s="34">
        <f t="shared" si="459"/>
        <v>0</v>
      </c>
      <c r="BD1828" s="34" t="e">
        <f t="shared" si="460"/>
        <v>#REF!</v>
      </c>
      <c r="BE1828" s="34">
        <v>0.18</v>
      </c>
      <c r="BF1828" s="34">
        <f t="shared" si="463"/>
        <v>0</v>
      </c>
      <c r="BG1828" s="34" t="e">
        <f t="shared" si="461"/>
        <v>#REF!</v>
      </c>
      <c r="BH1828" t="str">
        <f>IF(AT1828="UDARA","U","N")&amp;LEFT($C$4,2)&amp;MID($C$4,4,2)&amp;LEFT(A1828,3)&amp;MID(E1828,2,2)&amp;VLOOKUP(E1828,Acuan_Reference!C:L,10,0)</f>
        <v>N1501BJM71N2</v>
      </c>
      <c r="BI1828" t="s">
        <v>84</v>
      </c>
      <c r="BJ1828" t="s">
        <v>119</v>
      </c>
      <c r="BK1828" t="s">
        <v>86</v>
      </c>
      <c r="BL1828" t="s">
        <v>87</v>
      </c>
    </row>
    <row r="1829" hidden="1" spans="1:64">
      <c r="A1829" t="s">
        <v>90</v>
      </c>
      <c r="B1829" t="s">
        <v>75</v>
      </c>
      <c r="C1829" t="s">
        <v>76</v>
      </c>
      <c r="D1829" t="s">
        <v>115</v>
      </c>
      <c r="E1829" t="s">
        <v>256</v>
      </c>
      <c r="F1829" t="s">
        <v>257</v>
      </c>
      <c r="G1829" t="s">
        <v>80</v>
      </c>
      <c r="H1829" t="s">
        <v>81</v>
      </c>
      <c r="I1829" s="34">
        <v>20315</v>
      </c>
      <c r="J1829" s="35">
        <v>2582</v>
      </c>
      <c r="K1829" s="35">
        <v>3510</v>
      </c>
      <c r="L1829" s="35">
        <v>3132</v>
      </c>
      <c r="M1829" s="35">
        <v>3043</v>
      </c>
      <c r="N1829" s="35">
        <v>4084</v>
      </c>
      <c r="O1829" s="35">
        <v>4792</v>
      </c>
      <c r="P1829" s="35">
        <v>3615</v>
      </c>
      <c r="Q1829" s="35">
        <v>3002</v>
      </c>
      <c r="R1829" s="35">
        <v>3248</v>
      </c>
      <c r="S1829" s="35">
        <v>4282</v>
      </c>
      <c r="T1829" s="35">
        <v>2338</v>
      </c>
      <c r="U1829" s="35">
        <v>3040</v>
      </c>
      <c r="V1829" s="34">
        <v>3220</v>
      </c>
      <c r="W1829" s="34">
        <f t="shared" si="448"/>
        <v>2588.66666666667</v>
      </c>
      <c r="X1829" s="35">
        <v>2044</v>
      </c>
      <c r="Y1829" s="35">
        <v>0</v>
      </c>
      <c r="Z1829" s="35">
        <v>0</v>
      </c>
      <c r="AA1829" s="34">
        <v>3974</v>
      </c>
      <c r="AB1829" s="34">
        <v>0</v>
      </c>
      <c r="AC1829" s="34">
        <v>0</v>
      </c>
      <c r="AD1829" s="34">
        <v>0</v>
      </c>
      <c r="AE1829" s="34">
        <f t="shared" si="449"/>
        <v>3974</v>
      </c>
      <c r="AF1829" s="34">
        <f t="shared" si="450"/>
        <v>1.23416149068323</v>
      </c>
      <c r="AG1829" s="34">
        <f t="shared" si="451"/>
        <v>1.53515323203708</v>
      </c>
      <c r="AH1829" s="34">
        <v>20640</v>
      </c>
      <c r="AI1829" s="34">
        <v>0</v>
      </c>
      <c r="AJ1829" s="35">
        <v>2688</v>
      </c>
      <c r="AK1829" s="35">
        <v>3698</v>
      </c>
      <c r="AL1829" s="35">
        <v>2388</v>
      </c>
      <c r="AM1829" s="34">
        <v>0.6</v>
      </c>
      <c r="AN1829" s="34">
        <f t="shared" si="452"/>
        <v>1553.2</v>
      </c>
      <c r="AO1829" s="35">
        <v>48</v>
      </c>
      <c r="AP1829" s="35">
        <v>48</v>
      </c>
      <c r="AQ1829" t="s">
        <v>153</v>
      </c>
      <c r="AR1829">
        <v>12</v>
      </c>
      <c r="AS1829" s="34">
        <v>0.033333333333333</v>
      </c>
      <c r="AT1829" t="s">
        <v>83</v>
      </c>
      <c r="AU1829" s="35">
        <f t="shared" si="462"/>
        <v>0</v>
      </c>
      <c r="AV1829" s="35">
        <f t="shared" si="453"/>
        <v>0</v>
      </c>
      <c r="AW1829" s="35">
        <f t="shared" si="454"/>
        <v>1.53515323203708</v>
      </c>
      <c r="AX1829" s="35">
        <f t="shared" si="455"/>
        <v>0.612670615503477</v>
      </c>
      <c r="AY1829" s="35">
        <f t="shared" si="456"/>
        <v>0</v>
      </c>
      <c r="AZ1829" s="35">
        <f t="shared" si="457"/>
        <v>0</v>
      </c>
      <c r="BA1829" s="27" t="str">
        <f t="shared" si="458"/>
        <v>3</v>
      </c>
      <c r="BB1829" s="34">
        <v>0.00024</v>
      </c>
      <c r="BC1829" s="34">
        <f t="shared" si="459"/>
        <v>0</v>
      </c>
      <c r="BD1829" s="34" t="e">
        <f t="shared" si="460"/>
        <v>#REF!</v>
      </c>
      <c r="BE1829" s="34">
        <v>0.18</v>
      </c>
      <c r="BF1829" s="34">
        <f t="shared" si="463"/>
        <v>0</v>
      </c>
      <c r="BG1829" s="34" t="e">
        <f t="shared" si="461"/>
        <v>#REF!</v>
      </c>
      <c r="BH1829" t="str">
        <f>IF(AT1829="UDARA","U","N")&amp;LEFT($C$4,2)&amp;MID($C$4,4,2)&amp;LEFT(A1829,3)&amp;MID(E1829,2,2)&amp;VLOOKUP(E1829,Acuan_Reference!C:L,10,0)</f>
        <v>N1501BKS71N2</v>
      </c>
      <c r="BI1829" t="s">
        <v>84</v>
      </c>
      <c r="BJ1829" t="s">
        <v>119</v>
      </c>
      <c r="BK1829" t="s">
        <v>86</v>
      </c>
      <c r="BL1829" t="s">
        <v>87</v>
      </c>
    </row>
    <row r="1830" hidden="1" spans="1:64">
      <c r="A1830" t="s">
        <v>91</v>
      </c>
      <c r="B1830" t="s">
        <v>75</v>
      </c>
      <c r="C1830" t="s">
        <v>76</v>
      </c>
      <c r="D1830" t="s">
        <v>115</v>
      </c>
      <c r="E1830" t="s">
        <v>256</v>
      </c>
      <c r="F1830" t="s">
        <v>257</v>
      </c>
      <c r="G1830" t="s">
        <v>80</v>
      </c>
      <c r="H1830" t="s">
        <v>81</v>
      </c>
      <c r="I1830" s="34">
        <v>20315</v>
      </c>
      <c r="J1830" s="35">
        <v>884</v>
      </c>
      <c r="K1830" s="35">
        <v>924</v>
      </c>
      <c r="L1830" s="35">
        <v>1021</v>
      </c>
      <c r="M1830" s="35">
        <v>1194</v>
      </c>
      <c r="N1830" s="35">
        <v>1029</v>
      </c>
      <c r="O1830" s="35">
        <v>1272</v>
      </c>
      <c r="P1830" s="35">
        <v>1154</v>
      </c>
      <c r="Q1830" s="35">
        <v>1042</v>
      </c>
      <c r="R1830" s="35">
        <v>1322</v>
      </c>
      <c r="S1830" s="35">
        <v>1888</v>
      </c>
      <c r="T1830" s="35">
        <v>637</v>
      </c>
      <c r="U1830" s="35">
        <v>1147</v>
      </c>
      <c r="V1830" s="34">
        <v>1224</v>
      </c>
      <c r="W1830" s="34">
        <f t="shared" si="448"/>
        <v>905</v>
      </c>
      <c r="X1830" s="35">
        <v>225</v>
      </c>
      <c r="Y1830" s="35">
        <v>0</v>
      </c>
      <c r="Z1830" s="35">
        <v>0</v>
      </c>
      <c r="AA1830" s="34">
        <v>2103</v>
      </c>
      <c r="AB1830" s="34">
        <v>0</v>
      </c>
      <c r="AC1830" s="34">
        <v>0</v>
      </c>
      <c r="AD1830" s="34">
        <v>0</v>
      </c>
      <c r="AE1830" s="34">
        <f t="shared" si="449"/>
        <v>2103</v>
      </c>
      <c r="AF1830" s="34">
        <f t="shared" si="450"/>
        <v>1.71813725490196</v>
      </c>
      <c r="AG1830" s="34">
        <f t="shared" si="451"/>
        <v>2.32375690607735</v>
      </c>
      <c r="AH1830" s="34">
        <v>20640</v>
      </c>
      <c r="AI1830" s="34">
        <v>0</v>
      </c>
      <c r="AJ1830" s="35">
        <v>2688</v>
      </c>
      <c r="AK1830" s="35">
        <v>1494</v>
      </c>
      <c r="AL1830" s="35">
        <v>931</v>
      </c>
      <c r="AM1830" s="34">
        <v>0.9</v>
      </c>
      <c r="AN1830" s="34">
        <f t="shared" si="452"/>
        <v>814.5</v>
      </c>
      <c r="AO1830" s="35">
        <v>48</v>
      </c>
      <c r="AP1830" s="35">
        <v>48</v>
      </c>
      <c r="AQ1830" t="s">
        <v>82</v>
      </c>
      <c r="AR1830">
        <v>4</v>
      </c>
      <c r="AS1830" s="34">
        <v>0.13333333333333</v>
      </c>
      <c r="AT1830" t="s">
        <v>83</v>
      </c>
      <c r="AU1830" s="35">
        <f t="shared" si="462"/>
        <v>0</v>
      </c>
      <c r="AV1830" s="35">
        <f t="shared" si="453"/>
        <v>0</v>
      </c>
      <c r="AW1830" s="35">
        <f t="shared" si="454"/>
        <v>2.32375690607735</v>
      </c>
      <c r="AX1830" s="35">
        <f t="shared" si="455"/>
        <v>1.29502762430939</v>
      </c>
      <c r="AY1830" s="35">
        <f t="shared" si="456"/>
        <v>0</v>
      </c>
      <c r="AZ1830" s="35">
        <f t="shared" si="457"/>
        <v>0</v>
      </c>
      <c r="BA1830" s="27" t="str">
        <f t="shared" si="458"/>
        <v>3</v>
      </c>
      <c r="BB1830" s="34">
        <v>0.00024</v>
      </c>
      <c r="BC1830" s="34">
        <f t="shared" si="459"/>
        <v>0</v>
      </c>
      <c r="BD1830" s="34" t="e">
        <f t="shared" si="460"/>
        <v>#REF!</v>
      </c>
      <c r="BE1830" s="34">
        <v>0.18</v>
      </c>
      <c r="BF1830" s="34">
        <f t="shared" si="463"/>
        <v>0</v>
      </c>
      <c r="BG1830" s="34" t="e">
        <f t="shared" si="461"/>
        <v>#REF!</v>
      </c>
      <c r="BH1830" t="str">
        <f>IF(AT1830="UDARA","U","N")&amp;LEFT($C$4,2)&amp;MID($C$4,4,2)&amp;LEFT(A1830,3)&amp;MID(E1830,2,2)&amp;VLOOKUP(E1830,Acuan_Reference!C:L,10,0)</f>
        <v>N1501BLP71N2</v>
      </c>
      <c r="BI1830" t="s">
        <v>84</v>
      </c>
      <c r="BJ1830" t="s">
        <v>119</v>
      </c>
      <c r="BK1830" t="s">
        <v>86</v>
      </c>
      <c r="BL1830" t="s">
        <v>87</v>
      </c>
    </row>
    <row r="1831" hidden="1" spans="1:64">
      <c r="A1831" t="s">
        <v>92</v>
      </c>
      <c r="B1831" t="s">
        <v>75</v>
      </c>
      <c r="C1831" t="s">
        <v>76</v>
      </c>
      <c r="D1831" t="s">
        <v>115</v>
      </c>
      <c r="E1831" t="s">
        <v>256</v>
      </c>
      <c r="F1831" t="s">
        <v>257</v>
      </c>
      <c r="G1831" t="s">
        <v>80</v>
      </c>
      <c r="H1831" t="s">
        <v>81</v>
      </c>
      <c r="I1831" s="34">
        <v>20315</v>
      </c>
      <c r="J1831" s="35">
        <v>576</v>
      </c>
      <c r="K1831" s="35">
        <v>447</v>
      </c>
      <c r="L1831" s="35">
        <v>377</v>
      </c>
      <c r="M1831" s="35">
        <v>322</v>
      </c>
      <c r="N1831" s="35">
        <v>467</v>
      </c>
      <c r="O1831" s="35">
        <v>309</v>
      </c>
      <c r="P1831" s="35">
        <v>522</v>
      </c>
      <c r="Q1831" s="35">
        <v>171</v>
      </c>
      <c r="R1831" s="35">
        <v>527</v>
      </c>
      <c r="S1831" s="35">
        <v>637</v>
      </c>
      <c r="T1831" s="35">
        <v>345</v>
      </c>
      <c r="U1831" s="35">
        <v>686</v>
      </c>
      <c r="V1831" s="34">
        <v>556</v>
      </c>
      <c r="W1831" s="34">
        <f t="shared" si="448"/>
        <v>465.666666666667</v>
      </c>
      <c r="X1831" s="35">
        <v>110</v>
      </c>
      <c r="Y1831" s="35">
        <v>0</v>
      </c>
      <c r="Z1831" s="35">
        <v>0</v>
      </c>
      <c r="AA1831" s="34">
        <v>635</v>
      </c>
      <c r="AB1831" s="34">
        <v>0</v>
      </c>
      <c r="AC1831" s="34">
        <v>288</v>
      </c>
      <c r="AD1831" s="34">
        <v>48</v>
      </c>
      <c r="AE1831" s="34">
        <f t="shared" si="449"/>
        <v>971</v>
      </c>
      <c r="AF1831" s="34">
        <f t="shared" si="450"/>
        <v>1.74640287769784</v>
      </c>
      <c r="AG1831" s="34">
        <f t="shared" si="451"/>
        <v>1.98210450966356</v>
      </c>
      <c r="AH1831" s="34">
        <v>20640</v>
      </c>
      <c r="AI1831" s="34">
        <v>0</v>
      </c>
      <c r="AJ1831" s="35">
        <v>2688</v>
      </c>
      <c r="AK1831" s="35">
        <v>470</v>
      </c>
      <c r="AL1831" s="35">
        <v>366</v>
      </c>
      <c r="AM1831" s="34">
        <v>1.5</v>
      </c>
      <c r="AN1831" s="34">
        <f t="shared" si="452"/>
        <v>698.5</v>
      </c>
      <c r="AO1831" s="35">
        <v>48</v>
      </c>
      <c r="AP1831" s="35">
        <v>48</v>
      </c>
      <c r="AQ1831" t="s">
        <v>82</v>
      </c>
      <c r="AR1831">
        <v>2</v>
      </c>
      <c r="AS1831" s="34">
        <v>0.53333333333333</v>
      </c>
      <c r="AT1831" t="s">
        <v>83</v>
      </c>
      <c r="AU1831" s="35">
        <f t="shared" si="462"/>
        <v>70.125</v>
      </c>
      <c r="AV1831" s="35">
        <f t="shared" si="453"/>
        <v>96</v>
      </c>
      <c r="AW1831" s="35">
        <f t="shared" si="454"/>
        <v>2.29133858267717</v>
      </c>
      <c r="AX1831" s="35">
        <f t="shared" si="455"/>
        <v>1.50536864710093</v>
      </c>
      <c r="AY1831" s="35">
        <f t="shared" si="456"/>
        <v>96</v>
      </c>
      <c r="AZ1831" s="35">
        <f t="shared" si="457"/>
        <v>96</v>
      </c>
      <c r="BA1831" s="27" t="str">
        <f t="shared" si="458"/>
        <v>3</v>
      </c>
      <c r="BB1831" s="34">
        <v>0.00024</v>
      </c>
      <c r="BC1831" s="34">
        <f t="shared" si="459"/>
        <v>0.02304</v>
      </c>
      <c r="BD1831" s="34" t="e">
        <f t="shared" si="460"/>
        <v>#REF!</v>
      </c>
      <c r="BE1831" s="34">
        <v>0.18</v>
      </c>
      <c r="BF1831" s="34">
        <f t="shared" si="463"/>
        <v>17.28</v>
      </c>
      <c r="BG1831" s="34" t="e">
        <f t="shared" si="461"/>
        <v>#REF!</v>
      </c>
      <c r="BH1831" t="str">
        <f>IF(AT1831="UDARA","U","N")&amp;LEFT($C$4,2)&amp;MID($C$4,4,2)&amp;LEFT(A1831,3)&amp;MID(E1831,2,2)&amp;VLOOKUP(E1831,Acuan_Reference!C:L,10,0)</f>
        <v>N1501BTM71N2</v>
      </c>
      <c r="BI1831" t="s">
        <v>84</v>
      </c>
      <c r="BJ1831" t="s">
        <v>119</v>
      </c>
      <c r="BK1831" t="s">
        <v>86</v>
      </c>
      <c r="BL1831" t="s">
        <v>87</v>
      </c>
    </row>
    <row r="1832" hidden="1" spans="1:64">
      <c r="A1832" t="s">
        <v>93</v>
      </c>
      <c r="B1832" t="s">
        <v>75</v>
      </c>
      <c r="C1832" t="s">
        <v>76</v>
      </c>
      <c r="D1832" t="s">
        <v>115</v>
      </c>
      <c r="E1832" t="s">
        <v>256</v>
      </c>
      <c r="F1832" t="s">
        <v>257</v>
      </c>
      <c r="G1832" t="s">
        <v>80</v>
      </c>
      <c r="H1832" t="s">
        <v>81</v>
      </c>
      <c r="I1832" s="34">
        <v>20315</v>
      </c>
      <c r="J1832" s="35">
        <v>1378</v>
      </c>
      <c r="K1832" s="35">
        <v>2258</v>
      </c>
      <c r="L1832" s="35">
        <v>1438</v>
      </c>
      <c r="M1832" s="35">
        <v>2324</v>
      </c>
      <c r="N1832" s="35">
        <v>2627</v>
      </c>
      <c r="O1832" s="35">
        <v>2229</v>
      </c>
      <c r="P1832" s="35">
        <v>2836</v>
      </c>
      <c r="Q1832" s="35">
        <v>1619</v>
      </c>
      <c r="R1832" s="35">
        <v>2366</v>
      </c>
      <c r="S1832" s="35">
        <v>2772</v>
      </c>
      <c r="T1832" s="35">
        <v>2338</v>
      </c>
      <c r="U1832" s="35">
        <v>1845</v>
      </c>
      <c r="V1832" s="34">
        <v>2318.3333333333</v>
      </c>
      <c r="W1832" s="34">
        <f t="shared" si="448"/>
        <v>1997.33333333333</v>
      </c>
      <c r="X1832" s="35">
        <v>854</v>
      </c>
      <c r="Y1832" s="35">
        <v>0</v>
      </c>
      <c r="Z1832" s="35">
        <v>0</v>
      </c>
      <c r="AA1832" s="34">
        <v>2559</v>
      </c>
      <c r="AB1832" s="34">
        <v>0</v>
      </c>
      <c r="AC1832" s="34">
        <v>288</v>
      </c>
      <c r="AD1832" s="34">
        <v>0</v>
      </c>
      <c r="AE1832" s="34">
        <f t="shared" si="449"/>
        <v>2847</v>
      </c>
      <c r="AF1832" s="34">
        <f t="shared" si="450"/>
        <v>1.22803738317759</v>
      </c>
      <c r="AG1832" s="34">
        <f t="shared" si="451"/>
        <v>1.42540053404539</v>
      </c>
      <c r="AH1832" s="34">
        <v>20640</v>
      </c>
      <c r="AI1832" s="34">
        <v>0</v>
      </c>
      <c r="AJ1832" s="35">
        <v>2688</v>
      </c>
      <c r="AK1832" s="35">
        <v>2374</v>
      </c>
      <c r="AL1832" s="35">
        <v>1809</v>
      </c>
      <c r="AM1832" s="34">
        <v>0.8</v>
      </c>
      <c r="AN1832" s="34">
        <f t="shared" si="452"/>
        <v>1597.86666666667</v>
      </c>
      <c r="AO1832" s="35">
        <v>48</v>
      </c>
      <c r="AP1832" s="35">
        <v>48</v>
      </c>
      <c r="AQ1832" t="s">
        <v>153</v>
      </c>
      <c r="AR1832">
        <v>4</v>
      </c>
      <c r="AS1832" s="34">
        <v>0.066666666666667</v>
      </c>
      <c r="AT1832" t="s">
        <v>83</v>
      </c>
      <c r="AU1832" s="35">
        <f t="shared" si="462"/>
        <v>419.9</v>
      </c>
      <c r="AV1832" s="35">
        <f t="shared" si="453"/>
        <v>432</v>
      </c>
      <c r="AW1832" s="35">
        <f t="shared" si="454"/>
        <v>1.64168891855808</v>
      </c>
      <c r="AX1832" s="35">
        <f t="shared" si="455"/>
        <v>0.735981308411215</v>
      </c>
      <c r="AY1832" s="35">
        <f t="shared" si="456"/>
        <v>432</v>
      </c>
      <c r="AZ1832" s="35">
        <f t="shared" si="457"/>
        <v>432</v>
      </c>
      <c r="BA1832" s="27" t="str">
        <f t="shared" si="458"/>
        <v>3</v>
      </c>
      <c r="BB1832" s="34">
        <v>0.00024</v>
      </c>
      <c r="BC1832" s="34">
        <f t="shared" si="459"/>
        <v>0.10368</v>
      </c>
      <c r="BD1832" s="34" t="e">
        <f t="shared" si="460"/>
        <v>#REF!</v>
      </c>
      <c r="BE1832" s="34">
        <v>0.18</v>
      </c>
      <c r="BF1832" s="34">
        <f t="shared" si="463"/>
        <v>77.76</v>
      </c>
      <c r="BG1832" s="34" t="e">
        <f t="shared" si="461"/>
        <v>#REF!</v>
      </c>
      <c r="BH1832" t="str">
        <f>IF(AT1832="UDARA","U","N")&amp;LEFT($C$4,2)&amp;MID($C$4,4,2)&amp;LEFT(A1832,3)&amp;MID(E1832,2,2)&amp;VLOOKUP(E1832,Acuan_Reference!C:L,10,0)</f>
        <v>N1501CRB71N2</v>
      </c>
      <c r="BI1832" t="s">
        <v>84</v>
      </c>
      <c r="BJ1832" t="s">
        <v>119</v>
      </c>
      <c r="BK1832" t="s">
        <v>86</v>
      </c>
      <c r="BL1832" t="s">
        <v>87</v>
      </c>
    </row>
    <row r="1833" hidden="1" spans="1:64">
      <c r="A1833" t="s">
        <v>94</v>
      </c>
      <c r="B1833" t="s">
        <v>75</v>
      </c>
      <c r="C1833" t="s">
        <v>76</v>
      </c>
      <c r="D1833" t="s">
        <v>115</v>
      </c>
      <c r="E1833" t="s">
        <v>256</v>
      </c>
      <c r="F1833" t="s">
        <v>257</v>
      </c>
      <c r="G1833" t="s">
        <v>80</v>
      </c>
      <c r="H1833" t="s">
        <v>81</v>
      </c>
      <c r="I1833" s="34">
        <v>20315</v>
      </c>
      <c r="J1833" s="35">
        <v>1427</v>
      </c>
      <c r="K1833" s="35">
        <v>1496</v>
      </c>
      <c r="L1833" s="35">
        <v>1451</v>
      </c>
      <c r="M1833" s="35">
        <v>1553</v>
      </c>
      <c r="N1833" s="35">
        <v>1682</v>
      </c>
      <c r="O1833" s="35">
        <v>1745</v>
      </c>
      <c r="P1833" s="35">
        <v>1778</v>
      </c>
      <c r="Q1833" s="35">
        <v>1682</v>
      </c>
      <c r="R1833" s="35">
        <v>1389</v>
      </c>
      <c r="S1833" s="35">
        <v>2828</v>
      </c>
      <c r="T1833" s="35">
        <v>1538</v>
      </c>
      <c r="U1833" s="35">
        <v>1107</v>
      </c>
      <c r="V1833" s="34">
        <v>1824.3333333333</v>
      </c>
      <c r="W1833" s="34">
        <f t="shared" si="448"/>
        <v>1346</v>
      </c>
      <c r="X1833" s="35">
        <v>572</v>
      </c>
      <c r="Y1833" s="35">
        <v>0</v>
      </c>
      <c r="Z1833" s="35">
        <v>0</v>
      </c>
      <c r="AA1833" s="34">
        <v>3145</v>
      </c>
      <c r="AB1833" s="34">
        <v>0</v>
      </c>
      <c r="AC1833" s="34">
        <v>0</v>
      </c>
      <c r="AD1833" s="34">
        <v>0</v>
      </c>
      <c r="AE1833" s="34">
        <f t="shared" si="449"/>
        <v>3145</v>
      </c>
      <c r="AF1833" s="34">
        <f t="shared" si="450"/>
        <v>1.72391741275355</v>
      </c>
      <c r="AG1833" s="34">
        <f t="shared" si="451"/>
        <v>2.33655274888559</v>
      </c>
      <c r="AH1833" s="34">
        <v>20640</v>
      </c>
      <c r="AI1833" s="34">
        <v>0</v>
      </c>
      <c r="AJ1833" s="35">
        <v>2688</v>
      </c>
      <c r="AK1833" s="35">
        <v>2072</v>
      </c>
      <c r="AL1833" s="35">
        <v>1393</v>
      </c>
      <c r="AM1833" s="34">
        <v>0.8</v>
      </c>
      <c r="AN1833" s="34">
        <f t="shared" si="452"/>
        <v>1076.8</v>
      </c>
      <c r="AO1833" s="35">
        <v>48</v>
      </c>
      <c r="AP1833" s="35">
        <v>48</v>
      </c>
      <c r="AQ1833" t="s">
        <v>82</v>
      </c>
      <c r="AR1833">
        <v>8</v>
      </c>
      <c r="AS1833" s="34">
        <v>0.13333333333333</v>
      </c>
      <c r="AT1833" t="s">
        <v>83</v>
      </c>
      <c r="AU1833" s="35">
        <f t="shared" si="462"/>
        <v>0</v>
      </c>
      <c r="AV1833" s="35">
        <f t="shared" si="453"/>
        <v>0</v>
      </c>
      <c r="AW1833" s="35">
        <f t="shared" si="454"/>
        <v>2.33655274888559</v>
      </c>
      <c r="AX1833" s="35">
        <f t="shared" si="455"/>
        <v>1.30163447251114</v>
      </c>
      <c r="AY1833" s="35">
        <f t="shared" si="456"/>
        <v>0</v>
      </c>
      <c r="AZ1833" s="35">
        <f t="shared" si="457"/>
        <v>0</v>
      </c>
      <c r="BA1833" s="27" t="str">
        <f t="shared" si="458"/>
        <v>3</v>
      </c>
      <c r="BB1833" s="34">
        <v>0.00024</v>
      </c>
      <c r="BC1833" s="34">
        <f t="shared" si="459"/>
        <v>0</v>
      </c>
      <c r="BD1833" s="34" t="e">
        <f t="shared" si="460"/>
        <v>#REF!</v>
      </c>
      <c r="BE1833" s="34">
        <v>0.18</v>
      </c>
      <c r="BF1833" s="34">
        <f t="shared" si="463"/>
        <v>0</v>
      </c>
      <c r="BG1833" s="34" t="e">
        <f t="shared" si="461"/>
        <v>#REF!</v>
      </c>
      <c r="BH1833" t="str">
        <f>IF(AT1833="UDARA","U","N")&amp;LEFT($C$4,2)&amp;MID($C$4,4,2)&amp;LEFT(A1833,3)&amp;MID(E1833,2,2)&amp;VLOOKUP(E1833,Acuan_Reference!C:L,10,0)</f>
        <v>N1501DPS71N2</v>
      </c>
      <c r="BI1833" t="s">
        <v>84</v>
      </c>
      <c r="BJ1833" t="s">
        <v>119</v>
      </c>
      <c r="BK1833" t="s">
        <v>86</v>
      </c>
      <c r="BL1833" t="s">
        <v>87</v>
      </c>
    </row>
    <row r="1834" hidden="1" spans="1:64">
      <c r="A1834" t="s">
        <v>95</v>
      </c>
      <c r="B1834" t="s">
        <v>75</v>
      </c>
      <c r="C1834" t="s">
        <v>76</v>
      </c>
      <c r="D1834" t="s">
        <v>115</v>
      </c>
      <c r="E1834" t="s">
        <v>256</v>
      </c>
      <c r="F1834" t="s">
        <v>257</v>
      </c>
      <c r="G1834" t="s">
        <v>80</v>
      </c>
      <c r="H1834" t="s">
        <v>81</v>
      </c>
      <c r="I1834" s="34">
        <v>20315</v>
      </c>
      <c r="J1834" s="35">
        <v>1553</v>
      </c>
      <c r="K1834" s="35">
        <v>1453</v>
      </c>
      <c r="L1834" s="35">
        <v>1500</v>
      </c>
      <c r="M1834" s="35">
        <v>1614</v>
      </c>
      <c r="N1834" s="35">
        <v>1521</v>
      </c>
      <c r="O1834" s="35">
        <v>1662</v>
      </c>
      <c r="P1834" s="35">
        <v>1702</v>
      </c>
      <c r="Q1834" s="35">
        <v>1561</v>
      </c>
      <c r="R1834" s="35">
        <v>1406</v>
      </c>
      <c r="S1834" s="35">
        <v>1914</v>
      </c>
      <c r="T1834" s="35">
        <v>1390</v>
      </c>
      <c r="U1834" s="35">
        <v>1748</v>
      </c>
      <c r="V1834" s="34">
        <v>1684</v>
      </c>
      <c r="W1834" s="34">
        <f t="shared" si="448"/>
        <v>1426</v>
      </c>
      <c r="X1834" s="35">
        <v>951</v>
      </c>
      <c r="Y1834" s="35">
        <v>0</v>
      </c>
      <c r="Z1834" s="35">
        <v>0</v>
      </c>
      <c r="AA1834" s="34">
        <v>1252</v>
      </c>
      <c r="AB1834" s="34">
        <v>0</v>
      </c>
      <c r="AC1834" s="34">
        <v>0</v>
      </c>
      <c r="AD1834" s="34">
        <v>144</v>
      </c>
      <c r="AE1834" s="34">
        <f t="shared" si="449"/>
        <v>1396</v>
      </c>
      <c r="AF1834" s="34">
        <f t="shared" si="450"/>
        <v>0.828978622327791</v>
      </c>
      <c r="AG1834" s="34">
        <f t="shared" si="451"/>
        <v>0.877980364656382</v>
      </c>
      <c r="AH1834" s="34">
        <v>20640</v>
      </c>
      <c r="AI1834" s="34">
        <v>0</v>
      </c>
      <c r="AJ1834" s="35">
        <v>2688</v>
      </c>
      <c r="AK1834" s="35">
        <v>1714</v>
      </c>
      <c r="AL1834" s="35">
        <v>1140</v>
      </c>
      <c r="AM1834" s="34">
        <v>0.25</v>
      </c>
      <c r="AN1834" s="34">
        <f t="shared" si="452"/>
        <v>356.5</v>
      </c>
      <c r="AO1834" s="35">
        <v>48</v>
      </c>
      <c r="AP1834" s="35">
        <v>48</v>
      </c>
      <c r="AQ1834" t="s">
        <v>153</v>
      </c>
      <c r="AR1834">
        <v>12</v>
      </c>
      <c r="AS1834" s="34">
        <v>0.033333333333333</v>
      </c>
      <c r="AT1834" t="s">
        <v>83</v>
      </c>
      <c r="AU1834" s="35">
        <f t="shared" si="462"/>
        <v>75.375</v>
      </c>
      <c r="AV1834" s="35">
        <f t="shared" si="453"/>
        <v>96</v>
      </c>
      <c r="AW1834" s="35">
        <f t="shared" si="454"/>
        <v>1.04628330995792</v>
      </c>
      <c r="AX1834" s="35">
        <f t="shared" si="455"/>
        <v>0.246844319775596</v>
      </c>
      <c r="AY1834" s="35">
        <f t="shared" si="456"/>
        <v>96</v>
      </c>
      <c r="AZ1834" s="35">
        <f t="shared" si="457"/>
        <v>96</v>
      </c>
      <c r="BA1834" s="27" t="str">
        <f t="shared" si="458"/>
        <v>3</v>
      </c>
      <c r="BB1834" s="34">
        <v>0.00024</v>
      </c>
      <c r="BC1834" s="34">
        <f t="shared" si="459"/>
        <v>0.02304</v>
      </c>
      <c r="BD1834" s="34" t="e">
        <f t="shared" si="460"/>
        <v>#REF!</v>
      </c>
      <c r="BE1834" s="34">
        <v>0.18</v>
      </c>
      <c r="BF1834" s="34">
        <f t="shared" si="463"/>
        <v>17.28</v>
      </c>
      <c r="BG1834" s="34" t="e">
        <f t="shared" si="461"/>
        <v>#REF!</v>
      </c>
      <c r="BH1834" t="str">
        <f>IF(AT1834="UDARA","U","N")&amp;LEFT($C$4,2)&amp;MID($C$4,4,2)&amp;LEFT(A1834,3)&amp;MID(E1834,2,2)&amp;VLOOKUP(E1834,Acuan_Reference!C:L,10,0)</f>
        <v>N1501JAK71N2</v>
      </c>
      <c r="BI1834" t="s">
        <v>84</v>
      </c>
      <c r="BJ1834" t="s">
        <v>119</v>
      </c>
      <c r="BK1834" t="s">
        <v>86</v>
      </c>
      <c r="BL1834" t="s">
        <v>87</v>
      </c>
    </row>
    <row r="1835" hidden="1" spans="1:64">
      <c r="A1835" t="s">
        <v>96</v>
      </c>
      <c r="B1835" t="s">
        <v>75</v>
      </c>
      <c r="C1835" t="s">
        <v>76</v>
      </c>
      <c r="D1835" t="s">
        <v>115</v>
      </c>
      <c r="E1835" t="s">
        <v>256</v>
      </c>
      <c r="F1835" t="s">
        <v>257</v>
      </c>
      <c r="G1835" t="s">
        <v>80</v>
      </c>
      <c r="H1835" t="s">
        <v>81</v>
      </c>
      <c r="I1835" s="34">
        <v>20315</v>
      </c>
      <c r="J1835" s="35">
        <v>262</v>
      </c>
      <c r="K1835" s="35">
        <v>391</v>
      </c>
      <c r="L1835" s="35">
        <v>413</v>
      </c>
      <c r="M1835" s="35">
        <v>296</v>
      </c>
      <c r="N1835" s="35">
        <v>337</v>
      </c>
      <c r="O1835" s="35">
        <v>452</v>
      </c>
      <c r="P1835" s="35">
        <v>349</v>
      </c>
      <c r="Q1835" s="35">
        <v>244</v>
      </c>
      <c r="R1835" s="35">
        <v>308</v>
      </c>
      <c r="S1835" s="35">
        <v>379</v>
      </c>
      <c r="T1835" s="35">
        <v>331</v>
      </c>
      <c r="U1835" s="35">
        <v>409</v>
      </c>
      <c r="V1835" s="34">
        <v>373</v>
      </c>
      <c r="W1835" s="34">
        <f t="shared" si="448"/>
        <v>329</v>
      </c>
      <c r="X1835" s="35">
        <v>131</v>
      </c>
      <c r="Y1835" s="35">
        <v>0</v>
      </c>
      <c r="Z1835" s="35">
        <v>0</v>
      </c>
      <c r="AA1835" s="34">
        <v>573</v>
      </c>
      <c r="AB1835" s="34">
        <v>0</v>
      </c>
      <c r="AC1835" s="34">
        <v>0</v>
      </c>
      <c r="AD1835" s="34">
        <v>48</v>
      </c>
      <c r="AE1835" s="34">
        <f t="shared" si="449"/>
        <v>621</v>
      </c>
      <c r="AF1835" s="34">
        <f t="shared" si="450"/>
        <v>1.66487935656836</v>
      </c>
      <c r="AG1835" s="34">
        <f t="shared" si="451"/>
        <v>1.74164133738602</v>
      </c>
      <c r="AH1835" s="34">
        <v>20640</v>
      </c>
      <c r="AI1835" s="34">
        <v>0</v>
      </c>
      <c r="AJ1835" s="35">
        <v>2688</v>
      </c>
      <c r="AK1835" s="35">
        <v>328</v>
      </c>
      <c r="AL1835" s="35">
        <v>247</v>
      </c>
      <c r="AM1835" s="34">
        <v>1.2</v>
      </c>
      <c r="AN1835" s="34">
        <f t="shared" si="452"/>
        <v>394.8</v>
      </c>
      <c r="AO1835" s="35">
        <v>48</v>
      </c>
      <c r="AP1835" s="35">
        <v>48</v>
      </c>
      <c r="AQ1835" t="s">
        <v>82</v>
      </c>
      <c r="AR1835">
        <v>2</v>
      </c>
      <c r="AS1835" s="34">
        <v>0.2</v>
      </c>
      <c r="AT1835" t="s">
        <v>83</v>
      </c>
      <c r="AU1835" s="35">
        <f t="shared" si="462"/>
        <v>15.6</v>
      </c>
      <c r="AV1835" s="35">
        <f t="shared" si="453"/>
        <v>48</v>
      </c>
      <c r="AW1835" s="35">
        <f t="shared" si="454"/>
        <v>2.03343465045593</v>
      </c>
      <c r="AX1835" s="35">
        <f t="shared" si="455"/>
        <v>1.28267477203647</v>
      </c>
      <c r="AY1835" s="35">
        <f t="shared" si="456"/>
        <v>48</v>
      </c>
      <c r="AZ1835" s="35">
        <f t="shared" si="457"/>
        <v>48</v>
      </c>
      <c r="BA1835" s="27" t="str">
        <f t="shared" si="458"/>
        <v>3</v>
      </c>
      <c r="BB1835" s="34">
        <v>0.00024</v>
      </c>
      <c r="BC1835" s="34">
        <f t="shared" si="459"/>
        <v>0.01152</v>
      </c>
      <c r="BD1835" s="34" t="e">
        <f t="shared" si="460"/>
        <v>#REF!</v>
      </c>
      <c r="BE1835" s="34">
        <v>0.18</v>
      </c>
      <c r="BF1835" s="34">
        <f t="shared" si="463"/>
        <v>8.64</v>
      </c>
      <c r="BG1835" s="34" t="e">
        <f t="shared" si="461"/>
        <v>#REF!</v>
      </c>
      <c r="BH1835" t="str">
        <f>IF(AT1835="UDARA","U","N")&amp;LEFT($C$4,2)&amp;MID($C$4,4,2)&amp;LEFT(A1835,3)&amp;MID(E1835,2,2)&amp;VLOOKUP(E1835,Acuan_Reference!C:L,10,0)</f>
        <v>N1501JBI71N2</v>
      </c>
      <c r="BI1835" t="s">
        <v>84</v>
      </c>
      <c r="BJ1835" t="s">
        <v>119</v>
      </c>
      <c r="BK1835" t="s">
        <v>86</v>
      </c>
      <c r="BL1835" t="s">
        <v>87</v>
      </c>
    </row>
    <row r="1836" hidden="1" spans="1:64">
      <c r="A1836" t="s">
        <v>97</v>
      </c>
      <c r="B1836" t="s">
        <v>75</v>
      </c>
      <c r="C1836" t="s">
        <v>76</v>
      </c>
      <c r="D1836" t="s">
        <v>115</v>
      </c>
      <c r="E1836" t="s">
        <v>256</v>
      </c>
      <c r="F1836" t="s">
        <v>257</v>
      </c>
      <c r="G1836" t="s">
        <v>80</v>
      </c>
      <c r="H1836" t="s">
        <v>81</v>
      </c>
      <c r="I1836" s="34">
        <v>20315</v>
      </c>
      <c r="J1836" s="35">
        <v>890</v>
      </c>
      <c r="K1836" s="35">
        <v>925</v>
      </c>
      <c r="L1836" s="35">
        <v>946</v>
      </c>
      <c r="M1836" s="35">
        <v>503</v>
      </c>
      <c r="N1836" s="35">
        <v>877</v>
      </c>
      <c r="O1836" s="35">
        <v>524</v>
      </c>
      <c r="P1836" s="35">
        <v>794</v>
      </c>
      <c r="Q1836" s="35">
        <v>876</v>
      </c>
      <c r="R1836" s="35">
        <v>1344</v>
      </c>
      <c r="S1836" s="35">
        <v>1485</v>
      </c>
      <c r="T1836" s="35">
        <v>613</v>
      </c>
      <c r="U1836" s="35">
        <v>1402</v>
      </c>
      <c r="V1836" s="34">
        <v>1166.6666666667</v>
      </c>
      <c r="W1836" s="34">
        <f t="shared" si="448"/>
        <v>949.333333333333</v>
      </c>
      <c r="X1836" s="35">
        <v>42</v>
      </c>
      <c r="Y1836" s="35">
        <v>0</v>
      </c>
      <c r="Z1836" s="35">
        <v>0</v>
      </c>
      <c r="AA1836" s="34">
        <v>1471</v>
      </c>
      <c r="AB1836" s="34">
        <v>0</v>
      </c>
      <c r="AC1836" s="34">
        <v>0</v>
      </c>
      <c r="AD1836" s="34">
        <v>0</v>
      </c>
      <c r="AE1836" s="34">
        <f t="shared" si="449"/>
        <v>1471</v>
      </c>
      <c r="AF1836" s="34">
        <f t="shared" si="450"/>
        <v>1.26085714285711</v>
      </c>
      <c r="AG1836" s="34">
        <f t="shared" si="451"/>
        <v>1.54950842696629</v>
      </c>
      <c r="AH1836" s="34">
        <v>20640</v>
      </c>
      <c r="AI1836" s="34">
        <v>0</v>
      </c>
      <c r="AJ1836" s="35">
        <v>2688</v>
      </c>
      <c r="AK1836" s="35">
        <v>1301</v>
      </c>
      <c r="AL1836" s="35">
        <v>833</v>
      </c>
      <c r="AM1836" s="34">
        <v>0.5</v>
      </c>
      <c r="AN1836" s="34">
        <f t="shared" si="452"/>
        <v>474.666666666667</v>
      </c>
      <c r="AO1836" s="35">
        <v>48</v>
      </c>
      <c r="AP1836" s="35">
        <v>48</v>
      </c>
      <c r="AQ1836" t="s">
        <v>153</v>
      </c>
      <c r="AR1836">
        <v>20</v>
      </c>
      <c r="AS1836" s="34">
        <v>0.033333333333333</v>
      </c>
      <c r="AT1836" t="s">
        <v>83</v>
      </c>
      <c r="AU1836" s="35">
        <f t="shared" si="462"/>
        <v>0</v>
      </c>
      <c r="AV1836" s="35">
        <f t="shared" si="453"/>
        <v>0</v>
      </c>
      <c r="AW1836" s="35">
        <f t="shared" si="454"/>
        <v>1.54950842696629</v>
      </c>
      <c r="AX1836" s="35">
        <f t="shared" si="455"/>
        <v>0.672050561797753</v>
      </c>
      <c r="AY1836" s="35">
        <f t="shared" si="456"/>
        <v>0</v>
      </c>
      <c r="AZ1836" s="35">
        <f t="shared" si="457"/>
        <v>0</v>
      </c>
      <c r="BA1836" s="27" t="str">
        <f t="shared" si="458"/>
        <v>3</v>
      </c>
      <c r="BB1836" s="34">
        <v>0.00024</v>
      </c>
      <c r="BC1836" s="34">
        <f t="shared" si="459"/>
        <v>0</v>
      </c>
      <c r="BD1836" s="34" t="e">
        <f t="shared" si="460"/>
        <v>#REF!</v>
      </c>
      <c r="BE1836" s="34">
        <v>0.18</v>
      </c>
      <c r="BF1836" s="34">
        <f t="shared" si="463"/>
        <v>0</v>
      </c>
      <c r="BG1836" s="34" t="e">
        <f t="shared" si="461"/>
        <v>#REF!</v>
      </c>
      <c r="BH1836" t="str">
        <f>IF(AT1836="UDARA","U","N")&amp;LEFT($C$4,2)&amp;MID($C$4,4,2)&amp;LEFT(A1836,3)&amp;MID(E1836,2,2)&amp;VLOOKUP(E1836,Acuan_Reference!C:L,10,0)</f>
        <v>N1501JKT71N2</v>
      </c>
      <c r="BI1836" t="s">
        <v>84</v>
      </c>
      <c r="BJ1836" t="s">
        <v>119</v>
      </c>
      <c r="BK1836" t="s">
        <v>86</v>
      </c>
      <c r="BL1836" t="s">
        <v>87</v>
      </c>
    </row>
    <row r="1837" hidden="1" spans="1:64">
      <c r="A1837" t="s">
        <v>98</v>
      </c>
      <c r="B1837" t="s">
        <v>75</v>
      </c>
      <c r="C1837" t="s">
        <v>76</v>
      </c>
      <c r="D1837" t="s">
        <v>115</v>
      </c>
      <c r="E1837" t="s">
        <v>256</v>
      </c>
      <c r="F1837" t="s">
        <v>257</v>
      </c>
      <c r="G1837" t="s">
        <v>80</v>
      </c>
      <c r="H1837" t="s">
        <v>81</v>
      </c>
      <c r="I1837" s="34">
        <v>20315</v>
      </c>
      <c r="J1837" s="35">
        <v>793</v>
      </c>
      <c r="K1837" s="35">
        <v>567</v>
      </c>
      <c r="L1837" s="35">
        <v>424</v>
      </c>
      <c r="M1837" s="35">
        <v>922</v>
      </c>
      <c r="N1837" s="35">
        <v>447</v>
      </c>
      <c r="O1837" s="35">
        <v>685</v>
      </c>
      <c r="P1837" s="35">
        <v>676</v>
      </c>
      <c r="Q1837" s="35">
        <v>685</v>
      </c>
      <c r="R1837" s="35">
        <v>605</v>
      </c>
      <c r="S1837" s="35">
        <v>589</v>
      </c>
      <c r="T1837" s="35">
        <v>518</v>
      </c>
      <c r="U1837" s="35">
        <v>598</v>
      </c>
      <c r="V1837" s="34">
        <v>568.33333333333</v>
      </c>
      <c r="W1837" s="34">
        <f t="shared" si="448"/>
        <v>510.333333333333</v>
      </c>
      <c r="X1837" s="35">
        <v>350</v>
      </c>
      <c r="Y1837" s="35">
        <v>0</v>
      </c>
      <c r="Z1837" s="35">
        <v>0</v>
      </c>
      <c r="AA1837" s="34">
        <v>780</v>
      </c>
      <c r="AB1837" s="34">
        <v>0</v>
      </c>
      <c r="AC1837" s="34">
        <v>0</v>
      </c>
      <c r="AD1837" s="34">
        <v>96</v>
      </c>
      <c r="AE1837" s="34">
        <f t="shared" si="449"/>
        <v>876</v>
      </c>
      <c r="AF1837" s="34">
        <f t="shared" si="450"/>
        <v>1.54134897360705</v>
      </c>
      <c r="AG1837" s="34">
        <f t="shared" si="451"/>
        <v>1.52841280209014</v>
      </c>
      <c r="AH1837" s="34">
        <v>20640</v>
      </c>
      <c r="AI1837" s="34">
        <v>0</v>
      </c>
      <c r="AJ1837" s="35">
        <v>2688</v>
      </c>
      <c r="AK1837" s="35">
        <v>661</v>
      </c>
      <c r="AL1837" s="35">
        <v>415</v>
      </c>
      <c r="AM1837" s="34">
        <v>0.9</v>
      </c>
      <c r="AN1837" s="34">
        <f t="shared" si="452"/>
        <v>459.3</v>
      </c>
      <c r="AO1837" s="35">
        <v>48</v>
      </c>
      <c r="AP1837" s="35">
        <v>48</v>
      </c>
      <c r="AQ1837" t="s">
        <v>153</v>
      </c>
      <c r="AR1837">
        <v>4</v>
      </c>
      <c r="AS1837" s="34">
        <v>0.1</v>
      </c>
      <c r="AT1837" t="s">
        <v>83</v>
      </c>
      <c r="AU1837" s="35">
        <f t="shared" si="462"/>
        <v>0</v>
      </c>
      <c r="AV1837" s="35">
        <f t="shared" si="453"/>
        <v>0</v>
      </c>
      <c r="AW1837" s="35">
        <f t="shared" si="454"/>
        <v>1.71652514696277</v>
      </c>
      <c r="AX1837" s="35">
        <f t="shared" si="455"/>
        <v>0.90333115610712</v>
      </c>
      <c r="AY1837" s="35">
        <f t="shared" si="456"/>
        <v>0</v>
      </c>
      <c r="AZ1837" s="35">
        <f t="shared" si="457"/>
        <v>0</v>
      </c>
      <c r="BA1837" s="27" t="str">
        <f t="shared" si="458"/>
        <v>3</v>
      </c>
      <c r="BB1837" s="34">
        <v>0.00024</v>
      </c>
      <c r="BC1837" s="34">
        <f t="shared" si="459"/>
        <v>0</v>
      </c>
      <c r="BD1837" s="34" t="e">
        <f t="shared" si="460"/>
        <v>#REF!</v>
      </c>
      <c r="BE1837" s="34">
        <v>0.18</v>
      </c>
      <c r="BF1837" s="34">
        <f t="shared" si="463"/>
        <v>0</v>
      </c>
      <c r="BG1837" s="34" t="e">
        <f t="shared" si="461"/>
        <v>#REF!</v>
      </c>
      <c r="BH1837" t="str">
        <f>IF(AT1837="UDARA","U","N")&amp;LEFT($C$4,2)&amp;MID($C$4,4,2)&amp;LEFT(A1837,3)&amp;MID(E1837,2,2)&amp;VLOOKUP(E1837,Acuan_Reference!C:L,10,0)</f>
        <v>N1501JMR71N2</v>
      </c>
      <c r="BI1837" t="s">
        <v>84</v>
      </c>
      <c r="BJ1837" t="s">
        <v>119</v>
      </c>
      <c r="BK1837" t="s">
        <v>86</v>
      </c>
      <c r="BL1837" t="s">
        <v>87</v>
      </c>
    </row>
    <row r="1838" hidden="1" spans="1:64">
      <c r="A1838" t="s">
        <v>99</v>
      </c>
      <c r="B1838" t="s">
        <v>75</v>
      </c>
      <c r="C1838" t="s">
        <v>76</v>
      </c>
      <c r="D1838" t="s">
        <v>115</v>
      </c>
      <c r="E1838" t="s">
        <v>256</v>
      </c>
      <c r="F1838" t="s">
        <v>257</v>
      </c>
      <c r="G1838" t="s">
        <v>80</v>
      </c>
      <c r="H1838" t="s">
        <v>81</v>
      </c>
      <c r="I1838" s="34">
        <v>20315</v>
      </c>
      <c r="J1838" s="35">
        <v>1882</v>
      </c>
      <c r="K1838" s="35">
        <v>1695</v>
      </c>
      <c r="L1838" s="35">
        <v>1903</v>
      </c>
      <c r="M1838" s="35">
        <v>1179</v>
      </c>
      <c r="N1838" s="35">
        <v>1305</v>
      </c>
      <c r="O1838" s="35">
        <v>1599</v>
      </c>
      <c r="P1838" s="35">
        <v>2209</v>
      </c>
      <c r="Q1838" s="35">
        <v>1308</v>
      </c>
      <c r="R1838" s="35">
        <v>1137</v>
      </c>
      <c r="S1838" s="35">
        <v>2538</v>
      </c>
      <c r="T1838" s="35">
        <v>1224</v>
      </c>
      <c r="U1838" s="35">
        <v>1640</v>
      </c>
      <c r="V1838" s="34">
        <v>1800.6666666667</v>
      </c>
      <c r="W1838" s="34">
        <f t="shared" si="448"/>
        <v>1350</v>
      </c>
      <c r="X1838" s="35">
        <v>873</v>
      </c>
      <c r="Y1838" s="35">
        <v>0</v>
      </c>
      <c r="Z1838" s="35">
        <v>0</v>
      </c>
      <c r="AA1838" s="34">
        <v>2533</v>
      </c>
      <c r="AB1838" s="34">
        <v>0</v>
      </c>
      <c r="AC1838" s="34">
        <v>0</v>
      </c>
      <c r="AD1838" s="34">
        <v>96</v>
      </c>
      <c r="AE1838" s="34">
        <f t="shared" si="449"/>
        <v>2629</v>
      </c>
      <c r="AF1838" s="34">
        <f t="shared" si="450"/>
        <v>1.46001480932985</v>
      </c>
      <c r="AG1838" s="34">
        <f t="shared" si="451"/>
        <v>1.8762962962963</v>
      </c>
      <c r="AH1838" s="34">
        <v>20640</v>
      </c>
      <c r="AI1838" s="34">
        <v>0</v>
      </c>
      <c r="AJ1838" s="35">
        <v>2688</v>
      </c>
      <c r="AK1838" s="35">
        <v>1751</v>
      </c>
      <c r="AL1838" s="35">
        <v>1186</v>
      </c>
      <c r="AM1838" s="34">
        <v>1.1</v>
      </c>
      <c r="AN1838" s="34">
        <f t="shared" si="452"/>
        <v>1485</v>
      </c>
      <c r="AO1838" s="35">
        <v>48</v>
      </c>
      <c r="AP1838" s="35">
        <v>48</v>
      </c>
      <c r="AQ1838" t="s">
        <v>153</v>
      </c>
      <c r="AR1838">
        <v>4</v>
      </c>
      <c r="AS1838" s="34">
        <v>0.33333333333333</v>
      </c>
      <c r="AT1838" t="s">
        <v>83</v>
      </c>
      <c r="AU1838" s="35">
        <f t="shared" si="462"/>
        <v>31.5</v>
      </c>
      <c r="AV1838" s="35">
        <f t="shared" si="453"/>
        <v>48</v>
      </c>
      <c r="AW1838" s="35">
        <f t="shared" si="454"/>
        <v>1.98296296296296</v>
      </c>
      <c r="AX1838" s="35">
        <f t="shared" si="455"/>
        <v>1.10444444444444</v>
      </c>
      <c r="AY1838" s="35">
        <f t="shared" si="456"/>
        <v>48</v>
      </c>
      <c r="AZ1838" s="35">
        <f t="shared" si="457"/>
        <v>48</v>
      </c>
      <c r="BA1838" s="27" t="str">
        <f t="shared" si="458"/>
        <v>3</v>
      </c>
      <c r="BB1838" s="34">
        <v>0.00024</v>
      </c>
      <c r="BC1838" s="34">
        <f t="shared" si="459"/>
        <v>0.01152</v>
      </c>
      <c r="BD1838" s="34" t="e">
        <f t="shared" si="460"/>
        <v>#REF!</v>
      </c>
      <c r="BE1838" s="34">
        <v>0.18</v>
      </c>
      <c r="BF1838" s="34">
        <f t="shared" si="463"/>
        <v>8.64</v>
      </c>
      <c r="BG1838" s="34" t="e">
        <f t="shared" si="461"/>
        <v>#REF!</v>
      </c>
      <c r="BH1838" t="str">
        <f>IF(AT1838="UDARA","U","N")&amp;LEFT($C$4,2)&amp;MID($C$4,4,2)&amp;LEFT(A1838,3)&amp;MID(E1838,2,2)&amp;VLOOKUP(E1838,Acuan_Reference!C:L,10,0)</f>
        <v>N1501MDN71N2</v>
      </c>
      <c r="BI1838" t="s">
        <v>84</v>
      </c>
      <c r="BJ1838" t="s">
        <v>119</v>
      </c>
      <c r="BK1838" t="s">
        <v>86</v>
      </c>
      <c r="BL1838" t="s">
        <v>87</v>
      </c>
    </row>
    <row r="1839" hidden="1" spans="1:64">
      <c r="A1839" t="s">
        <v>100</v>
      </c>
      <c r="B1839" t="s">
        <v>75</v>
      </c>
      <c r="C1839" t="s">
        <v>76</v>
      </c>
      <c r="D1839" t="s">
        <v>115</v>
      </c>
      <c r="E1839" t="s">
        <v>256</v>
      </c>
      <c r="F1839" t="s">
        <v>257</v>
      </c>
      <c r="G1839" t="s">
        <v>80</v>
      </c>
      <c r="H1839" t="s">
        <v>81</v>
      </c>
      <c r="I1839" s="34">
        <v>20315</v>
      </c>
      <c r="J1839" s="35">
        <v>1653</v>
      </c>
      <c r="K1839" s="35">
        <v>1490</v>
      </c>
      <c r="L1839" s="35">
        <v>1378</v>
      </c>
      <c r="M1839" s="35">
        <v>1038</v>
      </c>
      <c r="N1839" s="35">
        <v>2411</v>
      </c>
      <c r="O1839" s="35">
        <v>1287</v>
      </c>
      <c r="P1839" s="35">
        <v>1795</v>
      </c>
      <c r="Q1839" s="35">
        <v>1278</v>
      </c>
      <c r="R1839" s="35">
        <v>1050</v>
      </c>
      <c r="S1839" s="35">
        <v>1872</v>
      </c>
      <c r="T1839" s="35">
        <v>2034</v>
      </c>
      <c r="U1839" s="35">
        <v>2155</v>
      </c>
      <c r="V1839" s="34">
        <v>2020.3333333333</v>
      </c>
      <c r="W1839" s="34">
        <f t="shared" si="448"/>
        <v>1796</v>
      </c>
      <c r="X1839" s="35">
        <v>642</v>
      </c>
      <c r="Y1839" s="35">
        <v>0</v>
      </c>
      <c r="Z1839" s="35">
        <v>0</v>
      </c>
      <c r="AA1839" s="34">
        <v>1647</v>
      </c>
      <c r="AB1839" s="34">
        <v>0</v>
      </c>
      <c r="AC1839" s="34">
        <v>1488</v>
      </c>
      <c r="AD1839" s="34">
        <v>288</v>
      </c>
      <c r="AE1839" s="34">
        <f t="shared" si="449"/>
        <v>3423</v>
      </c>
      <c r="AF1839" s="34">
        <f t="shared" si="450"/>
        <v>1.69427487213334</v>
      </c>
      <c r="AG1839" s="34">
        <f t="shared" si="451"/>
        <v>1.74554565701559</v>
      </c>
      <c r="AH1839" s="34">
        <v>20640</v>
      </c>
      <c r="AI1839" s="34">
        <v>0</v>
      </c>
      <c r="AJ1839" s="35">
        <v>2688</v>
      </c>
      <c r="AK1839" s="35">
        <v>1475</v>
      </c>
      <c r="AL1839" s="35">
        <v>1199</v>
      </c>
      <c r="AM1839" s="34">
        <v>1.5</v>
      </c>
      <c r="AN1839" s="34">
        <f t="shared" si="452"/>
        <v>2694</v>
      </c>
      <c r="AO1839" s="35">
        <v>48</v>
      </c>
      <c r="AP1839" s="35">
        <v>48</v>
      </c>
      <c r="AQ1839" t="s">
        <v>82</v>
      </c>
      <c r="AR1839">
        <v>2</v>
      </c>
      <c r="AS1839" s="34">
        <v>0.76666666666667</v>
      </c>
      <c r="AT1839" t="s">
        <v>83</v>
      </c>
      <c r="AU1839" s="35">
        <f t="shared" si="462"/>
        <v>352.5</v>
      </c>
      <c r="AV1839" s="35">
        <f t="shared" si="453"/>
        <v>384</v>
      </c>
      <c r="AW1839" s="35">
        <f t="shared" si="454"/>
        <v>2.11971046770601</v>
      </c>
      <c r="AX1839" s="35">
        <f t="shared" si="455"/>
        <v>1.45211581291759</v>
      </c>
      <c r="AY1839" s="35">
        <f t="shared" si="456"/>
        <v>384</v>
      </c>
      <c r="AZ1839" s="35">
        <f t="shared" si="457"/>
        <v>384</v>
      </c>
      <c r="BA1839" s="27" t="str">
        <f t="shared" si="458"/>
        <v>3</v>
      </c>
      <c r="BB1839" s="34">
        <v>0.00024</v>
      </c>
      <c r="BC1839" s="34">
        <f t="shared" si="459"/>
        <v>0.09216</v>
      </c>
      <c r="BD1839" s="34" t="e">
        <f t="shared" si="460"/>
        <v>#REF!</v>
      </c>
      <c r="BE1839" s="34">
        <v>0.18</v>
      </c>
      <c r="BF1839" s="34">
        <f t="shared" si="463"/>
        <v>69.12</v>
      </c>
      <c r="BG1839" s="34" t="e">
        <f t="shared" si="461"/>
        <v>#REF!</v>
      </c>
      <c r="BH1839" t="str">
        <f>IF(AT1839="UDARA","U","N")&amp;LEFT($C$4,2)&amp;MID($C$4,4,2)&amp;LEFT(A1839,3)&amp;MID(E1839,2,2)&amp;VLOOKUP(E1839,Acuan_Reference!C:L,10,0)</f>
        <v>N1501MDO71N2</v>
      </c>
      <c r="BI1839" t="s">
        <v>84</v>
      </c>
      <c r="BJ1839" t="s">
        <v>119</v>
      </c>
      <c r="BK1839" t="s">
        <v>86</v>
      </c>
      <c r="BL1839" t="s">
        <v>87</v>
      </c>
    </row>
    <row r="1840" hidden="1" spans="1:64">
      <c r="A1840" t="s">
        <v>101</v>
      </c>
      <c r="B1840" t="s">
        <v>75</v>
      </c>
      <c r="C1840" t="s">
        <v>76</v>
      </c>
      <c r="D1840" t="s">
        <v>115</v>
      </c>
      <c r="E1840" t="s">
        <v>256</v>
      </c>
      <c r="F1840" t="s">
        <v>257</v>
      </c>
      <c r="G1840" t="s">
        <v>80</v>
      </c>
      <c r="H1840" t="s">
        <v>81</v>
      </c>
      <c r="I1840" s="34">
        <v>20315</v>
      </c>
      <c r="J1840" s="35">
        <v>1641</v>
      </c>
      <c r="K1840" s="35">
        <v>1874</v>
      </c>
      <c r="L1840" s="35">
        <v>1773</v>
      </c>
      <c r="M1840" s="35">
        <v>1989</v>
      </c>
      <c r="N1840" s="35">
        <v>2367</v>
      </c>
      <c r="O1840" s="35">
        <v>1403</v>
      </c>
      <c r="P1840" s="35">
        <v>2545</v>
      </c>
      <c r="Q1840" s="35">
        <v>1795</v>
      </c>
      <c r="R1840" s="35">
        <v>1622</v>
      </c>
      <c r="S1840" s="35">
        <v>2130</v>
      </c>
      <c r="T1840" s="35">
        <v>1760</v>
      </c>
      <c r="U1840" s="35">
        <v>2285</v>
      </c>
      <c r="V1840" s="34">
        <v>2058.3333333333</v>
      </c>
      <c r="W1840" s="34">
        <f t="shared" si="448"/>
        <v>1793</v>
      </c>
      <c r="X1840" s="35">
        <v>426</v>
      </c>
      <c r="Y1840" s="35">
        <v>0</v>
      </c>
      <c r="Z1840" s="35">
        <v>0</v>
      </c>
      <c r="AA1840" s="34">
        <v>2160</v>
      </c>
      <c r="AB1840" s="34">
        <v>0</v>
      </c>
      <c r="AC1840" s="34">
        <v>864</v>
      </c>
      <c r="AD1840" s="34">
        <v>432</v>
      </c>
      <c r="AE1840" s="34">
        <f t="shared" si="449"/>
        <v>3456</v>
      </c>
      <c r="AF1840" s="34">
        <f t="shared" si="450"/>
        <v>1.679028340081</v>
      </c>
      <c r="AG1840" s="34">
        <f t="shared" si="451"/>
        <v>1.68655883993307</v>
      </c>
      <c r="AH1840" s="34">
        <v>20640</v>
      </c>
      <c r="AI1840" s="34">
        <v>0</v>
      </c>
      <c r="AJ1840" s="35">
        <v>2688</v>
      </c>
      <c r="AK1840" s="35">
        <v>1948</v>
      </c>
      <c r="AL1840" s="35">
        <v>1334</v>
      </c>
      <c r="AM1840" s="34">
        <v>1.3</v>
      </c>
      <c r="AN1840" s="34">
        <f t="shared" si="452"/>
        <v>2330.9</v>
      </c>
      <c r="AO1840" s="35">
        <v>48</v>
      </c>
      <c r="AP1840" s="35">
        <v>48</v>
      </c>
      <c r="AQ1840" t="s">
        <v>82</v>
      </c>
      <c r="AR1840">
        <v>4</v>
      </c>
      <c r="AS1840" s="34">
        <v>0.5</v>
      </c>
      <c r="AT1840" t="s">
        <v>83</v>
      </c>
      <c r="AU1840" s="35">
        <f t="shared" si="462"/>
        <v>156.675</v>
      </c>
      <c r="AV1840" s="35">
        <f t="shared" si="453"/>
        <v>192</v>
      </c>
      <c r="AW1840" s="35">
        <f t="shared" si="454"/>
        <v>2.0345789180145</v>
      </c>
      <c r="AX1840" s="35">
        <f t="shared" si="455"/>
        <v>1.29057445621863</v>
      </c>
      <c r="AY1840" s="35">
        <f t="shared" si="456"/>
        <v>192</v>
      </c>
      <c r="AZ1840" s="35">
        <f t="shared" si="457"/>
        <v>192</v>
      </c>
      <c r="BA1840" s="27" t="str">
        <f t="shared" si="458"/>
        <v>3</v>
      </c>
      <c r="BB1840" s="34">
        <v>0.00024</v>
      </c>
      <c r="BC1840" s="34">
        <f t="shared" si="459"/>
        <v>0.04608</v>
      </c>
      <c r="BD1840" s="34" t="e">
        <f t="shared" si="460"/>
        <v>#REF!</v>
      </c>
      <c r="BE1840" s="34">
        <v>0.18</v>
      </c>
      <c r="BF1840" s="34">
        <f t="shared" si="463"/>
        <v>34.56</v>
      </c>
      <c r="BG1840" s="34" t="e">
        <f t="shared" si="461"/>
        <v>#REF!</v>
      </c>
      <c r="BH1840" t="str">
        <f>IF(AT1840="UDARA","U","N")&amp;LEFT($C$4,2)&amp;MID($C$4,4,2)&amp;LEFT(A1840,3)&amp;MID(E1840,2,2)&amp;VLOOKUP(E1840,Acuan_Reference!C:L,10,0)</f>
        <v>N1501MKS71N2</v>
      </c>
      <c r="BI1840" t="s">
        <v>84</v>
      </c>
      <c r="BJ1840" t="s">
        <v>119</v>
      </c>
      <c r="BK1840" t="s">
        <v>86</v>
      </c>
      <c r="BL1840" t="s">
        <v>87</v>
      </c>
    </row>
    <row r="1841" hidden="1" spans="1:64">
      <c r="A1841" t="s">
        <v>102</v>
      </c>
      <c r="B1841" t="s">
        <v>75</v>
      </c>
      <c r="C1841" t="s">
        <v>76</v>
      </c>
      <c r="D1841" t="s">
        <v>115</v>
      </c>
      <c r="E1841" t="s">
        <v>256</v>
      </c>
      <c r="F1841" t="s">
        <v>257</v>
      </c>
      <c r="G1841" t="s">
        <v>80</v>
      </c>
      <c r="H1841" t="s">
        <v>81</v>
      </c>
      <c r="I1841" s="34">
        <v>20315</v>
      </c>
      <c r="J1841" s="35">
        <v>968</v>
      </c>
      <c r="K1841" s="35">
        <v>932</v>
      </c>
      <c r="L1841" s="35">
        <v>1004</v>
      </c>
      <c r="M1841" s="35">
        <v>968</v>
      </c>
      <c r="N1841" s="35">
        <v>1166</v>
      </c>
      <c r="O1841" s="35">
        <v>1184</v>
      </c>
      <c r="P1841" s="35">
        <v>1077</v>
      </c>
      <c r="Q1841" s="35">
        <v>837</v>
      </c>
      <c r="R1841" s="35">
        <v>1165</v>
      </c>
      <c r="S1841" s="35">
        <v>847</v>
      </c>
      <c r="T1841" s="35">
        <v>1057</v>
      </c>
      <c r="U1841" s="35">
        <v>815</v>
      </c>
      <c r="V1841" s="34">
        <v>906.33333333333</v>
      </c>
      <c r="W1841" s="34">
        <f t="shared" si="448"/>
        <v>871.666666666667</v>
      </c>
      <c r="X1841" s="35">
        <v>448</v>
      </c>
      <c r="Y1841" s="35">
        <v>0</v>
      </c>
      <c r="Z1841" s="35">
        <v>0</v>
      </c>
      <c r="AA1841" s="34">
        <v>1199</v>
      </c>
      <c r="AB1841" s="34">
        <v>0</v>
      </c>
      <c r="AC1841" s="34">
        <v>96</v>
      </c>
      <c r="AD1841" s="34">
        <v>0</v>
      </c>
      <c r="AE1841" s="34">
        <f t="shared" si="449"/>
        <v>1295</v>
      </c>
      <c r="AF1841" s="34">
        <f t="shared" si="450"/>
        <v>1.42883413019493</v>
      </c>
      <c r="AG1841" s="34">
        <f t="shared" si="451"/>
        <v>1.48565965583174</v>
      </c>
      <c r="AH1841" s="34">
        <v>20640</v>
      </c>
      <c r="AI1841" s="34">
        <v>0</v>
      </c>
      <c r="AJ1841" s="35">
        <v>2688</v>
      </c>
      <c r="AK1841" s="35">
        <v>1001</v>
      </c>
      <c r="AL1841" s="35">
        <v>743</v>
      </c>
      <c r="AM1841" s="34">
        <v>0.8</v>
      </c>
      <c r="AN1841" s="34">
        <f t="shared" si="452"/>
        <v>697.333333333333</v>
      </c>
      <c r="AO1841" s="35">
        <v>48</v>
      </c>
      <c r="AP1841" s="35">
        <v>48</v>
      </c>
      <c r="AQ1841" t="s">
        <v>153</v>
      </c>
      <c r="AR1841">
        <v>8</v>
      </c>
      <c r="AS1841" s="34">
        <v>0.1</v>
      </c>
      <c r="AT1841" t="s">
        <v>83</v>
      </c>
      <c r="AU1841" s="35">
        <f t="shared" si="462"/>
        <v>109</v>
      </c>
      <c r="AV1841" s="35">
        <f t="shared" si="453"/>
        <v>144</v>
      </c>
      <c r="AW1841" s="35">
        <f t="shared" si="454"/>
        <v>1.6508604206501</v>
      </c>
      <c r="AX1841" s="35">
        <f t="shared" si="455"/>
        <v>0.798470363288719</v>
      </c>
      <c r="AY1841" s="35">
        <f t="shared" si="456"/>
        <v>144</v>
      </c>
      <c r="AZ1841" s="35">
        <f t="shared" si="457"/>
        <v>144</v>
      </c>
      <c r="BA1841" s="27" t="str">
        <f t="shared" si="458"/>
        <v>3</v>
      </c>
      <c r="BB1841" s="34">
        <v>0.00024</v>
      </c>
      <c r="BC1841" s="34">
        <f t="shared" si="459"/>
        <v>0.03456</v>
      </c>
      <c r="BD1841" s="34" t="e">
        <f t="shared" si="460"/>
        <v>#REF!</v>
      </c>
      <c r="BE1841" s="34">
        <v>0.18</v>
      </c>
      <c r="BF1841" s="34">
        <f t="shared" si="463"/>
        <v>25.92</v>
      </c>
      <c r="BG1841" s="34" t="e">
        <f t="shared" si="461"/>
        <v>#REF!</v>
      </c>
      <c r="BH1841" t="str">
        <f>IF(AT1841="UDARA","U","N")&amp;LEFT($C$4,2)&amp;MID($C$4,4,2)&amp;LEFT(A1841,3)&amp;MID(E1841,2,2)&amp;VLOOKUP(E1841,Acuan_Reference!C:L,10,0)</f>
        <v>N1501MLG71N2</v>
      </c>
      <c r="BI1841" t="s">
        <v>84</v>
      </c>
      <c r="BJ1841" t="s">
        <v>119</v>
      </c>
      <c r="BK1841" t="s">
        <v>86</v>
      </c>
      <c r="BL1841" t="s">
        <v>87</v>
      </c>
    </row>
    <row r="1842" hidden="1" spans="1:64">
      <c r="A1842" t="s">
        <v>103</v>
      </c>
      <c r="B1842" t="s">
        <v>75</v>
      </c>
      <c r="C1842" t="s">
        <v>76</v>
      </c>
      <c r="D1842" t="s">
        <v>115</v>
      </c>
      <c r="E1842" t="s">
        <v>256</v>
      </c>
      <c r="F1842" t="s">
        <v>257</v>
      </c>
      <c r="G1842" t="s">
        <v>80</v>
      </c>
      <c r="H1842" t="s">
        <v>81</v>
      </c>
      <c r="I1842" s="34">
        <v>20315</v>
      </c>
      <c r="J1842" s="35">
        <v>351</v>
      </c>
      <c r="K1842" s="35">
        <v>719</v>
      </c>
      <c r="L1842" s="35">
        <v>363</v>
      </c>
      <c r="M1842" s="35">
        <v>426</v>
      </c>
      <c r="N1842" s="35">
        <v>1148</v>
      </c>
      <c r="O1842" s="35">
        <v>991</v>
      </c>
      <c r="P1842" s="35">
        <v>772</v>
      </c>
      <c r="Q1842" s="35">
        <v>399</v>
      </c>
      <c r="R1842" s="35">
        <v>686</v>
      </c>
      <c r="S1842" s="35">
        <v>941</v>
      </c>
      <c r="T1842" s="35">
        <v>738</v>
      </c>
      <c r="U1842" s="35">
        <v>1193</v>
      </c>
      <c r="V1842" s="34">
        <v>957.33333333333</v>
      </c>
      <c r="W1842" s="34">
        <f t="shared" si="448"/>
        <v>834.666666666667</v>
      </c>
      <c r="X1842" s="35">
        <v>177</v>
      </c>
      <c r="Y1842" s="35">
        <v>0</v>
      </c>
      <c r="Z1842" s="35">
        <v>0</v>
      </c>
      <c r="AA1842" s="34">
        <v>780</v>
      </c>
      <c r="AB1842" s="34">
        <v>0</v>
      </c>
      <c r="AC1842" s="34">
        <v>672</v>
      </c>
      <c r="AD1842" s="34">
        <v>144</v>
      </c>
      <c r="AE1842" s="34">
        <f t="shared" si="449"/>
        <v>1596</v>
      </c>
      <c r="AF1842" s="34">
        <f t="shared" si="450"/>
        <v>1.66713091922006</v>
      </c>
      <c r="AG1842" s="34">
        <f t="shared" si="451"/>
        <v>1.73961661341853</v>
      </c>
      <c r="AH1842" s="34">
        <v>20640</v>
      </c>
      <c r="AI1842" s="34">
        <v>0</v>
      </c>
      <c r="AJ1842" s="35">
        <v>2688</v>
      </c>
      <c r="AK1842" s="35">
        <v>712</v>
      </c>
      <c r="AL1842" s="35">
        <v>573</v>
      </c>
      <c r="AM1842" s="34">
        <v>1.3</v>
      </c>
      <c r="AN1842" s="34">
        <f t="shared" si="452"/>
        <v>1085.06666666667</v>
      </c>
      <c r="AO1842" s="35">
        <v>48</v>
      </c>
      <c r="AP1842" s="35">
        <v>48</v>
      </c>
      <c r="AQ1842" t="s">
        <v>82</v>
      </c>
      <c r="AR1842">
        <v>2</v>
      </c>
      <c r="AS1842" s="34">
        <v>0.36666666666667</v>
      </c>
      <c r="AT1842" t="s">
        <v>83</v>
      </c>
      <c r="AU1842" s="35">
        <f t="shared" si="462"/>
        <v>46.55</v>
      </c>
      <c r="AV1842" s="35">
        <f t="shared" si="453"/>
        <v>48</v>
      </c>
      <c r="AW1842" s="35">
        <f t="shared" si="454"/>
        <v>1.96964856230032</v>
      </c>
      <c r="AX1842" s="35">
        <f t="shared" si="455"/>
        <v>1.28314696485623</v>
      </c>
      <c r="AY1842" s="35">
        <f t="shared" si="456"/>
        <v>48</v>
      </c>
      <c r="AZ1842" s="35">
        <f t="shared" si="457"/>
        <v>48</v>
      </c>
      <c r="BA1842" s="27" t="str">
        <f t="shared" si="458"/>
        <v>3</v>
      </c>
      <c r="BB1842" s="34">
        <v>0.00024</v>
      </c>
      <c r="BC1842" s="34">
        <f t="shared" si="459"/>
        <v>0.01152</v>
      </c>
      <c r="BD1842" s="34" t="e">
        <f t="shared" si="460"/>
        <v>#REF!</v>
      </c>
      <c r="BE1842" s="34">
        <v>0.18</v>
      </c>
      <c r="BF1842" s="34">
        <f t="shared" si="463"/>
        <v>8.64</v>
      </c>
      <c r="BG1842" s="34" t="e">
        <f t="shared" si="461"/>
        <v>#REF!</v>
      </c>
      <c r="BH1842" t="str">
        <f>IF(AT1842="UDARA","U","N")&amp;LEFT($C$4,2)&amp;MID($C$4,4,2)&amp;LEFT(A1842,3)&amp;MID(E1842,2,2)&amp;VLOOKUP(E1842,Acuan_Reference!C:L,10,0)</f>
        <v>N1501NAD71N2</v>
      </c>
      <c r="BI1842" t="s">
        <v>84</v>
      </c>
      <c r="BJ1842" t="s">
        <v>119</v>
      </c>
      <c r="BK1842" t="s">
        <v>86</v>
      </c>
      <c r="BL1842" t="s">
        <v>87</v>
      </c>
    </row>
    <row r="1843" hidden="1" spans="1:64">
      <c r="A1843" t="s">
        <v>104</v>
      </c>
      <c r="B1843" t="s">
        <v>75</v>
      </c>
      <c r="C1843" t="s">
        <v>76</v>
      </c>
      <c r="D1843" t="s">
        <v>115</v>
      </c>
      <c r="E1843" t="s">
        <v>256</v>
      </c>
      <c r="F1843" t="s">
        <v>257</v>
      </c>
      <c r="G1843" t="s">
        <v>80</v>
      </c>
      <c r="H1843" t="s">
        <v>81</v>
      </c>
      <c r="I1843" s="34">
        <v>20315</v>
      </c>
      <c r="J1843" s="35">
        <v>292</v>
      </c>
      <c r="K1843" s="35">
        <v>335</v>
      </c>
      <c r="L1843" s="35">
        <v>327</v>
      </c>
      <c r="M1843" s="35">
        <v>210</v>
      </c>
      <c r="N1843" s="35">
        <v>339</v>
      </c>
      <c r="O1843" s="35">
        <v>203</v>
      </c>
      <c r="P1843" s="35">
        <v>373</v>
      </c>
      <c r="Q1843" s="35">
        <v>230</v>
      </c>
      <c r="R1843" s="35">
        <v>246</v>
      </c>
      <c r="S1843" s="35">
        <v>417</v>
      </c>
      <c r="T1843" s="35">
        <v>408</v>
      </c>
      <c r="U1843" s="35">
        <v>418</v>
      </c>
      <c r="V1843" s="34">
        <v>414.33333333333</v>
      </c>
      <c r="W1843" s="34">
        <f t="shared" si="448"/>
        <v>362</v>
      </c>
      <c r="X1843" s="35">
        <v>97</v>
      </c>
      <c r="Y1843" s="35">
        <v>0</v>
      </c>
      <c r="Z1843" s="35">
        <v>0</v>
      </c>
      <c r="AA1843" s="34">
        <v>569</v>
      </c>
      <c r="AB1843" s="34">
        <v>0</v>
      </c>
      <c r="AC1843" s="34">
        <v>0</v>
      </c>
      <c r="AD1843" s="34">
        <v>48</v>
      </c>
      <c r="AE1843" s="34">
        <f t="shared" si="449"/>
        <v>617</v>
      </c>
      <c r="AF1843" s="34">
        <f t="shared" si="450"/>
        <v>1.48913917940468</v>
      </c>
      <c r="AG1843" s="34">
        <f t="shared" si="451"/>
        <v>1.57182320441989</v>
      </c>
      <c r="AH1843" s="34">
        <v>20640</v>
      </c>
      <c r="AI1843" s="34">
        <v>0</v>
      </c>
      <c r="AJ1843" s="35">
        <v>2688</v>
      </c>
      <c r="AK1843" s="35">
        <v>314</v>
      </c>
      <c r="AL1843" s="35">
        <v>260</v>
      </c>
      <c r="AM1843" s="34">
        <v>1</v>
      </c>
      <c r="AN1843" s="34">
        <f t="shared" si="452"/>
        <v>362</v>
      </c>
      <c r="AO1843" s="35">
        <v>48</v>
      </c>
      <c r="AP1843" s="35">
        <v>48</v>
      </c>
      <c r="AQ1843" t="s">
        <v>82</v>
      </c>
      <c r="AR1843">
        <v>4</v>
      </c>
      <c r="AS1843" s="34">
        <v>0.26666666666667</v>
      </c>
      <c r="AT1843" t="s">
        <v>83</v>
      </c>
      <c r="AU1843" s="35">
        <f t="shared" si="462"/>
        <v>3.75</v>
      </c>
      <c r="AV1843" s="35">
        <f t="shared" si="453"/>
        <v>48</v>
      </c>
      <c r="AW1843" s="35">
        <f t="shared" si="454"/>
        <v>1.83701657458564</v>
      </c>
      <c r="AX1843" s="35">
        <f t="shared" si="455"/>
        <v>1.11878453038674</v>
      </c>
      <c r="AY1843" s="35">
        <f t="shared" si="456"/>
        <v>48</v>
      </c>
      <c r="AZ1843" s="35">
        <f t="shared" si="457"/>
        <v>48</v>
      </c>
      <c r="BA1843" s="27" t="str">
        <f t="shared" si="458"/>
        <v>3</v>
      </c>
      <c r="BB1843" s="34">
        <v>0.00024</v>
      </c>
      <c r="BC1843" s="34">
        <f t="shared" si="459"/>
        <v>0.01152</v>
      </c>
      <c r="BD1843" s="34" t="e">
        <f t="shared" si="460"/>
        <v>#REF!</v>
      </c>
      <c r="BE1843" s="34">
        <v>0.18</v>
      </c>
      <c r="BF1843" s="34">
        <f t="shared" si="463"/>
        <v>8.64</v>
      </c>
      <c r="BG1843" s="34" t="e">
        <f t="shared" si="461"/>
        <v>#REF!</v>
      </c>
      <c r="BH1843" t="str">
        <f>IF(AT1843="UDARA","U","N")&amp;LEFT($C$4,2)&amp;MID($C$4,4,2)&amp;LEFT(A1843,3)&amp;MID(E1843,2,2)&amp;VLOOKUP(E1843,Acuan_Reference!C:L,10,0)</f>
        <v>N1501PDG71N2</v>
      </c>
      <c r="BI1843" t="s">
        <v>84</v>
      </c>
      <c r="BJ1843" t="s">
        <v>119</v>
      </c>
      <c r="BK1843" t="s">
        <v>86</v>
      </c>
      <c r="BL1843" t="s">
        <v>87</v>
      </c>
    </row>
    <row r="1844" hidden="1" spans="1:64">
      <c r="A1844" t="s">
        <v>105</v>
      </c>
      <c r="B1844" t="s">
        <v>75</v>
      </c>
      <c r="C1844" t="s">
        <v>76</v>
      </c>
      <c r="D1844" t="s">
        <v>115</v>
      </c>
      <c r="E1844" t="s">
        <v>256</v>
      </c>
      <c r="F1844" t="s">
        <v>257</v>
      </c>
      <c r="G1844" t="s">
        <v>80</v>
      </c>
      <c r="H1844" t="s">
        <v>81</v>
      </c>
      <c r="I1844" s="34">
        <v>20315</v>
      </c>
      <c r="J1844" s="35">
        <v>659</v>
      </c>
      <c r="K1844" s="35">
        <v>931</v>
      </c>
      <c r="L1844" s="35">
        <v>904</v>
      </c>
      <c r="M1844" s="35">
        <v>809</v>
      </c>
      <c r="N1844" s="35">
        <v>599</v>
      </c>
      <c r="O1844" s="35">
        <v>1014</v>
      </c>
      <c r="P1844" s="35">
        <v>823</v>
      </c>
      <c r="Q1844" s="35">
        <v>548</v>
      </c>
      <c r="R1844" s="35">
        <v>547</v>
      </c>
      <c r="S1844" s="35">
        <v>581</v>
      </c>
      <c r="T1844" s="35">
        <v>633</v>
      </c>
      <c r="U1844" s="35">
        <v>563</v>
      </c>
      <c r="V1844" s="34">
        <v>592.33333333333</v>
      </c>
      <c r="W1844" s="34">
        <f t="shared" si="448"/>
        <v>540.666666666667</v>
      </c>
      <c r="X1844" s="35">
        <v>386</v>
      </c>
      <c r="Y1844" s="35">
        <v>0</v>
      </c>
      <c r="Z1844" s="35">
        <v>0</v>
      </c>
      <c r="AA1844" s="34">
        <v>650</v>
      </c>
      <c r="AB1844" s="34">
        <v>0</v>
      </c>
      <c r="AC1844" s="34">
        <v>0</v>
      </c>
      <c r="AD1844" s="34">
        <v>240</v>
      </c>
      <c r="AE1844" s="34">
        <f t="shared" si="449"/>
        <v>890</v>
      </c>
      <c r="AF1844" s="34">
        <f t="shared" si="450"/>
        <v>1.50253235790659</v>
      </c>
      <c r="AG1844" s="34">
        <f t="shared" si="451"/>
        <v>1.20221948212084</v>
      </c>
      <c r="AH1844" s="34">
        <v>20640</v>
      </c>
      <c r="AI1844" s="34">
        <v>0</v>
      </c>
      <c r="AJ1844" s="35">
        <v>2688</v>
      </c>
      <c r="AK1844" s="35">
        <v>590</v>
      </c>
      <c r="AL1844" s="35">
        <v>426</v>
      </c>
      <c r="AM1844" s="34">
        <v>1</v>
      </c>
      <c r="AN1844" s="34">
        <f t="shared" si="452"/>
        <v>540.666666666667</v>
      </c>
      <c r="AO1844" s="35">
        <v>48</v>
      </c>
      <c r="AP1844" s="35">
        <v>48</v>
      </c>
      <c r="AQ1844" t="s">
        <v>82</v>
      </c>
      <c r="AR1844">
        <v>4</v>
      </c>
      <c r="AS1844" s="34">
        <v>0.26666666666667</v>
      </c>
      <c r="AT1844" t="s">
        <v>83</v>
      </c>
      <c r="AU1844" s="35">
        <f t="shared" si="462"/>
        <v>57.5</v>
      </c>
      <c r="AV1844" s="35">
        <f t="shared" si="453"/>
        <v>96</v>
      </c>
      <c r="AW1844" s="35">
        <f t="shared" si="454"/>
        <v>1.82367447595561</v>
      </c>
      <c r="AX1844" s="35">
        <f t="shared" si="455"/>
        <v>1.03575832305795</v>
      </c>
      <c r="AY1844" s="35">
        <f t="shared" si="456"/>
        <v>96</v>
      </c>
      <c r="AZ1844" s="35">
        <f t="shared" si="457"/>
        <v>96</v>
      </c>
      <c r="BA1844" s="27" t="str">
        <f t="shared" si="458"/>
        <v>3</v>
      </c>
      <c r="BB1844" s="34">
        <v>0.00024</v>
      </c>
      <c r="BC1844" s="34">
        <f t="shared" si="459"/>
        <v>0.02304</v>
      </c>
      <c r="BD1844" s="34" t="e">
        <f t="shared" si="460"/>
        <v>#REF!</v>
      </c>
      <c r="BE1844" s="34">
        <v>0.18</v>
      </c>
      <c r="BF1844" s="34">
        <f t="shared" si="463"/>
        <v>17.28</v>
      </c>
      <c r="BG1844" s="34" t="e">
        <f t="shared" si="461"/>
        <v>#REF!</v>
      </c>
      <c r="BH1844" t="str">
        <f>IF(AT1844="UDARA","U","N")&amp;LEFT($C$4,2)&amp;MID($C$4,4,2)&amp;LEFT(A1844,3)&amp;MID(E1844,2,2)&amp;VLOOKUP(E1844,Acuan_Reference!C:L,10,0)</f>
        <v>N1501PKB71N2</v>
      </c>
      <c r="BI1844" t="s">
        <v>84</v>
      </c>
      <c r="BJ1844" t="s">
        <v>119</v>
      </c>
      <c r="BK1844" t="s">
        <v>86</v>
      </c>
      <c r="BL1844" t="s">
        <v>87</v>
      </c>
    </row>
    <row r="1845" hidden="1" spans="1:64">
      <c r="A1845" t="s">
        <v>106</v>
      </c>
      <c r="B1845" t="s">
        <v>75</v>
      </c>
      <c r="C1845" t="s">
        <v>76</v>
      </c>
      <c r="D1845" t="s">
        <v>115</v>
      </c>
      <c r="E1845" t="s">
        <v>256</v>
      </c>
      <c r="F1845" t="s">
        <v>257</v>
      </c>
      <c r="G1845" t="s">
        <v>80</v>
      </c>
      <c r="H1845" t="s">
        <v>81</v>
      </c>
      <c r="I1845" s="34">
        <v>20315</v>
      </c>
      <c r="J1845" s="35">
        <v>1554</v>
      </c>
      <c r="K1845" s="35">
        <v>1443</v>
      </c>
      <c r="L1845" s="35">
        <v>1554</v>
      </c>
      <c r="M1845" s="35">
        <v>1674</v>
      </c>
      <c r="N1845" s="35">
        <v>1514</v>
      </c>
      <c r="O1845" s="35">
        <v>1211</v>
      </c>
      <c r="P1845" s="35">
        <v>1794</v>
      </c>
      <c r="Q1845" s="35">
        <v>1873</v>
      </c>
      <c r="R1845" s="35">
        <v>854</v>
      </c>
      <c r="S1845" s="35">
        <v>1470</v>
      </c>
      <c r="T1845" s="35">
        <v>1607</v>
      </c>
      <c r="U1845" s="35">
        <v>1440</v>
      </c>
      <c r="V1845" s="34">
        <v>1505.6666666667</v>
      </c>
      <c r="W1845" s="34">
        <f t="shared" si="448"/>
        <v>1332.66666666667</v>
      </c>
      <c r="X1845" s="35">
        <v>623</v>
      </c>
      <c r="Y1845" s="35">
        <v>0</v>
      </c>
      <c r="Z1845" s="35">
        <v>0</v>
      </c>
      <c r="AA1845" s="34">
        <v>1623</v>
      </c>
      <c r="AB1845" s="34">
        <v>0</v>
      </c>
      <c r="AC1845" s="34">
        <v>240</v>
      </c>
      <c r="AD1845" s="34">
        <v>288</v>
      </c>
      <c r="AE1845" s="34">
        <f t="shared" si="449"/>
        <v>2151</v>
      </c>
      <c r="AF1845" s="34">
        <f t="shared" si="450"/>
        <v>1.42860305512505</v>
      </c>
      <c r="AG1845" s="34">
        <f t="shared" si="451"/>
        <v>1.39794897448724</v>
      </c>
      <c r="AH1845" s="34">
        <v>20640</v>
      </c>
      <c r="AI1845" s="34">
        <v>0</v>
      </c>
      <c r="AJ1845" s="35">
        <v>2688</v>
      </c>
      <c r="AK1845" s="35">
        <v>1474</v>
      </c>
      <c r="AL1845" s="35">
        <v>951</v>
      </c>
      <c r="AM1845" s="34">
        <v>0.9</v>
      </c>
      <c r="AN1845" s="34">
        <f t="shared" si="452"/>
        <v>1199.4</v>
      </c>
      <c r="AO1845" s="35">
        <v>48</v>
      </c>
      <c r="AP1845" s="35">
        <v>48</v>
      </c>
      <c r="AQ1845" t="s">
        <v>82</v>
      </c>
      <c r="AR1845">
        <v>4</v>
      </c>
      <c r="AS1845" s="34">
        <v>0.16666666666667</v>
      </c>
      <c r="AT1845" t="s">
        <v>83</v>
      </c>
      <c r="AU1845" s="35">
        <f t="shared" si="462"/>
        <v>0</v>
      </c>
      <c r="AV1845" s="35">
        <f t="shared" si="453"/>
        <v>0</v>
      </c>
      <c r="AW1845" s="35">
        <f t="shared" si="454"/>
        <v>1.61405702851426</v>
      </c>
      <c r="AX1845" s="35">
        <f t="shared" si="455"/>
        <v>0.900450225112556</v>
      </c>
      <c r="AY1845" s="35">
        <f t="shared" si="456"/>
        <v>0</v>
      </c>
      <c r="AZ1845" s="35">
        <f t="shared" si="457"/>
        <v>0</v>
      </c>
      <c r="BA1845" s="27" t="str">
        <f t="shared" si="458"/>
        <v>3</v>
      </c>
      <c r="BB1845" s="34">
        <v>0.00024</v>
      </c>
      <c r="BC1845" s="34">
        <f t="shared" si="459"/>
        <v>0</v>
      </c>
      <c r="BD1845" s="34" t="e">
        <f t="shared" si="460"/>
        <v>#REF!</v>
      </c>
      <c r="BE1845" s="34">
        <v>0.18</v>
      </c>
      <c r="BF1845" s="34">
        <f t="shared" si="463"/>
        <v>0</v>
      </c>
      <c r="BG1845" s="34" t="e">
        <f t="shared" si="461"/>
        <v>#REF!</v>
      </c>
      <c r="BH1845" t="str">
        <f>IF(AT1845="UDARA","U","N")&amp;LEFT($C$4,2)&amp;MID($C$4,4,2)&amp;LEFT(A1845,3)&amp;MID(E1845,2,2)&amp;VLOOKUP(E1845,Acuan_Reference!C:L,10,0)</f>
        <v>N1501PLB71N2</v>
      </c>
      <c r="BI1845" t="s">
        <v>84</v>
      </c>
      <c r="BJ1845" t="s">
        <v>119</v>
      </c>
      <c r="BK1845" t="s">
        <v>86</v>
      </c>
      <c r="BL1845" t="s">
        <v>87</v>
      </c>
    </row>
    <row r="1846" hidden="1" spans="1:64">
      <c r="A1846" t="s">
        <v>107</v>
      </c>
      <c r="B1846" t="s">
        <v>75</v>
      </c>
      <c r="C1846" t="s">
        <v>76</v>
      </c>
      <c r="D1846" t="s">
        <v>115</v>
      </c>
      <c r="E1846" t="s">
        <v>256</v>
      </c>
      <c r="F1846" t="s">
        <v>257</v>
      </c>
      <c r="G1846" t="s">
        <v>80</v>
      </c>
      <c r="H1846" t="s">
        <v>81</v>
      </c>
      <c r="I1846" s="34">
        <v>20315</v>
      </c>
      <c r="J1846" s="35">
        <v>641</v>
      </c>
      <c r="K1846" s="35">
        <v>475</v>
      </c>
      <c r="L1846" s="35">
        <v>1075</v>
      </c>
      <c r="M1846" s="35">
        <v>536</v>
      </c>
      <c r="N1846" s="35">
        <v>1043</v>
      </c>
      <c r="O1846" s="35">
        <v>507</v>
      </c>
      <c r="P1846" s="35">
        <v>762</v>
      </c>
      <c r="Q1846" s="35">
        <v>770</v>
      </c>
      <c r="R1846" s="35">
        <v>671</v>
      </c>
      <c r="S1846" s="35">
        <v>836</v>
      </c>
      <c r="T1846" s="35">
        <v>805</v>
      </c>
      <c r="U1846" s="35">
        <v>794</v>
      </c>
      <c r="V1846" s="34">
        <v>811.66666666667</v>
      </c>
      <c r="W1846" s="34">
        <f t="shared" si="448"/>
        <v>719.666666666667</v>
      </c>
      <c r="X1846" s="35">
        <v>13</v>
      </c>
      <c r="Y1846" s="35">
        <v>0</v>
      </c>
      <c r="Z1846" s="35">
        <v>0</v>
      </c>
      <c r="AA1846" s="34">
        <v>1159</v>
      </c>
      <c r="AB1846" s="34">
        <v>0</v>
      </c>
      <c r="AC1846" s="34">
        <v>336</v>
      </c>
      <c r="AD1846" s="34">
        <v>0</v>
      </c>
      <c r="AE1846" s="34">
        <f t="shared" si="449"/>
        <v>1495</v>
      </c>
      <c r="AF1846" s="34">
        <f t="shared" si="450"/>
        <v>1.84188911704311</v>
      </c>
      <c r="AG1846" s="34">
        <f t="shared" si="451"/>
        <v>2.07735062528949</v>
      </c>
      <c r="AH1846" s="34">
        <v>20640</v>
      </c>
      <c r="AI1846" s="34">
        <v>0</v>
      </c>
      <c r="AJ1846" s="35">
        <v>2688</v>
      </c>
      <c r="AK1846" s="35">
        <v>801</v>
      </c>
      <c r="AL1846" s="35">
        <v>560</v>
      </c>
      <c r="AM1846" s="34">
        <v>1.3</v>
      </c>
      <c r="AN1846" s="34">
        <f t="shared" si="452"/>
        <v>935.566666666667</v>
      </c>
      <c r="AO1846" s="35">
        <v>48</v>
      </c>
      <c r="AP1846" s="35">
        <v>48</v>
      </c>
      <c r="AQ1846" t="s">
        <v>82</v>
      </c>
      <c r="AR1846">
        <v>2</v>
      </c>
      <c r="AS1846" s="34">
        <v>0.43333333333333</v>
      </c>
      <c r="AT1846" t="s">
        <v>83</v>
      </c>
      <c r="AU1846" s="35">
        <f t="shared" si="462"/>
        <v>0.424999999999955</v>
      </c>
      <c r="AV1846" s="35">
        <f t="shared" si="453"/>
        <v>48</v>
      </c>
      <c r="AW1846" s="35">
        <f t="shared" si="454"/>
        <v>2.14404817044928</v>
      </c>
      <c r="AX1846" s="35">
        <f t="shared" si="455"/>
        <v>1.36591014358499</v>
      </c>
      <c r="AY1846" s="35">
        <f t="shared" si="456"/>
        <v>48</v>
      </c>
      <c r="AZ1846" s="35">
        <f t="shared" si="457"/>
        <v>48</v>
      </c>
      <c r="BA1846" s="27" t="str">
        <f t="shared" si="458"/>
        <v>3</v>
      </c>
      <c r="BB1846" s="34">
        <v>0.00024</v>
      </c>
      <c r="BC1846" s="34">
        <f t="shared" si="459"/>
        <v>0.01152</v>
      </c>
      <c r="BD1846" s="34" t="e">
        <f t="shared" si="460"/>
        <v>#REF!</v>
      </c>
      <c r="BE1846" s="34">
        <v>0.18</v>
      </c>
      <c r="BF1846" s="34">
        <f t="shared" si="463"/>
        <v>8.64</v>
      </c>
      <c r="BG1846" s="34" t="e">
        <f t="shared" si="461"/>
        <v>#REF!</v>
      </c>
      <c r="BH1846" t="str">
        <f>IF(AT1846="UDARA","U","N")&amp;LEFT($C$4,2)&amp;MID($C$4,4,2)&amp;LEFT(A1846,3)&amp;MID(E1846,2,2)&amp;VLOOKUP(E1846,Acuan_Reference!C:L,10,0)</f>
        <v>N1501PTK71N2</v>
      </c>
      <c r="BI1846" t="s">
        <v>84</v>
      </c>
      <c r="BJ1846" t="s">
        <v>119</v>
      </c>
      <c r="BK1846" t="s">
        <v>86</v>
      </c>
      <c r="BL1846" t="s">
        <v>87</v>
      </c>
    </row>
    <row r="1847" hidden="1" spans="1:64">
      <c r="A1847" t="s">
        <v>108</v>
      </c>
      <c r="B1847" t="s">
        <v>75</v>
      </c>
      <c r="C1847" t="s">
        <v>76</v>
      </c>
      <c r="D1847" t="s">
        <v>115</v>
      </c>
      <c r="E1847" t="s">
        <v>256</v>
      </c>
      <c r="F1847" t="s">
        <v>257</v>
      </c>
      <c r="G1847" t="s">
        <v>80</v>
      </c>
      <c r="H1847" t="s">
        <v>81</v>
      </c>
      <c r="I1847" s="34">
        <v>20315</v>
      </c>
      <c r="J1847" s="35">
        <v>358</v>
      </c>
      <c r="K1847" s="35">
        <v>666</v>
      </c>
      <c r="L1847" s="35">
        <v>573</v>
      </c>
      <c r="M1847" s="35">
        <v>541</v>
      </c>
      <c r="N1847" s="35">
        <v>611</v>
      </c>
      <c r="O1847" s="35">
        <v>300</v>
      </c>
      <c r="P1847" s="35">
        <v>490</v>
      </c>
      <c r="Q1847" s="35">
        <v>407</v>
      </c>
      <c r="R1847" s="35">
        <v>590</v>
      </c>
      <c r="S1847" s="35">
        <v>502</v>
      </c>
      <c r="T1847" s="35">
        <v>529</v>
      </c>
      <c r="U1847" s="35">
        <v>262</v>
      </c>
      <c r="V1847" s="34">
        <v>431</v>
      </c>
      <c r="W1847" s="34">
        <f t="shared" si="448"/>
        <v>394.666666666667</v>
      </c>
      <c r="X1847" s="35">
        <v>200</v>
      </c>
      <c r="Y1847" s="35">
        <v>0</v>
      </c>
      <c r="Z1847" s="35">
        <v>0</v>
      </c>
      <c r="AA1847" s="34">
        <v>801</v>
      </c>
      <c r="AB1847" s="34">
        <v>0</v>
      </c>
      <c r="AC1847" s="34">
        <v>0</v>
      </c>
      <c r="AD1847" s="34">
        <v>0</v>
      </c>
      <c r="AE1847" s="34">
        <f t="shared" si="449"/>
        <v>801</v>
      </c>
      <c r="AF1847" s="34">
        <f t="shared" si="450"/>
        <v>1.8584686774942</v>
      </c>
      <c r="AG1847" s="34">
        <f t="shared" si="451"/>
        <v>2.02956081081081</v>
      </c>
      <c r="AH1847" s="34">
        <v>20640</v>
      </c>
      <c r="AI1847" s="34">
        <v>0</v>
      </c>
      <c r="AJ1847" s="35">
        <v>2688</v>
      </c>
      <c r="AK1847" s="35">
        <v>527</v>
      </c>
      <c r="AL1847" s="35">
        <v>393</v>
      </c>
      <c r="AM1847" s="34">
        <v>0.8</v>
      </c>
      <c r="AN1847" s="34">
        <f t="shared" si="452"/>
        <v>315.733333333333</v>
      </c>
      <c r="AO1847" s="35">
        <v>48</v>
      </c>
      <c r="AP1847" s="35">
        <v>48</v>
      </c>
      <c r="AQ1847" t="s">
        <v>153</v>
      </c>
      <c r="AR1847">
        <v>4</v>
      </c>
      <c r="AS1847" s="34">
        <v>0.066666666666667</v>
      </c>
      <c r="AT1847" t="s">
        <v>83</v>
      </c>
      <c r="AU1847" s="35">
        <f t="shared" si="462"/>
        <v>0</v>
      </c>
      <c r="AV1847" s="35">
        <f t="shared" si="453"/>
        <v>0</v>
      </c>
      <c r="AW1847" s="35">
        <f t="shared" si="454"/>
        <v>2.02956081081081</v>
      </c>
      <c r="AX1847" s="35">
        <f t="shared" si="455"/>
        <v>1.03378378378378</v>
      </c>
      <c r="AY1847" s="35">
        <f t="shared" si="456"/>
        <v>0</v>
      </c>
      <c r="AZ1847" s="35">
        <f t="shared" si="457"/>
        <v>0</v>
      </c>
      <c r="BA1847" s="27" t="str">
        <f t="shared" si="458"/>
        <v>3</v>
      </c>
      <c r="BB1847" s="34">
        <v>0.00024</v>
      </c>
      <c r="BC1847" s="34">
        <f t="shared" si="459"/>
        <v>0</v>
      </c>
      <c r="BD1847" s="34" t="e">
        <f t="shared" si="460"/>
        <v>#REF!</v>
      </c>
      <c r="BE1847" s="34">
        <v>0.18</v>
      </c>
      <c r="BF1847" s="34">
        <f t="shared" si="463"/>
        <v>0</v>
      </c>
      <c r="BG1847" s="34" t="e">
        <f t="shared" si="461"/>
        <v>#REF!</v>
      </c>
      <c r="BH1847" t="str">
        <f>IF(AT1847="UDARA","U","N")&amp;LEFT($C$4,2)&amp;MID($C$4,4,2)&amp;LEFT(A1847,3)&amp;MID(E1847,2,2)&amp;VLOOKUP(E1847,Acuan_Reference!C:L,10,0)</f>
        <v>N1501PWT71N2</v>
      </c>
      <c r="BI1847" t="s">
        <v>84</v>
      </c>
      <c r="BJ1847" t="s">
        <v>119</v>
      </c>
      <c r="BK1847" t="s">
        <v>86</v>
      </c>
      <c r="BL1847" t="s">
        <v>87</v>
      </c>
    </row>
    <row r="1848" hidden="1" spans="1:64">
      <c r="A1848" t="s">
        <v>109</v>
      </c>
      <c r="B1848" t="s">
        <v>75</v>
      </c>
      <c r="C1848" t="s">
        <v>76</v>
      </c>
      <c r="D1848" t="s">
        <v>115</v>
      </c>
      <c r="E1848" t="s">
        <v>256</v>
      </c>
      <c r="F1848" t="s">
        <v>257</v>
      </c>
      <c r="G1848" t="s">
        <v>80</v>
      </c>
      <c r="H1848" t="s">
        <v>81</v>
      </c>
      <c r="I1848" s="34">
        <v>20315</v>
      </c>
      <c r="J1848" s="35">
        <v>3264</v>
      </c>
      <c r="K1848" s="35">
        <v>3500</v>
      </c>
      <c r="L1848" s="35">
        <v>3357</v>
      </c>
      <c r="M1848" s="35">
        <v>3023</v>
      </c>
      <c r="N1848" s="35">
        <v>3927</v>
      </c>
      <c r="O1848" s="35">
        <v>3362</v>
      </c>
      <c r="P1848" s="35">
        <v>5248</v>
      </c>
      <c r="Q1848" s="35">
        <v>2887</v>
      </c>
      <c r="R1848" s="35">
        <v>3220</v>
      </c>
      <c r="S1848" s="35">
        <v>4311</v>
      </c>
      <c r="T1848" s="35">
        <v>2782</v>
      </c>
      <c r="U1848" s="35">
        <v>3149</v>
      </c>
      <c r="V1848" s="34">
        <v>3414</v>
      </c>
      <c r="W1848" s="34">
        <f t="shared" si="448"/>
        <v>2808.66666666667</v>
      </c>
      <c r="X1848" s="35">
        <v>2208</v>
      </c>
      <c r="Y1848" s="35">
        <v>0</v>
      </c>
      <c r="Z1848" s="35">
        <v>0</v>
      </c>
      <c r="AA1848" s="34">
        <v>2736</v>
      </c>
      <c r="AB1848" s="34">
        <v>0</v>
      </c>
      <c r="AC1848" s="34">
        <v>0</v>
      </c>
      <c r="AD1848" s="34">
        <v>480</v>
      </c>
      <c r="AE1848" s="34">
        <f t="shared" si="449"/>
        <v>3216</v>
      </c>
      <c r="AF1848" s="34">
        <f t="shared" si="450"/>
        <v>0.942003514938489</v>
      </c>
      <c r="AG1848" s="34">
        <f t="shared" si="451"/>
        <v>0.974127699976264</v>
      </c>
      <c r="AH1848" s="34">
        <v>20640</v>
      </c>
      <c r="AI1848" s="34">
        <v>0</v>
      </c>
      <c r="AJ1848" s="35">
        <v>2688</v>
      </c>
      <c r="AK1848" s="35">
        <v>3658</v>
      </c>
      <c r="AL1848" s="35">
        <v>2495</v>
      </c>
      <c r="AM1848" s="34">
        <v>0.6</v>
      </c>
      <c r="AN1848" s="34">
        <f t="shared" si="452"/>
        <v>1685.2</v>
      </c>
      <c r="AO1848" s="35">
        <v>48</v>
      </c>
      <c r="AP1848" s="35">
        <v>48</v>
      </c>
      <c r="AQ1848" t="s">
        <v>153</v>
      </c>
      <c r="AR1848">
        <v>8</v>
      </c>
      <c r="AS1848" s="34">
        <v>0.1</v>
      </c>
      <c r="AT1848" t="s">
        <v>83</v>
      </c>
      <c r="AU1848" s="35">
        <f t="shared" si="462"/>
        <v>723.15</v>
      </c>
      <c r="AV1848" s="35">
        <f t="shared" si="453"/>
        <v>768</v>
      </c>
      <c r="AW1848" s="35">
        <f t="shared" si="454"/>
        <v>1.41846665084263</v>
      </c>
      <c r="AX1848" s="35">
        <f t="shared" si="455"/>
        <v>0.530144789935913</v>
      </c>
      <c r="AY1848" s="35">
        <f t="shared" si="456"/>
        <v>768</v>
      </c>
      <c r="AZ1848" s="35">
        <f t="shared" si="457"/>
        <v>768</v>
      </c>
      <c r="BA1848" s="27" t="str">
        <f t="shared" si="458"/>
        <v>3</v>
      </c>
      <c r="BB1848" s="34">
        <v>0.00024</v>
      </c>
      <c r="BC1848" s="34">
        <f t="shared" si="459"/>
        <v>0.18432</v>
      </c>
      <c r="BD1848" s="34" t="e">
        <f t="shared" si="460"/>
        <v>#REF!</v>
      </c>
      <c r="BE1848" s="34">
        <v>0.18</v>
      </c>
      <c r="BF1848" s="34">
        <f t="shared" si="463"/>
        <v>138.24</v>
      </c>
      <c r="BG1848" s="34" t="e">
        <f t="shared" si="461"/>
        <v>#REF!</v>
      </c>
      <c r="BH1848" t="str">
        <f>IF(AT1848="UDARA","U","N")&amp;LEFT($C$4,2)&amp;MID($C$4,4,2)&amp;LEFT(A1848,3)&amp;MID(E1848,2,2)&amp;VLOOKUP(E1848,Acuan_Reference!C:L,10,0)</f>
        <v>N1501SBY71N2</v>
      </c>
      <c r="BI1848" t="s">
        <v>84</v>
      </c>
      <c r="BJ1848" t="s">
        <v>119</v>
      </c>
      <c r="BK1848" t="s">
        <v>86</v>
      </c>
      <c r="BL1848" t="s">
        <v>87</v>
      </c>
    </row>
    <row r="1849" hidden="1" spans="1:64">
      <c r="A1849" t="s">
        <v>110</v>
      </c>
      <c r="B1849" t="s">
        <v>75</v>
      </c>
      <c r="C1849" t="s">
        <v>76</v>
      </c>
      <c r="D1849" t="s">
        <v>115</v>
      </c>
      <c r="E1849" t="s">
        <v>256</v>
      </c>
      <c r="F1849" t="s">
        <v>257</v>
      </c>
      <c r="G1849" t="s">
        <v>80</v>
      </c>
      <c r="H1849" t="s">
        <v>81</v>
      </c>
      <c r="I1849" s="34">
        <v>20315</v>
      </c>
      <c r="J1849" s="35">
        <v>1128</v>
      </c>
      <c r="K1849" s="35">
        <v>892</v>
      </c>
      <c r="L1849" s="35">
        <v>767</v>
      </c>
      <c r="M1849" s="35">
        <v>1228</v>
      </c>
      <c r="N1849" s="35">
        <v>971</v>
      </c>
      <c r="O1849" s="35">
        <v>862</v>
      </c>
      <c r="P1849" s="35">
        <v>1048</v>
      </c>
      <c r="Q1849" s="35">
        <v>899</v>
      </c>
      <c r="R1849" s="35">
        <v>795</v>
      </c>
      <c r="S1849" s="35">
        <v>1143</v>
      </c>
      <c r="T1849" s="35">
        <v>454</v>
      </c>
      <c r="U1849" s="35">
        <v>806</v>
      </c>
      <c r="V1849" s="34">
        <v>801</v>
      </c>
      <c r="W1849" s="34">
        <f t="shared" si="448"/>
        <v>613</v>
      </c>
      <c r="X1849" s="35">
        <v>379</v>
      </c>
      <c r="Y1849" s="35">
        <v>0</v>
      </c>
      <c r="Z1849" s="35">
        <v>0</v>
      </c>
      <c r="AA1849" s="34">
        <v>954</v>
      </c>
      <c r="AB1849" s="34">
        <v>0</v>
      </c>
      <c r="AC1849" s="34">
        <v>0</v>
      </c>
      <c r="AD1849" s="34">
        <v>48</v>
      </c>
      <c r="AE1849" s="34">
        <f t="shared" si="449"/>
        <v>1002</v>
      </c>
      <c r="AF1849" s="34">
        <f t="shared" si="450"/>
        <v>1.25093632958801</v>
      </c>
      <c r="AG1849" s="34">
        <f t="shared" si="451"/>
        <v>1.55628058727569</v>
      </c>
      <c r="AH1849" s="34">
        <v>20640</v>
      </c>
      <c r="AI1849" s="34">
        <v>0</v>
      </c>
      <c r="AJ1849" s="35">
        <v>2688</v>
      </c>
      <c r="AK1849" s="35">
        <v>997</v>
      </c>
      <c r="AL1849" s="35">
        <v>579</v>
      </c>
      <c r="AM1849" s="34">
        <v>0.7</v>
      </c>
      <c r="AN1849" s="34">
        <f t="shared" si="452"/>
        <v>429.1</v>
      </c>
      <c r="AO1849" s="35">
        <v>48</v>
      </c>
      <c r="AP1849" s="35">
        <v>48</v>
      </c>
      <c r="AQ1849" t="s">
        <v>153</v>
      </c>
      <c r="AR1849">
        <v>8</v>
      </c>
      <c r="AS1849" s="34">
        <v>0.066666666666667</v>
      </c>
      <c r="AT1849" t="s">
        <v>83</v>
      </c>
      <c r="AU1849" s="35">
        <f t="shared" si="462"/>
        <v>4.57499999999993</v>
      </c>
      <c r="AV1849" s="35">
        <f t="shared" si="453"/>
        <v>48</v>
      </c>
      <c r="AW1849" s="35">
        <f t="shared" si="454"/>
        <v>1.71288743882545</v>
      </c>
      <c r="AX1849" s="35">
        <f t="shared" si="455"/>
        <v>0.768352365415987</v>
      </c>
      <c r="AY1849" s="35">
        <f t="shared" si="456"/>
        <v>48</v>
      </c>
      <c r="AZ1849" s="35">
        <f t="shared" si="457"/>
        <v>48</v>
      </c>
      <c r="BA1849" s="27" t="str">
        <f t="shared" si="458"/>
        <v>3</v>
      </c>
      <c r="BB1849" s="34">
        <v>0.00024</v>
      </c>
      <c r="BC1849" s="34">
        <f t="shared" si="459"/>
        <v>0.01152</v>
      </c>
      <c r="BD1849" s="34" t="e">
        <f t="shared" si="460"/>
        <v>#REF!</v>
      </c>
      <c r="BE1849" s="34">
        <v>0.18</v>
      </c>
      <c r="BF1849" s="34">
        <f t="shared" si="463"/>
        <v>8.64</v>
      </c>
      <c r="BG1849" s="34" t="e">
        <f t="shared" si="461"/>
        <v>#REF!</v>
      </c>
      <c r="BH1849" t="str">
        <f>IF(AT1849="UDARA","U","N")&amp;LEFT($C$4,2)&amp;MID($C$4,4,2)&amp;LEFT(A1849,3)&amp;MID(E1849,2,2)&amp;VLOOKUP(E1849,Acuan_Reference!C:L,10,0)</f>
        <v>N1501SLO71N2</v>
      </c>
      <c r="BI1849" t="s">
        <v>84</v>
      </c>
      <c r="BJ1849" t="s">
        <v>119</v>
      </c>
      <c r="BK1849" t="s">
        <v>86</v>
      </c>
      <c r="BL1849" t="s">
        <v>87</v>
      </c>
    </row>
    <row r="1850" hidden="1" spans="1:64">
      <c r="A1850" t="s">
        <v>111</v>
      </c>
      <c r="B1850" t="s">
        <v>75</v>
      </c>
      <c r="C1850" t="s">
        <v>76</v>
      </c>
      <c r="D1850" t="s">
        <v>115</v>
      </c>
      <c r="E1850" t="s">
        <v>256</v>
      </c>
      <c r="F1850" t="s">
        <v>257</v>
      </c>
      <c r="G1850" t="s">
        <v>80</v>
      </c>
      <c r="H1850" t="s">
        <v>81</v>
      </c>
      <c r="I1850" s="34">
        <v>20315</v>
      </c>
      <c r="J1850" s="35">
        <v>737</v>
      </c>
      <c r="K1850" s="35">
        <v>603</v>
      </c>
      <c r="L1850" s="35">
        <v>673</v>
      </c>
      <c r="M1850" s="35">
        <v>561</v>
      </c>
      <c r="N1850" s="35">
        <v>796</v>
      </c>
      <c r="O1850" s="35">
        <v>1200</v>
      </c>
      <c r="P1850" s="35">
        <v>1036</v>
      </c>
      <c r="Q1850" s="35">
        <v>904</v>
      </c>
      <c r="R1850" s="35">
        <v>1114</v>
      </c>
      <c r="S1850" s="35">
        <v>1493</v>
      </c>
      <c r="T1850" s="35">
        <v>1017</v>
      </c>
      <c r="U1850" s="35">
        <v>1230</v>
      </c>
      <c r="V1850" s="34">
        <v>1246.6666666667</v>
      </c>
      <c r="W1850" s="34">
        <f t="shared" si="448"/>
        <v>1041.33333333333</v>
      </c>
      <c r="X1850" s="35">
        <v>536</v>
      </c>
      <c r="Y1850" s="35">
        <v>140</v>
      </c>
      <c r="Z1850" s="35">
        <v>0</v>
      </c>
      <c r="AA1850" s="34">
        <v>2145</v>
      </c>
      <c r="AB1850" s="34">
        <v>0</v>
      </c>
      <c r="AC1850" s="34">
        <v>96</v>
      </c>
      <c r="AD1850" s="34">
        <v>0</v>
      </c>
      <c r="AE1850" s="34">
        <f t="shared" si="449"/>
        <v>2241</v>
      </c>
      <c r="AF1850" s="34">
        <f t="shared" si="450"/>
        <v>1.79759358288765</v>
      </c>
      <c r="AG1850" s="34">
        <f t="shared" si="451"/>
        <v>2.15204865556978</v>
      </c>
      <c r="AH1850" s="34">
        <v>20640</v>
      </c>
      <c r="AI1850" s="34">
        <v>0</v>
      </c>
      <c r="AJ1850" s="35">
        <v>2688</v>
      </c>
      <c r="AK1850" s="35">
        <v>1234</v>
      </c>
      <c r="AL1850" s="35">
        <v>877</v>
      </c>
      <c r="AM1850" s="34">
        <v>1.5</v>
      </c>
      <c r="AN1850" s="34">
        <f t="shared" si="452"/>
        <v>1562</v>
      </c>
      <c r="AO1850" s="35">
        <v>48</v>
      </c>
      <c r="AP1850" s="35">
        <v>48</v>
      </c>
      <c r="AQ1850" t="s">
        <v>82</v>
      </c>
      <c r="AR1850">
        <v>2</v>
      </c>
      <c r="AS1850" s="34">
        <v>0.53333333333333</v>
      </c>
      <c r="AT1850" t="s">
        <v>83</v>
      </c>
      <c r="AU1850" s="35">
        <f t="shared" si="462"/>
        <v>148.5</v>
      </c>
      <c r="AV1850" s="35">
        <f t="shared" si="453"/>
        <v>192</v>
      </c>
      <c r="AW1850" s="35">
        <f t="shared" si="454"/>
        <v>2.33642765685019</v>
      </c>
      <c r="AX1850" s="35">
        <f t="shared" si="455"/>
        <v>1.49423815620999</v>
      </c>
      <c r="AY1850" s="35">
        <f t="shared" si="456"/>
        <v>192</v>
      </c>
      <c r="AZ1850" s="35">
        <f t="shared" si="457"/>
        <v>192</v>
      </c>
      <c r="BA1850" s="27" t="str">
        <f t="shared" si="458"/>
        <v>3</v>
      </c>
      <c r="BB1850" s="34">
        <v>0.00024</v>
      </c>
      <c r="BC1850" s="34">
        <f t="shared" si="459"/>
        <v>0.04608</v>
      </c>
      <c r="BD1850" s="34" t="e">
        <f t="shared" si="460"/>
        <v>#REF!</v>
      </c>
      <c r="BE1850" s="34">
        <v>0.18</v>
      </c>
      <c r="BF1850" s="34">
        <f t="shared" si="463"/>
        <v>34.56</v>
      </c>
      <c r="BG1850" s="34" t="e">
        <f t="shared" si="461"/>
        <v>#REF!</v>
      </c>
      <c r="BH1850" t="str">
        <f>IF(AT1850="UDARA","U","N")&amp;LEFT($C$4,2)&amp;MID($C$4,4,2)&amp;LEFT(A1850,3)&amp;MID(E1850,2,2)&amp;VLOOKUP(E1850,Acuan_Reference!C:L,10,0)</f>
        <v>N1501SMD71N2</v>
      </c>
      <c r="BI1850" t="s">
        <v>84</v>
      </c>
      <c r="BJ1850" t="s">
        <v>119</v>
      </c>
      <c r="BK1850" t="s">
        <v>86</v>
      </c>
      <c r="BL1850" t="s">
        <v>87</v>
      </c>
    </row>
    <row r="1851" hidden="1" spans="1:64">
      <c r="A1851" t="s">
        <v>112</v>
      </c>
      <c r="B1851" t="s">
        <v>75</v>
      </c>
      <c r="C1851" t="s">
        <v>76</v>
      </c>
      <c r="D1851" t="s">
        <v>115</v>
      </c>
      <c r="E1851" t="s">
        <v>256</v>
      </c>
      <c r="F1851" t="s">
        <v>257</v>
      </c>
      <c r="G1851" t="s">
        <v>80</v>
      </c>
      <c r="H1851" t="s">
        <v>81</v>
      </c>
      <c r="I1851" s="34">
        <v>20315</v>
      </c>
      <c r="J1851" s="35">
        <v>1150</v>
      </c>
      <c r="K1851" s="35">
        <v>1668</v>
      </c>
      <c r="L1851" s="35">
        <v>1494</v>
      </c>
      <c r="M1851" s="35">
        <v>1418</v>
      </c>
      <c r="N1851" s="35">
        <v>1278</v>
      </c>
      <c r="O1851" s="35">
        <v>1352</v>
      </c>
      <c r="P1851" s="35">
        <v>2111</v>
      </c>
      <c r="Q1851" s="35">
        <v>681</v>
      </c>
      <c r="R1851" s="35">
        <v>1192</v>
      </c>
      <c r="S1851" s="35">
        <v>1911</v>
      </c>
      <c r="T1851" s="35">
        <v>838</v>
      </c>
      <c r="U1851" s="35">
        <v>2101</v>
      </c>
      <c r="V1851" s="34">
        <v>1616.6666666667</v>
      </c>
      <c r="W1851" s="34">
        <f t="shared" si="448"/>
        <v>1297.66666666667</v>
      </c>
      <c r="X1851" s="35">
        <v>313</v>
      </c>
      <c r="Y1851" s="35">
        <v>0</v>
      </c>
      <c r="Z1851" s="35">
        <v>0</v>
      </c>
      <c r="AA1851" s="34">
        <v>1645</v>
      </c>
      <c r="AB1851" s="34">
        <v>0</v>
      </c>
      <c r="AC1851" s="34">
        <v>0</v>
      </c>
      <c r="AD1851" s="34">
        <v>48</v>
      </c>
      <c r="AE1851" s="34">
        <f t="shared" si="449"/>
        <v>1693</v>
      </c>
      <c r="AF1851" s="34">
        <f t="shared" si="450"/>
        <v>1.04721649484534</v>
      </c>
      <c r="AG1851" s="34">
        <f t="shared" si="451"/>
        <v>1.2676599023889</v>
      </c>
      <c r="AH1851" s="34">
        <v>20640</v>
      </c>
      <c r="AI1851" s="34">
        <v>0</v>
      </c>
      <c r="AJ1851" s="35">
        <v>2688</v>
      </c>
      <c r="AK1851" s="35">
        <v>1329</v>
      </c>
      <c r="AL1851" s="35">
        <v>954</v>
      </c>
      <c r="AM1851" s="34">
        <v>0.7</v>
      </c>
      <c r="AN1851" s="34">
        <f t="shared" si="452"/>
        <v>908.366666666667</v>
      </c>
      <c r="AO1851" s="35">
        <v>48</v>
      </c>
      <c r="AP1851" s="35">
        <v>48</v>
      </c>
      <c r="AQ1851" t="s">
        <v>153</v>
      </c>
      <c r="AR1851">
        <v>8</v>
      </c>
      <c r="AS1851" s="34">
        <v>0.066666666666667</v>
      </c>
      <c r="AT1851" t="s">
        <v>83</v>
      </c>
      <c r="AU1851" s="35">
        <f t="shared" si="462"/>
        <v>127.025</v>
      </c>
      <c r="AV1851" s="35">
        <f t="shared" si="453"/>
        <v>144</v>
      </c>
      <c r="AW1851" s="35">
        <f t="shared" si="454"/>
        <v>1.41561777549448</v>
      </c>
      <c r="AX1851" s="35">
        <f t="shared" si="455"/>
        <v>0.680452093501156</v>
      </c>
      <c r="AY1851" s="35">
        <f t="shared" si="456"/>
        <v>144</v>
      </c>
      <c r="AZ1851" s="35">
        <f t="shared" si="457"/>
        <v>144</v>
      </c>
      <c r="BA1851" s="27" t="str">
        <f t="shared" si="458"/>
        <v>3</v>
      </c>
      <c r="BB1851" s="34">
        <v>0.00024</v>
      </c>
      <c r="BC1851" s="34">
        <f t="shared" si="459"/>
        <v>0.03456</v>
      </c>
      <c r="BD1851" s="34" t="e">
        <f t="shared" si="460"/>
        <v>#REF!</v>
      </c>
      <c r="BE1851" s="34">
        <v>0.18</v>
      </c>
      <c r="BF1851" s="34">
        <f t="shared" si="463"/>
        <v>25.92</v>
      </c>
      <c r="BG1851" s="34" t="e">
        <f t="shared" si="461"/>
        <v>#REF!</v>
      </c>
      <c r="BH1851" t="str">
        <f>IF(AT1851="UDARA","U","N")&amp;LEFT($C$4,2)&amp;MID($C$4,4,2)&amp;LEFT(A1851,3)&amp;MID(E1851,2,2)&amp;VLOOKUP(E1851,Acuan_Reference!C:L,10,0)</f>
        <v>N1501SMG71N2</v>
      </c>
      <c r="BI1851" t="s">
        <v>84</v>
      </c>
      <c r="BJ1851" t="s">
        <v>119</v>
      </c>
      <c r="BK1851" t="s">
        <v>86</v>
      </c>
      <c r="BL1851" t="s">
        <v>87</v>
      </c>
    </row>
    <row r="1852" hidden="1" spans="1:64">
      <c r="A1852" t="s">
        <v>113</v>
      </c>
      <c r="B1852" t="s">
        <v>75</v>
      </c>
      <c r="C1852" t="s">
        <v>76</v>
      </c>
      <c r="D1852" t="s">
        <v>115</v>
      </c>
      <c r="E1852" t="s">
        <v>256</v>
      </c>
      <c r="F1852" t="s">
        <v>257</v>
      </c>
      <c r="G1852" t="s">
        <v>80</v>
      </c>
      <c r="H1852" t="s">
        <v>81</v>
      </c>
      <c r="I1852" s="34">
        <v>20315</v>
      </c>
      <c r="J1852" s="35">
        <v>3888</v>
      </c>
      <c r="K1852" s="35">
        <v>5402</v>
      </c>
      <c r="L1852" s="35">
        <v>5241</v>
      </c>
      <c r="M1852" s="35">
        <v>4558</v>
      </c>
      <c r="N1852" s="35">
        <v>6098</v>
      </c>
      <c r="O1852" s="35">
        <v>4463</v>
      </c>
      <c r="P1852" s="35">
        <v>6006</v>
      </c>
      <c r="Q1852" s="35">
        <v>5566</v>
      </c>
      <c r="R1852" s="35">
        <v>5358</v>
      </c>
      <c r="S1852" s="35">
        <v>6560</v>
      </c>
      <c r="T1852" s="35">
        <v>4840</v>
      </c>
      <c r="U1852" s="35">
        <v>5018</v>
      </c>
      <c r="V1852" s="34">
        <v>5472.6666666667</v>
      </c>
      <c r="W1852" s="34">
        <f t="shared" si="448"/>
        <v>4637.33333333333</v>
      </c>
      <c r="X1852" s="35">
        <v>2640</v>
      </c>
      <c r="Y1852" s="35">
        <v>0</v>
      </c>
      <c r="Z1852" s="35">
        <v>0</v>
      </c>
      <c r="AA1852" s="34">
        <v>3669</v>
      </c>
      <c r="AB1852" s="34">
        <v>0</v>
      </c>
      <c r="AC1852" s="34">
        <v>0</v>
      </c>
      <c r="AD1852" s="34">
        <v>768</v>
      </c>
      <c r="AE1852" s="34">
        <f t="shared" si="449"/>
        <v>4437</v>
      </c>
      <c r="AF1852" s="34">
        <f t="shared" si="450"/>
        <v>0.810756486782794</v>
      </c>
      <c r="AG1852" s="34">
        <f t="shared" si="451"/>
        <v>0.791187464059805</v>
      </c>
      <c r="AH1852" s="34">
        <v>20640</v>
      </c>
      <c r="AI1852" s="34">
        <v>0</v>
      </c>
      <c r="AJ1852" s="35">
        <v>2688</v>
      </c>
      <c r="AK1852" s="35">
        <v>6139</v>
      </c>
      <c r="AL1852" s="35">
        <v>4054</v>
      </c>
      <c r="AM1852" s="34">
        <v>0.25</v>
      </c>
      <c r="AN1852" s="34">
        <f t="shared" si="452"/>
        <v>1159.33333333333</v>
      </c>
      <c r="AO1852" s="35">
        <v>48</v>
      </c>
      <c r="AP1852" s="35">
        <v>48</v>
      </c>
      <c r="AQ1852" t="s">
        <v>153</v>
      </c>
      <c r="AR1852">
        <v>12</v>
      </c>
      <c r="AS1852" s="34">
        <v>0.033333333333333</v>
      </c>
      <c r="AT1852" t="s">
        <v>83</v>
      </c>
      <c r="AU1852" s="35">
        <f t="shared" si="462"/>
        <v>582.25</v>
      </c>
      <c r="AV1852" s="35">
        <f t="shared" si="453"/>
        <v>624</v>
      </c>
      <c r="AW1852" s="35">
        <f t="shared" si="454"/>
        <v>1.09135997699827</v>
      </c>
      <c r="AX1852" s="35">
        <f t="shared" si="455"/>
        <v>0.217150661299597</v>
      </c>
      <c r="AY1852" s="35">
        <f t="shared" si="456"/>
        <v>624</v>
      </c>
      <c r="AZ1852" s="35">
        <f t="shared" si="457"/>
        <v>624</v>
      </c>
      <c r="BA1852" s="27" t="str">
        <f t="shared" si="458"/>
        <v>3</v>
      </c>
      <c r="BB1852" s="34">
        <v>0.00024</v>
      </c>
      <c r="BC1852" s="34">
        <f t="shared" si="459"/>
        <v>0.14976</v>
      </c>
      <c r="BD1852" s="34" t="e">
        <f t="shared" si="460"/>
        <v>#REF!</v>
      </c>
      <c r="BE1852" s="34">
        <v>0.18</v>
      </c>
      <c r="BF1852" s="34">
        <f t="shared" si="463"/>
        <v>112.32</v>
      </c>
      <c r="BG1852" s="34" t="e">
        <f t="shared" si="461"/>
        <v>#REF!</v>
      </c>
      <c r="BH1852" t="str">
        <f>IF(AT1852="UDARA","U","N")&amp;LEFT($C$4,2)&amp;MID($C$4,4,2)&amp;LEFT(A1852,3)&amp;MID(E1852,2,2)&amp;VLOOKUP(E1852,Acuan_Reference!C:L,10,0)</f>
        <v>N1501TGR71N2</v>
      </c>
      <c r="BI1852" t="s">
        <v>84</v>
      </c>
      <c r="BJ1852" t="s">
        <v>119</v>
      </c>
      <c r="BK1852" t="s">
        <v>86</v>
      </c>
      <c r="BL1852" t="s">
        <v>87</v>
      </c>
    </row>
    <row r="1853" hidden="1" spans="1:64">
      <c r="A1853" t="s">
        <v>114</v>
      </c>
      <c r="B1853" t="s">
        <v>75</v>
      </c>
      <c r="C1853" t="s">
        <v>76</v>
      </c>
      <c r="D1853" t="s">
        <v>115</v>
      </c>
      <c r="E1853" t="s">
        <v>256</v>
      </c>
      <c r="F1853" t="s">
        <v>257</v>
      </c>
      <c r="G1853" t="s">
        <v>80</v>
      </c>
      <c r="H1853" t="s">
        <v>81</v>
      </c>
      <c r="I1853" s="34">
        <v>20315</v>
      </c>
      <c r="J1853" s="35">
        <v>608</v>
      </c>
      <c r="K1853" s="35">
        <v>550</v>
      </c>
      <c r="L1853" s="35">
        <v>358</v>
      </c>
      <c r="M1853" s="35">
        <v>620</v>
      </c>
      <c r="N1853" s="35">
        <v>305</v>
      </c>
      <c r="O1853" s="35">
        <v>374</v>
      </c>
      <c r="P1853" s="35">
        <v>647</v>
      </c>
      <c r="Q1853" s="35">
        <v>430</v>
      </c>
      <c r="R1853" s="35">
        <v>596</v>
      </c>
      <c r="S1853" s="35">
        <v>485</v>
      </c>
      <c r="T1853" s="35">
        <v>445</v>
      </c>
      <c r="U1853" s="35">
        <v>353</v>
      </c>
      <c r="V1853" s="34">
        <v>427.66666666667</v>
      </c>
      <c r="W1853" s="34">
        <f t="shared" si="448"/>
        <v>389.333333333333</v>
      </c>
      <c r="X1853" s="35">
        <v>240</v>
      </c>
      <c r="Y1853" s="35">
        <v>0</v>
      </c>
      <c r="Z1853" s="35">
        <v>0</v>
      </c>
      <c r="AA1853" s="34">
        <v>622</v>
      </c>
      <c r="AB1853" s="34">
        <v>0</v>
      </c>
      <c r="AC1853" s="34">
        <v>0</v>
      </c>
      <c r="AD1853" s="34">
        <v>0</v>
      </c>
      <c r="AE1853" s="34">
        <f t="shared" si="449"/>
        <v>622</v>
      </c>
      <c r="AF1853" s="34">
        <f t="shared" si="450"/>
        <v>1.45440374123148</v>
      </c>
      <c r="AG1853" s="34">
        <f t="shared" si="451"/>
        <v>1.59760273972603</v>
      </c>
      <c r="AH1853" s="34">
        <v>20640</v>
      </c>
      <c r="AI1853" s="34">
        <v>0</v>
      </c>
      <c r="AJ1853" s="35">
        <v>2688</v>
      </c>
      <c r="AK1853" s="35">
        <v>531</v>
      </c>
      <c r="AL1853" s="35">
        <v>370</v>
      </c>
      <c r="AM1853" s="34">
        <v>0.7</v>
      </c>
      <c r="AN1853" s="34">
        <f t="shared" si="452"/>
        <v>272.533333333333</v>
      </c>
      <c r="AO1853" s="35">
        <v>48</v>
      </c>
      <c r="AP1853" s="35">
        <v>48</v>
      </c>
      <c r="AQ1853" t="s">
        <v>153</v>
      </c>
      <c r="AR1853">
        <v>8</v>
      </c>
      <c r="AS1853" s="34">
        <v>0.066666666666667</v>
      </c>
      <c r="AT1853" t="s">
        <v>83</v>
      </c>
      <c r="AU1853" s="35">
        <f t="shared" si="462"/>
        <v>15.4</v>
      </c>
      <c r="AV1853" s="35">
        <f t="shared" si="453"/>
        <v>48</v>
      </c>
      <c r="AW1853" s="35">
        <f t="shared" si="454"/>
        <v>1.7208904109589</v>
      </c>
      <c r="AX1853" s="35">
        <f t="shared" si="455"/>
        <v>0.77054794520548</v>
      </c>
      <c r="AY1853" s="35">
        <f t="shared" si="456"/>
        <v>48</v>
      </c>
      <c r="AZ1853" s="35">
        <f t="shared" si="457"/>
        <v>48</v>
      </c>
      <c r="BA1853" s="27" t="str">
        <f t="shared" si="458"/>
        <v>3</v>
      </c>
      <c r="BB1853" s="34">
        <v>0.00024</v>
      </c>
      <c r="BC1853" s="34">
        <f t="shared" si="459"/>
        <v>0.01152</v>
      </c>
      <c r="BD1853" s="34" t="e">
        <f t="shared" si="460"/>
        <v>#REF!</v>
      </c>
      <c r="BE1853" s="34">
        <v>0.18</v>
      </c>
      <c r="BF1853" s="34">
        <f t="shared" si="463"/>
        <v>8.64</v>
      </c>
      <c r="BG1853" s="34" t="e">
        <f t="shared" si="461"/>
        <v>#REF!</v>
      </c>
      <c r="BH1853" t="str">
        <f>IF(AT1853="UDARA","U","N")&amp;LEFT($C$4,2)&amp;MID($C$4,4,2)&amp;LEFT(A1853,3)&amp;MID(E1853,2,2)&amp;VLOOKUP(E1853,Acuan_Reference!C:L,10,0)</f>
        <v>N1501YGY71N2</v>
      </c>
      <c r="BI1853" t="s">
        <v>84</v>
      </c>
      <c r="BJ1853" t="s">
        <v>119</v>
      </c>
      <c r="BK1853" t="s">
        <v>86</v>
      </c>
      <c r="BL1853" t="s">
        <v>87</v>
      </c>
    </row>
    <row r="1854" hidden="1" spans="1:64">
      <c r="A1854" t="s">
        <v>74</v>
      </c>
      <c r="B1854" t="s">
        <v>75</v>
      </c>
      <c r="C1854" t="s">
        <v>76</v>
      </c>
      <c r="D1854" t="s">
        <v>115</v>
      </c>
      <c r="E1854" t="s">
        <v>258</v>
      </c>
      <c r="F1854" t="s">
        <v>259</v>
      </c>
      <c r="G1854" t="s">
        <v>80</v>
      </c>
      <c r="H1854" t="s">
        <v>81</v>
      </c>
      <c r="I1854" s="34">
        <v>29155</v>
      </c>
      <c r="J1854" s="35">
        <v>1153</v>
      </c>
      <c r="K1854" s="35">
        <v>1135</v>
      </c>
      <c r="L1854" s="35">
        <v>1372</v>
      </c>
      <c r="M1854" s="35">
        <v>587</v>
      </c>
      <c r="N1854" s="35">
        <v>751</v>
      </c>
      <c r="O1854" s="35">
        <v>938</v>
      </c>
      <c r="P1854" s="35">
        <v>1109</v>
      </c>
      <c r="Q1854" s="35">
        <v>-77</v>
      </c>
      <c r="R1854" s="35">
        <v>672</v>
      </c>
      <c r="S1854" s="35">
        <v>1261</v>
      </c>
      <c r="T1854" s="35">
        <v>544</v>
      </c>
      <c r="U1854" s="35">
        <v>524</v>
      </c>
      <c r="V1854" s="34">
        <v>776.33333333333</v>
      </c>
      <c r="W1854" s="34">
        <f t="shared" si="448"/>
        <v>556</v>
      </c>
      <c r="X1854" s="35">
        <v>234</v>
      </c>
      <c r="Y1854" s="35">
        <v>0</v>
      </c>
      <c r="Z1854" s="35">
        <v>0</v>
      </c>
      <c r="AA1854" s="34">
        <v>869</v>
      </c>
      <c r="AB1854" s="34">
        <v>0</v>
      </c>
      <c r="AC1854" s="34">
        <v>0</v>
      </c>
      <c r="AD1854" s="34">
        <v>0</v>
      </c>
      <c r="AE1854" s="34">
        <f t="shared" si="449"/>
        <v>869</v>
      </c>
      <c r="AF1854" s="34">
        <f t="shared" si="450"/>
        <v>1.11936453413483</v>
      </c>
      <c r="AG1854" s="34">
        <f t="shared" si="451"/>
        <v>1.56294964028777</v>
      </c>
      <c r="AH1854" s="34">
        <v>1080</v>
      </c>
      <c r="AI1854" s="34">
        <v>0</v>
      </c>
      <c r="AJ1854" s="35">
        <v>4968</v>
      </c>
      <c r="AK1854" s="35">
        <v>652</v>
      </c>
      <c r="AL1854" s="35">
        <v>600</v>
      </c>
      <c r="AM1854" s="34">
        <v>0.7</v>
      </c>
      <c r="AN1854" s="34">
        <f t="shared" si="452"/>
        <v>389.2</v>
      </c>
      <c r="AO1854" s="35">
        <v>24</v>
      </c>
      <c r="AP1854" s="35">
        <v>24</v>
      </c>
      <c r="AQ1854" t="s">
        <v>153</v>
      </c>
      <c r="AR1854">
        <v>8</v>
      </c>
      <c r="AS1854" s="34">
        <v>0.066666666666667</v>
      </c>
      <c r="AT1854" t="s">
        <v>83</v>
      </c>
      <c r="AU1854" s="35">
        <f t="shared" si="462"/>
        <v>90.15</v>
      </c>
      <c r="AV1854" s="35">
        <f t="shared" si="453"/>
        <v>96</v>
      </c>
      <c r="AW1854" s="35">
        <f t="shared" si="454"/>
        <v>1.73561151079137</v>
      </c>
      <c r="AX1854" s="35">
        <f t="shared" si="455"/>
        <v>0.656474820143885</v>
      </c>
      <c r="AY1854" s="35">
        <f t="shared" si="456"/>
        <v>96</v>
      </c>
      <c r="AZ1854" s="35">
        <f t="shared" si="457"/>
        <v>96</v>
      </c>
      <c r="BA1854" s="27" t="str">
        <f t="shared" si="458"/>
        <v>3</v>
      </c>
      <c r="BB1854" s="34">
        <v>0.00045</v>
      </c>
      <c r="BC1854" s="34">
        <f t="shared" si="459"/>
        <v>0.0432</v>
      </c>
      <c r="BD1854" s="34" t="e">
        <f t="shared" si="460"/>
        <v>#REF!</v>
      </c>
      <c r="BE1854" s="34">
        <v>0.295</v>
      </c>
      <c r="BF1854" s="34">
        <f t="shared" si="463"/>
        <v>28.32</v>
      </c>
      <c r="BG1854" s="34" t="e">
        <f t="shared" si="461"/>
        <v>#REF!</v>
      </c>
      <c r="BH1854" t="str">
        <f>IF(AT1854="UDARA","U","N")&amp;LEFT($C$4,2)&amp;MID($C$4,4,2)&amp;LEFT(A1854,3)&amp;MID(E1854,2,2)&amp;VLOOKUP(E1854,Acuan_Reference!C:L,10,0)</f>
        <v>N1501BDG71N1</v>
      </c>
      <c r="BI1854" t="s">
        <v>84</v>
      </c>
      <c r="BJ1854" t="s">
        <v>119</v>
      </c>
      <c r="BK1854" t="s">
        <v>86</v>
      </c>
      <c r="BL1854" t="s">
        <v>87</v>
      </c>
    </row>
    <row r="1855" hidden="1" spans="1:64">
      <c r="A1855" t="s">
        <v>88</v>
      </c>
      <c r="B1855" t="s">
        <v>75</v>
      </c>
      <c r="C1855" t="s">
        <v>76</v>
      </c>
      <c r="D1855" t="s">
        <v>115</v>
      </c>
      <c r="E1855" t="s">
        <v>258</v>
      </c>
      <c r="F1855" t="s">
        <v>259</v>
      </c>
      <c r="G1855" t="s">
        <v>80</v>
      </c>
      <c r="H1855" t="s">
        <v>81</v>
      </c>
      <c r="I1855" s="34">
        <v>29155</v>
      </c>
      <c r="J1855" s="35">
        <v>508</v>
      </c>
      <c r="K1855" s="35">
        <v>431</v>
      </c>
      <c r="L1855" s="35">
        <v>467</v>
      </c>
      <c r="M1855" s="35">
        <v>79</v>
      </c>
      <c r="N1855" s="35">
        <v>82</v>
      </c>
      <c r="O1855" s="35">
        <v>113</v>
      </c>
      <c r="P1855" s="35">
        <v>-1602</v>
      </c>
      <c r="Q1855" s="35">
        <v>2</v>
      </c>
      <c r="R1855" s="35">
        <v>118</v>
      </c>
      <c r="S1855" s="35">
        <v>126</v>
      </c>
      <c r="T1855" s="35">
        <v>91</v>
      </c>
      <c r="U1855" s="35">
        <v>153</v>
      </c>
      <c r="V1855" s="34">
        <v>123.33333333333</v>
      </c>
      <c r="W1855" s="34">
        <f t="shared" ref="W1855:W1918" si="464">AVERAGE(T1855,U1855,AL1855)</f>
        <v>108.666666666667</v>
      </c>
      <c r="X1855" s="35">
        <v>-6</v>
      </c>
      <c r="Y1855" s="35">
        <v>0</v>
      </c>
      <c r="Z1855" s="35">
        <v>0</v>
      </c>
      <c r="AA1855" s="34">
        <v>93</v>
      </c>
      <c r="AB1855" s="34">
        <v>0</v>
      </c>
      <c r="AC1855" s="34">
        <v>0</v>
      </c>
      <c r="AD1855" s="34">
        <v>0</v>
      </c>
      <c r="AE1855" s="34">
        <f t="shared" ref="AE1855:AE1918" si="465">Z1855+AA1855+AC1855+AD1855</f>
        <v>93</v>
      </c>
      <c r="AF1855" s="34">
        <f t="shared" ref="AF1855:AF1918" si="466">IFERROR(IF(V1855&lt;0,9999,AE1855/V1855),9999)</f>
        <v>0.754054054054074</v>
      </c>
      <c r="AG1855" s="34">
        <f t="shared" ref="AG1855:AG1918" si="467">IFERROR(IF(W1855&lt;0,9999,(Z1855+AA1855+AC1855)/W1855),9999)</f>
        <v>0.855828220858896</v>
      </c>
      <c r="AH1855" s="34">
        <v>1080</v>
      </c>
      <c r="AI1855" s="34">
        <v>0</v>
      </c>
      <c r="AJ1855" s="35">
        <v>4968</v>
      </c>
      <c r="AK1855" s="35">
        <v>87</v>
      </c>
      <c r="AL1855" s="35">
        <v>82</v>
      </c>
      <c r="AM1855" s="34">
        <v>0.6</v>
      </c>
      <c r="AN1855" s="34">
        <f t="shared" ref="AN1855:AN1918" si="468">IF(AM1855*W1855&lt;0,0,AM1855*W1855)</f>
        <v>65.2</v>
      </c>
      <c r="AO1855" s="35">
        <v>24</v>
      </c>
      <c r="AP1855" s="35">
        <v>24</v>
      </c>
      <c r="AQ1855" t="s">
        <v>153</v>
      </c>
      <c r="AR1855">
        <v>8</v>
      </c>
      <c r="AS1855" s="34">
        <v>0.033333333333333</v>
      </c>
      <c r="AT1855" t="s">
        <v>83</v>
      </c>
      <c r="AU1855" s="35">
        <f t="shared" si="462"/>
        <v>40.65</v>
      </c>
      <c r="AV1855" s="35">
        <f t="shared" ref="AV1855:AV1918" si="469">IFERROR(ROUNDUP(AU1855/AO1855,0)*AO1855,9999)</f>
        <v>48</v>
      </c>
      <c r="AW1855" s="35">
        <f t="shared" ref="AW1855:AW1918" si="470">IFERROR(IF(W1855&lt;0,9999,((ROUNDUP(AU1855/AO1855,0)*AO1855)+AE1855)/W1855),9999)</f>
        <v>1.29754601226994</v>
      </c>
      <c r="AX1855" s="35">
        <f t="shared" ref="AX1855:AX1918" si="471">IFERROR(IF(W1855&lt;0,9999,((ROUNDUP(AU1855/AP1855,0)*AP1855)+AE1855-AL1855)/W1855),9999)</f>
        <v>0.542944785276074</v>
      </c>
      <c r="AY1855" s="35">
        <f t="shared" ref="AY1855:AY1918" si="472">IF(H1855="DROPPING",IF(AND(AW1855&gt;3,AX1855&gt;3),0,IF(AND(AW1855&lt;=3,AX1855&lt;=3),ROUNDUP(AU1855/AO1855,0)*AO1855,ROUNDUP(AU1855/AP1855,0)*AP1855)),0)</f>
        <v>48</v>
      </c>
      <c r="AZ1855" s="35">
        <f t="shared" ref="AZ1855:AZ1918" si="473">IF(AH1855&lt;=0,0,IF(H1855="DROPPING",IF(AND(AW1855&gt;3,AX1855&gt;3),0,IF(AND(AW1855&lt;=3,AX1855&lt;=3),ROUNDUP(AU1855/AO1855,0)*AO1855,ROUNDUP(AU1855/AP1855,0)*AP1855)),0))</f>
        <v>48</v>
      </c>
      <c r="BA1855" s="27" t="str">
        <f t="shared" ref="BA1855:BA1918" si="474">IF(AND(AW1855&gt;3,AX1855&gt;3),"Kelipatan Kirim/Master box &gt; 3x FC+index",IF(AF1855&lt;=AS1855,"1",IF(AND(AF1855&gt;AS1855,AF1855&lt;=AM1855),"2","3")))</f>
        <v>3</v>
      </c>
      <c r="BB1855" s="34">
        <v>0.00045</v>
      </c>
      <c r="BC1855" s="34">
        <f t="shared" ref="BC1855:BC1918" si="475">BB1855*AZ1855</f>
        <v>0.0216</v>
      </c>
      <c r="BD1855" s="34" t="e">
        <f t="shared" si="460"/>
        <v>#REF!</v>
      </c>
      <c r="BE1855" s="34">
        <v>0.295</v>
      </c>
      <c r="BF1855" s="34">
        <f t="shared" si="463"/>
        <v>14.16</v>
      </c>
      <c r="BG1855" s="34" t="e">
        <f t="shared" si="461"/>
        <v>#REF!</v>
      </c>
      <c r="BH1855" t="str">
        <f>IF(AT1855="UDARA","U","N")&amp;LEFT($C$4,2)&amp;MID($C$4,4,2)&amp;LEFT(A1855,3)&amp;MID(E1855,2,2)&amp;VLOOKUP(E1855,Acuan_Reference!C:L,10,0)</f>
        <v>N1501BGR71N1</v>
      </c>
      <c r="BI1855" t="s">
        <v>84</v>
      </c>
      <c r="BJ1855" t="s">
        <v>119</v>
      </c>
      <c r="BK1855" t="s">
        <v>86</v>
      </c>
      <c r="BL1855" t="s">
        <v>87</v>
      </c>
    </row>
    <row r="1856" hidden="1" spans="1:64">
      <c r="A1856" t="s">
        <v>89</v>
      </c>
      <c r="B1856" t="s">
        <v>75</v>
      </c>
      <c r="C1856" t="s">
        <v>76</v>
      </c>
      <c r="D1856" t="s">
        <v>115</v>
      </c>
      <c r="E1856" t="s">
        <v>258</v>
      </c>
      <c r="F1856" t="s">
        <v>259</v>
      </c>
      <c r="G1856" t="s">
        <v>80</v>
      </c>
      <c r="H1856" t="s">
        <v>81</v>
      </c>
      <c r="I1856" s="34">
        <v>29155</v>
      </c>
      <c r="J1856" s="35">
        <v>142</v>
      </c>
      <c r="K1856" s="35">
        <v>484</v>
      </c>
      <c r="L1856" s="35">
        <v>288</v>
      </c>
      <c r="M1856" s="35">
        <v>39</v>
      </c>
      <c r="N1856" s="35">
        <v>260</v>
      </c>
      <c r="O1856" s="35">
        <v>554</v>
      </c>
      <c r="P1856" s="35">
        <v>-107</v>
      </c>
      <c r="Q1856" s="35">
        <v>-60</v>
      </c>
      <c r="R1856" s="35">
        <v>80</v>
      </c>
      <c r="S1856" s="35">
        <v>379</v>
      </c>
      <c r="T1856" s="35">
        <v>6</v>
      </c>
      <c r="U1856" s="35">
        <v>86</v>
      </c>
      <c r="V1856" s="34">
        <v>157</v>
      </c>
      <c r="W1856" s="34">
        <f t="shared" si="464"/>
        <v>68.3333333333333</v>
      </c>
      <c r="X1856" s="35">
        <v>15</v>
      </c>
      <c r="Y1856" s="35">
        <v>0</v>
      </c>
      <c r="Z1856" s="35">
        <v>0</v>
      </c>
      <c r="AA1856" s="34">
        <v>304</v>
      </c>
      <c r="AB1856" s="34">
        <v>0</v>
      </c>
      <c r="AC1856" s="34">
        <v>0</v>
      </c>
      <c r="AD1856" s="34">
        <v>0</v>
      </c>
      <c r="AE1856" s="34">
        <f t="shared" si="465"/>
        <v>304</v>
      </c>
      <c r="AF1856" s="34">
        <f t="shared" si="466"/>
        <v>1.93630573248408</v>
      </c>
      <c r="AG1856" s="34">
        <f t="shared" si="467"/>
        <v>4.44878048780488</v>
      </c>
      <c r="AH1856" s="34">
        <v>1080</v>
      </c>
      <c r="AI1856" s="34">
        <v>0</v>
      </c>
      <c r="AJ1856" s="35">
        <v>4968</v>
      </c>
      <c r="AK1856" s="35">
        <v>141</v>
      </c>
      <c r="AL1856" s="35">
        <v>113</v>
      </c>
      <c r="AM1856" s="34">
        <v>1.3</v>
      </c>
      <c r="AN1856" s="34">
        <f t="shared" si="468"/>
        <v>88.8333333333333</v>
      </c>
      <c r="AO1856" s="35">
        <v>24</v>
      </c>
      <c r="AP1856" s="35">
        <v>24</v>
      </c>
      <c r="AQ1856" t="s">
        <v>82</v>
      </c>
      <c r="AR1856">
        <v>4</v>
      </c>
      <c r="AS1856" s="34">
        <v>0.53333333333333</v>
      </c>
      <c r="AT1856" t="s">
        <v>83</v>
      </c>
      <c r="AU1856" s="35">
        <f t="shared" si="462"/>
        <v>0</v>
      </c>
      <c r="AV1856" s="35">
        <f t="shared" si="469"/>
        <v>0</v>
      </c>
      <c r="AW1856" s="35">
        <f t="shared" si="470"/>
        <v>4.44878048780488</v>
      </c>
      <c r="AX1856" s="35">
        <f t="shared" si="471"/>
        <v>2.79512195121951</v>
      </c>
      <c r="AY1856" s="35">
        <f t="shared" si="472"/>
        <v>0</v>
      </c>
      <c r="AZ1856" s="35">
        <f t="shared" si="473"/>
        <v>0</v>
      </c>
      <c r="BA1856" s="27" t="str">
        <f t="shared" si="474"/>
        <v>3</v>
      </c>
      <c r="BB1856" s="34">
        <v>0.00045</v>
      </c>
      <c r="BC1856" s="34">
        <f t="shared" si="475"/>
        <v>0</v>
      </c>
      <c r="BD1856" s="34" t="e">
        <f t="shared" ref="BD1856:BD1919" si="476">BD1855+BC1856</f>
        <v>#REF!</v>
      </c>
      <c r="BE1856" s="34">
        <v>0.295</v>
      </c>
      <c r="BF1856" s="34">
        <f t="shared" si="463"/>
        <v>0</v>
      </c>
      <c r="BG1856" s="34" t="e">
        <f t="shared" ref="BG1856:BG1919" si="477">BG1855+BF1856</f>
        <v>#REF!</v>
      </c>
      <c r="BH1856" t="str">
        <f>IF(AT1856="UDARA","U","N")&amp;LEFT($C$4,2)&amp;MID($C$4,4,2)&amp;LEFT(A1856,3)&amp;MID(E1856,2,2)&amp;VLOOKUP(E1856,Acuan_Reference!C:L,10,0)</f>
        <v>N1501BJM71N1</v>
      </c>
      <c r="BI1856" t="s">
        <v>84</v>
      </c>
      <c r="BJ1856" t="s">
        <v>119</v>
      </c>
      <c r="BK1856" t="s">
        <v>86</v>
      </c>
      <c r="BL1856" t="s">
        <v>87</v>
      </c>
    </row>
    <row r="1857" hidden="1" spans="1:64">
      <c r="A1857" t="s">
        <v>90</v>
      </c>
      <c r="B1857" t="s">
        <v>75</v>
      </c>
      <c r="C1857" t="s">
        <v>76</v>
      </c>
      <c r="D1857" t="s">
        <v>115</v>
      </c>
      <c r="E1857" t="s">
        <v>258</v>
      </c>
      <c r="F1857" t="s">
        <v>259</v>
      </c>
      <c r="G1857" t="s">
        <v>80</v>
      </c>
      <c r="H1857" t="s">
        <v>81</v>
      </c>
      <c r="I1857" s="34">
        <v>29155</v>
      </c>
      <c r="J1857" s="35">
        <v>717</v>
      </c>
      <c r="K1857" s="35">
        <v>1033</v>
      </c>
      <c r="L1857" s="35">
        <v>704</v>
      </c>
      <c r="M1857" s="35">
        <v>141</v>
      </c>
      <c r="N1857" s="35">
        <v>410</v>
      </c>
      <c r="O1857" s="35">
        <v>204</v>
      </c>
      <c r="P1857" s="35">
        <v>-2601</v>
      </c>
      <c r="Q1857" s="35">
        <v>209</v>
      </c>
      <c r="R1857" s="35">
        <v>270</v>
      </c>
      <c r="S1857" s="35">
        <v>350</v>
      </c>
      <c r="T1857" s="35">
        <v>127</v>
      </c>
      <c r="U1857" s="35">
        <v>315</v>
      </c>
      <c r="V1857" s="34">
        <v>264</v>
      </c>
      <c r="W1857" s="34">
        <f t="shared" si="464"/>
        <v>207.666666666667</v>
      </c>
      <c r="X1857" s="35">
        <v>94</v>
      </c>
      <c r="Y1857" s="35">
        <v>0</v>
      </c>
      <c r="Z1857" s="35">
        <v>0</v>
      </c>
      <c r="AA1857" s="34">
        <v>354</v>
      </c>
      <c r="AB1857" s="34">
        <v>0</v>
      </c>
      <c r="AC1857" s="34">
        <v>0</v>
      </c>
      <c r="AD1857" s="34">
        <v>0</v>
      </c>
      <c r="AE1857" s="34">
        <f t="shared" si="465"/>
        <v>354</v>
      </c>
      <c r="AF1857" s="34">
        <f t="shared" si="466"/>
        <v>1.34090909090909</v>
      </c>
      <c r="AG1857" s="34">
        <f t="shared" si="467"/>
        <v>1.70465489566613</v>
      </c>
      <c r="AH1857" s="34">
        <v>1080</v>
      </c>
      <c r="AI1857" s="34">
        <v>0</v>
      </c>
      <c r="AJ1857" s="35">
        <v>4968</v>
      </c>
      <c r="AK1857" s="35">
        <v>292</v>
      </c>
      <c r="AL1857" s="35">
        <v>181</v>
      </c>
      <c r="AM1857" s="34">
        <v>0.6</v>
      </c>
      <c r="AN1857" s="34">
        <f t="shared" si="468"/>
        <v>124.6</v>
      </c>
      <c r="AO1857" s="35">
        <v>24</v>
      </c>
      <c r="AP1857" s="35">
        <v>24</v>
      </c>
      <c r="AQ1857" t="s">
        <v>153</v>
      </c>
      <c r="AR1857">
        <v>12</v>
      </c>
      <c r="AS1857" s="34">
        <v>0.033333333333333</v>
      </c>
      <c r="AT1857" t="s">
        <v>83</v>
      </c>
      <c r="AU1857" s="35">
        <f t="shared" si="462"/>
        <v>0</v>
      </c>
      <c r="AV1857" s="35">
        <f t="shared" si="469"/>
        <v>0</v>
      </c>
      <c r="AW1857" s="35">
        <f t="shared" si="470"/>
        <v>1.70465489566613</v>
      </c>
      <c r="AX1857" s="35">
        <f t="shared" si="471"/>
        <v>0.833065810593901</v>
      </c>
      <c r="AY1857" s="35">
        <f t="shared" si="472"/>
        <v>0</v>
      </c>
      <c r="AZ1857" s="35">
        <f t="shared" si="473"/>
        <v>0</v>
      </c>
      <c r="BA1857" s="27" t="str">
        <f t="shared" si="474"/>
        <v>3</v>
      </c>
      <c r="BB1857" s="34">
        <v>0.00045</v>
      </c>
      <c r="BC1857" s="34">
        <f t="shared" si="475"/>
        <v>0</v>
      </c>
      <c r="BD1857" s="34" t="e">
        <f t="shared" si="476"/>
        <v>#REF!</v>
      </c>
      <c r="BE1857" s="34">
        <v>0.295</v>
      </c>
      <c r="BF1857" s="34">
        <f t="shared" si="463"/>
        <v>0</v>
      </c>
      <c r="BG1857" s="34" t="e">
        <f t="shared" si="477"/>
        <v>#REF!</v>
      </c>
      <c r="BH1857" t="str">
        <f>IF(AT1857="UDARA","U","N")&amp;LEFT($C$4,2)&amp;MID($C$4,4,2)&amp;LEFT(A1857,3)&amp;MID(E1857,2,2)&amp;VLOOKUP(E1857,Acuan_Reference!C:L,10,0)</f>
        <v>N1501BKS71N1</v>
      </c>
      <c r="BI1857" t="s">
        <v>84</v>
      </c>
      <c r="BJ1857" t="s">
        <v>119</v>
      </c>
      <c r="BK1857" t="s">
        <v>86</v>
      </c>
      <c r="BL1857" t="s">
        <v>87</v>
      </c>
    </row>
    <row r="1858" hidden="1" spans="1:64">
      <c r="A1858" t="s">
        <v>91</v>
      </c>
      <c r="B1858" t="s">
        <v>75</v>
      </c>
      <c r="C1858" t="s">
        <v>76</v>
      </c>
      <c r="D1858" t="s">
        <v>115</v>
      </c>
      <c r="E1858" t="s">
        <v>258</v>
      </c>
      <c r="F1858" t="s">
        <v>259</v>
      </c>
      <c r="G1858" t="s">
        <v>80</v>
      </c>
      <c r="H1858" t="s">
        <v>81</v>
      </c>
      <c r="I1858" s="34">
        <v>29155</v>
      </c>
      <c r="J1858" s="35">
        <v>431</v>
      </c>
      <c r="K1858" s="35">
        <v>633</v>
      </c>
      <c r="L1858" s="35">
        <v>154</v>
      </c>
      <c r="M1858" s="35">
        <v>165</v>
      </c>
      <c r="N1858" s="35">
        <v>202</v>
      </c>
      <c r="O1858" s="35">
        <v>130</v>
      </c>
      <c r="P1858" s="35">
        <v>-629</v>
      </c>
      <c r="Q1858" s="35">
        <v>6</v>
      </c>
      <c r="R1858" s="35">
        <v>179</v>
      </c>
      <c r="S1858" s="35">
        <v>59</v>
      </c>
      <c r="T1858" s="35">
        <v>80</v>
      </c>
      <c r="U1858" s="35">
        <v>177</v>
      </c>
      <c r="V1858" s="34">
        <v>105.33333333333</v>
      </c>
      <c r="W1858" s="34">
        <f t="shared" si="464"/>
        <v>111.333333333333</v>
      </c>
      <c r="X1858" s="35">
        <v>40</v>
      </c>
      <c r="Y1858" s="35">
        <v>0</v>
      </c>
      <c r="Z1858" s="35">
        <v>0</v>
      </c>
      <c r="AA1858" s="34">
        <v>56</v>
      </c>
      <c r="AB1858" s="34">
        <v>0</v>
      </c>
      <c r="AC1858" s="34">
        <v>0</v>
      </c>
      <c r="AD1858" s="34">
        <v>0</v>
      </c>
      <c r="AE1858" s="34">
        <f t="shared" si="465"/>
        <v>56</v>
      </c>
      <c r="AF1858" s="34">
        <f t="shared" si="466"/>
        <v>0.53164556962027</v>
      </c>
      <c r="AG1858" s="34">
        <f t="shared" si="467"/>
        <v>0.502994011976048</v>
      </c>
      <c r="AH1858" s="34">
        <v>1080</v>
      </c>
      <c r="AI1858" s="34">
        <v>0</v>
      </c>
      <c r="AJ1858" s="35">
        <v>4968</v>
      </c>
      <c r="AK1858" s="35">
        <v>87</v>
      </c>
      <c r="AL1858" s="35">
        <v>77</v>
      </c>
      <c r="AM1858" s="34">
        <v>0.9</v>
      </c>
      <c r="AN1858" s="34">
        <f t="shared" si="468"/>
        <v>100.2</v>
      </c>
      <c r="AO1858" s="35">
        <v>24</v>
      </c>
      <c r="AP1858" s="35">
        <v>24</v>
      </c>
      <c r="AQ1858" t="s">
        <v>82</v>
      </c>
      <c r="AR1858">
        <v>4</v>
      </c>
      <c r="AS1858" s="34">
        <v>0.13333333333333</v>
      </c>
      <c r="AT1858" t="s">
        <v>83</v>
      </c>
      <c r="AU1858" s="35">
        <f t="shared" si="462"/>
        <v>90.9</v>
      </c>
      <c r="AV1858" s="35">
        <f t="shared" si="469"/>
        <v>96</v>
      </c>
      <c r="AW1858" s="35">
        <f t="shared" si="470"/>
        <v>1.36526946107784</v>
      </c>
      <c r="AX1858" s="35">
        <f t="shared" si="471"/>
        <v>0.673652694610778</v>
      </c>
      <c r="AY1858" s="35">
        <f t="shared" si="472"/>
        <v>96</v>
      </c>
      <c r="AZ1858" s="35">
        <f t="shared" si="473"/>
        <v>96</v>
      </c>
      <c r="BA1858" s="27" t="str">
        <f t="shared" si="474"/>
        <v>2</v>
      </c>
      <c r="BB1858" s="34">
        <v>0.00045</v>
      </c>
      <c r="BC1858" s="34">
        <f t="shared" si="475"/>
        <v>0.0432</v>
      </c>
      <c r="BD1858" s="34" t="e">
        <f t="shared" si="476"/>
        <v>#REF!</v>
      </c>
      <c r="BE1858" s="34">
        <v>0.295</v>
      </c>
      <c r="BF1858" s="34">
        <f t="shared" si="463"/>
        <v>28.32</v>
      </c>
      <c r="BG1858" s="34" t="e">
        <f t="shared" si="477"/>
        <v>#REF!</v>
      </c>
      <c r="BH1858" t="str">
        <f>IF(AT1858="UDARA","U","N")&amp;LEFT($C$4,2)&amp;MID($C$4,4,2)&amp;LEFT(A1858,3)&amp;MID(E1858,2,2)&amp;VLOOKUP(E1858,Acuan_Reference!C:L,10,0)</f>
        <v>N1501BLP71N1</v>
      </c>
      <c r="BI1858" t="s">
        <v>84</v>
      </c>
      <c r="BJ1858" t="s">
        <v>119</v>
      </c>
      <c r="BK1858" t="s">
        <v>86</v>
      </c>
      <c r="BL1858" t="s">
        <v>87</v>
      </c>
    </row>
    <row r="1859" hidden="1" spans="1:64">
      <c r="A1859" t="s">
        <v>92</v>
      </c>
      <c r="B1859" t="s">
        <v>75</v>
      </c>
      <c r="C1859" t="s">
        <v>76</v>
      </c>
      <c r="D1859" t="s">
        <v>115</v>
      </c>
      <c r="E1859" t="s">
        <v>258</v>
      </c>
      <c r="F1859" t="s">
        <v>259</v>
      </c>
      <c r="G1859" t="s">
        <v>80</v>
      </c>
      <c r="H1859" t="s">
        <v>81</v>
      </c>
      <c r="I1859" s="34">
        <v>29155</v>
      </c>
      <c r="J1859" s="35">
        <v>42</v>
      </c>
      <c r="K1859" s="35">
        <v>98</v>
      </c>
      <c r="L1859" s="35">
        <v>43</v>
      </c>
      <c r="M1859" s="35">
        <v>5</v>
      </c>
      <c r="N1859" s="35">
        <v>16</v>
      </c>
      <c r="O1859" s="35">
        <v>12</v>
      </c>
      <c r="P1859" s="35">
        <v>-185</v>
      </c>
      <c r="Q1859" s="35">
        <v>28</v>
      </c>
      <c r="R1859" s="35">
        <v>10</v>
      </c>
      <c r="S1859" s="35">
        <v>33</v>
      </c>
      <c r="T1859" s="35">
        <v>5</v>
      </c>
      <c r="U1859" s="35">
        <v>18</v>
      </c>
      <c r="V1859" s="34">
        <v>18.666666666667</v>
      </c>
      <c r="W1859" s="34">
        <f t="shared" si="464"/>
        <v>11.6666666666667</v>
      </c>
      <c r="X1859" s="35">
        <v>12</v>
      </c>
      <c r="Y1859" s="35">
        <v>0</v>
      </c>
      <c r="Z1859" s="35">
        <v>0</v>
      </c>
      <c r="AA1859" s="34">
        <v>63</v>
      </c>
      <c r="AB1859" s="34">
        <v>0</v>
      </c>
      <c r="AC1859" s="34">
        <v>0</v>
      </c>
      <c r="AD1859" s="34">
        <v>0</v>
      </c>
      <c r="AE1859" s="34">
        <f t="shared" si="465"/>
        <v>63</v>
      </c>
      <c r="AF1859" s="34">
        <f t="shared" si="466"/>
        <v>3.37499999999994</v>
      </c>
      <c r="AG1859" s="34">
        <f t="shared" si="467"/>
        <v>5.4</v>
      </c>
      <c r="AH1859" s="34">
        <v>1080</v>
      </c>
      <c r="AI1859" s="34">
        <v>0</v>
      </c>
      <c r="AJ1859" s="35">
        <v>4968</v>
      </c>
      <c r="AK1859" s="35">
        <v>26</v>
      </c>
      <c r="AL1859" s="35">
        <v>12</v>
      </c>
      <c r="AM1859" s="34">
        <v>1.5</v>
      </c>
      <c r="AN1859" s="34">
        <f t="shared" si="468"/>
        <v>17.5</v>
      </c>
      <c r="AO1859" s="35">
        <v>24</v>
      </c>
      <c r="AP1859" s="35">
        <v>24</v>
      </c>
      <c r="AQ1859" t="s">
        <v>82</v>
      </c>
      <c r="AR1859">
        <v>2</v>
      </c>
      <c r="AS1859" s="34">
        <v>0.53333333333333</v>
      </c>
      <c r="AT1859" t="s">
        <v>83</v>
      </c>
      <c r="AU1859" s="35">
        <f t="shared" si="462"/>
        <v>0</v>
      </c>
      <c r="AV1859" s="35">
        <f t="shared" si="469"/>
        <v>0</v>
      </c>
      <c r="AW1859" s="35">
        <f t="shared" si="470"/>
        <v>5.4</v>
      </c>
      <c r="AX1859" s="35">
        <f t="shared" si="471"/>
        <v>4.37142857142857</v>
      </c>
      <c r="AY1859" s="35">
        <f t="shared" si="472"/>
        <v>0</v>
      </c>
      <c r="AZ1859" s="35">
        <f t="shared" si="473"/>
        <v>0</v>
      </c>
      <c r="BA1859" s="27" t="str">
        <f t="shared" si="474"/>
        <v>Kelipatan Kirim/Master box &gt; 3x FC+index</v>
      </c>
      <c r="BB1859" s="34">
        <v>0.00045</v>
      </c>
      <c r="BC1859" s="34">
        <f t="shared" si="475"/>
        <v>0</v>
      </c>
      <c r="BD1859" s="34" t="e">
        <f t="shared" si="476"/>
        <v>#REF!</v>
      </c>
      <c r="BE1859" s="34">
        <v>0.295</v>
      </c>
      <c r="BF1859" s="34">
        <f t="shared" si="463"/>
        <v>0</v>
      </c>
      <c r="BG1859" s="34" t="e">
        <f t="shared" si="477"/>
        <v>#REF!</v>
      </c>
      <c r="BH1859" t="str">
        <f>IF(AT1859="UDARA","U","N")&amp;LEFT($C$4,2)&amp;MID($C$4,4,2)&amp;LEFT(A1859,3)&amp;MID(E1859,2,2)&amp;VLOOKUP(E1859,Acuan_Reference!C:L,10,0)</f>
        <v>N1501BTM71N1</v>
      </c>
      <c r="BI1859" t="s">
        <v>84</v>
      </c>
      <c r="BJ1859" t="s">
        <v>119</v>
      </c>
      <c r="BK1859" t="s">
        <v>86</v>
      </c>
      <c r="BL1859" t="s">
        <v>87</v>
      </c>
    </row>
    <row r="1860" hidden="1" spans="1:64">
      <c r="A1860" t="s">
        <v>93</v>
      </c>
      <c r="B1860" t="s">
        <v>75</v>
      </c>
      <c r="C1860" t="s">
        <v>76</v>
      </c>
      <c r="D1860" t="s">
        <v>115</v>
      </c>
      <c r="E1860" t="s">
        <v>258</v>
      </c>
      <c r="F1860" t="s">
        <v>259</v>
      </c>
      <c r="G1860" t="s">
        <v>80</v>
      </c>
      <c r="H1860" t="s">
        <v>81</v>
      </c>
      <c r="I1860" s="34">
        <v>29155</v>
      </c>
      <c r="J1860" s="35">
        <v>331</v>
      </c>
      <c r="K1860" s="35">
        <v>467</v>
      </c>
      <c r="L1860" s="35">
        <v>292</v>
      </c>
      <c r="M1860" s="35">
        <v>91</v>
      </c>
      <c r="N1860" s="35">
        <v>85</v>
      </c>
      <c r="O1860" s="35">
        <v>345</v>
      </c>
      <c r="P1860" s="35">
        <v>-744</v>
      </c>
      <c r="Q1860" s="35">
        <v>-249</v>
      </c>
      <c r="R1860" s="35">
        <v>185</v>
      </c>
      <c r="S1860" s="35">
        <v>81</v>
      </c>
      <c r="T1860" s="35">
        <v>39</v>
      </c>
      <c r="U1860" s="35">
        <v>58</v>
      </c>
      <c r="V1860" s="34">
        <v>59.333333333333</v>
      </c>
      <c r="W1860" s="34">
        <f t="shared" si="464"/>
        <v>57</v>
      </c>
      <c r="X1860" s="35">
        <v>31</v>
      </c>
      <c r="Y1860" s="35">
        <v>0</v>
      </c>
      <c r="Z1860" s="35">
        <v>0</v>
      </c>
      <c r="AA1860" s="34">
        <v>63</v>
      </c>
      <c r="AB1860" s="34">
        <v>0</v>
      </c>
      <c r="AC1860" s="34">
        <v>0</v>
      </c>
      <c r="AD1860" s="34">
        <v>0</v>
      </c>
      <c r="AE1860" s="34">
        <f t="shared" si="465"/>
        <v>63</v>
      </c>
      <c r="AF1860" s="34">
        <f t="shared" si="466"/>
        <v>1.06179775280899</v>
      </c>
      <c r="AG1860" s="34">
        <f t="shared" si="467"/>
        <v>1.10526315789474</v>
      </c>
      <c r="AH1860" s="34">
        <v>1080</v>
      </c>
      <c r="AI1860" s="34">
        <v>0</v>
      </c>
      <c r="AJ1860" s="35">
        <v>4968</v>
      </c>
      <c r="AK1860" s="35">
        <v>7</v>
      </c>
      <c r="AL1860" s="35">
        <v>74</v>
      </c>
      <c r="AM1860" s="34">
        <v>0.8</v>
      </c>
      <c r="AN1860" s="34">
        <f t="shared" si="468"/>
        <v>45.6</v>
      </c>
      <c r="AO1860" s="35">
        <v>24</v>
      </c>
      <c r="AP1860" s="35">
        <v>24</v>
      </c>
      <c r="AQ1860" t="s">
        <v>153</v>
      </c>
      <c r="AR1860">
        <v>4</v>
      </c>
      <c r="AS1860" s="34">
        <v>0.066666666666667</v>
      </c>
      <c r="AT1860" t="s">
        <v>83</v>
      </c>
      <c r="AU1860" s="35">
        <f t="shared" si="462"/>
        <v>42.45</v>
      </c>
      <c r="AV1860" s="35">
        <f t="shared" si="469"/>
        <v>48</v>
      </c>
      <c r="AW1860" s="35">
        <f t="shared" si="470"/>
        <v>1.94736842105263</v>
      </c>
      <c r="AX1860" s="35">
        <f t="shared" si="471"/>
        <v>0.649122807017544</v>
      </c>
      <c r="AY1860" s="35">
        <f t="shared" si="472"/>
        <v>48</v>
      </c>
      <c r="AZ1860" s="35">
        <f t="shared" si="473"/>
        <v>48</v>
      </c>
      <c r="BA1860" s="27" t="str">
        <f t="shared" si="474"/>
        <v>3</v>
      </c>
      <c r="BB1860" s="34">
        <v>0.00045</v>
      </c>
      <c r="BC1860" s="34">
        <f t="shared" si="475"/>
        <v>0.0216</v>
      </c>
      <c r="BD1860" s="34" t="e">
        <f t="shared" si="476"/>
        <v>#REF!</v>
      </c>
      <c r="BE1860" s="34">
        <v>0.295</v>
      </c>
      <c r="BF1860" s="34">
        <f t="shared" si="463"/>
        <v>14.16</v>
      </c>
      <c r="BG1860" s="34" t="e">
        <f t="shared" si="477"/>
        <v>#REF!</v>
      </c>
      <c r="BH1860" t="str">
        <f>IF(AT1860="UDARA","U","N")&amp;LEFT($C$4,2)&amp;MID($C$4,4,2)&amp;LEFT(A1860,3)&amp;MID(E1860,2,2)&amp;VLOOKUP(E1860,Acuan_Reference!C:L,10,0)</f>
        <v>N1501CRB71N1</v>
      </c>
      <c r="BI1860" t="s">
        <v>84</v>
      </c>
      <c r="BJ1860" t="s">
        <v>119</v>
      </c>
      <c r="BK1860" t="s">
        <v>86</v>
      </c>
      <c r="BL1860" t="s">
        <v>87</v>
      </c>
    </row>
    <row r="1861" hidden="1" spans="1:64">
      <c r="A1861" t="s">
        <v>94</v>
      </c>
      <c r="B1861" t="s">
        <v>75</v>
      </c>
      <c r="C1861" t="s">
        <v>76</v>
      </c>
      <c r="D1861" t="s">
        <v>115</v>
      </c>
      <c r="E1861" t="s">
        <v>258</v>
      </c>
      <c r="F1861" t="s">
        <v>259</v>
      </c>
      <c r="G1861" t="s">
        <v>80</v>
      </c>
      <c r="H1861" t="s">
        <v>81</v>
      </c>
      <c r="I1861" s="34">
        <v>29155</v>
      </c>
      <c r="J1861" s="35">
        <v>528</v>
      </c>
      <c r="K1861" s="35">
        <v>286</v>
      </c>
      <c r="L1861" s="35">
        <v>397</v>
      </c>
      <c r="M1861" s="35">
        <v>353</v>
      </c>
      <c r="N1861" s="35">
        <v>197</v>
      </c>
      <c r="O1861" s="35">
        <v>142</v>
      </c>
      <c r="P1861" s="35">
        <v>-167</v>
      </c>
      <c r="Q1861" s="35">
        <v>-35</v>
      </c>
      <c r="R1861" s="35">
        <v>7</v>
      </c>
      <c r="S1861" s="35">
        <v>149</v>
      </c>
      <c r="T1861" s="35">
        <v>147</v>
      </c>
      <c r="U1861" s="35">
        <v>-119</v>
      </c>
      <c r="V1861" s="34">
        <v>59</v>
      </c>
      <c r="W1861" s="34">
        <f t="shared" si="464"/>
        <v>34</v>
      </c>
      <c r="X1861" s="35">
        <v>52</v>
      </c>
      <c r="Y1861" s="35">
        <v>0</v>
      </c>
      <c r="Z1861" s="35">
        <v>0</v>
      </c>
      <c r="AA1861" s="34">
        <v>14</v>
      </c>
      <c r="AB1861" s="34">
        <v>0</v>
      </c>
      <c r="AC1861" s="34">
        <v>0</v>
      </c>
      <c r="AD1861" s="34">
        <v>0</v>
      </c>
      <c r="AE1861" s="34">
        <f t="shared" si="465"/>
        <v>14</v>
      </c>
      <c r="AF1861" s="34">
        <f t="shared" si="466"/>
        <v>0.23728813559322</v>
      </c>
      <c r="AG1861" s="34">
        <f t="shared" si="467"/>
        <v>0.411764705882353</v>
      </c>
      <c r="AH1861" s="34">
        <v>1080</v>
      </c>
      <c r="AI1861" s="34">
        <v>0</v>
      </c>
      <c r="AJ1861" s="35">
        <v>4968</v>
      </c>
      <c r="AK1861" s="35">
        <v>44</v>
      </c>
      <c r="AL1861" s="35">
        <v>74</v>
      </c>
      <c r="AM1861" s="34">
        <v>0.8</v>
      </c>
      <c r="AN1861" s="34">
        <f t="shared" si="468"/>
        <v>27.2</v>
      </c>
      <c r="AO1861" s="35">
        <v>24</v>
      </c>
      <c r="AP1861" s="35">
        <v>24</v>
      </c>
      <c r="AQ1861" t="s">
        <v>82</v>
      </c>
      <c r="AR1861">
        <v>8</v>
      </c>
      <c r="AS1861" s="34">
        <v>0.13333333333333</v>
      </c>
      <c r="AT1861" t="s">
        <v>83</v>
      </c>
      <c r="AU1861" s="35">
        <f t="shared" si="462"/>
        <v>65.4</v>
      </c>
      <c r="AV1861" s="35">
        <f t="shared" si="469"/>
        <v>72</v>
      </c>
      <c r="AW1861" s="35">
        <f t="shared" si="470"/>
        <v>2.52941176470588</v>
      </c>
      <c r="AX1861" s="35">
        <f t="shared" si="471"/>
        <v>0.352941176470588</v>
      </c>
      <c r="AY1861" s="35">
        <f t="shared" si="472"/>
        <v>72</v>
      </c>
      <c r="AZ1861" s="35">
        <f t="shared" si="473"/>
        <v>72</v>
      </c>
      <c r="BA1861" s="27" t="str">
        <f t="shared" si="474"/>
        <v>2</v>
      </c>
      <c r="BB1861" s="34">
        <v>0.00045</v>
      </c>
      <c r="BC1861" s="34">
        <f t="shared" si="475"/>
        <v>0.0324</v>
      </c>
      <c r="BD1861" s="34" t="e">
        <f t="shared" si="476"/>
        <v>#REF!</v>
      </c>
      <c r="BE1861" s="34">
        <v>0.295</v>
      </c>
      <c r="BF1861" s="34">
        <f t="shared" si="463"/>
        <v>21.24</v>
      </c>
      <c r="BG1861" s="34" t="e">
        <f t="shared" si="477"/>
        <v>#REF!</v>
      </c>
      <c r="BH1861" t="str">
        <f>IF(AT1861="UDARA","U","N")&amp;LEFT($C$4,2)&amp;MID($C$4,4,2)&amp;LEFT(A1861,3)&amp;MID(E1861,2,2)&amp;VLOOKUP(E1861,Acuan_Reference!C:L,10,0)</f>
        <v>N1501DPS71N1</v>
      </c>
      <c r="BI1861" t="s">
        <v>84</v>
      </c>
      <c r="BJ1861" t="s">
        <v>119</v>
      </c>
      <c r="BK1861" t="s">
        <v>86</v>
      </c>
      <c r="BL1861" t="s">
        <v>87</v>
      </c>
    </row>
    <row r="1862" hidden="1" spans="1:64">
      <c r="A1862" t="s">
        <v>95</v>
      </c>
      <c r="B1862" t="s">
        <v>75</v>
      </c>
      <c r="C1862" t="s">
        <v>76</v>
      </c>
      <c r="D1862" t="s">
        <v>115</v>
      </c>
      <c r="E1862" t="s">
        <v>258</v>
      </c>
      <c r="F1862" t="s">
        <v>259</v>
      </c>
      <c r="G1862" t="s">
        <v>80</v>
      </c>
      <c r="H1862" t="s">
        <v>81</v>
      </c>
      <c r="I1862" s="34">
        <v>29155</v>
      </c>
      <c r="J1862" s="35">
        <v>106</v>
      </c>
      <c r="K1862" s="35">
        <v>291</v>
      </c>
      <c r="L1862" s="35">
        <v>437</v>
      </c>
      <c r="M1862" s="35">
        <v>263</v>
      </c>
      <c r="N1862" s="35">
        <v>314</v>
      </c>
      <c r="O1862" s="35">
        <v>329</v>
      </c>
      <c r="P1862" s="35">
        <v>159</v>
      </c>
      <c r="Q1862" s="35">
        <v>206</v>
      </c>
      <c r="R1862" s="35">
        <v>414</v>
      </c>
      <c r="S1862" s="35">
        <v>429</v>
      </c>
      <c r="T1862" s="35">
        <v>367</v>
      </c>
      <c r="U1862" s="35">
        <v>254</v>
      </c>
      <c r="V1862" s="34">
        <v>350</v>
      </c>
      <c r="W1862" s="34">
        <f t="shared" si="464"/>
        <v>304.666666666667</v>
      </c>
      <c r="X1862" s="35">
        <v>13</v>
      </c>
      <c r="Y1862" s="35">
        <v>0</v>
      </c>
      <c r="Z1862" s="35">
        <v>0</v>
      </c>
      <c r="AA1862" s="34">
        <v>482</v>
      </c>
      <c r="AB1862" s="34">
        <v>0</v>
      </c>
      <c r="AC1862" s="34">
        <v>0</v>
      </c>
      <c r="AD1862" s="34">
        <v>0</v>
      </c>
      <c r="AE1862" s="34">
        <f t="shared" si="465"/>
        <v>482</v>
      </c>
      <c r="AF1862" s="34">
        <f t="shared" si="466"/>
        <v>1.37714285714286</v>
      </c>
      <c r="AG1862" s="34">
        <f t="shared" si="467"/>
        <v>1.58205689277899</v>
      </c>
      <c r="AH1862" s="34">
        <v>1080</v>
      </c>
      <c r="AI1862" s="34">
        <v>0</v>
      </c>
      <c r="AJ1862" s="35">
        <v>4968</v>
      </c>
      <c r="AK1862" s="35">
        <v>369</v>
      </c>
      <c r="AL1862" s="35">
        <v>293</v>
      </c>
      <c r="AM1862" s="34">
        <v>0.25</v>
      </c>
      <c r="AN1862" s="34">
        <f t="shared" si="468"/>
        <v>76.1666666666667</v>
      </c>
      <c r="AO1862" s="35">
        <v>24</v>
      </c>
      <c r="AP1862" s="35">
        <v>24</v>
      </c>
      <c r="AQ1862" t="s">
        <v>153</v>
      </c>
      <c r="AR1862">
        <v>12</v>
      </c>
      <c r="AS1862" s="34">
        <v>0.033333333333333</v>
      </c>
      <c r="AT1862" t="s">
        <v>83</v>
      </c>
      <c r="AU1862" s="35">
        <f t="shared" si="462"/>
        <v>0</v>
      </c>
      <c r="AV1862" s="35">
        <f t="shared" si="469"/>
        <v>0</v>
      </c>
      <c r="AW1862" s="35">
        <f t="shared" si="470"/>
        <v>1.58205689277899</v>
      </c>
      <c r="AX1862" s="35">
        <f t="shared" si="471"/>
        <v>0.62035010940919</v>
      </c>
      <c r="AY1862" s="35">
        <f t="shared" si="472"/>
        <v>0</v>
      </c>
      <c r="AZ1862" s="35">
        <f t="shared" si="473"/>
        <v>0</v>
      </c>
      <c r="BA1862" s="27" t="str">
        <f t="shared" si="474"/>
        <v>3</v>
      </c>
      <c r="BB1862" s="34">
        <v>0.00045</v>
      </c>
      <c r="BC1862" s="34">
        <f t="shared" si="475"/>
        <v>0</v>
      </c>
      <c r="BD1862" s="34" t="e">
        <f t="shared" si="476"/>
        <v>#REF!</v>
      </c>
      <c r="BE1862" s="34">
        <v>0.295</v>
      </c>
      <c r="BF1862" s="34">
        <f t="shared" si="463"/>
        <v>0</v>
      </c>
      <c r="BG1862" s="34" t="e">
        <f t="shared" si="477"/>
        <v>#REF!</v>
      </c>
      <c r="BH1862" t="str">
        <f>IF(AT1862="UDARA","U","N")&amp;LEFT($C$4,2)&amp;MID($C$4,4,2)&amp;LEFT(A1862,3)&amp;MID(E1862,2,2)&amp;VLOOKUP(E1862,Acuan_Reference!C:L,10,0)</f>
        <v>N1501JAK71N1</v>
      </c>
      <c r="BI1862" t="s">
        <v>84</v>
      </c>
      <c r="BJ1862" t="s">
        <v>119</v>
      </c>
      <c r="BK1862" t="s">
        <v>86</v>
      </c>
      <c r="BL1862" t="s">
        <v>87</v>
      </c>
    </row>
    <row r="1863" hidden="1" spans="1:64">
      <c r="A1863" t="s">
        <v>96</v>
      </c>
      <c r="B1863" t="s">
        <v>75</v>
      </c>
      <c r="C1863" t="s">
        <v>76</v>
      </c>
      <c r="D1863" t="s">
        <v>115</v>
      </c>
      <c r="E1863" t="s">
        <v>258</v>
      </c>
      <c r="F1863" t="s">
        <v>259</v>
      </c>
      <c r="G1863" t="s">
        <v>80</v>
      </c>
      <c r="H1863" t="s">
        <v>81</v>
      </c>
      <c r="I1863" s="34">
        <v>29155</v>
      </c>
      <c r="J1863" s="35">
        <v>112</v>
      </c>
      <c r="K1863" s="35">
        <v>262</v>
      </c>
      <c r="L1863" s="35">
        <v>166</v>
      </c>
      <c r="M1863" s="35">
        <v>35</v>
      </c>
      <c r="N1863" s="35">
        <v>121</v>
      </c>
      <c r="O1863" s="35">
        <v>271</v>
      </c>
      <c r="P1863" s="35">
        <v>44</v>
      </c>
      <c r="Q1863" s="35">
        <v>-149</v>
      </c>
      <c r="R1863" s="35">
        <v>129</v>
      </c>
      <c r="S1863" s="35">
        <v>82</v>
      </c>
      <c r="T1863" s="35">
        <v>159</v>
      </c>
      <c r="U1863" s="35">
        <v>125</v>
      </c>
      <c r="V1863" s="34">
        <v>122</v>
      </c>
      <c r="W1863" s="34">
        <f t="shared" si="464"/>
        <v>124.666666666667</v>
      </c>
      <c r="X1863" s="35">
        <v>45</v>
      </c>
      <c r="Y1863" s="35">
        <v>0</v>
      </c>
      <c r="Z1863" s="35">
        <v>0</v>
      </c>
      <c r="AA1863" s="34">
        <v>94</v>
      </c>
      <c r="AB1863" s="34">
        <v>0</v>
      </c>
      <c r="AC1863" s="34">
        <v>0</v>
      </c>
      <c r="AD1863" s="34">
        <v>0</v>
      </c>
      <c r="AE1863" s="34">
        <f t="shared" si="465"/>
        <v>94</v>
      </c>
      <c r="AF1863" s="34">
        <f t="shared" si="466"/>
        <v>0.770491803278688</v>
      </c>
      <c r="AG1863" s="34">
        <f t="shared" si="467"/>
        <v>0.754010695187166</v>
      </c>
      <c r="AH1863" s="34">
        <v>1080</v>
      </c>
      <c r="AI1863" s="34">
        <v>0</v>
      </c>
      <c r="AJ1863" s="35">
        <v>4968</v>
      </c>
      <c r="AK1863" s="35">
        <v>23</v>
      </c>
      <c r="AL1863" s="35">
        <v>90</v>
      </c>
      <c r="AM1863" s="34">
        <v>1.2</v>
      </c>
      <c r="AN1863" s="34">
        <f t="shared" si="468"/>
        <v>149.6</v>
      </c>
      <c r="AO1863" s="35">
        <v>24</v>
      </c>
      <c r="AP1863" s="35">
        <v>24</v>
      </c>
      <c r="AQ1863" t="s">
        <v>82</v>
      </c>
      <c r="AR1863">
        <v>2</v>
      </c>
      <c r="AS1863" s="34">
        <v>0.2</v>
      </c>
      <c r="AT1863" t="s">
        <v>83</v>
      </c>
      <c r="AU1863" s="35">
        <f t="shared" ref="AU1863:AU1926" si="478">IF(OR(H1863="PINDAH DISTRIBUTOR",H1863="PESTA NO BUFFER",H1863="PESTA"),0,IF(AL1863+AN1863&lt;AE1863,0,IF((0.75*((AL1863+AN1863)-AE1863))&lt;0,0,0.75*((AL1863+AN1863)-AE1863))))</f>
        <v>109.2</v>
      </c>
      <c r="AV1863" s="35">
        <f t="shared" si="469"/>
        <v>120</v>
      </c>
      <c r="AW1863" s="35">
        <f t="shared" si="470"/>
        <v>1.71657754010695</v>
      </c>
      <c r="AX1863" s="35">
        <f t="shared" si="471"/>
        <v>0.994652406417112</v>
      </c>
      <c r="AY1863" s="35">
        <f t="shared" si="472"/>
        <v>120</v>
      </c>
      <c r="AZ1863" s="35">
        <f t="shared" si="473"/>
        <v>120</v>
      </c>
      <c r="BA1863" s="27" t="str">
        <f t="shared" si="474"/>
        <v>2</v>
      </c>
      <c r="BB1863" s="34">
        <v>0.00045</v>
      </c>
      <c r="BC1863" s="34">
        <f t="shared" si="475"/>
        <v>0.054</v>
      </c>
      <c r="BD1863" s="34" t="e">
        <f t="shared" si="476"/>
        <v>#REF!</v>
      </c>
      <c r="BE1863" s="34">
        <v>0.295</v>
      </c>
      <c r="BF1863" s="34">
        <f t="shared" ref="BF1863:BF1926" si="479">BE1863*AY1863</f>
        <v>35.4</v>
      </c>
      <c r="BG1863" s="34" t="e">
        <f t="shared" si="477"/>
        <v>#REF!</v>
      </c>
      <c r="BH1863" t="str">
        <f>IF(AT1863="UDARA","U","N")&amp;LEFT($C$4,2)&amp;MID($C$4,4,2)&amp;LEFT(A1863,3)&amp;MID(E1863,2,2)&amp;VLOOKUP(E1863,Acuan_Reference!C:L,10,0)</f>
        <v>N1501JBI71N1</v>
      </c>
      <c r="BI1863" t="s">
        <v>84</v>
      </c>
      <c r="BJ1863" t="s">
        <v>119</v>
      </c>
      <c r="BK1863" t="s">
        <v>86</v>
      </c>
      <c r="BL1863" t="s">
        <v>87</v>
      </c>
    </row>
    <row r="1864" hidden="1" spans="1:64">
      <c r="A1864" t="s">
        <v>97</v>
      </c>
      <c r="B1864" t="s">
        <v>75</v>
      </c>
      <c r="C1864" t="s">
        <v>76</v>
      </c>
      <c r="D1864" t="s">
        <v>115</v>
      </c>
      <c r="E1864" t="s">
        <v>258</v>
      </c>
      <c r="F1864" t="s">
        <v>259</v>
      </c>
      <c r="G1864" t="s">
        <v>80</v>
      </c>
      <c r="H1864" t="s">
        <v>81</v>
      </c>
      <c r="I1864" s="34">
        <v>29155</v>
      </c>
      <c r="J1864" s="35">
        <v>506</v>
      </c>
      <c r="K1864" s="35">
        <v>408</v>
      </c>
      <c r="L1864" s="35">
        <v>708</v>
      </c>
      <c r="M1864" s="35">
        <v>273</v>
      </c>
      <c r="N1864" s="35">
        <v>682</v>
      </c>
      <c r="O1864" s="35">
        <v>272</v>
      </c>
      <c r="P1864" s="35">
        <v>442</v>
      </c>
      <c r="Q1864" s="35">
        <v>490</v>
      </c>
      <c r="R1864" s="35">
        <v>797</v>
      </c>
      <c r="S1864" s="35">
        <v>730</v>
      </c>
      <c r="T1864" s="35">
        <v>419</v>
      </c>
      <c r="U1864" s="35">
        <v>524</v>
      </c>
      <c r="V1864" s="34">
        <v>557.66666666667</v>
      </c>
      <c r="W1864" s="34">
        <f t="shared" si="464"/>
        <v>471.333333333333</v>
      </c>
      <c r="X1864" s="35">
        <v>60</v>
      </c>
      <c r="Y1864" s="35">
        <v>0</v>
      </c>
      <c r="Z1864" s="35">
        <v>0</v>
      </c>
      <c r="AA1864" s="34">
        <v>846</v>
      </c>
      <c r="AB1864" s="34">
        <v>0</v>
      </c>
      <c r="AC1864" s="34">
        <v>0</v>
      </c>
      <c r="AD1864" s="34">
        <v>0</v>
      </c>
      <c r="AE1864" s="34">
        <f t="shared" si="465"/>
        <v>846</v>
      </c>
      <c r="AF1864" s="34">
        <f t="shared" si="466"/>
        <v>1.51703526598923</v>
      </c>
      <c r="AG1864" s="34">
        <f t="shared" si="467"/>
        <v>1.7949080622348</v>
      </c>
      <c r="AH1864" s="34">
        <v>1080</v>
      </c>
      <c r="AI1864" s="34">
        <v>0</v>
      </c>
      <c r="AJ1864" s="35">
        <v>4968</v>
      </c>
      <c r="AK1864" s="35">
        <v>709</v>
      </c>
      <c r="AL1864" s="35">
        <v>471</v>
      </c>
      <c r="AM1864" s="34">
        <v>0.5</v>
      </c>
      <c r="AN1864" s="34">
        <f t="shared" si="468"/>
        <v>235.666666666667</v>
      </c>
      <c r="AO1864" s="35">
        <v>24</v>
      </c>
      <c r="AP1864" s="35">
        <v>24</v>
      </c>
      <c r="AQ1864" t="s">
        <v>153</v>
      </c>
      <c r="AR1864">
        <v>20</v>
      </c>
      <c r="AS1864" s="34">
        <v>0.033333333333333</v>
      </c>
      <c r="AT1864" t="s">
        <v>83</v>
      </c>
      <c r="AU1864" s="35">
        <f t="shared" si="478"/>
        <v>0</v>
      </c>
      <c r="AV1864" s="35">
        <f t="shared" si="469"/>
        <v>0</v>
      </c>
      <c r="AW1864" s="35">
        <f t="shared" si="470"/>
        <v>1.7949080622348</v>
      </c>
      <c r="AX1864" s="35">
        <f t="shared" si="471"/>
        <v>0.795615275813296</v>
      </c>
      <c r="AY1864" s="35">
        <f t="shared" si="472"/>
        <v>0</v>
      </c>
      <c r="AZ1864" s="35">
        <f t="shared" si="473"/>
        <v>0</v>
      </c>
      <c r="BA1864" s="27" t="str">
        <f t="shared" si="474"/>
        <v>3</v>
      </c>
      <c r="BB1864" s="34">
        <v>0.00045</v>
      </c>
      <c r="BC1864" s="34">
        <f t="shared" si="475"/>
        <v>0</v>
      </c>
      <c r="BD1864" s="34" t="e">
        <f t="shared" si="476"/>
        <v>#REF!</v>
      </c>
      <c r="BE1864" s="34">
        <v>0.295</v>
      </c>
      <c r="BF1864" s="34">
        <f t="shared" si="479"/>
        <v>0</v>
      </c>
      <c r="BG1864" s="34" t="e">
        <f t="shared" si="477"/>
        <v>#REF!</v>
      </c>
      <c r="BH1864" t="str">
        <f>IF(AT1864="UDARA","U","N")&amp;LEFT($C$4,2)&amp;MID($C$4,4,2)&amp;LEFT(A1864,3)&amp;MID(E1864,2,2)&amp;VLOOKUP(E1864,Acuan_Reference!C:L,10,0)</f>
        <v>N1501JKT71N1</v>
      </c>
      <c r="BI1864" t="s">
        <v>84</v>
      </c>
      <c r="BJ1864" t="s">
        <v>119</v>
      </c>
      <c r="BK1864" t="s">
        <v>86</v>
      </c>
      <c r="BL1864" t="s">
        <v>87</v>
      </c>
    </row>
    <row r="1865" hidden="1" spans="1:64">
      <c r="A1865" t="s">
        <v>98</v>
      </c>
      <c r="B1865" t="s">
        <v>75</v>
      </c>
      <c r="C1865" t="s">
        <v>76</v>
      </c>
      <c r="D1865" t="s">
        <v>115</v>
      </c>
      <c r="E1865" t="s">
        <v>258</v>
      </c>
      <c r="F1865" t="s">
        <v>259</v>
      </c>
      <c r="G1865" t="s">
        <v>80</v>
      </c>
      <c r="H1865" t="s">
        <v>81</v>
      </c>
      <c r="I1865" s="34">
        <v>29155</v>
      </c>
      <c r="J1865" s="35">
        <v>164</v>
      </c>
      <c r="K1865" s="35">
        <v>327</v>
      </c>
      <c r="L1865" s="35">
        <v>153</v>
      </c>
      <c r="M1865" s="35">
        <v>146</v>
      </c>
      <c r="N1865" s="35">
        <v>264</v>
      </c>
      <c r="O1865" s="35">
        <v>138</v>
      </c>
      <c r="P1865" s="35">
        <v>86</v>
      </c>
      <c r="Q1865" s="35">
        <v>-197</v>
      </c>
      <c r="R1865" s="35">
        <v>113</v>
      </c>
      <c r="S1865" s="35">
        <v>198</v>
      </c>
      <c r="T1865" s="35">
        <v>122</v>
      </c>
      <c r="U1865" s="35">
        <v>186</v>
      </c>
      <c r="V1865" s="34">
        <v>168.66666666667</v>
      </c>
      <c r="W1865" s="34">
        <f t="shared" si="464"/>
        <v>137.666666666667</v>
      </c>
      <c r="X1865" s="35">
        <v>86</v>
      </c>
      <c r="Y1865" s="35">
        <v>0</v>
      </c>
      <c r="Z1865" s="35">
        <v>0</v>
      </c>
      <c r="AA1865" s="34">
        <v>61</v>
      </c>
      <c r="AB1865" s="34">
        <v>0</v>
      </c>
      <c r="AC1865" s="34">
        <v>0</v>
      </c>
      <c r="AD1865" s="34">
        <v>0</v>
      </c>
      <c r="AE1865" s="34">
        <f t="shared" si="465"/>
        <v>61</v>
      </c>
      <c r="AF1865" s="34">
        <f t="shared" si="466"/>
        <v>0.361660079051376</v>
      </c>
      <c r="AG1865" s="34">
        <f t="shared" si="467"/>
        <v>0.443099273607748</v>
      </c>
      <c r="AH1865" s="34">
        <v>1080</v>
      </c>
      <c r="AI1865" s="34">
        <v>0</v>
      </c>
      <c r="AJ1865" s="35">
        <v>4968</v>
      </c>
      <c r="AK1865" s="35">
        <v>41</v>
      </c>
      <c r="AL1865" s="35">
        <v>105</v>
      </c>
      <c r="AM1865" s="34">
        <v>0.9</v>
      </c>
      <c r="AN1865" s="34">
        <f t="shared" si="468"/>
        <v>123.9</v>
      </c>
      <c r="AO1865" s="35">
        <v>24</v>
      </c>
      <c r="AP1865" s="35">
        <v>24</v>
      </c>
      <c r="AQ1865" t="s">
        <v>153</v>
      </c>
      <c r="AR1865">
        <v>4</v>
      </c>
      <c r="AS1865" s="34">
        <v>0.1</v>
      </c>
      <c r="AT1865" t="s">
        <v>83</v>
      </c>
      <c r="AU1865" s="35">
        <f t="shared" si="478"/>
        <v>125.925</v>
      </c>
      <c r="AV1865" s="35">
        <f t="shared" si="469"/>
        <v>144</v>
      </c>
      <c r="AW1865" s="35">
        <f t="shared" si="470"/>
        <v>1.48910411622276</v>
      </c>
      <c r="AX1865" s="35">
        <f t="shared" si="471"/>
        <v>0.726392251815981</v>
      </c>
      <c r="AY1865" s="35">
        <f t="shared" si="472"/>
        <v>144</v>
      </c>
      <c r="AZ1865" s="35">
        <f t="shared" si="473"/>
        <v>144</v>
      </c>
      <c r="BA1865" s="27" t="str">
        <f t="shared" si="474"/>
        <v>2</v>
      </c>
      <c r="BB1865" s="34">
        <v>0.00045</v>
      </c>
      <c r="BC1865" s="34">
        <f t="shared" si="475"/>
        <v>0.0648</v>
      </c>
      <c r="BD1865" s="34" t="e">
        <f t="shared" si="476"/>
        <v>#REF!</v>
      </c>
      <c r="BE1865" s="34">
        <v>0.295</v>
      </c>
      <c r="BF1865" s="34">
        <f t="shared" si="479"/>
        <v>42.48</v>
      </c>
      <c r="BG1865" s="34" t="e">
        <f t="shared" si="477"/>
        <v>#REF!</v>
      </c>
      <c r="BH1865" t="str">
        <f>IF(AT1865="UDARA","U","N")&amp;LEFT($C$4,2)&amp;MID($C$4,4,2)&amp;LEFT(A1865,3)&amp;MID(E1865,2,2)&amp;VLOOKUP(E1865,Acuan_Reference!C:L,10,0)</f>
        <v>N1501JMR71N1</v>
      </c>
      <c r="BI1865" t="s">
        <v>84</v>
      </c>
      <c r="BJ1865" t="s">
        <v>119</v>
      </c>
      <c r="BK1865" t="s">
        <v>86</v>
      </c>
      <c r="BL1865" t="s">
        <v>87</v>
      </c>
    </row>
    <row r="1866" hidden="1" spans="1:64">
      <c r="A1866" t="s">
        <v>99</v>
      </c>
      <c r="B1866" t="s">
        <v>75</v>
      </c>
      <c r="C1866" t="s">
        <v>76</v>
      </c>
      <c r="D1866" t="s">
        <v>115</v>
      </c>
      <c r="E1866" t="s">
        <v>258</v>
      </c>
      <c r="F1866" t="s">
        <v>259</v>
      </c>
      <c r="G1866" t="s">
        <v>80</v>
      </c>
      <c r="H1866" t="s">
        <v>81</v>
      </c>
      <c r="I1866" s="34">
        <v>29155</v>
      </c>
      <c r="J1866" s="35">
        <v>197</v>
      </c>
      <c r="K1866" s="35">
        <v>213</v>
      </c>
      <c r="L1866" s="35">
        <v>305</v>
      </c>
      <c r="M1866" s="35">
        <v>69</v>
      </c>
      <c r="N1866" s="35">
        <v>161</v>
      </c>
      <c r="O1866" s="35">
        <v>147</v>
      </c>
      <c r="P1866" s="35">
        <v>97</v>
      </c>
      <c r="Q1866" s="35">
        <v>-640</v>
      </c>
      <c r="R1866" s="35">
        <v>66</v>
      </c>
      <c r="S1866" s="35">
        <v>-52</v>
      </c>
      <c r="T1866" s="35">
        <v>73</v>
      </c>
      <c r="U1866" s="35">
        <v>-1</v>
      </c>
      <c r="V1866" s="34">
        <v>6.6666666666667</v>
      </c>
      <c r="W1866" s="34">
        <f t="shared" si="464"/>
        <v>31.3333333333333</v>
      </c>
      <c r="X1866" s="35">
        <v>0</v>
      </c>
      <c r="Y1866" s="35">
        <v>0</v>
      </c>
      <c r="Z1866" s="35">
        <v>0</v>
      </c>
      <c r="AA1866" s="34">
        <v>0</v>
      </c>
      <c r="AB1866" s="34">
        <v>0</v>
      </c>
      <c r="AC1866" s="34">
        <v>0</v>
      </c>
      <c r="AD1866" s="34">
        <v>48</v>
      </c>
      <c r="AE1866" s="34">
        <f t="shared" si="465"/>
        <v>48</v>
      </c>
      <c r="AF1866" s="34">
        <f t="shared" si="466"/>
        <v>7.19999999999996</v>
      </c>
      <c r="AG1866" s="34">
        <f t="shared" si="467"/>
        <v>0</v>
      </c>
      <c r="AH1866" s="34">
        <v>1080</v>
      </c>
      <c r="AI1866" s="34">
        <v>0</v>
      </c>
      <c r="AJ1866" s="35">
        <v>4968</v>
      </c>
      <c r="AK1866" s="35">
        <v>0</v>
      </c>
      <c r="AL1866" s="35">
        <v>22</v>
      </c>
      <c r="AM1866" s="34">
        <v>1.1</v>
      </c>
      <c r="AN1866" s="34">
        <f t="shared" si="468"/>
        <v>34.4666666666667</v>
      </c>
      <c r="AO1866" s="35">
        <v>24</v>
      </c>
      <c r="AP1866" s="35">
        <v>24</v>
      </c>
      <c r="AQ1866" t="s">
        <v>153</v>
      </c>
      <c r="AR1866">
        <v>4</v>
      </c>
      <c r="AS1866" s="34">
        <v>0.33333333333333</v>
      </c>
      <c r="AT1866" t="s">
        <v>83</v>
      </c>
      <c r="AU1866" s="35">
        <f t="shared" si="478"/>
        <v>6.35</v>
      </c>
      <c r="AV1866" s="35">
        <f t="shared" si="469"/>
        <v>24</v>
      </c>
      <c r="AW1866" s="35">
        <f t="shared" si="470"/>
        <v>2.29787234042553</v>
      </c>
      <c r="AX1866" s="35">
        <f t="shared" si="471"/>
        <v>1.59574468085106</v>
      </c>
      <c r="AY1866" s="35">
        <f t="shared" si="472"/>
        <v>24</v>
      </c>
      <c r="AZ1866" s="35">
        <f t="shared" si="473"/>
        <v>24</v>
      </c>
      <c r="BA1866" s="27" t="str">
        <f t="shared" si="474"/>
        <v>3</v>
      </c>
      <c r="BB1866" s="34">
        <v>0.00045</v>
      </c>
      <c r="BC1866" s="34">
        <f t="shared" si="475"/>
        <v>0.0108</v>
      </c>
      <c r="BD1866" s="34" t="e">
        <f t="shared" si="476"/>
        <v>#REF!</v>
      </c>
      <c r="BE1866" s="34">
        <v>0.295</v>
      </c>
      <c r="BF1866" s="34">
        <f t="shared" si="479"/>
        <v>7.08</v>
      </c>
      <c r="BG1866" s="34" t="e">
        <f t="shared" si="477"/>
        <v>#REF!</v>
      </c>
      <c r="BH1866" t="str">
        <f>IF(AT1866="UDARA","U","N")&amp;LEFT($C$4,2)&amp;MID($C$4,4,2)&amp;LEFT(A1866,3)&amp;MID(E1866,2,2)&amp;VLOOKUP(E1866,Acuan_Reference!C:L,10,0)</f>
        <v>N1501MDN71N1</v>
      </c>
      <c r="BI1866" t="s">
        <v>84</v>
      </c>
      <c r="BJ1866" t="s">
        <v>119</v>
      </c>
      <c r="BK1866" t="s">
        <v>86</v>
      </c>
      <c r="BL1866" t="s">
        <v>87</v>
      </c>
    </row>
    <row r="1867" hidden="1" spans="1:64">
      <c r="A1867" t="s">
        <v>100</v>
      </c>
      <c r="B1867" t="s">
        <v>75</v>
      </c>
      <c r="C1867" t="s">
        <v>76</v>
      </c>
      <c r="D1867" t="s">
        <v>115</v>
      </c>
      <c r="E1867" t="s">
        <v>258</v>
      </c>
      <c r="F1867" t="s">
        <v>259</v>
      </c>
      <c r="G1867" t="s">
        <v>80</v>
      </c>
      <c r="H1867" t="s">
        <v>81</v>
      </c>
      <c r="I1867" s="34">
        <v>29155</v>
      </c>
      <c r="J1867" s="35">
        <v>241</v>
      </c>
      <c r="K1867" s="35">
        <v>636</v>
      </c>
      <c r="L1867" s="35">
        <v>547</v>
      </c>
      <c r="M1867" s="35">
        <v>120</v>
      </c>
      <c r="N1867" s="35">
        <v>127</v>
      </c>
      <c r="O1867" s="35">
        <v>272</v>
      </c>
      <c r="P1867" s="35">
        <v>-218</v>
      </c>
      <c r="Q1867" s="35">
        <v>110</v>
      </c>
      <c r="R1867" s="35">
        <v>143</v>
      </c>
      <c r="S1867" s="35">
        <v>132</v>
      </c>
      <c r="T1867" s="35">
        <v>193</v>
      </c>
      <c r="U1867" s="35">
        <v>133</v>
      </c>
      <c r="V1867" s="34">
        <v>152.66666666667</v>
      </c>
      <c r="W1867" s="34">
        <f t="shared" si="464"/>
        <v>146.666666666667</v>
      </c>
      <c r="X1867" s="35">
        <v>-3</v>
      </c>
      <c r="Y1867" s="35">
        <v>0</v>
      </c>
      <c r="Z1867" s="35">
        <v>0</v>
      </c>
      <c r="AA1867" s="34">
        <v>368</v>
      </c>
      <c r="AB1867" s="34">
        <v>0</v>
      </c>
      <c r="AC1867" s="34">
        <v>0</v>
      </c>
      <c r="AD1867" s="34">
        <v>0</v>
      </c>
      <c r="AE1867" s="34">
        <f t="shared" si="465"/>
        <v>368</v>
      </c>
      <c r="AF1867" s="34">
        <f t="shared" si="466"/>
        <v>2.41048034934493</v>
      </c>
      <c r="AG1867" s="34">
        <f t="shared" si="467"/>
        <v>2.50909090909091</v>
      </c>
      <c r="AH1867" s="34">
        <v>1080</v>
      </c>
      <c r="AI1867" s="34">
        <v>0</v>
      </c>
      <c r="AJ1867" s="35">
        <v>4968</v>
      </c>
      <c r="AK1867" s="35">
        <v>136</v>
      </c>
      <c r="AL1867" s="35">
        <v>114</v>
      </c>
      <c r="AM1867" s="34">
        <v>1.5</v>
      </c>
      <c r="AN1867" s="34">
        <f t="shared" si="468"/>
        <v>220</v>
      </c>
      <c r="AO1867" s="35">
        <v>24</v>
      </c>
      <c r="AP1867" s="35">
        <v>24</v>
      </c>
      <c r="AQ1867" t="s">
        <v>82</v>
      </c>
      <c r="AR1867">
        <v>2</v>
      </c>
      <c r="AS1867" s="34">
        <v>0.76666666666667</v>
      </c>
      <c r="AT1867" t="s">
        <v>83</v>
      </c>
      <c r="AU1867" s="35">
        <f t="shared" si="478"/>
        <v>0</v>
      </c>
      <c r="AV1867" s="35">
        <f t="shared" si="469"/>
        <v>0</v>
      </c>
      <c r="AW1867" s="35">
        <f t="shared" si="470"/>
        <v>2.50909090909091</v>
      </c>
      <c r="AX1867" s="35">
        <f t="shared" si="471"/>
        <v>1.73181818181818</v>
      </c>
      <c r="AY1867" s="35">
        <f t="shared" si="472"/>
        <v>0</v>
      </c>
      <c r="AZ1867" s="35">
        <f t="shared" si="473"/>
        <v>0</v>
      </c>
      <c r="BA1867" s="27" t="str">
        <f t="shared" si="474"/>
        <v>3</v>
      </c>
      <c r="BB1867" s="34">
        <v>0.00045</v>
      </c>
      <c r="BC1867" s="34">
        <f t="shared" si="475"/>
        <v>0</v>
      </c>
      <c r="BD1867" s="34" t="e">
        <f t="shared" si="476"/>
        <v>#REF!</v>
      </c>
      <c r="BE1867" s="34">
        <v>0.295</v>
      </c>
      <c r="BF1867" s="34">
        <f t="shared" si="479"/>
        <v>0</v>
      </c>
      <c r="BG1867" s="34" t="e">
        <f t="shared" si="477"/>
        <v>#REF!</v>
      </c>
      <c r="BH1867" t="str">
        <f>IF(AT1867="UDARA","U","N")&amp;LEFT($C$4,2)&amp;MID($C$4,4,2)&amp;LEFT(A1867,3)&amp;MID(E1867,2,2)&amp;VLOOKUP(E1867,Acuan_Reference!C:L,10,0)</f>
        <v>N1501MDO71N1</v>
      </c>
      <c r="BI1867" t="s">
        <v>84</v>
      </c>
      <c r="BJ1867" t="s">
        <v>119</v>
      </c>
      <c r="BK1867" t="s">
        <v>86</v>
      </c>
      <c r="BL1867" t="s">
        <v>87</v>
      </c>
    </row>
    <row r="1868" hidden="1" spans="1:64">
      <c r="A1868" t="s">
        <v>101</v>
      </c>
      <c r="B1868" t="s">
        <v>75</v>
      </c>
      <c r="C1868" t="s">
        <v>76</v>
      </c>
      <c r="D1868" t="s">
        <v>115</v>
      </c>
      <c r="E1868" t="s">
        <v>258</v>
      </c>
      <c r="F1868" t="s">
        <v>259</v>
      </c>
      <c r="G1868" t="s">
        <v>80</v>
      </c>
      <c r="H1868" t="s">
        <v>81</v>
      </c>
      <c r="I1868" s="34">
        <v>29155</v>
      </c>
      <c r="J1868" s="35">
        <v>716</v>
      </c>
      <c r="K1868" s="35">
        <v>1417</v>
      </c>
      <c r="L1868" s="35">
        <v>1177</v>
      </c>
      <c r="M1868" s="35">
        <v>547</v>
      </c>
      <c r="N1868" s="35">
        <v>839</v>
      </c>
      <c r="O1868" s="35">
        <v>557</v>
      </c>
      <c r="P1868" s="35">
        <v>961</v>
      </c>
      <c r="Q1868" s="35">
        <v>-34</v>
      </c>
      <c r="R1868" s="35">
        <v>-350</v>
      </c>
      <c r="S1868" s="35">
        <v>998</v>
      </c>
      <c r="T1868" s="35">
        <v>311</v>
      </c>
      <c r="U1868" s="35">
        <v>246</v>
      </c>
      <c r="V1868" s="34">
        <v>518.33333333333</v>
      </c>
      <c r="W1868" s="34">
        <f t="shared" si="464"/>
        <v>263</v>
      </c>
      <c r="X1868" s="35">
        <v>160</v>
      </c>
      <c r="Y1868" s="35">
        <v>0</v>
      </c>
      <c r="Z1868" s="35">
        <v>0</v>
      </c>
      <c r="AA1868" s="34">
        <v>536</v>
      </c>
      <c r="AB1868" s="34">
        <v>0</v>
      </c>
      <c r="AC1868" s="34">
        <v>0</v>
      </c>
      <c r="AD1868" s="34">
        <v>0</v>
      </c>
      <c r="AE1868" s="34">
        <f t="shared" si="465"/>
        <v>536</v>
      </c>
      <c r="AF1868" s="34">
        <f t="shared" si="466"/>
        <v>1.03408360128618</v>
      </c>
      <c r="AG1868" s="34">
        <f t="shared" si="467"/>
        <v>2.03802281368821</v>
      </c>
      <c r="AH1868" s="34">
        <v>1080</v>
      </c>
      <c r="AI1868" s="34">
        <v>0</v>
      </c>
      <c r="AJ1868" s="35">
        <v>4968</v>
      </c>
      <c r="AK1868" s="35">
        <v>217</v>
      </c>
      <c r="AL1868" s="35">
        <v>232</v>
      </c>
      <c r="AM1868" s="34">
        <v>1.3</v>
      </c>
      <c r="AN1868" s="34">
        <f t="shared" si="468"/>
        <v>341.9</v>
      </c>
      <c r="AO1868" s="35">
        <v>24</v>
      </c>
      <c r="AP1868" s="35">
        <v>24</v>
      </c>
      <c r="AQ1868" t="s">
        <v>82</v>
      </c>
      <c r="AR1868">
        <v>4</v>
      </c>
      <c r="AS1868" s="34">
        <v>0.5</v>
      </c>
      <c r="AT1868" t="s">
        <v>83</v>
      </c>
      <c r="AU1868" s="35">
        <f t="shared" si="478"/>
        <v>28.4250000000001</v>
      </c>
      <c r="AV1868" s="35">
        <f t="shared" si="469"/>
        <v>48</v>
      </c>
      <c r="AW1868" s="35">
        <f t="shared" si="470"/>
        <v>2.22053231939163</v>
      </c>
      <c r="AX1868" s="35">
        <f t="shared" si="471"/>
        <v>1.33840304182509</v>
      </c>
      <c r="AY1868" s="35">
        <f t="shared" si="472"/>
        <v>48</v>
      </c>
      <c r="AZ1868" s="35">
        <f t="shared" si="473"/>
        <v>48</v>
      </c>
      <c r="BA1868" s="27" t="str">
        <f t="shared" si="474"/>
        <v>2</v>
      </c>
      <c r="BB1868" s="34">
        <v>0.00045</v>
      </c>
      <c r="BC1868" s="34">
        <f t="shared" si="475"/>
        <v>0.0216</v>
      </c>
      <c r="BD1868" s="34" t="e">
        <f t="shared" si="476"/>
        <v>#REF!</v>
      </c>
      <c r="BE1868" s="34">
        <v>0.295</v>
      </c>
      <c r="BF1868" s="34">
        <f t="shared" si="479"/>
        <v>14.16</v>
      </c>
      <c r="BG1868" s="34" t="e">
        <f t="shared" si="477"/>
        <v>#REF!</v>
      </c>
      <c r="BH1868" t="str">
        <f>IF(AT1868="UDARA","U","N")&amp;LEFT($C$4,2)&amp;MID($C$4,4,2)&amp;LEFT(A1868,3)&amp;MID(E1868,2,2)&amp;VLOOKUP(E1868,Acuan_Reference!C:L,10,0)</f>
        <v>N1501MKS71N1</v>
      </c>
      <c r="BI1868" t="s">
        <v>84</v>
      </c>
      <c r="BJ1868" t="s">
        <v>119</v>
      </c>
      <c r="BK1868" t="s">
        <v>86</v>
      </c>
      <c r="BL1868" t="s">
        <v>87</v>
      </c>
    </row>
    <row r="1869" hidden="1" spans="1:64">
      <c r="A1869" t="s">
        <v>102</v>
      </c>
      <c r="B1869" t="s">
        <v>75</v>
      </c>
      <c r="C1869" t="s">
        <v>76</v>
      </c>
      <c r="D1869" t="s">
        <v>115</v>
      </c>
      <c r="E1869" t="s">
        <v>258</v>
      </c>
      <c r="F1869" t="s">
        <v>259</v>
      </c>
      <c r="G1869" t="s">
        <v>80</v>
      </c>
      <c r="H1869" t="s">
        <v>81</v>
      </c>
      <c r="I1869" s="34">
        <v>29155</v>
      </c>
      <c r="J1869" s="35">
        <v>261</v>
      </c>
      <c r="K1869" s="35">
        <v>559</v>
      </c>
      <c r="L1869" s="35">
        <v>296</v>
      </c>
      <c r="M1869" s="35">
        <v>318</v>
      </c>
      <c r="N1869" s="35">
        <v>394</v>
      </c>
      <c r="O1869" s="35">
        <v>366</v>
      </c>
      <c r="P1869" s="35">
        <v>460</v>
      </c>
      <c r="Q1869" s="35">
        <v>-408</v>
      </c>
      <c r="R1869" s="35">
        <v>133</v>
      </c>
      <c r="S1869" s="35">
        <v>274</v>
      </c>
      <c r="T1869" s="35">
        <v>275</v>
      </c>
      <c r="U1869" s="35">
        <v>258</v>
      </c>
      <c r="V1869" s="34">
        <v>269</v>
      </c>
      <c r="W1869" s="34">
        <f t="shared" si="464"/>
        <v>232.666666666667</v>
      </c>
      <c r="X1869" s="35">
        <v>63</v>
      </c>
      <c r="Y1869" s="35">
        <v>0</v>
      </c>
      <c r="Z1869" s="35">
        <v>0</v>
      </c>
      <c r="AA1869" s="34">
        <v>74</v>
      </c>
      <c r="AB1869" s="34">
        <v>0</v>
      </c>
      <c r="AC1869" s="34">
        <v>0</v>
      </c>
      <c r="AD1869" s="34">
        <v>0</v>
      </c>
      <c r="AE1869" s="34">
        <f t="shared" si="465"/>
        <v>74</v>
      </c>
      <c r="AF1869" s="34">
        <f t="shared" si="466"/>
        <v>0.275092936802974</v>
      </c>
      <c r="AG1869" s="34">
        <f t="shared" si="467"/>
        <v>0.318051575931232</v>
      </c>
      <c r="AH1869" s="34">
        <v>1080</v>
      </c>
      <c r="AI1869" s="34">
        <v>0</v>
      </c>
      <c r="AJ1869" s="35">
        <v>4968</v>
      </c>
      <c r="AK1869" s="35">
        <v>0</v>
      </c>
      <c r="AL1869" s="35">
        <v>165</v>
      </c>
      <c r="AM1869" s="34">
        <v>0.8</v>
      </c>
      <c r="AN1869" s="34">
        <f t="shared" si="468"/>
        <v>186.133333333333</v>
      </c>
      <c r="AO1869" s="35">
        <v>24</v>
      </c>
      <c r="AP1869" s="35">
        <v>24</v>
      </c>
      <c r="AQ1869" t="s">
        <v>153</v>
      </c>
      <c r="AR1869">
        <v>8</v>
      </c>
      <c r="AS1869" s="34">
        <v>0.1</v>
      </c>
      <c r="AT1869" t="s">
        <v>83</v>
      </c>
      <c r="AU1869" s="35">
        <f t="shared" si="478"/>
        <v>207.85</v>
      </c>
      <c r="AV1869" s="35">
        <f t="shared" si="469"/>
        <v>216</v>
      </c>
      <c r="AW1869" s="35">
        <f t="shared" si="470"/>
        <v>1.24641833810888</v>
      </c>
      <c r="AX1869" s="35">
        <f t="shared" si="471"/>
        <v>0.537249283667622</v>
      </c>
      <c r="AY1869" s="35">
        <f t="shared" si="472"/>
        <v>216</v>
      </c>
      <c r="AZ1869" s="35">
        <f t="shared" si="473"/>
        <v>216</v>
      </c>
      <c r="BA1869" s="27" t="str">
        <f t="shared" si="474"/>
        <v>2</v>
      </c>
      <c r="BB1869" s="34">
        <v>0.00045</v>
      </c>
      <c r="BC1869" s="34">
        <f t="shared" si="475"/>
        <v>0.0972</v>
      </c>
      <c r="BD1869" s="34" t="e">
        <f t="shared" si="476"/>
        <v>#REF!</v>
      </c>
      <c r="BE1869" s="34">
        <v>0.295</v>
      </c>
      <c r="BF1869" s="34">
        <f t="shared" si="479"/>
        <v>63.72</v>
      </c>
      <c r="BG1869" s="34" t="e">
        <f t="shared" si="477"/>
        <v>#REF!</v>
      </c>
      <c r="BH1869" t="str">
        <f>IF(AT1869="UDARA","U","N")&amp;LEFT($C$4,2)&amp;MID($C$4,4,2)&amp;LEFT(A1869,3)&amp;MID(E1869,2,2)&amp;VLOOKUP(E1869,Acuan_Reference!C:L,10,0)</f>
        <v>N1501MLG71N1</v>
      </c>
      <c r="BI1869" t="s">
        <v>84</v>
      </c>
      <c r="BJ1869" t="s">
        <v>119</v>
      </c>
      <c r="BK1869" t="s">
        <v>86</v>
      </c>
      <c r="BL1869" t="s">
        <v>87</v>
      </c>
    </row>
    <row r="1870" hidden="1" spans="1:64">
      <c r="A1870" t="s">
        <v>103</v>
      </c>
      <c r="B1870" t="s">
        <v>75</v>
      </c>
      <c r="C1870" t="s">
        <v>76</v>
      </c>
      <c r="D1870" t="s">
        <v>115</v>
      </c>
      <c r="E1870" t="s">
        <v>258</v>
      </c>
      <c r="F1870" t="s">
        <v>259</v>
      </c>
      <c r="G1870" t="s">
        <v>80</v>
      </c>
      <c r="H1870" t="s">
        <v>81</v>
      </c>
      <c r="I1870" s="34">
        <v>29155</v>
      </c>
      <c r="J1870" s="35">
        <v>69</v>
      </c>
      <c r="K1870" s="35">
        <v>80</v>
      </c>
      <c r="L1870" s="35">
        <v>26</v>
      </c>
      <c r="M1870" s="35">
        <v>27</v>
      </c>
      <c r="N1870" s="35">
        <v>82</v>
      </c>
      <c r="O1870" s="35">
        <v>54</v>
      </c>
      <c r="P1870" s="35">
        <v>45</v>
      </c>
      <c r="Q1870" s="35">
        <v>41</v>
      </c>
      <c r="R1870" s="35">
        <v>16</v>
      </c>
      <c r="S1870" s="35">
        <v>88</v>
      </c>
      <c r="T1870" s="35">
        <v>91</v>
      </c>
      <c r="U1870" s="35">
        <v>20</v>
      </c>
      <c r="V1870" s="34">
        <v>66.333333333333</v>
      </c>
      <c r="W1870" s="34">
        <f t="shared" si="464"/>
        <v>53</v>
      </c>
      <c r="X1870" s="35">
        <v>6</v>
      </c>
      <c r="Y1870" s="35">
        <v>0</v>
      </c>
      <c r="Z1870" s="35">
        <v>0</v>
      </c>
      <c r="AA1870" s="34">
        <v>144</v>
      </c>
      <c r="AB1870" s="34">
        <v>0</v>
      </c>
      <c r="AC1870" s="34">
        <v>24</v>
      </c>
      <c r="AD1870" s="34">
        <v>0</v>
      </c>
      <c r="AE1870" s="34">
        <f t="shared" si="465"/>
        <v>168</v>
      </c>
      <c r="AF1870" s="34">
        <f t="shared" si="466"/>
        <v>2.53266331658293</v>
      </c>
      <c r="AG1870" s="34">
        <f t="shared" si="467"/>
        <v>3.16981132075472</v>
      </c>
      <c r="AH1870" s="34">
        <v>1080</v>
      </c>
      <c r="AI1870" s="34">
        <v>0</v>
      </c>
      <c r="AJ1870" s="35">
        <v>4968</v>
      </c>
      <c r="AK1870" s="35">
        <v>52</v>
      </c>
      <c r="AL1870" s="35">
        <v>48</v>
      </c>
      <c r="AM1870" s="34">
        <v>1.3</v>
      </c>
      <c r="AN1870" s="34">
        <f t="shared" si="468"/>
        <v>68.9</v>
      </c>
      <c r="AO1870" s="35">
        <v>24</v>
      </c>
      <c r="AP1870" s="35">
        <v>24</v>
      </c>
      <c r="AQ1870" t="s">
        <v>82</v>
      </c>
      <c r="AR1870">
        <v>2</v>
      </c>
      <c r="AS1870" s="34">
        <v>0.36666666666667</v>
      </c>
      <c r="AT1870" t="s">
        <v>83</v>
      </c>
      <c r="AU1870" s="35">
        <f t="shared" si="478"/>
        <v>0</v>
      </c>
      <c r="AV1870" s="35">
        <f t="shared" si="469"/>
        <v>0</v>
      </c>
      <c r="AW1870" s="35">
        <f t="shared" si="470"/>
        <v>3.16981132075472</v>
      </c>
      <c r="AX1870" s="35">
        <f t="shared" si="471"/>
        <v>2.26415094339623</v>
      </c>
      <c r="AY1870" s="35">
        <f t="shared" si="472"/>
        <v>0</v>
      </c>
      <c r="AZ1870" s="35">
        <f t="shared" si="473"/>
        <v>0</v>
      </c>
      <c r="BA1870" s="27" t="str">
        <f t="shared" si="474"/>
        <v>3</v>
      </c>
      <c r="BB1870" s="34">
        <v>0.00045</v>
      </c>
      <c r="BC1870" s="34">
        <f t="shared" si="475"/>
        <v>0</v>
      </c>
      <c r="BD1870" s="34" t="e">
        <f t="shared" si="476"/>
        <v>#REF!</v>
      </c>
      <c r="BE1870" s="34">
        <v>0.295</v>
      </c>
      <c r="BF1870" s="34">
        <f t="shared" si="479"/>
        <v>0</v>
      </c>
      <c r="BG1870" s="34" t="e">
        <f t="shared" si="477"/>
        <v>#REF!</v>
      </c>
      <c r="BH1870" t="str">
        <f>IF(AT1870="UDARA","U","N")&amp;LEFT($C$4,2)&amp;MID($C$4,4,2)&amp;LEFT(A1870,3)&amp;MID(E1870,2,2)&amp;VLOOKUP(E1870,Acuan_Reference!C:L,10,0)</f>
        <v>N1501NAD71N1</v>
      </c>
      <c r="BI1870" t="s">
        <v>84</v>
      </c>
      <c r="BJ1870" t="s">
        <v>119</v>
      </c>
      <c r="BK1870" t="s">
        <v>86</v>
      </c>
      <c r="BL1870" t="s">
        <v>87</v>
      </c>
    </row>
    <row r="1871" hidden="1" spans="1:64">
      <c r="A1871" t="s">
        <v>104</v>
      </c>
      <c r="B1871" t="s">
        <v>75</v>
      </c>
      <c r="C1871" t="s">
        <v>76</v>
      </c>
      <c r="D1871" t="s">
        <v>115</v>
      </c>
      <c r="E1871" t="s">
        <v>258</v>
      </c>
      <c r="F1871" t="s">
        <v>259</v>
      </c>
      <c r="G1871" t="s">
        <v>80</v>
      </c>
      <c r="H1871" t="s">
        <v>81</v>
      </c>
      <c r="I1871" s="34">
        <v>29155</v>
      </c>
      <c r="J1871" s="35">
        <v>52</v>
      </c>
      <c r="K1871" s="35">
        <v>67</v>
      </c>
      <c r="L1871" s="35">
        <v>102</v>
      </c>
      <c r="M1871" s="35">
        <v>48</v>
      </c>
      <c r="N1871" s="35">
        <v>117</v>
      </c>
      <c r="O1871" s="35">
        <v>45</v>
      </c>
      <c r="P1871" s="35">
        <v>52</v>
      </c>
      <c r="Q1871" s="35">
        <v>43</v>
      </c>
      <c r="R1871" s="35">
        <v>47</v>
      </c>
      <c r="S1871" s="35">
        <v>123</v>
      </c>
      <c r="T1871" s="35">
        <v>93</v>
      </c>
      <c r="U1871" s="35">
        <v>78</v>
      </c>
      <c r="V1871" s="34">
        <v>98</v>
      </c>
      <c r="W1871" s="34">
        <f t="shared" si="464"/>
        <v>78.3333333333333</v>
      </c>
      <c r="X1871" s="35">
        <v>35</v>
      </c>
      <c r="Y1871" s="35">
        <v>0</v>
      </c>
      <c r="Z1871" s="35">
        <v>0</v>
      </c>
      <c r="AA1871" s="34">
        <v>117</v>
      </c>
      <c r="AB1871" s="34">
        <v>0</v>
      </c>
      <c r="AC1871" s="34">
        <v>0</v>
      </c>
      <c r="AD1871" s="34">
        <v>0</v>
      </c>
      <c r="AE1871" s="34">
        <f t="shared" si="465"/>
        <v>117</v>
      </c>
      <c r="AF1871" s="34">
        <f t="shared" si="466"/>
        <v>1.19387755102041</v>
      </c>
      <c r="AG1871" s="34">
        <f t="shared" si="467"/>
        <v>1.4936170212766</v>
      </c>
      <c r="AH1871" s="34">
        <v>1080</v>
      </c>
      <c r="AI1871" s="34">
        <v>0</v>
      </c>
      <c r="AJ1871" s="35">
        <v>4968</v>
      </c>
      <c r="AK1871" s="35">
        <v>76</v>
      </c>
      <c r="AL1871" s="35">
        <v>64</v>
      </c>
      <c r="AM1871" s="34">
        <v>1</v>
      </c>
      <c r="AN1871" s="34">
        <f t="shared" si="468"/>
        <v>78.3333333333333</v>
      </c>
      <c r="AO1871" s="35">
        <v>24</v>
      </c>
      <c r="AP1871" s="35">
        <v>24</v>
      </c>
      <c r="AQ1871" t="s">
        <v>82</v>
      </c>
      <c r="AR1871">
        <v>4</v>
      </c>
      <c r="AS1871" s="34">
        <v>0.26666666666667</v>
      </c>
      <c r="AT1871" t="s">
        <v>83</v>
      </c>
      <c r="AU1871" s="35">
        <f t="shared" si="478"/>
        <v>19</v>
      </c>
      <c r="AV1871" s="35">
        <f t="shared" si="469"/>
        <v>24</v>
      </c>
      <c r="AW1871" s="35">
        <f t="shared" si="470"/>
        <v>1.8</v>
      </c>
      <c r="AX1871" s="35">
        <f t="shared" si="471"/>
        <v>0.982978723404255</v>
      </c>
      <c r="AY1871" s="35">
        <f t="shared" si="472"/>
        <v>24</v>
      </c>
      <c r="AZ1871" s="35">
        <f t="shared" si="473"/>
        <v>24</v>
      </c>
      <c r="BA1871" s="27" t="str">
        <f t="shared" si="474"/>
        <v>3</v>
      </c>
      <c r="BB1871" s="34">
        <v>0.00045</v>
      </c>
      <c r="BC1871" s="34">
        <f t="shared" si="475"/>
        <v>0.0108</v>
      </c>
      <c r="BD1871" s="34" t="e">
        <f t="shared" si="476"/>
        <v>#REF!</v>
      </c>
      <c r="BE1871" s="34">
        <v>0.295</v>
      </c>
      <c r="BF1871" s="34">
        <f t="shared" si="479"/>
        <v>7.08</v>
      </c>
      <c r="BG1871" s="34" t="e">
        <f t="shared" si="477"/>
        <v>#REF!</v>
      </c>
      <c r="BH1871" t="str">
        <f>IF(AT1871="UDARA","U","N")&amp;LEFT($C$4,2)&amp;MID($C$4,4,2)&amp;LEFT(A1871,3)&amp;MID(E1871,2,2)&amp;VLOOKUP(E1871,Acuan_Reference!C:L,10,0)</f>
        <v>N1501PDG71N1</v>
      </c>
      <c r="BI1871" t="s">
        <v>84</v>
      </c>
      <c r="BJ1871" t="s">
        <v>119</v>
      </c>
      <c r="BK1871" t="s">
        <v>86</v>
      </c>
      <c r="BL1871" t="s">
        <v>87</v>
      </c>
    </row>
    <row r="1872" hidden="1" spans="1:64">
      <c r="A1872" t="s">
        <v>105</v>
      </c>
      <c r="B1872" t="s">
        <v>75</v>
      </c>
      <c r="C1872" t="s">
        <v>76</v>
      </c>
      <c r="D1872" t="s">
        <v>115</v>
      </c>
      <c r="E1872" t="s">
        <v>258</v>
      </c>
      <c r="F1872" t="s">
        <v>259</v>
      </c>
      <c r="G1872" t="s">
        <v>80</v>
      </c>
      <c r="H1872" t="s">
        <v>81</v>
      </c>
      <c r="I1872" s="34">
        <v>29155</v>
      </c>
      <c r="J1872" s="35">
        <v>91</v>
      </c>
      <c r="K1872" s="35">
        <v>352</v>
      </c>
      <c r="L1872" s="35">
        <v>86</v>
      </c>
      <c r="M1872" s="35">
        <v>61</v>
      </c>
      <c r="N1872" s="35">
        <v>103</v>
      </c>
      <c r="O1872" s="35">
        <v>253</v>
      </c>
      <c r="P1872" s="35">
        <v>-388</v>
      </c>
      <c r="Q1872" s="35">
        <v>-79</v>
      </c>
      <c r="R1872" s="35">
        <v>67</v>
      </c>
      <c r="S1872" s="35">
        <v>117</v>
      </c>
      <c r="T1872" s="35">
        <v>48</v>
      </c>
      <c r="U1872" s="35">
        <v>63</v>
      </c>
      <c r="V1872" s="34">
        <v>76</v>
      </c>
      <c r="W1872" s="34">
        <f t="shared" si="464"/>
        <v>56</v>
      </c>
      <c r="X1872" s="35">
        <v>0</v>
      </c>
      <c r="Y1872" s="35">
        <v>0</v>
      </c>
      <c r="Z1872" s="35">
        <v>0</v>
      </c>
      <c r="AA1872" s="34">
        <v>85</v>
      </c>
      <c r="AB1872" s="34">
        <v>0</v>
      </c>
      <c r="AC1872" s="34">
        <v>0</v>
      </c>
      <c r="AD1872" s="34">
        <v>0</v>
      </c>
      <c r="AE1872" s="34">
        <f t="shared" si="465"/>
        <v>85</v>
      </c>
      <c r="AF1872" s="34">
        <f t="shared" si="466"/>
        <v>1.11842105263158</v>
      </c>
      <c r="AG1872" s="34">
        <f t="shared" si="467"/>
        <v>1.51785714285714</v>
      </c>
      <c r="AH1872" s="34">
        <v>1080</v>
      </c>
      <c r="AI1872" s="34">
        <v>0</v>
      </c>
      <c r="AJ1872" s="35">
        <v>4968</v>
      </c>
      <c r="AK1872" s="35">
        <v>38</v>
      </c>
      <c r="AL1872" s="35">
        <v>57</v>
      </c>
      <c r="AM1872" s="34">
        <v>1</v>
      </c>
      <c r="AN1872" s="34">
        <f t="shared" si="468"/>
        <v>56</v>
      </c>
      <c r="AO1872" s="35">
        <v>24</v>
      </c>
      <c r="AP1872" s="35">
        <v>24</v>
      </c>
      <c r="AQ1872" t="s">
        <v>82</v>
      </c>
      <c r="AR1872">
        <v>4</v>
      </c>
      <c r="AS1872" s="34">
        <v>0.26666666666667</v>
      </c>
      <c r="AT1872" t="s">
        <v>83</v>
      </c>
      <c r="AU1872" s="35">
        <f t="shared" si="478"/>
        <v>21</v>
      </c>
      <c r="AV1872" s="35">
        <f t="shared" si="469"/>
        <v>24</v>
      </c>
      <c r="AW1872" s="35">
        <f t="shared" si="470"/>
        <v>1.94642857142857</v>
      </c>
      <c r="AX1872" s="35">
        <f t="shared" si="471"/>
        <v>0.928571428571429</v>
      </c>
      <c r="AY1872" s="35">
        <f t="shared" si="472"/>
        <v>24</v>
      </c>
      <c r="AZ1872" s="35">
        <f t="shared" si="473"/>
        <v>24</v>
      </c>
      <c r="BA1872" s="27" t="str">
        <f t="shared" si="474"/>
        <v>3</v>
      </c>
      <c r="BB1872" s="34">
        <v>0.00045</v>
      </c>
      <c r="BC1872" s="34">
        <f t="shared" si="475"/>
        <v>0.0108</v>
      </c>
      <c r="BD1872" s="34" t="e">
        <f t="shared" si="476"/>
        <v>#REF!</v>
      </c>
      <c r="BE1872" s="34">
        <v>0.295</v>
      </c>
      <c r="BF1872" s="34">
        <f t="shared" si="479"/>
        <v>7.08</v>
      </c>
      <c r="BG1872" s="34" t="e">
        <f t="shared" si="477"/>
        <v>#REF!</v>
      </c>
      <c r="BH1872" t="str">
        <f>IF(AT1872="UDARA","U","N")&amp;LEFT($C$4,2)&amp;MID($C$4,4,2)&amp;LEFT(A1872,3)&amp;MID(E1872,2,2)&amp;VLOOKUP(E1872,Acuan_Reference!C:L,10,0)</f>
        <v>N1501PKB71N1</v>
      </c>
      <c r="BI1872" t="s">
        <v>84</v>
      </c>
      <c r="BJ1872" t="s">
        <v>119</v>
      </c>
      <c r="BK1872" t="s">
        <v>86</v>
      </c>
      <c r="BL1872" t="s">
        <v>87</v>
      </c>
    </row>
    <row r="1873" hidden="1" spans="1:64">
      <c r="A1873" t="s">
        <v>106</v>
      </c>
      <c r="B1873" t="s">
        <v>75</v>
      </c>
      <c r="C1873" t="s">
        <v>76</v>
      </c>
      <c r="D1873" t="s">
        <v>115</v>
      </c>
      <c r="E1873" t="s">
        <v>258</v>
      </c>
      <c r="F1873" t="s">
        <v>259</v>
      </c>
      <c r="G1873" t="s">
        <v>80</v>
      </c>
      <c r="H1873" t="s">
        <v>81</v>
      </c>
      <c r="I1873" s="34">
        <v>29155</v>
      </c>
      <c r="J1873" s="35">
        <v>605</v>
      </c>
      <c r="K1873" s="35">
        <v>594</v>
      </c>
      <c r="L1873" s="35">
        <v>618</v>
      </c>
      <c r="M1873" s="35">
        <v>50</v>
      </c>
      <c r="N1873" s="35">
        <v>217</v>
      </c>
      <c r="O1873" s="35">
        <v>338</v>
      </c>
      <c r="P1873" s="35">
        <v>-866</v>
      </c>
      <c r="Q1873" s="35">
        <v>158</v>
      </c>
      <c r="R1873" s="35">
        <v>456</v>
      </c>
      <c r="S1873" s="35">
        <v>205</v>
      </c>
      <c r="T1873" s="35">
        <v>156</v>
      </c>
      <c r="U1873" s="35">
        <v>433</v>
      </c>
      <c r="V1873" s="34">
        <v>264.66666666667</v>
      </c>
      <c r="W1873" s="34">
        <f t="shared" si="464"/>
        <v>262.333333333333</v>
      </c>
      <c r="X1873" s="35">
        <v>18</v>
      </c>
      <c r="Y1873" s="35">
        <v>0</v>
      </c>
      <c r="Z1873" s="35">
        <v>0</v>
      </c>
      <c r="AA1873" s="34">
        <v>216</v>
      </c>
      <c r="AB1873" s="34">
        <v>0</v>
      </c>
      <c r="AC1873" s="34">
        <v>0</v>
      </c>
      <c r="AD1873" s="34">
        <v>0</v>
      </c>
      <c r="AE1873" s="34">
        <f t="shared" si="465"/>
        <v>216</v>
      </c>
      <c r="AF1873" s="34">
        <f t="shared" si="466"/>
        <v>0.816120906800997</v>
      </c>
      <c r="AG1873" s="34">
        <f t="shared" si="467"/>
        <v>0.823379923761118</v>
      </c>
      <c r="AH1873" s="34">
        <v>1080</v>
      </c>
      <c r="AI1873" s="34">
        <v>0</v>
      </c>
      <c r="AJ1873" s="35">
        <v>4968</v>
      </c>
      <c r="AK1873" s="35">
        <v>289</v>
      </c>
      <c r="AL1873" s="35">
        <v>198</v>
      </c>
      <c r="AM1873" s="34">
        <v>0.9</v>
      </c>
      <c r="AN1873" s="34">
        <f t="shared" si="468"/>
        <v>236.1</v>
      </c>
      <c r="AO1873" s="35">
        <v>24</v>
      </c>
      <c r="AP1873" s="35">
        <v>24</v>
      </c>
      <c r="AQ1873" t="s">
        <v>82</v>
      </c>
      <c r="AR1873">
        <v>4</v>
      </c>
      <c r="AS1873" s="34">
        <v>0.16666666666667</v>
      </c>
      <c r="AT1873" t="s">
        <v>83</v>
      </c>
      <c r="AU1873" s="35">
        <f t="shared" si="478"/>
        <v>163.575</v>
      </c>
      <c r="AV1873" s="35">
        <f t="shared" si="469"/>
        <v>168</v>
      </c>
      <c r="AW1873" s="35">
        <f t="shared" si="470"/>
        <v>1.46378653113088</v>
      </c>
      <c r="AX1873" s="35">
        <f t="shared" si="471"/>
        <v>0.709021601016518</v>
      </c>
      <c r="AY1873" s="35">
        <f t="shared" si="472"/>
        <v>168</v>
      </c>
      <c r="AZ1873" s="35">
        <f t="shared" si="473"/>
        <v>168</v>
      </c>
      <c r="BA1873" s="27" t="str">
        <f t="shared" si="474"/>
        <v>2</v>
      </c>
      <c r="BB1873" s="34">
        <v>0.00045</v>
      </c>
      <c r="BC1873" s="34">
        <f t="shared" si="475"/>
        <v>0.0756</v>
      </c>
      <c r="BD1873" s="34" t="e">
        <f t="shared" si="476"/>
        <v>#REF!</v>
      </c>
      <c r="BE1873" s="34">
        <v>0.295</v>
      </c>
      <c r="BF1873" s="34">
        <f t="shared" si="479"/>
        <v>49.56</v>
      </c>
      <c r="BG1873" s="34" t="e">
        <f t="shared" si="477"/>
        <v>#REF!</v>
      </c>
      <c r="BH1873" t="str">
        <f>IF(AT1873="UDARA","U","N")&amp;LEFT($C$4,2)&amp;MID($C$4,4,2)&amp;LEFT(A1873,3)&amp;MID(E1873,2,2)&amp;VLOOKUP(E1873,Acuan_Reference!C:L,10,0)</f>
        <v>N1501PLB71N1</v>
      </c>
      <c r="BI1873" t="s">
        <v>84</v>
      </c>
      <c r="BJ1873" t="s">
        <v>119</v>
      </c>
      <c r="BK1873" t="s">
        <v>86</v>
      </c>
      <c r="BL1873" t="s">
        <v>87</v>
      </c>
    </row>
    <row r="1874" hidden="1" spans="1:64">
      <c r="A1874" t="s">
        <v>107</v>
      </c>
      <c r="B1874" t="s">
        <v>75</v>
      </c>
      <c r="C1874" t="s">
        <v>76</v>
      </c>
      <c r="D1874" t="s">
        <v>115</v>
      </c>
      <c r="E1874" t="s">
        <v>258</v>
      </c>
      <c r="F1874" t="s">
        <v>259</v>
      </c>
      <c r="G1874" t="s">
        <v>80</v>
      </c>
      <c r="H1874" t="s">
        <v>81</v>
      </c>
      <c r="I1874" s="34">
        <v>29155</v>
      </c>
      <c r="J1874" s="35">
        <v>145</v>
      </c>
      <c r="K1874" s="35">
        <v>215</v>
      </c>
      <c r="L1874" s="35">
        <v>246</v>
      </c>
      <c r="M1874" s="35">
        <v>6</v>
      </c>
      <c r="N1874" s="35">
        <v>56</v>
      </c>
      <c r="O1874" s="35">
        <v>-29</v>
      </c>
      <c r="P1874" s="35">
        <v>45</v>
      </c>
      <c r="Q1874" s="35">
        <v>-199</v>
      </c>
      <c r="R1874" s="35">
        <v>-117</v>
      </c>
      <c r="S1874" s="35">
        <v>179</v>
      </c>
      <c r="T1874" s="35">
        <v>15</v>
      </c>
      <c r="U1874" s="35">
        <v>27</v>
      </c>
      <c r="V1874" s="34">
        <v>73.666666666667</v>
      </c>
      <c r="W1874" s="34">
        <f t="shared" si="464"/>
        <v>20.3333333333333</v>
      </c>
      <c r="X1874" s="35">
        <v>15</v>
      </c>
      <c r="Y1874" s="35">
        <v>0</v>
      </c>
      <c r="Z1874" s="35">
        <v>0</v>
      </c>
      <c r="AA1874" s="34">
        <v>58</v>
      </c>
      <c r="AB1874" s="34">
        <v>0</v>
      </c>
      <c r="AC1874" s="34">
        <v>0</v>
      </c>
      <c r="AD1874" s="34">
        <v>0</v>
      </c>
      <c r="AE1874" s="34">
        <f t="shared" si="465"/>
        <v>58</v>
      </c>
      <c r="AF1874" s="34">
        <f t="shared" si="466"/>
        <v>0.787330316742078</v>
      </c>
      <c r="AG1874" s="34">
        <f t="shared" si="467"/>
        <v>2.85245901639344</v>
      </c>
      <c r="AH1874" s="34">
        <v>1080</v>
      </c>
      <c r="AI1874" s="34">
        <v>0</v>
      </c>
      <c r="AJ1874" s="35">
        <v>4968</v>
      </c>
      <c r="AK1874" s="35">
        <v>0</v>
      </c>
      <c r="AL1874" s="35">
        <v>19</v>
      </c>
      <c r="AM1874" s="34">
        <v>1.3</v>
      </c>
      <c r="AN1874" s="34">
        <f t="shared" si="468"/>
        <v>26.4333333333333</v>
      </c>
      <c r="AO1874" s="35">
        <v>24</v>
      </c>
      <c r="AP1874" s="35">
        <v>24</v>
      </c>
      <c r="AQ1874" t="s">
        <v>82</v>
      </c>
      <c r="AR1874">
        <v>2</v>
      </c>
      <c r="AS1874" s="34">
        <v>0.43333333333333</v>
      </c>
      <c r="AT1874" t="s">
        <v>83</v>
      </c>
      <c r="AU1874" s="35">
        <f t="shared" si="478"/>
        <v>0</v>
      </c>
      <c r="AV1874" s="35">
        <f t="shared" si="469"/>
        <v>0</v>
      </c>
      <c r="AW1874" s="35">
        <f t="shared" si="470"/>
        <v>2.85245901639344</v>
      </c>
      <c r="AX1874" s="35">
        <f t="shared" si="471"/>
        <v>1.91803278688525</v>
      </c>
      <c r="AY1874" s="35">
        <f t="shared" si="472"/>
        <v>0</v>
      </c>
      <c r="AZ1874" s="35">
        <f t="shared" si="473"/>
        <v>0</v>
      </c>
      <c r="BA1874" s="27" t="str">
        <f t="shared" si="474"/>
        <v>2</v>
      </c>
      <c r="BB1874" s="34">
        <v>0.00045</v>
      </c>
      <c r="BC1874" s="34">
        <f t="shared" si="475"/>
        <v>0</v>
      </c>
      <c r="BD1874" s="34" t="e">
        <f t="shared" si="476"/>
        <v>#REF!</v>
      </c>
      <c r="BE1874" s="34">
        <v>0.295</v>
      </c>
      <c r="BF1874" s="34">
        <f t="shared" si="479"/>
        <v>0</v>
      </c>
      <c r="BG1874" s="34" t="e">
        <f t="shared" si="477"/>
        <v>#REF!</v>
      </c>
      <c r="BH1874" t="str">
        <f>IF(AT1874="UDARA","U","N")&amp;LEFT($C$4,2)&amp;MID($C$4,4,2)&amp;LEFT(A1874,3)&amp;MID(E1874,2,2)&amp;VLOOKUP(E1874,Acuan_Reference!C:L,10,0)</f>
        <v>N1501PTK71N1</v>
      </c>
      <c r="BI1874" t="s">
        <v>84</v>
      </c>
      <c r="BJ1874" t="s">
        <v>119</v>
      </c>
      <c r="BK1874" t="s">
        <v>86</v>
      </c>
      <c r="BL1874" t="s">
        <v>87</v>
      </c>
    </row>
    <row r="1875" hidden="1" spans="1:64">
      <c r="A1875" t="s">
        <v>108</v>
      </c>
      <c r="B1875" t="s">
        <v>75</v>
      </c>
      <c r="C1875" t="s">
        <v>76</v>
      </c>
      <c r="D1875" t="s">
        <v>115</v>
      </c>
      <c r="E1875" t="s">
        <v>258</v>
      </c>
      <c r="F1875" t="s">
        <v>259</v>
      </c>
      <c r="G1875" t="s">
        <v>80</v>
      </c>
      <c r="H1875" t="s">
        <v>81</v>
      </c>
      <c r="I1875" s="34">
        <v>29155</v>
      </c>
      <c r="J1875" s="35">
        <v>201</v>
      </c>
      <c r="K1875" s="35">
        <v>291</v>
      </c>
      <c r="L1875" s="35">
        <v>296</v>
      </c>
      <c r="M1875" s="35">
        <v>299</v>
      </c>
      <c r="N1875" s="35">
        <v>222</v>
      </c>
      <c r="O1875" s="35">
        <v>339</v>
      </c>
      <c r="P1875" s="35">
        <v>-413</v>
      </c>
      <c r="Q1875" s="35">
        <v>142</v>
      </c>
      <c r="R1875" s="35">
        <v>280</v>
      </c>
      <c r="S1875" s="35">
        <v>142</v>
      </c>
      <c r="T1875" s="35">
        <v>445</v>
      </c>
      <c r="U1875" s="35">
        <v>128</v>
      </c>
      <c r="V1875" s="34">
        <v>238.33333333333</v>
      </c>
      <c r="W1875" s="34">
        <f t="shared" si="464"/>
        <v>261</v>
      </c>
      <c r="X1875" s="35">
        <v>49</v>
      </c>
      <c r="Y1875" s="35">
        <v>0</v>
      </c>
      <c r="Z1875" s="35">
        <v>0</v>
      </c>
      <c r="AA1875" s="34">
        <v>358</v>
      </c>
      <c r="AB1875" s="34">
        <v>0</v>
      </c>
      <c r="AC1875" s="34">
        <v>0</v>
      </c>
      <c r="AD1875" s="34">
        <v>0</v>
      </c>
      <c r="AE1875" s="34">
        <f t="shared" si="465"/>
        <v>358</v>
      </c>
      <c r="AF1875" s="34">
        <f t="shared" si="466"/>
        <v>1.50209790209792</v>
      </c>
      <c r="AG1875" s="34">
        <f t="shared" si="467"/>
        <v>1.37164750957854</v>
      </c>
      <c r="AH1875" s="34">
        <v>1080</v>
      </c>
      <c r="AI1875" s="34">
        <v>0</v>
      </c>
      <c r="AJ1875" s="35">
        <v>4968</v>
      </c>
      <c r="AK1875" s="35">
        <v>199</v>
      </c>
      <c r="AL1875" s="35">
        <v>210</v>
      </c>
      <c r="AM1875" s="34">
        <v>0.8</v>
      </c>
      <c r="AN1875" s="34">
        <f t="shared" si="468"/>
        <v>208.8</v>
      </c>
      <c r="AO1875" s="35">
        <v>24</v>
      </c>
      <c r="AP1875" s="35">
        <v>24</v>
      </c>
      <c r="AQ1875" t="s">
        <v>153</v>
      </c>
      <c r="AR1875">
        <v>4</v>
      </c>
      <c r="AS1875" s="34">
        <v>0.066666666666667</v>
      </c>
      <c r="AT1875" t="s">
        <v>83</v>
      </c>
      <c r="AU1875" s="35">
        <f t="shared" si="478"/>
        <v>45.6</v>
      </c>
      <c r="AV1875" s="35">
        <f t="shared" si="469"/>
        <v>48</v>
      </c>
      <c r="AW1875" s="35">
        <f t="shared" si="470"/>
        <v>1.55555555555556</v>
      </c>
      <c r="AX1875" s="35">
        <f t="shared" si="471"/>
        <v>0.75095785440613</v>
      </c>
      <c r="AY1875" s="35">
        <f t="shared" si="472"/>
        <v>48</v>
      </c>
      <c r="AZ1875" s="35">
        <f t="shared" si="473"/>
        <v>48</v>
      </c>
      <c r="BA1875" s="27" t="str">
        <f t="shared" si="474"/>
        <v>3</v>
      </c>
      <c r="BB1875" s="34">
        <v>0.00045</v>
      </c>
      <c r="BC1875" s="34">
        <f t="shared" si="475"/>
        <v>0.0216</v>
      </c>
      <c r="BD1875" s="34" t="e">
        <f t="shared" si="476"/>
        <v>#REF!</v>
      </c>
      <c r="BE1875" s="34">
        <v>0.295</v>
      </c>
      <c r="BF1875" s="34">
        <f t="shared" si="479"/>
        <v>14.16</v>
      </c>
      <c r="BG1875" s="34" t="e">
        <f t="shared" si="477"/>
        <v>#REF!</v>
      </c>
      <c r="BH1875" t="str">
        <f>IF(AT1875="UDARA","U","N")&amp;LEFT($C$4,2)&amp;MID($C$4,4,2)&amp;LEFT(A1875,3)&amp;MID(E1875,2,2)&amp;VLOOKUP(E1875,Acuan_Reference!C:L,10,0)</f>
        <v>N1501PWT71N1</v>
      </c>
      <c r="BI1875" t="s">
        <v>84</v>
      </c>
      <c r="BJ1875" t="s">
        <v>119</v>
      </c>
      <c r="BK1875" t="s">
        <v>86</v>
      </c>
      <c r="BL1875" t="s">
        <v>87</v>
      </c>
    </row>
    <row r="1876" hidden="1" spans="1:64">
      <c r="A1876" t="s">
        <v>109</v>
      </c>
      <c r="B1876" t="s">
        <v>75</v>
      </c>
      <c r="C1876" t="s">
        <v>76</v>
      </c>
      <c r="D1876" t="s">
        <v>115</v>
      </c>
      <c r="E1876" t="s">
        <v>258</v>
      </c>
      <c r="F1876" t="s">
        <v>259</v>
      </c>
      <c r="G1876" t="s">
        <v>80</v>
      </c>
      <c r="H1876" t="s">
        <v>81</v>
      </c>
      <c r="I1876" s="34">
        <v>29155</v>
      </c>
      <c r="J1876" s="35">
        <v>532</v>
      </c>
      <c r="K1876" s="35">
        <v>503</v>
      </c>
      <c r="L1876" s="35">
        <v>436</v>
      </c>
      <c r="M1876" s="35">
        <v>342</v>
      </c>
      <c r="N1876" s="35">
        <v>578</v>
      </c>
      <c r="O1876" s="35">
        <v>248</v>
      </c>
      <c r="P1876" s="35">
        <v>81</v>
      </c>
      <c r="Q1876" s="35">
        <v>139</v>
      </c>
      <c r="R1876" s="35">
        <v>336</v>
      </c>
      <c r="S1876" s="35">
        <v>302</v>
      </c>
      <c r="T1876" s="35">
        <v>412</v>
      </c>
      <c r="U1876" s="35">
        <v>410</v>
      </c>
      <c r="V1876" s="34">
        <v>374.66666666667</v>
      </c>
      <c r="W1876" s="34">
        <f t="shared" si="464"/>
        <v>359</v>
      </c>
      <c r="X1876" s="35">
        <v>250</v>
      </c>
      <c r="Y1876" s="35">
        <v>0</v>
      </c>
      <c r="Z1876" s="35">
        <v>0</v>
      </c>
      <c r="AA1876" s="34">
        <v>165</v>
      </c>
      <c r="AB1876" s="34">
        <v>0</v>
      </c>
      <c r="AC1876" s="34">
        <v>0</v>
      </c>
      <c r="AD1876" s="34">
        <v>0</v>
      </c>
      <c r="AE1876" s="34">
        <f t="shared" si="465"/>
        <v>165</v>
      </c>
      <c r="AF1876" s="34">
        <f t="shared" si="466"/>
        <v>0.440391459074729</v>
      </c>
      <c r="AG1876" s="34">
        <f t="shared" si="467"/>
        <v>0.459610027855153</v>
      </c>
      <c r="AH1876" s="34">
        <v>1080</v>
      </c>
      <c r="AI1876" s="34">
        <v>0</v>
      </c>
      <c r="AJ1876" s="35">
        <v>4968</v>
      </c>
      <c r="AK1876" s="35">
        <v>273</v>
      </c>
      <c r="AL1876" s="35">
        <v>255</v>
      </c>
      <c r="AM1876" s="34">
        <v>0.6</v>
      </c>
      <c r="AN1876" s="34">
        <f t="shared" si="468"/>
        <v>215.4</v>
      </c>
      <c r="AO1876" s="35">
        <v>24</v>
      </c>
      <c r="AP1876" s="35">
        <v>24</v>
      </c>
      <c r="AQ1876" t="s">
        <v>153</v>
      </c>
      <c r="AR1876">
        <v>8</v>
      </c>
      <c r="AS1876" s="34">
        <v>0.1</v>
      </c>
      <c r="AT1876" t="s">
        <v>83</v>
      </c>
      <c r="AU1876" s="35">
        <f t="shared" si="478"/>
        <v>229.05</v>
      </c>
      <c r="AV1876" s="35">
        <f t="shared" si="469"/>
        <v>240</v>
      </c>
      <c r="AW1876" s="35">
        <f t="shared" si="470"/>
        <v>1.12813370473538</v>
      </c>
      <c r="AX1876" s="35">
        <f t="shared" si="471"/>
        <v>0.417827298050139</v>
      </c>
      <c r="AY1876" s="35">
        <f t="shared" si="472"/>
        <v>240</v>
      </c>
      <c r="AZ1876" s="35">
        <f t="shared" si="473"/>
        <v>240</v>
      </c>
      <c r="BA1876" s="27" t="str">
        <f t="shared" si="474"/>
        <v>2</v>
      </c>
      <c r="BB1876" s="34">
        <v>0.00045</v>
      </c>
      <c r="BC1876" s="34">
        <f t="shared" si="475"/>
        <v>0.108</v>
      </c>
      <c r="BD1876" s="34" t="e">
        <f t="shared" si="476"/>
        <v>#REF!</v>
      </c>
      <c r="BE1876" s="34">
        <v>0.295</v>
      </c>
      <c r="BF1876" s="34">
        <f t="shared" si="479"/>
        <v>70.8</v>
      </c>
      <c r="BG1876" s="34" t="e">
        <f t="shared" si="477"/>
        <v>#REF!</v>
      </c>
      <c r="BH1876" t="str">
        <f>IF(AT1876="UDARA","U","N")&amp;LEFT($C$4,2)&amp;MID($C$4,4,2)&amp;LEFT(A1876,3)&amp;MID(E1876,2,2)&amp;VLOOKUP(E1876,Acuan_Reference!C:L,10,0)</f>
        <v>N1501SBY71N1</v>
      </c>
      <c r="BI1876" t="s">
        <v>84</v>
      </c>
      <c r="BJ1876" t="s">
        <v>119</v>
      </c>
      <c r="BK1876" t="s">
        <v>86</v>
      </c>
      <c r="BL1876" t="s">
        <v>87</v>
      </c>
    </row>
    <row r="1877" hidden="1" spans="1:64">
      <c r="A1877" t="s">
        <v>110</v>
      </c>
      <c r="B1877" t="s">
        <v>75</v>
      </c>
      <c r="C1877" t="s">
        <v>76</v>
      </c>
      <c r="D1877" t="s">
        <v>115</v>
      </c>
      <c r="E1877" t="s">
        <v>258</v>
      </c>
      <c r="F1877" t="s">
        <v>259</v>
      </c>
      <c r="G1877" t="s">
        <v>80</v>
      </c>
      <c r="H1877" t="s">
        <v>81</v>
      </c>
      <c r="I1877" s="34">
        <v>29155</v>
      </c>
      <c r="J1877" s="35">
        <v>504</v>
      </c>
      <c r="K1877" s="35">
        <v>418</v>
      </c>
      <c r="L1877" s="35">
        <v>219</v>
      </c>
      <c r="M1877" s="35">
        <v>320</v>
      </c>
      <c r="N1877" s="35">
        <v>521</v>
      </c>
      <c r="O1877" s="35">
        <v>121</v>
      </c>
      <c r="P1877" s="35">
        <v>-715</v>
      </c>
      <c r="Q1877" s="35">
        <v>17</v>
      </c>
      <c r="R1877" s="35">
        <v>104</v>
      </c>
      <c r="S1877" s="35">
        <v>32</v>
      </c>
      <c r="T1877" s="35">
        <v>177</v>
      </c>
      <c r="U1877" s="35">
        <v>456</v>
      </c>
      <c r="V1877" s="34">
        <v>221.66666666667</v>
      </c>
      <c r="W1877" s="34">
        <f t="shared" si="464"/>
        <v>236.333333333333</v>
      </c>
      <c r="X1877" s="35">
        <v>114</v>
      </c>
      <c r="Y1877" s="35">
        <v>0</v>
      </c>
      <c r="Z1877" s="35">
        <v>0</v>
      </c>
      <c r="AA1877" s="34">
        <v>5</v>
      </c>
      <c r="AB1877" s="34">
        <v>0</v>
      </c>
      <c r="AC1877" s="34">
        <v>0</v>
      </c>
      <c r="AD1877" s="34">
        <v>0</v>
      </c>
      <c r="AE1877" s="34">
        <f t="shared" si="465"/>
        <v>5</v>
      </c>
      <c r="AF1877" s="34">
        <f t="shared" si="466"/>
        <v>0.0225563909774433</v>
      </c>
      <c r="AG1877" s="34">
        <f t="shared" si="467"/>
        <v>0.0211565585331453</v>
      </c>
      <c r="AH1877" s="34">
        <v>1080</v>
      </c>
      <c r="AI1877" s="34">
        <v>0</v>
      </c>
      <c r="AJ1877" s="35">
        <v>4968</v>
      </c>
      <c r="AK1877" s="35">
        <v>55</v>
      </c>
      <c r="AL1877" s="35">
        <v>76</v>
      </c>
      <c r="AM1877" s="34">
        <v>0.7</v>
      </c>
      <c r="AN1877" s="34">
        <f t="shared" si="468"/>
        <v>165.433333333333</v>
      </c>
      <c r="AO1877" s="35">
        <v>24</v>
      </c>
      <c r="AP1877" s="35">
        <v>24</v>
      </c>
      <c r="AQ1877" t="s">
        <v>153</v>
      </c>
      <c r="AR1877">
        <v>8</v>
      </c>
      <c r="AS1877" s="34">
        <v>0.066666666666667</v>
      </c>
      <c r="AT1877" t="s">
        <v>83</v>
      </c>
      <c r="AU1877" s="35">
        <f t="shared" si="478"/>
        <v>177.325</v>
      </c>
      <c r="AV1877" s="35">
        <f t="shared" si="469"/>
        <v>192</v>
      </c>
      <c r="AW1877" s="35">
        <f t="shared" si="470"/>
        <v>0.833568406205924</v>
      </c>
      <c r="AX1877" s="35">
        <f t="shared" si="471"/>
        <v>0.511988716502116</v>
      </c>
      <c r="AY1877" s="35">
        <f t="shared" si="472"/>
        <v>192</v>
      </c>
      <c r="AZ1877" s="35">
        <f t="shared" si="473"/>
        <v>192</v>
      </c>
      <c r="BA1877" s="27" t="str">
        <f t="shared" si="474"/>
        <v>1</v>
      </c>
      <c r="BB1877" s="34">
        <v>0.00045</v>
      </c>
      <c r="BC1877" s="34">
        <f t="shared" si="475"/>
        <v>0.0864</v>
      </c>
      <c r="BD1877" s="34" t="e">
        <f t="shared" si="476"/>
        <v>#REF!</v>
      </c>
      <c r="BE1877" s="34">
        <v>0.295</v>
      </c>
      <c r="BF1877" s="34">
        <f t="shared" si="479"/>
        <v>56.64</v>
      </c>
      <c r="BG1877" s="34" t="e">
        <f t="shared" si="477"/>
        <v>#REF!</v>
      </c>
      <c r="BH1877" t="str">
        <f>IF(AT1877="UDARA","U","N")&amp;LEFT($C$4,2)&amp;MID($C$4,4,2)&amp;LEFT(A1877,3)&amp;MID(E1877,2,2)&amp;VLOOKUP(E1877,Acuan_Reference!C:L,10,0)</f>
        <v>N1501SLO71N1</v>
      </c>
      <c r="BI1877" t="s">
        <v>84</v>
      </c>
      <c r="BJ1877" t="s">
        <v>119</v>
      </c>
      <c r="BK1877" t="s">
        <v>86</v>
      </c>
      <c r="BL1877" t="s">
        <v>87</v>
      </c>
    </row>
    <row r="1878" hidden="1" spans="1:64">
      <c r="A1878" t="s">
        <v>111</v>
      </c>
      <c r="B1878" t="s">
        <v>75</v>
      </c>
      <c r="C1878" t="s">
        <v>76</v>
      </c>
      <c r="D1878" t="s">
        <v>115</v>
      </c>
      <c r="E1878" t="s">
        <v>258</v>
      </c>
      <c r="F1878" t="s">
        <v>259</v>
      </c>
      <c r="G1878" t="s">
        <v>80</v>
      </c>
      <c r="H1878" t="s">
        <v>81</v>
      </c>
      <c r="I1878" s="34">
        <v>29155</v>
      </c>
      <c r="J1878" s="35">
        <v>56</v>
      </c>
      <c r="K1878" s="35">
        <v>380</v>
      </c>
      <c r="L1878" s="35">
        <v>80</v>
      </c>
      <c r="M1878" s="35">
        <v>66</v>
      </c>
      <c r="N1878" s="35">
        <v>101</v>
      </c>
      <c r="O1878" s="35">
        <v>66</v>
      </c>
      <c r="P1878" s="35">
        <v>112</v>
      </c>
      <c r="Q1878" s="35">
        <v>76</v>
      </c>
      <c r="R1878" s="35">
        <v>92</v>
      </c>
      <c r="S1878" s="35">
        <v>118</v>
      </c>
      <c r="T1878" s="35">
        <v>148</v>
      </c>
      <c r="U1878" s="35">
        <v>115</v>
      </c>
      <c r="V1878" s="34">
        <v>127</v>
      </c>
      <c r="W1878" s="34">
        <f t="shared" si="464"/>
        <v>116.666666666667</v>
      </c>
      <c r="X1878" s="35">
        <v>41</v>
      </c>
      <c r="Y1878" s="35">
        <v>0</v>
      </c>
      <c r="Z1878" s="35">
        <v>0</v>
      </c>
      <c r="AA1878" s="34">
        <v>160</v>
      </c>
      <c r="AB1878" s="34">
        <v>0</v>
      </c>
      <c r="AC1878" s="34">
        <v>0</v>
      </c>
      <c r="AD1878" s="34">
        <v>0</v>
      </c>
      <c r="AE1878" s="34">
        <f t="shared" si="465"/>
        <v>160</v>
      </c>
      <c r="AF1878" s="34">
        <f t="shared" si="466"/>
        <v>1.25984251968504</v>
      </c>
      <c r="AG1878" s="34">
        <f t="shared" si="467"/>
        <v>1.37142857142857</v>
      </c>
      <c r="AH1878" s="34">
        <v>1080</v>
      </c>
      <c r="AI1878" s="34">
        <v>0</v>
      </c>
      <c r="AJ1878" s="35">
        <v>4968</v>
      </c>
      <c r="AK1878" s="35">
        <v>101</v>
      </c>
      <c r="AL1878" s="35">
        <v>87</v>
      </c>
      <c r="AM1878" s="34">
        <v>1.5</v>
      </c>
      <c r="AN1878" s="34">
        <f t="shared" si="468"/>
        <v>175</v>
      </c>
      <c r="AO1878" s="35">
        <v>24</v>
      </c>
      <c r="AP1878" s="35">
        <v>24</v>
      </c>
      <c r="AQ1878" t="s">
        <v>82</v>
      </c>
      <c r="AR1878">
        <v>2</v>
      </c>
      <c r="AS1878" s="34">
        <v>0.53333333333333</v>
      </c>
      <c r="AT1878" t="s">
        <v>83</v>
      </c>
      <c r="AU1878" s="35">
        <f t="shared" si="478"/>
        <v>76.5</v>
      </c>
      <c r="AV1878" s="35">
        <f t="shared" si="469"/>
        <v>96</v>
      </c>
      <c r="AW1878" s="35">
        <f t="shared" si="470"/>
        <v>2.19428571428571</v>
      </c>
      <c r="AX1878" s="35">
        <f t="shared" si="471"/>
        <v>1.44857142857143</v>
      </c>
      <c r="AY1878" s="35">
        <f t="shared" si="472"/>
        <v>96</v>
      </c>
      <c r="AZ1878" s="35">
        <f t="shared" si="473"/>
        <v>96</v>
      </c>
      <c r="BA1878" s="27" t="str">
        <f t="shared" si="474"/>
        <v>2</v>
      </c>
      <c r="BB1878" s="34">
        <v>0.00045</v>
      </c>
      <c r="BC1878" s="34">
        <f t="shared" si="475"/>
        <v>0.0432</v>
      </c>
      <c r="BD1878" s="34" t="e">
        <f t="shared" si="476"/>
        <v>#REF!</v>
      </c>
      <c r="BE1878" s="34">
        <v>0.295</v>
      </c>
      <c r="BF1878" s="34">
        <f t="shared" si="479"/>
        <v>28.32</v>
      </c>
      <c r="BG1878" s="34" t="e">
        <f t="shared" si="477"/>
        <v>#REF!</v>
      </c>
      <c r="BH1878" t="str">
        <f>IF(AT1878="UDARA","U","N")&amp;LEFT($C$4,2)&amp;MID($C$4,4,2)&amp;LEFT(A1878,3)&amp;MID(E1878,2,2)&amp;VLOOKUP(E1878,Acuan_Reference!C:L,10,0)</f>
        <v>N1501SMD71N1</v>
      </c>
      <c r="BI1878" t="s">
        <v>84</v>
      </c>
      <c r="BJ1878" t="s">
        <v>119</v>
      </c>
      <c r="BK1878" t="s">
        <v>86</v>
      </c>
      <c r="BL1878" t="s">
        <v>87</v>
      </c>
    </row>
    <row r="1879" hidden="1" spans="1:64">
      <c r="A1879" t="s">
        <v>112</v>
      </c>
      <c r="B1879" t="s">
        <v>75</v>
      </c>
      <c r="C1879" t="s">
        <v>76</v>
      </c>
      <c r="D1879" t="s">
        <v>115</v>
      </c>
      <c r="E1879" t="s">
        <v>258</v>
      </c>
      <c r="F1879" t="s">
        <v>259</v>
      </c>
      <c r="G1879" t="s">
        <v>80</v>
      </c>
      <c r="H1879" t="s">
        <v>81</v>
      </c>
      <c r="I1879" s="34">
        <v>29155</v>
      </c>
      <c r="J1879" s="35">
        <v>304</v>
      </c>
      <c r="K1879" s="35">
        <v>682</v>
      </c>
      <c r="L1879" s="35">
        <v>756</v>
      </c>
      <c r="M1879" s="35">
        <v>120</v>
      </c>
      <c r="N1879" s="35">
        <v>498</v>
      </c>
      <c r="O1879" s="35">
        <v>286</v>
      </c>
      <c r="P1879" s="35">
        <v>277</v>
      </c>
      <c r="Q1879" s="35">
        <v>-534</v>
      </c>
      <c r="R1879" s="35">
        <v>67</v>
      </c>
      <c r="S1879" s="35">
        <v>215</v>
      </c>
      <c r="T1879" s="35">
        <v>93</v>
      </c>
      <c r="U1879" s="35">
        <v>1032</v>
      </c>
      <c r="V1879" s="34">
        <v>446.66666666667</v>
      </c>
      <c r="W1879" s="34">
        <f t="shared" si="464"/>
        <v>405.333333333333</v>
      </c>
      <c r="X1879" s="35">
        <v>99</v>
      </c>
      <c r="Y1879" s="35">
        <v>0</v>
      </c>
      <c r="Z1879" s="35">
        <v>0</v>
      </c>
      <c r="AA1879" s="34">
        <v>234</v>
      </c>
      <c r="AB1879" s="34">
        <v>0</v>
      </c>
      <c r="AC1879" s="34">
        <v>0</v>
      </c>
      <c r="AD1879" s="34">
        <v>0</v>
      </c>
      <c r="AE1879" s="34">
        <f t="shared" si="465"/>
        <v>234</v>
      </c>
      <c r="AF1879" s="34">
        <f t="shared" si="466"/>
        <v>0.523880597014922</v>
      </c>
      <c r="AG1879" s="34">
        <f t="shared" si="467"/>
        <v>0.577302631578947</v>
      </c>
      <c r="AH1879" s="34">
        <v>1080</v>
      </c>
      <c r="AI1879" s="34">
        <v>0</v>
      </c>
      <c r="AJ1879" s="35">
        <v>4968</v>
      </c>
      <c r="AK1879" s="35">
        <v>0</v>
      </c>
      <c r="AL1879" s="35">
        <v>91</v>
      </c>
      <c r="AM1879" s="34">
        <v>0.7</v>
      </c>
      <c r="AN1879" s="34">
        <f t="shared" si="468"/>
        <v>283.733333333333</v>
      </c>
      <c r="AO1879" s="35">
        <v>24</v>
      </c>
      <c r="AP1879" s="35">
        <v>24</v>
      </c>
      <c r="AQ1879" t="s">
        <v>153</v>
      </c>
      <c r="AR1879">
        <v>8</v>
      </c>
      <c r="AS1879" s="34">
        <v>0.066666666666667</v>
      </c>
      <c r="AT1879" t="s">
        <v>83</v>
      </c>
      <c r="AU1879" s="35">
        <f t="shared" si="478"/>
        <v>105.55</v>
      </c>
      <c r="AV1879" s="35">
        <f t="shared" si="469"/>
        <v>120</v>
      </c>
      <c r="AW1879" s="35">
        <f t="shared" si="470"/>
        <v>0.873355263157895</v>
      </c>
      <c r="AX1879" s="35">
        <f t="shared" si="471"/>
        <v>0.648848684210526</v>
      </c>
      <c r="AY1879" s="35">
        <f t="shared" si="472"/>
        <v>120</v>
      </c>
      <c r="AZ1879" s="35">
        <f t="shared" si="473"/>
        <v>120</v>
      </c>
      <c r="BA1879" s="27" t="str">
        <f t="shared" si="474"/>
        <v>2</v>
      </c>
      <c r="BB1879" s="34">
        <v>0.00045</v>
      </c>
      <c r="BC1879" s="34">
        <f t="shared" si="475"/>
        <v>0.054</v>
      </c>
      <c r="BD1879" s="34" t="e">
        <f t="shared" si="476"/>
        <v>#REF!</v>
      </c>
      <c r="BE1879" s="34">
        <v>0.295</v>
      </c>
      <c r="BF1879" s="34">
        <f t="shared" si="479"/>
        <v>35.4</v>
      </c>
      <c r="BG1879" s="34" t="e">
        <f t="shared" si="477"/>
        <v>#REF!</v>
      </c>
      <c r="BH1879" t="str">
        <f>IF(AT1879="UDARA","U","N")&amp;LEFT($C$4,2)&amp;MID($C$4,4,2)&amp;LEFT(A1879,3)&amp;MID(E1879,2,2)&amp;VLOOKUP(E1879,Acuan_Reference!C:L,10,0)</f>
        <v>N1501SMG71N1</v>
      </c>
      <c r="BI1879" t="s">
        <v>84</v>
      </c>
      <c r="BJ1879" t="s">
        <v>119</v>
      </c>
      <c r="BK1879" t="s">
        <v>86</v>
      </c>
      <c r="BL1879" t="s">
        <v>87</v>
      </c>
    </row>
    <row r="1880" hidden="1" spans="1:64">
      <c r="A1880" t="s">
        <v>113</v>
      </c>
      <c r="B1880" t="s">
        <v>75</v>
      </c>
      <c r="C1880" t="s">
        <v>76</v>
      </c>
      <c r="D1880" t="s">
        <v>115</v>
      </c>
      <c r="E1880" t="s">
        <v>258</v>
      </c>
      <c r="F1880" t="s">
        <v>259</v>
      </c>
      <c r="G1880" t="s">
        <v>80</v>
      </c>
      <c r="H1880" t="s">
        <v>81</v>
      </c>
      <c r="I1880" s="34">
        <v>29155</v>
      </c>
      <c r="J1880" s="35">
        <v>730</v>
      </c>
      <c r="K1880" s="35">
        <v>1247</v>
      </c>
      <c r="L1880" s="35">
        <v>431</v>
      </c>
      <c r="M1880" s="35">
        <v>200</v>
      </c>
      <c r="N1880" s="35">
        <v>740</v>
      </c>
      <c r="O1880" s="35">
        <v>626</v>
      </c>
      <c r="P1880" s="35">
        <v>627</v>
      </c>
      <c r="Q1880" s="35">
        <v>-920</v>
      </c>
      <c r="R1880" s="35">
        <v>-173</v>
      </c>
      <c r="S1880" s="35">
        <v>658</v>
      </c>
      <c r="T1880" s="35">
        <v>754</v>
      </c>
      <c r="U1880" s="35">
        <v>720</v>
      </c>
      <c r="V1880" s="34">
        <v>710.66666666667</v>
      </c>
      <c r="W1880" s="34">
        <f t="shared" si="464"/>
        <v>591.333333333333</v>
      </c>
      <c r="X1880" s="35">
        <v>378</v>
      </c>
      <c r="Y1880" s="35">
        <v>0</v>
      </c>
      <c r="Z1880" s="35">
        <v>0</v>
      </c>
      <c r="AA1880" s="34">
        <v>6</v>
      </c>
      <c r="AB1880" s="34">
        <v>0</v>
      </c>
      <c r="AC1880" s="34">
        <v>0</v>
      </c>
      <c r="AD1880" s="34">
        <v>336</v>
      </c>
      <c r="AE1880" s="34">
        <f t="shared" si="465"/>
        <v>342</v>
      </c>
      <c r="AF1880" s="34">
        <f t="shared" si="466"/>
        <v>0.481238273921198</v>
      </c>
      <c r="AG1880" s="34">
        <f t="shared" si="467"/>
        <v>0.0101465614430665</v>
      </c>
      <c r="AH1880" s="34">
        <v>1080</v>
      </c>
      <c r="AI1880" s="34">
        <v>0</v>
      </c>
      <c r="AJ1880" s="35">
        <v>4968</v>
      </c>
      <c r="AK1880" s="35">
        <v>0</v>
      </c>
      <c r="AL1880" s="35">
        <v>300</v>
      </c>
      <c r="AM1880" s="34">
        <v>0.25</v>
      </c>
      <c r="AN1880" s="34">
        <f t="shared" si="468"/>
        <v>147.833333333333</v>
      </c>
      <c r="AO1880" s="35">
        <v>24</v>
      </c>
      <c r="AP1880" s="35">
        <v>24</v>
      </c>
      <c r="AQ1880" t="s">
        <v>153</v>
      </c>
      <c r="AR1880">
        <v>12</v>
      </c>
      <c r="AS1880" s="34">
        <v>0.033333333333333</v>
      </c>
      <c r="AT1880" t="s">
        <v>83</v>
      </c>
      <c r="AU1880" s="35">
        <f t="shared" si="478"/>
        <v>79.375</v>
      </c>
      <c r="AV1880" s="35">
        <f t="shared" si="469"/>
        <v>96</v>
      </c>
      <c r="AW1880" s="35">
        <f t="shared" si="470"/>
        <v>0.740698985343856</v>
      </c>
      <c r="AX1880" s="35">
        <f t="shared" si="471"/>
        <v>0.23337091319053</v>
      </c>
      <c r="AY1880" s="35">
        <f t="shared" si="472"/>
        <v>96</v>
      </c>
      <c r="AZ1880" s="35">
        <f t="shared" si="473"/>
        <v>96</v>
      </c>
      <c r="BA1880" s="27" t="str">
        <f t="shared" si="474"/>
        <v>3</v>
      </c>
      <c r="BB1880" s="34">
        <v>0.00045</v>
      </c>
      <c r="BC1880" s="34">
        <f t="shared" si="475"/>
        <v>0.0432</v>
      </c>
      <c r="BD1880" s="34" t="e">
        <f t="shared" si="476"/>
        <v>#REF!</v>
      </c>
      <c r="BE1880" s="34">
        <v>0.295</v>
      </c>
      <c r="BF1880" s="34">
        <f t="shared" si="479"/>
        <v>28.32</v>
      </c>
      <c r="BG1880" s="34" t="e">
        <f t="shared" si="477"/>
        <v>#REF!</v>
      </c>
      <c r="BH1880" t="str">
        <f>IF(AT1880="UDARA","U","N")&amp;LEFT($C$4,2)&amp;MID($C$4,4,2)&amp;LEFT(A1880,3)&amp;MID(E1880,2,2)&amp;VLOOKUP(E1880,Acuan_Reference!C:L,10,0)</f>
        <v>N1501TGR71N1</v>
      </c>
      <c r="BI1880" t="s">
        <v>84</v>
      </c>
      <c r="BJ1880" t="s">
        <v>119</v>
      </c>
      <c r="BK1880" t="s">
        <v>86</v>
      </c>
      <c r="BL1880" t="s">
        <v>87</v>
      </c>
    </row>
    <row r="1881" hidden="1" spans="1:64">
      <c r="A1881" t="s">
        <v>114</v>
      </c>
      <c r="B1881" t="s">
        <v>75</v>
      </c>
      <c r="C1881" t="s">
        <v>76</v>
      </c>
      <c r="D1881" t="s">
        <v>115</v>
      </c>
      <c r="E1881" t="s">
        <v>258</v>
      </c>
      <c r="F1881" t="s">
        <v>259</v>
      </c>
      <c r="G1881" t="s">
        <v>80</v>
      </c>
      <c r="H1881" t="s">
        <v>81</v>
      </c>
      <c r="I1881" s="34">
        <v>29155</v>
      </c>
      <c r="J1881" s="35">
        <v>138</v>
      </c>
      <c r="K1881" s="35">
        <v>204</v>
      </c>
      <c r="L1881" s="35">
        <v>326</v>
      </c>
      <c r="M1881" s="35">
        <v>164</v>
      </c>
      <c r="N1881" s="35">
        <v>283</v>
      </c>
      <c r="O1881" s="35">
        <v>180</v>
      </c>
      <c r="P1881" s="35">
        <v>180</v>
      </c>
      <c r="Q1881" s="35">
        <v>117</v>
      </c>
      <c r="R1881" s="35">
        <v>165</v>
      </c>
      <c r="S1881" s="35">
        <v>268</v>
      </c>
      <c r="T1881" s="35">
        <v>215</v>
      </c>
      <c r="U1881" s="35">
        <v>287</v>
      </c>
      <c r="V1881" s="34">
        <v>256.66666666667</v>
      </c>
      <c r="W1881" s="34">
        <f t="shared" si="464"/>
        <v>219.666666666667</v>
      </c>
      <c r="X1881" s="35">
        <v>205</v>
      </c>
      <c r="Y1881" s="35">
        <v>0</v>
      </c>
      <c r="Z1881" s="35">
        <v>0</v>
      </c>
      <c r="AA1881" s="34">
        <v>52</v>
      </c>
      <c r="AB1881" s="34">
        <v>0</v>
      </c>
      <c r="AC1881" s="34">
        <v>0</v>
      </c>
      <c r="AD1881" s="34">
        <v>0</v>
      </c>
      <c r="AE1881" s="34">
        <f t="shared" si="465"/>
        <v>52</v>
      </c>
      <c r="AF1881" s="34">
        <f t="shared" si="466"/>
        <v>0.2025974025974</v>
      </c>
      <c r="AG1881" s="34">
        <f t="shared" si="467"/>
        <v>0.236722306525038</v>
      </c>
      <c r="AH1881" s="34">
        <v>1080</v>
      </c>
      <c r="AI1881" s="34">
        <v>0</v>
      </c>
      <c r="AJ1881" s="35">
        <v>4968</v>
      </c>
      <c r="AK1881" s="35">
        <v>194</v>
      </c>
      <c r="AL1881" s="35">
        <v>157</v>
      </c>
      <c r="AM1881" s="34">
        <v>0.7</v>
      </c>
      <c r="AN1881" s="34">
        <f t="shared" si="468"/>
        <v>153.766666666667</v>
      </c>
      <c r="AO1881" s="35">
        <v>24</v>
      </c>
      <c r="AP1881" s="35">
        <v>24</v>
      </c>
      <c r="AQ1881" t="s">
        <v>153</v>
      </c>
      <c r="AR1881">
        <v>8</v>
      </c>
      <c r="AS1881" s="34">
        <v>0.066666666666667</v>
      </c>
      <c r="AT1881" t="s">
        <v>83</v>
      </c>
      <c r="AU1881" s="35">
        <f t="shared" si="478"/>
        <v>194.075</v>
      </c>
      <c r="AV1881" s="35">
        <f t="shared" si="469"/>
        <v>216</v>
      </c>
      <c r="AW1881" s="35">
        <f t="shared" si="470"/>
        <v>1.22003034901366</v>
      </c>
      <c r="AX1881" s="35">
        <f t="shared" si="471"/>
        <v>0.505311077389985</v>
      </c>
      <c r="AY1881" s="35">
        <f t="shared" si="472"/>
        <v>216</v>
      </c>
      <c r="AZ1881" s="35">
        <f t="shared" si="473"/>
        <v>216</v>
      </c>
      <c r="BA1881" s="27" t="str">
        <f t="shared" si="474"/>
        <v>2</v>
      </c>
      <c r="BB1881" s="34">
        <v>0.00045</v>
      </c>
      <c r="BC1881" s="34">
        <f t="shared" si="475"/>
        <v>0.0972</v>
      </c>
      <c r="BD1881" s="34" t="e">
        <f t="shared" si="476"/>
        <v>#REF!</v>
      </c>
      <c r="BE1881" s="34">
        <v>0.295</v>
      </c>
      <c r="BF1881" s="34">
        <f t="shared" si="479"/>
        <v>63.72</v>
      </c>
      <c r="BG1881" s="34" t="e">
        <f t="shared" si="477"/>
        <v>#REF!</v>
      </c>
      <c r="BH1881" t="str">
        <f>IF(AT1881="UDARA","U","N")&amp;LEFT($C$4,2)&amp;MID($C$4,4,2)&amp;LEFT(A1881,3)&amp;MID(E1881,2,2)&amp;VLOOKUP(E1881,Acuan_Reference!C:L,10,0)</f>
        <v>N1501YGY71N1</v>
      </c>
      <c r="BI1881" t="s">
        <v>84</v>
      </c>
      <c r="BJ1881" t="s">
        <v>119</v>
      </c>
      <c r="BK1881" t="s">
        <v>86</v>
      </c>
      <c r="BL1881" t="s">
        <v>87</v>
      </c>
    </row>
    <row r="1882" hidden="1" spans="1:64">
      <c r="A1882" t="s">
        <v>74</v>
      </c>
      <c r="B1882" t="s">
        <v>75</v>
      </c>
      <c r="C1882" t="s">
        <v>76</v>
      </c>
      <c r="D1882" t="s">
        <v>115</v>
      </c>
      <c r="E1882" t="s">
        <v>260</v>
      </c>
      <c r="F1882" t="s">
        <v>261</v>
      </c>
      <c r="G1882" t="s">
        <v>118</v>
      </c>
      <c r="H1882" t="s">
        <v>81</v>
      </c>
      <c r="I1882" s="34">
        <v>51850</v>
      </c>
      <c r="J1882" s="35">
        <v>152</v>
      </c>
      <c r="K1882" s="35">
        <v>207</v>
      </c>
      <c r="L1882" s="35">
        <v>175</v>
      </c>
      <c r="M1882" s="35">
        <v>91</v>
      </c>
      <c r="N1882" s="35">
        <v>163</v>
      </c>
      <c r="O1882" s="35">
        <v>146</v>
      </c>
      <c r="P1882" s="35">
        <v>160</v>
      </c>
      <c r="Q1882" s="35">
        <v>135</v>
      </c>
      <c r="R1882" s="35">
        <v>172</v>
      </c>
      <c r="S1882" s="35">
        <v>155</v>
      </c>
      <c r="T1882" s="35">
        <v>74</v>
      </c>
      <c r="U1882" s="35">
        <v>186</v>
      </c>
      <c r="V1882" s="34">
        <v>138.33333333333</v>
      </c>
      <c r="W1882" s="34">
        <f t="shared" si="464"/>
        <v>119.333333333333</v>
      </c>
      <c r="X1882" s="35">
        <v>86</v>
      </c>
      <c r="Y1882" s="35">
        <v>0</v>
      </c>
      <c r="Z1882" s="35">
        <v>0</v>
      </c>
      <c r="AA1882" s="34">
        <v>132</v>
      </c>
      <c r="AB1882" s="34">
        <v>0</v>
      </c>
      <c r="AC1882" s="34">
        <v>0</v>
      </c>
      <c r="AD1882" s="34">
        <v>0</v>
      </c>
      <c r="AE1882" s="34">
        <f t="shared" si="465"/>
        <v>132</v>
      </c>
      <c r="AF1882" s="34">
        <f t="shared" si="466"/>
        <v>0.954216867469903</v>
      </c>
      <c r="AG1882" s="34">
        <f t="shared" si="467"/>
        <v>1.10614525139665</v>
      </c>
      <c r="AH1882" s="34">
        <v>216</v>
      </c>
      <c r="AI1882" s="34">
        <v>0</v>
      </c>
      <c r="AJ1882" s="35">
        <v>372</v>
      </c>
      <c r="AK1882" s="35">
        <v>163</v>
      </c>
      <c r="AL1882" s="35">
        <v>98</v>
      </c>
      <c r="AM1882" s="34">
        <v>0.7</v>
      </c>
      <c r="AN1882" s="34">
        <f t="shared" si="468"/>
        <v>83.5333333333333</v>
      </c>
      <c r="AO1882" s="35">
        <v>12</v>
      </c>
      <c r="AP1882" s="35">
        <v>12</v>
      </c>
      <c r="AQ1882" t="s">
        <v>153</v>
      </c>
      <c r="AR1882">
        <v>8</v>
      </c>
      <c r="AS1882" s="34">
        <v>0.066666666666667</v>
      </c>
      <c r="AT1882" t="s">
        <v>83</v>
      </c>
      <c r="AU1882" s="35">
        <f t="shared" si="478"/>
        <v>37.15</v>
      </c>
      <c r="AV1882" s="35">
        <f t="shared" si="469"/>
        <v>48</v>
      </c>
      <c r="AW1882" s="35">
        <f t="shared" si="470"/>
        <v>1.50837988826816</v>
      </c>
      <c r="AX1882" s="35">
        <f t="shared" si="471"/>
        <v>0.687150837988827</v>
      </c>
      <c r="AY1882" s="35">
        <f t="shared" si="472"/>
        <v>48</v>
      </c>
      <c r="AZ1882" s="35">
        <f t="shared" si="473"/>
        <v>48</v>
      </c>
      <c r="BA1882" s="27" t="str">
        <f t="shared" si="474"/>
        <v>3</v>
      </c>
      <c r="BB1882" s="34">
        <v>0.000675</v>
      </c>
      <c r="BC1882" s="34">
        <f t="shared" si="475"/>
        <v>0.0324</v>
      </c>
      <c r="BD1882" s="34" t="e">
        <f t="shared" si="476"/>
        <v>#REF!</v>
      </c>
      <c r="BE1882" s="34">
        <v>0.529</v>
      </c>
      <c r="BF1882" s="34">
        <f t="shared" si="479"/>
        <v>25.392</v>
      </c>
      <c r="BG1882" s="34" t="e">
        <f t="shared" si="477"/>
        <v>#REF!</v>
      </c>
      <c r="BH1882" t="str">
        <f>IF(AT1882="UDARA","U","N")&amp;LEFT($C$4,2)&amp;MID($C$4,4,2)&amp;LEFT(A1882,3)&amp;MID(E1882,2,2)&amp;VLOOKUP(E1882,Acuan_Reference!C:L,10,0)</f>
        <v>N1501BDG71S3</v>
      </c>
      <c r="BI1882" t="s">
        <v>84</v>
      </c>
      <c r="BJ1882" t="s">
        <v>119</v>
      </c>
      <c r="BK1882" t="s">
        <v>86</v>
      </c>
      <c r="BL1882" t="s">
        <v>87</v>
      </c>
    </row>
    <row r="1883" hidden="1" spans="1:64">
      <c r="A1883" t="s">
        <v>88</v>
      </c>
      <c r="B1883" t="s">
        <v>75</v>
      </c>
      <c r="C1883" t="s">
        <v>76</v>
      </c>
      <c r="D1883" t="s">
        <v>115</v>
      </c>
      <c r="E1883" t="s">
        <v>260</v>
      </c>
      <c r="F1883" t="s">
        <v>261</v>
      </c>
      <c r="G1883" t="s">
        <v>118</v>
      </c>
      <c r="H1883" t="s">
        <v>81</v>
      </c>
      <c r="I1883" s="34">
        <v>51850</v>
      </c>
      <c r="J1883" s="35">
        <v>-2</v>
      </c>
      <c r="K1883" s="35">
        <v>9</v>
      </c>
      <c r="L1883" s="35">
        <v>3</v>
      </c>
      <c r="M1883" s="35">
        <v>12</v>
      </c>
      <c r="N1883" s="35">
        <v>12</v>
      </c>
      <c r="O1883" s="35">
        <v>3</v>
      </c>
      <c r="P1883" s="35">
        <v>0</v>
      </c>
      <c r="Q1883" s="35">
        <v>6</v>
      </c>
      <c r="R1883" s="35">
        <v>18</v>
      </c>
      <c r="S1883" s="35">
        <v>0</v>
      </c>
      <c r="T1883" s="35">
        <v>6</v>
      </c>
      <c r="U1883" s="35">
        <v>4</v>
      </c>
      <c r="V1883" s="34">
        <v>3.3333333333333</v>
      </c>
      <c r="W1883" s="34">
        <f t="shared" si="464"/>
        <v>5.33333333333333</v>
      </c>
      <c r="X1883" s="35">
        <v>3</v>
      </c>
      <c r="Y1883" s="35">
        <v>0</v>
      </c>
      <c r="Z1883" s="35">
        <v>0</v>
      </c>
      <c r="AA1883" s="34">
        <v>44</v>
      </c>
      <c r="AB1883" s="34">
        <v>0</v>
      </c>
      <c r="AC1883" s="34">
        <v>0</v>
      </c>
      <c r="AD1883" s="34">
        <v>0</v>
      </c>
      <c r="AE1883" s="34">
        <f t="shared" si="465"/>
        <v>44</v>
      </c>
      <c r="AF1883" s="34">
        <f t="shared" si="466"/>
        <v>13.2000000000001</v>
      </c>
      <c r="AG1883" s="34">
        <f t="shared" si="467"/>
        <v>8.25</v>
      </c>
      <c r="AH1883" s="34">
        <v>216</v>
      </c>
      <c r="AI1883" s="34">
        <v>0</v>
      </c>
      <c r="AJ1883" s="35">
        <v>372</v>
      </c>
      <c r="AK1883" s="35">
        <v>9</v>
      </c>
      <c r="AL1883" s="35">
        <v>6</v>
      </c>
      <c r="AM1883" s="34">
        <v>0.6</v>
      </c>
      <c r="AN1883" s="34">
        <f t="shared" si="468"/>
        <v>3.2</v>
      </c>
      <c r="AO1883" s="35">
        <v>12</v>
      </c>
      <c r="AP1883" s="35">
        <v>12</v>
      </c>
      <c r="AQ1883" t="s">
        <v>153</v>
      </c>
      <c r="AR1883">
        <v>8</v>
      </c>
      <c r="AS1883" s="34">
        <v>0.033333333333333</v>
      </c>
      <c r="AT1883" t="s">
        <v>83</v>
      </c>
      <c r="AU1883" s="35">
        <f t="shared" si="478"/>
        <v>0</v>
      </c>
      <c r="AV1883" s="35">
        <f t="shared" si="469"/>
        <v>0</v>
      </c>
      <c r="AW1883" s="35">
        <f t="shared" si="470"/>
        <v>8.25</v>
      </c>
      <c r="AX1883" s="35">
        <f t="shared" si="471"/>
        <v>7.125</v>
      </c>
      <c r="AY1883" s="35">
        <f t="shared" si="472"/>
        <v>0</v>
      </c>
      <c r="AZ1883" s="35">
        <f t="shared" si="473"/>
        <v>0</v>
      </c>
      <c r="BA1883" s="27" t="str">
        <f t="shared" si="474"/>
        <v>Kelipatan Kirim/Master box &gt; 3x FC+index</v>
      </c>
      <c r="BB1883" s="34">
        <v>0.000675</v>
      </c>
      <c r="BC1883" s="34">
        <f t="shared" si="475"/>
        <v>0</v>
      </c>
      <c r="BD1883" s="34" t="e">
        <f t="shared" si="476"/>
        <v>#REF!</v>
      </c>
      <c r="BE1883" s="34">
        <v>0.529</v>
      </c>
      <c r="BF1883" s="34">
        <f t="shared" si="479"/>
        <v>0</v>
      </c>
      <c r="BG1883" s="34" t="e">
        <f t="shared" si="477"/>
        <v>#REF!</v>
      </c>
      <c r="BH1883" t="str">
        <f>IF(AT1883="UDARA","U","N")&amp;LEFT($C$4,2)&amp;MID($C$4,4,2)&amp;LEFT(A1883,3)&amp;MID(E1883,2,2)&amp;VLOOKUP(E1883,Acuan_Reference!C:L,10,0)</f>
        <v>N1501BGR71S3</v>
      </c>
      <c r="BI1883" t="s">
        <v>84</v>
      </c>
      <c r="BJ1883" t="s">
        <v>119</v>
      </c>
      <c r="BK1883" t="s">
        <v>86</v>
      </c>
      <c r="BL1883" t="s">
        <v>87</v>
      </c>
    </row>
    <row r="1884" hidden="1" spans="1:64">
      <c r="A1884" t="s">
        <v>89</v>
      </c>
      <c r="B1884" t="s">
        <v>75</v>
      </c>
      <c r="C1884" t="s">
        <v>76</v>
      </c>
      <c r="D1884" t="s">
        <v>115</v>
      </c>
      <c r="E1884" t="s">
        <v>260</v>
      </c>
      <c r="F1884" t="s">
        <v>261</v>
      </c>
      <c r="G1884" t="s">
        <v>118</v>
      </c>
      <c r="H1884" t="s">
        <v>81</v>
      </c>
      <c r="I1884" s="34">
        <v>51850</v>
      </c>
      <c r="J1884" s="35">
        <v>50</v>
      </c>
      <c r="K1884" s="35">
        <v>73</v>
      </c>
      <c r="L1884" s="35">
        <v>4</v>
      </c>
      <c r="M1884" s="35">
        <v>77</v>
      </c>
      <c r="N1884" s="35">
        <v>93</v>
      </c>
      <c r="O1884" s="35">
        <v>17</v>
      </c>
      <c r="P1884" s="35">
        <v>168</v>
      </c>
      <c r="Q1884" s="35">
        <v>42</v>
      </c>
      <c r="R1884" s="35">
        <v>25</v>
      </c>
      <c r="S1884" s="35">
        <v>53</v>
      </c>
      <c r="T1884" s="35">
        <v>36</v>
      </c>
      <c r="U1884" s="35">
        <v>92</v>
      </c>
      <c r="V1884" s="34">
        <v>60.333333333333</v>
      </c>
      <c r="W1884" s="34">
        <f t="shared" si="464"/>
        <v>52</v>
      </c>
      <c r="X1884" s="35">
        <v>16</v>
      </c>
      <c r="Y1884" s="35">
        <v>0</v>
      </c>
      <c r="Z1884" s="35">
        <v>0</v>
      </c>
      <c r="AA1884" s="34">
        <v>21</v>
      </c>
      <c r="AB1884" s="34">
        <v>0</v>
      </c>
      <c r="AC1884" s="34">
        <v>36</v>
      </c>
      <c r="AD1884" s="34">
        <v>0</v>
      </c>
      <c r="AE1884" s="34">
        <f t="shared" si="465"/>
        <v>57</v>
      </c>
      <c r="AF1884" s="34">
        <f t="shared" si="466"/>
        <v>0.944751381215475</v>
      </c>
      <c r="AG1884" s="34">
        <f t="shared" si="467"/>
        <v>1.09615384615385</v>
      </c>
      <c r="AH1884" s="34">
        <v>216</v>
      </c>
      <c r="AI1884" s="34">
        <v>0</v>
      </c>
      <c r="AJ1884" s="35">
        <v>372</v>
      </c>
      <c r="AK1884" s="35">
        <v>43</v>
      </c>
      <c r="AL1884" s="35">
        <v>28</v>
      </c>
      <c r="AM1884" s="34">
        <v>1.3</v>
      </c>
      <c r="AN1884" s="34">
        <f t="shared" si="468"/>
        <v>67.6</v>
      </c>
      <c r="AO1884" s="35">
        <v>12</v>
      </c>
      <c r="AP1884" s="35">
        <v>12</v>
      </c>
      <c r="AQ1884" t="s">
        <v>82</v>
      </c>
      <c r="AR1884">
        <v>4</v>
      </c>
      <c r="AS1884" s="34">
        <v>0.53333333333333</v>
      </c>
      <c r="AT1884" t="s">
        <v>83</v>
      </c>
      <c r="AU1884" s="35">
        <f t="shared" si="478"/>
        <v>28.95</v>
      </c>
      <c r="AV1884" s="35">
        <f t="shared" si="469"/>
        <v>36</v>
      </c>
      <c r="AW1884" s="35">
        <f t="shared" si="470"/>
        <v>1.78846153846154</v>
      </c>
      <c r="AX1884" s="35">
        <f t="shared" si="471"/>
        <v>1.25</v>
      </c>
      <c r="AY1884" s="35">
        <f t="shared" si="472"/>
        <v>36</v>
      </c>
      <c r="AZ1884" s="35">
        <f t="shared" si="473"/>
        <v>36</v>
      </c>
      <c r="BA1884" s="27" t="str">
        <f t="shared" si="474"/>
        <v>2</v>
      </c>
      <c r="BB1884" s="34">
        <v>0.000675</v>
      </c>
      <c r="BC1884" s="34">
        <f t="shared" si="475"/>
        <v>0.0243</v>
      </c>
      <c r="BD1884" s="34" t="e">
        <f t="shared" si="476"/>
        <v>#REF!</v>
      </c>
      <c r="BE1884" s="34">
        <v>0.529</v>
      </c>
      <c r="BF1884" s="34">
        <f t="shared" si="479"/>
        <v>19.044</v>
      </c>
      <c r="BG1884" s="34" t="e">
        <f t="shared" si="477"/>
        <v>#REF!</v>
      </c>
      <c r="BH1884" t="str">
        <f>IF(AT1884="UDARA","U","N")&amp;LEFT($C$4,2)&amp;MID($C$4,4,2)&amp;LEFT(A1884,3)&amp;MID(E1884,2,2)&amp;VLOOKUP(E1884,Acuan_Reference!C:L,10,0)</f>
        <v>N1501BJM71S3</v>
      </c>
      <c r="BI1884" t="s">
        <v>84</v>
      </c>
      <c r="BJ1884" t="s">
        <v>119</v>
      </c>
      <c r="BK1884" t="s">
        <v>86</v>
      </c>
      <c r="BL1884" t="s">
        <v>87</v>
      </c>
    </row>
    <row r="1885" hidden="1" spans="1:64">
      <c r="A1885" t="s">
        <v>90</v>
      </c>
      <c r="B1885" t="s">
        <v>75</v>
      </c>
      <c r="C1885" t="s">
        <v>76</v>
      </c>
      <c r="D1885" t="s">
        <v>115</v>
      </c>
      <c r="E1885" t="s">
        <v>260</v>
      </c>
      <c r="F1885" t="s">
        <v>261</v>
      </c>
      <c r="G1885" t="s">
        <v>118</v>
      </c>
      <c r="H1885" t="s">
        <v>81</v>
      </c>
      <c r="I1885" s="34">
        <v>51850</v>
      </c>
      <c r="J1885" s="35">
        <v>16</v>
      </c>
      <c r="K1885" s="35">
        <v>35</v>
      </c>
      <c r="L1885" s="35">
        <v>77</v>
      </c>
      <c r="M1885" s="35">
        <v>18</v>
      </c>
      <c r="N1885" s="35">
        <v>44</v>
      </c>
      <c r="O1885" s="35">
        <v>33</v>
      </c>
      <c r="P1885" s="35">
        <v>8</v>
      </c>
      <c r="Q1885" s="35">
        <v>53</v>
      </c>
      <c r="R1885" s="35">
        <v>33</v>
      </c>
      <c r="S1885" s="35">
        <v>48</v>
      </c>
      <c r="T1885" s="35">
        <v>30</v>
      </c>
      <c r="U1885" s="35">
        <v>42</v>
      </c>
      <c r="V1885" s="34">
        <v>40</v>
      </c>
      <c r="W1885" s="34">
        <f t="shared" si="464"/>
        <v>33</v>
      </c>
      <c r="X1885" s="35">
        <v>12</v>
      </c>
      <c r="Y1885" s="35">
        <v>0</v>
      </c>
      <c r="Z1885" s="35">
        <v>0</v>
      </c>
      <c r="AA1885" s="34">
        <v>69</v>
      </c>
      <c r="AB1885" s="34">
        <v>0</v>
      </c>
      <c r="AC1885" s="34">
        <v>0</v>
      </c>
      <c r="AD1885" s="34">
        <v>0</v>
      </c>
      <c r="AE1885" s="34">
        <f t="shared" si="465"/>
        <v>69</v>
      </c>
      <c r="AF1885" s="34">
        <f t="shared" si="466"/>
        <v>1.725</v>
      </c>
      <c r="AG1885" s="34">
        <f t="shared" si="467"/>
        <v>2.09090909090909</v>
      </c>
      <c r="AH1885" s="34">
        <v>216</v>
      </c>
      <c r="AI1885" s="34">
        <v>0</v>
      </c>
      <c r="AJ1885" s="35">
        <v>372</v>
      </c>
      <c r="AK1885" s="35">
        <v>48</v>
      </c>
      <c r="AL1885" s="35">
        <v>27</v>
      </c>
      <c r="AM1885" s="34">
        <v>0.6</v>
      </c>
      <c r="AN1885" s="34">
        <f t="shared" si="468"/>
        <v>19.8</v>
      </c>
      <c r="AO1885" s="35">
        <v>12</v>
      </c>
      <c r="AP1885" s="35">
        <v>12</v>
      </c>
      <c r="AQ1885" t="s">
        <v>153</v>
      </c>
      <c r="AR1885">
        <v>12</v>
      </c>
      <c r="AS1885" s="34">
        <v>0.033333333333333</v>
      </c>
      <c r="AT1885" t="s">
        <v>83</v>
      </c>
      <c r="AU1885" s="35">
        <f t="shared" si="478"/>
        <v>0</v>
      </c>
      <c r="AV1885" s="35">
        <f t="shared" si="469"/>
        <v>0</v>
      </c>
      <c r="AW1885" s="35">
        <f t="shared" si="470"/>
        <v>2.09090909090909</v>
      </c>
      <c r="AX1885" s="35">
        <f t="shared" si="471"/>
        <v>1.27272727272727</v>
      </c>
      <c r="AY1885" s="35">
        <f t="shared" si="472"/>
        <v>0</v>
      </c>
      <c r="AZ1885" s="35">
        <f t="shared" si="473"/>
        <v>0</v>
      </c>
      <c r="BA1885" s="27" t="str">
        <f t="shared" si="474"/>
        <v>3</v>
      </c>
      <c r="BB1885" s="34">
        <v>0.000675</v>
      </c>
      <c r="BC1885" s="34">
        <f t="shared" si="475"/>
        <v>0</v>
      </c>
      <c r="BD1885" s="34" t="e">
        <f t="shared" si="476"/>
        <v>#REF!</v>
      </c>
      <c r="BE1885" s="34">
        <v>0.529</v>
      </c>
      <c r="BF1885" s="34">
        <f t="shared" si="479"/>
        <v>0</v>
      </c>
      <c r="BG1885" s="34" t="e">
        <f t="shared" si="477"/>
        <v>#REF!</v>
      </c>
      <c r="BH1885" t="str">
        <f>IF(AT1885="UDARA","U","N")&amp;LEFT($C$4,2)&amp;MID($C$4,4,2)&amp;LEFT(A1885,3)&amp;MID(E1885,2,2)&amp;VLOOKUP(E1885,Acuan_Reference!C:L,10,0)</f>
        <v>N1501BKS71S3</v>
      </c>
      <c r="BI1885" t="s">
        <v>84</v>
      </c>
      <c r="BJ1885" t="s">
        <v>119</v>
      </c>
      <c r="BK1885" t="s">
        <v>86</v>
      </c>
      <c r="BL1885" t="s">
        <v>87</v>
      </c>
    </row>
    <row r="1886" hidden="1" spans="1:64">
      <c r="A1886" t="s">
        <v>91</v>
      </c>
      <c r="B1886" t="s">
        <v>75</v>
      </c>
      <c r="C1886" t="s">
        <v>76</v>
      </c>
      <c r="D1886" t="s">
        <v>115</v>
      </c>
      <c r="E1886" t="s">
        <v>260</v>
      </c>
      <c r="F1886" t="s">
        <v>261</v>
      </c>
      <c r="G1886" t="s">
        <v>118</v>
      </c>
      <c r="H1886" t="s">
        <v>81</v>
      </c>
      <c r="I1886" s="34">
        <v>51850</v>
      </c>
      <c r="J1886" s="35">
        <v>3</v>
      </c>
      <c r="K1886" s="35">
        <v>7</v>
      </c>
      <c r="L1886" s="35">
        <v>3</v>
      </c>
      <c r="M1886" s="35">
        <v>0</v>
      </c>
      <c r="N1886" s="35">
        <v>0</v>
      </c>
      <c r="O1886" s="35">
        <v>0</v>
      </c>
      <c r="P1886" s="35">
        <v>0</v>
      </c>
      <c r="Q1886" s="35">
        <v>1</v>
      </c>
      <c r="R1886" s="35">
        <v>1</v>
      </c>
      <c r="S1886" s="35">
        <v>-11</v>
      </c>
      <c r="T1886" s="35">
        <v>-1</v>
      </c>
      <c r="U1886" s="35">
        <v>-13</v>
      </c>
      <c r="V1886" s="34">
        <v>-8.3333333333333</v>
      </c>
      <c r="W1886" s="34">
        <f t="shared" si="464"/>
        <v>-4.66666666666667</v>
      </c>
      <c r="X1886" s="35">
        <v>0</v>
      </c>
      <c r="Y1886" s="35">
        <v>0</v>
      </c>
      <c r="Z1886" s="35">
        <v>0</v>
      </c>
      <c r="AA1886" s="34">
        <v>0</v>
      </c>
      <c r="AB1886" s="34">
        <v>0</v>
      </c>
      <c r="AC1886" s="34">
        <v>0</v>
      </c>
      <c r="AD1886" s="34">
        <v>0</v>
      </c>
      <c r="AE1886" s="34">
        <f t="shared" si="465"/>
        <v>0</v>
      </c>
      <c r="AF1886" s="34">
        <f t="shared" si="466"/>
        <v>9999</v>
      </c>
      <c r="AG1886" s="34">
        <f t="shared" si="467"/>
        <v>9999</v>
      </c>
      <c r="AH1886" s="34">
        <v>216</v>
      </c>
      <c r="AI1886" s="34">
        <v>0</v>
      </c>
      <c r="AJ1886" s="35">
        <v>372</v>
      </c>
      <c r="AK1886" s="35">
        <v>0</v>
      </c>
      <c r="AL1886" s="35">
        <v>0</v>
      </c>
      <c r="AM1886" s="34">
        <v>0.9</v>
      </c>
      <c r="AN1886" s="34">
        <f t="shared" si="468"/>
        <v>0</v>
      </c>
      <c r="AO1886" s="35">
        <v>12</v>
      </c>
      <c r="AP1886" s="35">
        <v>12</v>
      </c>
      <c r="AQ1886" t="s">
        <v>82</v>
      </c>
      <c r="AR1886">
        <v>4</v>
      </c>
      <c r="AS1886" s="34">
        <v>0.13333333333333</v>
      </c>
      <c r="AT1886" t="s">
        <v>83</v>
      </c>
      <c r="AU1886" s="35">
        <f t="shared" si="478"/>
        <v>0</v>
      </c>
      <c r="AV1886" s="35">
        <f t="shared" si="469"/>
        <v>0</v>
      </c>
      <c r="AW1886" s="35">
        <f t="shared" si="470"/>
        <v>9999</v>
      </c>
      <c r="AX1886" s="35">
        <f t="shared" si="471"/>
        <v>9999</v>
      </c>
      <c r="AY1886" s="35">
        <f t="shared" si="472"/>
        <v>0</v>
      </c>
      <c r="AZ1886" s="35">
        <f t="shared" si="473"/>
        <v>0</v>
      </c>
      <c r="BA1886" s="27" t="str">
        <f t="shared" si="474"/>
        <v>Kelipatan Kirim/Master box &gt; 3x FC+index</v>
      </c>
      <c r="BB1886" s="34">
        <v>0.000675</v>
      </c>
      <c r="BC1886" s="34">
        <f t="shared" si="475"/>
        <v>0</v>
      </c>
      <c r="BD1886" s="34" t="e">
        <f t="shared" si="476"/>
        <v>#REF!</v>
      </c>
      <c r="BE1886" s="34">
        <v>0.529</v>
      </c>
      <c r="BF1886" s="34">
        <f t="shared" si="479"/>
        <v>0</v>
      </c>
      <c r="BG1886" s="34" t="e">
        <f t="shared" si="477"/>
        <v>#REF!</v>
      </c>
      <c r="BH1886" t="str">
        <f>IF(AT1886="UDARA","U","N")&amp;LEFT($C$4,2)&amp;MID($C$4,4,2)&amp;LEFT(A1886,3)&amp;MID(E1886,2,2)&amp;VLOOKUP(E1886,Acuan_Reference!C:L,10,0)</f>
        <v>N1501BLP71S3</v>
      </c>
      <c r="BI1886" t="s">
        <v>84</v>
      </c>
      <c r="BJ1886" t="s">
        <v>119</v>
      </c>
      <c r="BK1886" t="s">
        <v>86</v>
      </c>
      <c r="BL1886" t="s">
        <v>87</v>
      </c>
    </row>
    <row r="1887" hidden="1" spans="1:64">
      <c r="A1887" t="s">
        <v>92</v>
      </c>
      <c r="B1887" t="s">
        <v>75</v>
      </c>
      <c r="C1887" t="s">
        <v>76</v>
      </c>
      <c r="D1887" t="s">
        <v>115</v>
      </c>
      <c r="E1887" t="s">
        <v>260</v>
      </c>
      <c r="F1887" t="s">
        <v>261</v>
      </c>
      <c r="G1887" t="s">
        <v>118</v>
      </c>
      <c r="H1887" t="s">
        <v>81</v>
      </c>
      <c r="I1887" s="34">
        <v>51850</v>
      </c>
      <c r="J1887" s="35">
        <v>21</v>
      </c>
      <c r="K1887" s="35">
        <v>6</v>
      </c>
      <c r="L1887" s="35">
        <v>6</v>
      </c>
      <c r="M1887" s="35">
        <v>23</v>
      </c>
      <c r="N1887" s="35">
        <v>63</v>
      </c>
      <c r="O1887" s="35">
        <v>3</v>
      </c>
      <c r="P1887" s="35">
        <v>15</v>
      </c>
      <c r="Q1887" s="35">
        <v>9</v>
      </c>
      <c r="R1887" s="35">
        <v>60</v>
      </c>
      <c r="S1887" s="35">
        <v>30</v>
      </c>
      <c r="T1887" s="35">
        <v>12</v>
      </c>
      <c r="U1887" s="35">
        <v>12</v>
      </c>
      <c r="V1887" s="34">
        <v>18</v>
      </c>
      <c r="W1887" s="34">
        <f t="shared" si="464"/>
        <v>16.3333333333333</v>
      </c>
      <c r="X1887" s="35">
        <v>3</v>
      </c>
      <c r="Y1887" s="35">
        <v>0</v>
      </c>
      <c r="Z1887" s="35">
        <v>0</v>
      </c>
      <c r="AA1887" s="34">
        <v>85</v>
      </c>
      <c r="AB1887" s="34">
        <v>0</v>
      </c>
      <c r="AC1887" s="34">
        <v>0</v>
      </c>
      <c r="AD1887" s="34">
        <v>0</v>
      </c>
      <c r="AE1887" s="34">
        <f t="shared" si="465"/>
        <v>85</v>
      </c>
      <c r="AF1887" s="34">
        <f t="shared" si="466"/>
        <v>4.72222222222222</v>
      </c>
      <c r="AG1887" s="34">
        <f t="shared" si="467"/>
        <v>5.20408163265306</v>
      </c>
      <c r="AH1887" s="34">
        <v>216</v>
      </c>
      <c r="AI1887" s="34">
        <v>0</v>
      </c>
      <c r="AJ1887" s="35">
        <v>372</v>
      </c>
      <c r="AK1887" s="35">
        <v>36</v>
      </c>
      <c r="AL1887" s="35">
        <v>25</v>
      </c>
      <c r="AM1887" s="34">
        <v>1.5</v>
      </c>
      <c r="AN1887" s="34">
        <f t="shared" si="468"/>
        <v>24.5</v>
      </c>
      <c r="AO1887" s="35">
        <v>12</v>
      </c>
      <c r="AP1887" s="35">
        <v>12</v>
      </c>
      <c r="AQ1887" t="s">
        <v>82</v>
      </c>
      <c r="AR1887">
        <v>2</v>
      </c>
      <c r="AS1887" s="34">
        <v>0.53333333333333</v>
      </c>
      <c r="AT1887" t="s">
        <v>83</v>
      </c>
      <c r="AU1887" s="35">
        <f t="shared" si="478"/>
        <v>0</v>
      </c>
      <c r="AV1887" s="35">
        <f t="shared" si="469"/>
        <v>0</v>
      </c>
      <c r="AW1887" s="35">
        <f t="shared" si="470"/>
        <v>5.20408163265306</v>
      </c>
      <c r="AX1887" s="35">
        <f t="shared" si="471"/>
        <v>3.6734693877551</v>
      </c>
      <c r="AY1887" s="35">
        <f t="shared" si="472"/>
        <v>0</v>
      </c>
      <c r="AZ1887" s="35">
        <f t="shared" si="473"/>
        <v>0</v>
      </c>
      <c r="BA1887" s="27" t="str">
        <f t="shared" si="474"/>
        <v>Kelipatan Kirim/Master box &gt; 3x FC+index</v>
      </c>
      <c r="BB1887" s="34">
        <v>0.000675</v>
      </c>
      <c r="BC1887" s="34">
        <f t="shared" si="475"/>
        <v>0</v>
      </c>
      <c r="BD1887" s="34" t="e">
        <f t="shared" si="476"/>
        <v>#REF!</v>
      </c>
      <c r="BE1887" s="34">
        <v>0.529</v>
      </c>
      <c r="BF1887" s="34">
        <f t="shared" si="479"/>
        <v>0</v>
      </c>
      <c r="BG1887" s="34" t="e">
        <f t="shared" si="477"/>
        <v>#REF!</v>
      </c>
      <c r="BH1887" t="str">
        <f>IF(AT1887="UDARA","U","N")&amp;LEFT($C$4,2)&amp;MID($C$4,4,2)&amp;LEFT(A1887,3)&amp;MID(E1887,2,2)&amp;VLOOKUP(E1887,Acuan_Reference!C:L,10,0)</f>
        <v>N1501BTM71S3</v>
      </c>
      <c r="BI1887" t="s">
        <v>84</v>
      </c>
      <c r="BJ1887" t="s">
        <v>119</v>
      </c>
      <c r="BK1887" t="s">
        <v>86</v>
      </c>
      <c r="BL1887" t="s">
        <v>87</v>
      </c>
    </row>
    <row r="1888" hidden="1" spans="1:64">
      <c r="A1888" t="s">
        <v>93</v>
      </c>
      <c r="B1888" t="s">
        <v>75</v>
      </c>
      <c r="C1888" t="s">
        <v>76</v>
      </c>
      <c r="D1888" t="s">
        <v>115</v>
      </c>
      <c r="E1888" t="s">
        <v>260</v>
      </c>
      <c r="F1888" t="s">
        <v>261</v>
      </c>
      <c r="G1888" t="s">
        <v>118</v>
      </c>
      <c r="H1888" t="s">
        <v>81</v>
      </c>
      <c r="I1888" s="34">
        <v>51850</v>
      </c>
      <c r="J1888" s="35">
        <v>0</v>
      </c>
      <c r="K1888" s="35">
        <v>0</v>
      </c>
      <c r="L1888" s="35">
        <v>0</v>
      </c>
      <c r="M1888" s="35">
        <v>0</v>
      </c>
      <c r="N1888" s="35">
        <v>0</v>
      </c>
      <c r="O1888" s="35">
        <v>0</v>
      </c>
      <c r="P1888" s="35">
        <v>0</v>
      </c>
      <c r="Q1888" s="35">
        <v>0</v>
      </c>
      <c r="R1888" s="35">
        <v>0</v>
      </c>
      <c r="S1888" s="35">
        <v>0</v>
      </c>
      <c r="T1888" s="35">
        <v>0</v>
      </c>
      <c r="U1888" s="35">
        <v>0</v>
      </c>
      <c r="V1888" s="34">
        <v>0</v>
      </c>
      <c r="W1888" s="34">
        <f t="shared" si="464"/>
        <v>0</v>
      </c>
      <c r="X1888" s="35">
        <v>0</v>
      </c>
      <c r="Y1888" s="35">
        <v>0</v>
      </c>
      <c r="Z1888" s="35">
        <v>0</v>
      </c>
      <c r="AA1888" s="34">
        <v>0</v>
      </c>
      <c r="AB1888" s="34">
        <v>0</v>
      </c>
      <c r="AC1888" s="34">
        <v>0</v>
      </c>
      <c r="AD1888" s="34">
        <v>0</v>
      </c>
      <c r="AE1888" s="34">
        <f t="shared" si="465"/>
        <v>0</v>
      </c>
      <c r="AF1888" s="34">
        <f t="shared" si="466"/>
        <v>9999</v>
      </c>
      <c r="AG1888" s="34">
        <f t="shared" si="467"/>
        <v>9999</v>
      </c>
      <c r="AH1888" s="34">
        <v>216</v>
      </c>
      <c r="AI1888" s="34">
        <v>0</v>
      </c>
      <c r="AJ1888" s="35">
        <v>372</v>
      </c>
      <c r="AK1888" s="35">
        <v>0</v>
      </c>
      <c r="AL1888" s="35">
        <v>0</v>
      </c>
      <c r="AM1888" s="34">
        <v>0.8</v>
      </c>
      <c r="AN1888" s="34">
        <f t="shared" si="468"/>
        <v>0</v>
      </c>
      <c r="AO1888" s="35">
        <v>12</v>
      </c>
      <c r="AP1888" s="35">
        <v>12</v>
      </c>
      <c r="AQ1888" t="s">
        <v>153</v>
      </c>
      <c r="AR1888">
        <v>4</v>
      </c>
      <c r="AS1888" s="34">
        <v>0.066666666666667</v>
      </c>
      <c r="AT1888" t="s">
        <v>83</v>
      </c>
      <c r="AU1888" s="35">
        <f t="shared" si="478"/>
        <v>0</v>
      </c>
      <c r="AV1888" s="35">
        <f t="shared" si="469"/>
        <v>0</v>
      </c>
      <c r="AW1888" s="35">
        <f t="shared" si="470"/>
        <v>9999</v>
      </c>
      <c r="AX1888" s="35">
        <f t="shared" si="471"/>
        <v>9999</v>
      </c>
      <c r="AY1888" s="35">
        <f t="shared" si="472"/>
        <v>0</v>
      </c>
      <c r="AZ1888" s="35">
        <f t="shared" si="473"/>
        <v>0</v>
      </c>
      <c r="BA1888" s="27" t="str">
        <f t="shared" si="474"/>
        <v>Kelipatan Kirim/Master box &gt; 3x FC+index</v>
      </c>
      <c r="BB1888" s="34">
        <v>0.000675</v>
      </c>
      <c r="BC1888" s="34">
        <f t="shared" si="475"/>
        <v>0</v>
      </c>
      <c r="BD1888" s="34" t="e">
        <f t="shared" si="476"/>
        <v>#REF!</v>
      </c>
      <c r="BE1888" s="34">
        <v>0.529</v>
      </c>
      <c r="BF1888" s="34">
        <f t="shared" si="479"/>
        <v>0</v>
      </c>
      <c r="BG1888" s="34" t="e">
        <f t="shared" si="477"/>
        <v>#REF!</v>
      </c>
      <c r="BH1888" t="str">
        <f>IF(AT1888="UDARA","U","N")&amp;LEFT($C$4,2)&amp;MID($C$4,4,2)&amp;LEFT(A1888,3)&amp;MID(E1888,2,2)&amp;VLOOKUP(E1888,Acuan_Reference!C:L,10,0)</f>
        <v>N1501CRB71S3</v>
      </c>
      <c r="BI1888" t="s">
        <v>84</v>
      </c>
      <c r="BJ1888" t="s">
        <v>119</v>
      </c>
      <c r="BK1888" t="s">
        <v>86</v>
      </c>
      <c r="BL1888" t="s">
        <v>87</v>
      </c>
    </row>
    <row r="1889" hidden="1" spans="1:64">
      <c r="A1889" t="s">
        <v>94</v>
      </c>
      <c r="B1889" t="s">
        <v>75</v>
      </c>
      <c r="C1889" t="s">
        <v>76</v>
      </c>
      <c r="D1889" t="s">
        <v>115</v>
      </c>
      <c r="E1889" t="s">
        <v>260</v>
      </c>
      <c r="F1889" t="s">
        <v>261</v>
      </c>
      <c r="G1889" t="s">
        <v>118</v>
      </c>
      <c r="H1889" t="s">
        <v>81</v>
      </c>
      <c r="I1889" s="34">
        <v>51850</v>
      </c>
      <c r="J1889" s="35">
        <v>0</v>
      </c>
      <c r="K1889" s="35">
        <v>0</v>
      </c>
      <c r="L1889" s="35">
        <v>0</v>
      </c>
      <c r="M1889" s="35">
        <v>0</v>
      </c>
      <c r="N1889" s="35">
        <v>0</v>
      </c>
      <c r="O1889" s="35">
        <v>0</v>
      </c>
      <c r="P1889" s="35">
        <v>0</v>
      </c>
      <c r="Q1889" s="35">
        <v>0</v>
      </c>
      <c r="R1889" s="35">
        <v>36</v>
      </c>
      <c r="S1889" s="35">
        <v>11</v>
      </c>
      <c r="T1889" s="35">
        <v>29</v>
      </c>
      <c r="U1889" s="35">
        <v>20</v>
      </c>
      <c r="V1889" s="34">
        <v>20</v>
      </c>
      <c r="W1889" s="34">
        <f t="shared" si="464"/>
        <v>22.6666666666667</v>
      </c>
      <c r="X1889" s="35">
        <v>21</v>
      </c>
      <c r="Y1889" s="35">
        <v>0</v>
      </c>
      <c r="Z1889" s="35">
        <v>0</v>
      </c>
      <c r="AA1889" s="34">
        <v>35</v>
      </c>
      <c r="AB1889" s="34">
        <v>0</v>
      </c>
      <c r="AC1889" s="34">
        <v>0</v>
      </c>
      <c r="AD1889" s="34">
        <v>0</v>
      </c>
      <c r="AE1889" s="34">
        <f t="shared" si="465"/>
        <v>35</v>
      </c>
      <c r="AF1889" s="34">
        <f t="shared" si="466"/>
        <v>1.75</v>
      </c>
      <c r="AG1889" s="34">
        <f t="shared" si="467"/>
        <v>1.54411764705882</v>
      </c>
      <c r="AH1889" s="34">
        <v>216</v>
      </c>
      <c r="AI1889" s="34">
        <v>0</v>
      </c>
      <c r="AJ1889" s="35">
        <v>372</v>
      </c>
      <c r="AK1889" s="35">
        <v>17</v>
      </c>
      <c r="AL1889" s="35">
        <v>19</v>
      </c>
      <c r="AM1889" s="34">
        <v>0.8</v>
      </c>
      <c r="AN1889" s="34">
        <f t="shared" si="468"/>
        <v>18.1333333333333</v>
      </c>
      <c r="AO1889" s="35">
        <v>12</v>
      </c>
      <c r="AP1889" s="35">
        <v>12</v>
      </c>
      <c r="AQ1889" t="s">
        <v>82</v>
      </c>
      <c r="AR1889">
        <v>8</v>
      </c>
      <c r="AS1889" s="34">
        <v>0.13333333333333</v>
      </c>
      <c r="AT1889" t="s">
        <v>83</v>
      </c>
      <c r="AU1889" s="35">
        <f t="shared" si="478"/>
        <v>1.6</v>
      </c>
      <c r="AV1889" s="35">
        <f t="shared" si="469"/>
        <v>12</v>
      </c>
      <c r="AW1889" s="35">
        <f t="shared" si="470"/>
        <v>2.07352941176471</v>
      </c>
      <c r="AX1889" s="35">
        <f t="shared" si="471"/>
        <v>1.23529411764706</v>
      </c>
      <c r="AY1889" s="35">
        <f t="shared" si="472"/>
        <v>12</v>
      </c>
      <c r="AZ1889" s="35">
        <f t="shared" si="473"/>
        <v>12</v>
      </c>
      <c r="BA1889" s="27" t="str">
        <f t="shared" si="474"/>
        <v>3</v>
      </c>
      <c r="BB1889" s="34">
        <v>0.000675</v>
      </c>
      <c r="BC1889" s="34">
        <f t="shared" si="475"/>
        <v>0.0081</v>
      </c>
      <c r="BD1889" s="34" t="e">
        <f t="shared" si="476"/>
        <v>#REF!</v>
      </c>
      <c r="BE1889" s="34">
        <v>0.529</v>
      </c>
      <c r="BF1889" s="34">
        <f t="shared" si="479"/>
        <v>6.348</v>
      </c>
      <c r="BG1889" s="34" t="e">
        <f t="shared" si="477"/>
        <v>#REF!</v>
      </c>
      <c r="BH1889" t="str">
        <f>IF(AT1889="UDARA","U","N")&amp;LEFT($C$4,2)&amp;MID($C$4,4,2)&amp;LEFT(A1889,3)&amp;MID(E1889,2,2)&amp;VLOOKUP(E1889,Acuan_Reference!C:L,10,0)</f>
        <v>N1501DPS71S3</v>
      </c>
      <c r="BI1889" t="s">
        <v>84</v>
      </c>
      <c r="BJ1889" t="s">
        <v>119</v>
      </c>
      <c r="BK1889" t="s">
        <v>86</v>
      </c>
      <c r="BL1889" t="s">
        <v>87</v>
      </c>
    </row>
    <row r="1890" hidden="1" spans="1:64">
      <c r="A1890" t="s">
        <v>95</v>
      </c>
      <c r="B1890" t="s">
        <v>75</v>
      </c>
      <c r="C1890" t="s">
        <v>76</v>
      </c>
      <c r="D1890" t="s">
        <v>115</v>
      </c>
      <c r="E1890" t="s">
        <v>260</v>
      </c>
      <c r="F1890" t="s">
        <v>261</v>
      </c>
      <c r="G1890" t="s">
        <v>118</v>
      </c>
      <c r="H1890" t="s">
        <v>81</v>
      </c>
      <c r="I1890" s="34">
        <v>51850</v>
      </c>
      <c r="J1890" s="35">
        <v>33</v>
      </c>
      <c r="K1890" s="35">
        <v>38</v>
      </c>
      <c r="L1890" s="35">
        <v>0</v>
      </c>
      <c r="M1890" s="35">
        <v>0</v>
      </c>
      <c r="N1890" s="35">
        <v>78</v>
      </c>
      <c r="O1890" s="35">
        <v>29</v>
      </c>
      <c r="P1890" s="35">
        <v>14</v>
      </c>
      <c r="Q1890" s="35">
        <v>18</v>
      </c>
      <c r="R1890" s="35">
        <v>54</v>
      </c>
      <c r="S1890" s="35">
        <v>-18</v>
      </c>
      <c r="T1890" s="35">
        <v>8</v>
      </c>
      <c r="U1890" s="35">
        <v>2</v>
      </c>
      <c r="V1890" s="34">
        <v>-2.6666666666667</v>
      </c>
      <c r="W1890" s="34">
        <f t="shared" si="464"/>
        <v>7</v>
      </c>
      <c r="X1890" s="35">
        <v>12</v>
      </c>
      <c r="Y1890" s="35">
        <v>0</v>
      </c>
      <c r="Z1890" s="35">
        <v>0</v>
      </c>
      <c r="AA1890" s="34">
        <v>129</v>
      </c>
      <c r="AB1890" s="34">
        <v>0</v>
      </c>
      <c r="AC1890" s="34">
        <v>0</v>
      </c>
      <c r="AD1890" s="34">
        <v>0</v>
      </c>
      <c r="AE1890" s="34">
        <f t="shared" si="465"/>
        <v>129</v>
      </c>
      <c r="AF1890" s="34">
        <f t="shared" si="466"/>
        <v>9999</v>
      </c>
      <c r="AG1890" s="34">
        <f t="shared" si="467"/>
        <v>18.4285714285714</v>
      </c>
      <c r="AH1890" s="34">
        <v>216</v>
      </c>
      <c r="AI1890" s="34">
        <v>0</v>
      </c>
      <c r="AJ1890" s="35">
        <v>372</v>
      </c>
      <c r="AK1890" s="35">
        <v>20</v>
      </c>
      <c r="AL1890" s="35">
        <v>11</v>
      </c>
      <c r="AM1890" s="34">
        <v>0.25</v>
      </c>
      <c r="AN1890" s="34">
        <f t="shared" si="468"/>
        <v>1.75</v>
      </c>
      <c r="AO1890" s="35">
        <v>12</v>
      </c>
      <c r="AP1890" s="35">
        <v>12</v>
      </c>
      <c r="AQ1890" t="s">
        <v>153</v>
      </c>
      <c r="AR1890">
        <v>12</v>
      </c>
      <c r="AS1890" s="34">
        <v>0.033333333333333</v>
      </c>
      <c r="AT1890" t="s">
        <v>83</v>
      </c>
      <c r="AU1890" s="35">
        <f t="shared" si="478"/>
        <v>0</v>
      </c>
      <c r="AV1890" s="35">
        <f t="shared" si="469"/>
        <v>0</v>
      </c>
      <c r="AW1890" s="35">
        <f t="shared" si="470"/>
        <v>18.4285714285714</v>
      </c>
      <c r="AX1890" s="35">
        <f t="shared" si="471"/>
        <v>16.8571428571429</v>
      </c>
      <c r="AY1890" s="35">
        <f t="shared" si="472"/>
        <v>0</v>
      </c>
      <c r="AZ1890" s="35">
        <f t="shared" si="473"/>
        <v>0</v>
      </c>
      <c r="BA1890" s="27" t="str">
        <f t="shared" si="474"/>
        <v>Kelipatan Kirim/Master box &gt; 3x FC+index</v>
      </c>
      <c r="BB1890" s="34">
        <v>0.000675</v>
      </c>
      <c r="BC1890" s="34">
        <f t="shared" si="475"/>
        <v>0</v>
      </c>
      <c r="BD1890" s="34" t="e">
        <f t="shared" si="476"/>
        <v>#REF!</v>
      </c>
      <c r="BE1890" s="34">
        <v>0.529</v>
      </c>
      <c r="BF1890" s="34">
        <f t="shared" si="479"/>
        <v>0</v>
      </c>
      <c r="BG1890" s="34" t="e">
        <f t="shared" si="477"/>
        <v>#REF!</v>
      </c>
      <c r="BH1890" t="str">
        <f>IF(AT1890="UDARA","U","N")&amp;LEFT($C$4,2)&amp;MID($C$4,4,2)&amp;LEFT(A1890,3)&amp;MID(E1890,2,2)&amp;VLOOKUP(E1890,Acuan_Reference!C:L,10,0)</f>
        <v>N1501JAK71S3</v>
      </c>
      <c r="BI1890" t="s">
        <v>84</v>
      </c>
      <c r="BJ1890" t="s">
        <v>119</v>
      </c>
      <c r="BK1890" t="s">
        <v>86</v>
      </c>
      <c r="BL1890" t="s">
        <v>87</v>
      </c>
    </row>
    <row r="1891" hidden="1" spans="1:64">
      <c r="A1891" t="s">
        <v>96</v>
      </c>
      <c r="B1891" t="s">
        <v>75</v>
      </c>
      <c r="C1891" t="s">
        <v>76</v>
      </c>
      <c r="D1891" t="s">
        <v>115</v>
      </c>
      <c r="E1891" t="s">
        <v>260</v>
      </c>
      <c r="F1891" t="s">
        <v>261</v>
      </c>
      <c r="G1891" t="s">
        <v>118</v>
      </c>
      <c r="H1891" t="s">
        <v>81</v>
      </c>
      <c r="I1891" s="34">
        <v>51850</v>
      </c>
      <c r="J1891" s="35">
        <v>12</v>
      </c>
      <c r="K1891" s="35">
        <v>45</v>
      </c>
      <c r="L1891" s="35">
        <v>1</v>
      </c>
      <c r="M1891" s="35">
        <v>3</v>
      </c>
      <c r="N1891" s="35">
        <v>25</v>
      </c>
      <c r="O1891" s="35">
        <v>19</v>
      </c>
      <c r="P1891" s="35">
        <v>16</v>
      </c>
      <c r="Q1891" s="35">
        <v>20</v>
      </c>
      <c r="R1891" s="35">
        <v>37</v>
      </c>
      <c r="S1891" s="35">
        <v>8</v>
      </c>
      <c r="T1891" s="35">
        <v>24</v>
      </c>
      <c r="U1891" s="35">
        <v>18</v>
      </c>
      <c r="V1891" s="34">
        <v>16.666666666667</v>
      </c>
      <c r="W1891" s="34">
        <f t="shared" si="464"/>
        <v>19.6666666666667</v>
      </c>
      <c r="X1891" s="35">
        <v>22</v>
      </c>
      <c r="Y1891" s="35">
        <v>0</v>
      </c>
      <c r="Z1891" s="35">
        <v>0</v>
      </c>
      <c r="AA1891" s="34">
        <v>24</v>
      </c>
      <c r="AB1891" s="34">
        <v>0</v>
      </c>
      <c r="AC1891" s="34">
        <v>0</v>
      </c>
      <c r="AD1891" s="34">
        <v>0</v>
      </c>
      <c r="AE1891" s="34">
        <f t="shared" si="465"/>
        <v>24</v>
      </c>
      <c r="AF1891" s="34">
        <f t="shared" si="466"/>
        <v>1.43999999999997</v>
      </c>
      <c r="AG1891" s="34">
        <f t="shared" si="467"/>
        <v>1.22033898305085</v>
      </c>
      <c r="AH1891" s="34">
        <v>216</v>
      </c>
      <c r="AI1891" s="34">
        <v>0</v>
      </c>
      <c r="AJ1891" s="35">
        <v>372</v>
      </c>
      <c r="AK1891" s="35">
        <v>23</v>
      </c>
      <c r="AL1891" s="35">
        <v>17</v>
      </c>
      <c r="AM1891" s="34">
        <v>1.2</v>
      </c>
      <c r="AN1891" s="34">
        <f t="shared" si="468"/>
        <v>23.6</v>
      </c>
      <c r="AO1891" s="35">
        <v>12</v>
      </c>
      <c r="AP1891" s="35">
        <v>12</v>
      </c>
      <c r="AQ1891" t="s">
        <v>82</v>
      </c>
      <c r="AR1891">
        <v>2</v>
      </c>
      <c r="AS1891" s="34">
        <v>0.2</v>
      </c>
      <c r="AT1891" t="s">
        <v>83</v>
      </c>
      <c r="AU1891" s="35">
        <f t="shared" si="478"/>
        <v>12.45</v>
      </c>
      <c r="AV1891" s="35">
        <f t="shared" si="469"/>
        <v>24</v>
      </c>
      <c r="AW1891" s="35">
        <f t="shared" si="470"/>
        <v>2.44067796610169</v>
      </c>
      <c r="AX1891" s="35">
        <f t="shared" si="471"/>
        <v>1.57627118644068</v>
      </c>
      <c r="AY1891" s="35">
        <f t="shared" si="472"/>
        <v>24</v>
      </c>
      <c r="AZ1891" s="35">
        <f t="shared" si="473"/>
        <v>24</v>
      </c>
      <c r="BA1891" s="27" t="str">
        <f t="shared" si="474"/>
        <v>3</v>
      </c>
      <c r="BB1891" s="34">
        <v>0.000675</v>
      </c>
      <c r="BC1891" s="34">
        <f t="shared" si="475"/>
        <v>0.0162</v>
      </c>
      <c r="BD1891" s="34" t="e">
        <f t="shared" si="476"/>
        <v>#REF!</v>
      </c>
      <c r="BE1891" s="34">
        <v>0.529</v>
      </c>
      <c r="BF1891" s="34">
        <f t="shared" si="479"/>
        <v>12.696</v>
      </c>
      <c r="BG1891" s="34" t="e">
        <f t="shared" si="477"/>
        <v>#REF!</v>
      </c>
      <c r="BH1891" t="str">
        <f>IF(AT1891="UDARA","U","N")&amp;LEFT($C$4,2)&amp;MID($C$4,4,2)&amp;LEFT(A1891,3)&amp;MID(E1891,2,2)&amp;VLOOKUP(E1891,Acuan_Reference!C:L,10,0)</f>
        <v>N1501JBI71S3</v>
      </c>
      <c r="BI1891" t="s">
        <v>84</v>
      </c>
      <c r="BJ1891" t="s">
        <v>119</v>
      </c>
      <c r="BK1891" t="s">
        <v>86</v>
      </c>
      <c r="BL1891" t="s">
        <v>87</v>
      </c>
    </row>
    <row r="1892" hidden="1" spans="1:64">
      <c r="A1892" t="s">
        <v>97</v>
      </c>
      <c r="B1892" t="s">
        <v>75</v>
      </c>
      <c r="C1892" t="s">
        <v>76</v>
      </c>
      <c r="D1892" t="s">
        <v>115</v>
      </c>
      <c r="E1892" t="s">
        <v>260</v>
      </c>
      <c r="F1892" t="s">
        <v>261</v>
      </c>
      <c r="G1892" t="s">
        <v>118</v>
      </c>
      <c r="H1892" t="s">
        <v>81</v>
      </c>
      <c r="I1892" s="34">
        <v>51850</v>
      </c>
      <c r="J1892" s="35">
        <v>13</v>
      </c>
      <c r="K1892" s="35">
        <v>19</v>
      </c>
      <c r="L1892" s="35">
        <v>9</v>
      </c>
      <c r="M1892" s="35">
        <v>0</v>
      </c>
      <c r="N1892" s="35">
        <v>9</v>
      </c>
      <c r="O1892" s="35">
        <v>-2</v>
      </c>
      <c r="P1892" s="35">
        <v>10</v>
      </c>
      <c r="Q1892" s="35">
        <v>7</v>
      </c>
      <c r="R1892" s="35">
        <v>5</v>
      </c>
      <c r="S1892" s="35">
        <v>12</v>
      </c>
      <c r="T1892" s="35">
        <v>3</v>
      </c>
      <c r="U1892" s="35">
        <v>12</v>
      </c>
      <c r="V1892" s="34">
        <v>9</v>
      </c>
      <c r="W1892" s="34">
        <f t="shared" si="464"/>
        <v>6.66666666666667</v>
      </c>
      <c r="X1892" s="35">
        <v>0</v>
      </c>
      <c r="Y1892" s="35">
        <v>0</v>
      </c>
      <c r="Z1892" s="35">
        <v>0</v>
      </c>
      <c r="AA1892" s="34">
        <v>85</v>
      </c>
      <c r="AB1892" s="34">
        <v>0</v>
      </c>
      <c r="AC1892" s="34">
        <v>0</v>
      </c>
      <c r="AD1892" s="34">
        <v>0</v>
      </c>
      <c r="AE1892" s="34">
        <f t="shared" si="465"/>
        <v>85</v>
      </c>
      <c r="AF1892" s="34">
        <f t="shared" si="466"/>
        <v>9.44444444444444</v>
      </c>
      <c r="AG1892" s="34">
        <f t="shared" si="467"/>
        <v>12.75</v>
      </c>
      <c r="AH1892" s="34">
        <v>216</v>
      </c>
      <c r="AI1892" s="34">
        <v>0</v>
      </c>
      <c r="AJ1892" s="35">
        <v>372</v>
      </c>
      <c r="AK1892" s="35">
        <v>9</v>
      </c>
      <c r="AL1892" s="35">
        <v>5</v>
      </c>
      <c r="AM1892" s="34">
        <v>0.5</v>
      </c>
      <c r="AN1892" s="34">
        <f t="shared" si="468"/>
        <v>3.33333333333333</v>
      </c>
      <c r="AO1892" s="35">
        <v>12</v>
      </c>
      <c r="AP1892" s="35">
        <v>12</v>
      </c>
      <c r="AQ1892" t="s">
        <v>153</v>
      </c>
      <c r="AR1892">
        <v>20</v>
      </c>
      <c r="AS1892" s="34">
        <v>0.033333333333333</v>
      </c>
      <c r="AT1892" t="s">
        <v>83</v>
      </c>
      <c r="AU1892" s="35">
        <f t="shared" si="478"/>
        <v>0</v>
      </c>
      <c r="AV1892" s="35">
        <f t="shared" si="469"/>
        <v>0</v>
      </c>
      <c r="AW1892" s="35">
        <f t="shared" si="470"/>
        <v>12.75</v>
      </c>
      <c r="AX1892" s="35">
        <f t="shared" si="471"/>
        <v>12</v>
      </c>
      <c r="AY1892" s="35">
        <f t="shared" si="472"/>
        <v>0</v>
      </c>
      <c r="AZ1892" s="35">
        <f t="shared" si="473"/>
        <v>0</v>
      </c>
      <c r="BA1892" s="27" t="str">
        <f t="shared" si="474"/>
        <v>Kelipatan Kirim/Master box &gt; 3x FC+index</v>
      </c>
      <c r="BB1892" s="34">
        <v>0.000675</v>
      </c>
      <c r="BC1892" s="34">
        <f t="shared" si="475"/>
        <v>0</v>
      </c>
      <c r="BD1892" s="34" t="e">
        <f t="shared" si="476"/>
        <v>#REF!</v>
      </c>
      <c r="BE1892" s="34">
        <v>0.529</v>
      </c>
      <c r="BF1892" s="34">
        <f t="shared" si="479"/>
        <v>0</v>
      </c>
      <c r="BG1892" s="34" t="e">
        <f t="shared" si="477"/>
        <v>#REF!</v>
      </c>
      <c r="BH1892" t="str">
        <f>IF(AT1892="UDARA","U","N")&amp;LEFT($C$4,2)&amp;MID($C$4,4,2)&amp;LEFT(A1892,3)&amp;MID(E1892,2,2)&amp;VLOOKUP(E1892,Acuan_Reference!C:L,10,0)</f>
        <v>N1501JKT71S3</v>
      </c>
      <c r="BI1892" t="s">
        <v>84</v>
      </c>
      <c r="BJ1892" t="s">
        <v>119</v>
      </c>
      <c r="BK1892" t="s">
        <v>86</v>
      </c>
      <c r="BL1892" t="s">
        <v>87</v>
      </c>
    </row>
    <row r="1893" hidden="1" spans="1:64">
      <c r="A1893" t="s">
        <v>98</v>
      </c>
      <c r="B1893" t="s">
        <v>75</v>
      </c>
      <c r="C1893" t="s">
        <v>76</v>
      </c>
      <c r="D1893" t="s">
        <v>115</v>
      </c>
      <c r="E1893" t="s">
        <v>260</v>
      </c>
      <c r="F1893" t="s">
        <v>261</v>
      </c>
      <c r="G1893" t="s">
        <v>118</v>
      </c>
      <c r="H1893" t="s">
        <v>81</v>
      </c>
      <c r="I1893" s="34">
        <v>51850</v>
      </c>
      <c r="J1893" s="35">
        <v>108</v>
      </c>
      <c r="K1893" s="35">
        <v>37</v>
      </c>
      <c r="L1893" s="35">
        <v>85</v>
      </c>
      <c r="M1893" s="35">
        <v>47</v>
      </c>
      <c r="N1893" s="35">
        <v>71</v>
      </c>
      <c r="O1893" s="35">
        <v>41</v>
      </c>
      <c r="P1893" s="35">
        <v>89</v>
      </c>
      <c r="Q1893" s="35">
        <v>56</v>
      </c>
      <c r="R1893" s="35">
        <v>93</v>
      </c>
      <c r="S1893" s="35">
        <v>26</v>
      </c>
      <c r="T1893" s="35">
        <v>74</v>
      </c>
      <c r="U1893" s="35">
        <v>36</v>
      </c>
      <c r="V1893" s="34">
        <v>45.333333333333</v>
      </c>
      <c r="W1893" s="34">
        <f t="shared" si="464"/>
        <v>52.3333333333333</v>
      </c>
      <c r="X1893" s="35">
        <v>12</v>
      </c>
      <c r="Y1893" s="35">
        <v>0</v>
      </c>
      <c r="Z1893" s="35">
        <v>0</v>
      </c>
      <c r="AA1893" s="34">
        <v>104</v>
      </c>
      <c r="AB1893" s="34">
        <v>0</v>
      </c>
      <c r="AC1893" s="34">
        <v>0</v>
      </c>
      <c r="AD1893" s="34">
        <v>0</v>
      </c>
      <c r="AE1893" s="34">
        <f t="shared" si="465"/>
        <v>104</v>
      </c>
      <c r="AF1893" s="34">
        <f t="shared" si="466"/>
        <v>2.29411764705884</v>
      </c>
      <c r="AG1893" s="34">
        <f t="shared" si="467"/>
        <v>1.98726114649682</v>
      </c>
      <c r="AH1893" s="34">
        <v>216</v>
      </c>
      <c r="AI1893" s="34">
        <v>0</v>
      </c>
      <c r="AJ1893" s="35">
        <v>372</v>
      </c>
      <c r="AK1893" s="35">
        <v>62</v>
      </c>
      <c r="AL1893" s="35">
        <v>47</v>
      </c>
      <c r="AM1893" s="34">
        <v>0.9</v>
      </c>
      <c r="AN1893" s="34">
        <f t="shared" si="468"/>
        <v>47.1</v>
      </c>
      <c r="AO1893" s="35">
        <v>12</v>
      </c>
      <c r="AP1893" s="35">
        <v>12</v>
      </c>
      <c r="AQ1893" t="s">
        <v>153</v>
      </c>
      <c r="AR1893">
        <v>4</v>
      </c>
      <c r="AS1893" s="34">
        <v>0.1</v>
      </c>
      <c r="AT1893" t="s">
        <v>83</v>
      </c>
      <c r="AU1893" s="35">
        <f t="shared" si="478"/>
        <v>0</v>
      </c>
      <c r="AV1893" s="35">
        <f t="shared" si="469"/>
        <v>0</v>
      </c>
      <c r="AW1893" s="35">
        <f t="shared" si="470"/>
        <v>1.98726114649682</v>
      </c>
      <c r="AX1893" s="35">
        <f t="shared" si="471"/>
        <v>1.08917197452229</v>
      </c>
      <c r="AY1893" s="35">
        <f t="shared" si="472"/>
        <v>0</v>
      </c>
      <c r="AZ1893" s="35">
        <f t="shared" si="473"/>
        <v>0</v>
      </c>
      <c r="BA1893" s="27" t="str">
        <f t="shared" si="474"/>
        <v>3</v>
      </c>
      <c r="BB1893" s="34">
        <v>0.000675</v>
      </c>
      <c r="BC1893" s="34">
        <f t="shared" si="475"/>
        <v>0</v>
      </c>
      <c r="BD1893" s="34" t="e">
        <f t="shared" si="476"/>
        <v>#REF!</v>
      </c>
      <c r="BE1893" s="34">
        <v>0.529</v>
      </c>
      <c r="BF1893" s="34">
        <f t="shared" si="479"/>
        <v>0</v>
      </c>
      <c r="BG1893" s="34" t="e">
        <f t="shared" si="477"/>
        <v>#REF!</v>
      </c>
      <c r="BH1893" t="str">
        <f>IF(AT1893="UDARA","U","N")&amp;LEFT($C$4,2)&amp;MID($C$4,4,2)&amp;LEFT(A1893,3)&amp;MID(E1893,2,2)&amp;VLOOKUP(E1893,Acuan_Reference!C:L,10,0)</f>
        <v>N1501JMR71S3</v>
      </c>
      <c r="BI1893" t="s">
        <v>84</v>
      </c>
      <c r="BJ1893" t="s">
        <v>119</v>
      </c>
      <c r="BK1893" t="s">
        <v>86</v>
      </c>
      <c r="BL1893" t="s">
        <v>87</v>
      </c>
    </row>
    <row r="1894" hidden="1" spans="1:64">
      <c r="A1894" t="s">
        <v>99</v>
      </c>
      <c r="B1894" t="s">
        <v>75</v>
      </c>
      <c r="C1894" t="s">
        <v>76</v>
      </c>
      <c r="D1894" t="s">
        <v>115</v>
      </c>
      <c r="E1894" t="s">
        <v>260</v>
      </c>
      <c r="F1894" t="s">
        <v>261</v>
      </c>
      <c r="G1894" t="s">
        <v>118</v>
      </c>
      <c r="H1894" t="s">
        <v>81</v>
      </c>
      <c r="I1894" s="34">
        <v>51850</v>
      </c>
      <c r="J1894" s="35">
        <v>101</v>
      </c>
      <c r="K1894" s="35">
        <v>67</v>
      </c>
      <c r="L1894" s="35">
        <v>86</v>
      </c>
      <c r="M1894" s="35">
        <v>112</v>
      </c>
      <c r="N1894" s="35">
        <v>168</v>
      </c>
      <c r="O1894" s="35">
        <v>55</v>
      </c>
      <c r="P1894" s="35">
        <v>100</v>
      </c>
      <c r="Q1894" s="35">
        <v>129</v>
      </c>
      <c r="R1894" s="35">
        <v>94</v>
      </c>
      <c r="S1894" s="35">
        <v>130</v>
      </c>
      <c r="T1894" s="35">
        <v>134</v>
      </c>
      <c r="U1894" s="35">
        <v>135</v>
      </c>
      <c r="V1894" s="34">
        <v>133</v>
      </c>
      <c r="W1894" s="34">
        <f t="shared" si="464"/>
        <v>118.666666666667</v>
      </c>
      <c r="X1894" s="35">
        <v>39</v>
      </c>
      <c r="Y1894" s="35">
        <v>0</v>
      </c>
      <c r="Z1894" s="35">
        <v>0</v>
      </c>
      <c r="AA1894" s="34">
        <v>193</v>
      </c>
      <c r="AB1894" s="34">
        <v>0</v>
      </c>
      <c r="AC1894" s="34">
        <v>0</v>
      </c>
      <c r="AD1894" s="34">
        <v>0</v>
      </c>
      <c r="AE1894" s="34">
        <f t="shared" si="465"/>
        <v>193</v>
      </c>
      <c r="AF1894" s="34">
        <f t="shared" si="466"/>
        <v>1.45112781954887</v>
      </c>
      <c r="AG1894" s="34">
        <f t="shared" si="467"/>
        <v>1.62640449438202</v>
      </c>
      <c r="AH1894" s="34">
        <v>216</v>
      </c>
      <c r="AI1894" s="34">
        <v>0</v>
      </c>
      <c r="AJ1894" s="35">
        <v>372</v>
      </c>
      <c r="AK1894" s="35">
        <v>125</v>
      </c>
      <c r="AL1894" s="35">
        <v>87</v>
      </c>
      <c r="AM1894" s="34">
        <v>1.1</v>
      </c>
      <c r="AN1894" s="34">
        <f t="shared" si="468"/>
        <v>130.533333333333</v>
      </c>
      <c r="AO1894" s="35">
        <v>12</v>
      </c>
      <c r="AP1894" s="35">
        <v>12</v>
      </c>
      <c r="AQ1894" t="s">
        <v>153</v>
      </c>
      <c r="AR1894">
        <v>4</v>
      </c>
      <c r="AS1894" s="34">
        <v>0.33333333333333</v>
      </c>
      <c r="AT1894" t="s">
        <v>83</v>
      </c>
      <c r="AU1894" s="35">
        <f t="shared" si="478"/>
        <v>18.4</v>
      </c>
      <c r="AV1894" s="35">
        <f t="shared" si="469"/>
        <v>24</v>
      </c>
      <c r="AW1894" s="35">
        <f t="shared" si="470"/>
        <v>1.82865168539326</v>
      </c>
      <c r="AX1894" s="35">
        <f t="shared" si="471"/>
        <v>1.09550561797753</v>
      </c>
      <c r="AY1894" s="35">
        <f t="shared" si="472"/>
        <v>24</v>
      </c>
      <c r="AZ1894" s="35">
        <f t="shared" si="473"/>
        <v>24</v>
      </c>
      <c r="BA1894" s="27" t="str">
        <f t="shared" si="474"/>
        <v>3</v>
      </c>
      <c r="BB1894" s="34">
        <v>0.000675</v>
      </c>
      <c r="BC1894" s="34">
        <f t="shared" si="475"/>
        <v>0.0162</v>
      </c>
      <c r="BD1894" s="34" t="e">
        <f t="shared" si="476"/>
        <v>#REF!</v>
      </c>
      <c r="BE1894" s="34">
        <v>0.529</v>
      </c>
      <c r="BF1894" s="34">
        <f t="shared" si="479"/>
        <v>12.696</v>
      </c>
      <c r="BG1894" s="34" t="e">
        <f t="shared" si="477"/>
        <v>#REF!</v>
      </c>
      <c r="BH1894" t="str">
        <f>IF(AT1894="UDARA","U","N")&amp;LEFT($C$4,2)&amp;MID($C$4,4,2)&amp;LEFT(A1894,3)&amp;MID(E1894,2,2)&amp;VLOOKUP(E1894,Acuan_Reference!C:L,10,0)</f>
        <v>N1501MDN71S3</v>
      </c>
      <c r="BI1894" t="s">
        <v>84</v>
      </c>
      <c r="BJ1894" t="s">
        <v>119</v>
      </c>
      <c r="BK1894" t="s">
        <v>86</v>
      </c>
      <c r="BL1894" t="s">
        <v>87</v>
      </c>
    </row>
    <row r="1895" hidden="1" spans="1:64">
      <c r="A1895" t="s">
        <v>100</v>
      </c>
      <c r="B1895" t="s">
        <v>75</v>
      </c>
      <c r="C1895" t="s">
        <v>76</v>
      </c>
      <c r="D1895" t="s">
        <v>115</v>
      </c>
      <c r="E1895" t="s">
        <v>260</v>
      </c>
      <c r="F1895" t="s">
        <v>261</v>
      </c>
      <c r="G1895" t="s">
        <v>118</v>
      </c>
      <c r="H1895" t="s">
        <v>81</v>
      </c>
      <c r="I1895" s="34">
        <v>51850</v>
      </c>
      <c r="J1895" s="35">
        <v>39</v>
      </c>
      <c r="K1895" s="35">
        <v>105</v>
      </c>
      <c r="L1895" s="35">
        <v>91</v>
      </c>
      <c r="M1895" s="35">
        <v>52</v>
      </c>
      <c r="N1895" s="35">
        <v>96</v>
      </c>
      <c r="O1895" s="35">
        <v>74</v>
      </c>
      <c r="P1895" s="35">
        <v>56</v>
      </c>
      <c r="Q1895" s="35">
        <v>89</v>
      </c>
      <c r="R1895" s="35">
        <v>78</v>
      </c>
      <c r="S1895" s="35">
        <v>33</v>
      </c>
      <c r="T1895" s="35">
        <v>83</v>
      </c>
      <c r="U1895" s="35">
        <v>46</v>
      </c>
      <c r="V1895" s="34">
        <v>54</v>
      </c>
      <c r="W1895" s="34">
        <f t="shared" si="464"/>
        <v>58.6666666666667</v>
      </c>
      <c r="X1895" s="35">
        <v>84</v>
      </c>
      <c r="Y1895" s="35">
        <v>0</v>
      </c>
      <c r="Z1895" s="35">
        <v>0</v>
      </c>
      <c r="AA1895" s="34">
        <v>60</v>
      </c>
      <c r="AB1895" s="34">
        <v>0</v>
      </c>
      <c r="AC1895" s="34">
        <v>0</v>
      </c>
      <c r="AD1895" s="34">
        <v>0</v>
      </c>
      <c r="AE1895" s="34">
        <f t="shared" si="465"/>
        <v>60</v>
      </c>
      <c r="AF1895" s="34">
        <f t="shared" si="466"/>
        <v>1.11111111111111</v>
      </c>
      <c r="AG1895" s="34">
        <f t="shared" si="467"/>
        <v>1.02272727272727</v>
      </c>
      <c r="AH1895" s="34">
        <v>216</v>
      </c>
      <c r="AI1895" s="34">
        <v>0</v>
      </c>
      <c r="AJ1895" s="35">
        <v>372</v>
      </c>
      <c r="AK1895" s="35">
        <v>71</v>
      </c>
      <c r="AL1895" s="35">
        <v>47</v>
      </c>
      <c r="AM1895" s="34">
        <v>1.5</v>
      </c>
      <c r="AN1895" s="34">
        <f t="shared" si="468"/>
        <v>88</v>
      </c>
      <c r="AO1895" s="35">
        <v>12</v>
      </c>
      <c r="AP1895" s="35">
        <v>12</v>
      </c>
      <c r="AQ1895" t="s">
        <v>82</v>
      </c>
      <c r="AR1895">
        <v>2</v>
      </c>
      <c r="AS1895" s="34">
        <v>0.76666666666667</v>
      </c>
      <c r="AT1895" t="s">
        <v>83</v>
      </c>
      <c r="AU1895" s="35">
        <f t="shared" si="478"/>
        <v>56.25</v>
      </c>
      <c r="AV1895" s="35">
        <f t="shared" si="469"/>
        <v>60</v>
      </c>
      <c r="AW1895" s="35">
        <f t="shared" si="470"/>
        <v>2.04545454545455</v>
      </c>
      <c r="AX1895" s="35">
        <f t="shared" si="471"/>
        <v>1.24431818181818</v>
      </c>
      <c r="AY1895" s="35">
        <f t="shared" si="472"/>
        <v>60</v>
      </c>
      <c r="AZ1895" s="35">
        <f t="shared" si="473"/>
        <v>60</v>
      </c>
      <c r="BA1895" s="27" t="str">
        <f t="shared" si="474"/>
        <v>2</v>
      </c>
      <c r="BB1895" s="34">
        <v>0.000675</v>
      </c>
      <c r="BC1895" s="34">
        <f t="shared" si="475"/>
        <v>0.0405</v>
      </c>
      <c r="BD1895" s="34" t="e">
        <f t="shared" si="476"/>
        <v>#REF!</v>
      </c>
      <c r="BE1895" s="34">
        <v>0.529</v>
      </c>
      <c r="BF1895" s="34">
        <f t="shared" si="479"/>
        <v>31.74</v>
      </c>
      <c r="BG1895" s="34" t="e">
        <f t="shared" si="477"/>
        <v>#REF!</v>
      </c>
      <c r="BH1895" t="str">
        <f>IF(AT1895="UDARA","U","N")&amp;LEFT($C$4,2)&amp;MID($C$4,4,2)&amp;LEFT(A1895,3)&amp;MID(E1895,2,2)&amp;VLOOKUP(E1895,Acuan_Reference!C:L,10,0)</f>
        <v>N1501MDO71S3</v>
      </c>
      <c r="BI1895" t="s">
        <v>84</v>
      </c>
      <c r="BJ1895" t="s">
        <v>119</v>
      </c>
      <c r="BK1895" t="s">
        <v>86</v>
      </c>
      <c r="BL1895" t="s">
        <v>87</v>
      </c>
    </row>
    <row r="1896" hidden="1" spans="1:64">
      <c r="A1896" t="s">
        <v>101</v>
      </c>
      <c r="B1896" t="s">
        <v>75</v>
      </c>
      <c r="C1896" t="s">
        <v>76</v>
      </c>
      <c r="D1896" t="s">
        <v>115</v>
      </c>
      <c r="E1896" t="s">
        <v>260</v>
      </c>
      <c r="F1896" t="s">
        <v>261</v>
      </c>
      <c r="G1896" t="s">
        <v>118</v>
      </c>
      <c r="H1896" t="s">
        <v>81</v>
      </c>
      <c r="I1896" s="34">
        <v>51850</v>
      </c>
      <c r="J1896" s="35">
        <v>192</v>
      </c>
      <c r="K1896" s="35">
        <v>120</v>
      </c>
      <c r="L1896" s="35">
        <v>205</v>
      </c>
      <c r="M1896" s="35">
        <v>154</v>
      </c>
      <c r="N1896" s="35">
        <v>179</v>
      </c>
      <c r="O1896" s="35">
        <v>218</v>
      </c>
      <c r="P1896" s="35">
        <v>199</v>
      </c>
      <c r="Q1896" s="35">
        <v>273</v>
      </c>
      <c r="R1896" s="35">
        <v>178</v>
      </c>
      <c r="S1896" s="35">
        <v>361</v>
      </c>
      <c r="T1896" s="35">
        <v>289</v>
      </c>
      <c r="U1896" s="35">
        <v>385</v>
      </c>
      <c r="V1896" s="34">
        <v>345</v>
      </c>
      <c r="W1896" s="34">
        <f t="shared" si="464"/>
        <v>291.666666666667</v>
      </c>
      <c r="X1896" s="35">
        <v>98</v>
      </c>
      <c r="Y1896" s="35">
        <v>0</v>
      </c>
      <c r="Z1896" s="35">
        <v>0</v>
      </c>
      <c r="AA1896" s="34">
        <v>232</v>
      </c>
      <c r="AB1896" s="34">
        <v>0</v>
      </c>
      <c r="AC1896" s="34">
        <v>132</v>
      </c>
      <c r="AD1896" s="34">
        <v>0</v>
      </c>
      <c r="AE1896" s="34">
        <f t="shared" si="465"/>
        <v>364</v>
      </c>
      <c r="AF1896" s="34">
        <f t="shared" si="466"/>
        <v>1.05507246376812</v>
      </c>
      <c r="AG1896" s="34">
        <f t="shared" si="467"/>
        <v>1.248</v>
      </c>
      <c r="AH1896" s="34">
        <v>216</v>
      </c>
      <c r="AI1896" s="34">
        <v>0</v>
      </c>
      <c r="AJ1896" s="35">
        <v>372</v>
      </c>
      <c r="AK1896" s="35">
        <v>286</v>
      </c>
      <c r="AL1896" s="35">
        <v>201</v>
      </c>
      <c r="AM1896" s="34">
        <v>1.3</v>
      </c>
      <c r="AN1896" s="34">
        <f t="shared" si="468"/>
        <v>379.166666666667</v>
      </c>
      <c r="AO1896" s="35">
        <v>12</v>
      </c>
      <c r="AP1896" s="35">
        <v>12</v>
      </c>
      <c r="AQ1896" t="s">
        <v>82</v>
      </c>
      <c r="AR1896">
        <v>4</v>
      </c>
      <c r="AS1896" s="34">
        <v>0.5</v>
      </c>
      <c r="AT1896" t="s">
        <v>83</v>
      </c>
      <c r="AU1896" s="35">
        <f t="shared" si="478"/>
        <v>162.125</v>
      </c>
      <c r="AV1896" s="35">
        <f t="shared" si="469"/>
        <v>168</v>
      </c>
      <c r="AW1896" s="35">
        <f t="shared" si="470"/>
        <v>1.824</v>
      </c>
      <c r="AX1896" s="35">
        <f t="shared" si="471"/>
        <v>1.13485714285714</v>
      </c>
      <c r="AY1896" s="35">
        <f t="shared" si="472"/>
        <v>168</v>
      </c>
      <c r="AZ1896" s="35">
        <f t="shared" si="473"/>
        <v>168</v>
      </c>
      <c r="BA1896" s="27" t="str">
        <f t="shared" si="474"/>
        <v>2</v>
      </c>
      <c r="BB1896" s="34">
        <v>0.000675</v>
      </c>
      <c r="BC1896" s="34">
        <f t="shared" si="475"/>
        <v>0.1134</v>
      </c>
      <c r="BD1896" s="34" t="e">
        <f t="shared" si="476"/>
        <v>#REF!</v>
      </c>
      <c r="BE1896" s="34">
        <v>0.529</v>
      </c>
      <c r="BF1896" s="34">
        <f t="shared" si="479"/>
        <v>88.872</v>
      </c>
      <c r="BG1896" s="34" t="e">
        <f t="shared" si="477"/>
        <v>#REF!</v>
      </c>
      <c r="BH1896" t="str">
        <f>IF(AT1896="UDARA","U","N")&amp;LEFT($C$4,2)&amp;MID($C$4,4,2)&amp;LEFT(A1896,3)&amp;MID(E1896,2,2)&amp;VLOOKUP(E1896,Acuan_Reference!C:L,10,0)</f>
        <v>N1501MKS71S3</v>
      </c>
      <c r="BI1896" t="s">
        <v>84</v>
      </c>
      <c r="BJ1896" t="s">
        <v>119</v>
      </c>
      <c r="BK1896" t="s">
        <v>86</v>
      </c>
      <c r="BL1896" t="s">
        <v>87</v>
      </c>
    </row>
    <row r="1897" hidden="1" spans="1:64">
      <c r="A1897" t="s">
        <v>102</v>
      </c>
      <c r="B1897" t="s">
        <v>75</v>
      </c>
      <c r="C1897" t="s">
        <v>76</v>
      </c>
      <c r="D1897" t="s">
        <v>115</v>
      </c>
      <c r="E1897" t="s">
        <v>260</v>
      </c>
      <c r="F1897" t="s">
        <v>261</v>
      </c>
      <c r="G1897" t="s">
        <v>118</v>
      </c>
      <c r="H1897" t="s">
        <v>81</v>
      </c>
      <c r="I1897" s="34">
        <v>51850</v>
      </c>
      <c r="J1897" s="35">
        <v>35</v>
      </c>
      <c r="K1897" s="35">
        <v>76</v>
      </c>
      <c r="L1897" s="35">
        <v>60</v>
      </c>
      <c r="M1897" s="35">
        <v>30</v>
      </c>
      <c r="N1897" s="35">
        <v>74</v>
      </c>
      <c r="O1897" s="35">
        <v>8</v>
      </c>
      <c r="P1897" s="35">
        <v>81</v>
      </c>
      <c r="Q1897" s="35">
        <v>70</v>
      </c>
      <c r="R1897" s="35">
        <v>92</v>
      </c>
      <c r="S1897" s="35">
        <v>80</v>
      </c>
      <c r="T1897" s="35">
        <v>50</v>
      </c>
      <c r="U1897" s="35">
        <v>46</v>
      </c>
      <c r="V1897" s="34">
        <v>58.666666666667</v>
      </c>
      <c r="W1897" s="34">
        <f t="shared" si="464"/>
        <v>50</v>
      </c>
      <c r="X1897" s="35">
        <v>21</v>
      </c>
      <c r="Y1897" s="35">
        <v>0</v>
      </c>
      <c r="Z1897" s="35">
        <v>0</v>
      </c>
      <c r="AA1897" s="34">
        <v>135</v>
      </c>
      <c r="AB1897" s="34">
        <v>0</v>
      </c>
      <c r="AC1897" s="34">
        <v>0</v>
      </c>
      <c r="AD1897" s="34">
        <v>0</v>
      </c>
      <c r="AE1897" s="34">
        <f t="shared" si="465"/>
        <v>135</v>
      </c>
      <c r="AF1897" s="34">
        <f t="shared" si="466"/>
        <v>2.30113636363635</v>
      </c>
      <c r="AG1897" s="34">
        <f t="shared" si="467"/>
        <v>2.7</v>
      </c>
      <c r="AH1897" s="34">
        <v>216</v>
      </c>
      <c r="AI1897" s="34">
        <v>0</v>
      </c>
      <c r="AJ1897" s="35">
        <v>372</v>
      </c>
      <c r="AK1897" s="35">
        <v>86</v>
      </c>
      <c r="AL1897" s="35">
        <v>54</v>
      </c>
      <c r="AM1897" s="34">
        <v>0.8</v>
      </c>
      <c r="AN1897" s="34">
        <f t="shared" si="468"/>
        <v>40</v>
      </c>
      <c r="AO1897" s="35">
        <v>12</v>
      </c>
      <c r="AP1897" s="35">
        <v>12</v>
      </c>
      <c r="AQ1897" t="s">
        <v>153</v>
      </c>
      <c r="AR1897">
        <v>8</v>
      </c>
      <c r="AS1897" s="34">
        <v>0.1</v>
      </c>
      <c r="AT1897" t="s">
        <v>83</v>
      </c>
      <c r="AU1897" s="35">
        <f t="shared" si="478"/>
        <v>0</v>
      </c>
      <c r="AV1897" s="35">
        <f t="shared" si="469"/>
        <v>0</v>
      </c>
      <c r="AW1897" s="35">
        <f t="shared" si="470"/>
        <v>2.7</v>
      </c>
      <c r="AX1897" s="35">
        <f t="shared" si="471"/>
        <v>1.62</v>
      </c>
      <c r="AY1897" s="35">
        <f t="shared" si="472"/>
        <v>0</v>
      </c>
      <c r="AZ1897" s="35">
        <f t="shared" si="473"/>
        <v>0</v>
      </c>
      <c r="BA1897" s="27" t="str">
        <f t="shared" si="474"/>
        <v>3</v>
      </c>
      <c r="BB1897" s="34">
        <v>0.000675</v>
      </c>
      <c r="BC1897" s="34">
        <f t="shared" si="475"/>
        <v>0</v>
      </c>
      <c r="BD1897" s="34" t="e">
        <f t="shared" si="476"/>
        <v>#REF!</v>
      </c>
      <c r="BE1897" s="34">
        <v>0.529</v>
      </c>
      <c r="BF1897" s="34">
        <f t="shared" si="479"/>
        <v>0</v>
      </c>
      <c r="BG1897" s="34" t="e">
        <f t="shared" si="477"/>
        <v>#REF!</v>
      </c>
      <c r="BH1897" t="str">
        <f>IF(AT1897="UDARA","U","N")&amp;LEFT($C$4,2)&amp;MID($C$4,4,2)&amp;LEFT(A1897,3)&amp;MID(E1897,2,2)&amp;VLOOKUP(E1897,Acuan_Reference!C:L,10,0)</f>
        <v>N1501MLG71S3</v>
      </c>
      <c r="BI1897" t="s">
        <v>84</v>
      </c>
      <c r="BJ1897" t="s">
        <v>119</v>
      </c>
      <c r="BK1897" t="s">
        <v>86</v>
      </c>
      <c r="BL1897" t="s">
        <v>87</v>
      </c>
    </row>
    <row r="1898" hidden="1" spans="1:64">
      <c r="A1898" t="s">
        <v>103</v>
      </c>
      <c r="B1898" t="s">
        <v>75</v>
      </c>
      <c r="C1898" t="s">
        <v>76</v>
      </c>
      <c r="D1898" t="s">
        <v>115</v>
      </c>
      <c r="E1898" t="s">
        <v>260</v>
      </c>
      <c r="F1898" t="s">
        <v>261</v>
      </c>
      <c r="G1898" t="s">
        <v>118</v>
      </c>
      <c r="H1898" t="s">
        <v>81</v>
      </c>
      <c r="I1898" s="34">
        <v>51850</v>
      </c>
      <c r="J1898" s="35">
        <v>106</v>
      </c>
      <c r="K1898" s="35">
        <v>60</v>
      </c>
      <c r="L1898" s="35">
        <v>14</v>
      </c>
      <c r="M1898" s="35">
        <v>62</v>
      </c>
      <c r="N1898" s="35">
        <v>76</v>
      </c>
      <c r="O1898" s="35">
        <v>45</v>
      </c>
      <c r="P1898" s="35">
        <v>54</v>
      </c>
      <c r="Q1898" s="35">
        <v>53</v>
      </c>
      <c r="R1898" s="35">
        <v>56</v>
      </c>
      <c r="S1898" s="35">
        <v>47</v>
      </c>
      <c r="T1898" s="35">
        <v>57</v>
      </c>
      <c r="U1898" s="35">
        <v>24</v>
      </c>
      <c r="V1898" s="34">
        <v>42.666666666667</v>
      </c>
      <c r="W1898" s="34">
        <f t="shared" si="464"/>
        <v>40</v>
      </c>
      <c r="X1898" s="35">
        <v>15</v>
      </c>
      <c r="Y1898" s="35">
        <v>0</v>
      </c>
      <c r="Z1898" s="35">
        <v>0</v>
      </c>
      <c r="AA1898" s="34">
        <v>127</v>
      </c>
      <c r="AB1898" s="34">
        <v>0</v>
      </c>
      <c r="AC1898" s="34">
        <v>0</v>
      </c>
      <c r="AD1898" s="34">
        <v>0</v>
      </c>
      <c r="AE1898" s="34">
        <f t="shared" si="465"/>
        <v>127</v>
      </c>
      <c r="AF1898" s="34">
        <f t="shared" si="466"/>
        <v>2.97656249999998</v>
      </c>
      <c r="AG1898" s="34">
        <f t="shared" si="467"/>
        <v>3.175</v>
      </c>
      <c r="AH1898" s="34">
        <v>216</v>
      </c>
      <c r="AI1898" s="34">
        <v>0</v>
      </c>
      <c r="AJ1898" s="35">
        <v>372</v>
      </c>
      <c r="AK1898" s="35">
        <v>56</v>
      </c>
      <c r="AL1898" s="35">
        <v>39</v>
      </c>
      <c r="AM1898" s="34">
        <v>1.3</v>
      </c>
      <c r="AN1898" s="34">
        <f t="shared" si="468"/>
        <v>52</v>
      </c>
      <c r="AO1898" s="35">
        <v>12</v>
      </c>
      <c r="AP1898" s="35">
        <v>12</v>
      </c>
      <c r="AQ1898" t="s">
        <v>82</v>
      </c>
      <c r="AR1898">
        <v>2</v>
      </c>
      <c r="AS1898" s="34">
        <v>0.36666666666667</v>
      </c>
      <c r="AT1898" t="s">
        <v>83</v>
      </c>
      <c r="AU1898" s="35">
        <f t="shared" si="478"/>
        <v>0</v>
      </c>
      <c r="AV1898" s="35">
        <f t="shared" si="469"/>
        <v>0</v>
      </c>
      <c r="AW1898" s="35">
        <f t="shared" si="470"/>
        <v>3.175</v>
      </c>
      <c r="AX1898" s="35">
        <f t="shared" si="471"/>
        <v>2.2</v>
      </c>
      <c r="AY1898" s="35">
        <f t="shared" si="472"/>
        <v>0</v>
      </c>
      <c r="AZ1898" s="35">
        <f t="shared" si="473"/>
        <v>0</v>
      </c>
      <c r="BA1898" s="27" t="str">
        <f t="shared" si="474"/>
        <v>3</v>
      </c>
      <c r="BB1898" s="34">
        <v>0.000675</v>
      </c>
      <c r="BC1898" s="34">
        <f t="shared" si="475"/>
        <v>0</v>
      </c>
      <c r="BD1898" s="34" t="e">
        <f t="shared" si="476"/>
        <v>#REF!</v>
      </c>
      <c r="BE1898" s="34">
        <v>0.529</v>
      </c>
      <c r="BF1898" s="34">
        <f t="shared" si="479"/>
        <v>0</v>
      </c>
      <c r="BG1898" s="34" t="e">
        <f t="shared" si="477"/>
        <v>#REF!</v>
      </c>
      <c r="BH1898" t="str">
        <f>IF(AT1898="UDARA","U","N")&amp;LEFT($C$4,2)&amp;MID($C$4,4,2)&amp;LEFT(A1898,3)&amp;MID(E1898,2,2)&amp;VLOOKUP(E1898,Acuan_Reference!C:L,10,0)</f>
        <v>N1501NAD71S3</v>
      </c>
      <c r="BI1898" t="s">
        <v>84</v>
      </c>
      <c r="BJ1898" t="s">
        <v>119</v>
      </c>
      <c r="BK1898" t="s">
        <v>86</v>
      </c>
      <c r="BL1898" t="s">
        <v>87</v>
      </c>
    </row>
    <row r="1899" hidden="1" spans="1:64">
      <c r="A1899" t="s">
        <v>104</v>
      </c>
      <c r="B1899" t="s">
        <v>75</v>
      </c>
      <c r="C1899" t="s">
        <v>76</v>
      </c>
      <c r="D1899" t="s">
        <v>115</v>
      </c>
      <c r="E1899" t="s">
        <v>260</v>
      </c>
      <c r="F1899" t="s">
        <v>261</v>
      </c>
      <c r="G1899" t="s">
        <v>118</v>
      </c>
      <c r="H1899" t="s">
        <v>81</v>
      </c>
      <c r="I1899" s="34">
        <v>51850</v>
      </c>
      <c r="J1899" s="35">
        <v>81</v>
      </c>
      <c r="K1899" s="35">
        <v>49</v>
      </c>
      <c r="L1899" s="35">
        <v>57</v>
      </c>
      <c r="M1899" s="35">
        <v>66</v>
      </c>
      <c r="N1899" s="35">
        <v>115</v>
      </c>
      <c r="O1899" s="35">
        <v>57</v>
      </c>
      <c r="P1899" s="35">
        <v>104</v>
      </c>
      <c r="Q1899" s="35">
        <v>161</v>
      </c>
      <c r="R1899" s="35">
        <v>91</v>
      </c>
      <c r="S1899" s="35">
        <v>179</v>
      </c>
      <c r="T1899" s="35">
        <v>72</v>
      </c>
      <c r="U1899" s="35">
        <v>171</v>
      </c>
      <c r="V1899" s="34">
        <v>140.66666666667</v>
      </c>
      <c r="W1899" s="34">
        <f t="shared" si="464"/>
        <v>108.666666666667</v>
      </c>
      <c r="X1899" s="35">
        <v>45</v>
      </c>
      <c r="Y1899" s="35">
        <v>0</v>
      </c>
      <c r="Z1899" s="35">
        <v>0</v>
      </c>
      <c r="AA1899" s="34">
        <v>191</v>
      </c>
      <c r="AB1899" s="34">
        <v>0</v>
      </c>
      <c r="AC1899" s="34">
        <v>0</v>
      </c>
      <c r="AD1899" s="34">
        <v>0</v>
      </c>
      <c r="AE1899" s="34">
        <f t="shared" si="465"/>
        <v>191</v>
      </c>
      <c r="AF1899" s="34">
        <f t="shared" si="466"/>
        <v>1.35781990521324</v>
      </c>
      <c r="AG1899" s="34">
        <f t="shared" si="467"/>
        <v>1.75766871165644</v>
      </c>
      <c r="AH1899" s="34">
        <v>216</v>
      </c>
      <c r="AI1899" s="34">
        <v>0</v>
      </c>
      <c r="AJ1899" s="35">
        <v>372</v>
      </c>
      <c r="AK1899" s="35">
        <v>152</v>
      </c>
      <c r="AL1899" s="35">
        <v>83</v>
      </c>
      <c r="AM1899" s="34">
        <v>1</v>
      </c>
      <c r="AN1899" s="34">
        <f t="shared" si="468"/>
        <v>108.666666666667</v>
      </c>
      <c r="AO1899" s="35">
        <v>12</v>
      </c>
      <c r="AP1899" s="35">
        <v>12</v>
      </c>
      <c r="AQ1899" t="s">
        <v>82</v>
      </c>
      <c r="AR1899">
        <v>4</v>
      </c>
      <c r="AS1899" s="34">
        <v>0.26666666666667</v>
      </c>
      <c r="AT1899" t="s">
        <v>83</v>
      </c>
      <c r="AU1899" s="35">
        <f t="shared" si="478"/>
        <v>0.500000000000014</v>
      </c>
      <c r="AV1899" s="35">
        <f t="shared" si="469"/>
        <v>12</v>
      </c>
      <c r="AW1899" s="35">
        <f t="shared" si="470"/>
        <v>1.8680981595092</v>
      </c>
      <c r="AX1899" s="35">
        <f t="shared" si="471"/>
        <v>1.10429447852761</v>
      </c>
      <c r="AY1899" s="35">
        <f t="shared" si="472"/>
        <v>12</v>
      </c>
      <c r="AZ1899" s="35">
        <f t="shared" si="473"/>
        <v>12</v>
      </c>
      <c r="BA1899" s="27" t="str">
        <f t="shared" si="474"/>
        <v>3</v>
      </c>
      <c r="BB1899" s="34">
        <v>0.000675</v>
      </c>
      <c r="BC1899" s="34">
        <f t="shared" si="475"/>
        <v>0.0081</v>
      </c>
      <c r="BD1899" s="34" t="e">
        <f t="shared" si="476"/>
        <v>#REF!</v>
      </c>
      <c r="BE1899" s="34">
        <v>0.529</v>
      </c>
      <c r="BF1899" s="34">
        <f t="shared" si="479"/>
        <v>6.348</v>
      </c>
      <c r="BG1899" s="34" t="e">
        <f t="shared" si="477"/>
        <v>#REF!</v>
      </c>
      <c r="BH1899" t="str">
        <f>IF(AT1899="UDARA","U","N")&amp;LEFT($C$4,2)&amp;MID($C$4,4,2)&amp;LEFT(A1899,3)&amp;MID(E1899,2,2)&amp;VLOOKUP(E1899,Acuan_Reference!C:L,10,0)</f>
        <v>N1501PDG71S3</v>
      </c>
      <c r="BI1899" t="s">
        <v>84</v>
      </c>
      <c r="BJ1899" t="s">
        <v>119</v>
      </c>
      <c r="BK1899" t="s">
        <v>86</v>
      </c>
      <c r="BL1899" t="s">
        <v>87</v>
      </c>
    </row>
    <row r="1900" hidden="1" spans="1:64">
      <c r="A1900" t="s">
        <v>105</v>
      </c>
      <c r="B1900" t="s">
        <v>75</v>
      </c>
      <c r="C1900" t="s">
        <v>76</v>
      </c>
      <c r="D1900" t="s">
        <v>115</v>
      </c>
      <c r="E1900" t="s">
        <v>260</v>
      </c>
      <c r="F1900" t="s">
        <v>261</v>
      </c>
      <c r="G1900" t="s">
        <v>118</v>
      </c>
      <c r="H1900" t="s">
        <v>81</v>
      </c>
      <c r="I1900" s="34">
        <v>51850</v>
      </c>
      <c r="J1900" s="35">
        <v>-6</v>
      </c>
      <c r="K1900" s="35">
        <v>0</v>
      </c>
      <c r="L1900" s="35">
        <v>0</v>
      </c>
      <c r="M1900" s="35">
        <v>-1</v>
      </c>
      <c r="N1900" s="35">
        <v>5</v>
      </c>
      <c r="O1900" s="35">
        <v>78</v>
      </c>
      <c r="P1900" s="35">
        <v>23</v>
      </c>
      <c r="Q1900" s="35">
        <v>38</v>
      </c>
      <c r="R1900" s="35">
        <v>24</v>
      </c>
      <c r="S1900" s="35">
        <v>48</v>
      </c>
      <c r="T1900" s="35">
        <v>14</v>
      </c>
      <c r="U1900" s="35">
        <v>48</v>
      </c>
      <c r="V1900" s="34">
        <v>36.666666666667</v>
      </c>
      <c r="W1900" s="34">
        <f t="shared" si="464"/>
        <v>27.6666666666667</v>
      </c>
      <c r="X1900" s="35">
        <v>15</v>
      </c>
      <c r="Y1900" s="35">
        <v>0</v>
      </c>
      <c r="Z1900" s="35">
        <v>0</v>
      </c>
      <c r="AA1900" s="34">
        <v>62</v>
      </c>
      <c r="AB1900" s="34">
        <v>0</v>
      </c>
      <c r="AC1900" s="34">
        <v>0</v>
      </c>
      <c r="AD1900" s="34">
        <v>0</v>
      </c>
      <c r="AE1900" s="34">
        <f t="shared" si="465"/>
        <v>62</v>
      </c>
      <c r="AF1900" s="34">
        <f t="shared" si="466"/>
        <v>1.69090909090908</v>
      </c>
      <c r="AG1900" s="34">
        <f t="shared" si="467"/>
        <v>2.24096385542169</v>
      </c>
      <c r="AH1900" s="34">
        <v>216</v>
      </c>
      <c r="AI1900" s="34">
        <v>0</v>
      </c>
      <c r="AJ1900" s="35">
        <v>372</v>
      </c>
      <c r="AK1900" s="35">
        <v>39</v>
      </c>
      <c r="AL1900" s="35">
        <v>21</v>
      </c>
      <c r="AM1900" s="34">
        <v>1</v>
      </c>
      <c r="AN1900" s="34">
        <f t="shared" si="468"/>
        <v>27.6666666666667</v>
      </c>
      <c r="AO1900" s="35">
        <v>12</v>
      </c>
      <c r="AP1900" s="35">
        <v>12</v>
      </c>
      <c r="AQ1900" t="s">
        <v>82</v>
      </c>
      <c r="AR1900">
        <v>4</v>
      </c>
      <c r="AS1900" s="34">
        <v>0.26666666666667</v>
      </c>
      <c r="AT1900" t="s">
        <v>83</v>
      </c>
      <c r="AU1900" s="35">
        <f t="shared" si="478"/>
        <v>0</v>
      </c>
      <c r="AV1900" s="35">
        <f t="shared" si="469"/>
        <v>0</v>
      </c>
      <c r="AW1900" s="35">
        <f t="shared" si="470"/>
        <v>2.24096385542169</v>
      </c>
      <c r="AX1900" s="35">
        <f t="shared" si="471"/>
        <v>1.48192771084337</v>
      </c>
      <c r="AY1900" s="35">
        <f t="shared" si="472"/>
        <v>0</v>
      </c>
      <c r="AZ1900" s="35">
        <f t="shared" si="473"/>
        <v>0</v>
      </c>
      <c r="BA1900" s="27" t="str">
        <f t="shared" si="474"/>
        <v>3</v>
      </c>
      <c r="BB1900" s="34">
        <v>0.000675</v>
      </c>
      <c r="BC1900" s="34">
        <f t="shared" si="475"/>
        <v>0</v>
      </c>
      <c r="BD1900" s="34" t="e">
        <f t="shared" si="476"/>
        <v>#REF!</v>
      </c>
      <c r="BE1900" s="34">
        <v>0.529</v>
      </c>
      <c r="BF1900" s="34">
        <f t="shared" si="479"/>
        <v>0</v>
      </c>
      <c r="BG1900" s="34" t="e">
        <f t="shared" si="477"/>
        <v>#REF!</v>
      </c>
      <c r="BH1900" t="str">
        <f>IF(AT1900="UDARA","U","N")&amp;LEFT($C$4,2)&amp;MID($C$4,4,2)&amp;LEFT(A1900,3)&amp;MID(E1900,2,2)&amp;VLOOKUP(E1900,Acuan_Reference!C:L,10,0)</f>
        <v>N1501PKB71S3</v>
      </c>
      <c r="BI1900" t="s">
        <v>84</v>
      </c>
      <c r="BJ1900" t="s">
        <v>119</v>
      </c>
      <c r="BK1900" t="s">
        <v>86</v>
      </c>
      <c r="BL1900" t="s">
        <v>87</v>
      </c>
    </row>
    <row r="1901" hidden="1" spans="1:64">
      <c r="A1901" t="s">
        <v>106</v>
      </c>
      <c r="B1901" t="s">
        <v>75</v>
      </c>
      <c r="C1901" t="s">
        <v>76</v>
      </c>
      <c r="D1901" t="s">
        <v>115</v>
      </c>
      <c r="E1901" t="s">
        <v>260</v>
      </c>
      <c r="F1901" t="s">
        <v>261</v>
      </c>
      <c r="G1901" t="s">
        <v>118</v>
      </c>
      <c r="H1901" t="s">
        <v>81</v>
      </c>
      <c r="I1901" s="34">
        <v>51850</v>
      </c>
      <c r="J1901" s="35">
        <v>9</v>
      </c>
      <c r="K1901" s="35">
        <v>15</v>
      </c>
      <c r="L1901" s="35">
        <v>8</v>
      </c>
      <c r="M1901" s="35">
        <v>16</v>
      </c>
      <c r="N1901" s="35">
        <v>30</v>
      </c>
      <c r="O1901" s="35">
        <v>16</v>
      </c>
      <c r="P1901" s="35">
        <v>27</v>
      </c>
      <c r="Q1901" s="35">
        <v>9</v>
      </c>
      <c r="R1901" s="35">
        <v>29</v>
      </c>
      <c r="S1901" s="35">
        <v>39</v>
      </c>
      <c r="T1901" s="35">
        <v>18</v>
      </c>
      <c r="U1901" s="35">
        <v>23</v>
      </c>
      <c r="V1901" s="34">
        <v>26.666666666667</v>
      </c>
      <c r="W1901" s="34">
        <f t="shared" si="464"/>
        <v>20.6666666666667</v>
      </c>
      <c r="X1901" s="35">
        <v>17</v>
      </c>
      <c r="Y1901" s="35">
        <v>0</v>
      </c>
      <c r="Z1901" s="35">
        <v>0</v>
      </c>
      <c r="AA1901" s="34">
        <v>34</v>
      </c>
      <c r="AB1901" s="34">
        <v>0</v>
      </c>
      <c r="AC1901" s="34">
        <v>0</v>
      </c>
      <c r="AD1901" s="34">
        <v>0</v>
      </c>
      <c r="AE1901" s="34">
        <f t="shared" si="465"/>
        <v>34</v>
      </c>
      <c r="AF1901" s="34">
        <f t="shared" si="466"/>
        <v>1.27499999999998</v>
      </c>
      <c r="AG1901" s="34">
        <f t="shared" si="467"/>
        <v>1.64516129032258</v>
      </c>
      <c r="AH1901" s="34">
        <v>216</v>
      </c>
      <c r="AI1901" s="34">
        <v>0</v>
      </c>
      <c r="AJ1901" s="35">
        <v>372</v>
      </c>
      <c r="AK1901" s="35">
        <v>28</v>
      </c>
      <c r="AL1901" s="35">
        <v>21</v>
      </c>
      <c r="AM1901" s="34">
        <v>0.9</v>
      </c>
      <c r="AN1901" s="34">
        <f t="shared" si="468"/>
        <v>18.6</v>
      </c>
      <c r="AO1901" s="35">
        <v>12</v>
      </c>
      <c r="AP1901" s="35">
        <v>12</v>
      </c>
      <c r="AQ1901" t="s">
        <v>82</v>
      </c>
      <c r="AR1901">
        <v>4</v>
      </c>
      <c r="AS1901" s="34">
        <v>0.16666666666667</v>
      </c>
      <c r="AT1901" t="s">
        <v>83</v>
      </c>
      <c r="AU1901" s="35">
        <f t="shared" si="478"/>
        <v>4.2</v>
      </c>
      <c r="AV1901" s="35">
        <f t="shared" si="469"/>
        <v>12</v>
      </c>
      <c r="AW1901" s="35">
        <f t="shared" si="470"/>
        <v>2.2258064516129</v>
      </c>
      <c r="AX1901" s="35">
        <f t="shared" si="471"/>
        <v>1.20967741935484</v>
      </c>
      <c r="AY1901" s="35">
        <f t="shared" si="472"/>
        <v>12</v>
      </c>
      <c r="AZ1901" s="35">
        <f t="shared" si="473"/>
        <v>12</v>
      </c>
      <c r="BA1901" s="27" t="str">
        <f t="shared" si="474"/>
        <v>3</v>
      </c>
      <c r="BB1901" s="34">
        <v>0.000675</v>
      </c>
      <c r="BC1901" s="34">
        <f t="shared" si="475"/>
        <v>0.0081</v>
      </c>
      <c r="BD1901" s="34" t="e">
        <f t="shared" si="476"/>
        <v>#REF!</v>
      </c>
      <c r="BE1901" s="34">
        <v>0.529</v>
      </c>
      <c r="BF1901" s="34">
        <f t="shared" si="479"/>
        <v>6.348</v>
      </c>
      <c r="BG1901" s="34" t="e">
        <f t="shared" si="477"/>
        <v>#REF!</v>
      </c>
      <c r="BH1901" t="str">
        <f>IF(AT1901="UDARA","U","N")&amp;LEFT($C$4,2)&amp;MID($C$4,4,2)&amp;LEFT(A1901,3)&amp;MID(E1901,2,2)&amp;VLOOKUP(E1901,Acuan_Reference!C:L,10,0)</f>
        <v>N1501PLB71S3</v>
      </c>
      <c r="BI1901" t="s">
        <v>84</v>
      </c>
      <c r="BJ1901" t="s">
        <v>119</v>
      </c>
      <c r="BK1901" t="s">
        <v>86</v>
      </c>
      <c r="BL1901" t="s">
        <v>87</v>
      </c>
    </row>
    <row r="1902" hidden="1" spans="1:64">
      <c r="A1902" t="s">
        <v>107</v>
      </c>
      <c r="B1902" t="s">
        <v>75</v>
      </c>
      <c r="C1902" t="s">
        <v>76</v>
      </c>
      <c r="D1902" t="s">
        <v>115</v>
      </c>
      <c r="E1902" t="s">
        <v>260</v>
      </c>
      <c r="F1902" t="s">
        <v>261</v>
      </c>
      <c r="G1902" t="s">
        <v>118</v>
      </c>
      <c r="H1902" t="s">
        <v>81</v>
      </c>
      <c r="I1902" s="34">
        <v>51850</v>
      </c>
      <c r="J1902" s="35">
        <v>21</v>
      </c>
      <c r="K1902" s="35">
        <v>46</v>
      </c>
      <c r="L1902" s="35">
        <v>33</v>
      </c>
      <c r="M1902" s="35">
        <v>26</v>
      </c>
      <c r="N1902" s="35">
        <v>36</v>
      </c>
      <c r="O1902" s="35">
        <v>31</v>
      </c>
      <c r="P1902" s="35">
        <v>33</v>
      </c>
      <c r="Q1902" s="35">
        <v>39</v>
      </c>
      <c r="R1902" s="35">
        <v>59</v>
      </c>
      <c r="S1902" s="35">
        <v>9</v>
      </c>
      <c r="T1902" s="35">
        <v>96</v>
      </c>
      <c r="U1902" s="35">
        <v>47</v>
      </c>
      <c r="V1902" s="34">
        <v>50.666666666667</v>
      </c>
      <c r="W1902" s="34">
        <f t="shared" si="464"/>
        <v>61</v>
      </c>
      <c r="X1902" s="35">
        <v>36</v>
      </c>
      <c r="Y1902" s="35">
        <v>0</v>
      </c>
      <c r="Z1902" s="35">
        <v>0</v>
      </c>
      <c r="AA1902" s="34">
        <v>36</v>
      </c>
      <c r="AB1902" s="34">
        <v>0</v>
      </c>
      <c r="AC1902" s="34">
        <v>0</v>
      </c>
      <c r="AD1902" s="34">
        <v>0</v>
      </c>
      <c r="AE1902" s="34">
        <f t="shared" si="465"/>
        <v>36</v>
      </c>
      <c r="AF1902" s="34">
        <f t="shared" si="466"/>
        <v>0.710526315789469</v>
      </c>
      <c r="AG1902" s="34">
        <f t="shared" si="467"/>
        <v>0.590163934426229</v>
      </c>
      <c r="AH1902" s="34">
        <v>216</v>
      </c>
      <c r="AI1902" s="34">
        <v>0</v>
      </c>
      <c r="AJ1902" s="35">
        <v>372</v>
      </c>
      <c r="AK1902" s="35">
        <v>39</v>
      </c>
      <c r="AL1902" s="35">
        <v>40</v>
      </c>
      <c r="AM1902" s="34">
        <v>1.3</v>
      </c>
      <c r="AN1902" s="34">
        <f t="shared" si="468"/>
        <v>79.3</v>
      </c>
      <c r="AO1902" s="35">
        <v>12</v>
      </c>
      <c r="AP1902" s="35">
        <v>12</v>
      </c>
      <c r="AQ1902" t="s">
        <v>82</v>
      </c>
      <c r="AR1902">
        <v>2</v>
      </c>
      <c r="AS1902" s="34">
        <v>0.43333333333333</v>
      </c>
      <c r="AT1902" t="s">
        <v>83</v>
      </c>
      <c r="AU1902" s="35">
        <f t="shared" si="478"/>
        <v>62.475</v>
      </c>
      <c r="AV1902" s="35">
        <f t="shared" si="469"/>
        <v>72</v>
      </c>
      <c r="AW1902" s="35">
        <f t="shared" si="470"/>
        <v>1.77049180327869</v>
      </c>
      <c r="AX1902" s="35">
        <f t="shared" si="471"/>
        <v>1.11475409836066</v>
      </c>
      <c r="AY1902" s="35">
        <f t="shared" si="472"/>
        <v>72</v>
      </c>
      <c r="AZ1902" s="35">
        <f t="shared" si="473"/>
        <v>72</v>
      </c>
      <c r="BA1902" s="27" t="str">
        <f t="shared" si="474"/>
        <v>2</v>
      </c>
      <c r="BB1902" s="34">
        <v>0.000675</v>
      </c>
      <c r="BC1902" s="34">
        <f t="shared" si="475"/>
        <v>0.0486</v>
      </c>
      <c r="BD1902" s="34" t="e">
        <f t="shared" si="476"/>
        <v>#REF!</v>
      </c>
      <c r="BE1902" s="34">
        <v>0.529</v>
      </c>
      <c r="BF1902" s="34">
        <f t="shared" si="479"/>
        <v>38.088</v>
      </c>
      <c r="BG1902" s="34" t="e">
        <f t="shared" si="477"/>
        <v>#REF!</v>
      </c>
      <c r="BH1902" t="str">
        <f>IF(AT1902="UDARA","U","N")&amp;LEFT($C$4,2)&amp;MID($C$4,4,2)&amp;LEFT(A1902,3)&amp;MID(E1902,2,2)&amp;VLOOKUP(E1902,Acuan_Reference!C:L,10,0)</f>
        <v>N1501PTK71S3</v>
      </c>
      <c r="BI1902" t="s">
        <v>84</v>
      </c>
      <c r="BJ1902" t="s">
        <v>119</v>
      </c>
      <c r="BK1902" t="s">
        <v>86</v>
      </c>
      <c r="BL1902" t="s">
        <v>87</v>
      </c>
    </row>
    <row r="1903" hidden="1" spans="1:64">
      <c r="A1903" t="s">
        <v>108</v>
      </c>
      <c r="B1903" t="s">
        <v>75</v>
      </c>
      <c r="C1903" t="s">
        <v>76</v>
      </c>
      <c r="D1903" t="s">
        <v>115</v>
      </c>
      <c r="E1903" t="s">
        <v>260</v>
      </c>
      <c r="F1903" t="s">
        <v>261</v>
      </c>
      <c r="G1903" t="s">
        <v>118</v>
      </c>
      <c r="H1903" t="s">
        <v>81</v>
      </c>
      <c r="I1903" s="34">
        <v>51850</v>
      </c>
      <c r="J1903" s="35">
        <v>21</v>
      </c>
      <c r="K1903" s="35">
        <v>21</v>
      </c>
      <c r="L1903" s="35">
        <v>18</v>
      </c>
      <c r="M1903" s="35">
        <v>36</v>
      </c>
      <c r="N1903" s="35">
        <v>39</v>
      </c>
      <c r="O1903" s="35">
        <v>3</v>
      </c>
      <c r="P1903" s="35">
        <v>34</v>
      </c>
      <c r="Q1903" s="35">
        <v>21</v>
      </c>
      <c r="R1903" s="35">
        <v>50</v>
      </c>
      <c r="S1903" s="35">
        <v>9</v>
      </c>
      <c r="T1903" s="35">
        <v>45</v>
      </c>
      <c r="U1903" s="35">
        <v>36</v>
      </c>
      <c r="V1903" s="34">
        <v>30</v>
      </c>
      <c r="W1903" s="34">
        <f t="shared" si="464"/>
        <v>35.6666666666667</v>
      </c>
      <c r="X1903" s="35">
        <v>27</v>
      </c>
      <c r="Y1903" s="35">
        <v>0</v>
      </c>
      <c r="Z1903" s="35">
        <v>0</v>
      </c>
      <c r="AA1903" s="34">
        <v>27</v>
      </c>
      <c r="AB1903" s="34">
        <v>0</v>
      </c>
      <c r="AC1903" s="34">
        <v>0</v>
      </c>
      <c r="AD1903" s="34">
        <v>0</v>
      </c>
      <c r="AE1903" s="34">
        <f t="shared" si="465"/>
        <v>27</v>
      </c>
      <c r="AF1903" s="34">
        <f t="shared" si="466"/>
        <v>0.9</v>
      </c>
      <c r="AG1903" s="34">
        <f t="shared" si="467"/>
        <v>0.757009345794393</v>
      </c>
      <c r="AH1903" s="34">
        <v>216</v>
      </c>
      <c r="AI1903" s="34">
        <v>0</v>
      </c>
      <c r="AJ1903" s="35">
        <v>372</v>
      </c>
      <c r="AK1903" s="35">
        <v>29</v>
      </c>
      <c r="AL1903" s="35">
        <v>26</v>
      </c>
      <c r="AM1903" s="34">
        <v>0.8</v>
      </c>
      <c r="AN1903" s="34">
        <f t="shared" si="468"/>
        <v>28.5333333333333</v>
      </c>
      <c r="AO1903" s="35">
        <v>12</v>
      </c>
      <c r="AP1903" s="35">
        <v>12</v>
      </c>
      <c r="AQ1903" t="s">
        <v>153</v>
      </c>
      <c r="AR1903">
        <v>4</v>
      </c>
      <c r="AS1903" s="34">
        <v>0.066666666666667</v>
      </c>
      <c r="AT1903" t="s">
        <v>83</v>
      </c>
      <c r="AU1903" s="35">
        <f t="shared" si="478"/>
        <v>20.65</v>
      </c>
      <c r="AV1903" s="35">
        <f t="shared" si="469"/>
        <v>24</v>
      </c>
      <c r="AW1903" s="35">
        <f t="shared" si="470"/>
        <v>1.42990654205607</v>
      </c>
      <c r="AX1903" s="35">
        <f t="shared" si="471"/>
        <v>0.700934579439252</v>
      </c>
      <c r="AY1903" s="35">
        <f t="shared" si="472"/>
        <v>24</v>
      </c>
      <c r="AZ1903" s="35">
        <f t="shared" si="473"/>
        <v>24</v>
      </c>
      <c r="BA1903" s="27" t="str">
        <f t="shared" si="474"/>
        <v>3</v>
      </c>
      <c r="BB1903" s="34">
        <v>0.000675</v>
      </c>
      <c r="BC1903" s="34">
        <f t="shared" si="475"/>
        <v>0.0162</v>
      </c>
      <c r="BD1903" s="34" t="e">
        <f t="shared" si="476"/>
        <v>#REF!</v>
      </c>
      <c r="BE1903" s="34">
        <v>0.529</v>
      </c>
      <c r="BF1903" s="34">
        <f t="shared" si="479"/>
        <v>12.696</v>
      </c>
      <c r="BG1903" s="34" t="e">
        <f t="shared" si="477"/>
        <v>#REF!</v>
      </c>
      <c r="BH1903" t="str">
        <f>IF(AT1903="UDARA","U","N")&amp;LEFT($C$4,2)&amp;MID($C$4,4,2)&amp;LEFT(A1903,3)&amp;MID(E1903,2,2)&amp;VLOOKUP(E1903,Acuan_Reference!C:L,10,0)</f>
        <v>N1501PWT71S3</v>
      </c>
      <c r="BI1903" t="s">
        <v>84</v>
      </c>
      <c r="BJ1903" t="s">
        <v>119</v>
      </c>
      <c r="BK1903" t="s">
        <v>86</v>
      </c>
      <c r="BL1903" t="s">
        <v>87</v>
      </c>
    </row>
    <row r="1904" hidden="1" spans="1:64">
      <c r="A1904" t="s">
        <v>109</v>
      </c>
      <c r="B1904" t="s">
        <v>75</v>
      </c>
      <c r="C1904" t="s">
        <v>76</v>
      </c>
      <c r="D1904" t="s">
        <v>115</v>
      </c>
      <c r="E1904" t="s">
        <v>260</v>
      </c>
      <c r="F1904" t="s">
        <v>261</v>
      </c>
      <c r="G1904" t="s">
        <v>118</v>
      </c>
      <c r="H1904" t="s">
        <v>81</v>
      </c>
      <c r="I1904" s="34">
        <v>51850</v>
      </c>
      <c r="J1904" s="35">
        <v>35</v>
      </c>
      <c r="K1904" s="35">
        <v>17</v>
      </c>
      <c r="L1904" s="35">
        <v>30</v>
      </c>
      <c r="M1904" s="35">
        <v>22</v>
      </c>
      <c r="N1904" s="35">
        <v>25</v>
      </c>
      <c r="O1904" s="35">
        <v>32</v>
      </c>
      <c r="P1904" s="35">
        <v>22</v>
      </c>
      <c r="Q1904" s="35">
        <v>35</v>
      </c>
      <c r="R1904" s="35">
        <v>39</v>
      </c>
      <c r="S1904" s="35">
        <v>41</v>
      </c>
      <c r="T1904" s="35">
        <v>63</v>
      </c>
      <c r="U1904" s="35">
        <v>82</v>
      </c>
      <c r="V1904" s="34">
        <v>62</v>
      </c>
      <c r="W1904" s="34">
        <f t="shared" si="464"/>
        <v>60</v>
      </c>
      <c r="X1904" s="35">
        <v>12</v>
      </c>
      <c r="Y1904" s="35">
        <v>0</v>
      </c>
      <c r="Z1904" s="35">
        <v>0</v>
      </c>
      <c r="AA1904" s="34">
        <v>39</v>
      </c>
      <c r="AB1904" s="34">
        <v>0</v>
      </c>
      <c r="AC1904" s="34">
        <v>0</v>
      </c>
      <c r="AD1904" s="34">
        <v>0</v>
      </c>
      <c r="AE1904" s="34">
        <f t="shared" si="465"/>
        <v>39</v>
      </c>
      <c r="AF1904" s="34">
        <f t="shared" si="466"/>
        <v>0.629032258064516</v>
      </c>
      <c r="AG1904" s="34">
        <f t="shared" si="467"/>
        <v>0.65</v>
      </c>
      <c r="AH1904" s="34">
        <v>216</v>
      </c>
      <c r="AI1904" s="34">
        <v>0</v>
      </c>
      <c r="AJ1904" s="35">
        <v>372</v>
      </c>
      <c r="AK1904" s="35">
        <v>41</v>
      </c>
      <c r="AL1904" s="35">
        <v>35</v>
      </c>
      <c r="AM1904" s="34">
        <v>0.6</v>
      </c>
      <c r="AN1904" s="34">
        <f t="shared" si="468"/>
        <v>36</v>
      </c>
      <c r="AO1904" s="35">
        <v>12</v>
      </c>
      <c r="AP1904" s="35">
        <v>12</v>
      </c>
      <c r="AQ1904" t="s">
        <v>153</v>
      </c>
      <c r="AR1904">
        <v>8</v>
      </c>
      <c r="AS1904" s="34">
        <v>0.1</v>
      </c>
      <c r="AT1904" t="s">
        <v>83</v>
      </c>
      <c r="AU1904" s="35">
        <f t="shared" si="478"/>
        <v>24</v>
      </c>
      <c r="AV1904" s="35">
        <f t="shared" si="469"/>
        <v>24</v>
      </c>
      <c r="AW1904" s="35">
        <f t="shared" si="470"/>
        <v>1.05</v>
      </c>
      <c r="AX1904" s="35">
        <f t="shared" si="471"/>
        <v>0.466666666666667</v>
      </c>
      <c r="AY1904" s="35">
        <f t="shared" si="472"/>
        <v>24</v>
      </c>
      <c r="AZ1904" s="35">
        <f t="shared" si="473"/>
        <v>24</v>
      </c>
      <c r="BA1904" s="27" t="str">
        <f t="shared" si="474"/>
        <v>3</v>
      </c>
      <c r="BB1904" s="34">
        <v>0.000675</v>
      </c>
      <c r="BC1904" s="34">
        <f t="shared" si="475"/>
        <v>0.0162</v>
      </c>
      <c r="BD1904" s="34" t="e">
        <f t="shared" si="476"/>
        <v>#REF!</v>
      </c>
      <c r="BE1904" s="34">
        <v>0.529</v>
      </c>
      <c r="BF1904" s="34">
        <f t="shared" si="479"/>
        <v>12.696</v>
      </c>
      <c r="BG1904" s="34" t="e">
        <f t="shared" si="477"/>
        <v>#REF!</v>
      </c>
      <c r="BH1904" t="str">
        <f>IF(AT1904="UDARA","U","N")&amp;LEFT($C$4,2)&amp;MID($C$4,4,2)&amp;LEFT(A1904,3)&amp;MID(E1904,2,2)&amp;VLOOKUP(E1904,Acuan_Reference!C:L,10,0)</f>
        <v>N1501SBY71S3</v>
      </c>
      <c r="BI1904" t="s">
        <v>84</v>
      </c>
      <c r="BJ1904" t="s">
        <v>119</v>
      </c>
      <c r="BK1904" t="s">
        <v>86</v>
      </c>
      <c r="BL1904" t="s">
        <v>87</v>
      </c>
    </row>
    <row r="1905" hidden="1" spans="1:64">
      <c r="A1905" t="s">
        <v>110</v>
      </c>
      <c r="B1905" t="s">
        <v>75</v>
      </c>
      <c r="C1905" t="s">
        <v>76</v>
      </c>
      <c r="D1905" t="s">
        <v>115</v>
      </c>
      <c r="E1905" t="s">
        <v>260</v>
      </c>
      <c r="F1905" t="s">
        <v>261</v>
      </c>
      <c r="G1905" t="s">
        <v>118</v>
      </c>
      <c r="H1905" t="s">
        <v>81</v>
      </c>
      <c r="I1905" s="34">
        <v>51850</v>
      </c>
      <c r="J1905" s="35">
        <v>78</v>
      </c>
      <c r="K1905" s="35">
        <v>53</v>
      </c>
      <c r="L1905" s="35">
        <v>38</v>
      </c>
      <c r="M1905" s="35">
        <v>105</v>
      </c>
      <c r="N1905" s="35">
        <v>94</v>
      </c>
      <c r="O1905" s="35">
        <v>38</v>
      </c>
      <c r="P1905" s="35">
        <v>75</v>
      </c>
      <c r="Q1905" s="35">
        <v>103</v>
      </c>
      <c r="R1905" s="35">
        <v>125</v>
      </c>
      <c r="S1905" s="35">
        <v>45</v>
      </c>
      <c r="T1905" s="35">
        <v>50</v>
      </c>
      <c r="U1905" s="35">
        <v>50</v>
      </c>
      <c r="V1905" s="34">
        <v>48.333333333333</v>
      </c>
      <c r="W1905" s="34">
        <f t="shared" si="464"/>
        <v>51.3333333333333</v>
      </c>
      <c r="X1905" s="35">
        <v>15</v>
      </c>
      <c r="Y1905" s="35">
        <v>0</v>
      </c>
      <c r="Z1905" s="35">
        <v>0</v>
      </c>
      <c r="AA1905" s="34">
        <v>109</v>
      </c>
      <c r="AB1905" s="34">
        <v>0</v>
      </c>
      <c r="AC1905" s="34">
        <v>0</v>
      </c>
      <c r="AD1905" s="34">
        <v>0</v>
      </c>
      <c r="AE1905" s="34">
        <f t="shared" si="465"/>
        <v>109</v>
      </c>
      <c r="AF1905" s="34">
        <f t="shared" si="466"/>
        <v>2.25517241379312</v>
      </c>
      <c r="AG1905" s="34">
        <f t="shared" si="467"/>
        <v>2.12337662337662</v>
      </c>
      <c r="AH1905" s="34">
        <v>216</v>
      </c>
      <c r="AI1905" s="34">
        <v>0</v>
      </c>
      <c r="AJ1905" s="35">
        <v>372</v>
      </c>
      <c r="AK1905" s="35">
        <v>97</v>
      </c>
      <c r="AL1905" s="35">
        <v>54</v>
      </c>
      <c r="AM1905" s="34">
        <v>0.7</v>
      </c>
      <c r="AN1905" s="34">
        <f t="shared" si="468"/>
        <v>35.9333333333333</v>
      </c>
      <c r="AO1905" s="35">
        <v>12</v>
      </c>
      <c r="AP1905" s="35">
        <v>12</v>
      </c>
      <c r="AQ1905" t="s">
        <v>153</v>
      </c>
      <c r="AR1905">
        <v>8</v>
      </c>
      <c r="AS1905" s="34">
        <v>0.066666666666667</v>
      </c>
      <c r="AT1905" t="s">
        <v>83</v>
      </c>
      <c r="AU1905" s="35">
        <f t="shared" si="478"/>
        <v>0</v>
      </c>
      <c r="AV1905" s="35">
        <f t="shared" si="469"/>
        <v>0</v>
      </c>
      <c r="AW1905" s="35">
        <f t="shared" si="470"/>
        <v>2.12337662337662</v>
      </c>
      <c r="AX1905" s="35">
        <f t="shared" si="471"/>
        <v>1.07142857142857</v>
      </c>
      <c r="AY1905" s="35">
        <f t="shared" si="472"/>
        <v>0</v>
      </c>
      <c r="AZ1905" s="35">
        <f t="shared" si="473"/>
        <v>0</v>
      </c>
      <c r="BA1905" s="27" t="str">
        <f t="shared" si="474"/>
        <v>3</v>
      </c>
      <c r="BB1905" s="34">
        <v>0.000675</v>
      </c>
      <c r="BC1905" s="34">
        <f t="shared" si="475"/>
        <v>0</v>
      </c>
      <c r="BD1905" s="34" t="e">
        <f t="shared" si="476"/>
        <v>#REF!</v>
      </c>
      <c r="BE1905" s="34">
        <v>0.529</v>
      </c>
      <c r="BF1905" s="34">
        <f t="shared" si="479"/>
        <v>0</v>
      </c>
      <c r="BG1905" s="34" t="e">
        <f t="shared" si="477"/>
        <v>#REF!</v>
      </c>
      <c r="BH1905" t="str">
        <f>IF(AT1905="UDARA","U","N")&amp;LEFT($C$4,2)&amp;MID($C$4,4,2)&amp;LEFT(A1905,3)&amp;MID(E1905,2,2)&amp;VLOOKUP(E1905,Acuan_Reference!C:L,10,0)</f>
        <v>N1501SLO71S3</v>
      </c>
      <c r="BI1905" t="s">
        <v>84</v>
      </c>
      <c r="BJ1905" t="s">
        <v>119</v>
      </c>
      <c r="BK1905" t="s">
        <v>86</v>
      </c>
      <c r="BL1905" t="s">
        <v>87</v>
      </c>
    </row>
    <row r="1906" hidden="1" spans="1:64">
      <c r="A1906" t="s">
        <v>111</v>
      </c>
      <c r="B1906" t="s">
        <v>75</v>
      </c>
      <c r="C1906" t="s">
        <v>76</v>
      </c>
      <c r="D1906" t="s">
        <v>115</v>
      </c>
      <c r="E1906" t="s">
        <v>260</v>
      </c>
      <c r="F1906" t="s">
        <v>261</v>
      </c>
      <c r="G1906" t="s">
        <v>118</v>
      </c>
      <c r="H1906" t="s">
        <v>81</v>
      </c>
      <c r="I1906" s="34">
        <v>51850</v>
      </c>
      <c r="J1906" s="35">
        <v>132</v>
      </c>
      <c r="K1906" s="35">
        <v>113</v>
      </c>
      <c r="L1906" s="35">
        <v>2</v>
      </c>
      <c r="M1906" s="35">
        <v>147</v>
      </c>
      <c r="N1906" s="35">
        <v>102</v>
      </c>
      <c r="O1906" s="35">
        <v>120</v>
      </c>
      <c r="P1906" s="35">
        <v>137</v>
      </c>
      <c r="Q1906" s="35">
        <v>98</v>
      </c>
      <c r="R1906" s="35">
        <v>158</v>
      </c>
      <c r="S1906" s="35">
        <v>152</v>
      </c>
      <c r="T1906" s="35">
        <v>118</v>
      </c>
      <c r="U1906" s="35">
        <v>126</v>
      </c>
      <c r="V1906" s="34">
        <v>132</v>
      </c>
      <c r="W1906" s="34">
        <f t="shared" si="464"/>
        <v>116</v>
      </c>
      <c r="X1906" s="35">
        <v>179</v>
      </c>
      <c r="Y1906" s="35">
        <v>0</v>
      </c>
      <c r="Z1906" s="35">
        <v>0</v>
      </c>
      <c r="AA1906" s="34">
        <v>107</v>
      </c>
      <c r="AB1906" s="34">
        <v>0</v>
      </c>
      <c r="AC1906" s="34">
        <v>0</v>
      </c>
      <c r="AD1906" s="34">
        <v>0</v>
      </c>
      <c r="AE1906" s="34">
        <f t="shared" si="465"/>
        <v>107</v>
      </c>
      <c r="AF1906" s="34">
        <f t="shared" si="466"/>
        <v>0.810606060606061</v>
      </c>
      <c r="AG1906" s="34">
        <f t="shared" si="467"/>
        <v>0.922413793103448</v>
      </c>
      <c r="AH1906" s="34">
        <v>216</v>
      </c>
      <c r="AI1906" s="34">
        <v>0</v>
      </c>
      <c r="AJ1906" s="35">
        <v>372</v>
      </c>
      <c r="AK1906" s="35">
        <v>145</v>
      </c>
      <c r="AL1906" s="35">
        <v>104</v>
      </c>
      <c r="AM1906" s="34">
        <v>1.5</v>
      </c>
      <c r="AN1906" s="34">
        <f t="shared" si="468"/>
        <v>174</v>
      </c>
      <c r="AO1906" s="35">
        <v>12</v>
      </c>
      <c r="AP1906" s="35">
        <v>12</v>
      </c>
      <c r="AQ1906" t="s">
        <v>82</v>
      </c>
      <c r="AR1906">
        <v>2</v>
      </c>
      <c r="AS1906" s="34">
        <v>0.53333333333333</v>
      </c>
      <c r="AT1906" t="s">
        <v>83</v>
      </c>
      <c r="AU1906" s="35">
        <f t="shared" si="478"/>
        <v>128.25</v>
      </c>
      <c r="AV1906" s="35">
        <f t="shared" si="469"/>
        <v>132</v>
      </c>
      <c r="AW1906" s="35">
        <f t="shared" si="470"/>
        <v>2.06034482758621</v>
      </c>
      <c r="AX1906" s="35">
        <f t="shared" si="471"/>
        <v>1.16379310344828</v>
      </c>
      <c r="AY1906" s="35">
        <f t="shared" si="472"/>
        <v>132</v>
      </c>
      <c r="AZ1906" s="35">
        <f t="shared" si="473"/>
        <v>132</v>
      </c>
      <c r="BA1906" s="27" t="str">
        <f t="shared" si="474"/>
        <v>2</v>
      </c>
      <c r="BB1906" s="34">
        <v>0.000675</v>
      </c>
      <c r="BC1906" s="34">
        <f t="shared" si="475"/>
        <v>0.0891</v>
      </c>
      <c r="BD1906" s="34" t="e">
        <f t="shared" si="476"/>
        <v>#REF!</v>
      </c>
      <c r="BE1906" s="34">
        <v>0.529</v>
      </c>
      <c r="BF1906" s="34">
        <f t="shared" si="479"/>
        <v>69.828</v>
      </c>
      <c r="BG1906" s="34" t="e">
        <f t="shared" si="477"/>
        <v>#REF!</v>
      </c>
      <c r="BH1906" t="str">
        <f>IF(AT1906="UDARA","U","N")&amp;LEFT($C$4,2)&amp;MID($C$4,4,2)&amp;LEFT(A1906,3)&amp;MID(E1906,2,2)&amp;VLOOKUP(E1906,Acuan_Reference!C:L,10,0)</f>
        <v>N1501SMD71S3</v>
      </c>
      <c r="BI1906" t="s">
        <v>84</v>
      </c>
      <c r="BJ1906" t="s">
        <v>119</v>
      </c>
      <c r="BK1906" t="s">
        <v>86</v>
      </c>
      <c r="BL1906" t="s">
        <v>87</v>
      </c>
    </row>
    <row r="1907" hidden="1" spans="1:64">
      <c r="A1907" t="s">
        <v>112</v>
      </c>
      <c r="B1907" t="s">
        <v>75</v>
      </c>
      <c r="C1907" t="s">
        <v>76</v>
      </c>
      <c r="D1907" t="s">
        <v>115</v>
      </c>
      <c r="E1907" t="s">
        <v>260</v>
      </c>
      <c r="F1907" t="s">
        <v>261</v>
      </c>
      <c r="G1907" t="s">
        <v>118</v>
      </c>
      <c r="H1907" t="s">
        <v>81</v>
      </c>
      <c r="I1907" s="34">
        <v>51850</v>
      </c>
      <c r="J1907" s="35">
        <v>228</v>
      </c>
      <c r="K1907" s="35">
        <v>46</v>
      </c>
      <c r="L1907" s="35">
        <v>32</v>
      </c>
      <c r="M1907" s="35">
        <v>18</v>
      </c>
      <c r="N1907" s="35">
        <v>122</v>
      </c>
      <c r="O1907" s="35">
        <v>4</v>
      </c>
      <c r="P1907" s="35">
        <v>20</v>
      </c>
      <c r="Q1907" s="35">
        <v>15</v>
      </c>
      <c r="R1907" s="35">
        <v>19</v>
      </c>
      <c r="S1907" s="35">
        <v>15</v>
      </c>
      <c r="T1907" s="35">
        <v>48</v>
      </c>
      <c r="U1907" s="35">
        <v>12</v>
      </c>
      <c r="V1907" s="34">
        <v>25</v>
      </c>
      <c r="W1907" s="34">
        <f t="shared" si="464"/>
        <v>26.6666666666667</v>
      </c>
      <c r="X1907" s="35">
        <v>9</v>
      </c>
      <c r="Y1907" s="35">
        <v>0</v>
      </c>
      <c r="Z1907" s="35">
        <v>0</v>
      </c>
      <c r="AA1907" s="34">
        <v>53</v>
      </c>
      <c r="AB1907" s="34">
        <v>0</v>
      </c>
      <c r="AC1907" s="34">
        <v>0</v>
      </c>
      <c r="AD1907" s="34">
        <v>0</v>
      </c>
      <c r="AE1907" s="34">
        <f t="shared" si="465"/>
        <v>53</v>
      </c>
      <c r="AF1907" s="34">
        <f t="shared" si="466"/>
        <v>2.12</v>
      </c>
      <c r="AG1907" s="34">
        <f t="shared" si="467"/>
        <v>1.9875</v>
      </c>
      <c r="AH1907" s="34">
        <v>216</v>
      </c>
      <c r="AI1907" s="34">
        <v>0</v>
      </c>
      <c r="AJ1907" s="35">
        <v>372</v>
      </c>
      <c r="AK1907" s="35">
        <v>18</v>
      </c>
      <c r="AL1907" s="35">
        <v>20</v>
      </c>
      <c r="AM1907" s="34">
        <v>0.7</v>
      </c>
      <c r="AN1907" s="34">
        <f t="shared" si="468"/>
        <v>18.6666666666667</v>
      </c>
      <c r="AO1907" s="35">
        <v>12</v>
      </c>
      <c r="AP1907" s="35">
        <v>12</v>
      </c>
      <c r="AQ1907" t="s">
        <v>153</v>
      </c>
      <c r="AR1907">
        <v>8</v>
      </c>
      <c r="AS1907" s="34">
        <v>0.066666666666667</v>
      </c>
      <c r="AT1907" t="s">
        <v>83</v>
      </c>
      <c r="AU1907" s="35">
        <f t="shared" si="478"/>
        <v>0</v>
      </c>
      <c r="AV1907" s="35">
        <f t="shared" si="469"/>
        <v>0</v>
      </c>
      <c r="AW1907" s="35">
        <f t="shared" si="470"/>
        <v>1.9875</v>
      </c>
      <c r="AX1907" s="35">
        <f t="shared" si="471"/>
        <v>1.2375</v>
      </c>
      <c r="AY1907" s="35">
        <f t="shared" si="472"/>
        <v>0</v>
      </c>
      <c r="AZ1907" s="35">
        <f t="shared" si="473"/>
        <v>0</v>
      </c>
      <c r="BA1907" s="27" t="str">
        <f t="shared" si="474"/>
        <v>3</v>
      </c>
      <c r="BB1907" s="34">
        <v>0.000675</v>
      </c>
      <c r="BC1907" s="34">
        <f t="shared" si="475"/>
        <v>0</v>
      </c>
      <c r="BD1907" s="34" t="e">
        <f t="shared" si="476"/>
        <v>#REF!</v>
      </c>
      <c r="BE1907" s="34">
        <v>0.529</v>
      </c>
      <c r="BF1907" s="34">
        <f t="shared" si="479"/>
        <v>0</v>
      </c>
      <c r="BG1907" s="34" t="e">
        <f t="shared" si="477"/>
        <v>#REF!</v>
      </c>
      <c r="BH1907" t="str">
        <f>IF(AT1907="UDARA","U","N")&amp;LEFT($C$4,2)&amp;MID($C$4,4,2)&amp;LEFT(A1907,3)&amp;MID(E1907,2,2)&amp;VLOOKUP(E1907,Acuan_Reference!C:L,10,0)</f>
        <v>N1501SMG71S3</v>
      </c>
      <c r="BI1907" t="s">
        <v>84</v>
      </c>
      <c r="BJ1907" t="s">
        <v>119</v>
      </c>
      <c r="BK1907" t="s">
        <v>86</v>
      </c>
      <c r="BL1907" t="s">
        <v>87</v>
      </c>
    </row>
    <row r="1908" hidden="1" spans="1:64">
      <c r="A1908" t="s">
        <v>113</v>
      </c>
      <c r="B1908" t="s">
        <v>75</v>
      </c>
      <c r="C1908" t="s">
        <v>76</v>
      </c>
      <c r="D1908" t="s">
        <v>115</v>
      </c>
      <c r="E1908" t="s">
        <v>260</v>
      </c>
      <c r="F1908" t="s">
        <v>261</v>
      </c>
      <c r="G1908" t="s">
        <v>118</v>
      </c>
      <c r="H1908" t="s">
        <v>81</v>
      </c>
      <c r="I1908" s="34">
        <v>51850</v>
      </c>
      <c r="J1908" s="35">
        <v>36</v>
      </c>
      <c r="K1908" s="35">
        <v>30</v>
      </c>
      <c r="L1908" s="35">
        <v>22</v>
      </c>
      <c r="M1908" s="35">
        <v>19</v>
      </c>
      <c r="N1908" s="35">
        <v>21</v>
      </c>
      <c r="O1908" s="35">
        <v>24</v>
      </c>
      <c r="P1908" s="35">
        <v>47</v>
      </c>
      <c r="Q1908" s="35">
        <v>25</v>
      </c>
      <c r="R1908" s="35">
        <v>30</v>
      </c>
      <c r="S1908" s="35">
        <v>6</v>
      </c>
      <c r="T1908" s="35">
        <v>40</v>
      </c>
      <c r="U1908" s="35">
        <v>18</v>
      </c>
      <c r="V1908" s="34">
        <v>21.333333333333</v>
      </c>
      <c r="W1908" s="34">
        <f t="shared" si="464"/>
        <v>25.6666666666667</v>
      </c>
      <c r="X1908" s="35">
        <v>16</v>
      </c>
      <c r="Y1908" s="35">
        <v>0</v>
      </c>
      <c r="Z1908" s="35">
        <v>0</v>
      </c>
      <c r="AA1908" s="34">
        <v>16</v>
      </c>
      <c r="AB1908" s="34">
        <v>0</v>
      </c>
      <c r="AC1908" s="34">
        <v>0</v>
      </c>
      <c r="AD1908" s="34">
        <v>0</v>
      </c>
      <c r="AE1908" s="34">
        <f t="shared" si="465"/>
        <v>16</v>
      </c>
      <c r="AF1908" s="34">
        <f t="shared" si="466"/>
        <v>0.750000000000012</v>
      </c>
      <c r="AG1908" s="34">
        <f t="shared" si="467"/>
        <v>0.623376623376623</v>
      </c>
      <c r="AH1908" s="34">
        <v>216</v>
      </c>
      <c r="AI1908" s="34">
        <v>0</v>
      </c>
      <c r="AJ1908" s="35">
        <v>372</v>
      </c>
      <c r="AK1908" s="35">
        <v>23</v>
      </c>
      <c r="AL1908" s="35">
        <v>19</v>
      </c>
      <c r="AM1908" s="34">
        <v>0.25</v>
      </c>
      <c r="AN1908" s="34">
        <f t="shared" si="468"/>
        <v>6.41666666666667</v>
      </c>
      <c r="AO1908" s="35">
        <v>12</v>
      </c>
      <c r="AP1908" s="35">
        <v>12</v>
      </c>
      <c r="AQ1908" t="s">
        <v>153</v>
      </c>
      <c r="AR1908">
        <v>12</v>
      </c>
      <c r="AS1908" s="34">
        <v>0.033333333333333</v>
      </c>
      <c r="AT1908" t="s">
        <v>83</v>
      </c>
      <c r="AU1908" s="35">
        <f t="shared" si="478"/>
        <v>7.0625</v>
      </c>
      <c r="AV1908" s="35">
        <f t="shared" si="469"/>
        <v>12</v>
      </c>
      <c r="AW1908" s="35">
        <f t="shared" si="470"/>
        <v>1.09090909090909</v>
      </c>
      <c r="AX1908" s="35">
        <f t="shared" si="471"/>
        <v>0.350649350649351</v>
      </c>
      <c r="AY1908" s="35">
        <f t="shared" si="472"/>
        <v>12</v>
      </c>
      <c r="AZ1908" s="35">
        <f t="shared" si="473"/>
        <v>12</v>
      </c>
      <c r="BA1908" s="27" t="str">
        <f t="shared" si="474"/>
        <v>3</v>
      </c>
      <c r="BB1908" s="34">
        <v>0.000675</v>
      </c>
      <c r="BC1908" s="34">
        <f t="shared" si="475"/>
        <v>0.0081</v>
      </c>
      <c r="BD1908" s="34" t="e">
        <f t="shared" si="476"/>
        <v>#REF!</v>
      </c>
      <c r="BE1908" s="34">
        <v>0.529</v>
      </c>
      <c r="BF1908" s="34">
        <f t="shared" si="479"/>
        <v>6.348</v>
      </c>
      <c r="BG1908" s="34" t="e">
        <f t="shared" si="477"/>
        <v>#REF!</v>
      </c>
      <c r="BH1908" t="str">
        <f>IF(AT1908="UDARA","U","N")&amp;LEFT($C$4,2)&amp;MID($C$4,4,2)&amp;LEFT(A1908,3)&amp;MID(E1908,2,2)&amp;VLOOKUP(E1908,Acuan_Reference!C:L,10,0)</f>
        <v>N1501TGR71S3</v>
      </c>
      <c r="BI1908" t="s">
        <v>84</v>
      </c>
      <c r="BJ1908" t="s">
        <v>119</v>
      </c>
      <c r="BK1908" t="s">
        <v>86</v>
      </c>
      <c r="BL1908" t="s">
        <v>87</v>
      </c>
    </row>
    <row r="1909" hidden="1" spans="1:64">
      <c r="A1909" t="s">
        <v>114</v>
      </c>
      <c r="B1909" t="s">
        <v>75</v>
      </c>
      <c r="C1909" t="s">
        <v>76</v>
      </c>
      <c r="D1909" t="s">
        <v>115</v>
      </c>
      <c r="E1909" t="s">
        <v>260</v>
      </c>
      <c r="F1909" t="s">
        <v>261</v>
      </c>
      <c r="G1909" t="s">
        <v>118</v>
      </c>
      <c r="H1909" t="s">
        <v>81</v>
      </c>
      <c r="I1909" s="34">
        <v>51850</v>
      </c>
      <c r="J1909" s="35">
        <v>12</v>
      </c>
      <c r="K1909" s="35">
        <v>23</v>
      </c>
      <c r="L1909" s="35">
        <v>9</v>
      </c>
      <c r="M1909" s="35">
        <v>21</v>
      </c>
      <c r="N1909" s="35">
        <v>15</v>
      </c>
      <c r="O1909" s="35">
        <v>25</v>
      </c>
      <c r="P1909" s="35">
        <v>12</v>
      </c>
      <c r="Q1909" s="35">
        <v>22</v>
      </c>
      <c r="R1909" s="35">
        <v>37</v>
      </c>
      <c r="S1909" s="35">
        <v>10</v>
      </c>
      <c r="T1909" s="35">
        <v>29</v>
      </c>
      <c r="U1909" s="35">
        <v>17</v>
      </c>
      <c r="V1909" s="34">
        <v>18.666666666667</v>
      </c>
      <c r="W1909" s="34">
        <f t="shared" si="464"/>
        <v>21.6666666666667</v>
      </c>
      <c r="X1909" s="35">
        <v>5</v>
      </c>
      <c r="Y1909" s="35">
        <v>0</v>
      </c>
      <c r="Z1909" s="35">
        <v>0</v>
      </c>
      <c r="AA1909" s="34">
        <v>40</v>
      </c>
      <c r="AB1909" s="34">
        <v>0</v>
      </c>
      <c r="AC1909" s="34">
        <v>0</v>
      </c>
      <c r="AD1909" s="34">
        <v>0</v>
      </c>
      <c r="AE1909" s="34">
        <f t="shared" si="465"/>
        <v>40</v>
      </c>
      <c r="AF1909" s="34">
        <f t="shared" si="466"/>
        <v>2.1428571428571</v>
      </c>
      <c r="AG1909" s="34">
        <f t="shared" si="467"/>
        <v>1.84615384615385</v>
      </c>
      <c r="AH1909" s="34">
        <v>216</v>
      </c>
      <c r="AI1909" s="34">
        <v>0</v>
      </c>
      <c r="AJ1909" s="35">
        <v>372</v>
      </c>
      <c r="AK1909" s="35">
        <v>25</v>
      </c>
      <c r="AL1909" s="35">
        <v>19</v>
      </c>
      <c r="AM1909" s="34">
        <v>0.7</v>
      </c>
      <c r="AN1909" s="34">
        <f t="shared" si="468"/>
        <v>15.1666666666667</v>
      </c>
      <c r="AO1909" s="35">
        <v>12</v>
      </c>
      <c r="AP1909" s="35">
        <v>12</v>
      </c>
      <c r="AQ1909" t="s">
        <v>153</v>
      </c>
      <c r="AR1909">
        <v>8</v>
      </c>
      <c r="AS1909" s="34">
        <v>0.066666666666667</v>
      </c>
      <c r="AT1909" t="s">
        <v>83</v>
      </c>
      <c r="AU1909" s="35">
        <f t="shared" si="478"/>
        <v>0</v>
      </c>
      <c r="AV1909" s="35">
        <f t="shared" si="469"/>
        <v>0</v>
      </c>
      <c r="AW1909" s="35">
        <f t="shared" si="470"/>
        <v>1.84615384615385</v>
      </c>
      <c r="AX1909" s="35">
        <f t="shared" si="471"/>
        <v>0.969230769230769</v>
      </c>
      <c r="AY1909" s="35">
        <f t="shared" si="472"/>
        <v>0</v>
      </c>
      <c r="AZ1909" s="35">
        <f t="shared" si="473"/>
        <v>0</v>
      </c>
      <c r="BA1909" s="27" t="str">
        <f t="shared" si="474"/>
        <v>3</v>
      </c>
      <c r="BB1909" s="34">
        <v>0.000675</v>
      </c>
      <c r="BC1909" s="34">
        <f t="shared" si="475"/>
        <v>0</v>
      </c>
      <c r="BD1909" s="34" t="e">
        <f t="shared" si="476"/>
        <v>#REF!</v>
      </c>
      <c r="BE1909" s="34">
        <v>0.529</v>
      </c>
      <c r="BF1909" s="34">
        <f t="shared" si="479"/>
        <v>0</v>
      </c>
      <c r="BG1909" s="34" t="e">
        <f t="shared" si="477"/>
        <v>#REF!</v>
      </c>
      <c r="BH1909" t="str">
        <f>IF(AT1909="UDARA","U","N")&amp;LEFT($C$4,2)&amp;MID($C$4,4,2)&amp;LEFT(A1909,3)&amp;MID(E1909,2,2)&amp;VLOOKUP(E1909,Acuan_Reference!C:L,10,0)</f>
        <v>N1501YGY71S3</v>
      </c>
      <c r="BI1909" t="s">
        <v>84</v>
      </c>
      <c r="BJ1909" t="s">
        <v>119</v>
      </c>
      <c r="BK1909" t="s">
        <v>86</v>
      </c>
      <c r="BL1909" t="s">
        <v>87</v>
      </c>
    </row>
    <row r="1910" hidden="1" spans="1:64">
      <c r="A1910" t="s">
        <v>74</v>
      </c>
      <c r="B1910" t="s">
        <v>75</v>
      </c>
      <c r="C1910" t="s">
        <v>76</v>
      </c>
      <c r="D1910" t="s">
        <v>115</v>
      </c>
      <c r="E1910" t="s">
        <v>262</v>
      </c>
      <c r="F1910" t="s">
        <v>263</v>
      </c>
      <c r="G1910" t="s">
        <v>80</v>
      </c>
      <c r="H1910" t="s">
        <v>81</v>
      </c>
      <c r="I1910" s="34">
        <v>19465</v>
      </c>
      <c r="J1910" s="35">
        <v>1458</v>
      </c>
      <c r="K1910" s="35">
        <v>2064</v>
      </c>
      <c r="L1910" s="35">
        <v>2251</v>
      </c>
      <c r="M1910" s="35">
        <v>1820</v>
      </c>
      <c r="N1910" s="35">
        <v>1740</v>
      </c>
      <c r="O1910" s="35">
        <v>1285</v>
      </c>
      <c r="P1910" s="35">
        <v>1900</v>
      </c>
      <c r="Q1910" s="35">
        <v>1488</v>
      </c>
      <c r="R1910" s="35">
        <v>1505</v>
      </c>
      <c r="S1910" s="35">
        <v>2025</v>
      </c>
      <c r="T1910" s="35">
        <v>1806</v>
      </c>
      <c r="U1910" s="35">
        <v>2018</v>
      </c>
      <c r="V1910" s="34">
        <v>1949.6666666667</v>
      </c>
      <c r="W1910" s="34">
        <f t="shared" si="464"/>
        <v>1705</v>
      </c>
      <c r="X1910" s="35">
        <v>434</v>
      </c>
      <c r="Y1910" s="35">
        <v>0</v>
      </c>
      <c r="Z1910" s="35">
        <v>0</v>
      </c>
      <c r="AA1910" s="34">
        <v>1779</v>
      </c>
      <c r="AB1910" s="34">
        <v>0</v>
      </c>
      <c r="AC1910" s="34">
        <v>192</v>
      </c>
      <c r="AD1910" s="34">
        <v>0</v>
      </c>
      <c r="AE1910" s="34">
        <f t="shared" si="465"/>
        <v>1971</v>
      </c>
      <c r="AF1910" s="34">
        <f t="shared" si="466"/>
        <v>1.01094204137458</v>
      </c>
      <c r="AG1910" s="34">
        <f t="shared" si="467"/>
        <v>1.15601173020528</v>
      </c>
      <c r="AH1910" s="34">
        <v>3840</v>
      </c>
      <c r="AI1910" s="34">
        <v>0</v>
      </c>
      <c r="AJ1910" s="35">
        <v>8016</v>
      </c>
      <c r="AK1910" s="35">
        <v>1763</v>
      </c>
      <c r="AL1910" s="35">
        <v>1291</v>
      </c>
      <c r="AM1910" s="34">
        <v>0.7</v>
      </c>
      <c r="AN1910" s="34">
        <f t="shared" si="468"/>
        <v>1193.5</v>
      </c>
      <c r="AO1910" s="35">
        <v>48</v>
      </c>
      <c r="AP1910" s="35">
        <v>48</v>
      </c>
      <c r="AQ1910" t="s">
        <v>153</v>
      </c>
      <c r="AR1910">
        <v>8</v>
      </c>
      <c r="AS1910" s="34">
        <v>0.066666666666667</v>
      </c>
      <c r="AT1910" t="s">
        <v>83</v>
      </c>
      <c r="AU1910" s="35">
        <f t="shared" si="478"/>
        <v>385.125</v>
      </c>
      <c r="AV1910" s="35">
        <f t="shared" si="469"/>
        <v>432</v>
      </c>
      <c r="AW1910" s="35">
        <f t="shared" si="470"/>
        <v>1.40938416422287</v>
      </c>
      <c r="AX1910" s="35">
        <f t="shared" si="471"/>
        <v>0.652199413489736</v>
      </c>
      <c r="AY1910" s="35">
        <f t="shared" si="472"/>
        <v>432</v>
      </c>
      <c r="AZ1910" s="35">
        <f t="shared" si="473"/>
        <v>432</v>
      </c>
      <c r="BA1910" s="27" t="str">
        <f t="shared" si="474"/>
        <v>3</v>
      </c>
      <c r="BB1910" s="34">
        <v>0.0002448</v>
      </c>
      <c r="BC1910" s="34">
        <f t="shared" si="475"/>
        <v>0.1057536</v>
      </c>
      <c r="BD1910" s="34" t="e">
        <f t="shared" si="476"/>
        <v>#REF!</v>
      </c>
      <c r="BE1910" s="34">
        <v>0.18</v>
      </c>
      <c r="BF1910" s="34">
        <f t="shared" si="479"/>
        <v>77.76</v>
      </c>
      <c r="BG1910" s="34" t="e">
        <f t="shared" si="477"/>
        <v>#REF!</v>
      </c>
      <c r="BH1910" t="str">
        <f>IF(AT1910="UDARA","U","N")&amp;LEFT($C$4,2)&amp;MID($C$4,4,2)&amp;LEFT(A1910,3)&amp;MID(E1910,2,2)&amp;VLOOKUP(E1910,Acuan_Reference!C:L,10,0)</f>
        <v>N1501BDG71N2</v>
      </c>
      <c r="BI1910" t="s">
        <v>84</v>
      </c>
      <c r="BJ1910" t="s">
        <v>119</v>
      </c>
      <c r="BK1910" t="s">
        <v>86</v>
      </c>
      <c r="BL1910" t="s">
        <v>87</v>
      </c>
    </row>
    <row r="1911" hidden="1" spans="1:64">
      <c r="A1911" t="s">
        <v>88</v>
      </c>
      <c r="B1911" t="s">
        <v>75</v>
      </c>
      <c r="C1911" t="s">
        <v>76</v>
      </c>
      <c r="D1911" t="s">
        <v>115</v>
      </c>
      <c r="E1911" t="s">
        <v>262</v>
      </c>
      <c r="F1911" t="s">
        <v>263</v>
      </c>
      <c r="G1911" t="s">
        <v>80</v>
      </c>
      <c r="H1911" t="s">
        <v>81</v>
      </c>
      <c r="I1911" s="34">
        <v>19465</v>
      </c>
      <c r="J1911" s="35">
        <v>1082</v>
      </c>
      <c r="K1911" s="35">
        <v>953</v>
      </c>
      <c r="L1911" s="35">
        <v>1028</v>
      </c>
      <c r="M1911" s="35">
        <v>1067</v>
      </c>
      <c r="N1911" s="35">
        <v>1130</v>
      </c>
      <c r="O1911" s="35">
        <v>529</v>
      </c>
      <c r="P1911" s="35">
        <v>1222</v>
      </c>
      <c r="Q1911" s="35">
        <v>790</v>
      </c>
      <c r="R1911" s="35">
        <v>997</v>
      </c>
      <c r="S1911" s="35">
        <v>1005</v>
      </c>
      <c r="T1911" s="35">
        <v>1024</v>
      </c>
      <c r="U1911" s="35">
        <v>926</v>
      </c>
      <c r="V1911" s="34">
        <v>985</v>
      </c>
      <c r="W1911" s="34">
        <f t="shared" si="464"/>
        <v>894.333333333333</v>
      </c>
      <c r="X1911" s="35">
        <v>563</v>
      </c>
      <c r="Y1911" s="35">
        <v>0</v>
      </c>
      <c r="Z1911" s="35">
        <v>0</v>
      </c>
      <c r="AA1911" s="34">
        <v>751</v>
      </c>
      <c r="AB1911" s="34">
        <v>0</v>
      </c>
      <c r="AC1911" s="34">
        <v>0</v>
      </c>
      <c r="AD1911" s="34">
        <v>240</v>
      </c>
      <c r="AE1911" s="34">
        <f t="shared" si="465"/>
        <v>991</v>
      </c>
      <c r="AF1911" s="34">
        <f t="shared" si="466"/>
        <v>1.00609137055838</v>
      </c>
      <c r="AG1911" s="34">
        <f t="shared" si="467"/>
        <v>0.839731643682445</v>
      </c>
      <c r="AH1911" s="34">
        <v>3840</v>
      </c>
      <c r="AI1911" s="34">
        <v>0</v>
      </c>
      <c r="AJ1911" s="35">
        <v>8016</v>
      </c>
      <c r="AK1911" s="35">
        <v>981</v>
      </c>
      <c r="AL1911" s="35">
        <v>733</v>
      </c>
      <c r="AM1911" s="34">
        <v>0.6</v>
      </c>
      <c r="AN1911" s="34">
        <f t="shared" si="468"/>
        <v>536.6</v>
      </c>
      <c r="AO1911" s="35">
        <v>48</v>
      </c>
      <c r="AP1911" s="35">
        <v>48</v>
      </c>
      <c r="AQ1911" t="s">
        <v>153</v>
      </c>
      <c r="AR1911">
        <v>8</v>
      </c>
      <c r="AS1911" s="34">
        <v>0.033333333333333</v>
      </c>
      <c r="AT1911" t="s">
        <v>83</v>
      </c>
      <c r="AU1911" s="35">
        <f t="shared" si="478"/>
        <v>208.95</v>
      </c>
      <c r="AV1911" s="35">
        <f t="shared" si="469"/>
        <v>240</v>
      </c>
      <c r="AW1911" s="35">
        <f t="shared" si="470"/>
        <v>1.3764442787924</v>
      </c>
      <c r="AX1911" s="35">
        <f t="shared" si="471"/>
        <v>0.556839358926575</v>
      </c>
      <c r="AY1911" s="35">
        <f t="shared" si="472"/>
        <v>240</v>
      </c>
      <c r="AZ1911" s="35">
        <f t="shared" si="473"/>
        <v>240</v>
      </c>
      <c r="BA1911" s="27" t="str">
        <f t="shared" si="474"/>
        <v>3</v>
      </c>
      <c r="BB1911" s="34">
        <v>0.0002448</v>
      </c>
      <c r="BC1911" s="34">
        <f t="shared" si="475"/>
        <v>0.058752</v>
      </c>
      <c r="BD1911" s="34" t="e">
        <f t="shared" si="476"/>
        <v>#REF!</v>
      </c>
      <c r="BE1911" s="34">
        <v>0.18</v>
      </c>
      <c r="BF1911" s="34">
        <f t="shared" si="479"/>
        <v>43.2</v>
      </c>
      <c r="BG1911" s="34" t="e">
        <f t="shared" si="477"/>
        <v>#REF!</v>
      </c>
      <c r="BH1911" t="str">
        <f>IF(AT1911="UDARA","U","N")&amp;LEFT($C$4,2)&amp;MID($C$4,4,2)&amp;LEFT(A1911,3)&amp;MID(E1911,2,2)&amp;VLOOKUP(E1911,Acuan_Reference!C:L,10,0)</f>
        <v>N1501BGR71N2</v>
      </c>
      <c r="BI1911" t="s">
        <v>84</v>
      </c>
      <c r="BJ1911" t="s">
        <v>119</v>
      </c>
      <c r="BK1911" t="s">
        <v>86</v>
      </c>
      <c r="BL1911" t="s">
        <v>87</v>
      </c>
    </row>
    <row r="1912" hidden="1" spans="1:64">
      <c r="A1912" t="s">
        <v>89</v>
      </c>
      <c r="B1912" t="s">
        <v>75</v>
      </c>
      <c r="C1912" t="s">
        <v>76</v>
      </c>
      <c r="D1912" t="s">
        <v>115</v>
      </c>
      <c r="E1912" t="s">
        <v>262</v>
      </c>
      <c r="F1912" t="s">
        <v>263</v>
      </c>
      <c r="G1912" t="s">
        <v>80</v>
      </c>
      <c r="H1912" t="s">
        <v>81</v>
      </c>
      <c r="I1912" s="34">
        <v>19465</v>
      </c>
      <c r="J1912" s="35">
        <v>372</v>
      </c>
      <c r="K1912" s="35">
        <v>791</v>
      </c>
      <c r="L1912" s="35">
        <v>717</v>
      </c>
      <c r="M1912" s="35">
        <v>402</v>
      </c>
      <c r="N1912" s="35">
        <v>736</v>
      </c>
      <c r="O1912" s="35">
        <v>538</v>
      </c>
      <c r="P1912" s="35">
        <v>839</v>
      </c>
      <c r="Q1912" s="35">
        <v>345</v>
      </c>
      <c r="R1912" s="35">
        <v>530</v>
      </c>
      <c r="S1912" s="35">
        <v>868</v>
      </c>
      <c r="T1912" s="35">
        <v>830</v>
      </c>
      <c r="U1912" s="35">
        <v>186</v>
      </c>
      <c r="V1912" s="34">
        <v>628</v>
      </c>
      <c r="W1912" s="34">
        <f t="shared" si="464"/>
        <v>518.333333333333</v>
      </c>
      <c r="X1912" s="35">
        <v>163</v>
      </c>
      <c r="Y1912" s="35">
        <v>0</v>
      </c>
      <c r="Z1912" s="35">
        <v>0</v>
      </c>
      <c r="AA1912" s="34">
        <v>1121</v>
      </c>
      <c r="AB1912" s="34">
        <v>0</v>
      </c>
      <c r="AC1912" s="34">
        <v>0</v>
      </c>
      <c r="AD1912" s="34">
        <v>0</v>
      </c>
      <c r="AE1912" s="34">
        <f t="shared" si="465"/>
        <v>1121</v>
      </c>
      <c r="AF1912" s="34">
        <f t="shared" si="466"/>
        <v>1.78503184713376</v>
      </c>
      <c r="AG1912" s="34">
        <f t="shared" si="467"/>
        <v>2.16270096463022</v>
      </c>
      <c r="AH1912" s="34">
        <v>3840</v>
      </c>
      <c r="AI1912" s="34">
        <v>0</v>
      </c>
      <c r="AJ1912" s="35">
        <v>8016</v>
      </c>
      <c r="AK1912" s="35">
        <v>613</v>
      </c>
      <c r="AL1912" s="35">
        <v>539</v>
      </c>
      <c r="AM1912" s="34">
        <v>1.3</v>
      </c>
      <c r="AN1912" s="34">
        <f t="shared" si="468"/>
        <v>673.833333333333</v>
      </c>
      <c r="AO1912" s="35">
        <v>48</v>
      </c>
      <c r="AP1912" s="35">
        <v>48</v>
      </c>
      <c r="AQ1912" t="s">
        <v>82</v>
      </c>
      <c r="AR1912">
        <v>4</v>
      </c>
      <c r="AS1912" s="34">
        <v>0.53333333333333</v>
      </c>
      <c r="AT1912" t="s">
        <v>83</v>
      </c>
      <c r="AU1912" s="35">
        <f t="shared" si="478"/>
        <v>68.8750000000001</v>
      </c>
      <c r="AV1912" s="35">
        <f t="shared" si="469"/>
        <v>96</v>
      </c>
      <c r="AW1912" s="35">
        <f t="shared" si="470"/>
        <v>2.34790996784566</v>
      </c>
      <c r="AX1912" s="35">
        <f t="shared" si="471"/>
        <v>1.308038585209</v>
      </c>
      <c r="AY1912" s="35">
        <f t="shared" si="472"/>
        <v>96</v>
      </c>
      <c r="AZ1912" s="35">
        <f t="shared" si="473"/>
        <v>96</v>
      </c>
      <c r="BA1912" s="27" t="str">
        <f t="shared" si="474"/>
        <v>3</v>
      </c>
      <c r="BB1912" s="34">
        <v>0.0002448</v>
      </c>
      <c r="BC1912" s="34">
        <f t="shared" si="475"/>
        <v>0.0235008</v>
      </c>
      <c r="BD1912" s="34" t="e">
        <f t="shared" si="476"/>
        <v>#REF!</v>
      </c>
      <c r="BE1912" s="34">
        <v>0.18</v>
      </c>
      <c r="BF1912" s="34">
        <f t="shared" si="479"/>
        <v>17.28</v>
      </c>
      <c r="BG1912" s="34" t="e">
        <f t="shared" si="477"/>
        <v>#REF!</v>
      </c>
      <c r="BH1912" t="str">
        <f>IF(AT1912="UDARA","U","N")&amp;LEFT($C$4,2)&amp;MID($C$4,4,2)&amp;LEFT(A1912,3)&amp;MID(E1912,2,2)&amp;VLOOKUP(E1912,Acuan_Reference!C:L,10,0)</f>
        <v>N1501BJM71N2</v>
      </c>
      <c r="BI1912" t="s">
        <v>84</v>
      </c>
      <c r="BJ1912" t="s">
        <v>119</v>
      </c>
      <c r="BK1912" t="s">
        <v>86</v>
      </c>
      <c r="BL1912" t="s">
        <v>87</v>
      </c>
    </row>
    <row r="1913" hidden="1" spans="1:64">
      <c r="A1913" t="s">
        <v>90</v>
      </c>
      <c r="B1913" t="s">
        <v>75</v>
      </c>
      <c r="C1913" t="s">
        <v>76</v>
      </c>
      <c r="D1913" t="s">
        <v>115</v>
      </c>
      <c r="E1913" t="s">
        <v>262</v>
      </c>
      <c r="F1913" t="s">
        <v>263</v>
      </c>
      <c r="G1913" t="s">
        <v>80</v>
      </c>
      <c r="H1913" t="s">
        <v>81</v>
      </c>
      <c r="I1913" s="34">
        <v>19465</v>
      </c>
      <c r="J1913" s="35">
        <v>1316</v>
      </c>
      <c r="K1913" s="35">
        <v>2172</v>
      </c>
      <c r="L1913" s="35">
        <v>1849</v>
      </c>
      <c r="M1913" s="35">
        <v>1961</v>
      </c>
      <c r="N1913" s="35">
        <v>2129</v>
      </c>
      <c r="O1913" s="35">
        <v>1710</v>
      </c>
      <c r="P1913" s="35">
        <v>2042</v>
      </c>
      <c r="Q1913" s="35">
        <v>1336</v>
      </c>
      <c r="R1913" s="35">
        <v>1971</v>
      </c>
      <c r="S1913" s="35">
        <v>1877</v>
      </c>
      <c r="T1913" s="35">
        <v>1411</v>
      </c>
      <c r="U1913" s="35">
        <v>1980</v>
      </c>
      <c r="V1913" s="34">
        <v>1756</v>
      </c>
      <c r="W1913" s="34">
        <f t="shared" si="464"/>
        <v>1554.66666666667</v>
      </c>
      <c r="X1913" s="35">
        <v>931</v>
      </c>
      <c r="Y1913" s="35">
        <v>0</v>
      </c>
      <c r="Z1913" s="35">
        <v>0</v>
      </c>
      <c r="AA1913" s="34">
        <v>1363</v>
      </c>
      <c r="AB1913" s="34">
        <v>0</v>
      </c>
      <c r="AC1913" s="34">
        <v>0</v>
      </c>
      <c r="AD1913" s="34">
        <v>384</v>
      </c>
      <c r="AE1913" s="34">
        <f t="shared" si="465"/>
        <v>1747</v>
      </c>
      <c r="AF1913" s="34">
        <f t="shared" si="466"/>
        <v>0.994874715261959</v>
      </c>
      <c r="AG1913" s="34">
        <f t="shared" si="467"/>
        <v>0.876715265866209</v>
      </c>
      <c r="AH1913" s="34">
        <v>3840</v>
      </c>
      <c r="AI1913" s="34">
        <v>0</v>
      </c>
      <c r="AJ1913" s="35">
        <v>8016</v>
      </c>
      <c r="AK1913" s="35">
        <v>1821</v>
      </c>
      <c r="AL1913" s="35">
        <v>1273</v>
      </c>
      <c r="AM1913" s="34">
        <v>0.6</v>
      </c>
      <c r="AN1913" s="34">
        <f t="shared" si="468"/>
        <v>932.8</v>
      </c>
      <c r="AO1913" s="35">
        <v>48</v>
      </c>
      <c r="AP1913" s="35">
        <v>48</v>
      </c>
      <c r="AQ1913" t="s">
        <v>153</v>
      </c>
      <c r="AR1913">
        <v>12</v>
      </c>
      <c r="AS1913" s="34">
        <v>0.033333333333333</v>
      </c>
      <c r="AT1913" t="s">
        <v>83</v>
      </c>
      <c r="AU1913" s="35">
        <f t="shared" si="478"/>
        <v>344.1</v>
      </c>
      <c r="AV1913" s="35">
        <f t="shared" si="469"/>
        <v>384</v>
      </c>
      <c r="AW1913" s="35">
        <f t="shared" si="470"/>
        <v>1.37071183533448</v>
      </c>
      <c r="AX1913" s="35">
        <f t="shared" si="471"/>
        <v>0.55188679245283</v>
      </c>
      <c r="AY1913" s="35">
        <f t="shared" si="472"/>
        <v>384</v>
      </c>
      <c r="AZ1913" s="35">
        <f t="shared" si="473"/>
        <v>384</v>
      </c>
      <c r="BA1913" s="27" t="str">
        <f t="shared" si="474"/>
        <v>3</v>
      </c>
      <c r="BB1913" s="34">
        <v>0.0002448</v>
      </c>
      <c r="BC1913" s="34">
        <f t="shared" si="475"/>
        <v>0.0940032</v>
      </c>
      <c r="BD1913" s="34" t="e">
        <f t="shared" si="476"/>
        <v>#REF!</v>
      </c>
      <c r="BE1913" s="34">
        <v>0.18</v>
      </c>
      <c r="BF1913" s="34">
        <f t="shared" si="479"/>
        <v>69.12</v>
      </c>
      <c r="BG1913" s="34" t="e">
        <f t="shared" si="477"/>
        <v>#REF!</v>
      </c>
      <c r="BH1913" t="str">
        <f>IF(AT1913="UDARA","U","N")&amp;LEFT($C$4,2)&amp;MID($C$4,4,2)&amp;LEFT(A1913,3)&amp;MID(E1913,2,2)&amp;VLOOKUP(E1913,Acuan_Reference!C:L,10,0)</f>
        <v>N1501BKS71N2</v>
      </c>
      <c r="BI1913" t="s">
        <v>84</v>
      </c>
      <c r="BJ1913" t="s">
        <v>119</v>
      </c>
      <c r="BK1913" t="s">
        <v>86</v>
      </c>
      <c r="BL1913" t="s">
        <v>87</v>
      </c>
    </row>
    <row r="1914" hidden="1" spans="1:64">
      <c r="A1914" t="s">
        <v>91</v>
      </c>
      <c r="B1914" t="s">
        <v>75</v>
      </c>
      <c r="C1914" t="s">
        <v>76</v>
      </c>
      <c r="D1914" t="s">
        <v>115</v>
      </c>
      <c r="E1914" t="s">
        <v>262</v>
      </c>
      <c r="F1914" t="s">
        <v>263</v>
      </c>
      <c r="G1914" t="s">
        <v>80</v>
      </c>
      <c r="H1914" t="s">
        <v>81</v>
      </c>
      <c r="I1914" s="34">
        <v>19465</v>
      </c>
      <c r="J1914" s="35">
        <v>647</v>
      </c>
      <c r="K1914" s="35">
        <v>358</v>
      </c>
      <c r="L1914" s="35">
        <v>524</v>
      </c>
      <c r="M1914" s="35">
        <v>494</v>
      </c>
      <c r="N1914" s="35">
        <v>314</v>
      </c>
      <c r="O1914" s="35">
        <v>380</v>
      </c>
      <c r="P1914" s="35">
        <v>666</v>
      </c>
      <c r="Q1914" s="35">
        <v>293</v>
      </c>
      <c r="R1914" s="35">
        <v>712</v>
      </c>
      <c r="S1914" s="35">
        <v>417</v>
      </c>
      <c r="T1914" s="35">
        <v>425</v>
      </c>
      <c r="U1914" s="35">
        <v>409</v>
      </c>
      <c r="V1914" s="34">
        <v>417</v>
      </c>
      <c r="W1914" s="34">
        <f t="shared" si="464"/>
        <v>403.333333333333</v>
      </c>
      <c r="X1914" s="35">
        <v>165</v>
      </c>
      <c r="Y1914" s="35">
        <v>0</v>
      </c>
      <c r="Z1914" s="35">
        <v>0</v>
      </c>
      <c r="AA1914" s="34">
        <v>659</v>
      </c>
      <c r="AB1914" s="34">
        <v>0</v>
      </c>
      <c r="AC1914" s="34">
        <v>0</v>
      </c>
      <c r="AD1914" s="34">
        <v>0</v>
      </c>
      <c r="AE1914" s="34">
        <f t="shared" si="465"/>
        <v>659</v>
      </c>
      <c r="AF1914" s="34">
        <f t="shared" si="466"/>
        <v>1.58033573141487</v>
      </c>
      <c r="AG1914" s="34">
        <f t="shared" si="467"/>
        <v>1.63388429752066</v>
      </c>
      <c r="AH1914" s="34">
        <v>3840</v>
      </c>
      <c r="AI1914" s="34">
        <v>0</v>
      </c>
      <c r="AJ1914" s="35">
        <v>8016</v>
      </c>
      <c r="AK1914" s="35">
        <v>501</v>
      </c>
      <c r="AL1914" s="35">
        <v>376</v>
      </c>
      <c r="AM1914" s="34">
        <v>0.9</v>
      </c>
      <c r="AN1914" s="34">
        <f t="shared" si="468"/>
        <v>363</v>
      </c>
      <c r="AO1914" s="35">
        <v>48</v>
      </c>
      <c r="AP1914" s="35">
        <v>48</v>
      </c>
      <c r="AQ1914" t="s">
        <v>82</v>
      </c>
      <c r="AR1914">
        <v>4</v>
      </c>
      <c r="AS1914" s="34">
        <v>0.13333333333333</v>
      </c>
      <c r="AT1914" t="s">
        <v>83</v>
      </c>
      <c r="AU1914" s="35">
        <f t="shared" si="478"/>
        <v>60</v>
      </c>
      <c r="AV1914" s="35">
        <f t="shared" si="469"/>
        <v>96</v>
      </c>
      <c r="AW1914" s="35">
        <f t="shared" si="470"/>
        <v>1.87190082644628</v>
      </c>
      <c r="AX1914" s="35">
        <f t="shared" si="471"/>
        <v>0.939669421487603</v>
      </c>
      <c r="AY1914" s="35">
        <f t="shared" si="472"/>
        <v>96</v>
      </c>
      <c r="AZ1914" s="35">
        <f t="shared" si="473"/>
        <v>96</v>
      </c>
      <c r="BA1914" s="27" t="str">
        <f t="shared" si="474"/>
        <v>3</v>
      </c>
      <c r="BB1914" s="34">
        <v>0.0002448</v>
      </c>
      <c r="BC1914" s="34">
        <f t="shared" si="475"/>
        <v>0.0235008</v>
      </c>
      <c r="BD1914" s="34" t="e">
        <f t="shared" si="476"/>
        <v>#REF!</v>
      </c>
      <c r="BE1914" s="34">
        <v>0.18</v>
      </c>
      <c r="BF1914" s="34">
        <f t="shared" si="479"/>
        <v>17.28</v>
      </c>
      <c r="BG1914" s="34" t="e">
        <f t="shared" si="477"/>
        <v>#REF!</v>
      </c>
      <c r="BH1914" t="str">
        <f>IF(AT1914="UDARA","U","N")&amp;LEFT($C$4,2)&amp;MID($C$4,4,2)&amp;LEFT(A1914,3)&amp;MID(E1914,2,2)&amp;VLOOKUP(E1914,Acuan_Reference!C:L,10,0)</f>
        <v>N1501BLP71N2</v>
      </c>
      <c r="BI1914" t="s">
        <v>84</v>
      </c>
      <c r="BJ1914" t="s">
        <v>119</v>
      </c>
      <c r="BK1914" t="s">
        <v>86</v>
      </c>
      <c r="BL1914" t="s">
        <v>87</v>
      </c>
    </row>
    <row r="1915" hidden="1" spans="1:64">
      <c r="A1915" t="s">
        <v>92</v>
      </c>
      <c r="B1915" t="s">
        <v>75</v>
      </c>
      <c r="C1915" t="s">
        <v>76</v>
      </c>
      <c r="D1915" t="s">
        <v>115</v>
      </c>
      <c r="E1915" t="s">
        <v>262</v>
      </c>
      <c r="F1915" t="s">
        <v>263</v>
      </c>
      <c r="G1915" t="s">
        <v>80</v>
      </c>
      <c r="H1915" t="s">
        <v>81</v>
      </c>
      <c r="I1915" s="34">
        <v>19465</v>
      </c>
      <c r="J1915" s="35">
        <v>135</v>
      </c>
      <c r="K1915" s="35">
        <v>363</v>
      </c>
      <c r="L1915" s="35">
        <v>278</v>
      </c>
      <c r="M1915" s="35">
        <v>393</v>
      </c>
      <c r="N1915" s="35">
        <v>430</v>
      </c>
      <c r="O1915" s="35">
        <v>67</v>
      </c>
      <c r="P1915" s="35">
        <v>192</v>
      </c>
      <c r="Q1915" s="35">
        <v>182</v>
      </c>
      <c r="R1915" s="35">
        <v>220</v>
      </c>
      <c r="S1915" s="35">
        <v>316</v>
      </c>
      <c r="T1915" s="35">
        <v>326</v>
      </c>
      <c r="U1915" s="35">
        <v>258</v>
      </c>
      <c r="V1915" s="34">
        <v>300</v>
      </c>
      <c r="W1915" s="34">
        <f t="shared" si="464"/>
        <v>264.333333333333</v>
      </c>
      <c r="X1915" s="35">
        <v>138</v>
      </c>
      <c r="Y1915" s="35">
        <v>0</v>
      </c>
      <c r="Z1915" s="35">
        <v>0</v>
      </c>
      <c r="AA1915" s="34">
        <v>455</v>
      </c>
      <c r="AB1915" s="34">
        <v>0</v>
      </c>
      <c r="AC1915" s="34">
        <v>96</v>
      </c>
      <c r="AD1915" s="34">
        <v>0</v>
      </c>
      <c r="AE1915" s="34">
        <f t="shared" si="465"/>
        <v>551</v>
      </c>
      <c r="AF1915" s="34">
        <f t="shared" si="466"/>
        <v>1.83666666666667</v>
      </c>
      <c r="AG1915" s="34">
        <f t="shared" si="467"/>
        <v>2.08448928121059</v>
      </c>
      <c r="AH1915" s="34">
        <v>3840</v>
      </c>
      <c r="AI1915" s="34">
        <v>0</v>
      </c>
      <c r="AJ1915" s="35">
        <v>8016</v>
      </c>
      <c r="AK1915" s="35">
        <v>253</v>
      </c>
      <c r="AL1915" s="35">
        <v>209</v>
      </c>
      <c r="AM1915" s="34">
        <v>1.5</v>
      </c>
      <c r="AN1915" s="34">
        <f t="shared" si="468"/>
        <v>396.5</v>
      </c>
      <c r="AO1915" s="35">
        <v>48</v>
      </c>
      <c r="AP1915" s="35">
        <v>48</v>
      </c>
      <c r="AQ1915" t="s">
        <v>82</v>
      </c>
      <c r="AR1915">
        <v>2</v>
      </c>
      <c r="AS1915" s="34">
        <v>0.53333333333333</v>
      </c>
      <c r="AT1915" t="s">
        <v>83</v>
      </c>
      <c r="AU1915" s="35">
        <f t="shared" si="478"/>
        <v>40.875</v>
      </c>
      <c r="AV1915" s="35">
        <f t="shared" si="469"/>
        <v>48</v>
      </c>
      <c r="AW1915" s="35">
        <f t="shared" si="470"/>
        <v>2.26607818411097</v>
      </c>
      <c r="AX1915" s="35">
        <f t="shared" si="471"/>
        <v>1.47540983606557</v>
      </c>
      <c r="AY1915" s="35">
        <f t="shared" si="472"/>
        <v>48</v>
      </c>
      <c r="AZ1915" s="35">
        <f t="shared" si="473"/>
        <v>48</v>
      </c>
      <c r="BA1915" s="27" t="str">
        <f t="shared" si="474"/>
        <v>3</v>
      </c>
      <c r="BB1915" s="34">
        <v>0.0002448</v>
      </c>
      <c r="BC1915" s="34">
        <f t="shared" si="475"/>
        <v>0.0117504</v>
      </c>
      <c r="BD1915" s="34" t="e">
        <f t="shared" si="476"/>
        <v>#REF!</v>
      </c>
      <c r="BE1915" s="34">
        <v>0.18</v>
      </c>
      <c r="BF1915" s="34">
        <f t="shared" si="479"/>
        <v>8.64</v>
      </c>
      <c r="BG1915" s="34" t="e">
        <f t="shared" si="477"/>
        <v>#REF!</v>
      </c>
      <c r="BH1915" t="str">
        <f>IF(AT1915="UDARA","U","N")&amp;LEFT($C$4,2)&amp;MID($C$4,4,2)&amp;LEFT(A1915,3)&amp;MID(E1915,2,2)&amp;VLOOKUP(E1915,Acuan_Reference!C:L,10,0)</f>
        <v>N1501BTM71N2</v>
      </c>
      <c r="BI1915" t="s">
        <v>84</v>
      </c>
      <c r="BJ1915" t="s">
        <v>119</v>
      </c>
      <c r="BK1915" t="s">
        <v>86</v>
      </c>
      <c r="BL1915" t="s">
        <v>87</v>
      </c>
    </row>
    <row r="1916" hidden="1" spans="1:64">
      <c r="A1916" t="s">
        <v>93</v>
      </c>
      <c r="B1916" t="s">
        <v>75</v>
      </c>
      <c r="C1916" t="s">
        <v>76</v>
      </c>
      <c r="D1916" t="s">
        <v>115</v>
      </c>
      <c r="E1916" t="s">
        <v>262</v>
      </c>
      <c r="F1916" t="s">
        <v>263</v>
      </c>
      <c r="G1916" t="s">
        <v>80</v>
      </c>
      <c r="H1916" t="s">
        <v>81</v>
      </c>
      <c r="I1916" s="34">
        <v>19465</v>
      </c>
      <c r="J1916" s="35">
        <v>910</v>
      </c>
      <c r="K1916" s="35">
        <v>1029</v>
      </c>
      <c r="L1916" s="35">
        <v>986</v>
      </c>
      <c r="M1916" s="35">
        <v>734</v>
      </c>
      <c r="N1916" s="35">
        <v>794</v>
      </c>
      <c r="O1916" s="35">
        <v>415</v>
      </c>
      <c r="P1916" s="35">
        <v>1169</v>
      </c>
      <c r="Q1916" s="35">
        <v>629</v>
      </c>
      <c r="R1916" s="35">
        <v>1009</v>
      </c>
      <c r="S1916" s="35">
        <v>875</v>
      </c>
      <c r="T1916" s="35">
        <v>665</v>
      </c>
      <c r="U1916" s="35">
        <v>969</v>
      </c>
      <c r="V1916" s="34">
        <v>836.33333333333</v>
      </c>
      <c r="W1916" s="34">
        <f t="shared" si="464"/>
        <v>750.333333333333</v>
      </c>
      <c r="X1916" s="35">
        <v>288</v>
      </c>
      <c r="Y1916" s="35">
        <v>0</v>
      </c>
      <c r="Z1916" s="35">
        <v>0</v>
      </c>
      <c r="AA1916" s="34">
        <v>769</v>
      </c>
      <c r="AB1916" s="34">
        <v>0</v>
      </c>
      <c r="AC1916" s="34">
        <v>240</v>
      </c>
      <c r="AD1916" s="34">
        <v>0</v>
      </c>
      <c r="AE1916" s="34">
        <f t="shared" si="465"/>
        <v>1009</v>
      </c>
      <c r="AF1916" s="34">
        <f t="shared" si="466"/>
        <v>1.20645675567956</v>
      </c>
      <c r="AG1916" s="34">
        <f t="shared" si="467"/>
        <v>1.34473567303421</v>
      </c>
      <c r="AH1916" s="34">
        <v>3840</v>
      </c>
      <c r="AI1916" s="34">
        <v>0</v>
      </c>
      <c r="AJ1916" s="35">
        <v>8016</v>
      </c>
      <c r="AK1916" s="35">
        <v>883</v>
      </c>
      <c r="AL1916" s="35">
        <v>617</v>
      </c>
      <c r="AM1916" s="34">
        <v>0.8</v>
      </c>
      <c r="AN1916" s="34">
        <f t="shared" si="468"/>
        <v>600.266666666667</v>
      </c>
      <c r="AO1916" s="35">
        <v>48</v>
      </c>
      <c r="AP1916" s="35">
        <v>48</v>
      </c>
      <c r="AQ1916" t="s">
        <v>153</v>
      </c>
      <c r="AR1916">
        <v>4</v>
      </c>
      <c r="AS1916" s="34">
        <v>0.066666666666667</v>
      </c>
      <c r="AT1916" t="s">
        <v>83</v>
      </c>
      <c r="AU1916" s="35">
        <f t="shared" si="478"/>
        <v>156.2</v>
      </c>
      <c r="AV1916" s="35">
        <f t="shared" si="469"/>
        <v>192</v>
      </c>
      <c r="AW1916" s="35">
        <f t="shared" si="470"/>
        <v>1.60062194580187</v>
      </c>
      <c r="AX1916" s="35">
        <f t="shared" si="471"/>
        <v>0.778320746334962</v>
      </c>
      <c r="AY1916" s="35">
        <f t="shared" si="472"/>
        <v>192</v>
      </c>
      <c r="AZ1916" s="35">
        <f t="shared" si="473"/>
        <v>192</v>
      </c>
      <c r="BA1916" s="27" t="str">
        <f t="shared" si="474"/>
        <v>3</v>
      </c>
      <c r="BB1916" s="34">
        <v>0.0002448</v>
      </c>
      <c r="BC1916" s="34">
        <f t="shared" si="475"/>
        <v>0.0470016</v>
      </c>
      <c r="BD1916" s="34" t="e">
        <f t="shared" si="476"/>
        <v>#REF!</v>
      </c>
      <c r="BE1916" s="34">
        <v>0.18</v>
      </c>
      <c r="BF1916" s="34">
        <f t="shared" si="479"/>
        <v>34.56</v>
      </c>
      <c r="BG1916" s="34" t="e">
        <f t="shared" si="477"/>
        <v>#REF!</v>
      </c>
      <c r="BH1916" t="str">
        <f>IF(AT1916="UDARA","U","N")&amp;LEFT($C$4,2)&amp;MID($C$4,4,2)&amp;LEFT(A1916,3)&amp;MID(E1916,2,2)&amp;VLOOKUP(E1916,Acuan_Reference!C:L,10,0)</f>
        <v>N1501CRB71N2</v>
      </c>
      <c r="BI1916" t="s">
        <v>84</v>
      </c>
      <c r="BJ1916" t="s">
        <v>119</v>
      </c>
      <c r="BK1916" t="s">
        <v>86</v>
      </c>
      <c r="BL1916" t="s">
        <v>87</v>
      </c>
    </row>
    <row r="1917" hidden="1" spans="1:64">
      <c r="A1917" t="s">
        <v>94</v>
      </c>
      <c r="B1917" t="s">
        <v>75</v>
      </c>
      <c r="C1917" t="s">
        <v>76</v>
      </c>
      <c r="D1917" t="s">
        <v>115</v>
      </c>
      <c r="E1917" t="s">
        <v>262</v>
      </c>
      <c r="F1917" t="s">
        <v>263</v>
      </c>
      <c r="G1917" t="s">
        <v>80</v>
      </c>
      <c r="H1917" t="s">
        <v>81</v>
      </c>
      <c r="I1917" s="34">
        <v>19465</v>
      </c>
      <c r="J1917" s="35">
        <v>1159</v>
      </c>
      <c r="K1917" s="35">
        <v>689</v>
      </c>
      <c r="L1917" s="35">
        <v>673</v>
      </c>
      <c r="M1917" s="35">
        <v>852</v>
      </c>
      <c r="N1917" s="35">
        <v>733</v>
      </c>
      <c r="O1917" s="35">
        <v>597</v>
      </c>
      <c r="P1917" s="35">
        <v>1326</v>
      </c>
      <c r="Q1917" s="35">
        <v>840</v>
      </c>
      <c r="R1917" s="35">
        <v>1032</v>
      </c>
      <c r="S1917" s="35">
        <v>1082</v>
      </c>
      <c r="T1917" s="35">
        <v>1125</v>
      </c>
      <c r="U1917" s="35">
        <v>731</v>
      </c>
      <c r="V1917" s="34">
        <v>979.33333333333</v>
      </c>
      <c r="W1917" s="34">
        <f t="shared" si="464"/>
        <v>880</v>
      </c>
      <c r="X1917" s="35">
        <v>368</v>
      </c>
      <c r="Y1917" s="35">
        <v>0</v>
      </c>
      <c r="Z1917" s="35">
        <v>0</v>
      </c>
      <c r="AA1917" s="34">
        <v>1384</v>
      </c>
      <c r="AB1917" s="34">
        <v>0</v>
      </c>
      <c r="AC1917" s="34">
        <v>0</v>
      </c>
      <c r="AD1917" s="34">
        <v>48</v>
      </c>
      <c r="AE1917" s="34">
        <f t="shared" si="465"/>
        <v>1432</v>
      </c>
      <c r="AF1917" s="34">
        <f t="shared" si="466"/>
        <v>1.46221919673248</v>
      </c>
      <c r="AG1917" s="34">
        <f t="shared" si="467"/>
        <v>1.57272727272727</v>
      </c>
      <c r="AH1917" s="34">
        <v>3840</v>
      </c>
      <c r="AI1917" s="34">
        <v>0</v>
      </c>
      <c r="AJ1917" s="35">
        <v>8016</v>
      </c>
      <c r="AK1917" s="35">
        <v>1038</v>
      </c>
      <c r="AL1917" s="35">
        <v>784</v>
      </c>
      <c r="AM1917" s="34">
        <v>0.8</v>
      </c>
      <c r="AN1917" s="34">
        <f t="shared" si="468"/>
        <v>704</v>
      </c>
      <c r="AO1917" s="35">
        <v>48</v>
      </c>
      <c r="AP1917" s="35">
        <v>48</v>
      </c>
      <c r="AQ1917" t="s">
        <v>82</v>
      </c>
      <c r="AR1917">
        <v>8</v>
      </c>
      <c r="AS1917" s="34">
        <v>0.13333333333333</v>
      </c>
      <c r="AT1917" t="s">
        <v>83</v>
      </c>
      <c r="AU1917" s="35">
        <f t="shared" si="478"/>
        <v>42</v>
      </c>
      <c r="AV1917" s="35">
        <f t="shared" si="469"/>
        <v>48</v>
      </c>
      <c r="AW1917" s="35">
        <f t="shared" si="470"/>
        <v>1.68181818181818</v>
      </c>
      <c r="AX1917" s="35">
        <f t="shared" si="471"/>
        <v>0.790909090909091</v>
      </c>
      <c r="AY1917" s="35">
        <f t="shared" si="472"/>
        <v>48</v>
      </c>
      <c r="AZ1917" s="35">
        <f t="shared" si="473"/>
        <v>48</v>
      </c>
      <c r="BA1917" s="27" t="str">
        <f t="shared" si="474"/>
        <v>3</v>
      </c>
      <c r="BB1917" s="34">
        <v>0.0002448</v>
      </c>
      <c r="BC1917" s="34">
        <f t="shared" si="475"/>
        <v>0.0117504</v>
      </c>
      <c r="BD1917" s="34" t="e">
        <f t="shared" si="476"/>
        <v>#REF!</v>
      </c>
      <c r="BE1917" s="34">
        <v>0.18</v>
      </c>
      <c r="BF1917" s="34">
        <f t="shared" si="479"/>
        <v>8.64</v>
      </c>
      <c r="BG1917" s="34" t="e">
        <f t="shared" si="477"/>
        <v>#REF!</v>
      </c>
      <c r="BH1917" t="str">
        <f>IF(AT1917="UDARA","U","N")&amp;LEFT($C$4,2)&amp;MID($C$4,4,2)&amp;LEFT(A1917,3)&amp;MID(E1917,2,2)&amp;VLOOKUP(E1917,Acuan_Reference!C:L,10,0)</f>
        <v>N1501DPS71N2</v>
      </c>
      <c r="BI1917" t="s">
        <v>84</v>
      </c>
      <c r="BJ1917" t="s">
        <v>119</v>
      </c>
      <c r="BK1917" t="s">
        <v>86</v>
      </c>
      <c r="BL1917" t="s">
        <v>87</v>
      </c>
    </row>
    <row r="1918" hidden="1" spans="1:64">
      <c r="A1918" t="s">
        <v>95</v>
      </c>
      <c r="B1918" t="s">
        <v>75</v>
      </c>
      <c r="C1918" t="s">
        <v>76</v>
      </c>
      <c r="D1918" t="s">
        <v>115</v>
      </c>
      <c r="E1918" t="s">
        <v>262</v>
      </c>
      <c r="F1918" t="s">
        <v>263</v>
      </c>
      <c r="G1918" t="s">
        <v>80</v>
      </c>
      <c r="H1918" t="s">
        <v>81</v>
      </c>
      <c r="I1918" s="34">
        <v>19465</v>
      </c>
      <c r="J1918" s="35">
        <v>37</v>
      </c>
      <c r="K1918" s="35">
        <v>133</v>
      </c>
      <c r="L1918" s="35">
        <v>234</v>
      </c>
      <c r="M1918" s="35">
        <v>209</v>
      </c>
      <c r="N1918" s="35">
        <v>148</v>
      </c>
      <c r="O1918" s="35">
        <v>390</v>
      </c>
      <c r="P1918" s="35">
        <v>235</v>
      </c>
      <c r="Q1918" s="35">
        <v>226</v>
      </c>
      <c r="R1918" s="35">
        <v>107</v>
      </c>
      <c r="S1918" s="35">
        <v>448</v>
      </c>
      <c r="T1918" s="35">
        <v>296</v>
      </c>
      <c r="U1918" s="35">
        <v>216</v>
      </c>
      <c r="V1918" s="34">
        <v>320</v>
      </c>
      <c r="W1918" s="34">
        <f t="shared" si="464"/>
        <v>239.333333333333</v>
      </c>
      <c r="X1918" s="35">
        <v>90</v>
      </c>
      <c r="Y1918" s="35">
        <v>0</v>
      </c>
      <c r="Z1918" s="35">
        <v>0</v>
      </c>
      <c r="AA1918" s="34">
        <v>210</v>
      </c>
      <c r="AB1918" s="34">
        <v>0</v>
      </c>
      <c r="AC1918" s="34">
        <v>0</v>
      </c>
      <c r="AD1918" s="34">
        <v>48</v>
      </c>
      <c r="AE1918" s="34">
        <f t="shared" si="465"/>
        <v>258</v>
      </c>
      <c r="AF1918" s="34">
        <f t="shared" si="466"/>
        <v>0.80625</v>
      </c>
      <c r="AG1918" s="34">
        <f t="shared" si="467"/>
        <v>0.877437325905292</v>
      </c>
      <c r="AH1918" s="34">
        <v>3840</v>
      </c>
      <c r="AI1918" s="34">
        <v>0</v>
      </c>
      <c r="AJ1918" s="35">
        <v>8016</v>
      </c>
      <c r="AK1918" s="35">
        <v>275</v>
      </c>
      <c r="AL1918" s="35">
        <v>206</v>
      </c>
      <c r="AM1918" s="34">
        <v>0.25</v>
      </c>
      <c r="AN1918" s="34">
        <f t="shared" si="468"/>
        <v>59.8333333333333</v>
      </c>
      <c r="AO1918" s="35">
        <v>48</v>
      </c>
      <c r="AP1918" s="35">
        <v>48</v>
      </c>
      <c r="AQ1918" t="s">
        <v>153</v>
      </c>
      <c r="AR1918">
        <v>12</v>
      </c>
      <c r="AS1918" s="34">
        <v>0.033333333333333</v>
      </c>
      <c r="AT1918" t="s">
        <v>83</v>
      </c>
      <c r="AU1918" s="35">
        <f t="shared" si="478"/>
        <v>5.87499999999999</v>
      </c>
      <c r="AV1918" s="35">
        <f t="shared" si="469"/>
        <v>48</v>
      </c>
      <c r="AW1918" s="35">
        <f t="shared" si="470"/>
        <v>1.27855153203343</v>
      </c>
      <c r="AX1918" s="35">
        <f t="shared" si="471"/>
        <v>0.417827298050139</v>
      </c>
      <c r="AY1918" s="35">
        <f t="shared" si="472"/>
        <v>48</v>
      </c>
      <c r="AZ1918" s="35">
        <f t="shared" si="473"/>
        <v>48</v>
      </c>
      <c r="BA1918" s="27" t="str">
        <f t="shared" si="474"/>
        <v>3</v>
      </c>
      <c r="BB1918" s="34">
        <v>0.0002448</v>
      </c>
      <c r="BC1918" s="34">
        <f t="shared" si="475"/>
        <v>0.0117504</v>
      </c>
      <c r="BD1918" s="34" t="e">
        <f t="shared" si="476"/>
        <v>#REF!</v>
      </c>
      <c r="BE1918" s="34">
        <v>0.18</v>
      </c>
      <c r="BF1918" s="34">
        <f t="shared" si="479"/>
        <v>8.64</v>
      </c>
      <c r="BG1918" s="34" t="e">
        <f t="shared" si="477"/>
        <v>#REF!</v>
      </c>
      <c r="BH1918" t="str">
        <f>IF(AT1918="UDARA","U","N")&amp;LEFT($C$4,2)&amp;MID($C$4,4,2)&amp;LEFT(A1918,3)&amp;MID(E1918,2,2)&amp;VLOOKUP(E1918,Acuan_Reference!C:L,10,0)</f>
        <v>N1501JAK71N2</v>
      </c>
      <c r="BI1918" t="s">
        <v>84</v>
      </c>
      <c r="BJ1918" t="s">
        <v>119</v>
      </c>
      <c r="BK1918" t="s">
        <v>86</v>
      </c>
      <c r="BL1918" t="s">
        <v>87</v>
      </c>
    </row>
    <row r="1919" hidden="1" spans="1:64">
      <c r="A1919" t="s">
        <v>96</v>
      </c>
      <c r="B1919" t="s">
        <v>75</v>
      </c>
      <c r="C1919" t="s">
        <v>76</v>
      </c>
      <c r="D1919" t="s">
        <v>115</v>
      </c>
      <c r="E1919" t="s">
        <v>262</v>
      </c>
      <c r="F1919" t="s">
        <v>263</v>
      </c>
      <c r="G1919" t="s">
        <v>80</v>
      </c>
      <c r="H1919" t="s">
        <v>81</v>
      </c>
      <c r="I1919" s="34">
        <v>19465</v>
      </c>
      <c r="J1919" s="35">
        <v>276</v>
      </c>
      <c r="K1919" s="35">
        <v>365</v>
      </c>
      <c r="L1919" s="35">
        <v>264</v>
      </c>
      <c r="M1919" s="35">
        <v>274</v>
      </c>
      <c r="N1919" s="35">
        <v>484</v>
      </c>
      <c r="O1919" s="35">
        <v>233</v>
      </c>
      <c r="P1919" s="35">
        <v>317</v>
      </c>
      <c r="Q1919" s="35">
        <v>136</v>
      </c>
      <c r="R1919" s="35">
        <v>248</v>
      </c>
      <c r="S1919" s="35">
        <v>334</v>
      </c>
      <c r="T1919" s="35">
        <v>212</v>
      </c>
      <c r="U1919" s="35">
        <v>373</v>
      </c>
      <c r="V1919" s="34">
        <v>306.33333333333</v>
      </c>
      <c r="W1919" s="34">
        <f t="shared" ref="W1919:W1982" si="480">AVERAGE(T1919,U1919,AL1919)</f>
        <v>259.333333333333</v>
      </c>
      <c r="X1919" s="35">
        <v>133</v>
      </c>
      <c r="Y1919" s="35">
        <v>0</v>
      </c>
      <c r="Z1919" s="35">
        <v>0</v>
      </c>
      <c r="AA1919" s="34">
        <v>350</v>
      </c>
      <c r="AB1919" s="34">
        <v>0</v>
      </c>
      <c r="AC1919" s="34">
        <v>0</v>
      </c>
      <c r="AD1919" s="34">
        <v>192</v>
      </c>
      <c r="AE1919" s="34">
        <f t="shared" ref="AE1919:AE1982" si="481">Z1919+AA1919+AC1919+AD1919</f>
        <v>542</v>
      </c>
      <c r="AF1919" s="34">
        <f t="shared" ref="AF1919:AF1982" si="482">IFERROR(IF(V1919&lt;0,9999,AE1919/V1919),9999)</f>
        <v>1.76931447225247</v>
      </c>
      <c r="AG1919" s="34">
        <f t="shared" ref="AG1919:AG1982" si="483">IFERROR(IF(W1919&lt;0,9999,(Z1919+AA1919+AC1919)/W1919),9999)</f>
        <v>1.34961439588689</v>
      </c>
      <c r="AH1919" s="34">
        <v>3840</v>
      </c>
      <c r="AI1919" s="34">
        <v>0</v>
      </c>
      <c r="AJ1919" s="35">
        <v>8016</v>
      </c>
      <c r="AK1919" s="35">
        <v>253</v>
      </c>
      <c r="AL1919" s="35">
        <v>193</v>
      </c>
      <c r="AM1919" s="34">
        <v>1.2</v>
      </c>
      <c r="AN1919" s="34">
        <f t="shared" ref="AN1919:AN1982" si="484">IF(AM1919*W1919&lt;0,0,AM1919*W1919)</f>
        <v>311.2</v>
      </c>
      <c r="AO1919" s="35">
        <v>48</v>
      </c>
      <c r="AP1919" s="35">
        <v>48</v>
      </c>
      <c r="AQ1919" t="s">
        <v>82</v>
      </c>
      <c r="AR1919">
        <v>2</v>
      </c>
      <c r="AS1919" s="34">
        <v>0.2</v>
      </c>
      <c r="AT1919" t="s">
        <v>83</v>
      </c>
      <c r="AU1919" s="35">
        <f t="shared" si="478"/>
        <v>0</v>
      </c>
      <c r="AV1919" s="35">
        <f t="shared" ref="AV1919:AV1982" si="485">IFERROR(ROUNDUP(AU1919/AO1919,0)*AO1919,9999)</f>
        <v>0</v>
      </c>
      <c r="AW1919" s="35">
        <f t="shared" ref="AW1919:AW1982" si="486">IFERROR(IF(W1919&lt;0,9999,((ROUNDUP(AU1919/AO1919,0)*AO1919)+AE1919)/W1919),9999)</f>
        <v>2.08997429305913</v>
      </c>
      <c r="AX1919" s="35">
        <f t="shared" ref="AX1919:AX1982" si="487">IFERROR(IF(W1919&lt;0,9999,((ROUNDUP(AU1919/AP1919,0)*AP1919)+AE1919-AL1919)/W1919),9999)</f>
        <v>1.34575835475578</v>
      </c>
      <c r="AY1919" s="35">
        <f t="shared" ref="AY1919:AY1982" si="488">IF(H1919="DROPPING",IF(AND(AW1919&gt;3,AX1919&gt;3),0,IF(AND(AW1919&lt;=3,AX1919&lt;=3),ROUNDUP(AU1919/AO1919,0)*AO1919,ROUNDUP(AU1919/AP1919,0)*AP1919)),0)</f>
        <v>0</v>
      </c>
      <c r="AZ1919" s="35">
        <f t="shared" ref="AZ1919:AZ1982" si="489">IF(AH1919&lt;=0,0,IF(H1919="DROPPING",IF(AND(AW1919&gt;3,AX1919&gt;3),0,IF(AND(AW1919&lt;=3,AX1919&lt;=3),ROUNDUP(AU1919/AO1919,0)*AO1919,ROUNDUP(AU1919/AP1919,0)*AP1919)),0))</f>
        <v>0</v>
      </c>
      <c r="BA1919" s="27" t="str">
        <f t="shared" ref="BA1919:BA1982" si="490">IF(AND(AW1919&gt;3,AX1919&gt;3),"Kelipatan Kirim/Master box &gt; 3x FC+index",IF(AF1919&lt;=AS1919,"1",IF(AND(AF1919&gt;AS1919,AF1919&lt;=AM1919),"2","3")))</f>
        <v>3</v>
      </c>
      <c r="BB1919" s="34">
        <v>0.0002448</v>
      </c>
      <c r="BC1919" s="34">
        <f t="shared" ref="BC1919:BC1982" si="491">BB1919*AZ1919</f>
        <v>0</v>
      </c>
      <c r="BD1919" s="34" t="e">
        <f t="shared" si="476"/>
        <v>#REF!</v>
      </c>
      <c r="BE1919" s="34">
        <v>0.18</v>
      </c>
      <c r="BF1919" s="34">
        <f t="shared" si="479"/>
        <v>0</v>
      </c>
      <c r="BG1919" s="34" t="e">
        <f t="shared" si="477"/>
        <v>#REF!</v>
      </c>
      <c r="BH1919" t="str">
        <f>IF(AT1919="UDARA","U","N")&amp;LEFT($C$4,2)&amp;MID($C$4,4,2)&amp;LEFT(A1919,3)&amp;MID(E1919,2,2)&amp;VLOOKUP(E1919,Acuan_Reference!C:L,10,0)</f>
        <v>N1501JBI71N2</v>
      </c>
      <c r="BI1919" t="s">
        <v>84</v>
      </c>
      <c r="BJ1919" t="s">
        <v>119</v>
      </c>
      <c r="BK1919" t="s">
        <v>86</v>
      </c>
      <c r="BL1919" t="s">
        <v>87</v>
      </c>
    </row>
    <row r="1920" hidden="1" spans="1:64">
      <c r="A1920" t="s">
        <v>97</v>
      </c>
      <c r="B1920" t="s">
        <v>75</v>
      </c>
      <c r="C1920" t="s">
        <v>76</v>
      </c>
      <c r="D1920" t="s">
        <v>115</v>
      </c>
      <c r="E1920" t="s">
        <v>262</v>
      </c>
      <c r="F1920" t="s">
        <v>263</v>
      </c>
      <c r="G1920" t="s">
        <v>80</v>
      </c>
      <c r="H1920" t="s">
        <v>81</v>
      </c>
      <c r="I1920" s="34">
        <v>19465</v>
      </c>
      <c r="J1920" s="35">
        <v>287</v>
      </c>
      <c r="K1920" s="35">
        <v>544</v>
      </c>
      <c r="L1920" s="35">
        <v>469</v>
      </c>
      <c r="M1920" s="35">
        <v>183</v>
      </c>
      <c r="N1920" s="35">
        <v>154</v>
      </c>
      <c r="O1920" s="35">
        <v>276</v>
      </c>
      <c r="P1920" s="35">
        <v>588</v>
      </c>
      <c r="Q1920" s="35">
        <v>118</v>
      </c>
      <c r="R1920" s="35">
        <v>367</v>
      </c>
      <c r="S1920" s="35">
        <v>339</v>
      </c>
      <c r="T1920" s="35">
        <v>385</v>
      </c>
      <c r="U1920" s="35">
        <v>263</v>
      </c>
      <c r="V1920" s="34">
        <v>329</v>
      </c>
      <c r="W1920" s="34">
        <f t="shared" si="480"/>
        <v>304</v>
      </c>
      <c r="X1920" s="35">
        <v>204</v>
      </c>
      <c r="Y1920" s="35">
        <v>0</v>
      </c>
      <c r="Z1920" s="35">
        <v>0</v>
      </c>
      <c r="AA1920" s="34">
        <v>268</v>
      </c>
      <c r="AB1920" s="34">
        <v>0</v>
      </c>
      <c r="AC1920" s="34">
        <v>0</v>
      </c>
      <c r="AD1920" s="34">
        <v>96</v>
      </c>
      <c r="AE1920" s="34">
        <f t="shared" si="481"/>
        <v>364</v>
      </c>
      <c r="AF1920" s="34">
        <f t="shared" si="482"/>
        <v>1.1063829787234</v>
      </c>
      <c r="AG1920" s="34">
        <f t="shared" si="483"/>
        <v>0.881578947368421</v>
      </c>
      <c r="AH1920" s="34">
        <v>3840</v>
      </c>
      <c r="AI1920" s="34">
        <v>0</v>
      </c>
      <c r="AJ1920" s="35">
        <v>8016</v>
      </c>
      <c r="AK1920" s="35">
        <v>290</v>
      </c>
      <c r="AL1920" s="35">
        <v>264</v>
      </c>
      <c r="AM1920" s="34">
        <v>0.5</v>
      </c>
      <c r="AN1920" s="34">
        <f t="shared" si="484"/>
        <v>152</v>
      </c>
      <c r="AO1920" s="35">
        <v>48</v>
      </c>
      <c r="AP1920" s="35">
        <v>48</v>
      </c>
      <c r="AQ1920" t="s">
        <v>153</v>
      </c>
      <c r="AR1920">
        <v>20</v>
      </c>
      <c r="AS1920" s="34">
        <v>0.033333333333333</v>
      </c>
      <c r="AT1920" t="s">
        <v>83</v>
      </c>
      <c r="AU1920" s="35">
        <f t="shared" si="478"/>
        <v>39</v>
      </c>
      <c r="AV1920" s="35">
        <f t="shared" si="485"/>
        <v>48</v>
      </c>
      <c r="AW1920" s="35">
        <f t="shared" si="486"/>
        <v>1.35526315789474</v>
      </c>
      <c r="AX1920" s="35">
        <f t="shared" si="487"/>
        <v>0.486842105263158</v>
      </c>
      <c r="AY1920" s="35">
        <f t="shared" si="488"/>
        <v>48</v>
      </c>
      <c r="AZ1920" s="35">
        <f t="shared" si="489"/>
        <v>48</v>
      </c>
      <c r="BA1920" s="27" t="str">
        <f t="shared" si="490"/>
        <v>3</v>
      </c>
      <c r="BB1920" s="34">
        <v>0.0002448</v>
      </c>
      <c r="BC1920" s="34">
        <f t="shared" si="491"/>
        <v>0.0117504</v>
      </c>
      <c r="BD1920" s="34" t="e">
        <f t="shared" ref="BD1920:BD1983" si="492">BD1919+BC1920</f>
        <v>#REF!</v>
      </c>
      <c r="BE1920" s="34">
        <v>0.18</v>
      </c>
      <c r="BF1920" s="34">
        <f t="shared" si="479"/>
        <v>8.64</v>
      </c>
      <c r="BG1920" s="34" t="e">
        <f t="shared" ref="BG1920:BG1983" si="493">BG1919+BF1920</f>
        <v>#REF!</v>
      </c>
      <c r="BH1920" t="str">
        <f>IF(AT1920="UDARA","U","N")&amp;LEFT($C$4,2)&amp;MID($C$4,4,2)&amp;LEFT(A1920,3)&amp;MID(E1920,2,2)&amp;VLOOKUP(E1920,Acuan_Reference!C:L,10,0)</f>
        <v>N1501JKT71N2</v>
      </c>
      <c r="BI1920" t="s">
        <v>84</v>
      </c>
      <c r="BJ1920" t="s">
        <v>119</v>
      </c>
      <c r="BK1920" t="s">
        <v>86</v>
      </c>
      <c r="BL1920" t="s">
        <v>87</v>
      </c>
    </row>
    <row r="1921" hidden="1" spans="1:64">
      <c r="A1921" t="s">
        <v>98</v>
      </c>
      <c r="B1921" t="s">
        <v>75</v>
      </c>
      <c r="C1921" t="s">
        <v>76</v>
      </c>
      <c r="D1921" t="s">
        <v>115</v>
      </c>
      <c r="E1921" t="s">
        <v>262</v>
      </c>
      <c r="F1921" t="s">
        <v>263</v>
      </c>
      <c r="G1921" t="s">
        <v>80</v>
      </c>
      <c r="H1921" t="s">
        <v>81</v>
      </c>
      <c r="I1921" s="34">
        <v>19465</v>
      </c>
      <c r="J1921" s="35">
        <v>320</v>
      </c>
      <c r="K1921" s="35">
        <v>360</v>
      </c>
      <c r="L1921" s="35">
        <v>446</v>
      </c>
      <c r="M1921" s="35">
        <v>330</v>
      </c>
      <c r="N1921" s="35">
        <v>458</v>
      </c>
      <c r="O1921" s="35">
        <v>352</v>
      </c>
      <c r="P1921" s="35">
        <v>359</v>
      </c>
      <c r="Q1921" s="35">
        <v>376</v>
      </c>
      <c r="R1921" s="35">
        <v>565</v>
      </c>
      <c r="S1921" s="35">
        <v>514</v>
      </c>
      <c r="T1921" s="35">
        <v>400</v>
      </c>
      <c r="U1921" s="35">
        <v>445</v>
      </c>
      <c r="V1921" s="34">
        <v>453</v>
      </c>
      <c r="W1921" s="34">
        <f t="shared" si="480"/>
        <v>401</v>
      </c>
      <c r="X1921" s="35">
        <v>224</v>
      </c>
      <c r="Y1921" s="35">
        <v>0</v>
      </c>
      <c r="Z1921" s="35">
        <v>0</v>
      </c>
      <c r="AA1921" s="34">
        <v>679</v>
      </c>
      <c r="AB1921" s="34">
        <v>0</v>
      </c>
      <c r="AC1921" s="34">
        <v>0</v>
      </c>
      <c r="AD1921" s="34">
        <v>48</v>
      </c>
      <c r="AE1921" s="34">
        <f t="shared" si="481"/>
        <v>727</v>
      </c>
      <c r="AF1921" s="34">
        <f t="shared" si="482"/>
        <v>1.60485651214128</v>
      </c>
      <c r="AG1921" s="34">
        <f t="shared" si="483"/>
        <v>1.69326683291771</v>
      </c>
      <c r="AH1921" s="34">
        <v>3840</v>
      </c>
      <c r="AI1921" s="34">
        <v>0</v>
      </c>
      <c r="AJ1921" s="35">
        <v>8016</v>
      </c>
      <c r="AK1921" s="35">
        <v>512</v>
      </c>
      <c r="AL1921" s="35">
        <v>358</v>
      </c>
      <c r="AM1921" s="34">
        <v>0.9</v>
      </c>
      <c r="AN1921" s="34">
        <f t="shared" si="484"/>
        <v>360.9</v>
      </c>
      <c r="AO1921" s="35">
        <v>48</v>
      </c>
      <c r="AP1921" s="35">
        <v>48</v>
      </c>
      <c r="AQ1921" t="s">
        <v>153</v>
      </c>
      <c r="AR1921">
        <v>4</v>
      </c>
      <c r="AS1921" s="34">
        <v>0.1</v>
      </c>
      <c r="AT1921" t="s">
        <v>83</v>
      </c>
      <c r="AU1921" s="35">
        <f t="shared" si="478"/>
        <v>0</v>
      </c>
      <c r="AV1921" s="35">
        <f t="shared" si="485"/>
        <v>0</v>
      </c>
      <c r="AW1921" s="35">
        <f t="shared" si="486"/>
        <v>1.81296758104738</v>
      </c>
      <c r="AX1921" s="35">
        <f t="shared" si="487"/>
        <v>0.920199501246883</v>
      </c>
      <c r="AY1921" s="35">
        <f t="shared" si="488"/>
        <v>0</v>
      </c>
      <c r="AZ1921" s="35">
        <f t="shared" si="489"/>
        <v>0</v>
      </c>
      <c r="BA1921" s="27" t="str">
        <f t="shared" si="490"/>
        <v>3</v>
      </c>
      <c r="BB1921" s="34">
        <v>0.0002448</v>
      </c>
      <c r="BC1921" s="34">
        <f t="shared" si="491"/>
        <v>0</v>
      </c>
      <c r="BD1921" s="34" t="e">
        <f t="shared" si="492"/>
        <v>#REF!</v>
      </c>
      <c r="BE1921" s="34">
        <v>0.18</v>
      </c>
      <c r="BF1921" s="34">
        <f t="shared" si="479"/>
        <v>0</v>
      </c>
      <c r="BG1921" s="34" t="e">
        <f t="shared" si="493"/>
        <v>#REF!</v>
      </c>
      <c r="BH1921" t="str">
        <f>IF(AT1921="UDARA","U","N")&amp;LEFT($C$4,2)&amp;MID($C$4,4,2)&amp;LEFT(A1921,3)&amp;MID(E1921,2,2)&amp;VLOOKUP(E1921,Acuan_Reference!C:L,10,0)</f>
        <v>N1501JMR71N2</v>
      </c>
      <c r="BI1921" t="s">
        <v>84</v>
      </c>
      <c r="BJ1921" t="s">
        <v>119</v>
      </c>
      <c r="BK1921" t="s">
        <v>86</v>
      </c>
      <c r="BL1921" t="s">
        <v>87</v>
      </c>
    </row>
    <row r="1922" hidden="1" spans="1:64">
      <c r="A1922" t="s">
        <v>99</v>
      </c>
      <c r="B1922" t="s">
        <v>75</v>
      </c>
      <c r="C1922" t="s">
        <v>76</v>
      </c>
      <c r="D1922" t="s">
        <v>115</v>
      </c>
      <c r="E1922" t="s">
        <v>262</v>
      </c>
      <c r="F1922" t="s">
        <v>263</v>
      </c>
      <c r="G1922" t="s">
        <v>80</v>
      </c>
      <c r="H1922" t="s">
        <v>81</v>
      </c>
      <c r="I1922" s="34">
        <v>19465</v>
      </c>
      <c r="J1922" s="35">
        <v>1113</v>
      </c>
      <c r="K1922" s="35">
        <v>1083</v>
      </c>
      <c r="L1922" s="35">
        <v>1390</v>
      </c>
      <c r="M1922" s="35">
        <v>1027</v>
      </c>
      <c r="N1922" s="35">
        <v>995</v>
      </c>
      <c r="O1922" s="35">
        <v>576</v>
      </c>
      <c r="P1922" s="35">
        <v>986</v>
      </c>
      <c r="Q1922" s="35">
        <v>763</v>
      </c>
      <c r="R1922" s="35">
        <v>1198</v>
      </c>
      <c r="S1922" s="35">
        <v>1154</v>
      </c>
      <c r="T1922" s="35">
        <v>1251</v>
      </c>
      <c r="U1922" s="35">
        <v>1081</v>
      </c>
      <c r="V1922" s="34">
        <v>1162</v>
      </c>
      <c r="W1922" s="34">
        <f t="shared" si="480"/>
        <v>1068</v>
      </c>
      <c r="X1922" s="35">
        <v>423</v>
      </c>
      <c r="Y1922" s="35">
        <v>0</v>
      </c>
      <c r="Z1922" s="35">
        <v>0</v>
      </c>
      <c r="AA1922" s="34">
        <v>1447</v>
      </c>
      <c r="AB1922" s="34">
        <v>0</v>
      </c>
      <c r="AC1922" s="34">
        <v>0</v>
      </c>
      <c r="AD1922" s="34">
        <v>432</v>
      </c>
      <c r="AE1922" s="34">
        <f t="shared" si="481"/>
        <v>1879</v>
      </c>
      <c r="AF1922" s="34">
        <f t="shared" si="482"/>
        <v>1.6170395869191</v>
      </c>
      <c r="AG1922" s="34">
        <f t="shared" si="483"/>
        <v>1.35486891385768</v>
      </c>
      <c r="AH1922" s="34">
        <v>3840</v>
      </c>
      <c r="AI1922" s="34">
        <v>0</v>
      </c>
      <c r="AJ1922" s="35">
        <v>8016</v>
      </c>
      <c r="AK1922" s="35">
        <v>1095</v>
      </c>
      <c r="AL1922" s="35">
        <v>872</v>
      </c>
      <c r="AM1922" s="34">
        <v>1.1</v>
      </c>
      <c r="AN1922" s="34">
        <f t="shared" si="484"/>
        <v>1174.8</v>
      </c>
      <c r="AO1922" s="35">
        <v>48</v>
      </c>
      <c r="AP1922" s="35">
        <v>48</v>
      </c>
      <c r="AQ1922" t="s">
        <v>153</v>
      </c>
      <c r="AR1922">
        <v>4</v>
      </c>
      <c r="AS1922" s="34">
        <v>0.33333333333333</v>
      </c>
      <c r="AT1922" t="s">
        <v>83</v>
      </c>
      <c r="AU1922" s="35">
        <f t="shared" si="478"/>
        <v>125.85</v>
      </c>
      <c r="AV1922" s="35">
        <f t="shared" si="485"/>
        <v>144</v>
      </c>
      <c r="AW1922" s="35">
        <f t="shared" si="486"/>
        <v>1.89419475655431</v>
      </c>
      <c r="AX1922" s="35">
        <f t="shared" si="487"/>
        <v>1.07771535580524</v>
      </c>
      <c r="AY1922" s="35">
        <f t="shared" si="488"/>
        <v>144</v>
      </c>
      <c r="AZ1922" s="35">
        <f t="shared" si="489"/>
        <v>144</v>
      </c>
      <c r="BA1922" s="27" t="str">
        <f t="shared" si="490"/>
        <v>3</v>
      </c>
      <c r="BB1922" s="34">
        <v>0.0002448</v>
      </c>
      <c r="BC1922" s="34">
        <f t="shared" si="491"/>
        <v>0.0352512</v>
      </c>
      <c r="BD1922" s="34" t="e">
        <f t="shared" si="492"/>
        <v>#REF!</v>
      </c>
      <c r="BE1922" s="34">
        <v>0.18</v>
      </c>
      <c r="BF1922" s="34">
        <f t="shared" si="479"/>
        <v>25.92</v>
      </c>
      <c r="BG1922" s="34" t="e">
        <f t="shared" si="493"/>
        <v>#REF!</v>
      </c>
      <c r="BH1922" t="str">
        <f>IF(AT1922="UDARA","U","N")&amp;LEFT($C$4,2)&amp;MID($C$4,4,2)&amp;LEFT(A1922,3)&amp;MID(E1922,2,2)&amp;VLOOKUP(E1922,Acuan_Reference!C:L,10,0)</f>
        <v>N1501MDN71N2</v>
      </c>
      <c r="BI1922" t="s">
        <v>84</v>
      </c>
      <c r="BJ1922" t="s">
        <v>119</v>
      </c>
      <c r="BK1922" t="s">
        <v>86</v>
      </c>
      <c r="BL1922" t="s">
        <v>87</v>
      </c>
    </row>
    <row r="1923" hidden="1" spans="1:64">
      <c r="A1923" t="s">
        <v>100</v>
      </c>
      <c r="B1923" t="s">
        <v>75</v>
      </c>
      <c r="C1923" t="s">
        <v>76</v>
      </c>
      <c r="D1923" t="s">
        <v>115</v>
      </c>
      <c r="E1923" t="s">
        <v>262</v>
      </c>
      <c r="F1923" t="s">
        <v>263</v>
      </c>
      <c r="G1923" t="s">
        <v>80</v>
      </c>
      <c r="H1923" t="s">
        <v>81</v>
      </c>
      <c r="I1923" s="34">
        <v>19465</v>
      </c>
      <c r="J1923" s="35">
        <v>1008</v>
      </c>
      <c r="K1923" s="35">
        <v>1878</v>
      </c>
      <c r="L1923" s="35">
        <v>2378</v>
      </c>
      <c r="M1923" s="35">
        <v>1341</v>
      </c>
      <c r="N1923" s="35">
        <v>2687</v>
      </c>
      <c r="O1923" s="35">
        <v>2399</v>
      </c>
      <c r="P1923" s="35">
        <v>2317</v>
      </c>
      <c r="Q1923" s="35">
        <v>2277</v>
      </c>
      <c r="R1923" s="35">
        <v>2741</v>
      </c>
      <c r="S1923" s="35">
        <v>2047</v>
      </c>
      <c r="T1923" s="35">
        <v>3048</v>
      </c>
      <c r="U1923" s="35">
        <v>2931</v>
      </c>
      <c r="V1923" s="34">
        <v>2675.3333333333</v>
      </c>
      <c r="W1923" s="34">
        <f t="shared" si="480"/>
        <v>2625</v>
      </c>
      <c r="X1923" s="35">
        <v>1415</v>
      </c>
      <c r="Y1923" s="35">
        <v>0</v>
      </c>
      <c r="Z1923" s="35">
        <v>0</v>
      </c>
      <c r="AA1923" s="34">
        <v>4437</v>
      </c>
      <c r="AB1923" s="34">
        <v>0</v>
      </c>
      <c r="AC1923" s="34">
        <v>0</v>
      </c>
      <c r="AD1923" s="34">
        <v>624</v>
      </c>
      <c r="AE1923" s="34">
        <f t="shared" si="481"/>
        <v>5061</v>
      </c>
      <c r="AF1923" s="34">
        <f t="shared" si="482"/>
        <v>1.89172688761527</v>
      </c>
      <c r="AG1923" s="34">
        <f t="shared" si="483"/>
        <v>1.69028571428571</v>
      </c>
      <c r="AH1923" s="34">
        <v>3840</v>
      </c>
      <c r="AI1923" s="34">
        <v>0</v>
      </c>
      <c r="AJ1923" s="35">
        <v>8016</v>
      </c>
      <c r="AK1923" s="35">
        <v>2481</v>
      </c>
      <c r="AL1923" s="35">
        <v>1896</v>
      </c>
      <c r="AM1923" s="34">
        <v>1.5</v>
      </c>
      <c r="AN1923" s="34">
        <f t="shared" si="484"/>
        <v>3937.5</v>
      </c>
      <c r="AO1923" s="35">
        <v>48</v>
      </c>
      <c r="AP1923" s="35">
        <v>48</v>
      </c>
      <c r="AQ1923" t="s">
        <v>82</v>
      </c>
      <c r="AR1923">
        <v>2</v>
      </c>
      <c r="AS1923" s="34">
        <v>0.76666666666667</v>
      </c>
      <c r="AT1923" t="s">
        <v>83</v>
      </c>
      <c r="AU1923" s="35">
        <f t="shared" si="478"/>
        <v>579.375</v>
      </c>
      <c r="AV1923" s="35">
        <f t="shared" si="485"/>
        <v>624</v>
      </c>
      <c r="AW1923" s="35">
        <f t="shared" si="486"/>
        <v>2.16571428571429</v>
      </c>
      <c r="AX1923" s="35">
        <f t="shared" si="487"/>
        <v>1.44342857142857</v>
      </c>
      <c r="AY1923" s="35">
        <f t="shared" si="488"/>
        <v>624</v>
      </c>
      <c r="AZ1923" s="35">
        <f t="shared" si="489"/>
        <v>624</v>
      </c>
      <c r="BA1923" s="27" t="str">
        <f t="shared" si="490"/>
        <v>3</v>
      </c>
      <c r="BB1923" s="34">
        <v>0.0002448</v>
      </c>
      <c r="BC1923" s="34">
        <f t="shared" si="491"/>
        <v>0.1527552</v>
      </c>
      <c r="BD1923" s="34" t="e">
        <f t="shared" si="492"/>
        <v>#REF!</v>
      </c>
      <c r="BE1923" s="34">
        <v>0.18</v>
      </c>
      <c r="BF1923" s="34">
        <f t="shared" si="479"/>
        <v>112.32</v>
      </c>
      <c r="BG1923" s="34" t="e">
        <f t="shared" si="493"/>
        <v>#REF!</v>
      </c>
      <c r="BH1923" t="str">
        <f>IF(AT1923="UDARA","U","N")&amp;LEFT($C$4,2)&amp;MID($C$4,4,2)&amp;LEFT(A1923,3)&amp;MID(E1923,2,2)&amp;VLOOKUP(E1923,Acuan_Reference!C:L,10,0)</f>
        <v>N1501MDO71N2</v>
      </c>
      <c r="BI1923" t="s">
        <v>84</v>
      </c>
      <c r="BJ1923" t="s">
        <v>119</v>
      </c>
      <c r="BK1923" t="s">
        <v>86</v>
      </c>
      <c r="BL1923" t="s">
        <v>87</v>
      </c>
    </row>
    <row r="1924" hidden="1" spans="1:64">
      <c r="A1924" t="s">
        <v>101</v>
      </c>
      <c r="B1924" t="s">
        <v>75</v>
      </c>
      <c r="C1924" t="s">
        <v>76</v>
      </c>
      <c r="D1924" t="s">
        <v>115</v>
      </c>
      <c r="E1924" t="s">
        <v>262</v>
      </c>
      <c r="F1924" t="s">
        <v>263</v>
      </c>
      <c r="G1924" t="s">
        <v>80</v>
      </c>
      <c r="H1924" t="s">
        <v>81</v>
      </c>
      <c r="I1924" s="34">
        <v>19465</v>
      </c>
      <c r="J1924" s="35">
        <v>1578</v>
      </c>
      <c r="K1924" s="35">
        <v>3131</v>
      </c>
      <c r="L1924" s="35">
        <v>2633</v>
      </c>
      <c r="M1924" s="35">
        <v>1860</v>
      </c>
      <c r="N1924" s="35">
        <v>4086</v>
      </c>
      <c r="O1924" s="35">
        <v>2407</v>
      </c>
      <c r="P1924" s="35">
        <v>4127</v>
      </c>
      <c r="Q1924" s="35">
        <v>2119</v>
      </c>
      <c r="R1924" s="35">
        <v>3290</v>
      </c>
      <c r="S1924" s="35">
        <v>3097</v>
      </c>
      <c r="T1924" s="35">
        <v>4174</v>
      </c>
      <c r="U1924" s="35">
        <v>3418</v>
      </c>
      <c r="V1924" s="34">
        <v>3563</v>
      </c>
      <c r="W1924" s="34">
        <f t="shared" si="480"/>
        <v>3382.33333333333</v>
      </c>
      <c r="X1924" s="35">
        <v>743</v>
      </c>
      <c r="Y1924" s="35">
        <v>0</v>
      </c>
      <c r="Z1924" s="35">
        <v>0</v>
      </c>
      <c r="AA1924" s="34">
        <v>4146</v>
      </c>
      <c r="AB1924" s="34">
        <v>0</v>
      </c>
      <c r="AC1924" s="34">
        <v>1872</v>
      </c>
      <c r="AD1924" s="34">
        <v>720</v>
      </c>
      <c r="AE1924" s="34">
        <f t="shared" si="481"/>
        <v>6738</v>
      </c>
      <c r="AF1924" s="34">
        <f t="shared" si="482"/>
        <v>1.89110300308729</v>
      </c>
      <c r="AG1924" s="34">
        <f t="shared" si="483"/>
        <v>1.77924509707303</v>
      </c>
      <c r="AH1924" s="34">
        <v>3840</v>
      </c>
      <c r="AI1924" s="34">
        <v>0</v>
      </c>
      <c r="AJ1924" s="35">
        <v>8016</v>
      </c>
      <c r="AK1924" s="35">
        <v>2987</v>
      </c>
      <c r="AL1924" s="35">
        <v>2555</v>
      </c>
      <c r="AM1924" s="34">
        <v>1.3</v>
      </c>
      <c r="AN1924" s="34">
        <f t="shared" si="484"/>
        <v>4397.03333333333</v>
      </c>
      <c r="AO1924" s="35">
        <v>48</v>
      </c>
      <c r="AP1924" s="35">
        <v>48</v>
      </c>
      <c r="AQ1924" t="s">
        <v>82</v>
      </c>
      <c r="AR1924">
        <v>4</v>
      </c>
      <c r="AS1924" s="34">
        <v>0.5</v>
      </c>
      <c r="AT1924" t="s">
        <v>83</v>
      </c>
      <c r="AU1924" s="35">
        <f t="shared" si="478"/>
        <v>160.525</v>
      </c>
      <c r="AV1924" s="35">
        <f t="shared" si="485"/>
        <v>192</v>
      </c>
      <c r="AW1924" s="35">
        <f t="shared" si="486"/>
        <v>2.04888144279097</v>
      </c>
      <c r="AX1924" s="35">
        <f t="shared" si="487"/>
        <v>1.29348575933774</v>
      </c>
      <c r="AY1924" s="35">
        <f t="shared" si="488"/>
        <v>192</v>
      </c>
      <c r="AZ1924" s="35">
        <f t="shared" si="489"/>
        <v>192</v>
      </c>
      <c r="BA1924" s="27" t="str">
        <f t="shared" si="490"/>
        <v>3</v>
      </c>
      <c r="BB1924" s="34">
        <v>0.0002448</v>
      </c>
      <c r="BC1924" s="34">
        <f t="shared" si="491"/>
        <v>0.0470016</v>
      </c>
      <c r="BD1924" s="34" t="e">
        <f t="shared" si="492"/>
        <v>#REF!</v>
      </c>
      <c r="BE1924" s="34">
        <v>0.18</v>
      </c>
      <c r="BF1924" s="34">
        <f t="shared" si="479"/>
        <v>34.56</v>
      </c>
      <c r="BG1924" s="34" t="e">
        <f t="shared" si="493"/>
        <v>#REF!</v>
      </c>
      <c r="BH1924" t="str">
        <f>IF(AT1924="UDARA","U","N")&amp;LEFT($C$4,2)&amp;MID($C$4,4,2)&amp;LEFT(A1924,3)&amp;MID(E1924,2,2)&amp;VLOOKUP(E1924,Acuan_Reference!C:L,10,0)</f>
        <v>N1501MKS71N2</v>
      </c>
      <c r="BI1924" t="s">
        <v>84</v>
      </c>
      <c r="BJ1924" t="s">
        <v>119</v>
      </c>
      <c r="BK1924" t="s">
        <v>86</v>
      </c>
      <c r="BL1924" t="s">
        <v>87</v>
      </c>
    </row>
    <row r="1925" hidden="1" spans="1:64">
      <c r="A1925" t="s">
        <v>102</v>
      </c>
      <c r="B1925" t="s">
        <v>75</v>
      </c>
      <c r="C1925" t="s">
        <v>76</v>
      </c>
      <c r="D1925" t="s">
        <v>115</v>
      </c>
      <c r="E1925" t="s">
        <v>262</v>
      </c>
      <c r="F1925" t="s">
        <v>263</v>
      </c>
      <c r="G1925" t="s">
        <v>80</v>
      </c>
      <c r="H1925" t="s">
        <v>81</v>
      </c>
      <c r="I1925" s="34">
        <v>19465</v>
      </c>
      <c r="J1925" s="35">
        <v>541</v>
      </c>
      <c r="K1925" s="35">
        <v>516</v>
      </c>
      <c r="L1925" s="35">
        <v>637</v>
      </c>
      <c r="M1925" s="35">
        <v>660</v>
      </c>
      <c r="N1925" s="35">
        <v>645</v>
      </c>
      <c r="O1925" s="35">
        <v>559</v>
      </c>
      <c r="P1925" s="35">
        <v>852</v>
      </c>
      <c r="Q1925" s="35">
        <v>381</v>
      </c>
      <c r="R1925" s="35">
        <v>542</v>
      </c>
      <c r="S1925" s="35">
        <v>572</v>
      </c>
      <c r="T1925" s="35">
        <v>881</v>
      </c>
      <c r="U1925" s="35">
        <v>515</v>
      </c>
      <c r="V1925" s="34">
        <v>656</v>
      </c>
      <c r="W1925" s="34">
        <f t="shared" si="480"/>
        <v>626.333333333333</v>
      </c>
      <c r="X1925" s="35">
        <v>203</v>
      </c>
      <c r="Y1925" s="35">
        <v>0</v>
      </c>
      <c r="Z1925" s="35">
        <v>0</v>
      </c>
      <c r="AA1925" s="34">
        <v>839</v>
      </c>
      <c r="AB1925" s="34">
        <v>0</v>
      </c>
      <c r="AC1925" s="34">
        <v>48</v>
      </c>
      <c r="AD1925" s="34">
        <v>0</v>
      </c>
      <c r="AE1925" s="34">
        <f t="shared" si="481"/>
        <v>887</v>
      </c>
      <c r="AF1925" s="34">
        <f t="shared" si="482"/>
        <v>1.35213414634146</v>
      </c>
      <c r="AG1925" s="34">
        <f t="shared" si="483"/>
        <v>1.41617881852049</v>
      </c>
      <c r="AH1925" s="34">
        <v>3840</v>
      </c>
      <c r="AI1925" s="34">
        <v>0</v>
      </c>
      <c r="AJ1925" s="35">
        <v>8016</v>
      </c>
      <c r="AK1925" s="35">
        <v>526</v>
      </c>
      <c r="AL1925" s="35">
        <v>483</v>
      </c>
      <c r="AM1925" s="34">
        <v>0.8</v>
      </c>
      <c r="AN1925" s="34">
        <f t="shared" si="484"/>
        <v>501.066666666667</v>
      </c>
      <c r="AO1925" s="35">
        <v>48</v>
      </c>
      <c r="AP1925" s="35">
        <v>48</v>
      </c>
      <c r="AQ1925" t="s">
        <v>153</v>
      </c>
      <c r="AR1925">
        <v>8</v>
      </c>
      <c r="AS1925" s="34">
        <v>0.1</v>
      </c>
      <c r="AT1925" t="s">
        <v>83</v>
      </c>
      <c r="AU1925" s="35">
        <f t="shared" si="478"/>
        <v>72.8</v>
      </c>
      <c r="AV1925" s="35">
        <f t="shared" si="485"/>
        <v>96</v>
      </c>
      <c r="AW1925" s="35">
        <f t="shared" si="486"/>
        <v>1.56945183608302</v>
      </c>
      <c r="AX1925" s="35">
        <f t="shared" si="487"/>
        <v>0.798296966471527</v>
      </c>
      <c r="AY1925" s="35">
        <f t="shared" si="488"/>
        <v>96</v>
      </c>
      <c r="AZ1925" s="35">
        <f t="shared" si="489"/>
        <v>96</v>
      </c>
      <c r="BA1925" s="27" t="str">
        <f t="shared" si="490"/>
        <v>3</v>
      </c>
      <c r="BB1925" s="34">
        <v>0.0002448</v>
      </c>
      <c r="BC1925" s="34">
        <f t="shared" si="491"/>
        <v>0.0235008</v>
      </c>
      <c r="BD1925" s="34" t="e">
        <f t="shared" si="492"/>
        <v>#REF!</v>
      </c>
      <c r="BE1925" s="34">
        <v>0.18</v>
      </c>
      <c r="BF1925" s="34">
        <f t="shared" si="479"/>
        <v>17.28</v>
      </c>
      <c r="BG1925" s="34" t="e">
        <f t="shared" si="493"/>
        <v>#REF!</v>
      </c>
      <c r="BH1925" t="str">
        <f>IF(AT1925="UDARA","U","N")&amp;LEFT($C$4,2)&amp;MID($C$4,4,2)&amp;LEFT(A1925,3)&amp;MID(E1925,2,2)&amp;VLOOKUP(E1925,Acuan_Reference!C:L,10,0)</f>
        <v>N1501MLG71N2</v>
      </c>
      <c r="BI1925" t="s">
        <v>84</v>
      </c>
      <c r="BJ1925" t="s">
        <v>119</v>
      </c>
      <c r="BK1925" t="s">
        <v>86</v>
      </c>
      <c r="BL1925" t="s">
        <v>87</v>
      </c>
    </row>
    <row r="1926" hidden="1" spans="1:64">
      <c r="A1926" t="s">
        <v>103</v>
      </c>
      <c r="B1926" t="s">
        <v>75</v>
      </c>
      <c r="C1926" t="s">
        <v>76</v>
      </c>
      <c r="D1926" t="s">
        <v>115</v>
      </c>
      <c r="E1926" t="s">
        <v>262</v>
      </c>
      <c r="F1926" t="s">
        <v>263</v>
      </c>
      <c r="G1926" t="s">
        <v>80</v>
      </c>
      <c r="H1926" t="s">
        <v>81</v>
      </c>
      <c r="I1926" s="34">
        <v>19465</v>
      </c>
      <c r="J1926" s="35">
        <v>202</v>
      </c>
      <c r="K1926" s="35">
        <v>471</v>
      </c>
      <c r="L1926" s="35">
        <v>152</v>
      </c>
      <c r="M1926" s="35">
        <v>147</v>
      </c>
      <c r="N1926" s="35">
        <v>188</v>
      </c>
      <c r="O1926" s="35">
        <v>169</v>
      </c>
      <c r="P1926" s="35">
        <v>237</v>
      </c>
      <c r="Q1926" s="35">
        <v>279</v>
      </c>
      <c r="R1926" s="35">
        <v>72</v>
      </c>
      <c r="S1926" s="35">
        <v>316</v>
      </c>
      <c r="T1926" s="35">
        <v>230</v>
      </c>
      <c r="U1926" s="35">
        <v>418</v>
      </c>
      <c r="V1926" s="34">
        <v>321.33333333333</v>
      </c>
      <c r="W1926" s="34">
        <f t="shared" si="480"/>
        <v>266</v>
      </c>
      <c r="X1926" s="35">
        <v>68</v>
      </c>
      <c r="Y1926" s="35">
        <v>0</v>
      </c>
      <c r="Z1926" s="35">
        <v>0</v>
      </c>
      <c r="AA1926" s="34">
        <v>159</v>
      </c>
      <c r="AB1926" s="34">
        <v>0</v>
      </c>
      <c r="AC1926" s="34">
        <v>192</v>
      </c>
      <c r="AD1926" s="34">
        <v>144</v>
      </c>
      <c r="AE1926" s="34">
        <f t="shared" si="481"/>
        <v>495</v>
      </c>
      <c r="AF1926" s="34">
        <f t="shared" si="482"/>
        <v>1.54045643153529</v>
      </c>
      <c r="AG1926" s="34">
        <f t="shared" si="483"/>
        <v>1.31954887218045</v>
      </c>
      <c r="AH1926" s="34">
        <v>3840</v>
      </c>
      <c r="AI1926" s="34">
        <v>0</v>
      </c>
      <c r="AJ1926" s="35">
        <v>8016</v>
      </c>
      <c r="AK1926" s="35">
        <v>235</v>
      </c>
      <c r="AL1926" s="35">
        <v>150</v>
      </c>
      <c r="AM1926" s="34">
        <v>1.3</v>
      </c>
      <c r="AN1926" s="34">
        <f t="shared" si="484"/>
        <v>345.8</v>
      </c>
      <c r="AO1926" s="35">
        <v>48</v>
      </c>
      <c r="AP1926" s="35">
        <v>48</v>
      </c>
      <c r="AQ1926" t="s">
        <v>82</v>
      </c>
      <c r="AR1926">
        <v>2</v>
      </c>
      <c r="AS1926" s="34">
        <v>0.36666666666667</v>
      </c>
      <c r="AT1926" t="s">
        <v>83</v>
      </c>
      <c r="AU1926" s="35">
        <f t="shared" si="478"/>
        <v>0.600000000000009</v>
      </c>
      <c r="AV1926" s="35">
        <f t="shared" si="485"/>
        <v>48</v>
      </c>
      <c r="AW1926" s="35">
        <f t="shared" si="486"/>
        <v>2.04135338345865</v>
      </c>
      <c r="AX1926" s="35">
        <f t="shared" si="487"/>
        <v>1.47744360902256</v>
      </c>
      <c r="AY1926" s="35">
        <f t="shared" si="488"/>
        <v>48</v>
      </c>
      <c r="AZ1926" s="35">
        <f t="shared" si="489"/>
        <v>48</v>
      </c>
      <c r="BA1926" s="27" t="str">
        <f t="shared" si="490"/>
        <v>3</v>
      </c>
      <c r="BB1926" s="34">
        <v>0.0002448</v>
      </c>
      <c r="BC1926" s="34">
        <f t="shared" si="491"/>
        <v>0.0117504</v>
      </c>
      <c r="BD1926" s="34" t="e">
        <f t="shared" si="492"/>
        <v>#REF!</v>
      </c>
      <c r="BE1926" s="34">
        <v>0.18</v>
      </c>
      <c r="BF1926" s="34">
        <f t="shared" si="479"/>
        <v>8.64</v>
      </c>
      <c r="BG1926" s="34" t="e">
        <f t="shared" si="493"/>
        <v>#REF!</v>
      </c>
      <c r="BH1926" t="str">
        <f>IF(AT1926="UDARA","U","N")&amp;LEFT($C$4,2)&amp;MID($C$4,4,2)&amp;LEFT(A1926,3)&amp;MID(E1926,2,2)&amp;VLOOKUP(E1926,Acuan_Reference!C:L,10,0)</f>
        <v>N1501NAD71N2</v>
      </c>
      <c r="BI1926" t="s">
        <v>84</v>
      </c>
      <c r="BJ1926" t="s">
        <v>119</v>
      </c>
      <c r="BK1926" t="s">
        <v>86</v>
      </c>
      <c r="BL1926" t="s">
        <v>87</v>
      </c>
    </row>
    <row r="1927" hidden="1" spans="1:64">
      <c r="A1927" t="s">
        <v>104</v>
      </c>
      <c r="B1927" t="s">
        <v>75</v>
      </c>
      <c r="C1927" t="s">
        <v>76</v>
      </c>
      <c r="D1927" t="s">
        <v>115</v>
      </c>
      <c r="E1927" t="s">
        <v>262</v>
      </c>
      <c r="F1927" t="s">
        <v>263</v>
      </c>
      <c r="G1927" t="s">
        <v>80</v>
      </c>
      <c r="H1927" t="s">
        <v>81</v>
      </c>
      <c r="I1927" s="34">
        <v>19465</v>
      </c>
      <c r="J1927" s="35">
        <v>316</v>
      </c>
      <c r="K1927" s="35">
        <v>452</v>
      </c>
      <c r="L1927" s="35">
        <v>499</v>
      </c>
      <c r="M1927" s="35">
        <v>219</v>
      </c>
      <c r="N1927" s="35">
        <v>322</v>
      </c>
      <c r="O1927" s="35">
        <v>312</v>
      </c>
      <c r="P1927" s="35">
        <v>338</v>
      </c>
      <c r="Q1927" s="35">
        <v>377</v>
      </c>
      <c r="R1927" s="35">
        <v>230</v>
      </c>
      <c r="S1927" s="35">
        <v>525</v>
      </c>
      <c r="T1927" s="35">
        <v>685</v>
      </c>
      <c r="U1927" s="35">
        <v>388</v>
      </c>
      <c r="V1927" s="34">
        <v>532.66666666667</v>
      </c>
      <c r="W1927" s="34">
        <f t="shared" si="480"/>
        <v>474</v>
      </c>
      <c r="X1927" s="35">
        <v>161</v>
      </c>
      <c r="Y1927" s="35">
        <v>0</v>
      </c>
      <c r="Z1927" s="35">
        <v>0</v>
      </c>
      <c r="AA1927" s="34">
        <v>730</v>
      </c>
      <c r="AB1927" s="34">
        <v>0</v>
      </c>
      <c r="AC1927" s="34">
        <v>0</v>
      </c>
      <c r="AD1927" s="34">
        <v>48</v>
      </c>
      <c r="AE1927" s="34">
        <f t="shared" si="481"/>
        <v>778</v>
      </c>
      <c r="AF1927" s="34">
        <f t="shared" si="482"/>
        <v>1.46057571964955</v>
      </c>
      <c r="AG1927" s="34">
        <f t="shared" si="483"/>
        <v>1.54008438818565</v>
      </c>
      <c r="AH1927" s="34">
        <v>3840</v>
      </c>
      <c r="AI1927" s="34">
        <v>0</v>
      </c>
      <c r="AJ1927" s="35">
        <v>8016</v>
      </c>
      <c r="AK1927" s="35">
        <v>398</v>
      </c>
      <c r="AL1927" s="35">
        <v>349</v>
      </c>
      <c r="AM1927" s="34">
        <v>1</v>
      </c>
      <c r="AN1927" s="34">
        <f t="shared" si="484"/>
        <v>474</v>
      </c>
      <c r="AO1927" s="35">
        <v>48</v>
      </c>
      <c r="AP1927" s="35">
        <v>48</v>
      </c>
      <c r="AQ1927" t="s">
        <v>82</v>
      </c>
      <c r="AR1927">
        <v>4</v>
      </c>
      <c r="AS1927" s="34">
        <v>0.26666666666667</v>
      </c>
      <c r="AT1927" t="s">
        <v>83</v>
      </c>
      <c r="AU1927" s="35">
        <f t="shared" ref="AU1927:AU1990" si="494">IF(OR(H1927="PINDAH DISTRIBUTOR",H1927="PESTA NO BUFFER",H1927="PESTA"),0,IF(AL1927+AN1927&lt;AE1927,0,IF((0.75*((AL1927+AN1927)-AE1927))&lt;0,0,0.75*((AL1927+AN1927)-AE1927))))</f>
        <v>33.75</v>
      </c>
      <c r="AV1927" s="35">
        <f t="shared" si="485"/>
        <v>48</v>
      </c>
      <c r="AW1927" s="35">
        <f t="shared" si="486"/>
        <v>1.74261603375527</v>
      </c>
      <c r="AX1927" s="35">
        <f t="shared" si="487"/>
        <v>1.00632911392405</v>
      </c>
      <c r="AY1927" s="35">
        <f t="shared" si="488"/>
        <v>48</v>
      </c>
      <c r="AZ1927" s="35">
        <f t="shared" si="489"/>
        <v>48</v>
      </c>
      <c r="BA1927" s="27" t="str">
        <f t="shared" si="490"/>
        <v>3</v>
      </c>
      <c r="BB1927" s="34">
        <v>0.0002448</v>
      </c>
      <c r="BC1927" s="34">
        <f t="shared" si="491"/>
        <v>0.0117504</v>
      </c>
      <c r="BD1927" s="34" t="e">
        <f t="shared" si="492"/>
        <v>#REF!</v>
      </c>
      <c r="BE1927" s="34">
        <v>0.18</v>
      </c>
      <c r="BF1927" s="34">
        <f t="shared" ref="BF1927:BF1990" si="495">BE1927*AY1927</f>
        <v>8.64</v>
      </c>
      <c r="BG1927" s="34" t="e">
        <f t="shared" si="493"/>
        <v>#REF!</v>
      </c>
      <c r="BH1927" t="str">
        <f>IF(AT1927="UDARA","U","N")&amp;LEFT($C$4,2)&amp;MID($C$4,4,2)&amp;LEFT(A1927,3)&amp;MID(E1927,2,2)&amp;VLOOKUP(E1927,Acuan_Reference!C:L,10,0)</f>
        <v>N1501PDG71N2</v>
      </c>
      <c r="BI1927" t="s">
        <v>84</v>
      </c>
      <c r="BJ1927" t="s">
        <v>119</v>
      </c>
      <c r="BK1927" t="s">
        <v>86</v>
      </c>
      <c r="BL1927" t="s">
        <v>87</v>
      </c>
    </row>
    <row r="1928" hidden="1" spans="1:64">
      <c r="A1928" t="s">
        <v>105</v>
      </c>
      <c r="B1928" t="s">
        <v>75</v>
      </c>
      <c r="C1928" t="s">
        <v>76</v>
      </c>
      <c r="D1928" t="s">
        <v>115</v>
      </c>
      <c r="E1928" t="s">
        <v>262</v>
      </c>
      <c r="F1928" t="s">
        <v>263</v>
      </c>
      <c r="G1928" t="s">
        <v>80</v>
      </c>
      <c r="H1928" t="s">
        <v>81</v>
      </c>
      <c r="I1928" s="34">
        <v>19465</v>
      </c>
      <c r="J1928" s="35">
        <v>495</v>
      </c>
      <c r="K1928" s="35">
        <v>545</v>
      </c>
      <c r="L1928" s="35">
        <v>690</v>
      </c>
      <c r="M1928" s="35">
        <v>677</v>
      </c>
      <c r="N1928" s="35">
        <v>733</v>
      </c>
      <c r="O1928" s="35">
        <v>671</v>
      </c>
      <c r="P1928" s="35">
        <v>463</v>
      </c>
      <c r="Q1928" s="35">
        <v>334</v>
      </c>
      <c r="R1928" s="35">
        <v>466</v>
      </c>
      <c r="S1928" s="35">
        <v>256</v>
      </c>
      <c r="T1928" s="35">
        <v>554</v>
      </c>
      <c r="U1928" s="35">
        <v>529</v>
      </c>
      <c r="V1928" s="34">
        <v>446.33333333333</v>
      </c>
      <c r="W1928" s="34">
        <f t="shared" si="480"/>
        <v>464</v>
      </c>
      <c r="X1928" s="35">
        <v>209</v>
      </c>
      <c r="Y1928" s="35">
        <v>0</v>
      </c>
      <c r="Z1928" s="35">
        <v>0</v>
      </c>
      <c r="AA1928" s="34">
        <v>548</v>
      </c>
      <c r="AB1928" s="34">
        <v>0</v>
      </c>
      <c r="AC1928" s="34">
        <v>0</v>
      </c>
      <c r="AD1928" s="34">
        <v>144</v>
      </c>
      <c r="AE1928" s="34">
        <f t="shared" si="481"/>
        <v>692</v>
      </c>
      <c r="AF1928" s="34">
        <f t="shared" si="482"/>
        <v>1.55041075429426</v>
      </c>
      <c r="AG1928" s="34">
        <f t="shared" si="483"/>
        <v>1.18103448275862</v>
      </c>
      <c r="AH1928" s="34">
        <v>3840</v>
      </c>
      <c r="AI1928" s="34">
        <v>0</v>
      </c>
      <c r="AJ1928" s="35">
        <v>8016</v>
      </c>
      <c r="AK1928" s="35">
        <v>372</v>
      </c>
      <c r="AL1928" s="35">
        <v>309</v>
      </c>
      <c r="AM1928" s="34">
        <v>1</v>
      </c>
      <c r="AN1928" s="34">
        <f t="shared" si="484"/>
        <v>464</v>
      </c>
      <c r="AO1928" s="35">
        <v>48</v>
      </c>
      <c r="AP1928" s="35">
        <v>48</v>
      </c>
      <c r="AQ1928" t="s">
        <v>82</v>
      </c>
      <c r="AR1928">
        <v>4</v>
      </c>
      <c r="AS1928" s="34">
        <v>0.26666666666667</v>
      </c>
      <c r="AT1928" t="s">
        <v>83</v>
      </c>
      <c r="AU1928" s="35">
        <f t="shared" si="494"/>
        <v>60.75</v>
      </c>
      <c r="AV1928" s="35">
        <f t="shared" si="485"/>
        <v>96</v>
      </c>
      <c r="AW1928" s="35">
        <f t="shared" si="486"/>
        <v>1.69827586206897</v>
      </c>
      <c r="AX1928" s="35">
        <f t="shared" si="487"/>
        <v>1.0323275862069</v>
      </c>
      <c r="AY1928" s="35">
        <f t="shared" si="488"/>
        <v>96</v>
      </c>
      <c r="AZ1928" s="35">
        <f t="shared" si="489"/>
        <v>96</v>
      </c>
      <c r="BA1928" s="27" t="str">
        <f t="shared" si="490"/>
        <v>3</v>
      </c>
      <c r="BB1928" s="34">
        <v>0.0002448</v>
      </c>
      <c r="BC1928" s="34">
        <f t="shared" si="491"/>
        <v>0.0235008</v>
      </c>
      <c r="BD1928" s="34" t="e">
        <f t="shared" si="492"/>
        <v>#REF!</v>
      </c>
      <c r="BE1928" s="34">
        <v>0.18</v>
      </c>
      <c r="BF1928" s="34">
        <f t="shared" si="495"/>
        <v>17.28</v>
      </c>
      <c r="BG1928" s="34" t="e">
        <f t="shared" si="493"/>
        <v>#REF!</v>
      </c>
      <c r="BH1928" t="str">
        <f>IF(AT1928="UDARA","U","N")&amp;LEFT($C$4,2)&amp;MID($C$4,4,2)&amp;LEFT(A1928,3)&amp;MID(E1928,2,2)&amp;VLOOKUP(E1928,Acuan_Reference!C:L,10,0)</f>
        <v>N1501PKB71N2</v>
      </c>
      <c r="BI1928" t="s">
        <v>84</v>
      </c>
      <c r="BJ1928" t="s">
        <v>119</v>
      </c>
      <c r="BK1928" t="s">
        <v>86</v>
      </c>
      <c r="BL1928" t="s">
        <v>87</v>
      </c>
    </row>
    <row r="1929" hidden="1" spans="1:64">
      <c r="A1929" t="s">
        <v>106</v>
      </c>
      <c r="B1929" t="s">
        <v>75</v>
      </c>
      <c r="C1929" t="s">
        <v>76</v>
      </c>
      <c r="D1929" t="s">
        <v>115</v>
      </c>
      <c r="E1929" t="s">
        <v>262</v>
      </c>
      <c r="F1929" t="s">
        <v>263</v>
      </c>
      <c r="G1929" t="s">
        <v>80</v>
      </c>
      <c r="H1929" t="s">
        <v>81</v>
      </c>
      <c r="I1929" s="34">
        <v>19465</v>
      </c>
      <c r="J1929" s="35">
        <v>745</v>
      </c>
      <c r="K1929" s="35">
        <v>384</v>
      </c>
      <c r="L1929" s="35">
        <v>1015</v>
      </c>
      <c r="M1929" s="35">
        <v>840</v>
      </c>
      <c r="N1929" s="35">
        <v>576</v>
      </c>
      <c r="O1929" s="35">
        <v>286</v>
      </c>
      <c r="P1929" s="35">
        <v>743</v>
      </c>
      <c r="Q1929" s="35">
        <v>1008</v>
      </c>
      <c r="R1929" s="35">
        <v>48</v>
      </c>
      <c r="S1929" s="35">
        <v>565</v>
      </c>
      <c r="T1929" s="35">
        <v>842</v>
      </c>
      <c r="U1929" s="35">
        <v>343</v>
      </c>
      <c r="V1929" s="34">
        <v>583.33333333333</v>
      </c>
      <c r="W1929" s="34">
        <f t="shared" si="480"/>
        <v>512.333333333333</v>
      </c>
      <c r="X1929" s="35">
        <v>171</v>
      </c>
      <c r="Y1929" s="35">
        <v>0</v>
      </c>
      <c r="Z1929" s="35">
        <v>0</v>
      </c>
      <c r="AA1929" s="34">
        <v>900</v>
      </c>
      <c r="AB1929" s="34">
        <v>0</v>
      </c>
      <c r="AC1929" s="34">
        <v>0</v>
      </c>
      <c r="AD1929" s="34">
        <v>0</v>
      </c>
      <c r="AE1929" s="34">
        <f t="shared" si="481"/>
        <v>900</v>
      </c>
      <c r="AF1929" s="34">
        <f t="shared" si="482"/>
        <v>1.54285714285715</v>
      </c>
      <c r="AG1929" s="34">
        <f t="shared" si="483"/>
        <v>1.75666883539362</v>
      </c>
      <c r="AH1929" s="34">
        <v>3840</v>
      </c>
      <c r="AI1929" s="34">
        <v>0</v>
      </c>
      <c r="AJ1929" s="35">
        <v>8016</v>
      </c>
      <c r="AK1929" s="35">
        <v>570</v>
      </c>
      <c r="AL1929" s="35">
        <v>352</v>
      </c>
      <c r="AM1929" s="34">
        <v>0.9</v>
      </c>
      <c r="AN1929" s="34">
        <f t="shared" si="484"/>
        <v>461.1</v>
      </c>
      <c r="AO1929" s="35">
        <v>48</v>
      </c>
      <c r="AP1929" s="35">
        <v>48</v>
      </c>
      <c r="AQ1929" t="s">
        <v>82</v>
      </c>
      <c r="AR1929">
        <v>4</v>
      </c>
      <c r="AS1929" s="34">
        <v>0.16666666666667</v>
      </c>
      <c r="AT1929" t="s">
        <v>83</v>
      </c>
      <c r="AU1929" s="35">
        <f t="shared" si="494"/>
        <v>0</v>
      </c>
      <c r="AV1929" s="35">
        <f t="shared" si="485"/>
        <v>0</v>
      </c>
      <c r="AW1929" s="35">
        <f t="shared" si="486"/>
        <v>1.75666883539362</v>
      </c>
      <c r="AX1929" s="35">
        <f t="shared" si="487"/>
        <v>1.06961613532856</v>
      </c>
      <c r="AY1929" s="35">
        <f t="shared" si="488"/>
        <v>0</v>
      </c>
      <c r="AZ1929" s="35">
        <f t="shared" si="489"/>
        <v>0</v>
      </c>
      <c r="BA1929" s="27" t="str">
        <f t="shared" si="490"/>
        <v>3</v>
      </c>
      <c r="BB1929" s="34">
        <v>0.0002448</v>
      </c>
      <c r="BC1929" s="34">
        <f t="shared" si="491"/>
        <v>0</v>
      </c>
      <c r="BD1929" s="34" t="e">
        <f t="shared" si="492"/>
        <v>#REF!</v>
      </c>
      <c r="BE1929" s="34">
        <v>0.18</v>
      </c>
      <c r="BF1929" s="34">
        <f t="shared" si="495"/>
        <v>0</v>
      </c>
      <c r="BG1929" s="34" t="e">
        <f t="shared" si="493"/>
        <v>#REF!</v>
      </c>
      <c r="BH1929" t="str">
        <f>IF(AT1929="UDARA","U","N")&amp;LEFT($C$4,2)&amp;MID($C$4,4,2)&amp;LEFT(A1929,3)&amp;MID(E1929,2,2)&amp;VLOOKUP(E1929,Acuan_Reference!C:L,10,0)</f>
        <v>N1501PLB71N2</v>
      </c>
      <c r="BI1929" t="s">
        <v>84</v>
      </c>
      <c r="BJ1929" t="s">
        <v>119</v>
      </c>
      <c r="BK1929" t="s">
        <v>86</v>
      </c>
      <c r="BL1929" t="s">
        <v>87</v>
      </c>
    </row>
    <row r="1930" hidden="1" spans="1:64">
      <c r="A1930" t="s">
        <v>107</v>
      </c>
      <c r="B1930" t="s">
        <v>75</v>
      </c>
      <c r="C1930" t="s">
        <v>76</v>
      </c>
      <c r="D1930" t="s">
        <v>115</v>
      </c>
      <c r="E1930" t="s">
        <v>262</v>
      </c>
      <c r="F1930" t="s">
        <v>263</v>
      </c>
      <c r="G1930" t="s">
        <v>80</v>
      </c>
      <c r="H1930" t="s">
        <v>81</v>
      </c>
      <c r="I1930" s="34">
        <v>19465</v>
      </c>
      <c r="J1930" s="35">
        <v>332</v>
      </c>
      <c r="K1930" s="35">
        <v>590</v>
      </c>
      <c r="L1930" s="35">
        <v>441</v>
      </c>
      <c r="M1930" s="35">
        <v>325</v>
      </c>
      <c r="N1930" s="35">
        <v>605</v>
      </c>
      <c r="O1930" s="35">
        <v>175</v>
      </c>
      <c r="P1930" s="35">
        <v>649</v>
      </c>
      <c r="Q1930" s="35">
        <v>242</v>
      </c>
      <c r="R1930" s="35">
        <v>671</v>
      </c>
      <c r="S1930" s="35">
        <v>488</v>
      </c>
      <c r="T1930" s="35">
        <v>555</v>
      </c>
      <c r="U1930" s="35">
        <v>497</v>
      </c>
      <c r="V1930" s="34">
        <v>513.33333333333</v>
      </c>
      <c r="W1930" s="34">
        <f t="shared" si="480"/>
        <v>489</v>
      </c>
      <c r="X1930" s="35">
        <v>183</v>
      </c>
      <c r="Y1930" s="35">
        <v>0</v>
      </c>
      <c r="Z1930" s="35">
        <v>0</v>
      </c>
      <c r="AA1930" s="34">
        <v>710</v>
      </c>
      <c r="AB1930" s="34">
        <v>0</v>
      </c>
      <c r="AC1930" s="34">
        <v>288</v>
      </c>
      <c r="AD1930" s="34">
        <v>0</v>
      </c>
      <c r="AE1930" s="34">
        <f t="shared" si="481"/>
        <v>998</v>
      </c>
      <c r="AF1930" s="34">
        <f t="shared" si="482"/>
        <v>1.94415584415586</v>
      </c>
      <c r="AG1930" s="34">
        <f t="shared" si="483"/>
        <v>2.04089979550102</v>
      </c>
      <c r="AH1930" s="34">
        <v>3840</v>
      </c>
      <c r="AI1930" s="34">
        <v>0</v>
      </c>
      <c r="AJ1930" s="35">
        <v>8016</v>
      </c>
      <c r="AK1930" s="35">
        <v>493</v>
      </c>
      <c r="AL1930" s="35">
        <v>415</v>
      </c>
      <c r="AM1930" s="34">
        <v>1.3</v>
      </c>
      <c r="AN1930" s="34">
        <f t="shared" si="484"/>
        <v>635.7</v>
      </c>
      <c r="AO1930" s="35">
        <v>48</v>
      </c>
      <c r="AP1930" s="35">
        <v>48</v>
      </c>
      <c r="AQ1930" t="s">
        <v>82</v>
      </c>
      <c r="AR1930">
        <v>2</v>
      </c>
      <c r="AS1930" s="34">
        <v>0.43333333333333</v>
      </c>
      <c r="AT1930" t="s">
        <v>83</v>
      </c>
      <c r="AU1930" s="35">
        <f t="shared" si="494"/>
        <v>39.525</v>
      </c>
      <c r="AV1930" s="35">
        <f t="shared" si="485"/>
        <v>48</v>
      </c>
      <c r="AW1930" s="35">
        <f t="shared" si="486"/>
        <v>2.13905930470348</v>
      </c>
      <c r="AX1930" s="35">
        <f t="shared" si="487"/>
        <v>1.29038854805726</v>
      </c>
      <c r="AY1930" s="35">
        <f t="shared" si="488"/>
        <v>48</v>
      </c>
      <c r="AZ1930" s="35">
        <f t="shared" si="489"/>
        <v>48</v>
      </c>
      <c r="BA1930" s="27" t="str">
        <f t="shared" si="490"/>
        <v>3</v>
      </c>
      <c r="BB1930" s="34">
        <v>0.0002448</v>
      </c>
      <c r="BC1930" s="34">
        <f t="shared" si="491"/>
        <v>0.0117504</v>
      </c>
      <c r="BD1930" s="34" t="e">
        <f t="shared" si="492"/>
        <v>#REF!</v>
      </c>
      <c r="BE1930" s="34">
        <v>0.18</v>
      </c>
      <c r="BF1930" s="34">
        <f t="shared" si="495"/>
        <v>8.64</v>
      </c>
      <c r="BG1930" s="34" t="e">
        <f t="shared" si="493"/>
        <v>#REF!</v>
      </c>
      <c r="BH1930" t="str">
        <f>IF(AT1930="UDARA","U","N")&amp;LEFT($C$4,2)&amp;MID($C$4,4,2)&amp;LEFT(A1930,3)&amp;MID(E1930,2,2)&amp;VLOOKUP(E1930,Acuan_Reference!C:L,10,0)</f>
        <v>N1501PTK71N2</v>
      </c>
      <c r="BI1930" t="s">
        <v>84</v>
      </c>
      <c r="BJ1930" t="s">
        <v>119</v>
      </c>
      <c r="BK1930" t="s">
        <v>86</v>
      </c>
      <c r="BL1930" t="s">
        <v>87</v>
      </c>
    </row>
    <row r="1931" hidden="1" spans="1:64">
      <c r="A1931" t="s">
        <v>108</v>
      </c>
      <c r="B1931" t="s">
        <v>75</v>
      </c>
      <c r="C1931" t="s">
        <v>76</v>
      </c>
      <c r="D1931" t="s">
        <v>115</v>
      </c>
      <c r="E1931" t="s">
        <v>262</v>
      </c>
      <c r="F1931" t="s">
        <v>263</v>
      </c>
      <c r="G1931" t="s">
        <v>80</v>
      </c>
      <c r="H1931" t="s">
        <v>81</v>
      </c>
      <c r="I1931" s="34">
        <v>19465</v>
      </c>
      <c r="J1931" s="35">
        <v>401</v>
      </c>
      <c r="K1931" s="35">
        <v>722</v>
      </c>
      <c r="L1931" s="35">
        <v>467</v>
      </c>
      <c r="M1931" s="35">
        <v>593</v>
      </c>
      <c r="N1931" s="35">
        <v>426</v>
      </c>
      <c r="O1931" s="35">
        <v>430</v>
      </c>
      <c r="P1931" s="35">
        <v>609</v>
      </c>
      <c r="Q1931" s="35">
        <v>375</v>
      </c>
      <c r="R1931" s="35">
        <v>659</v>
      </c>
      <c r="S1931" s="35">
        <v>728</v>
      </c>
      <c r="T1931" s="35">
        <v>584</v>
      </c>
      <c r="U1931" s="35">
        <v>496</v>
      </c>
      <c r="V1931" s="34">
        <v>602.66666666667</v>
      </c>
      <c r="W1931" s="34">
        <f t="shared" si="480"/>
        <v>519</v>
      </c>
      <c r="X1931" s="35">
        <v>314</v>
      </c>
      <c r="Y1931" s="35">
        <v>0</v>
      </c>
      <c r="Z1931" s="35">
        <v>0</v>
      </c>
      <c r="AA1931" s="34">
        <v>725</v>
      </c>
      <c r="AB1931" s="34">
        <v>0</v>
      </c>
      <c r="AC1931" s="34">
        <v>48</v>
      </c>
      <c r="AD1931" s="34">
        <v>0</v>
      </c>
      <c r="AE1931" s="34">
        <f t="shared" si="481"/>
        <v>773</v>
      </c>
      <c r="AF1931" s="34">
        <f t="shared" si="482"/>
        <v>1.28263274336282</v>
      </c>
      <c r="AG1931" s="34">
        <f t="shared" si="483"/>
        <v>1.48940269749518</v>
      </c>
      <c r="AH1931" s="34">
        <v>3840</v>
      </c>
      <c r="AI1931" s="34">
        <v>0</v>
      </c>
      <c r="AJ1931" s="35">
        <v>8016</v>
      </c>
      <c r="AK1931" s="35">
        <v>619</v>
      </c>
      <c r="AL1931" s="35">
        <v>477</v>
      </c>
      <c r="AM1931" s="34">
        <v>0.8</v>
      </c>
      <c r="AN1931" s="34">
        <f t="shared" si="484"/>
        <v>415.2</v>
      </c>
      <c r="AO1931" s="35">
        <v>48</v>
      </c>
      <c r="AP1931" s="35">
        <v>48</v>
      </c>
      <c r="AQ1931" t="s">
        <v>153</v>
      </c>
      <c r="AR1931">
        <v>4</v>
      </c>
      <c r="AS1931" s="34">
        <v>0.066666666666667</v>
      </c>
      <c r="AT1931" t="s">
        <v>83</v>
      </c>
      <c r="AU1931" s="35">
        <f t="shared" si="494"/>
        <v>89.4</v>
      </c>
      <c r="AV1931" s="35">
        <f t="shared" si="485"/>
        <v>96</v>
      </c>
      <c r="AW1931" s="35">
        <f t="shared" si="486"/>
        <v>1.67437379576108</v>
      </c>
      <c r="AX1931" s="35">
        <f t="shared" si="487"/>
        <v>0.755298651252408</v>
      </c>
      <c r="AY1931" s="35">
        <f t="shared" si="488"/>
        <v>96</v>
      </c>
      <c r="AZ1931" s="35">
        <f t="shared" si="489"/>
        <v>96</v>
      </c>
      <c r="BA1931" s="27" t="str">
        <f t="shared" si="490"/>
        <v>3</v>
      </c>
      <c r="BB1931" s="34">
        <v>0.0002448</v>
      </c>
      <c r="BC1931" s="34">
        <f t="shared" si="491"/>
        <v>0.0235008</v>
      </c>
      <c r="BD1931" s="34" t="e">
        <f t="shared" si="492"/>
        <v>#REF!</v>
      </c>
      <c r="BE1931" s="34">
        <v>0.18</v>
      </c>
      <c r="BF1931" s="34">
        <f t="shared" si="495"/>
        <v>17.28</v>
      </c>
      <c r="BG1931" s="34" t="e">
        <f t="shared" si="493"/>
        <v>#REF!</v>
      </c>
      <c r="BH1931" t="str">
        <f>IF(AT1931="UDARA","U","N")&amp;LEFT($C$4,2)&amp;MID($C$4,4,2)&amp;LEFT(A1931,3)&amp;MID(E1931,2,2)&amp;VLOOKUP(E1931,Acuan_Reference!C:L,10,0)</f>
        <v>N1501PWT71N2</v>
      </c>
      <c r="BI1931" t="s">
        <v>84</v>
      </c>
      <c r="BJ1931" t="s">
        <v>119</v>
      </c>
      <c r="BK1931" t="s">
        <v>86</v>
      </c>
      <c r="BL1931" t="s">
        <v>87</v>
      </c>
    </row>
    <row r="1932" hidden="1" spans="1:64">
      <c r="A1932" t="s">
        <v>109</v>
      </c>
      <c r="B1932" t="s">
        <v>75</v>
      </c>
      <c r="C1932" t="s">
        <v>76</v>
      </c>
      <c r="D1932" t="s">
        <v>115</v>
      </c>
      <c r="E1932" t="s">
        <v>262</v>
      </c>
      <c r="F1932" t="s">
        <v>263</v>
      </c>
      <c r="G1932" t="s">
        <v>80</v>
      </c>
      <c r="H1932" t="s">
        <v>81</v>
      </c>
      <c r="I1932" s="34">
        <v>19465</v>
      </c>
      <c r="J1932" s="35">
        <v>1056</v>
      </c>
      <c r="K1932" s="35">
        <v>1494</v>
      </c>
      <c r="L1932" s="35">
        <v>1155</v>
      </c>
      <c r="M1932" s="35">
        <v>608</v>
      </c>
      <c r="N1932" s="35">
        <v>1270</v>
      </c>
      <c r="O1932" s="35">
        <v>917</v>
      </c>
      <c r="P1932" s="35">
        <v>2463</v>
      </c>
      <c r="Q1932" s="35">
        <v>709</v>
      </c>
      <c r="R1932" s="35">
        <v>1255</v>
      </c>
      <c r="S1932" s="35">
        <v>1331</v>
      </c>
      <c r="T1932" s="35">
        <v>412</v>
      </c>
      <c r="U1932" s="35">
        <v>1119</v>
      </c>
      <c r="V1932" s="34">
        <v>954</v>
      </c>
      <c r="W1932" s="34">
        <f t="shared" si="480"/>
        <v>752.333333333333</v>
      </c>
      <c r="X1932" s="35">
        <v>638</v>
      </c>
      <c r="Y1932" s="35">
        <v>0</v>
      </c>
      <c r="Z1932" s="35">
        <v>0</v>
      </c>
      <c r="AA1932" s="34">
        <v>692</v>
      </c>
      <c r="AB1932" s="34">
        <v>0</v>
      </c>
      <c r="AC1932" s="34">
        <v>0</v>
      </c>
      <c r="AD1932" s="34">
        <v>96</v>
      </c>
      <c r="AE1932" s="34">
        <f t="shared" si="481"/>
        <v>788</v>
      </c>
      <c r="AF1932" s="34">
        <f t="shared" si="482"/>
        <v>0.825995807127883</v>
      </c>
      <c r="AG1932" s="34">
        <f t="shared" si="483"/>
        <v>0.919805050952592</v>
      </c>
      <c r="AH1932" s="34">
        <v>3840</v>
      </c>
      <c r="AI1932" s="34">
        <v>0</v>
      </c>
      <c r="AJ1932" s="35">
        <v>8016</v>
      </c>
      <c r="AK1932" s="35">
        <v>1157</v>
      </c>
      <c r="AL1932" s="35">
        <v>726</v>
      </c>
      <c r="AM1932" s="34">
        <v>0.6</v>
      </c>
      <c r="AN1932" s="34">
        <f t="shared" si="484"/>
        <v>451.4</v>
      </c>
      <c r="AO1932" s="35">
        <v>48</v>
      </c>
      <c r="AP1932" s="35">
        <v>48</v>
      </c>
      <c r="AQ1932" t="s">
        <v>153</v>
      </c>
      <c r="AR1932">
        <v>8</v>
      </c>
      <c r="AS1932" s="34">
        <v>0.1</v>
      </c>
      <c r="AT1932" t="s">
        <v>83</v>
      </c>
      <c r="AU1932" s="35">
        <f t="shared" si="494"/>
        <v>292.05</v>
      </c>
      <c r="AV1932" s="35">
        <f t="shared" si="485"/>
        <v>336</v>
      </c>
      <c r="AW1932" s="35">
        <f t="shared" si="486"/>
        <v>1.49401860877271</v>
      </c>
      <c r="AX1932" s="35">
        <f t="shared" si="487"/>
        <v>0.529020824102791</v>
      </c>
      <c r="AY1932" s="35">
        <f t="shared" si="488"/>
        <v>336</v>
      </c>
      <c r="AZ1932" s="35">
        <f t="shared" si="489"/>
        <v>336</v>
      </c>
      <c r="BA1932" s="27" t="str">
        <f t="shared" si="490"/>
        <v>3</v>
      </c>
      <c r="BB1932" s="34">
        <v>0.0002448</v>
      </c>
      <c r="BC1932" s="34">
        <f t="shared" si="491"/>
        <v>0.0822528</v>
      </c>
      <c r="BD1932" s="34" t="e">
        <f t="shared" si="492"/>
        <v>#REF!</v>
      </c>
      <c r="BE1932" s="34">
        <v>0.18</v>
      </c>
      <c r="BF1932" s="34">
        <f t="shared" si="495"/>
        <v>60.48</v>
      </c>
      <c r="BG1932" s="34" t="e">
        <f t="shared" si="493"/>
        <v>#REF!</v>
      </c>
      <c r="BH1932" t="str">
        <f>IF(AT1932="UDARA","U","N")&amp;LEFT($C$4,2)&amp;MID($C$4,4,2)&amp;LEFT(A1932,3)&amp;MID(E1932,2,2)&amp;VLOOKUP(E1932,Acuan_Reference!C:L,10,0)</f>
        <v>N1501SBY71N2</v>
      </c>
      <c r="BI1932" t="s">
        <v>84</v>
      </c>
      <c r="BJ1932" t="s">
        <v>119</v>
      </c>
      <c r="BK1932" t="s">
        <v>86</v>
      </c>
      <c r="BL1932" t="s">
        <v>87</v>
      </c>
    </row>
    <row r="1933" hidden="1" spans="1:64">
      <c r="A1933" t="s">
        <v>110</v>
      </c>
      <c r="B1933" t="s">
        <v>75</v>
      </c>
      <c r="C1933" t="s">
        <v>76</v>
      </c>
      <c r="D1933" t="s">
        <v>115</v>
      </c>
      <c r="E1933" t="s">
        <v>262</v>
      </c>
      <c r="F1933" t="s">
        <v>263</v>
      </c>
      <c r="G1933" t="s">
        <v>80</v>
      </c>
      <c r="H1933" t="s">
        <v>81</v>
      </c>
      <c r="I1933" s="34">
        <v>19465</v>
      </c>
      <c r="J1933" s="35">
        <v>928</v>
      </c>
      <c r="K1933" s="35">
        <v>694</v>
      </c>
      <c r="L1933" s="35">
        <v>926</v>
      </c>
      <c r="M1933" s="35">
        <v>1352</v>
      </c>
      <c r="N1933" s="35">
        <v>1367</v>
      </c>
      <c r="O1933" s="35">
        <v>346</v>
      </c>
      <c r="P1933" s="35">
        <v>1343</v>
      </c>
      <c r="Q1933" s="35">
        <v>799</v>
      </c>
      <c r="R1933" s="35">
        <v>1046</v>
      </c>
      <c r="S1933" s="35">
        <v>819</v>
      </c>
      <c r="T1933" s="35">
        <v>609</v>
      </c>
      <c r="U1933" s="35">
        <v>890</v>
      </c>
      <c r="V1933" s="34">
        <v>772.66666666667</v>
      </c>
      <c r="W1933" s="34">
        <f t="shared" si="480"/>
        <v>699.333333333333</v>
      </c>
      <c r="X1933" s="35">
        <v>308</v>
      </c>
      <c r="Y1933" s="35">
        <v>0</v>
      </c>
      <c r="Z1933" s="35">
        <v>0</v>
      </c>
      <c r="AA1933" s="34">
        <v>775</v>
      </c>
      <c r="AB1933" s="34">
        <v>0</v>
      </c>
      <c r="AC1933" s="34">
        <v>0</v>
      </c>
      <c r="AD1933" s="34">
        <v>144</v>
      </c>
      <c r="AE1933" s="34">
        <f t="shared" si="481"/>
        <v>919</v>
      </c>
      <c r="AF1933" s="34">
        <f t="shared" si="482"/>
        <v>1.18938740293356</v>
      </c>
      <c r="AG1933" s="34">
        <f t="shared" si="483"/>
        <v>1.10819828408008</v>
      </c>
      <c r="AH1933" s="34">
        <v>3840</v>
      </c>
      <c r="AI1933" s="34">
        <v>0</v>
      </c>
      <c r="AJ1933" s="35">
        <v>8016</v>
      </c>
      <c r="AK1933" s="35">
        <v>936</v>
      </c>
      <c r="AL1933" s="35">
        <v>599</v>
      </c>
      <c r="AM1933" s="34">
        <v>0.7</v>
      </c>
      <c r="AN1933" s="34">
        <f t="shared" si="484"/>
        <v>489.533333333333</v>
      </c>
      <c r="AO1933" s="35">
        <v>48</v>
      </c>
      <c r="AP1933" s="35">
        <v>48</v>
      </c>
      <c r="AQ1933" t="s">
        <v>153</v>
      </c>
      <c r="AR1933">
        <v>8</v>
      </c>
      <c r="AS1933" s="34">
        <v>0.066666666666667</v>
      </c>
      <c r="AT1933" t="s">
        <v>83</v>
      </c>
      <c r="AU1933" s="35">
        <f t="shared" si="494"/>
        <v>127.15</v>
      </c>
      <c r="AV1933" s="35">
        <f t="shared" si="485"/>
        <v>144</v>
      </c>
      <c r="AW1933" s="35">
        <f t="shared" si="486"/>
        <v>1.52001906577693</v>
      </c>
      <c r="AX1933" s="35">
        <f t="shared" si="487"/>
        <v>0.663489037178265</v>
      </c>
      <c r="AY1933" s="35">
        <f t="shared" si="488"/>
        <v>144</v>
      </c>
      <c r="AZ1933" s="35">
        <f t="shared" si="489"/>
        <v>144</v>
      </c>
      <c r="BA1933" s="27" t="str">
        <f t="shared" si="490"/>
        <v>3</v>
      </c>
      <c r="BB1933" s="34">
        <v>0.0002448</v>
      </c>
      <c r="BC1933" s="34">
        <f t="shared" si="491"/>
        <v>0.0352512</v>
      </c>
      <c r="BD1933" s="34" t="e">
        <f t="shared" si="492"/>
        <v>#REF!</v>
      </c>
      <c r="BE1933" s="34">
        <v>0.18</v>
      </c>
      <c r="BF1933" s="34">
        <f t="shared" si="495"/>
        <v>25.92</v>
      </c>
      <c r="BG1933" s="34" t="e">
        <f t="shared" si="493"/>
        <v>#REF!</v>
      </c>
      <c r="BH1933" t="str">
        <f>IF(AT1933="UDARA","U","N")&amp;LEFT($C$4,2)&amp;MID($C$4,4,2)&amp;LEFT(A1933,3)&amp;MID(E1933,2,2)&amp;VLOOKUP(E1933,Acuan_Reference!C:L,10,0)</f>
        <v>N1501SLO71N2</v>
      </c>
      <c r="BI1933" t="s">
        <v>84</v>
      </c>
      <c r="BJ1933" t="s">
        <v>119</v>
      </c>
      <c r="BK1933" t="s">
        <v>86</v>
      </c>
      <c r="BL1933" t="s">
        <v>87</v>
      </c>
    </row>
    <row r="1934" hidden="1" spans="1:64">
      <c r="A1934" t="s">
        <v>111</v>
      </c>
      <c r="B1934" t="s">
        <v>75</v>
      </c>
      <c r="C1934" t="s">
        <v>76</v>
      </c>
      <c r="D1934" t="s">
        <v>115</v>
      </c>
      <c r="E1934" t="s">
        <v>262</v>
      </c>
      <c r="F1934" t="s">
        <v>263</v>
      </c>
      <c r="G1934" t="s">
        <v>80</v>
      </c>
      <c r="H1934" t="s">
        <v>81</v>
      </c>
      <c r="I1934" s="34">
        <v>19465</v>
      </c>
      <c r="J1934" s="35">
        <v>627</v>
      </c>
      <c r="K1934" s="35">
        <v>759</v>
      </c>
      <c r="L1934" s="35">
        <v>698</v>
      </c>
      <c r="M1934" s="35">
        <v>419</v>
      </c>
      <c r="N1934" s="35">
        <v>836</v>
      </c>
      <c r="O1934" s="35">
        <v>969</v>
      </c>
      <c r="P1934" s="35">
        <v>923</v>
      </c>
      <c r="Q1934" s="35">
        <v>547</v>
      </c>
      <c r="R1934" s="35">
        <v>731</v>
      </c>
      <c r="S1934" s="35">
        <v>936</v>
      </c>
      <c r="T1934" s="35">
        <v>770</v>
      </c>
      <c r="U1934" s="35">
        <v>759</v>
      </c>
      <c r="V1934" s="34">
        <v>821.66666666667</v>
      </c>
      <c r="W1934" s="34">
        <f t="shared" si="480"/>
        <v>706.333333333333</v>
      </c>
      <c r="X1934" s="35">
        <v>468</v>
      </c>
      <c r="Y1934" s="35">
        <v>72</v>
      </c>
      <c r="Z1934" s="35">
        <v>0</v>
      </c>
      <c r="AA1934" s="34">
        <v>1251</v>
      </c>
      <c r="AB1934" s="34">
        <v>0</v>
      </c>
      <c r="AC1934" s="34">
        <v>240</v>
      </c>
      <c r="AD1934" s="34">
        <v>0</v>
      </c>
      <c r="AE1934" s="34">
        <f t="shared" si="481"/>
        <v>1491</v>
      </c>
      <c r="AF1934" s="34">
        <f t="shared" si="482"/>
        <v>1.81460446247464</v>
      </c>
      <c r="AG1934" s="34">
        <f t="shared" si="483"/>
        <v>2.11090136857008</v>
      </c>
      <c r="AH1934" s="34">
        <v>3840</v>
      </c>
      <c r="AI1934" s="34">
        <v>0</v>
      </c>
      <c r="AJ1934" s="35">
        <v>8016</v>
      </c>
      <c r="AK1934" s="35">
        <v>779</v>
      </c>
      <c r="AL1934" s="35">
        <v>590</v>
      </c>
      <c r="AM1934" s="34">
        <v>1.5</v>
      </c>
      <c r="AN1934" s="34">
        <f t="shared" si="484"/>
        <v>1059.5</v>
      </c>
      <c r="AO1934" s="35">
        <v>48</v>
      </c>
      <c r="AP1934" s="35">
        <v>48</v>
      </c>
      <c r="AQ1934" t="s">
        <v>82</v>
      </c>
      <c r="AR1934">
        <v>2</v>
      </c>
      <c r="AS1934" s="34">
        <v>0.53333333333333</v>
      </c>
      <c r="AT1934" t="s">
        <v>83</v>
      </c>
      <c r="AU1934" s="35">
        <f t="shared" si="494"/>
        <v>118.875</v>
      </c>
      <c r="AV1934" s="35">
        <f t="shared" si="485"/>
        <v>144</v>
      </c>
      <c r="AW1934" s="35">
        <f t="shared" si="486"/>
        <v>2.3147711184521</v>
      </c>
      <c r="AX1934" s="35">
        <f t="shared" si="487"/>
        <v>1.4794714487966</v>
      </c>
      <c r="AY1934" s="35">
        <f t="shared" si="488"/>
        <v>144</v>
      </c>
      <c r="AZ1934" s="35">
        <f t="shared" si="489"/>
        <v>144</v>
      </c>
      <c r="BA1934" s="27" t="str">
        <f t="shared" si="490"/>
        <v>3</v>
      </c>
      <c r="BB1934" s="34">
        <v>0.0002448</v>
      </c>
      <c r="BC1934" s="34">
        <f t="shared" si="491"/>
        <v>0.0352512</v>
      </c>
      <c r="BD1934" s="34" t="e">
        <f t="shared" si="492"/>
        <v>#REF!</v>
      </c>
      <c r="BE1934" s="34">
        <v>0.18</v>
      </c>
      <c r="BF1934" s="34">
        <f t="shared" si="495"/>
        <v>25.92</v>
      </c>
      <c r="BG1934" s="34" t="e">
        <f t="shared" si="493"/>
        <v>#REF!</v>
      </c>
      <c r="BH1934" t="str">
        <f>IF(AT1934="UDARA","U","N")&amp;LEFT($C$4,2)&amp;MID($C$4,4,2)&amp;LEFT(A1934,3)&amp;MID(E1934,2,2)&amp;VLOOKUP(E1934,Acuan_Reference!C:L,10,0)</f>
        <v>N1501SMD71N2</v>
      </c>
      <c r="BI1934" t="s">
        <v>84</v>
      </c>
      <c r="BJ1934" t="s">
        <v>119</v>
      </c>
      <c r="BK1934" t="s">
        <v>86</v>
      </c>
      <c r="BL1934" t="s">
        <v>87</v>
      </c>
    </row>
    <row r="1935" hidden="1" spans="1:64">
      <c r="A1935" t="s">
        <v>112</v>
      </c>
      <c r="B1935" t="s">
        <v>75</v>
      </c>
      <c r="C1935" t="s">
        <v>76</v>
      </c>
      <c r="D1935" t="s">
        <v>115</v>
      </c>
      <c r="E1935" t="s">
        <v>262</v>
      </c>
      <c r="F1935" t="s">
        <v>263</v>
      </c>
      <c r="G1935" t="s">
        <v>80</v>
      </c>
      <c r="H1935" t="s">
        <v>81</v>
      </c>
      <c r="I1935" s="34">
        <v>19465</v>
      </c>
      <c r="J1935" s="35">
        <v>1274</v>
      </c>
      <c r="K1935" s="35">
        <v>975</v>
      </c>
      <c r="L1935" s="35">
        <v>1342</v>
      </c>
      <c r="M1935" s="35">
        <v>545</v>
      </c>
      <c r="N1935" s="35">
        <v>857</v>
      </c>
      <c r="O1935" s="35">
        <v>283</v>
      </c>
      <c r="P1935" s="35">
        <v>592</v>
      </c>
      <c r="Q1935" s="35">
        <v>273</v>
      </c>
      <c r="R1935" s="35">
        <v>562</v>
      </c>
      <c r="S1935" s="35">
        <v>698</v>
      </c>
      <c r="T1935" s="35">
        <v>801</v>
      </c>
      <c r="U1935" s="35">
        <v>850</v>
      </c>
      <c r="V1935" s="34">
        <v>783</v>
      </c>
      <c r="W1935" s="34">
        <f t="shared" si="480"/>
        <v>716.666666666667</v>
      </c>
      <c r="X1935" s="35">
        <v>173</v>
      </c>
      <c r="Y1935" s="35">
        <v>0</v>
      </c>
      <c r="Z1935" s="35">
        <v>0</v>
      </c>
      <c r="AA1935" s="34">
        <v>546</v>
      </c>
      <c r="AB1935" s="34">
        <v>0</v>
      </c>
      <c r="AC1935" s="34">
        <v>0</v>
      </c>
      <c r="AD1935" s="34">
        <v>240</v>
      </c>
      <c r="AE1935" s="34">
        <f t="shared" si="481"/>
        <v>786</v>
      </c>
      <c r="AF1935" s="34">
        <f t="shared" si="482"/>
        <v>1.00383141762452</v>
      </c>
      <c r="AG1935" s="34">
        <f t="shared" si="483"/>
        <v>0.761860465116279</v>
      </c>
      <c r="AH1935" s="34">
        <v>3840</v>
      </c>
      <c r="AI1935" s="34">
        <v>0</v>
      </c>
      <c r="AJ1935" s="35">
        <v>8016</v>
      </c>
      <c r="AK1935" s="35">
        <v>540</v>
      </c>
      <c r="AL1935" s="35">
        <v>499</v>
      </c>
      <c r="AM1935" s="34">
        <v>0.7</v>
      </c>
      <c r="AN1935" s="34">
        <f t="shared" si="484"/>
        <v>501.666666666667</v>
      </c>
      <c r="AO1935" s="35">
        <v>48</v>
      </c>
      <c r="AP1935" s="35">
        <v>48</v>
      </c>
      <c r="AQ1935" t="s">
        <v>153</v>
      </c>
      <c r="AR1935">
        <v>8</v>
      </c>
      <c r="AS1935" s="34">
        <v>0.066666666666667</v>
      </c>
      <c r="AT1935" t="s">
        <v>83</v>
      </c>
      <c r="AU1935" s="35">
        <f t="shared" si="494"/>
        <v>161</v>
      </c>
      <c r="AV1935" s="35">
        <f t="shared" si="485"/>
        <v>192</v>
      </c>
      <c r="AW1935" s="35">
        <f t="shared" si="486"/>
        <v>1.3646511627907</v>
      </c>
      <c r="AX1935" s="35">
        <f t="shared" si="487"/>
        <v>0.668372093023256</v>
      </c>
      <c r="AY1935" s="35">
        <f t="shared" si="488"/>
        <v>192</v>
      </c>
      <c r="AZ1935" s="35">
        <f t="shared" si="489"/>
        <v>192</v>
      </c>
      <c r="BA1935" s="27" t="str">
        <f t="shared" si="490"/>
        <v>3</v>
      </c>
      <c r="BB1935" s="34">
        <v>0.0002448</v>
      </c>
      <c r="BC1935" s="34">
        <f t="shared" si="491"/>
        <v>0.0470016</v>
      </c>
      <c r="BD1935" s="34" t="e">
        <f t="shared" si="492"/>
        <v>#REF!</v>
      </c>
      <c r="BE1935" s="34">
        <v>0.18</v>
      </c>
      <c r="BF1935" s="34">
        <f t="shared" si="495"/>
        <v>34.56</v>
      </c>
      <c r="BG1935" s="34" t="e">
        <f t="shared" si="493"/>
        <v>#REF!</v>
      </c>
      <c r="BH1935" t="str">
        <f>IF(AT1935="UDARA","U","N")&amp;LEFT($C$4,2)&amp;MID($C$4,4,2)&amp;LEFT(A1935,3)&amp;MID(E1935,2,2)&amp;VLOOKUP(E1935,Acuan_Reference!C:L,10,0)</f>
        <v>N1501SMG71N2</v>
      </c>
      <c r="BI1935" t="s">
        <v>84</v>
      </c>
      <c r="BJ1935" t="s">
        <v>119</v>
      </c>
      <c r="BK1935" t="s">
        <v>86</v>
      </c>
      <c r="BL1935" t="s">
        <v>87</v>
      </c>
    </row>
    <row r="1936" hidden="1" spans="1:64">
      <c r="A1936" t="s">
        <v>113</v>
      </c>
      <c r="B1936" t="s">
        <v>75</v>
      </c>
      <c r="C1936" t="s">
        <v>76</v>
      </c>
      <c r="D1936" t="s">
        <v>115</v>
      </c>
      <c r="E1936" t="s">
        <v>262</v>
      </c>
      <c r="F1936" t="s">
        <v>263</v>
      </c>
      <c r="G1936" t="s">
        <v>80</v>
      </c>
      <c r="H1936" t="s">
        <v>81</v>
      </c>
      <c r="I1936" s="34">
        <v>19465</v>
      </c>
      <c r="J1936" s="35">
        <v>1305</v>
      </c>
      <c r="K1936" s="35">
        <v>1821</v>
      </c>
      <c r="L1936" s="35">
        <v>1857</v>
      </c>
      <c r="M1936" s="35">
        <v>1746</v>
      </c>
      <c r="N1936" s="35">
        <v>1930</v>
      </c>
      <c r="O1936" s="35">
        <v>911</v>
      </c>
      <c r="P1936" s="35">
        <v>1779</v>
      </c>
      <c r="Q1936" s="35">
        <v>1315</v>
      </c>
      <c r="R1936" s="35">
        <v>1739</v>
      </c>
      <c r="S1936" s="35">
        <v>1859</v>
      </c>
      <c r="T1936" s="35">
        <v>1452</v>
      </c>
      <c r="U1936" s="35">
        <v>1403</v>
      </c>
      <c r="V1936" s="34">
        <v>1571.3333333333</v>
      </c>
      <c r="W1936" s="34">
        <f t="shared" si="480"/>
        <v>1359</v>
      </c>
      <c r="X1936" s="35">
        <v>672</v>
      </c>
      <c r="Y1936" s="35">
        <v>0</v>
      </c>
      <c r="Z1936" s="35">
        <v>0</v>
      </c>
      <c r="AA1936" s="34">
        <v>813</v>
      </c>
      <c r="AB1936" s="34">
        <v>0</v>
      </c>
      <c r="AC1936" s="34">
        <v>0</v>
      </c>
      <c r="AD1936" s="34">
        <v>384</v>
      </c>
      <c r="AE1936" s="34">
        <f t="shared" si="481"/>
        <v>1197</v>
      </c>
      <c r="AF1936" s="34">
        <f t="shared" si="482"/>
        <v>0.761773440814611</v>
      </c>
      <c r="AG1936" s="34">
        <f t="shared" si="483"/>
        <v>0.598233995584989</v>
      </c>
      <c r="AH1936" s="34">
        <v>3840</v>
      </c>
      <c r="AI1936" s="34">
        <v>0</v>
      </c>
      <c r="AJ1936" s="35">
        <v>8016</v>
      </c>
      <c r="AK1936" s="35">
        <v>1726</v>
      </c>
      <c r="AL1936" s="35">
        <v>1222</v>
      </c>
      <c r="AM1936" s="34">
        <v>0.25</v>
      </c>
      <c r="AN1936" s="34">
        <f t="shared" si="484"/>
        <v>339.75</v>
      </c>
      <c r="AO1936" s="35">
        <v>48</v>
      </c>
      <c r="AP1936" s="35">
        <v>48</v>
      </c>
      <c r="AQ1936" t="s">
        <v>153</v>
      </c>
      <c r="AR1936">
        <v>12</v>
      </c>
      <c r="AS1936" s="34">
        <v>0.033333333333333</v>
      </c>
      <c r="AT1936" t="s">
        <v>83</v>
      </c>
      <c r="AU1936" s="35">
        <f t="shared" si="494"/>
        <v>273.5625</v>
      </c>
      <c r="AV1936" s="35">
        <f t="shared" si="485"/>
        <v>288</v>
      </c>
      <c r="AW1936" s="35">
        <f t="shared" si="486"/>
        <v>1.09271523178808</v>
      </c>
      <c r="AX1936" s="35">
        <f t="shared" si="487"/>
        <v>0.193524650478293</v>
      </c>
      <c r="AY1936" s="35">
        <f t="shared" si="488"/>
        <v>288</v>
      </c>
      <c r="AZ1936" s="35">
        <f t="shared" si="489"/>
        <v>288</v>
      </c>
      <c r="BA1936" s="27" t="str">
        <f t="shared" si="490"/>
        <v>3</v>
      </c>
      <c r="BB1936" s="34">
        <v>0.0002448</v>
      </c>
      <c r="BC1936" s="34">
        <f t="shared" si="491"/>
        <v>0.0705024</v>
      </c>
      <c r="BD1936" s="34" t="e">
        <f t="shared" si="492"/>
        <v>#REF!</v>
      </c>
      <c r="BE1936" s="34">
        <v>0.18</v>
      </c>
      <c r="BF1936" s="34">
        <f t="shared" si="495"/>
        <v>51.84</v>
      </c>
      <c r="BG1936" s="34" t="e">
        <f t="shared" si="493"/>
        <v>#REF!</v>
      </c>
      <c r="BH1936" t="str">
        <f>IF(AT1936="UDARA","U","N")&amp;LEFT($C$4,2)&amp;MID($C$4,4,2)&amp;LEFT(A1936,3)&amp;MID(E1936,2,2)&amp;VLOOKUP(E1936,Acuan_Reference!C:L,10,0)</f>
        <v>N1501TGR71N2</v>
      </c>
      <c r="BI1936" t="s">
        <v>84</v>
      </c>
      <c r="BJ1936" t="s">
        <v>119</v>
      </c>
      <c r="BK1936" t="s">
        <v>86</v>
      </c>
      <c r="BL1936" t="s">
        <v>87</v>
      </c>
    </row>
    <row r="1937" hidden="1" spans="1:64">
      <c r="A1937" t="s">
        <v>114</v>
      </c>
      <c r="B1937" t="s">
        <v>75</v>
      </c>
      <c r="C1937" t="s">
        <v>76</v>
      </c>
      <c r="D1937" t="s">
        <v>115</v>
      </c>
      <c r="E1937" t="s">
        <v>262</v>
      </c>
      <c r="F1937" t="s">
        <v>263</v>
      </c>
      <c r="G1937" t="s">
        <v>80</v>
      </c>
      <c r="H1937" t="s">
        <v>81</v>
      </c>
      <c r="I1937" s="34">
        <v>19465</v>
      </c>
      <c r="J1937" s="35">
        <v>380</v>
      </c>
      <c r="K1937" s="35">
        <v>326</v>
      </c>
      <c r="L1937" s="35">
        <v>306</v>
      </c>
      <c r="M1937" s="35">
        <v>277</v>
      </c>
      <c r="N1937" s="35">
        <v>532</v>
      </c>
      <c r="O1937" s="35">
        <v>261</v>
      </c>
      <c r="P1937" s="35">
        <v>237</v>
      </c>
      <c r="Q1937" s="35">
        <v>302</v>
      </c>
      <c r="R1937" s="35">
        <v>231</v>
      </c>
      <c r="S1937" s="35">
        <v>415</v>
      </c>
      <c r="T1937" s="35">
        <v>237</v>
      </c>
      <c r="U1937" s="35">
        <v>324</v>
      </c>
      <c r="V1937" s="34">
        <v>325.33333333333</v>
      </c>
      <c r="W1937" s="34">
        <f t="shared" si="480"/>
        <v>258.333333333333</v>
      </c>
      <c r="X1937" s="35">
        <v>101</v>
      </c>
      <c r="Y1937" s="35">
        <v>0</v>
      </c>
      <c r="Z1937" s="35">
        <v>0</v>
      </c>
      <c r="AA1937" s="34">
        <v>366</v>
      </c>
      <c r="AB1937" s="34">
        <v>0</v>
      </c>
      <c r="AC1937" s="34">
        <v>0</v>
      </c>
      <c r="AD1937" s="34">
        <v>0</v>
      </c>
      <c r="AE1937" s="34">
        <f t="shared" si="481"/>
        <v>366</v>
      </c>
      <c r="AF1937" s="34">
        <f t="shared" si="482"/>
        <v>1.12500000000001</v>
      </c>
      <c r="AG1937" s="34">
        <f t="shared" si="483"/>
        <v>1.41677419354839</v>
      </c>
      <c r="AH1937" s="34">
        <v>3840</v>
      </c>
      <c r="AI1937" s="34">
        <v>0</v>
      </c>
      <c r="AJ1937" s="35">
        <v>8016</v>
      </c>
      <c r="AK1937" s="35">
        <v>334</v>
      </c>
      <c r="AL1937" s="35">
        <v>214</v>
      </c>
      <c r="AM1937" s="34">
        <v>0.7</v>
      </c>
      <c r="AN1937" s="34">
        <f t="shared" si="484"/>
        <v>180.833333333333</v>
      </c>
      <c r="AO1937" s="35">
        <v>48</v>
      </c>
      <c r="AP1937" s="35">
        <v>48</v>
      </c>
      <c r="AQ1937" t="s">
        <v>153</v>
      </c>
      <c r="AR1937">
        <v>8</v>
      </c>
      <c r="AS1937" s="34">
        <v>0.066666666666667</v>
      </c>
      <c r="AT1937" t="s">
        <v>83</v>
      </c>
      <c r="AU1937" s="35">
        <f t="shared" si="494"/>
        <v>21.625</v>
      </c>
      <c r="AV1937" s="35">
        <f t="shared" si="485"/>
        <v>48</v>
      </c>
      <c r="AW1937" s="35">
        <f t="shared" si="486"/>
        <v>1.60258064516129</v>
      </c>
      <c r="AX1937" s="35">
        <f t="shared" si="487"/>
        <v>0.774193548387097</v>
      </c>
      <c r="AY1937" s="35">
        <f t="shared" si="488"/>
        <v>48</v>
      </c>
      <c r="AZ1937" s="35">
        <f t="shared" si="489"/>
        <v>48</v>
      </c>
      <c r="BA1937" s="27" t="str">
        <f t="shared" si="490"/>
        <v>3</v>
      </c>
      <c r="BB1937" s="34">
        <v>0.0002448</v>
      </c>
      <c r="BC1937" s="34">
        <f t="shared" si="491"/>
        <v>0.0117504</v>
      </c>
      <c r="BD1937" s="34" t="e">
        <f t="shared" si="492"/>
        <v>#REF!</v>
      </c>
      <c r="BE1937" s="34">
        <v>0.18</v>
      </c>
      <c r="BF1937" s="34">
        <f t="shared" si="495"/>
        <v>8.64</v>
      </c>
      <c r="BG1937" s="34" t="e">
        <f t="shared" si="493"/>
        <v>#REF!</v>
      </c>
      <c r="BH1937" t="str">
        <f>IF(AT1937="UDARA","U","N")&amp;LEFT($C$4,2)&amp;MID($C$4,4,2)&amp;LEFT(A1937,3)&amp;MID(E1937,2,2)&amp;VLOOKUP(E1937,Acuan_Reference!C:L,10,0)</f>
        <v>N1501YGY71N2</v>
      </c>
      <c r="BI1937" t="s">
        <v>84</v>
      </c>
      <c r="BJ1937" t="s">
        <v>119</v>
      </c>
      <c r="BK1937" t="s">
        <v>86</v>
      </c>
      <c r="BL1937" t="s">
        <v>87</v>
      </c>
    </row>
    <row r="1938" hidden="1" spans="1:64">
      <c r="A1938" t="s">
        <v>74</v>
      </c>
      <c r="B1938" t="s">
        <v>75</v>
      </c>
      <c r="C1938" t="s">
        <v>76</v>
      </c>
      <c r="D1938" t="s">
        <v>115</v>
      </c>
      <c r="E1938" t="s">
        <v>264</v>
      </c>
      <c r="F1938" t="s">
        <v>265</v>
      </c>
      <c r="G1938" t="s">
        <v>118</v>
      </c>
      <c r="H1938" t="s">
        <v>81</v>
      </c>
      <c r="I1938" s="34">
        <v>29240</v>
      </c>
      <c r="J1938" s="35">
        <v>368</v>
      </c>
      <c r="K1938" s="35">
        <v>309</v>
      </c>
      <c r="L1938" s="35">
        <v>356</v>
      </c>
      <c r="M1938" s="35">
        <v>317</v>
      </c>
      <c r="N1938" s="35">
        <v>246</v>
      </c>
      <c r="O1938" s="35">
        <v>368</v>
      </c>
      <c r="P1938" s="35">
        <v>224</v>
      </c>
      <c r="Q1938" s="35">
        <v>173</v>
      </c>
      <c r="R1938" s="35">
        <v>311</v>
      </c>
      <c r="S1938" s="35">
        <v>333</v>
      </c>
      <c r="T1938" s="35">
        <v>302</v>
      </c>
      <c r="U1938" s="35">
        <v>303</v>
      </c>
      <c r="V1938" s="34">
        <v>312.66666666667</v>
      </c>
      <c r="W1938" s="34">
        <f t="shared" si="480"/>
        <v>278</v>
      </c>
      <c r="X1938" s="35">
        <v>61</v>
      </c>
      <c r="Y1938" s="35">
        <v>0</v>
      </c>
      <c r="Z1938" s="35">
        <v>0</v>
      </c>
      <c r="AA1938" s="34">
        <v>398</v>
      </c>
      <c r="AB1938" s="34">
        <v>0</v>
      </c>
      <c r="AC1938" s="34">
        <v>0</v>
      </c>
      <c r="AD1938" s="34">
        <v>0</v>
      </c>
      <c r="AE1938" s="34">
        <f t="shared" si="481"/>
        <v>398</v>
      </c>
      <c r="AF1938" s="34">
        <f t="shared" si="482"/>
        <v>1.27292110874199</v>
      </c>
      <c r="AG1938" s="34">
        <f t="shared" si="483"/>
        <v>1.43165467625899</v>
      </c>
      <c r="AH1938" s="34">
        <v>192</v>
      </c>
      <c r="AI1938" s="34">
        <v>0</v>
      </c>
      <c r="AJ1938" s="35">
        <v>1752</v>
      </c>
      <c r="AK1938" s="35">
        <v>288</v>
      </c>
      <c r="AL1938" s="35">
        <v>229</v>
      </c>
      <c r="AM1938" s="34">
        <v>0.7</v>
      </c>
      <c r="AN1938" s="34">
        <f t="shared" si="484"/>
        <v>194.6</v>
      </c>
      <c r="AO1938" s="35">
        <v>24</v>
      </c>
      <c r="AP1938" s="35">
        <v>24</v>
      </c>
      <c r="AQ1938" t="s">
        <v>153</v>
      </c>
      <c r="AR1938">
        <v>8</v>
      </c>
      <c r="AS1938" s="34">
        <v>0.066666666666667</v>
      </c>
      <c r="AT1938" t="s">
        <v>83</v>
      </c>
      <c r="AU1938" s="35">
        <f t="shared" si="494"/>
        <v>19.2</v>
      </c>
      <c r="AV1938" s="35">
        <f t="shared" si="485"/>
        <v>24</v>
      </c>
      <c r="AW1938" s="35">
        <f t="shared" si="486"/>
        <v>1.51798561151079</v>
      </c>
      <c r="AX1938" s="35">
        <f t="shared" si="487"/>
        <v>0.694244604316547</v>
      </c>
      <c r="AY1938" s="35">
        <f t="shared" si="488"/>
        <v>24</v>
      </c>
      <c r="AZ1938" s="35">
        <f t="shared" si="489"/>
        <v>24</v>
      </c>
      <c r="BA1938" s="27" t="str">
        <f t="shared" si="490"/>
        <v>3</v>
      </c>
      <c r="BB1938" s="34">
        <v>0.00036</v>
      </c>
      <c r="BC1938" s="34">
        <f t="shared" si="491"/>
        <v>0.00864</v>
      </c>
      <c r="BD1938" s="34" t="e">
        <f t="shared" si="492"/>
        <v>#REF!</v>
      </c>
      <c r="BE1938" s="34">
        <v>0.277</v>
      </c>
      <c r="BF1938" s="34">
        <f t="shared" si="495"/>
        <v>6.648</v>
      </c>
      <c r="BG1938" s="34" t="e">
        <f t="shared" si="493"/>
        <v>#REF!</v>
      </c>
      <c r="BH1938" t="str">
        <f>IF(AT1938="UDARA","U","N")&amp;LEFT($C$4,2)&amp;MID($C$4,4,2)&amp;LEFT(A1938,3)&amp;MID(E1938,2,2)&amp;VLOOKUP(E1938,Acuan_Reference!C:L,10,0)</f>
        <v>N1501BDG71N1</v>
      </c>
      <c r="BI1938" t="s">
        <v>84</v>
      </c>
      <c r="BJ1938" t="s">
        <v>119</v>
      </c>
      <c r="BK1938" t="s">
        <v>86</v>
      </c>
      <c r="BL1938" t="s">
        <v>87</v>
      </c>
    </row>
    <row r="1939" hidden="1" spans="1:64">
      <c r="A1939" t="s">
        <v>88</v>
      </c>
      <c r="B1939" t="s">
        <v>75</v>
      </c>
      <c r="C1939" t="s">
        <v>76</v>
      </c>
      <c r="D1939" t="s">
        <v>115</v>
      </c>
      <c r="E1939" t="s">
        <v>264</v>
      </c>
      <c r="F1939" t="s">
        <v>265</v>
      </c>
      <c r="G1939" t="s">
        <v>118</v>
      </c>
      <c r="H1939" t="s">
        <v>81</v>
      </c>
      <c r="I1939" s="34">
        <v>29240</v>
      </c>
      <c r="J1939" s="35">
        <v>36</v>
      </c>
      <c r="K1939" s="35">
        <v>32</v>
      </c>
      <c r="L1939" s="35">
        <v>59</v>
      </c>
      <c r="M1939" s="35">
        <v>31</v>
      </c>
      <c r="N1939" s="35">
        <v>5</v>
      </c>
      <c r="O1939" s="35">
        <v>30</v>
      </c>
      <c r="P1939" s="35">
        <v>48</v>
      </c>
      <c r="Q1939" s="35">
        <v>43</v>
      </c>
      <c r="R1939" s="35">
        <v>29</v>
      </c>
      <c r="S1939" s="35">
        <v>20</v>
      </c>
      <c r="T1939" s="35">
        <v>19</v>
      </c>
      <c r="U1939" s="35">
        <v>53</v>
      </c>
      <c r="V1939" s="34">
        <v>30.666666666667</v>
      </c>
      <c r="W1939" s="34">
        <f t="shared" si="480"/>
        <v>29.6666666666667</v>
      </c>
      <c r="X1939" s="35">
        <v>18</v>
      </c>
      <c r="Y1939" s="35">
        <v>0</v>
      </c>
      <c r="Z1939" s="35">
        <v>0</v>
      </c>
      <c r="AA1939" s="34">
        <v>37</v>
      </c>
      <c r="AB1939" s="34">
        <v>0</v>
      </c>
      <c r="AC1939" s="34">
        <v>0</v>
      </c>
      <c r="AD1939" s="34">
        <v>0</v>
      </c>
      <c r="AE1939" s="34">
        <f t="shared" si="481"/>
        <v>37</v>
      </c>
      <c r="AF1939" s="34">
        <f t="shared" si="482"/>
        <v>1.20652173913042</v>
      </c>
      <c r="AG1939" s="34">
        <f t="shared" si="483"/>
        <v>1.24719101123595</v>
      </c>
      <c r="AH1939" s="34">
        <v>192</v>
      </c>
      <c r="AI1939" s="34">
        <v>0</v>
      </c>
      <c r="AJ1939" s="35">
        <v>1752</v>
      </c>
      <c r="AK1939" s="35">
        <v>34</v>
      </c>
      <c r="AL1939" s="35">
        <v>17</v>
      </c>
      <c r="AM1939" s="34">
        <v>0.6</v>
      </c>
      <c r="AN1939" s="34">
        <f t="shared" si="484"/>
        <v>17.8</v>
      </c>
      <c r="AO1939" s="35">
        <v>24</v>
      </c>
      <c r="AP1939" s="35">
        <v>24</v>
      </c>
      <c r="AQ1939" t="s">
        <v>153</v>
      </c>
      <c r="AR1939">
        <v>8</v>
      </c>
      <c r="AS1939" s="34">
        <v>0.033333333333333</v>
      </c>
      <c r="AT1939" t="s">
        <v>83</v>
      </c>
      <c r="AU1939" s="35">
        <f t="shared" si="494"/>
        <v>0</v>
      </c>
      <c r="AV1939" s="35">
        <f t="shared" si="485"/>
        <v>0</v>
      </c>
      <c r="AW1939" s="35">
        <f t="shared" si="486"/>
        <v>1.24719101123595</v>
      </c>
      <c r="AX1939" s="35">
        <f t="shared" si="487"/>
        <v>0.674157303370786</v>
      </c>
      <c r="AY1939" s="35">
        <f t="shared" si="488"/>
        <v>0</v>
      </c>
      <c r="AZ1939" s="35">
        <f t="shared" si="489"/>
        <v>0</v>
      </c>
      <c r="BA1939" s="27" t="str">
        <f t="shared" si="490"/>
        <v>3</v>
      </c>
      <c r="BB1939" s="34">
        <v>0.00036</v>
      </c>
      <c r="BC1939" s="34">
        <f t="shared" si="491"/>
        <v>0</v>
      </c>
      <c r="BD1939" s="34" t="e">
        <f t="shared" si="492"/>
        <v>#REF!</v>
      </c>
      <c r="BE1939" s="34">
        <v>0.277</v>
      </c>
      <c r="BF1939" s="34">
        <f t="shared" si="495"/>
        <v>0</v>
      </c>
      <c r="BG1939" s="34" t="e">
        <f t="shared" si="493"/>
        <v>#REF!</v>
      </c>
      <c r="BH1939" t="str">
        <f>IF(AT1939="UDARA","U","N")&amp;LEFT($C$4,2)&amp;MID($C$4,4,2)&amp;LEFT(A1939,3)&amp;MID(E1939,2,2)&amp;VLOOKUP(E1939,Acuan_Reference!C:L,10,0)</f>
        <v>N1501BGR71N1</v>
      </c>
      <c r="BI1939" t="s">
        <v>84</v>
      </c>
      <c r="BJ1939" t="s">
        <v>119</v>
      </c>
      <c r="BK1939" t="s">
        <v>86</v>
      </c>
      <c r="BL1939" t="s">
        <v>87</v>
      </c>
    </row>
    <row r="1940" hidden="1" spans="1:64">
      <c r="A1940" t="s">
        <v>89</v>
      </c>
      <c r="B1940" t="s">
        <v>75</v>
      </c>
      <c r="C1940" t="s">
        <v>76</v>
      </c>
      <c r="D1940" t="s">
        <v>115</v>
      </c>
      <c r="E1940" t="s">
        <v>264</v>
      </c>
      <c r="F1940" t="s">
        <v>265</v>
      </c>
      <c r="G1940" t="s">
        <v>118</v>
      </c>
      <c r="H1940" t="s">
        <v>81</v>
      </c>
      <c r="I1940" s="34">
        <v>29240</v>
      </c>
      <c r="J1940" s="35">
        <v>60</v>
      </c>
      <c r="K1940" s="35">
        <v>381</v>
      </c>
      <c r="L1940" s="35">
        <v>238</v>
      </c>
      <c r="M1940" s="35">
        <v>65</v>
      </c>
      <c r="N1940" s="35">
        <v>262</v>
      </c>
      <c r="O1940" s="35">
        <v>180</v>
      </c>
      <c r="P1940" s="35">
        <v>169</v>
      </c>
      <c r="Q1940" s="35">
        <v>63</v>
      </c>
      <c r="R1940" s="35">
        <v>143</v>
      </c>
      <c r="S1940" s="35">
        <v>226</v>
      </c>
      <c r="T1940" s="35">
        <v>100</v>
      </c>
      <c r="U1940" s="35">
        <v>134</v>
      </c>
      <c r="V1940" s="34">
        <v>153.33333333333</v>
      </c>
      <c r="W1940" s="34">
        <f t="shared" si="480"/>
        <v>116</v>
      </c>
      <c r="X1940" s="35">
        <v>6</v>
      </c>
      <c r="Y1940" s="35">
        <v>0</v>
      </c>
      <c r="Z1940" s="35">
        <v>0</v>
      </c>
      <c r="AA1940" s="34">
        <v>253</v>
      </c>
      <c r="AB1940" s="34">
        <v>0</v>
      </c>
      <c r="AC1940" s="34">
        <v>24</v>
      </c>
      <c r="AD1940" s="34">
        <v>0</v>
      </c>
      <c r="AE1940" s="34">
        <f t="shared" si="481"/>
        <v>277</v>
      </c>
      <c r="AF1940" s="34">
        <f t="shared" si="482"/>
        <v>1.80652173913047</v>
      </c>
      <c r="AG1940" s="34">
        <f t="shared" si="483"/>
        <v>2.38793103448276</v>
      </c>
      <c r="AH1940" s="34">
        <v>192</v>
      </c>
      <c r="AI1940" s="34">
        <v>0</v>
      </c>
      <c r="AJ1940" s="35">
        <v>1752</v>
      </c>
      <c r="AK1940" s="35">
        <v>152</v>
      </c>
      <c r="AL1940" s="35">
        <v>114</v>
      </c>
      <c r="AM1940" s="34">
        <v>1.3</v>
      </c>
      <c r="AN1940" s="34">
        <f t="shared" si="484"/>
        <v>150.8</v>
      </c>
      <c r="AO1940" s="35">
        <v>24</v>
      </c>
      <c r="AP1940" s="35">
        <v>24</v>
      </c>
      <c r="AQ1940" t="s">
        <v>82</v>
      </c>
      <c r="AR1940">
        <v>4</v>
      </c>
      <c r="AS1940" s="34">
        <v>0.53333333333333</v>
      </c>
      <c r="AT1940" t="s">
        <v>83</v>
      </c>
      <c r="AU1940" s="35">
        <f t="shared" si="494"/>
        <v>0</v>
      </c>
      <c r="AV1940" s="35">
        <f t="shared" si="485"/>
        <v>0</v>
      </c>
      <c r="AW1940" s="35">
        <f t="shared" si="486"/>
        <v>2.38793103448276</v>
      </c>
      <c r="AX1940" s="35">
        <f t="shared" si="487"/>
        <v>1.4051724137931</v>
      </c>
      <c r="AY1940" s="35">
        <f t="shared" si="488"/>
        <v>0</v>
      </c>
      <c r="AZ1940" s="35">
        <f t="shared" si="489"/>
        <v>0</v>
      </c>
      <c r="BA1940" s="27" t="str">
        <f t="shared" si="490"/>
        <v>3</v>
      </c>
      <c r="BB1940" s="34">
        <v>0.00036</v>
      </c>
      <c r="BC1940" s="34">
        <f t="shared" si="491"/>
        <v>0</v>
      </c>
      <c r="BD1940" s="34" t="e">
        <f t="shared" si="492"/>
        <v>#REF!</v>
      </c>
      <c r="BE1940" s="34">
        <v>0.277</v>
      </c>
      <c r="BF1940" s="34">
        <f t="shared" si="495"/>
        <v>0</v>
      </c>
      <c r="BG1940" s="34" t="e">
        <f t="shared" si="493"/>
        <v>#REF!</v>
      </c>
      <c r="BH1940" t="str">
        <f>IF(AT1940="UDARA","U","N")&amp;LEFT($C$4,2)&amp;MID($C$4,4,2)&amp;LEFT(A1940,3)&amp;MID(E1940,2,2)&amp;VLOOKUP(E1940,Acuan_Reference!C:L,10,0)</f>
        <v>N1501BJM71N1</v>
      </c>
      <c r="BI1940" t="s">
        <v>84</v>
      </c>
      <c r="BJ1940" t="s">
        <v>119</v>
      </c>
      <c r="BK1940" t="s">
        <v>86</v>
      </c>
      <c r="BL1940" t="s">
        <v>87</v>
      </c>
    </row>
    <row r="1941" hidden="1" spans="1:64">
      <c r="A1941" t="s">
        <v>90</v>
      </c>
      <c r="B1941" t="s">
        <v>75</v>
      </c>
      <c r="C1941" t="s">
        <v>76</v>
      </c>
      <c r="D1941" t="s">
        <v>115</v>
      </c>
      <c r="E1941" t="s">
        <v>264</v>
      </c>
      <c r="F1941" t="s">
        <v>265</v>
      </c>
      <c r="G1941" t="s">
        <v>118</v>
      </c>
      <c r="H1941" t="s">
        <v>81</v>
      </c>
      <c r="I1941" s="34">
        <v>29240</v>
      </c>
      <c r="J1941" s="35">
        <v>105</v>
      </c>
      <c r="K1941" s="35">
        <v>142</v>
      </c>
      <c r="L1941" s="35">
        <v>176</v>
      </c>
      <c r="M1941" s="35">
        <v>54</v>
      </c>
      <c r="N1941" s="35">
        <v>259</v>
      </c>
      <c r="O1941" s="35">
        <v>209</v>
      </c>
      <c r="P1941" s="35">
        <v>131</v>
      </c>
      <c r="Q1941" s="35">
        <v>213</v>
      </c>
      <c r="R1941" s="35">
        <v>134</v>
      </c>
      <c r="S1941" s="35">
        <v>177</v>
      </c>
      <c r="T1941" s="35">
        <v>87</v>
      </c>
      <c r="U1941" s="35">
        <v>116</v>
      </c>
      <c r="V1941" s="34">
        <v>126.66666666667</v>
      </c>
      <c r="W1941" s="34">
        <f t="shared" si="480"/>
        <v>100</v>
      </c>
      <c r="X1941" s="35">
        <v>47</v>
      </c>
      <c r="Y1941" s="35">
        <v>0</v>
      </c>
      <c r="Z1941" s="35">
        <v>0</v>
      </c>
      <c r="AA1941" s="34">
        <v>251</v>
      </c>
      <c r="AB1941" s="34">
        <v>0</v>
      </c>
      <c r="AC1941" s="34">
        <v>0</v>
      </c>
      <c r="AD1941" s="34">
        <v>0</v>
      </c>
      <c r="AE1941" s="34">
        <f t="shared" si="481"/>
        <v>251</v>
      </c>
      <c r="AF1941" s="34">
        <f t="shared" si="482"/>
        <v>1.98157894736837</v>
      </c>
      <c r="AG1941" s="34">
        <f t="shared" si="483"/>
        <v>2.51</v>
      </c>
      <c r="AH1941" s="34">
        <v>192</v>
      </c>
      <c r="AI1941" s="34">
        <v>0</v>
      </c>
      <c r="AJ1941" s="35">
        <v>1752</v>
      </c>
      <c r="AK1941" s="35">
        <v>185</v>
      </c>
      <c r="AL1941" s="35">
        <v>97</v>
      </c>
      <c r="AM1941" s="34">
        <v>0.6</v>
      </c>
      <c r="AN1941" s="34">
        <f t="shared" si="484"/>
        <v>60</v>
      </c>
      <c r="AO1941" s="35">
        <v>24</v>
      </c>
      <c r="AP1941" s="35">
        <v>24</v>
      </c>
      <c r="AQ1941" t="s">
        <v>153</v>
      </c>
      <c r="AR1941">
        <v>12</v>
      </c>
      <c r="AS1941" s="34">
        <v>0.033333333333333</v>
      </c>
      <c r="AT1941" t="s">
        <v>83</v>
      </c>
      <c r="AU1941" s="35">
        <f t="shared" si="494"/>
        <v>0</v>
      </c>
      <c r="AV1941" s="35">
        <f t="shared" si="485"/>
        <v>0</v>
      </c>
      <c r="AW1941" s="35">
        <f t="shared" si="486"/>
        <v>2.51</v>
      </c>
      <c r="AX1941" s="35">
        <f t="shared" si="487"/>
        <v>1.54</v>
      </c>
      <c r="AY1941" s="35">
        <f t="shared" si="488"/>
        <v>0</v>
      </c>
      <c r="AZ1941" s="35">
        <f t="shared" si="489"/>
        <v>0</v>
      </c>
      <c r="BA1941" s="27" t="str">
        <f t="shared" si="490"/>
        <v>3</v>
      </c>
      <c r="BB1941" s="34">
        <v>0.00036</v>
      </c>
      <c r="BC1941" s="34">
        <f t="shared" si="491"/>
        <v>0</v>
      </c>
      <c r="BD1941" s="34" t="e">
        <f t="shared" si="492"/>
        <v>#REF!</v>
      </c>
      <c r="BE1941" s="34">
        <v>0.277</v>
      </c>
      <c r="BF1941" s="34">
        <f t="shared" si="495"/>
        <v>0</v>
      </c>
      <c r="BG1941" s="34" t="e">
        <f t="shared" si="493"/>
        <v>#REF!</v>
      </c>
      <c r="BH1941" t="str">
        <f>IF(AT1941="UDARA","U","N")&amp;LEFT($C$4,2)&amp;MID($C$4,4,2)&amp;LEFT(A1941,3)&amp;MID(E1941,2,2)&amp;VLOOKUP(E1941,Acuan_Reference!C:L,10,0)</f>
        <v>N1501BKS71N1</v>
      </c>
      <c r="BI1941" t="s">
        <v>84</v>
      </c>
      <c r="BJ1941" t="s">
        <v>119</v>
      </c>
      <c r="BK1941" t="s">
        <v>86</v>
      </c>
      <c r="BL1941" t="s">
        <v>87</v>
      </c>
    </row>
    <row r="1942" hidden="1" spans="1:64">
      <c r="A1942" t="s">
        <v>91</v>
      </c>
      <c r="B1942" t="s">
        <v>75</v>
      </c>
      <c r="C1942" t="s">
        <v>76</v>
      </c>
      <c r="D1942" t="s">
        <v>115</v>
      </c>
      <c r="E1942" t="s">
        <v>264</v>
      </c>
      <c r="F1942" t="s">
        <v>265</v>
      </c>
      <c r="G1942" t="s">
        <v>118</v>
      </c>
      <c r="H1942" t="s">
        <v>81</v>
      </c>
      <c r="I1942" s="34">
        <v>29240</v>
      </c>
      <c r="J1942" s="35">
        <v>141</v>
      </c>
      <c r="K1942" s="35">
        <v>49</v>
      </c>
      <c r="L1942" s="35">
        <v>10</v>
      </c>
      <c r="M1942" s="35">
        <v>79</v>
      </c>
      <c r="N1942" s="35">
        <v>7</v>
      </c>
      <c r="O1942" s="35">
        <v>32</v>
      </c>
      <c r="P1942" s="35">
        <v>0</v>
      </c>
      <c r="Q1942" s="35">
        <v>24</v>
      </c>
      <c r="R1942" s="35">
        <v>32</v>
      </c>
      <c r="S1942" s="35">
        <v>27</v>
      </c>
      <c r="T1942" s="35">
        <v>76</v>
      </c>
      <c r="U1942" s="35">
        <v>49</v>
      </c>
      <c r="V1942" s="34">
        <v>50.666666666667</v>
      </c>
      <c r="W1942" s="34">
        <f t="shared" si="480"/>
        <v>52.6666666666667</v>
      </c>
      <c r="X1942" s="35">
        <v>24</v>
      </c>
      <c r="Y1942" s="35">
        <v>0</v>
      </c>
      <c r="Z1942" s="35">
        <v>0</v>
      </c>
      <c r="AA1942" s="34">
        <v>54</v>
      </c>
      <c r="AB1942" s="34">
        <v>0</v>
      </c>
      <c r="AC1942" s="34">
        <v>24</v>
      </c>
      <c r="AD1942" s="34">
        <v>0</v>
      </c>
      <c r="AE1942" s="34">
        <f t="shared" si="481"/>
        <v>78</v>
      </c>
      <c r="AF1942" s="34">
        <f t="shared" si="482"/>
        <v>1.53947368421052</v>
      </c>
      <c r="AG1942" s="34">
        <f t="shared" si="483"/>
        <v>1.48101265822785</v>
      </c>
      <c r="AH1942" s="34">
        <v>192</v>
      </c>
      <c r="AI1942" s="34">
        <v>0</v>
      </c>
      <c r="AJ1942" s="35">
        <v>1752</v>
      </c>
      <c r="AK1942" s="35">
        <v>30</v>
      </c>
      <c r="AL1942" s="35">
        <v>33</v>
      </c>
      <c r="AM1942" s="34">
        <v>0.9</v>
      </c>
      <c r="AN1942" s="34">
        <f t="shared" si="484"/>
        <v>47.4</v>
      </c>
      <c r="AO1942" s="35">
        <v>24</v>
      </c>
      <c r="AP1942" s="35">
        <v>24</v>
      </c>
      <c r="AQ1942" t="s">
        <v>82</v>
      </c>
      <c r="AR1942">
        <v>4</v>
      </c>
      <c r="AS1942" s="34">
        <v>0.13333333333333</v>
      </c>
      <c r="AT1942" t="s">
        <v>83</v>
      </c>
      <c r="AU1942" s="35">
        <f t="shared" si="494"/>
        <v>1.8</v>
      </c>
      <c r="AV1942" s="35">
        <f t="shared" si="485"/>
        <v>24</v>
      </c>
      <c r="AW1942" s="35">
        <f t="shared" si="486"/>
        <v>1.93670886075949</v>
      </c>
      <c r="AX1942" s="35">
        <f t="shared" si="487"/>
        <v>1.31012658227848</v>
      </c>
      <c r="AY1942" s="35">
        <f t="shared" si="488"/>
        <v>24</v>
      </c>
      <c r="AZ1942" s="35">
        <f t="shared" si="489"/>
        <v>24</v>
      </c>
      <c r="BA1942" s="27" t="str">
        <f t="shared" si="490"/>
        <v>3</v>
      </c>
      <c r="BB1942" s="34">
        <v>0.00036</v>
      </c>
      <c r="BC1942" s="34">
        <f t="shared" si="491"/>
        <v>0.00864</v>
      </c>
      <c r="BD1942" s="34" t="e">
        <f t="shared" si="492"/>
        <v>#REF!</v>
      </c>
      <c r="BE1942" s="34">
        <v>0.277</v>
      </c>
      <c r="BF1942" s="34">
        <f t="shared" si="495"/>
        <v>6.648</v>
      </c>
      <c r="BG1942" s="34" t="e">
        <f t="shared" si="493"/>
        <v>#REF!</v>
      </c>
      <c r="BH1942" t="str">
        <f>IF(AT1942="UDARA","U","N")&amp;LEFT($C$4,2)&amp;MID($C$4,4,2)&amp;LEFT(A1942,3)&amp;MID(E1942,2,2)&amp;VLOOKUP(E1942,Acuan_Reference!C:L,10,0)</f>
        <v>N1501BLP71N1</v>
      </c>
      <c r="BI1942" t="s">
        <v>84</v>
      </c>
      <c r="BJ1942" t="s">
        <v>119</v>
      </c>
      <c r="BK1942" t="s">
        <v>86</v>
      </c>
      <c r="BL1942" t="s">
        <v>87</v>
      </c>
    </row>
    <row r="1943" hidden="1" spans="1:64">
      <c r="A1943" t="s">
        <v>92</v>
      </c>
      <c r="B1943" t="s">
        <v>75</v>
      </c>
      <c r="C1943" t="s">
        <v>76</v>
      </c>
      <c r="D1943" t="s">
        <v>115</v>
      </c>
      <c r="E1943" t="s">
        <v>264</v>
      </c>
      <c r="F1943" t="s">
        <v>265</v>
      </c>
      <c r="G1943" t="s">
        <v>118</v>
      </c>
      <c r="H1943" t="s">
        <v>81</v>
      </c>
      <c r="I1943" s="34">
        <v>29240</v>
      </c>
      <c r="J1943" s="35">
        <v>64</v>
      </c>
      <c r="K1943" s="35">
        <v>117</v>
      </c>
      <c r="L1943" s="35">
        <v>91</v>
      </c>
      <c r="M1943" s="35">
        <v>134</v>
      </c>
      <c r="N1943" s="35">
        <v>33</v>
      </c>
      <c r="O1943" s="35">
        <v>20</v>
      </c>
      <c r="P1943" s="35">
        <v>40</v>
      </c>
      <c r="Q1943" s="35">
        <v>89</v>
      </c>
      <c r="R1943" s="35">
        <v>48</v>
      </c>
      <c r="S1943" s="35">
        <v>106</v>
      </c>
      <c r="T1943" s="35">
        <v>28</v>
      </c>
      <c r="U1943" s="35">
        <v>35</v>
      </c>
      <c r="V1943" s="34">
        <v>56.333333333333</v>
      </c>
      <c r="W1943" s="34">
        <f t="shared" si="480"/>
        <v>36</v>
      </c>
      <c r="X1943" s="35">
        <v>30</v>
      </c>
      <c r="Y1943" s="35">
        <v>0</v>
      </c>
      <c r="Z1943" s="35">
        <v>0</v>
      </c>
      <c r="AA1943" s="34">
        <v>168</v>
      </c>
      <c r="AB1943" s="34">
        <v>0</v>
      </c>
      <c r="AC1943" s="34">
        <v>0</v>
      </c>
      <c r="AD1943" s="34">
        <v>0</v>
      </c>
      <c r="AE1943" s="34">
        <f t="shared" si="481"/>
        <v>168</v>
      </c>
      <c r="AF1943" s="34">
        <f t="shared" si="482"/>
        <v>2.98224852071008</v>
      </c>
      <c r="AG1943" s="34">
        <f t="shared" si="483"/>
        <v>4.66666666666667</v>
      </c>
      <c r="AH1943" s="34">
        <v>192</v>
      </c>
      <c r="AI1943" s="34">
        <v>0</v>
      </c>
      <c r="AJ1943" s="35">
        <v>1752</v>
      </c>
      <c r="AK1943" s="35">
        <v>86</v>
      </c>
      <c r="AL1943" s="35">
        <v>45</v>
      </c>
      <c r="AM1943" s="34">
        <v>1.5</v>
      </c>
      <c r="AN1943" s="34">
        <f t="shared" si="484"/>
        <v>54</v>
      </c>
      <c r="AO1943" s="35">
        <v>24</v>
      </c>
      <c r="AP1943" s="35">
        <v>24</v>
      </c>
      <c r="AQ1943" t="s">
        <v>82</v>
      </c>
      <c r="AR1943">
        <v>2</v>
      </c>
      <c r="AS1943" s="34">
        <v>0.53333333333333</v>
      </c>
      <c r="AT1943" t="s">
        <v>83</v>
      </c>
      <c r="AU1943" s="35">
        <f t="shared" si="494"/>
        <v>0</v>
      </c>
      <c r="AV1943" s="35">
        <f t="shared" si="485"/>
        <v>0</v>
      </c>
      <c r="AW1943" s="35">
        <f t="shared" si="486"/>
        <v>4.66666666666667</v>
      </c>
      <c r="AX1943" s="35">
        <f t="shared" si="487"/>
        <v>3.41666666666667</v>
      </c>
      <c r="AY1943" s="35">
        <f t="shared" si="488"/>
        <v>0</v>
      </c>
      <c r="AZ1943" s="35">
        <f t="shared" si="489"/>
        <v>0</v>
      </c>
      <c r="BA1943" s="27" t="str">
        <f t="shared" si="490"/>
        <v>Kelipatan Kirim/Master box &gt; 3x FC+index</v>
      </c>
      <c r="BB1943" s="34">
        <v>0.00036</v>
      </c>
      <c r="BC1943" s="34">
        <f t="shared" si="491"/>
        <v>0</v>
      </c>
      <c r="BD1943" s="34" t="e">
        <f t="shared" si="492"/>
        <v>#REF!</v>
      </c>
      <c r="BE1943" s="34">
        <v>0.277</v>
      </c>
      <c r="BF1943" s="34">
        <f t="shared" si="495"/>
        <v>0</v>
      </c>
      <c r="BG1943" s="34" t="e">
        <f t="shared" si="493"/>
        <v>#REF!</v>
      </c>
      <c r="BH1943" t="str">
        <f>IF(AT1943="UDARA","U","N")&amp;LEFT($C$4,2)&amp;MID($C$4,4,2)&amp;LEFT(A1943,3)&amp;MID(E1943,2,2)&amp;VLOOKUP(E1943,Acuan_Reference!C:L,10,0)</f>
        <v>N1501BTM71N1</v>
      </c>
      <c r="BI1943" t="s">
        <v>84</v>
      </c>
      <c r="BJ1943" t="s">
        <v>119</v>
      </c>
      <c r="BK1943" t="s">
        <v>86</v>
      </c>
      <c r="BL1943" t="s">
        <v>87</v>
      </c>
    </row>
    <row r="1944" hidden="1" spans="1:64">
      <c r="A1944" t="s">
        <v>93</v>
      </c>
      <c r="B1944" t="s">
        <v>75</v>
      </c>
      <c r="C1944" t="s">
        <v>76</v>
      </c>
      <c r="D1944" t="s">
        <v>115</v>
      </c>
      <c r="E1944" t="s">
        <v>264</v>
      </c>
      <c r="F1944" t="s">
        <v>265</v>
      </c>
      <c r="G1944" t="s">
        <v>118</v>
      </c>
      <c r="H1944" t="s">
        <v>81</v>
      </c>
      <c r="I1944" s="34">
        <v>29240</v>
      </c>
      <c r="J1944" s="35">
        <v>84</v>
      </c>
      <c r="K1944" s="35">
        <v>102</v>
      </c>
      <c r="L1944" s="35">
        <v>72</v>
      </c>
      <c r="M1944" s="35">
        <v>69</v>
      </c>
      <c r="N1944" s="35">
        <v>30</v>
      </c>
      <c r="O1944" s="35">
        <v>40</v>
      </c>
      <c r="P1944" s="35">
        <v>70</v>
      </c>
      <c r="Q1944" s="35">
        <v>34</v>
      </c>
      <c r="R1944" s="35">
        <v>93</v>
      </c>
      <c r="S1944" s="35">
        <v>60</v>
      </c>
      <c r="T1944" s="35">
        <v>49</v>
      </c>
      <c r="U1944" s="35">
        <v>36</v>
      </c>
      <c r="V1944" s="34">
        <v>48.333333333333</v>
      </c>
      <c r="W1944" s="34">
        <f t="shared" si="480"/>
        <v>44.6666666666667</v>
      </c>
      <c r="X1944" s="35">
        <v>33</v>
      </c>
      <c r="Y1944" s="35">
        <v>0</v>
      </c>
      <c r="Z1944" s="35">
        <v>0</v>
      </c>
      <c r="AA1944" s="34">
        <v>94</v>
      </c>
      <c r="AB1944" s="34">
        <v>0</v>
      </c>
      <c r="AC1944" s="34">
        <v>0</v>
      </c>
      <c r="AD1944" s="34">
        <v>0</v>
      </c>
      <c r="AE1944" s="34">
        <f t="shared" si="481"/>
        <v>94</v>
      </c>
      <c r="AF1944" s="34">
        <f t="shared" si="482"/>
        <v>1.94482758620691</v>
      </c>
      <c r="AG1944" s="34">
        <f t="shared" si="483"/>
        <v>2.1044776119403</v>
      </c>
      <c r="AH1944" s="34">
        <v>192</v>
      </c>
      <c r="AI1944" s="34">
        <v>0</v>
      </c>
      <c r="AJ1944" s="35">
        <v>1752</v>
      </c>
      <c r="AK1944" s="35">
        <v>67</v>
      </c>
      <c r="AL1944" s="35">
        <v>49</v>
      </c>
      <c r="AM1944" s="34">
        <v>0.8</v>
      </c>
      <c r="AN1944" s="34">
        <f t="shared" si="484"/>
        <v>35.7333333333333</v>
      </c>
      <c r="AO1944" s="35">
        <v>24</v>
      </c>
      <c r="AP1944" s="35">
        <v>24</v>
      </c>
      <c r="AQ1944" t="s">
        <v>153</v>
      </c>
      <c r="AR1944">
        <v>4</v>
      </c>
      <c r="AS1944" s="34">
        <v>0.066666666666667</v>
      </c>
      <c r="AT1944" t="s">
        <v>83</v>
      </c>
      <c r="AU1944" s="35">
        <f t="shared" si="494"/>
        <v>0</v>
      </c>
      <c r="AV1944" s="35">
        <f t="shared" si="485"/>
        <v>0</v>
      </c>
      <c r="AW1944" s="35">
        <f t="shared" si="486"/>
        <v>2.1044776119403</v>
      </c>
      <c r="AX1944" s="35">
        <f t="shared" si="487"/>
        <v>1.00746268656716</v>
      </c>
      <c r="AY1944" s="35">
        <f t="shared" si="488"/>
        <v>0</v>
      </c>
      <c r="AZ1944" s="35">
        <f t="shared" si="489"/>
        <v>0</v>
      </c>
      <c r="BA1944" s="27" t="str">
        <f t="shared" si="490"/>
        <v>3</v>
      </c>
      <c r="BB1944" s="34">
        <v>0.00036</v>
      </c>
      <c r="BC1944" s="34">
        <f t="shared" si="491"/>
        <v>0</v>
      </c>
      <c r="BD1944" s="34" t="e">
        <f t="shared" si="492"/>
        <v>#REF!</v>
      </c>
      <c r="BE1944" s="34">
        <v>0.277</v>
      </c>
      <c r="BF1944" s="34">
        <f t="shared" si="495"/>
        <v>0</v>
      </c>
      <c r="BG1944" s="34" t="e">
        <f t="shared" si="493"/>
        <v>#REF!</v>
      </c>
      <c r="BH1944" t="str">
        <f>IF(AT1944="UDARA","U","N")&amp;LEFT($C$4,2)&amp;MID($C$4,4,2)&amp;LEFT(A1944,3)&amp;MID(E1944,2,2)&amp;VLOOKUP(E1944,Acuan_Reference!C:L,10,0)</f>
        <v>N1501CRB71N1</v>
      </c>
      <c r="BI1944" t="s">
        <v>84</v>
      </c>
      <c r="BJ1944" t="s">
        <v>119</v>
      </c>
      <c r="BK1944" t="s">
        <v>86</v>
      </c>
      <c r="BL1944" t="s">
        <v>87</v>
      </c>
    </row>
    <row r="1945" hidden="1" spans="1:64">
      <c r="A1945" t="s">
        <v>94</v>
      </c>
      <c r="B1945" t="s">
        <v>75</v>
      </c>
      <c r="C1945" t="s">
        <v>76</v>
      </c>
      <c r="D1945" t="s">
        <v>115</v>
      </c>
      <c r="E1945" t="s">
        <v>264</v>
      </c>
      <c r="F1945" t="s">
        <v>265</v>
      </c>
      <c r="G1945" t="s">
        <v>118</v>
      </c>
      <c r="H1945" t="s">
        <v>81</v>
      </c>
      <c r="I1945" s="34">
        <v>29240</v>
      </c>
      <c r="J1945" s="35">
        <v>76</v>
      </c>
      <c r="K1945" s="35">
        <v>192</v>
      </c>
      <c r="L1945" s="35">
        <v>269</v>
      </c>
      <c r="M1945" s="35">
        <v>172</v>
      </c>
      <c r="N1945" s="35">
        <v>169</v>
      </c>
      <c r="O1945" s="35">
        <v>81</v>
      </c>
      <c r="P1945" s="35">
        <v>135</v>
      </c>
      <c r="Q1945" s="35">
        <v>170</v>
      </c>
      <c r="R1945" s="35">
        <v>78</v>
      </c>
      <c r="S1945" s="35">
        <v>189</v>
      </c>
      <c r="T1945" s="35">
        <v>178</v>
      </c>
      <c r="U1945" s="35">
        <v>198</v>
      </c>
      <c r="V1945" s="34">
        <v>188.33333333333</v>
      </c>
      <c r="W1945" s="34">
        <f t="shared" si="480"/>
        <v>161.333333333333</v>
      </c>
      <c r="X1945" s="35">
        <v>32</v>
      </c>
      <c r="Y1945" s="35">
        <v>0</v>
      </c>
      <c r="Z1945" s="35">
        <v>0</v>
      </c>
      <c r="AA1945" s="34">
        <v>208</v>
      </c>
      <c r="AB1945" s="34">
        <v>0</v>
      </c>
      <c r="AC1945" s="34">
        <v>0</v>
      </c>
      <c r="AD1945" s="34">
        <v>24</v>
      </c>
      <c r="AE1945" s="34">
        <f t="shared" si="481"/>
        <v>232</v>
      </c>
      <c r="AF1945" s="34">
        <f t="shared" si="482"/>
        <v>1.23185840707967</v>
      </c>
      <c r="AG1945" s="34">
        <f t="shared" si="483"/>
        <v>1.28925619834711</v>
      </c>
      <c r="AH1945" s="34">
        <v>192</v>
      </c>
      <c r="AI1945" s="34">
        <v>0</v>
      </c>
      <c r="AJ1945" s="35">
        <v>1752</v>
      </c>
      <c r="AK1945" s="35">
        <v>155</v>
      </c>
      <c r="AL1945" s="35">
        <v>108</v>
      </c>
      <c r="AM1945" s="34">
        <v>0.8</v>
      </c>
      <c r="AN1945" s="34">
        <f t="shared" si="484"/>
        <v>129.066666666667</v>
      </c>
      <c r="AO1945" s="35">
        <v>24</v>
      </c>
      <c r="AP1945" s="35">
        <v>24</v>
      </c>
      <c r="AQ1945" t="s">
        <v>82</v>
      </c>
      <c r="AR1945">
        <v>8</v>
      </c>
      <c r="AS1945" s="34">
        <v>0.13333333333333</v>
      </c>
      <c r="AT1945" t="s">
        <v>83</v>
      </c>
      <c r="AU1945" s="35">
        <f t="shared" si="494"/>
        <v>3.80000000000002</v>
      </c>
      <c r="AV1945" s="35">
        <f t="shared" si="485"/>
        <v>24</v>
      </c>
      <c r="AW1945" s="35">
        <f t="shared" si="486"/>
        <v>1.58677685950413</v>
      </c>
      <c r="AX1945" s="35">
        <f t="shared" si="487"/>
        <v>0.917355371900826</v>
      </c>
      <c r="AY1945" s="35">
        <f t="shared" si="488"/>
        <v>24</v>
      </c>
      <c r="AZ1945" s="35">
        <f t="shared" si="489"/>
        <v>24</v>
      </c>
      <c r="BA1945" s="27" t="str">
        <f t="shared" si="490"/>
        <v>3</v>
      </c>
      <c r="BB1945" s="34">
        <v>0.00036</v>
      </c>
      <c r="BC1945" s="34">
        <f t="shared" si="491"/>
        <v>0.00864</v>
      </c>
      <c r="BD1945" s="34" t="e">
        <f t="shared" si="492"/>
        <v>#REF!</v>
      </c>
      <c r="BE1945" s="34">
        <v>0.277</v>
      </c>
      <c r="BF1945" s="34">
        <f t="shared" si="495"/>
        <v>6.648</v>
      </c>
      <c r="BG1945" s="34" t="e">
        <f t="shared" si="493"/>
        <v>#REF!</v>
      </c>
      <c r="BH1945" t="str">
        <f>IF(AT1945="UDARA","U","N")&amp;LEFT($C$4,2)&amp;MID($C$4,4,2)&amp;LEFT(A1945,3)&amp;MID(E1945,2,2)&amp;VLOOKUP(E1945,Acuan_Reference!C:L,10,0)</f>
        <v>N1501DPS71N1</v>
      </c>
      <c r="BI1945" t="s">
        <v>84</v>
      </c>
      <c r="BJ1945" t="s">
        <v>119</v>
      </c>
      <c r="BK1945" t="s">
        <v>86</v>
      </c>
      <c r="BL1945" t="s">
        <v>87</v>
      </c>
    </row>
    <row r="1946" hidden="1" spans="1:64">
      <c r="A1946" t="s">
        <v>95</v>
      </c>
      <c r="B1946" t="s">
        <v>75</v>
      </c>
      <c r="C1946" t="s">
        <v>76</v>
      </c>
      <c r="D1946" t="s">
        <v>115</v>
      </c>
      <c r="E1946" t="s">
        <v>264</v>
      </c>
      <c r="F1946" t="s">
        <v>265</v>
      </c>
      <c r="G1946" t="s">
        <v>118</v>
      </c>
      <c r="H1946" t="s">
        <v>81</v>
      </c>
      <c r="I1946" s="34">
        <v>29240</v>
      </c>
      <c r="J1946" s="35">
        <v>50</v>
      </c>
      <c r="K1946" s="35">
        <v>96</v>
      </c>
      <c r="L1946" s="35">
        <v>126</v>
      </c>
      <c r="M1946" s="35">
        <v>60</v>
      </c>
      <c r="N1946" s="35">
        <v>116</v>
      </c>
      <c r="O1946" s="35">
        <v>68</v>
      </c>
      <c r="P1946" s="35">
        <v>67</v>
      </c>
      <c r="Q1946" s="35">
        <v>104</v>
      </c>
      <c r="R1946" s="35">
        <v>74</v>
      </c>
      <c r="S1946" s="35">
        <v>60</v>
      </c>
      <c r="T1946" s="35">
        <v>79</v>
      </c>
      <c r="U1946" s="35">
        <v>117</v>
      </c>
      <c r="V1946" s="34">
        <v>85.333333333333</v>
      </c>
      <c r="W1946" s="34">
        <f t="shared" si="480"/>
        <v>82.6666666666667</v>
      </c>
      <c r="X1946" s="35">
        <v>24</v>
      </c>
      <c r="Y1946" s="35">
        <v>0</v>
      </c>
      <c r="Z1946" s="35">
        <v>0</v>
      </c>
      <c r="AA1946" s="34">
        <v>143</v>
      </c>
      <c r="AB1946" s="34">
        <v>0</v>
      </c>
      <c r="AC1946" s="34">
        <v>0</v>
      </c>
      <c r="AD1946" s="34">
        <v>0</v>
      </c>
      <c r="AE1946" s="34">
        <f t="shared" si="481"/>
        <v>143</v>
      </c>
      <c r="AF1946" s="34">
        <f t="shared" si="482"/>
        <v>1.67578125000001</v>
      </c>
      <c r="AG1946" s="34">
        <f t="shared" si="483"/>
        <v>1.72983870967742</v>
      </c>
      <c r="AH1946" s="34">
        <v>192</v>
      </c>
      <c r="AI1946" s="34">
        <v>0</v>
      </c>
      <c r="AJ1946" s="35">
        <v>1752</v>
      </c>
      <c r="AK1946" s="35">
        <v>84</v>
      </c>
      <c r="AL1946" s="35">
        <v>52</v>
      </c>
      <c r="AM1946" s="34">
        <v>0.25</v>
      </c>
      <c r="AN1946" s="34">
        <f t="shared" si="484"/>
        <v>20.6666666666667</v>
      </c>
      <c r="AO1946" s="35">
        <v>24</v>
      </c>
      <c r="AP1946" s="35">
        <v>24</v>
      </c>
      <c r="AQ1946" t="s">
        <v>153</v>
      </c>
      <c r="AR1946">
        <v>12</v>
      </c>
      <c r="AS1946" s="34">
        <v>0.033333333333333</v>
      </c>
      <c r="AT1946" t="s">
        <v>83</v>
      </c>
      <c r="AU1946" s="35">
        <f t="shared" si="494"/>
        <v>0</v>
      </c>
      <c r="AV1946" s="35">
        <f t="shared" si="485"/>
        <v>0</v>
      </c>
      <c r="AW1946" s="35">
        <f t="shared" si="486"/>
        <v>1.72983870967742</v>
      </c>
      <c r="AX1946" s="35">
        <f t="shared" si="487"/>
        <v>1.1008064516129</v>
      </c>
      <c r="AY1946" s="35">
        <f t="shared" si="488"/>
        <v>0</v>
      </c>
      <c r="AZ1946" s="35">
        <f t="shared" si="489"/>
        <v>0</v>
      </c>
      <c r="BA1946" s="27" t="str">
        <f t="shared" si="490"/>
        <v>3</v>
      </c>
      <c r="BB1946" s="34">
        <v>0.00036</v>
      </c>
      <c r="BC1946" s="34">
        <f t="shared" si="491"/>
        <v>0</v>
      </c>
      <c r="BD1946" s="34" t="e">
        <f t="shared" si="492"/>
        <v>#REF!</v>
      </c>
      <c r="BE1946" s="34">
        <v>0.277</v>
      </c>
      <c r="BF1946" s="34">
        <f t="shared" si="495"/>
        <v>0</v>
      </c>
      <c r="BG1946" s="34" t="e">
        <f t="shared" si="493"/>
        <v>#REF!</v>
      </c>
      <c r="BH1946" t="str">
        <f>IF(AT1946="UDARA","U","N")&amp;LEFT($C$4,2)&amp;MID($C$4,4,2)&amp;LEFT(A1946,3)&amp;MID(E1946,2,2)&amp;VLOOKUP(E1946,Acuan_Reference!C:L,10,0)</f>
        <v>N1501JAK71N1</v>
      </c>
      <c r="BI1946" t="s">
        <v>84</v>
      </c>
      <c r="BJ1946" t="s">
        <v>119</v>
      </c>
      <c r="BK1946" t="s">
        <v>86</v>
      </c>
      <c r="BL1946" t="s">
        <v>87</v>
      </c>
    </row>
    <row r="1947" hidden="1" spans="1:64">
      <c r="A1947" t="s">
        <v>96</v>
      </c>
      <c r="B1947" t="s">
        <v>75</v>
      </c>
      <c r="C1947" t="s">
        <v>76</v>
      </c>
      <c r="D1947" t="s">
        <v>115</v>
      </c>
      <c r="E1947" t="s">
        <v>264</v>
      </c>
      <c r="F1947" t="s">
        <v>265</v>
      </c>
      <c r="G1947" t="s">
        <v>118</v>
      </c>
      <c r="H1947" t="s">
        <v>81</v>
      </c>
      <c r="I1947" s="34">
        <v>29240</v>
      </c>
      <c r="J1947" s="35">
        <v>43</v>
      </c>
      <c r="K1947" s="35">
        <v>108</v>
      </c>
      <c r="L1947" s="35">
        <v>31</v>
      </c>
      <c r="M1947" s="35">
        <v>52</v>
      </c>
      <c r="N1947" s="35">
        <v>68</v>
      </c>
      <c r="O1947" s="35">
        <v>62</v>
      </c>
      <c r="P1947" s="35">
        <v>88</v>
      </c>
      <c r="Q1947" s="35">
        <v>31</v>
      </c>
      <c r="R1947" s="35">
        <v>65</v>
      </c>
      <c r="S1947" s="35">
        <v>51</v>
      </c>
      <c r="T1947" s="35">
        <v>77</v>
      </c>
      <c r="U1947" s="35">
        <v>46</v>
      </c>
      <c r="V1947" s="34">
        <v>58</v>
      </c>
      <c r="W1947" s="34">
        <f t="shared" si="480"/>
        <v>56.6666666666667</v>
      </c>
      <c r="X1947" s="35">
        <v>13</v>
      </c>
      <c r="Y1947" s="35">
        <v>0</v>
      </c>
      <c r="Z1947" s="35">
        <v>0</v>
      </c>
      <c r="AA1947" s="34">
        <v>113</v>
      </c>
      <c r="AB1947" s="34">
        <v>0</v>
      </c>
      <c r="AC1947" s="34">
        <v>0</v>
      </c>
      <c r="AD1947" s="34">
        <v>0</v>
      </c>
      <c r="AE1947" s="34">
        <f t="shared" si="481"/>
        <v>113</v>
      </c>
      <c r="AF1947" s="34">
        <f t="shared" si="482"/>
        <v>1.94827586206897</v>
      </c>
      <c r="AG1947" s="34">
        <f t="shared" si="483"/>
        <v>1.99411764705882</v>
      </c>
      <c r="AH1947" s="34">
        <v>192</v>
      </c>
      <c r="AI1947" s="34">
        <v>0</v>
      </c>
      <c r="AJ1947" s="35">
        <v>1752</v>
      </c>
      <c r="AK1947" s="35">
        <v>52</v>
      </c>
      <c r="AL1947" s="35">
        <v>47</v>
      </c>
      <c r="AM1947" s="34">
        <v>1.2</v>
      </c>
      <c r="AN1947" s="34">
        <f t="shared" si="484"/>
        <v>68</v>
      </c>
      <c r="AO1947" s="35">
        <v>24</v>
      </c>
      <c r="AP1947" s="35">
        <v>24</v>
      </c>
      <c r="AQ1947" t="s">
        <v>82</v>
      </c>
      <c r="AR1947">
        <v>2</v>
      </c>
      <c r="AS1947" s="34">
        <v>0.2</v>
      </c>
      <c r="AT1947" t="s">
        <v>83</v>
      </c>
      <c r="AU1947" s="35">
        <f t="shared" si="494"/>
        <v>1.5</v>
      </c>
      <c r="AV1947" s="35">
        <f t="shared" si="485"/>
        <v>24</v>
      </c>
      <c r="AW1947" s="35">
        <f t="shared" si="486"/>
        <v>2.41764705882353</v>
      </c>
      <c r="AX1947" s="35">
        <f t="shared" si="487"/>
        <v>1.58823529411765</v>
      </c>
      <c r="AY1947" s="35">
        <f t="shared" si="488"/>
        <v>24</v>
      </c>
      <c r="AZ1947" s="35">
        <f t="shared" si="489"/>
        <v>24</v>
      </c>
      <c r="BA1947" s="27" t="str">
        <f t="shared" si="490"/>
        <v>3</v>
      </c>
      <c r="BB1947" s="34">
        <v>0.00036</v>
      </c>
      <c r="BC1947" s="34">
        <f t="shared" si="491"/>
        <v>0.00864</v>
      </c>
      <c r="BD1947" s="34" t="e">
        <f t="shared" si="492"/>
        <v>#REF!</v>
      </c>
      <c r="BE1947" s="34">
        <v>0.277</v>
      </c>
      <c r="BF1947" s="34">
        <f t="shared" si="495"/>
        <v>6.648</v>
      </c>
      <c r="BG1947" s="34" t="e">
        <f t="shared" si="493"/>
        <v>#REF!</v>
      </c>
      <c r="BH1947" t="str">
        <f>IF(AT1947="UDARA","U","N")&amp;LEFT($C$4,2)&amp;MID($C$4,4,2)&amp;LEFT(A1947,3)&amp;MID(E1947,2,2)&amp;VLOOKUP(E1947,Acuan_Reference!C:L,10,0)</f>
        <v>N1501JBI71N1</v>
      </c>
      <c r="BI1947" t="s">
        <v>84</v>
      </c>
      <c r="BJ1947" t="s">
        <v>119</v>
      </c>
      <c r="BK1947" t="s">
        <v>86</v>
      </c>
      <c r="BL1947" t="s">
        <v>87</v>
      </c>
    </row>
    <row r="1948" hidden="1" spans="1:64">
      <c r="A1948" t="s">
        <v>97</v>
      </c>
      <c r="B1948" t="s">
        <v>75</v>
      </c>
      <c r="C1948" t="s">
        <v>76</v>
      </c>
      <c r="D1948" t="s">
        <v>115</v>
      </c>
      <c r="E1948" t="s">
        <v>264</v>
      </c>
      <c r="F1948" t="s">
        <v>265</v>
      </c>
      <c r="G1948" t="s">
        <v>118</v>
      </c>
      <c r="H1948" t="s">
        <v>81</v>
      </c>
      <c r="I1948" s="34">
        <v>29240</v>
      </c>
      <c r="J1948" s="35">
        <v>93</v>
      </c>
      <c r="K1948" s="35">
        <v>171</v>
      </c>
      <c r="L1948" s="35">
        <v>191</v>
      </c>
      <c r="M1948" s="35">
        <v>35</v>
      </c>
      <c r="N1948" s="35">
        <v>109</v>
      </c>
      <c r="O1948" s="35">
        <v>143</v>
      </c>
      <c r="P1948" s="35">
        <v>65</v>
      </c>
      <c r="Q1948" s="35">
        <v>68</v>
      </c>
      <c r="R1948" s="35">
        <v>144</v>
      </c>
      <c r="S1948" s="35">
        <v>147</v>
      </c>
      <c r="T1948" s="35">
        <v>133</v>
      </c>
      <c r="U1948" s="35">
        <v>113</v>
      </c>
      <c r="V1948" s="34">
        <v>131</v>
      </c>
      <c r="W1948" s="34">
        <f t="shared" si="480"/>
        <v>116.333333333333</v>
      </c>
      <c r="X1948" s="35">
        <v>30</v>
      </c>
      <c r="Y1948" s="35">
        <v>0</v>
      </c>
      <c r="Z1948" s="35">
        <v>0</v>
      </c>
      <c r="AA1948" s="34">
        <v>154</v>
      </c>
      <c r="AB1948" s="34">
        <v>0</v>
      </c>
      <c r="AC1948" s="34">
        <v>0</v>
      </c>
      <c r="AD1948" s="34">
        <v>0</v>
      </c>
      <c r="AE1948" s="34">
        <f t="shared" si="481"/>
        <v>154</v>
      </c>
      <c r="AF1948" s="34">
        <f t="shared" si="482"/>
        <v>1.17557251908397</v>
      </c>
      <c r="AG1948" s="34">
        <f t="shared" si="483"/>
        <v>1.32378223495702</v>
      </c>
      <c r="AH1948" s="34">
        <v>192</v>
      </c>
      <c r="AI1948" s="34">
        <v>0</v>
      </c>
      <c r="AJ1948" s="35">
        <v>1752</v>
      </c>
      <c r="AK1948" s="35">
        <v>127</v>
      </c>
      <c r="AL1948" s="35">
        <v>103</v>
      </c>
      <c r="AM1948" s="34">
        <v>0.5</v>
      </c>
      <c r="AN1948" s="34">
        <f t="shared" si="484"/>
        <v>58.1666666666667</v>
      </c>
      <c r="AO1948" s="35">
        <v>24</v>
      </c>
      <c r="AP1948" s="35">
        <v>24</v>
      </c>
      <c r="AQ1948" t="s">
        <v>153</v>
      </c>
      <c r="AR1948">
        <v>20</v>
      </c>
      <c r="AS1948" s="34">
        <v>0.033333333333333</v>
      </c>
      <c r="AT1948" t="s">
        <v>83</v>
      </c>
      <c r="AU1948" s="35">
        <f t="shared" si="494"/>
        <v>5.37499999999999</v>
      </c>
      <c r="AV1948" s="35">
        <f t="shared" si="485"/>
        <v>24</v>
      </c>
      <c r="AW1948" s="35">
        <f t="shared" si="486"/>
        <v>1.53008595988539</v>
      </c>
      <c r="AX1948" s="35">
        <f t="shared" si="487"/>
        <v>0.644699140401146</v>
      </c>
      <c r="AY1948" s="35">
        <f t="shared" si="488"/>
        <v>24</v>
      </c>
      <c r="AZ1948" s="35">
        <f t="shared" si="489"/>
        <v>24</v>
      </c>
      <c r="BA1948" s="27" t="str">
        <f t="shared" si="490"/>
        <v>3</v>
      </c>
      <c r="BB1948" s="34">
        <v>0.00036</v>
      </c>
      <c r="BC1948" s="34">
        <f t="shared" si="491"/>
        <v>0.00864</v>
      </c>
      <c r="BD1948" s="34" t="e">
        <f t="shared" si="492"/>
        <v>#REF!</v>
      </c>
      <c r="BE1948" s="34">
        <v>0.277</v>
      </c>
      <c r="BF1948" s="34">
        <f t="shared" si="495"/>
        <v>6.648</v>
      </c>
      <c r="BG1948" s="34" t="e">
        <f t="shared" si="493"/>
        <v>#REF!</v>
      </c>
      <c r="BH1948" t="str">
        <f>IF(AT1948="UDARA","U","N")&amp;LEFT($C$4,2)&amp;MID($C$4,4,2)&amp;LEFT(A1948,3)&amp;MID(E1948,2,2)&amp;VLOOKUP(E1948,Acuan_Reference!C:L,10,0)</f>
        <v>N1501JKT71N1</v>
      </c>
      <c r="BI1948" t="s">
        <v>84</v>
      </c>
      <c r="BJ1948" t="s">
        <v>119</v>
      </c>
      <c r="BK1948" t="s">
        <v>86</v>
      </c>
      <c r="BL1948" t="s">
        <v>87</v>
      </c>
    </row>
    <row r="1949" hidden="1" spans="1:64">
      <c r="A1949" t="s">
        <v>98</v>
      </c>
      <c r="B1949" t="s">
        <v>75</v>
      </c>
      <c r="C1949" t="s">
        <v>76</v>
      </c>
      <c r="D1949" t="s">
        <v>115</v>
      </c>
      <c r="E1949" t="s">
        <v>264</v>
      </c>
      <c r="F1949" t="s">
        <v>265</v>
      </c>
      <c r="G1949" t="s">
        <v>118</v>
      </c>
      <c r="H1949" t="s">
        <v>81</v>
      </c>
      <c r="I1949" s="34">
        <v>29240</v>
      </c>
      <c r="J1949" s="35">
        <v>139</v>
      </c>
      <c r="K1949" s="35">
        <v>143</v>
      </c>
      <c r="L1949" s="35">
        <v>178</v>
      </c>
      <c r="M1949" s="35">
        <v>72</v>
      </c>
      <c r="N1949" s="35">
        <v>131</v>
      </c>
      <c r="O1949" s="35">
        <v>117</v>
      </c>
      <c r="P1949" s="35">
        <v>99</v>
      </c>
      <c r="Q1949" s="35">
        <v>111</v>
      </c>
      <c r="R1949" s="35">
        <v>141</v>
      </c>
      <c r="S1949" s="35">
        <v>140</v>
      </c>
      <c r="T1949" s="35">
        <v>128</v>
      </c>
      <c r="U1949" s="35">
        <v>163</v>
      </c>
      <c r="V1949" s="34">
        <v>143.66666666667</v>
      </c>
      <c r="W1949" s="34">
        <f t="shared" si="480"/>
        <v>130</v>
      </c>
      <c r="X1949" s="35">
        <v>25</v>
      </c>
      <c r="Y1949" s="35">
        <v>0</v>
      </c>
      <c r="Z1949" s="35">
        <v>0</v>
      </c>
      <c r="AA1949" s="34">
        <v>219</v>
      </c>
      <c r="AB1949" s="34">
        <v>0</v>
      </c>
      <c r="AC1949" s="34">
        <v>0</v>
      </c>
      <c r="AD1949" s="34">
        <v>0</v>
      </c>
      <c r="AE1949" s="34">
        <f t="shared" si="481"/>
        <v>219</v>
      </c>
      <c r="AF1949" s="34">
        <f t="shared" si="482"/>
        <v>1.52436194895588</v>
      </c>
      <c r="AG1949" s="34">
        <f t="shared" si="483"/>
        <v>1.68461538461538</v>
      </c>
      <c r="AH1949" s="34">
        <v>192</v>
      </c>
      <c r="AI1949" s="34">
        <v>0</v>
      </c>
      <c r="AJ1949" s="35">
        <v>1752</v>
      </c>
      <c r="AK1949" s="35">
        <v>139</v>
      </c>
      <c r="AL1949" s="35">
        <v>99</v>
      </c>
      <c r="AM1949" s="34">
        <v>0.9</v>
      </c>
      <c r="AN1949" s="34">
        <f t="shared" si="484"/>
        <v>117</v>
      </c>
      <c r="AO1949" s="35">
        <v>24</v>
      </c>
      <c r="AP1949" s="35">
        <v>24</v>
      </c>
      <c r="AQ1949" t="s">
        <v>153</v>
      </c>
      <c r="AR1949">
        <v>4</v>
      </c>
      <c r="AS1949" s="34">
        <v>0.1</v>
      </c>
      <c r="AT1949" t="s">
        <v>83</v>
      </c>
      <c r="AU1949" s="35">
        <f t="shared" si="494"/>
        <v>0</v>
      </c>
      <c r="AV1949" s="35">
        <f t="shared" si="485"/>
        <v>0</v>
      </c>
      <c r="AW1949" s="35">
        <f t="shared" si="486"/>
        <v>1.68461538461538</v>
      </c>
      <c r="AX1949" s="35">
        <f t="shared" si="487"/>
        <v>0.923076923076923</v>
      </c>
      <c r="AY1949" s="35">
        <f t="shared" si="488"/>
        <v>0</v>
      </c>
      <c r="AZ1949" s="35">
        <f t="shared" si="489"/>
        <v>0</v>
      </c>
      <c r="BA1949" s="27" t="str">
        <f t="shared" si="490"/>
        <v>3</v>
      </c>
      <c r="BB1949" s="34">
        <v>0.00036</v>
      </c>
      <c r="BC1949" s="34">
        <f t="shared" si="491"/>
        <v>0</v>
      </c>
      <c r="BD1949" s="34" t="e">
        <f t="shared" si="492"/>
        <v>#REF!</v>
      </c>
      <c r="BE1949" s="34">
        <v>0.277</v>
      </c>
      <c r="BF1949" s="34">
        <f t="shared" si="495"/>
        <v>0</v>
      </c>
      <c r="BG1949" s="34" t="e">
        <f t="shared" si="493"/>
        <v>#REF!</v>
      </c>
      <c r="BH1949" t="str">
        <f>IF(AT1949="UDARA","U","N")&amp;LEFT($C$4,2)&amp;MID($C$4,4,2)&amp;LEFT(A1949,3)&amp;MID(E1949,2,2)&amp;VLOOKUP(E1949,Acuan_Reference!C:L,10,0)</f>
        <v>N1501JMR71N1</v>
      </c>
      <c r="BI1949" t="s">
        <v>84</v>
      </c>
      <c r="BJ1949" t="s">
        <v>119</v>
      </c>
      <c r="BK1949" t="s">
        <v>86</v>
      </c>
      <c r="BL1949" t="s">
        <v>87</v>
      </c>
    </row>
    <row r="1950" hidden="1" spans="1:64">
      <c r="A1950" t="s">
        <v>99</v>
      </c>
      <c r="B1950" t="s">
        <v>75</v>
      </c>
      <c r="C1950" t="s">
        <v>76</v>
      </c>
      <c r="D1950" t="s">
        <v>115</v>
      </c>
      <c r="E1950" t="s">
        <v>264</v>
      </c>
      <c r="F1950" t="s">
        <v>265</v>
      </c>
      <c r="G1950" t="s">
        <v>118</v>
      </c>
      <c r="H1950" t="s">
        <v>81</v>
      </c>
      <c r="I1950" s="34">
        <v>29240</v>
      </c>
      <c r="J1950" s="35">
        <v>186</v>
      </c>
      <c r="K1950" s="35">
        <v>124</v>
      </c>
      <c r="L1950" s="35">
        <v>165</v>
      </c>
      <c r="M1950" s="35">
        <v>139</v>
      </c>
      <c r="N1950" s="35">
        <v>165</v>
      </c>
      <c r="O1950" s="35">
        <v>100</v>
      </c>
      <c r="P1950" s="35">
        <v>126</v>
      </c>
      <c r="Q1950" s="35">
        <v>154</v>
      </c>
      <c r="R1950" s="35">
        <v>108</v>
      </c>
      <c r="S1950" s="35">
        <v>127</v>
      </c>
      <c r="T1950" s="35">
        <v>273</v>
      </c>
      <c r="U1950" s="35">
        <v>166</v>
      </c>
      <c r="V1950" s="34">
        <v>188.66666666667</v>
      </c>
      <c r="W1950" s="34">
        <f t="shared" si="480"/>
        <v>187.333333333333</v>
      </c>
      <c r="X1950" s="35">
        <v>31</v>
      </c>
      <c r="Y1950" s="35">
        <v>0</v>
      </c>
      <c r="Z1950" s="35">
        <v>0</v>
      </c>
      <c r="AA1950" s="34">
        <v>234</v>
      </c>
      <c r="AB1950" s="34">
        <v>0</v>
      </c>
      <c r="AC1950" s="34">
        <v>72</v>
      </c>
      <c r="AD1950" s="34">
        <v>0</v>
      </c>
      <c r="AE1950" s="34">
        <f t="shared" si="481"/>
        <v>306</v>
      </c>
      <c r="AF1950" s="34">
        <f t="shared" si="482"/>
        <v>1.62190812720845</v>
      </c>
      <c r="AG1950" s="34">
        <f t="shared" si="483"/>
        <v>1.63345195729537</v>
      </c>
      <c r="AH1950" s="34">
        <v>192</v>
      </c>
      <c r="AI1950" s="34">
        <v>0</v>
      </c>
      <c r="AJ1950" s="35">
        <v>1752</v>
      </c>
      <c r="AK1950" s="35">
        <v>138</v>
      </c>
      <c r="AL1950" s="35">
        <v>123</v>
      </c>
      <c r="AM1950" s="34">
        <v>1.1</v>
      </c>
      <c r="AN1950" s="34">
        <f t="shared" si="484"/>
        <v>206.066666666667</v>
      </c>
      <c r="AO1950" s="35">
        <v>24</v>
      </c>
      <c r="AP1950" s="35">
        <v>24</v>
      </c>
      <c r="AQ1950" t="s">
        <v>153</v>
      </c>
      <c r="AR1950">
        <v>4</v>
      </c>
      <c r="AS1950" s="34">
        <v>0.33333333333333</v>
      </c>
      <c r="AT1950" t="s">
        <v>83</v>
      </c>
      <c r="AU1950" s="35">
        <f t="shared" si="494"/>
        <v>17.3</v>
      </c>
      <c r="AV1950" s="35">
        <f t="shared" si="485"/>
        <v>24</v>
      </c>
      <c r="AW1950" s="35">
        <f t="shared" si="486"/>
        <v>1.76156583629893</v>
      </c>
      <c r="AX1950" s="35">
        <f t="shared" si="487"/>
        <v>1.10498220640569</v>
      </c>
      <c r="AY1950" s="35">
        <f t="shared" si="488"/>
        <v>24</v>
      </c>
      <c r="AZ1950" s="35">
        <f t="shared" si="489"/>
        <v>24</v>
      </c>
      <c r="BA1950" s="27" t="str">
        <f t="shared" si="490"/>
        <v>3</v>
      </c>
      <c r="BB1950" s="34">
        <v>0.00036</v>
      </c>
      <c r="BC1950" s="34">
        <f t="shared" si="491"/>
        <v>0.00864</v>
      </c>
      <c r="BD1950" s="34" t="e">
        <f t="shared" si="492"/>
        <v>#REF!</v>
      </c>
      <c r="BE1950" s="34">
        <v>0.277</v>
      </c>
      <c r="BF1950" s="34">
        <f t="shared" si="495"/>
        <v>6.648</v>
      </c>
      <c r="BG1950" s="34" t="e">
        <f t="shared" si="493"/>
        <v>#REF!</v>
      </c>
      <c r="BH1950" t="str">
        <f>IF(AT1950="UDARA","U","N")&amp;LEFT($C$4,2)&amp;MID($C$4,4,2)&amp;LEFT(A1950,3)&amp;MID(E1950,2,2)&amp;VLOOKUP(E1950,Acuan_Reference!C:L,10,0)</f>
        <v>N1501MDN71N1</v>
      </c>
      <c r="BI1950" t="s">
        <v>84</v>
      </c>
      <c r="BJ1950" t="s">
        <v>119</v>
      </c>
      <c r="BK1950" t="s">
        <v>86</v>
      </c>
      <c r="BL1950" t="s">
        <v>87</v>
      </c>
    </row>
    <row r="1951" hidden="1" spans="1:64">
      <c r="A1951" t="s">
        <v>100</v>
      </c>
      <c r="B1951" t="s">
        <v>75</v>
      </c>
      <c r="C1951" t="s">
        <v>76</v>
      </c>
      <c r="D1951" t="s">
        <v>115</v>
      </c>
      <c r="E1951" t="s">
        <v>264</v>
      </c>
      <c r="F1951" t="s">
        <v>265</v>
      </c>
      <c r="G1951" t="s">
        <v>118</v>
      </c>
      <c r="H1951" t="s">
        <v>81</v>
      </c>
      <c r="I1951" s="34">
        <v>29240</v>
      </c>
      <c r="J1951" s="35">
        <v>270</v>
      </c>
      <c r="K1951" s="35">
        <v>407</v>
      </c>
      <c r="L1951" s="35">
        <v>195</v>
      </c>
      <c r="M1951" s="35">
        <v>206</v>
      </c>
      <c r="N1951" s="35">
        <v>201</v>
      </c>
      <c r="O1951" s="35">
        <v>401</v>
      </c>
      <c r="P1951" s="35">
        <v>352</v>
      </c>
      <c r="Q1951" s="35">
        <v>128</v>
      </c>
      <c r="R1951" s="35">
        <v>213</v>
      </c>
      <c r="S1951" s="35">
        <v>263</v>
      </c>
      <c r="T1951" s="35">
        <v>314</v>
      </c>
      <c r="U1951" s="35">
        <v>196</v>
      </c>
      <c r="V1951" s="34">
        <v>257.66666666667</v>
      </c>
      <c r="W1951" s="34">
        <f t="shared" si="480"/>
        <v>234</v>
      </c>
      <c r="X1951" s="35">
        <v>114</v>
      </c>
      <c r="Y1951" s="35">
        <v>0</v>
      </c>
      <c r="Z1951" s="35">
        <v>0</v>
      </c>
      <c r="AA1951" s="34">
        <v>431</v>
      </c>
      <c r="AB1951" s="34">
        <v>0</v>
      </c>
      <c r="AC1951" s="34">
        <v>0</v>
      </c>
      <c r="AD1951" s="34">
        <v>0</v>
      </c>
      <c r="AE1951" s="34">
        <f t="shared" si="481"/>
        <v>431</v>
      </c>
      <c r="AF1951" s="34">
        <f t="shared" si="482"/>
        <v>1.67270375161705</v>
      </c>
      <c r="AG1951" s="34">
        <f t="shared" si="483"/>
        <v>1.84188034188034</v>
      </c>
      <c r="AH1951" s="34">
        <v>192</v>
      </c>
      <c r="AI1951" s="34">
        <v>0</v>
      </c>
      <c r="AJ1951" s="35">
        <v>1752</v>
      </c>
      <c r="AK1951" s="35">
        <v>213</v>
      </c>
      <c r="AL1951" s="35">
        <v>192</v>
      </c>
      <c r="AM1951" s="34">
        <v>1.5</v>
      </c>
      <c r="AN1951" s="34">
        <f t="shared" si="484"/>
        <v>351</v>
      </c>
      <c r="AO1951" s="35">
        <v>24</v>
      </c>
      <c r="AP1951" s="35">
        <v>24</v>
      </c>
      <c r="AQ1951" t="s">
        <v>82</v>
      </c>
      <c r="AR1951">
        <v>2</v>
      </c>
      <c r="AS1951" s="34">
        <v>0.76666666666667</v>
      </c>
      <c r="AT1951" t="s">
        <v>83</v>
      </c>
      <c r="AU1951" s="35">
        <f t="shared" si="494"/>
        <v>84</v>
      </c>
      <c r="AV1951" s="35">
        <f t="shared" si="485"/>
        <v>96</v>
      </c>
      <c r="AW1951" s="35">
        <f t="shared" si="486"/>
        <v>2.25213675213675</v>
      </c>
      <c r="AX1951" s="35">
        <f t="shared" si="487"/>
        <v>1.43162393162393</v>
      </c>
      <c r="AY1951" s="35">
        <f t="shared" si="488"/>
        <v>96</v>
      </c>
      <c r="AZ1951" s="35">
        <f t="shared" si="489"/>
        <v>96</v>
      </c>
      <c r="BA1951" s="27" t="str">
        <f t="shared" si="490"/>
        <v>3</v>
      </c>
      <c r="BB1951" s="34">
        <v>0.00036</v>
      </c>
      <c r="BC1951" s="34">
        <f t="shared" si="491"/>
        <v>0.03456</v>
      </c>
      <c r="BD1951" s="34" t="e">
        <f t="shared" si="492"/>
        <v>#REF!</v>
      </c>
      <c r="BE1951" s="34">
        <v>0.277</v>
      </c>
      <c r="BF1951" s="34">
        <f t="shared" si="495"/>
        <v>26.592</v>
      </c>
      <c r="BG1951" s="34" t="e">
        <f t="shared" si="493"/>
        <v>#REF!</v>
      </c>
      <c r="BH1951" t="str">
        <f>IF(AT1951="UDARA","U","N")&amp;LEFT($C$4,2)&amp;MID($C$4,4,2)&amp;LEFT(A1951,3)&amp;MID(E1951,2,2)&amp;VLOOKUP(E1951,Acuan_Reference!C:L,10,0)</f>
        <v>N1501MDO71N1</v>
      </c>
      <c r="BI1951" t="s">
        <v>84</v>
      </c>
      <c r="BJ1951" t="s">
        <v>119</v>
      </c>
      <c r="BK1951" t="s">
        <v>86</v>
      </c>
      <c r="BL1951" t="s">
        <v>87</v>
      </c>
    </row>
    <row r="1952" hidden="1" spans="1:64">
      <c r="A1952" t="s">
        <v>101</v>
      </c>
      <c r="B1952" t="s">
        <v>75</v>
      </c>
      <c r="C1952" t="s">
        <v>76</v>
      </c>
      <c r="D1952" t="s">
        <v>115</v>
      </c>
      <c r="E1952" t="s">
        <v>264</v>
      </c>
      <c r="F1952" t="s">
        <v>265</v>
      </c>
      <c r="G1952" t="s">
        <v>118</v>
      </c>
      <c r="H1952" t="s">
        <v>81</v>
      </c>
      <c r="I1952" s="34">
        <v>29240</v>
      </c>
      <c r="J1952" s="35">
        <v>559</v>
      </c>
      <c r="K1952" s="35">
        <v>769</v>
      </c>
      <c r="L1952" s="35">
        <v>997</v>
      </c>
      <c r="M1952" s="35">
        <v>429</v>
      </c>
      <c r="N1952" s="35">
        <v>1244</v>
      </c>
      <c r="O1952" s="35">
        <v>932</v>
      </c>
      <c r="P1952" s="35">
        <v>918</v>
      </c>
      <c r="Q1952" s="35">
        <v>533</v>
      </c>
      <c r="R1952" s="35">
        <v>574</v>
      </c>
      <c r="S1952" s="35">
        <v>1075</v>
      </c>
      <c r="T1952" s="35">
        <v>1082</v>
      </c>
      <c r="U1952" s="35">
        <v>949</v>
      </c>
      <c r="V1952" s="34">
        <v>1035.3333333333</v>
      </c>
      <c r="W1952" s="34">
        <f t="shared" si="480"/>
        <v>897.333333333333</v>
      </c>
      <c r="X1952" s="35">
        <v>169</v>
      </c>
      <c r="Y1952" s="35">
        <v>0</v>
      </c>
      <c r="Z1952" s="35">
        <v>0</v>
      </c>
      <c r="AA1952" s="34">
        <v>977</v>
      </c>
      <c r="AB1952" s="34">
        <v>0</v>
      </c>
      <c r="AC1952" s="34">
        <v>576</v>
      </c>
      <c r="AD1952" s="34">
        <v>0</v>
      </c>
      <c r="AE1952" s="34">
        <f t="shared" si="481"/>
        <v>1553</v>
      </c>
      <c r="AF1952" s="34">
        <f t="shared" si="482"/>
        <v>1.50000000000005</v>
      </c>
      <c r="AG1952" s="34">
        <f t="shared" si="483"/>
        <v>1.73068350668648</v>
      </c>
      <c r="AH1952" s="34">
        <v>192</v>
      </c>
      <c r="AI1952" s="34">
        <v>0</v>
      </c>
      <c r="AJ1952" s="35">
        <v>1752</v>
      </c>
      <c r="AK1952" s="35">
        <v>767</v>
      </c>
      <c r="AL1952" s="35">
        <v>661</v>
      </c>
      <c r="AM1952" s="34">
        <v>1.3</v>
      </c>
      <c r="AN1952" s="34">
        <f t="shared" si="484"/>
        <v>1166.53333333333</v>
      </c>
      <c r="AO1952" s="35">
        <v>24</v>
      </c>
      <c r="AP1952" s="35">
        <v>24</v>
      </c>
      <c r="AQ1952" t="s">
        <v>82</v>
      </c>
      <c r="AR1952">
        <v>4</v>
      </c>
      <c r="AS1952" s="34">
        <v>0.5</v>
      </c>
      <c r="AT1952" t="s">
        <v>83</v>
      </c>
      <c r="AU1952" s="35">
        <f t="shared" si="494"/>
        <v>205.9</v>
      </c>
      <c r="AV1952" s="35">
        <f t="shared" si="485"/>
        <v>216</v>
      </c>
      <c r="AW1952" s="35">
        <f t="shared" si="486"/>
        <v>1.97139673105498</v>
      </c>
      <c r="AX1952" s="35">
        <f t="shared" si="487"/>
        <v>1.23476968796434</v>
      </c>
      <c r="AY1952" s="35">
        <f t="shared" si="488"/>
        <v>216</v>
      </c>
      <c r="AZ1952" s="35">
        <f t="shared" si="489"/>
        <v>216</v>
      </c>
      <c r="BA1952" s="27" t="str">
        <f t="shared" si="490"/>
        <v>3</v>
      </c>
      <c r="BB1952" s="34">
        <v>0.00036</v>
      </c>
      <c r="BC1952" s="34">
        <f t="shared" si="491"/>
        <v>0.07776</v>
      </c>
      <c r="BD1952" s="34" t="e">
        <f t="shared" si="492"/>
        <v>#REF!</v>
      </c>
      <c r="BE1952" s="34">
        <v>0.277</v>
      </c>
      <c r="BF1952" s="34">
        <f t="shared" si="495"/>
        <v>59.832</v>
      </c>
      <c r="BG1952" s="34" t="e">
        <f t="shared" si="493"/>
        <v>#REF!</v>
      </c>
      <c r="BH1952" t="str">
        <f>IF(AT1952="UDARA","U","N")&amp;LEFT($C$4,2)&amp;MID($C$4,4,2)&amp;LEFT(A1952,3)&amp;MID(E1952,2,2)&amp;VLOOKUP(E1952,Acuan_Reference!C:L,10,0)</f>
        <v>N1501MKS71N1</v>
      </c>
      <c r="BI1952" t="s">
        <v>84</v>
      </c>
      <c r="BJ1952" t="s">
        <v>119</v>
      </c>
      <c r="BK1952" t="s">
        <v>86</v>
      </c>
      <c r="BL1952" t="s">
        <v>87</v>
      </c>
    </row>
    <row r="1953" hidden="1" spans="1:64">
      <c r="A1953" t="s">
        <v>102</v>
      </c>
      <c r="B1953" t="s">
        <v>75</v>
      </c>
      <c r="C1953" t="s">
        <v>76</v>
      </c>
      <c r="D1953" t="s">
        <v>115</v>
      </c>
      <c r="E1953" t="s">
        <v>264</v>
      </c>
      <c r="F1953" t="s">
        <v>265</v>
      </c>
      <c r="G1953" t="s">
        <v>118</v>
      </c>
      <c r="H1953" t="s">
        <v>81</v>
      </c>
      <c r="I1953" s="34">
        <v>29240</v>
      </c>
      <c r="J1953" s="35">
        <v>83</v>
      </c>
      <c r="K1953" s="35">
        <v>146</v>
      </c>
      <c r="L1953" s="35">
        <v>119</v>
      </c>
      <c r="M1953" s="35">
        <v>71</v>
      </c>
      <c r="N1953" s="35">
        <v>107</v>
      </c>
      <c r="O1953" s="35">
        <v>107</v>
      </c>
      <c r="P1953" s="35">
        <v>129</v>
      </c>
      <c r="Q1953" s="35">
        <v>111</v>
      </c>
      <c r="R1953" s="35">
        <v>102</v>
      </c>
      <c r="S1953" s="35">
        <v>111</v>
      </c>
      <c r="T1953" s="35">
        <v>74</v>
      </c>
      <c r="U1953" s="35">
        <v>98</v>
      </c>
      <c r="V1953" s="34">
        <v>94.333333333333</v>
      </c>
      <c r="W1953" s="34">
        <f t="shared" si="480"/>
        <v>80.6666666666667</v>
      </c>
      <c r="X1953" s="35">
        <v>56</v>
      </c>
      <c r="Y1953" s="35">
        <v>0</v>
      </c>
      <c r="Z1953" s="35">
        <v>0</v>
      </c>
      <c r="AA1953" s="34">
        <v>120</v>
      </c>
      <c r="AB1953" s="34">
        <v>0</v>
      </c>
      <c r="AC1953" s="34">
        <v>0</v>
      </c>
      <c r="AD1953" s="34">
        <v>0</v>
      </c>
      <c r="AE1953" s="34">
        <f t="shared" si="481"/>
        <v>120</v>
      </c>
      <c r="AF1953" s="34">
        <f t="shared" si="482"/>
        <v>1.27208480565371</v>
      </c>
      <c r="AG1953" s="34">
        <f t="shared" si="483"/>
        <v>1.48760330578512</v>
      </c>
      <c r="AH1953" s="34">
        <v>192</v>
      </c>
      <c r="AI1953" s="34">
        <v>0</v>
      </c>
      <c r="AJ1953" s="35">
        <v>1752</v>
      </c>
      <c r="AK1953" s="35">
        <v>115</v>
      </c>
      <c r="AL1953" s="35">
        <v>70</v>
      </c>
      <c r="AM1953" s="34">
        <v>0.8</v>
      </c>
      <c r="AN1953" s="34">
        <f t="shared" si="484"/>
        <v>64.5333333333333</v>
      </c>
      <c r="AO1953" s="35">
        <v>24</v>
      </c>
      <c r="AP1953" s="35">
        <v>24</v>
      </c>
      <c r="AQ1953" t="s">
        <v>153</v>
      </c>
      <c r="AR1953">
        <v>8</v>
      </c>
      <c r="AS1953" s="34">
        <v>0.1</v>
      </c>
      <c r="AT1953" t="s">
        <v>83</v>
      </c>
      <c r="AU1953" s="35">
        <f t="shared" si="494"/>
        <v>10.9</v>
      </c>
      <c r="AV1953" s="35">
        <f t="shared" si="485"/>
        <v>24</v>
      </c>
      <c r="AW1953" s="35">
        <f t="shared" si="486"/>
        <v>1.78512396694215</v>
      </c>
      <c r="AX1953" s="35">
        <f t="shared" si="487"/>
        <v>0.917355371900826</v>
      </c>
      <c r="AY1953" s="35">
        <f t="shared" si="488"/>
        <v>24</v>
      </c>
      <c r="AZ1953" s="35">
        <f t="shared" si="489"/>
        <v>24</v>
      </c>
      <c r="BA1953" s="27" t="str">
        <f t="shared" si="490"/>
        <v>3</v>
      </c>
      <c r="BB1953" s="34">
        <v>0.00036</v>
      </c>
      <c r="BC1953" s="34">
        <f t="shared" si="491"/>
        <v>0.00864</v>
      </c>
      <c r="BD1953" s="34" t="e">
        <f t="shared" si="492"/>
        <v>#REF!</v>
      </c>
      <c r="BE1953" s="34">
        <v>0.277</v>
      </c>
      <c r="BF1953" s="34">
        <f t="shared" si="495"/>
        <v>6.648</v>
      </c>
      <c r="BG1953" s="34" t="e">
        <f t="shared" si="493"/>
        <v>#REF!</v>
      </c>
      <c r="BH1953" t="str">
        <f>IF(AT1953="UDARA","U","N")&amp;LEFT($C$4,2)&amp;MID($C$4,4,2)&amp;LEFT(A1953,3)&amp;MID(E1953,2,2)&amp;VLOOKUP(E1953,Acuan_Reference!C:L,10,0)</f>
        <v>N1501MLG71N1</v>
      </c>
      <c r="BI1953" t="s">
        <v>84</v>
      </c>
      <c r="BJ1953" t="s">
        <v>119</v>
      </c>
      <c r="BK1953" t="s">
        <v>86</v>
      </c>
      <c r="BL1953" t="s">
        <v>87</v>
      </c>
    </row>
    <row r="1954" hidden="1" spans="1:64">
      <c r="A1954" t="s">
        <v>103</v>
      </c>
      <c r="B1954" t="s">
        <v>75</v>
      </c>
      <c r="C1954" t="s">
        <v>76</v>
      </c>
      <c r="D1954" t="s">
        <v>115</v>
      </c>
      <c r="E1954" t="s">
        <v>264</v>
      </c>
      <c r="F1954" t="s">
        <v>265</v>
      </c>
      <c r="G1954" t="s">
        <v>118</v>
      </c>
      <c r="H1954" t="s">
        <v>81</v>
      </c>
      <c r="I1954" s="34">
        <v>29240</v>
      </c>
      <c r="J1954" s="35">
        <v>51</v>
      </c>
      <c r="K1954" s="35">
        <v>88</v>
      </c>
      <c r="L1954" s="35">
        <v>9</v>
      </c>
      <c r="M1954" s="35">
        <v>70</v>
      </c>
      <c r="N1954" s="35">
        <v>65</v>
      </c>
      <c r="O1954" s="35">
        <v>61</v>
      </c>
      <c r="P1954" s="35">
        <v>79</v>
      </c>
      <c r="Q1954" s="35">
        <v>132</v>
      </c>
      <c r="R1954" s="35">
        <v>12</v>
      </c>
      <c r="S1954" s="35">
        <v>162</v>
      </c>
      <c r="T1954" s="35">
        <v>91</v>
      </c>
      <c r="U1954" s="35">
        <v>48</v>
      </c>
      <c r="V1954" s="34">
        <v>100.33333333333</v>
      </c>
      <c r="W1954" s="34">
        <f t="shared" si="480"/>
        <v>68</v>
      </c>
      <c r="X1954" s="35">
        <v>12</v>
      </c>
      <c r="Y1954" s="35">
        <v>0</v>
      </c>
      <c r="Z1954" s="35">
        <v>0</v>
      </c>
      <c r="AA1954" s="34">
        <v>269</v>
      </c>
      <c r="AB1954" s="34">
        <v>0</v>
      </c>
      <c r="AC1954" s="34">
        <v>0</v>
      </c>
      <c r="AD1954" s="34">
        <v>0</v>
      </c>
      <c r="AE1954" s="34">
        <f t="shared" si="481"/>
        <v>269</v>
      </c>
      <c r="AF1954" s="34">
        <f t="shared" si="482"/>
        <v>2.68106312292368</v>
      </c>
      <c r="AG1954" s="34">
        <f t="shared" si="483"/>
        <v>3.95588235294118</v>
      </c>
      <c r="AH1954" s="34">
        <v>192</v>
      </c>
      <c r="AI1954" s="34">
        <v>0</v>
      </c>
      <c r="AJ1954" s="35">
        <v>1752</v>
      </c>
      <c r="AK1954" s="35">
        <v>108</v>
      </c>
      <c r="AL1954" s="35">
        <v>65</v>
      </c>
      <c r="AM1954" s="34">
        <v>1.3</v>
      </c>
      <c r="AN1954" s="34">
        <f t="shared" si="484"/>
        <v>88.4</v>
      </c>
      <c r="AO1954" s="35">
        <v>24</v>
      </c>
      <c r="AP1954" s="35">
        <v>24</v>
      </c>
      <c r="AQ1954" t="s">
        <v>82</v>
      </c>
      <c r="AR1954">
        <v>2</v>
      </c>
      <c r="AS1954" s="34">
        <v>0.36666666666667</v>
      </c>
      <c r="AT1954" t="s">
        <v>83</v>
      </c>
      <c r="AU1954" s="35">
        <f t="shared" si="494"/>
        <v>0</v>
      </c>
      <c r="AV1954" s="35">
        <f t="shared" si="485"/>
        <v>0</v>
      </c>
      <c r="AW1954" s="35">
        <f t="shared" si="486"/>
        <v>3.95588235294118</v>
      </c>
      <c r="AX1954" s="35">
        <f t="shared" si="487"/>
        <v>3</v>
      </c>
      <c r="AY1954" s="35">
        <f t="shared" si="488"/>
        <v>0</v>
      </c>
      <c r="AZ1954" s="35">
        <f t="shared" si="489"/>
        <v>0</v>
      </c>
      <c r="BA1954" s="27" t="str">
        <f t="shared" si="490"/>
        <v>3</v>
      </c>
      <c r="BB1954" s="34">
        <v>0.00036</v>
      </c>
      <c r="BC1954" s="34">
        <f t="shared" si="491"/>
        <v>0</v>
      </c>
      <c r="BD1954" s="34" t="e">
        <f t="shared" si="492"/>
        <v>#REF!</v>
      </c>
      <c r="BE1954" s="34">
        <v>0.277</v>
      </c>
      <c r="BF1954" s="34">
        <f t="shared" si="495"/>
        <v>0</v>
      </c>
      <c r="BG1954" s="34" t="e">
        <f t="shared" si="493"/>
        <v>#REF!</v>
      </c>
      <c r="BH1954" t="str">
        <f>IF(AT1954="UDARA","U","N")&amp;LEFT($C$4,2)&amp;MID($C$4,4,2)&amp;LEFT(A1954,3)&amp;MID(E1954,2,2)&amp;VLOOKUP(E1954,Acuan_Reference!C:L,10,0)</f>
        <v>N1501NAD71N1</v>
      </c>
      <c r="BI1954" t="s">
        <v>84</v>
      </c>
      <c r="BJ1954" t="s">
        <v>119</v>
      </c>
      <c r="BK1954" t="s">
        <v>86</v>
      </c>
      <c r="BL1954" t="s">
        <v>87</v>
      </c>
    </row>
    <row r="1955" hidden="1" spans="1:64">
      <c r="A1955" t="s">
        <v>104</v>
      </c>
      <c r="B1955" t="s">
        <v>75</v>
      </c>
      <c r="C1955" t="s">
        <v>76</v>
      </c>
      <c r="D1955" t="s">
        <v>115</v>
      </c>
      <c r="E1955" t="s">
        <v>264</v>
      </c>
      <c r="F1955" t="s">
        <v>265</v>
      </c>
      <c r="G1955" t="s">
        <v>118</v>
      </c>
      <c r="H1955" t="s">
        <v>81</v>
      </c>
      <c r="I1955" s="34">
        <v>29240</v>
      </c>
      <c r="J1955" s="35">
        <v>206</v>
      </c>
      <c r="K1955" s="35">
        <v>221</v>
      </c>
      <c r="L1955" s="35">
        <v>329</v>
      </c>
      <c r="M1955" s="35">
        <v>170</v>
      </c>
      <c r="N1955" s="35">
        <v>180</v>
      </c>
      <c r="O1955" s="35">
        <v>179</v>
      </c>
      <c r="P1955" s="35">
        <v>231</v>
      </c>
      <c r="Q1955" s="35">
        <v>142</v>
      </c>
      <c r="R1955" s="35">
        <v>117</v>
      </c>
      <c r="S1955" s="35">
        <v>317</v>
      </c>
      <c r="T1955" s="35">
        <v>316</v>
      </c>
      <c r="U1955" s="35">
        <v>234</v>
      </c>
      <c r="V1955" s="34">
        <v>289</v>
      </c>
      <c r="W1955" s="34">
        <f t="shared" si="480"/>
        <v>244</v>
      </c>
      <c r="X1955" s="35">
        <v>76</v>
      </c>
      <c r="Y1955" s="35">
        <v>0</v>
      </c>
      <c r="Z1955" s="35">
        <v>0</v>
      </c>
      <c r="AA1955" s="34">
        <v>341</v>
      </c>
      <c r="AB1955" s="34">
        <v>0</v>
      </c>
      <c r="AC1955" s="34">
        <v>0</v>
      </c>
      <c r="AD1955" s="34">
        <v>48</v>
      </c>
      <c r="AE1955" s="34">
        <f t="shared" si="481"/>
        <v>389</v>
      </c>
      <c r="AF1955" s="34">
        <f t="shared" si="482"/>
        <v>1.34602076124567</v>
      </c>
      <c r="AG1955" s="34">
        <f t="shared" si="483"/>
        <v>1.39754098360656</v>
      </c>
      <c r="AH1955" s="34">
        <v>192</v>
      </c>
      <c r="AI1955" s="34">
        <v>0</v>
      </c>
      <c r="AJ1955" s="35">
        <v>1752</v>
      </c>
      <c r="AK1955" s="35">
        <v>203</v>
      </c>
      <c r="AL1955" s="35">
        <v>182</v>
      </c>
      <c r="AM1955" s="34">
        <v>1</v>
      </c>
      <c r="AN1955" s="34">
        <f t="shared" si="484"/>
        <v>244</v>
      </c>
      <c r="AO1955" s="35">
        <v>24</v>
      </c>
      <c r="AP1955" s="35">
        <v>24</v>
      </c>
      <c r="AQ1955" t="s">
        <v>82</v>
      </c>
      <c r="AR1955">
        <v>4</v>
      </c>
      <c r="AS1955" s="34">
        <v>0.26666666666667</v>
      </c>
      <c r="AT1955" t="s">
        <v>83</v>
      </c>
      <c r="AU1955" s="35">
        <f t="shared" si="494"/>
        <v>27.75</v>
      </c>
      <c r="AV1955" s="35">
        <f t="shared" si="485"/>
        <v>48</v>
      </c>
      <c r="AW1955" s="35">
        <f t="shared" si="486"/>
        <v>1.79098360655738</v>
      </c>
      <c r="AX1955" s="35">
        <f t="shared" si="487"/>
        <v>1.04508196721311</v>
      </c>
      <c r="AY1955" s="35">
        <f t="shared" si="488"/>
        <v>48</v>
      </c>
      <c r="AZ1955" s="35">
        <f t="shared" si="489"/>
        <v>48</v>
      </c>
      <c r="BA1955" s="27" t="str">
        <f t="shared" si="490"/>
        <v>3</v>
      </c>
      <c r="BB1955" s="34">
        <v>0.00036</v>
      </c>
      <c r="BC1955" s="34">
        <f t="shared" si="491"/>
        <v>0.01728</v>
      </c>
      <c r="BD1955" s="34" t="e">
        <f t="shared" si="492"/>
        <v>#REF!</v>
      </c>
      <c r="BE1955" s="34">
        <v>0.277</v>
      </c>
      <c r="BF1955" s="34">
        <f t="shared" si="495"/>
        <v>13.296</v>
      </c>
      <c r="BG1955" s="34" t="e">
        <f t="shared" si="493"/>
        <v>#REF!</v>
      </c>
      <c r="BH1955" t="str">
        <f>IF(AT1955="UDARA","U","N")&amp;LEFT($C$4,2)&amp;MID($C$4,4,2)&amp;LEFT(A1955,3)&amp;MID(E1955,2,2)&amp;VLOOKUP(E1955,Acuan_Reference!C:L,10,0)</f>
        <v>N1501PDG71N1</v>
      </c>
      <c r="BI1955" t="s">
        <v>84</v>
      </c>
      <c r="BJ1955" t="s">
        <v>119</v>
      </c>
      <c r="BK1955" t="s">
        <v>86</v>
      </c>
      <c r="BL1955" t="s">
        <v>87</v>
      </c>
    </row>
    <row r="1956" hidden="1" spans="1:64">
      <c r="A1956" t="s">
        <v>105</v>
      </c>
      <c r="B1956" t="s">
        <v>75</v>
      </c>
      <c r="C1956" t="s">
        <v>76</v>
      </c>
      <c r="D1956" t="s">
        <v>115</v>
      </c>
      <c r="E1956" t="s">
        <v>264</v>
      </c>
      <c r="F1956" t="s">
        <v>265</v>
      </c>
      <c r="G1956" t="s">
        <v>118</v>
      </c>
      <c r="H1956" t="s">
        <v>81</v>
      </c>
      <c r="I1956" s="34">
        <v>29240</v>
      </c>
      <c r="J1956" s="35">
        <v>48</v>
      </c>
      <c r="K1956" s="35">
        <v>159</v>
      </c>
      <c r="L1956" s="35">
        <v>100</v>
      </c>
      <c r="M1956" s="35">
        <v>152</v>
      </c>
      <c r="N1956" s="35">
        <v>111</v>
      </c>
      <c r="O1956" s="35">
        <v>301</v>
      </c>
      <c r="P1956" s="35">
        <v>35</v>
      </c>
      <c r="Q1956" s="35">
        <v>30</v>
      </c>
      <c r="R1956" s="35">
        <v>27</v>
      </c>
      <c r="S1956" s="35">
        <v>15</v>
      </c>
      <c r="T1956" s="35">
        <v>17</v>
      </c>
      <c r="U1956" s="35">
        <v>36</v>
      </c>
      <c r="V1956" s="34">
        <v>22.666666666667</v>
      </c>
      <c r="W1956" s="34">
        <f t="shared" si="480"/>
        <v>22.6666666666667</v>
      </c>
      <c r="X1956" s="35">
        <v>10</v>
      </c>
      <c r="Y1956" s="35">
        <v>0</v>
      </c>
      <c r="Z1956" s="35">
        <v>0</v>
      </c>
      <c r="AA1956" s="34">
        <v>183</v>
      </c>
      <c r="AB1956" s="34">
        <v>0</v>
      </c>
      <c r="AC1956" s="34">
        <v>0</v>
      </c>
      <c r="AD1956" s="34">
        <v>0</v>
      </c>
      <c r="AE1956" s="34">
        <f t="shared" si="481"/>
        <v>183</v>
      </c>
      <c r="AF1956" s="34">
        <f t="shared" si="482"/>
        <v>8.07352941176459</v>
      </c>
      <c r="AG1956" s="34">
        <f t="shared" si="483"/>
        <v>8.0735294117647</v>
      </c>
      <c r="AH1956" s="34">
        <v>192</v>
      </c>
      <c r="AI1956" s="34">
        <v>0</v>
      </c>
      <c r="AJ1956" s="35">
        <v>1752</v>
      </c>
      <c r="AK1956" s="35">
        <v>26</v>
      </c>
      <c r="AL1956" s="35">
        <v>15</v>
      </c>
      <c r="AM1956" s="34">
        <v>1</v>
      </c>
      <c r="AN1956" s="34">
        <f t="shared" si="484"/>
        <v>22.6666666666667</v>
      </c>
      <c r="AO1956" s="35">
        <v>24</v>
      </c>
      <c r="AP1956" s="35">
        <v>24</v>
      </c>
      <c r="AQ1956" t="s">
        <v>82</v>
      </c>
      <c r="AR1956">
        <v>4</v>
      </c>
      <c r="AS1956" s="34">
        <v>0.26666666666667</v>
      </c>
      <c r="AT1956" t="s">
        <v>83</v>
      </c>
      <c r="AU1956" s="35">
        <f t="shared" si="494"/>
        <v>0</v>
      </c>
      <c r="AV1956" s="35">
        <f t="shared" si="485"/>
        <v>0</v>
      </c>
      <c r="AW1956" s="35">
        <f t="shared" si="486"/>
        <v>8.0735294117647</v>
      </c>
      <c r="AX1956" s="35">
        <f t="shared" si="487"/>
        <v>7.41176470588235</v>
      </c>
      <c r="AY1956" s="35">
        <f t="shared" si="488"/>
        <v>0</v>
      </c>
      <c r="AZ1956" s="35">
        <f t="shared" si="489"/>
        <v>0</v>
      </c>
      <c r="BA1956" s="27" t="str">
        <f t="shared" si="490"/>
        <v>Kelipatan Kirim/Master box &gt; 3x FC+index</v>
      </c>
      <c r="BB1956" s="34">
        <v>0.00036</v>
      </c>
      <c r="BC1956" s="34">
        <f t="shared" si="491"/>
        <v>0</v>
      </c>
      <c r="BD1956" s="34" t="e">
        <f t="shared" si="492"/>
        <v>#REF!</v>
      </c>
      <c r="BE1956" s="34">
        <v>0.277</v>
      </c>
      <c r="BF1956" s="34">
        <f t="shared" si="495"/>
        <v>0</v>
      </c>
      <c r="BG1956" s="34" t="e">
        <f t="shared" si="493"/>
        <v>#REF!</v>
      </c>
      <c r="BH1956" t="str">
        <f>IF(AT1956="UDARA","U","N")&amp;LEFT($C$4,2)&amp;MID($C$4,4,2)&amp;LEFT(A1956,3)&amp;MID(E1956,2,2)&amp;VLOOKUP(E1956,Acuan_Reference!C:L,10,0)</f>
        <v>N1501PKB71N1</v>
      </c>
      <c r="BI1956" t="s">
        <v>84</v>
      </c>
      <c r="BJ1956" t="s">
        <v>119</v>
      </c>
      <c r="BK1956" t="s">
        <v>86</v>
      </c>
      <c r="BL1956" t="s">
        <v>87</v>
      </c>
    </row>
    <row r="1957" hidden="1" spans="1:64">
      <c r="A1957" t="s">
        <v>106</v>
      </c>
      <c r="B1957" t="s">
        <v>75</v>
      </c>
      <c r="C1957" t="s">
        <v>76</v>
      </c>
      <c r="D1957" t="s">
        <v>115</v>
      </c>
      <c r="E1957" t="s">
        <v>264</v>
      </c>
      <c r="F1957" t="s">
        <v>265</v>
      </c>
      <c r="G1957" t="s">
        <v>118</v>
      </c>
      <c r="H1957" t="s">
        <v>81</v>
      </c>
      <c r="I1957" s="34">
        <v>29240</v>
      </c>
      <c r="J1957" s="35">
        <v>16</v>
      </c>
      <c r="K1957" s="35">
        <v>77</v>
      </c>
      <c r="L1957" s="35">
        <v>170</v>
      </c>
      <c r="M1957" s="35">
        <v>35</v>
      </c>
      <c r="N1957" s="35">
        <v>51</v>
      </c>
      <c r="O1957" s="35">
        <v>54</v>
      </c>
      <c r="P1957" s="35">
        <v>27</v>
      </c>
      <c r="Q1957" s="35">
        <v>108</v>
      </c>
      <c r="R1957" s="35">
        <v>63</v>
      </c>
      <c r="S1957" s="35">
        <v>80</v>
      </c>
      <c r="T1957" s="35">
        <v>30</v>
      </c>
      <c r="U1957" s="35">
        <v>65</v>
      </c>
      <c r="V1957" s="34">
        <v>58.333333333333</v>
      </c>
      <c r="W1957" s="34">
        <f t="shared" si="480"/>
        <v>45.6666666666667</v>
      </c>
      <c r="X1957" s="35">
        <v>19</v>
      </c>
      <c r="Y1957" s="35">
        <v>0</v>
      </c>
      <c r="Z1957" s="35">
        <v>0</v>
      </c>
      <c r="AA1957" s="34">
        <v>120</v>
      </c>
      <c r="AB1957" s="34">
        <v>0</v>
      </c>
      <c r="AC1957" s="34">
        <v>0</v>
      </c>
      <c r="AD1957" s="34">
        <v>0</v>
      </c>
      <c r="AE1957" s="34">
        <f t="shared" si="481"/>
        <v>120</v>
      </c>
      <c r="AF1957" s="34">
        <f t="shared" si="482"/>
        <v>2.05714285714287</v>
      </c>
      <c r="AG1957" s="34">
        <f t="shared" si="483"/>
        <v>2.62773722627737</v>
      </c>
      <c r="AH1957" s="34">
        <v>192</v>
      </c>
      <c r="AI1957" s="34">
        <v>0</v>
      </c>
      <c r="AJ1957" s="35">
        <v>1752</v>
      </c>
      <c r="AK1957" s="35">
        <v>89</v>
      </c>
      <c r="AL1957" s="35">
        <v>42</v>
      </c>
      <c r="AM1957" s="34">
        <v>0.9</v>
      </c>
      <c r="AN1957" s="34">
        <f t="shared" si="484"/>
        <v>41.1</v>
      </c>
      <c r="AO1957" s="35">
        <v>24</v>
      </c>
      <c r="AP1957" s="35">
        <v>24</v>
      </c>
      <c r="AQ1957" t="s">
        <v>82</v>
      </c>
      <c r="AR1957">
        <v>4</v>
      </c>
      <c r="AS1957" s="34">
        <v>0.16666666666667</v>
      </c>
      <c r="AT1957" t="s">
        <v>83</v>
      </c>
      <c r="AU1957" s="35">
        <f t="shared" si="494"/>
        <v>0</v>
      </c>
      <c r="AV1957" s="35">
        <f t="shared" si="485"/>
        <v>0</v>
      </c>
      <c r="AW1957" s="35">
        <f t="shared" si="486"/>
        <v>2.62773722627737</v>
      </c>
      <c r="AX1957" s="35">
        <f t="shared" si="487"/>
        <v>1.70802919708029</v>
      </c>
      <c r="AY1957" s="35">
        <f t="shared" si="488"/>
        <v>0</v>
      </c>
      <c r="AZ1957" s="35">
        <f t="shared" si="489"/>
        <v>0</v>
      </c>
      <c r="BA1957" s="27" t="str">
        <f t="shared" si="490"/>
        <v>3</v>
      </c>
      <c r="BB1957" s="34">
        <v>0.00036</v>
      </c>
      <c r="BC1957" s="34">
        <f t="shared" si="491"/>
        <v>0</v>
      </c>
      <c r="BD1957" s="34" t="e">
        <f t="shared" si="492"/>
        <v>#REF!</v>
      </c>
      <c r="BE1957" s="34">
        <v>0.277</v>
      </c>
      <c r="BF1957" s="34">
        <f t="shared" si="495"/>
        <v>0</v>
      </c>
      <c r="BG1957" s="34" t="e">
        <f t="shared" si="493"/>
        <v>#REF!</v>
      </c>
      <c r="BH1957" t="str">
        <f>IF(AT1957="UDARA","U","N")&amp;LEFT($C$4,2)&amp;MID($C$4,4,2)&amp;LEFT(A1957,3)&amp;MID(E1957,2,2)&amp;VLOOKUP(E1957,Acuan_Reference!C:L,10,0)</f>
        <v>N1501PLB71N1</v>
      </c>
      <c r="BI1957" t="s">
        <v>84</v>
      </c>
      <c r="BJ1957" t="s">
        <v>119</v>
      </c>
      <c r="BK1957" t="s">
        <v>86</v>
      </c>
      <c r="BL1957" t="s">
        <v>87</v>
      </c>
    </row>
    <row r="1958" hidden="1" spans="1:64">
      <c r="A1958" t="s">
        <v>107</v>
      </c>
      <c r="B1958" t="s">
        <v>75</v>
      </c>
      <c r="C1958" t="s">
        <v>76</v>
      </c>
      <c r="D1958" t="s">
        <v>115</v>
      </c>
      <c r="E1958" t="s">
        <v>264</v>
      </c>
      <c r="F1958" t="s">
        <v>265</v>
      </c>
      <c r="G1958" t="s">
        <v>118</v>
      </c>
      <c r="H1958" t="s">
        <v>81</v>
      </c>
      <c r="I1958" s="34">
        <v>29240</v>
      </c>
      <c r="J1958" s="35">
        <v>140</v>
      </c>
      <c r="K1958" s="35">
        <v>36</v>
      </c>
      <c r="L1958" s="35">
        <v>138</v>
      </c>
      <c r="M1958" s="35">
        <v>63</v>
      </c>
      <c r="N1958" s="35">
        <v>111</v>
      </c>
      <c r="O1958" s="35">
        <v>147</v>
      </c>
      <c r="P1958" s="35">
        <v>89</v>
      </c>
      <c r="Q1958" s="35">
        <v>54</v>
      </c>
      <c r="R1958" s="35">
        <v>63</v>
      </c>
      <c r="S1958" s="35">
        <v>168</v>
      </c>
      <c r="T1958" s="35">
        <v>117</v>
      </c>
      <c r="U1958" s="35">
        <v>36</v>
      </c>
      <c r="V1958" s="34">
        <v>107</v>
      </c>
      <c r="W1958" s="34">
        <f t="shared" si="480"/>
        <v>79.3333333333333</v>
      </c>
      <c r="X1958" s="35">
        <v>6</v>
      </c>
      <c r="Y1958" s="35">
        <v>0</v>
      </c>
      <c r="Z1958" s="35">
        <v>0</v>
      </c>
      <c r="AA1958" s="34">
        <v>293</v>
      </c>
      <c r="AB1958" s="34">
        <v>0</v>
      </c>
      <c r="AC1958" s="34">
        <v>0</v>
      </c>
      <c r="AD1958" s="34">
        <v>0</v>
      </c>
      <c r="AE1958" s="34">
        <f t="shared" si="481"/>
        <v>293</v>
      </c>
      <c r="AF1958" s="34">
        <f t="shared" si="482"/>
        <v>2.73831775700935</v>
      </c>
      <c r="AG1958" s="34">
        <f t="shared" si="483"/>
        <v>3.69327731092437</v>
      </c>
      <c r="AH1958" s="34">
        <v>192</v>
      </c>
      <c r="AI1958" s="34">
        <v>0</v>
      </c>
      <c r="AJ1958" s="35">
        <v>1752</v>
      </c>
      <c r="AK1958" s="35">
        <v>101</v>
      </c>
      <c r="AL1958" s="35">
        <v>85</v>
      </c>
      <c r="AM1958" s="34">
        <v>1.3</v>
      </c>
      <c r="AN1958" s="34">
        <f t="shared" si="484"/>
        <v>103.133333333333</v>
      </c>
      <c r="AO1958" s="35">
        <v>24</v>
      </c>
      <c r="AP1958" s="35">
        <v>24</v>
      </c>
      <c r="AQ1958" t="s">
        <v>82</v>
      </c>
      <c r="AR1958">
        <v>2</v>
      </c>
      <c r="AS1958" s="34">
        <v>0.43333333333333</v>
      </c>
      <c r="AT1958" t="s">
        <v>83</v>
      </c>
      <c r="AU1958" s="35">
        <f t="shared" si="494"/>
        <v>0</v>
      </c>
      <c r="AV1958" s="35">
        <f t="shared" si="485"/>
        <v>0</v>
      </c>
      <c r="AW1958" s="35">
        <f t="shared" si="486"/>
        <v>3.69327731092437</v>
      </c>
      <c r="AX1958" s="35">
        <f t="shared" si="487"/>
        <v>2.6218487394958</v>
      </c>
      <c r="AY1958" s="35">
        <f t="shared" si="488"/>
        <v>0</v>
      </c>
      <c r="AZ1958" s="35">
        <f t="shared" si="489"/>
        <v>0</v>
      </c>
      <c r="BA1958" s="27" t="str">
        <f t="shared" si="490"/>
        <v>3</v>
      </c>
      <c r="BB1958" s="34">
        <v>0.00036</v>
      </c>
      <c r="BC1958" s="34">
        <f t="shared" si="491"/>
        <v>0</v>
      </c>
      <c r="BD1958" s="34" t="e">
        <f t="shared" si="492"/>
        <v>#REF!</v>
      </c>
      <c r="BE1958" s="34">
        <v>0.277</v>
      </c>
      <c r="BF1958" s="34">
        <f t="shared" si="495"/>
        <v>0</v>
      </c>
      <c r="BG1958" s="34" t="e">
        <f t="shared" si="493"/>
        <v>#REF!</v>
      </c>
      <c r="BH1958" t="str">
        <f>IF(AT1958="UDARA","U","N")&amp;LEFT($C$4,2)&amp;MID($C$4,4,2)&amp;LEFT(A1958,3)&amp;MID(E1958,2,2)&amp;VLOOKUP(E1958,Acuan_Reference!C:L,10,0)</f>
        <v>N1501PTK71N1</v>
      </c>
      <c r="BI1958" t="s">
        <v>84</v>
      </c>
      <c r="BJ1958" t="s">
        <v>119</v>
      </c>
      <c r="BK1958" t="s">
        <v>86</v>
      </c>
      <c r="BL1958" t="s">
        <v>87</v>
      </c>
    </row>
    <row r="1959" hidden="1" spans="1:64">
      <c r="A1959" t="s">
        <v>108</v>
      </c>
      <c r="B1959" t="s">
        <v>75</v>
      </c>
      <c r="C1959" t="s">
        <v>76</v>
      </c>
      <c r="D1959" t="s">
        <v>115</v>
      </c>
      <c r="E1959" t="s">
        <v>264</v>
      </c>
      <c r="F1959" t="s">
        <v>265</v>
      </c>
      <c r="G1959" t="s">
        <v>118</v>
      </c>
      <c r="H1959" t="s">
        <v>81</v>
      </c>
      <c r="I1959" s="34">
        <v>29240</v>
      </c>
      <c r="J1959" s="35">
        <v>130</v>
      </c>
      <c r="K1959" s="35">
        <v>191</v>
      </c>
      <c r="L1959" s="35">
        <v>139</v>
      </c>
      <c r="M1959" s="35">
        <v>100</v>
      </c>
      <c r="N1959" s="35">
        <v>168</v>
      </c>
      <c r="O1959" s="35">
        <v>83</v>
      </c>
      <c r="P1959" s="35">
        <v>205</v>
      </c>
      <c r="Q1959" s="35">
        <v>41</v>
      </c>
      <c r="R1959" s="35">
        <v>147</v>
      </c>
      <c r="S1959" s="35">
        <v>129</v>
      </c>
      <c r="T1959" s="35">
        <v>149</v>
      </c>
      <c r="U1959" s="35">
        <v>44</v>
      </c>
      <c r="V1959" s="34">
        <v>107.33333333333</v>
      </c>
      <c r="W1959" s="34">
        <f t="shared" si="480"/>
        <v>98.6666666666667</v>
      </c>
      <c r="X1959" s="35">
        <v>50</v>
      </c>
      <c r="Y1959" s="35">
        <v>0</v>
      </c>
      <c r="Z1959" s="35">
        <v>0</v>
      </c>
      <c r="AA1959" s="34">
        <v>158</v>
      </c>
      <c r="AB1959" s="34">
        <v>0</v>
      </c>
      <c r="AC1959" s="34">
        <v>0</v>
      </c>
      <c r="AD1959" s="34">
        <v>0</v>
      </c>
      <c r="AE1959" s="34">
        <f t="shared" si="481"/>
        <v>158</v>
      </c>
      <c r="AF1959" s="34">
        <f t="shared" si="482"/>
        <v>1.47204968944104</v>
      </c>
      <c r="AG1959" s="34">
        <f t="shared" si="483"/>
        <v>1.60135135135135</v>
      </c>
      <c r="AH1959" s="34">
        <v>192</v>
      </c>
      <c r="AI1959" s="34">
        <v>0</v>
      </c>
      <c r="AJ1959" s="35">
        <v>1752</v>
      </c>
      <c r="AK1959" s="35">
        <v>112</v>
      </c>
      <c r="AL1959" s="35">
        <v>103</v>
      </c>
      <c r="AM1959" s="34">
        <v>0.8</v>
      </c>
      <c r="AN1959" s="34">
        <f t="shared" si="484"/>
        <v>78.9333333333333</v>
      </c>
      <c r="AO1959" s="35">
        <v>24</v>
      </c>
      <c r="AP1959" s="35">
        <v>24</v>
      </c>
      <c r="AQ1959" t="s">
        <v>153</v>
      </c>
      <c r="AR1959">
        <v>4</v>
      </c>
      <c r="AS1959" s="34">
        <v>0.066666666666667</v>
      </c>
      <c r="AT1959" t="s">
        <v>83</v>
      </c>
      <c r="AU1959" s="35">
        <f t="shared" si="494"/>
        <v>17.95</v>
      </c>
      <c r="AV1959" s="35">
        <f t="shared" si="485"/>
        <v>24</v>
      </c>
      <c r="AW1959" s="35">
        <f t="shared" si="486"/>
        <v>1.84459459459459</v>
      </c>
      <c r="AX1959" s="35">
        <f t="shared" si="487"/>
        <v>0.800675675675676</v>
      </c>
      <c r="AY1959" s="35">
        <f t="shared" si="488"/>
        <v>24</v>
      </c>
      <c r="AZ1959" s="35">
        <f t="shared" si="489"/>
        <v>24</v>
      </c>
      <c r="BA1959" s="27" t="str">
        <f t="shared" si="490"/>
        <v>3</v>
      </c>
      <c r="BB1959" s="34">
        <v>0.00036</v>
      </c>
      <c r="BC1959" s="34">
        <f t="shared" si="491"/>
        <v>0.00864</v>
      </c>
      <c r="BD1959" s="34" t="e">
        <f t="shared" si="492"/>
        <v>#REF!</v>
      </c>
      <c r="BE1959" s="34">
        <v>0.277</v>
      </c>
      <c r="BF1959" s="34">
        <f t="shared" si="495"/>
        <v>6.648</v>
      </c>
      <c r="BG1959" s="34" t="e">
        <f t="shared" si="493"/>
        <v>#REF!</v>
      </c>
      <c r="BH1959" t="str">
        <f>IF(AT1959="UDARA","U","N")&amp;LEFT($C$4,2)&amp;MID($C$4,4,2)&amp;LEFT(A1959,3)&amp;MID(E1959,2,2)&amp;VLOOKUP(E1959,Acuan_Reference!C:L,10,0)</f>
        <v>N1501PWT71N1</v>
      </c>
      <c r="BI1959" t="s">
        <v>84</v>
      </c>
      <c r="BJ1959" t="s">
        <v>119</v>
      </c>
      <c r="BK1959" t="s">
        <v>86</v>
      </c>
      <c r="BL1959" t="s">
        <v>87</v>
      </c>
    </row>
    <row r="1960" hidden="1" spans="1:64">
      <c r="A1960" t="s">
        <v>109</v>
      </c>
      <c r="B1960" t="s">
        <v>75</v>
      </c>
      <c r="C1960" t="s">
        <v>76</v>
      </c>
      <c r="D1960" t="s">
        <v>115</v>
      </c>
      <c r="E1960" t="s">
        <v>264</v>
      </c>
      <c r="F1960" t="s">
        <v>265</v>
      </c>
      <c r="G1960" t="s">
        <v>118</v>
      </c>
      <c r="H1960" t="s">
        <v>81</v>
      </c>
      <c r="I1960" s="34">
        <v>29240</v>
      </c>
      <c r="J1960" s="35">
        <v>334</v>
      </c>
      <c r="K1960" s="35">
        <v>391</v>
      </c>
      <c r="L1960" s="35">
        <v>302</v>
      </c>
      <c r="M1960" s="35">
        <v>444</v>
      </c>
      <c r="N1960" s="35">
        <v>542</v>
      </c>
      <c r="O1960" s="35">
        <v>180</v>
      </c>
      <c r="P1960" s="35">
        <v>700</v>
      </c>
      <c r="Q1960" s="35">
        <v>171</v>
      </c>
      <c r="R1960" s="35">
        <v>624</v>
      </c>
      <c r="S1960" s="35">
        <v>435</v>
      </c>
      <c r="T1960" s="35">
        <v>203</v>
      </c>
      <c r="U1960" s="35">
        <v>467</v>
      </c>
      <c r="V1960" s="34">
        <v>368.33333333333</v>
      </c>
      <c r="W1960" s="34">
        <f t="shared" si="480"/>
        <v>325.333333333333</v>
      </c>
      <c r="X1960" s="35">
        <v>483</v>
      </c>
      <c r="Y1960" s="35">
        <v>0</v>
      </c>
      <c r="Z1960" s="35">
        <v>0</v>
      </c>
      <c r="AA1960" s="34">
        <v>26</v>
      </c>
      <c r="AB1960" s="34">
        <v>0</v>
      </c>
      <c r="AC1960" s="34">
        <v>0</v>
      </c>
      <c r="AD1960" s="34">
        <v>168</v>
      </c>
      <c r="AE1960" s="34">
        <f t="shared" si="481"/>
        <v>194</v>
      </c>
      <c r="AF1960" s="34">
        <f t="shared" si="482"/>
        <v>0.52669683257919</v>
      </c>
      <c r="AG1960" s="34">
        <f t="shared" si="483"/>
        <v>0.0799180327868853</v>
      </c>
      <c r="AH1960" s="34">
        <v>192</v>
      </c>
      <c r="AI1960" s="34">
        <v>0</v>
      </c>
      <c r="AJ1960" s="35">
        <v>1752</v>
      </c>
      <c r="AK1960" s="35">
        <v>433</v>
      </c>
      <c r="AL1960" s="35">
        <v>306</v>
      </c>
      <c r="AM1960" s="34">
        <v>0.6</v>
      </c>
      <c r="AN1960" s="34">
        <f t="shared" si="484"/>
        <v>195.2</v>
      </c>
      <c r="AO1960" s="35">
        <v>24</v>
      </c>
      <c r="AP1960" s="35">
        <v>24</v>
      </c>
      <c r="AQ1960" t="s">
        <v>153</v>
      </c>
      <c r="AR1960">
        <v>8</v>
      </c>
      <c r="AS1960" s="34">
        <v>0.1</v>
      </c>
      <c r="AT1960" t="s">
        <v>83</v>
      </c>
      <c r="AU1960" s="35">
        <f t="shared" si="494"/>
        <v>230.4</v>
      </c>
      <c r="AV1960" s="35">
        <f t="shared" si="485"/>
        <v>240</v>
      </c>
      <c r="AW1960" s="35">
        <f t="shared" si="486"/>
        <v>1.33401639344262</v>
      </c>
      <c r="AX1960" s="35">
        <f t="shared" si="487"/>
        <v>0.39344262295082</v>
      </c>
      <c r="AY1960" s="35">
        <f t="shared" si="488"/>
        <v>240</v>
      </c>
      <c r="AZ1960" s="35">
        <f t="shared" si="489"/>
        <v>240</v>
      </c>
      <c r="BA1960" s="27" t="str">
        <f t="shared" si="490"/>
        <v>2</v>
      </c>
      <c r="BB1960" s="34">
        <v>0.00036</v>
      </c>
      <c r="BC1960" s="34">
        <f t="shared" si="491"/>
        <v>0.0864</v>
      </c>
      <c r="BD1960" s="34" t="e">
        <f t="shared" si="492"/>
        <v>#REF!</v>
      </c>
      <c r="BE1960" s="34">
        <v>0.277</v>
      </c>
      <c r="BF1960" s="34">
        <f t="shared" si="495"/>
        <v>66.48</v>
      </c>
      <c r="BG1960" s="34" t="e">
        <f t="shared" si="493"/>
        <v>#REF!</v>
      </c>
      <c r="BH1960" t="str">
        <f>IF(AT1960="UDARA","U","N")&amp;LEFT($C$4,2)&amp;MID($C$4,4,2)&amp;LEFT(A1960,3)&amp;MID(E1960,2,2)&amp;VLOOKUP(E1960,Acuan_Reference!C:L,10,0)</f>
        <v>N1501SBY71N1</v>
      </c>
      <c r="BI1960" t="s">
        <v>84</v>
      </c>
      <c r="BJ1960" t="s">
        <v>119</v>
      </c>
      <c r="BK1960" t="s">
        <v>86</v>
      </c>
      <c r="BL1960" t="s">
        <v>87</v>
      </c>
    </row>
    <row r="1961" hidden="1" spans="1:64">
      <c r="A1961" t="s">
        <v>110</v>
      </c>
      <c r="B1961" t="s">
        <v>75</v>
      </c>
      <c r="C1961" t="s">
        <v>76</v>
      </c>
      <c r="D1961" t="s">
        <v>115</v>
      </c>
      <c r="E1961" t="s">
        <v>264</v>
      </c>
      <c r="F1961" t="s">
        <v>265</v>
      </c>
      <c r="G1961" t="s">
        <v>118</v>
      </c>
      <c r="H1961" t="s">
        <v>81</v>
      </c>
      <c r="I1961" s="34">
        <v>29240</v>
      </c>
      <c r="J1961" s="35">
        <v>144</v>
      </c>
      <c r="K1961" s="35">
        <v>184</v>
      </c>
      <c r="L1961" s="35">
        <v>187</v>
      </c>
      <c r="M1961" s="35">
        <v>342</v>
      </c>
      <c r="N1961" s="35">
        <v>144</v>
      </c>
      <c r="O1961" s="35">
        <v>96</v>
      </c>
      <c r="P1961" s="35">
        <v>185</v>
      </c>
      <c r="Q1961" s="35">
        <v>94</v>
      </c>
      <c r="R1961" s="35">
        <v>168</v>
      </c>
      <c r="S1961" s="35">
        <v>205</v>
      </c>
      <c r="T1961" s="35">
        <v>70</v>
      </c>
      <c r="U1961" s="35">
        <v>122</v>
      </c>
      <c r="V1961" s="34">
        <v>132.33333333333</v>
      </c>
      <c r="W1961" s="34">
        <f t="shared" si="480"/>
        <v>100</v>
      </c>
      <c r="X1961" s="35">
        <v>46</v>
      </c>
      <c r="Y1961" s="35">
        <v>0</v>
      </c>
      <c r="Z1961" s="35">
        <v>0</v>
      </c>
      <c r="AA1961" s="34">
        <v>192</v>
      </c>
      <c r="AB1961" s="34">
        <v>0</v>
      </c>
      <c r="AC1961" s="34">
        <v>0</v>
      </c>
      <c r="AD1961" s="34">
        <v>0</v>
      </c>
      <c r="AE1961" s="34">
        <f t="shared" si="481"/>
        <v>192</v>
      </c>
      <c r="AF1961" s="34">
        <f t="shared" si="482"/>
        <v>1.45088161209072</v>
      </c>
      <c r="AG1961" s="34">
        <f t="shared" si="483"/>
        <v>1.92</v>
      </c>
      <c r="AH1961" s="34">
        <v>192</v>
      </c>
      <c r="AI1961" s="34">
        <v>0</v>
      </c>
      <c r="AJ1961" s="35">
        <v>1752</v>
      </c>
      <c r="AK1961" s="35">
        <v>165</v>
      </c>
      <c r="AL1961" s="35">
        <v>108</v>
      </c>
      <c r="AM1961" s="34">
        <v>0.7</v>
      </c>
      <c r="AN1961" s="34">
        <f t="shared" si="484"/>
        <v>70</v>
      </c>
      <c r="AO1961" s="35">
        <v>24</v>
      </c>
      <c r="AP1961" s="35">
        <v>24</v>
      </c>
      <c r="AQ1961" t="s">
        <v>153</v>
      </c>
      <c r="AR1961">
        <v>8</v>
      </c>
      <c r="AS1961" s="34">
        <v>0.066666666666667</v>
      </c>
      <c r="AT1961" t="s">
        <v>83</v>
      </c>
      <c r="AU1961" s="35">
        <f t="shared" si="494"/>
        <v>0</v>
      </c>
      <c r="AV1961" s="35">
        <f t="shared" si="485"/>
        <v>0</v>
      </c>
      <c r="AW1961" s="35">
        <f t="shared" si="486"/>
        <v>1.92</v>
      </c>
      <c r="AX1961" s="35">
        <f t="shared" si="487"/>
        <v>0.84</v>
      </c>
      <c r="AY1961" s="35">
        <f t="shared" si="488"/>
        <v>0</v>
      </c>
      <c r="AZ1961" s="35">
        <f t="shared" si="489"/>
        <v>0</v>
      </c>
      <c r="BA1961" s="27" t="str">
        <f t="shared" si="490"/>
        <v>3</v>
      </c>
      <c r="BB1961" s="34">
        <v>0.00036</v>
      </c>
      <c r="BC1961" s="34">
        <f t="shared" si="491"/>
        <v>0</v>
      </c>
      <c r="BD1961" s="34" t="e">
        <f t="shared" si="492"/>
        <v>#REF!</v>
      </c>
      <c r="BE1961" s="34">
        <v>0.277</v>
      </c>
      <c r="BF1961" s="34">
        <f t="shared" si="495"/>
        <v>0</v>
      </c>
      <c r="BG1961" s="34" t="e">
        <f t="shared" si="493"/>
        <v>#REF!</v>
      </c>
      <c r="BH1961" t="str">
        <f>IF(AT1961="UDARA","U","N")&amp;LEFT($C$4,2)&amp;MID($C$4,4,2)&amp;LEFT(A1961,3)&amp;MID(E1961,2,2)&amp;VLOOKUP(E1961,Acuan_Reference!C:L,10,0)</f>
        <v>N1501SLO71N1</v>
      </c>
      <c r="BI1961" t="s">
        <v>84</v>
      </c>
      <c r="BJ1961" t="s">
        <v>119</v>
      </c>
      <c r="BK1961" t="s">
        <v>86</v>
      </c>
      <c r="BL1961" t="s">
        <v>87</v>
      </c>
    </row>
    <row r="1962" hidden="1" spans="1:64">
      <c r="A1962" t="s">
        <v>111</v>
      </c>
      <c r="B1962" t="s">
        <v>75</v>
      </c>
      <c r="C1962" t="s">
        <v>76</v>
      </c>
      <c r="D1962" t="s">
        <v>115</v>
      </c>
      <c r="E1962" t="s">
        <v>264</v>
      </c>
      <c r="F1962" t="s">
        <v>265</v>
      </c>
      <c r="G1962" t="s">
        <v>118</v>
      </c>
      <c r="H1962" t="s">
        <v>81</v>
      </c>
      <c r="I1962" s="34">
        <v>29240</v>
      </c>
      <c r="J1962" s="35">
        <v>290</v>
      </c>
      <c r="K1962" s="35">
        <v>384</v>
      </c>
      <c r="L1962" s="35">
        <v>192</v>
      </c>
      <c r="M1962" s="35">
        <v>194</v>
      </c>
      <c r="N1962" s="35">
        <v>432</v>
      </c>
      <c r="O1962" s="35">
        <v>304</v>
      </c>
      <c r="P1962" s="35">
        <v>445</v>
      </c>
      <c r="Q1962" s="35">
        <v>187</v>
      </c>
      <c r="R1962" s="35">
        <v>238</v>
      </c>
      <c r="S1962" s="35">
        <v>243</v>
      </c>
      <c r="T1962" s="35">
        <v>242</v>
      </c>
      <c r="U1962" s="35">
        <v>257</v>
      </c>
      <c r="V1962" s="34">
        <v>247.33333333333</v>
      </c>
      <c r="W1962" s="34">
        <f t="shared" si="480"/>
        <v>224.666666666667</v>
      </c>
      <c r="X1962" s="35">
        <v>187</v>
      </c>
      <c r="Y1962" s="35">
        <v>0</v>
      </c>
      <c r="Z1962" s="35">
        <v>0</v>
      </c>
      <c r="AA1962" s="34">
        <v>306</v>
      </c>
      <c r="AB1962" s="34">
        <v>0</v>
      </c>
      <c r="AC1962" s="34">
        <v>192</v>
      </c>
      <c r="AD1962" s="34">
        <v>0</v>
      </c>
      <c r="AE1962" s="34">
        <f t="shared" si="481"/>
        <v>498</v>
      </c>
      <c r="AF1962" s="34">
        <f t="shared" si="482"/>
        <v>2.01347708894881</v>
      </c>
      <c r="AG1962" s="34">
        <f t="shared" si="483"/>
        <v>2.21661721068249</v>
      </c>
      <c r="AH1962" s="34">
        <v>192</v>
      </c>
      <c r="AI1962" s="34">
        <v>0</v>
      </c>
      <c r="AJ1962" s="35">
        <v>1752</v>
      </c>
      <c r="AK1962" s="35">
        <v>235</v>
      </c>
      <c r="AL1962" s="35">
        <v>175</v>
      </c>
      <c r="AM1962" s="34">
        <v>1.5</v>
      </c>
      <c r="AN1962" s="34">
        <f t="shared" si="484"/>
        <v>337</v>
      </c>
      <c r="AO1962" s="35">
        <v>24</v>
      </c>
      <c r="AP1962" s="35">
        <v>24</v>
      </c>
      <c r="AQ1962" t="s">
        <v>82</v>
      </c>
      <c r="AR1962">
        <v>2</v>
      </c>
      <c r="AS1962" s="34">
        <v>0.53333333333333</v>
      </c>
      <c r="AT1962" t="s">
        <v>83</v>
      </c>
      <c r="AU1962" s="35">
        <f t="shared" si="494"/>
        <v>10.5</v>
      </c>
      <c r="AV1962" s="35">
        <f t="shared" si="485"/>
        <v>24</v>
      </c>
      <c r="AW1962" s="35">
        <f t="shared" si="486"/>
        <v>2.32344213649852</v>
      </c>
      <c r="AX1962" s="35">
        <f t="shared" si="487"/>
        <v>1.54451038575668</v>
      </c>
      <c r="AY1962" s="35">
        <f t="shared" si="488"/>
        <v>24</v>
      </c>
      <c r="AZ1962" s="35">
        <f t="shared" si="489"/>
        <v>24</v>
      </c>
      <c r="BA1962" s="27" t="str">
        <f t="shared" si="490"/>
        <v>3</v>
      </c>
      <c r="BB1962" s="34">
        <v>0.00036</v>
      </c>
      <c r="BC1962" s="34">
        <f t="shared" si="491"/>
        <v>0.00864</v>
      </c>
      <c r="BD1962" s="34" t="e">
        <f t="shared" si="492"/>
        <v>#REF!</v>
      </c>
      <c r="BE1962" s="34">
        <v>0.277</v>
      </c>
      <c r="BF1962" s="34">
        <f t="shared" si="495"/>
        <v>6.648</v>
      </c>
      <c r="BG1962" s="34" t="e">
        <f t="shared" si="493"/>
        <v>#REF!</v>
      </c>
      <c r="BH1962" t="str">
        <f>IF(AT1962="UDARA","U","N")&amp;LEFT($C$4,2)&amp;MID($C$4,4,2)&amp;LEFT(A1962,3)&amp;MID(E1962,2,2)&amp;VLOOKUP(E1962,Acuan_Reference!C:L,10,0)</f>
        <v>N1501SMD71N1</v>
      </c>
      <c r="BI1962" t="s">
        <v>84</v>
      </c>
      <c r="BJ1962" t="s">
        <v>119</v>
      </c>
      <c r="BK1962" t="s">
        <v>86</v>
      </c>
      <c r="BL1962" t="s">
        <v>87</v>
      </c>
    </row>
    <row r="1963" hidden="1" spans="1:64">
      <c r="A1963" t="s">
        <v>112</v>
      </c>
      <c r="B1963" t="s">
        <v>75</v>
      </c>
      <c r="C1963" t="s">
        <v>76</v>
      </c>
      <c r="D1963" t="s">
        <v>115</v>
      </c>
      <c r="E1963" t="s">
        <v>264</v>
      </c>
      <c r="F1963" t="s">
        <v>265</v>
      </c>
      <c r="G1963" t="s">
        <v>118</v>
      </c>
      <c r="H1963" t="s">
        <v>81</v>
      </c>
      <c r="I1963" s="34">
        <v>29240</v>
      </c>
      <c r="J1963" s="35">
        <v>569</v>
      </c>
      <c r="K1963" s="35">
        <v>540</v>
      </c>
      <c r="L1963" s="35">
        <v>219</v>
      </c>
      <c r="M1963" s="35">
        <v>79</v>
      </c>
      <c r="N1963" s="35">
        <v>184</v>
      </c>
      <c r="O1963" s="35">
        <v>87</v>
      </c>
      <c r="P1963" s="35">
        <v>94</v>
      </c>
      <c r="Q1963" s="35">
        <v>78</v>
      </c>
      <c r="R1963" s="35">
        <v>146</v>
      </c>
      <c r="S1963" s="35">
        <v>142</v>
      </c>
      <c r="T1963" s="35">
        <v>110</v>
      </c>
      <c r="U1963" s="35">
        <v>283</v>
      </c>
      <c r="V1963" s="34">
        <v>178.33333333333</v>
      </c>
      <c r="W1963" s="34">
        <f t="shared" si="480"/>
        <v>163.333333333333</v>
      </c>
      <c r="X1963" s="35">
        <v>63</v>
      </c>
      <c r="Y1963" s="35">
        <v>0</v>
      </c>
      <c r="Z1963" s="35">
        <v>0</v>
      </c>
      <c r="AA1963" s="34">
        <v>111</v>
      </c>
      <c r="AB1963" s="34">
        <v>0</v>
      </c>
      <c r="AC1963" s="34">
        <v>0</v>
      </c>
      <c r="AD1963" s="34">
        <v>72</v>
      </c>
      <c r="AE1963" s="34">
        <f t="shared" si="481"/>
        <v>183</v>
      </c>
      <c r="AF1963" s="34">
        <f t="shared" si="482"/>
        <v>1.02616822429908</v>
      </c>
      <c r="AG1963" s="34">
        <f t="shared" si="483"/>
        <v>0.679591836734694</v>
      </c>
      <c r="AH1963" s="34">
        <v>192</v>
      </c>
      <c r="AI1963" s="34">
        <v>0</v>
      </c>
      <c r="AJ1963" s="35">
        <v>1752</v>
      </c>
      <c r="AK1963" s="35">
        <v>129</v>
      </c>
      <c r="AL1963" s="35">
        <v>97</v>
      </c>
      <c r="AM1963" s="34">
        <v>0.7</v>
      </c>
      <c r="AN1963" s="34">
        <f t="shared" si="484"/>
        <v>114.333333333333</v>
      </c>
      <c r="AO1963" s="35">
        <v>24</v>
      </c>
      <c r="AP1963" s="35">
        <v>24</v>
      </c>
      <c r="AQ1963" t="s">
        <v>153</v>
      </c>
      <c r="AR1963">
        <v>8</v>
      </c>
      <c r="AS1963" s="34">
        <v>0.066666666666667</v>
      </c>
      <c r="AT1963" t="s">
        <v>83</v>
      </c>
      <c r="AU1963" s="35">
        <f t="shared" si="494"/>
        <v>21.25</v>
      </c>
      <c r="AV1963" s="35">
        <f t="shared" si="485"/>
        <v>24</v>
      </c>
      <c r="AW1963" s="35">
        <f t="shared" si="486"/>
        <v>1.26734693877551</v>
      </c>
      <c r="AX1963" s="35">
        <f t="shared" si="487"/>
        <v>0.673469387755102</v>
      </c>
      <c r="AY1963" s="35">
        <f t="shared" si="488"/>
        <v>24</v>
      </c>
      <c r="AZ1963" s="35">
        <f t="shared" si="489"/>
        <v>24</v>
      </c>
      <c r="BA1963" s="27" t="str">
        <f t="shared" si="490"/>
        <v>3</v>
      </c>
      <c r="BB1963" s="34">
        <v>0.00036</v>
      </c>
      <c r="BC1963" s="34">
        <f t="shared" si="491"/>
        <v>0.00864</v>
      </c>
      <c r="BD1963" s="34" t="e">
        <f t="shared" si="492"/>
        <v>#REF!</v>
      </c>
      <c r="BE1963" s="34">
        <v>0.277</v>
      </c>
      <c r="BF1963" s="34">
        <f t="shared" si="495"/>
        <v>6.648</v>
      </c>
      <c r="BG1963" s="34" t="e">
        <f t="shared" si="493"/>
        <v>#REF!</v>
      </c>
      <c r="BH1963" t="str">
        <f>IF(AT1963="UDARA","U","N")&amp;LEFT($C$4,2)&amp;MID($C$4,4,2)&amp;LEFT(A1963,3)&amp;MID(E1963,2,2)&amp;VLOOKUP(E1963,Acuan_Reference!C:L,10,0)</f>
        <v>N1501SMG71N1</v>
      </c>
      <c r="BI1963" t="s">
        <v>84</v>
      </c>
      <c r="BJ1963" t="s">
        <v>119</v>
      </c>
      <c r="BK1963" t="s">
        <v>86</v>
      </c>
      <c r="BL1963" t="s">
        <v>87</v>
      </c>
    </row>
    <row r="1964" hidden="1" spans="1:64">
      <c r="A1964" t="s">
        <v>113</v>
      </c>
      <c r="B1964" t="s">
        <v>75</v>
      </c>
      <c r="C1964" t="s">
        <v>76</v>
      </c>
      <c r="D1964" t="s">
        <v>115</v>
      </c>
      <c r="E1964" t="s">
        <v>264</v>
      </c>
      <c r="F1964" t="s">
        <v>265</v>
      </c>
      <c r="G1964" t="s">
        <v>118</v>
      </c>
      <c r="H1964" t="s">
        <v>81</v>
      </c>
      <c r="I1964" s="34">
        <v>29240</v>
      </c>
      <c r="J1964" s="35">
        <v>146</v>
      </c>
      <c r="K1964" s="35">
        <v>152</v>
      </c>
      <c r="L1964" s="35">
        <v>170</v>
      </c>
      <c r="M1964" s="35">
        <v>107</v>
      </c>
      <c r="N1964" s="35">
        <v>189</v>
      </c>
      <c r="O1964" s="35">
        <v>263</v>
      </c>
      <c r="P1964" s="35">
        <v>223</v>
      </c>
      <c r="Q1964" s="35">
        <v>348</v>
      </c>
      <c r="R1964" s="35">
        <v>289</v>
      </c>
      <c r="S1964" s="35">
        <v>263</v>
      </c>
      <c r="T1964" s="35">
        <v>212</v>
      </c>
      <c r="U1964" s="35">
        <v>134</v>
      </c>
      <c r="V1964" s="34">
        <v>203</v>
      </c>
      <c r="W1964" s="34">
        <f t="shared" si="480"/>
        <v>177</v>
      </c>
      <c r="X1964" s="35">
        <v>8</v>
      </c>
      <c r="Y1964" s="35">
        <v>0</v>
      </c>
      <c r="Z1964" s="35">
        <v>0</v>
      </c>
      <c r="AA1964" s="34">
        <v>349</v>
      </c>
      <c r="AB1964" s="34">
        <v>0</v>
      </c>
      <c r="AC1964" s="34">
        <v>0</v>
      </c>
      <c r="AD1964" s="34">
        <v>0</v>
      </c>
      <c r="AE1964" s="34">
        <f t="shared" si="481"/>
        <v>349</v>
      </c>
      <c r="AF1964" s="34">
        <f t="shared" si="482"/>
        <v>1.7192118226601</v>
      </c>
      <c r="AG1964" s="34">
        <f t="shared" si="483"/>
        <v>1.97175141242938</v>
      </c>
      <c r="AH1964" s="34">
        <v>192</v>
      </c>
      <c r="AI1964" s="34">
        <v>0</v>
      </c>
      <c r="AJ1964" s="35">
        <v>1752</v>
      </c>
      <c r="AK1964" s="35">
        <v>317</v>
      </c>
      <c r="AL1964" s="35">
        <v>185</v>
      </c>
      <c r="AM1964" s="34">
        <v>0.25</v>
      </c>
      <c r="AN1964" s="34">
        <f t="shared" si="484"/>
        <v>44.25</v>
      </c>
      <c r="AO1964" s="35">
        <v>24</v>
      </c>
      <c r="AP1964" s="35">
        <v>24</v>
      </c>
      <c r="AQ1964" t="s">
        <v>153</v>
      </c>
      <c r="AR1964">
        <v>12</v>
      </c>
      <c r="AS1964" s="34">
        <v>0.033333333333333</v>
      </c>
      <c r="AT1964" t="s">
        <v>83</v>
      </c>
      <c r="AU1964" s="35">
        <f t="shared" si="494"/>
        <v>0</v>
      </c>
      <c r="AV1964" s="35">
        <f t="shared" si="485"/>
        <v>0</v>
      </c>
      <c r="AW1964" s="35">
        <f t="shared" si="486"/>
        <v>1.97175141242938</v>
      </c>
      <c r="AX1964" s="35">
        <f t="shared" si="487"/>
        <v>0.926553672316384</v>
      </c>
      <c r="AY1964" s="35">
        <f t="shared" si="488"/>
        <v>0</v>
      </c>
      <c r="AZ1964" s="35">
        <f t="shared" si="489"/>
        <v>0</v>
      </c>
      <c r="BA1964" s="27" t="str">
        <f t="shared" si="490"/>
        <v>3</v>
      </c>
      <c r="BB1964" s="34">
        <v>0.00036</v>
      </c>
      <c r="BC1964" s="34">
        <f t="shared" si="491"/>
        <v>0</v>
      </c>
      <c r="BD1964" s="34" t="e">
        <f t="shared" si="492"/>
        <v>#REF!</v>
      </c>
      <c r="BE1964" s="34">
        <v>0.277</v>
      </c>
      <c r="BF1964" s="34">
        <f t="shared" si="495"/>
        <v>0</v>
      </c>
      <c r="BG1964" s="34" t="e">
        <f t="shared" si="493"/>
        <v>#REF!</v>
      </c>
      <c r="BH1964" t="str">
        <f>IF(AT1964="UDARA","U","N")&amp;LEFT($C$4,2)&amp;MID($C$4,4,2)&amp;LEFT(A1964,3)&amp;MID(E1964,2,2)&amp;VLOOKUP(E1964,Acuan_Reference!C:L,10,0)</f>
        <v>N1501TGR71N1</v>
      </c>
      <c r="BI1964" t="s">
        <v>84</v>
      </c>
      <c r="BJ1964" t="s">
        <v>119</v>
      </c>
      <c r="BK1964" t="s">
        <v>86</v>
      </c>
      <c r="BL1964" t="s">
        <v>87</v>
      </c>
    </row>
    <row r="1965" hidden="1" spans="1:64">
      <c r="A1965" t="s">
        <v>114</v>
      </c>
      <c r="B1965" t="s">
        <v>75</v>
      </c>
      <c r="C1965" t="s">
        <v>76</v>
      </c>
      <c r="D1965" t="s">
        <v>115</v>
      </c>
      <c r="E1965" t="s">
        <v>264</v>
      </c>
      <c r="F1965" t="s">
        <v>265</v>
      </c>
      <c r="G1965" t="s">
        <v>118</v>
      </c>
      <c r="H1965" t="s">
        <v>81</v>
      </c>
      <c r="I1965" s="34">
        <v>29240</v>
      </c>
      <c r="J1965" s="35">
        <v>92</v>
      </c>
      <c r="K1965" s="35">
        <v>140</v>
      </c>
      <c r="L1965" s="35">
        <v>118</v>
      </c>
      <c r="M1965" s="35">
        <v>106</v>
      </c>
      <c r="N1965" s="35">
        <v>176</v>
      </c>
      <c r="O1965" s="35">
        <v>66</v>
      </c>
      <c r="P1965" s="35">
        <v>75</v>
      </c>
      <c r="Q1965" s="35">
        <v>139</v>
      </c>
      <c r="R1965" s="35">
        <v>89</v>
      </c>
      <c r="S1965" s="35">
        <v>74</v>
      </c>
      <c r="T1965" s="35">
        <v>86</v>
      </c>
      <c r="U1965" s="35">
        <v>93</v>
      </c>
      <c r="V1965" s="34">
        <v>84.333333333333</v>
      </c>
      <c r="W1965" s="34">
        <f t="shared" si="480"/>
        <v>80</v>
      </c>
      <c r="X1965" s="35">
        <v>32</v>
      </c>
      <c r="Y1965" s="35">
        <v>0</v>
      </c>
      <c r="Z1965" s="35">
        <v>0</v>
      </c>
      <c r="AA1965" s="34">
        <v>136</v>
      </c>
      <c r="AB1965" s="34">
        <v>0</v>
      </c>
      <c r="AC1965" s="34">
        <v>0</v>
      </c>
      <c r="AD1965" s="34">
        <v>0</v>
      </c>
      <c r="AE1965" s="34">
        <f t="shared" si="481"/>
        <v>136</v>
      </c>
      <c r="AF1965" s="34">
        <f t="shared" si="482"/>
        <v>1.61264822134388</v>
      </c>
      <c r="AG1965" s="34">
        <f t="shared" si="483"/>
        <v>1.7</v>
      </c>
      <c r="AH1965" s="34">
        <v>192</v>
      </c>
      <c r="AI1965" s="34">
        <v>0</v>
      </c>
      <c r="AJ1965" s="35">
        <v>1752</v>
      </c>
      <c r="AK1965" s="35">
        <v>107</v>
      </c>
      <c r="AL1965" s="35">
        <v>61</v>
      </c>
      <c r="AM1965" s="34">
        <v>0.7</v>
      </c>
      <c r="AN1965" s="34">
        <f t="shared" si="484"/>
        <v>56</v>
      </c>
      <c r="AO1965" s="35">
        <v>24</v>
      </c>
      <c r="AP1965" s="35">
        <v>24</v>
      </c>
      <c r="AQ1965" t="s">
        <v>153</v>
      </c>
      <c r="AR1965">
        <v>8</v>
      </c>
      <c r="AS1965" s="34">
        <v>0.066666666666667</v>
      </c>
      <c r="AT1965" t="s">
        <v>83</v>
      </c>
      <c r="AU1965" s="35">
        <f t="shared" si="494"/>
        <v>0</v>
      </c>
      <c r="AV1965" s="35">
        <f t="shared" si="485"/>
        <v>0</v>
      </c>
      <c r="AW1965" s="35">
        <f t="shared" si="486"/>
        <v>1.7</v>
      </c>
      <c r="AX1965" s="35">
        <f t="shared" si="487"/>
        <v>0.9375</v>
      </c>
      <c r="AY1965" s="35">
        <f t="shared" si="488"/>
        <v>0</v>
      </c>
      <c r="AZ1965" s="35">
        <f t="shared" si="489"/>
        <v>0</v>
      </c>
      <c r="BA1965" s="27" t="str">
        <f t="shared" si="490"/>
        <v>3</v>
      </c>
      <c r="BB1965" s="34">
        <v>0.00036</v>
      </c>
      <c r="BC1965" s="34">
        <f t="shared" si="491"/>
        <v>0</v>
      </c>
      <c r="BD1965" s="34" t="e">
        <f t="shared" si="492"/>
        <v>#REF!</v>
      </c>
      <c r="BE1965" s="34">
        <v>0.277</v>
      </c>
      <c r="BF1965" s="34">
        <f t="shared" si="495"/>
        <v>0</v>
      </c>
      <c r="BG1965" s="34" t="e">
        <f t="shared" si="493"/>
        <v>#REF!</v>
      </c>
      <c r="BH1965" t="str">
        <f>IF(AT1965="UDARA","U","N")&amp;LEFT($C$4,2)&amp;MID($C$4,4,2)&amp;LEFT(A1965,3)&amp;MID(E1965,2,2)&amp;VLOOKUP(E1965,Acuan_Reference!C:L,10,0)</f>
        <v>N1501YGY71N1</v>
      </c>
      <c r="BI1965" t="s">
        <v>84</v>
      </c>
      <c r="BJ1965" t="s">
        <v>119</v>
      </c>
      <c r="BK1965" t="s">
        <v>86</v>
      </c>
      <c r="BL1965" t="s">
        <v>87</v>
      </c>
    </row>
    <row r="1966" hidden="1" spans="1:64">
      <c r="A1966" t="s">
        <v>74</v>
      </c>
      <c r="B1966" t="s">
        <v>75</v>
      </c>
      <c r="C1966" t="s">
        <v>76</v>
      </c>
      <c r="D1966" t="s">
        <v>180</v>
      </c>
      <c r="E1966" t="s">
        <v>266</v>
      </c>
      <c r="F1966" t="s">
        <v>267</v>
      </c>
      <c r="G1966" t="s">
        <v>118</v>
      </c>
      <c r="H1966" t="s">
        <v>81</v>
      </c>
      <c r="I1966" s="34">
        <v>25500</v>
      </c>
      <c r="J1966" s="35">
        <v>99</v>
      </c>
      <c r="K1966" s="35">
        <v>66</v>
      </c>
      <c r="L1966" s="35">
        <v>119</v>
      </c>
      <c r="M1966" s="35">
        <v>78</v>
      </c>
      <c r="N1966" s="35">
        <v>206</v>
      </c>
      <c r="O1966" s="35">
        <v>27</v>
      </c>
      <c r="P1966" s="35">
        <v>89</v>
      </c>
      <c r="Q1966" s="35">
        <v>45</v>
      </c>
      <c r="R1966" s="35">
        <v>97</v>
      </c>
      <c r="S1966" s="35">
        <v>53</v>
      </c>
      <c r="T1966" s="35">
        <v>213</v>
      </c>
      <c r="U1966" s="35">
        <v>75</v>
      </c>
      <c r="V1966" s="34">
        <v>113.66666666667</v>
      </c>
      <c r="W1966" s="34">
        <f t="shared" si="480"/>
        <v>128.333333333333</v>
      </c>
      <c r="X1966" s="35">
        <v>37</v>
      </c>
      <c r="Y1966" s="35">
        <v>0</v>
      </c>
      <c r="Z1966" s="35">
        <v>0</v>
      </c>
      <c r="AA1966" s="34">
        <v>180</v>
      </c>
      <c r="AB1966" s="34">
        <v>0</v>
      </c>
      <c r="AC1966" s="34">
        <v>0</v>
      </c>
      <c r="AD1966" s="34">
        <v>0</v>
      </c>
      <c r="AE1966" s="34">
        <f t="shared" si="481"/>
        <v>180</v>
      </c>
      <c r="AF1966" s="34">
        <f t="shared" si="482"/>
        <v>1.58357771260992</v>
      </c>
      <c r="AG1966" s="34">
        <f t="shared" si="483"/>
        <v>1.4025974025974</v>
      </c>
      <c r="AH1966" s="34">
        <v>2304</v>
      </c>
      <c r="AI1966" s="34">
        <v>0</v>
      </c>
      <c r="AJ1966" s="35">
        <v>5184</v>
      </c>
      <c r="AK1966" s="35">
        <v>62</v>
      </c>
      <c r="AL1966" s="35">
        <v>97</v>
      </c>
      <c r="AM1966" s="34">
        <v>0.7</v>
      </c>
      <c r="AN1966" s="34">
        <f t="shared" si="484"/>
        <v>89.8333333333333</v>
      </c>
      <c r="AO1966" s="35">
        <v>144</v>
      </c>
      <c r="AP1966" s="35">
        <v>144</v>
      </c>
      <c r="AQ1966" t="s">
        <v>82</v>
      </c>
      <c r="AR1966">
        <v>8</v>
      </c>
      <c r="AS1966" s="34">
        <v>0.066666666666667</v>
      </c>
      <c r="AT1966" t="s">
        <v>83</v>
      </c>
      <c r="AU1966" s="35">
        <f t="shared" si="494"/>
        <v>5.12499999999999</v>
      </c>
      <c r="AV1966" s="35">
        <f t="shared" si="485"/>
        <v>144</v>
      </c>
      <c r="AW1966" s="35">
        <f t="shared" si="486"/>
        <v>2.52467532467532</v>
      </c>
      <c r="AX1966" s="35">
        <f t="shared" si="487"/>
        <v>1.76883116883117</v>
      </c>
      <c r="AY1966" s="35">
        <f t="shared" si="488"/>
        <v>144</v>
      </c>
      <c r="AZ1966" s="35">
        <f t="shared" si="489"/>
        <v>144</v>
      </c>
      <c r="BA1966" s="27" t="str">
        <f t="shared" si="490"/>
        <v>3</v>
      </c>
      <c r="BB1966" s="34">
        <v>0.00024</v>
      </c>
      <c r="BC1966" s="34">
        <f t="shared" si="491"/>
        <v>0.03456</v>
      </c>
      <c r="BD1966" s="34" t="e">
        <f t="shared" si="492"/>
        <v>#REF!</v>
      </c>
      <c r="BE1966" s="34">
        <v>0.13</v>
      </c>
      <c r="BF1966" s="34">
        <f t="shared" si="495"/>
        <v>18.72</v>
      </c>
      <c r="BG1966" s="34" t="e">
        <f t="shared" si="493"/>
        <v>#REF!</v>
      </c>
      <c r="BH1966" t="str">
        <f>IF(AT1966="UDARA","U","N")&amp;LEFT($C$4,2)&amp;MID($C$4,4,2)&amp;LEFT(A1966,3)&amp;MID(E1966,2,2)&amp;VLOOKUP(E1966,Acuan_Reference!C:L,10,0)</f>
        <v>N1501BDG71S1</v>
      </c>
      <c r="BI1966" t="s">
        <v>84</v>
      </c>
      <c r="BJ1966" t="s">
        <v>119</v>
      </c>
      <c r="BK1966" t="s">
        <v>86</v>
      </c>
      <c r="BL1966" t="s">
        <v>87</v>
      </c>
    </row>
    <row r="1967" hidden="1" spans="1:64">
      <c r="A1967" t="s">
        <v>88</v>
      </c>
      <c r="B1967" t="s">
        <v>75</v>
      </c>
      <c r="C1967" t="s">
        <v>76</v>
      </c>
      <c r="D1967" t="s">
        <v>180</v>
      </c>
      <c r="E1967" t="s">
        <v>266</v>
      </c>
      <c r="F1967" t="s">
        <v>267</v>
      </c>
      <c r="G1967" t="s">
        <v>118</v>
      </c>
      <c r="H1967" t="s">
        <v>81</v>
      </c>
      <c r="I1967" s="34">
        <v>25500</v>
      </c>
      <c r="J1967" s="35">
        <v>28</v>
      </c>
      <c r="K1967" s="35">
        <v>46</v>
      </c>
      <c r="L1967" s="35">
        <v>246</v>
      </c>
      <c r="M1967" s="35">
        <v>322</v>
      </c>
      <c r="N1967" s="35">
        <v>193</v>
      </c>
      <c r="O1967" s="35">
        <v>351</v>
      </c>
      <c r="P1967" s="35">
        <v>417</v>
      </c>
      <c r="Q1967" s="35">
        <v>644</v>
      </c>
      <c r="R1967" s="35">
        <v>599</v>
      </c>
      <c r="S1967" s="35">
        <v>840</v>
      </c>
      <c r="T1967" s="35">
        <v>1061</v>
      </c>
      <c r="U1967" s="35">
        <v>393</v>
      </c>
      <c r="V1967" s="34">
        <v>764.66666666667</v>
      </c>
      <c r="W1967" s="34">
        <f t="shared" si="480"/>
        <v>705.666666666667</v>
      </c>
      <c r="X1967" s="35">
        <v>36</v>
      </c>
      <c r="Y1967" s="35">
        <v>0</v>
      </c>
      <c r="Z1967" s="35">
        <v>0</v>
      </c>
      <c r="AA1967" s="34">
        <v>1168</v>
      </c>
      <c r="AB1967" s="34">
        <v>0</v>
      </c>
      <c r="AC1967" s="34">
        <v>0</v>
      </c>
      <c r="AD1967" s="34">
        <v>0</v>
      </c>
      <c r="AE1967" s="34">
        <f t="shared" si="481"/>
        <v>1168</v>
      </c>
      <c r="AF1967" s="34">
        <f t="shared" si="482"/>
        <v>1.52746294681778</v>
      </c>
      <c r="AG1967" s="34">
        <f t="shared" si="483"/>
        <v>1.6551724137931</v>
      </c>
      <c r="AH1967" s="34">
        <v>2304</v>
      </c>
      <c r="AI1967" s="34">
        <v>0</v>
      </c>
      <c r="AJ1967" s="35">
        <v>5184</v>
      </c>
      <c r="AK1967" s="35">
        <v>656</v>
      </c>
      <c r="AL1967" s="35">
        <v>663</v>
      </c>
      <c r="AM1967" s="34">
        <v>0.6</v>
      </c>
      <c r="AN1967" s="34">
        <f t="shared" si="484"/>
        <v>423.4</v>
      </c>
      <c r="AO1967" s="35">
        <v>144</v>
      </c>
      <c r="AP1967" s="35">
        <v>144</v>
      </c>
      <c r="AQ1967" t="s">
        <v>82</v>
      </c>
      <c r="AR1967">
        <v>8</v>
      </c>
      <c r="AS1967" s="34">
        <v>0.033333333333333</v>
      </c>
      <c r="AT1967" t="s">
        <v>83</v>
      </c>
      <c r="AU1967" s="35">
        <f t="shared" si="494"/>
        <v>0</v>
      </c>
      <c r="AV1967" s="35">
        <f t="shared" si="485"/>
        <v>0</v>
      </c>
      <c r="AW1967" s="35">
        <f t="shared" si="486"/>
        <v>1.6551724137931</v>
      </c>
      <c r="AX1967" s="35">
        <f t="shared" si="487"/>
        <v>0.715635333018422</v>
      </c>
      <c r="AY1967" s="35">
        <f t="shared" si="488"/>
        <v>0</v>
      </c>
      <c r="AZ1967" s="35">
        <f t="shared" si="489"/>
        <v>0</v>
      </c>
      <c r="BA1967" s="27" t="str">
        <f t="shared" si="490"/>
        <v>3</v>
      </c>
      <c r="BB1967" s="34">
        <v>0.00024</v>
      </c>
      <c r="BC1967" s="34">
        <f t="shared" si="491"/>
        <v>0</v>
      </c>
      <c r="BD1967" s="34" t="e">
        <f t="shared" si="492"/>
        <v>#REF!</v>
      </c>
      <c r="BE1967" s="34">
        <v>0.13</v>
      </c>
      <c r="BF1967" s="34">
        <f t="shared" si="495"/>
        <v>0</v>
      </c>
      <c r="BG1967" s="34" t="e">
        <f t="shared" si="493"/>
        <v>#REF!</v>
      </c>
      <c r="BH1967" t="str">
        <f>IF(AT1967="UDARA","U","N")&amp;LEFT($C$4,2)&amp;MID($C$4,4,2)&amp;LEFT(A1967,3)&amp;MID(E1967,2,2)&amp;VLOOKUP(E1967,Acuan_Reference!C:L,10,0)</f>
        <v>N1501BGR71S1</v>
      </c>
      <c r="BI1967" t="s">
        <v>84</v>
      </c>
      <c r="BJ1967" t="s">
        <v>119</v>
      </c>
      <c r="BK1967" t="s">
        <v>86</v>
      </c>
      <c r="BL1967" t="s">
        <v>87</v>
      </c>
    </row>
    <row r="1968" hidden="1" spans="1:64">
      <c r="A1968" t="s">
        <v>89</v>
      </c>
      <c r="B1968" t="s">
        <v>75</v>
      </c>
      <c r="C1968" t="s">
        <v>76</v>
      </c>
      <c r="D1968" t="s">
        <v>180</v>
      </c>
      <c r="E1968" t="s">
        <v>266</v>
      </c>
      <c r="F1968" t="s">
        <v>267</v>
      </c>
      <c r="G1968" t="s">
        <v>118</v>
      </c>
      <c r="H1968" t="s">
        <v>81</v>
      </c>
      <c r="I1968" s="34">
        <v>25500</v>
      </c>
      <c r="J1968" s="35">
        <v>3</v>
      </c>
      <c r="K1968" s="35">
        <v>0</v>
      </c>
      <c r="L1968" s="35">
        <v>0</v>
      </c>
      <c r="M1968" s="35">
        <v>0</v>
      </c>
      <c r="N1968" s="35">
        <v>0</v>
      </c>
      <c r="O1968" s="35">
        <v>0</v>
      </c>
      <c r="P1968" s="35">
        <v>0</v>
      </c>
      <c r="Q1968" s="35">
        <v>0</v>
      </c>
      <c r="R1968" s="35">
        <v>0</v>
      </c>
      <c r="S1968" s="35">
        <v>0</v>
      </c>
      <c r="T1968" s="35">
        <v>0</v>
      </c>
      <c r="U1968" s="35">
        <v>0</v>
      </c>
      <c r="V1968" s="34">
        <v>0</v>
      </c>
      <c r="W1968" s="34">
        <f t="shared" si="480"/>
        <v>0</v>
      </c>
      <c r="X1968" s="35">
        <v>0</v>
      </c>
      <c r="Y1968" s="35">
        <v>0</v>
      </c>
      <c r="Z1968" s="35">
        <v>0</v>
      </c>
      <c r="AA1968" s="34">
        <v>0</v>
      </c>
      <c r="AB1968" s="34">
        <v>0</v>
      </c>
      <c r="AC1968" s="34">
        <v>0</v>
      </c>
      <c r="AD1968" s="34">
        <v>0</v>
      </c>
      <c r="AE1968" s="34">
        <f t="shared" si="481"/>
        <v>0</v>
      </c>
      <c r="AF1968" s="34">
        <f t="shared" si="482"/>
        <v>9999</v>
      </c>
      <c r="AG1968" s="34">
        <f t="shared" si="483"/>
        <v>9999</v>
      </c>
      <c r="AH1968" s="34">
        <v>2304</v>
      </c>
      <c r="AI1968" s="34">
        <v>0</v>
      </c>
      <c r="AJ1968" s="35">
        <v>5184</v>
      </c>
      <c r="AK1968" s="35">
        <v>0</v>
      </c>
      <c r="AL1968" s="35">
        <v>0</v>
      </c>
      <c r="AM1968" s="34">
        <v>1.3</v>
      </c>
      <c r="AN1968" s="34">
        <f t="shared" si="484"/>
        <v>0</v>
      </c>
      <c r="AO1968" s="35">
        <v>144</v>
      </c>
      <c r="AP1968" s="35">
        <v>144</v>
      </c>
      <c r="AQ1968" t="s">
        <v>82</v>
      </c>
      <c r="AR1968">
        <v>4</v>
      </c>
      <c r="AS1968" s="34">
        <v>0.53333333333333</v>
      </c>
      <c r="AT1968" t="s">
        <v>83</v>
      </c>
      <c r="AU1968" s="35">
        <f t="shared" si="494"/>
        <v>0</v>
      </c>
      <c r="AV1968" s="35">
        <f t="shared" si="485"/>
        <v>0</v>
      </c>
      <c r="AW1968" s="35">
        <f t="shared" si="486"/>
        <v>9999</v>
      </c>
      <c r="AX1968" s="35">
        <f t="shared" si="487"/>
        <v>9999</v>
      </c>
      <c r="AY1968" s="35">
        <f t="shared" si="488"/>
        <v>0</v>
      </c>
      <c r="AZ1968" s="35">
        <f t="shared" si="489"/>
        <v>0</v>
      </c>
      <c r="BA1968" s="27" t="str">
        <f t="shared" si="490"/>
        <v>Kelipatan Kirim/Master box &gt; 3x FC+index</v>
      </c>
      <c r="BB1968" s="34">
        <v>0.00024</v>
      </c>
      <c r="BC1968" s="34">
        <f t="shared" si="491"/>
        <v>0</v>
      </c>
      <c r="BD1968" s="34" t="e">
        <f t="shared" si="492"/>
        <v>#REF!</v>
      </c>
      <c r="BE1968" s="34">
        <v>0.13</v>
      </c>
      <c r="BF1968" s="34">
        <f t="shared" si="495"/>
        <v>0</v>
      </c>
      <c r="BG1968" s="34" t="e">
        <f t="shared" si="493"/>
        <v>#REF!</v>
      </c>
      <c r="BH1968" t="str">
        <f>IF(AT1968="UDARA","U","N")&amp;LEFT($C$4,2)&amp;MID($C$4,4,2)&amp;LEFT(A1968,3)&amp;MID(E1968,2,2)&amp;VLOOKUP(E1968,Acuan_Reference!C:L,10,0)</f>
        <v>N1501BJM71S1</v>
      </c>
      <c r="BI1968" t="s">
        <v>84</v>
      </c>
      <c r="BJ1968" t="s">
        <v>119</v>
      </c>
      <c r="BK1968" t="s">
        <v>86</v>
      </c>
      <c r="BL1968" t="s">
        <v>87</v>
      </c>
    </row>
    <row r="1969" hidden="1" spans="1:64">
      <c r="A1969" t="s">
        <v>90</v>
      </c>
      <c r="B1969" t="s">
        <v>75</v>
      </c>
      <c r="C1969" t="s">
        <v>76</v>
      </c>
      <c r="D1969" t="s">
        <v>180</v>
      </c>
      <c r="E1969" t="s">
        <v>266</v>
      </c>
      <c r="F1969" t="s">
        <v>267</v>
      </c>
      <c r="G1969" t="s">
        <v>118</v>
      </c>
      <c r="H1969" t="s">
        <v>81</v>
      </c>
      <c r="I1969" s="34">
        <v>25500</v>
      </c>
      <c r="J1969" s="35">
        <v>80</v>
      </c>
      <c r="K1969" s="35">
        <v>66</v>
      </c>
      <c r="L1969" s="35">
        <v>195</v>
      </c>
      <c r="M1969" s="35">
        <v>229</v>
      </c>
      <c r="N1969" s="35">
        <v>123</v>
      </c>
      <c r="O1969" s="35">
        <v>60</v>
      </c>
      <c r="P1969" s="35">
        <v>114</v>
      </c>
      <c r="Q1969" s="35">
        <v>104</v>
      </c>
      <c r="R1969" s="35">
        <v>124</v>
      </c>
      <c r="S1969" s="35">
        <v>96</v>
      </c>
      <c r="T1969" s="35">
        <v>212</v>
      </c>
      <c r="U1969" s="35">
        <v>7</v>
      </c>
      <c r="V1969" s="34">
        <v>105</v>
      </c>
      <c r="W1969" s="34">
        <f t="shared" si="480"/>
        <v>111.333333333333</v>
      </c>
      <c r="X1969" s="35">
        <v>120</v>
      </c>
      <c r="Y1969" s="35">
        <v>0</v>
      </c>
      <c r="Z1969" s="35">
        <v>0</v>
      </c>
      <c r="AA1969" s="34">
        <v>189</v>
      </c>
      <c r="AB1969" s="34">
        <v>0</v>
      </c>
      <c r="AC1969" s="34">
        <v>0</v>
      </c>
      <c r="AD1969" s="34">
        <v>0</v>
      </c>
      <c r="AE1969" s="34">
        <f t="shared" si="481"/>
        <v>189</v>
      </c>
      <c r="AF1969" s="34">
        <f t="shared" si="482"/>
        <v>1.8</v>
      </c>
      <c r="AG1969" s="34">
        <f t="shared" si="483"/>
        <v>1.69760479041916</v>
      </c>
      <c r="AH1969" s="34">
        <v>2304</v>
      </c>
      <c r="AI1969" s="34">
        <v>0</v>
      </c>
      <c r="AJ1969" s="35">
        <v>5184</v>
      </c>
      <c r="AK1969" s="35">
        <v>103</v>
      </c>
      <c r="AL1969" s="35">
        <v>115</v>
      </c>
      <c r="AM1969" s="34">
        <v>0.6</v>
      </c>
      <c r="AN1969" s="34">
        <f t="shared" si="484"/>
        <v>66.8</v>
      </c>
      <c r="AO1969" s="35">
        <v>144</v>
      </c>
      <c r="AP1969" s="35">
        <v>144</v>
      </c>
      <c r="AQ1969" t="s">
        <v>82</v>
      </c>
      <c r="AR1969">
        <v>12</v>
      </c>
      <c r="AS1969" s="34">
        <v>0.033333333333333</v>
      </c>
      <c r="AT1969" t="s">
        <v>83</v>
      </c>
      <c r="AU1969" s="35">
        <f t="shared" si="494"/>
        <v>0</v>
      </c>
      <c r="AV1969" s="35">
        <f t="shared" si="485"/>
        <v>0</v>
      </c>
      <c r="AW1969" s="35">
        <f t="shared" si="486"/>
        <v>1.69760479041916</v>
      </c>
      <c r="AX1969" s="35">
        <f t="shared" si="487"/>
        <v>0.664670658682635</v>
      </c>
      <c r="AY1969" s="35">
        <f t="shared" si="488"/>
        <v>0</v>
      </c>
      <c r="AZ1969" s="35">
        <f t="shared" si="489"/>
        <v>0</v>
      </c>
      <c r="BA1969" s="27" t="str">
        <f t="shared" si="490"/>
        <v>3</v>
      </c>
      <c r="BB1969" s="34">
        <v>0.00024</v>
      </c>
      <c r="BC1969" s="34">
        <f t="shared" si="491"/>
        <v>0</v>
      </c>
      <c r="BD1969" s="34" t="e">
        <f t="shared" si="492"/>
        <v>#REF!</v>
      </c>
      <c r="BE1969" s="34">
        <v>0.13</v>
      </c>
      <c r="BF1969" s="34">
        <f t="shared" si="495"/>
        <v>0</v>
      </c>
      <c r="BG1969" s="34" t="e">
        <f t="shared" si="493"/>
        <v>#REF!</v>
      </c>
      <c r="BH1969" t="str">
        <f>IF(AT1969="UDARA","U","N")&amp;LEFT($C$4,2)&amp;MID($C$4,4,2)&amp;LEFT(A1969,3)&amp;MID(E1969,2,2)&amp;VLOOKUP(E1969,Acuan_Reference!C:L,10,0)</f>
        <v>N1501BKS71S1</v>
      </c>
      <c r="BI1969" t="s">
        <v>84</v>
      </c>
      <c r="BJ1969" t="s">
        <v>119</v>
      </c>
      <c r="BK1969" t="s">
        <v>86</v>
      </c>
      <c r="BL1969" t="s">
        <v>87</v>
      </c>
    </row>
    <row r="1970" hidden="1" spans="1:64">
      <c r="A1970" t="s">
        <v>91</v>
      </c>
      <c r="B1970" t="s">
        <v>75</v>
      </c>
      <c r="C1970" t="s">
        <v>76</v>
      </c>
      <c r="D1970" t="s">
        <v>180</v>
      </c>
      <c r="E1970" t="s">
        <v>266</v>
      </c>
      <c r="F1970" t="s">
        <v>267</v>
      </c>
      <c r="G1970" t="s">
        <v>118</v>
      </c>
      <c r="H1970" t="s">
        <v>81</v>
      </c>
      <c r="I1970" s="34">
        <v>25500</v>
      </c>
      <c r="J1970" s="35">
        <v>0</v>
      </c>
      <c r="K1970" s="35">
        <v>0</v>
      </c>
      <c r="L1970" s="35">
        <v>0</v>
      </c>
      <c r="M1970" s="35">
        <v>0</v>
      </c>
      <c r="N1970" s="35">
        <v>0</v>
      </c>
      <c r="O1970" s="35">
        <v>0</v>
      </c>
      <c r="P1970" s="35">
        <v>0</v>
      </c>
      <c r="Q1970" s="35">
        <v>0</v>
      </c>
      <c r="R1970" s="35">
        <v>0</v>
      </c>
      <c r="S1970" s="35">
        <v>0</v>
      </c>
      <c r="T1970" s="35">
        <v>0</v>
      </c>
      <c r="U1970" s="35">
        <v>0</v>
      </c>
      <c r="V1970" s="34">
        <v>0</v>
      </c>
      <c r="W1970" s="34">
        <f t="shared" si="480"/>
        <v>0</v>
      </c>
      <c r="X1970" s="35">
        <v>0</v>
      </c>
      <c r="Y1970" s="35">
        <v>0</v>
      </c>
      <c r="Z1970" s="35">
        <v>0</v>
      </c>
      <c r="AA1970" s="34">
        <v>0</v>
      </c>
      <c r="AB1970" s="34">
        <v>0</v>
      </c>
      <c r="AC1970" s="34">
        <v>0</v>
      </c>
      <c r="AD1970" s="34">
        <v>0</v>
      </c>
      <c r="AE1970" s="34">
        <f t="shared" si="481"/>
        <v>0</v>
      </c>
      <c r="AF1970" s="34">
        <f t="shared" si="482"/>
        <v>9999</v>
      </c>
      <c r="AG1970" s="34">
        <f t="shared" si="483"/>
        <v>9999</v>
      </c>
      <c r="AH1970" s="34">
        <v>2304</v>
      </c>
      <c r="AI1970" s="34">
        <v>0</v>
      </c>
      <c r="AJ1970" s="35">
        <v>5184</v>
      </c>
      <c r="AK1970" s="35">
        <v>0</v>
      </c>
      <c r="AL1970" s="35">
        <v>0</v>
      </c>
      <c r="AM1970" s="34">
        <v>0.9</v>
      </c>
      <c r="AN1970" s="34">
        <f t="shared" si="484"/>
        <v>0</v>
      </c>
      <c r="AO1970" s="35">
        <v>144</v>
      </c>
      <c r="AP1970" s="35">
        <v>144</v>
      </c>
      <c r="AQ1970" t="s">
        <v>82</v>
      </c>
      <c r="AR1970">
        <v>4</v>
      </c>
      <c r="AS1970" s="34">
        <v>0.13333333333333</v>
      </c>
      <c r="AT1970" t="s">
        <v>83</v>
      </c>
      <c r="AU1970" s="35">
        <f t="shared" si="494"/>
        <v>0</v>
      </c>
      <c r="AV1970" s="35">
        <f t="shared" si="485"/>
        <v>0</v>
      </c>
      <c r="AW1970" s="35">
        <f t="shared" si="486"/>
        <v>9999</v>
      </c>
      <c r="AX1970" s="35">
        <f t="shared" si="487"/>
        <v>9999</v>
      </c>
      <c r="AY1970" s="35">
        <f t="shared" si="488"/>
        <v>0</v>
      </c>
      <c r="AZ1970" s="35">
        <f t="shared" si="489"/>
        <v>0</v>
      </c>
      <c r="BA1970" s="27" t="str">
        <f t="shared" si="490"/>
        <v>Kelipatan Kirim/Master box &gt; 3x FC+index</v>
      </c>
      <c r="BB1970" s="34">
        <v>0.00024</v>
      </c>
      <c r="BC1970" s="34">
        <f t="shared" si="491"/>
        <v>0</v>
      </c>
      <c r="BD1970" s="34" t="e">
        <f t="shared" si="492"/>
        <v>#REF!</v>
      </c>
      <c r="BE1970" s="34">
        <v>0.13</v>
      </c>
      <c r="BF1970" s="34">
        <f t="shared" si="495"/>
        <v>0</v>
      </c>
      <c r="BG1970" s="34" t="e">
        <f t="shared" si="493"/>
        <v>#REF!</v>
      </c>
      <c r="BH1970" t="str">
        <f>IF(AT1970="UDARA","U","N")&amp;LEFT($C$4,2)&amp;MID($C$4,4,2)&amp;LEFT(A1970,3)&amp;MID(E1970,2,2)&amp;VLOOKUP(E1970,Acuan_Reference!C:L,10,0)</f>
        <v>N1501BLP71S1</v>
      </c>
      <c r="BI1970" t="s">
        <v>84</v>
      </c>
      <c r="BJ1970" t="s">
        <v>119</v>
      </c>
      <c r="BK1970" t="s">
        <v>86</v>
      </c>
      <c r="BL1970" t="s">
        <v>87</v>
      </c>
    </row>
    <row r="1971" hidden="1" spans="1:64">
      <c r="A1971" t="s">
        <v>92</v>
      </c>
      <c r="B1971" t="s">
        <v>75</v>
      </c>
      <c r="C1971" t="s">
        <v>76</v>
      </c>
      <c r="D1971" t="s">
        <v>180</v>
      </c>
      <c r="E1971" t="s">
        <v>266</v>
      </c>
      <c r="F1971" t="s">
        <v>267</v>
      </c>
      <c r="G1971" t="s">
        <v>118</v>
      </c>
      <c r="H1971" t="s">
        <v>81</v>
      </c>
      <c r="I1971" s="34">
        <v>25500</v>
      </c>
      <c r="J1971" s="35">
        <v>0</v>
      </c>
      <c r="K1971" s="35">
        <v>0</v>
      </c>
      <c r="L1971" s="35">
        <v>0</v>
      </c>
      <c r="M1971" s="35">
        <v>0</v>
      </c>
      <c r="N1971" s="35">
        <v>0</v>
      </c>
      <c r="O1971" s="35">
        <v>0</v>
      </c>
      <c r="P1971" s="35">
        <v>0</v>
      </c>
      <c r="Q1971" s="35">
        <v>0</v>
      </c>
      <c r="R1971" s="35">
        <v>0</v>
      </c>
      <c r="S1971" s="35">
        <v>0</v>
      </c>
      <c r="T1971" s="35">
        <v>0</v>
      </c>
      <c r="U1971" s="35">
        <v>0</v>
      </c>
      <c r="V1971" s="34">
        <v>0</v>
      </c>
      <c r="W1971" s="34">
        <f t="shared" si="480"/>
        <v>0</v>
      </c>
      <c r="X1971" s="35">
        <v>0</v>
      </c>
      <c r="Y1971" s="35">
        <v>0</v>
      </c>
      <c r="Z1971" s="35">
        <v>0</v>
      </c>
      <c r="AA1971" s="34">
        <v>0</v>
      </c>
      <c r="AB1971" s="34">
        <v>0</v>
      </c>
      <c r="AC1971" s="34">
        <v>0</v>
      </c>
      <c r="AD1971" s="34">
        <v>0</v>
      </c>
      <c r="AE1971" s="34">
        <f t="shared" si="481"/>
        <v>0</v>
      </c>
      <c r="AF1971" s="34">
        <f t="shared" si="482"/>
        <v>9999</v>
      </c>
      <c r="AG1971" s="34">
        <f t="shared" si="483"/>
        <v>9999</v>
      </c>
      <c r="AH1971" s="34">
        <v>2304</v>
      </c>
      <c r="AI1971" s="34">
        <v>0</v>
      </c>
      <c r="AJ1971" s="35">
        <v>5184</v>
      </c>
      <c r="AK1971" s="35">
        <v>0</v>
      </c>
      <c r="AL1971" s="35">
        <v>0</v>
      </c>
      <c r="AM1971" s="34">
        <v>1.5</v>
      </c>
      <c r="AN1971" s="34">
        <f t="shared" si="484"/>
        <v>0</v>
      </c>
      <c r="AO1971" s="35">
        <v>144</v>
      </c>
      <c r="AP1971" s="35">
        <v>144</v>
      </c>
      <c r="AQ1971" t="s">
        <v>82</v>
      </c>
      <c r="AR1971">
        <v>2</v>
      </c>
      <c r="AS1971" s="34">
        <v>0.53333333333333</v>
      </c>
      <c r="AT1971" t="s">
        <v>83</v>
      </c>
      <c r="AU1971" s="35">
        <f t="shared" si="494"/>
        <v>0</v>
      </c>
      <c r="AV1971" s="35">
        <f t="shared" si="485"/>
        <v>0</v>
      </c>
      <c r="AW1971" s="35">
        <f t="shared" si="486"/>
        <v>9999</v>
      </c>
      <c r="AX1971" s="35">
        <f t="shared" si="487"/>
        <v>9999</v>
      </c>
      <c r="AY1971" s="35">
        <f t="shared" si="488"/>
        <v>0</v>
      </c>
      <c r="AZ1971" s="35">
        <f t="shared" si="489"/>
        <v>0</v>
      </c>
      <c r="BA1971" s="27" t="str">
        <f t="shared" si="490"/>
        <v>Kelipatan Kirim/Master box &gt; 3x FC+index</v>
      </c>
      <c r="BB1971" s="34">
        <v>0.00024</v>
      </c>
      <c r="BC1971" s="34">
        <f t="shared" si="491"/>
        <v>0</v>
      </c>
      <c r="BD1971" s="34" t="e">
        <f t="shared" si="492"/>
        <v>#REF!</v>
      </c>
      <c r="BE1971" s="34">
        <v>0.13</v>
      </c>
      <c r="BF1971" s="34">
        <f t="shared" si="495"/>
        <v>0</v>
      </c>
      <c r="BG1971" s="34" t="e">
        <f t="shared" si="493"/>
        <v>#REF!</v>
      </c>
      <c r="BH1971" t="str">
        <f>IF(AT1971="UDARA","U","N")&amp;LEFT($C$4,2)&amp;MID($C$4,4,2)&amp;LEFT(A1971,3)&amp;MID(E1971,2,2)&amp;VLOOKUP(E1971,Acuan_Reference!C:L,10,0)</f>
        <v>N1501BTM71S1</v>
      </c>
      <c r="BI1971" t="s">
        <v>84</v>
      </c>
      <c r="BJ1971" t="s">
        <v>119</v>
      </c>
      <c r="BK1971" t="s">
        <v>86</v>
      </c>
      <c r="BL1971" t="s">
        <v>87</v>
      </c>
    </row>
    <row r="1972" hidden="1" spans="1:64">
      <c r="A1972" t="s">
        <v>93</v>
      </c>
      <c r="B1972" t="s">
        <v>75</v>
      </c>
      <c r="C1972" t="s">
        <v>76</v>
      </c>
      <c r="D1972" t="s">
        <v>180</v>
      </c>
      <c r="E1972" t="s">
        <v>266</v>
      </c>
      <c r="F1972" t="s">
        <v>267</v>
      </c>
      <c r="G1972" t="s">
        <v>118</v>
      </c>
      <c r="H1972" t="s">
        <v>81</v>
      </c>
      <c r="I1972" s="34">
        <v>25500</v>
      </c>
      <c r="J1972" s="35">
        <v>0</v>
      </c>
      <c r="K1972" s="35">
        <v>0</v>
      </c>
      <c r="L1972" s="35">
        <v>0</v>
      </c>
      <c r="M1972" s="35">
        <v>0</v>
      </c>
      <c r="N1972" s="35">
        <v>0</v>
      </c>
      <c r="O1972" s="35">
        <v>0</v>
      </c>
      <c r="P1972" s="35">
        <v>0</v>
      </c>
      <c r="Q1972" s="35">
        <v>0</v>
      </c>
      <c r="R1972" s="35">
        <v>0</v>
      </c>
      <c r="S1972" s="35">
        <v>0</v>
      </c>
      <c r="T1972" s="35">
        <v>0</v>
      </c>
      <c r="U1972" s="35">
        <v>0</v>
      </c>
      <c r="V1972" s="34">
        <v>0</v>
      </c>
      <c r="W1972" s="34">
        <f t="shared" si="480"/>
        <v>0</v>
      </c>
      <c r="X1972" s="35">
        <v>0</v>
      </c>
      <c r="Y1972" s="35">
        <v>0</v>
      </c>
      <c r="Z1972" s="35">
        <v>0</v>
      </c>
      <c r="AA1972" s="34">
        <v>0</v>
      </c>
      <c r="AB1972" s="34">
        <v>0</v>
      </c>
      <c r="AC1972" s="34">
        <v>0</v>
      </c>
      <c r="AD1972" s="34">
        <v>0</v>
      </c>
      <c r="AE1972" s="34">
        <f t="shared" si="481"/>
        <v>0</v>
      </c>
      <c r="AF1972" s="34">
        <f t="shared" si="482"/>
        <v>9999</v>
      </c>
      <c r="AG1972" s="34">
        <f t="shared" si="483"/>
        <v>9999</v>
      </c>
      <c r="AH1972" s="34">
        <v>2304</v>
      </c>
      <c r="AI1972" s="34">
        <v>0</v>
      </c>
      <c r="AJ1972" s="35">
        <v>5184</v>
      </c>
      <c r="AK1972" s="35">
        <v>0</v>
      </c>
      <c r="AL1972" s="35">
        <v>0</v>
      </c>
      <c r="AM1972" s="34">
        <v>0.8</v>
      </c>
      <c r="AN1972" s="34">
        <f t="shared" si="484"/>
        <v>0</v>
      </c>
      <c r="AO1972" s="35">
        <v>144</v>
      </c>
      <c r="AP1972" s="35">
        <v>144</v>
      </c>
      <c r="AQ1972" t="s">
        <v>82</v>
      </c>
      <c r="AR1972">
        <v>4</v>
      </c>
      <c r="AS1972" s="34">
        <v>0.066666666666667</v>
      </c>
      <c r="AT1972" t="s">
        <v>83</v>
      </c>
      <c r="AU1972" s="35">
        <f t="shared" si="494"/>
        <v>0</v>
      </c>
      <c r="AV1972" s="35">
        <f t="shared" si="485"/>
        <v>0</v>
      </c>
      <c r="AW1972" s="35">
        <f t="shared" si="486"/>
        <v>9999</v>
      </c>
      <c r="AX1972" s="35">
        <f t="shared" si="487"/>
        <v>9999</v>
      </c>
      <c r="AY1972" s="35">
        <f t="shared" si="488"/>
        <v>0</v>
      </c>
      <c r="AZ1972" s="35">
        <f t="shared" si="489"/>
        <v>0</v>
      </c>
      <c r="BA1972" s="27" t="str">
        <f t="shared" si="490"/>
        <v>Kelipatan Kirim/Master box &gt; 3x FC+index</v>
      </c>
      <c r="BB1972" s="34">
        <v>0.00024</v>
      </c>
      <c r="BC1972" s="34">
        <f t="shared" si="491"/>
        <v>0</v>
      </c>
      <c r="BD1972" s="34" t="e">
        <f t="shared" si="492"/>
        <v>#REF!</v>
      </c>
      <c r="BE1972" s="34">
        <v>0.13</v>
      </c>
      <c r="BF1972" s="34">
        <f t="shared" si="495"/>
        <v>0</v>
      </c>
      <c r="BG1972" s="34" t="e">
        <f t="shared" si="493"/>
        <v>#REF!</v>
      </c>
      <c r="BH1972" t="str">
        <f>IF(AT1972="UDARA","U","N")&amp;LEFT($C$4,2)&amp;MID($C$4,4,2)&amp;LEFT(A1972,3)&amp;MID(E1972,2,2)&amp;VLOOKUP(E1972,Acuan_Reference!C:L,10,0)</f>
        <v>N1501CRB71S1</v>
      </c>
      <c r="BI1972" t="s">
        <v>84</v>
      </c>
      <c r="BJ1972" t="s">
        <v>119</v>
      </c>
      <c r="BK1972" t="s">
        <v>86</v>
      </c>
      <c r="BL1972" t="s">
        <v>87</v>
      </c>
    </row>
    <row r="1973" hidden="1" spans="1:64">
      <c r="A1973" t="s">
        <v>94</v>
      </c>
      <c r="B1973" t="s">
        <v>75</v>
      </c>
      <c r="C1973" t="s">
        <v>76</v>
      </c>
      <c r="D1973" t="s">
        <v>180</v>
      </c>
      <c r="E1973" t="s">
        <v>266</v>
      </c>
      <c r="F1973" t="s">
        <v>267</v>
      </c>
      <c r="G1973" t="s">
        <v>118</v>
      </c>
      <c r="H1973" t="s">
        <v>81</v>
      </c>
      <c r="I1973" s="34">
        <v>25500</v>
      </c>
      <c r="J1973" s="35">
        <v>0</v>
      </c>
      <c r="K1973" s="35">
        <v>0</v>
      </c>
      <c r="L1973" s="35">
        <v>0</v>
      </c>
      <c r="M1973" s="35">
        <v>0</v>
      </c>
      <c r="N1973" s="35">
        <v>0</v>
      </c>
      <c r="O1973" s="35">
        <v>0</v>
      </c>
      <c r="P1973" s="35">
        <v>0</v>
      </c>
      <c r="Q1973" s="35">
        <v>0</v>
      </c>
      <c r="R1973" s="35">
        <v>0</v>
      </c>
      <c r="S1973" s="35">
        <v>0</v>
      </c>
      <c r="T1973" s="35">
        <v>0</v>
      </c>
      <c r="U1973" s="35">
        <v>0</v>
      </c>
      <c r="V1973" s="34">
        <v>0</v>
      </c>
      <c r="W1973" s="34">
        <f t="shared" si="480"/>
        <v>0</v>
      </c>
      <c r="X1973" s="35">
        <v>0</v>
      </c>
      <c r="Y1973" s="35">
        <v>0</v>
      </c>
      <c r="Z1973" s="35">
        <v>0</v>
      </c>
      <c r="AA1973" s="34">
        <v>0</v>
      </c>
      <c r="AB1973" s="34">
        <v>0</v>
      </c>
      <c r="AC1973" s="34">
        <v>0</v>
      </c>
      <c r="AD1973" s="34">
        <v>0</v>
      </c>
      <c r="AE1973" s="34">
        <f t="shared" si="481"/>
        <v>0</v>
      </c>
      <c r="AF1973" s="34">
        <f t="shared" si="482"/>
        <v>9999</v>
      </c>
      <c r="AG1973" s="34">
        <f t="shared" si="483"/>
        <v>9999</v>
      </c>
      <c r="AH1973" s="34">
        <v>2304</v>
      </c>
      <c r="AI1973" s="34">
        <v>0</v>
      </c>
      <c r="AJ1973" s="35">
        <v>5184</v>
      </c>
      <c r="AK1973" s="35">
        <v>0</v>
      </c>
      <c r="AL1973" s="35">
        <v>0</v>
      </c>
      <c r="AM1973" s="34">
        <v>0.8</v>
      </c>
      <c r="AN1973" s="34">
        <f t="shared" si="484"/>
        <v>0</v>
      </c>
      <c r="AO1973" s="35">
        <v>144</v>
      </c>
      <c r="AP1973" s="35">
        <v>144</v>
      </c>
      <c r="AQ1973" t="s">
        <v>82</v>
      </c>
      <c r="AR1973">
        <v>8</v>
      </c>
      <c r="AS1973" s="34">
        <v>0.13333333333333</v>
      </c>
      <c r="AT1973" t="s">
        <v>83</v>
      </c>
      <c r="AU1973" s="35">
        <f t="shared" si="494"/>
        <v>0</v>
      </c>
      <c r="AV1973" s="35">
        <f t="shared" si="485"/>
        <v>0</v>
      </c>
      <c r="AW1973" s="35">
        <f t="shared" si="486"/>
        <v>9999</v>
      </c>
      <c r="AX1973" s="35">
        <f t="shared" si="487"/>
        <v>9999</v>
      </c>
      <c r="AY1973" s="35">
        <f t="shared" si="488"/>
        <v>0</v>
      </c>
      <c r="AZ1973" s="35">
        <f t="shared" si="489"/>
        <v>0</v>
      </c>
      <c r="BA1973" s="27" t="str">
        <f t="shared" si="490"/>
        <v>Kelipatan Kirim/Master box &gt; 3x FC+index</v>
      </c>
      <c r="BB1973" s="34">
        <v>0.00024</v>
      </c>
      <c r="BC1973" s="34">
        <f t="shared" si="491"/>
        <v>0</v>
      </c>
      <c r="BD1973" s="34" t="e">
        <f t="shared" si="492"/>
        <v>#REF!</v>
      </c>
      <c r="BE1973" s="34">
        <v>0.13</v>
      </c>
      <c r="BF1973" s="34">
        <f t="shared" si="495"/>
        <v>0</v>
      </c>
      <c r="BG1973" s="34" t="e">
        <f t="shared" si="493"/>
        <v>#REF!</v>
      </c>
      <c r="BH1973" t="str">
        <f>IF(AT1973="UDARA","U","N")&amp;LEFT($C$4,2)&amp;MID($C$4,4,2)&amp;LEFT(A1973,3)&amp;MID(E1973,2,2)&amp;VLOOKUP(E1973,Acuan_Reference!C:L,10,0)</f>
        <v>N1501DPS71S1</v>
      </c>
      <c r="BI1973" t="s">
        <v>84</v>
      </c>
      <c r="BJ1973" t="s">
        <v>119</v>
      </c>
      <c r="BK1973" t="s">
        <v>86</v>
      </c>
      <c r="BL1973" t="s">
        <v>87</v>
      </c>
    </row>
    <row r="1974" hidden="1" spans="1:64">
      <c r="A1974" t="s">
        <v>95</v>
      </c>
      <c r="B1974" t="s">
        <v>75</v>
      </c>
      <c r="C1974" t="s">
        <v>76</v>
      </c>
      <c r="D1974" t="s">
        <v>180</v>
      </c>
      <c r="E1974" t="s">
        <v>266</v>
      </c>
      <c r="F1974" t="s">
        <v>267</v>
      </c>
      <c r="G1974" t="s">
        <v>118</v>
      </c>
      <c r="H1974" t="s">
        <v>81</v>
      </c>
      <c r="I1974" s="34">
        <v>25500</v>
      </c>
      <c r="J1974" s="35">
        <v>1770</v>
      </c>
      <c r="K1974" s="35">
        <v>3043</v>
      </c>
      <c r="L1974" s="35">
        <v>2854</v>
      </c>
      <c r="M1974" s="35">
        <v>2649</v>
      </c>
      <c r="N1974" s="35">
        <v>2487</v>
      </c>
      <c r="O1974" s="35">
        <v>3707</v>
      </c>
      <c r="P1974" s="35">
        <v>2215</v>
      </c>
      <c r="Q1974" s="35">
        <v>2346</v>
      </c>
      <c r="R1974" s="35">
        <v>1400</v>
      </c>
      <c r="S1974" s="35">
        <v>2520</v>
      </c>
      <c r="T1974" s="35">
        <v>3499</v>
      </c>
      <c r="U1974" s="35">
        <v>3889</v>
      </c>
      <c r="V1974" s="34">
        <v>3302.6666666667</v>
      </c>
      <c r="W1974" s="34">
        <f t="shared" si="480"/>
        <v>3118.66666666667</v>
      </c>
      <c r="X1974" s="35">
        <v>1482</v>
      </c>
      <c r="Y1974" s="35">
        <v>0</v>
      </c>
      <c r="Z1974" s="35">
        <v>0</v>
      </c>
      <c r="AA1974" s="34">
        <v>1307</v>
      </c>
      <c r="AB1974" s="34">
        <v>0</v>
      </c>
      <c r="AC1974" s="34">
        <v>0</v>
      </c>
      <c r="AD1974" s="34">
        <v>432</v>
      </c>
      <c r="AE1974" s="34">
        <f t="shared" si="481"/>
        <v>1739</v>
      </c>
      <c r="AF1974" s="34">
        <f t="shared" si="482"/>
        <v>0.52654420670165</v>
      </c>
      <c r="AG1974" s="34">
        <f t="shared" si="483"/>
        <v>0.419089354424968</v>
      </c>
      <c r="AH1974" s="34">
        <v>2304</v>
      </c>
      <c r="AI1974" s="34">
        <v>0</v>
      </c>
      <c r="AJ1974" s="35">
        <v>5184</v>
      </c>
      <c r="AK1974" s="35">
        <v>1974</v>
      </c>
      <c r="AL1974" s="35">
        <v>1968</v>
      </c>
      <c r="AM1974" s="34">
        <v>0.25</v>
      </c>
      <c r="AN1974" s="34">
        <f t="shared" si="484"/>
        <v>779.666666666667</v>
      </c>
      <c r="AO1974" s="35">
        <v>144</v>
      </c>
      <c r="AP1974" s="35">
        <v>144</v>
      </c>
      <c r="AQ1974" t="s">
        <v>82</v>
      </c>
      <c r="AR1974">
        <v>12</v>
      </c>
      <c r="AS1974" s="34">
        <v>0.033333333333333</v>
      </c>
      <c r="AT1974" t="s">
        <v>83</v>
      </c>
      <c r="AU1974" s="35">
        <f t="shared" si="494"/>
        <v>756.5</v>
      </c>
      <c r="AV1974" s="35">
        <f t="shared" si="485"/>
        <v>864</v>
      </c>
      <c r="AW1974" s="35">
        <f t="shared" si="486"/>
        <v>0.834651560495938</v>
      </c>
      <c r="AX1974" s="35">
        <f t="shared" si="487"/>
        <v>0.203612654980761</v>
      </c>
      <c r="AY1974" s="35">
        <f t="shared" si="488"/>
        <v>864</v>
      </c>
      <c r="AZ1974" s="35">
        <f t="shared" si="489"/>
        <v>864</v>
      </c>
      <c r="BA1974" s="27" t="str">
        <f t="shared" si="490"/>
        <v>3</v>
      </c>
      <c r="BB1974" s="34">
        <v>0.00024</v>
      </c>
      <c r="BC1974" s="34">
        <f t="shared" si="491"/>
        <v>0.20736</v>
      </c>
      <c r="BD1974" s="34" t="e">
        <f t="shared" si="492"/>
        <v>#REF!</v>
      </c>
      <c r="BE1974" s="34">
        <v>0.13</v>
      </c>
      <c r="BF1974" s="34">
        <f t="shared" si="495"/>
        <v>112.32</v>
      </c>
      <c r="BG1974" s="34" t="e">
        <f t="shared" si="493"/>
        <v>#REF!</v>
      </c>
      <c r="BH1974" t="str">
        <f>IF(AT1974="UDARA","U","N")&amp;LEFT($C$4,2)&amp;MID($C$4,4,2)&amp;LEFT(A1974,3)&amp;MID(E1974,2,2)&amp;VLOOKUP(E1974,Acuan_Reference!C:L,10,0)</f>
        <v>N1501JAK71S1</v>
      </c>
      <c r="BI1974" t="s">
        <v>84</v>
      </c>
      <c r="BJ1974" t="s">
        <v>119</v>
      </c>
      <c r="BK1974" t="s">
        <v>86</v>
      </c>
      <c r="BL1974" t="s">
        <v>87</v>
      </c>
    </row>
    <row r="1975" hidden="1" spans="1:64">
      <c r="A1975" t="s">
        <v>96</v>
      </c>
      <c r="B1975" t="s">
        <v>75</v>
      </c>
      <c r="C1975" t="s">
        <v>76</v>
      </c>
      <c r="D1975" t="s">
        <v>180</v>
      </c>
      <c r="E1975" t="s">
        <v>266</v>
      </c>
      <c r="F1975" t="s">
        <v>267</v>
      </c>
      <c r="G1975" t="s">
        <v>118</v>
      </c>
      <c r="H1975" t="s">
        <v>81</v>
      </c>
      <c r="I1975" s="34">
        <v>25500</v>
      </c>
      <c r="J1975" s="35">
        <v>0</v>
      </c>
      <c r="K1975" s="35">
        <v>0</v>
      </c>
      <c r="L1975" s="35">
        <v>0</v>
      </c>
      <c r="M1975" s="35">
        <v>0</v>
      </c>
      <c r="N1975" s="35">
        <v>0</v>
      </c>
      <c r="O1975" s="35">
        <v>0</v>
      </c>
      <c r="P1975" s="35">
        <v>0</v>
      </c>
      <c r="Q1975" s="35">
        <v>0</v>
      </c>
      <c r="R1975" s="35">
        <v>0</v>
      </c>
      <c r="S1975" s="35">
        <v>0</v>
      </c>
      <c r="T1975" s="35">
        <v>0</v>
      </c>
      <c r="U1975" s="35">
        <v>0</v>
      </c>
      <c r="V1975" s="34">
        <v>0</v>
      </c>
      <c r="W1975" s="34">
        <f t="shared" si="480"/>
        <v>0</v>
      </c>
      <c r="X1975" s="35">
        <v>0</v>
      </c>
      <c r="Y1975" s="35">
        <v>0</v>
      </c>
      <c r="Z1975" s="35">
        <v>0</v>
      </c>
      <c r="AA1975" s="34">
        <v>0</v>
      </c>
      <c r="AB1975" s="34">
        <v>0</v>
      </c>
      <c r="AC1975" s="34">
        <v>0</v>
      </c>
      <c r="AD1975" s="34">
        <v>0</v>
      </c>
      <c r="AE1975" s="34">
        <f t="shared" si="481"/>
        <v>0</v>
      </c>
      <c r="AF1975" s="34">
        <f t="shared" si="482"/>
        <v>9999</v>
      </c>
      <c r="AG1975" s="34">
        <f t="shared" si="483"/>
        <v>9999</v>
      </c>
      <c r="AH1975" s="34">
        <v>2304</v>
      </c>
      <c r="AI1975" s="34">
        <v>0</v>
      </c>
      <c r="AJ1975" s="35">
        <v>5184</v>
      </c>
      <c r="AK1975" s="35">
        <v>0</v>
      </c>
      <c r="AL1975" s="35">
        <v>0</v>
      </c>
      <c r="AM1975" s="34">
        <v>1.2</v>
      </c>
      <c r="AN1975" s="34">
        <f t="shared" si="484"/>
        <v>0</v>
      </c>
      <c r="AO1975" s="35">
        <v>144</v>
      </c>
      <c r="AP1975" s="35">
        <v>144</v>
      </c>
      <c r="AQ1975" t="s">
        <v>82</v>
      </c>
      <c r="AR1975">
        <v>2</v>
      </c>
      <c r="AS1975" s="34">
        <v>0.2</v>
      </c>
      <c r="AT1975" t="s">
        <v>83</v>
      </c>
      <c r="AU1975" s="35">
        <f t="shared" si="494"/>
        <v>0</v>
      </c>
      <c r="AV1975" s="35">
        <f t="shared" si="485"/>
        <v>0</v>
      </c>
      <c r="AW1975" s="35">
        <f t="shared" si="486"/>
        <v>9999</v>
      </c>
      <c r="AX1975" s="35">
        <f t="shared" si="487"/>
        <v>9999</v>
      </c>
      <c r="AY1975" s="35">
        <f t="shared" si="488"/>
        <v>0</v>
      </c>
      <c r="AZ1975" s="35">
        <f t="shared" si="489"/>
        <v>0</v>
      </c>
      <c r="BA1975" s="27" t="str">
        <f t="shared" si="490"/>
        <v>Kelipatan Kirim/Master box &gt; 3x FC+index</v>
      </c>
      <c r="BB1975" s="34">
        <v>0.00024</v>
      </c>
      <c r="BC1975" s="34">
        <f t="shared" si="491"/>
        <v>0</v>
      </c>
      <c r="BD1975" s="34" t="e">
        <f t="shared" si="492"/>
        <v>#REF!</v>
      </c>
      <c r="BE1975" s="34">
        <v>0.13</v>
      </c>
      <c r="BF1975" s="34">
        <f t="shared" si="495"/>
        <v>0</v>
      </c>
      <c r="BG1975" s="34" t="e">
        <f t="shared" si="493"/>
        <v>#REF!</v>
      </c>
      <c r="BH1975" t="str">
        <f>IF(AT1975="UDARA","U","N")&amp;LEFT($C$4,2)&amp;MID($C$4,4,2)&amp;LEFT(A1975,3)&amp;MID(E1975,2,2)&amp;VLOOKUP(E1975,Acuan_Reference!C:L,10,0)</f>
        <v>N1501JBI71S1</v>
      </c>
      <c r="BI1975" t="s">
        <v>84</v>
      </c>
      <c r="BJ1975" t="s">
        <v>119</v>
      </c>
      <c r="BK1975" t="s">
        <v>86</v>
      </c>
      <c r="BL1975" t="s">
        <v>87</v>
      </c>
    </row>
    <row r="1976" hidden="1" spans="1:64">
      <c r="A1976" t="s">
        <v>97</v>
      </c>
      <c r="B1976" t="s">
        <v>75</v>
      </c>
      <c r="C1976" t="s">
        <v>76</v>
      </c>
      <c r="D1976" t="s">
        <v>180</v>
      </c>
      <c r="E1976" t="s">
        <v>266</v>
      </c>
      <c r="F1976" t="s">
        <v>267</v>
      </c>
      <c r="G1976" t="s">
        <v>118</v>
      </c>
      <c r="H1976" t="s">
        <v>81</v>
      </c>
      <c r="I1976" s="34">
        <v>25500</v>
      </c>
      <c r="J1976" s="35">
        <v>39</v>
      </c>
      <c r="K1976" s="35">
        <v>254</v>
      </c>
      <c r="L1976" s="35">
        <v>101</v>
      </c>
      <c r="M1976" s="35">
        <v>160</v>
      </c>
      <c r="N1976" s="35">
        <v>75</v>
      </c>
      <c r="O1976" s="35">
        <v>176</v>
      </c>
      <c r="P1976" s="35">
        <v>154</v>
      </c>
      <c r="Q1976" s="35">
        <v>55</v>
      </c>
      <c r="R1976" s="35">
        <v>118</v>
      </c>
      <c r="S1976" s="35">
        <v>96</v>
      </c>
      <c r="T1976" s="35">
        <v>136</v>
      </c>
      <c r="U1976" s="35">
        <v>84</v>
      </c>
      <c r="V1976" s="34">
        <v>105.33333333333</v>
      </c>
      <c r="W1976" s="34">
        <f t="shared" si="480"/>
        <v>104.333333333333</v>
      </c>
      <c r="X1976" s="35">
        <v>12</v>
      </c>
      <c r="Y1976" s="35">
        <v>0</v>
      </c>
      <c r="Z1976" s="35">
        <v>0</v>
      </c>
      <c r="AA1976" s="34">
        <v>238</v>
      </c>
      <c r="AB1976" s="34">
        <v>0</v>
      </c>
      <c r="AC1976" s="34">
        <v>0</v>
      </c>
      <c r="AD1976" s="34">
        <v>0</v>
      </c>
      <c r="AE1976" s="34">
        <f t="shared" si="481"/>
        <v>238</v>
      </c>
      <c r="AF1976" s="34">
        <f t="shared" si="482"/>
        <v>2.25949367088615</v>
      </c>
      <c r="AG1976" s="34">
        <f t="shared" si="483"/>
        <v>2.28115015974441</v>
      </c>
      <c r="AH1976" s="34">
        <v>2304</v>
      </c>
      <c r="AI1976" s="34">
        <v>0</v>
      </c>
      <c r="AJ1976" s="35">
        <v>5184</v>
      </c>
      <c r="AK1976" s="35">
        <v>85</v>
      </c>
      <c r="AL1976" s="35">
        <v>93</v>
      </c>
      <c r="AM1976" s="34">
        <v>0.5</v>
      </c>
      <c r="AN1976" s="34">
        <f t="shared" si="484"/>
        <v>52.1666666666667</v>
      </c>
      <c r="AO1976" s="35">
        <v>144</v>
      </c>
      <c r="AP1976" s="35">
        <v>144</v>
      </c>
      <c r="AQ1976" t="s">
        <v>82</v>
      </c>
      <c r="AR1976">
        <v>20</v>
      </c>
      <c r="AS1976" s="34">
        <v>0.033333333333333</v>
      </c>
      <c r="AT1976" t="s">
        <v>83</v>
      </c>
      <c r="AU1976" s="35">
        <f t="shared" si="494"/>
        <v>0</v>
      </c>
      <c r="AV1976" s="35">
        <f t="shared" si="485"/>
        <v>0</v>
      </c>
      <c r="AW1976" s="35">
        <f t="shared" si="486"/>
        <v>2.28115015974441</v>
      </c>
      <c r="AX1976" s="35">
        <f t="shared" si="487"/>
        <v>1.38977635782748</v>
      </c>
      <c r="AY1976" s="35">
        <f t="shared" si="488"/>
        <v>0</v>
      </c>
      <c r="AZ1976" s="35">
        <f t="shared" si="489"/>
        <v>0</v>
      </c>
      <c r="BA1976" s="27" t="str">
        <f t="shared" si="490"/>
        <v>3</v>
      </c>
      <c r="BB1976" s="34">
        <v>0.00024</v>
      </c>
      <c r="BC1976" s="34">
        <f t="shared" si="491"/>
        <v>0</v>
      </c>
      <c r="BD1976" s="34" t="e">
        <f t="shared" si="492"/>
        <v>#REF!</v>
      </c>
      <c r="BE1976" s="34">
        <v>0.13</v>
      </c>
      <c r="BF1976" s="34">
        <f t="shared" si="495"/>
        <v>0</v>
      </c>
      <c r="BG1976" s="34" t="e">
        <f t="shared" si="493"/>
        <v>#REF!</v>
      </c>
      <c r="BH1976" t="str">
        <f>IF(AT1976="UDARA","U","N")&amp;LEFT($C$4,2)&amp;MID($C$4,4,2)&amp;LEFT(A1976,3)&amp;MID(E1976,2,2)&amp;VLOOKUP(E1976,Acuan_Reference!C:L,10,0)</f>
        <v>N1501JKT71S1</v>
      </c>
      <c r="BI1976" t="s">
        <v>84</v>
      </c>
      <c r="BJ1976" t="s">
        <v>119</v>
      </c>
      <c r="BK1976" t="s">
        <v>86</v>
      </c>
      <c r="BL1976" t="s">
        <v>87</v>
      </c>
    </row>
    <row r="1977" hidden="1" spans="1:64">
      <c r="A1977" t="s">
        <v>98</v>
      </c>
      <c r="B1977" t="s">
        <v>75</v>
      </c>
      <c r="C1977" t="s">
        <v>76</v>
      </c>
      <c r="D1977" t="s">
        <v>180</v>
      </c>
      <c r="E1977" t="s">
        <v>266</v>
      </c>
      <c r="F1977" t="s">
        <v>267</v>
      </c>
      <c r="G1977" t="s">
        <v>118</v>
      </c>
      <c r="H1977" t="s">
        <v>81</v>
      </c>
      <c r="I1977" s="34">
        <v>25500</v>
      </c>
      <c r="J1977" s="35">
        <v>0</v>
      </c>
      <c r="K1977" s="35">
        <v>0</v>
      </c>
      <c r="L1977" s="35">
        <v>0</v>
      </c>
      <c r="M1977" s="35">
        <v>0</v>
      </c>
      <c r="N1977" s="35">
        <v>0</v>
      </c>
      <c r="O1977" s="35">
        <v>0</v>
      </c>
      <c r="P1977" s="35">
        <v>0</v>
      </c>
      <c r="Q1977" s="35">
        <v>0</v>
      </c>
      <c r="R1977" s="35">
        <v>0</v>
      </c>
      <c r="S1977" s="35">
        <v>0</v>
      </c>
      <c r="T1977" s="35">
        <v>0</v>
      </c>
      <c r="U1977" s="35">
        <v>0</v>
      </c>
      <c r="V1977" s="34">
        <v>0</v>
      </c>
      <c r="W1977" s="34">
        <f t="shared" si="480"/>
        <v>0</v>
      </c>
      <c r="X1977" s="35">
        <v>0</v>
      </c>
      <c r="Y1977" s="35">
        <v>0</v>
      </c>
      <c r="Z1977" s="35">
        <v>0</v>
      </c>
      <c r="AA1977" s="34">
        <v>0</v>
      </c>
      <c r="AB1977" s="34">
        <v>0</v>
      </c>
      <c r="AC1977" s="34">
        <v>0</v>
      </c>
      <c r="AD1977" s="34">
        <v>0</v>
      </c>
      <c r="AE1977" s="34">
        <f t="shared" si="481"/>
        <v>0</v>
      </c>
      <c r="AF1977" s="34">
        <f t="shared" si="482"/>
        <v>9999</v>
      </c>
      <c r="AG1977" s="34">
        <f t="shared" si="483"/>
        <v>9999</v>
      </c>
      <c r="AH1977" s="34">
        <v>2304</v>
      </c>
      <c r="AI1977" s="34">
        <v>0</v>
      </c>
      <c r="AJ1977" s="35">
        <v>5184</v>
      </c>
      <c r="AK1977" s="35">
        <v>0</v>
      </c>
      <c r="AL1977" s="35">
        <v>0</v>
      </c>
      <c r="AM1977" s="34">
        <v>0.9</v>
      </c>
      <c r="AN1977" s="34">
        <f t="shared" si="484"/>
        <v>0</v>
      </c>
      <c r="AO1977" s="35">
        <v>144</v>
      </c>
      <c r="AP1977" s="35">
        <v>144</v>
      </c>
      <c r="AQ1977" t="s">
        <v>82</v>
      </c>
      <c r="AR1977">
        <v>4</v>
      </c>
      <c r="AS1977" s="34">
        <v>0.1</v>
      </c>
      <c r="AT1977" t="s">
        <v>83</v>
      </c>
      <c r="AU1977" s="35">
        <f t="shared" si="494"/>
        <v>0</v>
      </c>
      <c r="AV1977" s="35">
        <f t="shared" si="485"/>
        <v>0</v>
      </c>
      <c r="AW1977" s="35">
        <f t="shared" si="486"/>
        <v>9999</v>
      </c>
      <c r="AX1977" s="35">
        <f t="shared" si="487"/>
        <v>9999</v>
      </c>
      <c r="AY1977" s="35">
        <f t="shared" si="488"/>
        <v>0</v>
      </c>
      <c r="AZ1977" s="35">
        <f t="shared" si="489"/>
        <v>0</v>
      </c>
      <c r="BA1977" s="27" t="str">
        <f t="shared" si="490"/>
        <v>Kelipatan Kirim/Master box &gt; 3x FC+index</v>
      </c>
      <c r="BB1977" s="34">
        <v>0.00024</v>
      </c>
      <c r="BC1977" s="34">
        <f t="shared" si="491"/>
        <v>0</v>
      </c>
      <c r="BD1977" s="34" t="e">
        <f t="shared" si="492"/>
        <v>#REF!</v>
      </c>
      <c r="BE1977" s="34">
        <v>0.13</v>
      </c>
      <c r="BF1977" s="34">
        <f t="shared" si="495"/>
        <v>0</v>
      </c>
      <c r="BG1977" s="34" t="e">
        <f t="shared" si="493"/>
        <v>#REF!</v>
      </c>
      <c r="BH1977" t="str">
        <f>IF(AT1977="UDARA","U","N")&amp;LEFT($C$4,2)&amp;MID($C$4,4,2)&amp;LEFT(A1977,3)&amp;MID(E1977,2,2)&amp;VLOOKUP(E1977,Acuan_Reference!C:L,10,0)</f>
        <v>N1501JMR71S1</v>
      </c>
      <c r="BI1977" t="s">
        <v>84</v>
      </c>
      <c r="BJ1977" t="s">
        <v>119</v>
      </c>
      <c r="BK1977" t="s">
        <v>86</v>
      </c>
      <c r="BL1977" t="s">
        <v>87</v>
      </c>
    </row>
    <row r="1978" hidden="1" spans="1:64">
      <c r="A1978" t="s">
        <v>99</v>
      </c>
      <c r="B1978" t="s">
        <v>75</v>
      </c>
      <c r="C1978" t="s">
        <v>76</v>
      </c>
      <c r="D1978" t="s">
        <v>180</v>
      </c>
      <c r="E1978" t="s">
        <v>266</v>
      </c>
      <c r="F1978" t="s">
        <v>267</v>
      </c>
      <c r="G1978" t="s">
        <v>118</v>
      </c>
      <c r="H1978" t="s">
        <v>81</v>
      </c>
      <c r="I1978" s="34">
        <v>25500</v>
      </c>
      <c r="J1978" s="35">
        <v>17</v>
      </c>
      <c r="K1978" s="35">
        <v>75</v>
      </c>
      <c r="L1978" s="35">
        <v>0</v>
      </c>
      <c r="M1978" s="35">
        <v>-24</v>
      </c>
      <c r="N1978" s="35">
        <v>0</v>
      </c>
      <c r="O1978" s="35">
        <v>23</v>
      </c>
      <c r="P1978" s="35">
        <v>-6</v>
      </c>
      <c r="Q1978" s="35">
        <v>-105</v>
      </c>
      <c r="R1978" s="35">
        <v>26</v>
      </c>
      <c r="S1978" s="35">
        <v>39</v>
      </c>
      <c r="T1978" s="35">
        <v>0</v>
      </c>
      <c r="U1978" s="35">
        <v>48</v>
      </c>
      <c r="V1978" s="34">
        <v>29</v>
      </c>
      <c r="W1978" s="34">
        <f t="shared" si="480"/>
        <v>22</v>
      </c>
      <c r="X1978" s="35">
        <v>0</v>
      </c>
      <c r="Y1978" s="35">
        <v>0</v>
      </c>
      <c r="Z1978" s="35">
        <v>0</v>
      </c>
      <c r="AA1978" s="34">
        <v>1</v>
      </c>
      <c r="AB1978" s="34">
        <v>0</v>
      </c>
      <c r="AC1978" s="34">
        <v>0</v>
      </c>
      <c r="AD1978" s="34">
        <v>0</v>
      </c>
      <c r="AE1978" s="34">
        <f t="shared" si="481"/>
        <v>1</v>
      </c>
      <c r="AF1978" s="34">
        <f t="shared" si="482"/>
        <v>0.0344827586206897</v>
      </c>
      <c r="AG1978" s="34">
        <f t="shared" si="483"/>
        <v>0.0454545454545455</v>
      </c>
      <c r="AH1978" s="34">
        <v>2304</v>
      </c>
      <c r="AI1978" s="34">
        <v>0</v>
      </c>
      <c r="AJ1978" s="35">
        <v>5184</v>
      </c>
      <c r="AK1978" s="35">
        <v>0</v>
      </c>
      <c r="AL1978" s="35">
        <v>18</v>
      </c>
      <c r="AM1978" s="34">
        <v>1.1</v>
      </c>
      <c r="AN1978" s="34">
        <f t="shared" si="484"/>
        <v>24.2</v>
      </c>
      <c r="AO1978" s="35">
        <v>144</v>
      </c>
      <c r="AP1978" s="35">
        <v>144</v>
      </c>
      <c r="AQ1978" t="s">
        <v>82</v>
      </c>
      <c r="AR1978">
        <v>4</v>
      </c>
      <c r="AS1978" s="34">
        <v>0.33333333333333</v>
      </c>
      <c r="AT1978" t="s">
        <v>83</v>
      </c>
      <c r="AU1978" s="35">
        <f t="shared" si="494"/>
        <v>30.9</v>
      </c>
      <c r="AV1978" s="35">
        <f t="shared" si="485"/>
        <v>144</v>
      </c>
      <c r="AW1978" s="35">
        <f t="shared" si="486"/>
        <v>6.59090909090909</v>
      </c>
      <c r="AX1978" s="35">
        <f t="shared" si="487"/>
        <v>5.77272727272727</v>
      </c>
      <c r="AY1978" s="35">
        <f t="shared" si="488"/>
        <v>0</v>
      </c>
      <c r="AZ1978" s="35">
        <f t="shared" si="489"/>
        <v>0</v>
      </c>
      <c r="BA1978" s="27" t="str">
        <f t="shared" si="490"/>
        <v>Kelipatan Kirim/Master box &gt; 3x FC+index</v>
      </c>
      <c r="BB1978" s="34">
        <v>0.00024</v>
      </c>
      <c r="BC1978" s="34">
        <f t="shared" si="491"/>
        <v>0</v>
      </c>
      <c r="BD1978" s="34" t="e">
        <f t="shared" si="492"/>
        <v>#REF!</v>
      </c>
      <c r="BE1978" s="34">
        <v>0.13</v>
      </c>
      <c r="BF1978" s="34">
        <f t="shared" si="495"/>
        <v>0</v>
      </c>
      <c r="BG1978" s="34" t="e">
        <f t="shared" si="493"/>
        <v>#REF!</v>
      </c>
      <c r="BH1978" t="str">
        <f>IF(AT1978="UDARA","U","N")&amp;LEFT($C$4,2)&amp;MID($C$4,4,2)&amp;LEFT(A1978,3)&amp;MID(E1978,2,2)&amp;VLOOKUP(E1978,Acuan_Reference!C:L,10,0)</f>
        <v>N1501MDN71S1</v>
      </c>
      <c r="BI1978" t="s">
        <v>84</v>
      </c>
      <c r="BJ1978" t="s">
        <v>119</v>
      </c>
      <c r="BK1978" t="s">
        <v>86</v>
      </c>
      <c r="BL1978" t="s">
        <v>87</v>
      </c>
    </row>
    <row r="1979" hidden="1" spans="1:64">
      <c r="A1979" t="s">
        <v>100</v>
      </c>
      <c r="B1979" t="s">
        <v>75</v>
      </c>
      <c r="C1979" t="s">
        <v>76</v>
      </c>
      <c r="D1979" t="s">
        <v>180</v>
      </c>
      <c r="E1979" t="s">
        <v>266</v>
      </c>
      <c r="F1979" t="s">
        <v>267</v>
      </c>
      <c r="G1979" t="s">
        <v>118</v>
      </c>
      <c r="H1979" t="s">
        <v>81</v>
      </c>
      <c r="I1979" s="34">
        <v>25500</v>
      </c>
      <c r="J1979" s="35">
        <v>0</v>
      </c>
      <c r="K1979" s="35">
        <v>0</v>
      </c>
      <c r="L1979" s="35">
        <v>0</v>
      </c>
      <c r="M1979" s="35">
        <v>0</v>
      </c>
      <c r="N1979" s="35">
        <v>0</v>
      </c>
      <c r="O1979" s="35">
        <v>0</v>
      </c>
      <c r="P1979" s="35">
        <v>-45</v>
      </c>
      <c r="Q1979" s="35">
        <v>-61</v>
      </c>
      <c r="R1979" s="35">
        <v>0</v>
      </c>
      <c r="S1979" s="35">
        <v>0</v>
      </c>
      <c r="T1979" s="35">
        <v>0</v>
      </c>
      <c r="U1979" s="35">
        <v>0</v>
      </c>
      <c r="V1979" s="34">
        <v>0</v>
      </c>
      <c r="W1979" s="34">
        <f t="shared" si="480"/>
        <v>0</v>
      </c>
      <c r="X1979" s="35">
        <v>0</v>
      </c>
      <c r="Y1979" s="35">
        <v>0</v>
      </c>
      <c r="Z1979" s="35">
        <v>0</v>
      </c>
      <c r="AA1979" s="34">
        <v>0</v>
      </c>
      <c r="AB1979" s="34">
        <v>0</v>
      </c>
      <c r="AC1979" s="34">
        <v>0</v>
      </c>
      <c r="AD1979" s="34">
        <v>0</v>
      </c>
      <c r="AE1979" s="34">
        <f t="shared" si="481"/>
        <v>0</v>
      </c>
      <c r="AF1979" s="34">
        <f t="shared" si="482"/>
        <v>9999</v>
      </c>
      <c r="AG1979" s="34">
        <f t="shared" si="483"/>
        <v>9999</v>
      </c>
      <c r="AH1979" s="34">
        <v>2304</v>
      </c>
      <c r="AI1979" s="34">
        <v>0</v>
      </c>
      <c r="AJ1979" s="35">
        <v>5184</v>
      </c>
      <c r="AK1979" s="35">
        <v>0</v>
      </c>
      <c r="AL1979" s="35">
        <v>0</v>
      </c>
      <c r="AM1979" s="34">
        <v>1.5</v>
      </c>
      <c r="AN1979" s="34">
        <f t="shared" si="484"/>
        <v>0</v>
      </c>
      <c r="AO1979" s="35">
        <v>144</v>
      </c>
      <c r="AP1979" s="35">
        <v>144</v>
      </c>
      <c r="AQ1979" t="s">
        <v>82</v>
      </c>
      <c r="AR1979">
        <v>2</v>
      </c>
      <c r="AS1979" s="34">
        <v>0.76666666666667</v>
      </c>
      <c r="AT1979" t="s">
        <v>83</v>
      </c>
      <c r="AU1979" s="35">
        <f t="shared" si="494"/>
        <v>0</v>
      </c>
      <c r="AV1979" s="35">
        <f t="shared" si="485"/>
        <v>0</v>
      </c>
      <c r="AW1979" s="35">
        <f t="shared" si="486"/>
        <v>9999</v>
      </c>
      <c r="AX1979" s="35">
        <f t="shared" si="487"/>
        <v>9999</v>
      </c>
      <c r="AY1979" s="35">
        <f t="shared" si="488"/>
        <v>0</v>
      </c>
      <c r="AZ1979" s="35">
        <f t="shared" si="489"/>
        <v>0</v>
      </c>
      <c r="BA1979" s="27" t="str">
        <f t="shared" si="490"/>
        <v>Kelipatan Kirim/Master box &gt; 3x FC+index</v>
      </c>
      <c r="BB1979" s="34">
        <v>0.00024</v>
      </c>
      <c r="BC1979" s="34">
        <f t="shared" si="491"/>
        <v>0</v>
      </c>
      <c r="BD1979" s="34" t="e">
        <f t="shared" si="492"/>
        <v>#REF!</v>
      </c>
      <c r="BE1979" s="34">
        <v>0.13</v>
      </c>
      <c r="BF1979" s="34">
        <f t="shared" si="495"/>
        <v>0</v>
      </c>
      <c r="BG1979" s="34" t="e">
        <f t="shared" si="493"/>
        <v>#REF!</v>
      </c>
      <c r="BH1979" t="str">
        <f>IF(AT1979="UDARA","U","N")&amp;LEFT($C$4,2)&amp;MID($C$4,4,2)&amp;LEFT(A1979,3)&amp;MID(E1979,2,2)&amp;VLOOKUP(E1979,Acuan_Reference!C:L,10,0)</f>
        <v>N1501MDO71S1</v>
      </c>
      <c r="BI1979" t="s">
        <v>84</v>
      </c>
      <c r="BJ1979" t="s">
        <v>119</v>
      </c>
      <c r="BK1979" t="s">
        <v>86</v>
      </c>
      <c r="BL1979" t="s">
        <v>87</v>
      </c>
    </row>
    <row r="1980" hidden="1" spans="1:64">
      <c r="A1980" t="s">
        <v>101</v>
      </c>
      <c r="B1980" t="s">
        <v>75</v>
      </c>
      <c r="C1980" t="s">
        <v>76</v>
      </c>
      <c r="D1980" t="s">
        <v>180</v>
      </c>
      <c r="E1980" t="s">
        <v>266</v>
      </c>
      <c r="F1980" t="s">
        <v>267</v>
      </c>
      <c r="G1980" t="s">
        <v>118</v>
      </c>
      <c r="H1980" t="s">
        <v>81</v>
      </c>
      <c r="I1980" s="34">
        <v>25500</v>
      </c>
      <c r="J1980" s="35">
        <v>3</v>
      </c>
      <c r="K1980" s="35">
        <v>6</v>
      </c>
      <c r="L1980" s="35">
        <v>-8</v>
      </c>
      <c r="M1980" s="35">
        <v>0</v>
      </c>
      <c r="N1980" s="35">
        <v>303</v>
      </c>
      <c r="O1980" s="35">
        <v>-23</v>
      </c>
      <c r="P1980" s="35">
        <v>-2</v>
      </c>
      <c r="Q1980" s="35">
        <v>142</v>
      </c>
      <c r="R1980" s="35">
        <v>-11</v>
      </c>
      <c r="S1980" s="35">
        <v>-10</v>
      </c>
      <c r="T1980" s="35">
        <v>0</v>
      </c>
      <c r="U1980" s="35">
        <v>287</v>
      </c>
      <c r="V1980" s="34">
        <v>92.333333333333</v>
      </c>
      <c r="W1980" s="34">
        <f t="shared" si="480"/>
        <v>95.6666666666667</v>
      </c>
      <c r="X1980" s="35">
        <v>0</v>
      </c>
      <c r="Y1980" s="35">
        <v>0</v>
      </c>
      <c r="Z1980" s="35">
        <v>0</v>
      </c>
      <c r="AA1980" s="34">
        <v>93</v>
      </c>
      <c r="AB1980" s="34">
        <v>0</v>
      </c>
      <c r="AC1980" s="34">
        <v>144</v>
      </c>
      <c r="AD1980" s="34">
        <v>0</v>
      </c>
      <c r="AE1980" s="34">
        <f t="shared" si="481"/>
        <v>237</v>
      </c>
      <c r="AF1980" s="34">
        <f t="shared" si="482"/>
        <v>2.56678700361012</v>
      </c>
      <c r="AG1980" s="34">
        <f t="shared" si="483"/>
        <v>2.47735191637631</v>
      </c>
      <c r="AH1980" s="34">
        <v>2304</v>
      </c>
      <c r="AI1980" s="34">
        <v>0</v>
      </c>
      <c r="AJ1980" s="35">
        <v>5184</v>
      </c>
      <c r="AK1980" s="35">
        <v>39</v>
      </c>
      <c r="AL1980" s="35">
        <v>0</v>
      </c>
      <c r="AM1980" s="34">
        <v>1.3</v>
      </c>
      <c r="AN1980" s="34">
        <f t="shared" si="484"/>
        <v>124.366666666667</v>
      </c>
      <c r="AO1980" s="35">
        <v>144</v>
      </c>
      <c r="AP1980" s="35">
        <v>144</v>
      </c>
      <c r="AQ1980" t="s">
        <v>82</v>
      </c>
      <c r="AR1980">
        <v>4</v>
      </c>
      <c r="AS1980" s="34">
        <v>0.5</v>
      </c>
      <c r="AT1980" t="s">
        <v>83</v>
      </c>
      <c r="AU1980" s="35">
        <f t="shared" si="494"/>
        <v>0</v>
      </c>
      <c r="AV1980" s="35">
        <f t="shared" si="485"/>
        <v>0</v>
      </c>
      <c r="AW1980" s="35">
        <f t="shared" si="486"/>
        <v>2.47735191637631</v>
      </c>
      <c r="AX1980" s="35">
        <f t="shared" si="487"/>
        <v>2.47735191637631</v>
      </c>
      <c r="AY1980" s="35">
        <f t="shared" si="488"/>
        <v>0</v>
      </c>
      <c r="AZ1980" s="35">
        <f t="shared" si="489"/>
        <v>0</v>
      </c>
      <c r="BA1980" s="27" t="str">
        <f t="shared" si="490"/>
        <v>3</v>
      </c>
      <c r="BB1980" s="34">
        <v>0.00024</v>
      </c>
      <c r="BC1980" s="34">
        <f t="shared" si="491"/>
        <v>0</v>
      </c>
      <c r="BD1980" s="34" t="e">
        <f t="shared" si="492"/>
        <v>#REF!</v>
      </c>
      <c r="BE1980" s="34">
        <v>0.13</v>
      </c>
      <c r="BF1980" s="34">
        <f t="shared" si="495"/>
        <v>0</v>
      </c>
      <c r="BG1980" s="34" t="e">
        <f t="shared" si="493"/>
        <v>#REF!</v>
      </c>
      <c r="BH1980" t="str">
        <f>IF(AT1980="UDARA","U","N")&amp;LEFT($C$4,2)&amp;MID($C$4,4,2)&amp;LEFT(A1980,3)&amp;MID(E1980,2,2)&amp;VLOOKUP(E1980,Acuan_Reference!C:L,10,0)</f>
        <v>N1501MKS71S1</v>
      </c>
      <c r="BI1980" t="s">
        <v>84</v>
      </c>
      <c r="BJ1980" t="s">
        <v>119</v>
      </c>
      <c r="BK1980" t="s">
        <v>86</v>
      </c>
      <c r="BL1980" t="s">
        <v>87</v>
      </c>
    </row>
    <row r="1981" hidden="1" spans="1:64">
      <c r="A1981" t="s">
        <v>102</v>
      </c>
      <c r="B1981" t="s">
        <v>75</v>
      </c>
      <c r="C1981" t="s">
        <v>76</v>
      </c>
      <c r="D1981" t="s">
        <v>180</v>
      </c>
      <c r="E1981" t="s">
        <v>266</v>
      </c>
      <c r="F1981" t="s">
        <v>267</v>
      </c>
      <c r="G1981" t="s">
        <v>118</v>
      </c>
      <c r="H1981" t="s">
        <v>81</v>
      </c>
      <c r="I1981" s="34">
        <v>25500</v>
      </c>
      <c r="J1981" s="35">
        <v>0</v>
      </c>
      <c r="K1981" s="35">
        <v>2</v>
      </c>
      <c r="L1981" s="35">
        <v>2</v>
      </c>
      <c r="M1981" s="35">
        <v>0</v>
      </c>
      <c r="N1981" s="35">
        <v>0</v>
      </c>
      <c r="O1981" s="35">
        <v>2</v>
      </c>
      <c r="P1981" s="35">
        <v>2</v>
      </c>
      <c r="Q1981" s="35">
        <v>1</v>
      </c>
      <c r="R1981" s="35">
        <v>10</v>
      </c>
      <c r="S1981" s="35">
        <v>-1</v>
      </c>
      <c r="T1981" s="35">
        <v>-2</v>
      </c>
      <c r="U1981" s="35">
        <v>0</v>
      </c>
      <c r="V1981" s="34">
        <v>-1</v>
      </c>
      <c r="W1981" s="34">
        <f t="shared" si="480"/>
        <v>0</v>
      </c>
      <c r="X1981" s="35">
        <v>4</v>
      </c>
      <c r="Y1981" s="35">
        <v>0</v>
      </c>
      <c r="Z1981" s="35">
        <v>0</v>
      </c>
      <c r="AA1981" s="34">
        <v>114</v>
      </c>
      <c r="AB1981" s="34">
        <v>0</v>
      </c>
      <c r="AC1981" s="34">
        <v>0</v>
      </c>
      <c r="AD1981" s="34">
        <v>0</v>
      </c>
      <c r="AE1981" s="34">
        <f t="shared" si="481"/>
        <v>114</v>
      </c>
      <c r="AF1981" s="34">
        <f t="shared" si="482"/>
        <v>9999</v>
      </c>
      <c r="AG1981" s="34">
        <f t="shared" si="483"/>
        <v>9999</v>
      </c>
      <c r="AH1981" s="34">
        <v>2304</v>
      </c>
      <c r="AI1981" s="34">
        <v>0</v>
      </c>
      <c r="AJ1981" s="35">
        <v>5184</v>
      </c>
      <c r="AK1981" s="35">
        <v>4</v>
      </c>
      <c r="AL1981" s="35">
        <v>2</v>
      </c>
      <c r="AM1981" s="34">
        <v>0.8</v>
      </c>
      <c r="AN1981" s="34">
        <f t="shared" si="484"/>
        <v>0</v>
      </c>
      <c r="AO1981" s="35">
        <v>144</v>
      </c>
      <c r="AP1981" s="35">
        <v>144</v>
      </c>
      <c r="AQ1981" t="s">
        <v>82</v>
      </c>
      <c r="AR1981">
        <v>8</v>
      </c>
      <c r="AS1981" s="34">
        <v>0.1</v>
      </c>
      <c r="AT1981" t="s">
        <v>83</v>
      </c>
      <c r="AU1981" s="35">
        <f t="shared" si="494"/>
        <v>0</v>
      </c>
      <c r="AV1981" s="35">
        <f t="shared" si="485"/>
        <v>0</v>
      </c>
      <c r="AW1981" s="35">
        <f t="shared" si="486"/>
        <v>9999</v>
      </c>
      <c r="AX1981" s="35">
        <f t="shared" si="487"/>
        <v>9999</v>
      </c>
      <c r="AY1981" s="35">
        <f t="shared" si="488"/>
        <v>0</v>
      </c>
      <c r="AZ1981" s="35">
        <f t="shared" si="489"/>
        <v>0</v>
      </c>
      <c r="BA1981" s="27" t="str">
        <f t="shared" si="490"/>
        <v>Kelipatan Kirim/Master box &gt; 3x FC+index</v>
      </c>
      <c r="BB1981" s="34">
        <v>0.00024</v>
      </c>
      <c r="BC1981" s="34">
        <f t="shared" si="491"/>
        <v>0</v>
      </c>
      <c r="BD1981" s="34" t="e">
        <f t="shared" si="492"/>
        <v>#REF!</v>
      </c>
      <c r="BE1981" s="34">
        <v>0.13</v>
      </c>
      <c r="BF1981" s="34">
        <f t="shared" si="495"/>
        <v>0</v>
      </c>
      <c r="BG1981" s="34" t="e">
        <f t="shared" si="493"/>
        <v>#REF!</v>
      </c>
      <c r="BH1981" t="str">
        <f>IF(AT1981="UDARA","U","N")&amp;LEFT($C$4,2)&amp;MID($C$4,4,2)&amp;LEFT(A1981,3)&amp;MID(E1981,2,2)&amp;VLOOKUP(E1981,Acuan_Reference!C:L,10,0)</f>
        <v>N1501MLG71S1</v>
      </c>
      <c r="BI1981" t="s">
        <v>84</v>
      </c>
      <c r="BJ1981" t="s">
        <v>119</v>
      </c>
      <c r="BK1981" t="s">
        <v>86</v>
      </c>
      <c r="BL1981" t="s">
        <v>87</v>
      </c>
    </row>
    <row r="1982" hidden="1" spans="1:64">
      <c r="A1982" t="s">
        <v>103</v>
      </c>
      <c r="B1982" t="s">
        <v>75</v>
      </c>
      <c r="C1982" t="s">
        <v>76</v>
      </c>
      <c r="D1982" t="s">
        <v>180</v>
      </c>
      <c r="E1982" t="s">
        <v>266</v>
      </c>
      <c r="F1982" t="s">
        <v>267</v>
      </c>
      <c r="G1982" t="s">
        <v>118</v>
      </c>
      <c r="H1982" t="s">
        <v>81</v>
      </c>
      <c r="I1982" s="34">
        <v>25500</v>
      </c>
      <c r="J1982" s="35">
        <v>0</v>
      </c>
      <c r="K1982" s="35">
        <v>0</v>
      </c>
      <c r="L1982" s="35">
        <v>0</v>
      </c>
      <c r="M1982" s="35">
        <v>0</v>
      </c>
      <c r="N1982" s="35">
        <v>0</v>
      </c>
      <c r="O1982" s="35">
        <v>0</v>
      </c>
      <c r="P1982" s="35">
        <v>0</v>
      </c>
      <c r="Q1982" s="35">
        <v>0</v>
      </c>
      <c r="R1982" s="35">
        <v>0</v>
      </c>
      <c r="S1982" s="35">
        <v>0</v>
      </c>
      <c r="T1982" s="35">
        <v>0</v>
      </c>
      <c r="U1982" s="35">
        <v>0</v>
      </c>
      <c r="V1982" s="34">
        <v>0</v>
      </c>
      <c r="W1982" s="34">
        <f t="shared" si="480"/>
        <v>0</v>
      </c>
      <c r="X1982" s="35">
        <v>0</v>
      </c>
      <c r="Y1982" s="35">
        <v>0</v>
      </c>
      <c r="Z1982" s="35">
        <v>0</v>
      </c>
      <c r="AA1982" s="34">
        <v>0</v>
      </c>
      <c r="AB1982" s="34">
        <v>0</v>
      </c>
      <c r="AC1982" s="34">
        <v>0</v>
      </c>
      <c r="AD1982" s="34">
        <v>0</v>
      </c>
      <c r="AE1982" s="34">
        <f t="shared" si="481"/>
        <v>0</v>
      </c>
      <c r="AF1982" s="34">
        <f t="shared" si="482"/>
        <v>9999</v>
      </c>
      <c r="AG1982" s="34">
        <f t="shared" si="483"/>
        <v>9999</v>
      </c>
      <c r="AH1982" s="34">
        <v>2304</v>
      </c>
      <c r="AI1982" s="34">
        <v>0</v>
      </c>
      <c r="AJ1982" s="35">
        <v>5184</v>
      </c>
      <c r="AK1982" s="35">
        <v>0</v>
      </c>
      <c r="AL1982" s="35">
        <v>0</v>
      </c>
      <c r="AM1982" s="34">
        <v>1.3</v>
      </c>
      <c r="AN1982" s="34">
        <f t="shared" si="484"/>
        <v>0</v>
      </c>
      <c r="AO1982" s="35">
        <v>144</v>
      </c>
      <c r="AP1982" s="35">
        <v>144</v>
      </c>
      <c r="AQ1982" t="s">
        <v>82</v>
      </c>
      <c r="AR1982">
        <v>2</v>
      </c>
      <c r="AS1982" s="34">
        <v>0.36666666666667</v>
      </c>
      <c r="AT1982" t="s">
        <v>83</v>
      </c>
      <c r="AU1982" s="35">
        <f t="shared" si="494"/>
        <v>0</v>
      </c>
      <c r="AV1982" s="35">
        <f t="shared" si="485"/>
        <v>0</v>
      </c>
      <c r="AW1982" s="35">
        <f t="shared" si="486"/>
        <v>9999</v>
      </c>
      <c r="AX1982" s="35">
        <f t="shared" si="487"/>
        <v>9999</v>
      </c>
      <c r="AY1982" s="35">
        <f t="shared" si="488"/>
        <v>0</v>
      </c>
      <c r="AZ1982" s="35">
        <f t="shared" si="489"/>
        <v>0</v>
      </c>
      <c r="BA1982" s="27" t="str">
        <f t="shared" si="490"/>
        <v>Kelipatan Kirim/Master box &gt; 3x FC+index</v>
      </c>
      <c r="BB1982" s="34">
        <v>0.00024</v>
      </c>
      <c r="BC1982" s="34">
        <f t="shared" si="491"/>
        <v>0</v>
      </c>
      <c r="BD1982" s="34" t="e">
        <f t="shared" si="492"/>
        <v>#REF!</v>
      </c>
      <c r="BE1982" s="34">
        <v>0.13</v>
      </c>
      <c r="BF1982" s="34">
        <f t="shared" si="495"/>
        <v>0</v>
      </c>
      <c r="BG1982" s="34" t="e">
        <f t="shared" si="493"/>
        <v>#REF!</v>
      </c>
      <c r="BH1982" t="str">
        <f>IF(AT1982="UDARA","U","N")&amp;LEFT($C$4,2)&amp;MID($C$4,4,2)&amp;LEFT(A1982,3)&amp;MID(E1982,2,2)&amp;VLOOKUP(E1982,Acuan_Reference!C:L,10,0)</f>
        <v>N1501NAD71S1</v>
      </c>
      <c r="BI1982" t="s">
        <v>84</v>
      </c>
      <c r="BJ1982" t="s">
        <v>119</v>
      </c>
      <c r="BK1982" t="s">
        <v>86</v>
      </c>
      <c r="BL1982" t="s">
        <v>87</v>
      </c>
    </row>
    <row r="1983" hidden="1" spans="1:64">
      <c r="A1983" t="s">
        <v>104</v>
      </c>
      <c r="B1983" t="s">
        <v>75</v>
      </c>
      <c r="C1983" t="s">
        <v>76</v>
      </c>
      <c r="D1983" t="s">
        <v>180</v>
      </c>
      <c r="E1983" t="s">
        <v>266</v>
      </c>
      <c r="F1983" t="s">
        <v>267</v>
      </c>
      <c r="G1983" t="s">
        <v>118</v>
      </c>
      <c r="H1983" t="s">
        <v>81</v>
      </c>
      <c r="I1983" s="34">
        <v>25500</v>
      </c>
      <c r="J1983" s="35">
        <v>0</v>
      </c>
      <c r="K1983" s="35">
        <v>0</v>
      </c>
      <c r="L1983" s="35">
        <v>0</v>
      </c>
      <c r="M1983" s="35">
        <v>0</v>
      </c>
      <c r="N1983" s="35">
        <v>0</v>
      </c>
      <c r="O1983" s="35">
        <v>0</v>
      </c>
      <c r="P1983" s="35">
        <v>0</v>
      </c>
      <c r="Q1983" s="35">
        <v>0</v>
      </c>
      <c r="R1983" s="35">
        <v>0</v>
      </c>
      <c r="S1983" s="35">
        <v>0</v>
      </c>
      <c r="T1983" s="35">
        <v>3</v>
      </c>
      <c r="U1983" s="35">
        <v>0</v>
      </c>
      <c r="V1983" s="34">
        <v>1</v>
      </c>
      <c r="W1983" s="34">
        <f t="shared" ref="W1983:W2046" si="496">AVERAGE(T1983,U1983,AL1983)</f>
        <v>1.33333333333333</v>
      </c>
      <c r="X1983" s="35">
        <v>6</v>
      </c>
      <c r="Y1983" s="35">
        <v>0</v>
      </c>
      <c r="Z1983" s="35">
        <v>0</v>
      </c>
      <c r="AA1983" s="34">
        <v>135</v>
      </c>
      <c r="AB1983" s="34">
        <v>0</v>
      </c>
      <c r="AC1983" s="34">
        <v>0</v>
      </c>
      <c r="AD1983" s="34">
        <v>0</v>
      </c>
      <c r="AE1983" s="34">
        <f t="shared" ref="AE1983:AE2046" si="497">Z1983+AA1983+AC1983+AD1983</f>
        <v>135</v>
      </c>
      <c r="AF1983" s="34">
        <f t="shared" ref="AF1983:AF2046" si="498">IFERROR(IF(V1983&lt;0,9999,AE1983/V1983),9999)</f>
        <v>135</v>
      </c>
      <c r="AG1983" s="34">
        <f t="shared" ref="AG1983:AG2046" si="499">IFERROR(IF(W1983&lt;0,9999,(Z1983+AA1983+AC1983)/W1983),9999)</f>
        <v>101.25</v>
      </c>
      <c r="AH1983" s="34">
        <v>2304</v>
      </c>
      <c r="AI1983" s="34">
        <v>0</v>
      </c>
      <c r="AJ1983" s="35">
        <v>5184</v>
      </c>
      <c r="AK1983" s="35">
        <v>0</v>
      </c>
      <c r="AL1983" s="35">
        <v>1</v>
      </c>
      <c r="AM1983" s="34">
        <v>1</v>
      </c>
      <c r="AN1983" s="34">
        <f t="shared" ref="AN1983:AN2046" si="500">IF(AM1983*W1983&lt;0,0,AM1983*W1983)</f>
        <v>1.33333333333333</v>
      </c>
      <c r="AO1983" s="35">
        <v>144</v>
      </c>
      <c r="AP1983" s="35">
        <v>144</v>
      </c>
      <c r="AQ1983" t="s">
        <v>82</v>
      </c>
      <c r="AR1983">
        <v>4</v>
      </c>
      <c r="AS1983" s="34">
        <v>0.26666666666667</v>
      </c>
      <c r="AT1983" t="s">
        <v>83</v>
      </c>
      <c r="AU1983" s="35">
        <f t="shared" si="494"/>
        <v>0</v>
      </c>
      <c r="AV1983" s="35">
        <f t="shared" ref="AV1983:AV2046" si="501">IFERROR(ROUNDUP(AU1983/AO1983,0)*AO1983,9999)</f>
        <v>0</v>
      </c>
      <c r="AW1983" s="35">
        <f t="shared" ref="AW1983:AW2046" si="502">IFERROR(IF(W1983&lt;0,9999,((ROUNDUP(AU1983/AO1983,0)*AO1983)+AE1983)/W1983),9999)</f>
        <v>101.25</v>
      </c>
      <c r="AX1983" s="35">
        <f t="shared" ref="AX1983:AX2046" si="503">IFERROR(IF(W1983&lt;0,9999,((ROUNDUP(AU1983/AP1983,0)*AP1983)+AE1983-AL1983)/W1983),9999)</f>
        <v>100.5</v>
      </c>
      <c r="AY1983" s="35">
        <f t="shared" ref="AY1983:AY2046" si="504">IF(H1983="DROPPING",IF(AND(AW1983&gt;3,AX1983&gt;3),0,IF(AND(AW1983&lt;=3,AX1983&lt;=3),ROUNDUP(AU1983/AO1983,0)*AO1983,ROUNDUP(AU1983/AP1983,0)*AP1983)),0)</f>
        <v>0</v>
      </c>
      <c r="AZ1983" s="35">
        <f t="shared" ref="AZ1983:AZ2046" si="505">IF(AH1983&lt;=0,0,IF(H1983="DROPPING",IF(AND(AW1983&gt;3,AX1983&gt;3),0,IF(AND(AW1983&lt;=3,AX1983&lt;=3),ROUNDUP(AU1983/AO1983,0)*AO1983,ROUNDUP(AU1983/AP1983,0)*AP1983)),0))</f>
        <v>0</v>
      </c>
      <c r="BA1983" s="27" t="str">
        <f t="shared" ref="BA1983:BA2046" si="506">IF(AND(AW1983&gt;3,AX1983&gt;3),"Kelipatan Kirim/Master box &gt; 3x FC+index",IF(AF1983&lt;=AS1983,"1",IF(AND(AF1983&gt;AS1983,AF1983&lt;=AM1983),"2","3")))</f>
        <v>Kelipatan Kirim/Master box &gt; 3x FC+index</v>
      </c>
      <c r="BB1983" s="34">
        <v>0.00024</v>
      </c>
      <c r="BC1983" s="34">
        <f t="shared" ref="BC1983:BC2046" si="507">BB1983*AZ1983</f>
        <v>0</v>
      </c>
      <c r="BD1983" s="34" t="e">
        <f t="shared" si="492"/>
        <v>#REF!</v>
      </c>
      <c r="BE1983" s="34">
        <v>0.13</v>
      </c>
      <c r="BF1983" s="34">
        <f t="shared" si="495"/>
        <v>0</v>
      </c>
      <c r="BG1983" s="34" t="e">
        <f t="shared" si="493"/>
        <v>#REF!</v>
      </c>
      <c r="BH1983" t="str">
        <f>IF(AT1983="UDARA","U","N")&amp;LEFT($C$4,2)&amp;MID($C$4,4,2)&amp;LEFT(A1983,3)&amp;MID(E1983,2,2)&amp;VLOOKUP(E1983,Acuan_Reference!C:L,10,0)</f>
        <v>N1501PDG71S1</v>
      </c>
      <c r="BI1983" t="s">
        <v>84</v>
      </c>
      <c r="BJ1983" t="s">
        <v>119</v>
      </c>
      <c r="BK1983" t="s">
        <v>86</v>
      </c>
      <c r="BL1983" t="s">
        <v>87</v>
      </c>
    </row>
    <row r="1984" hidden="1" spans="1:64">
      <c r="A1984" t="s">
        <v>105</v>
      </c>
      <c r="B1984" t="s">
        <v>75</v>
      </c>
      <c r="C1984" t="s">
        <v>76</v>
      </c>
      <c r="D1984" t="s">
        <v>180</v>
      </c>
      <c r="E1984" t="s">
        <v>266</v>
      </c>
      <c r="F1984" t="s">
        <v>267</v>
      </c>
      <c r="G1984" t="s">
        <v>118</v>
      </c>
      <c r="H1984" t="s">
        <v>81</v>
      </c>
      <c r="I1984" s="34">
        <v>25500</v>
      </c>
      <c r="J1984" s="35">
        <v>0</v>
      </c>
      <c r="K1984" s="35">
        <v>0</v>
      </c>
      <c r="L1984" s="35">
        <v>0</v>
      </c>
      <c r="M1984" s="35">
        <v>0</v>
      </c>
      <c r="N1984" s="35">
        <v>0</v>
      </c>
      <c r="O1984" s="35">
        <v>0</v>
      </c>
      <c r="P1984" s="35">
        <v>0</v>
      </c>
      <c r="Q1984" s="35">
        <v>0</v>
      </c>
      <c r="R1984" s="35">
        <v>0</v>
      </c>
      <c r="S1984" s="35">
        <v>0</v>
      </c>
      <c r="T1984" s="35">
        <v>0</v>
      </c>
      <c r="U1984" s="35">
        <v>0</v>
      </c>
      <c r="V1984" s="34">
        <v>0</v>
      </c>
      <c r="W1984" s="34">
        <f t="shared" si="496"/>
        <v>0</v>
      </c>
      <c r="X1984" s="35">
        <v>0</v>
      </c>
      <c r="Y1984" s="35">
        <v>0</v>
      </c>
      <c r="Z1984" s="35">
        <v>0</v>
      </c>
      <c r="AA1984" s="34">
        <v>0</v>
      </c>
      <c r="AB1984" s="34">
        <v>0</v>
      </c>
      <c r="AC1984" s="34">
        <v>0</v>
      </c>
      <c r="AD1984" s="34">
        <v>0</v>
      </c>
      <c r="AE1984" s="34">
        <f t="shared" si="497"/>
        <v>0</v>
      </c>
      <c r="AF1984" s="34">
        <f t="shared" si="498"/>
        <v>9999</v>
      </c>
      <c r="AG1984" s="34">
        <f t="shared" si="499"/>
        <v>9999</v>
      </c>
      <c r="AH1984" s="34">
        <v>2304</v>
      </c>
      <c r="AI1984" s="34">
        <v>0</v>
      </c>
      <c r="AJ1984" s="35">
        <v>5184</v>
      </c>
      <c r="AK1984" s="35">
        <v>0</v>
      </c>
      <c r="AL1984" s="35">
        <v>0</v>
      </c>
      <c r="AM1984" s="34">
        <v>1</v>
      </c>
      <c r="AN1984" s="34">
        <f t="shared" si="500"/>
        <v>0</v>
      </c>
      <c r="AO1984" s="35">
        <v>144</v>
      </c>
      <c r="AP1984" s="35">
        <v>144</v>
      </c>
      <c r="AQ1984" t="s">
        <v>82</v>
      </c>
      <c r="AR1984">
        <v>4</v>
      </c>
      <c r="AS1984" s="34">
        <v>0.26666666666667</v>
      </c>
      <c r="AT1984" t="s">
        <v>83</v>
      </c>
      <c r="AU1984" s="35">
        <f t="shared" si="494"/>
        <v>0</v>
      </c>
      <c r="AV1984" s="35">
        <f t="shared" si="501"/>
        <v>0</v>
      </c>
      <c r="AW1984" s="35">
        <f t="shared" si="502"/>
        <v>9999</v>
      </c>
      <c r="AX1984" s="35">
        <f t="shared" si="503"/>
        <v>9999</v>
      </c>
      <c r="AY1984" s="35">
        <f t="shared" si="504"/>
        <v>0</v>
      </c>
      <c r="AZ1984" s="35">
        <f t="shared" si="505"/>
        <v>0</v>
      </c>
      <c r="BA1984" s="27" t="str">
        <f t="shared" si="506"/>
        <v>Kelipatan Kirim/Master box &gt; 3x FC+index</v>
      </c>
      <c r="BB1984" s="34">
        <v>0.00024</v>
      </c>
      <c r="BC1984" s="34">
        <f t="shared" si="507"/>
        <v>0</v>
      </c>
      <c r="BD1984" s="34" t="e">
        <f t="shared" ref="BD1984:BD2047" si="508">BD1983+BC1984</f>
        <v>#REF!</v>
      </c>
      <c r="BE1984" s="34">
        <v>0.13</v>
      </c>
      <c r="BF1984" s="34">
        <f t="shared" si="495"/>
        <v>0</v>
      </c>
      <c r="BG1984" s="34" t="e">
        <f t="shared" ref="BG1984:BG2047" si="509">BG1983+BF1984</f>
        <v>#REF!</v>
      </c>
      <c r="BH1984" t="str">
        <f>IF(AT1984="UDARA","U","N")&amp;LEFT($C$4,2)&amp;MID($C$4,4,2)&amp;LEFT(A1984,3)&amp;MID(E1984,2,2)&amp;VLOOKUP(E1984,Acuan_Reference!C:L,10,0)</f>
        <v>N1501PKB71S1</v>
      </c>
      <c r="BI1984" t="s">
        <v>84</v>
      </c>
      <c r="BJ1984" t="s">
        <v>119</v>
      </c>
      <c r="BK1984" t="s">
        <v>86</v>
      </c>
      <c r="BL1984" t="s">
        <v>87</v>
      </c>
    </row>
    <row r="1985" hidden="1" spans="1:64">
      <c r="A1985" t="s">
        <v>106</v>
      </c>
      <c r="B1985" t="s">
        <v>75</v>
      </c>
      <c r="C1985" t="s">
        <v>76</v>
      </c>
      <c r="D1985" t="s">
        <v>180</v>
      </c>
      <c r="E1985" t="s">
        <v>266</v>
      </c>
      <c r="F1985" t="s">
        <v>267</v>
      </c>
      <c r="G1985" t="s">
        <v>118</v>
      </c>
      <c r="H1985" t="s">
        <v>81</v>
      </c>
      <c r="I1985" s="34">
        <v>25500</v>
      </c>
      <c r="J1985" s="35">
        <v>0</v>
      </c>
      <c r="K1985" s="35">
        <v>0</v>
      </c>
      <c r="L1985" s="35">
        <v>0</v>
      </c>
      <c r="M1985" s="35">
        <v>0</v>
      </c>
      <c r="N1985" s="35">
        <v>0</v>
      </c>
      <c r="O1985" s="35">
        <v>0</v>
      </c>
      <c r="P1985" s="35">
        <v>-3</v>
      </c>
      <c r="Q1985" s="35">
        <v>0</v>
      </c>
      <c r="R1985" s="35">
        <v>0</v>
      </c>
      <c r="S1985" s="35">
        <v>0</v>
      </c>
      <c r="T1985" s="35">
        <v>0</v>
      </c>
      <c r="U1985" s="35">
        <v>0</v>
      </c>
      <c r="V1985" s="34">
        <v>0</v>
      </c>
      <c r="W1985" s="34">
        <f t="shared" si="496"/>
        <v>0</v>
      </c>
      <c r="X1985" s="35">
        <v>0</v>
      </c>
      <c r="Y1985" s="35">
        <v>0</v>
      </c>
      <c r="Z1985" s="35">
        <v>0</v>
      </c>
      <c r="AA1985" s="34">
        <v>0</v>
      </c>
      <c r="AB1985" s="34">
        <v>0</v>
      </c>
      <c r="AC1985" s="34">
        <v>0</v>
      </c>
      <c r="AD1985" s="34">
        <v>0</v>
      </c>
      <c r="AE1985" s="34">
        <f t="shared" si="497"/>
        <v>0</v>
      </c>
      <c r="AF1985" s="34">
        <f t="shared" si="498"/>
        <v>9999</v>
      </c>
      <c r="AG1985" s="34">
        <f t="shared" si="499"/>
        <v>9999</v>
      </c>
      <c r="AH1985" s="34">
        <v>2304</v>
      </c>
      <c r="AI1985" s="34">
        <v>0</v>
      </c>
      <c r="AJ1985" s="35">
        <v>5184</v>
      </c>
      <c r="AK1985" s="35">
        <v>0</v>
      </c>
      <c r="AL1985" s="35">
        <v>0</v>
      </c>
      <c r="AM1985" s="34">
        <v>0.9</v>
      </c>
      <c r="AN1985" s="34">
        <f t="shared" si="500"/>
        <v>0</v>
      </c>
      <c r="AO1985" s="35">
        <v>144</v>
      </c>
      <c r="AP1985" s="35">
        <v>144</v>
      </c>
      <c r="AQ1985" t="s">
        <v>82</v>
      </c>
      <c r="AR1985">
        <v>4</v>
      </c>
      <c r="AS1985" s="34">
        <v>0.16666666666667</v>
      </c>
      <c r="AT1985" t="s">
        <v>83</v>
      </c>
      <c r="AU1985" s="35">
        <f t="shared" si="494"/>
        <v>0</v>
      </c>
      <c r="AV1985" s="35">
        <f t="shared" si="501"/>
        <v>0</v>
      </c>
      <c r="AW1985" s="35">
        <f t="shared" si="502"/>
        <v>9999</v>
      </c>
      <c r="AX1985" s="35">
        <f t="shared" si="503"/>
        <v>9999</v>
      </c>
      <c r="AY1985" s="35">
        <f t="shared" si="504"/>
        <v>0</v>
      </c>
      <c r="AZ1985" s="35">
        <f t="shared" si="505"/>
        <v>0</v>
      </c>
      <c r="BA1985" s="27" t="str">
        <f t="shared" si="506"/>
        <v>Kelipatan Kirim/Master box &gt; 3x FC+index</v>
      </c>
      <c r="BB1985" s="34">
        <v>0.00024</v>
      </c>
      <c r="BC1985" s="34">
        <f t="shared" si="507"/>
        <v>0</v>
      </c>
      <c r="BD1985" s="34" t="e">
        <f t="shared" si="508"/>
        <v>#REF!</v>
      </c>
      <c r="BE1985" s="34">
        <v>0.13</v>
      </c>
      <c r="BF1985" s="34">
        <f t="shared" si="495"/>
        <v>0</v>
      </c>
      <c r="BG1985" s="34" t="e">
        <f t="shared" si="509"/>
        <v>#REF!</v>
      </c>
      <c r="BH1985" t="str">
        <f>IF(AT1985="UDARA","U","N")&amp;LEFT($C$4,2)&amp;MID($C$4,4,2)&amp;LEFT(A1985,3)&amp;MID(E1985,2,2)&amp;VLOOKUP(E1985,Acuan_Reference!C:L,10,0)</f>
        <v>N1501PLB71S1</v>
      </c>
      <c r="BI1985" t="s">
        <v>84</v>
      </c>
      <c r="BJ1985" t="s">
        <v>119</v>
      </c>
      <c r="BK1985" t="s">
        <v>86</v>
      </c>
      <c r="BL1985" t="s">
        <v>87</v>
      </c>
    </row>
    <row r="1986" hidden="1" spans="1:64">
      <c r="A1986" t="s">
        <v>107</v>
      </c>
      <c r="B1986" t="s">
        <v>75</v>
      </c>
      <c r="C1986" t="s">
        <v>76</v>
      </c>
      <c r="D1986" t="s">
        <v>180</v>
      </c>
      <c r="E1986" t="s">
        <v>266</v>
      </c>
      <c r="F1986" t="s">
        <v>267</v>
      </c>
      <c r="G1986" t="s">
        <v>118</v>
      </c>
      <c r="H1986" t="s">
        <v>81</v>
      </c>
      <c r="I1986" s="34">
        <v>25500</v>
      </c>
      <c r="J1986" s="35">
        <v>0</v>
      </c>
      <c r="K1986" s="35">
        <v>0</v>
      </c>
      <c r="L1986" s="35">
        <v>0</v>
      </c>
      <c r="M1986" s="35">
        <v>0</v>
      </c>
      <c r="N1986" s="35">
        <v>0</v>
      </c>
      <c r="O1986" s="35">
        <v>0</v>
      </c>
      <c r="P1986" s="35">
        <v>0</v>
      </c>
      <c r="Q1986" s="35">
        <v>0</v>
      </c>
      <c r="R1986" s="35">
        <v>0</v>
      </c>
      <c r="S1986" s="35">
        <v>0</v>
      </c>
      <c r="T1986" s="35">
        <v>0</v>
      </c>
      <c r="U1986" s="35">
        <v>0</v>
      </c>
      <c r="V1986" s="34">
        <v>0</v>
      </c>
      <c r="W1986" s="34">
        <f t="shared" si="496"/>
        <v>0</v>
      </c>
      <c r="X1986" s="35">
        <v>0</v>
      </c>
      <c r="Y1986" s="35">
        <v>0</v>
      </c>
      <c r="Z1986" s="35">
        <v>0</v>
      </c>
      <c r="AA1986" s="34">
        <v>0</v>
      </c>
      <c r="AB1986" s="34">
        <v>0</v>
      </c>
      <c r="AC1986" s="34">
        <v>0</v>
      </c>
      <c r="AD1986" s="34">
        <v>0</v>
      </c>
      <c r="AE1986" s="34">
        <f t="shared" si="497"/>
        <v>0</v>
      </c>
      <c r="AF1986" s="34">
        <f t="shared" si="498"/>
        <v>9999</v>
      </c>
      <c r="AG1986" s="34">
        <f t="shared" si="499"/>
        <v>9999</v>
      </c>
      <c r="AH1986" s="34">
        <v>2304</v>
      </c>
      <c r="AI1986" s="34">
        <v>0</v>
      </c>
      <c r="AJ1986" s="35">
        <v>5184</v>
      </c>
      <c r="AK1986" s="35">
        <v>0</v>
      </c>
      <c r="AL1986" s="35">
        <v>0</v>
      </c>
      <c r="AM1986" s="34">
        <v>1.3</v>
      </c>
      <c r="AN1986" s="34">
        <f t="shared" si="500"/>
        <v>0</v>
      </c>
      <c r="AO1986" s="35">
        <v>144</v>
      </c>
      <c r="AP1986" s="35">
        <v>144</v>
      </c>
      <c r="AQ1986" t="s">
        <v>82</v>
      </c>
      <c r="AR1986">
        <v>2</v>
      </c>
      <c r="AS1986" s="34">
        <v>0.43333333333333</v>
      </c>
      <c r="AT1986" t="s">
        <v>83</v>
      </c>
      <c r="AU1986" s="35">
        <f t="shared" si="494"/>
        <v>0</v>
      </c>
      <c r="AV1986" s="35">
        <f t="shared" si="501"/>
        <v>0</v>
      </c>
      <c r="AW1986" s="35">
        <f t="shared" si="502"/>
        <v>9999</v>
      </c>
      <c r="AX1986" s="35">
        <f t="shared" si="503"/>
        <v>9999</v>
      </c>
      <c r="AY1986" s="35">
        <f t="shared" si="504"/>
        <v>0</v>
      </c>
      <c r="AZ1986" s="35">
        <f t="shared" si="505"/>
        <v>0</v>
      </c>
      <c r="BA1986" s="27" t="str">
        <f t="shared" si="506"/>
        <v>Kelipatan Kirim/Master box &gt; 3x FC+index</v>
      </c>
      <c r="BB1986" s="34">
        <v>0.00024</v>
      </c>
      <c r="BC1986" s="34">
        <f t="shared" si="507"/>
        <v>0</v>
      </c>
      <c r="BD1986" s="34" t="e">
        <f t="shared" si="508"/>
        <v>#REF!</v>
      </c>
      <c r="BE1986" s="34">
        <v>0.13</v>
      </c>
      <c r="BF1986" s="34">
        <f t="shared" si="495"/>
        <v>0</v>
      </c>
      <c r="BG1986" s="34" t="e">
        <f t="shared" si="509"/>
        <v>#REF!</v>
      </c>
      <c r="BH1986" t="str">
        <f>IF(AT1986="UDARA","U","N")&amp;LEFT($C$4,2)&amp;MID($C$4,4,2)&amp;LEFT(A1986,3)&amp;MID(E1986,2,2)&amp;VLOOKUP(E1986,Acuan_Reference!C:L,10,0)</f>
        <v>N1501PTK71S1</v>
      </c>
      <c r="BI1986" t="s">
        <v>84</v>
      </c>
      <c r="BJ1986" t="s">
        <v>119</v>
      </c>
      <c r="BK1986" t="s">
        <v>86</v>
      </c>
      <c r="BL1986" t="s">
        <v>87</v>
      </c>
    </row>
    <row r="1987" hidden="1" spans="1:64">
      <c r="A1987" t="s">
        <v>108</v>
      </c>
      <c r="B1987" t="s">
        <v>75</v>
      </c>
      <c r="C1987" t="s">
        <v>76</v>
      </c>
      <c r="D1987" t="s">
        <v>180</v>
      </c>
      <c r="E1987" t="s">
        <v>266</v>
      </c>
      <c r="F1987" t="s">
        <v>267</v>
      </c>
      <c r="G1987" t="s">
        <v>118</v>
      </c>
      <c r="H1987" t="s">
        <v>81</v>
      </c>
      <c r="I1987" s="34">
        <v>25500</v>
      </c>
      <c r="J1987" s="35">
        <v>0</v>
      </c>
      <c r="K1987" s="35">
        <v>0</v>
      </c>
      <c r="L1987" s="35">
        <v>0</v>
      </c>
      <c r="M1987" s="35">
        <v>0</v>
      </c>
      <c r="N1987" s="35">
        <v>0</v>
      </c>
      <c r="O1987" s="35">
        <v>0</v>
      </c>
      <c r="P1987" s="35">
        <v>0</v>
      </c>
      <c r="Q1987" s="35">
        <v>0</v>
      </c>
      <c r="R1987" s="35">
        <v>0</v>
      </c>
      <c r="S1987" s="35">
        <v>0</v>
      </c>
      <c r="T1987" s="35">
        <v>0</v>
      </c>
      <c r="U1987" s="35">
        <v>0</v>
      </c>
      <c r="V1987" s="34">
        <v>0</v>
      </c>
      <c r="W1987" s="34">
        <f t="shared" si="496"/>
        <v>0</v>
      </c>
      <c r="X1987" s="35">
        <v>0</v>
      </c>
      <c r="Y1987" s="35">
        <v>0</v>
      </c>
      <c r="Z1987" s="35">
        <v>0</v>
      </c>
      <c r="AA1987" s="34">
        <v>0</v>
      </c>
      <c r="AB1987" s="34">
        <v>0</v>
      </c>
      <c r="AC1987" s="34">
        <v>0</v>
      </c>
      <c r="AD1987" s="34">
        <v>0</v>
      </c>
      <c r="AE1987" s="34">
        <f t="shared" si="497"/>
        <v>0</v>
      </c>
      <c r="AF1987" s="34">
        <f t="shared" si="498"/>
        <v>9999</v>
      </c>
      <c r="AG1987" s="34">
        <f t="shared" si="499"/>
        <v>9999</v>
      </c>
      <c r="AH1987" s="34">
        <v>2304</v>
      </c>
      <c r="AI1987" s="34">
        <v>0</v>
      </c>
      <c r="AJ1987" s="35">
        <v>5184</v>
      </c>
      <c r="AK1987" s="35">
        <v>0</v>
      </c>
      <c r="AL1987" s="35">
        <v>0</v>
      </c>
      <c r="AM1987" s="34">
        <v>0.8</v>
      </c>
      <c r="AN1987" s="34">
        <f t="shared" si="500"/>
        <v>0</v>
      </c>
      <c r="AO1987" s="35">
        <v>144</v>
      </c>
      <c r="AP1987" s="35">
        <v>144</v>
      </c>
      <c r="AQ1987" t="s">
        <v>82</v>
      </c>
      <c r="AR1987">
        <v>4</v>
      </c>
      <c r="AS1987" s="34">
        <v>0.066666666666667</v>
      </c>
      <c r="AT1987" t="s">
        <v>83</v>
      </c>
      <c r="AU1987" s="35">
        <f t="shared" si="494"/>
        <v>0</v>
      </c>
      <c r="AV1987" s="35">
        <f t="shared" si="501"/>
        <v>0</v>
      </c>
      <c r="AW1987" s="35">
        <f t="shared" si="502"/>
        <v>9999</v>
      </c>
      <c r="AX1987" s="35">
        <f t="shared" si="503"/>
        <v>9999</v>
      </c>
      <c r="AY1987" s="35">
        <f t="shared" si="504"/>
        <v>0</v>
      </c>
      <c r="AZ1987" s="35">
        <f t="shared" si="505"/>
        <v>0</v>
      </c>
      <c r="BA1987" s="27" t="str">
        <f t="shared" si="506"/>
        <v>Kelipatan Kirim/Master box &gt; 3x FC+index</v>
      </c>
      <c r="BB1987" s="34">
        <v>0.00024</v>
      </c>
      <c r="BC1987" s="34">
        <f t="shared" si="507"/>
        <v>0</v>
      </c>
      <c r="BD1987" s="34" t="e">
        <f t="shared" si="508"/>
        <v>#REF!</v>
      </c>
      <c r="BE1987" s="34">
        <v>0.13</v>
      </c>
      <c r="BF1987" s="34">
        <f t="shared" si="495"/>
        <v>0</v>
      </c>
      <c r="BG1987" s="34" t="e">
        <f t="shared" si="509"/>
        <v>#REF!</v>
      </c>
      <c r="BH1987" t="str">
        <f>IF(AT1987="UDARA","U","N")&amp;LEFT($C$4,2)&amp;MID($C$4,4,2)&amp;LEFT(A1987,3)&amp;MID(E1987,2,2)&amp;VLOOKUP(E1987,Acuan_Reference!C:L,10,0)</f>
        <v>N1501PWT71S1</v>
      </c>
      <c r="BI1987" t="s">
        <v>84</v>
      </c>
      <c r="BJ1987" t="s">
        <v>119</v>
      </c>
      <c r="BK1987" t="s">
        <v>86</v>
      </c>
      <c r="BL1987" t="s">
        <v>87</v>
      </c>
    </row>
    <row r="1988" hidden="1" spans="1:64">
      <c r="A1988" t="s">
        <v>109</v>
      </c>
      <c r="B1988" t="s">
        <v>75</v>
      </c>
      <c r="C1988" t="s">
        <v>76</v>
      </c>
      <c r="D1988" t="s">
        <v>180</v>
      </c>
      <c r="E1988" t="s">
        <v>266</v>
      </c>
      <c r="F1988" t="s">
        <v>267</v>
      </c>
      <c r="G1988" t="s">
        <v>118</v>
      </c>
      <c r="H1988" t="s">
        <v>81</v>
      </c>
      <c r="I1988" s="34">
        <v>25500</v>
      </c>
      <c r="J1988" s="35">
        <v>399</v>
      </c>
      <c r="K1988" s="35">
        <v>754</v>
      </c>
      <c r="L1988" s="35">
        <v>804</v>
      </c>
      <c r="M1988" s="35">
        <v>1350</v>
      </c>
      <c r="N1988" s="35">
        <v>791</v>
      </c>
      <c r="O1988" s="35">
        <v>1839</v>
      </c>
      <c r="P1988" s="35">
        <v>299</v>
      </c>
      <c r="Q1988" s="35">
        <v>1365</v>
      </c>
      <c r="R1988" s="35">
        <v>201</v>
      </c>
      <c r="S1988" s="35">
        <v>1074</v>
      </c>
      <c r="T1988" s="35">
        <v>633</v>
      </c>
      <c r="U1988" s="35">
        <v>1724</v>
      </c>
      <c r="V1988" s="34">
        <v>1143.6666666667</v>
      </c>
      <c r="W1988" s="34">
        <f t="shared" si="496"/>
        <v>954.333333333333</v>
      </c>
      <c r="X1988" s="35">
        <v>12</v>
      </c>
      <c r="Y1988" s="35">
        <v>0</v>
      </c>
      <c r="Z1988" s="35">
        <v>0</v>
      </c>
      <c r="AA1988" s="34">
        <v>591</v>
      </c>
      <c r="AB1988" s="34">
        <v>0</v>
      </c>
      <c r="AC1988" s="34">
        <v>288</v>
      </c>
      <c r="AD1988" s="34">
        <v>0</v>
      </c>
      <c r="AE1988" s="34">
        <f t="shared" si="497"/>
        <v>879</v>
      </c>
      <c r="AF1988" s="34">
        <f t="shared" si="498"/>
        <v>0.768580588749613</v>
      </c>
      <c r="AG1988" s="34">
        <f t="shared" si="499"/>
        <v>0.921061823262312</v>
      </c>
      <c r="AH1988" s="34">
        <v>2304</v>
      </c>
      <c r="AI1988" s="34">
        <v>0</v>
      </c>
      <c r="AJ1988" s="35">
        <v>5184</v>
      </c>
      <c r="AK1988" s="35">
        <v>832</v>
      </c>
      <c r="AL1988" s="35">
        <v>506</v>
      </c>
      <c r="AM1988" s="34">
        <v>0.6</v>
      </c>
      <c r="AN1988" s="34">
        <f t="shared" si="500"/>
        <v>572.6</v>
      </c>
      <c r="AO1988" s="35">
        <v>144</v>
      </c>
      <c r="AP1988" s="35">
        <v>144</v>
      </c>
      <c r="AQ1988" t="s">
        <v>82</v>
      </c>
      <c r="AR1988">
        <v>8</v>
      </c>
      <c r="AS1988" s="34">
        <v>0.1</v>
      </c>
      <c r="AT1988" t="s">
        <v>83</v>
      </c>
      <c r="AU1988" s="35">
        <f t="shared" si="494"/>
        <v>149.7</v>
      </c>
      <c r="AV1988" s="35">
        <f t="shared" si="501"/>
        <v>288</v>
      </c>
      <c r="AW1988" s="35">
        <f t="shared" si="502"/>
        <v>1.22284317149843</v>
      </c>
      <c r="AX1988" s="35">
        <f t="shared" si="503"/>
        <v>0.69263010827803</v>
      </c>
      <c r="AY1988" s="35">
        <f t="shared" si="504"/>
        <v>288</v>
      </c>
      <c r="AZ1988" s="35">
        <f t="shared" si="505"/>
        <v>288</v>
      </c>
      <c r="BA1988" s="27" t="str">
        <f t="shared" si="506"/>
        <v>3</v>
      </c>
      <c r="BB1988" s="34">
        <v>0.00024</v>
      </c>
      <c r="BC1988" s="34">
        <f t="shared" si="507"/>
        <v>0.06912</v>
      </c>
      <c r="BD1988" s="34" t="e">
        <f t="shared" si="508"/>
        <v>#REF!</v>
      </c>
      <c r="BE1988" s="34">
        <v>0.13</v>
      </c>
      <c r="BF1988" s="34">
        <f t="shared" si="495"/>
        <v>37.44</v>
      </c>
      <c r="BG1988" s="34" t="e">
        <f t="shared" si="509"/>
        <v>#REF!</v>
      </c>
      <c r="BH1988" t="str">
        <f>IF(AT1988="UDARA","U","N")&amp;LEFT($C$4,2)&amp;MID($C$4,4,2)&amp;LEFT(A1988,3)&amp;MID(E1988,2,2)&amp;VLOOKUP(E1988,Acuan_Reference!C:L,10,0)</f>
        <v>N1501SBY71S1</v>
      </c>
      <c r="BI1988" t="s">
        <v>84</v>
      </c>
      <c r="BJ1988" t="s">
        <v>119</v>
      </c>
      <c r="BK1988" t="s">
        <v>86</v>
      </c>
      <c r="BL1988" t="s">
        <v>87</v>
      </c>
    </row>
    <row r="1989" hidden="1" spans="1:64">
      <c r="A1989" t="s">
        <v>110</v>
      </c>
      <c r="B1989" t="s">
        <v>75</v>
      </c>
      <c r="C1989" t="s">
        <v>76</v>
      </c>
      <c r="D1989" t="s">
        <v>180</v>
      </c>
      <c r="E1989" t="s">
        <v>266</v>
      </c>
      <c r="F1989" t="s">
        <v>267</v>
      </c>
      <c r="G1989" t="s">
        <v>118</v>
      </c>
      <c r="H1989" t="s">
        <v>81</v>
      </c>
      <c r="I1989" s="34">
        <v>25500</v>
      </c>
      <c r="J1989" s="35">
        <v>253</v>
      </c>
      <c r="K1989" s="35">
        <v>74</v>
      </c>
      <c r="L1989" s="35">
        <v>68</v>
      </c>
      <c r="M1989" s="35">
        <v>50</v>
      </c>
      <c r="N1989" s="35">
        <v>66</v>
      </c>
      <c r="O1989" s="35">
        <v>32</v>
      </c>
      <c r="P1989" s="35">
        <v>43</v>
      </c>
      <c r="Q1989" s="35">
        <v>52</v>
      </c>
      <c r="R1989" s="35">
        <v>40</v>
      </c>
      <c r="S1989" s="35">
        <v>35</v>
      </c>
      <c r="T1989" s="35">
        <v>58</v>
      </c>
      <c r="U1989" s="35">
        <v>53</v>
      </c>
      <c r="V1989" s="34">
        <v>48.666666666667</v>
      </c>
      <c r="W1989" s="34">
        <f t="shared" si="496"/>
        <v>49</v>
      </c>
      <c r="X1989" s="35">
        <v>35</v>
      </c>
      <c r="Y1989" s="35">
        <v>0</v>
      </c>
      <c r="Z1989" s="35">
        <v>0</v>
      </c>
      <c r="AA1989" s="34">
        <v>80</v>
      </c>
      <c r="AB1989" s="34">
        <v>0</v>
      </c>
      <c r="AC1989" s="34">
        <v>0</v>
      </c>
      <c r="AD1989" s="34">
        <v>0</v>
      </c>
      <c r="AE1989" s="34">
        <f t="shared" si="497"/>
        <v>80</v>
      </c>
      <c r="AF1989" s="34">
        <f t="shared" si="498"/>
        <v>1.64383561643834</v>
      </c>
      <c r="AG1989" s="34">
        <f t="shared" si="499"/>
        <v>1.63265306122449</v>
      </c>
      <c r="AH1989" s="34">
        <v>2304</v>
      </c>
      <c r="AI1989" s="34">
        <v>0</v>
      </c>
      <c r="AJ1989" s="35">
        <v>5184</v>
      </c>
      <c r="AK1989" s="35">
        <v>41</v>
      </c>
      <c r="AL1989" s="35">
        <v>36</v>
      </c>
      <c r="AM1989" s="34">
        <v>0.7</v>
      </c>
      <c r="AN1989" s="34">
        <f t="shared" si="500"/>
        <v>34.3</v>
      </c>
      <c r="AO1989" s="35">
        <v>144</v>
      </c>
      <c r="AP1989" s="35">
        <v>144</v>
      </c>
      <c r="AQ1989" t="s">
        <v>82</v>
      </c>
      <c r="AR1989">
        <v>8</v>
      </c>
      <c r="AS1989" s="34">
        <v>0.066666666666667</v>
      </c>
      <c r="AT1989" t="s">
        <v>83</v>
      </c>
      <c r="AU1989" s="35">
        <f t="shared" si="494"/>
        <v>0</v>
      </c>
      <c r="AV1989" s="35">
        <f t="shared" si="501"/>
        <v>0</v>
      </c>
      <c r="AW1989" s="35">
        <f t="shared" si="502"/>
        <v>1.63265306122449</v>
      </c>
      <c r="AX1989" s="35">
        <f t="shared" si="503"/>
        <v>0.897959183673469</v>
      </c>
      <c r="AY1989" s="35">
        <f t="shared" si="504"/>
        <v>0</v>
      </c>
      <c r="AZ1989" s="35">
        <f t="shared" si="505"/>
        <v>0</v>
      </c>
      <c r="BA1989" s="27" t="str">
        <f t="shared" si="506"/>
        <v>3</v>
      </c>
      <c r="BB1989" s="34">
        <v>0.00024</v>
      </c>
      <c r="BC1989" s="34">
        <f t="shared" si="507"/>
        <v>0</v>
      </c>
      <c r="BD1989" s="34" t="e">
        <f t="shared" si="508"/>
        <v>#REF!</v>
      </c>
      <c r="BE1989" s="34">
        <v>0.13</v>
      </c>
      <c r="BF1989" s="34">
        <f t="shared" si="495"/>
        <v>0</v>
      </c>
      <c r="BG1989" s="34" t="e">
        <f t="shared" si="509"/>
        <v>#REF!</v>
      </c>
      <c r="BH1989" t="str">
        <f>IF(AT1989="UDARA","U","N")&amp;LEFT($C$4,2)&amp;MID($C$4,4,2)&amp;LEFT(A1989,3)&amp;MID(E1989,2,2)&amp;VLOOKUP(E1989,Acuan_Reference!C:L,10,0)</f>
        <v>N1501SLO71S1</v>
      </c>
      <c r="BI1989" t="s">
        <v>84</v>
      </c>
      <c r="BJ1989" t="s">
        <v>119</v>
      </c>
      <c r="BK1989" t="s">
        <v>86</v>
      </c>
      <c r="BL1989" t="s">
        <v>87</v>
      </c>
    </row>
    <row r="1990" hidden="1" spans="1:64">
      <c r="A1990" t="s">
        <v>111</v>
      </c>
      <c r="B1990" t="s">
        <v>75</v>
      </c>
      <c r="C1990" t="s">
        <v>76</v>
      </c>
      <c r="D1990" t="s">
        <v>180</v>
      </c>
      <c r="E1990" t="s">
        <v>266</v>
      </c>
      <c r="F1990" t="s">
        <v>267</v>
      </c>
      <c r="G1990" t="s">
        <v>118</v>
      </c>
      <c r="H1990" t="s">
        <v>81</v>
      </c>
      <c r="I1990" s="34">
        <v>25500</v>
      </c>
      <c r="J1990" s="35">
        <v>0</v>
      </c>
      <c r="K1990" s="35">
        <v>0</v>
      </c>
      <c r="L1990" s="35">
        <v>0</v>
      </c>
      <c r="M1990" s="35">
        <v>0</v>
      </c>
      <c r="N1990" s="35">
        <v>0</v>
      </c>
      <c r="O1990" s="35">
        <v>0</v>
      </c>
      <c r="P1990" s="35">
        <v>0</v>
      </c>
      <c r="Q1990" s="35">
        <v>0</v>
      </c>
      <c r="R1990" s="35">
        <v>0</v>
      </c>
      <c r="S1990" s="35">
        <v>0</v>
      </c>
      <c r="T1990" s="35">
        <v>0</v>
      </c>
      <c r="U1990" s="35">
        <v>0</v>
      </c>
      <c r="V1990" s="34">
        <v>0</v>
      </c>
      <c r="W1990" s="34">
        <f t="shared" si="496"/>
        <v>0</v>
      </c>
      <c r="X1990" s="35">
        <v>0</v>
      </c>
      <c r="Y1990" s="35">
        <v>12</v>
      </c>
      <c r="Z1990" s="35">
        <v>0</v>
      </c>
      <c r="AA1990" s="34">
        <v>0</v>
      </c>
      <c r="AB1990" s="34">
        <v>0</v>
      </c>
      <c r="AC1990" s="34">
        <v>0</v>
      </c>
      <c r="AD1990" s="34">
        <v>0</v>
      </c>
      <c r="AE1990" s="34">
        <f t="shared" si="497"/>
        <v>0</v>
      </c>
      <c r="AF1990" s="34">
        <f t="shared" si="498"/>
        <v>9999</v>
      </c>
      <c r="AG1990" s="34">
        <f t="shared" si="499"/>
        <v>9999</v>
      </c>
      <c r="AH1990" s="34">
        <v>2304</v>
      </c>
      <c r="AI1990" s="34">
        <v>0</v>
      </c>
      <c r="AJ1990" s="35">
        <v>5184</v>
      </c>
      <c r="AK1990" s="35">
        <v>0</v>
      </c>
      <c r="AL1990" s="35">
        <v>0</v>
      </c>
      <c r="AM1990" s="34">
        <v>1.5</v>
      </c>
      <c r="AN1990" s="34">
        <f t="shared" si="500"/>
        <v>0</v>
      </c>
      <c r="AO1990" s="35">
        <v>144</v>
      </c>
      <c r="AP1990" s="35">
        <v>144</v>
      </c>
      <c r="AQ1990" t="s">
        <v>82</v>
      </c>
      <c r="AR1990">
        <v>2</v>
      </c>
      <c r="AS1990" s="34">
        <v>0.53333333333333</v>
      </c>
      <c r="AT1990" t="s">
        <v>83</v>
      </c>
      <c r="AU1990" s="35">
        <f t="shared" si="494"/>
        <v>0</v>
      </c>
      <c r="AV1990" s="35">
        <f t="shared" si="501"/>
        <v>0</v>
      </c>
      <c r="AW1990" s="35">
        <f t="shared" si="502"/>
        <v>9999</v>
      </c>
      <c r="AX1990" s="35">
        <f t="shared" si="503"/>
        <v>9999</v>
      </c>
      <c r="AY1990" s="35">
        <f t="shared" si="504"/>
        <v>0</v>
      </c>
      <c r="AZ1990" s="35">
        <f t="shared" si="505"/>
        <v>0</v>
      </c>
      <c r="BA1990" s="27" t="str">
        <f t="shared" si="506"/>
        <v>Kelipatan Kirim/Master box &gt; 3x FC+index</v>
      </c>
      <c r="BB1990" s="34">
        <v>0.00024</v>
      </c>
      <c r="BC1990" s="34">
        <f t="shared" si="507"/>
        <v>0</v>
      </c>
      <c r="BD1990" s="34" t="e">
        <f t="shared" si="508"/>
        <v>#REF!</v>
      </c>
      <c r="BE1990" s="34">
        <v>0.13</v>
      </c>
      <c r="BF1990" s="34">
        <f t="shared" si="495"/>
        <v>0</v>
      </c>
      <c r="BG1990" s="34" t="e">
        <f t="shared" si="509"/>
        <v>#REF!</v>
      </c>
      <c r="BH1990" t="str">
        <f>IF(AT1990="UDARA","U","N")&amp;LEFT($C$4,2)&amp;MID($C$4,4,2)&amp;LEFT(A1990,3)&amp;MID(E1990,2,2)&amp;VLOOKUP(E1990,Acuan_Reference!C:L,10,0)</f>
        <v>N1501SMD71S1</v>
      </c>
      <c r="BI1990" t="s">
        <v>84</v>
      </c>
      <c r="BJ1990" t="s">
        <v>119</v>
      </c>
      <c r="BK1990" t="s">
        <v>86</v>
      </c>
      <c r="BL1990" t="s">
        <v>87</v>
      </c>
    </row>
    <row r="1991" hidden="1" spans="1:64">
      <c r="A1991" t="s">
        <v>112</v>
      </c>
      <c r="B1991" t="s">
        <v>75</v>
      </c>
      <c r="C1991" t="s">
        <v>76</v>
      </c>
      <c r="D1991" t="s">
        <v>180</v>
      </c>
      <c r="E1991" t="s">
        <v>266</v>
      </c>
      <c r="F1991" t="s">
        <v>267</v>
      </c>
      <c r="G1991" t="s">
        <v>118</v>
      </c>
      <c r="H1991" t="s">
        <v>81</v>
      </c>
      <c r="I1991" s="34">
        <v>25500</v>
      </c>
      <c r="J1991" s="35">
        <v>13</v>
      </c>
      <c r="K1991" s="35">
        <v>3</v>
      </c>
      <c r="L1991" s="35">
        <v>18</v>
      </c>
      <c r="M1991" s="35">
        <v>17</v>
      </c>
      <c r="N1991" s="35">
        <v>-9</v>
      </c>
      <c r="O1991" s="35">
        <v>21</v>
      </c>
      <c r="P1991" s="35">
        <v>21</v>
      </c>
      <c r="Q1991" s="35">
        <v>20</v>
      </c>
      <c r="R1991" s="35">
        <v>15</v>
      </c>
      <c r="S1991" s="35">
        <v>0</v>
      </c>
      <c r="T1991" s="35">
        <v>2</v>
      </c>
      <c r="U1991" s="35">
        <v>3</v>
      </c>
      <c r="V1991" s="34">
        <v>1.6666666666667</v>
      </c>
      <c r="W1991" s="34">
        <f t="shared" si="496"/>
        <v>3.33333333333333</v>
      </c>
      <c r="X1991" s="35">
        <v>0</v>
      </c>
      <c r="Y1991" s="35">
        <v>0</v>
      </c>
      <c r="Z1991" s="35">
        <v>0</v>
      </c>
      <c r="AA1991" s="34">
        <v>0</v>
      </c>
      <c r="AB1991" s="34">
        <v>0</v>
      </c>
      <c r="AC1991" s="34">
        <v>0</v>
      </c>
      <c r="AD1991" s="34">
        <v>0</v>
      </c>
      <c r="AE1991" s="34">
        <f t="shared" si="497"/>
        <v>0</v>
      </c>
      <c r="AF1991" s="34">
        <f t="shared" si="498"/>
        <v>0</v>
      </c>
      <c r="AG1991" s="34">
        <f t="shared" si="499"/>
        <v>0</v>
      </c>
      <c r="AH1991" s="34">
        <v>2304</v>
      </c>
      <c r="AI1991" s="34">
        <v>0</v>
      </c>
      <c r="AJ1991" s="35">
        <v>5184</v>
      </c>
      <c r="AK1991" s="35">
        <v>12</v>
      </c>
      <c r="AL1991" s="35">
        <v>5</v>
      </c>
      <c r="AM1991" s="34">
        <v>0.7</v>
      </c>
      <c r="AN1991" s="34">
        <f t="shared" si="500"/>
        <v>2.33333333333333</v>
      </c>
      <c r="AO1991" s="35">
        <v>144</v>
      </c>
      <c r="AP1991" s="35">
        <v>144</v>
      </c>
      <c r="AQ1991" t="s">
        <v>82</v>
      </c>
      <c r="AR1991">
        <v>8</v>
      </c>
      <c r="AS1991" s="34">
        <v>0.066666666666667</v>
      </c>
      <c r="AT1991" t="s">
        <v>83</v>
      </c>
      <c r="AU1991" s="35">
        <f t="shared" ref="AU1991:AU2054" si="510">IF(OR(H1991="PINDAH DISTRIBUTOR",H1991="PESTA NO BUFFER",H1991="PESTA"),0,IF(AL1991+AN1991&lt;AE1991,0,IF((0.75*((AL1991+AN1991)-AE1991))&lt;0,0,0.75*((AL1991+AN1991)-AE1991))))</f>
        <v>5.5</v>
      </c>
      <c r="AV1991" s="35">
        <f t="shared" si="501"/>
        <v>144</v>
      </c>
      <c r="AW1991" s="35">
        <f t="shared" si="502"/>
        <v>43.2</v>
      </c>
      <c r="AX1991" s="35">
        <f t="shared" si="503"/>
        <v>41.7</v>
      </c>
      <c r="AY1991" s="35">
        <f t="shared" si="504"/>
        <v>0</v>
      </c>
      <c r="AZ1991" s="35">
        <f t="shared" si="505"/>
        <v>0</v>
      </c>
      <c r="BA1991" s="27" t="str">
        <f t="shared" si="506"/>
        <v>Kelipatan Kirim/Master box &gt; 3x FC+index</v>
      </c>
      <c r="BB1991" s="34">
        <v>0.00024</v>
      </c>
      <c r="BC1991" s="34">
        <f t="shared" si="507"/>
        <v>0</v>
      </c>
      <c r="BD1991" s="34" t="e">
        <f t="shared" si="508"/>
        <v>#REF!</v>
      </c>
      <c r="BE1991" s="34">
        <v>0.13</v>
      </c>
      <c r="BF1991" s="34">
        <f t="shared" ref="BF1991:BF2054" si="511">BE1991*AY1991</f>
        <v>0</v>
      </c>
      <c r="BG1991" s="34" t="e">
        <f t="shared" si="509"/>
        <v>#REF!</v>
      </c>
      <c r="BH1991" t="str">
        <f>IF(AT1991="UDARA","U","N")&amp;LEFT($C$4,2)&amp;MID($C$4,4,2)&amp;LEFT(A1991,3)&amp;MID(E1991,2,2)&amp;VLOOKUP(E1991,Acuan_Reference!C:L,10,0)</f>
        <v>N1501SMG71S1</v>
      </c>
      <c r="BI1991" t="s">
        <v>84</v>
      </c>
      <c r="BJ1991" t="s">
        <v>119</v>
      </c>
      <c r="BK1991" t="s">
        <v>86</v>
      </c>
      <c r="BL1991" t="s">
        <v>87</v>
      </c>
    </row>
    <row r="1992" hidden="1" spans="1:64">
      <c r="A1992" t="s">
        <v>113</v>
      </c>
      <c r="B1992" t="s">
        <v>75</v>
      </c>
      <c r="C1992" t="s">
        <v>76</v>
      </c>
      <c r="D1992" t="s">
        <v>180</v>
      </c>
      <c r="E1992" t="s">
        <v>266</v>
      </c>
      <c r="F1992" t="s">
        <v>267</v>
      </c>
      <c r="G1992" t="s">
        <v>118</v>
      </c>
      <c r="H1992" t="s">
        <v>81</v>
      </c>
      <c r="I1992" s="34">
        <v>25500</v>
      </c>
      <c r="J1992" s="35">
        <v>339</v>
      </c>
      <c r="K1992" s="35">
        <v>679</v>
      </c>
      <c r="L1992" s="35">
        <v>782</v>
      </c>
      <c r="M1992" s="35">
        <v>703</v>
      </c>
      <c r="N1992" s="35">
        <v>365</v>
      </c>
      <c r="O1992" s="35">
        <v>973</v>
      </c>
      <c r="P1992" s="35">
        <v>600</v>
      </c>
      <c r="Q1992" s="35">
        <v>522</v>
      </c>
      <c r="R1992" s="35">
        <v>292</v>
      </c>
      <c r="S1992" s="35">
        <v>976</v>
      </c>
      <c r="T1992" s="35">
        <v>982</v>
      </c>
      <c r="U1992" s="35">
        <v>619</v>
      </c>
      <c r="V1992" s="34">
        <v>859</v>
      </c>
      <c r="W1992" s="34">
        <f t="shared" si="496"/>
        <v>732.666666666667</v>
      </c>
      <c r="X1992" s="35">
        <v>141</v>
      </c>
      <c r="Y1992" s="35">
        <v>0</v>
      </c>
      <c r="Z1992" s="35">
        <v>0</v>
      </c>
      <c r="AA1992" s="34">
        <v>626</v>
      </c>
      <c r="AB1992" s="34">
        <v>0</v>
      </c>
      <c r="AC1992" s="34">
        <v>0</v>
      </c>
      <c r="AD1992" s="34">
        <v>0</v>
      </c>
      <c r="AE1992" s="34">
        <f t="shared" si="497"/>
        <v>626</v>
      </c>
      <c r="AF1992" s="34">
        <f t="shared" si="498"/>
        <v>0.728754365541327</v>
      </c>
      <c r="AG1992" s="34">
        <f t="shared" si="499"/>
        <v>0.854413102820746</v>
      </c>
      <c r="AH1992" s="34">
        <v>2304</v>
      </c>
      <c r="AI1992" s="34">
        <v>0</v>
      </c>
      <c r="AJ1992" s="35">
        <v>5184</v>
      </c>
      <c r="AK1992" s="35">
        <v>564</v>
      </c>
      <c r="AL1992" s="35">
        <v>597</v>
      </c>
      <c r="AM1992" s="34">
        <v>0.25</v>
      </c>
      <c r="AN1992" s="34">
        <f t="shared" si="500"/>
        <v>183.166666666667</v>
      </c>
      <c r="AO1992" s="35">
        <v>144</v>
      </c>
      <c r="AP1992" s="35">
        <v>144</v>
      </c>
      <c r="AQ1992" t="s">
        <v>82</v>
      </c>
      <c r="AR1992">
        <v>12</v>
      </c>
      <c r="AS1992" s="34">
        <v>0.033333333333333</v>
      </c>
      <c r="AT1992" t="s">
        <v>83</v>
      </c>
      <c r="AU1992" s="35">
        <f t="shared" si="510"/>
        <v>115.625</v>
      </c>
      <c r="AV1992" s="35">
        <f t="shared" si="501"/>
        <v>144</v>
      </c>
      <c r="AW1992" s="35">
        <f t="shared" si="502"/>
        <v>1.05095541401274</v>
      </c>
      <c r="AX1992" s="35">
        <f t="shared" si="503"/>
        <v>0.236123748862602</v>
      </c>
      <c r="AY1992" s="35">
        <f t="shared" si="504"/>
        <v>144</v>
      </c>
      <c r="AZ1992" s="35">
        <f t="shared" si="505"/>
        <v>144</v>
      </c>
      <c r="BA1992" s="27" t="str">
        <f t="shared" si="506"/>
        <v>3</v>
      </c>
      <c r="BB1992" s="34">
        <v>0.00024</v>
      </c>
      <c r="BC1992" s="34">
        <f t="shared" si="507"/>
        <v>0.03456</v>
      </c>
      <c r="BD1992" s="34" t="e">
        <f t="shared" si="508"/>
        <v>#REF!</v>
      </c>
      <c r="BE1992" s="34">
        <v>0.13</v>
      </c>
      <c r="BF1992" s="34">
        <f t="shared" si="511"/>
        <v>18.72</v>
      </c>
      <c r="BG1992" s="34" t="e">
        <f t="shared" si="509"/>
        <v>#REF!</v>
      </c>
      <c r="BH1992" t="str">
        <f>IF(AT1992="UDARA","U","N")&amp;LEFT($C$4,2)&amp;MID($C$4,4,2)&amp;LEFT(A1992,3)&amp;MID(E1992,2,2)&amp;VLOOKUP(E1992,Acuan_Reference!C:L,10,0)</f>
        <v>N1501TGR71S1</v>
      </c>
      <c r="BI1992" t="s">
        <v>84</v>
      </c>
      <c r="BJ1992" t="s">
        <v>119</v>
      </c>
      <c r="BK1992" t="s">
        <v>86</v>
      </c>
      <c r="BL1992" t="s">
        <v>87</v>
      </c>
    </row>
    <row r="1993" hidden="1" spans="1:64">
      <c r="A1993" t="s">
        <v>114</v>
      </c>
      <c r="B1993" t="s">
        <v>75</v>
      </c>
      <c r="C1993" t="s">
        <v>76</v>
      </c>
      <c r="D1993" t="s">
        <v>180</v>
      </c>
      <c r="E1993" t="s">
        <v>266</v>
      </c>
      <c r="F1993" t="s">
        <v>267</v>
      </c>
      <c r="G1993" t="s">
        <v>118</v>
      </c>
      <c r="H1993" t="s">
        <v>81</v>
      </c>
      <c r="I1993" s="34">
        <v>25500</v>
      </c>
      <c r="J1993" s="35">
        <v>10</v>
      </c>
      <c r="K1993" s="35">
        <v>0</v>
      </c>
      <c r="L1993" s="35">
        <v>0</v>
      </c>
      <c r="M1993" s="35">
        <v>0</v>
      </c>
      <c r="N1993" s="35">
        <v>-3</v>
      </c>
      <c r="O1993" s="35">
        <v>0</v>
      </c>
      <c r="P1993" s="35">
        <v>0</v>
      </c>
      <c r="Q1993" s="35">
        <v>0</v>
      </c>
      <c r="R1993" s="35">
        <v>0</v>
      </c>
      <c r="S1993" s="35">
        <v>0</v>
      </c>
      <c r="T1993" s="35">
        <v>0</v>
      </c>
      <c r="U1993" s="35">
        <v>0</v>
      </c>
      <c r="V1993" s="34">
        <v>0</v>
      </c>
      <c r="W1993" s="34">
        <f t="shared" si="496"/>
        <v>0</v>
      </c>
      <c r="X1993" s="35">
        <v>0</v>
      </c>
      <c r="Y1993" s="35">
        <v>0</v>
      </c>
      <c r="Z1993" s="35">
        <v>0</v>
      </c>
      <c r="AA1993" s="34">
        <v>0</v>
      </c>
      <c r="AB1993" s="34">
        <v>0</v>
      </c>
      <c r="AC1993" s="34">
        <v>0</v>
      </c>
      <c r="AD1993" s="34">
        <v>0</v>
      </c>
      <c r="AE1993" s="34">
        <f t="shared" si="497"/>
        <v>0</v>
      </c>
      <c r="AF1993" s="34">
        <f t="shared" si="498"/>
        <v>9999</v>
      </c>
      <c r="AG1993" s="34">
        <f t="shared" si="499"/>
        <v>9999</v>
      </c>
      <c r="AH1993" s="34">
        <v>2304</v>
      </c>
      <c r="AI1993" s="34">
        <v>0</v>
      </c>
      <c r="AJ1993" s="35">
        <v>5184</v>
      </c>
      <c r="AK1993" s="35">
        <v>0</v>
      </c>
      <c r="AL1993" s="35">
        <v>0</v>
      </c>
      <c r="AM1993" s="34">
        <v>0.7</v>
      </c>
      <c r="AN1993" s="34">
        <f t="shared" si="500"/>
        <v>0</v>
      </c>
      <c r="AO1993" s="35">
        <v>144</v>
      </c>
      <c r="AP1993" s="35">
        <v>144</v>
      </c>
      <c r="AQ1993" t="s">
        <v>82</v>
      </c>
      <c r="AR1993">
        <v>8</v>
      </c>
      <c r="AS1993" s="34">
        <v>0.066666666666667</v>
      </c>
      <c r="AT1993" t="s">
        <v>83</v>
      </c>
      <c r="AU1993" s="35">
        <f t="shared" si="510"/>
        <v>0</v>
      </c>
      <c r="AV1993" s="35">
        <f t="shared" si="501"/>
        <v>0</v>
      </c>
      <c r="AW1993" s="35">
        <f t="shared" si="502"/>
        <v>9999</v>
      </c>
      <c r="AX1993" s="35">
        <f t="shared" si="503"/>
        <v>9999</v>
      </c>
      <c r="AY1993" s="35">
        <f t="shared" si="504"/>
        <v>0</v>
      </c>
      <c r="AZ1993" s="35">
        <f t="shared" si="505"/>
        <v>0</v>
      </c>
      <c r="BA1993" s="27" t="str">
        <f t="shared" si="506"/>
        <v>Kelipatan Kirim/Master box &gt; 3x FC+index</v>
      </c>
      <c r="BB1993" s="34">
        <v>0.00024</v>
      </c>
      <c r="BC1993" s="34">
        <f t="shared" si="507"/>
        <v>0</v>
      </c>
      <c r="BD1993" s="34" t="e">
        <f t="shared" si="508"/>
        <v>#REF!</v>
      </c>
      <c r="BE1993" s="34">
        <v>0.13</v>
      </c>
      <c r="BF1993" s="34">
        <f t="shared" si="511"/>
        <v>0</v>
      </c>
      <c r="BG1993" s="34" t="e">
        <f t="shared" si="509"/>
        <v>#REF!</v>
      </c>
      <c r="BH1993" t="str">
        <f>IF(AT1993="UDARA","U","N")&amp;LEFT($C$4,2)&amp;MID($C$4,4,2)&amp;LEFT(A1993,3)&amp;MID(E1993,2,2)&amp;VLOOKUP(E1993,Acuan_Reference!C:L,10,0)</f>
        <v>N1501YGY71S1</v>
      </c>
      <c r="BI1993" t="s">
        <v>84</v>
      </c>
      <c r="BJ1993" t="s">
        <v>119</v>
      </c>
      <c r="BK1993" t="s">
        <v>86</v>
      </c>
      <c r="BL1993" t="s">
        <v>87</v>
      </c>
    </row>
    <row r="1994" hidden="1" spans="1:64">
      <c r="A1994" t="s">
        <v>74</v>
      </c>
      <c r="B1994" t="s">
        <v>75</v>
      </c>
      <c r="C1994" t="s">
        <v>76</v>
      </c>
      <c r="D1994" t="s">
        <v>180</v>
      </c>
      <c r="E1994" t="s">
        <v>268</v>
      </c>
      <c r="F1994" t="s">
        <v>269</v>
      </c>
      <c r="G1994" t="s">
        <v>118</v>
      </c>
      <c r="H1994" t="s">
        <v>81</v>
      </c>
      <c r="I1994" s="34">
        <v>7480</v>
      </c>
      <c r="J1994" s="35">
        <v>179</v>
      </c>
      <c r="K1994" s="35">
        <v>75</v>
      </c>
      <c r="L1994" s="35">
        <v>119</v>
      </c>
      <c r="M1994" s="35">
        <v>75</v>
      </c>
      <c r="N1994" s="35">
        <v>96</v>
      </c>
      <c r="O1994" s="35">
        <v>120</v>
      </c>
      <c r="P1994" s="35">
        <v>101</v>
      </c>
      <c r="Q1994" s="35">
        <v>91</v>
      </c>
      <c r="R1994" s="35">
        <v>73</v>
      </c>
      <c r="S1994" s="35">
        <v>63</v>
      </c>
      <c r="T1994" s="35">
        <v>78</v>
      </c>
      <c r="U1994" s="35">
        <v>114</v>
      </c>
      <c r="V1994" s="34">
        <v>85</v>
      </c>
      <c r="W1994" s="34">
        <f t="shared" si="496"/>
        <v>83</v>
      </c>
      <c r="X1994" s="35">
        <v>80</v>
      </c>
      <c r="Y1994" s="35">
        <v>0</v>
      </c>
      <c r="Z1994" s="35">
        <v>0</v>
      </c>
      <c r="AA1994" s="34">
        <v>12</v>
      </c>
      <c r="AB1994" s="34">
        <v>0</v>
      </c>
      <c r="AC1994" s="34">
        <v>0</v>
      </c>
      <c r="AD1994" s="34">
        <v>0</v>
      </c>
      <c r="AE1994" s="34">
        <f t="shared" si="497"/>
        <v>12</v>
      </c>
      <c r="AF1994" s="34">
        <f t="shared" si="498"/>
        <v>0.141176470588235</v>
      </c>
      <c r="AG1994" s="34">
        <f t="shared" si="499"/>
        <v>0.144578313253012</v>
      </c>
      <c r="AH1994" s="34">
        <v>240</v>
      </c>
      <c r="AI1994" s="34">
        <v>0</v>
      </c>
      <c r="AJ1994" s="35">
        <v>1200</v>
      </c>
      <c r="AK1994" s="35">
        <v>73</v>
      </c>
      <c r="AL1994" s="35">
        <v>57</v>
      </c>
      <c r="AM1994" s="34">
        <v>0.7</v>
      </c>
      <c r="AN1994" s="34">
        <f t="shared" si="500"/>
        <v>58.1</v>
      </c>
      <c r="AO1994" s="35">
        <v>240</v>
      </c>
      <c r="AP1994" s="35">
        <v>240</v>
      </c>
      <c r="AQ1994" t="s">
        <v>82</v>
      </c>
      <c r="AR1994">
        <v>8</v>
      </c>
      <c r="AS1994" s="34">
        <v>0.066666666666667</v>
      </c>
      <c r="AT1994" t="s">
        <v>83</v>
      </c>
      <c r="AU1994" s="35">
        <f t="shared" si="510"/>
        <v>77.325</v>
      </c>
      <c r="AV1994" s="35">
        <f t="shared" si="501"/>
        <v>240</v>
      </c>
      <c r="AW1994" s="35">
        <f t="shared" si="502"/>
        <v>3.03614457831325</v>
      </c>
      <c r="AX1994" s="35">
        <f t="shared" si="503"/>
        <v>2.34939759036145</v>
      </c>
      <c r="AY1994" s="35">
        <f t="shared" si="504"/>
        <v>240</v>
      </c>
      <c r="AZ1994" s="35">
        <f t="shared" si="505"/>
        <v>240</v>
      </c>
      <c r="BA1994" s="27" t="str">
        <f t="shared" si="506"/>
        <v>2</v>
      </c>
      <c r="BB1994" s="34">
        <v>8.1e-5</v>
      </c>
      <c r="BC1994" s="34">
        <f t="shared" si="507"/>
        <v>0.01944</v>
      </c>
      <c r="BD1994" s="34" t="e">
        <f t="shared" si="508"/>
        <v>#REF!</v>
      </c>
      <c r="BE1994" s="34">
        <v>0.04</v>
      </c>
      <c r="BF1994" s="34">
        <f t="shared" si="511"/>
        <v>9.6</v>
      </c>
      <c r="BG1994" s="34" t="e">
        <f t="shared" si="509"/>
        <v>#REF!</v>
      </c>
      <c r="BH1994" t="str">
        <f>IF(AT1994="UDARA","U","N")&amp;LEFT($C$4,2)&amp;MID($C$4,4,2)&amp;LEFT(A1994,3)&amp;MID(E1994,2,2)&amp;VLOOKUP(E1994,Acuan_Reference!C:L,10,0)</f>
        <v>N1501BDG71S1</v>
      </c>
      <c r="BI1994" t="s">
        <v>84</v>
      </c>
      <c r="BJ1994" t="s">
        <v>119</v>
      </c>
      <c r="BK1994" t="s">
        <v>86</v>
      </c>
      <c r="BL1994" t="s">
        <v>87</v>
      </c>
    </row>
    <row r="1995" hidden="1" spans="1:64">
      <c r="A1995" t="s">
        <v>88</v>
      </c>
      <c r="B1995" t="s">
        <v>75</v>
      </c>
      <c r="C1995" t="s">
        <v>76</v>
      </c>
      <c r="D1995" t="s">
        <v>180</v>
      </c>
      <c r="E1995" t="s">
        <v>268</v>
      </c>
      <c r="F1995" t="s">
        <v>269</v>
      </c>
      <c r="G1995" t="s">
        <v>118</v>
      </c>
      <c r="H1995" t="s">
        <v>81</v>
      </c>
      <c r="I1995" s="34">
        <v>7480</v>
      </c>
      <c r="J1995" s="35">
        <v>24</v>
      </c>
      <c r="K1995" s="35">
        <v>60</v>
      </c>
      <c r="L1995" s="35">
        <v>240</v>
      </c>
      <c r="M1995" s="35">
        <v>299</v>
      </c>
      <c r="N1995" s="35">
        <v>68</v>
      </c>
      <c r="O1995" s="35">
        <v>258</v>
      </c>
      <c r="P1995" s="35">
        <v>354</v>
      </c>
      <c r="Q1995" s="35">
        <v>234</v>
      </c>
      <c r="R1995" s="35">
        <v>27</v>
      </c>
      <c r="S1995" s="35">
        <v>276</v>
      </c>
      <c r="T1995" s="35">
        <v>540</v>
      </c>
      <c r="U1995" s="35">
        <v>18</v>
      </c>
      <c r="V1995" s="34">
        <v>278</v>
      </c>
      <c r="W1995" s="34">
        <f t="shared" si="496"/>
        <v>260.666666666667</v>
      </c>
      <c r="X1995" s="35">
        <v>36</v>
      </c>
      <c r="Y1995" s="35">
        <v>0</v>
      </c>
      <c r="Z1995" s="35">
        <v>0</v>
      </c>
      <c r="AA1995" s="34">
        <v>608</v>
      </c>
      <c r="AB1995" s="34">
        <v>0</v>
      </c>
      <c r="AC1995" s="34">
        <v>0</v>
      </c>
      <c r="AD1995" s="34">
        <v>0</v>
      </c>
      <c r="AE1995" s="34">
        <f t="shared" si="497"/>
        <v>608</v>
      </c>
      <c r="AF1995" s="34">
        <f t="shared" si="498"/>
        <v>2.18705035971223</v>
      </c>
      <c r="AG1995" s="34">
        <f t="shared" si="499"/>
        <v>2.33248081841432</v>
      </c>
      <c r="AH1995" s="34">
        <v>240</v>
      </c>
      <c r="AI1995" s="34">
        <v>0</v>
      </c>
      <c r="AJ1995" s="35">
        <v>1200</v>
      </c>
      <c r="AK1995" s="35">
        <v>170</v>
      </c>
      <c r="AL1995" s="35">
        <v>224</v>
      </c>
      <c r="AM1995" s="34">
        <v>0.6</v>
      </c>
      <c r="AN1995" s="34">
        <f t="shared" si="500"/>
        <v>156.4</v>
      </c>
      <c r="AO1995" s="35">
        <v>240</v>
      </c>
      <c r="AP1995" s="35">
        <v>240</v>
      </c>
      <c r="AQ1995" t="s">
        <v>82</v>
      </c>
      <c r="AR1995">
        <v>8</v>
      </c>
      <c r="AS1995" s="34">
        <v>0.033333333333333</v>
      </c>
      <c r="AT1995" t="s">
        <v>83</v>
      </c>
      <c r="AU1995" s="35">
        <f t="shared" si="510"/>
        <v>0</v>
      </c>
      <c r="AV1995" s="35">
        <f t="shared" si="501"/>
        <v>0</v>
      </c>
      <c r="AW1995" s="35">
        <f t="shared" si="502"/>
        <v>2.33248081841432</v>
      </c>
      <c r="AX1995" s="35">
        <f t="shared" si="503"/>
        <v>1.47314578005115</v>
      </c>
      <c r="AY1995" s="35">
        <f t="shared" si="504"/>
        <v>0</v>
      </c>
      <c r="AZ1995" s="35">
        <f t="shared" si="505"/>
        <v>0</v>
      </c>
      <c r="BA1995" s="27" t="str">
        <f t="shared" si="506"/>
        <v>3</v>
      </c>
      <c r="BB1995" s="34">
        <v>8.1e-5</v>
      </c>
      <c r="BC1995" s="34">
        <f t="shared" si="507"/>
        <v>0</v>
      </c>
      <c r="BD1995" s="34" t="e">
        <f t="shared" si="508"/>
        <v>#REF!</v>
      </c>
      <c r="BE1995" s="34">
        <v>0.04</v>
      </c>
      <c r="BF1995" s="34">
        <f t="shared" si="511"/>
        <v>0</v>
      </c>
      <c r="BG1995" s="34" t="e">
        <f t="shared" si="509"/>
        <v>#REF!</v>
      </c>
      <c r="BH1995" t="str">
        <f>IF(AT1995="UDARA","U","N")&amp;LEFT($C$4,2)&amp;MID($C$4,4,2)&amp;LEFT(A1995,3)&amp;MID(E1995,2,2)&amp;VLOOKUP(E1995,Acuan_Reference!C:L,10,0)</f>
        <v>N1501BGR71S1</v>
      </c>
      <c r="BI1995" t="s">
        <v>84</v>
      </c>
      <c r="BJ1995" t="s">
        <v>119</v>
      </c>
      <c r="BK1995" t="s">
        <v>86</v>
      </c>
      <c r="BL1995" t="s">
        <v>87</v>
      </c>
    </row>
    <row r="1996" hidden="1" spans="1:64">
      <c r="A1996" t="s">
        <v>89</v>
      </c>
      <c r="B1996" t="s">
        <v>75</v>
      </c>
      <c r="C1996" t="s">
        <v>76</v>
      </c>
      <c r="D1996" t="s">
        <v>180</v>
      </c>
      <c r="E1996" t="s">
        <v>268</v>
      </c>
      <c r="F1996" t="s">
        <v>269</v>
      </c>
      <c r="G1996" t="s">
        <v>118</v>
      </c>
      <c r="H1996" t="s">
        <v>81</v>
      </c>
      <c r="I1996" s="34">
        <v>7480</v>
      </c>
      <c r="J1996" s="35">
        <v>0</v>
      </c>
      <c r="K1996" s="35">
        <v>0</v>
      </c>
      <c r="L1996" s="35">
        <v>0</v>
      </c>
      <c r="M1996" s="35">
        <v>0</v>
      </c>
      <c r="N1996" s="35">
        <v>0</v>
      </c>
      <c r="O1996" s="35">
        <v>0</v>
      </c>
      <c r="P1996" s="35">
        <v>0</v>
      </c>
      <c r="Q1996" s="35">
        <v>0</v>
      </c>
      <c r="R1996" s="35">
        <v>0</v>
      </c>
      <c r="S1996" s="35">
        <v>0</v>
      </c>
      <c r="T1996" s="35">
        <v>0</v>
      </c>
      <c r="U1996" s="35">
        <v>0</v>
      </c>
      <c r="V1996" s="34">
        <v>0</v>
      </c>
      <c r="W1996" s="34">
        <f t="shared" si="496"/>
        <v>0</v>
      </c>
      <c r="X1996" s="35">
        <v>0</v>
      </c>
      <c r="Y1996" s="35">
        <v>0</v>
      </c>
      <c r="Z1996" s="35">
        <v>0</v>
      </c>
      <c r="AA1996" s="34">
        <v>0</v>
      </c>
      <c r="AB1996" s="34">
        <v>0</v>
      </c>
      <c r="AC1996" s="34">
        <v>0</v>
      </c>
      <c r="AD1996" s="34">
        <v>0</v>
      </c>
      <c r="AE1996" s="34">
        <f t="shared" si="497"/>
        <v>0</v>
      </c>
      <c r="AF1996" s="34">
        <f t="shared" si="498"/>
        <v>9999</v>
      </c>
      <c r="AG1996" s="34">
        <f t="shared" si="499"/>
        <v>9999</v>
      </c>
      <c r="AH1996" s="34">
        <v>240</v>
      </c>
      <c r="AI1996" s="34">
        <v>0</v>
      </c>
      <c r="AJ1996" s="35">
        <v>1200</v>
      </c>
      <c r="AK1996" s="35">
        <v>0</v>
      </c>
      <c r="AL1996" s="35">
        <v>0</v>
      </c>
      <c r="AM1996" s="34">
        <v>1.3</v>
      </c>
      <c r="AN1996" s="34">
        <f t="shared" si="500"/>
        <v>0</v>
      </c>
      <c r="AO1996" s="35">
        <v>240</v>
      </c>
      <c r="AP1996" s="35">
        <v>240</v>
      </c>
      <c r="AQ1996" t="s">
        <v>82</v>
      </c>
      <c r="AR1996">
        <v>4</v>
      </c>
      <c r="AS1996" s="34">
        <v>0.53333333333333</v>
      </c>
      <c r="AT1996" t="s">
        <v>83</v>
      </c>
      <c r="AU1996" s="35">
        <f t="shared" si="510"/>
        <v>0</v>
      </c>
      <c r="AV1996" s="35">
        <f t="shared" si="501"/>
        <v>0</v>
      </c>
      <c r="AW1996" s="35">
        <f t="shared" si="502"/>
        <v>9999</v>
      </c>
      <c r="AX1996" s="35">
        <f t="shared" si="503"/>
        <v>9999</v>
      </c>
      <c r="AY1996" s="35">
        <f t="shared" si="504"/>
        <v>0</v>
      </c>
      <c r="AZ1996" s="35">
        <f t="shared" si="505"/>
        <v>0</v>
      </c>
      <c r="BA1996" s="27" t="str">
        <f t="shared" si="506"/>
        <v>Kelipatan Kirim/Master box &gt; 3x FC+index</v>
      </c>
      <c r="BB1996" s="34">
        <v>8.1e-5</v>
      </c>
      <c r="BC1996" s="34">
        <f t="shared" si="507"/>
        <v>0</v>
      </c>
      <c r="BD1996" s="34" t="e">
        <f t="shared" si="508"/>
        <v>#REF!</v>
      </c>
      <c r="BE1996" s="34">
        <v>0.04</v>
      </c>
      <c r="BF1996" s="34">
        <f t="shared" si="511"/>
        <v>0</v>
      </c>
      <c r="BG1996" s="34" t="e">
        <f t="shared" si="509"/>
        <v>#REF!</v>
      </c>
      <c r="BH1996" t="str">
        <f>IF(AT1996="UDARA","U","N")&amp;LEFT($C$4,2)&amp;MID($C$4,4,2)&amp;LEFT(A1996,3)&amp;MID(E1996,2,2)&amp;VLOOKUP(E1996,Acuan_Reference!C:L,10,0)</f>
        <v>N1501BJM71S1</v>
      </c>
      <c r="BI1996" t="s">
        <v>84</v>
      </c>
      <c r="BJ1996" t="s">
        <v>119</v>
      </c>
      <c r="BK1996" t="s">
        <v>86</v>
      </c>
      <c r="BL1996" t="s">
        <v>87</v>
      </c>
    </row>
    <row r="1997" hidden="1" spans="1:64">
      <c r="A1997" t="s">
        <v>90</v>
      </c>
      <c r="B1997" t="s">
        <v>75</v>
      </c>
      <c r="C1997" t="s">
        <v>76</v>
      </c>
      <c r="D1997" t="s">
        <v>180</v>
      </c>
      <c r="E1997" t="s">
        <v>268</v>
      </c>
      <c r="F1997" t="s">
        <v>269</v>
      </c>
      <c r="G1997" t="s">
        <v>118</v>
      </c>
      <c r="H1997" t="s">
        <v>81</v>
      </c>
      <c r="I1997" s="34">
        <v>7480</v>
      </c>
      <c r="J1997" s="35">
        <v>0</v>
      </c>
      <c r="K1997" s="35">
        <v>0</v>
      </c>
      <c r="L1997" s="35">
        <v>0</v>
      </c>
      <c r="M1997" s="35">
        <v>0</v>
      </c>
      <c r="N1997" s="35">
        <v>0</v>
      </c>
      <c r="O1997" s="35">
        <v>0</v>
      </c>
      <c r="P1997" s="35">
        <v>0</v>
      </c>
      <c r="Q1997" s="35">
        <v>0</v>
      </c>
      <c r="R1997" s="35">
        <v>0</v>
      </c>
      <c r="S1997" s="35">
        <v>0</v>
      </c>
      <c r="T1997" s="35">
        <v>-1</v>
      </c>
      <c r="U1997" s="35">
        <v>0</v>
      </c>
      <c r="V1997" s="34">
        <v>-0.33333333333333</v>
      </c>
      <c r="W1997" s="34">
        <f t="shared" si="496"/>
        <v>-0.333333333333333</v>
      </c>
      <c r="X1997" s="35">
        <v>0</v>
      </c>
      <c r="Y1997" s="35">
        <v>0</v>
      </c>
      <c r="Z1997" s="35">
        <v>0</v>
      </c>
      <c r="AA1997" s="34">
        <v>0</v>
      </c>
      <c r="AB1997" s="34">
        <v>0</v>
      </c>
      <c r="AC1997" s="34">
        <v>0</v>
      </c>
      <c r="AD1997" s="34">
        <v>0</v>
      </c>
      <c r="AE1997" s="34">
        <f t="shared" si="497"/>
        <v>0</v>
      </c>
      <c r="AF1997" s="34">
        <f t="shared" si="498"/>
        <v>9999</v>
      </c>
      <c r="AG1997" s="34">
        <f t="shared" si="499"/>
        <v>9999</v>
      </c>
      <c r="AH1997" s="34">
        <v>240</v>
      </c>
      <c r="AI1997" s="34">
        <v>0</v>
      </c>
      <c r="AJ1997" s="35">
        <v>1200</v>
      </c>
      <c r="AK1997" s="35">
        <v>0</v>
      </c>
      <c r="AL1997" s="35">
        <v>0</v>
      </c>
      <c r="AM1997" s="34">
        <v>0.6</v>
      </c>
      <c r="AN1997" s="34">
        <f t="shared" si="500"/>
        <v>0</v>
      </c>
      <c r="AO1997" s="35">
        <v>240</v>
      </c>
      <c r="AP1997" s="35">
        <v>240</v>
      </c>
      <c r="AQ1997" t="s">
        <v>82</v>
      </c>
      <c r="AR1997">
        <v>12</v>
      </c>
      <c r="AS1997" s="34">
        <v>0.033333333333333</v>
      </c>
      <c r="AT1997" t="s">
        <v>83</v>
      </c>
      <c r="AU1997" s="35">
        <f t="shared" si="510"/>
        <v>0</v>
      </c>
      <c r="AV1997" s="35">
        <f t="shared" si="501"/>
        <v>0</v>
      </c>
      <c r="AW1997" s="35">
        <f t="shared" si="502"/>
        <v>9999</v>
      </c>
      <c r="AX1997" s="35">
        <f t="shared" si="503"/>
        <v>9999</v>
      </c>
      <c r="AY1997" s="35">
        <f t="shared" si="504"/>
        <v>0</v>
      </c>
      <c r="AZ1997" s="35">
        <f t="shared" si="505"/>
        <v>0</v>
      </c>
      <c r="BA1997" s="27" t="str">
        <f t="shared" si="506"/>
        <v>Kelipatan Kirim/Master box &gt; 3x FC+index</v>
      </c>
      <c r="BB1997" s="34">
        <v>8.1e-5</v>
      </c>
      <c r="BC1997" s="34">
        <f t="shared" si="507"/>
        <v>0</v>
      </c>
      <c r="BD1997" s="34" t="e">
        <f t="shared" si="508"/>
        <v>#REF!</v>
      </c>
      <c r="BE1997" s="34">
        <v>0.04</v>
      </c>
      <c r="BF1997" s="34">
        <f t="shared" si="511"/>
        <v>0</v>
      </c>
      <c r="BG1997" s="34" t="e">
        <f t="shared" si="509"/>
        <v>#REF!</v>
      </c>
      <c r="BH1997" t="str">
        <f>IF(AT1997="UDARA","U","N")&amp;LEFT($C$4,2)&amp;MID($C$4,4,2)&amp;LEFT(A1997,3)&amp;MID(E1997,2,2)&amp;VLOOKUP(E1997,Acuan_Reference!C:L,10,0)</f>
        <v>N1501BKS71S1</v>
      </c>
      <c r="BI1997" t="s">
        <v>84</v>
      </c>
      <c r="BJ1997" t="s">
        <v>119</v>
      </c>
      <c r="BK1997" t="s">
        <v>86</v>
      </c>
      <c r="BL1997" t="s">
        <v>87</v>
      </c>
    </row>
    <row r="1998" hidden="1" spans="1:64">
      <c r="A1998" t="s">
        <v>91</v>
      </c>
      <c r="B1998" t="s">
        <v>75</v>
      </c>
      <c r="C1998" t="s">
        <v>76</v>
      </c>
      <c r="D1998" t="s">
        <v>180</v>
      </c>
      <c r="E1998" t="s">
        <v>268</v>
      </c>
      <c r="F1998" t="s">
        <v>269</v>
      </c>
      <c r="G1998" t="s">
        <v>118</v>
      </c>
      <c r="H1998" t="s">
        <v>81</v>
      </c>
      <c r="I1998" s="34">
        <v>7480</v>
      </c>
      <c r="J1998" s="35">
        <v>0</v>
      </c>
      <c r="K1998" s="35">
        <v>0</v>
      </c>
      <c r="L1998" s="35">
        <v>0</v>
      </c>
      <c r="M1998" s="35">
        <v>0</v>
      </c>
      <c r="N1998" s="35">
        <v>0</v>
      </c>
      <c r="O1998" s="35">
        <v>0</v>
      </c>
      <c r="P1998" s="35">
        <v>0</v>
      </c>
      <c r="Q1998" s="35">
        <v>0</v>
      </c>
      <c r="R1998" s="35">
        <v>0</v>
      </c>
      <c r="S1998" s="35">
        <v>0</v>
      </c>
      <c r="T1998" s="35">
        <v>0</v>
      </c>
      <c r="U1998" s="35">
        <v>0</v>
      </c>
      <c r="V1998" s="34">
        <v>0</v>
      </c>
      <c r="W1998" s="34">
        <f t="shared" si="496"/>
        <v>0</v>
      </c>
      <c r="X1998" s="35">
        <v>0</v>
      </c>
      <c r="Y1998" s="35">
        <v>0</v>
      </c>
      <c r="Z1998" s="35">
        <v>0</v>
      </c>
      <c r="AA1998" s="34">
        <v>0</v>
      </c>
      <c r="AB1998" s="34">
        <v>0</v>
      </c>
      <c r="AC1998" s="34">
        <v>0</v>
      </c>
      <c r="AD1998" s="34">
        <v>0</v>
      </c>
      <c r="AE1998" s="34">
        <f t="shared" si="497"/>
        <v>0</v>
      </c>
      <c r="AF1998" s="34">
        <f t="shared" si="498"/>
        <v>9999</v>
      </c>
      <c r="AG1998" s="34">
        <f t="shared" si="499"/>
        <v>9999</v>
      </c>
      <c r="AH1998" s="34">
        <v>240</v>
      </c>
      <c r="AI1998" s="34">
        <v>0</v>
      </c>
      <c r="AJ1998" s="35">
        <v>1200</v>
      </c>
      <c r="AK1998" s="35">
        <v>0</v>
      </c>
      <c r="AL1998" s="35">
        <v>0</v>
      </c>
      <c r="AM1998" s="34">
        <v>0.9</v>
      </c>
      <c r="AN1998" s="34">
        <f t="shared" si="500"/>
        <v>0</v>
      </c>
      <c r="AO1998" s="35">
        <v>240</v>
      </c>
      <c r="AP1998" s="35">
        <v>240</v>
      </c>
      <c r="AQ1998" t="s">
        <v>82</v>
      </c>
      <c r="AR1998">
        <v>4</v>
      </c>
      <c r="AS1998" s="34">
        <v>0.13333333333333</v>
      </c>
      <c r="AT1998" t="s">
        <v>83</v>
      </c>
      <c r="AU1998" s="35">
        <f t="shared" si="510"/>
        <v>0</v>
      </c>
      <c r="AV1998" s="35">
        <f t="shared" si="501"/>
        <v>0</v>
      </c>
      <c r="AW1998" s="35">
        <f t="shared" si="502"/>
        <v>9999</v>
      </c>
      <c r="AX1998" s="35">
        <f t="shared" si="503"/>
        <v>9999</v>
      </c>
      <c r="AY1998" s="35">
        <f t="shared" si="504"/>
        <v>0</v>
      </c>
      <c r="AZ1998" s="35">
        <f t="shared" si="505"/>
        <v>0</v>
      </c>
      <c r="BA1998" s="27" t="str">
        <f t="shared" si="506"/>
        <v>Kelipatan Kirim/Master box &gt; 3x FC+index</v>
      </c>
      <c r="BB1998" s="34">
        <v>8.1e-5</v>
      </c>
      <c r="BC1998" s="34">
        <f t="shared" si="507"/>
        <v>0</v>
      </c>
      <c r="BD1998" s="34" t="e">
        <f t="shared" si="508"/>
        <v>#REF!</v>
      </c>
      <c r="BE1998" s="34">
        <v>0.04</v>
      </c>
      <c r="BF1998" s="34">
        <f t="shared" si="511"/>
        <v>0</v>
      </c>
      <c r="BG1998" s="34" t="e">
        <f t="shared" si="509"/>
        <v>#REF!</v>
      </c>
      <c r="BH1998" t="str">
        <f>IF(AT1998="UDARA","U","N")&amp;LEFT($C$4,2)&amp;MID($C$4,4,2)&amp;LEFT(A1998,3)&amp;MID(E1998,2,2)&amp;VLOOKUP(E1998,Acuan_Reference!C:L,10,0)</f>
        <v>N1501BLP71S1</v>
      </c>
      <c r="BI1998" t="s">
        <v>84</v>
      </c>
      <c r="BJ1998" t="s">
        <v>119</v>
      </c>
      <c r="BK1998" t="s">
        <v>86</v>
      </c>
      <c r="BL1998" t="s">
        <v>87</v>
      </c>
    </row>
    <row r="1999" hidden="1" spans="1:64">
      <c r="A1999" t="s">
        <v>92</v>
      </c>
      <c r="B1999" t="s">
        <v>75</v>
      </c>
      <c r="C1999" t="s">
        <v>76</v>
      </c>
      <c r="D1999" t="s">
        <v>180</v>
      </c>
      <c r="E1999" t="s">
        <v>268</v>
      </c>
      <c r="F1999" t="s">
        <v>269</v>
      </c>
      <c r="G1999" t="s">
        <v>118</v>
      </c>
      <c r="H1999" t="s">
        <v>81</v>
      </c>
      <c r="I1999" s="34">
        <v>7480</v>
      </c>
      <c r="J1999" s="35">
        <v>0</v>
      </c>
      <c r="K1999" s="35">
        <v>0</v>
      </c>
      <c r="L1999" s="35">
        <v>0</v>
      </c>
      <c r="M1999" s="35">
        <v>0</v>
      </c>
      <c r="N1999" s="35">
        <v>0</v>
      </c>
      <c r="O1999" s="35">
        <v>0</v>
      </c>
      <c r="P1999" s="35">
        <v>0</v>
      </c>
      <c r="Q1999" s="35">
        <v>0</v>
      </c>
      <c r="R1999" s="35">
        <v>0</v>
      </c>
      <c r="S1999" s="35">
        <v>0</v>
      </c>
      <c r="T1999" s="35">
        <v>0</v>
      </c>
      <c r="U1999" s="35">
        <v>0</v>
      </c>
      <c r="V1999" s="34">
        <v>0</v>
      </c>
      <c r="W1999" s="34">
        <f t="shared" si="496"/>
        <v>0</v>
      </c>
      <c r="X1999" s="35">
        <v>0</v>
      </c>
      <c r="Y1999" s="35">
        <v>0</v>
      </c>
      <c r="Z1999" s="35">
        <v>0</v>
      </c>
      <c r="AA1999" s="34">
        <v>0</v>
      </c>
      <c r="AB1999" s="34">
        <v>0</v>
      </c>
      <c r="AC1999" s="34">
        <v>0</v>
      </c>
      <c r="AD1999" s="34">
        <v>0</v>
      </c>
      <c r="AE1999" s="34">
        <f t="shared" si="497"/>
        <v>0</v>
      </c>
      <c r="AF1999" s="34">
        <f t="shared" si="498"/>
        <v>9999</v>
      </c>
      <c r="AG1999" s="34">
        <f t="shared" si="499"/>
        <v>9999</v>
      </c>
      <c r="AH1999" s="34">
        <v>240</v>
      </c>
      <c r="AI1999" s="34">
        <v>0</v>
      </c>
      <c r="AJ1999" s="35">
        <v>1200</v>
      </c>
      <c r="AK1999" s="35">
        <v>0</v>
      </c>
      <c r="AL1999" s="35">
        <v>0</v>
      </c>
      <c r="AM1999" s="34">
        <v>1.5</v>
      </c>
      <c r="AN1999" s="34">
        <f t="shared" si="500"/>
        <v>0</v>
      </c>
      <c r="AO1999" s="35">
        <v>240</v>
      </c>
      <c r="AP1999" s="35">
        <v>240</v>
      </c>
      <c r="AQ1999" t="s">
        <v>82</v>
      </c>
      <c r="AR1999">
        <v>2</v>
      </c>
      <c r="AS1999" s="34">
        <v>0.53333333333333</v>
      </c>
      <c r="AT1999" t="s">
        <v>83</v>
      </c>
      <c r="AU1999" s="35">
        <f t="shared" si="510"/>
        <v>0</v>
      </c>
      <c r="AV1999" s="35">
        <f t="shared" si="501"/>
        <v>0</v>
      </c>
      <c r="AW1999" s="35">
        <f t="shared" si="502"/>
        <v>9999</v>
      </c>
      <c r="AX1999" s="35">
        <f t="shared" si="503"/>
        <v>9999</v>
      </c>
      <c r="AY1999" s="35">
        <f t="shared" si="504"/>
        <v>0</v>
      </c>
      <c r="AZ1999" s="35">
        <f t="shared" si="505"/>
        <v>0</v>
      </c>
      <c r="BA1999" s="27" t="str">
        <f t="shared" si="506"/>
        <v>Kelipatan Kirim/Master box &gt; 3x FC+index</v>
      </c>
      <c r="BB1999" s="34">
        <v>8.1e-5</v>
      </c>
      <c r="BC1999" s="34">
        <f t="shared" si="507"/>
        <v>0</v>
      </c>
      <c r="BD1999" s="34" t="e">
        <f t="shared" si="508"/>
        <v>#REF!</v>
      </c>
      <c r="BE1999" s="34">
        <v>0.04</v>
      </c>
      <c r="BF1999" s="34">
        <f t="shared" si="511"/>
        <v>0</v>
      </c>
      <c r="BG1999" s="34" t="e">
        <f t="shared" si="509"/>
        <v>#REF!</v>
      </c>
      <c r="BH1999" t="str">
        <f>IF(AT1999="UDARA","U","N")&amp;LEFT($C$4,2)&amp;MID($C$4,4,2)&amp;LEFT(A1999,3)&amp;MID(E1999,2,2)&amp;VLOOKUP(E1999,Acuan_Reference!C:L,10,0)</f>
        <v>N1501BTM71S1</v>
      </c>
      <c r="BI1999" t="s">
        <v>84</v>
      </c>
      <c r="BJ1999" t="s">
        <v>119</v>
      </c>
      <c r="BK1999" t="s">
        <v>86</v>
      </c>
      <c r="BL1999" t="s">
        <v>87</v>
      </c>
    </row>
    <row r="2000" hidden="1" spans="1:64">
      <c r="A2000" t="s">
        <v>93</v>
      </c>
      <c r="B2000" t="s">
        <v>75</v>
      </c>
      <c r="C2000" t="s">
        <v>76</v>
      </c>
      <c r="D2000" t="s">
        <v>180</v>
      </c>
      <c r="E2000" t="s">
        <v>268</v>
      </c>
      <c r="F2000" t="s">
        <v>269</v>
      </c>
      <c r="G2000" t="s">
        <v>118</v>
      </c>
      <c r="H2000" t="s">
        <v>81</v>
      </c>
      <c r="I2000" s="34">
        <v>7480</v>
      </c>
      <c r="J2000" s="35">
        <v>0</v>
      </c>
      <c r="K2000" s="35">
        <v>0</v>
      </c>
      <c r="L2000" s="35">
        <v>0</v>
      </c>
      <c r="M2000" s="35">
        <v>0</v>
      </c>
      <c r="N2000" s="35">
        <v>0</v>
      </c>
      <c r="O2000" s="35">
        <v>0</v>
      </c>
      <c r="P2000" s="35">
        <v>0</v>
      </c>
      <c r="Q2000" s="35">
        <v>0</v>
      </c>
      <c r="R2000" s="35">
        <v>0</v>
      </c>
      <c r="S2000" s="35">
        <v>0</v>
      </c>
      <c r="T2000" s="35">
        <v>0</v>
      </c>
      <c r="U2000" s="35">
        <v>0</v>
      </c>
      <c r="V2000" s="34">
        <v>0</v>
      </c>
      <c r="W2000" s="34">
        <f t="shared" si="496"/>
        <v>0</v>
      </c>
      <c r="X2000" s="35">
        <v>0</v>
      </c>
      <c r="Y2000" s="35">
        <v>0</v>
      </c>
      <c r="Z2000" s="35">
        <v>0</v>
      </c>
      <c r="AA2000" s="34">
        <v>0</v>
      </c>
      <c r="AB2000" s="34">
        <v>0</v>
      </c>
      <c r="AC2000" s="34">
        <v>0</v>
      </c>
      <c r="AD2000" s="34">
        <v>0</v>
      </c>
      <c r="AE2000" s="34">
        <f t="shared" si="497"/>
        <v>0</v>
      </c>
      <c r="AF2000" s="34">
        <f t="shared" si="498"/>
        <v>9999</v>
      </c>
      <c r="AG2000" s="34">
        <f t="shared" si="499"/>
        <v>9999</v>
      </c>
      <c r="AH2000" s="34">
        <v>240</v>
      </c>
      <c r="AI2000" s="34">
        <v>0</v>
      </c>
      <c r="AJ2000" s="35">
        <v>1200</v>
      </c>
      <c r="AK2000" s="35">
        <v>0</v>
      </c>
      <c r="AL2000" s="35">
        <v>0</v>
      </c>
      <c r="AM2000" s="34">
        <v>0.8</v>
      </c>
      <c r="AN2000" s="34">
        <f t="shared" si="500"/>
        <v>0</v>
      </c>
      <c r="AO2000" s="35">
        <v>240</v>
      </c>
      <c r="AP2000" s="35">
        <v>240</v>
      </c>
      <c r="AQ2000" t="s">
        <v>82</v>
      </c>
      <c r="AR2000">
        <v>4</v>
      </c>
      <c r="AS2000" s="34">
        <v>0.066666666666667</v>
      </c>
      <c r="AT2000" t="s">
        <v>83</v>
      </c>
      <c r="AU2000" s="35">
        <f t="shared" si="510"/>
        <v>0</v>
      </c>
      <c r="AV2000" s="35">
        <f t="shared" si="501"/>
        <v>0</v>
      </c>
      <c r="AW2000" s="35">
        <f t="shared" si="502"/>
        <v>9999</v>
      </c>
      <c r="AX2000" s="35">
        <f t="shared" si="503"/>
        <v>9999</v>
      </c>
      <c r="AY2000" s="35">
        <f t="shared" si="504"/>
        <v>0</v>
      </c>
      <c r="AZ2000" s="35">
        <f t="shared" si="505"/>
        <v>0</v>
      </c>
      <c r="BA2000" s="27" t="str">
        <f t="shared" si="506"/>
        <v>Kelipatan Kirim/Master box &gt; 3x FC+index</v>
      </c>
      <c r="BB2000" s="34">
        <v>8.1e-5</v>
      </c>
      <c r="BC2000" s="34">
        <f t="shared" si="507"/>
        <v>0</v>
      </c>
      <c r="BD2000" s="34" t="e">
        <f t="shared" si="508"/>
        <v>#REF!</v>
      </c>
      <c r="BE2000" s="34">
        <v>0.04</v>
      </c>
      <c r="BF2000" s="34">
        <f t="shared" si="511"/>
        <v>0</v>
      </c>
      <c r="BG2000" s="34" t="e">
        <f t="shared" si="509"/>
        <v>#REF!</v>
      </c>
      <c r="BH2000" t="str">
        <f>IF(AT2000="UDARA","U","N")&amp;LEFT($C$4,2)&amp;MID($C$4,4,2)&amp;LEFT(A2000,3)&amp;MID(E2000,2,2)&amp;VLOOKUP(E2000,Acuan_Reference!C:L,10,0)</f>
        <v>N1501CRB71S1</v>
      </c>
      <c r="BI2000" t="s">
        <v>84</v>
      </c>
      <c r="BJ2000" t="s">
        <v>119</v>
      </c>
      <c r="BK2000" t="s">
        <v>86</v>
      </c>
      <c r="BL2000" t="s">
        <v>87</v>
      </c>
    </row>
    <row r="2001" hidden="1" spans="1:64">
      <c r="A2001" t="s">
        <v>94</v>
      </c>
      <c r="B2001" t="s">
        <v>75</v>
      </c>
      <c r="C2001" t="s">
        <v>76</v>
      </c>
      <c r="D2001" t="s">
        <v>180</v>
      </c>
      <c r="E2001" t="s">
        <v>268</v>
      </c>
      <c r="F2001" t="s">
        <v>269</v>
      </c>
      <c r="G2001" t="s">
        <v>118</v>
      </c>
      <c r="H2001" t="s">
        <v>81</v>
      </c>
      <c r="I2001" s="34">
        <v>7480</v>
      </c>
      <c r="J2001" s="35">
        <v>0</v>
      </c>
      <c r="K2001" s="35">
        <v>0</v>
      </c>
      <c r="L2001" s="35">
        <v>0</v>
      </c>
      <c r="M2001" s="35">
        <v>0</v>
      </c>
      <c r="N2001" s="35">
        <v>0</v>
      </c>
      <c r="O2001" s="35">
        <v>0</v>
      </c>
      <c r="P2001" s="35">
        <v>0</v>
      </c>
      <c r="Q2001" s="35">
        <v>0</v>
      </c>
      <c r="R2001" s="35">
        <v>0</v>
      </c>
      <c r="S2001" s="35">
        <v>0</v>
      </c>
      <c r="T2001" s="35">
        <v>0</v>
      </c>
      <c r="U2001" s="35">
        <v>0</v>
      </c>
      <c r="V2001" s="34">
        <v>0</v>
      </c>
      <c r="W2001" s="34">
        <f t="shared" si="496"/>
        <v>0</v>
      </c>
      <c r="X2001" s="35">
        <v>0</v>
      </c>
      <c r="Y2001" s="35">
        <v>0</v>
      </c>
      <c r="Z2001" s="35">
        <v>0</v>
      </c>
      <c r="AA2001" s="34">
        <v>0</v>
      </c>
      <c r="AB2001" s="34">
        <v>0</v>
      </c>
      <c r="AC2001" s="34">
        <v>0</v>
      </c>
      <c r="AD2001" s="34">
        <v>0</v>
      </c>
      <c r="AE2001" s="34">
        <f t="shared" si="497"/>
        <v>0</v>
      </c>
      <c r="AF2001" s="34">
        <f t="shared" si="498"/>
        <v>9999</v>
      </c>
      <c r="AG2001" s="34">
        <f t="shared" si="499"/>
        <v>9999</v>
      </c>
      <c r="AH2001" s="34">
        <v>240</v>
      </c>
      <c r="AI2001" s="34">
        <v>0</v>
      </c>
      <c r="AJ2001" s="35">
        <v>1200</v>
      </c>
      <c r="AK2001" s="35">
        <v>0</v>
      </c>
      <c r="AL2001" s="35">
        <v>0</v>
      </c>
      <c r="AM2001" s="34">
        <v>0.8</v>
      </c>
      <c r="AN2001" s="34">
        <f t="shared" si="500"/>
        <v>0</v>
      </c>
      <c r="AO2001" s="35">
        <v>240</v>
      </c>
      <c r="AP2001" s="35">
        <v>240</v>
      </c>
      <c r="AQ2001" t="s">
        <v>82</v>
      </c>
      <c r="AR2001">
        <v>8</v>
      </c>
      <c r="AS2001" s="34">
        <v>0.13333333333333</v>
      </c>
      <c r="AT2001" t="s">
        <v>83</v>
      </c>
      <c r="AU2001" s="35">
        <f t="shared" si="510"/>
        <v>0</v>
      </c>
      <c r="AV2001" s="35">
        <f t="shared" si="501"/>
        <v>0</v>
      </c>
      <c r="AW2001" s="35">
        <f t="shared" si="502"/>
        <v>9999</v>
      </c>
      <c r="AX2001" s="35">
        <f t="shared" si="503"/>
        <v>9999</v>
      </c>
      <c r="AY2001" s="35">
        <f t="shared" si="504"/>
        <v>0</v>
      </c>
      <c r="AZ2001" s="35">
        <f t="shared" si="505"/>
        <v>0</v>
      </c>
      <c r="BA2001" s="27" t="str">
        <f t="shared" si="506"/>
        <v>Kelipatan Kirim/Master box &gt; 3x FC+index</v>
      </c>
      <c r="BB2001" s="34">
        <v>8.1e-5</v>
      </c>
      <c r="BC2001" s="34">
        <f t="shared" si="507"/>
        <v>0</v>
      </c>
      <c r="BD2001" s="34" t="e">
        <f t="shared" si="508"/>
        <v>#REF!</v>
      </c>
      <c r="BE2001" s="34">
        <v>0.04</v>
      </c>
      <c r="BF2001" s="34">
        <f t="shared" si="511"/>
        <v>0</v>
      </c>
      <c r="BG2001" s="34" t="e">
        <f t="shared" si="509"/>
        <v>#REF!</v>
      </c>
      <c r="BH2001" t="str">
        <f>IF(AT2001="UDARA","U","N")&amp;LEFT($C$4,2)&amp;MID($C$4,4,2)&amp;LEFT(A2001,3)&amp;MID(E2001,2,2)&amp;VLOOKUP(E2001,Acuan_Reference!C:L,10,0)</f>
        <v>N1501DPS71S1</v>
      </c>
      <c r="BI2001" t="s">
        <v>84</v>
      </c>
      <c r="BJ2001" t="s">
        <v>119</v>
      </c>
      <c r="BK2001" t="s">
        <v>86</v>
      </c>
      <c r="BL2001" t="s">
        <v>87</v>
      </c>
    </row>
    <row r="2002" hidden="1" spans="1:64">
      <c r="A2002" t="s">
        <v>95</v>
      </c>
      <c r="B2002" t="s">
        <v>75</v>
      </c>
      <c r="C2002" t="s">
        <v>76</v>
      </c>
      <c r="D2002" t="s">
        <v>180</v>
      </c>
      <c r="E2002" t="s">
        <v>268</v>
      </c>
      <c r="F2002" t="s">
        <v>269</v>
      </c>
      <c r="G2002" t="s">
        <v>118</v>
      </c>
      <c r="H2002" t="s">
        <v>81</v>
      </c>
      <c r="I2002" s="34">
        <v>7480</v>
      </c>
      <c r="J2002" s="35">
        <v>312</v>
      </c>
      <c r="K2002" s="35">
        <v>288</v>
      </c>
      <c r="L2002" s="35">
        <v>48</v>
      </c>
      <c r="M2002" s="35">
        <v>264</v>
      </c>
      <c r="N2002" s="35">
        <v>264</v>
      </c>
      <c r="O2002" s="35">
        <v>492</v>
      </c>
      <c r="P2002" s="35">
        <v>24</v>
      </c>
      <c r="Q2002" s="35">
        <v>36</v>
      </c>
      <c r="R2002" s="35">
        <v>48</v>
      </c>
      <c r="S2002" s="35">
        <v>288</v>
      </c>
      <c r="T2002" s="35">
        <v>48</v>
      </c>
      <c r="U2002" s="35">
        <v>276</v>
      </c>
      <c r="V2002" s="34">
        <v>204</v>
      </c>
      <c r="W2002" s="34">
        <f t="shared" si="496"/>
        <v>142</v>
      </c>
      <c r="X2002" s="35">
        <v>252</v>
      </c>
      <c r="Y2002" s="35">
        <v>0</v>
      </c>
      <c r="Z2002" s="35">
        <v>0</v>
      </c>
      <c r="AA2002" s="34">
        <v>111</v>
      </c>
      <c r="AB2002" s="34">
        <v>0</v>
      </c>
      <c r="AC2002" s="34">
        <v>0</v>
      </c>
      <c r="AD2002" s="34">
        <v>0</v>
      </c>
      <c r="AE2002" s="34">
        <f t="shared" si="497"/>
        <v>111</v>
      </c>
      <c r="AF2002" s="34">
        <f t="shared" si="498"/>
        <v>0.544117647058823</v>
      </c>
      <c r="AG2002" s="34">
        <f t="shared" si="499"/>
        <v>0.78169014084507</v>
      </c>
      <c r="AH2002" s="34">
        <v>240</v>
      </c>
      <c r="AI2002" s="34">
        <v>0</v>
      </c>
      <c r="AJ2002" s="35">
        <v>1200</v>
      </c>
      <c r="AK2002" s="35">
        <v>118</v>
      </c>
      <c r="AL2002" s="35">
        <v>102</v>
      </c>
      <c r="AM2002" s="34">
        <v>0.25</v>
      </c>
      <c r="AN2002" s="34">
        <f t="shared" si="500"/>
        <v>35.5</v>
      </c>
      <c r="AO2002" s="35">
        <v>240</v>
      </c>
      <c r="AP2002" s="35">
        <v>240</v>
      </c>
      <c r="AQ2002" t="s">
        <v>82</v>
      </c>
      <c r="AR2002">
        <v>12</v>
      </c>
      <c r="AS2002" s="34">
        <v>0.033333333333333</v>
      </c>
      <c r="AT2002" t="s">
        <v>83</v>
      </c>
      <c r="AU2002" s="35">
        <f t="shared" si="510"/>
        <v>19.875</v>
      </c>
      <c r="AV2002" s="35">
        <f t="shared" si="501"/>
        <v>240</v>
      </c>
      <c r="AW2002" s="35">
        <f t="shared" si="502"/>
        <v>2.47183098591549</v>
      </c>
      <c r="AX2002" s="35">
        <f t="shared" si="503"/>
        <v>1.75352112676056</v>
      </c>
      <c r="AY2002" s="35">
        <f t="shared" si="504"/>
        <v>240</v>
      </c>
      <c r="AZ2002" s="35">
        <f t="shared" si="505"/>
        <v>240</v>
      </c>
      <c r="BA2002" s="27" t="str">
        <f t="shared" si="506"/>
        <v>3</v>
      </c>
      <c r="BB2002" s="34">
        <v>8.1e-5</v>
      </c>
      <c r="BC2002" s="34">
        <f t="shared" si="507"/>
        <v>0.01944</v>
      </c>
      <c r="BD2002" s="34" t="e">
        <f t="shared" si="508"/>
        <v>#REF!</v>
      </c>
      <c r="BE2002" s="34">
        <v>0.04</v>
      </c>
      <c r="BF2002" s="34">
        <f t="shared" si="511"/>
        <v>9.6</v>
      </c>
      <c r="BG2002" s="34" t="e">
        <f t="shared" si="509"/>
        <v>#REF!</v>
      </c>
      <c r="BH2002" t="str">
        <f>IF(AT2002="UDARA","U","N")&amp;LEFT($C$4,2)&amp;MID($C$4,4,2)&amp;LEFT(A2002,3)&amp;MID(E2002,2,2)&amp;VLOOKUP(E2002,Acuan_Reference!C:L,10,0)</f>
        <v>N1501JAK71S1</v>
      </c>
      <c r="BI2002" t="s">
        <v>84</v>
      </c>
      <c r="BJ2002" t="s">
        <v>119</v>
      </c>
      <c r="BK2002" t="s">
        <v>86</v>
      </c>
      <c r="BL2002" t="s">
        <v>87</v>
      </c>
    </row>
    <row r="2003" hidden="1" spans="1:64">
      <c r="A2003" t="s">
        <v>96</v>
      </c>
      <c r="B2003" t="s">
        <v>75</v>
      </c>
      <c r="C2003" t="s">
        <v>76</v>
      </c>
      <c r="D2003" t="s">
        <v>180</v>
      </c>
      <c r="E2003" t="s">
        <v>268</v>
      </c>
      <c r="F2003" t="s">
        <v>269</v>
      </c>
      <c r="G2003" t="s">
        <v>118</v>
      </c>
      <c r="H2003" t="s">
        <v>81</v>
      </c>
      <c r="I2003" s="34">
        <v>7480</v>
      </c>
      <c r="J2003" s="35">
        <v>0</v>
      </c>
      <c r="K2003" s="35">
        <v>0</v>
      </c>
      <c r="L2003" s="35">
        <v>0</v>
      </c>
      <c r="M2003" s="35">
        <v>0</v>
      </c>
      <c r="N2003" s="35">
        <v>0</v>
      </c>
      <c r="O2003" s="35">
        <v>0</v>
      </c>
      <c r="P2003" s="35">
        <v>0</v>
      </c>
      <c r="Q2003" s="35">
        <v>0</v>
      </c>
      <c r="R2003" s="35">
        <v>0</v>
      </c>
      <c r="S2003" s="35">
        <v>0</v>
      </c>
      <c r="T2003" s="35">
        <v>0</v>
      </c>
      <c r="U2003" s="35">
        <v>0</v>
      </c>
      <c r="V2003" s="34">
        <v>0</v>
      </c>
      <c r="W2003" s="34">
        <f t="shared" si="496"/>
        <v>0</v>
      </c>
      <c r="X2003" s="35">
        <v>0</v>
      </c>
      <c r="Y2003" s="35">
        <v>0</v>
      </c>
      <c r="Z2003" s="35">
        <v>0</v>
      </c>
      <c r="AA2003" s="34">
        <v>0</v>
      </c>
      <c r="AB2003" s="34">
        <v>0</v>
      </c>
      <c r="AC2003" s="34">
        <v>0</v>
      </c>
      <c r="AD2003" s="34">
        <v>0</v>
      </c>
      <c r="AE2003" s="34">
        <f t="shared" si="497"/>
        <v>0</v>
      </c>
      <c r="AF2003" s="34">
        <f t="shared" si="498"/>
        <v>9999</v>
      </c>
      <c r="AG2003" s="34">
        <f t="shared" si="499"/>
        <v>9999</v>
      </c>
      <c r="AH2003" s="34">
        <v>240</v>
      </c>
      <c r="AI2003" s="34">
        <v>0</v>
      </c>
      <c r="AJ2003" s="35">
        <v>1200</v>
      </c>
      <c r="AK2003" s="35">
        <v>0</v>
      </c>
      <c r="AL2003" s="35">
        <v>0</v>
      </c>
      <c r="AM2003" s="34">
        <v>1.2</v>
      </c>
      <c r="AN2003" s="34">
        <f t="shared" si="500"/>
        <v>0</v>
      </c>
      <c r="AO2003" s="35">
        <v>240</v>
      </c>
      <c r="AP2003" s="35">
        <v>240</v>
      </c>
      <c r="AQ2003" t="s">
        <v>82</v>
      </c>
      <c r="AR2003">
        <v>2</v>
      </c>
      <c r="AS2003" s="34">
        <v>0.2</v>
      </c>
      <c r="AT2003" t="s">
        <v>83</v>
      </c>
      <c r="AU2003" s="35">
        <f t="shared" si="510"/>
        <v>0</v>
      </c>
      <c r="AV2003" s="35">
        <f t="shared" si="501"/>
        <v>0</v>
      </c>
      <c r="AW2003" s="35">
        <f t="shared" si="502"/>
        <v>9999</v>
      </c>
      <c r="AX2003" s="35">
        <f t="shared" si="503"/>
        <v>9999</v>
      </c>
      <c r="AY2003" s="35">
        <f t="shared" si="504"/>
        <v>0</v>
      </c>
      <c r="AZ2003" s="35">
        <f t="shared" si="505"/>
        <v>0</v>
      </c>
      <c r="BA2003" s="27" t="str">
        <f t="shared" si="506"/>
        <v>Kelipatan Kirim/Master box &gt; 3x FC+index</v>
      </c>
      <c r="BB2003" s="34">
        <v>8.1e-5</v>
      </c>
      <c r="BC2003" s="34">
        <f t="shared" si="507"/>
        <v>0</v>
      </c>
      <c r="BD2003" s="34" t="e">
        <f t="shared" si="508"/>
        <v>#REF!</v>
      </c>
      <c r="BE2003" s="34">
        <v>0.04</v>
      </c>
      <c r="BF2003" s="34">
        <f t="shared" si="511"/>
        <v>0</v>
      </c>
      <c r="BG2003" s="34" t="e">
        <f t="shared" si="509"/>
        <v>#REF!</v>
      </c>
      <c r="BH2003" t="str">
        <f>IF(AT2003="UDARA","U","N")&amp;LEFT($C$4,2)&amp;MID($C$4,4,2)&amp;LEFT(A2003,3)&amp;MID(E2003,2,2)&amp;VLOOKUP(E2003,Acuan_Reference!C:L,10,0)</f>
        <v>N1501JBI71S1</v>
      </c>
      <c r="BI2003" t="s">
        <v>84</v>
      </c>
      <c r="BJ2003" t="s">
        <v>119</v>
      </c>
      <c r="BK2003" t="s">
        <v>86</v>
      </c>
      <c r="BL2003" t="s">
        <v>87</v>
      </c>
    </row>
    <row r="2004" hidden="1" spans="1:64">
      <c r="A2004" t="s">
        <v>97</v>
      </c>
      <c r="B2004" t="s">
        <v>75</v>
      </c>
      <c r="C2004" t="s">
        <v>76</v>
      </c>
      <c r="D2004" t="s">
        <v>180</v>
      </c>
      <c r="E2004" t="s">
        <v>268</v>
      </c>
      <c r="F2004" t="s">
        <v>269</v>
      </c>
      <c r="G2004" t="s">
        <v>118</v>
      </c>
      <c r="H2004" t="s">
        <v>81</v>
      </c>
      <c r="I2004" s="34">
        <v>7480</v>
      </c>
      <c r="J2004" s="35">
        <v>0</v>
      </c>
      <c r="K2004" s="35">
        <v>48</v>
      </c>
      <c r="L2004" s="35">
        <v>0</v>
      </c>
      <c r="M2004" s="35">
        <v>0</v>
      </c>
      <c r="N2004" s="35">
        <v>0</v>
      </c>
      <c r="O2004" s="35">
        <v>0</v>
      </c>
      <c r="P2004" s="35">
        <v>0</v>
      </c>
      <c r="Q2004" s="35">
        <v>0</v>
      </c>
      <c r="R2004" s="35">
        <v>0</v>
      </c>
      <c r="S2004" s="35">
        <v>0</v>
      </c>
      <c r="T2004" s="35">
        <v>0</v>
      </c>
      <c r="U2004" s="35">
        <v>-1</v>
      </c>
      <c r="V2004" s="34">
        <v>-0.33333333333333</v>
      </c>
      <c r="W2004" s="34">
        <f t="shared" si="496"/>
        <v>-0.333333333333333</v>
      </c>
      <c r="X2004" s="35">
        <v>0</v>
      </c>
      <c r="Y2004" s="35">
        <v>0</v>
      </c>
      <c r="Z2004" s="35">
        <v>0</v>
      </c>
      <c r="AA2004" s="34">
        <v>4</v>
      </c>
      <c r="AB2004" s="34">
        <v>0</v>
      </c>
      <c r="AC2004" s="34">
        <v>0</v>
      </c>
      <c r="AD2004" s="34">
        <v>0</v>
      </c>
      <c r="AE2004" s="34">
        <f t="shared" si="497"/>
        <v>4</v>
      </c>
      <c r="AF2004" s="34">
        <f t="shared" si="498"/>
        <v>9999</v>
      </c>
      <c r="AG2004" s="34">
        <f t="shared" si="499"/>
        <v>9999</v>
      </c>
      <c r="AH2004" s="34">
        <v>240</v>
      </c>
      <c r="AI2004" s="34">
        <v>0</v>
      </c>
      <c r="AJ2004" s="35">
        <v>1200</v>
      </c>
      <c r="AK2004" s="35">
        <v>0</v>
      </c>
      <c r="AL2004" s="35">
        <v>0</v>
      </c>
      <c r="AM2004" s="34">
        <v>0.5</v>
      </c>
      <c r="AN2004" s="34">
        <f t="shared" si="500"/>
        <v>0</v>
      </c>
      <c r="AO2004" s="35">
        <v>240</v>
      </c>
      <c r="AP2004" s="35">
        <v>240</v>
      </c>
      <c r="AQ2004" t="s">
        <v>82</v>
      </c>
      <c r="AR2004">
        <v>20</v>
      </c>
      <c r="AS2004" s="34">
        <v>0.033333333333333</v>
      </c>
      <c r="AT2004" t="s">
        <v>83</v>
      </c>
      <c r="AU2004" s="35">
        <f t="shared" si="510"/>
        <v>0</v>
      </c>
      <c r="AV2004" s="35">
        <f t="shared" si="501"/>
        <v>0</v>
      </c>
      <c r="AW2004" s="35">
        <f t="shared" si="502"/>
        <v>9999</v>
      </c>
      <c r="AX2004" s="35">
        <f t="shared" si="503"/>
        <v>9999</v>
      </c>
      <c r="AY2004" s="35">
        <f t="shared" si="504"/>
        <v>0</v>
      </c>
      <c r="AZ2004" s="35">
        <f t="shared" si="505"/>
        <v>0</v>
      </c>
      <c r="BA2004" s="27" t="str">
        <f t="shared" si="506"/>
        <v>Kelipatan Kirim/Master box &gt; 3x FC+index</v>
      </c>
      <c r="BB2004" s="34">
        <v>8.1e-5</v>
      </c>
      <c r="BC2004" s="34">
        <f t="shared" si="507"/>
        <v>0</v>
      </c>
      <c r="BD2004" s="34" t="e">
        <f t="shared" si="508"/>
        <v>#REF!</v>
      </c>
      <c r="BE2004" s="34">
        <v>0.04</v>
      </c>
      <c r="BF2004" s="34">
        <f t="shared" si="511"/>
        <v>0</v>
      </c>
      <c r="BG2004" s="34" t="e">
        <f t="shared" si="509"/>
        <v>#REF!</v>
      </c>
      <c r="BH2004" t="str">
        <f>IF(AT2004="UDARA","U","N")&amp;LEFT($C$4,2)&amp;MID($C$4,4,2)&amp;LEFT(A2004,3)&amp;MID(E2004,2,2)&amp;VLOOKUP(E2004,Acuan_Reference!C:L,10,0)</f>
        <v>N1501JKT71S1</v>
      </c>
      <c r="BI2004" t="s">
        <v>84</v>
      </c>
      <c r="BJ2004" t="s">
        <v>119</v>
      </c>
      <c r="BK2004" t="s">
        <v>86</v>
      </c>
      <c r="BL2004" t="s">
        <v>87</v>
      </c>
    </row>
    <row r="2005" hidden="1" spans="1:64">
      <c r="A2005" t="s">
        <v>98</v>
      </c>
      <c r="B2005" t="s">
        <v>75</v>
      </c>
      <c r="C2005" t="s">
        <v>76</v>
      </c>
      <c r="D2005" t="s">
        <v>180</v>
      </c>
      <c r="E2005" t="s">
        <v>268</v>
      </c>
      <c r="F2005" t="s">
        <v>269</v>
      </c>
      <c r="G2005" t="s">
        <v>118</v>
      </c>
      <c r="H2005" t="s">
        <v>81</v>
      </c>
      <c r="I2005" s="34">
        <v>7480</v>
      </c>
      <c r="J2005" s="35">
        <v>0</v>
      </c>
      <c r="K2005" s="35">
        <v>0</v>
      </c>
      <c r="L2005" s="35">
        <v>0</v>
      </c>
      <c r="M2005" s="35">
        <v>0</v>
      </c>
      <c r="N2005" s="35">
        <v>0</v>
      </c>
      <c r="O2005" s="35">
        <v>0</v>
      </c>
      <c r="P2005" s="35">
        <v>0</v>
      </c>
      <c r="Q2005" s="35">
        <v>0</v>
      </c>
      <c r="R2005" s="35">
        <v>0</v>
      </c>
      <c r="S2005" s="35">
        <v>0</v>
      </c>
      <c r="T2005" s="35">
        <v>0</v>
      </c>
      <c r="U2005" s="35">
        <v>0</v>
      </c>
      <c r="V2005" s="34">
        <v>0</v>
      </c>
      <c r="W2005" s="34">
        <f t="shared" si="496"/>
        <v>0</v>
      </c>
      <c r="X2005" s="35">
        <v>0</v>
      </c>
      <c r="Y2005" s="35">
        <v>0</v>
      </c>
      <c r="Z2005" s="35">
        <v>0</v>
      </c>
      <c r="AA2005" s="34">
        <v>0</v>
      </c>
      <c r="AB2005" s="34">
        <v>0</v>
      </c>
      <c r="AC2005" s="34">
        <v>0</v>
      </c>
      <c r="AD2005" s="34">
        <v>0</v>
      </c>
      <c r="AE2005" s="34">
        <f t="shared" si="497"/>
        <v>0</v>
      </c>
      <c r="AF2005" s="34">
        <f t="shared" si="498"/>
        <v>9999</v>
      </c>
      <c r="AG2005" s="34">
        <f t="shared" si="499"/>
        <v>9999</v>
      </c>
      <c r="AH2005" s="34">
        <v>240</v>
      </c>
      <c r="AI2005" s="34">
        <v>0</v>
      </c>
      <c r="AJ2005" s="35">
        <v>1200</v>
      </c>
      <c r="AK2005" s="35">
        <v>0</v>
      </c>
      <c r="AL2005" s="35">
        <v>0</v>
      </c>
      <c r="AM2005" s="34">
        <v>0.9</v>
      </c>
      <c r="AN2005" s="34">
        <f t="shared" si="500"/>
        <v>0</v>
      </c>
      <c r="AO2005" s="35">
        <v>240</v>
      </c>
      <c r="AP2005" s="35">
        <v>240</v>
      </c>
      <c r="AQ2005" t="s">
        <v>82</v>
      </c>
      <c r="AR2005">
        <v>4</v>
      </c>
      <c r="AS2005" s="34">
        <v>0.1</v>
      </c>
      <c r="AT2005" t="s">
        <v>83</v>
      </c>
      <c r="AU2005" s="35">
        <f t="shared" si="510"/>
        <v>0</v>
      </c>
      <c r="AV2005" s="35">
        <f t="shared" si="501"/>
        <v>0</v>
      </c>
      <c r="AW2005" s="35">
        <f t="shared" si="502"/>
        <v>9999</v>
      </c>
      <c r="AX2005" s="35">
        <f t="shared" si="503"/>
        <v>9999</v>
      </c>
      <c r="AY2005" s="35">
        <f t="shared" si="504"/>
        <v>0</v>
      </c>
      <c r="AZ2005" s="35">
        <f t="shared" si="505"/>
        <v>0</v>
      </c>
      <c r="BA2005" s="27" t="str">
        <f t="shared" si="506"/>
        <v>Kelipatan Kirim/Master box &gt; 3x FC+index</v>
      </c>
      <c r="BB2005" s="34">
        <v>8.1e-5</v>
      </c>
      <c r="BC2005" s="34">
        <f t="shared" si="507"/>
        <v>0</v>
      </c>
      <c r="BD2005" s="34" t="e">
        <f t="shared" si="508"/>
        <v>#REF!</v>
      </c>
      <c r="BE2005" s="34">
        <v>0.04</v>
      </c>
      <c r="BF2005" s="34">
        <f t="shared" si="511"/>
        <v>0</v>
      </c>
      <c r="BG2005" s="34" t="e">
        <f t="shared" si="509"/>
        <v>#REF!</v>
      </c>
      <c r="BH2005" t="str">
        <f>IF(AT2005="UDARA","U","N")&amp;LEFT($C$4,2)&amp;MID($C$4,4,2)&amp;LEFT(A2005,3)&amp;MID(E2005,2,2)&amp;VLOOKUP(E2005,Acuan_Reference!C:L,10,0)</f>
        <v>N1501JMR71S1</v>
      </c>
      <c r="BI2005" t="s">
        <v>84</v>
      </c>
      <c r="BJ2005" t="s">
        <v>119</v>
      </c>
      <c r="BK2005" t="s">
        <v>86</v>
      </c>
      <c r="BL2005" t="s">
        <v>87</v>
      </c>
    </row>
    <row r="2006" hidden="1" spans="1:64">
      <c r="A2006" t="s">
        <v>99</v>
      </c>
      <c r="B2006" t="s">
        <v>75</v>
      </c>
      <c r="C2006" t="s">
        <v>76</v>
      </c>
      <c r="D2006" t="s">
        <v>180</v>
      </c>
      <c r="E2006" t="s">
        <v>268</v>
      </c>
      <c r="F2006" t="s">
        <v>269</v>
      </c>
      <c r="G2006" t="s">
        <v>118</v>
      </c>
      <c r="H2006" t="s">
        <v>81</v>
      </c>
      <c r="I2006" s="34">
        <v>7480</v>
      </c>
      <c r="J2006" s="35">
        <v>0</v>
      </c>
      <c r="K2006" s="35">
        <v>0</v>
      </c>
      <c r="L2006" s="35">
        <v>0</v>
      </c>
      <c r="M2006" s="35">
        <v>0</v>
      </c>
      <c r="N2006" s="35">
        <v>0</v>
      </c>
      <c r="O2006" s="35">
        <v>0</v>
      </c>
      <c r="P2006" s="35">
        <v>0</v>
      </c>
      <c r="Q2006" s="35">
        <v>0</v>
      </c>
      <c r="R2006" s="35">
        <v>0</v>
      </c>
      <c r="S2006" s="35">
        <v>0</v>
      </c>
      <c r="T2006" s="35">
        <v>0</v>
      </c>
      <c r="U2006" s="35">
        <v>0</v>
      </c>
      <c r="V2006" s="34">
        <v>0</v>
      </c>
      <c r="W2006" s="34">
        <f t="shared" si="496"/>
        <v>0</v>
      </c>
      <c r="X2006" s="35">
        <v>0</v>
      </c>
      <c r="Y2006" s="35">
        <v>0</v>
      </c>
      <c r="Z2006" s="35">
        <v>0</v>
      </c>
      <c r="AA2006" s="34">
        <v>0</v>
      </c>
      <c r="AB2006" s="34">
        <v>0</v>
      </c>
      <c r="AC2006" s="34">
        <v>0</v>
      </c>
      <c r="AD2006" s="34">
        <v>0</v>
      </c>
      <c r="AE2006" s="34">
        <f t="shared" si="497"/>
        <v>0</v>
      </c>
      <c r="AF2006" s="34">
        <f t="shared" si="498"/>
        <v>9999</v>
      </c>
      <c r="AG2006" s="34">
        <f t="shared" si="499"/>
        <v>9999</v>
      </c>
      <c r="AH2006" s="34">
        <v>240</v>
      </c>
      <c r="AI2006" s="34">
        <v>0</v>
      </c>
      <c r="AJ2006" s="35">
        <v>1200</v>
      </c>
      <c r="AK2006" s="35">
        <v>0</v>
      </c>
      <c r="AL2006" s="35">
        <v>0</v>
      </c>
      <c r="AM2006" s="34">
        <v>1.1</v>
      </c>
      <c r="AN2006" s="34">
        <f t="shared" si="500"/>
        <v>0</v>
      </c>
      <c r="AO2006" s="35">
        <v>240</v>
      </c>
      <c r="AP2006" s="35">
        <v>240</v>
      </c>
      <c r="AQ2006" t="s">
        <v>82</v>
      </c>
      <c r="AR2006">
        <v>4</v>
      </c>
      <c r="AS2006" s="34">
        <v>0.33333333333333</v>
      </c>
      <c r="AT2006" t="s">
        <v>83</v>
      </c>
      <c r="AU2006" s="35">
        <f t="shared" si="510"/>
        <v>0</v>
      </c>
      <c r="AV2006" s="35">
        <f t="shared" si="501"/>
        <v>0</v>
      </c>
      <c r="AW2006" s="35">
        <f t="shared" si="502"/>
        <v>9999</v>
      </c>
      <c r="AX2006" s="35">
        <f t="shared" si="503"/>
        <v>9999</v>
      </c>
      <c r="AY2006" s="35">
        <f t="shared" si="504"/>
        <v>0</v>
      </c>
      <c r="AZ2006" s="35">
        <f t="shared" si="505"/>
        <v>0</v>
      </c>
      <c r="BA2006" s="27" t="str">
        <f t="shared" si="506"/>
        <v>Kelipatan Kirim/Master box &gt; 3x FC+index</v>
      </c>
      <c r="BB2006" s="34">
        <v>8.1e-5</v>
      </c>
      <c r="BC2006" s="34">
        <f t="shared" si="507"/>
        <v>0</v>
      </c>
      <c r="BD2006" s="34" t="e">
        <f t="shared" si="508"/>
        <v>#REF!</v>
      </c>
      <c r="BE2006" s="34">
        <v>0.04</v>
      </c>
      <c r="BF2006" s="34">
        <f t="shared" si="511"/>
        <v>0</v>
      </c>
      <c r="BG2006" s="34" t="e">
        <f t="shared" si="509"/>
        <v>#REF!</v>
      </c>
      <c r="BH2006" t="str">
        <f>IF(AT2006="UDARA","U","N")&amp;LEFT($C$4,2)&amp;MID($C$4,4,2)&amp;LEFT(A2006,3)&amp;MID(E2006,2,2)&amp;VLOOKUP(E2006,Acuan_Reference!C:L,10,0)</f>
        <v>N1501MDN71S1</v>
      </c>
      <c r="BI2006" t="s">
        <v>84</v>
      </c>
      <c r="BJ2006" t="s">
        <v>119</v>
      </c>
      <c r="BK2006" t="s">
        <v>86</v>
      </c>
      <c r="BL2006" t="s">
        <v>87</v>
      </c>
    </row>
    <row r="2007" hidden="1" spans="1:64">
      <c r="A2007" t="s">
        <v>100</v>
      </c>
      <c r="B2007" t="s">
        <v>75</v>
      </c>
      <c r="C2007" t="s">
        <v>76</v>
      </c>
      <c r="D2007" t="s">
        <v>180</v>
      </c>
      <c r="E2007" t="s">
        <v>268</v>
      </c>
      <c r="F2007" t="s">
        <v>269</v>
      </c>
      <c r="G2007" t="s">
        <v>118</v>
      </c>
      <c r="H2007" t="s">
        <v>81</v>
      </c>
      <c r="I2007" s="34">
        <v>7480</v>
      </c>
      <c r="J2007" s="35">
        <v>0</v>
      </c>
      <c r="K2007" s="35">
        <v>0</v>
      </c>
      <c r="L2007" s="35">
        <v>0</v>
      </c>
      <c r="M2007" s="35">
        <v>0</v>
      </c>
      <c r="N2007" s="35">
        <v>0</v>
      </c>
      <c r="O2007" s="35">
        <v>0</v>
      </c>
      <c r="P2007" s="35">
        <v>0</v>
      </c>
      <c r="Q2007" s="35">
        <v>0</v>
      </c>
      <c r="R2007" s="35">
        <v>0</v>
      </c>
      <c r="S2007" s="35">
        <v>0</v>
      </c>
      <c r="T2007" s="35">
        <v>0</v>
      </c>
      <c r="U2007" s="35">
        <v>0</v>
      </c>
      <c r="V2007" s="34">
        <v>0</v>
      </c>
      <c r="W2007" s="34">
        <f t="shared" si="496"/>
        <v>0</v>
      </c>
      <c r="X2007" s="35">
        <v>0</v>
      </c>
      <c r="Y2007" s="35">
        <v>0</v>
      </c>
      <c r="Z2007" s="35">
        <v>0</v>
      </c>
      <c r="AA2007" s="34">
        <v>0</v>
      </c>
      <c r="AB2007" s="34">
        <v>0</v>
      </c>
      <c r="AC2007" s="34">
        <v>0</v>
      </c>
      <c r="AD2007" s="34">
        <v>0</v>
      </c>
      <c r="AE2007" s="34">
        <f t="shared" si="497"/>
        <v>0</v>
      </c>
      <c r="AF2007" s="34">
        <f t="shared" si="498"/>
        <v>9999</v>
      </c>
      <c r="AG2007" s="34">
        <f t="shared" si="499"/>
        <v>9999</v>
      </c>
      <c r="AH2007" s="34">
        <v>240</v>
      </c>
      <c r="AI2007" s="34">
        <v>0</v>
      </c>
      <c r="AJ2007" s="35">
        <v>1200</v>
      </c>
      <c r="AK2007" s="35">
        <v>0</v>
      </c>
      <c r="AL2007" s="35">
        <v>0</v>
      </c>
      <c r="AM2007" s="34">
        <v>1.5</v>
      </c>
      <c r="AN2007" s="34">
        <f t="shared" si="500"/>
        <v>0</v>
      </c>
      <c r="AO2007" s="35">
        <v>240</v>
      </c>
      <c r="AP2007" s="35">
        <v>240</v>
      </c>
      <c r="AQ2007" t="s">
        <v>82</v>
      </c>
      <c r="AR2007">
        <v>2</v>
      </c>
      <c r="AS2007" s="34">
        <v>0.76666666666667</v>
      </c>
      <c r="AT2007" t="s">
        <v>83</v>
      </c>
      <c r="AU2007" s="35">
        <f t="shared" si="510"/>
        <v>0</v>
      </c>
      <c r="AV2007" s="35">
        <f t="shared" si="501"/>
        <v>0</v>
      </c>
      <c r="AW2007" s="35">
        <f t="shared" si="502"/>
        <v>9999</v>
      </c>
      <c r="AX2007" s="35">
        <f t="shared" si="503"/>
        <v>9999</v>
      </c>
      <c r="AY2007" s="35">
        <f t="shared" si="504"/>
        <v>0</v>
      </c>
      <c r="AZ2007" s="35">
        <f t="shared" si="505"/>
        <v>0</v>
      </c>
      <c r="BA2007" s="27" t="str">
        <f t="shared" si="506"/>
        <v>Kelipatan Kirim/Master box &gt; 3x FC+index</v>
      </c>
      <c r="BB2007" s="34">
        <v>8.1e-5</v>
      </c>
      <c r="BC2007" s="34">
        <f t="shared" si="507"/>
        <v>0</v>
      </c>
      <c r="BD2007" s="34" t="e">
        <f t="shared" si="508"/>
        <v>#REF!</v>
      </c>
      <c r="BE2007" s="34">
        <v>0.04</v>
      </c>
      <c r="BF2007" s="34">
        <f t="shared" si="511"/>
        <v>0</v>
      </c>
      <c r="BG2007" s="34" t="e">
        <f t="shared" si="509"/>
        <v>#REF!</v>
      </c>
      <c r="BH2007" t="str">
        <f>IF(AT2007="UDARA","U","N")&amp;LEFT($C$4,2)&amp;MID($C$4,4,2)&amp;LEFT(A2007,3)&amp;MID(E2007,2,2)&amp;VLOOKUP(E2007,Acuan_Reference!C:L,10,0)</f>
        <v>N1501MDO71S1</v>
      </c>
      <c r="BI2007" t="s">
        <v>84</v>
      </c>
      <c r="BJ2007" t="s">
        <v>119</v>
      </c>
      <c r="BK2007" t="s">
        <v>86</v>
      </c>
      <c r="BL2007" t="s">
        <v>87</v>
      </c>
    </row>
    <row r="2008" hidden="1" spans="1:64">
      <c r="A2008" t="s">
        <v>101</v>
      </c>
      <c r="B2008" t="s">
        <v>75</v>
      </c>
      <c r="C2008" t="s">
        <v>76</v>
      </c>
      <c r="D2008" t="s">
        <v>180</v>
      </c>
      <c r="E2008" t="s">
        <v>268</v>
      </c>
      <c r="F2008" t="s">
        <v>269</v>
      </c>
      <c r="G2008" t="s">
        <v>118</v>
      </c>
      <c r="H2008" t="s">
        <v>81</v>
      </c>
      <c r="I2008" s="34">
        <v>7480</v>
      </c>
      <c r="J2008" s="35">
        <v>0</v>
      </c>
      <c r="K2008" s="35">
        <v>0</v>
      </c>
      <c r="L2008" s="35">
        <v>0</v>
      </c>
      <c r="M2008" s="35">
        <v>0</v>
      </c>
      <c r="N2008" s="35">
        <v>0</v>
      </c>
      <c r="O2008" s="35">
        <v>0</v>
      </c>
      <c r="P2008" s="35">
        <v>0</v>
      </c>
      <c r="Q2008" s="35">
        <v>0</v>
      </c>
      <c r="R2008" s="35">
        <v>0</v>
      </c>
      <c r="S2008" s="35">
        <v>0</v>
      </c>
      <c r="T2008" s="35">
        <v>0</v>
      </c>
      <c r="U2008" s="35">
        <v>0</v>
      </c>
      <c r="V2008" s="34">
        <v>0</v>
      </c>
      <c r="W2008" s="34">
        <f t="shared" si="496"/>
        <v>0</v>
      </c>
      <c r="X2008" s="35">
        <v>0</v>
      </c>
      <c r="Y2008" s="35">
        <v>0</v>
      </c>
      <c r="Z2008" s="35">
        <v>0</v>
      </c>
      <c r="AA2008" s="34">
        <v>0</v>
      </c>
      <c r="AB2008" s="34">
        <v>0</v>
      </c>
      <c r="AC2008" s="34">
        <v>0</v>
      </c>
      <c r="AD2008" s="34">
        <v>0</v>
      </c>
      <c r="AE2008" s="34">
        <f t="shared" si="497"/>
        <v>0</v>
      </c>
      <c r="AF2008" s="34">
        <f t="shared" si="498"/>
        <v>9999</v>
      </c>
      <c r="AG2008" s="34">
        <f t="shared" si="499"/>
        <v>9999</v>
      </c>
      <c r="AH2008" s="34">
        <v>240</v>
      </c>
      <c r="AI2008" s="34">
        <v>0</v>
      </c>
      <c r="AJ2008" s="35">
        <v>1200</v>
      </c>
      <c r="AK2008" s="35">
        <v>0</v>
      </c>
      <c r="AL2008" s="35">
        <v>0</v>
      </c>
      <c r="AM2008" s="34">
        <v>1.3</v>
      </c>
      <c r="AN2008" s="34">
        <f t="shared" si="500"/>
        <v>0</v>
      </c>
      <c r="AO2008" s="35">
        <v>240</v>
      </c>
      <c r="AP2008" s="35">
        <v>240</v>
      </c>
      <c r="AQ2008" t="s">
        <v>82</v>
      </c>
      <c r="AR2008">
        <v>4</v>
      </c>
      <c r="AS2008" s="34">
        <v>0.5</v>
      </c>
      <c r="AT2008" t="s">
        <v>83</v>
      </c>
      <c r="AU2008" s="35">
        <f t="shared" si="510"/>
        <v>0</v>
      </c>
      <c r="AV2008" s="35">
        <f t="shared" si="501"/>
        <v>0</v>
      </c>
      <c r="AW2008" s="35">
        <f t="shared" si="502"/>
        <v>9999</v>
      </c>
      <c r="AX2008" s="35">
        <f t="shared" si="503"/>
        <v>9999</v>
      </c>
      <c r="AY2008" s="35">
        <f t="shared" si="504"/>
        <v>0</v>
      </c>
      <c r="AZ2008" s="35">
        <f t="shared" si="505"/>
        <v>0</v>
      </c>
      <c r="BA2008" s="27" t="str">
        <f t="shared" si="506"/>
        <v>Kelipatan Kirim/Master box &gt; 3x FC+index</v>
      </c>
      <c r="BB2008" s="34">
        <v>8.1e-5</v>
      </c>
      <c r="BC2008" s="34">
        <f t="shared" si="507"/>
        <v>0</v>
      </c>
      <c r="BD2008" s="34" t="e">
        <f t="shared" si="508"/>
        <v>#REF!</v>
      </c>
      <c r="BE2008" s="34">
        <v>0.04</v>
      </c>
      <c r="BF2008" s="34">
        <f t="shared" si="511"/>
        <v>0</v>
      </c>
      <c r="BG2008" s="34" t="e">
        <f t="shared" si="509"/>
        <v>#REF!</v>
      </c>
      <c r="BH2008" t="str">
        <f>IF(AT2008="UDARA","U","N")&amp;LEFT($C$4,2)&amp;MID($C$4,4,2)&amp;LEFT(A2008,3)&amp;MID(E2008,2,2)&amp;VLOOKUP(E2008,Acuan_Reference!C:L,10,0)</f>
        <v>N1501MKS71S1</v>
      </c>
      <c r="BI2008" t="s">
        <v>84</v>
      </c>
      <c r="BJ2008" t="s">
        <v>119</v>
      </c>
      <c r="BK2008" t="s">
        <v>86</v>
      </c>
      <c r="BL2008" t="s">
        <v>87</v>
      </c>
    </row>
    <row r="2009" hidden="1" spans="1:64">
      <c r="A2009" t="s">
        <v>102</v>
      </c>
      <c r="B2009" t="s">
        <v>75</v>
      </c>
      <c r="C2009" t="s">
        <v>76</v>
      </c>
      <c r="D2009" t="s">
        <v>180</v>
      </c>
      <c r="E2009" t="s">
        <v>268</v>
      </c>
      <c r="F2009" t="s">
        <v>269</v>
      </c>
      <c r="G2009" t="s">
        <v>118</v>
      </c>
      <c r="H2009" t="s">
        <v>81</v>
      </c>
      <c r="I2009" s="34">
        <v>7480</v>
      </c>
      <c r="J2009" s="35">
        <v>0</v>
      </c>
      <c r="K2009" s="35">
        <v>0</v>
      </c>
      <c r="L2009" s="35">
        <v>0</v>
      </c>
      <c r="M2009" s="35">
        <v>0</v>
      </c>
      <c r="N2009" s="35">
        <v>0</v>
      </c>
      <c r="O2009" s="35">
        <v>0</v>
      </c>
      <c r="P2009" s="35">
        <v>0</v>
      </c>
      <c r="Q2009" s="35">
        <v>0</v>
      </c>
      <c r="R2009" s="35">
        <v>0</v>
      </c>
      <c r="S2009" s="35">
        <v>0</v>
      </c>
      <c r="T2009" s="35">
        <v>0</v>
      </c>
      <c r="U2009" s="35">
        <v>0</v>
      </c>
      <c r="V2009" s="34">
        <v>0</v>
      </c>
      <c r="W2009" s="34">
        <f t="shared" si="496"/>
        <v>0</v>
      </c>
      <c r="X2009" s="35">
        <v>0</v>
      </c>
      <c r="Y2009" s="35">
        <v>0</v>
      </c>
      <c r="Z2009" s="35">
        <v>0</v>
      </c>
      <c r="AA2009" s="34">
        <v>0</v>
      </c>
      <c r="AB2009" s="34">
        <v>0</v>
      </c>
      <c r="AC2009" s="34">
        <v>0</v>
      </c>
      <c r="AD2009" s="34">
        <v>0</v>
      </c>
      <c r="AE2009" s="34">
        <f t="shared" si="497"/>
        <v>0</v>
      </c>
      <c r="AF2009" s="34">
        <f t="shared" si="498"/>
        <v>9999</v>
      </c>
      <c r="AG2009" s="34">
        <f t="shared" si="499"/>
        <v>9999</v>
      </c>
      <c r="AH2009" s="34">
        <v>240</v>
      </c>
      <c r="AI2009" s="34">
        <v>0</v>
      </c>
      <c r="AJ2009" s="35">
        <v>1200</v>
      </c>
      <c r="AK2009" s="35">
        <v>0</v>
      </c>
      <c r="AL2009" s="35">
        <v>0</v>
      </c>
      <c r="AM2009" s="34">
        <v>0.8</v>
      </c>
      <c r="AN2009" s="34">
        <f t="shared" si="500"/>
        <v>0</v>
      </c>
      <c r="AO2009" s="35">
        <v>240</v>
      </c>
      <c r="AP2009" s="35">
        <v>240</v>
      </c>
      <c r="AQ2009" t="s">
        <v>82</v>
      </c>
      <c r="AR2009">
        <v>8</v>
      </c>
      <c r="AS2009" s="34">
        <v>0.1</v>
      </c>
      <c r="AT2009" t="s">
        <v>83</v>
      </c>
      <c r="AU2009" s="35">
        <f t="shared" si="510"/>
        <v>0</v>
      </c>
      <c r="AV2009" s="35">
        <f t="shared" si="501"/>
        <v>0</v>
      </c>
      <c r="AW2009" s="35">
        <f t="shared" si="502"/>
        <v>9999</v>
      </c>
      <c r="AX2009" s="35">
        <f t="shared" si="503"/>
        <v>9999</v>
      </c>
      <c r="AY2009" s="35">
        <f t="shared" si="504"/>
        <v>0</v>
      </c>
      <c r="AZ2009" s="35">
        <f t="shared" si="505"/>
        <v>0</v>
      </c>
      <c r="BA2009" s="27" t="str">
        <f t="shared" si="506"/>
        <v>Kelipatan Kirim/Master box &gt; 3x FC+index</v>
      </c>
      <c r="BB2009" s="34">
        <v>8.1e-5</v>
      </c>
      <c r="BC2009" s="34">
        <f t="shared" si="507"/>
        <v>0</v>
      </c>
      <c r="BD2009" s="34" t="e">
        <f t="shared" si="508"/>
        <v>#REF!</v>
      </c>
      <c r="BE2009" s="34">
        <v>0.04</v>
      </c>
      <c r="BF2009" s="34">
        <f t="shared" si="511"/>
        <v>0</v>
      </c>
      <c r="BG2009" s="34" t="e">
        <f t="shared" si="509"/>
        <v>#REF!</v>
      </c>
      <c r="BH2009" t="str">
        <f>IF(AT2009="UDARA","U","N")&amp;LEFT($C$4,2)&amp;MID($C$4,4,2)&amp;LEFT(A2009,3)&amp;MID(E2009,2,2)&amp;VLOOKUP(E2009,Acuan_Reference!C:L,10,0)</f>
        <v>N1501MLG71S1</v>
      </c>
      <c r="BI2009" t="s">
        <v>84</v>
      </c>
      <c r="BJ2009" t="s">
        <v>119</v>
      </c>
      <c r="BK2009" t="s">
        <v>86</v>
      </c>
      <c r="BL2009" t="s">
        <v>87</v>
      </c>
    </row>
    <row r="2010" hidden="1" spans="1:64">
      <c r="A2010" t="s">
        <v>103</v>
      </c>
      <c r="B2010" t="s">
        <v>75</v>
      </c>
      <c r="C2010" t="s">
        <v>76</v>
      </c>
      <c r="D2010" t="s">
        <v>180</v>
      </c>
      <c r="E2010" t="s">
        <v>268</v>
      </c>
      <c r="F2010" t="s">
        <v>269</v>
      </c>
      <c r="G2010" t="s">
        <v>118</v>
      </c>
      <c r="H2010" t="s">
        <v>81</v>
      </c>
      <c r="I2010" s="34">
        <v>7480</v>
      </c>
      <c r="J2010" s="35">
        <v>0</v>
      </c>
      <c r="K2010" s="35">
        <v>0</v>
      </c>
      <c r="L2010" s="35">
        <v>0</v>
      </c>
      <c r="M2010" s="35">
        <v>0</v>
      </c>
      <c r="N2010" s="35">
        <v>0</v>
      </c>
      <c r="O2010" s="35">
        <v>0</v>
      </c>
      <c r="P2010" s="35">
        <v>0</v>
      </c>
      <c r="Q2010" s="35">
        <v>0</v>
      </c>
      <c r="R2010" s="35">
        <v>0</v>
      </c>
      <c r="S2010" s="35">
        <v>0</v>
      </c>
      <c r="T2010" s="35">
        <v>0</v>
      </c>
      <c r="U2010" s="35">
        <v>0</v>
      </c>
      <c r="V2010" s="34">
        <v>0</v>
      </c>
      <c r="W2010" s="34">
        <f t="shared" si="496"/>
        <v>0</v>
      </c>
      <c r="X2010" s="35">
        <v>0</v>
      </c>
      <c r="Y2010" s="35">
        <v>0</v>
      </c>
      <c r="Z2010" s="35">
        <v>0</v>
      </c>
      <c r="AA2010" s="34">
        <v>0</v>
      </c>
      <c r="AB2010" s="34">
        <v>0</v>
      </c>
      <c r="AC2010" s="34">
        <v>0</v>
      </c>
      <c r="AD2010" s="34">
        <v>0</v>
      </c>
      <c r="AE2010" s="34">
        <f t="shared" si="497"/>
        <v>0</v>
      </c>
      <c r="AF2010" s="34">
        <f t="shared" si="498"/>
        <v>9999</v>
      </c>
      <c r="AG2010" s="34">
        <f t="shared" si="499"/>
        <v>9999</v>
      </c>
      <c r="AH2010" s="34">
        <v>240</v>
      </c>
      <c r="AI2010" s="34">
        <v>0</v>
      </c>
      <c r="AJ2010" s="35">
        <v>1200</v>
      </c>
      <c r="AK2010" s="35">
        <v>0</v>
      </c>
      <c r="AL2010" s="35">
        <v>0</v>
      </c>
      <c r="AM2010" s="34">
        <v>1.3</v>
      </c>
      <c r="AN2010" s="34">
        <f t="shared" si="500"/>
        <v>0</v>
      </c>
      <c r="AO2010" s="35">
        <v>240</v>
      </c>
      <c r="AP2010" s="35">
        <v>240</v>
      </c>
      <c r="AQ2010" t="s">
        <v>82</v>
      </c>
      <c r="AR2010">
        <v>2</v>
      </c>
      <c r="AS2010" s="34">
        <v>0.36666666666667</v>
      </c>
      <c r="AT2010" t="s">
        <v>83</v>
      </c>
      <c r="AU2010" s="35">
        <f t="shared" si="510"/>
        <v>0</v>
      </c>
      <c r="AV2010" s="35">
        <f t="shared" si="501"/>
        <v>0</v>
      </c>
      <c r="AW2010" s="35">
        <f t="shared" si="502"/>
        <v>9999</v>
      </c>
      <c r="AX2010" s="35">
        <f t="shared" si="503"/>
        <v>9999</v>
      </c>
      <c r="AY2010" s="35">
        <f t="shared" si="504"/>
        <v>0</v>
      </c>
      <c r="AZ2010" s="35">
        <f t="shared" si="505"/>
        <v>0</v>
      </c>
      <c r="BA2010" s="27" t="str">
        <f t="shared" si="506"/>
        <v>Kelipatan Kirim/Master box &gt; 3x FC+index</v>
      </c>
      <c r="BB2010" s="34">
        <v>8.1e-5</v>
      </c>
      <c r="BC2010" s="34">
        <f t="shared" si="507"/>
        <v>0</v>
      </c>
      <c r="BD2010" s="34" t="e">
        <f t="shared" si="508"/>
        <v>#REF!</v>
      </c>
      <c r="BE2010" s="34">
        <v>0.04</v>
      </c>
      <c r="BF2010" s="34">
        <f t="shared" si="511"/>
        <v>0</v>
      </c>
      <c r="BG2010" s="34" t="e">
        <f t="shared" si="509"/>
        <v>#REF!</v>
      </c>
      <c r="BH2010" t="str">
        <f>IF(AT2010="UDARA","U","N")&amp;LEFT($C$4,2)&amp;MID($C$4,4,2)&amp;LEFT(A2010,3)&amp;MID(E2010,2,2)&amp;VLOOKUP(E2010,Acuan_Reference!C:L,10,0)</f>
        <v>N1501NAD71S1</v>
      </c>
      <c r="BI2010" t="s">
        <v>84</v>
      </c>
      <c r="BJ2010" t="s">
        <v>119</v>
      </c>
      <c r="BK2010" t="s">
        <v>86</v>
      </c>
      <c r="BL2010" t="s">
        <v>87</v>
      </c>
    </row>
    <row r="2011" hidden="1" spans="1:64">
      <c r="A2011" t="s">
        <v>104</v>
      </c>
      <c r="B2011" t="s">
        <v>75</v>
      </c>
      <c r="C2011" t="s">
        <v>76</v>
      </c>
      <c r="D2011" t="s">
        <v>180</v>
      </c>
      <c r="E2011" t="s">
        <v>268</v>
      </c>
      <c r="F2011" t="s">
        <v>269</v>
      </c>
      <c r="G2011" t="s">
        <v>118</v>
      </c>
      <c r="H2011" t="s">
        <v>81</v>
      </c>
      <c r="I2011" s="34">
        <v>7480</v>
      </c>
      <c r="J2011" s="35">
        <v>0</v>
      </c>
      <c r="K2011" s="35">
        <v>0</v>
      </c>
      <c r="L2011" s="35">
        <v>0</v>
      </c>
      <c r="M2011" s="35">
        <v>0</v>
      </c>
      <c r="N2011" s="35">
        <v>0</v>
      </c>
      <c r="O2011" s="35">
        <v>0</v>
      </c>
      <c r="P2011" s="35">
        <v>0</v>
      </c>
      <c r="Q2011" s="35">
        <v>0</v>
      </c>
      <c r="R2011" s="35">
        <v>0</v>
      </c>
      <c r="S2011" s="35">
        <v>0</v>
      </c>
      <c r="T2011" s="35">
        <v>0</v>
      </c>
      <c r="U2011" s="35">
        <v>0</v>
      </c>
      <c r="V2011" s="34">
        <v>0</v>
      </c>
      <c r="W2011" s="34">
        <f t="shared" si="496"/>
        <v>0</v>
      </c>
      <c r="X2011" s="35">
        <v>0</v>
      </c>
      <c r="Y2011" s="35">
        <v>0</v>
      </c>
      <c r="Z2011" s="35">
        <v>0</v>
      </c>
      <c r="AA2011" s="34">
        <v>0</v>
      </c>
      <c r="AB2011" s="34">
        <v>0</v>
      </c>
      <c r="AC2011" s="34">
        <v>0</v>
      </c>
      <c r="AD2011" s="34">
        <v>0</v>
      </c>
      <c r="AE2011" s="34">
        <f t="shared" si="497"/>
        <v>0</v>
      </c>
      <c r="AF2011" s="34">
        <f t="shared" si="498"/>
        <v>9999</v>
      </c>
      <c r="AG2011" s="34">
        <f t="shared" si="499"/>
        <v>9999</v>
      </c>
      <c r="AH2011" s="34">
        <v>240</v>
      </c>
      <c r="AI2011" s="34">
        <v>0</v>
      </c>
      <c r="AJ2011" s="35">
        <v>1200</v>
      </c>
      <c r="AK2011" s="35">
        <v>0</v>
      </c>
      <c r="AL2011" s="35">
        <v>0</v>
      </c>
      <c r="AM2011" s="34">
        <v>1</v>
      </c>
      <c r="AN2011" s="34">
        <f t="shared" si="500"/>
        <v>0</v>
      </c>
      <c r="AO2011" s="35">
        <v>240</v>
      </c>
      <c r="AP2011" s="35">
        <v>240</v>
      </c>
      <c r="AQ2011" t="s">
        <v>82</v>
      </c>
      <c r="AR2011">
        <v>4</v>
      </c>
      <c r="AS2011" s="34">
        <v>0.26666666666667</v>
      </c>
      <c r="AT2011" t="s">
        <v>83</v>
      </c>
      <c r="AU2011" s="35">
        <f t="shared" si="510"/>
        <v>0</v>
      </c>
      <c r="AV2011" s="35">
        <f t="shared" si="501"/>
        <v>0</v>
      </c>
      <c r="AW2011" s="35">
        <f t="shared" si="502"/>
        <v>9999</v>
      </c>
      <c r="AX2011" s="35">
        <f t="shared" si="503"/>
        <v>9999</v>
      </c>
      <c r="AY2011" s="35">
        <f t="shared" si="504"/>
        <v>0</v>
      </c>
      <c r="AZ2011" s="35">
        <f t="shared" si="505"/>
        <v>0</v>
      </c>
      <c r="BA2011" s="27" t="str">
        <f t="shared" si="506"/>
        <v>Kelipatan Kirim/Master box &gt; 3x FC+index</v>
      </c>
      <c r="BB2011" s="34">
        <v>8.1e-5</v>
      </c>
      <c r="BC2011" s="34">
        <f t="shared" si="507"/>
        <v>0</v>
      </c>
      <c r="BD2011" s="34" t="e">
        <f t="shared" si="508"/>
        <v>#REF!</v>
      </c>
      <c r="BE2011" s="34">
        <v>0.04</v>
      </c>
      <c r="BF2011" s="34">
        <f t="shared" si="511"/>
        <v>0</v>
      </c>
      <c r="BG2011" s="34" t="e">
        <f t="shared" si="509"/>
        <v>#REF!</v>
      </c>
      <c r="BH2011" t="str">
        <f>IF(AT2011="UDARA","U","N")&amp;LEFT($C$4,2)&amp;MID($C$4,4,2)&amp;LEFT(A2011,3)&amp;MID(E2011,2,2)&amp;VLOOKUP(E2011,Acuan_Reference!C:L,10,0)</f>
        <v>N1501PDG71S1</v>
      </c>
      <c r="BI2011" t="s">
        <v>84</v>
      </c>
      <c r="BJ2011" t="s">
        <v>119</v>
      </c>
      <c r="BK2011" t="s">
        <v>86</v>
      </c>
      <c r="BL2011" t="s">
        <v>87</v>
      </c>
    </row>
    <row r="2012" hidden="1" spans="1:64">
      <c r="A2012" t="s">
        <v>105</v>
      </c>
      <c r="B2012" t="s">
        <v>75</v>
      </c>
      <c r="C2012" t="s">
        <v>76</v>
      </c>
      <c r="D2012" t="s">
        <v>180</v>
      </c>
      <c r="E2012" t="s">
        <v>268</v>
      </c>
      <c r="F2012" t="s">
        <v>269</v>
      </c>
      <c r="G2012" t="s">
        <v>118</v>
      </c>
      <c r="H2012" t="s">
        <v>81</v>
      </c>
      <c r="I2012" s="34">
        <v>7480</v>
      </c>
      <c r="J2012" s="35">
        <v>0</v>
      </c>
      <c r="K2012" s="35">
        <v>0</v>
      </c>
      <c r="L2012" s="35">
        <v>0</v>
      </c>
      <c r="M2012" s="35">
        <v>0</v>
      </c>
      <c r="N2012" s="35">
        <v>0</v>
      </c>
      <c r="O2012" s="35">
        <v>0</v>
      </c>
      <c r="P2012" s="35">
        <v>0</v>
      </c>
      <c r="Q2012" s="35">
        <v>0</v>
      </c>
      <c r="R2012" s="35">
        <v>0</v>
      </c>
      <c r="S2012" s="35">
        <v>0</v>
      </c>
      <c r="T2012" s="35">
        <v>0</v>
      </c>
      <c r="U2012" s="35">
        <v>0</v>
      </c>
      <c r="V2012" s="34">
        <v>0</v>
      </c>
      <c r="W2012" s="34">
        <f t="shared" si="496"/>
        <v>0</v>
      </c>
      <c r="X2012" s="35">
        <v>0</v>
      </c>
      <c r="Y2012" s="35">
        <v>0</v>
      </c>
      <c r="Z2012" s="35">
        <v>0</v>
      </c>
      <c r="AA2012" s="34">
        <v>0</v>
      </c>
      <c r="AB2012" s="34">
        <v>0</v>
      </c>
      <c r="AC2012" s="34">
        <v>0</v>
      </c>
      <c r="AD2012" s="34">
        <v>0</v>
      </c>
      <c r="AE2012" s="34">
        <f t="shared" si="497"/>
        <v>0</v>
      </c>
      <c r="AF2012" s="34">
        <f t="shared" si="498"/>
        <v>9999</v>
      </c>
      <c r="AG2012" s="34">
        <f t="shared" si="499"/>
        <v>9999</v>
      </c>
      <c r="AH2012" s="34">
        <v>240</v>
      </c>
      <c r="AI2012" s="34">
        <v>0</v>
      </c>
      <c r="AJ2012" s="35">
        <v>1200</v>
      </c>
      <c r="AK2012" s="35">
        <v>0</v>
      </c>
      <c r="AL2012" s="35">
        <v>0</v>
      </c>
      <c r="AM2012" s="34">
        <v>1</v>
      </c>
      <c r="AN2012" s="34">
        <f t="shared" si="500"/>
        <v>0</v>
      </c>
      <c r="AO2012" s="35">
        <v>240</v>
      </c>
      <c r="AP2012" s="35">
        <v>240</v>
      </c>
      <c r="AQ2012" t="s">
        <v>82</v>
      </c>
      <c r="AR2012">
        <v>4</v>
      </c>
      <c r="AS2012" s="34">
        <v>0.26666666666667</v>
      </c>
      <c r="AT2012" t="s">
        <v>83</v>
      </c>
      <c r="AU2012" s="35">
        <f t="shared" si="510"/>
        <v>0</v>
      </c>
      <c r="AV2012" s="35">
        <f t="shared" si="501"/>
        <v>0</v>
      </c>
      <c r="AW2012" s="35">
        <f t="shared" si="502"/>
        <v>9999</v>
      </c>
      <c r="AX2012" s="35">
        <f t="shared" si="503"/>
        <v>9999</v>
      </c>
      <c r="AY2012" s="35">
        <f t="shared" si="504"/>
        <v>0</v>
      </c>
      <c r="AZ2012" s="35">
        <f t="shared" si="505"/>
        <v>0</v>
      </c>
      <c r="BA2012" s="27" t="str">
        <f t="shared" si="506"/>
        <v>Kelipatan Kirim/Master box &gt; 3x FC+index</v>
      </c>
      <c r="BB2012" s="34">
        <v>8.1e-5</v>
      </c>
      <c r="BC2012" s="34">
        <f t="shared" si="507"/>
        <v>0</v>
      </c>
      <c r="BD2012" s="34" t="e">
        <f t="shared" si="508"/>
        <v>#REF!</v>
      </c>
      <c r="BE2012" s="34">
        <v>0.04</v>
      </c>
      <c r="BF2012" s="34">
        <f t="shared" si="511"/>
        <v>0</v>
      </c>
      <c r="BG2012" s="34" t="e">
        <f t="shared" si="509"/>
        <v>#REF!</v>
      </c>
      <c r="BH2012" t="str">
        <f>IF(AT2012="UDARA","U","N")&amp;LEFT($C$4,2)&amp;MID($C$4,4,2)&amp;LEFT(A2012,3)&amp;MID(E2012,2,2)&amp;VLOOKUP(E2012,Acuan_Reference!C:L,10,0)</f>
        <v>N1501PKB71S1</v>
      </c>
      <c r="BI2012" t="s">
        <v>84</v>
      </c>
      <c r="BJ2012" t="s">
        <v>119</v>
      </c>
      <c r="BK2012" t="s">
        <v>86</v>
      </c>
      <c r="BL2012" t="s">
        <v>87</v>
      </c>
    </row>
    <row r="2013" hidden="1" spans="1:64">
      <c r="A2013" t="s">
        <v>106</v>
      </c>
      <c r="B2013" t="s">
        <v>75</v>
      </c>
      <c r="C2013" t="s">
        <v>76</v>
      </c>
      <c r="D2013" t="s">
        <v>180</v>
      </c>
      <c r="E2013" t="s">
        <v>268</v>
      </c>
      <c r="F2013" t="s">
        <v>269</v>
      </c>
      <c r="G2013" t="s">
        <v>118</v>
      </c>
      <c r="H2013" t="s">
        <v>81</v>
      </c>
      <c r="I2013" s="34">
        <v>7480</v>
      </c>
      <c r="J2013" s="35">
        <v>0</v>
      </c>
      <c r="K2013" s="35">
        <v>0</v>
      </c>
      <c r="L2013" s="35">
        <v>0</v>
      </c>
      <c r="M2013" s="35">
        <v>0</v>
      </c>
      <c r="N2013" s="35">
        <v>0</v>
      </c>
      <c r="O2013" s="35">
        <v>0</v>
      </c>
      <c r="P2013" s="35">
        <v>0</v>
      </c>
      <c r="Q2013" s="35">
        <v>0</v>
      </c>
      <c r="R2013" s="35">
        <v>0</v>
      </c>
      <c r="S2013" s="35">
        <v>0</v>
      </c>
      <c r="T2013" s="35">
        <v>0</v>
      </c>
      <c r="U2013" s="35">
        <v>0</v>
      </c>
      <c r="V2013" s="34">
        <v>0</v>
      </c>
      <c r="W2013" s="34">
        <f t="shared" si="496"/>
        <v>0</v>
      </c>
      <c r="X2013" s="35">
        <v>0</v>
      </c>
      <c r="Y2013" s="35">
        <v>0</v>
      </c>
      <c r="Z2013" s="35">
        <v>0</v>
      </c>
      <c r="AA2013" s="34">
        <v>0</v>
      </c>
      <c r="AB2013" s="34">
        <v>0</v>
      </c>
      <c r="AC2013" s="34">
        <v>0</v>
      </c>
      <c r="AD2013" s="34">
        <v>0</v>
      </c>
      <c r="AE2013" s="34">
        <f t="shared" si="497"/>
        <v>0</v>
      </c>
      <c r="AF2013" s="34">
        <f t="shared" si="498"/>
        <v>9999</v>
      </c>
      <c r="AG2013" s="34">
        <f t="shared" si="499"/>
        <v>9999</v>
      </c>
      <c r="AH2013" s="34">
        <v>240</v>
      </c>
      <c r="AI2013" s="34">
        <v>0</v>
      </c>
      <c r="AJ2013" s="35">
        <v>1200</v>
      </c>
      <c r="AK2013" s="35">
        <v>0</v>
      </c>
      <c r="AL2013" s="35">
        <v>0</v>
      </c>
      <c r="AM2013" s="34">
        <v>0.9</v>
      </c>
      <c r="AN2013" s="34">
        <f t="shared" si="500"/>
        <v>0</v>
      </c>
      <c r="AO2013" s="35">
        <v>240</v>
      </c>
      <c r="AP2013" s="35">
        <v>240</v>
      </c>
      <c r="AQ2013" t="s">
        <v>82</v>
      </c>
      <c r="AR2013">
        <v>4</v>
      </c>
      <c r="AS2013" s="34">
        <v>0.16666666666667</v>
      </c>
      <c r="AT2013" t="s">
        <v>83</v>
      </c>
      <c r="AU2013" s="35">
        <f t="shared" si="510"/>
        <v>0</v>
      </c>
      <c r="AV2013" s="35">
        <f t="shared" si="501"/>
        <v>0</v>
      </c>
      <c r="AW2013" s="35">
        <f t="shared" si="502"/>
        <v>9999</v>
      </c>
      <c r="AX2013" s="35">
        <f t="shared" si="503"/>
        <v>9999</v>
      </c>
      <c r="AY2013" s="35">
        <f t="shared" si="504"/>
        <v>0</v>
      </c>
      <c r="AZ2013" s="35">
        <f t="shared" si="505"/>
        <v>0</v>
      </c>
      <c r="BA2013" s="27" t="str">
        <f t="shared" si="506"/>
        <v>Kelipatan Kirim/Master box &gt; 3x FC+index</v>
      </c>
      <c r="BB2013" s="34">
        <v>8.1e-5</v>
      </c>
      <c r="BC2013" s="34">
        <f t="shared" si="507"/>
        <v>0</v>
      </c>
      <c r="BD2013" s="34" t="e">
        <f t="shared" si="508"/>
        <v>#REF!</v>
      </c>
      <c r="BE2013" s="34">
        <v>0.04</v>
      </c>
      <c r="BF2013" s="34">
        <f t="shared" si="511"/>
        <v>0</v>
      </c>
      <c r="BG2013" s="34" t="e">
        <f t="shared" si="509"/>
        <v>#REF!</v>
      </c>
      <c r="BH2013" t="str">
        <f>IF(AT2013="UDARA","U","N")&amp;LEFT($C$4,2)&amp;MID($C$4,4,2)&amp;LEFT(A2013,3)&amp;MID(E2013,2,2)&amp;VLOOKUP(E2013,Acuan_Reference!C:L,10,0)</f>
        <v>N1501PLB71S1</v>
      </c>
      <c r="BI2013" t="s">
        <v>84</v>
      </c>
      <c r="BJ2013" t="s">
        <v>119</v>
      </c>
      <c r="BK2013" t="s">
        <v>86</v>
      </c>
      <c r="BL2013" t="s">
        <v>87</v>
      </c>
    </row>
    <row r="2014" hidden="1" spans="1:64">
      <c r="A2014" t="s">
        <v>107</v>
      </c>
      <c r="B2014" t="s">
        <v>75</v>
      </c>
      <c r="C2014" t="s">
        <v>76</v>
      </c>
      <c r="D2014" t="s">
        <v>180</v>
      </c>
      <c r="E2014" t="s">
        <v>268</v>
      </c>
      <c r="F2014" t="s">
        <v>269</v>
      </c>
      <c r="G2014" t="s">
        <v>118</v>
      </c>
      <c r="H2014" t="s">
        <v>81</v>
      </c>
      <c r="I2014" s="34">
        <v>7480</v>
      </c>
      <c r="J2014" s="35">
        <v>0</v>
      </c>
      <c r="K2014" s="35">
        <v>0</v>
      </c>
      <c r="L2014" s="35">
        <v>0</v>
      </c>
      <c r="M2014" s="35">
        <v>0</v>
      </c>
      <c r="N2014" s="35">
        <v>0</v>
      </c>
      <c r="O2014" s="35">
        <v>0</v>
      </c>
      <c r="P2014" s="35">
        <v>0</v>
      </c>
      <c r="Q2014" s="35">
        <v>0</v>
      </c>
      <c r="R2014" s="35">
        <v>0</v>
      </c>
      <c r="S2014" s="35">
        <v>0</v>
      </c>
      <c r="T2014" s="35">
        <v>0</v>
      </c>
      <c r="U2014" s="35">
        <v>0</v>
      </c>
      <c r="V2014" s="34">
        <v>0</v>
      </c>
      <c r="W2014" s="34">
        <f t="shared" si="496"/>
        <v>0</v>
      </c>
      <c r="X2014" s="35">
        <v>0</v>
      </c>
      <c r="Y2014" s="35">
        <v>0</v>
      </c>
      <c r="Z2014" s="35">
        <v>0</v>
      </c>
      <c r="AA2014" s="34">
        <v>0</v>
      </c>
      <c r="AB2014" s="34">
        <v>0</v>
      </c>
      <c r="AC2014" s="34">
        <v>0</v>
      </c>
      <c r="AD2014" s="34">
        <v>0</v>
      </c>
      <c r="AE2014" s="34">
        <f t="shared" si="497"/>
        <v>0</v>
      </c>
      <c r="AF2014" s="34">
        <f t="shared" si="498"/>
        <v>9999</v>
      </c>
      <c r="AG2014" s="34">
        <f t="shared" si="499"/>
        <v>9999</v>
      </c>
      <c r="AH2014" s="34">
        <v>240</v>
      </c>
      <c r="AI2014" s="34">
        <v>0</v>
      </c>
      <c r="AJ2014" s="35">
        <v>1200</v>
      </c>
      <c r="AK2014" s="35">
        <v>0</v>
      </c>
      <c r="AL2014" s="35">
        <v>0</v>
      </c>
      <c r="AM2014" s="34">
        <v>1.3</v>
      </c>
      <c r="AN2014" s="34">
        <f t="shared" si="500"/>
        <v>0</v>
      </c>
      <c r="AO2014" s="35">
        <v>240</v>
      </c>
      <c r="AP2014" s="35">
        <v>240</v>
      </c>
      <c r="AQ2014" t="s">
        <v>82</v>
      </c>
      <c r="AR2014">
        <v>2</v>
      </c>
      <c r="AS2014" s="34">
        <v>0.43333333333333</v>
      </c>
      <c r="AT2014" t="s">
        <v>83</v>
      </c>
      <c r="AU2014" s="35">
        <f t="shared" si="510"/>
        <v>0</v>
      </c>
      <c r="AV2014" s="35">
        <f t="shared" si="501"/>
        <v>0</v>
      </c>
      <c r="AW2014" s="35">
        <f t="shared" si="502"/>
        <v>9999</v>
      </c>
      <c r="AX2014" s="35">
        <f t="shared" si="503"/>
        <v>9999</v>
      </c>
      <c r="AY2014" s="35">
        <f t="shared" si="504"/>
        <v>0</v>
      </c>
      <c r="AZ2014" s="35">
        <f t="shared" si="505"/>
        <v>0</v>
      </c>
      <c r="BA2014" s="27" t="str">
        <f t="shared" si="506"/>
        <v>Kelipatan Kirim/Master box &gt; 3x FC+index</v>
      </c>
      <c r="BB2014" s="34">
        <v>8.1e-5</v>
      </c>
      <c r="BC2014" s="34">
        <f t="shared" si="507"/>
        <v>0</v>
      </c>
      <c r="BD2014" s="34" t="e">
        <f t="shared" si="508"/>
        <v>#REF!</v>
      </c>
      <c r="BE2014" s="34">
        <v>0.04</v>
      </c>
      <c r="BF2014" s="34">
        <f t="shared" si="511"/>
        <v>0</v>
      </c>
      <c r="BG2014" s="34" t="e">
        <f t="shared" si="509"/>
        <v>#REF!</v>
      </c>
      <c r="BH2014" t="str">
        <f>IF(AT2014="UDARA","U","N")&amp;LEFT($C$4,2)&amp;MID($C$4,4,2)&amp;LEFT(A2014,3)&amp;MID(E2014,2,2)&amp;VLOOKUP(E2014,Acuan_Reference!C:L,10,0)</f>
        <v>N1501PTK71S1</v>
      </c>
      <c r="BI2014" t="s">
        <v>84</v>
      </c>
      <c r="BJ2014" t="s">
        <v>119</v>
      </c>
      <c r="BK2014" t="s">
        <v>86</v>
      </c>
      <c r="BL2014" t="s">
        <v>87</v>
      </c>
    </row>
    <row r="2015" hidden="1" spans="1:64">
      <c r="A2015" t="s">
        <v>108</v>
      </c>
      <c r="B2015" t="s">
        <v>75</v>
      </c>
      <c r="C2015" t="s">
        <v>76</v>
      </c>
      <c r="D2015" t="s">
        <v>180</v>
      </c>
      <c r="E2015" t="s">
        <v>268</v>
      </c>
      <c r="F2015" t="s">
        <v>269</v>
      </c>
      <c r="G2015" t="s">
        <v>118</v>
      </c>
      <c r="H2015" t="s">
        <v>81</v>
      </c>
      <c r="I2015" s="34">
        <v>7480</v>
      </c>
      <c r="J2015" s="35">
        <v>0</v>
      </c>
      <c r="K2015" s="35">
        <v>0</v>
      </c>
      <c r="L2015" s="35">
        <v>0</v>
      </c>
      <c r="M2015" s="35">
        <v>0</v>
      </c>
      <c r="N2015" s="35">
        <v>0</v>
      </c>
      <c r="O2015" s="35">
        <v>0</v>
      </c>
      <c r="P2015" s="35">
        <v>0</v>
      </c>
      <c r="Q2015" s="35">
        <v>0</v>
      </c>
      <c r="R2015" s="35">
        <v>0</v>
      </c>
      <c r="S2015" s="35">
        <v>0</v>
      </c>
      <c r="T2015" s="35">
        <v>0</v>
      </c>
      <c r="U2015" s="35">
        <v>0</v>
      </c>
      <c r="V2015" s="34">
        <v>0</v>
      </c>
      <c r="W2015" s="34">
        <f t="shared" si="496"/>
        <v>0</v>
      </c>
      <c r="X2015" s="35">
        <v>0</v>
      </c>
      <c r="Y2015" s="35">
        <v>0</v>
      </c>
      <c r="Z2015" s="35">
        <v>0</v>
      </c>
      <c r="AA2015" s="34">
        <v>0</v>
      </c>
      <c r="AB2015" s="34">
        <v>0</v>
      </c>
      <c r="AC2015" s="34">
        <v>0</v>
      </c>
      <c r="AD2015" s="34">
        <v>0</v>
      </c>
      <c r="AE2015" s="34">
        <f t="shared" si="497"/>
        <v>0</v>
      </c>
      <c r="AF2015" s="34">
        <f t="shared" si="498"/>
        <v>9999</v>
      </c>
      <c r="AG2015" s="34">
        <f t="shared" si="499"/>
        <v>9999</v>
      </c>
      <c r="AH2015" s="34">
        <v>240</v>
      </c>
      <c r="AI2015" s="34">
        <v>0</v>
      </c>
      <c r="AJ2015" s="35">
        <v>1200</v>
      </c>
      <c r="AK2015" s="35">
        <v>0</v>
      </c>
      <c r="AL2015" s="35">
        <v>0</v>
      </c>
      <c r="AM2015" s="34">
        <v>0.8</v>
      </c>
      <c r="AN2015" s="34">
        <f t="shared" si="500"/>
        <v>0</v>
      </c>
      <c r="AO2015" s="35">
        <v>240</v>
      </c>
      <c r="AP2015" s="35">
        <v>240</v>
      </c>
      <c r="AQ2015" t="s">
        <v>82</v>
      </c>
      <c r="AR2015">
        <v>4</v>
      </c>
      <c r="AS2015" s="34">
        <v>0.066666666666667</v>
      </c>
      <c r="AT2015" t="s">
        <v>83</v>
      </c>
      <c r="AU2015" s="35">
        <f t="shared" si="510"/>
        <v>0</v>
      </c>
      <c r="AV2015" s="35">
        <f t="shared" si="501"/>
        <v>0</v>
      </c>
      <c r="AW2015" s="35">
        <f t="shared" si="502"/>
        <v>9999</v>
      </c>
      <c r="AX2015" s="35">
        <f t="shared" si="503"/>
        <v>9999</v>
      </c>
      <c r="AY2015" s="35">
        <f t="shared" si="504"/>
        <v>0</v>
      </c>
      <c r="AZ2015" s="35">
        <f t="shared" si="505"/>
        <v>0</v>
      </c>
      <c r="BA2015" s="27" t="str">
        <f t="shared" si="506"/>
        <v>Kelipatan Kirim/Master box &gt; 3x FC+index</v>
      </c>
      <c r="BB2015" s="34">
        <v>8.1e-5</v>
      </c>
      <c r="BC2015" s="34">
        <f t="shared" si="507"/>
        <v>0</v>
      </c>
      <c r="BD2015" s="34" t="e">
        <f t="shared" si="508"/>
        <v>#REF!</v>
      </c>
      <c r="BE2015" s="34">
        <v>0.04</v>
      </c>
      <c r="BF2015" s="34">
        <f t="shared" si="511"/>
        <v>0</v>
      </c>
      <c r="BG2015" s="34" t="e">
        <f t="shared" si="509"/>
        <v>#REF!</v>
      </c>
      <c r="BH2015" t="str">
        <f>IF(AT2015="UDARA","U","N")&amp;LEFT($C$4,2)&amp;MID($C$4,4,2)&amp;LEFT(A2015,3)&amp;MID(E2015,2,2)&amp;VLOOKUP(E2015,Acuan_Reference!C:L,10,0)</f>
        <v>N1501PWT71S1</v>
      </c>
      <c r="BI2015" t="s">
        <v>84</v>
      </c>
      <c r="BJ2015" t="s">
        <v>119</v>
      </c>
      <c r="BK2015" t="s">
        <v>86</v>
      </c>
      <c r="BL2015" t="s">
        <v>87</v>
      </c>
    </row>
    <row r="2016" hidden="1" spans="1:64">
      <c r="A2016" t="s">
        <v>109</v>
      </c>
      <c r="B2016" t="s">
        <v>75</v>
      </c>
      <c r="C2016" t="s">
        <v>76</v>
      </c>
      <c r="D2016" t="s">
        <v>180</v>
      </c>
      <c r="E2016" t="s">
        <v>268</v>
      </c>
      <c r="F2016" t="s">
        <v>269</v>
      </c>
      <c r="G2016" t="s">
        <v>118</v>
      </c>
      <c r="H2016" t="s">
        <v>81</v>
      </c>
      <c r="I2016" s="34">
        <v>7480</v>
      </c>
      <c r="J2016" s="35">
        <v>246</v>
      </c>
      <c r="K2016" s="35">
        <v>243</v>
      </c>
      <c r="L2016" s="35">
        <v>252</v>
      </c>
      <c r="M2016" s="35">
        <v>6</v>
      </c>
      <c r="N2016" s="35">
        <v>342</v>
      </c>
      <c r="O2016" s="35">
        <v>534</v>
      </c>
      <c r="P2016" s="35">
        <v>10</v>
      </c>
      <c r="Q2016" s="35">
        <v>246</v>
      </c>
      <c r="R2016" s="35">
        <v>267</v>
      </c>
      <c r="S2016" s="35">
        <v>240</v>
      </c>
      <c r="T2016" s="35">
        <v>288</v>
      </c>
      <c r="U2016" s="35">
        <v>360</v>
      </c>
      <c r="V2016" s="34">
        <v>296</v>
      </c>
      <c r="W2016" s="34">
        <f t="shared" si="496"/>
        <v>286.333333333333</v>
      </c>
      <c r="X2016" s="35">
        <v>18</v>
      </c>
      <c r="Y2016" s="35">
        <v>0</v>
      </c>
      <c r="Z2016" s="35">
        <v>0</v>
      </c>
      <c r="AA2016" s="34">
        <v>262</v>
      </c>
      <c r="AB2016" s="34">
        <v>0</v>
      </c>
      <c r="AC2016" s="34">
        <v>0</v>
      </c>
      <c r="AD2016" s="34">
        <v>0</v>
      </c>
      <c r="AE2016" s="34">
        <f t="shared" si="497"/>
        <v>262</v>
      </c>
      <c r="AF2016" s="34">
        <f t="shared" si="498"/>
        <v>0.885135135135135</v>
      </c>
      <c r="AG2016" s="34">
        <f t="shared" si="499"/>
        <v>0.915017462165309</v>
      </c>
      <c r="AH2016" s="34">
        <v>240</v>
      </c>
      <c r="AI2016" s="34">
        <v>0</v>
      </c>
      <c r="AJ2016" s="35">
        <v>1200</v>
      </c>
      <c r="AK2016" s="35">
        <v>238</v>
      </c>
      <c r="AL2016" s="35">
        <v>211</v>
      </c>
      <c r="AM2016" s="34">
        <v>0.6</v>
      </c>
      <c r="AN2016" s="34">
        <f t="shared" si="500"/>
        <v>171.8</v>
      </c>
      <c r="AO2016" s="35">
        <v>240</v>
      </c>
      <c r="AP2016" s="35">
        <v>240</v>
      </c>
      <c r="AQ2016" t="s">
        <v>82</v>
      </c>
      <c r="AR2016">
        <v>8</v>
      </c>
      <c r="AS2016" s="34">
        <v>0.1</v>
      </c>
      <c r="AT2016" t="s">
        <v>83</v>
      </c>
      <c r="AU2016" s="35">
        <f t="shared" si="510"/>
        <v>90.6</v>
      </c>
      <c r="AV2016" s="35">
        <f t="shared" si="501"/>
        <v>240</v>
      </c>
      <c r="AW2016" s="35">
        <f t="shared" si="502"/>
        <v>1.75320139697322</v>
      </c>
      <c r="AX2016" s="35">
        <f t="shared" si="503"/>
        <v>1.0162980209546</v>
      </c>
      <c r="AY2016" s="35">
        <f t="shared" si="504"/>
        <v>240</v>
      </c>
      <c r="AZ2016" s="35">
        <f t="shared" si="505"/>
        <v>240</v>
      </c>
      <c r="BA2016" s="27" t="str">
        <f t="shared" si="506"/>
        <v>3</v>
      </c>
      <c r="BB2016" s="34">
        <v>8.1e-5</v>
      </c>
      <c r="BC2016" s="34">
        <f t="shared" si="507"/>
        <v>0.01944</v>
      </c>
      <c r="BD2016" s="34" t="e">
        <f t="shared" si="508"/>
        <v>#REF!</v>
      </c>
      <c r="BE2016" s="34">
        <v>0.04</v>
      </c>
      <c r="BF2016" s="34">
        <f t="shared" si="511"/>
        <v>9.6</v>
      </c>
      <c r="BG2016" s="34" t="e">
        <f t="shared" si="509"/>
        <v>#REF!</v>
      </c>
      <c r="BH2016" t="str">
        <f>IF(AT2016="UDARA","U","N")&amp;LEFT($C$4,2)&amp;MID($C$4,4,2)&amp;LEFT(A2016,3)&amp;MID(E2016,2,2)&amp;VLOOKUP(E2016,Acuan_Reference!C:L,10,0)</f>
        <v>N1501SBY71S1</v>
      </c>
      <c r="BI2016" t="s">
        <v>84</v>
      </c>
      <c r="BJ2016" t="s">
        <v>119</v>
      </c>
      <c r="BK2016" t="s">
        <v>86</v>
      </c>
      <c r="BL2016" t="s">
        <v>87</v>
      </c>
    </row>
    <row r="2017" hidden="1" spans="1:64">
      <c r="A2017" t="s">
        <v>110</v>
      </c>
      <c r="B2017" t="s">
        <v>75</v>
      </c>
      <c r="C2017" t="s">
        <v>76</v>
      </c>
      <c r="D2017" t="s">
        <v>180</v>
      </c>
      <c r="E2017" t="s">
        <v>268</v>
      </c>
      <c r="F2017" t="s">
        <v>269</v>
      </c>
      <c r="G2017" t="s">
        <v>118</v>
      </c>
      <c r="H2017" t="s">
        <v>81</v>
      </c>
      <c r="I2017" s="34">
        <v>7480</v>
      </c>
      <c r="J2017" s="35">
        <v>120</v>
      </c>
      <c r="K2017" s="35">
        <v>47</v>
      </c>
      <c r="L2017" s="35">
        <v>129</v>
      </c>
      <c r="M2017" s="35">
        <v>44</v>
      </c>
      <c r="N2017" s="35">
        <v>52</v>
      </c>
      <c r="O2017" s="35">
        <v>72</v>
      </c>
      <c r="P2017" s="35">
        <v>42</v>
      </c>
      <c r="Q2017" s="35">
        <v>99</v>
      </c>
      <c r="R2017" s="35">
        <v>70</v>
      </c>
      <c r="S2017" s="35">
        <v>69</v>
      </c>
      <c r="T2017" s="35">
        <v>113</v>
      </c>
      <c r="U2017" s="35">
        <v>131</v>
      </c>
      <c r="V2017" s="34">
        <v>104.33333333333</v>
      </c>
      <c r="W2017" s="34">
        <f t="shared" si="496"/>
        <v>103.666666666667</v>
      </c>
      <c r="X2017" s="35">
        <v>54</v>
      </c>
      <c r="Y2017" s="35">
        <v>0</v>
      </c>
      <c r="Z2017" s="35">
        <v>0</v>
      </c>
      <c r="AA2017" s="34">
        <v>175</v>
      </c>
      <c r="AB2017" s="34">
        <v>0</v>
      </c>
      <c r="AC2017" s="34">
        <v>0</v>
      </c>
      <c r="AD2017" s="34">
        <v>0</v>
      </c>
      <c r="AE2017" s="34">
        <f t="shared" si="497"/>
        <v>175</v>
      </c>
      <c r="AF2017" s="34">
        <f t="shared" si="498"/>
        <v>1.67731629392977</v>
      </c>
      <c r="AG2017" s="34">
        <f t="shared" si="499"/>
        <v>1.68810289389068</v>
      </c>
      <c r="AH2017" s="34">
        <v>240</v>
      </c>
      <c r="AI2017" s="34">
        <v>0</v>
      </c>
      <c r="AJ2017" s="35">
        <v>1200</v>
      </c>
      <c r="AK2017" s="35">
        <v>76</v>
      </c>
      <c r="AL2017" s="35">
        <v>67</v>
      </c>
      <c r="AM2017" s="34">
        <v>0.7</v>
      </c>
      <c r="AN2017" s="34">
        <f t="shared" si="500"/>
        <v>72.5666666666667</v>
      </c>
      <c r="AO2017" s="35">
        <v>240</v>
      </c>
      <c r="AP2017" s="35">
        <v>240</v>
      </c>
      <c r="AQ2017" t="s">
        <v>82</v>
      </c>
      <c r="AR2017">
        <v>8</v>
      </c>
      <c r="AS2017" s="34">
        <v>0.066666666666667</v>
      </c>
      <c r="AT2017" t="s">
        <v>83</v>
      </c>
      <c r="AU2017" s="35">
        <f t="shared" si="510"/>
        <v>0</v>
      </c>
      <c r="AV2017" s="35">
        <f t="shared" si="501"/>
        <v>0</v>
      </c>
      <c r="AW2017" s="35">
        <f t="shared" si="502"/>
        <v>1.68810289389068</v>
      </c>
      <c r="AX2017" s="35">
        <f t="shared" si="503"/>
        <v>1.04180064308682</v>
      </c>
      <c r="AY2017" s="35">
        <f t="shared" si="504"/>
        <v>0</v>
      </c>
      <c r="AZ2017" s="35">
        <f t="shared" si="505"/>
        <v>0</v>
      </c>
      <c r="BA2017" s="27" t="str">
        <f t="shared" si="506"/>
        <v>3</v>
      </c>
      <c r="BB2017" s="34">
        <v>8.1e-5</v>
      </c>
      <c r="BC2017" s="34">
        <f t="shared" si="507"/>
        <v>0</v>
      </c>
      <c r="BD2017" s="34" t="e">
        <f t="shared" si="508"/>
        <v>#REF!</v>
      </c>
      <c r="BE2017" s="34">
        <v>0.04</v>
      </c>
      <c r="BF2017" s="34">
        <f t="shared" si="511"/>
        <v>0</v>
      </c>
      <c r="BG2017" s="34" t="e">
        <f t="shared" si="509"/>
        <v>#REF!</v>
      </c>
      <c r="BH2017" t="str">
        <f>IF(AT2017="UDARA","U","N")&amp;LEFT($C$4,2)&amp;MID($C$4,4,2)&amp;LEFT(A2017,3)&amp;MID(E2017,2,2)&amp;VLOOKUP(E2017,Acuan_Reference!C:L,10,0)</f>
        <v>N1501SLO71S1</v>
      </c>
      <c r="BI2017" t="s">
        <v>84</v>
      </c>
      <c r="BJ2017" t="s">
        <v>119</v>
      </c>
      <c r="BK2017" t="s">
        <v>86</v>
      </c>
      <c r="BL2017" t="s">
        <v>87</v>
      </c>
    </row>
    <row r="2018" hidden="1" spans="1:64">
      <c r="A2018" t="s">
        <v>111</v>
      </c>
      <c r="B2018" t="s">
        <v>75</v>
      </c>
      <c r="C2018" t="s">
        <v>76</v>
      </c>
      <c r="D2018" t="s">
        <v>180</v>
      </c>
      <c r="E2018" t="s">
        <v>268</v>
      </c>
      <c r="F2018" t="s">
        <v>269</v>
      </c>
      <c r="G2018" t="s">
        <v>118</v>
      </c>
      <c r="H2018" t="s">
        <v>81</v>
      </c>
      <c r="I2018" s="34">
        <v>7480</v>
      </c>
      <c r="J2018" s="35">
        <v>0</v>
      </c>
      <c r="K2018" s="35">
        <v>0</v>
      </c>
      <c r="L2018" s="35">
        <v>0</v>
      </c>
      <c r="M2018" s="35">
        <v>0</v>
      </c>
      <c r="N2018" s="35">
        <v>0</v>
      </c>
      <c r="O2018" s="35">
        <v>0</v>
      </c>
      <c r="P2018" s="35">
        <v>0</v>
      </c>
      <c r="Q2018" s="35">
        <v>0</v>
      </c>
      <c r="R2018" s="35">
        <v>0</v>
      </c>
      <c r="S2018" s="35">
        <v>0</v>
      </c>
      <c r="T2018" s="35">
        <v>0</v>
      </c>
      <c r="U2018" s="35">
        <v>0</v>
      </c>
      <c r="V2018" s="34">
        <v>0</v>
      </c>
      <c r="W2018" s="34">
        <f t="shared" si="496"/>
        <v>0</v>
      </c>
      <c r="X2018" s="35">
        <v>0</v>
      </c>
      <c r="Y2018" s="35">
        <v>12</v>
      </c>
      <c r="Z2018" s="35">
        <v>0</v>
      </c>
      <c r="AA2018" s="34">
        <v>0</v>
      </c>
      <c r="AB2018" s="34">
        <v>0</v>
      </c>
      <c r="AC2018" s="34">
        <v>0</v>
      </c>
      <c r="AD2018" s="34">
        <v>0</v>
      </c>
      <c r="AE2018" s="34">
        <f t="shared" si="497"/>
        <v>0</v>
      </c>
      <c r="AF2018" s="34">
        <f t="shared" si="498"/>
        <v>9999</v>
      </c>
      <c r="AG2018" s="34">
        <f t="shared" si="499"/>
        <v>9999</v>
      </c>
      <c r="AH2018" s="34">
        <v>240</v>
      </c>
      <c r="AI2018" s="34">
        <v>0</v>
      </c>
      <c r="AJ2018" s="35">
        <v>1200</v>
      </c>
      <c r="AK2018" s="35">
        <v>0</v>
      </c>
      <c r="AL2018" s="35">
        <v>0</v>
      </c>
      <c r="AM2018" s="34">
        <v>1.5</v>
      </c>
      <c r="AN2018" s="34">
        <f t="shared" si="500"/>
        <v>0</v>
      </c>
      <c r="AO2018" s="35">
        <v>240</v>
      </c>
      <c r="AP2018" s="35">
        <v>240</v>
      </c>
      <c r="AQ2018" t="s">
        <v>82</v>
      </c>
      <c r="AR2018">
        <v>2</v>
      </c>
      <c r="AS2018" s="34">
        <v>0.53333333333333</v>
      </c>
      <c r="AT2018" t="s">
        <v>83</v>
      </c>
      <c r="AU2018" s="35">
        <f t="shared" si="510"/>
        <v>0</v>
      </c>
      <c r="AV2018" s="35">
        <f t="shared" si="501"/>
        <v>0</v>
      </c>
      <c r="AW2018" s="35">
        <f t="shared" si="502"/>
        <v>9999</v>
      </c>
      <c r="AX2018" s="35">
        <f t="shared" si="503"/>
        <v>9999</v>
      </c>
      <c r="AY2018" s="35">
        <f t="shared" si="504"/>
        <v>0</v>
      </c>
      <c r="AZ2018" s="35">
        <f t="shared" si="505"/>
        <v>0</v>
      </c>
      <c r="BA2018" s="27" t="str">
        <f t="shared" si="506"/>
        <v>Kelipatan Kirim/Master box &gt; 3x FC+index</v>
      </c>
      <c r="BB2018" s="34">
        <v>8.1e-5</v>
      </c>
      <c r="BC2018" s="34">
        <f t="shared" si="507"/>
        <v>0</v>
      </c>
      <c r="BD2018" s="34" t="e">
        <f t="shared" si="508"/>
        <v>#REF!</v>
      </c>
      <c r="BE2018" s="34">
        <v>0.04</v>
      </c>
      <c r="BF2018" s="34">
        <f t="shared" si="511"/>
        <v>0</v>
      </c>
      <c r="BG2018" s="34" t="e">
        <f t="shared" si="509"/>
        <v>#REF!</v>
      </c>
      <c r="BH2018" t="str">
        <f>IF(AT2018="UDARA","U","N")&amp;LEFT($C$4,2)&amp;MID($C$4,4,2)&amp;LEFT(A2018,3)&amp;MID(E2018,2,2)&amp;VLOOKUP(E2018,Acuan_Reference!C:L,10,0)</f>
        <v>N1501SMD71S1</v>
      </c>
      <c r="BI2018" t="s">
        <v>84</v>
      </c>
      <c r="BJ2018" t="s">
        <v>119</v>
      </c>
      <c r="BK2018" t="s">
        <v>86</v>
      </c>
      <c r="BL2018" t="s">
        <v>87</v>
      </c>
    </row>
    <row r="2019" hidden="1" spans="1:64">
      <c r="A2019" t="s">
        <v>112</v>
      </c>
      <c r="B2019" t="s">
        <v>75</v>
      </c>
      <c r="C2019" t="s">
        <v>76</v>
      </c>
      <c r="D2019" t="s">
        <v>180</v>
      </c>
      <c r="E2019" t="s">
        <v>268</v>
      </c>
      <c r="F2019" t="s">
        <v>269</v>
      </c>
      <c r="G2019" t="s">
        <v>118</v>
      </c>
      <c r="H2019" t="s">
        <v>81</v>
      </c>
      <c r="I2019" s="34">
        <v>7480</v>
      </c>
      <c r="J2019" s="35">
        <v>13</v>
      </c>
      <c r="K2019" s="35">
        <v>0</v>
      </c>
      <c r="L2019" s="35">
        <v>0</v>
      </c>
      <c r="M2019" s="35">
        <v>4</v>
      </c>
      <c r="N2019" s="35">
        <v>6</v>
      </c>
      <c r="O2019" s="35">
        <v>5</v>
      </c>
      <c r="P2019" s="35">
        <v>6</v>
      </c>
      <c r="Q2019" s="35">
        <v>2</v>
      </c>
      <c r="R2019" s="35">
        <v>12</v>
      </c>
      <c r="S2019" s="35">
        <v>15</v>
      </c>
      <c r="T2019" s="35">
        <v>11</v>
      </c>
      <c r="U2019" s="35">
        <v>6</v>
      </c>
      <c r="V2019" s="34">
        <v>10.666666666667</v>
      </c>
      <c r="W2019" s="34">
        <f t="shared" si="496"/>
        <v>9.33333333333333</v>
      </c>
      <c r="X2019" s="35">
        <v>4</v>
      </c>
      <c r="Y2019" s="35">
        <v>0</v>
      </c>
      <c r="Z2019" s="35">
        <v>0</v>
      </c>
      <c r="AA2019" s="34">
        <v>163</v>
      </c>
      <c r="AB2019" s="34">
        <v>0</v>
      </c>
      <c r="AC2019" s="34">
        <v>0</v>
      </c>
      <c r="AD2019" s="34">
        <v>0</v>
      </c>
      <c r="AE2019" s="34">
        <f t="shared" si="497"/>
        <v>163</v>
      </c>
      <c r="AF2019" s="34">
        <f t="shared" si="498"/>
        <v>15.2812499999995</v>
      </c>
      <c r="AG2019" s="34">
        <f t="shared" si="499"/>
        <v>17.4642857142857</v>
      </c>
      <c r="AH2019" s="34">
        <v>240</v>
      </c>
      <c r="AI2019" s="34">
        <v>0</v>
      </c>
      <c r="AJ2019" s="35">
        <v>1200</v>
      </c>
      <c r="AK2019" s="35">
        <v>10</v>
      </c>
      <c r="AL2019" s="35">
        <v>11</v>
      </c>
      <c r="AM2019" s="34">
        <v>0.7</v>
      </c>
      <c r="AN2019" s="34">
        <f t="shared" si="500"/>
        <v>6.53333333333333</v>
      </c>
      <c r="AO2019" s="35">
        <v>240</v>
      </c>
      <c r="AP2019" s="35">
        <v>240</v>
      </c>
      <c r="AQ2019" t="s">
        <v>82</v>
      </c>
      <c r="AR2019">
        <v>8</v>
      </c>
      <c r="AS2019" s="34">
        <v>0.066666666666667</v>
      </c>
      <c r="AT2019" t="s">
        <v>83</v>
      </c>
      <c r="AU2019" s="35">
        <f t="shared" si="510"/>
        <v>0</v>
      </c>
      <c r="AV2019" s="35">
        <f t="shared" si="501"/>
        <v>0</v>
      </c>
      <c r="AW2019" s="35">
        <f t="shared" si="502"/>
        <v>17.4642857142857</v>
      </c>
      <c r="AX2019" s="35">
        <f t="shared" si="503"/>
        <v>16.2857142857143</v>
      </c>
      <c r="AY2019" s="35">
        <f t="shared" si="504"/>
        <v>0</v>
      </c>
      <c r="AZ2019" s="35">
        <f t="shared" si="505"/>
        <v>0</v>
      </c>
      <c r="BA2019" s="27" t="str">
        <f t="shared" si="506"/>
        <v>Kelipatan Kirim/Master box &gt; 3x FC+index</v>
      </c>
      <c r="BB2019" s="34">
        <v>8.1e-5</v>
      </c>
      <c r="BC2019" s="34">
        <f t="shared" si="507"/>
        <v>0</v>
      </c>
      <c r="BD2019" s="34" t="e">
        <f t="shared" si="508"/>
        <v>#REF!</v>
      </c>
      <c r="BE2019" s="34">
        <v>0.04</v>
      </c>
      <c r="BF2019" s="34">
        <f t="shared" si="511"/>
        <v>0</v>
      </c>
      <c r="BG2019" s="34" t="e">
        <f t="shared" si="509"/>
        <v>#REF!</v>
      </c>
      <c r="BH2019" t="str">
        <f>IF(AT2019="UDARA","U","N")&amp;LEFT($C$4,2)&amp;MID($C$4,4,2)&amp;LEFT(A2019,3)&amp;MID(E2019,2,2)&amp;VLOOKUP(E2019,Acuan_Reference!C:L,10,0)</f>
        <v>N1501SMG71S1</v>
      </c>
      <c r="BI2019" t="s">
        <v>84</v>
      </c>
      <c r="BJ2019" t="s">
        <v>119</v>
      </c>
      <c r="BK2019" t="s">
        <v>86</v>
      </c>
      <c r="BL2019" t="s">
        <v>87</v>
      </c>
    </row>
    <row r="2020" hidden="1" spans="1:64">
      <c r="A2020" t="s">
        <v>113</v>
      </c>
      <c r="B2020" t="s">
        <v>75</v>
      </c>
      <c r="C2020" t="s">
        <v>76</v>
      </c>
      <c r="D2020" t="s">
        <v>180</v>
      </c>
      <c r="E2020" t="s">
        <v>268</v>
      </c>
      <c r="F2020" t="s">
        <v>269</v>
      </c>
      <c r="G2020" t="s">
        <v>118</v>
      </c>
      <c r="H2020" t="s">
        <v>81</v>
      </c>
      <c r="I2020" s="34">
        <v>7480</v>
      </c>
      <c r="J2020" s="35">
        <v>521</v>
      </c>
      <c r="K2020" s="35">
        <v>551</v>
      </c>
      <c r="L2020" s="35">
        <v>572</v>
      </c>
      <c r="M2020" s="35">
        <v>293</v>
      </c>
      <c r="N2020" s="35">
        <v>542</v>
      </c>
      <c r="O2020" s="35">
        <v>377</v>
      </c>
      <c r="P2020" s="35">
        <v>648</v>
      </c>
      <c r="Q2020" s="35">
        <v>450</v>
      </c>
      <c r="R2020" s="35">
        <v>886</v>
      </c>
      <c r="S2020" s="35">
        <v>966</v>
      </c>
      <c r="T2020" s="35">
        <v>765</v>
      </c>
      <c r="U2020" s="35">
        <v>897</v>
      </c>
      <c r="V2020" s="34">
        <v>876</v>
      </c>
      <c r="W2020" s="34">
        <f t="shared" si="496"/>
        <v>785.333333333333</v>
      </c>
      <c r="X2020" s="35">
        <v>288</v>
      </c>
      <c r="Y2020" s="35">
        <v>0</v>
      </c>
      <c r="Z2020" s="35">
        <v>0</v>
      </c>
      <c r="AA2020" s="34">
        <v>677</v>
      </c>
      <c r="AB2020" s="34">
        <v>0</v>
      </c>
      <c r="AC2020" s="34">
        <v>0</v>
      </c>
      <c r="AD2020" s="34">
        <v>0</v>
      </c>
      <c r="AE2020" s="34">
        <f t="shared" si="497"/>
        <v>677</v>
      </c>
      <c r="AF2020" s="34">
        <f t="shared" si="498"/>
        <v>0.772831050228311</v>
      </c>
      <c r="AG2020" s="34">
        <f t="shared" si="499"/>
        <v>0.862054329371817</v>
      </c>
      <c r="AH2020" s="34">
        <v>240</v>
      </c>
      <c r="AI2020" s="34">
        <v>0</v>
      </c>
      <c r="AJ2020" s="35">
        <v>1200</v>
      </c>
      <c r="AK2020" s="35">
        <v>725</v>
      </c>
      <c r="AL2020" s="35">
        <v>694</v>
      </c>
      <c r="AM2020" s="34">
        <v>0.25</v>
      </c>
      <c r="AN2020" s="34">
        <f t="shared" si="500"/>
        <v>196.333333333333</v>
      </c>
      <c r="AO2020" s="35">
        <v>240</v>
      </c>
      <c r="AP2020" s="35">
        <v>240</v>
      </c>
      <c r="AQ2020" t="s">
        <v>82</v>
      </c>
      <c r="AR2020">
        <v>12</v>
      </c>
      <c r="AS2020" s="34">
        <v>0.033333333333333</v>
      </c>
      <c r="AT2020" t="s">
        <v>83</v>
      </c>
      <c r="AU2020" s="35">
        <f t="shared" si="510"/>
        <v>160</v>
      </c>
      <c r="AV2020" s="35">
        <f t="shared" si="501"/>
        <v>240</v>
      </c>
      <c r="AW2020" s="35">
        <f t="shared" si="502"/>
        <v>1.16765704584041</v>
      </c>
      <c r="AX2020" s="35">
        <f t="shared" si="503"/>
        <v>0.283955857385399</v>
      </c>
      <c r="AY2020" s="35">
        <f t="shared" si="504"/>
        <v>240</v>
      </c>
      <c r="AZ2020" s="35">
        <f t="shared" si="505"/>
        <v>240</v>
      </c>
      <c r="BA2020" s="27" t="str">
        <f t="shared" si="506"/>
        <v>3</v>
      </c>
      <c r="BB2020" s="34">
        <v>8.1e-5</v>
      </c>
      <c r="BC2020" s="34">
        <f t="shared" si="507"/>
        <v>0.01944</v>
      </c>
      <c r="BD2020" s="34" t="e">
        <f t="shared" si="508"/>
        <v>#REF!</v>
      </c>
      <c r="BE2020" s="34">
        <v>0.04</v>
      </c>
      <c r="BF2020" s="34">
        <f t="shared" si="511"/>
        <v>9.6</v>
      </c>
      <c r="BG2020" s="34" t="e">
        <f t="shared" si="509"/>
        <v>#REF!</v>
      </c>
      <c r="BH2020" t="str">
        <f>IF(AT2020="UDARA","U","N")&amp;LEFT($C$4,2)&amp;MID($C$4,4,2)&amp;LEFT(A2020,3)&amp;MID(E2020,2,2)&amp;VLOOKUP(E2020,Acuan_Reference!C:L,10,0)</f>
        <v>N1501TGR71S1</v>
      </c>
      <c r="BI2020" t="s">
        <v>84</v>
      </c>
      <c r="BJ2020" t="s">
        <v>119</v>
      </c>
      <c r="BK2020" t="s">
        <v>86</v>
      </c>
      <c r="BL2020" t="s">
        <v>87</v>
      </c>
    </row>
    <row r="2021" hidden="1" spans="1:64">
      <c r="A2021" t="s">
        <v>114</v>
      </c>
      <c r="B2021" t="s">
        <v>75</v>
      </c>
      <c r="C2021" t="s">
        <v>76</v>
      </c>
      <c r="D2021" t="s">
        <v>180</v>
      </c>
      <c r="E2021" t="s">
        <v>268</v>
      </c>
      <c r="F2021" t="s">
        <v>269</v>
      </c>
      <c r="G2021" t="s">
        <v>118</v>
      </c>
      <c r="H2021" t="s">
        <v>81</v>
      </c>
      <c r="I2021" s="34">
        <v>7480</v>
      </c>
      <c r="J2021" s="35">
        <v>0</v>
      </c>
      <c r="K2021" s="35">
        <v>0</v>
      </c>
      <c r="L2021" s="35">
        <v>0</v>
      </c>
      <c r="M2021" s="35">
        <v>0</v>
      </c>
      <c r="N2021" s="35">
        <v>-2</v>
      </c>
      <c r="O2021" s="35">
        <v>0</v>
      </c>
      <c r="P2021" s="35">
        <v>0</v>
      </c>
      <c r="Q2021" s="35">
        <v>0</v>
      </c>
      <c r="R2021" s="35">
        <v>0</v>
      </c>
      <c r="S2021" s="35">
        <v>0</v>
      </c>
      <c r="T2021" s="35">
        <v>0</v>
      </c>
      <c r="U2021" s="35">
        <v>0</v>
      </c>
      <c r="V2021" s="34">
        <v>0</v>
      </c>
      <c r="W2021" s="34">
        <f t="shared" si="496"/>
        <v>0</v>
      </c>
      <c r="X2021" s="35">
        <v>0</v>
      </c>
      <c r="Y2021" s="35">
        <v>0</v>
      </c>
      <c r="Z2021" s="35">
        <v>0</v>
      </c>
      <c r="AA2021" s="34">
        <v>0</v>
      </c>
      <c r="AB2021" s="34">
        <v>0</v>
      </c>
      <c r="AC2021" s="34">
        <v>0</v>
      </c>
      <c r="AD2021" s="34">
        <v>0</v>
      </c>
      <c r="AE2021" s="34">
        <f t="shared" si="497"/>
        <v>0</v>
      </c>
      <c r="AF2021" s="34">
        <f t="shared" si="498"/>
        <v>9999</v>
      </c>
      <c r="AG2021" s="34">
        <f t="shared" si="499"/>
        <v>9999</v>
      </c>
      <c r="AH2021" s="34">
        <v>240</v>
      </c>
      <c r="AI2021" s="34">
        <v>0</v>
      </c>
      <c r="AJ2021" s="35">
        <v>1200</v>
      </c>
      <c r="AK2021" s="35">
        <v>0</v>
      </c>
      <c r="AL2021" s="35">
        <v>0</v>
      </c>
      <c r="AM2021" s="34">
        <v>0.7</v>
      </c>
      <c r="AN2021" s="34">
        <f t="shared" si="500"/>
        <v>0</v>
      </c>
      <c r="AO2021" s="35">
        <v>240</v>
      </c>
      <c r="AP2021" s="35">
        <v>240</v>
      </c>
      <c r="AQ2021" t="s">
        <v>82</v>
      </c>
      <c r="AR2021">
        <v>8</v>
      </c>
      <c r="AS2021" s="34">
        <v>0.066666666666667</v>
      </c>
      <c r="AT2021" t="s">
        <v>83</v>
      </c>
      <c r="AU2021" s="35">
        <f t="shared" si="510"/>
        <v>0</v>
      </c>
      <c r="AV2021" s="35">
        <f t="shared" si="501"/>
        <v>0</v>
      </c>
      <c r="AW2021" s="35">
        <f t="shared" si="502"/>
        <v>9999</v>
      </c>
      <c r="AX2021" s="35">
        <f t="shared" si="503"/>
        <v>9999</v>
      </c>
      <c r="AY2021" s="35">
        <f t="shared" si="504"/>
        <v>0</v>
      </c>
      <c r="AZ2021" s="35">
        <f t="shared" si="505"/>
        <v>0</v>
      </c>
      <c r="BA2021" s="27" t="str">
        <f t="shared" si="506"/>
        <v>Kelipatan Kirim/Master box &gt; 3x FC+index</v>
      </c>
      <c r="BB2021" s="34">
        <v>8.1e-5</v>
      </c>
      <c r="BC2021" s="34">
        <f t="shared" si="507"/>
        <v>0</v>
      </c>
      <c r="BD2021" s="34" t="e">
        <f t="shared" si="508"/>
        <v>#REF!</v>
      </c>
      <c r="BE2021" s="34">
        <v>0.04</v>
      </c>
      <c r="BF2021" s="34">
        <f t="shared" si="511"/>
        <v>0</v>
      </c>
      <c r="BG2021" s="34" t="e">
        <f t="shared" si="509"/>
        <v>#REF!</v>
      </c>
      <c r="BH2021" t="str">
        <f>IF(AT2021="UDARA","U","N")&amp;LEFT($C$4,2)&amp;MID($C$4,4,2)&amp;LEFT(A2021,3)&amp;MID(E2021,2,2)&amp;VLOOKUP(E2021,Acuan_Reference!C:L,10,0)</f>
        <v>N1501YGY71S1</v>
      </c>
      <c r="BI2021" t="s">
        <v>84</v>
      </c>
      <c r="BJ2021" t="s">
        <v>119</v>
      </c>
      <c r="BK2021" t="s">
        <v>86</v>
      </c>
      <c r="BL2021" t="s">
        <v>87</v>
      </c>
    </row>
    <row r="2022" hidden="1" spans="1:64">
      <c r="A2022" t="s">
        <v>74</v>
      </c>
      <c r="B2022" t="s">
        <v>75</v>
      </c>
      <c r="C2022" t="s">
        <v>76</v>
      </c>
      <c r="D2022" t="s">
        <v>180</v>
      </c>
      <c r="E2022" t="s">
        <v>270</v>
      </c>
      <c r="F2022" t="s">
        <v>271</v>
      </c>
      <c r="G2022" t="s">
        <v>118</v>
      </c>
      <c r="H2022" t="s">
        <v>81</v>
      </c>
      <c r="I2022" s="34">
        <v>13600</v>
      </c>
      <c r="J2022" s="35">
        <v>164</v>
      </c>
      <c r="K2022" s="35">
        <v>103</v>
      </c>
      <c r="L2022" s="35">
        <v>108</v>
      </c>
      <c r="M2022" s="35">
        <v>102</v>
      </c>
      <c r="N2022" s="35">
        <v>84</v>
      </c>
      <c r="O2022" s="35">
        <v>90</v>
      </c>
      <c r="P2022" s="35">
        <v>86</v>
      </c>
      <c r="Q2022" s="35">
        <v>177</v>
      </c>
      <c r="R2022" s="35">
        <v>97</v>
      </c>
      <c r="S2022" s="35">
        <v>109</v>
      </c>
      <c r="T2022" s="35">
        <v>130</v>
      </c>
      <c r="U2022" s="35">
        <v>135</v>
      </c>
      <c r="V2022" s="34">
        <v>124.66666666667</v>
      </c>
      <c r="W2022" s="34">
        <f t="shared" si="496"/>
        <v>118.333333333333</v>
      </c>
      <c r="X2022" s="35">
        <v>38</v>
      </c>
      <c r="Y2022" s="35">
        <v>0</v>
      </c>
      <c r="Z2022" s="35">
        <v>0</v>
      </c>
      <c r="AA2022" s="34">
        <v>325</v>
      </c>
      <c r="AB2022" s="34">
        <v>0</v>
      </c>
      <c r="AC2022" s="34">
        <v>0</v>
      </c>
      <c r="AD2022" s="34">
        <v>0</v>
      </c>
      <c r="AE2022" s="34">
        <f t="shared" si="497"/>
        <v>325</v>
      </c>
      <c r="AF2022" s="34">
        <f t="shared" si="498"/>
        <v>2.60695187165768</v>
      </c>
      <c r="AG2022" s="34">
        <f t="shared" si="499"/>
        <v>2.74647887323944</v>
      </c>
      <c r="AH2022" s="34">
        <v>960</v>
      </c>
      <c r="AI2022" s="34">
        <v>0</v>
      </c>
      <c r="AJ2022" s="35">
        <v>4080</v>
      </c>
      <c r="AK2022" s="35">
        <v>122</v>
      </c>
      <c r="AL2022" s="35">
        <v>90</v>
      </c>
      <c r="AM2022" s="34">
        <v>0.7</v>
      </c>
      <c r="AN2022" s="34">
        <f t="shared" si="500"/>
        <v>82.8333333333333</v>
      </c>
      <c r="AO2022" s="35">
        <v>240</v>
      </c>
      <c r="AP2022" s="35">
        <v>240</v>
      </c>
      <c r="AQ2022" t="s">
        <v>82</v>
      </c>
      <c r="AR2022">
        <v>8</v>
      </c>
      <c r="AS2022" s="34">
        <v>0.066666666666667</v>
      </c>
      <c r="AT2022" t="s">
        <v>83</v>
      </c>
      <c r="AU2022" s="35">
        <f t="shared" si="510"/>
        <v>0</v>
      </c>
      <c r="AV2022" s="35">
        <f t="shared" si="501"/>
        <v>0</v>
      </c>
      <c r="AW2022" s="35">
        <f t="shared" si="502"/>
        <v>2.74647887323944</v>
      </c>
      <c r="AX2022" s="35">
        <f t="shared" si="503"/>
        <v>1.98591549295775</v>
      </c>
      <c r="AY2022" s="35">
        <f t="shared" si="504"/>
        <v>0</v>
      </c>
      <c r="AZ2022" s="35">
        <f t="shared" si="505"/>
        <v>0</v>
      </c>
      <c r="BA2022" s="27" t="str">
        <f t="shared" si="506"/>
        <v>3</v>
      </c>
      <c r="BB2022" s="34">
        <v>9.9e-5</v>
      </c>
      <c r="BC2022" s="34">
        <f t="shared" si="507"/>
        <v>0</v>
      </c>
      <c r="BD2022" s="34" t="e">
        <f t="shared" si="508"/>
        <v>#REF!</v>
      </c>
      <c r="BE2022" s="34">
        <v>0.07</v>
      </c>
      <c r="BF2022" s="34">
        <f t="shared" si="511"/>
        <v>0</v>
      </c>
      <c r="BG2022" s="34" t="e">
        <f t="shared" si="509"/>
        <v>#REF!</v>
      </c>
      <c r="BH2022" t="str">
        <f>IF(AT2022="UDARA","U","N")&amp;LEFT($C$4,2)&amp;MID($C$4,4,2)&amp;LEFT(A2022,3)&amp;MID(E2022,2,2)&amp;VLOOKUP(E2022,Acuan_Reference!C:L,10,0)</f>
        <v>N1501BDG71S1</v>
      </c>
      <c r="BI2022" t="s">
        <v>84</v>
      </c>
      <c r="BJ2022" t="s">
        <v>119</v>
      </c>
      <c r="BK2022" t="s">
        <v>86</v>
      </c>
      <c r="BL2022" t="s">
        <v>87</v>
      </c>
    </row>
    <row r="2023" hidden="1" spans="1:64">
      <c r="A2023" t="s">
        <v>88</v>
      </c>
      <c r="B2023" t="s">
        <v>75</v>
      </c>
      <c r="C2023" t="s">
        <v>76</v>
      </c>
      <c r="D2023" t="s">
        <v>180</v>
      </c>
      <c r="E2023" t="s">
        <v>270</v>
      </c>
      <c r="F2023" t="s">
        <v>271</v>
      </c>
      <c r="G2023" t="s">
        <v>118</v>
      </c>
      <c r="H2023" t="s">
        <v>81</v>
      </c>
      <c r="I2023" s="34">
        <v>13600</v>
      </c>
      <c r="J2023" s="35">
        <v>75</v>
      </c>
      <c r="K2023" s="35">
        <v>29</v>
      </c>
      <c r="L2023" s="35">
        <v>189</v>
      </c>
      <c r="M2023" s="35">
        <v>450</v>
      </c>
      <c r="N2023" s="35">
        <v>266</v>
      </c>
      <c r="O2023" s="35">
        <v>354</v>
      </c>
      <c r="P2023" s="35">
        <v>426</v>
      </c>
      <c r="Q2023" s="35">
        <v>387</v>
      </c>
      <c r="R2023" s="35">
        <v>329</v>
      </c>
      <c r="S2023" s="35">
        <v>648</v>
      </c>
      <c r="T2023" s="35">
        <v>526</v>
      </c>
      <c r="U2023" s="35">
        <v>54</v>
      </c>
      <c r="V2023" s="34">
        <v>409.33333333333</v>
      </c>
      <c r="W2023" s="34">
        <f t="shared" si="496"/>
        <v>326.333333333333</v>
      </c>
      <c r="X2023" s="35">
        <v>48</v>
      </c>
      <c r="Y2023" s="35">
        <v>0</v>
      </c>
      <c r="Z2023" s="35">
        <v>0</v>
      </c>
      <c r="AA2023" s="34">
        <v>813</v>
      </c>
      <c r="AB2023" s="34">
        <v>0</v>
      </c>
      <c r="AC2023" s="34">
        <v>0</v>
      </c>
      <c r="AD2023" s="34">
        <v>0</v>
      </c>
      <c r="AE2023" s="34">
        <f t="shared" si="497"/>
        <v>813</v>
      </c>
      <c r="AF2023" s="34">
        <f t="shared" si="498"/>
        <v>1.98615635179155</v>
      </c>
      <c r="AG2023" s="34">
        <f t="shared" si="499"/>
        <v>2.49131767109295</v>
      </c>
      <c r="AH2023" s="34">
        <v>960</v>
      </c>
      <c r="AI2023" s="34">
        <v>0</v>
      </c>
      <c r="AJ2023" s="35">
        <v>4080</v>
      </c>
      <c r="AK2023" s="35">
        <v>430</v>
      </c>
      <c r="AL2023" s="35">
        <v>399</v>
      </c>
      <c r="AM2023" s="34">
        <v>0.6</v>
      </c>
      <c r="AN2023" s="34">
        <f t="shared" si="500"/>
        <v>195.8</v>
      </c>
      <c r="AO2023" s="35">
        <v>240</v>
      </c>
      <c r="AP2023" s="35">
        <v>240</v>
      </c>
      <c r="AQ2023" t="s">
        <v>82</v>
      </c>
      <c r="AR2023">
        <v>8</v>
      </c>
      <c r="AS2023" s="34">
        <v>0.033333333333333</v>
      </c>
      <c r="AT2023" t="s">
        <v>83</v>
      </c>
      <c r="AU2023" s="35">
        <f t="shared" si="510"/>
        <v>0</v>
      </c>
      <c r="AV2023" s="35">
        <f t="shared" si="501"/>
        <v>0</v>
      </c>
      <c r="AW2023" s="35">
        <f t="shared" si="502"/>
        <v>2.49131767109295</v>
      </c>
      <c r="AX2023" s="35">
        <f t="shared" si="503"/>
        <v>1.26864147088866</v>
      </c>
      <c r="AY2023" s="35">
        <f t="shared" si="504"/>
        <v>0</v>
      </c>
      <c r="AZ2023" s="35">
        <f t="shared" si="505"/>
        <v>0</v>
      </c>
      <c r="BA2023" s="27" t="str">
        <f t="shared" si="506"/>
        <v>3</v>
      </c>
      <c r="BB2023" s="34">
        <v>9.9e-5</v>
      </c>
      <c r="BC2023" s="34">
        <f t="shared" si="507"/>
        <v>0</v>
      </c>
      <c r="BD2023" s="34" t="e">
        <f t="shared" si="508"/>
        <v>#REF!</v>
      </c>
      <c r="BE2023" s="34">
        <v>0.07</v>
      </c>
      <c r="BF2023" s="34">
        <f t="shared" si="511"/>
        <v>0</v>
      </c>
      <c r="BG2023" s="34" t="e">
        <f t="shared" si="509"/>
        <v>#REF!</v>
      </c>
      <c r="BH2023" t="str">
        <f>IF(AT2023="UDARA","U","N")&amp;LEFT($C$4,2)&amp;MID($C$4,4,2)&amp;LEFT(A2023,3)&amp;MID(E2023,2,2)&amp;VLOOKUP(E2023,Acuan_Reference!C:L,10,0)</f>
        <v>N1501BGR71S1</v>
      </c>
      <c r="BI2023" t="s">
        <v>84</v>
      </c>
      <c r="BJ2023" t="s">
        <v>119</v>
      </c>
      <c r="BK2023" t="s">
        <v>86</v>
      </c>
      <c r="BL2023" t="s">
        <v>87</v>
      </c>
    </row>
    <row r="2024" hidden="1" spans="1:64">
      <c r="A2024" t="s">
        <v>89</v>
      </c>
      <c r="B2024" t="s">
        <v>75</v>
      </c>
      <c r="C2024" t="s">
        <v>76</v>
      </c>
      <c r="D2024" t="s">
        <v>180</v>
      </c>
      <c r="E2024" t="s">
        <v>270</v>
      </c>
      <c r="F2024" t="s">
        <v>271</v>
      </c>
      <c r="G2024" t="s">
        <v>118</v>
      </c>
      <c r="H2024" t="s">
        <v>81</v>
      </c>
      <c r="I2024" s="34">
        <v>13600</v>
      </c>
      <c r="J2024" s="35">
        <v>0</v>
      </c>
      <c r="K2024" s="35">
        <v>0</v>
      </c>
      <c r="L2024" s="35">
        <v>0</v>
      </c>
      <c r="M2024" s="35">
        <v>0</v>
      </c>
      <c r="N2024" s="35">
        <v>0</v>
      </c>
      <c r="O2024" s="35">
        <v>0</v>
      </c>
      <c r="P2024" s="35">
        <v>0</v>
      </c>
      <c r="Q2024" s="35">
        <v>0</v>
      </c>
      <c r="R2024" s="35">
        <v>0</v>
      </c>
      <c r="S2024" s="35">
        <v>0</v>
      </c>
      <c r="T2024" s="35">
        <v>0</v>
      </c>
      <c r="U2024" s="35">
        <v>0</v>
      </c>
      <c r="V2024" s="34">
        <v>0</v>
      </c>
      <c r="W2024" s="34">
        <f t="shared" si="496"/>
        <v>0</v>
      </c>
      <c r="X2024" s="35">
        <v>0</v>
      </c>
      <c r="Y2024" s="35">
        <v>0</v>
      </c>
      <c r="Z2024" s="35">
        <v>0</v>
      </c>
      <c r="AA2024" s="34">
        <v>0</v>
      </c>
      <c r="AB2024" s="34">
        <v>0</v>
      </c>
      <c r="AC2024" s="34">
        <v>0</v>
      </c>
      <c r="AD2024" s="34">
        <v>0</v>
      </c>
      <c r="AE2024" s="34">
        <f t="shared" si="497"/>
        <v>0</v>
      </c>
      <c r="AF2024" s="34">
        <f t="shared" si="498"/>
        <v>9999</v>
      </c>
      <c r="AG2024" s="34">
        <f t="shared" si="499"/>
        <v>9999</v>
      </c>
      <c r="AH2024" s="34">
        <v>960</v>
      </c>
      <c r="AI2024" s="34">
        <v>0</v>
      </c>
      <c r="AJ2024" s="35">
        <v>4080</v>
      </c>
      <c r="AK2024" s="35">
        <v>0</v>
      </c>
      <c r="AL2024" s="35">
        <v>0</v>
      </c>
      <c r="AM2024" s="34">
        <v>1.3</v>
      </c>
      <c r="AN2024" s="34">
        <f t="shared" si="500"/>
        <v>0</v>
      </c>
      <c r="AO2024" s="35">
        <v>240</v>
      </c>
      <c r="AP2024" s="35">
        <v>240</v>
      </c>
      <c r="AQ2024" t="s">
        <v>82</v>
      </c>
      <c r="AR2024">
        <v>4</v>
      </c>
      <c r="AS2024" s="34">
        <v>0.53333333333333</v>
      </c>
      <c r="AT2024" t="s">
        <v>83</v>
      </c>
      <c r="AU2024" s="35">
        <f t="shared" si="510"/>
        <v>0</v>
      </c>
      <c r="AV2024" s="35">
        <f t="shared" si="501"/>
        <v>0</v>
      </c>
      <c r="AW2024" s="35">
        <f t="shared" si="502"/>
        <v>9999</v>
      </c>
      <c r="AX2024" s="35">
        <f t="shared" si="503"/>
        <v>9999</v>
      </c>
      <c r="AY2024" s="35">
        <f t="shared" si="504"/>
        <v>0</v>
      </c>
      <c r="AZ2024" s="35">
        <f t="shared" si="505"/>
        <v>0</v>
      </c>
      <c r="BA2024" s="27" t="str">
        <f t="shared" si="506"/>
        <v>Kelipatan Kirim/Master box &gt; 3x FC+index</v>
      </c>
      <c r="BB2024" s="34">
        <v>9.9e-5</v>
      </c>
      <c r="BC2024" s="34">
        <f t="shared" si="507"/>
        <v>0</v>
      </c>
      <c r="BD2024" s="34" t="e">
        <f t="shared" si="508"/>
        <v>#REF!</v>
      </c>
      <c r="BE2024" s="34">
        <v>0.07</v>
      </c>
      <c r="BF2024" s="34">
        <f t="shared" si="511"/>
        <v>0</v>
      </c>
      <c r="BG2024" s="34" t="e">
        <f t="shared" si="509"/>
        <v>#REF!</v>
      </c>
      <c r="BH2024" t="str">
        <f>IF(AT2024="UDARA","U","N")&amp;LEFT($C$4,2)&amp;MID($C$4,4,2)&amp;LEFT(A2024,3)&amp;MID(E2024,2,2)&amp;VLOOKUP(E2024,Acuan_Reference!C:L,10,0)</f>
        <v>N1501BJM71S1</v>
      </c>
      <c r="BI2024" t="s">
        <v>84</v>
      </c>
      <c r="BJ2024" t="s">
        <v>119</v>
      </c>
      <c r="BK2024" t="s">
        <v>86</v>
      </c>
      <c r="BL2024" t="s">
        <v>87</v>
      </c>
    </row>
    <row r="2025" hidden="1" spans="1:64">
      <c r="A2025" t="s">
        <v>90</v>
      </c>
      <c r="B2025" t="s">
        <v>75</v>
      </c>
      <c r="C2025" t="s">
        <v>76</v>
      </c>
      <c r="D2025" t="s">
        <v>180</v>
      </c>
      <c r="E2025" t="s">
        <v>270</v>
      </c>
      <c r="F2025" t="s">
        <v>271</v>
      </c>
      <c r="G2025" t="s">
        <v>118</v>
      </c>
      <c r="H2025" t="s">
        <v>81</v>
      </c>
      <c r="I2025" s="34">
        <v>13600</v>
      </c>
      <c r="J2025" s="35">
        <v>81</v>
      </c>
      <c r="K2025" s="35">
        <v>78</v>
      </c>
      <c r="L2025" s="35">
        <v>168</v>
      </c>
      <c r="M2025" s="35">
        <v>52</v>
      </c>
      <c r="N2025" s="35">
        <v>37</v>
      </c>
      <c r="O2025" s="35">
        <v>52</v>
      </c>
      <c r="P2025" s="35">
        <v>83</v>
      </c>
      <c r="Q2025" s="35">
        <v>99</v>
      </c>
      <c r="R2025" s="35">
        <v>69</v>
      </c>
      <c r="S2025" s="35">
        <v>123</v>
      </c>
      <c r="T2025" s="35">
        <v>43</v>
      </c>
      <c r="U2025" s="35">
        <v>83</v>
      </c>
      <c r="V2025" s="34">
        <v>83</v>
      </c>
      <c r="W2025" s="34">
        <f t="shared" si="496"/>
        <v>63</v>
      </c>
      <c r="X2025" s="35">
        <v>143</v>
      </c>
      <c r="Y2025" s="35">
        <v>0</v>
      </c>
      <c r="Z2025" s="35">
        <v>0</v>
      </c>
      <c r="AA2025" s="34">
        <v>77</v>
      </c>
      <c r="AB2025" s="34">
        <v>0</v>
      </c>
      <c r="AC2025" s="34">
        <v>0</v>
      </c>
      <c r="AD2025" s="34">
        <v>0</v>
      </c>
      <c r="AE2025" s="34">
        <f t="shared" si="497"/>
        <v>77</v>
      </c>
      <c r="AF2025" s="34">
        <f t="shared" si="498"/>
        <v>0.927710843373494</v>
      </c>
      <c r="AG2025" s="34">
        <f t="shared" si="499"/>
        <v>1.22222222222222</v>
      </c>
      <c r="AH2025" s="34">
        <v>960</v>
      </c>
      <c r="AI2025" s="34">
        <v>0</v>
      </c>
      <c r="AJ2025" s="35">
        <v>4080</v>
      </c>
      <c r="AK2025" s="35">
        <v>93</v>
      </c>
      <c r="AL2025" s="35">
        <v>63</v>
      </c>
      <c r="AM2025" s="34">
        <v>0.6</v>
      </c>
      <c r="AN2025" s="34">
        <f t="shared" si="500"/>
        <v>37.8</v>
      </c>
      <c r="AO2025" s="35">
        <v>240</v>
      </c>
      <c r="AP2025" s="35">
        <v>240</v>
      </c>
      <c r="AQ2025" t="s">
        <v>82</v>
      </c>
      <c r="AR2025">
        <v>12</v>
      </c>
      <c r="AS2025" s="34">
        <v>0.033333333333333</v>
      </c>
      <c r="AT2025" t="s">
        <v>83</v>
      </c>
      <c r="AU2025" s="35">
        <f t="shared" si="510"/>
        <v>17.85</v>
      </c>
      <c r="AV2025" s="35">
        <f t="shared" si="501"/>
        <v>240</v>
      </c>
      <c r="AW2025" s="35">
        <f t="shared" si="502"/>
        <v>5.03174603174603</v>
      </c>
      <c r="AX2025" s="35">
        <f t="shared" si="503"/>
        <v>4.03174603174603</v>
      </c>
      <c r="AY2025" s="35">
        <f t="shared" si="504"/>
        <v>0</v>
      </c>
      <c r="AZ2025" s="35">
        <f t="shared" si="505"/>
        <v>0</v>
      </c>
      <c r="BA2025" s="27" t="str">
        <f t="shared" si="506"/>
        <v>Kelipatan Kirim/Master box &gt; 3x FC+index</v>
      </c>
      <c r="BB2025" s="34">
        <v>9.9e-5</v>
      </c>
      <c r="BC2025" s="34">
        <f t="shared" si="507"/>
        <v>0</v>
      </c>
      <c r="BD2025" s="34" t="e">
        <f t="shared" si="508"/>
        <v>#REF!</v>
      </c>
      <c r="BE2025" s="34">
        <v>0.07</v>
      </c>
      <c r="BF2025" s="34">
        <f t="shared" si="511"/>
        <v>0</v>
      </c>
      <c r="BG2025" s="34" t="e">
        <f t="shared" si="509"/>
        <v>#REF!</v>
      </c>
      <c r="BH2025" t="str">
        <f>IF(AT2025="UDARA","U","N")&amp;LEFT($C$4,2)&amp;MID($C$4,4,2)&amp;LEFT(A2025,3)&amp;MID(E2025,2,2)&amp;VLOOKUP(E2025,Acuan_Reference!C:L,10,0)</f>
        <v>N1501BKS71S1</v>
      </c>
      <c r="BI2025" t="s">
        <v>84</v>
      </c>
      <c r="BJ2025" t="s">
        <v>119</v>
      </c>
      <c r="BK2025" t="s">
        <v>86</v>
      </c>
      <c r="BL2025" t="s">
        <v>87</v>
      </c>
    </row>
    <row r="2026" hidden="1" spans="1:64">
      <c r="A2026" t="s">
        <v>91</v>
      </c>
      <c r="B2026" t="s">
        <v>75</v>
      </c>
      <c r="C2026" t="s">
        <v>76</v>
      </c>
      <c r="D2026" t="s">
        <v>180</v>
      </c>
      <c r="E2026" t="s">
        <v>270</v>
      </c>
      <c r="F2026" t="s">
        <v>271</v>
      </c>
      <c r="G2026" t="s">
        <v>118</v>
      </c>
      <c r="H2026" t="s">
        <v>81</v>
      </c>
      <c r="I2026" s="34">
        <v>13600</v>
      </c>
      <c r="J2026" s="35">
        <v>0</v>
      </c>
      <c r="K2026" s="35">
        <v>0</v>
      </c>
      <c r="L2026" s="35">
        <v>0</v>
      </c>
      <c r="M2026" s="35">
        <v>0</v>
      </c>
      <c r="N2026" s="35">
        <v>0</v>
      </c>
      <c r="O2026" s="35">
        <v>0</v>
      </c>
      <c r="P2026" s="35">
        <v>0</v>
      </c>
      <c r="Q2026" s="35">
        <v>0</v>
      </c>
      <c r="R2026" s="35">
        <v>0</v>
      </c>
      <c r="S2026" s="35">
        <v>0</v>
      </c>
      <c r="T2026" s="35">
        <v>0</v>
      </c>
      <c r="U2026" s="35">
        <v>0</v>
      </c>
      <c r="V2026" s="34">
        <v>0</v>
      </c>
      <c r="W2026" s="34">
        <f t="shared" si="496"/>
        <v>0</v>
      </c>
      <c r="X2026" s="35">
        <v>0</v>
      </c>
      <c r="Y2026" s="35">
        <v>0</v>
      </c>
      <c r="Z2026" s="35">
        <v>0</v>
      </c>
      <c r="AA2026" s="34">
        <v>0</v>
      </c>
      <c r="AB2026" s="34">
        <v>0</v>
      </c>
      <c r="AC2026" s="34">
        <v>0</v>
      </c>
      <c r="AD2026" s="34">
        <v>0</v>
      </c>
      <c r="AE2026" s="34">
        <f t="shared" si="497"/>
        <v>0</v>
      </c>
      <c r="AF2026" s="34">
        <f t="shared" si="498"/>
        <v>9999</v>
      </c>
      <c r="AG2026" s="34">
        <f t="shared" si="499"/>
        <v>9999</v>
      </c>
      <c r="AH2026" s="34">
        <v>960</v>
      </c>
      <c r="AI2026" s="34">
        <v>0</v>
      </c>
      <c r="AJ2026" s="35">
        <v>4080</v>
      </c>
      <c r="AK2026" s="35">
        <v>0</v>
      </c>
      <c r="AL2026" s="35">
        <v>0</v>
      </c>
      <c r="AM2026" s="34">
        <v>0.9</v>
      </c>
      <c r="AN2026" s="34">
        <f t="shared" si="500"/>
        <v>0</v>
      </c>
      <c r="AO2026" s="35">
        <v>240</v>
      </c>
      <c r="AP2026" s="35">
        <v>240</v>
      </c>
      <c r="AQ2026" t="s">
        <v>82</v>
      </c>
      <c r="AR2026">
        <v>4</v>
      </c>
      <c r="AS2026" s="34">
        <v>0.13333333333333</v>
      </c>
      <c r="AT2026" t="s">
        <v>83</v>
      </c>
      <c r="AU2026" s="35">
        <f t="shared" si="510"/>
        <v>0</v>
      </c>
      <c r="AV2026" s="35">
        <f t="shared" si="501"/>
        <v>0</v>
      </c>
      <c r="AW2026" s="35">
        <f t="shared" si="502"/>
        <v>9999</v>
      </c>
      <c r="AX2026" s="35">
        <f t="shared" si="503"/>
        <v>9999</v>
      </c>
      <c r="AY2026" s="35">
        <f t="shared" si="504"/>
        <v>0</v>
      </c>
      <c r="AZ2026" s="35">
        <f t="shared" si="505"/>
        <v>0</v>
      </c>
      <c r="BA2026" s="27" t="str">
        <f t="shared" si="506"/>
        <v>Kelipatan Kirim/Master box &gt; 3x FC+index</v>
      </c>
      <c r="BB2026" s="34">
        <v>9.9e-5</v>
      </c>
      <c r="BC2026" s="34">
        <f t="shared" si="507"/>
        <v>0</v>
      </c>
      <c r="BD2026" s="34" t="e">
        <f t="shared" si="508"/>
        <v>#REF!</v>
      </c>
      <c r="BE2026" s="34">
        <v>0.07</v>
      </c>
      <c r="BF2026" s="34">
        <f t="shared" si="511"/>
        <v>0</v>
      </c>
      <c r="BG2026" s="34" t="e">
        <f t="shared" si="509"/>
        <v>#REF!</v>
      </c>
      <c r="BH2026" t="str">
        <f>IF(AT2026="UDARA","U","N")&amp;LEFT($C$4,2)&amp;MID($C$4,4,2)&amp;LEFT(A2026,3)&amp;MID(E2026,2,2)&amp;VLOOKUP(E2026,Acuan_Reference!C:L,10,0)</f>
        <v>N1501BLP71S1</v>
      </c>
      <c r="BI2026" t="s">
        <v>84</v>
      </c>
      <c r="BJ2026" t="s">
        <v>119</v>
      </c>
      <c r="BK2026" t="s">
        <v>86</v>
      </c>
      <c r="BL2026" t="s">
        <v>87</v>
      </c>
    </row>
    <row r="2027" hidden="1" spans="1:64">
      <c r="A2027" t="s">
        <v>92</v>
      </c>
      <c r="B2027" t="s">
        <v>75</v>
      </c>
      <c r="C2027" t="s">
        <v>76</v>
      </c>
      <c r="D2027" t="s">
        <v>180</v>
      </c>
      <c r="E2027" t="s">
        <v>270</v>
      </c>
      <c r="F2027" t="s">
        <v>271</v>
      </c>
      <c r="G2027" t="s">
        <v>118</v>
      </c>
      <c r="H2027" t="s">
        <v>81</v>
      </c>
      <c r="I2027" s="34">
        <v>13600</v>
      </c>
      <c r="J2027" s="35">
        <v>0</v>
      </c>
      <c r="K2027" s="35">
        <v>0</v>
      </c>
      <c r="L2027" s="35">
        <v>0</v>
      </c>
      <c r="M2027" s="35">
        <v>0</v>
      </c>
      <c r="N2027" s="35">
        <v>0</v>
      </c>
      <c r="O2027" s="35">
        <v>0</v>
      </c>
      <c r="P2027" s="35">
        <v>0</v>
      </c>
      <c r="Q2027" s="35">
        <v>0</v>
      </c>
      <c r="R2027" s="35">
        <v>0</v>
      </c>
      <c r="S2027" s="35">
        <v>0</v>
      </c>
      <c r="T2027" s="35">
        <v>0</v>
      </c>
      <c r="U2027" s="35">
        <v>0</v>
      </c>
      <c r="V2027" s="34">
        <v>0</v>
      </c>
      <c r="W2027" s="34">
        <f t="shared" si="496"/>
        <v>0</v>
      </c>
      <c r="X2027" s="35">
        <v>0</v>
      </c>
      <c r="Y2027" s="35">
        <v>0</v>
      </c>
      <c r="Z2027" s="35">
        <v>0</v>
      </c>
      <c r="AA2027" s="34">
        <v>0</v>
      </c>
      <c r="AB2027" s="34">
        <v>0</v>
      </c>
      <c r="AC2027" s="34">
        <v>0</v>
      </c>
      <c r="AD2027" s="34">
        <v>0</v>
      </c>
      <c r="AE2027" s="34">
        <f t="shared" si="497"/>
        <v>0</v>
      </c>
      <c r="AF2027" s="34">
        <f t="shared" si="498"/>
        <v>9999</v>
      </c>
      <c r="AG2027" s="34">
        <f t="shared" si="499"/>
        <v>9999</v>
      </c>
      <c r="AH2027" s="34">
        <v>960</v>
      </c>
      <c r="AI2027" s="34">
        <v>0</v>
      </c>
      <c r="AJ2027" s="35">
        <v>4080</v>
      </c>
      <c r="AK2027" s="35">
        <v>0</v>
      </c>
      <c r="AL2027" s="35">
        <v>0</v>
      </c>
      <c r="AM2027" s="34">
        <v>1.5</v>
      </c>
      <c r="AN2027" s="34">
        <f t="shared" si="500"/>
        <v>0</v>
      </c>
      <c r="AO2027" s="35">
        <v>240</v>
      </c>
      <c r="AP2027" s="35">
        <v>240</v>
      </c>
      <c r="AQ2027" t="s">
        <v>82</v>
      </c>
      <c r="AR2027">
        <v>2</v>
      </c>
      <c r="AS2027" s="34">
        <v>0.53333333333333</v>
      </c>
      <c r="AT2027" t="s">
        <v>83</v>
      </c>
      <c r="AU2027" s="35">
        <f t="shared" si="510"/>
        <v>0</v>
      </c>
      <c r="AV2027" s="35">
        <f t="shared" si="501"/>
        <v>0</v>
      </c>
      <c r="AW2027" s="35">
        <f t="shared" si="502"/>
        <v>9999</v>
      </c>
      <c r="AX2027" s="35">
        <f t="shared" si="503"/>
        <v>9999</v>
      </c>
      <c r="AY2027" s="35">
        <f t="shared" si="504"/>
        <v>0</v>
      </c>
      <c r="AZ2027" s="35">
        <f t="shared" si="505"/>
        <v>0</v>
      </c>
      <c r="BA2027" s="27" t="str">
        <f t="shared" si="506"/>
        <v>Kelipatan Kirim/Master box &gt; 3x FC+index</v>
      </c>
      <c r="BB2027" s="34">
        <v>9.9e-5</v>
      </c>
      <c r="BC2027" s="34">
        <f t="shared" si="507"/>
        <v>0</v>
      </c>
      <c r="BD2027" s="34" t="e">
        <f t="shared" si="508"/>
        <v>#REF!</v>
      </c>
      <c r="BE2027" s="34">
        <v>0.07</v>
      </c>
      <c r="BF2027" s="34">
        <f t="shared" si="511"/>
        <v>0</v>
      </c>
      <c r="BG2027" s="34" t="e">
        <f t="shared" si="509"/>
        <v>#REF!</v>
      </c>
      <c r="BH2027" t="str">
        <f>IF(AT2027="UDARA","U","N")&amp;LEFT($C$4,2)&amp;MID($C$4,4,2)&amp;LEFT(A2027,3)&amp;MID(E2027,2,2)&amp;VLOOKUP(E2027,Acuan_Reference!C:L,10,0)</f>
        <v>N1501BTM71S1</v>
      </c>
      <c r="BI2027" t="s">
        <v>84</v>
      </c>
      <c r="BJ2027" t="s">
        <v>119</v>
      </c>
      <c r="BK2027" t="s">
        <v>86</v>
      </c>
      <c r="BL2027" t="s">
        <v>87</v>
      </c>
    </row>
    <row r="2028" hidden="1" spans="1:64">
      <c r="A2028" t="s">
        <v>93</v>
      </c>
      <c r="B2028" t="s">
        <v>75</v>
      </c>
      <c r="C2028" t="s">
        <v>76</v>
      </c>
      <c r="D2028" t="s">
        <v>180</v>
      </c>
      <c r="E2028" t="s">
        <v>270</v>
      </c>
      <c r="F2028" t="s">
        <v>271</v>
      </c>
      <c r="G2028" t="s">
        <v>118</v>
      </c>
      <c r="H2028" t="s">
        <v>81</v>
      </c>
      <c r="I2028" s="34">
        <v>13600</v>
      </c>
      <c r="J2028" s="35">
        <v>0</v>
      </c>
      <c r="K2028" s="35">
        <v>0</v>
      </c>
      <c r="L2028" s="35">
        <v>0</v>
      </c>
      <c r="M2028" s="35">
        <v>0</v>
      </c>
      <c r="N2028" s="35">
        <v>0</v>
      </c>
      <c r="O2028" s="35">
        <v>0</v>
      </c>
      <c r="P2028" s="35">
        <v>0</v>
      </c>
      <c r="Q2028" s="35">
        <v>0</v>
      </c>
      <c r="R2028" s="35">
        <v>0</v>
      </c>
      <c r="S2028" s="35">
        <v>0</v>
      </c>
      <c r="T2028" s="35">
        <v>0</v>
      </c>
      <c r="U2028" s="35">
        <v>0</v>
      </c>
      <c r="V2028" s="34">
        <v>0</v>
      </c>
      <c r="W2028" s="34">
        <f t="shared" si="496"/>
        <v>0</v>
      </c>
      <c r="X2028" s="35">
        <v>0</v>
      </c>
      <c r="Y2028" s="35">
        <v>0</v>
      </c>
      <c r="Z2028" s="35">
        <v>0</v>
      </c>
      <c r="AA2028" s="34">
        <v>0</v>
      </c>
      <c r="AB2028" s="34">
        <v>0</v>
      </c>
      <c r="AC2028" s="34">
        <v>0</v>
      </c>
      <c r="AD2028" s="34">
        <v>0</v>
      </c>
      <c r="AE2028" s="34">
        <f t="shared" si="497"/>
        <v>0</v>
      </c>
      <c r="AF2028" s="34">
        <f t="shared" si="498"/>
        <v>9999</v>
      </c>
      <c r="AG2028" s="34">
        <f t="shared" si="499"/>
        <v>9999</v>
      </c>
      <c r="AH2028" s="34">
        <v>960</v>
      </c>
      <c r="AI2028" s="34">
        <v>0</v>
      </c>
      <c r="AJ2028" s="35">
        <v>4080</v>
      </c>
      <c r="AK2028" s="35">
        <v>0</v>
      </c>
      <c r="AL2028" s="35">
        <v>0</v>
      </c>
      <c r="AM2028" s="34">
        <v>0.8</v>
      </c>
      <c r="AN2028" s="34">
        <f t="shared" si="500"/>
        <v>0</v>
      </c>
      <c r="AO2028" s="35">
        <v>240</v>
      </c>
      <c r="AP2028" s="35">
        <v>240</v>
      </c>
      <c r="AQ2028" t="s">
        <v>82</v>
      </c>
      <c r="AR2028">
        <v>4</v>
      </c>
      <c r="AS2028" s="34">
        <v>0.066666666666667</v>
      </c>
      <c r="AT2028" t="s">
        <v>83</v>
      </c>
      <c r="AU2028" s="35">
        <f t="shared" si="510"/>
        <v>0</v>
      </c>
      <c r="AV2028" s="35">
        <f t="shared" si="501"/>
        <v>0</v>
      </c>
      <c r="AW2028" s="35">
        <f t="shared" si="502"/>
        <v>9999</v>
      </c>
      <c r="AX2028" s="35">
        <f t="shared" si="503"/>
        <v>9999</v>
      </c>
      <c r="AY2028" s="35">
        <f t="shared" si="504"/>
        <v>0</v>
      </c>
      <c r="AZ2028" s="35">
        <f t="shared" si="505"/>
        <v>0</v>
      </c>
      <c r="BA2028" s="27" t="str">
        <f t="shared" si="506"/>
        <v>Kelipatan Kirim/Master box &gt; 3x FC+index</v>
      </c>
      <c r="BB2028" s="34">
        <v>9.9e-5</v>
      </c>
      <c r="BC2028" s="34">
        <f t="shared" si="507"/>
        <v>0</v>
      </c>
      <c r="BD2028" s="34" t="e">
        <f t="shared" si="508"/>
        <v>#REF!</v>
      </c>
      <c r="BE2028" s="34">
        <v>0.07</v>
      </c>
      <c r="BF2028" s="34">
        <f t="shared" si="511"/>
        <v>0</v>
      </c>
      <c r="BG2028" s="34" t="e">
        <f t="shared" si="509"/>
        <v>#REF!</v>
      </c>
      <c r="BH2028" t="str">
        <f>IF(AT2028="UDARA","U","N")&amp;LEFT($C$4,2)&amp;MID($C$4,4,2)&amp;LEFT(A2028,3)&amp;MID(E2028,2,2)&amp;VLOOKUP(E2028,Acuan_Reference!C:L,10,0)</f>
        <v>N1501CRB71S1</v>
      </c>
      <c r="BI2028" t="s">
        <v>84</v>
      </c>
      <c r="BJ2028" t="s">
        <v>119</v>
      </c>
      <c r="BK2028" t="s">
        <v>86</v>
      </c>
      <c r="BL2028" t="s">
        <v>87</v>
      </c>
    </row>
    <row r="2029" hidden="1" spans="1:64">
      <c r="A2029" t="s">
        <v>94</v>
      </c>
      <c r="B2029" t="s">
        <v>75</v>
      </c>
      <c r="C2029" t="s">
        <v>76</v>
      </c>
      <c r="D2029" t="s">
        <v>180</v>
      </c>
      <c r="E2029" t="s">
        <v>270</v>
      </c>
      <c r="F2029" t="s">
        <v>271</v>
      </c>
      <c r="G2029" t="s">
        <v>118</v>
      </c>
      <c r="H2029" t="s">
        <v>81</v>
      </c>
      <c r="I2029" s="34">
        <v>13600</v>
      </c>
      <c r="J2029" s="35">
        <v>0</v>
      </c>
      <c r="K2029" s="35">
        <v>0</v>
      </c>
      <c r="L2029" s="35">
        <v>0</v>
      </c>
      <c r="M2029" s="35">
        <v>0</v>
      </c>
      <c r="N2029" s="35">
        <v>0</v>
      </c>
      <c r="O2029" s="35">
        <v>0</v>
      </c>
      <c r="P2029" s="35">
        <v>0</v>
      </c>
      <c r="Q2029" s="35">
        <v>0</v>
      </c>
      <c r="R2029" s="35">
        <v>0</v>
      </c>
      <c r="S2029" s="35">
        <v>0</v>
      </c>
      <c r="T2029" s="35">
        <v>0</v>
      </c>
      <c r="U2029" s="35">
        <v>0</v>
      </c>
      <c r="V2029" s="34">
        <v>0</v>
      </c>
      <c r="W2029" s="34">
        <f t="shared" si="496"/>
        <v>0</v>
      </c>
      <c r="X2029" s="35">
        <v>0</v>
      </c>
      <c r="Y2029" s="35">
        <v>0</v>
      </c>
      <c r="Z2029" s="35">
        <v>0</v>
      </c>
      <c r="AA2029" s="34">
        <v>0</v>
      </c>
      <c r="AB2029" s="34">
        <v>0</v>
      </c>
      <c r="AC2029" s="34">
        <v>0</v>
      </c>
      <c r="AD2029" s="34">
        <v>0</v>
      </c>
      <c r="AE2029" s="34">
        <f t="shared" si="497"/>
        <v>0</v>
      </c>
      <c r="AF2029" s="34">
        <f t="shared" si="498"/>
        <v>9999</v>
      </c>
      <c r="AG2029" s="34">
        <f t="shared" si="499"/>
        <v>9999</v>
      </c>
      <c r="AH2029" s="34">
        <v>960</v>
      </c>
      <c r="AI2029" s="34">
        <v>0</v>
      </c>
      <c r="AJ2029" s="35">
        <v>4080</v>
      </c>
      <c r="AK2029" s="35">
        <v>0</v>
      </c>
      <c r="AL2029" s="35">
        <v>0</v>
      </c>
      <c r="AM2029" s="34">
        <v>0.8</v>
      </c>
      <c r="AN2029" s="34">
        <f t="shared" si="500"/>
        <v>0</v>
      </c>
      <c r="AO2029" s="35">
        <v>240</v>
      </c>
      <c r="AP2029" s="35">
        <v>240</v>
      </c>
      <c r="AQ2029" t="s">
        <v>82</v>
      </c>
      <c r="AR2029">
        <v>8</v>
      </c>
      <c r="AS2029" s="34">
        <v>0.13333333333333</v>
      </c>
      <c r="AT2029" t="s">
        <v>83</v>
      </c>
      <c r="AU2029" s="35">
        <f t="shared" si="510"/>
        <v>0</v>
      </c>
      <c r="AV2029" s="35">
        <f t="shared" si="501"/>
        <v>0</v>
      </c>
      <c r="AW2029" s="35">
        <f t="shared" si="502"/>
        <v>9999</v>
      </c>
      <c r="AX2029" s="35">
        <f t="shared" si="503"/>
        <v>9999</v>
      </c>
      <c r="AY2029" s="35">
        <f t="shared" si="504"/>
        <v>0</v>
      </c>
      <c r="AZ2029" s="35">
        <f t="shared" si="505"/>
        <v>0</v>
      </c>
      <c r="BA2029" s="27" t="str">
        <f t="shared" si="506"/>
        <v>Kelipatan Kirim/Master box &gt; 3x FC+index</v>
      </c>
      <c r="BB2029" s="34">
        <v>9.9e-5</v>
      </c>
      <c r="BC2029" s="34">
        <f t="shared" si="507"/>
        <v>0</v>
      </c>
      <c r="BD2029" s="34" t="e">
        <f t="shared" si="508"/>
        <v>#REF!</v>
      </c>
      <c r="BE2029" s="34">
        <v>0.07</v>
      </c>
      <c r="BF2029" s="34">
        <f t="shared" si="511"/>
        <v>0</v>
      </c>
      <c r="BG2029" s="34" t="e">
        <f t="shared" si="509"/>
        <v>#REF!</v>
      </c>
      <c r="BH2029" t="str">
        <f>IF(AT2029="UDARA","U","N")&amp;LEFT($C$4,2)&amp;MID($C$4,4,2)&amp;LEFT(A2029,3)&amp;MID(E2029,2,2)&amp;VLOOKUP(E2029,Acuan_Reference!C:L,10,0)</f>
        <v>N1501DPS71S1</v>
      </c>
      <c r="BI2029" t="s">
        <v>84</v>
      </c>
      <c r="BJ2029" t="s">
        <v>119</v>
      </c>
      <c r="BK2029" t="s">
        <v>86</v>
      </c>
      <c r="BL2029" t="s">
        <v>87</v>
      </c>
    </row>
    <row r="2030" hidden="1" spans="1:64">
      <c r="A2030" t="s">
        <v>95</v>
      </c>
      <c r="B2030" t="s">
        <v>75</v>
      </c>
      <c r="C2030" t="s">
        <v>76</v>
      </c>
      <c r="D2030" t="s">
        <v>180</v>
      </c>
      <c r="E2030" t="s">
        <v>270</v>
      </c>
      <c r="F2030" t="s">
        <v>271</v>
      </c>
      <c r="G2030" t="s">
        <v>118</v>
      </c>
      <c r="H2030" t="s">
        <v>81</v>
      </c>
      <c r="I2030" s="34">
        <v>13600</v>
      </c>
      <c r="J2030" s="35">
        <v>594</v>
      </c>
      <c r="K2030" s="35">
        <v>817</v>
      </c>
      <c r="L2030" s="35">
        <v>1128</v>
      </c>
      <c r="M2030" s="35">
        <v>535</v>
      </c>
      <c r="N2030" s="35">
        <v>1568</v>
      </c>
      <c r="O2030" s="35">
        <v>64</v>
      </c>
      <c r="P2030" s="35">
        <v>770</v>
      </c>
      <c r="Q2030" s="35">
        <v>1892</v>
      </c>
      <c r="R2030" s="35">
        <v>318</v>
      </c>
      <c r="S2030" s="35">
        <v>637</v>
      </c>
      <c r="T2030" s="35">
        <v>1214</v>
      </c>
      <c r="U2030" s="35">
        <v>3692</v>
      </c>
      <c r="V2030" s="34">
        <v>1847.6666666667</v>
      </c>
      <c r="W2030" s="34">
        <f t="shared" si="496"/>
        <v>1827.33333333333</v>
      </c>
      <c r="X2030" s="35">
        <v>25</v>
      </c>
      <c r="Y2030" s="35">
        <v>0</v>
      </c>
      <c r="Z2030" s="35">
        <v>0</v>
      </c>
      <c r="AA2030" s="34">
        <v>9</v>
      </c>
      <c r="AB2030" s="34">
        <v>0</v>
      </c>
      <c r="AC2030" s="34">
        <v>0</v>
      </c>
      <c r="AD2030" s="34">
        <v>720</v>
      </c>
      <c r="AE2030" s="34">
        <f t="shared" si="497"/>
        <v>729</v>
      </c>
      <c r="AF2030" s="34">
        <f t="shared" si="498"/>
        <v>0.394551686812188</v>
      </c>
      <c r="AG2030" s="34">
        <f t="shared" si="499"/>
        <v>0.00492520977745348</v>
      </c>
      <c r="AH2030" s="34">
        <v>960</v>
      </c>
      <c r="AI2030" s="34">
        <v>0</v>
      </c>
      <c r="AJ2030" s="35">
        <v>4080</v>
      </c>
      <c r="AK2030" s="35">
        <v>897</v>
      </c>
      <c r="AL2030" s="35">
        <v>576</v>
      </c>
      <c r="AM2030" s="34">
        <v>0.25</v>
      </c>
      <c r="AN2030" s="34">
        <f t="shared" si="500"/>
        <v>456.833333333333</v>
      </c>
      <c r="AO2030" s="35">
        <v>240</v>
      </c>
      <c r="AP2030" s="35">
        <v>240</v>
      </c>
      <c r="AQ2030" t="s">
        <v>82</v>
      </c>
      <c r="AR2030">
        <v>12</v>
      </c>
      <c r="AS2030" s="34">
        <v>0.033333333333333</v>
      </c>
      <c r="AT2030" t="s">
        <v>83</v>
      </c>
      <c r="AU2030" s="35">
        <f t="shared" si="510"/>
        <v>227.875</v>
      </c>
      <c r="AV2030" s="35">
        <f t="shared" si="501"/>
        <v>240</v>
      </c>
      <c r="AW2030" s="35">
        <f t="shared" si="502"/>
        <v>0.530280919372492</v>
      </c>
      <c r="AX2030" s="35">
        <f t="shared" si="503"/>
        <v>0.215067493615469</v>
      </c>
      <c r="AY2030" s="35">
        <f t="shared" si="504"/>
        <v>240</v>
      </c>
      <c r="AZ2030" s="35">
        <f t="shared" si="505"/>
        <v>240</v>
      </c>
      <c r="BA2030" s="27" t="str">
        <f t="shared" si="506"/>
        <v>3</v>
      </c>
      <c r="BB2030" s="34">
        <v>9.9e-5</v>
      </c>
      <c r="BC2030" s="34">
        <f t="shared" si="507"/>
        <v>0.02376</v>
      </c>
      <c r="BD2030" s="34" t="e">
        <f t="shared" si="508"/>
        <v>#REF!</v>
      </c>
      <c r="BE2030" s="34">
        <v>0.07</v>
      </c>
      <c r="BF2030" s="34">
        <f t="shared" si="511"/>
        <v>16.8</v>
      </c>
      <c r="BG2030" s="34" t="e">
        <f t="shared" si="509"/>
        <v>#REF!</v>
      </c>
      <c r="BH2030" t="str">
        <f>IF(AT2030="UDARA","U","N")&amp;LEFT($C$4,2)&amp;MID($C$4,4,2)&amp;LEFT(A2030,3)&amp;MID(E2030,2,2)&amp;VLOOKUP(E2030,Acuan_Reference!C:L,10,0)</f>
        <v>N1501JAK71S1</v>
      </c>
      <c r="BI2030" t="s">
        <v>84</v>
      </c>
      <c r="BJ2030" t="s">
        <v>119</v>
      </c>
      <c r="BK2030" t="s">
        <v>86</v>
      </c>
      <c r="BL2030" t="s">
        <v>87</v>
      </c>
    </row>
    <row r="2031" hidden="1" spans="1:64">
      <c r="A2031" t="s">
        <v>96</v>
      </c>
      <c r="B2031" t="s">
        <v>75</v>
      </c>
      <c r="C2031" t="s">
        <v>76</v>
      </c>
      <c r="D2031" t="s">
        <v>180</v>
      </c>
      <c r="E2031" t="s">
        <v>270</v>
      </c>
      <c r="F2031" t="s">
        <v>271</v>
      </c>
      <c r="G2031" t="s">
        <v>118</v>
      </c>
      <c r="H2031" t="s">
        <v>81</v>
      </c>
      <c r="I2031" s="34">
        <v>13600</v>
      </c>
      <c r="J2031" s="35">
        <v>0</v>
      </c>
      <c r="K2031" s="35">
        <v>0</v>
      </c>
      <c r="L2031" s="35">
        <v>0</v>
      </c>
      <c r="M2031" s="35">
        <v>0</v>
      </c>
      <c r="N2031" s="35">
        <v>0</v>
      </c>
      <c r="O2031" s="35">
        <v>0</v>
      </c>
      <c r="P2031" s="35">
        <v>0</v>
      </c>
      <c r="Q2031" s="35">
        <v>0</v>
      </c>
      <c r="R2031" s="35">
        <v>0</v>
      </c>
      <c r="S2031" s="35">
        <v>0</v>
      </c>
      <c r="T2031" s="35">
        <v>0</v>
      </c>
      <c r="U2031" s="35">
        <v>0</v>
      </c>
      <c r="V2031" s="34">
        <v>0</v>
      </c>
      <c r="W2031" s="34">
        <f t="shared" si="496"/>
        <v>0</v>
      </c>
      <c r="X2031" s="35">
        <v>0</v>
      </c>
      <c r="Y2031" s="35">
        <v>0</v>
      </c>
      <c r="Z2031" s="35">
        <v>0</v>
      </c>
      <c r="AA2031" s="34">
        <v>0</v>
      </c>
      <c r="AB2031" s="34">
        <v>0</v>
      </c>
      <c r="AC2031" s="34">
        <v>0</v>
      </c>
      <c r="AD2031" s="34">
        <v>0</v>
      </c>
      <c r="AE2031" s="34">
        <f t="shared" si="497"/>
        <v>0</v>
      </c>
      <c r="AF2031" s="34">
        <f t="shared" si="498"/>
        <v>9999</v>
      </c>
      <c r="AG2031" s="34">
        <f t="shared" si="499"/>
        <v>9999</v>
      </c>
      <c r="AH2031" s="34">
        <v>960</v>
      </c>
      <c r="AI2031" s="34">
        <v>0</v>
      </c>
      <c r="AJ2031" s="35">
        <v>4080</v>
      </c>
      <c r="AK2031" s="35">
        <v>0</v>
      </c>
      <c r="AL2031" s="35">
        <v>0</v>
      </c>
      <c r="AM2031" s="34">
        <v>1.2</v>
      </c>
      <c r="AN2031" s="34">
        <f t="shared" si="500"/>
        <v>0</v>
      </c>
      <c r="AO2031" s="35">
        <v>240</v>
      </c>
      <c r="AP2031" s="35">
        <v>240</v>
      </c>
      <c r="AQ2031" t="s">
        <v>82</v>
      </c>
      <c r="AR2031">
        <v>2</v>
      </c>
      <c r="AS2031" s="34">
        <v>0.2</v>
      </c>
      <c r="AT2031" t="s">
        <v>83</v>
      </c>
      <c r="AU2031" s="35">
        <f t="shared" si="510"/>
        <v>0</v>
      </c>
      <c r="AV2031" s="35">
        <f t="shared" si="501"/>
        <v>0</v>
      </c>
      <c r="AW2031" s="35">
        <f t="shared" si="502"/>
        <v>9999</v>
      </c>
      <c r="AX2031" s="35">
        <f t="shared" si="503"/>
        <v>9999</v>
      </c>
      <c r="AY2031" s="35">
        <f t="shared" si="504"/>
        <v>0</v>
      </c>
      <c r="AZ2031" s="35">
        <f t="shared" si="505"/>
        <v>0</v>
      </c>
      <c r="BA2031" s="27" t="str">
        <f t="shared" si="506"/>
        <v>Kelipatan Kirim/Master box &gt; 3x FC+index</v>
      </c>
      <c r="BB2031" s="34">
        <v>9.9e-5</v>
      </c>
      <c r="BC2031" s="34">
        <f t="shared" si="507"/>
        <v>0</v>
      </c>
      <c r="BD2031" s="34" t="e">
        <f t="shared" si="508"/>
        <v>#REF!</v>
      </c>
      <c r="BE2031" s="34">
        <v>0.07</v>
      </c>
      <c r="BF2031" s="34">
        <f t="shared" si="511"/>
        <v>0</v>
      </c>
      <c r="BG2031" s="34" t="e">
        <f t="shared" si="509"/>
        <v>#REF!</v>
      </c>
      <c r="BH2031" t="str">
        <f>IF(AT2031="UDARA","U","N")&amp;LEFT($C$4,2)&amp;MID($C$4,4,2)&amp;LEFT(A2031,3)&amp;MID(E2031,2,2)&amp;VLOOKUP(E2031,Acuan_Reference!C:L,10,0)</f>
        <v>N1501JBI71S1</v>
      </c>
      <c r="BI2031" t="s">
        <v>84</v>
      </c>
      <c r="BJ2031" t="s">
        <v>119</v>
      </c>
      <c r="BK2031" t="s">
        <v>86</v>
      </c>
      <c r="BL2031" t="s">
        <v>87</v>
      </c>
    </row>
    <row r="2032" hidden="1" spans="1:64">
      <c r="A2032" t="s">
        <v>97</v>
      </c>
      <c r="B2032" t="s">
        <v>75</v>
      </c>
      <c r="C2032" t="s">
        <v>76</v>
      </c>
      <c r="D2032" t="s">
        <v>180</v>
      </c>
      <c r="E2032" t="s">
        <v>270</v>
      </c>
      <c r="F2032" t="s">
        <v>271</v>
      </c>
      <c r="G2032" t="s">
        <v>118</v>
      </c>
      <c r="H2032" t="s">
        <v>81</v>
      </c>
      <c r="I2032" s="34">
        <v>13600</v>
      </c>
      <c r="J2032" s="35">
        <v>65</v>
      </c>
      <c r="K2032" s="35">
        <v>203</v>
      </c>
      <c r="L2032" s="35">
        <v>108</v>
      </c>
      <c r="M2032" s="35">
        <v>75</v>
      </c>
      <c r="N2032" s="35">
        <v>49</v>
      </c>
      <c r="O2032" s="35">
        <v>45</v>
      </c>
      <c r="P2032" s="35">
        <v>199</v>
      </c>
      <c r="Q2032" s="35">
        <v>175</v>
      </c>
      <c r="R2032" s="35">
        <v>91</v>
      </c>
      <c r="S2032" s="35">
        <v>127</v>
      </c>
      <c r="T2032" s="35">
        <v>42</v>
      </c>
      <c r="U2032" s="35">
        <v>88</v>
      </c>
      <c r="V2032" s="34">
        <v>85.666666666667</v>
      </c>
      <c r="W2032" s="34">
        <f t="shared" si="496"/>
        <v>66.3333333333333</v>
      </c>
      <c r="X2032" s="35">
        <v>6</v>
      </c>
      <c r="Y2032" s="35">
        <v>0</v>
      </c>
      <c r="Z2032" s="35">
        <v>0</v>
      </c>
      <c r="AA2032" s="34">
        <v>178</v>
      </c>
      <c r="AB2032" s="34">
        <v>0</v>
      </c>
      <c r="AC2032" s="34">
        <v>0</v>
      </c>
      <c r="AD2032" s="34">
        <v>0</v>
      </c>
      <c r="AE2032" s="34">
        <f t="shared" si="497"/>
        <v>178</v>
      </c>
      <c r="AF2032" s="34">
        <f t="shared" si="498"/>
        <v>2.07782101167314</v>
      </c>
      <c r="AG2032" s="34">
        <f t="shared" si="499"/>
        <v>2.68341708542714</v>
      </c>
      <c r="AH2032" s="34">
        <v>960</v>
      </c>
      <c r="AI2032" s="34">
        <v>0</v>
      </c>
      <c r="AJ2032" s="35">
        <v>4080</v>
      </c>
      <c r="AK2032" s="35">
        <v>124</v>
      </c>
      <c r="AL2032" s="35">
        <v>69</v>
      </c>
      <c r="AM2032" s="34">
        <v>0.5</v>
      </c>
      <c r="AN2032" s="34">
        <f t="shared" si="500"/>
        <v>33.1666666666667</v>
      </c>
      <c r="AO2032" s="35">
        <v>240</v>
      </c>
      <c r="AP2032" s="35">
        <v>240</v>
      </c>
      <c r="AQ2032" t="s">
        <v>82</v>
      </c>
      <c r="AR2032">
        <v>20</v>
      </c>
      <c r="AS2032" s="34">
        <v>0.033333333333333</v>
      </c>
      <c r="AT2032" t="s">
        <v>83</v>
      </c>
      <c r="AU2032" s="35">
        <f t="shared" si="510"/>
        <v>0</v>
      </c>
      <c r="AV2032" s="35">
        <f t="shared" si="501"/>
        <v>0</v>
      </c>
      <c r="AW2032" s="35">
        <f t="shared" si="502"/>
        <v>2.68341708542714</v>
      </c>
      <c r="AX2032" s="35">
        <f t="shared" si="503"/>
        <v>1.64321608040201</v>
      </c>
      <c r="AY2032" s="35">
        <f t="shared" si="504"/>
        <v>0</v>
      </c>
      <c r="AZ2032" s="35">
        <f t="shared" si="505"/>
        <v>0</v>
      </c>
      <c r="BA2032" s="27" t="str">
        <f t="shared" si="506"/>
        <v>3</v>
      </c>
      <c r="BB2032" s="34">
        <v>9.9e-5</v>
      </c>
      <c r="BC2032" s="34">
        <f t="shared" si="507"/>
        <v>0</v>
      </c>
      <c r="BD2032" s="34" t="e">
        <f t="shared" si="508"/>
        <v>#REF!</v>
      </c>
      <c r="BE2032" s="34">
        <v>0.07</v>
      </c>
      <c r="BF2032" s="34">
        <f t="shared" si="511"/>
        <v>0</v>
      </c>
      <c r="BG2032" s="34" t="e">
        <f t="shared" si="509"/>
        <v>#REF!</v>
      </c>
      <c r="BH2032" t="str">
        <f>IF(AT2032="UDARA","U","N")&amp;LEFT($C$4,2)&amp;MID($C$4,4,2)&amp;LEFT(A2032,3)&amp;MID(E2032,2,2)&amp;VLOOKUP(E2032,Acuan_Reference!C:L,10,0)</f>
        <v>N1501JKT71S1</v>
      </c>
      <c r="BI2032" t="s">
        <v>84</v>
      </c>
      <c r="BJ2032" t="s">
        <v>119</v>
      </c>
      <c r="BK2032" t="s">
        <v>86</v>
      </c>
      <c r="BL2032" t="s">
        <v>87</v>
      </c>
    </row>
    <row r="2033" hidden="1" spans="1:64">
      <c r="A2033" t="s">
        <v>98</v>
      </c>
      <c r="B2033" t="s">
        <v>75</v>
      </c>
      <c r="C2033" t="s">
        <v>76</v>
      </c>
      <c r="D2033" t="s">
        <v>180</v>
      </c>
      <c r="E2033" t="s">
        <v>270</v>
      </c>
      <c r="F2033" t="s">
        <v>271</v>
      </c>
      <c r="G2033" t="s">
        <v>118</v>
      </c>
      <c r="H2033" t="s">
        <v>81</v>
      </c>
      <c r="I2033" s="34">
        <v>13600</v>
      </c>
      <c r="J2033" s="35">
        <v>0</v>
      </c>
      <c r="K2033" s="35">
        <v>0</v>
      </c>
      <c r="L2033" s="35">
        <v>0</v>
      </c>
      <c r="M2033" s="35">
        <v>0</v>
      </c>
      <c r="N2033" s="35">
        <v>0</v>
      </c>
      <c r="O2033" s="35">
        <v>0</v>
      </c>
      <c r="P2033" s="35">
        <v>0</v>
      </c>
      <c r="Q2033" s="35">
        <v>0</v>
      </c>
      <c r="R2033" s="35">
        <v>0</v>
      </c>
      <c r="S2033" s="35">
        <v>0</v>
      </c>
      <c r="T2033" s="35">
        <v>0</v>
      </c>
      <c r="U2033" s="35">
        <v>0</v>
      </c>
      <c r="V2033" s="34">
        <v>0</v>
      </c>
      <c r="W2033" s="34">
        <f t="shared" si="496"/>
        <v>0</v>
      </c>
      <c r="X2033" s="35">
        <v>0</v>
      </c>
      <c r="Y2033" s="35">
        <v>0</v>
      </c>
      <c r="Z2033" s="35">
        <v>0</v>
      </c>
      <c r="AA2033" s="34">
        <v>0</v>
      </c>
      <c r="AB2033" s="34">
        <v>0</v>
      </c>
      <c r="AC2033" s="34">
        <v>0</v>
      </c>
      <c r="AD2033" s="34">
        <v>0</v>
      </c>
      <c r="AE2033" s="34">
        <f t="shared" si="497"/>
        <v>0</v>
      </c>
      <c r="AF2033" s="34">
        <f t="shared" si="498"/>
        <v>9999</v>
      </c>
      <c r="AG2033" s="34">
        <f t="shared" si="499"/>
        <v>9999</v>
      </c>
      <c r="AH2033" s="34">
        <v>960</v>
      </c>
      <c r="AI2033" s="34">
        <v>0</v>
      </c>
      <c r="AJ2033" s="35">
        <v>4080</v>
      </c>
      <c r="AK2033" s="35">
        <v>0</v>
      </c>
      <c r="AL2033" s="35">
        <v>0</v>
      </c>
      <c r="AM2033" s="34">
        <v>0.9</v>
      </c>
      <c r="AN2033" s="34">
        <f t="shared" si="500"/>
        <v>0</v>
      </c>
      <c r="AO2033" s="35">
        <v>240</v>
      </c>
      <c r="AP2033" s="35">
        <v>240</v>
      </c>
      <c r="AQ2033" t="s">
        <v>82</v>
      </c>
      <c r="AR2033">
        <v>4</v>
      </c>
      <c r="AS2033" s="34">
        <v>0.1</v>
      </c>
      <c r="AT2033" t="s">
        <v>83</v>
      </c>
      <c r="AU2033" s="35">
        <f t="shared" si="510"/>
        <v>0</v>
      </c>
      <c r="AV2033" s="35">
        <f t="shared" si="501"/>
        <v>0</v>
      </c>
      <c r="AW2033" s="35">
        <f t="shared" si="502"/>
        <v>9999</v>
      </c>
      <c r="AX2033" s="35">
        <f t="shared" si="503"/>
        <v>9999</v>
      </c>
      <c r="AY2033" s="35">
        <f t="shared" si="504"/>
        <v>0</v>
      </c>
      <c r="AZ2033" s="35">
        <f t="shared" si="505"/>
        <v>0</v>
      </c>
      <c r="BA2033" s="27" t="str">
        <f t="shared" si="506"/>
        <v>Kelipatan Kirim/Master box &gt; 3x FC+index</v>
      </c>
      <c r="BB2033" s="34">
        <v>9.9e-5</v>
      </c>
      <c r="BC2033" s="34">
        <f t="shared" si="507"/>
        <v>0</v>
      </c>
      <c r="BD2033" s="34" t="e">
        <f t="shared" si="508"/>
        <v>#REF!</v>
      </c>
      <c r="BE2033" s="34">
        <v>0.07</v>
      </c>
      <c r="BF2033" s="34">
        <f t="shared" si="511"/>
        <v>0</v>
      </c>
      <c r="BG2033" s="34" t="e">
        <f t="shared" si="509"/>
        <v>#REF!</v>
      </c>
      <c r="BH2033" t="str">
        <f>IF(AT2033="UDARA","U","N")&amp;LEFT($C$4,2)&amp;MID($C$4,4,2)&amp;LEFT(A2033,3)&amp;MID(E2033,2,2)&amp;VLOOKUP(E2033,Acuan_Reference!C:L,10,0)</f>
        <v>N1501JMR71S1</v>
      </c>
      <c r="BI2033" t="s">
        <v>84</v>
      </c>
      <c r="BJ2033" t="s">
        <v>119</v>
      </c>
      <c r="BK2033" t="s">
        <v>86</v>
      </c>
      <c r="BL2033" t="s">
        <v>87</v>
      </c>
    </row>
    <row r="2034" hidden="1" spans="1:64">
      <c r="A2034" t="s">
        <v>99</v>
      </c>
      <c r="B2034" t="s">
        <v>75</v>
      </c>
      <c r="C2034" t="s">
        <v>76</v>
      </c>
      <c r="D2034" t="s">
        <v>180</v>
      </c>
      <c r="E2034" t="s">
        <v>270</v>
      </c>
      <c r="F2034" t="s">
        <v>271</v>
      </c>
      <c r="G2034" t="s">
        <v>118</v>
      </c>
      <c r="H2034" t="s">
        <v>81</v>
      </c>
      <c r="I2034" s="34">
        <v>13600</v>
      </c>
      <c r="J2034" s="35">
        <v>2</v>
      </c>
      <c r="K2034" s="35">
        <v>0</v>
      </c>
      <c r="L2034" s="35">
        <v>48</v>
      </c>
      <c r="M2034" s="35">
        <v>-48</v>
      </c>
      <c r="N2034" s="35">
        <v>0</v>
      </c>
      <c r="O2034" s="35">
        <v>24</v>
      </c>
      <c r="P2034" s="35">
        <v>-12</v>
      </c>
      <c r="Q2034" s="35">
        <v>0</v>
      </c>
      <c r="R2034" s="35">
        <v>0</v>
      </c>
      <c r="S2034" s="35">
        <v>33</v>
      </c>
      <c r="T2034" s="35">
        <v>0</v>
      </c>
      <c r="U2034" s="35">
        <v>6</v>
      </c>
      <c r="V2034" s="34">
        <v>13</v>
      </c>
      <c r="W2034" s="34">
        <f t="shared" si="496"/>
        <v>5</v>
      </c>
      <c r="X2034" s="35">
        <v>0</v>
      </c>
      <c r="Y2034" s="35">
        <v>0</v>
      </c>
      <c r="Z2034" s="35">
        <v>0</v>
      </c>
      <c r="AA2034" s="34">
        <v>3</v>
      </c>
      <c r="AB2034" s="34">
        <v>0</v>
      </c>
      <c r="AC2034" s="34">
        <v>0</v>
      </c>
      <c r="AD2034" s="34">
        <v>0</v>
      </c>
      <c r="AE2034" s="34">
        <f t="shared" si="497"/>
        <v>3</v>
      </c>
      <c r="AF2034" s="34">
        <f t="shared" si="498"/>
        <v>0.230769230769231</v>
      </c>
      <c r="AG2034" s="34">
        <f t="shared" si="499"/>
        <v>0.6</v>
      </c>
      <c r="AH2034" s="34">
        <v>960</v>
      </c>
      <c r="AI2034" s="34">
        <v>0</v>
      </c>
      <c r="AJ2034" s="35">
        <v>4080</v>
      </c>
      <c r="AK2034" s="35">
        <v>12</v>
      </c>
      <c r="AL2034" s="35">
        <v>9</v>
      </c>
      <c r="AM2034" s="34">
        <v>1.1</v>
      </c>
      <c r="AN2034" s="34">
        <f t="shared" si="500"/>
        <v>5.5</v>
      </c>
      <c r="AO2034" s="35">
        <v>240</v>
      </c>
      <c r="AP2034" s="35">
        <v>240</v>
      </c>
      <c r="AQ2034" t="s">
        <v>82</v>
      </c>
      <c r="AR2034">
        <v>4</v>
      </c>
      <c r="AS2034" s="34">
        <v>0.33333333333333</v>
      </c>
      <c r="AT2034" t="s">
        <v>83</v>
      </c>
      <c r="AU2034" s="35">
        <f t="shared" si="510"/>
        <v>8.625</v>
      </c>
      <c r="AV2034" s="35">
        <f t="shared" si="501"/>
        <v>240</v>
      </c>
      <c r="AW2034" s="35">
        <f t="shared" si="502"/>
        <v>48.6</v>
      </c>
      <c r="AX2034" s="35">
        <f t="shared" si="503"/>
        <v>46.8</v>
      </c>
      <c r="AY2034" s="35">
        <f t="shared" si="504"/>
        <v>0</v>
      </c>
      <c r="AZ2034" s="35">
        <f t="shared" si="505"/>
        <v>0</v>
      </c>
      <c r="BA2034" s="27" t="str">
        <f t="shared" si="506"/>
        <v>Kelipatan Kirim/Master box &gt; 3x FC+index</v>
      </c>
      <c r="BB2034" s="34">
        <v>9.9e-5</v>
      </c>
      <c r="BC2034" s="34">
        <f t="shared" si="507"/>
        <v>0</v>
      </c>
      <c r="BD2034" s="34" t="e">
        <f t="shared" si="508"/>
        <v>#REF!</v>
      </c>
      <c r="BE2034" s="34">
        <v>0.07</v>
      </c>
      <c r="BF2034" s="34">
        <f t="shared" si="511"/>
        <v>0</v>
      </c>
      <c r="BG2034" s="34" t="e">
        <f t="shared" si="509"/>
        <v>#REF!</v>
      </c>
      <c r="BH2034" t="str">
        <f>IF(AT2034="UDARA","U","N")&amp;LEFT($C$4,2)&amp;MID($C$4,4,2)&amp;LEFT(A2034,3)&amp;MID(E2034,2,2)&amp;VLOOKUP(E2034,Acuan_Reference!C:L,10,0)</f>
        <v>N1501MDN71S1</v>
      </c>
      <c r="BI2034" t="s">
        <v>84</v>
      </c>
      <c r="BJ2034" t="s">
        <v>119</v>
      </c>
      <c r="BK2034" t="s">
        <v>86</v>
      </c>
      <c r="BL2034" t="s">
        <v>87</v>
      </c>
    </row>
    <row r="2035" hidden="1" spans="1:64">
      <c r="A2035" t="s">
        <v>100</v>
      </c>
      <c r="B2035" t="s">
        <v>75</v>
      </c>
      <c r="C2035" t="s">
        <v>76</v>
      </c>
      <c r="D2035" t="s">
        <v>180</v>
      </c>
      <c r="E2035" t="s">
        <v>270</v>
      </c>
      <c r="F2035" t="s">
        <v>271</v>
      </c>
      <c r="G2035" t="s">
        <v>118</v>
      </c>
      <c r="H2035" t="s">
        <v>81</v>
      </c>
      <c r="I2035" s="34">
        <v>13600</v>
      </c>
      <c r="J2035" s="35">
        <v>0</v>
      </c>
      <c r="K2035" s="35">
        <v>0</v>
      </c>
      <c r="L2035" s="35">
        <v>0</v>
      </c>
      <c r="M2035" s="35">
        <v>0</v>
      </c>
      <c r="N2035" s="35">
        <v>0</v>
      </c>
      <c r="O2035" s="35">
        <v>0</v>
      </c>
      <c r="P2035" s="35">
        <v>0</v>
      </c>
      <c r="Q2035" s="35">
        <v>0</v>
      </c>
      <c r="R2035" s="35">
        <v>0</v>
      </c>
      <c r="S2035" s="35">
        <v>0</v>
      </c>
      <c r="T2035" s="35">
        <v>0</v>
      </c>
      <c r="U2035" s="35">
        <v>0</v>
      </c>
      <c r="V2035" s="34">
        <v>0</v>
      </c>
      <c r="W2035" s="34">
        <f t="shared" si="496"/>
        <v>0</v>
      </c>
      <c r="X2035" s="35">
        <v>0</v>
      </c>
      <c r="Y2035" s="35">
        <v>0</v>
      </c>
      <c r="Z2035" s="35">
        <v>0</v>
      </c>
      <c r="AA2035" s="34">
        <v>0</v>
      </c>
      <c r="AB2035" s="34">
        <v>0</v>
      </c>
      <c r="AC2035" s="34">
        <v>0</v>
      </c>
      <c r="AD2035" s="34">
        <v>0</v>
      </c>
      <c r="AE2035" s="34">
        <f t="shared" si="497"/>
        <v>0</v>
      </c>
      <c r="AF2035" s="34">
        <f t="shared" si="498"/>
        <v>9999</v>
      </c>
      <c r="AG2035" s="34">
        <f t="shared" si="499"/>
        <v>9999</v>
      </c>
      <c r="AH2035" s="34">
        <v>960</v>
      </c>
      <c r="AI2035" s="34">
        <v>0</v>
      </c>
      <c r="AJ2035" s="35">
        <v>4080</v>
      </c>
      <c r="AK2035" s="35">
        <v>0</v>
      </c>
      <c r="AL2035" s="35">
        <v>0</v>
      </c>
      <c r="AM2035" s="34">
        <v>1.5</v>
      </c>
      <c r="AN2035" s="34">
        <f t="shared" si="500"/>
        <v>0</v>
      </c>
      <c r="AO2035" s="35">
        <v>240</v>
      </c>
      <c r="AP2035" s="35">
        <v>240</v>
      </c>
      <c r="AQ2035" t="s">
        <v>82</v>
      </c>
      <c r="AR2035">
        <v>2</v>
      </c>
      <c r="AS2035" s="34">
        <v>0.76666666666667</v>
      </c>
      <c r="AT2035" t="s">
        <v>83</v>
      </c>
      <c r="AU2035" s="35">
        <f t="shared" si="510"/>
        <v>0</v>
      </c>
      <c r="AV2035" s="35">
        <f t="shared" si="501"/>
        <v>0</v>
      </c>
      <c r="AW2035" s="35">
        <f t="shared" si="502"/>
        <v>9999</v>
      </c>
      <c r="AX2035" s="35">
        <f t="shared" si="503"/>
        <v>9999</v>
      </c>
      <c r="AY2035" s="35">
        <f t="shared" si="504"/>
        <v>0</v>
      </c>
      <c r="AZ2035" s="35">
        <f t="shared" si="505"/>
        <v>0</v>
      </c>
      <c r="BA2035" s="27" t="str">
        <f t="shared" si="506"/>
        <v>Kelipatan Kirim/Master box &gt; 3x FC+index</v>
      </c>
      <c r="BB2035" s="34">
        <v>9.9e-5</v>
      </c>
      <c r="BC2035" s="34">
        <f t="shared" si="507"/>
        <v>0</v>
      </c>
      <c r="BD2035" s="34" t="e">
        <f t="shared" si="508"/>
        <v>#REF!</v>
      </c>
      <c r="BE2035" s="34">
        <v>0.07</v>
      </c>
      <c r="BF2035" s="34">
        <f t="shared" si="511"/>
        <v>0</v>
      </c>
      <c r="BG2035" s="34" t="e">
        <f t="shared" si="509"/>
        <v>#REF!</v>
      </c>
      <c r="BH2035" t="str">
        <f>IF(AT2035="UDARA","U","N")&amp;LEFT($C$4,2)&amp;MID($C$4,4,2)&amp;LEFT(A2035,3)&amp;MID(E2035,2,2)&amp;VLOOKUP(E2035,Acuan_Reference!C:L,10,0)</f>
        <v>N1501MDO71S1</v>
      </c>
      <c r="BI2035" t="s">
        <v>84</v>
      </c>
      <c r="BJ2035" t="s">
        <v>119</v>
      </c>
      <c r="BK2035" t="s">
        <v>86</v>
      </c>
      <c r="BL2035" t="s">
        <v>87</v>
      </c>
    </row>
    <row r="2036" hidden="1" spans="1:64">
      <c r="A2036" t="s">
        <v>101</v>
      </c>
      <c r="B2036" t="s">
        <v>75</v>
      </c>
      <c r="C2036" t="s">
        <v>76</v>
      </c>
      <c r="D2036" t="s">
        <v>180</v>
      </c>
      <c r="E2036" t="s">
        <v>270</v>
      </c>
      <c r="F2036" t="s">
        <v>271</v>
      </c>
      <c r="G2036" t="s">
        <v>118</v>
      </c>
      <c r="H2036" t="s">
        <v>81</v>
      </c>
      <c r="I2036" s="34">
        <v>13600</v>
      </c>
      <c r="J2036" s="35">
        <v>0</v>
      </c>
      <c r="K2036" s="35">
        <v>0</v>
      </c>
      <c r="L2036" s="35">
        <v>0</v>
      </c>
      <c r="M2036" s="35">
        <v>0</v>
      </c>
      <c r="N2036" s="35">
        <v>0</v>
      </c>
      <c r="O2036" s="35">
        <v>0</v>
      </c>
      <c r="P2036" s="35">
        <v>0</v>
      </c>
      <c r="Q2036" s="35">
        <v>0</v>
      </c>
      <c r="R2036" s="35">
        <v>0</v>
      </c>
      <c r="S2036" s="35">
        <v>0</v>
      </c>
      <c r="T2036" s="35">
        <v>0</v>
      </c>
      <c r="U2036" s="35">
        <v>0</v>
      </c>
      <c r="V2036" s="34">
        <v>0</v>
      </c>
      <c r="W2036" s="34">
        <f t="shared" si="496"/>
        <v>0</v>
      </c>
      <c r="X2036" s="35">
        <v>0</v>
      </c>
      <c r="Y2036" s="35">
        <v>0</v>
      </c>
      <c r="Z2036" s="35">
        <v>0</v>
      </c>
      <c r="AA2036" s="34">
        <v>0</v>
      </c>
      <c r="AB2036" s="34">
        <v>0</v>
      </c>
      <c r="AC2036" s="34">
        <v>0</v>
      </c>
      <c r="AD2036" s="34">
        <v>0</v>
      </c>
      <c r="AE2036" s="34">
        <f t="shared" si="497"/>
        <v>0</v>
      </c>
      <c r="AF2036" s="34">
        <f t="shared" si="498"/>
        <v>9999</v>
      </c>
      <c r="AG2036" s="34">
        <f t="shared" si="499"/>
        <v>9999</v>
      </c>
      <c r="AH2036" s="34">
        <v>960</v>
      </c>
      <c r="AI2036" s="34">
        <v>0</v>
      </c>
      <c r="AJ2036" s="35">
        <v>4080</v>
      </c>
      <c r="AK2036" s="35">
        <v>0</v>
      </c>
      <c r="AL2036" s="35">
        <v>0</v>
      </c>
      <c r="AM2036" s="34">
        <v>1.3</v>
      </c>
      <c r="AN2036" s="34">
        <f t="shared" si="500"/>
        <v>0</v>
      </c>
      <c r="AO2036" s="35">
        <v>240</v>
      </c>
      <c r="AP2036" s="35">
        <v>240</v>
      </c>
      <c r="AQ2036" t="s">
        <v>82</v>
      </c>
      <c r="AR2036">
        <v>4</v>
      </c>
      <c r="AS2036" s="34">
        <v>0.5</v>
      </c>
      <c r="AT2036" t="s">
        <v>83</v>
      </c>
      <c r="AU2036" s="35">
        <f t="shared" si="510"/>
        <v>0</v>
      </c>
      <c r="AV2036" s="35">
        <f t="shared" si="501"/>
        <v>0</v>
      </c>
      <c r="AW2036" s="35">
        <f t="shared" si="502"/>
        <v>9999</v>
      </c>
      <c r="AX2036" s="35">
        <f t="shared" si="503"/>
        <v>9999</v>
      </c>
      <c r="AY2036" s="35">
        <f t="shared" si="504"/>
        <v>0</v>
      </c>
      <c r="AZ2036" s="35">
        <f t="shared" si="505"/>
        <v>0</v>
      </c>
      <c r="BA2036" s="27" t="str">
        <f t="shared" si="506"/>
        <v>Kelipatan Kirim/Master box &gt; 3x FC+index</v>
      </c>
      <c r="BB2036" s="34">
        <v>9.9e-5</v>
      </c>
      <c r="BC2036" s="34">
        <f t="shared" si="507"/>
        <v>0</v>
      </c>
      <c r="BD2036" s="34" t="e">
        <f t="shared" si="508"/>
        <v>#REF!</v>
      </c>
      <c r="BE2036" s="34">
        <v>0.07</v>
      </c>
      <c r="BF2036" s="34">
        <f t="shared" si="511"/>
        <v>0</v>
      </c>
      <c r="BG2036" s="34" t="e">
        <f t="shared" si="509"/>
        <v>#REF!</v>
      </c>
      <c r="BH2036" t="str">
        <f>IF(AT2036="UDARA","U","N")&amp;LEFT($C$4,2)&amp;MID($C$4,4,2)&amp;LEFT(A2036,3)&amp;MID(E2036,2,2)&amp;VLOOKUP(E2036,Acuan_Reference!C:L,10,0)</f>
        <v>N1501MKS71S1</v>
      </c>
      <c r="BI2036" t="s">
        <v>84</v>
      </c>
      <c r="BJ2036" t="s">
        <v>119</v>
      </c>
      <c r="BK2036" t="s">
        <v>86</v>
      </c>
      <c r="BL2036" t="s">
        <v>87</v>
      </c>
    </row>
    <row r="2037" hidden="1" spans="1:64">
      <c r="A2037" t="s">
        <v>102</v>
      </c>
      <c r="B2037" t="s">
        <v>75</v>
      </c>
      <c r="C2037" t="s">
        <v>76</v>
      </c>
      <c r="D2037" t="s">
        <v>180</v>
      </c>
      <c r="E2037" t="s">
        <v>270</v>
      </c>
      <c r="F2037" t="s">
        <v>271</v>
      </c>
      <c r="G2037" t="s">
        <v>118</v>
      </c>
      <c r="H2037" t="s">
        <v>81</v>
      </c>
      <c r="I2037" s="34">
        <v>13600</v>
      </c>
      <c r="J2037" s="35">
        <v>0</v>
      </c>
      <c r="K2037" s="35">
        <v>0</v>
      </c>
      <c r="L2037" s="35">
        <v>0</v>
      </c>
      <c r="M2037" s="35">
        <v>0</v>
      </c>
      <c r="N2037" s="35">
        <v>0</v>
      </c>
      <c r="O2037" s="35">
        <v>0</v>
      </c>
      <c r="P2037" s="35">
        <v>0</v>
      </c>
      <c r="Q2037" s="35">
        <v>0</v>
      </c>
      <c r="R2037" s="35">
        <v>0</v>
      </c>
      <c r="S2037" s="35">
        <v>0</v>
      </c>
      <c r="T2037" s="35">
        <v>0</v>
      </c>
      <c r="U2037" s="35">
        <v>0</v>
      </c>
      <c r="V2037" s="34">
        <v>0</v>
      </c>
      <c r="W2037" s="34">
        <f t="shared" si="496"/>
        <v>0</v>
      </c>
      <c r="X2037" s="35">
        <v>0</v>
      </c>
      <c r="Y2037" s="35">
        <v>0</v>
      </c>
      <c r="Z2037" s="35">
        <v>0</v>
      </c>
      <c r="AA2037" s="34">
        <v>0</v>
      </c>
      <c r="AB2037" s="34">
        <v>0</v>
      </c>
      <c r="AC2037" s="34">
        <v>0</v>
      </c>
      <c r="AD2037" s="34">
        <v>0</v>
      </c>
      <c r="AE2037" s="34">
        <f t="shared" si="497"/>
        <v>0</v>
      </c>
      <c r="AF2037" s="34">
        <f t="shared" si="498"/>
        <v>9999</v>
      </c>
      <c r="AG2037" s="34">
        <f t="shared" si="499"/>
        <v>9999</v>
      </c>
      <c r="AH2037" s="34">
        <v>960</v>
      </c>
      <c r="AI2037" s="34">
        <v>0</v>
      </c>
      <c r="AJ2037" s="35">
        <v>4080</v>
      </c>
      <c r="AK2037" s="35">
        <v>0</v>
      </c>
      <c r="AL2037" s="35">
        <v>0</v>
      </c>
      <c r="AM2037" s="34">
        <v>0.8</v>
      </c>
      <c r="AN2037" s="34">
        <f t="shared" si="500"/>
        <v>0</v>
      </c>
      <c r="AO2037" s="35">
        <v>240</v>
      </c>
      <c r="AP2037" s="35">
        <v>240</v>
      </c>
      <c r="AQ2037" t="s">
        <v>82</v>
      </c>
      <c r="AR2037">
        <v>8</v>
      </c>
      <c r="AS2037" s="34">
        <v>0.1</v>
      </c>
      <c r="AT2037" t="s">
        <v>83</v>
      </c>
      <c r="AU2037" s="35">
        <f t="shared" si="510"/>
        <v>0</v>
      </c>
      <c r="AV2037" s="35">
        <f t="shared" si="501"/>
        <v>0</v>
      </c>
      <c r="AW2037" s="35">
        <f t="shared" si="502"/>
        <v>9999</v>
      </c>
      <c r="AX2037" s="35">
        <f t="shared" si="503"/>
        <v>9999</v>
      </c>
      <c r="AY2037" s="35">
        <f t="shared" si="504"/>
        <v>0</v>
      </c>
      <c r="AZ2037" s="35">
        <f t="shared" si="505"/>
        <v>0</v>
      </c>
      <c r="BA2037" s="27" t="str">
        <f t="shared" si="506"/>
        <v>Kelipatan Kirim/Master box &gt; 3x FC+index</v>
      </c>
      <c r="BB2037" s="34">
        <v>9.9e-5</v>
      </c>
      <c r="BC2037" s="34">
        <f t="shared" si="507"/>
        <v>0</v>
      </c>
      <c r="BD2037" s="34" t="e">
        <f t="shared" si="508"/>
        <v>#REF!</v>
      </c>
      <c r="BE2037" s="34">
        <v>0.07</v>
      </c>
      <c r="BF2037" s="34">
        <f t="shared" si="511"/>
        <v>0</v>
      </c>
      <c r="BG2037" s="34" t="e">
        <f t="shared" si="509"/>
        <v>#REF!</v>
      </c>
      <c r="BH2037" t="str">
        <f>IF(AT2037="UDARA","U","N")&amp;LEFT($C$4,2)&amp;MID($C$4,4,2)&amp;LEFT(A2037,3)&amp;MID(E2037,2,2)&amp;VLOOKUP(E2037,Acuan_Reference!C:L,10,0)</f>
        <v>N1501MLG71S1</v>
      </c>
      <c r="BI2037" t="s">
        <v>84</v>
      </c>
      <c r="BJ2037" t="s">
        <v>119</v>
      </c>
      <c r="BK2037" t="s">
        <v>86</v>
      </c>
      <c r="BL2037" t="s">
        <v>87</v>
      </c>
    </row>
    <row r="2038" hidden="1" spans="1:64">
      <c r="A2038" t="s">
        <v>103</v>
      </c>
      <c r="B2038" t="s">
        <v>75</v>
      </c>
      <c r="C2038" t="s">
        <v>76</v>
      </c>
      <c r="D2038" t="s">
        <v>180</v>
      </c>
      <c r="E2038" t="s">
        <v>270</v>
      </c>
      <c r="F2038" t="s">
        <v>271</v>
      </c>
      <c r="G2038" t="s">
        <v>118</v>
      </c>
      <c r="H2038" t="s">
        <v>81</v>
      </c>
      <c r="I2038" s="34">
        <v>13600</v>
      </c>
      <c r="J2038" s="35">
        <v>0</v>
      </c>
      <c r="K2038" s="35">
        <v>0</v>
      </c>
      <c r="L2038" s="35">
        <v>0</v>
      </c>
      <c r="M2038" s="35">
        <v>0</v>
      </c>
      <c r="N2038" s="35">
        <v>0</v>
      </c>
      <c r="O2038" s="35">
        <v>0</v>
      </c>
      <c r="P2038" s="35">
        <v>0</v>
      </c>
      <c r="Q2038" s="35">
        <v>0</v>
      </c>
      <c r="R2038" s="35">
        <v>0</v>
      </c>
      <c r="S2038" s="35">
        <v>0</v>
      </c>
      <c r="T2038" s="35">
        <v>0</v>
      </c>
      <c r="U2038" s="35">
        <v>0</v>
      </c>
      <c r="V2038" s="34">
        <v>0</v>
      </c>
      <c r="W2038" s="34">
        <f t="shared" si="496"/>
        <v>0</v>
      </c>
      <c r="X2038" s="35">
        <v>0</v>
      </c>
      <c r="Y2038" s="35">
        <v>0</v>
      </c>
      <c r="Z2038" s="35">
        <v>0</v>
      </c>
      <c r="AA2038" s="34">
        <v>0</v>
      </c>
      <c r="AB2038" s="34">
        <v>0</v>
      </c>
      <c r="AC2038" s="34">
        <v>0</v>
      </c>
      <c r="AD2038" s="34">
        <v>0</v>
      </c>
      <c r="AE2038" s="34">
        <f t="shared" si="497"/>
        <v>0</v>
      </c>
      <c r="AF2038" s="34">
        <f t="shared" si="498"/>
        <v>9999</v>
      </c>
      <c r="AG2038" s="34">
        <f t="shared" si="499"/>
        <v>9999</v>
      </c>
      <c r="AH2038" s="34">
        <v>960</v>
      </c>
      <c r="AI2038" s="34">
        <v>0</v>
      </c>
      <c r="AJ2038" s="35">
        <v>4080</v>
      </c>
      <c r="AK2038" s="35">
        <v>0</v>
      </c>
      <c r="AL2038" s="35">
        <v>0</v>
      </c>
      <c r="AM2038" s="34">
        <v>1.3</v>
      </c>
      <c r="AN2038" s="34">
        <f t="shared" si="500"/>
        <v>0</v>
      </c>
      <c r="AO2038" s="35">
        <v>240</v>
      </c>
      <c r="AP2038" s="35">
        <v>240</v>
      </c>
      <c r="AQ2038" t="s">
        <v>82</v>
      </c>
      <c r="AR2038">
        <v>2</v>
      </c>
      <c r="AS2038" s="34">
        <v>0.36666666666667</v>
      </c>
      <c r="AT2038" t="s">
        <v>83</v>
      </c>
      <c r="AU2038" s="35">
        <f t="shared" si="510"/>
        <v>0</v>
      </c>
      <c r="AV2038" s="35">
        <f t="shared" si="501"/>
        <v>0</v>
      </c>
      <c r="AW2038" s="35">
        <f t="shared" si="502"/>
        <v>9999</v>
      </c>
      <c r="AX2038" s="35">
        <f t="shared" si="503"/>
        <v>9999</v>
      </c>
      <c r="AY2038" s="35">
        <f t="shared" si="504"/>
        <v>0</v>
      </c>
      <c r="AZ2038" s="35">
        <f t="shared" si="505"/>
        <v>0</v>
      </c>
      <c r="BA2038" s="27" t="str">
        <f t="shared" si="506"/>
        <v>Kelipatan Kirim/Master box &gt; 3x FC+index</v>
      </c>
      <c r="BB2038" s="34">
        <v>9.9e-5</v>
      </c>
      <c r="BC2038" s="34">
        <f t="shared" si="507"/>
        <v>0</v>
      </c>
      <c r="BD2038" s="34" t="e">
        <f t="shared" si="508"/>
        <v>#REF!</v>
      </c>
      <c r="BE2038" s="34">
        <v>0.07</v>
      </c>
      <c r="BF2038" s="34">
        <f t="shared" si="511"/>
        <v>0</v>
      </c>
      <c r="BG2038" s="34" t="e">
        <f t="shared" si="509"/>
        <v>#REF!</v>
      </c>
      <c r="BH2038" t="str">
        <f>IF(AT2038="UDARA","U","N")&amp;LEFT($C$4,2)&amp;MID($C$4,4,2)&amp;LEFT(A2038,3)&amp;MID(E2038,2,2)&amp;VLOOKUP(E2038,Acuan_Reference!C:L,10,0)</f>
        <v>N1501NAD71S1</v>
      </c>
      <c r="BI2038" t="s">
        <v>84</v>
      </c>
      <c r="BJ2038" t="s">
        <v>119</v>
      </c>
      <c r="BK2038" t="s">
        <v>86</v>
      </c>
      <c r="BL2038" t="s">
        <v>87</v>
      </c>
    </row>
    <row r="2039" hidden="1" spans="1:64">
      <c r="A2039" t="s">
        <v>104</v>
      </c>
      <c r="B2039" t="s">
        <v>75</v>
      </c>
      <c r="C2039" t="s">
        <v>76</v>
      </c>
      <c r="D2039" t="s">
        <v>180</v>
      </c>
      <c r="E2039" t="s">
        <v>270</v>
      </c>
      <c r="F2039" t="s">
        <v>271</v>
      </c>
      <c r="G2039" t="s">
        <v>118</v>
      </c>
      <c r="H2039" t="s">
        <v>81</v>
      </c>
      <c r="I2039" s="34">
        <v>13600</v>
      </c>
      <c r="J2039" s="35">
        <v>0</v>
      </c>
      <c r="K2039" s="35">
        <v>0</v>
      </c>
      <c r="L2039" s="35">
        <v>0</v>
      </c>
      <c r="M2039" s="35">
        <v>0</v>
      </c>
      <c r="N2039" s="35">
        <v>0</v>
      </c>
      <c r="O2039" s="35">
        <v>0</v>
      </c>
      <c r="P2039" s="35">
        <v>0</v>
      </c>
      <c r="Q2039" s="35">
        <v>0</v>
      </c>
      <c r="R2039" s="35">
        <v>0</v>
      </c>
      <c r="S2039" s="35">
        <v>0</v>
      </c>
      <c r="T2039" s="35">
        <v>0</v>
      </c>
      <c r="U2039" s="35">
        <v>0</v>
      </c>
      <c r="V2039" s="34">
        <v>0</v>
      </c>
      <c r="W2039" s="34">
        <f t="shared" si="496"/>
        <v>0</v>
      </c>
      <c r="X2039" s="35">
        <v>0</v>
      </c>
      <c r="Y2039" s="35">
        <v>0</v>
      </c>
      <c r="Z2039" s="35">
        <v>0</v>
      </c>
      <c r="AA2039" s="34">
        <v>0</v>
      </c>
      <c r="AB2039" s="34">
        <v>0</v>
      </c>
      <c r="AC2039" s="34">
        <v>0</v>
      </c>
      <c r="AD2039" s="34">
        <v>0</v>
      </c>
      <c r="AE2039" s="34">
        <f t="shared" si="497"/>
        <v>0</v>
      </c>
      <c r="AF2039" s="34">
        <f t="shared" si="498"/>
        <v>9999</v>
      </c>
      <c r="AG2039" s="34">
        <f t="shared" si="499"/>
        <v>9999</v>
      </c>
      <c r="AH2039" s="34">
        <v>960</v>
      </c>
      <c r="AI2039" s="34">
        <v>0</v>
      </c>
      <c r="AJ2039" s="35">
        <v>4080</v>
      </c>
      <c r="AK2039" s="35">
        <v>0</v>
      </c>
      <c r="AL2039" s="35">
        <v>0</v>
      </c>
      <c r="AM2039" s="34">
        <v>1</v>
      </c>
      <c r="AN2039" s="34">
        <f t="shared" si="500"/>
        <v>0</v>
      </c>
      <c r="AO2039" s="35">
        <v>240</v>
      </c>
      <c r="AP2039" s="35">
        <v>240</v>
      </c>
      <c r="AQ2039" t="s">
        <v>82</v>
      </c>
      <c r="AR2039">
        <v>4</v>
      </c>
      <c r="AS2039" s="34">
        <v>0.26666666666667</v>
      </c>
      <c r="AT2039" t="s">
        <v>83</v>
      </c>
      <c r="AU2039" s="35">
        <f t="shared" si="510"/>
        <v>0</v>
      </c>
      <c r="AV2039" s="35">
        <f t="shared" si="501"/>
        <v>0</v>
      </c>
      <c r="AW2039" s="35">
        <f t="shared" si="502"/>
        <v>9999</v>
      </c>
      <c r="AX2039" s="35">
        <f t="shared" si="503"/>
        <v>9999</v>
      </c>
      <c r="AY2039" s="35">
        <f t="shared" si="504"/>
        <v>0</v>
      </c>
      <c r="AZ2039" s="35">
        <f t="shared" si="505"/>
        <v>0</v>
      </c>
      <c r="BA2039" s="27" t="str">
        <f t="shared" si="506"/>
        <v>Kelipatan Kirim/Master box &gt; 3x FC+index</v>
      </c>
      <c r="BB2039" s="34">
        <v>9.9e-5</v>
      </c>
      <c r="BC2039" s="34">
        <f t="shared" si="507"/>
        <v>0</v>
      </c>
      <c r="BD2039" s="34" t="e">
        <f t="shared" si="508"/>
        <v>#REF!</v>
      </c>
      <c r="BE2039" s="34">
        <v>0.07</v>
      </c>
      <c r="BF2039" s="34">
        <f t="shared" si="511"/>
        <v>0</v>
      </c>
      <c r="BG2039" s="34" t="e">
        <f t="shared" si="509"/>
        <v>#REF!</v>
      </c>
      <c r="BH2039" t="str">
        <f>IF(AT2039="UDARA","U","N")&amp;LEFT($C$4,2)&amp;MID($C$4,4,2)&amp;LEFT(A2039,3)&amp;MID(E2039,2,2)&amp;VLOOKUP(E2039,Acuan_Reference!C:L,10,0)</f>
        <v>N1501PDG71S1</v>
      </c>
      <c r="BI2039" t="s">
        <v>84</v>
      </c>
      <c r="BJ2039" t="s">
        <v>119</v>
      </c>
      <c r="BK2039" t="s">
        <v>86</v>
      </c>
      <c r="BL2039" t="s">
        <v>87</v>
      </c>
    </row>
    <row r="2040" hidden="1" spans="1:64">
      <c r="A2040" t="s">
        <v>105</v>
      </c>
      <c r="B2040" t="s">
        <v>75</v>
      </c>
      <c r="C2040" t="s">
        <v>76</v>
      </c>
      <c r="D2040" t="s">
        <v>180</v>
      </c>
      <c r="E2040" t="s">
        <v>270</v>
      </c>
      <c r="F2040" t="s">
        <v>271</v>
      </c>
      <c r="G2040" t="s">
        <v>118</v>
      </c>
      <c r="H2040" t="s">
        <v>81</v>
      </c>
      <c r="I2040" s="34">
        <v>13600</v>
      </c>
      <c r="J2040" s="35">
        <v>0</v>
      </c>
      <c r="K2040" s="35">
        <v>0</v>
      </c>
      <c r="L2040" s="35">
        <v>0</v>
      </c>
      <c r="M2040" s="35">
        <v>0</v>
      </c>
      <c r="N2040" s="35">
        <v>0</v>
      </c>
      <c r="O2040" s="35">
        <v>0</v>
      </c>
      <c r="P2040" s="35">
        <v>0</v>
      </c>
      <c r="Q2040" s="35">
        <v>0</v>
      </c>
      <c r="R2040" s="35">
        <v>0</v>
      </c>
      <c r="S2040" s="35">
        <v>0</v>
      </c>
      <c r="T2040" s="35">
        <v>0</v>
      </c>
      <c r="U2040" s="35">
        <v>0</v>
      </c>
      <c r="V2040" s="34">
        <v>0</v>
      </c>
      <c r="W2040" s="34">
        <f t="shared" si="496"/>
        <v>0</v>
      </c>
      <c r="X2040" s="35">
        <v>0</v>
      </c>
      <c r="Y2040" s="35">
        <v>0</v>
      </c>
      <c r="Z2040" s="35">
        <v>0</v>
      </c>
      <c r="AA2040" s="34">
        <v>0</v>
      </c>
      <c r="AB2040" s="34">
        <v>0</v>
      </c>
      <c r="AC2040" s="34">
        <v>0</v>
      </c>
      <c r="AD2040" s="34">
        <v>0</v>
      </c>
      <c r="AE2040" s="34">
        <f t="shared" si="497"/>
        <v>0</v>
      </c>
      <c r="AF2040" s="34">
        <f t="shared" si="498"/>
        <v>9999</v>
      </c>
      <c r="AG2040" s="34">
        <f t="shared" si="499"/>
        <v>9999</v>
      </c>
      <c r="AH2040" s="34">
        <v>960</v>
      </c>
      <c r="AI2040" s="34">
        <v>0</v>
      </c>
      <c r="AJ2040" s="35">
        <v>4080</v>
      </c>
      <c r="AK2040" s="35">
        <v>0</v>
      </c>
      <c r="AL2040" s="35">
        <v>0</v>
      </c>
      <c r="AM2040" s="34">
        <v>1</v>
      </c>
      <c r="AN2040" s="34">
        <f t="shared" si="500"/>
        <v>0</v>
      </c>
      <c r="AO2040" s="35">
        <v>240</v>
      </c>
      <c r="AP2040" s="35">
        <v>240</v>
      </c>
      <c r="AQ2040" t="s">
        <v>82</v>
      </c>
      <c r="AR2040">
        <v>4</v>
      </c>
      <c r="AS2040" s="34">
        <v>0.26666666666667</v>
      </c>
      <c r="AT2040" t="s">
        <v>83</v>
      </c>
      <c r="AU2040" s="35">
        <f t="shared" si="510"/>
        <v>0</v>
      </c>
      <c r="AV2040" s="35">
        <f t="shared" si="501"/>
        <v>0</v>
      </c>
      <c r="AW2040" s="35">
        <f t="shared" si="502"/>
        <v>9999</v>
      </c>
      <c r="AX2040" s="35">
        <f t="shared" si="503"/>
        <v>9999</v>
      </c>
      <c r="AY2040" s="35">
        <f t="shared" si="504"/>
        <v>0</v>
      </c>
      <c r="AZ2040" s="35">
        <f t="shared" si="505"/>
        <v>0</v>
      </c>
      <c r="BA2040" s="27" t="str">
        <f t="shared" si="506"/>
        <v>Kelipatan Kirim/Master box &gt; 3x FC+index</v>
      </c>
      <c r="BB2040" s="34">
        <v>9.9e-5</v>
      </c>
      <c r="BC2040" s="34">
        <f t="shared" si="507"/>
        <v>0</v>
      </c>
      <c r="BD2040" s="34" t="e">
        <f t="shared" si="508"/>
        <v>#REF!</v>
      </c>
      <c r="BE2040" s="34">
        <v>0.07</v>
      </c>
      <c r="BF2040" s="34">
        <f t="shared" si="511"/>
        <v>0</v>
      </c>
      <c r="BG2040" s="34" t="e">
        <f t="shared" si="509"/>
        <v>#REF!</v>
      </c>
      <c r="BH2040" t="str">
        <f>IF(AT2040="UDARA","U","N")&amp;LEFT($C$4,2)&amp;MID($C$4,4,2)&amp;LEFT(A2040,3)&amp;MID(E2040,2,2)&amp;VLOOKUP(E2040,Acuan_Reference!C:L,10,0)</f>
        <v>N1501PKB71S1</v>
      </c>
      <c r="BI2040" t="s">
        <v>84</v>
      </c>
      <c r="BJ2040" t="s">
        <v>119</v>
      </c>
      <c r="BK2040" t="s">
        <v>86</v>
      </c>
      <c r="BL2040" t="s">
        <v>87</v>
      </c>
    </row>
    <row r="2041" hidden="1" spans="1:64">
      <c r="A2041" t="s">
        <v>106</v>
      </c>
      <c r="B2041" t="s">
        <v>75</v>
      </c>
      <c r="C2041" t="s">
        <v>76</v>
      </c>
      <c r="D2041" t="s">
        <v>180</v>
      </c>
      <c r="E2041" t="s">
        <v>270</v>
      </c>
      <c r="F2041" t="s">
        <v>271</v>
      </c>
      <c r="G2041" t="s">
        <v>118</v>
      </c>
      <c r="H2041" t="s">
        <v>81</v>
      </c>
      <c r="I2041" s="34">
        <v>13600</v>
      </c>
      <c r="J2041" s="35">
        <v>0</v>
      </c>
      <c r="K2041" s="35">
        <v>0</v>
      </c>
      <c r="L2041" s="35">
        <v>0</v>
      </c>
      <c r="M2041" s="35">
        <v>0</v>
      </c>
      <c r="N2041" s="35">
        <v>0</v>
      </c>
      <c r="O2041" s="35">
        <v>0</v>
      </c>
      <c r="P2041" s="35">
        <v>0</v>
      </c>
      <c r="Q2041" s="35">
        <v>0</v>
      </c>
      <c r="R2041" s="35">
        <v>0</v>
      </c>
      <c r="S2041" s="35">
        <v>0</v>
      </c>
      <c r="T2041" s="35">
        <v>0</v>
      </c>
      <c r="U2041" s="35">
        <v>0</v>
      </c>
      <c r="V2041" s="34">
        <v>0</v>
      </c>
      <c r="W2041" s="34">
        <f t="shared" si="496"/>
        <v>0</v>
      </c>
      <c r="X2041" s="35">
        <v>0</v>
      </c>
      <c r="Y2041" s="35">
        <v>0</v>
      </c>
      <c r="Z2041" s="35">
        <v>0</v>
      </c>
      <c r="AA2041" s="34">
        <v>0</v>
      </c>
      <c r="AB2041" s="34">
        <v>0</v>
      </c>
      <c r="AC2041" s="34">
        <v>0</v>
      </c>
      <c r="AD2041" s="34">
        <v>0</v>
      </c>
      <c r="AE2041" s="34">
        <f t="shared" si="497"/>
        <v>0</v>
      </c>
      <c r="AF2041" s="34">
        <f t="shared" si="498"/>
        <v>9999</v>
      </c>
      <c r="AG2041" s="34">
        <f t="shared" si="499"/>
        <v>9999</v>
      </c>
      <c r="AH2041" s="34">
        <v>960</v>
      </c>
      <c r="AI2041" s="34">
        <v>0</v>
      </c>
      <c r="AJ2041" s="35">
        <v>4080</v>
      </c>
      <c r="AK2041" s="35">
        <v>0</v>
      </c>
      <c r="AL2041" s="35">
        <v>0</v>
      </c>
      <c r="AM2041" s="34">
        <v>0.9</v>
      </c>
      <c r="AN2041" s="34">
        <f t="shared" si="500"/>
        <v>0</v>
      </c>
      <c r="AO2041" s="35">
        <v>240</v>
      </c>
      <c r="AP2041" s="35">
        <v>240</v>
      </c>
      <c r="AQ2041" t="s">
        <v>82</v>
      </c>
      <c r="AR2041">
        <v>4</v>
      </c>
      <c r="AS2041" s="34">
        <v>0.16666666666667</v>
      </c>
      <c r="AT2041" t="s">
        <v>83</v>
      </c>
      <c r="AU2041" s="35">
        <f t="shared" si="510"/>
        <v>0</v>
      </c>
      <c r="AV2041" s="35">
        <f t="shared" si="501"/>
        <v>0</v>
      </c>
      <c r="AW2041" s="35">
        <f t="shared" si="502"/>
        <v>9999</v>
      </c>
      <c r="AX2041" s="35">
        <f t="shared" si="503"/>
        <v>9999</v>
      </c>
      <c r="AY2041" s="35">
        <f t="shared" si="504"/>
        <v>0</v>
      </c>
      <c r="AZ2041" s="35">
        <f t="shared" si="505"/>
        <v>0</v>
      </c>
      <c r="BA2041" s="27" t="str">
        <f t="shared" si="506"/>
        <v>Kelipatan Kirim/Master box &gt; 3x FC+index</v>
      </c>
      <c r="BB2041" s="34">
        <v>9.9e-5</v>
      </c>
      <c r="BC2041" s="34">
        <f t="shared" si="507"/>
        <v>0</v>
      </c>
      <c r="BD2041" s="34" t="e">
        <f t="shared" si="508"/>
        <v>#REF!</v>
      </c>
      <c r="BE2041" s="34">
        <v>0.07</v>
      </c>
      <c r="BF2041" s="34">
        <f t="shared" si="511"/>
        <v>0</v>
      </c>
      <c r="BG2041" s="34" t="e">
        <f t="shared" si="509"/>
        <v>#REF!</v>
      </c>
      <c r="BH2041" t="str">
        <f>IF(AT2041="UDARA","U","N")&amp;LEFT($C$4,2)&amp;MID($C$4,4,2)&amp;LEFT(A2041,3)&amp;MID(E2041,2,2)&amp;VLOOKUP(E2041,Acuan_Reference!C:L,10,0)</f>
        <v>N1501PLB71S1</v>
      </c>
      <c r="BI2041" t="s">
        <v>84</v>
      </c>
      <c r="BJ2041" t="s">
        <v>119</v>
      </c>
      <c r="BK2041" t="s">
        <v>86</v>
      </c>
      <c r="BL2041" t="s">
        <v>87</v>
      </c>
    </row>
    <row r="2042" hidden="1" spans="1:64">
      <c r="A2042" t="s">
        <v>107</v>
      </c>
      <c r="B2042" t="s">
        <v>75</v>
      </c>
      <c r="C2042" t="s">
        <v>76</v>
      </c>
      <c r="D2042" t="s">
        <v>180</v>
      </c>
      <c r="E2042" t="s">
        <v>270</v>
      </c>
      <c r="F2042" t="s">
        <v>271</v>
      </c>
      <c r="G2042" t="s">
        <v>118</v>
      </c>
      <c r="H2042" t="s">
        <v>81</v>
      </c>
      <c r="I2042" s="34">
        <v>13600</v>
      </c>
      <c r="J2042" s="35">
        <v>0</v>
      </c>
      <c r="K2042" s="35">
        <v>0</v>
      </c>
      <c r="L2042" s="35">
        <v>0</v>
      </c>
      <c r="M2042" s="35">
        <v>0</v>
      </c>
      <c r="N2042" s="35">
        <v>0</v>
      </c>
      <c r="O2042" s="35">
        <v>0</v>
      </c>
      <c r="P2042" s="35">
        <v>0</v>
      </c>
      <c r="Q2042" s="35">
        <v>0</v>
      </c>
      <c r="R2042" s="35">
        <v>0</v>
      </c>
      <c r="S2042" s="35">
        <v>0</v>
      </c>
      <c r="T2042" s="35">
        <v>0</v>
      </c>
      <c r="U2042" s="35">
        <v>0</v>
      </c>
      <c r="V2042" s="34">
        <v>0</v>
      </c>
      <c r="W2042" s="34">
        <f t="shared" si="496"/>
        <v>0</v>
      </c>
      <c r="X2042" s="35">
        <v>0</v>
      </c>
      <c r="Y2042" s="35">
        <v>0</v>
      </c>
      <c r="Z2042" s="35">
        <v>0</v>
      </c>
      <c r="AA2042" s="34">
        <v>0</v>
      </c>
      <c r="AB2042" s="34">
        <v>0</v>
      </c>
      <c r="AC2042" s="34">
        <v>0</v>
      </c>
      <c r="AD2042" s="34">
        <v>0</v>
      </c>
      <c r="AE2042" s="34">
        <f t="shared" si="497"/>
        <v>0</v>
      </c>
      <c r="AF2042" s="34">
        <f t="shared" si="498"/>
        <v>9999</v>
      </c>
      <c r="AG2042" s="34">
        <f t="shared" si="499"/>
        <v>9999</v>
      </c>
      <c r="AH2042" s="34">
        <v>960</v>
      </c>
      <c r="AI2042" s="34">
        <v>0</v>
      </c>
      <c r="AJ2042" s="35">
        <v>4080</v>
      </c>
      <c r="AK2042" s="35">
        <v>0</v>
      </c>
      <c r="AL2042" s="35">
        <v>0</v>
      </c>
      <c r="AM2042" s="34">
        <v>1.3</v>
      </c>
      <c r="AN2042" s="34">
        <f t="shared" si="500"/>
        <v>0</v>
      </c>
      <c r="AO2042" s="35">
        <v>240</v>
      </c>
      <c r="AP2042" s="35">
        <v>240</v>
      </c>
      <c r="AQ2042" t="s">
        <v>82</v>
      </c>
      <c r="AR2042">
        <v>2</v>
      </c>
      <c r="AS2042" s="34">
        <v>0.43333333333333</v>
      </c>
      <c r="AT2042" t="s">
        <v>83</v>
      </c>
      <c r="AU2042" s="35">
        <f t="shared" si="510"/>
        <v>0</v>
      </c>
      <c r="AV2042" s="35">
        <f t="shared" si="501"/>
        <v>0</v>
      </c>
      <c r="AW2042" s="35">
        <f t="shared" si="502"/>
        <v>9999</v>
      </c>
      <c r="AX2042" s="35">
        <f t="shared" si="503"/>
        <v>9999</v>
      </c>
      <c r="AY2042" s="35">
        <f t="shared" si="504"/>
        <v>0</v>
      </c>
      <c r="AZ2042" s="35">
        <f t="shared" si="505"/>
        <v>0</v>
      </c>
      <c r="BA2042" s="27" t="str">
        <f t="shared" si="506"/>
        <v>Kelipatan Kirim/Master box &gt; 3x FC+index</v>
      </c>
      <c r="BB2042" s="34">
        <v>9.9e-5</v>
      </c>
      <c r="BC2042" s="34">
        <f t="shared" si="507"/>
        <v>0</v>
      </c>
      <c r="BD2042" s="34" t="e">
        <f t="shared" si="508"/>
        <v>#REF!</v>
      </c>
      <c r="BE2042" s="34">
        <v>0.07</v>
      </c>
      <c r="BF2042" s="34">
        <f t="shared" si="511"/>
        <v>0</v>
      </c>
      <c r="BG2042" s="34" t="e">
        <f t="shared" si="509"/>
        <v>#REF!</v>
      </c>
      <c r="BH2042" t="str">
        <f>IF(AT2042="UDARA","U","N")&amp;LEFT($C$4,2)&amp;MID($C$4,4,2)&amp;LEFT(A2042,3)&amp;MID(E2042,2,2)&amp;VLOOKUP(E2042,Acuan_Reference!C:L,10,0)</f>
        <v>N1501PTK71S1</v>
      </c>
      <c r="BI2042" t="s">
        <v>84</v>
      </c>
      <c r="BJ2042" t="s">
        <v>119</v>
      </c>
      <c r="BK2042" t="s">
        <v>86</v>
      </c>
      <c r="BL2042" t="s">
        <v>87</v>
      </c>
    </row>
    <row r="2043" hidden="1" spans="1:64">
      <c r="A2043" t="s">
        <v>108</v>
      </c>
      <c r="B2043" t="s">
        <v>75</v>
      </c>
      <c r="C2043" t="s">
        <v>76</v>
      </c>
      <c r="D2043" t="s">
        <v>180</v>
      </c>
      <c r="E2043" t="s">
        <v>270</v>
      </c>
      <c r="F2043" t="s">
        <v>271</v>
      </c>
      <c r="G2043" t="s">
        <v>118</v>
      </c>
      <c r="H2043" t="s">
        <v>81</v>
      </c>
      <c r="I2043" s="34">
        <v>13600</v>
      </c>
      <c r="J2043" s="35">
        <v>0</v>
      </c>
      <c r="K2043" s="35">
        <v>0</v>
      </c>
      <c r="L2043" s="35">
        <v>0</v>
      </c>
      <c r="M2043" s="35">
        <v>0</v>
      </c>
      <c r="N2043" s="35">
        <v>0</v>
      </c>
      <c r="O2043" s="35">
        <v>0</v>
      </c>
      <c r="P2043" s="35">
        <v>0</v>
      </c>
      <c r="Q2043" s="35">
        <v>0</v>
      </c>
      <c r="R2043" s="35">
        <v>0</v>
      </c>
      <c r="S2043" s="35">
        <v>0</v>
      </c>
      <c r="T2043" s="35">
        <v>0</v>
      </c>
      <c r="U2043" s="35">
        <v>0</v>
      </c>
      <c r="V2043" s="34">
        <v>0</v>
      </c>
      <c r="W2043" s="34">
        <f t="shared" si="496"/>
        <v>0</v>
      </c>
      <c r="X2043" s="35">
        <v>0</v>
      </c>
      <c r="Y2043" s="35">
        <v>0</v>
      </c>
      <c r="Z2043" s="35">
        <v>0</v>
      </c>
      <c r="AA2043" s="34">
        <v>0</v>
      </c>
      <c r="AB2043" s="34">
        <v>0</v>
      </c>
      <c r="AC2043" s="34">
        <v>0</v>
      </c>
      <c r="AD2043" s="34">
        <v>0</v>
      </c>
      <c r="AE2043" s="34">
        <f t="shared" si="497"/>
        <v>0</v>
      </c>
      <c r="AF2043" s="34">
        <f t="shared" si="498"/>
        <v>9999</v>
      </c>
      <c r="AG2043" s="34">
        <f t="shared" si="499"/>
        <v>9999</v>
      </c>
      <c r="AH2043" s="34">
        <v>960</v>
      </c>
      <c r="AI2043" s="34">
        <v>0</v>
      </c>
      <c r="AJ2043" s="35">
        <v>4080</v>
      </c>
      <c r="AK2043" s="35">
        <v>0</v>
      </c>
      <c r="AL2043" s="35">
        <v>0</v>
      </c>
      <c r="AM2043" s="34">
        <v>0.8</v>
      </c>
      <c r="AN2043" s="34">
        <f t="shared" si="500"/>
        <v>0</v>
      </c>
      <c r="AO2043" s="35">
        <v>240</v>
      </c>
      <c r="AP2043" s="35">
        <v>240</v>
      </c>
      <c r="AQ2043" t="s">
        <v>82</v>
      </c>
      <c r="AR2043">
        <v>4</v>
      </c>
      <c r="AS2043" s="34">
        <v>0.066666666666667</v>
      </c>
      <c r="AT2043" t="s">
        <v>83</v>
      </c>
      <c r="AU2043" s="35">
        <f t="shared" si="510"/>
        <v>0</v>
      </c>
      <c r="AV2043" s="35">
        <f t="shared" si="501"/>
        <v>0</v>
      </c>
      <c r="AW2043" s="35">
        <f t="shared" si="502"/>
        <v>9999</v>
      </c>
      <c r="AX2043" s="35">
        <f t="shared" si="503"/>
        <v>9999</v>
      </c>
      <c r="AY2043" s="35">
        <f t="shared" si="504"/>
        <v>0</v>
      </c>
      <c r="AZ2043" s="35">
        <f t="shared" si="505"/>
        <v>0</v>
      </c>
      <c r="BA2043" s="27" t="str">
        <f t="shared" si="506"/>
        <v>Kelipatan Kirim/Master box &gt; 3x FC+index</v>
      </c>
      <c r="BB2043" s="34">
        <v>9.9e-5</v>
      </c>
      <c r="BC2043" s="34">
        <f t="shared" si="507"/>
        <v>0</v>
      </c>
      <c r="BD2043" s="34" t="e">
        <f t="shared" si="508"/>
        <v>#REF!</v>
      </c>
      <c r="BE2043" s="34">
        <v>0.07</v>
      </c>
      <c r="BF2043" s="34">
        <f t="shared" si="511"/>
        <v>0</v>
      </c>
      <c r="BG2043" s="34" t="e">
        <f t="shared" si="509"/>
        <v>#REF!</v>
      </c>
      <c r="BH2043" t="str">
        <f>IF(AT2043="UDARA","U","N")&amp;LEFT($C$4,2)&amp;MID($C$4,4,2)&amp;LEFT(A2043,3)&amp;MID(E2043,2,2)&amp;VLOOKUP(E2043,Acuan_Reference!C:L,10,0)</f>
        <v>N1501PWT71S1</v>
      </c>
      <c r="BI2043" t="s">
        <v>84</v>
      </c>
      <c r="BJ2043" t="s">
        <v>119</v>
      </c>
      <c r="BK2043" t="s">
        <v>86</v>
      </c>
      <c r="BL2043" t="s">
        <v>87</v>
      </c>
    </row>
    <row r="2044" hidden="1" spans="1:64">
      <c r="A2044" t="s">
        <v>109</v>
      </c>
      <c r="B2044" t="s">
        <v>75</v>
      </c>
      <c r="C2044" t="s">
        <v>76</v>
      </c>
      <c r="D2044" t="s">
        <v>180</v>
      </c>
      <c r="E2044" t="s">
        <v>270</v>
      </c>
      <c r="F2044" t="s">
        <v>271</v>
      </c>
      <c r="G2044" t="s">
        <v>118</v>
      </c>
      <c r="H2044" t="s">
        <v>81</v>
      </c>
      <c r="I2044" s="34">
        <v>13600</v>
      </c>
      <c r="J2044" s="35">
        <v>162</v>
      </c>
      <c r="K2044" s="35">
        <v>261</v>
      </c>
      <c r="L2044" s="35">
        <v>288</v>
      </c>
      <c r="M2044" s="35">
        <v>480</v>
      </c>
      <c r="N2044" s="35">
        <v>538</v>
      </c>
      <c r="O2044" s="35">
        <v>549</v>
      </c>
      <c r="P2044" s="35">
        <v>294</v>
      </c>
      <c r="Q2044" s="35">
        <v>270</v>
      </c>
      <c r="R2044" s="35">
        <v>534</v>
      </c>
      <c r="S2044" s="35">
        <v>504</v>
      </c>
      <c r="T2044" s="35">
        <v>294</v>
      </c>
      <c r="U2044" s="35">
        <v>672</v>
      </c>
      <c r="V2044" s="34">
        <v>490</v>
      </c>
      <c r="W2044" s="34">
        <f t="shared" si="496"/>
        <v>440</v>
      </c>
      <c r="X2044" s="35">
        <v>24</v>
      </c>
      <c r="Y2044" s="35">
        <v>0</v>
      </c>
      <c r="Z2044" s="35">
        <v>0</v>
      </c>
      <c r="AA2044" s="34">
        <v>345</v>
      </c>
      <c r="AB2044" s="34">
        <v>0</v>
      </c>
      <c r="AC2044" s="34">
        <v>0</v>
      </c>
      <c r="AD2044" s="34">
        <v>0</v>
      </c>
      <c r="AE2044" s="34">
        <f t="shared" si="497"/>
        <v>345</v>
      </c>
      <c r="AF2044" s="34">
        <f t="shared" si="498"/>
        <v>0.704081632653061</v>
      </c>
      <c r="AG2044" s="34">
        <f t="shared" si="499"/>
        <v>0.784090909090909</v>
      </c>
      <c r="AH2044" s="34">
        <v>960</v>
      </c>
      <c r="AI2044" s="34">
        <v>0</v>
      </c>
      <c r="AJ2044" s="35">
        <v>4080</v>
      </c>
      <c r="AK2044" s="35">
        <v>412</v>
      </c>
      <c r="AL2044" s="35">
        <v>354</v>
      </c>
      <c r="AM2044" s="34">
        <v>0.6</v>
      </c>
      <c r="AN2044" s="34">
        <f t="shared" si="500"/>
        <v>264</v>
      </c>
      <c r="AO2044" s="35">
        <v>240</v>
      </c>
      <c r="AP2044" s="35">
        <v>240</v>
      </c>
      <c r="AQ2044" t="s">
        <v>82</v>
      </c>
      <c r="AR2044">
        <v>8</v>
      </c>
      <c r="AS2044" s="34">
        <v>0.1</v>
      </c>
      <c r="AT2044" t="s">
        <v>83</v>
      </c>
      <c r="AU2044" s="35">
        <f t="shared" si="510"/>
        <v>204.75</v>
      </c>
      <c r="AV2044" s="35">
        <f t="shared" si="501"/>
        <v>240</v>
      </c>
      <c r="AW2044" s="35">
        <f t="shared" si="502"/>
        <v>1.32954545454545</v>
      </c>
      <c r="AX2044" s="35">
        <f t="shared" si="503"/>
        <v>0.525</v>
      </c>
      <c r="AY2044" s="35">
        <f t="shared" si="504"/>
        <v>240</v>
      </c>
      <c r="AZ2044" s="35">
        <f t="shared" si="505"/>
        <v>240</v>
      </c>
      <c r="BA2044" s="27" t="str">
        <f t="shared" si="506"/>
        <v>3</v>
      </c>
      <c r="BB2044" s="34">
        <v>9.9e-5</v>
      </c>
      <c r="BC2044" s="34">
        <f t="shared" si="507"/>
        <v>0.02376</v>
      </c>
      <c r="BD2044" s="34" t="e">
        <f t="shared" si="508"/>
        <v>#REF!</v>
      </c>
      <c r="BE2044" s="34">
        <v>0.07</v>
      </c>
      <c r="BF2044" s="34">
        <f t="shared" si="511"/>
        <v>16.8</v>
      </c>
      <c r="BG2044" s="34" t="e">
        <f t="shared" si="509"/>
        <v>#REF!</v>
      </c>
      <c r="BH2044" t="str">
        <f>IF(AT2044="UDARA","U","N")&amp;LEFT($C$4,2)&amp;MID($C$4,4,2)&amp;LEFT(A2044,3)&amp;MID(E2044,2,2)&amp;VLOOKUP(E2044,Acuan_Reference!C:L,10,0)</f>
        <v>N1501SBY71S1</v>
      </c>
      <c r="BI2044" t="s">
        <v>84</v>
      </c>
      <c r="BJ2044" t="s">
        <v>119</v>
      </c>
      <c r="BK2044" t="s">
        <v>86</v>
      </c>
      <c r="BL2044" t="s">
        <v>87</v>
      </c>
    </row>
    <row r="2045" hidden="1" spans="1:64">
      <c r="A2045" t="s">
        <v>110</v>
      </c>
      <c r="B2045" t="s">
        <v>75</v>
      </c>
      <c r="C2045" t="s">
        <v>76</v>
      </c>
      <c r="D2045" t="s">
        <v>180</v>
      </c>
      <c r="E2045" t="s">
        <v>270</v>
      </c>
      <c r="F2045" t="s">
        <v>271</v>
      </c>
      <c r="G2045" t="s">
        <v>118</v>
      </c>
      <c r="H2045" t="s">
        <v>81</v>
      </c>
      <c r="I2045" s="34">
        <v>13600</v>
      </c>
      <c r="J2045" s="35">
        <v>367</v>
      </c>
      <c r="K2045" s="35">
        <v>65</v>
      </c>
      <c r="L2045" s="35">
        <v>110</v>
      </c>
      <c r="M2045" s="35">
        <v>65</v>
      </c>
      <c r="N2045" s="35">
        <v>61</v>
      </c>
      <c r="O2045" s="35">
        <v>43</v>
      </c>
      <c r="P2045" s="35">
        <v>91</v>
      </c>
      <c r="Q2045" s="35">
        <v>71</v>
      </c>
      <c r="R2045" s="35">
        <v>51</v>
      </c>
      <c r="S2045" s="35">
        <v>75</v>
      </c>
      <c r="T2045" s="35">
        <v>42</v>
      </c>
      <c r="U2045" s="35">
        <v>98</v>
      </c>
      <c r="V2045" s="34">
        <v>71.666666666667</v>
      </c>
      <c r="W2045" s="34">
        <f t="shared" si="496"/>
        <v>61.6666666666667</v>
      </c>
      <c r="X2045" s="35">
        <v>63</v>
      </c>
      <c r="Y2045" s="35">
        <v>0</v>
      </c>
      <c r="Z2045" s="35">
        <v>0</v>
      </c>
      <c r="AA2045" s="34">
        <v>107</v>
      </c>
      <c r="AB2045" s="34">
        <v>0</v>
      </c>
      <c r="AC2045" s="34">
        <v>0</v>
      </c>
      <c r="AD2045" s="34">
        <v>0</v>
      </c>
      <c r="AE2045" s="34">
        <f t="shared" si="497"/>
        <v>107</v>
      </c>
      <c r="AF2045" s="34">
        <f t="shared" si="498"/>
        <v>1.49302325581395</v>
      </c>
      <c r="AG2045" s="34">
        <f t="shared" si="499"/>
        <v>1.73513513513514</v>
      </c>
      <c r="AH2045" s="34">
        <v>960</v>
      </c>
      <c r="AI2045" s="34">
        <v>0</v>
      </c>
      <c r="AJ2045" s="35">
        <v>4080</v>
      </c>
      <c r="AK2045" s="35">
        <v>63</v>
      </c>
      <c r="AL2045" s="35">
        <v>45</v>
      </c>
      <c r="AM2045" s="34">
        <v>0.7</v>
      </c>
      <c r="AN2045" s="34">
        <f t="shared" si="500"/>
        <v>43.1666666666667</v>
      </c>
      <c r="AO2045" s="35">
        <v>240</v>
      </c>
      <c r="AP2045" s="35">
        <v>240</v>
      </c>
      <c r="AQ2045" t="s">
        <v>82</v>
      </c>
      <c r="AR2045">
        <v>8</v>
      </c>
      <c r="AS2045" s="34">
        <v>0.066666666666667</v>
      </c>
      <c r="AT2045" t="s">
        <v>83</v>
      </c>
      <c r="AU2045" s="35">
        <f t="shared" si="510"/>
        <v>0</v>
      </c>
      <c r="AV2045" s="35">
        <f t="shared" si="501"/>
        <v>0</v>
      </c>
      <c r="AW2045" s="35">
        <f t="shared" si="502"/>
        <v>1.73513513513514</v>
      </c>
      <c r="AX2045" s="35">
        <f t="shared" si="503"/>
        <v>1.00540540540541</v>
      </c>
      <c r="AY2045" s="35">
        <f t="shared" si="504"/>
        <v>0</v>
      </c>
      <c r="AZ2045" s="35">
        <f t="shared" si="505"/>
        <v>0</v>
      </c>
      <c r="BA2045" s="27" t="str">
        <f t="shared" si="506"/>
        <v>3</v>
      </c>
      <c r="BB2045" s="34">
        <v>9.9e-5</v>
      </c>
      <c r="BC2045" s="34">
        <f t="shared" si="507"/>
        <v>0</v>
      </c>
      <c r="BD2045" s="34" t="e">
        <f t="shared" si="508"/>
        <v>#REF!</v>
      </c>
      <c r="BE2045" s="34">
        <v>0.07</v>
      </c>
      <c r="BF2045" s="34">
        <f t="shared" si="511"/>
        <v>0</v>
      </c>
      <c r="BG2045" s="34" t="e">
        <f t="shared" si="509"/>
        <v>#REF!</v>
      </c>
      <c r="BH2045" t="str">
        <f>IF(AT2045="UDARA","U","N")&amp;LEFT($C$4,2)&amp;MID($C$4,4,2)&amp;LEFT(A2045,3)&amp;MID(E2045,2,2)&amp;VLOOKUP(E2045,Acuan_Reference!C:L,10,0)</f>
        <v>N1501SLO71S1</v>
      </c>
      <c r="BI2045" t="s">
        <v>84</v>
      </c>
      <c r="BJ2045" t="s">
        <v>119</v>
      </c>
      <c r="BK2045" t="s">
        <v>86</v>
      </c>
      <c r="BL2045" t="s">
        <v>87</v>
      </c>
    </row>
    <row r="2046" hidden="1" spans="1:64">
      <c r="A2046" t="s">
        <v>111</v>
      </c>
      <c r="B2046" t="s">
        <v>75</v>
      </c>
      <c r="C2046" t="s">
        <v>76</v>
      </c>
      <c r="D2046" t="s">
        <v>180</v>
      </c>
      <c r="E2046" t="s">
        <v>270</v>
      </c>
      <c r="F2046" t="s">
        <v>271</v>
      </c>
      <c r="G2046" t="s">
        <v>118</v>
      </c>
      <c r="H2046" t="s">
        <v>81</v>
      </c>
      <c r="I2046" s="34">
        <v>13600</v>
      </c>
      <c r="J2046" s="35">
        <v>0</v>
      </c>
      <c r="K2046" s="35">
        <v>0</v>
      </c>
      <c r="L2046" s="35">
        <v>0</v>
      </c>
      <c r="M2046" s="35">
        <v>0</v>
      </c>
      <c r="N2046" s="35">
        <v>0</v>
      </c>
      <c r="O2046" s="35">
        <v>0</v>
      </c>
      <c r="P2046" s="35">
        <v>0</v>
      </c>
      <c r="Q2046" s="35">
        <v>0</v>
      </c>
      <c r="R2046" s="35">
        <v>0</v>
      </c>
      <c r="S2046" s="35">
        <v>0</v>
      </c>
      <c r="T2046" s="35">
        <v>0</v>
      </c>
      <c r="U2046" s="35">
        <v>0</v>
      </c>
      <c r="V2046" s="34">
        <v>0</v>
      </c>
      <c r="W2046" s="34">
        <f t="shared" si="496"/>
        <v>0</v>
      </c>
      <c r="X2046" s="35">
        <v>0</v>
      </c>
      <c r="Y2046" s="35">
        <v>18</v>
      </c>
      <c r="Z2046" s="35">
        <v>0</v>
      </c>
      <c r="AA2046" s="34">
        <v>0</v>
      </c>
      <c r="AB2046" s="34">
        <v>0</v>
      </c>
      <c r="AC2046" s="34">
        <v>0</v>
      </c>
      <c r="AD2046" s="34">
        <v>0</v>
      </c>
      <c r="AE2046" s="34">
        <f t="shared" si="497"/>
        <v>0</v>
      </c>
      <c r="AF2046" s="34">
        <f t="shared" si="498"/>
        <v>9999</v>
      </c>
      <c r="AG2046" s="34">
        <f t="shared" si="499"/>
        <v>9999</v>
      </c>
      <c r="AH2046" s="34">
        <v>960</v>
      </c>
      <c r="AI2046" s="34">
        <v>0</v>
      </c>
      <c r="AJ2046" s="35">
        <v>4080</v>
      </c>
      <c r="AK2046" s="35">
        <v>0</v>
      </c>
      <c r="AL2046" s="35">
        <v>0</v>
      </c>
      <c r="AM2046" s="34">
        <v>1.5</v>
      </c>
      <c r="AN2046" s="34">
        <f t="shared" si="500"/>
        <v>0</v>
      </c>
      <c r="AO2046" s="35">
        <v>240</v>
      </c>
      <c r="AP2046" s="35">
        <v>240</v>
      </c>
      <c r="AQ2046" t="s">
        <v>82</v>
      </c>
      <c r="AR2046">
        <v>2</v>
      </c>
      <c r="AS2046" s="34">
        <v>0.53333333333333</v>
      </c>
      <c r="AT2046" t="s">
        <v>83</v>
      </c>
      <c r="AU2046" s="35">
        <f t="shared" si="510"/>
        <v>0</v>
      </c>
      <c r="AV2046" s="35">
        <f t="shared" si="501"/>
        <v>0</v>
      </c>
      <c r="AW2046" s="35">
        <f t="shared" si="502"/>
        <v>9999</v>
      </c>
      <c r="AX2046" s="35">
        <f t="shared" si="503"/>
        <v>9999</v>
      </c>
      <c r="AY2046" s="35">
        <f t="shared" si="504"/>
        <v>0</v>
      </c>
      <c r="AZ2046" s="35">
        <f t="shared" si="505"/>
        <v>0</v>
      </c>
      <c r="BA2046" s="27" t="str">
        <f t="shared" si="506"/>
        <v>Kelipatan Kirim/Master box &gt; 3x FC+index</v>
      </c>
      <c r="BB2046" s="34">
        <v>9.9e-5</v>
      </c>
      <c r="BC2046" s="34">
        <f t="shared" si="507"/>
        <v>0</v>
      </c>
      <c r="BD2046" s="34" t="e">
        <f t="shared" si="508"/>
        <v>#REF!</v>
      </c>
      <c r="BE2046" s="34">
        <v>0.07</v>
      </c>
      <c r="BF2046" s="34">
        <f t="shared" si="511"/>
        <v>0</v>
      </c>
      <c r="BG2046" s="34" t="e">
        <f t="shared" si="509"/>
        <v>#REF!</v>
      </c>
      <c r="BH2046" t="str">
        <f>IF(AT2046="UDARA","U","N")&amp;LEFT($C$4,2)&amp;MID($C$4,4,2)&amp;LEFT(A2046,3)&amp;MID(E2046,2,2)&amp;VLOOKUP(E2046,Acuan_Reference!C:L,10,0)</f>
        <v>N1501SMD71S1</v>
      </c>
      <c r="BI2046" t="s">
        <v>84</v>
      </c>
      <c r="BJ2046" t="s">
        <v>119</v>
      </c>
      <c r="BK2046" t="s">
        <v>86</v>
      </c>
      <c r="BL2046" t="s">
        <v>87</v>
      </c>
    </row>
    <row r="2047" hidden="1" spans="1:64">
      <c r="A2047" t="s">
        <v>112</v>
      </c>
      <c r="B2047" t="s">
        <v>75</v>
      </c>
      <c r="C2047" t="s">
        <v>76</v>
      </c>
      <c r="D2047" t="s">
        <v>180</v>
      </c>
      <c r="E2047" t="s">
        <v>270</v>
      </c>
      <c r="F2047" t="s">
        <v>271</v>
      </c>
      <c r="G2047" t="s">
        <v>118</v>
      </c>
      <c r="H2047" t="s">
        <v>81</v>
      </c>
      <c r="I2047" s="34">
        <v>13600</v>
      </c>
      <c r="J2047" s="35">
        <v>32</v>
      </c>
      <c r="K2047" s="35">
        <v>10</v>
      </c>
      <c r="L2047" s="35">
        <v>0</v>
      </c>
      <c r="M2047" s="35">
        <v>85</v>
      </c>
      <c r="N2047" s="35">
        <v>36</v>
      </c>
      <c r="O2047" s="35">
        <v>45</v>
      </c>
      <c r="P2047" s="35">
        <v>33</v>
      </c>
      <c r="Q2047" s="35">
        <v>34</v>
      </c>
      <c r="R2047" s="35">
        <v>2</v>
      </c>
      <c r="S2047" s="35">
        <v>0</v>
      </c>
      <c r="T2047" s="35">
        <v>6</v>
      </c>
      <c r="U2047" s="35">
        <v>68</v>
      </c>
      <c r="V2047" s="34">
        <v>24.666666666667</v>
      </c>
      <c r="W2047" s="34">
        <f t="shared" ref="W2047:W2110" si="512">AVERAGE(T2047,U2047,AL2047)</f>
        <v>25.6666666666667</v>
      </c>
      <c r="X2047" s="35">
        <v>0</v>
      </c>
      <c r="Y2047" s="35">
        <v>0</v>
      </c>
      <c r="Z2047" s="35">
        <v>0</v>
      </c>
      <c r="AA2047" s="34">
        <v>162</v>
      </c>
      <c r="AB2047" s="34">
        <v>0</v>
      </c>
      <c r="AC2047" s="34">
        <v>0</v>
      </c>
      <c r="AD2047" s="34">
        <v>0</v>
      </c>
      <c r="AE2047" s="34">
        <f t="shared" ref="AE2047:AE2110" si="513">Z2047+AA2047+AC2047+AD2047</f>
        <v>162</v>
      </c>
      <c r="AF2047" s="34">
        <f t="shared" ref="AF2047:AF2110" si="514">IFERROR(IF(V2047&lt;0,9999,AE2047/V2047),9999)</f>
        <v>6.56756756756748</v>
      </c>
      <c r="AG2047" s="34">
        <f t="shared" ref="AG2047:AG2110" si="515">IFERROR(IF(W2047&lt;0,9999,(Z2047+AA2047+AC2047)/W2047),9999)</f>
        <v>6.31168831168831</v>
      </c>
      <c r="AH2047" s="34">
        <v>960</v>
      </c>
      <c r="AI2047" s="34">
        <v>0</v>
      </c>
      <c r="AJ2047" s="35">
        <v>4080</v>
      </c>
      <c r="AK2047" s="35">
        <v>12</v>
      </c>
      <c r="AL2047" s="35">
        <v>3</v>
      </c>
      <c r="AM2047" s="34">
        <v>0.7</v>
      </c>
      <c r="AN2047" s="34">
        <f t="shared" ref="AN2047:AN2110" si="516">IF(AM2047*W2047&lt;0,0,AM2047*W2047)</f>
        <v>17.9666666666667</v>
      </c>
      <c r="AO2047" s="35">
        <v>240</v>
      </c>
      <c r="AP2047" s="35">
        <v>240</v>
      </c>
      <c r="AQ2047" t="s">
        <v>82</v>
      </c>
      <c r="AR2047">
        <v>8</v>
      </c>
      <c r="AS2047" s="34">
        <v>0.066666666666667</v>
      </c>
      <c r="AT2047" t="s">
        <v>83</v>
      </c>
      <c r="AU2047" s="35">
        <f t="shared" si="510"/>
        <v>0</v>
      </c>
      <c r="AV2047" s="35">
        <f t="shared" ref="AV2047:AV2110" si="517">IFERROR(ROUNDUP(AU2047/AO2047,0)*AO2047,9999)</f>
        <v>0</v>
      </c>
      <c r="AW2047" s="35">
        <f t="shared" ref="AW2047:AW2110" si="518">IFERROR(IF(W2047&lt;0,9999,((ROUNDUP(AU2047/AO2047,0)*AO2047)+AE2047)/W2047),9999)</f>
        <v>6.31168831168831</v>
      </c>
      <c r="AX2047" s="35">
        <f t="shared" ref="AX2047:AX2110" si="519">IFERROR(IF(W2047&lt;0,9999,((ROUNDUP(AU2047/AP2047,0)*AP2047)+AE2047-AL2047)/W2047),9999)</f>
        <v>6.19480519480519</v>
      </c>
      <c r="AY2047" s="35">
        <f t="shared" ref="AY2047:AY2110" si="520">IF(H2047="DROPPING",IF(AND(AW2047&gt;3,AX2047&gt;3),0,IF(AND(AW2047&lt;=3,AX2047&lt;=3),ROUNDUP(AU2047/AO2047,0)*AO2047,ROUNDUP(AU2047/AP2047,0)*AP2047)),0)</f>
        <v>0</v>
      </c>
      <c r="AZ2047" s="35">
        <f t="shared" ref="AZ2047:AZ2110" si="521">IF(AH2047&lt;=0,0,IF(H2047="DROPPING",IF(AND(AW2047&gt;3,AX2047&gt;3),0,IF(AND(AW2047&lt;=3,AX2047&lt;=3),ROUNDUP(AU2047/AO2047,0)*AO2047,ROUNDUP(AU2047/AP2047,0)*AP2047)),0))</f>
        <v>0</v>
      </c>
      <c r="BA2047" s="27" t="str">
        <f t="shared" ref="BA2047:BA2110" si="522">IF(AND(AW2047&gt;3,AX2047&gt;3),"Kelipatan Kirim/Master box &gt; 3x FC+index",IF(AF2047&lt;=AS2047,"1",IF(AND(AF2047&gt;AS2047,AF2047&lt;=AM2047),"2","3")))</f>
        <v>Kelipatan Kirim/Master box &gt; 3x FC+index</v>
      </c>
      <c r="BB2047" s="34">
        <v>9.9e-5</v>
      </c>
      <c r="BC2047" s="34">
        <f t="shared" ref="BC2047:BC2110" si="523">BB2047*AZ2047</f>
        <v>0</v>
      </c>
      <c r="BD2047" s="34" t="e">
        <f t="shared" si="508"/>
        <v>#REF!</v>
      </c>
      <c r="BE2047" s="34">
        <v>0.07</v>
      </c>
      <c r="BF2047" s="34">
        <f t="shared" si="511"/>
        <v>0</v>
      </c>
      <c r="BG2047" s="34" t="e">
        <f t="shared" si="509"/>
        <v>#REF!</v>
      </c>
      <c r="BH2047" t="str">
        <f>IF(AT2047="UDARA","U","N")&amp;LEFT($C$4,2)&amp;MID($C$4,4,2)&amp;LEFT(A2047,3)&amp;MID(E2047,2,2)&amp;VLOOKUP(E2047,Acuan_Reference!C:L,10,0)</f>
        <v>N1501SMG71S1</v>
      </c>
      <c r="BI2047" t="s">
        <v>84</v>
      </c>
      <c r="BJ2047" t="s">
        <v>119</v>
      </c>
      <c r="BK2047" t="s">
        <v>86</v>
      </c>
      <c r="BL2047" t="s">
        <v>87</v>
      </c>
    </row>
    <row r="2048" hidden="1" spans="1:64">
      <c r="A2048" t="s">
        <v>113</v>
      </c>
      <c r="B2048" t="s">
        <v>75</v>
      </c>
      <c r="C2048" t="s">
        <v>76</v>
      </c>
      <c r="D2048" t="s">
        <v>180</v>
      </c>
      <c r="E2048" t="s">
        <v>270</v>
      </c>
      <c r="F2048" t="s">
        <v>271</v>
      </c>
      <c r="G2048" t="s">
        <v>118</v>
      </c>
      <c r="H2048" t="s">
        <v>81</v>
      </c>
      <c r="I2048" s="34">
        <v>13600</v>
      </c>
      <c r="J2048" s="35">
        <v>293</v>
      </c>
      <c r="K2048" s="35">
        <v>384</v>
      </c>
      <c r="L2048" s="35">
        <v>440</v>
      </c>
      <c r="M2048" s="35">
        <v>366</v>
      </c>
      <c r="N2048" s="35">
        <v>588</v>
      </c>
      <c r="O2048" s="35">
        <v>356</v>
      </c>
      <c r="P2048" s="35">
        <v>436</v>
      </c>
      <c r="Q2048" s="35">
        <v>659</v>
      </c>
      <c r="R2048" s="35">
        <v>379</v>
      </c>
      <c r="S2048" s="35">
        <v>443</v>
      </c>
      <c r="T2048" s="35">
        <v>911</v>
      </c>
      <c r="U2048" s="35">
        <v>754</v>
      </c>
      <c r="V2048" s="34">
        <v>702.66666666667</v>
      </c>
      <c r="W2048" s="34">
        <f t="shared" si="512"/>
        <v>708.333333333333</v>
      </c>
      <c r="X2048" s="35">
        <v>177</v>
      </c>
      <c r="Y2048" s="35">
        <v>0</v>
      </c>
      <c r="Z2048" s="35">
        <v>0</v>
      </c>
      <c r="AA2048" s="34">
        <v>473</v>
      </c>
      <c r="AB2048" s="34">
        <v>0</v>
      </c>
      <c r="AC2048" s="34">
        <v>0</v>
      </c>
      <c r="AD2048" s="34">
        <v>0</v>
      </c>
      <c r="AE2048" s="34">
        <f t="shared" si="513"/>
        <v>473</v>
      </c>
      <c r="AF2048" s="34">
        <f t="shared" si="514"/>
        <v>0.673149905123336</v>
      </c>
      <c r="AG2048" s="34">
        <f t="shared" si="515"/>
        <v>0.667764705882353</v>
      </c>
      <c r="AH2048" s="34">
        <v>960</v>
      </c>
      <c r="AI2048" s="34">
        <v>0</v>
      </c>
      <c r="AJ2048" s="35">
        <v>4080</v>
      </c>
      <c r="AK2048" s="35">
        <v>467</v>
      </c>
      <c r="AL2048" s="35">
        <v>460</v>
      </c>
      <c r="AM2048" s="34">
        <v>0.25</v>
      </c>
      <c r="AN2048" s="34">
        <f t="shared" si="516"/>
        <v>177.083333333333</v>
      </c>
      <c r="AO2048" s="35">
        <v>240</v>
      </c>
      <c r="AP2048" s="35">
        <v>240</v>
      </c>
      <c r="AQ2048" t="s">
        <v>82</v>
      </c>
      <c r="AR2048">
        <v>12</v>
      </c>
      <c r="AS2048" s="34">
        <v>0.033333333333333</v>
      </c>
      <c r="AT2048" t="s">
        <v>83</v>
      </c>
      <c r="AU2048" s="35">
        <f t="shared" si="510"/>
        <v>123.0625</v>
      </c>
      <c r="AV2048" s="35">
        <f t="shared" si="517"/>
        <v>240</v>
      </c>
      <c r="AW2048" s="35">
        <f t="shared" si="518"/>
        <v>1.00658823529412</v>
      </c>
      <c r="AX2048" s="35">
        <f t="shared" si="519"/>
        <v>0.357176470588235</v>
      </c>
      <c r="AY2048" s="35">
        <f t="shared" si="520"/>
        <v>240</v>
      </c>
      <c r="AZ2048" s="35">
        <f t="shared" si="521"/>
        <v>240</v>
      </c>
      <c r="BA2048" s="27" t="str">
        <f t="shared" si="522"/>
        <v>3</v>
      </c>
      <c r="BB2048" s="34">
        <v>9.9e-5</v>
      </c>
      <c r="BC2048" s="34">
        <f t="shared" si="523"/>
        <v>0.02376</v>
      </c>
      <c r="BD2048" s="34" t="e">
        <f t="shared" ref="BD2048:BD2111" si="524">BD2047+BC2048</f>
        <v>#REF!</v>
      </c>
      <c r="BE2048" s="34">
        <v>0.07</v>
      </c>
      <c r="BF2048" s="34">
        <f t="shared" si="511"/>
        <v>16.8</v>
      </c>
      <c r="BG2048" s="34" t="e">
        <f t="shared" ref="BG2048:BG2111" si="525">BG2047+BF2048</f>
        <v>#REF!</v>
      </c>
      <c r="BH2048" t="str">
        <f>IF(AT2048="UDARA","U","N")&amp;LEFT($C$4,2)&amp;MID($C$4,4,2)&amp;LEFT(A2048,3)&amp;MID(E2048,2,2)&amp;VLOOKUP(E2048,Acuan_Reference!C:L,10,0)</f>
        <v>N1501TGR71S1</v>
      </c>
      <c r="BI2048" t="s">
        <v>84</v>
      </c>
      <c r="BJ2048" t="s">
        <v>119</v>
      </c>
      <c r="BK2048" t="s">
        <v>86</v>
      </c>
      <c r="BL2048" t="s">
        <v>87</v>
      </c>
    </row>
    <row r="2049" hidden="1" spans="1:64">
      <c r="A2049" t="s">
        <v>114</v>
      </c>
      <c r="B2049" t="s">
        <v>75</v>
      </c>
      <c r="C2049" t="s">
        <v>76</v>
      </c>
      <c r="D2049" t="s">
        <v>180</v>
      </c>
      <c r="E2049" t="s">
        <v>270</v>
      </c>
      <c r="F2049" t="s">
        <v>271</v>
      </c>
      <c r="G2049" t="s">
        <v>118</v>
      </c>
      <c r="H2049" t="s">
        <v>81</v>
      </c>
      <c r="I2049" s="34">
        <v>13600</v>
      </c>
      <c r="J2049" s="35">
        <v>171</v>
      </c>
      <c r="K2049" s="35">
        <v>159</v>
      </c>
      <c r="L2049" s="35">
        <v>72</v>
      </c>
      <c r="M2049" s="35">
        <v>168</v>
      </c>
      <c r="N2049" s="35">
        <v>114</v>
      </c>
      <c r="O2049" s="35">
        <v>98</v>
      </c>
      <c r="P2049" s="35">
        <v>200</v>
      </c>
      <c r="Q2049" s="35">
        <v>176</v>
      </c>
      <c r="R2049" s="35">
        <v>105</v>
      </c>
      <c r="S2049" s="35">
        <v>147</v>
      </c>
      <c r="T2049" s="35">
        <v>92</v>
      </c>
      <c r="U2049" s="35">
        <v>149</v>
      </c>
      <c r="V2049" s="34">
        <v>129.33333333333</v>
      </c>
      <c r="W2049" s="34">
        <f t="shared" si="512"/>
        <v>111</v>
      </c>
      <c r="X2049" s="35">
        <v>61</v>
      </c>
      <c r="Y2049" s="35">
        <v>0</v>
      </c>
      <c r="Z2049" s="35">
        <v>0</v>
      </c>
      <c r="AA2049" s="34">
        <v>180</v>
      </c>
      <c r="AB2049" s="34">
        <v>0</v>
      </c>
      <c r="AC2049" s="34">
        <v>0</v>
      </c>
      <c r="AD2049" s="34">
        <v>0</v>
      </c>
      <c r="AE2049" s="34">
        <f t="shared" si="513"/>
        <v>180</v>
      </c>
      <c r="AF2049" s="34">
        <f t="shared" si="514"/>
        <v>1.39175257731962</v>
      </c>
      <c r="AG2049" s="34">
        <f t="shared" si="515"/>
        <v>1.62162162162162</v>
      </c>
      <c r="AH2049" s="34">
        <v>960</v>
      </c>
      <c r="AI2049" s="34">
        <v>0</v>
      </c>
      <c r="AJ2049" s="35">
        <v>4080</v>
      </c>
      <c r="AK2049" s="35">
        <v>135</v>
      </c>
      <c r="AL2049" s="35">
        <v>92</v>
      </c>
      <c r="AM2049" s="34">
        <v>0.7</v>
      </c>
      <c r="AN2049" s="34">
        <f t="shared" si="516"/>
        <v>77.7</v>
      </c>
      <c r="AO2049" s="35">
        <v>240</v>
      </c>
      <c r="AP2049" s="35">
        <v>240</v>
      </c>
      <c r="AQ2049" t="s">
        <v>82</v>
      </c>
      <c r="AR2049">
        <v>8</v>
      </c>
      <c r="AS2049" s="34">
        <v>0.066666666666667</v>
      </c>
      <c r="AT2049" t="s">
        <v>83</v>
      </c>
      <c r="AU2049" s="35">
        <f t="shared" si="510"/>
        <v>0</v>
      </c>
      <c r="AV2049" s="35">
        <f t="shared" si="517"/>
        <v>0</v>
      </c>
      <c r="AW2049" s="35">
        <f t="shared" si="518"/>
        <v>1.62162162162162</v>
      </c>
      <c r="AX2049" s="35">
        <f t="shared" si="519"/>
        <v>0.792792792792793</v>
      </c>
      <c r="AY2049" s="35">
        <f t="shared" si="520"/>
        <v>0</v>
      </c>
      <c r="AZ2049" s="35">
        <f t="shared" si="521"/>
        <v>0</v>
      </c>
      <c r="BA2049" s="27" t="str">
        <f t="shared" si="522"/>
        <v>3</v>
      </c>
      <c r="BB2049" s="34">
        <v>9.9e-5</v>
      </c>
      <c r="BC2049" s="34">
        <f t="shared" si="523"/>
        <v>0</v>
      </c>
      <c r="BD2049" s="34" t="e">
        <f t="shared" si="524"/>
        <v>#REF!</v>
      </c>
      <c r="BE2049" s="34">
        <v>0.07</v>
      </c>
      <c r="BF2049" s="34">
        <f t="shared" si="511"/>
        <v>0</v>
      </c>
      <c r="BG2049" s="34" t="e">
        <f t="shared" si="525"/>
        <v>#REF!</v>
      </c>
      <c r="BH2049" t="str">
        <f>IF(AT2049="UDARA","U","N")&amp;LEFT($C$4,2)&amp;MID($C$4,4,2)&amp;LEFT(A2049,3)&amp;MID(E2049,2,2)&amp;VLOOKUP(E2049,Acuan_Reference!C:L,10,0)</f>
        <v>N1501YGY71S1</v>
      </c>
      <c r="BI2049" t="s">
        <v>84</v>
      </c>
      <c r="BJ2049" t="s">
        <v>119</v>
      </c>
      <c r="BK2049" t="s">
        <v>86</v>
      </c>
      <c r="BL2049" t="s">
        <v>87</v>
      </c>
    </row>
    <row r="2050" hidden="1" spans="1:64">
      <c r="A2050" t="s">
        <v>74</v>
      </c>
      <c r="B2050" t="s">
        <v>75</v>
      </c>
      <c r="C2050" t="s">
        <v>76</v>
      </c>
      <c r="D2050" t="s">
        <v>115</v>
      </c>
      <c r="E2050" t="s">
        <v>272</v>
      </c>
      <c r="F2050" t="s">
        <v>273</v>
      </c>
      <c r="G2050" t="s">
        <v>80</v>
      </c>
      <c r="H2050" t="s">
        <v>81</v>
      </c>
      <c r="I2050" s="34">
        <v>26350</v>
      </c>
      <c r="J2050" s="35">
        <v>570</v>
      </c>
      <c r="K2050" s="35">
        <v>688</v>
      </c>
      <c r="L2050" s="35">
        <v>945</v>
      </c>
      <c r="M2050" s="35">
        <v>906</v>
      </c>
      <c r="N2050" s="35">
        <v>657</v>
      </c>
      <c r="O2050" s="35">
        <v>733</v>
      </c>
      <c r="P2050" s="35">
        <v>728</v>
      </c>
      <c r="Q2050" s="35">
        <v>298</v>
      </c>
      <c r="R2050" s="35">
        <v>501</v>
      </c>
      <c r="S2050" s="35">
        <v>502</v>
      </c>
      <c r="T2050" s="35">
        <v>602</v>
      </c>
      <c r="U2050" s="35">
        <v>666</v>
      </c>
      <c r="V2050" s="34">
        <v>590</v>
      </c>
      <c r="W2050" s="34">
        <f t="shared" si="512"/>
        <v>552.333333333333</v>
      </c>
      <c r="X2050" s="35">
        <v>227</v>
      </c>
      <c r="Y2050" s="35">
        <v>0</v>
      </c>
      <c r="Z2050" s="35">
        <v>0</v>
      </c>
      <c r="AA2050" s="34">
        <v>415</v>
      </c>
      <c r="AB2050" s="34">
        <v>0</v>
      </c>
      <c r="AC2050" s="34">
        <v>96</v>
      </c>
      <c r="AD2050" s="34">
        <v>0</v>
      </c>
      <c r="AE2050" s="34">
        <f t="shared" si="513"/>
        <v>511</v>
      </c>
      <c r="AF2050" s="34">
        <f t="shared" si="514"/>
        <v>0.866101694915254</v>
      </c>
      <c r="AG2050" s="34">
        <f t="shared" si="515"/>
        <v>0.925165962582981</v>
      </c>
      <c r="AH2050" s="34">
        <v>3072</v>
      </c>
      <c r="AI2050" s="34">
        <v>0</v>
      </c>
      <c r="AJ2050" s="35">
        <v>3408</v>
      </c>
      <c r="AK2050" s="35">
        <v>457</v>
      </c>
      <c r="AL2050" s="35">
        <v>389</v>
      </c>
      <c r="AM2050" s="34">
        <v>0.7</v>
      </c>
      <c r="AN2050" s="34">
        <f t="shared" si="516"/>
        <v>386.633333333333</v>
      </c>
      <c r="AO2050" s="35">
        <v>24</v>
      </c>
      <c r="AP2050" s="35">
        <v>24</v>
      </c>
      <c r="AQ2050" t="s">
        <v>153</v>
      </c>
      <c r="AR2050">
        <v>8</v>
      </c>
      <c r="AS2050" s="34">
        <v>0.066666666666667</v>
      </c>
      <c r="AT2050" t="s">
        <v>83</v>
      </c>
      <c r="AU2050" s="35">
        <f t="shared" si="510"/>
        <v>198.475</v>
      </c>
      <c r="AV2050" s="35">
        <f t="shared" si="517"/>
        <v>216</v>
      </c>
      <c r="AW2050" s="35">
        <f t="shared" si="518"/>
        <v>1.31623415811708</v>
      </c>
      <c r="AX2050" s="35">
        <f t="shared" si="519"/>
        <v>0.611949305974653</v>
      </c>
      <c r="AY2050" s="35">
        <f t="shared" si="520"/>
        <v>216</v>
      </c>
      <c r="AZ2050" s="35">
        <f t="shared" si="521"/>
        <v>216</v>
      </c>
      <c r="BA2050" s="27" t="str">
        <f t="shared" si="522"/>
        <v>3</v>
      </c>
      <c r="BB2050" s="34">
        <v>0.00036</v>
      </c>
      <c r="BC2050" s="34">
        <f t="shared" si="523"/>
        <v>0.07776</v>
      </c>
      <c r="BD2050" s="34" t="e">
        <f t="shared" si="524"/>
        <v>#REF!</v>
      </c>
      <c r="BE2050" s="34">
        <v>0.29167</v>
      </c>
      <c r="BF2050" s="34">
        <f t="shared" si="511"/>
        <v>63.00072</v>
      </c>
      <c r="BG2050" s="34" t="e">
        <f t="shared" si="525"/>
        <v>#REF!</v>
      </c>
      <c r="BH2050" t="str">
        <f>IF(AT2050="UDARA","U","N")&amp;LEFT($C$4,2)&amp;MID($C$4,4,2)&amp;LEFT(A2050,3)&amp;MID(E2050,2,2)&amp;VLOOKUP(E2050,Acuan_Reference!C:L,10,0)</f>
        <v>N1501BDG71N1</v>
      </c>
      <c r="BI2050" t="s">
        <v>84</v>
      </c>
      <c r="BJ2050" t="s">
        <v>119</v>
      </c>
      <c r="BK2050" t="s">
        <v>86</v>
      </c>
      <c r="BL2050" t="s">
        <v>87</v>
      </c>
    </row>
    <row r="2051" hidden="1" spans="1:64">
      <c r="A2051" t="s">
        <v>88</v>
      </c>
      <c r="B2051" t="s">
        <v>75</v>
      </c>
      <c r="C2051" t="s">
        <v>76</v>
      </c>
      <c r="D2051" t="s">
        <v>115</v>
      </c>
      <c r="E2051" t="s">
        <v>272</v>
      </c>
      <c r="F2051" t="s">
        <v>273</v>
      </c>
      <c r="G2051" t="s">
        <v>80</v>
      </c>
      <c r="H2051" t="s">
        <v>81</v>
      </c>
      <c r="I2051" s="34">
        <v>26350</v>
      </c>
      <c r="J2051" s="35">
        <v>64</v>
      </c>
      <c r="K2051" s="35">
        <v>142</v>
      </c>
      <c r="L2051" s="35">
        <v>127</v>
      </c>
      <c r="M2051" s="35">
        <v>57</v>
      </c>
      <c r="N2051" s="35">
        <v>65</v>
      </c>
      <c r="O2051" s="35">
        <v>60</v>
      </c>
      <c r="P2051" s="35">
        <v>57</v>
      </c>
      <c r="Q2051" s="35">
        <v>104</v>
      </c>
      <c r="R2051" s="35">
        <v>130</v>
      </c>
      <c r="S2051" s="35">
        <v>126</v>
      </c>
      <c r="T2051" s="35">
        <v>49</v>
      </c>
      <c r="U2051" s="35">
        <v>59</v>
      </c>
      <c r="V2051" s="34">
        <v>78</v>
      </c>
      <c r="W2051" s="34">
        <f t="shared" si="512"/>
        <v>60.6666666666667</v>
      </c>
      <c r="X2051" s="35">
        <v>25</v>
      </c>
      <c r="Y2051" s="35">
        <v>0</v>
      </c>
      <c r="Z2051" s="35">
        <v>0</v>
      </c>
      <c r="AA2051" s="34">
        <v>161</v>
      </c>
      <c r="AB2051" s="34">
        <v>0</v>
      </c>
      <c r="AC2051" s="34">
        <v>0</v>
      </c>
      <c r="AD2051" s="34">
        <v>0</v>
      </c>
      <c r="AE2051" s="34">
        <f t="shared" si="513"/>
        <v>161</v>
      </c>
      <c r="AF2051" s="34">
        <f t="shared" si="514"/>
        <v>2.06410256410256</v>
      </c>
      <c r="AG2051" s="34">
        <f t="shared" si="515"/>
        <v>2.65384615384615</v>
      </c>
      <c r="AH2051" s="34">
        <v>3072</v>
      </c>
      <c r="AI2051" s="34">
        <v>0</v>
      </c>
      <c r="AJ2051" s="35">
        <v>3408</v>
      </c>
      <c r="AK2051" s="35">
        <v>128</v>
      </c>
      <c r="AL2051" s="35">
        <v>74</v>
      </c>
      <c r="AM2051" s="34">
        <v>0.6</v>
      </c>
      <c r="AN2051" s="34">
        <f t="shared" si="516"/>
        <v>36.4</v>
      </c>
      <c r="AO2051" s="35">
        <v>24</v>
      </c>
      <c r="AP2051" s="35">
        <v>24</v>
      </c>
      <c r="AQ2051" t="s">
        <v>153</v>
      </c>
      <c r="AR2051">
        <v>8</v>
      </c>
      <c r="AS2051" s="34">
        <v>0.033333333333333</v>
      </c>
      <c r="AT2051" t="s">
        <v>83</v>
      </c>
      <c r="AU2051" s="35">
        <f t="shared" si="510"/>
        <v>0</v>
      </c>
      <c r="AV2051" s="35">
        <f t="shared" si="517"/>
        <v>0</v>
      </c>
      <c r="AW2051" s="35">
        <f t="shared" si="518"/>
        <v>2.65384615384615</v>
      </c>
      <c r="AX2051" s="35">
        <f t="shared" si="519"/>
        <v>1.43406593406593</v>
      </c>
      <c r="AY2051" s="35">
        <f t="shared" si="520"/>
        <v>0</v>
      </c>
      <c r="AZ2051" s="35">
        <f t="shared" si="521"/>
        <v>0</v>
      </c>
      <c r="BA2051" s="27" t="str">
        <f t="shared" si="522"/>
        <v>3</v>
      </c>
      <c r="BB2051" s="34">
        <v>0.00036</v>
      </c>
      <c r="BC2051" s="34">
        <f t="shared" si="523"/>
        <v>0</v>
      </c>
      <c r="BD2051" s="34" t="e">
        <f t="shared" si="524"/>
        <v>#REF!</v>
      </c>
      <c r="BE2051" s="34">
        <v>0.29167</v>
      </c>
      <c r="BF2051" s="34">
        <f t="shared" si="511"/>
        <v>0</v>
      </c>
      <c r="BG2051" s="34" t="e">
        <f t="shared" si="525"/>
        <v>#REF!</v>
      </c>
      <c r="BH2051" t="str">
        <f>IF(AT2051="UDARA","U","N")&amp;LEFT($C$4,2)&amp;MID($C$4,4,2)&amp;LEFT(A2051,3)&amp;MID(E2051,2,2)&amp;VLOOKUP(E2051,Acuan_Reference!C:L,10,0)</f>
        <v>N1501BGR71N1</v>
      </c>
      <c r="BI2051" t="s">
        <v>84</v>
      </c>
      <c r="BJ2051" t="s">
        <v>119</v>
      </c>
      <c r="BK2051" t="s">
        <v>86</v>
      </c>
      <c r="BL2051" t="s">
        <v>87</v>
      </c>
    </row>
    <row r="2052" hidden="1" spans="1:64">
      <c r="A2052" t="s">
        <v>89</v>
      </c>
      <c r="B2052" t="s">
        <v>75</v>
      </c>
      <c r="C2052" t="s">
        <v>76</v>
      </c>
      <c r="D2052" t="s">
        <v>115</v>
      </c>
      <c r="E2052" t="s">
        <v>272</v>
      </c>
      <c r="F2052" t="s">
        <v>273</v>
      </c>
      <c r="G2052" t="s">
        <v>80</v>
      </c>
      <c r="H2052" t="s">
        <v>81</v>
      </c>
      <c r="I2052" s="34">
        <v>26350</v>
      </c>
      <c r="J2052" s="35">
        <v>317</v>
      </c>
      <c r="K2052" s="35">
        <v>403</v>
      </c>
      <c r="L2052" s="35">
        <v>273</v>
      </c>
      <c r="M2052" s="35">
        <v>46</v>
      </c>
      <c r="N2052" s="35">
        <v>432</v>
      </c>
      <c r="O2052" s="35">
        <v>152</v>
      </c>
      <c r="P2052" s="35">
        <v>306</v>
      </c>
      <c r="Q2052" s="35">
        <v>94</v>
      </c>
      <c r="R2052" s="35">
        <v>128</v>
      </c>
      <c r="S2052" s="35">
        <v>441</v>
      </c>
      <c r="T2052" s="35">
        <v>215</v>
      </c>
      <c r="U2052" s="35">
        <v>245</v>
      </c>
      <c r="V2052" s="34">
        <v>300.33333333333</v>
      </c>
      <c r="W2052" s="34">
        <f t="shared" si="512"/>
        <v>216.666666666667</v>
      </c>
      <c r="X2052" s="35">
        <v>31</v>
      </c>
      <c r="Y2052" s="35">
        <v>0</v>
      </c>
      <c r="Z2052" s="35">
        <v>0</v>
      </c>
      <c r="AA2052" s="34">
        <v>419</v>
      </c>
      <c r="AB2052" s="34">
        <v>0</v>
      </c>
      <c r="AC2052" s="34">
        <v>24</v>
      </c>
      <c r="AD2052" s="34">
        <v>48</v>
      </c>
      <c r="AE2052" s="34">
        <f t="shared" si="513"/>
        <v>491</v>
      </c>
      <c r="AF2052" s="34">
        <f t="shared" si="514"/>
        <v>1.63485016648171</v>
      </c>
      <c r="AG2052" s="34">
        <f t="shared" si="515"/>
        <v>2.04461538461538</v>
      </c>
      <c r="AH2052" s="34">
        <v>3072</v>
      </c>
      <c r="AI2052" s="34">
        <v>0</v>
      </c>
      <c r="AJ2052" s="35">
        <v>3408</v>
      </c>
      <c r="AK2052" s="35">
        <v>234</v>
      </c>
      <c r="AL2052" s="35">
        <v>190</v>
      </c>
      <c r="AM2052" s="34">
        <v>1.3</v>
      </c>
      <c r="AN2052" s="34">
        <f t="shared" si="516"/>
        <v>281.666666666667</v>
      </c>
      <c r="AO2052" s="35">
        <v>24</v>
      </c>
      <c r="AP2052" s="35">
        <v>24</v>
      </c>
      <c r="AQ2052" t="s">
        <v>82</v>
      </c>
      <c r="AR2052">
        <v>4</v>
      </c>
      <c r="AS2052" s="34">
        <v>0.53333333333333</v>
      </c>
      <c r="AT2052" t="s">
        <v>83</v>
      </c>
      <c r="AU2052" s="35">
        <f t="shared" si="510"/>
        <v>0</v>
      </c>
      <c r="AV2052" s="35">
        <f t="shared" si="517"/>
        <v>0</v>
      </c>
      <c r="AW2052" s="35">
        <f t="shared" si="518"/>
        <v>2.26615384615385</v>
      </c>
      <c r="AX2052" s="35">
        <f t="shared" si="519"/>
        <v>1.38923076923077</v>
      </c>
      <c r="AY2052" s="35">
        <f t="shared" si="520"/>
        <v>0</v>
      </c>
      <c r="AZ2052" s="35">
        <f t="shared" si="521"/>
        <v>0</v>
      </c>
      <c r="BA2052" s="27" t="str">
        <f t="shared" si="522"/>
        <v>3</v>
      </c>
      <c r="BB2052" s="34">
        <v>0.00036</v>
      </c>
      <c r="BC2052" s="34">
        <f t="shared" si="523"/>
        <v>0</v>
      </c>
      <c r="BD2052" s="34" t="e">
        <f t="shared" si="524"/>
        <v>#REF!</v>
      </c>
      <c r="BE2052" s="34">
        <v>0.29167</v>
      </c>
      <c r="BF2052" s="34">
        <f t="shared" si="511"/>
        <v>0</v>
      </c>
      <c r="BG2052" s="34" t="e">
        <f t="shared" si="525"/>
        <v>#REF!</v>
      </c>
      <c r="BH2052" t="str">
        <f>IF(AT2052="UDARA","U","N")&amp;LEFT($C$4,2)&amp;MID($C$4,4,2)&amp;LEFT(A2052,3)&amp;MID(E2052,2,2)&amp;VLOOKUP(E2052,Acuan_Reference!C:L,10,0)</f>
        <v>N1501BJM71N1</v>
      </c>
      <c r="BI2052" t="s">
        <v>84</v>
      </c>
      <c r="BJ2052" t="s">
        <v>119</v>
      </c>
      <c r="BK2052" t="s">
        <v>86</v>
      </c>
      <c r="BL2052" t="s">
        <v>87</v>
      </c>
    </row>
    <row r="2053" hidden="1" spans="1:64">
      <c r="A2053" t="s">
        <v>90</v>
      </c>
      <c r="B2053" t="s">
        <v>75</v>
      </c>
      <c r="C2053" t="s">
        <v>76</v>
      </c>
      <c r="D2053" t="s">
        <v>115</v>
      </c>
      <c r="E2053" t="s">
        <v>272</v>
      </c>
      <c r="F2053" t="s">
        <v>273</v>
      </c>
      <c r="G2053" t="s">
        <v>80</v>
      </c>
      <c r="H2053" t="s">
        <v>81</v>
      </c>
      <c r="I2053" s="34">
        <v>26350</v>
      </c>
      <c r="J2053" s="35">
        <v>358</v>
      </c>
      <c r="K2053" s="35">
        <v>553</v>
      </c>
      <c r="L2053" s="35">
        <v>570</v>
      </c>
      <c r="M2053" s="35">
        <v>156</v>
      </c>
      <c r="N2053" s="35">
        <v>280</v>
      </c>
      <c r="O2053" s="35">
        <v>532</v>
      </c>
      <c r="P2053" s="35">
        <v>324</v>
      </c>
      <c r="Q2053" s="35">
        <v>430</v>
      </c>
      <c r="R2053" s="35">
        <v>375</v>
      </c>
      <c r="S2053" s="35">
        <v>578</v>
      </c>
      <c r="T2053" s="35">
        <v>424</v>
      </c>
      <c r="U2053" s="35">
        <v>442</v>
      </c>
      <c r="V2053" s="34">
        <v>481.33333333333</v>
      </c>
      <c r="W2053" s="34">
        <f t="shared" si="512"/>
        <v>400</v>
      </c>
      <c r="X2053" s="35">
        <v>129</v>
      </c>
      <c r="Y2053" s="35">
        <v>0</v>
      </c>
      <c r="Z2053" s="35">
        <v>0</v>
      </c>
      <c r="AA2053" s="34">
        <v>535</v>
      </c>
      <c r="AB2053" s="34">
        <v>0</v>
      </c>
      <c r="AC2053" s="34">
        <v>0</v>
      </c>
      <c r="AD2053" s="34">
        <v>0</v>
      </c>
      <c r="AE2053" s="34">
        <f t="shared" si="513"/>
        <v>535</v>
      </c>
      <c r="AF2053" s="34">
        <f t="shared" si="514"/>
        <v>1.11149584487535</v>
      </c>
      <c r="AG2053" s="34">
        <f t="shared" si="515"/>
        <v>1.3375</v>
      </c>
      <c r="AH2053" s="34">
        <v>3072</v>
      </c>
      <c r="AI2053" s="34">
        <v>0</v>
      </c>
      <c r="AJ2053" s="35">
        <v>3408</v>
      </c>
      <c r="AK2053" s="35">
        <v>486</v>
      </c>
      <c r="AL2053" s="35">
        <v>334</v>
      </c>
      <c r="AM2053" s="34">
        <v>0.6</v>
      </c>
      <c r="AN2053" s="34">
        <f t="shared" si="516"/>
        <v>240</v>
      </c>
      <c r="AO2053" s="35">
        <v>24</v>
      </c>
      <c r="AP2053" s="35">
        <v>24</v>
      </c>
      <c r="AQ2053" t="s">
        <v>153</v>
      </c>
      <c r="AR2053">
        <v>12</v>
      </c>
      <c r="AS2053" s="34">
        <v>0.033333333333333</v>
      </c>
      <c r="AT2053" t="s">
        <v>83</v>
      </c>
      <c r="AU2053" s="35">
        <f t="shared" si="510"/>
        <v>29.25</v>
      </c>
      <c r="AV2053" s="35">
        <f t="shared" si="517"/>
        <v>48</v>
      </c>
      <c r="AW2053" s="35">
        <f t="shared" si="518"/>
        <v>1.4575</v>
      </c>
      <c r="AX2053" s="35">
        <f t="shared" si="519"/>
        <v>0.6225</v>
      </c>
      <c r="AY2053" s="35">
        <f t="shared" si="520"/>
        <v>48</v>
      </c>
      <c r="AZ2053" s="35">
        <f t="shared" si="521"/>
        <v>48</v>
      </c>
      <c r="BA2053" s="27" t="str">
        <f t="shared" si="522"/>
        <v>3</v>
      </c>
      <c r="BB2053" s="34">
        <v>0.00036</v>
      </c>
      <c r="BC2053" s="34">
        <f t="shared" si="523"/>
        <v>0.01728</v>
      </c>
      <c r="BD2053" s="34" t="e">
        <f t="shared" si="524"/>
        <v>#REF!</v>
      </c>
      <c r="BE2053" s="34">
        <v>0.29167</v>
      </c>
      <c r="BF2053" s="34">
        <f t="shared" si="511"/>
        <v>14.00016</v>
      </c>
      <c r="BG2053" s="34" t="e">
        <f t="shared" si="525"/>
        <v>#REF!</v>
      </c>
      <c r="BH2053" t="str">
        <f>IF(AT2053="UDARA","U","N")&amp;LEFT($C$4,2)&amp;MID($C$4,4,2)&amp;LEFT(A2053,3)&amp;MID(E2053,2,2)&amp;VLOOKUP(E2053,Acuan_Reference!C:L,10,0)</f>
        <v>N1501BKS71N1</v>
      </c>
      <c r="BI2053" t="s">
        <v>84</v>
      </c>
      <c r="BJ2053" t="s">
        <v>119</v>
      </c>
      <c r="BK2053" t="s">
        <v>86</v>
      </c>
      <c r="BL2053" t="s">
        <v>87</v>
      </c>
    </row>
    <row r="2054" hidden="1" spans="1:64">
      <c r="A2054" t="s">
        <v>91</v>
      </c>
      <c r="B2054" t="s">
        <v>75</v>
      </c>
      <c r="C2054" t="s">
        <v>76</v>
      </c>
      <c r="D2054" t="s">
        <v>115</v>
      </c>
      <c r="E2054" t="s">
        <v>272</v>
      </c>
      <c r="F2054" t="s">
        <v>273</v>
      </c>
      <c r="G2054" t="s">
        <v>80</v>
      </c>
      <c r="H2054" t="s">
        <v>81</v>
      </c>
      <c r="I2054" s="34">
        <v>26350</v>
      </c>
      <c r="J2054" s="35">
        <v>522</v>
      </c>
      <c r="K2054" s="35">
        <v>96</v>
      </c>
      <c r="L2054" s="35">
        <v>130</v>
      </c>
      <c r="M2054" s="35">
        <v>149</v>
      </c>
      <c r="N2054" s="35">
        <v>174</v>
      </c>
      <c r="O2054" s="35">
        <v>143</v>
      </c>
      <c r="P2054" s="35">
        <v>79</v>
      </c>
      <c r="Q2054" s="35">
        <v>291</v>
      </c>
      <c r="R2054" s="35">
        <v>119</v>
      </c>
      <c r="S2054" s="35">
        <v>67</v>
      </c>
      <c r="T2054" s="35">
        <v>121</v>
      </c>
      <c r="U2054" s="35">
        <v>308</v>
      </c>
      <c r="V2054" s="34">
        <v>165.33333333333</v>
      </c>
      <c r="W2054" s="34">
        <f t="shared" si="512"/>
        <v>168</v>
      </c>
      <c r="X2054" s="35">
        <v>51</v>
      </c>
      <c r="Y2054" s="35">
        <v>0</v>
      </c>
      <c r="Z2054" s="35">
        <v>0</v>
      </c>
      <c r="AA2054" s="34">
        <v>212</v>
      </c>
      <c r="AB2054" s="34">
        <v>0</v>
      </c>
      <c r="AC2054" s="34">
        <v>24</v>
      </c>
      <c r="AD2054" s="34">
        <v>0</v>
      </c>
      <c r="AE2054" s="34">
        <f t="shared" si="513"/>
        <v>236</v>
      </c>
      <c r="AF2054" s="34">
        <f t="shared" si="514"/>
        <v>1.42741935483874</v>
      </c>
      <c r="AG2054" s="34">
        <f t="shared" si="515"/>
        <v>1.4047619047619</v>
      </c>
      <c r="AH2054" s="34">
        <v>3072</v>
      </c>
      <c r="AI2054" s="34">
        <v>0</v>
      </c>
      <c r="AJ2054" s="35">
        <v>3408</v>
      </c>
      <c r="AK2054" s="35">
        <v>168</v>
      </c>
      <c r="AL2054" s="35">
        <v>75</v>
      </c>
      <c r="AM2054" s="34">
        <v>0.9</v>
      </c>
      <c r="AN2054" s="34">
        <f t="shared" si="516"/>
        <v>151.2</v>
      </c>
      <c r="AO2054" s="35">
        <v>24</v>
      </c>
      <c r="AP2054" s="35">
        <v>24</v>
      </c>
      <c r="AQ2054" t="s">
        <v>82</v>
      </c>
      <c r="AR2054">
        <v>4</v>
      </c>
      <c r="AS2054" s="34">
        <v>0.13333333333333</v>
      </c>
      <c r="AT2054" t="s">
        <v>83</v>
      </c>
      <c r="AU2054" s="35">
        <f t="shared" si="510"/>
        <v>0</v>
      </c>
      <c r="AV2054" s="35">
        <f t="shared" si="517"/>
        <v>0</v>
      </c>
      <c r="AW2054" s="35">
        <f t="shared" si="518"/>
        <v>1.4047619047619</v>
      </c>
      <c r="AX2054" s="35">
        <f t="shared" si="519"/>
        <v>0.958333333333333</v>
      </c>
      <c r="AY2054" s="35">
        <f t="shared" si="520"/>
        <v>0</v>
      </c>
      <c r="AZ2054" s="35">
        <f t="shared" si="521"/>
        <v>0</v>
      </c>
      <c r="BA2054" s="27" t="str">
        <f t="shared" si="522"/>
        <v>3</v>
      </c>
      <c r="BB2054" s="34">
        <v>0.00036</v>
      </c>
      <c r="BC2054" s="34">
        <f t="shared" si="523"/>
        <v>0</v>
      </c>
      <c r="BD2054" s="34" t="e">
        <f t="shared" si="524"/>
        <v>#REF!</v>
      </c>
      <c r="BE2054" s="34">
        <v>0.29167</v>
      </c>
      <c r="BF2054" s="34">
        <f t="shared" si="511"/>
        <v>0</v>
      </c>
      <c r="BG2054" s="34" t="e">
        <f t="shared" si="525"/>
        <v>#REF!</v>
      </c>
      <c r="BH2054" t="str">
        <f>IF(AT2054="UDARA","U","N")&amp;LEFT($C$4,2)&amp;MID($C$4,4,2)&amp;LEFT(A2054,3)&amp;MID(E2054,2,2)&amp;VLOOKUP(E2054,Acuan_Reference!C:L,10,0)</f>
        <v>N1501BLP71N1</v>
      </c>
      <c r="BI2054" t="s">
        <v>84</v>
      </c>
      <c r="BJ2054" t="s">
        <v>119</v>
      </c>
      <c r="BK2054" t="s">
        <v>86</v>
      </c>
      <c r="BL2054" t="s">
        <v>87</v>
      </c>
    </row>
    <row r="2055" hidden="1" spans="1:64">
      <c r="A2055" t="s">
        <v>92</v>
      </c>
      <c r="B2055" t="s">
        <v>75</v>
      </c>
      <c r="C2055" t="s">
        <v>76</v>
      </c>
      <c r="D2055" t="s">
        <v>115</v>
      </c>
      <c r="E2055" t="s">
        <v>272</v>
      </c>
      <c r="F2055" t="s">
        <v>273</v>
      </c>
      <c r="G2055" t="s">
        <v>80</v>
      </c>
      <c r="H2055" t="s">
        <v>81</v>
      </c>
      <c r="I2055" s="34">
        <v>26350</v>
      </c>
      <c r="J2055" s="35">
        <v>145</v>
      </c>
      <c r="K2055" s="35">
        <v>112</v>
      </c>
      <c r="L2055" s="35">
        <v>50</v>
      </c>
      <c r="M2055" s="35">
        <v>38</v>
      </c>
      <c r="N2055" s="35">
        <v>63</v>
      </c>
      <c r="O2055" s="35">
        <v>142</v>
      </c>
      <c r="P2055" s="35">
        <v>44</v>
      </c>
      <c r="Q2055" s="35">
        <v>9</v>
      </c>
      <c r="R2055" s="35">
        <v>64</v>
      </c>
      <c r="S2055" s="35">
        <v>125</v>
      </c>
      <c r="T2055" s="35">
        <v>69</v>
      </c>
      <c r="U2055" s="35">
        <v>37</v>
      </c>
      <c r="V2055" s="34">
        <v>77</v>
      </c>
      <c r="W2055" s="34">
        <f t="shared" si="512"/>
        <v>56.3333333333333</v>
      </c>
      <c r="X2055" s="35">
        <v>-6</v>
      </c>
      <c r="Y2055" s="35">
        <v>0</v>
      </c>
      <c r="Z2055" s="35">
        <v>0</v>
      </c>
      <c r="AA2055" s="34">
        <v>192</v>
      </c>
      <c r="AB2055" s="34">
        <v>0</v>
      </c>
      <c r="AC2055" s="34">
        <v>0</v>
      </c>
      <c r="AD2055" s="34">
        <v>0</v>
      </c>
      <c r="AE2055" s="34">
        <f t="shared" si="513"/>
        <v>192</v>
      </c>
      <c r="AF2055" s="34">
        <f t="shared" si="514"/>
        <v>2.49350649350649</v>
      </c>
      <c r="AG2055" s="34">
        <f t="shared" si="515"/>
        <v>3.40828402366864</v>
      </c>
      <c r="AH2055" s="34">
        <v>3072</v>
      </c>
      <c r="AI2055" s="34">
        <v>0</v>
      </c>
      <c r="AJ2055" s="35">
        <v>3408</v>
      </c>
      <c r="AK2055" s="35">
        <v>71</v>
      </c>
      <c r="AL2055" s="35">
        <v>63</v>
      </c>
      <c r="AM2055" s="34">
        <v>1.5</v>
      </c>
      <c r="AN2055" s="34">
        <f t="shared" si="516"/>
        <v>84.5</v>
      </c>
      <c r="AO2055" s="35">
        <v>24</v>
      </c>
      <c r="AP2055" s="35">
        <v>24</v>
      </c>
      <c r="AQ2055" t="s">
        <v>82</v>
      </c>
      <c r="AR2055">
        <v>2</v>
      </c>
      <c r="AS2055" s="34">
        <v>0.53333333333333</v>
      </c>
      <c r="AT2055" t="s">
        <v>83</v>
      </c>
      <c r="AU2055" s="35">
        <f t="shared" ref="AU2055:AU2118" si="526">IF(OR(H2055="PINDAH DISTRIBUTOR",H2055="PESTA NO BUFFER",H2055="PESTA"),0,IF(AL2055+AN2055&lt;AE2055,0,IF((0.75*((AL2055+AN2055)-AE2055))&lt;0,0,0.75*((AL2055+AN2055)-AE2055))))</f>
        <v>0</v>
      </c>
      <c r="AV2055" s="35">
        <f t="shared" si="517"/>
        <v>0</v>
      </c>
      <c r="AW2055" s="35">
        <f t="shared" si="518"/>
        <v>3.40828402366864</v>
      </c>
      <c r="AX2055" s="35">
        <f t="shared" si="519"/>
        <v>2.28994082840237</v>
      </c>
      <c r="AY2055" s="35">
        <f t="shared" si="520"/>
        <v>0</v>
      </c>
      <c r="AZ2055" s="35">
        <f t="shared" si="521"/>
        <v>0</v>
      </c>
      <c r="BA2055" s="27" t="str">
        <f t="shared" si="522"/>
        <v>3</v>
      </c>
      <c r="BB2055" s="34">
        <v>0.00036</v>
      </c>
      <c r="BC2055" s="34">
        <f t="shared" si="523"/>
        <v>0</v>
      </c>
      <c r="BD2055" s="34" t="e">
        <f t="shared" si="524"/>
        <v>#REF!</v>
      </c>
      <c r="BE2055" s="34">
        <v>0.29167</v>
      </c>
      <c r="BF2055" s="34">
        <f t="shared" ref="BF2055:BF2118" si="527">BE2055*AY2055</f>
        <v>0</v>
      </c>
      <c r="BG2055" s="34" t="e">
        <f t="shared" si="525"/>
        <v>#REF!</v>
      </c>
      <c r="BH2055" t="str">
        <f>IF(AT2055="UDARA","U","N")&amp;LEFT($C$4,2)&amp;MID($C$4,4,2)&amp;LEFT(A2055,3)&amp;MID(E2055,2,2)&amp;VLOOKUP(E2055,Acuan_Reference!C:L,10,0)</f>
        <v>N1501BTM71N1</v>
      </c>
      <c r="BI2055" t="s">
        <v>84</v>
      </c>
      <c r="BJ2055" t="s">
        <v>119</v>
      </c>
      <c r="BK2055" t="s">
        <v>86</v>
      </c>
      <c r="BL2055" t="s">
        <v>87</v>
      </c>
    </row>
    <row r="2056" hidden="1" spans="1:64">
      <c r="A2056" t="s">
        <v>93</v>
      </c>
      <c r="B2056" t="s">
        <v>75</v>
      </c>
      <c r="C2056" t="s">
        <v>76</v>
      </c>
      <c r="D2056" t="s">
        <v>115</v>
      </c>
      <c r="E2056" t="s">
        <v>272</v>
      </c>
      <c r="F2056" t="s">
        <v>273</v>
      </c>
      <c r="G2056" t="s">
        <v>80</v>
      </c>
      <c r="H2056" t="s">
        <v>81</v>
      </c>
      <c r="I2056" s="34">
        <v>26350</v>
      </c>
      <c r="J2056" s="35">
        <v>162</v>
      </c>
      <c r="K2056" s="35">
        <v>475</v>
      </c>
      <c r="L2056" s="35">
        <v>463</v>
      </c>
      <c r="M2056" s="35">
        <v>201</v>
      </c>
      <c r="N2056" s="35">
        <v>373</v>
      </c>
      <c r="O2056" s="35">
        <v>347</v>
      </c>
      <c r="P2056" s="35">
        <v>224</v>
      </c>
      <c r="Q2056" s="35">
        <v>138</v>
      </c>
      <c r="R2056" s="35">
        <v>277</v>
      </c>
      <c r="S2056" s="35">
        <v>552</v>
      </c>
      <c r="T2056" s="35">
        <v>309</v>
      </c>
      <c r="U2056" s="35">
        <v>93</v>
      </c>
      <c r="V2056" s="34">
        <v>318</v>
      </c>
      <c r="W2056" s="34">
        <f t="shared" si="512"/>
        <v>226</v>
      </c>
      <c r="X2056" s="35">
        <v>39</v>
      </c>
      <c r="Y2056" s="35">
        <v>0</v>
      </c>
      <c r="Z2056" s="35">
        <v>0</v>
      </c>
      <c r="AA2056" s="34">
        <v>573</v>
      </c>
      <c r="AB2056" s="34">
        <v>0</v>
      </c>
      <c r="AC2056" s="34">
        <v>0</v>
      </c>
      <c r="AD2056" s="34">
        <v>0</v>
      </c>
      <c r="AE2056" s="34">
        <f t="shared" si="513"/>
        <v>573</v>
      </c>
      <c r="AF2056" s="34">
        <f t="shared" si="514"/>
        <v>1.80188679245283</v>
      </c>
      <c r="AG2056" s="34">
        <f t="shared" si="515"/>
        <v>2.5353982300885</v>
      </c>
      <c r="AH2056" s="34">
        <v>3072</v>
      </c>
      <c r="AI2056" s="34">
        <v>0</v>
      </c>
      <c r="AJ2056" s="35">
        <v>3408</v>
      </c>
      <c r="AK2056" s="35">
        <v>340</v>
      </c>
      <c r="AL2056" s="35">
        <v>276</v>
      </c>
      <c r="AM2056" s="34">
        <v>0.8</v>
      </c>
      <c r="AN2056" s="34">
        <f t="shared" si="516"/>
        <v>180.8</v>
      </c>
      <c r="AO2056" s="35">
        <v>24</v>
      </c>
      <c r="AP2056" s="35">
        <v>24</v>
      </c>
      <c r="AQ2056" t="s">
        <v>153</v>
      </c>
      <c r="AR2056">
        <v>4</v>
      </c>
      <c r="AS2056" s="34">
        <v>0.066666666666667</v>
      </c>
      <c r="AT2056" t="s">
        <v>83</v>
      </c>
      <c r="AU2056" s="35">
        <f t="shared" si="526"/>
        <v>0</v>
      </c>
      <c r="AV2056" s="35">
        <f t="shared" si="517"/>
        <v>0</v>
      </c>
      <c r="AW2056" s="35">
        <f t="shared" si="518"/>
        <v>2.5353982300885</v>
      </c>
      <c r="AX2056" s="35">
        <f t="shared" si="519"/>
        <v>1.3141592920354</v>
      </c>
      <c r="AY2056" s="35">
        <f t="shared" si="520"/>
        <v>0</v>
      </c>
      <c r="AZ2056" s="35">
        <f t="shared" si="521"/>
        <v>0</v>
      </c>
      <c r="BA2056" s="27" t="str">
        <f t="shared" si="522"/>
        <v>3</v>
      </c>
      <c r="BB2056" s="34">
        <v>0.00036</v>
      </c>
      <c r="BC2056" s="34">
        <f t="shared" si="523"/>
        <v>0</v>
      </c>
      <c r="BD2056" s="34" t="e">
        <f t="shared" si="524"/>
        <v>#REF!</v>
      </c>
      <c r="BE2056" s="34">
        <v>0.29167</v>
      </c>
      <c r="BF2056" s="34">
        <f t="shared" si="527"/>
        <v>0</v>
      </c>
      <c r="BG2056" s="34" t="e">
        <f t="shared" si="525"/>
        <v>#REF!</v>
      </c>
      <c r="BH2056" t="str">
        <f>IF(AT2056="UDARA","U","N")&amp;LEFT($C$4,2)&amp;MID($C$4,4,2)&amp;LEFT(A2056,3)&amp;MID(E2056,2,2)&amp;VLOOKUP(E2056,Acuan_Reference!C:L,10,0)</f>
        <v>N1501CRB71N1</v>
      </c>
      <c r="BI2056" t="s">
        <v>84</v>
      </c>
      <c r="BJ2056" t="s">
        <v>119</v>
      </c>
      <c r="BK2056" t="s">
        <v>86</v>
      </c>
      <c r="BL2056" t="s">
        <v>87</v>
      </c>
    </row>
    <row r="2057" hidden="1" spans="1:64">
      <c r="A2057" t="s">
        <v>94</v>
      </c>
      <c r="B2057" t="s">
        <v>75</v>
      </c>
      <c r="C2057" t="s">
        <v>76</v>
      </c>
      <c r="D2057" t="s">
        <v>115</v>
      </c>
      <c r="E2057" t="s">
        <v>272</v>
      </c>
      <c r="F2057" t="s">
        <v>273</v>
      </c>
      <c r="G2057" t="s">
        <v>80</v>
      </c>
      <c r="H2057" t="s">
        <v>81</v>
      </c>
      <c r="I2057" s="34">
        <v>26350</v>
      </c>
      <c r="J2057" s="35">
        <v>179</v>
      </c>
      <c r="K2057" s="35">
        <v>545</v>
      </c>
      <c r="L2057" s="35">
        <v>217</v>
      </c>
      <c r="M2057" s="35">
        <v>347</v>
      </c>
      <c r="N2057" s="35">
        <v>380</v>
      </c>
      <c r="O2057" s="35">
        <v>179</v>
      </c>
      <c r="P2057" s="35">
        <v>452</v>
      </c>
      <c r="Q2057" s="35">
        <v>187</v>
      </c>
      <c r="R2057" s="35">
        <v>298</v>
      </c>
      <c r="S2057" s="35">
        <v>536</v>
      </c>
      <c r="T2057" s="35">
        <v>175</v>
      </c>
      <c r="U2057" s="35">
        <v>331</v>
      </c>
      <c r="V2057" s="34">
        <v>347.33333333333</v>
      </c>
      <c r="W2057" s="34">
        <f t="shared" si="512"/>
        <v>250.333333333333</v>
      </c>
      <c r="X2057" s="35">
        <v>39</v>
      </c>
      <c r="Y2057" s="35">
        <v>0</v>
      </c>
      <c r="Z2057" s="35">
        <v>0</v>
      </c>
      <c r="AA2057" s="34">
        <v>497</v>
      </c>
      <c r="AB2057" s="34">
        <v>0</v>
      </c>
      <c r="AC2057" s="34">
        <v>0</v>
      </c>
      <c r="AD2057" s="34">
        <v>0</v>
      </c>
      <c r="AE2057" s="34">
        <f t="shared" si="513"/>
        <v>497</v>
      </c>
      <c r="AF2057" s="34">
        <f t="shared" si="514"/>
        <v>1.43090211132439</v>
      </c>
      <c r="AG2057" s="34">
        <f t="shared" si="515"/>
        <v>1.98535286284953</v>
      </c>
      <c r="AH2057" s="34">
        <v>3072</v>
      </c>
      <c r="AI2057" s="34">
        <v>0</v>
      </c>
      <c r="AJ2057" s="35">
        <v>3408</v>
      </c>
      <c r="AK2057" s="35">
        <v>359</v>
      </c>
      <c r="AL2057" s="35">
        <v>245</v>
      </c>
      <c r="AM2057" s="34">
        <v>0.8</v>
      </c>
      <c r="AN2057" s="34">
        <f t="shared" si="516"/>
        <v>200.266666666667</v>
      </c>
      <c r="AO2057" s="35">
        <v>24</v>
      </c>
      <c r="AP2057" s="35">
        <v>24</v>
      </c>
      <c r="AQ2057" t="s">
        <v>82</v>
      </c>
      <c r="AR2057">
        <v>8</v>
      </c>
      <c r="AS2057" s="34">
        <v>0.13333333333333</v>
      </c>
      <c r="AT2057" t="s">
        <v>83</v>
      </c>
      <c r="AU2057" s="35">
        <f t="shared" si="526"/>
        <v>0</v>
      </c>
      <c r="AV2057" s="35">
        <f t="shared" si="517"/>
        <v>0</v>
      </c>
      <c r="AW2057" s="35">
        <f t="shared" si="518"/>
        <v>1.98535286284953</v>
      </c>
      <c r="AX2057" s="35">
        <f t="shared" si="519"/>
        <v>1.00665778961385</v>
      </c>
      <c r="AY2057" s="35">
        <f t="shared" si="520"/>
        <v>0</v>
      </c>
      <c r="AZ2057" s="35">
        <f t="shared" si="521"/>
        <v>0</v>
      </c>
      <c r="BA2057" s="27" t="str">
        <f t="shared" si="522"/>
        <v>3</v>
      </c>
      <c r="BB2057" s="34">
        <v>0.00036</v>
      </c>
      <c r="BC2057" s="34">
        <f t="shared" si="523"/>
        <v>0</v>
      </c>
      <c r="BD2057" s="34" t="e">
        <f t="shared" si="524"/>
        <v>#REF!</v>
      </c>
      <c r="BE2057" s="34">
        <v>0.29167</v>
      </c>
      <c r="BF2057" s="34">
        <f t="shared" si="527"/>
        <v>0</v>
      </c>
      <c r="BG2057" s="34" t="e">
        <f t="shared" si="525"/>
        <v>#REF!</v>
      </c>
      <c r="BH2057" t="str">
        <f>IF(AT2057="UDARA","U","N")&amp;LEFT($C$4,2)&amp;MID($C$4,4,2)&amp;LEFT(A2057,3)&amp;MID(E2057,2,2)&amp;VLOOKUP(E2057,Acuan_Reference!C:L,10,0)</f>
        <v>N1501DPS71N1</v>
      </c>
      <c r="BI2057" t="s">
        <v>84</v>
      </c>
      <c r="BJ2057" t="s">
        <v>119</v>
      </c>
      <c r="BK2057" t="s">
        <v>86</v>
      </c>
      <c r="BL2057" t="s">
        <v>87</v>
      </c>
    </row>
    <row r="2058" hidden="1" spans="1:64">
      <c r="A2058" t="s">
        <v>95</v>
      </c>
      <c r="B2058" t="s">
        <v>75</v>
      </c>
      <c r="C2058" t="s">
        <v>76</v>
      </c>
      <c r="D2058" t="s">
        <v>115</v>
      </c>
      <c r="E2058" t="s">
        <v>272</v>
      </c>
      <c r="F2058" t="s">
        <v>273</v>
      </c>
      <c r="G2058" t="s">
        <v>80</v>
      </c>
      <c r="H2058" t="s">
        <v>81</v>
      </c>
      <c r="I2058" s="34">
        <v>26350</v>
      </c>
      <c r="J2058" s="35">
        <v>304</v>
      </c>
      <c r="K2058" s="35">
        <v>328</v>
      </c>
      <c r="L2058" s="35">
        <v>523</v>
      </c>
      <c r="M2058" s="35">
        <v>193</v>
      </c>
      <c r="N2058" s="35">
        <v>125</v>
      </c>
      <c r="O2058" s="35">
        <v>242</v>
      </c>
      <c r="P2058" s="35">
        <v>236</v>
      </c>
      <c r="Q2058" s="35">
        <v>347</v>
      </c>
      <c r="R2058" s="35">
        <v>1294</v>
      </c>
      <c r="S2058" s="35">
        <v>477</v>
      </c>
      <c r="T2058" s="35">
        <v>501</v>
      </c>
      <c r="U2058" s="35">
        <v>307</v>
      </c>
      <c r="V2058" s="34">
        <v>428.33333333333</v>
      </c>
      <c r="W2058" s="34">
        <f t="shared" si="512"/>
        <v>452.666666666667</v>
      </c>
      <c r="X2058" s="35">
        <v>28</v>
      </c>
      <c r="Y2058" s="35">
        <v>0</v>
      </c>
      <c r="Z2058" s="35">
        <v>0</v>
      </c>
      <c r="AA2058" s="34">
        <v>518</v>
      </c>
      <c r="AB2058" s="34">
        <v>0</v>
      </c>
      <c r="AC2058" s="34">
        <v>0</v>
      </c>
      <c r="AD2058" s="34">
        <v>0</v>
      </c>
      <c r="AE2058" s="34">
        <f t="shared" si="513"/>
        <v>518</v>
      </c>
      <c r="AF2058" s="34">
        <f t="shared" si="514"/>
        <v>1.20933852140079</v>
      </c>
      <c r="AG2058" s="34">
        <f t="shared" si="515"/>
        <v>1.14432989690722</v>
      </c>
      <c r="AH2058" s="34">
        <v>3072</v>
      </c>
      <c r="AI2058" s="34">
        <v>0</v>
      </c>
      <c r="AJ2058" s="35">
        <v>3408</v>
      </c>
      <c r="AK2058" s="35">
        <v>745</v>
      </c>
      <c r="AL2058" s="35">
        <v>550</v>
      </c>
      <c r="AM2058" s="34">
        <v>0.25</v>
      </c>
      <c r="AN2058" s="34">
        <f t="shared" si="516"/>
        <v>113.166666666667</v>
      </c>
      <c r="AO2058" s="35">
        <v>24</v>
      </c>
      <c r="AP2058" s="35">
        <v>24</v>
      </c>
      <c r="AQ2058" t="s">
        <v>153</v>
      </c>
      <c r="AR2058">
        <v>12</v>
      </c>
      <c r="AS2058" s="34">
        <v>0.033333333333333</v>
      </c>
      <c r="AT2058" t="s">
        <v>83</v>
      </c>
      <c r="AU2058" s="35">
        <f t="shared" si="526"/>
        <v>108.875</v>
      </c>
      <c r="AV2058" s="35">
        <f t="shared" si="517"/>
        <v>120</v>
      </c>
      <c r="AW2058" s="35">
        <f t="shared" si="518"/>
        <v>1.40942562592047</v>
      </c>
      <c r="AX2058" s="35">
        <f t="shared" si="519"/>
        <v>0.19440353460972</v>
      </c>
      <c r="AY2058" s="35">
        <f t="shared" si="520"/>
        <v>120</v>
      </c>
      <c r="AZ2058" s="35">
        <f t="shared" si="521"/>
        <v>120</v>
      </c>
      <c r="BA2058" s="27" t="str">
        <f t="shared" si="522"/>
        <v>3</v>
      </c>
      <c r="BB2058" s="34">
        <v>0.00036</v>
      </c>
      <c r="BC2058" s="34">
        <f t="shared" si="523"/>
        <v>0.0432</v>
      </c>
      <c r="BD2058" s="34" t="e">
        <f t="shared" si="524"/>
        <v>#REF!</v>
      </c>
      <c r="BE2058" s="34">
        <v>0.29167</v>
      </c>
      <c r="BF2058" s="34">
        <f t="shared" si="527"/>
        <v>35.0004</v>
      </c>
      <c r="BG2058" s="34" t="e">
        <f t="shared" si="525"/>
        <v>#REF!</v>
      </c>
      <c r="BH2058" t="str">
        <f>IF(AT2058="UDARA","U","N")&amp;LEFT($C$4,2)&amp;MID($C$4,4,2)&amp;LEFT(A2058,3)&amp;MID(E2058,2,2)&amp;VLOOKUP(E2058,Acuan_Reference!C:L,10,0)</f>
        <v>N1501JAK71N1</v>
      </c>
      <c r="BI2058" t="s">
        <v>84</v>
      </c>
      <c r="BJ2058" t="s">
        <v>119</v>
      </c>
      <c r="BK2058" t="s">
        <v>86</v>
      </c>
      <c r="BL2058" t="s">
        <v>87</v>
      </c>
    </row>
    <row r="2059" hidden="1" spans="1:64">
      <c r="A2059" t="s">
        <v>96</v>
      </c>
      <c r="B2059" t="s">
        <v>75</v>
      </c>
      <c r="C2059" t="s">
        <v>76</v>
      </c>
      <c r="D2059" t="s">
        <v>115</v>
      </c>
      <c r="E2059" t="s">
        <v>272</v>
      </c>
      <c r="F2059" t="s">
        <v>273</v>
      </c>
      <c r="G2059" t="s">
        <v>80</v>
      </c>
      <c r="H2059" t="s">
        <v>81</v>
      </c>
      <c r="I2059" s="34">
        <v>26350</v>
      </c>
      <c r="J2059" s="35">
        <v>33</v>
      </c>
      <c r="K2059" s="35">
        <v>89</v>
      </c>
      <c r="L2059" s="35">
        <v>54</v>
      </c>
      <c r="M2059" s="35">
        <v>69</v>
      </c>
      <c r="N2059" s="35">
        <v>98</v>
      </c>
      <c r="O2059" s="35">
        <v>225</v>
      </c>
      <c r="P2059" s="35">
        <v>149</v>
      </c>
      <c r="Q2059" s="35">
        <v>17</v>
      </c>
      <c r="R2059" s="35">
        <v>47</v>
      </c>
      <c r="S2059" s="35">
        <v>49</v>
      </c>
      <c r="T2059" s="35">
        <v>92</v>
      </c>
      <c r="U2059" s="35">
        <v>90</v>
      </c>
      <c r="V2059" s="34">
        <v>77</v>
      </c>
      <c r="W2059" s="34">
        <f t="shared" si="512"/>
        <v>76</v>
      </c>
      <c r="X2059" s="35">
        <v>17</v>
      </c>
      <c r="Y2059" s="35">
        <v>0</v>
      </c>
      <c r="Z2059" s="35">
        <v>0</v>
      </c>
      <c r="AA2059" s="34">
        <v>127</v>
      </c>
      <c r="AB2059" s="34">
        <v>0</v>
      </c>
      <c r="AC2059" s="34">
        <v>0</v>
      </c>
      <c r="AD2059" s="34">
        <v>24</v>
      </c>
      <c r="AE2059" s="34">
        <f t="shared" si="513"/>
        <v>151</v>
      </c>
      <c r="AF2059" s="34">
        <f t="shared" si="514"/>
        <v>1.96103896103896</v>
      </c>
      <c r="AG2059" s="34">
        <f t="shared" si="515"/>
        <v>1.67105263157895</v>
      </c>
      <c r="AH2059" s="34">
        <v>3072</v>
      </c>
      <c r="AI2059" s="34">
        <v>0</v>
      </c>
      <c r="AJ2059" s="35">
        <v>3408</v>
      </c>
      <c r="AK2059" s="35">
        <v>40</v>
      </c>
      <c r="AL2059" s="35">
        <v>46</v>
      </c>
      <c r="AM2059" s="34">
        <v>1.2</v>
      </c>
      <c r="AN2059" s="34">
        <f t="shared" si="516"/>
        <v>91.2</v>
      </c>
      <c r="AO2059" s="35">
        <v>24</v>
      </c>
      <c r="AP2059" s="35">
        <v>24</v>
      </c>
      <c r="AQ2059" t="s">
        <v>82</v>
      </c>
      <c r="AR2059">
        <v>2</v>
      </c>
      <c r="AS2059" s="34">
        <v>0.2</v>
      </c>
      <c r="AT2059" t="s">
        <v>83</v>
      </c>
      <c r="AU2059" s="35">
        <f t="shared" si="526"/>
        <v>0</v>
      </c>
      <c r="AV2059" s="35">
        <f t="shared" si="517"/>
        <v>0</v>
      </c>
      <c r="AW2059" s="35">
        <f t="shared" si="518"/>
        <v>1.98684210526316</v>
      </c>
      <c r="AX2059" s="35">
        <f t="shared" si="519"/>
        <v>1.38157894736842</v>
      </c>
      <c r="AY2059" s="35">
        <f t="shared" si="520"/>
        <v>0</v>
      </c>
      <c r="AZ2059" s="35">
        <f t="shared" si="521"/>
        <v>0</v>
      </c>
      <c r="BA2059" s="27" t="str">
        <f t="shared" si="522"/>
        <v>3</v>
      </c>
      <c r="BB2059" s="34">
        <v>0.00036</v>
      </c>
      <c r="BC2059" s="34">
        <f t="shared" si="523"/>
        <v>0</v>
      </c>
      <c r="BD2059" s="34" t="e">
        <f t="shared" si="524"/>
        <v>#REF!</v>
      </c>
      <c r="BE2059" s="34">
        <v>0.29167</v>
      </c>
      <c r="BF2059" s="34">
        <f t="shared" si="527"/>
        <v>0</v>
      </c>
      <c r="BG2059" s="34" t="e">
        <f t="shared" si="525"/>
        <v>#REF!</v>
      </c>
      <c r="BH2059" t="str">
        <f>IF(AT2059="UDARA","U","N")&amp;LEFT($C$4,2)&amp;MID($C$4,4,2)&amp;LEFT(A2059,3)&amp;MID(E2059,2,2)&amp;VLOOKUP(E2059,Acuan_Reference!C:L,10,0)</f>
        <v>N1501JBI71N1</v>
      </c>
      <c r="BI2059" t="s">
        <v>84</v>
      </c>
      <c r="BJ2059" t="s">
        <v>119</v>
      </c>
      <c r="BK2059" t="s">
        <v>86</v>
      </c>
      <c r="BL2059" t="s">
        <v>87</v>
      </c>
    </row>
    <row r="2060" hidden="1" spans="1:64">
      <c r="A2060" t="s">
        <v>97</v>
      </c>
      <c r="B2060" t="s">
        <v>75</v>
      </c>
      <c r="C2060" t="s">
        <v>76</v>
      </c>
      <c r="D2060" t="s">
        <v>115</v>
      </c>
      <c r="E2060" t="s">
        <v>272</v>
      </c>
      <c r="F2060" t="s">
        <v>273</v>
      </c>
      <c r="G2060" t="s">
        <v>80</v>
      </c>
      <c r="H2060" t="s">
        <v>81</v>
      </c>
      <c r="I2060" s="34">
        <v>26350</v>
      </c>
      <c r="J2060" s="35">
        <v>277</v>
      </c>
      <c r="K2060" s="35">
        <v>598</v>
      </c>
      <c r="L2060" s="35">
        <v>672</v>
      </c>
      <c r="M2060" s="35">
        <v>244</v>
      </c>
      <c r="N2060" s="35">
        <v>228</v>
      </c>
      <c r="O2060" s="35">
        <v>193</v>
      </c>
      <c r="P2060" s="35">
        <v>303</v>
      </c>
      <c r="Q2060" s="35">
        <v>205</v>
      </c>
      <c r="R2060" s="35">
        <v>273</v>
      </c>
      <c r="S2060" s="35">
        <v>531</v>
      </c>
      <c r="T2060" s="35">
        <v>181</v>
      </c>
      <c r="U2060" s="35">
        <v>332</v>
      </c>
      <c r="V2060" s="34">
        <v>348</v>
      </c>
      <c r="W2060" s="34">
        <f t="shared" si="512"/>
        <v>250.666666666667</v>
      </c>
      <c r="X2060" s="35">
        <v>30</v>
      </c>
      <c r="Y2060" s="35">
        <v>0</v>
      </c>
      <c r="Z2060" s="35">
        <v>6</v>
      </c>
      <c r="AA2060" s="34">
        <v>445</v>
      </c>
      <c r="AB2060" s="34">
        <v>0</v>
      </c>
      <c r="AC2060" s="34">
        <v>0</v>
      </c>
      <c r="AD2060" s="34">
        <v>0</v>
      </c>
      <c r="AE2060" s="34">
        <f t="shared" si="513"/>
        <v>451</v>
      </c>
      <c r="AF2060" s="34">
        <f t="shared" si="514"/>
        <v>1.29597701149425</v>
      </c>
      <c r="AG2060" s="34">
        <f t="shared" si="515"/>
        <v>1.79920212765957</v>
      </c>
      <c r="AH2060" s="34">
        <v>3072</v>
      </c>
      <c r="AI2060" s="34">
        <v>0</v>
      </c>
      <c r="AJ2060" s="35">
        <v>3408</v>
      </c>
      <c r="AK2060" s="35">
        <v>355</v>
      </c>
      <c r="AL2060" s="35">
        <v>239</v>
      </c>
      <c r="AM2060" s="34">
        <v>0.5</v>
      </c>
      <c r="AN2060" s="34">
        <f t="shared" si="516"/>
        <v>125.333333333333</v>
      </c>
      <c r="AO2060" s="35">
        <v>24</v>
      </c>
      <c r="AP2060" s="35">
        <v>24</v>
      </c>
      <c r="AQ2060" t="s">
        <v>153</v>
      </c>
      <c r="AR2060">
        <v>20</v>
      </c>
      <c r="AS2060" s="34">
        <v>0.033333333333333</v>
      </c>
      <c r="AT2060" t="s">
        <v>83</v>
      </c>
      <c r="AU2060" s="35">
        <f t="shared" si="526"/>
        <v>0</v>
      </c>
      <c r="AV2060" s="35">
        <f t="shared" si="517"/>
        <v>0</v>
      </c>
      <c r="AW2060" s="35">
        <f t="shared" si="518"/>
        <v>1.79920212765957</v>
      </c>
      <c r="AX2060" s="35">
        <f t="shared" si="519"/>
        <v>0.845744680851064</v>
      </c>
      <c r="AY2060" s="35">
        <f t="shared" si="520"/>
        <v>0</v>
      </c>
      <c r="AZ2060" s="35">
        <f t="shared" si="521"/>
        <v>0</v>
      </c>
      <c r="BA2060" s="27" t="str">
        <f t="shared" si="522"/>
        <v>3</v>
      </c>
      <c r="BB2060" s="34">
        <v>0.00036</v>
      </c>
      <c r="BC2060" s="34">
        <f t="shared" si="523"/>
        <v>0</v>
      </c>
      <c r="BD2060" s="34" t="e">
        <f t="shared" si="524"/>
        <v>#REF!</v>
      </c>
      <c r="BE2060" s="34">
        <v>0.29167</v>
      </c>
      <c r="BF2060" s="34">
        <f t="shared" si="527"/>
        <v>0</v>
      </c>
      <c r="BG2060" s="34" t="e">
        <f t="shared" si="525"/>
        <v>#REF!</v>
      </c>
      <c r="BH2060" t="str">
        <f>IF(AT2060="UDARA","U","N")&amp;LEFT($C$4,2)&amp;MID($C$4,4,2)&amp;LEFT(A2060,3)&amp;MID(E2060,2,2)&amp;VLOOKUP(E2060,Acuan_Reference!C:L,10,0)</f>
        <v>N1501JKT71N1</v>
      </c>
      <c r="BI2060" t="s">
        <v>84</v>
      </c>
      <c r="BJ2060" t="s">
        <v>119</v>
      </c>
      <c r="BK2060" t="s">
        <v>86</v>
      </c>
      <c r="BL2060" t="s">
        <v>87</v>
      </c>
    </row>
    <row r="2061" hidden="1" spans="1:64">
      <c r="A2061" t="s">
        <v>98</v>
      </c>
      <c r="B2061" t="s">
        <v>75</v>
      </c>
      <c r="C2061" t="s">
        <v>76</v>
      </c>
      <c r="D2061" t="s">
        <v>115</v>
      </c>
      <c r="E2061" t="s">
        <v>272</v>
      </c>
      <c r="F2061" t="s">
        <v>273</v>
      </c>
      <c r="G2061" t="s">
        <v>80</v>
      </c>
      <c r="H2061" t="s">
        <v>81</v>
      </c>
      <c r="I2061" s="34">
        <v>26350</v>
      </c>
      <c r="J2061" s="35">
        <v>196</v>
      </c>
      <c r="K2061" s="35">
        <v>252</v>
      </c>
      <c r="L2061" s="35">
        <v>212</v>
      </c>
      <c r="M2061" s="35">
        <v>188</v>
      </c>
      <c r="N2061" s="35">
        <v>125</v>
      </c>
      <c r="O2061" s="35">
        <v>215</v>
      </c>
      <c r="P2061" s="35">
        <v>123</v>
      </c>
      <c r="Q2061" s="35">
        <v>95</v>
      </c>
      <c r="R2061" s="35">
        <v>159</v>
      </c>
      <c r="S2061" s="35">
        <v>307</v>
      </c>
      <c r="T2061" s="35">
        <v>142</v>
      </c>
      <c r="U2061" s="35">
        <v>138</v>
      </c>
      <c r="V2061" s="34">
        <v>195.66666666667</v>
      </c>
      <c r="W2061" s="34">
        <f t="shared" si="512"/>
        <v>142.666666666667</v>
      </c>
      <c r="X2061" s="35">
        <v>50</v>
      </c>
      <c r="Y2061" s="35">
        <v>0</v>
      </c>
      <c r="Z2061" s="35">
        <v>0</v>
      </c>
      <c r="AA2061" s="34">
        <v>345</v>
      </c>
      <c r="AB2061" s="34">
        <v>0</v>
      </c>
      <c r="AC2061" s="34">
        <v>0</v>
      </c>
      <c r="AD2061" s="34">
        <v>0</v>
      </c>
      <c r="AE2061" s="34">
        <f t="shared" si="513"/>
        <v>345</v>
      </c>
      <c r="AF2061" s="34">
        <f t="shared" si="514"/>
        <v>1.76320272572399</v>
      </c>
      <c r="AG2061" s="34">
        <f t="shared" si="515"/>
        <v>2.41822429906542</v>
      </c>
      <c r="AH2061" s="34">
        <v>3072</v>
      </c>
      <c r="AI2061" s="34">
        <v>0</v>
      </c>
      <c r="AJ2061" s="35">
        <v>3408</v>
      </c>
      <c r="AK2061" s="35">
        <v>198</v>
      </c>
      <c r="AL2061" s="35">
        <v>148</v>
      </c>
      <c r="AM2061" s="34">
        <v>0.9</v>
      </c>
      <c r="AN2061" s="34">
        <f t="shared" si="516"/>
        <v>128.4</v>
      </c>
      <c r="AO2061" s="35">
        <v>24</v>
      </c>
      <c r="AP2061" s="35">
        <v>24</v>
      </c>
      <c r="AQ2061" t="s">
        <v>153</v>
      </c>
      <c r="AR2061">
        <v>4</v>
      </c>
      <c r="AS2061" s="34">
        <v>0.1</v>
      </c>
      <c r="AT2061" t="s">
        <v>83</v>
      </c>
      <c r="AU2061" s="35">
        <f t="shared" si="526"/>
        <v>0</v>
      </c>
      <c r="AV2061" s="35">
        <f t="shared" si="517"/>
        <v>0</v>
      </c>
      <c r="AW2061" s="35">
        <f t="shared" si="518"/>
        <v>2.41822429906542</v>
      </c>
      <c r="AX2061" s="35">
        <f t="shared" si="519"/>
        <v>1.38084112149533</v>
      </c>
      <c r="AY2061" s="35">
        <f t="shared" si="520"/>
        <v>0</v>
      </c>
      <c r="AZ2061" s="35">
        <f t="shared" si="521"/>
        <v>0</v>
      </c>
      <c r="BA2061" s="27" t="str">
        <f t="shared" si="522"/>
        <v>3</v>
      </c>
      <c r="BB2061" s="34">
        <v>0.00036</v>
      </c>
      <c r="BC2061" s="34">
        <f t="shared" si="523"/>
        <v>0</v>
      </c>
      <c r="BD2061" s="34" t="e">
        <f t="shared" si="524"/>
        <v>#REF!</v>
      </c>
      <c r="BE2061" s="34">
        <v>0.29167</v>
      </c>
      <c r="BF2061" s="34">
        <f t="shared" si="527"/>
        <v>0</v>
      </c>
      <c r="BG2061" s="34" t="e">
        <f t="shared" si="525"/>
        <v>#REF!</v>
      </c>
      <c r="BH2061" t="str">
        <f>IF(AT2061="UDARA","U","N")&amp;LEFT($C$4,2)&amp;MID($C$4,4,2)&amp;LEFT(A2061,3)&amp;MID(E2061,2,2)&amp;VLOOKUP(E2061,Acuan_Reference!C:L,10,0)</f>
        <v>N1501JMR71N1</v>
      </c>
      <c r="BI2061" t="s">
        <v>84</v>
      </c>
      <c r="BJ2061" t="s">
        <v>119</v>
      </c>
      <c r="BK2061" t="s">
        <v>86</v>
      </c>
      <c r="BL2061" t="s">
        <v>87</v>
      </c>
    </row>
    <row r="2062" hidden="1" spans="1:64">
      <c r="A2062" t="s">
        <v>99</v>
      </c>
      <c r="B2062" t="s">
        <v>75</v>
      </c>
      <c r="C2062" t="s">
        <v>76</v>
      </c>
      <c r="D2062" t="s">
        <v>115</v>
      </c>
      <c r="E2062" t="s">
        <v>272</v>
      </c>
      <c r="F2062" t="s">
        <v>273</v>
      </c>
      <c r="G2062" t="s">
        <v>80</v>
      </c>
      <c r="H2062" t="s">
        <v>81</v>
      </c>
      <c r="I2062" s="34">
        <v>26350</v>
      </c>
      <c r="J2062" s="35">
        <v>173</v>
      </c>
      <c r="K2062" s="35">
        <v>286</v>
      </c>
      <c r="L2062" s="35">
        <v>434</v>
      </c>
      <c r="M2062" s="35">
        <v>141</v>
      </c>
      <c r="N2062" s="35">
        <v>244</v>
      </c>
      <c r="O2062" s="35">
        <v>358</v>
      </c>
      <c r="P2062" s="35">
        <v>138</v>
      </c>
      <c r="Q2062" s="35">
        <v>216</v>
      </c>
      <c r="R2062" s="35">
        <v>165</v>
      </c>
      <c r="S2062" s="35">
        <v>173</v>
      </c>
      <c r="T2062" s="35">
        <v>169</v>
      </c>
      <c r="U2062" s="35">
        <v>222</v>
      </c>
      <c r="V2062" s="34">
        <v>188</v>
      </c>
      <c r="W2062" s="34">
        <f t="shared" si="512"/>
        <v>171.333333333333</v>
      </c>
      <c r="X2062" s="35">
        <v>96</v>
      </c>
      <c r="Y2062" s="35">
        <v>0</v>
      </c>
      <c r="Z2062" s="35">
        <v>0</v>
      </c>
      <c r="AA2062" s="34">
        <v>219</v>
      </c>
      <c r="AB2062" s="34">
        <v>0</v>
      </c>
      <c r="AC2062" s="34">
        <v>0</v>
      </c>
      <c r="AD2062" s="34">
        <v>72</v>
      </c>
      <c r="AE2062" s="34">
        <f t="shared" si="513"/>
        <v>291</v>
      </c>
      <c r="AF2062" s="34">
        <f t="shared" si="514"/>
        <v>1.54787234042553</v>
      </c>
      <c r="AG2062" s="34">
        <f t="shared" si="515"/>
        <v>1.27821011673152</v>
      </c>
      <c r="AH2062" s="34">
        <v>3072</v>
      </c>
      <c r="AI2062" s="34">
        <v>0</v>
      </c>
      <c r="AJ2062" s="35">
        <v>3408</v>
      </c>
      <c r="AK2062" s="35">
        <v>195</v>
      </c>
      <c r="AL2062" s="35">
        <v>123</v>
      </c>
      <c r="AM2062" s="34">
        <v>1.1</v>
      </c>
      <c r="AN2062" s="34">
        <f t="shared" si="516"/>
        <v>188.466666666667</v>
      </c>
      <c r="AO2062" s="35">
        <v>24</v>
      </c>
      <c r="AP2062" s="35">
        <v>24</v>
      </c>
      <c r="AQ2062" t="s">
        <v>153</v>
      </c>
      <c r="AR2062">
        <v>4</v>
      </c>
      <c r="AS2062" s="34">
        <v>0.33333333333333</v>
      </c>
      <c r="AT2062" t="s">
        <v>83</v>
      </c>
      <c r="AU2062" s="35">
        <f t="shared" si="526"/>
        <v>15.35</v>
      </c>
      <c r="AV2062" s="35">
        <f t="shared" si="517"/>
        <v>24</v>
      </c>
      <c r="AW2062" s="35">
        <f t="shared" si="518"/>
        <v>1.83852140077821</v>
      </c>
      <c r="AX2062" s="35">
        <f t="shared" si="519"/>
        <v>1.12062256809339</v>
      </c>
      <c r="AY2062" s="35">
        <f t="shared" si="520"/>
        <v>24</v>
      </c>
      <c r="AZ2062" s="35">
        <f t="shared" si="521"/>
        <v>24</v>
      </c>
      <c r="BA2062" s="27" t="str">
        <f t="shared" si="522"/>
        <v>3</v>
      </c>
      <c r="BB2062" s="34">
        <v>0.00036</v>
      </c>
      <c r="BC2062" s="34">
        <f t="shared" si="523"/>
        <v>0.00864</v>
      </c>
      <c r="BD2062" s="34" t="e">
        <f t="shared" si="524"/>
        <v>#REF!</v>
      </c>
      <c r="BE2062" s="34">
        <v>0.29167</v>
      </c>
      <c r="BF2062" s="34">
        <f t="shared" si="527"/>
        <v>7.00008</v>
      </c>
      <c r="BG2062" s="34" t="e">
        <f t="shared" si="525"/>
        <v>#REF!</v>
      </c>
      <c r="BH2062" t="str">
        <f>IF(AT2062="UDARA","U","N")&amp;LEFT($C$4,2)&amp;MID($C$4,4,2)&amp;LEFT(A2062,3)&amp;MID(E2062,2,2)&amp;VLOOKUP(E2062,Acuan_Reference!C:L,10,0)</f>
        <v>N1501MDN71N1</v>
      </c>
      <c r="BI2062" t="s">
        <v>84</v>
      </c>
      <c r="BJ2062" t="s">
        <v>119</v>
      </c>
      <c r="BK2062" t="s">
        <v>86</v>
      </c>
      <c r="BL2062" t="s">
        <v>87</v>
      </c>
    </row>
    <row r="2063" hidden="1" spans="1:64">
      <c r="A2063" t="s">
        <v>100</v>
      </c>
      <c r="B2063" t="s">
        <v>75</v>
      </c>
      <c r="C2063" t="s">
        <v>76</v>
      </c>
      <c r="D2063" t="s">
        <v>115</v>
      </c>
      <c r="E2063" t="s">
        <v>272</v>
      </c>
      <c r="F2063" t="s">
        <v>273</v>
      </c>
      <c r="G2063" t="s">
        <v>80</v>
      </c>
      <c r="H2063" t="s">
        <v>81</v>
      </c>
      <c r="I2063" s="34">
        <v>26350</v>
      </c>
      <c r="J2063" s="35">
        <v>558</v>
      </c>
      <c r="K2063" s="35">
        <v>566</v>
      </c>
      <c r="L2063" s="35">
        <v>177</v>
      </c>
      <c r="M2063" s="35">
        <v>114</v>
      </c>
      <c r="N2063" s="35">
        <v>490</v>
      </c>
      <c r="O2063" s="35">
        <v>364</v>
      </c>
      <c r="P2063" s="35">
        <v>343</v>
      </c>
      <c r="Q2063" s="35">
        <v>184</v>
      </c>
      <c r="R2063" s="35">
        <v>279</v>
      </c>
      <c r="S2063" s="35">
        <v>291</v>
      </c>
      <c r="T2063" s="35">
        <v>255</v>
      </c>
      <c r="U2063" s="35">
        <v>428</v>
      </c>
      <c r="V2063" s="34">
        <v>324.66666666667</v>
      </c>
      <c r="W2063" s="34">
        <f t="shared" si="512"/>
        <v>294.333333333333</v>
      </c>
      <c r="X2063" s="35">
        <v>285</v>
      </c>
      <c r="Y2063" s="35">
        <v>0</v>
      </c>
      <c r="Z2063" s="35">
        <v>0</v>
      </c>
      <c r="AA2063" s="34">
        <v>233</v>
      </c>
      <c r="AB2063" s="34">
        <v>0</v>
      </c>
      <c r="AC2063" s="34">
        <v>168</v>
      </c>
      <c r="AD2063" s="34">
        <v>120</v>
      </c>
      <c r="AE2063" s="34">
        <f t="shared" si="513"/>
        <v>521</v>
      </c>
      <c r="AF2063" s="34">
        <f t="shared" si="514"/>
        <v>1.60472279260779</v>
      </c>
      <c r="AG2063" s="34">
        <f t="shared" si="515"/>
        <v>1.36240090600227</v>
      </c>
      <c r="AH2063" s="34">
        <v>3072</v>
      </c>
      <c r="AI2063" s="34">
        <v>0</v>
      </c>
      <c r="AJ2063" s="35">
        <v>3408</v>
      </c>
      <c r="AK2063" s="35">
        <v>266</v>
      </c>
      <c r="AL2063" s="35">
        <v>200</v>
      </c>
      <c r="AM2063" s="34">
        <v>1.5</v>
      </c>
      <c r="AN2063" s="34">
        <f t="shared" si="516"/>
        <v>441.5</v>
      </c>
      <c r="AO2063" s="35">
        <v>24</v>
      </c>
      <c r="AP2063" s="35">
        <v>24</v>
      </c>
      <c r="AQ2063" t="s">
        <v>82</v>
      </c>
      <c r="AR2063">
        <v>2</v>
      </c>
      <c r="AS2063" s="34">
        <v>0.76666666666667</v>
      </c>
      <c r="AT2063" t="s">
        <v>83</v>
      </c>
      <c r="AU2063" s="35">
        <f t="shared" si="526"/>
        <v>90.375</v>
      </c>
      <c r="AV2063" s="35">
        <f t="shared" si="517"/>
        <v>96</v>
      </c>
      <c r="AW2063" s="35">
        <f t="shared" si="518"/>
        <v>2.09626274065685</v>
      </c>
      <c r="AX2063" s="35">
        <f t="shared" si="519"/>
        <v>1.4167610419026</v>
      </c>
      <c r="AY2063" s="35">
        <f t="shared" si="520"/>
        <v>96</v>
      </c>
      <c r="AZ2063" s="35">
        <f t="shared" si="521"/>
        <v>96</v>
      </c>
      <c r="BA2063" s="27" t="str">
        <f t="shared" si="522"/>
        <v>3</v>
      </c>
      <c r="BB2063" s="34">
        <v>0.00036</v>
      </c>
      <c r="BC2063" s="34">
        <f t="shared" si="523"/>
        <v>0.03456</v>
      </c>
      <c r="BD2063" s="34" t="e">
        <f t="shared" si="524"/>
        <v>#REF!</v>
      </c>
      <c r="BE2063" s="34">
        <v>0.29167</v>
      </c>
      <c r="BF2063" s="34">
        <f t="shared" si="527"/>
        <v>28.00032</v>
      </c>
      <c r="BG2063" s="34" t="e">
        <f t="shared" si="525"/>
        <v>#REF!</v>
      </c>
      <c r="BH2063" t="str">
        <f>IF(AT2063="UDARA","U","N")&amp;LEFT($C$4,2)&amp;MID($C$4,4,2)&amp;LEFT(A2063,3)&amp;MID(E2063,2,2)&amp;VLOOKUP(E2063,Acuan_Reference!C:L,10,0)</f>
        <v>N1501MDO71N1</v>
      </c>
      <c r="BI2063" t="s">
        <v>84</v>
      </c>
      <c r="BJ2063" t="s">
        <v>119</v>
      </c>
      <c r="BK2063" t="s">
        <v>86</v>
      </c>
      <c r="BL2063" t="s">
        <v>87</v>
      </c>
    </row>
    <row r="2064" hidden="1" spans="1:64">
      <c r="A2064" t="s">
        <v>101</v>
      </c>
      <c r="B2064" t="s">
        <v>75</v>
      </c>
      <c r="C2064" t="s">
        <v>76</v>
      </c>
      <c r="D2064" t="s">
        <v>115</v>
      </c>
      <c r="E2064" t="s">
        <v>272</v>
      </c>
      <c r="F2064" t="s">
        <v>273</v>
      </c>
      <c r="G2064" t="s">
        <v>80</v>
      </c>
      <c r="H2064" t="s">
        <v>81</v>
      </c>
      <c r="I2064" s="34">
        <v>26350</v>
      </c>
      <c r="J2064" s="35">
        <v>778</v>
      </c>
      <c r="K2064" s="35">
        <v>1982</v>
      </c>
      <c r="L2064" s="35">
        <v>1453</v>
      </c>
      <c r="M2064" s="35">
        <v>841</v>
      </c>
      <c r="N2064" s="35">
        <v>1207</v>
      </c>
      <c r="O2064" s="35">
        <v>1374</v>
      </c>
      <c r="P2064" s="35">
        <v>1364</v>
      </c>
      <c r="Q2064" s="35">
        <v>801</v>
      </c>
      <c r="R2064" s="35">
        <v>1128</v>
      </c>
      <c r="S2064" s="35">
        <v>3091</v>
      </c>
      <c r="T2064" s="35">
        <v>1188</v>
      </c>
      <c r="U2064" s="35">
        <v>1706</v>
      </c>
      <c r="V2064" s="34">
        <v>1995</v>
      </c>
      <c r="W2064" s="34">
        <f t="shared" si="512"/>
        <v>1400.66666666667</v>
      </c>
      <c r="X2064" s="35">
        <v>168</v>
      </c>
      <c r="Y2064" s="35">
        <v>0</v>
      </c>
      <c r="Z2064" s="35">
        <v>0</v>
      </c>
      <c r="AA2064" s="34">
        <v>3008</v>
      </c>
      <c r="AB2064" s="34">
        <v>0</v>
      </c>
      <c r="AC2064" s="34">
        <v>24</v>
      </c>
      <c r="AD2064" s="34">
        <v>72</v>
      </c>
      <c r="AE2064" s="34">
        <f t="shared" si="513"/>
        <v>3104</v>
      </c>
      <c r="AF2064" s="34">
        <f t="shared" si="514"/>
        <v>1.55588972431078</v>
      </c>
      <c r="AG2064" s="34">
        <f t="shared" si="515"/>
        <v>2.16468348405521</v>
      </c>
      <c r="AH2064" s="34">
        <v>3072</v>
      </c>
      <c r="AI2064" s="34">
        <v>0</v>
      </c>
      <c r="AJ2064" s="35">
        <v>3408</v>
      </c>
      <c r="AK2064" s="35">
        <v>1763</v>
      </c>
      <c r="AL2064" s="35">
        <v>1308</v>
      </c>
      <c r="AM2064" s="34">
        <v>1.3</v>
      </c>
      <c r="AN2064" s="34">
        <f t="shared" si="516"/>
        <v>1820.86666666667</v>
      </c>
      <c r="AO2064" s="35">
        <v>24</v>
      </c>
      <c r="AP2064" s="35">
        <v>24</v>
      </c>
      <c r="AQ2064" t="s">
        <v>82</v>
      </c>
      <c r="AR2064">
        <v>4</v>
      </c>
      <c r="AS2064" s="34">
        <v>0.5</v>
      </c>
      <c r="AT2064" t="s">
        <v>83</v>
      </c>
      <c r="AU2064" s="35">
        <f t="shared" si="526"/>
        <v>18.6500000000001</v>
      </c>
      <c r="AV2064" s="35">
        <f t="shared" si="517"/>
        <v>24</v>
      </c>
      <c r="AW2064" s="35">
        <f t="shared" si="518"/>
        <v>2.23322227510709</v>
      </c>
      <c r="AX2064" s="35">
        <f t="shared" si="519"/>
        <v>1.29938124702523</v>
      </c>
      <c r="AY2064" s="35">
        <f t="shared" si="520"/>
        <v>24</v>
      </c>
      <c r="AZ2064" s="35">
        <f t="shared" si="521"/>
        <v>24</v>
      </c>
      <c r="BA2064" s="27" t="str">
        <f t="shared" si="522"/>
        <v>3</v>
      </c>
      <c r="BB2064" s="34">
        <v>0.00036</v>
      </c>
      <c r="BC2064" s="34">
        <f t="shared" si="523"/>
        <v>0.00864</v>
      </c>
      <c r="BD2064" s="34" t="e">
        <f t="shared" si="524"/>
        <v>#REF!</v>
      </c>
      <c r="BE2064" s="34">
        <v>0.29167</v>
      </c>
      <c r="BF2064" s="34">
        <f t="shared" si="527"/>
        <v>7.00008</v>
      </c>
      <c r="BG2064" s="34" t="e">
        <f t="shared" si="525"/>
        <v>#REF!</v>
      </c>
      <c r="BH2064" t="str">
        <f>IF(AT2064="UDARA","U","N")&amp;LEFT($C$4,2)&amp;MID($C$4,4,2)&amp;LEFT(A2064,3)&amp;MID(E2064,2,2)&amp;VLOOKUP(E2064,Acuan_Reference!C:L,10,0)</f>
        <v>N1501MKS71N1</v>
      </c>
      <c r="BI2064" t="s">
        <v>84</v>
      </c>
      <c r="BJ2064" t="s">
        <v>119</v>
      </c>
      <c r="BK2064" t="s">
        <v>86</v>
      </c>
      <c r="BL2064" t="s">
        <v>87</v>
      </c>
    </row>
    <row r="2065" hidden="1" spans="1:64">
      <c r="A2065" t="s">
        <v>102</v>
      </c>
      <c r="B2065" t="s">
        <v>75</v>
      </c>
      <c r="C2065" t="s">
        <v>76</v>
      </c>
      <c r="D2065" t="s">
        <v>115</v>
      </c>
      <c r="E2065" t="s">
        <v>272</v>
      </c>
      <c r="F2065" t="s">
        <v>273</v>
      </c>
      <c r="G2065" t="s">
        <v>80</v>
      </c>
      <c r="H2065" t="s">
        <v>81</v>
      </c>
      <c r="I2065" s="34">
        <v>26350</v>
      </c>
      <c r="J2065" s="35">
        <v>294</v>
      </c>
      <c r="K2065" s="35">
        <v>540</v>
      </c>
      <c r="L2065" s="35">
        <v>440</v>
      </c>
      <c r="M2065" s="35">
        <v>213</v>
      </c>
      <c r="N2065" s="35">
        <v>533</v>
      </c>
      <c r="O2065" s="35">
        <v>531</v>
      </c>
      <c r="P2065" s="35">
        <v>464</v>
      </c>
      <c r="Q2065" s="35">
        <v>214</v>
      </c>
      <c r="R2065" s="35">
        <v>356</v>
      </c>
      <c r="S2065" s="35">
        <v>387</v>
      </c>
      <c r="T2065" s="35">
        <v>377</v>
      </c>
      <c r="U2065" s="35">
        <v>302</v>
      </c>
      <c r="V2065" s="34">
        <v>355.33333333333</v>
      </c>
      <c r="W2065" s="34">
        <f t="shared" si="512"/>
        <v>316.666666666667</v>
      </c>
      <c r="X2065" s="35">
        <v>60</v>
      </c>
      <c r="Y2065" s="35">
        <v>0</v>
      </c>
      <c r="Z2065" s="35">
        <v>0</v>
      </c>
      <c r="AA2065" s="34">
        <v>489</v>
      </c>
      <c r="AB2065" s="34">
        <v>0</v>
      </c>
      <c r="AC2065" s="34">
        <v>0</v>
      </c>
      <c r="AD2065" s="34">
        <v>0</v>
      </c>
      <c r="AE2065" s="34">
        <f t="shared" si="513"/>
        <v>489</v>
      </c>
      <c r="AF2065" s="34">
        <f t="shared" si="514"/>
        <v>1.37617260787994</v>
      </c>
      <c r="AG2065" s="34">
        <f t="shared" si="515"/>
        <v>1.54421052631579</v>
      </c>
      <c r="AH2065" s="34">
        <v>3072</v>
      </c>
      <c r="AI2065" s="34">
        <v>0</v>
      </c>
      <c r="AJ2065" s="35">
        <v>3408</v>
      </c>
      <c r="AK2065" s="35">
        <v>337</v>
      </c>
      <c r="AL2065" s="35">
        <v>271</v>
      </c>
      <c r="AM2065" s="34">
        <v>0.8</v>
      </c>
      <c r="AN2065" s="34">
        <f t="shared" si="516"/>
        <v>253.333333333333</v>
      </c>
      <c r="AO2065" s="35">
        <v>24</v>
      </c>
      <c r="AP2065" s="35">
        <v>24</v>
      </c>
      <c r="AQ2065" t="s">
        <v>153</v>
      </c>
      <c r="AR2065">
        <v>8</v>
      </c>
      <c r="AS2065" s="34">
        <v>0.1</v>
      </c>
      <c r="AT2065" t="s">
        <v>83</v>
      </c>
      <c r="AU2065" s="35">
        <f t="shared" si="526"/>
        <v>26.5</v>
      </c>
      <c r="AV2065" s="35">
        <f t="shared" si="517"/>
        <v>48</v>
      </c>
      <c r="AW2065" s="35">
        <f t="shared" si="518"/>
        <v>1.69578947368421</v>
      </c>
      <c r="AX2065" s="35">
        <f t="shared" si="519"/>
        <v>0.84</v>
      </c>
      <c r="AY2065" s="35">
        <f t="shared" si="520"/>
        <v>48</v>
      </c>
      <c r="AZ2065" s="35">
        <f t="shared" si="521"/>
        <v>48</v>
      </c>
      <c r="BA2065" s="27" t="str">
        <f t="shared" si="522"/>
        <v>3</v>
      </c>
      <c r="BB2065" s="34">
        <v>0.00036</v>
      </c>
      <c r="BC2065" s="34">
        <f t="shared" si="523"/>
        <v>0.01728</v>
      </c>
      <c r="BD2065" s="34" t="e">
        <f t="shared" si="524"/>
        <v>#REF!</v>
      </c>
      <c r="BE2065" s="34">
        <v>0.29167</v>
      </c>
      <c r="BF2065" s="34">
        <f t="shared" si="527"/>
        <v>14.00016</v>
      </c>
      <c r="BG2065" s="34" t="e">
        <f t="shared" si="525"/>
        <v>#REF!</v>
      </c>
      <c r="BH2065" t="str">
        <f>IF(AT2065="UDARA","U","N")&amp;LEFT($C$4,2)&amp;MID($C$4,4,2)&amp;LEFT(A2065,3)&amp;MID(E2065,2,2)&amp;VLOOKUP(E2065,Acuan_Reference!C:L,10,0)</f>
        <v>N1501MLG71N1</v>
      </c>
      <c r="BI2065" t="s">
        <v>84</v>
      </c>
      <c r="BJ2065" t="s">
        <v>119</v>
      </c>
      <c r="BK2065" t="s">
        <v>86</v>
      </c>
      <c r="BL2065" t="s">
        <v>87</v>
      </c>
    </row>
    <row r="2066" hidden="1" spans="1:64">
      <c r="A2066" t="s">
        <v>103</v>
      </c>
      <c r="B2066" t="s">
        <v>75</v>
      </c>
      <c r="C2066" t="s">
        <v>76</v>
      </c>
      <c r="D2066" t="s">
        <v>115</v>
      </c>
      <c r="E2066" t="s">
        <v>272</v>
      </c>
      <c r="F2066" t="s">
        <v>273</v>
      </c>
      <c r="G2066" t="s">
        <v>80</v>
      </c>
      <c r="H2066" t="s">
        <v>81</v>
      </c>
      <c r="I2066" s="34">
        <v>26350</v>
      </c>
      <c r="J2066" s="35">
        <v>55</v>
      </c>
      <c r="K2066" s="35">
        <v>114</v>
      </c>
      <c r="L2066" s="35">
        <v>35</v>
      </c>
      <c r="M2066" s="35">
        <v>118</v>
      </c>
      <c r="N2066" s="35">
        <v>109</v>
      </c>
      <c r="O2066" s="35">
        <v>177</v>
      </c>
      <c r="P2066" s="35">
        <v>98</v>
      </c>
      <c r="Q2066" s="35">
        <v>125</v>
      </c>
      <c r="R2066" s="35">
        <v>15</v>
      </c>
      <c r="S2066" s="35">
        <v>258</v>
      </c>
      <c r="T2066" s="35">
        <v>77</v>
      </c>
      <c r="U2066" s="35">
        <v>261</v>
      </c>
      <c r="V2066" s="34">
        <v>198.66666666667</v>
      </c>
      <c r="W2066" s="34">
        <f t="shared" si="512"/>
        <v>141</v>
      </c>
      <c r="X2066" s="35">
        <v>31</v>
      </c>
      <c r="Y2066" s="35">
        <v>0</v>
      </c>
      <c r="Z2066" s="35">
        <v>0</v>
      </c>
      <c r="AA2066" s="34">
        <v>96</v>
      </c>
      <c r="AB2066" s="34">
        <v>0</v>
      </c>
      <c r="AC2066" s="34">
        <v>96</v>
      </c>
      <c r="AD2066" s="34">
        <v>72</v>
      </c>
      <c r="AE2066" s="34">
        <f t="shared" si="513"/>
        <v>264</v>
      </c>
      <c r="AF2066" s="34">
        <f t="shared" si="514"/>
        <v>1.32885906040266</v>
      </c>
      <c r="AG2066" s="34">
        <f t="shared" si="515"/>
        <v>1.36170212765957</v>
      </c>
      <c r="AH2066" s="34">
        <v>3072</v>
      </c>
      <c r="AI2066" s="34">
        <v>0</v>
      </c>
      <c r="AJ2066" s="35">
        <v>3408</v>
      </c>
      <c r="AK2066" s="35">
        <v>140</v>
      </c>
      <c r="AL2066" s="35">
        <v>85</v>
      </c>
      <c r="AM2066" s="34">
        <v>1.3</v>
      </c>
      <c r="AN2066" s="34">
        <f t="shared" si="516"/>
        <v>183.3</v>
      </c>
      <c r="AO2066" s="35">
        <v>24</v>
      </c>
      <c r="AP2066" s="35">
        <v>24</v>
      </c>
      <c r="AQ2066" t="s">
        <v>82</v>
      </c>
      <c r="AR2066">
        <v>2</v>
      </c>
      <c r="AS2066" s="34">
        <v>0.36666666666667</v>
      </c>
      <c r="AT2066" t="s">
        <v>83</v>
      </c>
      <c r="AU2066" s="35">
        <f t="shared" si="526"/>
        <v>3.22500000000001</v>
      </c>
      <c r="AV2066" s="35">
        <f t="shared" si="517"/>
        <v>24</v>
      </c>
      <c r="AW2066" s="35">
        <f t="shared" si="518"/>
        <v>2.04255319148936</v>
      </c>
      <c r="AX2066" s="35">
        <f t="shared" si="519"/>
        <v>1.43971631205674</v>
      </c>
      <c r="AY2066" s="35">
        <f t="shared" si="520"/>
        <v>24</v>
      </c>
      <c r="AZ2066" s="35">
        <f t="shared" si="521"/>
        <v>24</v>
      </c>
      <c r="BA2066" s="27" t="str">
        <f t="shared" si="522"/>
        <v>3</v>
      </c>
      <c r="BB2066" s="34">
        <v>0.00036</v>
      </c>
      <c r="BC2066" s="34">
        <f t="shared" si="523"/>
        <v>0.00864</v>
      </c>
      <c r="BD2066" s="34" t="e">
        <f t="shared" si="524"/>
        <v>#REF!</v>
      </c>
      <c r="BE2066" s="34">
        <v>0.29167</v>
      </c>
      <c r="BF2066" s="34">
        <f t="shared" si="527"/>
        <v>7.00008</v>
      </c>
      <c r="BG2066" s="34" t="e">
        <f t="shared" si="525"/>
        <v>#REF!</v>
      </c>
      <c r="BH2066" t="str">
        <f>IF(AT2066="UDARA","U","N")&amp;LEFT($C$4,2)&amp;MID($C$4,4,2)&amp;LEFT(A2066,3)&amp;MID(E2066,2,2)&amp;VLOOKUP(E2066,Acuan_Reference!C:L,10,0)</f>
        <v>N1501NAD71N1</v>
      </c>
      <c r="BI2066" t="s">
        <v>84</v>
      </c>
      <c r="BJ2066" t="s">
        <v>119</v>
      </c>
      <c r="BK2066" t="s">
        <v>86</v>
      </c>
      <c r="BL2066" t="s">
        <v>87</v>
      </c>
    </row>
    <row r="2067" hidden="1" spans="1:64">
      <c r="A2067" t="s">
        <v>104</v>
      </c>
      <c r="B2067" t="s">
        <v>75</v>
      </c>
      <c r="C2067" t="s">
        <v>76</v>
      </c>
      <c r="D2067" t="s">
        <v>115</v>
      </c>
      <c r="E2067" t="s">
        <v>272</v>
      </c>
      <c r="F2067" t="s">
        <v>273</v>
      </c>
      <c r="G2067" t="s">
        <v>80</v>
      </c>
      <c r="H2067" t="s">
        <v>81</v>
      </c>
      <c r="I2067" s="34">
        <v>26350</v>
      </c>
      <c r="J2067" s="35">
        <v>116</v>
      </c>
      <c r="K2067" s="35">
        <v>275</v>
      </c>
      <c r="L2067" s="35">
        <v>305</v>
      </c>
      <c r="M2067" s="35">
        <v>173</v>
      </c>
      <c r="N2067" s="35">
        <v>227</v>
      </c>
      <c r="O2067" s="35">
        <v>314</v>
      </c>
      <c r="P2067" s="35">
        <v>251</v>
      </c>
      <c r="Q2067" s="35">
        <v>129</v>
      </c>
      <c r="R2067" s="35">
        <v>135</v>
      </c>
      <c r="S2067" s="35">
        <v>303</v>
      </c>
      <c r="T2067" s="35">
        <v>208</v>
      </c>
      <c r="U2067" s="35">
        <v>359</v>
      </c>
      <c r="V2067" s="34">
        <v>290</v>
      </c>
      <c r="W2067" s="34">
        <f t="shared" si="512"/>
        <v>241.333333333333</v>
      </c>
      <c r="X2067" s="35">
        <v>92</v>
      </c>
      <c r="Y2067" s="35">
        <v>0</v>
      </c>
      <c r="Z2067" s="35">
        <v>0</v>
      </c>
      <c r="AA2067" s="34">
        <v>252</v>
      </c>
      <c r="AB2067" s="34">
        <v>0</v>
      </c>
      <c r="AC2067" s="34">
        <v>0</v>
      </c>
      <c r="AD2067" s="34">
        <v>96</v>
      </c>
      <c r="AE2067" s="34">
        <f t="shared" si="513"/>
        <v>348</v>
      </c>
      <c r="AF2067" s="34">
        <f t="shared" si="514"/>
        <v>1.2</v>
      </c>
      <c r="AG2067" s="34">
        <f t="shared" si="515"/>
        <v>1.04419889502762</v>
      </c>
      <c r="AH2067" s="34">
        <v>3072</v>
      </c>
      <c r="AI2067" s="34">
        <v>0</v>
      </c>
      <c r="AJ2067" s="35">
        <v>3408</v>
      </c>
      <c r="AK2067" s="35">
        <v>200</v>
      </c>
      <c r="AL2067" s="35">
        <v>157</v>
      </c>
      <c r="AM2067" s="34">
        <v>1</v>
      </c>
      <c r="AN2067" s="34">
        <f t="shared" si="516"/>
        <v>241.333333333333</v>
      </c>
      <c r="AO2067" s="35">
        <v>24</v>
      </c>
      <c r="AP2067" s="35">
        <v>24</v>
      </c>
      <c r="AQ2067" t="s">
        <v>82</v>
      </c>
      <c r="AR2067">
        <v>4</v>
      </c>
      <c r="AS2067" s="34">
        <v>0.26666666666667</v>
      </c>
      <c r="AT2067" t="s">
        <v>83</v>
      </c>
      <c r="AU2067" s="35">
        <f t="shared" si="526"/>
        <v>37.75</v>
      </c>
      <c r="AV2067" s="35">
        <f t="shared" si="517"/>
        <v>48</v>
      </c>
      <c r="AW2067" s="35">
        <f t="shared" si="518"/>
        <v>1.64088397790055</v>
      </c>
      <c r="AX2067" s="35">
        <f t="shared" si="519"/>
        <v>0.990331491712707</v>
      </c>
      <c r="AY2067" s="35">
        <f t="shared" si="520"/>
        <v>48</v>
      </c>
      <c r="AZ2067" s="35">
        <f t="shared" si="521"/>
        <v>48</v>
      </c>
      <c r="BA2067" s="27" t="str">
        <f t="shared" si="522"/>
        <v>3</v>
      </c>
      <c r="BB2067" s="34">
        <v>0.00036</v>
      </c>
      <c r="BC2067" s="34">
        <f t="shared" si="523"/>
        <v>0.01728</v>
      </c>
      <c r="BD2067" s="34" t="e">
        <f t="shared" si="524"/>
        <v>#REF!</v>
      </c>
      <c r="BE2067" s="34">
        <v>0.29167</v>
      </c>
      <c r="BF2067" s="34">
        <f t="shared" si="527"/>
        <v>14.00016</v>
      </c>
      <c r="BG2067" s="34" t="e">
        <f t="shared" si="525"/>
        <v>#REF!</v>
      </c>
      <c r="BH2067" t="str">
        <f>IF(AT2067="UDARA","U","N")&amp;LEFT($C$4,2)&amp;MID($C$4,4,2)&amp;LEFT(A2067,3)&amp;MID(E2067,2,2)&amp;VLOOKUP(E2067,Acuan_Reference!C:L,10,0)</f>
        <v>N1501PDG71N1</v>
      </c>
      <c r="BI2067" t="s">
        <v>84</v>
      </c>
      <c r="BJ2067" t="s">
        <v>119</v>
      </c>
      <c r="BK2067" t="s">
        <v>86</v>
      </c>
      <c r="BL2067" t="s">
        <v>87</v>
      </c>
    </row>
    <row r="2068" hidden="1" spans="1:64">
      <c r="A2068" t="s">
        <v>105</v>
      </c>
      <c r="B2068" t="s">
        <v>75</v>
      </c>
      <c r="C2068" t="s">
        <v>76</v>
      </c>
      <c r="D2068" t="s">
        <v>115</v>
      </c>
      <c r="E2068" t="s">
        <v>272</v>
      </c>
      <c r="F2068" t="s">
        <v>273</v>
      </c>
      <c r="G2068" t="s">
        <v>80</v>
      </c>
      <c r="H2068" t="s">
        <v>81</v>
      </c>
      <c r="I2068" s="34">
        <v>26350</v>
      </c>
      <c r="J2068" s="35">
        <v>64</v>
      </c>
      <c r="K2068" s="35">
        <v>219</v>
      </c>
      <c r="L2068" s="35">
        <v>289</v>
      </c>
      <c r="M2068" s="35">
        <v>247</v>
      </c>
      <c r="N2068" s="35">
        <v>142</v>
      </c>
      <c r="O2068" s="35">
        <v>562</v>
      </c>
      <c r="P2068" s="35">
        <v>153</v>
      </c>
      <c r="Q2068" s="35">
        <v>32</v>
      </c>
      <c r="R2068" s="35">
        <v>86</v>
      </c>
      <c r="S2068" s="35">
        <v>172</v>
      </c>
      <c r="T2068" s="35">
        <v>94</v>
      </c>
      <c r="U2068" s="35">
        <v>125</v>
      </c>
      <c r="V2068" s="34">
        <v>130.33333333333</v>
      </c>
      <c r="W2068" s="34">
        <f t="shared" si="512"/>
        <v>101.666666666667</v>
      </c>
      <c r="X2068" s="35">
        <v>45</v>
      </c>
      <c r="Y2068" s="35">
        <v>0</v>
      </c>
      <c r="Z2068" s="35">
        <v>0</v>
      </c>
      <c r="AA2068" s="34">
        <v>191</v>
      </c>
      <c r="AB2068" s="34">
        <v>0</v>
      </c>
      <c r="AC2068" s="34">
        <v>0</v>
      </c>
      <c r="AD2068" s="34">
        <v>0</v>
      </c>
      <c r="AE2068" s="34">
        <f t="shared" si="513"/>
        <v>191</v>
      </c>
      <c r="AF2068" s="34">
        <f t="shared" si="514"/>
        <v>1.46547314578009</v>
      </c>
      <c r="AG2068" s="34">
        <f t="shared" si="515"/>
        <v>1.87868852459016</v>
      </c>
      <c r="AH2068" s="34">
        <v>3072</v>
      </c>
      <c r="AI2068" s="34">
        <v>0</v>
      </c>
      <c r="AJ2068" s="35">
        <v>3408</v>
      </c>
      <c r="AK2068" s="35">
        <v>103</v>
      </c>
      <c r="AL2068" s="35">
        <v>86</v>
      </c>
      <c r="AM2068" s="34">
        <v>1</v>
      </c>
      <c r="AN2068" s="34">
        <f t="shared" si="516"/>
        <v>101.666666666667</v>
      </c>
      <c r="AO2068" s="35">
        <v>24</v>
      </c>
      <c r="AP2068" s="35">
        <v>24</v>
      </c>
      <c r="AQ2068" t="s">
        <v>82</v>
      </c>
      <c r="AR2068">
        <v>4</v>
      </c>
      <c r="AS2068" s="34">
        <v>0.26666666666667</v>
      </c>
      <c r="AT2068" t="s">
        <v>83</v>
      </c>
      <c r="AU2068" s="35">
        <f t="shared" si="526"/>
        <v>0</v>
      </c>
      <c r="AV2068" s="35">
        <f t="shared" si="517"/>
        <v>0</v>
      </c>
      <c r="AW2068" s="35">
        <f t="shared" si="518"/>
        <v>1.87868852459016</v>
      </c>
      <c r="AX2068" s="35">
        <f t="shared" si="519"/>
        <v>1.0327868852459</v>
      </c>
      <c r="AY2068" s="35">
        <f t="shared" si="520"/>
        <v>0</v>
      </c>
      <c r="AZ2068" s="35">
        <f t="shared" si="521"/>
        <v>0</v>
      </c>
      <c r="BA2068" s="27" t="str">
        <f t="shared" si="522"/>
        <v>3</v>
      </c>
      <c r="BB2068" s="34">
        <v>0.00036</v>
      </c>
      <c r="BC2068" s="34">
        <f t="shared" si="523"/>
        <v>0</v>
      </c>
      <c r="BD2068" s="34" t="e">
        <f t="shared" si="524"/>
        <v>#REF!</v>
      </c>
      <c r="BE2068" s="34">
        <v>0.29167</v>
      </c>
      <c r="BF2068" s="34">
        <f t="shared" si="527"/>
        <v>0</v>
      </c>
      <c r="BG2068" s="34" t="e">
        <f t="shared" si="525"/>
        <v>#REF!</v>
      </c>
      <c r="BH2068" t="str">
        <f>IF(AT2068="UDARA","U","N")&amp;LEFT($C$4,2)&amp;MID($C$4,4,2)&amp;LEFT(A2068,3)&amp;MID(E2068,2,2)&amp;VLOOKUP(E2068,Acuan_Reference!C:L,10,0)</f>
        <v>N1501PKB71N1</v>
      </c>
      <c r="BI2068" t="s">
        <v>84</v>
      </c>
      <c r="BJ2068" t="s">
        <v>119</v>
      </c>
      <c r="BK2068" t="s">
        <v>86</v>
      </c>
      <c r="BL2068" t="s">
        <v>87</v>
      </c>
    </row>
    <row r="2069" hidden="1" spans="1:64">
      <c r="A2069" t="s">
        <v>106</v>
      </c>
      <c r="B2069" t="s">
        <v>75</v>
      </c>
      <c r="C2069" t="s">
        <v>76</v>
      </c>
      <c r="D2069" t="s">
        <v>115</v>
      </c>
      <c r="E2069" t="s">
        <v>272</v>
      </c>
      <c r="F2069" t="s">
        <v>273</v>
      </c>
      <c r="G2069" t="s">
        <v>80</v>
      </c>
      <c r="H2069" t="s">
        <v>81</v>
      </c>
      <c r="I2069" s="34">
        <v>26350</v>
      </c>
      <c r="J2069" s="35">
        <v>51</v>
      </c>
      <c r="K2069" s="35">
        <v>153</v>
      </c>
      <c r="L2069" s="35">
        <v>117</v>
      </c>
      <c r="M2069" s="35">
        <v>71</v>
      </c>
      <c r="N2069" s="35">
        <v>120</v>
      </c>
      <c r="O2069" s="35">
        <v>101</v>
      </c>
      <c r="P2069" s="35">
        <v>253</v>
      </c>
      <c r="Q2069" s="35">
        <v>159</v>
      </c>
      <c r="R2069" s="35">
        <v>100</v>
      </c>
      <c r="S2069" s="35">
        <v>108</v>
      </c>
      <c r="T2069" s="35">
        <v>104</v>
      </c>
      <c r="U2069" s="35">
        <v>65</v>
      </c>
      <c r="V2069" s="34">
        <v>92.333333333333</v>
      </c>
      <c r="W2069" s="34">
        <f t="shared" si="512"/>
        <v>81.6666666666667</v>
      </c>
      <c r="X2069" s="35">
        <v>22</v>
      </c>
      <c r="Y2069" s="35">
        <v>0</v>
      </c>
      <c r="Z2069" s="35">
        <v>0</v>
      </c>
      <c r="AA2069" s="34">
        <v>176</v>
      </c>
      <c r="AB2069" s="34">
        <v>0</v>
      </c>
      <c r="AC2069" s="34">
        <v>0</v>
      </c>
      <c r="AD2069" s="34">
        <v>0</v>
      </c>
      <c r="AE2069" s="34">
        <f t="shared" si="513"/>
        <v>176</v>
      </c>
      <c r="AF2069" s="34">
        <f t="shared" si="514"/>
        <v>1.90613718411553</v>
      </c>
      <c r="AG2069" s="34">
        <f t="shared" si="515"/>
        <v>2.15510204081633</v>
      </c>
      <c r="AH2069" s="34">
        <v>3072</v>
      </c>
      <c r="AI2069" s="34">
        <v>0</v>
      </c>
      <c r="AJ2069" s="35">
        <v>3408</v>
      </c>
      <c r="AK2069" s="35">
        <v>130</v>
      </c>
      <c r="AL2069" s="35">
        <v>76</v>
      </c>
      <c r="AM2069" s="34">
        <v>0.9</v>
      </c>
      <c r="AN2069" s="34">
        <f t="shared" si="516"/>
        <v>73.5</v>
      </c>
      <c r="AO2069" s="35">
        <v>24</v>
      </c>
      <c r="AP2069" s="35">
        <v>24</v>
      </c>
      <c r="AQ2069" t="s">
        <v>82</v>
      </c>
      <c r="AR2069">
        <v>4</v>
      </c>
      <c r="AS2069" s="34">
        <v>0.16666666666667</v>
      </c>
      <c r="AT2069" t="s">
        <v>83</v>
      </c>
      <c r="AU2069" s="35">
        <f t="shared" si="526"/>
        <v>0</v>
      </c>
      <c r="AV2069" s="35">
        <f t="shared" si="517"/>
        <v>0</v>
      </c>
      <c r="AW2069" s="35">
        <f t="shared" si="518"/>
        <v>2.15510204081633</v>
      </c>
      <c r="AX2069" s="35">
        <f t="shared" si="519"/>
        <v>1.22448979591837</v>
      </c>
      <c r="AY2069" s="35">
        <f t="shared" si="520"/>
        <v>0</v>
      </c>
      <c r="AZ2069" s="35">
        <f t="shared" si="521"/>
        <v>0</v>
      </c>
      <c r="BA2069" s="27" t="str">
        <f t="shared" si="522"/>
        <v>3</v>
      </c>
      <c r="BB2069" s="34">
        <v>0.00036</v>
      </c>
      <c r="BC2069" s="34">
        <f t="shared" si="523"/>
        <v>0</v>
      </c>
      <c r="BD2069" s="34" t="e">
        <f t="shared" si="524"/>
        <v>#REF!</v>
      </c>
      <c r="BE2069" s="34">
        <v>0.29167</v>
      </c>
      <c r="BF2069" s="34">
        <f t="shared" si="527"/>
        <v>0</v>
      </c>
      <c r="BG2069" s="34" t="e">
        <f t="shared" si="525"/>
        <v>#REF!</v>
      </c>
      <c r="BH2069" t="str">
        <f>IF(AT2069="UDARA","U","N")&amp;LEFT($C$4,2)&amp;MID($C$4,4,2)&amp;LEFT(A2069,3)&amp;MID(E2069,2,2)&amp;VLOOKUP(E2069,Acuan_Reference!C:L,10,0)</f>
        <v>N1501PLB71N1</v>
      </c>
      <c r="BI2069" t="s">
        <v>84</v>
      </c>
      <c r="BJ2069" t="s">
        <v>119</v>
      </c>
      <c r="BK2069" t="s">
        <v>86</v>
      </c>
      <c r="BL2069" t="s">
        <v>87</v>
      </c>
    </row>
    <row r="2070" hidden="1" spans="1:64">
      <c r="A2070" t="s">
        <v>107</v>
      </c>
      <c r="B2070" t="s">
        <v>75</v>
      </c>
      <c r="C2070" t="s">
        <v>76</v>
      </c>
      <c r="D2070" t="s">
        <v>115</v>
      </c>
      <c r="E2070" t="s">
        <v>272</v>
      </c>
      <c r="F2070" t="s">
        <v>273</v>
      </c>
      <c r="G2070" t="s">
        <v>80</v>
      </c>
      <c r="H2070" t="s">
        <v>81</v>
      </c>
      <c r="I2070" s="34">
        <v>26350</v>
      </c>
      <c r="J2070" s="35">
        <v>50</v>
      </c>
      <c r="K2070" s="35">
        <v>316</v>
      </c>
      <c r="L2070" s="35">
        <v>205</v>
      </c>
      <c r="M2070" s="35">
        <v>43</v>
      </c>
      <c r="N2070" s="35">
        <v>132</v>
      </c>
      <c r="O2070" s="35">
        <v>138</v>
      </c>
      <c r="P2070" s="35">
        <v>97</v>
      </c>
      <c r="Q2070" s="35">
        <v>60</v>
      </c>
      <c r="R2070" s="35">
        <v>63</v>
      </c>
      <c r="S2070" s="35">
        <v>269</v>
      </c>
      <c r="T2070" s="35">
        <v>221</v>
      </c>
      <c r="U2070" s="35">
        <v>115</v>
      </c>
      <c r="V2070" s="34">
        <v>201.66666666667</v>
      </c>
      <c r="W2070" s="34">
        <f t="shared" si="512"/>
        <v>156.666666666667</v>
      </c>
      <c r="X2070" s="35">
        <v>0</v>
      </c>
      <c r="Y2070" s="35">
        <v>0</v>
      </c>
      <c r="Z2070" s="35">
        <v>0</v>
      </c>
      <c r="AA2070" s="34">
        <v>344</v>
      </c>
      <c r="AB2070" s="34">
        <v>0</v>
      </c>
      <c r="AC2070" s="34">
        <v>0</v>
      </c>
      <c r="AD2070" s="34">
        <v>0</v>
      </c>
      <c r="AE2070" s="34">
        <f t="shared" si="513"/>
        <v>344</v>
      </c>
      <c r="AF2070" s="34">
        <f t="shared" si="514"/>
        <v>1.70578512396691</v>
      </c>
      <c r="AG2070" s="34">
        <f t="shared" si="515"/>
        <v>2.19574468085106</v>
      </c>
      <c r="AH2070" s="34">
        <v>3072</v>
      </c>
      <c r="AI2070" s="34">
        <v>0</v>
      </c>
      <c r="AJ2070" s="35">
        <v>3408</v>
      </c>
      <c r="AK2070" s="35">
        <v>139</v>
      </c>
      <c r="AL2070" s="35">
        <v>134</v>
      </c>
      <c r="AM2070" s="34">
        <v>1.3</v>
      </c>
      <c r="AN2070" s="34">
        <f t="shared" si="516"/>
        <v>203.666666666667</v>
      </c>
      <c r="AO2070" s="35">
        <v>24</v>
      </c>
      <c r="AP2070" s="35">
        <v>24</v>
      </c>
      <c r="AQ2070" t="s">
        <v>82</v>
      </c>
      <c r="AR2070">
        <v>2</v>
      </c>
      <c r="AS2070" s="34">
        <v>0.43333333333333</v>
      </c>
      <c r="AT2070" t="s">
        <v>83</v>
      </c>
      <c r="AU2070" s="35">
        <f t="shared" si="526"/>
        <v>0</v>
      </c>
      <c r="AV2070" s="35">
        <f t="shared" si="517"/>
        <v>0</v>
      </c>
      <c r="AW2070" s="35">
        <f t="shared" si="518"/>
        <v>2.19574468085106</v>
      </c>
      <c r="AX2070" s="35">
        <f t="shared" si="519"/>
        <v>1.34042553191489</v>
      </c>
      <c r="AY2070" s="35">
        <f t="shared" si="520"/>
        <v>0</v>
      </c>
      <c r="AZ2070" s="35">
        <f t="shared" si="521"/>
        <v>0</v>
      </c>
      <c r="BA2070" s="27" t="str">
        <f t="shared" si="522"/>
        <v>3</v>
      </c>
      <c r="BB2070" s="34">
        <v>0.00036</v>
      </c>
      <c r="BC2070" s="34">
        <f t="shared" si="523"/>
        <v>0</v>
      </c>
      <c r="BD2070" s="34" t="e">
        <f t="shared" si="524"/>
        <v>#REF!</v>
      </c>
      <c r="BE2070" s="34">
        <v>0.29167</v>
      </c>
      <c r="BF2070" s="34">
        <f t="shared" si="527"/>
        <v>0</v>
      </c>
      <c r="BG2070" s="34" t="e">
        <f t="shared" si="525"/>
        <v>#REF!</v>
      </c>
      <c r="BH2070" t="str">
        <f>IF(AT2070="UDARA","U","N")&amp;LEFT($C$4,2)&amp;MID($C$4,4,2)&amp;LEFT(A2070,3)&amp;MID(E2070,2,2)&amp;VLOOKUP(E2070,Acuan_Reference!C:L,10,0)</f>
        <v>N1501PTK71N1</v>
      </c>
      <c r="BI2070" t="s">
        <v>84</v>
      </c>
      <c r="BJ2070" t="s">
        <v>119</v>
      </c>
      <c r="BK2070" t="s">
        <v>86</v>
      </c>
      <c r="BL2070" t="s">
        <v>87</v>
      </c>
    </row>
    <row r="2071" hidden="1" spans="1:64">
      <c r="A2071" t="s">
        <v>108</v>
      </c>
      <c r="B2071" t="s">
        <v>75</v>
      </c>
      <c r="C2071" t="s">
        <v>76</v>
      </c>
      <c r="D2071" t="s">
        <v>115</v>
      </c>
      <c r="E2071" t="s">
        <v>272</v>
      </c>
      <c r="F2071" t="s">
        <v>273</v>
      </c>
      <c r="G2071" t="s">
        <v>80</v>
      </c>
      <c r="H2071" t="s">
        <v>81</v>
      </c>
      <c r="I2071" s="34">
        <v>26350</v>
      </c>
      <c r="J2071" s="35">
        <v>169</v>
      </c>
      <c r="K2071" s="35">
        <v>376</v>
      </c>
      <c r="L2071" s="35">
        <v>385</v>
      </c>
      <c r="M2071" s="35">
        <v>93</v>
      </c>
      <c r="N2071" s="35">
        <v>220</v>
      </c>
      <c r="O2071" s="35">
        <v>381</v>
      </c>
      <c r="P2071" s="35">
        <v>99</v>
      </c>
      <c r="Q2071" s="35">
        <v>105</v>
      </c>
      <c r="R2071" s="35">
        <v>198</v>
      </c>
      <c r="S2071" s="35">
        <v>141</v>
      </c>
      <c r="T2071" s="35">
        <v>206</v>
      </c>
      <c r="U2071" s="35">
        <v>264</v>
      </c>
      <c r="V2071" s="34">
        <v>203.66666666667</v>
      </c>
      <c r="W2071" s="34">
        <f t="shared" si="512"/>
        <v>200.666666666667</v>
      </c>
      <c r="X2071" s="35">
        <v>57</v>
      </c>
      <c r="Y2071" s="35">
        <v>0</v>
      </c>
      <c r="Z2071" s="35">
        <v>0</v>
      </c>
      <c r="AA2071" s="34">
        <v>172</v>
      </c>
      <c r="AB2071" s="34">
        <v>0</v>
      </c>
      <c r="AC2071" s="34">
        <v>48</v>
      </c>
      <c r="AD2071" s="34">
        <v>0</v>
      </c>
      <c r="AE2071" s="34">
        <f t="shared" si="513"/>
        <v>220</v>
      </c>
      <c r="AF2071" s="34">
        <f t="shared" si="514"/>
        <v>1.08019639934532</v>
      </c>
      <c r="AG2071" s="34">
        <f t="shared" si="515"/>
        <v>1.09634551495017</v>
      </c>
      <c r="AH2071" s="34">
        <v>3072</v>
      </c>
      <c r="AI2071" s="34">
        <v>0</v>
      </c>
      <c r="AJ2071" s="35">
        <v>3408</v>
      </c>
      <c r="AK2071" s="35">
        <v>156</v>
      </c>
      <c r="AL2071" s="35">
        <v>132</v>
      </c>
      <c r="AM2071" s="34">
        <v>0.8</v>
      </c>
      <c r="AN2071" s="34">
        <f t="shared" si="516"/>
        <v>160.533333333333</v>
      </c>
      <c r="AO2071" s="35">
        <v>24</v>
      </c>
      <c r="AP2071" s="35">
        <v>24</v>
      </c>
      <c r="AQ2071" t="s">
        <v>153</v>
      </c>
      <c r="AR2071">
        <v>4</v>
      </c>
      <c r="AS2071" s="34">
        <v>0.066666666666667</v>
      </c>
      <c r="AT2071" t="s">
        <v>83</v>
      </c>
      <c r="AU2071" s="35">
        <f t="shared" si="526"/>
        <v>54.4</v>
      </c>
      <c r="AV2071" s="35">
        <f t="shared" si="517"/>
        <v>72</v>
      </c>
      <c r="AW2071" s="35">
        <f t="shared" si="518"/>
        <v>1.45514950166113</v>
      </c>
      <c r="AX2071" s="35">
        <f t="shared" si="519"/>
        <v>0.79734219269103</v>
      </c>
      <c r="AY2071" s="35">
        <f t="shared" si="520"/>
        <v>72</v>
      </c>
      <c r="AZ2071" s="35">
        <f t="shared" si="521"/>
        <v>72</v>
      </c>
      <c r="BA2071" s="27" t="str">
        <f t="shared" si="522"/>
        <v>3</v>
      </c>
      <c r="BB2071" s="34">
        <v>0.00036</v>
      </c>
      <c r="BC2071" s="34">
        <f t="shared" si="523"/>
        <v>0.02592</v>
      </c>
      <c r="BD2071" s="34" t="e">
        <f t="shared" si="524"/>
        <v>#REF!</v>
      </c>
      <c r="BE2071" s="34">
        <v>0.29167</v>
      </c>
      <c r="BF2071" s="34">
        <f t="shared" si="527"/>
        <v>21.00024</v>
      </c>
      <c r="BG2071" s="34" t="e">
        <f t="shared" si="525"/>
        <v>#REF!</v>
      </c>
      <c r="BH2071" t="str">
        <f>IF(AT2071="UDARA","U","N")&amp;LEFT($C$4,2)&amp;MID($C$4,4,2)&amp;LEFT(A2071,3)&amp;MID(E2071,2,2)&amp;VLOOKUP(E2071,Acuan_Reference!C:L,10,0)</f>
        <v>N1501PWT71N1</v>
      </c>
      <c r="BI2071" t="s">
        <v>84</v>
      </c>
      <c r="BJ2071" t="s">
        <v>119</v>
      </c>
      <c r="BK2071" t="s">
        <v>86</v>
      </c>
      <c r="BL2071" t="s">
        <v>87</v>
      </c>
    </row>
    <row r="2072" hidden="1" spans="1:64">
      <c r="A2072" t="s">
        <v>109</v>
      </c>
      <c r="B2072" t="s">
        <v>75</v>
      </c>
      <c r="C2072" t="s">
        <v>76</v>
      </c>
      <c r="D2072" t="s">
        <v>115</v>
      </c>
      <c r="E2072" t="s">
        <v>272</v>
      </c>
      <c r="F2072" t="s">
        <v>273</v>
      </c>
      <c r="G2072" t="s">
        <v>80</v>
      </c>
      <c r="H2072" t="s">
        <v>81</v>
      </c>
      <c r="I2072" s="34">
        <v>26350</v>
      </c>
      <c r="J2072" s="35">
        <v>860</v>
      </c>
      <c r="K2072" s="35">
        <v>1561</v>
      </c>
      <c r="L2072" s="35">
        <v>769</v>
      </c>
      <c r="M2072" s="35">
        <v>408</v>
      </c>
      <c r="N2072" s="35">
        <v>1019</v>
      </c>
      <c r="O2072" s="35">
        <v>877</v>
      </c>
      <c r="P2072" s="35">
        <v>2147</v>
      </c>
      <c r="Q2072" s="35">
        <v>400</v>
      </c>
      <c r="R2072" s="35">
        <v>596</v>
      </c>
      <c r="S2072" s="35">
        <v>1506</v>
      </c>
      <c r="T2072" s="35">
        <v>961</v>
      </c>
      <c r="U2072" s="35">
        <v>1162</v>
      </c>
      <c r="V2072" s="34">
        <v>1209.6666666667</v>
      </c>
      <c r="W2072" s="34">
        <f t="shared" si="512"/>
        <v>954.666666666667</v>
      </c>
      <c r="X2072" s="35">
        <v>474</v>
      </c>
      <c r="Y2072" s="35">
        <v>0</v>
      </c>
      <c r="Z2072" s="35">
        <v>0</v>
      </c>
      <c r="AA2072" s="34">
        <v>707</v>
      </c>
      <c r="AB2072" s="34">
        <v>0</v>
      </c>
      <c r="AC2072" s="34">
        <v>0</v>
      </c>
      <c r="AD2072" s="34">
        <v>288</v>
      </c>
      <c r="AE2072" s="34">
        <f t="shared" si="513"/>
        <v>995</v>
      </c>
      <c r="AF2072" s="34">
        <f t="shared" si="514"/>
        <v>0.822540644805709</v>
      </c>
      <c r="AG2072" s="34">
        <f t="shared" si="515"/>
        <v>0.740572625698324</v>
      </c>
      <c r="AH2072" s="34">
        <v>3072</v>
      </c>
      <c r="AI2072" s="34">
        <v>0</v>
      </c>
      <c r="AJ2072" s="35">
        <v>3408</v>
      </c>
      <c r="AK2072" s="35">
        <v>879</v>
      </c>
      <c r="AL2072" s="35">
        <v>741</v>
      </c>
      <c r="AM2072" s="34">
        <v>0.6</v>
      </c>
      <c r="AN2072" s="34">
        <f t="shared" si="516"/>
        <v>572.8</v>
      </c>
      <c r="AO2072" s="35">
        <v>24</v>
      </c>
      <c r="AP2072" s="35">
        <v>24</v>
      </c>
      <c r="AQ2072" t="s">
        <v>153</v>
      </c>
      <c r="AR2072">
        <v>8</v>
      </c>
      <c r="AS2072" s="34">
        <v>0.1</v>
      </c>
      <c r="AT2072" t="s">
        <v>83</v>
      </c>
      <c r="AU2072" s="35">
        <f t="shared" si="526"/>
        <v>239.1</v>
      </c>
      <c r="AV2072" s="35">
        <f t="shared" si="517"/>
        <v>240</v>
      </c>
      <c r="AW2072" s="35">
        <f t="shared" si="518"/>
        <v>1.29364525139665</v>
      </c>
      <c r="AX2072" s="35">
        <f t="shared" si="519"/>
        <v>0.517458100558659</v>
      </c>
      <c r="AY2072" s="35">
        <f t="shared" si="520"/>
        <v>240</v>
      </c>
      <c r="AZ2072" s="35">
        <f t="shared" si="521"/>
        <v>240</v>
      </c>
      <c r="BA2072" s="27" t="str">
        <f t="shared" si="522"/>
        <v>3</v>
      </c>
      <c r="BB2072" s="34">
        <v>0.00036</v>
      </c>
      <c r="BC2072" s="34">
        <f t="shared" si="523"/>
        <v>0.0864</v>
      </c>
      <c r="BD2072" s="34" t="e">
        <f t="shared" si="524"/>
        <v>#REF!</v>
      </c>
      <c r="BE2072" s="34">
        <v>0.29167</v>
      </c>
      <c r="BF2072" s="34">
        <f t="shared" si="527"/>
        <v>70.0008</v>
      </c>
      <c r="BG2072" s="34" t="e">
        <f t="shared" si="525"/>
        <v>#REF!</v>
      </c>
      <c r="BH2072" t="str">
        <f>IF(AT2072="UDARA","U","N")&amp;LEFT($C$4,2)&amp;MID($C$4,4,2)&amp;LEFT(A2072,3)&amp;MID(E2072,2,2)&amp;VLOOKUP(E2072,Acuan_Reference!C:L,10,0)</f>
        <v>N1501SBY71N1</v>
      </c>
      <c r="BI2072" t="s">
        <v>84</v>
      </c>
      <c r="BJ2072" t="s">
        <v>119</v>
      </c>
      <c r="BK2072" t="s">
        <v>86</v>
      </c>
      <c r="BL2072" t="s">
        <v>87</v>
      </c>
    </row>
    <row r="2073" hidden="1" spans="1:64">
      <c r="A2073" t="s">
        <v>110</v>
      </c>
      <c r="B2073" t="s">
        <v>75</v>
      </c>
      <c r="C2073" t="s">
        <v>76</v>
      </c>
      <c r="D2073" t="s">
        <v>115</v>
      </c>
      <c r="E2073" t="s">
        <v>272</v>
      </c>
      <c r="F2073" t="s">
        <v>273</v>
      </c>
      <c r="G2073" t="s">
        <v>80</v>
      </c>
      <c r="H2073" t="s">
        <v>81</v>
      </c>
      <c r="I2073" s="34">
        <v>26350</v>
      </c>
      <c r="J2073" s="35">
        <v>377</v>
      </c>
      <c r="K2073" s="35">
        <v>823</v>
      </c>
      <c r="L2073" s="35">
        <v>549</v>
      </c>
      <c r="M2073" s="35">
        <v>376</v>
      </c>
      <c r="N2073" s="35">
        <v>547</v>
      </c>
      <c r="O2073" s="35">
        <v>200</v>
      </c>
      <c r="P2073" s="35">
        <v>595</v>
      </c>
      <c r="Q2073" s="35">
        <v>282</v>
      </c>
      <c r="R2073" s="35">
        <v>412</v>
      </c>
      <c r="S2073" s="35">
        <v>343</v>
      </c>
      <c r="T2073" s="35">
        <v>384</v>
      </c>
      <c r="U2073" s="35">
        <v>269</v>
      </c>
      <c r="V2073" s="34">
        <v>332</v>
      </c>
      <c r="W2073" s="34">
        <f t="shared" si="512"/>
        <v>309.666666666667</v>
      </c>
      <c r="X2073" s="35">
        <v>118</v>
      </c>
      <c r="Y2073" s="35">
        <v>0</v>
      </c>
      <c r="Z2073" s="35">
        <v>0</v>
      </c>
      <c r="AA2073" s="34">
        <v>500</v>
      </c>
      <c r="AB2073" s="34">
        <v>0</v>
      </c>
      <c r="AC2073" s="34">
        <v>0</v>
      </c>
      <c r="AD2073" s="34">
        <v>0</v>
      </c>
      <c r="AE2073" s="34">
        <f t="shared" si="513"/>
        <v>500</v>
      </c>
      <c r="AF2073" s="34">
        <f t="shared" si="514"/>
        <v>1.50602409638554</v>
      </c>
      <c r="AG2073" s="34">
        <f t="shared" si="515"/>
        <v>1.61463939720129</v>
      </c>
      <c r="AH2073" s="34">
        <v>3072</v>
      </c>
      <c r="AI2073" s="34">
        <v>0</v>
      </c>
      <c r="AJ2073" s="35">
        <v>3408</v>
      </c>
      <c r="AK2073" s="35">
        <v>365</v>
      </c>
      <c r="AL2073" s="35">
        <v>276</v>
      </c>
      <c r="AM2073" s="34">
        <v>0.7</v>
      </c>
      <c r="AN2073" s="34">
        <f t="shared" si="516"/>
        <v>216.766666666667</v>
      </c>
      <c r="AO2073" s="35">
        <v>24</v>
      </c>
      <c r="AP2073" s="35">
        <v>24</v>
      </c>
      <c r="AQ2073" t="s">
        <v>153</v>
      </c>
      <c r="AR2073">
        <v>8</v>
      </c>
      <c r="AS2073" s="34">
        <v>0.066666666666667</v>
      </c>
      <c r="AT2073" t="s">
        <v>83</v>
      </c>
      <c r="AU2073" s="35">
        <f t="shared" si="526"/>
        <v>0</v>
      </c>
      <c r="AV2073" s="35">
        <f t="shared" si="517"/>
        <v>0</v>
      </c>
      <c r="AW2073" s="35">
        <f t="shared" si="518"/>
        <v>1.61463939720129</v>
      </c>
      <c r="AX2073" s="35">
        <f t="shared" si="519"/>
        <v>0.723358449946179</v>
      </c>
      <c r="AY2073" s="35">
        <f t="shared" si="520"/>
        <v>0</v>
      </c>
      <c r="AZ2073" s="35">
        <f t="shared" si="521"/>
        <v>0</v>
      </c>
      <c r="BA2073" s="27" t="str">
        <f t="shared" si="522"/>
        <v>3</v>
      </c>
      <c r="BB2073" s="34">
        <v>0.00036</v>
      </c>
      <c r="BC2073" s="34">
        <f t="shared" si="523"/>
        <v>0</v>
      </c>
      <c r="BD2073" s="34" t="e">
        <f t="shared" si="524"/>
        <v>#REF!</v>
      </c>
      <c r="BE2073" s="34">
        <v>0.29167</v>
      </c>
      <c r="BF2073" s="34">
        <f t="shared" si="527"/>
        <v>0</v>
      </c>
      <c r="BG2073" s="34" t="e">
        <f t="shared" si="525"/>
        <v>#REF!</v>
      </c>
      <c r="BH2073" t="str">
        <f>IF(AT2073="UDARA","U","N")&amp;LEFT($C$4,2)&amp;MID($C$4,4,2)&amp;LEFT(A2073,3)&amp;MID(E2073,2,2)&amp;VLOOKUP(E2073,Acuan_Reference!C:L,10,0)</f>
        <v>N1501SLO71N1</v>
      </c>
      <c r="BI2073" t="s">
        <v>84</v>
      </c>
      <c r="BJ2073" t="s">
        <v>119</v>
      </c>
      <c r="BK2073" t="s">
        <v>86</v>
      </c>
      <c r="BL2073" t="s">
        <v>87</v>
      </c>
    </row>
    <row r="2074" hidden="1" spans="1:64">
      <c r="A2074" t="s">
        <v>111</v>
      </c>
      <c r="B2074" t="s">
        <v>75</v>
      </c>
      <c r="C2074" t="s">
        <v>76</v>
      </c>
      <c r="D2074" t="s">
        <v>115</v>
      </c>
      <c r="E2074" t="s">
        <v>272</v>
      </c>
      <c r="F2074" t="s">
        <v>273</v>
      </c>
      <c r="G2074" t="s">
        <v>80</v>
      </c>
      <c r="H2074" t="s">
        <v>81</v>
      </c>
      <c r="I2074" s="34">
        <v>26350</v>
      </c>
      <c r="J2074" s="35">
        <v>552</v>
      </c>
      <c r="K2074" s="35">
        <v>767</v>
      </c>
      <c r="L2074" s="35">
        <v>465</v>
      </c>
      <c r="M2074" s="35">
        <v>343</v>
      </c>
      <c r="N2074" s="35">
        <v>665</v>
      </c>
      <c r="O2074" s="35">
        <v>861</v>
      </c>
      <c r="P2074" s="35">
        <v>641</v>
      </c>
      <c r="Q2074" s="35">
        <v>347</v>
      </c>
      <c r="R2074" s="35">
        <v>236</v>
      </c>
      <c r="S2074" s="35">
        <v>563</v>
      </c>
      <c r="T2074" s="35">
        <v>601</v>
      </c>
      <c r="U2074" s="35">
        <v>293</v>
      </c>
      <c r="V2074" s="34">
        <v>485.66666666667</v>
      </c>
      <c r="W2074" s="34">
        <f t="shared" si="512"/>
        <v>411</v>
      </c>
      <c r="X2074" s="35">
        <v>166</v>
      </c>
      <c r="Y2074" s="35">
        <v>180</v>
      </c>
      <c r="Z2074" s="35">
        <v>0</v>
      </c>
      <c r="AA2074" s="34">
        <v>898</v>
      </c>
      <c r="AB2074" s="34">
        <v>0</v>
      </c>
      <c r="AC2074" s="34">
        <v>48</v>
      </c>
      <c r="AD2074" s="34">
        <v>0</v>
      </c>
      <c r="AE2074" s="34">
        <f t="shared" si="513"/>
        <v>946</v>
      </c>
      <c r="AF2074" s="34">
        <f t="shared" si="514"/>
        <v>1.94783802333561</v>
      </c>
      <c r="AG2074" s="34">
        <f t="shared" si="515"/>
        <v>2.30170316301703</v>
      </c>
      <c r="AH2074" s="34">
        <v>3072</v>
      </c>
      <c r="AI2074" s="34">
        <v>0</v>
      </c>
      <c r="AJ2074" s="35">
        <v>3408</v>
      </c>
      <c r="AK2074" s="35">
        <v>403</v>
      </c>
      <c r="AL2074" s="35">
        <v>339</v>
      </c>
      <c r="AM2074" s="34">
        <v>1.5</v>
      </c>
      <c r="AN2074" s="34">
        <f t="shared" si="516"/>
        <v>616.5</v>
      </c>
      <c r="AO2074" s="35">
        <v>24</v>
      </c>
      <c r="AP2074" s="35">
        <v>24</v>
      </c>
      <c r="AQ2074" t="s">
        <v>82</v>
      </c>
      <c r="AR2074">
        <v>2</v>
      </c>
      <c r="AS2074" s="34">
        <v>0.53333333333333</v>
      </c>
      <c r="AT2074" t="s">
        <v>83</v>
      </c>
      <c r="AU2074" s="35">
        <f t="shared" si="526"/>
        <v>7.125</v>
      </c>
      <c r="AV2074" s="35">
        <f t="shared" si="517"/>
        <v>24</v>
      </c>
      <c r="AW2074" s="35">
        <f t="shared" si="518"/>
        <v>2.36009732360097</v>
      </c>
      <c r="AX2074" s="35">
        <f t="shared" si="519"/>
        <v>1.5352798053528</v>
      </c>
      <c r="AY2074" s="35">
        <f t="shared" si="520"/>
        <v>24</v>
      </c>
      <c r="AZ2074" s="35">
        <f t="shared" si="521"/>
        <v>24</v>
      </c>
      <c r="BA2074" s="27" t="str">
        <f t="shared" si="522"/>
        <v>3</v>
      </c>
      <c r="BB2074" s="34">
        <v>0.00036</v>
      </c>
      <c r="BC2074" s="34">
        <f t="shared" si="523"/>
        <v>0.00864</v>
      </c>
      <c r="BD2074" s="34" t="e">
        <f t="shared" si="524"/>
        <v>#REF!</v>
      </c>
      <c r="BE2074" s="34">
        <v>0.29167</v>
      </c>
      <c r="BF2074" s="34">
        <f t="shared" si="527"/>
        <v>7.00008</v>
      </c>
      <c r="BG2074" s="34" t="e">
        <f t="shared" si="525"/>
        <v>#REF!</v>
      </c>
      <c r="BH2074" t="str">
        <f>IF(AT2074="UDARA","U","N")&amp;LEFT($C$4,2)&amp;MID($C$4,4,2)&amp;LEFT(A2074,3)&amp;MID(E2074,2,2)&amp;VLOOKUP(E2074,Acuan_Reference!C:L,10,0)</f>
        <v>N1501SMD71N1</v>
      </c>
      <c r="BI2074" t="s">
        <v>84</v>
      </c>
      <c r="BJ2074" t="s">
        <v>119</v>
      </c>
      <c r="BK2074" t="s">
        <v>86</v>
      </c>
      <c r="BL2074" t="s">
        <v>87</v>
      </c>
    </row>
    <row r="2075" hidden="1" spans="1:64">
      <c r="A2075" t="s">
        <v>112</v>
      </c>
      <c r="B2075" t="s">
        <v>75</v>
      </c>
      <c r="C2075" t="s">
        <v>76</v>
      </c>
      <c r="D2075" t="s">
        <v>115</v>
      </c>
      <c r="E2075" t="s">
        <v>272</v>
      </c>
      <c r="F2075" t="s">
        <v>273</v>
      </c>
      <c r="G2075" t="s">
        <v>80</v>
      </c>
      <c r="H2075" t="s">
        <v>81</v>
      </c>
      <c r="I2075" s="34">
        <v>26350</v>
      </c>
      <c r="J2075" s="35">
        <v>491</v>
      </c>
      <c r="K2075" s="35">
        <v>339</v>
      </c>
      <c r="L2075" s="35">
        <v>1066</v>
      </c>
      <c r="M2075" s="35">
        <v>224</v>
      </c>
      <c r="N2075" s="35">
        <v>556</v>
      </c>
      <c r="O2075" s="35">
        <v>371</v>
      </c>
      <c r="P2075" s="35">
        <v>197</v>
      </c>
      <c r="Q2075" s="35">
        <v>194</v>
      </c>
      <c r="R2075" s="35">
        <v>273</v>
      </c>
      <c r="S2075" s="35">
        <v>196</v>
      </c>
      <c r="T2075" s="35">
        <v>460</v>
      </c>
      <c r="U2075" s="35">
        <v>561</v>
      </c>
      <c r="V2075" s="34">
        <v>405.66666666667</v>
      </c>
      <c r="W2075" s="34">
        <f t="shared" si="512"/>
        <v>415.333333333333</v>
      </c>
      <c r="X2075" s="35">
        <v>106</v>
      </c>
      <c r="Y2075" s="35">
        <v>0</v>
      </c>
      <c r="Z2075" s="35">
        <v>0</v>
      </c>
      <c r="AA2075" s="34">
        <v>226</v>
      </c>
      <c r="AB2075" s="34">
        <v>0</v>
      </c>
      <c r="AC2075" s="34">
        <v>0</v>
      </c>
      <c r="AD2075" s="34">
        <v>144</v>
      </c>
      <c r="AE2075" s="34">
        <f t="shared" si="513"/>
        <v>370</v>
      </c>
      <c r="AF2075" s="34">
        <f t="shared" si="514"/>
        <v>0.912078882497938</v>
      </c>
      <c r="AG2075" s="34">
        <f t="shared" si="515"/>
        <v>0.544141252006421</v>
      </c>
      <c r="AH2075" s="34">
        <v>3072</v>
      </c>
      <c r="AI2075" s="34">
        <v>0</v>
      </c>
      <c r="AJ2075" s="35">
        <v>3408</v>
      </c>
      <c r="AK2075" s="35">
        <v>234</v>
      </c>
      <c r="AL2075" s="35">
        <v>225</v>
      </c>
      <c r="AM2075" s="34">
        <v>0.7</v>
      </c>
      <c r="AN2075" s="34">
        <f t="shared" si="516"/>
        <v>290.733333333333</v>
      </c>
      <c r="AO2075" s="35">
        <v>24</v>
      </c>
      <c r="AP2075" s="35">
        <v>24</v>
      </c>
      <c r="AQ2075" t="s">
        <v>153</v>
      </c>
      <c r="AR2075">
        <v>8</v>
      </c>
      <c r="AS2075" s="34">
        <v>0.066666666666667</v>
      </c>
      <c r="AT2075" t="s">
        <v>83</v>
      </c>
      <c r="AU2075" s="35">
        <f t="shared" si="526"/>
        <v>109.3</v>
      </c>
      <c r="AV2075" s="35">
        <f t="shared" si="517"/>
        <v>120</v>
      </c>
      <c r="AW2075" s="35">
        <f t="shared" si="518"/>
        <v>1.17977528089888</v>
      </c>
      <c r="AX2075" s="35">
        <f t="shared" si="519"/>
        <v>0.638041733547352</v>
      </c>
      <c r="AY2075" s="35">
        <f t="shared" si="520"/>
        <v>120</v>
      </c>
      <c r="AZ2075" s="35">
        <f t="shared" si="521"/>
        <v>120</v>
      </c>
      <c r="BA2075" s="27" t="str">
        <f t="shared" si="522"/>
        <v>3</v>
      </c>
      <c r="BB2075" s="34">
        <v>0.00036</v>
      </c>
      <c r="BC2075" s="34">
        <f t="shared" si="523"/>
        <v>0.0432</v>
      </c>
      <c r="BD2075" s="34" t="e">
        <f t="shared" si="524"/>
        <v>#REF!</v>
      </c>
      <c r="BE2075" s="34">
        <v>0.29167</v>
      </c>
      <c r="BF2075" s="34">
        <f t="shared" si="527"/>
        <v>35.0004</v>
      </c>
      <c r="BG2075" s="34" t="e">
        <f t="shared" si="525"/>
        <v>#REF!</v>
      </c>
      <c r="BH2075" t="str">
        <f>IF(AT2075="UDARA","U","N")&amp;LEFT($C$4,2)&amp;MID($C$4,4,2)&amp;LEFT(A2075,3)&amp;MID(E2075,2,2)&amp;VLOOKUP(E2075,Acuan_Reference!C:L,10,0)</f>
        <v>N1501SMG71N1</v>
      </c>
      <c r="BI2075" t="s">
        <v>84</v>
      </c>
      <c r="BJ2075" t="s">
        <v>119</v>
      </c>
      <c r="BK2075" t="s">
        <v>86</v>
      </c>
      <c r="BL2075" t="s">
        <v>87</v>
      </c>
    </row>
    <row r="2076" hidden="1" spans="1:64">
      <c r="A2076" t="s">
        <v>113</v>
      </c>
      <c r="B2076" t="s">
        <v>75</v>
      </c>
      <c r="C2076" t="s">
        <v>76</v>
      </c>
      <c r="D2076" t="s">
        <v>115</v>
      </c>
      <c r="E2076" t="s">
        <v>272</v>
      </c>
      <c r="F2076" t="s">
        <v>273</v>
      </c>
      <c r="G2076" t="s">
        <v>80</v>
      </c>
      <c r="H2076" t="s">
        <v>81</v>
      </c>
      <c r="I2076" s="34">
        <v>26350</v>
      </c>
      <c r="J2076" s="35">
        <v>307</v>
      </c>
      <c r="K2076" s="35">
        <v>987</v>
      </c>
      <c r="L2076" s="35">
        <v>782</v>
      </c>
      <c r="M2076" s="35">
        <v>174</v>
      </c>
      <c r="N2076" s="35">
        <v>407</v>
      </c>
      <c r="O2076" s="35">
        <v>523</v>
      </c>
      <c r="P2076" s="35">
        <v>342</v>
      </c>
      <c r="Q2076" s="35">
        <v>464</v>
      </c>
      <c r="R2076" s="35">
        <v>316</v>
      </c>
      <c r="S2076" s="35">
        <v>444</v>
      </c>
      <c r="T2076" s="35">
        <v>313</v>
      </c>
      <c r="U2076" s="35">
        <v>308</v>
      </c>
      <c r="V2076" s="34">
        <v>355</v>
      </c>
      <c r="W2076" s="34">
        <f t="shared" si="512"/>
        <v>293.666666666667</v>
      </c>
      <c r="X2076" s="35">
        <v>101</v>
      </c>
      <c r="Y2076" s="35">
        <v>0</v>
      </c>
      <c r="Z2076" s="35">
        <v>0</v>
      </c>
      <c r="AA2076" s="34">
        <v>166</v>
      </c>
      <c r="AB2076" s="34">
        <v>0</v>
      </c>
      <c r="AC2076" s="34">
        <v>0</v>
      </c>
      <c r="AD2076" s="34">
        <v>96</v>
      </c>
      <c r="AE2076" s="34">
        <f t="shared" si="513"/>
        <v>262</v>
      </c>
      <c r="AF2076" s="34">
        <f t="shared" si="514"/>
        <v>0.738028169014085</v>
      </c>
      <c r="AG2076" s="34">
        <f t="shared" si="515"/>
        <v>0.565266742338252</v>
      </c>
      <c r="AH2076" s="34">
        <v>3072</v>
      </c>
      <c r="AI2076" s="34">
        <v>0</v>
      </c>
      <c r="AJ2076" s="35">
        <v>3408</v>
      </c>
      <c r="AK2076" s="35">
        <v>431</v>
      </c>
      <c r="AL2076" s="35">
        <v>260</v>
      </c>
      <c r="AM2076" s="34">
        <v>0.25</v>
      </c>
      <c r="AN2076" s="34">
        <f t="shared" si="516"/>
        <v>73.4166666666667</v>
      </c>
      <c r="AO2076" s="35">
        <v>24</v>
      </c>
      <c r="AP2076" s="35">
        <v>24</v>
      </c>
      <c r="AQ2076" t="s">
        <v>153</v>
      </c>
      <c r="AR2076">
        <v>12</v>
      </c>
      <c r="AS2076" s="34">
        <v>0.033333333333333</v>
      </c>
      <c r="AT2076" t="s">
        <v>83</v>
      </c>
      <c r="AU2076" s="35">
        <f t="shared" si="526"/>
        <v>53.5625</v>
      </c>
      <c r="AV2076" s="35">
        <f t="shared" si="517"/>
        <v>72</v>
      </c>
      <c r="AW2076" s="35">
        <f t="shared" si="518"/>
        <v>1.13734392735528</v>
      </c>
      <c r="AX2076" s="35">
        <f t="shared" si="519"/>
        <v>0.251986379114642</v>
      </c>
      <c r="AY2076" s="35">
        <f t="shared" si="520"/>
        <v>72</v>
      </c>
      <c r="AZ2076" s="35">
        <f t="shared" si="521"/>
        <v>72</v>
      </c>
      <c r="BA2076" s="27" t="str">
        <f t="shared" si="522"/>
        <v>3</v>
      </c>
      <c r="BB2076" s="34">
        <v>0.00036</v>
      </c>
      <c r="BC2076" s="34">
        <f t="shared" si="523"/>
        <v>0.02592</v>
      </c>
      <c r="BD2076" s="34" t="e">
        <f t="shared" si="524"/>
        <v>#REF!</v>
      </c>
      <c r="BE2076" s="34">
        <v>0.29167</v>
      </c>
      <c r="BF2076" s="34">
        <f t="shared" si="527"/>
        <v>21.00024</v>
      </c>
      <c r="BG2076" s="34" t="e">
        <f t="shared" si="525"/>
        <v>#REF!</v>
      </c>
      <c r="BH2076" t="str">
        <f>IF(AT2076="UDARA","U","N")&amp;LEFT($C$4,2)&amp;MID($C$4,4,2)&amp;LEFT(A2076,3)&amp;MID(E2076,2,2)&amp;VLOOKUP(E2076,Acuan_Reference!C:L,10,0)</f>
        <v>N1501TGR71N1</v>
      </c>
      <c r="BI2076" t="s">
        <v>84</v>
      </c>
      <c r="BJ2076" t="s">
        <v>119</v>
      </c>
      <c r="BK2076" t="s">
        <v>86</v>
      </c>
      <c r="BL2076" t="s">
        <v>87</v>
      </c>
    </row>
    <row r="2077" hidden="1" spans="1:64">
      <c r="A2077" t="s">
        <v>114</v>
      </c>
      <c r="B2077" t="s">
        <v>75</v>
      </c>
      <c r="C2077" t="s">
        <v>76</v>
      </c>
      <c r="D2077" t="s">
        <v>115</v>
      </c>
      <c r="E2077" t="s">
        <v>272</v>
      </c>
      <c r="F2077" t="s">
        <v>273</v>
      </c>
      <c r="G2077" t="s">
        <v>80</v>
      </c>
      <c r="H2077" t="s">
        <v>81</v>
      </c>
      <c r="I2077" s="34">
        <v>26350</v>
      </c>
      <c r="J2077" s="35">
        <v>234</v>
      </c>
      <c r="K2077" s="35">
        <v>361</v>
      </c>
      <c r="L2077" s="35">
        <v>567</v>
      </c>
      <c r="M2077" s="35">
        <v>243</v>
      </c>
      <c r="N2077" s="35">
        <v>120</v>
      </c>
      <c r="O2077" s="35">
        <v>268</v>
      </c>
      <c r="P2077" s="35">
        <v>183</v>
      </c>
      <c r="Q2077" s="35">
        <v>167</v>
      </c>
      <c r="R2077" s="35">
        <v>240</v>
      </c>
      <c r="S2077" s="35">
        <v>105</v>
      </c>
      <c r="T2077" s="35">
        <v>248</v>
      </c>
      <c r="U2077" s="35">
        <v>167</v>
      </c>
      <c r="V2077" s="34">
        <v>173.33333333333</v>
      </c>
      <c r="W2077" s="34">
        <f t="shared" si="512"/>
        <v>186.333333333333</v>
      </c>
      <c r="X2077" s="35">
        <v>87</v>
      </c>
      <c r="Y2077" s="35">
        <v>0</v>
      </c>
      <c r="Z2077" s="35">
        <v>0</v>
      </c>
      <c r="AA2077" s="34">
        <v>199</v>
      </c>
      <c r="AB2077" s="34">
        <v>0</v>
      </c>
      <c r="AC2077" s="34">
        <v>24</v>
      </c>
      <c r="AD2077" s="34">
        <v>0</v>
      </c>
      <c r="AE2077" s="34">
        <f t="shared" si="513"/>
        <v>223</v>
      </c>
      <c r="AF2077" s="34">
        <f t="shared" si="514"/>
        <v>1.28653846153849</v>
      </c>
      <c r="AG2077" s="34">
        <f t="shared" si="515"/>
        <v>1.19677996422182</v>
      </c>
      <c r="AH2077" s="34">
        <v>3072</v>
      </c>
      <c r="AI2077" s="34">
        <v>0</v>
      </c>
      <c r="AJ2077" s="35">
        <v>3408</v>
      </c>
      <c r="AK2077" s="35">
        <v>181</v>
      </c>
      <c r="AL2077" s="35">
        <v>144</v>
      </c>
      <c r="AM2077" s="34">
        <v>0.7</v>
      </c>
      <c r="AN2077" s="34">
        <f t="shared" si="516"/>
        <v>130.433333333333</v>
      </c>
      <c r="AO2077" s="35">
        <v>24</v>
      </c>
      <c r="AP2077" s="35">
        <v>24</v>
      </c>
      <c r="AQ2077" t="s">
        <v>153</v>
      </c>
      <c r="AR2077">
        <v>8</v>
      </c>
      <c r="AS2077" s="34">
        <v>0.066666666666667</v>
      </c>
      <c r="AT2077" t="s">
        <v>83</v>
      </c>
      <c r="AU2077" s="35">
        <f t="shared" si="526"/>
        <v>38.575</v>
      </c>
      <c r="AV2077" s="35">
        <f t="shared" si="517"/>
        <v>48</v>
      </c>
      <c r="AW2077" s="35">
        <f t="shared" si="518"/>
        <v>1.45438282647585</v>
      </c>
      <c r="AX2077" s="35">
        <f t="shared" si="519"/>
        <v>0.681574239713775</v>
      </c>
      <c r="AY2077" s="35">
        <f t="shared" si="520"/>
        <v>48</v>
      </c>
      <c r="AZ2077" s="35">
        <f t="shared" si="521"/>
        <v>48</v>
      </c>
      <c r="BA2077" s="27" t="str">
        <f t="shared" si="522"/>
        <v>3</v>
      </c>
      <c r="BB2077" s="34">
        <v>0.00036</v>
      </c>
      <c r="BC2077" s="34">
        <f t="shared" si="523"/>
        <v>0.01728</v>
      </c>
      <c r="BD2077" s="34" t="e">
        <f t="shared" si="524"/>
        <v>#REF!</v>
      </c>
      <c r="BE2077" s="34">
        <v>0.29167</v>
      </c>
      <c r="BF2077" s="34">
        <f t="shared" si="527"/>
        <v>14.00016</v>
      </c>
      <c r="BG2077" s="34" t="e">
        <f t="shared" si="525"/>
        <v>#REF!</v>
      </c>
      <c r="BH2077" t="str">
        <f>IF(AT2077="UDARA","U","N")&amp;LEFT($C$4,2)&amp;MID($C$4,4,2)&amp;LEFT(A2077,3)&amp;MID(E2077,2,2)&amp;VLOOKUP(E2077,Acuan_Reference!C:L,10,0)</f>
        <v>N1501YGY71N1</v>
      </c>
      <c r="BI2077" t="s">
        <v>84</v>
      </c>
      <c r="BJ2077" t="s">
        <v>119</v>
      </c>
      <c r="BK2077" t="s">
        <v>86</v>
      </c>
      <c r="BL2077" t="s">
        <v>87</v>
      </c>
    </row>
    <row r="2078" hidden="1" spans="1:64">
      <c r="A2078" t="s">
        <v>74</v>
      </c>
      <c r="B2078" t="s">
        <v>75</v>
      </c>
      <c r="C2078" t="s">
        <v>76</v>
      </c>
      <c r="D2078" t="s">
        <v>115</v>
      </c>
      <c r="E2078" t="s">
        <v>274</v>
      </c>
      <c r="F2078" t="s">
        <v>275</v>
      </c>
      <c r="G2078" t="s">
        <v>80</v>
      </c>
      <c r="H2078" t="s">
        <v>81</v>
      </c>
      <c r="I2078" s="34">
        <v>17170</v>
      </c>
      <c r="J2078" s="35">
        <v>4008</v>
      </c>
      <c r="K2078" s="35">
        <v>5262</v>
      </c>
      <c r="L2078" s="35">
        <v>7069</v>
      </c>
      <c r="M2078" s="35">
        <v>3047</v>
      </c>
      <c r="N2078" s="35">
        <v>3961</v>
      </c>
      <c r="O2078" s="35">
        <v>3404</v>
      </c>
      <c r="P2078" s="35">
        <v>3214</v>
      </c>
      <c r="Q2078" s="35">
        <v>1924</v>
      </c>
      <c r="R2078" s="35">
        <v>3126</v>
      </c>
      <c r="S2078" s="35">
        <v>6799</v>
      </c>
      <c r="T2078" s="35">
        <v>3190</v>
      </c>
      <c r="U2078" s="35">
        <v>2997</v>
      </c>
      <c r="V2078" s="34">
        <v>4328.6666666667</v>
      </c>
      <c r="W2078" s="34">
        <f t="shared" si="512"/>
        <v>3120</v>
      </c>
      <c r="X2078" s="35">
        <v>608</v>
      </c>
      <c r="Y2078" s="35">
        <v>0</v>
      </c>
      <c r="Z2078" s="35">
        <v>0</v>
      </c>
      <c r="AA2078" s="34">
        <v>5362</v>
      </c>
      <c r="AB2078" s="34">
        <v>0</v>
      </c>
      <c r="AC2078" s="34">
        <v>0</v>
      </c>
      <c r="AD2078" s="34">
        <v>0</v>
      </c>
      <c r="AE2078" s="34">
        <f t="shared" si="513"/>
        <v>5362</v>
      </c>
      <c r="AF2078" s="34">
        <f t="shared" si="514"/>
        <v>1.23871862005235</v>
      </c>
      <c r="AG2078" s="34">
        <f t="shared" si="515"/>
        <v>1.71858974358974</v>
      </c>
      <c r="AH2078" s="34">
        <v>26064</v>
      </c>
      <c r="AI2078" s="34">
        <v>0</v>
      </c>
      <c r="AJ2078" s="35">
        <v>336</v>
      </c>
      <c r="AK2078" s="35">
        <v>4161</v>
      </c>
      <c r="AL2078" s="35">
        <v>3173</v>
      </c>
      <c r="AM2078" s="34">
        <v>0.7</v>
      </c>
      <c r="AN2078" s="34">
        <f t="shared" si="516"/>
        <v>2184</v>
      </c>
      <c r="AO2078" s="35">
        <v>48</v>
      </c>
      <c r="AP2078" s="35">
        <v>48</v>
      </c>
      <c r="AQ2078" t="s">
        <v>153</v>
      </c>
      <c r="AR2078">
        <v>8</v>
      </c>
      <c r="AS2078" s="34">
        <v>0.066666666666667</v>
      </c>
      <c r="AT2078" t="s">
        <v>83</v>
      </c>
      <c r="AU2078" s="35">
        <f t="shared" si="526"/>
        <v>0</v>
      </c>
      <c r="AV2078" s="35">
        <f t="shared" si="517"/>
        <v>0</v>
      </c>
      <c r="AW2078" s="35">
        <f t="shared" si="518"/>
        <v>1.71858974358974</v>
      </c>
      <c r="AX2078" s="35">
        <f t="shared" si="519"/>
        <v>0.701602564102564</v>
      </c>
      <c r="AY2078" s="35">
        <f t="shared" si="520"/>
        <v>0</v>
      </c>
      <c r="AZ2078" s="35">
        <f t="shared" si="521"/>
        <v>0</v>
      </c>
      <c r="BA2078" s="27" t="str">
        <f t="shared" si="522"/>
        <v>3</v>
      </c>
      <c r="BB2078" s="34">
        <v>0.00024</v>
      </c>
      <c r="BC2078" s="34">
        <f t="shared" si="523"/>
        <v>0</v>
      </c>
      <c r="BD2078" s="34" t="e">
        <f t="shared" si="524"/>
        <v>#REF!</v>
      </c>
      <c r="BE2078" s="34">
        <v>0.18</v>
      </c>
      <c r="BF2078" s="34">
        <f t="shared" si="527"/>
        <v>0</v>
      </c>
      <c r="BG2078" s="34" t="e">
        <f t="shared" si="525"/>
        <v>#REF!</v>
      </c>
      <c r="BH2078" t="str">
        <f>IF(AT2078="UDARA","U","N")&amp;LEFT($C$4,2)&amp;MID($C$4,4,2)&amp;LEFT(A2078,3)&amp;MID(E2078,2,2)&amp;VLOOKUP(E2078,Acuan_Reference!C:L,10,0)</f>
        <v>N1501BDG71N2</v>
      </c>
      <c r="BI2078" t="s">
        <v>84</v>
      </c>
      <c r="BJ2078" t="s">
        <v>119</v>
      </c>
      <c r="BK2078" t="s">
        <v>86</v>
      </c>
      <c r="BL2078" t="s">
        <v>87</v>
      </c>
    </row>
    <row r="2079" hidden="1" spans="1:64">
      <c r="A2079" t="s">
        <v>88</v>
      </c>
      <c r="B2079" t="s">
        <v>75</v>
      </c>
      <c r="C2079" t="s">
        <v>76</v>
      </c>
      <c r="D2079" t="s">
        <v>115</v>
      </c>
      <c r="E2079" t="s">
        <v>274</v>
      </c>
      <c r="F2079" t="s">
        <v>275</v>
      </c>
      <c r="G2079" t="s">
        <v>80</v>
      </c>
      <c r="H2079" t="s">
        <v>81</v>
      </c>
      <c r="I2079" s="34">
        <v>17170</v>
      </c>
      <c r="J2079" s="35">
        <v>3493</v>
      </c>
      <c r="K2079" s="35">
        <v>2603</v>
      </c>
      <c r="L2079" s="35">
        <v>3417</v>
      </c>
      <c r="M2079" s="35">
        <v>2930</v>
      </c>
      <c r="N2079" s="35">
        <v>2580</v>
      </c>
      <c r="O2079" s="35">
        <v>1978</v>
      </c>
      <c r="P2079" s="35">
        <v>1363</v>
      </c>
      <c r="Q2079" s="35">
        <v>908</v>
      </c>
      <c r="R2079" s="35">
        <v>1821</v>
      </c>
      <c r="S2079" s="35">
        <v>2506</v>
      </c>
      <c r="T2079" s="35">
        <v>2368</v>
      </c>
      <c r="U2079" s="35">
        <v>1146</v>
      </c>
      <c r="V2079" s="34">
        <v>2006.6666666667</v>
      </c>
      <c r="W2079" s="34">
        <f t="shared" si="512"/>
        <v>1711.33333333333</v>
      </c>
      <c r="X2079" s="35">
        <v>626</v>
      </c>
      <c r="Y2079" s="35">
        <v>0</v>
      </c>
      <c r="Z2079" s="35">
        <v>0</v>
      </c>
      <c r="AA2079" s="34">
        <v>1977</v>
      </c>
      <c r="AB2079" s="34">
        <v>0</v>
      </c>
      <c r="AC2079" s="34">
        <v>0</v>
      </c>
      <c r="AD2079" s="34">
        <v>336</v>
      </c>
      <c r="AE2079" s="34">
        <f t="shared" si="513"/>
        <v>2313</v>
      </c>
      <c r="AF2079" s="34">
        <f t="shared" si="514"/>
        <v>1.15265780730895</v>
      </c>
      <c r="AG2079" s="34">
        <f t="shared" si="515"/>
        <v>1.15523957927542</v>
      </c>
      <c r="AH2079" s="34">
        <v>26064</v>
      </c>
      <c r="AI2079" s="34">
        <v>0</v>
      </c>
      <c r="AJ2079" s="35">
        <v>336</v>
      </c>
      <c r="AK2079" s="35">
        <v>1839</v>
      </c>
      <c r="AL2079" s="35">
        <v>1620</v>
      </c>
      <c r="AM2079" s="34">
        <v>0.6</v>
      </c>
      <c r="AN2079" s="34">
        <f t="shared" si="516"/>
        <v>1026.8</v>
      </c>
      <c r="AO2079" s="35">
        <v>48</v>
      </c>
      <c r="AP2079" s="35">
        <v>48</v>
      </c>
      <c r="AQ2079" t="s">
        <v>153</v>
      </c>
      <c r="AR2079">
        <v>8</v>
      </c>
      <c r="AS2079" s="34">
        <v>0.033333333333333</v>
      </c>
      <c r="AT2079" t="s">
        <v>83</v>
      </c>
      <c r="AU2079" s="35">
        <f t="shared" si="526"/>
        <v>250.35</v>
      </c>
      <c r="AV2079" s="35">
        <f t="shared" si="517"/>
        <v>288</v>
      </c>
      <c r="AW2079" s="35">
        <f t="shared" si="518"/>
        <v>1.51986754966887</v>
      </c>
      <c r="AX2079" s="35">
        <f t="shared" si="519"/>
        <v>0.573237241916634</v>
      </c>
      <c r="AY2079" s="35">
        <f t="shared" si="520"/>
        <v>288</v>
      </c>
      <c r="AZ2079" s="35">
        <f t="shared" si="521"/>
        <v>288</v>
      </c>
      <c r="BA2079" s="27" t="str">
        <f t="shared" si="522"/>
        <v>3</v>
      </c>
      <c r="BB2079" s="34">
        <v>0.00024</v>
      </c>
      <c r="BC2079" s="34">
        <f t="shared" si="523"/>
        <v>0.06912</v>
      </c>
      <c r="BD2079" s="34" t="e">
        <f t="shared" si="524"/>
        <v>#REF!</v>
      </c>
      <c r="BE2079" s="34">
        <v>0.18</v>
      </c>
      <c r="BF2079" s="34">
        <f t="shared" si="527"/>
        <v>51.84</v>
      </c>
      <c r="BG2079" s="34" t="e">
        <f t="shared" si="525"/>
        <v>#REF!</v>
      </c>
      <c r="BH2079" t="str">
        <f>IF(AT2079="UDARA","U","N")&amp;LEFT($C$4,2)&amp;MID($C$4,4,2)&amp;LEFT(A2079,3)&amp;MID(E2079,2,2)&amp;VLOOKUP(E2079,Acuan_Reference!C:L,10,0)</f>
        <v>N1501BGR71N2</v>
      </c>
      <c r="BI2079" t="s">
        <v>84</v>
      </c>
      <c r="BJ2079" t="s">
        <v>119</v>
      </c>
      <c r="BK2079" t="s">
        <v>86</v>
      </c>
      <c r="BL2079" t="s">
        <v>87</v>
      </c>
    </row>
    <row r="2080" hidden="1" spans="1:64">
      <c r="A2080" t="s">
        <v>89</v>
      </c>
      <c r="B2080" t="s">
        <v>75</v>
      </c>
      <c r="C2080" t="s">
        <v>76</v>
      </c>
      <c r="D2080" t="s">
        <v>115</v>
      </c>
      <c r="E2080" t="s">
        <v>274</v>
      </c>
      <c r="F2080" t="s">
        <v>275</v>
      </c>
      <c r="G2080" t="s">
        <v>80</v>
      </c>
      <c r="H2080" t="s">
        <v>81</v>
      </c>
      <c r="I2080" s="34">
        <v>17170</v>
      </c>
      <c r="J2080" s="35">
        <v>836</v>
      </c>
      <c r="K2080" s="35">
        <v>1263</v>
      </c>
      <c r="L2080" s="35">
        <v>1190</v>
      </c>
      <c r="M2080" s="35">
        <v>729</v>
      </c>
      <c r="N2080" s="35">
        <v>1038</v>
      </c>
      <c r="O2080" s="35">
        <v>676</v>
      </c>
      <c r="P2080" s="35">
        <v>941</v>
      </c>
      <c r="Q2080" s="35">
        <v>408</v>
      </c>
      <c r="R2080" s="35">
        <v>768</v>
      </c>
      <c r="S2080" s="35">
        <v>691</v>
      </c>
      <c r="T2080" s="35">
        <v>809</v>
      </c>
      <c r="U2080" s="35">
        <v>717</v>
      </c>
      <c r="V2080" s="34">
        <v>739</v>
      </c>
      <c r="W2080" s="34">
        <f t="shared" si="512"/>
        <v>691.666666666667</v>
      </c>
      <c r="X2080" s="35">
        <v>149</v>
      </c>
      <c r="Y2080" s="35">
        <v>0</v>
      </c>
      <c r="Z2080" s="35">
        <v>0</v>
      </c>
      <c r="AA2080" s="34">
        <v>854</v>
      </c>
      <c r="AB2080" s="34">
        <v>0</v>
      </c>
      <c r="AC2080" s="34">
        <v>192</v>
      </c>
      <c r="AD2080" s="34">
        <v>336</v>
      </c>
      <c r="AE2080" s="34">
        <f t="shared" si="513"/>
        <v>1382</v>
      </c>
      <c r="AF2080" s="34">
        <f t="shared" si="514"/>
        <v>1.87009472259811</v>
      </c>
      <c r="AG2080" s="34">
        <f t="shared" si="515"/>
        <v>1.51228915662651</v>
      </c>
      <c r="AH2080" s="34">
        <v>26064</v>
      </c>
      <c r="AI2080" s="34">
        <v>0</v>
      </c>
      <c r="AJ2080" s="35">
        <v>336</v>
      </c>
      <c r="AK2080" s="35">
        <v>656</v>
      </c>
      <c r="AL2080" s="35">
        <v>549</v>
      </c>
      <c r="AM2080" s="34">
        <v>1.3</v>
      </c>
      <c r="AN2080" s="34">
        <f t="shared" si="516"/>
        <v>899.166666666667</v>
      </c>
      <c r="AO2080" s="35">
        <v>48</v>
      </c>
      <c r="AP2080" s="35">
        <v>48</v>
      </c>
      <c r="AQ2080" t="s">
        <v>82</v>
      </c>
      <c r="AR2080">
        <v>4</v>
      </c>
      <c r="AS2080" s="34">
        <v>0.53333333333333</v>
      </c>
      <c r="AT2080" t="s">
        <v>83</v>
      </c>
      <c r="AU2080" s="35">
        <f t="shared" si="526"/>
        <v>49.6249999999999</v>
      </c>
      <c r="AV2080" s="35">
        <f t="shared" si="517"/>
        <v>96</v>
      </c>
      <c r="AW2080" s="35">
        <f t="shared" si="518"/>
        <v>2.13686746987952</v>
      </c>
      <c r="AX2080" s="35">
        <f t="shared" si="519"/>
        <v>1.34313253012048</v>
      </c>
      <c r="AY2080" s="35">
        <f t="shared" si="520"/>
        <v>96</v>
      </c>
      <c r="AZ2080" s="35">
        <f t="shared" si="521"/>
        <v>96</v>
      </c>
      <c r="BA2080" s="27" t="str">
        <f t="shared" si="522"/>
        <v>3</v>
      </c>
      <c r="BB2080" s="34">
        <v>0.00024</v>
      </c>
      <c r="BC2080" s="34">
        <f t="shared" si="523"/>
        <v>0.02304</v>
      </c>
      <c r="BD2080" s="34" t="e">
        <f t="shared" si="524"/>
        <v>#REF!</v>
      </c>
      <c r="BE2080" s="34">
        <v>0.18</v>
      </c>
      <c r="BF2080" s="34">
        <f t="shared" si="527"/>
        <v>17.28</v>
      </c>
      <c r="BG2080" s="34" t="e">
        <f t="shared" si="525"/>
        <v>#REF!</v>
      </c>
      <c r="BH2080" t="str">
        <f>IF(AT2080="UDARA","U","N")&amp;LEFT($C$4,2)&amp;MID($C$4,4,2)&amp;LEFT(A2080,3)&amp;MID(E2080,2,2)&amp;VLOOKUP(E2080,Acuan_Reference!C:L,10,0)</f>
        <v>N1501BJM71N2</v>
      </c>
      <c r="BI2080" t="s">
        <v>84</v>
      </c>
      <c r="BJ2080" t="s">
        <v>119</v>
      </c>
      <c r="BK2080" t="s">
        <v>86</v>
      </c>
      <c r="BL2080" t="s">
        <v>87</v>
      </c>
    </row>
    <row r="2081" hidden="1" spans="1:64">
      <c r="A2081" t="s">
        <v>90</v>
      </c>
      <c r="B2081" t="s">
        <v>75</v>
      </c>
      <c r="C2081" t="s">
        <v>76</v>
      </c>
      <c r="D2081" t="s">
        <v>115</v>
      </c>
      <c r="E2081" t="s">
        <v>274</v>
      </c>
      <c r="F2081" t="s">
        <v>275</v>
      </c>
      <c r="G2081" t="s">
        <v>80</v>
      </c>
      <c r="H2081" t="s">
        <v>81</v>
      </c>
      <c r="I2081" s="34">
        <v>17170</v>
      </c>
      <c r="J2081" s="35">
        <v>2501</v>
      </c>
      <c r="K2081" s="35">
        <v>2857</v>
      </c>
      <c r="L2081" s="35">
        <v>3560</v>
      </c>
      <c r="M2081" s="35">
        <v>3155</v>
      </c>
      <c r="N2081" s="35">
        <v>2674</v>
      </c>
      <c r="O2081" s="35">
        <v>2448</v>
      </c>
      <c r="P2081" s="35">
        <v>2235</v>
      </c>
      <c r="Q2081" s="35">
        <v>1624</v>
      </c>
      <c r="R2081" s="35">
        <v>2446</v>
      </c>
      <c r="S2081" s="35">
        <v>3299</v>
      </c>
      <c r="T2081" s="35">
        <v>2120</v>
      </c>
      <c r="U2081" s="35">
        <v>2275</v>
      </c>
      <c r="V2081" s="34">
        <v>2564.6666666667</v>
      </c>
      <c r="W2081" s="34">
        <f t="shared" si="512"/>
        <v>2099.33333333333</v>
      </c>
      <c r="X2081" s="35">
        <v>1255</v>
      </c>
      <c r="Y2081" s="35">
        <v>0</v>
      </c>
      <c r="Z2081" s="35">
        <v>0</v>
      </c>
      <c r="AA2081" s="34">
        <v>3135</v>
      </c>
      <c r="AB2081" s="34">
        <v>0</v>
      </c>
      <c r="AC2081" s="34">
        <v>0</v>
      </c>
      <c r="AD2081" s="34">
        <v>0</v>
      </c>
      <c r="AE2081" s="34">
        <f t="shared" si="513"/>
        <v>3135</v>
      </c>
      <c r="AF2081" s="34">
        <f t="shared" si="514"/>
        <v>1.22238107616323</v>
      </c>
      <c r="AG2081" s="34">
        <f t="shared" si="515"/>
        <v>1.49333121625913</v>
      </c>
      <c r="AH2081" s="34">
        <v>26064</v>
      </c>
      <c r="AI2081" s="34">
        <v>0</v>
      </c>
      <c r="AJ2081" s="35">
        <v>336</v>
      </c>
      <c r="AK2081" s="35">
        <v>2588</v>
      </c>
      <c r="AL2081" s="35">
        <v>1903</v>
      </c>
      <c r="AM2081" s="34">
        <v>0.6</v>
      </c>
      <c r="AN2081" s="34">
        <f t="shared" si="516"/>
        <v>1259.6</v>
      </c>
      <c r="AO2081" s="35">
        <v>48</v>
      </c>
      <c r="AP2081" s="35">
        <v>48</v>
      </c>
      <c r="AQ2081" t="s">
        <v>153</v>
      </c>
      <c r="AR2081">
        <v>12</v>
      </c>
      <c r="AS2081" s="34">
        <v>0.033333333333333</v>
      </c>
      <c r="AT2081" t="s">
        <v>83</v>
      </c>
      <c r="AU2081" s="35">
        <f t="shared" si="526"/>
        <v>20.7000000000003</v>
      </c>
      <c r="AV2081" s="35">
        <f t="shared" si="517"/>
        <v>48</v>
      </c>
      <c r="AW2081" s="35">
        <f t="shared" si="518"/>
        <v>1.5161956176564</v>
      </c>
      <c r="AX2081" s="35">
        <f t="shared" si="519"/>
        <v>0.609717370593839</v>
      </c>
      <c r="AY2081" s="35">
        <f t="shared" si="520"/>
        <v>48</v>
      </c>
      <c r="AZ2081" s="35">
        <f t="shared" si="521"/>
        <v>48</v>
      </c>
      <c r="BA2081" s="27" t="str">
        <f t="shared" si="522"/>
        <v>3</v>
      </c>
      <c r="BB2081" s="34">
        <v>0.00024</v>
      </c>
      <c r="BC2081" s="34">
        <f t="shared" si="523"/>
        <v>0.01152</v>
      </c>
      <c r="BD2081" s="34" t="e">
        <f t="shared" si="524"/>
        <v>#REF!</v>
      </c>
      <c r="BE2081" s="34">
        <v>0.18</v>
      </c>
      <c r="BF2081" s="34">
        <f t="shared" si="527"/>
        <v>8.64</v>
      </c>
      <c r="BG2081" s="34" t="e">
        <f t="shared" si="525"/>
        <v>#REF!</v>
      </c>
      <c r="BH2081" t="str">
        <f>IF(AT2081="UDARA","U","N")&amp;LEFT($C$4,2)&amp;MID($C$4,4,2)&amp;LEFT(A2081,3)&amp;MID(E2081,2,2)&amp;VLOOKUP(E2081,Acuan_Reference!C:L,10,0)</f>
        <v>N1501BKS71N2</v>
      </c>
      <c r="BI2081" t="s">
        <v>84</v>
      </c>
      <c r="BJ2081" t="s">
        <v>119</v>
      </c>
      <c r="BK2081" t="s">
        <v>86</v>
      </c>
      <c r="BL2081" t="s">
        <v>87</v>
      </c>
    </row>
    <row r="2082" hidden="1" spans="1:64">
      <c r="A2082" t="s">
        <v>91</v>
      </c>
      <c r="B2082" t="s">
        <v>75</v>
      </c>
      <c r="C2082" t="s">
        <v>76</v>
      </c>
      <c r="D2082" t="s">
        <v>115</v>
      </c>
      <c r="E2082" t="s">
        <v>274</v>
      </c>
      <c r="F2082" t="s">
        <v>275</v>
      </c>
      <c r="G2082" t="s">
        <v>80</v>
      </c>
      <c r="H2082" t="s">
        <v>81</v>
      </c>
      <c r="I2082" s="34">
        <v>17170</v>
      </c>
      <c r="J2082" s="35">
        <v>1266</v>
      </c>
      <c r="K2082" s="35">
        <v>1840</v>
      </c>
      <c r="L2082" s="35">
        <v>1753</v>
      </c>
      <c r="M2082" s="35">
        <v>1415</v>
      </c>
      <c r="N2082" s="35">
        <v>1906</v>
      </c>
      <c r="O2082" s="35">
        <v>1230</v>
      </c>
      <c r="P2082" s="35">
        <v>1518</v>
      </c>
      <c r="Q2082" s="35">
        <v>477</v>
      </c>
      <c r="R2082" s="35">
        <v>861</v>
      </c>
      <c r="S2082" s="35">
        <v>1310</v>
      </c>
      <c r="T2082" s="35">
        <v>1529</v>
      </c>
      <c r="U2082" s="35">
        <v>431</v>
      </c>
      <c r="V2082" s="34">
        <v>1090</v>
      </c>
      <c r="W2082" s="34">
        <f t="shared" si="512"/>
        <v>952</v>
      </c>
      <c r="X2082" s="35">
        <v>274</v>
      </c>
      <c r="Y2082" s="35">
        <v>0</v>
      </c>
      <c r="Z2082" s="35">
        <v>0</v>
      </c>
      <c r="AA2082" s="34">
        <v>1800</v>
      </c>
      <c r="AB2082" s="34">
        <v>0</v>
      </c>
      <c r="AC2082" s="34">
        <v>0</v>
      </c>
      <c r="AD2082" s="34">
        <v>0</v>
      </c>
      <c r="AE2082" s="34">
        <f t="shared" si="513"/>
        <v>1800</v>
      </c>
      <c r="AF2082" s="34">
        <f t="shared" si="514"/>
        <v>1.65137614678899</v>
      </c>
      <c r="AG2082" s="34">
        <f t="shared" si="515"/>
        <v>1.89075630252101</v>
      </c>
      <c r="AH2082" s="34">
        <v>26064</v>
      </c>
      <c r="AI2082" s="34">
        <v>0</v>
      </c>
      <c r="AJ2082" s="35">
        <v>336</v>
      </c>
      <c r="AK2082" s="35">
        <v>930</v>
      </c>
      <c r="AL2082" s="35">
        <v>896</v>
      </c>
      <c r="AM2082" s="34">
        <v>0.9</v>
      </c>
      <c r="AN2082" s="34">
        <f t="shared" si="516"/>
        <v>856.8</v>
      </c>
      <c r="AO2082" s="35">
        <v>48</v>
      </c>
      <c r="AP2082" s="35">
        <v>48</v>
      </c>
      <c r="AQ2082" t="s">
        <v>82</v>
      </c>
      <c r="AR2082">
        <v>4</v>
      </c>
      <c r="AS2082" s="34">
        <v>0.13333333333333</v>
      </c>
      <c r="AT2082" t="s">
        <v>83</v>
      </c>
      <c r="AU2082" s="35">
        <f t="shared" si="526"/>
        <v>0</v>
      </c>
      <c r="AV2082" s="35">
        <f t="shared" si="517"/>
        <v>0</v>
      </c>
      <c r="AW2082" s="35">
        <f t="shared" si="518"/>
        <v>1.89075630252101</v>
      </c>
      <c r="AX2082" s="35">
        <f t="shared" si="519"/>
        <v>0.949579831932773</v>
      </c>
      <c r="AY2082" s="35">
        <f t="shared" si="520"/>
        <v>0</v>
      </c>
      <c r="AZ2082" s="35">
        <f t="shared" si="521"/>
        <v>0</v>
      </c>
      <c r="BA2082" s="27" t="str">
        <f t="shared" si="522"/>
        <v>3</v>
      </c>
      <c r="BB2082" s="34">
        <v>0.00024</v>
      </c>
      <c r="BC2082" s="34">
        <f t="shared" si="523"/>
        <v>0</v>
      </c>
      <c r="BD2082" s="34" t="e">
        <f t="shared" si="524"/>
        <v>#REF!</v>
      </c>
      <c r="BE2082" s="34">
        <v>0.18</v>
      </c>
      <c r="BF2082" s="34">
        <f t="shared" si="527"/>
        <v>0</v>
      </c>
      <c r="BG2082" s="34" t="e">
        <f t="shared" si="525"/>
        <v>#REF!</v>
      </c>
      <c r="BH2082" t="str">
        <f>IF(AT2082="UDARA","U","N")&amp;LEFT($C$4,2)&amp;MID($C$4,4,2)&amp;LEFT(A2082,3)&amp;MID(E2082,2,2)&amp;VLOOKUP(E2082,Acuan_Reference!C:L,10,0)</f>
        <v>N1501BLP71N2</v>
      </c>
      <c r="BI2082" t="s">
        <v>84</v>
      </c>
      <c r="BJ2082" t="s">
        <v>119</v>
      </c>
      <c r="BK2082" t="s">
        <v>86</v>
      </c>
      <c r="BL2082" t="s">
        <v>87</v>
      </c>
    </row>
    <row r="2083" hidden="1" spans="1:64">
      <c r="A2083" t="s">
        <v>92</v>
      </c>
      <c r="B2083" t="s">
        <v>75</v>
      </c>
      <c r="C2083" t="s">
        <v>76</v>
      </c>
      <c r="D2083" t="s">
        <v>115</v>
      </c>
      <c r="E2083" t="s">
        <v>274</v>
      </c>
      <c r="F2083" t="s">
        <v>275</v>
      </c>
      <c r="G2083" t="s">
        <v>80</v>
      </c>
      <c r="H2083" t="s">
        <v>81</v>
      </c>
      <c r="I2083" s="34">
        <v>17170</v>
      </c>
      <c r="J2083" s="35">
        <v>270</v>
      </c>
      <c r="K2083" s="35">
        <v>660</v>
      </c>
      <c r="L2083" s="35">
        <v>191</v>
      </c>
      <c r="M2083" s="35">
        <v>207</v>
      </c>
      <c r="N2083" s="35">
        <v>219</v>
      </c>
      <c r="O2083" s="35">
        <v>25</v>
      </c>
      <c r="P2083" s="35">
        <v>130</v>
      </c>
      <c r="Q2083" s="35">
        <v>203</v>
      </c>
      <c r="R2083" s="35">
        <v>222</v>
      </c>
      <c r="S2083" s="35">
        <v>110</v>
      </c>
      <c r="T2083" s="35">
        <v>235</v>
      </c>
      <c r="U2083" s="35">
        <v>63</v>
      </c>
      <c r="V2083" s="34">
        <v>136</v>
      </c>
      <c r="W2083" s="34">
        <f t="shared" si="512"/>
        <v>145.333333333333</v>
      </c>
      <c r="X2083" s="35">
        <v>62</v>
      </c>
      <c r="Y2083" s="35">
        <v>0</v>
      </c>
      <c r="Z2083" s="35">
        <v>0</v>
      </c>
      <c r="AA2083" s="34">
        <v>399</v>
      </c>
      <c r="AB2083" s="34">
        <v>0</v>
      </c>
      <c r="AC2083" s="34">
        <v>0</v>
      </c>
      <c r="AD2083" s="34">
        <v>0</v>
      </c>
      <c r="AE2083" s="34">
        <f t="shared" si="513"/>
        <v>399</v>
      </c>
      <c r="AF2083" s="34">
        <f t="shared" si="514"/>
        <v>2.93382352941176</v>
      </c>
      <c r="AG2083" s="34">
        <f t="shared" si="515"/>
        <v>2.7454128440367</v>
      </c>
      <c r="AH2083" s="34">
        <v>26064</v>
      </c>
      <c r="AI2083" s="34">
        <v>0</v>
      </c>
      <c r="AJ2083" s="35">
        <v>336</v>
      </c>
      <c r="AK2083" s="35">
        <v>189</v>
      </c>
      <c r="AL2083" s="35">
        <v>138</v>
      </c>
      <c r="AM2083" s="34">
        <v>1.5</v>
      </c>
      <c r="AN2083" s="34">
        <f t="shared" si="516"/>
        <v>218</v>
      </c>
      <c r="AO2083" s="35">
        <v>48</v>
      </c>
      <c r="AP2083" s="35">
        <v>48</v>
      </c>
      <c r="AQ2083" t="s">
        <v>82</v>
      </c>
      <c r="AR2083">
        <v>2</v>
      </c>
      <c r="AS2083" s="34">
        <v>0.53333333333333</v>
      </c>
      <c r="AT2083" t="s">
        <v>83</v>
      </c>
      <c r="AU2083" s="35">
        <f t="shared" si="526"/>
        <v>0</v>
      </c>
      <c r="AV2083" s="35">
        <f t="shared" si="517"/>
        <v>0</v>
      </c>
      <c r="AW2083" s="35">
        <f t="shared" si="518"/>
        <v>2.7454128440367</v>
      </c>
      <c r="AX2083" s="35">
        <f t="shared" si="519"/>
        <v>1.79587155963303</v>
      </c>
      <c r="AY2083" s="35">
        <f t="shared" si="520"/>
        <v>0</v>
      </c>
      <c r="AZ2083" s="35">
        <f t="shared" si="521"/>
        <v>0</v>
      </c>
      <c r="BA2083" s="27" t="str">
        <f t="shared" si="522"/>
        <v>3</v>
      </c>
      <c r="BB2083" s="34">
        <v>0.00024</v>
      </c>
      <c r="BC2083" s="34">
        <f t="shared" si="523"/>
        <v>0</v>
      </c>
      <c r="BD2083" s="34" t="e">
        <f t="shared" si="524"/>
        <v>#REF!</v>
      </c>
      <c r="BE2083" s="34">
        <v>0.18</v>
      </c>
      <c r="BF2083" s="34">
        <f t="shared" si="527"/>
        <v>0</v>
      </c>
      <c r="BG2083" s="34" t="e">
        <f t="shared" si="525"/>
        <v>#REF!</v>
      </c>
      <c r="BH2083" t="str">
        <f>IF(AT2083="UDARA","U","N")&amp;LEFT($C$4,2)&amp;MID($C$4,4,2)&amp;LEFT(A2083,3)&amp;MID(E2083,2,2)&amp;VLOOKUP(E2083,Acuan_Reference!C:L,10,0)</f>
        <v>N1501BTM71N2</v>
      </c>
      <c r="BI2083" t="s">
        <v>84</v>
      </c>
      <c r="BJ2083" t="s">
        <v>119</v>
      </c>
      <c r="BK2083" t="s">
        <v>86</v>
      </c>
      <c r="BL2083" t="s">
        <v>87</v>
      </c>
    </row>
    <row r="2084" hidden="1" spans="1:64">
      <c r="A2084" t="s">
        <v>93</v>
      </c>
      <c r="B2084" t="s">
        <v>75</v>
      </c>
      <c r="C2084" t="s">
        <v>76</v>
      </c>
      <c r="D2084" t="s">
        <v>115</v>
      </c>
      <c r="E2084" t="s">
        <v>274</v>
      </c>
      <c r="F2084" t="s">
        <v>275</v>
      </c>
      <c r="G2084" t="s">
        <v>80</v>
      </c>
      <c r="H2084" t="s">
        <v>81</v>
      </c>
      <c r="I2084" s="34">
        <v>17170</v>
      </c>
      <c r="J2084" s="35">
        <v>1800</v>
      </c>
      <c r="K2084" s="35">
        <v>2568</v>
      </c>
      <c r="L2084" s="35">
        <v>3199</v>
      </c>
      <c r="M2084" s="35">
        <v>2171</v>
      </c>
      <c r="N2084" s="35">
        <v>3112</v>
      </c>
      <c r="O2084" s="35">
        <v>2060</v>
      </c>
      <c r="P2084" s="35">
        <v>2369</v>
      </c>
      <c r="Q2084" s="35">
        <v>1193</v>
      </c>
      <c r="R2084" s="35">
        <v>2129</v>
      </c>
      <c r="S2084" s="35">
        <v>2526</v>
      </c>
      <c r="T2084" s="35">
        <v>2155</v>
      </c>
      <c r="U2084" s="35">
        <v>1510</v>
      </c>
      <c r="V2084" s="34">
        <v>2063.6666666667</v>
      </c>
      <c r="W2084" s="34">
        <f t="shared" si="512"/>
        <v>1771</v>
      </c>
      <c r="X2084" s="35">
        <v>783</v>
      </c>
      <c r="Y2084" s="35">
        <v>0</v>
      </c>
      <c r="Z2084" s="35">
        <v>0</v>
      </c>
      <c r="AA2084" s="34">
        <v>2485</v>
      </c>
      <c r="AB2084" s="34">
        <v>0</v>
      </c>
      <c r="AC2084" s="34">
        <v>96</v>
      </c>
      <c r="AD2084" s="34">
        <v>0</v>
      </c>
      <c r="AE2084" s="34">
        <f t="shared" si="513"/>
        <v>2581</v>
      </c>
      <c r="AF2084" s="34">
        <f t="shared" si="514"/>
        <v>1.25068648037472</v>
      </c>
      <c r="AG2084" s="34">
        <f t="shared" si="515"/>
        <v>1.45736871823828</v>
      </c>
      <c r="AH2084" s="34">
        <v>26064</v>
      </c>
      <c r="AI2084" s="34">
        <v>0</v>
      </c>
      <c r="AJ2084" s="35">
        <v>336</v>
      </c>
      <c r="AK2084" s="35">
        <v>2054</v>
      </c>
      <c r="AL2084" s="35">
        <v>1648</v>
      </c>
      <c r="AM2084" s="34">
        <v>0.8</v>
      </c>
      <c r="AN2084" s="34">
        <f t="shared" si="516"/>
        <v>1416.8</v>
      </c>
      <c r="AO2084" s="35">
        <v>48</v>
      </c>
      <c r="AP2084" s="35">
        <v>48</v>
      </c>
      <c r="AQ2084" t="s">
        <v>153</v>
      </c>
      <c r="AR2084">
        <v>4</v>
      </c>
      <c r="AS2084" s="34">
        <v>0.066666666666667</v>
      </c>
      <c r="AT2084" t="s">
        <v>83</v>
      </c>
      <c r="AU2084" s="35">
        <f t="shared" si="526"/>
        <v>362.85</v>
      </c>
      <c r="AV2084" s="35">
        <f t="shared" si="517"/>
        <v>384</v>
      </c>
      <c r="AW2084" s="35">
        <f t="shared" si="518"/>
        <v>1.67419536984754</v>
      </c>
      <c r="AX2084" s="35">
        <f t="shared" si="519"/>
        <v>0.743647656691135</v>
      </c>
      <c r="AY2084" s="35">
        <f t="shared" si="520"/>
        <v>384</v>
      </c>
      <c r="AZ2084" s="35">
        <f t="shared" si="521"/>
        <v>384</v>
      </c>
      <c r="BA2084" s="27" t="str">
        <f t="shared" si="522"/>
        <v>3</v>
      </c>
      <c r="BB2084" s="34">
        <v>0.00024</v>
      </c>
      <c r="BC2084" s="34">
        <f t="shared" si="523"/>
        <v>0.09216</v>
      </c>
      <c r="BD2084" s="34" t="e">
        <f t="shared" si="524"/>
        <v>#REF!</v>
      </c>
      <c r="BE2084" s="34">
        <v>0.18</v>
      </c>
      <c r="BF2084" s="34">
        <f t="shared" si="527"/>
        <v>69.12</v>
      </c>
      <c r="BG2084" s="34" t="e">
        <f t="shared" si="525"/>
        <v>#REF!</v>
      </c>
      <c r="BH2084" t="str">
        <f>IF(AT2084="UDARA","U","N")&amp;LEFT($C$4,2)&amp;MID($C$4,4,2)&amp;LEFT(A2084,3)&amp;MID(E2084,2,2)&amp;VLOOKUP(E2084,Acuan_Reference!C:L,10,0)</f>
        <v>N1501CRB71N2</v>
      </c>
      <c r="BI2084" t="s">
        <v>84</v>
      </c>
      <c r="BJ2084" t="s">
        <v>119</v>
      </c>
      <c r="BK2084" t="s">
        <v>86</v>
      </c>
      <c r="BL2084" t="s">
        <v>87</v>
      </c>
    </row>
    <row r="2085" hidden="1" spans="1:64">
      <c r="A2085" t="s">
        <v>94</v>
      </c>
      <c r="B2085" t="s">
        <v>75</v>
      </c>
      <c r="C2085" t="s">
        <v>76</v>
      </c>
      <c r="D2085" t="s">
        <v>115</v>
      </c>
      <c r="E2085" t="s">
        <v>274</v>
      </c>
      <c r="F2085" t="s">
        <v>275</v>
      </c>
      <c r="G2085" t="s">
        <v>80</v>
      </c>
      <c r="H2085" t="s">
        <v>81</v>
      </c>
      <c r="I2085" s="34">
        <v>17170</v>
      </c>
      <c r="J2085" s="35">
        <v>1936</v>
      </c>
      <c r="K2085" s="35">
        <v>2445</v>
      </c>
      <c r="L2085" s="35">
        <v>2025</v>
      </c>
      <c r="M2085" s="35">
        <v>1857</v>
      </c>
      <c r="N2085" s="35">
        <v>1974</v>
      </c>
      <c r="O2085" s="35">
        <v>1634</v>
      </c>
      <c r="P2085" s="35">
        <v>1166</v>
      </c>
      <c r="Q2085" s="35">
        <v>915</v>
      </c>
      <c r="R2085" s="35">
        <v>1196</v>
      </c>
      <c r="S2085" s="35">
        <v>1833</v>
      </c>
      <c r="T2085" s="35">
        <v>1241</v>
      </c>
      <c r="U2085" s="35">
        <v>1080</v>
      </c>
      <c r="V2085" s="34">
        <v>1384.6666666667</v>
      </c>
      <c r="W2085" s="34">
        <f t="shared" si="512"/>
        <v>1118</v>
      </c>
      <c r="X2085" s="35">
        <v>391</v>
      </c>
      <c r="Y2085" s="35">
        <v>0</v>
      </c>
      <c r="Z2085" s="35">
        <v>0</v>
      </c>
      <c r="AA2085" s="34">
        <v>1761</v>
      </c>
      <c r="AB2085" s="34">
        <v>0</v>
      </c>
      <c r="AC2085" s="34">
        <v>0</v>
      </c>
      <c r="AD2085" s="34">
        <v>48</v>
      </c>
      <c r="AE2085" s="34">
        <f t="shared" si="513"/>
        <v>1809</v>
      </c>
      <c r="AF2085" s="34">
        <f t="shared" si="514"/>
        <v>1.30645161290319</v>
      </c>
      <c r="AG2085" s="34">
        <f t="shared" si="515"/>
        <v>1.57513416815742</v>
      </c>
      <c r="AH2085" s="34">
        <v>26064</v>
      </c>
      <c r="AI2085" s="34">
        <v>0</v>
      </c>
      <c r="AJ2085" s="35">
        <v>336</v>
      </c>
      <c r="AK2085" s="35">
        <v>1385</v>
      </c>
      <c r="AL2085" s="35">
        <v>1033</v>
      </c>
      <c r="AM2085" s="34">
        <v>0.8</v>
      </c>
      <c r="AN2085" s="34">
        <f t="shared" si="516"/>
        <v>894.4</v>
      </c>
      <c r="AO2085" s="35">
        <v>48</v>
      </c>
      <c r="AP2085" s="35">
        <v>48</v>
      </c>
      <c r="AQ2085" t="s">
        <v>82</v>
      </c>
      <c r="AR2085">
        <v>8</v>
      </c>
      <c r="AS2085" s="34">
        <v>0.13333333333333</v>
      </c>
      <c r="AT2085" t="s">
        <v>83</v>
      </c>
      <c r="AU2085" s="35">
        <f t="shared" si="526"/>
        <v>88.8000000000001</v>
      </c>
      <c r="AV2085" s="35">
        <f t="shared" si="517"/>
        <v>96</v>
      </c>
      <c r="AW2085" s="35">
        <f t="shared" si="518"/>
        <v>1.70393559928444</v>
      </c>
      <c r="AX2085" s="35">
        <f t="shared" si="519"/>
        <v>0.779964221824687</v>
      </c>
      <c r="AY2085" s="35">
        <f t="shared" si="520"/>
        <v>96</v>
      </c>
      <c r="AZ2085" s="35">
        <f t="shared" si="521"/>
        <v>96</v>
      </c>
      <c r="BA2085" s="27" t="str">
        <f t="shared" si="522"/>
        <v>3</v>
      </c>
      <c r="BB2085" s="34">
        <v>0.00024</v>
      </c>
      <c r="BC2085" s="34">
        <f t="shared" si="523"/>
        <v>0.02304</v>
      </c>
      <c r="BD2085" s="34" t="e">
        <f t="shared" si="524"/>
        <v>#REF!</v>
      </c>
      <c r="BE2085" s="34">
        <v>0.18</v>
      </c>
      <c r="BF2085" s="34">
        <f t="shared" si="527"/>
        <v>17.28</v>
      </c>
      <c r="BG2085" s="34" t="e">
        <f t="shared" si="525"/>
        <v>#REF!</v>
      </c>
      <c r="BH2085" t="str">
        <f>IF(AT2085="UDARA","U","N")&amp;LEFT($C$4,2)&amp;MID($C$4,4,2)&amp;LEFT(A2085,3)&amp;MID(E2085,2,2)&amp;VLOOKUP(E2085,Acuan_Reference!C:L,10,0)</f>
        <v>N1501DPS71N2</v>
      </c>
      <c r="BI2085" t="s">
        <v>84</v>
      </c>
      <c r="BJ2085" t="s">
        <v>119</v>
      </c>
      <c r="BK2085" t="s">
        <v>86</v>
      </c>
      <c r="BL2085" t="s">
        <v>87</v>
      </c>
    </row>
    <row r="2086" hidden="1" spans="1:64">
      <c r="A2086" t="s">
        <v>95</v>
      </c>
      <c r="B2086" t="s">
        <v>75</v>
      </c>
      <c r="C2086" t="s">
        <v>76</v>
      </c>
      <c r="D2086" t="s">
        <v>115</v>
      </c>
      <c r="E2086" t="s">
        <v>274</v>
      </c>
      <c r="F2086" t="s">
        <v>275</v>
      </c>
      <c r="G2086" t="s">
        <v>80</v>
      </c>
      <c r="H2086" t="s">
        <v>81</v>
      </c>
      <c r="I2086" s="34">
        <v>17170</v>
      </c>
      <c r="J2086" s="35">
        <v>1070</v>
      </c>
      <c r="K2086" s="35">
        <v>884</v>
      </c>
      <c r="L2086" s="35">
        <v>1387</v>
      </c>
      <c r="M2086" s="35">
        <v>958</v>
      </c>
      <c r="N2086" s="35">
        <v>958</v>
      </c>
      <c r="O2086" s="35">
        <v>842</v>
      </c>
      <c r="P2086" s="35">
        <v>652</v>
      </c>
      <c r="Q2086" s="35">
        <v>382</v>
      </c>
      <c r="R2086" s="35">
        <v>1899</v>
      </c>
      <c r="S2086" s="35">
        <v>1005</v>
      </c>
      <c r="T2086" s="35">
        <v>900</v>
      </c>
      <c r="U2086" s="35">
        <v>625</v>
      </c>
      <c r="V2086" s="34">
        <v>843.33333333333</v>
      </c>
      <c r="W2086" s="34">
        <f t="shared" si="512"/>
        <v>815.333333333333</v>
      </c>
      <c r="X2086" s="35">
        <v>59</v>
      </c>
      <c r="Y2086" s="35">
        <v>0</v>
      </c>
      <c r="Z2086" s="35">
        <v>0</v>
      </c>
      <c r="AA2086" s="34">
        <v>1159</v>
      </c>
      <c r="AB2086" s="34">
        <v>0</v>
      </c>
      <c r="AC2086" s="34">
        <v>0</v>
      </c>
      <c r="AD2086" s="34">
        <v>0</v>
      </c>
      <c r="AE2086" s="34">
        <f t="shared" si="513"/>
        <v>1159</v>
      </c>
      <c r="AF2086" s="34">
        <f t="shared" si="514"/>
        <v>1.37430830039526</v>
      </c>
      <c r="AG2086" s="34">
        <f t="shared" si="515"/>
        <v>1.42150449713818</v>
      </c>
      <c r="AH2086" s="34">
        <v>26064</v>
      </c>
      <c r="AI2086" s="34">
        <v>0</v>
      </c>
      <c r="AJ2086" s="35">
        <v>336</v>
      </c>
      <c r="AK2086" s="35">
        <v>1155</v>
      </c>
      <c r="AL2086" s="35">
        <v>921</v>
      </c>
      <c r="AM2086" s="34">
        <v>0.25</v>
      </c>
      <c r="AN2086" s="34">
        <f t="shared" si="516"/>
        <v>203.833333333333</v>
      </c>
      <c r="AO2086" s="35">
        <v>48</v>
      </c>
      <c r="AP2086" s="35">
        <v>48</v>
      </c>
      <c r="AQ2086" t="s">
        <v>153</v>
      </c>
      <c r="AR2086">
        <v>12</v>
      </c>
      <c r="AS2086" s="34">
        <v>0.033333333333333</v>
      </c>
      <c r="AT2086" t="s">
        <v>83</v>
      </c>
      <c r="AU2086" s="35">
        <f t="shared" si="526"/>
        <v>0</v>
      </c>
      <c r="AV2086" s="35">
        <f t="shared" si="517"/>
        <v>0</v>
      </c>
      <c r="AW2086" s="35">
        <f t="shared" si="518"/>
        <v>1.42150449713818</v>
      </c>
      <c r="AX2086" s="35">
        <f t="shared" si="519"/>
        <v>0.291905151267375</v>
      </c>
      <c r="AY2086" s="35">
        <f t="shared" si="520"/>
        <v>0</v>
      </c>
      <c r="AZ2086" s="35">
        <f t="shared" si="521"/>
        <v>0</v>
      </c>
      <c r="BA2086" s="27" t="str">
        <f t="shared" si="522"/>
        <v>3</v>
      </c>
      <c r="BB2086" s="34">
        <v>0.00024</v>
      </c>
      <c r="BC2086" s="34">
        <f t="shared" si="523"/>
        <v>0</v>
      </c>
      <c r="BD2086" s="34" t="e">
        <f t="shared" si="524"/>
        <v>#REF!</v>
      </c>
      <c r="BE2086" s="34">
        <v>0.18</v>
      </c>
      <c r="BF2086" s="34">
        <f t="shared" si="527"/>
        <v>0</v>
      </c>
      <c r="BG2086" s="34" t="e">
        <f t="shared" si="525"/>
        <v>#REF!</v>
      </c>
      <c r="BH2086" t="str">
        <f>IF(AT2086="UDARA","U","N")&amp;LEFT($C$4,2)&amp;MID($C$4,4,2)&amp;LEFT(A2086,3)&amp;MID(E2086,2,2)&amp;VLOOKUP(E2086,Acuan_Reference!C:L,10,0)</f>
        <v>N1501JAK71N2</v>
      </c>
      <c r="BI2086" t="s">
        <v>84</v>
      </c>
      <c r="BJ2086" t="s">
        <v>119</v>
      </c>
      <c r="BK2086" t="s">
        <v>86</v>
      </c>
      <c r="BL2086" t="s">
        <v>87</v>
      </c>
    </row>
    <row r="2087" hidden="1" spans="1:64">
      <c r="A2087" t="s">
        <v>96</v>
      </c>
      <c r="B2087" t="s">
        <v>75</v>
      </c>
      <c r="C2087" t="s">
        <v>76</v>
      </c>
      <c r="D2087" t="s">
        <v>115</v>
      </c>
      <c r="E2087" t="s">
        <v>274</v>
      </c>
      <c r="F2087" t="s">
        <v>275</v>
      </c>
      <c r="G2087" t="s">
        <v>80</v>
      </c>
      <c r="H2087" t="s">
        <v>81</v>
      </c>
      <c r="I2087" s="34">
        <v>17170</v>
      </c>
      <c r="J2087" s="35">
        <v>555</v>
      </c>
      <c r="K2087" s="35">
        <v>499</v>
      </c>
      <c r="L2087" s="35">
        <v>317</v>
      </c>
      <c r="M2087" s="35">
        <v>312</v>
      </c>
      <c r="N2087" s="35">
        <v>543</v>
      </c>
      <c r="O2087" s="35">
        <v>606</v>
      </c>
      <c r="P2087" s="35">
        <v>414</v>
      </c>
      <c r="Q2087" s="35">
        <v>103</v>
      </c>
      <c r="R2087" s="35">
        <v>291</v>
      </c>
      <c r="S2087" s="35">
        <v>201</v>
      </c>
      <c r="T2087" s="35">
        <v>329</v>
      </c>
      <c r="U2087" s="35">
        <v>453</v>
      </c>
      <c r="V2087" s="34">
        <v>327.66666666667</v>
      </c>
      <c r="W2087" s="34">
        <f t="shared" si="512"/>
        <v>327</v>
      </c>
      <c r="X2087" s="35">
        <v>88</v>
      </c>
      <c r="Y2087" s="35">
        <v>0</v>
      </c>
      <c r="Z2087" s="35">
        <v>0</v>
      </c>
      <c r="AA2087" s="34">
        <v>536</v>
      </c>
      <c r="AB2087" s="34">
        <v>0</v>
      </c>
      <c r="AC2087" s="34">
        <v>0</v>
      </c>
      <c r="AD2087" s="34">
        <v>48</v>
      </c>
      <c r="AE2087" s="34">
        <f t="shared" si="513"/>
        <v>584</v>
      </c>
      <c r="AF2087" s="34">
        <f t="shared" si="514"/>
        <v>1.78229908443538</v>
      </c>
      <c r="AG2087" s="34">
        <f t="shared" si="515"/>
        <v>1.63914373088685</v>
      </c>
      <c r="AH2087" s="34">
        <v>26064</v>
      </c>
      <c r="AI2087" s="34">
        <v>0</v>
      </c>
      <c r="AJ2087" s="35">
        <v>336</v>
      </c>
      <c r="AK2087" s="35">
        <v>210</v>
      </c>
      <c r="AL2087" s="35">
        <v>199</v>
      </c>
      <c r="AM2087" s="34">
        <v>1.2</v>
      </c>
      <c r="AN2087" s="34">
        <f t="shared" si="516"/>
        <v>392.4</v>
      </c>
      <c r="AO2087" s="35">
        <v>48</v>
      </c>
      <c r="AP2087" s="35">
        <v>48</v>
      </c>
      <c r="AQ2087" t="s">
        <v>82</v>
      </c>
      <c r="AR2087">
        <v>2</v>
      </c>
      <c r="AS2087" s="34">
        <v>0.2</v>
      </c>
      <c r="AT2087" t="s">
        <v>83</v>
      </c>
      <c r="AU2087" s="35">
        <f t="shared" si="526"/>
        <v>5.54999999999998</v>
      </c>
      <c r="AV2087" s="35">
        <f t="shared" si="517"/>
        <v>48</v>
      </c>
      <c r="AW2087" s="35">
        <f t="shared" si="518"/>
        <v>1.93272171253823</v>
      </c>
      <c r="AX2087" s="35">
        <f t="shared" si="519"/>
        <v>1.32415902140673</v>
      </c>
      <c r="AY2087" s="35">
        <f t="shared" si="520"/>
        <v>48</v>
      </c>
      <c r="AZ2087" s="35">
        <f t="shared" si="521"/>
        <v>48</v>
      </c>
      <c r="BA2087" s="27" t="str">
        <f t="shared" si="522"/>
        <v>3</v>
      </c>
      <c r="BB2087" s="34">
        <v>0.00024</v>
      </c>
      <c r="BC2087" s="34">
        <f t="shared" si="523"/>
        <v>0.01152</v>
      </c>
      <c r="BD2087" s="34" t="e">
        <f t="shared" si="524"/>
        <v>#REF!</v>
      </c>
      <c r="BE2087" s="34">
        <v>0.18</v>
      </c>
      <c r="BF2087" s="34">
        <f t="shared" si="527"/>
        <v>8.64</v>
      </c>
      <c r="BG2087" s="34" t="e">
        <f t="shared" si="525"/>
        <v>#REF!</v>
      </c>
      <c r="BH2087" t="str">
        <f>IF(AT2087="UDARA","U","N")&amp;LEFT($C$4,2)&amp;MID($C$4,4,2)&amp;LEFT(A2087,3)&amp;MID(E2087,2,2)&amp;VLOOKUP(E2087,Acuan_Reference!C:L,10,0)</f>
        <v>N1501JBI71N2</v>
      </c>
      <c r="BI2087" t="s">
        <v>84</v>
      </c>
      <c r="BJ2087" t="s">
        <v>119</v>
      </c>
      <c r="BK2087" t="s">
        <v>86</v>
      </c>
      <c r="BL2087" t="s">
        <v>87</v>
      </c>
    </row>
    <row r="2088" hidden="1" spans="1:64">
      <c r="A2088" t="s">
        <v>97</v>
      </c>
      <c r="B2088" t="s">
        <v>75</v>
      </c>
      <c r="C2088" t="s">
        <v>76</v>
      </c>
      <c r="D2088" t="s">
        <v>115</v>
      </c>
      <c r="E2088" t="s">
        <v>274</v>
      </c>
      <c r="F2088" t="s">
        <v>275</v>
      </c>
      <c r="G2088" t="s">
        <v>80</v>
      </c>
      <c r="H2088" t="s">
        <v>81</v>
      </c>
      <c r="I2088" s="34">
        <v>17170</v>
      </c>
      <c r="J2088" s="35">
        <v>684</v>
      </c>
      <c r="K2088" s="35">
        <v>948</v>
      </c>
      <c r="L2088" s="35">
        <v>647</v>
      </c>
      <c r="M2088" s="35">
        <v>308</v>
      </c>
      <c r="N2088" s="35">
        <v>401</v>
      </c>
      <c r="O2088" s="35">
        <v>393</v>
      </c>
      <c r="P2088" s="35">
        <v>333</v>
      </c>
      <c r="Q2088" s="35">
        <v>730</v>
      </c>
      <c r="R2088" s="35">
        <v>566</v>
      </c>
      <c r="S2088" s="35">
        <v>699</v>
      </c>
      <c r="T2088" s="35">
        <v>811</v>
      </c>
      <c r="U2088" s="35">
        <v>599</v>
      </c>
      <c r="V2088" s="34">
        <v>703</v>
      </c>
      <c r="W2088" s="34">
        <f t="shared" si="512"/>
        <v>637.666666666667</v>
      </c>
      <c r="X2088" s="35">
        <v>37</v>
      </c>
      <c r="Y2088" s="35">
        <v>16</v>
      </c>
      <c r="Z2088" s="35">
        <v>0</v>
      </c>
      <c r="AA2088" s="34">
        <v>890</v>
      </c>
      <c r="AB2088" s="34">
        <v>0</v>
      </c>
      <c r="AC2088" s="34">
        <v>0</v>
      </c>
      <c r="AD2088" s="34">
        <v>0</v>
      </c>
      <c r="AE2088" s="34">
        <f t="shared" si="513"/>
        <v>890</v>
      </c>
      <c r="AF2088" s="34">
        <f t="shared" si="514"/>
        <v>1.26600284495021</v>
      </c>
      <c r="AG2088" s="34">
        <f t="shared" si="515"/>
        <v>1.39571353894407</v>
      </c>
      <c r="AH2088" s="34">
        <v>26064</v>
      </c>
      <c r="AI2088" s="34">
        <v>0</v>
      </c>
      <c r="AJ2088" s="35">
        <v>336</v>
      </c>
      <c r="AK2088" s="35">
        <v>701</v>
      </c>
      <c r="AL2088" s="35">
        <v>503</v>
      </c>
      <c r="AM2088" s="34">
        <v>0.5</v>
      </c>
      <c r="AN2088" s="34">
        <f t="shared" si="516"/>
        <v>318.833333333333</v>
      </c>
      <c r="AO2088" s="35">
        <v>48</v>
      </c>
      <c r="AP2088" s="35">
        <v>48</v>
      </c>
      <c r="AQ2088" t="s">
        <v>153</v>
      </c>
      <c r="AR2088">
        <v>20</v>
      </c>
      <c r="AS2088" s="34">
        <v>0.033333333333333</v>
      </c>
      <c r="AT2088" t="s">
        <v>83</v>
      </c>
      <c r="AU2088" s="35">
        <f t="shared" si="526"/>
        <v>0</v>
      </c>
      <c r="AV2088" s="35">
        <f t="shared" si="517"/>
        <v>0</v>
      </c>
      <c r="AW2088" s="35">
        <f t="shared" si="518"/>
        <v>1.39571353894407</v>
      </c>
      <c r="AX2088" s="35">
        <f t="shared" si="519"/>
        <v>0.606900156821746</v>
      </c>
      <c r="AY2088" s="35">
        <f t="shared" si="520"/>
        <v>0</v>
      </c>
      <c r="AZ2088" s="35">
        <f t="shared" si="521"/>
        <v>0</v>
      </c>
      <c r="BA2088" s="27" t="str">
        <f t="shared" si="522"/>
        <v>3</v>
      </c>
      <c r="BB2088" s="34">
        <v>0.00024</v>
      </c>
      <c r="BC2088" s="34">
        <f t="shared" si="523"/>
        <v>0</v>
      </c>
      <c r="BD2088" s="34" t="e">
        <f t="shared" si="524"/>
        <v>#REF!</v>
      </c>
      <c r="BE2088" s="34">
        <v>0.18</v>
      </c>
      <c r="BF2088" s="34">
        <f t="shared" si="527"/>
        <v>0</v>
      </c>
      <c r="BG2088" s="34" t="e">
        <f t="shared" si="525"/>
        <v>#REF!</v>
      </c>
      <c r="BH2088" t="str">
        <f>IF(AT2088="UDARA","U","N")&amp;LEFT($C$4,2)&amp;MID($C$4,4,2)&amp;LEFT(A2088,3)&amp;MID(E2088,2,2)&amp;VLOOKUP(E2088,Acuan_Reference!C:L,10,0)</f>
        <v>N1501JKT71N2</v>
      </c>
      <c r="BI2088" t="s">
        <v>84</v>
      </c>
      <c r="BJ2088" t="s">
        <v>119</v>
      </c>
      <c r="BK2088" t="s">
        <v>86</v>
      </c>
      <c r="BL2088" t="s">
        <v>87</v>
      </c>
    </row>
    <row r="2089" hidden="1" spans="1:64">
      <c r="A2089" t="s">
        <v>98</v>
      </c>
      <c r="B2089" t="s">
        <v>75</v>
      </c>
      <c r="C2089" t="s">
        <v>76</v>
      </c>
      <c r="D2089" t="s">
        <v>115</v>
      </c>
      <c r="E2089" t="s">
        <v>274</v>
      </c>
      <c r="F2089" t="s">
        <v>275</v>
      </c>
      <c r="G2089" t="s">
        <v>80</v>
      </c>
      <c r="H2089" t="s">
        <v>81</v>
      </c>
      <c r="I2089" s="34">
        <v>17170</v>
      </c>
      <c r="J2089" s="35">
        <v>1030</v>
      </c>
      <c r="K2089" s="35">
        <v>1384</v>
      </c>
      <c r="L2089" s="35">
        <v>1110</v>
      </c>
      <c r="M2089" s="35">
        <v>809</v>
      </c>
      <c r="N2089" s="35">
        <v>865</v>
      </c>
      <c r="O2089" s="35">
        <v>980</v>
      </c>
      <c r="P2089" s="35">
        <v>778</v>
      </c>
      <c r="Q2089" s="35">
        <v>366</v>
      </c>
      <c r="R2089" s="35">
        <v>740</v>
      </c>
      <c r="S2089" s="35">
        <v>1060</v>
      </c>
      <c r="T2089" s="35">
        <v>916</v>
      </c>
      <c r="U2089" s="35">
        <v>570</v>
      </c>
      <c r="V2089" s="34">
        <v>848.66666666667</v>
      </c>
      <c r="W2089" s="34">
        <f t="shared" si="512"/>
        <v>714.666666666667</v>
      </c>
      <c r="X2089" s="35">
        <v>193</v>
      </c>
      <c r="Y2089" s="35">
        <v>0</v>
      </c>
      <c r="Z2089" s="35">
        <v>0</v>
      </c>
      <c r="AA2089" s="34">
        <v>1411</v>
      </c>
      <c r="AB2089" s="34">
        <v>0</v>
      </c>
      <c r="AC2089" s="34">
        <v>0</v>
      </c>
      <c r="AD2089" s="34">
        <v>0</v>
      </c>
      <c r="AE2089" s="34">
        <f t="shared" si="513"/>
        <v>1411</v>
      </c>
      <c r="AF2089" s="34">
        <f t="shared" si="514"/>
        <v>1.66260801256873</v>
      </c>
      <c r="AG2089" s="34">
        <f t="shared" si="515"/>
        <v>1.97434701492537</v>
      </c>
      <c r="AH2089" s="34">
        <v>26064</v>
      </c>
      <c r="AI2089" s="34">
        <v>0</v>
      </c>
      <c r="AJ2089" s="35">
        <v>336</v>
      </c>
      <c r="AK2089" s="35">
        <v>762</v>
      </c>
      <c r="AL2089" s="35">
        <v>658</v>
      </c>
      <c r="AM2089" s="34">
        <v>0.9</v>
      </c>
      <c r="AN2089" s="34">
        <f t="shared" si="516"/>
        <v>643.2</v>
      </c>
      <c r="AO2089" s="35">
        <v>48</v>
      </c>
      <c r="AP2089" s="35">
        <v>48</v>
      </c>
      <c r="AQ2089" t="s">
        <v>153</v>
      </c>
      <c r="AR2089">
        <v>4</v>
      </c>
      <c r="AS2089" s="34">
        <v>0.1</v>
      </c>
      <c r="AT2089" t="s">
        <v>83</v>
      </c>
      <c r="AU2089" s="35">
        <f t="shared" si="526"/>
        <v>0</v>
      </c>
      <c r="AV2089" s="35">
        <f t="shared" si="517"/>
        <v>0</v>
      </c>
      <c r="AW2089" s="35">
        <f t="shared" si="518"/>
        <v>1.97434701492537</v>
      </c>
      <c r="AX2089" s="35">
        <f t="shared" si="519"/>
        <v>1.05363805970149</v>
      </c>
      <c r="AY2089" s="35">
        <f t="shared" si="520"/>
        <v>0</v>
      </c>
      <c r="AZ2089" s="35">
        <f t="shared" si="521"/>
        <v>0</v>
      </c>
      <c r="BA2089" s="27" t="str">
        <f t="shared" si="522"/>
        <v>3</v>
      </c>
      <c r="BB2089" s="34">
        <v>0.00024</v>
      </c>
      <c r="BC2089" s="34">
        <f t="shared" si="523"/>
        <v>0</v>
      </c>
      <c r="BD2089" s="34" t="e">
        <f t="shared" si="524"/>
        <v>#REF!</v>
      </c>
      <c r="BE2089" s="34">
        <v>0.18</v>
      </c>
      <c r="BF2089" s="34">
        <f t="shared" si="527"/>
        <v>0</v>
      </c>
      <c r="BG2089" s="34" t="e">
        <f t="shared" si="525"/>
        <v>#REF!</v>
      </c>
      <c r="BH2089" t="str">
        <f>IF(AT2089="UDARA","U","N")&amp;LEFT($C$4,2)&amp;MID($C$4,4,2)&amp;LEFT(A2089,3)&amp;MID(E2089,2,2)&amp;VLOOKUP(E2089,Acuan_Reference!C:L,10,0)</f>
        <v>N1501JMR71N2</v>
      </c>
      <c r="BI2089" t="s">
        <v>84</v>
      </c>
      <c r="BJ2089" t="s">
        <v>119</v>
      </c>
      <c r="BK2089" t="s">
        <v>86</v>
      </c>
      <c r="BL2089" t="s">
        <v>87</v>
      </c>
    </row>
    <row r="2090" hidden="1" spans="1:64">
      <c r="A2090" t="s">
        <v>99</v>
      </c>
      <c r="B2090" t="s">
        <v>75</v>
      </c>
      <c r="C2090" t="s">
        <v>76</v>
      </c>
      <c r="D2090" t="s">
        <v>115</v>
      </c>
      <c r="E2090" t="s">
        <v>274</v>
      </c>
      <c r="F2090" t="s">
        <v>275</v>
      </c>
      <c r="G2090" t="s">
        <v>80</v>
      </c>
      <c r="H2090" t="s">
        <v>81</v>
      </c>
      <c r="I2090" s="34">
        <v>17170</v>
      </c>
      <c r="J2090" s="35">
        <v>1591</v>
      </c>
      <c r="K2090" s="35">
        <v>1227</v>
      </c>
      <c r="L2090" s="35">
        <v>1953</v>
      </c>
      <c r="M2090" s="35">
        <v>1161</v>
      </c>
      <c r="N2090" s="35">
        <v>1764</v>
      </c>
      <c r="O2090" s="35">
        <v>1333</v>
      </c>
      <c r="P2090" s="35">
        <v>1247</v>
      </c>
      <c r="Q2090" s="35">
        <v>443</v>
      </c>
      <c r="R2090" s="35">
        <v>920</v>
      </c>
      <c r="S2090" s="35">
        <v>2126</v>
      </c>
      <c r="T2090" s="35">
        <v>1203</v>
      </c>
      <c r="U2090" s="35">
        <v>594</v>
      </c>
      <c r="V2090" s="34">
        <v>1307.6666666667</v>
      </c>
      <c r="W2090" s="34">
        <f t="shared" si="512"/>
        <v>941.666666666667</v>
      </c>
      <c r="X2090" s="35">
        <v>146</v>
      </c>
      <c r="Y2090" s="35">
        <v>0</v>
      </c>
      <c r="Z2090" s="35">
        <v>0</v>
      </c>
      <c r="AA2090" s="34">
        <v>2535</v>
      </c>
      <c r="AB2090" s="34">
        <v>0</v>
      </c>
      <c r="AC2090" s="34">
        <v>0</v>
      </c>
      <c r="AD2090" s="34">
        <v>0</v>
      </c>
      <c r="AE2090" s="34">
        <f t="shared" si="513"/>
        <v>2535</v>
      </c>
      <c r="AF2090" s="34">
        <f t="shared" si="514"/>
        <v>1.9385674228906</v>
      </c>
      <c r="AG2090" s="34">
        <f t="shared" si="515"/>
        <v>2.69203539823009</v>
      </c>
      <c r="AH2090" s="34">
        <v>26064</v>
      </c>
      <c r="AI2090" s="34">
        <v>0</v>
      </c>
      <c r="AJ2090" s="35">
        <v>336</v>
      </c>
      <c r="AK2090" s="35">
        <v>1226</v>
      </c>
      <c r="AL2090" s="35">
        <v>1028</v>
      </c>
      <c r="AM2090" s="34">
        <v>1.1</v>
      </c>
      <c r="AN2090" s="34">
        <f t="shared" si="516"/>
        <v>1035.83333333333</v>
      </c>
      <c r="AO2090" s="35">
        <v>48</v>
      </c>
      <c r="AP2090" s="35">
        <v>48</v>
      </c>
      <c r="AQ2090" t="s">
        <v>153</v>
      </c>
      <c r="AR2090">
        <v>4</v>
      </c>
      <c r="AS2090" s="34">
        <v>0.33333333333333</v>
      </c>
      <c r="AT2090" t="s">
        <v>83</v>
      </c>
      <c r="AU2090" s="35">
        <f t="shared" si="526"/>
        <v>0</v>
      </c>
      <c r="AV2090" s="35">
        <f t="shared" si="517"/>
        <v>0</v>
      </c>
      <c r="AW2090" s="35">
        <f t="shared" si="518"/>
        <v>2.69203539823009</v>
      </c>
      <c r="AX2090" s="35">
        <f t="shared" si="519"/>
        <v>1.60035398230088</v>
      </c>
      <c r="AY2090" s="35">
        <f t="shared" si="520"/>
        <v>0</v>
      </c>
      <c r="AZ2090" s="35">
        <f t="shared" si="521"/>
        <v>0</v>
      </c>
      <c r="BA2090" s="27" t="str">
        <f t="shared" si="522"/>
        <v>3</v>
      </c>
      <c r="BB2090" s="34">
        <v>0.00024</v>
      </c>
      <c r="BC2090" s="34">
        <f t="shared" si="523"/>
        <v>0</v>
      </c>
      <c r="BD2090" s="34" t="e">
        <f t="shared" si="524"/>
        <v>#REF!</v>
      </c>
      <c r="BE2090" s="34">
        <v>0.18</v>
      </c>
      <c r="BF2090" s="34">
        <f t="shared" si="527"/>
        <v>0</v>
      </c>
      <c r="BG2090" s="34" t="e">
        <f t="shared" si="525"/>
        <v>#REF!</v>
      </c>
      <c r="BH2090" t="str">
        <f>IF(AT2090="UDARA","U","N")&amp;LEFT($C$4,2)&amp;MID($C$4,4,2)&amp;LEFT(A2090,3)&amp;MID(E2090,2,2)&amp;VLOOKUP(E2090,Acuan_Reference!C:L,10,0)</f>
        <v>N1501MDN71N2</v>
      </c>
      <c r="BI2090" t="s">
        <v>84</v>
      </c>
      <c r="BJ2090" t="s">
        <v>119</v>
      </c>
      <c r="BK2090" t="s">
        <v>86</v>
      </c>
      <c r="BL2090" t="s">
        <v>87</v>
      </c>
    </row>
    <row r="2091" hidden="1" spans="1:64">
      <c r="A2091" t="s">
        <v>100</v>
      </c>
      <c r="B2091" t="s">
        <v>75</v>
      </c>
      <c r="C2091" t="s">
        <v>76</v>
      </c>
      <c r="D2091" t="s">
        <v>115</v>
      </c>
      <c r="E2091" t="s">
        <v>274</v>
      </c>
      <c r="F2091" t="s">
        <v>275</v>
      </c>
      <c r="G2091" t="s">
        <v>80</v>
      </c>
      <c r="H2091" t="s">
        <v>81</v>
      </c>
      <c r="I2091" s="34">
        <v>17170</v>
      </c>
      <c r="J2091" s="35">
        <v>2558</v>
      </c>
      <c r="K2091" s="35">
        <v>2552</v>
      </c>
      <c r="L2091" s="35">
        <v>1822</v>
      </c>
      <c r="M2091" s="35">
        <v>2107</v>
      </c>
      <c r="N2091" s="35">
        <v>2130</v>
      </c>
      <c r="O2091" s="35">
        <v>2092</v>
      </c>
      <c r="P2091" s="35">
        <v>1556</v>
      </c>
      <c r="Q2091" s="35">
        <v>1512</v>
      </c>
      <c r="R2091" s="35">
        <v>1331</v>
      </c>
      <c r="S2091" s="35">
        <v>1709</v>
      </c>
      <c r="T2091" s="35">
        <v>1472</v>
      </c>
      <c r="U2091" s="35">
        <v>2059</v>
      </c>
      <c r="V2091" s="34">
        <v>1746.6666666667</v>
      </c>
      <c r="W2091" s="34">
        <f t="shared" si="512"/>
        <v>1541</v>
      </c>
      <c r="X2091" s="35">
        <v>697</v>
      </c>
      <c r="Y2091" s="35">
        <v>0</v>
      </c>
      <c r="Z2091" s="35">
        <v>0</v>
      </c>
      <c r="AA2091" s="34">
        <v>2434</v>
      </c>
      <c r="AB2091" s="34">
        <v>0</v>
      </c>
      <c r="AC2091" s="34">
        <v>480</v>
      </c>
      <c r="AD2091" s="34">
        <v>240</v>
      </c>
      <c r="AE2091" s="34">
        <f t="shared" si="513"/>
        <v>3154</v>
      </c>
      <c r="AF2091" s="34">
        <f t="shared" si="514"/>
        <v>1.80572519083966</v>
      </c>
      <c r="AG2091" s="34">
        <f t="shared" si="515"/>
        <v>1.89097988319273</v>
      </c>
      <c r="AH2091" s="34">
        <v>26064</v>
      </c>
      <c r="AI2091" s="34">
        <v>0</v>
      </c>
      <c r="AJ2091" s="35">
        <v>336</v>
      </c>
      <c r="AK2091" s="35">
        <v>1599</v>
      </c>
      <c r="AL2091" s="35">
        <v>1092</v>
      </c>
      <c r="AM2091" s="34">
        <v>1.5</v>
      </c>
      <c r="AN2091" s="34">
        <f t="shared" si="516"/>
        <v>2311.5</v>
      </c>
      <c r="AO2091" s="35">
        <v>48</v>
      </c>
      <c r="AP2091" s="35">
        <v>48</v>
      </c>
      <c r="AQ2091" t="s">
        <v>82</v>
      </c>
      <c r="AR2091">
        <v>2</v>
      </c>
      <c r="AS2091" s="34">
        <v>0.76666666666667</v>
      </c>
      <c r="AT2091" t="s">
        <v>83</v>
      </c>
      <c r="AU2091" s="35">
        <f t="shared" si="526"/>
        <v>187.125</v>
      </c>
      <c r="AV2091" s="35">
        <f t="shared" si="517"/>
        <v>192</v>
      </c>
      <c r="AW2091" s="35">
        <f t="shared" si="518"/>
        <v>2.17131732641142</v>
      </c>
      <c r="AX2091" s="35">
        <f t="shared" si="519"/>
        <v>1.46268656716418</v>
      </c>
      <c r="AY2091" s="35">
        <f t="shared" si="520"/>
        <v>192</v>
      </c>
      <c r="AZ2091" s="35">
        <f t="shared" si="521"/>
        <v>192</v>
      </c>
      <c r="BA2091" s="27" t="str">
        <f t="shared" si="522"/>
        <v>3</v>
      </c>
      <c r="BB2091" s="34">
        <v>0.00024</v>
      </c>
      <c r="BC2091" s="34">
        <f t="shared" si="523"/>
        <v>0.04608</v>
      </c>
      <c r="BD2091" s="34" t="e">
        <f t="shared" si="524"/>
        <v>#REF!</v>
      </c>
      <c r="BE2091" s="34">
        <v>0.18</v>
      </c>
      <c r="BF2091" s="34">
        <f t="shared" si="527"/>
        <v>34.56</v>
      </c>
      <c r="BG2091" s="34" t="e">
        <f t="shared" si="525"/>
        <v>#REF!</v>
      </c>
      <c r="BH2091" t="str">
        <f>IF(AT2091="UDARA","U","N")&amp;LEFT($C$4,2)&amp;MID($C$4,4,2)&amp;LEFT(A2091,3)&amp;MID(E2091,2,2)&amp;VLOOKUP(E2091,Acuan_Reference!C:L,10,0)</f>
        <v>N1501MDO71N2</v>
      </c>
      <c r="BI2091" t="s">
        <v>84</v>
      </c>
      <c r="BJ2091" t="s">
        <v>119</v>
      </c>
      <c r="BK2091" t="s">
        <v>86</v>
      </c>
      <c r="BL2091" t="s">
        <v>87</v>
      </c>
    </row>
    <row r="2092" hidden="1" spans="1:64">
      <c r="A2092" t="s">
        <v>101</v>
      </c>
      <c r="B2092" t="s">
        <v>75</v>
      </c>
      <c r="C2092" t="s">
        <v>76</v>
      </c>
      <c r="D2092" t="s">
        <v>115</v>
      </c>
      <c r="E2092" t="s">
        <v>274</v>
      </c>
      <c r="F2092" t="s">
        <v>275</v>
      </c>
      <c r="G2092" t="s">
        <v>80</v>
      </c>
      <c r="H2092" t="s">
        <v>81</v>
      </c>
      <c r="I2092" s="34">
        <v>17170</v>
      </c>
      <c r="J2092" s="35">
        <v>2701</v>
      </c>
      <c r="K2092" s="35">
        <v>5158</v>
      </c>
      <c r="L2092" s="35">
        <v>4454</v>
      </c>
      <c r="M2092" s="35">
        <v>2095</v>
      </c>
      <c r="N2092" s="35">
        <v>4177</v>
      </c>
      <c r="O2092" s="35">
        <v>3233</v>
      </c>
      <c r="P2092" s="35">
        <v>4664</v>
      </c>
      <c r="Q2092" s="35">
        <v>2234</v>
      </c>
      <c r="R2092" s="35">
        <v>3675</v>
      </c>
      <c r="S2092" s="35">
        <v>5474</v>
      </c>
      <c r="T2092" s="35">
        <v>3530</v>
      </c>
      <c r="U2092" s="35">
        <v>3691</v>
      </c>
      <c r="V2092" s="34">
        <v>4231.6666666667</v>
      </c>
      <c r="W2092" s="34">
        <f t="shared" si="512"/>
        <v>3429.66666666667</v>
      </c>
      <c r="X2092" s="35">
        <v>580</v>
      </c>
      <c r="Y2092" s="35">
        <v>0</v>
      </c>
      <c r="Z2092" s="35">
        <v>0</v>
      </c>
      <c r="AA2092" s="34">
        <v>6648</v>
      </c>
      <c r="AB2092" s="34">
        <v>0</v>
      </c>
      <c r="AC2092" s="34">
        <v>432</v>
      </c>
      <c r="AD2092" s="34">
        <v>288</v>
      </c>
      <c r="AE2092" s="34">
        <f t="shared" si="513"/>
        <v>7368</v>
      </c>
      <c r="AF2092" s="34">
        <f t="shared" si="514"/>
        <v>1.74115793619534</v>
      </c>
      <c r="AG2092" s="34">
        <f t="shared" si="515"/>
        <v>2.06434055787734</v>
      </c>
      <c r="AH2092" s="34">
        <v>26064</v>
      </c>
      <c r="AI2092" s="34">
        <v>0</v>
      </c>
      <c r="AJ2092" s="35">
        <v>336</v>
      </c>
      <c r="AK2092" s="35">
        <v>3997</v>
      </c>
      <c r="AL2092" s="35">
        <v>3068</v>
      </c>
      <c r="AM2092" s="34">
        <v>1.3</v>
      </c>
      <c r="AN2092" s="34">
        <f t="shared" si="516"/>
        <v>4458.56666666667</v>
      </c>
      <c r="AO2092" s="35">
        <v>48</v>
      </c>
      <c r="AP2092" s="35">
        <v>48</v>
      </c>
      <c r="AQ2092" t="s">
        <v>82</v>
      </c>
      <c r="AR2092">
        <v>4</v>
      </c>
      <c r="AS2092" s="34">
        <v>0.5</v>
      </c>
      <c r="AT2092" t="s">
        <v>83</v>
      </c>
      <c r="AU2092" s="35">
        <f t="shared" si="526"/>
        <v>118.925</v>
      </c>
      <c r="AV2092" s="35">
        <f t="shared" si="517"/>
        <v>144</v>
      </c>
      <c r="AW2092" s="35">
        <f t="shared" si="518"/>
        <v>2.19030032073088</v>
      </c>
      <c r="AX2092" s="35">
        <f t="shared" si="519"/>
        <v>1.29575274565069</v>
      </c>
      <c r="AY2092" s="35">
        <f t="shared" si="520"/>
        <v>144</v>
      </c>
      <c r="AZ2092" s="35">
        <f t="shared" si="521"/>
        <v>144</v>
      </c>
      <c r="BA2092" s="27" t="str">
        <f t="shared" si="522"/>
        <v>3</v>
      </c>
      <c r="BB2092" s="34">
        <v>0.00024</v>
      </c>
      <c r="BC2092" s="34">
        <f t="shared" si="523"/>
        <v>0.03456</v>
      </c>
      <c r="BD2092" s="34" t="e">
        <f t="shared" si="524"/>
        <v>#REF!</v>
      </c>
      <c r="BE2092" s="34">
        <v>0.18</v>
      </c>
      <c r="BF2092" s="34">
        <f t="shared" si="527"/>
        <v>25.92</v>
      </c>
      <c r="BG2092" s="34" t="e">
        <f t="shared" si="525"/>
        <v>#REF!</v>
      </c>
      <c r="BH2092" t="str">
        <f>IF(AT2092="UDARA","U","N")&amp;LEFT($C$4,2)&amp;MID($C$4,4,2)&amp;LEFT(A2092,3)&amp;MID(E2092,2,2)&amp;VLOOKUP(E2092,Acuan_Reference!C:L,10,0)</f>
        <v>N1501MKS71N2</v>
      </c>
      <c r="BI2092" t="s">
        <v>84</v>
      </c>
      <c r="BJ2092" t="s">
        <v>119</v>
      </c>
      <c r="BK2092" t="s">
        <v>86</v>
      </c>
      <c r="BL2092" t="s">
        <v>87</v>
      </c>
    </row>
    <row r="2093" hidden="1" spans="1:64">
      <c r="A2093" t="s">
        <v>102</v>
      </c>
      <c r="B2093" t="s">
        <v>75</v>
      </c>
      <c r="C2093" t="s">
        <v>76</v>
      </c>
      <c r="D2093" t="s">
        <v>115</v>
      </c>
      <c r="E2093" t="s">
        <v>274</v>
      </c>
      <c r="F2093" t="s">
        <v>275</v>
      </c>
      <c r="G2093" t="s">
        <v>80</v>
      </c>
      <c r="H2093" t="s">
        <v>81</v>
      </c>
      <c r="I2093" s="34">
        <v>17170</v>
      </c>
      <c r="J2093" s="35">
        <v>1525</v>
      </c>
      <c r="K2093" s="35">
        <v>2440</v>
      </c>
      <c r="L2093" s="35">
        <v>2607</v>
      </c>
      <c r="M2093" s="35">
        <v>1123</v>
      </c>
      <c r="N2093" s="35">
        <v>2454</v>
      </c>
      <c r="O2093" s="35">
        <v>1793</v>
      </c>
      <c r="P2093" s="35">
        <v>1621</v>
      </c>
      <c r="Q2093" s="35">
        <v>539</v>
      </c>
      <c r="R2093" s="35">
        <v>1183</v>
      </c>
      <c r="S2093" s="35">
        <v>1276</v>
      </c>
      <c r="T2093" s="35">
        <v>1382</v>
      </c>
      <c r="U2093" s="35">
        <v>814</v>
      </c>
      <c r="V2093" s="34">
        <v>1157.3333333333</v>
      </c>
      <c r="W2093" s="34">
        <f t="shared" si="512"/>
        <v>1042</v>
      </c>
      <c r="X2093" s="35">
        <v>213</v>
      </c>
      <c r="Y2093" s="35">
        <v>0</v>
      </c>
      <c r="Z2093" s="35">
        <v>0</v>
      </c>
      <c r="AA2093" s="34">
        <v>1648</v>
      </c>
      <c r="AB2093" s="34">
        <v>0</v>
      </c>
      <c r="AC2093" s="34">
        <v>48</v>
      </c>
      <c r="AD2093" s="34">
        <v>0</v>
      </c>
      <c r="AE2093" s="34">
        <f t="shared" si="513"/>
        <v>1696</v>
      </c>
      <c r="AF2093" s="34">
        <f t="shared" si="514"/>
        <v>1.46543778801848</v>
      </c>
      <c r="AG2093" s="34">
        <f t="shared" si="515"/>
        <v>1.62763915547025</v>
      </c>
      <c r="AH2093" s="34">
        <v>26064</v>
      </c>
      <c r="AI2093" s="34">
        <v>0</v>
      </c>
      <c r="AJ2093" s="35">
        <v>336</v>
      </c>
      <c r="AK2093" s="35">
        <v>1053</v>
      </c>
      <c r="AL2093" s="35">
        <v>930</v>
      </c>
      <c r="AM2093" s="34">
        <v>0.8</v>
      </c>
      <c r="AN2093" s="34">
        <f t="shared" si="516"/>
        <v>833.6</v>
      </c>
      <c r="AO2093" s="35">
        <v>48</v>
      </c>
      <c r="AP2093" s="35">
        <v>48</v>
      </c>
      <c r="AQ2093" t="s">
        <v>153</v>
      </c>
      <c r="AR2093">
        <v>8</v>
      </c>
      <c r="AS2093" s="34">
        <v>0.1</v>
      </c>
      <c r="AT2093" t="s">
        <v>83</v>
      </c>
      <c r="AU2093" s="35">
        <f t="shared" si="526"/>
        <v>50.6999999999999</v>
      </c>
      <c r="AV2093" s="35">
        <f t="shared" si="517"/>
        <v>96</v>
      </c>
      <c r="AW2093" s="35">
        <f t="shared" si="518"/>
        <v>1.71976967370441</v>
      </c>
      <c r="AX2093" s="35">
        <f t="shared" si="519"/>
        <v>0.82725527831094</v>
      </c>
      <c r="AY2093" s="35">
        <f t="shared" si="520"/>
        <v>96</v>
      </c>
      <c r="AZ2093" s="35">
        <f t="shared" si="521"/>
        <v>96</v>
      </c>
      <c r="BA2093" s="27" t="str">
        <f t="shared" si="522"/>
        <v>3</v>
      </c>
      <c r="BB2093" s="34">
        <v>0.00024</v>
      </c>
      <c r="BC2093" s="34">
        <f t="shared" si="523"/>
        <v>0.02304</v>
      </c>
      <c r="BD2093" s="34" t="e">
        <f t="shared" si="524"/>
        <v>#REF!</v>
      </c>
      <c r="BE2093" s="34">
        <v>0.18</v>
      </c>
      <c r="BF2093" s="34">
        <f t="shared" si="527"/>
        <v>17.28</v>
      </c>
      <c r="BG2093" s="34" t="e">
        <f t="shared" si="525"/>
        <v>#REF!</v>
      </c>
      <c r="BH2093" t="str">
        <f>IF(AT2093="UDARA","U","N")&amp;LEFT($C$4,2)&amp;MID($C$4,4,2)&amp;LEFT(A2093,3)&amp;MID(E2093,2,2)&amp;VLOOKUP(E2093,Acuan_Reference!C:L,10,0)</f>
        <v>N1501MLG71N2</v>
      </c>
      <c r="BI2093" t="s">
        <v>84</v>
      </c>
      <c r="BJ2093" t="s">
        <v>119</v>
      </c>
      <c r="BK2093" t="s">
        <v>86</v>
      </c>
      <c r="BL2093" t="s">
        <v>87</v>
      </c>
    </row>
    <row r="2094" hidden="1" spans="1:64">
      <c r="A2094" t="s">
        <v>103</v>
      </c>
      <c r="B2094" t="s">
        <v>75</v>
      </c>
      <c r="C2094" t="s">
        <v>76</v>
      </c>
      <c r="D2094" t="s">
        <v>115</v>
      </c>
      <c r="E2094" t="s">
        <v>274</v>
      </c>
      <c r="F2094" t="s">
        <v>275</v>
      </c>
      <c r="G2094" t="s">
        <v>80</v>
      </c>
      <c r="H2094" t="s">
        <v>81</v>
      </c>
      <c r="I2094" s="34">
        <v>17170</v>
      </c>
      <c r="J2094" s="35">
        <v>151</v>
      </c>
      <c r="K2094" s="35">
        <v>103</v>
      </c>
      <c r="L2094" s="35">
        <v>292</v>
      </c>
      <c r="M2094" s="35">
        <v>352</v>
      </c>
      <c r="N2094" s="35">
        <v>366</v>
      </c>
      <c r="O2094" s="35">
        <v>440</v>
      </c>
      <c r="P2094" s="35">
        <v>414</v>
      </c>
      <c r="Q2094" s="35">
        <v>292</v>
      </c>
      <c r="R2094" s="35">
        <v>179</v>
      </c>
      <c r="S2094" s="35">
        <v>314</v>
      </c>
      <c r="T2094" s="35">
        <v>440</v>
      </c>
      <c r="U2094" s="35">
        <v>162</v>
      </c>
      <c r="V2094" s="34">
        <v>305.33333333333</v>
      </c>
      <c r="W2094" s="34">
        <f t="shared" si="512"/>
        <v>276</v>
      </c>
      <c r="X2094" s="35">
        <v>98</v>
      </c>
      <c r="Y2094" s="35">
        <v>0</v>
      </c>
      <c r="Z2094" s="35">
        <v>0</v>
      </c>
      <c r="AA2094" s="34">
        <v>472</v>
      </c>
      <c r="AB2094" s="34">
        <v>0</v>
      </c>
      <c r="AC2094" s="34">
        <v>96</v>
      </c>
      <c r="AD2094" s="34">
        <v>48</v>
      </c>
      <c r="AE2094" s="34">
        <f t="shared" si="513"/>
        <v>616</v>
      </c>
      <c r="AF2094" s="34">
        <f t="shared" si="514"/>
        <v>2.01746724890832</v>
      </c>
      <c r="AG2094" s="34">
        <f t="shared" si="515"/>
        <v>2.05797101449275</v>
      </c>
      <c r="AH2094" s="34">
        <v>26064</v>
      </c>
      <c r="AI2094" s="34">
        <v>0</v>
      </c>
      <c r="AJ2094" s="35">
        <v>336</v>
      </c>
      <c r="AK2094" s="35">
        <v>277</v>
      </c>
      <c r="AL2094" s="35">
        <v>226</v>
      </c>
      <c r="AM2094" s="34">
        <v>1.3</v>
      </c>
      <c r="AN2094" s="34">
        <f t="shared" si="516"/>
        <v>358.8</v>
      </c>
      <c r="AO2094" s="35">
        <v>48</v>
      </c>
      <c r="AP2094" s="35">
        <v>48</v>
      </c>
      <c r="AQ2094" t="s">
        <v>82</v>
      </c>
      <c r="AR2094">
        <v>2</v>
      </c>
      <c r="AS2094" s="34">
        <v>0.36666666666667</v>
      </c>
      <c r="AT2094" t="s">
        <v>83</v>
      </c>
      <c r="AU2094" s="35">
        <f t="shared" si="526"/>
        <v>0</v>
      </c>
      <c r="AV2094" s="35">
        <f t="shared" si="517"/>
        <v>0</v>
      </c>
      <c r="AW2094" s="35">
        <f t="shared" si="518"/>
        <v>2.23188405797101</v>
      </c>
      <c r="AX2094" s="35">
        <f t="shared" si="519"/>
        <v>1.41304347826087</v>
      </c>
      <c r="AY2094" s="35">
        <f t="shared" si="520"/>
        <v>0</v>
      </c>
      <c r="AZ2094" s="35">
        <f t="shared" si="521"/>
        <v>0</v>
      </c>
      <c r="BA2094" s="27" t="str">
        <f t="shared" si="522"/>
        <v>3</v>
      </c>
      <c r="BB2094" s="34">
        <v>0.00024</v>
      </c>
      <c r="BC2094" s="34">
        <f t="shared" si="523"/>
        <v>0</v>
      </c>
      <c r="BD2094" s="34" t="e">
        <f t="shared" si="524"/>
        <v>#REF!</v>
      </c>
      <c r="BE2094" s="34">
        <v>0.18</v>
      </c>
      <c r="BF2094" s="34">
        <f t="shared" si="527"/>
        <v>0</v>
      </c>
      <c r="BG2094" s="34" t="e">
        <f t="shared" si="525"/>
        <v>#REF!</v>
      </c>
      <c r="BH2094" t="str">
        <f>IF(AT2094="UDARA","U","N")&amp;LEFT($C$4,2)&amp;MID($C$4,4,2)&amp;LEFT(A2094,3)&amp;MID(E2094,2,2)&amp;VLOOKUP(E2094,Acuan_Reference!C:L,10,0)</f>
        <v>N1501NAD71N2</v>
      </c>
      <c r="BI2094" t="s">
        <v>84</v>
      </c>
      <c r="BJ2094" t="s">
        <v>119</v>
      </c>
      <c r="BK2094" t="s">
        <v>86</v>
      </c>
      <c r="BL2094" t="s">
        <v>87</v>
      </c>
    </row>
    <row r="2095" hidden="1" spans="1:64">
      <c r="A2095" t="s">
        <v>104</v>
      </c>
      <c r="B2095" t="s">
        <v>75</v>
      </c>
      <c r="C2095" t="s">
        <v>76</v>
      </c>
      <c r="D2095" t="s">
        <v>115</v>
      </c>
      <c r="E2095" t="s">
        <v>274</v>
      </c>
      <c r="F2095" t="s">
        <v>275</v>
      </c>
      <c r="G2095" t="s">
        <v>80</v>
      </c>
      <c r="H2095" t="s">
        <v>81</v>
      </c>
      <c r="I2095" s="34">
        <v>17170</v>
      </c>
      <c r="J2095" s="35">
        <v>344</v>
      </c>
      <c r="K2095" s="35">
        <v>462</v>
      </c>
      <c r="L2095" s="35">
        <v>497</v>
      </c>
      <c r="M2095" s="35">
        <v>321</v>
      </c>
      <c r="N2095" s="35">
        <v>226</v>
      </c>
      <c r="O2095" s="35">
        <v>575</v>
      </c>
      <c r="P2095" s="35">
        <v>403</v>
      </c>
      <c r="Q2095" s="35">
        <v>340</v>
      </c>
      <c r="R2095" s="35">
        <v>323</v>
      </c>
      <c r="S2095" s="35">
        <v>540</v>
      </c>
      <c r="T2095" s="35">
        <v>361</v>
      </c>
      <c r="U2095" s="35">
        <v>629</v>
      </c>
      <c r="V2095" s="34">
        <v>510</v>
      </c>
      <c r="W2095" s="34">
        <f t="shared" si="512"/>
        <v>429</v>
      </c>
      <c r="X2095" s="35">
        <v>129</v>
      </c>
      <c r="Y2095" s="35">
        <v>0</v>
      </c>
      <c r="Z2095" s="35">
        <v>0</v>
      </c>
      <c r="AA2095" s="34">
        <v>536</v>
      </c>
      <c r="AB2095" s="34">
        <v>0</v>
      </c>
      <c r="AC2095" s="34">
        <v>0</v>
      </c>
      <c r="AD2095" s="34">
        <v>144</v>
      </c>
      <c r="AE2095" s="34">
        <f t="shared" si="513"/>
        <v>680</v>
      </c>
      <c r="AF2095" s="34">
        <f t="shared" si="514"/>
        <v>1.33333333333333</v>
      </c>
      <c r="AG2095" s="34">
        <f t="shared" si="515"/>
        <v>1.24941724941725</v>
      </c>
      <c r="AH2095" s="34">
        <v>26064</v>
      </c>
      <c r="AI2095" s="34">
        <v>0</v>
      </c>
      <c r="AJ2095" s="35">
        <v>336</v>
      </c>
      <c r="AK2095" s="35">
        <v>423</v>
      </c>
      <c r="AL2095" s="35">
        <v>297</v>
      </c>
      <c r="AM2095" s="34">
        <v>1</v>
      </c>
      <c r="AN2095" s="34">
        <f t="shared" si="516"/>
        <v>429</v>
      </c>
      <c r="AO2095" s="35">
        <v>48</v>
      </c>
      <c r="AP2095" s="35">
        <v>48</v>
      </c>
      <c r="AQ2095" t="s">
        <v>82</v>
      </c>
      <c r="AR2095">
        <v>4</v>
      </c>
      <c r="AS2095" s="34">
        <v>0.26666666666667</v>
      </c>
      <c r="AT2095" t="s">
        <v>83</v>
      </c>
      <c r="AU2095" s="35">
        <f t="shared" si="526"/>
        <v>34.5</v>
      </c>
      <c r="AV2095" s="35">
        <f t="shared" si="517"/>
        <v>48</v>
      </c>
      <c r="AW2095" s="35">
        <f t="shared" si="518"/>
        <v>1.6969696969697</v>
      </c>
      <c r="AX2095" s="35">
        <f t="shared" si="519"/>
        <v>1.004662004662</v>
      </c>
      <c r="AY2095" s="35">
        <f t="shared" si="520"/>
        <v>48</v>
      </c>
      <c r="AZ2095" s="35">
        <f t="shared" si="521"/>
        <v>48</v>
      </c>
      <c r="BA2095" s="27" t="str">
        <f t="shared" si="522"/>
        <v>3</v>
      </c>
      <c r="BB2095" s="34">
        <v>0.00024</v>
      </c>
      <c r="BC2095" s="34">
        <f t="shared" si="523"/>
        <v>0.01152</v>
      </c>
      <c r="BD2095" s="34" t="e">
        <f t="shared" si="524"/>
        <v>#REF!</v>
      </c>
      <c r="BE2095" s="34">
        <v>0.18</v>
      </c>
      <c r="BF2095" s="34">
        <f t="shared" si="527"/>
        <v>8.64</v>
      </c>
      <c r="BG2095" s="34" t="e">
        <f t="shared" si="525"/>
        <v>#REF!</v>
      </c>
      <c r="BH2095" t="str">
        <f>IF(AT2095="UDARA","U","N")&amp;LEFT($C$4,2)&amp;MID($C$4,4,2)&amp;LEFT(A2095,3)&amp;MID(E2095,2,2)&amp;VLOOKUP(E2095,Acuan_Reference!C:L,10,0)</f>
        <v>N1501PDG71N2</v>
      </c>
      <c r="BI2095" t="s">
        <v>84</v>
      </c>
      <c r="BJ2095" t="s">
        <v>119</v>
      </c>
      <c r="BK2095" t="s">
        <v>86</v>
      </c>
      <c r="BL2095" t="s">
        <v>87</v>
      </c>
    </row>
    <row r="2096" hidden="1" spans="1:64">
      <c r="A2096" t="s">
        <v>105</v>
      </c>
      <c r="B2096" t="s">
        <v>75</v>
      </c>
      <c r="C2096" t="s">
        <v>76</v>
      </c>
      <c r="D2096" t="s">
        <v>115</v>
      </c>
      <c r="E2096" t="s">
        <v>274</v>
      </c>
      <c r="F2096" t="s">
        <v>275</v>
      </c>
      <c r="G2096" t="s">
        <v>80</v>
      </c>
      <c r="H2096" t="s">
        <v>81</v>
      </c>
      <c r="I2096" s="34">
        <v>17170</v>
      </c>
      <c r="J2096" s="35">
        <v>748</v>
      </c>
      <c r="K2096" s="35">
        <v>973</v>
      </c>
      <c r="L2096" s="35">
        <v>1058</v>
      </c>
      <c r="M2096" s="35">
        <v>623</v>
      </c>
      <c r="N2096" s="35">
        <v>852</v>
      </c>
      <c r="O2096" s="35">
        <v>715</v>
      </c>
      <c r="P2096" s="35">
        <v>299</v>
      </c>
      <c r="Q2096" s="35">
        <v>289</v>
      </c>
      <c r="R2096" s="35">
        <v>375</v>
      </c>
      <c r="S2096" s="35">
        <v>552</v>
      </c>
      <c r="T2096" s="35">
        <v>491</v>
      </c>
      <c r="U2096" s="35">
        <v>270</v>
      </c>
      <c r="V2096" s="34">
        <v>437.66666666667</v>
      </c>
      <c r="W2096" s="34">
        <f t="shared" si="512"/>
        <v>368.333333333333</v>
      </c>
      <c r="X2096" s="35">
        <v>197</v>
      </c>
      <c r="Y2096" s="35">
        <v>0</v>
      </c>
      <c r="Z2096" s="35">
        <v>0</v>
      </c>
      <c r="AA2096" s="34">
        <v>647</v>
      </c>
      <c r="AB2096" s="34">
        <v>0</v>
      </c>
      <c r="AC2096" s="34">
        <v>0</v>
      </c>
      <c r="AD2096" s="34">
        <v>48</v>
      </c>
      <c r="AE2096" s="34">
        <f t="shared" si="513"/>
        <v>695</v>
      </c>
      <c r="AF2096" s="34">
        <f t="shared" si="514"/>
        <v>1.58796648895658</v>
      </c>
      <c r="AG2096" s="34">
        <f t="shared" si="515"/>
        <v>1.75656108597285</v>
      </c>
      <c r="AH2096" s="34">
        <v>26064</v>
      </c>
      <c r="AI2096" s="34">
        <v>0</v>
      </c>
      <c r="AJ2096" s="35">
        <v>336</v>
      </c>
      <c r="AK2096" s="35">
        <v>428</v>
      </c>
      <c r="AL2096" s="35">
        <v>344</v>
      </c>
      <c r="AM2096" s="34">
        <v>1</v>
      </c>
      <c r="AN2096" s="34">
        <f t="shared" si="516"/>
        <v>368.333333333333</v>
      </c>
      <c r="AO2096" s="35">
        <v>48</v>
      </c>
      <c r="AP2096" s="35">
        <v>48</v>
      </c>
      <c r="AQ2096" t="s">
        <v>82</v>
      </c>
      <c r="AR2096">
        <v>4</v>
      </c>
      <c r="AS2096" s="34">
        <v>0.26666666666667</v>
      </c>
      <c r="AT2096" t="s">
        <v>83</v>
      </c>
      <c r="AU2096" s="35">
        <f t="shared" si="526"/>
        <v>12.9999999999999</v>
      </c>
      <c r="AV2096" s="35">
        <f t="shared" si="517"/>
        <v>48</v>
      </c>
      <c r="AW2096" s="35">
        <f t="shared" si="518"/>
        <v>2.01719457013575</v>
      </c>
      <c r="AX2096" s="35">
        <f t="shared" si="519"/>
        <v>1.08325791855204</v>
      </c>
      <c r="AY2096" s="35">
        <f t="shared" si="520"/>
        <v>48</v>
      </c>
      <c r="AZ2096" s="35">
        <f t="shared" si="521"/>
        <v>48</v>
      </c>
      <c r="BA2096" s="27" t="str">
        <f t="shared" si="522"/>
        <v>3</v>
      </c>
      <c r="BB2096" s="34">
        <v>0.00024</v>
      </c>
      <c r="BC2096" s="34">
        <f t="shared" si="523"/>
        <v>0.01152</v>
      </c>
      <c r="BD2096" s="34" t="e">
        <f t="shared" si="524"/>
        <v>#REF!</v>
      </c>
      <c r="BE2096" s="34">
        <v>0.18</v>
      </c>
      <c r="BF2096" s="34">
        <f t="shared" si="527"/>
        <v>8.64</v>
      </c>
      <c r="BG2096" s="34" t="e">
        <f t="shared" si="525"/>
        <v>#REF!</v>
      </c>
      <c r="BH2096" t="str">
        <f>IF(AT2096="UDARA","U","N")&amp;LEFT($C$4,2)&amp;MID($C$4,4,2)&amp;LEFT(A2096,3)&amp;MID(E2096,2,2)&amp;VLOOKUP(E2096,Acuan_Reference!C:L,10,0)</f>
        <v>N1501PKB71N2</v>
      </c>
      <c r="BI2096" t="s">
        <v>84</v>
      </c>
      <c r="BJ2096" t="s">
        <v>119</v>
      </c>
      <c r="BK2096" t="s">
        <v>86</v>
      </c>
      <c r="BL2096" t="s">
        <v>87</v>
      </c>
    </row>
    <row r="2097" hidden="1" spans="1:64">
      <c r="A2097" t="s">
        <v>106</v>
      </c>
      <c r="B2097" t="s">
        <v>75</v>
      </c>
      <c r="C2097" t="s">
        <v>76</v>
      </c>
      <c r="D2097" t="s">
        <v>115</v>
      </c>
      <c r="E2097" t="s">
        <v>274</v>
      </c>
      <c r="F2097" t="s">
        <v>275</v>
      </c>
      <c r="G2097" t="s">
        <v>80</v>
      </c>
      <c r="H2097" t="s">
        <v>81</v>
      </c>
      <c r="I2097" s="34">
        <v>17170</v>
      </c>
      <c r="J2097" s="35">
        <v>1644</v>
      </c>
      <c r="K2097" s="35">
        <v>1033</v>
      </c>
      <c r="L2097" s="35">
        <v>2179</v>
      </c>
      <c r="M2097" s="35">
        <v>1012</v>
      </c>
      <c r="N2097" s="35">
        <v>1138</v>
      </c>
      <c r="O2097" s="35">
        <v>937</v>
      </c>
      <c r="P2097" s="35">
        <v>913</v>
      </c>
      <c r="Q2097" s="35">
        <v>864</v>
      </c>
      <c r="R2097" s="35">
        <v>391</v>
      </c>
      <c r="S2097" s="35">
        <v>886</v>
      </c>
      <c r="T2097" s="35">
        <v>1072</v>
      </c>
      <c r="U2097" s="35">
        <v>477</v>
      </c>
      <c r="V2097" s="34">
        <v>811.66666666667</v>
      </c>
      <c r="W2097" s="34">
        <f t="shared" si="512"/>
        <v>706</v>
      </c>
      <c r="X2097" s="35">
        <v>79</v>
      </c>
      <c r="Y2097" s="35">
        <v>0</v>
      </c>
      <c r="Z2097" s="35">
        <v>0</v>
      </c>
      <c r="AA2097" s="34">
        <v>1222</v>
      </c>
      <c r="AB2097" s="34">
        <v>0</v>
      </c>
      <c r="AC2097" s="34">
        <v>0</v>
      </c>
      <c r="AD2097" s="34">
        <v>0</v>
      </c>
      <c r="AE2097" s="34">
        <f t="shared" si="513"/>
        <v>1222</v>
      </c>
      <c r="AF2097" s="34">
        <f t="shared" si="514"/>
        <v>1.50554414784394</v>
      </c>
      <c r="AG2097" s="34">
        <f t="shared" si="515"/>
        <v>1.73087818696884</v>
      </c>
      <c r="AH2097" s="34">
        <v>26064</v>
      </c>
      <c r="AI2097" s="34">
        <v>0</v>
      </c>
      <c r="AJ2097" s="35">
        <v>336</v>
      </c>
      <c r="AK2097" s="35">
        <v>752</v>
      </c>
      <c r="AL2097" s="35">
        <v>569</v>
      </c>
      <c r="AM2097" s="34">
        <v>0.9</v>
      </c>
      <c r="AN2097" s="34">
        <f t="shared" si="516"/>
        <v>635.4</v>
      </c>
      <c r="AO2097" s="35">
        <v>48</v>
      </c>
      <c r="AP2097" s="35">
        <v>48</v>
      </c>
      <c r="AQ2097" t="s">
        <v>82</v>
      </c>
      <c r="AR2097">
        <v>4</v>
      </c>
      <c r="AS2097" s="34">
        <v>0.16666666666667</v>
      </c>
      <c r="AT2097" t="s">
        <v>83</v>
      </c>
      <c r="AU2097" s="35">
        <f t="shared" si="526"/>
        <v>0</v>
      </c>
      <c r="AV2097" s="35">
        <f t="shared" si="517"/>
        <v>0</v>
      </c>
      <c r="AW2097" s="35">
        <f t="shared" si="518"/>
        <v>1.73087818696884</v>
      </c>
      <c r="AX2097" s="35">
        <f t="shared" si="519"/>
        <v>0.924929178470255</v>
      </c>
      <c r="AY2097" s="35">
        <f t="shared" si="520"/>
        <v>0</v>
      </c>
      <c r="AZ2097" s="35">
        <f t="shared" si="521"/>
        <v>0</v>
      </c>
      <c r="BA2097" s="27" t="str">
        <f t="shared" si="522"/>
        <v>3</v>
      </c>
      <c r="BB2097" s="34">
        <v>0.00024</v>
      </c>
      <c r="BC2097" s="34">
        <f t="shared" si="523"/>
        <v>0</v>
      </c>
      <c r="BD2097" s="34" t="e">
        <f t="shared" si="524"/>
        <v>#REF!</v>
      </c>
      <c r="BE2097" s="34">
        <v>0.18</v>
      </c>
      <c r="BF2097" s="34">
        <f t="shared" si="527"/>
        <v>0</v>
      </c>
      <c r="BG2097" s="34" t="e">
        <f t="shared" si="525"/>
        <v>#REF!</v>
      </c>
      <c r="BH2097" t="str">
        <f>IF(AT2097="UDARA","U","N")&amp;LEFT($C$4,2)&amp;MID($C$4,4,2)&amp;LEFT(A2097,3)&amp;MID(E2097,2,2)&amp;VLOOKUP(E2097,Acuan_Reference!C:L,10,0)</f>
        <v>N1501PLB71N2</v>
      </c>
      <c r="BI2097" t="s">
        <v>84</v>
      </c>
      <c r="BJ2097" t="s">
        <v>119</v>
      </c>
      <c r="BK2097" t="s">
        <v>86</v>
      </c>
      <c r="BL2097" t="s">
        <v>87</v>
      </c>
    </row>
    <row r="2098" hidden="1" spans="1:64">
      <c r="A2098" t="s">
        <v>107</v>
      </c>
      <c r="B2098" t="s">
        <v>75</v>
      </c>
      <c r="C2098" t="s">
        <v>76</v>
      </c>
      <c r="D2098" t="s">
        <v>115</v>
      </c>
      <c r="E2098" t="s">
        <v>274</v>
      </c>
      <c r="F2098" t="s">
        <v>275</v>
      </c>
      <c r="G2098" t="s">
        <v>80</v>
      </c>
      <c r="H2098" t="s">
        <v>81</v>
      </c>
      <c r="I2098" s="34">
        <v>17170</v>
      </c>
      <c r="J2098" s="35">
        <v>637</v>
      </c>
      <c r="K2098" s="35">
        <v>1055</v>
      </c>
      <c r="L2098" s="35">
        <v>915</v>
      </c>
      <c r="M2098" s="35">
        <v>431</v>
      </c>
      <c r="N2098" s="35">
        <v>724</v>
      </c>
      <c r="O2098" s="35">
        <v>498</v>
      </c>
      <c r="P2098" s="35">
        <v>412</v>
      </c>
      <c r="Q2098" s="35">
        <v>360</v>
      </c>
      <c r="R2098" s="35">
        <v>530</v>
      </c>
      <c r="S2098" s="35">
        <v>756</v>
      </c>
      <c r="T2098" s="35">
        <v>415</v>
      </c>
      <c r="U2098" s="35">
        <v>584</v>
      </c>
      <c r="V2098" s="34">
        <v>585</v>
      </c>
      <c r="W2098" s="34">
        <f t="shared" si="512"/>
        <v>470.333333333333</v>
      </c>
      <c r="X2098" s="35">
        <v>23</v>
      </c>
      <c r="Y2098" s="35">
        <v>0</v>
      </c>
      <c r="Z2098" s="35">
        <v>0</v>
      </c>
      <c r="AA2098" s="34">
        <v>807</v>
      </c>
      <c r="AB2098" s="34">
        <v>0</v>
      </c>
      <c r="AC2098" s="34">
        <v>192</v>
      </c>
      <c r="AD2098" s="34">
        <v>0</v>
      </c>
      <c r="AE2098" s="34">
        <f t="shared" si="513"/>
        <v>999</v>
      </c>
      <c r="AF2098" s="34">
        <f t="shared" si="514"/>
        <v>1.70769230769231</v>
      </c>
      <c r="AG2098" s="34">
        <f t="shared" si="515"/>
        <v>2.12402551381999</v>
      </c>
      <c r="AH2098" s="34">
        <v>26064</v>
      </c>
      <c r="AI2098" s="34">
        <v>0</v>
      </c>
      <c r="AJ2098" s="35">
        <v>336</v>
      </c>
      <c r="AK2098" s="35">
        <v>579</v>
      </c>
      <c r="AL2098" s="35">
        <v>412</v>
      </c>
      <c r="AM2098" s="34">
        <v>1.3</v>
      </c>
      <c r="AN2098" s="34">
        <f t="shared" si="516"/>
        <v>611.433333333333</v>
      </c>
      <c r="AO2098" s="35">
        <v>48</v>
      </c>
      <c r="AP2098" s="35">
        <v>48</v>
      </c>
      <c r="AQ2098" t="s">
        <v>82</v>
      </c>
      <c r="AR2098">
        <v>2</v>
      </c>
      <c r="AS2098" s="34">
        <v>0.43333333333333</v>
      </c>
      <c r="AT2098" t="s">
        <v>83</v>
      </c>
      <c r="AU2098" s="35">
        <f t="shared" si="526"/>
        <v>18.325</v>
      </c>
      <c r="AV2098" s="35">
        <f t="shared" si="517"/>
        <v>48</v>
      </c>
      <c r="AW2098" s="35">
        <f t="shared" si="518"/>
        <v>2.22608079376329</v>
      </c>
      <c r="AX2098" s="35">
        <f t="shared" si="519"/>
        <v>1.35010630758327</v>
      </c>
      <c r="AY2098" s="35">
        <f t="shared" si="520"/>
        <v>48</v>
      </c>
      <c r="AZ2098" s="35">
        <f t="shared" si="521"/>
        <v>48</v>
      </c>
      <c r="BA2098" s="27" t="str">
        <f t="shared" si="522"/>
        <v>3</v>
      </c>
      <c r="BB2098" s="34">
        <v>0.00024</v>
      </c>
      <c r="BC2098" s="34">
        <f t="shared" si="523"/>
        <v>0.01152</v>
      </c>
      <c r="BD2098" s="34" t="e">
        <f t="shared" si="524"/>
        <v>#REF!</v>
      </c>
      <c r="BE2098" s="34">
        <v>0.18</v>
      </c>
      <c r="BF2098" s="34">
        <f t="shared" si="527"/>
        <v>8.64</v>
      </c>
      <c r="BG2098" s="34" t="e">
        <f t="shared" si="525"/>
        <v>#REF!</v>
      </c>
      <c r="BH2098" t="str">
        <f>IF(AT2098="UDARA","U","N")&amp;LEFT($C$4,2)&amp;MID($C$4,4,2)&amp;LEFT(A2098,3)&amp;MID(E2098,2,2)&amp;VLOOKUP(E2098,Acuan_Reference!C:L,10,0)</f>
        <v>N1501PTK71N2</v>
      </c>
      <c r="BI2098" t="s">
        <v>84</v>
      </c>
      <c r="BJ2098" t="s">
        <v>119</v>
      </c>
      <c r="BK2098" t="s">
        <v>86</v>
      </c>
      <c r="BL2098" t="s">
        <v>87</v>
      </c>
    </row>
    <row r="2099" hidden="1" spans="1:64">
      <c r="A2099" t="s">
        <v>108</v>
      </c>
      <c r="B2099" t="s">
        <v>75</v>
      </c>
      <c r="C2099" t="s">
        <v>76</v>
      </c>
      <c r="D2099" t="s">
        <v>115</v>
      </c>
      <c r="E2099" t="s">
        <v>274</v>
      </c>
      <c r="F2099" t="s">
        <v>275</v>
      </c>
      <c r="G2099" t="s">
        <v>80</v>
      </c>
      <c r="H2099" t="s">
        <v>81</v>
      </c>
      <c r="I2099" s="34">
        <v>17170</v>
      </c>
      <c r="J2099" s="35">
        <v>783</v>
      </c>
      <c r="K2099" s="35">
        <v>1495</v>
      </c>
      <c r="L2099" s="35">
        <v>1206</v>
      </c>
      <c r="M2099" s="35">
        <v>842</v>
      </c>
      <c r="N2099" s="35">
        <v>954</v>
      </c>
      <c r="O2099" s="35">
        <v>1101</v>
      </c>
      <c r="P2099" s="35">
        <v>562</v>
      </c>
      <c r="Q2099" s="35">
        <v>590</v>
      </c>
      <c r="R2099" s="35">
        <v>938</v>
      </c>
      <c r="S2099" s="35">
        <v>750</v>
      </c>
      <c r="T2099" s="35">
        <v>1242</v>
      </c>
      <c r="U2099" s="35">
        <v>851</v>
      </c>
      <c r="V2099" s="34">
        <v>947.66666666667</v>
      </c>
      <c r="W2099" s="34">
        <f t="shared" si="512"/>
        <v>934</v>
      </c>
      <c r="X2099" s="35">
        <v>412</v>
      </c>
      <c r="Y2099" s="35">
        <v>0</v>
      </c>
      <c r="Z2099" s="35">
        <v>0</v>
      </c>
      <c r="AA2099" s="34">
        <v>1018</v>
      </c>
      <c r="AB2099" s="34">
        <v>0</v>
      </c>
      <c r="AC2099" s="34">
        <v>144</v>
      </c>
      <c r="AD2099" s="34">
        <v>0</v>
      </c>
      <c r="AE2099" s="34">
        <f t="shared" si="513"/>
        <v>1162</v>
      </c>
      <c r="AF2099" s="34">
        <f t="shared" si="514"/>
        <v>1.22616953921913</v>
      </c>
      <c r="AG2099" s="34">
        <f t="shared" si="515"/>
        <v>1.2441113490364</v>
      </c>
      <c r="AH2099" s="34">
        <v>26064</v>
      </c>
      <c r="AI2099" s="34">
        <v>0</v>
      </c>
      <c r="AJ2099" s="35">
        <v>336</v>
      </c>
      <c r="AK2099" s="35">
        <v>801</v>
      </c>
      <c r="AL2099" s="35">
        <v>709</v>
      </c>
      <c r="AM2099" s="34">
        <v>0.8</v>
      </c>
      <c r="AN2099" s="34">
        <f t="shared" si="516"/>
        <v>747.2</v>
      </c>
      <c r="AO2099" s="35">
        <v>48</v>
      </c>
      <c r="AP2099" s="35">
        <v>48</v>
      </c>
      <c r="AQ2099" t="s">
        <v>153</v>
      </c>
      <c r="AR2099">
        <v>4</v>
      </c>
      <c r="AS2099" s="34">
        <v>0.066666666666667</v>
      </c>
      <c r="AT2099" t="s">
        <v>83</v>
      </c>
      <c r="AU2099" s="35">
        <f t="shared" si="526"/>
        <v>220.65</v>
      </c>
      <c r="AV2099" s="35">
        <f t="shared" si="517"/>
        <v>240</v>
      </c>
      <c r="AW2099" s="35">
        <f t="shared" si="518"/>
        <v>1.50107066381156</v>
      </c>
      <c r="AX2099" s="35">
        <f t="shared" si="519"/>
        <v>0.741970021413276</v>
      </c>
      <c r="AY2099" s="35">
        <f t="shared" si="520"/>
        <v>240</v>
      </c>
      <c r="AZ2099" s="35">
        <f t="shared" si="521"/>
        <v>240</v>
      </c>
      <c r="BA2099" s="27" t="str">
        <f t="shared" si="522"/>
        <v>3</v>
      </c>
      <c r="BB2099" s="34">
        <v>0.00024</v>
      </c>
      <c r="BC2099" s="34">
        <f t="shared" si="523"/>
        <v>0.0576</v>
      </c>
      <c r="BD2099" s="34" t="e">
        <f t="shared" si="524"/>
        <v>#REF!</v>
      </c>
      <c r="BE2099" s="34">
        <v>0.18</v>
      </c>
      <c r="BF2099" s="34">
        <f t="shared" si="527"/>
        <v>43.2</v>
      </c>
      <c r="BG2099" s="34" t="e">
        <f t="shared" si="525"/>
        <v>#REF!</v>
      </c>
      <c r="BH2099" t="str">
        <f>IF(AT2099="UDARA","U","N")&amp;LEFT($C$4,2)&amp;MID($C$4,4,2)&amp;LEFT(A2099,3)&amp;MID(E2099,2,2)&amp;VLOOKUP(E2099,Acuan_Reference!C:L,10,0)</f>
        <v>N1501PWT71N2</v>
      </c>
      <c r="BI2099" t="s">
        <v>84</v>
      </c>
      <c r="BJ2099" t="s">
        <v>119</v>
      </c>
      <c r="BK2099" t="s">
        <v>86</v>
      </c>
      <c r="BL2099" t="s">
        <v>87</v>
      </c>
    </row>
    <row r="2100" hidden="1" spans="1:64">
      <c r="A2100" t="s">
        <v>109</v>
      </c>
      <c r="B2100" t="s">
        <v>75</v>
      </c>
      <c r="C2100" t="s">
        <v>76</v>
      </c>
      <c r="D2100" t="s">
        <v>115</v>
      </c>
      <c r="E2100" t="s">
        <v>274</v>
      </c>
      <c r="F2100" t="s">
        <v>275</v>
      </c>
      <c r="G2100" t="s">
        <v>80</v>
      </c>
      <c r="H2100" t="s">
        <v>81</v>
      </c>
      <c r="I2100" s="34">
        <v>17170</v>
      </c>
      <c r="J2100" s="35">
        <v>4163</v>
      </c>
      <c r="K2100" s="35">
        <v>5167</v>
      </c>
      <c r="L2100" s="35">
        <v>5137</v>
      </c>
      <c r="M2100" s="35">
        <v>2869</v>
      </c>
      <c r="N2100" s="35">
        <v>4371</v>
      </c>
      <c r="O2100" s="35">
        <v>3518</v>
      </c>
      <c r="P2100" s="35">
        <v>5836</v>
      </c>
      <c r="Q2100" s="35">
        <v>1592</v>
      </c>
      <c r="R2100" s="35">
        <v>1977</v>
      </c>
      <c r="S2100" s="35">
        <v>3120</v>
      </c>
      <c r="T2100" s="35">
        <v>2501</v>
      </c>
      <c r="U2100" s="35">
        <v>2866</v>
      </c>
      <c r="V2100" s="34">
        <v>2829</v>
      </c>
      <c r="W2100" s="34">
        <f t="shared" si="512"/>
        <v>2402</v>
      </c>
      <c r="X2100" s="35">
        <v>848</v>
      </c>
      <c r="Y2100" s="35">
        <v>0</v>
      </c>
      <c r="Z2100" s="35">
        <v>0</v>
      </c>
      <c r="AA2100" s="34">
        <v>2266</v>
      </c>
      <c r="AB2100" s="34">
        <v>0</v>
      </c>
      <c r="AC2100" s="34">
        <v>0</v>
      </c>
      <c r="AD2100" s="34">
        <v>384</v>
      </c>
      <c r="AE2100" s="34">
        <f t="shared" si="513"/>
        <v>2650</v>
      </c>
      <c r="AF2100" s="34">
        <f t="shared" si="514"/>
        <v>0.936726758571934</v>
      </c>
      <c r="AG2100" s="34">
        <f t="shared" si="515"/>
        <v>0.94338051623647</v>
      </c>
      <c r="AH2100" s="34">
        <v>26064</v>
      </c>
      <c r="AI2100" s="34">
        <v>0</v>
      </c>
      <c r="AJ2100" s="35">
        <v>336</v>
      </c>
      <c r="AK2100" s="35">
        <v>2349</v>
      </c>
      <c r="AL2100" s="35">
        <v>1839</v>
      </c>
      <c r="AM2100" s="34">
        <v>0.6</v>
      </c>
      <c r="AN2100" s="34">
        <f t="shared" si="516"/>
        <v>1441.2</v>
      </c>
      <c r="AO2100" s="35">
        <v>48</v>
      </c>
      <c r="AP2100" s="35">
        <v>48</v>
      </c>
      <c r="AQ2100" t="s">
        <v>153</v>
      </c>
      <c r="AR2100">
        <v>8</v>
      </c>
      <c r="AS2100" s="34">
        <v>0.1</v>
      </c>
      <c r="AT2100" t="s">
        <v>83</v>
      </c>
      <c r="AU2100" s="35">
        <f t="shared" si="526"/>
        <v>472.65</v>
      </c>
      <c r="AV2100" s="35">
        <f t="shared" si="517"/>
        <v>480</v>
      </c>
      <c r="AW2100" s="35">
        <f t="shared" si="518"/>
        <v>1.30308076602831</v>
      </c>
      <c r="AX2100" s="35">
        <f t="shared" si="519"/>
        <v>0.537468776019983</v>
      </c>
      <c r="AY2100" s="35">
        <f t="shared" si="520"/>
        <v>480</v>
      </c>
      <c r="AZ2100" s="35">
        <f t="shared" si="521"/>
        <v>480</v>
      </c>
      <c r="BA2100" s="27" t="str">
        <f t="shared" si="522"/>
        <v>3</v>
      </c>
      <c r="BB2100" s="34">
        <v>0.00024</v>
      </c>
      <c r="BC2100" s="34">
        <f t="shared" si="523"/>
        <v>0.1152</v>
      </c>
      <c r="BD2100" s="34" t="e">
        <f t="shared" si="524"/>
        <v>#REF!</v>
      </c>
      <c r="BE2100" s="34">
        <v>0.18</v>
      </c>
      <c r="BF2100" s="34">
        <f t="shared" si="527"/>
        <v>86.4</v>
      </c>
      <c r="BG2100" s="34" t="e">
        <f t="shared" si="525"/>
        <v>#REF!</v>
      </c>
      <c r="BH2100" t="str">
        <f>IF(AT2100="UDARA","U","N")&amp;LEFT($C$4,2)&amp;MID($C$4,4,2)&amp;LEFT(A2100,3)&amp;MID(E2100,2,2)&amp;VLOOKUP(E2100,Acuan_Reference!C:L,10,0)</f>
        <v>N1501SBY71N2</v>
      </c>
      <c r="BI2100" t="s">
        <v>84</v>
      </c>
      <c r="BJ2100" t="s">
        <v>119</v>
      </c>
      <c r="BK2100" t="s">
        <v>86</v>
      </c>
      <c r="BL2100" t="s">
        <v>87</v>
      </c>
    </row>
    <row r="2101" hidden="1" spans="1:64">
      <c r="A2101" t="s">
        <v>110</v>
      </c>
      <c r="B2101" t="s">
        <v>75</v>
      </c>
      <c r="C2101" t="s">
        <v>76</v>
      </c>
      <c r="D2101" t="s">
        <v>115</v>
      </c>
      <c r="E2101" t="s">
        <v>274</v>
      </c>
      <c r="F2101" t="s">
        <v>275</v>
      </c>
      <c r="G2101" t="s">
        <v>80</v>
      </c>
      <c r="H2101" t="s">
        <v>81</v>
      </c>
      <c r="I2101" s="34">
        <v>17170</v>
      </c>
      <c r="J2101" s="35">
        <v>2144</v>
      </c>
      <c r="K2101" s="35">
        <v>2275</v>
      </c>
      <c r="L2101" s="35">
        <v>2917</v>
      </c>
      <c r="M2101" s="35">
        <v>1709</v>
      </c>
      <c r="N2101" s="35">
        <v>2208</v>
      </c>
      <c r="O2101" s="35">
        <v>1157</v>
      </c>
      <c r="P2101" s="35">
        <v>1471</v>
      </c>
      <c r="Q2101" s="35">
        <v>1064</v>
      </c>
      <c r="R2101" s="35">
        <v>1148</v>
      </c>
      <c r="S2101" s="35">
        <v>1839</v>
      </c>
      <c r="T2101" s="35">
        <v>1412</v>
      </c>
      <c r="U2101" s="35">
        <v>2041</v>
      </c>
      <c r="V2101" s="34">
        <v>1764</v>
      </c>
      <c r="W2101" s="34">
        <f t="shared" si="512"/>
        <v>1506</v>
      </c>
      <c r="X2101" s="35">
        <v>300</v>
      </c>
      <c r="Y2101" s="35">
        <v>0</v>
      </c>
      <c r="Z2101" s="35">
        <v>0</v>
      </c>
      <c r="AA2101" s="34">
        <v>1345</v>
      </c>
      <c r="AB2101" s="34">
        <v>0</v>
      </c>
      <c r="AC2101" s="34">
        <v>0</v>
      </c>
      <c r="AD2101" s="34">
        <v>384</v>
      </c>
      <c r="AE2101" s="34">
        <f t="shared" si="513"/>
        <v>1729</v>
      </c>
      <c r="AF2101" s="34">
        <f t="shared" si="514"/>
        <v>0.98015873015873</v>
      </c>
      <c r="AG2101" s="34">
        <f t="shared" si="515"/>
        <v>0.893094289508632</v>
      </c>
      <c r="AH2101" s="34">
        <v>26064</v>
      </c>
      <c r="AI2101" s="34">
        <v>0</v>
      </c>
      <c r="AJ2101" s="35">
        <v>336</v>
      </c>
      <c r="AK2101" s="35">
        <v>1424</v>
      </c>
      <c r="AL2101" s="35">
        <v>1065</v>
      </c>
      <c r="AM2101" s="34">
        <v>0.7</v>
      </c>
      <c r="AN2101" s="34">
        <f t="shared" si="516"/>
        <v>1054.2</v>
      </c>
      <c r="AO2101" s="35">
        <v>48</v>
      </c>
      <c r="AP2101" s="35">
        <v>48</v>
      </c>
      <c r="AQ2101" t="s">
        <v>153</v>
      </c>
      <c r="AR2101">
        <v>8</v>
      </c>
      <c r="AS2101" s="34">
        <v>0.066666666666667</v>
      </c>
      <c r="AT2101" t="s">
        <v>83</v>
      </c>
      <c r="AU2101" s="35">
        <f t="shared" si="526"/>
        <v>292.65</v>
      </c>
      <c r="AV2101" s="35">
        <f t="shared" si="517"/>
        <v>336</v>
      </c>
      <c r="AW2101" s="35">
        <f t="shared" si="518"/>
        <v>1.37118193891102</v>
      </c>
      <c r="AX2101" s="35">
        <f t="shared" si="519"/>
        <v>0.664010624169987</v>
      </c>
      <c r="AY2101" s="35">
        <f t="shared" si="520"/>
        <v>336</v>
      </c>
      <c r="AZ2101" s="35">
        <f t="shared" si="521"/>
        <v>336</v>
      </c>
      <c r="BA2101" s="27" t="str">
        <f t="shared" si="522"/>
        <v>3</v>
      </c>
      <c r="BB2101" s="34">
        <v>0.00024</v>
      </c>
      <c r="BC2101" s="34">
        <f t="shared" si="523"/>
        <v>0.08064</v>
      </c>
      <c r="BD2101" s="34" t="e">
        <f t="shared" si="524"/>
        <v>#REF!</v>
      </c>
      <c r="BE2101" s="34">
        <v>0.18</v>
      </c>
      <c r="BF2101" s="34">
        <f t="shared" si="527"/>
        <v>60.48</v>
      </c>
      <c r="BG2101" s="34" t="e">
        <f t="shared" si="525"/>
        <v>#REF!</v>
      </c>
      <c r="BH2101" t="str">
        <f>IF(AT2101="UDARA","U","N")&amp;LEFT($C$4,2)&amp;MID($C$4,4,2)&amp;LEFT(A2101,3)&amp;MID(E2101,2,2)&amp;VLOOKUP(E2101,Acuan_Reference!C:L,10,0)</f>
        <v>N1501SLO71N2</v>
      </c>
      <c r="BI2101" t="s">
        <v>84</v>
      </c>
      <c r="BJ2101" t="s">
        <v>119</v>
      </c>
      <c r="BK2101" t="s">
        <v>86</v>
      </c>
      <c r="BL2101" t="s">
        <v>87</v>
      </c>
    </row>
    <row r="2102" hidden="1" spans="1:64">
      <c r="A2102" t="s">
        <v>111</v>
      </c>
      <c r="B2102" t="s">
        <v>75</v>
      </c>
      <c r="C2102" t="s">
        <v>76</v>
      </c>
      <c r="D2102" t="s">
        <v>115</v>
      </c>
      <c r="E2102" t="s">
        <v>274</v>
      </c>
      <c r="F2102" t="s">
        <v>275</v>
      </c>
      <c r="G2102" t="s">
        <v>80</v>
      </c>
      <c r="H2102" t="s">
        <v>81</v>
      </c>
      <c r="I2102" s="34">
        <v>17170</v>
      </c>
      <c r="J2102" s="35">
        <v>891</v>
      </c>
      <c r="K2102" s="35">
        <v>1626</v>
      </c>
      <c r="L2102" s="35">
        <v>1417</v>
      </c>
      <c r="M2102" s="35">
        <v>629</v>
      </c>
      <c r="N2102" s="35">
        <v>1134</v>
      </c>
      <c r="O2102" s="35">
        <v>1524</v>
      </c>
      <c r="P2102" s="35">
        <v>1466</v>
      </c>
      <c r="Q2102" s="35">
        <v>626</v>
      </c>
      <c r="R2102" s="35">
        <v>804</v>
      </c>
      <c r="S2102" s="35">
        <v>1838</v>
      </c>
      <c r="T2102" s="35">
        <v>1127</v>
      </c>
      <c r="U2102" s="35">
        <v>697</v>
      </c>
      <c r="V2102" s="34">
        <v>1220.6666666667</v>
      </c>
      <c r="W2102" s="34">
        <f t="shared" si="512"/>
        <v>912</v>
      </c>
      <c r="X2102" s="35">
        <v>391</v>
      </c>
      <c r="Y2102" s="35">
        <v>170</v>
      </c>
      <c r="Z2102" s="35">
        <v>0</v>
      </c>
      <c r="AA2102" s="34">
        <v>2544</v>
      </c>
      <c r="AB2102" s="34">
        <v>0</v>
      </c>
      <c r="AC2102" s="34">
        <v>0</v>
      </c>
      <c r="AD2102" s="34">
        <v>0</v>
      </c>
      <c r="AE2102" s="34">
        <f t="shared" si="513"/>
        <v>2544</v>
      </c>
      <c r="AF2102" s="34">
        <f t="shared" si="514"/>
        <v>2.08410704533036</v>
      </c>
      <c r="AG2102" s="34">
        <f t="shared" si="515"/>
        <v>2.78947368421053</v>
      </c>
      <c r="AH2102" s="34">
        <v>26064</v>
      </c>
      <c r="AI2102" s="34">
        <v>0</v>
      </c>
      <c r="AJ2102" s="35">
        <v>336</v>
      </c>
      <c r="AK2102" s="35">
        <v>1148</v>
      </c>
      <c r="AL2102" s="35">
        <v>912</v>
      </c>
      <c r="AM2102" s="34">
        <v>1.5</v>
      </c>
      <c r="AN2102" s="34">
        <f t="shared" si="516"/>
        <v>1368</v>
      </c>
      <c r="AO2102" s="35">
        <v>48</v>
      </c>
      <c r="AP2102" s="35">
        <v>48</v>
      </c>
      <c r="AQ2102" t="s">
        <v>82</v>
      </c>
      <c r="AR2102">
        <v>2</v>
      </c>
      <c r="AS2102" s="34">
        <v>0.53333333333333</v>
      </c>
      <c r="AT2102" t="s">
        <v>83</v>
      </c>
      <c r="AU2102" s="35">
        <f t="shared" si="526"/>
        <v>0</v>
      </c>
      <c r="AV2102" s="35">
        <f t="shared" si="517"/>
        <v>0</v>
      </c>
      <c r="AW2102" s="35">
        <f t="shared" si="518"/>
        <v>2.78947368421053</v>
      </c>
      <c r="AX2102" s="35">
        <f t="shared" si="519"/>
        <v>1.78947368421053</v>
      </c>
      <c r="AY2102" s="35">
        <f t="shared" si="520"/>
        <v>0</v>
      </c>
      <c r="AZ2102" s="35">
        <f t="shared" si="521"/>
        <v>0</v>
      </c>
      <c r="BA2102" s="27" t="str">
        <f t="shared" si="522"/>
        <v>3</v>
      </c>
      <c r="BB2102" s="34">
        <v>0.00024</v>
      </c>
      <c r="BC2102" s="34">
        <f t="shared" si="523"/>
        <v>0</v>
      </c>
      <c r="BD2102" s="34" t="e">
        <f t="shared" si="524"/>
        <v>#REF!</v>
      </c>
      <c r="BE2102" s="34">
        <v>0.18</v>
      </c>
      <c r="BF2102" s="34">
        <f t="shared" si="527"/>
        <v>0</v>
      </c>
      <c r="BG2102" s="34" t="e">
        <f t="shared" si="525"/>
        <v>#REF!</v>
      </c>
      <c r="BH2102" t="str">
        <f>IF(AT2102="UDARA","U","N")&amp;LEFT($C$4,2)&amp;MID($C$4,4,2)&amp;LEFT(A2102,3)&amp;MID(E2102,2,2)&amp;VLOOKUP(E2102,Acuan_Reference!C:L,10,0)</f>
        <v>N1501SMD71N2</v>
      </c>
      <c r="BI2102" t="s">
        <v>84</v>
      </c>
      <c r="BJ2102" t="s">
        <v>119</v>
      </c>
      <c r="BK2102" t="s">
        <v>86</v>
      </c>
      <c r="BL2102" t="s">
        <v>87</v>
      </c>
    </row>
    <row r="2103" hidden="1" spans="1:64">
      <c r="A2103" t="s">
        <v>112</v>
      </c>
      <c r="B2103" t="s">
        <v>75</v>
      </c>
      <c r="C2103" t="s">
        <v>76</v>
      </c>
      <c r="D2103" t="s">
        <v>115</v>
      </c>
      <c r="E2103" t="s">
        <v>274</v>
      </c>
      <c r="F2103" t="s">
        <v>275</v>
      </c>
      <c r="G2103" t="s">
        <v>80</v>
      </c>
      <c r="H2103" t="s">
        <v>81</v>
      </c>
      <c r="I2103" s="34">
        <v>17170</v>
      </c>
      <c r="J2103" s="35">
        <v>1890</v>
      </c>
      <c r="K2103" s="35">
        <v>2936</v>
      </c>
      <c r="L2103" s="35">
        <v>2403</v>
      </c>
      <c r="M2103" s="35">
        <v>1427</v>
      </c>
      <c r="N2103" s="35">
        <v>1942</v>
      </c>
      <c r="O2103" s="35">
        <v>1434</v>
      </c>
      <c r="P2103" s="35">
        <v>825</v>
      </c>
      <c r="Q2103" s="35">
        <v>792</v>
      </c>
      <c r="R2103" s="35">
        <v>1320</v>
      </c>
      <c r="S2103" s="35">
        <v>1725</v>
      </c>
      <c r="T2103" s="35">
        <v>2042</v>
      </c>
      <c r="U2103" s="35">
        <v>1229</v>
      </c>
      <c r="V2103" s="34">
        <v>1665.3333333333</v>
      </c>
      <c r="W2103" s="34">
        <f t="shared" si="512"/>
        <v>1500.66666666667</v>
      </c>
      <c r="X2103" s="35">
        <v>174</v>
      </c>
      <c r="Y2103" s="35">
        <v>0</v>
      </c>
      <c r="Z2103" s="35">
        <v>0</v>
      </c>
      <c r="AA2103" s="34">
        <v>1928</v>
      </c>
      <c r="AB2103" s="34">
        <v>0</v>
      </c>
      <c r="AC2103" s="34">
        <v>0</v>
      </c>
      <c r="AD2103" s="34">
        <v>192</v>
      </c>
      <c r="AE2103" s="34">
        <f t="shared" si="513"/>
        <v>2120</v>
      </c>
      <c r="AF2103" s="34">
        <f t="shared" si="514"/>
        <v>1.27301841473181</v>
      </c>
      <c r="AG2103" s="34">
        <f t="shared" si="515"/>
        <v>1.28476232785429</v>
      </c>
      <c r="AH2103" s="34">
        <v>26064</v>
      </c>
      <c r="AI2103" s="34">
        <v>0</v>
      </c>
      <c r="AJ2103" s="35">
        <v>336</v>
      </c>
      <c r="AK2103" s="35">
        <v>1348</v>
      </c>
      <c r="AL2103" s="35">
        <v>1231</v>
      </c>
      <c r="AM2103" s="34">
        <v>0.7</v>
      </c>
      <c r="AN2103" s="34">
        <f t="shared" si="516"/>
        <v>1050.46666666667</v>
      </c>
      <c r="AO2103" s="35">
        <v>48</v>
      </c>
      <c r="AP2103" s="35">
        <v>48</v>
      </c>
      <c r="AQ2103" t="s">
        <v>153</v>
      </c>
      <c r="AR2103">
        <v>8</v>
      </c>
      <c r="AS2103" s="34">
        <v>0.066666666666667</v>
      </c>
      <c r="AT2103" t="s">
        <v>83</v>
      </c>
      <c r="AU2103" s="35">
        <f t="shared" si="526"/>
        <v>121.1</v>
      </c>
      <c r="AV2103" s="35">
        <f t="shared" si="517"/>
        <v>144</v>
      </c>
      <c r="AW2103" s="35">
        <f t="shared" si="518"/>
        <v>1.50866281652599</v>
      </c>
      <c r="AX2103" s="35">
        <f t="shared" si="519"/>
        <v>0.688360728565082</v>
      </c>
      <c r="AY2103" s="35">
        <f t="shared" si="520"/>
        <v>144</v>
      </c>
      <c r="AZ2103" s="35">
        <f t="shared" si="521"/>
        <v>144</v>
      </c>
      <c r="BA2103" s="27" t="str">
        <f t="shared" si="522"/>
        <v>3</v>
      </c>
      <c r="BB2103" s="34">
        <v>0.00024</v>
      </c>
      <c r="BC2103" s="34">
        <f t="shared" si="523"/>
        <v>0.03456</v>
      </c>
      <c r="BD2103" s="34" t="e">
        <f t="shared" si="524"/>
        <v>#REF!</v>
      </c>
      <c r="BE2103" s="34">
        <v>0.18</v>
      </c>
      <c r="BF2103" s="34">
        <f t="shared" si="527"/>
        <v>25.92</v>
      </c>
      <c r="BG2103" s="34" t="e">
        <f t="shared" si="525"/>
        <v>#REF!</v>
      </c>
      <c r="BH2103" t="str">
        <f>IF(AT2103="UDARA","U","N")&amp;LEFT($C$4,2)&amp;MID($C$4,4,2)&amp;LEFT(A2103,3)&amp;MID(E2103,2,2)&amp;VLOOKUP(E2103,Acuan_Reference!C:L,10,0)</f>
        <v>N1501SMG71N2</v>
      </c>
      <c r="BI2103" t="s">
        <v>84</v>
      </c>
      <c r="BJ2103" t="s">
        <v>119</v>
      </c>
      <c r="BK2103" t="s">
        <v>86</v>
      </c>
      <c r="BL2103" t="s">
        <v>87</v>
      </c>
    </row>
    <row r="2104" hidden="1" spans="1:64">
      <c r="A2104" t="s">
        <v>113</v>
      </c>
      <c r="B2104" t="s">
        <v>75</v>
      </c>
      <c r="C2104" t="s">
        <v>76</v>
      </c>
      <c r="D2104" t="s">
        <v>115</v>
      </c>
      <c r="E2104" t="s">
        <v>274</v>
      </c>
      <c r="F2104" t="s">
        <v>275</v>
      </c>
      <c r="G2104" t="s">
        <v>80</v>
      </c>
      <c r="H2104" t="s">
        <v>81</v>
      </c>
      <c r="I2104" s="34">
        <v>17170</v>
      </c>
      <c r="J2104" s="35">
        <v>3072</v>
      </c>
      <c r="K2104" s="35">
        <v>3857</v>
      </c>
      <c r="L2104" s="35">
        <v>4856</v>
      </c>
      <c r="M2104" s="35">
        <v>3143</v>
      </c>
      <c r="N2104" s="35">
        <v>3862</v>
      </c>
      <c r="O2104" s="35">
        <v>2435</v>
      </c>
      <c r="P2104" s="35">
        <v>1661</v>
      </c>
      <c r="Q2104" s="35">
        <v>1860</v>
      </c>
      <c r="R2104" s="35">
        <v>2584</v>
      </c>
      <c r="S2104" s="35">
        <v>3457</v>
      </c>
      <c r="T2104" s="35">
        <v>3490</v>
      </c>
      <c r="U2104" s="35">
        <v>1814</v>
      </c>
      <c r="V2104" s="34">
        <v>2920.3333333333</v>
      </c>
      <c r="W2104" s="34">
        <f t="shared" si="512"/>
        <v>2536.66666666667</v>
      </c>
      <c r="X2104" s="35">
        <v>925</v>
      </c>
      <c r="Y2104" s="35">
        <v>0</v>
      </c>
      <c r="Z2104" s="35">
        <v>0</v>
      </c>
      <c r="AA2104" s="34">
        <v>2559</v>
      </c>
      <c r="AB2104" s="34">
        <v>0</v>
      </c>
      <c r="AC2104" s="34">
        <v>0</v>
      </c>
      <c r="AD2104" s="34">
        <v>0</v>
      </c>
      <c r="AE2104" s="34">
        <f t="shared" si="513"/>
        <v>2559</v>
      </c>
      <c r="AF2104" s="34">
        <f t="shared" si="514"/>
        <v>0.876269832210945</v>
      </c>
      <c r="AG2104" s="34">
        <f t="shared" si="515"/>
        <v>1.00880420499343</v>
      </c>
      <c r="AH2104" s="34">
        <v>26064</v>
      </c>
      <c r="AI2104" s="34">
        <v>0</v>
      </c>
      <c r="AJ2104" s="35">
        <v>336</v>
      </c>
      <c r="AK2104" s="35">
        <v>2774</v>
      </c>
      <c r="AL2104" s="35">
        <v>2306</v>
      </c>
      <c r="AM2104" s="34">
        <v>0.25</v>
      </c>
      <c r="AN2104" s="34">
        <f t="shared" si="516"/>
        <v>634.166666666667</v>
      </c>
      <c r="AO2104" s="35">
        <v>48</v>
      </c>
      <c r="AP2104" s="35">
        <v>48</v>
      </c>
      <c r="AQ2104" t="s">
        <v>153</v>
      </c>
      <c r="AR2104">
        <v>12</v>
      </c>
      <c r="AS2104" s="34">
        <v>0.033333333333333</v>
      </c>
      <c r="AT2104" t="s">
        <v>83</v>
      </c>
      <c r="AU2104" s="35">
        <f t="shared" si="526"/>
        <v>285.875</v>
      </c>
      <c r="AV2104" s="35">
        <f t="shared" si="517"/>
        <v>288</v>
      </c>
      <c r="AW2104" s="35">
        <f t="shared" si="518"/>
        <v>1.12233902759527</v>
      </c>
      <c r="AX2104" s="35">
        <f t="shared" si="519"/>
        <v>0.213272010512484</v>
      </c>
      <c r="AY2104" s="35">
        <f t="shared" si="520"/>
        <v>288</v>
      </c>
      <c r="AZ2104" s="35">
        <f t="shared" si="521"/>
        <v>288</v>
      </c>
      <c r="BA2104" s="27" t="str">
        <f t="shared" si="522"/>
        <v>3</v>
      </c>
      <c r="BB2104" s="34">
        <v>0.00024</v>
      </c>
      <c r="BC2104" s="34">
        <f t="shared" si="523"/>
        <v>0.06912</v>
      </c>
      <c r="BD2104" s="34" t="e">
        <f t="shared" si="524"/>
        <v>#REF!</v>
      </c>
      <c r="BE2104" s="34">
        <v>0.18</v>
      </c>
      <c r="BF2104" s="34">
        <f t="shared" si="527"/>
        <v>51.84</v>
      </c>
      <c r="BG2104" s="34" t="e">
        <f t="shared" si="525"/>
        <v>#REF!</v>
      </c>
      <c r="BH2104" t="str">
        <f>IF(AT2104="UDARA","U","N")&amp;LEFT($C$4,2)&amp;MID($C$4,4,2)&amp;LEFT(A2104,3)&amp;MID(E2104,2,2)&amp;VLOOKUP(E2104,Acuan_Reference!C:L,10,0)</f>
        <v>N1501TGR71N2</v>
      </c>
      <c r="BI2104" t="s">
        <v>84</v>
      </c>
      <c r="BJ2104" t="s">
        <v>119</v>
      </c>
      <c r="BK2104" t="s">
        <v>86</v>
      </c>
      <c r="BL2104" t="s">
        <v>87</v>
      </c>
    </row>
    <row r="2105" hidden="1" spans="1:64">
      <c r="A2105" t="s">
        <v>114</v>
      </c>
      <c r="B2105" t="s">
        <v>75</v>
      </c>
      <c r="C2105" t="s">
        <v>76</v>
      </c>
      <c r="D2105" t="s">
        <v>115</v>
      </c>
      <c r="E2105" t="s">
        <v>274</v>
      </c>
      <c r="F2105" t="s">
        <v>275</v>
      </c>
      <c r="G2105" t="s">
        <v>80</v>
      </c>
      <c r="H2105" t="s">
        <v>81</v>
      </c>
      <c r="I2105" s="34">
        <v>17170</v>
      </c>
      <c r="J2105" s="35">
        <v>1087</v>
      </c>
      <c r="K2105" s="35">
        <v>1105</v>
      </c>
      <c r="L2105" s="35">
        <v>1588</v>
      </c>
      <c r="M2105" s="35">
        <v>691</v>
      </c>
      <c r="N2105" s="35">
        <v>693</v>
      </c>
      <c r="O2105" s="35">
        <v>897</v>
      </c>
      <c r="P2105" s="35">
        <v>976</v>
      </c>
      <c r="Q2105" s="35">
        <v>380</v>
      </c>
      <c r="R2105" s="35">
        <v>405</v>
      </c>
      <c r="S2105" s="35">
        <v>638</v>
      </c>
      <c r="T2105" s="35">
        <v>492</v>
      </c>
      <c r="U2105" s="35">
        <v>600</v>
      </c>
      <c r="V2105" s="34">
        <v>576.66666666667</v>
      </c>
      <c r="W2105" s="34">
        <f t="shared" si="512"/>
        <v>488</v>
      </c>
      <c r="X2105" s="35">
        <v>227</v>
      </c>
      <c r="Y2105" s="35">
        <v>0</v>
      </c>
      <c r="Z2105" s="35">
        <v>0</v>
      </c>
      <c r="AA2105" s="34">
        <v>456</v>
      </c>
      <c r="AB2105" s="34">
        <v>0</v>
      </c>
      <c r="AC2105" s="34">
        <v>96</v>
      </c>
      <c r="AD2105" s="34">
        <v>0</v>
      </c>
      <c r="AE2105" s="34">
        <f t="shared" si="513"/>
        <v>552</v>
      </c>
      <c r="AF2105" s="34">
        <f t="shared" si="514"/>
        <v>0.957225433526006</v>
      </c>
      <c r="AG2105" s="34">
        <f t="shared" si="515"/>
        <v>1.13114754098361</v>
      </c>
      <c r="AH2105" s="34">
        <v>26064</v>
      </c>
      <c r="AI2105" s="34">
        <v>0</v>
      </c>
      <c r="AJ2105" s="35">
        <v>336</v>
      </c>
      <c r="AK2105" s="35">
        <v>501</v>
      </c>
      <c r="AL2105" s="35">
        <v>372</v>
      </c>
      <c r="AM2105" s="34">
        <v>0.7</v>
      </c>
      <c r="AN2105" s="34">
        <f t="shared" si="516"/>
        <v>341.6</v>
      </c>
      <c r="AO2105" s="35">
        <v>48</v>
      </c>
      <c r="AP2105" s="35">
        <v>48</v>
      </c>
      <c r="AQ2105" t="s">
        <v>153</v>
      </c>
      <c r="AR2105">
        <v>8</v>
      </c>
      <c r="AS2105" s="34">
        <v>0.066666666666667</v>
      </c>
      <c r="AT2105" t="s">
        <v>83</v>
      </c>
      <c r="AU2105" s="35">
        <f t="shared" si="526"/>
        <v>121.2</v>
      </c>
      <c r="AV2105" s="35">
        <f t="shared" si="517"/>
        <v>144</v>
      </c>
      <c r="AW2105" s="35">
        <f t="shared" si="518"/>
        <v>1.42622950819672</v>
      </c>
      <c r="AX2105" s="35">
        <f t="shared" si="519"/>
        <v>0.663934426229508</v>
      </c>
      <c r="AY2105" s="35">
        <f t="shared" si="520"/>
        <v>144</v>
      </c>
      <c r="AZ2105" s="35">
        <f t="shared" si="521"/>
        <v>144</v>
      </c>
      <c r="BA2105" s="27" t="str">
        <f t="shared" si="522"/>
        <v>3</v>
      </c>
      <c r="BB2105" s="34">
        <v>0.00024</v>
      </c>
      <c r="BC2105" s="34">
        <f t="shared" si="523"/>
        <v>0.03456</v>
      </c>
      <c r="BD2105" s="34" t="e">
        <f t="shared" si="524"/>
        <v>#REF!</v>
      </c>
      <c r="BE2105" s="34">
        <v>0.18</v>
      </c>
      <c r="BF2105" s="34">
        <f t="shared" si="527"/>
        <v>25.92</v>
      </c>
      <c r="BG2105" s="34" t="e">
        <f t="shared" si="525"/>
        <v>#REF!</v>
      </c>
      <c r="BH2105" t="str">
        <f>IF(AT2105="UDARA","U","N")&amp;LEFT($C$4,2)&amp;MID($C$4,4,2)&amp;LEFT(A2105,3)&amp;MID(E2105,2,2)&amp;VLOOKUP(E2105,Acuan_Reference!C:L,10,0)</f>
        <v>N1501YGY71N2</v>
      </c>
      <c r="BI2105" t="s">
        <v>84</v>
      </c>
      <c r="BJ2105" t="s">
        <v>119</v>
      </c>
      <c r="BK2105" t="s">
        <v>86</v>
      </c>
      <c r="BL2105" t="s">
        <v>87</v>
      </c>
    </row>
    <row r="2106" hidden="1" spans="1:64">
      <c r="A2106" t="s">
        <v>74</v>
      </c>
      <c r="B2106" t="s">
        <v>75</v>
      </c>
      <c r="C2106" t="s">
        <v>76</v>
      </c>
      <c r="D2106" t="s">
        <v>115</v>
      </c>
      <c r="E2106" t="s">
        <v>276</v>
      </c>
      <c r="F2106" t="s">
        <v>277</v>
      </c>
      <c r="G2106" t="s">
        <v>118</v>
      </c>
      <c r="H2106" t="s">
        <v>81</v>
      </c>
      <c r="I2106" s="34">
        <v>48875</v>
      </c>
      <c r="J2106" s="35">
        <v>171</v>
      </c>
      <c r="K2106" s="35">
        <v>193</v>
      </c>
      <c r="L2106" s="35">
        <v>320</v>
      </c>
      <c r="M2106" s="35">
        <v>142</v>
      </c>
      <c r="N2106" s="35">
        <v>104</v>
      </c>
      <c r="O2106" s="35">
        <v>128</v>
      </c>
      <c r="P2106" s="35">
        <v>126</v>
      </c>
      <c r="Q2106" s="35">
        <v>139</v>
      </c>
      <c r="R2106" s="35">
        <v>162</v>
      </c>
      <c r="S2106" s="35">
        <v>213</v>
      </c>
      <c r="T2106" s="35">
        <v>111</v>
      </c>
      <c r="U2106" s="35">
        <v>204</v>
      </c>
      <c r="V2106" s="34">
        <v>176</v>
      </c>
      <c r="W2106" s="34">
        <f t="shared" si="512"/>
        <v>144.333333333333</v>
      </c>
      <c r="X2106" s="35">
        <v>80</v>
      </c>
      <c r="Y2106" s="35">
        <v>0</v>
      </c>
      <c r="Z2106" s="35">
        <v>0</v>
      </c>
      <c r="AA2106" s="34">
        <v>154</v>
      </c>
      <c r="AB2106" s="34">
        <v>0</v>
      </c>
      <c r="AC2106" s="34">
        <v>12</v>
      </c>
      <c r="AD2106" s="34">
        <v>0</v>
      </c>
      <c r="AE2106" s="34">
        <f t="shared" si="513"/>
        <v>166</v>
      </c>
      <c r="AF2106" s="34">
        <f t="shared" si="514"/>
        <v>0.943181818181818</v>
      </c>
      <c r="AG2106" s="34">
        <f t="shared" si="515"/>
        <v>1.15011547344111</v>
      </c>
      <c r="AH2106" s="34">
        <v>456</v>
      </c>
      <c r="AI2106" s="34">
        <v>0</v>
      </c>
      <c r="AJ2106" s="35">
        <v>1152</v>
      </c>
      <c r="AK2106" s="35">
        <v>181</v>
      </c>
      <c r="AL2106" s="35">
        <v>118</v>
      </c>
      <c r="AM2106" s="34">
        <v>0.7</v>
      </c>
      <c r="AN2106" s="34">
        <f t="shared" si="516"/>
        <v>101.033333333333</v>
      </c>
      <c r="AO2106" s="35">
        <v>12</v>
      </c>
      <c r="AP2106" s="35">
        <v>12</v>
      </c>
      <c r="AQ2106" t="s">
        <v>153</v>
      </c>
      <c r="AR2106">
        <v>8</v>
      </c>
      <c r="AS2106" s="34">
        <v>0.066666666666667</v>
      </c>
      <c r="AT2106" t="s">
        <v>83</v>
      </c>
      <c r="AU2106" s="35">
        <f t="shared" si="526"/>
        <v>39.775</v>
      </c>
      <c r="AV2106" s="35">
        <f t="shared" si="517"/>
        <v>48</v>
      </c>
      <c r="AW2106" s="35">
        <f t="shared" si="518"/>
        <v>1.48267898383372</v>
      </c>
      <c r="AX2106" s="35">
        <f t="shared" si="519"/>
        <v>0.665127020785219</v>
      </c>
      <c r="AY2106" s="35">
        <f t="shared" si="520"/>
        <v>48</v>
      </c>
      <c r="AZ2106" s="35">
        <f t="shared" si="521"/>
        <v>48</v>
      </c>
      <c r="BA2106" s="27" t="str">
        <f t="shared" si="522"/>
        <v>3</v>
      </c>
      <c r="BB2106" s="34">
        <v>0.000675</v>
      </c>
      <c r="BC2106" s="34">
        <f t="shared" si="523"/>
        <v>0.0324</v>
      </c>
      <c r="BD2106" s="34" t="e">
        <f t="shared" si="524"/>
        <v>#REF!</v>
      </c>
      <c r="BE2106" s="34">
        <v>0.526</v>
      </c>
      <c r="BF2106" s="34">
        <f t="shared" si="527"/>
        <v>25.248</v>
      </c>
      <c r="BG2106" s="34" t="e">
        <f t="shared" si="525"/>
        <v>#REF!</v>
      </c>
      <c r="BH2106" t="str">
        <f>IF(AT2106="UDARA","U","N")&amp;LEFT($C$4,2)&amp;MID($C$4,4,2)&amp;LEFT(A2106,3)&amp;MID(E2106,2,2)&amp;VLOOKUP(E2106,Acuan_Reference!C:L,10,0)</f>
        <v>N1501BDG71S3</v>
      </c>
      <c r="BI2106" t="s">
        <v>84</v>
      </c>
      <c r="BJ2106" t="s">
        <v>119</v>
      </c>
      <c r="BK2106" t="s">
        <v>86</v>
      </c>
      <c r="BL2106" t="s">
        <v>87</v>
      </c>
    </row>
    <row r="2107" hidden="1" spans="1:64">
      <c r="A2107" t="s">
        <v>88</v>
      </c>
      <c r="B2107" t="s">
        <v>75</v>
      </c>
      <c r="C2107" t="s">
        <v>76</v>
      </c>
      <c r="D2107" t="s">
        <v>115</v>
      </c>
      <c r="E2107" t="s">
        <v>276</v>
      </c>
      <c r="F2107" t="s">
        <v>277</v>
      </c>
      <c r="G2107" t="s">
        <v>118</v>
      </c>
      <c r="H2107" t="s">
        <v>81</v>
      </c>
      <c r="I2107" s="34">
        <v>48875</v>
      </c>
      <c r="J2107" s="35">
        <v>31</v>
      </c>
      <c r="K2107" s="35">
        <v>64</v>
      </c>
      <c r="L2107" s="35">
        <v>59</v>
      </c>
      <c r="M2107" s="35">
        <v>6</v>
      </c>
      <c r="N2107" s="35">
        <v>44</v>
      </c>
      <c r="O2107" s="35">
        <v>17</v>
      </c>
      <c r="P2107" s="35">
        <v>63</v>
      </c>
      <c r="Q2107" s="35">
        <v>21</v>
      </c>
      <c r="R2107" s="35">
        <v>8</v>
      </c>
      <c r="S2107" s="35">
        <v>15</v>
      </c>
      <c r="T2107" s="35">
        <v>32</v>
      </c>
      <c r="U2107" s="35">
        <v>15</v>
      </c>
      <c r="V2107" s="34">
        <v>20.666666666667</v>
      </c>
      <c r="W2107" s="34">
        <f t="shared" si="512"/>
        <v>20.3333333333333</v>
      </c>
      <c r="X2107" s="35">
        <v>14</v>
      </c>
      <c r="Y2107" s="35">
        <v>0</v>
      </c>
      <c r="Z2107" s="35">
        <v>0</v>
      </c>
      <c r="AA2107" s="34">
        <v>75</v>
      </c>
      <c r="AB2107" s="34">
        <v>0</v>
      </c>
      <c r="AC2107" s="34">
        <v>0</v>
      </c>
      <c r="AD2107" s="34">
        <v>0</v>
      </c>
      <c r="AE2107" s="34">
        <f t="shared" si="513"/>
        <v>75</v>
      </c>
      <c r="AF2107" s="34">
        <f t="shared" si="514"/>
        <v>3.62903225806446</v>
      </c>
      <c r="AG2107" s="34">
        <f t="shared" si="515"/>
        <v>3.68852459016393</v>
      </c>
      <c r="AH2107" s="34">
        <v>456</v>
      </c>
      <c r="AI2107" s="34">
        <v>0</v>
      </c>
      <c r="AJ2107" s="35">
        <v>1152</v>
      </c>
      <c r="AK2107" s="35">
        <v>17</v>
      </c>
      <c r="AL2107" s="35">
        <v>14</v>
      </c>
      <c r="AM2107" s="34">
        <v>0.6</v>
      </c>
      <c r="AN2107" s="34">
        <f t="shared" si="516"/>
        <v>12.2</v>
      </c>
      <c r="AO2107" s="35">
        <v>12</v>
      </c>
      <c r="AP2107" s="35">
        <v>12</v>
      </c>
      <c r="AQ2107" t="s">
        <v>153</v>
      </c>
      <c r="AR2107">
        <v>8</v>
      </c>
      <c r="AS2107" s="34">
        <v>0.033333333333333</v>
      </c>
      <c r="AT2107" t="s">
        <v>83</v>
      </c>
      <c r="AU2107" s="35">
        <f t="shared" si="526"/>
        <v>0</v>
      </c>
      <c r="AV2107" s="35">
        <f t="shared" si="517"/>
        <v>0</v>
      </c>
      <c r="AW2107" s="35">
        <f t="shared" si="518"/>
        <v>3.68852459016393</v>
      </c>
      <c r="AX2107" s="35">
        <f t="shared" si="519"/>
        <v>3</v>
      </c>
      <c r="AY2107" s="35">
        <f t="shared" si="520"/>
        <v>0</v>
      </c>
      <c r="AZ2107" s="35">
        <f t="shared" si="521"/>
        <v>0</v>
      </c>
      <c r="BA2107" s="27" t="str">
        <f t="shared" si="522"/>
        <v>3</v>
      </c>
      <c r="BB2107" s="34">
        <v>0.000675</v>
      </c>
      <c r="BC2107" s="34">
        <f t="shared" si="523"/>
        <v>0</v>
      </c>
      <c r="BD2107" s="34" t="e">
        <f t="shared" si="524"/>
        <v>#REF!</v>
      </c>
      <c r="BE2107" s="34">
        <v>0.526</v>
      </c>
      <c r="BF2107" s="34">
        <f t="shared" si="527"/>
        <v>0</v>
      </c>
      <c r="BG2107" s="34" t="e">
        <f t="shared" si="525"/>
        <v>#REF!</v>
      </c>
      <c r="BH2107" t="str">
        <f>IF(AT2107="UDARA","U","N")&amp;LEFT($C$4,2)&amp;MID($C$4,4,2)&amp;LEFT(A2107,3)&amp;MID(E2107,2,2)&amp;VLOOKUP(E2107,Acuan_Reference!C:L,10,0)</f>
        <v>N1501BGR71S3</v>
      </c>
      <c r="BI2107" t="s">
        <v>84</v>
      </c>
      <c r="BJ2107" t="s">
        <v>119</v>
      </c>
      <c r="BK2107" t="s">
        <v>86</v>
      </c>
      <c r="BL2107" t="s">
        <v>87</v>
      </c>
    </row>
    <row r="2108" hidden="1" spans="1:64">
      <c r="A2108" t="s">
        <v>89</v>
      </c>
      <c r="B2108" t="s">
        <v>75</v>
      </c>
      <c r="C2108" t="s">
        <v>76</v>
      </c>
      <c r="D2108" t="s">
        <v>115</v>
      </c>
      <c r="E2108" t="s">
        <v>276</v>
      </c>
      <c r="F2108" t="s">
        <v>277</v>
      </c>
      <c r="G2108" t="s">
        <v>118</v>
      </c>
      <c r="H2108" t="s">
        <v>81</v>
      </c>
      <c r="I2108" s="34">
        <v>48875</v>
      </c>
      <c r="J2108" s="35">
        <v>99</v>
      </c>
      <c r="K2108" s="35">
        <v>164</v>
      </c>
      <c r="L2108" s="35">
        <v>229</v>
      </c>
      <c r="M2108" s="35">
        <v>10</v>
      </c>
      <c r="N2108" s="35">
        <v>145</v>
      </c>
      <c r="O2108" s="35">
        <v>93</v>
      </c>
      <c r="P2108" s="35">
        <v>168</v>
      </c>
      <c r="Q2108" s="35">
        <v>27</v>
      </c>
      <c r="R2108" s="35">
        <v>60</v>
      </c>
      <c r="S2108" s="35">
        <v>180</v>
      </c>
      <c r="T2108" s="35">
        <v>25</v>
      </c>
      <c r="U2108" s="35">
        <v>130</v>
      </c>
      <c r="V2108" s="34">
        <v>111.66666666667</v>
      </c>
      <c r="W2108" s="34">
        <f t="shared" si="512"/>
        <v>73.3333333333333</v>
      </c>
      <c r="X2108" s="35">
        <v>12</v>
      </c>
      <c r="Y2108" s="35">
        <v>0</v>
      </c>
      <c r="Z2108" s="35">
        <v>0</v>
      </c>
      <c r="AA2108" s="34">
        <v>101</v>
      </c>
      <c r="AB2108" s="34">
        <v>0</v>
      </c>
      <c r="AC2108" s="34">
        <v>0</v>
      </c>
      <c r="AD2108" s="34">
        <v>60</v>
      </c>
      <c r="AE2108" s="34">
        <f t="shared" si="513"/>
        <v>161</v>
      </c>
      <c r="AF2108" s="34">
        <f t="shared" si="514"/>
        <v>1.44179104477608</v>
      </c>
      <c r="AG2108" s="34">
        <f t="shared" si="515"/>
        <v>1.37727272727273</v>
      </c>
      <c r="AH2108" s="34">
        <v>456</v>
      </c>
      <c r="AI2108" s="34">
        <v>0</v>
      </c>
      <c r="AJ2108" s="35">
        <v>1152</v>
      </c>
      <c r="AK2108" s="35">
        <v>95</v>
      </c>
      <c r="AL2108" s="35">
        <v>65</v>
      </c>
      <c r="AM2108" s="34">
        <v>1.3</v>
      </c>
      <c r="AN2108" s="34">
        <f t="shared" si="516"/>
        <v>95.3333333333333</v>
      </c>
      <c r="AO2108" s="35">
        <v>12</v>
      </c>
      <c r="AP2108" s="35">
        <v>12</v>
      </c>
      <c r="AQ2108" t="s">
        <v>82</v>
      </c>
      <c r="AR2108">
        <v>4</v>
      </c>
      <c r="AS2108" s="34">
        <v>0.53333333333333</v>
      </c>
      <c r="AT2108" t="s">
        <v>83</v>
      </c>
      <c r="AU2108" s="35">
        <f t="shared" si="526"/>
        <v>0</v>
      </c>
      <c r="AV2108" s="35">
        <f t="shared" si="517"/>
        <v>0</v>
      </c>
      <c r="AW2108" s="35">
        <f t="shared" si="518"/>
        <v>2.19545454545455</v>
      </c>
      <c r="AX2108" s="35">
        <f t="shared" si="519"/>
        <v>1.30909090909091</v>
      </c>
      <c r="AY2108" s="35">
        <f t="shared" si="520"/>
        <v>0</v>
      </c>
      <c r="AZ2108" s="35">
        <f t="shared" si="521"/>
        <v>0</v>
      </c>
      <c r="BA2108" s="27" t="str">
        <f t="shared" si="522"/>
        <v>3</v>
      </c>
      <c r="BB2108" s="34">
        <v>0.000675</v>
      </c>
      <c r="BC2108" s="34">
        <f t="shared" si="523"/>
        <v>0</v>
      </c>
      <c r="BD2108" s="34" t="e">
        <f t="shared" si="524"/>
        <v>#REF!</v>
      </c>
      <c r="BE2108" s="34">
        <v>0.526</v>
      </c>
      <c r="BF2108" s="34">
        <f t="shared" si="527"/>
        <v>0</v>
      </c>
      <c r="BG2108" s="34" t="e">
        <f t="shared" si="525"/>
        <v>#REF!</v>
      </c>
      <c r="BH2108" t="str">
        <f>IF(AT2108="UDARA","U","N")&amp;LEFT($C$4,2)&amp;MID($C$4,4,2)&amp;LEFT(A2108,3)&amp;MID(E2108,2,2)&amp;VLOOKUP(E2108,Acuan_Reference!C:L,10,0)</f>
        <v>N1501BJM71S3</v>
      </c>
      <c r="BI2108" t="s">
        <v>84</v>
      </c>
      <c r="BJ2108" t="s">
        <v>119</v>
      </c>
      <c r="BK2108" t="s">
        <v>86</v>
      </c>
      <c r="BL2108" t="s">
        <v>87</v>
      </c>
    </row>
    <row r="2109" hidden="1" spans="1:64">
      <c r="A2109" t="s">
        <v>90</v>
      </c>
      <c r="B2109" t="s">
        <v>75</v>
      </c>
      <c r="C2109" t="s">
        <v>76</v>
      </c>
      <c r="D2109" t="s">
        <v>115</v>
      </c>
      <c r="E2109" t="s">
        <v>276</v>
      </c>
      <c r="F2109" t="s">
        <v>277</v>
      </c>
      <c r="G2109" t="s">
        <v>118</v>
      </c>
      <c r="H2109" t="s">
        <v>81</v>
      </c>
      <c r="I2109" s="34">
        <v>48875</v>
      </c>
      <c r="J2109" s="35">
        <v>105</v>
      </c>
      <c r="K2109" s="35">
        <v>160</v>
      </c>
      <c r="L2109" s="35">
        <v>215</v>
      </c>
      <c r="M2109" s="35">
        <v>47</v>
      </c>
      <c r="N2109" s="35">
        <v>157</v>
      </c>
      <c r="O2109" s="35">
        <v>141</v>
      </c>
      <c r="P2109" s="35">
        <v>73</v>
      </c>
      <c r="Q2109" s="35">
        <v>114</v>
      </c>
      <c r="R2109" s="35">
        <v>72</v>
      </c>
      <c r="S2109" s="35">
        <v>167</v>
      </c>
      <c r="T2109" s="35">
        <v>51</v>
      </c>
      <c r="U2109" s="35">
        <v>104</v>
      </c>
      <c r="V2109" s="34">
        <v>107.33333333333</v>
      </c>
      <c r="W2109" s="34">
        <f t="shared" si="512"/>
        <v>75.3333333333333</v>
      </c>
      <c r="X2109" s="35">
        <v>14</v>
      </c>
      <c r="Y2109" s="35">
        <v>0</v>
      </c>
      <c r="Z2109" s="35">
        <v>0</v>
      </c>
      <c r="AA2109" s="34">
        <v>105</v>
      </c>
      <c r="AB2109" s="34">
        <v>0</v>
      </c>
      <c r="AC2109" s="34">
        <v>0</v>
      </c>
      <c r="AD2109" s="34">
        <v>12</v>
      </c>
      <c r="AE2109" s="34">
        <f t="shared" si="513"/>
        <v>117</v>
      </c>
      <c r="AF2109" s="34">
        <f t="shared" si="514"/>
        <v>1.09006211180128</v>
      </c>
      <c r="AG2109" s="34">
        <f t="shared" si="515"/>
        <v>1.39380530973451</v>
      </c>
      <c r="AH2109" s="34">
        <v>456</v>
      </c>
      <c r="AI2109" s="34">
        <v>0</v>
      </c>
      <c r="AJ2109" s="35">
        <v>1152</v>
      </c>
      <c r="AK2109" s="35">
        <v>125</v>
      </c>
      <c r="AL2109" s="35">
        <v>71</v>
      </c>
      <c r="AM2109" s="34">
        <v>0.6</v>
      </c>
      <c r="AN2109" s="34">
        <f t="shared" si="516"/>
        <v>45.2</v>
      </c>
      <c r="AO2109" s="35">
        <v>12</v>
      </c>
      <c r="AP2109" s="35">
        <v>12</v>
      </c>
      <c r="AQ2109" t="s">
        <v>153</v>
      </c>
      <c r="AR2109">
        <v>12</v>
      </c>
      <c r="AS2109" s="34">
        <v>0.033333333333333</v>
      </c>
      <c r="AT2109" t="s">
        <v>83</v>
      </c>
      <c r="AU2109" s="35">
        <f t="shared" si="526"/>
        <v>0</v>
      </c>
      <c r="AV2109" s="35">
        <f t="shared" si="517"/>
        <v>0</v>
      </c>
      <c r="AW2109" s="35">
        <f t="shared" si="518"/>
        <v>1.55309734513274</v>
      </c>
      <c r="AX2109" s="35">
        <f t="shared" si="519"/>
        <v>0.610619469026549</v>
      </c>
      <c r="AY2109" s="35">
        <f t="shared" si="520"/>
        <v>0</v>
      </c>
      <c r="AZ2109" s="35">
        <f t="shared" si="521"/>
        <v>0</v>
      </c>
      <c r="BA2109" s="27" t="str">
        <f t="shared" si="522"/>
        <v>3</v>
      </c>
      <c r="BB2109" s="34">
        <v>0.000675</v>
      </c>
      <c r="BC2109" s="34">
        <f t="shared" si="523"/>
        <v>0</v>
      </c>
      <c r="BD2109" s="34" t="e">
        <f t="shared" si="524"/>
        <v>#REF!</v>
      </c>
      <c r="BE2109" s="34">
        <v>0.526</v>
      </c>
      <c r="BF2109" s="34">
        <f t="shared" si="527"/>
        <v>0</v>
      </c>
      <c r="BG2109" s="34" t="e">
        <f t="shared" si="525"/>
        <v>#REF!</v>
      </c>
      <c r="BH2109" t="str">
        <f>IF(AT2109="UDARA","U","N")&amp;LEFT($C$4,2)&amp;MID($C$4,4,2)&amp;LEFT(A2109,3)&amp;MID(E2109,2,2)&amp;VLOOKUP(E2109,Acuan_Reference!C:L,10,0)</f>
        <v>N1501BKS71S3</v>
      </c>
      <c r="BI2109" t="s">
        <v>84</v>
      </c>
      <c r="BJ2109" t="s">
        <v>119</v>
      </c>
      <c r="BK2109" t="s">
        <v>86</v>
      </c>
      <c r="BL2109" t="s">
        <v>87</v>
      </c>
    </row>
    <row r="2110" hidden="1" spans="1:64">
      <c r="A2110" t="s">
        <v>91</v>
      </c>
      <c r="B2110" t="s">
        <v>75</v>
      </c>
      <c r="C2110" t="s">
        <v>76</v>
      </c>
      <c r="D2110" t="s">
        <v>115</v>
      </c>
      <c r="E2110" t="s">
        <v>276</v>
      </c>
      <c r="F2110" t="s">
        <v>277</v>
      </c>
      <c r="G2110" t="s">
        <v>118</v>
      </c>
      <c r="H2110" t="s">
        <v>81</v>
      </c>
      <c r="I2110" s="34">
        <v>48875</v>
      </c>
      <c r="J2110" s="35">
        <v>82</v>
      </c>
      <c r="K2110" s="35">
        <v>31</v>
      </c>
      <c r="L2110" s="35">
        <v>45</v>
      </c>
      <c r="M2110" s="35">
        <v>45</v>
      </c>
      <c r="N2110" s="35">
        <v>6</v>
      </c>
      <c r="O2110" s="35">
        <v>18</v>
      </c>
      <c r="P2110" s="35">
        <v>30</v>
      </c>
      <c r="Q2110" s="35">
        <v>44</v>
      </c>
      <c r="R2110" s="35">
        <v>51</v>
      </c>
      <c r="S2110" s="35">
        <v>3</v>
      </c>
      <c r="T2110" s="35">
        <v>18</v>
      </c>
      <c r="U2110" s="35">
        <v>30</v>
      </c>
      <c r="V2110" s="34">
        <v>17</v>
      </c>
      <c r="W2110" s="34">
        <f t="shared" si="512"/>
        <v>22</v>
      </c>
      <c r="X2110" s="35">
        <v>6</v>
      </c>
      <c r="Y2110" s="35">
        <v>0</v>
      </c>
      <c r="Z2110" s="35">
        <v>0</v>
      </c>
      <c r="AA2110" s="34">
        <v>49</v>
      </c>
      <c r="AB2110" s="34">
        <v>0</v>
      </c>
      <c r="AC2110" s="34">
        <v>0</v>
      </c>
      <c r="AD2110" s="34">
        <v>0</v>
      </c>
      <c r="AE2110" s="34">
        <f t="shared" si="513"/>
        <v>49</v>
      </c>
      <c r="AF2110" s="34">
        <f t="shared" si="514"/>
        <v>2.88235294117647</v>
      </c>
      <c r="AG2110" s="34">
        <f t="shared" si="515"/>
        <v>2.22727272727273</v>
      </c>
      <c r="AH2110" s="34">
        <v>456</v>
      </c>
      <c r="AI2110" s="34">
        <v>0</v>
      </c>
      <c r="AJ2110" s="35">
        <v>1152</v>
      </c>
      <c r="AK2110" s="35">
        <v>35</v>
      </c>
      <c r="AL2110" s="35">
        <v>18</v>
      </c>
      <c r="AM2110" s="34">
        <v>0.9</v>
      </c>
      <c r="AN2110" s="34">
        <f t="shared" si="516"/>
        <v>19.8</v>
      </c>
      <c r="AO2110" s="35">
        <v>12</v>
      </c>
      <c r="AP2110" s="35">
        <v>12</v>
      </c>
      <c r="AQ2110" t="s">
        <v>82</v>
      </c>
      <c r="AR2110">
        <v>4</v>
      </c>
      <c r="AS2110" s="34">
        <v>0.13333333333333</v>
      </c>
      <c r="AT2110" t="s">
        <v>83</v>
      </c>
      <c r="AU2110" s="35">
        <f t="shared" si="526"/>
        <v>0</v>
      </c>
      <c r="AV2110" s="35">
        <f t="shared" si="517"/>
        <v>0</v>
      </c>
      <c r="AW2110" s="35">
        <f t="shared" si="518"/>
        <v>2.22727272727273</v>
      </c>
      <c r="AX2110" s="35">
        <f t="shared" si="519"/>
        <v>1.40909090909091</v>
      </c>
      <c r="AY2110" s="35">
        <f t="shared" si="520"/>
        <v>0</v>
      </c>
      <c r="AZ2110" s="35">
        <f t="shared" si="521"/>
        <v>0</v>
      </c>
      <c r="BA2110" s="27" t="str">
        <f t="shared" si="522"/>
        <v>3</v>
      </c>
      <c r="BB2110" s="34">
        <v>0.000675</v>
      </c>
      <c r="BC2110" s="34">
        <f t="shared" si="523"/>
        <v>0</v>
      </c>
      <c r="BD2110" s="34" t="e">
        <f t="shared" si="524"/>
        <v>#REF!</v>
      </c>
      <c r="BE2110" s="34">
        <v>0.526</v>
      </c>
      <c r="BF2110" s="34">
        <f t="shared" si="527"/>
        <v>0</v>
      </c>
      <c r="BG2110" s="34" t="e">
        <f t="shared" si="525"/>
        <v>#REF!</v>
      </c>
      <c r="BH2110" t="str">
        <f>IF(AT2110="UDARA","U","N")&amp;LEFT($C$4,2)&amp;MID($C$4,4,2)&amp;LEFT(A2110,3)&amp;MID(E2110,2,2)&amp;VLOOKUP(E2110,Acuan_Reference!C:L,10,0)</f>
        <v>N1501BLP71S3</v>
      </c>
      <c r="BI2110" t="s">
        <v>84</v>
      </c>
      <c r="BJ2110" t="s">
        <v>119</v>
      </c>
      <c r="BK2110" t="s">
        <v>86</v>
      </c>
      <c r="BL2110" t="s">
        <v>87</v>
      </c>
    </row>
    <row r="2111" hidden="1" spans="1:64">
      <c r="A2111" t="s">
        <v>92</v>
      </c>
      <c r="B2111" t="s">
        <v>75</v>
      </c>
      <c r="C2111" t="s">
        <v>76</v>
      </c>
      <c r="D2111" t="s">
        <v>115</v>
      </c>
      <c r="E2111" t="s">
        <v>276</v>
      </c>
      <c r="F2111" t="s">
        <v>277</v>
      </c>
      <c r="G2111" t="s">
        <v>118</v>
      </c>
      <c r="H2111" t="s">
        <v>81</v>
      </c>
      <c r="I2111" s="34">
        <v>48875</v>
      </c>
      <c r="J2111" s="35">
        <v>28</v>
      </c>
      <c r="K2111" s="35">
        <v>48</v>
      </c>
      <c r="L2111" s="35">
        <v>55</v>
      </c>
      <c r="M2111" s="35">
        <v>9</v>
      </c>
      <c r="N2111" s="35">
        <v>17</v>
      </c>
      <c r="O2111" s="35">
        <v>99</v>
      </c>
      <c r="P2111" s="35">
        <v>29</v>
      </c>
      <c r="Q2111" s="35">
        <v>23</v>
      </c>
      <c r="R2111" s="35">
        <v>84</v>
      </c>
      <c r="S2111" s="35">
        <v>97</v>
      </c>
      <c r="T2111" s="35">
        <v>11</v>
      </c>
      <c r="U2111" s="35">
        <v>26</v>
      </c>
      <c r="V2111" s="34">
        <v>44.666666666667</v>
      </c>
      <c r="W2111" s="34">
        <f t="shared" ref="W2111:W2174" si="528">AVERAGE(T2111,U2111,AL2111)</f>
        <v>28</v>
      </c>
      <c r="X2111" s="35">
        <v>19</v>
      </c>
      <c r="Y2111" s="35">
        <v>0</v>
      </c>
      <c r="Z2111" s="35">
        <v>0</v>
      </c>
      <c r="AA2111" s="34">
        <v>158</v>
      </c>
      <c r="AB2111" s="34">
        <v>0</v>
      </c>
      <c r="AC2111" s="34">
        <v>0</v>
      </c>
      <c r="AD2111" s="34">
        <v>0</v>
      </c>
      <c r="AE2111" s="34">
        <f t="shared" ref="AE2111:AE2174" si="529">Z2111+AA2111+AC2111+AD2111</f>
        <v>158</v>
      </c>
      <c r="AF2111" s="34">
        <f t="shared" ref="AF2111:AF2174" si="530">IFERROR(IF(V2111&lt;0,9999,AE2111/V2111),9999)</f>
        <v>3.53731343283579</v>
      </c>
      <c r="AG2111" s="34">
        <f t="shared" ref="AG2111:AG2174" si="531">IFERROR(IF(W2111&lt;0,9999,(Z2111+AA2111+AC2111)/W2111),9999)</f>
        <v>5.64285714285714</v>
      </c>
      <c r="AH2111" s="34">
        <v>456</v>
      </c>
      <c r="AI2111" s="34">
        <v>0</v>
      </c>
      <c r="AJ2111" s="35">
        <v>1152</v>
      </c>
      <c r="AK2111" s="35">
        <v>73</v>
      </c>
      <c r="AL2111" s="35">
        <v>47</v>
      </c>
      <c r="AM2111" s="34">
        <v>1.5</v>
      </c>
      <c r="AN2111" s="34">
        <f t="shared" ref="AN2111:AN2174" si="532">IF(AM2111*W2111&lt;0,0,AM2111*W2111)</f>
        <v>42</v>
      </c>
      <c r="AO2111" s="35">
        <v>12</v>
      </c>
      <c r="AP2111" s="35">
        <v>12</v>
      </c>
      <c r="AQ2111" t="s">
        <v>82</v>
      </c>
      <c r="AR2111">
        <v>2</v>
      </c>
      <c r="AS2111" s="34">
        <v>0.53333333333333</v>
      </c>
      <c r="AT2111" t="s">
        <v>83</v>
      </c>
      <c r="AU2111" s="35">
        <f t="shared" si="526"/>
        <v>0</v>
      </c>
      <c r="AV2111" s="35">
        <f t="shared" ref="AV2111:AV2174" si="533">IFERROR(ROUNDUP(AU2111/AO2111,0)*AO2111,9999)</f>
        <v>0</v>
      </c>
      <c r="AW2111" s="35">
        <f t="shared" ref="AW2111:AW2174" si="534">IFERROR(IF(W2111&lt;0,9999,((ROUNDUP(AU2111/AO2111,0)*AO2111)+AE2111)/W2111),9999)</f>
        <v>5.64285714285714</v>
      </c>
      <c r="AX2111" s="35">
        <f t="shared" ref="AX2111:AX2174" si="535">IFERROR(IF(W2111&lt;0,9999,((ROUNDUP(AU2111/AP2111,0)*AP2111)+AE2111-AL2111)/W2111),9999)</f>
        <v>3.96428571428571</v>
      </c>
      <c r="AY2111" s="35">
        <f t="shared" ref="AY2111:AY2174" si="536">IF(H2111="DROPPING",IF(AND(AW2111&gt;3,AX2111&gt;3),0,IF(AND(AW2111&lt;=3,AX2111&lt;=3),ROUNDUP(AU2111/AO2111,0)*AO2111,ROUNDUP(AU2111/AP2111,0)*AP2111)),0)</f>
        <v>0</v>
      </c>
      <c r="AZ2111" s="35">
        <f t="shared" ref="AZ2111:AZ2174" si="537">IF(AH2111&lt;=0,0,IF(H2111="DROPPING",IF(AND(AW2111&gt;3,AX2111&gt;3),0,IF(AND(AW2111&lt;=3,AX2111&lt;=3),ROUNDUP(AU2111/AO2111,0)*AO2111,ROUNDUP(AU2111/AP2111,0)*AP2111)),0))</f>
        <v>0</v>
      </c>
      <c r="BA2111" s="27" t="str">
        <f t="shared" ref="BA2111:BA2174" si="538">IF(AND(AW2111&gt;3,AX2111&gt;3),"Kelipatan Kirim/Master box &gt; 3x FC+index",IF(AF2111&lt;=AS2111,"1",IF(AND(AF2111&gt;AS2111,AF2111&lt;=AM2111),"2","3")))</f>
        <v>Kelipatan Kirim/Master box &gt; 3x FC+index</v>
      </c>
      <c r="BB2111" s="34">
        <v>0.000675</v>
      </c>
      <c r="BC2111" s="34">
        <f t="shared" ref="BC2111:BC2174" si="539">BB2111*AZ2111</f>
        <v>0</v>
      </c>
      <c r="BD2111" s="34" t="e">
        <f t="shared" si="524"/>
        <v>#REF!</v>
      </c>
      <c r="BE2111" s="34">
        <v>0.526</v>
      </c>
      <c r="BF2111" s="34">
        <f t="shared" si="527"/>
        <v>0</v>
      </c>
      <c r="BG2111" s="34" t="e">
        <f t="shared" si="525"/>
        <v>#REF!</v>
      </c>
      <c r="BH2111" t="str">
        <f>IF(AT2111="UDARA","U","N")&amp;LEFT($C$4,2)&amp;MID($C$4,4,2)&amp;LEFT(A2111,3)&amp;MID(E2111,2,2)&amp;VLOOKUP(E2111,Acuan_Reference!C:L,10,0)</f>
        <v>N1501BTM71S3</v>
      </c>
      <c r="BI2111" t="s">
        <v>84</v>
      </c>
      <c r="BJ2111" t="s">
        <v>119</v>
      </c>
      <c r="BK2111" t="s">
        <v>86</v>
      </c>
      <c r="BL2111" t="s">
        <v>87</v>
      </c>
    </row>
    <row r="2112" hidden="1" spans="1:64">
      <c r="A2112" t="s">
        <v>93</v>
      </c>
      <c r="B2112" t="s">
        <v>75</v>
      </c>
      <c r="C2112" t="s">
        <v>76</v>
      </c>
      <c r="D2112" t="s">
        <v>115</v>
      </c>
      <c r="E2112" t="s">
        <v>276</v>
      </c>
      <c r="F2112" t="s">
        <v>277</v>
      </c>
      <c r="G2112" t="s">
        <v>118</v>
      </c>
      <c r="H2112" t="s">
        <v>81</v>
      </c>
      <c r="I2112" s="34">
        <v>48875</v>
      </c>
      <c r="J2112" s="35">
        <v>35</v>
      </c>
      <c r="K2112" s="35">
        <v>117</v>
      </c>
      <c r="L2112" s="35">
        <v>45</v>
      </c>
      <c r="M2112" s="35">
        <v>31</v>
      </c>
      <c r="N2112" s="35">
        <v>46</v>
      </c>
      <c r="O2112" s="35">
        <v>40</v>
      </c>
      <c r="P2112" s="35">
        <v>27</v>
      </c>
      <c r="Q2112" s="35">
        <v>63</v>
      </c>
      <c r="R2112" s="35">
        <v>59</v>
      </c>
      <c r="S2112" s="35">
        <v>46</v>
      </c>
      <c r="T2112" s="35">
        <v>44</v>
      </c>
      <c r="U2112" s="35">
        <v>55</v>
      </c>
      <c r="V2112" s="34">
        <v>48.333333333333</v>
      </c>
      <c r="W2112" s="34">
        <f t="shared" si="528"/>
        <v>45.3333333333333</v>
      </c>
      <c r="X2112" s="35">
        <v>16</v>
      </c>
      <c r="Y2112" s="35">
        <v>0</v>
      </c>
      <c r="Z2112" s="35">
        <v>0</v>
      </c>
      <c r="AA2112" s="34">
        <v>58</v>
      </c>
      <c r="AB2112" s="34">
        <v>0</v>
      </c>
      <c r="AC2112" s="34">
        <v>12</v>
      </c>
      <c r="AD2112" s="34">
        <v>0</v>
      </c>
      <c r="AE2112" s="34">
        <f t="shared" si="529"/>
        <v>70</v>
      </c>
      <c r="AF2112" s="34">
        <f t="shared" si="530"/>
        <v>1.44827586206898</v>
      </c>
      <c r="AG2112" s="34">
        <f t="shared" si="531"/>
        <v>1.54411764705882</v>
      </c>
      <c r="AH2112" s="34">
        <v>456</v>
      </c>
      <c r="AI2112" s="34">
        <v>0</v>
      </c>
      <c r="AJ2112" s="35">
        <v>1152</v>
      </c>
      <c r="AK2112" s="35">
        <v>60</v>
      </c>
      <c r="AL2112" s="35">
        <v>37</v>
      </c>
      <c r="AM2112" s="34">
        <v>0.8</v>
      </c>
      <c r="AN2112" s="34">
        <f t="shared" si="532"/>
        <v>36.2666666666667</v>
      </c>
      <c r="AO2112" s="35">
        <v>12</v>
      </c>
      <c r="AP2112" s="35">
        <v>12</v>
      </c>
      <c r="AQ2112" t="s">
        <v>153</v>
      </c>
      <c r="AR2112">
        <v>4</v>
      </c>
      <c r="AS2112" s="34">
        <v>0.066666666666667</v>
      </c>
      <c r="AT2112" t="s">
        <v>83</v>
      </c>
      <c r="AU2112" s="35">
        <f t="shared" si="526"/>
        <v>2.45000000000001</v>
      </c>
      <c r="AV2112" s="35">
        <f t="shared" si="533"/>
        <v>12</v>
      </c>
      <c r="AW2112" s="35">
        <f t="shared" si="534"/>
        <v>1.80882352941176</v>
      </c>
      <c r="AX2112" s="35">
        <f t="shared" si="535"/>
        <v>0.992647058823529</v>
      </c>
      <c r="AY2112" s="35">
        <f t="shared" si="536"/>
        <v>12</v>
      </c>
      <c r="AZ2112" s="35">
        <f t="shared" si="537"/>
        <v>12</v>
      </c>
      <c r="BA2112" s="27" t="str">
        <f t="shared" si="538"/>
        <v>3</v>
      </c>
      <c r="BB2112" s="34">
        <v>0.000675</v>
      </c>
      <c r="BC2112" s="34">
        <f t="shared" si="539"/>
        <v>0.0081</v>
      </c>
      <c r="BD2112" s="34" t="e">
        <f t="shared" ref="BD2112:BD2175" si="540">BD2111+BC2112</f>
        <v>#REF!</v>
      </c>
      <c r="BE2112" s="34">
        <v>0.526</v>
      </c>
      <c r="BF2112" s="34">
        <f t="shared" si="527"/>
        <v>6.312</v>
      </c>
      <c r="BG2112" s="34" t="e">
        <f t="shared" ref="BG2112:BG2175" si="541">BG2111+BF2112</f>
        <v>#REF!</v>
      </c>
      <c r="BH2112" t="str">
        <f>IF(AT2112="UDARA","U","N")&amp;LEFT($C$4,2)&amp;MID($C$4,4,2)&amp;LEFT(A2112,3)&amp;MID(E2112,2,2)&amp;VLOOKUP(E2112,Acuan_Reference!C:L,10,0)</f>
        <v>N1501CRB71S3</v>
      </c>
      <c r="BI2112" t="s">
        <v>84</v>
      </c>
      <c r="BJ2112" t="s">
        <v>119</v>
      </c>
      <c r="BK2112" t="s">
        <v>86</v>
      </c>
      <c r="BL2112" t="s">
        <v>87</v>
      </c>
    </row>
    <row r="2113" hidden="1" spans="1:64">
      <c r="A2113" t="s">
        <v>94</v>
      </c>
      <c r="B2113" t="s">
        <v>75</v>
      </c>
      <c r="C2113" t="s">
        <v>76</v>
      </c>
      <c r="D2113" t="s">
        <v>115</v>
      </c>
      <c r="E2113" t="s">
        <v>276</v>
      </c>
      <c r="F2113" t="s">
        <v>277</v>
      </c>
      <c r="G2113" t="s">
        <v>118</v>
      </c>
      <c r="H2113" t="s">
        <v>81</v>
      </c>
      <c r="I2113" s="34">
        <v>48875</v>
      </c>
      <c r="J2113" s="35">
        <v>95</v>
      </c>
      <c r="K2113" s="35">
        <v>96</v>
      </c>
      <c r="L2113" s="35">
        <v>81</v>
      </c>
      <c r="M2113" s="35">
        <v>141</v>
      </c>
      <c r="N2113" s="35">
        <v>131</v>
      </c>
      <c r="O2113" s="35">
        <v>45</v>
      </c>
      <c r="P2113" s="35">
        <v>148</v>
      </c>
      <c r="Q2113" s="35">
        <v>62</v>
      </c>
      <c r="R2113" s="35">
        <v>21</v>
      </c>
      <c r="S2113" s="35">
        <v>76</v>
      </c>
      <c r="T2113" s="35">
        <v>112</v>
      </c>
      <c r="U2113" s="35">
        <v>67</v>
      </c>
      <c r="V2113" s="34">
        <v>85</v>
      </c>
      <c r="W2113" s="34">
        <f t="shared" si="528"/>
        <v>76.6666666666667</v>
      </c>
      <c r="X2113" s="35">
        <v>7</v>
      </c>
      <c r="Y2113" s="35">
        <v>0</v>
      </c>
      <c r="Z2113" s="35">
        <v>0</v>
      </c>
      <c r="AA2113" s="34">
        <v>75</v>
      </c>
      <c r="AB2113" s="34">
        <v>0</v>
      </c>
      <c r="AC2113" s="34">
        <v>24</v>
      </c>
      <c r="AD2113" s="34">
        <v>0</v>
      </c>
      <c r="AE2113" s="34">
        <f t="shared" si="529"/>
        <v>99</v>
      </c>
      <c r="AF2113" s="34">
        <f t="shared" si="530"/>
        <v>1.16470588235294</v>
      </c>
      <c r="AG2113" s="34">
        <f t="shared" si="531"/>
        <v>1.29130434782609</v>
      </c>
      <c r="AH2113" s="34">
        <v>456</v>
      </c>
      <c r="AI2113" s="34">
        <v>0</v>
      </c>
      <c r="AJ2113" s="35">
        <v>1152</v>
      </c>
      <c r="AK2113" s="35">
        <v>56</v>
      </c>
      <c r="AL2113" s="35">
        <v>51</v>
      </c>
      <c r="AM2113" s="34">
        <v>0.8</v>
      </c>
      <c r="AN2113" s="34">
        <f t="shared" si="532"/>
        <v>61.3333333333333</v>
      </c>
      <c r="AO2113" s="35">
        <v>12</v>
      </c>
      <c r="AP2113" s="35">
        <v>12</v>
      </c>
      <c r="AQ2113" t="s">
        <v>82</v>
      </c>
      <c r="AR2113">
        <v>8</v>
      </c>
      <c r="AS2113" s="34">
        <v>0.13333333333333</v>
      </c>
      <c r="AT2113" t="s">
        <v>83</v>
      </c>
      <c r="AU2113" s="35">
        <f t="shared" si="526"/>
        <v>10</v>
      </c>
      <c r="AV2113" s="35">
        <f t="shared" si="533"/>
        <v>12</v>
      </c>
      <c r="AW2113" s="35">
        <f t="shared" si="534"/>
        <v>1.44782608695652</v>
      </c>
      <c r="AX2113" s="35">
        <f t="shared" si="535"/>
        <v>0.782608695652174</v>
      </c>
      <c r="AY2113" s="35">
        <f t="shared" si="536"/>
        <v>12</v>
      </c>
      <c r="AZ2113" s="35">
        <f t="shared" si="537"/>
        <v>12</v>
      </c>
      <c r="BA2113" s="27" t="str">
        <f t="shared" si="538"/>
        <v>3</v>
      </c>
      <c r="BB2113" s="34">
        <v>0.000675</v>
      </c>
      <c r="BC2113" s="34">
        <f t="shared" si="539"/>
        <v>0.0081</v>
      </c>
      <c r="BD2113" s="34" t="e">
        <f t="shared" si="540"/>
        <v>#REF!</v>
      </c>
      <c r="BE2113" s="34">
        <v>0.526</v>
      </c>
      <c r="BF2113" s="34">
        <f t="shared" si="527"/>
        <v>6.312</v>
      </c>
      <c r="BG2113" s="34" t="e">
        <f t="shared" si="541"/>
        <v>#REF!</v>
      </c>
      <c r="BH2113" t="str">
        <f>IF(AT2113="UDARA","U","N")&amp;LEFT($C$4,2)&amp;MID($C$4,4,2)&amp;LEFT(A2113,3)&amp;MID(E2113,2,2)&amp;VLOOKUP(E2113,Acuan_Reference!C:L,10,0)</f>
        <v>N1501DPS71S3</v>
      </c>
      <c r="BI2113" t="s">
        <v>84</v>
      </c>
      <c r="BJ2113" t="s">
        <v>119</v>
      </c>
      <c r="BK2113" t="s">
        <v>86</v>
      </c>
      <c r="BL2113" t="s">
        <v>87</v>
      </c>
    </row>
    <row r="2114" hidden="1" spans="1:64">
      <c r="A2114" t="s">
        <v>95</v>
      </c>
      <c r="B2114" t="s">
        <v>75</v>
      </c>
      <c r="C2114" t="s">
        <v>76</v>
      </c>
      <c r="D2114" t="s">
        <v>115</v>
      </c>
      <c r="E2114" t="s">
        <v>276</v>
      </c>
      <c r="F2114" t="s">
        <v>277</v>
      </c>
      <c r="G2114" t="s">
        <v>118</v>
      </c>
      <c r="H2114" t="s">
        <v>81</v>
      </c>
      <c r="I2114" s="34">
        <v>48875</v>
      </c>
      <c r="J2114" s="35">
        <v>42</v>
      </c>
      <c r="K2114" s="35">
        <v>635</v>
      </c>
      <c r="L2114" s="35">
        <v>161</v>
      </c>
      <c r="M2114" s="35">
        <v>384</v>
      </c>
      <c r="N2114" s="35">
        <v>348</v>
      </c>
      <c r="O2114" s="35">
        <v>621</v>
      </c>
      <c r="P2114" s="35">
        <v>460</v>
      </c>
      <c r="Q2114" s="35">
        <v>24</v>
      </c>
      <c r="R2114" s="35">
        <v>363</v>
      </c>
      <c r="S2114" s="35">
        <v>51</v>
      </c>
      <c r="T2114" s="35">
        <v>315</v>
      </c>
      <c r="U2114" s="35">
        <v>399</v>
      </c>
      <c r="V2114" s="34">
        <v>255</v>
      </c>
      <c r="W2114" s="34">
        <f t="shared" si="528"/>
        <v>297</v>
      </c>
      <c r="X2114" s="35">
        <v>12</v>
      </c>
      <c r="Y2114" s="35">
        <v>0</v>
      </c>
      <c r="Z2114" s="35">
        <v>0</v>
      </c>
      <c r="AA2114" s="34">
        <v>157</v>
      </c>
      <c r="AB2114" s="34">
        <v>0</v>
      </c>
      <c r="AC2114" s="34">
        <v>0</v>
      </c>
      <c r="AD2114" s="34">
        <v>48</v>
      </c>
      <c r="AE2114" s="34">
        <f t="shared" si="529"/>
        <v>205</v>
      </c>
      <c r="AF2114" s="34">
        <f t="shared" si="530"/>
        <v>0.803921568627451</v>
      </c>
      <c r="AG2114" s="34">
        <f t="shared" si="531"/>
        <v>0.528619528619529</v>
      </c>
      <c r="AH2114" s="34">
        <v>456</v>
      </c>
      <c r="AI2114" s="34">
        <v>0</v>
      </c>
      <c r="AJ2114" s="35">
        <v>1152</v>
      </c>
      <c r="AK2114" s="35">
        <v>155</v>
      </c>
      <c r="AL2114" s="35">
        <v>177</v>
      </c>
      <c r="AM2114" s="34">
        <v>0.25</v>
      </c>
      <c r="AN2114" s="34">
        <f t="shared" si="532"/>
        <v>74.25</v>
      </c>
      <c r="AO2114" s="35">
        <v>12</v>
      </c>
      <c r="AP2114" s="35">
        <v>12</v>
      </c>
      <c r="AQ2114" t="s">
        <v>153</v>
      </c>
      <c r="AR2114">
        <v>12</v>
      </c>
      <c r="AS2114" s="34">
        <v>0.033333333333333</v>
      </c>
      <c r="AT2114" t="s">
        <v>83</v>
      </c>
      <c r="AU2114" s="35">
        <f t="shared" si="526"/>
        <v>34.6875</v>
      </c>
      <c r="AV2114" s="35">
        <f t="shared" si="533"/>
        <v>36</v>
      </c>
      <c r="AW2114" s="35">
        <f t="shared" si="534"/>
        <v>0.811447811447811</v>
      </c>
      <c r="AX2114" s="35">
        <f t="shared" si="535"/>
        <v>0.215488215488215</v>
      </c>
      <c r="AY2114" s="35">
        <f t="shared" si="536"/>
        <v>36</v>
      </c>
      <c r="AZ2114" s="35">
        <f t="shared" si="537"/>
        <v>36</v>
      </c>
      <c r="BA2114" s="27" t="str">
        <f t="shared" si="538"/>
        <v>3</v>
      </c>
      <c r="BB2114" s="34">
        <v>0.000675</v>
      </c>
      <c r="BC2114" s="34">
        <f t="shared" si="539"/>
        <v>0.0243</v>
      </c>
      <c r="BD2114" s="34" t="e">
        <f t="shared" si="540"/>
        <v>#REF!</v>
      </c>
      <c r="BE2114" s="34">
        <v>0.526</v>
      </c>
      <c r="BF2114" s="34">
        <f t="shared" si="527"/>
        <v>18.936</v>
      </c>
      <c r="BG2114" s="34" t="e">
        <f t="shared" si="541"/>
        <v>#REF!</v>
      </c>
      <c r="BH2114" t="str">
        <f>IF(AT2114="UDARA","U","N")&amp;LEFT($C$4,2)&amp;MID($C$4,4,2)&amp;LEFT(A2114,3)&amp;MID(E2114,2,2)&amp;VLOOKUP(E2114,Acuan_Reference!C:L,10,0)</f>
        <v>N1501JAK71S3</v>
      </c>
      <c r="BI2114" t="s">
        <v>84</v>
      </c>
      <c r="BJ2114" t="s">
        <v>119</v>
      </c>
      <c r="BK2114" t="s">
        <v>86</v>
      </c>
      <c r="BL2114" t="s">
        <v>87</v>
      </c>
    </row>
    <row r="2115" hidden="1" spans="1:64">
      <c r="A2115" t="s">
        <v>96</v>
      </c>
      <c r="B2115" t="s">
        <v>75</v>
      </c>
      <c r="C2115" t="s">
        <v>76</v>
      </c>
      <c r="D2115" t="s">
        <v>115</v>
      </c>
      <c r="E2115" t="s">
        <v>276</v>
      </c>
      <c r="F2115" t="s">
        <v>277</v>
      </c>
      <c r="G2115" t="s">
        <v>118</v>
      </c>
      <c r="H2115" t="s">
        <v>81</v>
      </c>
      <c r="I2115" s="34">
        <v>48875</v>
      </c>
      <c r="J2115" s="35">
        <v>39</v>
      </c>
      <c r="K2115" s="35">
        <v>35</v>
      </c>
      <c r="L2115" s="35">
        <v>33</v>
      </c>
      <c r="M2115" s="35">
        <v>30</v>
      </c>
      <c r="N2115" s="35">
        <v>63</v>
      </c>
      <c r="O2115" s="35">
        <v>19</v>
      </c>
      <c r="P2115" s="35">
        <v>28</v>
      </c>
      <c r="Q2115" s="35">
        <v>12</v>
      </c>
      <c r="R2115" s="35">
        <v>57</v>
      </c>
      <c r="S2115" s="35">
        <v>40</v>
      </c>
      <c r="T2115" s="35">
        <v>24</v>
      </c>
      <c r="U2115" s="35">
        <v>30</v>
      </c>
      <c r="V2115" s="34">
        <v>31.333333333333</v>
      </c>
      <c r="W2115" s="34">
        <f t="shared" si="528"/>
        <v>28</v>
      </c>
      <c r="X2115" s="35">
        <v>12</v>
      </c>
      <c r="Y2115" s="35">
        <v>0</v>
      </c>
      <c r="Z2115" s="35">
        <v>0</v>
      </c>
      <c r="AA2115" s="34">
        <v>80</v>
      </c>
      <c r="AB2115" s="34">
        <v>0</v>
      </c>
      <c r="AC2115" s="34">
        <v>0</v>
      </c>
      <c r="AD2115" s="34">
        <v>0</v>
      </c>
      <c r="AE2115" s="34">
        <f t="shared" si="529"/>
        <v>80</v>
      </c>
      <c r="AF2115" s="34">
        <f t="shared" si="530"/>
        <v>2.55319148936173</v>
      </c>
      <c r="AG2115" s="34">
        <f t="shared" si="531"/>
        <v>2.85714285714286</v>
      </c>
      <c r="AH2115" s="34">
        <v>456</v>
      </c>
      <c r="AI2115" s="34">
        <v>0</v>
      </c>
      <c r="AJ2115" s="35">
        <v>1152</v>
      </c>
      <c r="AK2115" s="35">
        <v>39</v>
      </c>
      <c r="AL2115" s="35">
        <v>30</v>
      </c>
      <c r="AM2115" s="34">
        <v>1.2</v>
      </c>
      <c r="AN2115" s="34">
        <f t="shared" si="532"/>
        <v>33.6</v>
      </c>
      <c r="AO2115" s="35">
        <v>12</v>
      </c>
      <c r="AP2115" s="35">
        <v>12</v>
      </c>
      <c r="AQ2115" t="s">
        <v>82</v>
      </c>
      <c r="AR2115">
        <v>2</v>
      </c>
      <c r="AS2115" s="34">
        <v>0.2</v>
      </c>
      <c r="AT2115" t="s">
        <v>83</v>
      </c>
      <c r="AU2115" s="35">
        <f t="shared" si="526"/>
        <v>0</v>
      </c>
      <c r="AV2115" s="35">
        <f t="shared" si="533"/>
        <v>0</v>
      </c>
      <c r="AW2115" s="35">
        <f t="shared" si="534"/>
        <v>2.85714285714286</v>
      </c>
      <c r="AX2115" s="35">
        <f t="shared" si="535"/>
        <v>1.78571428571429</v>
      </c>
      <c r="AY2115" s="35">
        <f t="shared" si="536"/>
        <v>0</v>
      </c>
      <c r="AZ2115" s="35">
        <f t="shared" si="537"/>
        <v>0</v>
      </c>
      <c r="BA2115" s="27" t="str">
        <f t="shared" si="538"/>
        <v>3</v>
      </c>
      <c r="BB2115" s="34">
        <v>0.000675</v>
      </c>
      <c r="BC2115" s="34">
        <f t="shared" si="539"/>
        <v>0</v>
      </c>
      <c r="BD2115" s="34" t="e">
        <f t="shared" si="540"/>
        <v>#REF!</v>
      </c>
      <c r="BE2115" s="34">
        <v>0.526</v>
      </c>
      <c r="BF2115" s="34">
        <f t="shared" si="527"/>
        <v>0</v>
      </c>
      <c r="BG2115" s="34" t="e">
        <f t="shared" si="541"/>
        <v>#REF!</v>
      </c>
      <c r="BH2115" t="str">
        <f>IF(AT2115="UDARA","U","N")&amp;LEFT($C$4,2)&amp;MID($C$4,4,2)&amp;LEFT(A2115,3)&amp;MID(E2115,2,2)&amp;VLOOKUP(E2115,Acuan_Reference!C:L,10,0)</f>
        <v>N1501JBI71S3</v>
      </c>
      <c r="BI2115" t="s">
        <v>84</v>
      </c>
      <c r="BJ2115" t="s">
        <v>119</v>
      </c>
      <c r="BK2115" t="s">
        <v>86</v>
      </c>
      <c r="BL2115" t="s">
        <v>87</v>
      </c>
    </row>
    <row r="2116" hidden="1" spans="1:64">
      <c r="A2116" t="s">
        <v>97</v>
      </c>
      <c r="B2116" t="s">
        <v>75</v>
      </c>
      <c r="C2116" t="s">
        <v>76</v>
      </c>
      <c r="D2116" t="s">
        <v>115</v>
      </c>
      <c r="E2116" t="s">
        <v>276</v>
      </c>
      <c r="F2116" t="s">
        <v>277</v>
      </c>
      <c r="G2116" t="s">
        <v>118</v>
      </c>
      <c r="H2116" t="s">
        <v>81</v>
      </c>
      <c r="I2116" s="34">
        <v>48875</v>
      </c>
      <c r="J2116" s="35">
        <v>48</v>
      </c>
      <c r="K2116" s="35">
        <v>108</v>
      </c>
      <c r="L2116" s="35">
        <v>139</v>
      </c>
      <c r="M2116" s="35">
        <v>72</v>
      </c>
      <c r="N2116" s="35">
        <v>66</v>
      </c>
      <c r="O2116" s="35">
        <v>57</v>
      </c>
      <c r="P2116" s="35">
        <v>88</v>
      </c>
      <c r="Q2116" s="35">
        <v>81</v>
      </c>
      <c r="R2116" s="35">
        <v>69</v>
      </c>
      <c r="S2116" s="35">
        <v>136</v>
      </c>
      <c r="T2116" s="35">
        <v>56</v>
      </c>
      <c r="U2116" s="35">
        <v>26</v>
      </c>
      <c r="V2116" s="34">
        <v>72.666666666667</v>
      </c>
      <c r="W2116" s="34">
        <f t="shared" si="528"/>
        <v>48.6666666666667</v>
      </c>
      <c r="X2116" s="35">
        <v>12</v>
      </c>
      <c r="Y2116" s="35">
        <v>0</v>
      </c>
      <c r="Z2116" s="35">
        <v>0</v>
      </c>
      <c r="AA2116" s="34">
        <v>126</v>
      </c>
      <c r="AB2116" s="34">
        <v>0</v>
      </c>
      <c r="AC2116" s="34">
        <v>0</v>
      </c>
      <c r="AD2116" s="34">
        <v>0</v>
      </c>
      <c r="AE2116" s="34">
        <f t="shared" si="529"/>
        <v>126</v>
      </c>
      <c r="AF2116" s="34">
        <f t="shared" si="530"/>
        <v>1.73394495412843</v>
      </c>
      <c r="AG2116" s="34">
        <f t="shared" si="531"/>
        <v>2.58904109589041</v>
      </c>
      <c r="AH2116" s="34">
        <v>456</v>
      </c>
      <c r="AI2116" s="34">
        <v>0</v>
      </c>
      <c r="AJ2116" s="35">
        <v>1152</v>
      </c>
      <c r="AK2116" s="35">
        <v>101</v>
      </c>
      <c r="AL2116" s="35">
        <v>64</v>
      </c>
      <c r="AM2116" s="34">
        <v>0.5</v>
      </c>
      <c r="AN2116" s="34">
        <f t="shared" si="532"/>
        <v>24.3333333333333</v>
      </c>
      <c r="AO2116" s="35">
        <v>12</v>
      </c>
      <c r="AP2116" s="35">
        <v>12</v>
      </c>
      <c r="AQ2116" t="s">
        <v>153</v>
      </c>
      <c r="AR2116">
        <v>20</v>
      </c>
      <c r="AS2116" s="34">
        <v>0.033333333333333</v>
      </c>
      <c r="AT2116" t="s">
        <v>83</v>
      </c>
      <c r="AU2116" s="35">
        <f t="shared" si="526"/>
        <v>0</v>
      </c>
      <c r="AV2116" s="35">
        <f t="shared" si="533"/>
        <v>0</v>
      </c>
      <c r="AW2116" s="35">
        <f t="shared" si="534"/>
        <v>2.58904109589041</v>
      </c>
      <c r="AX2116" s="35">
        <f t="shared" si="535"/>
        <v>1.27397260273973</v>
      </c>
      <c r="AY2116" s="35">
        <f t="shared" si="536"/>
        <v>0</v>
      </c>
      <c r="AZ2116" s="35">
        <f t="shared" si="537"/>
        <v>0</v>
      </c>
      <c r="BA2116" s="27" t="str">
        <f t="shared" si="538"/>
        <v>3</v>
      </c>
      <c r="BB2116" s="34">
        <v>0.000675</v>
      </c>
      <c r="BC2116" s="34">
        <f t="shared" si="539"/>
        <v>0</v>
      </c>
      <c r="BD2116" s="34" t="e">
        <f t="shared" si="540"/>
        <v>#REF!</v>
      </c>
      <c r="BE2116" s="34">
        <v>0.526</v>
      </c>
      <c r="BF2116" s="34">
        <f t="shared" si="527"/>
        <v>0</v>
      </c>
      <c r="BG2116" s="34" t="e">
        <f t="shared" si="541"/>
        <v>#REF!</v>
      </c>
      <c r="BH2116" t="str">
        <f>IF(AT2116="UDARA","U","N")&amp;LEFT($C$4,2)&amp;MID($C$4,4,2)&amp;LEFT(A2116,3)&amp;MID(E2116,2,2)&amp;VLOOKUP(E2116,Acuan_Reference!C:L,10,0)</f>
        <v>N1501JKT71S3</v>
      </c>
      <c r="BI2116" t="s">
        <v>84</v>
      </c>
      <c r="BJ2116" t="s">
        <v>119</v>
      </c>
      <c r="BK2116" t="s">
        <v>86</v>
      </c>
      <c r="BL2116" t="s">
        <v>87</v>
      </c>
    </row>
    <row r="2117" hidden="1" spans="1:64">
      <c r="A2117" t="s">
        <v>98</v>
      </c>
      <c r="B2117" t="s">
        <v>75</v>
      </c>
      <c r="C2117" t="s">
        <v>76</v>
      </c>
      <c r="D2117" t="s">
        <v>115</v>
      </c>
      <c r="E2117" t="s">
        <v>276</v>
      </c>
      <c r="F2117" t="s">
        <v>277</v>
      </c>
      <c r="G2117" t="s">
        <v>118</v>
      </c>
      <c r="H2117" t="s">
        <v>81</v>
      </c>
      <c r="I2117" s="34">
        <v>48875</v>
      </c>
      <c r="J2117" s="35">
        <v>39</v>
      </c>
      <c r="K2117" s="35">
        <v>133</v>
      </c>
      <c r="L2117" s="35">
        <v>62</v>
      </c>
      <c r="M2117" s="35">
        <v>39</v>
      </c>
      <c r="N2117" s="35">
        <v>83</v>
      </c>
      <c r="O2117" s="35">
        <v>48</v>
      </c>
      <c r="P2117" s="35">
        <v>12</v>
      </c>
      <c r="Q2117" s="35">
        <v>81</v>
      </c>
      <c r="R2117" s="35">
        <v>34</v>
      </c>
      <c r="S2117" s="35">
        <v>59</v>
      </c>
      <c r="T2117" s="35">
        <v>34</v>
      </c>
      <c r="U2117" s="35">
        <v>44</v>
      </c>
      <c r="V2117" s="34">
        <v>45.666666666667</v>
      </c>
      <c r="W2117" s="34">
        <f t="shared" si="528"/>
        <v>36.3333333333333</v>
      </c>
      <c r="X2117" s="35">
        <v>44</v>
      </c>
      <c r="Y2117" s="35">
        <v>0</v>
      </c>
      <c r="Z2117" s="35">
        <v>0</v>
      </c>
      <c r="AA2117" s="34">
        <v>45</v>
      </c>
      <c r="AB2117" s="34">
        <v>0</v>
      </c>
      <c r="AC2117" s="34">
        <v>0</v>
      </c>
      <c r="AD2117" s="34">
        <v>24</v>
      </c>
      <c r="AE2117" s="34">
        <f t="shared" si="529"/>
        <v>69</v>
      </c>
      <c r="AF2117" s="34">
        <f t="shared" si="530"/>
        <v>1.51094890510948</v>
      </c>
      <c r="AG2117" s="34">
        <f t="shared" si="531"/>
        <v>1.23853211009174</v>
      </c>
      <c r="AH2117" s="34">
        <v>456</v>
      </c>
      <c r="AI2117" s="34">
        <v>0</v>
      </c>
      <c r="AJ2117" s="35">
        <v>1152</v>
      </c>
      <c r="AK2117" s="35">
        <v>62</v>
      </c>
      <c r="AL2117" s="35">
        <v>31</v>
      </c>
      <c r="AM2117" s="34">
        <v>0.9</v>
      </c>
      <c r="AN2117" s="34">
        <f t="shared" si="532"/>
        <v>32.7</v>
      </c>
      <c r="AO2117" s="35">
        <v>12</v>
      </c>
      <c r="AP2117" s="35">
        <v>12</v>
      </c>
      <c r="AQ2117" t="s">
        <v>153</v>
      </c>
      <c r="AR2117">
        <v>4</v>
      </c>
      <c r="AS2117" s="34">
        <v>0.1</v>
      </c>
      <c r="AT2117" t="s">
        <v>83</v>
      </c>
      <c r="AU2117" s="35">
        <f t="shared" si="526"/>
        <v>0</v>
      </c>
      <c r="AV2117" s="35">
        <f t="shared" si="533"/>
        <v>0</v>
      </c>
      <c r="AW2117" s="35">
        <f t="shared" si="534"/>
        <v>1.89908256880734</v>
      </c>
      <c r="AX2117" s="35">
        <f t="shared" si="535"/>
        <v>1.04587155963303</v>
      </c>
      <c r="AY2117" s="35">
        <f t="shared" si="536"/>
        <v>0</v>
      </c>
      <c r="AZ2117" s="35">
        <f t="shared" si="537"/>
        <v>0</v>
      </c>
      <c r="BA2117" s="27" t="str">
        <f t="shared" si="538"/>
        <v>3</v>
      </c>
      <c r="BB2117" s="34">
        <v>0.000675</v>
      </c>
      <c r="BC2117" s="34">
        <f t="shared" si="539"/>
        <v>0</v>
      </c>
      <c r="BD2117" s="34" t="e">
        <f t="shared" si="540"/>
        <v>#REF!</v>
      </c>
      <c r="BE2117" s="34">
        <v>0.526</v>
      </c>
      <c r="BF2117" s="34">
        <f t="shared" si="527"/>
        <v>0</v>
      </c>
      <c r="BG2117" s="34" t="e">
        <f t="shared" si="541"/>
        <v>#REF!</v>
      </c>
      <c r="BH2117" t="str">
        <f>IF(AT2117="UDARA","U","N")&amp;LEFT($C$4,2)&amp;MID($C$4,4,2)&amp;LEFT(A2117,3)&amp;MID(E2117,2,2)&amp;VLOOKUP(E2117,Acuan_Reference!C:L,10,0)</f>
        <v>N1501JMR71S3</v>
      </c>
      <c r="BI2117" t="s">
        <v>84</v>
      </c>
      <c r="BJ2117" t="s">
        <v>119</v>
      </c>
      <c r="BK2117" t="s">
        <v>86</v>
      </c>
      <c r="BL2117" t="s">
        <v>87</v>
      </c>
    </row>
    <row r="2118" hidden="1" spans="1:64">
      <c r="A2118" t="s">
        <v>99</v>
      </c>
      <c r="B2118" t="s">
        <v>75</v>
      </c>
      <c r="C2118" t="s">
        <v>76</v>
      </c>
      <c r="D2118" t="s">
        <v>115</v>
      </c>
      <c r="E2118" t="s">
        <v>276</v>
      </c>
      <c r="F2118" t="s">
        <v>277</v>
      </c>
      <c r="G2118" t="s">
        <v>118</v>
      </c>
      <c r="H2118" t="s">
        <v>81</v>
      </c>
      <c r="I2118" s="34">
        <v>48875</v>
      </c>
      <c r="J2118" s="35">
        <v>83</v>
      </c>
      <c r="K2118" s="35">
        <v>122</v>
      </c>
      <c r="L2118" s="35">
        <v>93</v>
      </c>
      <c r="M2118" s="35">
        <v>69</v>
      </c>
      <c r="N2118" s="35">
        <v>95</v>
      </c>
      <c r="O2118" s="35">
        <v>53</v>
      </c>
      <c r="P2118" s="35">
        <v>46</v>
      </c>
      <c r="Q2118" s="35">
        <v>71</v>
      </c>
      <c r="R2118" s="35">
        <v>47</v>
      </c>
      <c r="S2118" s="35">
        <v>56</v>
      </c>
      <c r="T2118" s="35">
        <v>38</v>
      </c>
      <c r="U2118" s="35">
        <v>80</v>
      </c>
      <c r="V2118" s="34">
        <v>58</v>
      </c>
      <c r="W2118" s="34">
        <f t="shared" si="528"/>
        <v>51</v>
      </c>
      <c r="X2118" s="35">
        <v>40</v>
      </c>
      <c r="Y2118" s="35">
        <v>0</v>
      </c>
      <c r="Z2118" s="35">
        <v>0</v>
      </c>
      <c r="AA2118" s="34">
        <v>48</v>
      </c>
      <c r="AB2118" s="34">
        <v>0</v>
      </c>
      <c r="AC2118" s="34">
        <v>0</v>
      </c>
      <c r="AD2118" s="34">
        <v>36</v>
      </c>
      <c r="AE2118" s="34">
        <f t="shared" si="529"/>
        <v>84</v>
      </c>
      <c r="AF2118" s="34">
        <f t="shared" si="530"/>
        <v>1.44827586206897</v>
      </c>
      <c r="AG2118" s="34">
        <f t="shared" si="531"/>
        <v>0.941176470588235</v>
      </c>
      <c r="AH2118" s="34">
        <v>456</v>
      </c>
      <c r="AI2118" s="34">
        <v>0</v>
      </c>
      <c r="AJ2118" s="35">
        <v>1152</v>
      </c>
      <c r="AK2118" s="35">
        <v>62</v>
      </c>
      <c r="AL2118" s="35">
        <v>35</v>
      </c>
      <c r="AM2118" s="34">
        <v>1.1</v>
      </c>
      <c r="AN2118" s="34">
        <f t="shared" si="532"/>
        <v>56.1</v>
      </c>
      <c r="AO2118" s="35">
        <v>12</v>
      </c>
      <c r="AP2118" s="35">
        <v>12</v>
      </c>
      <c r="AQ2118" t="s">
        <v>153</v>
      </c>
      <c r="AR2118">
        <v>4</v>
      </c>
      <c r="AS2118" s="34">
        <v>0.33333333333333</v>
      </c>
      <c r="AT2118" t="s">
        <v>83</v>
      </c>
      <c r="AU2118" s="35">
        <f t="shared" si="526"/>
        <v>5.325</v>
      </c>
      <c r="AV2118" s="35">
        <f t="shared" si="533"/>
        <v>12</v>
      </c>
      <c r="AW2118" s="35">
        <f t="shared" si="534"/>
        <v>1.88235294117647</v>
      </c>
      <c r="AX2118" s="35">
        <f t="shared" si="535"/>
        <v>1.19607843137255</v>
      </c>
      <c r="AY2118" s="35">
        <f t="shared" si="536"/>
        <v>12</v>
      </c>
      <c r="AZ2118" s="35">
        <f t="shared" si="537"/>
        <v>12</v>
      </c>
      <c r="BA2118" s="27" t="str">
        <f t="shared" si="538"/>
        <v>3</v>
      </c>
      <c r="BB2118" s="34">
        <v>0.000675</v>
      </c>
      <c r="BC2118" s="34">
        <f t="shared" si="539"/>
        <v>0.0081</v>
      </c>
      <c r="BD2118" s="34" t="e">
        <f t="shared" si="540"/>
        <v>#REF!</v>
      </c>
      <c r="BE2118" s="34">
        <v>0.526</v>
      </c>
      <c r="BF2118" s="34">
        <f t="shared" si="527"/>
        <v>6.312</v>
      </c>
      <c r="BG2118" s="34" t="e">
        <f t="shared" si="541"/>
        <v>#REF!</v>
      </c>
      <c r="BH2118" t="str">
        <f>IF(AT2118="UDARA","U","N")&amp;LEFT($C$4,2)&amp;MID($C$4,4,2)&amp;LEFT(A2118,3)&amp;MID(E2118,2,2)&amp;VLOOKUP(E2118,Acuan_Reference!C:L,10,0)</f>
        <v>N1501MDN71S3</v>
      </c>
      <c r="BI2118" t="s">
        <v>84</v>
      </c>
      <c r="BJ2118" t="s">
        <v>119</v>
      </c>
      <c r="BK2118" t="s">
        <v>86</v>
      </c>
      <c r="BL2118" t="s">
        <v>87</v>
      </c>
    </row>
    <row r="2119" hidden="1" spans="1:64">
      <c r="A2119" t="s">
        <v>100</v>
      </c>
      <c r="B2119" t="s">
        <v>75</v>
      </c>
      <c r="C2119" t="s">
        <v>76</v>
      </c>
      <c r="D2119" t="s">
        <v>115</v>
      </c>
      <c r="E2119" t="s">
        <v>276</v>
      </c>
      <c r="F2119" t="s">
        <v>277</v>
      </c>
      <c r="G2119" t="s">
        <v>118</v>
      </c>
      <c r="H2119" t="s">
        <v>81</v>
      </c>
      <c r="I2119" s="34">
        <v>48875</v>
      </c>
      <c r="J2119" s="35">
        <v>11</v>
      </c>
      <c r="K2119" s="35">
        <v>57</v>
      </c>
      <c r="L2119" s="35">
        <v>16</v>
      </c>
      <c r="M2119" s="35">
        <v>0</v>
      </c>
      <c r="N2119" s="35">
        <v>15</v>
      </c>
      <c r="O2119" s="35">
        <v>24</v>
      </c>
      <c r="P2119" s="35">
        <v>36</v>
      </c>
      <c r="Q2119" s="35">
        <v>9</v>
      </c>
      <c r="R2119" s="35">
        <v>20</v>
      </c>
      <c r="S2119" s="35">
        <v>36</v>
      </c>
      <c r="T2119" s="35">
        <v>10</v>
      </c>
      <c r="U2119" s="35">
        <v>28</v>
      </c>
      <c r="V2119" s="34">
        <v>24.666666666667</v>
      </c>
      <c r="W2119" s="34">
        <f t="shared" si="528"/>
        <v>18</v>
      </c>
      <c r="X2119" s="35">
        <v>12</v>
      </c>
      <c r="Y2119" s="35">
        <v>0</v>
      </c>
      <c r="Z2119" s="35">
        <v>0</v>
      </c>
      <c r="AA2119" s="34">
        <v>34</v>
      </c>
      <c r="AB2119" s="34">
        <v>0</v>
      </c>
      <c r="AC2119" s="34">
        <v>0</v>
      </c>
      <c r="AD2119" s="34">
        <v>0</v>
      </c>
      <c r="AE2119" s="34">
        <f t="shared" si="529"/>
        <v>34</v>
      </c>
      <c r="AF2119" s="34">
        <f t="shared" si="530"/>
        <v>1.37837837837836</v>
      </c>
      <c r="AG2119" s="34">
        <f t="shared" si="531"/>
        <v>1.88888888888889</v>
      </c>
      <c r="AH2119" s="34">
        <v>456</v>
      </c>
      <c r="AI2119" s="34">
        <v>0</v>
      </c>
      <c r="AJ2119" s="35">
        <v>1152</v>
      </c>
      <c r="AK2119" s="35">
        <v>23</v>
      </c>
      <c r="AL2119" s="35">
        <v>16</v>
      </c>
      <c r="AM2119" s="34">
        <v>1.5</v>
      </c>
      <c r="AN2119" s="34">
        <f t="shared" si="532"/>
        <v>27</v>
      </c>
      <c r="AO2119" s="35">
        <v>12</v>
      </c>
      <c r="AP2119" s="35">
        <v>12</v>
      </c>
      <c r="AQ2119" t="s">
        <v>82</v>
      </c>
      <c r="AR2119">
        <v>2</v>
      </c>
      <c r="AS2119" s="34">
        <v>0.76666666666667</v>
      </c>
      <c r="AT2119" t="s">
        <v>83</v>
      </c>
      <c r="AU2119" s="35">
        <f t="shared" ref="AU2119:AU2182" si="542">IF(OR(H2119="PINDAH DISTRIBUTOR",H2119="PESTA NO BUFFER",H2119="PESTA"),0,IF(AL2119+AN2119&lt;AE2119,0,IF((0.75*((AL2119+AN2119)-AE2119))&lt;0,0,0.75*((AL2119+AN2119)-AE2119))))</f>
        <v>6.75</v>
      </c>
      <c r="AV2119" s="35">
        <f t="shared" si="533"/>
        <v>12</v>
      </c>
      <c r="AW2119" s="35">
        <f t="shared" si="534"/>
        <v>2.55555555555556</v>
      </c>
      <c r="AX2119" s="35">
        <f t="shared" si="535"/>
        <v>1.66666666666667</v>
      </c>
      <c r="AY2119" s="35">
        <f t="shared" si="536"/>
        <v>12</v>
      </c>
      <c r="AZ2119" s="35">
        <f t="shared" si="537"/>
        <v>12</v>
      </c>
      <c r="BA2119" s="27" t="str">
        <f t="shared" si="538"/>
        <v>2</v>
      </c>
      <c r="BB2119" s="34">
        <v>0.000675</v>
      </c>
      <c r="BC2119" s="34">
        <f t="shared" si="539"/>
        <v>0.0081</v>
      </c>
      <c r="BD2119" s="34" t="e">
        <f t="shared" si="540"/>
        <v>#REF!</v>
      </c>
      <c r="BE2119" s="34">
        <v>0.526</v>
      </c>
      <c r="BF2119" s="34">
        <f t="shared" ref="BF2119:BF2182" si="543">BE2119*AY2119</f>
        <v>6.312</v>
      </c>
      <c r="BG2119" s="34" t="e">
        <f t="shared" si="541"/>
        <v>#REF!</v>
      </c>
      <c r="BH2119" t="str">
        <f>IF(AT2119="UDARA","U","N")&amp;LEFT($C$4,2)&amp;MID($C$4,4,2)&amp;LEFT(A2119,3)&amp;MID(E2119,2,2)&amp;VLOOKUP(E2119,Acuan_Reference!C:L,10,0)</f>
        <v>N1501MDO71S3</v>
      </c>
      <c r="BI2119" t="s">
        <v>84</v>
      </c>
      <c r="BJ2119" t="s">
        <v>119</v>
      </c>
      <c r="BK2119" t="s">
        <v>86</v>
      </c>
      <c r="BL2119" t="s">
        <v>87</v>
      </c>
    </row>
    <row r="2120" hidden="1" spans="1:64">
      <c r="A2120" t="s">
        <v>101</v>
      </c>
      <c r="B2120" t="s">
        <v>75</v>
      </c>
      <c r="C2120" t="s">
        <v>76</v>
      </c>
      <c r="D2120" t="s">
        <v>115</v>
      </c>
      <c r="E2120" t="s">
        <v>276</v>
      </c>
      <c r="F2120" t="s">
        <v>277</v>
      </c>
      <c r="G2120" t="s">
        <v>118</v>
      </c>
      <c r="H2120" t="s">
        <v>81</v>
      </c>
      <c r="I2120" s="34">
        <v>48875</v>
      </c>
      <c r="J2120" s="35">
        <v>209</v>
      </c>
      <c r="K2120" s="35">
        <v>512</v>
      </c>
      <c r="L2120" s="35">
        <v>368</v>
      </c>
      <c r="M2120" s="35">
        <v>127</v>
      </c>
      <c r="N2120" s="35">
        <v>260</v>
      </c>
      <c r="O2120" s="35">
        <v>251</v>
      </c>
      <c r="P2120" s="35">
        <v>318</v>
      </c>
      <c r="Q2120" s="35">
        <v>244</v>
      </c>
      <c r="R2120" s="35">
        <v>266</v>
      </c>
      <c r="S2120" s="35">
        <v>366</v>
      </c>
      <c r="T2120" s="35">
        <v>500</v>
      </c>
      <c r="U2120" s="35">
        <v>315</v>
      </c>
      <c r="V2120" s="34">
        <v>393.66666666667</v>
      </c>
      <c r="W2120" s="34">
        <f t="shared" si="528"/>
        <v>363</v>
      </c>
      <c r="X2120" s="35">
        <v>89</v>
      </c>
      <c r="Y2120" s="35">
        <v>0</v>
      </c>
      <c r="Z2120" s="35">
        <v>0</v>
      </c>
      <c r="AA2120" s="34">
        <v>562</v>
      </c>
      <c r="AB2120" s="34">
        <v>0</v>
      </c>
      <c r="AC2120" s="34">
        <v>72</v>
      </c>
      <c r="AD2120" s="34">
        <v>84</v>
      </c>
      <c r="AE2120" s="34">
        <f t="shared" si="529"/>
        <v>718</v>
      </c>
      <c r="AF2120" s="34">
        <f t="shared" si="530"/>
        <v>1.82387806943267</v>
      </c>
      <c r="AG2120" s="34">
        <f t="shared" si="531"/>
        <v>1.7465564738292</v>
      </c>
      <c r="AH2120" s="34">
        <v>456</v>
      </c>
      <c r="AI2120" s="34">
        <v>0</v>
      </c>
      <c r="AJ2120" s="35">
        <v>1152</v>
      </c>
      <c r="AK2120" s="35">
        <v>308</v>
      </c>
      <c r="AL2120" s="35">
        <v>274</v>
      </c>
      <c r="AM2120" s="34">
        <v>1.3</v>
      </c>
      <c r="AN2120" s="34">
        <f t="shared" si="532"/>
        <v>471.9</v>
      </c>
      <c r="AO2120" s="35">
        <v>12</v>
      </c>
      <c r="AP2120" s="35">
        <v>12</v>
      </c>
      <c r="AQ2120" t="s">
        <v>82</v>
      </c>
      <c r="AR2120">
        <v>4</v>
      </c>
      <c r="AS2120" s="34">
        <v>0.5</v>
      </c>
      <c r="AT2120" t="s">
        <v>83</v>
      </c>
      <c r="AU2120" s="35">
        <f t="shared" si="542"/>
        <v>20.9250000000001</v>
      </c>
      <c r="AV2120" s="35">
        <f t="shared" si="533"/>
        <v>24</v>
      </c>
      <c r="AW2120" s="35">
        <f t="shared" si="534"/>
        <v>2.04407713498623</v>
      </c>
      <c r="AX2120" s="35">
        <f t="shared" si="535"/>
        <v>1.28925619834711</v>
      </c>
      <c r="AY2120" s="35">
        <f t="shared" si="536"/>
        <v>24</v>
      </c>
      <c r="AZ2120" s="35">
        <f t="shared" si="537"/>
        <v>24</v>
      </c>
      <c r="BA2120" s="27" t="str">
        <f t="shared" si="538"/>
        <v>3</v>
      </c>
      <c r="BB2120" s="34">
        <v>0.000675</v>
      </c>
      <c r="BC2120" s="34">
        <f t="shared" si="539"/>
        <v>0.0162</v>
      </c>
      <c r="BD2120" s="34" t="e">
        <f t="shared" si="540"/>
        <v>#REF!</v>
      </c>
      <c r="BE2120" s="34">
        <v>0.526</v>
      </c>
      <c r="BF2120" s="34">
        <f t="shared" si="543"/>
        <v>12.624</v>
      </c>
      <c r="BG2120" s="34" t="e">
        <f t="shared" si="541"/>
        <v>#REF!</v>
      </c>
      <c r="BH2120" t="str">
        <f>IF(AT2120="UDARA","U","N")&amp;LEFT($C$4,2)&amp;MID($C$4,4,2)&amp;LEFT(A2120,3)&amp;MID(E2120,2,2)&amp;VLOOKUP(E2120,Acuan_Reference!C:L,10,0)</f>
        <v>N1501MKS71S3</v>
      </c>
      <c r="BI2120" t="s">
        <v>84</v>
      </c>
      <c r="BJ2120" t="s">
        <v>119</v>
      </c>
      <c r="BK2120" t="s">
        <v>86</v>
      </c>
      <c r="BL2120" t="s">
        <v>87</v>
      </c>
    </row>
    <row r="2121" hidden="1" spans="1:64">
      <c r="A2121" t="s">
        <v>102</v>
      </c>
      <c r="B2121" t="s">
        <v>75</v>
      </c>
      <c r="C2121" t="s">
        <v>76</v>
      </c>
      <c r="D2121" t="s">
        <v>115</v>
      </c>
      <c r="E2121" t="s">
        <v>276</v>
      </c>
      <c r="F2121" t="s">
        <v>277</v>
      </c>
      <c r="G2121" t="s">
        <v>118</v>
      </c>
      <c r="H2121" t="s">
        <v>81</v>
      </c>
      <c r="I2121" s="34">
        <v>48875</v>
      </c>
      <c r="J2121" s="35">
        <v>82</v>
      </c>
      <c r="K2121" s="35">
        <v>202</v>
      </c>
      <c r="L2121" s="35">
        <v>287</v>
      </c>
      <c r="M2121" s="35">
        <v>36</v>
      </c>
      <c r="N2121" s="35">
        <v>105</v>
      </c>
      <c r="O2121" s="35">
        <v>225</v>
      </c>
      <c r="P2121" s="35">
        <v>114</v>
      </c>
      <c r="Q2121" s="35">
        <v>76</v>
      </c>
      <c r="R2121" s="35">
        <v>166</v>
      </c>
      <c r="S2121" s="35">
        <v>109</v>
      </c>
      <c r="T2121" s="35">
        <v>96</v>
      </c>
      <c r="U2121" s="35">
        <v>79</v>
      </c>
      <c r="V2121" s="34">
        <v>94.666666666667</v>
      </c>
      <c r="W2121" s="34">
        <f t="shared" si="528"/>
        <v>88.3333333333333</v>
      </c>
      <c r="X2121" s="35">
        <v>10</v>
      </c>
      <c r="Y2121" s="35">
        <v>0</v>
      </c>
      <c r="Z2121" s="35">
        <v>0</v>
      </c>
      <c r="AA2121" s="34">
        <v>186</v>
      </c>
      <c r="AB2121" s="34">
        <v>0</v>
      </c>
      <c r="AC2121" s="34">
        <v>0</v>
      </c>
      <c r="AD2121" s="34">
        <v>0</v>
      </c>
      <c r="AE2121" s="34">
        <f t="shared" si="529"/>
        <v>186</v>
      </c>
      <c r="AF2121" s="34">
        <f t="shared" si="530"/>
        <v>1.96478873239436</v>
      </c>
      <c r="AG2121" s="34">
        <f t="shared" si="531"/>
        <v>2.10566037735849</v>
      </c>
      <c r="AH2121" s="34">
        <v>456</v>
      </c>
      <c r="AI2121" s="34">
        <v>0</v>
      </c>
      <c r="AJ2121" s="35">
        <v>1152</v>
      </c>
      <c r="AK2121" s="35">
        <v>124</v>
      </c>
      <c r="AL2121" s="35">
        <v>90</v>
      </c>
      <c r="AM2121" s="34">
        <v>0.8</v>
      </c>
      <c r="AN2121" s="34">
        <f t="shared" si="532"/>
        <v>70.6666666666667</v>
      </c>
      <c r="AO2121" s="35">
        <v>12</v>
      </c>
      <c r="AP2121" s="35">
        <v>12</v>
      </c>
      <c r="AQ2121" t="s">
        <v>153</v>
      </c>
      <c r="AR2121">
        <v>8</v>
      </c>
      <c r="AS2121" s="34">
        <v>0.1</v>
      </c>
      <c r="AT2121" t="s">
        <v>83</v>
      </c>
      <c r="AU2121" s="35">
        <f t="shared" si="542"/>
        <v>0</v>
      </c>
      <c r="AV2121" s="35">
        <f t="shared" si="533"/>
        <v>0</v>
      </c>
      <c r="AW2121" s="35">
        <f t="shared" si="534"/>
        <v>2.10566037735849</v>
      </c>
      <c r="AX2121" s="35">
        <f t="shared" si="535"/>
        <v>1.08679245283019</v>
      </c>
      <c r="AY2121" s="35">
        <f t="shared" si="536"/>
        <v>0</v>
      </c>
      <c r="AZ2121" s="35">
        <f t="shared" si="537"/>
        <v>0</v>
      </c>
      <c r="BA2121" s="27" t="str">
        <f t="shared" si="538"/>
        <v>3</v>
      </c>
      <c r="BB2121" s="34">
        <v>0.000675</v>
      </c>
      <c r="BC2121" s="34">
        <f t="shared" si="539"/>
        <v>0</v>
      </c>
      <c r="BD2121" s="34" t="e">
        <f t="shared" si="540"/>
        <v>#REF!</v>
      </c>
      <c r="BE2121" s="34">
        <v>0.526</v>
      </c>
      <c r="BF2121" s="34">
        <f t="shared" si="543"/>
        <v>0</v>
      </c>
      <c r="BG2121" s="34" t="e">
        <f t="shared" si="541"/>
        <v>#REF!</v>
      </c>
      <c r="BH2121" t="str">
        <f>IF(AT2121="UDARA","U","N")&amp;LEFT($C$4,2)&amp;MID($C$4,4,2)&amp;LEFT(A2121,3)&amp;MID(E2121,2,2)&amp;VLOOKUP(E2121,Acuan_Reference!C:L,10,0)</f>
        <v>N1501MLG71S3</v>
      </c>
      <c r="BI2121" t="s">
        <v>84</v>
      </c>
      <c r="BJ2121" t="s">
        <v>119</v>
      </c>
      <c r="BK2121" t="s">
        <v>86</v>
      </c>
      <c r="BL2121" t="s">
        <v>87</v>
      </c>
    </row>
    <row r="2122" hidden="1" spans="1:64">
      <c r="A2122" t="s">
        <v>103</v>
      </c>
      <c r="B2122" t="s">
        <v>75</v>
      </c>
      <c r="C2122" t="s">
        <v>76</v>
      </c>
      <c r="D2122" t="s">
        <v>115</v>
      </c>
      <c r="E2122" t="s">
        <v>276</v>
      </c>
      <c r="F2122" t="s">
        <v>277</v>
      </c>
      <c r="G2122" t="s">
        <v>118</v>
      </c>
      <c r="H2122" t="s">
        <v>81</v>
      </c>
      <c r="I2122" s="34">
        <v>48875</v>
      </c>
      <c r="J2122" s="35">
        <v>80</v>
      </c>
      <c r="K2122" s="35">
        <v>68</v>
      </c>
      <c r="L2122" s="35">
        <v>47</v>
      </c>
      <c r="M2122" s="35">
        <v>63</v>
      </c>
      <c r="N2122" s="35">
        <v>105</v>
      </c>
      <c r="O2122" s="35">
        <v>42</v>
      </c>
      <c r="P2122" s="35">
        <v>72</v>
      </c>
      <c r="Q2122" s="35">
        <v>72</v>
      </c>
      <c r="R2122" s="35">
        <v>43</v>
      </c>
      <c r="S2122" s="35">
        <v>57</v>
      </c>
      <c r="T2122" s="35">
        <v>66</v>
      </c>
      <c r="U2122" s="35">
        <v>117</v>
      </c>
      <c r="V2122" s="34">
        <v>80</v>
      </c>
      <c r="W2122" s="34">
        <f t="shared" si="528"/>
        <v>74.6666666666667</v>
      </c>
      <c r="X2122" s="35">
        <v>0</v>
      </c>
      <c r="Y2122" s="35">
        <v>0</v>
      </c>
      <c r="Z2122" s="35">
        <v>0</v>
      </c>
      <c r="AA2122" s="34">
        <v>50</v>
      </c>
      <c r="AB2122" s="34">
        <v>0</v>
      </c>
      <c r="AC2122" s="34">
        <v>84</v>
      </c>
      <c r="AD2122" s="34">
        <v>0</v>
      </c>
      <c r="AE2122" s="34">
        <f t="shared" si="529"/>
        <v>134</v>
      </c>
      <c r="AF2122" s="34">
        <f t="shared" si="530"/>
        <v>1.675</v>
      </c>
      <c r="AG2122" s="34">
        <f t="shared" si="531"/>
        <v>1.79464285714286</v>
      </c>
      <c r="AH2122" s="34">
        <v>456</v>
      </c>
      <c r="AI2122" s="34">
        <v>0</v>
      </c>
      <c r="AJ2122" s="35">
        <v>1152</v>
      </c>
      <c r="AK2122" s="35">
        <v>62</v>
      </c>
      <c r="AL2122" s="35">
        <v>41</v>
      </c>
      <c r="AM2122" s="34">
        <v>1.3</v>
      </c>
      <c r="AN2122" s="34">
        <f t="shared" si="532"/>
        <v>97.0666666666667</v>
      </c>
      <c r="AO2122" s="35">
        <v>12</v>
      </c>
      <c r="AP2122" s="35">
        <v>12</v>
      </c>
      <c r="AQ2122" t="s">
        <v>82</v>
      </c>
      <c r="AR2122">
        <v>2</v>
      </c>
      <c r="AS2122" s="34">
        <v>0.36666666666667</v>
      </c>
      <c r="AT2122" t="s">
        <v>83</v>
      </c>
      <c r="AU2122" s="35">
        <f t="shared" si="542"/>
        <v>3.05</v>
      </c>
      <c r="AV2122" s="35">
        <f t="shared" si="533"/>
        <v>12</v>
      </c>
      <c r="AW2122" s="35">
        <f t="shared" si="534"/>
        <v>1.95535714285714</v>
      </c>
      <c r="AX2122" s="35">
        <f t="shared" si="535"/>
        <v>1.40625</v>
      </c>
      <c r="AY2122" s="35">
        <f t="shared" si="536"/>
        <v>12</v>
      </c>
      <c r="AZ2122" s="35">
        <f t="shared" si="537"/>
        <v>12</v>
      </c>
      <c r="BA2122" s="27" t="str">
        <f t="shared" si="538"/>
        <v>3</v>
      </c>
      <c r="BB2122" s="34">
        <v>0.000675</v>
      </c>
      <c r="BC2122" s="34">
        <f t="shared" si="539"/>
        <v>0.0081</v>
      </c>
      <c r="BD2122" s="34" t="e">
        <f t="shared" si="540"/>
        <v>#REF!</v>
      </c>
      <c r="BE2122" s="34">
        <v>0.526</v>
      </c>
      <c r="BF2122" s="34">
        <f t="shared" si="543"/>
        <v>6.312</v>
      </c>
      <c r="BG2122" s="34" t="e">
        <f t="shared" si="541"/>
        <v>#REF!</v>
      </c>
      <c r="BH2122" t="str">
        <f>IF(AT2122="UDARA","U","N")&amp;LEFT($C$4,2)&amp;MID($C$4,4,2)&amp;LEFT(A2122,3)&amp;MID(E2122,2,2)&amp;VLOOKUP(E2122,Acuan_Reference!C:L,10,0)</f>
        <v>N1501NAD71S3</v>
      </c>
      <c r="BI2122" t="s">
        <v>84</v>
      </c>
      <c r="BJ2122" t="s">
        <v>119</v>
      </c>
      <c r="BK2122" t="s">
        <v>86</v>
      </c>
      <c r="BL2122" t="s">
        <v>87</v>
      </c>
    </row>
    <row r="2123" hidden="1" spans="1:64">
      <c r="A2123" t="s">
        <v>104</v>
      </c>
      <c r="B2123" t="s">
        <v>75</v>
      </c>
      <c r="C2123" t="s">
        <v>76</v>
      </c>
      <c r="D2123" t="s">
        <v>115</v>
      </c>
      <c r="E2123" t="s">
        <v>276</v>
      </c>
      <c r="F2123" t="s">
        <v>277</v>
      </c>
      <c r="G2123" t="s">
        <v>118</v>
      </c>
      <c r="H2123" t="s">
        <v>81</v>
      </c>
      <c r="I2123" s="34">
        <v>48875</v>
      </c>
      <c r="J2123" s="35">
        <v>151</v>
      </c>
      <c r="K2123" s="35">
        <v>144</v>
      </c>
      <c r="L2123" s="35">
        <v>215</v>
      </c>
      <c r="M2123" s="35">
        <v>78</v>
      </c>
      <c r="N2123" s="35">
        <v>141</v>
      </c>
      <c r="O2123" s="35">
        <v>126</v>
      </c>
      <c r="P2123" s="35">
        <v>91</v>
      </c>
      <c r="Q2123" s="35">
        <v>116</v>
      </c>
      <c r="R2123" s="35">
        <v>101</v>
      </c>
      <c r="S2123" s="35">
        <v>190</v>
      </c>
      <c r="T2123" s="35">
        <v>185</v>
      </c>
      <c r="U2123" s="35">
        <v>108</v>
      </c>
      <c r="V2123" s="34">
        <v>161</v>
      </c>
      <c r="W2123" s="34">
        <f t="shared" si="528"/>
        <v>136.333333333333</v>
      </c>
      <c r="X2123" s="35">
        <v>67</v>
      </c>
      <c r="Y2123" s="35">
        <v>0</v>
      </c>
      <c r="Z2123" s="35">
        <v>0</v>
      </c>
      <c r="AA2123" s="34">
        <v>198</v>
      </c>
      <c r="AB2123" s="34">
        <v>0</v>
      </c>
      <c r="AC2123" s="34">
        <v>24</v>
      </c>
      <c r="AD2123" s="34">
        <v>12</v>
      </c>
      <c r="AE2123" s="34">
        <f t="shared" si="529"/>
        <v>234</v>
      </c>
      <c r="AF2123" s="34">
        <f t="shared" si="530"/>
        <v>1.45341614906832</v>
      </c>
      <c r="AG2123" s="34">
        <f t="shared" si="531"/>
        <v>1.62836185819071</v>
      </c>
      <c r="AH2123" s="34">
        <v>456</v>
      </c>
      <c r="AI2123" s="34">
        <v>0</v>
      </c>
      <c r="AJ2123" s="35">
        <v>1152</v>
      </c>
      <c r="AK2123" s="35">
        <v>144</v>
      </c>
      <c r="AL2123" s="35">
        <v>116</v>
      </c>
      <c r="AM2123" s="34">
        <v>1</v>
      </c>
      <c r="AN2123" s="34">
        <f t="shared" si="532"/>
        <v>136.333333333333</v>
      </c>
      <c r="AO2123" s="35">
        <v>12</v>
      </c>
      <c r="AP2123" s="35">
        <v>12</v>
      </c>
      <c r="AQ2123" t="s">
        <v>82</v>
      </c>
      <c r="AR2123">
        <v>4</v>
      </c>
      <c r="AS2123" s="34">
        <v>0.26666666666667</v>
      </c>
      <c r="AT2123" t="s">
        <v>83</v>
      </c>
      <c r="AU2123" s="35">
        <f t="shared" si="542"/>
        <v>13.75</v>
      </c>
      <c r="AV2123" s="35">
        <f t="shared" si="533"/>
        <v>24</v>
      </c>
      <c r="AW2123" s="35">
        <f t="shared" si="534"/>
        <v>1.89242053789731</v>
      </c>
      <c r="AX2123" s="35">
        <f t="shared" si="535"/>
        <v>1.04156479217604</v>
      </c>
      <c r="AY2123" s="35">
        <f t="shared" si="536"/>
        <v>24</v>
      </c>
      <c r="AZ2123" s="35">
        <f t="shared" si="537"/>
        <v>24</v>
      </c>
      <c r="BA2123" s="27" t="str">
        <f t="shared" si="538"/>
        <v>3</v>
      </c>
      <c r="BB2123" s="34">
        <v>0.000675</v>
      </c>
      <c r="BC2123" s="34">
        <f t="shared" si="539"/>
        <v>0.0162</v>
      </c>
      <c r="BD2123" s="34" t="e">
        <f t="shared" si="540"/>
        <v>#REF!</v>
      </c>
      <c r="BE2123" s="34">
        <v>0.526</v>
      </c>
      <c r="BF2123" s="34">
        <f t="shared" si="543"/>
        <v>12.624</v>
      </c>
      <c r="BG2123" s="34" t="e">
        <f t="shared" si="541"/>
        <v>#REF!</v>
      </c>
      <c r="BH2123" t="str">
        <f>IF(AT2123="UDARA","U","N")&amp;LEFT($C$4,2)&amp;MID($C$4,4,2)&amp;LEFT(A2123,3)&amp;MID(E2123,2,2)&amp;VLOOKUP(E2123,Acuan_Reference!C:L,10,0)</f>
        <v>N1501PDG71S3</v>
      </c>
      <c r="BI2123" t="s">
        <v>84</v>
      </c>
      <c r="BJ2123" t="s">
        <v>119</v>
      </c>
      <c r="BK2123" t="s">
        <v>86</v>
      </c>
      <c r="BL2123" t="s">
        <v>87</v>
      </c>
    </row>
    <row r="2124" hidden="1" spans="1:64">
      <c r="A2124" t="s">
        <v>105</v>
      </c>
      <c r="B2124" t="s">
        <v>75</v>
      </c>
      <c r="C2124" t="s">
        <v>76</v>
      </c>
      <c r="D2124" t="s">
        <v>115</v>
      </c>
      <c r="E2124" t="s">
        <v>276</v>
      </c>
      <c r="F2124" t="s">
        <v>277</v>
      </c>
      <c r="G2124" t="s">
        <v>118</v>
      </c>
      <c r="H2124" t="s">
        <v>81</v>
      </c>
      <c r="I2124" s="34">
        <v>48875</v>
      </c>
      <c r="J2124" s="35">
        <v>29</v>
      </c>
      <c r="K2124" s="35">
        <v>196</v>
      </c>
      <c r="L2124" s="35">
        <v>41</v>
      </c>
      <c r="M2124" s="35">
        <v>31</v>
      </c>
      <c r="N2124" s="35">
        <v>68</v>
      </c>
      <c r="O2124" s="35">
        <v>159</v>
      </c>
      <c r="P2124" s="35">
        <v>18</v>
      </c>
      <c r="Q2124" s="35">
        <v>12</v>
      </c>
      <c r="R2124" s="35">
        <v>15</v>
      </c>
      <c r="S2124" s="35">
        <v>111</v>
      </c>
      <c r="T2124" s="35">
        <v>25</v>
      </c>
      <c r="U2124" s="35">
        <v>14</v>
      </c>
      <c r="V2124" s="34">
        <v>50</v>
      </c>
      <c r="W2124" s="34">
        <f t="shared" si="528"/>
        <v>25.3333333333333</v>
      </c>
      <c r="X2124" s="35">
        <v>3</v>
      </c>
      <c r="Y2124" s="35">
        <v>0</v>
      </c>
      <c r="Z2124" s="35">
        <v>0</v>
      </c>
      <c r="AA2124" s="34">
        <v>100</v>
      </c>
      <c r="AB2124" s="34">
        <v>0</v>
      </c>
      <c r="AC2124" s="34">
        <v>0</v>
      </c>
      <c r="AD2124" s="34">
        <v>0</v>
      </c>
      <c r="AE2124" s="34">
        <f t="shared" si="529"/>
        <v>100</v>
      </c>
      <c r="AF2124" s="34">
        <f t="shared" si="530"/>
        <v>2</v>
      </c>
      <c r="AG2124" s="34">
        <f t="shared" si="531"/>
        <v>3.94736842105263</v>
      </c>
      <c r="AH2124" s="34">
        <v>456</v>
      </c>
      <c r="AI2124" s="34">
        <v>0</v>
      </c>
      <c r="AJ2124" s="35">
        <v>1152</v>
      </c>
      <c r="AK2124" s="35">
        <v>50</v>
      </c>
      <c r="AL2124" s="35">
        <v>37</v>
      </c>
      <c r="AM2124" s="34">
        <v>1</v>
      </c>
      <c r="AN2124" s="34">
        <f t="shared" si="532"/>
        <v>25.3333333333333</v>
      </c>
      <c r="AO2124" s="35">
        <v>12</v>
      </c>
      <c r="AP2124" s="35">
        <v>12</v>
      </c>
      <c r="AQ2124" t="s">
        <v>82</v>
      </c>
      <c r="AR2124">
        <v>4</v>
      </c>
      <c r="AS2124" s="34">
        <v>0.26666666666667</v>
      </c>
      <c r="AT2124" t="s">
        <v>83</v>
      </c>
      <c r="AU2124" s="35">
        <f t="shared" si="542"/>
        <v>0</v>
      </c>
      <c r="AV2124" s="35">
        <f t="shared" si="533"/>
        <v>0</v>
      </c>
      <c r="AW2124" s="35">
        <f t="shared" si="534"/>
        <v>3.94736842105263</v>
      </c>
      <c r="AX2124" s="35">
        <f t="shared" si="535"/>
        <v>2.48684210526316</v>
      </c>
      <c r="AY2124" s="35">
        <f t="shared" si="536"/>
        <v>0</v>
      </c>
      <c r="AZ2124" s="35">
        <f t="shared" si="537"/>
        <v>0</v>
      </c>
      <c r="BA2124" s="27" t="str">
        <f t="shared" si="538"/>
        <v>3</v>
      </c>
      <c r="BB2124" s="34">
        <v>0.000675</v>
      </c>
      <c r="BC2124" s="34">
        <f t="shared" si="539"/>
        <v>0</v>
      </c>
      <c r="BD2124" s="34" t="e">
        <f t="shared" si="540"/>
        <v>#REF!</v>
      </c>
      <c r="BE2124" s="34">
        <v>0.526</v>
      </c>
      <c r="BF2124" s="34">
        <f t="shared" si="543"/>
        <v>0</v>
      </c>
      <c r="BG2124" s="34" t="e">
        <f t="shared" si="541"/>
        <v>#REF!</v>
      </c>
      <c r="BH2124" t="str">
        <f>IF(AT2124="UDARA","U","N")&amp;LEFT($C$4,2)&amp;MID($C$4,4,2)&amp;LEFT(A2124,3)&amp;MID(E2124,2,2)&amp;VLOOKUP(E2124,Acuan_Reference!C:L,10,0)</f>
        <v>N1501PKB71S3</v>
      </c>
      <c r="BI2124" t="s">
        <v>84</v>
      </c>
      <c r="BJ2124" t="s">
        <v>119</v>
      </c>
      <c r="BK2124" t="s">
        <v>86</v>
      </c>
      <c r="BL2124" t="s">
        <v>87</v>
      </c>
    </row>
    <row r="2125" hidden="1" spans="1:64">
      <c r="A2125" t="s">
        <v>106</v>
      </c>
      <c r="B2125" t="s">
        <v>75</v>
      </c>
      <c r="C2125" t="s">
        <v>76</v>
      </c>
      <c r="D2125" t="s">
        <v>115</v>
      </c>
      <c r="E2125" t="s">
        <v>276</v>
      </c>
      <c r="F2125" t="s">
        <v>277</v>
      </c>
      <c r="G2125" t="s">
        <v>118</v>
      </c>
      <c r="H2125" t="s">
        <v>81</v>
      </c>
      <c r="I2125" s="34">
        <v>48875</v>
      </c>
      <c r="J2125" s="35">
        <v>31</v>
      </c>
      <c r="K2125" s="35">
        <v>73</v>
      </c>
      <c r="L2125" s="35">
        <v>46</v>
      </c>
      <c r="M2125" s="35">
        <v>26</v>
      </c>
      <c r="N2125" s="35">
        <v>27</v>
      </c>
      <c r="O2125" s="35">
        <v>12</v>
      </c>
      <c r="P2125" s="35">
        <v>46</v>
      </c>
      <c r="Q2125" s="35">
        <v>17</v>
      </c>
      <c r="R2125" s="35">
        <v>37</v>
      </c>
      <c r="S2125" s="35">
        <v>34</v>
      </c>
      <c r="T2125" s="35">
        <v>56</v>
      </c>
      <c r="U2125" s="35">
        <v>22</v>
      </c>
      <c r="V2125" s="34">
        <v>37.333333333333</v>
      </c>
      <c r="W2125" s="34">
        <f t="shared" si="528"/>
        <v>36.3333333333333</v>
      </c>
      <c r="X2125" s="35">
        <v>14</v>
      </c>
      <c r="Y2125" s="35">
        <v>0</v>
      </c>
      <c r="Z2125" s="35">
        <v>0</v>
      </c>
      <c r="AA2125" s="34">
        <v>67</v>
      </c>
      <c r="AB2125" s="34">
        <v>0</v>
      </c>
      <c r="AC2125" s="34">
        <v>0</v>
      </c>
      <c r="AD2125" s="34">
        <v>0</v>
      </c>
      <c r="AE2125" s="34">
        <f t="shared" si="529"/>
        <v>67</v>
      </c>
      <c r="AF2125" s="34">
        <f t="shared" si="530"/>
        <v>1.79464285714287</v>
      </c>
      <c r="AG2125" s="34">
        <f t="shared" si="531"/>
        <v>1.84403669724771</v>
      </c>
      <c r="AH2125" s="34">
        <v>456</v>
      </c>
      <c r="AI2125" s="34">
        <v>0</v>
      </c>
      <c r="AJ2125" s="35">
        <v>1152</v>
      </c>
      <c r="AK2125" s="35">
        <v>32</v>
      </c>
      <c r="AL2125" s="35">
        <v>31</v>
      </c>
      <c r="AM2125" s="34">
        <v>0.9</v>
      </c>
      <c r="AN2125" s="34">
        <f t="shared" si="532"/>
        <v>32.7</v>
      </c>
      <c r="AO2125" s="35">
        <v>12</v>
      </c>
      <c r="AP2125" s="35">
        <v>12</v>
      </c>
      <c r="AQ2125" t="s">
        <v>82</v>
      </c>
      <c r="AR2125">
        <v>4</v>
      </c>
      <c r="AS2125" s="34">
        <v>0.16666666666667</v>
      </c>
      <c r="AT2125" t="s">
        <v>83</v>
      </c>
      <c r="AU2125" s="35">
        <f t="shared" si="542"/>
        <v>0</v>
      </c>
      <c r="AV2125" s="35">
        <f t="shared" si="533"/>
        <v>0</v>
      </c>
      <c r="AW2125" s="35">
        <f t="shared" si="534"/>
        <v>1.84403669724771</v>
      </c>
      <c r="AX2125" s="35">
        <f t="shared" si="535"/>
        <v>0.990825688073394</v>
      </c>
      <c r="AY2125" s="35">
        <f t="shared" si="536"/>
        <v>0</v>
      </c>
      <c r="AZ2125" s="35">
        <f t="shared" si="537"/>
        <v>0</v>
      </c>
      <c r="BA2125" s="27" t="str">
        <f t="shared" si="538"/>
        <v>3</v>
      </c>
      <c r="BB2125" s="34">
        <v>0.000675</v>
      </c>
      <c r="BC2125" s="34">
        <f t="shared" si="539"/>
        <v>0</v>
      </c>
      <c r="BD2125" s="34" t="e">
        <f t="shared" si="540"/>
        <v>#REF!</v>
      </c>
      <c r="BE2125" s="34">
        <v>0.526</v>
      </c>
      <c r="BF2125" s="34">
        <f t="shared" si="543"/>
        <v>0</v>
      </c>
      <c r="BG2125" s="34" t="e">
        <f t="shared" si="541"/>
        <v>#REF!</v>
      </c>
      <c r="BH2125" t="str">
        <f>IF(AT2125="UDARA","U","N")&amp;LEFT($C$4,2)&amp;MID($C$4,4,2)&amp;LEFT(A2125,3)&amp;MID(E2125,2,2)&amp;VLOOKUP(E2125,Acuan_Reference!C:L,10,0)</f>
        <v>N1501PLB71S3</v>
      </c>
      <c r="BI2125" t="s">
        <v>84</v>
      </c>
      <c r="BJ2125" t="s">
        <v>119</v>
      </c>
      <c r="BK2125" t="s">
        <v>86</v>
      </c>
      <c r="BL2125" t="s">
        <v>87</v>
      </c>
    </row>
    <row r="2126" hidden="1" spans="1:64">
      <c r="A2126" t="s">
        <v>107</v>
      </c>
      <c r="B2126" t="s">
        <v>75</v>
      </c>
      <c r="C2126" t="s">
        <v>76</v>
      </c>
      <c r="D2126" t="s">
        <v>115</v>
      </c>
      <c r="E2126" t="s">
        <v>276</v>
      </c>
      <c r="F2126" t="s">
        <v>277</v>
      </c>
      <c r="G2126" t="s">
        <v>118</v>
      </c>
      <c r="H2126" t="s">
        <v>81</v>
      </c>
      <c r="I2126" s="34">
        <v>48875</v>
      </c>
      <c r="J2126" s="35">
        <v>0</v>
      </c>
      <c r="K2126" s="35">
        <v>65</v>
      </c>
      <c r="L2126" s="35">
        <v>41</v>
      </c>
      <c r="M2126" s="35">
        <v>17</v>
      </c>
      <c r="N2126" s="35">
        <v>65</v>
      </c>
      <c r="O2126" s="35">
        <v>36</v>
      </c>
      <c r="P2126" s="35">
        <v>46</v>
      </c>
      <c r="Q2126" s="35">
        <v>38</v>
      </c>
      <c r="R2126" s="35">
        <v>34</v>
      </c>
      <c r="S2126" s="35">
        <v>11</v>
      </c>
      <c r="T2126" s="35">
        <v>96</v>
      </c>
      <c r="U2126" s="35">
        <v>52</v>
      </c>
      <c r="V2126" s="34">
        <v>53</v>
      </c>
      <c r="W2126" s="34">
        <f t="shared" si="528"/>
        <v>61</v>
      </c>
      <c r="X2126" s="35">
        <v>15</v>
      </c>
      <c r="Y2126" s="35">
        <v>0</v>
      </c>
      <c r="Z2126" s="35">
        <v>0</v>
      </c>
      <c r="AA2126" s="34">
        <v>52</v>
      </c>
      <c r="AB2126" s="34">
        <v>0</v>
      </c>
      <c r="AC2126" s="34">
        <v>60</v>
      </c>
      <c r="AD2126" s="34">
        <v>0</v>
      </c>
      <c r="AE2126" s="34">
        <f t="shared" si="529"/>
        <v>112</v>
      </c>
      <c r="AF2126" s="34">
        <f t="shared" si="530"/>
        <v>2.11320754716981</v>
      </c>
      <c r="AG2126" s="34">
        <f t="shared" si="531"/>
        <v>1.83606557377049</v>
      </c>
      <c r="AH2126" s="34">
        <v>456</v>
      </c>
      <c r="AI2126" s="34">
        <v>0</v>
      </c>
      <c r="AJ2126" s="35">
        <v>1152</v>
      </c>
      <c r="AK2126" s="35">
        <v>30</v>
      </c>
      <c r="AL2126" s="35">
        <v>35</v>
      </c>
      <c r="AM2126" s="34">
        <v>1.3</v>
      </c>
      <c r="AN2126" s="34">
        <f t="shared" si="532"/>
        <v>79.3</v>
      </c>
      <c r="AO2126" s="35">
        <v>12</v>
      </c>
      <c r="AP2126" s="35">
        <v>12</v>
      </c>
      <c r="AQ2126" t="s">
        <v>82</v>
      </c>
      <c r="AR2126">
        <v>2</v>
      </c>
      <c r="AS2126" s="34">
        <v>0.43333333333333</v>
      </c>
      <c r="AT2126" t="s">
        <v>83</v>
      </c>
      <c r="AU2126" s="35">
        <f t="shared" si="542"/>
        <v>1.725</v>
      </c>
      <c r="AV2126" s="35">
        <f t="shared" si="533"/>
        <v>12</v>
      </c>
      <c r="AW2126" s="35">
        <f t="shared" si="534"/>
        <v>2.0327868852459</v>
      </c>
      <c r="AX2126" s="35">
        <f t="shared" si="535"/>
        <v>1.45901639344262</v>
      </c>
      <c r="AY2126" s="35">
        <f t="shared" si="536"/>
        <v>12</v>
      </c>
      <c r="AZ2126" s="35">
        <f t="shared" si="537"/>
        <v>12</v>
      </c>
      <c r="BA2126" s="27" t="str">
        <f t="shared" si="538"/>
        <v>3</v>
      </c>
      <c r="BB2126" s="34">
        <v>0.000675</v>
      </c>
      <c r="BC2126" s="34">
        <f t="shared" si="539"/>
        <v>0.0081</v>
      </c>
      <c r="BD2126" s="34" t="e">
        <f t="shared" si="540"/>
        <v>#REF!</v>
      </c>
      <c r="BE2126" s="34">
        <v>0.526</v>
      </c>
      <c r="BF2126" s="34">
        <f t="shared" si="543"/>
        <v>6.312</v>
      </c>
      <c r="BG2126" s="34" t="e">
        <f t="shared" si="541"/>
        <v>#REF!</v>
      </c>
      <c r="BH2126" t="str">
        <f>IF(AT2126="UDARA","U","N")&amp;LEFT($C$4,2)&amp;MID($C$4,4,2)&amp;LEFT(A2126,3)&amp;MID(E2126,2,2)&amp;VLOOKUP(E2126,Acuan_Reference!C:L,10,0)</f>
        <v>N1501PTK71S3</v>
      </c>
      <c r="BI2126" t="s">
        <v>84</v>
      </c>
      <c r="BJ2126" t="s">
        <v>119</v>
      </c>
      <c r="BK2126" t="s">
        <v>86</v>
      </c>
      <c r="BL2126" t="s">
        <v>87</v>
      </c>
    </row>
    <row r="2127" hidden="1" spans="1:64">
      <c r="A2127" t="s">
        <v>108</v>
      </c>
      <c r="B2127" t="s">
        <v>75</v>
      </c>
      <c r="C2127" t="s">
        <v>76</v>
      </c>
      <c r="D2127" t="s">
        <v>115</v>
      </c>
      <c r="E2127" t="s">
        <v>276</v>
      </c>
      <c r="F2127" t="s">
        <v>277</v>
      </c>
      <c r="G2127" t="s">
        <v>118</v>
      </c>
      <c r="H2127" t="s">
        <v>81</v>
      </c>
      <c r="I2127" s="34">
        <v>48875</v>
      </c>
      <c r="J2127" s="35">
        <v>95</v>
      </c>
      <c r="K2127" s="35">
        <v>136</v>
      </c>
      <c r="L2127" s="35">
        <v>101</v>
      </c>
      <c r="M2127" s="35">
        <v>75</v>
      </c>
      <c r="N2127" s="35">
        <v>61</v>
      </c>
      <c r="O2127" s="35">
        <v>90</v>
      </c>
      <c r="P2127" s="35">
        <v>53</v>
      </c>
      <c r="Q2127" s="35">
        <v>63</v>
      </c>
      <c r="R2127" s="35">
        <v>94</v>
      </c>
      <c r="S2127" s="35">
        <v>38</v>
      </c>
      <c r="T2127" s="35">
        <v>54</v>
      </c>
      <c r="U2127" s="35">
        <v>42</v>
      </c>
      <c r="V2127" s="34">
        <v>44.666666666667</v>
      </c>
      <c r="W2127" s="34">
        <f t="shared" si="528"/>
        <v>47</v>
      </c>
      <c r="X2127" s="35">
        <v>12</v>
      </c>
      <c r="Y2127" s="35">
        <v>0</v>
      </c>
      <c r="Z2127" s="35">
        <v>0</v>
      </c>
      <c r="AA2127" s="34">
        <v>103</v>
      </c>
      <c r="AB2127" s="34">
        <v>0</v>
      </c>
      <c r="AC2127" s="34">
        <v>0</v>
      </c>
      <c r="AD2127" s="34">
        <v>0</v>
      </c>
      <c r="AE2127" s="34">
        <f t="shared" si="529"/>
        <v>103</v>
      </c>
      <c r="AF2127" s="34">
        <f t="shared" si="530"/>
        <v>2.30597014925371</v>
      </c>
      <c r="AG2127" s="34">
        <f t="shared" si="531"/>
        <v>2.19148936170213</v>
      </c>
      <c r="AH2127" s="34">
        <v>456</v>
      </c>
      <c r="AI2127" s="34">
        <v>0</v>
      </c>
      <c r="AJ2127" s="35">
        <v>1152</v>
      </c>
      <c r="AK2127" s="35">
        <v>69</v>
      </c>
      <c r="AL2127" s="35">
        <v>45</v>
      </c>
      <c r="AM2127" s="34">
        <v>0.8</v>
      </c>
      <c r="AN2127" s="34">
        <f t="shared" si="532"/>
        <v>37.6</v>
      </c>
      <c r="AO2127" s="35">
        <v>12</v>
      </c>
      <c r="AP2127" s="35">
        <v>12</v>
      </c>
      <c r="AQ2127" t="s">
        <v>153</v>
      </c>
      <c r="AR2127">
        <v>4</v>
      </c>
      <c r="AS2127" s="34">
        <v>0.066666666666667</v>
      </c>
      <c r="AT2127" t="s">
        <v>83</v>
      </c>
      <c r="AU2127" s="35">
        <f t="shared" si="542"/>
        <v>0</v>
      </c>
      <c r="AV2127" s="35">
        <f t="shared" si="533"/>
        <v>0</v>
      </c>
      <c r="AW2127" s="35">
        <f t="shared" si="534"/>
        <v>2.19148936170213</v>
      </c>
      <c r="AX2127" s="35">
        <f t="shared" si="535"/>
        <v>1.23404255319149</v>
      </c>
      <c r="AY2127" s="35">
        <f t="shared" si="536"/>
        <v>0</v>
      </c>
      <c r="AZ2127" s="35">
        <f t="shared" si="537"/>
        <v>0</v>
      </c>
      <c r="BA2127" s="27" t="str">
        <f t="shared" si="538"/>
        <v>3</v>
      </c>
      <c r="BB2127" s="34">
        <v>0.000675</v>
      </c>
      <c r="BC2127" s="34">
        <f t="shared" si="539"/>
        <v>0</v>
      </c>
      <c r="BD2127" s="34" t="e">
        <f t="shared" si="540"/>
        <v>#REF!</v>
      </c>
      <c r="BE2127" s="34">
        <v>0.526</v>
      </c>
      <c r="BF2127" s="34">
        <f t="shared" si="543"/>
        <v>0</v>
      </c>
      <c r="BG2127" s="34" t="e">
        <f t="shared" si="541"/>
        <v>#REF!</v>
      </c>
      <c r="BH2127" t="str">
        <f>IF(AT2127="UDARA","U","N")&amp;LEFT($C$4,2)&amp;MID($C$4,4,2)&amp;LEFT(A2127,3)&amp;MID(E2127,2,2)&amp;VLOOKUP(E2127,Acuan_Reference!C:L,10,0)</f>
        <v>N1501PWT71S3</v>
      </c>
      <c r="BI2127" t="s">
        <v>84</v>
      </c>
      <c r="BJ2127" t="s">
        <v>119</v>
      </c>
      <c r="BK2127" t="s">
        <v>86</v>
      </c>
      <c r="BL2127" t="s">
        <v>87</v>
      </c>
    </row>
    <row r="2128" hidden="1" spans="1:64">
      <c r="A2128" t="s">
        <v>109</v>
      </c>
      <c r="B2128" t="s">
        <v>75</v>
      </c>
      <c r="C2128" t="s">
        <v>76</v>
      </c>
      <c r="D2128" t="s">
        <v>115</v>
      </c>
      <c r="E2128" t="s">
        <v>276</v>
      </c>
      <c r="F2128" t="s">
        <v>277</v>
      </c>
      <c r="G2128" t="s">
        <v>118</v>
      </c>
      <c r="H2128" t="s">
        <v>81</v>
      </c>
      <c r="I2128" s="34">
        <v>48875</v>
      </c>
      <c r="J2128" s="35">
        <v>199</v>
      </c>
      <c r="K2128" s="35">
        <v>305</v>
      </c>
      <c r="L2128" s="35">
        <v>196</v>
      </c>
      <c r="M2128" s="35">
        <v>101</v>
      </c>
      <c r="N2128" s="35">
        <v>205</v>
      </c>
      <c r="O2128" s="35">
        <v>277</v>
      </c>
      <c r="P2128" s="35">
        <v>346</v>
      </c>
      <c r="Q2128" s="35">
        <v>144</v>
      </c>
      <c r="R2128" s="35">
        <v>163</v>
      </c>
      <c r="S2128" s="35">
        <v>290</v>
      </c>
      <c r="T2128" s="35">
        <v>128</v>
      </c>
      <c r="U2128" s="35">
        <v>253</v>
      </c>
      <c r="V2128" s="34">
        <v>223.66666666667</v>
      </c>
      <c r="W2128" s="34">
        <f t="shared" si="528"/>
        <v>174</v>
      </c>
      <c r="X2128" s="35">
        <v>39</v>
      </c>
      <c r="Y2128" s="35">
        <v>0</v>
      </c>
      <c r="Z2128" s="35">
        <v>0</v>
      </c>
      <c r="AA2128" s="34">
        <v>111</v>
      </c>
      <c r="AB2128" s="34">
        <v>0</v>
      </c>
      <c r="AC2128" s="34">
        <v>60</v>
      </c>
      <c r="AD2128" s="34">
        <v>0</v>
      </c>
      <c r="AE2128" s="34">
        <f t="shared" si="529"/>
        <v>171</v>
      </c>
      <c r="AF2128" s="34">
        <f t="shared" si="530"/>
        <v>0.764530551415786</v>
      </c>
      <c r="AG2128" s="34">
        <f t="shared" si="531"/>
        <v>0.982758620689655</v>
      </c>
      <c r="AH2128" s="34">
        <v>456</v>
      </c>
      <c r="AI2128" s="34">
        <v>0</v>
      </c>
      <c r="AJ2128" s="35">
        <v>1152</v>
      </c>
      <c r="AK2128" s="35">
        <v>211</v>
      </c>
      <c r="AL2128" s="35">
        <v>141</v>
      </c>
      <c r="AM2128" s="34">
        <v>0.6</v>
      </c>
      <c r="AN2128" s="34">
        <f t="shared" si="532"/>
        <v>104.4</v>
      </c>
      <c r="AO2128" s="35">
        <v>12</v>
      </c>
      <c r="AP2128" s="35">
        <v>12</v>
      </c>
      <c r="AQ2128" t="s">
        <v>153</v>
      </c>
      <c r="AR2128">
        <v>8</v>
      </c>
      <c r="AS2128" s="34">
        <v>0.1</v>
      </c>
      <c r="AT2128" t="s">
        <v>83</v>
      </c>
      <c r="AU2128" s="35">
        <f t="shared" si="542"/>
        <v>55.8</v>
      </c>
      <c r="AV2128" s="35">
        <f t="shared" si="533"/>
        <v>60</v>
      </c>
      <c r="AW2128" s="35">
        <f t="shared" si="534"/>
        <v>1.32758620689655</v>
      </c>
      <c r="AX2128" s="35">
        <f t="shared" si="535"/>
        <v>0.517241379310345</v>
      </c>
      <c r="AY2128" s="35">
        <f t="shared" si="536"/>
        <v>60</v>
      </c>
      <c r="AZ2128" s="35">
        <f t="shared" si="537"/>
        <v>60</v>
      </c>
      <c r="BA2128" s="27" t="str">
        <f t="shared" si="538"/>
        <v>3</v>
      </c>
      <c r="BB2128" s="34">
        <v>0.000675</v>
      </c>
      <c r="BC2128" s="34">
        <f t="shared" si="539"/>
        <v>0.0405</v>
      </c>
      <c r="BD2128" s="34" t="e">
        <f t="shared" si="540"/>
        <v>#REF!</v>
      </c>
      <c r="BE2128" s="34">
        <v>0.526</v>
      </c>
      <c r="BF2128" s="34">
        <f t="shared" si="543"/>
        <v>31.56</v>
      </c>
      <c r="BG2128" s="34" t="e">
        <f t="shared" si="541"/>
        <v>#REF!</v>
      </c>
      <c r="BH2128" t="str">
        <f>IF(AT2128="UDARA","U","N")&amp;LEFT($C$4,2)&amp;MID($C$4,4,2)&amp;LEFT(A2128,3)&amp;MID(E2128,2,2)&amp;VLOOKUP(E2128,Acuan_Reference!C:L,10,0)</f>
        <v>N1501SBY71S3</v>
      </c>
      <c r="BI2128" t="s">
        <v>84</v>
      </c>
      <c r="BJ2128" t="s">
        <v>119</v>
      </c>
      <c r="BK2128" t="s">
        <v>86</v>
      </c>
      <c r="BL2128" t="s">
        <v>87</v>
      </c>
    </row>
    <row r="2129" hidden="1" spans="1:64">
      <c r="A2129" t="s">
        <v>110</v>
      </c>
      <c r="B2129" t="s">
        <v>75</v>
      </c>
      <c r="C2129" t="s">
        <v>76</v>
      </c>
      <c r="D2129" t="s">
        <v>115</v>
      </c>
      <c r="E2129" t="s">
        <v>276</v>
      </c>
      <c r="F2129" t="s">
        <v>277</v>
      </c>
      <c r="G2129" t="s">
        <v>118</v>
      </c>
      <c r="H2129" t="s">
        <v>81</v>
      </c>
      <c r="I2129" s="34">
        <v>48875</v>
      </c>
      <c r="J2129" s="35">
        <v>120</v>
      </c>
      <c r="K2129" s="35">
        <v>177</v>
      </c>
      <c r="L2129" s="35">
        <v>221</v>
      </c>
      <c r="M2129" s="35">
        <v>139</v>
      </c>
      <c r="N2129" s="35">
        <v>228</v>
      </c>
      <c r="O2129" s="35">
        <v>68</v>
      </c>
      <c r="P2129" s="35">
        <v>220</v>
      </c>
      <c r="Q2129" s="35">
        <v>61</v>
      </c>
      <c r="R2129" s="35">
        <v>95</v>
      </c>
      <c r="S2129" s="35">
        <v>77</v>
      </c>
      <c r="T2129" s="35">
        <v>176</v>
      </c>
      <c r="U2129" s="35">
        <v>87</v>
      </c>
      <c r="V2129" s="34">
        <v>113.33333333333</v>
      </c>
      <c r="W2129" s="34">
        <f t="shared" si="528"/>
        <v>116</v>
      </c>
      <c r="X2129" s="35">
        <v>21</v>
      </c>
      <c r="Y2129" s="35">
        <v>0</v>
      </c>
      <c r="Z2129" s="35">
        <v>0</v>
      </c>
      <c r="AA2129" s="34">
        <v>220</v>
      </c>
      <c r="AB2129" s="34">
        <v>0</v>
      </c>
      <c r="AC2129" s="34">
        <v>0</v>
      </c>
      <c r="AD2129" s="34">
        <v>0</v>
      </c>
      <c r="AE2129" s="34">
        <f t="shared" si="529"/>
        <v>220</v>
      </c>
      <c r="AF2129" s="34">
        <f t="shared" si="530"/>
        <v>1.94117647058829</v>
      </c>
      <c r="AG2129" s="34">
        <f t="shared" si="531"/>
        <v>1.89655172413793</v>
      </c>
      <c r="AH2129" s="34">
        <v>456</v>
      </c>
      <c r="AI2129" s="34">
        <v>0</v>
      </c>
      <c r="AJ2129" s="35">
        <v>1152</v>
      </c>
      <c r="AK2129" s="35">
        <v>83</v>
      </c>
      <c r="AL2129" s="35">
        <v>85</v>
      </c>
      <c r="AM2129" s="34">
        <v>0.7</v>
      </c>
      <c r="AN2129" s="34">
        <f t="shared" si="532"/>
        <v>81.2</v>
      </c>
      <c r="AO2129" s="35">
        <v>12</v>
      </c>
      <c r="AP2129" s="35">
        <v>12</v>
      </c>
      <c r="AQ2129" t="s">
        <v>153</v>
      </c>
      <c r="AR2129">
        <v>8</v>
      </c>
      <c r="AS2129" s="34">
        <v>0.066666666666667</v>
      </c>
      <c r="AT2129" t="s">
        <v>83</v>
      </c>
      <c r="AU2129" s="35">
        <f t="shared" si="542"/>
        <v>0</v>
      </c>
      <c r="AV2129" s="35">
        <f t="shared" si="533"/>
        <v>0</v>
      </c>
      <c r="AW2129" s="35">
        <f t="shared" si="534"/>
        <v>1.89655172413793</v>
      </c>
      <c r="AX2129" s="35">
        <f t="shared" si="535"/>
        <v>1.16379310344828</v>
      </c>
      <c r="AY2129" s="35">
        <f t="shared" si="536"/>
        <v>0</v>
      </c>
      <c r="AZ2129" s="35">
        <f t="shared" si="537"/>
        <v>0</v>
      </c>
      <c r="BA2129" s="27" t="str">
        <f t="shared" si="538"/>
        <v>3</v>
      </c>
      <c r="BB2129" s="34">
        <v>0.000675</v>
      </c>
      <c r="BC2129" s="34">
        <f t="shared" si="539"/>
        <v>0</v>
      </c>
      <c r="BD2129" s="34" t="e">
        <f t="shared" si="540"/>
        <v>#REF!</v>
      </c>
      <c r="BE2129" s="34">
        <v>0.526</v>
      </c>
      <c r="BF2129" s="34">
        <f t="shared" si="543"/>
        <v>0</v>
      </c>
      <c r="BG2129" s="34" t="e">
        <f t="shared" si="541"/>
        <v>#REF!</v>
      </c>
      <c r="BH2129" t="str">
        <f>IF(AT2129="UDARA","U","N")&amp;LEFT($C$4,2)&amp;MID($C$4,4,2)&amp;LEFT(A2129,3)&amp;MID(E2129,2,2)&amp;VLOOKUP(E2129,Acuan_Reference!C:L,10,0)</f>
        <v>N1501SLO71S3</v>
      </c>
      <c r="BI2129" t="s">
        <v>84</v>
      </c>
      <c r="BJ2129" t="s">
        <v>119</v>
      </c>
      <c r="BK2129" t="s">
        <v>86</v>
      </c>
      <c r="BL2129" t="s">
        <v>87</v>
      </c>
    </row>
    <row r="2130" hidden="1" spans="1:64">
      <c r="A2130" t="s">
        <v>111</v>
      </c>
      <c r="B2130" t="s">
        <v>75</v>
      </c>
      <c r="C2130" t="s">
        <v>76</v>
      </c>
      <c r="D2130" t="s">
        <v>115</v>
      </c>
      <c r="E2130" t="s">
        <v>276</v>
      </c>
      <c r="F2130" t="s">
        <v>277</v>
      </c>
      <c r="G2130" t="s">
        <v>118</v>
      </c>
      <c r="H2130" t="s">
        <v>81</v>
      </c>
      <c r="I2130" s="34">
        <v>48875</v>
      </c>
      <c r="J2130" s="35">
        <v>165</v>
      </c>
      <c r="K2130" s="35">
        <v>387</v>
      </c>
      <c r="L2130" s="35">
        <v>194</v>
      </c>
      <c r="M2130" s="35">
        <v>107</v>
      </c>
      <c r="N2130" s="35">
        <v>241</v>
      </c>
      <c r="O2130" s="35">
        <v>257</v>
      </c>
      <c r="P2130" s="35">
        <v>188</v>
      </c>
      <c r="Q2130" s="35">
        <v>156</v>
      </c>
      <c r="R2130" s="35">
        <v>96</v>
      </c>
      <c r="S2130" s="35">
        <v>112</v>
      </c>
      <c r="T2130" s="35">
        <v>242</v>
      </c>
      <c r="U2130" s="35">
        <v>78</v>
      </c>
      <c r="V2130" s="34">
        <v>144</v>
      </c>
      <c r="W2130" s="34">
        <f t="shared" si="528"/>
        <v>143</v>
      </c>
      <c r="X2130" s="35">
        <v>96</v>
      </c>
      <c r="Y2130" s="35">
        <v>0</v>
      </c>
      <c r="Z2130" s="35">
        <v>0</v>
      </c>
      <c r="AA2130" s="34">
        <v>229</v>
      </c>
      <c r="AB2130" s="34">
        <v>0</v>
      </c>
      <c r="AC2130" s="34">
        <v>60</v>
      </c>
      <c r="AD2130" s="34">
        <v>0</v>
      </c>
      <c r="AE2130" s="34">
        <f t="shared" si="529"/>
        <v>289</v>
      </c>
      <c r="AF2130" s="34">
        <f t="shared" si="530"/>
        <v>2.00694444444444</v>
      </c>
      <c r="AG2130" s="34">
        <f t="shared" si="531"/>
        <v>2.02097902097902</v>
      </c>
      <c r="AH2130" s="34">
        <v>456</v>
      </c>
      <c r="AI2130" s="34">
        <v>0</v>
      </c>
      <c r="AJ2130" s="35">
        <v>1152</v>
      </c>
      <c r="AK2130" s="35">
        <v>128</v>
      </c>
      <c r="AL2130" s="35">
        <v>109</v>
      </c>
      <c r="AM2130" s="34">
        <v>1.5</v>
      </c>
      <c r="AN2130" s="34">
        <f t="shared" si="532"/>
        <v>214.5</v>
      </c>
      <c r="AO2130" s="35">
        <v>12</v>
      </c>
      <c r="AP2130" s="35">
        <v>12</v>
      </c>
      <c r="AQ2130" t="s">
        <v>82</v>
      </c>
      <c r="AR2130">
        <v>2</v>
      </c>
      <c r="AS2130" s="34">
        <v>0.53333333333333</v>
      </c>
      <c r="AT2130" t="s">
        <v>83</v>
      </c>
      <c r="AU2130" s="35">
        <f t="shared" si="542"/>
        <v>25.875</v>
      </c>
      <c r="AV2130" s="35">
        <f t="shared" si="533"/>
        <v>36</v>
      </c>
      <c r="AW2130" s="35">
        <f t="shared" si="534"/>
        <v>2.27272727272727</v>
      </c>
      <c r="AX2130" s="35">
        <f t="shared" si="535"/>
        <v>1.51048951048951</v>
      </c>
      <c r="AY2130" s="35">
        <f t="shared" si="536"/>
        <v>36</v>
      </c>
      <c r="AZ2130" s="35">
        <f t="shared" si="537"/>
        <v>36</v>
      </c>
      <c r="BA2130" s="27" t="str">
        <f t="shared" si="538"/>
        <v>3</v>
      </c>
      <c r="BB2130" s="34">
        <v>0.000675</v>
      </c>
      <c r="BC2130" s="34">
        <f t="shared" si="539"/>
        <v>0.0243</v>
      </c>
      <c r="BD2130" s="34" t="e">
        <f t="shared" si="540"/>
        <v>#REF!</v>
      </c>
      <c r="BE2130" s="34">
        <v>0.526</v>
      </c>
      <c r="BF2130" s="34">
        <f t="shared" si="543"/>
        <v>18.936</v>
      </c>
      <c r="BG2130" s="34" t="e">
        <f t="shared" si="541"/>
        <v>#REF!</v>
      </c>
      <c r="BH2130" t="str">
        <f>IF(AT2130="UDARA","U","N")&amp;LEFT($C$4,2)&amp;MID($C$4,4,2)&amp;LEFT(A2130,3)&amp;MID(E2130,2,2)&amp;VLOOKUP(E2130,Acuan_Reference!C:L,10,0)</f>
        <v>N1501SMD71S3</v>
      </c>
      <c r="BI2130" t="s">
        <v>84</v>
      </c>
      <c r="BJ2130" t="s">
        <v>119</v>
      </c>
      <c r="BK2130" t="s">
        <v>86</v>
      </c>
      <c r="BL2130" t="s">
        <v>87</v>
      </c>
    </row>
    <row r="2131" hidden="1" spans="1:64">
      <c r="A2131" t="s">
        <v>112</v>
      </c>
      <c r="B2131" t="s">
        <v>75</v>
      </c>
      <c r="C2131" t="s">
        <v>76</v>
      </c>
      <c r="D2131" t="s">
        <v>115</v>
      </c>
      <c r="E2131" t="s">
        <v>276</v>
      </c>
      <c r="F2131" t="s">
        <v>277</v>
      </c>
      <c r="G2131" t="s">
        <v>118</v>
      </c>
      <c r="H2131" t="s">
        <v>81</v>
      </c>
      <c r="I2131" s="34">
        <v>48875</v>
      </c>
      <c r="J2131" s="35">
        <v>154</v>
      </c>
      <c r="K2131" s="35">
        <v>129</v>
      </c>
      <c r="L2131" s="35">
        <v>180</v>
      </c>
      <c r="M2131" s="35">
        <v>97</v>
      </c>
      <c r="N2131" s="35">
        <v>42</v>
      </c>
      <c r="O2131" s="35">
        <v>158</v>
      </c>
      <c r="P2131" s="35">
        <v>77</v>
      </c>
      <c r="Q2131" s="35">
        <v>92</v>
      </c>
      <c r="R2131" s="35">
        <v>48</v>
      </c>
      <c r="S2131" s="35">
        <v>192</v>
      </c>
      <c r="T2131" s="35">
        <v>90</v>
      </c>
      <c r="U2131" s="35">
        <v>110</v>
      </c>
      <c r="V2131" s="34">
        <v>130.66666666667</v>
      </c>
      <c r="W2131" s="34">
        <f t="shared" si="528"/>
        <v>93.3333333333333</v>
      </c>
      <c r="X2131" s="35">
        <v>16</v>
      </c>
      <c r="Y2131" s="35">
        <v>0</v>
      </c>
      <c r="Z2131" s="35">
        <v>0</v>
      </c>
      <c r="AA2131" s="34">
        <v>175</v>
      </c>
      <c r="AB2131" s="34">
        <v>0</v>
      </c>
      <c r="AC2131" s="34">
        <v>0</v>
      </c>
      <c r="AD2131" s="34">
        <v>0</v>
      </c>
      <c r="AE2131" s="34">
        <f t="shared" si="529"/>
        <v>175</v>
      </c>
      <c r="AF2131" s="34">
        <f t="shared" si="530"/>
        <v>1.33928571428568</v>
      </c>
      <c r="AG2131" s="34">
        <f t="shared" si="531"/>
        <v>1.875</v>
      </c>
      <c r="AH2131" s="34">
        <v>456</v>
      </c>
      <c r="AI2131" s="34">
        <v>0</v>
      </c>
      <c r="AJ2131" s="35">
        <v>1152</v>
      </c>
      <c r="AK2131" s="35">
        <v>117</v>
      </c>
      <c r="AL2131" s="35">
        <v>80</v>
      </c>
      <c r="AM2131" s="34">
        <v>0.7</v>
      </c>
      <c r="AN2131" s="34">
        <f t="shared" si="532"/>
        <v>65.3333333333333</v>
      </c>
      <c r="AO2131" s="35">
        <v>12</v>
      </c>
      <c r="AP2131" s="35">
        <v>12</v>
      </c>
      <c r="AQ2131" t="s">
        <v>153</v>
      </c>
      <c r="AR2131">
        <v>8</v>
      </c>
      <c r="AS2131" s="34">
        <v>0.066666666666667</v>
      </c>
      <c r="AT2131" t="s">
        <v>83</v>
      </c>
      <c r="AU2131" s="35">
        <f t="shared" si="542"/>
        <v>0</v>
      </c>
      <c r="AV2131" s="35">
        <f t="shared" si="533"/>
        <v>0</v>
      </c>
      <c r="AW2131" s="35">
        <f t="shared" si="534"/>
        <v>1.875</v>
      </c>
      <c r="AX2131" s="35">
        <f t="shared" si="535"/>
        <v>1.01785714285714</v>
      </c>
      <c r="AY2131" s="35">
        <f t="shared" si="536"/>
        <v>0</v>
      </c>
      <c r="AZ2131" s="35">
        <f t="shared" si="537"/>
        <v>0</v>
      </c>
      <c r="BA2131" s="27" t="str">
        <f t="shared" si="538"/>
        <v>3</v>
      </c>
      <c r="BB2131" s="34">
        <v>0.000675</v>
      </c>
      <c r="BC2131" s="34">
        <f t="shared" si="539"/>
        <v>0</v>
      </c>
      <c r="BD2131" s="34" t="e">
        <f t="shared" si="540"/>
        <v>#REF!</v>
      </c>
      <c r="BE2131" s="34">
        <v>0.526</v>
      </c>
      <c r="BF2131" s="34">
        <f t="shared" si="543"/>
        <v>0</v>
      </c>
      <c r="BG2131" s="34" t="e">
        <f t="shared" si="541"/>
        <v>#REF!</v>
      </c>
      <c r="BH2131" t="str">
        <f>IF(AT2131="UDARA","U","N")&amp;LEFT($C$4,2)&amp;MID($C$4,4,2)&amp;LEFT(A2131,3)&amp;MID(E2131,2,2)&amp;VLOOKUP(E2131,Acuan_Reference!C:L,10,0)</f>
        <v>N1501SMG71S3</v>
      </c>
      <c r="BI2131" t="s">
        <v>84</v>
      </c>
      <c r="BJ2131" t="s">
        <v>119</v>
      </c>
      <c r="BK2131" t="s">
        <v>86</v>
      </c>
      <c r="BL2131" t="s">
        <v>87</v>
      </c>
    </row>
    <row r="2132" hidden="1" spans="1:64">
      <c r="A2132" t="s">
        <v>113</v>
      </c>
      <c r="B2132" t="s">
        <v>75</v>
      </c>
      <c r="C2132" t="s">
        <v>76</v>
      </c>
      <c r="D2132" t="s">
        <v>115</v>
      </c>
      <c r="E2132" t="s">
        <v>276</v>
      </c>
      <c r="F2132" t="s">
        <v>277</v>
      </c>
      <c r="G2132" t="s">
        <v>118</v>
      </c>
      <c r="H2132" t="s">
        <v>81</v>
      </c>
      <c r="I2132" s="34">
        <v>48875</v>
      </c>
      <c r="J2132" s="35">
        <v>103</v>
      </c>
      <c r="K2132" s="35">
        <v>288</v>
      </c>
      <c r="L2132" s="35">
        <v>66</v>
      </c>
      <c r="M2132" s="35">
        <v>114</v>
      </c>
      <c r="N2132" s="35">
        <v>141</v>
      </c>
      <c r="O2132" s="35">
        <v>242</v>
      </c>
      <c r="P2132" s="35">
        <v>90</v>
      </c>
      <c r="Q2132" s="35">
        <v>63</v>
      </c>
      <c r="R2132" s="35">
        <v>78</v>
      </c>
      <c r="S2132" s="35">
        <v>141</v>
      </c>
      <c r="T2132" s="35">
        <v>85</v>
      </c>
      <c r="U2132" s="35">
        <v>148</v>
      </c>
      <c r="V2132" s="34">
        <v>124.66666666667</v>
      </c>
      <c r="W2132" s="34">
        <f t="shared" si="528"/>
        <v>102.333333333333</v>
      </c>
      <c r="X2132" s="35">
        <v>30</v>
      </c>
      <c r="Y2132" s="35">
        <v>0</v>
      </c>
      <c r="Z2132" s="35">
        <v>0</v>
      </c>
      <c r="AA2132" s="34">
        <v>71</v>
      </c>
      <c r="AB2132" s="34">
        <v>0</v>
      </c>
      <c r="AC2132" s="34">
        <v>0</v>
      </c>
      <c r="AD2132" s="34">
        <v>24</v>
      </c>
      <c r="AE2132" s="34">
        <f t="shared" si="529"/>
        <v>95</v>
      </c>
      <c r="AF2132" s="34">
        <f t="shared" si="530"/>
        <v>0.762032085561477</v>
      </c>
      <c r="AG2132" s="34">
        <f t="shared" si="531"/>
        <v>0.693811074918567</v>
      </c>
      <c r="AH2132" s="34">
        <v>456</v>
      </c>
      <c r="AI2132" s="34">
        <v>0</v>
      </c>
      <c r="AJ2132" s="35">
        <v>1152</v>
      </c>
      <c r="AK2132" s="35">
        <v>100</v>
      </c>
      <c r="AL2132" s="35">
        <v>74</v>
      </c>
      <c r="AM2132" s="34">
        <v>0.25</v>
      </c>
      <c r="AN2132" s="34">
        <f t="shared" si="532"/>
        <v>25.5833333333333</v>
      </c>
      <c r="AO2132" s="35">
        <v>12</v>
      </c>
      <c r="AP2132" s="35">
        <v>12</v>
      </c>
      <c r="AQ2132" t="s">
        <v>153</v>
      </c>
      <c r="AR2132">
        <v>12</v>
      </c>
      <c r="AS2132" s="34">
        <v>0.033333333333333</v>
      </c>
      <c r="AT2132" t="s">
        <v>83</v>
      </c>
      <c r="AU2132" s="35">
        <f t="shared" si="542"/>
        <v>3.4375</v>
      </c>
      <c r="AV2132" s="35">
        <f t="shared" si="533"/>
        <v>12</v>
      </c>
      <c r="AW2132" s="35">
        <f t="shared" si="534"/>
        <v>1.04560260586319</v>
      </c>
      <c r="AX2132" s="35">
        <f t="shared" si="535"/>
        <v>0.322475570032573</v>
      </c>
      <c r="AY2132" s="35">
        <f t="shared" si="536"/>
        <v>12</v>
      </c>
      <c r="AZ2132" s="35">
        <f t="shared" si="537"/>
        <v>12</v>
      </c>
      <c r="BA2132" s="27" t="str">
        <f t="shared" si="538"/>
        <v>3</v>
      </c>
      <c r="BB2132" s="34">
        <v>0.000675</v>
      </c>
      <c r="BC2132" s="34">
        <f t="shared" si="539"/>
        <v>0.0081</v>
      </c>
      <c r="BD2132" s="34" t="e">
        <f t="shared" si="540"/>
        <v>#REF!</v>
      </c>
      <c r="BE2132" s="34">
        <v>0.526</v>
      </c>
      <c r="BF2132" s="34">
        <f t="shared" si="543"/>
        <v>6.312</v>
      </c>
      <c r="BG2132" s="34" t="e">
        <f t="shared" si="541"/>
        <v>#REF!</v>
      </c>
      <c r="BH2132" t="str">
        <f>IF(AT2132="UDARA","U","N")&amp;LEFT($C$4,2)&amp;MID($C$4,4,2)&amp;LEFT(A2132,3)&amp;MID(E2132,2,2)&amp;VLOOKUP(E2132,Acuan_Reference!C:L,10,0)</f>
        <v>N1501TGR71S3</v>
      </c>
      <c r="BI2132" t="s">
        <v>84</v>
      </c>
      <c r="BJ2132" t="s">
        <v>119</v>
      </c>
      <c r="BK2132" t="s">
        <v>86</v>
      </c>
      <c r="BL2132" t="s">
        <v>87</v>
      </c>
    </row>
    <row r="2133" hidden="1" spans="1:64">
      <c r="A2133" t="s">
        <v>114</v>
      </c>
      <c r="B2133" t="s">
        <v>75</v>
      </c>
      <c r="C2133" t="s">
        <v>76</v>
      </c>
      <c r="D2133" t="s">
        <v>115</v>
      </c>
      <c r="E2133" t="s">
        <v>276</v>
      </c>
      <c r="F2133" t="s">
        <v>277</v>
      </c>
      <c r="G2133" t="s">
        <v>118</v>
      </c>
      <c r="H2133" t="s">
        <v>81</v>
      </c>
      <c r="I2133" s="34">
        <v>48875</v>
      </c>
      <c r="J2133" s="35">
        <v>60</v>
      </c>
      <c r="K2133" s="35">
        <v>62</v>
      </c>
      <c r="L2133" s="35">
        <v>108</v>
      </c>
      <c r="M2133" s="35">
        <v>64</v>
      </c>
      <c r="N2133" s="35">
        <v>49</v>
      </c>
      <c r="O2133" s="35">
        <v>27</v>
      </c>
      <c r="P2133" s="35">
        <v>68</v>
      </c>
      <c r="Q2133" s="35">
        <v>41</v>
      </c>
      <c r="R2133" s="35">
        <v>52</v>
      </c>
      <c r="S2133" s="35">
        <v>24</v>
      </c>
      <c r="T2133" s="35">
        <v>19</v>
      </c>
      <c r="U2133" s="35">
        <v>30</v>
      </c>
      <c r="V2133" s="34">
        <v>24.333333333333</v>
      </c>
      <c r="W2133" s="34">
        <f t="shared" si="528"/>
        <v>24</v>
      </c>
      <c r="X2133" s="35">
        <v>18</v>
      </c>
      <c r="Y2133" s="35">
        <v>0</v>
      </c>
      <c r="Z2133" s="35">
        <v>0</v>
      </c>
      <c r="AA2133" s="34">
        <v>57</v>
      </c>
      <c r="AB2133" s="34">
        <v>0</v>
      </c>
      <c r="AC2133" s="34">
        <v>0</v>
      </c>
      <c r="AD2133" s="34">
        <v>0</v>
      </c>
      <c r="AE2133" s="34">
        <f t="shared" si="529"/>
        <v>57</v>
      </c>
      <c r="AF2133" s="34">
        <f t="shared" si="530"/>
        <v>2.34246575342469</v>
      </c>
      <c r="AG2133" s="34">
        <f t="shared" si="531"/>
        <v>2.375</v>
      </c>
      <c r="AH2133" s="34">
        <v>456</v>
      </c>
      <c r="AI2133" s="34">
        <v>0</v>
      </c>
      <c r="AJ2133" s="35">
        <v>1152</v>
      </c>
      <c r="AK2133" s="35">
        <v>42</v>
      </c>
      <c r="AL2133" s="35">
        <v>23</v>
      </c>
      <c r="AM2133" s="34">
        <v>0.7</v>
      </c>
      <c r="AN2133" s="34">
        <f t="shared" si="532"/>
        <v>16.8</v>
      </c>
      <c r="AO2133" s="35">
        <v>12</v>
      </c>
      <c r="AP2133" s="35">
        <v>12</v>
      </c>
      <c r="AQ2133" t="s">
        <v>153</v>
      </c>
      <c r="AR2133">
        <v>8</v>
      </c>
      <c r="AS2133" s="34">
        <v>0.066666666666667</v>
      </c>
      <c r="AT2133" t="s">
        <v>83</v>
      </c>
      <c r="AU2133" s="35">
        <f t="shared" si="542"/>
        <v>0</v>
      </c>
      <c r="AV2133" s="35">
        <f t="shared" si="533"/>
        <v>0</v>
      </c>
      <c r="AW2133" s="35">
        <f t="shared" si="534"/>
        <v>2.375</v>
      </c>
      <c r="AX2133" s="35">
        <f t="shared" si="535"/>
        <v>1.41666666666667</v>
      </c>
      <c r="AY2133" s="35">
        <f t="shared" si="536"/>
        <v>0</v>
      </c>
      <c r="AZ2133" s="35">
        <f t="shared" si="537"/>
        <v>0</v>
      </c>
      <c r="BA2133" s="27" t="str">
        <f t="shared" si="538"/>
        <v>3</v>
      </c>
      <c r="BB2133" s="34">
        <v>0.000675</v>
      </c>
      <c r="BC2133" s="34">
        <f t="shared" si="539"/>
        <v>0</v>
      </c>
      <c r="BD2133" s="34" t="e">
        <f t="shared" si="540"/>
        <v>#REF!</v>
      </c>
      <c r="BE2133" s="34">
        <v>0.526</v>
      </c>
      <c r="BF2133" s="34">
        <f t="shared" si="543"/>
        <v>0</v>
      </c>
      <c r="BG2133" s="34" t="e">
        <f t="shared" si="541"/>
        <v>#REF!</v>
      </c>
      <c r="BH2133" t="str">
        <f>IF(AT2133="UDARA","U","N")&amp;LEFT($C$4,2)&amp;MID($C$4,4,2)&amp;LEFT(A2133,3)&amp;MID(E2133,2,2)&amp;VLOOKUP(E2133,Acuan_Reference!C:L,10,0)</f>
        <v>N1501YGY71S3</v>
      </c>
      <c r="BI2133" t="s">
        <v>84</v>
      </c>
      <c r="BJ2133" t="s">
        <v>119</v>
      </c>
      <c r="BK2133" t="s">
        <v>86</v>
      </c>
      <c r="BL2133" t="s">
        <v>87</v>
      </c>
    </row>
    <row r="2134" hidden="1" spans="1:64">
      <c r="A2134" t="s">
        <v>74</v>
      </c>
      <c r="B2134" t="s">
        <v>75</v>
      </c>
      <c r="C2134" t="s">
        <v>76</v>
      </c>
      <c r="D2134" t="s">
        <v>115</v>
      </c>
      <c r="E2134" t="s">
        <v>278</v>
      </c>
      <c r="F2134" t="s">
        <v>279</v>
      </c>
      <c r="G2134" t="s">
        <v>80</v>
      </c>
      <c r="H2134" t="s">
        <v>81</v>
      </c>
      <c r="I2134" s="34">
        <v>40630</v>
      </c>
      <c r="J2134" s="35">
        <v>575</v>
      </c>
      <c r="K2134" s="35">
        <v>669</v>
      </c>
      <c r="L2134" s="35">
        <v>805</v>
      </c>
      <c r="M2134" s="35">
        <v>375</v>
      </c>
      <c r="N2134" s="35">
        <v>599</v>
      </c>
      <c r="O2134" s="35">
        <v>602</v>
      </c>
      <c r="P2134" s="35">
        <v>549</v>
      </c>
      <c r="Q2134" s="35">
        <v>592</v>
      </c>
      <c r="R2134" s="35">
        <v>701</v>
      </c>
      <c r="S2134" s="35">
        <v>795</v>
      </c>
      <c r="T2134" s="35">
        <v>550</v>
      </c>
      <c r="U2134" s="35">
        <v>726</v>
      </c>
      <c r="V2134" s="34">
        <v>690.33333333333</v>
      </c>
      <c r="W2134" s="34">
        <f t="shared" si="528"/>
        <v>590.333333333333</v>
      </c>
      <c r="X2134" s="35">
        <v>268</v>
      </c>
      <c r="Y2134" s="35">
        <v>0</v>
      </c>
      <c r="Z2134" s="35">
        <v>0</v>
      </c>
      <c r="AA2134" s="34">
        <v>710</v>
      </c>
      <c r="AB2134" s="34">
        <v>0</v>
      </c>
      <c r="AC2134" s="34">
        <v>12</v>
      </c>
      <c r="AD2134" s="34">
        <v>0</v>
      </c>
      <c r="AE2134" s="34">
        <f t="shared" si="529"/>
        <v>722</v>
      </c>
      <c r="AF2134" s="34">
        <f t="shared" si="530"/>
        <v>1.04587155963303</v>
      </c>
      <c r="AG2134" s="34">
        <f t="shared" si="531"/>
        <v>1.22303783173348</v>
      </c>
      <c r="AH2134" s="34">
        <v>5628</v>
      </c>
      <c r="AI2134" s="34">
        <v>0</v>
      </c>
      <c r="AJ2134" s="35">
        <v>5904</v>
      </c>
      <c r="AK2134" s="35">
        <v>734</v>
      </c>
      <c r="AL2134" s="35">
        <v>495</v>
      </c>
      <c r="AM2134" s="34">
        <v>0.7</v>
      </c>
      <c r="AN2134" s="34">
        <f t="shared" si="532"/>
        <v>413.233333333333</v>
      </c>
      <c r="AO2134" s="35">
        <v>12</v>
      </c>
      <c r="AP2134" s="35">
        <v>12</v>
      </c>
      <c r="AQ2134" t="s">
        <v>153</v>
      </c>
      <c r="AR2134">
        <v>8</v>
      </c>
      <c r="AS2134" s="34">
        <v>0.066666666666667</v>
      </c>
      <c r="AT2134" t="s">
        <v>83</v>
      </c>
      <c r="AU2134" s="35">
        <f t="shared" si="542"/>
        <v>139.675</v>
      </c>
      <c r="AV2134" s="35">
        <f t="shared" si="533"/>
        <v>144</v>
      </c>
      <c r="AW2134" s="35">
        <f t="shared" si="534"/>
        <v>1.4669678147939</v>
      </c>
      <c r="AX2134" s="35">
        <f t="shared" si="535"/>
        <v>0.628458498023715</v>
      </c>
      <c r="AY2134" s="35">
        <f t="shared" si="536"/>
        <v>144</v>
      </c>
      <c r="AZ2134" s="35">
        <f t="shared" si="537"/>
        <v>144</v>
      </c>
      <c r="BA2134" s="27" t="str">
        <f t="shared" si="538"/>
        <v>3</v>
      </c>
      <c r="BB2134" s="34">
        <v>0.00052</v>
      </c>
      <c r="BC2134" s="34">
        <f t="shared" si="539"/>
        <v>0.07488</v>
      </c>
      <c r="BD2134" s="34" t="e">
        <f t="shared" si="540"/>
        <v>#REF!</v>
      </c>
      <c r="BE2134" s="34">
        <v>0.505</v>
      </c>
      <c r="BF2134" s="34">
        <f t="shared" si="543"/>
        <v>72.72</v>
      </c>
      <c r="BG2134" s="34" t="e">
        <f t="shared" si="541"/>
        <v>#REF!</v>
      </c>
      <c r="BH2134" t="str">
        <f>IF(AT2134="UDARA","U","N")&amp;LEFT($C$4,2)&amp;MID($C$4,4,2)&amp;LEFT(A2134,3)&amp;MID(E2134,2,2)&amp;VLOOKUP(E2134,Acuan_Reference!C:L,10,0)</f>
        <v>N1501BDG71S3</v>
      </c>
      <c r="BI2134" t="s">
        <v>84</v>
      </c>
      <c r="BJ2134" t="s">
        <v>119</v>
      </c>
      <c r="BK2134" t="s">
        <v>86</v>
      </c>
      <c r="BL2134" t="s">
        <v>87</v>
      </c>
    </row>
    <row r="2135" hidden="1" spans="1:64">
      <c r="A2135" t="s">
        <v>88</v>
      </c>
      <c r="B2135" t="s">
        <v>75</v>
      </c>
      <c r="C2135" t="s">
        <v>76</v>
      </c>
      <c r="D2135" t="s">
        <v>115</v>
      </c>
      <c r="E2135" t="s">
        <v>278</v>
      </c>
      <c r="F2135" t="s">
        <v>279</v>
      </c>
      <c r="G2135" t="s">
        <v>80</v>
      </c>
      <c r="H2135" t="s">
        <v>81</v>
      </c>
      <c r="I2135" s="34">
        <v>40630</v>
      </c>
      <c r="J2135" s="35">
        <v>159</v>
      </c>
      <c r="K2135" s="35">
        <v>257</v>
      </c>
      <c r="L2135" s="35">
        <v>251</v>
      </c>
      <c r="M2135" s="35">
        <v>110</v>
      </c>
      <c r="N2135" s="35">
        <v>132</v>
      </c>
      <c r="O2135" s="35">
        <v>166</v>
      </c>
      <c r="P2135" s="35">
        <v>238</v>
      </c>
      <c r="Q2135" s="35">
        <v>198</v>
      </c>
      <c r="R2135" s="35">
        <v>96</v>
      </c>
      <c r="S2135" s="35">
        <v>192</v>
      </c>
      <c r="T2135" s="35">
        <v>153</v>
      </c>
      <c r="U2135" s="35">
        <v>184</v>
      </c>
      <c r="V2135" s="34">
        <v>176.33333333333</v>
      </c>
      <c r="W2135" s="34">
        <f t="shared" si="528"/>
        <v>148</v>
      </c>
      <c r="X2135" s="35">
        <v>56</v>
      </c>
      <c r="Y2135" s="35">
        <v>0</v>
      </c>
      <c r="Z2135" s="35">
        <v>0</v>
      </c>
      <c r="AA2135" s="34">
        <v>144</v>
      </c>
      <c r="AB2135" s="34">
        <v>0</v>
      </c>
      <c r="AC2135" s="34">
        <v>36</v>
      </c>
      <c r="AD2135" s="34">
        <v>0</v>
      </c>
      <c r="AE2135" s="34">
        <f t="shared" si="529"/>
        <v>180</v>
      </c>
      <c r="AF2135" s="34">
        <f t="shared" si="530"/>
        <v>1.02079395085068</v>
      </c>
      <c r="AG2135" s="34">
        <f t="shared" si="531"/>
        <v>1.21621621621622</v>
      </c>
      <c r="AH2135" s="34">
        <v>5628</v>
      </c>
      <c r="AI2135" s="34">
        <v>0</v>
      </c>
      <c r="AJ2135" s="35">
        <v>5904</v>
      </c>
      <c r="AK2135" s="35">
        <v>172</v>
      </c>
      <c r="AL2135" s="35">
        <v>107</v>
      </c>
      <c r="AM2135" s="34">
        <v>0.6</v>
      </c>
      <c r="AN2135" s="34">
        <f t="shared" si="532"/>
        <v>88.8</v>
      </c>
      <c r="AO2135" s="35">
        <v>12</v>
      </c>
      <c r="AP2135" s="35">
        <v>12</v>
      </c>
      <c r="AQ2135" t="s">
        <v>153</v>
      </c>
      <c r="AR2135">
        <v>8</v>
      </c>
      <c r="AS2135" s="34">
        <v>0.033333333333333</v>
      </c>
      <c r="AT2135" t="s">
        <v>83</v>
      </c>
      <c r="AU2135" s="35">
        <f t="shared" si="542"/>
        <v>11.85</v>
      </c>
      <c r="AV2135" s="35">
        <f t="shared" si="533"/>
        <v>12</v>
      </c>
      <c r="AW2135" s="35">
        <f t="shared" si="534"/>
        <v>1.2972972972973</v>
      </c>
      <c r="AX2135" s="35">
        <f t="shared" si="535"/>
        <v>0.574324324324324</v>
      </c>
      <c r="AY2135" s="35">
        <f t="shared" si="536"/>
        <v>12</v>
      </c>
      <c r="AZ2135" s="35">
        <f t="shared" si="537"/>
        <v>12</v>
      </c>
      <c r="BA2135" s="27" t="str">
        <f t="shared" si="538"/>
        <v>3</v>
      </c>
      <c r="BB2135" s="34">
        <v>0.00052</v>
      </c>
      <c r="BC2135" s="34">
        <f t="shared" si="539"/>
        <v>0.00624</v>
      </c>
      <c r="BD2135" s="34" t="e">
        <f t="shared" si="540"/>
        <v>#REF!</v>
      </c>
      <c r="BE2135" s="34">
        <v>0.505</v>
      </c>
      <c r="BF2135" s="34">
        <f t="shared" si="543"/>
        <v>6.06</v>
      </c>
      <c r="BG2135" s="34" t="e">
        <f t="shared" si="541"/>
        <v>#REF!</v>
      </c>
      <c r="BH2135" t="str">
        <f>IF(AT2135="UDARA","U","N")&amp;LEFT($C$4,2)&amp;MID($C$4,4,2)&amp;LEFT(A2135,3)&amp;MID(E2135,2,2)&amp;VLOOKUP(E2135,Acuan_Reference!C:L,10,0)</f>
        <v>N1501BGR71S3</v>
      </c>
      <c r="BI2135" t="s">
        <v>84</v>
      </c>
      <c r="BJ2135" t="s">
        <v>119</v>
      </c>
      <c r="BK2135" t="s">
        <v>86</v>
      </c>
      <c r="BL2135" t="s">
        <v>87</v>
      </c>
    </row>
    <row r="2136" hidden="1" spans="1:64">
      <c r="A2136" t="s">
        <v>89</v>
      </c>
      <c r="B2136" t="s">
        <v>75</v>
      </c>
      <c r="C2136" t="s">
        <v>76</v>
      </c>
      <c r="D2136" t="s">
        <v>115</v>
      </c>
      <c r="E2136" t="s">
        <v>278</v>
      </c>
      <c r="F2136" t="s">
        <v>279</v>
      </c>
      <c r="G2136" t="s">
        <v>80</v>
      </c>
      <c r="H2136" t="s">
        <v>81</v>
      </c>
      <c r="I2136" s="34">
        <v>40630</v>
      </c>
      <c r="J2136" s="35">
        <v>12</v>
      </c>
      <c r="K2136" s="35">
        <v>31</v>
      </c>
      <c r="L2136" s="35">
        <v>36</v>
      </c>
      <c r="M2136" s="35">
        <v>6</v>
      </c>
      <c r="N2136" s="35">
        <v>63</v>
      </c>
      <c r="O2136" s="35">
        <v>0</v>
      </c>
      <c r="P2136" s="35">
        <v>12</v>
      </c>
      <c r="Q2136" s="35">
        <v>30</v>
      </c>
      <c r="R2136" s="35">
        <v>24</v>
      </c>
      <c r="S2136" s="35">
        <v>3</v>
      </c>
      <c r="T2136" s="35">
        <v>2</v>
      </c>
      <c r="U2136" s="35">
        <v>54</v>
      </c>
      <c r="V2136" s="34">
        <v>19.666666666667</v>
      </c>
      <c r="W2136" s="34">
        <f t="shared" si="528"/>
        <v>21.3333333333333</v>
      </c>
      <c r="X2136" s="35">
        <v>0</v>
      </c>
      <c r="Y2136" s="35">
        <v>0</v>
      </c>
      <c r="Z2136" s="35">
        <v>0</v>
      </c>
      <c r="AA2136" s="34">
        <v>32</v>
      </c>
      <c r="AB2136" s="34">
        <v>0</v>
      </c>
      <c r="AC2136" s="34">
        <v>12</v>
      </c>
      <c r="AD2136" s="34">
        <v>0</v>
      </c>
      <c r="AE2136" s="34">
        <f t="shared" si="529"/>
        <v>44</v>
      </c>
      <c r="AF2136" s="34">
        <f t="shared" si="530"/>
        <v>2.23728813559318</v>
      </c>
      <c r="AG2136" s="34">
        <f t="shared" si="531"/>
        <v>2.0625</v>
      </c>
      <c r="AH2136" s="34">
        <v>5628</v>
      </c>
      <c r="AI2136" s="34">
        <v>0</v>
      </c>
      <c r="AJ2136" s="35">
        <v>5904</v>
      </c>
      <c r="AK2136" s="35">
        <v>21</v>
      </c>
      <c r="AL2136" s="35">
        <v>8</v>
      </c>
      <c r="AM2136" s="34">
        <v>1.3</v>
      </c>
      <c r="AN2136" s="34">
        <f t="shared" si="532"/>
        <v>27.7333333333333</v>
      </c>
      <c r="AO2136" s="35">
        <v>12</v>
      </c>
      <c r="AP2136" s="35">
        <v>12</v>
      </c>
      <c r="AQ2136" t="s">
        <v>82</v>
      </c>
      <c r="AR2136">
        <v>4</v>
      </c>
      <c r="AS2136" s="34">
        <v>0.53333333333333</v>
      </c>
      <c r="AT2136" t="s">
        <v>83</v>
      </c>
      <c r="AU2136" s="35">
        <f t="shared" si="542"/>
        <v>0</v>
      </c>
      <c r="AV2136" s="35">
        <f t="shared" si="533"/>
        <v>0</v>
      </c>
      <c r="AW2136" s="35">
        <f t="shared" si="534"/>
        <v>2.0625</v>
      </c>
      <c r="AX2136" s="35">
        <f t="shared" si="535"/>
        <v>1.6875</v>
      </c>
      <c r="AY2136" s="35">
        <f t="shared" si="536"/>
        <v>0</v>
      </c>
      <c r="AZ2136" s="35">
        <f t="shared" si="537"/>
        <v>0</v>
      </c>
      <c r="BA2136" s="27" t="str">
        <f t="shared" si="538"/>
        <v>3</v>
      </c>
      <c r="BB2136" s="34">
        <v>0.00052</v>
      </c>
      <c r="BC2136" s="34">
        <f t="shared" si="539"/>
        <v>0</v>
      </c>
      <c r="BD2136" s="34" t="e">
        <f t="shared" si="540"/>
        <v>#REF!</v>
      </c>
      <c r="BE2136" s="34">
        <v>0.505</v>
      </c>
      <c r="BF2136" s="34">
        <f t="shared" si="543"/>
        <v>0</v>
      </c>
      <c r="BG2136" s="34" t="e">
        <f t="shared" si="541"/>
        <v>#REF!</v>
      </c>
      <c r="BH2136" t="str">
        <f>IF(AT2136="UDARA","U","N")&amp;LEFT($C$4,2)&amp;MID($C$4,4,2)&amp;LEFT(A2136,3)&amp;MID(E2136,2,2)&amp;VLOOKUP(E2136,Acuan_Reference!C:L,10,0)</f>
        <v>N1501BJM71S3</v>
      </c>
      <c r="BI2136" t="s">
        <v>84</v>
      </c>
      <c r="BJ2136" t="s">
        <v>119</v>
      </c>
      <c r="BK2136" t="s">
        <v>86</v>
      </c>
      <c r="BL2136" t="s">
        <v>87</v>
      </c>
    </row>
    <row r="2137" hidden="1" spans="1:64">
      <c r="A2137" t="s">
        <v>90</v>
      </c>
      <c r="B2137" t="s">
        <v>75</v>
      </c>
      <c r="C2137" t="s">
        <v>76</v>
      </c>
      <c r="D2137" t="s">
        <v>115</v>
      </c>
      <c r="E2137" t="s">
        <v>278</v>
      </c>
      <c r="F2137" t="s">
        <v>279</v>
      </c>
      <c r="G2137" t="s">
        <v>80</v>
      </c>
      <c r="H2137" t="s">
        <v>81</v>
      </c>
      <c r="I2137" s="34">
        <v>40630</v>
      </c>
      <c r="J2137" s="35">
        <v>162</v>
      </c>
      <c r="K2137" s="35">
        <v>288</v>
      </c>
      <c r="L2137" s="35">
        <v>320</v>
      </c>
      <c r="M2137" s="35">
        <v>138</v>
      </c>
      <c r="N2137" s="35">
        <v>210</v>
      </c>
      <c r="O2137" s="35">
        <v>200</v>
      </c>
      <c r="P2137" s="35">
        <v>156</v>
      </c>
      <c r="Q2137" s="35">
        <v>120</v>
      </c>
      <c r="R2137" s="35">
        <v>151</v>
      </c>
      <c r="S2137" s="35">
        <v>448</v>
      </c>
      <c r="T2137" s="35">
        <v>138</v>
      </c>
      <c r="U2137" s="35">
        <v>191</v>
      </c>
      <c r="V2137" s="34">
        <v>259</v>
      </c>
      <c r="W2137" s="34">
        <f t="shared" si="528"/>
        <v>169.333333333333</v>
      </c>
      <c r="X2137" s="35">
        <v>81</v>
      </c>
      <c r="Y2137" s="35">
        <v>0</v>
      </c>
      <c r="Z2137" s="35">
        <v>0</v>
      </c>
      <c r="AA2137" s="34">
        <v>349</v>
      </c>
      <c r="AB2137" s="34">
        <v>0</v>
      </c>
      <c r="AC2137" s="34">
        <v>0</v>
      </c>
      <c r="AD2137" s="34">
        <v>0</v>
      </c>
      <c r="AE2137" s="34">
        <f t="shared" si="529"/>
        <v>349</v>
      </c>
      <c r="AF2137" s="34">
        <f t="shared" si="530"/>
        <v>1.34749034749035</v>
      </c>
      <c r="AG2137" s="34">
        <f t="shared" si="531"/>
        <v>2.06102362204724</v>
      </c>
      <c r="AH2137" s="34">
        <v>5628</v>
      </c>
      <c r="AI2137" s="34">
        <v>0</v>
      </c>
      <c r="AJ2137" s="35">
        <v>5904</v>
      </c>
      <c r="AK2137" s="35">
        <v>253</v>
      </c>
      <c r="AL2137" s="35">
        <v>179</v>
      </c>
      <c r="AM2137" s="34">
        <v>0.6</v>
      </c>
      <c r="AN2137" s="34">
        <f t="shared" si="532"/>
        <v>101.6</v>
      </c>
      <c r="AO2137" s="35">
        <v>12</v>
      </c>
      <c r="AP2137" s="35">
        <v>12</v>
      </c>
      <c r="AQ2137" t="s">
        <v>153</v>
      </c>
      <c r="AR2137">
        <v>12</v>
      </c>
      <c r="AS2137" s="34">
        <v>0.033333333333333</v>
      </c>
      <c r="AT2137" t="s">
        <v>83</v>
      </c>
      <c r="AU2137" s="35">
        <f t="shared" si="542"/>
        <v>0</v>
      </c>
      <c r="AV2137" s="35">
        <f t="shared" si="533"/>
        <v>0</v>
      </c>
      <c r="AW2137" s="35">
        <f t="shared" si="534"/>
        <v>2.06102362204724</v>
      </c>
      <c r="AX2137" s="35">
        <f t="shared" si="535"/>
        <v>1.00393700787402</v>
      </c>
      <c r="AY2137" s="35">
        <f t="shared" si="536"/>
        <v>0</v>
      </c>
      <c r="AZ2137" s="35">
        <f t="shared" si="537"/>
        <v>0</v>
      </c>
      <c r="BA2137" s="27" t="str">
        <f t="shared" si="538"/>
        <v>3</v>
      </c>
      <c r="BB2137" s="34">
        <v>0.00052</v>
      </c>
      <c r="BC2137" s="34">
        <f t="shared" si="539"/>
        <v>0</v>
      </c>
      <c r="BD2137" s="34" t="e">
        <f t="shared" si="540"/>
        <v>#REF!</v>
      </c>
      <c r="BE2137" s="34">
        <v>0.505</v>
      </c>
      <c r="BF2137" s="34">
        <f t="shared" si="543"/>
        <v>0</v>
      </c>
      <c r="BG2137" s="34" t="e">
        <f t="shared" si="541"/>
        <v>#REF!</v>
      </c>
      <c r="BH2137" t="str">
        <f>IF(AT2137="UDARA","U","N")&amp;LEFT($C$4,2)&amp;MID($C$4,4,2)&amp;LEFT(A2137,3)&amp;MID(E2137,2,2)&amp;VLOOKUP(E2137,Acuan_Reference!C:L,10,0)</f>
        <v>N1501BKS71S3</v>
      </c>
      <c r="BI2137" t="s">
        <v>84</v>
      </c>
      <c r="BJ2137" t="s">
        <v>119</v>
      </c>
      <c r="BK2137" t="s">
        <v>86</v>
      </c>
      <c r="BL2137" t="s">
        <v>87</v>
      </c>
    </row>
    <row r="2138" hidden="1" spans="1:64">
      <c r="A2138" t="s">
        <v>91</v>
      </c>
      <c r="B2138" t="s">
        <v>75</v>
      </c>
      <c r="C2138" t="s">
        <v>76</v>
      </c>
      <c r="D2138" t="s">
        <v>115</v>
      </c>
      <c r="E2138" t="s">
        <v>278</v>
      </c>
      <c r="F2138" t="s">
        <v>279</v>
      </c>
      <c r="G2138" t="s">
        <v>80</v>
      </c>
      <c r="H2138" t="s">
        <v>81</v>
      </c>
      <c r="I2138" s="34">
        <v>40630</v>
      </c>
      <c r="J2138" s="35">
        <v>262</v>
      </c>
      <c r="K2138" s="35">
        <v>246</v>
      </c>
      <c r="L2138" s="35">
        <v>157</v>
      </c>
      <c r="M2138" s="35">
        <v>198</v>
      </c>
      <c r="N2138" s="35">
        <v>246</v>
      </c>
      <c r="O2138" s="35">
        <v>98</v>
      </c>
      <c r="P2138" s="35">
        <v>216</v>
      </c>
      <c r="Q2138" s="35">
        <v>234</v>
      </c>
      <c r="R2138" s="35">
        <v>156</v>
      </c>
      <c r="S2138" s="35">
        <v>209</v>
      </c>
      <c r="T2138" s="35">
        <v>231</v>
      </c>
      <c r="U2138" s="35">
        <v>205</v>
      </c>
      <c r="V2138" s="34">
        <v>215</v>
      </c>
      <c r="W2138" s="34">
        <f t="shared" si="528"/>
        <v>193.666666666667</v>
      </c>
      <c r="X2138" s="35">
        <v>168</v>
      </c>
      <c r="Y2138" s="35">
        <v>0</v>
      </c>
      <c r="Z2138" s="35">
        <v>0</v>
      </c>
      <c r="AA2138" s="34">
        <v>151</v>
      </c>
      <c r="AB2138" s="34">
        <v>0</v>
      </c>
      <c r="AC2138" s="34">
        <v>48</v>
      </c>
      <c r="AD2138" s="34">
        <v>0</v>
      </c>
      <c r="AE2138" s="34">
        <f t="shared" si="529"/>
        <v>199</v>
      </c>
      <c r="AF2138" s="34">
        <f t="shared" si="530"/>
        <v>0.925581395348837</v>
      </c>
      <c r="AG2138" s="34">
        <f t="shared" si="531"/>
        <v>1.02753872633391</v>
      </c>
      <c r="AH2138" s="34">
        <v>5628</v>
      </c>
      <c r="AI2138" s="34">
        <v>0</v>
      </c>
      <c r="AJ2138" s="35">
        <v>5904</v>
      </c>
      <c r="AK2138" s="35">
        <v>212</v>
      </c>
      <c r="AL2138" s="35">
        <v>145</v>
      </c>
      <c r="AM2138" s="34">
        <v>0.9</v>
      </c>
      <c r="AN2138" s="34">
        <f t="shared" si="532"/>
        <v>174.3</v>
      </c>
      <c r="AO2138" s="35">
        <v>12</v>
      </c>
      <c r="AP2138" s="35">
        <v>12</v>
      </c>
      <c r="AQ2138" t="s">
        <v>82</v>
      </c>
      <c r="AR2138">
        <v>4</v>
      </c>
      <c r="AS2138" s="34">
        <v>0.13333333333333</v>
      </c>
      <c r="AT2138" t="s">
        <v>83</v>
      </c>
      <c r="AU2138" s="35">
        <f t="shared" si="542"/>
        <v>90.225</v>
      </c>
      <c r="AV2138" s="35">
        <f t="shared" si="533"/>
        <v>96</v>
      </c>
      <c r="AW2138" s="35">
        <f t="shared" si="534"/>
        <v>1.52323580034423</v>
      </c>
      <c r="AX2138" s="35">
        <f t="shared" si="535"/>
        <v>0.774526678141136</v>
      </c>
      <c r="AY2138" s="35">
        <f t="shared" si="536"/>
        <v>96</v>
      </c>
      <c r="AZ2138" s="35">
        <f t="shared" si="537"/>
        <v>96</v>
      </c>
      <c r="BA2138" s="27" t="str">
        <f t="shared" si="538"/>
        <v>3</v>
      </c>
      <c r="BB2138" s="34">
        <v>0.00052</v>
      </c>
      <c r="BC2138" s="34">
        <f t="shared" si="539"/>
        <v>0.04992</v>
      </c>
      <c r="BD2138" s="34" t="e">
        <f t="shared" si="540"/>
        <v>#REF!</v>
      </c>
      <c r="BE2138" s="34">
        <v>0.505</v>
      </c>
      <c r="BF2138" s="34">
        <f t="shared" si="543"/>
        <v>48.48</v>
      </c>
      <c r="BG2138" s="34" t="e">
        <f t="shared" si="541"/>
        <v>#REF!</v>
      </c>
      <c r="BH2138" t="str">
        <f>IF(AT2138="UDARA","U","N")&amp;LEFT($C$4,2)&amp;MID($C$4,4,2)&amp;LEFT(A2138,3)&amp;MID(E2138,2,2)&amp;VLOOKUP(E2138,Acuan_Reference!C:L,10,0)</f>
        <v>N1501BLP71S3</v>
      </c>
      <c r="BI2138" t="s">
        <v>84</v>
      </c>
      <c r="BJ2138" t="s">
        <v>119</v>
      </c>
      <c r="BK2138" t="s">
        <v>86</v>
      </c>
      <c r="BL2138" t="s">
        <v>87</v>
      </c>
    </row>
    <row r="2139" hidden="1" spans="1:64">
      <c r="A2139" t="s">
        <v>92</v>
      </c>
      <c r="B2139" t="s">
        <v>75</v>
      </c>
      <c r="C2139" t="s">
        <v>76</v>
      </c>
      <c r="D2139" t="s">
        <v>115</v>
      </c>
      <c r="E2139" t="s">
        <v>278</v>
      </c>
      <c r="F2139" t="s">
        <v>279</v>
      </c>
      <c r="G2139" t="s">
        <v>80</v>
      </c>
      <c r="H2139" t="s">
        <v>81</v>
      </c>
      <c r="I2139" s="34">
        <v>40630</v>
      </c>
      <c r="J2139" s="35">
        <v>118</v>
      </c>
      <c r="K2139" s="35">
        <v>192</v>
      </c>
      <c r="L2139" s="35">
        <v>14</v>
      </c>
      <c r="M2139" s="35">
        <v>84</v>
      </c>
      <c r="N2139" s="35">
        <v>36</v>
      </c>
      <c r="O2139" s="35">
        <v>24</v>
      </c>
      <c r="P2139" s="35">
        <v>0</v>
      </c>
      <c r="Q2139" s="35">
        <v>78</v>
      </c>
      <c r="R2139" s="35">
        <v>0</v>
      </c>
      <c r="S2139" s="35">
        <v>12</v>
      </c>
      <c r="T2139" s="35">
        <v>36</v>
      </c>
      <c r="U2139" s="35">
        <v>96</v>
      </c>
      <c r="V2139" s="34">
        <v>48</v>
      </c>
      <c r="W2139" s="34">
        <f t="shared" si="528"/>
        <v>48</v>
      </c>
      <c r="X2139" s="35">
        <v>1</v>
      </c>
      <c r="Y2139" s="35">
        <v>0</v>
      </c>
      <c r="Z2139" s="35">
        <v>0</v>
      </c>
      <c r="AA2139" s="34">
        <v>0</v>
      </c>
      <c r="AB2139" s="34">
        <v>0</v>
      </c>
      <c r="AC2139" s="34">
        <v>72</v>
      </c>
      <c r="AD2139" s="34">
        <v>0</v>
      </c>
      <c r="AE2139" s="34">
        <f t="shared" si="529"/>
        <v>72</v>
      </c>
      <c r="AF2139" s="34">
        <f t="shared" si="530"/>
        <v>1.5</v>
      </c>
      <c r="AG2139" s="34">
        <f t="shared" si="531"/>
        <v>1.5</v>
      </c>
      <c r="AH2139" s="34">
        <v>5628</v>
      </c>
      <c r="AI2139" s="34">
        <v>0</v>
      </c>
      <c r="AJ2139" s="35">
        <v>5904</v>
      </c>
      <c r="AK2139" s="35">
        <v>33</v>
      </c>
      <c r="AL2139" s="35">
        <v>12</v>
      </c>
      <c r="AM2139" s="34">
        <v>1.5</v>
      </c>
      <c r="AN2139" s="34">
        <f t="shared" si="532"/>
        <v>72</v>
      </c>
      <c r="AO2139" s="35">
        <v>12</v>
      </c>
      <c r="AP2139" s="35">
        <v>12</v>
      </c>
      <c r="AQ2139" t="s">
        <v>82</v>
      </c>
      <c r="AR2139">
        <v>2</v>
      </c>
      <c r="AS2139" s="34">
        <v>0.53333333333333</v>
      </c>
      <c r="AT2139" t="s">
        <v>83</v>
      </c>
      <c r="AU2139" s="35">
        <f t="shared" si="542"/>
        <v>9</v>
      </c>
      <c r="AV2139" s="35">
        <f t="shared" si="533"/>
        <v>12</v>
      </c>
      <c r="AW2139" s="35">
        <f t="shared" si="534"/>
        <v>1.75</v>
      </c>
      <c r="AX2139" s="35">
        <f t="shared" si="535"/>
        <v>1.5</v>
      </c>
      <c r="AY2139" s="35">
        <f t="shared" si="536"/>
        <v>12</v>
      </c>
      <c r="AZ2139" s="35">
        <f t="shared" si="537"/>
        <v>12</v>
      </c>
      <c r="BA2139" s="27" t="str">
        <f t="shared" si="538"/>
        <v>2</v>
      </c>
      <c r="BB2139" s="34">
        <v>0.00052</v>
      </c>
      <c r="BC2139" s="34">
        <f t="shared" si="539"/>
        <v>0.00624</v>
      </c>
      <c r="BD2139" s="34" t="e">
        <f t="shared" si="540"/>
        <v>#REF!</v>
      </c>
      <c r="BE2139" s="34">
        <v>0.505</v>
      </c>
      <c r="BF2139" s="34">
        <f t="shared" si="543"/>
        <v>6.06</v>
      </c>
      <c r="BG2139" s="34" t="e">
        <f t="shared" si="541"/>
        <v>#REF!</v>
      </c>
      <c r="BH2139" t="str">
        <f>IF(AT2139="UDARA","U","N")&amp;LEFT($C$4,2)&amp;MID($C$4,4,2)&amp;LEFT(A2139,3)&amp;MID(E2139,2,2)&amp;VLOOKUP(E2139,Acuan_Reference!C:L,10,0)</f>
        <v>N1501BTM71S3</v>
      </c>
      <c r="BI2139" t="s">
        <v>84</v>
      </c>
      <c r="BJ2139" t="s">
        <v>119</v>
      </c>
      <c r="BK2139" t="s">
        <v>86</v>
      </c>
      <c r="BL2139" t="s">
        <v>87</v>
      </c>
    </row>
    <row r="2140" hidden="1" spans="1:64">
      <c r="A2140" t="s">
        <v>93</v>
      </c>
      <c r="B2140" t="s">
        <v>75</v>
      </c>
      <c r="C2140" t="s">
        <v>76</v>
      </c>
      <c r="D2140" t="s">
        <v>115</v>
      </c>
      <c r="E2140" t="s">
        <v>278</v>
      </c>
      <c r="F2140" t="s">
        <v>279</v>
      </c>
      <c r="G2140" t="s">
        <v>80</v>
      </c>
      <c r="H2140" t="s">
        <v>81</v>
      </c>
      <c r="I2140" s="34">
        <v>40630</v>
      </c>
      <c r="J2140" s="35">
        <v>20</v>
      </c>
      <c r="K2140" s="35">
        <v>12</v>
      </c>
      <c r="L2140" s="35">
        <v>2</v>
      </c>
      <c r="M2140" s="35">
        <v>16</v>
      </c>
      <c r="N2140" s="35">
        <v>7</v>
      </c>
      <c r="O2140" s="35">
        <v>26</v>
      </c>
      <c r="P2140" s="35">
        <v>27</v>
      </c>
      <c r="Q2140" s="35">
        <v>20</v>
      </c>
      <c r="R2140" s="35">
        <v>18</v>
      </c>
      <c r="S2140" s="35">
        <v>18</v>
      </c>
      <c r="T2140" s="35">
        <v>24</v>
      </c>
      <c r="U2140" s="35">
        <v>14</v>
      </c>
      <c r="V2140" s="34">
        <v>18.666666666667</v>
      </c>
      <c r="W2140" s="34">
        <f t="shared" si="528"/>
        <v>17.6666666666667</v>
      </c>
      <c r="X2140" s="35">
        <v>3</v>
      </c>
      <c r="Y2140" s="35">
        <v>0</v>
      </c>
      <c r="Z2140" s="35">
        <v>0</v>
      </c>
      <c r="AA2140" s="34">
        <v>47</v>
      </c>
      <c r="AB2140" s="34">
        <v>0</v>
      </c>
      <c r="AC2140" s="34">
        <v>0</v>
      </c>
      <c r="AD2140" s="34">
        <v>0</v>
      </c>
      <c r="AE2140" s="34">
        <f t="shared" si="529"/>
        <v>47</v>
      </c>
      <c r="AF2140" s="34">
        <f t="shared" si="530"/>
        <v>2.5178571428571</v>
      </c>
      <c r="AG2140" s="34">
        <f t="shared" si="531"/>
        <v>2.66037735849057</v>
      </c>
      <c r="AH2140" s="34">
        <v>5628</v>
      </c>
      <c r="AI2140" s="34">
        <v>0</v>
      </c>
      <c r="AJ2140" s="35">
        <v>5904</v>
      </c>
      <c r="AK2140" s="35">
        <v>21</v>
      </c>
      <c r="AL2140" s="35">
        <v>15</v>
      </c>
      <c r="AM2140" s="34">
        <v>0.8</v>
      </c>
      <c r="AN2140" s="34">
        <f t="shared" si="532"/>
        <v>14.1333333333333</v>
      </c>
      <c r="AO2140" s="35">
        <v>12</v>
      </c>
      <c r="AP2140" s="35">
        <v>12</v>
      </c>
      <c r="AQ2140" t="s">
        <v>153</v>
      </c>
      <c r="AR2140">
        <v>4</v>
      </c>
      <c r="AS2140" s="34">
        <v>0.066666666666667</v>
      </c>
      <c r="AT2140" t="s">
        <v>83</v>
      </c>
      <c r="AU2140" s="35">
        <f t="shared" si="542"/>
        <v>0</v>
      </c>
      <c r="AV2140" s="35">
        <f t="shared" si="533"/>
        <v>0</v>
      </c>
      <c r="AW2140" s="35">
        <f t="shared" si="534"/>
        <v>2.66037735849057</v>
      </c>
      <c r="AX2140" s="35">
        <f t="shared" si="535"/>
        <v>1.81132075471698</v>
      </c>
      <c r="AY2140" s="35">
        <f t="shared" si="536"/>
        <v>0</v>
      </c>
      <c r="AZ2140" s="35">
        <f t="shared" si="537"/>
        <v>0</v>
      </c>
      <c r="BA2140" s="27" t="str">
        <f t="shared" si="538"/>
        <v>3</v>
      </c>
      <c r="BB2140" s="34">
        <v>0.00052</v>
      </c>
      <c r="BC2140" s="34">
        <f t="shared" si="539"/>
        <v>0</v>
      </c>
      <c r="BD2140" s="34" t="e">
        <f t="shared" si="540"/>
        <v>#REF!</v>
      </c>
      <c r="BE2140" s="34">
        <v>0.505</v>
      </c>
      <c r="BF2140" s="34">
        <f t="shared" si="543"/>
        <v>0</v>
      </c>
      <c r="BG2140" s="34" t="e">
        <f t="shared" si="541"/>
        <v>#REF!</v>
      </c>
      <c r="BH2140" t="str">
        <f>IF(AT2140="UDARA","U","N")&amp;LEFT($C$4,2)&amp;MID($C$4,4,2)&amp;LEFT(A2140,3)&amp;MID(E2140,2,2)&amp;VLOOKUP(E2140,Acuan_Reference!C:L,10,0)</f>
        <v>N1501CRB71S3</v>
      </c>
      <c r="BI2140" t="s">
        <v>84</v>
      </c>
      <c r="BJ2140" t="s">
        <v>119</v>
      </c>
      <c r="BK2140" t="s">
        <v>86</v>
      </c>
      <c r="BL2140" t="s">
        <v>87</v>
      </c>
    </row>
    <row r="2141" hidden="1" spans="1:64">
      <c r="A2141" t="s">
        <v>94</v>
      </c>
      <c r="B2141" t="s">
        <v>75</v>
      </c>
      <c r="C2141" t="s">
        <v>76</v>
      </c>
      <c r="D2141" t="s">
        <v>115</v>
      </c>
      <c r="E2141" t="s">
        <v>278</v>
      </c>
      <c r="F2141" t="s">
        <v>279</v>
      </c>
      <c r="G2141" t="s">
        <v>80</v>
      </c>
      <c r="H2141" t="s">
        <v>81</v>
      </c>
      <c r="I2141" s="34">
        <v>40630</v>
      </c>
      <c r="J2141" s="35">
        <v>96</v>
      </c>
      <c r="K2141" s="35">
        <v>96</v>
      </c>
      <c r="L2141" s="35">
        <v>67</v>
      </c>
      <c r="M2141" s="35">
        <v>57</v>
      </c>
      <c r="N2141" s="35">
        <v>102</v>
      </c>
      <c r="O2141" s="35">
        <v>76</v>
      </c>
      <c r="P2141" s="35">
        <v>101</v>
      </c>
      <c r="Q2141" s="35">
        <v>119</v>
      </c>
      <c r="R2141" s="35">
        <v>94</v>
      </c>
      <c r="S2141" s="35">
        <v>144</v>
      </c>
      <c r="T2141" s="35">
        <v>61</v>
      </c>
      <c r="U2141" s="35">
        <v>113</v>
      </c>
      <c r="V2141" s="34">
        <v>106</v>
      </c>
      <c r="W2141" s="34">
        <f t="shared" si="528"/>
        <v>82.3333333333333</v>
      </c>
      <c r="X2141" s="35">
        <v>54</v>
      </c>
      <c r="Y2141" s="35">
        <v>0</v>
      </c>
      <c r="Z2141" s="35">
        <v>0</v>
      </c>
      <c r="AA2141" s="34">
        <v>161</v>
      </c>
      <c r="AB2141" s="34">
        <v>0</v>
      </c>
      <c r="AC2141" s="34">
        <v>0</v>
      </c>
      <c r="AD2141" s="34">
        <v>0</v>
      </c>
      <c r="AE2141" s="34">
        <f t="shared" si="529"/>
        <v>161</v>
      </c>
      <c r="AF2141" s="34">
        <f t="shared" si="530"/>
        <v>1.5188679245283</v>
      </c>
      <c r="AG2141" s="34">
        <f t="shared" si="531"/>
        <v>1.95546558704453</v>
      </c>
      <c r="AH2141" s="34">
        <v>5628</v>
      </c>
      <c r="AI2141" s="34">
        <v>0</v>
      </c>
      <c r="AJ2141" s="35">
        <v>5904</v>
      </c>
      <c r="AK2141" s="35">
        <v>126</v>
      </c>
      <c r="AL2141" s="35">
        <v>73</v>
      </c>
      <c r="AM2141" s="34">
        <v>0.8</v>
      </c>
      <c r="AN2141" s="34">
        <f t="shared" si="532"/>
        <v>65.8666666666667</v>
      </c>
      <c r="AO2141" s="35">
        <v>12</v>
      </c>
      <c r="AP2141" s="35">
        <v>12</v>
      </c>
      <c r="AQ2141" t="s">
        <v>82</v>
      </c>
      <c r="AR2141">
        <v>8</v>
      </c>
      <c r="AS2141" s="34">
        <v>0.13333333333333</v>
      </c>
      <c r="AT2141" t="s">
        <v>83</v>
      </c>
      <c r="AU2141" s="35">
        <f t="shared" si="542"/>
        <v>0</v>
      </c>
      <c r="AV2141" s="35">
        <f t="shared" si="533"/>
        <v>0</v>
      </c>
      <c r="AW2141" s="35">
        <f t="shared" si="534"/>
        <v>1.95546558704453</v>
      </c>
      <c r="AX2141" s="35">
        <f t="shared" si="535"/>
        <v>1.06882591093117</v>
      </c>
      <c r="AY2141" s="35">
        <f t="shared" si="536"/>
        <v>0</v>
      </c>
      <c r="AZ2141" s="35">
        <f t="shared" si="537"/>
        <v>0</v>
      </c>
      <c r="BA2141" s="27" t="str">
        <f t="shared" si="538"/>
        <v>3</v>
      </c>
      <c r="BB2141" s="34">
        <v>0.00052</v>
      </c>
      <c r="BC2141" s="34">
        <f t="shared" si="539"/>
        <v>0</v>
      </c>
      <c r="BD2141" s="34" t="e">
        <f t="shared" si="540"/>
        <v>#REF!</v>
      </c>
      <c r="BE2141" s="34">
        <v>0.505</v>
      </c>
      <c r="BF2141" s="34">
        <f t="shared" si="543"/>
        <v>0</v>
      </c>
      <c r="BG2141" s="34" t="e">
        <f t="shared" si="541"/>
        <v>#REF!</v>
      </c>
      <c r="BH2141" t="str">
        <f>IF(AT2141="UDARA","U","N")&amp;LEFT($C$4,2)&amp;MID($C$4,4,2)&amp;LEFT(A2141,3)&amp;MID(E2141,2,2)&amp;VLOOKUP(E2141,Acuan_Reference!C:L,10,0)</f>
        <v>N1501DPS71S3</v>
      </c>
      <c r="BI2141" t="s">
        <v>84</v>
      </c>
      <c r="BJ2141" t="s">
        <v>119</v>
      </c>
      <c r="BK2141" t="s">
        <v>86</v>
      </c>
      <c r="BL2141" t="s">
        <v>87</v>
      </c>
    </row>
    <row r="2142" hidden="1" spans="1:64">
      <c r="A2142" t="s">
        <v>95</v>
      </c>
      <c r="B2142" t="s">
        <v>75</v>
      </c>
      <c r="C2142" t="s">
        <v>76</v>
      </c>
      <c r="D2142" t="s">
        <v>115</v>
      </c>
      <c r="E2142" t="s">
        <v>278</v>
      </c>
      <c r="F2142" t="s">
        <v>279</v>
      </c>
      <c r="G2142" t="s">
        <v>80</v>
      </c>
      <c r="H2142" t="s">
        <v>81</v>
      </c>
      <c r="I2142" s="34">
        <v>40630</v>
      </c>
      <c r="J2142" s="35">
        <v>132</v>
      </c>
      <c r="K2142" s="35">
        <v>6261</v>
      </c>
      <c r="L2142" s="35">
        <v>4176</v>
      </c>
      <c r="M2142" s="35">
        <v>47</v>
      </c>
      <c r="N2142" s="35">
        <v>4848</v>
      </c>
      <c r="O2142" s="35">
        <v>1632</v>
      </c>
      <c r="P2142" s="35">
        <v>2855</v>
      </c>
      <c r="Q2142" s="35">
        <v>608</v>
      </c>
      <c r="R2142" s="35">
        <v>1313</v>
      </c>
      <c r="S2142" s="35">
        <v>4302</v>
      </c>
      <c r="T2142" s="35">
        <v>3863</v>
      </c>
      <c r="U2142" s="35">
        <v>2957</v>
      </c>
      <c r="V2142" s="34">
        <v>3707.3333333333</v>
      </c>
      <c r="W2142" s="34">
        <f t="shared" si="528"/>
        <v>3037.66666666667</v>
      </c>
      <c r="X2142" s="35">
        <v>47</v>
      </c>
      <c r="Y2142" s="35">
        <v>0</v>
      </c>
      <c r="Z2142" s="35">
        <v>0</v>
      </c>
      <c r="AA2142" s="34">
        <v>2699</v>
      </c>
      <c r="AB2142" s="34">
        <v>0</v>
      </c>
      <c r="AC2142" s="34">
        <v>0</v>
      </c>
      <c r="AD2142" s="34">
        <v>180</v>
      </c>
      <c r="AE2142" s="34">
        <f t="shared" si="529"/>
        <v>2879</v>
      </c>
      <c r="AF2142" s="34">
        <f t="shared" si="530"/>
        <v>0.776568962416838</v>
      </c>
      <c r="AG2142" s="34">
        <f t="shared" si="531"/>
        <v>0.888510918468122</v>
      </c>
      <c r="AH2142" s="34">
        <v>5628</v>
      </c>
      <c r="AI2142" s="34">
        <v>0</v>
      </c>
      <c r="AJ2142" s="35">
        <v>5904</v>
      </c>
      <c r="AK2142" s="35">
        <v>2185</v>
      </c>
      <c r="AL2142" s="35">
        <v>2293</v>
      </c>
      <c r="AM2142" s="34">
        <v>0.25</v>
      </c>
      <c r="AN2142" s="34">
        <f t="shared" si="532"/>
        <v>759.416666666667</v>
      </c>
      <c r="AO2142" s="35">
        <v>12</v>
      </c>
      <c r="AP2142" s="35">
        <v>12</v>
      </c>
      <c r="AQ2142" t="s">
        <v>153</v>
      </c>
      <c r="AR2142">
        <v>12</v>
      </c>
      <c r="AS2142" s="34">
        <v>0.033333333333333</v>
      </c>
      <c r="AT2142" t="s">
        <v>83</v>
      </c>
      <c r="AU2142" s="35">
        <f t="shared" si="542"/>
        <v>130.0625</v>
      </c>
      <c r="AV2142" s="35">
        <f t="shared" si="533"/>
        <v>132</v>
      </c>
      <c r="AW2142" s="35">
        <f t="shared" si="534"/>
        <v>0.991221332162844</v>
      </c>
      <c r="AX2142" s="35">
        <f t="shared" si="535"/>
        <v>0.236365631515418</v>
      </c>
      <c r="AY2142" s="35">
        <f t="shared" si="536"/>
        <v>132</v>
      </c>
      <c r="AZ2142" s="35">
        <f t="shared" si="537"/>
        <v>132</v>
      </c>
      <c r="BA2142" s="27" t="str">
        <f t="shared" si="538"/>
        <v>3</v>
      </c>
      <c r="BB2142" s="34">
        <v>0.00052</v>
      </c>
      <c r="BC2142" s="34">
        <f t="shared" si="539"/>
        <v>0.06864</v>
      </c>
      <c r="BD2142" s="34" t="e">
        <f t="shared" si="540"/>
        <v>#REF!</v>
      </c>
      <c r="BE2142" s="34">
        <v>0.505</v>
      </c>
      <c r="BF2142" s="34">
        <f t="shared" si="543"/>
        <v>66.66</v>
      </c>
      <c r="BG2142" s="34" t="e">
        <f t="shared" si="541"/>
        <v>#REF!</v>
      </c>
      <c r="BH2142" t="str">
        <f>IF(AT2142="UDARA","U","N")&amp;LEFT($C$4,2)&amp;MID($C$4,4,2)&amp;LEFT(A2142,3)&amp;MID(E2142,2,2)&amp;VLOOKUP(E2142,Acuan_Reference!C:L,10,0)</f>
        <v>N1501JAK71S3</v>
      </c>
      <c r="BI2142" t="s">
        <v>84</v>
      </c>
      <c r="BJ2142" t="s">
        <v>119</v>
      </c>
      <c r="BK2142" t="s">
        <v>86</v>
      </c>
      <c r="BL2142" t="s">
        <v>87</v>
      </c>
    </row>
    <row r="2143" hidden="1" spans="1:64">
      <c r="A2143" t="s">
        <v>96</v>
      </c>
      <c r="B2143" t="s">
        <v>75</v>
      </c>
      <c r="C2143" t="s">
        <v>76</v>
      </c>
      <c r="D2143" t="s">
        <v>115</v>
      </c>
      <c r="E2143" t="s">
        <v>278</v>
      </c>
      <c r="F2143" t="s">
        <v>279</v>
      </c>
      <c r="G2143" t="s">
        <v>80</v>
      </c>
      <c r="H2143" t="s">
        <v>81</v>
      </c>
      <c r="I2143" s="34">
        <v>40630</v>
      </c>
      <c r="J2143" s="35">
        <v>277</v>
      </c>
      <c r="K2143" s="35">
        <v>358</v>
      </c>
      <c r="L2143" s="35">
        <v>121</v>
      </c>
      <c r="M2143" s="35">
        <v>332</v>
      </c>
      <c r="N2143" s="35">
        <v>26</v>
      </c>
      <c r="O2143" s="35">
        <v>290</v>
      </c>
      <c r="P2143" s="35">
        <v>256</v>
      </c>
      <c r="Q2143" s="35">
        <v>140</v>
      </c>
      <c r="R2143" s="35">
        <v>174</v>
      </c>
      <c r="S2143" s="35">
        <v>277</v>
      </c>
      <c r="T2143" s="35">
        <v>269</v>
      </c>
      <c r="U2143" s="35">
        <v>276</v>
      </c>
      <c r="V2143" s="34">
        <v>274</v>
      </c>
      <c r="W2143" s="34">
        <f t="shared" si="528"/>
        <v>240</v>
      </c>
      <c r="X2143" s="35">
        <v>63</v>
      </c>
      <c r="Y2143" s="35">
        <v>0</v>
      </c>
      <c r="Z2143" s="35">
        <v>0</v>
      </c>
      <c r="AA2143" s="34">
        <v>428</v>
      </c>
      <c r="AB2143" s="34">
        <v>0</v>
      </c>
      <c r="AC2143" s="34">
        <v>0</v>
      </c>
      <c r="AD2143" s="34">
        <v>24</v>
      </c>
      <c r="AE2143" s="34">
        <f t="shared" si="529"/>
        <v>452</v>
      </c>
      <c r="AF2143" s="34">
        <f t="shared" si="530"/>
        <v>1.64963503649635</v>
      </c>
      <c r="AG2143" s="34">
        <f t="shared" si="531"/>
        <v>1.78333333333333</v>
      </c>
      <c r="AH2143" s="34">
        <v>5628</v>
      </c>
      <c r="AI2143" s="34">
        <v>0</v>
      </c>
      <c r="AJ2143" s="35">
        <v>5904</v>
      </c>
      <c r="AK2143" s="35">
        <v>208</v>
      </c>
      <c r="AL2143" s="35">
        <v>175</v>
      </c>
      <c r="AM2143" s="34">
        <v>1.2</v>
      </c>
      <c r="AN2143" s="34">
        <f t="shared" si="532"/>
        <v>288</v>
      </c>
      <c r="AO2143" s="35">
        <v>12</v>
      </c>
      <c r="AP2143" s="35">
        <v>12</v>
      </c>
      <c r="AQ2143" t="s">
        <v>82</v>
      </c>
      <c r="AR2143">
        <v>2</v>
      </c>
      <c r="AS2143" s="34">
        <v>0.2</v>
      </c>
      <c r="AT2143" t="s">
        <v>83</v>
      </c>
      <c r="AU2143" s="35">
        <f t="shared" si="542"/>
        <v>8.25</v>
      </c>
      <c r="AV2143" s="35">
        <f t="shared" si="533"/>
        <v>12</v>
      </c>
      <c r="AW2143" s="35">
        <f t="shared" si="534"/>
        <v>1.93333333333333</v>
      </c>
      <c r="AX2143" s="35">
        <f t="shared" si="535"/>
        <v>1.20416666666667</v>
      </c>
      <c r="AY2143" s="35">
        <f t="shared" si="536"/>
        <v>12</v>
      </c>
      <c r="AZ2143" s="35">
        <f t="shared" si="537"/>
        <v>12</v>
      </c>
      <c r="BA2143" s="27" t="str">
        <f t="shared" si="538"/>
        <v>3</v>
      </c>
      <c r="BB2143" s="34">
        <v>0.00052</v>
      </c>
      <c r="BC2143" s="34">
        <f t="shared" si="539"/>
        <v>0.00624</v>
      </c>
      <c r="BD2143" s="34" t="e">
        <f t="shared" si="540"/>
        <v>#REF!</v>
      </c>
      <c r="BE2143" s="34">
        <v>0.505</v>
      </c>
      <c r="BF2143" s="34">
        <f t="shared" si="543"/>
        <v>6.06</v>
      </c>
      <c r="BG2143" s="34" t="e">
        <f t="shared" si="541"/>
        <v>#REF!</v>
      </c>
      <c r="BH2143" t="str">
        <f>IF(AT2143="UDARA","U","N")&amp;LEFT($C$4,2)&amp;MID($C$4,4,2)&amp;LEFT(A2143,3)&amp;MID(E2143,2,2)&amp;VLOOKUP(E2143,Acuan_Reference!C:L,10,0)</f>
        <v>N1501JBI71S3</v>
      </c>
      <c r="BI2143" t="s">
        <v>84</v>
      </c>
      <c r="BJ2143" t="s">
        <v>119</v>
      </c>
      <c r="BK2143" t="s">
        <v>86</v>
      </c>
      <c r="BL2143" t="s">
        <v>87</v>
      </c>
    </row>
    <row r="2144" hidden="1" spans="1:64">
      <c r="A2144" t="s">
        <v>97</v>
      </c>
      <c r="B2144" t="s">
        <v>75</v>
      </c>
      <c r="C2144" t="s">
        <v>76</v>
      </c>
      <c r="D2144" t="s">
        <v>115</v>
      </c>
      <c r="E2144" t="s">
        <v>278</v>
      </c>
      <c r="F2144" t="s">
        <v>279</v>
      </c>
      <c r="G2144" t="s">
        <v>80</v>
      </c>
      <c r="H2144" t="s">
        <v>81</v>
      </c>
      <c r="I2144" s="34">
        <v>40630</v>
      </c>
      <c r="J2144" s="35">
        <v>74</v>
      </c>
      <c r="K2144" s="35">
        <v>665</v>
      </c>
      <c r="L2144" s="35">
        <v>354</v>
      </c>
      <c r="M2144" s="35">
        <v>32</v>
      </c>
      <c r="N2144" s="35">
        <v>386</v>
      </c>
      <c r="O2144" s="35">
        <v>131</v>
      </c>
      <c r="P2144" s="35">
        <v>206</v>
      </c>
      <c r="Q2144" s="35">
        <v>75</v>
      </c>
      <c r="R2144" s="35">
        <v>-79</v>
      </c>
      <c r="S2144" s="35">
        <v>689</v>
      </c>
      <c r="T2144" s="35">
        <v>224</v>
      </c>
      <c r="U2144" s="35">
        <v>215</v>
      </c>
      <c r="V2144" s="34">
        <v>376</v>
      </c>
      <c r="W2144" s="34">
        <f t="shared" si="528"/>
        <v>213.666666666667</v>
      </c>
      <c r="X2144" s="35">
        <v>30</v>
      </c>
      <c r="Y2144" s="35">
        <v>0</v>
      </c>
      <c r="Z2144" s="35">
        <v>0</v>
      </c>
      <c r="AA2144" s="34">
        <v>336</v>
      </c>
      <c r="AB2144" s="34">
        <v>0</v>
      </c>
      <c r="AC2144" s="34">
        <v>0</v>
      </c>
      <c r="AD2144" s="34">
        <v>0</v>
      </c>
      <c r="AE2144" s="34">
        <f t="shared" si="529"/>
        <v>336</v>
      </c>
      <c r="AF2144" s="34">
        <f t="shared" si="530"/>
        <v>0.893617021276596</v>
      </c>
      <c r="AG2144" s="34">
        <f t="shared" si="531"/>
        <v>1.57254290171607</v>
      </c>
      <c r="AH2144" s="34">
        <v>5628</v>
      </c>
      <c r="AI2144" s="34">
        <v>0</v>
      </c>
      <c r="AJ2144" s="35">
        <v>5904</v>
      </c>
      <c r="AK2144" s="35">
        <v>241</v>
      </c>
      <c r="AL2144" s="35">
        <v>202</v>
      </c>
      <c r="AM2144" s="34">
        <v>0.5</v>
      </c>
      <c r="AN2144" s="34">
        <f t="shared" si="532"/>
        <v>106.833333333333</v>
      </c>
      <c r="AO2144" s="35">
        <v>12</v>
      </c>
      <c r="AP2144" s="35">
        <v>12</v>
      </c>
      <c r="AQ2144" t="s">
        <v>153</v>
      </c>
      <c r="AR2144">
        <v>20</v>
      </c>
      <c r="AS2144" s="34">
        <v>0.033333333333333</v>
      </c>
      <c r="AT2144" t="s">
        <v>83</v>
      </c>
      <c r="AU2144" s="35">
        <f t="shared" si="542"/>
        <v>0</v>
      </c>
      <c r="AV2144" s="35">
        <f t="shared" si="533"/>
        <v>0</v>
      </c>
      <c r="AW2144" s="35">
        <f t="shared" si="534"/>
        <v>1.57254290171607</v>
      </c>
      <c r="AX2144" s="35">
        <f t="shared" si="535"/>
        <v>0.627145085803432</v>
      </c>
      <c r="AY2144" s="35">
        <f t="shared" si="536"/>
        <v>0</v>
      </c>
      <c r="AZ2144" s="35">
        <f t="shared" si="537"/>
        <v>0</v>
      </c>
      <c r="BA2144" s="27" t="str">
        <f t="shared" si="538"/>
        <v>3</v>
      </c>
      <c r="BB2144" s="34">
        <v>0.00052</v>
      </c>
      <c r="BC2144" s="34">
        <f t="shared" si="539"/>
        <v>0</v>
      </c>
      <c r="BD2144" s="34" t="e">
        <f t="shared" si="540"/>
        <v>#REF!</v>
      </c>
      <c r="BE2144" s="34">
        <v>0.505</v>
      </c>
      <c r="BF2144" s="34">
        <f t="shared" si="543"/>
        <v>0</v>
      </c>
      <c r="BG2144" s="34" t="e">
        <f t="shared" si="541"/>
        <v>#REF!</v>
      </c>
      <c r="BH2144" t="str">
        <f>IF(AT2144="UDARA","U","N")&amp;LEFT($C$4,2)&amp;MID($C$4,4,2)&amp;LEFT(A2144,3)&amp;MID(E2144,2,2)&amp;VLOOKUP(E2144,Acuan_Reference!C:L,10,0)</f>
        <v>N1501JKT71S3</v>
      </c>
      <c r="BI2144" t="s">
        <v>84</v>
      </c>
      <c r="BJ2144" t="s">
        <v>119</v>
      </c>
      <c r="BK2144" t="s">
        <v>86</v>
      </c>
      <c r="BL2144" t="s">
        <v>87</v>
      </c>
    </row>
    <row r="2145" hidden="1" spans="1:64">
      <c r="A2145" t="s">
        <v>98</v>
      </c>
      <c r="B2145" t="s">
        <v>75</v>
      </c>
      <c r="C2145" t="s">
        <v>76</v>
      </c>
      <c r="D2145" t="s">
        <v>115</v>
      </c>
      <c r="E2145" t="s">
        <v>278</v>
      </c>
      <c r="F2145" t="s">
        <v>279</v>
      </c>
      <c r="G2145" t="s">
        <v>80</v>
      </c>
      <c r="H2145" t="s">
        <v>81</v>
      </c>
      <c r="I2145" s="34">
        <v>40630</v>
      </c>
      <c r="J2145" s="35">
        <v>176</v>
      </c>
      <c r="K2145" s="35">
        <v>216</v>
      </c>
      <c r="L2145" s="35">
        <v>127</v>
      </c>
      <c r="M2145" s="35">
        <v>189</v>
      </c>
      <c r="N2145" s="35">
        <v>297</v>
      </c>
      <c r="O2145" s="35">
        <v>189</v>
      </c>
      <c r="P2145" s="35">
        <v>249</v>
      </c>
      <c r="Q2145" s="35">
        <v>188</v>
      </c>
      <c r="R2145" s="35">
        <v>183</v>
      </c>
      <c r="S2145" s="35">
        <v>381</v>
      </c>
      <c r="T2145" s="35">
        <v>207</v>
      </c>
      <c r="U2145" s="35">
        <v>317</v>
      </c>
      <c r="V2145" s="34">
        <v>301.66666666667</v>
      </c>
      <c r="W2145" s="34">
        <f t="shared" si="528"/>
        <v>237</v>
      </c>
      <c r="X2145" s="35">
        <v>122</v>
      </c>
      <c r="Y2145" s="35">
        <v>0</v>
      </c>
      <c r="Z2145" s="35">
        <v>0</v>
      </c>
      <c r="AA2145" s="34">
        <v>322</v>
      </c>
      <c r="AB2145" s="34">
        <v>0</v>
      </c>
      <c r="AC2145" s="34">
        <v>0</v>
      </c>
      <c r="AD2145" s="34">
        <v>24</v>
      </c>
      <c r="AE2145" s="34">
        <f t="shared" si="529"/>
        <v>346</v>
      </c>
      <c r="AF2145" s="34">
        <f t="shared" si="530"/>
        <v>1.14696132596684</v>
      </c>
      <c r="AG2145" s="34">
        <f t="shared" si="531"/>
        <v>1.35864978902954</v>
      </c>
      <c r="AH2145" s="34">
        <v>5628</v>
      </c>
      <c r="AI2145" s="34">
        <v>0</v>
      </c>
      <c r="AJ2145" s="35">
        <v>5904</v>
      </c>
      <c r="AK2145" s="35">
        <v>265</v>
      </c>
      <c r="AL2145" s="35">
        <v>187</v>
      </c>
      <c r="AM2145" s="34">
        <v>0.9</v>
      </c>
      <c r="AN2145" s="34">
        <f t="shared" si="532"/>
        <v>213.3</v>
      </c>
      <c r="AO2145" s="35">
        <v>12</v>
      </c>
      <c r="AP2145" s="35">
        <v>12</v>
      </c>
      <c r="AQ2145" t="s">
        <v>153</v>
      </c>
      <c r="AR2145">
        <v>4</v>
      </c>
      <c r="AS2145" s="34">
        <v>0.1</v>
      </c>
      <c r="AT2145" t="s">
        <v>83</v>
      </c>
      <c r="AU2145" s="35">
        <f t="shared" si="542"/>
        <v>40.725</v>
      </c>
      <c r="AV2145" s="35">
        <f t="shared" si="533"/>
        <v>48</v>
      </c>
      <c r="AW2145" s="35">
        <f t="shared" si="534"/>
        <v>1.66244725738397</v>
      </c>
      <c r="AX2145" s="35">
        <f t="shared" si="535"/>
        <v>0.873417721518987</v>
      </c>
      <c r="AY2145" s="35">
        <f t="shared" si="536"/>
        <v>48</v>
      </c>
      <c r="AZ2145" s="35">
        <f t="shared" si="537"/>
        <v>48</v>
      </c>
      <c r="BA2145" s="27" t="str">
        <f t="shared" si="538"/>
        <v>3</v>
      </c>
      <c r="BB2145" s="34">
        <v>0.00052</v>
      </c>
      <c r="BC2145" s="34">
        <f t="shared" si="539"/>
        <v>0.02496</v>
      </c>
      <c r="BD2145" s="34" t="e">
        <f t="shared" si="540"/>
        <v>#REF!</v>
      </c>
      <c r="BE2145" s="34">
        <v>0.505</v>
      </c>
      <c r="BF2145" s="34">
        <f t="shared" si="543"/>
        <v>24.24</v>
      </c>
      <c r="BG2145" s="34" t="e">
        <f t="shared" si="541"/>
        <v>#REF!</v>
      </c>
      <c r="BH2145" t="str">
        <f>IF(AT2145="UDARA","U","N")&amp;LEFT($C$4,2)&amp;MID($C$4,4,2)&amp;LEFT(A2145,3)&amp;MID(E2145,2,2)&amp;VLOOKUP(E2145,Acuan_Reference!C:L,10,0)</f>
        <v>N1501JMR71S3</v>
      </c>
      <c r="BI2145" t="s">
        <v>84</v>
      </c>
      <c r="BJ2145" t="s">
        <v>119</v>
      </c>
      <c r="BK2145" t="s">
        <v>86</v>
      </c>
      <c r="BL2145" t="s">
        <v>87</v>
      </c>
    </row>
    <row r="2146" hidden="1" spans="1:64">
      <c r="A2146" t="s">
        <v>99</v>
      </c>
      <c r="B2146" t="s">
        <v>75</v>
      </c>
      <c r="C2146" t="s">
        <v>76</v>
      </c>
      <c r="D2146" t="s">
        <v>115</v>
      </c>
      <c r="E2146" t="s">
        <v>278</v>
      </c>
      <c r="F2146" t="s">
        <v>279</v>
      </c>
      <c r="G2146" t="s">
        <v>80</v>
      </c>
      <c r="H2146" t="s">
        <v>81</v>
      </c>
      <c r="I2146" s="34">
        <v>40630</v>
      </c>
      <c r="J2146" s="35">
        <v>401</v>
      </c>
      <c r="K2146" s="35">
        <v>310</v>
      </c>
      <c r="L2146" s="35">
        <v>329</v>
      </c>
      <c r="M2146" s="35">
        <v>281</v>
      </c>
      <c r="N2146" s="35">
        <v>345</v>
      </c>
      <c r="O2146" s="35">
        <v>232</v>
      </c>
      <c r="P2146" s="35">
        <v>340</v>
      </c>
      <c r="Q2146" s="35">
        <v>354</v>
      </c>
      <c r="R2146" s="35">
        <v>430</v>
      </c>
      <c r="S2146" s="35">
        <v>382</v>
      </c>
      <c r="T2146" s="35">
        <v>289</v>
      </c>
      <c r="U2146" s="35">
        <v>225</v>
      </c>
      <c r="V2146" s="34">
        <v>298.66666666667</v>
      </c>
      <c r="W2146" s="34">
        <f t="shared" si="528"/>
        <v>260.333333333333</v>
      </c>
      <c r="X2146" s="35">
        <v>30</v>
      </c>
      <c r="Y2146" s="35">
        <v>0</v>
      </c>
      <c r="Z2146" s="35">
        <v>0</v>
      </c>
      <c r="AA2146" s="34">
        <v>725</v>
      </c>
      <c r="AB2146" s="34">
        <v>0</v>
      </c>
      <c r="AC2146" s="34">
        <v>0</v>
      </c>
      <c r="AD2146" s="34">
        <v>0</v>
      </c>
      <c r="AE2146" s="34">
        <f t="shared" si="529"/>
        <v>725</v>
      </c>
      <c r="AF2146" s="34">
        <f t="shared" si="530"/>
        <v>2.42745535714283</v>
      </c>
      <c r="AG2146" s="34">
        <f t="shared" si="531"/>
        <v>2.78489116517286</v>
      </c>
      <c r="AH2146" s="34">
        <v>5628</v>
      </c>
      <c r="AI2146" s="34">
        <v>0</v>
      </c>
      <c r="AJ2146" s="35">
        <v>5904</v>
      </c>
      <c r="AK2146" s="35">
        <v>411</v>
      </c>
      <c r="AL2146" s="35">
        <v>267</v>
      </c>
      <c r="AM2146" s="34">
        <v>1.1</v>
      </c>
      <c r="AN2146" s="34">
        <f t="shared" si="532"/>
        <v>286.366666666667</v>
      </c>
      <c r="AO2146" s="35">
        <v>12</v>
      </c>
      <c r="AP2146" s="35">
        <v>12</v>
      </c>
      <c r="AQ2146" t="s">
        <v>153</v>
      </c>
      <c r="AR2146">
        <v>4</v>
      </c>
      <c r="AS2146" s="34">
        <v>0.33333333333333</v>
      </c>
      <c r="AT2146" t="s">
        <v>83</v>
      </c>
      <c r="AU2146" s="35">
        <f t="shared" si="542"/>
        <v>0</v>
      </c>
      <c r="AV2146" s="35">
        <f t="shared" si="533"/>
        <v>0</v>
      </c>
      <c r="AW2146" s="35">
        <f t="shared" si="534"/>
        <v>2.78489116517286</v>
      </c>
      <c r="AX2146" s="35">
        <f t="shared" si="535"/>
        <v>1.75928297055058</v>
      </c>
      <c r="AY2146" s="35">
        <f t="shared" si="536"/>
        <v>0</v>
      </c>
      <c r="AZ2146" s="35">
        <f t="shared" si="537"/>
        <v>0</v>
      </c>
      <c r="BA2146" s="27" t="str">
        <f t="shared" si="538"/>
        <v>3</v>
      </c>
      <c r="BB2146" s="34">
        <v>0.00052</v>
      </c>
      <c r="BC2146" s="34">
        <f t="shared" si="539"/>
        <v>0</v>
      </c>
      <c r="BD2146" s="34" t="e">
        <f t="shared" si="540"/>
        <v>#REF!</v>
      </c>
      <c r="BE2146" s="34">
        <v>0.505</v>
      </c>
      <c r="BF2146" s="34">
        <f t="shared" si="543"/>
        <v>0</v>
      </c>
      <c r="BG2146" s="34" t="e">
        <f t="shared" si="541"/>
        <v>#REF!</v>
      </c>
      <c r="BH2146" t="str">
        <f>IF(AT2146="UDARA","U","N")&amp;LEFT($C$4,2)&amp;MID($C$4,4,2)&amp;LEFT(A2146,3)&amp;MID(E2146,2,2)&amp;VLOOKUP(E2146,Acuan_Reference!C:L,10,0)</f>
        <v>N1501MDN71S3</v>
      </c>
      <c r="BI2146" t="s">
        <v>84</v>
      </c>
      <c r="BJ2146" t="s">
        <v>119</v>
      </c>
      <c r="BK2146" t="s">
        <v>86</v>
      </c>
      <c r="BL2146" t="s">
        <v>87</v>
      </c>
    </row>
    <row r="2147" hidden="1" spans="1:64">
      <c r="A2147" t="s">
        <v>100</v>
      </c>
      <c r="B2147" t="s">
        <v>75</v>
      </c>
      <c r="C2147" t="s">
        <v>76</v>
      </c>
      <c r="D2147" t="s">
        <v>115</v>
      </c>
      <c r="E2147" t="s">
        <v>278</v>
      </c>
      <c r="F2147" t="s">
        <v>279</v>
      </c>
      <c r="G2147" t="s">
        <v>80</v>
      </c>
      <c r="H2147" t="s">
        <v>81</v>
      </c>
      <c r="I2147" s="34">
        <v>40630</v>
      </c>
      <c r="J2147" s="35">
        <v>165</v>
      </c>
      <c r="K2147" s="35">
        <v>197</v>
      </c>
      <c r="L2147" s="35">
        <v>189</v>
      </c>
      <c r="M2147" s="35">
        <v>171</v>
      </c>
      <c r="N2147" s="35">
        <v>180</v>
      </c>
      <c r="O2147" s="35">
        <v>192</v>
      </c>
      <c r="P2147" s="35">
        <v>216</v>
      </c>
      <c r="Q2147" s="35">
        <v>141</v>
      </c>
      <c r="R2147" s="35">
        <v>174</v>
      </c>
      <c r="S2147" s="35">
        <v>237</v>
      </c>
      <c r="T2147" s="35">
        <v>237</v>
      </c>
      <c r="U2147" s="35">
        <v>147</v>
      </c>
      <c r="V2147" s="34">
        <v>207</v>
      </c>
      <c r="W2147" s="34">
        <f t="shared" si="528"/>
        <v>180.333333333333</v>
      </c>
      <c r="X2147" s="35">
        <v>25</v>
      </c>
      <c r="Y2147" s="35">
        <v>0</v>
      </c>
      <c r="Z2147" s="35">
        <v>0</v>
      </c>
      <c r="AA2147" s="34">
        <v>469</v>
      </c>
      <c r="AB2147" s="34">
        <v>0</v>
      </c>
      <c r="AC2147" s="34">
        <v>0</v>
      </c>
      <c r="AD2147" s="34">
        <v>0</v>
      </c>
      <c r="AE2147" s="34">
        <f t="shared" si="529"/>
        <v>469</v>
      </c>
      <c r="AF2147" s="34">
        <f t="shared" si="530"/>
        <v>2.26570048309179</v>
      </c>
      <c r="AG2147" s="34">
        <f t="shared" si="531"/>
        <v>2.6007393715342</v>
      </c>
      <c r="AH2147" s="34">
        <v>5628</v>
      </c>
      <c r="AI2147" s="34">
        <v>0</v>
      </c>
      <c r="AJ2147" s="35">
        <v>5904</v>
      </c>
      <c r="AK2147" s="35">
        <v>195</v>
      </c>
      <c r="AL2147" s="35">
        <v>157</v>
      </c>
      <c r="AM2147" s="34">
        <v>1.5</v>
      </c>
      <c r="AN2147" s="34">
        <f t="shared" si="532"/>
        <v>270.5</v>
      </c>
      <c r="AO2147" s="35">
        <v>12</v>
      </c>
      <c r="AP2147" s="35">
        <v>12</v>
      </c>
      <c r="AQ2147" t="s">
        <v>82</v>
      </c>
      <c r="AR2147">
        <v>2</v>
      </c>
      <c r="AS2147" s="34">
        <v>0.76666666666667</v>
      </c>
      <c r="AT2147" t="s">
        <v>83</v>
      </c>
      <c r="AU2147" s="35">
        <f t="shared" si="542"/>
        <v>0</v>
      </c>
      <c r="AV2147" s="35">
        <f t="shared" si="533"/>
        <v>0</v>
      </c>
      <c r="AW2147" s="35">
        <f t="shared" si="534"/>
        <v>2.6007393715342</v>
      </c>
      <c r="AX2147" s="35">
        <f t="shared" si="535"/>
        <v>1.73012939001848</v>
      </c>
      <c r="AY2147" s="35">
        <f t="shared" si="536"/>
        <v>0</v>
      </c>
      <c r="AZ2147" s="35">
        <f t="shared" si="537"/>
        <v>0</v>
      </c>
      <c r="BA2147" s="27" t="str">
        <f t="shared" si="538"/>
        <v>3</v>
      </c>
      <c r="BB2147" s="34">
        <v>0.00052</v>
      </c>
      <c r="BC2147" s="34">
        <f t="shared" si="539"/>
        <v>0</v>
      </c>
      <c r="BD2147" s="34" t="e">
        <f t="shared" si="540"/>
        <v>#REF!</v>
      </c>
      <c r="BE2147" s="34">
        <v>0.505</v>
      </c>
      <c r="BF2147" s="34">
        <f t="shared" si="543"/>
        <v>0</v>
      </c>
      <c r="BG2147" s="34" t="e">
        <f t="shared" si="541"/>
        <v>#REF!</v>
      </c>
      <c r="BH2147" t="str">
        <f>IF(AT2147="UDARA","U","N")&amp;LEFT($C$4,2)&amp;MID($C$4,4,2)&amp;LEFT(A2147,3)&amp;MID(E2147,2,2)&amp;VLOOKUP(E2147,Acuan_Reference!C:L,10,0)</f>
        <v>N1501MDO71S3</v>
      </c>
      <c r="BI2147" t="s">
        <v>84</v>
      </c>
      <c r="BJ2147" t="s">
        <v>119</v>
      </c>
      <c r="BK2147" t="s">
        <v>86</v>
      </c>
      <c r="BL2147" t="s">
        <v>87</v>
      </c>
    </row>
    <row r="2148" hidden="1" spans="1:64">
      <c r="A2148" t="s">
        <v>101</v>
      </c>
      <c r="B2148" t="s">
        <v>75</v>
      </c>
      <c r="C2148" t="s">
        <v>76</v>
      </c>
      <c r="D2148" t="s">
        <v>115</v>
      </c>
      <c r="E2148" t="s">
        <v>278</v>
      </c>
      <c r="F2148" t="s">
        <v>279</v>
      </c>
      <c r="G2148" t="s">
        <v>80</v>
      </c>
      <c r="H2148" t="s">
        <v>81</v>
      </c>
      <c r="I2148" s="34">
        <v>40630</v>
      </c>
      <c r="J2148" s="35">
        <v>371</v>
      </c>
      <c r="K2148" s="35">
        <v>390</v>
      </c>
      <c r="L2148" s="35">
        <v>294</v>
      </c>
      <c r="M2148" s="35">
        <v>361</v>
      </c>
      <c r="N2148" s="35">
        <v>385</v>
      </c>
      <c r="O2148" s="35">
        <v>463</v>
      </c>
      <c r="P2148" s="35">
        <v>546</v>
      </c>
      <c r="Q2148" s="35">
        <v>328</v>
      </c>
      <c r="R2148" s="35">
        <v>288</v>
      </c>
      <c r="S2148" s="35">
        <v>467</v>
      </c>
      <c r="T2148" s="35">
        <v>268</v>
      </c>
      <c r="U2148" s="35">
        <v>422</v>
      </c>
      <c r="V2148" s="34">
        <v>385.66666666667</v>
      </c>
      <c r="W2148" s="34">
        <f t="shared" si="528"/>
        <v>312.666666666667</v>
      </c>
      <c r="X2148" s="35">
        <v>184</v>
      </c>
      <c r="Y2148" s="35">
        <v>0</v>
      </c>
      <c r="Z2148" s="35">
        <v>0</v>
      </c>
      <c r="AA2148" s="34">
        <v>302</v>
      </c>
      <c r="AB2148" s="34">
        <v>0</v>
      </c>
      <c r="AC2148" s="34">
        <v>144</v>
      </c>
      <c r="AD2148" s="34">
        <v>156</v>
      </c>
      <c r="AE2148" s="34">
        <f t="shared" si="529"/>
        <v>602</v>
      </c>
      <c r="AF2148" s="34">
        <f t="shared" si="530"/>
        <v>1.56093344857388</v>
      </c>
      <c r="AG2148" s="34">
        <f t="shared" si="531"/>
        <v>1.42643923240938</v>
      </c>
      <c r="AH2148" s="34">
        <v>5628</v>
      </c>
      <c r="AI2148" s="34">
        <v>0</v>
      </c>
      <c r="AJ2148" s="35">
        <v>5904</v>
      </c>
      <c r="AK2148" s="35">
        <v>381</v>
      </c>
      <c r="AL2148" s="35">
        <v>248</v>
      </c>
      <c r="AM2148" s="34">
        <v>1.3</v>
      </c>
      <c r="AN2148" s="34">
        <f t="shared" si="532"/>
        <v>406.466666666667</v>
      </c>
      <c r="AO2148" s="35">
        <v>12</v>
      </c>
      <c r="AP2148" s="35">
        <v>12</v>
      </c>
      <c r="AQ2148" t="s">
        <v>82</v>
      </c>
      <c r="AR2148">
        <v>4</v>
      </c>
      <c r="AS2148" s="34">
        <v>0.5</v>
      </c>
      <c r="AT2148" t="s">
        <v>83</v>
      </c>
      <c r="AU2148" s="35">
        <f t="shared" si="542"/>
        <v>39.35</v>
      </c>
      <c r="AV2148" s="35">
        <f t="shared" si="533"/>
        <v>48</v>
      </c>
      <c r="AW2148" s="35">
        <f t="shared" si="534"/>
        <v>2.07889125799574</v>
      </c>
      <c r="AX2148" s="35">
        <f t="shared" si="535"/>
        <v>1.28571428571429</v>
      </c>
      <c r="AY2148" s="35">
        <f t="shared" si="536"/>
        <v>48</v>
      </c>
      <c r="AZ2148" s="35">
        <f t="shared" si="537"/>
        <v>48</v>
      </c>
      <c r="BA2148" s="27" t="str">
        <f t="shared" si="538"/>
        <v>3</v>
      </c>
      <c r="BB2148" s="34">
        <v>0.00052</v>
      </c>
      <c r="BC2148" s="34">
        <f t="shared" si="539"/>
        <v>0.02496</v>
      </c>
      <c r="BD2148" s="34" t="e">
        <f t="shared" si="540"/>
        <v>#REF!</v>
      </c>
      <c r="BE2148" s="34">
        <v>0.505</v>
      </c>
      <c r="BF2148" s="34">
        <f t="shared" si="543"/>
        <v>24.24</v>
      </c>
      <c r="BG2148" s="34" t="e">
        <f t="shared" si="541"/>
        <v>#REF!</v>
      </c>
      <c r="BH2148" t="str">
        <f>IF(AT2148="UDARA","U","N")&amp;LEFT($C$4,2)&amp;MID($C$4,4,2)&amp;LEFT(A2148,3)&amp;MID(E2148,2,2)&amp;VLOOKUP(E2148,Acuan_Reference!C:L,10,0)</f>
        <v>N1501MKS71S3</v>
      </c>
      <c r="BI2148" t="s">
        <v>84</v>
      </c>
      <c r="BJ2148" t="s">
        <v>119</v>
      </c>
      <c r="BK2148" t="s">
        <v>86</v>
      </c>
      <c r="BL2148" t="s">
        <v>87</v>
      </c>
    </row>
    <row r="2149" hidden="1" spans="1:64">
      <c r="A2149" t="s">
        <v>102</v>
      </c>
      <c r="B2149" t="s">
        <v>75</v>
      </c>
      <c r="C2149" t="s">
        <v>76</v>
      </c>
      <c r="D2149" t="s">
        <v>115</v>
      </c>
      <c r="E2149" t="s">
        <v>278</v>
      </c>
      <c r="F2149" t="s">
        <v>279</v>
      </c>
      <c r="G2149" t="s">
        <v>80</v>
      </c>
      <c r="H2149" t="s">
        <v>81</v>
      </c>
      <c r="I2149" s="34">
        <v>40630</v>
      </c>
      <c r="J2149" s="35">
        <v>375</v>
      </c>
      <c r="K2149" s="35">
        <v>222</v>
      </c>
      <c r="L2149" s="35">
        <v>403</v>
      </c>
      <c r="M2149" s="35">
        <v>80</v>
      </c>
      <c r="N2149" s="35">
        <v>299</v>
      </c>
      <c r="O2149" s="35">
        <v>196</v>
      </c>
      <c r="P2149" s="35">
        <v>181</v>
      </c>
      <c r="Q2149" s="35">
        <v>258</v>
      </c>
      <c r="R2149" s="35">
        <v>338</v>
      </c>
      <c r="S2149" s="35">
        <v>289</v>
      </c>
      <c r="T2149" s="35">
        <v>197</v>
      </c>
      <c r="U2149" s="35">
        <v>304</v>
      </c>
      <c r="V2149" s="34">
        <v>263.33333333333</v>
      </c>
      <c r="W2149" s="34">
        <f t="shared" si="528"/>
        <v>233.666666666667</v>
      </c>
      <c r="X2149" s="35">
        <v>71</v>
      </c>
      <c r="Y2149" s="35">
        <v>0</v>
      </c>
      <c r="Z2149" s="35">
        <v>0</v>
      </c>
      <c r="AA2149" s="34">
        <v>317</v>
      </c>
      <c r="AB2149" s="34">
        <v>0</v>
      </c>
      <c r="AC2149" s="34">
        <v>12</v>
      </c>
      <c r="AD2149" s="34">
        <v>0</v>
      </c>
      <c r="AE2149" s="34">
        <f t="shared" si="529"/>
        <v>329</v>
      </c>
      <c r="AF2149" s="34">
        <f t="shared" si="530"/>
        <v>1.24936708860761</v>
      </c>
      <c r="AG2149" s="34">
        <f t="shared" si="531"/>
        <v>1.40798858773181</v>
      </c>
      <c r="AH2149" s="34">
        <v>5628</v>
      </c>
      <c r="AI2149" s="34">
        <v>0</v>
      </c>
      <c r="AJ2149" s="35">
        <v>5904</v>
      </c>
      <c r="AK2149" s="35">
        <v>312</v>
      </c>
      <c r="AL2149" s="35">
        <v>200</v>
      </c>
      <c r="AM2149" s="34">
        <v>0.8</v>
      </c>
      <c r="AN2149" s="34">
        <f t="shared" si="532"/>
        <v>186.933333333333</v>
      </c>
      <c r="AO2149" s="35">
        <v>12</v>
      </c>
      <c r="AP2149" s="35">
        <v>12</v>
      </c>
      <c r="AQ2149" t="s">
        <v>153</v>
      </c>
      <c r="AR2149">
        <v>8</v>
      </c>
      <c r="AS2149" s="34">
        <v>0.1</v>
      </c>
      <c r="AT2149" t="s">
        <v>83</v>
      </c>
      <c r="AU2149" s="35">
        <f t="shared" si="542"/>
        <v>43.45</v>
      </c>
      <c r="AV2149" s="35">
        <f t="shared" si="533"/>
        <v>48</v>
      </c>
      <c r="AW2149" s="35">
        <f t="shared" si="534"/>
        <v>1.61340941512126</v>
      </c>
      <c r="AX2149" s="35">
        <f t="shared" si="535"/>
        <v>0.757489300998573</v>
      </c>
      <c r="AY2149" s="35">
        <f t="shared" si="536"/>
        <v>48</v>
      </c>
      <c r="AZ2149" s="35">
        <f t="shared" si="537"/>
        <v>48</v>
      </c>
      <c r="BA2149" s="27" t="str">
        <f t="shared" si="538"/>
        <v>3</v>
      </c>
      <c r="BB2149" s="34">
        <v>0.00052</v>
      </c>
      <c r="BC2149" s="34">
        <f t="shared" si="539"/>
        <v>0.02496</v>
      </c>
      <c r="BD2149" s="34" t="e">
        <f t="shared" si="540"/>
        <v>#REF!</v>
      </c>
      <c r="BE2149" s="34">
        <v>0.505</v>
      </c>
      <c r="BF2149" s="34">
        <f t="shared" si="543"/>
        <v>24.24</v>
      </c>
      <c r="BG2149" s="34" t="e">
        <f t="shared" si="541"/>
        <v>#REF!</v>
      </c>
      <c r="BH2149" t="str">
        <f>IF(AT2149="UDARA","U","N")&amp;LEFT($C$4,2)&amp;MID($C$4,4,2)&amp;LEFT(A2149,3)&amp;MID(E2149,2,2)&amp;VLOOKUP(E2149,Acuan_Reference!C:L,10,0)</f>
        <v>N1501MLG71S3</v>
      </c>
      <c r="BI2149" t="s">
        <v>84</v>
      </c>
      <c r="BJ2149" t="s">
        <v>119</v>
      </c>
      <c r="BK2149" t="s">
        <v>86</v>
      </c>
      <c r="BL2149" t="s">
        <v>87</v>
      </c>
    </row>
    <row r="2150" hidden="1" spans="1:64">
      <c r="A2150" t="s">
        <v>103</v>
      </c>
      <c r="B2150" t="s">
        <v>75</v>
      </c>
      <c r="C2150" t="s">
        <v>76</v>
      </c>
      <c r="D2150" t="s">
        <v>115</v>
      </c>
      <c r="E2150" t="s">
        <v>278</v>
      </c>
      <c r="F2150" t="s">
        <v>279</v>
      </c>
      <c r="G2150" t="s">
        <v>80</v>
      </c>
      <c r="H2150" t="s">
        <v>81</v>
      </c>
      <c r="I2150" s="34">
        <v>40630</v>
      </c>
      <c r="J2150" s="35">
        <v>300</v>
      </c>
      <c r="K2150" s="35">
        <v>609</v>
      </c>
      <c r="L2150" s="35">
        <v>119</v>
      </c>
      <c r="M2150" s="35">
        <v>78</v>
      </c>
      <c r="N2150" s="35">
        <v>596</v>
      </c>
      <c r="O2150" s="35">
        <v>646</v>
      </c>
      <c r="P2150" s="35">
        <v>338</v>
      </c>
      <c r="Q2150" s="35">
        <v>458</v>
      </c>
      <c r="R2150" s="35">
        <v>219</v>
      </c>
      <c r="S2150" s="35">
        <v>912</v>
      </c>
      <c r="T2150" s="35">
        <v>345</v>
      </c>
      <c r="U2150" s="35">
        <v>432</v>
      </c>
      <c r="V2150" s="34">
        <v>563</v>
      </c>
      <c r="W2150" s="34">
        <f t="shared" si="528"/>
        <v>378.333333333333</v>
      </c>
      <c r="X2150" s="35">
        <v>88</v>
      </c>
      <c r="Y2150" s="35">
        <v>0</v>
      </c>
      <c r="Z2150" s="35">
        <v>0</v>
      </c>
      <c r="AA2150" s="34">
        <v>1059</v>
      </c>
      <c r="AB2150" s="34">
        <v>0</v>
      </c>
      <c r="AC2150" s="34">
        <v>156</v>
      </c>
      <c r="AD2150" s="34">
        <v>0</v>
      </c>
      <c r="AE2150" s="34">
        <f t="shared" si="529"/>
        <v>1215</v>
      </c>
      <c r="AF2150" s="34">
        <f t="shared" si="530"/>
        <v>2.15808170515098</v>
      </c>
      <c r="AG2150" s="34">
        <f t="shared" si="531"/>
        <v>3.21145374449339</v>
      </c>
      <c r="AH2150" s="34">
        <v>5628</v>
      </c>
      <c r="AI2150" s="34">
        <v>0</v>
      </c>
      <c r="AJ2150" s="35">
        <v>5904</v>
      </c>
      <c r="AK2150" s="35">
        <v>559</v>
      </c>
      <c r="AL2150" s="35">
        <v>358</v>
      </c>
      <c r="AM2150" s="34">
        <v>1.3</v>
      </c>
      <c r="AN2150" s="34">
        <f t="shared" si="532"/>
        <v>491.833333333333</v>
      </c>
      <c r="AO2150" s="35">
        <v>12</v>
      </c>
      <c r="AP2150" s="35">
        <v>12</v>
      </c>
      <c r="AQ2150" t="s">
        <v>82</v>
      </c>
      <c r="AR2150">
        <v>2</v>
      </c>
      <c r="AS2150" s="34">
        <v>0.36666666666667</v>
      </c>
      <c r="AT2150" t="s">
        <v>83</v>
      </c>
      <c r="AU2150" s="35">
        <f t="shared" si="542"/>
        <v>0</v>
      </c>
      <c r="AV2150" s="35">
        <f t="shared" si="533"/>
        <v>0</v>
      </c>
      <c r="AW2150" s="35">
        <f t="shared" si="534"/>
        <v>3.21145374449339</v>
      </c>
      <c r="AX2150" s="35">
        <f t="shared" si="535"/>
        <v>2.26519823788546</v>
      </c>
      <c r="AY2150" s="35">
        <f t="shared" si="536"/>
        <v>0</v>
      </c>
      <c r="AZ2150" s="35">
        <f t="shared" si="537"/>
        <v>0</v>
      </c>
      <c r="BA2150" s="27" t="str">
        <f t="shared" si="538"/>
        <v>3</v>
      </c>
      <c r="BB2150" s="34">
        <v>0.00052</v>
      </c>
      <c r="BC2150" s="34">
        <f t="shared" si="539"/>
        <v>0</v>
      </c>
      <c r="BD2150" s="34" t="e">
        <f t="shared" si="540"/>
        <v>#REF!</v>
      </c>
      <c r="BE2150" s="34">
        <v>0.505</v>
      </c>
      <c r="BF2150" s="34">
        <f t="shared" si="543"/>
        <v>0</v>
      </c>
      <c r="BG2150" s="34" t="e">
        <f t="shared" si="541"/>
        <v>#REF!</v>
      </c>
      <c r="BH2150" t="str">
        <f>IF(AT2150="UDARA","U","N")&amp;LEFT($C$4,2)&amp;MID($C$4,4,2)&amp;LEFT(A2150,3)&amp;MID(E2150,2,2)&amp;VLOOKUP(E2150,Acuan_Reference!C:L,10,0)</f>
        <v>N1501NAD71S3</v>
      </c>
      <c r="BI2150" t="s">
        <v>84</v>
      </c>
      <c r="BJ2150" t="s">
        <v>119</v>
      </c>
      <c r="BK2150" t="s">
        <v>86</v>
      </c>
      <c r="BL2150" t="s">
        <v>87</v>
      </c>
    </row>
    <row r="2151" hidden="1" spans="1:64">
      <c r="A2151" t="s">
        <v>104</v>
      </c>
      <c r="B2151" t="s">
        <v>75</v>
      </c>
      <c r="C2151" t="s">
        <v>76</v>
      </c>
      <c r="D2151" t="s">
        <v>115</v>
      </c>
      <c r="E2151" t="s">
        <v>278</v>
      </c>
      <c r="F2151" t="s">
        <v>279</v>
      </c>
      <c r="G2151" t="s">
        <v>80</v>
      </c>
      <c r="H2151" t="s">
        <v>81</v>
      </c>
      <c r="I2151" s="34">
        <v>40630</v>
      </c>
      <c r="J2151" s="35">
        <v>136</v>
      </c>
      <c r="K2151" s="35">
        <v>350</v>
      </c>
      <c r="L2151" s="35">
        <v>303</v>
      </c>
      <c r="M2151" s="35">
        <v>156</v>
      </c>
      <c r="N2151" s="35">
        <v>323</v>
      </c>
      <c r="O2151" s="35">
        <v>254</v>
      </c>
      <c r="P2151" s="35">
        <v>272</v>
      </c>
      <c r="Q2151" s="35">
        <v>296</v>
      </c>
      <c r="R2151" s="35">
        <v>101</v>
      </c>
      <c r="S2151" s="35">
        <v>454</v>
      </c>
      <c r="T2151" s="35">
        <v>158</v>
      </c>
      <c r="U2151" s="35">
        <v>316</v>
      </c>
      <c r="V2151" s="34">
        <v>309.33333333333</v>
      </c>
      <c r="W2151" s="34">
        <f t="shared" si="528"/>
        <v>215.666666666667</v>
      </c>
      <c r="X2151" s="35">
        <v>130</v>
      </c>
      <c r="Y2151" s="35">
        <v>0</v>
      </c>
      <c r="Z2151" s="35">
        <v>0</v>
      </c>
      <c r="AA2151" s="34">
        <v>348</v>
      </c>
      <c r="AB2151" s="34">
        <v>0</v>
      </c>
      <c r="AC2151" s="34">
        <v>12</v>
      </c>
      <c r="AD2151" s="34">
        <v>0</v>
      </c>
      <c r="AE2151" s="34">
        <f t="shared" si="529"/>
        <v>360</v>
      </c>
      <c r="AF2151" s="34">
        <f t="shared" si="530"/>
        <v>1.16379310344829</v>
      </c>
      <c r="AG2151" s="34">
        <f t="shared" si="531"/>
        <v>1.66924265842349</v>
      </c>
      <c r="AH2151" s="34">
        <v>5628</v>
      </c>
      <c r="AI2151" s="34">
        <v>0</v>
      </c>
      <c r="AJ2151" s="35">
        <v>5904</v>
      </c>
      <c r="AK2151" s="35">
        <v>300</v>
      </c>
      <c r="AL2151" s="35">
        <v>173</v>
      </c>
      <c r="AM2151" s="34">
        <v>1</v>
      </c>
      <c r="AN2151" s="34">
        <f t="shared" si="532"/>
        <v>215.666666666667</v>
      </c>
      <c r="AO2151" s="35">
        <v>12</v>
      </c>
      <c r="AP2151" s="35">
        <v>12</v>
      </c>
      <c r="AQ2151" t="s">
        <v>82</v>
      </c>
      <c r="AR2151">
        <v>4</v>
      </c>
      <c r="AS2151" s="34">
        <v>0.26666666666667</v>
      </c>
      <c r="AT2151" t="s">
        <v>83</v>
      </c>
      <c r="AU2151" s="35">
        <f t="shared" si="542"/>
        <v>21.5</v>
      </c>
      <c r="AV2151" s="35">
        <f t="shared" si="533"/>
        <v>24</v>
      </c>
      <c r="AW2151" s="35">
        <f t="shared" si="534"/>
        <v>1.78052550231839</v>
      </c>
      <c r="AX2151" s="35">
        <f t="shared" si="535"/>
        <v>0.978361669242658</v>
      </c>
      <c r="AY2151" s="35">
        <f t="shared" si="536"/>
        <v>24</v>
      </c>
      <c r="AZ2151" s="35">
        <f t="shared" si="537"/>
        <v>24</v>
      </c>
      <c r="BA2151" s="27" t="str">
        <f t="shared" si="538"/>
        <v>3</v>
      </c>
      <c r="BB2151" s="34">
        <v>0.00052</v>
      </c>
      <c r="BC2151" s="34">
        <f t="shared" si="539"/>
        <v>0.01248</v>
      </c>
      <c r="BD2151" s="34" t="e">
        <f t="shared" si="540"/>
        <v>#REF!</v>
      </c>
      <c r="BE2151" s="34">
        <v>0.505</v>
      </c>
      <c r="BF2151" s="34">
        <f t="shared" si="543"/>
        <v>12.12</v>
      </c>
      <c r="BG2151" s="34" t="e">
        <f t="shared" si="541"/>
        <v>#REF!</v>
      </c>
      <c r="BH2151" t="str">
        <f>IF(AT2151="UDARA","U","N")&amp;LEFT($C$4,2)&amp;MID($C$4,4,2)&amp;LEFT(A2151,3)&amp;MID(E2151,2,2)&amp;VLOOKUP(E2151,Acuan_Reference!C:L,10,0)</f>
        <v>N1501PDG71S3</v>
      </c>
      <c r="BI2151" t="s">
        <v>84</v>
      </c>
      <c r="BJ2151" t="s">
        <v>119</v>
      </c>
      <c r="BK2151" t="s">
        <v>86</v>
      </c>
      <c r="BL2151" t="s">
        <v>87</v>
      </c>
    </row>
    <row r="2152" hidden="1" spans="1:64">
      <c r="A2152" t="s">
        <v>105</v>
      </c>
      <c r="B2152" t="s">
        <v>75</v>
      </c>
      <c r="C2152" t="s">
        <v>76</v>
      </c>
      <c r="D2152" t="s">
        <v>115</v>
      </c>
      <c r="E2152" t="s">
        <v>278</v>
      </c>
      <c r="F2152" t="s">
        <v>279</v>
      </c>
      <c r="G2152" t="s">
        <v>80</v>
      </c>
      <c r="H2152" t="s">
        <v>81</v>
      </c>
      <c r="I2152" s="34">
        <v>40630</v>
      </c>
      <c r="J2152" s="35">
        <v>93</v>
      </c>
      <c r="K2152" s="35">
        <v>63</v>
      </c>
      <c r="L2152" s="35">
        <v>94</v>
      </c>
      <c r="M2152" s="35">
        <v>27</v>
      </c>
      <c r="N2152" s="35">
        <v>97</v>
      </c>
      <c r="O2152" s="35">
        <v>59</v>
      </c>
      <c r="P2152" s="35">
        <v>82</v>
      </c>
      <c r="Q2152" s="35">
        <v>88</v>
      </c>
      <c r="R2152" s="35">
        <v>83</v>
      </c>
      <c r="S2152" s="35">
        <v>51</v>
      </c>
      <c r="T2152" s="35">
        <v>91</v>
      </c>
      <c r="U2152" s="35">
        <v>123</v>
      </c>
      <c r="V2152" s="34">
        <v>88.333333333333</v>
      </c>
      <c r="W2152" s="34">
        <f t="shared" si="528"/>
        <v>89.6666666666667</v>
      </c>
      <c r="X2152" s="35">
        <v>24</v>
      </c>
      <c r="Y2152" s="35">
        <v>0</v>
      </c>
      <c r="Z2152" s="35">
        <v>0</v>
      </c>
      <c r="AA2152" s="34">
        <v>124</v>
      </c>
      <c r="AB2152" s="34">
        <v>0</v>
      </c>
      <c r="AC2152" s="34">
        <v>12</v>
      </c>
      <c r="AD2152" s="34">
        <v>0</v>
      </c>
      <c r="AE2152" s="34">
        <f t="shared" si="529"/>
        <v>136</v>
      </c>
      <c r="AF2152" s="34">
        <f t="shared" si="530"/>
        <v>1.53962264150944</v>
      </c>
      <c r="AG2152" s="34">
        <f t="shared" si="531"/>
        <v>1.51672862453532</v>
      </c>
      <c r="AH2152" s="34">
        <v>5628</v>
      </c>
      <c r="AI2152" s="34">
        <v>0</v>
      </c>
      <c r="AJ2152" s="35">
        <v>5904</v>
      </c>
      <c r="AK2152" s="35">
        <v>78</v>
      </c>
      <c r="AL2152" s="35">
        <v>55</v>
      </c>
      <c r="AM2152" s="34">
        <v>1</v>
      </c>
      <c r="AN2152" s="34">
        <f t="shared" si="532"/>
        <v>89.6666666666667</v>
      </c>
      <c r="AO2152" s="35">
        <v>12</v>
      </c>
      <c r="AP2152" s="35">
        <v>12</v>
      </c>
      <c r="AQ2152" t="s">
        <v>82</v>
      </c>
      <c r="AR2152">
        <v>4</v>
      </c>
      <c r="AS2152" s="34">
        <v>0.26666666666667</v>
      </c>
      <c r="AT2152" t="s">
        <v>83</v>
      </c>
      <c r="AU2152" s="35">
        <f t="shared" si="542"/>
        <v>6.50000000000001</v>
      </c>
      <c r="AV2152" s="35">
        <f t="shared" si="533"/>
        <v>12</v>
      </c>
      <c r="AW2152" s="35">
        <f t="shared" si="534"/>
        <v>1.65055762081784</v>
      </c>
      <c r="AX2152" s="35">
        <f t="shared" si="535"/>
        <v>1.03717472118959</v>
      </c>
      <c r="AY2152" s="35">
        <f t="shared" si="536"/>
        <v>12</v>
      </c>
      <c r="AZ2152" s="35">
        <f t="shared" si="537"/>
        <v>12</v>
      </c>
      <c r="BA2152" s="27" t="str">
        <f t="shared" si="538"/>
        <v>3</v>
      </c>
      <c r="BB2152" s="34">
        <v>0.00052</v>
      </c>
      <c r="BC2152" s="34">
        <f t="shared" si="539"/>
        <v>0.00624</v>
      </c>
      <c r="BD2152" s="34" t="e">
        <f t="shared" si="540"/>
        <v>#REF!</v>
      </c>
      <c r="BE2152" s="34">
        <v>0.505</v>
      </c>
      <c r="BF2152" s="34">
        <f t="shared" si="543"/>
        <v>6.06</v>
      </c>
      <c r="BG2152" s="34" t="e">
        <f t="shared" si="541"/>
        <v>#REF!</v>
      </c>
      <c r="BH2152" t="str">
        <f>IF(AT2152="UDARA","U","N")&amp;LEFT($C$4,2)&amp;MID($C$4,4,2)&amp;LEFT(A2152,3)&amp;MID(E2152,2,2)&amp;VLOOKUP(E2152,Acuan_Reference!C:L,10,0)</f>
        <v>N1501PKB71S3</v>
      </c>
      <c r="BI2152" t="s">
        <v>84</v>
      </c>
      <c r="BJ2152" t="s">
        <v>119</v>
      </c>
      <c r="BK2152" t="s">
        <v>86</v>
      </c>
      <c r="BL2152" t="s">
        <v>87</v>
      </c>
    </row>
    <row r="2153" hidden="1" spans="1:64">
      <c r="A2153" t="s">
        <v>106</v>
      </c>
      <c r="B2153" t="s">
        <v>75</v>
      </c>
      <c r="C2153" t="s">
        <v>76</v>
      </c>
      <c r="D2153" t="s">
        <v>115</v>
      </c>
      <c r="E2153" t="s">
        <v>278</v>
      </c>
      <c r="F2153" t="s">
        <v>279</v>
      </c>
      <c r="G2153" t="s">
        <v>80</v>
      </c>
      <c r="H2153" t="s">
        <v>81</v>
      </c>
      <c r="I2153" s="34">
        <v>40630</v>
      </c>
      <c r="J2153" s="35">
        <v>25</v>
      </c>
      <c r="K2153" s="35">
        <v>71</v>
      </c>
      <c r="L2153" s="35">
        <v>63</v>
      </c>
      <c r="M2153" s="35">
        <v>24</v>
      </c>
      <c r="N2153" s="35">
        <v>77</v>
      </c>
      <c r="O2153" s="35">
        <v>18</v>
      </c>
      <c r="P2153" s="35">
        <v>45</v>
      </c>
      <c r="Q2153" s="35">
        <v>42</v>
      </c>
      <c r="R2153" s="35">
        <v>46</v>
      </c>
      <c r="S2153" s="35">
        <v>68</v>
      </c>
      <c r="T2153" s="35">
        <v>55</v>
      </c>
      <c r="U2153" s="35">
        <v>33</v>
      </c>
      <c r="V2153" s="34">
        <v>52</v>
      </c>
      <c r="W2153" s="34">
        <f t="shared" si="528"/>
        <v>43</v>
      </c>
      <c r="X2153" s="35">
        <v>9</v>
      </c>
      <c r="Y2153" s="35">
        <v>0</v>
      </c>
      <c r="Z2153" s="35">
        <v>0</v>
      </c>
      <c r="AA2153" s="34">
        <v>87</v>
      </c>
      <c r="AB2153" s="34">
        <v>0</v>
      </c>
      <c r="AC2153" s="34">
        <v>0</v>
      </c>
      <c r="AD2153" s="34">
        <v>0</v>
      </c>
      <c r="AE2153" s="34">
        <f t="shared" si="529"/>
        <v>87</v>
      </c>
      <c r="AF2153" s="34">
        <f t="shared" si="530"/>
        <v>1.67307692307692</v>
      </c>
      <c r="AG2153" s="34">
        <f t="shared" si="531"/>
        <v>2.02325581395349</v>
      </c>
      <c r="AH2153" s="34">
        <v>5628</v>
      </c>
      <c r="AI2153" s="34">
        <v>0</v>
      </c>
      <c r="AJ2153" s="35">
        <v>5904</v>
      </c>
      <c r="AK2153" s="35">
        <v>56</v>
      </c>
      <c r="AL2153" s="35">
        <v>41</v>
      </c>
      <c r="AM2153" s="34">
        <v>0.9</v>
      </c>
      <c r="AN2153" s="34">
        <f t="shared" si="532"/>
        <v>38.7</v>
      </c>
      <c r="AO2153" s="35">
        <v>12</v>
      </c>
      <c r="AP2153" s="35">
        <v>12</v>
      </c>
      <c r="AQ2153" t="s">
        <v>82</v>
      </c>
      <c r="AR2153">
        <v>4</v>
      </c>
      <c r="AS2153" s="34">
        <v>0.16666666666667</v>
      </c>
      <c r="AT2153" t="s">
        <v>83</v>
      </c>
      <c r="AU2153" s="35">
        <f t="shared" si="542"/>
        <v>0</v>
      </c>
      <c r="AV2153" s="35">
        <f t="shared" si="533"/>
        <v>0</v>
      </c>
      <c r="AW2153" s="35">
        <f t="shared" si="534"/>
        <v>2.02325581395349</v>
      </c>
      <c r="AX2153" s="35">
        <f t="shared" si="535"/>
        <v>1.06976744186047</v>
      </c>
      <c r="AY2153" s="35">
        <f t="shared" si="536"/>
        <v>0</v>
      </c>
      <c r="AZ2153" s="35">
        <f t="shared" si="537"/>
        <v>0</v>
      </c>
      <c r="BA2153" s="27" t="str">
        <f t="shared" si="538"/>
        <v>3</v>
      </c>
      <c r="BB2153" s="34">
        <v>0.00052</v>
      </c>
      <c r="BC2153" s="34">
        <f t="shared" si="539"/>
        <v>0</v>
      </c>
      <c r="BD2153" s="34" t="e">
        <f t="shared" si="540"/>
        <v>#REF!</v>
      </c>
      <c r="BE2153" s="34">
        <v>0.505</v>
      </c>
      <c r="BF2153" s="34">
        <f t="shared" si="543"/>
        <v>0</v>
      </c>
      <c r="BG2153" s="34" t="e">
        <f t="shared" si="541"/>
        <v>#REF!</v>
      </c>
      <c r="BH2153" t="str">
        <f>IF(AT2153="UDARA","U","N")&amp;LEFT($C$4,2)&amp;MID($C$4,4,2)&amp;LEFT(A2153,3)&amp;MID(E2153,2,2)&amp;VLOOKUP(E2153,Acuan_Reference!C:L,10,0)</f>
        <v>N1501PLB71S3</v>
      </c>
      <c r="BI2153" t="s">
        <v>84</v>
      </c>
      <c r="BJ2153" t="s">
        <v>119</v>
      </c>
      <c r="BK2153" t="s">
        <v>86</v>
      </c>
      <c r="BL2153" t="s">
        <v>87</v>
      </c>
    </row>
    <row r="2154" hidden="1" spans="1:64">
      <c r="A2154" t="s">
        <v>107</v>
      </c>
      <c r="B2154" t="s">
        <v>75</v>
      </c>
      <c r="C2154" t="s">
        <v>76</v>
      </c>
      <c r="D2154" t="s">
        <v>115</v>
      </c>
      <c r="E2154" t="s">
        <v>278</v>
      </c>
      <c r="F2154" t="s">
        <v>279</v>
      </c>
      <c r="G2154" t="s">
        <v>80</v>
      </c>
      <c r="H2154" t="s">
        <v>81</v>
      </c>
      <c r="I2154" s="34">
        <v>40630</v>
      </c>
      <c r="J2154" s="35">
        <v>183</v>
      </c>
      <c r="K2154" s="35">
        <v>156</v>
      </c>
      <c r="L2154" s="35">
        <v>396</v>
      </c>
      <c r="M2154" s="35">
        <v>88</v>
      </c>
      <c r="N2154" s="35">
        <v>475</v>
      </c>
      <c r="O2154" s="35">
        <v>384</v>
      </c>
      <c r="P2154" s="35">
        <v>355</v>
      </c>
      <c r="Q2154" s="35">
        <v>494</v>
      </c>
      <c r="R2154" s="35">
        <v>591</v>
      </c>
      <c r="S2154" s="35">
        <v>438</v>
      </c>
      <c r="T2154" s="35">
        <v>556</v>
      </c>
      <c r="U2154" s="35">
        <v>753</v>
      </c>
      <c r="V2154" s="34">
        <v>582.33333333333</v>
      </c>
      <c r="W2154" s="34">
        <f t="shared" si="528"/>
        <v>564.333333333333</v>
      </c>
      <c r="X2154" s="35">
        <v>351</v>
      </c>
      <c r="Y2154" s="35">
        <v>0</v>
      </c>
      <c r="Z2154" s="35">
        <v>0</v>
      </c>
      <c r="AA2154" s="34">
        <v>450</v>
      </c>
      <c r="AB2154" s="34">
        <v>0</v>
      </c>
      <c r="AC2154" s="34">
        <v>420</v>
      </c>
      <c r="AD2154" s="34">
        <v>0</v>
      </c>
      <c r="AE2154" s="34">
        <f t="shared" si="529"/>
        <v>870</v>
      </c>
      <c r="AF2154" s="34">
        <f t="shared" si="530"/>
        <v>1.49398969662279</v>
      </c>
      <c r="AG2154" s="34">
        <f t="shared" si="531"/>
        <v>1.54164205552274</v>
      </c>
      <c r="AH2154" s="34">
        <v>5628</v>
      </c>
      <c r="AI2154" s="34">
        <v>0</v>
      </c>
      <c r="AJ2154" s="35">
        <v>5904</v>
      </c>
      <c r="AK2154" s="35">
        <v>535</v>
      </c>
      <c r="AL2154" s="35">
        <v>384</v>
      </c>
      <c r="AM2154" s="34">
        <v>1.3</v>
      </c>
      <c r="AN2154" s="34">
        <f t="shared" si="532"/>
        <v>733.633333333333</v>
      </c>
      <c r="AO2154" s="35">
        <v>12</v>
      </c>
      <c r="AP2154" s="35">
        <v>12</v>
      </c>
      <c r="AQ2154" t="s">
        <v>82</v>
      </c>
      <c r="AR2154">
        <v>2</v>
      </c>
      <c r="AS2154" s="34">
        <v>0.43333333333333</v>
      </c>
      <c r="AT2154" t="s">
        <v>83</v>
      </c>
      <c r="AU2154" s="35">
        <f t="shared" si="542"/>
        <v>185.725</v>
      </c>
      <c r="AV2154" s="35">
        <f t="shared" si="533"/>
        <v>192</v>
      </c>
      <c r="AW2154" s="35">
        <f t="shared" si="534"/>
        <v>1.88186650915535</v>
      </c>
      <c r="AX2154" s="35">
        <f t="shared" si="535"/>
        <v>1.20141760189014</v>
      </c>
      <c r="AY2154" s="35">
        <f t="shared" si="536"/>
        <v>192</v>
      </c>
      <c r="AZ2154" s="35">
        <f t="shared" si="537"/>
        <v>192</v>
      </c>
      <c r="BA2154" s="27" t="str">
        <f t="shared" si="538"/>
        <v>3</v>
      </c>
      <c r="BB2154" s="34">
        <v>0.00052</v>
      </c>
      <c r="BC2154" s="34">
        <f t="shared" si="539"/>
        <v>0.09984</v>
      </c>
      <c r="BD2154" s="34" t="e">
        <f t="shared" si="540"/>
        <v>#REF!</v>
      </c>
      <c r="BE2154" s="34">
        <v>0.505</v>
      </c>
      <c r="BF2154" s="34">
        <f t="shared" si="543"/>
        <v>96.96</v>
      </c>
      <c r="BG2154" s="34" t="e">
        <f t="shared" si="541"/>
        <v>#REF!</v>
      </c>
      <c r="BH2154" t="str">
        <f>IF(AT2154="UDARA","U","N")&amp;LEFT($C$4,2)&amp;MID($C$4,4,2)&amp;LEFT(A2154,3)&amp;MID(E2154,2,2)&amp;VLOOKUP(E2154,Acuan_Reference!C:L,10,0)</f>
        <v>N1501PTK71S3</v>
      </c>
      <c r="BI2154" t="s">
        <v>84</v>
      </c>
      <c r="BJ2154" t="s">
        <v>119</v>
      </c>
      <c r="BK2154" t="s">
        <v>86</v>
      </c>
      <c r="BL2154" t="s">
        <v>87</v>
      </c>
    </row>
    <row r="2155" hidden="1" spans="1:64">
      <c r="A2155" t="s">
        <v>108</v>
      </c>
      <c r="B2155" t="s">
        <v>75</v>
      </c>
      <c r="C2155" t="s">
        <v>76</v>
      </c>
      <c r="D2155" t="s">
        <v>115</v>
      </c>
      <c r="E2155" t="s">
        <v>278</v>
      </c>
      <c r="F2155" t="s">
        <v>279</v>
      </c>
      <c r="G2155" t="s">
        <v>80</v>
      </c>
      <c r="H2155" t="s">
        <v>81</v>
      </c>
      <c r="I2155" s="34">
        <v>40630</v>
      </c>
      <c r="J2155" s="35">
        <v>401</v>
      </c>
      <c r="K2155" s="35">
        <v>684</v>
      </c>
      <c r="L2155" s="35">
        <v>150</v>
      </c>
      <c r="M2155" s="35">
        <v>274</v>
      </c>
      <c r="N2155" s="35">
        <v>312</v>
      </c>
      <c r="O2155" s="35">
        <v>371</v>
      </c>
      <c r="P2155" s="35">
        <v>303</v>
      </c>
      <c r="Q2155" s="35">
        <v>214</v>
      </c>
      <c r="R2155" s="35">
        <v>509</v>
      </c>
      <c r="S2155" s="35">
        <v>224</v>
      </c>
      <c r="T2155" s="35">
        <v>380</v>
      </c>
      <c r="U2155" s="35">
        <v>179</v>
      </c>
      <c r="V2155" s="34">
        <v>261</v>
      </c>
      <c r="W2155" s="34">
        <f t="shared" si="528"/>
        <v>276.333333333333</v>
      </c>
      <c r="X2155" s="35">
        <v>249</v>
      </c>
      <c r="Y2155" s="35">
        <v>0</v>
      </c>
      <c r="Z2155" s="35">
        <v>0</v>
      </c>
      <c r="AA2155" s="34">
        <v>355</v>
      </c>
      <c r="AB2155" s="34">
        <v>0</v>
      </c>
      <c r="AC2155" s="34">
        <v>60</v>
      </c>
      <c r="AD2155" s="34">
        <v>0</v>
      </c>
      <c r="AE2155" s="34">
        <f t="shared" si="529"/>
        <v>415</v>
      </c>
      <c r="AF2155" s="34">
        <f t="shared" si="530"/>
        <v>1.59003831417625</v>
      </c>
      <c r="AG2155" s="34">
        <f t="shared" si="531"/>
        <v>1.50180940892642</v>
      </c>
      <c r="AH2155" s="34">
        <v>5628</v>
      </c>
      <c r="AI2155" s="34">
        <v>0</v>
      </c>
      <c r="AJ2155" s="35">
        <v>5904</v>
      </c>
      <c r="AK2155" s="35">
        <v>334</v>
      </c>
      <c r="AL2155" s="35">
        <v>270</v>
      </c>
      <c r="AM2155" s="34">
        <v>0.8</v>
      </c>
      <c r="AN2155" s="34">
        <f t="shared" si="532"/>
        <v>221.066666666667</v>
      </c>
      <c r="AO2155" s="35">
        <v>12</v>
      </c>
      <c r="AP2155" s="35">
        <v>12</v>
      </c>
      <c r="AQ2155" t="s">
        <v>153</v>
      </c>
      <c r="AR2155">
        <v>4</v>
      </c>
      <c r="AS2155" s="34">
        <v>0.066666666666667</v>
      </c>
      <c r="AT2155" t="s">
        <v>83</v>
      </c>
      <c r="AU2155" s="35">
        <f t="shared" si="542"/>
        <v>57.05</v>
      </c>
      <c r="AV2155" s="35">
        <f t="shared" si="533"/>
        <v>60</v>
      </c>
      <c r="AW2155" s="35">
        <f t="shared" si="534"/>
        <v>1.7189384800965</v>
      </c>
      <c r="AX2155" s="35">
        <f t="shared" si="535"/>
        <v>0.741857659831122</v>
      </c>
      <c r="AY2155" s="35">
        <f t="shared" si="536"/>
        <v>60</v>
      </c>
      <c r="AZ2155" s="35">
        <f t="shared" si="537"/>
        <v>60</v>
      </c>
      <c r="BA2155" s="27" t="str">
        <f t="shared" si="538"/>
        <v>3</v>
      </c>
      <c r="BB2155" s="34">
        <v>0.00052</v>
      </c>
      <c r="BC2155" s="34">
        <f t="shared" si="539"/>
        <v>0.0312</v>
      </c>
      <c r="BD2155" s="34" t="e">
        <f t="shared" si="540"/>
        <v>#REF!</v>
      </c>
      <c r="BE2155" s="34">
        <v>0.505</v>
      </c>
      <c r="BF2155" s="34">
        <f t="shared" si="543"/>
        <v>30.3</v>
      </c>
      <c r="BG2155" s="34" t="e">
        <f t="shared" si="541"/>
        <v>#REF!</v>
      </c>
      <c r="BH2155" t="str">
        <f>IF(AT2155="UDARA","U","N")&amp;LEFT($C$4,2)&amp;MID($C$4,4,2)&amp;LEFT(A2155,3)&amp;MID(E2155,2,2)&amp;VLOOKUP(E2155,Acuan_Reference!C:L,10,0)</f>
        <v>N1501PWT71S3</v>
      </c>
      <c r="BI2155" t="s">
        <v>84</v>
      </c>
      <c r="BJ2155" t="s">
        <v>119</v>
      </c>
      <c r="BK2155" t="s">
        <v>86</v>
      </c>
      <c r="BL2155" t="s">
        <v>87</v>
      </c>
    </row>
    <row r="2156" hidden="1" spans="1:64">
      <c r="A2156" t="s">
        <v>109</v>
      </c>
      <c r="B2156" t="s">
        <v>75</v>
      </c>
      <c r="C2156" t="s">
        <v>76</v>
      </c>
      <c r="D2156" t="s">
        <v>115</v>
      </c>
      <c r="E2156" t="s">
        <v>278</v>
      </c>
      <c r="F2156" t="s">
        <v>279</v>
      </c>
      <c r="G2156" t="s">
        <v>80</v>
      </c>
      <c r="H2156" t="s">
        <v>81</v>
      </c>
      <c r="I2156" s="34">
        <v>40630</v>
      </c>
      <c r="J2156" s="35">
        <v>152</v>
      </c>
      <c r="K2156" s="35">
        <v>2639</v>
      </c>
      <c r="L2156" s="35">
        <v>2737</v>
      </c>
      <c r="M2156" s="35">
        <v>91</v>
      </c>
      <c r="N2156" s="35">
        <v>958</v>
      </c>
      <c r="O2156" s="35">
        <v>313</v>
      </c>
      <c r="P2156" s="35">
        <v>1778</v>
      </c>
      <c r="Q2156" s="35">
        <v>306</v>
      </c>
      <c r="R2156" s="35">
        <v>1856</v>
      </c>
      <c r="S2156" s="35">
        <v>2542</v>
      </c>
      <c r="T2156" s="35">
        <v>3188</v>
      </c>
      <c r="U2156" s="35">
        <v>1823</v>
      </c>
      <c r="V2156" s="34">
        <v>2517.6666666667</v>
      </c>
      <c r="W2156" s="34">
        <f t="shared" si="528"/>
        <v>2282.33333333333</v>
      </c>
      <c r="X2156" s="35">
        <v>59</v>
      </c>
      <c r="Y2156" s="35">
        <v>0</v>
      </c>
      <c r="Z2156" s="35">
        <v>0</v>
      </c>
      <c r="AA2156" s="34">
        <v>2791</v>
      </c>
      <c r="AB2156" s="34">
        <v>0</v>
      </c>
      <c r="AC2156" s="34">
        <v>192</v>
      </c>
      <c r="AD2156" s="34">
        <v>0</v>
      </c>
      <c r="AE2156" s="34">
        <f t="shared" si="529"/>
        <v>2983</v>
      </c>
      <c r="AF2156" s="34">
        <f t="shared" si="530"/>
        <v>1.18482722097178</v>
      </c>
      <c r="AG2156" s="34">
        <f t="shared" si="531"/>
        <v>1.30699576456842</v>
      </c>
      <c r="AH2156" s="34">
        <v>5628</v>
      </c>
      <c r="AI2156" s="34">
        <v>0</v>
      </c>
      <c r="AJ2156" s="35">
        <v>5904</v>
      </c>
      <c r="AK2156" s="35">
        <v>1652</v>
      </c>
      <c r="AL2156" s="35">
        <v>1836</v>
      </c>
      <c r="AM2156" s="34">
        <v>0.6</v>
      </c>
      <c r="AN2156" s="34">
        <f t="shared" si="532"/>
        <v>1369.4</v>
      </c>
      <c r="AO2156" s="35">
        <v>12</v>
      </c>
      <c r="AP2156" s="35">
        <v>12</v>
      </c>
      <c r="AQ2156" t="s">
        <v>153</v>
      </c>
      <c r="AR2156">
        <v>8</v>
      </c>
      <c r="AS2156" s="34">
        <v>0.1</v>
      </c>
      <c r="AT2156" t="s">
        <v>83</v>
      </c>
      <c r="AU2156" s="35">
        <f t="shared" si="542"/>
        <v>166.8</v>
      </c>
      <c r="AV2156" s="35">
        <f t="shared" si="533"/>
        <v>168</v>
      </c>
      <c r="AW2156" s="35">
        <f t="shared" si="534"/>
        <v>1.3806046443698</v>
      </c>
      <c r="AX2156" s="35">
        <f t="shared" si="535"/>
        <v>0.576164743683365</v>
      </c>
      <c r="AY2156" s="35">
        <f t="shared" si="536"/>
        <v>168</v>
      </c>
      <c r="AZ2156" s="35">
        <f t="shared" si="537"/>
        <v>168</v>
      </c>
      <c r="BA2156" s="27" t="str">
        <f t="shared" si="538"/>
        <v>3</v>
      </c>
      <c r="BB2156" s="34">
        <v>0.00052</v>
      </c>
      <c r="BC2156" s="34">
        <f t="shared" si="539"/>
        <v>0.08736</v>
      </c>
      <c r="BD2156" s="34" t="e">
        <f t="shared" si="540"/>
        <v>#REF!</v>
      </c>
      <c r="BE2156" s="34">
        <v>0.505</v>
      </c>
      <c r="BF2156" s="34">
        <f t="shared" si="543"/>
        <v>84.84</v>
      </c>
      <c r="BG2156" s="34" t="e">
        <f t="shared" si="541"/>
        <v>#REF!</v>
      </c>
      <c r="BH2156" t="str">
        <f>IF(AT2156="UDARA","U","N")&amp;LEFT($C$4,2)&amp;MID($C$4,4,2)&amp;LEFT(A2156,3)&amp;MID(E2156,2,2)&amp;VLOOKUP(E2156,Acuan_Reference!C:L,10,0)</f>
        <v>N1501SBY71S3</v>
      </c>
      <c r="BI2156" t="s">
        <v>84</v>
      </c>
      <c r="BJ2156" t="s">
        <v>119</v>
      </c>
      <c r="BK2156" t="s">
        <v>86</v>
      </c>
      <c r="BL2156" t="s">
        <v>87</v>
      </c>
    </row>
    <row r="2157" hidden="1" spans="1:64">
      <c r="A2157" t="s">
        <v>110</v>
      </c>
      <c r="B2157" t="s">
        <v>75</v>
      </c>
      <c r="C2157" t="s">
        <v>76</v>
      </c>
      <c r="D2157" t="s">
        <v>115</v>
      </c>
      <c r="E2157" t="s">
        <v>278</v>
      </c>
      <c r="F2157" t="s">
        <v>279</v>
      </c>
      <c r="G2157" t="s">
        <v>80</v>
      </c>
      <c r="H2157" t="s">
        <v>81</v>
      </c>
      <c r="I2157" s="34">
        <v>40630</v>
      </c>
      <c r="J2157" s="35">
        <v>7</v>
      </c>
      <c r="K2157" s="35">
        <v>20</v>
      </c>
      <c r="L2157" s="35">
        <v>9</v>
      </c>
      <c r="M2157" s="35">
        <v>5</v>
      </c>
      <c r="N2157" s="35">
        <v>2</v>
      </c>
      <c r="O2157" s="35">
        <v>6</v>
      </c>
      <c r="P2157" s="35">
        <v>22</v>
      </c>
      <c r="Q2157" s="35">
        <v>12</v>
      </c>
      <c r="R2157" s="35">
        <v>25</v>
      </c>
      <c r="S2157" s="35">
        <v>17</v>
      </c>
      <c r="T2157" s="35">
        <v>5</v>
      </c>
      <c r="U2157" s="35">
        <v>26</v>
      </c>
      <c r="V2157" s="34">
        <v>16</v>
      </c>
      <c r="W2157" s="34">
        <f t="shared" si="528"/>
        <v>14.3333333333333</v>
      </c>
      <c r="X2157" s="35">
        <v>2</v>
      </c>
      <c r="Y2157" s="35">
        <v>0</v>
      </c>
      <c r="Z2157" s="35">
        <v>0</v>
      </c>
      <c r="AA2157" s="34">
        <v>23</v>
      </c>
      <c r="AB2157" s="34">
        <v>0</v>
      </c>
      <c r="AC2157" s="34">
        <v>0</v>
      </c>
      <c r="AD2157" s="34">
        <v>0</v>
      </c>
      <c r="AE2157" s="34">
        <f t="shared" si="529"/>
        <v>23</v>
      </c>
      <c r="AF2157" s="34">
        <f t="shared" si="530"/>
        <v>1.4375</v>
      </c>
      <c r="AG2157" s="34">
        <f t="shared" si="531"/>
        <v>1.6046511627907</v>
      </c>
      <c r="AH2157" s="34">
        <v>5628</v>
      </c>
      <c r="AI2157" s="34">
        <v>0</v>
      </c>
      <c r="AJ2157" s="35">
        <v>5904</v>
      </c>
      <c r="AK2157" s="35">
        <v>20</v>
      </c>
      <c r="AL2157" s="35">
        <v>12</v>
      </c>
      <c r="AM2157" s="34">
        <v>0.7</v>
      </c>
      <c r="AN2157" s="34">
        <f t="shared" si="532"/>
        <v>10.0333333333333</v>
      </c>
      <c r="AO2157" s="35">
        <v>12</v>
      </c>
      <c r="AP2157" s="35">
        <v>12</v>
      </c>
      <c r="AQ2157" t="s">
        <v>153</v>
      </c>
      <c r="AR2157">
        <v>8</v>
      </c>
      <c r="AS2157" s="34">
        <v>0.066666666666667</v>
      </c>
      <c r="AT2157" t="s">
        <v>83</v>
      </c>
      <c r="AU2157" s="35">
        <f t="shared" si="542"/>
        <v>0</v>
      </c>
      <c r="AV2157" s="35">
        <f t="shared" si="533"/>
        <v>0</v>
      </c>
      <c r="AW2157" s="35">
        <f t="shared" si="534"/>
        <v>1.6046511627907</v>
      </c>
      <c r="AX2157" s="35">
        <f t="shared" si="535"/>
        <v>0.767441860465116</v>
      </c>
      <c r="AY2157" s="35">
        <f t="shared" si="536"/>
        <v>0</v>
      </c>
      <c r="AZ2157" s="35">
        <f t="shared" si="537"/>
        <v>0</v>
      </c>
      <c r="BA2157" s="27" t="str">
        <f t="shared" si="538"/>
        <v>3</v>
      </c>
      <c r="BB2157" s="34">
        <v>0.00052</v>
      </c>
      <c r="BC2157" s="34">
        <f t="shared" si="539"/>
        <v>0</v>
      </c>
      <c r="BD2157" s="34" t="e">
        <f t="shared" si="540"/>
        <v>#REF!</v>
      </c>
      <c r="BE2157" s="34">
        <v>0.505</v>
      </c>
      <c r="BF2157" s="34">
        <f t="shared" si="543"/>
        <v>0</v>
      </c>
      <c r="BG2157" s="34" t="e">
        <f t="shared" si="541"/>
        <v>#REF!</v>
      </c>
      <c r="BH2157" t="str">
        <f>IF(AT2157="UDARA","U","N")&amp;LEFT($C$4,2)&amp;MID($C$4,4,2)&amp;LEFT(A2157,3)&amp;MID(E2157,2,2)&amp;VLOOKUP(E2157,Acuan_Reference!C:L,10,0)</f>
        <v>N1501SLO71S3</v>
      </c>
      <c r="BI2157" t="s">
        <v>84</v>
      </c>
      <c r="BJ2157" t="s">
        <v>119</v>
      </c>
      <c r="BK2157" t="s">
        <v>86</v>
      </c>
      <c r="BL2157" t="s">
        <v>87</v>
      </c>
    </row>
    <row r="2158" hidden="1" spans="1:64">
      <c r="A2158" t="s">
        <v>111</v>
      </c>
      <c r="B2158" t="s">
        <v>75</v>
      </c>
      <c r="C2158" t="s">
        <v>76</v>
      </c>
      <c r="D2158" t="s">
        <v>115</v>
      </c>
      <c r="E2158" t="s">
        <v>278</v>
      </c>
      <c r="F2158" t="s">
        <v>279</v>
      </c>
      <c r="G2158" t="s">
        <v>80</v>
      </c>
      <c r="H2158" t="s">
        <v>81</v>
      </c>
      <c r="I2158" s="34">
        <v>40630</v>
      </c>
      <c r="J2158" s="35">
        <v>262</v>
      </c>
      <c r="K2158" s="35">
        <v>494</v>
      </c>
      <c r="L2158" s="35">
        <v>714</v>
      </c>
      <c r="M2158" s="35">
        <v>188</v>
      </c>
      <c r="N2158" s="35">
        <v>303</v>
      </c>
      <c r="O2158" s="35">
        <v>281</v>
      </c>
      <c r="P2158" s="35">
        <v>298</v>
      </c>
      <c r="Q2158" s="35">
        <v>266</v>
      </c>
      <c r="R2158" s="35">
        <v>457</v>
      </c>
      <c r="S2158" s="35">
        <v>332</v>
      </c>
      <c r="T2158" s="35">
        <v>429</v>
      </c>
      <c r="U2158" s="35">
        <v>341</v>
      </c>
      <c r="V2158" s="34">
        <v>367.33333333333</v>
      </c>
      <c r="W2158" s="34">
        <f t="shared" si="528"/>
        <v>355</v>
      </c>
      <c r="X2158" s="35">
        <v>251</v>
      </c>
      <c r="Y2158" s="35">
        <v>0</v>
      </c>
      <c r="Z2158" s="35">
        <v>0</v>
      </c>
      <c r="AA2158" s="34">
        <v>553</v>
      </c>
      <c r="AB2158" s="34">
        <v>0</v>
      </c>
      <c r="AC2158" s="34">
        <v>228</v>
      </c>
      <c r="AD2158" s="34">
        <v>0</v>
      </c>
      <c r="AE2158" s="34">
        <f t="shared" si="529"/>
        <v>781</v>
      </c>
      <c r="AF2158" s="34">
        <f t="shared" si="530"/>
        <v>2.12613430127044</v>
      </c>
      <c r="AG2158" s="34">
        <f t="shared" si="531"/>
        <v>2.2</v>
      </c>
      <c r="AH2158" s="34">
        <v>5628</v>
      </c>
      <c r="AI2158" s="34">
        <v>0</v>
      </c>
      <c r="AJ2158" s="35">
        <v>5904</v>
      </c>
      <c r="AK2158" s="35">
        <v>372</v>
      </c>
      <c r="AL2158" s="35">
        <v>295</v>
      </c>
      <c r="AM2158" s="34">
        <v>1.5</v>
      </c>
      <c r="AN2158" s="34">
        <f t="shared" si="532"/>
        <v>532.5</v>
      </c>
      <c r="AO2158" s="35">
        <v>12</v>
      </c>
      <c r="AP2158" s="35">
        <v>12</v>
      </c>
      <c r="AQ2158" t="s">
        <v>82</v>
      </c>
      <c r="AR2158">
        <v>2</v>
      </c>
      <c r="AS2158" s="34">
        <v>0.53333333333333</v>
      </c>
      <c r="AT2158" t="s">
        <v>83</v>
      </c>
      <c r="AU2158" s="35">
        <f t="shared" si="542"/>
        <v>34.875</v>
      </c>
      <c r="AV2158" s="35">
        <f t="shared" si="533"/>
        <v>36</v>
      </c>
      <c r="AW2158" s="35">
        <f t="shared" si="534"/>
        <v>2.30140845070423</v>
      </c>
      <c r="AX2158" s="35">
        <f t="shared" si="535"/>
        <v>1.47042253521127</v>
      </c>
      <c r="AY2158" s="35">
        <f t="shared" si="536"/>
        <v>36</v>
      </c>
      <c r="AZ2158" s="35">
        <f t="shared" si="537"/>
        <v>36</v>
      </c>
      <c r="BA2158" s="27" t="str">
        <f t="shared" si="538"/>
        <v>3</v>
      </c>
      <c r="BB2158" s="34">
        <v>0.00052</v>
      </c>
      <c r="BC2158" s="34">
        <f t="shared" si="539"/>
        <v>0.01872</v>
      </c>
      <c r="BD2158" s="34" t="e">
        <f t="shared" si="540"/>
        <v>#REF!</v>
      </c>
      <c r="BE2158" s="34">
        <v>0.505</v>
      </c>
      <c r="BF2158" s="34">
        <f t="shared" si="543"/>
        <v>18.18</v>
      </c>
      <c r="BG2158" s="34" t="e">
        <f t="shared" si="541"/>
        <v>#REF!</v>
      </c>
      <c r="BH2158" t="str">
        <f>IF(AT2158="UDARA","U","N")&amp;LEFT($C$4,2)&amp;MID($C$4,4,2)&amp;LEFT(A2158,3)&amp;MID(E2158,2,2)&amp;VLOOKUP(E2158,Acuan_Reference!C:L,10,0)</f>
        <v>N1501SMD71S3</v>
      </c>
      <c r="BI2158" t="s">
        <v>84</v>
      </c>
      <c r="BJ2158" t="s">
        <v>119</v>
      </c>
      <c r="BK2158" t="s">
        <v>86</v>
      </c>
      <c r="BL2158" t="s">
        <v>87</v>
      </c>
    </row>
    <row r="2159" hidden="1" spans="1:64">
      <c r="A2159" t="s">
        <v>112</v>
      </c>
      <c r="B2159" t="s">
        <v>75</v>
      </c>
      <c r="C2159" t="s">
        <v>76</v>
      </c>
      <c r="D2159" t="s">
        <v>115</v>
      </c>
      <c r="E2159" t="s">
        <v>278</v>
      </c>
      <c r="F2159" t="s">
        <v>279</v>
      </c>
      <c r="G2159" t="s">
        <v>80</v>
      </c>
      <c r="H2159" t="s">
        <v>81</v>
      </c>
      <c r="I2159" s="34">
        <v>40630</v>
      </c>
      <c r="J2159" s="35">
        <v>441</v>
      </c>
      <c r="K2159" s="35">
        <v>644</v>
      </c>
      <c r="L2159" s="35">
        <v>626</v>
      </c>
      <c r="M2159" s="35">
        <v>310</v>
      </c>
      <c r="N2159" s="35">
        <v>511</v>
      </c>
      <c r="O2159" s="35">
        <v>423</v>
      </c>
      <c r="P2159" s="35">
        <v>615</v>
      </c>
      <c r="Q2159" s="35">
        <v>100</v>
      </c>
      <c r="R2159" s="35">
        <v>472</v>
      </c>
      <c r="S2159" s="35">
        <v>510</v>
      </c>
      <c r="T2159" s="35">
        <v>482</v>
      </c>
      <c r="U2159" s="35">
        <v>486</v>
      </c>
      <c r="V2159" s="34">
        <v>492.66666666667</v>
      </c>
      <c r="W2159" s="34">
        <f t="shared" si="528"/>
        <v>441</v>
      </c>
      <c r="X2159" s="35">
        <v>111</v>
      </c>
      <c r="Y2159" s="35">
        <v>0</v>
      </c>
      <c r="Z2159" s="35">
        <v>0</v>
      </c>
      <c r="AA2159" s="34">
        <v>544</v>
      </c>
      <c r="AB2159" s="34">
        <v>0</v>
      </c>
      <c r="AC2159" s="34">
        <v>60</v>
      </c>
      <c r="AD2159" s="34">
        <v>0</v>
      </c>
      <c r="AE2159" s="34">
        <f t="shared" si="529"/>
        <v>604</v>
      </c>
      <c r="AF2159" s="34">
        <f t="shared" si="530"/>
        <v>1.22598105548037</v>
      </c>
      <c r="AG2159" s="34">
        <f t="shared" si="531"/>
        <v>1.36961451247166</v>
      </c>
      <c r="AH2159" s="34">
        <v>5628</v>
      </c>
      <c r="AI2159" s="34">
        <v>0</v>
      </c>
      <c r="AJ2159" s="35">
        <v>5904</v>
      </c>
      <c r="AK2159" s="35">
        <v>381</v>
      </c>
      <c r="AL2159" s="35">
        <v>355</v>
      </c>
      <c r="AM2159" s="34">
        <v>0.7</v>
      </c>
      <c r="AN2159" s="34">
        <f t="shared" si="532"/>
        <v>308.7</v>
      </c>
      <c r="AO2159" s="35">
        <v>12</v>
      </c>
      <c r="AP2159" s="35">
        <v>12</v>
      </c>
      <c r="AQ2159" t="s">
        <v>153</v>
      </c>
      <c r="AR2159">
        <v>8</v>
      </c>
      <c r="AS2159" s="34">
        <v>0.066666666666667</v>
      </c>
      <c r="AT2159" t="s">
        <v>83</v>
      </c>
      <c r="AU2159" s="35">
        <f t="shared" si="542"/>
        <v>44.775</v>
      </c>
      <c r="AV2159" s="35">
        <f t="shared" si="533"/>
        <v>48</v>
      </c>
      <c r="AW2159" s="35">
        <f t="shared" si="534"/>
        <v>1.47845804988662</v>
      </c>
      <c r="AX2159" s="35">
        <f t="shared" si="535"/>
        <v>0.673469387755102</v>
      </c>
      <c r="AY2159" s="35">
        <f t="shared" si="536"/>
        <v>48</v>
      </c>
      <c r="AZ2159" s="35">
        <f t="shared" si="537"/>
        <v>48</v>
      </c>
      <c r="BA2159" s="27" t="str">
        <f t="shared" si="538"/>
        <v>3</v>
      </c>
      <c r="BB2159" s="34">
        <v>0.00052</v>
      </c>
      <c r="BC2159" s="34">
        <f t="shared" si="539"/>
        <v>0.02496</v>
      </c>
      <c r="BD2159" s="34" t="e">
        <f t="shared" si="540"/>
        <v>#REF!</v>
      </c>
      <c r="BE2159" s="34">
        <v>0.505</v>
      </c>
      <c r="BF2159" s="34">
        <f t="shared" si="543"/>
        <v>24.24</v>
      </c>
      <c r="BG2159" s="34" t="e">
        <f t="shared" si="541"/>
        <v>#REF!</v>
      </c>
      <c r="BH2159" t="str">
        <f>IF(AT2159="UDARA","U","N")&amp;LEFT($C$4,2)&amp;MID($C$4,4,2)&amp;LEFT(A2159,3)&amp;MID(E2159,2,2)&amp;VLOOKUP(E2159,Acuan_Reference!C:L,10,0)</f>
        <v>N1501SMG71S3</v>
      </c>
      <c r="BI2159" t="s">
        <v>84</v>
      </c>
      <c r="BJ2159" t="s">
        <v>119</v>
      </c>
      <c r="BK2159" t="s">
        <v>86</v>
      </c>
      <c r="BL2159" t="s">
        <v>87</v>
      </c>
    </row>
    <row r="2160" hidden="1" spans="1:64">
      <c r="A2160" t="s">
        <v>113</v>
      </c>
      <c r="B2160" t="s">
        <v>75</v>
      </c>
      <c r="C2160" t="s">
        <v>76</v>
      </c>
      <c r="D2160" t="s">
        <v>115</v>
      </c>
      <c r="E2160" t="s">
        <v>278</v>
      </c>
      <c r="F2160" t="s">
        <v>279</v>
      </c>
      <c r="G2160" t="s">
        <v>80</v>
      </c>
      <c r="H2160" t="s">
        <v>81</v>
      </c>
      <c r="I2160" s="34">
        <v>40630</v>
      </c>
      <c r="J2160" s="35">
        <v>160</v>
      </c>
      <c r="K2160" s="35">
        <v>409</v>
      </c>
      <c r="L2160" s="35">
        <v>399</v>
      </c>
      <c r="M2160" s="35">
        <v>165</v>
      </c>
      <c r="N2160" s="35">
        <v>534</v>
      </c>
      <c r="O2160" s="35">
        <v>271</v>
      </c>
      <c r="P2160" s="35">
        <v>466</v>
      </c>
      <c r="Q2160" s="35">
        <v>594</v>
      </c>
      <c r="R2160" s="35">
        <v>708</v>
      </c>
      <c r="S2160" s="35">
        <v>621</v>
      </c>
      <c r="T2160" s="35">
        <v>282</v>
      </c>
      <c r="U2160" s="35">
        <v>720</v>
      </c>
      <c r="V2160" s="34">
        <v>541</v>
      </c>
      <c r="W2160" s="34">
        <f t="shared" si="528"/>
        <v>464</v>
      </c>
      <c r="X2160" s="35">
        <v>285</v>
      </c>
      <c r="Y2160" s="35">
        <v>0</v>
      </c>
      <c r="Z2160" s="35">
        <v>0</v>
      </c>
      <c r="AA2160" s="34">
        <v>425</v>
      </c>
      <c r="AB2160" s="34">
        <v>0</v>
      </c>
      <c r="AC2160" s="34">
        <v>0</v>
      </c>
      <c r="AD2160" s="34">
        <v>0</v>
      </c>
      <c r="AE2160" s="34">
        <f t="shared" si="529"/>
        <v>425</v>
      </c>
      <c r="AF2160" s="34">
        <f t="shared" si="530"/>
        <v>0.785582255083179</v>
      </c>
      <c r="AG2160" s="34">
        <f t="shared" si="531"/>
        <v>0.915948275862069</v>
      </c>
      <c r="AH2160" s="34">
        <v>5628</v>
      </c>
      <c r="AI2160" s="34">
        <v>0</v>
      </c>
      <c r="AJ2160" s="35">
        <v>5904</v>
      </c>
      <c r="AK2160" s="35">
        <v>676</v>
      </c>
      <c r="AL2160" s="35">
        <v>390</v>
      </c>
      <c r="AM2160" s="34">
        <v>0.25</v>
      </c>
      <c r="AN2160" s="34">
        <f t="shared" si="532"/>
        <v>116</v>
      </c>
      <c r="AO2160" s="35">
        <v>12</v>
      </c>
      <c r="AP2160" s="35">
        <v>12</v>
      </c>
      <c r="AQ2160" t="s">
        <v>153</v>
      </c>
      <c r="AR2160">
        <v>12</v>
      </c>
      <c r="AS2160" s="34">
        <v>0.033333333333333</v>
      </c>
      <c r="AT2160" t="s">
        <v>83</v>
      </c>
      <c r="AU2160" s="35">
        <f t="shared" si="542"/>
        <v>60.75</v>
      </c>
      <c r="AV2160" s="35">
        <f t="shared" si="533"/>
        <v>72</v>
      </c>
      <c r="AW2160" s="35">
        <f t="shared" si="534"/>
        <v>1.07112068965517</v>
      </c>
      <c r="AX2160" s="35">
        <f t="shared" si="535"/>
        <v>0.230603448275862</v>
      </c>
      <c r="AY2160" s="35">
        <f t="shared" si="536"/>
        <v>72</v>
      </c>
      <c r="AZ2160" s="35">
        <f t="shared" si="537"/>
        <v>72</v>
      </c>
      <c r="BA2160" s="27" t="str">
        <f t="shared" si="538"/>
        <v>3</v>
      </c>
      <c r="BB2160" s="34">
        <v>0.00052</v>
      </c>
      <c r="BC2160" s="34">
        <f t="shared" si="539"/>
        <v>0.03744</v>
      </c>
      <c r="BD2160" s="34" t="e">
        <f t="shared" si="540"/>
        <v>#REF!</v>
      </c>
      <c r="BE2160" s="34">
        <v>0.505</v>
      </c>
      <c r="BF2160" s="34">
        <f t="shared" si="543"/>
        <v>36.36</v>
      </c>
      <c r="BG2160" s="34" t="e">
        <f t="shared" si="541"/>
        <v>#REF!</v>
      </c>
      <c r="BH2160" t="str">
        <f>IF(AT2160="UDARA","U","N")&amp;LEFT($C$4,2)&amp;MID($C$4,4,2)&amp;LEFT(A2160,3)&amp;MID(E2160,2,2)&amp;VLOOKUP(E2160,Acuan_Reference!C:L,10,0)</f>
        <v>N1501TGR71S3</v>
      </c>
      <c r="BI2160" t="s">
        <v>84</v>
      </c>
      <c r="BJ2160" t="s">
        <v>119</v>
      </c>
      <c r="BK2160" t="s">
        <v>86</v>
      </c>
      <c r="BL2160" t="s">
        <v>87</v>
      </c>
    </row>
    <row r="2161" hidden="1" spans="1:64">
      <c r="A2161" t="s">
        <v>114</v>
      </c>
      <c r="B2161" t="s">
        <v>75</v>
      </c>
      <c r="C2161" t="s">
        <v>76</v>
      </c>
      <c r="D2161" t="s">
        <v>115</v>
      </c>
      <c r="E2161" t="s">
        <v>278</v>
      </c>
      <c r="F2161" t="s">
        <v>279</v>
      </c>
      <c r="G2161" t="s">
        <v>80</v>
      </c>
      <c r="H2161" t="s">
        <v>81</v>
      </c>
      <c r="I2161" s="34">
        <v>40630</v>
      </c>
      <c r="J2161" s="35">
        <v>114</v>
      </c>
      <c r="K2161" s="35">
        <v>114</v>
      </c>
      <c r="L2161" s="35">
        <v>194</v>
      </c>
      <c r="M2161" s="35">
        <v>92</v>
      </c>
      <c r="N2161" s="35">
        <v>142</v>
      </c>
      <c r="O2161" s="35">
        <v>165</v>
      </c>
      <c r="P2161" s="35">
        <v>166</v>
      </c>
      <c r="Q2161" s="35">
        <v>146</v>
      </c>
      <c r="R2161" s="35">
        <v>127</v>
      </c>
      <c r="S2161" s="35">
        <v>153</v>
      </c>
      <c r="T2161" s="35">
        <v>118</v>
      </c>
      <c r="U2161" s="35">
        <v>181</v>
      </c>
      <c r="V2161" s="34">
        <v>150.66666666667</v>
      </c>
      <c r="W2161" s="34">
        <f t="shared" si="528"/>
        <v>132</v>
      </c>
      <c r="X2161" s="35">
        <v>38</v>
      </c>
      <c r="Y2161" s="35">
        <v>0</v>
      </c>
      <c r="Z2161" s="35">
        <v>0</v>
      </c>
      <c r="AA2161" s="34">
        <v>166</v>
      </c>
      <c r="AB2161" s="34">
        <v>0</v>
      </c>
      <c r="AC2161" s="34">
        <v>12</v>
      </c>
      <c r="AD2161" s="34">
        <v>0</v>
      </c>
      <c r="AE2161" s="34">
        <f t="shared" si="529"/>
        <v>178</v>
      </c>
      <c r="AF2161" s="34">
        <f t="shared" si="530"/>
        <v>1.18141592920351</v>
      </c>
      <c r="AG2161" s="34">
        <f t="shared" si="531"/>
        <v>1.34848484848485</v>
      </c>
      <c r="AH2161" s="34">
        <v>5628</v>
      </c>
      <c r="AI2161" s="34">
        <v>0</v>
      </c>
      <c r="AJ2161" s="35">
        <v>5904</v>
      </c>
      <c r="AK2161" s="35">
        <v>151</v>
      </c>
      <c r="AL2161" s="35">
        <v>97</v>
      </c>
      <c r="AM2161" s="34">
        <v>0.7</v>
      </c>
      <c r="AN2161" s="34">
        <f t="shared" si="532"/>
        <v>92.4</v>
      </c>
      <c r="AO2161" s="35">
        <v>12</v>
      </c>
      <c r="AP2161" s="35">
        <v>12</v>
      </c>
      <c r="AQ2161" t="s">
        <v>153</v>
      </c>
      <c r="AR2161">
        <v>8</v>
      </c>
      <c r="AS2161" s="34">
        <v>0.066666666666667</v>
      </c>
      <c r="AT2161" t="s">
        <v>83</v>
      </c>
      <c r="AU2161" s="35">
        <f t="shared" si="542"/>
        <v>8.54999999999998</v>
      </c>
      <c r="AV2161" s="35">
        <f t="shared" si="533"/>
        <v>12</v>
      </c>
      <c r="AW2161" s="35">
        <f t="shared" si="534"/>
        <v>1.43939393939394</v>
      </c>
      <c r="AX2161" s="35">
        <f t="shared" si="535"/>
        <v>0.704545454545455</v>
      </c>
      <c r="AY2161" s="35">
        <f t="shared" si="536"/>
        <v>12</v>
      </c>
      <c r="AZ2161" s="35">
        <f t="shared" si="537"/>
        <v>12</v>
      </c>
      <c r="BA2161" s="27" t="str">
        <f t="shared" si="538"/>
        <v>3</v>
      </c>
      <c r="BB2161" s="34">
        <v>0.00052</v>
      </c>
      <c r="BC2161" s="34">
        <f t="shared" si="539"/>
        <v>0.00624</v>
      </c>
      <c r="BD2161" s="34" t="e">
        <f t="shared" si="540"/>
        <v>#REF!</v>
      </c>
      <c r="BE2161" s="34">
        <v>0.505</v>
      </c>
      <c r="BF2161" s="34">
        <f t="shared" si="543"/>
        <v>6.06</v>
      </c>
      <c r="BG2161" s="34" t="e">
        <f t="shared" si="541"/>
        <v>#REF!</v>
      </c>
      <c r="BH2161" t="str">
        <f>IF(AT2161="UDARA","U","N")&amp;LEFT($C$4,2)&amp;MID($C$4,4,2)&amp;LEFT(A2161,3)&amp;MID(E2161,2,2)&amp;VLOOKUP(E2161,Acuan_Reference!C:L,10,0)</f>
        <v>N1501YGY71S3</v>
      </c>
      <c r="BI2161" t="s">
        <v>84</v>
      </c>
      <c r="BJ2161" t="s">
        <v>119</v>
      </c>
      <c r="BK2161" t="s">
        <v>86</v>
      </c>
      <c r="BL2161" t="s">
        <v>87</v>
      </c>
    </row>
    <row r="2162" hidden="1" spans="1:64">
      <c r="A2162" t="s">
        <v>74</v>
      </c>
      <c r="B2162" t="s">
        <v>75</v>
      </c>
      <c r="C2162" t="s">
        <v>76</v>
      </c>
      <c r="D2162" t="s">
        <v>180</v>
      </c>
      <c r="E2162" t="s">
        <v>280</v>
      </c>
      <c r="F2162" t="s">
        <v>281</v>
      </c>
      <c r="G2162" t="s">
        <v>118</v>
      </c>
      <c r="H2162" t="s">
        <v>81</v>
      </c>
      <c r="I2162" s="34">
        <v>17510</v>
      </c>
      <c r="J2162" s="35">
        <v>4314</v>
      </c>
      <c r="K2162" s="35">
        <v>8491</v>
      </c>
      <c r="L2162" s="35">
        <v>8300</v>
      </c>
      <c r="M2162" s="35">
        <v>5885</v>
      </c>
      <c r="N2162" s="35">
        <v>7390</v>
      </c>
      <c r="O2162" s="35">
        <v>10064</v>
      </c>
      <c r="P2162" s="35">
        <v>8187</v>
      </c>
      <c r="Q2162" s="35">
        <v>8418</v>
      </c>
      <c r="R2162" s="35">
        <v>9116</v>
      </c>
      <c r="S2162" s="35">
        <v>12642</v>
      </c>
      <c r="T2162" s="35">
        <v>9695</v>
      </c>
      <c r="U2162" s="35">
        <v>7997</v>
      </c>
      <c r="V2162" s="34">
        <v>10111.333333333</v>
      </c>
      <c r="W2162" s="34">
        <f t="shared" si="528"/>
        <v>8677.33333333333</v>
      </c>
      <c r="X2162" s="35">
        <v>3897</v>
      </c>
      <c r="Y2162" s="35">
        <v>0</v>
      </c>
      <c r="Z2162" s="35">
        <v>0</v>
      </c>
      <c r="AA2162" s="34">
        <v>10261</v>
      </c>
      <c r="AB2162" s="34">
        <v>0</v>
      </c>
      <c r="AC2162" s="34">
        <v>1020</v>
      </c>
      <c r="AD2162" s="34">
        <v>0</v>
      </c>
      <c r="AE2162" s="34">
        <f t="shared" si="529"/>
        <v>11281</v>
      </c>
      <c r="AF2162" s="34">
        <f t="shared" si="530"/>
        <v>1.11567877629067</v>
      </c>
      <c r="AG2162" s="34">
        <f t="shared" si="531"/>
        <v>1.30005377996312</v>
      </c>
      <c r="AH2162" s="34">
        <v>13080</v>
      </c>
      <c r="AI2162" s="34">
        <v>0</v>
      </c>
      <c r="AJ2162" s="35">
        <v>60000</v>
      </c>
      <c r="AK2162" s="35">
        <v>9500</v>
      </c>
      <c r="AL2162" s="35">
        <v>8340</v>
      </c>
      <c r="AM2162" s="34">
        <v>0.7</v>
      </c>
      <c r="AN2162" s="34">
        <f t="shared" si="532"/>
        <v>6074.13333333333</v>
      </c>
      <c r="AO2162" s="35">
        <v>60</v>
      </c>
      <c r="AP2162" s="35">
        <v>60</v>
      </c>
      <c r="AQ2162" t="s">
        <v>82</v>
      </c>
      <c r="AR2162">
        <v>8</v>
      </c>
      <c r="AS2162" s="34">
        <v>0.066666666666667</v>
      </c>
      <c r="AT2162" t="s">
        <v>83</v>
      </c>
      <c r="AU2162" s="35">
        <f t="shared" si="542"/>
        <v>2349.85</v>
      </c>
      <c r="AV2162" s="35">
        <f t="shared" si="533"/>
        <v>2400</v>
      </c>
      <c r="AW2162" s="35">
        <f t="shared" si="534"/>
        <v>1.57663644744929</v>
      </c>
      <c r="AX2162" s="35">
        <f t="shared" si="535"/>
        <v>0.615511677934849</v>
      </c>
      <c r="AY2162" s="35">
        <f t="shared" si="536"/>
        <v>2400</v>
      </c>
      <c r="AZ2162" s="35">
        <f t="shared" si="537"/>
        <v>2400</v>
      </c>
      <c r="BA2162" s="27" t="str">
        <f t="shared" si="538"/>
        <v>3</v>
      </c>
      <c r="BB2162" s="34">
        <v>0.000392</v>
      </c>
      <c r="BC2162" s="34">
        <f t="shared" si="539"/>
        <v>0.9408</v>
      </c>
      <c r="BD2162" s="34" t="e">
        <f t="shared" si="540"/>
        <v>#REF!</v>
      </c>
      <c r="BE2162" s="34">
        <v>0.11</v>
      </c>
      <c r="BF2162" s="34">
        <f t="shared" si="543"/>
        <v>264</v>
      </c>
      <c r="BG2162" s="34" t="e">
        <f t="shared" si="541"/>
        <v>#REF!</v>
      </c>
      <c r="BH2162" t="str">
        <f>IF(AT2162="UDARA","U","N")&amp;LEFT($C$4,2)&amp;MID($C$4,4,2)&amp;LEFT(A2162,3)&amp;MID(E2162,2,2)&amp;VLOOKUP(E2162,Acuan_Reference!C:L,10,0)</f>
        <v>N1501BDG71S2</v>
      </c>
      <c r="BI2162" t="s">
        <v>84</v>
      </c>
      <c r="BJ2162" t="s">
        <v>119</v>
      </c>
      <c r="BK2162" t="s">
        <v>86</v>
      </c>
      <c r="BL2162" t="s">
        <v>87</v>
      </c>
    </row>
    <row r="2163" hidden="1" spans="1:64">
      <c r="A2163" t="s">
        <v>88</v>
      </c>
      <c r="B2163" t="s">
        <v>75</v>
      </c>
      <c r="C2163" t="s">
        <v>76</v>
      </c>
      <c r="D2163" t="s">
        <v>180</v>
      </c>
      <c r="E2163" t="s">
        <v>280</v>
      </c>
      <c r="F2163" t="s">
        <v>281</v>
      </c>
      <c r="G2163" t="s">
        <v>118</v>
      </c>
      <c r="H2163" t="s">
        <v>81</v>
      </c>
      <c r="I2163" s="34">
        <v>17510</v>
      </c>
      <c r="J2163" s="35">
        <v>4754</v>
      </c>
      <c r="K2163" s="35">
        <v>5019</v>
      </c>
      <c r="L2163" s="35">
        <v>5093</v>
      </c>
      <c r="M2163" s="35">
        <v>6516</v>
      </c>
      <c r="N2163" s="35">
        <v>7040</v>
      </c>
      <c r="O2163" s="35">
        <v>11990</v>
      </c>
      <c r="P2163" s="35">
        <v>8559</v>
      </c>
      <c r="Q2163" s="35">
        <v>15841</v>
      </c>
      <c r="R2163" s="35">
        <v>18589</v>
      </c>
      <c r="S2163" s="35">
        <v>18315</v>
      </c>
      <c r="T2163" s="35">
        <v>22857</v>
      </c>
      <c r="U2163" s="35">
        <v>12377</v>
      </c>
      <c r="V2163" s="34">
        <v>17849.666666667</v>
      </c>
      <c r="W2163" s="34">
        <f t="shared" si="528"/>
        <v>17026.6666666667</v>
      </c>
      <c r="X2163" s="35">
        <v>3179</v>
      </c>
      <c r="Y2163" s="35">
        <v>0</v>
      </c>
      <c r="Z2163" s="35">
        <v>0</v>
      </c>
      <c r="AA2163" s="34">
        <v>13774</v>
      </c>
      <c r="AB2163" s="34">
        <v>0</v>
      </c>
      <c r="AC2163" s="34">
        <v>5940</v>
      </c>
      <c r="AD2163" s="34">
        <v>0</v>
      </c>
      <c r="AE2163" s="34">
        <f t="shared" si="529"/>
        <v>19714</v>
      </c>
      <c r="AF2163" s="34">
        <f t="shared" si="530"/>
        <v>1.10444639489064</v>
      </c>
      <c r="AG2163" s="34">
        <f t="shared" si="531"/>
        <v>1.15783085356304</v>
      </c>
      <c r="AH2163" s="34">
        <v>13080</v>
      </c>
      <c r="AI2163" s="34">
        <v>0</v>
      </c>
      <c r="AJ2163" s="35">
        <v>60000</v>
      </c>
      <c r="AK2163" s="35">
        <v>16604</v>
      </c>
      <c r="AL2163" s="35">
        <v>15846</v>
      </c>
      <c r="AM2163" s="34">
        <v>0.6</v>
      </c>
      <c r="AN2163" s="34">
        <f t="shared" si="532"/>
        <v>10216</v>
      </c>
      <c r="AO2163" s="35">
        <v>60</v>
      </c>
      <c r="AP2163" s="35">
        <v>60</v>
      </c>
      <c r="AQ2163" t="s">
        <v>82</v>
      </c>
      <c r="AR2163">
        <v>8</v>
      </c>
      <c r="AS2163" s="34">
        <v>0.033333333333333</v>
      </c>
      <c r="AT2163" t="s">
        <v>83</v>
      </c>
      <c r="AU2163" s="35">
        <f t="shared" si="542"/>
        <v>4761</v>
      </c>
      <c r="AV2163" s="35">
        <f t="shared" si="533"/>
        <v>4800</v>
      </c>
      <c r="AW2163" s="35">
        <f t="shared" si="534"/>
        <v>1.43974158183242</v>
      </c>
      <c r="AX2163" s="35">
        <f t="shared" si="535"/>
        <v>0.509083790133124</v>
      </c>
      <c r="AY2163" s="35">
        <f t="shared" si="536"/>
        <v>4800</v>
      </c>
      <c r="AZ2163" s="35">
        <f t="shared" si="537"/>
        <v>4800</v>
      </c>
      <c r="BA2163" s="27" t="str">
        <f t="shared" si="538"/>
        <v>3</v>
      </c>
      <c r="BB2163" s="34">
        <v>0.000392</v>
      </c>
      <c r="BC2163" s="34">
        <f t="shared" si="539"/>
        <v>1.8816</v>
      </c>
      <c r="BD2163" s="34" t="e">
        <f t="shared" si="540"/>
        <v>#REF!</v>
      </c>
      <c r="BE2163" s="34">
        <v>0.11</v>
      </c>
      <c r="BF2163" s="34">
        <f t="shared" si="543"/>
        <v>528</v>
      </c>
      <c r="BG2163" s="34" t="e">
        <f t="shared" si="541"/>
        <v>#REF!</v>
      </c>
      <c r="BH2163" t="str">
        <f>IF(AT2163="UDARA","U","N")&amp;LEFT($C$4,2)&amp;MID($C$4,4,2)&amp;LEFT(A2163,3)&amp;MID(E2163,2,2)&amp;VLOOKUP(E2163,Acuan_Reference!C:L,10,0)</f>
        <v>N1501BGR71S2</v>
      </c>
      <c r="BI2163" t="s">
        <v>84</v>
      </c>
      <c r="BJ2163" t="s">
        <v>119</v>
      </c>
      <c r="BK2163" t="s">
        <v>86</v>
      </c>
      <c r="BL2163" t="s">
        <v>87</v>
      </c>
    </row>
    <row r="2164" hidden="1" spans="1:64">
      <c r="A2164" t="s">
        <v>89</v>
      </c>
      <c r="B2164" t="s">
        <v>75</v>
      </c>
      <c r="C2164" t="s">
        <v>76</v>
      </c>
      <c r="D2164" t="s">
        <v>180</v>
      </c>
      <c r="E2164" t="s">
        <v>280</v>
      </c>
      <c r="F2164" t="s">
        <v>281</v>
      </c>
      <c r="G2164" t="s">
        <v>118</v>
      </c>
      <c r="H2164" t="s">
        <v>81</v>
      </c>
      <c r="I2164" s="34">
        <v>17510</v>
      </c>
      <c r="J2164" s="35">
        <v>289</v>
      </c>
      <c r="K2164" s="35">
        <v>250</v>
      </c>
      <c r="L2164" s="35">
        <v>147</v>
      </c>
      <c r="M2164" s="35">
        <v>272</v>
      </c>
      <c r="N2164" s="35">
        <v>125</v>
      </c>
      <c r="O2164" s="35">
        <v>198</v>
      </c>
      <c r="P2164" s="35">
        <v>388</v>
      </c>
      <c r="Q2164" s="35">
        <v>322</v>
      </c>
      <c r="R2164" s="35">
        <v>600</v>
      </c>
      <c r="S2164" s="35">
        <v>451</v>
      </c>
      <c r="T2164" s="35">
        <v>443</v>
      </c>
      <c r="U2164" s="35">
        <v>451</v>
      </c>
      <c r="V2164" s="34">
        <v>448.33333333333</v>
      </c>
      <c r="W2164" s="34">
        <f t="shared" si="528"/>
        <v>430.333333333333</v>
      </c>
      <c r="X2164" s="35">
        <v>216</v>
      </c>
      <c r="Y2164" s="35">
        <v>0</v>
      </c>
      <c r="Z2164" s="35">
        <v>0</v>
      </c>
      <c r="AA2164" s="34">
        <v>522</v>
      </c>
      <c r="AB2164" s="34">
        <v>0</v>
      </c>
      <c r="AC2164" s="34">
        <v>300</v>
      </c>
      <c r="AD2164" s="34">
        <v>0</v>
      </c>
      <c r="AE2164" s="34">
        <f t="shared" si="529"/>
        <v>822</v>
      </c>
      <c r="AF2164" s="34">
        <f t="shared" si="530"/>
        <v>1.83345724907065</v>
      </c>
      <c r="AG2164" s="34">
        <f t="shared" si="531"/>
        <v>1.91014717273431</v>
      </c>
      <c r="AH2164" s="34">
        <v>13080</v>
      </c>
      <c r="AI2164" s="34">
        <v>0</v>
      </c>
      <c r="AJ2164" s="35">
        <v>60000</v>
      </c>
      <c r="AK2164" s="35">
        <v>433</v>
      </c>
      <c r="AL2164" s="35">
        <v>397</v>
      </c>
      <c r="AM2164" s="34">
        <v>1.3</v>
      </c>
      <c r="AN2164" s="34">
        <f t="shared" si="532"/>
        <v>559.433333333333</v>
      </c>
      <c r="AO2164" s="35">
        <v>60</v>
      </c>
      <c r="AP2164" s="35">
        <v>60</v>
      </c>
      <c r="AQ2164" t="s">
        <v>82</v>
      </c>
      <c r="AR2164">
        <v>4</v>
      </c>
      <c r="AS2164" s="34">
        <v>0.53333333333333</v>
      </c>
      <c r="AT2164" t="s">
        <v>83</v>
      </c>
      <c r="AU2164" s="35">
        <f t="shared" si="542"/>
        <v>100.825</v>
      </c>
      <c r="AV2164" s="35">
        <f t="shared" si="533"/>
        <v>120</v>
      </c>
      <c r="AW2164" s="35">
        <f t="shared" si="534"/>
        <v>2.18900077459334</v>
      </c>
      <c r="AX2164" s="35">
        <f t="shared" si="535"/>
        <v>1.26646010844307</v>
      </c>
      <c r="AY2164" s="35">
        <f t="shared" si="536"/>
        <v>120</v>
      </c>
      <c r="AZ2164" s="35">
        <f t="shared" si="537"/>
        <v>120</v>
      </c>
      <c r="BA2164" s="27" t="str">
        <f t="shared" si="538"/>
        <v>3</v>
      </c>
      <c r="BB2164" s="34">
        <v>0.000392</v>
      </c>
      <c r="BC2164" s="34">
        <f t="shared" si="539"/>
        <v>0.04704</v>
      </c>
      <c r="BD2164" s="34" t="e">
        <f t="shared" si="540"/>
        <v>#REF!</v>
      </c>
      <c r="BE2164" s="34">
        <v>0.11</v>
      </c>
      <c r="BF2164" s="34">
        <f t="shared" si="543"/>
        <v>13.2</v>
      </c>
      <c r="BG2164" s="34" t="e">
        <f t="shared" si="541"/>
        <v>#REF!</v>
      </c>
      <c r="BH2164" t="str">
        <f>IF(AT2164="UDARA","U","N")&amp;LEFT($C$4,2)&amp;MID($C$4,4,2)&amp;LEFT(A2164,3)&amp;MID(E2164,2,2)&amp;VLOOKUP(E2164,Acuan_Reference!C:L,10,0)</f>
        <v>N1501BJM71S2</v>
      </c>
      <c r="BI2164" t="s">
        <v>84</v>
      </c>
      <c r="BJ2164" t="s">
        <v>119</v>
      </c>
      <c r="BK2164" t="s">
        <v>86</v>
      </c>
      <c r="BL2164" t="s">
        <v>87</v>
      </c>
    </row>
    <row r="2165" hidden="1" spans="1:64">
      <c r="A2165" t="s">
        <v>90</v>
      </c>
      <c r="B2165" t="s">
        <v>75</v>
      </c>
      <c r="C2165" t="s">
        <v>76</v>
      </c>
      <c r="D2165" t="s">
        <v>180</v>
      </c>
      <c r="E2165" t="s">
        <v>280</v>
      </c>
      <c r="F2165" t="s">
        <v>281</v>
      </c>
      <c r="G2165" t="s">
        <v>118</v>
      </c>
      <c r="H2165" t="s">
        <v>81</v>
      </c>
      <c r="I2165" s="34">
        <v>17510</v>
      </c>
      <c r="J2165" s="35">
        <v>5678</v>
      </c>
      <c r="K2165" s="35">
        <v>9413</v>
      </c>
      <c r="L2165" s="35">
        <v>6363</v>
      </c>
      <c r="M2165" s="35">
        <v>4938</v>
      </c>
      <c r="N2165" s="35">
        <v>5637</v>
      </c>
      <c r="O2165" s="35">
        <v>5699</v>
      </c>
      <c r="P2165" s="35">
        <v>5106</v>
      </c>
      <c r="Q2165" s="35">
        <v>5756</v>
      </c>
      <c r="R2165" s="35">
        <v>7006</v>
      </c>
      <c r="S2165" s="35">
        <v>8502</v>
      </c>
      <c r="T2165" s="35">
        <v>6663</v>
      </c>
      <c r="U2165" s="35">
        <v>6315</v>
      </c>
      <c r="V2165" s="34">
        <v>7160</v>
      </c>
      <c r="W2165" s="34">
        <f t="shared" si="528"/>
        <v>6285.66666666667</v>
      </c>
      <c r="X2165" s="35">
        <v>3924</v>
      </c>
      <c r="Y2165" s="35">
        <v>0</v>
      </c>
      <c r="Z2165" s="35">
        <v>0</v>
      </c>
      <c r="AA2165" s="34">
        <v>5277</v>
      </c>
      <c r="AB2165" s="34">
        <v>0</v>
      </c>
      <c r="AC2165" s="34">
        <v>0</v>
      </c>
      <c r="AD2165" s="34">
        <v>0</v>
      </c>
      <c r="AE2165" s="34">
        <f t="shared" si="529"/>
        <v>5277</v>
      </c>
      <c r="AF2165" s="34">
        <f t="shared" si="530"/>
        <v>0.737011173184357</v>
      </c>
      <c r="AG2165" s="34">
        <f t="shared" si="531"/>
        <v>0.839529087341571</v>
      </c>
      <c r="AH2165" s="34">
        <v>13080</v>
      </c>
      <c r="AI2165" s="34">
        <v>0</v>
      </c>
      <c r="AJ2165" s="35">
        <v>60000</v>
      </c>
      <c r="AK2165" s="35">
        <v>6694</v>
      </c>
      <c r="AL2165" s="35">
        <v>5879</v>
      </c>
      <c r="AM2165" s="34">
        <v>0.6</v>
      </c>
      <c r="AN2165" s="34">
        <f t="shared" si="532"/>
        <v>3771.4</v>
      </c>
      <c r="AO2165" s="35">
        <v>60</v>
      </c>
      <c r="AP2165" s="35">
        <v>60</v>
      </c>
      <c r="AQ2165" t="s">
        <v>82</v>
      </c>
      <c r="AR2165">
        <v>12</v>
      </c>
      <c r="AS2165" s="34">
        <v>0.033333333333333</v>
      </c>
      <c r="AT2165" t="s">
        <v>83</v>
      </c>
      <c r="AU2165" s="35">
        <f t="shared" si="542"/>
        <v>3280.05</v>
      </c>
      <c r="AV2165" s="35">
        <f t="shared" si="533"/>
        <v>3300</v>
      </c>
      <c r="AW2165" s="35">
        <f t="shared" si="534"/>
        <v>1.36453306464443</v>
      </c>
      <c r="AX2165" s="35">
        <f t="shared" si="535"/>
        <v>0.42923052447367</v>
      </c>
      <c r="AY2165" s="35">
        <f t="shared" si="536"/>
        <v>3300</v>
      </c>
      <c r="AZ2165" s="35">
        <f t="shared" si="537"/>
        <v>3300</v>
      </c>
      <c r="BA2165" s="27" t="str">
        <f t="shared" si="538"/>
        <v>3</v>
      </c>
      <c r="BB2165" s="34">
        <v>0.000392</v>
      </c>
      <c r="BC2165" s="34">
        <f t="shared" si="539"/>
        <v>1.2936</v>
      </c>
      <c r="BD2165" s="34" t="e">
        <f t="shared" si="540"/>
        <v>#REF!</v>
      </c>
      <c r="BE2165" s="34">
        <v>0.11</v>
      </c>
      <c r="BF2165" s="34">
        <f t="shared" si="543"/>
        <v>363</v>
      </c>
      <c r="BG2165" s="34" t="e">
        <f t="shared" si="541"/>
        <v>#REF!</v>
      </c>
      <c r="BH2165" t="str">
        <f>IF(AT2165="UDARA","U","N")&amp;LEFT($C$4,2)&amp;MID($C$4,4,2)&amp;LEFT(A2165,3)&amp;MID(E2165,2,2)&amp;VLOOKUP(E2165,Acuan_Reference!C:L,10,0)</f>
        <v>N1501BKS71S2</v>
      </c>
      <c r="BI2165" t="s">
        <v>84</v>
      </c>
      <c r="BJ2165" t="s">
        <v>119</v>
      </c>
      <c r="BK2165" t="s">
        <v>86</v>
      </c>
      <c r="BL2165" t="s">
        <v>87</v>
      </c>
    </row>
    <row r="2166" hidden="1" spans="1:64">
      <c r="A2166" t="s">
        <v>91</v>
      </c>
      <c r="B2166" t="s">
        <v>75</v>
      </c>
      <c r="C2166" t="s">
        <v>76</v>
      </c>
      <c r="D2166" t="s">
        <v>180</v>
      </c>
      <c r="E2166" t="s">
        <v>280</v>
      </c>
      <c r="F2166" t="s">
        <v>281</v>
      </c>
      <c r="G2166" t="s">
        <v>118</v>
      </c>
      <c r="H2166" t="s">
        <v>81</v>
      </c>
      <c r="I2166" s="34">
        <v>17510</v>
      </c>
      <c r="J2166" s="35">
        <v>997</v>
      </c>
      <c r="K2166" s="35">
        <v>1283</v>
      </c>
      <c r="L2166" s="35">
        <v>1114</v>
      </c>
      <c r="M2166" s="35">
        <v>605</v>
      </c>
      <c r="N2166" s="35">
        <v>911</v>
      </c>
      <c r="O2166" s="35">
        <v>885</v>
      </c>
      <c r="P2166" s="35">
        <v>1168</v>
      </c>
      <c r="Q2166" s="35">
        <v>1492</v>
      </c>
      <c r="R2166" s="35">
        <v>1976</v>
      </c>
      <c r="S2166" s="35">
        <v>1793</v>
      </c>
      <c r="T2166" s="35">
        <v>1557</v>
      </c>
      <c r="U2166" s="35">
        <v>1309</v>
      </c>
      <c r="V2166" s="34">
        <v>1553</v>
      </c>
      <c r="W2166" s="34">
        <f t="shared" si="528"/>
        <v>1426.33333333333</v>
      </c>
      <c r="X2166" s="35">
        <v>617</v>
      </c>
      <c r="Y2166" s="35">
        <v>0</v>
      </c>
      <c r="Z2166" s="35">
        <v>0</v>
      </c>
      <c r="AA2166" s="34">
        <v>2255</v>
      </c>
      <c r="AB2166" s="34">
        <v>0</v>
      </c>
      <c r="AC2166" s="34">
        <v>120</v>
      </c>
      <c r="AD2166" s="34">
        <v>0</v>
      </c>
      <c r="AE2166" s="34">
        <f t="shared" si="529"/>
        <v>2375</v>
      </c>
      <c r="AF2166" s="34">
        <f t="shared" si="530"/>
        <v>1.52929813264649</v>
      </c>
      <c r="AG2166" s="34">
        <f t="shared" si="531"/>
        <v>1.66510867025006</v>
      </c>
      <c r="AH2166" s="34">
        <v>13080</v>
      </c>
      <c r="AI2166" s="34">
        <v>0</v>
      </c>
      <c r="AJ2166" s="35">
        <v>60000</v>
      </c>
      <c r="AK2166" s="35">
        <v>1657</v>
      </c>
      <c r="AL2166" s="35">
        <v>1413</v>
      </c>
      <c r="AM2166" s="34">
        <v>0.9</v>
      </c>
      <c r="AN2166" s="34">
        <f t="shared" si="532"/>
        <v>1283.7</v>
      </c>
      <c r="AO2166" s="35">
        <v>60</v>
      </c>
      <c r="AP2166" s="35">
        <v>60</v>
      </c>
      <c r="AQ2166" t="s">
        <v>82</v>
      </c>
      <c r="AR2166">
        <v>4</v>
      </c>
      <c r="AS2166" s="34">
        <v>0.13333333333333</v>
      </c>
      <c r="AT2166" t="s">
        <v>83</v>
      </c>
      <c r="AU2166" s="35">
        <f t="shared" si="542"/>
        <v>241.275</v>
      </c>
      <c r="AV2166" s="35">
        <f t="shared" si="533"/>
        <v>300</v>
      </c>
      <c r="AW2166" s="35">
        <f t="shared" si="534"/>
        <v>1.87543818649217</v>
      </c>
      <c r="AX2166" s="35">
        <f t="shared" si="535"/>
        <v>0.884786164991821</v>
      </c>
      <c r="AY2166" s="35">
        <f t="shared" si="536"/>
        <v>300</v>
      </c>
      <c r="AZ2166" s="35">
        <f t="shared" si="537"/>
        <v>300</v>
      </c>
      <c r="BA2166" s="27" t="str">
        <f t="shared" si="538"/>
        <v>3</v>
      </c>
      <c r="BB2166" s="34">
        <v>0.000392</v>
      </c>
      <c r="BC2166" s="34">
        <f t="shared" si="539"/>
        <v>0.1176</v>
      </c>
      <c r="BD2166" s="34" t="e">
        <f t="shared" si="540"/>
        <v>#REF!</v>
      </c>
      <c r="BE2166" s="34">
        <v>0.11</v>
      </c>
      <c r="BF2166" s="34">
        <f t="shared" si="543"/>
        <v>33</v>
      </c>
      <c r="BG2166" s="34" t="e">
        <f t="shared" si="541"/>
        <v>#REF!</v>
      </c>
      <c r="BH2166" t="str">
        <f>IF(AT2166="UDARA","U","N")&amp;LEFT($C$4,2)&amp;MID($C$4,4,2)&amp;LEFT(A2166,3)&amp;MID(E2166,2,2)&amp;VLOOKUP(E2166,Acuan_Reference!C:L,10,0)</f>
        <v>N1501BLP71S2</v>
      </c>
      <c r="BI2166" t="s">
        <v>84</v>
      </c>
      <c r="BJ2166" t="s">
        <v>119</v>
      </c>
      <c r="BK2166" t="s">
        <v>86</v>
      </c>
      <c r="BL2166" t="s">
        <v>87</v>
      </c>
    </row>
    <row r="2167" hidden="1" spans="1:64">
      <c r="A2167" t="s">
        <v>92</v>
      </c>
      <c r="B2167" t="s">
        <v>75</v>
      </c>
      <c r="C2167" t="s">
        <v>76</v>
      </c>
      <c r="D2167" t="s">
        <v>180</v>
      </c>
      <c r="E2167" t="s">
        <v>280</v>
      </c>
      <c r="F2167" t="s">
        <v>281</v>
      </c>
      <c r="G2167" t="s">
        <v>118</v>
      </c>
      <c r="H2167" t="s">
        <v>81</v>
      </c>
      <c r="I2167" s="34">
        <v>17510</v>
      </c>
      <c r="J2167" s="35">
        <v>0</v>
      </c>
      <c r="K2167" s="35">
        <v>60</v>
      </c>
      <c r="L2167" s="35">
        <v>0</v>
      </c>
      <c r="M2167" s="35">
        <v>60</v>
      </c>
      <c r="N2167" s="35">
        <v>0</v>
      </c>
      <c r="O2167" s="35">
        <v>0</v>
      </c>
      <c r="P2167" s="35">
        <v>62</v>
      </c>
      <c r="Q2167" s="35">
        <v>59</v>
      </c>
      <c r="R2167" s="35">
        <v>-4</v>
      </c>
      <c r="S2167" s="35">
        <v>120</v>
      </c>
      <c r="T2167" s="35">
        <v>60</v>
      </c>
      <c r="U2167" s="35">
        <v>60</v>
      </c>
      <c r="V2167" s="34">
        <v>80</v>
      </c>
      <c r="W2167" s="34">
        <f t="shared" si="528"/>
        <v>55.6666666666667</v>
      </c>
      <c r="X2167" s="35">
        <v>0</v>
      </c>
      <c r="Y2167" s="35">
        <v>0</v>
      </c>
      <c r="Z2167" s="35">
        <v>0</v>
      </c>
      <c r="AA2167" s="34">
        <v>153</v>
      </c>
      <c r="AB2167" s="34">
        <v>0</v>
      </c>
      <c r="AC2167" s="34">
        <v>0</v>
      </c>
      <c r="AD2167" s="34">
        <v>0</v>
      </c>
      <c r="AE2167" s="34">
        <f t="shared" si="529"/>
        <v>153</v>
      </c>
      <c r="AF2167" s="34">
        <f t="shared" si="530"/>
        <v>1.9125</v>
      </c>
      <c r="AG2167" s="34">
        <f t="shared" si="531"/>
        <v>2.74850299401198</v>
      </c>
      <c r="AH2167" s="34">
        <v>13080</v>
      </c>
      <c r="AI2167" s="34">
        <v>0</v>
      </c>
      <c r="AJ2167" s="35">
        <v>60000</v>
      </c>
      <c r="AK2167" s="35">
        <v>56</v>
      </c>
      <c r="AL2167" s="35">
        <v>47</v>
      </c>
      <c r="AM2167" s="34">
        <v>1.5</v>
      </c>
      <c r="AN2167" s="34">
        <f t="shared" si="532"/>
        <v>83.5</v>
      </c>
      <c r="AO2167" s="35">
        <v>60</v>
      </c>
      <c r="AP2167" s="35">
        <v>60</v>
      </c>
      <c r="AQ2167" t="s">
        <v>82</v>
      </c>
      <c r="AR2167">
        <v>2</v>
      </c>
      <c r="AS2167" s="34">
        <v>0.53333333333333</v>
      </c>
      <c r="AT2167" t="s">
        <v>83</v>
      </c>
      <c r="AU2167" s="35">
        <f t="shared" si="542"/>
        <v>0</v>
      </c>
      <c r="AV2167" s="35">
        <f t="shared" si="533"/>
        <v>0</v>
      </c>
      <c r="AW2167" s="35">
        <f t="shared" si="534"/>
        <v>2.74850299401198</v>
      </c>
      <c r="AX2167" s="35">
        <f t="shared" si="535"/>
        <v>1.90419161676647</v>
      </c>
      <c r="AY2167" s="35">
        <f t="shared" si="536"/>
        <v>0</v>
      </c>
      <c r="AZ2167" s="35">
        <f t="shared" si="537"/>
        <v>0</v>
      </c>
      <c r="BA2167" s="27" t="str">
        <f t="shared" si="538"/>
        <v>3</v>
      </c>
      <c r="BB2167" s="34">
        <v>0.000392</v>
      </c>
      <c r="BC2167" s="34">
        <f t="shared" si="539"/>
        <v>0</v>
      </c>
      <c r="BD2167" s="34" t="e">
        <f t="shared" si="540"/>
        <v>#REF!</v>
      </c>
      <c r="BE2167" s="34">
        <v>0.11</v>
      </c>
      <c r="BF2167" s="34">
        <f t="shared" si="543"/>
        <v>0</v>
      </c>
      <c r="BG2167" s="34" t="e">
        <f t="shared" si="541"/>
        <v>#REF!</v>
      </c>
      <c r="BH2167" t="str">
        <f>IF(AT2167="UDARA","U","N")&amp;LEFT($C$4,2)&amp;MID($C$4,4,2)&amp;LEFT(A2167,3)&amp;MID(E2167,2,2)&amp;VLOOKUP(E2167,Acuan_Reference!C:L,10,0)</f>
        <v>N1501BTM71S2</v>
      </c>
      <c r="BI2167" t="s">
        <v>84</v>
      </c>
      <c r="BJ2167" t="s">
        <v>119</v>
      </c>
      <c r="BK2167" t="s">
        <v>86</v>
      </c>
      <c r="BL2167" t="s">
        <v>87</v>
      </c>
    </row>
    <row r="2168" hidden="1" spans="1:64">
      <c r="A2168" t="s">
        <v>93</v>
      </c>
      <c r="B2168" t="s">
        <v>75</v>
      </c>
      <c r="C2168" t="s">
        <v>76</v>
      </c>
      <c r="D2168" t="s">
        <v>180</v>
      </c>
      <c r="E2168" t="s">
        <v>280</v>
      </c>
      <c r="F2168" t="s">
        <v>281</v>
      </c>
      <c r="G2168" t="s">
        <v>118</v>
      </c>
      <c r="H2168" t="s">
        <v>81</v>
      </c>
      <c r="I2168" s="34">
        <v>17510</v>
      </c>
      <c r="J2168" s="35">
        <v>1246</v>
      </c>
      <c r="K2168" s="35">
        <v>1577</v>
      </c>
      <c r="L2168" s="35">
        <v>1275</v>
      </c>
      <c r="M2168" s="35">
        <v>1230</v>
      </c>
      <c r="N2168" s="35">
        <v>968</v>
      </c>
      <c r="O2168" s="35">
        <v>1016</v>
      </c>
      <c r="P2168" s="35">
        <v>1599</v>
      </c>
      <c r="Q2168" s="35">
        <v>1233</v>
      </c>
      <c r="R2168" s="35">
        <v>2421</v>
      </c>
      <c r="S2168" s="35">
        <v>2519</v>
      </c>
      <c r="T2168" s="35">
        <v>1867</v>
      </c>
      <c r="U2168" s="35">
        <v>1930</v>
      </c>
      <c r="V2168" s="34">
        <v>2105.3333333333</v>
      </c>
      <c r="W2168" s="34">
        <f t="shared" si="528"/>
        <v>1867.33333333333</v>
      </c>
      <c r="X2168" s="35">
        <v>922</v>
      </c>
      <c r="Y2168" s="35">
        <v>0</v>
      </c>
      <c r="Z2168" s="35">
        <v>0</v>
      </c>
      <c r="AA2168" s="34">
        <v>1896</v>
      </c>
      <c r="AB2168" s="34">
        <v>0</v>
      </c>
      <c r="AC2168" s="34">
        <v>480</v>
      </c>
      <c r="AD2168" s="34">
        <v>0</v>
      </c>
      <c r="AE2168" s="34">
        <f t="shared" si="529"/>
        <v>2376</v>
      </c>
      <c r="AF2168" s="34">
        <f t="shared" si="530"/>
        <v>1.12856238125398</v>
      </c>
      <c r="AG2168" s="34">
        <f t="shared" si="531"/>
        <v>1.27240271331667</v>
      </c>
      <c r="AH2168" s="34">
        <v>13080</v>
      </c>
      <c r="AI2168" s="34">
        <v>0</v>
      </c>
      <c r="AJ2168" s="35">
        <v>60000</v>
      </c>
      <c r="AK2168" s="35">
        <v>1944</v>
      </c>
      <c r="AL2168" s="35">
        <v>1805</v>
      </c>
      <c r="AM2168" s="34">
        <v>0.8</v>
      </c>
      <c r="AN2168" s="34">
        <f t="shared" si="532"/>
        <v>1493.86666666667</v>
      </c>
      <c r="AO2168" s="35">
        <v>60</v>
      </c>
      <c r="AP2168" s="35">
        <v>60</v>
      </c>
      <c r="AQ2168" t="s">
        <v>82</v>
      </c>
      <c r="AR2168">
        <v>4</v>
      </c>
      <c r="AS2168" s="34">
        <v>0.066666666666667</v>
      </c>
      <c r="AT2168" t="s">
        <v>83</v>
      </c>
      <c r="AU2168" s="35">
        <f t="shared" si="542"/>
        <v>692.15</v>
      </c>
      <c r="AV2168" s="35">
        <f t="shared" si="533"/>
        <v>720</v>
      </c>
      <c r="AW2168" s="35">
        <f t="shared" si="534"/>
        <v>1.6579792931096</v>
      </c>
      <c r="AX2168" s="35">
        <f t="shared" si="535"/>
        <v>0.691360228489825</v>
      </c>
      <c r="AY2168" s="35">
        <f t="shared" si="536"/>
        <v>720</v>
      </c>
      <c r="AZ2168" s="35">
        <f t="shared" si="537"/>
        <v>720</v>
      </c>
      <c r="BA2168" s="27" t="str">
        <f t="shared" si="538"/>
        <v>3</v>
      </c>
      <c r="BB2168" s="34">
        <v>0.000392</v>
      </c>
      <c r="BC2168" s="34">
        <f t="shared" si="539"/>
        <v>0.28224</v>
      </c>
      <c r="BD2168" s="34" t="e">
        <f t="shared" si="540"/>
        <v>#REF!</v>
      </c>
      <c r="BE2168" s="34">
        <v>0.11</v>
      </c>
      <c r="BF2168" s="34">
        <f t="shared" si="543"/>
        <v>79.2</v>
      </c>
      <c r="BG2168" s="34" t="e">
        <f t="shared" si="541"/>
        <v>#REF!</v>
      </c>
      <c r="BH2168" t="str">
        <f>IF(AT2168="UDARA","U","N")&amp;LEFT($C$4,2)&amp;MID($C$4,4,2)&amp;LEFT(A2168,3)&amp;MID(E2168,2,2)&amp;VLOOKUP(E2168,Acuan_Reference!C:L,10,0)</f>
        <v>N1501CRB71S2</v>
      </c>
      <c r="BI2168" t="s">
        <v>84</v>
      </c>
      <c r="BJ2168" t="s">
        <v>119</v>
      </c>
      <c r="BK2168" t="s">
        <v>86</v>
      </c>
      <c r="BL2168" t="s">
        <v>87</v>
      </c>
    </row>
    <row r="2169" hidden="1" spans="1:64">
      <c r="A2169" t="s">
        <v>94</v>
      </c>
      <c r="B2169" t="s">
        <v>75</v>
      </c>
      <c r="C2169" t="s">
        <v>76</v>
      </c>
      <c r="D2169" t="s">
        <v>180</v>
      </c>
      <c r="E2169" t="s">
        <v>280</v>
      </c>
      <c r="F2169" t="s">
        <v>281</v>
      </c>
      <c r="G2169" t="s">
        <v>118</v>
      </c>
      <c r="H2169" t="s">
        <v>81</v>
      </c>
      <c r="I2169" s="34">
        <v>17510</v>
      </c>
      <c r="J2169" s="35">
        <v>380</v>
      </c>
      <c r="K2169" s="35">
        <v>398</v>
      </c>
      <c r="L2169" s="35">
        <v>233</v>
      </c>
      <c r="M2169" s="35">
        <v>248</v>
      </c>
      <c r="N2169" s="35">
        <v>176</v>
      </c>
      <c r="O2169" s="35">
        <v>209</v>
      </c>
      <c r="P2169" s="35">
        <v>310</v>
      </c>
      <c r="Q2169" s="35">
        <v>310</v>
      </c>
      <c r="R2169" s="35">
        <v>431</v>
      </c>
      <c r="S2169" s="35">
        <v>533</v>
      </c>
      <c r="T2169" s="35">
        <v>637</v>
      </c>
      <c r="U2169" s="35">
        <v>479</v>
      </c>
      <c r="V2169" s="34">
        <v>549.66666666667</v>
      </c>
      <c r="W2169" s="34">
        <f t="shared" si="528"/>
        <v>513.666666666667</v>
      </c>
      <c r="X2169" s="35">
        <v>172</v>
      </c>
      <c r="Y2169" s="35">
        <v>0</v>
      </c>
      <c r="Z2169" s="35">
        <v>0</v>
      </c>
      <c r="AA2169" s="34">
        <v>526</v>
      </c>
      <c r="AB2169" s="34">
        <v>0</v>
      </c>
      <c r="AC2169" s="34">
        <v>180</v>
      </c>
      <c r="AD2169" s="34">
        <v>0</v>
      </c>
      <c r="AE2169" s="34">
        <f t="shared" si="529"/>
        <v>706</v>
      </c>
      <c r="AF2169" s="34">
        <f t="shared" si="530"/>
        <v>1.28441479684657</v>
      </c>
      <c r="AG2169" s="34">
        <f t="shared" si="531"/>
        <v>1.37443218689163</v>
      </c>
      <c r="AH2169" s="34">
        <v>13080</v>
      </c>
      <c r="AI2169" s="34">
        <v>0</v>
      </c>
      <c r="AJ2169" s="35">
        <v>60000</v>
      </c>
      <c r="AK2169" s="35">
        <v>402</v>
      </c>
      <c r="AL2169" s="35">
        <v>425</v>
      </c>
      <c r="AM2169" s="34">
        <v>0.8</v>
      </c>
      <c r="AN2169" s="34">
        <f t="shared" si="532"/>
        <v>410.933333333333</v>
      </c>
      <c r="AO2169" s="35">
        <v>60</v>
      </c>
      <c r="AP2169" s="35">
        <v>60</v>
      </c>
      <c r="AQ2169" t="s">
        <v>82</v>
      </c>
      <c r="AR2169">
        <v>8</v>
      </c>
      <c r="AS2169" s="34">
        <v>0.13333333333333</v>
      </c>
      <c r="AT2169" t="s">
        <v>83</v>
      </c>
      <c r="AU2169" s="35">
        <f t="shared" si="542"/>
        <v>97.45</v>
      </c>
      <c r="AV2169" s="35">
        <f t="shared" si="533"/>
        <v>120</v>
      </c>
      <c r="AW2169" s="35">
        <f t="shared" si="534"/>
        <v>1.6080467229072</v>
      </c>
      <c r="AX2169" s="35">
        <f t="shared" si="535"/>
        <v>0.780661907852044</v>
      </c>
      <c r="AY2169" s="35">
        <f t="shared" si="536"/>
        <v>120</v>
      </c>
      <c r="AZ2169" s="35">
        <f t="shared" si="537"/>
        <v>120</v>
      </c>
      <c r="BA2169" s="27" t="str">
        <f t="shared" si="538"/>
        <v>3</v>
      </c>
      <c r="BB2169" s="34">
        <v>0.000392</v>
      </c>
      <c r="BC2169" s="34">
        <f t="shared" si="539"/>
        <v>0.04704</v>
      </c>
      <c r="BD2169" s="34" t="e">
        <f t="shared" si="540"/>
        <v>#REF!</v>
      </c>
      <c r="BE2169" s="34">
        <v>0.11</v>
      </c>
      <c r="BF2169" s="34">
        <f t="shared" si="543"/>
        <v>13.2</v>
      </c>
      <c r="BG2169" s="34" t="e">
        <f t="shared" si="541"/>
        <v>#REF!</v>
      </c>
      <c r="BH2169" t="str">
        <f>IF(AT2169="UDARA","U","N")&amp;LEFT($C$4,2)&amp;MID($C$4,4,2)&amp;LEFT(A2169,3)&amp;MID(E2169,2,2)&amp;VLOOKUP(E2169,Acuan_Reference!C:L,10,0)</f>
        <v>N1501DPS71S2</v>
      </c>
      <c r="BI2169" t="s">
        <v>84</v>
      </c>
      <c r="BJ2169" t="s">
        <v>119</v>
      </c>
      <c r="BK2169" t="s">
        <v>86</v>
      </c>
      <c r="BL2169" t="s">
        <v>87</v>
      </c>
    </row>
    <row r="2170" hidden="1" spans="1:64">
      <c r="A2170" t="s">
        <v>95</v>
      </c>
      <c r="B2170" t="s">
        <v>75</v>
      </c>
      <c r="C2170" t="s">
        <v>76</v>
      </c>
      <c r="D2170" t="s">
        <v>180</v>
      </c>
      <c r="E2170" t="s">
        <v>280</v>
      </c>
      <c r="F2170" t="s">
        <v>281</v>
      </c>
      <c r="G2170" t="s">
        <v>118</v>
      </c>
      <c r="H2170" t="s">
        <v>81</v>
      </c>
      <c r="I2170" s="34">
        <v>17510</v>
      </c>
      <c r="J2170" s="35">
        <v>9626</v>
      </c>
      <c r="K2170" s="35">
        <v>18635</v>
      </c>
      <c r="L2170" s="35">
        <v>13377</v>
      </c>
      <c r="M2170" s="35">
        <v>16040</v>
      </c>
      <c r="N2170" s="35">
        <v>14152</v>
      </c>
      <c r="O2170" s="35">
        <v>21967</v>
      </c>
      <c r="P2170" s="35">
        <v>9298</v>
      </c>
      <c r="Q2170" s="35">
        <v>17216</v>
      </c>
      <c r="R2170" s="35">
        <v>15655</v>
      </c>
      <c r="S2170" s="35">
        <v>20150</v>
      </c>
      <c r="T2170" s="35">
        <v>19044</v>
      </c>
      <c r="U2170" s="35">
        <v>22035</v>
      </c>
      <c r="V2170" s="34">
        <v>20409.666666667</v>
      </c>
      <c r="W2170" s="34">
        <f t="shared" si="528"/>
        <v>18541</v>
      </c>
      <c r="X2170" s="35">
        <v>10675</v>
      </c>
      <c r="Y2170" s="35">
        <v>0</v>
      </c>
      <c r="Z2170" s="35">
        <v>0</v>
      </c>
      <c r="AA2170" s="34">
        <v>7819</v>
      </c>
      <c r="AB2170" s="34">
        <v>0</v>
      </c>
      <c r="AC2170" s="34">
        <v>0</v>
      </c>
      <c r="AD2170" s="34">
        <v>0</v>
      </c>
      <c r="AE2170" s="34">
        <f t="shared" si="529"/>
        <v>7819</v>
      </c>
      <c r="AF2170" s="34">
        <f t="shared" si="530"/>
        <v>0.383102778095341</v>
      </c>
      <c r="AG2170" s="34">
        <f t="shared" si="531"/>
        <v>0.421714039156464</v>
      </c>
      <c r="AH2170" s="34">
        <v>13080</v>
      </c>
      <c r="AI2170" s="34">
        <v>0</v>
      </c>
      <c r="AJ2170" s="35">
        <v>60000</v>
      </c>
      <c r="AK2170" s="35">
        <v>16691</v>
      </c>
      <c r="AL2170" s="35">
        <v>14544</v>
      </c>
      <c r="AM2170" s="34">
        <v>0.25</v>
      </c>
      <c r="AN2170" s="34">
        <f t="shared" si="532"/>
        <v>4635.25</v>
      </c>
      <c r="AO2170" s="35">
        <v>60</v>
      </c>
      <c r="AP2170" s="35">
        <v>60</v>
      </c>
      <c r="AQ2170" t="s">
        <v>82</v>
      </c>
      <c r="AR2170">
        <v>12</v>
      </c>
      <c r="AS2170" s="34">
        <v>0.033333333333333</v>
      </c>
      <c r="AT2170" t="s">
        <v>83</v>
      </c>
      <c r="AU2170" s="35">
        <f t="shared" si="542"/>
        <v>8520.1875</v>
      </c>
      <c r="AV2170" s="35">
        <f t="shared" si="533"/>
        <v>8580</v>
      </c>
      <c r="AW2170" s="35">
        <f t="shared" si="534"/>
        <v>0.884472250687665</v>
      </c>
      <c r="AX2170" s="35">
        <f t="shared" si="535"/>
        <v>0.10004854107114</v>
      </c>
      <c r="AY2170" s="35">
        <f t="shared" si="536"/>
        <v>8580</v>
      </c>
      <c r="AZ2170" s="35">
        <f t="shared" si="537"/>
        <v>8580</v>
      </c>
      <c r="BA2170" s="27" t="str">
        <f t="shared" si="538"/>
        <v>3</v>
      </c>
      <c r="BB2170" s="34">
        <v>0.000392</v>
      </c>
      <c r="BC2170" s="34">
        <f t="shared" si="539"/>
        <v>3.36336</v>
      </c>
      <c r="BD2170" s="34" t="e">
        <f t="shared" si="540"/>
        <v>#REF!</v>
      </c>
      <c r="BE2170" s="34">
        <v>0.11</v>
      </c>
      <c r="BF2170" s="34">
        <f t="shared" si="543"/>
        <v>943.8</v>
      </c>
      <c r="BG2170" s="34" t="e">
        <f t="shared" si="541"/>
        <v>#REF!</v>
      </c>
      <c r="BH2170" t="str">
        <f>IF(AT2170="UDARA","U","N")&amp;LEFT($C$4,2)&amp;MID($C$4,4,2)&amp;LEFT(A2170,3)&amp;MID(E2170,2,2)&amp;VLOOKUP(E2170,Acuan_Reference!C:L,10,0)</f>
        <v>N1501JAK71S2</v>
      </c>
      <c r="BI2170" t="s">
        <v>84</v>
      </c>
      <c r="BJ2170" t="s">
        <v>119</v>
      </c>
      <c r="BK2170" t="s">
        <v>86</v>
      </c>
      <c r="BL2170" t="s">
        <v>87</v>
      </c>
    </row>
    <row r="2171" hidden="1" spans="1:64">
      <c r="A2171" t="s">
        <v>96</v>
      </c>
      <c r="B2171" t="s">
        <v>75</v>
      </c>
      <c r="C2171" t="s">
        <v>76</v>
      </c>
      <c r="D2171" t="s">
        <v>180</v>
      </c>
      <c r="E2171" t="s">
        <v>280</v>
      </c>
      <c r="F2171" t="s">
        <v>281</v>
      </c>
      <c r="G2171" t="s">
        <v>118</v>
      </c>
      <c r="H2171" t="s">
        <v>81</v>
      </c>
      <c r="I2171" s="34">
        <v>17510</v>
      </c>
      <c r="J2171" s="35">
        <v>87</v>
      </c>
      <c r="K2171" s="35">
        <v>108</v>
      </c>
      <c r="L2171" s="35">
        <v>84</v>
      </c>
      <c r="M2171" s="35">
        <v>51</v>
      </c>
      <c r="N2171" s="35">
        <v>57</v>
      </c>
      <c r="O2171" s="35">
        <v>36</v>
      </c>
      <c r="P2171" s="35">
        <v>89</v>
      </c>
      <c r="Q2171" s="35">
        <v>106</v>
      </c>
      <c r="R2171" s="35">
        <v>146</v>
      </c>
      <c r="S2171" s="35">
        <v>157</v>
      </c>
      <c r="T2171" s="35">
        <v>143</v>
      </c>
      <c r="U2171" s="35">
        <v>134</v>
      </c>
      <c r="V2171" s="34">
        <v>144.66666666667</v>
      </c>
      <c r="W2171" s="34">
        <f t="shared" si="528"/>
        <v>132</v>
      </c>
      <c r="X2171" s="35">
        <v>60</v>
      </c>
      <c r="Y2171" s="35">
        <v>0</v>
      </c>
      <c r="Z2171" s="35">
        <v>0</v>
      </c>
      <c r="AA2171" s="34">
        <v>281</v>
      </c>
      <c r="AB2171" s="34">
        <v>0</v>
      </c>
      <c r="AC2171" s="34">
        <v>0</v>
      </c>
      <c r="AD2171" s="34">
        <v>0</v>
      </c>
      <c r="AE2171" s="34">
        <f t="shared" si="529"/>
        <v>281</v>
      </c>
      <c r="AF2171" s="34">
        <f t="shared" si="530"/>
        <v>1.94239631336401</v>
      </c>
      <c r="AG2171" s="34">
        <f t="shared" si="531"/>
        <v>2.12878787878788</v>
      </c>
      <c r="AH2171" s="34">
        <v>13080</v>
      </c>
      <c r="AI2171" s="34">
        <v>0</v>
      </c>
      <c r="AJ2171" s="35">
        <v>60000</v>
      </c>
      <c r="AK2171" s="35">
        <v>129</v>
      </c>
      <c r="AL2171" s="35">
        <v>119</v>
      </c>
      <c r="AM2171" s="34">
        <v>1.2</v>
      </c>
      <c r="AN2171" s="34">
        <f t="shared" si="532"/>
        <v>158.4</v>
      </c>
      <c r="AO2171" s="35">
        <v>60</v>
      </c>
      <c r="AP2171" s="35">
        <v>60</v>
      </c>
      <c r="AQ2171" t="s">
        <v>82</v>
      </c>
      <c r="AR2171">
        <v>2</v>
      </c>
      <c r="AS2171" s="34">
        <v>0.2</v>
      </c>
      <c r="AT2171" t="s">
        <v>83</v>
      </c>
      <c r="AU2171" s="35">
        <f t="shared" si="542"/>
        <v>0</v>
      </c>
      <c r="AV2171" s="35">
        <f t="shared" si="533"/>
        <v>0</v>
      </c>
      <c r="AW2171" s="35">
        <f t="shared" si="534"/>
        <v>2.12878787878788</v>
      </c>
      <c r="AX2171" s="35">
        <f t="shared" si="535"/>
        <v>1.22727272727273</v>
      </c>
      <c r="AY2171" s="35">
        <f t="shared" si="536"/>
        <v>0</v>
      </c>
      <c r="AZ2171" s="35">
        <f t="shared" si="537"/>
        <v>0</v>
      </c>
      <c r="BA2171" s="27" t="str">
        <f t="shared" si="538"/>
        <v>3</v>
      </c>
      <c r="BB2171" s="34">
        <v>0.000392</v>
      </c>
      <c r="BC2171" s="34">
        <f t="shared" si="539"/>
        <v>0</v>
      </c>
      <c r="BD2171" s="34" t="e">
        <f t="shared" si="540"/>
        <v>#REF!</v>
      </c>
      <c r="BE2171" s="34">
        <v>0.11</v>
      </c>
      <c r="BF2171" s="34">
        <f t="shared" si="543"/>
        <v>0</v>
      </c>
      <c r="BG2171" s="34" t="e">
        <f t="shared" si="541"/>
        <v>#REF!</v>
      </c>
      <c r="BH2171" t="str">
        <f>IF(AT2171="UDARA","U","N")&amp;LEFT($C$4,2)&amp;MID($C$4,4,2)&amp;LEFT(A2171,3)&amp;MID(E2171,2,2)&amp;VLOOKUP(E2171,Acuan_Reference!C:L,10,0)</f>
        <v>N1501JBI71S2</v>
      </c>
      <c r="BI2171" t="s">
        <v>84</v>
      </c>
      <c r="BJ2171" t="s">
        <v>119</v>
      </c>
      <c r="BK2171" t="s">
        <v>86</v>
      </c>
      <c r="BL2171" t="s">
        <v>87</v>
      </c>
    </row>
    <row r="2172" hidden="1" spans="1:64">
      <c r="A2172" t="s">
        <v>97</v>
      </c>
      <c r="B2172" t="s">
        <v>75</v>
      </c>
      <c r="C2172" t="s">
        <v>76</v>
      </c>
      <c r="D2172" t="s">
        <v>180</v>
      </c>
      <c r="E2172" t="s">
        <v>280</v>
      </c>
      <c r="F2172" t="s">
        <v>281</v>
      </c>
      <c r="G2172" t="s">
        <v>118</v>
      </c>
      <c r="H2172" t="s">
        <v>81</v>
      </c>
      <c r="I2172" s="34">
        <v>17510</v>
      </c>
      <c r="J2172" s="35">
        <v>6026</v>
      </c>
      <c r="K2172" s="35">
        <v>3931</v>
      </c>
      <c r="L2172" s="35">
        <v>4826</v>
      </c>
      <c r="M2172" s="35">
        <v>3966</v>
      </c>
      <c r="N2172" s="35">
        <v>2765</v>
      </c>
      <c r="O2172" s="35">
        <v>3063</v>
      </c>
      <c r="P2172" s="35">
        <v>3282</v>
      </c>
      <c r="Q2172" s="35">
        <v>3235</v>
      </c>
      <c r="R2172" s="35">
        <v>3996</v>
      </c>
      <c r="S2172" s="35">
        <v>4014</v>
      </c>
      <c r="T2172" s="35">
        <v>4546</v>
      </c>
      <c r="U2172" s="35">
        <v>12035</v>
      </c>
      <c r="V2172" s="34">
        <v>6865</v>
      </c>
      <c r="W2172" s="34">
        <f t="shared" si="528"/>
        <v>6637</v>
      </c>
      <c r="X2172" s="35">
        <v>943</v>
      </c>
      <c r="Y2172" s="35">
        <v>0</v>
      </c>
      <c r="Z2172" s="35">
        <v>0</v>
      </c>
      <c r="AA2172" s="34">
        <v>658</v>
      </c>
      <c r="AB2172" s="34">
        <v>0</v>
      </c>
      <c r="AC2172" s="34">
        <v>3000</v>
      </c>
      <c r="AD2172" s="34">
        <v>0</v>
      </c>
      <c r="AE2172" s="34">
        <f t="shared" si="529"/>
        <v>3658</v>
      </c>
      <c r="AF2172" s="34">
        <f t="shared" si="530"/>
        <v>0.532847778587036</v>
      </c>
      <c r="AG2172" s="34">
        <f t="shared" si="531"/>
        <v>0.55115262919994</v>
      </c>
      <c r="AH2172" s="34">
        <v>13080</v>
      </c>
      <c r="AI2172" s="34">
        <v>0</v>
      </c>
      <c r="AJ2172" s="35">
        <v>60000</v>
      </c>
      <c r="AK2172" s="35">
        <v>3541</v>
      </c>
      <c r="AL2172" s="35">
        <v>3330</v>
      </c>
      <c r="AM2172" s="34">
        <v>0.5</v>
      </c>
      <c r="AN2172" s="34">
        <f t="shared" si="532"/>
        <v>3318.5</v>
      </c>
      <c r="AO2172" s="35">
        <v>60</v>
      </c>
      <c r="AP2172" s="35">
        <v>60</v>
      </c>
      <c r="AQ2172" t="s">
        <v>82</v>
      </c>
      <c r="AR2172">
        <v>20</v>
      </c>
      <c r="AS2172" s="34">
        <v>0.033333333333333</v>
      </c>
      <c r="AT2172" t="s">
        <v>83</v>
      </c>
      <c r="AU2172" s="35">
        <f t="shared" si="542"/>
        <v>2242.875</v>
      </c>
      <c r="AV2172" s="35">
        <f t="shared" si="533"/>
        <v>2280</v>
      </c>
      <c r="AW2172" s="35">
        <f t="shared" si="534"/>
        <v>0.894681331927075</v>
      </c>
      <c r="AX2172" s="35">
        <f t="shared" si="535"/>
        <v>0.392948621365075</v>
      </c>
      <c r="AY2172" s="35">
        <f t="shared" si="536"/>
        <v>2280</v>
      </c>
      <c r="AZ2172" s="35">
        <f t="shared" si="537"/>
        <v>2280</v>
      </c>
      <c r="BA2172" s="27" t="str">
        <f t="shared" si="538"/>
        <v>3</v>
      </c>
      <c r="BB2172" s="34">
        <v>0.000392</v>
      </c>
      <c r="BC2172" s="34">
        <f t="shared" si="539"/>
        <v>0.89376</v>
      </c>
      <c r="BD2172" s="34" t="e">
        <f t="shared" si="540"/>
        <v>#REF!</v>
      </c>
      <c r="BE2172" s="34">
        <v>0.11</v>
      </c>
      <c r="BF2172" s="34">
        <f t="shared" si="543"/>
        <v>250.8</v>
      </c>
      <c r="BG2172" s="34" t="e">
        <f t="shared" si="541"/>
        <v>#REF!</v>
      </c>
      <c r="BH2172" t="str">
        <f>IF(AT2172="UDARA","U","N")&amp;LEFT($C$4,2)&amp;MID($C$4,4,2)&amp;LEFT(A2172,3)&amp;MID(E2172,2,2)&amp;VLOOKUP(E2172,Acuan_Reference!C:L,10,0)</f>
        <v>N1501JKT71S2</v>
      </c>
      <c r="BI2172" t="s">
        <v>84</v>
      </c>
      <c r="BJ2172" t="s">
        <v>119</v>
      </c>
      <c r="BK2172" t="s">
        <v>86</v>
      </c>
      <c r="BL2172" t="s">
        <v>87</v>
      </c>
    </row>
    <row r="2173" hidden="1" spans="1:64">
      <c r="A2173" t="s">
        <v>98</v>
      </c>
      <c r="B2173" t="s">
        <v>75</v>
      </c>
      <c r="C2173" t="s">
        <v>76</v>
      </c>
      <c r="D2173" t="s">
        <v>180</v>
      </c>
      <c r="E2173" t="s">
        <v>280</v>
      </c>
      <c r="F2173" t="s">
        <v>281</v>
      </c>
      <c r="G2173" t="s">
        <v>118</v>
      </c>
      <c r="H2173" t="s">
        <v>81</v>
      </c>
      <c r="I2173" s="34">
        <v>17510</v>
      </c>
      <c r="J2173" s="35">
        <v>63</v>
      </c>
      <c r="K2173" s="35">
        <v>120</v>
      </c>
      <c r="L2173" s="35">
        <v>6</v>
      </c>
      <c r="M2173" s="35">
        <v>120</v>
      </c>
      <c r="N2173" s="35">
        <v>11</v>
      </c>
      <c r="O2173" s="35">
        <v>56</v>
      </c>
      <c r="P2173" s="35">
        <v>70</v>
      </c>
      <c r="Q2173" s="35">
        <v>167</v>
      </c>
      <c r="R2173" s="35">
        <v>118</v>
      </c>
      <c r="S2173" s="35">
        <v>179</v>
      </c>
      <c r="T2173" s="35">
        <v>134</v>
      </c>
      <c r="U2173" s="35">
        <v>116</v>
      </c>
      <c r="V2173" s="34">
        <v>143</v>
      </c>
      <c r="W2173" s="34">
        <f t="shared" si="528"/>
        <v>121.666666666667</v>
      </c>
      <c r="X2173" s="35">
        <v>120</v>
      </c>
      <c r="Y2173" s="35">
        <v>0</v>
      </c>
      <c r="Z2173" s="35">
        <v>0</v>
      </c>
      <c r="AA2173" s="34">
        <v>224</v>
      </c>
      <c r="AB2173" s="34">
        <v>0</v>
      </c>
      <c r="AC2173" s="34">
        <v>0</v>
      </c>
      <c r="AD2173" s="34">
        <v>60</v>
      </c>
      <c r="AE2173" s="34">
        <f t="shared" si="529"/>
        <v>284</v>
      </c>
      <c r="AF2173" s="34">
        <f t="shared" si="530"/>
        <v>1.98601398601399</v>
      </c>
      <c r="AG2173" s="34">
        <f t="shared" si="531"/>
        <v>1.84109589041096</v>
      </c>
      <c r="AH2173" s="34">
        <v>13080</v>
      </c>
      <c r="AI2173" s="34">
        <v>0</v>
      </c>
      <c r="AJ2173" s="35">
        <v>60000</v>
      </c>
      <c r="AK2173" s="35">
        <v>147</v>
      </c>
      <c r="AL2173" s="35">
        <v>115</v>
      </c>
      <c r="AM2173" s="34">
        <v>0.9</v>
      </c>
      <c r="AN2173" s="34">
        <f t="shared" si="532"/>
        <v>109.5</v>
      </c>
      <c r="AO2173" s="35">
        <v>60</v>
      </c>
      <c r="AP2173" s="35">
        <v>60</v>
      </c>
      <c r="AQ2173" t="s">
        <v>82</v>
      </c>
      <c r="AR2173">
        <v>4</v>
      </c>
      <c r="AS2173" s="34">
        <v>0.1</v>
      </c>
      <c r="AT2173" t="s">
        <v>83</v>
      </c>
      <c r="AU2173" s="35">
        <f t="shared" si="542"/>
        <v>0</v>
      </c>
      <c r="AV2173" s="35">
        <f t="shared" si="533"/>
        <v>0</v>
      </c>
      <c r="AW2173" s="35">
        <f t="shared" si="534"/>
        <v>2.33424657534247</v>
      </c>
      <c r="AX2173" s="35">
        <f t="shared" si="535"/>
        <v>1.38904109589041</v>
      </c>
      <c r="AY2173" s="35">
        <f t="shared" si="536"/>
        <v>0</v>
      </c>
      <c r="AZ2173" s="35">
        <f t="shared" si="537"/>
        <v>0</v>
      </c>
      <c r="BA2173" s="27" t="str">
        <f t="shared" si="538"/>
        <v>3</v>
      </c>
      <c r="BB2173" s="34">
        <v>0.000392</v>
      </c>
      <c r="BC2173" s="34">
        <f t="shared" si="539"/>
        <v>0</v>
      </c>
      <c r="BD2173" s="34" t="e">
        <f t="shared" si="540"/>
        <v>#REF!</v>
      </c>
      <c r="BE2173" s="34">
        <v>0.11</v>
      </c>
      <c r="BF2173" s="34">
        <f t="shared" si="543"/>
        <v>0</v>
      </c>
      <c r="BG2173" s="34" t="e">
        <f t="shared" si="541"/>
        <v>#REF!</v>
      </c>
      <c r="BH2173" t="str">
        <f>IF(AT2173="UDARA","U","N")&amp;LEFT($C$4,2)&amp;MID($C$4,4,2)&amp;LEFT(A2173,3)&amp;MID(E2173,2,2)&amp;VLOOKUP(E2173,Acuan_Reference!C:L,10,0)</f>
        <v>N1501JMR71S2</v>
      </c>
      <c r="BI2173" t="s">
        <v>84</v>
      </c>
      <c r="BJ2173" t="s">
        <v>119</v>
      </c>
      <c r="BK2173" t="s">
        <v>86</v>
      </c>
      <c r="BL2173" t="s">
        <v>87</v>
      </c>
    </row>
    <row r="2174" hidden="1" spans="1:64">
      <c r="A2174" t="s">
        <v>99</v>
      </c>
      <c r="B2174" t="s">
        <v>75</v>
      </c>
      <c r="C2174" t="s">
        <v>76</v>
      </c>
      <c r="D2174" t="s">
        <v>180</v>
      </c>
      <c r="E2174" t="s">
        <v>280</v>
      </c>
      <c r="F2174" t="s">
        <v>281</v>
      </c>
      <c r="G2174" t="s">
        <v>118</v>
      </c>
      <c r="H2174" t="s">
        <v>81</v>
      </c>
      <c r="I2174" s="34">
        <v>17510</v>
      </c>
      <c r="J2174" s="35">
        <v>441</v>
      </c>
      <c r="K2174" s="35">
        <v>298</v>
      </c>
      <c r="L2174" s="35">
        <v>400</v>
      </c>
      <c r="M2174" s="35">
        <v>506</v>
      </c>
      <c r="N2174" s="35">
        <v>382</v>
      </c>
      <c r="O2174" s="35">
        <v>302</v>
      </c>
      <c r="P2174" s="35">
        <v>460</v>
      </c>
      <c r="Q2174" s="35">
        <v>500</v>
      </c>
      <c r="R2174" s="35">
        <v>622</v>
      </c>
      <c r="S2174" s="35">
        <v>897</v>
      </c>
      <c r="T2174" s="35">
        <v>647</v>
      </c>
      <c r="U2174" s="35">
        <v>399</v>
      </c>
      <c r="V2174" s="34">
        <v>647.66666666667</v>
      </c>
      <c r="W2174" s="34">
        <f t="shared" si="528"/>
        <v>540.333333333333</v>
      </c>
      <c r="X2174" s="35">
        <v>288</v>
      </c>
      <c r="Y2174" s="35">
        <v>0</v>
      </c>
      <c r="Z2174" s="35">
        <v>0</v>
      </c>
      <c r="AA2174" s="34">
        <v>1042</v>
      </c>
      <c r="AB2174" s="34">
        <v>0</v>
      </c>
      <c r="AC2174" s="34">
        <v>0</v>
      </c>
      <c r="AD2174" s="34">
        <v>120</v>
      </c>
      <c r="AE2174" s="34">
        <f t="shared" si="529"/>
        <v>1162</v>
      </c>
      <c r="AF2174" s="34">
        <f t="shared" si="530"/>
        <v>1.79413278435408</v>
      </c>
      <c r="AG2174" s="34">
        <f t="shared" si="531"/>
        <v>1.9284392350401</v>
      </c>
      <c r="AH2174" s="34">
        <v>13080</v>
      </c>
      <c r="AI2174" s="34">
        <v>0</v>
      </c>
      <c r="AJ2174" s="35">
        <v>60000</v>
      </c>
      <c r="AK2174" s="35">
        <v>636</v>
      </c>
      <c r="AL2174" s="35">
        <v>575</v>
      </c>
      <c r="AM2174" s="34">
        <v>1.1</v>
      </c>
      <c r="AN2174" s="34">
        <f t="shared" si="532"/>
        <v>594.366666666667</v>
      </c>
      <c r="AO2174" s="35">
        <v>60</v>
      </c>
      <c r="AP2174" s="35">
        <v>60</v>
      </c>
      <c r="AQ2174" t="s">
        <v>82</v>
      </c>
      <c r="AR2174">
        <v>4</v>
      </c>
      <c r="AS2174" s="34">
        <v>0.33333333333333</v>
      </c>
      <c r="AT2174" t="s">
        <v>83</v>
      </c>
      <c r="AU2174" s="35">
        <f t="shared" si="542"/>
        <v>5.52500000000009</v>
      </c>
      <c r="AV2174" s="35">
        <f t="shared" si="533"/>
        <v>60</v>
      </c>
      <c r="AW2174" s="35">
        <f t="shared" si="534"/>
        <v>2.26156693399136</v>
      </c>
      <c r="AX2174" s="35">
        <f t="shared" si="535"/>
        <v>1.19740900678593</v>
      </c>
      <c r="AY2174" s="35">
        <f t="shared" si="536"/>
        <v>60</v>
      </c>
      <c r="AZ2174" s="35">
        <f t="shared" si="537"/>
        <v>60</v>
      </c>
      <c r="BA2174" s="27" t="str">
        <f t="shared" si="538"/>
        <v>3</v>
      </c>
      <c r="BB2174" s="34">
        <v>0.000392</v>
      </c>
      <c r="BC2174" s="34">
        <f t="shared" si="539"/>
        <v>0.02352</v>
      </c>
      <c r="BD2174" s="34" t="e">
        <f t="shared" si="540"/>
        <v>#REF!</v>
      </c>
      <c r="BE2174" s="34">
        <v>0.11</v>
      </c>
      <c r="BF2174" s="34">
        <f t="shared" si="543"/>
        <v>6.6</v>
      </c>
      <c r="BG2174" s="34" t="e">
        <f t="shared" si="541"/>
        <v>#REF!</v>
      </c>
      <c r="BH2174" t="str">
        <f>IF(AT2174="UDARA","U","N")&amp;LEFT($C$4,2)&amp;MID($C$4,4,2)&amp;LEFT(A2174,3)&amp;MID(E2174,2,2)&amp;VLOOKUP(E2174,Acuan_Reference!C:L,10,0)</f>
        <v>N1501MDN71S2</v>
      </c>
      <c r="BI2174" t="s">
        <v>84</v>
      </c>
      <c r="BJ2174" t="s">
        <v>119</v>
      </c>
      <c r="BK2174" t="s">
        <v>86</v>
      </c>
      <c r="BL2174" t="s">
        <v>87</v>
      </c>
    </row>
    <row r="2175" hidden="1" spans="1:64">
      <c r="A2175" t="s">
        <v>100</v>
      </c>
      <c r="B2175" t="s">
        <v>75</v>
      </c>
      <c r="C2175" t="s">
        <v>76</v>
      </c>
      <c r="D2175" t="s">
        <v>180</v>
      </c>
      <c r="E2175" t="s">
        <v>280</v>
      </c>
      <c r="F2175" t="s">
        <v>281</v>
      </c>
      <c r="G2175" t="s">
        <v>118</v>
      </c>
      <c r="H2175" t="s">
        <v>81</v>
      </c>
      <c r="I2175" s="34">
        <v>17510</v>
      </c>
      <c r="J2175" s="35">
        <v>396</v>
      </c>
      <c r="K2175" s="35">
        <v>372</v>
      </c>
      <c r="L2175" s="35">
        <v>437</v>
      </c>
      <c r="M2175" s="35">
        <v>191</v>
      </c>
      <c r="N2175" s="35">
        <v>120</v>
      </c>
      <c r="O2175" s="35">
        <v>204</v>
      </c>
      <c r="P2175" s="35">
        <v>391</v>
      </c>
      <c r="Q2175" s="35">
        <v>487</v>
      </c>
      <c r="R2175" s="35">
        <v>138</v>
      </c>
      <c r="S2175" s="35">
        <v>1074</v>
      </c>
      <c r="T2175" s="35">
        <v>470</v>
      </c>
      <c r="U2175" s="35">
        <v>489</v>
      </c>
      <c r="V2175" s="34">
        <v>677.66666666667</v>
      </c>
      <c r="W2175" s="34">
        <f t="shared" ref="W2175:W2238" si="544">AVERAGE(T2175,U2175,AL2175)</f>
        <v>468.333333333333</v>
      </c>
      <c r="X2175" s="35">
        <v>120</v>
      </c>
      <c r="Y2175" s="35">
        <v>0</v>
      </c>
      <c r="Z2175" s="35">
        <v>0</v>
      </c>
      <c r="AA2175" s="34">
        <v>1251</v>
      </c>
      <c r="AB2175" s="34">
        <v>0</v>
      </c>
      <c r="AC2175" s="34">
        <v>0</v>
      </c>
      <c r="AD2175" s="34">
        <v>0</v>
      </c>
      <c r="AE2175" s="34">
        <f t="shared" ref="AE2175:AE2238" si="545">Z2175+AA2175+AC2175+AD2175</f>
        <v>1251</v>
      </c>
      <c r="AF2175" s="34">
        <f t="shared" ref="AF2175:AF2238" si="546">IFERROR(IF(V2175&lt;0,9999,AE2175/V2175),9999)</f>
        <v>1.84604033448105</v>
      </c>
      <c r="AG2175" s="34">
        <f t="shared" ref="AG2175:AG2238" si="547">IFERROR(IF(W2175&lt;0,9999,(Z2175+AA2175+AC2175)/W2175),9999)</f>
        <v>2.6711743772242</v>
      </c>
      <c r="AH2175" s="34">
        <v>13080</v>
      </c>
      <c r="AI2175" s="34">
        <v>0</v>
      </c>
      <c r="AJ2175" s="35">
        <v>60000</v>
      </c>
      <c r="AK2175" s="35">
        <v>536</v>
      </c>
      <c r="AL2175" s="35">
        <v>446</v>
      </c>
      <c r="AM2175" s="34">
        <v>1.5</v>
      </c>
      <c r="AN2175" s="34">
        <f t="shared" ref="AN2175:AN2238" si="548">IF(AM2175*W2175&lt;0,0,AM2175*W2175)</f>
        <v>702.5</v>
      </c>
      <c r="AO2175" s="35">
        <v>60</v>
      </c>
      <c r="AP2175" s="35">
        <v>60</v>
      </c>
      <c r="AQ2175" t="s">
        <v>82</v>
      </c>
      <c r="AR2175">
        <v>2</v>
      </c>
      <c r="AS2175" s="34">
        <v>0.76666666666667</v>
      </c>
      <c r="AT2175" t="s">
        <v>83</v>
      </c>
      <c r="AU2175" s="35">
        <f t="shared" si="542"/>
        <v>0</v>
      </c>
      <c r="AV2175" s="35">
        <f t="shared" ref="AV2175:AV2238" si="549">IFERROR(ROUNDUP(AU2175/AO2175,0)*AO2175,9999)</f>
        <v>0</v>
      </c>
      <c r="AW2175" s="35">
        <f t="shared" ref="AW2175:AW2238" si="550">IFERROR(IF(W2175&lt;0,9999,((ROUNDUP(AU2175/AO2175,0)*AO2175)+AE2175)/W2175),9999)</f>
        <v>2.6711743772242</v>
      </c>
      <c r="AX2175" s="35">
        <f t="shared" ref="AX2175:AX2238" si="551">IFERROR(IF(W2175&lt;0,9999,((ROUNDUP(AU2175/AP2175,0)*AP2175)+AE2175-AL2175)/W2175),9999)</f>
        <v>1.71886120996441</v>
      </c>
      <c r="AY2175" s="35">
        <f t="shared" ref="AY2175:AY2238" si="552">IF(H2175="DROPPING",IF(AND(AW2175&gt;3,AX2175&gt;3),0,IF(AND(AW2175&lt;=3,AX2175&lt;=3),ROUNDUP(AU2175/AO2175,0)*AO2175,ROUNDUP(AU2175/AP2175,0)*AP2175)),0)</f>
        <v>0</v>
      </c>
      <c r="AZ2175" s="35">
        <f t="shared" ref="AZ2175:AZ2238" si="553">IF(AH2175&lt;=0,0,IF(H2175="DROPPING",IF(AND(AW2175&gt;3,AX2175&gt;3),0,IF(AND(AW2175&lt;=3,AX2175&lt;=3),ROUNDUP(AU2175/AO2175,0)*AO2175,ROUNDUP(AU2175/AP2175,0)*AP2175)),0))</f>
        <v>0</v>
      </c>
      <c r="BA2175" s="27" t="str">
        <f t="shared" ref="BA2175:BA2238" si="554">IF(AND(AW2175&gt;3,AX2175&gt;3),"Kelipatan Kirim/Master box &gt; 3x FC+index",IF(AF2175&lt;=AS2175,"1",IF(AND(AF2175&gt;AS2175,AF2175&lt;=AM2175),"2","3")))</f>
        <v>3</v>
      </c>
      <c r="BB2175" s="34">
        <v>0.000392</v>
      </c>
      <c r="BC2175" s="34">
        <f t="shared" ref="BC2175:BC2238" si="555">BB2175*AZ2175</f>
        <v>0</v>
      </c>
      <c r="BD2175" s="34" t="e">
        <f t="shared" si="540"/>
        <v>#REF!</v>
      </c>
      <c r="BE2175" s="34">
        <v>0.11</v>
      </c>
      <c r="BF2175" s="34">
        <f t="shared" si="543"/>
        <v>0</v>
      </c>
      <c r="BG2175" s="34" t="e">
        <f t="shared" si="541"/>
        <v>#REF!</v>
      </c>
      <c r="BH2175" t="str">
        <f>IF(AT2175="UDARA","U","N")&amp;LEFT($C$4,2)&amp;MID($C$4,4,2)&amp;LEFT(A2175,3)&amp;MID(E2175,2,2)&amp;VLOOKUP(E2175,Acuan_Reference!C:L,10,0)</f>
        <v>N1501MDO71S2</v>
      </c>
      <c r="BI2175" t="s">
        <v>84</v>
      </c>
      <c r="BJ2175" t="s">
        <v>119</v>
      </c>
      <c r="BK2175" t="s">
        <v>86</v>
      </c>
      <c r="BL2175" t="s">
        <v>87</v>
      </c>
    </row>
    <row r="2176" hidden="1" spans="1:64">
      <c r="A2176" t="s">
        <v>101</v>
      </c>
      <c r="B2176" t="s">
        <v>75</v>
      </c>
      <c r="C2176" t="s">
        <v>76</v>
      </c>
      <c r="D2176" t="s">
        <v>180</v>
      </c>
      <c r="E2176" t="s">
        <v>280</v>
      </c>
      <c r="F2176" t="s">
        <v>281</v>
      </c>
      <c r="G2176" t="s">
        <v>118</v>
      </c>
      <c r="H2176" t="s">
        <v>81</v>
      </c>
      <c r="I2176" s="34">
        <v>17510</v>
      </c>
      <c r="J2176" s="35">
        <v>185</v>
      </c>
      <c r="K2176" s="35">
        <v>374</v>
      </c>
      <c r="L2176" s="35">
        <v>318</v>
      </c>
      <c r="M2176" s="35">
        <v>244</v>
      </c>
      <c r="N2176" s="35">
        <v>198</v>
      </c>
      <c r="O2176" s="35">
        <v>209</v>
      </c>
      <c r="P2176" s="35">
        <v>352</v>
      </c>
      <c r="Q2176" s="35">
        <v>510</v>
      </c>
      <c r="R2176" s="35">
        <v>416</v>
      </c>
      <c r="S2176" s="35">
        <v>782</v>
      </c>
      <c r="T2176" s="35">
        <v>549</v>
      </c>
      <c r="U2176" s="35">
        <v>358</v>
      </c>
      <c r="V2176" s="34">
        <v>563</v>
      </c>
      <c r="W2176" s="34">
        <f t="shared" si="544"/>
        <v>457</v>
      </c>
      <c r="X2176" s="35">
        <v>174</v>
      </c>
      <c r="Y2176" s="35">
        <v>0</v>
      </c>
      <c r="Z2176" s="35">
        <v>0</v>
      </c>
      <c r="AA2176" s="34">
        <v>908</v>
      </c>
      <c r="AB2176" s="34">
        <v>0</v>
      </c>
      <c r="AC2176" s="34">
        <v>60</v>
      </c>
      <c r="AD2176" s="34">
        <v>120</v>
      </c>
      <c r="AE2176" s="34">
        <f t="shared" si="545"/>
        <v>1088</v>
      </c>
      <c r="AF2176" s="34">
        <f t="shared" si="546"/>
        <v>1.93250444049734</v>
      </c>
      <c r="AG2176" s="34">
        <f t="shared" si="547"/>
        <v>2.11816192560175</v>
      </c>
      <c r="AH2176" s="34">
        <v>13080</v>
      </c>
      <c r="AI2176" s="34">
        <v>0</v>
      </c>
      <c r="AJ2176" s="35">
        <v>60000</v>
      </c>
      <c r="AK2176" s="35">
        <v>539</v>
      </c>
      <c r="AL2176" s="35">
        <v>464</v>
      </c>
      <c r="AM2176" s="34">
        <v>1.3</v>
      </c>
      <c r="AN2176" s="34">
        <f t="shared" si="548"/>
        <v>594.1</v>
      </c>
      <c r="AO2176" s="35">
        <v>60</v>
      </c>
      <c r="AP2176" s="35">
        <v>60</v>
      </c>
      <c r="AQ2176" t="s">
        <v>82</v>
      </c>
      <c r="AR2176">
        <v>4</v>
      </c>
      <c r="AS2176" s="34">
        <v>0.5</v>
      </c>
      <c r="AT2176" t="s">
        <v>83</v>
      </c>
      <c r="AU2176" s="35">
        <f t="shared" si="542"/>
        <v>0</v>
      </c>
      <c r="AV2176" s="35">
        <f t="shared" si="549"/>
        <v>0</v>
      </c>
      <c r="AW2176" s="35">
        <f t="shared" si="550"/>
        <v>2.38074398249453</v>
      </c>
      <c r="AX2176" s="35">
        <f t="shared" si="551"/>
        <v>1.36542669584245</v>
      </c>
      <c r="AY2176" s="35">
        <f t="shared" si="552"/>
        <v>0</v>
      </c>
      <c r="AZ2176" s="35">
        <f t="shared" si="553"/>
        <v>0</v>
      </c>
      <c r="BA2176" s="27" t="str">
        <f t="shared" si="554"/>
        <v>3</v>
      </c>
      <c r="BB2176" s="34">
        <v>0.000392</v>
      </c>
      <c r="BC2176" s="34">
        <f t="shared" si="555"/>
        <v>0</v>
      </c>
      <c r="BD2176" s="34" t="e">
        <f t="shared" ref="BD2176:BD2239" si="556">BD2175+BC2176</f>
        <v>#REF!</v>
      </c>
      <c r="BE2176" s="34">
        <v>0.11</v>
      </c>
      <c r="BF2176" s="34">
        <f t="shared" si="543"/>
        <v>0</v>
      </c>
      <c r="BG2176" s="34" t="e">
        <f t="shared" ref="BG2176:BG2239" si="557">BG2175+BF2176</f>
        <v>#REF!</v>
      </c>
      <c r="BH2176" t="str">
        <f>IF(AT2176="UDARA","U","N")&amp;LEFT($C$4,2)&amp;MID($C$4,4,2)&amp;LEFT(A2176,3)&amp;MID(E2176,2,2)&amp;VLOOKUP(E2176,Acuan_Reference!C:L,10,0)</f>
        <v>N1501MKS71S2</v>
      </c>
      <c r="BI2176" t="s">
        <v>84</v>
      </c>
      <c r="BJ2176" t="s">
        <v>119</v>
      </c>
      <c r="BK2176" t="s">
        <v>86</v>
      </c>
      <c r="BL2176" t="s">
        <v>87</v>
      </c>
    </row>
    <row r="2177" hidden="1" spans="1:64">
      <c r="A2177" t="s">
        <v>102</v>
      </c>
      <c r="B2177" t="s">
        <v>75</v>
      </c>
      <c r="C2177" t="s">
        <v>76</v>
      </c>
      <c r="D2177" t="s">
        <v>180</v>
      </c>
      <c r="E2177" t="s">
        <v>280</v>
      </c>
      <c r="F2177" t="s">
        <v>281</v>
      </c>
      <c r="G2177" t="s">
        <v>118</v>
      </c>
      <c r="H2177" t="s">
        <v>81</v>
      </c>
      <c r="I2177" s="34">
        <v>17510</v>
      </c>
      <c r="J2177" s="35">
        <v>853</v>
      </c>
      <c r="K2177" s="35">
        <v>625</v>
      </c>
      <c r="L2177" s="35">
        <v>810</v>
      </c>
      <c r="M2177" s="35">
        <v>1680</v>
      </c>
      <c r="N2177" s="35">
        <v>985</v>
      </c>
      <c r="O2177" s="35">
        <v>232</v>
      </c>
      <c r="P2177" s="35">
        <v>1035</v>
      </c>
      <c r="Q2177" s="35">
        <v>806</v>
      </c>
      <c r="R2177" s="35">
        <v>893</v>
      </c>
      <c r="S2177" s="35">
        <v>791</v>
      </c>
      <c r="T2177" s="35">
        <v>697</v>
      </c>
      <c r="U2177" s="35">
        <v>838</v>
      </c>
      <c r="V2177" s="34">
        <v>775.33333333333</v>
      </c>
      <c r="W2177" s="34">
        <f t="shared" si="544"/>
        <v>722.333333333333</v>
      </c>
      <c r="X2177" s="35">
        <v>366</v>
      </c>
      <c r="Y2177" s="35">
        <v>0</v>
      </c>
      <c r="Z2177" s="35">
        <v>0</v>
      </c>
      <c r="AA2177" s="34">
        <v>731</v>
      </c>
      <c r="AB2177" s="34">
        <v>0</v>
      </c>
      <c r="AC2177" s="34">
        <v>180</v>
      </c>
      <c r="AD2177" s="34">
        <v>0</v>
      </c>
      <c r="AE2177" s="34">
        <f t="shared" si="545"/>
        <v>911</v>
      </c>
      <c r="AF2177" s="34">
        <f t="shared" si="546"/>
        <v>1.17497850386931</v>
      </c>
      <c r="AG2177" s="34">
        <f t="shared" si="547"/>
        <v>1.26119058606368</v>
      </c>
      <c r="AH2177" s="34">
        <v>13080</v>
      </c>
      <c r="AI2177" s="34">
        <v>0</v>
      </c>
      <c r="AJ2177" s="35">
        <v>60000</v>
      </c>
      <c r="AK2177" s="35">
        <v>784</v>
      </c>
      <c r="AL2177" s="35">
        <v>632</v>
      </c>
      <c r="AM2177" s="34">
        <v>0.8</v>
      </c>
      <c r="AN2177" s="34">
        <f t="shared" si="548"/>
        <v>577.866666666667</v>
      </c>
      <c r="AO2177" s="35">
        <v>60</v>
      </c>
      <c r="AP2177" s="35">
        <v>60</v>
      </c>
      <c r="AQ2177" t="s">
        <v>82</v>
      </c>
      <c r="AR2177">
        <v>8</v>
      </c>
      <c r="AS2177" s="34">
        <v>0.1</v>
      </c>
      <c r="AT2177" t="s">
        <v>83</v>
      </c>
      <c r="AU2177" s="35">
        <f t="shared" si="542"/>
        <v>224.15</v>
      </c>
      <c r="AV2177" s="35">
        <f t="shared" si="549"/>
        <v>240</v>
      </c>
      <c r="AW2177" s="35">
        <f t="shared" si="550"/>
        <v>1.59344716197508</v>
      </c>
      <c r="AX2177" s="35">
        <f t="shared" si="551"/>
        <v>0.718504845408399</v>
      </c>
      <c r="AY2177" s="35">
        <f t="shared" si="552"/>
        <v>240</v>
      </c>
      <c r="AZ2177" s="35">
        <f t="shared" si="553"/>
        <v>240</v>
      </c>
      <c r="BA2177" s="27" t="str">
        <f t="shared" si="554"/>
        <v>3</v>
      </c>
      <c r="BB2177" s="34">
        <v>0.000392</v>
      </c>
      <c r="BC2177" s="34">
        <f t="shared" si="555"/>
        <v>0.09408</v>
      </c>
      <c r="BD2177" s="34" t="e">
        <f t="shared" si="556"/>
        <v>#REF!</v>
      </c>
      <c r="BE2177" s="34">
        <v>0.11</v>
      </c>
      <c r="BF2177" s="34">
        <f t="shared" si="543"/>
        <v>26.4</v>
      </c>
      <c r="BG2177" s="34" t="e">
        <f t="shared" si="557"/>
        <v>#REF!</v>
      </c>
      <c r="BH2177" t="str">
        <f>IF(AT2177="UDARA","U","N")&amp;LEFT($C$4,2)&amp;MID($C$4,4,2)&amp;LEFT(A2177,3)&amp;MID(E2177,2,2)&amp;VLOOKUP(E2177,Acuan_Reference!C:L,10,0)</f>
        <v>N1501MLG71S2</v>
      </c>
      <c r="BI2177" t="s">
        <v>84</v>
      </c>
      <c r="BJ2177" t="s">
        <v>119</v>
      </c>
      <c r="BK2177" t="s">
        <v>86</v>
      </c>
      <c r="BL2177" t="s">
        <v>87</v>
      </c>
    </row>
    <row r="2178" hidden="1" spans="1:64">
      <c r="A2178" t="s">
        <v>103</v>
      </c>
      <c r="B2178" t="s">
        <v>75</v>
      </c>
      <c r="C2178" t="s">
        <v>76</v>
      </c>
      <c r="D2178" t="s">
        <v>180</v>
      </c>
      <c r="E2178" t="s">
        <v>280</v>
      </c>
      <c r="F2178" t="s">
        <v>281</v>
      </c>
      <c r="G2178" t="s">
        <v>118</v>
      </c>
      <c r="H2178" t="s">
        <v>81</v>
      </c>
      <c r="I2178" s="34">
        <v>17510</v>
      </c>
      <c r="J2178" s="35">
        <v>-1</v>
      </c>
      <c r="K2178" s="35">
        <v>0</v>
      </c>
      <c r="L2178" s="35">
        <v>0</v>
      </c>
      <c r="M2178" s="35">
        <v>0</v>
      </c>
      <c r="N2178" s="35">
        <v>0</v>
      </c>
      <c r="O2178" s="35">
        <v>0</v>
      </c>
      <c r="P2178" s="35">
        <v>0</v>
      </c>
      <c r="Q2178" s="35">
        <v>0</v>
      </c>
      <c r="R2178" s="35">
        <v>0</v>
      </c>
      <c r="S2178" s="35">
        <v>0</v>
      </c>
      <c r="T2178" s="35">
        <v>0</v>
      </c>
      <c r="U2178" s="35">
        <v>0</v>
      </c>
      <c r="V2178" s="34">
        <v>0</v>
      </c>
      <c r="W2178" s="34">
        <f t="shared" si="544"/>
        <v>0</v>
      </c>
      <c r="X2178" s="35">
        <v>0</v>
      </c>
      <c r="Y2178" s="35">
        <v>0</v>
      </c>
      <c r="Z2178" s="35">
        <v>0</v>
      </c>
      <c r="AA2178" s="34">
        <v>0</v>
      </c>
      <c r="AB2178" s="34">
        <v>0</v>
      </c>
      <c r="AC2178" s="34">
        <v>0</v>
      </c>
      <c r="AD2178" s="34">
        <v>0</v>
      </c>
      <c r="AE2178" s="34">
        <f t="shared" si="545"/>
        <v>0</v>
      </c>
      <c r="AF2178" s="34">
        <f t="shared" si="546"/>
        <v>9999</v>
      </c>
      <c r="AG2178" s="34">
        <f t="shared" si="547"/>
        <v>9999</v>
      </c>
      <c r="AH2178" s="34">
        <v>13080</v>
      </c>
      <c r="AI2178" s="34">
        <v>0</v>
      </c>
      <c r="AJ2178" s="35">
        <v>60000</v>
      </c>
      <c r="AK2178" s="35">
        <v>0</v>
      </c>
      <c r="AL2178" s="35">
        <v>0</v>
      </c>
      <c r="AM2178" s="34">
        <v>1.3</v>
      </c>
      <c r="AN2178" s="34">
        <f t="shared" si="548"/>
        <v>0</v>
      </c>
      <c r="AO2178" s="35">
        <v>60</v>
      </c>
      <c r="AP2178" s="35">
        <v>60</v>
      </c>
      <c r="AQ2178" t="s">
        <v>82</v>
      </c>
      <c r="AR2178">
        <v>2</v>
      </c>
      <c r="AS2178" s="34">
        <v>0.36666666666667</v>
      </c>
      <c r="AT2178" t="s">
        <v>83</v>
      </c>
      <c r="AU2178" s="35">
        <f t="shared" si="542"/>
        <v>0</v>
      </c>
      <c r="AV2178" s="35">
        <f t="shared" si="549"/>
        <v>0</v>
      </c>
      <c r="AW2178" s="35">
        <f t="shared" si="550"/>
        <v>9999</v>
      </c>
      <c r="AX2178" s="35">
        <f t="shared" si="551"/>
        <v>9999</v>
      </c>
      <c r="AY2178" s="35">
        <f t="shared" si="552"/>
        <v>0</v>
      </c>
      <c r="AZ2178" s="35">
        <f t="shared" si="553"/>
        <v>0</v>
      </c>
      <c r="BA2178" s="27" t="str">
        <f t="shared" si="554"/>
        <v>Kelipatan Kirim/Master box &gt; 3x FC+index</v>
      </c>
      <c r="BB2178" s="34">
        <v>0.000392</v>
      </c>
      <c r="BC2178" s="34">
        <f t="shared" si="555"/>
        <v>0</v>
      </c>
      <c r="BD2178" s="34" t="e">
        <f t="shared" si="556"/>
        <v>#REF!</v>
      </c>
      <c r="BE2178" s="34">
        <v>0.11</v>
      </c>
      <c r="BF2178" s="34">
        <f t="shared" si="543"/>
        <v>0</v>
      </c>
      <c r="BG2178" s="34" t="e">
        <f t="shared" si="557"/>
        <v>#REF!</v>
      </c>
      <c r="BH2178" t="str">
        <f>IF(AT2178="UDARA","U","N")&amp;LEFT($C$4,2)&amp;MID($C$4,4,2)&amp;LEFT(A2178,3)&amp;MID(E2178,2,2)&amp;VLOOKUP(E2178,Acuan_Reference!C:L,10,0)</f>
        <v>N1501NAD71S2</v>
      </c>
      <c r="BI2178" t="s">
        <v>84</v>
      </c>
      <c r="BJ2178" t="s">
        <v>119</v>
      </c>
      <c r="BK2178" t="s">
        <v>86</v>
      </c>
      <c r="BL2178" t="s">
        <v>87</v>
      </c>
    </row>
    <row r="2179" hidden="1" spans="1:64">
      <c r="A2179" t="s">
        <v>104</v>
      </c>
      <c r="B2179" t="s">
        <v>75</v>
      </c>
      <c r="C2179" t="s">
        <v>76</v>
      </c>
      <c r="D2179" t="s">
        <v>180</v>
      </c>
      <c r="E2179" t="s">
        <v>280</v>
      </c>
      <c r="F2179" t="s">
        <v>281</v>
      </c>
      <c r="G2179" t="s">
        <v>118</v>
      </c>
      <c r="H2179" t="s">
        <v>81</v>
      </c>
      <c r="I2179" s="34">
        <v>17510</v>
      </c>
      <c r="J2179" s="35">
        <v>0</v>
      </c>
      <c r="K2179" s="35">
        <v>0</v>
      </c>
      <c r="L2179" s="35">
        <v>0</v>
      </c>
      <c r="M2179" s="35">
        <v>0</v>
      </c>
      <c r="N2179" s="35">
        <v>0</v>
      </c>
      <c r="O2179" s="35">
        <v>0</v>
      </c>
      <c r="P2179" s="35">
        <v>0</v>
      </c>
      <c r="Q2179" s="35">
        <v>0</v>
      </c>
      <c r="R2179" s="35">
        <v>0</v>
      </c>
      <c r="S2179" s="35">
        <v>0</v>
      </c>
      <c r="T2179" s="35">
        <v>0</v>
      </c>
      <c r="U2179" s="35">
        <v>0</v>
      </c>
      <c r="V2179" s="34">
        <v>0</v>
      </c>
      <c r="W2179" s="34">
        <f t="shared" si="544"/>
        <v>0</v>
      </c>
      <c r="X2179" s="35">
        <v>0</v>
      </c>
      <c r="Y2179" s="35">
        <v>0</v>
      </c>
      <c r="Z2179" s="35">
        <v>0</v>
      </c>
      <c r="AA2179" s="34">
        <v>0</v>
      </c>
      <c r="AB2179" s="34">
        <v>0</v>
      </c>
      <c r="AC2179" s="34">
        <v>0</v>
      </c>
      <c r="AD2179" s="34">
        <v>0</v>
      </c>
      <c r="AE2179" s="34">
        <f t="shared" si="545"/>
        <v>0</v>
      </c>
      <c r="AF2179" s="34">
        <f t="shared" si="546"/>
        <v>9999</v>
      </c>
      <c r="AG2179" s="34">
        <f t="shared" si="547"/>
        <v>9999</v>
      </c>
      <c r="AH2179" s="34">
        <v>13080</v>
      </c>
      <c r="AI2179" s="34">
        <v>0</v>
      </c>
      <c r="AJ2179" s="35">
        <v>60000</v>
      </c>
      <c r="AK2179" s="35">
        <v>0</v>
      </c>
      <c r="AL2179" s="35">
        <v>0</v>
      </c>
      <c r="AM2179" s="34">
        <v>1</v>
      </c>
      <c r="AN2179" s="34">
        <f t="shared" si="548"/>
        <v>0</v>
      </c>
      <c r="AO2179" s="35">
        <v>60</v>
      </c>
      <c r="AP2179" s="35">
        <v>60</v>
      </c>
      <c r="AQ2179" t="s">
        <v>82</v>
      </c>
      <c r="AR2179">
        <v>4</v>
      </c>
      <c r="AS2179" s="34">
        <v>0.26666666666667</v>
      </c>
      <c r="AT2179" t="s">
        <v>83</v>
      </c>
      <c r="AU2179" s="35">
        <f t="shared" si="542"/>
        <v>0</v>
      </c>
      <c r="AV2179" s="35">
        <f t="shared" si="549"/>
        <v>0</v>
      </c>
      <c r="AW2179" s="35">
        <f t="shared" si="550"/>
        <v>9999</v>
      </c>
      <c r="AX2179" s="35">
        <f t="shared" si="551"/>
        <v>9999</v>
      </c>
      <c r="AY2179" s="35">
        <f t="shared" si="552"/>
        <v>0</v>
      </c>
      <c r="AZ2179" s="35">
        <f t="shared" si="553"/>
        <v>0</v>
      </c>
      <c r="BA2179" s="27" t="str">
        <f t="shared" si="554"/>
        <v>Kelipatan Kirim/Master box &gt; 3x FC+index</v>
      </c>
      <c r="BB2179" s="34">
        <v>0.000392</v>
      </c>
      <c r="BC2179" s="34">
        <f t="shared" si="555"/>
        <v>0</v>
      </c>
      <c r="BD2179" s="34" t="e">
        <f t="shared" si="556"/>
        <v>#REF!</v>
      </c>
      <c r="BE2179" s="34">
        <v>0.11</v>
      </c>
      <c r="BF2179" s="34">
        <f t="shared" si="543"/>
        <v>0</v>
      </c>
      <c r="BG2179" s="34" t="e">
        <f t="shared" si="557"/>
        <v>#REF!</v>
      </c>
      <c r="BH2179" t="str">
        <f>IF(AT2179="UDARA","U","N")&amp;LEFT($C$4,2)&amp;MID($C$4,4,2)&amp;LEFT(A2179,3)&amp;MID(E2179,2,2)&amp;VLOOKUP(E2179,Acuan_Reference!C:L,10,0)</f>
        <v>N1501PDG71S2</v>
      </c>
      <c r="BI2179" t="s">
        <v>84</v>
      </c>
      <c r="BJ2179" t="s">
        <v>119</v>
      </c>
      <c r="BK2179" t="s">
        <v>86</v>
      </c>
      <c r="BL2179" t="s">
        <v>87</v>
      </c>
    </row>
    <row r="2180" hidden="1" spans="1:64">
      <c r="A2180" t="s">
        <v>105</v>
      </c>
      <c r="B2180" t="s">
        <v>75</v>
      </c>
      <c r="C2180" t="s">
        <v>76</v>
      </c>
      <c r="D2180" t="s">
        <v>180</v>
      </c>
      <c r="E2180" t="s">
        <v>280</v>
      </c>
      <c r="F2180" t="s">
        <v>281</v>
      </c>
      <c r="G2180" t="s">
        <v>118</v>
      </c>
      <c r="H2180" t="s">
        <v>81</v>
      </c>
      <c r="I2180" s="34">
        <v>17510</v>
      </c>
      <c r="J2180" s="35">
        <v>125</v>
      </c>
      <c r="K2180" s="35">
        <v>62</v>
      </c>
      <c r="L2180" s="35">
        <v>87</v>
      </c>
      <c r="M2180" s="35">
        <v>185</v>
      </c>
      <c r="N2180" s="35">
        <v>149</v>
      </c>
      <c r="O2180" s="35">
        <v>72</v>
      </c>
      <c r="P2180" s="35">
        <v>143</v>
      </c>
      <c r="Q2180" s="35">
        <v>245</v>
      </c>
      <c r="R2180" s="35">
        <v>171</v>
      </c>
      <c r="S2180" s="35">
        <v>260</v>
      </c>
      <c r="T2180" s="35">
        <v>326</v>
      </c>
      <c r="U2180" s="35">
        <v>277</v>
      </c>
      <c r="V2180" s="34">
        <v>287.66666666667</v>
      </c>
      <c r="W2180" s="34">
        <f t="shared" si="544"/>
        <v>268</v>
      </c>
      <c r="X2180" s="35">
        <v>68</v>
      </c>
      <c r="Y2180" s="35">
        <v>0</v>
      </c>
      <c r="Z2180" s="35">
        <v>0</v>
      </c>
      <c r="AA2180" s="34">
        <v>274</v>
      </c>
      <c r="AB2180" s="34">
        <v>0</v>
      </c>
      <c r="AC2180" s="34">
        <v>120</v>
      </c>
      <c r="AD2180" s="34">
        <v>0</v>
      </c>
      <c r="AE2180" s="34">
        <f t="shared" si="545"/>
        <v>394</v>
      </c>
      <c r="AF2180" s="34">
        <f t="shared" si="546"/>
        <v>1.369640787949</v>
      </c>
      <c r="AG2180" s="34">
        <f t="shared" si="547"/>
        <v>1.47014925373134</v>
      </c>
      <c r="AH2180" s="34">
        <v>13080</v>
      </c>
      <c r="AI2180" s="34">
        <v>0</v>
      </c>
      <c r="AJ2180" s="35">
        <v>60000</v>
      </c>
      <c r="AK2180" s="35">
        <v>214</v>
      </c>
      <c r="AL2180" s="35">
        <v>201</v>
      </c>
      <c r="AM2180" s="34">
        <v>1</v>
      </c>
      <c r="AN2180" s="34">
        <f t="shared" si="548"/>
        <v>268</v>
      </c>
      <c r="AO2180" s="35">
        <v>60</v>
      </c>
      <c r="AP2180" s="35">
        <v>60</v>
      </c>
      <c r="AQ2180" t="s">
        <v>82</v>
      </c>
      <c r="AR2180">
        <v>4</v>
      </c>
      <c r="AS2180" s="34">
        <v>0.26666666666667</v>
      </c>
      <c r="AT2180" t="s">
        <v>83</v>
      </c>
      <c r="AU2180" s="35">
        <f t="shared" si="542"/>
        <v>56.25</v>
      </c>
      <c r="AV2180" s="35">
        <f t="shared" si="549"/>
        <v>60</v>
      </c>
      <c r="AW2180" s="35">
        <f t="shared" si="550"/>
        <v>1.69402985074627</v>
      </c>
      <c r="AX2180" s="35">
        <f t="shared" si="551"/>
        <v>0.944029850746269</v>
      </c>
      <c r="AY2180" s="35">
        <f t="shared" si="552"/>
        <v>60</v>
      </c>
      <c r="AZ2180" s="35">
        <f t="shared" si="553"/>
        <v>60</v>
      </c>
      <c r="BA2180" s="27" t="str">
        <f t="shared" si="554"/>
        <v>3</v>
      </c>
      <c r="BB2180" s="34">
        <v>0.000392</v>
      </c>
      <c r="BC2180" s="34">
        <f t="shared" si="555"/>
        <v>0.02352</v>
      </c>
      <c r="BD2180" s="34" t="e">
        <f t="shared" si="556"/>
        <v>#REF!</v>
      </c>
      <c r="BE2180" s="34">
        <v>0.11</v>
      </c>
      <c r="BF2180" s="34">
        <f t="shared" si="543"/>
        <v>6.6</v>
      </c>
      <c r="BG2180" s="34" t="e">
        <f t="shared" si="557"/>
        <v>#REF!</v>
      </c>
      <c r="BH2180" t="str">
        <f>IF(AT2180="UDARA","U","N")&amp;LEFT($C$4,2)&amp;MID($C$4,4,2)&amp;LEFT(A2180,3)&amp;MID(E2180,2,2)&amp;VLOOKUP(E2180,Acuan_Reference!C:L,10,0)</f>
        <v>N1501PKB71S2</v>
      </c>
      <c r="BI2180" t="s">
        <v>84</v>
      </c>
      <c r="BJ2180" t="s">
        <v>119</v>
      </c>
      <c r="BK2180" t="s">
        <v>86</v>
      </c>
      <c r="BL2180" t="s">
        <v>87</v>
      </c>
    </row>
    <row r="2181" hidden="1" spans="1:64">
      <c r="A2181" t="s">
        <v>106</v>
      </c>
      <c r="B2181" t="s">
        <v>75</v>
      </c>
      <c r="C2181" t="s">
        <v>76</v>
      </c>
      <c r="D2181" t="s">
        <v>180</v>
      </c>
      <c r="E2181" t="s">
        <v>280</v>
      </c>
      <c r="F2181" t="s">
        <v>281</v>
      </c>
      <c r="G2181" t="s">
        <v>118</v>
      </c>
      <c r="H2181" t="s">
        <v>81</v>
      </c>
      <c r="I2181" s="34">
        <v>17510</v>
      </c>
      <c r="J2181" s="35">
        <v>847</v>
      </c>
      <c r="K2181" s="35">
        <v>621</v>
      </c>
      <c r="L2181" s="35">
        <v>807</v>
      </c>
      <c r="M2181" s="35">
        <v>927</v>
      </c>
      <c r="N2181" s="35">
        <v>486</v>
      </c>
      <c r="O2181" s="35">
        <v>398</v>
      </c>
      <c r="P2181" s="35">
        <v>334</v>
      </c>
      <c r="Q2181" s="35">
        <v>1652</v>
      </c>
      <c r="R2181" s="35">
        <v>271</v>
      </c>
      <c r="S2181" s="35">
        <v>1115</v>
      </c>
      <c r="T2181" s="35">
        <v>946</v>
      </c>
      <c r="U2181" s="35">
        <v>562</v>
      </c>
      <c r="V2181" s="34">
        <v>874.33333333333</v>
      </c>
      <c r="W2181" s="34">
        <f t="shared" si="544"/>
        <v>709</v>
      </c>
      <c r="X2181" s="35">
        <v>429</v>
      </c>
      <c r="Y2181" s="35">
        <v>0</v>
      </c>
      <c r="Z2181" s="35">
        <v>0</v>
      </c>
      <c r="AA2181" s="34">
        <v>1138</v>
      </c>
      <c r="AB2181" s="34">
        <v>0</v>
      </c>
      <c r="AC2181" s="34">
        <v>0</v>
      </c>
      <c r="AD2181" s="34">
        <v>120</v>
      </c>
      <c r="AE2181" s="34">
        <f t="shared" si="545"/>
        <v>1258</v>
      </c>
      <c r="AF2181" s="34">
        <f t="shared" si="546"/>
        <v>1.43881052230271</v>
      </c>
      <c r="AG2181" s="34">
        <f t="shared" si="547"/>
        <v>1.60507757404795</v>
      </c>
      <c r="AH2181" s="34">
        <v>13080</v>
      </c>
      <c r="AI2181" s="34">
        <v>0</v>
      </c>
      <c r="AJ2181" s="35">
        <v>60000</v>
      </c>
      <c r="AK2181" s="35">
        <v>957</v>
      </c>
      <c r="AL2181" s="35">
        <v>619</v>
      </c>
      <c r="AM2181" s="34">
        <v>0.9</v>
      </c>
      <c r="AN2181" s="34">
        <f t="shared" si="548"/>
        <v>638.1</v>
      </c>
      <c r="AO2181" s="35">
        <v>60</v>
      </c>
      <c r="AP2181" s="35">
        <v>60</v>
      </c>
      <c r="AQ2181" t="s">
        <v>82</v>
      </c>
      <c r="AR2181">
        <v>4</v>
      </c>
      <c r="AS2181" s="34">
        <v>0.16666666666667</v>
      </c>
      <c r="AT2181" t="s">
        <v>83</v>
      </c>
      <c r="AU2181" s="35">
        <f t="shared" si="542"/>
        <v>0</v>
      </c>
      <c r="AV2181" s="35">
        <f t="shared" si="549"/>
        <v>0</v>
      </c>
      <c r="AW2181" s="35">
        <f t="shared" si="550"/>
        <v>1.77433004231312</v>
      </c>
      <c r="AX2181" s="35">
        <f t="shared" si="551"/>
        <v>0.901269393511989</v>
      </c>
      <c r="AY2181" s="35">
        <f t="shared" si="552"/>
        <v>0</v>
      </c>
      <c r="AZ2181" s="35">
        <f t="shared" si="553"/>
        <v>0</v>
      </c>
      <c r="BA2181" s="27" t="str">
        <f t="shared" si="554"/>
        <v>3</v>
      </c>
      <c r="BB2181" s="34">
        <v>0.000392</v>
      </c>
      <c r="BC2181" s="34">
        <f t="shared" si="555"/>
        <v>0</v>
      </c>
      <c r="BD2181" s="34" t="e">
        <f t="shared" si="556"/>
        <v>#REF!</v>
      </c>
      <c r="BE2181" s="34">
        <v>0.11</v>
      </c>
      <c r="BF2181" s="34">
        <f t="shared" si="543"/>
        <v>0</v>
      </c>
      <c r="BG2181" s="34" t="e">
        <f t="shared" si="557"/>
        <v>#REF!</v>
      </c>
      <c r="BH2181" t="str">
        <f>IF(AT2181="UDARA","U","N")&amp;LEFT($C$4,2)&amp;MID($C$4,4,2)&amp;LEFT(A2181,3)&amp;MID(E2181,2,2)&amp;VLOOKUP(E2181,Acuan_Reference!C:L,10,0)</f>
        <v>N1501PLB71S2</v>
      </c>
      <c r="BI2181" t="s">
        <v>84</v>
      </c>
      <c r="BJ2181" t="s">
        <v>119</v>
      </c>
      <c r="BK2181" t="s">
        <v>86</v>
      </c>
      <c r="BL2181" t="s">
        <v>87</v>
      </c>
    </row>
    <row r="2182" hidden="1" spans="1:64">
      <c r="A2182" t="s">
        <v>107</v>
      </c>
      <c r="B2182" t="s">
        <v>75</v>
      </c>
      <c r="C2182" t="s">
        <v>76</v>
      </c>
      <c r="D2182" t="s">
        <v>180</v>
      </c>
      <c r="E2182" t="s">
        <v>280</v>
      </c>
      <c r="F2182" t="s">
        <v>281</v>
      </c>
      <c r="G2182" t="s">
        <v>118</v>
      </c>
      <c r="H2182" t="s">
        <v>81</v>
      </c>
      <c r="I2182" s="34">
        <v>17510</v>
      </c>
      <c r="J2182" s="35">
        <v>144</v>
      </c>
      <c r="K2182" s="35">
        <v>190</v>
      </c>
      <c r="L2182" s="35">
        <v>202</v>
      </c>
      <c r="M2182" s="35">
        <v>152</v>
      </c>
      <c r="N2182" s="35">
        <v>160</v>
      </c>
      <c r="O2182" s="35">
        <v>93</v>
      </c>
      <c r="P2182" s="35">
        <v>313</v>
      </c>
      <c r="Q2182" s="35">
        <v>288</v>
      </c>
      <c r="R2182" s="35">
        <v>140</v>
      </c>
      <c r="S2182" s="35">
        <v>463</v>
      </c>
      <c r="T2182" s="35">
        <v>298</v>
      </c>
      <c r="U2182" s="35">
        <v>431</v>
      </c>
      <c r="V2182" s="34">
        <v>397.33333333333</v>
      </c>
      <c r="W2182" s="34">
        <f t="shared" si="544"/>
        <v>322.666666666667</v>
      </c>
      <c r="X2182" s="35">
        <v>82</v>
      </c>
      <c r="Y2182" s="35">
        <v>0</v>
      </c>
      <c r="Z2182" s="35">
        <v>0</v>
      </c>
      <c r="AA2182" s="34">
        <v>388</v>
      </c>
      <c r="AB2182" s="34">
        <v>0</v>
      </c>
      <c r="AC2182" s="34">
        <v>180</v>
      </c>
      <c r="AD2182" s="34">
        <v>0</v>
      </c>
      <c r="AE2182" s="34">
        <f t="shared" si="545"/>
        <v>568</v>
      </c>
      <c r="AF2182" s="34">
        <f t="shared" si="546"/>
        <v>1.42953020134229</v>
      </c>
      <c r="AG2182" s="34">
        <f t="shared" si="547"/>
        <v>1.7603305785124</v>
      </c>
      <c r="AH2182" s="34">
        <v>13080</v>
      </c>
      <c r="AI2182" s="34">
        <v>0</v>
      </c>
      <c r="AJ2182" s="35">
        <v>60000</v>
      </c>
      <c r="AK2182" s="35">
        <v>281</v>
      </c>
      <c r="AL2182" s="35">
        <v>239</v>
      </c>
      <c r="AM2182" s="34">
        <v>1.3</v>
      </c>
      <c r="AN2182" s="34">
        <f t="shared" si="548"/>
        <v>419.466666666667</v>
      </c>
      <c r="AO2182" s="35">
        <v>60</v>
      </c>
      <c r="AP2182" s="35">
        <v>60</v>
      </c>
      <c r="AQ2182" t="s">
        <v>82</v>
      </c>
      <c r="AR2182">
        <v>2</v>
      </c>
      <c r="AS2182" s="34">
        <v>0.43333333333333</v>
      </c>
      <c r="AT2182" t="s">
        <v>83</v>
      </c>
      <c r="AU2182" s="35">
        <f t="shared" si="542"/>
        <v>67.85</v>
      </c>
      <c r="AV2182" s="35">
        <f t="shared" si="549"/>
        <v>120</v>
      </c>
      <c r="AW2182" s="35">
        <f t="shared" si="550"/>
        <v>2.13223140495868</v>
      </c>
      <c r="AX2182" s="35">
        <f t="shared" si="551"/>
        <v>1.39152892561983</v>
      </c>
      <c r="AY2182" s="35">
        <f t="shared" si="552"/>
        <v>120</v>
      </c>
      <c r="AZ2182" s="35">
        <f t="shared" si="553"/>
        <v>120</v>
      </c>
      <c r="BA2182" s="27" t="str">
        <f t="shared" si="554"/>
        <v>3</v>
      </c>
      <c r="BB2182" s="34">
        <v>0.000392</v>
      </c>
      <c r="BC2182" s="34">
        <f t="shared" si="555"/>
        <v>0.04704</v>
      </c>
      <c r="BD2182" s="34" t="e">
        <f t="shared" si="556"/>
        <v>#REF!</v>
      </c>
      <c r="BE2182" s="34">
        <v>0.11</v>
      </c>
      <c r="BF2182" s="34">
        <f t="shared" si="543"/>
        <v>13.2</v>
      </c>
      <c r="BG2182" s="34" t="e">
        <f t="shared" si="557"/>
        <v>#REF!</v>
      </c>
      <c r="BH2182" t="str">
        <f>IF(AT2182="UDARA","U","N")&amp;LEFT($C$4,2)&amp;MID($C$4,4,2)&amp;LEFT(A2182,3)&amp;MID(E2182,2,2)&amp;VLOOKUP(E2182,Acuan_Reference!C:L,10,0)</f>
        <v>N1501PTK71S2</v>
      </c>
      <c r="BI2182" t="s">
        <v>84</v>
      </c>
      <c r="BJ2182" t="s">
        <v>119</v>
      </c>
      <c r="BK2182" t="s">
        <v>86</v>
      </c>
      <c r="BL2182" t="s">
        <v>87</v>
      </c>
    </row>
    <row r="2183" hidden="1" spans="1:64">
      <c r="A2183" t="s">
        <v>108</v>
      </c>
      <c r="B2183" t="s">
        <v>75</v>
      </c>
      <c r="C2183" t="s">
        <v>76</v>
      </c>
      <c r="D2183" t="s">
        <v>180</v>
      </c>
      <c r="E2183" t="s">
        <v>280</v>
      </c>
      <c r="F2183" t="s">
        <v>281</v>
      </c>
      <c r="G2183" t="s">
        <v>118</v>
      </c>
      <c r="H2183" t="s">
        <v>81</v>
      </c>
      <c r="I2183" s="34">
        <v>17510</v>
      </c>
      <c r="J2183" s="35">
        <v>1032</v>
      </c>
      <c r="K2183" s="35">
        <v>909</v>
      </c>
      <c r="L2183" s="35">
        <v>751</v>
      </c>
      <c r="M2183" s="35">
        <v>462</v>
      </c>
      <c r="N2183" s="35">
        <v>483</v>
      </c>
      <c r="O2183" s="35">
        <v>628</v>
      </c>
      <c r="P2183" s="35">
        <v>899</v>
      </c>
      <c r="Q2183" s="35">
        <v>723</v>
      </c>
      <c r="R2183" s="35">
        <v>1381</v>
      </c>
      <c r="S2183" s="35">
        <v>1955</v>
      </c>
      <c r="T2183" s="35">
        <v>885</v>
      </c>
      <c r="U2183" s="35">
        <v>1164</v>
      </c>
      <c r="V2183" s="34">
        <v>1334.6666666667</v>
      </c>
      <c r="W2183" s="34">
        <f t="shared" si="544"/>
        <v>1056.33333333333</v>
      </c>
      <c r="X2183" s="35">
        <v>544</v>
      </c>
      <c r="Y2183" s="35">
        <v>0</v>
      </c>
      <c r="Z2183" s="35">
        <v>0</v>
      </c>
      <c r="AA2183" s="34">
        <v>1555</v>
      </c>
      <c r="AB2183" s="34">
        <v>0</v>
      </c>
      <c r="AC2183" s="34">
        <v>60</v>
      </c>
      <c r="AD2183" s="34">
        <v>0</v>
      </c>
      <c r="AE2183" s="34">
        <f t="shared" si="545"/>
        <v>1615</v>
      </c>
      <c r="AF2183" s="34">
        <f t="shared" si="546"/>
        <v>1.21003996003993</v>
      </c>
      <c r="AG2183" s="34">
        <f t="shared" si="547"/>
        <v>1.52887346165983</v>
      </c>
      <c r="AH2183" s="34">
        <v>13080</v>
      </c>
      <c r="AI2183" s="34">
        <v>0</v>
      </c>
      <c r="AJ2183" s="35">
        <v>60000</v>
      </c>
      <c r="AK2183" s="35">
        <v>1279</v>
      </c>
      <c r="AL2183" s="35">
        <v>1120</v>
      </c>
      <c r="AM2183" s="34">
        <v>0.8</v>
      </c>
      <c r="AN2183" s="34">
        <f t="shared" si="548"/>
        <v>845.066666666667</v>
      </c>
      <c r="AO2183" s="35">
        <v>60</v>
      </c>
      <c r="AP2183" s="35">
        <v>60</v>
      </c>
      <c r="AQ2183" t="s">
        <v>82</v>
      </c>
      <c r="AR2183">
        <v>4</v>
      </c>
      <c r="AS2183" s="34">
        <v>0.066666666666667</v>
      </c>
      <c r="AT2183" t="s">
        <v>83</v>
      </c>
      <c r="AU2183" s="35">
        <f t="shared" ref="AU2183:AU2246" si="558">IF(OR(H2183="PINDAH DISTRIBUTOR",H2183="PESTA NO BUFFER",H2183="PESTA"),0,IF(AL2183+AN2183&lt;AE2183,0,IF((0.75*((AL2183+AN2183)-AE2183))&lt;0,0,0.75*((AL2183+AN2183)-AE2183))))</f>
        <v>262.55</v>
      </c>
      <c r="AV2183" s="35">
        <f t="shared" si="549"/>
        <v>300</v>
      </c>
      <c r="AW2183" s="35">
        <f t="shared" si="550"/>
        <v>1.81287472388766</v>
      </c>
      <c r="AX2183" s="35">
        <f t="shared" si="551"/>
        <v>0.752603344903755</v>
      </c>
      <c r="AY2183" s="35">
        <f t="shared" si="552"/>
        <v>300</v>
      </c>
      <c r="AZ2183" s="35">
        <f t="shared" si="553"/>
        <v>300</v>
      </c>
      <c r="BA2183" s="27" t="str">
        <f t="shared" si="554"/>
        <v>3</v>
      </c>
      <c r="BB2183" s="34">
        <v>0.000392</v>
      </c>
      <c r="BC2183" s="34">
        <f t="shared" si="555"/>
        <v>0.1176</v>
      </c>
      <c r="BD2183" s="34" t="e">
        <f t="shared" si="556"/>
        <v>#REF!</v>
      </c>
      <c r="BE2183" s="34">
        <v>0.11</v>
      </c>
      <c r="BF2183" s="34">
        <f t="shared" ref="BF2183:BF2246" si="559">BE2183*AY2183</f>
        <v>33</v>
      </c>
      <c r="BG2183" s="34" t="e">
        <f t="shared" si="557"/>
        <v>#REF!</v>
      </c>
      <c r="BH2183" t="str">
        <f>IF(AT2183="UDARA","U","N")&amp;LEFT($C$4,2)&amp;MID($C$4,4,2)&amp;LEFT(A2183,3)&amp;MID(E2183,2,2)&amp;VLOOKUP(E2183,Acuan_Reference!C:L,10,0)</f>
        <v>N1501PWT71S2</v>
      </c>
      <c r="BI2183" t="s">
        <v>84</v>
      </c>
      <c r="BJ2183" t="s">
        <v>119</v>
      </c>
      <c r="BK2183" t="s">
        <v>86</v>
      </c>
      <c r="BL2183" t="s">
        <v>87</v>
      </c>
    </row>
    <row r="2184" hidden="1" spans="1:64">
      <c r="A2184" t="s">
        <v>109</v>
      </c>
      <c r="B2184" t="s">
        <v>75</v>
      </c>
      <c r="C2184" t="s">
        <v>76</v>
      </c>
      <c r="D2184" t="s">
        <v>180</v>
      </c>
      <c r="E2184" t="s">
        <v>280</v>
      </c>
      <c r="F2184" t="s">
        <v>281</v>
      </c>
      <c r="G2184" t="s">
        <v>118</v>
      </c>
      <c r="H2184" t="s">
        <v>81</v>
      </c>
      <c r="I2184" s="34">
        <v>17510</v>
      </c>
      <c r="J2184" s="35">
        <v>1305</v>
      </c>
      <c r="K2184" s="35">
        <v>595</v>
      </c>
      <c r="L2184" s="35">
        <v>1285</v>
      </c>
      <c r="M2184" s="35">
        <v>1633</v>
      </c>
      <c r="N2184" s="35">
        <v>1830</v>
      </c>
      <c r="O2184" s="35">
        <v>1088</v>
      </c>
      <c r="P2184" s="35">
        <v>986</v>
      </c>
      <c r="Q2184" s="35">
        <v>2740</v>
      </c>
      <c r="R2184" s="35">
        <v>1959</v>
      </c>
      <c r="S2184" s="35">
        <v>3276</v>
      </c>
      <c r="T2184" s="35">
        <v>2630</v>
      </c>
      <c r="U2184" s="35">
        <v>3694</v>
      </c>
      <c r="V2184" s="34">
        <v>3200</v>
      </c>
      <c r="W2184" s="34">
        <f t="shared" si="544"/>
        <v>2803.33333333333</v>
      </c>
      <c r="X2184" s="35">
        <v>1852</v>
      </c>
      <c r="Y2184" s="35">
        <v>0</v>
      </c>
      <c r="Z2184" s="35">
        <v>0</v>
      </c>
      <c r="AA2184" s="34">
        <v>910</v>
      </c>
      <c r="AB2184" s="34">
        <v>0</v>
      </c>
      <c r="AC2184" s="34">
        <v>1440</v>
      </c>
      <c r="AD2184" s="34">
        <v>0</v>
      </c>
      <c r="AE2184" s="34">
        <f t="shared" si="545"/>
        <v>2350</v>
      </c>
      <c r="AF2184" s="34">
        <f t="shared" si="546"/>
        <v>0.734375</v>
      </c>
      <c r="AG2184" s="34">
        <f t="shared" si="547"/>
        <v>0.838287752675386</v>
      </c>
      <c r="AH2184" s="34">
        <v>13080</v>
      </c>
      <c r="AI2184" s="34">
        <v>0</v>
      </c>
      <c r="AJ2184" s="35">
        <v>60000</v>
      </c>
      <c r="AK2184" s="35">
        <v>2511</v>
      </c>
      <c r="AL2184" s="35">
        <v>2086</v>
      </c>
      <c r="AM2184" s="34">
        <v>0.6</v>
      </c>
      <c r="AN2184" s="34">
        <f t="shared" si="548"/>
        <v>1682</v>
      </c>
      <c r="AO2184" s="35">
        <v>60</v>
      </c>
      <c r="AP2184" s="35">
        <v>60</v>
      </c>
      <c r="AQ2184" t="s">
        <v>82</v>
      </c>
      <c r="AR2184">
        <v>8</v>
      </c>
      <c r="AS2184" s="34">
        <v>0.1</v>
      </c>
      <c r="AT2184" t="s">
        <v>83</v>
      </c>
      <c r="AU2184" s="35">
        <f t="shared" si="558"/>
        <v>1063.5</v>
      </c>
      <c r="AV2184" s="35">
        <f t="shared" si="549"/>
        <v>1080</v>
      </c>
      <c r="AW2184" s="35">
        <f t="shared" si="550"/>
        <v>1.22354340071344</v>
      </c>
      <c r="AX2184" s="35">
        <f t="shared" si="551"/>
        <v>0.479429250891795</v>
      </c>
      <c r="AY2184" s="35">
        <f t="shared" si="552"/>
        <v>1080</v>
      </c>
      <c r="AZ2184" s="35">
        <f t="shared" si="553"/>
        <v>1080</v>
      </c>
      <c r="BA2184" s="27" t="str">
        <f t="shared" si="554"/>
        <v>3</v>
      </c>
      <c r="BB2184" s="34">
        <v>0.000392</v>
      </c>
      <c r="BC2184" s="34">
        <f t="shared" si="555"/>
        <v>0.42336</v>
      </c>
      <c r="BD2184" s="34" t="e">
        <f t="shared" si="556"/>
        <v>#REF!</v>
      </c>
      <c r="BE2184" s="34">
        <v>0.11</v>
      </c>
      <c r="BF2184" s="34">
        <f t="shared" si="559"/>
        <v>118.8</v>
      </c>
      <c r="BG2184" s="34" t="e">
        <f t="shared" si="557"/>
        <v>#REF!</v>
      </c>
      <c r="BH2184" t="str">
        <f>IF(AT2184="UDARA","U","N")&amp;LEFT($C$4,2)&amp;MID($C$4,4,2)&amp;LEFT(A2184,3)&amp;MID(E2184,2,2)&amp;VLOOKUP(E2184,Acuan_Reference!C:L,10,0)</f>
        <v>N1501SBY71S2</v>
      </c>
      <c r="BI2184" t="s">
        <v>84</v>
      </c>
      <c r="BJ2184" t="s">
        <v>119</v>
      </c>
      <c r="BK2184" t="s">
        <v>86</v>
      </c>
      <c r="BL2184" t="s">
        <v>87</v>
      </c>
    </row>
    <row r="2185" hidden="1" spans="1:64">
      <c r="A2185" t="s">
        <v>110</v>
      </c>
      <c r="B2185" t="s">
        <v>75</v>
      </c>
      <c r="C2185" t="s">
        <v>76</v>
      </c>
      <c r="D2185" t="s">
        <v>180</v>
      </c>
      <c r="E2185" t="s">
        <v>280</v>
      </c>
      <c r="F2185" t="s">
        <v>281</v>
      </c>
      <c r="G2185" t="s">
        <v>118</v>
      </c>
      <c r="H2185" t="s">
        <v>81</v>
      </c>
      <c r="I2185" s="34">
        <v>17510</v>
      </c>
      <c r="J2185" s="35">
        <v>1784</v>
      </c>
      <c r="K2185" s="35">
        <v>1983</v>
      </c>
      <c r="L2185" s="35">
        <v>1430</v>
      </c>
      <c r="M2185" s="35">
        <v>1482</v>
      </c>
      <c r="N2185" s="35">
        <v>1108</v>
      </c>
      <c r="O2185" s="35">
        <v>1681</v>
      </c>
      <c r="P2185" s="35">
        <v>1359</v>
      </c>
      <c r="Q2185" s="35">
        <v>1545</v>
      </c>
      <c r="R2185" s="35">
        <v>2053</v>
      </c>
      <c r="S2185" s="35">
        <v>2839</v>
      </c>
      <c r="T2185" s="35">
        <v>1784</v>
      </c>
      <c r="U2185" s="35">
        <v>2690</v>
      </c>
      <c r="V2185" s="34">
        <v>2437.6666666667</v>
      </c>
      <c r="W2185" s="34">
        <f t="shared" si="544"/>
        <v>2081.66666666667</v>
      </c>
      <c r="X2185" s="35">
        <v>748</v>
      </c>
      <c r="Y2185" s="35">
        <v>0</v>
      </c>
      <c r="Z2185" s="35">
        <v>0</v>
      </c>
      <c r="AA2185" s="34">
        <v>1487</v>
      </c>
      <c r="AB2185" s="34">
        <v>0</v>
      </c>
      <c r="AC2185" s="34">
        <v>780</v>
      </c>
      <c r="AD2185" s="34">
        <v>0</v>
      </c>
      <c r="AE2185" s="34">
        <f t="shared" si="545"/>
        <v>2267</v>
      </c>
      <c r="AF2185" s="34">
        <f t="shared" si="546"/>
        <v>0.929987693149174</v>
      </c>
      <c r="AG2185" s="34">
        <f t="shared" si="547"/>
        <v>1.08903122497998</v>
      </c>
      <c r="AH2185" s="34">
        <v>13080</v>
      </c>
      <c r="AI2185" s="34">
        <v>0</v>
      </c>
      <c r="AJ2185" s="35">
        <v>60000</v>
      </c>
      <c r="AK2185" s="35">
        <v>2027</v>
      </c>
      <c r="AL2185" s="35">
        <v>1771</v>
      </c>
      <c r="AM2185" s="34">
        <v>0.7</v>
      </c>
      <c r="AN2185" s="34">
        <f t="shared" si="548"/>
        <v>1457.16666666667</v>
      </c>
      <c r="AO2185" s="35">
        <v>60</v>
      </c>
      <c r="AP2185" s="35">
        <v>60</v>
      </c>
      <c r="AQ2185" t="s">
        <v>82</v>
      </c>
      <c r="AR2185">
        <v>8</v>
      </c>
      <c r="AS2185" s="34">
        <v>0.066666666666667</v>
      </c>
      <c r="AT2185" t="s">
        <v>83</v>
      </c>
      <c r="AU2185" s="35">
        <f t="shared" si="558"/>
        <v>720.875</v>
      </c>
      <c r="AV2185" s="35">
        <f t="shared" si="549"/>
        <v>780</v>
      </c>
      <c r="AW2185" s="35">
        <f t="shared" si="550"/>
        <v>1.46373098478783</v>
      </c>
      <c r="AX2185" s="35">
        <f t="shared" si="551"/>
        <v>0.612970376301041</v>
      </c>
      <c r="AY2185" s="35">
        <f t="shared" si="552"/>
        <v>780</v>
      </c>
      <c r="AZ2185" s="35">
        <f t="shared" si="553"/>
        <v>780</v>
      </c>
      <c r="BA2185" s="27" t="str">
        <f t="shared" si="554"/>
        <v>3</v>
      </c>
      <c r="BB2185" s="34">
        <v>0.000392</v>
      </c>
      <c r="BC2185" s="34">
        <f t="shared" si="555"/>
        <v>0.30576</v>
      </c>
      <c r="BD2185" s="34" t="e">
        <f t="shared" si="556"/>
        <v>#REF!</v>
      </c>
      <c r="BE2185" s="34">
        <v>0.11</v>
      </c>
      <c r="BF2185" s="34">
        <f t="shared" si="559"/>
        <v>85.8</v>
      </c>
      <c r="BG2185" s="34" t="e">
        <f t="shared" si="557"/>
        <v>#REF!</v>
      </c>
      <c r="BH2185" t="str">
        <f>IF(AT2185="UDARA","U","N")&amp;LEFT($C$4,2)&amp;MID($C$4,4,2)&amp;LEFT(A2185,3)&amp;MID(E2185,2,2)&amp;VLOOKUP(E2185,Acuan_Reference!C:L,10,0)</f>
        <v>N1501SLO71S2</v>
      </c>
      <c r="BI2185" t="s">
        <v>84</v>
      </c>
      <c r="BJ2185" t="s">
        <v>119</v>
      </c>
      <c r="BK2185" t="s">
        <v>86</v>
      </c>
      <c r="BL2185" t="s">
        <v>87</v>
      </c>
    </row>
    <row r="2186" hidden="1" spans="1:64">
      <c r="A2186" t="s">
        <v>111</v>
      </c>
      <c r="B2186" t="s">
        <v>75</v>
      </c>
      <c r="C2186" t="s">
        <v>76</v>
      </c>
      <c r="D2186" t="s">
        <v>180</v>
      </c>
      <c r="E2186" t="s">
        <v>280</v>
      </c>
      <c r="F2186" t="s">
        <v>281</v>
      </c>
      <c r="G2186" t="s">
        <v>118</v>
      </c>
      <c r="H2186" t="s">
        <v>81</v>
      </c>
      <c r="I2186" s="34">
        <v>17510</v>
      </c>
      <c r="J2186" s="35">
        <v>127</v>
      </c>
      <c r="K2186" s="35">
        <v>50</v>
      </c>
      <c r="L2186" s="35">
        <v>141</v>
      </c>
      <c r="M2186" s="35">
        <v>58</v>
      </c>
      <c r="N2186" s="35">
        <v>103</v>
      </c>
      <c r="O2186" s="35">
        <v>73</v>
      </c>
      <c r="P2186" s="35">
        <v>114</v>
      </c>
      <c r="Q2186" s="35">
        <v>85</v>
      </c>
      <c r="R2186" s="35">
        <v>128</v>
      </c>
      <c r="S2186" s="35">
        <v>189</v>
      </c>
      <c r="T2186" s="35">
        <v>152</v>
      </c>
      <c r="U2186" s="35">
        <v>159</v>
      </c>
      <c r="V2186" s="34">
        <v>166.66666666667</v>
      </c>
      <c r="W2186" s="34">
        <f t="shared" si="544"/>
        <v>145.333333333333</v>
      </c>
      <c r="X2186" s="35">
        <v>110</v>
      </c>
      <c r="Y2186" s="35">
        <v>36</v>
      </c>
      <c r="Z2186" s="35">
        <v>0</v>
      </c>
      <c r="AA2186" s="34">
        <v>206</v>
      </c>
      <c r="AB2186" s="34">
        <v>0</v>
      </c>
      <c r="AC2186" s="34">
        <v>120</v>
      </c>
      <c r="AD2186" s="34">
        <v>0</v>
      </c>
      <c r="AE2186" s="34">
        <f t="shared" si="545"/>
        <v>326</v>
      </c>
      <c r="AF2186" s="34">
        <f t="shared" si="546"/>
        <v>1.95599999999996</v>
      </c>
      <c r="AG2186" s="34">
        <f t="shared" si="547"/>
        <v>2.24311926605505</v>
      </c>
      <c r="AH2186" s="34">
        <v>13080</v>
      </c>
      <c r="AI2186" s="34">
        <v>0</v>
      </c>
      <c r="AJ2186" s="35">
        <v>60000</v>
      </c>
      <c r="AK2186" s="35">
        <v>128</v>
      </c>
      <c r="AL2186" s="35">
        <v>125</v>
      </c>
      <c r="AM2186" s="34">
        <v>1.5</v>
      </c>
      <c r="AN2186" s="34">
        <f t="shared" si="548"/>
        <v>218</v>
      </c>
      <c r="AO2186" s="35">
        <v>60</v>
      </c>
      <c r="AP2186" s="35">
        <v>60</v>
      </c>
      <c r="AQ2186" t="s">
        <v>82</v>
      </c>
      <c r="AR2186">
        <v>2</v>
      </c>
      <c r="AS2186" s="34">
        <v>0.53333333333333</v>
      </c>
      <c r="AT2186" t="s">
        <v>83</v>
      </c>
      <c r="AU2186" s="35">
        <f t="shared" si="558"/>
        <v>12.75</v>
      </c>
      <c r="AV2186" s="35">
        <f t="shared" si="549"/>
        <v>60</v>
      </c>
      <c r="AW2186" s="35">
        <f t="shared" si="550"/>
        <v>2.65596330275229</v>
      </c>
      <c r="AX2186" s="35">
        <f t="shared" si="551"/>
        <v>1.79587155963303</v>
      </c>
      <c r="AY2186" s="35">
        <f t="shared" si="552"/>
        <v>60</v>
      </c>
      <c r="AZ2186" s="35">
        <f t="shared" si="553"/>
        <v>60</v>
      </c>
      <c r="BA2186" s="27" t="str">
        <f t="shared" si="554"/>
        <v>3</v>
      </c>
      <c r="BB2186" s="34">
        <v>0.000392</v>
      </c>
      <c r="BC2186" s="34">
        <f t="shared" si="555"/>
        <v>0.02352</v>
      </c>
      <c r="BD2186" s="34" t="e">
        <f t="shared" si="556"/>
        <v>#REF!</v>
      </c>
      <c r="BE2186" s="34">
        <v>0.11</v>
      </c>
      <c r="BF2186" s="34">
        <f t="shared" si="559"/>
        <v>6.6</v>
      </c>
      <c r="BG2186" s="34" t="e">
        <f t="shared" si="557"/>
        <v>#REF!</v>
      </c>
      <c r="BH2186" t="str">
        <f>IF(AT2186="UDARA","U","N")&amp;LEFT($C$4,2)&amp;MID($C$4,4,2)&amp;LEFT(A2186,3)&amp;MID(E2186,2,2)&amp;VLOOKUP(E2186,Acuan_Reference!C:L,10,0)</f>
        <v>N1501SMD71S2</v>
      </c>
      <c r="BI2186" t="s">
        <v>84</v>
      </c>
      <c r="BJ2186" t="s">
        <v>119</v>
      </c>
      <c r="BK2186" t="s">
        <v>86</v>
      </c>
      <c r="BL2186" t="s">
        <v>87</v>
      </c>
    </row>
    <row r="2187" hidden="1" spans="1:64">
      <c r="A2187" t="s">
        <v>112</v>
      </c>
      <c r="B2187" t="s">
        <v>75</v>
      </c>
      <c r="C2187" t="s">
        <v>76</v>
      </c>
      <c r="D2187" t="s">
        <v>180</v>
      </c>
      <c r="E2187" t="s">
        <v>280</v>
      </c>
      <c r="F2187" t="s">
        <v>281</v>
      </c>
      <c r="G2187" t="s">
        <v>118</v>
      </c>
      <c r="H2187" t="s">
        <v>81</v>
      </c>
      <c r="I2187" s="34">
        <v>17510</v>
      </c>
      <c r="J2187" s="35">
        <v>1558</v>
      </c>
      <c r="K2187" s="35">
        <v>1933</v>
      </c>
      <c r="L2187" s="35">
        <v>2047</v>
      </c>
      <c r="M2187" s="35">
        <v>1713</v>
      </c>
      <c r="N2187" s="35">
        <v>2737</v>
      </c>
      <c r="O2187" s="35">
        <v>3091</v>
      </c>
      <c r="P2187" s="35">
        <v>2834</v>
      </c>
      <c r="Q2187" s="35">
        <v>2571</v>
      </c>
      <c r="R2187" s="35">
        <v>2724</v>
      </c>
      <c r="S2187" s="35">
        <v>2349</v>
      </c>
      <c r="T2187" s="35">
        <v>1776</v>
      </c>
      <c r="U2187" s="35">
        <v>2284</v>
      </c>
      <c r="V2187" s="34">
        <v>2136.3333333333</v>
      </c>
      <c r="W2187" s="34">
        <f t="shared" si="544"/>
        <v>1959</v>
      </c>
      <c r="X2187" s="35">
        <v>1213</v>
      </c>
      <c r="Y2187" s="35">
        <v>0</v>
      </c>
      <c r="Z2187" s="35">
        <v>0</v>
      </c>
      <c r="AA2187" s="34">
        <v>1904</v>
      </c>
      <c r="AB2187" s="34">
        <v>0</v>
      </c>
      <c r="AC2187" s="34">
        <v>660</v>
      </c>
      <c r="AD2187" s="34">
        <v>0</v>
      </c>
      <c r="AE2187" s="34">
        <f t="shared" si="545"/>
        <v>2564</v>
      </c>
      <c r="AF2187" s="34">
        <f t="shared" si="546"/>
        <v>1.20018723669841</v>
      </c>
      <c r="AG2187" s="34">
        <f t="shared" si="547"/>
        <v>1.30883103624298</v>
      </c>
      <c r="AH2187" s="34">
        <v>13080</v>
      </c>
      <c r="AI2187" s="34">
        <v>0</v>
      </c>
      <c r="AJ2187" s="35">
        <v>60000</v>
      </c>
      <c r="AK2187" s="35">
        <v>2407</v>
      </c>
      <c r="AL2187" s="35">
        <v>1817</v>
      </c>
      <c r="AM2187" s="34">
        <v>0.7</v>
      </c>
      <c r="AN2187" s="34">
        <f t="shared" si="548"/>
        <v>1371.3</v>
      </c>
      <c r="AO2187" s="35">
        <v>60</v>
      </c>
      <c r="AP2187" s="35">
        <v>60</v>
      </c>
      <c r="AQ2187" t="s">
        <v>82</v>
      </c>
      <c r="AR2187">
        <v>8</v>
      </c>
      <c r="AS2187" s="34">
        <v>0.066666666666667</v>
      </c>
      <c r="AT2187" t="s">
        <v>83</v>
      </c>
      <c r="AU2187" s="35">
        <f t="shared" si="558"/>
        <v>468.225</v>
      </c>
      <c r="AV2187" s="35">
        <f t="shared" si="549"/>
        <v>480</v>
      </c>
      <c r="AW2187" s="35">
        <f t="shared" si="550"/>
        <v>1.5538540071465</v>
      </c>
      <c r="AX2187" s="35">
        <f t="shared" si="551"/>
        <v>0.626339969372129</v>
      </c>
      <c r="AY2187" s="35">
        <f t="shared" si="552"/>
        <v>480</v>
      </c>
      <c r="AZ2187" s="35">
        <f t="shared" si="553"/>
        <v>480</v>
      </c>
      <c r="BA2187" s="27" t="str">
        <f t="shared" si="554"/>
        <v>3</v>
      </c>
      <c r="BB2187" s="34">
        <v>0.000392</v>
      </c>
      <c r="BC2187" s="34">
        <f t="shared" si="555"/>
        <v>0.18816</v>
      </c>
      <c r="BD2187" s="34" t="e">
        <f t="shared" si="556"/>
        <v>#REF!</v>
      </c>
      <c r="BE2187" s="34">
        <v>0.11</v>
      </c>
      <c r="BF2187" s="34">
        <f t="shared" si="559"/>
        <v>52.8</v>
      </c>
      <c r="BG2187" s="34" t="e">
        <f t="shared" si="557"/>
        <v>#REF!</v>
      </c>
      <c r="BH2187" t="str">
        <f>IF(AT2187="UDARA","U","N")&amp;LEFT($C$4,2)&amp;MID($C$4,4,2)&amp;LEFT(A2187,3)&amp;MID(E2187,2,2)&amp;VLOOKUP(E2187,Acuan_Reference!C:L,10,0)</f>
        <v>N1501SMG71S2</v>
      </c>
      <c r="BI2187" t="s">
        <v>84</v>
      </c>
      <c r="BJ2187" t="s">
        <v>119</v>
      </c>
      <c r="BK2187" t="s">
        <v>86</v>
      </c>
      <c r="BL2187" t="s">
        <v>87</v>
      </c>
    </row>
    <row r="2188" hidden="1" spans="1:64">
      <c r="A2188" t="s">
        <v>113</v>
      </c>
      <c r="B2188" t="s">
        <v>75</v>
      </c>
      <c r="C2188" t="s">
        <v>76</v>
      </c>
      <c r="D2188" t="s">
        <v>180</v>
      </c>
      <c r="E2188" t="s">
        <v>280</v>
      </c>
      <c r="F2188" t="s">
        <v>281</v>
      </c>
      <c r="G2188" t="s">
        <v>118</v>
      </c>
      <c r="H2188" t="s">
        <v>81</v>
      </c>
      <c r="I2188" s="34">
        <v>17510</v>
      </c>
      <c r="J2188" s="35">
        <v>4205</v>
      </c>
      <c r="K2188" s="35">
        <v>5926</v>
      </c>
      <c r="L2188" s="35">
        <v>4831</v>
      </c>
      <c r="M2188" s="35">
        <v>5689</v>
      </c>
      <c r="N2188" s="35">
        <v>4577</v>
      </c>
      <c r="O2188" s="35">
        <v>4421</v>
      </c>
      <c r="P2188" s="35">
        <v>6364</v>
      </c>
      <c r="Q2188" s="35">
        <v>5083</v>
      </c>
      <c r="R2188" s="35">
        <v>6258</v>
      </c>
      <c r="S2188" s="35">
        <v>9030</v>
      </c>
      <c r="T2188" s="35">
        <v>7328</v>
      </c>
      <c r="U2188" s="35">
        <v>7270</v>
      </c>
      <c r="V2188" s="34">
        <v>7876</v>
      </c>
      <c r="W2188" s="34">
        <f t="shared" si="544"/>
        <v>6865</v>
      </c>
      <c r="X2188" s="35">
        <v>2960</v>
      </c>
      <c r="Y2188" s="35">
        <v>0</v>
      </c>
      <c r="Z2188" s="35">
        <v>1</v>
      </c>
      <c r="AA2188" s="34">
        <v>4111</v>
      </c>
      <c r="AB2188" s="34">
        <v>0</v>
      </c>
      <c r="AC2188" s="34">
        <v>0</v>
      </c>
      <c r="AD2188" s="34">
        <v>0</v>
      </c>
      <c r="AE2188" s="34">
        <f t="shared" si="545"/>
        <v>4112</v>
      </c>
      <c r="AF2188" s="34">
        <f t="shared" si="546"/>
        <v>0.522092432706958</v>
      </c>
      <c r="AG2188" s="34">
        <f t="shared" si="547"/>
        <v>0.598980335032775</v>
      </c>
      <c r="AH2188" s="34">
        <v>13080</v>
      </c>
      <c r="AI2188" s="34">
        <v>0</v>
      </c>
      <c r="AJ2188" s="35">
        <v>60000</v>
      </c>
      <c r="AK2188" s="35">
        <v>6413</v>
      </c>
      <c r="AL2188" s="35">
        <v>5997</v>
      </c>
      <c r="AM2188" s="34">
        <v>0.25</v>
      </c>
      <c r="AN2188" s="34">
        <f t="shared" si="548"/>
        <v>1716.25</v>
      </c>
      <c r="AO2188" s="35">
        <v>60</v>
      </c>
      <c r="AP2188" s="35">
        <v>60</v>
      </c>
      <c r="AQ2188" t="s">
        <v>82</v>
      </c>
      <c r="AR2188">
        <v>12</v>
      </c>
      <c r="AS2188" s="34">
        <v>0.033333333333333</v>
      </c>
      <c r="AT2188" t="s">
        <v>83</v>
      </c>
      <c r="AU2188" s="35">
        <f t="shared" si="558"/>
        <v>2700.9375</v>
      </c>
      <c r="AV2188" s="35">
        <f t="shared" si="549"/>
        <v>2760</v>
      </c>
      <c r="AW2188" s="35">
        <f t="shared" si="550"/>
        <v>1.00101966496723</v>
      </c>
      <c r="AX2188" s="35">
        <f t="shared" si="551"/>
        <v>0.127458120903132</v>
      </c>
      <c r="AY2188" s="35">
        <f t="shared" si="552"/>
        <v>2760</v>
      </c>
      <c r="AZ2188" s="35">
        <f t="shared" si="553"/>
        <v>2760</v>
      </c>
      <c r="BA2188" s="27" t="str">
        <f t="shared" si="554"/>
        <v>3</v>
      </c>
      <c r="BB2188" s="34">
        <v>0.000392</v>
      </c>
      <c r="BC2188" s="34">
        <f t="shared" si="555"/>
        <v>1.08192</v>
      </c>
      <c r="BD2188" s="34" t="e">
        <f t="shared" si="556"/>
        <v>#REF!</v>
      </c>
      <c r="BE2188" s="34">
        <v>0.11</v>
      </c>
      <c r="BF2188" s="34">
        <f t="shared" si="559"/>
        <v>303.6</v>
      </c>
      <c r="BG2188" s="34" t="e">
        <f t="shared" si="557"/>
        <v>#REF!</v>
      </c>
      <c r="BH2188" t="str">
        <f>IF(AT2188="UDARA","U","N")&amp;LEFT($C$4,2)&amp;MID($C$4,4,2)&amp;LEFT(A2188,3)&amp;MID(E2188,2,2)&amp;VLOOKUP(E2188,Acuan_Reference!C:L,10,0)</f>
        <v>N1501TGR71S2</v>
      </c>
      <c r="BI2188" t="s">
        <v>84</v>
      </c>
      <c r="BJ2188" t="s">
        <v>119</v>
      </c>
      <c r="BK2188" t="s">
        <v>86</v>
      </c>
      <c r="BL2188" t="s">
        <v>87</v>
      </c>
    </row>
    <row r="2189" hidden="1" spans="1:64">
      <c r="A2189" t="s">
        <v>114</v>
      </c>
      <c r="B2189" t="s">
        <v>75</v>
      </c>
      <c r="C2189" t="s">
        <v>76</v>
      </c>
      <c r="D2189" t="s">
        <v>180</v>
      </c>
      <c r="E2189" t="s">
        <v>280</v>
      </c>
      <c r="F2189" t="s">
        <v>281</v>
      </c>
      <c r="G2189" t="s">
        <v>118</v>
      </c>
      <c r="H2189" t="s">
        <v>81</v>
      </c>
      <c r="I2189" s="34">
        <v>17510</v>
      </c>
      <c r="J2189" s="35">
        <v>432</v>
      </c>
      <c r="K2189" s="35">
        <v>465</v>
      </c>
      <c r="L2189" s="35">
        <v>461</v>
      </c>
      <c r="M2189" s="35">
        <v>413</v>
      </c>
      <c r="N2189" s="35">
        <v>482</v>
      </c>
      <c r="O2189" s="35">
        <v>279</v>
      </c>
      <c r="P2189" s="35">
        <v>443</v>
      </c>
      <c r="Q2189" s="35">
        <v>728</v>
      </c>
      <c r="R2189" s="35">
        <v>457</v>
      </c>
      <c r="S2189" s="35">
        <v>650</v>
      </c>
      <c r="T2189" s="35">
        <v>499</v>
      </c>
      <c r="U2189" s="35">
        <v>572</v>
      </c>
      <c r="V2189" s="34">
        <v>573.66666666667</v>
      </c>
      <c r="W2189" s="34">
        <f t="shared" si="544"/>
        <v>499</v>
      </c>
      <c r="X2189" s="35">
        <v>261</v>
      </c>
      <c r="Y2189" s="35">
        <v>0</v>
      </c>
      <c r="Z2189" s="35">
        <v>0</v>
      </c>
      <c r="AA2189" s="34">
        <v>614</v>
      </c>
      <c r="AB2189" s="34">
        <v>0</v>
      </c>
      <c r="AC2189" s="34">
        <v>60</v>
      </c>
      <c r="AD2189" s="34">
        <v>0</v>
      </c>
      <c r="AE2189" s="34">
        <f t="shared" si="545"/>
        <v>674</v>
      </c>
      <c r="AF2189" s="34">
        <f t="shared" si="546"/>
        <v>1.17489831493317</v>
      </c>
      <c r="AG2189" s="34">
        <f t="shared" si="547"/>
        <v>1.35070140280561</v>
      </c>
      <c r="AH2189" s="34">
        <v>13080</v>
      </c>
      <c r="AI2189" s="34">
        <v>0</v>
      </c>
      <c r="AJ2189" s="35">
        <v>60000</v>
      </c>
      <c r="AK2189" s="35">
        <v>579</v>
      </c>
      <c r="AL2189" s="35">
        <v>426</v>
      </c>
      <c r="AM2189" s="34">
        <v>0.7</v>
      </c>
      <c r="AN2189" s="34">
        <f t="shared" si="548"/>
        <v>349.3</v>
      </c>
      <c r="AO2189" s="35">
        <v>60</v>
      </c>
      <c r="AP2189" s="35">
        <v>60</v>
      </c>
      <c r="AQ2189" t="s">
        <v>82</v>
      </c>
      <c r="AR2189">
        <v>8</v>
      </c>
      <c r="AS2189" s="34">
        <v>0.066666666666667</v>
      </c>
      <c r="AT2189" t="s">
        <v>83</v>
      </c>
      <c r="AU2189" s="35">
        <f t="shared" si="558"/>
        <v>75.975</v>
      </c>
      <c r="AV2189" s="35">
        <f t="shared" si="549"/>
        <v>120</v>
      </c>
      <c r="AW2189" s="35">
        <f t="shared" si="550"/>
        <v>1.59118236472946</v>
      </c>
      <c r="AX2189" s="35">
        <f t="shared" si="551"/>
        <v>0.7374749498998</v>
      </c>
      <c r="AY2189" s="35">
        <f t="shared" si="552"/>
        <v>120</v>
      </c>
      <c r="AZ2189" s="35">
        <f t="shared" si="553"/>
        <v>120</v>
      </c>
      <c r="BA2189" s="27" t="str">
        <f t="shared" si="554"/>
        <v>3</v>
      </c>
      <c r="BB2189" s="34">
        <v>0.000392</v>
      </c>
      <c r="BC2189" s="34">
        <f t="shared" si="555"/>
        <v>0.04704</v>
      </c>
      <c r="BD2189" s="34" t="e">
        <f t="shared" si="556"/>
        <v>#REF!</v>
      </c>
      <c r="BE2189" s="34">
        <v>0.11</v>
      </c>
      <c r="BF2189" s="34">
        <f t="shared" si="559"/>
        <v>13.2</v>
      </c>
      <c r="BG2189" s="34" t="e">
        <f t="shared" si="557"/>
        <v>#REF!</v>
      </c>
      <c r="BH2189" t="str">
        <f>IF(AT2189="UDARA","U","N")&amp;LEFT($C$4,2)&amp;MID($C$4,4,2)&amp;LEFT(A2189,3)&amp;MID(E2189,2,2)&amp;VLOOKUP(E2189,Acuan_Reference!C:L,10,0)</f>
        <v>N1501YGY71S2</v>
      </c>
      <c r="BI2189" t="s">
        <v>84</v>
      </c>
      <c r="BJ2189" t="s">
        <v>119</v>
      </c>
      <c r="BK2189" t="s">
        <v>86</v>
      </c>
      <c r="BL2189" t="s">
        <v>87</v>
      </c>
    </row>
    <row r="2190" hidden="1" spans="1:64">
      <c r="A2190" t="s">
        <v>74</v>
      </c>
      <c r="B2190" t="s">
        <v>75</v>
      </c>
      <c r="C2190" t="s">
        <v>76</v>
      </c>
      <c r="D2190" t="s">
        <v>180</v>
      </c>
      <c r="E2190" t="s">
        <v>282</v>
      </c>
      <c r="F2190" t="s">
        <v>283</v>
      </c>
      <c r="G2190" t="s">
        <v>118</v>
      </c>
      <c r="H2190" t="s">
        <v>81</v>
      </c>
      <c r="I2190" s="34">
        <v>10540</v>
      </c>
      <c r="J2190" s="35">
        <v>448</v>
      </c>
      <c r="K2190" s="35">
        <v>500</v>
      </c>
      <c r="L2190" s="35">
        <v>533</v>
      </c>
      <c r="M2190" s="35">
        <v>391</v>
      </c>
      <c r="N2190" s="35">
        <v>446</v>
      </c>
      <c r="O2190" s="35">
        <v>297</v>
      </c>
      <c r="P2190" s="35">
        <v>5994</v>
      </c>
      <c r="Q2190" s="35">
        <v>622</v>
      </c>
      <c r="R2190" s="35">
        <v>680</v>
      </c>
      <c r="S2190" s="35">
        <v>334</v>
      </c>
      <c r="T2190" s="35">
        <v>964</v>
      </c>
      <c r="U2190" s="35">
        <v>775</v>
      </c>
      <c r="V2190" s="34">
        <v>691</v>
      </c>
      <c r="W2190" s="34">
        <f t="shared" si="544"/>
        <v>754.666666666667</v>
      </c>
      <c r="X2190" s="35">
        <v>237</v>
      </c>
      <c r="Y2190" s="35">
        <v>0</v>
      </c>
      <c r="Z2190" s="35">
        <v>0</v>
      </c>
      <c r="AA2190" s="34">
        <v>2792</v>
      </c>
      <c r="AB2190" s="34">
        <v>0</v>
      </c>
      <c r="AC2190" s="34">
        <v>0</v>
      </c>
      <c r="AD2190" s="34">
        <v>0</v>
      </c>
      <c r="AE2190" s="34">
        <f t="shared" si="545"/>
        <v>2792</v>
      </c>
      <c r="AF2190" s="34">
        <f t="shared" si="546"/>
        <v>4.04052098408104</v>
      </c>
      <c r="AG2190" s="34">
        <f t="shared" si="547"/>
        <v>3.69964664310954</v>
      </c>
      <c r="AH2190" s="34">
        <v>2880</v>
      </c>
      <c r="AI2190" s="34">
        <v>0</v>
      </c>
      <c r="AJ2190" s="35">
        <v>10800</v>
      </c>
      <c r="AK2190" s="35">
        <v>516</v>
      </c>
      <c r="AL2190" s="35">
        <v>525</v>
      </c>
      <c r="AM2190" s="34">
        <v>0.7</v>
      </c>
      <c r="AN2190" s="34">
        <f t="shared" si="548"/>
        <v>528.266666666667</v>
      </c>
      <c r="AO2190" s="35">
        <v>240</v>
      </c>
      <c r="AP2190" s="35">
        <v>240</v>
      </c>
      <c r="AQ2190" t="s">
        <v>82</v>
      </c>
      <c r="AR2190">
        <v>8</v>
      </c>
      <c r="AS2190" s="34">
        <v>0.066666666666667</v>
      </c>
      <c r="AT2190" t="s">
        <v>83</v>
      </c>
      <c r="AU2190" s="35">
        <f t="shared" si="558"/>
        <v>0</v>
      </c>
      <c r="AV2190" s="35">
        <f t="shared" si="549"/>
        <v>0</v>
      </c>
      <c r="AW2190" s="35">
        <f t="shared" si="550"/>
        <v>3.69964664310954</v>
      </c>
      <c r="AX2190" s="35">
        <f t="shared" si="551"/>
        <v>3.00397526501767</v>
      </c>
      <c r="AY2190" s="35">
        <f t="shared" si="552"/>
        <v>0</v>
      </c>
      <c r="AZ2190" s="35">
        <f t="shared" si="553"/>
        <v>0</v>
      </c>
      <c r="BA2190" s="27" t="str">
        <f t="shared" si="554"/>
        <v>Kelipatan Kirim/Master box &gt; 3x FC+index</v>
      </c>
      <c r="BB2190" s="34">
        <v>0.000176</v>
      </c>
      <c r="BC2190" s="34">
        <f t="shared" si="555"/>
        <v>0</v>
      </c>
      <c r="BD2190" s="34" t="e">
        <f t="shared" si="556"/>
        <v>#REF!</v>
      </c>
      <c r="BE2190" s="34">
        <v>0.07</v>
      </c>
      <c r="BF2190" s="34">
        <f t="shared" si="559"/>
        <v>0</v>
      </c>
      <c r="BG2190" s="34" t="e">
        <f t="shared" si="557"/>
        <v>#REF!</v>
      </c>
      <c r="BH2190" t="str">
        <f>IF(AT2190="UDARA","U","N")&amp;LEFT($C$4,2)&amp;MID($C$4,4,2)&amp;LEFT(A2190,3)&amp;MID(E2190,2,2)&amp;VLOOKUP(E2190,Acuan_Reference!C:L,10,0)</f>
        <v>N1501BDG71S2</v>
      </c>
      <c r="BI2190" t="s">
        <v>84</v>
      </c>
      <c r="BJ2190" t="s">
        <v>119</v>
      </c>
      <c r="BK2190" t="s">
        <v>86</v>
      </c>
      <c r="BL2190" t="s">
        <v>87</v>
      </c>
    </row>
    <row r="2191" hidden="1" spans="1:64">
      <c r="A2191" t="s">
        <v>88</v>
      </c>
      <c r="B2191" t="s">
        <v>75</v>
      </c>
      <c r="C2191" t="s">
        <v>76</v>
      </c>
      <c r="D2191" t="s">
        <v>180</v>
      </c>
      <c r="E2191" t="s">
        <v>282</v>
      </c>
      <c r="F2191" t="s">
        <v>283</v>
      </c>
      <c r="G2191" t="s">
        <v>118</v>
      </c>
      <c r="H2191" t="s">
        <v>81</v>
      </c>
      <c r="I2191" s="34">
        <v>10540</v>
      </c>
      <c r="J2191" s="35">
        <v>111</v>
      </c>
      <c r="K2191" s="35">
        <v>110</v>
      </c>
      <c r="L2191" s="35">
        <v>129</v>
      </c>
      <c r="M2191" s="35">
        <v>326</v>
      </c>
      <c r="N2191" s="35">
        <v>56</v>
      </c>
      <c r="O2191" s="35">
        <v>72</v>
      </c>
      <c r="P2191" s="35">
        <v>86</v>
      </c>
      <c r="Q2191" s="35">
        <v>78</v>
      </c>
      <c r="R2191" s="35">
        <v>119</v>
      </c>
      <c r="S2191" s="35">
        <v>69</v>
      </c>
      <c r="T2191" s="35">
        <v>57</v>
      </c>
      <c r="U2191" s="35">
        <v>69</v>
      </c>
      <c r="V2191" s="34">
        <v>65</v>
      </c>
      <c r="W2191" s="34">
        <f t="shared" si="544"/>
        <v>63.6666666666667</v>
      </c>
      <c r="X2191" s="35">
        <v>40</v>
      </c>
      <c r="Y2191" s="35">
        <v>0</v>
      </c>
      <c r="Z2191" s="35">
        <v>0</v>
      </c>
      <c r="AA2191" s="34">
        <v>53</v>
      </c>
      <c r="AB2191" s="34">
        <v>0</v>
      </c>
      <c r="AC2191" s="34">
        <v>0</v>
      </c>
      <c r="AD2191" s="34">
        <v>0</v>
      </c>
      <c r="AE2191" s="34">
        <f t="shared" si="545"/>
        <v>53</v>
      </c>
      <c r="AF2191" s="34">
        <f t="shared" si="546"/>
        <v>0.815384615384615</v>
      </c>
      <c r="AG2191" s="34">
        <f t="shared" si="547"/>
        <v>0.832460732984293</v>
      </c>
      <c r="AH2191" s="34">
        <v>2880</v>
      </c>
      <c r="AI2191" s="34">
        <v>0</v>
      </c>
      <c r="AJ2191" s="35">
        <v>10800</v>
      </c>
      <c r="AK2191" s="35">
        <v>84</v>
      </c>
      <c r="AL2191" s="35">
        <v>65</v>
      </c>
      <c r="AM2191" s="34">
        <v>0.6</v>
      </c>
      <c r="AN2191" s="34">
        <f t="shared" si="548"/>
        <v>38.2</v>
      </c>
      <c r="AO2191" s="35">
        <v>240</v>
      </c>
      <c r="AP2191" s="35">
        <v>240</v>
      </c>
      <c r="AQ2191" t="s">
        <v>82</v>
      </c>
      <c r="AR2191">
        <v>8</v>
      </c>
      <c r="AS2191" s="34">
        <v>0.033333333333333</v>
      </c>
      <c r="AT2191" t="s">
        <v>83</v>
      </c>
      <c r="AU2191" s="35">
        <f t="shared" si="558"/>
        <v>37.65</v>
      </c>
      <c r="AV2191" s="35">
        <f t="shared" si="549"/>
        <v>240</v>
      </c>
      <c r="AW2191" s="35">
        <f t="shared" si="550"/>
        <v>4.6020942408377</v>
      </c>
      <c r="AX2191" s="35">
        <f t="shared" si="551"/>
        <v>3.58115183246073</v>
      </c>
      <c r="AY2191" s="35">
        <f t="shared" si="552"/>
        <v>0</v>
      </c>
      <c r="AZ2191" s="35">
        <f t="shared" si="553"/>
        <v>0</v>
      </c>
      <c r="BA2191" s="27" t="str">
        <f t="shared" si="554"/>
        <v>Kelipatan Kirim/Master box &gt; 3x FC+index</v>
      </c>
      <c r="BB2191" s="34">
        <v>0.000176</v>
      </c>
      <c r="BC2191" s="34">
        <f t="shared" si="555"/>
        <v>0</v>
      </c>
      <c r="BD2191" s="34" t="e">
        <f t="shared" si="556"/>
        <v>#REF!</v>
      </c>
      <c r="BE2191" s="34">
        <v>0.07</v>
      </c>
      <c r="BF2191" s="34">
        <f t="shared" si="559"/>
        <v>0</v>
      </c>
      <c r="BG2191" s="34" t="e">
        <f t="shared" si="557"/>
        <v>#REF!</v>
      </c>
      <c r="BH2191" t="str">
        <f>IF(AT2191="UDARA","U","N")&amp;LEFT($C$4,2)&amp;MID($C$4,4,2)&amp;LEFT(A2191,3)&amp;MID(E2191,2,2)&amp;VLOOKUP(E2191,Acuan_Reference!C:L,10,0)</f>
        <v>N1501BGR71S2</v>
      </c>
      <c r="BI2191" t="s">
        <v>84</v>
      </c>
      <c r="BJ2191" t="s">
        <v>119</v>
      </c>
      <c r="BK2191" t="s">
        <v>86</v>
      </c>
      <c r="BL2191" t="s">
        <v>87</v>
      </c>
    </row>
    <row r="2192" hidden="1" spans="1:64">
      <c r="A2192" t="s">
        <v>89</v>
      </c>
      <c r="B2192" t="s">
        <v>75</v>
      </c>
      <c r="C2192" t="s">
        <v>76</v>
      </c>
      <c r="D2192" t="s">
        <v>180</v>
      </c>
      <c r="E2192" t="s">
        <v>282</v>
      </c>
      <c r="F2192" t="s">
        <v>283</v>
      </c>
      <c r="G2192" t="s">
        <v>118</v>
      </c>
      <c r="H2192" t="s">
        <v>81</v>
      </c>
      <c r="I2192" s="34">
        <v>10540</v>
      </c>
      <c r="J2192" s="35">
        <v>0</v>
      </c>
      <c r="K2192" s="35">
        <v>0</v>
      </c>
      <c r="L2192" s="35">
        <v>0</v>
      </c>
      <c r="M2192" s="35">
        <v>0</v>
      </c>
      <c r="N2192" s="35">
        <v>0</v>
      </c>
      <c r="O2192" s="35">
        <v>0</v>
      </c>
      <c r="P2192" s="35">
        <v>0</v>
      </c>
      <c r="Q2192" s="35">
        <v>0</v>
      </c>
      <c r="R2192" s="35">
        <v>0</v>
      </c>
      <c r="S2192" s="35">
        <v>0</v>
      </c>
      <c r="T2192" s="35">
        <v>0</v>
      </c>
      <c r="U2192" s="35">
        <v>0</v>
      </c>
      <c r="V2192" s="34">
        <v>0</v>
      </c>
      <c r="W2192" s="34">
        <f t="shared" si="544"/>
        <v>0</v>
      </c>
      <c r="X2192" s="35">
        <v>0</v>
      </c>
      <c r="Y2192" s="35">
        <v>0</v>
      </c>
      <c r="Z2192" s="35">
        <v>0</v>
      </c>
      <c r="AA2192" s="34">
        <v>0</v>
      </c>
      <c r="AB2192" s="34">
        <v>0</v>
      </c>
      <c r="AC2192" s="34">
        <v>0</v>
      </c>
      <c r="AD2192" s="34">
        <v>0</v>
      </c>
      <c r="AE2192" s="34">
        <f t="shared" si="545"/>
        <v>0</v>
      </c>
      <c r="AF2192" s="34">
        <f t="shared" si="546"/>
        <v>9999</v>
      </c>
      <c r="AG2192" s="34">
        <f t="shared" si="547"/>
        <v>9999</v>
      </c>
      <c r="AH2192" s="34">
        <v>2880</v>
      </c>
      <c r="AI2192" s="34">
        <v>0</v>
      </c>
      <c r="AJ2192" s="35">
        <v>10800</v>
      </c>
      <c r="AK2192" s="35">
        <v>0</v>
      </c>
      <c r="AL2192" s="35">
        <v>0</v>
      </c>
      <c r="AM2192" s="34">
        <v>1.3</v>
      </c>
      <c r="AN2192" s="34">
        <f t="shared" si="548"/>
        <v>0</v>
      </c>
      <c r="AO2192" s="35">
        <v>240</v>
      </c>
      <c r="AP2192" s="35">
        <v>240</v>
      </c>
      <c r="AQ2192" t="s">
        <v>82</v>
      </c>
      <c r="AR2192">
        <v>4</v>
      </c>
      <c r="AS2192" s="34">
        <v>0.53333333333333</v>
      </c>
      <c r="AT2192" t="s">
        <v>83</v>
      </c>
      <c r="AU2192" s="35">
        <f t="shared" si="558"/>
        <v>0</v>
      </c>
      <c r="AV2192" s="35">
        <f t="shared" si="549"/>
        <v>0</v>
      </c>
      <c r="AW2192" s="35">
        <f t="shared" si="550"/>
        <v>9999</v>
      </c>
      <c r="AX2192" s="35">
        <f t="shared" si="551"/>
        <v>9999</v>
      </c>
      <c r="AY2192" s="35">
        <f t="shared" si="552"/>
        <v>0</v>
      </c>
      <c r="AZ2192" s="35">
        <f t="shared" si="553"/>
        <v>0</v>
      </c>
      <c r="BA2192" s="27" t="str">
        <f t="shared" si="554"/>
        <v>Kelipatan Kirim/Master box &gt; 3x FC+index</v>
      </c>
      <c r="BB2192" s="34">
        <v>0.000176</v>
      </c>
      <c r="BC2192" s="34">
        <f t="shared" si="555"/>
        <v>0</v>
      </c>
      <c r="BD2192" s="34" t="e">
        <f t="shared" si="556"/>
        <v>#REF!</v>
      </c>
      <c r="BE2192" s="34">
        <v>0.07</v>
      </c>
      <c r="BF2192" s="34">
        <f t="shared" si="559"/>
        <v>0</v>
      </c>
      <c r="BG2192" s="34" t="e">
        <f t="shared" si="557"/>
        <v>#REF!</v>
      </c>
      <c r="BH2192" t="str">
        <f>IF(AT2192="UDARA","U","N")&amp;LEFT($C$4,2)&amp;MID($C$4,4,2)&amp;LEFT(A2192,3)&amp;MID(E2192,2,2)&amp;VLOOKUP(E2192,Acuan_Reference!C:L,10,0)</f>
        <v>N1501BJM71S2</v>
      </c>
      <c r="BI2192" t="s">
        <v>84</v>
      </c>
      <c r="BJ2192" t="s">
        <v>119</v>
      </c>
      <c r="BK2192" t="s">
        <v>86</v>
      </c>
      <c r="BL2192" t="s">
        <v>87</v>
      </c>
    </row>
    <row r="2193" hidden="1" spans="1:64">
      <c r="A2193" t="s">
        <v>90</v>
      </c>
      <c r="B2193" t="s">
        <v>75</v>
      </c>
      <c r="C2193" t="s">
        <v>76</v>
      </c>
      <c r="D2193" t="s">
        <v>180</v>
      </c>
      <c r="E2193" t="s">
        <v>282</v>
      </c>
      <c r="F2193" t="s">
        <v>283</v>
      </c>
      <c r="G2193" t="s">
        <v>118</v>
      </c>
      <c r="H2193" t="s">
        <v>81</v>
      </c>
      <c r="I2193" s="34">
        <v>10540</v>
      </c>
      <c r="J2193" s="35">
        <v>715</v>
      </c>
      <c r="K2193" s="35">
        <v>564</v>
      </c>
      <c r="L2193" s="35">
        <v>2082</v>
      </c>
      <c r="M2193" s="35">
        <v>292</v>
      </c>
      <c r="N2193" s="35">
        <v>211</v>
      </c>
      <c r="O2193" s="35">
        <v>634</v>
      </c>
      <c r="P2193" s="35">
        <v>942</v>
      </c>
      <c r="Q2193" s="35">
        <v>5278</v>
      </c>
      <c r="R2193" s="35">
        <v>10572</v>
      </c>
      <c r="S2193" s="35">
        <v>11247</v>
      </c>
      <c r="T2193" s="35">
        <v>2702</v>
      </c>
      <c r="U2193" s="35">
        <v>9685</v>
      </c>
      <c r="V2193" s="34">
        <v>7878</v>
      </c>
      <c r="W2193" s="34">
        <f t="shared" si="544"/>
        <v>6296.33333333333</v>
      </c>
      <c r="X2193" s="35">
        <v>8250</v>
      </c>
      <c r="Y2193" s="35">
        <v>0</v>
      </c>
      <c r="Z2193" s="35">
        <v>0</v>
      </c>
      <c r="AA2193" s="34">
        <v>3424</v>
      </c>
      <c r="AB2193" s="34">
        <v>0</v>
      </c>
      <c r="AC2193" s="34">
        <v>0</v>
      </c>
      <c r="AD2193" s="34">
        <v>0</v>
      </c>
      <c r="AE2193" s="34">
        <f t="shared" si="545"/>
        <v>3424</v>
      </c>
      <c r="AF2193" s="34">
        <f t="shared" si="546"/>
        <v>0.434628078192435</v>
      </c>
      <c r="AG2193" s="34">
        <f t="shared" si="547"/>
        <v>0.543808565831966</v>
      </c>
      <c r="AH2193" s="34">
        <v>2880</v>
      </c>
      <c r="AI2193" s="34">
        <v>0</v>
      </c>
      <c r="AJ2193" s="35">
        <v>10800</v>
      </c>
      <c r="AK2193" s="35">
        <v>8530</v>
      </c>
      <c r="AL2193" s="35">
        <v>6502</v>
      </c>
      <c r="AM2193" s="34">
        <v>0.6</v>
      </c>
      <c r="AN2193" s="34">
        <f t="shared" si="548"/>
        <v>3777.8</v>
      </c>
      <c r="AO2193" s="35">
        <v>240</v>
      </c>
      <c r="AP2193" s="35">
        <v>240</v>
      </c>
      <c r="AQ2193" t="s">
        <v>82</v>
      </c>
      <c r="AR2193">
        <v>12</v>
      </c>
      <c r="AS2193" s="34">
        <v>0.033333333333333</v>
      </c>
      <c r="AT2193" t="s">
        <v>83</v>
      </c>
      <c r="AU2193" s="35">
        <f t="shared" si="558"/>
        <v>5141.85</v>
      </c>
      <c r="AV2193" s="35">
        <f t="shared" si="549"/>
        <v>5280</v>
      </c>
      <c r="AW2193" s="35">
        <f t="shared" si="550"/>
        <v>1.38239186828313</v>
      </c>
      <c r="AX2193" s="35">
        <f t="shared" si="551"/>
        <v>0.349727354544973</v>
      </c>
      <c r="AY2193" s="35">
        <f t="shared" si="552"/>
        <v>5280</v>
      </c>
      <c r="AZ2193" s="35">
        <f t="shared" si="553"/>
        <v>5280</v>
      </c>
      <c r="BA2193" s="27" t="str">
        <f t="shared" si="554"/>
        <v>2</v>
      </c>
      <c r="BB2193" s="34">
        <v>0.000176</v>
      </c>
      <c r="BC2193" s="34">
        <f t="shared" si="555"/>
        <v>0.92928</v>
      </c>
      <c r="BD2193" s="34" t="e">
        <f t="shared" si="556"/>
        <v>#REF!</v>
      </c>
      <c r="BE2193" s="34">
        <v>0.07</v>
      </c>
      <c r="BF2193" s="34">
        <f t="shared" si="559"/>
        <v>369.6</v>
      </c>
      <c r="BG2193" s="34" t="e">
        <f t="shared" si="557"/>
        <v>#REF!</v>
      </c>
      <c r="BH2193" t="str">
        <f>IF(AT2193="UDARA","U","N")&amp;LEFT($C$4,2)&amp;MID($C$4,4,2)&amp;LEFT(A2193,3)&amp;MID(E2193,2,2)&amp;VLOOKUP(E2193,Acuan_Reference!C:L,10,0)</f>
        <v>N1501BKS71S2</v>
      </c>
      <c r="BI2193" t="s">
        <v>84</v>
      </c>
      <c r="BJ2193" t="s">
        <v>119</v>
      </c>
      <c r="BK2193" t="s">
        <v>86</v>
      </c>
      <c r="BL2193" t="s">
        <v>87</v>
      </c>
    </row>
    <row r="2194" hidden="1" spans="1:64">
      <c r="A2194" t="s">
        <v>91</v>
      </c>
      <c r="B2194" t="s">
        <v>75</v>
      </c>
      <c r="C2194" t="s">
        <v>76</v>
      </c>
      <c r="D2194" t="s">
        <v>180</v>
      </c>
      <c r="E2194" t="s">
        <v>282</v>
      </c>
      <c r="F2194" t="s">
        <v>283</v>
      </c>
      <c r="G2194" t="s">
        <v>118</v>
      </c>
      <c r="H2194" t="s">
        <v>81</v>
      </c>
      <c r="I2194" s="34">
        <v>10540</v>
      </c>
      <c r="J2194" s="35">
        <v>0</v>
      </c>
      <c r="K2194" s="35">
        <v>0</v>
      </c>
      <c r="L2194" s="35">
        <v>0</v>
      </c>
      <c r="M2194" s="35">
        <v>0</v>
      </c>
      <c r="N2194" s="35">
        <v>0</v>
      </c>
      <c r="O2194" s="35">
        <v>0</v>
      </c>
      <c r="P2194" s="35">
        <v>0</v>
      </c>
      <c r="Q2194" s="35">
        <v>0</v>
      </c>
      <c r="R2194" s="35">
        <v>0</v>
      </c>
      <c r="S2194" s="35">
        <v>0</v>
      </c>
      <c r="T2194" s="35">
        <v>0</v>
      </c>
      <c r="U2194" s="35">
        <v>0</v>
      </c>
      <c r="V2194" s="34">
        <v>0</v>
      </c>
      <c r="W2194" s="34">
        <f t="shared" si="544"/>
        <v>0</v>
      </c>
      <c r="X2194" s="35">
        <v>0</v>
      </c>
      <c r="Y2194" s="35">
        <v>0</v>
      </c>
      <c r="Z2194" s="35">
        <v>0</v>
      </c>
      <c r="AA2194" s="34">
        <v>0</v>
      </c>
      <c r="AB2194" s="34">
        <v>0</v>
      </c>
      <c r="AC2194" s="34">
        <v>0</v>
      </c>
      <c r="AD2194" s="34">
        <v>0</v>
      </c>
      <c r="AE2194" s="34">
        <f t="shared" si="545"/>
        <v>0</v>
      </c>
      <c r="AF2194" s="34">
        <f t="shared" si="546"/>
        <v>9999</v>
      </c>
      <c r="AG2194" s="34">
        <f t="shared" si="547"/>
        <v>9999</v>
      </c>
      <c r="AH2194" s="34">
        <v>2880</v>
      </c>
      <c r="AI2194" s="34">
        <v>0</v>
      </c>
      <c r="AJ2194" s="35">
        <v>10800</v>
      </c>
      <c r="AK2194" s="35">
        <v>0</v>
      </c>
      <c r="AL2194" s="35">
        <v>0</v>
      </c>
      <c r="AM2194" s="34">
        <v>0.9</v>
      </c>
      <c r="AN2194" s="34">
        <f t="shared" si="548"/>
        <v>0</v>
      </c>
      <c r="AO2194" s="35">
        <v>240</v>
      </c>
      <c r="AP2194" s="35">
        <v>240</v>
      </c>
      <c r="AQ2194" t="s">
        <v>82</v>
      </c>
      <c r="AR2194">
        <v>4</v>
      </c>
      <c r="AS2194" s="34">
        <v>0.13333333333333</v>
      </c>
      <c r="AT2194" t="s">
        <v>83</v>
      </c>
      <c r="AU2194" s="35">
        <f t="shared" si="558"/>
        <v>0</v>
      </c>
      <c r="AV2194" s="35">
        <f t="shared" si="549"/>
        <v>0</v>
      </c>
      <c r="AW2194" s="35">
        <f t="shared" si="550"/>
        <v>9999</v>
      </c>
      <c r="AX2194" s="35">
        <f t="shared" si="551"/>
        <v>9999</v>
      </c>
      <c r="AY2194" s="35">
        <f t="shared" si="552"/>
        <v>0</v>
      </c>
      <c r="AZ2194" s="35">
        <f t="shared" si="553"/>
        <v>0</v>
      </c>
      <c r="BA2194" s="27" t="str">
        <f t="shared" si="554"/>
        <v>Kelipatan Kirim/Master box &gt; 3x FC+index</v>
      </c>
      <c r="BB2194" s="34">
        <v>0.000176</v>
      </c>
      <c r="BC2194" s="34">
        <f t="shared" si="555"/>
        <v>0</v>
      </c>
      <c r="BD2194" s="34" t="e">
        <f t="shared" si="556"/>
        <v>#REF!</v>
      </c>
      <c r="BE2194" s="34">
        <v>0.07</v>
      </c>
      <c r="BF2194" s="34">
        <f t="shared" si="559"/>
        <v>0</v>
      </c>
      <c r="BG2194" s="34" t="e">
        <f t="shared" si="557"/>
        <v>#REF!</v>
      </c>
      <c r="BH2194" t="str">
        <f>IF(AT2194="UDARA","U","N")&amp;LEFT($C$4,2)&amp;MID($C$4,4,2)&amp;LEFT(A2194,3)&amp;MID(E2194,2,2)&amp;VLOOKUP(E2194,Acuan_Reference!C:L,10,0)</f>
        <v>N1501BLP71S2</v>
      </c>
      <c r="BI2194" t="s">
        <v>84</v>
      </c>
      <c r="BJ2194" t="s">
        <v>119</v>
      </c>
      <c r="BK2194" t="s">
        <v>86</v>
      </c>
      <c r="BL2194" t="s">
        <v>87</v>
      </c>
    </row>
    <row r="2195" hidden="1" spans="1:64">
      <c r="A2195" t="s">
        <v>92</v>
      </c>
      <c r="B2195" t="s">
        <v>75</v>
      </c>
      <c r="C2195" t="s">
        <v>76</v>
      </c>
      <c r="D2195" t="s">
        <v>180</v>
      </c>
      <c r="E2195" t="s">
        <v>282</v>
      </c>
      <c r="F2195" t="s">
        <v>283</v>
      </c>
      <c r="G2195" t="s">
        <v>118</v>
      </c>
      <c r="H2195" t="s">
        <v>81</v>
      </c>
      <c r="I2195" s="34">
        <v>10540</v>
      </c>
      <c r="J2195" s="35">
        <v>0</v>
      </c>
      <c r="K2195" s="35">
        <v>0</v>
      </c>
      <c r="L2195" s="35">
        <v>0</v>
      </c>
      <c r="M2195" s="35">
        <v>0</v>
      </c>
      <c r="N2195" s="35">
        <v>0</v>
      </c>
      <c r="O2195" s="35">
        <v>0</v>
      </c>
      <c r="P2195" s="35">
        <v>0</v>
      </c>
      <c r="Q2195" s="35">
        <v>0</v>
      </c>
      <c r="R2195" s="35">
        <v>0</v>
      </c>
      <c r="S2195" s="35">
        <v>0</v>
      </c>
      <c r="T2195" s="35">
        <v>0</v>
      </c>
      <c r="U2195" s="35">
        <v>0</v>
      </c>
      <c r="V2195" s="34">
        <v>0</v>
      </c>
      <c r="W2195" s="34">
        <f t="shared" si="544"/>
        <v>0</v>
      </c>
      <c r="X2195" s="35">
        <v>0</v>
      </c>
      <c r="Y2195" s="35">
        <v>0</v>
      </c>
      <c r="Z2195" s="35">
        <v>0</v>
      </c>
      <c r="AA2195" s="34">
        <v>0</v>
      </c>
      <c r="AB2195" s="34">
        <v>0</v>
      </c>
      <c r="AC2195" s="34">
        <v>0</v>
      </c>
      <c r="AD2195" s="34">
        <v>0</v>
      </c>
      <c r="AE2195" s="34">
        <f t="shared" si="545"/>
        <v>0</v>
      </c>
      <c r="AF2195" s="34">
        <f t="shared" si="546"/>
        <v>9999</v>
      </c>
      <c r="AG2195" s="34">
        <f t="shared" si="547"/>
        <v>9999</v>
      </c>
      <c r="AH2195" s="34">
        <v>2880</v>
      </c>
      <c r="AI2195" s="34">
        <v>0</v>
      </c>
      <c r="AJ2195" s="35">
        <v>10800</v>
      </c>
      <c r="AK2195" s="35">
        <v>0</v>
      </c>
      <c r="AL2195" s="35">
        <v>0</v>
      </c>
      <c r="AM2195" s="34">
        <v>1.5</v>
      </c>
      <c r="AN2195" s="34">
        <f t="shared" si="548"/>
        <v>0</v>
      </c>
      <c r="AO2195" s="35">
        <v>240</v>
      </c>
      <c r="AP2195" s="35">
        <v>240</v>
      </c>
      <c r="AQ2195" t="s">
        <v>82</v>
      </c>
      <c r="AR2195">
        <v>2</v>
      </c>
      <c r="AS2195" s="34">
        <v>0.53333333333333</v>
      </c>
      <c r="AT2195" t="s">
        <v>83</v>
      </c>
      <c r="AU2195" s="35">
        <f t="shared" si="558"/>
        <v>0</v>
      </c>
      <c r="AV2195" s="35">
        <f t="shared" si="549"/>
        <v>0</v>
      </c>
      <c r="AW2195" s="35">
        <f t="shared" si="550"/>
        <v>9999</v>
      </c>
      <c r="AX2195" s="35">
        <f t="shared" si="551"/>
        <v>9999</v>
      </c>
      <c r="AY2195" s="35">
        <f t="shared" si="552"/>
        <v>0</v>
      </c>
      <c r="AZ2195" s="35">
        <f t="shared" si="553"/>
        <v>0</v>
      </c>
      <c r="BA2195" s="27" t="str">
        <f t="shared" si="554"/>
        <v>Kelipatan Kirim/Master box &gt; 3x FC+index</v>
      </c>
      <c r="BB2195" s="34">
        <v>0.000176</v>
      </c>
      <c r="BC2195" s="34">
        <f t="shared" si="555"/>
        <v>0</v>
      </c>
      <c r="BD2195" s="34" t="e">
        <f t="shared" si="556"/>
        <v>#REF!</v>
      </c>
      <c r="BE2195" s="34">
        <v>0.07</v>
      </c>
      <c r="BF2195" s="34">
        <f t="shared" si="559"/>
        <v>0</v>
      </c>
      <c r="BG2195" s="34" t="e">
        <f t="shared" si="557"/>
        <v>#REF!</v>
      </c>
      <c r="BH2195" t="str">
        <f>IF(AT2195="UDARA","U","N")&amp;LEFT($C$4,2)&amp;MID($C$4,4,2)&amp;LEFT(A2195,3)&amp;MID(E2195,2,2)&amp;VLOOKUP(E2195,Acuan_Reference!C:L,10,0)</f>
        <v>N1501BTM71S2</v>
      </c>
      <c r="BI2195" t="s">
        <v>84</v>
      </c>
      <c r="BJ2195" t="s">
        <v>119</v>
      </c>
      <c r="BK2195" t="s">
        <v>86</v>
      </c>
      <c r="BL2195" t="s">
        <v>87</v>
      </c>
    </row>
    <row r="2196" hidden="1" spans="1:64">
      <c r="A2196" t="s">
        <v>93</v>
      </c>
      <c r="B2196" t="s">
        <v>75</v>
      </c>
      <c r="C2196" t="s">
        <v>76</v>
      </c>
      <c r="D2196" t="s">
        <v>180</v>
      </c>
      <c r="E2196" t="s">
        <v>282</v>
      </c>
      <c r="F2196" t="s">
        <v>283</v>
      </c>
      <c r="G2196" t="s">
        <v>118</v>
      </c>
      <c r="H2196" t="s">
        <v>81</v>
      </c>
      <c r="I2196" s="34">
        <v>10540</v>
      </c>
      <c r="J2196" s="35">
        <v>0</v>
      </c>
      <c r="K2196" s="35">
        <v>0</v>
      </c>
      <c r="L2196" s="35">
        <v>0</v>
      </c>
      <c r="M2196" s="35">
        <v>0</v>
      </c>
      <c r="N2196" s="35">
        <v>0</v>
      </c>
      <c r="O2196" s="35">
        <v>0</v>
      </c>
      <c r="P2196" s="35">
        <v>-23</v>
      </c>
      <c r="Q2196" s="35">
        <v>0</v>
      </c>
      <c r="R2196" s="35">
        <v>0</v>
      </c>
      <c r="S2196" s="35">
        <v>0</v>
      </c>
      <c r="T2196" s="35">
        <v>0</v>
      </c>
      <c r="U2196" s="35">
        <v>0</v>
      </c>
      <c r="V2196" s="34">
        <v>0</v>
      </c>
      <c r="W2196" s="34">
        <f t="shared" si="544"/>
        <v>0</v>
      </c>
      <c r="X2196" s="35">
        <v>0</v>
      </c>
      <c r="Y2196" s="35">
        <v>0</v>
      </c>
      <c r="Z2196" s="35">
        <v>0</v>
      </c>
      <c r="AA2196" s="34">
        <v>0</v>
      </c>
      <c r="AB2196" s="34">
        <v>0</v>
      </c>
      <c r="AC2196" s="34">
        <v>0</v>
      </c>
      <c r="AD2196" s="34">
        <v>0</v>
      </c>
      <c r="AE2196" s="34">
        <f t="shared" si="545"/>
        <v>0</v>
      </c>
      <c r="AF2196" s="34">
        <f t="shared" si="546"/>
        <v>9999</v>
      </c>
      <c r="AG2196" s="34">
        <f t="shared" si="547"/>
        <v>9999</v>
      </c>
      <c r="AH2196" s="34">
        <v>2880</v>
      </c>
      <c r="AI2196" s="34">
        <v>0</v>
      </c>
      <c r="AJ2196" s="35">
        <v>10800</v>
      </c>
      <c r="AK2196" s="35">
        <v>0</v>
      </c>
      <c r="AL2196" s="35">
        <v>0</v>
      </c>
      <c r="AM2196" s="34">
        <v>0.8</v>
      </c>
      <c r="AN2196" s="34">
        <f t="shared" si="548"/>
        <v>0</v>
      </c>
      <c r="AO2196" s="35">
        <v>240</v>
      </c>
      <c r="AP2196" s="35">
        <v>240</v>
      </c>
      <c r="AQ2196" t="s">
        <v>82</v>
      </c>
      <c r="AR2196">
        <v>4</v>
      </c>
      <c r="AS2196" s="34">
        <v>0.066666666666667</v>
      </c>
      <c r="AT2196" t="s">
        <v>83</v>
      </c>
      <c r="AU2196" s="35">
        <f t="shared" si="558"/>
        <v>0</v>
      </c>
      <c r="AV2196" s="35">
        <f t="shared" si="549"/>
        <v>0</v>
      </c>
      <c r="AW2196" s="35">
        <f t="shared" si="550"/>
        <v>9999</v>
      </c>
      <c r="AX2196" s="35">
        <f t="shared" si="551"/>
        <v>9999</v>
      </c>
      <c r="AY2196" s="35">
        <f t="shared" si="552"/>
        <v>0</v>
      </c>
      <c r="AZ2196" s="35">
        <f t="shared" si="553"/>
        <v>0</v>
      </c>
      <c r="BA2196" s="27" t="str">
        <f t="shared" si="554"/>
        <v>Kelipatan Kirim/Master box &gt; 3x FC+index</v>
      </c>
      <c r="BB2196" s="34">
        <v>0.000176</v>
      </c>
      <c r="BC2196" s="34">
        <f t="shared" si="555"/>
        <v>0</v>
      </c>
      <c r="BD2196" s="34" t="e">
        <f t="shared" si="556"/>
        <v>#REF!</v>
      </c>
      <c r="BE2196" s="34">
        <v>0.07</v>
      </c>
      <c r="BF2196" s="34">
        <f t="shared" si="559"/>
        <v>0</v>
      </c>
      <c r="BG2196" s="34" t="e">
        <f t="shared" si="557"/>
        <v>#REF!</v>
      </c>
      <c r="BH2196" t="str">
        <f>IF(AT2196="UDARA","U","N")&amp;LEFT($C$4,2)&amp;MID($C$4,4,2)&amp;LEFT(A2196,3)&amp;MID(E2196,2,2)&amp;VLOOKUP(E2196,Acuan_Reference!C:L,10,0)</f>
        <v>N1501CRB71S2</v>
      </c>
      <c r="BI2196" t="s">
        <v>84</v>
      </c>
      <c r="BJ2196" t="s">
        <v>119</v>
      </c>
      <c r="BK2196" t="s">
        <v>86</v>
      </c>
      <c r="BL2196" t="s">
        <v>87</v>
      </c>
    </row>
    <row r="2197" hidden="1" spans="1:64">
      <c r="A2197" t="s">
        <v>94</v>
      </c>
      <c r="B2197" t="s">
        <v>75</v>
      </c>
      <c r="C2197" t="s">
        <v>76</v>
      </c>
      <c r="D2197" t="s">
        <v>180</v>
      </c>
      <c r="E2197" t="s">
        <v>282</v>
      </c>
      <c r="F2197" t="s">
        <v>283</v>
      </c>
      <c r="G2197" t="s">
        <v>118</v>
      </c>
      <c r="H2197" t="s">
        <v>81</v>
      </c>
      <c r="I2197" s="34">
        <v>10540</v>
      </c>
      <c r="J2197" s="35">
        <v>0</v>
      </c>
      <c r="K2197" s="35">
        <v>0</v>
      </c>
      <c r="L2197" s="35">
        <v>0</v>
      </c>
      <c r="M2197" s="35">
        <v>0</v>
      </c>
      <c r="N2197" s="35">
        <v>0</v>
      </c>
      <c r="O2197" s="35">
        <v>0</v>
      </c>
      <c r="P2197" s="35">
        <v>0</v>
      </c>
      <c r="Q2197" s="35">
        <v>0</v>
      </c>
      <c r="R2197" s="35">
        <v>0</v>
      </c>
      <c r="S2197" s="35">
        <v>0</v>
      </c>
      <c r="T2197" s="35">
        <v>0</v>
      </c>
      <c r="U2197" s="35">
        <v>0</v>
      </c>
      <c r="V2197" s="34">
        <v>0</v>
      </c>
      <c r="W2197" s="34">
        <f t="shared" si="544"/>
        <v>0</v>
      </c>
      <c r="X2197" s="35">
        <v>0</v>
      </c>
      <c r="Y2197" s="35">
        <v>0</v>
      </c>
      <c r="Z2197" s="35">
        <v>0</v>
      </c>
      <c r="AA2197" s="34">
        <v>0</v>
      </c>
      <c r="AB2197" s="34">
        <v>0</v>
      </c>
      <c r="AC2197" s="34">
        <v>0</v>
      </c>
      <c r="AD2197" s="34">
        <v>0</v>
      </c>
      <c r="AE2197" s="34">
        <f t="shared" si="545"/>
        <v>0</v>
      </c>
      <c r="AF2197" s="34">
        <f t="shared" si="546"/>
        <v>9999</v>
      </c>
      <c r="AG2197" s="34">
        <f t="shared" si="547"/>
        <v>9999</v>
      </c>
      <c r="AH2197" s="34">
        <v>2880</v>
      </c>
      <c r="AI2197" s="34">
        <v>0</v>
      </c>
      <c r="AJ2197" s="35">
        <v>10800</v>
      </c>
      <c r="AK2197" s="35">
        <v>0</v>
      </c>
      <c r="AL2197" s="35">
        <v>0</v>
      </c>
      <c r="AM2197" s="34">
        <v>0.8</v>
      </c>
      <c r="AN2197" s="34">
        <f t="shared" si="548"/>
        <v>0</v>
      </c>
      <c r="AO2197" s="35">
        <v>240</v>
      </c>
      <c r="AP2197" s="35">
        <v>240</v>
      </c>
      <c r="AQ2197" t="s">
        <v>82</v>
      </c>
      <c r="AR2197">
        <v>8</v>
      </c>
      <c r="AS2197" s="34">
        <v>0.13333333333333</v>
      </c>
      <c r="AT2197" t="s">
        <v>83</v>
      </c>
      <c r="AU2197" s="35">
        <f t="shared" si="558"/>
        <v>0</v>
      </c>
      <c r="AV2197" s="35">
        <f t="shared" si="549"/>
        <v>0</v>
      </c>
      <c r="AW2197" s="35">
        <f t="shared" si="550"/>
        <v>9999</v>
      </c>
      <c r="AX2197" s="35">
        <f t="shared" si="551"/>
        <v>9999</v>
      </c>
      <c r="AY2197" s="35">
        <f t="shared" si="552"/>
        <v>0</v>
      </c>
      <c r="AZ2197" s="35">
        <f t="shared" si="553"/>
        <v>0</v>
      </c>
      <c r="BA2197" s="27" t="str">
        <f t="shared" si="554"/>
        <v>Kelipatan Kirim/Master box &gt; 3x FC+index</v>
      </c>
      <c r="BB2197" s="34">
        <v>0.000176</v>
      </c>
      <c r="BC2197" s="34">
        <f t="shared" si="555"/>
        <v>0</v>
      </c>
      <c r="BD2197" s="34" t="e">
        <f t="shared" si="556"/>
        <v>#REF!</v>
      </c>
      <c r="BE2197" s="34">
        <v>0.07</v>
      </c>
      <c r="BF2197" s="34">
        <f t="shared" si="559"/>
        <v>0</v>
      </c>
      <c r="BG2197" s="34" t="e">
        <f t="shared" si="557"/>
        <v>#REF!</v>
      </c>
      <c r="BH2197" t="str">
        <f>IF(AT2197="UDARA","U","N")&amp;LEFT($C$4,2)&amp;MID($C$4,4,2)&amp;LEFT(A2197,3)&amp;MID(E2197,2,2)&amp;VLOOKUP(E2197,Acuan_Reference!C:L,10,0)</f>
        <v>N1501DPS71S2</v>
      </c>
      <c r="BI2197" t="s">
        <v>84</v>
      </c>
      <c r="BJ2197" t="s">
        <v>119</v>
      </c>
      <c r="BK2197" t="s">
        <v>86</v>
      </c>
      <c r="BL2197" t="s">
        <v>87</v>
      </c>
    </row>
    <row r="2198" hidden="1" spans="1:64">
      <c r="A2198" t="s">
        <v>95</v>
      </c>
      <c r="B2198" t="s">
        <v>75</v>
      </c>
      <c r="C2198" t="s">
        <v>76</v>
      </c>
      <c r="D2198" t="s">
        <v>180</v>
      </c>
      <c r="E2198" t="s">
        <v>282</v>
      </c>
      <c r="F2198" t="s">
        <v>283</v>
      </c>
      <c r="G2198" t="s">
        <v>118</v>
      </c>
      <c r="H2198" t="s">
        <v>81</v>
      </c>
      <c r="I2198" s="34">
        <v>10540</v>
      </c>
      <c r="J2198" s="35">
        <v>360</v>
      </c>
      <c r="K2198" s="35">
        <v>349</v>
      </c>
      <c r="L2198" s="35">
        <v>315</v>
      </c>
      <c r="M2198" s="35">
        <v>180</v>
      </c>
      <c r="N2198" s="35">
        <v>378</v>
      </c>
      <c r="O2198" s="35">
        <v>252</v>
      </c>
      <c r="P2198" s="35">
        <v>271</v>
      </c>
      <c r="Q2198" s="35">
        <v>246</v>
      </c>
      <c r="R2198" s="35">
        <v>267</v>
      </c>
      <c r="S2198" s="35">
        <v>260</v>
      </c>
      <c r="T2198" s="35">
        <v>258</v>
      </c>
      <c r="U2198" s="35">
        <v>326</v>
      </c>
      <c r="V2198" s="34">
        <v>281.33333333333</v>
      </c>
      <c r="W2198" s="34">
        <f t="shared" si="544"/>
        <v>264.333333333333</v>
      </c>
      <c r="X2198" s="35">
        <v>168</v>
      </c>
      <c r="Y2198" s="35">
        <v>0</v>
      </c>
      <c r="Z2198" s="35">
        <v>0</v>
      </c>
      <c r="AA2198" s="34">
        <v>68</v>
      </c>
      <c r="AB2198" s="34">
        <v>0</v>
      </c>
      <c r="AC2198" s="34">
        <v>0</v>
      </c>
      <c r="AD2198" s="34">
        <v>0</v>
      </c>
      <c r="AE2198" s="34">
        <f t="shared" si="545"/>
        <v>68</v>
      </c>
      <c r="AF2198" s="34">
        <f t="shared" si="546"/>
        <v>0.241706161137444</v>
      </c>
      <c r="AG2198" s="34">
        <f t="shared" si="547"/>
        <v>0.257250945775536</v>
      </c>
      <c r="AH2198" s="34">
        <v>2880</v>
      </c>
      <c r="AI2198" s="34">
        <v>0</v>
      </c>
      <c r="AJ2198" s="35">
        <v>10800</v>
      </c>
      <c r="AK2198" s="35">
        <v>245</v>
      </c>
      <c r="AL2198" s="35">
        <v>209</v>
      </c>
      <c r="AM2198" s="34">
        <v>0.25</v>
      </c>
      <c r="AN2198" s="34">
        <f t="shared" si="548"/>
        <v>66.0833333333333</v>
      </c>
      <c r="AO2198" s="35">
        <v>240</v>
      </c>
      <c r="AP2198" s="35">
        <v>240</v>
      </c>
      <c r="AQ2198" t="s">
        <v>82</v>
      </c>
      <c r="AR2198">
        <v>12</v>
      </c>
      <c r="AS2198" s="34">
        <v>0.033333333333333</v>
      </c>
      <c r="AT2198" t="s">
        <v>83</v>
      </c>
      <c r="AU2198" s="35">
        <f t="shared" si="558"/>
        <v>155.3125</v>
      </c>
      <c r="AV2198" s="35">
        <f t="shared" si="549"/>
        <v>240</v>
      </c>
      <c r="AW2198" s="35">
        <f t="shared" si="550"/>
        <v>1.16519546027743</v>
      </c>
      <c r="AX2198" s="35">
        <f t="shared" si="551"/>
        <v>0.37452711223203</v>
      </c>
      <c r="AY2198" s="35">
        <f t="shared" si="552"/>
        <v>240</v>
      </c>
      <c r="AZ2198" s="35">
        <f t="shared" si="553"/>
        <v>240</v>
      </c>
      <c r="BA2198" s="27" t="str">
        <f t="shared" si="554"/>
        <v>2</v>
      </c>
      <c r="BB2198" s="34">
        <v>0.000176</v>
      </c>
      <c r="BC2198" s="34">
        <f t="shared" si="555"/>
        <v>0.04224</v>
      </c>
      <c r="BD2198" s="34" t="e">
        <f t="shared" si="556"/>
        <v>#REF!</v>
      </c>
      <c r="BE2198" s="34">
        <v>0.07</v>
      </c>
      <c r="BF2198" s="34">
        <f t="shared" si="559"/>
        <v>16.8</v>
      </c>
      <c r="BG2198" s="34" t="e">
        <f t="shared" si="557"/>
        <v>#REF!</v>
      </c>
      <c r="BH2198" t="str">
        <f>IF(AT2198="UDARA","U","N")&amp;LEFT($C$4,2)&amp;MID($C$4,4,2)&amp;LEFT(A2198,3)&amp;MID(E2198,2,2)&amp;VLOOKUP(E2198,Acuan_Reference!C:L,10,0)</f>
        <v>N1501JAK71S2</v>
      </c>
      <c r="BI2198" t="s">
        <v>84</v>
      </c>
      <c r="BJ2198" t="s">
        <v>119</v>
      </c>
      <c r="BK2198" t="s">
        <v>86</v>
      </c>
      <c r="BL2198" t="s">
        <v>87</v>
      </c>
    </row>
    <row r="2199" hidden="1" spans="1:64">
      <c r="A2199" t="s">
        <v>96</v>
      </c>
      <c r="B2199" t="s">
        <v>75</v>
      </c>
      <c r="C2199" t="s">
        <v>76</v>
      </c>
      <c r="D2199" t="s">
        <v>180</v>
      </c>
      <c r="E2199" t="s">
        <v>282</v>
      </c>
      <c r="F2199" t="s">
        <v>283</v>
      </c>
      <c r="G2199" t="s">
        <v>118</v>
      </c>
      <c r="H2199" t="s">
        <v>81</v>
      </c>
      <c r="I2199" s="34">
        <v>10540</v>
      </c>
      <c r="J2199" s="35">
        <v>0</v>
      </c>
      <c r="K2199" s="35">
        <v>0</v>
      </c>
      <c r="L2199" s="35">
        <v>0</v>
      </c>
      <c r="M2199" s="35">
        <v>0</v>
      </c>
      <c r="N2199" s="35">
        <v>0</v>
      </c>
      <c r="O2199" s="35">
        <v>0</v>
      </c>
      <c r="P2199" s="35">
        <v>0</v>
      </c>
      <c r="Q2199" s="35">
        <v>0</v>
      </c>
      <c r="R2199" s="35">
        <v>0</v>
      </c>
      <c r="S2199" s="35">
        <v>0</v>
      </c>
      <c r="T2199" s="35">
        <v>0</v>
      </c>
      <c r="U2199" s="35">
        <v>0</v>
      </c>
      <c r="V2199" s="34">
        <v>0</v>
      </c>
      <c r="W2199" s="34">
        <f t="shared" si="544"/>
        <v>0</v>
      </c>
      <c r="X2199" s="35">
        <v>0</v>
      </c>
      <c r="Y2199" s="35">
        <v>0</v>
      </c>
      <c r="Z2199" s="35">
        <v>0</v>
      </c>
      <c r="AA2199" s="34">
        <v>0</v>
      </c>
      <c r="AB2199" s="34">
        <v>0</v>
      </c>
      <c r="AC2199" s="34">
        <v>0</v>
      </c>
      <c r="AD2199" s="34">
        <v>0</v>
      </c>
      <c r="AE2199" s="34">
        <f t="shared" si="545"/>
        <v>0</v>
      </c>
      <c r="AF2199" s="34">
        <f t="shared" si="546"/>
        <v>9999</v>
      </c>
      <c r="AG2199" s="34">
        <f t="shared" si="547"/>
        <v>9999</v>
      </c>
      <c r="AH2199" s="34">
        <v>2880</v>
      </c>
      <c r="AI2199" s="34">
        <v>0</v>
      </c>
      <c r="AJ2199" s="35">
        <v>10800</v>
      </c>
      <c r="AK2199" s="35">
        <v>0</v>
      </c>
      <c r="AL2199" s="35">
        <v>0</v>
      </c>
      <c r="AM2199" s="34">
        <v>1.2</v>
      </c>
      <c r="AN2199" s="34">
        <f t="shared" si="548"/>
        <v>0</v>
      </c>
      <c r="AO2199" s="35">
        <v>240</v>
      </c>
      <c r="AP2199" s="35">
        <v>240</v>
      </c>
      <c r="AQ2199" t="s">
        <v>82</v>
      </c>
      <c r="AR2199">
        <v>2</v>
      </c>
      <c r="AS2199" s="34">
        <v>0.2</v>
      </c>
      <c r="AT2199" t="s">
        <v>83</v>
      </c>
      <c r="AU2199" s="35">
        <f t="shared" si="558"/>
        <v>0</v>
      </c>
      <c r="AV2199" s="35">
        <f t="shared" si="549"/>
        <v>0</v>
      </c>
      <c r="AW2199" s="35">
        <f t="shared" si="550"/>
        <v>9999</v>
      </c>
      <c r="AX2199" s="35">
        <f t="shared" si="551"/>
        <v>9999</v>
      </c>
      <c r="AY2199" s="35">
        <f t="shared" si="552"/>
        <v>0</v>
      </c>
      <c r="AZ2199" s="35">
        <f t="shared" si="553"/>
        <v>0</v>
      </c>
      <c r="BA2199" s="27" t="str">
        <f t="shared" si="554"/>
        <v>Kelipatan Kirim/Master box &gt; 3x FC+index</v>
      </c>
      <c r="BB2199" s="34">
        <v>0.000176</v>
      </c>
      <c r="BC2199" s="34">
        <f t="shared" si="555"/>
        <v>0</v>
      </c>
      <c r="BD2199" s="34" t="e">
        <f t="shared" si="556"/>
        <v>#REF!</v>
      </c>
      <c r="BE2199" s="34">
        <v>0.07</v>
      </c>
      <c r="BF2199" s="34">
        <f t="shared" si="559"/>
        <v>0</v>
      </c>
      <c r="BG2199" s="34" t="e">
        <f t="shared" si="557"/>
        <v>#REF!</v>
      </c>
      <c r="BH2199" t="str">
        <f>IF(AT2199="UDARA","U","N")&amp;LEFT($C$4,2)&amp;MID($C$4,4,2)&amp;LEFT(A2199,3)&amp;MID(E2199,2,2)&amp;VLOOKUP(E2199,Acuan_Reference!C:L,10,0)</f>
        <v>N1501JBI71S2</v>
      </c>
      <c r="BI2199" t="s">
        <v>84</v>
      </c>
      <c r="BJ2199" t="s">
        <v>119</v>
      </c>
      <c r="BK2199" t="s">
        <v>86</v>
      </c>
      <c r="BL2199" t="s">
        <v>87</v>
      </c>
    </row>
    <row r="2200" hidden="1" spans="1:64">
      <c r="A2200" t="s">
        <v>97</v>
      </c>
      <c r="B2200" t="s">
        <v>75</v>
      </c>
      <c r="C2200" t="s">
        <v>76</v>
      </c>
      <c r="D2200" t="s">
        <v>180</v>
      </c>
      <c r="E2200" t="s">
        <v>282</v>
      </c>
      <c r="F2200" t="s">
        <v>283</v>
      </c>
      <c r="G2200" t="s">
        <v>118</v>
      </c>
      <c r="H2200" t="s">
        <v>81</v>
      </c>
      <c r="I2200" s="34">
        <v>10540</v>
      </c>
      <c r="J2200" s="35">
        <v>380</v>
      </c>
      <c r="K2200" s="35">
        <v>554</v>
      </c>
      <c r="L2200" s="35">
        <v>532</v>
      </c>
      <c r="M2200" s="35">
        <v>127</v>
      </c>
      <c r="N2200" s="35">
        <v>372</v>
      </c>
      <c r="O2200" s="35">
        <v>269</v>
      </c>
      <c r="P2200" s="35">
        <v>487</v>
      </c>
      <c r="Q2200" s="35">
        <v>169</v>
      </c>
      <c r="R2200" s="35">
        <v>473</v>
      </c>
      <c r="S2200" s="35">
        <v>742</v>
      </c>
      <c r="T2200" s="35">
        <v>2346</v>
      </c>
      <c r="U2200" s="35">
        <v>5466</v>
      </c>
      <c r="V2200" s="34">
        <v>2851.3333333333</v>
      </c>
      <c r="W2200" s="34">
        <f t="shared" si="544"/>
        <v>2919</v>
      </c>
      <c r="X2200" s="35">
        <v>557</v>
      </c>
      <c r="Y2200" s="35">
        <v>0</v>
      </c>
      <c r="Z2200" s="35">
        <v>0</v>
      </c>
      <c r="AA2200" s="34">
        <v>4</v>
      </c>
      <c r="AB2200" s="34">
        <v>0</v>
      </c>
      <c r="AC2200" s="34">
        <v>0</v>
      </c>
      <c r="AD2200" s="34">
        <v>7200</v>
      </c>
      <c r="AE2200" s="34">
        <f t="shared" si="545"/>
        <v>7204</v>
      </c>
      <c r="AF2200" s="34">
        <f t="shared" si="546"/>
        <v>2.52653729249477</v>
      </c>
      <c r="AG2200" s="34">
        <f t="shared" si="547"/>
        <v>0.0013703323055841</v>
      </c>
      <c r="AH2200" s="34">
        <v>2880</v>
      </c>
      <c r="AI2200" s="34">
        <v>0</v>
      </c>
      <c r="AJ2200" s="35">
        <v>10800</v>
      </c>
      <c r="AK2200" s="35">
        <v>437</v>
      </c>
      <c r="AL2200" s="35">
        <v>945</v>
      </c>
      <c r="AM2200" s="34">
        <v>0.5</v>
      </c>
      <c r="AN2200" s="34">
        <f t="shared" si="548"/>
        <v>1459.5</v>
      </c>
      <c r="AO2200" s="35">
        <v>240</v>
      </c>
      <c r="AP2200" s="35">
        <v>240</v>
      </c>
      <c r="AQ2200" t="s">
        <v>82</v>
      </c>
      <c r="AR2200">
        <v>20</v>
      </c>
      <c r="AS2200" s="34">
        <v>0.033333333333333</v>
      </c>
      <c r="AT2200" t="s">
        <v>83</v>
      </c>
      <c r="AU2200" s="35">
        <f t="shared" si="558"/>
        <v>0</v>
      </c>
      <c r="AV2200" s="35">
        <f t="shared" si="549"/>
        <v>0</v>
      </c>
      <c r="AW2200" s="35">
        <f t="shared" si="550"/>
        <v>2.46796848235697</v>
      </c>
      <c r="AX2200" s="35">
        <f t="shared" si="551"/>
        <v>2.14422747516273</v>
      </c>
      <c r="AY2200" s="35">
        <f t="shared" si="552"/>
        <v>0</v>
      </c>
      <c r="AZ2200" s="35">
        <f t="shared" si="553"/>
        <v>0</v>
      </c>
      <c r="BA2200" s="27" t="str">
        <f t="shared" si="554"/>
        <v>3</v>
      </c>
      <c r="BB2200" s="34">
        <v>0.000176</v>
      </c>
      <c r="BC2200" s="34">
        <f t="shared" si="555"/>
        <v>0</v>
      </c>
      <c r="BD2200" s="34" t="e">
        <f t="shared" si="556"/>
        <v>#REF!</v>
      </c>
      <c r="BE2200" s="34">
        <v>0.07</v>
      </c>
      <c r="BF2200" s="34">
        <f t="shared" si="559"/>
        <v>0</v>
      </c>
      <c r="BG2200" s="34" t="e">
        <f t="shared" si="557"/>
        <v>#REF!</v>
      </c>
      <c r="BH2200" t="str">
        <f>IF(AT2200="UDARA","U","N")&amp;LEFT($C$4,2)&amp;MID($C$4,4,2)&amp;LEFT(A2200,3)&amp;MID(E2200,2,2)&amp;VLOOKUP(E2200,Acuan_Reference!C:L,10,0)</f>
        <v>N1501JKT71S2</v>
      </c>
      <c r="BI2200" t="s">
        <v>84</v>
      </c>
      <c r="BJ2200" t="s">
        <v>119</v>
      </c>
      <c r="BK2200" t="s">
        <v>86</v>
      </c>
      <c r="BL2200" t="s">
        <v>87</v>
      </c>
    </row>
    <row r="2201" hidden="1" spans="1:64">
      <c r="A2201" t="s">
        <v>98</v>
      </c>
      <c r="B2201" t="s">
        <v>75</v>
      </c>
      <c r="C2201" t="s">
        <v>76</v>
      </c>
      <c r="D2201" t="s">
        <v>180</v>
      </c>
      <c r="E2201" t="s">
        <v>282</v>
      </c>
      <c r="F2201" t="s">
        <v>283</v>
      </c>
      <c r="G2201" t="s">
        <v>118</v>
      </c>
      <c r="H2201" t="s">
        <v>81</v>
      </c>
      <c r="I2201" s="34">
        <v>10540</v>
      </c>
      <c r="J2201" s="35">
        <v>0</v>
      </c>
      <c r="K2201" s="35">
        <v>0</v>
      </c>
      <c r="L2201" s="35">
        <v>0</v>
      </c>
      <c r="M2201" s="35">
        <v>0</v>
      </c>
      <c r="N2201" s="35">
        <v>0</v>
      </c>
      <c r="O2201" s="35">
        <v>0</v>
      </c>
      <c r="P2201" s="35">
        <v>0</v>
      </c>
      <c r="Q2201" s="35">
        <v>0</v>
      </c>
      <c r="R2201" s="35">
        <v>0</v>
      </c>
      <c r="S2201" s="35">
        <v>0</v>
      </c>
      <c r="T2201" s="35">
        <v>0</v>
      </c>
      <c r="U2201" s="35">
        <v>0</v>
      </c>
      <c r="V2201" s="34">
        <v>0</v>
      </c>
      <c r="W2201" s="34">
        <f t="shared" si="544"/>
        <v>0</v>
      </c>
      <c r="X2201" s="35">
        <v>0</v>
      </c>
      <c r="Y2201" s="35">
        <v>0</v>
      </c>
      <c r="Z2201" s="35">
        <v>0</v>
      </c>
      <c r="AA2201" s="34">
        <v>0</v>
      </c>
      <c r="AB2201" s="34">
        <v>0</v>
      </c>
      <c r="AC2201" s="34">
        <v>0</v>
      </c>
      <c r="AD2201" s="34">
        <v>0</v>
      </c>
      <c r="AE2201" s="34">
        <f t="shared" si="545"/>
        <v>0</v>
      </c>
      <c r="AF2201" s="34">
        <f t="shared" si="546"/>
        <v>9999</v>
      </c>
      <c r="AG2201" s="34">
        <f t="shared" si="547"/>
        <v>9999</v>
      </c>
      <c r="AH2201" s="34">
        <v>2880</v>
      </c>
      <c r="AI2201" s="34">
        <v>0</v>
      </c>
      <c r="AJ2201" s="35">
        <v>10800</v>
      </c>
      <c r="AK2201" s="35">
        <v>0</v>
      </c>
      <c r="AL2201" s="35">
        <v>0</v>
      </c>
      <c r="AM2201" s="34">
        <v>0.9</v>
      </c>
      <c r="AN2201" s="34">
        <f t="shared" si="548"/>
        <v>0</v>
      </c>
      <c r="AO2201" s="35">
        <v>240</v>
      </c>
      <c r="AP2201" s="35">
        <v>240</v>
      </c>
      <c r="AQ2201" t="s">
        <v>82</v>
      </c>
      <c r="AR2201">
        <v>4</v>
      </c>
      <c r="AS2201" s="34">
        <v>0.1</v>
      </c>
      <c r="AT2201" t="s">
        <v>83</v>
      </c>
      <c r="AU2201" s="35">
        <f t="shared" si="558"/>
        <v>0</v>
      </c>
      <c r="AV2201" s="35">
        <f t="shared" si="549"/>
        <v>0</v>
      </c>
      <c r="AW2201" s="35">
        <f t="shared" si="550"/>
        <v>9999</v>
      </c>
      <c r="AX2201" s="35">
        <f t="shared" si="551"/>
        <v>9999</v>
      </c>
      <c r="AY2201" s="35">
        <f t="shared" si="552"/>
        <v>0</v>
      </c>
      <c r="AZ2201" s="35">
        <f t="shared" si="553"/>
        <v>0</v>
      </c>
      <c r="BA2201" s="27" t="str">
        <f t="shared" si="554"/>
        <v>Kelipatan Kirim/Master box &gt; 3x FC+index</v>
      </c>
      <c r="BB2201" s="34">
        <v>0.000176</v>
      </c>
      <c r="BC2201" s="34">
        <f t="shared" si="555"/>
        <v>0</v>
      </c>
      <c r="BD2201" s="34" t="e">
        <f t="shared" si="556"/>
        <v>#REF!</v>
      </c>
      <c r="BE2201" s="34">
        <v>0.07</v>
      </c>
      <c r="BF2201" s="34">
        <f t="shared" si="559"/>
        <v>0</v>
      </c>
      <c r="BG2201" s="34" t="e">
        <f t="shared" si="557"/>
        <v>#REF!</v>
      </c>
      <c r="BH2201" t="str">
        <f>IF(AT2201="UDARA","U","N")&amp;LEFT($C$4,2)&amp;MID($C$4,4,2)&amp;LEFT(A2201,3)&amp;MID(E2201,2,2)&amp;VLOOKUP(E2201,Acuan_Reference!C:L,10,0)</f>
        <v>N1501JMR71S2</v>
      </c>
      <c r="BI2201" t="s">
        <v>84</v>
      </c>
      <c r="BJ2201" t="s">
        <v>119</v>
      </c>
      <c r="BK2201" t="s">
        <v>86</v>
      </c>
      <c r="BL2201" t="s">
        <v>87</v>
      </c>
    </row>
    <row r="2202" hidden="1" spans="1:64">
      <c r="A2202" t="s">
        <v>99</v>
      </c>
      <c r="B2202" t="s">
        <v>75</v>
      </c>
      <c r="C2202" t="s">
        <v>76</v>
      </c>
      <c r="D2202" t="s">
        <v>180</v>
      </c>
      <c r="E2202" t="s">
        <v>282</v>
      </c>
      <c r="F2202" t="s">
        <v>283</v>
      </c>
      <c r="G2202" t="s">
        <v>118</v>
      </c>
      <c r="H2202" t="s">
        <v>81</v>
      </c>
      <c r="I2202" s="34">
        <v>10540</v>
      </c>
      <c r="J2202" s="35">
        <v>0</v>
      </c>
      <c r="K2202" s="35">
        <v>0</v>
      </c>
      <c r="L2202" s="35">
        <v>0</v>
      </c>
      <c r="M2202" s="35">
        <v>0</v>
      </c>
      <c r="N2202" s="35">
        <v>0</v>
      </c>
      <c r="O2202" s="35">
        <v>0</v>
      </c>
      <c r="P2202" s="35">
        <v>0</v>
      </c>
      <c r="Q2202" s="35">
        <v>-6</v>
      </c>
      <c r="R2202" s="35">
        <v>-9</v>
      </c>
      <c r="S2202" s="35">
        <v>0</v>
      </c>
      <c r="T2202" s="35">
        <v>0</v>
      </c>
      <c r="U2202" s="35">
        <v>0</v>
      </c>
      <c r="V2202" s="34">
        <v>0</v>
      </c>
      <c r="W2202" s="34">
        <f t="shared" si="544"/>
        <v>0</v>
      </c>
      <c r="X2202" s="35">
        <v>0</v>
      </c>
      <c r="Y2202" s="35">
        <v>0</v>
      </c>
      <c r="Z2202" s="35">
        <v>0</v>
      </c>
      <c r="AA2202" s="34">
        <v>0</v>
      </c>
      <c r="AB2202" s="34">
        <v>1</v>
      </c>
      <c r="AC2202" s="34">
        <v>0</v>
      </c>
      <c r="AD2202" s="34">
        <v>0</v>
      </c>
      <c r="AE2202" s="34">
        <f t="shared" si="545"/>
        <v>0</v>
      </c>
      <c r="AF2202" s="34">
        <f t="shared" si="546"/>
        <v>9999</v>
      </c>
      <c r="AG2202" s="34">
        <f t="shared" si="547"/>
        <v>9999</v>
      </c>
      <c r="AH2202" s="34">
        <v>2880</v>
      </c>
      <c r="AI2202" s="34">
        <v>0</v>
      </c>
      <c r="AJ2202" s="35">
        <v>10800</v>
      </c>
      <c r="AK2202" s="35">
        <v>0</v>
      </c>
      <c r="AL2202" s="35">
        <v>0</v>
      </c>
      <c r="AM2202" s="34">
        <v>1.1</v>
      </c>
      <c r="AN2202" s="34">
        <f t="shared" si="548"/>
        <v>0</v>
      </c>
      <c r="AO2202" s="35">
        <v>240</v>
      </c>
      <c r="AP2202" s="35">
        <v>240</v>
      </c>
      <c r="AQ2202" t="s">
        <v>82</v>
      </c>
      <c r="AR2202">
        <v>4</v>
      </c>
      <c r="AS2202" s="34">
        <v>0.33333333333333</v>
      </c>
      <c r="AT2202" t="s">
        <v>83</v>
      </c>
      <c r="AU2202" s="35">
        <f t="shared" si="558"/>
        <v>0</v>
      </c>
      <c r="AV2202" s="35">
        <f t="shared" si="549"/>
        <v>0</v>
      </c>
      <c r="AW2202" s="35">
        <f t="shared" si="550"/>
        <v>9999</v>
      </c>
      <c r="AX2202" s="35">
        <f t="shared" si="551"/>
        <v>9999</v>
      </c>
      <c r="AY2202" s="35">
        <f t="shared" si="552"/>
        <v>0</v>
      </c>
      <c r="AZ2202" s="35">
        <f t="shared" si="553"/>
        <v>0</v>
      </c>
      <c r="BA2202" s="27" t="str">
        <f t="shared" si="554"/>
        <v>Kelipatan Kirim/Master box &gt; 3x FC+index</v>
      </c>
      <c r="BB2202" s="34">
        <v>0.000176</v>
      </c>
      <c r="BC2202" s="34">
        <f t="shared" si="555"/>
        <v>0</v>
      </c>
      <c r="BD2202" s="34" t="e">
        <f t="shared" si="556"/>
        <v>#REF!</v>
      </c>
      <c r="BE2202" s="34">
        <v>0.07</v>
      </c>
      <c r="BF2202" s="34">
        <f t="shared" si="559"/>
        <v>0</v>
      </c>
      <c r="BG2202" s="34" t="e">
        <f t="shared" si="557"/>
        <v>#REF!</v>
      </c>
      <c r="BH2202" t="str">
        <f>IF(AT2202="UDARA","U","N")&amp;LEFT($C$4,2)&amp;MID($C$4,4,2)&amp;LEFT(A2202,3)&amp;MID(E2202,2,2)&amp;VLOOKUP(E2202,Acuan_Reference!C:L,10,0)</f>
        <v>N1501MDN71S2</v>
      </c>
      <c r="BI2202" t="s">
        <v>84</v>
      </c>
      <c r="BJ2202" t="s">
        <v>119</v>
      </c>
      <c r="BK2202" t="s">
        <v>86</v>
      </c>
      <c r="BL2202" t="s">
        <v>87</v>
      </c>
    </row>
    <row r="2203" hidden="1" spans="1:64">
      <c r="A2203" t="s">
        <v>100</v>
      </c>
      <c r="B2203" t="s">
        <v>75</v>
      </c>
      <c r="C2203" t="s">
        <v>76</v>
      </c>
      <c r="D2203" t="s">
        <v>180</v>
      </c>
      <c r="E2203" t="s">
        <v>282</v>
      </c>
      <c r="F2203" t="s">
        <v>283</v>
      </c>
      <c r="G2203" t="s">
        <v>118</v>
      </c>
      <c r="H2203" t="s">
        <v>81</v>
      </c>
      <c r="I2203" s="34">
        <v>10540</v>
      </c>
      <c r="J2203" s="35">
        <v>0</v>
      </c>
      <c r="K2203" s="35">
        <v>48</v>
      </c>
      <c r="L2203" s="35">
        <v>0</v>
      </c>
      <c r="M2203" s="35">
        <v>0</v>
      </c>
      <c r="N2203" s="35">
        <v>12</v>
      </c>
      <c r="O2203" s="35">
        <v>12</v>
      </c>
      <c r="P2203" s="35">
        <v>3</v>
      </c>
      <c r="Q2203" s="35">
        <v>0</v>
      </c>
      <c r="R2203" s="35">
        <v>0</v>
      </c>
      <c r="S2203" s="35">
        <v>0</v>
      </c>
      <c r="T2203" s="35">
        <v>0</v>
      </c>
      <c r="U2203" s="35">
        <v>72</v>
      </c>
      <c r="V2203" s="34">
        <v>24</v>
      </c>
      <c r="W2203" s="34">
        <f t="shared" si="544"/>
        <v>24</v>
      </c>
      <c r="X2203" s="35">
        <v>0</v>
      </c>
      <c r="Y2203" s="35">
        <v>0</v>
      </c>
      <c r="Z2203" s="35">
        <v>0</v>
      </c>
      <c r="AA2203" s="34">
        <v>90</v>
      </c>
      <c r="AB2203" s="34">
        <v>0</v>
      </c>
      <c r="AC2203" s="34">
        <v>0</v>
      </c>
      <c r="AD2203" s="34">
        <v>0</v>
      </c>
      <c r="AE2203" s="34">
        <f t="shared" si="545"/>
        <v>90</v>
      </c>
      <c r="AF2203" s="34">
        <f t="shared" si="546"/>
        <v>3.75</v>
      </c>
      <c r="AG2203" s="34">
        <f t="shared" si="547"/>
        <v>3.75</v>
      </c>
      <c r="AH2203" s="34">
        <v>2880</v>
      </c>
      <c r="AI2203" s="34">
        <v>0</v>
      </c>
      <c r="AJ2203" s="35">
        <v>10800</v>
      </c>
      <c r="AK2203" s="35">
        <v>6</v>
      </c>
      <c r="AL2203" s="35">
        <v>0</v>
      </c>
      <c r="AM2203" s="34">
        <v>1.5</v>
      </c>
      <c r="AN2203" s="34">
        <f t="shared" si="548"/>
        <v>36</v>
      </c>
      <c r="AO2203" s="35">
        <v>240</v>
      </c>
      <c r="AP2203" s="35">
        <v>240</v>
      </c>
      <c r="AQ2203" t="s">
        <v>82</v>
      </c>
      <c r="AR2203">
        <v>2</v>
      </c>
      <c r="AS2203" s="34">
        <v>0.76666666666667</v>
      </c>
      <c r="AT2203" t="s">
        <v>83</v>
      </c>
      <c r="AU2203" s="35">
        <f t="shared" si="558"/>
        <v>0</v>
      </c>
      <c r="AV2203" s="35">
        <f t="shared" si="549"/>
        <v>0</v>
      </c>
      <c r="AW2203" s="35">
        <f t="shared" si="550"/>
        <v>3.75</v>
      </c>
      <c r="AX2203" s="35">
        <f t="shared" si="551"/>
        <v>3.75</v>
      </c>
      <c r="AY2203" s="35">
        <f t="shared" si="552"/>
        <v>0</v>
      </c>
      <c r="AZ2203" s="35">
        <f t="shared" si="553"/>
        <v>0</v>
      </c>
      <c r="BA2203" s="27" t="str">
        <f t="shared" si="554"/>
        <v>Kelipatan Kirim/Master box &gt; 3x FC+index</v>
      </c>
      <c r="BB2203" s="34">
        <v>0.000176</v>
      </c>
      <c r="BC2203" s="34">
        <f t="shared" si="555"/>
        <v>0</v>
      </c>
      <c r="BD2203" s="34" t="e">
        <f t="shared" si="556"/>
        <v>#REF!</v>
      </c>
      <c r="BE2203" s="34">
        <v>0.07</v>
      </c>
      <c r="BF2203" s="34">
        <f t="shared" si="559"/>
        <v>0</v>
      </c>
      <c r="BG2203" s="34" t="e">
        <f t="shared" si="557"/>
        <v>#REF!</v>
      </c>
      <c r="BH2203" t="str">
        <f>IF(AT2203="UDARA","U","N")&amp;LEFT($C$4,2)&amp;MID($C$4,4,2)&amp;LEFT(A2203,3)&amp;MID(E2203,2,2)&amp;VLOOKUP(E2203,Acuan_Reference!C:L,10,0)</f>
        <v>N1501MDO71S2</v>
      </c>
      <c r="BI2203" t="s">
        <v>84</v>
      </c>
      <c r="BJ2203" t="s">
        <v>119</v>
      </c>
      <c r="BK2203" t="s">
        <v>86</v>
      </c>
      <c r="BL2203" t="s">
        <v>87</v>
      </c>
    </row>
    <row r="2204" hidden="1" spans="1:64">
      <c r="A2204" t="s">
        <v>101</v>
      </c>
      <c r="B2204" t="s">
        <v>75</v>
      </c>
      <c r="C2204" t="s">
        <v>76</v>
      </c>
      <c r="D2204" t="s">
        <v>180</v>
      </c>
      <c r="E2204" t="s">
        <v>282</v>
      </c>
      <c r="F2204" t="s">
        <v>283</v>
      </c>
      <c r="G2204" t="s">
        <v>118</v>
      </c>
      <c r="H2204" t="s">
        <v>81</v>
      </c>
      <c r="I2204" s="34">
        <v>10540</v>
      </c>
      <c r="J2204" s="35">
        <v>5</v>
      </c>
      <c r="K2204" s="35">
        <v>24</v>
      </c>
      <c r="L2204" s="35">
        <v>17</v>
      </c>
      <c r="M2204" s="35">
        <v>0</v>
      </c>
      <c r="N2204" s="35">
        <v>62</v>
      </c>
      <c r="O2204" s="35">
        <v>16</v>
      </c>
      <c r="P2204" s="35">
        <v>26</v>
      </c>
      <c r="Q2204" s="35">
        <v>27</v>
      </c>
      <c r="R2204" s="35">
        <v>16</v>
      </c>
      <c r="S2204" s="35">
        <v>14</v>
      </c>
      <c r="T2204" s="35">
        <v>20</v>
      </c>
      <c r="U2204" s="35">
        <v>10</v>
      </c>
      <c r="V2204" s="34">
        <v>14.666666666667</v>
      </c>
      <c r="W2204" s="34">
        <f t="shared" si="544"/>
        <v>14.6666666666667</v>
      </c>
      <c r="X2204" s="35">
        <v>0</v>
      </c>
      <c r="Y2204" s="35">
        <v>0</v>
      </c>
      <c r="Z2204" s="35">
        <v>0</v>
      </c>
      <c r="AA2204" s="34">
        <v>0</v>
      </c>
      <c r="AB2204" s="34">
        <v>0</v>
      </c>
      <c r="AC2204" s="34">
        <v>0</v>
      </c>
      <c r="AD2204" s="34">
        <v>0</v>
      </c>
      <c r="AE2204" s="34">
        <f t="shared" si="545"/>
        <v>0</v>
      </c>
      <c r="AF2204" s="34">
        <f t="shared" si="546"/>
        <v>0</v>
      </c>
      <c r="AG2204" s="34">
        <f t="shared" si="547"/>
        <v>0</v>
      </c>
      <c r="AH2204" s="34">
        <v>2880</v>
      </c>
      <c r="AI2204" s="34">
        <v>0</v>
      </c>
      <c r="AJ2204" s="35">
        <v>10800</v>
      </c>
      <c r="AK2204" s="35">
        <v>19</v>
      </c>
      <c r="AL2204" s="35">
        <v>14</v>
      </c>
      <c r="AM2204" s="34">
        <v>1.3</v>
      </c>
      <c r="AN2204" s="34">
        <f t="shared" si="548"/>
        <v>19.0666666666667</v>
      </c>
      <c r="AO2204" s="35">
        <v>240</v>
      </c>
      <c r="AP2204" s="35">
        <v>240</v>
      </c>
      <c r="AQ2204" t="s">
        <v>82</v>
      </c>
      <c r="AR2204">
        <v>4</v>
      </c>
      <c r="AS2204" s="34">
        <v>0.5</v>
      </c>
      <c r="AT2204" t="s">
        <v>83</v>
      </c>
      <c r="AU2204" s="35">
        <f t="shared" si="558"/>
        <v>24.8</v>
      </c>
      <c r="AV2204" s="35">
        <f t="shared" si="549"/>
        <v>240</v>
      </c>
      <c r="AW2204" s="35">
        <f t="shared" si="550"/>
        <v>16.3636363636364</v>
      </c>
      <c r="AX2204" s="35">
        <f t="shared" si="551"/>
        <v>15.4090909090909</v>
      </c>
      <c r="AY2204" s="35">
        <f t="shared" si="552"/>
        <v>0</v>
      </c>
      <c r="AZ2204" s="35">
        <f t="shared" si="553"/>
        <v>0</v>
      </c>
      <c r="BA2204" s="27" t="str">
        <f t="shared" si="554"/>
        <v>Kelipatan Kirim/Master box &gt; 3x FC+index</v>
      </c>
      <c r="BB2204" s="34">
        <v>0.000176</v>
      </c>
      <c r="BC2204" s="34">
        <f t="shared" si="555"/>
        <v>0</v>
      </c>
      <c r="BD2204" s="34" t="e">
        <f t="shared" si="556"/>
        <v>#REF!</v>
      </c>
      <c r="BE2204" s="34">
        <v>0.07</v>
      </c>
      <c r="BF2204" s="34">
        <f t="shared" si="559"/>
        <v>0</v>
      </c>
      <c r="BG2204" s="34" t="e">
        <f t="shared" si="557"/>
        <v>#REF!</v>
      </c>
      <c r="BH2204" t="str">
        <f>IF(AT2204="UDARA","U","N")&amp;LEFT($C$4,2)&amp;MID($C$4,4,2)&amp;LEFT(A2204,3)&amp;MID(E2204,2,2)&amp;VLOOKUP(E2204,Acuan_Reference!C:L,10,0)</f>
        <v>N1501MKS71S2</v>
      </c>
      <c r="BI2204" t="s">
        <v>84</v>
      </c>
      <c r="BJ2204" t="s">
        <v>119</v>
      </c>
      <c r="BK2204" t="s">
        <v>86</v>
      </c>
      <c r="BL2204" t="s">
        <v>87</v>
      </c>
    </row>
    <row r="2205" hidden="1" spans="1:64">
      <c r="A2205" t="s">
        <v>102</v>
      </c>
      <c r="B2205" t="s">
        <v>75</v>
      </c>
      <c r="C2205" t="s">
        <v>76</v>
      </c>
      <c r="D2205" t="s">
        <v>180</v>
      </c>
      <c r="E2205" t="s">
        <v>282</v>
      </c>
      <c r="F2205" t="s">
        <v>283</v>
      </c>
      <c r="G2205" t="s">
        <v>118</v>
      </c>
      <c r="H2205" t="s">
        <v>81</v>
      </c>
      <c r="I2205" s="34">
        <v>10540</v>
      </c>
      <c r="J2205" s="35">
        <v>0</v>
      </c>
      <c r="K2205" s="35">
        <v>0</v>
      </c>
      <c r="L2205" s="35">
        <v>0</v>
      </c>
      <c r="M2205" s="35">
        <v>0</v>
      </c>
      <c r="N2205" s="35">
        <v>0</v>
      </c>
      <c r="O2205" s="35">
        <v>12</v>
      </c>
      <c r="P2205" s="35">
        <v>0</v>
      </c>
      <c r="Q2205" s="35">
        <v>16</v>
      </c>
      <c r="R2205" s="35">
        <v>27</v>
      </c>
      <c r="S2205" s="35">
        <v>20</v>
      </c>
      <c r="T2205" s="35">
        <v>49</v>
      </c>
      <c r="U2205" s="35">
        <v>13</v>
      </c>
      <c r="V2205" s="34">
        <v>27.333333333333</v>
      </c>
      <c r="W2205" s="34">
        <f t="shared" si="544"/>
        <v>29.3333333333333</v>
      </c>
      <c r="X2205" s="35">
        <v>6</v>
      </c>
      <c r="Y2205" s="35">
        <v>0</v>
      </c>
      <c r="Z2205" s="35">
        <v>0</v>
      </c>
      <c r="AA2205" s="34">
        <v>99</v>
      </c>
      <c r="AB2205" s="34">
        <v>0</v>
      </c>
      <c r="AC2205" s="34">
        <v>0</v>
      </c>
      <c r="AD2205" s="34">
        <v>0</v>
      </c>
      <c r="AE2205" s="34">
        <f t="shared" si="545"/>
        <v>99</v>
      </c>
      <c r="AF2205" s="34">
        <f t="shared" si="546"/>
        <v>3.62195121951224</v>
      </c>
      <c r="AG2205" s="34">
        <f t="shared" si="547"/>
        <v>3.375</v>
      </c>
      <c r="AH2205" s="34">
        <v>2880</v>
      </c>
      <c r="AI2205" s="34">
        <v>0</v>
      </c>
      <c r="AJ2205" s="35">
        <v>10800</v>
      </c>
      <c r="AK2205" s="35">
        <v>21</v>
      </c>
      <c r="AL2205" s="35">
        <v>26</v>
      </c>
      <c r="AM2205" s="34">
        <v>0.8</v>
      </c>
      <c r="AN2205" s="34">
        <f t="shared" si="548"/>
        <v>23.4666666666667</v>
      </c>
      <c r="AO2205" s="35">
        <v>240</v>
      </c>
      <c r="AP2205" s="35">
        <v>240</v>
      </c>
      <c r="AQ2205" t="s">
        <v>82</v>
      </c>
      <c r="AR2205">
        <v>8</v>
      </c>
      <c r="AS2205" s="34">
        <v>0.1</v>
      </c>
      <c r="AT2205" t="s">
        <v>83</v>
      </c>
      <c r="AU2205" s="35">
        <f t="shared" si="558"/>
        <v>0</v>
      </c>
      <c r="AV2205" s="35">
        <f t="shared" si="549"/>
        <v>0</v>
      </c>
      <c r="AW2205" s="35">
        <f t="shared" si="550"/>
        <v>3.375</v>
      </c>
      <c r="AX2205" s="35">
        <f t="shared" si="551"/>
        <v>2.48863636363636</v>
      </c>
      <c r="AY2205" s="35">
        <f t="shared" si="552"/>
        <v>0</v>
      </c>
      <c r="AZ2205" s="35">
        <f t="shared" si="553"/>
        <v>0</v>
      </c>
      <c r="BA2205" s="27" t="str">
        <f t="shared" si="554"/>
        <v>3</v>
      </c>
      <c r="BB2205" s="34">
        <v>0.000176</v>
      </c>
      <c r="BC2205" s="34">
        <f t="shared" si="555"/>
        <v>0</v>
      </c>
      <c r="BD2205" s="34" t="e">
        <f t="shared" si="556"/>
        <v>#REF!</v>
      </c>
      <c r="BE2205" s="34">
        <v>0.07</v>
      </c>
      <c r="BF2205" s="34">
        <f t="shared" si="559"/>
        <v>0</v>
      </c>
      <c r="BG2205" s="34" t="e">
        <f t="shared" si="557"/>
        <v>#REF!</v>
      </c>
      <c r="BH2205" t="str">
        <f>IF(AT2205="UDARA","U","N")&amp;LEFT($C$4,2)&amp;MID($C$4,4,2)&amp;LEFT(A2205,3)&amp;MID(E2205,2,2)&amp;VLOOKUP(E2205,Acuan_Reference!C:L,10,0)</f>
        <v>N1501MLG71S2</v>
      </c>
      <c r="BI2205" t="s">
        <v>84</v>
      </c>
      <c r="BJ2205" t="s">
        <v>119</v>
      </c>
      <c r="BK2205" t="s">
        <v>86</v>
      </c>
      <c r="BL2205" t="s">
        <v>87</v>
      </c>
    </row>
    <row r="2206" hidden="1" spans="1:64">
      <c r="A2206" t="s">
        <v>103</v>
      </c>
      <c r="B2206" t="s">
        <v>75</v>
      </c>
      <c r="C2206" t="s">
        <v>76</v>
      </c>
      <c r="D2206" t="s">
        <v>180</v>
      </c>
      <c r="E2206" t="s">
        <v>282</v>
      </c>
      <c r="F2206" t="s">
        <v>283</v>
      </c>
      <c r="G2206" t="s">
        <v>118</v>
      </c>
      <c r="H2206" t="s">
        <v>81</v>
      </c>
      <c r="I2206" s="34">
        <v>10540</v>
      </c>
      <c r="J2206" s="35">
        <v>0</v>
      </c>
      <c r="K2206" s="35">
        <v>0</v>
      </c>
      <c r="L2206" s="35">
        <v>0</v>
      </c>
      <c r="M2206" s="35">
        <v>0</v>
      </c>
      <c r="N2206" s="35">
        <v>0</v>
      </c>
      <c r="O2206" s="35">
        <v>0</v>
      </c>
      <c r="P2206" s="35">
        <v>0</v>
      </c>
      <c r="Q2206" s="35">
        <v>0</v>
      </c>
      <c r="R2206" s="35">
        <v>0</v>
      </c>
      <c r="S2206" s="35">
        <v>0</v>
      </c>
      <c r="T2206" s="35">
        <v>0</v>
      </c>
      <c r="U2206" s="35">
        <v>0</v>
      </c>
      <c r="V2206" s="34">
        <v>0</v>
      </c>
      <c r="W2206" s="34">
        <f t="shared" si="544"/>
        <v>0</v>
      </c>
      <c r="X2206" s="35">
        <v>0</v>
      </c>
      <c r="Y2206" s="35">
        <v>0</v>
      </c>
      <c r="Z2206" s="35">
        <v>0</v>
      </c>
      <c r="AA2206" s="34">
        <v>0</v>
      </c>
      <c r="AB2206" s="34">
        <v>0</v>
      </c>
      <c r="AC2206" s="34">
        <v>0</v>
      </c>
      <c r="AD2206" s="34">
        <v>0</v>
      </c>
      <c r="AE2206" s="34">
        <f t="shared" si="545"/>
        <v>0</v>
      </c>
      <c r="AF2206" s="34">
        <f t="shared" si="546"/>
        <v>9999</v>
      </c>
      <c r="AG2206" s="34">
        <f t="shared" si="547"/>
        <v>9999</v>
      </c>
      <c r="AH2206" s="34">
        <v>2880</v>
      </c>
      <c r="AI2206" s="34">
        <v>0</v>
      </c>
      <c r="AJ2206" s="35">
        <v>10800</v>
      </c>
      <c r="AK2206" s="35">
        <v>0</v>
      </c>
      <c r="AL2206" s="35">
        <v>0</v>
      </c>
      <c r="AM2206" s="34">
        <v>1.3</v>
      </c>
      <c r="AN2206" s="34">
        <f t="shared" si="548"/>
        <v>0</v>
      </c>
      <c r="AO2206" s="35">
        <v>240</v>
      </c>
      <c r="AP2206" s="35">
        <v>240</v>
      </c>
      <c r="AQ2206" t="s">
        <v>82</v>
      </c>
      <c r="AR2206">
        <v>2</v>
      </c>
      <c r="AS2206" s="34">
        <v>0.36666666666667</v>
      </c>
      <c r="AT2206" t="s">
        <v>83</v>
      </c>
      <c r="AU2206" s="35">
        <f t="shared" si="558"/>
        <v>0</v>
      </c>
      <c r="AV2206" s="35">
        <f t="shared" si="549"/>
        <v>0</v>
      </c>
      <c r="AW2206" s="35">
        <f t="shared" si="550"/>
        <v>9999</v>
      </c>
      <c r="AX2206" s="35">
        <f t="shared" si="551"/>
        <v>9999</v>
      </c>
      <c r="AY2206" s="35">
        <f t="shared" si="552"/>
        <v>0</v>
      </c>
      <c r="AZ2206" s="35">
        <f t="shared" si="553"/>
        <v>0</v>
      </c>
      <c r="BA2206" s="27" t="str">
        <f t="shared" si="554"/>
        <v>Kelipatan Kirim/Master box &gt; 3x FC+index</v>
      </c>
      <c r="BB2206" s="34">
        <v>0.000176</v>
      </c>
      <c r="BC2206" s="34">
        <f t="shared" si="555"/>
        <v>0</v>
      </c>
      <c r="BD2206" s="34" t="e">
        <f t="shared" si="556"/>
        <v>#REF!</v>
      </c>
      <c r="BE2206" s="34">
        <v>0.07</v>
      </c>
      <c r="BF2206" s="34">
        <f t="shared" si="559"/>
        <v>0</v>
      </c>
      <c r="BG2206" s="34" t="e">
        <f t="shared" si="557"/>
        <v>#REF!</v>
      </c>
      <c r="BH2206" t="str">
        <f>IF(AT2206="UDARA","U","N")&amp;LEFT($C$4,2)&amp;MID($C$4,4,2)&amp;LEFT(A2206,3)&amp;MID(E2206,2,2)&amp;VLOOKUP(E2206,Acuan_Reference!C:L,10,0)</f>
        <v>N1501NAD71S2</v>
      </c>
      <c r="BI2206" t="s">
        <v>84</v>
      </c>
      <c r="BJ2206" t="s">
        <v>119</v>
      </c>
      <c r="BK2206" t="s">
        <v>86</v>
      </c>
      <c r="BL2206" t="s">
        <v>87</v>
      </c>
    </row>
    <row r="2207" hidden="1" spans="1:64">
      <c r="A2207" t="s">
        <v>104</v>
      </c>
      <c r="B2207" t="s">
        <v>75</v>
      </c>
      <c r="C2207" t="s">
        <v>76</v>
      </c>
      <c r="D2207" t="s">
        <v>180</v>
      </c>
      <c r="E2207" t="s">
        <v>282</v>
      </c>
      <c r="F2207" t="s">
        <v>283</v>
      </c>
      <c r="G2207" t="s">
        <v>118</v>
      </c>
      <c r="H2207" t="s">
        <v>81</v>
      </c>
      <c r="I2207" s="34">
        <v>10540</v>
      </c>
      <c r="J2207" s="35">
        <v>0</v>
      </c>
      <c r="K2207" s="35">
        <v>0</v>
      </c>
      <c r="L2207" s="35">
        <v>0</v>
      </c>
      <c r="M2207" s="35">
        <v>0</v>
      </c>
      <c r="N2207" s="35">
        <v>0</v>
      </c>
      <c r="O2207" s="35">
        <v>0</v>
      </c>
      <c r="P2207" s="35">
        <v>0</v>
      </c>
      <c r="Q2207" s="35">
        <v>0</v>
      </c>
      <c r="R2207" s="35">
        <v>0</v>
      </c>
      <c r="S2207" s="35">
        <v>0</v>
      </c>
      <c r="T2207" s="35">
        <v>0</v>
      </c>
      <c r="U2207" s="35">
        <v>0</v>
      </c>
      <c r="V2207" s="34">
        <v>0</v>
      </c>
      <c r="W2207" s="34">
        <f t="shared" si="544"/>
        <v>0</v>
      </c>
      <c r="X2207" s="35">
        <v>0</v>
      </c>
      <c r="Y2207" s="35">
        <v>0</v>
      </c>
      <c r="Z2207" s="35">
        <v>0</v>
      </c>
      <c r="AA2207" s="34">
        <v>0</v>
      </c>
      <c r="AB2207" s="34">
        <v>0</v>
      </c>
      <c r="AC2207" s="34">
        <v>0</v>
      </c>
      <c r="AD2207" s="34">
        <v>0</v>
      </c>
      <c r="AE2207" s="34">
        <f t="shared" si="545"/>
        <v>0</v>
      </c>
      <c r="AF2207" s="34">
        <f t="shared" si="546"/>
        <v>9999</v>
      </c>
      <c r="AG2207" s="34">
        <f t="shared" si="547"/>
        <v>9999</v>
      </c>
      <c r="AH2207" s="34">
        <v>2880</v>
      </c>
      <c r="AI2207" s="34">
        <v>0</v>
      </c>
      <c r="AJ2207" s="35">
        <v>10800</v>
      </c>
      <c r="AK2207" s="35">
        <v>0</v>
      </c>
      <c r="AL2207" s="35">
        <v>0</v>
      </c>
      <c r="AM2207" s="34">
        <v>1</v>
      </c>
      <c r="AN2207" s="34">
        <f t="shared" si="548"/>
        <v>0</v>
      </c>
      <c r="AO2207" s="35">
        <v>240</v>
      </c>
      <c r="AP2207" s="35">
        <v>240</v>
      </c>
      <c r="AQ2207" t="s">
        <v>82</v>
      </c>
      <c r="AR2207">
        <v>4</v>
      </c>
      <c r="AS2207" s="34">
        <v>0.26666666666667</v>
      </c>
      <c r="AT2207" t="s">
        <v>83</v>
      </c>
      <c r="AU2207" s="35">
        <f t="shared" si="558"/>
        <v>0</v>
      </c>
      <c r="AV2207" s="35">
        <f t="shared" si="549"/>
        <v>0</v>
      </c>
      <c r="AW2207" s="35">
        <f t="shared" si="550"/>
        <v>9999</v>
      </c>
      <c r="AX2207" s="35">
        <f t="shared" si="551"/>
        <v>9999</v>
      </c>
      <c r="AY2207" s="35">
        <f t="shared" si="552"/>
        <v>0</v>
      </c>
      <c r="AZ2207" s="35">
        <f t="shared" si="553"/>
        <v>0</v>
      </c>
      <c r="BA2207" s="27" t="str">
        <f t="shared" si="554"/>
        <v>Kelipatan Kirim/Master box &gt; 3x FC+index</v>
      </c>
      <c r="BB2207" s="34">
        <v>0.000176</v>
      </c>
      <c r="BC2207" s="34">
        <f t="shared" si="555"/>
        <v>0</v>
      </c>
      <c r="BD2207" s="34" t="e">
        <f t="shared" si="556"/>
        <v>#REF!</v>
      </c>
      <c r="BE2207" s="34">
        <v>0.07</v>
      </c>
      <c r="BF2207" s="34">
        <f t="shared" si="559"/>
        <v>0</v>
      </c>
      <c r="BG2207" s="34" t="e">
        <f t="shared" si="557"/>
        <v>#REF!</v>
      </c>
      <c r="BH2207" t="str">
        <f>IF(AT2207="UDARA","U","N")&amp;LEFT($C$4,2)&amp;MID($C$4,4,2)&amp;LEFT(A2207,3)&amp;MID(E2207,2,2)&amp;VLOOKUP(E2207,Acuan_Reference!C:L,10,0)</f>
        <v>N1501PDG71S2</v>
      </c>
      <c r="BI2207" t="s">
        <v>84</v>
      </c>
      <c r="BJ2207" t="s">
        <v>119</v>
      </c>
      <c r="BK2207" t="s">
        <v>86</v>
      </c>
      <c r="BL2207" t="s">
        <v>87</v>
      </c>
    </row>
    <row r="2208" hidden="1" spans="1:64">
      <c r="A2208" t="s">
        <v>105</v>
      </c>
      <c r="B2208" t="s">
        <v>75</v>
      </c>
      <c r="C2208" t="s">
        <v>76</v>
      </c>
      <c r="D2208" t="s">
        <v>180</v>
      </c>
      <c r="E2208" t="s">
        <v>282</v>
      </c>
      <c r="F2208" t="s">
        <v>283</v>
      </c>
      <c r="G2208" t="s">
        <v>118</v>
      </c>
      <c r="H2208" t="s">
        <v>81</v>
      </c>
      <c r="I2208" s="34">
        <v>10540</v>
      </c>
      <c r="J2208" s="35">
        <v>0</v>
      </c>
      <c r="K2208" s="35">
        <v>0</v>
      </c>
      <c r="L2208" s="35">
        <v>0</v>
      </c>
      <c r="M2208" s="35">
        <v>0</v>
      </c>
      <c r="N2208" s="35">
        <v>0</v>
      </c>
      <c r="O2208" s="35">
        <v>0</v>
      </c>
      <c r="P2208" s="35">
        <v>0</v>
      </c>
      <c r="Q2208" s="35">
        <v>0</v>
      </c>
      <c r="R2208" s="35">
        <v>0</v>
      </c>
      <c r="S2208" s="35">
        <v>0</v>
      </c>
      <c r="T2208" s="35">
        <v>0</v>
      </c>
      <c r="U2208" s="35">
        <v>0</v>
      </c>
      <c r="V2208" s="34">
        <v>0</v>
      </c>
      <c r="W2208" s="34">
        <f t="shared" si="544"/>
        <v>0</v>
      </c>
      <c r="X2208" s="35">
        <v>0</v>
      </c>
      <c r="Y2208" s="35">
        <v>0</v>
      </c>
      <c r="Z2208" s="35">
        <v>0</v>
      </c>
      <c r="AA2208" s="34">
        <v>0</v>
      </c>
      <c r="AB2208" s="34">
        <v>0</v>
      </c>
      <c r="AC2208" s="34">
        <v>0</v>
      </c>
      <c r="AD2208" s="34">
        <v>0</v>
      </c>
      <c r="AE2208" s="34">
        <f t="shared" si="545"/>
        <v>0</v>
      </c>
      <c r="AF2208" s="34">
        <f t="shared" si="546"/>
        <v>9999</v>
      </c>
      <c r="AG2208" s="34">
        <f t="shared" si="547"/>
        <v>9999</v>
      </c>
      <c r="AH2208" s="34">
        <v>2880</v>
      </c>
      <c r="AI2208" s="34">
        <v>0</v>
      </c>
      <c r="AJ2208" s="35">
        <v>10800</v>
      </c>
      <c r="AK2208" s="35">
        <v>0</v>
      </c>
      <c r="AL2208" s="35">
        <v>0</v>
      </c>
      <c r="AM2208" s="34">
        <v>1</v>
      </c>
      <c r="AN2208" s="34">
        <f t="shared" si="548"/>
        <v>0</v>
      </c>
      <c r="AO2208" s="35">
        <v>240</v>
      </c>
      <c r="AP2208" s="35">
        <v>240</v>
      </c>
      <c r="AQ2208" t="s">
        <v>82</v>
      </c>
      <c r="AR2208">
        <v>4</v>
      </c>
      <c r="AS2208" s="34">
        <v>0.26666666666667</v>
      </c>
      <c r="AT2208" t="s">
        <v>83</v>
      </c>
      <c r="AU2208" s="35">
        <f t="shared" si="558"/>
        <v>0</v>
      </c>
      <c r="AV2208" s="35">
        <f t="shared" si="549"/>
        <v>0</v>
      </c>
      <c r="AW2208" s="35">
        <f t="shared" si="550"/>
        <v>9999</v>
      </c>
      <c r="AX2208" s="35">
        <f t="shared" si="551"/>
        <v>9999</v>
      </c>
      <c r="AY2208" s="35">
        <f t="shared" si="552"/>
        <v>0</v>
      </c>
      <c r="AZ2208" s="35">
        <f t="shared" si="553"/>
        <v>0</v>
      </c>
      <c r="BA2208" s="27" t="str">
        <f t="shared" si="554"/>
        <v>Kelipatan Kirim/Master box &gt; 3x FC+index</v>
      </c>
      <c r="BB2208" s="34">
        <v>0.000176</v>
      </c>
      <c r="BC2208" s="34">
        <f t="shared" si="555"/>
        <v>0</v>
      </c>
      <c r="BD2208" s="34" t="e">
        <f t="shared" si="556"/>
        <v>#REF!</v>
      </c>
      <c r="BE2208" s="34">
        <v>0.07</v>
      </c>
      <c r="BF2208" s="34">
        <f t="shared" si="559"/>
        <v>0</v>
      </c>
      <c r="BG2208" s="34" t="e">
        <f t="shared" si="557"/>
        <v>#REF!</v>
      </c>
      <c r="BH2208" t="str">
        <f>IF(AT2208="UDARA","U","N")&amp;LEFT($C$4,2)&amp;MID($C$4,4,2)&amp;LEFT(A2208,3)&amp;MID(E2208,2,2)&amp;VLOOKUP(E2208,Acuan_Reference!C:L,10,0)</f>
        <v>N1501PKB71S2</v>
      </c>
      <c r="BI2208" t="s">
        <v>84</v>
      </c>
      <c r="BJ2208" t="s">
        <v>119</v>
      </c>
      <c r="BK2208" t="s">
        <v>86</v>
      </c>
      <c r="BL2208" t="s">
        <v>87</v>
      </c>
    </row>
    <row r="2209" hidden="1" spans="1:64">
      <c r="A2209" t="s">
        <v>106</v>
      </c>
      <c r="B2209" t="s">
        <v>75</v>
      </c>
      <c r="C2209" t="s">
        <v>76</v>
      </c>
      <c r="D2209" t="s">
        <v>180</v>
      </c>
      <c r="E2209" t="s">
        <v>282</v>
      </c>
      <c r="F2209" t="s">
        <v>283</v>
      </c>
      <c r="G2209" t="s">
        <v>118</v>
      </c>
      <c r="H2209" t="s">
        <v>81</v>
      </c>
      <c r="I2209" s="34">
        <v>10540</v>
      </c>
      <c r="J2209" s="35">
        <v>0</v>
      </c>
      <c r="K2209" s="35">
        <v>0</v>
      </c>
      <c r="L2209" s="35">
        <v>0</v>
      </c>
      <c r="M2209" s="35">
        <v>0</v>
      </c>
      <c r="N2209" s="35">
        <v>0</v>
      </c>
      <c r="O2209" s="35">
        <v>0</v>
      </c>
      <c r="P2209" s="35">
        <v>0</v>
      </c>
      <c r="Q2209" s="35">
        <v>0</v>
      </c>
      <c r="R2209" s="35">
        <v>0</v>
      </c>
      <c r="S2209" s="35">
        <v>0</v>
      </c>
      <c r="T2209" s="35">
        <v>0</v>
      </c>
      <c r="U2209" s="35">
        <v>7</v>
      </c>
      <c r="V2209" s="34">
        <v>2.3333333333333</v>
      </c>
      <c r="W2209" s="34">
        <f t="shared" si="544"/>
        <v>2.33333333333333</v>
      </c>
      <c r="X2209" s="35">
        <v>0</v>
      </c>
      <c r="Y2209" s="35">
        <v>0</v>
      </c>
      <c r="Z2209" s="35">
        <v>0</v>
      </c>
      <c r="AA2209" s="34">
        <v>233</v>
      </c>
      <c r="AB2209" s="34">
        <v>0</v>
      </c>
      <c r="AC2209" s="34">
        <v>0</v>
      </c>
      <c r="AD2209" s="34">
        <v>0</v>
      </c>
      <c r="AE2209" s="34">
        <f t="shared" si="545"/>
        <v>233</v>
      </c>
      <c r="AF2209" s="34">
        <f t="shared" si="546"/>
        <v>99.8571428571443</v>
      </c>
      <c r="AG2209" s="34">
        <f t="shared" si="547"/>
        <v>99.8571428571428</v>
      </c>
      <c r="AH2209" s="34">
        <v>2880</v>
      </c>
      <c r="AI2209" s="34">
        <v>0</v>
      </c>
      <c r="AJ2209" s="35">
        <v>10800</v>
      </c>
      <c r="AK2209" s="35">
        <v>0</v>
      </c>
      <c r="AL2209" s="35">
        <v>0</v>
      </c>
      <c r="AM2209" s="34">
        <v>0.9</v>
      </c>
      <c r="AN2209" s="34">
        <f t="shared" si="548"/>
        <v>2.1</v>
      </c>
      <c r="AO2209" s="35">
        <v>240</v>
      </c>
      <c r="AP2209" s="35">
        <v>240</v>
      </c>
      <c r="AQ2209" t="s">
        <v>82</v>
      </c>
      <c r="AR2209">
        <v>4</v>
      </c>
      <c r="AS2209" s="34">
        <v>0.16666666666667</v>
      </c>
      <c r="AT2209" t="s">
        <v>83</v>
      </c>
      <c r="AU2209" s="35">
        <f t="shared" si="558"/>
        <v>0</v>
      </c>
      <c r="AV2209" s="35">
        <f t="shared" si="549"/>
        <v>0</v>
      </c>
      <c r="AW2209" s="35">
        <f t="shared" si="550"/>
        <v>99.8571428571428</v>
      </c>
      <c r="AX2209" s="35">
        <f t="shared" si="551"/>
        <v>99.8571428571428</v>
      </c>
      <c r="AY2209" s="35">
        <f t="shared" si="552"/>
        <v>0</v>
      </c>
      <c r="AZ2209" s="35">
        <f t="shared" si="553"/>
        <v>0</v>
      </c>
      <c r="BA2209" s="27" t="str">
        <f t="shared" si="554"/>
        <v>Kelipatan Kirim/Master box &gt; 3x FC+index</v>
      </c>
      <c r="BB2209" s="34">
        <v>0.000176</v>
      </c>
      <c r="BC2209" s="34">
        <f t="shared" si="555"/>
        <v>0</v>
      </c>
      <c r="BD2209" s="34" t="e">
        <f t="shared" si="556"/>
        <v>#REF!</v>
      </c>
      <c r="BE2209" s="34">
        <v>0.07</v>
      </c>
      <c r="BF2209" s="34">
        <f t="shared" si="559"/>
        <v>0</v>
      </c>
      <c r="BG2209" s="34" t="e">
        <f t="shared" si="557"/>
        <v>#REF!</v>
      </c>
      <c r="BH2209" t="str">
        <f>IF(AT2209="UDARA","U","N")&amp;LEFT($C$4,2)&amp;MID($C$4,4,2)&amp;LEFT(A2209,3)&amp;MID(E2209,2,2)&amp;VLOOKUP(E2209,Acuan_Reference!C:L,10,0)</f>
        <v>N1501PLB71S2</v>
      </c>
      <c r="BI2209" t="s">
        <v>84</v>
      </c>
      <c r="BJ2209" t="s">
        <v>119</v>
      </c>
      <c r="BK2209" t="s">
        <v>86</v>
      </c>
      <c r="BL2209" t="s">
        <v>87</v>
      </c>
    </row>
    <row r="2210" hidden="1" spans="1:64">
      <c r="A2210" t="s">
        <v>107</v>
      </c>
      <c r="B2210" t="s">
        <v>75</v>
      </c>
      <c r="C2210" t="s">
        <v>76</v>
      </c>
      <c r="D2210" t="s">
        <v>180</v>
      </c>
      <c r="E2210" t="s">
        <v>282</v>
      </c>
      <c r="F2210" t="s">
        <v>283</v>
      </c>
      <c r="G2210" t="s">
        <v>118</v>
      </c>
      <c r="H2210" t="s">
        <v>81</v>
      </c>
      <c r="I2210" s="34">
        <v>10540</v>
      </c>
      <c r="J2210" s="35">
        <v>0</v>
      </c>
      <c r="K2210" s="35">
        <v>0</v>
      </c>
      <c r="L2210" s="35">
        <v>0</v>
      </c>
      <c r="M2210" s="35">
        <v>0</v>
      </c>
      <c r="N2210" s="35">
        <v>0</v>
      </c>
      <c r="O2210" s="35">
        <v>0</v>
      </c>
      <c r="P2210" s="35">
        <v>0</v>
      </c>
      <c r="Q2210" s="35">
        <v>0</v>
      </c>
      <c r="R2210" s="35">
        <v>0</v>
      </c>
      <c r="S2210" s="35">
        <v>0</v>
      </c>
      <c r="T2210" s="35">
        <v>0</v>
      </c>
      <c r="U2210" s="35">
        <v>0</v>
      </c>
      <c r="V2210" s="34">
        <v>0</v>
      </c>
      <c r="W2210" s="34">
        <f t="shared" si="544"/>
        <v>0</v>
      </c>
      <c r="X2210" s="35">
        <v>0</v>
      </c>
      <c r="Y2210" s="35">
        <v>0</v>
      </c>
      <c r="Z2210" s="35">
        <v>0</v>
      </c>
      <c r="AA2210" s="34">
        <v>0</v>
      </c>
      <c r="AB2210" s="34">
        <v>0</v>
      </c>
      <c r="AC2210" s="34">
        <v>0</v>
      </c>
      <c r="AD2210" s="34">
        <v>0</v>
      </c>
      <c r="AE2210" s="34">
        <f t="shared" si="545"/>
        <v>0</v>
      </c>
      <c r="AF2210" s="34">
        <f t="shared" si="546"/>
        <v>9999</v>
      </c>
      <c r="AG2210" s="34">
        <f t="shared" si="547"/>
        <v>9999</v>
      </c>
      <c r="AH2210" s="34">
        <v>2880</v>
      </c>
      <c r="AI2210" s="34">
        <v>0</v>
      </c>
      <c r="AJ2210" s="35">
        <v>10800</v>
      </c>
      <c r="AK2210" s="35">
        <v>0</v>
      </c>
      <c r="AL2210" s="35">
        <v>0</v>
      </c>
      <c r="AM2210" s="34">
        <v>1.3</v>
      </c>
      <c r="AN2210" s="34">
        <f t="shared" si="548"/>
        <v>0</v>
      </c>
      <c r="AO2210" s="35">
        <v>240</v>
      </c>
      <c r="AP2210" s="35">
        <v>240</v>
      </c>
      <c r="AQ2210" t="s">
        <v>82</v>
      </c>
      <c r="AR2210">
        <v>2</v>
      </c>
      <c r="AS2210" s="34">
        <v>0.43333333333333</v>
      </c>
      <c r="AT2210" t="s">
        <v>83</v>
      </c>
      <c r="AU2210" s="35">
        <f t="shared" si="558"/>
        <v>0</v>
      </c>
      <c r="AV2210" s="35">
        <f t="shared" si="549"/>
        <v>0</v>
      </c>
      <c r="AW2210" s="35">
        <f t="shared" si="550"/>
        <v>9999</v>
      </c>
      <c r="AX2210" s="35">
        <f t="shared" si="551"/>
        <v>9999</v>
      </c>
      <c r="AY2210" s="35">
        <f t="shared" si="552"/>
        <v>0</v>
      </c>
      <c r="AZ2210" s="35">
        <f t="shared" si="553"/>
        <v>0</v>
      </c>
      <c r="BA2210" s="27" t="str">
        <f t="shared" si="554"/>
        <v>Kelipatan Kirim/Master box &gt; 3x FC+index</v>
      </c>
      <c r="BB2210" s="34">
        <v>0.000176</v>
      </c>
      <c r="BC2210" s="34">
        <f t="shared" si="555"/>
        <v>0</v>
      </c>
      <c r="BD2210" s="34" t="e">
        <f t="shared" si="556"/>
        <v>#REF!</v>
      </c>
      <c r="BE2210" s="34">
        <v>0.07</v>
      </c>
      <c r="BF2210" s="34">
        <f t="shared" si="559"/>
        <v>0</v>
      </c>
      <c r="BG2210" s="34" t="e">
        <f t="shared" si="557"/>
        <v>#REF!</v>
      </c>
      <c r="BH2210" t="str">
        <f>IF(AT2210="UDARA","U","N")&amp;LEFT($C$4,2)&amp;MID($C$4,4,2)&amp;LEFT(A2210,3)&amp;MID(E2210,2,2)&amp;VLOOKUP(E2210,Acuan_Reference!C:L,10,0)</f>
        <v>N1501PTK71S2</v>
      </c>
      <c r="BI2210" t="s">
        <v>84</v>
      </c>
      <c r="BJ2210" t="s">
        <v>119</v>
      </c>
      <c r="BK2210" t="s">
        <v>86</v>
      </c>
      <c r="BL2210" t="s">
        <v>87</v>
      </c>
    </row>
    <row r="2211" hidden="1" spans="1:64">
      <c r="A2211" t="s">
        <v>108</v>
      </c>
      <c r="B2211" t="s">
        <v>75</v>
      </c>
      <c r="C2211" t="s">
        <v>76</v>
      </c>
      <c r="D2211" t="s">
        <v>180</v>
      </c>
      <c r="E2211" t="s">
        <v>282</v>
      </c>
      <c r="F2211" t="s">
        <v>283</v>
      </c>
      <c r="G2211" t="s">
        <v>118</v>
      </c>
      <c r="H2211" t="s">
        <v>81</v>
      </c>
      <c r="I2211" s="34">
        <v>10540</v>
      </c>
      <c r="J2211" s="35">
        <v>1</v>
      </c>
      <c r="K2211" s="35">
        <v>1</v>
      </c>
      <c r="L2211" s="35">
        <v>0</v>
      </c>
      <c r="M2211" s="35">
        <v>0</v>
      </c>
      <c r="N2211" s="35">
        <v>60</v>
      </c>
      <c r="O2211" s="35">
        <v>18</v>
      </c>
      <c r="P2211" s="35">
        <v>77</v>
      </c>
      <c r="Q2211" s="35">
        <v>30</v>
      </c>
      <c r="R2211" s="35">
        <v>41</v>
      </c>
      <c r="S2211" s="35">
        <v>26</v>
      </c>
      <c r="T2211" s="35">
        <v>42</v>
      </c>
      <c r="U2211" s="35">
        <v>4</v>
      </c>
      <c r="V2211" s="34">
        <v>24</v>
      </c>
      <c r="W2211" s="34">
        <f t="shared" si="544"/>
        <v>25</v>
      </c>
      <c r="X2211" s="35">
        <v>0</v>
      </c>
      <c r="Y2211" s="35">
        <v>0</v>
      </c>
      <c r="Z2211" s="35">
        <v>0</v>
      </c>
      <c r="AA2211" s="34">
        <v>0</v>
      </c>
      <c r="AB2211" s="34">
        <v>0</v>
      </c>
      <c r="AC2211" s="34">
        <v>0</v>
      </c>
      <c r="AD2211" s="34">
        <v>0</v>
      </c>
      <c r="AE2211" s="34">
        <f t="shared" si="545"/>
        <v>0</v>
      </c>
      <c r="AF2211" s="34">
        <f t="shared" si="546"/>
        <v>0</v>
      </c>
      <c r="AG2211" s="34">
        <f t="shared" si="547"/>
        <v>0</v>
      </c>
      <c r="AH2211" s="34">
        <v>2880</v>
      </c>
      <c r="AI2211" s="34">
        <v>0</v>
      </c>
      <c r="AJ2211" s="35">
        <v>10800</v>
      </c>
      <c r="AK2211" s="35">
        <v>32</v>
      </c>
      <c r="AL2211" s="35">
        <v>29</v>
      </c>
      <c r="AM2211" s="34">
        <v>0.8</v>
      </c>
      <c r="AN2211" s="34">
        <f t="shared" si="548"/>
        <v>20</v>
      </c>
      <c r="AO2211" s="35">
        <v>240</v>
      </c>
      <c r="AP2211" s="35">
        <v>240</v>
      </c>
      <c r="AQ2211" t="s">
        <v>82</v>
      </c>
      <c r="AR2211">
        <v>4</v>
      </c>
      <c r="AS2211" s="34">
        <v>0.066666666666667</v>
      </c>
      <c r="AT2211" t="s">
        <v>83</v>
      </c>
      <c r="AU2211" s="35">
        <f t="shared" si="558"/>
        <v>36.75</v>
      </c>
      <c r="AV2211" s="35">
        <f t="shared" si="549"/>
        <v>240</v>
      </c>
      <c r="AW2211" s="35">
        <f t="shared" si="550"/>
        <v>9.6</v>
      </c>
      <c r="AX2211" s="35">
        <f t="shared" si="551"/>
        <v>8.44</v>
      </c>
      <c r="AY2211" s="35">
        <f t="shared" si="552"/>
        <v>0</v>
      </c>
      <c r="AZ2211" s="35">
        <f t="shared" si="553"/>
        <v>0</v>
      </c>
      <c r="BA2211" s="27" t="str">
        <f t="shared" si="554"/>
        <v>Kelipatan Kirim/Master box &gt; 3x FC+index</v>
      </c>
      <c r="BB2211" s="34">
        <v>0.000176</v>
      </c>
      <c r="BC2211" s="34">
        <f t="shared" si="555"/>
        <v>0</v>
      </c>
      <c r="BD2211" s="34" t="e">
        <f t="shared" si="556"/>
        <v>#REF!</v>
      </c>
      <c r="BE2211" s="34">
        <v>0.07</v>
      </c>
      <c r="BF2211" s="34">
        <f t="shared" si="559"/>
        <v>0</v>
      </c>
      <c r="BG2211" s="34" t="e">
        <f t="shared" si="557"/>
        <v>#REF!</v>
      </c>
      <c r="BH2211" t="str">
        <f>IF(AT2211="UDARA","U","N")&amp;LEFT($C$4,2)&amp;MID($C$4,4,2)&amp;LEFT(A2211,3)&amp;MID(E2211,2,2)&amp;VLOOKUP(E2211,Acuan_Reference!C:L,10,0)</f>
        <v>N1501PWT71S2</v>
      </c>
      <c r="BI2211" t="s">
        <v>84</v>
      </c>
      <c r="BJ2211" t="s">
        <v>119</v>
      </c>
      <c r="BK2211" t="s">
        <v>86</v>
      </c>
      <c r="BL2211" t="s">
        <v>87</v>
      </c>
    </row>
    <row r="2212" hidden="1" spans="1:64">
      <c r="A2212" t="s">
        <v>109</v>
      </c>
      <c r="B2212" t="s">
        <v>75</v>
      </c>
      <c r="C2212" t="s">
        <v>76</v>
      </c>
      <c r="D2212" t="s">
        <v>180</v>
      </c>
      <c r="E2212" t="s">
        <v>282</v>
      </c>
      <c r="F2212" t="s">
        <v>283</v>
      </c>
      <c r="G2212" t="s">
        <v>118</v>
      </c>
      <c r="H2212" t="s">
        <v>81</v>
      </c>
      <c r="I2212" s="34">
        <v>10540</v>
      </c>
      <c r="J2212" s="35">
        <v>0</v>
      </c>
      <c r="K2212" s="35">
        <v>0</v>
      </c>
      <c r="L2212" s="35">
        <v>0</v>
      </c>
      <c r="M2212" s="35">
        <v>0</v>
      </c>
      <c r="N2212" s="35">
        <v>0</v>
      </c>
      <c r="O2212" s="35">
        <v>0</v>
      </c>
      <c r="P2212" s="35">
        <v>0</v>
      </c>
      <c r="Q2212" s="35">
        <v>0</v>
      </c>
      <c r="R2212" s="35">
        <v>0</v>
      </c>
      <c r="S2212" s="35">
        <v>124</v>
      </c>
      <c r="T2212" s="35">
        <v>67</v>
      </c>
      <c r="U2212" s="35">
        <v>86</v>
      </c>
      <c r="V2212" s="34">
        <v>92.333333333333</v>
      </c>
      <c r="W2212" s="34">
        <f t="shared" si="544"/>
        <v>68</v>
      </c>
      <c r="X2212" s="35">
        <v>122</v>
      </c>
      <c r="Y2212" s="35">
        <v>0</v>
      </c>
      <c r="Z2212" s="35">
        <v>0</v>
      </c>
      <c r="AA2212" s="34">
        <v>66</v>
      </c>
      <c r="AB2212" s="34">
        <v>0</v>
      </c>
      <c r="AC2212" s="34">
        <v>0</v>
      </c>
      <c r="AD2212" s="34">
        <v>0</v>
      </c>
      <c r="AE2212" s="34">
        <f t="shared" si="545"/>
        <v>66</v>
      </c>
      <c r="AF2212" s="34">
        <f t="shared" si="546"/>
        <v>0.714801444043324</v>
      </c>
      <c r="AG2212" s="34">
        <f t="shared" si="547"/>
        <v>0.970588235294118</v>
      </c>
      <c r="AH2212" s="34">
        <v>2880</v>
      </c>
      <c r="AI2212" s="34">
        <v>0</v>
      </c>
      <c r="AJ2212" s="35">
        <v>10800</v>
      </c>
      <c r="AK2212" s="35">
        <v>40</v>
      </c>
      <c r="AL2212" s="35">
        <v>51</v>
      </c>
      <c r="AM2212" s="34">
        <v>0.6</v>
      </c>
      <c r="AN2212" s="34">
        <f t="shared" si="548"/>
        <v>40.8</v>
      </c>
      <c r="AO2212" s="35">
        <v>240</v>
      </c>
      <c r="AP2212" s="35">
        <v>240</v>
      </c>
      <c r="AQ2212" t="s">
        <v>82</v>
      </c>
      <c r="AR2212">
        <v>8</v>
      </c>
      <c r="AS2212" s="34">
        <v>0.1</v>
      </c>
      <c r="AT2212" t="s">
        <v>83</v>
      </c>
      <c r="AU2212" s="35">
        <f t="shared" si="558"/>
        <v>19.35</v>
      </c>
      <c r="AV2212" s="35">
        <f t="shared" si="549"/>
        <v>240</v>
      </c>
      <c r="AW2212" s="35">
        <f t="shared" si="550"/>
        <v>4.5</v>
      </c>
      <c r="AX2212" s="35">
        <f t="shared" si="551"/>
        <v>3.75</v>
      </c>
      <c r="AY2212" s="35">
        <f t="shared" si="552"/>
        <v>0</v>
      </c>
      <c r="AZ2212" s="35">
        <f t="shared" si="553"/>
        <v>0</v>
      </c>
      <c r="BA2212" s="27" t="str">
        <f t="shared" si="554"/>
        <v>Kelipatan Kirim/Master box &gt; 3x FC+index</v>
      </c>
      <c r="BB2212" s="34">
        <v>0.000176</v>
      </c>
      <c r="BC2212" s="34">
        <f t="shared" si="555"/>
        <v>0</v>
      </c>
      <c r="BD2212" s="34" t="e">
        <f t="shared" si="556"/>
        <v>#REF!</v>
      </c>
      <c r="BE2212" s="34">
        <v>0.07</v>
      </c>
      <c r="BF2212" s="34">
        <f t="shared" si="559"/>
        <v>0</v>
      </c>
      <c r="BG2212" s="34" t="e">
        <f t="shared" si="557"/>
        <v>#REF!</v>
      </c>
      <c r="BH2212" t="str">
        <f>IF(AT2212="UDARA","U","N")&amp;LEFT($C$4,2)&amp;MID($C$4,4,2)&amp;LEFT(A2212,3)&amp;MID(E2212,2,2)&amp;VLOOKUP(E2212,Acuan_Reference!C:L,10,0)</f>
        <v>N1501SBY71S2</v>
      </c>
      <c r="BI2212" t="s">
        <v>84</v>
      </c>
      <c r="BJ2212" t="s">
        <v>119</v>
      </c>
      <c r="BK2212" t="s">
        <v>86</v>
      </c>
      <c r="BL2212" t="s">
        <v>87</v>
      </c>
    </row>
    <row r="2213" hidden="1" spans="1:64">
      <c r="A2213" t="s">
        <v>110</v>
      </c>
      <c r="B2213" t="s">
        <v>75</v>
      </c>
      <c r="C2213" t="s">
        <v>76</v>
      </c>
      <c r="D2213" t="s">
        <v>180</v>
      </c>
      <c r="E2213" t="s">
        <v>282</v>
      </c>
      <c r="F2213" t="s">
        <v>283</v>
      </c>
      <c r="G2213" t="s">
        <v>118</v>
      </c>
      <c r="H2213" t="s">
        <v>81</v>
      </c>
      <c r="I2213" s="34">
        <v>10540</v>
      </c>
      <c r="J2213" s="35">
        <v>98</v>
      </c>
      <c r="K2213" s="35">
        <v>136</v>
      </c>
      <c r="L2213" s="35">
        <v>59</v>
      </c>
      <c r="M2213" s="35">
        <v>79</v>
      </c>
      <c r="N2213" s="35">
        <v>20</v>
      </c>
      <c r="O2213" s="35">
        <v>85</v>
      </c>
      <c r="P2213" s="35">
        <v>97</v>
      </c>
      <c r="Q2213" s="35">
        <v>143</v>
      </c>
      <c r="R2213" s="35">
        <v>77</v>
      </c>
      <c r="S2213" s="35">
        <v>72</v>
      </c>
      <c r="T2213" s="35">
        <v>122</v>
      </c>
      <c r="U2213" s="35">
        <v>54</v>
      </c>
      <c r="V2213" s="34">
        <v>82.666666666667</v>
      </c>
      <c r="W2213" s="34">
        <f t="shared" si="544"/>
        <v>82.6666666666667</v>
      </c>
      <c r="X2213" s="35">
        <v>39</v>
      </c>
      <c r="Y2213" s="35">
        <v>0</v>
      </c>
      <c r="Z2213" s="35">
        <v>0</v>
      </c>
      <c r="AA2213" s="34">
        <v>153</v>
      </c>
      <c r="AB2213" s="34">
        <v>0</v>
      </c>
      <c r="AC2213" s="34">
        <v>0</v>
      </c>
      <c r="AD2213" s="34">
        <v>0</v>
      </c>
      <c r="AE2213" s="34">
        <f t="shared" si="545"/>
        <v>153</v>
      </c>
      <c r="AF2213" s="34">
        <f t="shared" si="546"/>
        <v>1.8508064516129</v>
      </c>
      <c r="AG2213" s="34">
        <f t="shared" si="547"/>
        <v>1.8508064516129</v>
      </c>
      <c r="AH2213" s="34">
        <v>2880</v>
      </c>
      <c r="AI2213" s="34">
        <v>0</v>
      </c>
      <c r="AJ2213" s="35">
        <v>10800</v>
      </c>
      <c r="AK2213" s="35">
        <v>93</v>
      </c>
      <c r="AL2213" s="35">
        <v>72</v>
      </c>
      <c r="AM2213" s="34">
        <v>0.7</v>
      </c>
      <c r="AN2213" s="34">
        <f t="shared" si="548"/>
        <v>57.8666666666667</v>
      </c>
      <c r="AO2213" s="35">
        <v>240</v>
      </c>
      <c r="AP2213" s="35">
        <v>240</v>
      </c>
      <c r="AQ2213" t="s">
        <v>82</v>
      </c>
      <c r="AR2213">
        <v>8</v>
      </c>
      <c r="AS2213" s="34">
        <v>0.066666666666667</v>
      </c>
      <c r="AT2213" t="s">
        <v>83</v>
      </c>
      <c r="AU2213" s="35">
        <f t="shared" si="558"/>
        <v>0</v>
      </c>
      <c r="AV2213" s="35">
        <f t="shared" si="549"/>
        <v>0</v>
      </c>
      <c r="AW2213" s="35">
        <f t="shared" si="550"/>
        <v>1.8508064516129</v>
      </c>
      <c r="AX2213" s="35">
        <f t="shared" si="551"/>
        <v>0.979838709677419</v>
      </c>
      <c r="AY2213" s="35">
        <f t="shared" si="552"/>
        <v>0</v>
      </c>
      <c r="AZ2213" s="35">
        <f t="shared" si="553"/>
        <v>0</v>
      </c>
      <c r="BA2213" s="27" t="str">
        <f t="shared" si="554"/>
        <v>3</v>
      </c>
      <c r="BB2213" s="34">
        <v>0.000176</v>
      </c>
      <c r="BC2213" s="34">
        <f t="shared" si="555"/>
        <v>0</v>
      </c>
      <c r="BD2213" s="34" t="e">
        <f t="shared" si="556"/>
        <v>#REF!</v>
      </c>
      <c r="BE2213" s="34">
        <v>0.07</v>
      </c>
      <c r="BF2213" s="34">
        <f t="shared" si="559"/>
        <v>0</v>
      </c>
      <c r="BG2213" s="34" t="e">
        <f t="shared" si="557"/>
        <v>#REF!</v>
      </c>
      <c r="BH2213" t="str">
        <f>IF(AT2213="UDARA","U","N")&amp;LEFT($C$4,2)&amp;MID($C$4,4,2)&amp;LEFT(A2213,3)&amp;MID(E2213,2,2)&amp;VLOOKUP(E2213,Acuan_Reference!C:L,10,0)</f>
        <v>N1501SLO71S2</v>
      </c>
      <c r="BI2213" t="s">
        <v>84</v>
      </c>
      <c r="BJ2213" t="s">
        <v>119</v>
      </c>
      <c r="BK2213" t="s">
        <v>86</v>
      </c>
      <c r="BL2213" t="s">
        <v>87</v>
      </c>
    </row>
    <row r="2214" hidden="1" spans="1:64">
      <c r="A2214" t="s">
        <v>111</v>
      </c>
      <c r="B2214" t="s">
        <v>75</v>
      </c>
      <c r="C2214" t="s">
        <v>76</v>
      </c>
      <c r="D2214" t="s">
        <v>180</v>
      </c>
      <c r="E2214" t="s">
        <v>282</v>
      </c>
      <c r="F2214" t="s">
        <v>283</v>
      </c>
      <c r="G2214" t="s">
        <v>118</v>
      </c>
      <c r="H2214" t="s">
        <v>81</v>
      </c>
      <c r="I2214" s="34">
        <v>10540</v>
      </c>
      <c r="J2214" s="35">
        <v>0</v>
      </c>
      <c r="K2214" s="35">
        <v>0</v>
      </c>
      <c r="L2214" s="35">
        <v>0</v>
      </c>
      <c r="M2214" s="35">
        <v>0</v>
      </c>
      <c r="N2214" s="35">
        <v>0</v>
      </c>
      <c r="O2214" s="35">
        <v>0</v>
      </c>
      <c r="P2214" s="35">
        <v>0</v>
      </c>
      <c r="Q2214" s="35">
        <v>0</v>
      </c>
      <c r="R2214" s="35">
        <v>0</v>
      </c>
      <c r="S2214" s="35">
        <v>0</v>
      </c>
      <c r="T2214" s="35">
        <v>0</v>
      </c>
      <c r="U2214" s="35">
        <v>0</v>
      </c>
      <c r="V2214" s="34">
        <v>0</v>
      </c>
      <c r="W2214" s="34">
        <f t="shared" si="544"/>
        <v>0</v>
      </c>
      <c r="X2214" s="35">
        <v>0</v>
      </c>
      <c r="Y2214" s="35">
        <v>24</v>
      </c>
      <c r="Z2214" s="35">
        <v>0</v>
      </c>
      <c r="AA2214" s="34">
        <v>0</v>
      </c>
      <c r="AB2214" s="34">
        <v>0</v>
      </c>
      <c r="AC2214" s="34">
        <v>0</v>
      </c>
      <c r="AD2214" s="34">
        <v>0</v>
      </c>
      <c r="AE2214" s="34">
        <f t="shared" si="545"/>
        <v>0</v>
      </c>
      <c r="AF2214" s="34">
        <f t="shared" si="546"/>
        <v>9999</v>
      </c>
      <c r="AG2214" s="34">
        <f t="shared" si="547"/>
        <v>9999</v>
      </c>
      <c r="AH2214" s="34">
        <v>2880</v>
      </c>
      <c r="AI2214" s="34">
        <v>0</v>
      </c>
      <c r="AJ2214" s="35">
        <v>10800</v>
      </c>
      <c r="AK2214" s="35">
        <v>0</v>
      </c>
      <c r="AL2214" s="35">
        <v>0</v>
      </c>
      <c r="AM2214" s="34">
        <v>1.5</v>
      </c>
      <c r="AN2214" s="34">
        <f t="shared" si="548"/>
        <v>0</v>
      </c>
      <c r="AO2214" s="35">
        <v>240</v>
      </c>
      <c r="AP2214" s="35">
        <v>240</v>
      </c>
      <c r="AQ2214" t="s">
        <v>82</v>
      </c>
      <c r="AR2214">
        <v>2</v>
      </c>
      <c r="AS2214" s="34">
        <v>0.53333333333333</v>
      </c>
      <c r="AT2214" t="s">
        <v>83</v>
      </c>
      <c r="AU2214" s="35">
        <f t="shared" si="558"/>
        <v>0</v>
      </c>
      <c r="AV2214" s="35">
        <f t="shared" si="549"/>
        <v>0</v>
      </c>
      <c r="AW2214" s="35">
        <f t="shared" si="550"/>
        <v>9999</v>
      </c>
      <c r="AX2214" s="35">
        <f t="shared" si="551"/>
        <v>9999</v>
      </c>
      <c r="AY2214" s="35">
        <f t="shared" si="552"/>
        <v>0</v>
      </c>
      <c r="AZ2214" s="35">
        <f t="shared" si="553"/>
        <v>0</v>
      </c>
      <c r="BA2214" s="27" t="str">
        <f t="shared" si="554"/>
        <v>Kelipatan Kirim/Master box &gt; 3x FC+index</v>
      </c>
      <c r="BB2214" s="34">
        <v>0.000176</v>
      </c>
      <c r="BC2214" s="34">
        <f t="shared" si="555"/>
        <v>0</v>
      </c>
      <c r="BD2214" s="34" t="e">
        <f t="shared" si="556"/>
        <v>#REF!</v>
      </c>
      <c r="BE2214" s="34">
        <v>0.07</v>
      </c>
      <c r="BF2214" s="34">
        <f t="shared" si="559"/>
        <v>0</v>
      </c>
      <c r="BG2214" s="34" t="e">
        <f t="shared" si="557"/>
        <v>#REF!</v>
      </c>
      <c r="BH2214" t="str">
        <f>IF(AT2214="UDARA","U","N")&amp;LEFT($C$4,2)&amp;MID($C$4,4,2)&amp;LEFT(A2214,3)&amp;MID(E2214,2,2)&amp;VLOOKUP(E2214,Acuan_Reference!C:L,10,0)</f>
        <v>N1501SMD71S2</v>
      </c>
      <c r="BI2214" t="s">
        <v>84</v>
      </c>
      <c r="BJ2214" t="s">
        <v>119</v>
      </c>
      <c r="BK2214" t="s">
        <v>86</v>
      </c>
      <c r="BL2214" t="s">
        <v>87</v>
      </c>
    </row>
    <row r="2215" hidden="1" spans="1:64">
      <c r="A2215" t="s">
        <v>112</v>
      </c>
      <c r="B2215" t="s">
        <v>75</v>
      </c>
      <c r="C2215" t="s">
        <v>76</v>
      </c>
      <c r="D2215" t="s">
        <v>180</v>
      </c>
      <c r="E2215" t="s">
        <v>282</v>
      </c>
      <c r="F2215" t="s">
        <v>283</v>
      </c>
      <c r="G2215" t="s">
        <v>118</v>
      </c>
      <c r="H2215" t="s">
        <v>81</v>
      </c>
      <c r="I2215" s="34">
        <v>10540</v>
      </c>
      <c r="J2215" s="35">
        <v>74</v>
      </c>
      <c r="K2215" s="35">
        <v>53</v>
      </c>
      <c r="L2215" s="35">
        <v>57</v>
      </c>
      <c r="M2215" s="35">
        <v>36</v>
      </c>
      <c r="N2215" s="35">
        <v>28</v>
      </c>
      <c r="O2215" s="35">
        <v>56</v>
      </c>
      <c r="P2215" s="35">
        <v>64</v>
      </c>
      <c r="Q2215" s="35">
        <v>68</v>
      </c>
      <c r="R2215" s="35">
        <v>80</v>
      </c>
      <c r="S2215" s="35">
        <v>62</v>
      </c>
      <c r="T2215" s="35">
        <v>105</v>
      </c>
      <c r="U2215" s="35">
        <v>103</v>
      </c>
      <c r="V2215" s="34">
        <v>90</v>
      </c>
      <c r="W2215" s="34">
        <f t="shared" si="544"/>
        <v>91.3333333333333</v>
      </c>
      <c r="X2215" s="35">
        <v>31</v>
      </c>
      <c r="Y2215" s="35">
        <v>0</v>
      </c>
      <c r="Z2215" s="35">
        <v>0</v>
      </c>
      <c r="AA2215" s="34">
        <v>212</v>
      </c>
      <c r="AB2215" s="34">
        <v>0</v>
      </c>
      <c r="AC2215" s="34">
        <v>0</v>
      </c>
      <c r="AD2215" s="34">
        <v>0</v>
      </c>
      <c r="AE2215" s="34">
        <f t="shared" si="545"/>
        <v>212</v>
      </c>
      <c r="AF2215" s="34">
        <f t="shared" si="546"/>
        <v>2.35555555555556</v>
      </c>
      <c r="AG2215" s="34">
        <f t="shared" si="547"/>
        <v>2.32116788321168</v>
      </c>
      <c r="AH2215" s="34">
        <v>2880</v>
      </c>
      <c r="AI2215" s="34">
        <v>0</v>
      </c>
      <c r="AJ2215" s="35">
        <v>10800</v>
      </c>
      <c r="AK2215" s="35">
        <v>67</v>
      </c>
      <c r="AL2215" s="35">
        <v>66</v>
      </c>
      <c r="AM2215" s="34">
        <v>0.7</v>
      </c>
      <c r="AN2215" s="34">
        <f t="shared" si="548"/>
        <v>63.9333333333333</v>
      </c>
      <c r="AO2215" s="35">
        <v>240</v>
      </c>
      <c r="AP2215" s="35">
        <v>240</v>
      </c>
      <c r="AQ2215" t="s">
        <v>82</v>
      </c>
      <c r="AR2215">
        <v>8</v>
      </c>
      <c r="AS2215" s="34">
        <v>0.066666666666667</v>
      </c>
      <c r="AT2215" t="s">
        <v>83</v>
      </c>
      <c r="AU2215" s="35">
        <f t="shared" si="558"/>
        <v>0</v>
      </c>
      <c r="AV2215" s="35">
        <f t="shared" si="549"/>
        <v>0</v>
      </c>
      <c r="AW2215" s="35">
        <f t="shared" si="550"/>
        <v>2.32116788321168</v>
      </c>
      <c r="AX2215" s="35">
        <f t="shared" si="551"/>
        <v>1.5985401459854</v>
      </c>
      <c r="AY2215" s="35">
        <f t="shared" si="552"/>
        <v>0</v>
      </c>
      <c r="AZ2215" s="35">
        <f t="shared" si="553"/>
        <v>0</v>
      </c>
      <c r="BA2215" s="27" t="str">
        <f t="shared" si="554"/>
        <v>3</v>
      </c>
      <c r="BB2215" s="34">
        <v>0.000176</v>
      </c>
      <c r="BC2215" s="34">
        <f t="shared" si="555"/>
        <v>0</v>
      </c>
      <c r="BD2215" s="34" t="e">
        <f t="shared" si="556"/>
        <v>#REF!</v>
      </c>
      <c r="BE2215" s="34">
        <v>0.07</v>
      </c>
      <c r="BF2215" s="34">
        <f t="shared" si="559"/>
        <v>0</v>
      </c>
      <c r="BG2215" s="34" t="e">
        <f t="shared" si="557"/>
        <v>#REF!</v>
      </c>
      <c r="BH2215" t="str">
        <f>IF(AT2215="UDARA","U","N")&amp;LEFT($C$4,2)&amp;MID($C$4,4,2)&amp;LEFT(A2215,3)&amp;MID(E2215,2,2)&amp;VLOOKUP(E2215,Acuan_Reference!C:L,10,0)</f>
        <v>N1501SMG71S2</v>
      </c>
      <c r="BI2215" t="s">
        <v>84</v>
      </c>
      <c r="BJ2215" t="s">
        <v>119</v>
      </c>
      <c r="BK2215" t="s">
        <v>86</v>
      </c>
      <c r="BL2215" t="s">
        <v>87</v>
      </c>
    </row>
    <row r="2216" hidden="1" spans="1:64">
      <c r="A2216" t="s">
        <v>113</v>
      </c>
      <c r="B2216" t="s">
        <v>75</v>
      </c>
      <c r="C2216" t="s">
        <v>76</v>
      </c>
      <c r="D2216" t="s">
        <v>180</v>
      </c>
      <c r="E2216" t="s">
        <v>282</v>
      </c>
      <c r="F2216" t="s">
        <v>283</v>
      </c>
      <c r="G2216" t="s">
        <v>118</v>
      </c>
      <c r="H2216" t="s">
        <v>81</v>
      </c>
      <c r="I2216" s="34">
        <v>10540</v>
      </c>
      <c r="J2216" s="35">
        <v>194</v>
      </c>
      <c r="K2216" s="35">
        <v>356</v>
      </c>
      <c r="L2216" s="35">
        <v>540</v>
      </c>
      <c r="M2216" s="35">
        <v>237</v>
      </c>
      <c r="N2216" s="35">
        <v>253</v>
      </c>
      <c r="O2216" s="35">
        <v>426</v>
      </c>
      <c r="P2216" s="35">
        <v>474</v>
      </c>
      <c r="Q2216" s="35">
        <v>271</v>
      </c>
      <c r="R2216" s="35">
        <v>258</v>
      </c>
      <c r="S2216" s="35">
        <v>621</v>
      </c>
      <c r="T2216" s="35">
        <v>557</v>
      </c>
      <c r="U2216" s="35">
        <v>696</v>
      </c>
      <c r="V2216" s="34">
        <v>624.66666666667</v>
      </c>
      <c r="W2216" s="34">
        <f t="shared" si="544"/>
        <v>544.666666666667</v>
      </c>
      <c r="X2216" s="35">
        <v>145</v>
      </c>
      <c r="Y2216" s="35">
        <v>0</v>
      </c>
      <c r="Z2216" s="35">
        <v>0</v>
      </c>
      <c r="AA2216" s="34">
        <v>91</v>
      </c>
      <c r="AB2216" s="34">
        <v>0</v>
      </c>
      <c r="AC2216" s="34">
        <v>0</v>
      </c>
      <c r="AD2216" s="34">
        <v>0</v>
      </c>
      <c r="AE2216" s="34">
        <f t="shared" si="545"/>
        <v>91</v>
      </c>
      <c r="AF2216" s="34">
        <f t="shared" si="546"/>
        <v>0.145677694770544</v>
      </c>
      <c r="AG2216" s="34">
        <f t="shared" si="547"/>
        <v>0.167074663402693</v>
      </c>
      <c r="AH2216" s="34">
        <v>2880</v>
      </c>
      <c r="AI2216" s="34">
        <v>0</v>
      </c>
      <c r="AJ2216" s="35">
        <v>10800</v>
      </c>
      <c r="AK2216" s="35">
        <v>363</v>
      </c>
      <c r="AL2216" s="35">
        <v>381</v>
      </c>
      <c r="AM2216" s="34">
        <v>0.25</v>
      </c>
      <c r="AN2216" s="34">
        <f t="shared" si="548"/>
        <v>136.166666666667</v>
      </c>
      <c r="AO2216" s="35">
        <v>240</v>
      </c>
      <c r="AP2216" s="35">
        <v>240</v>
      </c>
      <c r="AQ2216" t="s">
        <v>82</v>
      </c>
      <c r="AR2216">
        <v>12</v>
      </c>
      <c r="AS2216" s="34">
        <v>0.033333333333333</v>
      </c>
      <c r="AT2216" t="s">
        <v>83</v>
      </c>
      <c r="AU2216" s="35">
        <f t="shared" si="558"/>
        <v>319.625</v>
      </c>
      <c r="AV2216" s="35">
        <f t="shared" si="549"/>
        <v>480</v>
      </c>
      <c r="AW2216" s="35">
        <f t="shared" si="550"/>
        <v>1.04834761321909</v>
      </c>
      <c r="AX2216" s="35">
        <f t="shared" si="551"/>
        <v>0.348837209302326</v>
      </c>
      <c r="AY2216" s="35">
        <f t="shared" si="552"/>
        <v>480</v>
      </c>
      <c r="AZ2216" s="35">
        <f t="shared" si="553"/>
        <v>480</v>
      </c>
      <c r="BA2216" s="27" t="str">
        <f t="shared" si="554"/>
        <v>2</v>
      </c>
      <c r="BB2216" s="34">
        <v>0.000176</v>
      </c>
      <c r="BC2216" s="34">
        <f t="shared" si="555"/>
        <v>0.08448</v>
      </c>
      <c r="BD2216" s="34" t="e">
        <f t="shared" si="556"/>
        <v>#REF!</v>
      </c>
      <c r="BE2216" s="34">
        <v>0.07</v>
      </c>
      <c r="BF2216" s="34">
        <f t="shared" si="559"/>
        <v>33.6</v>
      </c>
      <c r="BG2216" s="34" t="e">
        <f t="shared" si="557"/>
        <v>#REF!</v>
      </c>
      <c r="BH2216" t="str">
        <f>IF(AT2216="UDARA","U","N")&amp;LEFT($C$4,2)&amp;MID($C$4,4,2)&amp;LEFT(A2216,3)&amp;MID(E2216,2,2)&amp;VLOOKUP(E2216,Acuan_Reference!C:L,10,0)</f>
        <v>N1501TGR71S2</v>
      </c>
      <c r="BI2216" t="s">
        <v>84</v>
      </c>
      <c r="BJ2216" t="s">
        <v>119</v>
      </c>
      <c r="BK2216" t="s">
        <v>86</v>
      </c>
      <c r="BL2216" t="s">
        <v>87</v>
      </c>
    </row>
    <row r="2217" hidden="1" spans="1:64">
      <c r="A2217" t="s">
        <v>114</v>
      </c>
      <c r="B2217" t="s">
        <v>75</v>
      </c>
      <c r="C2217" t="s">
        <v>76</v>
      </c>
      <c r="D2217" t="s">
        <v>180</v>
      </c>
      <c r="E2217" t="s">
        <v>282</v>
      </c>
      <c r="F2217" t="s">
        <v>283</v>
      </c>
      <c r="G2217" t="s">
        <v>118</v>
      </c>
      <c r="H2217" t="s">
        <v>81</v>
      </c>
      <c r="I2217" s="34">
        <v>10540</v>
      </c>
      <c r="J2217" s="35">
        <v>122</v>
      </c>
      <c r="K2217" s="35">
        <v>142</v>
      </c>
      <c r="L2217" s="35">
        <v>101</v>
      </c>
      <c r="M2217" s="35">
        <v>123</v>
      </c>
      <c r="N2217" s="35">
        <v>124</v>
      </c>
      <c r="O2217" s="35">
        <v>106</v>
      </c>
      <c r="P2217" s="35">
        <v>86</v>
      </c>
      <c r="Q2217" s="35">
        <v>84</v>
      </c>
      <c r="R2217" s="35">
        <v>146</v>
      </c>
      <c r="S2217" s="35">
        <v>77</v>
      </c>
      <c r="T2217" s="35">
        <v>48</v>
      </c>
      <c r="U2217" s="35">
        <v>118</v>
      </c>
      <c r="V2217" s="34">
        <v>81</v>
      </c>
      <c r="W2217" s="34">
        <f t="shared" si="544"/>
        <v>79.3333333333333</v>
      </c>
      <c r="X2217" s="35">
        <v>19</v>
      </c>
      <c r="Y2217" s="35">
        <v>0</v>
      </c>
      <c r="Z2217" s="35">
        <v>0</v>
      </c>
      <c r="AA2217" s="34">
        <v>305</v>
      </c>
      <c r="AB2217" s="34">
        <v>0</v>
      </c>
      <c r="AC2217" s="34">
        <v>0</v>
      </c>
      <c r="AD2217" s="34">
        <v>0</v>
      </c>
      <c r="AE2217" s="34">
        <f t="shared" si="545"/>
        <v>305</v>
      </c>
      <c r="AF2217" s="34">
        <f t="shared" si="546"/>
        <v>3.76543209876543</v>
      </c>
      <c r="AG2217" s="34">
        <f t="shared" si="547"/>
        <v>3.84453781512605</v>
      </c>
      <c r="AH2217" s="34">
        <v>2880</v>
      </c>
      <c r="AI2217" s="34">
        <v>0</v>
      </c>
      <c r="AJ2217" s="35">
        <v>10800</v>
      </c>
      <c r="AK2217" s="35">
        <v>98</v>
      </c>
      <c r="AL2217" s="35">
        <v>72</v>
      </c>
      <c r="AM2217" s="34">
        <v>0.7</v>
      </c>
      <c r="AN2217" s="34">
        <f t="shared" si="548"/>
        <v>55.5333333333333</v>
      </c>
      <c r="AO2217" s="35">
        <v>240</v>
      </c>
      <c r="AP2217" s="35">
        <v>240</v>
      </c>
      <c r="AQ2217" t="s">
        <v>82</v>
      </c>
      <c r="AR2217">
        <v>8</v>
      </c>
      <c r="AS2217" s="34">
        <v>0.066666666666667</v>
      </c>
      <c r="AT2217" t="s">
        <v>83</v>
      </c>
      <c r="AU2217" s="35">
        <f t="shared" si="558"/>
        <v>0</v>
      </c>
      <c r="AV2217" s="35">
        <f t="shared" si="549"/>
        <v>0</v>
      </c>
      <c r="AW2217" s="35">
        <f t="shared" si="550"/>
        <v>3.84453781512605</v>
      </c>
      <c r="AX2217" s="35">
        <f t="shared" si="551"/>
        <v>2.93697478991597</v>
      </c>
      <c r="AY2217" s="35">
        <f t="shared" si="552"/>
        <v>0</v>
      </c>
      <c r="AZ2217" s="35">
        <f t="shared" si="553"/>
        <v>0</v>
      </c>
      <c r="BA2217" s="27" t="str">
        <f t="shared" si="554"/>
        <v>3</v>
      </c>
      <c r="BB2217" s="34">
        <v>0.000176</v>
      </c>
      <c r="BC2217" s="34">
        <f t="shared" si="555"/>
        <v>0</v>
      </c>
      <c r="BD2217" s="34" t="e">
        <f t="shared" si="556"/>
        <v>#REF!</v>
      </c>
      <c r="BE2217" s="34">
        <v>0.07</v>
      </c>
      <c r="BF2217" s="34">
        <f t="shared" si="559"/>
        <v>0</v>
      </c>
      <c r="BG2217" s="34" t="e">
        <f t="shared" si="557"/>
        <v>#REF!</v>
      </c>
      <c r="BH2217" t="str">
        <f>IF(AT2217="UDARA","U","N")&amp;LEFT($C$4,2)&amp;MID($C$4,4,2)&amp;LEFT(A2217,3)&amp;MID(E2217,2,2)&amp;VLOOKUP(E2217,Acuan_Reference!C:L,10,0)</f>
        <v>N1501YGY71S2</v>
      </c>
      <c r="BI2217" t="s">
        <v>84</v>
      </c>
      <c r="BJ2217" t="s">
        <v>119</v>
      </c>
      <c r="BK2217" t="s">
        <v>86</v>
      </c>
      <c r="BL2217" t="s">
        <v>87</v>
      </c>
    </row>
    <row r="2218" hidden="1" spans="1:64">
      <c r="A2218" t="s">
        <v>74</v>
      </c>
      <c r="B2218" t="s">
        <v>75</v>
      </c>
      <c r="C2218" t="s">
        <v>76</v>
      </c>
      <c r="D2218" t="s">
        <v>115</v>
      </c>
      <c r="E2218" t="s">
        <v>284</v>
      </c>
      <c r="F2218" t="s">
        <v>285</v>
      </c>
      <c r="G2218" t="s">
        <v>80</v>
      </c>
      <c r="H2218" t="s">
        <v>81</v>
      </c>
      <c r="I2218" s="34">
        <v>7565</v>
      </c>
      <c r="J2218" s="35">
        <v>779</v>
      </c>
      <c r="K2218" s="35">
        <v>1366</v>
      </c>
      <c r="L2218" s="35">
        <v>1094</v>
      </c>
      <c r="M2218" s="35">
        <v>899</v>
      </c>
      <c r="N2218" s="35">
        <v>1250</v>
      </c>
      <c r="O2218" s="35">
        <v>2340</v>
      </c>
      <c r="P2218" s="35">
        <v>1608</v>
      </c>
      <c r="Q2218" s="35">
        <v>1700</v>
      </c>
      <c r="R2218" s="35">
        <v>1808</v>
      </c>
      <c r="S2218" s="35">
        <v>2127</v>
      </c>
      <c r="T2218" s="35">
        <v>1366</v>
      </c>
      <c r="U2218" s="35">
        <v>1763</v>
      </c>
      <c r="V2218" s="34">
        <v>1752</v>
      </c>
      <c r="W2218" s="34">
        <f t="shared" si="544"/>
        <v>1470.66666666667</v>
      </c>
      <c r="X2218" s="35">
        <v>292</v>
      </c>
      <c r="Y2218" s="35">
        <v>0</v>
      </c>
      <c r="Z2218" s="35">
        <v>0</v>
      </c>
      <c r="AA2218" s="34">
        <v>1658</v>
      </c>
      <c r="AB2218" s="34">
        <v>0</v>
      </c>
      <c r="AC2218" s="34">
        <v>0</v>
      </c>
      <c r="AD2218" s="34">
        <v>0</v>
      </c>
      <c r="AE2218" s="34">
        <f t="shared" si="545"/>
        <v>1658</v>
      </c>
      <c r="AF2218" s="34">
        <f t="shared" si="546"/>
        <v>0.94634703196347</v>
      </c>
      <c r="AG2218" s="34">
        <f t="shared" si="547"/>
        <v>1.12737987307344</v>
      </c>
      <c r="AH2218" s="34">
        <v>31896</v>
      </c>
      <c r="AI2218" s="34">
        <v>0</v>
      </c>
      <c r="AJ2218" s="35">
        <v>30000</v>
      </c>
      <c r="AK2218" s="35">
        <v>1979</v>
      </c>
      <c r="AL2218" s="35">
        <v>1283</v>
      </c>
      <c r="AM2218" s="34">
        <v>0.7</v>
      </c>
      <c r="AN2218" s="34">
        <f t="shared" si="548"/>
        <v>1029.46666666667</v>
      </c>
      <c r="AO2218" s="35">
        <v>24</v>
      </c>
      <c r="AP2218" s="35">
        <v>24</v>
      </c>
      <c r="AQ2218" t="s">
        <v>82</v>
      </c>
      <c r="AR2218">
        <v>8</v>
      </c>
      <c r="AS2218" s="34">
        <v>0.066666666666667</v>
      </c>
      <c r="AT2218" t="s">
        <v>83</v>
      </c>
      <c r="AU2218" s="35">
        <f t="shared" si="558"/>
        <v>490.85</v>
      </c>
      <c r="AV2218" s="35">
        <f t="shared" si="549"/>
        <v>504</v>
      </c>
      <c r="AW2218" s="35">
        <f t="shared" si="550"/>
        <v>1.47008159564823</v>
      </c>
      <c r="AX2218" s="35">
        <f t="shared" si="551"/>
        <v>0.597688123300091</v>
      </c>
      <c r="AY2218" s="35">
        <f t="shared" si="552"/>
        <v>504</v>
      </c>
      <c r="AZ2218" s="35">
        <f t="shared" si="553"/>
        <v>504</v>
      </c>
      <c r="BA2218" s="27" t="str">
        <f t="shared" si="554"/>
        <v>3</v>
      </c>
      <c r="BB2218" s="34">
        <v>0.00049</v>
      </c>
      <c r="BC2218" s="34">
        <f t="shared" si="555"/>
        <v>0.24696</v>
      </c>
      <c r="BD2218" s="34" t="e">
        <f t="shared" si="556"/>
        <v>#REF!</v>
      </c>
      <c r="BE2218" s="34">
        <v>0.29</v>
      </c>
      <c r="BF2218" s="34">
        <f t="shared" si="559"/>
        <v>146.16</v>
      </c>
      <c r="BG2218" s="34" t="e">
        <f t="shared" si="557"/>
        <v>#REF!</v>
      </c>
      <c r="BH2218" t="str">
        <f>IF(AT2218="UDARA","U","N")&amp;LEFT($C$4,2)&amp;MID($C$4,4,2)&amp;LEFT(A2218,3)&amp;MID(E2218,2,2)&amp;VLOOKUP(E2218,Acuan_Reference!C:L,10,0)</f>
        <v>N1501BDG71S5</v>
      </c>
      <c r="BI2218" t="s">
        <v>84</v>
      </c>
      <c r="BJ2218" t="s">
        <v>119</v>
      </c>
      <c r="BK2218" t="s">
        <v>86</v>
      </c>
      <c r="BL2218" t="s">
        <v>87</v>
      </c>
    </row>
    <row r="2219" hidden="1" spans="1:64">
      <c r="A2219" t="s">
        <v>88</v>
      </c>
      <c r="B2219" t="s">
        <v>75</v>
      </c>
      <c r="C2219" t="s">
        <v>76</v>
      </c>
      <c r="D2219" t="s">
        <v>115</v>
      </c>
      <c r="E2219" t="s">
        <v>284</v>
      </c>
      <c r="F2219" t="s">
        <v>285</v>
      </c>
      <c r="G2219" t="s">
        <v>80</v>
      </c>
      <c r="H2219" t="s">
        <v>81</v>
      </c>
      <c r="I2219" s="34">
        <v>7565</v>
      </c>
      <c r="J2219" s="35">
        <v>321</v>
      </c>
      <c r="K2219" s="35">
        <v>589</v>
      </c>
      <c r="L2219" s="35">
        <v>505</v>
      </c>
      <c r="M2219" s="35">
        <v>651</v>
      </c>
      <c r="N2219" s="35">
        <v>702</v>
      </c>
      <c r="O2219" s="35">
        <v>669</v>
      </c>
      <c r="P2219" s="35">
        <v>704</v>
      </c>
      <c r="Q2219" s="35">
        <v>660</v>
      </c>
      <c r="R2219" s="35">
        <v>749</v>
      </c>
      <c r="S2219" s="35">
        <v>686</v>
      </c>
      <c r="T2219" s="35">
        <v>1082</v>
      </c>
      <c r="U2219" s="35">
        <v>435</v>
      </c>
      <c r="V2219" s="34">
        <v>734.33333333333</v>
      </c>
      <c r="W2219" s="34">
        <f t="shared" si="544"/>
        <v>708.666666666667</v>
      </c>
      <c r="X2219" s="35">
        <v>19</v>
      </c>
      <c r="Y2219" s="35">
        <v>0</v>
      </c>
      <c r="Z2219" s="35">
        <v>0</v>
      </c>
      <c r="AA2219" s="34">
        <v>552</v>
      </c>
      <c r="AB2219" s="34">
        <v>0</v>
      </c>
      <c r="AC2219" s="34">
        <v>0</v>
      </c>
      <c r="AD2219" s="34">
        <v>0</v>
      </c>
      <c r="AE2219" s="34">
        <f t="shared" si="545"/>
        <v>552</v>
      </c>
      <c r="AF2219" s="34">
        <f t="shared" si="546"/>
        <v>0.751702224239677</v>
      </c>
      <c r="AG2219" s="34">
        <f t="shared" si="547"/>
        <v>0.77892756349953</v>
      </c>
      <c r="AH2219" s="34">
        <v>31896</v>
      </c>
      <c r="AI2219" s="34">
        <v>0</v>
      </c>
      <c r="AJ2219" s="35">
        <v>30000</v>
      </c>
      <c r="AK2219" s="35">
        <v>736</v>
      </c>
      <c r="AL2219" s="35">
        <v>609</v>
      </c>
      <c r="AM2219" s="34">
        <v>0.6</v>
      </c>
      <c r="AN2219" s="34">
        <f t="shared" si="548"/>
        <v>425.2</v>
      </c>
      <c r="AO2219" s="35">
        <v>24</v>
      </c>
      <c r="AP2219" s="35">
        <v>24</v>
      </c>
      <c r="AQ2219" t="s">
        <v>82</v>
      </c>
      <c r="AR2219">
        <v>8</v>
      </c>
      <c r="AS2219" s="34">
        <v>0.033333333333333</v>
      </c>
      <c r="AT2219" t="s">
        <v>83</v>
      </c>
      <c r="AU2219" s="35">
        <f t="shared" si="558"/>
        <v>361.65</v>
      </c>
      <c r="AV2219" s="35">
        <f t="shared" si="549"/>
        <v>384</v>
      </c>
      <c r="AW2219" s="35">
        <f t="shared" si="550"/>
        <v>1.32079021636877</v>
      </c>
      <c r="AX2219" s="35">
        <f t="shared" si="551"/>
        <v>0.46142991533396</v>
      </c>
      <c r="AY2219" s="35">
        <f t="shared" si="552"/>
        <v>384</v>
      </c>
      <c r="AZ2219" s="35">
        <f t="shared" si="553"/>
        <v>384</v>
      </c>
      <c r="BA2219" s="27" t="str">
        <f t="shared" si="554"/>
        <v>3</v>
      </c>
      <c r="BB2219" s="34">
        <v>0.00049</v>
      </c>
      <c r="BC2219" s="34">
        <f t="shared" si="555"/>
        <v>0.18816</v>
      </c>
      <c r="BD2219" s="34" t="e">
        <f t="shared" si="556"/>
        <v>#REF!</v>
      </c>
      <c r="BE2219" s="34">
        <v>0.29</v>
      </c>
      <c r="BF2219" s="34">
        <f t="shared" si="559"/>
        <v>111.36</v>
      </c>
      <c r="BG2219" s="34" t="e">
        <f t="shared" si="557"/>
        <v>#REF!</v>
      </c>
      <c r="BH2219" t="str">
        <f>IF(AT2219="UDARA","U","N")&amp;LEFT($C$4,2)&amp;MID($C$4,4,2)&amp;LEFT(A2219,3)&amp;MID(E2219,2,2)&amp;VLOOKUP(E2219,Acuan_Reference!C:L,10,0)</f>
        <v>N1501BGR71S5</v>
      </c>
      <c r="BI2219" t="s">
        <v>84</v>
      </c>
      <c r="BJ2219" t="s">
        <v>119</v>
      </c>
      <c r="BK2219" t="s">
        <v>86</v>
      </c>
      <c r="BL2219" t="s">
        <v>87</v>
      </c>
    </row>
    <row r="2220" hidden="1" spans="1:64">
      <c r="A2220" t="s">
        <v>89</v>
      </c>
      <c r="B2220" t="s">
        <v>75</v>
      </c>
      <c r="C2220" t="s">
        <v>76</v>
      </c>
      <c r="D2220" t="s">
        <v>115</v>
      </c>
      <c r="E2220" t="s">
        <v>284</v>
      </c>
      <c r="F2220" t="s">
        <v>285</v>
      </c>
      <c r="G2220" t="s">
        <v>80</v>
      </c>
      <c r="H2220" t="s">
        <v>81</v>
      </c>
      <c r="I2220" s="34">
        <v>7565</v>
      </c>
      <c r="J2220" s="35">
        <v>1889</v>
      </c>
      <c r="K2220" s="35">
        <v>4242</v>
      </c>
      <c r="L2220" s="35">
        <v>2028</v>
      </c>
      <c r="M2220" s="35">
        <v>2645</v>
      </c>
      <c r="N2220" s="35">
        <v>2459</v>
      </c>
      <c r="O2220" s="35">
        <v>5610</v>
      </c>
      <c r="P2220" s="35">
        <v>2697</v>
      </c>
      <c r="Q2220" s="35">
        <v>3091</v>
      </c>
      <c r="R2220" s="35">
        <v>2166</v>
      </c>
      <c r="S2220" s="35">
        <v>4453</v>
      </c>
      <c r="T2220" s="35">
        <v>3008</v>
      </c>
      <c r="U2220" s="35">
        <v>5933</v>
      </c>
      <c r="V2220" s="34">
        <v>4464.6666666667</v>
      </c>
      <c r="W2220" s="34">
        <f t="shared" si="544"/>
        <v>3756.66666666667</v>
      </c>
      <c r="X2220" s="35">
        <v>333</v>
      </c>
      <c r="Y2220" s="35">
        <v>0</v>
      </c>
      <c r="Z2220" s="35">
        <v>0</v>
      </c>
      <c r="AA2220" s="34">
        <v>1169</v>
      </c>
      <c r="AB2220" s="34">
        <v>0</v>
      </c>
      <c r="AC2220" s="34">
        <v>2856</v>
      </c>
      <c r="AD2220" s="34">
        <v>0</v>
      </c>
      <c r="AE2220" s="34">
        <f t="shared" si="545"/>
        <v>4025</v>
      </c>
      <c r="AF2220" s="34">
        <f t="shared" si="546"/>
        <v>0.901523070031351</v>
      </c>
      <c r="AG2220" s="34">
        <f t="shared" si="547"/>
        <v>1.07142857142857</v>
      </c>
      <c r="AH2220" s="34">
        <v>31896</v>
      </c>
      <c r="AI2220" s="34">
        <v>0</v>
      </c>
      <c r="AJ2220" s="35">
        <v>30000</v>
      </c>
      <c r="AK2220" s="35">
        <v>3410</v>
      </c>
      <c r="AL2220" s="35">
        <v>2329</v>
      </c>
      <c r="AM2220" s="34">
        <v>1.3</v>
      </c>
      <c r="AN2220" s="34">
        <f t="shared" si="548"/>
        <v>4883.66666666667</v>
      </c>
      <c r="AO2220" s="35">
        <v>24</v>
      </c>
      <c r="AP2220" s="35">
        <v>24</v>
      </c>
      <c r="AQ2220" t="s">
        <v>82</v>
      </c>
      <c r="AR2220">
        <v>4</v>
      </c>
      <c r="AS2220" s="34">
        <v>0.53333333333333</v>
      </c>
      <c r="AT2220" t="s">
        <v>83</v>
      </c>
      <c r="AU2220" s="35">
        <f t="shared" si="558"/>
        <v>2390.75</v>
      </c>
      <c r="AV2220" s="35">
        <f t="shared" si="549"/>
        <v>2400</v>
      </c>
      <c r="AW2220" s="35">
        <f t="shared" si="550"/>
        <v>1.71029281277728</v>
      </c>
      <c r="AX2220" s="35">
        <f t="shared" si="551"/>
        <v>1.09032830523514</v>
      </c>
      <c r="AY2220" s="35">
        <f t="shared" si="552"/>
        <v>2400</v>
      </c>
      <c r="AZ2220" s="35">
        <f t="shared" si="553"/>
        <v>2400</v>
      </c>
      <c r="BA2220" s="27" t="str">
        <f t="shared" si="554"/>
        <v>2</v>
      </c>
      <c r="BB2220" s="34">
        <v>0.00049</v>
      </c>
      <c r="BC2220" s="34">
        <f t="shared" si="555"/>
        <v>1.176</v>
      </c>
      <c r="BD2220" s="34" t="e">
        <f t="shared" si="556"/>
        <v>#REF!</v>
      </c>
      <c r="BE2220" s="34">
        <v>0.29</v>
      </c>
      <c r="BF2220" s="34">
        <f t="shared" si="559"/>
        <v>696</v>
      </c>
      <c r="BG2220" s="34" t="e">
        <f t="shared" si="557"/>
        <v>#REF!</v>
      </c>
      <c r="BH2220" t="str">
        <f>IF(AT2220="UDARA","U","N")&amp;LEFT($C$4,2)&amp;MID($C$4,4,2)&amp;LEFT(A2220,3)&amp;MID(E2220,2,2)&amp;VLOOKUP(E2220,Acuan_Reference!C:L,10,0)</f>
        <v>N1501BJM71S5</v>
      </c>
      <c r="BI2220" t="s">
        <v>84</v>
      </c>
      <c r="BJ2220" t="s">
        <v>119</v>
      </c>
      <c r="BK2220" t="s">
        <v>86</v>
      </c>
      <c r="BL2220" t="s">
        <v>87</v>
      </c>
    </row>
    <row r="2221" hidden="1" spans="1:64">
      <c r="A2221" t="s">
        <v>90</v>
      </c>
      <c r="B2221" t="s">
        <v>75</v>
      </c>
      <c r="C2221" t="s">
        <v>76</v>
      </c>
      <c r="D2221" t="s">
        <v>115</v>
      </c>
      <c r="E2221" t="s">
        <v>284</v>
      </c>
      <c r="F2221" t="s">
        <v>285</v>
      </c>
      <c r="G2221" t="s">
        <v>80</v>
      </c>
      <c r="H2221" t="s">
        <v>81</v>
      </c>
      <c r="I2221" s="34">
        <v>7565</v>
      </c>
      <c r="J2221" s="35">
        <v>438</v>
      </c>
      <c r="K2221" s="35">
        <v>569</v>
      </c>
      <c r="L2221" s="35">
        <v>605</v>
      </c>
      <c r="M2221" s="35">
        <v>326</v>
      </c>
      <c r="N2221" s="35">
        <v>681</v>
      </c>
      <c r="O2221" s="35">
        <v>834</v>
      </c>
      <c r="P2221" s="35">
        <v>625</v>
      </c>
      <c r="Q2221" s="35">
        <v>466</v>
      </c>
      <c r="R2221" s="35">
        <v>580</v>
      </c>
      <c r="S2221" s="35">
        <v>360</v>
      </c>
      <c r="T2221" s="35">
        <v>856</v>
      </c>
      <c r="U2221" s="35">
        <v>499</v>
      </c>
      <c r="V2221" s="34">
        <v>571.66666666667</v>
      </c>
      <c r="W2221" s="34">
        <f t="shared" si="544"/>
        <v>596.666666666667</v>
      </c>
      <c r="X2221" s="35">
        <v>215</v>
      </c>
      <c r="Y2221" s="35">
        <v>0</v>
      </c>
      <c r="Z2221" s="35">
        <v>0</v>
      </c>
      <c r="AA2221" s="34">
        <v>460</v>
      </c>
      <c r="AB2221" s="34">
        <v>0</v>
      </c>
      <c r="AC2221" s="34">
        <v>0</v>
      </c>
      <c r="AD2221" s="34">
        <v>0</v>
      </c>
      <c r="AE2221" s="34">
        <f t="shared" si="545"/>
        <v>460</v>
      </c>
      <c r="AF2221" s="34">
        <f t="shared" si="546"/>
        <v>0.804664723032065</v>
      </c>
      <c r="AG2221" s="34">
        <f t="shared" si="547"/>
        <v>0.770949720670391</v>
      </c>
      <c r="AH2221" s="34">
        <v>31896</v>
      </c>
      <c r="AI2221" s="34">
        <v>0</v>
      </c>
      <c r="AJ2221" s="35">
        <v>30000</v>
      </c>
      <c r="AK2221" s="35">
        <v>495</v>
      </c>
      <c r="AL2221" s="35">
        <v>435</v>
      </c>
      <c r="AM2221" s="34">
        <v>0.6</v>
      </c>
      <c r="AN2221" s="34">
        <f t="shared" si="548"/>
        <v>358</v>
      </c>
      <c r="AO2221" s="35">
        <v>24</v>
      </c>
      <c r="AP2221" s="35">
        <v>24</v>
      </c>
      <c r="AQ2221" t="s">
        <v>82</v>
      </c>
      <c r="AR2221">
        <v>12</v>
      </c>
      <c r="AS2221" s="34">
        <v>0.033333333333333</v>
      </c>
      <c r="AT2221" t="s">
        <v>83</v>
      </c>
      <c r="AU2221" s="35">
        <f t="shared" si="558"/>
        <v>249.75</v>
      </c>
      <c r="AV2221" s="35">
        <f t="shared" si="549"/>
        <v>264</v>
      </c>
      <c r="AW2221" s="35">
        <f t="shared" si="550"/>
        <v>1.21340782122905</v>
      </c>
      <c r="AX2221" s="35">
        <f t="shared" si="551"/>
        <v>0.484357541899441</v>
      </c>
      <c r="AY2221" s="35">
        <f t="shared" si="552"/>
        <v>264</v>
      </c>
      <c r="AZ2221" s="35">
        <f t="shared" si="553"/>
        <v>264</v>
      </c>
      <c r="BA2221" s="27" t="str">
        <f t="shared" si="554"/>
        <v>3</v>
      </c>
      <c r="BB2221" s="34">
        <v>0.00049</v>
      </c>
      <c r="BC2221" s="34">
        <f t="shared" si="555"/>
        <v>0.12936</v>
      </c>
      <c r="BD2221" s="34" t="e">
        <f t="shared" si="556"/>
        <v>#REF!</v>
      </c>
      <c r="BE2221" s="34">
        <v>0.29</v>
      </c>
      <c r="BF2221" s="34">
        <f t="shared" si="559"/>
        <v>76.56</v>
      </c>
      <c r="BG2221" s="34" t="e">
        <f t="shared" si="557"/>
        <v>#REF!</v>
      </c>
      <c r="BH2221" t="str">
        <f>IF(AT2221="UDARA","U","N")&amp;LEFT($C$4,2)&amp;MID($C$4,4,2)&amp;LEFT(A2221,3)&amp;MID(E2221,2,2)&amp;VLOOKUP(E2221,Acuan_Reference!C:L,10,0)</f>
        <v>N1501BKS71S5</v>
      </c>
      <c r="BI2221" t="s">
        <v>84</v>
      </c>
      <c r="BJ2221" t="s">
        <v>119</v>
      </c>
      <c r="BK2221" t="s">
        <v>86</v>
      </c>
      <c r="BL2221" t="s">
        <v>87</v>
      </c>
    </row>
    <row r="2222" hidden="1" spans="1:64">
      <c r="A2222" t="s">
        <v>91</v>
      </c>
      <c r="B2222" t="s">
        <v>75</v>
      </c>
      <c r="C2222" t="s">
        <v>76</v>
      </c>
      <c r="D2222" t="s">
        <v>115</v>
      </c>
      <c r="E2222" t="s">
        <v>284</v>
      </c>
      <c r="F2222" t="s">
        <v>285</v>
      </c>
      <c r="G2222" t="s">
        <v>80</v>
      </c>
      <c r="H2222" t="s">
        <v>81</v>
      </c>
      <c r="I2222" s="34">
        <v>7565</v>
      </c>
      <c r="J2222" s="35">
        <v>965</v>
      </c>
      <c r="K2222" s="35">
        <v>2823</v>
      </c>
      <c r="L2222" s="35">
        <v>4178</v>
      </c>
      <c r="M2222" s="35">
        <v>1916</v>
      </c>
      <c r="N2222" s="35">
        <v>3282</v>
      </c>
      <c r="O2222" s="35">
        <v>5685</v>
      </c>
      <c r="P2222" s="35">
        <v>3091</v>
      </c>
      <c r="Q2222" s="35">
        <v>1332</v>
      </c>
      <c r="R2222" s="35">
        <v>4386</v>
      </c>
      <c r="S2222" s="35">
        <v>3209</v>
      </c>
      <c r="T2222" s="35">
        <v>4035</v>
      </c>
      <c r="U2222" s="35">
        <v>4636</v>
      </c>
      <c r="V2222" s="34">
        <v>3960</v>
      </c>
      <c r="W2222" s="34">
        <f t="shared" si="544"/>
        <v>3828.33333333333</v>
      </c>
      <c r="X2222" s="35">
        <v>2444</v>
      </c>
      <c r="Y2222" s="35">
        <v>0</v>
      </c>
      <c r="Z2222" s="35">
        <v>0</v>
      </c>
      <c r="AA2222" s="34">
        <v>1334</v>
      </c>
      <c r="AB2222" s="34">
        <v>0</v>
      </c>
      <c r="AC2222" s="34">
        <v>0</v>
      </c>
      <c r="AD2222" s="34">
        <v>0</v>
      </c>
      <c r="AE2222" s="34">
        <f t="shared" si="545"/>
        <v>1334</v>
      </c>
      <c r="AF2222" s="34">
        <f t="shared" si="546"/>
        <v>0.336868686868687</v>
      </c>
      <c r="AG2222" s="34">
        <f t="shared" si="547"/>
        <v>0.348454505877231</v>
      </c>
      <c r="AH2222" s="34">
        <v>31896</v>
      </c>
      <c r="AI2222" s="34">
        <v>0</v>
      </c>
      <c r="AJ2222" s="35">
        <v>30000</v>
      </c>
      <c r="AK2222" s="35">
        <v>3135</v>
      </c>
      <c r="AL2222" s="35">
        <v>2814</v>
      </c>
      <c r="AM2222" s="34">
        <v>0.9</v>
      </c>
      <c r="AN2222" s="34">
        <f t="shared" si="548"/>
        <v>3445.5</v>
      </c>
      <c r="AO2222" s="35">
        <v>24</v>
      </c>
      <c r="AP2222" s="35">
        <v>24</v>
      </c>
      <c r="AQ2222" t="s">
        <v>82</v>
      </c>
      <c r="AR2222">
        <v>4</v>
      </c>
      <c r="AS2222" s="34">
        <v>0.13333333333333</v>
      </c>
      <c r="AT2222" t="s">
        <v>83</v>
      </c>
      <c r="AU2222" s="35">
        <f t="shared" si="558"/>
        <v>3694.125</v>
      </c>
      <c r="AV2222" s="35">
        <f t="shared" si="549"/>
        <v>3696</v>
      </c>
      <c r="AW2222" s="35">
        <f t="shared" si="550"/>
        <v>1.31388767958206</v>
      </c>
      <c r="AX2222" s="35">
        <f t="shared" si="551"/>
        <v>0.578841967784066</v>
      </c>
      <c r="AY2222" s="35">
        <f t="shared" si="552"/>
        <v>3696</v>
      </c>
      <c r="AZ2222" s="35">
        <f t="shared" si="553"/>
        <v>3696</v>
      </c>
      <c r="BA2222" s="27" t="str">
        <f t="shared" si="554"/>
        <v>2</v>
      </c>
      <c r="BB2222" s="34">
        <v>0.00049</v>
      </c>
      <c r="BC2222" s="34">
        <f t="shared" si="555"/>
        <v>1.81104</v>
      </c>
      <c r="BD2222" s="34" t="e">
        <f t="shared" si="556"/>
        <v>#REF!</v>
      </c>
      <c r="BE2222" s="34">
        <v>0.29</v>
      </c>
      <c r="BF2222" s="34">
        <f t="shared" si="559"/>
        <v>1071.84</v>
      </c>
      <c r="BG2222" s="34" t="e">
        <f t="shared" si="557"/>
        <v>#REF!</v>
      </c>
      <c r="BH2222" t="str">
        <f>IF(AT2222="UDARA","U","N")&amp;LEFT($C$4,2)&amp;MID($C$4,4,2)&amp;LEFT(A2222,3)&amp;MID(E2222,2,2)&amp;VLOOKUP(E2222,Acuan_Reference!C:L,10,0)</f>
        <v>N1501BLP71S5</v>
      </c>
      <c r="BI2222" t="s">
        <v>84</v>
      </c>
      <c r="BJ2222" t="s">
        <v>119</v>
      </c>
      <c r="BK2222" t="s">
        <v>86</v>
      </c>
      <c r="BL2222" t="s">
        <v>87</v>
      </c>
    </row>
    <row r="2223" hidden="1" spans="1:64">
      <c r="A2223" t="s">
        <v>92</v>
      </c>
      <c r="B2223" t="s">
        <v>75</v>
      </c>
      <c r="C2223" t="s">
        <v>76</v>
      </c>
      <c r="D2223" t="s">
        <v>115</v>
      </c>
      <c r="E2223" t="s">
        <v>284</v>
      </c>
      <c r="F2223" t="s">
        <v>285</v>
      </c>
      <c r="G2223" t="s">
        <v>80</v>
      </c>
      <c r="H2223" t="s">
        <v>81</v>
      </c>
      <c r="I2223" s="34">
        <v>7565</v>
      </c>
      <c r="J2223" s="35">
        <v>921</v>
      </c>
      <c r="K2223" s="35">
        <v>702</v>
      </c>
      <c r="L2223" s="35">
        <v>1305</v>
      </c>
      <c r="M2223" s="35">
        <v>834</v>
      </c>
      <c r="N2223" s="35">
        <v>1289</v>
      </c>
      <c r="O2223" s="35">
        <v>97</v>
      </c>
      <c r="P2223" s="35">
        <v>1091</v>
      </c>
      <c r="Q2223" s="35">
        <v>132</v>
      </c>
      <c r="R2223" s="35">
        <v>1385</v>
      </c>
      <c r="S2223" s="35">
        <v>579</v>
      </c>
      <c r="T2223" s="35">
        <v>192</v>
      </c>
      <c r="U2223" s="35">
        <v>748</v>
      </c>
      <c r="V2223" s="34">
        <v>506.33333333333</v>
      </c>
      <c r="W2223" s="34">
        <f t="shared" si="544"/>
        <v>487.333333333333</v>
      </c>
      <c r="X2223" s="35">
        <v>85</v>
      </c>
      <c r="Y2223" s="35">
        <v>0</v>
      </c>
      <c r="Z2223" s="35">
        <v>0</v>
      </c>
      <c r="AA2223" s="34">
        <v>1606</v>
      </c>
      <c r="AB2223" s="34">
        <v>0</v>
      </c>
      <c r="AC2223" s="34">
        <v>0</v>
      </c>
      <c r="AD2223" s="34">
        <v>0</v>
      </c>
      <c r="AE2223" s="34">
        <f t="shared" si="545"/>
        <v>1606</v>
      </c>
      <c r="AF2223" s="34">
        <f t="shared" si="546"/>
        <v>3.17182356813695</v>
      </c>
      <c r="AG2223" s="34">
        <f t="shared" si="547"/>
        <v>3.29548563611491</v>
      </c>
      <c r="AH2223" s="34">
        <v>31896</v>
      </c>
      <c r="AI2223" s="34">
        <v>0</v>
      </c>
      <c r="AJ2223" s="35">
        <v>30000</v>
      </c>
      <c r="AK2223" s="35">
        <v>737</v>
      </c>
      <c r="AL2223" s="35">
        <v>522</v>
      </c>
      <c r="AM2223" s="34">
        <v>1.5</v>
      </c>
      <c r="AN2223" s="34">
        <f t="shared" si="548"/>
        <v>731</v>
      </c>
      <c r="AO2223" s="35">
        <v>24</v>
      </c>
      <c r="AP2223" s="35">
        <v>24</v>
      </c>
      <c r="AQ2223" t="s">
        <v>82</v>
      </c>
      <c r="AR2223">
        <v>2</v>
      </c>
      <c r="AS2223" s="34">
        <v>0.53333333333333</v>
      </c>
      <c r="AT2223" t="s">
        <v>83</v>
      </c>
      <c r="AU2223" s="35">
        <f t="shared" si="558"/>
        <v>0</v>
      </c>
      <c r="AV2223" s="35">
        <f t="shared" si="549"/>
        <v>0</v>
      </c>
      <c r="AW2223" s="35">
        <f t="shared" si="550"/>
        <v>3.29548563611491</v>
      </c>
      <c r="AX2223" s="35">
        <f t="shared" si="551"/>
        <v>2.22435020519836</v>
      </c>
      <c r="AY2223" s="35">
        <f t="shared" si="552"/>
        <v>0</v>
      </c>
      <c r="AZ2223" s="35">
        <f t="shared" si="553"/>
        <v>0</v>
      </c>
      <c r="BA2223" s="27" t="str">
        <f t="shared" si="554"/>
        <v>3</v>
      </c>
      <c r="BB2223" s="34">
        <v>0.00049</v>
      </c>
      <c r="BC2223" s="34">
        <f t="shared" si="555"/>
        <v>0</v>
      </c>
      <c r="BD2223" s="34" t="e">
        <f t="shared" si="556"/>
        <v>#REF!</v>
      </c>
      <c r="BE2223" s="34">
        <v>0.29</v>
      </c>
      <c r="BF2223" s="34">
        <f t="shared" si="559"/>
        <v>0</v>
      </c>
      <c r="BG2223" s="34" t="e">
        <f t="shared" si="557"/>
        <v>#REF!</v>
      </c>
      <c r="BH2223" t="str">
        <f>IF(AT2223="UDARA","U","N")&amp;LEFT($C$4,2)&amp;MID($C$4,4,2)&amp;LEFT(A2223,3)&amp;MID(E2223,2,2)&amp;VLOOKUP(E2223,Acuan_Reference!C:L,10,0)</f>
        <v>N1501BTM71S5</v>
      </c>
      <c r="BI2223" t="s">
        <v>84</v>
      </c>
      <c r="BJ2223" t="s">
        <v>119</v>
      </c>
      <c r="BK2223" t="s">
        <v>86</v>
      </c>
      <c r="BL2223" t="s">
        <v>87</v>
      </c>
    </row>
    <row r="2224" hidden="1" spans="1:64">
      <c r="A2224" t="s">
        <v>93</v>
      </c>
      <c r="B2224" t="s">
        <v>75</v>
      </c>
      <c r="C2224" t="s">
        <v>76</v>
      </c>
      <c r="D2224" t="s">
        <v>115</v>
      </c>
      <c r="E2224" t="s">
        <v>284</v>
      </c>
      <c r="F2224" t="s">
        <v>285</v>
      </c>
      <c r="G2224" t="s">
        <v>80</v>
      </c>
      <c r="H2224" t="s">
        <v>81</v>
      </c>
      <c r="I2224" s="34">
        <v>7565</v>
      </c>
      <c r="J2224" s="35">
        <v>217</v>
      </c>
      <c r="K2224" s="35">
        <v>86</v>
      </c>
      <c r="L2224" s="35">
        <v>225</v>
      </c>
      <c r="M2224" s="35">
        <v>265</v>
      </c>
      <c r="N2224" s="35">
        <v>329</v>
      </c>
      <c r="O2224" s="35">
        <v>195</v>
      </c>
      <c r="P2224" s="35">
        <v>407</v>
      </c>
      <c r="Q2224" s="35">
        <v>194</v>
      </c>
      <c r="R2224" s="35">
        <v>327</v>
      </c>
      <c r="S2224" s="35">
        <v>375</v>
      </c>
      <c r="T2224" s="35">
        <v>195</v>
      </c>
      <c r="U2224" s="35">
        <v>444</v>
      </c>
      <c r="V2224" s="34">
        <v>338</v>
      </c>
      <c r="W2224" s="34">
        <f t="shared" si="544"/>
        <v>285.333333333333</v>
      </c>
      <c r="X2224" s="35">
        <v>52</v>
      </c>
      <c r="Y2224" s="35">
        <v>0</v>
      </c>
      <c r="Z2224" s="35">
        <v>0</v>
      </c>
      <c r="AA2224" s="34">
        <v>213</v>
      </c>
      <c r="AB2224" s="34">
        <v>0</v>
      </c>
      <c r="AC2224" s="34">
        <v>0</v>
      </c>
      <c r="AD2224" s="34">
        <v>0</v>
      </c>
      <c r="AE2224" s="34">
        <f t="shared" si="545"/>
        <v>213</v>
      </c>
      <c r="AF2224" s="34">
        <f t="shared" si="546"/>
        <v>0.630177514792899</v>
      </c>
      <c r="AG2224" s="34">
        <f t="shared" si="547"/>
        <v>0.746495327102804</v>
      </c>
      <c r="AH2224" s="34">
        <v>31896</v>
      </c>
      <c r="AI2224" s="34">
        <v>0</v>
      </c>
      <c r="AJ2224" s="35">
        <v>30000</v>
      </c>
      <c r="AK2224" s="35">
        <v>316</v>
      </c>
      <c r="AL2224" s="35">
        <v>217</v>
      </c>
      <c r="AM2224" s="34">
        <v>0.8</v>
      </c>
      <c r="AN2224" s="34">
        <f t="shared" si="548"/>
        <v>228.266666666667</v>
      </c>
      <c r="AO2224" s="35">
        <v>24</v>
      </c>
      <c r="AP2224" s="35">
        <v>24</v>
      </c>
      <c r="AQ2224" t="s">
        <v>82</v>
      </c>
      <c r="AR2224">
        <v>4</v>
      </c>
      <c r="AS2224" s="34">
        <v>0.066666666666667</v>
      </c>
      <c r="AT2224" t="s">
        <v>83</v>
      </c>
      <c r="AU2224" s="35">
        <f t="shared" si="558"/>
        <v>174.2</v>
      </c>
      <c r="AV2224" s="35">
        <f t="shared" si="549"/>
        <v>192</v>
      </c>
      <c r="AW2224" s="35">
        <f t="shared" si="550"/>
        <v>1.41939252336449</v>
      </c>
      <c r="AX2224" s="35">
        <f t="shared" si="551"/>
        <v>0.658878504672897</v>
      </c>
      <c r="AY2224" s="35">
        <f t="shared" si="552"/>
        <v>192</v>
      </c>
      <c r="AZ2224" s="35">
        <f t="shared" si="553"/>
        <v>192</v>
      </c>
      <c r="BA2224" s="27" t="str">
        <f t="shared" si="554"/>
        <v>2</v>
      </c>
      <c r="BB2224" s="34">
        <v>0.00049</v>
      </c>
      <c r="BC2224" s="34">
        <f t="shared" si="555"/>
        <v>0.09408</v>
      </c>
      <c r="BD2224" s="34" t="e">
        <f t="shared" si="556"/>
        <v>#REF!</v>
      </c>
      <c r="BE2224" s="34">
        <v>0.29</v>
      </c>
      <c r="BF2224" s="34">
        <f t="shared" si="559"/>
        <v>55.68</v>
      </c>
      <c r="BG2224" s="34" t="e">
        <f t="shared" si="557"/>
        <v>#REF!</v>
      </c>
      <c r="BH2224" t="str">
        <f>IF(AT2224="UDARA","U","N")&amp;LEFT($C$4,2)&amp;MID($C$4,4,2)&amp;LEFT(A2224,3)&amp;MID(E2224,2,2)&amp;VLOOKUP(E2224,Acuan_Reference!C:L,10,0)</f>
        <v>N1501CRB71S5</v>
      </c>
      <c r="BI2224" t="s">
        <v>84</v>
      </c>
      <c r="BJ2224" t="s">
        <v>119</v>
      </c>
      <c r="BK2224" t="s">
        <v>86</v>
      </c>
      <c r="BL2224" t="s">
        <v>87</v>
      </c>
    </row>
    <row r="2225" hidden="1" spans="1:64">
      <c r="A2225" t="s">
        <v>94</v>
      </c>
      <c r="B2225" t="s">
        <v>75</v>
      </c>
      <c r="C2225" t="s">
        <v>76</v>
      </c>
      <c r="D2225" t="s">
        <v>115</v>
      </c>
      <c r="E2225" t="s">
        <v>284</v>
      </c>
      <c r="F2225" t="s">
        <v>285</v>
      </c>
      <c r="G2225" t="s">
        <v>80</v>
      </c>
      <c r="H2225" t="s">
        <v>81</v>
      </c>
      <c r="I2225" s="34">
        <v>7565</v>
      </c>
      <c r="J2225" s="35">
        <v>878</v>
      </c>
      <c r="K2225" s="35">
        <v>1622</v>
      </c>
      <c r="L2225" s="35">
        <v>1285</v>
      </c>
      <c r="M2225" s="35">
        <v>1745</v>
      </c>
      <c r="N2225" s="35">
        <v>1650</v>
      </c>
      <c r="O2225" s="35">
        <v>1641</v>
      </c>
      <c r="P2225" s="35">
        <v>1199</v>
      </c>
      <c r="Q2225" s="35">
        <v>1556</v>
      </c>
      <c r="R2225" s="35">
        <v>1605</v>
      </c>
      <c r="S2225" s="35">
        <v>1511</v>
      </c>
      <c r="T2225" s="35">
        <v>1663</v>
      </c>
      <c r="U2225" s="35">
        <v>2079</v>
      </c>
      <c r="V2225" s="34">
        <v>1751</v>
      </c>
      <c r="W2225" s="34">
        <f t="shared" si="544"/>
        <v>1633</v>
      </c>
      <c r="X2225" s="35">
        <v>856</v>
      </c>
      <c r="Y2225" s="35">
        <v>0</v>
      </c>
      <c r="Z2225" s="35">
        <v>0</v>
      </c>
      <c r="AA2225" s="34">
        <v>1361</v>
      </c>
      <c r="AB2225" s="34">
        <v>0</v>
      </c>
      <c r="AC2225" s="34">
        <v>0</v>
      </c>
      <c r="AD2225" s="34">
        <v>0</v>
      </c>
      <c r="AE2225" s="34">
        <f t="shared" si="545"/>
        <v>1361</v>
      </c>
      <c r="AF2225" s="34">
        <f t="shared" si="546"/>
        <v>0.777270131353512</v>
      </c>
      <c r="AG2225" s="34">
        <f t="shared" si="547"/>
        <v>0.833435394978567</v>
      </c>
      <c r="AH2225" s="34">
        <v>31896</v>
      </c>
      <c r="AI2225" s="34">
        <v>0</v>
      </c>
      <c r="AJ2225" s="35">
        <v>30000</v>
      </c>
      <c r="AK2225" s="35">
        <v>1641</v>
      </c>
      <c r="AL2225" s="35">
        <v>1157</v>
      </c>
      <c r="AM2225" s="34">
        <v>0.8</v>
      </c>
      <c r="AN2225" s="34">
        <f t="shared" si="548"/>
        <v>1306.4</v>
      </c>
      <c r="AO2225" s="35">
        <v>24</v>
      </c>
      <c r="AP2225" s="35">
        <v>24</v>
      </c>
      <c r="AQ2225" t="s">
        <v>82</v>
      </c>
      <c r="AR2225">
        <v>8</v>
      </c>
      <c r="AS2225" s="34">
        <v>0.13333333333333</v>
      </c>
      <c r="AT2225" t="s">
        <v>83</v>
      </c>
      <c r="AU2225" s="35">
        <f t="shared" si="558"/>
        <v>826.8</v>
      </c>
      <c r="AV2225" s="35">
        <f t="shared" si="549"/>
        <v>840</v>
      </c>
      <c r="AW2225" s="35">
        <f t="shared" si="550"/>
        <v>1.34782608695652</v>
      </c>
      <c r="AX2225" s="35">
        <f t="shared" si="551"/>
        <v>0.639314145744029</v>
      </c>
      <c r="AY2225" s="35">
        <f t="shared" si="552"/>
        <v>840</v>
      </c>
      <c r="AZ2225" s="35">
        <f t="shared" si="553"/>
        <v>840</v>
      </c>
      <c r="BA2225" s="27" t="str">
        <f t="shared" si="554"/>
        <v>2</v>
      </c>
      <c r="BB2225" s="34">
        <v>0.00049</v>
      </c>
      <c r="BC2225" s="34">
        <f t="shared" si="555"/>
        <v>0.4116</v>
      </c>
      <c r="BD2225" s="34" t="e">
        <f t="shared" si="556"/>
        <v>#REF!</v>
      </c>
      <c r="BE2225" s="34">
        <v>0.29</v>
      </c>
      <c r="BF2225" s="34">
        <f t="shared" si="559"/>
        <v>243.6</v>
      </c>
      <c r="BG2225" s="34" t="e">
        <f t="shared" si="557"/>
        <v>#REF!</v>
      </c>
      <c r="BH2225" t="str">
        <f>IF(AT2225="UDARA","U","N")&amp;LEFT($C$4,2)&amp;MID($C$4,4,2)&amp;LEFT(A2225,3)&amp;MID(E2225,2,2)&amp;VLOOKUP(E2225,Acuan_Reference!C:L,10,0)</f>
        <v>N1501DPS71S5</v>
      </c>
      <c r="BI2225" t="s">
        <v>84</v>
      </c>
      <c r="BJ2225" t="s">
        <v>119</v>
      </c>
      <c r="BK2225" t="s">
        <v>86</v>
      </c>
      <c r="BL2225" t="s">
        <v>87</v>
      </c>
    </row>
    <row r="2226" hidden="1" spans="1:64">
      <c r="A2226" t="s">
        <v>95</v>
      </c>
      <c r="B2226" t="s">
        <v>75</v>
      </c>
      <c r="C2226" t="s">
        <v>76</v>
      </c>
      <c r="D2226" t="s">
        <v>115</v>
      </c>
      <c r="E2226" t="s">
        <v>284</v>
      </c>
      <c r="F2226" t="s">
        <v>285</v>
      </c>
      <c r="G2226" t="s">
        <v>80</v>
      </c>
      <c r="H2226" t="s">
        <v>81</v>
      </c>
      <c r="I2226" s="34">
        <v>7565</v>
      </c>
      <c r="J2226" s="35">
        <v>1190</v>
      </c>
      <c r="K2226" s="35">
        <v>2568</v>
      </c>
      <c r="L2226" s="35">
        <v>578</v>
      </c>
      <c r="M2226" s="35">
        <v>1071</v>
      </c>
      <c r="N2226" s="35">
        <v>1627</v>
      </c>
      <c r="O2226" s="35">
        <v>895</v>
      </c>
      <c r="P2226" s="35">
        <v>1009</v>
      </c>
      <c r="Q2226" s="35">
        <v>998</v>
      </c>
      <c r="R2226" s="35">
        <v>1647</v>
      </c>
      <c r="S2226" s="35">
        <v>2223</v>
      </c>
      <c r="T2226" s="35">
        <v>2108</v>
      </c>
      <c r="U2226" s="35">
        <v>2919</v>
      </c>
      <c r="V2226" s="34">
        <v>2416.6666666667</v>
      </c>
      <c r="W2226" s="34">
        <f t="shared" si="544"/>
        <v>2158</v>
      </c>
      <c r="X2226" s="35">
        <v>35</v>
      </c>
      <c r="Y2226" s="35">
        <v>0</v>
      </c>
      <c r="Z2226" s="35">
        <v>0</v>
      </c>
      <c r="AA2226" s="34">
        <v>1237</v>
      </c>
      <c r="AB2226" s="34">
        <v>0</v>
      </c>
      <c r="AC2226" s="34">
        <v>0</v>
      </c>
      <c r="AD2226" s="34">
        <v>0</v>
      </c>
      <c r="AE2226" s="34">
        <f t="shared" si="545"/>
        <v>1237</v>
      </c>
      <c r="AF2226" s="34">
        <f t="shared" si="546"/>
        <v>0.51186206896551</v>
      </c>
      <c r="AG2226" s="34">
        <f t="shared" si="547"/>
        <v>0.57321594068582</v>
      </c>
      <c r="AH2226" s="34">
        <v>31896</v>
      </c>
      <c r="AI2226" s="34">
        <v>0</v>
      </c>
      <c r="AJ2226" s="35">
        <v>30000</v>
      </c>
      <c r="AK2226" s="35">
        <v>1710</v>
      </c>
      <c r="AL2226" s="35">
        <v>1447</v>
      </c>
      <c r="AM2226" s="34">
        <v>0.25</v>
      </c>
      <c r="AN2226" s="34">
        <f t="shared" si="548"/>
        <v>539.5</v>
      </c>
      <c r="AO2226" s="35">
        <v>24</v>
      </c>
      <c r="AP2226" s="35">
        <v>24</v>
      </c>
      <c r="AQ2226" t="s">
        <v>82</v>
      </c>
      <c r="AR2226">
        <v>12</v>
      </c>
      <c r="AS2226" s="34">
        <v>0.033333333333333</v>
      </c>
      <c r="AT2226" t="s">
        <v>83</v>
      </c>
      <c r="AU2226" s="35">
        <f t="shared" si="558"/>
        <v>562.125</v>
      </c>
      <c r="AV2226" s="35">
        <f t="shared" si="549"/>
        <v>576</v>
      </c>
      <c r="AW2226" s="35">
        <f t="shared" si="550"/>
        <v>0.840129749768304</v>
      </c>
      <c r="AX2226" s="35">
        <f t="shared" si="551"/>
        <v>0.169601482854495</v>
      </c>
      <c r="AY2226" s="35">
        <f t="shared" si="552"/>
        <v>576</v>
      </c>
      <c r="AZ2226" s="35">
        <f t="shared" si="553"/>
        <v>576</v>
      </c>
      <c r="BA2226" s="27" t="str">
        <f t="shared" si="554"/>
        <v>3</v>
      </c>
      <c r="BB2226" s="34">
        <v>0.00049</v>
      </c>
      <c r="BC2226" s="34">
        <f t="shared" si="555"/>
        <v>0.28224</v>
      </c>
      <c r="BD2226" s="34" t="e">
        <f t="shared" si="556"/>
        <v>#REF!</v>
      </c>
      <c r="BE2226" s="34">
        <v>0.29</v>
      </c>
      <c r="BF2226" s="34">
        <f t="shared" si="559"/>
        <v>167.04</v>
      </c>
      <c r="BG2226" s="34" t="e">
        <f t="shared" si="557"/>
        <v>#REF!</v>
      </c>
      <c r="BH2226" t="str">
        <f>IF(AT2226="UDARA","U","N")&amp;LEFT($C$4,2)&amp;MID($C$4,4,2)&amp;LEFT(A2226,3)&amp;MID(E2226,2,2)&amp;VLOOKUP(E2226,Acuan_Reference!C:L,10,0)</f>
        <v>N1501JAK71S5</v>
      </c>
      <c r="BI2226" t="s">
        <v>84</v>
      </c>
      <c r="BJ2226" t="s">
        <v>119</v>
      </c>
      <c r="BK2226" t="s">
        <v>86</v>
      </c>
      <c r="BL2226" t="s">
        <v>87</v>
      </c>
    </row>
    <row r="2227" hidden="1" spans="1:64">
      <c r="A2227" t="s">
        <v>96</v>
      </c>
      <c r="B2227" t="s">
        <v>75</v>
      </c>
      <c r="C2227" t="s">
        <v>76</v>
      </c>
      <c r="D2227" t="s">
        <v>115</v>
      </c>
      <c r="E2227" t="s">
        <v>284</v>
      </c>
      <c r="F2227" t="s">
        <v>285</v>
      </c>
      <c r="G2227" t="s">
        <v>80</v>
      </c>
      <c r="H2227" t="s">
        <v>81</v>
      </c>
      <c r="I2227" s="34">
        <v>7565</v>
      </c>
      <c r="J2227" s="35">
        <v>3074</v>
      </c>
      <c r="K2227" s="35">
        <v>2210</v>
      </c>
      <c r="L2227" s="35">
        <v>1692</v>
      </c>
      <c r="M2227" s="35">
        <v>2129</v>
      </c>
      <c r="N2227" s="35">
        <v>5379</v>
      </c>
      <c r="O2227" s="35">
        <v>2048</v>
      </c>
      <c r="P2227" s="35">
        <v>3349</v>
      </c>
      <c r="Q2227" s="35">
        <v>2396</v>
      </c>
      <c r="R2227" s="35">
        <v>3002</v>
      </c>
      <c r="S2227" s="35">
        <v>3388</v>
      </c>
      <c r="T2227" s="35">
        <v>3578</v>
      </c>
      <c r="U2227" s="35">
        <v>6170</v>
      </c>
      <c r="V2227" s="34">
        <v>4378.6666666667</v>
      </c>
      <c r="W2227" s="34">
        <f t="shared" si="544"/>
        <v>4053.33333333333</v>
      </c>
      <c r="X2227" s="35">
        <v>799</v>
      </c>
      <c r="Y2227" s="35">
        <v>0</v>
      </c>
      <c r="Z2227" s="35">
        <v>0</v>
      </c>
      <c r="AA2227" s="34">
        <v>3700</v>
      </c>
      <c r="AB2227" s="34">
        <v>0</v>
      </c>
      <c r="AC2227" s="34">
        <v>0</v>
      </c>
      <c r="AD2227" s="34">
        <v>0</v>
      </c>
      <c r="AE2227" s="34">
        <f t="shared" si="545"/>
        <v>3700</v>
      </c>
      <c r="AF2227" s="34">
        <f t="shared" si="546"/>
        <v>0.845006090133977</v>
      </c>
      <c r="AG2227" s="34">
        <f t="shared" si="547"/>
        <v>0.912828947368421</v>
      </c>
      <c r="AH2227" s="34">
        <v>31896</v>
      </c>
      <c r="AI2227" s="34">
        <v>0</v>
      </c>
      <c r="AJ2227" s="35">
        <v>30000</v>
      </c>
      <c r="AK2227" s="35">
        <v>3086</v>
      </c>
      <c r="AL2227" s="35">
        <v>2412</v>
      </c>
      <c r="AM2227" s="34">
        <v>1.2</v>
      </c>
      <c r="AN2227" s="34">
        <f t="shared" si="548"/>
        <v>4864</v>
      </c>
      <c r="AO2227" s="35">
        <v>24</v>
      </c>
      <c r="AP2227" s="35">
        <v>24</v>
      </c>
      <c r="AQ2227" t="s">
        <v>82</v>
      </c>
      <c r="AR2227">
        <v>2</v>
      </c>
      <c r="AS2227" s="34">
        <v>0.2</v>
      </c>
      <c r="AT2227" t="s">
        <v>83</v>
      </c>
      <c r="AU2227" s="35">
        <f t="shared" si="558"/>
        <v>2682</v>
      </c>
      <c r="AV2227" s="35">
        <f t="shared" si="549"/>
        <v>2688</v>
      </c>
      <c r="AW2227" s="35">
        <f t="shared" si="550"/>
        <v>1.57598684210526</v>
      </c>
      <c r="AX2227" s="35">
        <f t="shared" si="551"/>
        <v>0.980921052631579</v>
      </c>
      <c r="AY2227" s="35">
        <f t="shared" si="552"/>
        <v>2688</v>
      </c>
      <c r="AZ2227" s="35">
        <f t="shared" si="553"/>
        <v>2688</v>
      </c>
      <c r="BA2227" s="27" t="str">
        <f t="shared" si="554"/>
        <v>2</v>
      </c>
      <c r="BB2227" s="34">
        <v>0.00049</v>
      </c>
      <c r="BC2227" s="34">
        <f t="shared" si="555"/>
        <v>1.31712</v>
      </c>
      <c r="BD2227" s="34" t="e">
        <f t="shared" si="556"/>
        <v>#REF!</v>
      </c>
      <c r="BE2227" s="34">
        <v>0.29</v>
      </c>
      <c r="BF2227" s="34">
        <f t="shared" si="559"/>
        <v>779.52</v>
      </c>
      <c r="BG2227" s="34" t="e">
        <f t="shared" si="557"/>
        <v>#REF!</v>
      </c>
      <c r="BH2227" t="str">
        <f>IF(AT2227="UDARA","U","N")&amp;LEFT($C$4,2)&amp;MID($C$4,4,2)&amp;LEFT(A2227,3)&amp;MID(E2227,2,2)&amp;VLOOKUP(E2227,Acuan_Reference!C:L,10,0)</f>
        <v>N1501JBI71S5</v>
      </c>
      <c r="BI2227" t="s">
        <v>84</v>
      </c>
      <c r="BJ2227" t="s">
        <v>119</v>
      </c>
      <c r="BK2227" t="s">
        <v>86</v>
      </c>
      <c r="BL2227" t="s">
        <v>87</v>
      </c>
    </row>
    <row r="2228" hidden="1" spans="1:64">
      <c r="A2228" t="s">
        <v>97</v>
      </c>
      <c r="B2228" t="s">
        <v>75</v>
      </c>
      <c r="C2228" t="s">
        <v>76</v>
      </c>
      <c r="D2228" t="s">
        <v>115</v>
      </c>
      <c r="E2228" t="s">
        <v>284</v>
      </c>
      <c r="F2228" t="s">
        <v>285</v>
      </c>
      <c r="G2228" t="s">
        <v>80</v>
      </c>
      <c r="H2228" t="s">
        <v>81</v>
      </c>
      <c r="I2228" s="34">
        <v>7565</v>
      </c>
      <c r="J2228" s="35">
        <v>1114</v>
      </c>
      <c r="K2228" s="35">
        <v>1366</v>
      </c>
      <c r="L2228" s="35">
        <v>889</v>
      </c>
      <c r="M2228" s="35">
        <v>1020</v>
      </c>
      <c r="N2228" s="35">
        <v>964</v>
      </c>
      <c r="O2228" s="35">
        <v>448</v>
      </c>
      <c r="P2228" s="35">
        <v>1641</v>
      </c>
      <c r="Q2228" s="35">
        <v>864</v>
      </c>
      <c r="R2228" s="35">
        <v>1448</v>
      </c>
      <c r="S2228" s="35">
        <v>1480</v>
      </c>
      <c r="T2228" s="35">
        <v>1773</v>
      </c>
      <c r="U2228" s="35">
        <v>1668</v>
      </c>
      <c r="V2228" s="34">
        <v>1640.3333333333</v>
      </c>
      <c r="W2228" s="34">
        <f t="shared" si="544"/>
        <v>1526.33333333333</v>
      </c>
      <c r="X2228" s="35">
        <v>107</v>
      </c>
      <c r="Y2228" s="35">
        <v>0</v>
      </c>
      <c r="Z2228" s="35">
        <v>4</v>
      </c>
      <c r="AA2228" s="34">
        <v>1351</v>
      </c>
      <c r="AB2228" s="34">
        <v>0</v>
      </c>
      <c r="AC2228" s="34">
        <v>0</v>
      </c>
      <c r="AD2228" s="34">
        <v>0</v>
      </c>
      <c r="AE2228" s="34">
        <f t="shared" si="545"/>
        <v>1355</v>
      </c>
      <c r="AF2228" s="34">
        <f t="shared" si="546"/>
        <v>0.826051615525316</v>
      </c>
      <c r="AG2228" s="34">
        <f t="shared" si="547"/>
        <v>0.887748416684866</v>
      </c>
      <c r="AH2228" s="34">
        <v>31896</v>
      </c>
      <c r="AI2228" s="34">
        <v>0</v>
      </c>
      <c r="AJ2228" s="35">
        <v>30000</v>
      </c>
      <c r="AK2228" s="35">
        <v>1332</v>
      </c>
      <c r="AL2228" s="35">
        <v>1138</v>
      </c>
      <c r="AM2228" s="34">
        <v>0.5</v>
      </c>
      <c r="AN2228" s="34">
        <f t="shared" si="548"/>
        <v>763.166666666667</v>
      </c>
      <c r="AO2228" s="35">
        <v>24</v>
      </c>
      <c r="AP2228" s="35">
        <v>24</v>
      </c>
      <c r="AQ2228" t="s">
        <v>82</v>
      </c>
      <c r="AR2228">
        <v>20</v>
      </c>
      <c r="AS2228" s="34">
        <v>0.033333333333333</v>
      </c>
      <c r="AT2228" t="s">
        <v>83</v>
      </c>
      <c r="AU2228" s="35">
        <f t="shared" si="558"/>
        <v>409.625</v>
      </c>
      <c r="AV2228" s="35">
        <f t="shared" si="549"/>
        <v>432</v>
      </c>
      <c r="AW2228" s="35">
        <f t="shared" si="550"/>
        <v>1.17077964621096</v>
      </c>
      <c r="AX2228" s="35">
        <f t="shared" si="551"/>
        <v>0.425202009172308</v>
      </c>
      <c r="AY2228" s="35">
        <f t="shared" si="552"/>
        <v>432</v>
      </c>
      <c r="AZ2228" s="35">
        <f t="shared" si="553"/>
        <v>432</v>
      </c>
      <c r="BA2228" s="27" t="str">
        <f t="shared" si="554"/>
        <v>3</v>
      </c>
      <c r="BB2228" s="34">
        <v>0.00049</v>
      </c>
      <c r="BC2228" s="34">
        <f t="shared" si="555"/>
        <v>0.21168</v>
      </c>
      <c r="BD2228" s="34" t="e">
        <f t="shared" si="556"/>
        <v>#REF!</v>
      </c>
      <c r="BE2228" s="34">
        <v>0.29</v>
      </c>
      <c r="BF2228" s="34">
        <f t="shared" si="559"/>
        <v>125.28</v>
      </c>
      <c r="BG2228" s="34" t="e">
        <f t="shared" si="557"/>
        <v>#REF!</v>
      </c>
      <c r="BH2228" t="str">
        <f>IF(AT2228="UDARA","U","N")&amp;LEFT($C$4,2)&amp;MID($C$4,4,2)&amp;LEFT(A2228,3)&amp;MID(E2228,2,2)&amp;VLOOKUP(E2228,Acuan_Reference!C:L,10,0)</f>
        <v>N1501JKT71S5</v>
      </c>
      <c r="BI2228" t="s">
        <v>84</v>
      </c>
      <c r="BJ2228" t="s">
        <v>119</v>
      </c>
      <c r="BK2228" t="s">
        <v>86</v>
      </c>
      <c r="BL2228" t="s">
        <v>87</v>
      </c>
    </row>
    <row r="2229" hidden="1" spans="1:64">
      <c r="A2229" t="s">
        <v>98</v>
      </c>
      <c r="B2229" t="s">
        <v>75</v>
      </c>
      <c r="C2229" t="s">
        <v>76</v>
      </c>
      <c r="D2229" t="s">
        <v>115</v>
      </c>
      <c r="E2229" t="s">
        <v>284</v>
      </c>
      <c r="F2229" t="s">
        <v>285</v>
      </c>
      <c r="G2229" t="s">
        <v>80</v>
      </c>
      <c r="H2229" t="s">
        <v>81</v>
      </c>
      <c r="I2229" s="34">
        <v>7565</v>
      </c>
      <c r="J2229" s="35">
        <v>406</v>
      </c>
      <c r="K2229" s="35">
        <v>138</v>
      </c>
      <c r="L2229" s="35">
        <v>227</v>
      </c>
      <c r="M2229" s="35">
        <v>508</v>
      </c>
      <c r="N2229" s="35">
        <v>80</v>
      </c>
      <c r="O2229" s="35">
        <v>202</v>
      </c>
      <c r="P2229" s="35">
        <v>547</v>
      </c>
      <c r="Q2229" s="35">
        <v>470</v>
      </c>
      <c r="R2229" s="35">
        <v>476</v>
      </c>
      <c r="S2229" s="35">
        <v>366</v>
      </c>
      <c r="T2229" s="35">
        <v>554</v>
      </c>
      <c r="U2229" s="35">
        <v>243</v>
      </c>
      <c r="V2229" s="34">
        <v>387.66666666667</v>
      </c>
      <c r="W2229" s="34">
        <f t="shared" si="544"/>
        <v>378.333333333333</v>
      </c>
      <c r="X2229" s="35">
        <v>237</v>
      </c>
      <c r="Y2229" s="35">
        <v>0</v>
      </c>
      <c r="Z2229" s="35">
        <v>0</v>
      </c>
      <c r="AA2229" s="34">
        <v>340</v>
      </c>
      <c r="AB2229" s="34">
        <v>0</v>
      </c>
      <c r="AC2229" s="34">
        <v>0</v>
      </c>
      <c r="AD2229" s="34">
        <v>0</v>
      </c>
      <c r="AE2229" s="34">
        <f t="shared" si="545"/>
        <v>340</v>
      </c>
      <c r="AF2229" s="34">
        <f t="shared" si="546"/>
        <v>0.877042132416158</v>
      </c>
      <c r="AG2229" s="34">
        <f t="shared" si="547"/>
        <v>0.898678414096916</v>
      </c>
      <c r="AH2229" s="34">
        <v>31896</v>
      </c>
      <c r="AI2229" s="34">
        <v>0</v>
      </c>
      <c r="AJ2229" s="35">
        <v>30000</v>
      </c>
      <c r="AK2229" s="35">
        <v>462</v>
      </c>
      <c r="AL2229" s="35">
        <v>338</v>
      </c>
      <c r="AM2229" s="34">
        <v>0.9</v>
      </c>
      <c r="AN2229" s="34">
        <f t="shared" si="548"/>
        <v>340.5</v>
      </c>
      <c r="AO2229" s="35">
        <v>24</v>
      </c>
      <c r="AP2229" s="35">
        <v>24</v>
      </c>
      <c r="AQ2229" t="s">
        <v>82</v>
      </c>
      <c r="AR2229">
        <v>4</v>
      </c>
      <c r="AS2229" s="34">
        <v>0.1</v>
      </c>
      <c r="AT2229" t="s">
        <v>83</v>
      </c>
      <c r="AU2229" s="35">
        <f t="shared" si="558"/>
        <v>253.875</v>
      </c>
      <c r="AV2229" s="35">
        <f t="shared" si="549"/>
        <v>264</v>
      </c>
      <c r="AW2229" s="35">
        <f t="shared" si="550"/>
        <v>1.59647577092511</v>
      </c>
      <c r="AX2229" s="35">
        <f t="shared" si="551"/>
        <v>0.703083700440529</v>
      </c>
      <c r="AY2229" s="35">
        <f t="shared" si="552"/>
        <v>264</v>
      </c>
      <c r="AZ2229" s="35">
        <f t="shared" si="553"/>
        <v>264</v>
      </c>
      <c r="BA2229" s="27" t="str">
        <f t="shared" si="554"/>
        <v>2</v>
      </c>
      <c r="BB2229" s="34">
        <v>0.00049</v>
      </c>
      <c r="BC2229" s="34">
        <f t="shared" si="555"/>
        <v>0.12936</v>
      </c>
      <c r="BD2229" s="34" t="e">
        <f t="shared" si="556"/>
        <v>#REF!</v>
      </c>
      <c r="BE2229" s="34">
        <v>0.29</v>
      </c>
      <c r="BF2229" s="34">
        <f t="shared" si="559"/>
        <v>76.56</v>
      </c>
      <c r="BG2229" s="34" t="e">
        <f t="shared" si="557"/>
        <v>#REF!</v>
      </c>
      <c r="BH2229" t="str">
        <f>IF(AT2229="UDARA","U","N")&amp;LEFT($C$4,2)&amp;MID($C$4,4,2)&amp;LEFT(A2229,3)&amp;MID(E2229,2,2)&amp;VLOOKUP(E2229,Acuan_Reference!C:L,10,0)</f>
        <v>N1501JMR71S5</v>
      </c>
      <c r="BI2229" t="s">
        <v>84</v>
      </c>
      <c r="BJ2229" t="s">
        <v>119</v>
      </c>
      <c r="BK2229" t="s">
        <v>86</v>
      </c>
      <c r="BL2229" t="s">
        <v>87</v>
      </c>
    </row>
    <row r="2230" hidden="1" spans="1:64">
      <c r="A2230" t="s">
        <v>99</v>
      </c>
      <c r="B2230" t="s">
        <v>75</v>
      </c>
      <c r="C2230" t="s">
        <v>76</v>
      </c>
      <c r="D2230" t="s">
        <v>115</v>
      </c>
      <c r="E2230" t="s">
        <v>284</v>
      </c>
      <c r="F2230" t="s">
        <v>285</v>
      </c>
      <c r="G2230" t="s">
        <v>80</v>
      </c>
      <c r="H2230" t="s">
        <v>81</v>
      </c>
      <c r="I2230" s="34">
        <v>7565</v>
      </c>
      <c r="J2230" s="35">
        <v>2638</v>
      </c>
      <c r="K2230" s="35">
        <v>3677</v>
      </c>
      <c r="L2230" s="35">
        <v>4575</v>
      </c>
      <c r="M2230" s="35">
        <v>2662</v>
      </c>
      <c r="N2230" s="35">
        <v>2864</v>
      </c>
      <c r="O2230" s="35">
        <v>2199</v>
      </c>
      <c r="P2230" s="35">
        <v>3727</v>
      </c>
      <c r="Q2230" s="35">
        <v>2540</v>
      </c>
      <c r="R2230" s="35">
        <v>1996</v>
      </c>
      <c r="S2230" s="35">
        <v>3263</v>
      </c>
      <c r="T2230" s="35">
        <v>2398</v>
      </c>
      <c r="U2230" s="35">
        <v>2682</v>
      </c>
      <c r="V2230" s="34">
        <v>2781</v>
      </c>
      <c r="W2230" s="34">
        <f t="shared" si="544"/>
        <v>2311</v>
      </c>
      <c r="X2230" s="35">
        <v>898</v>
      </c>
      <c r="Y2230" s="35">
        <v>0</v>
      </c>
      <c r="Z2230" s="35">
        <v>0</v>
      </c>
      <c r="AA2230" s="34">
        <v>4191</v>
      </c>
      <c r="AB2230" s="34">
        <v>0</v>
      </c>
      <c r="AC2230" s="34">
        <v>0</v>
      </c>
      <c r="AD2230" s="34">
        <v>0</v>
      </c>
      <c r="AE2230" s="34">
        <f t="shared" si="545"/>
        <v>4191</v>
      </c>
      <c r="AF2230" s="34">
        <f t="shared" si="546"/>
        <v>1.50701186623517</v>
      </c>
      <c r="AG2230" s="34">
        <f t="shared" si="547"/>
        <v>1.81350064906967</v>
      </c>
      <c r="AH2230" s="34">
        <v>31896</v>
      </c>
      <c r="AI2230" s="34">
        <v>0</v>
      </c>
      <c r="AJ2230" s="35">
        <v>30000</v>
      </c>
      <c r="AK2230" s="35">
        <v>2739</v>
      </c>
      <c r="AL2230" s="35">
        <v>1853</v>
      </c>
      <c r="AM2230" s="34">
        <v>1.1</v>
      </c>
      <c r="AN2230" s="34">
        <f t="shared" si="548"/>
        <v>2542.1</v>
      </c>
      <c r="AO2230" s="35">
        <v>24</v>
      </c>
      <c r="AP2230" s="35">
        <v>24</v>
      </c>
      <c r="AQ2230" t="s">
        <v>82</v>
      </c>
      <c r="AR2230">
        <v>4</v>
      </c>
      <c r="AS2230" s="34">
        <v>0.33333333333333</v>
      </c>
      <c r="AT2230" t="s">
        <v>83</v>
      </c>
      <c r="AU2230" s="35">
        <f t="shared" si="558"/>
        <v>153.075</v>
      </c>
      <c r="AV2230" s="35">
        <f t="shared" si="549"/>
        <v>168</v>
      </c>
      <c r="AW2230" s="35">
        <f t="shared" si="550"/>
        <v>1.88619645175249</v>
      </c>
      <c r="AX2230" s="35">
        <f t="shared" si="551"/>
        <v>1.08437905668542</v>
      </c>
      <c r="AY2230" s="35">
        <f t="shared" si="552"/>
        <v>168</v>
      </c>
      <c r="AZ2230" s="35">
        <f t="shared" si="553"/>
        <v>168</v>
      </c>
      <c r="BA2230" s="27" t="str">
        <f t="shared" si="554"/>
        <v>3</v>
      </c>
      <c r="BB2230" s="34">
        <v>0.00049</v>
      </c>
      <c r="BC2230" s="34">
        <f t="shared" si="555"/>
        <v>0.08232</v>
      </c>
      <c r="BD2230" s="34" t="e">
        <f t="shared" si="556"/>
        <v>#REF!</v>
      </c>
      <c r="BE2230" s="34">
        <v>0.29</v>
      </c>
      <c r="BF2230" s="34">
        <f t="shared" si="559"/>
        <v>48.72</v>
      </c>
      <c r="BG2230" s="34" t="e">
        <f t="shared" si="557"/>
        <v>#REF!</v>
      </c>
      <c r="BH2230" t="str">
        <f>IF(AT2230="UDARA","U","N")&amp;LEFT($C$4,2)&amp;MID($C$4,4,2)&amp;LEFT(A2230,3)&amp;MID(E2230,2,2)&amp;VLOOKUP(E2230,Acuan_Reference!C:L,10,0)</f>
        <v>N1501MDN71S5</v>
      </c>
      <c r="BI2230" t="s">
        <v>84</v>
      </c>
      <c r="BJ2230" t="s">
        <v>119</v>
      </c>
      <c r="BK2230" t="s">
        <v>86</v>
      </c>
      <c r="BL2230" t="s">
        <v>87</v>
      </c>
    </row>
    <row r="2231" hidden="1" spans="1:64">
      <c r="A2231" t="s">
        <v>100</v>
      </c>
      <c r="B2231" t="s">
        <v>75</v>
      </c>
      <c r="C2231" t="s">
        <v>76</v>
      </c>
      <c r="D2231" t="s">
        <v>115</v>
      </c>
      <c r="E2231" t="s">
        <v>284</v>
      </c>
      <c r="F2231" t="s">
        <v>285</v>
      </c>
      <c r="G2231" t="s">
        <v>80</v>
      </c>
      <c r="H2231" t="s">
        <v>81</v>
      </c>
      <c r="I2231" s="34">
        <v>7565</v>
      </c>
      <c r="J2231" s="35">
        <v>968</v>
      </c>
      <c r="K2231" s="35">
        <v>880</v>
      </c>
      <c r="L2231" s="35">
        <v>703</v>
      </c>
      <c r="M2231" s="35">
        <v>731</v>
      </c>
      <c r="N2231" s="35">
        <v>1222</v>
      </c>
      <c r="O2231" s="35">
        <v>1589</v>
      </c>
      <c r="P2231" s="35">
        <v>1258</v>
      </c>
      <c r="Q2231" s="35">
        <v>742</v>
      </c>
      <c r="R2231" s="35">
        <v>646</v>
      </c>
      <c r="S2231" s="35">
        <v>2106</v>
      </c>
      <c r="T2231" s="35">
        <v>1381</v>
      </c>
      <c r="U2231" s="35">
        <v>1538</v>
      </c>
      <c r="V2231" s="34">
        <v>1675</v>
      </c>
      <c r="W2231" s="34">
        <f t="shared" si="544"/>
        <v>1306.33333333333</v>
      </c>
      <c r="X2231" s="35">
        <v>1701</v>
      </c>
      <c r="Y2231" s="35">
        <v>0</v>
      </c>
      <c r="Z2231" s="35">
        <v>0</v>
      </c>
      <c r="AA2231" s="34">
        <v>163</v>
      </c>
      <c r="AB2231" s="34">
        <v>0</v>
      </c>
      <c r="AC2231" s="34">
        <v>1752</v>
      </c>
      <c r="AD2231" s="34">
        <v>0</v>
      </c>
      <c r="AE2231" s="34">
        <f t="shared" si="545"/>
        <v>1915</v>
      </c>
      <c r="AF2231" s="34">
        <f t="shared" si="546"/>
        <v>1.14328358208955</v>
      </c>
      <c r="AG2231" s="34">
        <f t="shared" si="547"/>
        <v>1.46593518754784</v>
      </c>
      <c r="AH2231" s="34">
        <v>31896</v>
      </c>
      <c r="AI2231" s="34">
        <v>0</v>
      </c>
      <c r="AJ2231" s="35">
        <v>30000</v>
      </c>
      <c r="AK2231" s="35">
        <v>1228</v>
      </c>
      <c r="AL2231" s="35">
        <v>1000</v>
      </c>
      <c r="AM2231" s="34">
        <v>1.5</v>
      </c>
      <c r="AN2231" s="34">
        <f t="shared" si="548"/>
        <v>1959.5</v>
      </c>
      <c r="AO2231" s="35">
        <v>24</v>
      </c>
      <c r="AP2231" s="35">
        <v>24</v>
      </c>
      <c r="AQ2231" t="s">
        <v>82</v>
      </c>
      <c r="AR2231">
        <v>2</v>
      </c>
      <c r="AS2231" s="34">
        <v>0.76666666666667</v>
      </c>
      <c r="AT2231" t="s">
        <v>83</v>
      </c>
      <c r="AU2231" s="35">
        <f t="shared" si="558"/>
        <v>783.375</v>
      </c>
      <c r="AV2231" s="35">
        <f t="shared" si="549"/>
        <v>792</v>
      </c>
      <c r="AW2231" s="35">
        <f t="shared" si="550"/>
        <v>2.07221229905588</v>
      </c>
      <c r="AX2231" s="35">
        <f t="shared" si="551"/>
        <v>1.30671089563664</v>
      </c>
      <c r="AY2231" s="35">
        <f t="shared" si="552"/>
        <v>792</v>
      </c>
      <c r="AZ2231" s="35">
        <f t="shared" si="553"/>
        <v>792</v>
      </c>
      <c r="BA2231" s="27" t="str">
        <f t="shared" si="554"/>
        <v>2</v>
      </c>
      <c r="BB2231" s="34">
        <v>0.00049</v>
      </c>
      <c r="BC2231" s="34">
        <f t="shared" si="555"/>
        <v>0.38808</v>
      </c>
      <c r="BD2231" s="34" t="e">
        <f t="shared" si="556"/>
        <v>#REF!</v>
      </c>
      <c r="BE2231" s="34">
        <v>0.29</v>
      </c>
      <c r="BF2231" s="34">
        <f t="shared" si="559"/>
        <v>229.68</v>
      </c>
      <c r="BG2231" s="34" t="e">
        <f t="shared" si="557"/>
        <v>#REF!</v>
      </c>
      <c r="BH2231" t="str">
        <f>IF(AT2231="UDARA","U","N")&amp;LEFT($C$4,2)&amp;MID($C$4,4,2)&amp;LEFT(A2231,3)&amp;MID(E2231,2,2)&amp;VLOOKUP(E2231,Acuan_Reference!C:L,10,0)</f>
        <v>N1501MDO71S5</v>
      </c>
      <c r="BI2231" t="s">
        <v>84</v>
      </c>
      <c r="BJ2231" t="s">
        <v>119</v>
      </c>
      <c r="BK2231" t="s">
        <v>86</v>
      </c>
      <c r="BL2231" t="s">
        <v>87</v>
      </c>
    </row>
    <row r="2232" hidden="1" spans="1:64">
      <c r="A2232" t="s">
        <v>101</v>
      </c>
      <c r="B2232" t="s">
        <v>75</v>
      </c>
      <c r="C2232" t="s">
        <v>76</v>
      </c>
      <c r="D2232" t="s">
        <v>115</v>
      </c>
      <c r="E2232" t="s">
        <v>284</v>
      </c>
      <c r="F2232" t="s">
        <v>285</v>
      </c>
      <c r="G2232" t="s">
        <v>80</v>
      </c>
      <c r="H2232" t="s">
        <v>81</v>
      </c>
      <c r="I2232" s="34">
        <v>7565</v>
      </c>
      <c r="J2232" s="35">
        <v>2816</v>
      </c>
      <c r="K2232" s="35">
        <v>3801</v>
      </c>
      <c r="L2232" s="35">
        <v>2734</v>
      </c>
      <c r="M2232" s="35">
        <v>1749</v>
      </c>
      <c r="N2232" s="35">
        <v>3581</v>
      </c>
      <c r="O2232" s="35">
        <v>3848</v>
      </c>
      <c r="P2232" s="35">
        <v>3864</v>
      </c>
      <c r="Q2232" s="35">
        <v>2346</v>
      </c>
      <c r="R2232" s="35">
        <v>3312</v>
      </c>
      <c r="S2232" s="35">
        <v>6090</v>
      </c>
      <c r="T2232" s="35">
        <v>4511</v>
      </c>
      <c r="U2232" s="35">
        <v>5759</v>
      </c>
      <c r="V2232" s="34">
        <v>5453.3333333333</v>
      </c>
      <c r="W2232" s="34">
        <f t="shared" si="544"/>
        <v>4545.33333333333</v>
      </c>
      <c r="X2232" s="35">
        <v>961</v>
      </c>
      <c r="Y2232" s="35">
        <v>0</v>
      </c>
      <c r="Z2232" s="35">
        <v>0</v>
      </c>
      <c r="AA2232" s="34">
        <v>9</v>
      </c>
      <c r="AB2232" s="34">
        <v>0</v>
      </c>
      <c r="AC2232" s="34">
        <v>5880</v>
      </c>
      <c r="AD2232" s="34">
        <v>0</v>
      </c>
      <c r="AE2232" s="34">
        <f t="shared" si="545"/>
        <v>5889</v>
      </c>
      <c r="AF2232" s="34">
        <f t="shared" si="546"/>
        <v>1.07988997555013</v>
      </c>
      <c r="AG2232" s="34">
        <f t="shared" si="547"/>
        <v>1.29561454972133</v>
      </c>
      <c r="AH2232" s="34">
        <v>31896</v>
      </c>
      <c r="AI2232" s="34">
        <v>0</v>
      </c>
      <c r="AJ2232" s="35">
        <v>30000</v>
      </c>
      <c r="AK2232" s="35">
        <v>4125</v>
      </c>
      <c r="AL2232" s="35">
        <v>3366</v>
      </c>
      <c r="AM2232" s="34">
        <v>1.3</v>
      </c>
      <c r="AN2232" s="34">
        <f t="shared" si="548"/>
        <v>5908.93333333333</v>
      </c>
      <c r="AO2232" s="35">
        <v>24</v>
      </c>
      <c r="AP2232" s="35">
        <v>24</v>
      </c>
      <c r="AQ2232" t="s">
        <v>82</v>
      </c>
      <c r="AR2232">
        <v>4</v>
      </c>
      <c r="AS2232" s="34">
        <v>0.5</v>
      </c>
      <c r="AT2232" t="s">
        <v>83</v>
      </c>
      <c r="AU2232" s="35">
        <f t="shared" si="558"/>
        <v>2539.45</v>
      </c>
      <c r="AV2232" s="35">
        <f t="shared" si="549"/>
        <v>2544</v>
      </c>
      <c r="AW2232" s="35">
        <f t="shared" si="550"/>
        <v>1.85530947491933</v>
      </c>
      <c r="AX2232" s="35">
        <f t="shared" si="551"/>
        <v>1.11476972719273</v>
      </c>
      <c r="AY2232" s="35">
        <f t="shared" si="552"/>
        <v>2544</v>
      </c>
      <c r="AZ2232" s="35">
        <f t="shared" si="553"/>
        <v>2544</v>
      </c>
      <c r="BA2232" s="27" t="str">
        <f t="shared" si="554"/>
        <v>2</v>
      </c>
      <c r="BB2232" s="34">
        <v>0.00049</v>
      </c>
      <c r="BC2232" s="34">
        <f t="shared" si="555"/>
        <v>1.24656</v>
      </c>
      <c r="BD2232" s="34" t="e">
        <f t="shared" si="556"/>
        <v>#REF!</v>
      </c>
      <c r="BE2232" s="34">
        <v>0.29</v>
      </c>
      <c r="BF2232" s="34">
        <f t="shared" si="559"/>
        <v>737.76</v>
      </c>
      <c r="BG2232" s="34" t="e">
        <f t="shared" si="557"/>
        <v>#REF!</v>
      </c>
      <c r="BH2232" t="str">
        <f>IF(AT2232="UDARA","U","N")&amp;LEFT($C$4,2)&amp;MID($C$4,4,2)&amp;LEFT(A2232,3)&amp;MID(E2232,2,2)&amp;VLOOKUP(E2232,Acuan_Reference!C:L,10,0)</f>
        <v>N1501MKS71S5</v>
      </c>
      <c r="BI2232" t="s">
        <v>84</v>
      </c>
      <c r="BJ2232" t="s">
        <v>119</v>
      </c>
      <c r="BK2232" t="s">
        <v>86</v>
      </c>
      <c r="BL2232" t="s">
        <v>87</v>
      </c>
    </row>
    <row r="2233" hidden="1" spans="1:64">
      <c r="A2233" t="s">
        <v>102</v>
      </c>
      <c r="B2233" t="s">
        <v>75</v>
      </c>
      <c r="C2233" t="s">
        <v>76</v>
      </c>
      <c r="D2233" t="s">
        <v>115</v>
      </c>
      <c r="E2233" t="s">
        <v>284</v>
      </c>
      <c r="F2233" t="s">
        <v>285</v>
      </c>
      <c r="G2233" t="s">
        <v>80</v>
      </c>
      <c r="H2233" t="s">
        <v>81</v>
      </c>
      <c r="I2233" s="34">
        <v>7565</v>
      </c>
      <c r="J2233" s="35">
        <v>913</v>
      </c>
      <c r="K2233" s="35">
        <v>1809</v>
      </c>
      <c r="L2233" s="35">
        <v>1512</v>
      </c>
      <c r="M2233" s="35">
        <v>1208</v>
      </c>
      <c r="N2233" s="35">
        <v>1741</v>
      </c>
      <c r="O2233" s="35">
        <v>2250</v>
      </c>
      <c r="P2233" s="35">
        <v>1603</v>
      </c>
      <c r="Q2233" s="35">
        <v>1274</v>
      </c>
      <c r="R2233" s="35">
        <v>1462</v>
      </c>
      <c r="S2233" s="35">
        <v>1434</v>
      </c>
      <c r="T2233" s="35">
        <v>2183</v>
      </c>
      <c r="U2233" s="35">
        <v>1416</v>
      </c>
      <c r="V2233" s="34">
        <v>1677.6666666667</v>
      </c>
      <c r="W2233" s="34">
        <f t="shared" si="544"/>
        <v>1609.33333333333</v>
      </c>
      <c r="X2233" s="35">
        <v>453</v>
      </c>
      <c r="Y2233" s="35">
        <v>0</v>
      </c>
      <c r="Z2233" s="35">
        <v>0</v>
      </c>
      <c r="AA2233" s="34">
        <v>1709</v>
      </c>
      <c r="AB2233" s="34">
        <v>0</v>
      </c>
      <c r="AC2233" s="34">
        <v>0</v>
      </c>
      <c r="AD2233" s="34">
        <v>0</v>
      </c>
      <c r="AE2233" s="34">
        <f t="shared" si="545"/>
        <v>1709</v>
      </c>
      <c r="AF2233" s="34">
        <f t="shared" si="546"/>
        <v>1.01867673355849</v>
      </c>
      <c r="AG2233" s="34">
        <f t="shared" si="547"/>
        <v>1.0619304059652</v>
      </c>
      <c r="AH2233" s="34">
        <v>31896</v>
      </c>
      <c r="AI2233" s="34">
        <v>0</v>
      </c>
      <c r="AJ2233" s="35">
        <v>30000</v>
      </c>
      <c r="AK2233" s="35">
        <v>1465</v>
      </c>
      <c r="AL2233" s="35">
        <v>1229</v>
      </c>
      <c r="AM2233" s="34">
        <v>0.8</v>
      </c>
      <c r="AN2233" s="34">
        <f t="shared" si="548"/>
        <v>1287.46666666667</v>
      </c>
      <c r="AO2233" s="35">
        <v>24</v>
      </c>
      <c r="AP2233" s="35">
        <v>24</v>
      </c>
      <c r="AQ2233" t="s">
        <v>82</v>
      </c>
      <c r="AR2233">
        <v>8</v>
      </c>
      <c r="AS2233" s="34">
        <v>0.1</v>
      </c>
      <c r="AT2233" t="s">
        <v>83</v>
      </c>
      <c r="AU2233" s="35">
        <f t="shared" si="558"/>
        <v>605.6</v>
      </c>
      <c r="AV2233" s="35">
        <f t="shared" si="549"/>
        <v>624</v>
      </c>
      <c r="AW2233" s="35">
        <f t="shared" si="550"/>
        <v>1.4496685998343</v>
      </c>
      <c r="AX2233" s="35">
        <f t="shared" si="551"/>
        <v>0.685998342999172</v>
      </c>
      <c r="AY2233" s="35">
        <f t="shared" si="552"/>
        <v>624</v>
      </c>
      <c r="AZ2233" s="35">
        <f t="shared" si="553"/>
        <v>624</v>
      </c>
      <c r="BA2233" s="27" t="str">
        <f t="shared" si="554"/>
        <v>3</v>
      </c>
      <c r="BB2233" s="34">
        <v>0.00049</v>
      </c>
      <c r="BC2233" s="34">
        <f t="shared" si="555"/>
        <v>0.30576</v>
      </c>
      <c r="BD2233" s="34" t="e">
        <f t="shared" si="556"/>
        <v>#REF!</v>
      </c>
      <c r="BE2233" s="34">
        <v>0.29</v>
      </c>
      <c r="BF2233" s="34">
        <f t="shared" si="559"/>
        <v>180.96</v>
      </c>
      <c r="BG2233" s="34" t="e">
        <f t="shared" si="557"/>
        <v>#REF!</v>
      </c>
      <c r="BH2233" t="str">
        <f>IF(AT2233="UDARA","U","N")&amp;LEFT($C$4,2)&amp;MID($C$4,4,2)&amp;LEFT(A2233,3)&amp;MID(E2233,2,2)&amp;VLOOKUP(E2233,Acuan_Reference!C:L,10,0)</f>
        <v>N1501MLG71S5</v>
      </c>
      <c r="BI2233" t="s">
        <v>84</v>
      </c>
      <c r="BJ2233" t="s">
        <v>119</v>
      </c>
      <c r="BK2233" t="s">
        <v>86</v>
      </c>
      <c r="BL2233" t="s">
        <v>87</v>
      </c>
    </row>
    <row r="2234" hidden="1" spans="1:64">
      <c r="A2234" t="s">
        <v>103</v>
      </c>
      <c r="B2234" t="s">
        <v>75</v>
      </c>
      <c r="C2234" t="s">
        <v>76</v>
      </c>
      <c r="D2234" t="s">
        <v>115</v>
      </c>
      <c r="E2234" t="s">
        <v>284</v>
      </c>
      <c r="F2234" t="s">
        <v>285</v>
      </c>
      <c r="G2234" t="s">
        <v>80</v>
      </c>
      <c r="H2234" t="s">
        <v>81</v>
      </c>
      <c r="I2234" s="34">
        <v>7565</v>
      </c>
      <c r="J2234" s="35">
        <v>2233</v>
      </c>
      <c r="K2234" s="35">
        <v>5492</v>
      </c>
      <c r="L2234" s="35">
        <v>2276</v>
      </c>
      <c r="M2234" s="35">
        <v>2044</v>
      </c>
      <c r="N2234" s="35">
        <v>4147</v>
      </c>
      <c r="O2234" s="35">
        <v>4453</v>
      </c>
      <c r="P2234" s="35">
        <v>4019</v>
      </c>
      <c r="Q2234" s="35">
        <v>5034</v>
      </c>
      <c r="R2234" s="35">
        <v>1334</v>
      </c>
      <c r="S2234" s="35">
        <v>4623</v>
      </c>
      <c r="T2234" s="35">
        <v>2419</v>
      </c>
      <c r="U2234" s="35">
        <v>3879</v>
      </c>
      <c r="V2234" s="34">
        <v>3640.3333333333</v>
      </c>
      <c r="W2234" s="34">
        <f t="shared" si="544"/>
        <v>2775</v>
      </c>
      <c r="X2234" s="35">
        <v>2406</v>
      </c>
      <c r="Y2234" s="35">
        <v>0</v>
      </c>
      <c r="Z2234" s="35">
        <v>0</v>
      </c>
      <c r="AA2234" s="34">
        <v>2324</v>
      </c>
      <c r="AB2234" s="34">
        <v>0</v>
      </c>
      <c r="AC2234" s="34">
        <v>0</v>
      </c>
      <c r="AD2234" s="34">
        <v>0</v>
      </c>
      <c r="AE2234" s="34">
        <f t="shared" si="545"/>
        <v>2324</v>
      </c>
      <c r="AF2234" s="34">
        <f t="shared" si="546"/>
        <v>0.638403076641339</v>
      </c>
      <c r="AG2234" s="34">
        <f t="shared" si="547"/>
        <v>0.837477477477477</v>
      </c>
      <c r="AH2234" s="34">
        <v>31896</v>
      </c>
      <c r="AI2234" s="34">
        <v>0</v>
      </c>
      <c r="AJ2234" s="35">
        <v>30000</v>
      </c>
      <c r="AK2234" s="35">
        <v>3859</v>
      </c>
      <c r="AL2234" s="35">
        <v>2027</v>
      </c>
      <c r="AM2234" s="34">
        <v>1.3</v>
      </c>
      <c r="AN2234" s="34">
        <f t="shared" si="548"/>
        <v>3607.5</v>
      </c>
      <c r="AO2234" s="35">
        <v>24</v>
      </c>
      <c r="AP2234" s="35">
        <v>24</v>
      </c>
      <c r="AQ2234" t="s">
        <v>82</v>
      </c>
      <c r="AR2234">
        <v>2</v>
      </c>
      <c r="AS2234" s="34">
        <v>0.36666666666667</v>
      </c>
      <c r="AT2234" t="s">
        <v>83</v>
      </c>
      <c r="AU2234" s="35">
        <f t="shared" si="558"/>
        <v>2482.875</v>
      </c>
      <c r="AV2234" s="35">
        <f t="shared" si="549"/>
        <v>2496</v>
      </c>
      <c r="AW2234" s="35">
        <f t="shared" si="550"/>
        <v>1.73693693693694</v>
      </c>
      <c r="AX2234" s="35">
        <f t="shared" si="551"/>
        <v>1.00648648648649</v>
      </c>
      <c r="AY2234" s="35">
        <f t="shared" si="552"/>
        <v>2496</v>
      </c>
      <c r="AZ2234" s="35">
        <f t="shared" si="553"/>
        <v>2496</v>
      </c>
      <c r="BA2234" s="27" t="str">
        <f t="shared" si="554"/>
        <v>2</v>
      </c>
      <c r="BB2234" s="34">
        <v>0.00049</v>
      </c>
      <c r="BC2234" s="34">
        <f t="shared" si="555"/>
        <v>1.22304</v>
      </c>
      <c r="BD2234" s="34" t="e">
        <f t="shared" si="556"/>
        <v>#REF!</v>
      </c>
      <c r="BE2234" s="34">
        <v>0.29</v>
      </c>
      <c r="BF2234" s="34">
        <f t="shared" si="559"/>
        <v>723.84</v>
      </c>
      <c r="BG2234" s="34" t="e">
        <f t="shared" si="557"/>
        <v>#REF!</v>
      </c>
      <c r="BH2234" t="str">
        <f>IF(AT2234="UDARA","U","N")&amp;LEFT($C$4,2)&amp;MID($C$4,4,2)&amp;LEFT(A2234,3)&amp;MID(E2234,2,2)&amp;VLOOKUP(E2234,Acuan_Reference!C:L,10,0)</f>
        <v>N1501NAD71S5</v>
      </c>
      <c r="BI2234" t="s">
        <v>84</v>
      </c>
      <c r="BJ2234" t="s">
        <v>119</v>
      </c>
      <c r="BK2234" t="s">
        <v>86</v>
      </c>
      <c r="BL2234" t="s">
        <v>87</v>
      </c>
    </row>
    <row r="2235" hidden="1" spans="1:64">
      <c r="A2235" t="s">
        <v>104</v>
      </c>
      <c r="B2235" t="s">
        <v>75</v>
      </c>
      <c r="C2235" t="s">
        <v>76</v>
      </c>
      <c r="D2235" t="s">
        <v>115</v>
      </c>
      <c r="E2235" t="s">
        <v>284</v>
      </c>
      <c r="F2235" t="s">
        <v>285</v>
      </c>
      <c r="G2235" t="s">
        <v>80</v>
      </c>
      <c r="H2235" t="s">
        <v>81</v>
      </c>
      <c r="I2235" s="34">
        <v>7565</v>
      </c>
      <c r="J2235" s="35">
        <v>3030</v>
      </c>
      <c r="K2235" s="35">
        <v>3529</v>
      </c>
      <c r="L2235" s="35">
        <v>2264</v>
      </c>
      <c r="M2235" s="35">
        <v>4078</v>
      </c>
      <c r="N2235" s="35">
        <v>5609</v>
      </c>
      <c r="O2235" s="35">
        <v>5769</v>
      </c>
      <c r="P2235" s="35">
        <v>3272</v>
      </c>
      <c r="Q2235" s="35">
        <v>3896</v>
      </c>
      <c r="R2235" s="35">
        <v>3196</v>
      </c>
      <c r="S2235" s="35">
        <v>4818</v>
      </c>
      <c r="T2235" s="35">
        <v>4318</v>
      </c>
      <c r="U2235" s="35">
        <v>7113</v>
      </c>
      <c r="V2235" s="34">
        <v>5416.3333333333</v>
      </c>
      <c r="W2235" s="34">
        <f t="shared" si="544"/>
        <v>4805</v>
      </c>
      <c r="X2235" s="35">
        <v>1220</v>
      </c>
      <c r="Y2235" s="35">
        <v>0</v>
      </c>
      <c r="Z2235" s="35">
        <v>0</v>
      </c>
      <c r="AA2235" s="34">
        <v>3403</v>
      </c>
      <c r="AB2235" s="34">
        <v>0</v>
      </c>
      <c r="AC2235" s="34">
        <v>0</v>
      </c>
      <c r="AD2235" s="34">
        <v>0</v>
      </c>
      <c r="AE2235" s="34">
        <f t="shared" si="545"/>
        <v>3403</v>
      </c>
      <c r="AF2235" s="34">
        <f t="shared" si="546"/>
        <v>0.628284817527236</v>
      </c>
      <c r="AG2235" s="34">
        <f t="shared" si="547"/>
        <v>0.708220603537981</v>
      </c>
      <c r="AH2235" s="34">
        <v>31896</v>
      </c>
      <c r="AI2235" s="34">
        <v>0</v>
      </c>
      <c r="AJ2235" s="35">
        <v>30000</v>
      </c>
      <c r="AK2235" s="35">
        <v>4182</v>
      </c>
      <c r="AL2235" s="35">
        <v>2984</v>
      </c>
      <c r="AM2235" s="34">
        <v>1</v>
      </c>
      <c r="AN2235" s="34">
        <f t="shared" si="548"/>
        <v>4805</v>
      </c>
      <c r="AO2235" s="35">
        <v>24</v>
      </c>
      <c r="AP2235" s="35">
        <v>24</v>
      </c>
      <c r="AQ2235" t="s">
        <v>82</v>
      </c>
      <c r="AR2235">
        <v>4</v>
      </c>
      <c r="AS2235" s="34">
        <v>0.26666666666667</v>
      </c>
      <c r="AT2235" t="s">
        <v>83</v>
      </c>
      <c r="AU2235" s="35">
        <f t="shared" si="558"/>
        <v>3289.5</v>
      </c>
      <c r="AV2235" s="35">
        <f t="shared" si="549"/>
        <v>3312</v>
      </c>
      <c r="AW2235" s="35">
        <f t="shared" si="550"/>
        <v>1.39750260145682</v>
      </c>
      <c r="AX2235" s="35">
        <f t="shared" si="551"/>
        <v>0.776482830385016</v>
      </c>
      <c r="AY2235" s="35">
        <f t="shared" si="552"/>
        <v>3312</v>
      </c>
      <c r="AZ2235" s="35">
        <f t="shared" si="553"/>
        <v>3312</v>
      </c>
      <c r="BA2235" s="27" t="str">
        <f t="shared" si="554"/>
        <v>2</v>
      </c>
      <c r="BB2235" s="34">
        <v>0.00049</v>
      </c>
      <c r="BC2235" s="34">
        <f t="shared" si="555"/>
        <v>1.62288</v>
      </c>
      <c r="BD2235" s="34" t="e">
        <f t="shared" si="556"/>
        <v>#REF!</v>
      </c>
      <c r="BE2235" s="34">
        <v>0.29</v>
      </c>
      <c r="BF2235" s="34">
        <f t="shared" si="559"/>
        <v>960.48</v>
      </c>
      <c r="BG2235" s="34" t="e">
        <f t="shared" si="557"/>
        <v>#REF!</v>
      </c>
      <c r="BH2235" t="str">
        <f>IF(AT2235="UDARA","U","N")&amp;LEFT($C$4,2)&amp;MID($C$4,4,2)&amp;LEFT(A2235,3)&amp;MID(E2235,2,2)&amp;VLOOKUP(E2235,Acuan_Reference!C:L,10,0)</f>
        <v>N1501PDG71S5</v>
      </c>
      <c r="BI2235" t="s">
        <v>84</v>
      </c>
      <c r="BJ2235" t="s">
        <v>119</v>
      </c>
      <c r="BK2235" t="s">
        <v>86</v>
      </c>
      <c r="BL2235" t="s">
        <v>87</v>
      </c>
    </row>
    <row r="2236" hidden="1" spans="1:64">
      <c r="A2236" t="s">
        <v>105</v>
      </c>
      <c r="B2236" t="s">
        <v>75</v>
      </c>
      <c r="C2236" t="s">
        <v>76</v>
      </c>
      <c r="D2236" t="s">
        <v>115</v>
      </c>
      <c r="E2236" t="s">
        <v>284</v>
      </c>
      <c r="F2236" t="s">
        <v>285</v>
      </c>
      <c r="G2236" t="s">
        <v>80</v>
      </c>
      <c r="H2236" t="s">
        <v>81</v>
      </c>
      <c r="I2236" s="34">
        <v>7565</v>
      </c>
      <c r="J2236" s="35">
        <v>2717</v>
      </c>
      <c r="K2236" s="35">
        <v>1669</v>
      </c>
      <c r="L2236" s="35">
        <v>2096</v>
      </c>
      <c r="M2236" s="35">
        <v>5863</v>
      </c>
      <c r="N2236" s="35">
        <v>3023</v>
      </c>
      <c r="O2236" s="35">
        <v>9052</v>
      </c>
      <c r="P2236" s="35">
        <v>3085</v>
      </c>
      <c r="Q2236" s="35">
        <v>2423</v>
      </c>
      <c r="R2236" s="35">
        <v>2618</v>
      </c>
      <c r="S2236" s="35">
        <v>1983</v>
      </c>
      <c r="T2236" s="35">
        <v>3314</v>
      </c>
      <c r="U2236" s="35">
        <v>2272</v>
      </c>
      <c r="V2236" s="34">
        <v>2523</v>
      </c>
      <c r="W2236" s="34">
        <f t="shared" si="544"/>
        <v>2500.33333333333</v>
      </c>
      <c r="X2236" s="35">
        <v>1411</v>
      </c>
      <c r="Y2236" s="35">
        <v>0</v>
      </c>
      <c r="Z2236" s="35">
        <v>0</v>
      </c>
      <c r="AA2236" s="34">
        <v>1545</v>
      </c>
      <c r="AB2236" s="34">
        <v>0</v>
      </c>
      <c r="AC2236" s="34">
        <v>0</v>
      </c>
      <c r="AD2236" s="34">
        <v>0</v>
      </c>
      <c r="AE2236" s="34">
        <f t="shared" si="545"/>
        <v>1545</v>
      </c>
      <c r="AF2236" s="34">
        <f t="shared" si="546"/>
        <v>0.612366230677765</v>
      </c>
      <c r="AG2236" s="34">
        <f t="shared" si="547"/>
        <v>0.617917610985202</v>
      </c>
      <c r="AH2236" s="34">
        <v>31896</v>
      </c>
      <c r="AI2236" s="34">
        <v>0</v>
      </c>
      <c r="AJ2236" s="35">
        <v>30000</v>
      </c>
      <c r="AK2236" s="35">
        <v>2467</v>
      </c>
      <c r="AL2236" s="35">
        <v>1915</v>
      </c>
      <c r="AM2236" s="34">
        <v>1</v>
      </c>
      <c r="AN2236" s="34">
        <f t="shared" si="548"/>
        <v>2500.33333333333</v>
      </c>
      <c r="AO2236" s="35">
        <v>24</v>
      </c>
      <c r="AP2236" s="35">
        <v>24</v>
      </c>
      <c r="AQ2236" t="s">
        <v>82</v>
      </c>
      <c r="AR2236">
        <v>4</v>
      </c>
      <c r="AS2236" s="34">
        <v>0.26666666666667</v>
      </c>
      <c r="AT2236" t="s">
        <v>83</v>
      </c>
      <c r="AU2236" s="35">
        <f t="shared" si="558"/>
        <v>2152.75</v>
      </c>
      <c r="AV2236" s="35">
        <f t="shared" si="549"/>
        <v>2160</v>
      </c>
      <c r="AW2236" s="35">
        <f t="shared" si="550"/>
        <v>1.48180242634315</v>
      </c>
      <c r="AX2236" s="35">
        <f t="shared" si="551"/>
        <v>0.715904546060525</v>
      </c>
      <c r="AY2236" s="35">
        <f t="shared" si="552"/>
        <v>2160</v>
      </c>
      <c r="AZ2236" s="35">
        <f t="shared" si="553"/>
        <v>2160</v>
      </c>
      <c r="BA2236" s="27" t="str">
        <f t="shared" si="554"/>
        <v>2</v>
      </c>
      <c r="BB2236" s="34">
        <v>0.00049</v>
      </c>
      <c r="BC2236" s="34">
        <f t="shared" si="555"/>
        <v>1.0584</v>
      </c>
      <c r="BD2236" s="34" t="e">
        <f t="shared" si="556"/>
        <v>#REF!</v>
      </c>
      <c r="BE2236" s="34">
        <v>0.29</v>
      </c>
      <c r="BF2236" s="34">
        <f t="shared" si="559"/>
        <v>626.4</v>
      </c>
      <c r="BG2236" s="34" t="e">
        <f t="shared" si="557"/>
        <v>#REF!</v>
      </c>
      <c r="BH2236" t="str">
        <f>IF(AT2236="UDARA","U","N")&amp;LEFT($C$4,2)&amp;MID($C$4,4,2)&amp;LEFT(A2236,3)&amp;MID(E2236,2,2)&amp;VLOOKUP(E2236,Acuan_Reference!C:L,10,0)</f>
        <v>N1501PKB71S5</v>
      </c>
      <c r="BI2236" t="s">
        <v>84</v>
      </c>
      <c r="BJ2236" t="s">
        <v>119</v>
      </c>
      <c r="BK2236" t="s">
        <v>86</v>
      </c>
      <c r="BL2236" t="s">
        <v>87</v>
      </c>
    </row>
    <row r="2237" hidden="1" spans="1:64">
      <c r="A2237" t="s">
        <v>106</v>
      </c>
      <c r="B2237" t="s">
        <v>75</v>
      </c>
      <c r="C2237" t="s">
        <v>76</v>
      </c>
      <c r="D2237" t="s">
        <v>115</v>
      </c>
      <c r="E2237" t="s">
        <v>284</v>
      </c>
      <c r="F2237" t="s">
        <v>285</v>
      </c>
      <c r="G2237" t="s">
        <v>80</v>
      </c>
      <c r="H2237" t="s">
        <v>81</v>
      </c>
      <c r="I2237" s="34">
        <v>7565</v>
      </c>
      <c r="J2237" s="35">
        <v>1515</v>
      </c>
      <c r="K2237" s="35">
        <v>3100</v>
      </c>
      <c r="L2237" s="35">
        <v>3057</v>
      </c>
      <c r="M2237" s="35">
        <v>1304</v>
      </c>
      <c r="N2237" s="35">
        <v>3845</v>
      </c>
      <c r="O2237" s="35">
        <v>3058</v>
      </c>
      <c r="P2237" s="35">
        <v>2580</v>
      </c>
      <c r="Q2237" s="35">
        <v>2653</v>
      </c>
      <c r="R2237" s="35">
        <v>3096</v>
      </c>
      <c r="S2237" s="35">
        <v>2994</v>
      </c>
      <c r="T2237" s="35">
        <v>4209</v>
      </c>
      <c r="U2237" s="35">
        <v>3034</v>
      </c>
      <c r="V2237" s="34">
        <v>3412.3333333333</v>
      </c>
      <c r="W2237" s="34">
        <f t="shared" si="544"/>
        <v>3245</v>
      </c>
      <c r="X2237" s="35">
        <v>996</v>
      </c>
      <c r="Y2237" s="35">
        <v>0</v>
      </c>
      <c r="Z2237" s="35">
        <v>0</v>
      </c>
      <c r="AA2237" s="34">
        <v>3095</v>
      </c>
      <c r="AB2237" s="34">
        <v>0</v>
      </c>
      <c r="AC2237" s="34">
        <v>0</v>
      </c>
      <c r="AD2237" s="34">
        <v>0</v>
      </c>
      <c r="AE2237" s="34">
        <f t="shared" si="545"/>
        <v>3095</v>
      </c>
      <c r="AF2237" s="34">
        <f t="shared" si="546"/>
        <v>0.907004005079622</v>
      </c>
      <c r="AG2237" s="34">
        <f t="shared" si="547"/>
        <v>0.953775038520801</v>
      </c>
      <c r="AH2237" s="34">
        <v>31896</v>
      </c>
      <c r="AI2237" s="34">
        <v>0</v>
      </c>
      <c r="AJ2237" s="35">
        <v>30000</v>
      </c>
      <c r="AK2237" s="35">
        <v>3070</v>
      </c>
      <c r="AL2237" s="35">
        <v>2492</v>
      </c>
      <c r="AM2237" s="34">
        <v>0.9</v>
      </c>
      <c r="AN2237" s="34">
        <f t="shared" si="548"/>
        <v>2920.5</v>
      </c>
      <c r="AO2237" s="35">
        <v>24</v>
      </c>
      <c r="AP2237" s="35">
        <v>24</v>
      </c>
      <c r="AQ2237" t="s">
        <v>82</v>
      </c>
      <c r="AR2237">
        <v>4</v>
      </c>
      <c r="AS2237" s="34">
        <v>0.16666666666667</v>
      </c>
      <c r="AT2237" t="s">
        <v>83</v>
      </c>
      <c r="AU2237" s="35">
        <f t="shared" si="558"/>
        <v>1738.125</v>
      </c>
      <c r="AV2237" s="35">
        <f t="shared" si="549"/>
        <v>1752</v>
      </c>
      <c r="AW2237" s="35">
        <f t="shared" si="550"/>
        <v>1.49368258859784</v>
      </c>
      <c r="AX2237" s="35">
        <f t="shared" si="551"/>
        <v>0.725731895223421</v>
      </c>
      <c r="AY2237" s="35">
        <f t="shared" si="552"/>
        <v>1752</v>
      </c>
      <c r="AZ2237" s="35">
        <f t="shared" si="553"/>
        <v>1752</v>
      </c>
      <c r="BA2237" s="27" t="str">
        <f t="shared" si="554"/>
        <v>3</v>
      </c>
      <c r="BB2237" s="34">
        <v>0.00049</v>
      </c>
      <c r="BC2237" s="34">
        <f t="shared" si="555"/>
        <v>0.85848</v>
      </c>
      <c r="BD2237" s="34" t="e">
        <f t="shared" si="556"/>
        <v>#REF!</v>
      </c>
      <c r="BE2237" s="34">
        <v>0.29</v>
      </c>
      <c r="BF2237" s="34">
        <f t="shared" si="559"/>
        <v>508.08</v>
      </c>
      <c r="BG2237" s="34" t="e">
        <f t="shared" si="557"/>
        <v>#REF!</v>
      </c>
      <c r="BH2237" t="str">
        <f>IF(AT2237="UDARA","U","N")&amp;LEFT($C$4,2)&amp;MID($C$4,4,2)&amp;LEFT(A2237,3)&amp;MID(E2237,2,2)&amp;VLOOKUP(E2237,Acuan_Reference!C:L,10,0)</f>
        <v>N1501PLB71S5</v>
      </c>
      <c r="BI2237" t="s">
        <v>84</v>
      </c>
      <c r="BJ2237" t="s">
        <v>119</v>
      </c>
      <c r="BK2237" t="s">
        <v>86</v>
      </c>
      <c r="BL2237" t="s">
        <v>87</v>
      </c>
    </row>
    <row r="2238" hidden="1" spans="1:64">
      <c r="A2238" t="s">
        <v>107</v>
      </c>
      <c r="B2238" t="s">
        <v>75</v>
      </c>
      <c r="C2238" t="s">
        <v>76</v>
      </c>
      <c r="D2238" t="s">
        <v>115</v>
      </c>
      <c r="E2238" t="s">
        <v>284</v>
      </c>
      <c r="F2238" t="s">
        <v>285</v>
      </c>
      <c r="G2238" t="s">
        <v>80</v>
      </c>
      <c r="H2238" t="s">
        <v>81</v>
      </c>
      <c r="I2238" s="34">
        <v>7565</v>
      </c>
      <c r="J2238" s="35">
        <v>1817</v>
      </c>
      <c r="K2238" s="35">
        <v>1544</v>
      </c>
      <c r="L2238" s="35">
        <v>2202</v>
      </c>
      <c r="M2238" s="35">
        <v>1793</v>
      </c>
      <c r="N2238" s="35">
        <v>3458</v>
      </c>
      <c r="O2238" s="35">
        <v>1474</v>
      </c>
      <c r="P2238" s="35">
        <v>3418</v>
      </c>
      <c r="Q2238" s="35">
        <v>3151</v>
      </c>
      <c r="R2238" s="35">
        <v>2472</v>
      </c>
      <c r="S2238" s="35">
        <v>2998</v>
      </c>
      <c r="T2238" s="35">
        <v>3845</v>
      </c>
      <c r="U2238" s="35">
        <v>1882</v>
      </c>
      <c r="V2238" s="34">
        <v>2908.3333333333</v>
      </c>
      <c r="W2238" s="34">
        <f t="shared" si="544"/>
        <v>2660.33333333333</v>
      </c>
      <c r="X2238" s="35">
        <v>1559</v>
      </c>
      <c r="Y2238" s="35">
        <v>0</v>
      </c>
      <c r="Z2238" s="35">
        <v>0</v>
      </c>
      <c r="AA2238" s="34">
        <v>3856</v>
      </c>
      <c r="AB2238" s="34">
        <v>0</v>
      </c>
      <c r="AC2238" s="34">
        <v>0</v>
      </c>
      <c r="AD2238" s="34">
        <v>0</v>
      </c>
      <c r="AE2238" s="34">
        <f t="shared" si="545"/>
        <v>3856</v>
      </c>
      <c r="AF2238" s="34">
        <f t="shared" si="546"/>
        <v>1.32584527220632</v>
      </c>
      <c r="AG2238" s="34">
        <f t="shared" si="547"/>
        <v>1.44944242576118</v>
      </c>
      <c r="AH2238" s="34">
        <v>31896</v>
      </c>
      <c r="AI2238" s="34">
        <v>0</v>
      </c>
      <c r="AJ2238" s="35">
        <v>30000</v>
      </c>
      <c r="AK2238" s="35">
        <v>3028</v>
      </c>
      <c r="AL2238" s="35">
        <v>2254</v>
      </c>
      <c r="AM2238" s="34">
        <v>1.3</v>
      </c>
      <c r="AN2238" s="34">
        <f t="shared" si="548"/>
        <v>3458.43333333333</v>
      </c>
      <c r="AO2238" s="35">
        <v>24</v>
      </c>
      <c r="AP2238" s="35">
        <v>24</v>
      </c>
      <c r="AQ2238" t="s">
        <v>82</v>
      </c>
      <c r="AR2238">
        <v>2</v>
      </c>
      <c r="AS2238" s="34">
        <v>0.43333333333333</v>
      </c>
      <c r="AT2238" t="s">
        <v>83</v>
      </c>
      <c r="AU2238" s="35">
        <f t="shared" si="558"/>
        <v>1392.325</v>
      </c>
      <c r="AV2238" s="35">
        <f t="shared" si="549"/>
        <v>1416</v>
      </c>
      <c r="AW2238" s="35">
        <f t="shared" si="550"/>
        <v>1.98170655306353</v>
      </c>
      <c r="AX2238" s="35">
        <f t="shared" si="551"/>
        <v>1.13444430522491</v>
      </c>
      <c r="AY2238" s="35">
        <f t="shared" si="552"/>
        <v>1416</v>
      </c>
      <c r="AZ2238" s="35">
        <f t="shared" si="553"/>
        <v>1416</v>
      </c>
      <c r="BA2238" s="27" t="str">
        <f t="shared" si="554"/>
        <v>3</v>
      </c>
      <c r="BB2238" s="34">
        <v>0.00049</v>
      </c>
      <c r="BC2238" s="34">
        <f t="shared" si="555"/>
        <v>0.69384</v>
      </c>
      <c r="BD2238" s="34" t="e">
        <f t="shared" si="556"/>
        <v>#REF!</v>
      </c>
      <c r="BE2238" s="34">
        <v>0.29</v>
      </c>
      <c r="BF2238" s="34">
        <f t="shared" si="559"/>
        <v>410.64</v>
      </c>
      <c r="BG2238" s="34" t="e">
        <f t="shared" si="557"/>
        <v>#REF!</v>
      </c>
      <c r="BH2238" t="str">
        <f>IF(AT2238="UDARA","U","N")&amp;LEFT($C$4,2)&amp;MID($C$4,4,2)&amp;LEFT(A2238,3)&amp;MID(E2238,2,2)&amp;VLOOKUP(E2238,Acuan_Reference!C:L,10,0)</f>
        <v>N1501PTK71S5</v>
      </c>
      <c r="BI2238" t="s">
        <v>84</v>
      </c>
      <c r="BJ2238" t="s">
        <v>119</v>
      </c>
      <c r="BK2238" t="s">
        <v>86</v>
      </c>
      <c r="BL2238" t="s">
        <v>87</v>
      </c>
    </row>
    <row r="2239" hidden="1" spans="1:64">
      <c r="A2239" t="s">
        <v>108</v>
      </c>
      <c r="B2239" t="s">
        <v>75</v>
      </c>
      <c r="C2239" t="s">
        <v>76</v>
      </c>
      <c r="D2239" t="s">
        <v>115</v>
      </c>
      <c r="E2239" t="s">
        <v>284</v>
      </c>
      <c r="F2239" t="s">
        <v>285</v>
      </c>
      <c r="G2239" t="s">
        <v>80</v>
      </c>
      <c r="H2239" t="s">
        <v>81</v>
      </c>
      <c r="I2239" s="34">
        <v>7565</v>
      </c>
      <c r="J2239" s="35">
        <v>562</v>
      </c>
      <c r="K2239" s="35">
        <v>485</v>
      </c>
      <c r="L2239" s="35">
        <v>503</v>
      </c>
      <c r="M2239" s="35">
        <v>832</v>
      </c>
      <c r="N2239" s="35">
        <v>805</v>
      </c>
      <c r="O2239" s="35">
        <v>852</v>
      </c>
      <c r="P2239" s="35">
        <v>940</v>
      </c>
      <c r="Q2239" s="35">
        <v>641</v>
      </c>
      <c r="R2239" s="35">
        <v>934</v>
      </c>
      <c r="S2239" s="35">
        <v>574</v>
      </c>
      <c r="T2239" s="35">
        <v>853</v>
      </c>
      <c r="U2239" s="35">
        <v>500</v>
      </c>
      <c r="V2239" s="34">
        <v>642.33333333333</v>
      </c>
      <c r="W2239" s="34">
        <f t="shared" ref="W2239:W2302" si="560">AVERAGE(T2239,U2239,AL2239)</f>
        <v>641.666666666667</v>
      </c>
      <c r="X2239" s="35">
        <v>327</v>
      </c>
      <c r="Y2239" s="35">
        <v>0</v>
      </c>
      <c r="Z2239" s="35">
        <v>0</v>
      </c>
      <c r="AA2239" s="34">
        <v>714</v>
      </c>
      <c r="AB2239" s="34">
        <v>0</v>
      </c>
      <c r="AC2239" s="34">
        <v>0</v>
      </c>
      <c r="AD2239" s="34">
        <v>0</v>
      </c>
      <c r="AE2239" s="34">
        <f t="shared" ref="AE2239:AE2302" si="561">Z2239+AA2239+AC2239+AD2239</f>
        <v>714</v>
      </c>
      <c r="AF2239" s="34">
        <f t="shared" ref="AF2239:AF2302" si="562">IFERROR(IF(V2239&lt;0,9999,AE2239/V2239),9999)</f>
        <v>1.11157239231967</v>
      </c>
      <c r="AG2239" s="34">
        <f t="shared" ref="AG2239:AG2302" si="563">IFERROR(IF(W2239&lt;0,9999,(Z2239+AA2239+AC2239)/W2239),9999)</f>
        <v>1.11272727272727</v>
      </c>
      <c r="AH2239" s="34">
        <v>31896</v>
      </c>
      <c r="AI2239" s="34">
        <v>0</v>
      </c>
      <c r="AJ2239" s="35">
        <v>30000</v>
      </c>
      <c r="AK2239" s="35">
        <v>756</v>
      </c>
      <c r="AL2239" s="35">
        <v>572</v>
      </c>
      <c r="AM2239" s="34">
        <v>0.8</v>
      </c>
      <c r="AN2239" s="34">
        <f t="shared" ref="AN2239:AN2302" si="564">IF(AM2239*W2239&lt;0,0,AM2239*W2239)</f>
        <v>513.333333333333</v>
      </c>
      <c r="AO2239" s="35">
        <v>24</v>
      </c>
      <c r="AP2239" s="35">
        <v>24</v>
      </c>
      <c r="AQ2239" t="s">
        <v>82</v>
      </c>
      <c r="AR2239">
        <v>4</v>
      </c>
      <c r="AS2239" s="34">
        <v>0.066666666666667</v>
      </c>
      <c r="AT2239" t="s">
        <v>83</v>
      </c>
      <c r="AU2239" s="35">
        <f t="shared" si="558"/>
        <v>278.5</v>
      </c>
      <c r="AV2239" s="35">
        <f t="shared" ref="AV2239:AV2302" si="565">IFERROR(ROUNDUP(AU2239/AO2239,0)*AO2239,9999)</f>
        <v>288</v>
      </c>
      <c r="AW2239" s="35">
        <f t="shared" ref="AW2239:AW2302" si="566">IFERROR(IF(W2239&lt;0,9999,((ROUNDUP(AU2239/AO2239,0)*AO2239)+AE2239)/W2239),9999)</f>
        <v>1.56155844155844</v>
      </c>
      <c r="AX2239" s="35">
        <f t="shared" ref="AX2239:AX2302" si="567">IFERROR(IF(W2239&lt;0,9999,((ROUNDUP(AU2239/AP2239,0)*AP2239)+AE2239-AL2239)/W2239),9999)</f>
        <v>0.67012987012987</v>
      </c>
      <c r="AY2239" s="35">
        <f t="shared" ref="AY2239:AY2302" si="568">IF(H2239="DROPPING",IF(AND(AW2239&gt;3,AX2239&gt;3),0,IF(AND(AW2239&lt;=3,AX2239&lt;=3),ROUNDUP(AU2239/AO2239,0)*AO2239,ROUNDUP(AU2239/AP2239,0)*AP2239)),0)</f>
        <v>288</v>
      </c>
      <c r="AZ2239" s="35">
        <f t="shared" ref="AZ2239:AZ2302" si="569">IF(AH2239&lt;=0,0,IF(H2239="DROPPING",IF(AND(AW2239&gt;3,AX2239&gt;3),0,IF(AND(AW2239&lt;=3,AX2239&lt;=3),ROUNDUP(AU2239/AO2239,0)*AO2239,ROUNDUP(AU2239/AP2239,0)*AP2239)),0))</f>
        <v>288</v>
      </c>
      <c r="BA2239" s="27" t="str">
        <f t="shared" ref="BA2239:BA2302" si="570">IF(AND(AW2239&gt;3,AX2239&gt;3),"Kelipatan Kirim/Master box &gt; 3x FC+index",IF(AF2239&lt;=AS2239,"1",IF(AND(AF2239&gt;AS2239,AF2239&lt;=AM2239),"2","3")))</f>
        <v>3</v>
      </c>
      <c r="BB2239" s="34">
        <v>0.00049</v>
      </c>
      <c r="BC2239" s="34">
        <f t="shared" ref="BC2239:BC2302" si="571">BB2239*AZ2239</f>
        <v>0.14112</v>
      </c>
      <c r="BD2239" s="34" t="e">
        <f t="shared" si="556"/>
        <v>#REF!</v>
      </c>
      <c r="BE2239" s="34">
        <v>0.29</v>
      </c>
      <c r="BF2239" s="34">
        <f t="shared" si="559"/>
        <v>83.52</v>
      </c>
      <c r="BG2239" s="34" t="e">
        <f t="shared" si="557"/>
        <v>#REF!</v>
      </c>
      <c r="BH2239" t="str">
        <f>IF(AT2239="UDARA","U","N")&amp;LEFT($C$4,2)&amp;MID($C$4,4,2)&amp;LEFT(A2239,3)&amp;MID(E2239,2,2)&amp;VLOOKUP(E2239,Acuan_Reference!C:L,10,0)</f>
        <v>N1501PWT71S5</v>
      </c>
      <c r="BI2239" t="s">
        <v>84</v>
      </c>
      <c r="BJ2239" t="s">
        <v>119</v>
      </c>
      <c r="BK2239" t="s">
        <v>86</v>
      </c>
      <c r="BL2239" t="s">
        <v>87</v>
      </c>
    </row>
    <row r="2240" hidden="1" spans="1:64">
      <c r="A2240" t="s">
        <v>109</v>
      </c>
      <c r="B2240" t="s">
        <v>75</v>
      </c>
      <c r="C2240" t="s">
        <v>76</v>
      </c>
      <c r="D2240" t="s">
        <v>115</v>
      </c>
      <c r="E2240" t="s">
        <v>284</v>
      </c>
      <c r="F2240" t="s">
        <v>285</v>
      </c>
      <c r="G2240" t="s">
        <v>80</v>
      </c>
      <c r="H2240" t="s">
        <v>81</v>
      </c>
      <c r="I2240" s="34">
        <v>7565</v>
      </c>
      <c r="J2240" s="35">
        <v>1759</v>
      </c>
      <c r="K2240" s="35">
        <v>4356</v>
      </c>
      <c r="L2240" s="35">
        <v>2032</v>
      </c>
      <c r="M2240" s="35">
        <v>2593</v>
      </c>
      <c r="N2240" s="35">
        <v>3937</v>
      </c>
      <c r="O2240" s="35">
        <v>2919</v>
      </c>
      <c r="P2240" s="35">
        <v>4190</v>
      </c>
      <c r="Q2240" s="35">
        <v>1516</v>
      </c>
      <c r="R2240" s="35">
        <v>4763</v>
      </c>
      <c r="S2240" s="35">
        <v>3869</v>
      </c>
      <c r="T2240" s="35">
        <v>2375</v>
      </c>
      <c r="U2240" s="35">
        <v>4797</v>
      </c>
      <c r="V2240" s="34">
        <v>3680.3333333333</v>
      </c>
      <c r="W2240" s="34">
        <f t="shared" si="560"/>
        <v>3278.33333333333</v>
      </c>
      <c r="X2240" s="35">
        <v>1334</v>
      </c>
      <c r="Y2240" s="35">
        <v>0</v>
      </c>
      <c r="Z2240" s="35">
        <v>0</v>
      </c>
      <c r="AA2240" s="34">
        <v>2087</v>
      </c>
      <c r="AB2240" s="34">
        <v>0</v>
      </c>
      <c r="AC2240" s="34">
        <v>0</v>
      </c>
      <c r="AD2240" s="34">
        <v>0</v>
      </c>
      <c r="AE2240" s="34">
        <f t="shared" si="561"/>
        <v>2087</v>
      </c>
      <c r="AF2240" s="34">
        <f t="shared" si="562"/>
        <v>0.567068200344177</v>
      </c>
      <c r="AG2240" s="34">
        <f t="shared" si="563"/>
        <v>0.636603965429588</v>
      </c>
      <c r="AH2240" s="34">
        <v>31896</v>
      </c>
      <c r="AI2240" s="34">
        <v>0</v>
      </c>
      <c r="AJ2240" s="35">
        <v>30000</v>
      </c>
      <c r="AK2240" s="35">
        <v>3564</v>
      </c>
      <c r="AL2240" s="35">
        <v>2663</v>
      </c>
      <c r="AM2240" s="34">
        <v>0.6</v>
      </c>
      <c r="AN2240" s="34">
        <f t="shared" si="564"/>
        <v>1967</v>
      </c>
      <c r="AO2240" s="35">
        <v>24</v>
      </c>
      <c r="AP2240" s="35">
        <v>24</v>
      </c>
      <c r="AQ2240" t="s">
        <v>82</v>
      </c>
      <c r="AR2240">
        <v>8</v>
      </c>
      <c r="AS2240" s="34">
        <v>0.1</v>
      </c>
      <c r="AT2240" t="s">
        <v>83</v>
      </c>
      <c r="AU2240" s="35">
        <f t="shared" si="558"/>
        <v>1907.25</v>
      </c>
      <c r="AV2240" s="35">
        <f t="shared" si="565"/>
        <v>1920</v>
      </c>
      <c r="AW2240" s="35">
        <f t="shared" si="566"/>
        <v>1.222267412303</v>
      </c>
      <c r="AX2240" s="35">
        <f t="shared" si="567"/>
        <v>0.409964412811388</v>
      </c>
      <c r="AY2240" s="35">
        <f t="shared" si="568"/>
        <v>1920</v>
      </c>
      <c r="AZ2240" s="35">
        <f t="shared" si="569"/>
        <v>1920</v>
      </c>
      <c r="BA2240" s="27" t="str">
        <f t="shared" si="570"/>
        <v>2</v>
      </c>
      <c r="BB2240" s="34">
        <v>0.00049</v>
      </c>
      <c r="BC2240" s="34">
        <f t="shared" si="571"/>
        <v>0.9408</v>
      </c>
      <c r="BD2240" s="34" t="e">
        <f t="shared" ref="BD2240:BD2303" si="572">BD2239+BC2240</f>
        <v>#REF!</v>
      </c>
      <c r="BE2240" s="34">
        <v>0.29</v>
      </c>
      <c r="BF2240" s="34">
        <f t="shared" si="559"/>
        <v>556.8</v>
      </c>
      <c r="BG2240" s="34" t="e">
        <f t="shared" ref="BG2240:BG2303" si="573">BG2239+BF2240</f>
        <v>#REF!</v>
      </c>
      <c r="BH2240" t="str">
        <f>IF(AT2240="UDARA","U","N")&amp;LEFT($C$4,2)&amp;MID($C$4,4,2)&amp;LEFT(A2240,3)&amp;MID(E2240,2,2)&amp;VLOOKUP(E2240,Acuan_Reference!C:L,10,0)</f>
        <v>N1501SBY71S5</v>
      </c>
      <c r="BI2240" t="s">
        <v>84</v>
      </c>
      <c r="BJ2240" t="s">
        <v>119</v>
      </c>
      <c r="BK2240" t="s">
        <v>86</v>
      </c>
      <c r="BL2240" t="s">
        <v>87</v>
      </c>
    </row>
    <row r="2241" hidden="1" spans="1:64">
      <c r="A2241" t="s">
        <v>110</v>
      </c>
      <c r="B2241" t="s">
        <v>75</v>
      </c>
      <c r="C2241" t="s">
        <v>76</v>
      </c>
      <c r="D2241" t="s">
        <v>115</v>
      </c>
      <c r="E2241" t="s">
        <v>284</v>
      </c>
      <c r="F2241" t="s">
        <v>285</v>
      </c>
      <c r="G2241" t="s">
        <v>80</v>
      </c>
      <c r="H2241" t="s">
        <v>81</v>
      </c>
      <c r="I2241" s="34">
        <v>7565</v>
      </c>
      <c r="J2241" s="35">
        <v>684</v>
      </c>
      <c r="K2241" s="35">
        <v>1446</v>
      </c>
      <c r="L2241" s="35">
        <v>839</v>
      </c>
      <c r="M2241" s="35">
        <v>1021</v>
      </c>
      <c r="N2241" s="35">
        <v>525</v>
      </c>
      <c r="O2241" s="35">
        <v>420</v>
      </c>
      <c r="P2241" s="35">
        <v>1410</v>
      </c>
      <c r="Q2241" s="35">
        <v>1055</v>
      </c>
      <c r="R2241" s="35">
        <v>1162</v>
      </c>
      <c r="S2241" s="35">
        <v>2249</v>
      </c>
      <c r="T2241" s="35">
        <v>667</v>
      </c>
      <c r="U2241" s="35">
        <v>1029</v>
      </c>
      <c r="V2241" s="34">
        <v>1315</v>
      </c>
      <c r="W2241" s="34">
        <f t="shared" si="560"/>
        <v>894.333333333333</v>
      </c>
      <c r="X2241" s="35">
        <v>1091</v>
      </c>
      <c r="Y2241" s="35">
        <v>0</v>
      </c>
      <c r="Z2241" s="35">
        <v>0</v>
      </c>
      <c r="AA2241" s="34">
        <v>623</v>
      </c>
      <c r="AB2241" s="34">
        <v>0</v>
      </c>
      <c r="AC2241" s="34">
        <v>0</v>
      </c>
      <c r="AD2241" s="34">
        <v>0</v>
      </c>
      <c r="AE2241" s="34">
        <f t="shared" si="561"/>
        <v>623</v>
      </c>
      <c r="AF2241" s="34">
        <f t="shared" si="562"/>
        <v>0.473764258555133</v>
      </c>
      <c r="AG2241" s="34">
        <f t="shared" si="563"/>
        <v>0.696608274319791</v>
      </c>
      <c r="AH2241" s="34">
        <v>31896</v>
      </c>
      <c r="AI2241" s="34">
        <v>0</v>
      </c>
      <c r="AJ2241" s="35">
        <v>30000</v>
      </c>
      <c r="AK2241" s="35">
        <v>1569</v>
      </c>
      <c r="AL2241" s="35">
        <v>987</v>
      </c>
      <c r="AM2241" s="34">
        <v>0.7</v>
      </c>
      <c r="AN2241" s="34">
        <f t="shared" si="564"/>
        <v>626.033333333333</v>
      </c>
      <c r="AO2241" s="35">
        <v>24</v>
      </c>
      <c r="AP2241" s="35">
        <v>24</v>
      </c>
      <c r="AQ2241" t="s">
        <v>82</v>
      </c>
      <c r="AR2241">
        <v>8</v>
      </c>
      <c r="AS2241" s="34">
        <v>0.066666666666667</v>
      </c>
      <c r="AT2241" t="s">
        <v>83</v>
      </c>
      <c r="AU2241" s="35">
        <f t="shared" si="558"/>
        <v>742.525</v>
      </c>
      <c r="AV2241" s="35">
        <f t="shared" si="565"/>
        <v>744</v>
      </c>
      <c r="AW2241" s="35">
        <f t="shared" si="566"/>
        <v>1.52851285874022</v>
      </c>
      <c r="AX2241" s="35">
        <f t="shared" si="567"/>
        <v>0.424897502795378</v>
      </c>
      <c r="AY2241" s="35">
        <f t="shared" si="568"/>
        <v>744</v>
      </c>
      <c r="AZ2241" s="35">
        <f t="shared" si="569"/>
        <v>744</v>
      </c>
      <c r="BA2241" s="27" t="str">
        <f t="shared" si="570"/>
        <v>2</v>
      </c>
      <c r="BB2241" s="34">
        <v>0.00049</v>
      </c>
      <c r="BC2241" s="34">
        <f t="shared" si="571"/>
        <v>0.36456</v>
      </c>
      <c r="BD2241" s="34" t="e">
        <f t="shared" si="572"/>
        <v>#REF!</v>
      </c>
      <c r="BE2241" s="34">
        <v>0.29</v>
      </c>
      <c r="BF2241" s="34">
        <f t="shared" si="559"/>
        <v>215.76</v>
      </c>
      <c r="BG2241" s="34" t="e">
        <f t="shared" si="573"/>
        <v>#REF!</v>
      </c>
      <c r="BH2241" t="str">
        <f>IF(AT2241="UDARA","U","N")&amp;LEFT($C$4,2)&amp;MID($C$4,4,2)&amp;LEFT(A2241,3)&amp;MID(E2241,2,2)&amp;VLOOKUP(E2241,Acuan_Reference!C:L,10,0)</f>
        <v>N1501SLO71S5</v>
      </c>
      <c r="BI2241" t="s">
        <v>84</v>
      </c>
      <c r="BJ2241" t="s">
        <v>119</v>
      </c>
      <c r="BK2241" t="s">
        <v>86</v>
      </c>
      <c r="BL2241" t="s">
        <v>87</v>
      </c>
    </row>
    <row r="2242" hidden="1" spans="1:64">
      <c r="A2242" t="s">
        <v>111</v>
      </c>
      <c r="B2242" t="s">
        <v>75</v>
      </c>
      <c r="C2242" t="s">
        <v>76</v>
      </c>
      <c r="D2242" t="s">
        <v>115</v>
      </c>
      <c r="E2242" t="s">
        <v>284</v>
      </c>
      <c r="F2242" t="s">
        <v>285</v>
      </c>
      <c r="G2242" t="s">
        <v>80</v>
      </c>
      <c r="H2242" t="s">
        <v>81</v>
      </c>
      <c r="I2242" s="34">
        <v>7565</v>
      </c>
      <c r="J2242" s="35">
        <v>548</v>
      </c>
      <c r="K2242" s="35">
        <v>1802</v>
      </c>
      <c r="L2242" s="35">
        <v>1562</v>
      </c>
      <c r="M2242" s="35">
        <v>883</v>
      </c>
      <c r="N2242" s="35">
        <v>994</v>
      </c>
      <c r="O2242" s="35">
        <v>2328</v>
      </c>
      <c r="P2242" s="35">
        <v>1556</v>
      </c>
      <c r="Q2242" s="35">
        <v>933</v>
      </c>
      <c r="R2242" s="35">
        <v>1160</v>
      </c>
      <c r="S2242" s="35">
        <v>1849</v>
      </c>
      <c r="T2242" s="35">
        <v>1587</v>
      </c>
      <c r="U2242" s="35">
        <v>896</v>
      </c>
      <c r="V2242" s="34">
        <v>1444</v>
      </c>
      <c r="W2242" s="34">
        <f t="shared" si="560"/>
        <v>1198.33333333333</v>
      </c>
      <c r="X2242" s="35">
        <v>157</v>
      </c>
      <c r="Y2242" s="35">
        <v>144</v>
      </c>
      <c r="Z2242" s="35">
        <v>0</v>
      </c>
      <c r="AA2242" s="34">
        <v>2688</v>
      </c>
      <c r="AB2242" s="34">
        <v>0</v>
      </c>
      <c r="AC2242" s="34">
        <v>0</v>
      </c>
      <c r="AD2242" s="34">
        <v>0</v>
      </c>
      <c r="AE2242" s="34">
        <f t="shared" si="561"/>
        <v>2688</v>
      </c>
      <c r="AF2242" s="34">
        <f t="shared" si="562"/>
        <v>1.86149584487535</v>
      </c>
      <c r="AG2242" s="34">
        <f t="shared" si="563"/>
        <v>2.24311543810848</v>
      </c>
      <c r="AH2242" s="34">
        <v>31896</v>
      </c>
      <c r="AI2242" s="34">
        <v>0</v>
      </c>
      <c r="AJ2242" s="35">
        <v>30000</v>
      </c>
      <c r="AK2242" s="35">
        <v>1385</v>
      </c>
      <c r="AL2242" s="35">
        <v>1112</v>
      </c>
      <c r="AM2242" s="34">
        <v>1.5</v>
      </c>
      <c r="AN2242" s="34">
        <f t="shared" si="564"/>
        <v>1797.5</v>
      </c>
      <c r="AO2242" s="35">
        <v>24</v>
      </c>
      <c r="AP2242" s="35">
        <v>24</v>
      </c>
      <c r="AQ2242" t="s">
        <v>82</v>
      </c>
      <c r="AR2242">
        <v>2</v>
      </c>
      <c r="AS2242" s="34">
        <v>0.53333333333333</v>
      </c>
      <c r="AT2242" t="s">
        <v>83</v>
      </c>
      <c r="AU2242" s="35">
        <f t="shared" si="558"/>
        <v>166.125</v>
      </c>
      <c r="AV2242" s="35">
        <f t="shared" si="565"/>
        <v>168</v>
      </c>
      <c r="AW2242" s="35">
        <f t="shared" si="566"/>
        <v>2.38331015299026</v>
      </c>
      <c r="AX2242" s="35">
        <f t="shared" si="567"/>
        <v>1.45535465924896</v>
      </c>
      <c r="AY2242" s="35">
        <f t="shared" si="568"/>
        <v>168</v>
      </c>
      <c r="AZ2242" s="35">
        <f t="shared" si="569"/>
        <v>168</v>
      </c>
      <c r="BA2242" s="27" t="str">
        <f t="shared" si="570"/>
        <v>3</v>
      </c>
      <c r="BB2242" s="34">
        <v>0.00049</v>
      </c>
      <c r="BC2242" s="34">
        <f t="shared" si="571"/>
        <v>0.08232</v>
      </c>
      <c r="BD2242" s="34" t="e">
        <f t="shared" si="572"/>
        <v>#REF!</v>
      </c>
      <c r="BE2242" s="34">
        <v>0.29</v>
      </c>
      <c r="BF2242" s="34">
        <f t="shared" si="559"/>
        <v>48.72</v>
      </c>
      <c r="BG2242" s="34" t="e">
        <f t="shared" si="573"/>
        <v>#REF!</v>
      </c>
      <c r="BH2242" t="str">
        <f>IF(AT2242="UDARA","U","N")&amp;LEFT($C$4,2)&amp;MID($C$4,4,2)&amp;LEFT(A2242,3)&amp;MID(E2242,2,2)&amp;VLOOKUP(E2242,Acuan_Reference!C:L,10,0)</f>
        <v>N1501SMD71S5</v>
      </c>
      <c r="BI2242" t="s">
        <v>84</v>
      </c>
      <c r="BJ2242" t="s">
        <v>119</v>
      </c>
      <c r="BK2242" t="s">
        <v>86</v>
      </c>
      <c r="BL2242" t="s">
        <v>87</v>
      </c>
    </row>
    <row r="2243" hidden="1" spans="1:64">
      <c r="A2243" t="s">
        <v>112</v>
      </c>
      <c r="B2243" t="s">
        <v>75</v>
      </c>
      <c r="C2243" t="s">
        <v>76</v>
      </c>
      <c r="D2243" t="s">
        <v>115</v>
      </c>
      <c r="E2243" t="s">
        <v>284</v>
      </c>
      <c r="F2243" t="s">
        <v>285</v>
      </c>
      <c r="G2243" t="s">
        <v>80</v>
      </c>
      <c r="H2243" t="s">
        <v>81</v>
      </c>
      <c r="I2243" s="34">
        <v>7565</v>
      </c>
      <c r="J2243" s="35">
        <v>801</v>
      </c>
      <c r="K2243" s="35">
        <v>1351</v>
      </c>
      <c r="L2243" s="35">
        <v>1256</v>
      </c>
      <c r="M2243" s="35">
        <v>625</v>
      </c>
      <c r="N2243" s="35">
        <v>1084</v>
      </c>
      <c r="O2243" s="35">
        <v>1675</v>
      </c>
      <c r="P2243" s="35">
        <v>568</v>
      </c>
      <c r="Q2243" s="35">
        <v>166</v>
      </c>
      <c r="R2243" s="35">
        <v>595</v>
      </c>
      <c r="S2243" s="35">
        <v>1516</v>
      </c>
      <c r="T2243" s="35">
        <v>1044</v>
      </c>
      <c r="U2243" s="35">
        <v>1936</v>
      </c>
      <c r="V2243" s="34">
        <v>1498.6666666667</v>
      </c>
      <c r="W2243" s="34">
        <f t="shared" si="560"/>
        <v>1248</v>
      </c>
      <c r="X2243" s="35">
        <v>118</v>
      </c>
      <c r="Y2243" s="35">
        <v>0</v>
      </c>
      <c r="Z2243" s="35">
        <v>0</v>
      </c>
      <c r="AA2243" s="34">
        <v>1595</v>
      </c>
      <c r="AB2243" s="34">
        <v>0</v>
      </c>
      <c r="AC2243" s="34">
        <v>0</v>
      </c>
      <c r="AD2243" s="34">
        <v>0</v>
      </c>
      <c r="AE2243" s="34">
        <f t="shared" si="561"/>
        <v>1595</v>
      </c>
      <c r="AF2243" s="34">
        <f t="shared" si="562"/>
        <v>1.06427935943058</v>
      </c>
      <c r="AG2243" s="34">
        <f t="shared" si="563"/>
        <v>1.27804487179487</v>
      </c>
      <c r="AH2243" s="34">
        <v>31896</v>
      </c>
      <c r="AI2243" s="34">
        <v>0</v>
      </c>
      <c r="AJ2243" s="35">
        <v>30000</v>
      </c>
      <c r="AK2243" s="35">
        <v>801</v>
      </c>
      <c r="AL2243" s="35">
        <v>764</v>
      </c>
      <c r="AM2243" s="34">
        <v>0.7</v>
      </c>
      <c r="AN2243" s="34">
        <f t="shared" si="564"/>
        <v>873.6</v>
      </c>
      <c r="AO2243" s="35">
        <v>24</v>
      </c>
      <c r="AP2243" s="35">
        <v>24</v>
      </c>
      <c r="AQ2243" t="s">
        <v>82</v>
      </c>
      <c r="AR2243">
        <v>8</v>
      </c>
      <c r="AS2243" s="34">
        <v>0.066666666666667</v>
      </c>
      <c r="AT2243" t="s">
        <v>83</v>
      </c>
      <c r="AU2243" s="35">
        <f t="shared" si="558"/>
        <v>31.9499999999999</v>
      </c>
      <c r="AV2243" s="35">
        <f t="shared" si="565"/>
        <v>48</v>
      </c>
      <c r="AW2243" s="35">
        <f t="shared" si="566"/>
        <v>1.31650641025641</v>
      </c>
      <c r="AX2243" s="35">
        <f t="shared" si="567"/>
        <v>0.704326923076923</v>
      </c>
      <c r="AY2243" s="35">
        <f t="shared" si="568"/>
        <v>48</v>
      </c>
      <c r="AZ2243" s="35">
        <f t="shared" si="569"/>
        <v>48</v>
      </c>
      <c r="BA2243" s="27" t="str">
        <f t="shared" si="570"/>
        <v>3</v>
      </c>
      <c r="BB2243" s="34">
        <v>0.00049</v>
      </c>
      <c r="BC2243" s="34">
        <f t="shared" si="571"/>
        <v>0.02352</v>
      </c>
      <c r="BD2243" s="34" t="e">
        <f t="shared" si="572"/>
        <v>#REF!</v>
      </c>
      <c r="BE2243" s="34">
        <v>0.29</v>
      </c>
      <c r="BF2243" s="34">
        <f t="shared" si="559"/>
        <v>13.92</v>
      </c>
      <c r="BG2243" s="34" t="e">
        <f t="shared" si="573"/>
        <v>#REF!</v>
      </c>
      <c r="BH2243" t="str">
        <f>IF(AT2243="UDARA","U","N")&amp;LEFT($C$4,2)&amp;MID($C$4,4,2)&amp;LEFT(A2243,3)&amp;MID(E2243,2,2)&amp;VLOOKUP(E2243,Acuan_Reference!C:L,10,0)</f>
        <v>N1501SMG71S5</v>
      </c>
      <c r="BI2243" t="s">
        <v>84</v>
      </c>
      <c r="BJ2243" t="s">
        <v>119</v>
      </c>
      <c r="BK2243" t="s">
        <v>86</v>
      </c>
      <c r="BL2243" t="s">
        <v>87</v>
      </c>
    </row>
    <row r="2244" hidden="1" spans="1:64">
      <c r="A2244" t="s">
        <v>113</v>
      </c>
      <c r="B2244" t="s">
        <v>75</v>
      </c>
      <c r="C2244" t="s">
        <v>76</v>
      </c>
      <c r="D2244" t="s">
        <v>115</v>
      </c>
      <c r="E2244" t="s">
        <v>284</v>
      </c>
      <c r="F2244" t="s">
        <v>285</v>
      </c>
      <c r="G2244" t="s">
        <v>80</v>
      </c>
      <c r="H2244" t="s">
        <v>81</v>
      </c>
      <c r="I2244" s="34">
        <v>7565</v>
      </c>
      <c r="J2244" s="35">
        <v>1045</v>
      </c>
      <c r="K2244" s="35">
        <v>907</v>
      </c>
      <c r="L2244" s="35">
        <v>1918</v>
      </c>
      <c r="M2244" s="35">
        <v>1070</v>
      </c>
      <c r="N2244" s="35">
        <v>2102</v>
      </c>
      <c r="O2244" s="35">
        <v>1593</v>
      </c>
      <c r="P2244" s="35">
        <v>741</v>
      </c>
      <c r="Q2244" s="35">
        <v>1322</v>
      </c>
      <c r="R2244" s="35">
        <v>1353</v>
      </c>
      <c r="S2244" s="35">
        <v>1365</v>
      </c>
      <c r="T2244" s="35">
        <v>659</v>
      </c>
      <c r="U2244" s="35">
        <v>1683</v>
      </c>
      <c r="V2244" s="34">
        <v>1235.6666666667</v>
      </c>
      <c r="W2244" s="34">
        <f t="shared" si="560"/>
        <v>1053</v>
      </c>
      <c r="X2244" s="35">
        <v>587</v>
      </c>
      <c r="Y2244" s="35">
        <v>0</v>
      </c>
      <c r="Z2244" s="35">
        <v>0</v>
      </c>
      <c r="AA2244" s="34">
        <v>185</v>
      </c>
      <c r="AB2244" s="34">
        <v>0</v>
      </c>
      <c r="AC2244" s="34">
        <v>0</v>
      </c>
      <c r="AD2244" s="34">
        <v>0</v>
      </c>
      <c r="AE2244" s="34">
        <f t="shared" si="561"/>
        <v>185</v>
      </c>
      <c r="AF2244" s="34">
        <f t="shared" si="562"/>
        <v>0.149716752090635</v>
      </c>
      <c r="AG2244" s="34">
        <f t="shared" si="563"/>
        <v>0.175688509021842</v>
      </c>
      <c r="AH2244" s="34">
        <v>31896</v>
      </c>
      <c r="AI2244" s="34">
        <v>0</v>
      </c>
      <c r="AJ2244" s="35">
        <v>30000</v>
      </c>
      <c r="AK2244" s="35">
        <v>1419</v>
      </c>
      <c r="AL2244" s="35">
        <v>817</v>
      </c>
      <c r="AM2244" s="34">
        <v>0.25</v>
      </c>
      <c r="AN2244" s="34">
        <f t="shared" si="564"/>
        <v>263.25</v>
      </c>
      <c r="AO2244" s="35">
        <v>24</v>
      </c>
      <c r="AP2244" s="35">
        <v>24</v>
      </c>
      <c r="AQ2244" t="s">
        <v>82</v>
      </c>
      <c r="AR2244">
        <v>12</v>
      </c>
      <c r="AS2244" s="34">
        <v>0.033333333333333</v>
      </c>
      <c r="AT2244" t="s">
        <v>83</v>
      </c>
      <c r="AU2244" s="35">
        <f t="shared" si="558"/>
        <v>671.4375</v>
      </c>
      <c r="AV2244" s="35">
        <f t="shared" si="565"/>
        <v>672</v>
      </c>
      <c r="AW2244" s="35">
        <f t="shared" si="566"/>
        <v>0.813865147198481</v>
      </c>
      <c r="AX2244" s="35">
        <f t="shared" si="567"/>
        <v>0.0379867046533713</v>
      </c>
      <c r="AY2244" s="35">
        <f t="shared" si="568"/>
        <v>672</v>
      </c>
      <c r="AZ2244" s="35">
        <f t="shared" si="569"/>
        <v>672</v>
      </c>
      <c r="BA2244" s="27" t="str">
        <f t="shared" si="570"/>
        <v>2</v>
      </c>
      <c r="BB2244" s="34">
        <v>0.00049</v>
      </c>
      <c r="BC2244" s="34">
        <f t="shared" si="571"/>
        <v>0.32928</v>
      </c>
      <c r="BD2244" s="34" t="e">
        <f t="shared" si="572"/>
        <v>#REF!</v>
      </c>
      <c r="BE2244" s="34">
        <v>0.29</v>
      </c>
      <c r="BF2244" s="34">
        <f t="shared" si="559"/>
        <v>194.88</v>
      </c>
      <c r="BG2244" s="34" t="e">
        <f t="shared" si="573"/>
        <v>#REF!</v>
      </c>
      <c r="BH2244" t="str">
        <f>IF(AT2244="UDARA","U","N")&amp;LEFT($C$4,2)&amp;MID($C$4,4,2)&amp;LEFT(A2244,3)&amp;MID(E2244,2,2)&amp;VLOOKUP(E2244,Acuan_Reference!C:L,10,0)</f>
        <v>N1501TGR71S5</v>
      </c>
      <c r="BI2244" t="s">
        <v>84</v>
      </c>
      <c r="BJ2244" t="s">
        <v>119</v>
      </c>
      <c r="BK2244" t="s">
        <v>86</v>
      </c>
      <c r="BL2244" t="s">
        <v>87</v>
      </c>
    </row>
    <row r="2245" hidden="1" spans="1:64">
      <c r="A2245" t="s">
        <v>114</v>
      </c>
      <c r="B2245" t="s">
        <v>75</v>
      </c>
      <c r="C2245" t="s">
        <v>76</v>
      </c>
      <c r="D2245" t="s">
        <v>115</v>
      </c>
      <c r="E2245" t="s">
        <v>284</v>
      </c>
      <c r="F2245" t="s">
        <v>285</v>
      </c>
      <c r="G2245" t="s">
        <v>80</v>
      </c>
      <c r="H2245" t="s">
        <v>81</v>
      </c>
      <c r="I2245" s="34">
        <v>7565</v>
      </c>
      <c r="J2245" s="35">
        <v>460</v>
      </c>
      <c r="K2245" s="35">
        <v>860</v>
      </c>
      <c r="L2245" s="35">
        <v>449</v>
      </c>
      <c r="M2245" s="35">
        <v>534</v>
      </c>
      <c r="N2245" s="35">
        <v>602</v>
      </c>
      <c r="O2245" s="35">
        <v>662</v>
      </c>
      <c r="P2245" s="35">
        <v>503</v>
      </c>
      <c r="Q2245" s="35">
        <v>793</v>
      </c>
      <c r="R2245" s="35">
        <v>754</v>
      </c>
      <c r="S2245" s="35">
        <v>525</v>
      </c>
      <c r="T2245" s="35">
        <v>921</v>
      </c>
      <c r="U2245" s="35">
        <v>1202</v>
      </c>
      <c r="V2245" s="34">
        <v>882.66666666667</v>
      </c>
      <c r="W2245" s="34">
        <f t="shared" si="560"/>
        <v>885.333333333333</v>
      </c>
      <c r="X2245" s="35">
        <v>15</v>
      </c>
      <c r="Y2245" s="35">
        <v>0</v>
      </c>
      <c r="Z2245" s="35">
        <v>0</v>
      </c>
      <c r="AA2245" s="34">
        <v>570</v>
      </c>
      <c r="AB2245" s="34">
        <v>0</v>
      </c>
      <c r="AC2245" s="34">
        <v>0</v>
      </c>
      <c r="AD2245" s="34">
        <v>0</v>
      </c>
      <c r="AE2245" s="34">
        <f t="shared" si="561"/>
        <v>570</v>
      </c>
      <c r="AF2245" s="34">
        <f t="shared" si="562"/>
        <v>0.645770392749242</v>
      </c>
      <c r="AG2245" s="34">
        <f t="shared" si="563"/>
        <v>0.643825301204819</v>
      </c>
      <c r="AH2245" s="34">
        <v>31896</v>
      </c>
      <c r="AI2245" s="34">
        <v>0</v>
      </c>
      <c r="AJ2245" s="35">
        <v>30000</v>
      </c>
      <c r="AK2245" s="35">
        <v>729</v>
      </c>
      <c r="AL2245" s="35">
        <v>533</v>
      </c>
      <c r="AM2245" s="34">
        <v>0.7</v>
      </c>
      <c r="AN2245" s="34">
        <f t="shared" si="564"/>
        <v>619.733333333333</v>
      </c>
      <c r="AO2245" s="35">
        <v>24</v>
      </c>
      <c r="AP2245" s="35">
        <v>24</v>
      </c>
      <c r="AQ2245" t="s">
        <v>82</v>
      </c>
      <c r="AR2245">
        <v>8</v>
      </c>
      <c r="AS2245" s="34">
        <v>0.066666666666667</v>
      </c>
      <c r="AT2245" t="s">
        <v>83</v>
      </c>
      <c r="AU2245" s="35">
        <f t="shared" si="558"/>
        <v>437.05</v>
      </c>
      <c r="AV2245" s="35">
        <f t="shared" si="565"/>
        <v>456</v>
      </c>
      <c r="AW2245" s="35">
        <f t="shared" si="566"/>
        <v>1.15888554216867</v>
      </c>
      <c r="AX2245" s="35">
        <f t="shared" si="567"/>
        <v>0.556852409638554</v>
      </c>
      <c r="AY2245" s="35">
        <f t="shared" si="568"/>
        <v>456</v>
      </c>
      <c r="AZ2245" s="35">
        <f t="shared" si="569"/>
        <v>456</v>
      </c>
      <c r="BA2245" s="27" t="str">
        <f t="shared" si="570"/>
        <v>2</v>
      </c>
      <c r="BB2245" s="34">
        <v>0.00049</v>
      </c>
      <c r="BC2245" s="34">
        <f t="shared" si="571"/>
        <v>0.22344</v>
      </c>
      <c r="BD2245" s="34" t="e">
        <f t="shared" si="572"/>
        <v>#REF!</v>
      </c>
      <c r="BE2245" s="34">
        <v>0.29</v>
      </c>
      <c r="BF2245" s="34">
        <f t="shared" si="559"/>
        <v>132.24</v>
      </c>
      <c r="BG2245" s="34" t="e">
        <f t="shared" si="573"/>
        <v>#REF!</v>
      </c>
      <c r="BH2245" t="str">
        <f>IF(AT2245="UDARA","U","N")&amp;LEFT($C$4,2)&amp;MID($C$4,4,2)&amp;LEFT(A2245,3)&amp;MID(E2245,2,2)&amp;VLOOKUP(E2245,Acuan_Reference!C:L,10,0)</f>
        <v>N1501YGY71S5</v>
      </c>
      <c r="BI2245" t="s">
        <v>84</v>
      </c>
      <c r="BJ2245" t="s">
        <v>119</v>
      </c>
      <c r="BK2245" t="s">
        <v>86</v>
      </c>
      <c r="BL2245" t="s">
        <v>87</v>
      </c>
    </row>
    <row r="2246" hidden="1" spans="1:64">
      <c r="A2246" t="s">
        <v>74</v>
      </c>
      <c r="B2246" t="s">
        <v>75</v>
      </c>
      <c r="C2246" t="s">
        <v>76</v>
      </c>
      <c r="D2246" t="s">
        <v>115</v>
      </c>
      <c r="E2246" t="s">
        <v>286</v>
      </c>
      <c r="F2246" t="s">
        <v>287</v>
      </c>
      <c r="G2246" t="s">
        <v>80</v>
      </c>
      <c r="H2246" t="s">
        <v>81</v>
      </c>
      <c r="I2246" s="34">
        <v>7565</v>
      </c>
      <c r="J2246" s="35">
        <v>449</v>
      </c>
      <c r="K2246" s="35">
        <v>1253</v>
      </c>
      <c r="L2246" s="35">
        <v>1165</v>
      </c>
      <c r="M2246" s="35">
        <v>876</v>
      </c>
      <c r="N2246" s="35">
        <v>1221</v>
      </c>
      <c r="O2246" s="35">
        <v>1421</v>
      </c>
      <c r="P2246" s="35">
        <v>1531</v>
      </c>
      <c r="Q2246" s="35">
        <v>1700</v>
      </c>
      <c r="R2246" s="35">
        <v>1778</v>
      </c>
      <c r="S2246" s="35">
        <v>1707</v>
      </c>
      <c r="T2246" s="35">
        <v>1026</v>
      </c>
      <c r="U2246" s="35">
        <v>1385</v>
      </c>
      <c r="V2246" s="34">
        <v>1372.6666666667</v>
      </c>
      <c r="W2246" s="34">
        <f t="shared" si="560"/>
        <v>1167.66666666667</v>
      </c>
      <c r="X2246" s="35">
        <v>227</v>
      </c>
      <c r="Y2246" s="35">
        <v>0</v>
      </c>
      <c r="Z2246" s="35">
        <v>0</v>
      </c>
      <c r="AA2246" s="34">
        <v>1903</v>
      </c>
      <c r="AB2246" s="34">
        <v>0</v>
      </c>
      <c r="AC2246" s="34">
        <v>0</v>
      </c>
      <c r="AD2246" s="34">
        <v>0</v>
      </c>
      <c r="AE2246" s="34">
        <f t="shared" si="561"/>
        <v>1903</v>
      </c>
      <c r="AF2246" s="34">
        <f t="shared" si="562"/>
        <v>1.38635259834868</v>
      </c>
      <c r="AG2246" s="34">
        <f t="shared" si="563"/>
        <v>1.62974593205824</v>
      </c>
      <c r="AH2246" s="34">
        <v>0</v>
      </c>
      <c r="AI2246" s="34">
        <v>0</v>
      </c>
      <c r="AJ2246" s="35">
        <v>46320</v>
      </c>
      <c r="AK2246" s="35">
        <v>1821</v>
      </c>
      <c r="AL2246" s="35">
        <v>1092</v>
      </c>
      <c r="AM2246" s="34">
        <v>0.7</v>
      </c>
      <c r="AN2246" s="34">
        <f t="shared" si="564"/>
        <v>817.366666666667</v>
      </c>
      <c r="AO2246" s="35">
        <v>24</v>
      </c>
      <c r="AP2246" s="35">
        <v>24</v>
      </c>
      <c r="AQ2246" t="s">
        <v>82</v>
      </c>
      <c r="AR2246">
        <v>8</v>
      </c>
      <c r="AS2246" s="34">
        <v>0.066666666666667</v>
      </c>
      <c r="AT2246" t="s">
        <v>83</v>
      </c>
      <c r="AU2246" s="35">
        <f t="shared" si="558"/>
        <v>4.77500000000009</v>
      </c>
      <c r="AV2246" s="35">
        <f t="shared" si="565"/>
        <v>24</v>
      </c>
      <c r="AW2246" s="35">
        <f t="shared" si="566"/>
        <v>1.65029974307736</v>
      </c>
      <c r="AX2246" s="35">
        <f t="shared" si="567"/>
        <v>0.715101341707108</v>
      </c>
      <c r="AY2246" s="35">
        <f t="shared" si="568"/>
        <v>24</v>
      </c>
      <c r="AZ2246" s="35">
        <f t="shared" si="569"/>
        <v>0</v>
      </c>
      <c r="BA2246" s="27" t="str">
        <f t="shared" si="570"/>
        <v>3</v>
      </c>
      <c r="BB2246" s="34">
        <v>0.00049</v>
      </c>
      <c r="BC2246" s="34">
        <f t="shared" si="571"/>
        <v>0</v>
      </c>
      <c r="BD2246" s="34" t="e">
        <f t="shared" si="572"/>
        <v>#REF!</v>
      </c>
      <c r="BE2246" s="34">
        <v>0.29</v>
      </c>
      <c r="BF2246" s="34">
        <f t="shared" si="559"/>
        <v>6.96</v>
      </c>
      <c r="BG2246" s="34" t="e">
        <f t="shared" si="573"/>
        <v>#REF!</v>
      </c>
      <c r="BH2246" t="str">
        <f>IF(AT2246="UDARA","U","N")&amp;LEFT($C$4,2)&amp;MID($C$4,4,2)&amp;LEFT(A2246,3)&amp;MID(E2246,2,2)&amp;VLOOKUP(E2246,Acuan_Reference!C:L,10,0)</f>
        <v>N1501BDG71S5</v>
      </c>
      <c r="BI2246" t="s">
        <v>84</v>
      </c>
      <c r="BJ2246" t="s">
        <v>119</v>
      </c>
      <c r="BK2246" t="s">
        <v>86</v>
      </c>
      <c r="BL2246" t="s">
        <v>87</v>
      </c>
    </row>
    <row r="2247" hidden="1" spans="1:64">
      <c r="A2247" t="s">
        <v>88</v>
      </c>
      <c r="B2247" t="s">
        <v>75</v>
      </c>
      <c r="C2247" t="s">
        <v>76</v>
      </c>
      <c r="D2247" t="s">
        <v>115</v>
      </c>
      <c r="E2247" t="s">
        <v>286</v>
      </c>
      <c r="F2247" t="s">
        <v>287</v>
      </c>
      <c r="G2247" t="s">
        <v>80</v>
      </c>
      <c r="H2247" t="s">
        <v>81</v>
      </c>
      <c r="I2247" s="34">
        <v>7565</v>
      </c>
      <c r="J2247" s="35">
        <v>41</v>
      </c>
      <c r="K2247" s="35">
        <v>525</v>
      </c>
      <c r="L2247" s="35">
        <v>292</v>
      </c>
      <c r="M2247" s="35">
        <v>745</v>
      </c>
      <c r="N2247" s="35">
        <v>697</v>
      </c>
      <c r="O2247" s="35">
        <v>347</v>
      </c>
      <c r="P2247" s="35">
        <v>690</v>
      </c>
      <c r="Q2247" s="35">
        <v>295</v>
      </c>
      <c r="R2247" s="35">
        <v>345</v>
      </c>
      <c r="S2247" s="35">
        <v>1157</v>
      </c>
      <c r="T2247" s="35">
        <v>299</v>
      </c>
      <c r="U2247" s="35">
        <v>655</v>
      </c>
      <c r="V2247" s="34">
        <v>703.66666666667</v>
      </c>
      <c r="W2247" s="34">
        <f t="shared" si="560"/>
        <v>463.333333333333</v>
      </c>
      <c r="X2247" s="35">
        <v>30</v>
      </c>
      <c r="Y2247" s="35">
        <v>0</v>
      </c>
      <c r="Z2247" s="35">
        <v>0</v>
      </c>
      <c r="AA2247" s="34">
        <v>367</v>
      </c>
      <c r="AB2247" s="34">
        <v>0</v>
      </c>
      <c r="AC2247" s="34">
        <v>0</v>
      </c>
      <c r="AD2247" s="34">
        <v>0</v>
      </c>
      <c r="AE2247" s="34">
        <f t="shared" si="561"/>
        <v>367</v>
      </c>
      <c r="AF2247" s="34">
        <f t="shared" si="562"/>
        <v>0.521553765987681</v>
      </c>
      <c r="AG2247" s="34">
        <f t="shared" si="563"/>
        <v>0.792086330935252</v>
      </c>
      <c r="AH2247" s="34">
        <v>0</v>
      </c>
      <c r="AI2247" s="34">
        <v>0</v>
      </c>
      <c r="AJ2247" s="35">
        <v>46320</v>
      </c>
      <c r="AK2247" s="35">
        <v>632</v>
      </c>
      <c r="AL2247" s="35">
        <v>436</v>
      </c>
      <c r="AM2247" s="34">
        <v>0.6</v>
      </c>
      <c r="AN2247" s="34">
        <f t="shared" si="564"/>
        <v>278</v>
      </c>
      <c r="AO2247" s="35">
        <v>24</v>
      </c>
      <c r="AP2247" s="35">
        <v>24</v>
      </c>
      <c r="AQ2247" t="s">
        <v>82</v>
      </c>
      <c r="AR2247">
        <v>8</v>
      </c>
      <c r="AS2247" s="34">
        <v>0.033333333333333</v>
      </c>
      <c r="AT2247" t="s">
        <v>83</v>
      </c>
      <c r="AU2247" s="35">
        <f t="shared" ref="AU2247:AU2310" si="574">IF(OR(H2247="PINDAH DISTRIBUTOR",H2247="PESTA NO BUFFER",H2247="PESTA"),0,IF(AL2247+AN2247&lt;AE2247,0,IF((0.75*((AL2247+AN2247)-AE2247))&lt;0,0,0.75*((AL2247+AN2247)-AE2247))))</f>
        <v>260.25</v>
      </c>
      <c r="AV2247" s="35">
        <f t="shared" si="565"/>
        <v>264</v>
      </c>
      <c r="AW2247" s="35">
        <f t="shared" si="566"/>
        <v>1.36187050359712</v>
      </c>
      <c r="AX2247" s="35">
        <f t="shared" si="567"/>
        <v>0.420863309352518</v>
      </c>
      <c r="AY2247" s="35">
        <f t="shared" si="568"/>
        <v>264</v>
      </c>
      <c r="AZ2247" s="35">
        <f t="shared" si="569"/>
        <v>0</v>
      </c>
      <c r="BA2247" s="27" t="str">
        <f t="shared" si="570"/>
        <v>2</v>
      </c>
      <c r="BB2247" s="34">
        <v>0.00049</v>
      </c>
      <c r="BC2247" s="34">
        <f t="shared" si="571"/>
        <v>0</v>
      </c>
      <c r="BD2247" s="34" t="e">
        <f t="shared" si="572"/>
        <v>#REF!</v>
      </c>
      <c r="BE2247" s="34">
        <v>0.29</v>
      </c>
      <c r="BF2247" s="34">
        <f t="shared" ref="BF2247:BF2310" si="575">BE2247*AY2247</f>
        <v>76.56</v>
      </c>
      <c r="BG2247" s="34" t="e">
        <f t="shared" si="573"/>
        <v>#REF!</v>
      </c>
      <c r="BH2247" t="str">
        <f>IF(AT2247="UDARA","U","N")&amp;LEFT($C$4,2)&amp;MID($C$4,4,2)&amp;LEFT(A2247,3)&amp;MID(E2247,2,2)&amp;VLOOKUP(E2247,Acuan_Reference!C:L,10,0)</f>
        <v>N1501BGR71S5</v>
      </c>
      <c r="BI2247" t="s">
        <v>84</v>
      </c>
      <c r="BJ2247" t="s">
        <v>119</v>
      </c>
      <c r="BK2247" t="s">
        <v>86</v>
      </c>
      <c r="BL2247" t="s">
        <v>87</v>
      </c>
    </row>
    <row r="2248" hidden="1" spans="1:64">
      <c r="A2248" t="s">
        <v>89</v>
      </c>
      <c r="B2248" t="s">
        <v>75</v>
      </c>
      <c r="C2248" t="s">
        <v>76</v>
      </c>
      <c r="D2248" t="s">
        <v>115</v>
      </c>
      <c r="E2248" t="s">
        <v>286</v>
      </c>
      <c r="F2248" t="s">
        <v>287</v>
      </c>
      <c r="G2248" t="s">
        <v>80</v>
      </c>
      <c r="H2248" t="s">
        <v>81</v>
      </c>
      <c r="I2248" s="34">
        <v>7565</v>
      </c>
      <c r="J2248" s="35">
        <v>3446</v>
      </c>
      <c r="K2248" s="35">
        <v>3979</v>
      </c>
      <c r="L2248" s="35">
        <v>934</v>
      </c>
      <c r="M2248" s="35">
        <v>5151</v>
      </c>
      <c r="N2248" s="35">
        <v>2464</v>
      </c>
      <c r="O2248" s="35">
        <v>7119</v>
      </c>
      <c r="P2248" s="35">
        <v>3034</v>
      </c>
      <c r="Q2248" s="35">
        <v>1760</v>
      </c>
      <c r="R2248" s="35">
        <v>2266</v>
      </c>
      <c r="S2248" s="35">
        <v>4647</v>
      </c>
      <c r="T2248" s="35">
        <v>3214</v>
      </c>
      <c r="U2248" s="35">
        <v>4239</v>
      </c>
      <c r="V2248" s="34">
        <v>4033.3333333333</v>
      </c>
      <c r="W2248" s="34">
        <f t="shared" si="560"/>
        <v>3301</v>
      </c>
      <c r="X2248" s="35">
        <v>344</v>
      </c>
      <c r="Y2248" s="35">
        <v>0</v>
      </c>
      <c r="Z2248" s="35">
        <v>0</v>
      </c>
      <c r="AA2248" s="34">
        <v>2412</v>
      </c>
      <c r="AB2248" s="34">
        <v>0</v>
      </c>
      <c r="AC2248" s="34">
        <v>1992</v>
      </c>
      <c r="AD2248" s="34">
        <v>0</v>
      </c>
      <c r="AE2248" s="34">
        <f t="shared" si="561"/>
        <v>4404</v>
      </c>
      <c r="AF2248" s="34">
        <f t="shared" si="562"/>
        <v>1.09190082644629</v>
      </c>
      <c r="AG2248" s="34">
        <f t="shared" si="563"/>
        <v>1.33414116934262</v>
      </c>
      <c r="AH2248" s="34">
        <v>0</v>
      </c>
      <c r="AI2248" s="34">
        <v>0</v>
      </c>
      <c r="AJ2248" s="35">
        <v>46320</v>
      </c>
      <c r="AK2248" s="35">
        <v>3046</v>
      </c>
      <c r="AL2248" s="35">
        <v>2450</v>
      </c>
      <c r="AM2248" s="34">
        <v>1.3</v>
      </c>
      <c r="AN2248" s="34">
        <f t="shared" si="564"/>
        <v>4291.3</v>
      </c>
      <c r="AO2248" s="35">
        <v>24</v>
      </c>
      <c r="AP2248" s="35">
        <v>24</v>
      </c>
      <c r="AQ2248" t="s">
        <v>82</v>
      </c>
      <c r="AR2248">
        <v>4</v>
      </c>
      <c r="AS2248" s="34">
        <v>0.53333333333333</v>
      </c>
      <c r="AT2248" t="s">
        <v>83</v>
      </c>
      <c r="AU2248" s="35">
        <f t="shared" si="574"/>
        <v>1752.975</v>
      </c>
      <c r="AV2248" s="35">
        <f t="shared" si="565"/>
        <v>1776</v>
      </c>
      <c r="AW2248" s="35">
        <f t="shared" si="566"/>
        <v>1.87215995152984</v>
      </c>
      <c r="AX2248" s="35">
        <f t="shared" si="567"/>
        <v>1.12996061799455</v>
      </c>
      <c r="AY2248" s="35">
        <f t="shared" si="568"/>
        <v>1776</v>
      </c>
      <c r="AZ2248" s="35">
        <f t="shared" si="569"/>
        <v>0</v>
      </c>
      <c r="BA2248" s="27" t="str">
        <f t="shared" si="570"/>
        <v>2</v>
      </c>
      <c r="BB2248" s="34">
        <v>0.00049</v>
      </c>
      <c r="BC2248" s="34">
        <f t="shared" si="571"/>
        <v>0</v>
      </c>
      <c r="BD2248" s="34" t="e">
        <f t="shared" si="572"/>
        <v>#REF!</v>
      </c>
      <c r="BE2248" s="34">
        <v>0.29</v>
      </c>
      <c r="BF2248" s="34">
        <f t="shared" si="575"/>
        <v>515.04</v>
      </c>
      <c r="BG2248" s="34" t="e">
        <f t="shared" si="573"/>
        <v>#REF!</v>
      </c>
      <c r="BH2248" t="str">
        <f>IF(AT2248="UDARA","U","N")&amp;LEFT($C$4,2)&amp;MID($C$4,4,2)&amp;LEFT(A2248,3)&amp;MID(E2248,2,2)&amp;VLOOKUP(E2248,Acuan_Reference!C:L,10,0)</f>
        <v>N1501BJM71S5</v>
      </c>
      <c r="BI2248" t="s">
        <v>84</v>
      </c>
      <c r="BJ2248" t="s">
        <v>119</v>
      </c>
      <c r="BK2248" t="s">
        <v>86</v>
      </c>
      <c r="BL2248" t="s">
        <v>87</v>
      </c>
    </row>
    <row r="2249" hidden="1" spans="1:64">
      <c r="A2249" t="s">
        <v>90</v>
      </c>
      <c r="B2249" t="s">
        <v>75</v>
      </c>
      <c r="C2249" t="s">
        <v>76</v>
      </c>
      <c r="D2249" t="s">
        <v>115</v>
      </c>
      <c r="E2249" t="s">
        <v>286</v>
      </c>
      <c r="F2249" t="s">
        <v>287</v>
      </c>
      <c r="G2249" t="s">
        <v>80</v>
      </c>
      <c r="H2249" t="s">
        <v>81</v>
      </c>
      <c r="I2249" s="34">
        <v>7565</v>
      </c>
      <c r="J2249" s="35">
        <v>440</v>
      </c>
      <c r="K2249" s="35">
        <v>685</v>
      </c>
      <c r="L2249" s="35">
        <v>443</v>
      </c>
      <c r="M2249" s="35">
        <v>274</v>
      </c>
      <c r="N2249" s="35">
        <v>516</v>
      </c>
      <c r="O2249" s="35">
        <v>648</v>
      </c>
      <c r="P2249" s="35">
        <v>632</v>
      </c>
      <c r="Q2249" s="35">
        <v>231</v>
      </c>
      <c r="R2249" s="35">
        <v>436</v>
      </c>
      <c r="S2249" s="35">
        <v>371</v>
      </c>
      <c r="T2249" s="35">
        <v>774</v>
      </c>
      <c r="U2249" s="35">
        <v>483</v>
      </c>
      <c r="V2249" s="34">
        <v>542.66666666667</v>
      </c>
      <c r="W2249" s="34">
        <f t="shared" si="560"/>
        <v>546.666666666667</v>
      </c>
      <c r="X2249" s="35">
        <v>160</v>
      </c>
      <c r="Y2249" s="35">
        <v>0</v>
      </c>
      <c r="Z2249" s="35">
        <v>0</v>
      </c>
      <c r="AA2249" s="34">
        <v>499</v>
      </c>
      <c r="AB2249" s="34">
        <v>0</v>
      </c>
      <c r="AC2249" s="34">
        <v>0</v>
      </c>
      <c r="AD2249" s="34">
        <v>0</v>
      </c>
      <c r="AE2249" s="34">
        <f t="shared" si="561"/>
        <v>499</v>
      </c>
      <c r="AF2249" s="34">
        <f t="shared" si="562"/>
        <v>0.919533169533164</v>
      </c>
      <c r="AG2249" s="34">
        <f t="shared" si="563"/>
        <v>0.912804878048781</v>
      </c>
      <c r="AH2249" s="34">
        <v>0</v>
      </c>
      <c r="AI2249" s="34">
        <v>0</v>
      </c>
      <c r="AJ2249" s="35">
        <v>46320</v>
      </c>
      <c r="AK2249" s="35">
        <v>365</v>
      </c>
      <c r="AL2249" s="35">
        <v>383</v>
      </c>
      <c r="AM2249" s="34">
        <v>0.6</v>
      </c>
      <c r="AN2249" s="34">
        <f t="shared" si="564"/>
        <v>328</v>
      </c>
      <c r="AO2249" s="35">
        <v>24</v>
      </c>
      <c r="AP2249" s="35">
        <v>24</v>
      </c>
      <c r="AQ2249" t="s">
        <v>82</v>
      </c>
      <c r="AR2249">
        <v>12</v>
      </c>
      <c r="AS2249" s="34">
        <v>0.033333333333333</v>
      </c>
      <c r="AT2249" t="s">
        <v>83</v>
      </c>
      <c r="AU2249" s="35">
        <f t="shared" si="574"/>
        <v>159</v>
      </c>
      <c r="AV2249" s="35">
        <f t="shared" si="565"/>
        <v>168</v>
      </c>
      <c r="AW2249" s="35">
        <f t="shared" si="566"/>
        <v>1.22012195121951</v>
      </c>
      <c r="AX2249" s="35">
        <f t="shared" si="567"/>
        <v>0.519512195121951</v>
      </c>
      <c r="AY2249" s="35">
        <f t="shared" si="568"/>
        <v>168</v>
      </c>
      <c r="AZ2249" s="35">
        <f t="shared" si="569"/>
        <v>0</v>
      </c>
      <c r="BA2249" s="27" t="str">
        <f t="shared" si="570"/>
        <v>3</v>
      </c>
      <c r="BB2249" s="34">
        <v>0.00049</v>
      </c>
      <c r="BC2249" s="34">
        <f t="shared" si="571"/>
        <v>0</v>
      </c>
      <c r="BD2249" s="34" t="e">
        <f t="shared" si="572"/>
        <v>#REF!</v>
      </c>
      <c r="BE2249" s="34">
        <v>0.29</v>
      </c>
      <c r="BF2249" s="34">
        <f t="shared" si="575"/>
        <v>48.72</v>
      </c>
      <c r="BG2249" s="34" t="e">
        <f t="shared" si="573"/>
        <v>#REF!</v>
      </c>
      <c r="BH2249" t="str">
        <f>IF(AT2249="UDARA","U","N")&amp;LEFT($C$4,2)&amp;MID($C$4,4,2)&amp;LEFT(A2249,3)&amp;MID(E2249,2,2)&amp;VLOOKUP(E2249,Acuan_Reference!C:L,10,0)</f>
        <v>N1501BKS71S5</v>
      </c>
      <c r="BI2249" t="s">
        <v>84</v>
      </c>
      <c r="BJ2249" t="s">
        <v>119</v>
      </c>
      <c r="BK2249" t="s">
        <v>86</v>
      </c>
      <c r="BL2249" t="s">
        <v>87</v>
      </c>
    </row>
    <row r="2250" hidden="1" spans="1:64">
      <c r="A2250" t="s">
        <v>91</v>
      </c>
      <c r="B2250" t="s">
        <v>75</v>
      </c>
      <c r="C2250" t="s">
        <v>76</v>
      </c>
      <c r="D2250" t="s">
        <v>115</v>
      </c>
      <c r="E2250" t="s">
        <v>286</v>
      </c>
      <c r="F2250" t="s">
        <v>287</v>
      </c>
      <c r="G2250" t="s">
        <v>80</v>
      </c>
      <c r="H2250" t="s">
        <v>81</v>
      </c>
      <c r="I2250" s="34">
        <v>7565</v>
      </c>
      <c r="J2250" s="35">
        <v>749</v>
      </c>
      <c r="K2250" s="35">
        <v>3055</v>
      </c>
      <c r="L2250" s="35">
        <v>2141</v>
      </c>
      <c r="M2250" s="35">
        <v>2209</v>
      </c>
      <c r="N2250" s="35">
        <v>3992</v>
      </c>
      <c r="O2250" s="35">
        <v>4178</v>
      </c>
      <c r="P2250" s="35">
        <v>3046</v>
      </c>
      <c r="Q2250" s="35">
        <v>1363</v>
      </c>
      <c r="R2250" s="35">
        <v>3775</v>
      </c>
      <c r="S2250" s="35">
        <v>3018</v>
      </c>
      <c r="T2250" s="35">
        <v>3395</v>
      </c>
      <c r="U2250" s="35">
        <v>3169</v>
      </c>
      <c r="V2250" s="34">
        <v>3194</v>
      </c>
      <c r="W2250" s="34">
        <f t="shared" si="560"/>
        <v>3009.66666666667</v>
      </c>
      <c r="X2250" s="35">
        <v>2599</v>
      </c>
      <c r="Y2250" s="35">
        <v>0</v>
      </c>
      <c r="Z2250" s="35">
        <v>0</v>
      </c>
      <c r="AA2250" s="34">
        <v>1289</v>
      </c>
      <c r="AB2250" s="34">
        <v>0</v>
      </c>
      <c r="AC2250" s="34">
        <v>0</v>
      </c>
      <c r="AD2250" s="34">
        <v>0</v>
      </c>
      <c r="AE2250" s="34">
        <f t="shared" si="561"/>
        <v>1289</v>
      </c>
      <c r="AF2250" s="34">
        <f t="shared" si="562"/>
        <v>0.403569192235441</v>
      </c>
      <c r="AG2250" s="34">
        <f t="shared" si="563"/>
        <v>0.428286631963673</v>
      </c>
      <c r="AH2250" s="34">
        <v>0</v>
      </c>
      <c r="AI2250" s="34">
        <v>0</v>
      </c>
      <c r="AJ2250" s="35">
        <v>46320</v>
      </c>
      <c r="AK2250" s="35">
        <v>2864</v>
      </c>
      <c r="AL2250" s="35">
        <v>2465</v>
      </c>
      <c r="AM2250" s="34">
        <v>0.9</v>
      </c>
      <c r="AN2250" s="34">
        <f t="shared" si="564"/>
        <v>2708.7</v>
      </c>
      <c r="AO2250" s="35">
        <v>24</v>
      </c>
      <c r="AP2250" s="35">
        <v>24</v>
      </c>
      <c r="AQ2250" t="s">
        <v>82</v>
      </c>
      <c r="AR2250">
        <v>4</v>
      </c>
      <c r="AS2250" s="34">
        <v>0.13333333333333</v>
      </c>
      <c r="AT2250" t="s">
        <v>83</v>
      </c>
      <c r="AU2250" s="35">
        <f t="shared" si="574"/>
        <v>2913.525</v>
      </c>
      <c r="AV2250" s="35">
        <f t="shared" si="565"/>
        <v>2928</v>
      </c>
      <c r="AW2250" s="35">
        <f t="shared" si="566"/>
        <v>1.40115184405804</v>
      </c>
      <c r="AX2250" s="35">
        <f t="shared" si="567"/>
        <v>0.582124266253184</v>
      </c>
      <c r="AY2250" s="35">
        <f t="shared" si="568"/>
        <v>2928</v>
      </c>
      <c r="AZ2250" s="35">
        <f t="shared" si="569"/>
        <v>0</v>
      </c>
      <c r="BA2250" s="27" t="str">
        <f t="shared" si="570"/>
        <v>2</v>
      </c>
      <c r="BB2250" s="34">
        <v>0.00049</v>
      </c>
      <c r="BC2250" s="34">
        <f t="shared" si="571"/>
        <v>0</v>
      </c>
      <c r="BD2250" s="34" t="e">
        <f t="shared" si="572"/>
        <v>#REF!</v>
      </c>
      <c r="BE2250" s="34">
        <v>0.29</v>
      </c>
      <c r="BF2250" s="34">
        <f t="shared" si="575"/>
        <v>849.12</v>
      </c>
      <c r="BG2250" s="34" t="e">
        <f t="shared" si="573"/>
        <v>#REF!</v>
      </c>
      <c r="BH2250" t="str">
        <f>IF(AT2250="UDARA","U","N")&amp;LEFT($C$4,2)&amp;MID($C$4,4,2)&amp;LEFT(A2250,3)&amp;MID(E2250,2,2)&amp;VLOOKUP(E2250,Acuan_Reference!C:L,10,0)</f>
        <v>N1501BLP71S5</v>
      </c>
      <c r="BI2250" t="s">
        <v>84</v>
      </c>
      <c r="BJ2250" t="s">
        <v>119</v>
      </c>
      <c r="BK2250" t="s">
        <v>86</v>
      </c>
      <c r="BL2250" t="s">
        <v>87</v>
      </c>
    </row>
    <row r="2251" hidden="1" spans="1:64">
      <c r="A2251" t="s">
        <v>92</v>
      </c>
      <c r="B2251" t="s">
        <v>75</v>
      </c>
      <c r="C2251" t="s">
        <v>76</v>
      </c>
      <c r="D2251" t="s">
        <v>115</v>
      </c>
      <c r="E2251" t="s">
        <v>286</v>
      </c>
      <c r="F2251" t="s">
        <v>287</v>
      </c>
      <c r="G2251" t="s">
        <v>80</v>
      </c>
      <c r="H2251" t="s">
        <v>81</v>
      </c>
      <c r="I2251" s="34">
        <v>7565</v>
      </c>
      <c r="J2251" s="35">
        <v>327</v>
      </c>
      <c r="K2251" s="35">
        <v>64</v>
      </c>
      <c r="L2251" s="35">
        <v>744</v>
      </c>
      <c r="M2251" s="35">
        <v>558</v>
      </c>
      <c r="N2251" s="35">
        <v>791</v>
      </c>
      <c r="O2251" s="35">
        <v>6</v>
      </c>
      <c r="P2251" s="35">
        <v>403</v>
      </c>
      <c r="Q2251" s="35">
        <v>57</v>
      </c>
      <c r="R2251" s="35">
        <v>464</v>
      </c>
      <c r="S2251" s="35">
        <v>781</v>
      </c>
      <c r="T2251" s="35">
        <v>110</v>
      </c>
      <c r="U2251" s="35">
        <v>54</v>
      </c>
      <c r="V2251" s="34">
        <v>315</v>
      </c>
      <c r="W2251" s="34">
        <f t="shared" si="560"/>
        <v>164</v>
      </c>
      <c r="X2251" s="35">
        <v>15</v>
      </c>
      <c r="Y2251" s="35">
        <v>0</v>
      </c>
      <c r="Z2251" s="35">
        <v>0</v>
      </c>
      <c r="AA2251" s="34">
        <v>1209</v>
      </c>
      <c r="AB2251" s="34">
        <v>0</v>
      </c>
      <c r="AC2251" s="34">
        <v>0</v>
      </c>
      <c r="AD2251" s="34">
        <v>0</v>
      </c>
      <c r="AE2251" s="34">
        <f t="shared" si="561"/>
        <v>1209</v>
      </c>
      <c r="AF2251" s="34">
        <f t="shared" si="562"/>
        <v>3.83809523809524</v>
      </c>
      <c r="AG2251" s="34">
        <f t="shared" si="563"/>
        <v>7.3719512195122</v>
      </c>
      <c r="AH2251" s="34">
        <v>0</v>
      </c>
      <c r="AI2251" s="34">
        <v>0</v>
      </c>
      <c r="AJ2251" s="35">
        <v>46320</v>
      </c>
      <c r="AK2251" s="35">
        <v>458</v>
      </c>
      <c r="AL2251" s="35">
        <v>328</v>
      </c>
      <c r="AM2251" s="34">
        <v>1.5</v>
      </c>
      <c r="AN2251" s="34">
        <f t="shared" si="564"/>
        <v>246</v>
      </c>
      <c r="AO2251" s="35">
        <v>24</v>
      </c>
      <c r="AP2251" s="35">
        <v>24</v>
      </c>
      <c r="AQ2251" t="s">
        <v>82</v>
      </c>
      <c r="AR2251">
        <v>2</v>
      </c>
      <c r="AS2251" s="34">
        <v>0.53333333333333</v>
      </c>
      <c r="AT2251" t="s">
        <v>83</v>
      </c>
      <c r="AU2251" s="35">
        <f t="shared" si="574"/>
        <v>0</v>
      </c>
      <c r="AV2251" s="35">
        <f t="shared" si="565"/>
        <v>0</v>
      </c>
      <c r="AW2251" s="35">
        <f t="shared" si="566"/>
        <v>7.3719512195122</v>
      </c>
      <c r="AX2251" s="35">
        <f t="shared" si="567"/>
        <v>5.3719512195122</v>
      </c>
      <c r="AY2251" s="35">
        <f t="shared" si="568"/>
        <v>0</v>
      </c>
      <c r="AZ2251" s="35">
        <f t="shared" si="569"/>
        <v>0</v>
      </c>
      <c r="BA2251" s="27" t="str">
        <f t="shared" si="570"/>
        <v>Kelipatan Kirim/Master box &gt; 3x FC+index</v>
      </c>
      <c r="BB2251" s="34">
        <v>0.00049</v>
      </c>
      <c r="BC2251" s="34">
        <f t="shared" si="571"/>
        <v>0</v>
      </c>
      <c r="BD2251" s="34" t="e">
        <f t="shared" si="572"/>
        <v>#REF!</v>
      </c>
      <c r="BE2251" s="34">
        <v>0.29</v>
      </c>
      <c r="BF2251" s="34">
        <f t="shared" si="575"/>
        <v>0</v>
      </c>
      <c r="BG2251" s="34" t="e">
        <f t="shared" si="573"/>
        <v>#REF!</v>
      </c>
      <c r="BH2251" t="str">
        <f>IF(AT2251="UDARA","U","N")&amp;LEFT($C$4,2)&amp;MID($C$4,4,2)&amp;LEFT(A2251,3)&amp;MID(E2251,2,2)&amp;VLOOKUP(E2251,Acuan_Reference!C:L,10,0)</f>
        <v>N1501BTM71S5</v>
      </c>
      <c r="BI2251" t="s">
        <v>84</v>
      </c>
      <c r="BJ2251" t="s">
        <v>119</v>
      </c>
      <c r="BK2251" t="s">
        <v>86</v>
      </c>
      <c r="BL2251" t="s">
        <v>87</v>
      </c>
    </row>
    <row r="2252" hidden="1" spans="1:64">
      <c r="A2252" t="s">
        <v>93</v>
      </c>
      <c r="B2252" t="s">
        <v>75</v>
      </c>
      <c r="C2252" t="s">
        <v>76</v>
      </c>
      <c r="D2252" t="s">
        <v>115</v>
      </c>
      <c r="E2252" t="s">
        <v>286</v>
      </c>
      <c r="F2252" t="s">
        <v>287</v>
      </c>
      <c r="G2252" t="s">
        <v>80</v>
      </c>
      <c r="H2252" t="s">
        <v>81</v>
      </c>
      <c r="I2252" s="34">
        <v>7565</v>
      </c>
      <c r="J2252" s="35">
        <v>186</v>
      </c>
      <c r="K2252" s="35">
        <v>99</v>
      </c>
      <c r="L2252" s="35">
        <v>231</v>
      </c>
      <c r="M2252" s="35">
        <v>70</v>
      </c>
      <c r="N2252" s="35">
        <v>385</v>
      </c>
      <c r="O2252" s="35">
        <v>275</v>
      </c>
      <c r="P2252" s="35">
        <v>177</v>
      </c>
      <c r="Q2252" s="35">
        <v>315</v>
      </c>
      <c r="R2252" s="35">
        <v>350</v>
      </c>
      <c r="S2252" s="35">
        <v>436</v>
      </c>
      <c r="T2252" s="35">
        <v>421</v>
      </c>
      <c r="U2252" s="35">
        <v>178</v>
      </c>
      <c r="V2252" s="34">
        <v>345</v>
      </c>
      <c r="W2252" s="34">
        <f t="shared" si="560"/>
        <v>297</v>
      </c>
      <c r="X2252" s="35">
        <v>33</v>
      </c>
      <c r="Y2252" s="35">
        <v>0</v>
      </c>
      <c r="Z2252" s="35">
        <v>0</v>
      </c>
      <c r="AA2252" s="34">
        <v>556</v>
      </c>
      <c r="AB2252" s="34">
        <v>0</v>
      </c>
      <c r="AC2252" s="34">
        <v>0</v>
      </c>
      <c r="AD2252" s="34">
        <v>0</v>
      </c>
      <c r="AE2252" s="34">
        <f t="shared" si="561"/>
        <v>556</v>
      </c>
      <c r="AF2252" s="34">
        <f t="shared" si="562"/>
        <v>1.61159420289855</v>
      </c>
      <c r="AG2252" s="34">
        <f t="shared" si="563"/>
        <v>1.87205387205387</v>
      </c>
      <c r="AH2252" s="34">
        <v>0</v>
      </c>
      <c r="AI2252" s="34">
        <v>0</v>
      </c>
      <c r="AJ2252" s="35">
        <v>46320</v>
      </c>
      <c r="AK2252" s="35">
        <v>388</v>
      </c>
      <c r="AL2252" s="35">
        <v>292</v>
      </c>
      <c r="AM2252" s="34">
        <v>0.8</v>
      </c>
      <c r="AN2252" s="34">
        <f t="shared" si="564"/>
        <v>237.6</v>
      </c>
      <c r="AO2252" s="35">
        <v>24</v>
      </c>
      <c r="AP2252" s="35">
        <v>24</v>
      </c>
      <c r="AQ2252" t="s">
        <v>82</v>
      </c>
      <c r="AR2252">
        <v>4</v>
      </c>
      <c r="AS2252" s="34">
        <v>0.066666666666667</v>
      </c>
      <c r="AT2252" t="s">
        <v>83</v>
      </c>
      <c r="AU2252" s="35">
        <f t="shared" si="574"/>
        <v>0</v>
      </c>
      <c r="AV2252" s="35">
        <f t="shared" si="565"/>
        <v>0</v>
      </c>
      <c r="AW2252" s="35">
        <f t="shared" si="566"/>
        <v>1.87205387205387</v>
      </c>
      <c r="AX2252" s="35">
        <f t="shared" si="567"/>
        <v>0.888888888888889</v>
      </c>
      <c r="AY2252" s="35">
        <f t="shared" si="568"/>
        <v>0</v>
      </c>
      <c r="AZ2252" s="35">
        <f t="shared" si="569"/>
        <v>0</v>
      </c>
      <c r="BA2252" s="27" t="str">
        <f t="shared" si="570"/>
        <v>3</v>
      </c>
      <c r="BB2252" s="34">
        <v>0.00049</v>
      </c>
      <c r="BC2252" s="34">
        <f t="shared" si="571"/>
        <v>0</v>
      </c>
      <c r="BD2252" s="34" t="e">
        <f t="shared" si="572"/>
        <v>#REF!</v>
      </c>
      <c r="BE2252" s="34">
        <v>0.29</v>
      </c>
      <c r="BF2252" s="34">
        <f t="shared" si="575"/>
        <v>0</v>
      </c>
      <c r="BG2252" s="34" t="e">
        <f t="shared" si="573"/>
        <v>#REF!</v>
      </c>
      <c r="BH2252" t="str">
        <f>IF(AT2252="UDARA","U","N")&amp;LEFT($C$4,2)&amp;MID($C$4,4,2)&amp;LEFT(A2252,3)&amp;MID(E2252,2,2)&amp;VLOOKUP(E2252,Acuan_Reference!C:L,10,0)</f>
        <v>N1501CRB71S5</v>
      </c>
      <c r="BI2252" t="s">
        <v>84</v>
      </c>
      <c r="BJ2252" t="s">
        <v>119</v>
      </c>
      <c r="BK2252" t="s">
        <v>86</v>
      </c>
      <c r="BL2252" t="s">
        <v>87</v>
      </c>
    </row>
    <row r="2253" hidden="1" spans="1:64">
      <c r="A2253" t="s">
        <v>94</v>
      </c>
      <c r="B2253" t="s">
        <v>75</v>
      </c>
      <c r="C2253" t="s">
        <v>76</v>
      </c>
      <c r="D2253" t="s">
        <v>115</v>
      </c>
      <c r="E2253" t="s">
        <v>286</v>
      </c>
      <c r="F2253" t="s">
        <v>287</v>
      </c>
      <c r="G2253" t="s">
        <v>80</v>
      </c>
      <c r="H2253" t="s">
        <v>81</v>
      </c>
      <c r="I2253" s="34">
        <v>7565</v>
      </c>
      <c r="J2253" s="35">
        <v>658</v>
      </c>
      <c r="K2253" s="35">
        <v>1067</v>
      </c>
      <c r="L2253" s="35">
        <v>381</v>
      </c>
      <c r="M2253" s="35">
        <v>1841</v>
      </c>
      <c r="N2253" s="35">
        <v>746</v>
      </c>
      <c r="O2253" s="35">
        <v>1195</v>
      </c>
      <c r="P2253" s="35">
        <v>1178</v>
      </c>
      <c r="Q2253" s="35">
        <v>929</v>
      </c>
      <c r="R2253" s="35">
        <v>1726</v>
      </c>
      <c r="S2253" s="35">
        <v>1469</v>
      </c>
      <c r="T2253" s="35">
        <v>705</v>
      </c>
      <c r="U2253" s="35">
        <v>949</v>
      </c>
      <c r="V2253" s="34">
        <v>1041</v>
      </c>
      <c r="W2253" s="34">
        <f t="shared" si="560"/>
        <v>866</v>
      </c>
      <c r="X2253" s="35">
        <v>707</v>
      </c>
      <c r="Y2253" s="35">
        <v>0</v>
      </c>
      <c r="Z2253" s="35">
        <v>0</v>
      </c>
      <c r="AA2253" s="34">
        <v>1172</v>
      </c>
      <c r="AB2253" s="34">
        <v>0</v>
      </c>
      <c r="AC2253" s="34">
        <v>0</v>
      </c>
      <c r="AD2253" s="34">
        <v>0</v>
      </c>
      <c r="AE2253" s="34">
        <f t="shared" si="561"/>
        <v>1172</v>
      </c>
      <c r="AF2253" s="34">
        <f t="shared" si="562"/>
        <v>1.12584053794428</v>
      </c>
      <c r="AG2253" s="34">
        <f t="shared" si="563"/>
        <v>1.35334872979215</v>
      </c>
      <c r="AH2253" s="34">
        <v>0</v>
      </c>
      <c r="AI2253" s="34">
        <v>0</v>
      </c>
      <c r="AJ2253" s="35">
        <v>46320</v>
      </c>
      <c r="AK2253" s="35">
        <v>1449</v>
      </c>
      <c r="AL2253" s="35">
        <v>944</v>
      </c>
      <c r="AM2253" s="34">
        <v>0.8</v>
      </c>
      <c r="AN2253" s="34">
        <f t="shared" si="564"/>
        <v>692.8</v>
      </c>
      <c r="AO2253" s="35">
        <v>24</v>
      </c>
      <c r="AP2253" s="35">
        <v>24</v>
      </c>
      <c r="AQ2253" t="s">
        <v>82</v>
      </c>
      <c r="AR2253">
        <v>8</v>
      </c>
      <c r="AS2253" s="34">
        <v>0.13333333333333</v>
      </c>
      <c r="AT2253" t="s">
        <v>83</v>
      </c>
      <c r="AU2253" s="35">
        <f t="shared" si="574"/>
        <v>348.6</v>
      </c>
      <c r="AV2253" s="35">
        <f t="shared" si="565"/>
        <v>360</v>
      </c>
      <c r="AW2253" s="35">
        <f t="shared" si="566"/>
        <v>1.76905311778291</v>
      </c>
      <c r="AX2253" s="35">
        <f t="shared" si="567"/>
        <v>0.678983833718245</v>
      </c>
      <c r="AY2253" s="35">
        <f t="shared" si="568"/>
        <v>360</v>
      </c>
      <c r="AZ2253" s="35">
        <f t="shared" si="569"/>
        <v>0</v>
      </c>
      <c r="BA2253" s="27" t="str">
        <f t="shared" si="570"/>
        <v>3</v>
      </c>
      <c r="BB2253" s="34">
        <v>0.00049</v>
      </c>
      <c r="BC2253" s="34">
        <f t="shared" si="571"/>
        <v>0</v>
      </c>
      <c r="BD2253" s="34" t="e">
        <f t="shared" si="572"/>
        <v>#REF!</v>
      </c>
      <c r="BE2253" s="34">
        <v>0.29</v>
      </c>
      <c r="BF2253" s="34">
        <f t="shared" si="575"/>
        <v>104.4</v>
      </c>
      <c r="BG2253" s="34" t="e">
        <f t="shared" si="573"/>
        <v>#REF!</v>
      </c>
      <c r="BH2253" t="str">
        <f>IF(AT2253="UDARA","U","N")&amp;LEFT($C$4,2)&amp;MID($C$4,4,2)&amp;LEFT(A2253,3)&amp;MID(E2253,2,2)&amp;VLOOKUP(E2253,Acuan_Reference!C:L,10,0)</f>
        <v>N1501DPS71S5</v>
      </c>
      <c r="BI2253" t="s">
        <v>84</v>
      </c>
      <c r="BJ2253" t="s">
        <v>119</v>
      </c>
      <c r="BK2253" t="s">
        <v>86</v>
      </c>
      <c r="BL2253" t="s">
        <v>87</v>
      </c>
    </row>
    <row r="2254" hidden="1" spans="1:64">
      <c r="A2254" t="s">
        <v>95</v>
      </c>
      <c r="B2254" t="s">
        <v>75</v>
      </c>
      <c r="C2254" t="s">
        <v>76</v>
      </c>
      <c r="D2254" t="s">
        <v>115</v>
      </c>
      <c r="E2254" t="s">
        <v>286</v>
      </c>
      <c r="F2254" t="s">
        <v>287</v>
      </c>
      <c r="G2254" t="s">
        <v>80</v>
      </c>
      <c r="H2254" t="s">
        <v>81</v>
      </c>
      <c r="I2254" s="34">
        <v>7565</v>
      </c>
      <c r="J2254" s="35">
        <v>1038</v>
      </c>
      <c r="K2254" s="35">
        <v>1031</v>
      </c>
      <c r="L2254" s="35">
        <v>532</v>
      </c>
      <c r="M2254" s="35">
        <v>792</v>
      </c>
      <c r="N2254" s="35">
        <v>1371</v>
      </c>
      <c r="O2254" s="35">
        <v>623</v>
      </c>
      <c r="P2254" s="35">
        <v>817</v>
      </c>
      <c r="Q2254" s="35">
        <v>876</v>
      </c>
      <c r="R2254" s="35">
        <v>2045</v>
      </c>
      <c r="S2254" s="35">
        <v>1145</v>
      </c>
      <c r="T2254" s="35">
        <v>1350</v>
      </c>
      <c r="U2254" s="35">
        <v>1471</v>
      </c>
      <c r="V2254" s="34">
        <v>1322</v>
      </c>
      <c r="W2254" s="34">
        <f t="shared" si="560"/>
        <v>1306.66666666667</v>
      </c>
      <c r="X2254" s="35">
        <v>33</v>
      </c>
      <c r="Y2254" s="35">
        <v>0</v>
      </c>
      <c r="Z2254" s="35">
        <v>0</v>
      </c>
      <c r="AA2254" s="34">
        <v>899</v>
      </c>
      <c r="AB2254" s="34">
        <v>0</v>
      </c>
      <c r="AC2254" s="34">
        <v>0</v>
      </c>
      <c r="AD2254" s="34">
        <v>0</v>
      </c>
      <c r="AE2254" s="34">
        <f t="shared" si="561"/>
        <v>899</v>
      </c>
      <c r="AF2254" s="34">
        <f t="shared" si="562"/>
        <v>0.680030257186082</v>
      </c>
      <c r="AG2254" s="34">
        <f t="shared" si="563"/>
        <v>0.688010204081633</v>
      </c>
      <c r="AH2254" s="34">
        <v>0</v>
      </c>
      <c r="AI2254" s="34">
        <v>0</v>
      </c>
      <c r="AJ2254" s="35">
        <v>46320</v>
      </c>
      <c r="AK2254" s="35">
        <v>1429</v>
      </c>
      <c r="AL2254" s="35">
        <v>1099</v>
      </c>
      <c r="AM2254" s="34">
        <v>0.25</v>
      </c>
      <c r="AN2254" s="34">
        <f t="shared" si="564"/>
        <v>326.666666666667</v>
      </c>
      <c r="AO2254" s="35">
        <v>24</v>
      </c>
      <c r="AP2254" s="35">
        <v>24</v>
      </c>
      <c r="AQ2254" t="s">
        <v>82</v>
      </c>
      <c r="AR2254">
        <v>12</v>
      </c>
      <c r="AS2254" s="34">
        <v>0.033333333333333</v>
      </c>
      <c r="AT2254" t="s">
        <v>83</v>
      </c>
      <c r="AU2254" s="35">
        <f t="shared" si="574"/>
        <v>395</v>
      </c>
      <c r="AV2254" s="35">
        <f t="shared" si="565"/>
        <v>408</v>
      </c>
      <c r="AW2254" s="35">
        <f t="shared" si="566"/>
        <v>1.00025510204082</v>
      </c>
      <c r="AX2254" s="35">
        <f t="shared" si="567"/>
        <v>0.159183673469388</v>
      </c>
      <c r="AY2254" s="35">
        <f t="shared" si="568"/>
        <v>408</v>
      </c>
      <c r="AZ2254" s="35">
        <f t="shared" si="569"/>
        <v>0</v>
      </c>
      <c r="BA2254" s="27" t="str">
        <f t="shared" si="570"/>
        <v>3</v>
      </c>
      <c r="BB2254" s="34">
        <v>0.00049</v>
      </c>
      <c r="BC2254" s="34">
        <f t="shared" si="571"/>
        <v>0</v>
      </c>
      <c r="BD2254" s="34" t="e">
        <f t="shared" si="572"/>
        <v>#REF!</v>
      </c>
      <c r="BE2254" s="34">
        <v>0.29</v>
      </c>
      <c r="BF2254" s="34">
        <f t="shared" si="575"/>
        <v>118.32</v>
      </c>
      <c r="BG2254" s="34" t="e">
        <f t="shared" si="573"/>
        <v>#REF!</v>
      </c>
      <c r="BH2254" t="str">
        <f>IF(AT2254="UDARA","U","N")&amp;LEFT($C$4,2)&amp;MID($C$4,4,2)&amp;LEFT(A2254,3)&amp;MID(E2254,2,2)&amp;VLOOKUP(E2254,Acuan_Reference!C:L,10,0)</f>
        <v>N1501JAK71S5</v>
      </c>
      <c r="BI2254" t="s">
        <v>84</v>
      </c>
      <c r="BJ2254" t="s">
        <v>119</v>
      </c>
      <c r="BK2254" t="s">
        <v>86</v>
      </c>
      <c r="BL2254" t="s">
        <v>87</v>
      </c>
    </row>
    <row r="2255" hidden="1" spans="1:64">
      <c r="A2255" t="s">
        <v>96</v>
      </c>
      <c r="B2255" t="s">
        <v>75</v>
      </c>
      <c r="C2255" t="s">
        <v>76</v>
      </c>
      <c r="D2255" t="s">
        <v>115</v>
      </c>
      <c r="E2255" t="s">
        <v>286</v>
      </c>
      <c r="F2255" t="s">
        <v>287</v>
      </c>
      <c r="G2255" t="s">
        <v>80</v>
      </c>
      <c r="H2255" t="s">
        <v>81</v>
      </c>
      <c r="I2255" s="34">
        <v>7565</v>
      </c>
      <c r="J2255" s="35">
        <v>2223</v>
      </c>
      <c r="K2255" s="35">
        <v>2294</v>
      </c>
      <c r="L2255" s="35">
        <v>1468</v>
      </c>
      <c r="M2255" s="35">
        <v>1822</v>
      </c>
      <c r="N2255" s="35">
        <v>3345</v>
      </c>
      <c r="O2255" s="35">
        <v>1603</v>
      </c>
      <c r="P2255" s="35">
        <v>3602</v>
      </c>
      <c r="Q2255" s="35">
        <v>2002</v>
      </c>
      <c r="R2255" s="35">
        <v>2281</v>
      </c>
      <c r="S2255" s="35">
        <v>3652</v>
      </c>
      <c r="T2255" s="35">
        <v>2628</v>
      </c>
      <c r="U2255" s="35">
        <v>5440</v>
      </c>
      <c r="V2255" s="34">
        <v>3906.6666666667</v>
      </c>
      <c r="W2255" s="34">
        <f t="shared" si="560"/>
        <v>3379.66666666667</v>
      </c>
      <c r="X2255" s="35">
        <v>892</v>
      </c>
      <c r="Y2255" s="35">
        <v>0</v>
      </c>
      <c r="Z2255" s="35">
        <v>0</v>
      </c>
      <c r="AA2255" s="34">
        <v>3104</v>
      </c>
      <c r="AB2255" s="34">
        <v>0</v>
      </c>
      <c r="AC2255" s="34">
        <v>0</v>
      </c>
      <c r="AD2255" s="34">
        <v>0</v>
      </c>
      <c r="AE2255" s="34">
        <f t="shared" si="561"/>
        <v>3104</v>
      </c>
      <c r="AF2255" s="34">
        <f t="shared" si="562"/>
        <v>0.794539249146751</v>
      </c>
      <c r="AG2255" s="34">
        <f t="shared" si="563"/>
        <v>0.918433770588815</v>
      </c>
      <c r="AH2255" s="34">
        <v>0</v>
      </c>
      <c r="AI2255" s="34">
        <v>0</v>
      </c>
      <c r="AJ2255" s="35">
        <v>46320</v>
      </c>
      <c r="AK2255" s="35">
        <v>2787</v>
      </c>
      <c r="AL2255" s="35">
        <v>2071</v>
      </c>
      <c r="AM2255" s="34">
        <v>1.2</v>
      </c>
      <c r="AN2255" s="34">
        <f t="shared" si="564"/>
        <v>4055.6</v>
      </c>
      <c r="AO2255" s="35">
        <v>24</v>
      </c>
      <c r="AP2255" s="35">
        <v>24</v>
      </c>
      <c r="AQ2255" t="s">
        <v>82</v>
      </c>
      <c r="AR2255">
        <v>2</v>
      </c>
      <c r="AS2255" s="34">
        <v>0.2</v>
      </c>
      <c r="AT2255" t="s">
        <v>83</v>
      </c>
      <c r="AU2255" s="35">
        <f t="shared" si="574"/>
        <v>2266.95</v>
      </c>
      <c r="AV2255" s="35">
        <f t="shared" si="565"/>
        <v>2280</v>
      </c>
      <c r="AW2255" s="35">
        <f t="shared" si="566"/>
        <v>1.59305651444916</v>
      </c>
      <c r="AX2255" s="35">
        <f t="shared" si="567"/>
        <v>0.980274188776013</v>
      </c>
      <c r="AY2255" s="35">
        <f t="shared" si="568"/>
        <v>2280</v>
      </c>
      <c r="AZ2255" s="35">
        <f t="shared" si="569"/>
        <v>0</v>
      </c>
      <c r="BA2255" s="27" t="str">
        <f t="shared" si="570"/>
        <v>2</v>
      </c>
      <c r="BB2255" s="34">
        <v>0.00049</v>
      </c>
      <c r="BC2255" s="34">
        <f t="shared" si="571"/>
        <v>0</v>
      </c>
      <c r="BD2255" s="34" t="e">
        <f t="shared" si="572"/>
        <v>#REF!</v>
      </c>
      <c r="BE2255" s="34">
        <v>0.29</v>
      </c>
      <c r="BF2255" s="34">
        <f t="shared" si="575"/>
        <v>661.2</v>
      </c>
      <c r="BG2255" s="34" t="e">
        <f t="shared" si="573"/>
        <v>#REF!</v>
      </c>
      <c r="BH2255" t="str">
        <f>IF(AT2255="UDARA","U","N")&amp;LEFT($C$4,2)&amp;MID($C$4,4,2)&amp;LEFT(A2255,3)&amp;MID(E2255,2,2)&amp;VLOOKUP(E2255,Acuan_Reference!C:L,10,0)</f>
        <v>N1501JBI71S5</v>
      </c>
      <c r="BI2255" t="s">
        <v>84</v>
      </c>
      <c r="BJ2255" t="s">
        <v>119</v>
      </c>
      <c r="BK2255" t="s">
        <v>86</v>
      </c>
      <c r="BL2255" t="s">
        <v>87</v>
      </c>
    </row>
    <row r="2256" hidden="1" spans="1:64">
      <c r="A2256" t="s">
        <v>97</v>
      </c>
      <c r="B2256" t="s">
        <v>75</v>
      </c>
      <c r="C2256" t="s">
        <v>76</v>
      </c>
      <c r="D2256" t="s">
        <v>115</v>
      </c>
      <c r="E2256" t="s">
        <v>286</v>
      </c>
      <c r="F2256" t="s">
        <v>287</v>
      </c>
      <c r="G2256" t="s">
        <v>80</v>
      </c>
      <c r="H2256" t="s">
        <v>81</v>
      </c>
      <c r="I2256" s="34">
        <v>7565</v>
      </c>
      <c r="J2256" s="35">
        <v>1067</v>
      </c>
      <c r="K2256" s="35">
        <v>667</v>
      </c>
      <c r="L2256" s="35">
        <v>675</v>
      </c>
      <c r="M2256" s="35">
        <v>573</v>
      </c>
      <c r="N2256" s="35">
        <v>970</v>
      </c>
      <c r="O2256" s="35">
        <v>460</v>
      </c>
      <c r="P2256" s="35">
        <v>881</v>
      </c>
      <c r="Q2256" s="35">
        <v>723</v>
      </c>
      <c r="R2256" s="35">
        <v>860</v>
      </c>
      <c r="S2256" s="35">
        <v>946</v>
      </c>
      <c r="T2256" s="35">
        <v>1341</v>
      </c>
      <c r="U2256" s="35">
        <v>1025</v>
      </c>
      <c r="V2256" s="34">
        <v>1104</v>
      </c>
      <c r="W2256" s="34">
        <f t="shared" si="560"/>
        <v>1042.66666666667</v>
      </c>
      <c r="X2256" s="35">
        <v>178</v>
      </c>
      <c r="Y2256" s="35">
        <v>0</v>
      </c>
      <c r="Z2256" s="35">
        <v>2</v>
      </c>
      <c r="AA2256" s="34">
        <v>813</v>
      </c>
      <c r="AB2256" s="34">
        <v>0</v>
      </c>
      <c r="AC2256" s="34">
        <v>0</v>
      </c>
      <c r="AD2256" s="34">
        <v>0</v>
      </c>
      <c r="AE2256" s="34">
        <f t="shared" si="561"/>
        <v>815</v>
      </c>
      <c r="AF2256" s="34">
        <f t="shared" si="562"/>
        <v>0.738224637681159</v>
      </c>
      <c r="AG2256" s="34">
        <f t="shared" si="563"/>
        <v>0.781649616368286</v>
      </c>
      <c r="AH2256" s="34">
        <v>0</v>
      </c>
      <c r="AI2256" s="34">
        <v>0</v>
      </c>
      <c r="AJ2256" s="35">
        <v>46320</v>
      </c>
      <c r="AK2256" s="35">
        <v>889</v>
      </c>
      <c r="AL2256" s="35">
        <v>762</v>
      </c>
      <c r="AM2256" s="34">
        <v>0.5</v>
      </c>
      <c r="AN2256" s="34">
        <f t="shared" si="564"/>
        <v>521.333333333333</v>
      </c>
      <c r="AO2256" s="35">
        <v>24</v>
      </c>
      <c r="AP2256" s="35">
        <v>24</v>
      </c>
      <c r="AQ2256" t="s">
        <v>82</v>
      </c>
      <c r="AR2256">
        <v>20</v>
      </c>
      <c r="AS2256" s="34">
        <v>0.033333333333333</v>
      </c>
      <c r="AT2256" t="s">
        <v>83</v>
      </c>
      <c r="AU2256" s="35">
        <f t="shared" si="574"/>
        <v>351.25</v>
      </c>
      <c r="AV2256" s="35">
        <f t="shared" si="565"/>
        <v>360</v>
      </c>
      <c r="AW2256" s="35">
        <f t="shared" si="566"/>
        <v>1.12691815856777</v>
      </c>
      <c r="AX2256" s="35">
        <f t="shared" si="567"/>
        <v>0.396099744245524</v>
      </c>
      <c r="AY2256" s="35">
        <f t="shared" si="568"/>
        <v>360</v>
      </c>
      <c r="AZ2256" s="35">
        <f t="shared" si="569"/>
        <v>0</v>
      </c>
      <c r="BA2256" s="27" t="str">
        <f t="shared" si="570"/>
        <v>3</v>
      </c>
      <c r="BB2256" s="34">
        <v>0.00049</v>
      </c>
      <c r="BC2256" s="34">
        <f t="shared" si="571"/>
        <v>0</v>
      </c>
      <c r="BD2256" s="34" t="e">
        <f t="shared" si="572"/>
        <v>#REF!</v>
      </c>
      <c r="BE2256" s="34">
        <v>0.29</v>
      </c>
      <c r="BF2256" s="34">
        <f t="shared" si="575"/>
        <v>104.4</v>
      </c>
      <c r="BG2256" s="34" t="e">
        <f t="shared" si="573"/>
        <v>#REF!</v>
      </c>
      <c r="BH2256" t="str">
        <f>IF(AT2256="UDARA","U","N")&amp;LEFT($C$4,2)&amp;MID($C$4,4,2)&amp;LEFT(A2256,3)&amp;MID(E2256,2,2)&amp;VLOOKUP(E2256,Acuan_Reference!C:L,10,0)</f>
        <v>N1501JKT71S5</v>
      </c>
      <c r="BI2256" t="s">
        <v>84</v>
      </c>
      <c r="BJ2256" t="s">
        <v>119</v>
      </c>
      <c r="BK2256" t="s">
        <v>86</v>
      </c>
      <c r="BL2256" t="s">
        <v>87</v>
      </c>
    </row>
    <row r="2257" hidden="1" spans="1:64">
      <c r="A2257" t="s">
        <v>98</v>
      </c>
      <c r="B2257" t="s">
        <v>75</v>
      </c>
      <c r="C2257" t="s">
        <v>76</v>
      </c>
      <c r="D2257" t="s">
        <v>115</v>
      </c>
      <c r="E2257" t="s">
        <v>286</v>
      </c>
      <c r="F2257" t="s">
        <v>287</v>
      </c>
      <c r="G2257" t="s">
        <v>80</v>
      </c>
      <c r="H2257" t="s">
        <v>81</v>
      </c>
      <c r="I2257" s="34">
        <v>7565</v>
      </c>
      <c r="J2257" s="35">
        <v>37</v>
      </c>
      <c r="K2257" s="35">
        <v>85</v>
      </c>
      <c r="L2257" s="35">
        <v>75</v>
      </c>
      <c r="M2257" s="35">
        <v>633</v>
      </c>
      <c r="N2257" s="35">
        <v>76</v>
      </c>
      <c r="O2257" s="35">
        <v>155</v>
      </c>
      <c r="P2257" s="35">
        <v>332</v>
      </c>
      <c r="Q2257" s="35">
        <v>14</v>
      </c>
      <c r="R2257" s="35">
        <v>212</v>
      </c>
      <c r="S2257" s="35">
        <v>192</v>
      </c>
      <c r="T2257" s="35">
        <v>339</v>
      </c>
      <c r="U2257" s="35">
        <v>310</v>
      </c>
      <c r="V2257" s="34">
        <v>280.33333333333</v>
      </c>
      <c r="W2257" s="34">
        <f t="shared" si="560"/>
        <v>276.333333333333</v>
      </c>
      <c r="X2257" s="35">
        <v>210</v>
      </c>
      <c r="Y2257" s="35">
        <v>0</v>
      </c>
      <c r="Z2257" s="35">
        <v>0</v>
      </c>
      <c r="AA2257" s="34">
        <v>0</v>
      </c>
      <c r="AB2257" s="34">
        <v>0</v>
      </c>
      <c r="AC2257" s="34">
        <v>0</v>
      </c>
      <c r="AD2257" s="34">
        <v>0</v>
      </c>
      <c r="AE2257" s="34">
        <f t="shared" si="561"/>
        <v>0</v>
      </c>
      <c r="AF2257" s="34">
        <f t="shared" si="562"/>
        <v>0</v>
      </c>
      <c r="AG2257" s="34">
        <f t="shared" si="563"/>
        <v>0</v>
      </c>
      <c r="AH2257" s="34">
        <v>0</v>
      </c>
      <c r="AI2257" s="34">
        <v>0</v>
      </c>
      <c r="AJ2257" s="35">
        <v>46320</v>
      </c>
      <c r="AK2257" s="35">
        <v>148</v>
      </c>
      <c r="AL2257" s="35">
        <v>180</v>
      </c>
      <c r="AM2257" s="34">
        <v>0.9</v>
      </c>
      <c r="AN2257" s="34">
        <f t="shared" si="564"/>
        <v>248.7</v>
      </c>
      <c r="AO2257" s="35">
        <v>24</v>
      </c>
      <c r="AP2257" s="35">
        <v>24</v>
      </c>
      <c r="AQ2257" t="s">
        <v>82</v>
      </c>
      <c r="AR2257">
        <v>4</v>
      </c>
      <c r="AS2257" s="34">
        <v>0.1</v>
      </c>
      <c r="AT2257" t="s">
        <v>83</v>
      </c>
      <c r="AU2257" s="35">
        <f t="shared" si="574"/>
        <v>321.525</v>
      </c>
      <c r="AV2257" s="35">
        <f t="shared" si="565"/>
        <v>336</v>
      </c>
      <c r="AW2257" s="35">
        <f t="shared" si="566"/>
        <v>1.21592279855247</v>
      </c>
      <c r="AX2257" s="35">
        <f t="shared" si="567"/>
        <v>0.56453558504222</v>
      </c>
      <c r="AY2257" s="35">
        <f t="shared" si="568"/>
        <v>336</v>
      </c>
      <c r="AZ2257" s="35">
        <f t="shared" si="569"/>
        <v>0</v>
      </c>
      <c r="BA2257" s="27" t="str">
        <f t="shared" si="570"/>
        <v>1</v>
      </c>
      <c r="BB2257" s="34">
        <v>0.00049</v>
      </c>
      <c r="BC2257" s="34">
        <f t="shared" si="571"/>
        <v>0</v>
      </c>
      <c r="BD2257" s="34" t="e">
        <f t="shared" si="572"/>
        <v>#REF!</v>
      </c>
      <c r="BE2257" s="34">
        <v>0.29</v>
      </c>
      <c r="BF2257" s="34">
        <f t="shared" si="575"/>
        <v>97.44</v>
      </c>
      <c r="BG2257" s="34" t="e">
        <f t="shared" si="573"/>
        <v>#REF!</v>
      </c>
      <c r="BH2257" t="str">
        <f>IF(AT2257="UDARA","U","N")&amp;LEFT($C$4,2)&amp;MID($C$4,4,2)&amp;LEFT(A2257,3)&amp;MID(E2257,2,2)&amp;VLOOKUP(E2257,Acuan_Reference!C:L,10,0)</f>
        <v>N1501JMR71S5</v>
      </c>
      <c r="BI2257" t="s">
        <v>84</v>
      </c>
      <c r="BJ2257" t="s">
        <v>119</v>
      </c>
      <c r="BK2257" t="s">
        <v>86</v>
      </c>
      <c r="BL2257" t="s">
        <v>87</v>
      </c>
    </row>
    <row r="2258" hidden="1" spans="1:64">
      <c r="A2258" t="s">
        <v>99</v>
      </c>
      <c r="B2258" t="s">
        <v>75</v>
      </c>
      <c r="C2258" t="s">
        <v>76</v>
      </c>
      <c r="D2258" t="s">
        <v>115</v>
      </c>
      <c r="E2258" t="s">
        <v>286</v>
      </c>
      <c r="F2258" t="s">
        <v>287</v>
      </c>
      <c r="G2258" t="s">
        <v>80</v>
      </c>
      <c r="H2258" t="s">
        <v>81</v>
      </c>
      <c r="I2258" s="34">
        <v>7565</v>
      </c>
      <c r="J2258" s="35">
        <v>1586</v>
      </c>
      <c r="K2258" s="35">
        <v>1919</v>
      </c>
      <c r="L2258" s="35">
        <v>2518</v>
      </c>
      <c r="M2258" s="35">
        <v>1199</v>
      </c>
      <c r="N2258" s="35">
        <v>2084</v>
      </c>
      <c r="O2258" s="35">
        <v>901</v>
      </c>
      <c r="P2258" s="35">
        <v>2356</v>
      </c>
      <c r="Q2258" s="35">
        <v>1548</v>
      </c>
      <c r="R2258" s="35">
        <v>936</v>
      </c>
      <c r="S2258" s="35">
        <v>1316</v>
      </c>
      <c r="T2258" s="35">
        <v>962</v>
      </c>
      <c r="U2258" s="35">
        <v>1831</v>
      </c>
      <c r="V2258" s="34">
        <v>1369.6666666667</v>
      </c>
      <c r="W2258" s="34">
        <f t="shared" si="560"/>
        <v>1190.33333333333</v>
      </c>
      <c r="X2258" s="35">
        <v>541</v>
      </c>
      <c r="Y2258" s="35">
        <v>0</v>
      </c>
      <c r="Z2258" s="35">
        <v>0</v>
      </c>
      <c r="AA2258" s="34">
        <v>2938</v>
      </c>
      <c r="AB2258" s="34">
        <v>0</v>
      </c>
      <c r="AC2258" s="34">
        <v>0</v>
      </c>
      <c r="AD2258" s="34">
        <v>0</v>
      </c>
      <c r="AE2258" s="34">
        <f t="shared" si="561"/>
        <v>2938</v>
      </c>
      <c r="AF2258" s="34">
        <f t="shared" si="562"/>
        <v>2.14504745680209</v>
      </c>
      <c r="AG2258" s="34">
        <f t="shared" si="563"/>
        <v>2.46821618594231</v>
      </c>
      <c r="AH2258" s="34">
        <v>0</v>
      </c>
      <c r="AI2258" s="34">
        <v>0</v>
      </c>
      <c r="AJ2258" s="35">
        <v>46320</v>
      </c>
      <c r="AK2258" s="35">
        <v>1335</v>
      </c>
      <c r="AL2258" s="35">
        <v>778</v>
      </c>
      <c r="AM2258" s="34">
        <v>1.1</v>
      </c>
      <c r="AN2258" s="34">
        <f t="shared" si="564"/>
        <v>1309.36666666667</v>
      </c>
      <c r="AO2258" s="35">
        <v>24</v>
      </c>
      <c r="AP2258" s="35">
        <v>24</v>
      </c>
      <c r="AQ2258" t="s">
        <v>82</v>
      </c>
      <c r="AR2258">
        <v>4</v>
      </c>
      <c r="AS2258" s="34">
        <v>0.33333333333333</v>
      </c>
      <c r="AT2258" t="s">
        <v>83</v>
      </c>
      <c r="AU2258" s="35">
        <f t="shared" si="574"/>
        <v>0</v>
      </c>
      <c r="AV2258" s="35">
        <f t="shared" si="565"/>
        <v>0</v>
      </c>
      <c r="AW2258" s="35">
        <f t="shared" si="566"/>
        <v>2.46821618594231</v>
      </c>
      <c r="AX2258" s="35">
        <f t="shared" si="567"/>
        <v>1.8146177541305</v>
      </c>
      <c r="AY2258" s="35">
        <f t="shared" si="568"/>
        <v>0</v>
      </c>
      <c r="AZ2258" s="35">
        <f t="shared" si="569"/>
        <v>0</v>
      </c>
      <c r="BA2258" s="27" t="str">
        <f t="shared" si="570"/>
        <v>3</v>
      </c>
      <c r="BB2258" s="34">
        <v>0.00049</v>
      </c>
      <c r="BC2258" s="34">
        <f t="shared" si="571"/>
        <v>0</v>
      </c>
      <c r="BD2258" s="34" t="e">
        <f t="shared" si="572"/>
        <v>#REF!</v>
      </c>
      <c r="BE2258" s="34">
        <v>0.29</v>
      </c>
      <c r="BF2258" s="34">
        <f t="shared" si="575"/>
        <v>0</v>
      </c>
      <c r="BG2258" s="34" t="e">
        <f t="shared" si="573"/>
        <v>#REF!</v>
      </c>
      <c r="BH2258" t="str">
        <f>IF(AT2258="UDARA","U","N")&amp;LEFT($C$4,2)&amp;MID($C$4,4,2)&amp;LEFT(A2258,3)&amp;MID(E2258,2,2)&amp;VLOOKUP(E2258,Acuan_Reference!C:L,10,0)</f>
        <v>N1501MDN71S5</v>
      </c>
      <c r="BI2258" t="s">
        <v>84</v>
      </c>
      <c r="BJ2258" t="s">
        <v>119</v>
      </c>
      <c r="BK2258" t="s">
        <v>86</v>
      </c>
      <c r="BL2258" t="s">
        <v>87</v>
      </c>
    </row>
    <row r="2259" hidden="1" spans="1:64">
      <c r="A2259" t="s">
        <v>100</v>
      </c>
      <c r="B2259" t="s">
        <v>75</v>
      </c>
      <c r="C2259" t="s">
        <v>76</v>
      </c>
      <c r="D2259" t="s">
        <v>115</v>
      </c>
      <c r="E2259" t="s">
        <v>286</v>
      </c>
      <c r="F2259" t="s">
        <v>287</v>
      </c>
      <c r="G2259" t="s">
        <v>80</v>
      </c>
      <c r="H2259" t="s">
        <v>81</v>
      </c>
      <c r="I2259" s="34">
        <v>7565</v>
      </c>
      <c r="J2259" s="35">
        <v>313</v>
      </c>
      <c r="K2259" s="35">
        <v>470</v>
      </c>
      <c r="L2259" s="35">
        <v>234</v>
      </c>
      <c r="M2259" s="35">
        <v>242</v>
      </c>
      <c r="N2259" s="35">
        <v>491</v>
      </c>
      <c r="O2259" s="35">
        <v>862</v>
      </c>
      <c r="P2259" s="35">
        <v>383</v>
      </c>
      <c r="Q2259" s="35">
        <v>445</v>
      </c>
      <c r="R2259" s="35">
        <v>344</v>
      </c>
      <c r="S2259" s="35">
        <v>813</v>
      </c>
      <c r="T2259" s="35">
        <v>1144</v>
      </c>
      <c r="U2259" s="35">
        <v>409</v>
      </c>
      <c r="V2259" s="34">
        <v>788.66666666667</v>
      </c>
      <c r="W2259" s="34">
        <f t="shared" si="560"/>
        <v>703.333333333333</v>
      </c>
      <c r="X2259" s="35">
        <v>1077</v>
      </c>
      <c r="Y2259" s="35">
        <v>0</v>
      </c>
      <c r="Z2259" s="35">
        <v>0</v>
      </c>
      <c r="AA2259" s="34">
        <v>4</v>
      </c>
      <c r="AB2259" s="34">
        <v>0</v>
      </c>
      <c r="AC2259" s="34">
        <v>1032</v>
      </c>
      <c r="AD2259" s="34">
        <v>0</v>
      </c>
      <c r="AE2259" s="34">
        <f t="shared" si="561"/>
        <v>1036</v>
      </c>
      <c r="AF2259" s="34">
        <f t="shared" si="562"/>
        <v>1.31360946745562</v>
      </c>
      <c r="AG2259" s="34">
        <f t="shared" si="563"/>
        <v>1.47298578199052</v>
      </c>
      <c r="AH2259" s="34">
        <v>0</v>
      </c>
      <c r="AI2259" s="34">
        <v>0</v>
      </c>
      <c r="AJ2259" s="35">
        <v>46320</v>
      </c>
      <c r="AK2259" s="35">
        <v>563</v>
      </c>
      <c r="AL2259" s="35">
        <v>557</v>
      </c>
      <c r="AM2259" s="34">
        <v>1.5</v>
      </c>
      <c r="AN2259" s="34">
        <f t="shared" si="564"/>
        <v>1055</v>
      </c>
      <c r="AO2259" s="35">
        <v>24</v>
      </c>
      <c r="AP2259" s="35">
        <v>24</v>
      </c>
      <c r="AQ2259" t="s">
        <v>82</v>
      </c>
      <c r="AR2259">
        <v>2</v>
      </c>
      <c r="AS2259" s="34">
        <v>0.76666666666667</v>
      </c>
      <c r="AT2259" t="s">
        <v>83</v>
      </c>
      <c r="AU2259" s="35">
        <f t="shared" si="574"/>
        <v>432</v>
      </c>
      <c r="AV2259" s="35">
        <f t="shared" si="565"/>
        <v>432</v>
      </c>
      <c r="AW2259" s="35">
        <f t="shared" si="566"/>
        <v>2.08720379146919</v>
      </c>
      <c r="AX2259" s="35">
        <f t="shared" si="567"/>
        <v>1.29526066350711</v>
      </c>
      <c r="AY2259" s="35">
        <f t="shared" si="568"/>
        <v>432</v>
      </c>
      <c r="AZ2259" s="35">
        <f t="shared" si="569"/>
        <v>0</v>
      </c>
      <c r="BA2259" s="27" t="str">
        <f t="shared" si="570"/>
        <v>2</v>
      </c>
      <c r="BB2259" s="34">
        <v>0.00049</v>
      </c>
      <c r="BC2259" s="34">
        <f t="shared" si="571"/>
        <v>0</v>
      </c>
      <c r="BD2259" s="34" t="e">
        <f t="shared" si="572"/>
        <v>#REF!</v>
      </c>
      <c r="BE2259" s="34">
        <v>0.29</v>
      </c>
      <c r="BF2259" s="34">
        <f t="shared" si="575"/>
        <v>125.28</v>
      </c>
      <c r="BG2259" s="34" t="e">
        <f t="shared" si="573"/>
        <v>#REF!</v>
      </c>
      <c r="BH2259" t="str">
        <f>IF(AT2259="UDARA","U","N")&amp;LEFT($C$4,2)&amp;MID($C$4,4,2)&amp;LEFT(A2259,3)&amp;MID(E2259,2,2)&amp;VLOOKUP(E2259,Acuan_Reference!C:L,10,0)</f>
        <v>N1501MDO71S5</v>
      </c>
      <c r="BI2259" t="s">
        <v>84</v>
      </c>
      <c r="BJ2259" t="s">
        <v>119</v>
      </c>
      <c r="BK2259" t="s">
        <v>86</v>
      </c>
      <c r="BL2259" t="s">
        <v>87</v>
      </c>
    </row>
    <row r="2260" hidden="1" spans="1:64">
      <c r="A2260" t="s">
        <v>101</v>
      </c>
      <c r="B2260" t="s">
        <v>75</v>
      </c>
      <c r="C2260" t="s">
        <v>76</v>
      </c>
      <c r="D2260" t="s">
        <v>115</v>
      </c>
      <c r="E2260" t="s">
        <v>286</v>
      </c>
      <c r="F2260" t="s">
        <v>287</v>
      </c>
      <c r="G2260" t="s">
        <v>80</v>
      </c>
      <c r="H2260" t="s">
        <v>81</v>
      </c>
      <c r="I2260" s="34">
        <v>7565</v>
      </c>
      <c r="J2260" s="35">
        <v>2193</v>
      </c>
      <c r="K2260" s="35">
        <v>2125</v>
      </c>
      <c r="L2260" s="35">
        <v>1861</v>
      </c>
      <c r="M2260" s="35">
        <v>1596</v>
      </c>
      <c r="N2260" s="35">
        <v>2147</v>
      </c>
      <c r="O2260" s="35">
        <v>2614</v>
      </c>
      <c r="P2260" s="35">
        <v>2396</v>
      </c>
      <c r="Q2260" s="35">
        <v>1407</v>
      </c>
      <c r="R2260" s="35">
        <v>1776</v>
      </c>
      <c r="S2260" s="35">
        <v>3829</v>
      </c>
      <c r="T2260" s="35">
        <v>3010</v>
      </c>
      <c r="U2260" s="35">
        <v>3088</v>
      </c>
      <c r="V2260" s="34">
        <v>3309</v>
      </c>
      <c r="W2260" s="34">
        <f t="shared" si="560"/>
        <v>2727.66666666667</v>
      </c>
      <c r="X2260" s="35">
        <v>1020</v>
      </c>
      <c r="Y2260" s="35">
        <v>0</v>
      </c>
      <c r="Z2260" s="35">
        <v>0</v>
      </c>
      <c r="AA2260" s="34">
        <v>1452</v>
      </c>
      <c r="AB2260" s="34">
        <v>0</v>
      </c>
      <c r="AC2260" s="34">
        <v>0</v>
      </c>
      <c r="AD2260" s="34">
        <v>0</v>
      </c>
      <c r="AE2260" s="34">
        <f t="shared" si="561"/>
        <v>1452</v>
      </c>
      <c r="AF2260" s="34">
        <f t="shared" si="562"/>
        <v>0.438803263825929</v>
      </c>
      <c r="AG2260" s="34">
        <f t="shared" si="563"/>
        <v>0.532323108884272</v>
      </c>
      <c r="AH2260" s="34">
        <v>0</v>
      </c>
      <c r="AI2260" s="34">
        <v>0</v>
      </c>
      <c r="AJ2260" s="35">
        <v>46320</v>
      </c>
      <c r="AK2260" s="35">
        <v>2463</v>
      </c>
      <c r="AL2260" s="35">
        <v>2085</v>
      </c>
      <c r="AM2260" s="34">
        <v>1.3</v>
      </c>
      <c r="AN2260" s="34">
        <f t="shared" si="564"/>
        <v>3545.96666666667</v>
      </c>
      <c r="AO2260" s="35">
        <v>24</v>
      </c>
      <c r="AP2260" s="35">
        <v>24</v>
      </c>
      <c r="AQ2260" t="s">
        <v>82</v>
      </c>
      <c r="AR2260">
        <v>4</v>
      </c>
      <c r="AS2260" s="34">
        <v>0.5</v>
      </c>
      <c r="AT2260" t="s">
        <v>83</v>
      </c>
      <c r="AU2260" s="35">
        <f t="shared" si="574"/>
        <v>3134.225</v>
      </c>
      <c r="AV2260" s="35">
        <f t="shared" si="565"/>
        <v>3144</v>
      </c>
      <c r="AW2260" s="35">
        <f t="shared" si="566"/>
        <v>1.68495661737749</v>
      </c>
      <c r="AX2260" s="35">
        <f t="shared" si="567"/>
        <v>0.920567029206892</v>
      </c>
      <c r="AY2260" s="35">
        <f t="shared" si="568"/>
        <v>3144</v>
      </c>
      <c r="AZ2260" s="35">
        <f t="shared" si="569"/>
        <v>0</v>
      </c>
      <c r="BA2260" s="27" t="str">
        <f t="shared" si="570"/>
        <v>1</v>
      </c>
      <c r="BB2260" s="34">
        <v>0.00049</v>
      </c>
      <c r="BC2260" s="34">
        <f t="shared" si="571"/>
        <v>0</v>
      </c>
      <c r="BD2260" s="34" t="e">
        <f t="shared" si="572"/>
        <v>#REF!</v>
      </c>
      <c r="BE2260" s="34">
        <v>0.29</v>
      </c>
      <c r="BF2260" s="34">
        <f t="shared" si="575"/>
        <v>911.76</v>
      </c>
      <c r="BG2260" s="34" t="e">
        <f t="shared" si="573"/>
        <v>#REF!</v>
      </c>
      <c r="BH2260" t="str">
        <f>IF(AT2260="UDARA","U","N")&amp;LEFT($C$4,2)&amp;MID($C$4,4,2)&amp;LEFT(A2260,3)&amp;MID(E2260,2,2)&amp;VLOOKUP(E2260,Acuan_Reference!C:L,10,0)</f>
        <v>N1501MKS71S5</v>
      </c>
      <c r="BI2260" t="s">
        <v>84</v>
      </c>
      <c r="BJ2260" t="s">
        <v>119</v>
      </c>
      <c r="BK2260" t="s">
        <v>86</v>
      </c>
      <c r="BL2260" t="s">
        <v>87</v>
      </c>
    </row>
    <row r="2261" hidden="1" spans="1:64">
      <c r="A2261" t="s">
        <v>102</v>
      </c>
      <c r="B2261" t="s">
        <v>75</v>
      </c>
      <c r="C2261" t="s">
        <v>76</v>
      </c>
      <c r="D2261" t="s">
        <v>115</v>
      </c>
      <c r="E2261" t="s">
        <v>286</v>
      </c>
      <c r="F2261" t="s">
        <v>287</v>
      </c>
      <c r="G2261" t="s">
        <v>80</v>
      </c>
      <c r="H2261" t="s">
        <v>81</v>
      </c>
      <c r="I2261" s="34">
        <v>7565</v>
      </c>
      <c r="J2261" s="35">
        <v>834</v>
      </c>
      <c r="K2261" s="35">
        <v>1389</v>
      </c>
      <c r="L2261" s="35">
        <v>1550</v>
      </c>
      <c r="M2261" s="35">
        <v>941</v>
      </c>
      <c r="N2261" s="35">
        <v>1607</v>
      </c>
      <c r="O2261" s="35">
        <v>2423</v>
      </c>
      <c r="P2261" s="35">
        <v>1209</v>
      </c>
      <c r="Q2261" s="35">
        <v>646</v>
      </c>
      <c r="R2261" s="35">
        <v>1163</v>
      </c>
      <c r="S2261" s="35">
        <v>1282</v>
      </c>
      <c r="T2261" s="35">
        <v>1526</v>
      </c>
      <c r="U2261" s="35">
        <v>1064</v>
      </c>
      <c r="V2261" s="34">
        <v>1290.6666666667</v>
      </c>
      <c r="W2261" s="34">
        <f t="shared" si="560"/>
        <v>1183.66666666667</v>
      </c>
      <c r="X2261" s="35">
        <v>193</v>
      </c>
      <c r="Y2261" s="35">
        <v>0</v>
      </c>
      <c r="Z2261" s="35">
        <v>0</v>
      </c>
      <c r="AA2261" s="34">
        <v>1478</v>
      </c>
      <c r="AB2261" s="34">
        <v>0</v>
      </c>
      <c r="AC2261" s="34">
        <v>0</v>
      </c>
      <c r="AD2261" s="34">
        <v>0</v>
      </c>
      <c r="AE2261" s="34">
        <f t="shared" si="561"/>
        <v>1478</v>
      </c>
      <c r="AF2261" s="34">
        <f t="shared" si="562"/>
        <v>1.14514462809914</v>
      </c>
      <c r="AG2261" s="34">
        <f t="shared" si="563"/>
        <v>1.24866234863419</v>
      </c>
      <c r="AH2261" s="34">
        <v>0</v>
      </c>
      <c r="AI2261" s="34">
        <v>0</v>
      </c>
      <c r="AJ2261" s="35">
        <v>46320</v>
      </c>
      <c r="AK2261" s="35">
        <v>1086</v>
      </c>
      <c r="AL2261" s="35">
        <v>961</v>
      </c>
      <c r="AM2261" s="34">
        <v>0.8</v>
      </c>
      <c r="AN2261" s="34">
        <f t="shared" si="564"/>
        <v>946.933333333333</v>
      </c>
      <c r="AO2261" s="35">
        <v>24</v>
      </c>
      <c r="AP2261" s="35">
        <v>24</v>
      </c>
      <c r="AQ2261" t="s">
        <v>82</v>
      </c>
      <c r="AR2261">
        <v>8</v>
      </c>
      <c r="AS2261" s="34">
        <v>0.1</v>
      </c>
      <c r="AT2261" t="s">
        <v>83</v>
      </c>
      <c r="AU2261" s="35">
        <f t="shared" si="574"/>
        <v>322.45</v>
      </c>
      <c r="AV2261" s="35">
        <f t="shared" si="565"/>
        <v>336</v>
      </c>
      <c r="AW2261" s="35">
        <f t="shared" si="566"/>
        <v>1.53252604900028</v>
      </c>
      <c r="AX2261" s="35">
        <f t="shared" si="567"/>
        <v>0.72064207265559</v>
      </c>
      <c r="AY2261" s="35">
        <f t="shared" si="568"/>
        <v>336</v>
      </c>
      <c r="AZ2261" s="35">
        <f t="shared" si="569"/>
        <v>0</v>
      </c>
      <c r="BA2261" s="27" t="str">
        <f t="shared" si="570"/>
        <v>3</v>
      </c>
      <c r="BB2261" s="34">
        <v>0.00049</v>
      </c>
      <c r="BC2261" s="34">
        <f t="shared" si="571"/>
        <v>0</v>
      </c>
      <c r="BD2261" s="34" t="e">
        <f t="shared" si="572"/>
        <v>#REF!</v>
      </c>
      <c r="BE2261" s="34">
        <v>0.29</v>
      </c>
      <c r="BF2261" s="34">
        <f t="shared" si="575"/>
        <v>97.44</v>
      </c>
      <c r="BG2261" s="34" t="e">
        <f t="shared" si="573"/>
        <v>#REF!</v>
      </c>
      <c r="BH2261" t="str">
        <f>IF(AT2261="UDARA","U","N")&amp;LEFT($C$4,2)&amp;MID($C$4,4,2)&amp;LEFT(A2261,3)&amp;MID(E2261,2,2)&amp;VLOOKUP(E2261,Acuan_Reference!C:L,10,0)</f>
        <v>N1501MLG71S5</v>
      </c>
      <c r="BI2261" t="s">
        <v>84</v>
      </c>
      <c r="BJ2261" t="s">
        <v>119</v>
      </c>
      <c r="BK2261" t="s">
        <v>86</v>
      </c>
      <c r="BL2261" t="s">
        <v>87</v>
      </c>
    </row>
    <row r="2262" hidden="1" spans="1:64">
      <c r="A2262" t="s">
        <v>103</v>
      </c>
      <c r="B2262" t="s">
        <v>75</v>
      </c>
      <c r="C2262" t="s">
        <v>76</v>
      </c>
      <c r="D2262" t="s">
        <v>115</v>
      </c>
      <c r="E2262" t="s">
        <v>286</v>
      </c>
      <c r="F2262" t="s">
        <v>287</v>
      </c>
      <c r="G2262" t="s">
        <v>80</v>
      </c>
      <c r="H2262" t="s">
        <v>81</v>
      </c>
      <c r="I2262" s="34">
        <v>7565</v>
      </c>
      <c r="J2262" s="35">
        <v>2698</v>
      </c>
      <c r="K2262" s="35">
        <v>2316</v>
      </c>
      <c r="L2262" s="35">
        <v>2624</v>
      </c>
      <c r="M2262" s="35">
        <v>1241</v>
      </c>
      <c r="N2262" s="35">
        <v>3141</v>
      </c>
      <c r="O2262" s="35">
        <v>3161</v>
      </c>
      <c r="P2262" s="35">
        <v>2990</v>
      </c>
      <c r="Q2262" s="35">
        <v>3777</v>
      </c>
      <c r="R2262" s="35">
        <v>1684</v>
      </c>
      <c r="S2262" s="35">
        <v>2911</v>
      </c>
      <c r="T2262" s="35">
        <v>2884</v>
      </c>
      <c r="U2262" s="35">
        <v>5684</v>
      </c>
      <c r="V2262" s="34">
        <v>3826.3333333333</v>
      </c>
      <c r="W2262" s="34">
        <f t="shared" si="560"/>
        <v>3459.33333333333</v>
      </c>
      <c r="X2262" s="35">
        <v>783</v>
      </c>
      <c r="Y2262" s="35">
        <v>0</v>
      </c>
      <c r="Z2262" s="35">
        <v>0</v>
      </c>
      <c r="AA2262" s="34">
        <v>1</v>
      </c>
      <c r="AB2262" s="34">
        <v>0</v>
      </c>
      <c r="AC2262" s="34">
        <v>3840</v>
      </c>
      <c r="AD2262" s="34">
        <v>0</v>
      </c>
      <c r="AE2262" s="34">
        <f t="shared" si="561"/>
        <v>3841</v>
      </c>
      <c r="AF2262" s="34">
        <f t="shared" si="562"/>
        <v>1.0038330865058</v>
      </c>
      <c r="AG2262" s="34">
        <f t="shared" si="563"/>
        <v>1.1103295432646</v>
      </c>
      <c r="AH2262" s="34">
        <v>0</v>
      </c>
      <c r="AI2262" s="34">
        <v>0</v>
      </c>
      <c r="AJ2262" s="35">
        <v>46320</v>
      </c>
      <c r="AK2262" s="35">
        <v>2941</v>
      </c>
      <c r="AL2262" s="35">
        <v>1810</v>
      </c>
      <c r="AM2262" s="34">
        <v>1.3</v>
      </c>
      <c r="AN2262" s="34">
        <f t="shared" si="564"/>
        <v>4497.13333333333</v>
      </c>
      <c r="AO2262" s="35">
        <v>24</v>
      </c>
      <c r="AP2262" s="35">
        <v>24</v>
      </c>
      <c r="AQ2262" t="s">
        <v>82</v>
      </c>
      <c r="AR2262">
        <v>2</v>
      </c>
      <c r="AS2262" s="34">
        <v>0.36666666666667</v>
      </c>
      <c r="AT2262" t="s">
        <v>83</v>
      </c>
      <c r="AU2262" s="35">
        <f t="shared" si="574"/>
        <v>1849.6</v>
      </c>
      <c r="AV2262" s="35">
        <f t="shared" si="565"/>
        <v>1872</v>
      </c>
      <c r="AW2262" s="35">
        <f t="shared" si="566"/>
        <v>1.65147427249952</v>
      </c>
      <c r="AX2262" s="35">
        <f t="shared" si="567"/>
        <v>1.12825207169011</v>
      </c>
      <c r="AY2262" s="35">
        <f t="shared" si="568"/>
        <v>1872</v>
      </c>
      <c r="AZ2262" s="35">
        <f t="shared" si="569"/>
        <v>0</v>
      </c>
      <c r="BA2262" s="27" t="str">
        <f t="shared" si="570"/>
        <v>2</v>
      </c>
      <c r="BB2262" s="34">
        <v>0.00049</v>
      </c>
      <c r="BC2262" s="34">
        <f t="shared" si="571"/>
        <v>0</v>
      </c>
      <c r="BD2262" s="34" t="e">
        <f t="shared" si="572"/>
        <v>#REF!</v>
      </c>
      <c r="BE2262" s="34">
        <v>0.29</v>
      </c>
      <c r="BF2262" s="34">
        <f t="shared" si="575"/>
        <v>542.88</v>
      </c>
      <c r="BG2262" s="34" t="e">
        <f t="shared" si="573"/>
        <v>#REF!</v>
      </c>
      <c r="BH2262" t="str">
        <f>IF(AT2262="UDARA","U","N")&amp;LEFT($C$4,2)&amp;MID($C$4,4,2)&amp;LEFT(A2262,3)&amp;MID(E2262,2,2)&amp;VLOOKUP(E2262,Acuan_Reference!C:L,10,0)</f>
        <v>N1501NAD71S5</v>
      </c>
      <c r="BI2262" t="s">
        <v>84</v>
      </c>
      <c r="BJ2262" t="s">
        <v>119</v>
      </c>
      <c r="BK2262" t="s">
        <v>86</v>
      </c>
      <c r="BL2262" t="s">
        <v>87</v>
      </c>
    </row>
    <row r="2263" hidden="1" spans="1:64">
      <c r="A2263" t="s">
        <v>104</v>
      </c>
      <c r="B2263" t="s">
        <v>75</v>
      </c>
      <c r="C2263" t="s">
        <v>76</v>
      </c>
      <c r="D2263" t="s">
        <v>115</v>
      </c>
      <c r="E2263" t="s">
        <v>286</v>
      </c>
      <c r="F2263" t="s">
        <v>287</v>
      </c>
      <c r="G2263" t="s">
        <v>80</v>
      </c>
      <c r="H2263" t="s">
        <v>81</v>
      </c>
      <c r="I2263" s="34">
        <v>7565</v>
      </c>
      <c r="J2263" s="35">
        <v>1001</v>
      </c>
      <c r="K2263" s="35">
        <v>3189</v>
      </c>
      <c r="L2263" s="35">
        <v>2046</v>
      </c>
      <c r="M2263" s="35">
        <v>2852</v>
      </c>
      <c r="N2263" s="35">
        <v>4114</v>
      </c>
      <c r="O2263" s="35">
        <v>4860</v>
      </c>
      <c r="P2263" s="35">
        <v>2456</v>
      </c>
      <c r="Q2263" s="35">
        <v>3625</v>
      </c>
      <c r="R2263" s="35">
        <v>1591</v>
      </c>
      <c r="S2263" s="35">
        <v>2759</v>
      </c>
      <c r="T2263" s="35">
        <v>4008</v>
      </c>
      <c r="U2263" s="35">
        <v>4486</v>
      </c>
      <c r="V2263" s="34">
        <v>3751</v>
      </c>
      <c r="W2263" s="34">
        <f t="shared" si="560"/>
        <v>3505.33333333333</v>
      </c>
      <c r="X2263" s="35">
        <v>961</v>
      </c>
      <c r="Y2263" s="35">
        <v>0</v>
      </c>
      <c r="Z2263" s="35">
        <v>0</v>
      </c>
      <c r="AA2263" s="34">
        <v>3040</v>
      </c>
      <c r="AB2263" s="34">
        <v>0</v>
      </c>
      <c r="AC2263" s="34">
        <v>0</v>
      </c>
      <c r="AD2263" s="34">
        <v>0</v>
      </c>
      <c r="AE2263" s="34">
        <f t="shared" si="561"/>
        <v>3040</v>
      </c>
      <c r="AF2263" s="34">
        <f t="shared" si="562"/>
        <v>0.810450546520928</v>
      </c>
      <c r="AG2263" s="34">
        <f t="shared" si="563"/>
        <v>0.867249904906809</v>
      </c>
      <c r="AH2263" s="34">
        <v>0</v>
      </c>
      <c r="AI2263" s="34">
        <v>0</v>
      </c>
      <c r="AJ2263" s="35">
        <v>46320</v>
      </c>
      <c r="AK2263" s="35">
        <v>2801</v>
      </c>
      <c r="AL2263" s="35">
        <v>2022</v>
      </c>
      <c r="AM2263" s="34">
        <v>1</v>
      </c>
      <c r="AN2263" s="34">
        <f t="shared" si="564"/>
        <v>3505.33333333333</v>
      </c>
      <c r="AO2263" s="35">
        <v>24</v>
      </c>
      <c r="AP2263" s="35">
        <v>24</v>
      </c>
      <c r="AQ2263" t="s">
        <v>82</v>
      </c>
      <c r="AR2263">
        <v>4</v>
      </c>
      <c r="AS2263" s="34">
        <v>0.26666666666667</v>
      </c>
      <c r="AT2263" t="s">
        <v>83</v>
      </c>
      <c r="AU2263" s="35">
        <f t="shared" si="574"/>
        <v>1865.5</v>
      </c>
      <c r="AV2263" s="35">
        <f t="shared" si="565"/>
        <v>1872</v>
      </c>
      <c r="AW2263" s="35">
        <f t="shared" si="566"/>
        <v>1.40129326740205</v>
      </c>
      <c r="AX2263" s="35">
        <f t="shared" si="567"/>
        <v>0.824457968809433</v>
      </c>
      <c r="AY2263" s="35">
        <f t="shared" si="568"/>
        <v>1872</v>
      </c>
      <c r="AZ2263" s="35">
        <f t="shared" si="569"/>
        <v>0</v>
      </c>
      <c r="BA2263" s="27" t="str">
        <f t="shared" si="570"/>
        <v>2</v>
      </c>
      <c r="BB2263" s="34">
        <v>0.00049</v>
      </c>
      <c r="BC2263" s="34">
        <f t="shared" si="571"/>
        <v>0</v>
      </c>
      <c r="BD2263" s="34" t="e">
        <f t="shared" si="572"/>
        <v>#REF!</v>
      </c>
      <c r="BE2263" s="34">
        <v>0.29</v>
      </c>
      <c r="BF2263" s="34">
        <f t="shared" si="575"/>
        <v>542.88</v>
      </c>
      <c r="BG2263" s="34" t="e">
        <f t="shared" si="573"/>
        <v>#REF!</v>
      </c>
      <c r="BH2263" t="str">
        <f>IF(AT2263="UDARA","U","N")&amp;LEFT($C$4,2)&amp;MID($C$4,4,2)&amp;LEFT(A2263,3)&amp;MID(E2263,2,2)&amp;VLOOKUP(E2263,Acuan_Reference!C:L,10,0)</f>
        <v>N1501PDG71S5</v>
      </c>
      <c r="BI2263" t="s">
        <v>84</v>
      </c>
      <c r="BJ2263" t="s">
        <v>119</v>
      </c>
      <c r="BK2263" t="s">
        <v>86</v>
      </c>
      <c r="BL2263" t="s">
        <v>87</v>
      </c>
    </row>
    <row r="2264" hidden="1" spans="1:64">
      <c r="A2264" t="s">
        <v>105</v>
      </c>
      <c r="B2264" t="s">
        <v>75</v>
      </c>
      <c r="C2264" t="s">
        <v>76</v>
      </c>
      <c r="D2264" t="s">
        <v>115</v>
      </c>
      <c r="E2264" t="s">
        <v>286</v>
      </c>
      <c r="F2264" t="s">
        <v>287</v>
      </c>
      <c r="G2264" t="s">
        <v>80</v>
      </c>
      <c r="H2264" t="s">
        <v>81</v>
      </c>
      <c r="I2264" s="34">
        <v>7565</v>
      </c>
      <c r="J2264" s="35">
        <v>2478</v>
      </c>
      <c r="K2264" s="35">
        <v>1755</v>
      </c>
      <c r="L2264" s="35">
        <v>2241</v>
      </c>
      <c r="M2264" s="35">
        <v>4576</v>
      </c>
      <c r="N2264" s="35">
        <v>2696</v>
      </c>
      <c r="O2264" s="35">
        <v>9087</v>
      </c>
      <c r="P2264" s="35">
        <v>1792</v>
      </c>
      <c r="Q2264" s="35">
        <v>2516</v>
      </c>
      <c r="R2264" s="35">
        <v>2701</v>
      </c>
      <c r="S2264" s="35">
        <v>2349</v>
      </c>
      <c r="T2264" s="35">
        <v>2331</v>
      </c>
      <c r="U2264" s="35">
        <v>1719</v>
      </c>
      <c r="V2264" s="34">
        <v>2133</v>
      </c>
      <c r="W2264" s="34">
        <f t="shared" si="560"/>
        <v>1945.33333333333</v>
      </c>
      <c r="X2264" s="35">
        <v>1322</v>
      </c>
      <c r="Y2264" s="35">
        <v>0</v>
      </c>
      <c r="Z2264" s="35">
        <v>0</v>
      </c>
      <c r="AA2264" s="34">
        <v>2571</v>
      </c>
      <c r="AB2264" s="34">
        <v>0</v>
      </c>
      <c r="AC2264" s="34">
        <v>0</v>
      </c>
      <c r="AD2264" s="34">
        <v>0</v>
      </c>
      <c r="AE2264" s="34">
        <f t="shared" si="561"/>
        <v>2571</v>
      </c>
      <c r="AF2264" s="34">
        <f t="shared" si="562"/>
        <v>1.20534458509142</v>
      </c>
      <c r="AG2264" s="34">
        <f t="shared" si="563"/>
        <v>1.32162440027416</v>
      </c>
      <c r="AH2264" s="34">
        <v>0</v>
      </c>
      <c r="AI2264" s="34">
        <v>0</v>
      </c>
      <c r="AJ2264" s="35">
        <v>46320</v>
      </c>
      <c r="AK2264" s="35">
        <v>2658</v>
      </c>
      <c r="AL2264" s="35">
        <v>1786</v>
      </c>
      <c r="AM2264" s="34">
        <v>1</v>
      </c>
      <c r="AN2264" s="34">
        <f t="shared" si="564"/>
        <v>1945.33333333333</v>
      </c>
      <c r="AO2264" s="35">
        <v>24</v>
      </c>
      <c r="AP2264" s="35">
        <v>24</v>
      </c>
      <c r="AQ2264" t="s">
        <v>82</v>
      </c>
      <c r="AR2264">
        <v>4</v>
      </c>
      <c r="AS2264" s="34">
        <v>0.26666666666667</v>
      </c>
      <c r="AT2264" t="s">
        <v>83</v>
      </c>
      <c r="AU2264" s="35">
        <f t="shared" si="574"/>
        <v>870.25</v>
      </c>
      <c r="AV2264" s="35">
        <f t="shared" si="565"/>
        <v>888</v>
      </c>
      <c r="AW2264" s="35">
        <f t="shared" si="566"/>
        <v>1.77810143934202</v>
      </c>
      <c r="AX2264" s="35">
        <f t="shared" si="567"/>
        <v>0.860006854009596</v>
      </c>
      <c r="AY2264" s="35">
        <f t="shared" si="568"/>
        <v>888</v>
      </c>
      <c r="AZ2264" s="35">
        <f t="shared" si="569"/>
        <v>0</v>
      </c>
      <c r="BA2264" s="27" t="str">
        <f t="shared" si="570"/>
        <v>3</v>
      </c>
      <c r="BB2264" s="34">
        <v>0.00049</v>
      </c>
      <c r="BC2264" s="34">
        <f t="shared" si="571"/>
        <v>0</v>
      </c>
      <c r="BD2264" s="34" t="e">
        <f t="shared" si="572"/>
        <v>#REF!</v>
      </c>
      <c r="BE2264" s="34">
        <v>0.29</v>
      </c>
      <c r="BF2264" s="34">
        <f t="shared" si="575"/>
        <v>257.52</v>
      </c>
      <c r="BG2264" s="34" t="e">
        <f t="shared" si="573"/>
        <v>#REF!</v>
      </c>
      <c r="BH2264" t="str">
        <f>IF(AT2264="UDARA","U","N")&amp;LEFT($C$4,2)&amp;MID($C$4,4,2)&amp;LEFT(A2264,3)&amp;MID(E2264,2,2)&amp;VLOOKUP(E2264,Acuan_Reference!C:L,10,0)</f>
        <v>N1501PKB71S5</v>
      </c>
      <c r="BI2264" t="s">
        <v>84</v>
      </c>
      <c r="BJ2264" t="s">
        <v>119</v>
      </c>
      <c r="BK2264" t="s">
        <v>86</v>
      </c>
      <c r="BL2264" t="s">
        <v>87</v>
      </c>
    </row>
    <row r="2265" hidden="1" spans="1:64">
      <c r="A2265" t="s">
        <v>106</v>
      </c>
      <c r="B2265" t="s">
        <v>75</v>
      </c>
      <c r="C2265" t="s">
        <v>76</v>
      </c>
      <c r="D2265" t="s">
        <v>115</v>
      </c>
      <c r="E2265" t="s">
        <v>286</v>
      </c>
      <c r="F2265" t="s">
        <v>287</v>
      </c>
      <c r="G2265" t="s">
        <v>80</v>
      </c>
      <c r="H2265" t="s">
        <v>81</v>
      </c>
      <c r="I2265" s="34">
        <v>7565</v>
      </c>
      <c r="J2265" s="35">
        <v>1218</v>
      </c>
      <c r="K2265" s="35">
        <v>2795</v>
      </c>
      <c r="L2265" s="35">
        <v>2658</v>
      </c>
      <c r="M2265" s="35">
        <v>1454</v>
      </c>
      <c r="N2265" s="35">
        <v>2823</v>
      </c>
      <c r="O2265" s="35">
        <v>3675</v>
      </c>
      <c r="P2265" s="35">
        <v>2097</v>
      </c>
      <c r="Q2265" s="35">
        <v>1878</v>
      </c>
      <c r="R2265" s="35">
        <v>3070</v>
      </c>
      <c r="S2265" s="35">
        <v>3716</v>
      </c>
      <c r="T2265" s="35">
        <v>3987</v>
      </c>
      <c r="U2265" s="35">
        <v>2510</v>
      </c>
      <c r="V2265" s="34">
        <v>3404.3333333333</v>
      </c>
      <c r="W2265" s="34">
        <f t="shared" si="560"/>
        <v>3034.66666666667</v>
      </c>
      <c r="X2265" s="35">
        <v>915</v>
      </c>
      <c r="Y2265" s="35">
        <v>0</v>
      </c>
      <c r="Z2265" s="35">
        <v>0</v>
      </c>
      <c r="AA2265" s="34">
        <v>3796</v>
      </c>
      <c r="AB2265" s="34">
        <v>0</v>
      </c>
      <c r="AC2265" s="34">
        <v>0</v>
      </c>
      <c r="AD2265" s="34">
        <v>0</v>
      </c>
      <c r="AE2265" s="34">
        <f t="shared" si="561"/>
        <v>3796</v>
      </c>
      <c r="AF2265" s="34">
        <f t="shared" si="562"/>
        <v>1.11504944678352</v>
      </c>
      <c r="AG2265" s="34">
        <f t="shared" si="563"/>
        <v>1.25087873462214</v>
      </c>
      <c r="AH2265" s="34">
        <v>0</v>
      </c>
      <c r="AI2265" s="34">
        <v>0</v>
      </c>
      <c r="AJ2265" s="35">
        <v>46320</v>
      </c>
      <c r="AK2265" s="35">
        <v>3042</v>
      </c>
      <c r="AL2265" s="35">
        <v>2607</v>
      </c>
      <c r="AM2265" s="34">
        <v>0.9</v>
      </c>
      <c r="AN2265" s="34">
        <f t="shared" si="564"/>
        <v>2731.2</v>
      </c>
      <c r="AO2265" s="35">
        <v>24</v>
      </c>
      <c r="AP2265" s="35">
        <v>24</v>
      </c>
      <c r="AQ2265" t="s">
        <v>82</v>
      </c>
      <c r="AR2265">
        <v>4</v>
      </c>
      <c r="AS2265" s="34">
        <v>0.16666666666667</v>
      </c>
      <c r="AT2265" t="s">
        <v>83</v>
      </c>
      <c r="AU2265" s="35">
        <f t="shared" si="574"/>
        <v>1156.65</v>
      </c>
      <c r="AV2265" s="35">
        <f t="shared" si="565"/>
        <v>1176</v>
      </c>
      <c r="AW2265" s="35">
        <f t="shared" si="566"/>
        <v>1.6384007029877</v>
      </c>
      <c r="AX2265" s="35">
        <f t="shared" si="567"/>
        <v>0.77932776801406</v>
      </c>
      <c r="AY2265" s="35">
        <f t="shared" si="568"/>
        <v>1176</v>
      </c>
      <c r="AZ2265" s="35">
        <f t="shared" si="569"/>
        <v>0</v>
      </c>
      <c r="BA2265" s="27" t="str">
        <f t="shared" si="570"/>
        <v>3</v>
      </c>
      <c r="BB2265" s="34">
        <v>0.00049</v>
      </c>
      <c r="BC2265" s="34">
        <f t="shared" si="571"/>
        <v>0</v>
      </c>
      <c r="BD2265" s="34" t="e">
        <f t="shared" si="572"/>
        <v>#REF!</v>
      </c>
      <c r="BE2265" s="34">
        <v>0.29</v>
      </c>
      <c r="BF2265" s="34">
        <f t="shared" si="575"/>
        <v>341.04</v>
      </c>
      <c r="BG2265" s="34" t="e">
        <f t="shared" si="573"/>
        <v>#REF!</v>
      </c>
      <c r="BH2265" t="str">
        <f>IF(AT2265="UDARA","U","N")&amp;LEFT($C$4,2)&amp;MID($C$4,4,2)&amp;LEFT(A2265,3)&amp;MID(E2265,2,2)&amp;VLOOKUP(E2265,Acuan_Reference!C:L,10,0)</f>
        <v>N1501PLB71S5</v>
      </c>
      <c r="BI2265" t="s">
        <v>84</v>
      </c>
      <c r="BJ2265" t="s">
        <v>119</v>
      </c>
      <c r="BK2265" t="s">
        <v>86</v>
      </c>
      <c r="BL2265" t="s">
        <v>87</v>
      </c>
    </row>
    <row r="2266" hidden="1" spans="1:64">
      <c r="A2266" t="s">
        <v>107</v>
      </c>
      <c r="B2266" t="s">
        <v>75</v>
      </c>
      <c r="C2266" t="s">
        <v>76</v>
      </c>
      <c r="D2266" t="s">
        <v>115</v>
      </c>
      <c r="E2266" t="s">
        <v>286</v>
      </c>
      <c r="F2266" t="s">
        <v>287</v>
      </c>
      <c r="G2266" t="s">
        <v>80</v>
      </c>
      <c r="H2266" t="s">
        <v>81</v>
      </c>
      <c r="I2266" s="34">
        <v>7565</v>
      </c>
      <c r="J2266" s="35">
        <v>1751</v>
      </c>
      <c r="K2266" s="35">
        <v>1322</v>
      </c>
      <c r="L2266" s="35">
        <v>815</v>
      </c>
      <c r="M2266" s="35">
        <v>1932</v>
      </c>
      <c r="N2266" s="35">
        <v>2859</v>
      </c>
      <c r="O2266" s="35">
        <v>1096</v>
      </c>
      <c r="P2266" s="35">
        <v>3644</v>
      </c>
      <c r="Q2266" s="35">
        <v>2491</v>
      </c>
      <c r="R2266" s="35">
        <v>3328</v>
      </c>
      <c r="S2266" s="35">
        <v>1608</v>
      </c>
      <c r="T2266" s="35">
        <v>3855</v>
      </c>
      <c r="U2266" s="35">
        <v>1664</v>
      </c>
      <c r="V2266" s="34">
        <v>2375.6666666667</v>
      </c>
      <c r="W2266" s="34">
        <f t="shared" si="560"/>
        <v>2548.66666666667</v>
      </c>
      <c r="X2266" s="35">
        <v>1850</v>
      </c>
      <c r="Y2266" s="35">
        <v>0</v>
      </c>
      <c r="Z2266" s="35">
        <v>0</v>
      </c>
      <c r="AA2266" s="34">
        <v>2131</v>
      </c>
      <c r="AB2266" s="34">
        <v>0</v>
      </c>
      <c r="AC2266" s="34">
        <v>0</v>
      </c>
      <c r="AD2266" s="34">
        <v>0</v>
      </c>
      <c r="AE2266" s="34">
        <f t="shared" si="561"/>
        <v>2131</v>
      </c>
      <c r="AF2266" s="34">
        <f t="shared" si="562"/>
        <v>0.8970113652308</v>
      </c>
      <c r="AG2266" s="34">
        <f t="shared" si="563"/>
        <v>0.836123463248758</v>
      </c>
      <c r="AH2266" s="34">
        <v>0</v>
      </c>
      <c r="AI2266" s="34">
        <v>0</v>
      </c>
      <c r="AJ2266" s="35">
        <v>46320</v>
      </c>
      <c r="AK2266" s="35">
        <v>2608</v>
      </c>
      <c r="AL2266" s="35">
        <v>2127</v>
      </c>
      <c r="AM2266" s="34">
        <v>1.3</v>
      </c>
      <c r="AN2266" s="34">
        <f t="shared" si="564"/>
        <v>3313.26666666667</v>
      </c>
      <c r="AO2266" s="35">
        <v>24</v>
      </c>
      <c r="AP2266" s="35">
        <v>24</v>
      </c>
      <c r="AQ2266" t="s">
        <v>82</v>
      </c>
      <c r="AR2266">
        <v>2</v>
      </c>
      <c r="AS2266" s="34">
        <v>0.43333333333333</v>
      </c>
      <c r="AT2266" t="s">
        <v>83</v>
      </c>
      <c r="AU2266" s="35">
        <f t="shared" si="574"/>
        <v>2481.95</v>
      </c>
      <c r="AV2266" s="35">
        <f t="shared" si="565"/>
        <v>2496</v>
      </c>
      <c r="AW2266" s="35">
        <f t="shared" si="566"/>
        <v>1.81545906356265</v>
      </c>
      <c r="AX2266" s="35">
        <f t="shared" si="567"/>
        <v>0.980905048391316</v>
      </c>
      <c r="AY2266" s="35">
        <f t="shared" si="568"/>
        <v>2496</v>
      </c>
      <c r="AZ2266" s="35">
        <f t="shared" si="569"/>
        <v>0</v>
      </c>
      <c r="BA2266" s="27" t="str">
        <f t="shared" si="570"/>
        <v>2</v>
      </c>
      <c r="BB2266" s="34">
        <v>0.00049</v>
      </c>
      <c r="BC2266" s="34">
        <f t="shared" si="571"/>
        <v>0</v>
      </c>
      <c r="BD2266" s="34" t="e">
        <f t="shared" si="572"/>
        <v>#REF!</v>
      </c>
      <c r="BE2266" s="34">
        <v>0.29</v>
      </c>
      <c r="BF2266" s="34">
        <f t="shared" si="575"/>
        <v>723.84</v>
      </c>
      <c r="BG2266" s="34" t="e">
        <f t="shared" si="573"/>
        <v>#REF!</v>
      </c>
      <c r="BH2266" t="str">
        <f>IF(AT2266="UDARA","U","N")&amp;LEFT($C$4,2)&amp;MID($C$4,4,2)&amp;LEFT(A2266,3)&amp;MID(E2266,2,2)&amp;VLOOKUP(E2266,Acuan_Reference!C:L,10,0)</f>
        <v>N1501PTK71S5</v>
      </c>
      <c r="BI2266" t="s">
        <v>84</v>
      </c>
      <c r="BJ2266" t="s">
        <v>119</v>
      </c>
      <c r="BK2266" t="s">
        <v>86</v>
      </c>
      <c r="BL2266" t="s">
        <v>87</v>
      </c>
    </row>
    <row r="2267" hidden="1" spans="1:64">
      <c r="A2267" t="s">
        <v>108</v>
      </c>
      <c r="B2267" t="s">
        <v>75</v>
      </c>
      <c r="C2267" t="s">
        <v>76</v>
      </c>
      <c r="D2267" t="s">
        <v>115</v>
      </c>
      <c r="E2267" t="s">
        <v>286</v>
      </c>
      <c r="F2267" t="s">
        <v>287</v>
      </c>
      <c r="G2267" t="s">
        <v>80</v>
      </c>
      <c r="H2267" t="s">
        <v>81</v>
      </c>
      <c r="I2267" s="34">
        <v>7565</v>
      </c>
      <c r="J2267" s="35">
        <v>184</v>
      </c>
      <c r="K2267" s="35">
        <v>307</v>
      </c>
      <c r="L2267" s="35">
        <v>296</v>
      </c>
      <c r="M2267" s="35">
        <v>507</v>
      </c>
      <c r="N2267" s="35">
        <v>483</v>
      </c>
      <c r="O2267" s="35">
        <v>456</v>
      </c>
      <c r="P2267" s="35">
        <v>435</v>
      </c>
      <c r="Q2267" s="35">
        <v>509</v>
      </c>
      <c r="R2267" s="35">
        <v>813</v>
      </c>
      <c r="S2267" s="35">
        <v>263</v>
      </c>
      <c r="T2267" s="35">
        <v>563</v>
      </c>
      <c r="U2267" s="35">
        <v>324</v>
      </c>
      <c r="V2267" s="34">
        <v>383.33333333333</v>
      </c>
      <c r="W2267" s="34">
        <f t="shared" si="560"/>
        <v>428</v>
      </c>
      <c r="X2267" s="35">
        <v>416</v>
      </c>
      <c r="Y2267" s="35">
        <v>0</v>
      </c>
      <c r="Z2267" s="35">
        <v>0</v>
      </c>
      <c r="AA2267" s="34">
        <v>340</v>
      </c>
      <c r="AB2267" s="34">
        <v>0</v>
      </c>
      <c r="AC2267" s="34">
        <v>0</v>
      </c>
      <c r="AD2267" s="34">
        <v>0</v>
      </c>
      <c r="AE2267" s="34">
        <f t="shared" si="561"/>
        <v>340</v>
      </c>
      <c r="AF2267" s="34">
        <f t="shared" si="562"/>
        <v>0.886956521739138</v>
      </c>
      <c r="AG2267" s="34">
        <f t="shared" si="563"/>
        <v>0.794392523364486</v>
      </c>
      <c r="AH2267" s="34">
        <v>0</v>
      </c>
      <c r="AI2267" s="34">
        <v>0</v>
      </c>
      <c r="AJ2267" s="35">
        <v>46320</v>
      </c>
      <c r="AK2267" s="35">
        <v>557</v>
      </c>
      <c r="AL2267" s="35">
        <v>397</v>
      </c>
      <c r="AM2267" s="34">
        <v>0.8</v>
      </c>
      <c r="AN2267" s="34">
        <f t="shared" si="564"/>
        <v>342.4</v>
      </c>
      <c r="AO2267" s="35">
        <v>24</v>
      </c>
      <c r="AP2267" s="35">
        <v>24</v>
      </c>
      <c r="AQ2267" t="s">
        <v>82</v>
      </c>
      <c r="AR2267">
        <v>4</v>
      </c>
      <c r="AS2267" s="34">
        <v>0.066666666666667</v>
      </c>
      <c r="AT2267" t="s">
        <v>83</v>
      </c>
      <c r="AU2267" s="35">
        <f t="shared" si="574"/>
        <v>299.55</v>
      </c>
      <c r="AV2267" s="35">
        <f t="shared" si="565"/>
        <v>312</v>
      </c>
      <c r="AW2267" s="35">
        <f t="shared" si="566"/>
        <v>1.52336448598131</v>
      </c>
      <c r="AX2267" s="35">
        <f t="shared" si="567"/>
        <v>0.595794392523365</v>
      </c>
      <c r="AY2267" s="35">
        <f t="shared" si="568"/>
        <v>312</v>
      </c>
      <c r="AZ2267" s="35">
        <f t="shared" si="569"/>
        <v>0</v>
      </c>
      <c r="BA2267" s="27" t="str">
        <f t="shared" si="570"/>
        <v>3</v>
      </c>
      <c r="BB2267" s="34">
        <v>0.00049</v>
      </c>
      <c r="BC2267" s="34">
        <f t="shared" si="571"/>
        <v>0</v>
      </c>
      <c r="BD2267" s="34" t="e">
        <f t="shared" si="572"/>
        <v>#REF!</v>
      </c>
      <c r="BE2267" s="34">
        <v>0.29</v>
      </c>
      <c r="BF2267" s="34">
        <f t="shared" si="575"/>
        <v>90.48</v>
      </c>
      <c r="BG2267" s="34" t="e">
        <f t="shared" si="573"/>
        <v>#REF!</v>
      </c>
      <c r="BH2267" t="str">
        <f>IF(AT2267="UDARA","U","N")&amp;LEFT($C$4,2)&amp;MID($C$4,4,2)&amp;LEFT(A2267,3)&amp;MID(E2267,2,2)&amp;VLOOKUP(E2267,Acuan_Reference!C:L,10,0)</f>
        <v>N1501PWT71S5</v>
      </c>
      <c r="BI2267" t="s">
        <v>84</v>
      </c>
      <c r="BJ2267" t="s">
        <v>119</v>
      </c>
      <c r="BK2267" t="s">
        <v>86</v>
      </c>
      <c r="BL2267" t="s">
        <v>87</v>
      </c>
    </row>
    <row r="2268" hidden="1" spans="1:64">
      <c r="A2268" t="s">
        <v>109</v>
      </c>
      <c r="B2268" t="s">
        <v>75</v>
      </c>
      <c r="C2268" t="s">
        <v>76</v>
      </c>
      <c r="D2268" t="s">
        <v>115</v>
      </c>
      <c r="E2268" t="s">
        <v>286</v>
      </c>
      <c r="F2268" t="s">
        <v>287</v>
      </c>
      <c r="G2268" t="s">
        <v>80</v>
      </c>
      <c r="H2268" t="s">
        <v>81</v>
      </c>
      <c r="I2268" s="34">
        <v>7565</v>
      </c>
      <c r="J2268" s="35">
        <v>1520</v>
      </c>
      <c r="K2268" s="35">
        <v>2019</v>
      </c>
      <c r="L2268" s="35">
        <v>2795</v>
      </c>
      <c r="M2268" s="35">
        <v>1792</v>
      </c>
      <c r="N2268" s="35">
        <v>3815</v>
      </c>
      <c r="O2268" s="35">
        <v>2081</v>
      </c>
      <c r="P2268" s="35">
        <v>2562</v>
      </c>
      <c r="Q2268" s="35">
        <v>1457</v>
      </c>
      <c r="R2268" s="35">
        <v>2173</v>
      </c>
      <c r="S2268" s="35">
        <v>4894</v>
      </c>
      <c r="T2268" s="35">
        <v>1476</v>
      </c>
      <c r="U2268" s="35">
        <v>4585</v>
      </c>
      <c r="V2268" s="34">
        <v>3651.6666666667</v>
      </c>
      <c r="W2268" s="34">
        <f t="shared" si="560"/>
        <v>2709.33333333333</v>
      </c>
      <c r="X2268" s="35">
        <v>1323</v>
      </c>
      <c r="Y2268" s="35">
        <v>0</v>
      </c>
      <c r="Z2268" s="35">
        <v>0</v>
      </c>
      <c r="AA2268" s="34">
        <v>1611</v>
      </c>
      <c r="AB2268" s="34">
        <v>0</v>
      </c>
      <c r="AC2268" s="34">
        <v>0</v>
      </c>
      <c r="AD2268" s="34">
        <v>0</v>
      </c>
      <c r="AE2268" s="34">
        <f t="shared" si="561"/>
        <v>1611</v>
      </c>
      <c r="AF2268" s="34">
        <f t="shared" si="562"/>
        <v>0.441168416248284</v>
      </c>
      <c r="AG2268" s="34">
        <f t="shared" si="563"/>
        <v>0.594611220472441</v>
      </c>
      <c r="AH2268" s="34">
        <v>0</v>
      </c>
      <c r="AI2268" s="34">
        <v>0</v>
      </c>
      <c r="AJ2268" s="35">
        <v>46320</v>
      </c>
      <c r="AK2268" s="35">
        <v>2993</v>
      </c>
      <c r="AL2268" s="35">
        <v>2067</v>
      </c>
      <c r="AM2268" s="34">
        <v>0.6</v>
      </c>
      <c r="AN2268" s="34">
        <f t="shared" si="564"/>
        <v>1625.6</v>
      </c>
      <c r="AO2268" s="35">
        <v>24</v>
      </c>
      <c r="AP2268" s="35">
        <v>24</v>
      </c>
      <c r="AQ2268" t="s">
        <v>82</v>
      </c>
      <c r="AR2268">
        <v>8</v>
      </c>
      <c r="AS2268" s="34">
        <v>0.1</v>
      </c>
      <c r="AT2268" t="s">
        <v>83</v>
      </c>
      <c r="AU2268" s="35">
        <f t="shared" si="574"/>
        <v>1561.2</v>
      </c>
      <c r="AV2268" s="35">
        <f t="shared" si="565"/>
        <v>1584</v>
      </c>
      <c r="AW2268" s="35">
        <f t="shared" si="566"/>
        <v>1.17925688976378</v>
      </c>
      <c r="AX2268" s="35">
        <f t="shared" si="567"/>
        <v>0.416338582677165</v>
      </c>
      <c r="AY2268" s="35">
        <f t="shared" si="568"/>
        <v>1584</v>
      </c>
      <c r="AZ2268" s="35">
        <f t="shared" si="569"/>
        <v>0</v>
      </c>
      <c r="BA2268" s="27" t="str">
        <f t="shared" si="570"/>
        <v>2</v>
      </c>
      <c r="BB2268" s="34">
        <v>0.00049</v>
      </c>
      <c r="BC2268" s="34">
        <f t="shared" si="571"/>
        <v>0</v>
      </c>
      <c r="BD2268" s="34" t="e">
        <f t="shared" si="572"/>
        <v>#REF!</v>
      </c>
      <c r="BE2268" s="34">
        <v>0.29</v>
      </c>
      <c r="BF2268" s="34">
        <f t="shared" si="575"/>
        <v>459.36</v>
      </c>
      <c r="BG2268" s="34" t="e">
        <f t="shared" si="573"/>
        <v>#REF!</v>
      </c>
      <c r="BH2268" t="str">
        <f>IF(AT2268="UDARA","U","N")&amp;LEFT($C$4,2)&amp;MID($C$4,4,2)&amp;LEFT(A2268,3)&amp;MID(E2268,2,2)&amp;VLOOKUP(E2268,Acuan_Reference!C:L,10,0)</f>
        <v>N1501SBY71S5</v>
      </c>
      <c r="BI2268" t="s">
        <v>84</v>
      </c>
      <c r="BJ2268" t="s">
        <v>119</v>
      </c>
      <c r="BK2268" t="s">
        <v>86</v>
      </c>
      <c r="BL2268" t="s">
        <v>87</v>
      </c>
    </row>
    <row r="2269" hidden="1" spans="1:64">
      <c r="A2269" t="s">
        <v>110</v>
      </c>
      <c r="B2269" t="s">
        <v>75</v>
      </c>
      <c r="C2269" t="s">
        <v>76</v>
      </c>
      <c r="D2269" t="s">
        <v>115</v>
      </c>
      <c r="E2269" t="s">
        <v>286</v>
      </c>
      <c r="F2269" t="s">
        <v>287</v>
      </c>
      <c r="G2269" t="s">
        <v>80</v>
      </c>
      <c r="H2269" t="s">
        <v>81</v>
      </c>
      <c r="I2269" s="34">
        <v>7565</v>
      </c>
      <c r="J2269" s="35">
        <v>599</v>
      </c>
      <c r="K2269" s="35">
        <v>1696</v>
      </c>
      <c r="L2269" s="35">
        <v>671</v>
      </c>
      <c r="M2269" s="35">
        <v>958</v>
      </c>
      <c r="N2269" s="35">
        <v>573</v>
      </c>
      <c r="O2269" s="35">
        <v>341</v>
      </c>
      <c r="P2269" s="35">
        <v>987</v>
      </c>
      <c r="Q2269" s="35">
        <v>986</v>
      </c>
      <c r="R2269" s="35">
        <v>943</v>
      </c>
      <c r="S2269" s="35">
        <v>1537</v>
      </c>
      <c r="T2269" s="35">
        <v>811</v>
      </c>
      <c r="U2269" s="35">
        <v>1258</v>
      </c>
      <c r="V2269" s="34">
        <v>1202</v>
      </c>
      <c r="W2269" s="34">
        <f t="shared" si="560"/>
        <v>955.333333333333</v>
      </c>
      <c r="X2269" s="35">
        <v>798</v>
      </c>
      <c r="Y2269" s="35">
        <v>0</v>
      </c>
      <c r="Z2269" s="35">
        <v>0</v>
      </c>
      <c r="AA2269" s="34">
        <v>398</v>
      </c>
      <c r="AB2269" s="34">
        <v>0</v>
      </c>
      <c r="AC2269" s="34">
        <v>0</v>
      </c>
      <c r="AD2269" s="34">
        <v>0</v>
      </c>
      <c r="AE2269" s="34">
        <f t="shared" si="561"/>
        <v>398</v>
      </c>
      <c r="AF2269" s="34">
        <f t="shared" si="562"/>
        <v>0.331114808652246</v>
      </c>
      <c r="AG2269" s="34">
        <f t="shared" si="563"/>
        <v>0.416608513607816</v>
      </c>
      <c r="AH2269" s="34">
        <v>0</v>
      </c>
      <c r="AI2269" s="34">
        <v>0</v>
      </c>
      <c r="AJ2269" s="35">
        <v>46320</v>
      </c>
      <c r="AK2269" s="35">
        <v>1218</v>
      </c>
      <c r="AL2269" s="35">
        <v>797</v>
      </c>
      <c r="AM2269" s="34">
        <v>0.7</v>
      </c>
      <c r="AN2269" s="34">
        <f t="shared" si="564"/>
        <v>668.733333333333</v>
      </c>
      <c r="AO2269" s="35">
        <v>24</v>
      </c>
      <c r="AP2269" s="35">
        <v>24</v>
      </c>
      <c r="AQ2269" t="s">
        <v>82</v>
      </c>
      <c r="AR2269">
        <v>8</v>
      </c>
      <c r="AS2269" s="34">
        <v>0.066666666666667</v>
      </c>
      <c r="AT2269" t="s">
        <v>83</v>
      </c>
      <c r="AU2269" s="35">
        <f t="shared" si="574"/>
        <v>800.8</v>
      </c>
      <c r="AV2269" s="35">
        <f t="shared" si="565"/>
        <v>816</v>
      </c>
      <c r="AW2269" s="35">
        <f t="shared" si="566"/>
        <v>1.27076064200977</v>
      </c>
      <c r="AX2269" s="35">
        <f t="shared" si="567"/>
        <v>0.436496859734822</v>
      </c>
      <c r="AY2269" s="35">
        <f t="shared" si="568"/>
        <v>816</v>
      </c>
      <c r="AZ2269" s="35">
        <f t="shared" si="569"/>
        <v>0</v>
      </c>
      <c r="BA2269" s="27" t="str">
        <f t="shared" si="570"/>
        <v>2</v>
      </c>
      <c r="BB2269" s="34">
        <v>0.00049</v>
      </c>
      <c r="BC2269" s="34">
        <f t="shared" si="571"/>
        <v>0</v>
      </c>
      <c r="BD2269" s="34" t="e">
        <f t="shared" si="572"/>
        <v>#REF!</v>
      </c>
      <c r="BE2269" s="34">
        <v>0.29</v>
      </c>
      <c r="BF2269" s="34">
        <f t="shared" si="575"/>
        <v>236.64</v>
      </c>
      <c r="BG2269" s="34" t="e">
        <f t="shared" si="573"/>
        <v>#REF!</v>
      </c>
      <c r="BH2269" t="str">
        <f>IF(AT2269="UDARA","U","N")&amp;LEFT($C$4,2)&amp;MID($C$4,4,2)&amp;LEFT(A2269,3)&amp;MID(E2269,2,2)&amp;VLOOKUP(E2269,Acuan_Reference!C:L,10,0)</f>
        <v>N1501SLO71S5</v>
      </c>
      <c r="BI2269" t="s">
        <v>84</v>
      </c>
      <c r="BJ2269" t="s">
        <v>119</v>
      </c>
      <c r="BK2269" t="s">
        <v>86</v>
      </c>
      <c r="BL2269" t="s">
        <v>87</v>
      </c>
    </row>
    <row r="2270" hidden="1" spans="1:64">
      <c r="A2270" t="s">
        <v>111</v>
      </c>
      <c r="B2270" t="s">
        <v>75</v>
      </c>
      <c r="C2270" t="s">
        <v>76</v>
      </c>
      <c r="D2270" t="s">
        <v>115</v>
      </c>
      <c r="E2270" t="s">
        <v>286</v>
      </c>
      <c r="F2270" t="s">
        <v>287</v>
      </c>
      <c r="G2270" t="s">
        <v>80</v>
      </c>
      <c r="H2270" t="s">
        <v>81</v>
      </c>
      <c r="I2270" s="34">
        <v>7565</v>
      </c>
      <c r="J2270" s="35">
        <v>416</v>
      </c>
      <c r="K2270" s="35">
        <v>1377</v>
      </c>
      <c r="L2270" s="35">
        <v>918</v>
      </c>
      <c r="M2270" s="35">
        <v>512</v>
      </c>
      <c r="N2270" s="35">
        <v>689</v>
      </c>
      <c r="O2270" s="35">
        <v>1674</v>
      </c>
      <c r="P2270" s="35">
        <v>1126</v>
      </c>
      <c r="Q2270" s="35">
        <v>558</v>
      </c>
      <c r="R2270" s="35">
        <v>1208</v>
      </c>
      <c r="S2270" s="35">
        <v>1042</v>
      </c>
      <c r="T2270" s="35">
        <v>1376</v>
      </c>
      <c r="U2270" s="35">
        <v>823</v>
      </c>
      <c r="V2270" s="34">
        <v>1080.3333333333</v>
      </c>
      <c r="W2270" s="34">
        <f t="shared" si="560"/>
        <v>1025.66666666667</v>
      </c>
      <c r="X2270" s="35">
        <v>137</v>
      </c>
      <c r="Y2270" s="35">
        <v>144</v>
      </c>
      <c r="Z2270" s="35">
        <v>0</v>
      </c>
      <c r="AA2270" s="34">
        <v>1619</v>
      </c>
      <c r="AB2270" s="34">
        <v>0</v>
      </c>
      <c r="AC2270" s="34">
        <v>0</v>
      </c>
      <c r="AD2270" s="34">
        <v>0</v>
      </c>
      <c r="AE2270" s="34">
        <f t="shared" si="561"/>
        <v>1619</v>
      </c>
      <c r="AF2270" s="34">
        <f t="shared" si="562"/>
        <v>1.4986115396483</v>
      </c>
      <c r="AG2270" s="34">
        <f t="shared" si="563"/>
        <v>1.57848553786155</v>
      </c>
      <c r="AH2270" s="34">
        <v>0</v>
      </c>
      <c r="AI2270" s="34">
        <v>0</v>
      </c>
      <c r="AJ2270" s="35">
        <v>46320</v>
      </c>
      <c r="AK2270" s="35">
        <v>987</v>
      </c>
      <c r="AL2270" s="35">
        <v>878</v>
      </c>
      <c r="AM2270" s="34">
        <v>1.5</v>
      </c>
      <c r="AN2270" s="34">
        <f t="shared" si="564"/>
        <v>1538.5</v>
      </c>
      <c r="AO2270" s="35">
        <v>24</v>
      </c>
      <c r="AP2270" s="35">
        <v>24</v>
      </c>
      <c r="AQ2270" t="s">
        <v>82</v>
      </c>
      <c r="AR2270">
        <v>2</v>
      </c>
      <c r="AS2270" s="34">
        <v>0.53333333333333</v>
      </c>
      <c r="AT2270" t="s">
        <v>83</v>
      </c>
      <c r="AU2270" s="35">
        <f t="shared" si="574"/>
        <v>598.125</v>
      </c>
      <c r="AV2270" s="35">
        <f t="shared" si="565"/>
        <v>600</v>
      </c>
      <c r="AW2270" s="35">
        <f t="shared" si="566"/>
        <v>2.16347091322717</v>
      </c>
      <c r="AX2270" s="35">
        <f t="shared" si="567"/>
        <v>1.30744231394215</v>
      </c>
      <c r="AY2270" s="35">
        <f t="shared" si="568"/>
        <v>600</v>
      </c>
      <c r="AZ2270" s="35">
        <f t="shared" si="569"/>
        <v>0</v>
      </c>
      <c r="BA2270" s="27" t="str">
        <f t="shared" si="570"/>
        <v>2</v>
      </c>
      <c r="BB2270" s="34">
        <v>0.00049</v>
      </c>
      <c r="BC2270" s="34">
        <f t="shared" si="571"/>
        <v>0</v>
      </c>
      <c r="BD2270" s="34" t="e">
        <f t="shared" si="572"/>
        <v>#REF!</v>
      </c>
      <c r="BE2270" s="34">
        <v>0.29</v>
      </c>
      <c r="BF2270" s="34">
        <f t="shared" si="575"/>
        <v>174</v>
      </c>
      <c r="BG2270" s="34" t="e">
        <f t="shared" si="573"/>
        <v>#REF!</v>
      </c>
      <c r="BH2270" t="str">
        <f>IF(AT2270="UDARA","U","N")&amp;LEFT($C$4,2)&amp;MID($C$4,4,2)&amp;LEFT(A2270,3)&amp;MID(E2270,2,2)&amp;VLOOKUP(E2270,Acuan_Reference!C:L,10,0)</f>
        <v>N1501SMD71S5</v>
      </c>
      <c r="BI2270" t="s">
        <v>84</v>
      </c>
      <c r="BJ2270" t="s">
        <v>119</v>
      </c>
      <c r="BK2270" t="s">
        <v>86</v>
      </c>
      <c r="BL2270" t="s">
        <v>87</v>
      </c>
    </row>
    <row r="2271" hidden="1" spans="1:64">
      <c r="A2271" t="s">
        <v>112</v>
      </c>
      <c r="B2271" t="s">
        <v>75</v>
      </c>
      <c r="C2271" t="s">
        <v>76</v>
      </c>
      <c r="D2271" t="s">
        <v>115</v>
      </c>
      <c r="E2271" t="s">
        <v>286</v>
      </c>
      <c r="F2271" t="s">
        <v>287</v>
      </c>
      <c r="G2271" t="s">
        <v>80</v>
      </c>
      <c r="H2271" t="s">
        <v>81</v>
      </c>
      <c r="I2271" s="34">
        <v>7565</v>
      </c>
      <c r="J2271" s="35">
        <v>636</v>
      </c>
      <c r="K2271" s="35">
        <v>1087</v>
      </c>
      <c r="L2271" s="35">
        <v>1646</v>
      </c>
      <c r="M2271" s="35">
        <v>217</v>
      </c>
      <c r="N2271" s="35">
        <v>678</v>
      </c>
      <c r="O2271" s="35">
        <v>1466</v>
      </c>
      <c r="P2271" s="35">
        <v>370</v>
      </c>
      <c r="Q2271" s="35">
        <v>548</v>
      </c>
      <c r="R2271" s="35">
        <v>561</v>
      </c>
      <c r="S2271" s="35">
        <v>1073</v>
      </c>
      <c r="T2271" s="35">
        <v>1232</v>
      </c>
      <c r="U2271" s="35">
        <v>1719</v>
      </c>
      <c r="V2271" s="34">
        <v>1341.3333333333</v>
      </c>
      <c r="W2271" s="34">
        <f t="shared" si="560"/>
        <v>1215</v>
      </c>
      <c r="X2271" s="35">
        <v>172</v>
      </c>
      <c r="Y2271" s="35">
        <v>0</v>
      </c>
      <c r="Z2271" s="35">
        <v>0</v>
      </c>
      <c r="AA2271" s="34">
        <v>800</v>
      </c>
      <c r="AB2271" s="34">
        <v>0</v>
      </c>
      <c r="AC2271" s="34">
        <v>0</v>
      </c>
      <c r="AD2271" s="34">
        <v>0</v>
      </c>
      <c r="AE2271" s="34">
        <f t="shared" si="561"/>
        <v>800</v>
      </c>
      <c r="AF2271" s="34">
        <f t="shared" si="562"/>
        <v>0.596421471172977</v>
      </c>
      <c r="AG2271" s="34">
        <f t="shared" si="563"/>
        <v>0.65843621399177</v>
      </c>
      <c r="AH2271" s="34">
        <v>0</v>
      </c>
      <c r="AI2271" s="34">
        <v>0</v>
      </c>
      <c r="AJ2271" s="35">
        <v>46320</v>
      </c>
      <c r="AK2271" s="35">
        <v>767</v>
      </c>
      <c r="AL2271" s="35">
        <v>694</v>
      </c>
      <c r="AM2271" s="34">
        <v>0.7</v>
      </c>
      <c r="AN2271" s="34">
        <f t="shared" si="564"/>
        <v>850.5</v>
      </c>
      <c r="AO2271" s="35">
        <v>24</v>
      </c>
      <c r="AP2271" s="35">
        <v>24</v>
      </c>
      <c r="AQ2271" t="s">
        <v>82</v>
      </c>
      <c r="AR2271">
        <v>8</v>
      </c>
      <c r="AS2271" s="34">
        <v>0.066666666666667</v>
      </c>
      <c r="AT2271" t="s">
        <v>83</v>
      </c>
      <c r="AU2271" s="35">
        <f t="shared" si="574"/>
        <v>558.375</v>
      </c>
      <c r="AV2271" s="35">
        <f t="shared" si="565"/>
        <v>576</v>
      </c>
      <c r="AW2271" s="35">
        <f t="shared" si="566"/>
        <v>1.13251028806584</v>
      </c>
      <c r="AX2271" s="35">
        <f t="shared" si="567"/>
        <v>0.561316872427984</v>
      </c>
      <c r="AY2271" s="35">
        <f t="shared" si="568"/>
        <v>576</v>
      </c>
      <c r="AZ2271" s="35">
        <f t="shared" si="569"/>
        <v>0</v>
      </c>
      <c r="BA2271" s="27" t="str">
        <f t="shared" si="570"/>
        <v>2</v>
      </c>
      <c r="BB2271" s="34">
        <v>0.00049</v>
      </c>
      <c r="BC2271" s="34">
        <f t="shared" si="571"/>
        <v>0</v>
      </c>
      <c r="BD2271" s="34" t="e">
        <f t="shared" si="572"/>
        <v>#REF!</v>
      </c>
      <c r="BE2271" s="34">
        <v>0.29</v>
      </c>
      <c r="BF2271" s="34">
        <f t="shared" si="575"/>
        <v>167.04</v>
      </c>
      <c r="BG2271" s="34" t="e">
        <f t="shared" si="573"/>
        <v>#REF!</v>
      </c>
      <c r="BH2271" t="str">
        <f>IF(AT2271="UDARA","U","N")&amp;LEFT($C$4,2)&amp;MID($C$4,4,2)&amp;LEFT(A2271,3)&amp;MID(E2271,2,2)&amp;VLOOKUP(E2271,Acuan_Reference!C:L,10,0)</f>
        <v>N1501SMG71S5</v>
      </c>
      <c r="BI2271" t="s">
        <v>84</v>
      </c>
      <c r="BJ2271" t="s">
        <v>119</v>
      </c>
      <c r="BK2271" t="s">
        <v>86</v>
      </c>
      <c r="BL2271" t="s">
        <v>87</v>
      </c>
    </row>
    <row r="2272" hidden="1" spans="1:64">
      <c r="A2272" t="s">
        <v>113</v>
      </c>
      <c r="B2272" t="s">
        <v>75</v>
      </c>
      <c r="C2272" t="s">
        <v>76</v>
      </c>
      <c r="D2272" t="s">
        <v>115</v>
      </c>
      <c r="E2272" t="s">
        <v>286</v>
      </c>
      <c r="F2272" t="s">
        <v>287</v>
      </c>
      <c r="G2272" t="s">
        <v>80</v>
      </c>
      <c r="H2272" t="s">
        <v>81</v>
      </c>
      <c r="I2272" s="34">
        <v>7565</v>
      </c>
      <c r="J2272" s="35">
        <v>111</v>
      </c>
      <c r="K2272" s="35">
        <v>671</v>
      </c>
      <c r="L2272" s="35">
        <v>1025</v>
      </c>
      <c r="M2272" s="35">
        <v>1036</v>
      </c>
      <c r="N2272" s="35">
        <v>691</v>
      </c>
      <c r="O2272" s="35">
        <v>1495</v>
      </c>
      <c r="P2272" s="35">
        <v>881</v>
      </c>
      <c r="Q2272" s="35">
        <v>684</v>
      </c>
      <c r="R2272" s="35">
        <v>1296</v>
      </c>
      <c r="S2272" s="35">
        <v>750</v>
      </c>
      <c r="T2272" s="35">
        <v>1033</v>
      </c>
      <c r="U2272" s="35">
        <v>1152</v>
      </c>
      <c r="V2272" s="34">
        <v>978.33333333333</v>
      </c>
      <c r="W2272" s="34">
        <f t="shared" si="560"/>
        <v>976.666666666667</v>
      </c>
      <c r="X2272" s="35">
        <v>623</v>
      </c>
      <c r="Y2272" s="35">
        <v>0</v>
      </c>
      <c r="Z2272" s="35">
        <v>0</v>
      </c>
      <c r="AA2272" s="34">
        <v>57</v>
      </c>
      <c r="AB2272" s="34">
        <v>0</v>
      </c>
      <c r="AC2272" s="34">
        <v>0</v>
      </c>
      <c r="AD2272" s="34">
        <v>48</v>
      </c>
      <c r="AE2272" s="34">
        <f t="shared" si="561"/>
        <v>105</v>
      </c>
      <c r="AF2272" s="34">
        <f t="shared" si="562"/>
        <v>0.107325383304941</v>
      </c>
      <c r="AG2272" s="34">
        <f t="shared" si="563"/>
        <v>0.0583617747440273</v>
      </c>
      <c r="AH2272" s="34">
        <v>0</v>
      </c>
      <c r="AI2272" s="34">
        <v>0</v>
      </c>
      <c r="AJ2272" s="35">
        <v>46320</v>
      </c>
      <c r="AK2272" s="35">
        <v>959</v>
      </c>
      <c r="AL2272" s="35">
        <v>745</v>
      </c>
      <c r="AM2272" s="34">
        <v>0.25</v>
      </c>
      <c r="AN2272" s="34">
        <f t="shared" si="564"/>
        <v>244.166666666667</v>
      </c>
      <c r="AO2272" s="35">
        <v>24</v>
      </c>
      <c r="AP2272" s="35">
        <v>24</v>
      </c>
      <c r="AQ2272" t="s">
        <v>82</v>
      </c>
      <c r="AR2272">
        <v>12</v>
      </c>
      <c r="AS2272" s="34">
        <v>0.033333333333333</v>
      </c>
      <c r="AT2272" t="s">
        <v>83</v>
      </c>
      <c r="AU2272" s="35">
        <f t="shared" si="574"/>
        <v>663.125</v>
      </c>
      <c r="AV2272" s="35">
        <f t="shared" si="565"/>
        <v>672</v>
      </c>
      <c r="AW2272" s="35">
        <f t="shared" si="566"/>
        <v>0.795563139931741</v>
      </c>
      <c r="AX2272" s="35">
        <f t="shared" si="567"/>
        <v>0.0327645051194539</v>
      </c>
      <c r="AY2272" s="35">
        <f t="shared" si="568"/>
        <v>672</v>
      </c>
      <c r="AZ2272" s="35">
        <f t="shared" si="569"/>
        <v>0</v>
      </c>
      <c r="BA2272" s="27" t="str">
        <f t="shared" si="570"/>
        <v>2</v>
      </c>
      <c r="BB2272" s="34">
        <v>0.00049</v>
      </c>
      <c r="BC2272" s="34">
        <f t="shared" si="571"/>
        <v>0</v>
      </c>
      <c r="BD2272" s="34" t="e">
        <f t="shared" si="572"/>
        <v>#REF!</v>
      </c>
      <c r="BE2272" s="34">
        <v>0.29</v>
      </c>
      <c r="BF2272" s="34">
        <f t="shared" si="575"/>
        <v>194.88</v>
      </c>
      <c r="BG2272" s="34" t="e">
        <f t="shared" si="573"/>
        <v>#REF!</v>
      </c>
      <c r="BH2272" t="str">
        <f>IF(AT2272="UDARA","U","N")&amp;LEFT($C$4,2)&amp;MID($C$4,4,2)&amp;LEFT(A2272,3)&amp;MID(E2272,2,2)&amp;VLOOKUP(E2272,Acuan_Reference!C:L,10,0)</f>
        <v>N1501TGR71S5</v>
      </c>
      <c r="BI2272" t="s">
        <v>84</v>
      </c>
      <c r="BJ2272" t="s">
        <v>119</v>
      </c>
      <c r="BK2272" t="s">
        <v>86</v>
      </c>
      <c r="BL2272" t="s">
        <v>87</v>
      </c>
    </row>
    <row r="2273" hidden="1" spans="1:64">
      <c r="A2273" t="s">
        <v>114</v>
      </c>
      <c r="B2273" t="s">
        <v>75</v>
      </c>
      <c r="C2273" t="s">
        <v>76</v>
      </c>
      <c r="D2273" t="s">
        <v>115</v>
      </c>
      <c r="E2273" t="s">
        <v>286</v>
      </c>
      <c r="F2273" t="s">
        <v>287</v>
      </c>
      <c r="G2273" t="s">
        <v>80</v>
      </c>
      <c r="H2273" t="s">
        <v>81</v>
      </c>
      <c r="I2273" s="34">
        <v>7565</v>
      </c>
      <c r="J2273" s="35">
        <v>260</v>
      </c>
      <c r="K2273" s="35">
        <v>432</v>
      </c>
      <c r="L2273" s="35">
        <v>368</v>
      </c>
      <c r="M2273" s="35">
        <v>461</v>
      </c>
      <c r="N2273" s="35">
        <v>565</v>
      </c>
      <c r="O2273" s="35">
        <v>690</v>
      </c>
      <c r="P2273" s="35">
        <v>644</v>
      </c>
      <c r="Q2273" s="35">
        <v>339</v>
      </c>
      <c r="R2273" s="35">
        <v>625</v>
      </c>
      <c r="S2273" s="35">
        <v>716</v>
      </c>
      <c r="T2273" s="35">
        <v>575</v>
      </c>
      <c r="U2273" s="35">
        <v>780</v>
      </c>
      <c r="V2273" s="34">
        <v>690.33333333333</v>
      </c>
      <c r="W2273" s="34">
        <f t="shared" si="560"/>
        <v>606.333333333333</v>
      </c>
      <c r="X2273" s="35">
        <v>277</v>
      </c>
      <c r="Y2273" s="35">
        <v>0</v>
      </c>
      <c r="Z2273" s="35">
        <v>0</v>
      </c>
      <c r="AA2273" s="34">
        <v>393</v>
      </c>
      <c r="AB2273" s="34">
        <v>0</v>
      </c>
      <c r="AC2273" s="34">
        <v>0</v>
      </c>
      <c r="AD2273" s="34">
        <v>0</v>
      </c>
      <c r="AE2273" s="34">
        <f t="shared" si="561"/>
        <v>393</v>
      </c>
      <c r="AF2273" s="34">
        <f t="shared" si="562"/>
        <v>0.569290197971997</v>
      </c>
      <c r="AG2273" s="34">
        <f t="shared" si="563"/>
        <v>0.648158328752062</v>
      </c>
      <c r="AH2273" s="34">
        <v>0</v>
      </c>
      <c r="AI2273" s="34">
        <v>0</v>
      </c>
      <c r="AJ2273" s="35">
        <v>46320</v>
      </c>
      <c r="AK2273" s="35">
        <v>590</v>
      </c>
      <c r="AL2273" s="35">
        <v>464</v>
      </c>
      <c r="AM2273" s="34">
        <v>0.7</v>
      </c>
      <c r="AN2273" s="34">
        <f t="shared" si="564"/>
        <v>424.433333333333</v>
      </c>
      <c r="AO2273" s="35">
        <v>24</v>
      </c>
      <c r="AP2273" s="35">
        <v>24</v>
      </c>
      <c r="AQ2273" t="s">
        <v>82</v>
      </c>
      <c r="AR2273">
        <v>8</v>
      </c>
      <c r="AS2273" s="34">
        <v>0.066666666666667</v>
      </c>
      <c r="AT2273" t="s">
        <v>83</v>
      </c>
      <c r="AU2273" s="35">
        <f t="shared" si="574"/>
        <v>371.575</v>
      </c>
      <c r="AV2273" s="35">
        <f t="shared" si="565"/>
        <v>384</v>
      </c>
      <c r="AW2273" s="35">
        <f t="shared" si="566"/>
        <v>1.28147333699835</v>
      </c>
      <c r="AX2273" s="35">
        <f t="shared" si="567"/>
        <v>0.516217702034085</v>
      </c>
      <c r="AY2273" s="35">
        <f t="shared" si="568"/>
        <v>384</v>
      </c>
      <c r="AZ2273" s="35">
        <f t="shared" si="569"/>
        <v>0</v>
      </c>
      <c r="BA2273" s="27" t="str">
        <f t="shared" si="570"/>
        <v>2</v>
      </c>
      <c r="BB2273" s="34">
        <v>0.00049</v>
      </c>
      <c r="BC2273" s="34">
        <f t="shared" si="571"/>
        <v>0</v>
      </c>
      <c r="BD2273" s="34" t="e">
        <f t="shared" si="572"/>
        <v>#REF!</v>
      </c>
      <c r="BE2273" s="34">
        <v>0.29</v>
      </c>
      <c r="BF2273" s="34">
        <f t="shared" si="575"/>
        <v>111.36</v>
      </c>
      <c r="BG2273" s="34" t="e">
        <f t="shared" si="573"/>
        <v>#REF!</v>
      </c>
      <c r="BH2273" t="str">
        <f>IF(AT2273="UDARA","U","N")&amp;LEFT($C$4,2)&amp;MID($C$4,4,2)&amp;LEFT(A2273,3)&amp;MID(E2273,2,2)&amp;VLOOKUP(E2273,Acuan_Reference!C:L,10,0)</f>
        <v>N1501YGY71S5</v>
      </c>
      <c r="BI2273" t="s">
        <v>84</v>
      </c>
      <c r="BJ2273" t="s">
        <v>119</v>
      </c>
      <c r="BK2273" t="s">
        <v>86</v>
      </c>
      <c r="BL2273" t="s">
        <v>87</v>
      </c>
    </row>
    <row r="2274" hidden="1" spans="1:64">
      <c r="A2274" t="s">
        <v>74</v>
      </c>
      <c r="B2274" t="s">
        <v>75</v>
      </c>
      <c r="C2274" t="s">
        <v>76</v>
      </c>
      <c r="D2274" t="s">
        <v>115</v>
      </c>
      <c r="E2274" t="s">
        <v>288</v>
      </c>
      <c r="F2274" t="s">
        <v>289</v>
      </c>
      <c r="G2274" t="s">
        <v>80</v>
      </c>
      <c r="H2274" t="s">
        <v>81</v>
      </c>
      <c r="I2274" s="34">
        <v>17170</v>
      </c>
      <c r="J2274" s="35">
        <v>19472</v>
      </c>
      <c r="K2274" s="35">
        <v>29770</v>
      </c>
      <c r="L2274" s="35">
        <v>39846</v>
      </c>
      <c r="M2274" s="35">
        <v>13674</v>
      </c>
      <c r="N2274" s="35">
        <v>33080</v>
      </c>
      <c r="O2274" s="35">
        <v>32674</v>
      </c>
      <c r="P2274" s="35">
        <v>31855</v>
      </c>
      <c r="Q2274" s="35">
        <v>16743</v>
      </c>
      <c r="R2274" s="35">
        <v>23309</v>
      </c>
      <c r="S2274" s="35">
        <v>37243</v>
      </c>
      <c r="T2274" s="35">
        <v>23396</v>
      </c>
      <c r="U2274" s="35">
        <v>33785</v>
      </c>
      <c r="V2274" s="34">
        <v>31474.666666667</v>
      </c>
      <c r="W2274" s="34">
        <f t="shared" si="560"/>
        <v>25829.6666666667</v>
      </c>
      <c r="X2274" s="35">
        <v>5443</v>
      </c>
      <c r="Y2274" s="35">
        <v>0</v>
      </c>
      <c r="Z2274" s="35">
        <v>0</v>
      </c>
      <c r="AA2274" s="34">
        <v>17849</v>
      </c>
      <c r="AB2274" s="34">
        <v>0</v>
      </c>
      <c r="AC2274" s="34">
        <v>9168</v>
      </c>
      <c r="AD2274" s="34">
        <v>48</v>
      </c>
      <c r="AE2274" s="34">
        <f t="shared" si="561"/>
        <v>27065</v>
      </c>
      <c r="AF2274" s="34">
        <f t="shared" si="562"/>
        <v>0.859897907311691</v>
      </c>
      <c r="AG2274" s="34">
        <f t="shared" si="563"/>
        <v>1.04596781478661</v>
      </c>
      <c r="AH2274" s="34">
        <v>176016</v>
      </c>
      <c r="AI2274" s="34">
        <v>0</v>
      </c>
      <c r="AJ2274" s="35">
        <v>29760</v>
      </c>
      <c r="AK2274" s="35">
        <v>27138</v>
      </c>
      <c r="AL2274" s="35">
        <v>20308</v>
      </c>
      <c r="AM2274" s="34">
        <v>0.7</v>
      </c>
      <c r="AN2274" s="34">
        <f t="shared" si="564"/>
        <v>18080.7666666667</v>
      </c>
      <c r="AO2274" s="35">
        <v>48</v>
      </c>
      <c r="AP2274" s="35">
        <v>48</v>
      </c>
      <c r="AQ2274" t="s">
        <v>153</v>
      </c>
      <c r="AR2274">
        <v>8</v>
      </c>
      <c r="AS2274" s="34">
        <v>0.066666666666667</v>
      </c>
      <c r="AT2274" t="s">
        <v>83</v>
      </c>
      <c r="AU2274" s="35">
        <f t="shared" si="574"/>
        <v>8492.825</v>
      </c>
      <c r="AV2274" s="35">
        <f t="shared" si="565"/>
        <v>8496</v>
      </c>
      <c r="AW2274" s="35">
        <f t="shared" si="566"/>
        <v>1.37675024842236</v>
      </c>
      <c r="AX2274" s="35">
        <f t="shared" si="567"/>
        <v>0.590522525777852</v>
      </c>
      <c r="AY2274" s="35">
        <f t="shared" si="568"/>
        <v>8496</v>
      </c>
      <c r="AZ2274" s="35">
        <f t="shared" si="569"/>
        <v>8496</v>
      </c>
      <c r="BA2274" s="27" t="str">
        <f t="shared" si="570"/>
        <v>3</v>
      </c>
      <c r="BB2274" s="34">
        <v>0.00024</v>
      </c>
      <c r="BC2274" s="34">
        <f t="shared" si="571"/>
        <v>2.03904</v>
      </c>
      <c r="BD2274" s="34" t="e">
        <f t="shared" si="572"/>
        <v>#REF!</v>
      </c>
      <c r="BE2274" s="34">
        <v>0.18</v>
      </c>
      <c r="BF2274" s="34">
        <f t="shared" si="575"/>
        <v>1529.28</v>
      </c>
      <c r="BG2274" s="34" t="e">
        <f t="shared" si="573"/>
        <v>#REF!</v>
      </c>
      <c r="BH2274" t="str">
        <f>IF(AT2274="UDARA","U","N")&amp;LEFT($C$4,2)&amp;MID($C$4,4,2)&amp;LEFT(A2274,3)&amp;MID(E2274,2,2)&amp;VLOOKUP(E2274,Acuan_Reference!C:L,10,0)</f>
        <v>N1501BDG71N2</v>
      </c>
      <c r="BI2274" t="s">
        <v>84</v>
      </c>
      <c r="BJ2274" t="s">
        <v>119</v>
      </c>
      <c r="BK2274" t="s">
        <v>86</v>
      </c>
      <c r="BL2274" t="s">
        <v>87</v>
      </c>
    </row>
    <row r="2275" hidden="1" spans="1:64">
      <c r="A2275" t="s">
        <v>88</v>
      </c>
      <c r="B2275" t="s">
        <v>75</v>
      </c>
      <c r="C2275" t="s">
        <v>76</v>
      </c>
      <c r="D2275" t="s">
        <v>115</v>
      </c>
      <c r="E2275" t="s">
        <v>288</v>
      </c>
      <c r="F2275" t="s">
        <v>289</v>
      </c>
      <c r="G2275" t="s">
        <v>80</v>
      </c>
      <c r="H2275" t="s">
        <v>81</v>
      </c>
      <c r="I2275" s="34">
        <v>17170</v>
      </c>
      <c r="J2275" s="35">
        <v>13131</v>
      </c>
      <c r="K2275" s="35">
        <v>19776</v>
      </c>
      <c r="L2275" s="35">
        <v>23199</v>
      </c>
      <c r="M2275" s="35">
        <v>11509</v>
      </c>
      <c r="N2275" s="35">
        <v>20072</v>
      </c>
      <c r="O2275" s="35">
        <v>15650</v>
      </c>
      <c r="P2275" s="35">
        <v>21986</v>
      </c>
      <c r="Q2275" s="35">
        <v>15981</v>
      </c>
      <c r="R2275" s="35">
        <v>16053</v>
      </c>
      <c r="S2275" s="35">
        <v>20542</v>
      </c>
      <c r="T2275" s="35">
        <v>15342</v>
      </c>
      <c r="U2275" s="35">
        <v>24447</v>
      </c>
      <c r="V2275" s="34">
        <v>20110.333333333</v>
      </c>
      <c r="W2275" s="34">
        <f t="shared" si="560"/>
        <v>17451</v>
      </c>
      <c r="X2275" s="35">
        <v>14698</v>
      </c>
      <c r="Y2275" s="35">
        <v>0</v>
      </c>
      <c r="Z2275" s="35">
        <v>0</v>
      </c>
      <c r="AA2275" s="34">
        <v>0</v>
      </c>
      <c r="AB2275" s="34">
        <v>0</v>
      </c>
      <c r="AC2275" s="34">
        <v>0</v>
      </c>
      <c r="AD2275" s="34">
        <v>11520</v>
      </c>
      <c r="AE2275" s="34">
        <f t="shared" si="561"/>
        <v>11520</v>
      </c>
      <c r="AF2275" s="34">
        <f t="shared" si="562"/>
        <v>0.572839833584734</v>
      </c>
      <c r="AG2275" s="34">
        <f t="shared" si="563"/>
        <v>0</v>
      </c>
      <c r="AH2275" s="34">
        <v>176016</v>
      </c>
      <c r="AI2275" s="34">
        <v>0</v>
      </c>
      <c r="AJ2275" s="35">
        <v>29760</v>
      </c>
      <c r="AK2275" s="35">
        <v>18460</v>
      </c>
      <c r="AL2275" s="35">
        <v>12564</v>
      </c>
      <c r="AM2275" s="34">
        <v>0.6</v>
      </c>
      <c r="AN2275" s="34">
        <f t="shared" si="564"/>
        <v>10470.6</v>
      </c>
      <c r="AO2275" s="35">
        <v>48</v>
      </c>
      <c r="AP2275" s="35">
        <v>48</v>
      </c>
      <c r="AQ2275" t="s">
        <v>153</v>
      </c>
      <c r="AR2275">
        <v>8</v>
      </c>
      <c r="AS2275" s="34">
        <v>0.033333333333333</v>
      </c>
      <c r="AT2275" t="s">
        <v>83</v>
      </c>
      <c r="AU2275" s="35">
        <f t="shared" si="574"/>
        <v>8635.95</v>
      </c>
      <c r="AV2275" s="35">
        <f t="shared" si="565"/>
        <v>8640</v>
      </c>
      <c r="AW2275" s="35">
        <f t="shared" si="566"/>
        <v>1.15523465703971</v>
      </c>
      <c r="AX2275" s="35">
        <f t="shared" si="567"/>
        <v>0.43527591542032</v>
      </c>
      <c r="AY2275" s="35">
        <f t="shared" si="568"/>
        <v>8640</v>
      </c>
      <c r="AZ2275" s="35">
        <f t="shared" si="569"/>
        <v>8640</v>
      </c>
      <c r="BA2275" s="27" t="str">
        <f t="shared" si="570"/>
        <v>2</v>
      </c>
      <c r="BB2275" s="34">
        <v>0.00024</v>
      </c>
      <c r="BC2275" s="34">
        <f t="shared" si="571"/>
        <v>2.0736</v>
      </c>
      <c r="BD2275" s="34" t="e">
        <f t="shared" si="572"/>
        <v>#REF!</v>
      </c>
      <c r="BE2275" s="34">
        <v>0.18</v>
      </c>
      <c r="BF2275" s="34">
        <f t="shared" si="575"/>
        <v>1555.2</v>
      </c>
      <c r="BG2275" s="34" t="e">
        <f t="shared" si="573"/>
        <v>#REF!</v>
      </c>
      <c r="BH2275" t="str">
        <f>IF(AT2275="UDARA","U","N")&amp;LEFT($C$4,2)&amp;MID($C$4,4,2)&amp;LEFT(A2275,3)&amp;MID(E2275,2,2)&amp;VLOOKUP(E2275,Acuan_Reference!C:L,10,0)</f>
        <v>N1501BGR71N2</v>
      </c>
      <c r="BI2275" t="s">
        <v>84</v>
      </c>
      <c r="BJ2275" t="s">
        <v>119</v>
      </c>
      <c r="BK2275" t="s">
        <v>86</v>
      </c>
      <c r="BL2275" t="s">
        <v>87</v>
      </c>
    </row>
    <row r="2276" hidden="1" spans="1:64">
      <c r="A2276" t="s">
        <v>89</v>
      </c>
      <c r="B2276" t="s">
        <v>75</v>
      </c>
      <c r="C2276" t="s">
        <v>76</v>
      </c>
      <c r="D2276" t="s">
        <v>115</v>
      </c>
      <c r="E2276" t="s">
        <v>288</v>
      </c>
      <c r="F2276" t="s">
        <v>289</v>
      </c>
      <c r="G2276" t="s">
        <v>80</v>
      </c>
      <c r="H2276" t="s">
        <v>81</v>
      </c>
      <c r="I2276" s="34">
        <v>17170</v>
      </c>
      <c r="J2276" s="35">
        <v>5292</v>
      </c>
      <c r="K2276" s="35">
        <v>18178</v>
      </c>
      <c r="L2276" s="35">
        <v>9799</v>
      </c>
      <c r="M2276" s="35">
        <v>4526</v>
      </c>
      <c r="N2276" s="35">
        <v>13385</v>
      </c>
      <c r="O2276" s="35">
        <v>13601</v>
      </c>
      <c r="P2276" s="35">
        <v>10451</v>
      </c>
      <c r="Q2276" s="35">
        <v>4334</v>
      </c>
      <c r="R2276" s="35">
        <v>9179</v>
      </c>
      <c r="S2276" s="35">
        <v>21556</v>
      </c>
      <c r="T2276" s="35">
        <v>11562</v>
      </c>
      <c r="U2276" s="35">
        <v>14262</v>
      </c>
      <c r="V2276" s="34">
        <v>15793.333333333</v>
      </c>
      <c r="W2276" s="34">
        <f t="shared" si="560"/>
        <v>12018.6666666667</v>
      </c>
      <c r="X2276" s="35">
        <v>4581</v>
      </c>
      <c r="Y2276" s="35">
        <v>0</v>
      </c>
      <c r="Z2276" s="35">
        <v>0</v>
      </c>
      <c r="AA2276" s="34">
        <v>17659</v>
      </c>
      <c r="AB2276" s="34">
        <v>0</v>
      </c>
      <c r="AC2276" s="34">
        <v>1920</v>
      </c>
      <c r="AD2276" s="34">
        <v>5136</v>
      </c>
      <c r="AE2276" s="34">
        <f t="shared" si="561"/>
        <v>24715</v>
      </c>
      <c r="AF2276" s="34">
        <f t="shared" si="562"/>
        <v>1.5649008020262</v>
      </c>
      <c r="AG2276" s="34">
        <f t="shared" si="563"/>
        <v>1.62904925671178</v>
      </c>
      <c r="AH2276" s="34">
        <v>176016</v>
      </c>
      <c r="AI2276" s="34">
        <v>0</v>
      </c>
      <c r="AJ2276" s="35">
        <v>29760</v>
      </c>
      <c r="AK2276" s="35">
        <v>12313</v>
      </c>
      <c r="AL2276" s="35">
        <v>10232</v>
      </c>
      <c r="AM2276" s="34">
        <v>1.3</v>
      </c>
      <c r="AN2276" s="34">
        <f t="shared" si="564"/>
        <v>15624.2666666667</v>
      </c>
      <c r="AO2276" s="35">
        <v>48</v>
      </c>
      <c r="AP2276" s="35">
        <v>48</v>
      </c>
      <c r="AQ2276" t="s">
        <v>82</v>
      </c>
      <c r="AR2276">
        <v>4</v>
      </c>
      <c r="AS2276" s="34">
        <v>0.53333333333333</v>
      </c>
      <c r="AT2276" t="s">
        <v>83</v>
      </c>
      <c r="AU2276" s="35">
        <f t="shared" si="574"/>
        <v>855.95</v>
      </c>
      <c r="AV2276" s="35">
        <f t="shared" si="565"/>
        <v>864</v>
      </c>
      <c r="AW2276" s="35">
        <f t="shared" si="566"/>
        <v>2.12827268693144</v>
      </c>
      <c r="AX2276" s="35">
        <f t="shared" si="567"/>
        <v>1.27693033059685</v>
      </c>
      <c r="AY2276" s="35">
        <f t="shared" si="568"/>
        <v>864</v>
      </c>
      <c r="AZ2276" s="35">
        <f t="shared" si="569"/>
        <v>864</v>
      </c>
      <c r="BA2276" s="27" t="str">
        <f t="shared" si="570"/>
        <v>3</v>
      </c>
      <c r="BB2276" s="34">
        <v>0.00024</v>
      </c>
      <c r="BC2276" s="34">
        <f t="shared" si="571"/>
        <v>0.20736</v>
      </c>
      <c r="BD2276" s="34" t="e">
        <f t="shared" si="572"/>
        <v>#REF!</v>
      </c>
      <c r="BE2276" s="34">
        <v>0.18</v>
      </c>
      <c r="BF2276" s="34">
        <f t="shared" si="575"/>
        <v>155.52</v>
      </c>
      <c r="BG2276" s="34" t="e">
        <f t="shared" si="573"/>
        <v>#REF!</v>
      </c>
      <c r="BH2276" t="str">
        <f>IF(AT2276="UDARA","U","N")&amp;LEFT($C$4,2)&amp;MID($C$4,4,2)&amp;LEFT(A2276,3)&amp;MID(E2276,2,2)&amp;VLOOKUP(E2276,Acuan_Reference!C:L,10,0)</f>
        <v>N1501BJM71N2</v>
      </c>
      <c r="BI2276" t="s">
        <v>84</v>
      </c>
      <c r="BJ2276" t="s">
        <v>119</v>
      </c>
      <c r="BK2276" t="s">
        <v>86</v>
      </c>
      <c r="BL2276" t="s">
        <v>87</v>
      </c>
    </row>
    <row r="2277" hidden="1" spans="1:64">
      <c r="A2277" t="s">
        <v>90</v>
      </c>
      <c r="B2277" t="s">
        <v>75</v>
      </c>
      <c r="C2277" t="s">
        <v>76</v>
      </c>
      <c r="D2277" t="s">
        <v>115</v>
      </c>
      <c r="E2277" t="s">
        <v>288</v>
      </c>
      <c r="F2277" t="s">
        <v>289</v>
      </c>
      <c r="G2277" t="s">
        <v>80</v>
      </c>
      <c r="H2277" t="s">
        <v>81</v>
      </c>
      <c r="I2277" s="34">
        <v>17170</v>
      </c>
      <c r="J2277" s="35">
        <v>12518</v>
      </c>
      <c r="K2277" s="35">
        <v>21601</v>
      </c>
      <c r="L2277" s="35">
        <v>23656</v>
      </c>
      <c r="M2277" s="35">
        <v>7448</v>
      </c>
      <c r="N2277" s="35">
        <v>22742</v>
      </c>
      <c r="O2277" s="35">
        <v>20909</v>
      </c>
      <c r="P2277" s="35">
        <v>25285</v>
      </c>
      <c r="Q2277" s="35">
        <v>19690</v>
      </c>
      <c r="R2277" s="35">
        <v>16314</v>
      </c>
      <c r="S2277" s="35">
        <v>23577</v>
      </c>
      <c r="T2277" s="35">
        <v>15990</v>
      </c>
      <c r="U2277" s="35">
        <v>18536</v>
      </c>
      <c r="V2277" s="34">
        <v>19367.666666667</v>
      </c>
      <c r="W2277" s="34">
        <f t="shared" si="560"/>
        <v>16014.6666666667</v>
      </c>
      <c r="X2277" s="35">
        <v>12474</v>
      </c>
      <c r="Y2277" s="35">
        <v>0</v>
      </c>
      <c r="Z2277" s="35">
        <v>0</v>
      </c>
      <c r="AA2277" s="34">
        <v>14354</v>
      </c>
      <c r="AB2277" s="34">
        <v>0</v>
      </c>
      <c r="AC2277" s="34">
        <v>0</v>
      </c>
      <c r="AD2277" s="34">
        <v>4224</v>
      </c>
      <c r="AE2277" s="34">
        <f t="shared" si="561"/>
        <v>18578</v>
      </c>
      <c r="AF2277" s="34">
        <f t="shared" si="562"/>
        <v>0.959227578610382</v>
      </c>
      <c r="AG2277" s="34">
        <f t="shared" si="563"/>
        <v>0.896303388560486</v>
      </c>
      <c r="AH2277" s="34">
        <v>176016</v>
      </c>
      <c r="AI2277" s="34">
        <v>0</v>
      </c>
      <c r="AJ2277" s="35">
        <v>29760</v>
      </c>
      <c r="AK2277" s="35">
        <v>20918</v>
      </c>
      <c r="AL2277" s="35">
        <v>13518</v>
      </c>
      <c r="AM2277" s="34">
        <v>0.6</v>
      </c>
      <c r="AN2277" s="34">
        <f t="shared" si="564"/>
        <v>9608.8</v>
      </c>
      <c r="AO2277" s="35">
        <v>48</v>
      </c>
      <c r="AP2277" s="35">
        <v>48</v>
      </c>
      <c r="AQ2277" t="s">
        <v>153</v>
      </c>
      <c r="AR2277">
        <v>12</v>
      </c>
      <c r="AS2277" s="34">
        <v>0.033333333333333</v>
      </c>
      <c r="AT2277" t="s">
        <v>83</v>
      </c>
      <c r="AU2277" s="35">
        <f t="shared" si="574"/>
        <v>3411.6</v>
      </c>
      <c r="AV2277" s="35">
        <f t="shared" si="565"/>
        <v>3456</v>
      </c>
      <c r="AW2277" s="35">
        <f t="shared" si="566"/>
        <v>1.37586379152444</v>
      </c>
      <c r="AX2277" s="35">
        <f t="shared" si="567"/>
        <v>0.531762550994921</v>
      </c>
      <c r="AY2277" s="35">
        <f t="shared" si="568"/>
        <v>3456</v>
      </c>
      <c r="AZ2277" s="35">
        <f t="shared" si="569"/>
        <v>3456</v>
      </c>
      <c r="BA2277" s="27" t="str">
        <f t="shared" si="570"/>
        <v>3</v>
      </c>
      <c r="BB2277" s="34">
        <v>0.00024</v>
      </c>
      <c r="BC2277" s="34">
        <f t="shared" si="571"/>
        <v>0.82944</v>
      </c>
      <c r="BD2277" s="34" t="e">
        <f t="shared" si="572"/>
        <v>#REF!</v>
      </c>
      <c r="BE2277" s="34">
        <v>0.18</v>
      </c>
      <c r="BF2277" s="34">
        <f t="shared" si="575"/>
        <v>622.08</v>
      </c>
      <c r="BG2277" s="34" t="e">
        <f t="shared" si="573"/>
        <v>#REF!</v>
      </c>
      <c r="BH2277" t="str">
        <f>IF(AT2277="UDARA","U","N")&amp;LEFT($C$4,2)&amp;MID($C$4,4,2)&amp;LEFT(A2277,3)&amp;MID(E2277,2,2)&amp;VLOOKUP(E2277,Acuan_Reference!C:L,10,0)</f>
        <v>N1501BKS71N2</v>
      </c>
      <c r="BI2277" t="s">
        <v>84</v>
      </c>
      <c r="BJ2277" t="s">
        <v>119</v>
      </c>
      <c r="BK2277" t="s">
        <v>86</v>
      </c>
      <c r="BL2277" t="s">
        <v>87</v>
      </c>
    </row>
    <row r="2278" hidden="1" spans="1:64">
      <c r="A2278" t="s">
        <v>91</v>
      </c>
      <c r="B2278" t="s">
        <v>75</v>
      </c>
      <c r="C2278" t="s">
        <v>76</v>
      </c>
      <c r="D2278" t="s">
        <v>115</v>
      </c>
      <c r="E2278" t="s">
        <v>288</v>
      </c>
      <c r="F2278" t="s">
        <v>289</v>
      </c>
      <c r="G2278" t="s">
        <v>80</v>
      </c>
      <c r="H2278" t="s">
        <v>81</v>
      </c>
      <c r="I2278" s="34">
        <v>17170</v>
      </c>
      <c r="J2278" s="35">
        <v>7106</v>
      </c>
      <c r="K2278" s="35">
        <v>18280</v>
      </c>
      <c r="L2278" s="35">
        <v>11923</v>
      </c>
      <c r="M2278" s="35">
        <v>5151</v>
      </c>
      <c r="N2278" s="35">
        <v>16635</v>
      </c>
      <c r="O2278" s="35">
        <v>11439</v>
      </c>
      <c r="P2278" s="35">
        <v>16472</v>
      </c>
      <c r="Q2278" s="35">
        <v>5833</v>
      </c>
      <c r="R2278" s="35">
        <v>11100</v>
      </c>
      <c r="S2278" s="35">
        <v>18232</v>
      </c>
      <c r="T2278" s="35">
        <v>8358</v>
      </c>
      <c r="U2278" s="35">
        <v>14300</v>
      </c>
      <c r="V2278" s="34">
        <v>13630</v>
      </c>
      <c r="W2278" s="34">
        <f t="shared" si="560"/>
        <v>10592</v>
      </c>
      <c r="X2278" s="35">
        <v>4618</v>
      </c>
      <c r="Y2278" s="35">
        <v>0</v>
      </c>
      <c r="Z2278" s="35">
        <v>0</v>
      </c>
      <c r="AA2278" s="34">
        <v>11764</v>
      </c>
      <c r="AB2278" s="34">
        <v>0</v>
      </c>
      <c r="AC2278" s="34">
        <v>1008</v>
      </c>
      <c r="AD2278" s="34">
        <v>0</v>
      </c>
      <c r="AE2278" s="34">
        <f t="shared" si="561"/>
        <v>12772</v>
      </c>
      <c r="AF2278" s="34">
        <f t="shared" si="562"/>
        <v>0.937050623624358</v>
      </c>
      <c r="AG2278" s="34">
        <f t="shared" si="563"/>
        <v>1.20581570996979</v>
      </c>
      <c r="AH2278" s="34">
        <v>176016</v>
      </c>
      <c r="AI2278" s="34">
        <v>0</v>
      </c>
      <c r="AJ2278" s="35">
        <v>29760</v>
      </c>
      <c r="AK2278" s="35">
        <v>12346</v>
      </c>
      <c r="AL2278" s="35">
        <v>9118</v>
      </c>
      <c r="AM2278" s="34">
        <v>0.9</v>
      </c>
      <c r="AN2278" s="34">
        <f t="shared" si="564"/>
        <v>9532.8</v>
      </c>
      <c r="AO2278" s="35">
        <v>48</v>
      </c>
      <c r="AP2278" s="35">
        <v>48</v>
      </c>
      <c r="AQ2278" t="s">
        <v>82</v>
      </c>
      <c r="AR2278">
        <v>4</v>
      </c>
      <c r="AS2278" s="34">
        <v>0.13333333333333</v>
      </c>
      <c r="AT2278" t="s">
        <v>83</v>
      </c>
      <c r="AU2278" s="35">
        <f t="shared" si="574"/>
        <v>4409.1</v>
      </c>
      <c r="AV2278" s="35">
        <f t="shared" si="565"/>
        <v>4416</v>
      </c>
      <c r="AW2278" s="35">
        <f t="shared" si="566"/>
        <v>1.62273413897281</v>
      </c>
      <c r="AX2278" s="35">
        <f t="shared" si="567"/>
        <v>0.761895770392749</v>
      </c>
      <c r="AY2278" s="35">
        <f t="shared" si="568"/>
        <v>4416</v>
      </c>
      <c r="AZ2278" s="35">
        <f t="shared" si="569"/>
        <v>4416</v>
      </c>
      <c r="BA2278" s="27" t="str">
        <f t="shared" si="570"/>
        <v>3</v>
      </c>
      <c r="BB2278" s="34">
        <v>0.00024</v>
      </c>
      <c r="BC2278" s="34">
        <f t="shared" si="571"/>
        <v>1.05984</v>
      </c>
      <c r="BD2278" s="34" t="e">
        <f t="shared" si="572"/>
        <v>#REF!</v>
      </c>
      <c r="BE2278" s="34">
        <v>0.18</v>
      </c>
      <c r="BF2278" s="34">
        <f t="shared" si="575"/>
        <v>794.88</v>
      </c>
      <c r="BG2278" s="34" t="e">
        <f t="shared" si="573"/>
        <v>#REF!</v>
      </c>
      <c r="BH2278" t="str">
        <f>IF(AT2278="UDARA","U","N")&amp;LEFT($C$4,2)&amp;MID($C$4,4,2)&amp;LEFT(A2278,3)&amp;MID(E2278,2,2)&amp;VLOOKUP(E2278,Acuan_Reference!C:L,10,0)</f>
        <v>N1501BLP71N2</v>
      </c>
      <c r="BI2278" t="s">
        <v>84</v>
      </c>
      <c r="BJ2278" t="s">
        <v>119</v>
      </c>
      <c r="BK2278" t="s">
        <v>86</v>
      </c>
      <c r="BL2278" t="s">
        <v>87</v>
      </c>
    </row>
    <row r="2279" hidden="1" spans="1:64">
      <c r="A2279" t="s">
        <v>92</v>
      </c>
      <c r="B2279" t="s">
        <v>75</v>
      </c>
      <c r="C2279" t="s">
        <v>76</v>
      </c>
      <c r="D2279" t="s">
        <v>115</v>
      </c>
      <c r="E2279" t="s">
        <v>288</v>
      </c>
      <c r="F2279" t="s">
        <v>289</v>
      </c>
      <c r="G2279" t="s">
        <v>80</v>
      </c>
      <c r="H2279" t="s">
        <v>81</v>
      </c>
      <c r="I2279" s="34">
        <v>17170</v>
      </c>
      <c r="J2279" s="35">
        <v>3293</v>
      </c>
      <c r="K2279" s="35">
        <v>2557</v>
      </c>
      <c r="L2279" s="35">
        <v>2181</v>
      </c>
      <c r="M2279" s="35">
        <v>1903</v>
      </c>
      <c r="N2279" s="35">
        <v>4183</v>
      </c>
      <c r="O2279" s="35">
        <v>2777</v>
      </c>
      <c r="P2279" s="35">
        <v>2973</v>
      </c>
      <c r="Q2279" s="35">
        <v>1215</v>
      </c>
      <c r="R2279" s="35">
        <v>3260</v>
      </c>
      <c r="S2279" s="35">
        <v>3656</v>
      </c>
      <c r="T2279" s="35">
        <v>2314</v>
      </c>
      <c r="U2279" s="35">
        <v>4670</v>
      </c>
      <c r="V2279" s="34">
        <v>3546.6666666667</v>
      </c>
      <c r="W2279" s="34">
        <f t="shared" si="560"/>
        <v>3072.33333333333</v>
      </c>
      <c r="X2279" s="35">
        <v>1474</v>
      </c>
      <c r="Y2279" s="35">
        <v>0</v>
      </c>
      <c r="Z2279" s="35">
        <v>0</v>
      </c>
      <c r="AA2279" s="34">
        <v>2758</v>
      </c>
      <c r="AB2279" s="34">
        <v>0</v>
      </c>
      <c r="AC2279" s="34">
        <v>2736</v>
      </c>
      <c r="AD2279" s="34">
        <v>0</v>
      </c>
      <c r="AE2279" s="34">
        <f t="shared" si="561"/>
        <v>5494</v>
      </c>
      <c r="AF2279" s="34">
        <f t="shared" si="562"/>
        <v>1.54906015037593</v>
      </c>
      <c r="AG2279" s="34">
        <f t="shared" si="563"/>
        <v>1.78821742432462</v>
      </c>
      <c r="AH2279" s="34">
        <v>176016</v>
      </c>
      <c r="AI2279" s="34">
        <v>0</v>
      </c>
      <c r="AJ2279" s="35">
        <v>29760</v>
      </c>
      <c r="AK2279" s="35">
        <v>2856</v>
      </c>
      <c r="AL2279" s="35">
        <v>2233</v>
      </c>
      <c r="AM2279" s="34">
        <v>1.5</v>
      </c>
      <c r="AN2279" s="34">
        <f t="shared" si="564"/>
        <v>4608.5</v>
      </c>
      <c r="AO2279" s="35">
        <v>48</v>
      </c>
      <c r="AP2279" s="35">
        <v>48</v>
      </c>
      <c r="AQ2279" t="s">
        <v>82</v>
      </c>
      <c r="AR2279">
        <v>2</v>
      </c>
      <c r="AS2279" s="34">
        <v>0.53333333333333</v>
      </c>
      <c r="AT2279" t="s">
        <v>83</v>
      </c>
      <c r="AU2279" s="35">
        <f t="shared" si="574"/>
        <v>1010.625</v>
      </c>
      <c r="AV2279" s="35">
        <f t="shared" si="565"/>
        <v>1056</v>
      </c>
      <c r="AW2279" s="35">
        <f t="shared" si="566"/>
        <v>2.13193012910925</v>
      </c>
      <c r="AX2279" s="35">
        <f t="shared" si="567"/>
        <v>1.40512097211674</v>
      </c>
      <c r="AY2279" s="35">
        <f t="shared" si="568"/>
        <v>1056</v>
      </c>
      <c r="AZ2279" s="35">
        <f t="shared" si="569"/>
        <v>1056</v>
      </c>
      <c r="BA2279" s="27" t="str">
        <f t="shared" si="570"/>
        <v>3</v>
      </c>
      <c r="BB2279" s="34">
        <v>0.00024</v>
      </c>
      <c r="BC2279" s="34">
        <f t="shared" si="571"/>
        <v>0.25344</v>
      </c>
      <c r="BD2279" s="34" t="e">
        <f t="shared" si="572"/>
        <v>#REF!</v>
      </c>
      <c r="BE2279" s="34">
        <v>0.18</v>
      </c>
      <c r="BF2279" s="34">
        <f t="shared" si="575"/>
        <v>190.08</v>
      </c>
      <c r="BG2279" s="34" t="e">
        <f t="shared" si="573"/>
        <v>#REF!</v>
      </c>
      <c r="BH2279" t="str">
        <f>IF(AT2279="UDARA","U","N")&amp;LEFT($C$4,2)&amp;MID($C$4,4,2)&amp;LEFT(A2279,3)&amp;MID(E2279,2,2)&amp;VLOOKUP(E2279,Acuan_Reference!C:L,10,0)</f>
        <v>N1501BTM71N2</v>
      </c>
      <c r="BI2279" t="s">
        <v>84</v>
      </c>
      <c r="BJ2279" t="s">
        <v>119</v>
      </c>
      <c r="BK2279" t="s">
        <v>86</v>
      </c>
      <c r="BL2279" t="s">
        <v>87</v>
      </c>
    </row>
    <row r="2280" hidden="1" spans="1:64">
      <c r="A2280" t="s">
        <v>93</v>
      </c>
      <c r="B2280" t="s">
        <v>75</v>
      </c>
      <c r="C2280" t="s">
        <v>76</v>
      </c>
      <c r="D2280" t="s">
        <v>115</v>
      </c>
      <c r="E2280" t="s">
        <v>288</v>
      </c>
      <c r="F2280" t="s">
        <v>289</v>
      </c>
      <c r="G2280" t="s">
        <v>80</v>
      </c>
      <c r="H2280" t="s">
        <v>81</v>
      </c>
      <c r="I2280" s="34">
        <v>17170</v>
      </c>
      <c r="J2280" s="35">
        <v>7809</v>
      </c>
      <c r="K2280" s="35">
        <v>13979</v>
      </c>
      <c r="L2280" s="35">
        <v>14514</v>
      </c>
      <c r="M2280" s="35">
        <v>7386</v>
      </c>
      <c r="N2280" s="35">
        <v>13479</v>
      </c>
      <c r="O2280" s="35">
        <v>11385</v>
      </c>
      <c r="P2280" s="35">
        <v>16804</v>
      </c>
      <c r="Q2280" s="35">
        <v>7075</v>
      </c>
      <c r="R2280" s="35">
        <v>11673</v>
      </c>
      <c r="S2280" s="35">
        <v>12519</v>
      </c>
      <c r="T2280" s="35">
        <v>10469</v>
      </c>
      <c r="U2280" s="35">
        <v>15845</v>
      </c>
      <c r="V2280" s="34">
        <v>12944.333333333</v>
      </c>
      <c r="W2280" s="34">
        <f t="shared" si="560"/>
        <v>11566.3333333333</v>
      </c>
      <c r="X2280" s="35">
        <v>5203</v>
      </c>
      <c r="Y2280" s="35">
        <v>0</v>
      </c>
      <c r="Z2280" s="35">
        <v>0</v>
      </c>
      <c r="AA2280" s="34">
        <v>6037</v>
      </c>
      <c r="AB2280" s="34">
        <v>0</v>
      </c>
      <c r="AC2280" s="34">
        <v>3600</v>
      </c>
      <c r="AD2280" s="34">
        <v>0</v>
      </c>
      <c r="AE2280" s="34">
        <f t="shared" si="561"/>
        <v>9637</v>
      </c>
      <c r="AF2280" s="34">
        <f t="shared" si="562"/>
        <v>0.74449566090698</v>
      </c>
      <c r="AG2280" s="34">
        <f t="shared" si="563"/>
        <v>0.833194040174068</v>
      </c>
      <c r="AH2280" s="34">
        <v>176016</v>
      </c>
      <c r="AI2280" s="34">
        <v>0</v>
      </c>
      <c r="AJ2280" s="35">
        <v>29760</v>
      </c>
      <c r="AK2280" s="35">
        <v>10979</v>
      </c>
      <c r="AL2280" s="35">
        <v>8385</v>
      </c>
      <c r="AM2280" s="34">
        <v>0.8</v>
      </c>
      <c r="AN2280" s="34">
        <f t="shared" si="564"/>
        <v>9253.06666666667</v>
      </c>
      <c r="AO2280" s="35">
        <v>48</v>
      </c>
      <c r="AP2280" s="35">
        <v>48</v>
      </c>
      <c r="AQ2280" t="s">
        <v>153</v>
      </c>
      <c r="AR2280">
        <v>4</v>
      </c>
      <c r="AS2280" s="34">
        <v>0.066666666666667</v>
      </c>
      <c r="AT2280" t="s">
        <v>83</v>
      </c>
      <c r="AU2280" s="35">
        <f t="shared" si="574"/>
        <v>6000.8</v>
      </c>
      <c r="AV2280" s="35">
        <f t="shared" si="565"/>
        <v>6048</v>
      </c>
      <c r="AW2280" s="35">
        <f t="shared" si="566"/>
        <v>1.35609095362979</v>
      </c>
      <c r="AX2280" s="35">
        <f t="shared" si="567"/>
        <v>0.631142107841725</v>
      </c>
      <c r="AY2280" s="35">
        <f t="shared" si="568"/>
        <v>6048</v>
      </c>
      <c r="AZ2280" s="35">
        <f t="shared" si="569"/>
        <v>6048</v>
      </c>
      <c r="BA2280" s="27" t="str">
        <f t="shared" si="570"/>
        <v>2</v>
      </c>
      <c r="BB2280" s="34">
        <v>0.00024</v>
      </c>
      <c r="BC2280" s="34">
        <f t="shared" si="571"/>
        <v>1.45152</v>
      </c>
      <c r="BD2280" s="34" t="e">
        <f t="shared" si="572"/>
        <v>#REF!</v>
      </c>
      <c r="BE2280" s="34">
        <v>0.18</v>
      </c>
      <c r="BF2280" s="34">
        <f t="shared" si="575"/>
        <v>1088.64</v>
      </c>
      <c r="BG2280" s="34" t="e">
        <f t="shared" si="573"/>
        <v>#REF!</v>
      </c>
      <c r="BH2280" t="str">
        <f>IF(AT2280="UDARA","U","N")&amp;LEFT($C$4,2)&amp;MID($C$4,4,2)&amp;LEFT(A2280,3)&amp;MID(E2280,2,2)&amp;VLOOKUP(E2280,Acuan_Reference!C:L,10,0)</f>
        <v>N1501CRB71N2</v>
      </c>
      <c r="BI2280" t="s">
        <v>84</v>
      </c>
      <c r="BJ2280" t="s">
        <v>119</v>
      </c>
      <c r="BK2280" t="s">
        <v>86</v>
      </c>
      <c r="BL2280" t="s">
        <v>87</v>
      </c>
    </row>
    <row r="2281" hidden="1" spans="1:64">
      <c r="A2281" t="s">
        <v>94</v>
      </c>
      <c r="B2281" t="s">
        <v>75</v>
      </c>
      <c r="C2281" t="s">
        <v>76</v>
      </c>
      <c r="D2281" t="s">
        <v>115</v>
      </c>
      <c r="E2281" t="s">
        <v>288</v>
      </c>
      <c r="F2281" t="s">
        <v>289</v>
      </c>
      <c r="G2281" t="s">
        <v>80</v>
      </c>
      <c r="H2281" t="s">
        <v>81</v>
      </c>
      <c r="I2281" s="34">
        <v>17170</v>
      </c>
      <c r="J2281" s="35">
        <v>8371</v>
      </c>
      <c r="K2281" s="35">
        <v>12585</v>
      </c>
      <c r="L2281" s="35">
        <v>12712</v>
      </c>
      <c r="M2281" s="35">
        <v>7268</v>
      </c>
      <c r="N2281" s="35">
        <v>10918</v>
      </c>
      <c r="O2281" s="35">
        <v>12865</v>
      </c>
      <c r="P2281" s="35">
        <v>14885</v>
      </c>
      <c r="Q2281" s="35">
        <v>8837</v>
      </c>
      <c r="R2281" s="35">
        <v>10557</v>
      </c>
      <c r="S2281" s="35">
        <v>16123</v>
      </c>
      <c r="T2281" s="35">
        <v>11788</v>
      </c>
      <c r="U2281" s="35">
        <v>11704</v>
      </c>
      <c r="V2281" s="34">
        <v>13205</v>
      </c>
      <c r="W2281" s="34">
        <f t="shared" si="560"/>
        <v>10932.6666666667</v>
      </c>
      <c r="X2281" s="35">
        <v>7606</v>
      </c>
      <c r="Y2281" s="35">
        <v>0</v>
      </c>
      <c r="Z2281" s="35">
        <v>0</v>
      </c>
      <c r="AA2281" s="34">
        <v>11790</v>
      </c>
      <c r="AB2281" s="34">
        <v>0</v>
      </c>
      <c r="AC2281" s="34">
        <v>0</v>
      </c>
      <c r="AD2281" s="34">
        <v>2496</v>
      </c>
      <c r="AE2281" s="34">
        <f t="shared" si="561"/>
        <v>14286</v>
      </c>
      <c r="AF2281" s="34">
        <f t="shared" si="562"/>
        <v>1.08186293070807</v>
      </c>
      <c r="AG2281" s="34">
        <f t="shared" si="563"/>
        <v>1.07841941581804</v>
      </c>
      <c r="AH2281" s="34">
        <v>176016</v>
      </c>
      <c r="AI2281" s="34">
        <v>0</v>
      </c>
      <c r="AJ2281" s="35">
        <v>29760</v>
      </c>
      <c r="AK2281" s="35">
        <v>12470</v>
      </c>
      <c r="AL2281" s="35">
        <v>9306</v>
      </c>
      <c r="AM2281" s="34">
        <v>0.8</v>
      </c>
      <c r="AN2281" s="34">
        <f t="shared" si="564"/>
        <v>8746.13333333333</v>
      </c>
      <c r="AO2281" s="35">
        <v>48</v>
      </c>
      <c r="AP2281" s="35">
        <v>48</v>
      </c>
      <c r="AQ2281" t="s">
        <v>82</v>
      </c>
      <c r="AR2281">
        <v>8</v>
      </c>
      <c r="AS2281" s="34">
        <v>0.13333333333333</v>
      </c>
      <c r="AT2281" t="s">
        <v>83</v>
      </c>
      <c r="AU2281" s="35">
        <f t="shared" si="574"/>
        <v>2824.6</v>
      </c>
      <c r="AV2281" s="35">
        <f t="shared" si="565"/>
        <v>2832</v>
      </c>
      <c r="AW2281" s="35">
        <f t="shared" si="566"/>
        <v>1.56576620525642</v>
      </c>
      <c r="AX2281" s="35">
        <f t="shared" si="567"/>
        <v>0.714555765595463</v>
      </c>
      <c r="AY2281" s="35">
        <f t="shared" si="568"/>
        <v>2832</v>
      </c>
      <c r="AZ2281" s="35">
        <f t="shared" si="569"/>
        <v>2832</v>
      </c>
      <c r="BA2281" s="27" t="str">
        <f t="shared" si="570"/>
        <v>3</v>
      </c>
      <c r="BB2281" s="34">
        <v>0.00024</v>
      </c>
      <c r="BC2281" s="34">
        <f t="shared" si="571"/>
        <v>0.67968</v>
      </c>
      <c r="BD2281" s="34" t="e">
        <f t="shared" si="572"/>
        <v>#REF!</v>
      </c>
      <c r="BE2281" s="34">
        <v>0.18</v>
      </c>
      <c r="BF2281" s="34">
        <f t="shared" si="575"/>
        <v>509.76</v>
      </c>
      <c r="BG2281" s="34" t="e">
        <f t="shared" si="573"/>
        <v>#REF!</v>
      </c>
      <c r="BH2281" t="str">
        <f>IF(AT2281="UDARA","U","N")&amp;LEFT($C$4,2)&amp;MID($C$4,4,2)&amp;LEFT(A2281,3)&amp;MID(E2281,2,2)&amp;VLOOKUP(E2281,Acuan_Reference!C:L,10,0)</f>
        <v>N1501DPS71N2</v>
      </c>
      <c r="BI2281" t="s">
        <v>84</v>
      </c>
      <c r="BJ2281" t="s">
        <v>119</v>
      </c>
      <c r="BK2281" t="s">
        <v>86</v>
      </c>
      <c r="BL2281" t="s">
        <v>87</v>
      </c>
    </row>
    <row r="2282" hidden="1" spans="1:64">
      <c r="A2282" t="s">
        <v>95</v>
      </c>
      <c r="B2282" t="s">
        <v>75</v>
      </c>
      <c r="C2282" t="s">
        <v>76</v>
      </c>
      <c r="D2282" t="s">
        <v>115</v>
      </c>
      <c r="E2282" t="s">
        <v>288</v>
      </c>
      <c r="F2282" t="s">
        <v>289</v>
      </c>
      <c r="G2282" t="s">
        <v>80</v>
      </c>
      <c r="H2282" t="s">
        <v>81</v>
      </c>
      <c r="I2282" s="34">
        <v>17170</v>
      </c>
      <c r="J2282" s="35">
        <v>7860</v>
      </c>
      <c r="K2282" s="35">
        <v>16917</v>
      </c>
      <c r="L2282" s="35">
        <v>21299</v>
      </c>
      <c r="M2282" s="35">
        <v>6679</v>
      </c>
      <c r="N2282" s="35">
        <v>13987</v>
      </c>
      <c r="O2282" s="35">
        <v>11621</v>
      </c>
      <c r="P2282" s="35">
        <v>12635</v>
      </c>
      <c r="Q2282" s="35">
        <v>12459</v>
      </c>
      <c r="R2282" s="35">
        <v>13532</v>
      </c>
      <c r="S2282" s="35">
        <v>19430</v>
      </c>
      <c r="T2282" s="35">
        <v>22307</v>
      </c>
      <c r="U2282" s="35">
        <v>13544</v>
      </c>
      <c r="V2282" s="34">
        <v>18427</v>
      </c>
      <c r="W2282" s="34">
        <f t="shared" si="560"/>
        <v>16407</v>
      </c>
      <c r="X2282" s="35">
        <v>11332</v>
      </c>
      <c r="Y2282" s="35">
        <v>0</v>
      </c>
      <c r="Z2282" s="35">
        <v>0</v>
      </c>
      <c r="AA2282" s="34">
        <v>93</v>
      </c>
      <c r="AB2282" s="34">
        <v>0</v>
      </c>
      <c r="AC2282" s="34">
        <v>0</v>
      </c>
      <c r="AD2282" s="34">
        <v>8688</v>
      </c>
      <c r="AE2282" s="34">
        <f t="shared" si="561"/>
        <v>8781</v>
      </c>
      <c r="AF2282" s="34">
        <f t="shared" si="562"/>
        <v>0.476529006349379</v>
      </c>
      <c r="AG2282" s="34">
        <f t="shared" si="563"/>
        <v>0.00566831230572317</v>
      </c>
      <c r="AH2282" s="34">
        <v>176016</v>
      </c>
      <c r="AI2282" s="34">
        <v>0</v>
      </c>
      <c r="AJ2282" s="35">
        <v>29760</v>
      </c>
      <c r="AK2282" s="35">
        <v>15948</v>
      </c>
      <c r="AL2282" s="35">
        <v>13370</v>
      </c>
      <c r="AM2282" s="34">
        <v>0.25</v>
      </c>
      <c r="AN2282" s="34">
        <f t="shared" si="564"/>
        <v>4101.75</v>
      </c>
      <c r="AO2282" s="35">
        <v>48</v>
      </c>
      <c r="AP2282" s="35">
        <v>48</v>
      </c>
      <c r="AQ2282" t="s">
        <v>153</v>
      </c>
      <c r="AR2282">
        <v>12</v>
      </c>
      <c r="AS2282" s="34">
        <v>0.033333333333333</v>
      </c>
      <c r="AT2282" t="s">
        <v>83</v>
      </c>
      <c r="AU2282" s="35">
        <f t="shared" si="574"/>
        <v>6518.0625</v>
      </c>
      <c r="AV2282" s="35">
        <f t="shared" si="565"/>
        <v>6528</v>
      </c>
      <c r="AW2282" s="35">
        <f t="shared" si="566"/>
        <v>0.933077345035656</v>
      </c>
      <c r="AX2282" s="35">
        <f t="shared" si="567"/>
        <v>0.118181264094594</v>
      </c>
      <c r="AY2282" s="35">
        <f t="shared" si="568"/>
        <v>6528</v>
      </c>
      <c r="AZ2282" s="35">
        <f t="shared" si="569"/>
        <v>6528</v>
      </c>
      <c r="BA2282" s="27" t="str">
        <f t="shared" si="570"/>
        <v>3</v>
      </c>
      <c r="BB2282" s="34">
        <v>0.00024</v>
      </c>
      <c r="BC2282" s="34">
        <f t="shared" si="571"/>
        <v>1.56672</v>
      </c>
      <c r="BD2282" s="34" t="e">
        <f t="shared" si="572"/>
        <v>#REF!</v>
      </c>
      <c r="BE2282" s="34">
        <v>0.18</v>
      </c>
      <c r="BF2282" s="34">
        <f t="shared" si="575"/>
        <v>1175.04</v>
      </c>
      <c r="BG2282" s="34" t="e">
        <f t="shared" si="573"/>
        <v>#REF!</v>
      </c>
      <c r="BH2282" t="str">
        <f>IF(AT2282="UDARA","U","N")&amp;LEFT($C$4,2)&amp;MID($C$4,4,2)&amp;LEFT(A2282,3)&amp;MID(E2282,2,2)&amp;VLOOKUP(E2282,Acuan_Reference!C:L,10,0)</f>
        <v>N1501JAK71N2</v>
      </c>
      <c r="BI2282" t="s">
        <v>84</v>
      </c>
      <c r="BJ2282" t="s">
        <v>119</v>
      </c>
      <c r="BK2282" t="s">
        <v>86</v>
      </c>
      <c r="BL2282" t="s">
        <v>87</v>
      </c>
    </row>
    <row r="2283" hidden="1" spans="1:64">
      <c r="A2283" t="s">
        <v>96</v>
      </c>
      <c r="B2283" t="s">
        <v>75</v>
      </c>
      <c r="C2283" t="s">
        <v>76</v>
      </c>
      <c r="D2283" t="s">
        <v>115</v>
      </c>
      <c r="E2283" t="s">
        <v>288</v>
      </c>
      <c r="F2283" t="s">
        <v>289</v>
      </c>
      <c r="G2283" t="s">
        <v>80</v>
      </c>
      <c r="H2283" t="s">
        <v>81</v>
      </c>
      <c r="I2283" s="34">
        <v>17170</v>
      </c>
      <c r="J2283" s="35">
        <v>3443</v>
      </c>
      <c r="K2283" s="35">
        <v>8122</v>
      </c>
      <c r="L2283" s="35">
        <v>3979</v>
      </c>
      <c r="M2283" s="35">
        <v>3128</v>
      </c>
      <c r="N2283" s="35">
        <v>6837</v>
      </c>
      <c r="O2283" s="35">
        <v>4118</v>
      </c>
      <c r="P2283" s="35">
        <v>6457</v>
      </c>
      <c r="Q2283" s="35">
        <v>2696</v>
      </c>
      <c r="R2283" s="35">
        <v>4101</v>
      </c>
      <c r="S2283" s="35">
        <v>9196</v>
      </c>
      <c r="T2283" s="35">
        <v>4952</v>
      </c>
      <c r="U2283" s="35">
        <v>7211</v>
      </c>
      <c r="V2283" s="34">
        <v>7119.6666666667</v>
      </c>
      <c r="W2283" s="34">
        <f t="shared" si="560"/>
        <v>5526</v>
      </c>
      <c r="X2283" s="35">
        <v>1919</v>
      </c>
      <c r="Y2283" s="35">
        <v>0</v>
      </c>
      <c r="Z2283" s="35">
        <v>0</v>
      </c>
      <c r="AA2283" s="34">
        <v>9738</v>
      </c>
      <c r="AB2283" s="34">
        <v>0</v>
      </c>
      <c r="AC2283" s="34">
        <v>0</v>
      </c>
      <c r="AD2283" s="34">
        <v>864</v>
      </c>
      <c r="AE2283" s="34">
        <f t="shared" si="561"/>
        <v>10602</v>
      </c>
      <c r="AF2283" s="34">
        <f t="shared" si="562"/>
        <v>1.48911465892597</v>
      </c>
      <c r="AG2283" s="34">
        <f t="shared" si="563"/>
        <v>1.76221498371335</v>
      </c>
      <c r="AH2283" s="34">
        <v>176016</v>
      </c>
      <c r="AI2283" s="34">
        <v>0</v>
      </c>
      <c r="AJ2283" s="35">
        <v>29760</v>
      </c>
      <c r="AK2283" s="35">
        <v>5615</v>
      </c>
      <c r="AL2283" s="35">
        <v>4415</v>
      </c>
      <c r="AM2283" s="34">
        <v>1.2</v>
      </c>
      <c r="AN2283" s="34">
        <f t="shared" si="564"/>
        <v>6631.2</v>
      </c>
      <c r="AO2283" s="35">
        <v>48</v>
      </c>
      <c r="AP2283" s="35">
        <v>48</v>
      </c>
      <c r="AQ2283" t="s">
        <v>82</v>
      </c>
      <c r="AR2283">
        <v>2</v>
      </c>
      <c r="AS2283" s="34">
        <v>0.2</v>
      </c>
      <c r="AT2283" t="s">
        <v>83</v>
      </c>
      <c r="AU2283" s="35">
        <f t="shared" si="574"/>
        <v>333.150000000001</v>
      </c>
      <c r="AV2283" s="35">
        <f t="shared" si="565"/>
        <v>336</v>
      </c>
      <c r="AW2283" s="35">
        <f t="shared" si="566"/>
        <v>1.97937024972856</v>
      </c>
      <c r="AX2283" s="35">
        <f t="shared" si="567"/>
        <v>1.1804198335143</v>
      </c>
      <c r="AY2283" s="35">
        <f t="shared" si="568"/>
        <v>336</v>
      </c>
      <c r="AZ2283" s="35">
        <f t="shared" si="569"/>
        <v>336</v>
      </c>
      <c r="BA2283" s="27" t="str">
        <f t="shared" si="570"/>
        <v>3</v>
      </c>
      <c r="BB2283" s="34">
        <v>0.00024</v>
      </c>
      <c r="BC2283" s="34">
        <f t="shared" si="571"/>
        <v>0.08064</v>
      </c>
      <c r="BD2283" s="34" t="e">
        <f t="shared" si="572"/>
        <v>#REF!</v>
      </c>
      <c r="BE2283" s="34">
        <v>0.18</v>
      </c>
      <c r="BF2283" s="34">
        <f t="shared" si="575"/>
        <v>60.48</v>
      </c>
      <c r="BG2283" s="34" t="e">
        <f t="shared" si="573"/>
        <v>#REF!</v>
      </c>
      <c r="BH2283" t="str">
        <f>IF(AT2283="UDARA","U","N")&amp;LEFT($C$4,2)&amp;MID($C$4,4,2)&amp;LEFT(A2283,3)&amp;MID(E2283,2,2)&amp;VLOOKUP(E2283,Acuan_Reference!C:L,10,0)</f>
        <v>N1501JBI71N2</v>
      </c>
      <c r="BI2283" t="s">
        <v>84</v>
      </c>
      <c r="BJ2283" t="s">
        <v>119</v>
      </c>
      <c r="BK2283" t="s">
        <v>86</v>
      </c>
      <c r="BL2283" t="s">
        <v>87</v>
      </c>
    </row>
    <row r="2284" hidden="1" spans="1:64">
      <c r="A2284" t="s">
        <v>97</v>
      </c>
      <c r="B2284" t="s">
        <v>75</v>
      </c>
      <c r="C2284" t="s">
        <v>76</v>
      </c>
      <c r="D2284" t="s">
        <v>115</v>
      </c>
      <c r="E2284" t="s">
        <v>288</v>
      </c>
      <c r="F2284" t="s">
        <v>289</v>
      </c>
      <c r="G2284" t="s">
        <v>80</v>
      </c>
      <c r="H2284" t="s">
        <v>81</v>
      </c>
      <c r="I2284" s="34">
        <v>17170</v>
      </c>
      <c r="J2284" s="35">
        <v>5474</v>
      </c>
      <c r="K2284" s="35">
        <v>4398</v>
      </c>
      <c r="L2284" s="35">
        <v>4958</v>
      </c>
      <c r="M2284" s="35">
        <v>3883</v>
      </c>
      <c r="N2284" s="35">
        <v>4827</v>
      </c>
      <c r="O2284" s="35">
        <v>3865</v>
      </c>
      <c r="P2284" s="35">
        <v>5384</v>
      </c>
      <c r="Q2284" s="35">
        <v>3829</v>
      </c>
      <c r="R2284" s="35">
        <v>5231</v>
      </c>
      <c r="S2284" s="35">
        <v>8620</v>
      </c>
      <c r="T2284" s="35">
        <v>5968</v>
      </c>
      <c r="U2284" s="35">
        <v>5553</v>
      </c>
      <c r="V2284" s="34">
        <v>6713.6666666667</v>
      </c>
      <c r="W2284" s="34">
        <f t="shared" si="560"/>
        <v>5438.66666666667</v>
      </c>
      <c r="X2284" s="35">
        <v>849</v>
      </c>
      <c r="Y2284" s="35">
        <v>0</v>
      </c>
      <c r="Z2284" s="35">
        <v>0</v>
      </c>
      <c r="AA2284" s="34">
        <v>7830</v>
      </c>
      <c r="AB2284" s="34">
        <v>0</v>
      </c>
      <c r="AC2284" s="34">
        <v>0</v>
      </c>
      <c r="AD2284" s="34">
        <v>0</v>
      </c>
      <c r="AE2284" s="34">
        <f t="shared" si="561"/>
        <v>7830</v>
      </c>
      <c r="AF2284" s="34">
        <f t="shared" si="562"/>
        <v>1.16627774191946</v>
      </c>
      <c r="AG2284" s="34">
        <f t="shared" si="563"/>
        <v>1.43969110075999</v>
      </c>
      <c r="AH2284" s="34">
        <v>176016</v>
      </c>
      <c r="AI2284" s="34">
        <v>0</v>
      </c>
      <c r="AJ2284" s="35">
        <v>29760</v>
      </c>
      <c r="AK2284" s="35">
        <v>6208</v>
      </c>
      <c r="AL2284" s="35">
        <v>4795</v>
      </c>
      <c r="AM2284" s="34">
        <v>0.5</v>
      </c>
      <c r="AN2284" s="34">
        <f t="shared" si="564"/>
        <v>2719.33333333333</v>
      </c>
      <c r="AO2284" s="35">
        <v>48</v>
      </c>
      <c r="AP2284" s="35">
        <v>48</v>
      </c>
      <c r="AQ2284" t="s">
        <v>153</v>
      </c>
      <c r="AR2284">
        <v>20</v>
      </c>
      <c r="AS2284" s="34">
        <v>0.033333333333333</v>
      </c>
      <c r="AT2284" t="s">
        <v>83</v>
      </c>
      <c r="AU2284" s="35">
        <f t="shared" si="574"/>
        <v>0</v>
      </c>
      <c r="AV2284" s="35">
        <f t="shared" si="565"/>
        <v>0</v>
      </c>
      <c r="AW2284" s="35">
        <f t="shared" si="566"/>
        <v>1.43969110075999</v>
      </c>
      <c r="AX2284" s="35">
        <f t="shared" si="567"/>
        <v>0.558041186565335</v>
      </c>
      <c r="AY2284" s="35">
        <f t="shared" si="568"/>
        <v>0</v>
      </c>
      <c r="AZ2284" s="35">
        <f t="shared" si="569"/>
        <v>0</v>
      </c>
      <c r="BA2284" s="27" t="str">
        <f t="shared" si="570"/>
        <v>3</v>
      </c>
      <c r="BB2284" s="34">
        <v>0.00024</v>
      </c>
      <c r="BC2284" s="34">
        <f t="shared" si="571"/>
        <v>0</v>
      </c>
      <c r="BD2284" s="34" t="e">
        <f t="shared" si="572"/>
        <v>#REF!</v>
      </c>
      <c r="BE2284" s="34">
        <v>0.18</v>
      </c>
      <c r="BF2284" s="34">
        <f t="shared" si="575"/>
        <v>0</v>
      </c>
      <c r="BG2284" s="34" t="e">
        <f t="shared" si="573"/>
        <v>#REF!</v>
      </c>
      <c r="BH2284" t="str">
        <f>IF(AT2284="UDARA","U","N")&amp;LEFT($C$4,2)&amp;MID($C$4,4,2)&amp;LEFT(A2284,3)&amp;MID(E2284,2,2)&amp;VLOOKUP(E2284,Acuan_Reference!C:L,10,0)</f>
        <v>N1501JKT71N2</v>
      </c>
      <c r="BI2284" t="s">
        <v>84</v>
      </c>
      <c r="BJ2284" t="s">
        <v>119</v>
      </c>
      <c r="BK2284" t="s">
        <v>86</v>
      </c>
      <c r="BL2284" t="s">
        <v>87</v>
      </c>
    </row>
    <row r="2285" hidden="1" spans="1:64">
      <c r="A2285" t="s">
        <v>98</v>
      </c>
      <c r="B2285" t="s">
        <v>75</v>
      </c>
      <c r="C2285" t="s">
        <v>76</v>
      </c>
      <c r="D2285" t="s">
        <v>115</v>
      </c>
      <c r="E2285" t="s">
        <v>288</v>
      </c>
      <c r="F2285" t="s">
        <v>289</v>
      </c>
      <c r="G2285" t="s">
        <v>80</v>
      </c>
      <c r="H2285" t="s">
        <v>81</v>
      </c>
      <c r="I2285" s="34">
        <v>17170</v>
      </c>
      <c r="J2285" s="35">
        <v>3324</v>
      </c>
      <c r="K2285" s="35">
        <v>5438</v>
      </c>
      <c r="L2285" s="35">
        <v>5736</v>
      </c>
      <c r="M2285" s="35">
        <v>2659</v>
      </c>
      <c r="N2285" s="35">
        <v>3986</v>
      </c>
      <c r="O2285" s="35">
        <v>6114</v>
      </c>
      <c r="P2285" s="35">
        <v>4943</v>
      </c>
      <c r="Q2285" s="35">
        <v>4196</v>
      </c>
      <c r="R2285" s="35">
        <v>4363</v>
      </c>
      <c r="S2285" s="35">
        <v>6064</v>
      </c>
      <c r="T2285" s="35">
        <v>5041</v>
      </c>
      <c r="U2285" s="35">
        <v>5508</v>
      </c>
      <c r="V2285" s="34">
        <v>5537.6666666667</v>
      </c>
      <c r="W2285" s="34">
        <f t="shared" si="560"/>
        <v>4763.66666666667</v>
      </c>
      <c r="X2285" s="35">
        <v>3482</v>
      </c>
      <c r="Y2285" s="35">
        <v>0</v>
      </c>
      <c r="Z2285" s="35">
        <v>0</v>
      </c>
      <c r="AA2285" s="34">
        <v>5513</v>
      </c>
      <c r="AB2285" s="34">
        <v>0</v>
      </c>
      <c r="AC2285" s="34">
        <v>0</v>
      </c>
      <c r="AD2285" s="34">
        <v>2352</v>
      </c>
      <c r="AE2285" s="34">
        <f t="shared" si="561"/>
        <v>7865</v>
      </c>
      <c r="AF2285" s="34">
        <f t="shared" si="562"/>
        <v>1.42027327996147</v>
      </c>
      <c r="AG2285" s="34">
        <f t="shared" si="563"/>
        <v>1.15730179833462</v>
      </c>
      <c r="AH2285" s="34">
        <v>176016</v>
      </c>
      <c r="AI2285" s="34">
        <v>0</v>
      </c>
      <c r="AJ2285" s="35">
        <v>29760</v>
      </c>
      <c r="AK2285" s="35">
        <v>5135</v>
      </c>
      <c r="AL2285" s="35">
        <v>3742</v>
      </c>
      <c r="AM2285" s="34">
        <v>0.9</v>
      </c>
      <c r="AN2285" s="34">
        <f t="shared" si="564"/>
        <v>4287.3</v>
      </c>
      <c r="AO2285" s="35">
        <v>48</v>
      </c>
      <c r="AP2285" s="35">
        <v>48</v>
      </c>
      <c r="AQ2285" t="s">
        <v>153</v>
      </c>
      <c r="AR2285">
        <v>4</v>
      </c>
      <c r="AS2285" s="34">
        <v>0.1</v>
      </c>
      <c r="AT2285" t="s">
        <v>83</v>
      </c>
      <c r="AU2285" s="35">
        <f t="shared" si="574"/>
        <v>123.225</v>
      </c>
      <c r="AV2285" s="35">
        <f t="shared" si="565"/>
        <v>144</v>
      </c>
      <c r="AW2285" s="35">
        <f t="shared" si="566"/>
        <v>1.68126793086558</v>
      </c>
      <c r="AX2285" s="35">
        <f t="shared" si="567"/>
        <v>0.895738576726611</v>
      </c>
      <c r="AY2285" s="35">
        <f t="shared" si="568"/>
        <v>144</v>
      </c>
      <c r="AZ2285" s="35">
        <f t="shared" si="569"/>
        <v>144</v>
      </c>
      <c r="BA2285" s="27" t="str">
        <f t="shared" si="570"/>
        <v>3</v>
      </c>
      <c r="BB2285" s="34">
        <v>0.00024</v>
      </c>
      <c r="BC2285" s="34">
        <f t="shared" si="571"/>
        <v>0.03456</v>
      </c>
      <c r="BD2285" s="34" t="e">
        <f t="shared" si="572"/>
        <v>#REF!</v>
      </c>
      <c r="BE2285" s="34">
        <v>0.18</v>
      </c>
      <c r="BF2285" s="34">
        <f t="shared" si="575"/>
        <v>25.92</v>
      </c>
      <c r="BG2285" s="34" t="e">
        <f t="shared" si="573"/>
        <v>#REF!</v>
      </c>
      <c r="BH2285" t="str">
        <f>IF(AT2285="UDARA","U","N")&amp;LEFT($C$4,2)&amp;MID($C$4,4,2)&amp;LEFT(A2285,3)&amp;MID(E2285,2,2)&amp;VLOOKUP(E2285,Acuan_Reference!C:L,10,0)</f>
        <v>N1501JMR71N2</v>
      </c>
      <c r="BI2285" t="s">
        <v>84</v>
      </c>
      <c r="BJ2285" t="s">
        <v>119</v>
      </c>
      <c r="BK2285" t="s">
        <v>86</v>
      </c>
      <c r="BL2285" t="s">
        <v>87</v>
      </c>
    </row>
    <row r="2286" hidden="1" spans="1:64">
      <c r="A2286" t="s">
        <v>99</v>
      </c>
      <c r="B2286" t="s">
        <v>75</v>
      </c>
      <c r="C2286" t="s">
        <v>76</v>
      </c>
      <c r="D2286" t="s">
        <v>115</v>
      </c>
      <c r="E2286" t="s">
        <v>288</v>
      </c>
      <c r="F2286" t="s">
        <v>289</v>
      </c>
      <c r="G2286" t="s">
        <v>80</v>
      </c>
      <c r="H2286" t="s">
        <v>81</v>
      </c>
      <c r="I2286" s="34">
        <v>17170</v>
      </c>
      <c r="J2286" s="35">
        <v>6646</v>
      </c>
      <c r="K2286" s="35">
        <v>25954</v>
      </c>
      <c r="L2286" s="35">
        <v>25246</v>
      </c>
      <c r="M2286" s="35">
        <v>6639</v>
      </c>
      <c r="N2286" s="35">
        <v>24290</v>
      </c>
      <c r="O2286" s="35">
        <v>16775</v>
      </c>
      <c r="P2286" s="35">
        <v>13900</v>
      </c>
      <c r="Q2286" s="35">
        <v>8698</v>
      </c>
      <c r="R2286" s="35">
        <v>11269</v>
      </c>
      <c r="S2286" s="35">
        <v>42895</v>
      </c>
      <c r="T2286" s="35">
        <v>22433</v>
      </c>
      <c r="U2286" s="35">
        <v>12742</v>
      </c>
      <c r="V2286" s="34">
        <v>26023.333333333</v>
      </c>
      <c r="W2286" s="34">
        <f t="shared" si="560"/>
        <v>17901.6666666667</v>
      </c>
      <c r="X2286" s="35">
        <v>9546</v>
      </c>
      <c r="Y2286" s="35">
        <v>0</v>
      </c>
      <c r="Z2286" s="35">
        <v>96</v>
      </c>
      <c r="AA2286" s="34">
        <v>40360</v>
      </c>
      <c r="AB2286" s="34">
        <v>0</v>
      </c>
      <c r="AC2286" s="34">
        <v>0</v>
      </c>
      <c r="AD2286" s="34">
        <v>0</v>
      </c>
      <c r="AE2286" s="34">
        <f t="shared" si="561"/>
        <v>40456</v>
      </c>
      <c r="AF2286" s="34">
        <f t="shared" si="562"/>
        <v>1.55460484180865</v>
      </c>
      <c r="AG2286" s="34">
        <f t="shared" si="563"/>
        <v>2.25990131272693</v>
      </c>
      <c r="AH2286" s="34">
        <v>176016</v>
      </c>
      <c r="AI2286" s="34">
        <v>0</v>
      </c>
      <c r="AJ2286" s="35">
        <v>29760</v>
      </c>
      <c r="AK2286" s="35">
        <v>22071</v>
      </c>
      <c r="AL2286" s="35">
        <v>18530</v>
      </c>
      <c r="AM2286" s="34">
        <v>1.1</v>
      </c>
      <c r="AN2286" s="34">
        <f t="shared" si="564"/>
        <v>19691.8333333333</v>
      </c>
      <c r="AO2286" s="35">
        <v>48</v>
      </c>
      <c r="AP2286" s="35">
        <v>48</v>
      </c>
      <c r="AQ2286" t="s">
        <v>153</v>
      </c>
      <c r="AR2286">
        <v>4</v>
      </c>
      <c r="AS2286" s="34">
        <v>0.33333333333333</v>
      </c>
      <c r="AT2286" t="s">
        <v>83</v>
      </c>
      <c r="AU2286" s="35">
        <f t="shared" si="574"/>
        <v>0</v>
      </c>
      <c r="AV2286" s="35">
        <f t="shared" si="565"/>
        <v>0</v>
      </c>
      <c r="AW2286" s="35">
        <f t="shared" si="566"/>
        <v>2.25990131272693</v>
      </c>
      <c r="AX2286" s="35">
        <f t="shared" si="567"/>
        <v>1.22480215994786</v>
      </c>
      <c r="AY2286" s="35">
        <f t="shared" si="568"/>
        <v>0</v>
      </c>
      <c r="AZ2286" s="35">
        <f t="shared" si="569"/>
        <v>0</v>
      </c>
      <c r="BA2286" s="27" t="str">
        <f t="shared" si="570"/>
        <v>3</v>
      </c>
      <c r="BB2286" s="34">
        <v>0.00024</v>
      </c>
      <c r="BC2286" s="34">
        <f t="shared" si="571"/>
        <v>0</v>
      </c>
      <c r="BD2286" s="34" t="e">
        <f t="shared" si="572"/>
        <v>#REF!</v>
      </c>
      <c r="BE2286" s="34">
        <v>0.18</v>
      </c>
      <c r="BF2286" s="34">
        <f t="shared" si="575"/>
        <v>0</v>
      </c>
      <c r="BG2286" s="34" t="e">
        <f t="shared" si="573"/>
        <v>#REF!</v>
      </c>
      <c r="BH2286" t="str">
        <f>IF(AT2286="UDARA","U","N")&amp;LEFT($C$4,2)&amp;MID($C$4,4,2)&amp;LEFT(A2286,3)&amp;MID(E2286,2,2)&amp;VLOOKUP(E2286,Acuan_Reference!C:L,10,0)</f>
        <v>N1501MDN71N2</v>
      </c>
      <c r="BI2286" t="s">
        <v>84</v>
      </c>
      <c r="BJ2286" t="s">
        <v>119</v>
      </c>
      <c r="BK2286" t="s">
        <v>86</v>
      </c>
      <c r="BL2286" t="s">
        <v>87</v>
      </c>
    </row>
    <row r="2287" hidden="1" spans="1:64">
      <c r="A2287" t="s">
        <v>100</v>
      </c>
      <c r="B2287" t="s">
        <v>75</v>
      </c>
      <c r="C2287" t="s">
        <v>76</v>
      </c>
      <c r="D2287" t="s">
        <v>115</v>
      </c>
      <c r="E2287" t="s">
        <v>288</v>
      </c>
      <c r="F2287" t="s">
        <v>289</v>
      </c>
      <c r="G2287" t="s">
        <v>80</v>
      </c>
      <c r="H2287" t="s">
        <v>81</v>
      </c>
      <c r="I2287" s="34">
        <v>17170</v>
      </c>
      <c r="J2287" s="35">
        <v>13252</v>
      </c>
      <c r="K2287" s="35">
        <v>18985</v>
      </c>
      <c r="L2287" s="35">
        <v>17579</v>
      </c>
      <c r="M2287" s="35">
        <v>10466</v>
      </c>
      <c r="N2287" s="35">
        <v>17092</v>
      </c>
      <c r="O2287" s="35">
        <v>23102</v>
      </c>
      <c r="P2287" s="35">
        <v>24127</v>
      </c>
      <c r="Q2287" s="35">
        <v>13096</v>
      </c>
      <c r="R2287" s="35">
        <v>17964</v>
      </c>
      <c r="S2287" s="35">
        <v>28351</v>
      </c>
      <c r="T2287" s="35">
        <v>21232</v>
      </c>
      <c r="U2287" s="35">
        <v>25815</v>
      </c>
      <c r="V2287" s="34">
        <v>25132.666666667</v>
      </c>
      <c r="W2287" s="34">
        <f t="shared" si="560"/>
        <v>21129.3333333333</v>
      </c>
      <c r="X2287" s="35">
        <v>17099</v>
      </c>
      <c r="Y2287" s="35">
        <v>0</v>
      </c>
      <c r="Z2287" s="35">
        <v>0</v>
      </c>
      <c r="AA2287" s="34">
        <v>31168</v>
      </c>
      <c r="AB2287" s="34">
        <v>0</v>
      </c>
      <c r="AC2287" s="34">
        <v>1920</v>
      </c>
      <c r="AD2287" s="34">
        <v>6960</v>
      </c>
      <c r="AE2287" s="34">
        <f t="shared" si="561"/>
        <v>40048</v>
      </c>
      <c r="AF2287" s="34">
        <f t="shared" si="562"/>
        <v>1.59346401761318</v>
      </c>
      <c r="AG2287" s="34">
        <f t="shared" si="563"/>
        <v>1.56597463242254</v>
      </c>
      <c r="AH2287" s="34">
        <v>176016</v>
      </c>
      <c r="AI2287" s="34">
        <v>0</v>
      </c>
      <c r="AJ2287" s="35">
        <v>29760</v>
      </c>
      <c r="AK2287" s="35">
        <v>20859</v>
      </c>
      <c r="AL2287" s="35">
        <v>16341</v>
      </c>
      <c r="AM2287" s="34">
        <v>1.5</v>
      </c>
      <c r="AN2287" s="34">
        <f t="shared" si="564"/>
        <v>31694</v>
      </c>
      <c r="AO2287" s="35">
        <v>48</v>
      </c>
      <c r="AP2287" s="35">
        <v>48</v>
      </c>
      <c r="AQ2287" t="s">
        <v>82</v>
      </c>
      <c r="AR2287">
        <v>2</v>
      </c>
      <c r="AS2287" s="34">
        <v>0.76666666666667</v>
      </c>
      <c r="AT2287" t="s">
        <v>83</v>
      </c>
      <c r="AU2287" s="35">
        <f t="shared" si="574"/>
        <v>5990.25</v>
      </c>
      <c r="AV2287" s="35">
        <f t="shared" si="565"/>
        <v>6000</v>
      </c>
      <c r="AW2287" s="35">
        <f t="shared" si="566"/>
        <v>2.17933993815864</v>
      </c>
      <c r="AX2287" s="35">
        <f t="shared" si="567"/>
        <v>1.40596011863444</v>
      </c>
      <c r="AY2287" s="35">
        <f t="shared" si="568"/>
        <v>6000</v>
      </c>
      <c r="AZ2287" s="35">
        <f t="shared" si="569"/>
        <v>6000</v>
      </c>
      <c r="BA2287" s="27" t="str">
        <f t="shared" si="570"/>
        <v>3</v>
      </c>
      <c r="BB2287" s="34">
        <v>0.00024</v>
      </c>
      <c r="BC2287" s="34">
        <f t="shared" si="571"/>
        <v>1.44</v>
      </c>
      <c r="BD2287" s="34" t="e">
        <f t="shared" si="572"/>
        <v>#REF!</v>
      </c>
      <c r="BE2287" s="34">
        <v>0.18</v>
      </c>
      <c r="BF2287" s="34">
        <f t="shared" si="575"/>
        <v>1080</v>
      </c>
      <c r="BG2287" s="34" t="e">
        <f t="shared" si="573"/>
        <v>#REF!</v>
      </c>
      <c r="BH2287" t="str">
        <f>IF(AT2287="UDARA","U","N")&amp;LEFT($C$4,2)&amp;MID($C$4,4,2)&amp;LEFT(A2287,3)&amp;MID(E2287,2,2)&amp;VLOOKUP(E2287,Acuan_Reference!C:L,10,0)</f>
        <v>N1501MDO71N2</v>
      </c>
      <c r="BI2287" t="s">
        <v>84</v>
      </c>
      <c r="BJ2287" t="s">
        <v>119</v>
      </c>
      <c r="BK2287" t="s">
        <v>86</v>
      </c>
      <c r="BL2287" t="s">
        <v>87</v>
      </c>
    </row>
    <row r="2288" hidden="1" spans="1:64">
      <c r="A2288" t="s">
        <v>101</v>
      </c>
      <c r="B2288" t="s">
        <v>75</v>
      </c>
      <c r="C2288" t="s">
        <v>76</v>
      </c>
      <c r="D2288" t="s">
        <v>115</v>
      </c>
      <c r="E2288" t="s">
        <v>288</v>
      </c>
      <c r="F2288" t="s">
        <v>289</v>
      </c>
      <c r="G2288" t="s">
        <v>80</v>
      </c>
      <c r="H2288" t="s">
        <v>81</v>
      </c>
      <c r="I2288" s="34">
        <v>17170</v>
      </c>
      <c r="J2288" s="35">
        <v>17610</v>
      </c>
      <c r="K2288" s="35">
        <v>47497</v>
      </c>
      <c r="L2288" s="35">
        <v>36395</v>
      </c>
      <c r="M2288" s="35">
        <v>17947</v>
      </c>
      <c r="N2288" s="35">
        <v>54881</v>
      </c>
      <c r="O2288" s="35">
        <v>44554</v>
      </c>
      <c r="P2288" s="35">
        <v>56743</v>
      </c>
      <c r="Q2288" s="35">
        <v>21908</v>
      </c>
      <c r="R2288" s="35">
        <v>32773</v>
      </c>
      <c r="S2288" s="35">
        <v>100728</v>
      </c>
      <c r="T2288" s="35">
        <v>49583</v>
      </c>
      <c r="U2288" s="35">
        <v>72307</v>
      </c>
      <c r="V2288" s="34">
        <v>74206</v>
      </c>
      <c r="W2288" s="34">
        <f t="shared" si="560"/>
        <v>55393.3333333333</v>
      </c>
      <c r="X2288" s="35">
        <v>9265</v>
      </c>
      <c r="Y2288" s="35">
        <v>0</v>
      </c>
      <c r="Z2288" s="35">
        <v>0</v>
      </c>
      <c r="AA2288" s="34">
        <v>69497</v>
      </c>
      <c r="AB2288" s="34">
        <v>0</v>
      </c>
      <c r="AC2288" s="34">
        <v>20400</v>
      </c>
      <c r="AD2288" s="34">
        <v>19200</v>
      </c>
      <c r="AE2288" s="34">
        <f t="shared" si="561"/>
        <v>109097</v>
      </c>
      <c r="AF2288" s="34">
        <f t="shared" si="562"/>
        <v>1.4701910896693</v>
      </c>
      <c r="AG2288" s="34">
        <f t="shared" si="563"/>
        <v>1.62288482368516</v>
      </c>
      <c r="AH2288" s="34">
        <v>176016</v>
      </c>
      <c r="AI2288" s="34">
        <v>0</v>
      </c>
      <c r="AJ2288" s="35">
        <v>29760</v>
      </c>
      <c r="AK2288" s="35">
        <v>54562</v>
      </c>
      <c r="AL2288" s="35">
        <v>44290</v>
      </c>
      <c r="AM2288" s="34">
        <v>1.3</v>
      </c>
      <c r="AN2288" s="34">
        <f t="shared" si="564"/>
        <v>72011.3333333333</v>
      </c>
      <c r="AO2288" s="35">
        <v>48</v>
      </c>
      <c r="AP2288" s="35">
        <v>48</v>
      </c>
      <c r="AQ2288" t="s">
        <v>82</v>
      </c>
      <c r="AR2288">
        <v>4</v>
      </c>
      <c r="AS2288" s="34">
        <v>0.5</v>
      </c>
      <c r="AT2288" t="s">
        <v>83</v>
      </c>
      <c r="AU2288" s="35">
        <f t="shared" si="574"/>
        <v>5403.25000000001</v>
      </c>
      <c r="AV2288" s="35">
        <f t="shared" si="565"/>
        <v>5424</v>
      </c>
      <c r="AW2288" s="35">
        <f t="shared" si="566"/>
        <v>2.06741485136599</v>
      </c>
      <c r="AX2288" s="35">
        <f t="shared" si="567"/>
        <v>1.2678601516428</v>
      </c>
      <c r="AY2288" s="35">
        <f t="shared" si="568"/>
        <v>5424</v>
      </c>
      <c r="AZ2288" s="35">
        <f t="shared" si="569"/>
        <v>5424</v>
      </c>
      <c r="BA2288" s="27" t="str">
        <f t="shared" si="570"/>
        <v>3</v>
      </c>
      <c r="BB2288" s="34">
        <v>0.00024</v>
      </c>
      <c r="BC2288" s="34">
        <f t="shared" si="571"/>
        <v>1.30176</v>
      </c>
      <c r="BD2288" s="34" t="e">
        <f t="shared" si="572"/>
        <v>#REF!</v>
      </c>
      <c r="BE2288" s="34">
        <v>0.18</v>
      </c>
      <c r="BF2288" s="34">
        <f t="shared" si="575"/>
        <v>976.32</v>
      </c>
      <c r="BG2288" s="34" t="e">
        <f t="shared" si="573"/>
        <v>#REF!</v>
      </c>
      <c r="BH2288" t="str">
        <f>IF(AT2288="UDARA","U","N")&amp;LEFT($C$4,2)&amp;MID($C$4,4,2)&amp;LEFT(A2288,3)&amp;MID(E2288,2,2)&amp;VLOOKUP(E2288,Acuan_Reference!C:L,10,0)</f>
        <v>N1501MKS71N2</v>
      </c>
      <c r="BI2288" t="s">
        <v>84</v>
      </c>
      <c r="BJ2288" t="s">
        <v>119</v>
      </c>
      <c r="BK2288" t="s">
        <v>86</v>
      </c>
      <c r="BL2288" t="s">
        <v>87</v>
      </c>
    </row>
    <row r="2289" hidden="1" spans="1:64">
      <c r="A2289" t="s">
        <v>102</v>
      </c>
      <c r="B2289" t="s">
        <v>75</v>
      </c>
      <c r="C2289" t="s">
        <v>76</v>
      </c>
      <c r="D2289" t="s">
        <v>115</v>
      </c>
      <c r="E2289" t="s">
        <v>288</v>
      </c>
      <c r="F2289" t="s">
        <v>289</v>
      </c>
      <c r="G2289" t="s">
        <v>80</v>
      </c>
      <c r="H2289" t="s">
        <v>81</v>
      </c>
      <c r="I2289" s="34">
        <v>17170</v>
      </c>
      <c r="J2289" s="35">
        <v>4675</v>
      </c>
      <c r="K2289" s="35">
        <v>14467</v>
      </c>
      <c r="L2289" s="35">
        <v>11700</v>
      </c>
      <c r="M2289" s="35">
        <v>6250</v>
      </c>
      <c r="N2289" s="35">
        <v>11598</v>
      </c>
      <c r="O2289" s="35">
        <v>10663</v>
      </c>
      <c r="P2289" s="35">
        <v>11288</v>
      </c>
      <c r="Q2289" s="35">
        <v>8094</v>
      </c>
      <c r="R2289" s="35">
        <v>9066</v>
      </c>
      <c r="S2289" s="35">
        <v>15413</v>
      </c>
      <c r="T2289" s="35">
        <v>12331</v>
      </c>
      <c r="U2289" s="35">
        <v>10632</v>
      </c>
      <c r="V2289" s="34">
        <v>12792</v>
      </c>
      <c r="W2289" s="34">
        <f t="shared" si="560"/>
        <v>10622.6666666667</v>
      </c>
      <c r="X2289" s="35">
        <v>4363</v>
      </c>
      <c r="Y2289" s="35">
        <v>0</v>
      </c>
      <c r="Z2289" s="35">
        <v>0</v>
      </c>
      <c r="AA2289" s="34">
        <v>14564</v>
      </c>
      <c r="AB2289" s="34">
        <v>0</v>
      </c>
      <c r="AC2289" s="34">
        <v>0</v>
      </c>
      <c r="AD2289" s="34">
        <v>0</v>
      </c>
      <c r="AE2289" s="34">
        <f t="shared" si="561"/>
        <v>14564</v>
      </c>
      <c r="AF2289" s="34">
        <f t="shared" si="562"/>
        <v>1.13852407754847</v>
      </c>
      <c r="AG2289" s="34">
        <f t="shared" si="563"/>
        <v>1.37103050081587</v>
      </c>
      <c r="AH2289" s="34">
        <v>176016</v>
      </c>
      <c r="AI2289" s="34">
        <v>0</v>
      </c>
      <c r="AJ2289" s="35">
        <v>29760</v>
      </c>
      <c r="AK2289" s="35">
        <v>11437</v>
      </c>
      <c r="AL2289" s="35">
        <v>8905</v>
      </c>
      <c r="AM2289" s="34">
        <v>0.8</v>
      </c>
      <c r="AN2289" s="34">
        <f t="shared" si="564"/>
        <v>8498.13333333333</v>
      </c>
      <c r="AO2289" s="35">
        <v>48</v>
      </c>
      <c r="AP2289" s="35">
        <v>48</v>
      </c>
      <c r="AQ2289" t="s">
        <v>153</v>
      </c>
      <c r="AR2289">
        <v>8</v>
      </c>
      <c r="AS2289" s="34">
        <v>0.1</v>
      </c>
      <c r="AT2289" t="s">
        <v>83</v>
      </c>
      <c r="AU2289" s="35">
        <f t="shared" si="574"/>
        <v>2129.35</v>
      </c>
      <c r="AV2289" s="35">
        <f t="shared" si="565"/>
        <v>2160</v>
      </c>
      <c r="AW2289" s="35">
        <f t="shared" si="566"/>
        <v>1.57436927325217</v>
      </c>
      <c r="AX2289" s="35">
        <f t="shared" si="567"/>
        <v>0.736067528555291</v>
      </c>
      <c r="AY2289" s="35">
        <f t="shared" si="568"/>
        <v>2160</v>
      </c>
      <c r="AZ2289" s="35">
        <f t="shared" si="569"/>
        <v>2160</v>
      </c>
      <c r="BA2289" s="27" t="str">
        <f t="shared" si="570"/>
        <v>3</v>
      </c>
      <c r="BB2289" s="34">
        <v>0.00024</v>
      </c>
      <c r="BC2289" s="34">
        <f t="shared" si="571"/>
        <v>0.5184</v>
      </c>
      <c r="BD2289" s="34" t="e">
        <f t="shared" si="572"/>
        <v>#REF!</v>
      </c>
      <c r="BE2289" s="34">
        <v>0.18</v>
      </c>
      <c r="BF2289" s="34">
        <f t="shared" si="575"/>
        <v>388.8</v>
      </c>
      <c r="BG2289" s="34" t="e">
        <f t="shared" si="573"/>
        <v>#REF!</v>
      </c>
      <c r="BH2289" t="str">
        <f>IF(AT2289="UDARA","U","N")&amp;LEFT($C$4,2)&amp;MID($C$4,4,2)&amp;LEFT(A2289,3)&amp;MID(E2289,2,2)&amp;VLOOKUP(E2289,Acuan_Reference!C:L,10,0)</f>
        <v>N1501MLG71N2</v>
      </c>
      <c r="BI2289" t="s">
        <v>84</v>
      </c>
      <c r="BJ2289" t="s">
        <v>119</v>
      </c>
      <c r="BK2289" t="s">
        <v>86</v>
      </c>
      <c r="BL2289" t="s">
        <v>87</v>
      </c>
    </row>
    <row r="2290" hidden="1" spans="1:64">
      <c r="A2290" t="s">
        <v>103</v>
      </c>
      <c r="B2290" t="s">
        <v>75</v>
      </c>
      <c r="C2290" t="s">
        <v>76</v>
      </c>
      <c r="D2290" t="s">
        <v>115</v>
      </c>
      <c r="E2290" t="s">
        <v>288</v>
      </c>
      <c r="F2290" t="s">
        <v>289</v>
      </c>
      <c r="G2290" t="s">
        <v>80</v>
      </c>
      <c r="H2290" t="s">
        <v>81</v>
      </c>
      <c r="I2290" s="34">
        <v>17170</v>
      </c>
      <c r="J2290" s="35">
        <v>1580</v>
      </c>
      <c r="K2290" s="35">
        <v>5861</v>
      </c>
      <c r="L2290" s="35">
        <v>2456</v>
      </c>
      <c r="M2290" s="35">
        <v>2323</v>
      </c>
      <c r="N2290" s="35">
        <v>8341</v>
      </c>
      <c r="O2290" s="35">
        <v>4647</v>
      </c>
      <c r="P2290" s="35">
        <v>3730</v>
      </c>
      <c r="Q2290" s="35">
        <v>2426</v>
      </c>
      <c r="R2290" s="35">
        <v>4727</v>
      </c>
      <c r="S2290" s="35">
        <v>7258</v>
      </c>
      <c r="T2290" s="35">
        <v>5338</v>
      </c>
      <c r="U2290" s="35">
        <v>7196</v>
      </c>
      <c r="V2290" s="34">
        <v>6597.3333333333</v>
      </c>
      <c r="W2290" s="34">
        <f t="shared" si="560"/>
        <v>5575</v>
      </c>
      <c r="X2290" s="35">
        <v>2208</v>
      </c>
      <c r="Y2290" s="35">
        <v>0</v>
      </c>
      <c r="Z2290" s="35">
        <v>0</v>
      </c>
      <c r="AA2290" s="34">
        <v>4786</v>
      </c>
      <c r="AB2290" s="34">
        <v>0</v>
      </c>
      <c r="AC2290" s="34">
        <v>3792</v>
      </c>
      <c r="AD2290" s="34">
        <v>1824</v>
      </c>
      <c r="AE2290" s="34">
        <f t="shared" si="561"/>
        <v>10402</v>
      </c>
      <c r="AF2290" s="34">
        <f t="shared" si="562"/>
        <v>1.57669765561844</v>
      </c>
      <c r="AG2290" s="34">
        <f t="shared" si="563"/>
        <v>1.53865470852018</v>
      </c>
      <c r="AH2290" s="34">
        <v>176016</v>
      </c>
      <c r="AI2290" s="34">
        <v>0</v>
      </c>
      <c r="AJ2290" s="35">
        <v>29760</v>
      </c>
      <c r="AK2290" s="35">
        <v>5060</v>
      </c>
      <c r="AL2290" s="35">
        <v>4191</v>
      </c>
      <c r="AM2290" s="34">
        <v>1.3</v>
      </c>
      <c r="AN2290" s="34">
        <f t="shared" si="564"/>
        <v>7247.5</v>
      </c>
      <c r="AO2290" s="35">
        <v>48</v>
      </c>
      <c r="AP2290" s="35">
        <v>48</v>
      </c>
      <c r="AQ2290" t="s">
        <v>82</v>
      </c>
      <c r="AR2290">
        <v>2</v>
      </c>
      <c r="AS2290" s="34">
        <v>0.36666666666667</v>
      </c>
      <c r="AT2290" t="s">
        <v>83</v>
      </c>
      <c r="AU2290" s="35">
        <f t="shared" si="574"/>
        <v>777.375</v>
      </c>
      <c r="AV2290" s="35">
        <f t="shared" si="565"/>
        <v>816</v>
      </c>
      <c r="AW2290" s="35">
        <f t="shared" si="566"/>
        <v>2.01219730941704</v>
      </c>
      <c r="AX2290" s="35">
        <f t="shared" si="567"/>
        <v>1.26044843049327</v>
      </c>
      <c r="AY2290" s="35">
        <f t="shared" si="568"/>
        <v>816</v>
      </c>
      <c r="AZ2290" s="35">
        <f t="shared" si="569"/>
        <v>816</v>
      </c>
      <c r="BA2290" s="27" t="str">
        <f t="shared" si="570"/>
        <v>3</v>
      </c>
      <c r="BB2290" s="34">
        <v>0.00024</v>
      </c>
      <c r="BC2290" s="34">
        <f t="shared" si="571"/>
        <v>0.19584</v>
      </c>
      <c r="BD2290" s="34" t="e">
        <f t="shared" si="572"/>
        <v>#REF!</v>
      </c>
      <c r="BE2290" s="34">
        <v>0.18</v>
      </c>
      <c r="BF2290" s="34">
        <f t="shared" si="575"/>
        <v>146.88</v>
      </c>
      <c r="BG2290" s="34" t="e">
        <f t="shared" si="573"/>
        <v>#REF!</v>
      </c>
      <c r="BH2290" t="str">
        <f>IF(AT2290="UDARA","U","N")&amp;LEFT($C$4,2)&amp;MID($C$4,4,2)&amp;LEFT(A2290,3)&amp;MID(E2290,2,2)&amp;VLOOKUP(E2290,Acuan_Reference!C:L,10,0)</f>
        <v>N1501NAD71N2</v>
      </c>
      <c r="BI2290" t="s">
        <v>84</v>
      </c>
      <c r="BJ2290" t="s">
        <v>119</v>
      </c>
      <c r="BK2290" t="s">
        <v>86</v>
      </c>
      <c r="BL2290" t="s">
        <v>87</v>
      </c>
    </row>
    <row r="2291" hidden="1" spans="1:64">
      <c r="A2291" t="s">
        <v>104</v>
      </c>
      <c r="B2291" t="s">
        <v>75</v>
      </c>
      <c r="C2291" t="s">
        <v>76</v>
      </c>
      <c r="D2291" t="s">
        <v>115</v>
      </c>
      <c r="E2291" t="s">
        <v>288</v>
      </c>
      <c r="F2291" t="s">
        <v>289</v>
      </c>
      <c r="G2291" t="s">
        <v>80</v>
      </c>
      <c r="H2291" t="s">
        <v>81</v>
      </c>
      <c r="I2291" s="34">
        <v>17170</v>
      </c>
      <c r="J2291" s="35">
        <v>2813</v>
      </c>
      <c r="K2291" s="35">
        <v>9127</v>
      </c>
      <c r="L2291" s="35">
        <v>6486</v>
      </c>
      <c r="M2291" s="35">
        <v>2977</v>
      </c>
      <c r="N2291" s="35">
        <v>11574</v>
      </c>
      <c r="O2291" s="35">
        <v>7551</v>
      </c>
      <c r="P2291" s="35">
        <v>4905</v>
      </c>
      <c r="Q2291" s="35">
        <v>2438</v>
      </c>
      <c r="R2291" s="35">
        <v>3192</v>
      </c>
      <c r="S2291" s="35">
        <v>11931</v>
      </c>
      <c r="T2291" s="35">
        <v>10437</v>
      </c>
      <c r="U2291" s="35">
        <v>7632</v>
      </c>
      <c r="V2291" s="34">
        <v>10000</v>
      </c>
      <c r="W2291" s="34">
        <f t="shared" si="560"/>
        <v>8084.33333333333</v>
      </c>
      <c r="X2291" s="35">
        <v>1303</v>
      </c>
      <c r="Y2291" s="35">
        <v>0</v>
      </c>
      <c r="Z2291" s="35">
        <v>0</v>
      </c>
      <c r="AA2291" s="34">
        <v>9145</v>
      </c>
      <c r="AB2291" s="34">
        <v>0</v>
      </c>
      <c r="AC2291" s="34">
        <v>0</v>
      </c>
      <c r="AD2291" s="34">
        <v>3744</v>
      </c>
      <c r="AE2291" s="34">
        <f t="shared" si="561"/>
        <v>12889</v>
      </c>
      <c r="AF2291" s="34">
        <f t="shared" si="562"/>
        <v>1.2889</v>
      </c>
      <c r="AG2291" s="34">
        <f t="shared" si="563"/>
        <v>1.13120026388488</v>
      </c>
      <c r="AH2291" s="34">
        <v>176016</v>
      </c>
      <c r="AI2291" s="34">
        <v>0</v>
      </c>
      <c r="AJ2291" s="35">
        <v>29760</v>
      </c>
      <c r="AK2291" s="35">
        <v>6166</v>
      </c>
      <c r="AL2291" s="35">
        <v>6184</v>
      </c>
      <c r="AM2291" s="34">
        <v>1</v>
      </c>
      <c r="AN2291" s="34">
        <f t="shared" si="564"/>
        <v>8084.33333333333</v>
      </c>
      <c r="AO2291" s="35">
        <v>48</v>
      </c>
      <c r="AP2291" s="35">
        <v>48</v>
      </c>
      <c r="AQ2291" t="s">
        <v>82</v>
      </c>
      <c r="AR2291">
        <v>4</v>
      </c>
      <c r="AS2291" s="34">
        <v>0.26666666666667</v>
      </c>
      <c r="AT2291" t="s">
        <v>83</v>
      </c>
      <c r="AU2291" s="35">
        <f t="shared" si="574"/>
        <v>1034.5</v>
      </c>
      <c r="AV2291" s="35">
        <f t="shared" si="565"/>
        <v>1056</v>
      </c>
      <c r="AW2291" s="35">
        <f t="shared" si="566"/>
        <v>1.72494124438214</v>
      </c>
      <c r="AX2291" s="35">
        <f t="shared" si="567"/>
        <v>0.960004947841504</v>
      </c>
      <c r="AY2291" s="35">
        <f t="shared" si="568"/>
        <v>1056</v>
      </c>
      <c r="AZ2291" s="35">
        <f t="shared" si="569"/>
        <v>1056</v>
      </c>
      <c r="BA2291" s="27" t="str">
        <f t="shared" si="570"/>
        <v>3</v>
      </c>
      <c r="BB2291" s="34">
        <v>0.00024</v>
      </c>
      <c r="BC2291" s="34">
        <f t="shared" si="571"/>
        <v>0.25344</v>
      </c>
      <c r="BD2291" s="34" t="e">
        <f t="shared" si="572"/>
        <v>#REF!</v>
      </c>
      <c r="BE2291" s="34">
        <v>0.18</v>
      </c>
      <c r="BF2291" s="34">
        <f t="shared" si="575"/>
        <v>190.08</v>
      </c>
      <c r="BG2291" s="34" t="e">
        <f t="shared" si="573"/>
        <v>#REF!</v>
      </c>
      <c r="BH2291" t="str">
        <f>IF(AT2291="UDARA","U","N")&amp;LEFT($C$4,2)&amp;MID($C$4,4,2)&amp;LEFT(A2291,3)&amp;MID(E2291,2,2)&amp;VLOOKUP(E2291,Acuan_Reference!C:L,10,0)</f>
        <v>N1501PDG71N2</v>
      </c>
      <c r="BI2291" t="s">
        <v>84</v>
      </c>
      <c r="BJ2291" t="s">
        <v>119</v>
      </c>
      <c r="BK2291" t="s">
        <v>86</v>
      </c>
      <c r="BL2291" t="s">
        <v>87</v>
      </c>
    </row>
    <row r="2292" hidden="1" spans="1:64">
      <c r="A2292" t="s">
        <v>105</v>
      </c>
      <c r="B2292" t="s">
        <v>75</v>
      </c>
      <c r="C2292" t="s">
        <v>76</v>
      </c>
      <c r="D2292" t="s">
        <v>115</v>
      </c>
      <c r="E2292" t="s">
        <v>288</v>
      </c>
      <c r="F2292" t="s">
        <v>289</v>
      </c>
      <c r="G2292" t="s">
        <v>80</v>
      </c>
      <c r="H2292" t="s">
        <v>81</v>
      </c>
      <c r="I2292" s="34">
        <v>17170</v>
      </c>
      <c r="J2292" s="35">
        <v>3248</v>
      </c>
      <c r="K2292" s="35">
        <v>9383</v>
      </c>
      <c r="L2292" s="35">
        <v>6154</v>
      </c>
      <c r="M2292" s="35">
        <v>4845</v>
      </c>
      <c r="N2292" s="35">
        <v>14281</v>
      </c>
      <c r="O2292" s="35">
        <v>8152</v>
      </c>
      <c r="P2292" s="35">
        <v>5305</v>
      </c>
      <c r="Q2292" s="35">
        <v>3261</v>
      </c>
      <c r="R2292" s="35">
        <v>4285</v>
      </c>
      <c r="S2292" s="35">
        <v>8415</v>
      </c>
      <c r="T2292" s="35">
        <v>7759</v>
      </c>
      <c r="U2292" s="35">
        <v>6343</v>
      </c>
      <c r="V2292" s="34">
        <v>7505.6666666667</v>
      </c>
      <c r="W2292" s="34">
        <f t="shared" si="560"/>
        <v>6350.66666666667</v>
      </c>
      <c r="X2292" s="35">
        <v>3327</v>
      </c>
      <c r="Y2292" s="35">
        <v>0</v>
      </c>
      <c r="Z2292" s="35">
        <v>0</v>
      </c>
      <c r="AA2292" s="34">
        <v>6199</v>
      </c>
      <c r="AB2292" s="34">
        <v>0</v>
      </c>
      <c r="AC2292" s="34">
        <v>0</v>
      </c>
      <c r="AD2292" s="34">
        <v>3408</v>
      </c>
      <c r="AE2292" s="34">
        <f t="shared" si="561"/>
        <v>9607</v>
      </c>
      <c r="AF2292" s="34">
        <f t="shared" si="562"/>
        <v>1.27996624772394</v>
      </c>
      <c r="AG2292" s="34">
        <f t="shared" si="563"/>
        <v>0.976117992861642</v>
      </c>
      <c r="AH2292" s="34">
        <v>176016</v>
      </c>
      <c r="AI2292" s="34">
        <v>0</v>
      </c>
      <c r="AJ2292" s="35">
        <v>29760</v>
      </c>
      <c r="AK2292" s="35">
        <v>5604</v>
      </c>
      <c r="AL2292" s="35">
        <v>4950</v>
      </c>
      <c r="AM2292" s="34">
        <v>1</v>
      </c>
      <c r="AN2292" s="34">
        <f t="shared" si="564"/>
        <v>6350.66666666667</v>
      </c>
      <c r="AO2292" s="35">
        <v>48</v>
      </c>
      <c r="AP2292" s="35">
        <v>48</v>
      </c>
      <c r="AQ2292" t="s">
        <v>82</v>
      </c>
      <c r="AR2292">
        <v>4</v>
      </c>
      <c r="AS2292" s="34">
        <v>0.26666666666667</v>
      </c>
      <c r="AT2292" t="s">
        <v>83</v>
      </c>
      <c r="AU2292" s="35">
        <f t="shared" si="574"/>
        <v>1270.25</v>
      </c>
      <c r="AV2292" s="35">
        <f t="shared" si="565"/>
        <v>1296</v>
      </c>
      <c r="AW2292" s="35">
        <f t="shared" si="566"/>
        <v>1.71682762964518</v>
      </c>
      <c r="AX2292" s="35">
        <f t="shared" si="567"/>
        <v>0.937381902162503</v>
      </c>
      <c r="AY2292" s="35">
        <f t="shared" si="568"/>
        <v>1296</v>
      </c>
      <c r="AZ2292" s="35">
        <f t="shared" si="569"/>
        <v>1296</v>
      </c>
      <c r="BA2292" s="27" t="str">
        <f t="shared" si="570"/>
        <v>3</v>
      </c>
      <c r="BB2292" s="34">
        <v>0.00024</v>
      </c>
      <c r="BC2292" s="34">
        <f t="shared" si="571"/>
        <v>0.31104</v>
      </c>
      <c r="BD2292" s="34" t="e">
        <f t="shared" si="572"/>
        <v>#REF!</v>
      </c>
      <c r="BE2292" s="34">
        <v>0.18</v>
      </c>
      <c r="BF2292" s="34">
        <f t="shared" si="575"/>
        <v>233.28</v>
      </c>
      <c r="BG2292" s="34" t="e">
        <f t="shared" si="573"/>
        <v>#REF!</v>
      </c>
      <c r="BH2292" t="str">
        <f>IF(AT2292="UDARA","U","N")&amp;LEFT($C$4,2)&amp;MID($C$4,4,2)&amp;LEFT(A2292,3)&amp;MID(E2292,2,2)&amp;VLOOKUP(E2292,Acuan_Reference!C:L,10,0)</f>
        <v>N1501PKB71N2</v>
      </c>
      <c r="BI2292" t="s">
        <v>84</v>
      </c>
      <c r="BJ2292" t="s">
        <v>119</v>
      </c>
      <c r="BK2292" t="s">
        <v>86</v>
      </c>
      <c r="BL2292" t="s">
        <v>87</v>
      </c>
    </row>
    <row r="2293" hidden="1" spans="1:64">
      <c r="A2293" t="s">
        <v>106</v>
      </c>
      <c r="B2293" t="s">
        <v>75</v>
      </c>
      <c r="C2293" t="s">
        <v>76</v>
      </c>
      <c r="D2293" t="s">
        <v>115</v>
      </c>
      <c r="E2293" t="s">
        <v>288</v>
      </c>
      <c r="F2293" t="s">
        <v>289</v>
      </c>
      <c r="G2293" t="s">
        <v>80</v>
      </c>
      <c r="H2293" t="s">
        <v>81</v>
      </c>
      <c r="I2293" s="34">
        <v>17170</v>
      </c>
      <c r="J2293" s="35">
        <v>6498</v>
      </c>
      <c r="K2293" s="35">
        <v>18133</v>
      </c>
      <c r="L2293" s="35">
        <v>13710</v>
      </c>
      <c r="M2293" s="35">
        <v>6059</v>
      </c>
      <c r="N2293" s="35">
        <v>14464</v>
      </c>
      <c r="O2293" s="35">
        <v>10765</v>
      </c>
      <c r="P2293" s="35">
        <v>14034</v>
      </c>
      <c r="Q2293" s="35">
        <v>9031</v>
      </c>
      <c r="R2293" s="35">
        <v>6216</v>
      </c>
      <c r="S2293" s="35">
        <v>23355</v>
      </c>
      <c r="T2293" s="35">
        <v>13155</v>
      </c>
      <c r="U2293" s="35">
        <v>15286</v>
      </c>
      <c r="V2293" s="34">
        <v>17265.333333333</v>
      </c>
      <c r="W2293" s="34">
        <f t="shared" si="560"/>
        <v>12925.6666666667</v>
      </c>
      <c r="X2293" s="35">
        <v>6682</v>
      </c>
      <c r="Y2293" s="35">
        <v>0</v>
      </c>
      <c r="Z2293" s="35">
        <v>0</v>
      </c>
      <c r="AA2293" s="34">
        <v>6913</v>
      </c>
      <c r="AB2293" s="34">
        <v>0</v>
      </c>
      <c r="AC2293" s="34">
        <v>2784</v>
      </c>
      <c r="AD2293" s="34">
        <v>11136</v>
      </c>
      <c r="AE2293" s="34">
        <f t="shared" si="561"/>
        <v>20833</v>
      </c>
      <c r="AF2293" s="34">
        <f t="shared" si="562"/>
        <v>1.20663757819139</v>
      </c>
      <c r="AG2293" s="34">
        <f t="shared" si="563"/>
        <v>0.750212754983624</v>
      </c>
      <c r="AH2293" s="34">
        <v>176016</v>
      </c>
      <c r="AI2293" s="34">
        <v>0</v>
      </c>
      <c r="AJ2293" s="35">
        <v>29760</v>
      </c>
      <c r="AK2293" s="35">
        <v>13553</v>
      </c>
      <c r="AL2293" s="35">
        <v>10336</v>
      </c>
      <c r="AM2293" s="34">
        <v>0.9</v>
      </c>
      <c r="AN2293" s="34">
        <f t="shared" si="564"/>
        <v>11633.1</v>
      </c>
      <c r="AO2293" s="35">
        <v>48</v>
      </c>
      <c r="AP2293" s="35">
        <v>48</v>
      </c>
      <c r="AQ2293" t="s">
        <v>82</v>
      </c>
      <c r="AR2293">
        <v>4</v>
      </c>
      <c r="AS2293" s="34">
        <v>0.16666666666667</v>
      </c>
      <c r="AT2293" t="s">
        <v>83</v>
      </c>
      <c r="AU2293" s="35">
        <f t="shared" si="574"/>
        <v>852.074999999999</v>
      </c>
      <c r="AV2293" s="35">
        <f t="shared" si="565"/>
        <v>864</v>
      </c>
      <c r="AW2293" s="35">
        <f t="shared" si="566"/>
        <v>1.67859813807154</v>
      </c>
      <c r="AX2293" s="35">
        <f t="shared" si="567"/>
        <v>0.878948861438482</v>
      </c>
      <c r="AY2293" s="35">
        <f t="shared" si="568"/>
        <v>864</v>
      </c>
      <c r="AZ2293" s="35">
        <f t="shared" si="569"/>
        <v>864</v>
      </c>
      <c r="BA2293" s="27" t="str">
        <f t="shared" si="570"/>
        <v>3</v>
      </c>
      <c r="BB2293" s="34">
        <v>0.00024</v>
      </c>
      <c r="BC2293" s="34">
        <f t="shared" si="571"/>
        <v>0.20736</v>
      </c>
      <c r="BD2293" s="34" t="e">
        <f t="shared" si="572"/>
        <v>#REF!</v>
      </c>
      <c r="BE2293" s="34">
        <v>0.18</v>
      </c>
      <c r="BF2293" s="34">
        <f t="shared" si="575"/>
        <v>155.52</v>
      </c>
      <c r="BG2293" s="34" t="e">
        <f t="shared" si="573"/>
        <v>#REF!</v>
      </c>
      <c r="BH2293" t="str">
        <f>IF(AT2293="UDARA","U","N")&amp;LEFT($C$4,2)&amp;MID($C$4,4,2)&amp;LEFT(A2293,3)&amp;MID(E2293,2,2)&amp;VLOOKUP(E2293,Acuan_Reference!C:L,10,0)</f>
        <v>N1501PLB71N2</v>
      </c>
      <c r="BI2293" t="s">
        <v>84</v>
      </c>
      <c r="BJ2293" t="s">
        <v>119</v>
      </c>
      <c r="BK2293" t="s">
        <v>86</v>
      </c>
      <c r="BL2293" t="s">
        <v>87</v>
      </c>
    </row>
    <row r="2294" hidden="1" spans="1:64">
      <c r="A2294" t="s">
        <v>107</v>
      </c>
      <c r="B2294" t="s">
        <v>75</v>
      </c>
      <c r="C2294" t="s">
        <v>76</v>
      </c>
      <c r="D2294" t="s">
        <v>115</v>
      </c>
      <c r="E2294" t="s">
        <v>288</v>
      </c>
      <c r="F2294" t="s">
        <v>289</v>
      </c>
      <c r="G2294" t="s">
        <v>80</v>
      </c>
      <c r="H2294" t="s">
        <v>81</v>
      </c>
      <c r="I2294" s="34">
        <v>17170</v>
      </c>
      <c r="J2294" s="35">
        <v>2633</v>
      </c>
      <c r="K2294" s="35">
        <v>4432</v>
      </c>
      <c r="L2294" s="35">
        <v>8130</v>
      </c>
      <c r="M2294" s="35">
        <v>2220</v>
      </c>
      <c r="N2294" s="35">
        <v>9178</v>
      </c>
      <c r="O2294" s="35">
        <v>5376</v>
      </c>
      <c r="P2294" s="35">
        <v>8954</v>
      </c>
      <c r="Q2294" s="35">
        <v>2349</v>
      </c>
      <c r="R2294" s="35">
        <v>4350</v>
      </c>
      <c r="S2294" s="35">
        <v>9464</v>
      </c>
      <c r="T2294" s="35">
        <v>6266</v>
      </c>
      <c r="U2294" s="35">
        <v>6423</v>
      </c>
      <c r="V2294" s="34">
        <v>7384.3333333333</v>
      </c>
      <c r="W2294" s="34">
        <f t="shared" si="560"/>
        <v>5849</v>
      </c>
      <c r="X2294" s="35">
        <v>1108</v>
      </c>
      <c r="Y2294" s="35">
        <v>0</v>
      </c>
      <c r="Z2294" s="35">
        <v>0</v>
      </c>
      <c r="AA2294" s="34">
        <v>7608</v>
      </c>
      <c r="AB2294" s="34">
        <v>0</v>
      </c>
      <c r="AC2294" s="34">
        <v>3744</v>
      </c>
      <c r="AD2294" s="34">
        <v>192</v>
      </c>
      <c r="AE2294" s="34">
        <f t="shared" si="561"/>
        <v>11544</v>
      </c>
      <c r="AF2294" s="34">
        <f t="shared" si="562"/>
        <v>1.56330970974587</v>
      </c>
      <c r="AG2294" s="34">
        <f t="shared" si="563"/>
        <v>1.9408445888186</v>
      </c>
      <c r="AH2294" s="34">
        <v>176016</v>
      </c>
      <c r="AI2294" s="34">
        <v>0</v>
      </c>
      <c r="AJ2294" s="35">
        <v>29760</v>
      </c>
      <c r="AK2294" s="35">
        <v>5676</v>
      </c>
      <c r="AL2294" s="35">
        <v>4858</v>
      </c>
      <c r="AM2294" s="34">
        <v>1.3</v>
      </c>
      <c r="AN2294" s="34">
        <f t="shared" si="564"/>
        <v>7603.7</v>
      </c>
      <c r="AO2294" s="35">
        <v>48</v>
      </c>
      <c r="AP2294" s="35">
        <v>48</v>
      </c>
      <c r="AQ2294" t="s">
        <v>82</v>
      </c>
      <c r="AR2294">
        <v>2</v>
      </c>
      <c r="AS2294" s="34">
        <v>0.43333333333333</v>
      </c>
      <c r="AT2294" t="s">
        <v>83</v>
      </c>
      <c r="AU2294" s="35">
        <f t="shared" si="574"/>
        <v>688.275000000001</v>
      </c>
      <c r="AV2294" s="35">
        <f t="shared" si="565"/>
        <v>720</v>
      </c>
      <c r="AW2294" s="35">
        <f t="shared" si="566"/>
        <v>2.09676867840656</v>
      </c>
      <c r="AX2294" s="35">
        <f t="shared" si="567"/>
        <v>1.26619935031629</v>
      </c>
      <c r="AY2294" s="35">
        <f t="shared" si="568"/>
        <v>720</v>
      </c>
      <c r="AZ2294" s="35">
        <f t="shared" si="569"/>
        <v>720</v>
      </c>
      <c r="BA2294" s="27" t="str">
        <f t="shared" si="570"/>
        <v>3</v>
      </c>
      <c r="BB2294" s="34">
        <v>0.00024</v>
      </c>
      <c r="BC2294" s="34">
        <f t="shared" si="571"/>
        <v>0.1728</v>
      </c>
      <c r="BD2294" s="34" t="e">
        <f t="shared" si="572"/>
        <v>#REF!</v>
      </c>
      <c r="BE2294" s="34">
        <v>0.18</v>
      </c>
      <c r="BF2294" s="34">
        <f t="shared" si="575"/>
        <v>129.6</v>
      </c>
      <c r="BG2294" s="34" t="e">
        <f t="shared" si="573"/>
        <v>#REF!</v>
      </c>
      <c r="BH2294" t="str">
        <f>IF(AT2294="UDARA","U","N")&amp;LEFT($C$4,2)&amp;MID($C$4,4,2)&amp;LEFT(A2294,3)&amp;MID(E2294,2,2)&amp;VLOOKUP(E2294,Acuan_Reference!C:L,10,0)</f>
        <v>N1501PTK71N2</v>
      </c>
      <c r="BI2294" t="s">
        <v>84</v>
      </c>
      <c r="BJ2294" t="s">
        <v>119</v>
      </c>
      <c r="BK2294" t="s">
        <v>86</v>
      </c>
      <c r="BL2294" t="s">
        <v>87</v>
      </c>
    </row>
    <row r="2295" hidden="1" spans="1:64">
      <c r="A2295" t="s">
        <v>108</v>
      </c>
      <c r="B2295" t="s">
        <v>75</v>
      </c>
      <c r="C2295" t="s">
        <v>76</v>
      </c>
      <c r="D2295" t="s">
        <v>115</v>
      </c>
      <c r="E2295" t="s">
        <v>288</v>
      </c>
      <c r="F2295" t="s">
        <v>289</v>
      </c>
      <c r="G2295" t="s">
        <v>80</v>
      </c>
      <c r="H2295" t="s">
        <v>81</v>
      </c>
      <c r="I2295" s="34">
        <v>17170</v>
      </c>
      <c r="J2295" s="35">
        <v>6298</v>
      </c>
      <c r="K2295" s="35">
        <v>9432</v>
      </c>
      <c r="L2295" s="35">
        <v>11660</v>
      </c>
      <c r="M2295" s="35">
        <v>4435</v>
      </c>
      <c r="N2295" s="35">
        <v>8008</v>
      </c>
      <c r="O2295" s="35">
        <v>8502</v>
      </c>
      <c r="P2295" s="35">
        <v>11163</v>
      </c>
      <c r="Q2295" s="35">
        <v>5015</v>
      </c>
      <c r="R2295" s="35">
        <v>5672</v>
      </c>
      <c r="S2295" s="35">
        <v>7998</v>
      </c>
      <c r="T2295" s="35">
        <v>9169</v>
      </c>
      <c r="U2295" s="35">
        <v>10886</v>
      </c>
      <c r="V2295" s="34">
        <v>9351</v>
      </c>
      <c r="W2295" s="34">
        <f t="shared" si="560"/>
        <v>8526.66666666667</v>
      </c>
      <c r="X2295" s="35">
        <v>1751</v>
      </c>
      <c r="Y2295" s="35">
        <v>0</v>
      </c>
      <c r="Z2295" s="35">
        <v>0</v>
      </c>
      <c r="AA2295" s="34">
        <v>7394</v>
      </c>
      <c r="AB2295" s="34">
        <v>0</v>
      </c>
      <c r="AC2295" s="34">
        <v>3249</v>
      </c>
      <c r="AD2295" s="34">
        <v>15</v>
      </c>
      <c r="AE2295" s="34">
        <f t="shared" si="561"/>
        <v>10658</v>
      </c>
      <c r="AF2295" s="34">
        <f t="shared" si="562"/>
        <v>1.13977114747086</v>
      </c>
      <c r="AG2295" s="34">
        <f t="shared" si="563"/>
        <v>1.24820172009382</v>
      </c>
      <c r="AH2295" s="34">
        <v>176016</v>
      </c>
      <c r="AI2295" s="34">
        <v>0</v>
      </c>
      <c r="AJ2295" s="35">
        <v>29760</v>
      </c>
      <c r="AK2295" s="35">
        <v>6561</v>
      </c>
      <c r="AL2295" s="35">
        <v>5525</v>
      </c>
      <c r="AM2295" s="34">
        <v>0.8</v>
      </c>
      <c r="AN2295" s="34">
        <f t="shared" si="564"/>
        <v>6821.33333333333</v>
      </c>
      <c r="AO2295" s="35">
        <v>48</v>
      </c>
      <c r="AP2295" s="35">
        <v>48</v>
      </c>
      <c r="AQ2295" t="s">
        <v>153</v>
      </c>
      <c r="AR2295">
        <v>4</v>
      </c>
      <c r="AS2295" s="34">
        <v>0.066666666666667</v>
      </c>
      <c r="AT2295" t="s">
        <v>83</v>
      </c>
      <c r="AU2295" s="35">
        <f t="shared" si="574"/>
        <v>1266.25</v>
      </c>
      <c r="AV2295" s="35">
        <f t="shared" si="565"/>
        <v>1296</v>
      </c>
      <c r="AW2295" s="35">
        <f t="shared" si="566"/>
        <v>1.40195465207193</v>
      </c>
      <c r="AX2295" s="35">
        <f t="shared" si="567"/>
        <v>0.75398749022674</v>
      </c>
      <c r="AY2295" s="35">
        <f t="shared" si="568"/>
        <v>1296</v>
      </c>
      <c r="AZ2295" s="35">
        <f t="shared" si="569"/>
        <v>1296</v>
      </c>
      <c r="BA2295" s="27" t="str">
        <f t="shared" si="570"/>
        <v>3</v>
      </c>
      <c r="BB2295" s="34">
        <v>0.00024</v>
      </c>
      <c r="BC2295" s="34">
        <f t="shared" si="571"/>
        <v>0.31104</v>
      </c>
      <c r="BD2295" s="34" t="e">
        <f t="shared" si="572"/>
        <v>#REF!</v>
      </c>
      <c r="BE2295" s="34">
        <v>0.18</v>
      </c>
      <c r="BF2295" s="34">
        <f t="shared" si="575"/>
        <v>233.28</v>
      </c>
      <c r="BG2295" s="34" t="e">
        <f t="shared" si="573"/>
        <v>#REF!</v>
      </c>
      <c r="BH2295" t="str">
        <f>IF(AT2295="UDARA","U","N")&amp;LEFT($C$4,2)&amp;MID($C$4,4,2)&amp;LEFT(A2295,3)&amp;MID(E2295,2,2)&amp;VLOOKUP(E2295,Acuan_Reference!C:L,10,0)</f>
        <v>N1501PWT71N2</v>
      </c>
      <c r="BI2295" t="s">
        <v>84</v>
      </c>
      <c r="BJ2295" t="s">
        <v>119</v>
      </c>
      <c r="BK2295" t="s">
        <v>86</v>
      </c>
      <c r="BL2295" t="s">
        <v>87</v>
      </c>
    </row>
    <row r="2296" hidden="1" spans="1:64">
      <c r="A2296" t="s">
        <v>109</v>
      </c>
      <c r="B2296" t="s">
        <v>75</v>
      </c>
      <c r="C2296" t="s">
        <v>76</v>
      </c>
      <c r="D2296" t="s">
        <v>115</v>
      </c>
      <c r="E2296" t="s">
        <v>288</v>
      </c>
      <c r="F2296" t="s">
        <v>289</v>
      </c>
      <c r="G2296" t="s">
        <v>80</v>
      </c>
      <c r="H2296" t="s">
        <v>81</v>
      </c>
      <c r="I2296" s="34">
        <v>17170</v>
      </c>
      <c r="J2296" s="35">
        <v>12276</v>
      </c>
      <c r="K2296" s="35">
        <v>32341</v>
      </c>
      <c r="L2296" s="35">
        <v>31514</v>
      </c>
      <c r="M2296" s="35">
        <v>9696</v>
      </c>
      <c r="N2296" s="35">
        <v>29238</v>
      </c>
      <c r="O2296" s="35">
        <v>29142</v>
      </c>
      <c r="P2296" s="35">
        <v>33278</v>
      </c>
      <c r="Q2296" s="35">
        <v>16329</v>
      </c>
      <c r="R2296" s="35">
        <v>21994</v>
      </c>
      <c r="S2296" s="35">
        <v>37352</v>
      </c>
      <c r="T2296" s="35">
        <v>26613</v>
      </c>
      <c r="U2296" s="35">
        <v>26029</v>
      </c>
      <c r="V2296" s="34">
        <v>29998</v>
      </c>
      <c r="W2296" s="34">
        <f t="shared" si="560"/>
        <v>24479</v>
      </c>
      <c r="X2296" s="35">
        <v>17146</v>
      </c>
      <c r="Y2296" s="35">
        <v>0</v>
      </c>
      <c r="Z2296" s="35">
        <v>0</v>
      </c>
      <c r="AA2296" s="34">
        <v>18156</v>
      </c>
      <c r="AB2296" s="34">
        <v>0</v>
      </c>
      <c r="AC2296" s="34">
        <v>0</v>
      </c>
      <c r="AD2296" s="34">
        <v>7488</v>
      </c>
      <c r="AE2296" s="34">
        <f t="shared" si="561"/>
        <v>25644</v>
      </c>
      <c r="AF2296" s="34">
        <f t="shared" si="562"/>
        <v>0.854856990466031</v>
      </c>
      <c r="AG2296" s="34">
        <f t="shared" si="563"/>
        <v>0.741696964745292</v>
      </c>
      <c r="AH2296" s="34">
        <v>176016</v>
      </c>
      <c r="AI2296" s="34">
        <v>0</v>
      </c>
      <c r="AJ2296" s="35">
        <v>29760</v>
      </c>
      <c r="AK2296" s="35">
        <v>26569</v>
      </c>
      <c r="AL2296" s="35">
        <v>20795</v>
      </c>
      <c r="AM2296" s="34">
        <v>0.6</v>
      </c>
      <c r="AN2296" s="34">
        <f t="shared" si="564"/>
        <v>14687.4</v>
      </c>
      <c r="AO2296" s="35">
        <v>48</v>
      </c>
      <c r="AP2296" s="35">
        <v>48</v>
      </c>
      <c r="AQ2296" t="s">
        <v>153</v>
      </c>
      <c r="AR2296">
        <v>8</v>
      </c>
      <c r="AS2296" s="34">
        <v>0.1</v>
      </c>
      <c r="AT2296" t="s">
        <v>83</v>
      </c>
      <c r="AU2296" s="35">
        <f t="shared" si="574"/>
        <v>7378.8</v>
      </c>
      <c r="AV2296" s="35">
        <f t="shared" si="565"/>
        <v>7392</v>
      </c>
      <c r="AW2296" s="35">
        <f t="shared" si="566"/>
        <v>1.34956493320806</v>
      </c>
      <c r="AX2296" s="35">
        <f t="shared" si="567"/>
        <v>0.50006127701295</v>
      </c>
      <c r="AY2296" s="35">
        <f t="shared" si="568"/>
        <v>7392</v>
      </c>
      <c r="AZ2296" s="35">
        <f t="shared" si="569"/>
        <v>7392</v>
      </c>
      <c r="BA2296" s="27" t="str">
        <f t="shared" si="570"/>
        <v>3</v>
      </c>
      <c r="BB2296" s="34">
        <v>0.00024</v>
      </c>
      <c r="BC2296" s="34">
        <f t="shared" si="571"/>
        <v>1.77408</v>
      </c>
      <c r="BD2296" s="34" t="e">
        <f t="shared" si="572"/>
        <v>#REF!</v>
      </c>
      <c r="BE2296" s="34">
        <v>0.18</v>
      </c>
      <c r="BF2296" s="34">
        <f t="shared" si="575"/>
        <v>1330.56</v>
      </c>
      <c r="BG2296" s="34" t="e">
        <f t="shared" si="573"/>
        <v>#REF!</v>
      </c>
      <c r="BH2296" t="str">
        <f>IF(AT2296="UDARA","U","N")&amp;LEFT($C$4,2)&amp;MID($C$4,4,2)&amp;LEFT(A2296,3)&amp;MID(E2296,2,2)&amp;VLOOKUP(E2296,Acuan_Reference!C:L,10,0)</f>
        <v>N1501SBY71N2</v>
      </c>
      <c r="BI2296" t="s">
        <v>84</v>
      </c>
      <c r="BJ2296" t="s">
        <v>119</v>
      </c>
      <c r="BK2296" t="s">
        <v>86</v>
      </c>
      <c r="BL2296" t="s">
        <v>87</v>
      </c>
    </row>
    <row r="2297" hidden="1" spans="1:64">
      <c r="A2297" t="s">
        <v>110</v>
      </c>
      <c r="B2297" t="s">
        <v>75</v>
      </c>
      <c r="C2297" t="s">
        <v>76</v>
      </c>
      <c r="D2297" t="s">
        <v>115</v>
      </c>
      <c r="E2297" t="s">
        <v>288</v>
      </c>
      <c r="F2297" t="s">
        <v>289</v>
      </c>
      <c r="G2297" t="s">
        <v>80</v>
      </c>
      <c r="H2297" t="s">
        <v>81</v>
      </c>
      <c r="I2297" s="34">
        <v>17170</v>
      </c>
      <c r="J2297" s="35">
        <v>10669</v>
      </c>
      <c r="K2297" s="35">
        <v>16108</v>
      </c>
      <c r="L2297" s="35">
        <v>17587</v>
      </c>
      <c r="M2297" s="35">
        <v>5878</v>
      </c>
      <c r="N2297" s="35">
        <v>13485</v>
      </c>
      <c r="O2297" s="35">
        <v>11684</v>
      </c>
      <c r="P2297" s="35">
        <v>13975</v>
      </c>
      <c r="Q2297" s="35">
        <v>8377</v>
      </c>
      <c r="R2297" s="35">
        <v>14708</v>
      </c>
      <c r="S2297" s="35">
        <v>18536</v>
      </c>
      <c r="T2297" s="35">
        <v>8696</v>
      </c>
      <c r="U2297" s="35">
        <v>17608</v>
      </c>
      <c r="V2297" s="34">
        <v>14946.666666667</v>
      </c>
      <c r="W2297" s="34">
        <f t="shared" si="560"/>
        <v>12150</v>
      </c>
      <c r="X2297" s="35">
        <v>4592</v>
      </c>
      <c r="Y2297" s="35">
        <v>0</v>
      </c>
      <c r="Z2297" s="35">
        <v>0</v>
      </c>
      <c r="AA2297" s="34">
        <v>10067</v>
      </c>
      <c r="AB2297" s="34">
        <v>0</v>
      </c>
      <c r="AC2297" s="34">
        <v>0</v>
      </c>
      <c r="AD2297" s="34">
        <v>3984</v>
      </c>
      <c r="AE2297" s="34">
        <f t="shared" si="561"/>
        <v>14051</v>
      </c>
      <c r="AF2297" s="34">
        <f t="shared" si="562"/>
        <v>0.94007582515609</v>
      </c>
      <c r="AG2297" s="34">
        <f t="shared" si="563"/>
        <v>0.828559670781893</v>
      </c>
      <c r="AH2297" s="34">
        <v>176016</v>
      </c>
      <c r="AI2297" s="34">
        <v>0</v>
      </c>
      <c r="AJ2297" s="35">
        <v>29760</v>
      </c>
      <c r="AK2297" s="35">
        <v>14614</v>
      </c>
      <c r="AL2297" s="35">
        <v>10146</v>
      </c>
      <c r="AM2297" s="34">
        <v>0.7</v>
      </c>
      <c r="AN2297" s="34">
        <f t="shared" si="564"/>
        <v>8505</v>
      </c>
      <c r="AO2297" s="35">
        <v>48</v>
      </c>
      <c r="AP2297" s="35">
        <v>48</v>
      </c>
      <c r="AQ2297" t="s">
        <v>153</v>
      </c>
      <c r="AR2297">
        <v>8</v>
      </c>
      <c r="AS2297" s="34">
        <v>0.066666666666667</v>
      </c>
      <c r="AT2297" t="s">
        <v>83</v>
      </c>
      <c r="AU2297" s="35">
        <f t="shared" si="574"/>
        <v>3450</v>
      </c>
      <c r="AV2297" s="35">
        <f t="shared" si="565"/>
        <v>3456</v>
      </c>
      <c r="AW2297" s="35">
        <f t="shared" si="566"/>
        <v>1.44090534979424</v>
      </c>
      <c r="AX2297" s="35">
        <f t="shared" si="567"/>
        <v>0.605843621399177</v>
      </c>
      <c r="AY2297" s="35">
        <f t="shared" si="568"/>
        <v>3456</v>
      </c>
      <c r="AZ2297" s="35">
        <f t="shared" si="569"/>
        <v>3456</v>
      </c>
      <c r="BA2297" s="27" t="str">
        <f t="shared" si="570"/>
        <v>3</v>
      </c>
      <c r="BB2297" s="34">
        <v>0.00024</v>
      </c>
      <c r="BC2297" s="34">
        <f t="shared" si="571"/>
        <v>0.82944</v>
      </c>
      <c r="BD2297" s="34" t="e">
        <f t="shared" si="572"/>
        <v>#REF!</v>
      </c>
      <c r="BE2297" s="34">
        <v>0.18</v>
      </c>
      <c r="BF2297" s="34">
        <f t="shared" si="575"/>
        <v>622.08</v>
      </c>
      <c r="BG2297" s="34" t="e">
        <f t="shared" si="573"/>
        <v>#REF!</v>
      </c>
      <c r="BH2297" t="str">
        <f>IF(AT2297="UDARA","U","N")&amp;LEFT($C$4,2)&amp;MID($C$4,4,2)&amp;LEFT(A2297,3)&amp;MID(E2297,2,2)&amp;VLOOKUP(E2297,Acuan_Reference!C:L,10,0)</f>
        <v>N1501SLO71N2</v>
      </c>
      <c r="BI2297" t="s">
        <v>84</v>
      </c>
      <c r="BJ2297" t="s">
        <v>119</v>
      </c>
      <c r="BK2297" t="s">
        <v>86</v>
      </c>
      <c r="BL2297" t="s">
        <v>87</v>
      </c>
    </row>
    <row r="2298" hidden="1" spans="1:64">
      <c r="A2298" t="s">
        <v>111</v>
      </c>
      <c r="B2298" t="s">
        <v>75</v>
      </c>
      <c r="C2298" t="s">
        <v>76</v>
      </c>
      <c r="D2298" t="s">
        <v>115</v>
      </c>
      <c r="E2298" t="s">
        <v>288</v>
      </c>
      <c r="F2298" t="s">
        <v>289</v>
      </c>
      <c r="G2298" t="s">
        <v>80</v>
      </c>
      <c r="H2298" t="s">
        <v>81</v>
      </c>
      <c r="I2298" s="34">
        <v>17170</v>
      </c>
      <c r="J2298" s="35">
        <v>4799</v>
      </c>
      <c r="K2298" s="35">
        <v>12756</v>
      </c>
      <c r="L2298" s="35">
        <v>13570</v>
      </c>
      <c r="M2298" s="35">
        <v>5846</v>
      </c>
      <c r="N2298" s="35">
        <v>13225</v>
      </c>
      <c r="O2298" s="35">
        <v>14936</v>
      </c>
      <c r="P2298" s="35">
        <v>11942</v>
      </c>
      <c r="Q2298" s="35">
        <v>7240</v>
      </c>
      <c r="R2298" s="35">
        <v>8967</v>
      </c>
      <c r="S2298" s="35">
        <v>18963</v>
      </c>
      <c r="T2298" s="35">
        <v>11282</v>
      </c>
      <c r="U2298" s="35">
        <v>10890</v>
      </c>
      <c r="V2298" s="34">
        <v>13711.666666667</v>
      </c>
      <c r="W2298" s="34">
        <f t="shared" si="560"/>
        <v>10552.6666666667</v>
      </c>
      <c r="X2298" s="35">
        <v>11529</v>
      </c>
      <c r="Y2298" s="35">
        <v>720</v>
      </c>
      <c r="Z2298" s="35">
        <v>0</v>
      </c>
      <c r="AA2298" s="34">
        <v>17045</v>
      </c>
      <c r="AB2298" s="34">
        <v>0</v>
      </c>
      <c r="AC2298" s="34">
        <v>6864</v>
      </c>
      <c r="AD2298" s="34">
        <v>0</v>
      </c>
      <c r="AE2298" s="34">
        <f t="shared" si="561"/>
        <v>23909</v>
      </c>
      <c r="AF2298" s="34">
        <f t="shared" si="562"/>
        <v>1.74369758113524</v>
      </c>
      <c r="AG2298" s="34">
        <f t="shared" si="563"/>
        <v>2.26568323962348</v>
      </c>
      <c r="AH2298" s="34">
        <v>176016</v>
      </c>
      <c r="AI2298" s="34">
        <v>0</v>
      </c>
      <c r="AJ2298" s="35">
        <v>29760</v>
      </c>
      <c r="AK2298" s="35">
        <v>12348</v>
      </c>
      <c r="AL2298" s="35">
        <v>9486</v>
      </c>
      <c r="AM2298" s="34">
        <v>1.5</v>
      </c>
      <c r="AN2298" s="34">
        <f t="shared" si="564"/>
        <v>15829</v>
      </c>
      <c r="AO2298" s="35">
        <v>48</v>
      </c>
      <c r="AP2298" s="35">
        <v>48</v>
      </c>
      <c r="AQ2298" t="s">
        <v>82</v>
      </c>
      <c r="AR2298">
        <v>2</v>
      </c>
      <c r="AS2298" s="34">
        <v>0.53333333333333</v>
      </c>
      <c r="AT2298" t="s">
        <v>83</v>
      </c>
      <c r="AU2298" s="35">
        <f t="shared" si="574"/>
        <v>1054.5</v>
      </c>
      <c r="AV2298" s="35">
        <f t="shared" si="565"/>
        <v>1056</v>
      </c>
      <c r="AW2298" s="35">
        <f t="shared" si="566"/>
        <v>2.36575273232674</v>
      </c>
      <c r="AX2298" s="35">
        <f t="shared" si="567"/>
        <v>1.46683302798661</v>
      </c>
      <c r="AY2298" s="35">
        <f t="shared" si="568"/>
        <v>1056</v>
      </c>
      <c r="AZ2298" s="35">
        <f t="shared" si="569"/>
        <v>1056</v>
      </c>
      <c r="BA2298" s="27" t="str">
        <f t="shared" si="570"/>
        <v>3</v>
      </c>
      <c r="BB2298" s="34">
        <v>0.00024</v>
      </c>
      <c r="BC2298" s="34">
        <f t="shared" si="571"/>
        <v>0.25344</v>
      </c>
      <c r="BD2298" s="34" t="e">
        <f t="shared" si="572"/>
        <v>#REF!</v>
      </c>
      <c r="BE2298" s="34">
        <v>0.18</v>
      </c>
      <c r="BF2298" s="34">
        <f t="shared" si="575"/>
        <v>190.08</v>
      </c>
      <c r="BG2298" s="34" t="e">
        <f t="shared" si="573"/>
        <v>#REF!</v>
      </c>
      <c r="BH2298" t="str">
        <f>IF(AT2298="UDARA","U","N")&amp;LEFT($C$4,2)&amp;MID($C$4,4,2)&amp;LEFT(A2298,3)&amp;MID(E2298,2,2)&amp;VLOOKUP(E2298,Acuan_Reference!C:L,10,0)</f>
        <v>N1501SMD71N2</v>
      </c>
      <c r="BI2298" t="s">
        <v>84</v>
      </c>
      <c r="BJ2298" t="s">
        <v>119</v>
      </c>
      <c r="BK2298" t="s">
        <v>86</v>
      </c>
      <c r="BL2298" t="s">
        <v>87</v>
      </c>
    </row>
    <row r="2299" hidden="1" spans="1:64">
      <c r="A2299" t="s">
        <v>112</v>
      </c>
      <c r="B2299" t="s">
        <v>75</v>
      </c>
      <c r="C2299" t="s">
        <v>76</v>
      </c>
      <c r="D2299" t="s">
        <v>115</v>
      </c>
      <c r="E2299" t="s">
        <v>288</v>
      </c>
      <c r="F2299" t="s">
        <v>289</v>
      </c>
      <c r="G2299" t="s">
        <v>80</v>
      </c>
      <c r="H2299" t="s">
        <v>81</v>
      </c>
      <c r="I2299" s="34">
        <v>17170</v>
      </c>
      <c r="J2299" s="35">
        <v>7350</v>
      </c>
      <c r="K2299" s="35">
        <v>15702</v>
      </c>
      <c r="L2299" s="35">
        <v>15439</v>
      </c>
      <c r="M2299" s="35">
        <v>4377</v>
      </c>
      <c r="N2299" s="35">
        <v>10678</v>
      </c>
      <c r="O2299" s="35">
        <v>13308</v>
      </c>
      <c r="P2299" s="35">
        <v>14092</v>
      </c>
      <c r="Q2299" s="35">
        <v>5920</v>
      </c>
      <c r="R2299" s="35">
        <v>6886</v>
      </c>
      <c r="S2299" s="35">
        <v>17351</v>
      </c>
      <c r="T2299" s="35">
        <v>10550</v>
      </c>
      <c r="U2299" s="35">
        <v>15288</v>
      </c>
      <c r="V2299" s="34">
        <v>14396.333333333</v>
      </c>
      <c r="W2299" s="34">
        <f t="shared" si="560"/>
        <v>11418</v>
      </c>
      <c r="X2299" s="35">
        <v>6263</v>
      </c>
      <c r="Y2299" s="35">
        <v>0</v>
      </c>
      <c r="Z2299" s="35">
        <v>0</v>
      </c>
      <c r="AA2299" s="34">
        <v>9079</v>
      </c>
      <c r="AB2299" s="34">
        <v>0</v>
      </c>
      <c r="AC2299" s="34">
        <v>0</v>
      </c>
      <c r="AD2299" s="34">
        <v>3456</v>
      </c>
      <c r="AE2299" s="34">
        <f t="shared" si="561"/>
        <v>12535</v>
      </c>
      <c r="AF2299" s="34">
        <f t="shared" si="562"/>
        <v>0.87070781912063</v>
      </c>
      <c r="AG2299" s="34">
        <f t="shared" si="563"/>
        <v>0.795148011911018</v>
      </c>
      <c r="AH2299" s="34">
        <v>176016</v>
      </c>
      <c r="AI2299" s="34">
        <v>0</v>
      </c>
      <c r="AJ2299" s="35">
        <v>29760</v>
      </c>
      <c r="AK2299" s="35">
        <v>10589</v>
      </c>
      <c r="AL2299" s="35">
        <v>8416</v>
      </c>
      <c r="AM2299" s="34">
        <v>0.7</v>
      </c>
      <c r="AN2299" s="34">
        <f t="shared" si="564"/>
        <v>7992.6</v>
      </c>
      <c r="AO2299" s="35">
        <v>48</v>
      </c>
      <c r="AP2299" s="35">
        <v>48</v>
      </c>
      <c r="AQ2299" t="s">
        <v>153</v>
      </c>
      <c r="AR2299">
        <v>8</v>
      </c>
      <c r="AS2299" s="34">
        <v>0.066666666666667</v>
      </c>
      <c r="AT2299" t="s">
        <v>83</v>
      </c>
      <c r="AU2299" s="35">
        <f t="shared" si="574"/>
        <v>2905.2</v>
      </c>
      <c r="AV2299" s="35">
        <f t="shared" si="565"/>
        <v>2928</v>
      </c>
      <c r="AW2299" s="35">
        <f t="shared" si="566"/>
        <v>1.35426519530566</v>
      </c>
      <c r="AX2299" s="35">
        <f t="shared" si="567"/>
        <v>0.617183394640042</v>
      </c>
      <c r="AY2299" s="35">
        <f t="shared" si="568"/>
        <v>2928</v>
      </c>
      <c r="AZ2299" s="35">
        <f t="shared" si="569"/>
        <v>2928</v>
      </c>
      <c r="BA2299" s="27" t="str">
        <f t="shared" si="570"/>
        <v>3</v>
      </c>
      <c r="BB2299" s="34">
        <v>0.00024</v>
      </c>
      <c r="BC2299" s="34">
        <f t="shared" si="571"/>
        <v>0.70272</v>
      </c>
      <c r="BD2299" s="34" t="e">
        <f t="shared" si="572"/>
        <v>#REF!</v>
      </c>
      <c r="BE2299" s="34">
        <v>0.18</v>
      </c>
      <c r="BF2299" s="34">
        <f t="shared" si="575"/>
        <v>527.04</v>
      </c>
      <c r="BG2299" s="34" t="e">
        <f t="shared" si="573"/>
        <v>#REF!</v>
      </c>
      <c r="BH2299" t="str">
        <f>IF(AT2299="UDARA","U","N")&amp;LEFT($C$4,2)&amp;MID($C$4,4,2)&amp;LEFT(A2299,3)&amp;MID(E2299,2,2)&amp;VLOOKUP(E2299,Acuan_Reference!C:L,10,0)</f>
        <v>N1501SMG71N2</v>
      </c>
      <c r="BI2299" t="s">
        <v>84</v>
      </c>
      <c r="BJ2299" t="s">
        <v>119</v>
      </c>
      <c r="BK2299" t="s">
        <v>86</v>
      </c>
      <c r="BL2299" t="s">
        <v>87</v>
      </c>
    </row>
    <row r="2300" hidden="1" spans="1:64">
      <c r="A2300" t="s">
        <v>113</v>
      </c>
      <c r="B2300" t="s">
        <v>75</v>
      </c>
      <c r="C2300" t="s">
        <v>76</v>
      </c>
      <c r="D2300" t="s">
        <v>115</v>
      </c>
      <c r="E2300" t="s">
        <v>288</v>
      </c>
      <c r="F2300" t="s">
        <v>289</v>
      </c>
      <c r="G2300" t="s">
        <v>80</v>
      </c>
      <c r="H2300" t="s">
        <v>81</v>
      </c>
      <c r="I2300" s="34">
        <v>17170</v>
      </c>
      <c r="J2300" s="35">
        <v>14202</v>
      </c>
      <c r="K2300" s="35">
        <v>22724</v>
      </c>
      <c r="L2300" s="35">
        <v>26442</v>
      </c>
      <c r="M2300" s="35">
        <v>10163</v>
      </c>
      <c r="N2300" s="35">
        <v>19288</v>
      </c>
      <c r="O2300" s="35">
        <v>18973</v>
      </c>
      <c r="P2300" s="35">
        <v>26572</v>
      </c>
      <c r="Q2300" s="35">
        <v>17868</v>
      </c>
      <c r="R2300" s="35">
        <v>17222</v>
      </c>
      <c r="S2300" s="35">
        <v>25414</v>
      </c>
      <c r="T2300" s="35">
        <v>20221</v>
      </c>
      <c r="U2300" s="35">
        <v>20774</v>
      </c>
      <c r="V2300" s="34">
        <v>22136.333333333</v>
      </c>
      <c r="W2300" s="34">
        <f t="shared" si="560"/>
        <v>18733.6666666667</v>
      </c>
      <c r="X2300" s="35">
        <v>17976</v>
      </c>
      <c r="Y2300" s="35">
        <v>0</v>
      </c>
      <c r="Z2300" s="35">
        <v>12</v>
      </c>
      <c r="AA2300" s="34">
        <v>1584</v>
      </c>
      <c r="AB2300" s="34">
        <v>0</v>
      </c>
      <c r="AC2300" s="34">
        <v>0</v>
      </c>
      <c r="AD2300" s="34">
        <v>8736</v>
      </c>
      <c r="AE2300" s="34">
        <f t="shared" si="561"/>
        <v>10332</v>
      </c>
      <c r="AF2300" s="34">
        <f t="shared" si="562"/>
        <v>0.46674396542638</v>
      </c>
      <c r="AG2300" s="34">
        <f t="shared" si="563"/>
        <v>0.0851942136260921</v>
      </c>
      <c r="AH2300" s="34">
        <v>176016</v>
      </c>
      <c r="AI2300" s="34">
        <v>0</v>
      </c>
      <c r="AJ2300" s="35">
        <v>29760</v>
      </c>
      <c r="AK2300" s="35">
        <v>21243</v>
      </c>
      <c r="AL2300" s="35">
        <v>15206</v>
      </c>
      <c r="AM2300" s="34">
        <v>0.25</v>
      </c>
      <c r="AN2300" s="34">
        <f t="shared" si="564"/>
        <v>4683.41666666667</v>
      </c>
      <c r="AO2300" s="35">
        <v>48</v>
      </c>
      <c r="AP2300" s="35">
        <v>48</v>
      </c>
      <c r="AQ2300" t="s">
        <v>153</v>
      </c>
      <c r="AR2300">
        <v>12</v>
      </c>
      <c r="AS2300" s="34">
        <v>0.033333333333333</v>
      </c>
      <c r="AT2300" t="s">
        <v>83</v>
      </c>
      <c r="AU2300" s="35">
        <f t="shared" si="574"/>
        <v>7168.0625</v>
      </c>
      <c r="AV2300" s="35">
        <f t="shared" si="565"/>
        <v>7200</v>
      </c>
      <c r="AW2300" s="35">
        <f t="shared" si="566"/>
        <v>0.935855233892635</v>
      </c>
      <c r="AX2300" s="35">
        <f t="shared" si="567"/>
        <v>0.124161491788402</v>
      </c>
      <c r="AY2300" s="35">
        <f t="shared" si="568"/>
        <v>7200</v>
      </c>
      <c r="AZ2300" s="35">
        <f t="shared" si="569"/>
        <v>7200</v>
      </c>
      <c r="BA2300" s="27" t="str">
        <f t="shared" si="570"/>
        <v>3</v>
      </c>
      <c r="BB2300" s="34">
        <v>0.00024</v>
      </c>
      <c r="BC2300" s="34">
        <f t="shared" si="571"/>
        <v>1.728</v>
      </c>
      <c r="BD2300" s="34" t="e">
        <f t="shared" si="572"/>
        <v>#REF!</v>
      </c>
      <c r="BE2300" s="34">
        <v>0.18</v>
      </c>
      <c r="BF2300" s="34">
        <f t="shared" si="575"/>
        <v>1296</v>
      </c>
      <c r="BG2300" s="34" t="e">
        <f t="shared" si="573"/>
        <v>#REF!</v>
      </c>
      <c r="BH2300" t="str">
        <f>IF(AT2300="UDARA","U","N")&amp;LEFT($C$4,2)&amp;MID($C$4,4,2)&amp;LEFT(A2300,3)&amp;MID(E2300,2,2)&amp;VLOOKUP(E2300,Acuan_Reference!C:L,10,0)</f>
        <v>N1501TGR71N2</v>
      </c>
      <c r="BI2300" t="s">
        <v>84</v>
      </c>
      <c r="BJ2300" t="s">
        <v>119</v>
      </c>
      <c r="BK2300" t="s">
        <v>86</v>
      </c>
      <c r="BL2300" t="s">
        <v>87</v>
      </c>
    </row>
    <row r="2301" hidden="1" spans="1:64">
      <c r="A2301" t="s">
        <v>114</v>
      </c>
      <c r="B2301" t="s">
        <v>75</v>
      </c>
      <c r="C2301" t="s">
        <v>76</v>
      </c>
      <c r="D2301" t="s">
        <v>115</v>
      </c>
      <c r="E2301" t="s">
        <v>288</v>
      </c>
      <c r="F2301" t="s">
        <v>289</v>
      </c>
      <c r="G2301" t="s">
        <v>80</v>
      </c>
      <c r="H2301" t="s">
        <v>81</v>
      </c>
      <c r="I2301" s="34">
        <v>17170</v>
      </c>
      <c r="J2301" s="35">
        <v>5144</v>
      </c>
      <c r="K2301" s="35">
        <v>10993</v>
      </c>
      <c r="L2301" s="35">
        <v>12592</v>
      </c>
      <c r="M2301" s="35">
        <v>5259</v>
      </c>
      <c r="N2301" s="35">
        <v>8651</v>
      </c>
      <c r="O2301" s="35">
        <v>9032</v>
      </c>
      <c r="P2301" s="35">
        <v>9728</v>
      </c>
      <c r="Q2301" s="35">
        <v>5404</v>
      </c>
      <c r="R2301" s="35">
        <v>7323</v>
      </c>
      <c r="S2301" s="35">
        <v>10693</v>
      </c>
      <c r="T2301" s="35">
        <v>8905</v>
      </c>
      <c r="U2301" s="35">
        <v>9593</v>
      </c>
      <c r="V2301" s="34">
        <v>9730.3333333333</v>
      </c>
      <c r="W2301" s="34">
        <f t="shared" si="560"/>
        <v>8337</v>
      </c>
      <c r="X2301" s="35">
        <v>4509</v>
      </c>
      <c r="Y2301" s="35">
        <v>0</v>
      </c>
      <c r="Z2301" s="35">
        <v>0</v>
      </c>
      <c r="AA2301" s="34">
        <v>9335</v>
      </c>
      <c r="AB2301" s="34">
        <v>0</v>
      </c>
      <c r="AC2301" s="34">
        <v>0</v>
      </c>
      <c r="AD2301" s="34">
        <v>0</v>
      </c>
      <c r="AE2301" s="34">
        <f t="shared" si="561"/>
        <v>9335</v>
      </c>
      <c r="AF2301" s="34">
        <f t="shared" si="562"/>
        <v>0.959371039018879</v>
      </c>
      <c r="AG2301" s="34">
        <f t="shared" si="563"/>
        <v>1.11970732877534</v>
      </c>
      <c r="AH2301" s="34">
        <v>176016</v>
      </c>
      <c r="AI2301" s="34">
        <v>0</v>
      </c>
      <c r="AJ2301" s="35">
        <v>29760</v>
      </c>
      <c r="AK2301" s="35">
        <v>8223</v>
      </c>
      <c r="AL2301" s="35">
        <v>6513</v>
      </c>
      <c r="AM2301" s="34">
        <v>0.7</v>
      </c>
      <c r="AN2301" s="34">
        <f t="shared" si="564"/>
        <v>5835.9</v>
      </c>
      <c r="AO2301" s="35">
        <v>48</v>
      </c>
      <c r="AP2301" s="35">
        <v>48</v>
      </c>
      <c r="AQ2301" t="s">
        <v>153</v>
      </c>
      <c r="AR2301">
        <v>8</v>
      </c>
      <c r="AS2301" s="34">
        <v>0.066666666666667</v>
      </c>
      <c r="AT2301" t="s">
        <v>83</v>
      </c>
      <c r="AU2301" s="35">
        <f t="shared" si="574"/>
        <v>2260.425</v>
      </c>
      <c r="AV2301" s="35">
        <f t="shared" si="565"/>
        <v>2304</v>
      </c>
      <c r="AW2301" s="35">
        <f t="shared" si="566"/>
        <v>1.39606573107833</v>
      </c>
      <c r="AX2301" s="35">
        <f t="shared" si="567"/>
        <v>0.614849466234857</v>
      </c>
      <c r="AY2301" s="35">
        <f t="shared" si="568"/>
        <v>2304</v>
      </c>
      <c r="AZ2301" s="35">
        <f t="shared" si="569"/>
        <v>2304</v>
      </c>
      <c r="BA2301" s="27" t="str">
        <f t="shared" si="570"/>
        <v>3</v>
      </c>
      <c r="BB2301" s="34">
        <v>0.00024</v>
      </c>
      <c r="BC2301" s="34">
        <f t="shared" si="571"/>
        <v>0.55296</v>
      </c>
      <c r="BD2301" s="34" t="e">
        <f t="shared" si="572"/>
        <v>#REF!</v>
      </c>
      <c r="BE2301" s="34">
        <v>0.18</v>
      </c>
      <c r="BF2301" s="34">
        <f t="shared" si="575"/>
        <v>414.72</v>
      </c>
      <c r="BG2301" s="34" t="e">
        <f t="shared" si="573"/>
        <v>#REF!</v>
      </c>
      <c r="BH2301" t="str">
        <f>IF(AT2301="UDARA","U","N")&amp;LEFT($C$4,2)&amp;MID($C$4,4,2)&amp;LEFT(A2301,3)&amp;MID(E2301,2,2)&amp;VLOOKUP(E2301,Acuan_Reference!C:L,10,0)</f>
        <v>N1501YGY71N2</v>
      </c>
      <c r="BI2301" t="s">
        <v>84</v>
      </c>
      <c r="BJ2301" t="s">
        <v>119</v>
      </c>
      <c r="BK2301" t="s">
        <v>86</v>
      </c>
      <c r="BL2301" t="s">
        <v>87</v>
      </c>
    </row>
    <row r="2302" hidden="1" spans="1:64">
      <c r="A2302" t="s">
        <v>74</v>
      </c>
      <c r="B2302" t="s">
        <v>75</v>
      </c>
      <c r="C2302" t="s">
        <v>76</v>
      </c>
      <c r="D2302" t="s">
        <v>115</v>
      </c>
      <c r="E2302" t="s">
        <v>290</v>
      </c>
      <c r="F2302" t="s">
        <v>291</v>
      </c>
      <c r="G2302" t="s">
        <v>80</v>
      </c>
      <c r="H2302" t="s">
        <v>81</v>
      </c>
      <c r="I2302" s="34">
        <v>26350</v>
      </c>
      <c r="J2302" s="35">
        <v>3796</v>
      </c>
      <c r="K2302" s="35">
        <v>6539</v>
      </c>
      <c r="L2302" s="35">
        <v>10044</v>
      </c>
      <c r="M2302" s="35">
        <v>3348</v>
      </c>
      <c r="N2302" s="35">
        <v>7359</v>
      </c>
      <c r="O2302" s="35">
        <v>7921</v>
      </c>
      <c r="P2302" s="35">
        <v>7362</v>
      </c>
      <c r="Q2302" s="35">
        <v>4090</v>
      </c>
      <c r="R2302" s="35">
        <v>5568</v>
      </c>
      <c r="S2302" s="35">
        <v>10235</v>
      </c>
      <c r="T2302" s="35">
        <v>6217</v>
      </c>
      <c r="U2302" s="35">
        <v>8432</v>
      </c>
      <c r="V2302" s="34">
        <v>8294.6666666667</v>
      </c>
      <c r="W2302" s="34">
        <f t="shared" si="560"/>
        <v>6658.66666666667</v>
      </c>
      <c r="X2302" s="35">
        <v>1471</v>
      </c>
      <c r="Y2302" s="35">
        <v>0</v>
      </c>
      <c r="Z2302" s="35">
        <v>0</v>
      </c>
      <c r="AA2302" s="34">
        <v>5488</v>
      </c>
      <c r="AB2302" s="34">
        <v>0</v>
      </c>
      <c r="AC2302" s="34">
        <v>1800</v>
      </c>
      <c r="AD2302" s="34">
        <v>0</v>
      </c>
      <c r="AE2302" s="34">
        <f t="shared" si="561"/>
        <v>7288</v>
      </c>
      <c r="AF2302" s="34">
        <f t="shared" si="562"/>
        <v>0.878636875100463</v>
      </c>
      <c r="AG2302" s="34">
        <f t="shared" si="563"/>
        <v>1.09451341609932</v>
      </c>
      <c r="AH2302" s="34">
        <v>80712</v>
      </c>
      <c r="AI2302" s="34">
        <v>0</v>
      </c>
      <c r="AJ2302" s="35">
        <v>12000</v>
      </c>
      <c r="AK2302" s="35">
        <v>6985</v>
      </c>
      <c r="AL2302" s="35">
        <v>5327</v>
      </c>
      <c r="AM2302" s="34">
        <v>0.7</v>
      </c>
      <c r="AN2302" s="34">
        <f t="shared" si="564"/>
        <v>4661.06666666667</v>
      </c>
      <c r="AO2302" s="35">
        <v>24</v>
      </c>
      <c r="AP2302" s="35">
        <v>24</v>
      </c>
      <c r="AQ2302" t="s">
        <v>153</v>
      </c>
      <c r="AR2302">
        <v>8</v>
      </c>
      <c r="AS2302" s="34">
        <v>0.066666666666667</v>
      </c>
      <c r="AT2302" t="s">
        <v>83</v>
      </c>
      <c r="AU2302" s="35">
        <f t="shared" si="574"/>
        <v>2025.05</v>
      </c>
      <c r="AV2302" s="35">
        <f t="shared" si="565"/>
        <v>2040</v>
      </c>
      <c r="AW2302" s="35">
        <f t="shared" si="566"/>
        <v>1.40088105726872</v>
      </c>
      <c r="AX2302" s="35">
        <f t="shared" si="567"/>
        <v>0.600871045254305</v>
      </c>
      <c r="AY2302" s="35">
        <f t="shared" si="568"/>
        <v>2040</v>
      </c>
      <c r="AZ2302" s="35">
        <f t="shared" si="569"/>
        <v>2040</v>
      </c>
      <c r="BA2302" s="27" t="str">
        <f t="shared" si="570"/>
        <v>3</v>
      </c>
      <c r="BB2302" s="34">
        <v>0.00036</v>
      </c>
      <c r="BC2302" s="34">
        <f t="shared" si="571"/>
        <v>0.7344</v>
      </c>
      <c r="BD2302" s="34" t="e">
        <f t="shared" si="572"/>
        <v>#REF!</v>
      </c>
      <c r="BE2302" s="34">
        <v>0.29</v>
      </c>
      <c r="BF2302" s="34">
        <f t="shared" si="575"/>
        <v>591.6</v>
      </c>
      <c r="BG2302" s="34" t="e">
        <f t="shared" si="573"/>
        <v>#REF!</v>
      </c>
      <c r="BH2302" t="str">
        <f>IF(AT2302="UDARA","U","N")&amp;LEFT($C$4,2)&amp;MID($C$4,4,2)&amp;LEFT(A2302,3)&amp;MID(E2302,2,2)&amp;VLOOKUP(E2302,Acuan_Reference!C:L,10,0)</f>
        <v>N1501BDG71N1</v>
      </c>
      <c r="BI2302" t="s">
        <v>84</v>
      </c>
      <c r="BJ2302" t="s">
        <v>119</v>
      </c>
      <c r="BK2302" t="s">
        <v>86</v>
      </c>
      <c r="BL2302" t="s">
        <v>87</v>
      </c>
    </row>
    <row r="2303" hidden="1" spans="1:64">
      <c r="A2303" t="s">
        <v>88</v>
      </c>
      <c r="B2303" t="s">
        <v>75</v>
      </c>
      <c r="C2303" t="s">
        <v>76</v>
      </c>
      <c r="D2303" t="s">
        <v>115</v>
      </c>
      <c r="E2303" t="s">
        <v>290</v>
      </c>
      <c r="F2303" t="s">
        <v>291</v>
      </c>
      <c r="G2303" t="s">
        <v>80</v>
      </c>
      <c r="H2303" t="s">
        <v>81</v>
      </c>
      <c r="I2303" s="34">
        <v>26350</v>
      </c>
      <c r="J2303" s="35">
        <v>934</v>
      </c>
      <c r="K2303" s="35">
        <v>1892</v>
      </c>
      <c r="L2303" s="35">
        <v>1585</v>
      </c>
      <c r="M2303" s="35">
        <v>1191</v>
      </c>
      <c r="N2303" s="35">
        <v>2475</v>
      </c>
      <c r="O2303" s="35">
        <v>1350</v>
      </c>
      <c r="P2303" s="35">
        <v>2319</v>
      </c>
      <c r="Q2303" s="35">
        <v>1030</v>
      </c>
      <c r="R2303" s="35">
        <v>1885</v>
      </c>
      <c r="S2303" s="35">
        <v>2433</v>
      </c>
      <c r="T2303" s="35">
        <v>1595</v>
      </c>
      <c r="U2303" s="35">
        <v>2847</v>
      </c>
      <c r="V2303" s="34">
        <v>2291.6666666667</v>
      </c>
      <c r="W2303" s="34">
        <f t="shared" ref="W2303:W2366" si="576">AVERAGE(T2303,U2303,AL2303)</f>
        <v>1957.66666666667</v>
      </c>
      <c r="X2303" s="35">
        <v>538</v>
      </c>
      <c r="Y2303" s="35">
        <v>0</v>
      </c>
      <c r="Z2303" s="35">
        <v>0</v>
      </c>
      <c r="AA2303" s="34">
        <v>665</v>
      </c>
      <c r="AB2303" s="34">
        <v>0</v>
      </c>
      <c r="AC2303" s="34">
        <v>0</v>
      </c>
      <c r="AD2303" s="34">
        <v>936</v>
      </c>
      <c r="AE2303" s="34">
        <f t="shared" ref="AE2303:AE2366" si="577">Z2303+AA2303+AC2303+AD2303</f>
        <v>1601</v>
      </c>
      <c r="AF2303" s="34">
        <f t="shared" ref="AF2303:AF2366" si="578">IFERROR(IF(V2303&lt;0,9999,AE2303/V2303),9999)</f>
        <v>0.698618181818172</v>
      </c>
      <c r="AG2303" s="34">
        <f t="shared" ref="AG2303:AG2366" si="579">IFERROR(IF(W2303&lt;0,9999,(Z2303+AA2303+AC2303)/W2303),9999)</f>
        <v>0.33969010727056</v>
      </c>
      <c r="AH2303" s="34">
        <v>80712</v>
      </c>
      <c r="AI2303" s="34">
        <v>0</v>
      </c>
      <c r="AJ2303" s="35">
        <v>12000</v>
      </c>
      <c r="AK2303" s="35">
        <v>1879</v>
      </c>
      <c r="AL2303" s="35">
        <v>1431</v>
      </c>
      <c r="AM2303" s="34">
        <v>0.6</v>
      </c>
      <c r="AN2303" s="34">
        <f t="shared" ref="AN2303:AN2366" si="580">IF(AM2303*W2303&lt;0,0,AM2303*W2303)</f>
        <v>1174.6</v>
      </c>
      <c r="AO2303" s="35">
        <v>24</v>
      </c>
      <c r="AP2303" s="35">
        <v>24</v>
      </c>
      <c r="AQ2303" t="s">
        <v>153</v>
      </c>
      <c r="AR2303">
        <v>8</v>
      </c>
      <c r="AS2303" s="34">
        <v>0.033333333333333</v>
      </c>
      <c r="AT2303" t="s">
        <v>83</v>
      </c>
      <c r="AU2303" s="35">
        <f t="shared" si="574"/>
        <v>753.45</v>
      </c>
      <c r="AV2303" s="35">
        <f t="shared" ref="AV2303:AV2366" si="581">IFERROR(ROUNDUP(AU2303/AO2303,0)*AO2303,9999)</f>
        <v>768</v>
      </c>
      <c r="AW2303" s="35">
        <f t="shared" ref="AW2303:AW2366" si="582">IFERROR(IF(W2303&lt;0,9999,((ROUNDUP(AU2303/AO2303,0)*AO2303)+AE2303)/W2303),9999)</f>
        <v>1.21011408138941</v>
      </c>
      <c r="AX2303" s="35">
        <f t="shared" ref="AX2303:AX2366" si="583">IFERROR(IF(W2303&lt;0,9999,((ROUNDUP(AU2303/AP2303,0)*AP2303)+AE2303-AL2303)/W2303),9999)</f>
        <v>0.479141835518474</v>
      </c>
      <c r="AY2303" s="35">
        <f t="shared" ref="AY2303:AY2366" si="584">IF(H2303="DROPPING",IF(AND(AW2303&gt;3,AX2303&gt;3),0,IF(AND(AW2303&lt;=3,AX2303&lt;=3),ROUNDUP(AU2303/AO2303,0)*AO2303,ROUNDUP(AU2303/AP2303,0)*AP2303)),0)</f>
        <v>768</v>
      </c>
      <c r="AZ2303" s="35">
        <f t="shared" ref="AZ2303:AZ2366" si="585">IF(AH2303&lt;=0,0,IF(H2303="DROPPING",IF(AND(AW2303&gt;3,AX2303&gt;3),0,IF(AND(AW2303&lt;=3,AX2303&lt;=3),ROUNDUP(AU2303/AO2303,0)*AO2303,ROUNDUP(AU2303/AP2303,0)*AP2303)),0))</f>
        <v>768</v>
      </c>
      <c r="BA2303" s="27" t="str">
        <f t="shared" ref="BA2303:BA2366" si="586">IF(AND(AW2303&gt;3,AX2303&gt;3),"Kelipatan Kirim/Master box &gt; 3x FC+index",IF(AF2303&lt;=AS2303,"1",IF(AND(AF2303&gt;AS2303,AF2303&lt;=AM2303),"2","3")))</f>
        <v>3</v>
      </c>
      <c r="BB2303" s="34">
        <v>0.00036</v>
      </c>
      <c r="BC2303" s="34">
        <f t="shared" ref="BC2303:BC2366" si="587">BB2303*AZ2303</f>
        <v>0.27648</v>
      </c>
      <c r="BD2303" s="34" t="e">
        <f t="shared" si="572"/>
        <v>#REF!</v>
      </c>
      <c r="BE2303" s="34">
        <v>0.29</v>
      </c>
      <c r="BF2303" s="34">
        <f t="shared" si="575"/>
        <v>222.72</v>
      </c>
      <c r="BG2303" s="34" t="e">
        <f t="shared" si="573"/>
        <v>#REF!</v>
      </c>
      <c r="BH2303" t="str">
        <f>IF(AT2303="UDARA","U","N")&amp;LEFT($C$4,2)&amp;MID($C$4,4,2)&amp;LEFT(A2303,3)&amp;MID(E2303,2,2)&amp;VLOOKUP(E2303,Acuan_Reference!C:L,10,0)</f>
        <v>N1501BGR71N1</v>
      </c>
      <c r="BI2303" t="s">
        <v>84</v>
      </c>
      <c r="BJ2303" t="s">
        <v>119</v>
      </c>
      <c r="BK2303" t="s">
        <v>86</v>
      </c>
      <c r="BL2303" t="s">
        <v>87</v>
      </c>
    </row>
    <row r="2304" hidden="1" spans="1:64">
      <c r="A2304" t="s">
        <v>89</v>
      </c>
      <c r="B2304" t="s">
        <v>75</v>
      </c>
      <c r="C2304" t="s">
        <v>76</v>
      </c>
      <c r="D2304" t="s">
        <v>115</v>
      </c>
      <c r="E2304" t="s">
        <v>290</v>
      </c>
      <c r="F2304" t="s">
        <v>291</v>
      </c>
      <c r="G2304" t="s">
        <v>80</v>
      </c>
      <c r="H2304" t="s">
        <v>81</v>
      </c>
      <c r="I2304" s="34">
        <v>26350</v>
      </c>
      <c r="J2304" s="35">
        <v>1622</v>
      </c>
      <c r="K2304" s="35">
        <v>6639</v>
      </c>
      <c r="L2304" s="35">
        <v>2463</v>
      </c>
      <c r="M2304" s="35">
        <v>2196</v>
      </c>
      <c r="N2304" s="35">
        <v>6640</v>
      </c>
      <c r="O2304" s="35">
        <v>7046</v>
      </c>
      <c r="P2304" s="35">
        <v>3073</v>
      </c>
      <c r="Q2304" s="35">
        <v>1627</v>
      </c>
      <c r="R2304" s="35">
        <v>2679</v>
      </c>
      <c r="S2304" s="35">
        <v>9676</v>
      </c>
      <c r="T2304" s="35">
        <v>3990</v>
      </c>
      <c r="U2304" s="35">
        <v>5523</v>
      </c>
      <c r="V2304" s="34">
        <v>6396.3333333333</v>
      </c>
      <c r="W2304" s="34">
        <f t="shared" si="576"/>
        <v>4489</v>
      </c>
      <c r="X2304" s="35">
        <v>354</v>
      </c>
      <c r="Y2304" s="35">
        <v>0</v>
      </c>
      <c r="Z2304" s="35">
        <v>0</v>
      </c>
      <c r="AA2304" s="34">
        <v>9530</v>
      </c>
      <c r="AB2304" s="34">
        <v>0</v>
      </c>
      <c r="AC2304" s="34">
        <v>0</v>
      </c>
      <c r="AD2304" s="34">
        <v>96</v>
      </c>
      <c r="AE2304" s="34">
        <f t="shared" si="577"/>
        <v>9626</v>
      </c>
      <c r="AF2304" s="34">
        <f t="shared" si="578"/>
        <v>1.50492469644068</v>
      </c>
      <c r="AG2304" s="34">
        <f t="shared" si="579"/>
        <v>2.12296725328581</v>
      </c>
      <c r="AH2304" s="34">
        <v>80712</v>
      </c>
      <c r="AI2304" s="34">
        <v>0</v>
      </c>
      <c r="AJ2304" s="35">
        <v>12000</v>
      </c>
      <c r="AK2304" s="35">
        <v>4909</v>
      </c>
      <c r="AL2304" s="35">
        <v>3954</v>
      </c>
      <c r="AM2304" s="34">
        <v>1.3</v>
      </c>
      <c r="AN2304" s="34">
        <f t="shared" si="580"/>
        <v>5835.7</v>
      </c>
      <c r="AO2304" s="35">
        <v>24</v>
      </c>
      <c r="AP2304" s="35">
        <v>24</v>
      </c>
      <c r="AQ2304" t="s">
        <v>82</v>
      </c>
      <c r="AR2304">
        <v>4</v>
      </c>
      <c r="AS2304" s="34">
        <v>0.53333333333333</v>
      </c>
      <c r="AT2304" t="s">
        <v>83</v>
      </c>
      <c r="AU2304" s="35">
        <f t="shared" si="574"/>
        <v>122.775000000001</v>
      </c>
      <c r="AV2304" s="35">
        <f t="shared" si="581"/>
        <v>144</v>
      </c>
      <c r="AW2304" s="35">
        <f t="shared" si="582"/>
        <v>2.17643127645355</v>
      </c>
      <c r="AX2304" s="35">
        <f t="shared" si="583"/>
        <v>1.29561149476498</v>
      </c>
      <c r="AY2304" s="35">
        <f t="shared" si="584"/>
        <v>144</v>
      </c>
      <c r="AZ2304" s="35">
        <f t="shared" si="585"/>
        <v>144</v>
      </c>
      <c r="BA2304" s="27" t="str">
        <f t="shared" si="586"/>
        <v>3</v>
      </c>
      <c r="BB2304" s="34">
        <v>0.00036</v>
      </c>
      <c r="BC2304" s="34">
        <f t="shared" si="587"/>
        <v>0.05184</v>
      </c>
      <c r="BD2304" s="34" t="e">
        <f t="shared" ref="BD2304:BD2367" si="588">BD2303+BC2304</f>
        <v>#REF!</v>
      </c>
      <c r="BE2304" s="34">
        <v>0.29</v>
      </c>
      <c r="BF2304" s="34">
        <f t="shared" si="575"/>
        <v>41.76</v>
      </c>
      <c r="BG2304" s="34" t="e">
        <f t="shared" ref="BG2304:BG2367" si="589">BG2303+BF2304</f>
        <v>#REF!</v>
      </c>
      <c r="BH2304" t="str">
        <f>IF(AT2304="UDARA","U","N")&amp;LEFT($C$4,2)&amp;MID($C$4,4,2)&amp;LEFT(A2304,3)&amp;MID(E2304,2,2)&amp;VLOOKUP(E2304,Acuan_Reference!C:L,10,0)</f>
        <v>N1501BJM71N1</v>
      </c>
      <c r="BI2304" t="s">
        <v>84</v>
      </c>
      <c r="BJ2304" t="s">
        <v>119</v>
      </c>
      <c r="BK2304" t="s">
        <v>86</v>
      </c>
      <c r="BL2304" t="s">
        <v>87</v>
      </c>
    </row>
    <row r="2305" hidden="1" spans="1:64">
      <c r="A2305" t="s">
        <v>90</v>
      </c>
      <c r="B2305" t="s">
        <v>75</v>
      </c>
      <c r="C2305" t="s">
        <v>76</v>
      </c>
      <c r="D2305" t="s">
        <v>115</v>
      </c>
      <c r="E2305" t="s">
        <v>290</v>
      </c>
      <c r="F2305" t="s">
        <v>291</v>
      </c>
      <c r="G2305" t="s">
        <v>80</v>
      </c>
      <c r="H2305" t="s">
        <v>81</v>
      </c>
      <c r="I2305" s="34">
        <v>26350</v>
      </c>
      <c r="J2305" s="35">
        <v>7056</v>
      </c>
      <c r="K2305" s="35">
        <v>11916</v>
      </c>
      <c r="L2305" s="35">
        <v>9903</v>
      </c>
      <c r="M2305" s="35">
        <v>2379</v>
      </c>
      <c r="N2305" s="35">
        <v>4526</v>
      </c>
      <c r="O2305" s="35">
        <v>8042</v>
      </c>
      <c r="P2305" s="35">
        <v>6651</v>
      </c>
      <c r="Q2305" s="35">
        <v>6104</v>
      </c>
      <c r="R2305" s="35">
        <v>4189</v>
      </c>
      <c r="S2305" s="35">
        <v>9898</v>
      </c>
      <c r="T2305" s="35">
        <v>8757</v>
      </c>
      <c r="U2305" s="35">
        <v>5324</v>
      </c>
      <c r="V2305" s="34">
        <v>7993</v>
      </c>
      <c r="W2305" s="34">
        <f t="shared" si="576"/>
        <v>6536</v>
      </c>
      <c r="X2305" s="35">
        <v>3206</v>
      </c>
      <c r="Y2305" s="35">
        <v>0</v>
      </c>
      <c r="Z2305" s="35">
        <v>0</v>
      </c>
      <c r="AA2305" s="34">
        <v>6294</v>
      </c>
      <c r="AB2305" s="34">
        <v>0</v>
      </c>
      <c r="AC2305" s="34">
        <v>0</v>
      </c>
      <c r="AD2305" s="34">
        <v>1560</v>
      </c>
      <c r="AE2305" s="34">
        <f t="shared" si="577"/>
        <v>7854</v>
      </c>
      <c r="AF2305" s="34">
        <f t="shared" si="578"/>
        <v>0.982609783560616</v>
      </c>
      <c r="AG2305" s="34">
        <f t="shared" si="579"/>
        <v>0.96297429620563</v>
      </c>
      <c r="AH2305" s="34">
        <v>80712</v>
      </c>
      <c r="AI2305" s="34">
        <v>0</v>
      </c>
      <c r="AJ2305" s="35">
        <v>12000</v>
      </c>
      <c r="AK2305" s="35">
        <v>7089</v>
      </c>
      <c r="AL2305" s="35">
        <v>5527</v>
      </c>
      <c r="AM2305" s="34">
        <v>0.6</v>
      </c>
      <c r="AN2305" s="34">
        <f t="shared" si="580"/>
        <v>3921.6</v>
      </c>
      <c r="AO2305" s="35">
        <v>24</v>
      </c>
      <c r="AP2305" s="35">
        <v>24</v>
      </c>
      <c r="AQ2305" t="s">
        <v>153</v>
      </c>
      <c r="AR2305">
        <v>12</v>
      </c>
      <c r="AS2305" s="34">
        <v>0.033333333333333</v>
      </c>
      <c r="AT2305" t="s">
        <v>83</v>
      </c>
      <c r="AU2305" s="35">
        <f t="shared" si="574"/>
        <v>1195.95</v>
      </c>
      <c r="AV2305" s="35">
        <f t="shared" si="581"/>
        <v>1200</v>
      </c>
      <c r="AW2305" s="35">
        <f t="shared" si="582"/>
        <v>1.38525091799266</v>
      </c>
      <c r="AX2305" s="35">
        <f t="shared" si="583"/>
        <v>0.539626682986536</v>
      </c>
      <c r="AY2305" s="35">
        <f t="shared" si="584"/>
        <v>1200</v>
      </c>
      <c r="AZ2305" s="35">
        <f t="shared" si="585"/>
        <v>1200</v>
      </c>
      <c r="BA2305" s="27" t="str">
        <f t="shared" si="586"/>
        <v>3</v>
      </c>
      <c r="BB2305" s="34">
        <v>0.00036</v>
      </c>
      <c r="BC2305" s="34">
        <f t="shared" si="587"/>
        <v>0.432</v>
      </c>
      <c r="BD2305" s="34" t="e">
        <f t="shared" si="588"/>
        <v>#REF!</v>
      </c>
      <c r="BE2305" s="34">
        <v>0.29</v>
      </c>
      <c r="BF2305" s="34">
        <f t="shared" si="575"/>
        <v>348</v>
      </c>
      <c r="BG2305" s="34" t="e">
        <f t="shared" si="589"/>
        <v>#REF!</v>
      </c>
      <c r="BH2305" t="str">
        <f>IF(AT2305="UDARA","U","N")&amp;LEFT($C$4,2)&amp;MID($C$4,4,2)&amp;LEFT(A2305,3)&amp;MID(E2305,2,2)&amp;VLOOKUP(E2305,Acuan_Reference!C:L,10,0)</f>
        <v>N1501BKS71N1</v>
      </c>
      <c r="BI2305" t="s">
        <v>84</v>
      </c>
      <c r="BJ2305" t="s">
        <v>119</v>
      </c>
      <c r="BK2305" t="s">
        <v>86</v>
      </c>
      <c r="BL2305" t="s">
        <v>87</v>
      </c>
    </row>
    <row r="2306" hidden="1" spans="1:64">
      <c r="A2306" t="s">
        <v>91</v>
      </c>
      <c r="B2306" t="s">
        <v>75</v>
      </c>
      <c r="C2306" t="s">
        <v>76</v>
      </c>
      <c r="D2306" t="s">
        <v>115</v>
      </c>
      <c r="E2306" t="s">
        <v>290</v>
      </c>
      <c r="F2306" t="s">
        <v>291</v>
      </c>
      <c r="G2306" t="s">
        <v>80</v>
      </c>
      <c r="H2306" t="s">
        <v>81</v>
      </c>
      <c r="I2306" s="34">
        <v>26350</v>
      </c>
      <c r="J2306" s="35">
        <v>1777</v>
      </c>
      <c r="K2306" s="35">
        <v>3584</v>
      </c>
      <c r="L2306" s="35">
        <v>2314</v>
      </c>
      <c r="M2306" s="35">
        <v>1471</v>
      </c>
      <c r="N2306" s="35">
        <v>3276</v>
      </c>
      <c r="O2306" s="35">
        <v>3505</v>
      </c>
      <c r="P2306" s="35">
        <v>2541</v>
      </c>
      <c r="Q2306" s="35">
        <v>1745</v>
      </c>
      <c r="R2306" s="35">
        <v>2664</v>
      </c>
      <c r="S2306" s="35">
        <v>4624</v>
      </c>
      <c r="T2306" s="35">
        <v>1888</v>
      </c>
      <c r="U2306" s="35">
        <v>2406</v>
      </c>
      <c r="V2306" s="34">
        <v>2972.6666666667</v>
      </c>
      <c r="W2306" s="34">
        <f t="shared" si="576"/>
        <v>2171.33333333333</v>
      </c>
      <c r="X2306" s="35">
        <v>870</v>
      </c>
      <c r="Y2306" s="35">
        <v>0</v>
      </c>
      <c r="Z2306" s="35">
        <v>0</v>
      </c>
      <c r="AA2306" s="34">
        <v>3963</v>
      </c>
      <c r="AB2306" s="34">
        <v>0</v>
      </c>
      <c r="AC2306" s="34">
        <v>0</v>
      </c>
      <c r="AD2306" s="34">
        <v>0</v>
      </c>
      <c r="AE2306" s="34">
        <f t="shared" si="577"/>
        <v>3963</v>
      </c>
      <c r="AF2306" s="34">
        <f t="shared" si="578"/>
        <v>1.33314644539133</v>
      </c>
      <c r="AG2306" s="34">
        <f t="shared" si="579"/>
        <v>1.82514583972981</v>
      </c>
      <c r="AH2306" s="34">
        <v>80712</v>
      </c>
      <c r="AI2306" s="34">
        <v>0</v>
      </c>
      <c r="AJ2306" s="35">
        <v>12000</v>
      </c>
      <c r="AK2306" s="35">
        <v>3172</v>
      </c>
      <c r="AL2306" s="35">
        <v>2220</v>
      </c>
      <c r="AM2306" s="34">
        <v>0.9</v>
      </c>
      <c r="AN2306" s="34">
        <f t="shared" si="580"/>
        <v>1954.2</v>
      </c>
      <c r="AO2306" s="35">
        <v>24</v>
      </c>
      <c r="AP2306" s="35">
        <v>24</v>
      </c>
      <c r="AQ2306" t="s">
        <v>82</v>
      </c>
      <c r="AR2306">
        <v>4</v>
      </c>
      <c r="AS2306" s="34">
        <v>0.13333333333333</v>
      </c>
      <c r="AT2306" t="s">
        <v>83</v>
      </c>
      <c r="AU2306" s="35">
        <f t="shared" si="574"/>
        <v>158.400000000001</v>
      </c>
      <c r="AV2306" s="35">
        <f t="shared" si="581"/>
        <v>168</v>
      </c>
      <c r="AW2306" s="35">
        <f t="shared" si="582"/>
        <v>1.90251765428308</v>
      </c>
      <c r="AX2306" s="35">
        <f t="shared" si="583"/>
        <v>0.880104390543445</v>
      </c>
      <c r="AY2306" s="35">
        <f t="shared" si="584"/>
        <v>168</v>
      </c>
      <c r="AZ2306" s="35">
        <f t="shared" si="585"/>
        <v>168</v>
      </c>
      <c r="BA2306" s="27" t="str">
        <f t="shared" si="586"/>
        <v>3</v>
      </c>
      <c r="BB2306" s="34">
        <v>0.00036</v>
      </c>
      <c r="BC2306" s="34">
        <f t="shared" si="587"/>
        <v>0.06048</v>
      </c>
      <c r="BD2306" s="34" t="e">
        <f t="shared" si="588"/>
        <v>#REF!</v>
      </c>
      <c r="BE2306" s="34">
        <v>0.29</v>
      </c>
      <c r="BF2306" s="34">
        <f t="shared" si="575"/>
        <v>48.72</v>
      </c>
      <c r="BG2306" s="34" t="e">
        <f t="shared" si="589"/>
        <v>#REF!</v>
      </c>
      <c r="BH2306" t="str">
        <f>IF(AT2306="UDARA","U","N")&amp;LEFT($C$4,2)&amp;MID($C$4,4,2)&amp;LEFT(A2306,3)&amp;MID(E2306,2,2)&amp;VLOOKUP(E2306,Acuan_Reference!C:L,10,0)</f>
        <v>N1501BLP71N1</v>
      </c>
      <c r="BI2306" t="s">
        <v>84</v>
      </c>
      <c r="BJ2306" t="s">
        <v>119</v>
      </c>
      <c r="BK2306" t="s">
        <v>86</v>
      </c>
      <c r="BL2306" t="s">
        <v>87</v>
      </c>
    </row>
    <row r="2307" hidden="1" spans="1:64">
      <c r="A2307" t="s">
        <v>92</v>
      </c>
      <c r="B2307" t="s">
        <v>75</v>
      </c>
      <c r="C2307" t="s">
        <v>76</v>
      </c>
      <c r="D2307" t="s">
        <v>115</v>
      </c>
      <c r="E2307" t="s">
        <v>290</v>
      </c>
      <c r="F2307" t="s">
        <v>291</v>
      </c>
      <c r="G2307" t="s">
        <v>80</v>
      </c>
      <c r="H2307" t="s">
        <v>81</v>
      </c>
      <c r="I2307" s="34">
        <v>26350</v>
      </c>
      <c r="J2307" s="35">
        <v>764</v>
      </c>
      <c r="K2307" s="35">
        <v>1002</v>
      </c>
      <c r="L2307" s="35">
        <v>933</v>
      </c>
      <c r="M2307" s="35">
        <v>942</v>
      </c>
      <c r="N2307" s="35">
        <v>1701</v>
      </c>
      <c r="O2307" s="35">
        <v>524</v>
      </c>
      <c r="P2307" s="35">
        <v>495</v>
      </c>
      <c r="Q2307" s="35">
        <v>400</v>
      </c>
      <c r="R2307" s="35">
        <v>960</v>
      </c>
      <c r="S2307" s="35">
        <v>1021</v>
      </c>
      <c r="T2307" s="35">
        <v>314</v>
      </c>
      <c r="U2307" s="35">
        <v>815</v>
      </c>
      <c r="V2307" s="34">
        <v>716.66666666667</v>
      </c>
      <c r="W2307" s="34">
        <f t="shared" si="576"/>
        <v>561.666666666667</v>
      </c>
      <c r="X2307" s="35">
        <v>216</v>
      </c>
      <c r="Y2307" s="35">
        <v>0</v>
      </c>
      <c r="Z2307" s="35">
        <v>0</v>
      </c>
      <c r="AA2307" s="34">
        <v>1232</v>
      </c>
      <c r="AB2307" s="34">
        <v>0</v>
      </c>
      <c r="AC2307" s="34">
        <v>48</v>
      </c>
      <c r="AD2307" s="34">
        <v>0</v>
      </c>
      <c r="AE2307" s="34">
        <f t="shared" si="577"/>
        <v>1280</v>
      </c>
      <c r="AF2307" s="34">
        <f t="shared" si="578"/>
        <v>1.7860465116279</v>
      </c>
      <c r="AG2307" s="34">
        <f t="shared" si="579"/>
        <v>2.27893175074184</v>
      </c>
      <c r="AH2307" s="34">
        <v>80712</v>
      </c>
      <c r="AI2307" s="34">
        <v>0</v>
      </c>
      <c r="AJ2307" s="35">
        <v>12000</v>
      </c>
      <c r="AK2307" s="35">
        <v>837</v>
      </c>
      <c r="AL2307" s="35">
        <v>556</v>
      </c>
      <c r="AM2307" s="34">
        <v>1.5</v>
      </c>
      <c r="AN2307" s="34">
        <f t="shared" si="580"/>
        <v>842.5</v>
      </c>
      <c r="AO2307" s="35">
        <v>24</v>
      </c>
      <c r="AP2307" s="35">
        <v>24</v>
      </c>
      <c r="AQ2307" t="s">
        <v>82</v>
      </c>
      <c r="AR2307">
        <v>2</v>
      </c>
      <c r="AS2307" s="34">
        <v>0.53333333333333</v>
      </c>
      <c r="AT2307" t="s">
        <v>83</v>
      </c>
      <c r="AU2307" s="35">
        <f t="shared" si="574"/>
        <v>88.875</v>
      </c>
      <c r="AV2307" s="35">
        <f t="shared" si="581"/>
        <v>96</v>
      </c>
      <c r="AW2307" s="35">
        <f t="shared" si="582"/>
        <v>2.44985163204748</v>
      </c>
      <c r="AX2307" s="35">
        <f t="shared" si="583"/>
        <v>1.45994065281899</v>
      </c>
      <c r="AY2307" s="35">
        <f t="shared" si="584"/>
        <v>96</v>
      </c>
      <c r="AZ2307" s="35">
        <f t="shared" si="585"/>
        <v>96</v>
      </c>
      <c r="BA2307" s="27" t="str">
        <f t="shared" si="586"/>
        <v>3</v>
      </c>
      <c r="BB2307" s="34">
        <v>0.00036</v>
      </c>
      <c r="BC2307" s="34">
        <f t="shared" si="587"/>
        <v>0.03456</v>
      </c>
      <c r="BD2307" s="34" t="e">
        <f t="shared" si="588"/>
        <v>#REF!</v>
      </c>
      <c r="BE2307" s="34">
        <v>0.29</v>
      </c>
      <c r="BF2307" s="34">
        <f t="shared" si="575"/>
        <v>27.84</v>
      </c>
      <c r="BG2307" s="34" t="e">
        <f t="shared" si="589"/>
        <v>#REF!</v>
      </c>
      <c r="BH2307" t="str">
        <f>IF(AT2307="UDARA","U","N")&amp;LEFT($C$4,2)&amp;MID($C$4,4,2)&amp;LEFT(A2307,3)&amp;MID(E2307,2,2)&amp;VLOOKUP(E2307,Acuan_Reference!C:L,10,0)</f>
        <v>N1501BTM71N1</v>
      </c>
      <c r="BI2307" t="s">
        <v>84</v>
      </c>
      <c r="BJ2307" t="s">
        <v>119</v>
      </c>
      <c r="BK2307" t="s">
        <v>86</v>
      </c>
      <c r="BL2307" t="s">
        <v>87</v>
      </c>
    </row>
    <row r="2308" hidden="1" spans="1:64">
      <c r="A2308" t="s">
        <v>93</v>
      </c>
      <c r="B2308" t="s">
        <v>75</v>
      </c>
      <c r="C2308" t="s">
        <v>76</v>
      </c>
      <c r="D2308" t="s">
        <v>115</v>
      </c>
      <c r="E2308" t="s">
        <v>290</v>
      </c>
      <c r="F2308" t="s">
        <v>291</v>
      </c>
      <c r="G2308" t="s">
        <v>80</v>
      </c>
      <c r="H2308" t="s">
        <v>81</v>
      </c>
      <c r="I2308" s="34">
        <v>26350</v>
      </c>
      <c r="J2308" s="35">
        <v>1190</v>
      </c>
      <c r="K2308" s="35">
        <v>2333</v>
      </c>
      <c r="L2308" s="35">
        <v>2706</v>
      </c>
      <c r="M2308" s="35">
        <v>1373</v>
      </c>
      <c r="N2308" s="35">
        <v>2781</v>
      </c>
      <c r="O2308" s="35">
        <v>1679</v>
      </c>
      <c r="P2308" s="35">
        <v>3114</v>
      </c>
      <c r="Q2308" s="35">
        <v>776</v>
      </c>
      <c r="R2308" s="35">
        <v>2073</v>
      </c>
      <c r="S2308" s="35">
        <v>2020</v>
      </c>
      <c r="T2308" s="35">
        <v>2693</v>
      </c>
      <c r="U2308" s="35">
        <v>1825</v>
      </c>
      <c r="V2308" s="34">
        <v>2179.3333333333</v>
      </c>
      <c r="W2308" s="34">
        <f t="shared" si="576"/>
        <v>2053.33333333333</v>
      </c>
      <c r="X2308" s="35">
        <v>254</v>
      </c>
      <c r="Y2308" s="35">
        <v>0</v>
      </c>
      <c r="Z2308" s="35">
        <v>0</v>
      </c>
      <c r="AA2308" s="34">
        <v>2382</v>
      </c>
      <c r="AB2308" s="34">
        <v>0</v>
      </c>
      <c r="AC2308" s="34">
        <v>432</v>
      </c>
      <c r="AD2308" s="34">
        <v>0</v>
      </c>
      <c r="AE2308" s="34">
        <f t="shared" si="577"/>
        <v>2814</v>
      </c>
      <c r="AF2308" s="34">
        <f t="shared" si="578"/>
        <v>1.2912205567452</v>
      </c>
      <c r="AG2308" s="34">
        <f t="shared" si="579"/>
        <v>1.37045454545455</v>
      </c>
      <c r="AH2308" s="34">
        <v>80712</v>
      </c>
      <c r="AI2308" s="34">
        <v>0</v>
      </c>
      <c r="AJ2308" s="35">
        <v>12000</v>
      </c>
      <c r="AK2308" s="35">
        <v>1710</v>
      </c>
      <c r="AL2308" s="35">
        <v>1642</v>
      </c>
      <c r="AM2308" s="34">
        <v>0.8</v>
      </c>
      <c r="AN2308" s="34">
        <f t="shared" si="580"/>
        <v>1642.66666666667</v>
      </c>
      <c r="AO2308" s="35">
        <v>24</v>
      </c>
      <c r="AP2308" s="35">
        <v>24</v>
      </c>
      <c r="AQ2308" t="s">
        <v>153</v>
      </c>
      <c r="AR2308">
        <v>4</v>
      </c>
      <c r="AS2308" s="34">
        <v>0.066666666666667</v>
      </c>
      <c r="AT2308" t="s">
        <v>83</v>
      </c>
      <c r="AU2308" s="35">
        <f t="shared" si="574"/>
        <v>353</v>
      </c>
      <c r="AV2308" s="35">
        <f t="shared" si="581"/>
        <v>360</v>
      </c>
      <c r="AW2308" s="35">
        <f t="shared" si="582"/>
        <v>1.54577922077922</v>
      </c>
      <c r="AX2308" s="35">
        <f t="shared" si="583"/>
        <v>0.746103896103896</v>
      </c>
      <c r="AY2308" s="35">
        <f t="shared" si="584"/>
        <v>360</v>
      </c>
      <c r="AZ2308" s="35">
        <f t="shared" si="585"/>
        <v>360</v>
      </c>
      <c r="BA2308" s="27" t="str">
        <f t="shared" si="586"/>
        <v>3</v>
      </c>
      <c r="BB2308" s="34">
        <v>0.00036</v>
      </c>
      <c r="BC2308" s="34">
        <f t="shared" si="587"/>
        <v>0.1296</v>
      </c>
      <c r="BD2308" s="34" t="e">
        <f t="shared" si="588"/>
        <v>#REF!</v>
      </c>
      <c r="BE2308" s="34">
        <v>0.29</v>
      </c>
      <c r="BF2308" s="34">
        <f t="shared" si="575"/>
        <v>104.4</v>
      </c>
      <c r="BG2308" s="34" t="e">
        <f t="shared" si="589"/>
        <v>#REF!</v>
      </c>
      <c r="BH2308" t="str">
        <f>IF(AT2308="UDARA","U","N")&amp;LEFT($C$4,2)&amp;MID($C$4,4,2)&amp;LEFT(A2308,3)&amp;MID(E2308,2,2)&amp;VLOOKUP(E2308,Acuan_Reference!C:L,10,0)</f>
        <v>N1501CRB71N1</v>
      </c>
      <c r="BI2308" t="s">
        <v>84</v>
      </c>
      <c r="BJ2308" t="s">
        <v>119</v>
      </c>
      <c r="BK2308" t="s">
        <v>86</v>
      </c>
      <c r="BL2308" t="s">
        <v>87</v>
      </c>
    </row>
    <row r="2309" hidden="1" spans="1:64">
      <c r="A2309" t="s">
        <v>94</v>
      </c>
      <c r="B2309" t="s">
        <v>75</v>
      </c>
      <c r="C2309" t="s">
        <v>76</v>
      </c>
      <c r="D2309" t="s">
        <v>115</v>
      </c>
      <c r="E2309" t="s">
        <v>290</v>
      </c>
      <c r="F2309" t="s">
        <v>291</v>
      </c>
      <c r="G2309" t="s">
        <v>80</v>
      </c>
      <c r="H2309" t="s">
        <v>81</v>
      </c>
      <c r="I2309" s="34">
        <v>26350</v>
      </c>
      <c r="J2309" s="35">
        <v>1612</v>
      </c>
      <c r="K2309" s="35">
        <v>2750</v>
      </c>
      <c r="L2309" s="35">
        <v>2263</v>
      </c>
      <c r="M2309" s="35">
        <v>2129</v>
      </c>
      <c r="N2309" s="35">
        <v>2596</v>
      </c>
      <c r="O2309" s="35">
        <v>2524</v>
      </c>
      <c r="P2309" s="35">
        <v>2651</v>
      </c>
      <c r="Q2309" s="35">
        <v>2023</v>
      </c>
      <c r="R2309" s="35">
        <v>2104</v>
      </c>
      <c r="S2309" s="35">
        <v>3904</v>
      </c>
      <c r="T2309" s="35">
        <v>2511</v>
      </c>
      <c r="U2309" s="35">
        <v>2864</v>
      </c>
      <c r="V2309" s="34">
        <v>3093</v>
      </c>
      <c r="W2309" s="34">
        <f t="shared" si="576"/>
        <v>2478.66666666667</v>
      </c>
      <c r="X2309" s="35">
        <v>672</v>
      </c>
      <c r="Y2309" s="35">
        <v>0</v>
      </c>
      <c r="Z2309" s="35">
        <v>0</v>
      </c>
      <c r="AA2309" s="34">
        <v>3327</v>
      </c>
      <c r="AB2309" s="34">
        <v>0</v>
      </c>
      <c r="AC2309" s="34">
        <v>0</v>
      </c>
      <c r="AD2309" s="34">
        <v>288</v>
      </c>
      <c r="AE2309" s="34">
        <f t="shared" si="577"/>
        <v>3615</v>
      </c>
      <c r="AF2309" s="34">
        <f t="shared" si="578"/>
        <v>1.16876818622696</v>
      </c>
      <c r="AG2309" s="34">
        <f t="shared" si="579"/>
        <v>1.34225389994621</v>
      </c>
      <c r="AH2309" s="34">
        <v>80712</v>
      </c>
      <c r="AI2309" s="34">
        <v>0</v>
      </c>
      <c r="AJ2309" s="35">
        <v>12000</v>
      </c>
      <c r="AK2309" s="35">
        <v>2820</v>
      </c>
      <c r="AL2309" s="35">
        <v>2061</v>
      </c>
      <c r="AM2309" s="34">
        <v>0.8</v>
      </c>
      <c r="AN2309" s="34">
        <f t="shared" si="580"/>
        <v>1982.93333333333</v>
      </c>
      <c r="AO2309" s="35">
        <v>24</v>
      </c>
      <c r="AP2309" s="35">
        <v>24</v>
      </c>
      <c r="AQ2309" t="s">
        <v>82</v>
      </c>
      <c r="AR2309">
        <v>8</v>
      </c>
      <c r="AS2309" s="34">
        <v>0.13333333333333</v>
      </c>
      <c r="AT2309" t="s">
        <v>83</v>
      </c>
      <c r="AU2309" s="35">
        <f t="shared" si="574"/>
        <v>321.7</v>
      </c>
      <c r="AV2309" s="35">
        <f t="shared" si="581"/>
        <v>336</v>
      </c>
      <c r="AW2309" s="35">
        <f t="shared" si="582"/>
        <v>1.59400215169446</v>
      </c>
      <c r="AX2309" s="35">
        <f t="shared" si="583"/>
        <v>0.762506724045186</v>
      </c>
      <c r="AY2309" s="35">
        <f t="shared" si="584"/>
        <v>336</v>
      </c>
      <c r="AZ2309" s="35">
        <f t="shared" si="585"/>
        <v>336</v>
      </c>
      <c r="BA2309" s="27" t="str">
        <f t="shared" si="586"/>
        <v>3</v>
      </c>
      <c r="BB2309" s="34">
        <v>0.00036</v>
      </c>
      <c r="BC2309" s="34">
        <f t="shared" si="587"/>
        <v>0.12096</v>
      </c>
      <c r="BD2309" s="34" t="e">
        <f t="shared" si="588"/>
        <v>#REF!</v>
      </c>
      <c r="BE2309" s="34">
        <v>0.29</v>
      </c>
      <c r="BF2309" s="34">
        <f t="shared" si="575"/>
        <v>97.44</v>
      </c>
      <c r="BG2309" s="34" t="e">
        <f t="shared" si="589"/>
        <v>#REF!</v>
      </c>
      <c r="BH2309" t="str">
        <f>IF(AT2309="UDARA","U","N")&amp;LEFT($C$4,2)&amp;MID($C$4,4,2)&amp;LEFT(A2309,3)&amp;MID(E2309,2,2)&amp;VLOOKUP(E2309,Acuan_Reference!C:L,10,0)</f>
        <v>N1501DPS71N1</v>
      </c>
      <c r="BI2309" t="s">
        <v>84</v>
      </c>
      <c r="BJ2309" t="s">
        <v>119</v>
      </c>
      <c r="BK2309" t="s">
        <v>86</v>
      </c>
      <c r="BL2309" t="s">
        <v>87</v>
      </c>
    </row>
    <row r="2310" hidden="1" spans="1:64">
      <c r="A2310" t="s">
        <v>95</v>
      </c>
      <c r="B2310" t="s">
        <v>75</v>
      </c>
      <c r="C2310" t="s">
        <v>76</v>
      </c>
      <c r="D2310" t="s">
        <v>115</v>
      </c>
      <c r="E2310" t="s">
        <v>290</v>
      </c>
      <c r="F2310" t="s">
        <v>291</v>
      </c>
      <c r="G2310" t="s">
        <v>80</v>
      </c>
      <c r="H2310" t="s">
        <v>81</v>
      </c>
      <c r="I2310" s="34">
        <v>26350</v>
      </c>
      <c r="J2310" s="35">
        <v>2800</v>
      </c>
      <c r="K2310" s="35">
        <v>8360</v>
      </c>
      <c r="L2310" s="35">
        <v>6394</v>
      </c>
      <c r="M2310" s="35">
        <v>1899</v>
      </c>
      <c r="N2310" s="35">
        <v>4789</v>
      </c>
      <c r="O2310" s="35">
        <v>4890</v>
      </c>
      <c r="P2310" s="35">
        <v>5228</v>
      </c>
      <c r="Q2310" s="35">
        <v>4775</v>
      </c>
      <c r="R2310" s="35">
        <v>6086</v>
      </c>
      <c r="S2310" s="35">
        <v>7658</v>
      </c>
      <c r="T2310" s="35">
        <v>5924</v>
      </c>
      <c r="U2310" s="35">
        <v>6414</v>
      </c>
      <c r="V2310" s="34">
        <v>6665.3333333333</v>
      </c>
      <c r="W2310" s="34">
        <f t="shared" si="576"/>
        <v>5698.66666666667</v>
      </c>
      <c r="X2310" s="35">
        <v>576</v>
      </c>
      <c r="Y2310" s="35">
        <v>0</v>
      </c>
      <c r="Z2310" s="35">
        <v>0</v>
      </c>
      <c r="AA2310" s="34">
        <v>2952</v>
      </c>
      <c r="AB2310" s="34">
        <v>0</v>
      </c>
      <c r="AC2310" s="34">
        <v>0</v>
      </c>
      <c r="AD2310" s="34">
        <v>1584</v>
      </c>
      <c r="AE2310" s="34">
        <f t="shared" si="577"/>
        <v>4536</v>
      </c>
      <c r="AF2310" s="34">
        <f t="shared" si="578"/>
        <v>0.680536107221448</v>
      </c>
      <c r="AG2310" s="34">
        <f t="shared" si="579"/>
        <v>0.518015910154422</v>
      </c>
      <c r="AH2310" s="34">
        <v>80712</v>
      </c>
      <c r="AI2310" s="34">
        <v>0</v>
      </c>
      <c r="AJ2310" s="35">
        <v>12000</v>
      </c>
      <c r="AK2310" s="35">
        <v>6503</v>
      </c>
      <c r="AL2310" s="35">
        <v>4758</v>
      </c>
      <c r="AM2310" s="34">
        <v>0.25</v>
      </c>
      <c r="AN2310" s="34">
        <f t="shared" si="580"/>
        <v>1424.66666666667</v>
      </c>
      <c r="AO2310" s="35">
        <v>24</v>
      </c>
      <c r="AP2310" s="35">
        <v>24</v>
      </c>
      <c r="AQ2310" t="s">
        <v>153</v>
      </c>
      <c r="AR2310">
        <v>12</v>
      </c>
      <c r="AS2310" s="34">
        <v>0.033333333333333</v>
      </c>
      <c r="AT2310" t="s">
        <v>83</v>
      </c>
      <c r="AU2310" s="35">
        <f t="shared" si="574"/>
        <v>1235</v>
      </c>
      <c r="AV2310" s="35">
        <f t="shared" si="581"/>
        <v>1248</v>
      </c>
      <c r="AW2310" s="35">
        <f t="shared" si="582"/>
        <v>1.01497426298549</v>
      </c>
      <c r="AX2310" s="35">
        <f t="shared" si="583"/>
        <v>0.180042115114647</v>
      </c>
      <c r="AY2310" s="35">
        <f t="shared" si="584"/>
        <v>1248</v>
      </c>
      <c r="AZ2310" s="35">
        <f t="shared" si="585"/>
        <v>1248</v>
      </c>
      <c r="BA2310" s="27" t="str">
        <f t="shared" si="586"/>
        <v>3</v>
      </c>
      <c r="BB2310" s="34">
        <v>0.00036</v>
      </c>
      <c r="BC2310" s="34">
        <f t="shared" si="587"/>
        <v>0.44928</v>
      </c>
      <c r="BD2310" s="34" t="e">
        <f t="shared" si="588"/>
        <v>#REF!</v>
      </c>
      <c r="BE2310" s="34">
        <v>0.29</v>
      </c>
      <c r="BF2310" s="34">
        <f t="shared" si="575"/>
        <v>361.92</v>
      </c>
      <c r="BG2310" s="34" t="e">
        <f t="shared" si="589"/>
        <v>#REF!</v>
      </c>
      <c r="BH2310" t="str">
        <f>IF(AT2310="UDARA","U","N")&amp;LEFT($C$4,2)&amp;MID($C$4,4,2)&amp;LEFT(A2310,3)&amp;MID(E2310,2,2)&amp;VLOOKUP(E2310,Acuan_Reference!C:L,10,0)</f>
        <v>N1501JAK71N1</v>
      </c>
      <c r="BI2310" t="s">
        <v>84</v>
      </c>
      <c r="BJ2310" t="s">
        <v>119</v>
      </c>
      <c r="BK2310" t="s">
        <v>86</v>
      </c>
      <c r="BL2310" t="s">
        <v>87</v>
      </c>
    </row>
    <row r="2311" hidden="1" spans="1:64">
      <c r="A2311" t="s">
        <v>96</v>
      </c>
      <c r="B2311" t="s">
        <v>75</v>
      </c>
      <c r="C2311" t="s">
        <v>76</v>
      </c>
      <c r="D2311" t="s">
        <v>115</v>
      </c>
      <c r="E2311" t="s">
        <v>290</v>
      </c>
      <c r="F2311" t="s">
        <v>291</v>
      </c>
      <c r="G2311" t="s">
        <v>80</v>
      </c>
      <c r="H2311" t="s">
        <v>81</v>
      </c>
      <c r="I2311" s="34">
        <v>26350</v>
      </c>
      <c r="J2311" s="35">
        <v>742</v>
      </c>
      <c r="K2311" s="35">
        <v>2008</v>
      </c>
      <c r="L2311" s="35">
        <v>795</v>
      </c>
      <c r="M2311" s="35">
        <v>619</v>
      </c>
      <c r="N2311" s="35">
        <v>2020</v>
      </c>
      <c r="O2311" s="35">
        <v>1413</v>
      </c>
      <c r="P2311" s="35">
        <v>1472</v>
      </c>
      <c r="Q2311" s="35">
        <v>690</v>
      </c>
      <c r="R2311" s="35">
        <v>1277</v>
      </c>
      <c r="S2311" s="35">
        <v>2518</v>
      </c>
      <c r="T2311" s="35">
        <v>1476</v>
      </c>
      <c r="U2311" s="35">
        <v>2760</v>
      </c>
      <c r="V2311" s="34">
        <v>2251.3333333333</v>
      </c>
      <c r="W2311" s="34">
        <f t="shared" si="576"/>
        <v>1837.33333333333</v>
      </c>
      <c r="X2311" s="35">
        <v>210</v>
      </c>
      <c r="Y2311" s="35">
        <v>0</v>
      </c>
      <c r="Z2311" s="35">
        <v>0</v>
      </c>
      <c r="AA2311" s="34">
        <v>2869</v>
      </c>
      <c r="AB2311" s="34">
        <v>0</v>
      </c>
      <c r="AC2311" s="34">
        <v>0</v>
      </c>
      <c r="AD2311" s="34">
        <v>408</v>
      </c>
      <c r="AE2311" s="34">
        <f t="shared" si="577"/>
        <v>3277</v>
      </c>
      <c r="AF2311" s="34">
        <f t="shared" si="578"/>
        <v>1.455581877406</v>
      </c>
      <c r="AG2311" s="34">
        <f t="shared" si="579"/>
        <v>1.56150217706821</v>
      </c>
      <c r="AH2311" s="34">
        <v>80712</v>
      </c>
      <c r="AI2311" s="34">
        <v>0</v>
      </c>
      <c r="AJ2311" s="35">
        <v>12000</v>
      </c>
      <c r="AK2311" s="35">
        <v>1575</v>
      </c>
      <c r="AL2311" s="35">
        <v>1276</v>
      </c>
      <c r="AM2311" s="34">
        <v>1.2</v>
      </c>
      <c r="AN2311" s="34">
        <f t="shared" si="580"/>
        <v>2204.8</v>
      </c>
      <c r="AO2311" s="35">
        <v>24</v>
      </c>
      <c r="AP2311" s="35">
        <v>24</v>
      </c>
      <c r="AQ2311" t="s">
        <v>82</v>
      </c>
      <c r="AR2311">
        <v>2</v>
      </c>
      <c r="AS2311" s="34">
        <v>0.2</v>
      </c>
      <c r="AT2311" t="s">
        <v>83</v>
      </c>
      <c r="AU2311" s="35">
        <f t="shared" ref="AU2311:AU2374" si="590">IF(OR(H2311="PINDAH DISTRIBUTOR",H2311="PESTA NO BUFFER",H2311="PESTA"),0,IF(AL2311+AN2311&lt;AE2311,0,IF((0.75*((AL2311+AN2311)-AE2311))&lt;0,0,0.75*((AL2311+AN2311)-AE2311))))</f>
        <v>152.85</v>
      </c>
      <c r="AV2311" s="35">
        <f t="shared" si="581"/>
        <v>168</v>
      </c>
      <c r="AW2311" s="35">
        <f t="shared" si="582"/>
        <v>1.875</v>
      </c>
      <c r="AX2311" s="35">
        <f t="shared" si="583"/>
        <v>1.1805152394775</v>
      </c>
      <c r="AY2311" s="35">
        <f t="shared" si="584"/>
        <v>168</v>
      </c>
      <c r="AZ2311" s="35">
        <f t="shared" si="585"/>
        <v>168</v>
      </c>
      <c r="BA2311" s="27" t="str">
        <f t="shared" si="586"/>
        <v>3</v>
      </c>
      <c r="BB2311" s="34">
        <v>0.00036</v>
      </c>
      <c r="BC2311" s="34">
        <f t="shared" si="587"/>
        <v>0.06048</v>
      </c>
      <c r="BD2311" s="34" t="e">
        <f t="shared" si="588"/>
        <v>#REF!</v>
      </c>
      <c r="BE2311" s="34">
        <v>0.29</v>
      </c>
      <c r="BF2311" s="34">
        <f t="shared" ref="BF2311:BF2374" si="591">BE2311*AY2311</f>
        <v>48.72</v>
      </c>
      <c r="BG2311" s="34" t="e">
        <f t="shared" si="589"/>
        <v>#REF!</v>
      </c>
      <c r="BH2311" t="str">
        <f>IF(AT2311="UDARA","U","N")&amp;LEFT($C$4,2)&amp;MID($C$4,4,2)&amp;LEFT(A2311,3)&amp;MID(E2311,2,2)&amp;VLOOKUP(E2311,Acuan_Reference!C:L,10,0)</f>
        <v>N1501JBI71N1</v>
      </c>
      <c r="BI2311" t="s">
        <v>84</v>
      </c>
      <c r="BJ2311" t="s">
        <v>119</v>
      </c>
      <c r="BK2311" t="s">
        <v>86</v>
      </c>
      <c r="BL2311" t="s">
        <v>87</v>
      </c>
    </row>
    <row r="2312" hidden="1" spans="1:64">
      <c r="A2312" t="s">
        <v>97</v>
      </c>
      <c r="B2312" t="s">
        <v>75</v>
      </c>
      <c r="C2312" t="s">
        <v>76</v>
      </c>
      <c r="D2312" t="s">
        <v>115</v>
      </c>
      <c r="E2312" t="s">
        <v>290</v>
      </c>
      <c r="F2312" t="s">
        <v>291</v>
      </c>
      <c r="G2312" t="s">
        <v>80</v>
      </c>
      <c r="H2312" t="s">
        <v>81</v>
      </c>
      <c r="I2312" s="34">
        <v>26350</v>
      </c>
      <c r="J2312" s="35">
        <v>2341</v>
      </c>
      <c r="K2312" s="35">
        <v>3108</v>
      </c>
      <c r="L2312" s="35">
        <v>2588</v>
      </c>
      <c r="M2312" s="35">
        <v>2901</v>
      </c>
      <c r="N2312" s="35">
        <v>2099</v>
      </c>
      <c r="O2312" s="35">
        <v>1467</v>
      </c>
      <c r="P2312" s="35">
        <v>2507</v>
      </c>
      <c r="Q2312" s="35">
        <v>2810</v>
      </c>
      <c r="R2312" s="35">
        <v>2553</v>
      </c>
      <c r="S2312" s="35">
        <v>4069</v>
      </c>
      <c r="T2312" s="35">
        <v>2895</v>
      </c>
      <c r="U2312" s="35">
        <v>3156</v>
      </c>
      <c r="V2312" s="34">
        <v>3373.3333333333</v>
      </c>
      <c r="W2312" s="34">
        <f t="shared" si="576"/>
        <v>2784.66666666667</v>
      </c>
      <c r="X2312" s="35">
        <v>442</v>
      </c>
      <c r="Y2312" s="35">
        <v>0</v>
      </c>
      <c r="Z2312" s="35">
        <v>0</v>
      </c>
      <c r="AA2312" s="34">
        <v>3031</v>
      </c>
      <c r="AB2312" s="34">
        <v>0</v>
      </c>
      <c r="AC2312" s="34">
        <v>0</v>
      </c>
      <c r="AD2312" s="34">
        <v>312</v>
      </c>
      <c r="AE2312" s="34">
        <f t="shared" si="577"/>
        <v>3343</v>
      </c>
      <c r="AF2312" s="34">
        <f t="shared" si="578"/>
        <v>0.99100790513835</v>
      </c>
      <c r="AG2312" s="34">
        <f t="shared" si="579"/>
        <v>1.08846061766818</v>
      </c>
      <c r="AH2312" s="34">
        <v>80712</v>
      </c>
      <c r="AI2312" s="34">
        <v>0</v>
      </c>
      <c r="AJ2312" s="35">
        <v>12000</v>
      </c>
      <c r="AK2312" s="35">
        <v>3313</v>
      </c>
      <c r="AL2312" s="35">
        <v>2303</v>
      </c>
      <c r="AM2312" s="34">
        <v>0.5</v>
      </c>
      <c r="AN2312" s="34">
        <f t="shared" si="580"/>
        <v>1392.33333333333</v>
      </c>
      <c r="AO2312" s="35">
        <v>24</v>
      </c>
      <c r="AP2312" s="35">
        <v>24</v>
      </c>
      <c r="AQ2312" t="s">
        <v>153</v>
      </c>
      <c r="AR2312">
        <v>20</v>
      </c>
      <c r="AS2312" s="34">
        <v>0.033333333333333</v>
      </c>
      <c r="AT2312" t="s">
        <v>83</v>
      </c>
      <c r="AU2312" s="35">
        <f t="shared" si="590"/>
        <v>264.25</v>
      </c>
      <c r="AV2312" s="35">
        <f t="shared" si="581"/>
        <v>288</v>
      </c>
      <c r="AW2312" s="35">
        <f t="shared" si="582"/>
        <v>1.30392626286809</v>
      </c>
      <c r="AX2312" s="35">
        <f t="shared" si="583"/>
        <v>0.476897294709121</v>
      </c>
      <c r="AY2312" s="35">
        <f t="shared" si="584"/>
        <v>288</v>
      </c>
      <c r="AZ2312" s="35">
        <f t="shared" si="585"/>
        <v>288</v>
      </c>
      <c r="BA2312" s="27" t="str">
        <f t="shared" si="586"/>
        <v>3</v>
      </c>
      <c r="BB2312" s="34">
        <v>0.00036</v>
      </c>
      <c r="BC2312" s="34">
        <f t="shared" si="587"/>
        <v>0.10368</v>
      </c>
      <c r="BD2312" s="34" t="e">
        <f t="shared" si="588"/>
        <v>#REF!</v>
      </c>
      <c r="BE2312" s="34">
        <v>0.29</v>
      </c>
      <c r="BF2312" s="34">
        <f t="shared" si="591"/>
        <v>83.52</v>
      </c>
      <c r="BG2312" s="34" t="e">
        <f t="shared" si="589"/>
        <v>#REF!</v>
      </c>
      <c r="BH2312" t="str">
        <f>IF(AT2312="UDARA","U","N")&amp;LEFT($C$4,2)&amp;MID($C$4,4,2)&amp;LEFT(A2312,3)&amp;MID(E2312,2,2)&amp;VLOOKUP(E2312,Acuan_Reference!C:L,10,0)</f>
        <v>N1501JKT71N1</v>
      </c>
      <c r="BI2312" t="s">
        <v>84</v>
      </c>
      <c r="BJ2312" t="s">
        <v>119</v>
      </c>
      <c r="BK2312" t="s">
        <v>86</v>
      </c>
      <c r="BL2312" t="s">
        <v>87</v>
      </c>
    </row>
    <row r="2313" hidden="1" spans="1:64">
      <c r="A2313" t="s">
        <v>98</v>
      </c>
      <c r="B2313" t="s">
        <v>75</v>
      </c>
      <c r="C2313" t="s">
        <v>76</v>
      </c>
      <c r="D2313" t="s">
        <v>115</v>
      </c>
      <c r="E2313" t="s">
        <v>290</v>
      </c>
      <c r="F2313" t="s">
        <v>291</v>
      </c>
      <c r="G2313" t="s">
        <v>80</v>
      </c>
      <c r="H2313" t="s">
        <v>81</v>
      </c>
      <c r="I2313" s="34">
        <v>26350</v>
      </c>
      <c r="J2313" s="35">
        <v>1134</v>
      </c>
      <c r="K2313" s="35">
        <v>1144</v>
      </c>
      <c r="L2313" s="35">
        <v>1327</v>
      </c>
      <c r="M2313" s="35">
        <v>768</v>
      </c>
      <c r="N2313" s="35">
        <v>1017</v>
      </c>
      <c r="O2313" s="35">
        <v>1254</v>
      </c>
      <c r="P2313" s="35">
        <v>958</v>
      </c>
      <c r="Q2313" s="35">
        <v>986</v>
      </c>
      <c r="R2313" s="35">
        <v>1323</v>
      </c>
      <c r="S2313" s="35">
        <v>1731</v>
      </c>
      <c r="T2313" s="35">
        <v>1141</v>
      </c>
      <c r="U2313" s="35">
        <v>1175</v>
      </c>
      <c r="V2313" s="34">
        <v>1349</v>
      </c>
      <c r="W2313" s="34">
        <f t="shared" si="576"/>
        <v>1110.33333333333</v>
      </c>
      <c r="X2313" s="35">
        <v>319</v>
      </c>
      <c r="Y2313" s="35">
        <v>0</v>
      </c>
      <c r="Z2313" s="35">
        <v>0</v>
      </c>
      <c r="AA2313" s="34">
        <v>2182</v>
      </c>
      <c r="AB2313" s="34">
        <v>0</v>
      </c>
      <c r="AC2313" s="34">
        <v>0</v>
      </c>
      <c r="AD2313" s="34">
        <v>0</v>
      </c>
      <c r="AE2313" s="34">
        <f t="shared" si="577"/>
        <v>2182</v>
      </c>
      <c r="AF2313" s="34">
        <f t="shared" si="578"/>
        <v>1.61749444032617</v>
      </c>
      <c r="AG2313" s="34">
        <f t="shared" si="579"/>
        <v>1.96517562293606</v>
      </c>
      <c r="AH2313" s="34">
        <v>80712</v>
      </c>
      <c r="AI2313" s="34">
        <v>0</v>
      </c>
      <c r="AJ2313" s="35">
        <v>12000</v>
      </c>
      <c r="AK2313" s="35">
        <v>1419</v>
      </c>
      <c r="AL2313" s="35">
        <v>1015</v>
      </c>
      <c r="AM2313" s="34">
        <v>0.9</v>
      </c>
      <c r="AN2313" s="34">
        <f t="shared" si="580"/>
        <v>999.3</v>
      </c>
      <c r="AO2313" s="35">
        <v>24</v>
      </c>
      <c r="AP2313" s="35">
        <v>24</v>
      </c>
      <c r="AQ2313" t="s">
        <v>153</v>
      </c>
      <c r="AR2313">
        <v>4</v>
      </c>
      <c r="AS2313" s="34">
        <v>0.1</v>
      </c>
      <c r="AT2313" t="s">
        <v>83</v>
      </c>
      <c r="AU2313" s="35">
        <f t="shared" si="590"/>
        <v>0</v>
      </c>
      <c r="AV2313" s="35">
        <f t="shared" si="581"/>
        <v>0</v>
      </c>
      <c r="AW2313" s="35">
        <f t="shared" si="582"/>
        <v>1.96517562293606</v>
      </c>
      <c r="AX2313" s="35">
        <f t="shared" si="583"/>
        <v>1.05103572500751</v>
      </c>
      <c r="AY2313" s="35">
        <f t="shared" si="584"/>
        <v>0</v>
      </c>
      <c r="AZ2313" s="35">
        <f t="shared" si="585"/>
        <v>0</v>
      </c>
      <c r="BA2313" s="27" t="str">
        <f t="shared" si="586"/>
        <v>3</v>
      </c>
      <c r="BB2313" s="34">
        <v>0.00036</v>
      </c>
      <c r="BC2313" s="34">
        <f t="shared" si="587"/>
        <v>0</v>
      </c>
      <c r="BD2313" s="34" t="e">
        <f t="shared" si="588"/>
        <v>#REF!</v>
      </c>
      <c r="BE2313" s="34">
        <v>0.29</v>
      </c>
      <c r="BF2313" s="34">
        <f t="shared" si="591"/>
        <v>0</v>
      </c>
      <c r="BG2313" s="34" t="e">
        <f t="shared" si="589"/>
        <v>#REF!</v>
      </c>
      <c r="BH2313" t="str">
        <f>IF(AT2313="UDARA","U","N")&amp;LEFT($C$4,2)&amp;MID($C$4,4,2)&amp;LEFT(A2313,3)&amp;MID(E2313,2,2)&amp;VLOOKUP(E2313,Acuan_Reference!C:L,10,0)</f>
        <v>N1501JMR71N1</v>
      </c>
      <c r="BI2313" t="s">
        <v>84</v>
      </c>
      <c r="BJ2313" t="s">
        <v>119</v>
      </c>
      <c r="BK2313" t="s">
        <v>86</v>
      </c>
      <c r="BL2313" t="s">
        <v>87</v>
      </c>
    </row>
    <row r="2314" hidden="1" spans="1:64">
      <c r="A2314" t="s">
        <v>99</v>
      </c>
      <c r="B2314" t="s">
        <v>75</v>
      </c>
      <c r="C2314" t="s">
        <v>76</v>
      </c>
      <c r="D2314" t="s">
        <v>115</v>
      </c>
      <c r="E2314" t="s">
        <v>290</v>
      </c>
      <c r="F2314" t="s">
        <v>291</v>
      </c>
      <c r="G2314" t="s">
        <v>80</v>
      </c>
      <c r="H2314" t="s">
        <v>81</v>
      </c>
      <c r="I2314" s="34">
        <v>26350</v>
      </c>
      <c r="J2314" s="35">
        <v>2074</v>
      </c>
      <c r="K2314" s="35">
        <v>8795</v>
      </c>
      <c r="L2314" s="35">
        <v>8353</v>
      </c>
      <c r="M2314" s="35">
        <v>1646</v>
      </c>
      <c r="N2314" s="35">
        <v>7855</v>
      </c>
      <c r="O2314" s="35">
        <v>5649</v>
      </c>
      <c r="P2314" s="35">
        <v>3237</v>
      </c>
      <c r="Q2314" s="35">
        <v>2251</v>
      </c>
      <c r="R2314" s="35">
        <v>3401</v>
      </c>
      <c r="S2314" s="35">
        <v>13367</v>
      </c>
      <c r="T2314" s="35">
        <v>6517</v>
      </c>
      <c r="U2314" s="35">
        <v>3415</v>
      </c>
      <c r="V2314" s="34">
        <v>7766.3333333333</v>
      </c>
      <c r="W2314" s="34">
        <f t="shared" si="576"/>
        <v>5188.33333333333</v>
      </c>
      <c r="X2314" s="35">
        <v>744</v>
      </c>
      <c r="Y2314" s="35">
        <v>0</v>
      </c>
      <c r="Z2314" s="35">
        <v>48</v>
      </c>
      <c r="AA2314" s="34">
        <v>14891</v>
      </c>
      <c r="AB2314" s="34">
        <v>0</v>
      </c>
      <c r="AC2314" s="34">
        <v>0</v>
      </c>
      <c r="AD2314" s="34">
        <v>0</v>
      </c>
      <c r="AE2314" s="34">
        <f t="shared" si="577"/>
        <v>14939</v>
      </c>
      <c r="AF2314" s="34">
        <f t="shared" si="578"/>
        <v>1.92355895102795</v>
      </c>
      <c r="AG2314" s="34">
        <f t="shared" si="579"/>
        <v>2.87934468358497</v>
      </c>
      <c r="AH2314" s="34">
        <v>80712</v>
      </c>
      <c r="AI2314" s="34">
        <v>0</v>
      </c>
      <c r="AJ2314" s="35">
        <v>12000</v>
      </c>
      <c r="AK2314" s="35">
        <v>6678</v>
      </c>
      <c r="AL2314" s="35">
        <v>5633</v>
      </c>
      <c r="AM2314" s="34">
        <v>1.1</v>
      </c>
      <c r="AN2314" s="34">
        <f t="shared" si="580"/>
        <v>5707.16666666667</v>
      </c>
      <c r="AO2314" s="35">
        <v>24</v>
      </c>
      <c r="AP2314" s="35">
        <v>24</v>
      </c>
      <c r="AQ2314" t="s">
        <v>153</v>
      </c>
      <c r="AR2314">
        <v>4</v>
      </c>
      <c r="AS2314" s="34">
        <v>0.33333333333333</v>
      </c>
      <c r="AT2314" t="s">
        <v>83</v>
      </c>
      <c r="AU2314" s="35">
        <f t="shared" si="590"/>
        <v>0</v>
      </c>
      <c r="AV2314" s="35">
        <f t="shared" si="581"/>
        <v>0</v>
      </c>
      <c r="AW2314" s="35">
        <f t="shared" si="582"/>
        <v>2.87934468358497</v>
      </c>
      <c r="AX2314" s="35">
        <f t="shared" si="583"/>
        <v>1.79363957597173</v>
      </c>
      <c r="AY2314" s="35">
        <f t="shared" si="584"/>
        <v>0</v>
      </c>
      <c r="AZ2314" s="35">
        <f t="shared" si="585"/>
        <v>0</v>
      </c>
      <c r="BA2314" s="27" t="str">
        <f t="shared" si="586"/>
        <v>3</v>
      </c>
      <c r="BB2314" s="34">
        <v>0.00036</v>
      </c>
      <c r="BC2314" s="34">
        <f t="shared" si="587"/>
        <v>0</v>
      </c>
      <c r="BD2314" s="34" t="e">
        <f t="shared" si="588"/>
        <v>#REF!</v>
      </c>
      <c r="BE2314" s="34">
        <v>0.29</v>
      </c>
      <c r="BF2314" s="34">
        <f t="shared" si="591"/>
        <v>0</v>
      </c>
      <c r="BG2314" s="34" t="e">
        <f t="shared" si="589"/>
        <v>#REF!</v>
      </c>
      <c r="BH2314" t="str">
        <f>IF(AT2314="UDARA","U","N")&amp;LEFT($C$4,2)&amp;MID($C$4,4,2)&amp;LEFT(A2314,3)&amp;MID(E2314,2,2)&amp;VLOOKUP(E2314,Acuan_Reference!C:L,10,0)</f>
        <v>N1501MDN71N1</v>
      </c>
      <c r="BI2314" t="s">
        <v>84</v>
      </c>
      <c r="BJ2314" t="s">
        <v>119</v>
      </c>
      <c r="BK2314" t="s">
        <v>86</v>
      </c>
      <c r="BL2314" t="s">
        <v>87</v>
      </c>
    </row>
    <row r="2315" hidden="1" spans="1:64">
      <c r="A2315" t="s">
        <v>100</v>
      </c>
      <c r="B2315" t="s">
        <v>75</v>
      </c>
      <c r="C2315" t="s">
        <v>76</v>
      </c>
      <c r="D2315" t="s">
        <v>115</v>
      </c>
      <c r="E2315" t="s">
        <v>290</v>
      </c>
      <c r="F2315" t="s">
        <v>291</v>
      </c>
      <c r="G2315" t="s">
        <v>80</v>
      </c>
      <c r="H2315" t="s">
        <v>81</v>
      </c>
      <c r="I2315" s="34">
        <v>26350</v>
      </c>
      <c r="J2315" s="35">
        <v>4724</v>
      </c>
      <c r="K2315" s="35">
        <v>5231</v>
      </c>
      <c r="L2315" s="35">
        <v>2626</v>
      </c>
      <c r="M2315" s="35">
        <v>2038</v>
      </c>
      <c r="N2315" s="35">
        <v>3186</v>
      </c>
      <c r="O2315" s="35">
        <v>8332</v>
      </c>
      <c r="P2315" s="35">
        <v>4964</v>
      </c>
      <c r="Q2315" s="35">
        <v>3686</v>
      </c>
      <c r="R2315" s="35">
        <v>6285</v>
      </c>
      <c r="S2315" s="35">
        <v>6799</v>
      </c>
      <c r="T2315" s="35">
        <v>4650</v>
      </c>
      <c r="U2315" s="35">
        <v>6668</v>
      </c>
      <c r="V2315" s="34">
        <v>6039</v>
      </c>
      <c r="W2315" s="34">
        <f t="shared" si="576"/>
        <v>5202.66666666667</v>
      </c>
      <c r="X2315" s="35">
        <v>1605</v>
      </c>
      <c r="Y2315" s="35">
        <v>0</v>
      </c>
      <c r="Z2315" s="35">
        <v>0</v>
      </c>
      <c r="AA2315" s="34">
        <v>11355</v>
      </c>
      <c r="AB2315" s="34">
        <v>0</v>
      </c>
      <c r="AC2315" s="34">
        <v>0</v>
      </c>
      <c r="AD2315" s="34">
        <v>312</v>
      </c>
      <c r="AE2315" s="34">
        <f t="shared" si="577"/>
        <v>11667</v>
      </c>
      <c r="AF2315" s="34">
        <f t="shared" si="578"/>
        <v>1.93194237456533</v>
      </c>
      <c r="AG2315" s="34">
        <f t="shared" si="579"/>
        <v>2.18253459764223</v>
      </c>
      <c r="AH2315" s="34">
        <v>80712</v>
      </c>
      <c r="AI2315" s="34">
        <v>0</v>
      </c>
      <c r="AJ2315" s="35">
        <v>12000</v>
      </c>
      <c r="AK2315" s="35">
        <v>5888</v>
      </c>
      <c r="AL2315" s="35">
        <v>4290</v>
      </c>
      <c r="AM2315" s="34">
        <v>1.5</v>
      </c>
      <c r="AN2315" s="34">
        <f t="shared" si="580"/>
        <v>7804</v>
      </c>
      <c r="AO2315" s="35">
        <v>24</v>
      </c>
      <c r="AP2315" s="35">
        <v>24</v>
      </c>
      <c r="AQ2315" t="s">
        <v>82</v>
      </c>
      <c r="AR2315">
        <v>2</v>
      </c>
      <c r="AS2315" s="34">
        <v>0.76666666666667</v>
      </c>
      <c r="AT2315" t="s">
        <v>83</v>
      </c>
      <c r="AU2315" s="35">
        <f t="shared" si="590"/>
        <v>320.25</v>
      </c>
      <c r="AV2315" s="35">
        <f t="shared" si="581"/>
        <v>336</v>
      </c>
      <c r="AW2315" s="35">
        <f t="shared" si="582"/>
        <v>2.30708610968734</v>
      </c>
      <c r="AX2315" s="35">
        <f t="shared" si="583"/>
        <v>1.4825089697591</v>
      </c>
      <c r="AY2315" s="35">
        <f t="shared" si="584"/>
        <v>336</v>
      </c>
      <c r="AZ2315" s="35">
        <f t="shared" si="585"/>
        <v>336</v>
      </c>
      <c r="BA2315" s="27" t="str">
        <f t="shared" si="586"/>
        <v>3</v>
      </c>
      <c r="BB2315" s="34">
        <v>0.00036</v>
      </c>
      <c r="BC2315" s="34">
        <f t="shared" si="587"/>
        <v>0.12096</v>
      </c>
      <c r="BD2315" s="34" t="e">
        <f t="shared" si="588"/>
        <v>#REF!</v>
      </c>
      <c r="BE2315" s="34">
        <v>0.29</v>
      </c>
      <c r="BF2315" s="34">
        <f t="shared" si="591"/>
        <v>97.44</v>
      </c>
      <c r="BG2315" s="34" t="e">
        <f t="shared" si="589"/>
        <v>#REF!</v>
      </c>
      <c r="BH2315" t="str">
        <f>IF(AT2315="UDARA","U","N")&amp;LEFT($C$4,2)&amp;MID($C$4,4,2)&amp;LEFT(A2315,3)&amp;MID(E2315,2,2)&amp;VLOOKUP(E2315,Acuan_Reference!C:L,10,0)</f>
        <v>N1501MDO71N1</v>
      </c>
      <c r="BI2315" t="s">
        <v>84</v>
      </c>
      <c r="BJ2315" t="s">
        <v>119</v>
      </c>
      <c r="BK2315" t="s">
        <v>86</v>
      </c>
      <c r="BL2315" t="s">
        <v>87</v>
      </c>
    </row>
    <row r="2316" hidden="1" spans="1:64">
      <c r="A2316" t="s">
        <v>101</v>
      </c>
      <c r="B2316" t="s">
        <v>75</v>
      </c>
      <c r="C2316" t="s">
        <v>76</v>
      </c>
      <c r="D2316" t="s">
        <v>115</v>
      </c>
      <c r="E2316" t="s">
        <v>290</v>
      </c>
      <c r="F2316" t="s">
        <v>291</v>
      </c>
      <c r="G2316" t="s">
        <v>80</v>
      </c>
      <c r="H2316" t="s">
        <v>81</v>
      </c>
      <c r="I2316" s="34">
        <v>26350</v>
      </c>
      <c r="J2316" s="35">
        <v>12097</v>
      </c>
      <c r="K2316" s="35">
        <v>23394</v>
      </c>
      <c r="L2316" s="35">
        <v>13598</v>
      </c>
      <c r="M2316" s="35">
        <v>6637</v>
      </c>
      <c r="N2316" s="35">
        <v>20735</v>
      </c>
      <c r="O2316" s="35">
        <v>21440</v>
      </c>
      <c r="P2316" s="35">
        <v>25208</v>
      </c>
      <c r="Q2316" s="35">
        <v>8240</v>
      </c>
      <c r="R2316" s="35">
        <v>16438</v>
      </c>
      <c r="S2316" s="35">
        <v>45782</v>
      </c>
      <c r="T2316" s="35">
        <v>31818</v>
      </c>
      <c r="U2316" s="35">
        <v>24415</v>
      </c>
      <c r="V2316" s="34">
        <v>34005</v>
      </c>
      <c r="W2316" s="34">
        <f t="shared" si="576"/>
        <v>26327.3333333333</v>
      </c>
      <c r="X2316" s="35">
        <v>3600</v>
      </c>
      <c r="Y2316" s="35">
        <v>0</v>
      </c>
      <c r="Z2316" s="35">
        <v>0</v>
      </c>
      <c r="AA2316" s="34">
        <v>43281</v>
      </c>
      <c r="AB2316" s="34">
        <v>0</v>
      </c>
      <c r="AC2316" s="34">
        <v>6048</v>
      </c>
      <c r="AD2316" s="34">
        <v>5352</v>
      </c>
      <c r="AE2316" s="34">
        <f t="shared" si="577"/>
        <v>54681</v>
      </c>
      <c r="AF2316" s="34">
        <f t="shared" si="578"/>
        <v>1.60802823114248</v>
      </c>
      <c r="AG2316" s="34">
        <f t="shared" si="579"/>
        <v>1.87368007900534</v>
      </c>
      <c r="AH2316" s="34">
        <v>80712</v>
      </c>
      <c r="AI2316" s="34">
        <v>0</v>
      </c>
      <c r="AJ2316" s="35">
        <v>12000</v>
      </c>
      <c r="AK2316" s="35">
        <v>24738</v>
      </c>
      <c r="AL2316" s="35">
        <v>22749</v>
      </c>
      <c r="AM2316" s="34">
        <v>1.3</v>
      </c>
      <c r="AN2316" s="34">
        <f t="shared" si="580"/>
        <v>34225.5333333333</v>
      </c>
      <c r="AO2316" s="35">
        <v>24</v>
      </c>
      <c r="AP2316" s="35">
        <v>24</v>
      </c>
      <c r="AQ2316" t="s">
        <v>82</v>
      </c>
      <c r="AR2316">
        <v>4</v>
      </c>
      <c r="AS2316" s="34">
        <v>0.5</v>
      </c>
      <c r="AT2316" t="s">
        <v>83</v>
      </c>
      <c r="AU2316" s="35">
        <f t="shared" si="590"/>
        <v>1720.15</v>
      </c>
      <c r="AV2316" s="35">
        <f t="shared" si="581"/>
        <v>1728</v>
      </c>
      <c r="AW2316" s="35">
        <f t="shared" si="582"/>
        <v>2.14260211187359</v>
      </c>
      <c r="AX2316" s="35">
        <f t="shared" si="583"/>
        <v>1.27851915626345</v>
      </c>
      <c r="AY2316" s="35">
        <f t="shared" si="584"/>
        <v>1728</v>
      </c>
      <c r="AZ2316" s="35">
        <f t="shared" si="585"/>
        <v>1728</v>
      </c>
      <c r="BA2316" s="27" t="str">
        <f t="shared" si="586"/>
        <v>3</v>
      </c>
      <c r="BB2316" s="34">
        <v>0.00036</v>
      </c>
      <c r="BC2316" s="34">
        <f t="shared" si="587"/>
        <v>0.62208</v>
      </c>
      <c r="BD2316" s="34" t="e">
        <f t="shared" si="588"/>
        <v>#REF!</v>
      </c>
      <c r="BE2316" s="34">
        <v>0.29</v>
      </c>
      <c r="BF2316" s="34">
        <f t="shared" si="591"/>
        <v>501.12</v>
      </c>
      <c r="BG2316" s="34" t="e">
        <f t="shared" si="589"/>
        <v>#REF!</v>
      </c>
      <c r="BH2316" t="str">
        <f>IF(AT2316="UDARA","U","N")&amp;LEFT($C$4,2)&amp;MID($C$4,4,2)&amp;LEFT(A2316,3)&amp;MID(E2316,2,2)&amp;VLOOKUP(E2316,Acuan_Reference!C:L,10,0)</f>
        <v>N1501MKS71N1</v>
      </c>
      <c r="BI2316" t="s">
        <v>84</v>
      </c>
      <c r="BJ2316" t="s">
        <v>119</v>
      </c>
      <c r="BK2316" t="s">
        <v>86</v>
      </c>
      <c r="BL2316" t="s">
        <v>87</v>
      </c>
    </row>
    <row r="2317" hidden="1" spans="1:64">
      <c r="A2317" t="s">
        <v>102</v>
      </c>
      <c r="B2317" t="s">
        <v>75</v>
      </c>
      <c r="C2317" t="s">
        <v>76</v>
      </c>
      <c r="D2317" t="s">
        <v>115</v>
      </c>
      <c r="E2317" t="s">
        <v>290</v>
      </c>
      <c r="F2317" t="s">
        <v>291</v>
      </c>
      <c r="G2317" t="s">
        <v>80</v>
      </c>
      <c r="H2317" t="s">
        <v>81</v>
      </c>
      <c r="I2317" s="34">
        <v>26350</v>
      </c>
      <c r="J2317" s="35">
        <v>2117</v>
      </c>
      <c r="K2317" s="35">
        <v>4974</v>
      </c>
      <c r="L2317" s="35">
        <v>3983</v>
      </c>
      <c r="M2317" s="35">
        <v>1558</v>
      </c>
      <c r="N2317" s="35">
        <v>4024</v>
      </c>
      <c r="O2317" s="35">
        <v>4084</v>
      </c>
      <c r="P2317" s="35">
        <v>3929</v>
      </c>
      <c r="Q2317" s="35">
        <v>1720</v>
      </c>
      <c r="R2317" s="35">
        <v>3906</v>
      </c>
      <c r="S2317" s="35">
        <v>5874</v>
      </c>
      <c r="T2317" s="35">
        <v>5308</v>
      </c>
      <c r="U2317" s="35">
        <v>3042</v>
      </c>
      <c r="V2317" s="34">
        <v>4741.3333333333</v>
      </c>
      <c r="W2317" s="34">
        <f t="shared" si="576"/>
        <v>4000</v>
      </c>
      <c r="X2317" s="35">
        <v>509</v>
      </c>
      <c r="Y2317" s="35">
        <v>0</v>
      </c>
      <c r="Z2317" s="35">
        <v>0</v>
      </c>
      <c r="AA2317" s="34">
        <v>6624</v>
      </c>
      <c r="AB2317" s="34">
        <v>0</v>
      </c>
      <c r="AC2317" s="34">
        <v>0</v>
      </c>
      <c r="AD2317" s="34">
        <v>0</v>
      </c>
      <c r="AE2317" s="34">
        <f t="shared" si="577"/>
        <v>6624</v>
      </c>
      <c r="AF2317" s="34">
        <f t="shared" si="578"/>
        <v>1.39707536557931</v>
      </c>
      <c r="AG2317" s="34">
        <f t="shared" si="579"/>
        <v>1.656</v>
      </c>
      <c r="AH2317" s="34">
        <v>80712</v>
      </c>
      <c r="AI2317" s="34">
        <v>0</v>
      </c>
      <c r="AJ2317" s="35">
        <v>12000</v>
      </c>
      <c r="AK2317" s="35">
        <v>4038</v>
      </c>
      <c r="AL2317" s="35">
        <v>3650</v>
      </c>
      <c r="AM2317" s="34">
        <v>0.8</v>
      </c>
      <c r="AN2317" s="34">
        <f t="shared" si="580"/>
        <v>3200</v>
      </c>
      <c r="AO2317" s="35">
        <v>24</v>
      </c>
      <c r="AP2317" s="35">
        <v>24</v>
      </c>
      <c r="AQ2317" t="s">
        <v>153</v>
      </c>
      <c r="AR2317">
        <v>8</v>
      </c>
      <c r="AS2317" s="34">
        <v>0.1</v>
      </c>
      <c r="AT2317" t="s">
        <v>83</v>
      </c>
      <c r="AU2317" s="35">
        <f t="shared" si="590"/>
        <v>169.5</v>
      </c>
      <c r="AV2317" s="35">
        <f t="shared" si="581"/>
        <v>192</v>
      </c>
      <c r="AW2317" s="35">
        <f t="shared" si="582"/>
        <v>1.704</v>
      </c>
      <c r="AX2317" s="35">
        <f t="shared" si="583"/>
        <v>0.7915</v>
      </c>
      <c r="AY2317" s="35">
        <f t="shared" si="584"/>
        <v>192</v>
      </c>
      <c r="AZ2317" s="35">
        <f t="shared" si="585"/>
        <v>192</v>
      </c>
      <c r="BA2317" s="27" t="str">
        <f t="shared" si="586"/>
        <v>3</v>
      </c>
      <c r="BB2317" s="34">
        <v>0.00036</v>
      </c>
      <c r="BC2317" s="34">
        <f t="shared" si="587"/>
        <v>0.06912</v>
      </c>
      <c r="BD2317" s="34" t="e">
        <f t="shared" si="588"/>
        <v>#REF!</v>
      </c>
      <c r="BE2317" s="34">
        <v>0.29</v>
      </c>
      <c r="BF2317" s="34">
        <f t="shared" si="591"/>
        <v>55.68</v>
      </c>
      <c r="BG2317" s="34" t="e">
        <f t="shared" si="589"/>
        <v>#REF!</v>
      </c>
      <c r="BH2317" t="str">
        <f>IF(AT2317="UDARA","U","N")&amp;LEFT($C$4,2)&amp;MID($C$4,4,2)&amp;LEFT(A2317,3)&amp;MID(E2317,2,2)&amp;VLOOKUP(E2317,Acuan_Reference!C:L,10,0)</f>
        <v>N1501MLG71N1</v>
      </c>
      <c r="BI2317" t="s">
        <v>84</v>
      </c>
      <c r="BJ2317" t="s">
        <v>119</v>
      </c>
      <c r="BK2317" t="s">
        <v>86</v>
      </c>
      <c r="BL2317" t="s">
        <v>87</v>
      </c>
    </row>
    <row r="2318" hidden="1" spans="1:64">
      <c r="A2318" t="s">
        <v>103</v>
      </c>
      <c r="B2318" t="s">
        <v>75</v>
      </c>
      <c r="C2318" t="s">
        <v>76</v>
      </c>
      <c r="D2318" t="s">
        <v>115</v>
      </c>
      <c r="E2318" t="s">
        <v>290</v>
      </c>
      <c r="F2318" t="s">
        <v>291</v>
      </c>
      <c r="G2318" t="s">
        <v>80</v>
      </c>
      <c r="H2318" t="s">
        <v>81</v>
      </c>
      <c r="I2318" s="34">
        <v>26350</v>
      </c>
      <c r="J2318" s="35">
        <v>1054</v>
      </c>
      <c r="K2318" s="35">
        <v>3095</v>
      </c>
      <c r="L2318" s="35">
        <v>837</v>
      </c>
      <c r="M2318" s="35">
        <v>967</v>
      </c>
      <c r="N2318" s="35">
        <v>4293</v>
      </c>
      <c r="O2318" s="35">
        <v>2298</v>
      </c>
      <c r="P2318" s="35">
        <v>1475</v>
      </c>
      <c r="Q2318" s="35">
        <v>1123</v>
      </c>
      <c r="R2318" s="35">
        <v>1760</v>
      </c>
      <c r="S2318" s="35">
        <v>2348</v>
      </c>
      <c r="T2318" s="35">
        <v>1765</v>
      </c>
      <c r="U2318" s="35">
        <v>4169</v>
      </c>
      <c r="V2318" s="34">
        <v>2760.6666666667</v>
      </c>
      <c r="W2318" s="34">
        <f t="shared" si="576"/>
        <v>2451.66666666667</v>
      </c>
      <c r="X2318" s="35">
        <v>278</v>
      </c>
      <c r="Y2318" s="35">
        <v>0</v>
      </c>
      <c r="Z2318" s="35">
        <v>0</v>
      </c>
      <c r="AA2318" s="34">
        <v>326</v>
      </c>
      <c r="AB2318" s="34">
        <v>0</v>
      </c>
      <c r="AC2318" s="34">
        <v>3096</v>
      </c>
      <c r="AD2318" s="34">
        <v>864</v>
      </c>
      <c r="AE2318" s="34">
        <f t="shared" si="577"/>
        <v>4286</v>
      </c>
      <c r="AF2318" s="34">
        <f t="shared" si="578"/>
        <v>1.55252354503741</v>
      </c>
      <c r="AG2318" s="34">
        <f t="shared" si="579"/>
        <v>1.39578518014956</v>
      </c>
      <c r="AH2318" s="34">
        <v>80712</v>
      </c>
      <c r="AI2318" s="34">
        <v>0</v>
      </c>
      <c r="AJ2318" s="35">
        <v>12000</v>
      </c>
      <c r="AK2318" s="35">
        <v>1837</v>
      </c>
      <c r="AL2318" s="35">
        <v>1421</v>
      </c>
      <c r="AM2318" s="34">
        <v>1.3</v>
      </c>
      <c r="AN2318" s="34">
        <f t="shared" si="580"/>
        <v>3187.16666666667</v>
      </c>
      <c r="AO2318" s="35">
        <v>24</v>
      </c>
      <c r="AP2318" s="35">
        <v>24</v>
      </c>
      <c r="AQ2318" t="s">
        <v>82</v>
      </c>
      <c r="AR2318">
        <v>2</v>
      </c>
      <c r="AS2318" s="34">
        <v>0.36666666666667</v>
      </c>
      <c r="AT2318" t="s">
        <v>83</v>
      </c>
      <c r="AU2318" s="35">
        <f t="shared" si="590"/>
        <v>241.625</v>
      </c>
      <c r="AV2318" s="35">
        <f t="shared" si="581"/>
        <v>264</v>
      </c>
      <c r="AW2318" s="35">
        <f t="shared" si="582"/>
        <v>1.85588035350102</v>
      </c>
      <c r="AX2318" s="35">
        <f t="shared" si="583"/>
        <v>1.27627464309993</v>
      </c>
      <c r="AY2318" s="35">
        <f t="shared" si="584"/>
        <v>264</v>
      </c>
      <c r="AZ2318" s="35">
        <f t="shared" si="585"/>
        <v>264</v>
      </c>
      <c r="BA2318" s="27" t="str">
        <f t="shared" si="586"/>
        <v>3</v>
      </c>
      <c r="BB2318" s="34">
        <v>0.00036</v>
      </c>
      <c r="BC2318" s="34">
        <f t="shared" si="587"/>
        <v>0.09504</v>
      </c>
      <c r="BD2318" s="34" t="e">
        <f t="shared" si="588"/>
        <v>#REF!</v>
      </c>
      <c r="BE2318" s="34">
        <v>0.29</v>
      </c>
      <c r="BF2318" s="34">
        <f t="shared" si="591"/>
        <v>76.56</v>
      </c>
      <c r="BG2318" s="34" t="e">
        <f t="shared" si="589"/>
        <v>#REF!</v>
      </c>
      <c r="BH2318" t="str">
        <f>IF(AT2318="UDARA","U","N")&amp;LEFT($C$4,2)&amp;MID($C$4,4,2)&amp;LEFT(A2318,3)&amp;MID(E2318,2,2)&amp;VLOOKUP(E2318,Acuan_Reference!C:L,10,0)</f>
        <v>N1501NAD71N1</v>
      </c>
      <c r="BI2318" t="s">
        <v>84</v>
      </c>
      <c r="BJ2318" t="s">
        <v>119</v>
      </c>
      <c r="BK2318" t="s">
        <v>86</v>
      </c>
      <c r="BL2318" t="s">
        <v>87</v>
      </c>
    </row>
    <row r="2319" hidden="1" spans="1:64">
      <c r="A2319" t="s">
        <v>104</v>
      </c>
      <c r="B2319" t="s">
        <v>75</v>
      </c>
      <c r="C2319" t="s">
        <v>76</v>
      </c>
      <c r="D2319" t="s">
        <v>115</v>
      </c>
      <c r="E2319" t="s">
        <v>290</v>
      </c>
      <c r="F2319" t="s">
        <v>291</v>
      </c>
      <c r="G2319" t="s">
        <v>80</v>
      </c>
      <c r="H2319" t="s">
        <v>81</v>
      </c>
      <c r="I2319" s="34">
        <v>26350</v>
      </c>
      <c r="J2319" s="35">
        <v>1485</v>
      </c>
      <c r="K2319" s="35">
        <v>4895</v>
      </c>
      <c r="L2319" s="35">
        <v>3274</v>
      </c>
      <c r="M2319" s="35">
        <v>1342</v>
      </c>
      <c r="N2319" s="35">
        <v>4251</v>
      </c>
      <c r="O2319" s="35">
        <v>3248</v>
      </c>
      <c r="P2319" s="35">
        <v>2569</v>
      </c>
      <c r="Q2319" s="35">
        <v>1813</v>
      </c>
      <c r="R2319" s="35">
        <v>2218</v>
      </c>
      <c r="S2319" s="35">
        <v>4950</v>
      </c>
      <c r="T2319" s="35">
        <v>6379</v>
      </c>
      <c r="U2319" s="35">
        <v>4838</v>
      </c>
      <c r="V2319" s="34">
        <v>5389</v>
      </c>
      <c r="W2319" s="34">
        <f t="shared" si="576"/>
        <v>4831.66666666667</v>
      </c>
      <c r="X2319" s="35">
        <v>657</v>
      </c>
      <c r="Y2319" s="35">
        <v>0</v>
      </c>
      <c r="Z2319" s="35">
        <v>0</v>
      </c>
      <c r="AA2319" s="34">
        <v>5823</v>
      </c>
      <c r="AB2319" s="34">
        <v>0</v>
      </c>
      <c r="AC2319" s="34">
        <v>0</v>
      </c>
      <c r="AD2319" s="34">
        <v>1632</v>
      </c>
      <c r="AE2319" s="34">
        <f t="shared" si="577"/>
        <v>7455</v>
      </c>
      <c r="AF2319" s="34">
        <f t="shared" si="578"/>
        <v>1.38337353868992</v>
      </c>
      <c r="AG2319" s="34">
        <f t="shared" si="579"/>
        <v>1.20517419799931</v>
      </c>
      <c r="AH2319" s="34">
        <v>80712</v>
      </c>
      <c r="AI2319" s="34">
        <v>0</v>
      </c>
      <c r="AJ2319" s="35">
        <v>12000</v>
      </c>
      <c r="AK2319" s="35">
        <v>3154</v>
      </c>
      <c r="AL2319" s="35">
        <v>3278</v>
      </c>
      <c r="AM2319" s="34">
        <v>1</v>
      </c>
      <c r="AN2319" s="34">
        <f t="shared" si="580"/>
        <v>4831.66666666667</v>
      </c>
      <c r="AO2319" s="35">
        <v>24</v>
      </c>
      <c r="AP2319" s="35">
        <v>24</v>
      </c>
      <c r="AQ2319" t="s">
        <v>82</v>
      </c>
      <c r="AR2319">
        <v>4</v>
      </c>
      <c r="AS2319" s="34">
        <v>0.26666666666667</v>
      </c>
      <c r="AT2319" t="s">
        <v>83</v>
      </c>
      <c r="AU2319" s="35">
        <f t="shared" si="590"/>
        <v>491</v>
      </c>
      <c r="AV2319" s="35">
        <f t="shared" si="581"/>
        <v>504</v>
      </c>
      <c r="AW2319" s="35">
        <f t="shared" si="582"/>
        <v>1.64725767506037</v>
      </c>
      <c r="AX2319" s="35">
        <f t="shared" si="583"/>
        <v>0.968816833390824</v>
      </c>
      <c r="AY2319" s="35">
        <f t="shared" si="584"/>
        <v>504</v>
      </c>
      <c r="AZ2319" s="35">
        <f t="shared" si="585"/>
        <v>504</v>
      </c>
      <c r="BA2319" s="27" t="str">
        <f t="shared" si="586"/>
        <v>3</v>
      </c>
      <c r="BB2319" s="34">
        <v>0.00036</v>
      </c>
      <c r="BC2319" s="34">
        <f t="shared" si="587"/>
        <v>0.18144</v>
      </c>
      <c r="BD2319" s="34" t="e">
        <f t="shared" si="588"/>
        <v>#REF!</v>
      </c>
      <c r="BE2319" s="34">
        <v>0.29</v>
      </c>
      <c r="BF2319" s="34">
        <f t="shared" si="591"/>
        <v>146.16</v>
      </c>
      <c r="BG2319" s="34" t="e">
        <f t="shared" si="589"/>
        <v>#REF!</v>
      </c>
      <c r="BH2319" t="str">
        <f>IF(AT2319="UDARA","U","N")&amp;LEFT($C$4,2)&amp;MID($C$4,4,2)&amp;LEFT(A2319,3)&amp;MID(E2319,2,2)&amp;VLOOKUP(E2319,Acuan_Reference!C:L,10,0)</f>
        <v>N1501PDG71N1</v>
      </c>
      <c r="BI2319" t="s">
        <v>84</v>
      </c>
      <c r="BJ2319" t="s">
        <v>119</v>
      </c>
      <c r="BK2319" t="s">
        <v>86</v>
      </c>
      <c r="BL2319" t="s">
        <v>87</v>
      </c>
    </row>
    <row r="2320" hidden="1" spans="1:64">
      <c r="A2320" t="s">
        <v>105</v>
      </c>
      <c r="B2320" t="s">
        <v>75</v>
      </c>
      <c r="C2320" t="s">
        <v>76</v>
      </c>
      <c r="D2320" t="s">
        <v>115</v>
      </c>
      <c r="E2320" t="s">
        <v>290</v>
      </c>
      <c r="F2320" t="s">
        <v>291</v>
      </c>
      <c r="G2320" t="s">
        <v>80</v>
      </c>
      <c r="H2320" t="s">
        <v>81</v>
      </c>
      <c r="I2320" s="34">
        <v>26350</v>
      </c>
      <c r="J2320" s="35">
        <v>730</v>
      </c>
      <c r="K2320" s="35">
        <v>2860</v>
      </c>
      <c r="L2320" s="35">
        <v>1482</v>
      </c>
      <c r="M2320" s="35">
        <v>1193</v>
      </c>
      <c r="N2320" s="35">
        <v>4758</v>
      </c>
      <c r="O2320" s="35">
        <v>3290</v>
      </c>
      <c r="P2320" s="35">
        <v>1145</v>
      </c>
      <c r="Q2320" s="35">
        <v>660</v>
      </c>
      <c r="R2320" s="35">
        <v>1001</v>
      </c>
      <c r="S2320" s="35">
        <v>2565</v>
      </c>
      <c r="T2320" s="35">
        <v>1907</v>
      </c>
      <c r="U2320" s="35">
        <v>2024</v>
      </c>
      <c r="V2320" s="34">
        <v>2165.3333333333</v>
      </c>
      <c r="W2320" s="34">
        <f t="shared" si="576"/>
        <v>1751.66666666667</v>
      </c>
      <c r="X2320" s="35">
        <v>561</v>
      </c>
      <c r="Y2320" s="35">
        <v>0</v>
      </c>
      <c r="Z2320" s="35">
        <v>0</v>
      </c>
      <c r="AA2320" s="34">
        <v>1857</v>
      </c>
      <c r="AB2320" s="34">
        <v>0</v>
      </c>
      <c r="AC2320" s="34">
        <v>0</v>
      </c>
      <c r="AD2320" s="34">
        <v>648</v>
      </c>
      <c r="AE2320" s="34">
        <f t="shared" si="577"/>
        <v>2505</v>
      </c>
      <c r="AF2320" s="34">
        <f t="shared" si="578"/>
        <v>1.15686576354682</v>
      </c>
      <c r="AG2320" s="34">
        <f t="shared" si="579"/>
        <v>1.06013320647003</v>
      </c>
      <c r="AH2320" s="34">
        <v>80712</v>
      </c>
      <c r="AI2320" s="34">
        <v>0</v>
      </c>
      <c r="AJ2320" s="35">
        <v>12000</v>
      </c>
      <c r="AK2320" s="35">
        <v>1485</v>
      </c>
      <c r="AL2320" s="35">
        <v>1324</v>
      </c>
      <c r="AM2320" s="34">
        <v>1</v>
      </c>
      <c r="AN2320" s="34">
        <f t="shared" si="580"/>
        <v>1751.66666666667</v>
      </c>
      <c r="AO2320" s="35">
        <v>24</v>
      </c>
      <c r="AP2320" s="35">
        <v>24</v>
      </c>
      <c r="AQ2320" t="s">
        <v>82</v>
      </c>
      <c r="AR2320">
        <v>4</v>
      </c>
      <c r="AS2320" s="34">
        <v>0.26666666666667</v>
      </c>
      <c r="AT2320" t="s">
        <v>83</v>
      </c>
      <c r="AU2320" s="35">
        <f t="shared" si="590"/>
        <v>428</v>
      </c>
      <c r="AV2320" s="35">
        <f t="shared" si="581"/>
        <v>432</v>
      </c>
      <c r="AW2320" s="35">
        <f t="shared" si="582"/>
        <v>1.676688867745</v>
      </c>
      <c r="AX2320" s="35">
        <f t="shared" si="583"/>
        <v>0.920837297811608</v>
      </c>
      <c r="AY2320" s="35">
        <f t="shared" si="584"/>
        <v>432</v>
      </c>
      <c r="AZ2320" s="35">
        <f t="shared" si="585"/>
        <v>432</v>
      </c>
      <c r="BA2320" s="27" t="str">
        <f t="shared" si="586"/>
        <v>3</v>
      </c>
      <c r="BB2320" s="34">
        <v>0.00036</v>
      </c>
      <c r="BC2320" s="34">
        <f t="shared" si="587"/>
        <v>0.15552</v>
      </c>
      <c r="BD2320" s="34" t="e">
        <f t="shared" si="588"/>
        <v>#REF!</v>
      </c>
      <c r="BE2320" s="34">
        <v>0.29</v>
      </c>
      <c r="BF2320" s="34">
        <f t="shared" si="591"/>
        <v>125.28</v>
      </c>
      <c r="BG2320" s="34" t="e">
        <f t="shared" si="589"/>
        <v>#REF!</v>
      </c>
      <c r="BH2320" t="str">
        <f>IF(AT2320="UDARA","U","N")&amp;LEFT($C$4,2)&amp;MID($C$4,4,2)&amp;LEFT(A2320,3)&amp;MID(E2320,2,2)&amp;VLOOKUP(E2320,Acuan_Reference!C:L,10,0)</f>
        <v>N1501PKB71N1</v>
      </c>
      <c r="BI2320" t="s">
        <v>84</v>
      </c>
      <c r="BJ2320" t="s">
        <v>119</v>
      </c>
      <c r="BK2320" t="s">
        <v>86</v>
      </c>
      <c r="BL2320" t="s">
        <v>87</v>
      </c>
    </row>
    <row r="2321" hidden="1" spans="1:64">
      <c r="A2321" t="s">
        <v>106</v>
      </c>
      <c r="B2321" t="s">
        <v>75</v>
      </c>
      <c r="C2321" t="s">
        <v>76</v>
      </c>
      <c r="D2321" t="s">
        <v>115</v>
      </c>
      <c r="E2321" t="s">
        <v>290</v>
      </c>
      <c r="F2321" t="s">
        <v>291</v>
      </c>
      <c r="G2321" t="s">
        <v>80</v>
      </c>
      <c r="H2321" t="s">
        <v>81</v>
      </c>
      <c r="I2321" s="34">
        <v>26350</v>
      </c>
      <c r="J2321" s="35">
        <v>869</v>
      </c>
      <c r="K2321" s="35">
        <v>5602</v>
      </c>
      <c r="L2321" s="35">
        <v>2731</v>
      </c>
      <c r="M2321" s="35">
        <v>1024</v>
      </c>
      <c r="N2321" s="35">
        <v>4413</v>
      </c>
      <c r="O2321" s="35">
        <v>2861</v>
      </c>
      <c r="P2321" s="35">
        <v>2324</v>
      </c>
      <c r="Q2321" s="35">
        <v>1558</v>
      </c>
      <c r="R2321" s="35">
        <v>2248</v>
      </c>
      <c r="S2321" s="35">
        <v>5575</v>
      </c>
      <c r="T2321" s="35">
        <v>4759</v>
      </c>
      <c r="U2321" s="35">
        <v>3204</v>
      </c>
      <c r="V2321" s="34">
        <v>4512.6666666667</v>
      </c>
      <c r="W2321" s="34">
        <f t="shared" si="576"/>
        <v>3669</v>
      </c>
      <c r="X2321" s="35">
        <v>386</v>
      </c>
      <c r="Y2321" s="35">
        <v>0</v>
      </c>
      <c r="Z2321" s="35">
        <v>0</v>
      </c>
      <c r="AA2321" s="34">
        <v>5068</v>
      </c>
      <c r="AB2321" s="34">
        <v>0</v>
      </c>
      <c r="AC2321" s="34">
        <v>528</v>
      </c>
      <c r="AD2321" s="34">
        <v>576</v>
      </c>
      <c r="AE2321" s="34">
        <f t="shared" si="577"/>
        <v>6172</v>
      </c>
      <c r="AF2321" s="34">
        <f t="shared" si="578"/>
        <v>1.36770571724035</v>
      </c>
      <c r="AG2321" s="34">
        <f t="shared" si="579"/>
        <v>1.52521122921777</v>
      </c>
      <c r="AH2321" s="34">
        <v>80712</v>
      </c>
      <c r="AI2321" s="34">
        <v>0</v>
      </c>
      <c r="AJ2321" s="35">
        <v>12000</v>
      </c>
      <c r="AK2321" s="35">
        <v>3294</v>
      </c>
      <c r="AL2321" s="35">
        <v>3044</v>
      </c>
      <c r="AM2321" s="34">
        <v>0.9</v>
      </c>
      <c r="AN2321" s="34">
        <f t="shared" si="580"/>
        <v>3302.1</v>
      </c>
      <c r="AO2321" s="35">
        <v>24</v>
      </c>
      <c r="AP2321" s="35">
        <v>24</v>
      </c>
      <c r="AQ2321" t="s">
        <v>82</v>
      </c>
      <c r="AR2321">
        <v>4</v>
      </c>
      <c r="AS2321" s="34">
        <v>0.16666666666667</v>
      </c>
      <c r="AT2321" t="s">
        <v>83</v>
      </c>
      <c r="AU2321" s="35">
        <f t="shared" si="590"/>
        <v>130.575</v>
      </c>
      <c r="AV2321" s="35">
        <f t="shared" si="581"/>
        <v>144</v>
      </c>
      <c r="AW2321" s="35">
        <f t="shared" si="582"/>
        <v>1.72144998637231</v>
      </c>
      <c r="AX2321" s="35">
        <f t="shared" si="583"/>
        <v>0.891796129735623</v>
      </c>
      <c r="AY2321" s="35">
        <f t="shared" si="584"/>
        <v>144</v>
      </c>
      <c r="AZ2321" s="35">
        <f t="shared" si="585"/>
        <v>144</v>
      </c>
      <c r="BA2321" s="27" t="str">
        <f t="shared" si="586"/>
        <v>3</v>
      </c>
      <c r="BB2321" s="34">
        <v>0.00036</v>
      </c>
      <c r="BC2321" s="34">
        <f t="shared" si="587"/>
        <v>0.05184</v>
      </c>
      <c r="BD2321" s="34" t="e">
        <f t="shared" si="588"/>
        <v>#REF!</v>
      </c>
      <c r="BE2321" s="34">
        <v>0.29</v>
      </c>
      <c r="BF2321" s="34">
        <f t="shared" si="591"/>
        <v>41.76</v>
      </c>
      <c r="BG2321" s="34" t="e">
        <f t="shared" si="589"/>
        <v>#REF!</v>
      </c>
      <c r="BH2321" t="str">
        <f>IF(AT2321="UDARA","U","N")&amp;LEFT($C$4,2)&amp;MID($C$4,4,2)&amp;LEFT(A2321,3)&amp;MID(E2321,2,2)&amp;VLOOKUP(E2321,Acuan_Reference!C:L,10,0)</f>
        <v>N1501PLB71N1</v>
      </c>
      <c r="BI2321" t="s">
        <v>84</v>
      </c>
      <c r="BJ2321" t="s">
        <v>119</v>
      </c>
      <c r="BK2321" t="s">
        <v>86</v>
      </c>
      <c r="BL2321" t="s">
        <v>87</v>
      </c>
    </row>
    <row r="2322" hidden="1" spans="1:64">
      <c r="A2322" t="s">
        <v>107</v>
      </c>
      <c r="B2322" t="s">
        <v>75</v>
      </c>
      <c r="C2322" t="s">
        <v>76</v>
      </c>
      <c r="D2322" t="s">
        <v>115</v>
      </c>
      <c r="E2322" t="s">
        <v>290</v>
      </c>
      <c r="F2322" t="s">
        <v>291</v>
      </c>
      <c r="G2322" t="s">
        <v>80</v>
      </c>
      <c r="H2322" t="s">
        <v>81</v>
      </c>
      <c r="I2322" s="34">
        <v>26350</v>
      </c>
      <c r="J2322" s="35">
        <v>609</v>
      </c>
      <c r="K2322" s="35">
        <v>1761</v>
      </c>
      <c r="L2322" s="35">
        <v>2955</v>
      </c>
      <c r="M2322" s="35">
        <v>509</v>
      </c>
      <c r="N2322" s="35">
        <v>2111</v>
      </c>
      <c r="O2322" s="35">
        <v>1446</v>
      </c>
      <c r="P2322" s="35">
        <v>3533</v>
      </c>
      <c r="Q2322" s="35">
        <v>354</v>
      </c>
      <c r="R2322" s="35">
        <v>789</v>
      </c>
      <c r="S2322" s="35">
        <v>2851</v>
      </c>
      <c r="T2322" s="35">
        <v>2509</v>
      </c>
      <c r="U2322" s="35">
        <v>1465</v>
      </c>
      <c r="V2322" s="34">
        <v>2275</v>
      </c>
      <c r="W2322" s="34">
        <f t="shared" si="576"/>
        <v>1820.66666666667</v>
      </c>
      <c r="X2322" s="35">
        <v>160</v>
      </c>
      <c r="Y2322" s="35">
        <v>0</v>
      </c>
      <c r="Z2322" s="35">
        <v>0</v>
      </c>
      <c r="AA2322" s="34">
        <v>3202</v>
      </c>
      <c r="AB2322" s="34">
        <v>0</v>
      </c>
      <c r="AC2322" s="34">
        <v>552</v>
      </c>
      <c r="AD2322" s="34">
        <v>0</v>
      </c>
      <c r="AE2322" s="34">
        <f t="shared" si="577"/>
        <v>3754</v>
      </c>
      <c r="AF2322" s="34">
        <f t="shared" si="578"/>
        <v>1.65010989010989</v>
      </c>
      <c r="AG2322" s="34">
        <f t="shared" si="579"/>
        <v>2.06188209447089</v>
      </c>
      <c r="AH2322" s="34">
        <v>80712</v>
      </c>
      <c r="AI2322" s="34">
        <v>0</v>
      </c>
      <c r="AJ2322" s="35">
        <v>12000</v>
      </c>
      <c r="AK2322" s="35">
        <v>1403</v>
      </c>
      <c r="AL2322" s="35">
        <v>1488</v>
      </c>
      <c r="AM2322" s="34">
        <v>1.3</v>
      </c>
      <c r="AN2322" s="34">
        <f t="shared" si="580"/>
        <v>2366.86666666667</v>
      </c>
      <c r="AO2322" s="35">
        <v>24</v>
      </c>
      <c r="AP2322" s="35">
        <v>24</v>
      </c>
      <c r="AQ2322" t="s">
        <v>82</v>
      </c>
      <c r="AR2322">
        <v>2</v>
      </c>
      <c r="AS2322" s="34">
        <v>0.43333333333333</v>
      </c>
      <c r="AT2322" t="s">
        <v>83</v>
      </c>
      <c r="AU2322" s="35">
        <f t="shared" si="590"/>
        <v>75.6500000000001</v>
      </c>
      <c r="AV2322" s="35">
        <f t="shared" si="581"/>
        <v>96</v>
      </c>
      <c r="AW2322" s="35">
        <f t="shared" si="582"/>
        <v>2.11461003295496</v>
      </c>
      <c r="AX2322" s="35">
        <f t="shared" si="583"/>
        <v>1.29732698645185</v>
      </c>
      <c r="AY2322" s="35">
        <f t="shared" si="584"/>
        <v>96</v>
      </c>
      <c r="AZ2322" s="35">
        <f t="shared" si="585"/>
        <v>96</v>
      </c>
      <c r="BA2322" s="27" t="str">
        <f t="shared" si="586"/>
        <v>3</v>
      </c>
      <c r="BB2322" s="34">
        <v>0.00036</v>
      </c>
      <c r="BC2322" s="34">
        <f t="shared" si="587"/>
        <v>0.03456</v>
      </c>
      <c r="BD2322" s="34" t="e">
        <f t="shared" si="588"/>
        <v>#REF!</v>
      </c>
      <c r="BE2322" s="34">
        <v>0.29</v>
      </c>
      <c r="BF2322" s="34">
        <f t="shared" si="591"/>
        <v>27.84</v>
      </c>
      <c r="BG2322" s="34" t="e">
        <f t="shared" si="589"/>
        <v>#REF!</v>
      </c>
      <c r="BH2322" t="str">
        <f>IF(AT2322="UDARA","U","N")&amp;LEFT($C$4,2)&amp;MID($C$4,4,2)&amp;LEFT(A2322,3)&amp;MID(E2322,2,2)&amp;VLOOKUP(E2322,Acuan_Reference!C:L,10,0)</f>
        <v>N1501PTK71N1</v>
      </c>
      <c r="BI2322" t="s">
        <v>84</v>
      </c>
      <c r="BJ2322" t="s">
        <v>119</v>
      </c>
      <c r="BK2322" t="s">
        <v>86</v>
      </c>
      <c r="BL2322" t="s">
        <v>87</v>
      </c>
    </row>
    <row r="2323" hidden="1" spans="1:64">
      <c r="A2323" t="s">
        <v>108</v>
      </c>
      <c r="B2323" t="s">
        <v>75</v>
      </c>
      <c r="C2323" t="s">
        <v>76</v>
      </c>
      <c r="D2323" t="s">
        <v>115</v>
      </c>
      <c r="E2323" t="s">
        <v>290</v>
      </c>
      <c r="F2323" t="s">
        <v>291</v>
      </c>
      <c r="G2323" t="s">
        <v>80</v>
      </c>
      <c r="H2323" t="s">
        <v>81</v>
      </c>
      <c r="I2323" s="34">
        <v>26350</v>
      </c>
      <c r="J2323" s="35">
        <v>1435</v>
      </c>
      <c r="K2323" s="35">
        <v>2908</v>
      </c>
      <c r="L2323" s="35">
        <v>2678</v>
      </c>
      <c r="M2323" s="35">
        <v>1661</v>
      </c>
      <c r="N2323" s="35">
        <v>2937</v>
      </c>
      <c r="O2323" s="35">
        <v>1956</v>
      </c>
      <c r="P2323" s="35">
        <v>2505</v>
      </c>
      <c r="Q2323" s="35">
        <v>1113</v>
      </c>
      <c r="R2323" s="35">
        <v>1962</v>
      </c>
      <c r="S2323" s="35">
        <v>2100</v>
      </c>
      <c r="T2323" s="35">
        <v>2602</v>
      </c>
      <c r="U2323" s="35">
        <v>1942</v>
      </c>
      <c r="V2323" s="34">
        <v>2214.6666666667</v>
      </c>
      <c r="W2323" s="34">
        <f t="shared" si="576"/>
        <v>2052.33333333333</v>
      </c>
      <c r="X2323" s="35">
        <v>536</v>
      </c>
      <c r="Y2323" s="35">
        <v>0</v>
      </c>
      <c r="Z2323" s="35">
        <v>0</v>
      </c>
      <c r="AA2323" s="34">
        <v>2234</v>
      </c>
      <c r="AB2323" s="34">
        <v>0</v>
      </c>
      <c r="AC2323" s="34">
        <v>600</v>
      </c>
      <c r="AD2323" s="34">
        <v>0</v>
      </c>
      <c r="AE2323" s="34">
        <f t="shared" si="577"/>
        <v>2834</v>
      </c>
      <c r="AF2323" s="34">
        <f t="shared" si="578"/>
        <v>1.27965081276338</v>
      </c>
      <c r="AG2323" s="34">
        <f t="shared" si="579"/>
        <v>1.38086730550593</v>
      </c>
      <c r="AH2323" s="34">
        <v>80712</v>
      </c>
      <c r="AI2323" s="34">
        <v>0</v>
      </c>
      <c r="AJ2323" s="35">
        <v>12000</v>
      </c>
      <c r="AK2323" s="35">
        <v>1818</v>
      </c>
      <c r="AL2323" s="35">
        <v>1613</v>
      </c>
      <c r="AM2323" s="34">
        <v>0.8</v>
      </c>
      <c r="AN2323" s="34">
        <f t="shared" si="580"/>
        <v>1641.86666666667</v>
      </c>
      <c r="AO2323" s="35">
        <v>24</v>
      </c>
      <c r="AP2323" s="35">
        <v>24</v>
      </c>
      <c r="AQ2323" t="s">
        <v>153</v>
      </c>
      <c r="AR2323">
        <v>4</v>
      </c>
      <c r="AS2323" s="34">
        <v>0.066666666666667</v>
      </c>
      <c r="AT2323" t="s">
        <v>83</v>
      </c>
      <c r="AU2323" s="35">
        <f t="shared" si="590"/>
        <v>315.65</v>
      </c>
      <c r="AV2323" s="35">
        <f t="shared" si="581"/>
        <v>336</v>
      </c>
      <c r="AW2323" s="35">
        <f t="shared" si="582"/>
        <v>1.54458340100698</v>
      </c>
      <c r="AX2323" s="35">
        <f t="shared" si="583"/>
        <v>0.758648692545071</v>
      </c>
      <c r="AY2323" s="35">
        <f t="shared" si="584"/>
        <v>336</v>
      </c>
      <c r="AZ2323" s="35">
        <f t="shared" si="585"/>
        <v>336</v>
      </c>
      <c r="BA2323" s="27" t="str">
        <f t="shared" si="586"/>
        <v>3</v>
      </c>
      <c r="BB2323" s="34">
        <v>0.00036</v>
      </c>
      <c r="BC2323" s="34">
        <f t="shared" si="587"/>
        <v>0.12096</v>
      </c>
      <c r="BD2323" s="34" t="e">
        <f t="shared" si="588"/>
        <v>#REF!</v>
      </c>
      <c r="BE2323" s="34">
        <v>0.29</v>
      </c>
      <c r="BF2323" s="34">
        <f t="shared" si="591"/>
        <v>97.44</v>
      </c>
      <c r="BG2323" s="34" t="e">
        <f t="shared" si="589"/>
        <v>#REF!</v>
      </c>
      <c r="BH2323" t="str">
        <f>IF(AT2323="UDARA","U","N")&amp;LEFT($C$4,2)&amp;MID($C$4,4,2)&amp;LEFT(A2323,3)&amp;MID(E2323,2,2)&amp;VLOOKUP(E2323,Acuan_Reference!C:L,10,0)</f>
        <v>N1501PWT71N1</v>
      </c>
      <c r="BI2323" t="s">
        <v>84</v>
      </c>
      <c r="BJ2323" t="s">
        <v>119</v>
      </c>
      <c r="BK2323" t="s">
        <v>86</v>
      </c>
      <c r="BL2323" t="s">
        <v>87</v>
      </c>
    </row>
    <row r="2324" hidden="1" spans="1:64">
      <c r="A2324" t="s">
        <v>109</v>
      </c>
      <c r="B2324" t="s">
        <v>75</v>
      </c>
      <c r="C2324" t="s">
        <v>76</v>
      </c>
      <c r="D2324" t="s">
        <v>115</v>
      </c>
      <c r="E2324" t="s">
        <v>290</v>
      </c>
      <c r="F2324" t="s">
        <v>291</v>
      </c>
      <c r="G2324" t="s">
        <v>80</v>
      </c>
      <c r="H2324" t="s">
        <v>81</v>
      </c>
      <c r="I2324" s="34">
        <v>26350</v>
      </c>
      <c r="J2324" s="35">
        <v>4639</v>
      </c>
      <c r="K2324" s="35">
        <v>10982</v>
      </c>
      <c r="L2324" s="35">
        <v>7318</v>
      </c>
      <c r="M2324" s="35">
        <v>3222</v>
      </c>
      <c r="N2324" s="35">
        <v>9684</v>
      </c>
      <c r="O2324" s="35">
        <v>6891</v>
      </c>
      <c r="P2324" s="35">
        <v>10445</v>
      </c>
      <c r="Q2324" s="35">
        <v>3910</v>
      </c>
      <c r="R2324" s="35">
        <v>5947</v>
      </c>
      <c r="S2324" s="35">
        <v>12206</v>
      </c>
      <c r="T2324" s="35">
        <v>10257</v>
      </c>
      <c r="U2324" s="35">
        <v>7032</v>
      </c>
      <c r="V2324" s="34">
        <v>9831.6666666667</v>
      </c>
      <c r="W2324" s="34">
        <f t="shared" si="576"/>
        <v>8054</v>
      </c>
      <c r="X2324" s="35">
        <v>2435</v>
      </c>
      <c r="Y2324" s="35">
        <v>0</v>
      </c>
      <c r="Z2324" s="35">
        <v>0</v>
      </c>
      <c r="AA2324" s="34">
        <v>8625</v>
      </c>
      <c r="AB2324" s="34">
        <v>0</v>
      </c>
      <c r="AC2324" s="34">
        <v>0</v>
      </c>
      <c r="AD2324" s="34">
        <v>1152</v>
      </c>
      <c r="AE2324" s="34">
        <f t="shared" si="577"/>
        <v>9777</v>
      </c>
      <c r="AF2324" s="34">
        <f t="shared" si="578"/>
        <v>0.994439735548395</v>
      </c>
      <c r="AG2324" s="34">
        <f t="shared" si="579"/>
        <v>1.07089644896946</v>
      </c>
      <c r="AH2324" s="34">
        <v>80712</v>
      </c>
      <c r="AI2324" s="34">
        <v>0</v>
      </c>
      <c r="AJ2324" s="35">
        <v>12000</v>
      </c>
      <c r="AK2324" s="35">
        <v>7747</v>
      </c>
      <c r="AL2324" s="35">
        <v>6873</v>
      </c>
      <c r="AM2324" s="34">
        <v>0.6</v>
      </c>
      <c r="AN2324" s="34">
        <f t="shared" si="580"/>
        <v>4832.4</v>
      </c>
      <c r="AO2324" s="35">
        <v>24</v>
      </c>
      <c r="AP2324" s="35">
        <v>24</v>
      </c>
      <c r="AQ2324" t="s">
        <v>153</v>
      </c>
      <c r="AR2324">
        <v>8</v>
      </c>
      <c r="AS2324" s="34">
        <v>0.1</v>
      </c>
      <c r="AT2324" t="s">
        <v>83</v>
      </c>
      <c r="AU2324" s="35">
        <f t="shared" si="590"/>
        <v>1446.3</v>
      </c>
      <c r="AV2324" s="35">
        <f t="shared" si="581"/>
        <v>1464</v>
      </c>
      <c r="AW2324" s="35">
        <f t="shared" si="582"/>
        <v>1.39570399801341</v>
      </c>
      <c r="AX2324" s="35">
        <f t="shared" si="583"/>
        <v>0.542339210330271</v>
      </c>
      <c r="AY2324" s="35">
        <f t="shared" si="584"/>
        <v>1464</v>
      </c>
      <c r="AZ2324" s="35">
        <f t="shared" si="585"/>
        <v>1464</v>
      </c>
      <c r="BA2324" s="27" t="str">
        <f t="shared" si="586"/>
        <v>3</v>
      </c>
      <c r="BB2324" s="34">
        <v>0.00036</v>
      </c>
      <c r="BC2324" s="34">
        <f t="shared" si="587"/>
        <v>0.52704</v>
      </c>
      <c r="BD2324" s="34" t="e">
        <f t="shared" si="588"/>
        <v>#REF!</v>
      </c>
      <c r="BE2324" s="34">
        <v>0.29</v>
      </c>
      <c r="BF2324" s="34">
        <f t="shared" si="591"/>
        <v>424.56</v>
      </c>
      <c r="BG2324" s="34" t="e">
        <f t="shared" si="589"/>
        <v>#REF!</v>
      </c>
      <c r="BH2324" t="str">
        <f>IF(AT2324="UDARA","U","N")&amp;LEFT($C$4,2)&amp;MID($C$4,4,2)&amp;LEFT(A2324,3)&amp;MID(E2324,2,2)&amp;VLOOKUP(E2324,Acuan_Reference!C:L,10,0)</f>
        <v>N1501SBY71N1</v>
      </c>
      <c r="BI2324" t="s">
        <v>84</v>
      </c>
      <c r="BJ2324" t="s">
        <v>119</v>
      </c>
      <c r="BK2324" t="s">
        <v>86</v>
      </c>
      <c r="BL2324" t="s">
        <v>87</v>
      </c>
    </row>
    <row r="2325" hidden="1" spans="1:64">
      <c r="A2325" t="s">
        <v>110</v>
      </c>
      <c r="B2325" t="s">
        <v>75</v>
      </c>
      <c r="C2325" t="s">
        <v>76</v>
      </c>
      <c r="D2325" t="s">
        <v>115</v>
      </c>
      <c r="E2325" t="s">
        <v>290</v>
      </c>
      <c r="F2325" t="s">
        <v>291</v>
      </c>
      <c r="G2325" t="s">
        <v>80</v>
      </c>
      <c r="H2325" t="s">
        <v>81</v>
      </c>
      <c r="I2325" s="34">
        <v>26350</v>
      </c>
      <c r="J2325" s="35">
        <v>2537</v>
      </c>
      <c r="K2325" s="35">
        <v>4179</v>
      </c>
      <c r="L2325" s="35">
        <v>5104</v>
      </c>
      <c r="M2325" s="35">
        <v>2732</v>
      </c>
      <c r="N2325" s="35">
        <v>3013</v>
      </c>
      <c r="O2325" s="35">
        <v>2772</v>
      </c>
      <c r="P2325" s="35">
        <v>3758</v>
      </c>
      <c r="Q2325" s="35">
        <v>1982</v>
      </c>
      <c r="R2325" s="35">
        <v>3126</v>
      </c>
      <c r="S2325" s="35">
        <v>5203</v>
      </c>
      <c r="T2325" s="35">
        <v>2727</v>
      </c>
      <c r="U2325" s="35">
        <v>4011</v>
      </c>
      <c r="V2325" s="34">
        <v>3980.3333333333</v>
      </c>
      <c r="W2325" s="34">
        <f t="shared" si="576"/>
        <v>3137.66666666667</v>
      </c>
      <c r="X2325" s="35">
        <v>690</v>
      </c>
      <c r="Y2325" s="35">
        <v>0</v>
      </c>
      <c r="Z2325" s="35">
        <v>0</v>
      </c>
      <c r="AA2325" s="34">
        <v>3959</v>
      </c>
      <c r="AB2325" s="34">
        <v>0</v>
      </c>
      <c r="AC2325" s="34">
        <v>0</v>
      </c>
      <c r="AD2325" s="34">
        <v>384</v>
      </c>
      <c r="AE2325" s="34">
        <f t="shared" si="577"/>
        <v>4343</v>
      </c>
      <c r="AF2325" s="34">
        <f t="shared" si="578"/>
        <v>1.0911146470145</v>
      </c>
      <c r="AG2325" s="34">
        <f t="shared" si="579"/>
        <v>1.26176564325932</v>
      </c>
      <c r="AH2325" s="34">
        <v>80712</v>
      </c>
      <c r="AI2325" s="34">
        <v>0</v>
      </c>
      <c r="AJ2325" s="35">
        <v>12000</v>
      </c>
      <c r="AK2325" s="35">
        <v>3621</v>
      </c>
      <c r="AL2325" s="35">
        <v>2675</v>
      </c>
      <c r="AM2325" s="34">
        <v>0.7</v>
      </c>
      <c r="AN2325" s="34">
        <f t="shared" si="580"/>
        <v>2196.36666666667</v>
      </c>
      <c r="AO2325" s="35">
        <v>24</v>
      </c>
      <c r="AP2325" s="35">
        <v>24</v>
      </c>
      <c r="AQ2325" t="s">
        <v>153</v>
      </c>
      <c r="AR2325">
        <v>8</v>
      </c>
      <c r="AS2325" s="34">
        <v>0.066666666666667</v>
      </c>
      <c r="AT2325" t="s">
        <v>83</v>
      </c>
      <c r="AU2325" s="35">
        <f t="shared" si="590"/>
        <v>396.275</v>
      </c>
      <c r="AV2325" s="35">
        <f t="shared" si="581"/>
        <v>408</v>
      </c>
      <c r="AW2325" s="35">
        <f t="shared" si="582"/>
        <v>1.5141825135451</v>
      </c>
      <c r="AX2325" s="35">
        <f t="shared" si="583"/>
        <v>0.661638159991501</v>
      </c>
      <c r="AY2325" s="35">
        <f t="shared" si="584"/>
        <v>408</v>
      </c>
      <c r="AZ2325" s="35">
        <f t="shared" si="585"/>
        <v>408</v>
      </c>
      <c r="BA2325" s="27" t="str">
        <f t="shared" si="586"/>
        <v>3</v>
      </c>
      <c r="BB2325" s="34">
        <v>0.00036</v>
      </c>
      <c r="BC2325" s="34">
        <f t="shared" si="587"/>
        <v>0.14688</v>
      </c>
      <c r="BD2325" s="34" t="e">
        <f t="shared" si="588"/>
        <v>#REF!</v>
      </c>
      <c r="BE2325" s="34">
        <v>0.29</v>
      </c>
      <c r="BF2325" s="34">
        <f t="shared" si="591"/>
        <v>118.32</v>
      </c>
      <c r="BG2325" s="34" t="e">
        <f t="shared" si="589"/>
        <v>#REF!</v>
      </c>
      <c r="BH2325" t="str">
        <f>IF(AT2325="UDARA","U","N")&amp;LEFT($C$4,2)&amp;MID($C$4,4,2)&amp;LEFT(A2325,3)&amp;MID(E2325,2,2)&amp;VLOOKUP(E2325,Acuan_Reference!C:L,10,0)</f>
        <v>N1501SLO71N1</v>
      </c>
      <c r="BI2325" t="s">
        <v>84</v>
      </c>
      <c r="BJ2325" t="s">
        <v>119</v>
      </c>
      <c r="BK2325" t="s">
        <v>86</v>
      </c>
      <c r="BL2325" t="s">
        <v>87</v>
      </c>
    </row>
    <row r="2326" hidden="1" spans="1:64">
      <c r="A2326" t="s">
        <v>111</v>
      </c>
      <c r="B2326" t="s">
        <v>75</v>
      </c>
      <c r="C2326" t="s">
        <v>76</v>
      </c>
      <c r="D2326" t="s">
        <v>115</v>
      </c>
      <c r="E2326" t="s">
        <v>290</v>
      </c>
      <c r="F2326" t="s">
        <v>291</v>
      </c>
      <c r="G2326" t="s">
        <v>80</v>
      </c>
      <c r="H2326" t="s">
        <v>81</v>
      </c>
      <c r="I2326" s="34">
        <v>26350</v>
      </c>
      <c r="J2326" s="35">
        <v>2962</v>
      </c>
      <c r="K2326" s="35">
        <v>7038</v>
      </c>
      <c r="L2326" s="35">
        <v>5238</v>
      </c>
      <c r="M2326" s="35">
        <v>4049</v>
      </c>
      <c r="N2326" s="35">
        <v>7177</v>
      </c>
      <c r="O2326" s="35">
        <v>9846</v>
      </c>
      <c r="P2326" s="35">
        <v>6941</v>
      </c>
      <c r="Q2326" s="35">
        <v>2490</v>
      </c>
      <c r="R2326" s="35">
        <v>4116</v>
      </c>
      <c r="S2326" s="35">
        <v>9151</v>
      </c>
      <c r="T2326" s="35">
        <v>5033</v>
      </c>
      <c r="U2326" s="35">
        <v>5008</v>
      </c>
      <c r="V2326" s="34">
        <v>6397.3333333333</v>
      </c>
      <c r="W2326" s="34">
        <f t="shared" si="576"/>
        <v>4822.66666666667</v>
      </c>
      <c r="X2326" s="35">
        <v>1020</v>
      </c>
      <c r="Y2326" s="35">
        <v>480</v>
      </c>
      <c r="Z2326" s="35">
        <v>0</v>
      </c>
      <c r="AA2326" s="34">
        <v>11696</v>
      </c>
      <c r="AB2326" s="34">
        <v>0</v>
      </c>
      <c r="AC2326" s="34">
        <v>0</v>
      </c>
      <c r="AD2326" s="34">
        <v>0</v>
      </c>
      <c r="AE2326" s="34">
        <f t="shared" si="577"/>
        <v>11696</v>
      </c>
      <c r="AF2326" s="34">
        <f t="shared" si="578"/>
        <v>1.8282617757399</v>
      </c>
      <c r="AG2326" s="34">
        <f t="shared" si="579"/>
        <v>2.42521426596627</v>
      </c>
      <c r="AH2326" s="34">
        <v>80712</v>
      </c>
      <c r="AI2326" s="34">
        <v>0</v>
      </c>
      <c r="AJ2326" s="35">
        <v>12000</v>
      </c>
      <c r="AK2326" s="35">
        <v>5533</v>
      </c>
      <c r="AL2326" s="35">
        <v>4427</v>
      </c>
      <c r="AM2326" s="34">
        <v>1.5</v>
      </c>
      <c r="AN2326" s="34">
        <f t="shared" si="580"/>
        <v>7234</v>
      </c>
      <c r="AO2326" s="35">
        <v>24</v>
      </c>
      <c r="AP2326" s="35">
        <v>24</v>
      </c>
      <c r="AQ2326" t="s">
        <v>82</v>
      </c>
      <c r="AR2326">
        <v>2</v>
      </c>
      <c r="AS2326" s="34">
        <v>0.53333333333333</v>
      </c>
      <c r="AT2326" t="s">
        <v>83</v>
      </c>
      <c r="AU2326" s="35">
        <f t="shared" si="590"/>
        <v>0</v>
      </c>
      <c r="AV2326" s="35">
        <f t="shared" si="581"/>
        <v>0</v>
      </c>
      <c r="AW2326" s="35">
        <f t="shared" si="582"/>
        <v>2.42521426596627</v>
      </c>
      <c r="AX2326" s="35">
        <f t="shared" si="583"/>
        <v>1.50725739563174</v>
      </c>
      <c r="AY2326" s="35">
        <f t="shared" si="584"/>
        <v>0</v>
      </c>
      <c r="AZ2326" s="35">
        <f t="shared" si="585"/>
        <v>0</v>
      </c>
      <c r="BA2326" s="27" t="str">
        <f t="shared" si="586"/>
        <v>3</v>
      </c>
      <c r="BB2326" s="34">
        <v>0.00036</v>
      </c>
      <c r="BC2326" s="34">
        <f t="shared" si="587"/>
        <v>0</v>
      </c>
      <c r="BD2326" s="34" t="e">
        <f t="shared" si="588"/>
        <v>#REF!</v>
      </c>
      <c r="BE2326" s="34">
        <v>0.29</v>
      </c>
      <c r="BF2326" s="34">
        <f t="shared" si="591"/>
        <v>0</v>
      </c>
      <c r="BG2326" s="34" t="e">
        <f t="shared" si="589"/>
        <v>#REF!</v>
      </c>
      <c r="BH2326" t="str">
        <f>IF(AT2326="UDARA","U","N")&amp;LEFT($C$4,2)&amp;MID($C$4,4,2)&amp;LEFT(A2326,3)&amp;MID(E2326,2,2)&amp;VLOOKUP(E2326,Acuan_Reference!C:L,10,0)</f>
        <v>N1501SMD71N1</v>
      </c>
      <c r="BI2326" t="s">
        <v>84</v>
      </c>
      <c r="BJ2326" t="s">
        <v>119</v>
      </c>
      <c r="BK2326" t="s">
        <v>86</v>
      </c>
      <c r="BL2326" t="s">
        <v>87</v>
      </c>
    </row>
    <row r="2327" hidden="1" spans="1:64">
      <c r="A2327" t="s">
        <v>112</v>
      </c>
      <c r="B2327" t="s">
        <v>75</v>
      </c>
      <c r="C2327" t="s">
        <v>76</v>
      </c>
      <c r="D2327" t="s">
        <v>115</v>
      </c>
      <c r="E2327" t="s">
        <v>290</v>
      </c>
      <c r="F2327" t="s">
        <v>291</v>
      </c>
      <c r="G2327" t="s">
        <v>80</v>
      </c>
      <c r="H2327" t="s">
        <v>81</v>
      </c>
      <c r="I2327" s="34">
        <v>26350</v>
      </c>
      <c r="J2327" s="35">
        <v>2037</v>
      </c>
      <c r="K2327" s="35">
        <v>5425</v>
      </c>
      <c r="L2327" s="35">
        <v>7142</v>
      </c>
      <c r="M2327" s="35">
        <v>1659</v>
      </c>
      <c r="N2327" s="35">
        <v>2853</v>
      </c>
      <c r="O2327" s="35">
        <v>3259</v>
      </c>
      <c r="P2327" s="35">
        <v>2988</v>
      </c>
      <c r="Q2327" s="35">
        <v>1150</v>
      </c>
      <c r="R2327" s="35">
        <v>2032</v>
      </c>
      <c r="S2327" s="35">
        <v>4681</v>
      </c>
      <c r="T2327" s="35">
        <v>2786</v>
      </c>
      <c r="U2327" s="35">
        <v>5020</v>
      </c>
      <c r="V2327" s="34">
        <v>4162.3333333333</v>
      </c>
      <c r="W2327" s="34">
        <f t="shared" si="576"/>
        <v>3368</v>
      </c>
      <c r="X2327" s="35">
        <v>759</v>
      </c>
      <c r="Y2327" s="35">
        <v>0</v>
      </c>
      <c r="Z2327" s="35">
        <v>0</v>
      </c>
      <c r="AA2327" s="34">
        <v>3785</v>
      </c>
      <c r="AB2327" s="34">
        <v>0</v>
      </c>
      <c r="AC2327" s="34">
        <v>0</v>
      </c>
      <c r="AD2327" s="34">
        <v>432</v>
      </c>
      <c r="AE2327" s="34">
        <f t="shared" si="577"/>
        <v>4217</v>
      </c>
      <c r="AF2327" s="34">
        <f t="shared" si="578"/>
        <v>1.01313365900537</v>
      </c>
      <c r="AG2327" s="34">
        <f t="shared" si="579"/>
        <v>1.12381235154394</v>
      </c>
      <c r="AH2327" s="34">
        <v>80712</v>
      </c>
      <c r="AI2327" s="34">
        <v>0</v>
      </c>
      <c r="AJ2327" s="35">
        <v>12000</v>
      </c>
      <c r="AK2327" s="35">
        <v>2762</v>
      </c>
      <c r="AL2327" s="35">
        <v>2298</v>
      </c>
      <c r="AM2327" s="34">
        <v>0.7</v>
      </c>
      <c r="AN2327" s="34">
        <f t="shared" si="580"/>
        <v>2357.6</v>
      </c>
      <c r="AO2327" s="35">
        <v>24</v>
      </c>
      <c r="AP2327" s="35">
        <v>24</v>
      </c>
      <c r="AQ2327" t="s">
        <v>153</v>
      </c>
      <c r="AR2327">
        <v>8</v>
      </c>
      <c r="AS2327" s="34">
        <v>0.066666666666667</v>
      </c>
      <c r="AT2327" t="s">
        <v>83</v>
      </c>
      <c r="AU2327" s="35">
        <f t="shared" si="590"/>
        <v>328.95</v>
      </c>
      <c r="AV2327" s="35">
        <f t="shared" si="581"/>
        <v>336</v>
      </c>
      <c r="AW2327" s="35">
        <f t="shared" si="582"/>
        <v>1.35184085510689</v>
      </c>
      <c r="AX2327" s="35">
        <f t="shared" si="583"/>
        <v>0.669536817102138</v>
      </c>
      <c r="AY2327" s="35">
        <f t="shared" si="584"/>
        <v>336</v>
      </c>
      <c r="AZ2327" s="35">
        <f t="shared" si="585"/>
        <v>336</v>
      </c>
      <c r="BA2327" s="27" t="str">
        <f t="shared" si="586"/>
        <v>3</v>
      </c>
      <c r="BB2327" s="34">
        <v>0.00036</v>
      </c>
      <c r="BC2327" s="34">
        <f t="shared" si="587"/>
        <v>0.12096</v>
      </c>
      <c r="BD2327" s="34" t="e">
        <f t="shared" si="588"/>
        <v>#REF!</v>
      </c>
      <c r="BE2327" s="34">
        <v>0.29</v>
      </c>
      <c r="BF2327" s="34">
        <f t="shared" si="591"/>
        <v>97.44</v>
      </c>
      <c r="BG2327" s="34" t="e">
        <f t="shared" si="589"/>
        <v>#REF!</v>
      </c>
      <c r="BH2327" t="str">
        <f>IF(AT2327="UDARA","U","N")&amp;LEFT($C$4,2)&amp;MID($C$4,4,2)&amp;LEFT(A2327,3)&amp;MID(E2327,2,2)&amp;VLOOKUP(E2327,Acuan_Reference!C:L,10,0)</f>
        <v>N1501SMG71N1</v>
      </c>
      <c r="BI2327" t="s">
        <v>84</v>
      </c>
      <c r="BJ2327" t="s">
        <v>119</v>
      </c>
      <c r="BK2327" t="s">
        <v>86</v>
      </c>
      <c r="BL2327" t="s">
        <v>87</v>
      </c>
    </row>
    <row r="2328" hidden="1" spans="1:64">
      <c r="A2328" t="s">
        <v>113</v>
      </c>
      <c r="B2328" t="s">
        <v>75</v>
      </c>
      <c r="C2328" t="s">
        <v>76</v>
      </c>
      <c r="D2328" t="s">
        <v>115</v>
      </c>
      <c r="E2328" t="s">
        <v>290</v>
      </c>
      <c r="F2328" t="s">
        <v>291</v>
      </c>
      <c r="G2328" t="s">
        <v>80</v>
      </c>
      <c r="H2328" t="s">
        <v>81</v>
      </c>
      <c r="I2328" s="34">
        <v>26350</v>
      </c>
      <c r="J2328" s="35">
        <v>1712</v>
      </c>
      <c r="K2328" s="35">
        <v>4016</v>
      </c>
      <c r="L2328" s="35">
        <v>6422</v>
      </c>
      <c r="M2328" s="35">
        <v>2136</v>
      </c>
      <c r="N2328" s="35">
        <v>4141</v>
      </c>
      <c r="O2328" s="35">
        <v>3124</v>
      </c>
      <c r="P2328" s="35">
        <v>4331</v>
      </c>
      <c r="Q2328" s="35">
        <v>3360</v>
      </c>
      <c r="R2328" s="35">
        <v>5269</v>
      </c>
      <c r="S2328" s="35">
        <v>4839</v>
      </c>
      <c r="T2328" s="35">
        <v>2809</v>
      </c>
      <c r="U2328" s="35">
        <v>4562</v>
      </c>
      <c r="V2328" s="34">
        <v>4070</v>
      </c>
      <c r="W2328" s="34">
        <f t="shared" si="576"/>
        <v>3498.66666666667</v>
      </c>
      <c r="X2328" s="35">
        <v>972</v>
      </c>
      <c r="Y2328" s="35">
        <v>0</v>
      </c>
      <c r="Z2328" s="35">
        <v>0</v>
      </c>
      <c r="AA2328" s="34">
        <v>1878</v>
      </c>
      <c r="AB2328" s="34">
        <v>0</v>
      </c>
      <c r="AC2328" s="34">
        <v>0</v>
      </c>
      <c r="AD2328" s="34">
        <v>1008</v>
      </c>
      <c r="AE2328" s="34">
        <f t="shared" si="577"/>
        <v>2886</v>
      </c>
      <c r="AF2328" s="34">
        <f t="shared" si="578"/>
        <v>0.709090909090909</v>
      </c>
      <c r="AG2328" s="34">
        <f t="shared" si="579"/>
        <v>0.536775914634146</v>
      </c>
      <c r="AH2328" s="34">
        <v>80712</v>
      </c>
      <c r="AI2328" s="34">
        <v>0</v>
      </c>
      <c r="AJ2328" s="35">
        <v>12000</v>
      </c>
      <c r="AK2328" s="35">
        <v>4729</v>
      </c>
      <c r="AL2328" s="35">
        <v>3125</v>
      </c>
      <c r="AM2328" s="34">
        <v>0.25</v>
      </c>
      <c r="AN2328" s="34">
        <f t="shared" si="580"/>
        <v>874.666666666667</v>
      </c>
      <c r="AO2328" s="35">
        <v>24</v>
      </c>
      <c r="AP2328" s="35">
        <v>24</v>
      </c>
      <c r="AQ2328" t="s">
        <v>153</v>
      </c>
      <c r="AR2328">
        <v>12</v>
      </c>
      <c r="AS2328" s="34">
        <v>0.033333333333333</v>
      </c>
      <c r="AT2328" t="s">
        <v>83</v>
      </c>
      <c r="AU2328" s="35">
        <f t="shared" si="590"/>
        <v>835.25</v>
      </c>
      <c r="AV2328" s="35">
        <f t="shared" si="581"/>
        <v>840</v>
      </c>
      <c r="AW2328" s="35">
        <f t="shared" si="582"/>
        <v>1.06497713414634</v>
      </c>
      <c r="AX2328" s="35">
        <f t="shared" si="583"/>
        <v>0.171779725609756</v>
      </c>
      <c r="AY2328" s="35">
        <f t="shared" si="584"/>
        <v>840</v>
      </c>
      <c r="AZ2328" s="35">
        <f t="shared" si="585"/>
        <v>840</v>
      </c>
      <c r="BA2328" s="27" t="str">
        <f t="shared" si="586"/>
        <v>3</v>
      </c>
      <c r="BB2328" s="34">
        <v>0.00036</v>
      </c>
      <c r="BC2328" s="34">
        <f t="shared" si="587"/>
        <v>0.3024</v>
      </c>
      <c r="BD2328" s="34" t="e">
        <f t="shared" si="588"/>
        <v>#REF!</v>
      </c>
      <c r="BE2328" s="34">
        <v>0.29</v>
      </c>
      <c r="BF2328" s="34">
        <f t="shared" si="591"/>
        <v>243.6</v>
      </c>
      <c r="BG2328" s="34" t="e">
        <f t="shared" si="589"/>
        <v>#REF!</v>
      </c>
      <c r="BH2328" t="str">
        <f>IF(AT2328="UDARA","U","N")&amp;LEFT($C$4,2)&amp;MID($C$4,4,2)&amp;LEFT(A2328,3)&amp;MID(E2328,2,2)&amp;VLOOKUP(E2328,Acuan_Reference!C:L,10,0)</f>
        <v>N1501TGR71N1</v>
      </c>
      <c r="BI2328" t="s">
        <v>84</v>
      </c>
      <c r="BJ2328" t="s">
        <v>119</v>
      </c>
      <c r="BK2328" t="s">
        <v>86</v>
      </c>
      <c r="BL2328" t="s">
        <v>87</v>
      </c>
    </row>
    <row r="2329" hidden="1" spans="1:64">
      <c r="A2329" t="s">
        <v>114</v>
      </c>
      <c r="B2329" t="s">
        <v>75</v>
      </c>
      <c r="C2329" t="s">
        <v>76</v>
      </c>
      <c r="D2329" t="s">
        <v>115</v>
      </c>
      <c r="E2329" t="s">
        <v>290</v>
      </c>
      <c r="F2329" t="s">
        <v>291</v>
      </c>
      <c r="G2329" t="s">
        <v>80</v>
      </c>
      <c r="H2329" t="s">
        <v>81</v>
      </c>
      <c r="I2329" s="34">
        <v>26350</v>
      </c>
      <c r="J2329" s="35">
        <v>1756</v>
      </c>
      <c r="K2329" s="35">
        <v>4238</v>
      </c>
      <c r="L2329" s="35">
        <v>4591</v>
      </c>
      <c r="M2329" s="35">
        <v>2422</v>
      </c>
      <c r="N2329" s="35">
        <v>2770</v>
      </c>
      <c r="O2329" s="35">
        <v>3312</v>
      </c>
      <c r="P2329" s="35">
        <v>4399</v>
      </c>
      <c r="Q2329" s="35">
        <v>2150</v>
      </c>
      <c r="R2329" s="35">
        <v>2040</v>
      </c>
      <c r="S2329" s="35">
        <v>3842</v>
      </c>
      <c r="T2329" s="35">
        <v>3382</v>
      </c>
      <c r="U2329" s="35">
        <v>3033</v>
      </c>
      <c r="V2329" s="34">
        <v>3419</v>
      </c>
      <c r="W2329" s="34">
        <f t="shared" si="576"/>
        <v>2885.66666666667</v>
      </c>
      <c r="X2329" s="35">
        <v>1435</v>
      </c>
      <c r="Y2329" s="35">
        <v>0</v>
      </c>
      <c r="Z2329" s="35">
        <v>0</v>
      </c>
      <c r="AA2329" s="34">
        <v>3406</v>
      </c>
      <c r="AB2329" s="34">
        <v>0</v>
      </c>
      <c r="AC2329" s="34">
        <v>24</v>
      </c>
      <c r="AD2329" s="34">
        <v>0</v>
      </c>
      <c r="AE2329" s="34">
        <f t="shared" si="577"/>
        <v>3430</v>
      </c>
      <c r="AF2329" s="34">
        <f t="shared" si="578"/>
        <v>1.00321731500439</v>
      </c>
      <c r="AG2329" s="34">
        <f t="shared" si="579"/>
        <v>1.18863347579993</v>
      </c>
      <c r="AH2329" s="34">
        <v>80712</v>
      </c>
      <c r="AI2329" s="34">
        <v>0</v>
      </c>
      <c r="AJ2329" s="35">
        <v>12000</v>
      </c>
      <c r="AK2329" s="35">
        <v>2821</v>
      </c>
      <c r="AL2329" s="35">
        <v>2242</v>
      </c>
      <c r="AM2329" s="34">
        <v>0.7</v>
      </c>
      <c r="AN2329" s="34">
        <f t="shared" si="580"/>
        <v>2019.96666666667</v>
      </c>
      <c r="AO2329" s="35">
        <v>24</v>
      </c>
      <c r="AP2329" s="35">
        <v>24</v>
      </c>
      <c r="AQ2329" t="s">
        <v>153</v>
      </c>
      <c r="AR2329">
        <v>8</v>
      </c>
      <c r="AS2329" s="34">
        <v>0.066666666666667</v>
      </c>
      <c r="AT2329" t="s">
        <v>83</v>
      </c>
      <c r="AU2329" s="35">
        <f t="shared" si="590"/>
        <v>623.975</v>
      </c>
      <c r="AV2329" s="35">
        <f t="shared" si="581"/>
        <v>624</v>
      </c>
      <c r="AW2329" s="35">
        <f t="shared" si="582"/>
        <v>1.40487466789881</v>
      </c>
      <c r="AX2329" s="35">
        <f t="shared" si="583"/>
        <v>0.627931153979439</v>
      </c>
      <c r="AY2329" s="35">
        <f t="shared" si="584"/>
        <v>624</v>
      </c>
      <c r="AZ2329" s="35">
        <f t="shared" si="585"/>
        <v>624</v>
      </c>
      <c r="BA2329" s="27" t="str">
        <f t="shared" si="586"/>
        <v>3</v>
      </c>
      <c r="BB2329" s="34">
        <v>0.00036</v>
      </c>
      <c r="BC2329" s="34">
        <f t="shared" si="587"/>
        <v>0.22464</v>
      </c>
      <c r="BD2329" s="34" t="e">
        <f t="shared" si="588"/>
        <v>#REF!</v>
      </c>
      <c r="BE2329" s="34">
        <v>0.29</v>
      </c>
      <c r="BF2329" s="34">
        <f t="shared" si="591"/>
        <v>180.96</v>
      </c>
      <c r="BG2329" s="34" t="e">
        <f t="shared" si="589"/>
        <v>#REF!</v>
      </c>
      <c r="BH2329" t="str">
        <f>IF(AT2329="UDARA","U","N")&amp;LEFT($C$4,2)&amp;MID($C$4,4,2)&amp;LEFT(A2329,3)&amp;MID(E2329,2,2)&amp;VLOOKUP(E2329,Acuan_Reference!C:L,10,0)</f>
        <v>N1501YGY71N1</v>
      </c>
      <c r="BI2329" t="s">
        <v>84</v>
      </c>
      <c r="BJ2329" t="s">
        <v>119</v>
      </c>
      <c r="BK2329" t="s">
        <v>86</v>
      </c>
      <c r="BL2329" t="s">
        <v>87</v>
      </c>
    </row>
    <row r="2330" hidden="1" spans="1:64">
      <c r="A2330" t="s">
        <v>74</v>
      </c>
      <c r="B2330" t="s">
        <v>75</v>
      </c>
      <c r="C2330" t="s">
        <v>76</v>
      </c>
      <c r="D2330" t="s">
        <v>115</v>
      </c>
      <c r="E2330" t="s">
        <v>292</v>
      </c>
      <c r="F2330" t="s">
        <v>293</v>
      </c>
      <c r="G2330" t="s">
        <v>80</v>
      </c>
      <c r="H2330" t="s">
        <v>81</v>
      </c>
      <c r="I2330" s="34">
        <v>48875</v>
      </c>
      <c r="J2330" s="35">
        <v>4170</v>
      </c>
      <c r="K2330" s="35">
        <v>7303</v>
      </c>
      <c r="L2330" s="35">
        <v>5407</v>
      </c>
      <c r="M2330" s="35">
        <v>2950</v>
      </c>
      <c r="N2330" s="35">
        <v>2917</v>
      </c>
      <c r="O2330" s="35">
        <v>3578</v>
      </c>
      <c r="P2330" s="35">
        <v>4240</v>
      </c>
      <c r="Q2330" s="35">
        <v>2269</v>
      </c>
      <c r="R2330" s="35">
        <v>3342</v>
      </c>
      <c r="S2330" s="35">
        <v>5322</v>
      </c>
      <c r="T2330" s="35">
        <v>3641</v>
      </c>
      <c r="U2330" s="35">
        <v>4126</v>
      </c>
      <c r="V2330" s="34">
        <v>4363</v>
      </c>
      <c r="W2330" s="34">
        <f t="shared" si="576"/>
        <v>3581.33333333333</v>
      </c>
      <c r="X2330" s="35">
        <v>687</v>
      </c>
      <c r="Y2330" s="35">
        <v>0</v>
      </c>
      <c r="Z2330" s="35">
        <v>0</v>
      </c>
      <c r="AA2330" s="34">
        <v>3409</v>
      </c>
      <c r="AB2330" s="34">
        <v>0</v>
      </c>
      <c r="AC2330" s="34">
        <v>696</v>
      </c>
      <c r="AD2330" s="34">
        <v>0</v>
      </c>
      <c r="AE2330" s="34">
        <f t="shared" si="577"/>
        <v>4105</v>
      </c>
      <c r="AF2330" s="34">
        <f t="shared" si="578"/>
        <v>0.940866376346551</v>
      </c>
      <c r="AG2330" s="34">
        <f t="shared" si="579"/>
        <v>1.14622114668652</v>
      </c>
      <c r="AH2330" s="34">
        <v>52236</v>
      </c>
      <c r="AI2330" s="34">
        <v>0</v>
      </c>
      <c r="AJ2330" s="35">
        <v>6000</v>
      </c>
      <c r="AK2330" s="35">
        <v>3839</v>
      </c>
      <c r="AL2330" s="35">
        <v>2977</v>
      </c>
      <c r="AM2330" s="34">
        <v>0.7</v>
      </c>
      <c r="AN2330" s="34">
        <f t="shared" si="580"/>
        <v>2506.93333333333</v>
      </c>
      <c r="AO2330" s="35">
        <v>12</v>
      </c>
      <c r="AP2330" s="35">
        <v>12</v>
      </c>
      <c r="AQ2330" t="s">
        <v>153</v>
      </c>
      <c r="AR2330">
        <v>8</v>
      </c>
      <c r="AS2330" s="34">
        <v>0.066666666666667</v>
      </c>
      <c r="AT2330" t="s">
        <v>83</v>
      </c>
      <c r="AU2330" s="35">
        <f t="shared" si="590"/>
        <v>1034.2</v>
      </c>
      <c r="AV2330" s="35">
        <f t="shared" si="581"/>
        <v>1044</v>
      </c>
      <c r="AW2330" s="35">
        <f t="shared" si="582"/>
        <v>1.43773268801191</v>
      </c>
      <c r="AX2330" s="35">
        <f t="shared" si="583"/>
        <v>0.606478034251675</v>
      </c>
      <c r="AY2330" s="35">
        <f t="shared" si="584"/>
        <v>1044</v>
      </c>
      <c r="AZ2330" s="35">
        <f t="shared" si="585"/>
        <v>1044</v>
      </c>
      <c r="BA2330" s="27" t="str">
        <f t="shared" si="586"/>
        <v>3</v>
      </c>
      <c r="BB2330" s="34">
        <v>0.00063</v>
      </c>
      <c r="BC2330" s="34">
        <f t="shared" si="587"/>
        <v>0.65772</v>
      </c>
      <c r="BD2330" s="34" t="e">
        <f t="shared" si="588"/>
        <v>#REF!</v>
      </c>
      <c r="BE2330" s="34">
        <v>0.58</v>
      </c>
      <c r="BF2330" s="34">
        <f t="shared" si="591"/>
        <v>605.52</v>
      </c>
      <c r="BG2330" s="34" t="e">
        <f t="shared" si="589"/>
        <v>#REF!</v>
      </c>
      <c r="BH2330" t="str">
        <f>IF(AT2330="UDARA","U","N")&amp;LEFT($C$4,2)&amp;MID($C$4,4,2)&amp;LEFT(A2330,3)&amp;MID(E2330,2,2)&amp;VLOOKUP(E2330,Acuan_Reference!C:L,10,0)</f>
        <v>N1501BDG71S3</v>
      </c>
      <c r="BI2330" t="s">
        <v>84</v>
      </c>
      <c r="BJ2330" t="s">
        <v>119</v>
      </c>
      <c r="BK2330" t="s">
        <v>86</v>
      </c>
      <c r="BL2330" t="s">
        <v>87</v>
      </c>
    </row>
    <row r="2331" hidden="1" spans="1:64">
      <c r="A2331" t="s">
        <v>88</v>
      </c>
      <c r="B2331" t="s">
        <v>75</v>
      </c>
      <c r="C2331" t="s">
        <v>76</v>
      </c>
      <c r="D2331" t="s">
        <v>115</v>
      </c>
      <c r="E2331" t="s">
        <v>292</v>
      </c>
      <c r="F2331" t="s">
        <v>293</v>
      </c>
      <c r="G2331" t="s">
        <v>80</v>
      </c>
      <c r="H2331" t="s">
        <v>81</v>
      </c>
      <c r="I2331" s="34">
        <v>48875</v>
      </c>
      <c r="J2331" s="35">
        <v>4508</v>
      </c>
      <c r="K2331" s="35">
        <v>4849</v>
      </c>
      <c r="L2331" s="35">
        <v>3707</v>
      </c>
      <c r="M2331" s="35">
        <v>3128</v>
      </c>
      <c r="N2331" s="35">
        <v>2771</v>
      </c>
      <c r="O2331" s="35">
        <v>2327</v>
      </c>
      <c r="P2331" s="35">
        <v>2727</v>
      </c>
      <c r="Q2331" s="35">
        <v>2859</v>
      </c>
      <c r="R2331" s="35">
        <v>2986</v>
      </c>
      <c r="S2331" s="35">
        <v>3294</v>
      </c>
      <c r="T2331" s="35">
        <v>2997</v>
      </c>
      <c r="U2331" s="35">
        <v>3526</v>
      </c>
      <c r="V2331" s="34">
        <v>3272.3333333333</v>
      </c>
      <c r="W2331" s="34">
        <f t="shared" si="576"/>
        <v>2922.66666666667</v>
      </c>
      <c r="X2331" s="35">
        <v>1160</v>
      </c>
      <c r="Y2331" s="35">
        <v>0</v>
      </c>
      <c r="Z2331" s="35">
        <v>0</v>
      </c>
      <c r="AA2331" s="34">
        <v>921</v>
      </c>
      <c r="AB2331" s="34">
        <v>0</v>
      </c>
      <c r="AC2331" s="34">
        <v>1404</v>
      </c>
      <c r="AD2331" s="34">
        <v>0</v>
      </c>
      <c r="AE2331" s="34">
        <f t="shared" si="577"/>
        <v>2325</v>
      </c>
      <c r="AF2331" s="34">
        <f t="shared" si="578"/>
        <v>0.710502190078443</v>
      </c>
      <c r="AG2331" s="34">
        <f t="shared" si="579"/>
        <v>0.795506386861314</v>
      </c>
      <c r="AH2331" s="34">
        <v>52236</v>
      </c>
      <c r="AI2331" s="34">
        <v>0</v>
      </c>
      <c r="AJ2331" s="35">
        <v>6000</v>
      </c>
      <c r="AK2331" s="35">
        <v>3209</v>
      </c>
      <c r="AL2331" s="35">
        <v>2245</v>
      </c>
      <c r="AM2331" s="34">
        <v>0.6</v>
      </c>
      <c r="AN2331" s="34">
        <f t="shared" si="580"/>
        <v>1753.6</v>
      </c>
      <c r="AO2331" s="35">
        <v>12</v>
      </c>
      <c r="AP2331" s="35">
        <v>12</v>
      </c>
      <c r="AQ2331" t="s">
        <v>153</v>
      </c>
      <c r="AR2331">
        <v>8</v>
      </c>
      <c r="AS2331" s="34">
        <v>0.033333333333333</v>
      </c>
      <c r="AT2331" t="s">
        <v>83</v>
      </c>
      <c r="AU2331" s="35">
        <f t="shared" si="590"/>
        <v>1255.2</v>
      </c>
      <c r="AV2331" s="35">
        <f t="shared" si="581"/>
        <v>1260</v>
      </c>
      <c r="AW2331" s="35">
        <f t="shared" si="582"/>
        <v>1.22661952554745</v>
      </c>
      <c r="AX2331" s="35">
        <f t="shared" si="583"/>
        <v>0.458485401459854</v>
      </c>
      <c r="AY2331" s="35">
        <f t="shared" si="584"/>
        <v>1260</v>
      </c>
      <c r="AZ2331" s="35">
        <f t="shared" si="585"/>
        <v>1260</v>
      </c>
      <c r="BA2331" s="27" t="str">
        <f t="shared" si="586"/>
        <v>3</v>
      </c>
      <c r="BB2331" s="34">
        <v>0.00063</v>
      </c>
      <c r="BC2331" s="34">
        <f t="shared" si="587"/>
        <v>0.7938</v>
      </c>
      <c r="BD2331" s="34" t="e">
        <f t="shared" si="588"/>
        <v>#REF!</v>
      </c>
      <c r="BE2331" s="34">
        <v>0.58</v>
      </c>
      <c r="BF2331" s="34">
        <f t="shared" si="591"/>
        <v>730.8</v>
      </c>
      <c r="BG2331" s="34" t="e">
        <f t="shared" si="589"/>
        <v>#REF!</v>
      </c>
      <c r="BH2331" t="str">
        <f>IF(AT2331="UDARA","U","N")&amp;LEFT($C$4,2)&amp;MID($C$4,4,2)&amp;LEFT(A2331,3)&amp;MID(E2331,2,2)&amp;VLOOKUP(E2331,Acuan_Reference!C:L,10,0)</f>
        <v>N1501BGR71S3</v>
      </c>
      <c r="BI2331" t="s">
        <v>84</v>
      </c>
      <c r="BJ2331" t="s">
        <v>119</v>
      </c>
      <c r="BK2331" t="s">
        <v>86</v>
      </c>
      <c r="BL2331" t="s">
        <v>87</v>
      </c>
    </row>
    <row r="2332" hidden="1" spans="1:64">
      <c r="A2332" t="s">
        <v>89</v>
      </c>
      <c r="B2332" t="s">
        <v>75</v>
      </c>
      <c r="C2332" t="s">
        <v>76</v>
      </c>
      <c r="D2332" t="s">
        <v>115</v>
      </c>
      <c r="E2332" t="s">
        <v>292</v>
      </c>
      <c r="F2332" t="s">
        <v>293</v>
      </c>
      <c r="G2332" t="s">
        <v>80</v>
      </c>
      <c r="H2332" t="s">
        <v>81</v>
      </c>
      <c r="I2332" s="34">
        <v>48875</v>
      </c>
      <c r="J2332" s="35">
        <v>2048</v>
      </c>
      <c r="K2332" s="35">
        <v>6030</v>
      </c>
      <c r="L2332" s="35">
        <v>3716</v>
      </c>
      <c r="M2332" s="35">
        <v>1944</v>
      </c>
      <c r="N2332" s="35">
        <v>6294</v>
      </c>
      <c r="O2332" s="35">
        <v>5671</v>
      </c>
      <c r="P2332" s="35">
        <v>4161</v>
      </c>
      <c r="Q2332" s="35">
        <v>1644</v>
      </c>
      <c r="R2332" s="35">
        <v>2318</v>
      </c>
      <c r="S2332" s="35">
        <v>8394</v>
      </c>
      <c r="T2332" s="35">
        <v>4270</v>
      </c>
      <c r="U2332" s="35">
        <v>4805</v>
      </c>
      <c r="V2332" s="34">
        <v>5823</v>
      </c>
      <c r="W2332" s="34">
        <f t="shared" si="576"/>
        <v>4233.33333333333</v>
      </c>
      <c r="X2332" s="35">
        <v>780</v>
      </c>
      <c r="Y2332" s="35">
        <v>0</v>
      </c>
      <c r="Z2332" s="35">
        <v>0</v>
      </c>
      <c r="AA2332" s="34">
        <v>8559</v>
      </c>
      <c r="AB2332" s="34">
        <v>0</v>
      </c>
      <c r="AC2332" s="34">
        <v>0</v>
      </c>
      <c r="AD2332" s="34">
        <v>336</v>
      </c>
      <c r="AE2332" s="34">
        <f t="shared" si="577"/>
        <v>8895</v>
      </c>
      <c r="AF2332" s="34">
        <f t="shared" si="578"/>
        <v>1.52756311179804</v>
      </c>
      <c r="AG2332" s="34">
        <f t="shared" si="579"/>
        <v>2.02181102362205</v>
      </c>
      <c r="AH2332" s="34">
        <v>52236</v>
      </c>
      <c r="AI2332" s="34">
        <v>0</v>
      </c>
      <c r="AJ2332" s="35">
        <v>6000</v>
      </c>
      <c r="AK2332" s="35">
        <v>4339</v>
      </c>
      <c r="AL2332" s="35">
        <v>3625</v>
      </c>
      <c r="AM2332" s="34">
        <v>1.3</v>
      </c>
      <c r="AN2332" s="34">
        <f t="shared" si="580"/>
        <v>5503.33333333333</v>
      </c>
      <c r="AO2332" s="35">
        <v>12</v>
      </c>
      <c r="AP2332" s="35">
        <v>12</v>
      </c>
      <c r="AQ2332" t="s">
        <v>82</v>
      </c>
      <c r="AR2332">
        <v>4</v>
      </c>
      <c r="AS2332" s="34">
        <v>0.53333333333333</v>
      </c>
      <c r="AT2332" t="s">
        <v>83</v>
      </c>
      <c r="AU2332" s="35">
        <f t="shared" si="590"/>
        <v>174.999999999999</v>
      </c>
      <c r="AV2332" s="35">
        <f t="shared" si="581"/>
        <v>180</v>
      </c>
      <c r="AW2332" s="35">
        <f t="shared" si="582"/>
        <v>2.14370078740157</v>
      </c>
      <c r="AX2332" s="35">
        <f t="shared" si="583"/>
        <v>1.28740157480315</v>
      </c>
      <c r="AY2332" s="35">
        <f t="shared" si="584"/>
        <v>180</v>
      </c>
      <c r="AZ2332" s="35">
        <f t="shared" si="585"/>
        <v>180</v>
      </c>
      <c r="BA2332" s="27" t="str">
        <f t="shared" si="586"/>
        <v>3</v>
      </c>
      <c r="BB2332" s="34">
        <v>0.00063</v>
      </c>
      <c r="BC2332" s="34">
        <f t="shared" si="587"/>
        <v>0.1134</v>
      </c>
      <c r="BD2332" s="34" t="e">
        <f t="shared" si="588"/>
        <v>#REF!</v>
      </c>
      <c r="BE2332" s="34">
        <v>0.58</v>
      </c>
      <c r="BF2332" s="34">
        <f t="shared" si="591"/>
        <v>104.4</v>
      </c>
      <c r="BG2332" s="34" t="e">
        <f t="shared" si="589"/>
        <v>#REF!</v>
      </c>
      <c r="BH2332" t="str">
        <f>IF(AT2332="UDARA","U","N")&amp;LEFT($C$4,2)&amp;MID($C$4,4,2)&amp;LEFT(A2332,3)&amp;MID(E2332,2,2)&amp;VLOOKUP(E2332,Acuan_Reference!C:L,10,0)</f>
        <v>N1501BJM71S3</v>
      </c>
      <c r="BI2332" t="s">
        <v>84</v>
      </c>
      <c r="BJ2332" t="s">
        <v>119</v>
      </c>
      <c r="BK2332" t="s">
        <v>86</v>
      </c>
      <c r="BL2332" t="s">
        <v>87</v>
      </c>
    </row>
    <row r="2333" hidden="1" spans="1:64">
      <c r="A2333" t="s">
        <v>90</v>
      </c>
      <c r="B2333" t="s">
        <v>75</v>
      </c>
      <c r="C2333" t="s">
        <v>76</v>
      </c>
      <c r="D2333" t="s">
        <v>115</v>
      </c>
      <c r="E2333" t="s">
        <v>292</v>
      </c>
      <c r="F2333" t="s">
        <v>293</v>
      </c>
      <c r="G2333" t="s">
        <v>80</v>
      </c>
      <c r="H2333" t="s">
        <v>81</v>
      </c>
      <c r="I2333" s="34">
        <v>48875</v>
      </c>
      <c r="J2333" s="35">
        <v>2431</v>
      </c>
      <c r="K2333" s="35">
        <v>4566</v>
      </c>
      <c r="L2333" s="35">
        <v>3290</v>
      </c>
      <c r="M2333" s="35">
        <v>3363</v>
      </c>
      <c r="N2333" s="35">
        <v>3285</v>
      </c>
      <c r="O2333" s="35">
        <v>2997</v>
      </c>
      <c r="P2333" s="35">
        <v>2765</v>
      </c>
      <c r="Q2333" s="35">
        <v>3139</v>
      </c>
      <c r="R2333" s="35">
        <v>2779</v>
      </c>
      <c r="S2333" s="35">
        <v>4656</v>
      </c>
      <c r="T2333" s="35">
        <v>3136</v>
      </c>
      <c r="U2333" s="35">
        <v>3520</v>
      </c>
      <c r="V2333" s="34">
        <v>3770.6666666667</v>
      </c>
      <c r="W2333" s="34">
        <f t="shared" si="576"/>
        <v>3071.33333333333</v>
      </c>
      <c r="X2333" s="35">
        <v>1582</v>
      </c>
      <c r="Y2333" s="35">
        <v>0</v>
      </c>
      <c r="Z2333" s="35">
        <v>0</v>
      </c>
      <c r="AA2333" s="34">
        <v>2496</v>
      </c>
      <c r="AB2333" s="34">
        <v>0</v>
      </c>
      <c r="AC2333" s="34">
        <v>0</v>
      </c>
      <c r="AD2333" s="34">
        <v>948</v>
      </c>
      <c r="AE2333" s="34">
        <f t="shared" si="577"/>
        <v>3444</v>
      </c>
      <c r="AF2333" s="34">
        <f t="shared" si="578"/>
        <v>0.913366336633655</v>
      </c>
      <c r="AG2333" s="34">
        <f t="shared" si="579"/>
        <v>0.812676362057738</v>
      </c>
      <c r="AH2333" s="34">
        <v>52236</v>
      </c>
      <c r="AI2333" s="34">
        <v>0</v>
      </c>
      <c r="AJ2333" s="35">
        <v>6000</v>
      </c>
      <c r="AK2333" s="35">
        <v>3714</v>
      </c>
      <c r="AL2333" s="35">
        <v>2558</v>
      </c>
      <c r="AM2333" s="34">
        <v>0.6</v>
      </c>
      <c r="AN2333" s="34">
        <f t="shared" si="580"/>
        <v>1842.8</v>
      </c>
      <c r="AO2333" s="35">
        <v>12</v>
      </c>
      <c r="AP2333" s="35">
        <v>12</v>
      </c>
      <c r="AQ2333" t="s">
        <v>153</v>
      </c>
      <c r="AR2333">
        <v>12</v>
      </c>
      <c r="AS2333" s="34">
        <v>0.033333333333333</v>
      </c>
      <c r="AT2333" t="s">
        <v>83</v>
      </c>
      <c r="AU2333" s="35">
        <f t="shared" si="590"/>
        <v>717.6</v>
      </c>
      <c r="AV2333" s="35">
        <f t="shared" si="581"/>
        <v>720</v>
      </c>
      <c r="AW2333" s="35">
        <f t="shared" si="582"/>
        <v>1.3557629693944</v>
      </c>
      <c r="AX2333" s="35">
        <f t="shared" si="583"/>
        <v>0.522899934881702</v>
      </c>
      <c r="AY2333" s="35">
        <f t="shared" si="584"/>
        <v>720</v>
      </c>
      <c r="AZ2333" s="35">
        <f t="shared" si="585"/>
        <v>720</v>
      </c>
      <c r="BA2333" s="27" t="str">
        <f t="shared" si="586"/>
        <v>3</v>
      </c>
      <c r="BB2333" s="34">
        <v>0.00063</v>
      </c>
      <c r="BC2333" s="34">
        <f t="shared" si="587"/>
        <v>0.4536</v>
      </c>
      <c r="BD2333" s="34" t="e">
        <f t="shared" si="588"/>
        <v>#REF!</v>
      </c>
      <c r="BE2333" s="34">
        <v>0.58</v>
      </c>
      <c r="BF2333" s="34">
        <f t="shared" si="591"/>
        <v>417.6</v>
      </c>
      <c r="BG2333" s="34" t="e">
        <f t="shared" si="589"/>
        <v>#REF!</v>
      </c>
      <c r="BH2333" t="str">
        <f>IF(AT2333="UDARA","U","N")&amp;LEFT($C$4,2)&amp;MID($C$4,4,2)&amp;LEFT(A2333,3)&amp;MID(E2333,2,2)&amp;VLOOKUP(E2333,Acuan_Reference!C:L,10,0)</f>
        <v>N1501BKS71S3</v>
      </c>
      <c r="BI2333" t="s">
        <v>84</v>
      </c>
      <c r="BJ2333" t="s">
        <v>119</v>
      </c>
      <c r="BK2333" t="s">
        <v>86</v>
      </c>
      <c r="BL2333" t="s">
        <v>87</v>
      </c>
    </row>
    <row r="2334" hidden="1" spans="1:64">
      <c r="A2334" t="s">
        <v>91</v>
      </c>
      <c r="B2334" t="s">
        <v>75</v>
      </c>
      <c r="C2334" t="s">
        <v>76</v>
      </c>
      <c r="D2334" t="s">
        <v>115</v>
      </c>
      <c r="E2334" t="s">
        <v>292</v>
      </c>
      <c r="F2334" t="s">
        <v>293</v>
      </c>
      <c r="G2334" t="s">
        <v>80</v>
      </c>
      <c r="H2334" t="s">
        <v>81</v>
      </c>
      <c r="I2334" s="34">
        <v>48875</v>
      </c>
      <c r="J2334" s="35">
        <v>2059</v>
      </c>
      <c r="K2334" s="35">
        <v>2923</v>
      </c>
      <c r="L2334" s="35">
        <v>3113</v>
      </c>
      <c r="M2334" s="35">
        <v>1201</v>
      </c>
      <c r="N2334" s="35">
        <v>2346</v>
      </c>
      <c r="O2334" s="35">
        <v>2105</v>
      </c>
      <c r="P2334" s="35">
        <v>2088</v>
      </c>
      <c r="Q2334" s="35">
        <v>2180</v>
      </c>
      <c r="R2334" s="35">
        <v>2393</v>
      </c>
      <c r="S2334" s="35">
        <v>2969</v>
      </c>
      <c r="T2334" s="35">
        <v>1613</v>
      </c>
      <c r="U2334" s="35">
        <v>1935</v>
      </c>
      <c r="V2334" s="34">
        <v>2172.3333333333</v>
      </c>
      <c r="W2334" s="34">
        <f t="shared" si="576"/>
        <v>1745.33333333333</v>
      </c>
      <c r="X2334" s="35">
        <v>740</v>
      </c>
      <c r="Y2334" s="35">
        <v>0</v>
      </c>
      <c r="Z2334" s="35">
        <v>0</v>
      </c>
      <c r="AA2334" s="34">
        <v>3081</v>
      </c>
      <c r="AB2334" s="34">
        <v>0</v>
      </c>
      <c r="AC2334" s="34">
        <v>0</v>
      </c>
      <c r="AD2334" s="34">
        <v>0</v>
      </c>
      <c r="AE2334" s="34">
        <f t="shared" si="577"/>
        <v>3081</v>
      </c>
      <c r="AF2334" s="34">
        <f t="shared" si="578"/>
        <v>1.41829062452051</v>
      </c>
      <c r="AG2334" s="34">
        <f t="shared" si="579"/>
        <v>1.76527883880825</v>
      </c>
      <c r="AH2334" s="34">
        <v>52236</v>
      </c>
      <c r="AI2334" s="34">
        <v>0</v>
      </c>
      <c r="AJ2334" s="35">
        <v>6000</v>
      </c>
      <c r="AK2334" s="35">
        <v>2649</v>
      </c>
      <c r="AL2334" s="35">
        <v>1688</v>
      </c>
      <c r="AM2334" s="34">
        <v>0.9</v>
      </c>
      <c r="AN2334" s="34">
        <f t="shared" si="580"/>
        <v>1570.8</v>
      </c>
      <c r="AO2334" s="35">
        <v>12</v>
      </c>
      <c r="AP2334" s="35">
        <v>12</v>
      </c>
      <c r="AQ2334" t="s">
        <v>82</v>
      </c>
      <c r="AR2334">
        <v>4</v>
      </c>
      <c r="AS2334" s="34">
        <v>0.13333333333333</v>
      </c>
      <c r="AT2334" t="s">
        <v>83</v>
      </c>
      <c r="AU2334" s="35">
        <f t="shared" si="590"/>
        <v>133.35</v>
      </c>
      <c r="AV2334" s="35">
        <f t="shared" si="581"/>
        <v>144</v>
      </c>
      <c r="AW2334" s="35">
        <f t="shared" si="582"/>
        <v>1.8477845683728</v>
      </c>
      <c r="AX2334" s="35">
        <f t="shared" si="583"/>
        <v>0.880634071810542</v>
      </c>
      <c r="AY2334" s="35">
        <f t="shared" si="584"/>
        <v>144</v>
      </c>
      <c r="AZ2334" s="35">
        <f t="shared" si="585"/>
        <v>144</v>
      </c>
      <c r="BA2334" s="27" t="str">
        <f t="shared" si="586"/>
        <v>3</v>
      </c>
      <c r="BB2334" s="34">
        <v>0.00063</v>
      </c>
      <c r="BC2334" s="34">
        <f t="shared" si="587"/>
        <v>0.09072</v>
      </c>
      <c r="BD2334" s="34" t="e">
        <f t="shared" si="588"/>
        <v>#REF!</v>
      </c>
      <c r="BE2334" s="34">
        <v>0.58</v>
      </c>
      <c r="BF2334" s="34">
        <f t="shared" si="591"/>
        <v>83.52</v>
      </c>
      <c r="BG2334" s="34" t="e">
        <f t="shared" si="589"/>
        <v>#REF!</v>
      </c>
      <c r="BH2334" t="str">
        <f>IF(AT2334="UDARA","U","N")&amp;LEFT($C$4,2)&amp;MID($C$4,4,2)&amp;LEFT(A2334,3)&amp;MID(E2334,2,2)&amp;VLOOKUP(E2334,Acuan_Reference!C:L,10,0)</f>
        <v>N1501BLP71S3</v>
      </c>
      <c r="BI2334" t="s">
        <v>84</v>
      </c>
      <c r="BJ2334" t="s">
        <v>119</v>
      </c>
      <c r="BK2334" t="s">
        <v>86</v>
      </c>
      <c r="BL2334" t="s">
        <v>87</v>
      </c>
    </row>
    <row r="2335" hidden="1" spans="1:64">
      <c r="A2335" t="s">
        <v>92</v>
      </c>
      <c r="B2335" t="s">
        <v>75</v>
      </c>
      <c r="C2335" t="s">
        <v>76</v>
      </c>
      <c r="D2335" t="s">
        <v>115</v>
      </c>
      <c r="E2335" t="s">
        <v>292</v>
      </c>
      <c r="F2335" t="s">
        <v>293</v>
      </c>
      <c r="G2335" t="s">
        <v>80</v>
      </c>
      <c r="H2335" t="s">
        <v>81</v>
      </c>
      <c r="I2335" s="34">
        <v>48875</v>
      </c>
      <c r="J2335" s="35">
        <v>1575</v>
      </c>
      <c r="K2335" s="35">
        <v>1977</v>
      </c>
      <c r="L2335" s="35">
        <v>611</v>
      </c>
      <c r="M2335" s="35">
        <v>463</v>
      </c>
      <c r="N2335" s="35">
        <v>2592</v>
      </c>
      <c r="O2335" s="35">
        <v>540</v>
      </c>
      <c r="P2335" s="35">
        <v>462</v>
      </c>
      <c r="Q2335" s="35">
        <v>548</v>
      </c>
      <c r="R2335" s="35">
        <v>830</v>
      </c>
      <c r="S2335" s="35">
        <v>823</v>
      </c>
      <c r="T2335" s="35">
        <v>517</v>
      </c>
      <c r="U2335" s="35">
        <v>1673</v>
      </c>
      <c r="V2335" s="34">
        <v>1004.3333333333</v>
      </c>
      <c r="W2335" s="34">
        <f t="shared" si="576"/>
        <v>905</v>
      </c>
      <c r="X2335" s="35">
        <v>232</v>
      </c>
      <c r="Y2335" s="35">
        <v>0</v>
      </c>
      <c r="Z2335" s="35">
        <v>0</v>
      </c>
      <c r="AA2335" s="34">
        <v>297</v>
      </c>
      <c r="AB2335" s="34">
        <v>0</v>
      </c>
      <c r="AC2335" s="34">
        <v>1344</v>
      </c>
      <c r="AD2335" s="34">
        <v>0</v>
      </c>
      <c r="AE2335" s="34">
        <f t="shared" si="577"/>
        <v>1641</v>
      </c>
      <c r="AF2335" s="34">
        <f t="shared" si="578"/>
        <v>1.63391968138074</v>
      </c>
      <c r="AG2335" s="34">
        <f t="shared" si="579"/>
        <v>1.81325966850829</v>
      </c>
      <c r="AH2335" s="34">
        <v>52236</v>
      </c>
      <c r="AI2335" s="34">
        <v>0</v>
      </c>
      <c r="AJ2335" s="35">
        <v>6000</v>
      </c>
      <c r="AK2335" s="35">
        <v>773</v>
      </c>
      <c r="AL2335" s="35">
        <v>525</v>
      </c>
      <c r="AM2335" s="34">
        <v>1.5</v>
      </c>
      <c r="AN2335" s="34">
        <f t="shared" si="580"/>
        <v>1357.5</v>
      </c>
      <c r="AO2335" s="35">
        <v>12</v>
      </c>
      <c r="AP2335" s="35">
        <v>12</v>
      </c>
      <c r="AQ2335" t="s">
        <v>82</v>
      </c>
      <c r="AR2335">
        <v>2</v>
      </c>
      <c r="AS2335" s="34">
        <v>0.53333333333333</v>
      </c>
      <c r="AT2335" t="s">
        <v>83</v>
      </c>
      <c r="AU2335" s="35">
        <f t="shared" si="590"/>
        <v>181.125</v>
      </c>
      <c r="AV2335" s="35">
        <f t="shared" si="581"/>
        <v>192</v>
      </c>
      <c r="AW2335" s="35">
        <f t="shared" si="582"/>
        <v>2.02541436464088</v>
      </c>
      <c r="AX2335" s="35">
        <f t="shared" si="583"/>
        <v>1.44530386740331</v>
      </c>
      <c r="AY2335" s="35">
        <f t="shared" si="584"/>
        <v>192</v>
      </c>
      <c r="AZ2335" s="35">
        <f t="shared" si="585"/>
        <v>192</v>
      </c>
      <c r="BA2335" s="27" t="str">
        <f t="shared" si="586"/>
        <v>3</v>
      </c>
      <c r="BB2335" s="34">
        <v>0.00063</v>
      </c>
      <c r="BC2335" s="34">
        <f t="shared" si="587"/>
        <v>0.12096</v>
      </c>
      <c r="BD2335" s="34" t="e">
        <f t="shared" si="588"/>
        <v>#REF!</v>
      </c>
      <c r="BE2335" s="34">
        <v>0.58</v>
      </c>
      <c r="BF2335" s="34">
        <f t="shared" si="591"/>
        <v>111.36</v>
      </c>
      <c r="BG2335" s="34" t="e">
        <f t="shared" si="589"/>
        <v>#REF!</v>
      </c>
      <c r="BH2335" t="str">
        <f>IF(AT2335="UDARA","U","N")&amp;LEFT($C$4,2)&amp;MID($C$4,4,2)&amp;LEFT(A2335,3)&amp;MID(E2335,2,2)&amp;VLOOKUP(E2335,Acuan_Reference!C:L,10,0)</f>
        <v>N1501BTM71S3</v>
      </c>
      <c r="BI2335" t="s">
        <v>84</v>
      </c>
      <c r="BJ2335" t="s">
        <v>119</v>
      </c>
      <c r="BK2335" t="s">
        <v>86</v>
      </c>
      <c r="BL2335" t="s">
        <v>87</v>
      </c>
    </row>
    <row r="2336" hidden="1" spans="1:64">
      <c r="A2336" t="s">
        <v>93</v>
      </c>
      <c r="B2336" t="s">
        <v>75</v>
      </c>
      <c r="C2336" t="s">
        <v>76</v>
      </c>
      <c r="D2336" t="s">
        <v>115</v>
      </c>
      <c r="E2336" t="s">
        <v>292</v>
      </c>
      <c r="F2336" t="s">
        <v>293</v>
      </c>
      <c r="G2336" t="s">
        <v>80</v>
      </c>
      <c r="H2336" t="s">
        <v>81</v>
      </c>
      <c r="I2336" s="34">
        <v>48875</v>
      </c>
      <c r="J2336" s="35">
        <v>2018</v>
      </c>
      <c r="K2336" s="35">
        <v>1784</v>
      </c>
      <c r="L2336" s="35">
        <v>1668</v>
      </c>
      <c r="M2336" s="35">
        <v>1025</v>
      </c>
      <c r="N2336" s="35">
        <v>962</v>
      </c>
      <c r="O2336" s="35">
        <v>709</v>
      </c>
      <c r="P2336" s="35">
        <v>1312</v>
      </c>
      <c r="Q2336" s="35">
        <v>977</v>
      </c>
      <c r="R2336" s="35">
        <v>1436</v>
      </c>
      <c r="S2336" s="35">
        <v>1405</v>
      </c>
      <c r="T2336" s="35">
        <v>1353</v>
      </c>
      <c r="U2336" s="35">
        <v>1267</v>
      </c>
      <c r="V2336" s="34">
        <v>1341.6666666667</v>
      </c>
      <c r="W2336" s="34">
        <f t="shared" si="576"/>
        <v>1211.66666666667</v>
      </c>
      <c r="X2336" s="35">
        <v>525</v>
      </c>
      <c r="Y2336" s="35">
        <v>0</v>
      </c>
      <c r="Z2336" s="35">
        <v>0</v>
      </c>
      <c r="AA2336" s="34">
        <v>1245</v>
      </c>
      <c r="AB2336" s="34">
        <v>0</v>
      </c>
      <c r="AC2336" s="34">
        <v>204</v>
      </c>
      <c r="AD2336" s="34">
        <v>0</v>
      </c>
      <c r="AE2336" s="34">
        <f t="shared" si="577"/>
        <v>1449</v>
      </c>
      <c r="AF2336" s="34">
        <f t="shared" si="578"/>
        <v>1.07999999999997</v>
      </c>
      <c r="AG2336" s="34">
        <f t="shared" si="579"/>
        <v>1.1958734525447</v>
      </c>
      <c r="AH2336" s="34">
        <v>52236</v>
      </c>
      <c r="AI2336" s="34">
        <v>0</v>
      </c>
      <c r="AJ2336" s="35">
        <v>6000</v>
      </c>
      <c r="AK2336" s="35">
        <v>1341</v>
      </c>
      <c r="AL2336" s="35">
        <v>1015</v>
      </c>
      <c r="AM2336" s="34">
        <v>0.8</v>
      </c>
      <c r="AN2336" s="34">
        <f t="shared" si="580"/>
        <v>969.333333333333</v>
      </c>
      <c r="AO2336" s="35">
        <v>12</v>
      </c>
      <c r="AP2336" s="35">
        <v>12</v>
      </c>
      <c r="AQ2336" t="s">
        <v>153</v>
      </c>
      <c r="AR2336">
        <v>4</v>
      </c>
      <c r="AS2336" s="34">
        <v>0.066666666666667</v>
      </c>
      <c r="AT2336" t="s">
        <v>83</v>
      </c>
      <c r="AU2336" s="35">
        <f t="shared" si="590"/>
        <v>401.5</v>
      </c>
      <c r="AV2336" s="35">
        <f t="shared" si="581"/>
        <v>408</v>
      </c>
      <c r="AW2336" s="35">
        <f t="shared" si="582"/>
        <v>1.53259972489684</v>
      </c>
      <c r="AX2336" s="35">
        <f t="shared" si="583"/>
        <v>0.694910591471802</v>
      </c>
      <c r="AY2336" s="35">
        <f t="shared" si="584"/>
        <v>408</v>
      </c>
      <c r="AZ2336" s="35">
        <f t="shared" si="585"/>
        <v>408</v>
      </c>
      <c r="BA2336" s="27" t="str">
        <f t="shared" si="586"/>
        <v>3</v>
      </c>
      <c r="BB2336" s="34">
        <v>0.00063</v>
      </c>
      <c r="BC2336" s="34">
        <f t="shared" si="587"/>
        <v>0.25704</v>
      </c>
      <c r="BD2336" s="34" t="e">
        <f t="shared" si="588"/>
        <v>#REF!</v>
      </c>
      <c r="BE2336" s="34">
        <v>0.58</v>
      </c>
      <c r="BF2336" s="34">
        <f t="shared" si="591"/>
        <v>236.64</v>
      </c>
      <c r="BG2336" s="34" t="e">
        <f t="shared" si="589"/>
        <v>#REF!</v>
      </c>
      <c r="BH2336" t="str">
        <f>IF(AT2336="UDARA","U","N")&amp;LEFT($C$4,2)&amp;MID($C$4,4,2)&amp;LEFT(A2336,3)&amp;MID(E2336,2,2)&amp;VLOOKUP(E2336,Acuan_Reference!C:L,10,0)</f>
        <v>N1501CRB71S3</v>
      </c>
      <c r="BI2336" t="s">
        <v>84</v>
      </c>
      <c r="BJ2336" t="s">
        <v>119</v>
      </c>
      <c r="BK2336" t="s">
        <v>86</v>
      </c>
      <c r="BL2336" t="s">
        <v>87</v>
      </c>
    </row>
    <row r="2337" hidden="1" spans="1:64">
      <c r="A2337" t="s">
        <v>94</v>
      </c>
      <c r="B2337" t="s">
        <v>75</v>
      </c>
      <c r="C2337" t="s">
        <v>76</v>
      </c>
      <c r="D2337" t="s">
        <v>115</v>
      </c>
      <c r="E2337" t="s">
        <v>292</v>
      </c>
      <c r="F2337" t="s">
        <v>293</v>
      </c>
      <c r="G2337" t="s">
        <v>80</v>
      </c>
      <c r="H2337" t="s">
        <v>81</v>
      </c>
      <c r="I2337" s="34">
        <v>48875</v>
      </c>
      <c r="J2337" s="35">
        <v>3556</v>
      </c>
      <c r="K2337" s="35">
        <v>4196</v>
      </c>
      <c r="L2337" s="35">
        <v>3588</v>
      </c>
      <c r="M2337" s="35">
        <v>2340</v>
      </c>
      <c r="N2337" s="35">
        <v>3004</v>
      </c>
      <c r="O2337" s="35">
        <v>3124</v>
      </c>
      <c r="P2337" s="35">
        <v>3665</v>
      </c>
      <c r="Q2337" s="35">
        <v>2875</v>
      </c>
      <c r="R2337" s="35">
        <v>3226</v>
      </c>
      <c r="S2337" s="35">
        <v>5301</v>
      </c>
      <c r="T2337" s="35">
        <v>2499</v>
      </c>
      <c r="U2337" s="35">
        <v>2832</v>
      </c>
      <c r="V2337" s="34">
        <v>3544</v>
      </c>
      <c r="W2337" s="34">
        <f t="shared" si="576"/>
        <v>2666.33333333333</v>
      </c>
      <c r="X2337" s="35">
        <v>1332</v>
      </c>
      <c r="Y2337" s="35">
        <v>0</v>
      </c>
      <c r="Z2337" s="35">
        <v>0</v>
      </c>
      <c r="AA2337" s="34">
        <v>3897</v>
      </c>
      <c r="AB2337" s="34">
        <v>0</v>
      </c>
      <c r="AC2337" s="34">
        <v>0</v>
      </c>
      <c r="AD2337" s="34">
        <v>0</v>
      </c>
      <c r="AE2337" s="34">
        <f t="shared" si="577"/>
        <v>3897</v>
      </c>
      <c r="AF2337" s="34">
        <f t="shared" si="578"/>
        <v>1.09960496613995</v>
      </c>
      <c r="AG2337" s="34">
        <f t="shared" si="579"/>
        <v>1.46155769471184</v>
      </c>
      <c r="AH2337" s="34">
        <v>52236</v>
      </c>
      <c r="AI2337" s="34">
        <v>0</v>
      </c>
      <c r="AJ2337" s="35">
        <v>6000</v>
      </c>
      <c r="AK2337" s="35">
        <v>4004</v>
      </c>
      <c r="AL2337" s="35">
        <v>2668</v>
      </c>
      <c r="AM2337" s="34">
        <v>0.8</v>
      </c>
      <c r="AN2337" s="34">
        <f t="shared" si="580"/>
        <v>2133.06666666667</v>
      </c>
      <c r="AO2337" s="35">
        <v>12</v>
      </c>
      <c r="AP2337" s="35">
        <v>12</v>
      </c>
      <c r="AQ2337" t="s">
        <v>82</v>
      </c>
      <c r="AR2337">
        <v>8</v>
      </c>
      <c r="AS2337" s="34">
        <v>0.13333333333333</v>
      </c>
      <c r="AT2337" t="s">
        <v>83</v>
      </c>
      <c r="AU2337" s="35">
        <f t="shared" si="590"/>
        <v>678.050000000001</v>
      </c>
      <c r="AV2337" s="35">
        <f t="shared" si="581"/>
        <v>684</v>
      </c>
      <c r="AW2337" s="35">
        <f t="shared" si="582"/>
        <v>1.71808976122015</v>
      </c>
      <c r="AX2337" s="35">
        <f t="shared" si="583"/>
        <v>0.717464683085386</v>
      </c>
      <c r="AY2337" s="35">
        <f t="shared" si="584"/>
        <v>684</v>
      </c>
      <c r="AZ2337" s="35">
        <f t="shared" si="585"/>
        <v>684</v>
      </c>
      <c r="BA2337" s="27" t="str">
        <f t="shared" si="586"/>
        <v>3</v>
      </c>
      <c r="BB2337" s="34">
        <v>0.00063</v>
      </c>
      <c r="BC2337" s="34">
        <f t="shared" si="587"/>
        <v>0.43092</v>
      </c>
      <c r="BD2337" s="34" t="e">
        <f t="shared" si="588"/>
        <v>#REF!</v>
      </c>
      <c r="BE2337" s="34">
        <v>0.58</v>
      </c>
      <c r="BF2337" s="34">
        <f t="shared" si="591"/>
        <v>396.72</v>
      </c>
      <c r="BG2337" s="34" t="e">
        <f t="shared" si="589"/>
        <v>#REF!</v>
      </c>
      <c r="BH2337" t="str">
        <f>IF(AT2337="UDARA","U","N")&amp;LEFT($C$4,2)&amp;MID($C$4,4,2)&amp;LEFT(A2337,3)&amp;MID(E2337,2,2)&amp;VLOOKUP(E2337,Acuan_Reference!C:L,10,0)</f>
        <v>N1501DPS71S3</v>
      </c>
      <c r="BI2337" t="s">
        <v>84</v>
      </c>
      <c r="BJ2337" t="s">
        <v>119</v>
      </c>
      <c r="BK2337" t="s">
        <v>86</v>
      </c>
      <c r="BL2337" t="s">
        <v>87</v>
      </c>
    </row>
    <row r="2338" hidden="1" spans="1:64">
      <c r="A2338" t="s">
        <v>95</v>
      </c>
      <c r="B2338" t="s">
        <v>75</v>
      </c>
      <c r="C2338" t="s">
        <v>76</v>
      </c>
      <c r="D2338" t="s">
        <v>115</v>
      </c>
      <c r="E2338" t="s">
        <v>292</v>
      </c>
      <c r="F2338" t="s">
        <v>293</v>
      </c>
      <c r="G2338" t="s">
        <v>80</v>
      </c>
      <c r="H2338" t="s">
        <v>81</v>
      </c>
      <c r="I2338" s="34">
        <v>48875</v>
      </c>
      <c r="J2338" s="35">
        <v>1711</v>
      </c>
      <c r="K2338" s="35">
        <v>6294</v>
      </c>
      <c r="L2338" s="35">
        <v>4840</v>
      </c>
      <c r="M2338" s="35">
        <v>1100</v>
      </c>
      <c r="N2338" s="35">
        <v>4398</v>
      </c>
      <c r="O2338" s="35">
        <v>2748</v>
      </c>
      <c r="P2338" s="35">
        <v>2179</v>
      </c>
      <c r="Q2338" s="35">
        <v>2736</v>
      </c>
      <c r="R2338" s="35">
        <v>3729</v>
      </c>
      <c r="S2338" s="35">
        <v>5101</v>
      </c>
      <c r="T2338" s="35">
        <v>3807</v>
      </c>
      <c r="U2338" s="35">
        <v>4278</v>
      </c>
      <c r="V2338" s="34">
        <v>4395.3333333333</v>
      </c>
      <c r="W2338" s="34">
        <f t="shared" si="576"/>
        <v>3714</v>
      </c>
      <c r="X2338" s="35">
        <v>535</v>
      </c>
      <c r="Y2338" s="35">
        <v>0</v>
      </c>
      <c r="Z2338" s="35">
        <v>0</v>
      </c>
      <c r="AA2338" s="34">
        <v>2036</v>
      </c>
      <c r="AB2338" s="34">
        <v>0</v>
      </c>
      <c r="AC2338" s="34">
        <v>0</v>
      </c>
      <c r="AD2338" s="34">
        <v>912</v>
      </c>
      <c r="AE2338" s="34">
        <f t="shared" si="577"/>
        <v>2948</v>
      </c>
      <c r="AF2338" s="34">
        <f t="shared" si="578"/>
        <v>0.670711360533905</v>
      </c>
      <c r="AG2338" s="34">
        <f t="shared" si="579"/>
        <v>0.548196015078083</v>
      </c>
      <c r="AH2338" s="34">
        <v>52236</v>
      </c>
      <c r="AI2338" s="34">
        <v>0</v>
      </c>
      <c r="AJ2338" s="35">
        <v>6000</v>
      </c>
      <c r="AK2338" s="35">
        <v>4062</v>
      </c>
      <c r="AL2338" s="35">
        <v>3057</v>
      </c>
      <c r="AM2338" s="34">
        <v>0.25</v>
      </c>
      <c r="AN2338" s="34">
        <f t="shared" si="580"/>
        <v>928.5</v>
      </c>
      <c r="AO2338" s="35">
        <v>12</v>
      </c>
      <c r="AP2338" s="35">
        <v>12</v>
      </c>
      <c r="AQ2338" t="s">
        <v>153</v>
      </c>
      <c r="AR2338">
        <v>12</v>
      </c>
      <c r="AS2338" s="34">
        <v>0.033333333333333</v>
      </c>
      <c r="AT2338" t="s">
        <v>83</v>
      </c>
      <c r="AU2338" s="35">
        <f t="shared" si="590"/>
        <v>778.125</v>
      </c>
      <c r="AV2338" s="35">
        <f t="shared" si="581"/>
        <v>780</v>
      </c>
      <c r="AW2338" s="35">
        <f t="shared" si="582"/>
        <v>1.00376952073236</v>
      </c>
      <c r="AX2338" s="35">
        <f t="shared" si="583"/>
        <v>0.18066774367259</v>
      </c>
      <c r="AY2338" s="35">
        <f t="shared" si="584"/>
        <v>780</v>
      </c>
      <c r="AZ2338" s="35">
        <f t="shared" si="585"/>
        <v>780</v>
      </c>
      <c r="BA2338" s="27" t="str">
        <f t="shared" si="586"/>
        <v>3</v>
      </c>
      <c r="BB2338" s="34">
        <v>0.00063</v>
      </c>
      <c r="BC2338" s="34">
        <f t="shared" si="587"/>
        <v>0.4914</v>
      </c>
      <c r="BD2338" s="34" t="e">
        <f t="shared" si="588"/>
        <v>#REF!</v>
      </c>
      <c r="BE2338" s="34">
        <v>0.58</v>
      </c>
      <c r="BF2338" s="34">
        <f t="shared" si="591"/>
        <v>452.4</v>
      </c>
      <c r="BG2338" s="34" t="e">
        <f t="shared" si="589"/>
        <v>#REF!</v>
      </c>
      <c r="BH2338" t="str">
        <f>IF(AT2338="UDARA","U","N")&amp;LEFT($C$4,2)&amp;MID($C$4,4,2)&amp;LEFT(A2338,3)&amp;MID(E2338,2,2)&amp;VLOOKUP(E2338,Acuan_Reference!C:L,10,0)</f>
        <v>N1501JAK71S3</v>
      </c>
      <c r="BI2338" t="s">
        <v>84</v>
      </c>
      <c r="BJ2338" t="s">
        <v>119</v>
      </c>
      <c r="BK2338" t="s">
        <v>86</v>
      </c>
      <c r="BL2338" t="s">
        <v>87</v>
      </c>
    </row>
    <row r="2339" hidden="1" spans="1:64">
      <c r="A2339" t="s">
        <v>96</v>
      </c>
      <c r="B2339" t="s">
        <v>75</v>
      </c>
      <c r="C2339" t="s">
        <v>76</v>
      </c>
      <c r="D2339" t="s">
        <v>115</v>
      </c>
      <c r="E2339" t="s">
        <v>292</v>
      </c>
      <c r="F2339" t="s">
        <v>293</v>
      </c>
      <c r="G2339" t="s">
        <v>80</v>
      </c>
      <c r="H2339" t="s">
        <v>81</v>
      </c>
      <c r="I2339" s="34">
        <v>48875</v>
      </c>
      <c r="J2339" s="35">
        <v>862</v>
      </c>
      <c r="K2339" s="35">
        <v>1608</v>
      </c>
      <c r="L2339" s="35">
        <v>972</v>
      </c>
      <c r="M2339" s="35">
        <v>816</v>
      </c>
      <c r="N2339" s="35">
        <v>1596</v>
      </c>
      <c r="O2339" s="35">
        <v>799</v>
      </c>
      <c r="P2339" s="35">
        <v>1055</v>
      </c>
      <c r="Q2339" s="35">
        <v>670</v>
      </c>
      <c r="R2339" s="35">
        <v>1311</v>
      </c>
      <c r="S2339" s="35">
        <v>2062</v>
      </c>
      <c r="T2339" s="35">
        <v>982</v>
      </c>
      <c r="U2339" s="35">
        <v>1710</v>
      </c>
      <c r="V2339" s="34">
        <v>1584.6666666667</v>
      </c>
      <c r="W2339" s="34">
        <f t="shared" si="576"/>
        <v>1248.66666666667</v>
      </c>
      <c r="X2339" s="35">
        <v>333</v>
      </c>
      <c r="Y2339" s="35">
        <v>0</v>
      </c>
      <c r="Z2339" s="35">
        <v>0</v>
      </c>
      <c r="AA2339" s="34">
        <v>2337</v>
      </c>
      <c r="AB2339" s="34">
        <v>0</v>
      </c>
      <c r="AC2339" s="34">
        <v>0</v>
      </c>
      <c r="AD2339" s="34">
        <v>204</v>
      </c>
      <c r="AE2339" s="34">
        <f t="shared" si="577"/>
        <v>2541</v>
      </c>
      <c r="AF2339" s="34">
        <f t="shared" si="578"/>
        <v>1.60349179638196</v>
      </c>
      <c r="AG2339" s="34">
        <f t="shared" si="579"/>
        <v>1.87159636946076</v>
      </c>
      <c r="AH2339" s="34">
        <v>52236</v>
      </c>
      <c r="AI2339" s="34">
        <v>0</v>
      </c>
      <c r="AJ2339" s="35">
        <v>6000</v>
      </c>
      <c r="AK2339" s="35">
        <v>1420</v>
      </c>
      <c r="AL2339" s="35">
        <v>1054</v>
      </c>
      <c r="AM2339" s="34">
        <v>1.2</v>
      </c>
      <c r="AN2339" s="34">
        <f t="shared" si="580"/>
        <v>1498.4</v>
      </c>
      <c r="AO2339" s="35">
        <v>12</v>
      </c>
      <c r="AP2339" s="35">
        <v>12</v>
      </c>
      <c r="AQ2339" t="s">
        <v>82</v>
      </c>
      <c r="AR2339">
        <v>2</v>
      </c>
      <c r="AS2339" s="34">
        <v>0.2</v>
      </c>
      <c r="AT2339" t="s">
        <v>83</v>
      </c>
      <c r="AU2339" s="35">
        <f t="shared" si="590"/>
        <v>8.55000000000007</v>
      </c>
      <c r="AV2339" s="35">
        <f t="shared" si="581"/>
        <v>12</v>
      </c>
      <c r="AW2339" s="35">
        <f t="shared" si="582"/>
        <v>2.0445808862787</v>
      </c>
      <c r="AX2339" s="35">
        <f t="shared" si="583"/>
        <v>1.20048051254672</v>
      </c>
      <c r="AY2339" s="35">
        <f t="shared" si="584"/>
        <v>12</v>
      </c>
      <c r="AZ2339" s="35">
        <f t="shared" si="585"/>
        <v>12</v>
      </c>
      <c r="BA2339" s="27" t="str">
        <f t="shared" si="586"/>
        <v>3</v>
      </c>
      <c r="BB2339" s="34">
        <v>0.00063</v>
      </c>
      <c r="BC2339" s="34">
        <f t="shared" si="587"/>
        <v>0.00756</v>
      </c>
      <c r="BD2339" s="34" t="e">
        <f t="shared" si="588"/>
        <v>#REF!</v>
      </c>
      <c r="BE2339" s="34">
        <v>0.58</v>
      </c>
      <c r="BF2339" s="34">
        <f t="shared" si="591"/>
        <v>6.96</v>
      </c>
      <c r="BG2339" s="34" t="e">
        <f t="shared" si="589"/>
        <v>#REF!</v>
      </c>
      <c r="BH2339" t="str">
        <f>IF(AT2339="UDARA","U","N")&amp;LEFT($C$4,2)&amp;MID($C$4,4,2)&amp;LEFT(A2339,3)&amp;MID(E2339,2,2)&amp;VLOOKUP(E2339,Acuan_Reference!C:L,10,0)</f>
        <v>N1501JBI71S3</v>
      </c>
      <c r="BI2339" t="s">
        <v>84</v>
      </c>
      <c r="BJ2339" t="s">
        <v>119</v>
      </c>
      <c r="BK2339" t="s">
        <v>86</v>
      </c>
      <c r="BL2339" t="s">
        <v>87</v>
      </c>
    </row>
    <row r="2340" hidden="1" spans="1:64">
      <c r="A2340" t="s">
        <v>97</v>
      </c>
      <c r="B2340" t="s">
        <v>75</v>
      </c>
      <c r="C2340" t="s">
        <v>76</v>
      </c>
      <c r="D2340" t="s">
        <v>115</v>
      </c>
      <c r="E2340" t="s">
        <v>292</v>
      </c>
      <c r="F2340" t="s">
        <v>293</v>
      </c>
      <c r="G2340" t="s">
        <v>80</v>
      </c>
      <c r="H2340" t="s">
        <v>81</v>
      </c>
      <c r="I2340" s="34">
        <v>48875</v>
      </c>
      <c r="J2340" s="35">
        <v>1414</v>
      </c>
      <c r="K2340" s="35">
        <v>2162</v>
      </c>
      <c r="L2340" s="35">
        <v>1640</v>
      </c>
      <c r="M2340" s="35">
        <v>1153</v>
      </c>
      <c r="N2340" s="35">
        <v>2237</v>
      </c>
      <c r="O2340" s="35">
        <v>1396</v>
      </c>
      <c r="P2340" s="35">
        <v>1349</v>
      </c>
      <c r="Q2340" s="35">
        <v>2396</v>
      </c>
      <c r="R2340" s="35">
        <v>1482</v>
      </c>
      <c r="S2340" s="35">
        <v>3721</v>
      </c>
      <c r="T2340" s="35">
        <v>1484</v>
      </c>
      <c r="U2340" s="35">
        <v>1530</v>
      </c>
      <c r="V2340" s="34">
        <v>2245</v>
      </c>
      <c r="W2340" s="34">
        <f t="shared" si="576"/>
        <v>1544</v>
      </c>
      <c r="X2340" s="35">
        <v>390</v>
      </c>
      <c r="Y2340" s="35">
        <v>0</v>
      </c>
      <c r="Z2340" s="35">
        <v>0</v>
      </c>
      <c r="AA2340" s="34">
        <v>1908</v>
      </c>
      <c r="AB2340" s="34">
        <v>0</v>
      </c>
      <c r="AC2340" s="34">
        <v>204</v>
      </c>
      <c r="AD2340" s="34">
        <v>0</v>
      </c>
      <c r="AE2340" s="34">
        <f t="shared" si="577"/>
        <v>2112</v>
      </c>
      <c r="AF2340" s="34">
        <f t="shared" si="578"/>
        <v>0.94075723830735</v>
      </c>
      <c r="AG2340" s="34">
        <f t="shared" si="579"/>
        <v>1.36787564766839</v>
      </c>
      <c r="AH2340" s="34">
        <v>52236</v>
      </c>
      <c r="AI2340" s="34">
        <v>0</v>
      </c>
      <c r="AJ2340" s="35">
        <v>6000</v>
      </c>
      <c r="AK2340" s="35">
        <v>2669</v>
      </c>
      <c r="AL2340" s="35">
        <v>1618</v>
      </c>
      <c r="AM2340" s="34">
        <v>0.5</v>
      </c>
      <c r="AN2340" s="34">
        <f t="shared" si="580"/>
        <v>772</v>
      </c>
      <c r="AO2340" s="35">
        <v>12</v>
      </c>
      <c r="AP2340" s="35">
        <v>12</v>
      </c>
      <c r="AQ2340" t="s">
        <v>153</v>
      </c>
      <c r="AR2340">
        <v>20</v>
      </c>
      <c r="AS2340" s="34">
        <v>0.033333333333333</v>
      </c>
      <c r="AT2340" t="s">
        <v>83</v>
      </c>
      <c r="AU2340" s="35">
        <f t="shared" si="590"/>
        <v>208.5</v>
      </c>
      <c r="AV2340" s="35">
        <f t="shared" si="581"/>
        <v>216</v>
      </c>
      <c r="AW2340" s="35">
        <f t="shared" si="582"/>
        <v>1.50777202072539</v>
      </c>
      <c r="AX2340" s="35">
        <f t="shared" si="583"/>
        <v>0.459844559585492</v>
      </c>
      <c r="AY2340" s="35">
        <f t="shared" si="584"/>
        <v>216</v>
      </c>
      <c r="AZ2340" s="35">
        <f t="shared" si="585"/>
        <v>216</v>
      </c>
      <c r="BA2340" s="27" t="str">
        <f t="shared" si="586"/>
        <v>3</v>
      </c>
      <c r="BB2340" s="34">
        <v>0.00063</v>
      </c>
      <c r="BC2340" s="34">
        <f t="shared" si="587"/>
        <v>0.13608</v>
      </c>
      <c r="BD2340" s="34" t="e">
        <f t="shared" si="588"/>
        <v>#REF!</v>
      </c>
      <c r="BE2340" s="34">
        <v>0.58</v>
      </c>
      <c r="BF2340" s="34">
        <f t="shared" si="591"/>
        <v>125.28</v>
      </c>
      <c r="BG2340" s="34" t="e">
        <f t="shared" si="589"/>
        <v>#REF!</v>
      </c>
      <c r="BH2340" t="str">
        <f>IF(AT2340="UDARA","U","N")&amp;LEFT($C$4,2)&amp;MID($C$4,4,2)&amp;LEFT(A2340,3)&amp;MID(E2340,2,2)&amp;VLOOKUP(E2340,Acuan_Reference!C:L,10,0)</f>
        <v>N1501JKT71S3</v>
      </c>
      <c r="BI2340" t="s">
        <v>84</v>
      </c>
      <c r="BJ2340" t="s">
        <v>119</v>
      </c>
      <c r="BK2340" t="s">
        <v>86</v>
      </c>
      <c r="BL2340" t="s">
        <v>87</v>
      </c>
    </row>
    <row r="2341" hidden="1" spans="1:64">
      <c r="A2341" t="s">
        <v>98</v>
      </c>
      <c r="B2341" t="s">
        <v>75</v>
      </c>
      <c r="C2341" t="s">
        <v>76</v>
      </c>
      <c r="D2341" t="s">
        <v>115</v>
      </c>
      <c r="E2341" t="s">
        <v>292</v>
      </c>
      <c r="F2341" t="s">
        <v>293</v>
      </c>
      <c r="G2341" t="s">
        <v>80</v>
      </c>
      <c r="H2341" t="s">
        <v>81</v>
      </c>
      <c r="I2341" s="34">
        <v>48875</v>
      </c>
      <c r="J2341" s="35">
        <v>1289</v>
      </c>
      <c r="K2341" s="35">
        <v>1287</v>
      </c>
      <c r="L2341" s="35">
        <v>1248</v>
      </c>
      <c r="M2341" s="35">
        <v>722</v>
      </c>
      <c r="N2341" s="35">
        <v>657</v>
      </c>
      <c r="O2341" s="35">
        <v>858</v>
      </c>
      <c r="P2341" s="35">
        <v>844</v>
      </c>
      <c r="Q2341" s="35">
        <v>850</v>
      </c>
      <c r="R2341" s="35">
        <v>841</v>
      </c>
      <c r="S2341" s="35">
        <v>1272</v>
      </c>
      <c r="T2341" s="35">
        <v>1096</v>
      </c>
      <c r="U2341" s="35">
        <v>1016</v>
      </c>
      <c r="V2341" s="34">
        <v>1128</v>
      </c>
      <c r="W2341" s="34">
        <f t="shared" si="576"/>
        <v>963</v>
      </c>
      <c r="X2341" s="35">
        <v>468</v>
      </c>
      <c r="Y2341" s="35">
        <v>0</v>
      </c>
      <c r="Z2341" s="35">
        <v>0</v>
      </c>
      <c r="AA2341" s="34">
        <v>1413</v>
      </c>
      <c r="AB2341" s="34">
        <v>0</v>
      </c>
      <c r="AC2341" s="34">
        <v>0</v>
      </c>
      <c r="AD2341" s="34">
        <v>204</v>
      </c>
      <c r="AE2341" s="34">
        <f t="shared" si="577"/>
        <v>1617</v>
      </c>
      <c r="AF2341" s="34">
        <f t="shared" si="578"/>
        <v>1.43351063829787</v>
      </c>
      <c r="AG2341" s="34">
        <f t="shared" si="579"/>
        <v>1.46728971962617</v>
      </c>
      <c r="AH2341" s="34">
        <v>52236</v>
      </c>
      <c r="AI2341" s="34">
        <v>0</v>
      </c>
      <c r="AJ2341" s="35">
        <v>6000</v>
      </c>
      <c r="AK2341" s="35">
        <v>1041</v>
      </c>
      <c r="AL2341" s="35">
        <v>777</v>
      </c>
      <c r="AM2341" s="34">
        <v>0.9</v>
      </c>
      <c r="AN2341" s="34">
        <f t="shared" si="580"/>
        <v>866.7</v>
      </c>
      <c r="AO2341" s="35">
        <v>12</v>
      </c>
      <c r="AP2341" s="35">
        <v>12</v>
      </c>
      <c r="AQ2341" t="s">
        <v>153</v>
      </c>
      <c r="AR2341">
        <v>4</v>
      </c>
      <c r="AS2341" s="34">
        <v>0.1</v>
      </c>
      <c r="AT2341" t="s">
        <v>83</v>
      </c>
      <c r="AU2341" s="35">
        <f t="shared" si="590"/>
        <v>20.025</v>
      </c>
      <c r="AV2341" s="35">
        <f t="shared" si="581"/>
        <v>24</v>
      </c>
      <c r="AW2341" s="35">
        <f t="shared" si="582"/>
        <v>1.70404984423676</v>
      </c>
      <c r="AX2341" s="35">
        <f t="shared" si="583"/>
        <v>0.897196261682243</v>
      </c>
      <c r="AY2341" s="35">
        <f t="shared" si="584"/>
        <v>24</v>
      </c>
      <c r="AZ2341" s="35">
        <f t="shared" si="585"/>
        <v>24</v>
      </c>
      <c r="BA2341" s="27" t="str">
        <f t="shared" si="586"/>
        <v>3</v>
      </c>
      <c r="BB2341" s="34">
        <v>0.00063</v>
      </c>
      <c r="BC2341" s="34">
        <f t="shared" si="587"/>
        <v>0.01512</v>
      </c>
      <c r="BD2341" s="34" t="e">
        <f t="shared" si="588"/>
        <v>#REF!</v>
      </c>
      <c r="BE2341" s="34">
        <v>0.58</v>
      </c>
      <c r="BF2341" s="34">
        <f t="shared" si="591"/>
        <v>13.92</v>
      </c>
      <c r="BG2341" s="34" t="e">
        <f t="shared" si="589"/>
        <v>#REF!</v>
      </c>
      <c r="BH2341" t="str">
        <f>IF(AT2341="UDARA","U","N")&amp;LEFT($C$4,2)&amp;MID($C$4,4,2)&amp;LEFT(A2341,3)&amp;MID(E2341,2,2)&amp;VLOOKUP(E2341,Acuan_Reference!C:L,10,0)</f>
        <v>N1501JMR71S3</v>
      </c>
      <c r="BI2341" t="s">
        <v>84</v>
      </c>
      <c r="BJ2341" t="s">
        <v>119</v>
      </c>
      <c r="BK2341" t="s">
        <v>86</v>
      </c>
      <c r="BL2341" t="s">
        <v>87</v>
      </c>
    </row>
    <row r="2342" hidden="1" spans="1:64">
      <c r="A2342" t="s">
        <v>99</v>
      </c>
      <c r="B2342" t="s">
        <v>75</v>
      </c>
      <c r="C2342" t="s">
        <v>76</v>
      </c>
      <c r="D2342" t="s">
        <v>115</v>
      </c>
      <c r="E2342" t="s">
        <v>292</v>
      </c>
      <c r="F2342" t="s">
        <v>293</v>
      </c>
      <c r="G2342" t="s">
        <v>80</v>
      </c>
      <c r="H2342" t="s">
        <v>81</v>
      </c>
      <c r="I2342" s="34">
        <v>48875</v>
      </c>
      <c r="J2342" s="35">
        <v>2019</v>
      </c>
      <c r="K2342" s="35">
        <v>6002</v>
      </c>
      <c r="L2342" s="35">
        <v>5834</v>
      </c>
      <c r="M2342" s="35">
        <v>1916</v>
      </c>
      <c r="N2342" s="35">
        <v>3999</v>
      </c>
      <c r="O2342" s="35">
        <v>4511</v>
      </c>
      <c r="P2342" s="35">
        <v>2716</v>
      </c>
      <c r="Q2342" s="35">
        <v>1812</v>
      </c>
      <c r="R2342" s="35">
        <v>2135</v>
      </c>
      <c r="S2342" s="35">
        <v>7702</v>
      </c>
      <c r="T2342" s="35">
        <v>4761</v>
      </c>
      <c r="U2342" s="35">
        <v>3068</v>
      </c>
      <c r="V2342" s="34">
        <v>5177</v>
      </c>
      <c r="W2342" s="34">
        <f t="shared" si="576"/>
        <v>3787</v>
      </c>
      <c r="X2342" s="35">
        <v>759</v>
      </c>
      <c r="Y2342" s="35">
        <v>0</v>
      </c>
      <c r="Z2342" s="35">
        <v>12</v>
      </c>
      <c r="AA2342" s="34">
        <v>8357</v>
      </c>
      <c r="AB2342" s="34">
        <v>0</v>
      </c>
      <c r="AC2342" s="34">
        <v>0</v>
      </c>
      <c r="AD2342" s="34">
        <v>0</v>
      </c>
      <c r="AE2342" s="34">
        <f t="shared" si="577"/>
        <v>8369</v>
      </c>
      <c r="AF2342" s="34">
        <f t="shared" si="578"/>
        <v>1.6165733050029</v>
      </c>
      <c r="AG2342" s="34">
        <f t="shared" si="579"/>
        <v>2.2099287034592</v>
      </c>
      <c r="AH2342" s="34">
        <v>52236</v>
      </c>
      <c r="AI2342" s="34">
        <v>0</v>
      </c>
      <c r="AJ2342" s="35">
        <v>6000</v>
      </c>
      <c r="AK2342" s="35">
        <v>4091</v>
      </c>
      <c r="AL2342" s="35">
        <v>3532</v>
      </c>
      <c r="AM2342" s="34">
        <v>1.1</v>
      </c>
      <c r="AN2342" s="34">
        <f t="shared" si="580"/>
        <v>4165.7</v>
      </c>
      <c r="AO2342" s="35">
        <v>12</v>
      </c>
      <c r="AP2342" s="35">
        <v>12</v>
      </c>
      <c r="AQ2342" t="s">
        <v>153</v>
      </c>
      <c r="AR2342">
        <v>4</v>
      </c>
      <c r="AS2342" s="34">
        <v>0.33333333333333</v>
      </c>
      <c r="AT2342" t="s">
        <v>83</v>
      </c>
      <c r="AU2342" s="35">
        <f t="shared" si="590"/>
        <v>0</v>
      </c>
      <c r="AV2342" s="35">
        <f t="shared" si="581"/>
        <v>0</v>
      </c>
      <c r="AW2342" s="35">
        <f t="shared" si="582"/>
        <v>2.2099287034592</v>
      </c>
      <c r="AX2342" s="35">
        <f t="shared" si="583"/>
        <v>1.27726432532348</v>
      </c>
      <c r="AY2342" s="35">
        <f t="shared" si="584"/>
        <v>0</v>
      </c>
      <c r="AZ2342" s="35">
        <f t="shared" si="585"/>
        <v>0</v>
      </c>
      <c r="BA2342" s="27" t="str">
        <f t="shared" si="586"/>
        <v>3</v>
      </c>
      <c r="BB2342" s="34">
        <v>0.00063</v>
      </c>
      <c r="BC2342" s="34">
        <f t="shared" si="587"/>
        <v>0</v>
      </c>
      <c r="BD2342" s="34" t="e">
        <f t="shared" si="588"/>
        <v>#REF!</v>
      </c>
      <c r="BE2342" s="34">
        <v>0.58</v>
      </c>
      <c r="BF2342" s="34">
        <f t="shared" si="591"/>
        <v>0</v>
      </c>
      <c r="BG2342" s="34" t="e">
        <f t="shared" si="589"/>
        <v>#REF!</v>
      </c>
      <c r="BH2342" t="str">
        <f>IF(AT2342="UDARA","U","N")&amp;LEFT($C$4,2)&amp;MID($C$4,4,2)&amp;LEFT(A2342,3)&amp;MID(E2342,2,2)&amp;VLOOKUP(E2342,Acuan_Reference!C:L,10,0)</f>
        <v>N1501MDN71S3</v>
      </c>
      <c r="BI2342" t="s">
        <v>84</v>
      </c>
      <c r="BJ2342" t="s">
        <v>119</v>
      </c>
      <c r="BK2342" t="s">
        <v>86</v>
      </c>
      <c r="BL2342" t="s">
        <v>87</v>
      </c>
    </row>
    <row r="2343" hidden="1" spans="1:64">
      <c r="A2343" t="s">
        <v>100</v>
      </c>
      <c r="B2343" t="s">
        <v>75</v>
      </c>
      <c r="C2343" t="s">
        <v>76</v>
      </c>
      <c r="D2343" t="s">
        <v>115</v>
      </c>
      <c r="E2343" t="s">
        <v>292</v>
      </c>
      <c r="F2343" t="s">
        <v>293</v>
      </c>
      <c r="G2343" t="s">
        <v>80</v>
      </c>
      <c r="H2343" t="s">
        <v>81</v>
      </c>
      <c r="I2343" s="34">
        <v>48875</v>
      </c>
      <c r="J2343" s="35">
        <v>2408</v>
      </c>
      <c r="K2343" s="35">
        <v>3397</v>
      </c>
      <c r="L2343" s="35">
        <v>2851</v>
      </c>
      <c r="M2343" s="35">
        <v>2497</v>
      </c>
      <c r="N2343" s="35">
        <v>2155</v>
      </c>
      <c r="O2343" s="35">
        <v>2535</v>
      </c>
      <c r="P2343" s="35">
        <v>3448</v>
      </c>
      <c r="Q2343" s="35">
        <v>2298</v>
      </c>
      <c r="R2343" s="35">
        <v>2588</v>
      </c>
      <c r="S2343" s="35">
        <v>4215</v>
      </c>
      <c r="T2343" s="35">
        <v>2591</v>
      </c>
      <c r="U2343" s="35">
        <v>3809</v>
      </c>
      <c r="V2343" s="34">
        <v>3538.3333333333</v>
      </c>
      <c r="W2343" s="34">
        <f t="shared" si="576"/>
        <v>2891</v>
      </c>
      <c r="X2343" s="35">
        <v>1965</v>
      </c>
      <c r="Y2343" s="35">
        <v>0</v>
      </c>
      <c r="Z2343" s="35">
        <v>0</v>
      </c>
      <c r="AA2343" s="34">
        <v>4561</v>
      </c>
      <c r="AB2343" s="34">
        <v>0</v>
      </c>
      <c r="AC2343" s="34">
        <v>0</v>
      </c>
      <c r="AD2343" s="34">
        <v>696</v>
      </c>
      <c r="AE2343" s="34">
        <f t="shared" si="577"/>
        <v>5257</v>
      </c>
      <c r="AF2343" s="34">
        <f t="shared" si="578"/>
        <v>1.48572774375885</v>
      </c>
      <c r="AG2343" s="34">
        <f t="shared" si="579"/>
        <v>1.57765479072985</v>
      </c>
      <c r="AH2343" s="34">
        <v>52236</v>
      </c>
      <c r="AI2343" s="34">
        <v>0</v>
      </c>
      <c r="AJ2343" s="35">
        <v>6000</v>
      </c>
      <c r="AK2343" s="35">
        <v>3197</v>
      </c>
      <c r="AL2343" s="35">
        <v>2273</v>
      </c>
      <c r="AM2343" s="34">
        <v>1.5</v>
      </c>
      <c r="AN2343" s="34">
        <f t="shared" si="580"/>
        <v>4336.5</v>
      </c>
      <c r="AO2343" s="35">
        <v>12</v>
      </c>
      <c r="AP2343" s="35">
        <v>12</v>
      </c>
      <c r="AQ2343" t="s">
        <v>82</v>
      </c>
      <c r="AR2343">
        <v>2</v>
      </c>
      <c r="AS2343" s="34">
        <v>0.76666666666667</v>
      </c>
      <c r="AT2343" t="s">
        <v>83</v>
      </c>
      <c r="AU2343" s="35">
        <f t="shared" si="590"/>
        <v>1014.375</v>
      </c>
      <c r="AV2343" s="35">
        <f t="shared" si="581"/>
        <v>1020</v>
      </c>
      <c r="AW2343" s="35">
        <f t="shared" si="582"/>
        <v>2.1712210307852</v>
      </c>
      <c r="AX2343" s="35">
        <f t="shared" si="583"/>
        <v>1.38498789346247</v>
      </c>
      <c r="AY2343" s="35">
        <f t="shared" si="584"/>
        <v>1020</v>
      </c>
      <c r="AZ2343" s="35">
        <f t="shared" si="585"/>
        <v>1020</v>
      </c>
      <c r="BA2343" s="27" t="str">
        <f t="shared" si="586"/>
        <v>2</v>
      </c>
      <c r="BB2343" s="34">
        <v>0.00063</v>
      </c>
      <c r="BC2343" s="34">
        <f t="shared" si="587"/>
        <v>0.6426</v>
      </c>
      <c r="BD2343" s="34" t="e">
        <f t="shared" si="588"/>
        <v>#REF!</v>
      </c>
      <c r="BE2343" s="34">
        <v>0.58</v>
      </c>
      <c r="BF2343" s="34">
        <f t="shared" si="591"/>
        <v>591.6</v>
      </c>
      <c r="BG2343" s="34" t="e">
        <f t="shared" si="589"/>
        <v>#REF!</v>
      </c>
      <c r="BH2343" t="str">
        <f>IF(AT2343="UDARA","U","N")&amp;LEFT($C$4,2)&amp;MID($C$4,4,2)&amp;LEFT(A2343,3)&amp;MID(E2343,2,2)&amp;VLOOKUP(E2343,Acuan_Reference!C:L,10,0)</f>
        <v>N1501MDO71S3</v>
      </c>
      <c r="BI2343" t="s">
        <v>84</v>
      </c>
      <c r="BJ2343" t="s">
        <v>119</v>
      </c>
      <c r="BK2343" t="s">
        <v>86</v>
      </c>
      <c r="BL2343" t="s">
        <v>87</v>
      </c>
    </row>
    <row r="2344" hidden="1" spans="1:64">
      <c r="A2344" t="s">
        <v>101</v>
      </c>
      <c r="B2344" t="s">
        <v>75</v>
      </c>
      <c r="C2344" t="s">
        <v>76</v>
      </c>
      <c r="D2344" t="s">
        <v>115</v>
      </c>
      <c r="E2344" t="s">
        <v>292</v>
      </c>
      <c r="F2344" t="s">
        <v>293</v>
      </c>
      <c r="G2344" t="s">
        <v>80</v>
      </c>
      <c r="H2344" t="s">
        <v>81</v>
      </c>
      <c r="I2344" s="34">
        <v>48875</v>
      </c>
      <c r="J2344" s="35">
        <v>5345</v>
      </c>
      <c r="K2344" s="35">
        <v>19151</v>
      </c>
      <c r="L2344" s="35">
        <v>9982</v>
      </c>
      <c r="M2344" s="35">
        <v>5549</v>
      </c>
      <c r="N2344" s="35">
        <v>15656</v>
      </c>
      <c r="O2344" s="35">
        <v>13045</v>
      </c>
      <c r="P2344" s="35">
        <v>14725</v>
      </c>
      <c r="Q2344" s="35">
        <v>6567</v>
      </c>
      <c r="R2344" s="35">
        <v>12098</v>
      </c>
      <c r="S2344" s="35">
        <v>30053</v>
      </c>
      <c r="T2344" s="35">
        <v>16692</v>
      </c>
      <c r="U2344" s="35">
        <v>20403</v>
      </c>
      <c r="V2344" s="34">
        <v>22382.666666667</v>
      </c>
      <c r="W2344" s="34">
        <f t="shared" si="576"/>
        <v>17110</v>
      </c>
      <c r="X2344" s="35">
        <v>3070</v>
      </c>
      <c r="Y2344" s="35">
        <v>0</v>
      </c>
      <c r="Z2344" s="35">
        <v>0</v>
      </c>
      <c r="AA2344" s="34">
        <v>28671</v>
      </c>
      <c r="AB2344" s="34">
        <v>0</v>
      </c>
      <c r="AC2344" s="34">
        <v>3144</v>
      </c>
      <c r="AD2344" s="34">
        <v>2988</v>
      </c>
      <c r="AE2344" s="34">
        <f t="shared" si="577"/>
        <v>34803</v>
      </c>
      <c r="AF2344" s="34">
        <f t="shared" si="578"/>
        <v>1.55490856019537</v>
      </c>
      <c r="AG2344" s="34">
        <f t="shared" si="579"/>
        <v>1.85943892460549</v>
      </c>
      <c r="AH2344" s="34">
        <v>52236</v>
      </c>
      <c r="AI2344" s="34">
        <v>0</v>
      </c>
      <c r="AJ2344" s="35">
        <v>6000</v>
      </c>
      <c r="AK2344" s="35">
        <v>17105</v>
      </c>
      <c r="AL2344" s="35">
        <v>14235</v>
      </c>
      <c r="AM2344" s="34">
        <v>1.3</v>
      </c>
      <c r="AN2344" s="34">
        <f t="shared" si="580"/>
        <v>22243</v>
      </c>
      <c r="AO2344" s="35">
        <v>12</v>
      </c>
      <c r="AP2344" s="35">
        <v>12</v>
      </c>
      <c r="AQ2344" t="s">
        <v>82</v>
      </c>
      <c r="AR2344">
        <v>4</v>
      </c>
      <c r="AS2344" s="34">
        <v>0.5</v>
      </c>
      <c r="AT2344" t="s">
        <v>83</v>
      </c>
      <c r="AU2344" s="35">
        <f t="shared" si="590"/>
        <v>1256.25</v>
      </c>
      <c r="AV2344" s="35">
        <f t="shared" si="581"/>
        <v>1260</v>
      </c>
      <c r="AW2344" s="35">
        <f t="shared" si="582"/>
        <v>2.10771478667446</v>
      </c>
      <c r="AX2344" s="35">
        <f t="shared" si="583"/>
        <v>1.27574517825833</v>
      </c>
      <c r="AY2344" s="35">
        <f t="shared" si="584"/>
        <v>1260</v>
      </c>
      <c r="AZ2344" s="35">
        <f t="shared" si="585"/>
        <v>1260</v>
      </c>
      <c r="BA2344" s="27" t="str">
        <f t="shared" si="586"/>
        <v>3</v>
      </c>
      <c r="BB2344" s="34">
        <v>0.00063</v>
      </c>
      <c r="BC2344" s="34">
        <f t="shared" si="587"/>
        <v>0.7938</v>
      </c>
      <c r="BD2344" s="34" t="e">
        <f t="shared" si="588"/>
        <v>#REF!</v>
      </c>
      <c r="BE2344" s="34">
        <v>0.58</v>
      </c>
      <c r="BF2344" s="34">
        <f t="shared" si="591"/>
        <v>730.8</v>
      </c>
      <c r="BG2344" s="34" t="e">
        <f t="shared" si="589"/>
        <v>#REF!</v>
      </c>
      <c r="BH2344" t="str">
        <f>IF(AT2344="UDARA","U","N")&amp;LEFT($C$4,2)&amp;MID($C$4,4,2)&amp;LEFT(A2344,3)&amp;MID(E2344,2,2)&amp;VLOOKUP(E2344,Acuan_Reference!C:L,10,0)</f>
        <v>N1501MKS71S3</v>
      </c>
      <c r="BI2344" t="s">
        <v>84</v>
      </c>
      <c r="BJ2344" t="s">
        <v>119</v>
      </c>
      <c r="BK2344" t="s">
        <v>86</v>
      </c>
      <c r="BL2344" t="s">
        <v>87</v>
      </c>
    </row>
    <row r="2345" hidden="1" spans="1:64">
      <c r="A2345" t="s">
        <v>102</v>
      </c>
      <c r="B2345" t="s">
        <v>75</v>
      </c>
      <c r="C2345" t="s">
        <v>76</v>
      </c>
      <c r="D2345" t="s">
        <v>115</v>
      </c>
      <c r="E2345" t="s">
        <v>292</v>
      </c>
      <c r="F2345" t="s">
        <v>293</v>
      </c>
      <c r="G2345" t="s">
        <v>80</v>
      </c>
      <c r="H2345" t="s">
        <v>81</v>
      </c>
      <c r="I2345" s="34">
        <v>48875</v>
      </c>
      <c r="J2345" s="35">
        <v>2024</v>
      </c>
      <c r="K2345" s="35">
        <v>2575</v>
      </c>
      <c r="L2345" s="35">
        <v>3413</v>
      </c>
      <c r="M2345" s="35">
        <v>1329</v>
      </c>
      <c r="N2345" s="35">
        <v>2235</v>
      </c>
      <c r="O2345" s="35">
        <v>1598</v>
      </c>
      <c r="P2345" s="35">
        <v>1759</v>
      </c>
      <c r="Q2345" s="35">
        <v>1166</v>
      </c>
      <c r="R2345" s="35">
        <v>1650</v>
      </c>
      <c r="S2345" s="35">
        <v>2603</v>
      </c>
      <c r="T2345" s="35">
        <v>2606</v>
      </c>
      <c r="U2345" s="35">
        <v>2033</v>
      </c>
      <c r="V2345" s="34">
        <v>2414</v>
      </c>
      <c r="W2345" s="34">
        <f t="shared" si="576"/>
        <v>2099.66666666667</v>
      </c>
      <c r="X2345" s="35">
        <v>431</v>
      </c>
      <c r="Y2345" s="35">
        <v>0</v>
      </c>
      <c r="Z2345" s="35">
        <v>0</v>
      </c>
      <c r="AA2345" s="34">
        <v>2803</v>
      </c>
      <c r="AB2345" s="34">
        <v>0</v>
      </c>
      <c r="AC2345" s="34">
        <v>156</v>
      </c>
      <c r="AD2345" s="34">
        <v>0</v>
      </c>
      <c r="AE2345" s="34">
        <f t="shared" si="577"/>
        <v>2959</v>
      </c>
      <c r="AF2345" s="34">
        <f t="shared" si="578"/>
        <v>1.22576636288318</v>
      </c>
      <c r="AG2345" s="34">
        <f t="shared" si="579"/>
        <v>1.40927131290681</v>
      </c>
      <c r="AH2345" s="34">
        <v>52236</v>
      </c>
      <c r="AI2345" s="34">
        <v>0</v>
      </c>
      <c r="AJ2345" s="35">
        <v>6000</v>
      </c>
      <c r="AK2345" s="35">
        <v>1903</v>
      </c>
      <c r="AL2345" s="35">
        <v>1660</v>
      </c>
      <c r="AM2345" s="34">
        <v>0.8</v>
      </c>
      <c r="AN2345" s="34">
        <f t="shared" si="580"/>
        <v>1679.73333333333</v>
      </c>
      <c r="AO2345" s="35">
        <v>12</v>
      </c>
      <c r="AP2345" s="35">
        <v>12</v>
      </c>
      <c r="AQ2345" t="s">
        <v>153</v>
      </c>
      <c r="AR2345">
        <v>8</v>
      </c>
      <c r="AS2345" s="34">
        <v>0.1</v>
      </c>
      <c r="AT2345" t="s">
        <v>83</v>
      </c>
      <c r="AU2345" s="35">
        <f t="shared" si="590"/>
        <v>285.55</v>
      </c>
      <c r="AV2345" s="35">
        <f t="shared" si="581"/>
        <v>288</v>
      </c>
      <c r="AW2345" s="35">
        <f t="shared" si="582"/>
        <v>1.54643594221305</v>
      </c>
      <c r="AX2345" s="35">
        <f t="shared" si="583"/>
        <v>0.755834259406255</v>
      </c>
      <c r="AY2345" s="35">
        <f t="shared" si="584"/>
        <v>288</v>
      </c>
      <c r="AZ2345" s="35">
        <f t="shared" si="585"/>
        <v>288</v>
      </c>
      <c r="BA2345" s="27" t="str">
        <f t="shared" si="586"/>
        <v>3</v>
      </c>
      <c r="BB2345" s="34">
        <v>0.00063</v>
      </c>
      <c r="BC2345" s="34">
        <f t="shared" si="587"/>
        <v>0.18144</v>
      </c>
      <c r="BD2345" s="34" t="e">
        <f t="shared" si="588"/>
        <v>#REF!</v>
      </c>
      <c r="BE2345" s="34">
        <v>0.58</v>
      </c>
      <c r="BF2345" s="34">
        <f t="shared" si="591"/>
        <v>167.04</v>
      </c>
      <c r="BG2345" s="34" t="e">
        <f t="shared" si="589"/>
        <v>#REF!</v>
      </c>
      <c r="BH2345" t="str">
        <f>IF(AT2345="UDARA","U","N")&amp;LEFT($C$4,2)&amp;MID($C$4,4,2)&amp;LEFT(A2345,3)&amp;MID(E2345,2,2)&amp;VLOOKUP(E2345,Acuan_Reference!C:L,10,0)</f>
        <v>N1501MLG71S3</v>
      </c>
      <c r="BI2345" t="s">
        <v>84</v>
      </c>
      <c r="BJ2345" t="s">
        <v>119</v>
      </c>
      <c r="BK2345" t="s">
        <v>86</v>
      </c>
      <c r="BL2345" t="s">
        <v>87</v>
      </c>
    </row>
    <row r="2346" hidden="1" spans="1:64">
      <c r="A2346" t="s">
        <v>103</v>
      </c>
      <c r="B2346" t="s">
        <v>75</v>
      </c>
      <c r="C2346" t="s">
        <v>76</v>
      </c>
      <c r="D2346" t="s">
        <v>115</v>
      </c>
      <c r="E2346" t="s">
        <v>292</v>
      </c>
      <c r="F2346" t="s">
        <v>293</v>
      </c>
      <c r="G2346" t="s">
        <v>80</v>
      </c>
      <c r="H2346" t="s">
        <v>81</v>
      </c>
      <c r="I2346" s="34">
        <v>48875</v>
      </c>
      <c r="J2346" s="35">
        <v>999</v>
      </c>
      <c r="K2346" s="35">
        <v>2537</v>
      </c>
      <c r="L2346" s="35">
        <v>918</v>
      </c>
      <c r="M2346" s="35">
        <v>1075</v>
      </c>
      <c r="N2346" s="35">
        <v>2540</v>
      </c>
      <c r="O2346" s="35">
        <v>1626</v>
      </c>
      <c r="P2346" s="35">
        <v>1385</v>
      </c>
      <c r="Q2346" s="35">
        <v>898</v>
      </c>
      <c r="R2346" s="35">
        <v>1275</v>
      </c>
      <c r="S2346" s="35">
        <v>2422</v>
      </c>
      <c r="T2346" s="35">
        <v>1470</v>
      </c>
      <c r="U2346" s="35">
        <v>2157</v>
      </c>
      <c r="V2346" s="34">
        <v>2016.3333333333</v>
      </c>
      <c r="W2346" s="34">
        <f t="shared" si="576"/>
        <v>1625.66666666667</v>
      </c>
      <c r="X2346" s="35">
        <v>256</v>
      </c>
      <c r="Y2346" s="35">
        <v>0</v>
      </c>
      <c r="Z2346" s="35">
        <v>0</v>
      </c>
      <c r="AA2346" s="34">
        <v>2140</v>
      </c>
      <c r="AB2346" s="34">
        <v>0</v>
      </c>
      <c r="AC2346" s="34">
        <v>1032</v>
      </c>
      <c r="AD2346" s="34">
        <v>0</v>
      </c>
      <c r="AE2346" s="34">
        <f t="shared" si="577"/>
        <v>3172</v>
      </c>
      <c r="AF2346" s="34">
        <f t="shared" si="578"/>
        <v>1.57315258720452</v>
      </c>
      <c r="AG2346" s="34">
        <f t="shared" si="579"/>
        <v>1.9511995078942</v>
      </c>
      <c r="AH2346" s="34">
        <v>52236</v>
      </c>
      <c r="AI2346" s="34">
        <v>0</v>
      </c>
      <c r="AJ2346" s="35">
        <v>6000</v>
      </c>
      <c r="AK2346" s="35">
        <v>1614</v>
      </c>
      <c r="AL2346" s="35">
        <v>1250</v>
      </c>
      <c r="AM2346" s="34">
        <v>1.3</v>
      </c>
      <c r="AN2346" s="34">
        <f t="shared" si="580"/>
        <v>2113.36666666667</v>
      </c>
      <c r="AO2346" s="35">
        <v>12</v>
      </c>
      <c r="AP2346" s="35">
        <v>12</v>
      </c>
      <c r="AQ2346" t="s">
        <v>82</v>
      </c>
      <c r="AR2346">
        <v>2</v>
      </c>
      <c r="AS2346" s="34">
        <v>0.36666666666667</v>
      </c>
      <c r="AT2346" t="s">
        <v>83</v>
      </c>
      <c r="AU2346" s="35">
        <f t="shared" si="590"/>
        <v>143.525</v>
      </c>
      <c r="AV2346" s="35">
        <f t="shared" si="581"/>
        <v>144</v>
      </c>
      <c r="AW2346" s="35">
        <f t="shared" si="582"/>
        <v>2.03977855238876</v>
      </c>
      <c r="AX2346" s="35">
        <f t="shared" si="583"/>
        <v>1.27086323559565</v>
      </c>
      <c r="AY2346" s="35">
        <f t="shared" si="584"/>
        <v>144</v>
      </c>
      <c r="AZ2346" s="35">
        <f t="shared" si="585"/>
        <v>144</v>
      </c>
      <c r="BA2346" s="27" t="str">
        <f t="shared" si="586"/>
        <v>3</v>
      </c>
      <c r="BB2346" s="34">
        <v>0.00063</v>
      </c>
      <c r="BC2346" s="34">
        <f t="shared" si="587"/>
        <v>0.09072</v>
      </c>
      <c r="BD2346" s="34" t="e">
        <f t="shared" si="588"/>
        <v>#REF!</v>
      </c>
      <c r="BE2346" s="34">
        <v>0.58</v>
      </c>
      <c r="BF2346" s="34">
        <f t="shared" si="591"/>
        <v>83.52</v>
      </c>
      <c r="BG2346" s="34" t="e">
        <f t="shared" si="589"/>
        <v>#REF!</v>
      </c>
      <c r="BH2346" t="str">
        <f>IF(AT2346="UDARA","U","N")&amp;LEFT($C$4,2)&amp;MID($C$4,4,2)&amp;LEFT(A2346,3)&amp;MID(E2346,2,2)&amp;VLOOKUP(E2346,Acuan_Reference!C:L,10,0)</f>
        <v>N1501NAD71S3</v>
      </c>
      <c r="BI2346" t="s">
        <v>84</v>
      </c>
      <c r="BJ2346" t="s">
        <v>119</v>
      </c>
      <c r="BK2346" t="s">
        <v>86</v>
      </c>
      <c r="BL2346" t="s">
        <v>87</v>
      </c>
    </row>
    <row r="2347" hidden="1" spans="1:64">
      <c r="A2347" t="s">
        <v>104</v>
      </c>
      <c r="B2347" t="s">
        <v>75</v>
      </c>
      <c r="C2347" t="s">
        <v>76</v>
      </c>
      <c r="D2347" t="s">
        <v>115</v>
      </c>
      <c r="E2347" t="s">
        <v>292</v>
      </c>
      <c r="F2347" t="s">
        <v>293</v>
      </c>
      <c r="G2347" t="s">
        <v>80</v>
      </c>
      <c r="H2347" t="s">
        <v>81</v>
      </c>
      <c r="I2347" s="34">
        <v>48875</v>
      </c>
      <c r="J2347" s="35">
        <v>1075</v>
      </c>
      <c r="K2347" s="35">
        <v>3525</v>
      </c>
      <c r="L2347" s="35">
        <v>2574</v>
      </c>
      <c r="M2347" s="35">
        <v>1109</v>
      </c>
      <c r="N2347" s="35">
        <v>4335</v>
      </c>
      <c r="O2347" s="35">
        <v>3150</v>
      </c>
      <c r="P2347" s="35">
        <v>1648</v>
      </c>
      <c r="Q2347" s="35">
        <v>1091</v>
      </c>
      <c r="R2347" s="35">
        <v>1170</v>
      </c>
      <c r="S2347" s="35">
        <v>3807</v>
      </c>
      <c r="T2347" s="35">
        <v>3794</v>
      </c>
      <c r="U2347" s="35">
        <v>3455</v>
      </c>
      <c r="V2347" s="34">
        <v>3685.3333333333</v>
      </c>
      <c r="W2347" s="34">
        <f t="shared" si="576"/>
        <v>3123.66666666667</v>
      </c>
      <c r="X2347" s="35">
        <v>647</v>
      </c>
      <c r="Y2347" s="35">
        <v>0</v>
      </c>
      <c r="Z2347" s="35">
        <v>0</v>
      </c>
      <c r="AA2347" s="34">
        <v>3637</v>
      </c>
      <c r="AB2347" s="34">
        <v>0</v>
      </c>
      <c r="AC2347" s="34">
        <v>996</v>
      </c>
      <c r="AD2347" s="34">
        <v>0</v>
      </c>
      <c r="AE2347" s="34">
        <f t="shared" si="577"/>
        <v>4633</v>
      </c>
      <c r="AF2347" s="34">
        <f t="shared" si="578"/>
        <v>1.2571454413893</v>
      </c>
      <c r="AG2347" s="34">
        <f t="shared" si="579"/>
        <v>1.48319282894035</v>
      </c>
      <c r="AH2347" s="34">
        <v>52236</v>
      </c>
      <c r="AI2347" s="34">
        <v>0</v>
      </c>
      <c r="AJ2347" s="35">
        <v>6000</v>
      </c>
      <c r="AK2347" s="35">
        <v>2131</v>
      </c>
      <c r="AL2347" s="35">
        <v>2122</v>
      </c>
      <c r="AM2347" s="34">
        <v>1</v>
      </c>
      <c r="AN2347" s="34">
        <f t="shared" si="580"/>
        <v>3123.66666666667</v>
      </c>
      <c r="AO2347" s="35">
        <v>12</v>
      </c>
      <c r="AP2347" s="35">
        <v>12</v>
      </c>
      <c r="AQ2347" t="s">
        <v>82</v>
      </c>
      <c r="AR2347">
        <v>4</v>
      </c>
      <c r="AS2347" s="34">
        <v>0.26666666666667</v>
      </c>
      <c r="AT2347" t="s">
        <v>83</v>
      </c>
      <c r="AU2347" s="35">
        <f t="shared" si="590"/>
        <v>459.5</v>
      </c>
      <c r="AV2347" s="35">
        <f t="shared" si="581"/>
        <v>468</v>
      </c>
      <c r="AW2347" s="35">
        <f t="shared" si="582"/>
        <v>1.63301675381496</v>
      </c>
      <c r="AX2347" s="35">
        <f t="shared" si="583"/>
        <v>0.953686906413403</v>
      </c>
      <c r="AY2347" s="35">
        <f t="shared" si="584"/>
        <v>468</v>
      </c>
      <c r="AZ2347" s="35">
        <f t="shared" si="585"/>
        <v>468</v>
      </c>
      <c r="BA2347" s="27" t="str">
        <f t="shared" si="586"/>
        <v>3</v>
      </c>
      <c r="BB2347" s="34">
        <v>0.00063</v>
      </c>
      <c r="BC2347" s="34">
        <f t="shared" si="587"/>
        <v>0.29484</v>
      </c>
      <c r="BD2347" s="34" t="e">
        <f t="shared" si="588"/>
        <v>#REF!</v>
      </c>
      <c r="BE2347" s="34">
        <v>0.58</v>
      </c>
      <c r="BF2347" s="34">
        <f t="shared" si="591"/>
        <v>271.44</v>
      </c>
      <c r="BG2347" s="34" t="e">
        <f t="shared" si="589"/>
        <v>#REF!</v>
      </c>
      <c r="BH2347" t="str">
        <f>IF(AT2347="UDARA","U","N")&amp;LEFT($C$4,2)&amp;MID($C$4,4,2)&amp;LEFT(A2347,3)&amp;MID(E2347,2,2)&amp;VLOOKUP(E2347,Acuan_Reference!C:L,10,0)</f>
        <v>N1501PDG71S3</v>
      </c>
      <c r="BI2347" t="s">
        <v>84</v>
      </c>
      <c r="BJ2347" t="s">
        <v>119</v>
      </c>
      <c r="BK2347" t="s">
        <v>86</v>
      </c>
      <c r="BL2347" t="s">
        <v>87</v>
      </c>
    </row>
    <row r="2348" hidden="1" spans="1:64">
      <c r="A2348" t="s">
        <v>105</v>
      </c>
      <c r="B2348" t="s">
        <v>75</v>
      </c>
      <c r="C2348" t="s">
        <v>76</v>
      </c>
      <c r="D2348" t="s">
        <v>115</v>
      </c>
      <c r="E2348" t="s">
        <v>292</v>
      </c>
      <c r="F2348" t="s">
        <v>293</v>
      </c>
      <c r="G2348" t="s">
        <v>80</v>
      </c>
      <c r="H2348" t="s">
        <v>81</v>
      </c>
      <c r="I2348" s="34">
        <v>48875</v>
      </c>
      <c r="J2348" s="35">
        <v>1005</v>
      </c>
      <c r="K2348" s="35">
        <v>2970</v>
      </c>
      <c r="L2348" s="35">
        <v>1992</v>
      </c>
      <c r="M2348" s="35">
        <v>1488</v>
      </c>
      <c r="N2348" s="35">
        <v>3317</v>
      </c>
      <c r="O2348" s="35">
        <v>1983</v>
      </c>
      <c r="P2348" s="35">
        <v>1256</v>
      </c>
      <c r="Q2348" s="35">
        <v>1369</v>
      </c>
      <c r="R2348" s="35">
        <v>1715</v>
      </c>
      <c r="S2348" s="35">
        <v>2574</v>
      </c>
      <c r="T2348" s="35">
        <v>1983</v>
      </c>
      <c r="U2348" s="35">
        <v>1613</v>
      </c>
      <c r="V2348" s="34">
        <v>2056.6666666667</v>
      </c>
      <c r="W2348" s="34">
        <f t="shared" si="576"/>
        <v>1704.66666666667</v>
      </c>
      <c r="X2348" s="35">
        <v>817</v>
      </c>
      <c r="Y2348" s="35">
        <v>0</v>
      </c>
      <c r="Z2348" s="35">
        <v>0</v>
      </c>
      <c r="AA2348" s="34">
        <v>2749</v>
      </c>
      <c r="AB2348" s="34">
        <v>0</v>
      </c>
      <c r="AC2348" s="34">
        <v>0</v>
      </c>
      <c r="AD2348" s="34">
        <v>0</v>
      </c>
      <c r="AE2348" s="34">
        <f t="shared" si="577"/>
        <v>2749</v>
      </c>
      <c r="AF2348" s="34">
        <f t="shared" si="578"/>
        <v>1.33662884927064</v>
      </c>
      <c r="AG2348" s="34">
        <f t="shared" si="579"/>
        <v>1.612631990614</v>
      </c>
      <c r="AH2348" s="34">
        <v>52236</v>
      </c>
      <c r="AI2348" s="34">
        <v>0</v>
      </c>
      <c r="AJ2348" s="35">
        <v>6000</v>
      </c>
      <c r="AK2348" s="35">
        <v>1987</v>
      </c>
      <c r="AL2348" s="35">
        <v>1518</v>
      </c>
      <c r="AM2348" s="34">
        <v>1</v>
      </c>
      <c r="AN2348" s="34">
        <f t="shared" si="580"/>
        <v>1704.66666666667</v>
      </c>
      <c r="AO2348" s="35">
        <v>12</v>
      </c>
      <c r="AP2348" s="35">
        <v>12</v>
      </c>
      <c r="AQ2348" t="s">
        <v>82</v>
      </c>
      <c r="AR2348">
        <v>4</v>
      </c>
      <c r="AS2348" s="34">
        <v>0.26666666666667</v>
      </c>
      <c r="AT2348" t="s">
        <v>83</v>
      </c>
      <c r="AU2348" s="35">
        <f t="shared" si="590"/>
        <v>355.25</v>
      </c>
      <c r="AV2348" s="35">
        <f t="shared" si="581"/>
        <v>360</v>
      </c>
      <c r="AW2348" s="35">
        <f t="shared" si="582"/>
        <v>1.82381697301525</v>
      </c>
      <c r="AX2348" s="35">
        <f t="shared" si="583"/>
        <v>0.933320297223309</v>
      </c>
      <c r="AY2348" s="35">
        <f t="shared" si="584"/>
        <v>360</v>
      </c>
      <c r="AZ2348" s="35">
        <f t="shared" si="585"/>
        <v>360</v>
      </c>
      <c r="BA2348" s="27" t="str">
        <f t="shared" si="586"/>
        <v>3</v>
      </c>
      <c r="BB2348" s="34">
        <v>0.00063</v>
      </c>
      <c r="BC2348" s="34">
        <f t="shared" si="587"/>
        <v>0.2268</v>
      </c>
      <c r="BD2348" s="34" t="e">
        <f t="shared" si="588"/>
        <v>#REF!</v>
      </c>
      <c r="BE2348" s="34">
        <v>0.58</v>
      </c>
      <c r="BF2348" s="34">
        <f t="shared" si="591"/>
        <v>208.8</v>
      </c>
      <c r="BG2348" s="34" t="e">
        <f t="shared" si="589"/>
        <v>#REF!</v>
      </c>
      <c r="BH2348" t="str">
        <f>IF(AT2348="UDARA","U","N")&amp;LEFT($C$4,2)&amp;MID($C$4,4,2)&amp;LEFT(A2348,3)&amp;MID(E2348,2,2)&amp;VLOOKUP(E2348,Acuan_Reference!C:L,10,0)</f>
        <v>N1501PKB71S3</v>
      </c>
      <c r="BI2348" t="s">
        <v>84</v>
      </c>
      <c r="BJ2348" t="s">
        <v>119</v>
      </c>
      <c r="BK2348" t="s">
        <v>86</v>
      </c>
      <c r="BL2348" t="s">
        <v>87</v>
      </c>
    </row>
    <row r="2349" hidden="1" spans="1:64">
      <c r="A2349" t="s">
        <v>106</v>
      </c>
      <c r="B2349" t="s">
        <v>75</v>
      </c>
      <c r="C2349" t="s">
        <v>76</v>
      </c>
      <c r="D2349" t="s">
        <v>115</v>
      </c>
      <c r="E2349" t="s">
        <v>292</v>
      </c>
      <c r="F2349" t="s">
        <v>293</v>
      </c>
      <c r="G2349" t="s">
        <v>80</v>
      </c>
      <c r="H2349" t="s">
        <v>81</v>
      </c>
      <c r="I2349" s="34">
        <v>48875</v>
      </c>
      <c r="J2349" s="35">
        <v>2480</v>
      </c>
      <c r="K2349" s="35">
        <v>4378</v>
      </c>
      <c r="L2349" s="35">
        <v>3232</v>
      </c>
      <c r="M2349" s="35">
        <v>2051</v>
      </c>
      <c r="N2349" s="35">
        <v>3927</v>
      </c>
      <c r="O2349" s="35">
        <v>2960</v>
      </c>
      <c r="P2349" s="35">
        <v>2431</v>
      </c>
      <c r="Q2349" s="35">
        <v>2087</v>
      </c>
      <c r="R2349" s="35">
        <v>2531</v>
      </c>
      <c r="S2349" s="35">
        <v>5209</v>
      </c>
      <c r="T2349" s="35">
        <v>4992</v>
      </c>
      <c r="U2349" s="35">
        <v>3410</v>
      </c>
      <c r="V2349" s="34">
        <v>4537</v>
      </c>
      <c r="W2349" s="34">
        <f t="shared" si="576"/>
        <v>3827.33333333333</v>
      </c>
      <c r="X2349" s="35">
        <v>599</v>
      </c>
      <c r="Y2349" s="35">
        <v>0</v>
      </c>
      <c r="Z2349" s="35">
        <v>0</v>
      </c>
      <c r="AA2349" s="34">
        <v>5452</v>
      </c>
      <c r="AB2349" s="34">
        <v>0</v>
      </c>
      <c r="AC2349" s="34">
        <v>396</v>
      </c>
      <c r="AD2349" s="34">
        <v>480</v>
      </c>
      <c r="AE2349" s="34">
        <f t="shared" si="577"/>
        <v>6328</v>
      </c>
      <c r="AF2349" s="34">
        <f t="shared" si="578"/>
        <v>1.39475424289178</v>
      </c>
      <c r="AG2349" s="34">
        <f t="shared" si="579"/>
        <v>1.52795680195088</v>
      </c>
      <c r="AH2349" s="34">
        <v>52236</v>
      </c>
      <c r="AI2349" s="34">
        <v>0</v>
      </c>
      <c r="AJ2349" s="35">
        <v>6000</v>
      </c>
      <c r="AK2349" s="35">
        <v>3451</v>
      </c>
      <c r="AL2349" s="35">
        <v>3080</v>
      </c>
      <c r="AM2349" s="34">
        <v>0.9</v>
      </c>
      <c r="AN2349" s="34">
        <f t="shared" si="580"/>
        <v>3444.6</v>
      </c>
      <c r="AO2349" s="35">
        <v>12</v>
      </c>
      <c r="AP2349" s="35">
        <v>12</v>
      </c>
      <c r="AQ2349" t="s">
        <v>82</v>
      </c>
      <c r="AR2349">
        <v>4</v>
      </c>
      <c r="AS2349" s="34">
        <v>0.16666666666667</v>
      </c>
      <c r="AT2349" t="s">
        <v>83</v>
      </c>
      <c r="AU2349" s="35">
        <f t="shared" si="590"/>
        <v>147.45</v>
      </c>
      <c r="AV2349" s="35">
        <f t="shared" si="581"/>
        <v>156</v>
      </c>
      <c r="AW2349" s="35">
        <f t="shared" si="582"/>
        <v>1.69412994251872</v>
      </c>
      <c r="AX2349" s="35">
        <f t="shared" si="583"/>
        <v>0.88939209197004</v>
      </c>
      <c r="AY2349" s="35">
        <f t="shared" si="584"/>
        <v>156</v>
      </c>
      <c r="AZ2349" s="35">
        <f t="shared" si="585"/>
        <v>156</v>
      </c>
      <c r="BA2349" s="27" t="str">
        <f t="shared" si="586"/>
        <v>3</v>
      </c>
      <c r="BB2349" s="34">
        <v>0.00063</v>
      </c>
      <c r="BC2349" s="34">
        <f t="shared" si="587"/>
        <v>0.09828</v>
      </c>
      <c r="BD2349" s="34" t="e">
        <f t="shared" si="588"/>
        <v>#REF!</v>
      </c>
      <c r="BE2349" s="34">
        <v>0.58</v>
      </c>
      <c r="BF2349" s="34">
        <f t="shared" si="591"/>
        <v>90.48</v>
      </c>
      <c r="BG2349" s="34" t="e">
        <f t="shared" si="589"/>
        <v>#REF!</v>
      </c>
      <c r="BH2349" t="str">
        <f>IF(AT2349="UDARA","U","N")&amp;LEFT($C$4,2)&amp;MID($C$4,4,2)&amp;LEFT(A2349,3)&amp;MID(E2349,2,2)&amp;VLOOKUP(E2349,Acuan_Reference!C:L,10,0)</f>
        <v>N1501PLB71S3</v>
      </c>
      <c r="BI2349" t="s">
        <v>84</v>
      </c>
      <c r="BJ2349" t="s">
        <v>119</v>
      </c>
      <c r="BK2349" t="s">
        <v>86</v>
      </c>
      <c r="BL2349" t="s">
        <v>87</v>
      </c>
    </row>
    <row r="2350" hidden="1" spans="1:64">
      <c r="A2350" t="s">
        <v>107</v>
      </c>
      <c r="B2350" t="s">
        <v>75</v>
      </c>
      <c r="C2350" t="s">
        <v>76</v>
      </c>
      <c r="D2350" t="s">
        <v>115</v>
      </c>
      <c r="E2350" t="s">
        <v>292</v>
      </c>
      <c r="F2350" t="s">
        <v>293</v>
      </c>
      <c r="G2350" t="s">
        <v>80</v>
      </c>
      <c r="H2350" t="s">
        <v>81</v>
      </c>
      <c r="I2350" s="34">
        <v>48875</v>
      </c>
      <c r="J2350" s="35">
        <v>937</v>
      </c>
      <c r="K2350" s="35">
        <v>2090</v>
      </c>
      <c r="L2350" s="35">
        <v>1847</v>
      </c>
      <c r="M2350" s="35">
        <v>729</v>
      </c>
      <c r="N2350" s="35">
        <v>2000</v>
      </c>
      <c r="O2350" s="35">
        <v>1146</v>
      </c>
      <c r="P2350" s="35">
        <v>2029</v>
      </c>
      <c r="Q2350" s="35">
        <v>820</v>
      </c>
      <c r="R2350" s="35">
        <v>1012</v>
      </c>
      <c r="S2350" s="35">
        <v>2466</v>
      </c>
      <c r="T2350" s="35">
        <v>1486</v>
      </c>
      <c r="U2350" s="35">
        <v>1655</v>
      </c>
      <c r="V2350" s="34">
        <v>1869</v>
      </c>
      <c r="W2350" s="34">
        <f t="shared" si="576"/>
        <v>1447.33333333333</v>
      </c>
      <c r="X2350" s="35">
        <v>91</v>
      </c>
      <c r="Y2350" s="35">
        <v>0</v>
      </c>
      <c r="Z2350" s="35">
        <v>0</v>
      </c>
      <c r="AA2350" s="34">
        <v>2394</v>
      </c>
      <c r="AB2350" s="34">
        <v>0</v>
      </c>
      <c r="AC2350" s="34">
        <v>468</v>
      </c>
      <c r="AD2350" s="34">
        <v>0</v>
      </c>
      <c r="AE2350" s="34">
        <f t="shared" si="577"/>
        <v>2862</v>
      </c>
      <c r="AF2350" s="34">
        <f t="shared" si="578"/>
        <v>1.53130016051364</v>
      </c>
      <c r="AG2350" s="34">
        <f t="shared" si="579"/>
        <v>1.97742975587287</v>
      </c>
      <c r="AH2350" s="34">
        <v>52236</v>
      </c>
      <c r="AI2350" s="34">
        <v>0</v>
      </c>
      <c r="AJ2350" s="35">
        <v>6000</v>
      </c>
      <c r="AK2350" s="35">
        <v>1510</v>
      </c>
      <c r="AL2350" s="35">
        <v>1201</v>
      </c>
      <c r="AM2350" s="34">
        <v>1.3</v>
      </c>
      <c r="AN2350" s="34">
        <f t="shared" si="580"/>
        <v>1881.53333333333</v>
      </c>
      <c r="AO2350" s="35">
        <v>12</v>
      </c>
      <c r="AP2350" s="35">
        <v>12</v>
      </c>
      <c r="AQ2350" t="s">
        <v>82</v>
      </c>
      <c r="AR2350">
        <v>2</v>
      </c>
      <c r="AS2350" s="34">
        <v>0.43333333333333</v>
      </c>
      <c r="AT2350" t="s">
        <v>83</v>
      </c>
      <c r="AU2350" s="35">
        <f t="shared" si="590"/>
        <v>165.4</v>
      </c>
      <c r="AV2350" s="35">
        <f t="shared" si="581"/>
        <v>168</v>
      </c>
      <c r="AW2350" s="35">
        <f t="shared" si="582"/>
        <v>2.09350529709811</v>
      </c>
      <c r="AX2350" s="35">
        <f t="shared" si="583"/>
        <v>1.26370336250576</v>
      </c>
      <c r="AY2350" s="35">
        <f t="shared" si="584"/>
        <v>168</v>
      </c>
      <c r="AZ2350" s="35">
        <f t="shared" si="585"/>
        <v>168</v>
      </c>
      <c r="BA2350" s="27" t="str">
        <f t="shared" si="586"/>
        <v>3</v>
      </c>
      <c r="BB2350" s="34">
        <v>0.00063</v>
      </c>
      <c r="BC2350" s="34">
        <f t="shared" si="587"/>
        <v>0.10584</v>
      </c>
      <c r="BD2350" s="34" t="e">
        <f t="shared" si="588"/>
        <v>#REF!</v>
      </c>
      <c r="BE2350" s="34">
        <v>0.58</v>
      </c>
      <c r="BF2350" s="34">
        <f t="shared" si="591"/>
        <v>97.44</v>
      </c>
      <c r="BG2350" s="34" t="e">
        <f t="shared" si="589"/>
        <v>#REF!</v>
      </c>
      <c r="BH2350" t="str">
        <f>IF(AT2350="UDARA","U","N")&amp;LEFT($C$4,2)&amp;MID($C$4,4,2)&amp;LEFT(A2350,3)&amp;MID(E2350,2,2)&amp;VLOOKUP(E2350,Acuan_Reference!C:L,10,0)</f>
        <v>N1501PTK71S3</v>
      </c>
      <c r="BI2350" t="s">
        <v>84</v>
      </c>
      <c r="BJ2350" t="s">
        <v>119</v>
      </c>
      <c r="BK2350" t="s">
        <v>86</v>
      </c>
      <c r="BL2350" t="s">
        <v>87</v>
      </c>
    </row>
    <row r="2351" hidden="1" spans="1:64">
      <c r="A2351" t="s">
        <v>108</v>
      </c>
      <c r="B2351" t="s">
        <v>75</v>
      </c>
      <c r="C2351" t="s">
        <v>76</v>
      </c>
      <c r="D2351" t="s">
        <v>115</v>
      </c>
      <c r="E2351" t="s">
        <v>292</v>
      </c>
      <c r="F2351" t="s">
        <v>293</v>
      </c>
      <c r="G2351" t="s">
        <v>80</v>
      </c>
      <c r="H2351" t="s">
        <v>81</v>
      </c>
      <c r="I2351" s="34">
        <v>48875</v>
      </c>
      <c r="J2351" s="35">
        <v>1309</v>
      </c>
      <c r="K2351" s="35">
        <v>1842</v>
      </c>
      <c r="L2351" s="35">
        <v>1591</v>
      </c>
      <c r="M2351" s="35">
        <v>996</v>
      </c>
      <c r="N2351" s="35">
        <v>1165</v>
      </c>
      <c r="O2351" s="35">
        <v>986</v>
      </c>
      <c r="P2351" s="35">
        <v>1261</v>
      </c>
      <c r="Q2351" s="35">
        <v>1219</v>
      </c>
      <c r="R2351" s="35">
        <v>1220</v>
      </c>
      <c r="S2351" s="35">
        <v>1310</v>
      </c>
      <c r="T2351" s="35">
        <v>1073</v>
      </c>
      <c r="U2351" s="35">
        <v>1158</v>
      </c>
      <c r="V2351" s="34">
        <v>1180.3333333333</v>
      </c>
      <c r="W2351" s="34">
        <f t="shared" si="576"/>
        <v>1034.33333333333</v>
      </c>
      <c r="X2351" s="35">
        <v>491</v>
      </c>
      <c r="Y2351" s="35">
        <v>0</v>
      </c>
      <c r="Z2351" s="35">
        <v>0</v>
      </c>
      <c r="AA2351" s="34">
        <v>1432</v>
      </c>
      <c r="AB2351" s="34">
        <v>0</v>
      </c>
      <c r="AC2351" s="34">
        <v>0</v>
      </c>
      <c r="AD2351" s="34">
        <v>0</v>
      </c>
      <c r="AE2351" s="34">
        <f t="shared" si="577"/>
        <v>1432</v>
      </c>
      <c r="AF2351" s="34">
        <f t="shared" si="578"/>
        <v>1.21321660547871</v>
      </c>
      <c r="AG2351" s="34">
        <f t="shared" si="579"/>
        <v>1.38446664518208</v>
      </c>
      <c r="AH2351" s="34">
        <v>52236</v>
      </c>
      <c r="AI2351" s="34">
        <v>0</v>
      </c>
      <c r="AJ2351" s="35">
        <v>6000</v>
      </c>
      <c r="AK2351" s="35">
        <v>1317</v>
      </c>
      <c r="AL2351" s="35">
        <v>872</v>
      </c>
      <c r="AM2351" s="34">
        <v>0.8</v>
      </c>
      <c r="AN2351" s="34">
        <f t="shared" si="580"/>
        <v>827.466666666667</v>
      </c>
      <c r="AO2351" s="35">
        <v>12</v>
      </c>
      <c r="AP2351" s="35">
        <v>12</v>
      </c>
      <c r="AQ2351" t="s">
        <v>153</v>
      </c>
      <c r="AR2351">
        <v>4</v>
      </c>
      <c r="AS2351" s="34">
        <v>0.066666666666667</v>
      </c>
      <c r="AT2351" t="s">
        <v>83</v>
      </c>
      <c r="AU2351" s="35">
        <f t="shared" si="590"/>
        <v>200.6</v>
      </c>
      <c r="AV2351" s="35">
        <f t="shared" si="581"/>
        <v>204</v>
      </c>
      <c r="AW2351" s="35">
        <f t="shared" si="582"/>
        <v>1.58169513374154</v>
      </c>
      <c r="AX2351" s="35">
        <f t="shared" si="583"/>
        <v>0.738640025781502</v>
      </c>
      <c r="AY2351" s="35">
        <f t="shared" si="584"/>
        <v>204</v>
      </c>
      <c r="AZ2351" s="35">
        <f t="shared" si="585"/>
        <v>204</v>
      </c>
      <c r="BA2351" s="27" t="str">
        <f t="shared" si="586"/>
        <v>3</v>
      </c>
      <c r="BB2351" s="34">
        <v>0.00063</v>
      </c>
      <c r="BC2351" s="34">
        <f t="shared" si="587"/>
        <v>0.12852</v>
      </c>
      <c r="BD2351" s="34" t="e">
        <f t="shared" si="588"/>
        <v>#REF!</v>
      </c>
      <c r="BE2351" s="34">
        <v>0.58</v>
      </c>
      <c r="BF2351" s="34">
        <f t="shared" si="591"/>
        <v>118.32</v>
      </c>
      <c r="BG2351" s="34" t="e">
        <f t="shared" si="589"/>
        <v>#REF!</v>
      </c>
      <c r="BH2351" t="str">
        <f>IF(AT2351="UDARA","U","N")&amp;LEFT($C$4,2)&amp;MID($C$4,4,2)&amp;LEFT(A2351,3)&amp;MID(E2351,2,2)&amp;VLOOKUP(E2351,Acuan_Reference!C:L,10,0)</f>
        <v>N1501PWT71S3</v>
      </c>
      <c r="BI2351" t="s">
        <v>84</v>
      </c>
      <c r="BJ2351" t="s">
        <v>119</v>
      </c>
      <c r="BK2351" t="s">
        <v>86</v>
      </c>
      <c r="BL2351" t="s">
        <v>87</v>
      </c>
    </row>
    <row r="2352" hidden="1" spans="1:64">
      <c r="A2352" t="s">
        <v>109</v>
      </c>
      <c r="B2352" t="s">
        <v>75</v>
      </c>
      <c r="C2352" t="s">
        <v>76</v>
      </c>
      <c r="D2352" t="s">
        <v>115</v>
      </c>
      <c r="E2352" t="s">
        <v>292</v>
      </c>
      <c r="F2352" t="s">
        <v>293</v>
      </c>
      <c r="G2352" t="s">
        <v>80</v>
      </c>
      <c r="H2352" t="s">
        <v>81</v>
      </c>
      <c r="I2352" s="34">
        <v>48875</v>
      </c>
      <c r="J2352" s="35">
        <v>5240</v>
      </c>
      <c r="K2352" s="35">
        <v>9923</v>
      </c>
      <c r="L2352" s="35">
        <v>5972</v>
      </c>
      <c r="M2352" s="35">
        <v>2539</v>
      </c>
      <c r="N2352" s="35">
        <v>5417</v>
      </c>
      <c r="O2352" s="35">
        <v>3991</v>
      </c>
      <c r="P2352" s="35">
        <v>5541</v>
      </c>
      <c r="Q2352" s="35">
        <v>2986</v>
      </c>
      <c r="R2352" s="35">
        <v>3869</v>
      </c>
      <c r="S2352" s="35">
        <v>7156</v>
      </c>
      <c r="T2352" s="35">
        <v>4806</v>
      </c>
      <c r="U2352" s="35">
        <v>5145</v>
      </c>
      <c r="V2352" s="34">
        <v>5702.3333333333</v>
      </c>
      <c r="W2352" s="34">
        <f t="shared" si="576"/>
        <v>4593.66666666667</v>
      </c>
      <c r="X2352" s="35">
        <v>2032</v>
      </c>
      <c r="Y2352" s="35">
        <v>0</v>
      </c>
      <c r="Z2352" s="35">
        <v>0</v>
      </c>
      <c r="AA2352" s="34">
        <v>4199</v>
      </c>
      <c r="AB2352" s="34">
        <v>0</v>
      </c>
      <c r="AC2352" s="34">
        <v>960</v>
      </c>
      <c r="AD2352" s="34">
        <v>0</v>
      </c>
      <c r="AE2352" s="34">
        <f t="shared" si="577"/>
        <v>5159</v>
      </c>
      <c r="AF2352" s="34">
        <f t="shared" si="578"/>
        <v>0.904717367159647</v>
      </c>
      <c r="AG2352" s="34">
        <f t="shared" si="579"/>
        <v>1.12306799216312</v>
      </c>
      <c r="AH2352" s="34">
        <v>52236</v>
      </c>
      <c r="AI2352" s="34">
        <v>0</v>
      </c>
      <c r="AJ2352" s="35">
        <v>6000</v>
      </c>
      <c r="AK2352" s="35">
        <v>4920</v>
      </c>
      <c r="AL2352" s="35">
        <v>3830</v>
      </c>
      <c r="AM2352" s="34">
        <v>0.6</v>
      </c>
      <c r="AN2352" s="34">
        <f t="shared" si="580"/>
        <v>2756.2</v>
      </c>
      <c r="AO2352" s="35">
        <v>12</v>
      </c>
      <c r="AP2352" s="35">
        <v>12</v>
      </c>
      <c r="AQ2352" t="s">
        <v>153</v>
      </c>
      <c r="AR2352">
        <v>8</v>
      </c>
      <c r="AS2352" s="34">
        <v>0.1</v>
      </c>
      <c r="AT2352" t="s">
        <v>83</v>
      </c>
      <c r="AU2352" s="35">
        <f t="shared" si="590"/>
        <v>1070.4</v>
      </c>
      <c r="AV2352" s="35">
        <f t="shared" si="581"/>
        <v>1080</v>
      </c>
      <c r="AW2352" s="35">
        <f t="shared" si="582"/>
        <v>1.35817429794645</v>
      </c>
      <c r="AX2352" s="35">
        <f t="shared" si="583"/>
        <v>0.524417676511138</v>
      </c>
      <c r="AY2352" s="35">
        <f t="shared" si="584"/>
        <v>1080</v>
      </c>
      <c r="AZ2352" s="35">
        <f t="shared" si="585"/>
        <v>1080</v>
      </c>
      <c r="BA2352" s="27" t="str">
        <f t="shared" si="586"/>
        <v>3</v>
      </c>
      <c r="BB2352" s="34">
        <v>0.00063</v>
      </c>
      <c r="BC2352" s="34">
        <f t="shared" si="587"/>
        <v>0.6804</v>
      </c>
      <c r="BD2352" s="34" t="e">
        <f t="shared" si="588"/>
        <v>#REF!</v>
      </c>
      <c r="BE2352" s="34">
        <v>0.58</v>
      </c>
      <c r="BF2352" s="34">
        <f t="shared" si="591"/>
        <v>626.4</v>
      </c>
      <c r="BG2352" s="34" t="e">
        <f t="shared" si="589"/>
        <v>#REF!</v>
      </c>
      <c r="BH2352" t="str">
        <f>IF(AT2352="UDARA","U","N")&amp;LEFT($C$4,2)&amp;MID($C$4,4,2)&amp;LEFT(A2352,3)&amp;MID(E2352,2,2)&amp;VLOOKUP(E2352,Acuan_Reference!C:L,10,0)</f>
        <v>N1501SBY71S3</v>
      </c>
      <c r="BI2352" t="s">
        <v>84</v>
      </c>
      <c r="BJ2352" t="s">
        <v>119</v>
      </c>
      <c r="BK2352" t="s">
        <v>86</v>
      </c>
      <c r="BL2352" t="s">
        <v>87</v>
      </c>
    </row>
    <row r="2353" hidden="1" spans="1:64">
      <c r="A2353" t="s">
        <v>110</v>
      </c>
      <c r="B2353" t="s">
        <v>75</v>
      </c>
      <c r="C2353" t="s">
        <v>76</v>
      </c>
      <c r="D2353" t="s">
        <v>115</v>
      </c>
      <c r="E2353" t="s">
        <v>292</v>
      </c>
      <c r="F2353" t="s">
        <v>293</v>
      </c>
      <c r="G2353" t="s">
        <v>80</v>
      </c>
      <c r="H2353" t="s">
        <v>81</v>
      </c>
      <c r="I2353" s="34">
        <v>48875</v>
      </c>
      <c r="J2353" s="35">
        <v>2384</v>
      </c>
      <c r="K2353" s="35">
        <v>3113</v>
      </c>
      <c r="L2353" s="35">
        <v>2326</v>
      </c>
      <c r="M2353" s="35">
        <v>2012</v>
      </c>
      <c r="N2353" s="35">
        <v>1802</v>
      </c>
      <c r="O2353" s="35">
        <v>1650</v>
      </c>
      <c r="P2353" s="35">
        <v>1916</v>
      </c>
      <c r="Q2353" s="35">
        <v>1525</v>
      </c>
      <c r="R2353" s="35">
        <v>2233</v>
      </c>
      <c r="S2353" s="35">
        <v>2849</v>
      </c>
      <c r="T2353" s="35">
        <v>2169</v>
      </c>
      <c r="U2353" s="35">
        <v>2456</v>
      </c>
      <c r="V2353" s="34">
        <v>2491.3333333333</v>
      </c>
      <c r="W2353" s="34">
        <f t="shared" si="576"/>
        <v>2126.66666666667</v>
      </c>
      <c r="X2353" s="35">
        <v>688</v>
      </c>
      <c r="Y2353" s="35">
        <v>0</v>
      </c>
      <c r="Z2353" s="35">
        <v>0</v>
      </c>
      <c r="AA2353" s="34">
        <v>2276</v>
      </c>
      <c r="AB2353" s="34">
        <v>0</v>
      </c>
      <c r="AC2353" s="34">
        <v>444</v>
      </c>
      <c r="AD2353" s="34">
        <v>0</v>
      </c>
      <c r="AE2353" s="34">
        <f t="shared" si="577"/>
        <v>2720</v>
      </c>
      <c r="AF2353" s="34">
        <f t="shared" si="578"/>
        <v>1.09178485416111</v>
      </c>
      <c r="AG2353" s="34">
        <f t="shared" si="579"/>
        <v>1.27899686520376</v>
      </c>
      <c r="AH2353" s="34">
        <v>52236</v>
      </c>
      <c r="AI2353" s="34">
        <v>0</v>
      </c>
      <c r="AJ2353" s="35">
        <v>6000</v>
      </c>
      <c r="AK2353" s="35">
        <v>2320</v>
      </c>
      <c r="AL2353" s="35">
        <v>1755</v>
      </c>
      <c r="AM2353" s="34">
        <v>0.7</v>
      </c>
      <c r="AN2353" s="34">
        <f t="shared" si="580"/>
        <v>1488.66666666667</v>
      </c>
      <c r="AO2353" s="35">
        <v>12</v>
      </c>
      <c r="AP2353" s="35">
        <v>12</v>
      </c>
      <c r="AQ2353" t="s">
        <v>153</v>
      </c>
      <c r="AR2353">
        <v>8</v>
      </c>
      <c r="AS2353" s="34">
        <v>0.066666666666667</v>
      </c>
      <c r="AT2353" t="s">
        <v>83</v>
      </c>
      <c r="AU2353" s="35">
        <f t="shared" si="590"/>
        <v>392.75</v>
      </c>
      <c r="AV2353" s="35">
        <f t="shared" si="581"/>
        <v>396</v>
      </c>
      <c r="AW2353" s="35">
        <f t="shared" si="582"/>
        <v>1.46520376175549</v>
      </c>
      <c r="AX2353" s="35">
        <f t="shared" si="583"/>
        <v>0.639968652037618</v>
      </c>
      <c r="AY2353" s="35">
        <f t="shared" si="584"/>
        <v>396</v>
      </c>
      <c r="AZ2353" s="35">
        <f t="shared" si="585"/>
        <v>396</v>
      </c>
      <c r="BA2353" s="27" t="str">
        <f t="shared" si="586"/>
        <v>3</v>
      </c>
      <c r="BB2353" s="34">
        <v>0.00063</v>
      </c>
      <c r="BC2353" s="34">
        <f t="shared" si="587"/>
        <v>0.24948</v>
      </c>
      <c r="BD2353" s="34" t="e">
        <f t="shared" si="588"/>
        <v>#REF!</v>
      </c>
      <c r="BE2353" s="34">
        <v>0.58</v>
      </c>
      <c r="BF2353" s="34">
        <f t="shared" si="591"/>
        <v>229.68</v>
      </c>
      <c r="BG2353" s="34" t="e">
        <f t="shared" si="589"/>
        <v>#REF!</v>
      </c>
      <c r="BH2353" t="str">
        <f>IF(AT2353="UDARA","U","N")&amp;LEFT($C$4,2)&amp;MID($C$4,4,2)&amp;LEFT(A2353,3)&amp;MID(E2353,2,2)&amp;VLOOKUP(E2353,Acuan_Reference!C:L,10,0)</f>
        <v>N1501SLO71S3</v>
      </c>
      <c r="BI2353" t="s">
        <v>84</v>
      </c>
      <c r="BJ2353" t="s">
        <v>119</v>
      </c>
      <c r="BK2353" t="s">
        <v>86</v>
      </c>
      <c r="BL2353" t="s">
        <v>87</v>
      </c>
    </row>
    <row r="2354" hidden="1" spans="1:64">
      <c r="A2354" t="s">
        <v>111</v>
      </c>
      <c r="B2354" t="s">
        <v>75</v>
      </c>
      <c r="C2354" t="s">
        <v>76</v>
      </c>
      <c r="D2354" t="s">
        <v>115</v>
      </c>
      <c r="E2354" t="s">
        <v>292</v>
      </c>
      <c r="F2354" t="s">
        <v>293</v>
      </c>
      <c r="G2354" t="s">
        <v>80</v>
      </c>
      <c r="H2354" t="s">
        <v>81</v>
      </c>
      <c r="I2354" s="34">
        <v>48875</v>
      </c>
      <c r="J2354" s="35">
        <v>2431</v>
      </c>
      <c r="K2354" s="35">
        <v>5789</v>
      </c>
      <c r="L2354" s="35">
        <v>3797</v>
      </c>
      <c r="M2354" s="35">
        <v>2249</v>
      </c>
      <c r="N2354" s="35">
        <v>5584</v>
      </c>
      <c r="O2354" s="35">
        <v>6736</v>
      </c>
      <c r="P2354" s="35">
        <v>4980</v>
      </c>
      <c r="Q2354" s="35">
        <v>2203</v>
      </c>
      <c r="R2354" s="35">
        <v>3473</v>
      </c>
      <c r="S2354" s="35">
        <v>6855</v>
      </c>
      <c r="T2354" s="35">
        <v>3907</v>
      </c>
      <c r="U2354" s="35">
        <v>4331</v>
      </c>
      <c r="V2354" s="34">
        <v>5031</v>
      </c>
      <c r="W2354" s="34">
        <f t="shared" si="576"/>
        <v>3894</v>
      </c>
      <c r="X2354" s="35">
        <v>1333</v>
      </c>
      <c r="Y2354" s="35">
        <v>240</v>
      </c>
      <c r="Z2354" s="35">
        <v>0</v>
      </c>
      <c r="AA2354" s="34">
        <v>8178</v>
      </c>
      <c r="AB2354" s="34">
        <v>0</v>
      </c>
      <c r="AC2354" s="34">
        <v>876</v>
      </c>
      <c r="AD2354" s="34">
        <v>0</v>
      </c>
      <c r="AE2354" s="34">
        <f t="shared" si="577"/>
        <v>9054</v>
      </c>
      <c r="AF2354" s="34">
        <f t="shared" si="578"/>
        <v>1.79964221824687</v>
      </c>
      <c r="AG2354" s="34">
        <f t="shared" si="579"/>
        <v>2.3251155624037</v>
      </c>
      <c r="AH2354" s="34">
        <v>52236</v>
      </c>
      <c r="AI2354" s="34">
        <v>0</v>
      </c>
      <c r="AJ2354" s="35">
        <v>6000</v>
      </c>
      <c r="AK2354" s="35">
        <v>4400</v>
      </c>
      <c r="AL2354" s="35">
        <v>3444</v>
      </c>
      <c r="AM2354" s="34">
        <v>1.5</v>
      </c>
      <c r="AN2354" s="34">
        <f t="shared" si="580"/>
        <v>5841</v>
      </c>
      <c r="AO2354" s="35">
        <v>12</v>
      </c>
      <c r="AP2354" s="35">
        <v>12</v>
      </c>
      <c r="AQ2354" t="s">
        <v>82</v>
      </c>
      <c r="AR2354">
        <v>2</v>
      </c>
      <c r="AS2354" s="34">
        <v>0.53333333333333</v>
      </c>
      <c r="AT2354" t="s">
        <v>83</v>
      </c>
      <c r="AU2354" s="35">
        <f t="shared" si="590"/>
        <v>173.25</v>
      </c>
      <c r="AV2354" s="35">
        <f t="shared" si="581"/>
        <v>180</v>
      </c>
      <c r="AW2354" s="35">
        <f t="shared" si="582"/>
        <v>2.3713405238829</v>
      </c>
      <c r="AX2354" s="35">
        <f t="shared" si="583"/>
        <v>1.48690292758089</v>
      </c>
      <c r="AY2354" s="35">
        <f t="shared" si="584"/>
        <v>180</v>
      </c>
      <c r="AZ2354" s="35">
        <f t="shared" si="585"/>
        <v>180</v>
      </c>
      <c r="BA2354" s="27" t="str">
        <f t="shared" si="586"/>
        <v>3</v>
      </c>
      <c r="BB2354" s="34">
        <v>0.00063</v>
      </c>
      <c r="BC2354" s="34">
        <f t="shared" si="587"/>
        <v>0.1134</v>
      </c>
      <c r="BD2354" s="34" t="e">
        <f t="shared" si="588"/>
        <v>#REF!</v>
      </c>
      <c r="BE2354" s="34">
        <v>0.58</v>
      </c>
      <c r="BF2354" s="34">
        <f t="shared" si="591"/>
        <v>104.4</v>
      </c>
      <c r="BG2354" s="34" t="e">
        <f t="shared" si="589"/>
        <v>#REF!</v>
      </c>
      <c r="BH2354" t="str">
        <f>IF(AT2354="UDARA","U","N")&amp;LEFT($C$4,2)&amp;MID($C$4,4,2)&amp;LEFT(A2354,3)&amp;MID(E2354,2,2)&amp;VLOOKUP(E2354,Acuan_Reference!C:L,10,0)</f>
        <v>N1501SMD71S3</v>
      </c>
      <c r="BI2354" t="s">
        <v>84</v>
      </c>
      <c r="BJ2354" t="s">
        <v>119</v>
      </c>
      <c r="BK2354" t="s">
        <v>86</v>
      </c>
      <c r="BL2354" t="s">
        <v>87</v>
      </c>
    </row>
    <row r="2355" hidden="1" spans="1:64">
      <c r="A2355" t="s">
        <v>112</v>
      </c>
      <c r="B2355" t="s">
        <v>75</v>
      </c>
      <c r="C2355" t="s">
        <v>76</v>
      </c>
      <c r="D2355" t="s">
        <v>115</v>
      </c>
      <c r="E2355" t="s">
        <v>292</v>
      </c>
      <c r="F2355" t="s">
        <v>293</v>
      </c>
      <c r="G2355" t="s">
        <v>80</v>
      </c>
      <c r="H2355" t="s">
        <v>81</v>
      </c>
      <c r="I2355" s="34">
        <v>48875</v>
      </c>
      <c r="J2355" s="35">
        <v>2153</v>
      </c>
      <c r="K2355" s="35">
        <v>3054</v>
      </c>
      <c r="L2355" s="35">
        <v>2203</v>
      </c>
      <c r="M2355" s="35">
        <v>1533</v>
      </c>
      <c r="N2355" s="35">
        <v>1319</v>
      </c>
      <c r="O2355" s="35">
        <v>1066</v>
      </c>
      <c r="P2355" s="35">
        <v>1521</v>
      </c>
      <c r="Q2355" s="35">
        <v>1022</v>
      </c>
      <c r="R2355" s="35">
        <v>1431</v>
      </c>
      <c r="S2355" s="35">
        <v>2595</v>
      </c>
      <c r="T2355" s="35">
        <v>2310</v>
      </c>
      <c r="U2355" s="35">
        <v>1847</v>
      </c>
      <c r="V2355" s="34">
        <v>2250.6666666667</v>
      </c>
      <c r="W2355" s="34">
        <f t="shared" si="576"/>
        <v>1896.66666666667</v>
      </c>
      <c r="X2355" s="35">
        <v>445</v>
      </c>
      <c r="Y2355" s="35">
        <v>0</v>
      </c>
      <c r="Z2355" s="35">
        <v>0</v>
      </c>
      <c r="AA2355" s="34">
        <v>2002</v>
      </c>
      <c r="AB2355" s="34">
        <v>0</v>
      </c>
      <c r="AC2355" s="34">
        <v>324</v>
      </c>
      <c r="AD2355" s="34">
        <v>0</v>
      </c>
      <c r="AE2355" s="34">
        <f t="shared" si="577"/>
        <v>2326</v>
      </c>
      <c r="AF2355" s="34">
        <f t="shared" si="578"/>
        <v>1.03347156398103</v>
      </c>
      <c r="AG2355" s="34">
        <f t="shared" si="579"/>
        <v>1.22636203866432</v>
      </c>
      <c r="AH2355" s="34">
        <v>52236</v>
      </c>
      <c r="AI2355" s="34">
        <v>0</v>
      </c>
      <c r="AJ2355" s="35">
        <v>6000</v>
      </c>
      <c r="AK2355" s="35">
        <v>1774</v>
      </c>
      <c r="AL2355" s="35">
        <v>1533</v>
      </c>
      <c r="AM2355" s="34">
        <v>0.7</v>
      </c>
      <c r="AN2355" s="34">
        <f t="shared" si="580"/>
        <v>1327.66666666667</v>
      </c>
      <c r="AO2355" s="35">
        <v>12</v>
      </c>
      <c r="AP2355" s="35">
        <v>12</v>
      </c>
      <c r="AQ2355" t="s">
        <v>153</v>
      </c>
      <c r="AR2355">
        <v>8</v>
      </c>
      <c r="AS2355" s="34">
        <v>0.066666666666667</v>
      </c>
      <c r="AT2355" t="s">
        <v>83</v>
      </c>
      <c r="AU2355" s="35">
        <f t="shared" si="590"/>
        <v>401</v>
      </c>
      <c r="AV2355" s="35">
        <f t="shared" si="581"/>
        <v>408</v>
      </c>
      <c r="AW2355" s="35">
        <f t="shared" si="582"/>
        <v>1.4414762741652</v>
      </c>
      <c r="AX2355" s="35">
        <f t="shared" si="583"/>
        <v>0.633216168717047</v>
      </c>
      <c r="AY2355" s="35">
        <f t="shared" si="584"/>
        <v>408</v>
      </c>
      <c r="AZ2355" s="35">
        <f t="shared" si="585"/>
        <v>408</v>
      </c>
      <c r="BA2355" s="27" t="str">
        <f t="shared" si="586"/>
        <v>3</v>
      </c>
      <c r="BB2355" s="34">
        <v>0.00063</v>
      </c>
      <c r="BC2355" s="34">
        <f t="shared" si="587"/>
        <v>0.25704</v>
      </c>
      <c r="BD2355" s="34" t="e">
        <f t="shared" si="588"/>
        <v>#REF!</v>
      </c>
      <c r="BE2355" s="34">
        <v>0.58</v>
      </c>
      <c r="BF2355" s="34">
        <f t="shared" si="591"/>
        <v>236.64</v>
      </c>
      <c r="BG2355" s="34" t="e">
        <f t="shared" si="589"/>
        <v>#REF!</v>
      </c>
      <c r="BH2355" t="str">
        <f>IF(AT2355="UDARA","U","N")&amp;LEFT($C$4,2)&amp;MID($C$4,4,2)&amp;LEFT(A2355,3)&amp;MID(E2355,2,2)&amp;VLOOKUP(E2355,Acuan_Reference!C:L,10,0)</f>
        <v>N1501SMG71S3</v>
      </c>
      <c r="BI2355" t="s">
        <v>84</v>
      </c>
      <c r="BJ2355" t="s">
        <v>119</v>
      </c>
      <c r="BK2355" t="s">
        <v>86</v>
      </c>
      <c r="BL2355" t="s">
        <v>87</v>
      </c>
    </row>
    <row r="2356" hidden="1" spans="1:64">
      <c r="A2356" t="s">
        <v>113</v>
      </c>
      <c r="B2356" t="s">
        <v>75</v>
      </c>
      <c r="C2356" t="s">
        <v>76</v>
      </c>
      <c r="D2356" t="s">
        <v>115</v>
      </c>
      <c r="E2356" t="s">
        <v>292</v>
      </c>
      <c r="F2356" t="s">
        <v>293</v>
      </c>
      <c r="G2356" t="s">
        <v>80</v>
      </c>
      <c r="H2356" t="s">
        <v>81</v>
      </c>
      <c r="I2356" s="34">
        <v>48875</v>
      </c>
      <c r="J2356" s="35">
        <v>4034</v>
      </c>
      <c r="K2356" s="35">
        <v>5756</v>
      </c>
      <c r="L2356" s="35">
        <v>5352</v>
      </c>
      <c r="M2356" s="35">
        <v>3080</v>
      </c>
      <c r="N2356" s="35">
        <v>3406</v>
      </c>
      <c r="O2356" s="35">
        <v>3435</v>
      </c>
      <c r="P2356" s="35">
        <v>3472</v>
      </c>
      <c r="Q2356" s="35">
        <v>3446</v>
      </c>
      <c r="R2356" s="35">
        <v>3802</v>
      </c>
      <c r="S2356" s="35">
        <v>5414</v>
      </c>
      <c r="T2356" s="35">
        <v>3366</v>
      </c>
      <c r="U2356" s="35">
        <v>3800</v>
      </c>
      <c r="V2356" s="34">
        <v>4193.3333333333</v>
      </c>
      <c r="W2356" s="34">
        <f t="shared" si="576"/>
        <v>3403.33333333333</v>
      </c>
      <c r="X2356" s="35">
        <v>2225</v>
      </c>
      <c r="Y2356" s="35">
        <v>0</v>
      </c>
      <c r="Z2356" s="35">
        <v>0</v>
      </c>
      <c r="AA2356" s="34">
        <v>181</v>
      </c>
      <c r="AB2356" s="34">
        <v>0</v>
      </c>
      <c r="AC2356" s="34">
        <v>0</v>
      </c>
      <c r="AD2356" s="34">
        <v>1200</v>
      </c>
      <c r="AE2356" s="34">
        <f t="shared" si="577"/>
        <v>1381</v>
      </c>
      <c r="AF2356" s="34">
        <f t="shared" si="578"/>
        <v>0.329332273449923</v>
      </c>
      <c r="AG2356" s="34">
        <f t="shared" si="579"/>
        <v>0.0531831537708129</v>
      </c>
      <c r="AH2356" s="34">
        <v>52236</v>
      </c>
      <c r="AI2356" s="34">
        <v>0</v>
      </c>
      <c r="AJ2356" s="35">
        <v>6000</v>
      </c>
      <c r="AK2356" s="35">
        <v>4447</v>
      </c>
      <c r="AL2356" s="35">
        <v>3044</v>
      </c>
      <c r="AM2356" s="34">
        <v>0.25</v>
      </c>
      <c r="AN2356" s="34">
        <f t="shared" si="580"/>
        <v>850.833333333333</v>
      </c>
      <c r="AO2356" s="35">
        <v>12</v>
      </c>
      <c r="AP2356" s="35">
        <v>12</v>
      </c>
      <c r="AQ2356" t="s">
        <v>153</v>
      </c>
      <c r="AR2356">
        <v>12</v>
      </c>
      <c r="AS2356" s="34">
        <v>0.033333333333333</v>
      </c>
      <c r="AT2356" t="s">
        <v>83</v>
      </c>
      <c r="AU2356" s="35">
        <f t="shared" si="590"/>
        <v>1885.375</v>
      </c>
      <c r="AV2356" s="35">
        <f t="shared" si="581"/>
        <v>1896</v>
      </c>
      <c r="AW2356" s="35">
        <f t="shared" si="582"/>
        <v>0.962879529872674</v>
      </c>
      <c r="AX2356" s="35">
        <f t="shared" si="583"/>
        <v>0.068462291870715</v>
      </c>
      <c r="AY2356" s="35">
        <f t="shared" si="584"/>
        <v>1896</v>
      </c>
      <c r="AZ2356" s="35">
        <f t="shared" si="585"/>
        <v>1896</v>
      </c>
      <c r="BA2356" s="27" t="str">
        <f t="shared" si="586"/>
        <v>3</v>
      </c>
      <c r="BB2356" s="34">
        <v>0.00063</v>
      </c>
      <c r="BC2356" s="34">
        <f t="shared" si="587"/>
        <v>1.19448</v>
      </c>
      <c r="BD2356" s="34" t="e">
        <f t="shared" si="588"/>
        <v>#REF!</v>
      </c>
      <c r="BE2356" s="34">
        <v>0.58</v>
      </c>
      <c r="BF2356" s="34">
        <f t="shared" si="591"/>
        <v>1099.68</v>
      </c>
      <c r="BG2356" s="34" t="e">
        <f t="shared" si="589"/>
        <v>#REF!</v>
      </c>
      <c r="BH2356" t="str">
        <f>IF(AT2356="UDARA","U","N")&amp;LEFT($C$4,2)&amp;MID($C$4,4,2)&amp;LEFT(A2356,3)&amp;MID(E2356,2,2)&amp;VLOOKUP(E2356,Acuan_Reference!C:L,10,0)</f>
        <v>N1501TGR71S3</v>
      </c>
      <c r="BI2356" t="s">
        <v>84</v>
      </c>
      <c r="BJ2356" t="s">
        <v>119</v>
      </c>
      <c r="BK2356" t="s">
        <v>86</v>
      </c>
      <c r="BL2356" t="s">
        <v>87</v>
      </c>
    </row>
    <row r="2357" hidden="1" spans="1:64">
      <c r="A2357" t="s">
        <v>114</v>
      </c>
      <c r="B2357" t="s">
        <v>75</v>
      </c>
      <c r="C2357" t="s">
        <v>76</v>
      </c>
      <c r="D2357" t="s">
        <v>115</v>
      </c>
      <c r="E2357" t="s">
        <v>292</v>
      </c>
      <c r="F2357" t="s">
        <v>293</v>
      </c>
      <c r="G2357" t="s">
        <v>80</v>
      </c>
      <c r="H2357" t="s">
        <v>81</v>
      </c>
      <c r="I2357" s="34">
        <v>48875</v>
      </c>
      <c r="J2357" s="35">
        <v>2288</v>
      </c>
      <c r="K2357" s="35">
        <v>1635</v>
      </c>
      <c r="L2357" s="35">
        <v>1834</v>
      </c>
      <c r="M2357" s="35">
        <v>1448</v>
      </c>
      <c r="N2357" s="35">
        <v>1211</v>
      </c>
      <c r="O2357" s="35">
        <v>1409</v>
      </c>
      <c r="P2357" s="35">
        <v>1738</v>
      </c>
      <c r="Q2357" s="35">
        <v>887</v>
      </c>
      <c r="R2357" s="35">
        <v>1246</v>
      </c>
      <c r="S2357" s="35">
        <v>1754</v>
      </c>
      <c r="T2357" s="35">
        <v>1610</v>
      </c>
      <c r="U2357" s="35">
        <v>1675</v>
      </c>
      <c r="V2357" s="34">
        <v>1679.6666666667</v>
      </c>
      <c r="W2357" s="34">
        <f t="shared" si="576"/>
        <v>1467</v>
      </c>
      <c r="X2357" s="35">
        <v>473</v>
      </c>
      <c r="Y2357" s="35">
        <v>0</v>
      </c>
      <c r="Z2357" s="35">
        <v>0</v>
      </c>
      <c r="AA2357" s="34">
        <v>1373</v>
      </c>
      <c r="AB2357" s="34">
        <v>0</v>
      </c>
      <c r="AC2357" s="34">
        <v>264</v>
      </c>
      <c r="AD2357" s="34">
        <v>0</v>
      </c>
      <c r="AE2357" s="34">
        <f t="shared" si="577"/>
        <v>1637</v>
      </c>
      <c r="AF2357" s="34">
        <f t="shared" si="578"/>
        <v>0.974598134550487</v>
      </c>
      <c r="AG2357" s="34">
        <f t="shared" si="579"/>
        <v>1.11588275391956</v>
      </c>
      <c r="AH2357" s="34">
        <v>52236</v>
      </c>
      <c r="AI2357" s="34">
        <v>0</v>
      </c>
      <c r="AJ2357" s="35">
        <v>6000</v>
      </c>
      <c r="AK2357" s="35">
        <v>1366</v>
      </c>
      <c r="AL2357" s="35">
        <v>1116</v>
      </c>
      <c r="AM2357" s="34">
        <v>0.7</v>
      </c>
      <c r="AN2357" s="34">
        <f t="shared" si="580"/>
        <v>1026.9</v>
      </c>
      <c r="AO2357" s="35">
        <v>12</v>
      </c>
      <c r="AP2357" s="35">
        <v>12</v>
      </c>
      <c r="AQ2357" t="s">
        <v>153</v>
      </c>
      <c r="AR2357">
        <v>8</v>
      </c>
      <c r="AS2357" s="34">
        <v>0.066666666666667</v>
      </c>
      <c r="AT2357" t="s">
        <v>83</v>
      </c>
      <c r="AU2357" s="35">
        <f t="shared" si="590"/>
        <v>379.425</v>
      </c>
      <c r="AV2357" s="35">
        <f t="shared" si="581"/>
        <v>384</v>
      </c>
      <c r="AW2357" s="35">
        <f t="shared" si="582"/>
        <v>1.37764144512611</v>
      </c>
      <c r="AX2357" s="35">
        <f t="shared" si="583"/>
        <v>0.616905248807089</v>
      </c>
      <c r="AY2357" s="35">
        <f t="shared" si="584"/>
        <v>384</v>
      </c>
      <c r="AZ2357" s="35">
        <f t="shared" si="585"/>
        <v>384</v>
      </c>
      <c r="BA2357" s="27" t="str">
        <f t="shared" si="586"/>
        <v>3</v>
      </c>
      <c r="BB2357" s="34">
        <v>0.00063</v>
      </c>
      <c r="BC2357" s="34">
        <f t="shared" si="587"/>
        <v>0.24192</v>
      </c>
      <c r="BD2357" s="34" t="e">
        <f t="shared" si="588"/>
        <v>#REF!</v>
      </c>
      <c r="BE2357" s="34">
        <v>0.58</v>
      </c>
      <c r="BF2357" s="34">
        <f t="shared" si="591"/>
        <v>222.72</v>
      </c>
      <c r="BG2357" s="34" t="e">
        <f t="shared" si="589"/>
        <v>#REF!</v>
      </c>
      <c r="BH2357" t="str">
        <f>IF(AT2357="UDARA","U","N")&amp;LEFT($C$4,2)&amp;MID($C$4,4,2)&amp;LEFT(A2357,3)&amp;MID(E2357,2,2)&amp;VLOOKUP(E2357,Acuan_Reference!C:L,10,0)</f>
        <v>N1501YGY71S3</v>
      </c>
      <c r="BI2357" t="s">
        <v>84</v>
      </c>
      <c r="BJ2357" t="s">
        <v>119</v>
      </c>
      <c r="BK2357" t="s">
        <v>86</v>
      </c>
      <c r="BL2357" t="s">
        <v>87</v>
      </c>
    </row>
    <row r="2358" hidden="1" spans="1:64">
      <c r="A2358" t="s">
        <v>74</v>
      </c>
      <c r="B2358" t="s">
        <v>75</v>
      </c>
      <c r="C2358" t="s">
        <v>76</v>
      </c>
      <c r="D2358" t="s">
        <v>115</v>
      </c>
      <c r="E2358" t="s">
        <v>294</v>
      </c>
      <c r="F2358" t="s">
        <v>295</v>
      </c>
      <c r="G2358" t="s">
        <v>80</v>
      </c>
      <c r="H2358" t="s">
        <v>81</v>
      </c>
      <c r="I2358" s="34">
        <v>19465</v>
      </c>
      <c r="J2358" s="35">
        <v>2356</v>
      </c>
      <c r="K2358" s="35">
        <v>3548</v>
      </c>
      <c r="L2358" s="35">
        <v>5557</v>
      </c>
      <c r="M2358" s="35">
        <v>1202</v>
      </c>
      <c r="N2358" s="35">
        <v>3358</v>
      </c>
      <c r="O2358" s="35">
        <v>3020</v>
      </c>
      <c r="P2358" s="35">
        <v>3350</v>
      </c>
      <c r="Q2358" s="35">
        <v>2378</v>
      </c>
      <c r="R2358" s="35">
        <v>2862</v>
      </c>
      <c r="S2358" s="35">
        <v>4303</v>
      </c>
      <c r="T2358" s="35">
        <v>2861</v>
      </c>
      <c r="U2358" s="35">
        <v>3123</v>
      </c>
      <c r="V2358" s="34">
        <v>3429</v>
      </c>
      <c r="W2358" s="34">
        <f t="shared" si="576"/>
        <v>2803.33333333333</v>
      </c>
      <c r="X2358" s="35">
        <v>873</v>
      </c>
      <c r="Y2358" s="35">
        <v>0</v>
      </c>
      <c r="Z2358" s="35">
        <v>0</v>
      </c>
      <c r="AA2358" s="34">
        <v>3613</v>
      </c>
      <c r="AB2358" s="34">
        <v>0</v>
      </c>
      <c r="AC2358" s="34">
        <v>96</v>
      </c>
      <c r="AD2358" s="34">
        <v>0</v>
      </c>
      <c r="AE2358" s="34">
        <f t="shared" si="577"/>
        <v>3709</v>
      </c>
      <c r="AF2358" s="34">
        <f t="shared" si="578"/>
        <v>1.08165645960922</v>
      </c>
      <c r="AG2358" s="34">
        <f t="shared" si="579"/>
        <v>1.3230677764566</v>
      </c>
      <c r="AH2358" s="34">
        <v>18432</v>
      </c>
      <c r="AI2358" s="34">
        <v>0</v>
      </c>
      <c r="AJ2358" s="35">
        <v>6000</v>
      </c>
      <c r="AK2358" s="35">
        <v>3352</v>
      </c>
      <c r="AL2358" s="35">
        <v>2426</v>
      </c>
      <c r="AM2358" s="34">
        <v>0.7</v>
      </c>
      <c r="AN2358" s="34">
        <f t="shared" si="580"/>
        <v>1962.33333333333</v>
      </c>
      <c r="AO2358" s="35">
        <v>48</v>
      </c>
      <c r="AP2358" s="35">
        <v>48</v>
      </c>
      <c r="AQ2358" t="s">
        <v>153</v>
      </c>
      <c r="AR2358">
        <v>8</v>
      </c>
      <c r="AS2358" s="34">
        <v>0.066666666666667</v>
      </c>
      <c r="AT2358" t="s">
        <v>83</v>
      </c>
      <c r="AU2358" s="35">
        <f t="shared" si="590"/>
        <v>509.5</v>
      </c>
      <c r="AV2358" s="35">
        <f t="shared" si="581"/>
        <v>528</v>
      </c>
      <c r="AW2358" s="35">
        <f t="shared" si="582"/>
        <v>1.51141498216409</v>
      </c>
      <c r="AX2358" s="35">
        <f t="shared" si="583"/>
        <v>0.646016646848989</v>
      </c>
      <c r="AY2358" s="35">
        <f t="shared" si="584"/>
        <v>528</v>
      </c>
      <c r="AZ2358" s="35">
        <f t="shared" si="585"/>
        <v>528</v>
      </c>
      <c r="BA2358" s="27" t="str">
        <f t="shared" si="586"/>
        <v>3</v>
      </c>
      <c r="BB2358" s="34">
        <v>0.00024</v>
      </c>
      <c r="BC2358" s="34">
        <f t="shared" si="587"/>
        <v>0.12672</v>
      </c>
      <c r="BD2358" s="34" t="e">
        <f t="shared" si="588"/>
        <v>#REF!</v>
      </c>
      <c r="BE2358" s="34">
        <v>0.18</v>
      </c>
      <c r="BF2358" s="34">
        <f t="shared" si="591"/>
        <v>95.04</v>
      </c>
      <c r="BG2358" s="34" t="e">
        <f t="shared" si="589"/>
        <v>#REF!</v>
      </c>
      <c r="BH2358" t="str">
        <f>IF(AT2358="UDARA","U","N")&amp;LEFT($C$4,2)&amp;MID($C$4,4,2)&amp;LEFT(A2358,3)&amp;MID(E2358,2,2)&amp;VLOOKUP(E2358,Acuan_Reference!C:L,10,0)</f>
        <v>N1501BDG71N2</v>
      </c>
      <c r="BI2358" t="s">
        <v>84</v>
      </c>
      <c r="BJ2358" t="s">
        <v>119</v>
      </c>
      <c r="BK2358" t="s">
        <v>86</v>
      </c>
      <c r="BL2358" t="s">
        <v>87</v>
      </c>
    </row>
    <row r="2359" hidden="1" spans="1:64">
      <c r="A2359" t="s">
        <v>88</v>
      </c>
      <c r="B2359" t="s">
        <v>75</v>
      </c>
      <c r="C2359" t="s">
        <v>76</v>
      </c>
      <c r="D2359" t="s">
        <v>115</v>
      </c>
      <c r="E2359" t="s">
        <v>294</v>
      </c>
      <c r="F2359" t="s">
        <v>295</v>
      </c>
      <c r="G2359" t="s">
        <v>80</v>
      </c>
      <c r="H2359" t="s">
        <v>81</v>
      </c>
      <c r="I2359" s="34">
        <v>19465</v>
      </c>
      <c r="J2359" s="35">
        <v>368</v>
      </c>
      <c r="K2359" s="35">
        <v>484</v>
      </c>
      <c r="L2359" s="35">
        <v>853</v>
      </c>
      <c r="M2359" s="35">
        <v>275</v>
      </c>
      <c r="N2359" s="35">
        <v>658</v>
      </c>
      <c r="O2359" s="35">
        <v>764</v>
      </c>
      <c r="P2359" s="35">
        <v>1232</v>
      </c>
      <c r="Q2359" s="35">
        <v>441</v>
      </c>
      <c r="R2359" s="35">
        <v>484</v>
      </c>
      <c r="S2359" s="35">
        <v>708</v>
      </c>
      <c r="T2359" s="35">
        <v>307</v>
      </c>
      <c r="U2359" s="35">
        <v>811</v>
      </c>
      <c r="V2359" s="34">
        <v>608.66666666667</v>
      </c>
      <c r="W2359" s="34">
        <f t="shared" si="576"/>
        <v>493.666666666667</v>
      </c>
      <c r="X2359" s="35">
        <v>234</v>
      </c>
      <c r="Y2359" s="35">
        <v>0</v>
      </c>
      <c r="Z2359" s="35">
        <v>0</v>
      </c>
      <c r="AA2359" s="34">
        <v>392</v>
      </c>
      <c r="AB2359" s="34">
        <v>0</v>
      </c>
      <c r="AC2359" s="34">
        <v>0</v>
      </c>
      <c r="AD2359" s="34">
        <v>144</v>
      </c>
      <c r="AE2359" s="34">
        <f t="shared" si="577"/>
        <v>536</v>
      </c>
      <c r="AF2359" s="34">
        <f t="shared" si="578"/>
        <v>0.880613362541068</v>
      </c>
      <c r="AG2359" s="34">
        <f t="shared" si="579"/>
        <v>0.794058068872384</v>
      </c>
      <c r="AH2359" s="34">
        <v>18432</v>
      </c>
      <c r="AI2359" s="34">
        <v>0</v>
      </c>
      <c r="AJ2359" s="35">
        <v>6000</v>
      </c>
      <c r="AK2359" s="35">
        <v>574</v>
      </c>
      <c r="AL2359" s="35">
        <v>363</v>
      </c>
      <c r="AM2359" s="34">
        <v>0.6</v>
      </c>
      <c r="AN2359" s="34">
        <f t="shared" si="580"/>
        <v>296.2</v>
      </c>
      <c r="AO2359" s="35">
        <v>48</v>
      </c>
      <c r="AP2359" s="35">
        <v>48</v>
      </c>
      <c r="AQ2359" t="s">
        <v>153</v>
      </c>
      <c r="AR2359">
        <v>8</v>
      </c>
      <c r="AS2359" s="34">
        <v>0.033333333333333</v>
      </c>
      <c r="AT2359" t="s">
        <v>83</v>
      </c>
      <c r="AU2359" s="35">
        <f t="shared" si="590"/>
        <v>92.4</v>
      </c>
      <c r="AV2359" s="35">
        <f t="shared" si="581"/>
        <v>96</v>
      </c>
      <c r="AW2359" s="35">
        <f t="shared" si="582"/>
        <v>1.28021607022282</v>
      </c>
      <c r="AX2359" s="35">
        <f t="shared" si="583"/>
        <v>0.544902093180284</v>
      </c>
      <c r="AY2359" s="35">
        <f t="shared" si="584"/>
        <v>96</v>
      </c>
      <c r="AZ2359" s="35">
        <f t="shared" si="585"/>
        <v>96</v>
      </c>
      <c r="BA2359" s="27" t="str">
        <f t="shared" si="586"/>
        <v>3</v>
      </c>
      <c r="BB2359" s="34">
        <v>0.00024</v>
      </c>
      <c r="BC2359" s="34">
        <f t="shared" si="587"/>
        <v>0.02304</v>
      </c>
      <c r="BD2359" s="34" t="e">
        <f t="shared" si="588"/>
        <v>#REF!</v>
      </c>
      <c r="BE2359" s="34">
        <v>0.18</v>
      </c>
      <c r="BF2359" s="34">
        <f t="shared" si="591"/>
        <v>17.28</v>
      </c>
      <c r="BG2359" s="34" t="e">
        <f t="shared" si="589"/>
        <v>#REF!</v>
      </c>
      <c r="BH2359" t="str">
        <f>IF(AT2359="UDARA","U","N")&amp;LEFT($C$4,2)&amp;MID($C$4,4,2)&amp;LEFT(A2359,3)&amp;MID(E2359,2,2)&amp;VLOOKUP(E2359,Acuan_Reference!C:L,10,0)</f>
        <v>N1501BGR71N2</v>
      </c>
      <c r="BI2359" t="s">
        <v>84</v>
      </c>
      <c r="BJ2359" t="s">
        <v>119</v>
      </c>
      <c r="BK2359" t="s">
        <v>86</v>
      </c>
      <c r="BL2359" t="s">
        <v>87</v>
      </c>
    </row>
    <row r="2360" hidden="1" spans="1:64">
      <c r="A2360" t="s">
        <v>89</v>
      </c>
      <c r="B2360" t="s">
        <v>75</v>
      </c>
      <c r="C2360" t="s">
        <v>76</v>
      </c>
      <c r="D2360" t="s">
        <v>115</v>
      </c>
      <c r="E2360" t="s">
        <v>294</v>
      </c>
      <c r="F2360" t="s">
        <v>295</v>
      </c>
      <c r="G2360" t="s">
        <v>80</v>
      </c>
      <c r="H2360" t="s">
        <v>81</v>
      </c>
      <c r="I2360" s="34">
        <v>19465</v>
      </c>
      <c r="J2360" s="35">
        <v>550</v>
      </c>
      <c r="K2360" s="35">
        <v>1260</v>
      </c>
      <c r="L2360" s="35">
        <v>486</v>
      </c>
      <c r="M2360" s="35">
        <v>746</v>
      </c>
      <c r="N2360" s="35">
        <v>1669</v>
      </c>
      <c r="O2360" s="35">
        <v>1025</v>
      </c>
      <c r="P2360" s="35">
        <v>1156</v>
      </c>
      <c r="Q2360" s="35">
        <v>704</v>
      </c>
      <c r="R2360" s="35">
        <v>620</v>
      </c>
      <c r="S2360" s="35">
        <v>2093</v>
      </c>
      <c r="T2360" s="35">
        <v>676</v>
      </c>
      <c r="U2360" s="35">
        <v>1841</v>
      </c>
      <c r="V2360" s="34">
        <v>1536.6666666667</v>
      </c>
      <c r="W2360" s="34">
        <f t="shared" si="576"/>
        <v>1112.33333333333</v>
      </c>
      <c r="X2360" s="35">
        <v>201</v>
      </c>
      <c r="Y2360" s="35">
        <v>0</v>
      </c>
      <c r="Z2360" s="35">
        <v>0</v>
      </c>
      <c r="AA2360" s="34">
        <v>751</v>
      </c>
      <c r="AB2360" s="34">
        <v>0</v>
      </c>
      <c r="AC2360" s="34">
        <v>672</v>
      </c>
      <c r="AD2360" s="34">
        <v>720</v>
      </c>
      <c r="AE2360" s="34">
        <f t="shared" si="577"/>
        <v>2143</v>
      </c>
      <c r="AF2360" s="34">
        <f t="shared" si="578"/>
        <v>1.39457700650756</v>
      </c>
      <c r="AG2360" s="34">
        <f t="shared" si="579"/>
        <v>1.27929277794426</v>
      </c>
      <c r="AH2360" s="34">
        <v>18432</v>
      </c>
      <c r="AI2360" s="34">
        <v>0</v>
      </c>
      <c r="AJ2360" s="35">
        <v>6000</v>
      </c>
      <c r="AK2360" s="35">
        <v>1201</v>
      </c>
      <c r="AL2360" s="35">
        <v>820</v>
      </c>
      <c r="AM2360" s="34">
        <v>1.3</v>
      </c>
      <c r="AN2360" s="34">
        <f t="shared" si="580"/>
        <v>1446.03333333333</v>
      </c>
      <c r="AO2360" s="35">
        <v>48</v>
      </c>
      <c r="AP2360" s="35">
        <v>48</v>
      </c>
      <c r="AQ2360" t="s">
        <v>82</v>
      </c>
      <c r="AR2360">
        <v>4</v>
      </c>
      <c r="AS2360" s="34">
        <v>0.53333333333333</v>
      </c>
      <c r="AT2360" t="s">
        <v>83</v>
      </c>
      <c r="AU2360" s="35">
        <f t="shared" si="590"/>
        <v>92.275</v>
      </c>
      <c r="AV2360" s="35">
        <f t="shared" si="581"/>
        <v>96</v>
      </c>
      <c r="AW2360" s="35">
        <f t="shared" si="582"/>
        <v>2.01288582559185</v>
      </c>
      <c r="AX2360" s="35">
        <f t="shared" si="583"/>
        <v>1.27569673359305</v>
      </c>
      <c r="AY2360" s="35">
        <f t="shared" si="584"/>
        <v>96</v>
      </c>
      <c r="AZ2360" s="35">
        <f t="shared" si="585"/>
        <v>96</v>
      </c>
      <c r="BA2360" s="27" t="str">
        <f t="shared" si="586"/>
        <v>3</v>
      </c>
      <c r="BB2360" s="34">
        <v>0.00024</v>
      </c>
      <c r="BC2360" s="34">
        <f t="shared" si="587"/>
        <v>0.02304</v>
      </c>
      <c r="BD2360" s="34" t="e">
        <f t="shared" si="588"/>
        <v>#REF!</v>
      </c>
      <c r="BE2360" s="34">
        <v>0.18</v>
      </c>
      <c r="BF2360" s="34">
        <f t="shared" si="591"/>
        <v>17.28</v>
      </c>
      <c r="BG2360" s="34" t="e">
        <f t="shared" si="589"/>
        <v>#REF!</v>
      </c>
      <c r="BH2360" t="str">
        <f>IF(AT2360="UDARA","U","N")&amp;LEFT($C$4,2)&amp;MID($C$4,4,2)&amp;LEFT(A2360,3)&amp;MID(E2360,2,2)&amp;VLOOKUP(E2360,Acuan_Reference!C:L,10,0)</f>
        <v>N1501BJM71N2</v>
      </c>
      <c r="BI2360" t="s">
        <v>84</v>
      </c>
      <c r="BJ2360" t="s">
        <v>119</v>
      </c>
      <c r="BK2360" t="s">
        <v>86</v>
      </c>
      <c r="BL2360" t="s">
        <v>87</v>
      </c>
    </row>
    <row r="2361" hidden="1" spans="1:64">
      <c r="A2361" t="s">
        <v>90</v>
      </c>
      <c r="B2361" t="s">
        <v>75</v>
      </c>
      <c r="C2361" t="s">
        <v>76</v>
      </c>
      <c r="D2361" t="s">
        <v>115</v>
      </c>
      <c r="E2361" t="s">
        <v>294</v>
      </c>
      <c r="F2361" t="s">
        <v>295</v>
      </c>
      <c r="G2361" t="s">
        <v>80</v>
      </c>
      <c r="H2361" t="s">
        <v>81</v>
      </c>
      <c r="I2361" s="34">
        <v>19465</v>
      </c>
      <c r="J2361" s="35">
        <v>1027</v>
      </c>
      <c r="K2361" s="35">
        <v>1896</v>
      </c>
      <c r="L2361" s="35">
        <v>1496</v>
      </c>
      <c r="M2361" s="35">
        <v>879</v>
      </c>
      <c r="N2361" s="35">
        <v>2075</v>
      </c>
      <c r="O2361" s="35">
        <v>1398</v>
      </c>
      <c r="P2361" s="35">
        <v>1176</v>
      </c>
      <c r="Q2361" s="35">
        <v>1203</v>
      </c>
      <c r="R2361" s="35">
        <v>1402</v>
      </c>
      <c r="S2361" s="35">
        <v>1631</v>
      </c>
      <c r="T2361" s="35">
        <v>1050</v>
      </c>
      <c r="U2361" s="35">
        <v>1276</v>
      </c>
      <c r="V2361" s="34">
        <v>1319</v>
      </c>
      <c r="W2361" s="34">
        <f t="shared" si="576"/>
        <v>1104.66666666667</v>
      </c>
      <c r="X2361" s="35">
        <v>646</v>
      </c>
      <c r="Y2361" s="35">
        <v>0</v>
      </c>
      <c r="Z2361" s="35">
        <v>0</v>
      </c>
      <c r="AA2361" s="34">
        <v>1516</v>
      </c>
      <c r="AB2361" s="34">
        <v>0</v>
      </c>
      <c r="AC2361" s="34">
        <v>0</v>
      </c>
      <c r="AD2361" s="34">
        <v>0</v>
      </c>
      <c r="AE2361" s="34">
        <f t="shared" si="577"/>
        <v>1516</v>
      </c>
      <c r="AF2361" s="34">
        <f t="shared" si="578"/>
        <v>1.14935557240334</v>
      </c>
      <c r="AG2361" s="34">
        <f t="shared" si="579"/>
        <v>1.37235968617984</v>
      </c>
      <c r="AH2361" s="34">
        <v>18432</v>
      </c>
      <c r="AI2361" s="34">
        <v>0</v>
      </c>
      <c r="AJ2361" s="35">
        <v>6000</v>
      </c>
      <c r="AK2361" s="35">
        <v>1488</v>
      </c>
      <c r="AL2361" s="35">
        <v>988</v>
      </c>
      <c r="AM2361" s="34">
        <v>0.6</v>
      </c>
      <c r="AN2361" s="34">
        <f t="shared" si="580"/>
        <v>662.8</v>
      </c>
      <c r="AO2361" s="35">
        <v>48</v>
      </c>
      <c r="AP2361" s="35">
        <v>48</v>
      </c>
      <c r="AQ2361" t="s">
        <v>153</v>
      </c>
      <c r="AR2361">
        <v>12</v>
      </c>
      <c r="AS2361" s="34">
        <v>0.033333333333333</v>
      </c>
      <c r="AT2361" t="s">
        <v>83</v>
      </c>
      <c r="AU2361" s="35">
        <f t="shared" si="590"/>
        <v>101.1</v>
      </c>
      <c r="AV2361" s="35">
        <f t="shared" si="581"/>
        <v>144</v>
      </c>
      <c r="AW2361" s="35">
        <f t="shared" si="582"/>
        <v>1.50271575135788</v>
      </c>
      <c r="AX2361" s="35">
        <f t="shared" si="583"/>
        <v>0.608328304164152</v>
      </c>
      <c r="AY2361" s="35">
        <f t="shared" si="584"/>
        <v>144</v>
      </c>
      <c r="AZ2361" s="35">
        <f t="shared" si="585"/>
        <v>144</v>
      </c>
      <c r="BA2361" s="27" t="str">
        <f t="shared" si="586"/>
        <v>3</v>
      </c>
      <c r="BB2361" s="34">
        <v>0.00024</v>
      </c>
      <c r="BC2361" s="34">
        <f t="shared" si="587"/>
        <v>0.03456</v>
      </c>
      <c r="BD2361" s="34" t="e">
        <f t="shared" si="588"/>
        <v>#REF!</v>
      </c>
      <c r="BE2361" s="34">
        <v>0.18</v>
      </c>
      <c r="BF2361" s="34">
        <f t="shared" si="591"/>
        <v>25.92</v>
      </c>
      <c r="BG2361" s="34" t="e">
        <f t="shared" si="589"/>
        <v>#REF!</v>
      </c>
      <c r="BH2361" t="str">
        <f>IF(AT2361="UDARA","U","N")&amp;LEFT($C$4,2)&amp;MID($C$4,4,2)&amp;LEFT(A2361,3)&amp;MID(E2361,2,2)&amp;VLOOKUP(E2361,Acuan_Reference!C:L,10,0)</f>
        <v>N1501BKS71N2</v>
      </c>
      <c r="BI2361" t="s">
        <v>84</v>
      </c>
      <c r="BJ2361" t="s">
        <v>119</v>
      </c>
      <c r="BK2361" t="s">
        <v>86</v>
      </c>
      <c r="BL2361" t="s">
        <v>87</v>
      </c>
    </row>
    <row r="2362" hidden="1" spans="1:64">
      <c r="A2362" t="s">
        <v>91</v>
      </c>
      <c r="B2362" t="s">
        <v>75</v>
      </c>
      <c r="C2362" t="s">
        <v>76</v>
      </c>
      <c r="D2362" t="s">
        <v>115</v>
      </c>
      <c r="E2362" t="s">
        <v>294</v>
      </c>
      <c r="F2362" t="s">
        <v>295</v>
      </c>
      <c r="G2362" t="s">
        <v>80</v>
      </c>
      <c r="H2362" t="s">
        <v>81</v>
      </c>
      <c r="I2362" s="34">
        <v>19465</v>
      </c>
      <c r="J2362" s="35">
        <v>116</v>
      </c>
      <c r="K2362" s="35">
        <v>361</v>
      </c>
      <c r="L2362" s="35">
        <v>570</v>
      </c>
      <c r="M2362" s="35">
        <v>391</v>
      </c>
      <c r="N2362" s="35">
        <v>505</v>
      </c>
      <c r="O2362" s="35">
        <v>104</v>
      </c>
      <c r="P2362" s="35">
        <v>676</v>
      </c>
      <c r="Q2362" s="35">
        <v>80</v>
      </c>
      <c r="R2362" s="35">
        <v>509</v>
      </c>
      <c r="S2362" s="35">
        <v>856</v>
      </c>
      <c r="T2362" s="35">
        <v>443</v>
      </c>
      <c r="U2362" s="35">
        <v>563</v>
      </c>
      <c r="V2362" s="34">
        <v>620.66666666667</v>
      </c>
      <c r="W2362" s="34">
        <f t="shared" si="576"/>
        <v>481.333333333333</v>
      </c>
      <c r="X2362" s="35">
        <v>140</v>
      </c>
      <c r="Y2362" s="35">
        <v>0</v>
      </c>
      <c r="Z2362" s="35">
        <v>0</v>
      </c>
      <c r="AA2362" s="34">
        <v>765</v>
      </c>
      <c r="AB2362" s="34">
        <v>0</v>
      </c>
      <c r="AC2362" s="34">
        <v>0</v>
      </c>
      <c r="AD2362" s="34">
        <v>0</v>
      </c>
      <c r="AE2362" s="34">
        <f t="shared" si="577"/>
        <v>765</v>
      </c>
      <c r="AF2362" s="34">
        <f t="shared" si="578"/>
        <v>1.23254564983888</v>
      </c>
      <c r="AG2362" s="34">
        <f t="shared" si="579"/>
        <v>1.5893351800554</v>
      </c>
      <c r="AH2362" s="34">
        <v>18432</v>
      </c>
      <c r="AI2362" s="34">
        <v>0</v>
      </c>
      <c r="AJ2362" s="35">
        <v>6000</v>
      </c>
      <c r="AK2362" s="35">
        <v>508</v>
      </c>
      <c r="AL2362" s="35">
        <v>438</v>
      </c>
      <c r="AM2362" s="34">
        <v>0.9</v>
      </c>
      <c r="AN2362" s="34">
        <f t="shared" si="580"/>
        <v>433.2</v>
      </c>
      <c r="AO2362" s="35">
        <v>48</v>
      </c>
      <c r="AP2362" s="35">
        <v>48</v>
      </c>
      <c r="AQ2362" t="s">
        <v>82</v>
      </c>
      <c r="AR2362">
        <v>4</v>
      </c>
      <c r="AS2362" s="34">
        <v>0.13333333333333</v>
      </c>
      <c r="AT2362" t="s">
        <v>83</v>
      </c>
      <c r="AU2362" s="35">
        <f t="shared" si="590"/>
        <v>79.65</v>
      </c>
      <c r="AV2362" s="35">
        <f t="shared" si="581"/>
        <v>96</v>
      </c>
      <c r="AW2362" s="35">
        <f t="shared" si="582"/>
        <v>1.7887811634349</v>
      </c>
      <c r="AX2362" s="35">
        <f t="shared" si="583"/>
        <v>0.878808864265928</v>
      </c>
      <c r="AY2362" s="35">
        <f t="shared" si="584"/>
        <v>96</v>
      </c>
      <c r="AZ2362" s="35">
        <f t="shared" si="585"/>
        <v>96</v>
      </c>
      <c r="BA2362" s="27" t="str">
        <f t="shared" si="586"/>
        <v>3</v>
      </c>
      <c r="BB2362" s="34">
        <v>0.00024</v>
      </c>
      <c r="BC2362" s="34">
        <f t="shared" si="587"/>
        <v>0.02304</v>
      </c>
      <c r="BD2362" s="34" t="e">
        <f t="shared" si="588"/>
        <v>#REF!</v>
      </c>
      <c r="BE2362" s="34">
        <v>0.18</v>
      </c>
      <c r="BF2362" s="34">
        <f t="shared" si="591"/>
        <v>17.28</v>
      </c>
      <c r="BG2362" s="34" t="e">
        <f t="shared" si="589"/>
        <v>#REF!</v>
      </c>
      <c r="BH2362" t="str">
        <f>IF(AT2362="UDARA","U","N")&amp;LEFT($C$4,2)&amp;MID($C$4,4,2)&amp;LEFT(A2362,3)&amp;MID(E2362,2,2)&amp;VLOOKUP(E2362,Acuan_Reference!C:L,10,0)</f>
        <v>N1501BLP71N2</v>
      </c>
      <c r="BI2362" t="s">
        <v>84</v>
      </c>
      <c r="BJ2362" t="s">
        <v>119</v>
      </c>
      <c r="BK2362" t="s">
        <v>86</v>
      </c>
      <c r="BL2362" t="s">
        <v>87</v>
      </c>
    </row>
    <row r="2363" hidden="1" spans="1:64">
      <c r="A2363" t="s">
        <v>92</v>
      </c>
      <c r="B2363" t="s">
        <v>75</v>
      </c>
      <c r="C2363" t="s">
        <v>76</v>
      </c>
      <c r="D2363" t="s">
        <v>115</v>
      </c>
      <c r="E2363" t="s">
        <v>294</v>
      </c>
      <c r="F2363" t="s">
        <v>295</v>
      </c>
      <c r="G2363" t="s">
        <v>80</v>
      </c>
      <c r="H2363" t="s">
        <v>81</v>
      </c>
      <c r="I2363" s="34">
        <v>19465</v>
      </c>
      <c r="J2363" s="35">
        <v>426</v>
      </c>
      <c r="K2363" s="35">
        <v>693</v>
      </c>
      <c r="L2363" s="35">
        <v>133</v>
      </c>
      <c r="M2363" s="35">
        <v>422</v>
      </c>
      <c r="N2363" s="35">
        <v>555</v>
      </c>
      <c r="O2363" s="35">
        <v>535</v>
      </c>
      <c r="P2363" s="35">
        <v>494</v>
      </c>
      <c r="Q2363" s="35">
        <v>221</v>
      </c>
      <c r="R2363" s="35">
        <v>674</v>
      </c>
      <c r="S2363" s="35">
        <v>468</v>
      </c>
      <c r="T2363" s="35">
        <v>218</v>
      </c>
      <c r="U2363" s="35">
        <v>667</v>
      </c>
      <c r="V2363" s="34">
        <v>451</v>
      </c>
      <c r="W2363" s="34">
        <f t="shared" si="576"/>
        <v>404.666666666667</v>
      </c>
      <c r="X2363" s="35">
        <v>147</v>
      </c>
      <c r="Y2363" s="35">
        <v>0</v>
      </c>
      <c r="Z2363" s="35">
        <v>0</v>
      </c>
      <c r="AA2363" s="34">
        <v>685</v>
      </c>
      <c r="AB2363" s="34">
        <v>0</v>
      </c>
      <c r="AC2363" s="34">
        <v>96</v>
      </c>
      <c r="AD2363" s="34">
        <v>0</v>
      </c>
      <c r="AE2363" s="34">
        <f t="shared" si="577"/>
        <v>781</v>
      </c>
      <c r="AF2363" s="34">
        <f t="shared" si="578"/>
        <v>1.73170731707317</v>
      </c>
      <c r="AG2363" s="34">
        <f t="shared" si="579"/>
        <v>1.92998352553542</v>
      </c>
      <c r="AH2363" s="34">
        <v>18432</v>
      </c>
      <c r="AI2363" s="34">
        <v>0</v>
      </c>
      <c r="AJ2363" s="35">
        <v>6000</v>
      </c>
      <c r="AK2363" s="35">
        <v>479</v>
      </c>
      <c r="AL2363" s="35">
        <v>329</v>
      </c>
      <c r="AM2363" s="34">
        <v>1.5</v>
      </c>
      <c r="AN2363" s="34">
        <f t="shared" si="580"/>
        <v>607</v>
      </c>
      <c r="AO2363" s="35">
        <v>48</v>
      </c>
      <c r="AP2363" s="35">
        <v>48</v>
      </c>
      <c r="AQ2363" t="s">
        <v>82</v>
      </c>
      <c r="AR2363">
        <v>2</v>
      </c>
      <c r="AS2363" s="34">
        <v>0.53333333333333</v>
      </c>
      <c r="AT2363" t="s">
        <v>83</v>
      </c>
      <c r="AU2363" s="35">
        <f t="shared" si="590"/>
        <v>116.25</v>
      </c>
      <c r="AV2363" s="35">
        <f t="shared" si="581"/>
        <v>144</v>
      </c>
      <c r="AW2363" s="35">
        <f t="shared" si="582"/>
        <v>2.28583196046128</v>
      </c>
      <c r="AX2363" s="35">
        <f t="shared" si="583"/>
        <v>1.47281713344316</v>
      </c>
      <c r="AY2363" s="35">
        <f t="shared" si="584"/>
        <v>144</v>
      </c>
      <c r="AZ2363" s="35">
        <f t="shared" si="585"/>
        <v>144</v>
      </c>
      <c r="BA2363" s="27" t="str">
        <f t="shared" si="586"/>
        <v>3</v>
      </c>
      <c r="BB2363" s="34">
        <v>0.00024</v>
      </c>
      <c r="BC2363" s="34">
        <f t="shared" si="587"/>
        <v>0.03456</v>
      </c>
      <c r="BD2363" s="34" t="e">
        <f t="shared" si="588"/>
        <v>#REF!</v>
      </c>
      <c r="BE2363" s="34">
        <v>0.18</v>
      </c>
      <c r="BF2363" s="34">
        <f t="shared" si="591"/>
        <v>25.92</v>
      </c>
      <c r="BG2363" s="34" t="e">
        <f t="shared" si="589"/>
        <v>#REF!</v>
      </c>
      <c r="BH2363" t="str">
        <f>IF(AT2363="UDARA","U","N")&amp;LEFT($C$4,2)&amp;MID($C$4,4,2)&amp;LEFT(A2363,3)&amp;MID(E2363,2,2)&amp;VLOOKUP(E2363,Acuan_Reference!C:L,10,0)</f>
        <v>N1501BTM71N2</v>
      </c>
      <c r="BI2363" t="s">
        <v>84</v>
      </c>
      <c r="BJ2363" t="s">
        <v>119</v>
      </c>
      <c r="BK2363" t="s">
        <v>86</v>
      </c>
      <c r="BL2363" t="s">
        <v>87</v>
      </c>
    </row>
    <row r="2364" hidden="1" spans="1:64">
      <c r="A2364" t="s">
        <v>93</v>
      </c>
      <c r="B2364" t="s">
        <v>75</v>
      </c>
      <c r="C2364" t="s">
        <v>76</v>
      </c>
      <c r="D2364" t="s">
        <v>115</v>
      </c>
      <c r="E2364" t="s">
        <v>294</v>
      </c>
      <c r="F2364" t="s">
        <v>295</v>
      </c>
      <c r="G2364" t="s">
        <v>80</v>
      </c>
      <c r="H2364" t="s">
        <v>81</v>
      </c>
      <c r="I2364" s="34">
        <v>19465</v>
      </c>
      <c r="J2364" s="35">
        <v>696</v>
      </c>
      <c r="K2364" s="35">
        <v>1177</v>
      </c>
      <c r="L2364" s="35">
        <v>1559</v>
      </c>
      <c r="M2364" s="35">
        <v>426</v>
      </c>
      <c r="N2364" s="35">
        <v>1161</v>
      </c>
      <c r="O2364" s="35">
        <v>745</v>
      </c>
      <c r="P2364" s="35">
        <v>977</v>
      </c>
      <c r="Q2364" s="35">
        <v>652</v>
      </c>
      <c r="R2364" s="35">
        <v>747</v>
      </c>
      <c r="S2364" s="35">
        <v>1271</v>
      </c>
      <c r="T2364" s="35">
        <v>982</v>
      </c>
      <c r="U2364" s="35">
        <v>835</v>
      </c>
      <c r="V2364" s="34">
        <v>1029.3333333333</v>
      </c>
      <c r="W2364" s="34">
        <f t="shared" si="576"/>
        <v>847.666666666667</v>
      </c>
      <c r="X2364" s="35">
        <v>234</v>
      </c>
      <c r="Y2364" s="35">
        <v>0</v>
      </c>
      <c r="Z2364" s="35">
        <v>0</v>
      </c>
      <c r="AA2364" s="34">
        <v>1192</v>
      </c>
      <c r="AB2364" s="34">
        <v>0</v>
      </c>
      <c r="AC2364" s="34">
        <v>96</v>
      </c>
      <c r="AD2364" s="34">
        <v>0</v>
      </c>
      <c r="AE2364" s="34">
        <f t="shared" si="577"/>
        <v>1288</v>
      </c>
      <c r="AF2364" s="34">
        <f t="shared" si="578"/>
        <v>1.25129533678761</v>
      </c>
      <c r="AG2364" s="34">
        <f t="shared" si="579"/>
        <v>1.51946519858435</v>
      </c>
      <c r="AH2364" s="34">
        <v>18432</v>
      </c>
      <c r="AI2364" s="34">
        <v>0</v>
      </c>
      <c r="AJ2364" s="35">
        <v>6000</v>
      </c>
      <c r="AK2364" s="35">
        <v>939</v>
      </c>
      <c r="AL2364" s="35">
        <v>726</v>
      </c>
      <c r="AM2364" s="34">
        <v>0.8</v>
      </c>
      <c r="AN2364" s="34">
        <f t="shared" si="580"/>
        <v>678.133333333333</v>
      </c>
      <c r="AO2364" s="35">
        <v>48</v>
      </c>
      <c r="AP2364" s="35">
        <v>48</v>
      </c>
      <c r="AQ2364" t="s">
        <v>153</v>
      </c>
      <c r="AR2364">
        <v>4</v>
      </c>
      <c r="AS2364" s="34">
        <v>0.066666666666667</v>
      </c>
      <c r="AT2364" t="s">
        <v>83</v>
      </c>
      <c r="AU2364" s="35">
        <f t="shared" si="590"/>
        <v>87.0999999999999</v>
      </c>
      <c r="AV2364" s="35">
        <f t="shared" si="581"/>
        <v>96</v>
      </c>
      <c r="AW2364" s="35">
        <f t="shared" si="582"/>
        <v>1.63271726307511</v>
      </c>
      <c r="AX2364" s="35">
        <f t="shared" si="583"/>
        <v>0.776248525363744</v>
      </c>
      <c r="AY2364" s="35">
        <f t="shared" si="584"/>
        <v>96</v>
      </c>
      <c r="AZ2364" s="35">
        <f t="shared" si="585"/>
        <v>96</v>
      </c>
      <c r="BA2364" s="27" t="str">
        <f t="shared" si="586"/>
        <v>3</v>
      </c>
      <c r="BB2364" s="34">
        <v>0.00024</v>
      </c>
      <c r="BC2364" s="34">
        <f t="shared" si="587"/>
        <v>0.02304</v>
      </c>
      <c r="BD2364" s="34" t="e">
        <f t="shared" si="588"/>
        <v>#REF!</v>
      </c>
      <c r="BE2364" s="34">
        <v>0.18</v>
      </c>
      <c r="BF2364" s="34">
        <f t="shared" si="591"/>
        <v>17.28</v>
      </c>
      <c r="BG2364" s="34" t="e">
        <f t="shared" si="589"/>
        <v>#REF!</v>
      </c>
      <c r="BH2364" t="str">
        <f>IF(AT2364="UDARA","U","N")&amp;LEFT($C$4,2)&amp;MID($C$4,4,2)&amp;LEFT(A2364,3)&amp;MID(E2364,2,2)&amp;VLOOKUP(E2364,Acuan_Reference!C:L,10,0)</f>
        <v>N1501CRB71N2</v>
      </c>
      <c r="BI2364" t="s">
        <v>84</v>
      </c>
      <c r="BJ2364" t="s">
        <v>119</v>
      </c>
      <c r="BK2364" t="s">
        <v>86</v>
      </c>
      <c r="BL2364" t="s">
        <v>87</v>
      </c>
    </row>
    <row r="2365" hidden="1" spans="1:64">
      <c r="A2365" t="s">
        <v>94</v>
      </c>
      <c r="B2365" t="s">
        <v>75</v>
      </c>
      <c r="C2365" t="s">
        <v>76</v>
      </c>
      <c r="D2365" t="s">
        <v>115</v>
      </c>
      <c r="E2365" t="s">
        <v>294</v>
      </c>
      <c r="F2365" t="s">
        <v>295</v>
      </c>
      <c r="G2365" t="s">
        <v>80</v>
      </c>
      <c r="H2365" t="s">
        <v>81</v>
      </c>
      <c r="I2365" s="34">
        <v>19465</v>
      </c>
      <c r="J2365" s="35">
        <v>1346</v>
      </c>
      <c r="K2365" s="35">
        <v>1930</v>
      </c>
      <c r="L2365" s="35">
        <v>1251</v>
      </c>
      <c r="M2365" s="35">
        <v>997</v>
      </c>
      <c r="N2365" s="35">
        <v>1208</v>
      </c>
      <c r="O2365" s="35">
        <v>1442</v>
      </c>
      <c r="P2365" s="35">
        <v>1792</v>
      </c>
      <c r="Q2365" s="35">
        <v>1424</v>
      </c>
      <c r="R2365" s="35">
        <v>1600</v>
      </c>
      <c r="S2365" s="35">
        <v>2447</v>
      </c>
      <c r="T2365" s="35">
        <v>1818</v>
      </c>
      <c r="U2365" s="35">
        <v>1596</v>
      </c>
      <c r="V2365" s="34">
        <v>1953.6666666667</v>
      </c>
      <c r="W2365" s="34">
        <f t="shared" si="576"/>
        <v>1611</v>
      </c>
      <c r="X2365" s="35">
        <v>621</v>
      </c>
      <c r="Y2365" s="35">
        <v>0</v>
      </c>
      <c r="Z2365" s="35">
        <v>0</v>
      </c>
      <c r="AA2365" s="34">
        <v>2437</v>
      </c>
      <c r="AB2365" s="34">
        <v>0</v>
      </c>
      <c r="AC2365" s="34">
        <v>0</v>
      </c>
      <c r="AD2365" s="34">
        <v>96</v>
      </c>
      <c r="AE2365" s="34">
        <f t="shared" si="577"/>
        <v>2533</v>
      </c>
      <c r="AF2365" s="34">
        <f t="shared" si="578"/>
        <v>1.29653642723083</v>
      </c>
      <c r="AG2365" s="34">
        <f t="shared" si="579"/>
        <v>1.51272501551831</v>
      </c>
      <c r="AH2365" s="34">
        <v>18432</v>
      </c>
      <c r="AI2365" s="34">
        <v>0</v>
      </c>
      <c r="AJ2365" s="35">
        <v>6000</v>
      </c>
      <c r="AK2365" s="35">
        <v>1922</v>
      </c>
      <c r="AL2365" s="35">
        <v>1419</v>
      </c>
      <c r="AM2365" s="34">
        <v>0.8</v>
      </c>
      <c r="AN2365" s="34">
        <f t="shared" si="580"/>
        <v>1288.8</v>
      </c>
      <c r="AO2365" s="35">
        <v>48</v>
      </c>
      <c r="AP2365" s="35">
        <v>48</v>
      </c>
      <c r="AQ2365" t="s">
        <v>82</v>
      </c>
      <c r="AR2365">
        <v>8</v>
      </c>
      <c r="AS2365" s="34">
        <v>0.13333333333333</v>
      </c>
      <c r="AT2365" t="s">
        <v>83</v>
      </c>
      <c r="AU2365" s="35">
        <f t="shared" si="590"/>
        <v>131.1</v>
      </c>
      <c r="AV2365" s="35">
        <f t="shared" si="581"/>
        <v>144</v>
      </c>
      <c r="AW2365" s="35">
        <f t="shared" si="582"/>
        <v>1.6617008069522</v>
      </c>
      <c r="AX2365" s="35">
        <f t="shared" si="583"/>
        <v>0.780881440099317</v>
      </c>
      <c r="AY2365" s="35">
        <f t="shared" si="584"/>
        <v>144</v>
      </c>
      <c r="AZ2365" s="35">
        <f t="shared" si="585"/>
        <v>144</v>
      </c>
      <c r="BA2365" s="27" t="str">
        <f t="shared" si="586"/>
        <v>3</v>
      </c>
      <c r="BB2365" s="34">
        <v>0.00024</v>
      </c>
      <c r="BC2365" s="34">
        <f t="shared" si="587"/>
        <v>0.03456</v>
      </c>
      <c r="BD2365" s="34" t="e">
        <f t="shared" si="588"/>
        <v>#REF!</v>
      </c>
      <c r="BE2365" s="34">
        <v>0.18</v>
      </c>
      <c r="BF2365" s="34">
        <f t="shared" si="591"/>
        <v>25.92</v>
      </c>
      <c r="BG2365" s="34" t="e">
        <f t="shared" si="589"/>
        <v>#REF!</v>
      </c>
      <c r="BH2365" t="str">
        <f>IF(AT2365="UDARA","U","N")&amp;LEFT($C$4,2)&amp;MID($C$4,4,2)&amp;LEFT(A2365,3)&amp;MID(E2365,2,2)&amp;VLOOKUP(E2365,Acuan_Reference!C:L,10,0)</f>
        <v>N1501DPS71N2</v>
      </c>
      <c r="BI2365" t="s">
        <v>84</v>
      </c>
      <c r="BJ2365" t="s">
        <v>119</v>
      </c>
      <c r="BK2365" t="s">
        <v>86</v>
      </c>
      <c r="BL2365" t="s">
        <v>87</v>
      </c>
    </row>
    <row r="2366" hidden="1" spans="1:64">
      <c r="A2366" t="s">
        <v>95</v>
      </c>
      <c r="B2366" t="s">
        <v>75</v>
      </c>
      <c r="C2366" t="s">
        <v>76</v>
      </c>
      <c r="D2366" t="s">
        <v>115</v>
      </c>
      <c r="E2366" t="s">
        <v>294</v>
      </c>
      <c r="F2366" t="s">
        <v>295</v>
      </c>
      <c r="G2366" t="s">
        <v>80</v>
      </c>
      <c r="H2366" t="s">
        <v>81</v>
      </c>
      <c r="I2366" s="34">
        <v>19465</v>
      </c>
      <c r="J2366" s="35">
        <v>1316</v>
      </c>
      <c r="K2366" s="35">
        <v>927</v>
      </c>
      <c r="L2366" s="35">
        <v>1056</v>
      </c>
      <c r="M2366" s="35">
        <v>667</v>
      </c>
      <c r="N2366" s="35">
        <v>943</v>
      </c>
      <c r="O2366" s="35">
        <v>657</v>
      </c>
      <c r="P2366" s="35">
        <v>889</v>
      </c>
      <c r="Q2366" s="35">
        <v>925</v>
      </c>
      <c r="R2366" s="35">
        <v>990</v>
      </c>
      <c r="S2366" s="35">
        <v>1043</v>
      </c>
      <c r="T2366" s="35">
        <v>1552</v>
      </c>
      <c r="U2366" s="35">
        <v>908</v>
      </c>
      <c r="V2366" s="34">
        <v>1167.6666666667</v>
      </c>
      <c r="W2366" s="34">
        <f t="shared" si="576"/>
        <v>1109.33333333333</v>
      </c>
      <c r="X2366" s="35">
        <v>133</v>
      </c>
      <c r="Y2366" s="35">
        <v>0</v>
      </c>
      <c r="Z2366" s="35">
        <v>0</v>
      </c>
      <c r="AA2366" s="34">
        <v>900</v>
      </c>
      <c r="AB2366" s="34">
        <v>0</v>
      </c>
      <c r="AC2366" s="34">
        <v>0</v>
      </c>
      <c r="AD2366" s="34">
        <v>144</v>
      </c>
      <c r="AE2366" s="34">
        <f t="shared" si="577"/>
        <v>1044</v>
      </c>
      <c r="AF2366" s="34">
        <f t="shared" si="578"/>
        <v>0.894090779331976</v>
      </c>
      <c r="AG2366" s="34">
        <f t="shared" si="579"/>
        <v>0.811298076923077</v>
      </c>
      <c r="AH2366" s="34">
        <v>18432</v>
      </c>
      <c r="AI2366" s="34">
        <v>0</v>
      </c>
      <c r="AJ2366" s="35">
        <v>6000</v>
      </c>
      <c r="AK2366" s="35">
        <v>1040</v>
      </c>
      <c r="AL2366" s="35">
        <v>868</v>
      </c>
      <c r="AM2366" s="34">
        <v>0.25</v>
      </c>
      <c r="AN2366" s="34">
        <f t="shared" si="580"/>
        <v>277.333333333333</v>
      </c>
      <c r="AO2366" s="35">
        <v>48</v>
      </c>
      <c r="AP2366" s="35">
        <v>48</v>
      </c>
      <c r="AQ2366" t="s">
        <v>153</v>
      </c>
      <c r="AR2366">
        <v>12</v>
      </c>
      <c r="AS2366" s="34">
        <v>0.033333333333333</v>
      </c>
      <c r="AT2366" t="s">
        <v>83</v>
      </c>
      <c r="AU2366" s="35">
        <f t="shared" si="590"/>
        <v>75.9999999999999</v>
      </c>
      <c r="AV2366" s="35">
        <f t="shared" si="581"/>
        <v>96</v>
      </c>
      <c r="AW2366" s="35">
        <f t="shared" si="582"/>
        <v>1.02764423076923</v>
      </c>
      <c r="AX2366" s="35">
        <f t="shared" si="583"/>
        <v>0.245192307692308</v>
      </c>
      <c r="AY2366" s="35">
        <f t="shared" si="584"/>
        <v>96</v>
      </c>
      <c r="AZ2366" s="35">
        <f t="shared" si="585"/>
        <v>96</v>
      </c>
      <c r="BA2366" s="27" t="str">
        <f t="shared" si="586"/>
        <v>3</v>
      </c>
      <c r="BB2366" s="34">
        <v>0.00024</v>
      </c>
      <c r="BC2366" s="34">
        <f t="shared" si="587"/>
        <v>0.02304</v>
      </c>
      <c r="BD2366" s="34" t="e">
        <f t="shared" si="588"/>
        <v>#REF!</v>
      </c>
      <c r="BE2366" s="34">
        <v>0.18</v>
      </c>
      <c r="BF2366" s="34">
        <f t="shared" si="591"/>
        <v>17.28</v>
      </c>
      <c r="BG2366" s="34" t="e">
        <f t="shared" si="589"/>
        <v>#REF!</v>
      </c>
      <c r="BH2366" t="str">
        <f>IF(AT2366="UDARA","U","N")&amp;LEFT($C$4,2)&amp;MID($C$4,4,2)&amp;LEFT(A2366,3)&amp;MID(E2366,2,2)&amp;VLOOKUP(E2366,Acuan_Reference!C:L,10,0)</f>
        <v>N1501JAK71N2</v>
      </c>
      <c r="BI2366" t="s">
        <v>84</v>
      </c>
      <c r="BJ2366" t="s">
        <v>119</v>
      </c>
      <c r="BK2366" t="s">
        <v>86</v>
      </c>
      <c r="BL2366" t="s">
        <v>87</v>
      </c>
    </row>
    <row r="2367" hidden="1" spans="1:64">
      <c r="A2367" t="s">
        <v>96</v>
      </c>
      <c r="B2367" t="s">
        <v>75</v>
      </c>
      <c r="C2367" t="s">
        <v>76</v>
      </c>
      <c r="D2367" t="s">
        <v>115</v>
      </c>
      <c r="E2367" t="s">
        <v>294</v>
      </c>
      <c r="F2367" t="s">
        <v>295</v>
      </c>
      <c r="G2367" t="s">
        <v>80</v>
      </c>
      <c r="H2367" t="s">
        <v>81</v>
      </c>
      <c r="I2367" s="34">
        <v>19465</v>
      </c>
      <c r="J2367" s="35">
        <v>311</v>
      </c>
      <c r="K2367" s="35">
        <v>640</v>
      </c>
      <c r="L2367" s="35">
        <v>412</v>
      </c>
      <c r="M2367" s="35">
        <v>363</v>
      </c>
      <c r="N2367" s="35">
        <v>793</v>
      </c>
      <c r="O2367" s="35">
        <v>513</v>
      </c>
      <c r="P2367" s="35">
        <v>701</v>
      </c>
      <c r="Q2367" s="35">
        <v>151</v>
      </c>
      <c r="R2367" s="35">
        <v>351</v>
      </c>
      <c r="S2367" s="35">
        <v>1145</v>
      </c>
      <c r="T2367" s="35">
        <v>566</v>
      </c>
      <c r="U2367" s="35">
        <v>468</v>
      </c>
      <c r="V2367" s="34">
        <v>726.33333333333</v>
      </c>
      <c r="W2367" s="34">
        <f t="shared" ref="W2367:W2430" si="592">AVERAGE(T2367,U2367,AL2367)</f>
        <v>511</v>
      </c>
      <c r="X2367" s="35">
        <v>37</v>
      </c>
      <c r="Y2367" s="35">
        <v>0</v>
      </c>
      <c r="Z2367" s="35">
        <v>0</v>
      </c>
      <c r="AA2367" s="34">
        <v>1443</v>
      </c>
      <c r="AB2367" s="34">
        <v>0</v>
      </c>
      <c r="AC2367" s="34">
        <v>0</v>
      </c>
      <c r="AD2367" s="34">
        <v>0</v>
      </c>
      <c r="AE2367" s="34">
        <f t="shared" ref="AE2367:AE2430" si="593">Z2367+AA2367+AC2367+AD2367</f>
        <v>1443</v>
      </c>
      <c r="AF2367" s="34">
        <f t="shared" ref="AF2367:AF2430" si="594">IFERROR(IF(V2367&lt;0,9999,AE2367/V2367),9999)</f>
        <v>1.98669114272603</v>
      </c>
      <c r="AG2367" s="34">
        <f t="shared" ref="AG2367:AG2430" si="595">IFERROR(IF(W2367&lt;0,9999,(Z2367+AA2367+AC2367)/W2367),9999)</f>
        <v>2.8238747553816</v>
      </c>
      <c r="AH2367" s="34">
        <v>18432</v>
      </c>
      <c r="AI2367" s="34">
        <v>0</v>
      </c>
      <c r="AJ2367" s="35">
        <v>6000</v>
      </c>
      <c r="AK2367" s="35">
        <v>579</v>
      </c>
      <c r="AL2367" s="35">
        <v>499</v>
      </c>
      <c r="AM2367" s="34">
        <v>1.2</v>
      </c>
      <c r="AN2367" s="34">
        <f t="shared" ref="AN2367:AN2430" si="596">IF(AM2367*W2367&lt;0,0,AM2367*W2367)</f>
        <v>613.2</v>
      </c>
      <c r="AO2367" s="35">
        <v>48</v>
      </c>
      <c r="AP2367" s="35">
        <v>48</v>
      </c>
      <c r="AQ2367" t="s">
        <v>82</v>
      </c>
      <c r="AR2367">
        <v>2</v>
      </c>
      <c r="AS2367" s="34">
        <v>0.2</v>
      </c>
      <c r="AT2367" t="s">
        <v>83</v>
      </c>
      <c r="AU2367" s="35">
        <f t="shared" si="590"/>
        <v>0</v>
      </c>
      <c r="AV2367" s="35">
        <f t="shared" ref="AV2367:AV2430" si="597">IFERROR(ROUNDUP(AU2367/AO2367,0)*AO2367,9999)</f>
        <v>0</v>
      </c>
      <c r="AW2367" s="35">
        <f t="shared" ref="AW2367:AW2430" si="598">IFERROR(IF(W2367&lt;0,9999,((ROUNDUP(AU2367/AO2367,0)*AO2367)+AE2367)/W2367),9999)</f>
        <v>2.8238747553816</v>
      </c>
      <c r="AX2367" s="35">
        <f t="shared" ref="AX2367:AX2430" si="599">IFERROR(IF(W2367&lt;0,9999,((ROUNDUP(AU2367/AP2367,0)*AP2367)+AE2367-AL2367)/W2367),9999)</f>
        <v>1.84735812133072</v>
      </c>
      <c r="AY2367" s="35">
        <f t="shared" ref="AY2367:AY2430" si="600">IF(H2367="DROPPING",IF(AND(AW2367&gt;3,AX2367&gt;3),0,IF(AND(AW2367&lt;=3,AX2367&lt;=3),ROUNDUP(AU2367/AO2367,0)*AO2367,ROUNDUP(AU2367/AP2367,0)*AP2367)),0)</f>
        <v>0</v>
      </c>
      <c r="AZ2367" s="35">
        <f t="shared" ref="AZ2367:AZ2430" si="601">IF(AH2367&lt;=0,0,IF(H2367="DROPPING",IF(AND(AW2367&gt;3,AX2367&gt;3),0,IF(AND(AW2367&lt;=3,AX2367&lt;=3),ROUNDUP(AU2367/AO2367,0)*AO2367,ROUNDUP(AU2367/AP2367,0)*AP2367)),0))</f>
        <v>0</v>
      </c>
      <c r="BA2367" s="27" t="str">
        <f t="shared" ref="BA2367:BA2430" si="602">IF(AND(AW2367&gt;3,AX2367&gt;3),"Kelipatan Kirim/Master box &gt; 3x FC+index",IF(AF2367&lt;=AS2367,"1",IF(AND(AF2367&gt;AS2367,AF2367&lt;=AM2367),"2","3")))</f>
        <v>3</v>
      </c>
      <c r="BB2367" s="34">
        <v>0.00024</v>
      </c>
      <c r="BC2367" s="34">
        <f t="shared" ref="BC2367:BC2430" si="603">BB2367*AZ2367</f>
        <v>0</v>
      </c>
      <c r="BD2367" s="34" t="e">
        <f t="shared" si="588"/>
        <v>#REF!</v>
      </c>
      <c r="BE2367" s="34">
        <v>0.18</v>
      </c>
      <c r="BF2367" s="34">
        <f t="shared" si="591"/>
        <v>0</v>
      </c>
      <c r="BG2367" s="34" t="e">
        <f t="shared" si="589"/>
        <v>#REF!</v>
      </c>
      <c r="BH2367" t="str">
        <f>IF(AT2367="UDARA","U","N")&amp;LEFT($C$4,2)&amp;MID($C$4,4,2)&amp;LEFT(A2367,3)&amp;MID(E2367,2,2)&amp;VLOOKUP(E2367,Acuan_Reference!C:L,10,0)</f>
        <v>N1501JBI71N2</v>
      </c>
      <c r="BI2367" t="s">
        <v>84</v>
      </c>
      <c r="BJ2367" t="s">
        <v>119</v>
      </c>
      <c r="BK2367" t="s">
        <v>86</v>
      </c>
      <c r="BL2367" t="s">
        <v>87</v>
      </c>
    </row>
    <row r="2368" hidden="1" spans="1:64">
      <c r="A2368" t="s">
        <v>97</v>
      </c>
      <c r="B2368" t="s">
        <v>75</v>
      </c>
      <c r="C2368" t="s">
        <v>76</v>
      </c>
      <c r="D2368" t="s">
        <v>115</v>
      </c>
      <c r="E2368" t="s">
        <v>294</v>
      </c>
      <c r="F2368" t="s">
        <v>295</v>
      </c>
      <c r="G2368" t="s">
        <v>80</v>
      </c>
      <c r="H2368" t="s">
        <v>81</v>
      </c>
      <c r="I2368" s="34">
        <v>19465</v>
      </c>
      <c r="J2368" s="35">
        <v>712</v>
      </c>
      <c r="K2368" s="35">
        <v>1192</v>
      </c>
      <c r="L2368" s="35">
        <v>1902</v>
      </c>
      <c r="M2368" s="35">
        <v>295</v>
      </c>
      <c r="N2368" s="35">
        <v>757</v>
      </c>
      <c r="O2368" s="35">
        <v>1336</v>
      </c>
      <c r="P2368" s="35">
        <v>992</v>
      </c>
      <c r="Q2368" s="35">
        <v>954</v>
      </c>
      <c r="R2368" s="35">
        <v>1493</v>
      </c>
      <c r="S2368" s="35">
        <v>1596</v>
      </c>
      <c r="T2368" s="35">
        <v>1247</v>
      </c>
      <c r="U2368" s="35">
        <v>1141</v>
      </c>
      <c r="V2368" s="34">
        <v>1328</v>
      </c>
      <c r="W2368" s="34">
        <f t="shared" si="592"/>
        <v>1145.66666666667</v>
      </c>
      <c r="X2368" s="35">
        <v>386</v>
      </c>
      <c r="Y2368" s="35">
        <v>17</v>
      </c>
      <c r="Z2368" s="35">
        <v>0</v>
      </c>
      <c r="AA2368" s="34">
        <v>1655</v>
      </c>
      <c r="AB2368" s="34">
        <v>0</v>
      </c>
      <c r="AC2368" s="34">
        <v>0</v>
      </c>
      <c r="AD2368" s="34">
        <v>0</v>
      </c>
      <c r="AE2368" s="34">
        <f t="shared" si="593"/>
        <v>1655</v>
      </c>
      <c r="AF2368" s="34">
        <f t="shared" si="594"/>
        <v>1.24623493975904</v>
      </c>
      <c r="AG2368" s="34">
        <f t="shared" si="595"/>
        <v>1.44457375618272</v>
      </c>
      <c r="AH2368" s="34">
        <v>18432</v>
      </c>
      <c r="AI2368" s="34">
        <v>0</v>
      </c>
      <c r="AJ2368" s="35">
        <v>6000</v>
      </c>
      <c r="AK2368" s="35">
        <v>1420</v>
      </c>
      <c r="AL2368" s="35">
        <v>1049</v>
      </c>
      <c r="AM2368" s="34">
        <v>0.5</v>
      </c>
      <c r="AN2368" s="34">
        <f t="shared" si="596"/>
        <v>572.833333333333</v>
      </c>
      <c r="AO2368" s="35">
        <v>48</v>
      </c>
      <c r="AP2368" s="35">
        <v>48</v>
      </c>
      <c r="AQ2368" t="s">
        <v>153</v>
      </c>
      <c r="AR2368">
        <v>20</v>
      </c>
      <c r="AS2368" s="34">
        <v>0.033333333333333</v>
      </c>
      <c r="AT2368" t="s">
        <v>83</v>
      </c>
      <c r="AU2368" s="35">
        <f t="shared" si="590"/>
        <v>0</v>
      </c>
      <c r="AV2368" s="35">
        <f t="shared" si="597"/>
        <v>0</v>
      </c>
      <c r="AW2368" s="35">
        <f t="shared" si="598"/>
        <v>1.44457375618272</v>
      </c>
      <c r="AX2368" s="35">
        <f t="shared" si="599"/>
        <v>0.528949665405877</v>
      </c>
      <c r="AY2368" s="35">
        <f t="shared" si="600"/>
        <v>0</v>
      </c>
      <c r="AZ2368" s="35">
        <f t="shared" si="601"/>
        <v>0</v>
      </c>
      <c r="BA2368" s="27" t="str">
        <f t="shared" si="602"/>
        <v>3</v>
      </c>
      <c r="BB2368" s="34">
        <v>0.00024</v>
      </c>
      <c r="BC2368" s="34">
        <f t="shared" si="603"/>
        <v>0</v>
      </c>
      <c r="BD2368" s="34" t="e">
        <f t="shared" ref="BD2368:BD2431" si="604">BD2367+BC2368</f>
        <v>#REF!</v>
      </c>
      <c r="BE2368" s="34">
        <v>0.18</v>
      </c>
      <c r="BF2368" s="34">
        <f t="shared" si="591"/>
        <v>0</v>
      </c>
      <c r="BG2368" s="34" t="e">
        <f t="shared" ref="BG2368:BG2431" si="605">BG2367+BF2368</f>
        <v>#REF!</v>
      </c>
      <c r="BH2368" t="str">
        <f>IF(AT2368="UDARA","U","N")&amp;LEFT($C$4,2)&amp;MID($C$4,4,2)&amp;LEFT(A2368,3)&amp;MID(E2368,2,2)&amp;VLOOKUP(E2368,Acuan_Reference!C:L,10,0)</f>
        <v>N1501JKT71N2</v>
      </c>
      <c r="BI2368" t="s">
        <v>84</v>
      </c>
      <c r="BJ2368" t="s">
        <v>119</v>
      </c>
      <c r="BK2368" t="s">
        <v>86</v>
      </c>
      <c r="BL2368" t="s">
        <v>87</v>
      </c>
    </row>
    <row r="2369" hidden="1" spans="1:64">
      <c r="A2369" t="s">
        <v>98</v>
      </c>
      <c r="B2369" t="s">
        <v>75</v>
      </c>
      <c r="C2369" t="s">
        <v>76</v>
      </c>
      <c r="D2369" t="s">
        <v>115</v>
      </c>
      <c r="E2369" t="s">
        <v>294</v>
      </c>
      <c r="F2369" t="s">
        <v>295</v>
      </c>
      <c r="G2369" t="s">
        <v>80</v>
      </c>
      <c r="H2369" t="s">
        <v>81</v>
      </c>
      <c r="I2369" s="34">
        <v>19465</v>
      </c>
      <c r="J2369" s="35">
        <v>721</v>
      </c>
      <c r="K2369" s="35">
        <v>791</v>
      </c>
      <c r="L2369" s="35">
        <v>874</v>
      </c>
      <c r="M2369" s="35">
        <v>597</v>
      </c>
      <c r="N2369" s="35">
        <v>740</v>
      </c>
      <c r="O2369" s="35">
        <v>638</v>
      </c>
      <c r="P2369" s="35">
        <v>650</v>
      </c>
      <c r="Q2369" s="35">
        <v>687</v>
      </c>
      <c r="R2369" s="35">
        <v>587</v>
      </c>
      <c r="S2369" s="35">
        <v>809</v>
      </c>
      <c r="T2369" s="35">
        <v>820</v>
      </c>
      <c r="U2369" s="35">
        <v>764</v>
      </c>
      <c r="V2369" s="34">
        <v>797.66666666667</v>
      </c>
      <c r="W2369" s="34">
        <f t="shared" si="592"/>
        <v>707</v>
      </c>
      <c r="X2369" s="35">
        <v>265</v>
      </c>
      <c r="Y2369" s="35">
        <v>0</v>
      </c>
      <c r="Z2369" s="35">
        <v>0</v>
      </c>
      <c r="AA2369" s="34">
        <v>1047</v>
      </c>
      <c r="AB2369" s="34">
        <v>0</v>
      </c>
      <c r="AC2369" s="34">
        <v>0</v>
      </c>
      <c r="AD2369" s="34">
        <v>96</v>
      </c>
      <c r="AE2369" s="34">
        <f t="shared" si="593"/>
        <v>1143</v>
      </c>
      <c r="AF2369" s="34">
        <f t="shared" si="594"/>
        <v>1.4329293773506</v>
      </c>
      <c r="AG2369" s="34">
        <f t="shared" si="595"/>
        <v>1.48090523338048</v>
      </c>
      <c r="AH2369" s="34">
        <v>18432</v>
      </c>
      <c r="AI2369" s="34">
        <v>0</v>
      </c>
      <c r="AJ2369" s="35">
        <v>6000</v>
      </c>
      <c r="AK2369" s="35">
        <v>732</v>
      </c>
      <c r="AL2369" s="35">
        <v>537</v>
      </c>
      <c r="AM2369" s="34">
        <v>0.9</v>
      </c>
      <c r="AN2369" s="34">
        <f t="shared" si="596"/>
        <v>636.3</v>
      </c>
      <c r="AO2369" s="35">
        <v>48</v>
      </c>
      <c r="AP2369" s="35">
        <v>48</v>
      </c>
      <c r="AQ2369" t="s">
        <v>153</v>
      </c>
      <c r="AR2369">
        <v>4</v>
      </c>
      <c r="AS2369" s="34">
        <v>0.1</v>
      </c>
      <c r="AT2369" t="s">
        <v>83</v>
      </c>
      <c r="AU2369" s="35">
        <f t="shared" si="590"/>
        <v>22.7250000000001</v>
      </c>
      <c r="AV2369" s="35">
        <f t="shared" si="597"/>
        <v>48</v>
      </c>
      <c r="AW2369" s="35">
        <f t="shared" si="598"/>
        <v>1.68458274398868</v>
      </c>
      <c r="AX2369" s="35">
        <f t="shared" si="599"/>
        <v>0.925035360678925</v>
      </c>
      <c r="AY2369" s="35">
        <f t="shared" si="600"/>
        <v>48</v>
      </c>
      <c r="AZ2369" s="35">
        <f t="shared" si="601"/>
        <v>48</v>
      </c>
      <c r="BA2369" s="27" t="str">
        <f t="shared" si="602"/>
        <v>3</v>
      </c>
      <c r="BB2369" s="34">
        <v>0.00024</v>
      </c>
      <c r="BC2369" s="34">
        <f t="shared" si="603"/>
        <v>0.01152</v>
      </c>
      <c r="BD2369" s="34" t="e">
        <f t="shared" si="604"/>
        <v>#REF!</v>
      </c>
      <c r="BE2369" s="34">
        <v>0.18</v>
      </c>
      <c r="BF2369" s="34">
        <f t="shared" si="591"/>
        <v>8.64</v>
      </c>
      <c r="BG2369" s="34" t="e">
        <f t="shared" si="605"/>
        <v>#REF!</v>
      </c>
      <c r="BH2369" t="str">
        <f>IF(AT2369="UDARA","U","N")&amp;LEFT($C$4,2)&amp;MID($C$4,4,2)&amp;LEFT(A2369,3)&amp;MID(E2369,2,2)&amp;VLOOKUP(E2369,Acuan_Reference!C:L,10,0)</f>
        <v>N1501JMR71N2</v>
      </c>
      <c r="BI2369" t="s">
        <v>84</v>
      </c>
      <c r="BJ2369" t="s">
        <v>119</v>
      </c>
      <c r="BK2369" t="s">
        <v>86</v>
      </c>
      <c r="BL2369" t="s">
        <v>87</v>
      </c>
    </row>
    <row r="2370" hidden="1" spans="1:64">
      <c r="A2370" t="s">
        <v>99</v>
      </c>
      <c r="B2370" t="s">
        <v>75</v>
      </c>
      <c r="C2370" t="s">
        <v>76</v>
      </c>
      <c r="D2370" t="s">
        <v>115</v>
      </c>
      <c r="E2370" t="s">
        <v>294</v>
      </c>
      <c r="F2370" t="s">
        <v>295</v>
      </c>
      <c r="G2370" t="s">
        <v>80</v>
      </c>
      <c r="H2370" t="s">
        <v>81</v>
      </c>
      <c r="I2370" s="34">
        <v>19465</v>
      </c>
      <c r="J2370" s="35">
        <v>923</v>
      </c>
      <c r="K2370" s="35">
        <v>958</v>
      </c>
      <c r="L2370" s="35">
        <v>1869</v>
      </c>
      <c r="M2370" s="35">
        <v>692</v>
      </c>
      <c r="N2370" s="35">
        <v>1725</v>
      </c>
      <c r="O2370" s="35">
        <v>790</v>
      </c>
      <c r="P2370" s="35">
        <v>911</v>
      </c>
      <c r="Q2370" s="35">
        <v>1037</v>
      </c>
      <c r="R2370" s="35">
        <v>1169</v>
      </c>
      <c r="S2370" s="35">
        <v>1388</v>
      </c>
      <c r="T2370" s="35">
        <v>1355</v>
      </c>
      <c r="U2370" s="35">
        <v>648</v>
      </c>
      <c r="V2370" s="34">
        <v>1130.3333333333</v>
      </c>
      <c r="W2370" s="34">
        <f t="shared" si="592"/>
        <v>983.333333333333</v>
      </c>
      <c r="X2370" s="35">
        <v>351</v>
      </c>
      <c r="Y2370" s="35">
        <v>0</v>
      </c>
      <c r="Z2370" s="35">
        <v>0</v>
      </c>
      <c r="AA2370" s="34">
        <v>2205</v>
      </c>
      <c r="AB2370" s="34">
        <v>0</v>
      </c>
      <c r="AC2370" s="34">
        <v>0</v>
      </c>
      <c r="AD2370" s="34">
        <v>0</v>
      </c>
      <c r="AE2370" s="34">
        <f t="shared" si="593"/>
        <v>2205</v>
      </c>
      <c r="AF2370" s="34">
        <f t="shared" si="594"/>
        <v>1.95075199056331</v>
      </c>
      <c r="AG2370" s="34">
        <f t="shared" si="595"/>
        <v>2.24237288135593</v>
      </c>
      <c r="AH2370" s="34">
        <v>18432</v>
      </c>
      <c r="AI2370" s="34">
        <v>0</v>
      </c>
      <c r="AJ2370" s="35">
        <v>6000</v>
      </c>
      <c r="AK2370" s="35">
        <v>1262</v>
      </c>
      <c r="AL2370" s="35">
        <v>947</v>
      </c>
      <c r="AM2370" s="34">
        <v>1.1</v>
      </c>
      <c r="AN2370" s="34">
        <f t="shared" si="596"/>
        <v>1081.66666666667</v>
      </c>
      <c r="AO2370" s="35">
        <v>48</v>
      </c>
      <c r="AP2370" s="35">
        <v>48</v>
      </c>
      <c r="AQ2370" t="s">
        <v>153</v>
      </c>
      <c r="AR2370">
        <v>4</v>
      </c>
      <c r="AS2370" s="34">
        <v>0.33333333333333</v>
      </c>
      <c r="AT2370" t="s">
        <v>83</v>
      </c>
      <c r="AU2370" s="35">
        <f t="shared" si="590"/>
        <v>0</v>
      </c>
      <c r="AV2370" s="35">
        <f t="shared" si="597"/>
        <v>0</v>
      </c>
      <c r="AW2370" s="35">
        <f t="shared" si="598"/>
        <v>2.24237288135593</v>
      </c>
      <c r="AX2370" s="35">
        <f t="shared" si="599"/>
        <v>1.27932203389831</v>
      </c>
      <c r="AY2370" s="35">
        <f t="shared" si="600"/>
        <v>0</v>
      </c>
      <c r="AZ2370" s="35">
        <f t="shared" si="601"/>
        <v>0</v>
      </c>
      <c r="BA2370" s="27" t="str">
        <f t="shared" si="602"/>
        <v>3</v>
      </c>
      <c r="BB2370" s="34">
        <v>0.00024</v>
      </c>
      <c r="BC2370" s="34">
        <f t="shared" si="603"/>
        <v>0</v>
      </c>
      <c r="BD2370" s="34" t="e">
        <f t="shared" si="604"/>
        <v>#REF!</v>
      </c>
      <c r="BE2370" s="34">
        <v>0.18</v>
      </c>
      <c r="BF2370" s="34">
        <f t="shared" si="591"/>
        <v>0</v>
      </c>
      <c r="BG2370" s="34" t="e">
        <f t="shared" si="605"/>
        <v>#REF!</v>
      </c>
      <c r="BH2370" t="str">
        <f>IF(AT2370="UDARA","U","N")&amp;LEFT($C$4,2)&amp;MID($C$4,4,2)&amp;LEFT(A2370,3)&amp;MID(E2370,2,2)&amp;VLOOKUP(E2370,Acuan_Reference!C:L,10,0)</f>
        <v>N1501MDN71N2</v>
      </c>
      <c r="BI2370" t="s">
        <v>84</v>
      </c>
      <c r="BJ2370" t="s">
        <v>119</v>
      </c>
      <c r="BK2370" t="s">
        <v>86</v>
      </c>
      <c r="BL2370" t="s">
        <v>87</v>
      </c>
    </row>
    <row r="2371" hidden="1" spans="1:64">
      <c r="A2371" t="s">
        <v>100</v>
      </c>
      <c r="B2371" t="s">
        <v>75</v>
      </c>
      <c r="C2371" t="s">
        <v>76</v>
      </c>
      <c r="D2371" t="s">
        <v>115</v>
      </c>
      <c r="E2371" t="s">
        <v>294</v>
      </c>
      <c r="F2371" t="s">
        <v>295</v>
      </c>
      <c r="G2371" t="s">
        <v>80</v>
      </c>
      <c r="H2371" t="s">
        <v>81</v>
      </c>
      <c r="I2371" s="34">
        <v>19465</v>
      </c>
      <c r="J2371" s="35">
        <v>1946</v>
      </c>
      <c r="K2371" s="35">
        <v>1883</v>
      </c>
      <c r="L2371" s="35">
        <v>1006</v>
      </c>
      <c r="M2371" s="35">
        <v>1261</v>
      </c>
      <c r="N2371" s="35">
        <v>1543</v>
      </c>
      <c r="O2371" s="35">
        <v>2173</v>
      </c>
      <c r="P2371" s="35">
        <v>2406</v>
      </c>
      <c r="Q2371" s="35">
        <v>1422</v>
      </c>
      <c r="R2371" s="35">
        <v>2189</v>
      </c>
      <c r="S2371" s="35">
        <v>2420</v>
      </c>
      <c r="T2371" s="35">
        <v>1328</v>
      </c>
      <c r="U2371" s="35">
        <v>3223</v>
      </c>
      <c r="V2371" s="34">
        <v>2323.6666666667</v>
      </c>
      <c r="W2371" s="34">
        <f t="shared" si="592"/>
        <v>1996</v>
      </c>
      <c r="X2371" s="35">
        <v>607</v>
      </c>
      <c r="Y2371" s="35">
        <v>0</v>
      </c>
      <c r="Z2371" s="35">
        <v>0</v>
      </c>
      <c r="AA2371" s="34">
        <v>3541</v>
      </c>
      <c r="AB2371" s="34">
        <v>0</v>
      </c>
      <c r="AC2371" s="34">
        <v>288</v>
      </c>
      <c r="AD2371" s="34">
        <v>288</v>
      </c>
      <c r="AE2371" s="34">
        <f t="shared" si="593"/>
        <v>4117</v>
      </c>
      <c r="AF2371" s="34">
        <f t="shared" si="594"/>
        <v>1.77176875627597</v>
      </c>
      <c r="AG2371" s="34">
        <f t="shared" si="595"/>
        <v>1.91833667334669</v>
      </c>
      <c r="AH2371" s="34">
        <v>18432</v>
      </c>
      <c r="AI2371" s="34">
        <v>0</v>
      </c>
      <c r="AJ2371" s="35">
        <v>6000</v>
      </c>
      <c r="AK2371" s="35">
        <v>2118</v>
      </c>
      <c r="AL2371" s="35">
        <v>1437</v>
      </c>
      <c r="AM2371" s="34">
        <v>1.5</v>
      </c>
      <c r="AN2371" s="34">
        <f t="shared" si="596"/>
        <v>2994</v>
      </c>
      <c r="AO2371" s="35">
        <v>48</v>
      </c>
      <c r="AP2371" s="35">
        <v>48</v>
      </c>
      <c r="AQ2371" t="s">
        <v>82</v>
      </c>
      <c r="AR2371">
        <v>2</v>
      </c>
      <c r="AS2371" s="34">
        <v>0.76666666666667</v>
      </c>
      <c r="AT2371" t="s">
        <v>83</v>
      </c>
      <c r="AU2371" s="35">
        <f t="shared" si="590"/>
        <v>235.5</v>
      </c>
      <c r="AV2371" s="35">
        <f t="shared" si="597"/>
        <v>240</v>
      </c>
      <c r="AW2371" s="35">
        <f t="shared" si="598"/>
        <v>2.18286573146293</v>
      </c>
      <c r="AX2371" s="35">
        <f t="shared" si="599"/>
        <v>1.46292585170341</v>
      </c>
      <c r="AY2371" s="35">
        <f t="shared" si="600"/>
        <v>240</v>
      </c>
      <c r="AZ2371" s="35">
        <f t="shared" si="601"/>
        <v>240</v>
      </c>
      <c r="BA2371" s="27" t="str">
        <f t="shared" si="602"/>
        <v>3</v>
      </c>
      <c r="BB2371" s="34">
        <v>0.00024</v>
      </c>
      <c r="BC2371" s="34">
        <f t="shared" si="603"/>
        <v>0.0576</v>
      </c>
      <c r="BD2371" s="34" t="e">
        <f t="shared" si="604"/>
        <v>#REF!</v>
      </c>
      <c r="BE2371" s="34">
        <v>0.18</v>
      </c>
      <c r="BF2371" s="34">
        <f t="shared" si="591"/>
        <v>43.2</v>
      </c>
      <c r="BG2371" s="34" t="e">
        <f t="shared" si="605"/>
        <v>#REF!</v>
      </c>
      <c r="BH2371" t="str">
        <f>IF(AT2371="UDARA","U","N")&amp;LEFT($C$4,2)&amp;MID($C$4,4,2)&amp;LEFT(A2371,3)&amp;MID(E2371,2,2)&amp;VLOOKUP(E2371,Acuan_Reference!C:L,10,0)</f>
        <v>N1501MDO71N2</v>
      </c>
      <c r="BI2371" t="s">
        <v>84</v>
      </c>
      <c r="BJ2371" t="s">
        <v>119</v>
      </c>
      <c r="BK2371" t="s">
        <v>86</v>
      </c>
      <c r="BL2371" t="s">
        <v>87</v>
      </c>
    </row>
    <row r="2372" hidden="1" spans="1:64">
      <c r="A2372" t="s">
        <v>101</v>
      </c>
      <c r="B2372" t="s">
        <v>75</v>
      </c>
      <c r="C2372" t="s">
        <v>76</v>
      </c>
      <c r="D2372" t="s">
        <v>115</v>
      </c>
      <c r="E2372" t="s">
        <v>294</v>
      </c>
      <c r="F2372" t="s">
        <v>295</v>
      </c>
      <c r="G2372" t="s">
        <v>80</v>
      </c>
      <c r="H2372" t="s">
        <v>81</v>
      </c>
      <c r="I2372" s="34">
        <v>19465</v>
      </c>
      <c r="J2372" s="35">
        <v>2101</v>
      </c>
      <c r="K2372" s="35">
        <v>6915</v>
      </c>
      <c r="L2372" s="35">
        <v>3743</v>
      </c>
      <c r="M2372" s="35">
        <v>1984</v>
      </c>
      <c r="N2372" s="35">
        <v>5875</v>
      </c>
      <c r="O2372" s="35">
        <v>4501</v>
      </c>
      <c r="P2372" s="35">
        <v>5801</v>
      </c>
      <c r="Q2372" s="35">
        <v>2220</v>
      </c>
      <c r="R2372" s="35">
        <v>3899</v>
      </c>
      <c r="S2372" s="35">
        <v>9848</v>
      </c>
      <c r="T2372" s="35">
        <v>4659</v>
      </c>
      <c r="U2372" s="35">
        <v>4811</v>
      </c>
      <c r="V2372" s="34">
        <v>6439.3333333333</v>
      </c>
      <c r="W2372" s="34">
        <f t="shared" si="592"/>
        <v>4641</v>
      </c>
      <c r="X2372" s="35">
        <v>1098</v>
      </c>
      <c r="Y2372" s="35">
        <v>0</v>
      </c>
      <c r="Z2372" s="35">
        <v>0</v>
      </c>
      <c r="AA2372" s="34">
        <v>9276</v>
      </c>
      <c r="AB2372" s="34">
        <v>0</v>
      </c>
      <c r="AC2372" s="34">
        <v>432</v>
      </c>
      <c r="AD2372" s="34">
        <v>576</v>
      </c>
      <c r="AE2372" s="34">
        <f t="shared" si="593"/>
        <v>10284</v>
      </c>
      <c r="AF2372" s="34">
        <f t="shared" si="594"/>
        <v>1.59705973703283</v>
      </c>
      <c r="AG2372" s="34">
        <f t="shared" si="595"/>
        <v>2.0917905623788</v>
      </c>
      <c r="AH2372" s="34">
        <v>18432</v>
      </c>
      <c r="AI2372" s="34">
        <v>0</v>
      </c>
      <c r="AJ2372" s="35">
        <v>6000</v>
      </c>
      <c r="AK2372" s="35">
        <v>5607</v>
      </c>
      <c r="AL2372" s="35">
        <v>4453</v>
      </c>
      <c r="AM2372" s="34">
        <v>1.3</v>
      </c>
      <c r="AN2372" s="34">
        <f t="shared" si="596"/>
        <v>6033.3</v>
      </c>
      <c r="AO2372" s="35">
        <v>48</v>
      </c>
      <c r="AP2372" s="35">
        <v>48</v>
      </c>
      <c r="AQ2372" t="s">
        <v>82</v>
      </c>
      <c r="AR2372">
        <v>4</v>
      </c>
      <c r="AS2372" s="34">
        <v>0.5</v>
      </c>
      <c r="AT2372" t="s">
        <v>83</v>
      </c>
      <c r="AU2372" s="35">
        <f t="shared" si="590"/>
        <v>151.724999999999</v>
      </c>
      <c r="AV2372" s="35">
        <f t="shared" si="597"/>
        <v>192</v>
      </c>
      <c r="AW2372" s="35">
        <f t="shared" si="598"/>
        <v>2.25727213962508</v>
      </c>
      <c r="AX2372" s="35">
        <f t="shared" si="599"/>
        <v>1.29778065072183</v>
      </c>
      <c r="AY2372" s="35">
        <f t="shared" si="600"/>
        <v>192</v>
      </c>
      <c r="AZ2372" s="35">
        <f t="shared" si="601"/>
        <v>192</v>
      </c>
      <c r="BA2372" s="27" t="str">
        <f t="shared" si="602"/>
        <v>3</v>
      </c>
      <c r="BB2372" s="34">
        <v>0.00024</v>
      </c>
      <c r="BC2372" s="34">
        <f t="shared" si="603"/>
        <v>0.04608</v>
      </c>
      <c r="BD2372" s="34" t="e">
        <f t="shared" si="604"/>
        <v>#REF!</v>
      </c>
      <c r="BE2372" s="34">
        <v>0.18</v>
      </c>
      <c r="BF2372" s="34">
        <f t="shared" si="591"/>
        <v>34.56</v>
      </c>
      <c r="BG2372" s="34" t="e">
        <f t="shared" si="605"/>
        <v>#REF!</v>
      </c>
      <c r="BH2372" t="str">
        <f>IF(AT2372="UDARA","U","N")&amp;LEFT($C$4,2)&amp;MID($C$4,4,2)&amp;LEFT(A2372,3)&amp;MID(E2372,2,2)&amp;VLOOKUP(E2372,Acuan_Reference!C:L,10,0)</f>
        <v>N1501MKS71N2</v>
      </c>
      <c r="BI2372" t="s">
        <v>84</v>
      </c>
      <c r="BJ2372" t="s">
        <v>119</v>
      </c>
      <c r="BK2372" t="s">
        <v>86</v>
      </c>
      <c r="BL2372" t="s">
        <v>87</v>
      </c>
    </row>
    <row r="2373" hidden="1" spans="1:64">
      <c r="A2373" t="s">
        <v>102</v>
      </c>
      <c r="B2373" t="s">
        <v>75</v>
      </c>
      <c r="C2373" t="s">
        <v>76</v>
      </c>
      <c r="D2373" t="s">
        <v>115</v>
      </c>
      <c r="E2373" t="s">
        <v>294</v>
      </c>
      <c r="F2373" t="s">
        <v>295</v>
      </c>
      <c r="G2373" t="s">
        <v>80</v>
      </c>
      <c r="H2373" t="s">
        <v>81</v>
      </c>
      <c r="I2373" s="34">
        <v>19465</v>
      </c>
      <c r="J2373" s="35">
        <v>1275</v>
      </c>
      <c r="K2373" s="35">
        <v>2615</v>
      </c>
      <c r="L2373" s="35">
        <v>1738</v>
      </c>
      <c r="M2373" s="35">
        <v>707</v>
      </c>
      <c r="N2373" s="35">
        <v>2928</v>
      </c>
      <c r="O2373" s="35">
        <v>2450</v>
      </c>
      <c r="P2373" s="35">
        <v>1616</v>
      </c>
      <c r="Q2373" s="35">
        <v>951</v>
      </c>
      <c r="R2373" s="35">
        <v>1747</v>
      </c>
      <c r="S2373" s="35">
        <v>1777</v>
      </c>
      <c r="T2373" s="35">
        <v>1649</v>
      </c>
      <c r="U2373" s="35">
        <v>1333</v>
      </c>
      <c r="V2373" s="34">
        <v>1586.3333333333</v>
      </c>
      <c r="W2373" s="34">
        <f t="shared" si="592"/>
        <v>1411.33333333333</v>
      </c>
      <c r="X2373" s="35">
        <v>354</v>
      </c>
      <c r="Y2373" s="35">
        <v>0</v>
      </c>
      <c r="Z2373" s="35">
        <v>0</v>
      </c>
      <c r="AA2373" s="34">
        <v>2397</v>
      </c>
      <c r="AB2373" s="34">
        <v>0</v>
      </c>
      <c r="AC2373" s="34">
        <v>0</v>
      </c>
      <c r="AD2373" s="34">
        <v>0</v>
      </c>
      <c r="AE2373" s="34">
        <f t="shared" si="593"/>
        <v>2397</v>
      </c>
      <c r="AF2373" s="34">
        <f t="shared" si="594"/>
        <v>1.51103172935494</v>
      </c>
      <c r="AG2373" s="34">
        <f t="shared" si="595"/>
        <v>1.69839395370808</v>
      </c>
      <c r="AH2373" s="34">
        <v>18432</v>
      </c>
      <c r="AI2373" s="34">
        <v>0</v>
      </c>
      <c r="AJ2373" s="35">
        <v>6000</v>
      </c>
      <c r="AK2373" s="35">
        <v>1572</v>
      </c>
      <c r="AL2373" s="35">
        <v>1252</v>
      </c>
      <c r="AM2373" s="34">
        <v>0.8</v>
      </c>
      <c r="AN2373" s="34">
        <f t="shared" si="596"/>
        <v>1129.06666666667</v>
      </c>
      <c r="AO2373" s="35">
        <v>48</v>
      </c>
      <c r="AP2373" s="35">
        <v>48</v>
      </c>
      <c r="AQ2373" t="s">
        <v>153</v>
      </c>
      <c r="AR2373">
        <v>8</v>
      </c>
      <c r="AS2373" s="34">
        <v>0.1</v>
      </c>
      <c r="AT2373" t="s">
        <v>83</v>
      </c>
      <c r="AU2373" s="35">
        <f t="shared" si="590"/>
        <v>0</v>
      </c>
      <c r="AV2373" s="35">
        <f t="shared" si="597"/>
        <v>0</v>
      </c>
      <c r="AW2373" s="35">
        <f t="shared" si="598"/>
        <v>1.69839395370808</v>
      </c>
      <c r="AX2373" s="35">
        <f t="shared" si="599"/>
        <v>0.811289560699103</v>
      </c>
      <c r="AY2373" s="35">
        <f t="shared" si="600"/>
        <v>0</v>
      </c>
      <c r="AZ2373" s="35">
        <f t="shared" si="601"/>
        <v>0</v>
      </c>
      <c r="BA2373" s="27" t="str">
        <f t="shared" si="602"/>
        <v>3</v>
      </c>
      <c r="BB2373" s="34">
        <v>0.00024</v>
      </c>
      <c r="BC2373" s="34">
        <f t="shared" si="603"/>
        <v>0</v>
      </c>
      <c r="BD2373" s="34" t="e">
        <f t="shared" si="604"/>
        <v>#REF!</v>
      </c>
      <c r="BE2373" s="34">
        <v>0.18</v>
      </c>
      <c r="BF2373" s="34">
        <f t="shared" si="591"/>
        <v>0</v>
      </c>
      <c r="BG2373" s="34" t="e">
        <f t="shared" si="605"/>
        <v>#REF!</v>
      </c>
      <c r="BH2373" t="str">
        <f>IF(AT2373="UDARA","U","N")&amp;LEFT($C$4,2)&amp;MID($C$4,4,2)&amp;LEFT(A2373,3)&amp;MID(E2373,2,2)&amp;VLOOKUP(E2373,Acuan_Reference!C:L,10,0)</f>
        <v>N1501MLG71N2</v>
      </c>
      <c r="BI2373" t="s">
        <v>84</v>
      </c>
      <c r="BJ2373" t="s">
        <v>119</v>
      </c>
      <c r="BK2373" t="s">
        <v>86</v>
      </c>
      <c r="BL2373" t="s">
        <v>87</v>
      </c>
    </row>
    <row r="2374" hidden="1" spans="1:64">
      <c r="A2374" t="s">
        <v>103</v>
      </c>
      <c r="B2374" t="s">
        <v>75</v>
      </c>
      <c r="C2374" t="s">
        <v>76</v>
      </c>
      <c r="D2374" t="s">
        <v>115</v>
      </c>
      <c r="E2374" t="s">
        <v>294</v>
      </c>
      <c r="F2374" t="s">
        <v>295</v>
      </c>
      <c r="G2374" t="s">
        <v>80</v>
      </c>
      <c r="H2374" t="s">
        <v>81</v>
      </c>
      <c r="I2374" s="34">
        <v>19465</v>
      </c>
      <c r="J2374" s="35">
        <v>470</v>
      </c>
      <c r="K2374" s="35">
        <v>726</v>
      </c>
      <c r="L2374" s="35">
        <v>347</v>
      </c>
      <c r="M2374" s="35">
        <v>216</v>
      </c>
      <c r="N2374" s="35">
        <v>847</v>
      </c>
      <c r="O2374" s="35">
        <v>743</v>
      </c>
      <c r="P2374" s="35">
        <v>626</v>
      </c>
      <c r="Q2374" s="35">
        <v>442</v>
      </c>
      <c r="R2374" s="35">
        <v>373</v>
      </c>
      <c r="S2374" s="35">
        <v>516</v>
      </c>
      <c r="T2374" s="35">
        <v>572</v>
      </c>
      <c r="U2374" s="35">
        <v>900</v>
      </c>
      <c r="V2374" s="34">
        <v>662.66666666667</v>
      </c>
      <c r="W2374" s="34">
        <f t="shared" si="592"/>
        <v>608.666666666667</v>
      </c>
      <c r="X2374" s="35">
        <v>137</v>
      </c>
      <c r="Y2374" s="35">
        <v>0</v>
      </c>
      <c r="Z2374" s="35">
        <v>0</v>
      </c>
      <c r="AA2374" s="34">
        <v>230</v>
      </c>
      <c r="AB2374" s="34">
        <v>0</v>
      </c>
      <c r="AC2374" s="34">
        <v>432</v>
      </c>
      <c r="AD2374" s="34">
        <v>384</v>
      </c>
      <c r="AE2374" s="34">
        <f t="shared" si="593"/>
        <v>1046</v>
      </c>
      <c r="AF2374" s="34">
        <f t="shared" si="594"/>
        <v>1.57847082494969</v>
      </c>
      <c r="AG2374" s="34">
        <f t="shared" si="595"/>
        <v>1.08762322015334</v>
      </c>
      <c r="AH2374" s="34">
        <v>18432</v>
      </c>
      <c r="AI2374" s="34">
        <v>0</v>
      </c>
      <c r="AJ2374" s="35">
        <v>6000</v>
      </c>
      <c r="AK2374" s="35">
        <v>468</v>
      </c>
      <c r="AL2374" s="35">
        <v>354</v>
      </c>
      <c r="AM2374" s="34">
        <v>1.3</v>
      </c>
      <c r="AN2374" s="34">
        <f t="shared" si="596"/>
        <v>791.266666666667</v>
      </c>
      <c r="AO2374" s="35">
        <v>48</v>
      </c>
      <c r="AP2374" s="35">
        <v>48</v>
      </c>
      <c r="AQ2374" t="s">
        <v>82</v>
      </c>
      <c r="AR2374">
        <v>2</v>
      </c>
      <c r="AS2374" s="34">
        <v>0.36666666666667</v>
      </c>
      <c r="AT2374" t="s">
        <v>83</v>
      </c>
      <c r="AU2374" s="35">
        <f t="shared" si="590"/>
        <v>74.45</v>
      </c>
      <c r="AV2374" s="35">
        <f t="shared" si="597"/>
        <v>96</v>
      </c>
      <c r="AW2374" s="35">
        <f t="shared" si="598"/>
        <v>1.87623220153341</v>
      </c>
      <c r="AX2374" s="35">
        <f t="shared" si="599"/>
        <v>1.29463307776561</v>
      </c>
      <c r="AY2374" s="35">
        <f t="shared" si="600"/>
        <v>96</v>
      </c>
      <c r="AZ2374" s="35">
        <f t="shared" si="601"/>
        <v>96</v>
      </c>
      <c r="BA2374" s="27" t="str">
        <f t="shared" si="602"/>
        <v>3</v>
      </c>
      <c r="BB2374" s="34">
        <v>0.00024</v>
      </c>
      <c r="BC2374" s="34">
        <f t="shared" si="603"/>
        <v>0.02304</v>
      </c>
      <c r="BD2374" s="34" t="e">
        <f t="shared" si="604"/>
        <v>#REF!</v>
      </c>
      <c r="BE2374" s="34">
        <v>0.18</v>
      </c>
      <c r="BF2374" s="34">
        <f t="shared" si="591"/>
        <v>17.28</v>
      </c>
      <c r="BG2374" s="34" t="e">
        <f t="shared" si="605"/>
        <v>#REF!</v>
      </c>
      <c r="BH2374" t="str">
        <f>IF(AT2374="UDARA","U","N")&amp;LEFT($C$4,2)&amp;MID($C$4,4,2)&amp;LEFT(A2374,3)&amp;MID(E2374,2,2)&amp;VLOOKUP(E2374,Acuan_Reference!C:L,10,0)</f>
        <v>N1501NAD71N2</v>
      </c>
      <c r="BI2374" t="s">
        <v>84</v>
      </c>
      <c r="BJ2374" t="s">
        <v>119</v>
      </c>
      <c r="BK2374" t="s">
        <v>86</v>
      </c>
      <c r="BL2374" t="s">
        <v>87</v>
      </c>
    </row>
    <row r="2375" hidden="1" spans="1:64">
      <c r="A2375" t="s">
        <v>104</v>
      </c>
      <c r="B2375" t="s">
        <v>75</v>
      </c>
      <c r="C2375" t="s">
        <v>76</v>
      </c>
      <c r="D2375" t="s">
        <v>115</v>
      </c>
      <c r="E2375" t="s">
        <v>294</v>
      </c>
      <c r="F2375" t="s">
        <v>295</v>
      </c>
      <c r="G2375" t="s">
        <v>80</v>
      </c>
      <c r="H2375" t="s">
        <v>81</v>
      </c>
      <c r="I2375" s="34">
        <v>19465</v>
      </c>
      <c r="J2375" s="35">
        <v>758</v>
      </c>
      <c r="K2375" s="35">
        <v>927</v>
      </c>
      <c r="L2375" s="35">
        <v>1087</v>
      </c>
      <c r="M2375" s="35">
        <v>521</v>
      </c>
      <c r="N2375" s="35">
        <v>767</v>
      </c>
      <c r="O2375" s="35">
        <v>760</v>
      </c>
      <c r="P2375" s="35">
        <v>867</v>
      </c>
      <c r="Q2375" s="35">
        <v>652</v>
      </c>
      <c r="R2375" s="35">
        <v>783</v>
      </c>
      <c r="S2375" s="35">
        <v>1455</v>
      </c>
      <c r="T2375" s="35">
        <v>1024</v>
      </c>
      <c r="U2375" s="35">
        <v>1140</v>
      </c>
      <c r="V2375" s="34">
        <v>1206.3333333333</v>
      </c>
      <c r="W2375" s="34">
        <f t="shared" si="592"/>
        <v>984.666666666667</v>
      </c>
      <c r="X2375" s="35">
        <v>403</v>
      </c>
      <c r="Y2375" s="35">
        <v>0</v>
      </c>
      <c r="Z2375" s="35">
        <v>0</v>
      </c>
      <c r="AA2375" s="34">
        <v>1327</v>
      </c>
      <c r="AB2375" s="34">
        <v>0</v>
      </c>
      <c r="AC2375" s="34">
        <v>0</v>
      </c>
      <c r="AD2375" s="34">
        <v>240</v>
      </c>
      <c r="AE2375" s="34">
        <f t="shared" si="593"/>
        <v>1567</v>
      </c>
      <c r="AF2375" s="34">
        <f t="shared" si="594"/>
        <v>1.29897761812659</v>
      </c>
      <c r="AG2375" s="34">
        <f t="shared" si="595"/>
        <v>1.34766418415708</v>
      </c>
      <c r="AH2375" s="34">
        <v>18432</v>
      </c>
      <c r="AI2375" s="34">
        <v>0</v>
      </c>
      <c r="AJ2375" s="35">
        <v>6000</v>
      </c>
      <c r="AK2375" s="35">
        <v>1016</v>
      </c>
      <c r="AL2375" s="35">
        <v>790</v>
      </c>
      <c r="AM2375" s="34">
        <v>1</v>
      </c>
      <c r="AN2375" s="34">
        <f t="shared" si="596"/>
        <v>984.666666666667</v>
      </c>
      <c r="AO2375" s="35">
        <v>48</v>
      </c>
      <c r="AP2375" s="35">
        <v>48</v>
      </c>
      <c r="AQ2375" t="s">
        <v>82</v>
      </c>
      <c r="AR2375">
        <v>4</v>
      </c>
      <c r="AS2375" s="34">
        <v>0.26666666666667</v>
      </c>
      <c r="AT2375" t="s">
        <v>83</v>
      </c>
      <c r="AU2375" s="35">
        <f t="shared" ref="AU2375:AU2438" si="606">IF(OR(H2375="PINDAH DISTRIBUTOR",H2375="PESTA NO BUFFER",H2375="PESTA"),0,IF(AL2375+AN2375&lt;AE2375,0,IF((0.75*((AL2375+AN2375)-AE2375))&lt;0,0,0.75*((AL2375+AN2375)-AE2375))))</f>
        <v>155.75</v>
      </c>
      <c r="AV2375" s="35">
        <f t="shared" si="597"/>
        <v>192</v>
      </c>
      <c r="AW2375" s="35">
        <f t="shared" si="598"/>
        <v>1.7863913337847</v>
      </c>
      <c r="AX2375" s="35">
        <f t="shared" si="599"/>
        <v>0.984089370345295</v>
      </c>
      <c r="AY2375" s="35">
        <f t="shared" si="600"/>
        <v>192</v>
      </c>
      <c r="AZ2375" s="35">
        <f t="shared" si="601"/>
        <v>192</v>
      </c>
      <c r="BA2375" s="27" t="str">
        <f t="shared" si="602"/>
        <v>3</v>
      </c>
      <c r="BB2375" s="34">
        <v>0.00024</v>
      </c>
      <c r="BC2375" s="34">
        <f t="shared" si="603"/>
        <v>0.04608</v>
      </c>
      <c r="BD2375" s="34" t="e">
        <f t="shared" si="604"/>
        <v>#REF!</v>
      </c>
      <c r="BE2375" s="34">
        <v>0.18</v>
      </c>
      <c r="BF2375" s="34">
        <f t="shared" ref="BF2375:BF2438" si="607">BE2375*AY2375</f>
        <v>34.56</v>
      </c>
      <c r="BG2375" s="34" t="e">
        <f t="shared" si="605"/>
        <v>#REF!</v>
      </c>
      <c r="BH2375" t="str">
        <f>IF(AT2375="UDARA","U","N")&amp;LEFT($C$4,2)&amp;MID($C$4,4,2)&amp;LEFT(A2375,3)&amp;MID(E2375,2,2)&amp;VLOOKUP(E2375,Acuan_Reference!C:L,10,0)</f>
        <v>N1501PDG71N2</v>
      </c>
      <c r="BI2375" t="s">
        <v>84</v>
      </c>
      <c r="BJ2375" t="s">
        <v>119</v>
      </c>
      <c r="BK2375" t="s">
        <v>86</v>
      </c>
      <c r="BL2375" t="s">
        <v>87</v>
      </c>
    </row>
    <row r="2376" hidden="1" spans="1:64">
      <c r="A2376" t="s">
        <v>105</v>
      </c>
      <c r="B2376" t="s">
        <v>75</v>
      </c>
      <c r="C2376" t="s">
        <v>76</v>
      </c>
      <c r="D2376" t="s">
        <v>115</v>
      </c>
      <c r="E2376" t="s">
        <v>294</v>
      </c>
      <c r="F2376" t="s">
        <v>295</v>
      </c>
      <c r="G2376" t="s">
        <v>80</v>
      </c>
      <c r="H2376" t="s">
        <v>81</v>
      </c>
      <c r="I2376" s="34">
        <v>19465</v>
      </c>
      <c r="J2376" s="35">
        <v>325</v>
      </c>
      <c r="K2376" s="35">
        <v>493</v>
      </c>
      <c r="L2376" s="35">
        <v>897</v>
      </c>
      <c r="M2376" s="35">
        <v>211</v>
      </c>
      <c r="N2376" s="35">
        <v>718</v>
      </c>
      <c r="O2376" s="35">
        <v>1612</v>
      </c>
      <c r="P2376" s="35">
        <v>390</v>
      </c>
      <c r="Q2376" s="35">
        <v>147</v>
      </c>
      <c r="R2376" s="35">
        <v>87</v>
      </c>
      <c r="S2376" s="35">
        <v>557</v>
      </c>
      <c r="T2376" s="35">
        <v>326</v>
      </c>
      <c r="U2376" s="35">
        <v>464</v>
      </c>
      <c r="V2376" s="34">
        <v>449</v>
      </c>
      <c r="W2376" s="34">
        <f t="shared" si="592"/>
        <v>341.666666666667</v>
      </c>
      <c r="X2376" s="35">
        <v>567</v>
      </c>
      <c r="Y2376" s="35">
        <v>0</v>
      </c>
      <c r="Z2376" s="35">
        <v>0</v>
      </c>
      <c r="AA2376" s="34">
        <v>57</v>
      </c>
      <c r="AB2376" s="34">
        <v>0</v>
      </c>
      <c r="AC2376" s="34">
        <v>0</v>
      </c>
      <c r="AD2376" s="34">
        <v>144</v>
      </c>
      <c r="AE2376" s="34">
        <f t="shared" si="593"/>
        <v>201</v>
      </c>
      <c r="AF2376" s="34">
        <f t="shared" si="594"/>
        <v>0.447661469933185</v>
      </c>
      <c r="AG2376" s="34">
        <f t="shared" si="595"/>
        <v>0.166829268292683</v>
      </c>
      <c r="AH2376" s="34">
        <v>18432</v>
      </c>
      <c r="AI2376" s="34">
        <v>0</v>
      </c>
      <c r="AJ2376" s="35">
        <v>6000</v>
      </c>
      <c r="AK2376" s="35">
        <v>278</v>
      </c>
      <c r="AL2376" s="35">
        <v>235</v>
      </c>
      <c r="AM2376" s="34">
        <v>1</v>
      </c>
      <c r="AN2376" s="34">
        <f t="shared" si="596"/>
        <v>341.666666666667</v>
      </c>
      <c r="AO2376" s="35">
        <v>48</v>
      </c>
      <c r="AP2376" s="35">
        <v>48</v>
      </c>
      <c r="AQ2376" t="s">
        <v>82</v>
      </c>
      <c r="AR2376">
        <v>4</v>
      </c>
      <c r="AS2376" s="34">
        <v>0.26666666666667</v>
      </c>
      <c r="AT2376" t="s">
        <v>83</v>
      </c>
      <c r="AU2376" s="35">
        <f t="shared" si="606"/>
        <v>281.75</v>
      </c>
      <c r="AV2376" s="35">
        <f t="shared" si="597"/>
        <v>288</v>
      </c>
      <c r="AW2376" s="35">
        <f t="shared" si="598"/>
        <v>1.43121951219512</v>
      </c>
      <c r="AX2376" s="35">
        <f t="shared" si="599"/>
        <v>0.743414634146341</v>
      </c>
      <c r="AY2376" s="35">
        <f t="shared" si="600"/>
        <v>288</v>
      </c>
      <c r="AZ2376" s="35">
        <f t="shared" si="601"/>
        <v>288</v>
      </c>
      <c r="BA2376" s="27" t="str">
        <f t="shared" si="602"/>
        <v>2</v>
      </c>
      <c r="BB2376" s="34">
        <v>0.00024</v>
      </c>
      <c r="BC2376" s="34">
        <f t="shared" si="603"/>
        <v>0.06912</v>
      </c>
      <c r="BD2376" s="34" t="e">
        <f t="shared" si="604"/>
        <v>#REF!</v>
      </c>
      <c r="BE2376" s="34">
        <v>0.18</v>
      </c>
      <c r="BF2376" s="34">
        <f t="shared" si="607"/>
        <v>51.84</v>
      </c>
      <c r="BG2376" s="34" t="e">
        <f t="shared" si="605"/>
        <v>#REF!</v>
      </c>
      <c r="BH2376" t="str">
        <f>IF(AT2376="UDARA","U","N")&amp;LEFT($C$4,2)&amp;MID($C$4,4,2)&amp;LEFT(A2376,3)&amp;MID(E2376,2,2)&amp;VLOOKUP(E2376,Acuan_Reference!C:L,10,0)</f>
        <v>N1501PKB71N2</v>
      </c>
      <c r="BI2376" t="s">
        <v>84</v>
      </c>
      <c r="BJ2376" t="s">
        <v>119</v>
      </c>
      <c r="BK2376" t="s">
        <v>86</v>
      </c>
      <c r="BL2376" t="s">
        <v>87</v>
      </c>
    </row>
    <row r="2377" hidden="1" spans="1:64">
      <c r="A2377" t="s">
        <v>106</v>
      </c>
      <c r="B2377" t="s">
        <v>75</v>
      </c>
      <c r="C2377" t="s">
        <v>76</v>
      </c>
      <c r="D2377" t="s">
        <v>115</v>
      </c>
      <c r="E2377" t="s">
        <v>294</v>
      </c>
      <c r="F2377" t="s">
        <v>295</v>
      </c>
      <c r="G2377" t="s">
        <v>80</v>
      </c>
      <c r="H2377" t="s">
        <v>81</v>
      </c>
      <c r="I2377" s="34">
        <v>19465</v>
      </c>
      <c r="J2377" s="35">
        <v>408</v>
      </c>
      <c r="K2377" s="35">
        <v>1293</v>
      </c>
      <c r="L2377" s="35">
        <v>342</v>
      </c>
      <c r="M2377" s="35">
        <v>292</v>
      </c>
      <c r="N2377" s="35">
        <v>659</v>
      </c>
      <c r="O2377" s="35">
        <v>356</v>
      </c>
      <c r="P2377" s="35">
        <v>433</v>
      </c>
      <c r="Q2377" s="35">
        <v>238</v>
      </c>
      <c r="R2377" s="35">
        <v>254</v>
      </c>
      <c r="S2377" s="35">
        <v>924</v>
      </c>
      <c r="T2377" s="35">
        <v>440</v>
      </c>
      <c r="U2377" s="35">
        <v>262</v>
      </c>
      <c r="V2377" s="34">
        <v>542</v>
      </c>
      <c r="W2377" s="34">
        <f t="shared" si="592"/>
        <v>364.666666666667</v>
      </c>
      <c r="X2377" s="35">
        <v>154</v>
      </c>
      <c r="Y2377" s="35">
        <v>0</v>
      </c>
      <c r="Z2377" s="35">
        <v>0</v>
      </c>
      <c r="AA2377" s="34">
        <v>676</v>
      </c>
      <c r="AB2377" s="34">
        <v>0</v>
      </c>
      <c r="AC2377" s="34">
        <v>0</v>
      </c>
      <c r="AD2377" s="34">
        <v>48</v>
      </c>
      <c r="AE2377" s="34">
        <f t="shared" si="593"/>
        <v>724</v>
      </c>
      <c r="AF2377" s="34">
        <f t="shared" si="594"/>
        <v>1.33579335793358</v>
      </c>
      <c r="AG2377" s="34">
        <f t="shared" si="595"/>
        <v>1.85374771480804</v>
      </c>
      <c r="AH2377" s="34">
        <v>18432</v>
      </c>
      <c r="AI2377" s="34">
        <v>0</v>
      </c>
      <c r="AJ2377" s="35">
        <v>6000</v>
      </c>
      <c r="AK2377" s="35">
        <v>498</v>
      </c>
      <c r="AL2377" s="35">
        <v>392</v>
      </c>
      <c r="AM2377" s="34">
        <v>0.9</v>
      </c>
      <c r="AN2377" s="34">
        <f t="shared" si="596"/>
        <v>328.2</v>
      </c>
      <c r="AO2377" s="35">
        <v>48</v>
      </c>
      <c r="AP2377" s="35">
        <v>48</v>
      </c>
      <c r="AQ2377" t="s">
        <v>82</v>
      </c>
      <c r="AR2377">
        <v>4</v>
      </c>
      <c r="AS2377" s="34">
        <v>0.16666666666667</v>
      </c>
      <c r="AT2377" t="s">
        <v>83</v>
      </c>
      <c r="AU2377" s="35">
        <f t="shared" si="606"/>
        <v>0</v>
      </c>
      <c r="AV2377" s="35">
        <f t="shared" si="597"/>
        <v>0</v>
      </c>
      <c r="AW2377" s="35">
        <f t="shared" si="598"/>
        <v>1.9853747714808</v>
      </c>
      <c r="AX2377" s="35">
        <f t="shared" si="599"/>
        <v>0.910420475319927</v>
      </c>
      <c r="AY2377" s="35">
        <f t="shared" si="600"/>
        <v>0</v>
      </c>
      <c r="AZ2377" s="35">
        <f t="shared" si="601"/>
        <v>0</v>
      </c>
      <c r="BA2377" s="27" t="str">
        <f t="shared" si="602"/>
        <v>3</v>
      </c>
      <c r="BB2377" s="34">
        <v>0.00024</v>
      </c>
      <c r="BC2377" s="34">
        <f t="shared" si="603"/>
        <v>0</v>
      </c>
      <c r="BD2377" s="34" t="e">
        <f t="shared" si="604"/>
        <v>#REF!</v>
      </c>
      <c r="BE2377" s="34">
        <v>0.18</v>
      </c>
      <c r="BF2377" s="34">
        <f t="shared" si="607"/>
        <v>0</v>
      </c>
      <c r="BG2377" s="34" t="e">
        <f t="shared" si="605"/>
        <v>#REF!</v>
      </c>
      <c r="BH2377" t="str">
        <f>IF(AT2377="UDARA","U","N")&amp;LEFT($C$4,2)&amp;MID($C$4,4,2)&amp;LEFT(A2377,3)&amp;MID(E2377,2,2)&amp;VLOOKUP(E2377,Acuan_Reference!C:L,10,0)</f>
        <v>N1501PLB71N2</v>
      </c>
      <c r="BI2377" t="s">
        <v>84</v>
      </c>
      <c r="BJ2377" t="s">
        <v>119</v>
      </c>
      <c r="BK2377" t="s">
        <v>86</v>
      </c>
      <c r="BL2377" t="s">
        <v>87</v>
      </c>
    </row>
    <row r="2378" hidden="1" spans="1:64">
      <c r="A2378" t="s">
        <v>107</v>
      </c>
      <c r="B2378" t="s">
        <v>75</v>
      </c>
      <c r="C2378" t="s">
        <v>76</v>
      </c>
      <c r="D2378" t="s">
        <v>115</v>
      </c>
      <c r="E2378" t="s">
        <v>294</v>
      </c>
      <c r="F2378" t="s">
        <v>295</v>
      </c>
      <c r="G2378" t="s">
        <v>80</v>
      </c>
      <c r="H2378" t="s">
        <v>81</v>
      </c>
      <c r="I2378" s="34">
        <v>19465</v>
      </c>
      <c r="J2378" s="35">
        <v>203</v>
      </c>
      <c r="K2378" s="35">
        <v>342</v>
      </c>
      <c r="L2378" s="35">
        <v>911</v>
      </c>
      <c r="M2378" s="35">
        <v>141</v>
      </c>
      <c r="N2378" s="35">
        <v>976</v>
      </c>
      <c r="O2378" s="35">
        <v>620</v>
      </c>
      <c r="P2378" s="35">
        <v>300</v>
      </c>
      <c r="Q2378" s="35">
        <v>169</v>
      </c>
      <c r="R2378" s="35">
        <v>335</v>
      </c>
      <c r="S2378" s="35">
        <v>755</v>
      </c>
      <c r="T2378" s="35">
        <v>884</v>
      </c>
      <c r="U2378" s="35">
        <v>490</v>
      </c>
      <c r="V2378" s="34">
        <v>709.66666666667</v>
      </c>
      <c r="W2378" s="34">
        <f t="shared" si="592"/>
        <v>617.333333333333</v>
      </c>
      <c r="X2378" s="35">
        <v>145</v>
      </c>
      <c r="Y2378" s="35">
        <v>0</v>
      </c>
      <c r="Z2378" s="35">
        <v>0</v>
      </c>
      <c r="AA2378" s="34">
        <v>837</v>
      </c>
      <c r="AB2378" s="34">
        <v>0</v>
      </c>
      <c r="AC2378" s="34">
        <v>384</v>
      </c>
      <c r="AD2378" s="34">
        <v>0</v>
      </c>
      <c r="AE2378" s="34">
        <f t="shared" si="593"/>
        <v>1221</v>
      </c>
      <c r="AF2378" s="34">
        <f t="shared" si="594"/>
        <v>1.72052606857679</v>
      </c>
      <c r="AG2378" s="34">
        <f t="shared" si="595"/>
        <v>1.97786177105832</v>
      </c>
      <c r="AH2378" s="34">
        <v>18432</v>
      </c>
      <c r="AI2378" s="34">
        <v>0</v>
      </c>
      <c r="AJ2378" s="35">
        <v>6000</v>
      </c>
      <c r="AK2378" s="35">
        <v>443</v>
      </c>
      <c r="AL2378" s="35">
        <v>478</v>
      </c>
      <c r="AM2378" s="34">
        <v>1.3</v>
      </c>
      <c r="AN2378" s="34">
        <f t="shared" si="596"/>
        <v>802.533333333333</v>
      </c>
      <c r="AO2378" s="35">
        <v>48</v>
      </c>
      <c r="AP2378" s="35">
        <v>48</v>
      </c>
      <c r="AQ2378" t="s">
        <v>82</v>
      </c>
      <c r="AR2378">
        <v>2</v>
      </c>
      <c r="AS2378" s="34">
        <v>0.43333333333333</v>
      </c>
      <c r="AT2378" t="s">
        <v>83</v>
      </c>
      <c r="AU2378" s="35">
        <f t="shared" si="606"/>
        <v>44.65</v>
      </c>
      <c r="AV2378" s="35">
        <f t="shared" si="597"/>
        <v>48</v>
      </c>
      <c r="AW2378" s="35">
        <f t="shared" si="598"/>
        <v>2.05561555075594</v>
      </c>
      <c r="AX2378" s="35">
        <f t="shared" si="599"/>
        <v>1.28131749460043</v>
      </c>
      <c r="AY2378" s="35">
        <f t="shared" si="600"/>
        <v>48</v>
      </c>
      <c r="AZ2378" s="35">
        <f t="shared" si="601"/>
        <v>48</v>
      </c>
      <c r="BA2378" s="27" t="str">
        <f t="shared" si="602"/>
        <v>3</v>
      </c>
      <c r="BB2378" s="34">
        <v>0.00024</v>
      </c>
      <c r="BC2378" s="34">
        <f t="shared" si="603"/>
        <v>0.01152</v>
      </c>
      <c r="BD2378" s="34" t="e">
        <f t="shared" si="604"/>
        <v>#REF!</v>
      </c>
      <c r="BE2378" s="34">
        <v>0.18</v>
      </c>
      <c r="BF2378" s="34">
        <f t="shared" si="607"/>
        <v>8.64</v>
      </c>
      <c r="BG2378" s="34" t="e">
        <f t="shared" si="605"/>
        <v>#REF!</v>
      </c>
      <c r="BH2378" t="str">
        <f>IF(AT2378="UDARA","U","N")&amp;LEFT($C$4,2)&amp;MID($C$4,4,2)&amp;LEFT(A2378,3)&amp;MID(E2378,2,2)&amp;VLOOKUP(E2378,Acuan_Reference!C:L,10,0)</f>
        <v>N1501PTK71N2</v>
      </c>
      <c r="BI2378" t="s">
        <v>84</v>
      </c>
      <c r="BJ2378" t="s">
        <v>119</v>
      </c>
      <c r="BK2378" t="s">
        <v>86</v>
      </c>
      <c r="BL2378" t="s">
        <v>87</v>
      </c>
    </row>
    <row r="2379" hidden="1" spans="1:64">
      <c r="A2379" t="s">
        <v>108</v>
      </c>
      <c r="B2379" t="s">
        <v>75</v>
      </c>
      <c r="C2379" t="s">
        <v>76</v>
      </c>
      <c r="D2379" t="s">
        <v>115</v>
      </c>
      <c r="E2379" t="s">
        <v>294</v>
      </c>
      <c r="F2379" t="s">
        <v>295</v>
      </c>
      <c r="G2379" t="s">
        <v>80</v>
      </c>
      <c r="H2379" t="s">
        <v>81</v>
      </c>
      <c r="I2379" s="34">
        <v>19465</v>
      </c>
      <c r="J2379" s="35">
        <v>757</v>
      </c>
      <c r="K2379" s="35">
        <v>1585</v>
      </c>
      <c r="L2379" s="35">
        <v>1172</v>
      </c>
      <c r="M2379" s="35">
        <v>1103</v>
      </c>
      <c r="N2379" s="35">
        <v>988</v>
      </c>
      <c r="O2379" s="35">
        <v>1279</v>
      </c>
      <c r="P2379" s="35">
        <v>1121</v>
      </c>
      <c r="Q2379" s="35">
        <v>646</v>
      </c>
      <c r="R2379" s="35">
        <v>1546</v>
      </c>
      <c r="S2379" s="35">
        <v>1041</v>
      </c>
      <c r="T2379" s="35">
        <v>1247</v>
      </c>
      <c r="U2379" s="35">
        <v>894</v>
      </c>
      <c r="V2379" s="34">
        <v>1060.6666666667</v>
      </c>
      <c r="W2379" s="34">
        <f t="shared" si="592"/>
        <v>1023</v>
      </c>
      <c r="X2379" s="35">
        <v>492</v>
      </c>
      <c r="Y2379" s="35">
        <v>0</v>
      </c>
      <c r="Z2379" s="35">
        <v>0</v>
      </c>
      <c r="AA2379" s="34">
        <v>1373</v>
      </c>
      <c r="AB2379" s="34">
        <v>0</v>
      </c>
      <c r="AC2379" s="34">
        <v>144</v>
      </c>
      <c r="AD2379" s="34">
        <v>0</v>
      </c>
      <c r="AE2379" s="34">
        <f t="shared" si="593"/>
        <v>1517</v>
      </c>
      <c r="AF2379" s="34">
        <f t="shared" si="594"/>
        <v>1.43023255813949</v>
      </c>
      <c r="AG2379" s="34">
        <f t="shared" si="595"/>
        <v>1.48289345063539</v>
      </c>
      <c r="AH2379" s="34">
        <v>18432</v>
      </c>
      <c r="AI2379" s="34">
        <v>0</v>
      </c>
      <c r="AJ2379" s="35">
        <v>6000</v>
      </c>
      <c r="AK2379" s="35">
        <v>1136</v>
      </c>
      <c r="AL2379" s="35">
        <v>928</v>
      </c>
      <c r="AM2379" s="34">
        <v>0.8</v>
      </c>
      <c r="AN2379" s="34">
        <f t="shared" si="596"/>
        <v>818.4</v>
      </c>
      <c r="AO2379" s="35">
        <v>48</v>
      </c>
      <c r="AP2379" s="35">
        <v>48</v>
      </c>
      <c r="AQ2379" t="s">
        <v>153</v>
      </c>
      <c r="AR2379">
        <v>4</v>
      </c>
      <c r="AS2379" s="34">
        <v>0.066666666666667</v>
      </c>
      <c r="AT2379" t="s">
        <v>83</v>
      </c>
      <c r="AU2379" s="35">
        <f t="shared" si="606"/>
        <v>172.05</v>
      </c>
      <c r="AV2379" s="35">
        <f t="shared" si="597"/>
        <v>192</v>
      </c>
      <c r="AW2379" s="35">
        <f t="shared" si="598"/>
        <v>1.67057673509286</v>
      </c>
      <c r="AX2379" s="35">
        <f t="shared" si="599"/>
        <v>0.763440860215054</v>
      </c>
      <c r="AY2379" s="35">
        <f t="shared" si="600"/>
        <v>192</v>
      </c>
      <c r="AZ2379" s="35">
        <f t="shared" si="601"/>
        <v>192</v>
      </c>
      <c r="BA2379" s="27" t="str">
        <f t="shared" si="602"/>
        <v>3</v>
      </c>
      <c r="BB2379" s="34">
        <v>0.00024</v>
      </c>
      <c r="BC2379" s="34">
        <f t="shared" si="603"/>
        <v>0.04608</v>
      </c>
      <c r="BD2379" s="34" t="e">
        <f t="shared" si="604"/>
        <v>#REF!</v>
      </c>
      <c r="BE2379" s="34">
        <v>0.18</v>
      </c>
      <c r="BF2379" s="34">
        <f t="shared" si="607"/>
        <v>34.56</v>
      </c>
      <c r="BG2379" s="34" t="e">
        <f t="shared" si="605"/>
        <v>#REF!</v>
      </c>
      <c r="BH2379" t="str">
        <f>IF(AT2379="UDARA","U","N")&amp;LEFT($C$4,2)&amp;MID($C$4,4,2)&amp;LEFT(A2379,3)&amp;MID(E2379,2,2)&amp;VLOOKUP(E2379,Acuan_Reference!C:L,10,0)</f>
        <v>N1501PWT71N2</v>
      </c>
      <c r="BI2379" t="s">
        <v>84</v>
      </c>
      <c r="BJ2379" t="s">
        <v>119</v>
      </c>
      <c r="BK2379" t="s">
        <v>86</v>
      </c>
      <c r="BL2379" t="s">
        <v>87</v>
      </c>
    </row>
    <row r="2380" hidden="1" spans="1:64">
      <c r="A2380" t="s">
        <v>109</v>
      </c>
      <c r="B2380" t="s">
        <v>75</v>
      </c>
      <c r="C2380" t="s">
        <v>76</v>
      </c>
      <c r="D2380" t="s">
        <v>115</v>
      </c>
      <c r="E2380" t="s">
        <v>294</v>
      </c>
      <c r="F2380" t="s">
        <v>295</v>
      </c>
      <c r="G2380" t="s">
        <v>80</v>
      </c>
      <c r="H2380" t="s">
        <v>81</v>
      </c>
      <c r="I2380" s="34">
        <v>19465</v>
      </c>
      <c r="J2380" s="35">
        <v>2598</v>
      </c>
      <c r="K2380" s="35">
        <v>6035</v>
      </c>
      <c r="L2380" s="35">
        <v>2556</v>
      </c>
      <c r="M2380" s="35">
        <v>2027</v>
      </c>
      <c r="N2380" s="35">
        <v>2962</v>
      </c>
      <c r="O2380" s="35">
        <v>2977</v>
      </c>
      <c r="P2380" s="35">
        <v>6005</v>
      </c>
      <c r="Q2380" s="35">
        <v>1694</v>
      </c>
      <c r="R2380" s="35">
        <v>2999</v>
      </c>
      <c r="S2380" s="35">
        <v>5115</v>
      </c>
      <c r="T2380" s="35">
        <v>3612</v>
      </c>
      <c r="U2380" s="35">
        <v>3530</v>
      </c>
      <c r="V2380" s="34">
        <v>4085.6666666667</v>
      </c>
      <c r="W2380" s="34">
        <f t="shared" si="592"/>
        <v>3326.33333333333</v>
      </c>
      <c r="X2380" s="35">
        <v>617</v>
      </c>
      <c r="Y2380" s="35">
        <v>0</v>
      </c>
      <c r="Z2380" s="35">
        <v>0</v>
      </c>
      <c r="AA2380" s="34">
        <v>4144</v>
      </c>
      <c r="AB2380" s="34">
        <v>0</v>
      </c>
      <c r="AC2380" s="34">
        <v>0</v>
      </c>
      <c r="AD2380" s="34">
        <v>336</v>
      </c>
      <c r="AE2380" s="34">
        <f t="shared" si="593"/>
        <v>4480</v>
      </c>
      <c r="AF2380" s="34">
        <f t="shared" si="594"/>
        <v>1.09651627641347</v>
      </c>
      <c r="AG2380" s="34">
        <f t="shared" si="595"/>
        <v>1.2458162140495</v>
      </c>
      <c r="AH2380" s="34">
        <v>18432</v>
      </c>
      <c r="AI2380" s="34">
        <v>0</v>
      </c>
      <c r="AJ2380" s="35">
        <v>6000</v>
      </c>
      <c r="AK2380" s="35">
        <v>3444</v>
      </c>
      <c r="AL2380" s="35">
        <v>2837</v>
      </c>
      <c r="AM2380" s="34">
        <v>0.6</v>
      </c>
      <c r="AN2380" s="34">
        <f t="shared" si="596"/>
        <v>1995.8</v>
      </c>
      <c r="AO2380" s="35">
        <v>48</v>
      </c>
      <c r="AP2380" s="35">
        <v>48</v>
      </c>
      <c r="AQ2380" t="s">
        <v>153</v>
      </c>
      <c r="AR2380">
        <v>8</v>
      </c>
      <c r="AS2380" s="34">
        <v>0.1</v>
      </c>
      <c r="AT2380" t="s">
        <v>83</v>
      </c>
      <c r="AU2380" s="35">
        <f t="shared" si="606"/>
        <v>264.6</v>
      </c>
      <c r="AV2380" s="35">
        <f t="shared" si="597"/>
        <v>288</v>
      </c>
      <c r="AW2380" s="35">
        <f t="shared" si="598"/>
        <v>1.43341016133881</v>
      </c>
      <c r="AX2380" s="35">
        <f t="shared" si="599"/>
        <v>0.580519090089187</v>
      </c>
      <c r="AY2380" s="35">
        <f t="shared" si="600"/>
        <v>288</v>
      </c>
      <c r="AZ2380" s="35">
        <f t="shared" si="601"/>
        <v>288</v>
      </c>
      <c r="BA2380" s="27" t="str">
        <f t="shared" si="602"/>
        <v>3</v>
      </c>
      <c r="BB2380" s="34">
        <v>0.00024</v>
      </c>
      <c r="BC2380" s="34">
        <f t="shared" si="603"/>
        <v>0.06912</v>
      </c>
      <c r="BD2380" s="34" t="e">
        <f t="shared" si="604"/>
        <v>#REF!</v>
      </c>
      <c r="BE2380" s="34">
        <v>0.18</v>
      </c>
      <c r="BF2380" s="34">
        <f t="shared" si="607"/>
        <v>51.84</v>
      </c>
      <c r="BG2380" s="34" t="e">
        <f t="shared" si="605"/>
        <v>#REF!</v>
      </c>
      <c r="BH2380" t="str">
        <f>IF(AT2380="UDARA","U","N")&amp;LEFT($C$4,2)&amp;MID($C$4,4,2)&amp;LEFT(A2380,3)&amp;MID(E2380,2,2)&amp;VLOOKUP(E2380,Acuan_Reference!C:L,10,0)</f>
        <v>N1501SBY71N2</v>
      </c>
      <c r="BI2380" t="s">
        <v>84</v>
      </c>
      <c r="BJ2380" t="s">
        <v>119</v>
      </c>
      <c r="BK2380" t="s">
        <v>86</v>
      </c>
      <c r="BL2380" t="s">
        <v>87</v>
      </c>
    </row>
    <row r="2381" hidden="1" spans="1:64">
      <c r="A2381" t="s">
        <v>110</v>
      </c>
      <c r="B2381" t="s">
        <v>75</v>
      </c>
      <c r="C2381" t="s">
        <v>76</v>
      </c>
      <c r="D2381" t="s">
        <v>115</v>
      </c>
      <c r="E2381" t="s">
        <v>294</v>
      </c>
      <c r="F2381" t="s">
        <v>295</v>
      </c>
      <c r="G2381" t="s">
        <v>80</v>
      </c>
      <c r="H2381" t="s">
        <v>81</v>
      </c>
      <c r="I2381" s="34">
        <v>19465</v>
      </c>
      <c r="J2381" s="35">
        <v>2061</v>
      </c>
      <c r="K2381" s="35">
        <v>3673</v>
      </c>
      <c r="L2381" s="35">
        <v>2854</v>
      </c>
      <c r="M2381" s="35">
        <v>2069</v>
      </c>
      <c r="N2381" s="35">
        <v>1862</v>
      </c>
      <c r="O2381" s="35">
        <v>1288</v>
      </c>
      <c r="P2381" s="35">
        <v>2201</v>
      </c>
      <c r="Q2381" s="35">
        <v>1641</v>
      </c>
      <c r="R2381" s="35">
        <v>1899</v>
      </c>
      <c r="S2381" s="35">
        <v>2219</v>
      </c>
      <c r="T2381" s="35">
        <v>1991</v>
      </c>
      <c r="U2381" s="35">
        <v>2204</v>
      </c>
      <c r="V2381" s="34">
        <v>2138</v>
      </c>
      <c r="W2381" s="34">
        <f t="shared" si="592"/>
        <v>1891</v>
      </c>
      <c r="X2381" s="35">
        <v>566</v>
      </c>
      <c r="Y2381" s="35">
        <v>0</v>
      </c>
      <c r="Z2381" s="35">
        <v>0</v>
      </c>
      <c r="AA2381" s="34">
        <v>2038</v>
      </c>
      <c r="AB2381" s="34">
        <v>0</v>
      </c>
      <c r="AC2381" s="34">
        <v>0</v>
      </c>
      <c r="AD2381" s="34">
        <v>288</v>
      </c>
      <c r="AE2381" s="34">
        <f t="shared" si="593"/>
        <v>2326</v>
      </c>
      <c r="AF2381" s="34">
        <f t="shared" si="594"/>
        <v>1.08793264733396</v>
      </c>
      <c r="AG2381" s="34">
        <f t="shared" si="595"/>
        <v>1.07773664727657</v>
      </c>
      <c r="AH2381" s="34">
        <v>18432</v>
      </c>
      <c r="AI2381" s="34">
        <v>0</v>
      </c>
      <c r="AJ2381" s="35">
        <v>6000</v>
      </c>
      <c r="AK2381" s="35">
        <v>2023</v>
      </c>
      <c r="AL2381" s="35">
        <v>1478</v>
      </c>
      <c r="AM2381" s="34">
        <v>0.7</v>
      </c>
      <c r="AN2381" s="34">
        <f t="shared" si="596"/>
        <v>1323.7</v>
      </c>
      <c r="AO2381" s="35">
        <v>48</v>
      </c>
      <c r="AP2381" s="35">
        <v>48</v>
      </c>
      <c r="AQ2381" t="s">
        <v>153</v>
      </c>
      <c r="AR2381">
        <v>8</v>
      </c>
      <c r="AS2381" s="34">
        <v>0.066666666666667</v>
      </c>
      <c r="AT2381" t="s">
        <v>83</v>
      </c>
      <c r="AU2381" s="35">
        <f t="shared" si="606"/>
        <v>356.775</v>
      </c>
      <c r="AV2381" s="35">
        <f t="shared" si="597"/>
        <v>384</v>
      </c>
      <c r="AW2381" s="35">
        <f t="shared" si="598"/>
        <v>1.43310417768377</v>
      </c>
      <c r="AX2381" s="35">
        <f t="shared" si="599"/>
        <v>0.651507139079852</v>
      </c>
      <c r="AY2381" s="35">
        <f t="shared" si="600"/>
        <v>384</v>
      </c>
      <c r="AZ2381" s="35">
        <f t="shared" si="601"/>
        <v>384</v>
      </c>
      <c r="BA2381" s="27" t="str">
        <f t="shared" si="602"/>
        <v>3</v>
      </c>
      <c r="BB2381" s="34">
        <v>0.00024</v>
      </c>
      <c r="BC2381" s="34">
        <f t="shared" si="603"/>
        <v>0.09216</v>
      </c>
      <c r="BD2381" s="34" t="e">
        <f t="shared" si="604"/>
        <v>#REF!</v>
      </c>
      <c r="BE2381" s="34">
        <v>0.18</v>
      </c>
      <c r="BF2381" s="34">
        <f t="shared" si="607"/>
        <v>69.12</v>
      </c>
      <c r="BG2381" s="34" t="e">
        <f t="shared" si="605"/>
        <v>#REF!</v>
      </c>
      <c r="BH2381" t="str">
        <f>IF(AT2381="UDARA","U","N")&amp;LEFT($C$4,2)&amp;MID($C$4,4,2)&amp;LEFT(A2381,3)&amp;MID(E2381,2,2)&amp;VLOOKUP(E2381,Acuan_Reference!C:L,10,0)</f>
        <v>N1501SLO71N2</v>
      </c>
      <c r="BI2381" t="s">
        <v>84</v>
      </c>
      <c r="BJ2381" t="s">
        <v>119</v>
      </c>
      <c r="BK2381" t="s">
        <v>86</v>
      </c>
      <c r="BL2381" t="s">
        <v>87</v>
      </c>
    </row>
    <row r="2382" hidden="1" spans="1:64">
      <c r="A2382" t="s">
        <v>111</v>
      </c>
      <c r="B2382" t="s">
        <v>75</v>
      </c>
      <c r="C2382" t="s">
        <v>76</v>
      </c>
      <c r="D2382" t="s">
        <v>115</v>
      </c>
      <c r="E2382" t="s">
        <v>294</v>
      </c>
      <c r="F2382" t="s">
        <v>295</v>
      </c>
      <c r="G2382" t="s">
        <v>80</v>
      </c>
      <c r="H2382" t="s">
        <v>81</v>
      </c>
      <c r="I2382" s="34">
        <v>19465</v>
      </c>
      <c r="J2382" s="35">
        <v>954</v>
      </c>
      <c r="K2382" s="35">
        <v>2987</v>
      </c>
      <c r="L2382" s="35">
        <v>1958</v>
      </c>
      <c r="M2382" s="35">
        <v>794</v>
      </c>
      <c r="N2382" s="35">
        <v>1187</v>
      </c>
      <c r="O2382" s="35">
        <v>3880</v>
      </c>
      <c r="P2382" s="35">
        <v>2477</v>
      </c>
      <c r="Q2382" s="35">
        <v>1243</v>
      </c>
      <c r="R2382" s="35">
        <v>1625</v>
      </c>
      <c r="S2382" s="35">
        <v>3457</v>
      </c>
      <c r="T2382" s="35">
        <v>1881</v>
      </c>
      <c r="U2382" s="35">
        <v>1096</v>
      </c>
      <c r="V2382" s="34">
        <v>2144.6666666667</v>
      </c>
      <c r="W2382" s="34">
        <f t="shared" si="592"/>
        <v>1554</v>
      </c>
      <c r="X2382" s="35">
        <v>777</v>
      </c>
      <c r="Y2382" s="35">
        <v>360</v>
      </c>
      <c r="Z2382" s="35">
        <v>0</v>
      </c>
      <c r="AA2382" s="34">
        <v>5050</v>
      </c>
      <c r="AB2382" s="34">
        <v>0</v>
      </c>
      <c r="AC2382" s="34">
        <v>0</v>
      </c>
      <c r="AD2382" s="34">
        <v>0</v>
      </c>
      <c r="AE2382" s="34">
        <f t="shared" si="593"/>
        <v>5050</v>
      </c>
      <c r="AF2382" s="34">
        <f t="shared" si="594"/>
        <v>2.35467827168165</v>
      </c>
      <c r="AG2382" s="34">
        <f t="shared" si="595"/>
        <v>3.24967824967825</v>
      </c>
      <c r="AH2382" s="34">
        <v>18432</v>
      </c>
      <c r="AI2382" s="34">
        <v>0</v>
      </c>
      <c r="AJ2382" s="35">
        <v>6000</v>
      </c>
      <c r="AK2382" s="35">
        <v>2222</v>
      </c>
      <c r="AL2382" s="35">
        <v>1685</v>
      </c>
      <c r="AM2382" s="34">
        <v>1.5</v>
      </c>
      <c r="AN2382" s="34">
        <f t="shared" si="596"/>
        <v>2331</v>
      </c>
      <c r="AO2382" s="35">
        <v>48</v>
      </c>
      <c r="AP2382" s="35">
        <v>48</v>
      </c>
      <c r="AQ2382" t="s">
        <v>82</v>
      </c>
      <c r="AR2382">
        <v>2</v>
      </c>
      <c r="AS2382" s="34">
        <v>0.53333333333333</v>
      </c>
      <c r="AT2382" t="s">
        <v>83</v>
      </c>
      <c r="AU2382" s="35">
        <f t="shared" si="606"/>
        <v>0</v>
      </c>
      <c r="AV2382" s="35">
        <f t="shared" si="597"/>
        <v>0</v>
      </c>
      <c r="AW2382" s="35">
        <f t="shared" si="598"/>
        <v>3.24967824967825</v>
      </c>
      <c r="AX2382" s="35">
        <f t="shared" si="599"/>
        <v>2.16537966537967</v>
      </c>
      <c r="AY2382" s="35">
        <f t="shared" si="600"/>
        <v>0</v>
      </c>
      <c r="AZ2382" s="35">
        <f t="shared" si="601"/>
        <v>0</v>
      </c>
      <c r="BA2382" s="27" t="str">
        <f t="shared" si="602"/>
        <v>3</v>
      </c>
      <c r="BB2382" s="34">
        <v>0.00024</v>
      </c>
      <c r="BC2382" s="34">
        <f t="shared" si="603"/>
        <v>0</v>
      </c>
      <c r="BD2382" s="34" t="e">
        <f t="shared" si="604"/>
        <v>#REF!</v>
      </c>
      <c r="BE2382" s="34">
        <v>0.18</v>
      </c>
      <c r="BF2382" s="34">
        <f t="shared" si="607"/>
        <v>0</v>
      </c>
      <c r="BG2382" s="34" t="e">
        <f t="shared" si="605"/>
        <v>#REF!</v>
      </c>
      <c r="BH2382" t="str">
        <f>IF(AT2382="UDARA","U","N")&amp;LEFT($C$4,2)&amp;MID($C$4,4,2)&amp;LEFT(A2382,3)&amp;MID(E2382,2,2)&amp;VLOOKUP(E2382,Acuan_Reference!C:L,10,0)</f>
        <v>N1501SMD71N2</v>
      </c>
      <c r="BI2382" t="s">
        <v>84</v>
      </c>
      <c r="BJ2382" t="s">
        <v>119</v>
      </c>
      <c r="BK2382" t="s">
        <v>86</v>
      </c>
      <c r="BL2382" t="s">
        <v>87</v>
      </c>
    </row>
    <row r="2383" hidden="1" spans="1:64">
      <c r="A2383" t="s">
        <v>112</v>
      </c>
      <c r="B2383" t="s">
        <v>75</v>
      </c>
      <c r="C2383" t="s">
        <v>76</v>
      </c>
      <c r="D2383" t="s">
        <v>115</v>
      </c>
      <c r="E2383" t="s">
        <v>294</v>
      </c>
      <c r="F2383" t="s">
        <v>295</v>
      </c>
      <c r="G2383" t="s">
        <v>80</v>
      </c>
      <c r="H2383" t="s">
        <v>81</v>
      </c>
      <c r="I2383" s="34">
        <v>19465</v>
      </c>
      <c r="J2383" s="35">
        <v>1579</v>
      </c>
      <c r="K2383" s="35">
        <v>3251</v>
      </c>
      <c r="L2383" s="35">
        <v>1823</v>
      </c>
      <c r="M2383" s="35">
        <v>668</v>
      </c>
      <c r="N2383" s="35">
        <v>2791</v>
      </c>
      <c r="O2383" s="35">
        <v>1597</v>
      </c>
      <c r="P2383" s="35">
        <v>1434</v>
      </c>
      <c r="Q2383" s="35">
        <v>639</v>
      </c>
      <c r="R2383" s="35">
        <v>823</v>
      </c>
      <c r="S2383" s="35">
        <v>1520</v>
      </c>
      <c r="T2383" s="35">
        <v>1099</v>
      </c>
      <c r="U2383" s="35">
        <v>1830</v>
      </c>
      <c r="V2383" s="34">
        <v>1483</v>
      </c>
      <c r="W2383" s="34">
        <f t="shared" si="592"/>
        <v>1254</v>
      </c>
      <c r="X2383" s="35">
        <v>483</v>
      </c>
      <c r="Y2383" s="35">
        <v>0</v>
      </c>
      <c r="Z2383" s="35">
        <v>0</v>
      </c>
      <c r="AA2383" s="34">
        <v>909</v>
      </c>
      <c r="AB2383" s="34">
        <v>0</v>
      </c>
      <c r="AC2383" s="34">
        <v>0</v>
      </c>
      <c r="AD2383" s="34">
        <v>432</v>
      </c>
      <c r="AE2383" s="34">
        <f t="shared" si="593"/>
        <v>1341</v>
      </c>
      <c r="AF2383" s="34">
        <f t="shared" si="594"/>
        <v>0.904248145650708</v>
      </c>
      <c r="AG2383" s="34">
        <f t="shared" si="595"/>
        <v>0.72488038277512</v>
      </c>
      <c r="AH2383" s="34">
        <v>18432</v>
      </c>
      <c r="AI2383" s="34">
        <v>0</v>
      </c>
      <c r="AJ2383" s="35">
        <v>6000</v>
      </c>
      <c r="AK2383" s="35">
        <v>1048</v>
      </c>
      <c r="AL2383" s="35">
        <v>833</v>
      </c>
      <c r="AM2383" s="34">
        <v>0.7</v>
      </c>
      <c r="AN2383" s="34">
        <f t="shared" si="596"/>
        <v>877.8</v>
      </c>
      <c r="AO2383" s="35">
        <v>48</v>
      </c>
      <c r="AP2383" s="35">
        <v>48</v>
      </c>
      <c r="AQ2383" t="s">
        <v>153</v>
      </c>
      <c r="AR2383">
        <v>8</v>
      </c>
      <c r="AS2383" s="34">
        <v>0.066666666666667</v>
      </c>
      <c r="AT2383" t="s">
        <v>83</v>
      </c>
      <c r="AU2383" s="35">
        <f t="shared" si="606"/>
        <v>277.35</v>
      </c>
      <c r="AV2383" s="35">
        <f t="shared" si="597"/>
        <v>288</v>
      </c>
      <c r="AW2383" s="35">
        <f t="shared" si="598"/>
        <v>1.29904306220096</v>
      </c>
      <c r="AX2383" s="35">
        <f t="shared" si="599"/>
        <v>0.634768740031898</v>
      </c>
      <c r="AY2383" s="35">
        <f t="shared" si="600"/>
        <v>288</v>
      </c>
      <c r="AZ2383" s="35">
        <f t="shared" si="601"/>
        <v>288</v>
      </c>
      <c r="BA2383" s="27" t="str">
        <f t="shared" si="602"/>
        <v>3</v>
      </c>
      <c r="BB2383" s="34">
        <v>0.00024</v>
      </c>
      <c r="BC2383" s="34">
        <f t="shared" si="603"/>
        <v>0.06912</v>
      </c>
      <c r="BD2383" s="34" t="e">
        <f t="shared" si="604"/>
        <v>#REF!</v>
      </c>
      <c r="BE2383" s="34">
        <v>0.18</v>
      </c>
      <c r="BF2383" s="34">
        <f t="shared" si="607"/>
        <v>51.84</v>
      </c>
      <c r="BG2383" s="34" t="e">
        <f t="shared" si="605"/>
        <v>#REF!</v>
      </c>
      <c r="BH2383" t="str">
        <f>IF(AT2383="UDARA","U","N")&amp;LEFT($C$4,2)&amp;MID($C$4,4,2)&amp;LEFT(A2383,3)&amp;MID(E2383,2,2)&amp;VLOOKUP(E2383,Acuan_Reference!C:L,10,0)</f>
        <v>N1501SMG71N2</v>
      </c>
      <c r="BI2383" t="s">
        <v>84</v>
      </c>
      <c r="BJ2383" t="s">
        <v>119</v>
      </c>
      <c r="BK2383" t="s">
        <v>86</v>
      </c>
      <c r="BL2383" t="s">
        <v>87</v>
      </c>
    </row>
    <row r="2384" hidden="1" spans="1:64">
      <c r="A2384" t="s">
        <v>113</v>
      </c>
      <c r="B2384" t="s">
        <v>75</v>
      </c>
      <c r="C2384" t="s">
        <v>76</v>
      </c>
      <c r="D2384" t="s">
        <v>115</v>
      </c>
      <c r="E2384" t="s">
        <v>294</v>
      </c>
      <c r="F2384" t="s">
        <v>295</v>
      </c>
      <c r="G2384" t="s">
        <v>80</v>
      </c>
      <c r="H2384" t="s">
        <v>81</v>
      </c>
      <c r="I2384" s="34">
        <v>19465</v>
      </c>
      <c r="J2384" s="35">
        <v>1418</v>
      </c>
      <c r="K2384" s="35">
        <v>1697</v>
      </c>
      <c r="L2384" s="35">
        <v>2116</v>
      </c>
      <c r="M2384" s="35">
        <v>1051</v>
      </c>
      <c r="N2384" s="35">
        <v>3174</v>
      </c>
      <c r="O2384" s="35">
        <v>1238</v>
      </c>
      <c r="P2384" s="35">
        <v>1931</v>
      </c>
      <c r="Q2384" s="35">
        <v>1335</v>
      </c>
      <c r="R2384" s="35">
        <v>1408</v>
      </c>
      <c r="S2384" s="35">
        <v>2009</v>
      </c>
      <c r="T2384" s="35">
        <v>1385</v>
      </c>
      <c r="U2384" s="35">
        <v>1974</v>
      </c>
      <c r="V2384" s="34">
        <v>1789.3333333333</v>
      </c>
      <c r="W2384" s="34">
        <f t="shared" si="592"/>
        <v>1507</v>
      </c>
      <c r="X2384" s="35">
        <v>391</v>
      </c>
      <c r="Y2384" s="35">
        <v>0</v>
      </c>
      <c r="Z2384" s="35">
        <v>0</v>
      </c>
      <c r="AA2384" s="34">
        <v>1192</v>
      </c>
      <c r="AB2384" s="34">
        <v>0</v>
      </c>
      <c r="AC2384" s="34">
        <v>0</v>
      </c>
      <c r="AD2384" s="34">
        <v>192</v>
      </c>
      <c r="AE2384" s="34">
        <f t="shared" si="593"/>
        <v>1384</v>
      </c>
      <c r="AF2384" s="34">
        <f t="shared" si="594"/>
        <v>0.773472429210148</v>
      </c>
      <c r="AG2384" s="34">
        <f t="shared" si="595"/>
        <v>0.790975447909754</v>
      </c>
      <c r="AH2384" s="34">
        <v>18432</v>
      </c>
      <c r="AI2384" s="34">
        <v>0</v>
      </c>
      <c r="AJ2384" s="35">
        <v>6000</v>
      </c>
      <c r="AK2384" s="35">
        <v>1669</v>
      </c>
      <c r="AL2384" s="35">
        <v>1162</v>
      </c>
      <c r="AM2384" s="34">
        <v>0.25</v>
      </c>
      <c r="AN2384" s="34">
        <f t="shared" si="596"/>
        <v>376.75</v>
      </c>
      <c r="AO2384" s="35">
        <v>48</v>
      </c>
      <c r="AP2384" s="35">
        <v>48</v>
      </c>
      <c r="AQ2384" t="s">
        <v>153</v>
      </c>
      <c r="AR2384">
        <v>12</v>
      </c>
      <c r="AS2384" s="34">
        <v>0.033333333333333</v>
      </c>
      <c r="AT2384" t="s">
        <v>83</v>
      </c>
      <c r="AU2384" s="35">
        <f t="shared" si="606"/>
        <v>116.0625</v>
      </c>
      <c r="AV2384" s="35">
        <f t="shared" si="597"/>
        <v>144</v>
      </c>
      <c r="AW2384" s="35">
        <f t="shared" si="598"/>
        <v>1.01393497013935</v>
      </c>
      <c r="AX2384" s="35">
        <f t="shared" si="599"/>
        <v>0.242866622428666</v>
      </c>
      <c r="AY2384" s="35">
        <f t="shared" si="600"/>
        <v>144</v>
      </c>
      <c r="AZ2384" s="35">
        <f t="shared" si="601"/>
        <v>144</v>
      </c>
      <c r="BA2384" s="27" t="str">
        <f t="shared" si="602"/>
        <v>3</v>
      </c>
      <c r="BB2384" s="34">
        <v>0.00024</v>
      </c>
      <c r="BC2384" s="34">
        <f t="shared" si="603"/>
        <v>0.03456</v>
      </c>
      <c r="BD2384" s="34" t="e">
        <f t="shared" si="604"/>
        <v>#REF!</v>
      </c>
      <c r="BE2384" s="34">
        <v>0.18</v>
      </c>
      <c r="BF2384" s="34">
        <f t="shared" si="607"/>
        <v>25.92</v>
      </c>
      <c r="BG2384" s="34" t="e">
        <f t="shared" si="605"/>
        <v>#REF!</v>
      </c>
      <c r="BH2384" t="str">
        <f>IF(AT2384="UDARA","U","N")&amp;LEFT($C$4,2)&amp;MID($C$4,4,2)&amp;LEFT(A2384,3)&amp;MID(E2384,2,2)&amp;VLOOKUP(E2384,Acuan_Reference!C:L,10,0)</f>
        <v>N1501TGR71N2</v>
      </c>
      <c r="BI2384" t="s">
        <v>84</v>
      </c>
      <c r="BJ2384" t="s">
        <v>119</v>
      </c>
      <c r="BK2384" t="s">
        <v>86</v>
      </c>
      <c r="BL2384" t="s">
        <v>87</v>
      </c>
    </row>
    <row r="2385" hidden="1" spans="1:64">
      <c r="A2385" t="s">
        <v>114</v>
      </c>
      <c r="B2385" t="s">
        <v>75</v>
      </c>
      <c r="C2385" t="s">
        <v>76</v>
      </c>
      <c r="D2385" t="s">
        <v>115</v>
      </c>
      <c r="E2385" t="s">
        <v>294</v>
      </c>
      <c r="F2385" t="s">
        <v>295</v>
      </c>
      <c r="G2385" t="s">
        <v>80</v>
      </c>
      <c r="H2385" t="s">
        <v>81</v>
      </c>
      <c r="I2385" s="34">
        <v>19465</v>
      </c>
      <c r="J2385" s="35">
        <v>1484</v>
      </c>
      <c r="K2385" s="35">
        <v>2117</v>
      </c>
      <c r="L2385" s="35">
        <v>2356</v>
      </c>
      <c r="M2385" s="35">
        <v>1168</v>
      </c>
      <c r="N2385" s="35">
        <v>1386</v>
      </c>
      <c r="O2385" s="35">
        <v>1586</v>
      </c>
      <c r="P2385" s="35">
        <v>2268</v>
      </c>
      <c r="Q2385" s="35">
        <v>1225</v>
      </c>
      <c r="R2385" s="35">
        <v>1369</v>
      </c>
      <c r="S2385" s="35">
        <v>2017</v>
      </c>
      <c r="T2385" s="35">
        <v>1829</v>
      </c>
      <c r="U2385" s="35">
        <v>1962</v>
      </c>
      <c r="V2385" s="34">
        <v>1936</v>
      </c>
      <c r="W2385" s="34">
        <f t="shared" si="592"/>
        <v>1684.33333333333</v>
      </c>
      <c r="X2385" s="35">
        <v>632</v>
      </c>
      <c r="Y2385" s="35">
        <v>0</v>
      </c>
      <c r="Z2385" s="35">
        <v>0</v>
      </c>
      <c r="AA2385" s="34">
        <v>2117</v>
      </c>
      <c r="AB2385" s="34">
        <v>0</v>
      </c>
      <c r="AC2385" s="34">
        <v>0</v>
      </c>
      <c r="AD2385" s="34">
        <v>0</v>
      </c>
      <c r="AE2385" s="34">
        <f t="shared" si="593"/>
        <v>2117</v>
      </c>
      <c r="AF2385" s="34">
        <f t="shared" si="594"/>
        <v>1.09349173553719</v>
      </c>
      <c r="AG2385" s="34">
        <f t="shared" si="595"/>
        <v>1.25687710271126</v>
      </c>
      <c r="AH2385" s="34">
        <v>18432</v>
      </c>
      <c r="AI2385" s="34">
        <v>0</v>
      </c>
      <c r="AJ2385" s="35">
        <v>6000</v>
      </c>
      <c r="AK2385" s="35">
        <v>1620</v>
      </c>
      <c r="AL2385" s="35">
        <v>1262</v>
      </c>
      <c r="AM2385" s="34">
        <v>0.7</v>
      </c>
      <c r="AN2385" s="34">
        <f t="shared" si="596"/>
        <v>1179.03333333333</v>
      </c>
      <c r="AO2385" s="35">
        <v>48</v>
      </c>
      <c r="AP2385" s="35">
        <v>48</v>
      </c>
      <c r="AQ2385" t="s">
        <v>153</v>
      </c>
      <c r="AR2385">
        <v>8</v>
      </c>
      <c r="AS2385" s="34">
        <v>0.066666666666667</v>
      </c>
      <c r="AT2385" t="s">
        <v>83</v>
      </c>
      <c r="AU2385" s="35">
        <f t="shared" si="606"/>
        <v>243.025</v>
      </c>
      <c r="AV2385" s="35">
        <f t="shared" si="597"/>
        <v>288</v>
      </c>
      <c r="AW2385" s="35">
        <f t="shared" si="598"/>
        <v>1.42786463487037</v>
      </c>
      <c r="AX2385" s="35">
        <f t="shared" si="599"/>
        <v>0.678606768256481</v>
      </c>
      <c r="AY2385" s="35">
        <f t="shared" si="600"/>
        <v>288</v>
      </c>
      <c r="AZ2385" s="35">
        <f t="shared" si="601"/>
        <v>288</v>
      </c>
      <c r="BA2385" s="27" t="str">
        <f t="shared" si="602"/>
        <v>3</v>
      </c>
      <c r="BB2385" s="34">
        <v>0.00024</v>
      </c>
      <c r="BC2385" s="34">
        <f t="shared" si="603"/>
        <v>0.06912</v>
      </c>
      <c r="BD2385" s="34" t="e">
        <f t="shared" si="604"/>
        <v>#REF!</v>
      </c>
      <c r="BE2385" s="34">
        <v>0.18</v>
      </c>
      <c r="BF2385" s="34">
        <f t="shared" si="607"/>
        <v>51.84</v>
      </c>
      <c r="BG2385" s="34" t="e">
        <f t="shared" si="605"/>
        <v>#REF!</v>
      </c>
      <c r="BH2385" t="str">
        <f>IF(AT2385="UDARA","U","N")&amp;LEFT($C$4,2)&amp;MID($C$4,4,2)&amp;LEFT(A2385,3)&amp;MID(E2385,2,2)&amp;VLOOKUP(E2385,Acuan_Reference!C:L,10,0)</f>
        <v>N1501YGY71N2</v>
      </c>
      <c r="BI2385" t="s">
        <v>84</v>
      </c>
      <c r="BJ2385" t="s">
        <v>119</v>
      </c>
      <c r="BK2385" t="s">
        <v>86</v>
      </c>
      <c r="BL2385" t="s">
        <v>87</v>
      </c>
    </row>
    <row r="2386" hidden="1" spans="1:64">
      <c r="A2386" t="s">
        <v>74</v>
      </c>
      <c r="B2386" t="s">
        <v>75</v>
      </c>
      <c r="C2386" t="s">
        <v>76</v>
      </c>
      <c r="D2386" t="s">
        <v>115</v>
      </c>
      <c r="E2386" t="s">
        <v>296</v>
      </c>
      <c r="F2386" t="s">
        <v>297</v>
      </c>
      <c r="G2386" t="s">
        <v>80</v>
      </c>
      <c r="H2386" t="s">
        <v>81</v>
      </c>
      <c r="I2386" s="34">
        <v>29240</v>
      </c>
      <c r="J2386" s="35">
        <v>1346</v>
      </c>
      <c r="K2386" s="35">
        <v>1537</v>
      </c>
      <c r="L2386" s="35">
        <v>3154</v>
      </c>
      <c r="M2386" s="35">
        <v>1324</v>
      </c>
      <c r="N2386" s="35">
        <v>1566</v>
      </c>
      <c r="O2386" s="35">
        <v>1840</v>
      </c>
      <c r="P2386" s="35">
        <v>1352</v>
      </c>
      <c r="Q2386" s="35">
        <v>1117</v>
      </c>
      <c r="R2386" s="35">
        <v>1561</v>
      </c>
      <c r="S2386" s="35">
        <v>1798</v>
      </c>
      <c r="T2386" s="35">
        <v>1632</v>
      </c>
      <c r="U2386" s="35">
        <v>1908</v>
      </c>
      <c r="V2386" s="34">
        <v>1779.3333333333</v>
      </c>
      <c r="W2386" s="34">
        <f t="shared" si="592"/>
        <v>1582.66666666667</v>
      </c>
      <c r="X2386" s="35">
        <v>671</v>
      </c>
      <c r="Y2386" s="35">
        <v>0</v>
      </c>
      <c r="Z2386" s="35">
        <v>0</v>
      </c>
      <c r="AA2386" s="34">
        <v>1342</v>
      </c>
      <c r="AB2386" s="34">
        <v>0</v>
      </c>
      <c r="AC2386" s="34">
        <v>0</v>
      </c>
      <c r="AD2386" s="34">
        <v>0</v>
      </c>
      <c r="AE2386" s="34">
        <f t="shared" si="593"/>
        <v>1342</v>
      </c>
      <c r="AF2386" s="34">
        <f t="shared" si="594"/>
        <v>0.754215061820921</v>
      </c>
      <c r="AG2386" s="34">
        <f t="shared" si="595"/>
        <v>0.847935973041281</v>
      </c>
      <c r="AH2386" s="34">
        <v>8040</v>
      </c>
      <c r="AI2386" s="34">
        <v>0</v>
      </c>
      <c r="AJ2386" s="35">
        <v>7008</v>
      </c>
      <c r="AK2386" s="35">
        <v>1573</v>
      </c>
      <c r="AL2386" s="35">
        <v>1208</v>
      </c>
      <c r="AM2386" s="34">
        <v>0.7</v>
      </c>
      <c r="AN2386" s="34">
        <f t="shared" si="596"/>
        <v>1107.86666666667</v>
      </c>
      <c r="AO2386" s="35">
        <v>24</v>
      </c>
      <c r="AP2386" s="35">
        <v>24</v>
      </c>
      <c r="AQ2386" t="s">
        <v>153</v>
      </c>
      <c r="AR2386">
        <v>8</v>
      </c>
      <c r="AS2386" s="34">
        <v>0.066666666666667</v>
      </c>
      <c r="AT2386" t="s">
        <v>83</v>
      </c>
      <c r="AU2386" s="35">
        <f t="shared" si="606"/>
        <v>730.4</v>
      </c>
      <c r="AV2386" s="35">
        <f t="shared" si="597"/>
        <v>744</v>
      </c>
      <c r="AW2386" s="35">
        <f t="shared" si="598"/>
        <v>1.31802864363943</v>
      </c>
      <c r="AX2386" s="35">
        <f t="shared" si="599"/>
        <v>0.554759898904802</v>
      </c>
      <c r="AY2386" s="35">
        <f t="shared" si="600"/>
        <v>744</v>
      </c>
      <c r="AZ2386" s="35">
        <f t="shared" si="601"/>
        <v>744</v>
      </c>
      <c r="BA2386" s="27" t="str">
        <f t="shared" si="602"/>
        <v>3</v>
      </c>
      <c r="BB2386" s="34">
        <v>0.00036</v>
      </c>
      <c r="BC2386" s="34">
        <f t="shared" si="603"/>
        <v>0.26784</v>
      </c>
      <c r="BD2386" s="34" t="e">
        <f t="shared" si="604"/>
        <v>#REF!</v>
      </c>
      <c r="BE2386" s="34">
        <v>0.29</v>
      </c>
      <c r="BF2386" s="34">
        <f t="shared" si="607"/>
        <v>215.76</v>
      </c>
      <c r="BG2386" s="34" t="e">
        <f t="shared" si="605"/>
        <v>#REF!</v>
      </c>
      <c r="BH2386" t="str">
        <f>IF(AT2386="UDARA","U","N")&amp;LEFT($C$4,2)&amp;MID($C$4,4,2)&amp;LEFT(A2386,3)&amp;MID(E2386,2,2)&amp;VLOOKUP(E2386,Acuan_Reference!C:L,10,0)</f>
        <v>N1501BDG71N1</v>
      </c>
      <c r="BI2386" t="s">
        <v>84</v>
      </c>
      <c r="BJ2386" t="s">
        <v>119</v>
      </c>
      <c r="BK2386" t="s">
        <v>86</v>
      </c>
      <c r="BL2386" t="s">
        <v>87</v>
      </c>
    </row>
    <row r="2387" hidden="1" spans="1:64">
      <c r="A2387" t="s">
        <v>88</v>
      </c>
      <c r="B2387" t="s">
        <v>75</v>
      </c>
      <c r="C2387" t="s">
        <v>76</v>
      </c>
      <c r="D2387" t="s">
        <v>115</v>
      </c>
      <c r="E2387" t="s">
        <v>296</v>
      </c>
      <c r="F2387" t="s">
        <v>297</v>
      </c>
      <c r="G2387" t="s">
        <v>80</v>
      </c>
      <c r="H2387" t="s">
        <v>81</v>
      </c>
      <c r="I2387" s="34">
        <v>29240</v>
      </c>
      <c r="J2387" s="35">
        <v>330</v>
      </c>
      <c r="K2387" s="35">
        <v>463</v>
      </c>
      <c r="L2387" s="35">
        <v>777</v>
      </c>
      <c r="M2387" s="35">
        <v>233</v>
      </c>
      <c r="N2387" s="35">
        <v>356</v>
      </c>
      <c r="O2387" s="35">
        <v>347</v>
      </c>
      <c r="P2387" s="35">
        <v>713</v>
      </c>
      <c r="Q2387" s="35">
        <v>365</v>
      </c>
      <c r="R2387" s="35">
        <v>433</v>
      </c>
      <c r="S2387" s="35">
        <v>339</v>
      </c>
      <c r="T2387" s="35">
        <v>227</v>
      </c>
      <c r="U2387" s="35">
        <v>596</v>
      </c>
      <c r="V2387" s="34">
        <v>387.33333333333</v>
      </c>
      <c r="W2387" s="34">
        <f t="shared" si="592"/>
        <v>355</v>
      </c>
      <c r="X2387" s="35">
        <v>103</v>
      </c>
      <c r="Y2387" s="35">
        <v>0</v>
      </c>
      <c r="Z2387" s="35">
        <v>0</v>
      </c>
      <c r="AA2387" s="34">
        <v>165</v>
      </c>
      <c r="AB2387" s="34">
        <v>0</v>
      </c>
      <c r="AC2387" s="34">
        <v>0</v>
      </c>
      <c r="AD2387" s="34">
        <v>144</v>
      </c>
      <c r="AE2387" s="34">
        <f t="shared" si="593"/>
        <v>309</v>
      </c>
      <c r="AF2387" s="34">
        <f t="shared" si="594"/>
        <v>0.797762478485377</v>
      </c>
      <c r="AG2387" s="34">
        <f t="shared" si="595"/>
        <v>0.464788732394366</v>
      </c>
      <c r="AH2387" s="34">
        <v>8040</v>
      </c>
      <c r="AI2387" s="34">
        <v>0</v>
      </c>
      <c r="AJ2387" s="35">
        <v>7008</v>
      </c>
      <c r="AK2387" s="35">
        <v>400</v>
      </c>
      <c r="AL2387" s="35">
        <v>242</v>
      </c>
      <c r="AM2387" s="34">
        <v>0.6</v>
      </c>
      <c r="AN2387" s="34">
        <f t="shared" si="596"/>
        <v>213</v>
      </c>
      <c r="AO2387" s="35">
        <v>24</v>
      </c>
      <c r="AP2387" s="35">
        <v>24</v>
      </c>
      <c r="AQ2387" t="s">
        <v>153</v>
      </c>
      <c r="AR2387">
        <v>8</v>
      </c>
      <c r="AS2387" s="34">
        <v>0.033333333333333</v>
      </c>
      <c r="AT2387" t="s">
        <v>83</v>
      </c>
      <c r="AU2387" s="35">
        <f t="shared" si="606"/>
        <v>109.5</v>
      </c>
      <c r="AV2387" s="35">
        <f t="shared" si="597"/>
        <v>120</v>
      </c>
      <c r="AW2387" s="35">
        <f t="shared" si="598"/>
        <v>1.20845070422535</v>
      </c>
      <c r="AX2387" s="35">
        <f t="shared" si="599"/>
        <v>0.526760563380282</v>
      </c>
      <c r="AY2387" s="35">
        <f t="shared" si="600"/>
        <v>120</v>
      </c>
      <c r="AZ2387" s="35">
        <f t="shared" si="601"/>
        <v>120</v>
      </c>
      <c r="BA2387" s="27" t="str">
        <f t="shared" si="602"/>
        <v>3</v>
      </c>
      <c r="BB2387" s="34">
        <v>0.00036</v>
      </c>
      <c r="BC2387" s="34">
        <f t="shared" si="603"/>
        <v>0.0432</v>
      </c>
      <c r="BD2387" s="34" t="e">
        <f t="shared" si="604"/>
        <v>#REF!</v>
      </c>
      <c r="BE2387" s="34">
        <v>0.29</v>
      </c>
      <c r="BF2387" s="34">
        <f t="shared" si="607"/>
        <v>34.8</v>
      </c>
      <c r="BG2387" s="34" t="e">
        <f t="shared" si="605"/>
        <v>#REF!</v>
      </c>
      <c r="BH2387" t="str">
        <f>IF(AT2387="UDARA","U","N")&amp;LEFT($C$4,2)&amp;MID($C$4,4,2)&amp;LEFT(A2387,3)&amp;MID(E2387,2,2)&amp;VLOOKUP(E2387,Acuan_Reference!C:L,10,0)</f>
        <v>N1501BGR71N1</v>
      </c>
      <c r="BI2387" t="s">
        <v>84</v>
      </c>
      <c r="BJ2387" t="s">
        <v>119</v>
      </c>
      <c r="BK2387" t="s">
        <v>86</v>
      </c>
      <c r="BL2387" t="s">
        <v>87</v>
      </c>
    </row>
    <row r="2388" hidden="1" spans="1:64">
      <c r="A2388" t="s">
        <v>89</v>
      </c>
      <c r="B2388" t="s">
        <v>75</v>
      </c>
      <c r="C2388" t="s">
        <v>76</v>
      </c>
      <c r="D2388" t="s">
        <v>115</v>
      </c>
      <c r="E2388" t="s">
        <v>296</v>
      </c>
      <c r="F2388" t="s">
        <v>297</v>
      </c>
      <c r="G2388" t="s">
        <v>80</v>
      </c>
      <c r="H2388" t="s">
        <v>81</v>
      </c>
      <c r="I2388" s="34">
        <v>29240</v>
      </c>
      <c r="J2388" s="35">
        <v>247</v>
      </c>
      <c r="K2388" s="35">
        <v>901</v>
      </c>
      <c r="L2388" s="35">
        <v>546</v>
      </c>
      <c r="M2388" s="35">
        <v>476</v>
      </c>
      <c r="N2388" s="35">
        <v>809</v>
      </c>
      <c r="O2388" s="35">
        <v>562</v>
      </c>
      <c r="P2388" s="35">
        <v>631</v>
      </c>
      <c r="Q2388" s="35">
        <v>239</v>
      </c>
      <c r="R2388" s="35">
        <v>535</v>
      </c>
      <c r="S2388" s="35">
        <v>973</v>
      </c>
      <c r="T2388" s="35">
        <v>259</v>
      </c>
      <c r="U2388" s="35">
        <v>749</v>
      </c>
      <c r="V2388" s="34">
        <v>660.33333333333</v>
      </c>
      <c r="W2388" s="34">
        <f t="shared" si="592"/>
        <v>478.666666666667</v>
      </c>
      <c r="X2388" s="35">
        <v>131</v>
      </c>
      <c r="Y2388" s="35">
        <v>0</v>
      </c>
      <c r="Z2388" s="35">
        <v>0</v>
      </c>
      <c r="AA2388" s="34">
        <v>659</v>
      </c>
      <c r="AB2388" s="34">
        <v>0</v>
      </c>
      <c r="AC2388" s="34">
        <v>144</v>
      </c>
      <c r="AD2388" s="34">
        <v>168</v>
      </c>
      <c r="AE2388" s="34">
        <f t="shared" si="593"/>
        <v>971</v>
      </c>
      <c r="AF2388" s="34">
        <f t="shared" si="594"/>
        <v>1.47046945986876</v>
      </c>
      <c r="AG2388" s="34">
        <f t="shared" si="595"/>
        <v>1.67757660167131</v>
      </c>
      <c r="AH2388" s="34">
        <v>8040</v>
      </c>
      <c r="AI2388" s="34">
        <v>0</v>
      </c>
      <c r="AJ2388" s="35">
        <v>7008</v>
      </c>
      <c r="AK2388" s="35">
        <v>614</v>
      </c>
      <c r="AL2388" s="35">
        <v>428</v>
      </c>
      <c r="AM2388" s="34">
        <v>1.3</v>
      </c>
      <c r="AN2388" s="34">
        <f t="shared" si="596"/>
        <v>622.266666666667</v>
      </c>
      <c r="AO2388" s="35">
        <v>24</v>
      </c>
      <c r="AP2388" s="35">
        <v>24</v>
      </c>
      <c r="AQ2388" t="s">
        <v>82</v>
      </c>
      <c r="AR2388">
        <v>4</v>
      </c>
      <c r="AS2388" s="34">
        <v>0.53333333333333</v>
      </c>
      <c r="AT2388" t="s">
        <v>83</v>
      </c>
      <c r="AU2388" s="35">
        <f t="shared" si="606"/>
        <v>59.4500000000002</v>
      </c>
      <c r="AV2388" s="35">
        <f t="shared" si="597"/>
        <v>72</v>
      </c>
      <c r="AW2388" s="35">
        <f t="shared" si="598"/>
        <v>2.17896935933148</v>
      </c>
      <c r="AX2388" s="35">
        <f t="shared" si="599"/>
        <v>1.28481894150418</v>
      </c>
      <c r="AY2388" s="35">
        <f t="shared" si="600"/>
        <v>72</v>
      </c>
      <c r="AZ2388" s="35">
        <f t="shared" si="601"/>
        <v>72</v>
      </c>
      <c r="BA2388" s="27" t="str">
        <f t="shared" si="602"/>
        <v>3</v>
      </c>
      <c r="BB2388" s="34">
        <v>0.00036</v>
      </c>
      <c r="BC2388" s="34">
        <f t="shared" si="603"/>
        <v>0.02592</v>
      </c>
      <c r="BD2388" s="34" t="e">
        <f t="shared" si="604"/>
        <v>#REF!</v>
      </c>
      <c r="BE2388" s="34">
        <v>0.29</v>
      </c>
      <c r="BF2388" s="34">
        <f t="shared" si="607"/>
        <v>20.88</v>
      </c>
      <c r="BG2388" s="34" t="e">
        <f t="shared" si="605"/>
        <v>#REF!</v>
      </c>
      <c r="BH2388" t="str">
        <f>IF(AT2388="UDARA","U","N")&amp;LEFT($C$4,2)&amp;MID($C$4,4,2)&amp;LEFT(A2388,3)&amp;MID(E2388,2,2)&amp;VLOOKUP(E2388,Acuan_Reference!C:L,10,0)</f>
        <v>N1501BJM71N1</v>
      </c>
      <c r="BI2388" t="s">
        <v>84</v>
      </c>
      <c r="BJ2388" t="s">
        <v>119</v>
      </c>
      <c r="BK2388" t="s">
        <v>86</v>
      </c>
      <c r="BL2388" t="s">
        <v>87</v>
      </c>
    </row>
    <row r="2389" hidden="1" spans="1:64">
      <c r="A2389" t="s">
        <v>90</v>
      </c>
      <c r="B2389" t="s">
        <v>75</v>
      </c>
      <c r="C2389" t="s">
        <v>76</v>
      </c>
      <c r="D2389" t="s">
        <v>115</v>
      </c>
      <c r="E2389" t="s">
        <v>296</v>
      </c>
      <c r="F2389" t="s">
        <v>297</v>
      </c>
      <c r="G2389" t="s">
        <v>80</v>
      </c>
      <c r="H2389" t="s">
        <v>81</v>
      </c>
      <c r="I2389" s="34">
        <v>29240</v>
      </c>
      <c r="J2389" s="35">
        <v>913</v>
      </c>
      <c r="K2389" s="35">
        <v>1246</v>
      </c>
      <c r="L2389" s="35">
        <v>1705</v>
      </c>
      <c r="M2389" s="35">
        <v>651</v>
      </c>
      <c r="N2389" s="35">
        <v>1189</v>
      </c>
      <c r="O2389" s="35">
        <v>1221</v>
      </c>
      <c r="P2389" s="35">
        <v>1072</v>
      </c>
      <c r="Q2389" s="35">
        <v>951</v>
      </c>
      <c r="R2389" s="35">
        <v>1014</v>
      </c>
      <c r="S2389" s="35">
        <v>1783</v>
      </c>
      <c r="T2389" s="35">
        <v>1030</v>
      </c>
      <c r="U2389" s="35">
        <v>2059</v>
      </c>
      <c r="V2389" s="34">
        <v>1624</v>
      </c>
      <c r="W2389" s="34">
        <f t="shared" si="592"/>
        <v>1338.33333333333</v>
      </c>
      <c r="X2389" s="35">
        <v>934</v>
      </c>
      <c r="Y2389" s="35">
        <v>0</v>
      </c>
      <c r="Z2389" s="35">
        <v>0</v>
      </c>
      <c r="AA2389" s="34">
        <v>530</v>
      </c>
      <c r="AB2389" s="34">
        <v>0</v>
      </c>
      <c r="AC2389" s="34">
        <v>0</v>
      </c>
      <c r="AD2389" s="34">
        <v>600</v>
      </c>
      <c r="AE2389" s="34">
        <f t="shared" si="593"/>
        <v>1130</v>
      </c>
      <c r="AF2389" s="34">
        <f t="shared" si="594"/>
        <v>0.695812807881773</v>
      </c>
      <c r="AG2389" s="34">
        <f t="shared" si="595"/>
        <v>0.396014943960149</v>
      </c>
      <c r="AH2389" s="34">
        <v>8040</v>
      </c>
      <c r="AI2389" s="34">
        <v>0</v>
      </c>
      <c r="AJ2389" s="35">
        <v>7008</v>
      </c>
      <c r="AK2389" s="35">
        <v>1317</v>
      </c>
      <c r="AL2389" s="35">
        <v>926</v>
      </c>
      <c r="AM2389" s="34">
        <v>0.6</v>
      </c>
      <c r="AN2389" s="34">
        <f t="shared" si="596"/>
        <v>803</v>
      </c>
      <c r="AO2389" s="35">
        <v>24</v>
      </c>
      <c r="AP2389" s="35">
        <v>24</v>
      </c>
      <c r="AQ2389" t="s">
        <v>153</v>
      </c>
      <c r="AR2389">
        <v>12</v>
      </c>
      <c r="AS2389" s="34">
        <v>0.033333333333333</v>
      </c>
      <c r="AT2389" t="s">
        <v>83</v>
      </c>
      <c r="AU2389" s="35">
        <f t="shared" si="606"/>
        <v>449.25</v>
      </c>
      <c r="AV2389" s="35">
        <f t="shared" si="597"/>
        <v>456</v>
      </c>
      <c r="AW2389" s="35">
        <f t="shared" si="598"/>
        <v>1.18505603985056</v>
      </c>
      <c r="AX2389" s="35">
        <f t="shared" si="599"/>
        <v>0.493150684931507</v>
      </c>
      <c r="AY2389" s="35">
        <f t="shared" si="600"/>
        <v>456</v>
      </c>
      <c r="AZ2389" s="35">
        <f t="shared" si="601"/>
        <v>456</v>
      </c>
      <c r="BA2389" s="27" t="str">
        <f t="shared" si="602"/>
        <v>3</v>
      </c>
      <c r="BB2389" s="34">
        <v>0.00036</v>
      </c>
      <c r="BC2389" s="34">
        <f t="shared" si="603"/>
        <v>0.16416</v>
      </c>
      <c r="BD2389" s="34" t="e">
        <f t="shared" si="604"/>
        <v>#REF!</v>
      </c>
      <c r="BE2389" s="34">
        <v>0.29</v>
      </c>
      <c r="BF2389" s="34">
        <f t="shared" si="607"/>
        <v>132.24</v>
      </c>
      <c r="BG2389" s="34" t="e">
        <f t="shared" si="605"/>
        <v>#REF!</v>
      </c>
      <c r="BH2389" t="str">
        <f>IF(AT2389="UDARA","U","N")&amp;LEFT($C$4,2)&amp;MID($C$4,4,2)&amp;LEFT(A2389,3)&amp;MID(E2389,2,2)&amp;VLOOKUP(E2389,Acuan_Reference!C:L,10,0)</f>
        <v>N1501BKS71N1</v>
      </c>
      <c r="BI2389" t="s">
        <v>84</v>
      </c>
      <c r="BJ2389" t="s">
        <v>119</v>
      </c>
      <c r="BK2389" t="s">
        <v>86</v>
      </c>
      <c r="BL2389" t="s">
        <v>87</v>
      </c>
    </row>
    <row r="2390" hidden="1" spans="1:64">
      <c r="A2390" t="s">
        <v>91</v>
      </c>
      <c r="B2390" t="s">
        <v>75</v>
      </c>
      <c r="C2390" t="s">
        <v>76</v>
      </c>
      <c r="D2390" t="s">
        <v>115</v>
      </c>
      <c r="E2390" t="s">
        <v>296</v>
      </c>
      <c r="F2390" t="s">
        <v>297</v>
      </c>
      <c r="G2390" t="s">
        <v>80</v>
      </c>
      <c r="H2390" t="s">
        <v>81</v>
      </c>
      <c r="I2390" s="34">
        <v>29240</v>
      </c>
      <c r="J2390" s="35">
        <v>319</v>
      </c>
      <c r="K2390" s="35">
        <v>282</v>
      </c>
      <c r="L2390" s="35">
        <v>577</v>
      </c>
      <c r="M2390" s="35">
        <v>329</v>
      </c>
      <c r="N2390" s="35">
        <v>302</v>
      </c>
      <c r="O2390" s="35">
        <v>590</v>
      </c>
      <c r="P2390" s="35">
        <v>288</v>
      </c>
      <c r="Q2390" s="35">
        <v>428</v>
      </c>
      <c r="R2390" s="35">
        <v>527</v>
      </c>
      <c r="S2390" s="35">
        <v>526</v>
      </c>
      <c r="T2390" s="35">
        <v>304</v>
      </c>
      <c r="U2390" s="35">
        <v>256</v>
      </c>
      <c r="V2390" s="34">
        <v>362</v>
      </c>
      <c r="W2390" s="34">
        <f t="shared" si="592"/>
        <v>296.333333333333</v>
      </c>
      <c r="X2390" s="35">
        <v>289</v>
      </c>
      <c r="Y2390" s="35">
        <v>0</v>
      </c>
      <c r="Z2390" s="35">
        <v>0</v>
      </c>
      <c r="AA2390" s="34">
        <v>600</v>
      </c>
      <c r="AB2390" s="34">
        <v>0</v>
      </c>
      <c r="AC2390" s="34">
        <v>0</v>
      </c>
      <c r="AD2390" s="34">
        <v>0</v>
      </c>
      <c r="AE2390" s="34">
        <f t="shared" si="593"/>
        <v>600</v>
      </c>
      <c r="AF2390" s="34">
        <f t="shared" si="594"/>
        <v>1.65745856353591</v>
      </c>
      <c r="AG2390" s="34">
        <f t="shared" si="595"/>
        <v>2.02474690663667</v>
      </c>
      <c r="AH2390" s="34">
        <v>8040</v>
      </c>
      <c r="AI2390" s="34">
        <v>0</v>
      </c>
      <c r="AJ2390" s="35">
        <v>7008</v>
      </c>
      <c r="AK2390" s="35">
        <v>521</v>
      </c>
      <c r="AL2390" s="35">
        <v>329</v>
      </c>
      <c r="AM2390" s="34">
        <v>0.9</v>
      </c>
      <c r="AN2390" s="34">
        <f t="shared" si="596"/>
        <v>266.7</v>
      </c>
      <c r="AO2390" s="35">
        <v>24</v>
      </c>
      <c r="AP2390" s="35">
        <v>24</v>
      </c>
      <c r="AQ2390" t="s">
        <v>82</v>
      </c>
      <c r="AR2390">
        <v>4</v>
      </c>
      <c r="AS2390" s="34">
        <v>0.13333333333333</v>
      </c>
      <c r="AT2390" t="s">
        <v>83</v>
      </c>
      <c r="AU2390" s="35">
        <f t="shared" si="606"/>
        <v>0</v>
      </c>
      <c r="AV2390" s="35">
        <f t="shared" si="597"/>
        <v>0</v>
      </c>
      <c r="AW2390" s="35">
        <f t="shared" si="598"/>
        <v>2.02474690663667</v>
      </c>
      <c r="AX2390" s="35">
        <f t="shared" si="599"/>
        <v>0.914510686164229</v>
      </c>
      <c r="AY2390" s="35">
        <f t="shared" si="600"/>
        <v>0</v>
      </c>
      <c r="AZ2390" s="35">
        <f t="shared" si="601"/>
        <v>0</v>
      </c>
      <c r="BA2390" s="27" t="str">
        <f t="shared" si="602"/>
        <v>3</v>
      </c>
      <c r="BB2390" s="34">
        <v>0.00036</v>
      </c>
      <c r="BC2390" s="34">
        <f t="shared" si="603"/>
        <v>0</v>
      </c>
      <c r="BD2390" s="34" t="e">
        <f t="shared" si="604"/>
        <v>#REF!</v>
      </c>
      <c r="BE2390" s="34">
        <v>0.29</v>
      </c>
      <c r="BF2390" s="34">
        <f t="shared" si="607"/>
        <v>0</v>
      </c>
      <c r="BG2390" s="34" t="e">
        <f t="shared" si="605"/>
        <v>#REF!</v>
      </c>
      <c r="BH2390" t="str">
        <f>IF(AT2390="UDARA","U","N")&amp;LEFT($C$4,2)&amp;MID($C$4,4,2)&amp;LEFT(A2390,3)&amp;MID(E2390,2,2)&amp;VLOOKUP(E2390,Acuan_Reference!C:L,10,0)</f>
        <v>N1501BLP71N1</v>
      </c>
      <c r="BI2390" t="s">
        <v>84</v>
      </c>
      <c r="BJ2390" t="s">
        <v>119</v>
      </c>
      <c r="BK2390" t="s">
        <v>86</v>
      </c>
      <c r="BL2390" t="s">
        <v>87</v>
      </c>
    </row>
    <row r="2391" hidden="1" spans="1:64">
      <c r="A2391" t="s">
        <v>92</v>
      </c>
      <c r="B2391" t="s">
        <v>75</v>
      </c>
      <c r="C2391" t="s">
        <v>76</v>
      </c>
      <c r="D2391" t="s">
        <v>115</v>
      </c>
      <c r="E2391" t="s">
        <v>296</v>
      </c>
      <c r="F2391" t="s">
        <v>297</v>
      </c>
      <c r="G2391" t="s">
        <v>80</v>
      </c>
      <c r="H2391" t="s">
        <v>81</v>
      </c>
      <c r="I2391" s="34">
        <v>29240</v>
      </c>
      <c r="J2391" s="35">
        <v>288</v>
      </c>
      <c r="K2391" s="35">
        <v>426</v>
      </c>
      <c r="L2391" s="35">
        <v>171</v>
      </c>
      <c r="M2391" s="35">
        <v>110</v>
      </c>
      <c r="N2391" s="35">
        <v>482</v>
      </c>
      <c r="O2391" s="35">
        <v>166</v>
      </c>
      <c r="P2391" s="35">
        <v>203</v>
      </c>
      <c r="Q2391" s="35">
        <v>103</v>
      </c>
      <c r="R2391" s="35">
        <v>488</v>
      </c>
      <c r="S2391" s="35">
        <v>285</v>
      </c>
      <c r="T2391" s="35">
        <v>189</v>
      </c>
      <c r="U2391" s="35">
        <v>229</v>
      </c>
      <c r="V2391" s="34">
        <v>234.33333333333</v>
      </c>
      <c r="W2391" s="34">
        <f t="shared" si="592"/>
        <v>217</v>
      </c>
      <c r="X2391" s="35">
        <v>245</v>
      </c>
      <c r="Y2391" s="35">
        <v>0</v>
      </c>
      <c r="Z2391" s="35">
        <v>0</v>
      </c>
      <c r="AA2391" s="34">
        <v>477</v>
      </c>
      <c r="AB2391" s="34">
        <v>0</v>
      </c>
      <c r="AC2391" s="34">
        <v>0</v>
      </c>
      <c r="AD2391" s="34">
        <v>0</v>
      </c>
      <c r="AE2391" s="34">
        <f t="shared" si="593"/>
        <v>477</v>
      </c>
      <c r="AF2391" s="34">
        <f t="shared" si="594"/>
        <v>2.03556187766717</v>
      </c>
      <c r="AG2391" s="34">
        <f t="shared" si="595"/>
        <v>2.19815668202765</v>
      </c>
      <c r="AH2391" s="34">
        <v>8040</v>
      </c>
      <c r="AI2391" s="34">
        <v>0</v>
      </c>
      <c r="AJ2391" s="35">
        <v>7008</v>
      </c>
      <c r="AK2391" s="35">
        <v>308</v>
      </c>
      <c r="AL2391" s="35">
        <v>233</v>
      </c>
      <c r="AM2391" s="34">
        <v>1.5</v>
      </c>
      <c r="AN2391" s="34">
        <f t="shared" si="596"/>
        <v>325.5</v>
      </c>
      <c r="AO2391" s="35">
        <v>24</v>
      </c>
      <c r="AP2391" s="35">
        <v>24</v>
      </c>
      <c r="AQ2391" t="s">
        <v>82</v>
      </c>
      <c r="AR2391">
        <v>2</v>
      </c>
      <c r="AS2391" s="34">
        <v>0.53333333333333</v>
      </c>
      <c r="AT2391" t="s">
        <v>83</v>
      </c>
      <c r="AU2391" s="35">
        <f t="shared" si="606"/>
        <v>61.125</v>
      </c>
      <c r="AV2391" s="35">
        <f t="shared" si="597"/>
        <v>72</v>
      </c>
      <c r="AW2391" s="35">
        <f t="shared" si="598"/>
        <v>2.52995391705069</v>
      </c>
      <c r="AX2391" s="35">
        <f t="shared" si="599"/>
        <v>1.45622119815668</v>
      </c>
      <c r="AY2391" s="35">
        <f t="shared" si="600"/>
        <v>72</v>
      </c>
      <c r="AZ2391" s="35">
        <f t="shared" si="601"/>
        <v>72</v>
      </c>
      <c r="BA2391" s="27" t="str">
        <f t="shared" si="602"/>
        <v>3</v>
      </c>
      <c r="BB2391" s="34">
        <v>0.00036</v>
      </c>
      <c r="BC2391" s="34">
        <f t="shared" si="603"/>
        <v>0.02592</v>
      </c>
      <c r="BD2391" s="34" t="e">
        <f t="shared" si="604"/>
        <v>#REF!</v>
      </c>
      <c r="BE2391" s="34">
        <v>0.29</v>
      </c>
      <c r="BF2391" s="34">
        <f t="shared" si="607"/>
        <v>20.88</v>
      </c>
      <c r="BG2391" s="34" t="e">
        <f t="shared" si="605"/>
        <v>#REF!</v>
      </c>
      <c r="BH2391" t="str">
        <f>IF(AT2391="UDARA","U","N")&amp;LEFT($C$4,2)&amp;MID($C$4,4,2)&amp;LEFT(A2391,3)&amp;MID(E2391,2,2)&amp;VLOOKUP(E2391,Acuan_Reference!C:L,10,0)</f>
        <v>N1501BTM71N1</v>
      </c>
      <c r="BI2391" t="s">
        <v>84</v>
      </c>
      <c r="BJ2391" t="s">
        <v>119</v>
      </c>
      <c r="BK2391" t="s">
        <v>86</v>
      </c>
      <c r="BL2391" t="s">
        <v>87</v>
      </c>
    </row>
    <row r="2392" hidden="1" spans="1:64">
      <c r="A2392" t="s">
        <v>93</v>
      </c>
      <c r="B2392" t="s">
        <v>75</v>
      </c>
      <c r="C2392" t="s">
        <v>76</v>
      </c>
      <c r="D2392" t="s">
        <v>115</v>
      </c>
      <c r="E2392" t="s">
        <v>296</v>
      </c>
      <c r="F2392" t="s">
        <v>297</v>
      </c>
      <c r="G2392" t="s">
        <v>80</v>
      </c>
      <c r="H2392" t="s">
        <v>81</v>
      </c>
      <c r="I2392" s="34">
        <v>29240</v>
      </c>
      <c r="J2392" s="35">
        <v>300</v>
      </c>
      <c r="K2392" s="35">
        <v>442</v>
      </c>
      <c r="L2392" s="35">
        <v>756</v>
      </c>
      <c r="M2392" s="35">
        <v>147</v>
      </c>
      <c r="N2392" s="35">
        <v>390</v>
      </c>
      <c r="O2392" s="35">
        <v>377</v>
      </c>
      <c r="P2392" s="35">
        <v>352</v>
      </c>
      <c r="Q2392" s="35">
        <v>173</v>
      </c>
      <c r="R2392" s="35">
        <v>317</v>
      </c>
      <c r="S2392" s="35">
        <v>369</v>
      </c>
      <c r="T2392" s="35">
        <v>476</v>
      </c>
      <c r="U2392" s="35">
        <v>252</v>
      </c>
      <c r="V2392" s="34">
        <v>365.66666666667</v>
      </c>
      <c r="W2392" s="34">
        <f t="shared" si="592"/>
        <v>336.666666666667</v>
      </c>
      <c r="X2392" s="35">
        <v>129</v>
      </c>
      <c r="Y2392" s="35">
        <v>0</v>
      </c>
      <c r="Z2392" s="35">
        <v>0</v>
      </c>
      <c r="AA2392" s="34">
        <v>402</v>
      </c>
      <c r="AB2392" s="34">
        <v>0</v>
      </c>
      <c r="AC2392" s="34">
        <v>0</v>
      </c>
      <c r="AD2392" s="34">
        <v>0</v>
      </c>
      <c r="AE2392" s="34">
        <f t="shared" si="593"/>
        <v>402</v>
      </c>
      <c r="AF2392" s="34">
        <f t="shared" si="594"/>
        <v>1.09936189608021</v>
      </c>
      <c r="AG2392" s="34">
        <f t="shared" si="595"/>
        <v>1.19405940594059</v>
      </c>
      <c r="AH2392" s="34">
        <v>8040</v>
      </c>
      <c r="AI2392" s="34">
        <v>0</v>
      </c>
      <c r="AJ2392" s="35">
        <v>7008</v>
      </c>
      <c r="AK2392" s="35">
        <v>302</v>
      </c>
      <c r="AL2392" s="35">
        <v>282</v>
      </c>
      <c r="AM2392" s="34">
        <v>0.8</v>
      </c>
      <c r="AN2392" s="34">
        <f t="shared" si="596"/>
        <v>269.333333333333</v>
      </c>
      <c r="AO2392" s="35">
        <v>24</v>
      </c>
      <c r="AP2392" s="35">
        <v>24</v>
      </c>
      <c r="AQ2392" t="s">
        <v>153</v>
      </c>
      <c r="AR2392">
        <v>4</v>
      </c>
      <c r="AS2392" s="34">
        <v>0.066666666666667</v>
      </c>
      <c r="AT2392" t="s">
        <v>83</v>
      </c>
      <c r="AU2392" s="35">
        <f t="shared" si="606"/>
        <v>112</v>
      </c>
      <c r="AV2392" s="35">
        <f t="shared" si="597"/>
        <v>120</v>
      </c>
      <c r="AW2392" s="35">
        <f t="shared" si="598"/>
        <v>1.55049504950495</v>
      </c>
      <c r="AX2392" s="35">
        <f t="shared" si="599"/>
        <v>0.712871287128713</v>
      </c>
      <c r="AY2392" s="35">
        <f t="shared" si="600"/>
        <v>120</v>
      </c>
      <c r="AZ2392" s="35">
        <f t="shared" si="601"/>
        <v>120</v>
      </c>
      <c r="BA2392" s="27" t="str">
        <f t="shared" si="602"/>
        <v>3</v>
      </c>
      <c r="BB2392" s="34">
        <v>0.00036</v>
      </c>
      <c r="BC2392" s="34">
        <f t="shared" si="603"/>
        <v>0.0432</v>
      </c>
      <c r="BD2392" s="34" t="e">
        <f t="shared" si="604"/>
        <v>#REF!</v>
      </c>
      <c r="BE2392" s="34">
        <v>0.29</v>
      </c>
      <c r="BF2392" s="34">
        <f t="shared" si="607"/>
        <v>34.8</v>
      </c>
      <c r="BG2392" s="34" t="e">
        <f t="shared" si="605"/>
        <v>#REF!</v>
      </c>
      <c r="BH2392" t="str">
        <f>IF(AT2392="UDARA","U","N")&amp;LEFT($C$4,2)&amp;MID($C$4,4,2)&amp;LEFT(A2392,3)&amp;MID(E2392,2,2)&amp;VLOOKUP(E2392,Acuan_Reference!C:L,10,0)</f>
        <v>N1501CRB71N1</v>
      </c>
      <c r="BI2392" t="s">
        <v>84</v>
      </c>
      <c r="BJ2392" t="s">
        <v>119</v>
      </c>
      <c r="BK2392" t="s">
        <v>86</v>
      </c>
      <c r="BL2392" t="s">
        <v>87</v>
      </c>
    </row>
    <row r="2393" hidden="1" spans="1:64">
      <c r="A2393" t="s">
        <v>94</v>
      </c>
      <c r="B2393" t="s">
        <v>75</v>
      </c>
      <c r="C2393" t="s">
        <v>76</v>
      </c>
      <c r="D2393" t="s">
        <v>115</v>
      </c>
      <c r="E2393" t="s">
        <v>296</v>
      </c>
      <c r="F2393" t="s">
        <v>297</v>
      </c>
      <c r="G2393" t="s">
        <v>80</v>
      </c>
      <c r="H2393" t="s">
        <v>81</v>
      </c>
      <c r="I2393" s="34">
        <v>29240</v>
      </c>
      <c r="J2393" s="35">
        <v>1054</v>
      </c>
      <c r="K2393" s="35">
        <v>974</v>
      </c>
      <c r="L2393" s="35">
        <v>579</v>
      </c>
      <c r="M2393" s="35">
        <v>725</v>
      </c>
      <c r="N2393" s="35">
        <v>1048</v>
      </c>
      <c r="O2393" s="35">
        <v>614</v>
      </c>
      <c r="P2393" s="35">
        <v>946</v>
      </c>
      <c r="Q2393" s="35">
        <v>865</v>
      </c>
      <c r="R2393" s="35">
        <v>785</v>
      </c>
      <c r="S2393" s="35">
        <v>1206</v>
      </c>
      <c r="T2393" s="35">
        <v>1137</v>
      </c>
      <c r="U2393" s="35">
        <v>934</v>
      </c>
      <c r="V2393" s="34">
        <v>1092.3333333333</v>
      </c>
      <c r="W2393" s="34">
        <f t="shared" si="592"/>
        <v>942.666666666667</v>
      </c>
      <c r="X2393" s="35">
        <v>377</v>
      </c>
      <c r="Y2393" s="35">
        <v>0</v>
      </c>
      <c r="Z2393" s="35">
        <v>0</v>
      </c>
      <c r="AA2393" s="34">
        <v>1235</v>
      </c>
      <c r="AB2393" s="34">
        <v>0</v>
      </c>
      <c r="AC2393" s="34">
        <v>0</v>
      </c>
      <c r="AD2393" s="34">
        <v>120</v>
      </c>
      <c r="AE2393" s="34">
        <f t="shared" si="593"/>
        <v>1355</v>
      </c>
      <c r="AF2393" s="34">
        <f t="shared" si="594"/>
        <v>1.24046383887706</v>
      </c>
      <c r="AG2393" s="34">
        <f t="shared" si="595"/>
        <v>1.31011315417256</v>
      </c>
      <c r="AH2393" s="34">
        <v>8040</v>
      </c>
      <c r="AI2393" s="34">
        <v>0</v>
      </c>
      <c r="AJ2393" s="35">
        <v>7008</v>
      </c>
      <c r="AK2393" s="35">
        <v>1004</v>
      </c>
      <c r="AL2393" s="35">
        <v>757</v>
      </c>
      <c r="AM2393" s="34">
        <v>0.8</v>
      </c>
      <c r="AN2393" s="34">
        <f t="shared" si="596"/>
        <v>754.133333333333</v>
      </c>
      <c r="AO2393" s="35">
        <v>24</v>
      </c>
      <c r="AP2393" s="35">
        <v>24</v>
      </c>
      <c r="AQ2393" t="s">
        <v>82</v>
      </c>
      <c r="AR2393">
        <v>8</v>
      </c>
      <c r="AS2393" s="34">
        <v>0.13333333333333</v>
      </c>
      <c r="AT2393" t="s">
        <v>83</v>
      </c>
      <c r="AU2393" s="35">
        <f t="shared" si="606"/>
        <v>117.1</v>
      </c>
      <c r="AV2393" s="35">
        <f t="shared" si="597"/>
        <v>120</v>
      </c>
      <c r="AW2393" s="35">
        <f t="shared" si="598"/>
        <v>1.56471004243281</v>
      </c>
      <c r="AX2393" s="35">
        <f t="shared" si="599"/>
        <v>0.761669024045262</v>
      </c>
      <c r="AY2393" s="35">
        <f t="shared" si="600"/>
        <v>120</v>
      </c>
      <c r="AZ2393" s="35">
        <f t="shared" si="601"/>
        <v>120</v>
      </c>
      <c r="BA2393" s="27" t="str">
        <f t="shared" si="602"/>
        <v>3</v>
      </c>
      <c r="BB2393" s="34">
        <v>0.00036</v>
      </c>
      <c r="BC2393" s="34">
        <f t="shared" si="603"/>
        <v>0.0432</v>
      </c>
      <c r="BD2393" s="34" t="e">
        <f t="shared" si="604"/>
        <v>#REF!</v>
      </c>
      <c r="BE2393" s="34">
        <v>0.29</v>
      </c>
      <c r="BF2393" s="34">
        <f t="shared" si="607"/>
        <v>34.8</v>
      </c>
      <c r="BG2393" s="34" t="e">
        <f t="shared" si="605"/>
        <v>#REF!</v>
      </c>
      <c r="BH2393" t="str">
        <f>IF(AT2393="UDARA","U","N")&amp;LEFT($C$4,2)&amp;MID($C$4,4,2)&amp;LEFT(A2393,3)&amp;MID(E2393,2,2)&amp;VLOOKUP(E2393,Acuan_Reference!C:L,10,0)</f>
        <v>N1501DPS71N1</v>
      </c>
      <c r="BI2393" t="s">
        <v>84</v>
      </c>
      <c r="BJ2393" t="s">
        <v>119</v>
      </c>
      <c r="BK2393" t="s">
        <v>86</v>
      </c>
      <c r="BL2393" t="s">
        <v>87</v>
      </c>
    </row>
    <row r="2394" hidden="1" spans="1:64">
      <c r="A2394" t="s">
        <v>95</v>
      </c>
      <c r="B2394" t="s">
        <v>75</v>
      </c>
      <c r="C2394" t="s">
        <v>76</v>
      </c>
      <c r="D2394" t="s">
        <v>115</v>
      </c>
      <c r="E2394" t="s">
        <v>296</v>
      </c>
      <c r="F2394" t="s">
        <v>297</v>
      </c>
      <c r="G2394" t="s">
        <v>80</v>
      </c>
      <c r="H2394" t="s">
        <v>81</v>
      </c>
      <c r="I2394" s="34">
        <v>29240</v>
      </c>
      <c r="J2394" s="35">
        <v>787</v>
      </c>
      <c r="K2394" s="35">
        <v>850</v>
      </c>
      <c r="L2394" s="35">
        <v>852</v>
      </c>
      <c r="M2394" s="35">
        <v>499</v>
      </c>
      <c r="N2394" s="35">
        <v>797</v>
      </c>
      <c r="O2394" s="35">
        <v>494</v>
      </c>
      <c r="P2394" s="35">
        <v>871</v>
      </c>
      <c r="Q2394" s="35">
        <v>638</v>
      </c>
      <c r="R2394" s="35">
        <v>1090</v>
      </c>
      <c r="S2394" s="35">
        <v>881</v>
      </c>
      <c r="T2394" s="35">
        <v>879</v>
      </c>
      <c r="U2394" s="35">
        <v>760</v>
      </c>
      <c r="V2394" s="34">
        <v>840</v>
      </c>
      <c r="W2394" s="34">
        <f t="shared" si="592"/>
        <v>776.333333333333</v>
      </c>
      <c r="X2394" s="35">
        <v>158</v>
      </c>
      <c r="Y2394" s="35">
        <v>0</v>
      </c>
      <c r="Z2394" s="35">
        <v>0</v>
      </c>
      <c r="AA2394" s="34">
        <v>413</v>
      </c>
      <c r="AB2394" s="34">
        <v>0</v>
      </c>
      <c r="AC2394" s="34">
        <v>0</v>
      </c>
      <c r="AD2394" s="34">
        <v>216</v>
      </c>
      <c r="AE2394" s="34">
        <f t="shared" si="593"/>
        <v>629</v>
      </c>
      <c r="AF2394" s="34">
        <f t="shared" si="594"/>
        <v>0.748809523809524</v>
      </c>
      <c r="AG2394" s="34">
        <f t="shared" si="595"/>
        <v>0.531987977672821</v>
      </c>
      <c r="AH2394" s="34">
        <v>8040</v>
      </c>
      <c r="AI2394" s="34">
        <v>0</v>
      </c>
      <c r="AJ2394" s="35">
        <v>7008</v>
      </c>
      <c r="AK2394" s="35">
        <v>917</v>
      </c>
      <c r="AL2394" s="35">
        <v>690</v>
      </c>
      <c r="AM2394" s="34">
        <v>0.25</v>
      </c>
      <c r="AN2394" s="34">
        <f t="shared" si="596"/>
        <v>194.083333333333</v>
      </c>
      <c r="AO2394" s="35">
        <v>24</v>
      </c>
      <c r="AP2394" s="35">
        <v>24</v>
      </c>
      <c r="AQ2394" t="s">
        <v>153</v>
      </c>
      <c r="AR2394">
        <v>12</v>
      </c>
      <c r="AS2394" s="34">
        <v>0.033333333333333</v>
      </c>
      <c r="AT2394" t="s">
        <v>83</v>
      </c>
      <c r="AU2394" s="35">
        <f t="shared" si="606"/>
        <v>191.3125</v>
      </c>
      <c r="AV2394" s="35">
        <f t="shared" si="597"/>
        <v>192</v>
      </c>
      <c r="AW2394" s="35">
        <f t="shared" si="598"/>
        <v>1.0575354229283</v>
      </c>
      <c r="AX2394" s="35">
        <f t="shared" si="599"/>
        <v>0.168741949334478</v>
      </c>
      <c r="AY2394" s="35">
        <f t="shared" si="600"/>
        <v>192</v>
      </c>
      <c r="AZ2394" s="35">
        <f t="shared" si="601"/>
        <v>192</v>
      </c>
      <c r="BA2394" s="27" t="str">
        <f t="shared" si="602"/>
        <v>3</v>
      </c>
      <c r="BB2394" s="34">
        <v>0.00036</v>
      </c>
      <c r="BC2394" s="34">
        <f t="shared" si="603"/>
        <v>0.06912</v>
      </c>
      <c r="BD2394" s="34" t="e">
        <f t="shared" si="604"/>
        <v>#REF!</v>
      </c>
      <c r="BE2394" s="34">
        <v>0.29</v>
      </c>
      <c r="BF2394" s="34">
        <f t="shared" si="607"/>
        <v>55.68</v>
      </c>
      <c r="BG2394" s="34" t="e">
        <f t="shared" si="605"/>
        <v>#REF!</v>
      </c>
      <c r="BH2394" t="str">
        <f>IF(AT2394="UDARA","U","N")&amp;LEFT($C$4,2)&amp;MID($C$4,4,2)&amp;LEFT(A2394,3)&amp;MID(E2394,2,2)&amp;VLOOKUP(E2394,Acuan_Reference!C:L,10,0)</f>
        <v>N1501JAK71N1</v>
      </c>
      <c r="BI2394" t="s">
        <v>84</v>
      </c>
      <c r="BJ2394" t="s">
        <v>119</v>
      </c>
      <c r="BK2394" t="s">
        <v>86</v>
      </c>
      <c r="BL2394" t="s">
        <v>87</v>
      </c>
    </row>
    <row r="2395" hidden="1" spans="1:64">
      <c r="A2395" t="s">
        <v>96</v>
      </c>
      <c r="B2395" t="s">
        <v>75</v>
      </c>
      <c r="C2395" t="s">
        <v>76</v>
      </c>
      <c r="D2395" t="s">
        <v>115</v>
      </c>
      <c r="E2395" t="s">
        <v>296</v>
      </c>
      <c r="F2395" t="s">
        <v>297</v>
      </c>
      <c r="G2395" t="s">
        <v>80</v>
      </c>
      <c r="H2395" t="s">
        <v>81</v>
      </c>
      <c r="I2395" s="34">
        <v>29240</v>
      </c>
      <c r="J2395" s="35">
        <v>117</v>
      </c>
      <c r="K2395" s="35">
        <v>295</v>
      </c>
      <c r="L2395" s="35">
        <v>185</v>
      </c>
      <c r="M2395" s="35">
        <v>206</v>
      </c>
      <c r="N2395" s="35">
        <v>287</v>
      </c>
      <c r="O2395" s="35">
        <v>82</v>
      </c>
      <c r="P2395" s="35">
        <v>377</v>
      </c>
      <c r="Q2395" s="35">
        <v>43</v>
      </c>
      <c r="R2395" s="35">
        <v>133</v>
      </c>
      <c r="S2395" s="35">
        <v>486</v>
      </c>
      <c r="T2395" s="35">
        <v>236</v>
      </c>
      <c r="U2395" s="35">
        <v>303</v>
      </c>
      <c r="V2395" s="34">
        <v>341.66666666667</v>
      </c>
      <c r="W2395" s="34">
        <f t="shared" si="592"/>
        <v>248.666666666667</v>
      </c>
      <c r="X2395" s="35">
        <v>29</v>
      </c>
      <c r="Y2395" s="35">
        <v>0</v>
      </c>
      <c r="Z2395" s="35">
        <v>0</v>
      </c>
      <c r="AA2395" s="34">
        <v>560</v>
      </c>
      <c r="AB2395" s="34">
        <v>0</v>
      </c>
      <c r="AC2395" s="34">
        <v>0</v>
      </c>
      <c r="AD2395" s="34">
        <v>0</v>
      </c>
      <c r="AE2395" s="34">
        <f t="shared" si="593"/>
        <v>560</v>
      </c>
      <c r="AF2395" s="34">
        <f t="shared" si="594"/>
        <v>1.63902439024389</v>
      </c>
      <c r="AG2395" s="34">
        <f t="shared" si="595"/>
        <v>2.25201072386059</v>
      </c>
      <c r="AH2395" s="34">
        <v>8040</v>
      </c>
      <c r="AI2395" s="34">
        <v>0</v>
      </c>
      <c r="AJ2395" s="35">
        <v>7008</v>
      </c>
      <c r="AK2395" s="35">
        <v>234</v>
      </c>
      <c r="AL2395" s="35">
        <v>207</v>
      </c>
      <c r="AM2395" s="34">
        <v>1.2</v>
      </c>
      <c r="AN2395" s="34">
        <f t="shared" si="596"/>
        <v>298.4</v>
      </c>
      <c r="AO2395" s="35">
        <v>24</v>
      </c>
      <c r="AP2395" s="35">
        <v>24</v>
      </c>
      <c r="AQ2395" t="s">
        <v>82</v>
      </c>
      <c r="AR2395">
        <v>2</v>
      </c>
      <c r="AS2395" s="34">
        <v>0.2</v>
      </c>
      <c r="AT2395" t="s">
        <v>83</v>
      </c>
      <c r="AU2395" s="35">
        <f t="shared" si="606"/>
        <v>0</v>
      </c>
      <c r="AV2395" s="35">
        <f t="shared" si="597"/>
        <v>0</v>
      </c>
      <c r="AW2395" s="35">
        <f t="shared" si="598"/>
        <v>2.25201072386059</v>
      </c>
      <c r="AX2395" s="35">
        <f t="shared" si="599"/>
        <v>1.41957104557641</v>
      </c>
      <c r="AY2395" s="35">
        <f t="shared" si="600"/>
        <v>0</v>
      </c>
      <c r="AZ2395" s="35">
        <f t="shared" si="601"/>
        <v>0</v>
      </c>
      <c r="BA2395" s="27" t="str">
        <f t="shared" si="602"/>
        <v>3</v>
      </c>
      <c r="BB2395" s="34">
        <v>0.00036</v>
      </c>
      <c r="BC2395" s="34">
        <f t="shared" si="603"/>
        <v>0</v>
      </c>
      <c r="BD2395" s="34" t="e">
        <f t="shared" si="604"/>
        <v>#REF!</v>
      </c>
      <c r="BE2395" s="34">
        <v>0.29</v>
      </c>
      <c r="BF2395" s="34">
        <f t="shared" si="607"/>
        <v>0</v>
      </c>
      <c r="BG2395" s="34" t="e">
        <f t="shared" si="605"/>
        <v>#REF!</v>
      </c>
      <c r="BH2395" t="str">
        <f>IF(AT2395="UDARA","U","N")&amp;LEFT($C$4,2)&amp;MID($C$4,4,2)&amp;LEFT(A2395,3)&amp;MID(E2395,2,2)&amp;VLOOKUP(E2395,Acuan_Reference!C:L,10,0)</f>
        <v>N1501JBI71N1</v>
      </c>
      <c r="BI2395" t="s">
        <v>84</v>
      </c>
      <c r="BJ2395" t="s">
        <v>119</v>
      </c>
      <c r="BK2395" t="s">
        <v>86</v>
      </c>
      <c r="BL2395" t="s">
        <v>87</v>
      </c>
    </row>
    <row r="2396" hidden="1" spans="1:64">
      <c r="A2396" t="s">
        <v>97</v>
      </c>
      <c r="B2396" t="s">
        <v>75</v>
      </c>
      <c r="C2396" t="s">
        <v>76</v>
      </c>
      <c r="D2396" t="s">
        <v>115</v>
      </c>
      <c r="E2396" t="s">
        <v>296</v>
      </c>
      <c r="F2396" t="s">
        <v>297</v>
      </c>
      <c r="G2396" t="s">
        <v>80</v>
      </c>
      <c r="H2396" t="s">
        <v>81</v>
      </c>
      <c r="I2396" s="34">
        <v>29240</v>
      </c>
      <c r="J2396" s="35">
        <v>673</v>
      </c>
      <c r="K2396" s="35">
        <v>718</v>
      </c>
      <c r="L2396" s="35">
        <v>816</v>
      </c>
      <c r="M2396" s="35">
        <v>754</v>
      </c>
      <c r="N2396" s="35">
        <v>576</v>
      </c>
      <c r="O2396" s="35">
        <v>706</v>
      </c>
      <c r="P2396" s="35">
        <v>832</v>
      </c>
      <c r="Q2396" s="35">
        <v>831</v>
      </c>
      <c r="R2396" s="35">
        <v>805</v>
      </c>
      <c r="S2396" s="35">
        <v>1135</v>
      </c>
      <c r="T2396" s="35">
        <v>731</v>
      </c>
      <c r="U2396" s="35">
        <v>1009</v>
      </c>
      <c r="V2396" s="34">
        <v>958.33333333333</v>
      </c>
      <c r="W2396" s="34">
        <f t="shared" si="592"/>
        <v>795.666666666667</v>
      </c>
      <c r="X2396" s="35">
        <v>115</v>
      </c>
      <c r="Y2396" s="35">
        <v>0</v>
      </c>
      <c r="Z2396" s="35">
        <v>0</v>
      </c>
      <c r="AA2396" s="34">
        <v>908</v>
      </c>
      <c r="AB2396" s="34">
        <v>0</v>
      </c>
      <c r="AC2396" s="34">
        <v>0</v>
      </c>
      <c r="AD2396" s="34">
        <v>72</v>
      </c>
      <c r="AE2396" s="34">
        <f t="shared" si="593"/>
        <v>980</v>
      </c>
      <c r="AF2396" s="34">
        <f t="shared" si="594"/>
        <v>1.02260869565218</v>
      </c>
      <c r="AG2396" s="34">
        <f t="shared" si="595"/>
        <v>1.14118139924592</v>
      </c>
      <c r="AH2396" s="34">
        <v>8040</v>
      </c>
      <c r="AI2396" s="34">
        <v>0</v>
      </c>
      <c r="AJ2396" s="35">
        <v>7008</v>
      </c>
      <c r="AK2396" s="35">
        <v>973</v>
      </c>
      <c r="AL2396" s="35">
        <v>647</v>
      </c>
      <c r="AM2396" s="34">
        <v>0.5</v>
      </c>
      <c r="AN2396" s="34">
        <f t="shared" si="596"/>
        <v>397.833333333333</v>
      </c>
      <c r="AO2396" s="35">
        <v>24</v>
      </c>
      <c r="AP2396" s="35">
        <v>24</v>
      </c>
      <c r="AQ2396" t="s">
        <v>153</v>
      </c>
      <c r="AR2396">
        <v>20</v>
      </c>
      <c r="AS2396" s="34">
        <v>0.033333333333333</v>
      </c>
      <c r="AT2396" t="s">
        <v>83</v>
      </c>
      <c r="AU2396" s="35">
        <f t="shared" si="606"/>
        <v>48.6249999999999</v>
      </c>
      <c r="AV2396" s="35">
        <f t="shared" si="597"/>
        <v>72</v>
      </c>
      <c r="AW2396" s="35">
        <f t="shared" si="598"/>
        <v>1.32216170925848</v>
      </c>
      <c r="AX2396" s="35">
        <f t="shared" si="599"/>
        <v>0.509007121910348</v>
      </c>
      <c r="AY2396" s="35">
        <f t="shared" si="600"/>
        <v>72</v>
      </c>
      <c r="AZ2396" s="35">
        <f t="shared" si="601"/>
        <v>72</v>
      </c>
      <c r="BA2396" s="27" t="str">
        <f t="shared" si="602"/>
        <v>3</v>
      </c>
      <c r="BB2396" s="34">
        <v>0.00036</v>
      </c>
      <c r="BC2396" s="34">
        <f t="shared" si="603"/>
        <v>0.02592</v>
      </c>
      <c r="BD2396" s="34" t="e">
        <f t="shared" si="604"/>
        <v>#REF!</v>
      </c>
      <c r="BE2396" s="34">
        <v>0.29</v>
      </c>
      <c r="BF2396" s="34">
        <f t="shared" si="607"/>
        <v>20.88</v>
      </c>
      <c r="BG2396" s="34" t="e">
        <f t="shared" si="605"/>
        <v>#REF!</v>
      </c>
      <c r="BH2396" t="str">
        <f>IF(AT2396="UDARA","U","N")&amp;LEFT($C$4,2)&amp;MID($C$4,4,2)&amp;LEFT(A2396,3)&amp;MID(E2396,2,2)&amp;VLOOKUP(E2396,Acuan_Reference!C:L,10,0)</f>
        <v>N1501JKT71N1</v>
      </c>
      <c r="BI2396" t="s">
        <v>84</v>
      </c>
      <c r="BJ2396" t="s">
        <v>119</v>
      </c>
      <c r="BK2396" t="s">
        <v>86</v>
      </c>
      <c r="BL2396" t="s">
        <v>87</v>
      </c>
    </row>
    <row r="2397" hidden="1" spans="1:64">
      <c r="A2397" t="s">
        <v>98</v>
      </c>
      <c r="B2397" t="s">
        <v>75</v>
      </c>
      <c r="C2397" t="s">
        <v>76</v>
      </c>
      <c r="D2397" t="s">
        <v>115</v>
      </c>
      <c r="E2397" t="s">
        <v>296</v>
      </c>
      <c r="F2397" t="s">
        <v>297</v>
      </c>
      <c r="G2397" t="s">
        <v>80</v>
      </c>
      <c r="H2397" t="s">
        <v>81</v>
      </c>
      <c r="I2397" s="34">
        <v>29240</v>
      </c>
      <c r="J2397" s="35">
        <v>337</v>
      </c>
      <c r="K2397" s="35">
        <v>413</v>
      </c>
      <c r="L2397" s="35">
        <v>541</v>
      </c>
      <c r="M2397" s="35">
        <v>376</v>
      </c>
      <c r="N2397" s="35">
        <v>381</v>
      </c>
      <c r="O2397" s="35">
        <v>314</v>
      </c>
      <c r="P2397" s="35">
        <v>401</v>
      </c>
      <c r="Q2397" s="35">
        <v>391</v>
      </c>
      <c r="R2397" s="35">
        <v>356</v>
      </c>
      <c r="S2397" s="35">
        <v>453</v>
      </c>
      <c r="T2397" s="35">
        <v>288</v>
      </c>
      <c r="U2397" s="35">
        <v>451</v>
      </c>
      <c r="V2397" s="34">
        <v>397.33333333333</v>
      </c>
      <c r="W2397" s="34">
        <f t="shared" si="592"/>
        <v>335</v>
      </c>
      <c r="X2397" s="35">
        <v>126</v>
      </c>
      <c r="Y2397" s="35">
        <v>0</v>
      </c>
      <c r="Z2397" s="35">
        <v>0</v>
      </c>
      <c r="AA2397" s="34">
        <v>598</v>
      </c>
      <c r="AB2397" s="34">
        <v>0</v>
      </c>
      <c r="AC2397" s="34">
        <v>0</v>
      </c>
      <c r="AD2397" s="34">
        <v>0</v>
      </c>
      <c r="AE2397" s="34">
        <f t="shared" si="593"/>
        <v>598</v>
      </c>
      <c r="AF2397" s="34">
        <f t="shared" si="594"/>
        <v>1.50503355704699</v>
      </c>
      <c r="AG2397" s="34">
        <f t="shared" si="595"/>
        <v>1.78507462686567</v>
      </c>
      <c r="AH2397" s="34">
        <v>8040</v>
      </c>
      <c r="AI2397" s="34">
        <v>0</v>
      </c>
      <c r="AJ2397" s="35">
        <v>7008</v>
      </c>
      <c r="AK2397" s="35">
        <v>423</v>
      </c>
      <c r="AL2397" s="35">
        <v>266</v>
      </c>
      <c r="AM2397" s="34">
        <v>0.9</v>
      </c>
      <c r="AN2397" s="34">
        <f t="shared" si="596"/>
        <v>301.5</v>
      </c>
      <c r="AO2397" s="35">
        <v>24</v>
      </c>
      <c r="AP2397" s="35">
        <v>24</v>
      </c>
      <c r="AQ2397" t="s">
        <v>153</v>
      </c>
      <c r="AR2397">
        <v>4</v>
      </c>
      <c r="AS2397" s="34">
        <v>0.1</v>
      </c>
      <c r="AT2397" t="s">
        <v>83</v>
      </c>
      <c r="AU2397" s="35">
        <f t="shared" si="606"/>
        <v>0</v>
      </c>
      <c r="AV2397" s="35">
        <f t="shared" si="597"/>
        <v>0</v>
      </c>
      <c r="AW2397" s="35">
        <f t="shared" si="598"/>
        <v>1.78507462686567</v>
      </c>
      <c r="AX2397" s="35">
        <f t="shared" si="599"/>
        <v>0.991044776119403</v>
      </c>
      <c r="AY2397" s="35">
        <f t="shared" si="600"/>
        <v>0</v>
      </c>
      <c r="AZ2397" s="35">
        <f t="shared" si="601"/>
        <v>0</v>
      </c>
      <c r="BA2397" s="27" t="str">
        <f t="shared" si="602"/>
        <v>3</v>
      </c>
      <c r="BB2397" s="34">
        <v>0.00036</v>
      </c>
      <c r="BC2397" s="34">
        <f t="shared" si="603"/>
        <v>0</v>
      </c>
      <c r="BD2397" s="34" t="e">
        <f t="shared" si="604"/>
        <v>#REF!</v>
      </c>
      <c r="BE2397" s="34">
        <v>0.29</v>
      </c>
      <c r="BF2397" s="34">
        <f t="shared" si="607"/>
        <v>0</v>
      </c>
      <c r="BG2397" s="34" t="e">
        <f t="shared" si="605"/>
        <v>#REF!</v>
      </c>
      <c r="BH2397" t="str">
        <f>IF(AT2397="UDARA","U","N")&amp;LEFT($C$4,2)&amp;MID($C$4,4,2)&amp;LEFT(A2397,3)&amp;MID(E2397,2,2)&amp;VLOOKUP(E2397,Acuan_Reference!C:L,10,0)</f>
        <v>N1501JMR71N1</v>
      </c>
      <c r="BI2397" t="s">
        <v>84</v>
      </c>
      <c r="BJ2397" t="s">
        <v>119</v>
      </c>
      <c r="BK2397" t="s">
        <v>86</v>
      </c>
      <c r="BL2397" t="s">
        <v>87</v>
      </c>
    </row>
    <row r="2398" hidden="1" spans="1:64">
      <c r="A2398" t="s">
        <v>99</v>
      </c>
      <c r="B2398" t="s">
        <v>75</v>
      </c>
      <c r="C2398" t="s">
        <v>76</v>
      </c>
      <c r="D2398" t="s">
        <v>115</v>
      </c>
      <c r="E2398" t="s">
        <v>296</v>
      </c>
      <c r="F2398" t="s">
        <v>297</v>
      </c>
      <c r="G2398" t="s">
        <v>80</v>
      </c>
      <c r="H2398" t="s">
        <v>81</v>
      </c>
      <c r="I2398" s="34">
        <v>29240</v>
      </c>
      <c r="J2398" s="35">
        <v>687</v>
      </c>
      <c r="K2398" s="35">
        <v>533</v>
      </c>
      <c r="L2398" s="35">
        <v>1130</v>
      </c>
      <c r="M2398" s="35">
        <v>550</v>
      </c>
      <c r="N2398" s="35">
        <v>532</v>
      </c>
      <c r="O2398" s="35">
        <v>680</v>
      </c>
      <c r="P2398" s="35">
        <v>779</v>
      </c>
      <c r="Q2398" s="35">
        <v>639</v>
      </c>
      <c r="R2398" s="35">
        <v>781</v>
      </c>
      <c r="S2398" s="35">
        <v>703</v>
      </c>
      <c r="T2398" s="35">
        <v>502</v>
      </c>
      <c r="U2398" s="35">
        <v>755</v>
      </c>
      <c r="V2398" s="34">
        <v>653.33333333333</v>
      </c>
      <c r="W2398" s="34">
        <f t="shared" si="592"/>
        <v>579.333333333333</v>
      </c>
      <c r="X2398" s="35">
        <v>205</v>
      </c>
      <c r="Y2398" s="35">
        <v>0</v>
      </c>
      <c r="Z2398" s="35">
        <v>0</v>
      </c>
      <c r="AA2398" s="34">
        <v>940</v>
      </c>
      <c r="AB2398" s="34">
        <v>0</v>
      </c>
      <c r="AC2398" s="34">
        <v>0</v>
      </c>
      <c r="AD2398" s="34">
        <v>120</v>
      </c>
      <c r="AE2398" s="34">
        <f t="shared" si="593"/>
        <v>1060</v>
      </c>
      <c r="AF2398" s="34">
        <f t="shared" si="594"/>
        <v>1.62244897959185</v>
      </c>
      <c r="AG2398" s="34">
        <f t="shared" si="595"/>
        <v>1.62255466052934</v>
      </c>
      <c r="AH2398" s="34">
        <v>8040</v>
      </c>
      <c r="AI2398" s="34">
        <v>0</v>
      </c>
      <c r="AJ2398" s="35">
        <v>7008</v>
      </c>
      <c r="AK2398" s="35">
        <v>746</v>
      </c>
      <c r="AL2398" s="35">
        <v>481</v>
      </c>
      <c r="AM2398" s="34">
        <v>1.1</v>
      </c>
      <c r="AN2398" s="34">
        <f t="shared" si="596"/>
        <v>637.266666666667</v>
      </c>
      <c r="AO2398" s="35">
        <v>24</v>
      </c>
      <c r="AP2398" s="35">
        <v>24</v>
      </c>
      <c r="AQ2398" t="s">
        <v>153</v>
      </c>
      <c r="AR2398">
        <v>4</v>
      </c>
      <c r="AS2398" s="34">
        <v>0.33333333333333</v>
      </c>
      <c r="AT2398" t="s">
        <v>83</v>
      </c>
      <c r="AU2398" s="35">
        <f t="shared" si="606"/>
        <v>43.7000000000002</v>
      </c>
      <c r="AV2398" s="35">
        <f t="shared" si="597"/>
        <v>48</v>
      </c>
      <c r="AW2398" s="35">
        <f t="shared" si="598"/>
        <v>1.91254315304948</v>
      </c>
      <c r="AX2398" s="35">
        <f t="shared" si="599"/>
        <v>1.08227848101266</v>
      </c>
      <c r="AY2398" s="35">
        <f t="shared" si="600"/>
        <v>48</v>
      </c>
      <c r="AZ2398" s="35">
        <f t="shared" si="601"/>
        <v>48</v>
      </c>
      <c r="BA2398" s="27" t="str">
        <f t="shared" si="602"/>
        <v>3</v>
      </c>
      <c r="BB2398" s="34">
        <v>0.00036</v>
      </c>
      <c r="BC2398" s="34">
        <f t="shared" si="603"/>
        <v>0.01728</v>
      </c>
      <c r="BD2398" s="34" t="e">
        <f t="shared" si="604"/>
        <v>#REF!</v>
      </c>
      <c r="BE2398" s="34">
        <v>0.29</v>
      </c>
      <c r="BF2398" s="34">
        <f t="shared" si="607"/>
        <v>13.92</v>
      </c>
      <c r="BG2398" s="34" t="e">
        <f t="shared" si="605"/>
        <v>#REF!</v>
      </c>
      <c r="BH2398" t="str">
        <f>IF(AT2398="UDARA","U","N")&amp;LEFT($C$4,2)&amp;MID($C$4,4,2)&amp;LEFT(A2398,3)&amp;MID(E2398,2,2)&amp;VLOOKUP(E2398,Acuan_Reference!C:L,10,0)</f>
        <v>N1501MDN71N1</v>
      </c>
      <c r="BI2398" t="s">
        <v>84</v>
      </c>
      <c r="BJ2398" t="s">
        <v>119</v>
      </c>
      <c r="BK2398" t="s">
        <v>86</v>
      </c>
      <c r="BL2398" t="s">
        <v>87</v>
      </c>
    </row>
    <row r="2399" hidden="1" spans="1:64">
      <c r="A2399" t="s">
        <v>100</v>
      </c>
      <c r="B2399" t="s">
        <v>75</v>
      </c>
      <c r="C2399" t="s">
        <v>76</v>
      </c>
      <c r="D2399" t="s">
        <v>115</v>
      </c>
      <c r="E2399" t="s">
        <v>296</v>
      </c>
      <c r="F2399" t="s">
        <v>297</v>
      </c>
      <c r="G2399" t="s">
        <v>80</v>
      </c>
      <c r="H2399" t="s">
        <v>81</v>
      </c>
      <c r="I2399" s="34">
        <v>29240</v>
      </c>
      <c r="J2399" s="35">
        <v>1215</v>
      </c>
      <c r="K2399" s="35">
        <v>942</v>
      </c>
      <c r="L2399" s="35">
        <v>936</v>
      </c>
      <c r="M2399" s="35">
        <v>566</v>
      </c>
      <c r="N2399" s="35">
        <v>586</v>
      </c>
      <c r="O2399" s="35">
        <v>652</v>
      </c>
      <c r="P2399" s="35">
        <v>1396</v>
      </c>
      <c r="Q2399" s="35">
        <v>667</v>
      </c>
      <c r="R2399" s="35">
        <v>810</v>
      </c>
      <c r="S2399" s="35">
        <v>944</v>
      </c>
      <c r="T2399" s="35">
        <v>1066</v>
      </c>
      <c r="U2399" s="35">
        <v>1628</v>
      </c>
      <c r="V2399" s="34">
        <v>1212.6666666667</v>
      </c>
      <c r="W2399" s="34">
        <f t="shared" si="592"/>
        <v>1125.66666666667</v>
      </c>
      <c r="X2399" s="35">
        <v>549</v>
      </c>
      <c r="Y2399" s="35">
        <v>0</v>
      </c>
      <c r="Z2399" s="35">
        <v>0</v>
      </c>
      <c r="AA2399" s="34">
        <v>325</v>
      </c>
      <c r="AB2399" s="34">
        <v>0</v>
      </c>
      <c r="AC2399" s="34">
        <v>744</v>
      </c>
      <c r="AD2399" s="34">
        <v>600</v>
      </c>
      <c r="AE2399" s="34">
        <f t="shared" si="593"/>
        <v>1669</v>
      </c>
      <c r="AF2399" s="34">
        <f t="shared" si="594"/>
        <v>1.37630566245186</v>
      </c>
      <c r="AG2399" s="34">
        <f t="shared" si="595"/>
        <v>0.949659461060112</v>
      </c>
      <c r="AH2399" s="34">
        <v>8040</v>
      </c>
      <c r="AI2399" s="34">
        <v>0</v>
      </c>
      <c r="AJ2399" s="35">
        <v>7008</v>
      </c>
      <c r="AK2399" s="35">
        <v>851</v>
      </c>
      <c r="AL2399" s="35">
        <v>683</v>
      </c>
      <c r="AM2399" s="34">
        <v>1.5</v>
      </c>
      <c r="AN2399" s="34">
        <f t="shared" si="596"/>
        <v>1688.5</v>
      </c>
      <c r="AO2399" s="35">
        <v>24</v>
      </c>
      <c r="AP2399" s="35">
        <v>24</v>
      </c>
      <c r="AQ2399" t="s">
        <v>82</v>
      </c>
      <c r="AR2399">
        <v>2</v>
      </c>
      <c r="AS2399" s="34">
        <v>0.76666666666667</v>
      </c>
      <c r="AT2399" t="s">
        <v>83</v>
      </c>
      <c r="AU2399" s="35">
        <f t="shared" si="606"/>
        <v>526.875</v>
      </c>
      <c r="AV2399" s="35">
        <f t="shared" si="597"/>
        <v>528</v>
      </c>
      <c r="AW2399" s="35">
        <f t="shared" si="598"/>
        <v>1.95173230678117</v>
      </c>
      <c r="AX2399" s="35">
        <f t="shared" si="599"/>
        <v>1.34498075214688</v>
      </c>
      <c r="AY2399" s="35">
        <f t="shared" si="600"/>
        <v>528</v>
      </c>
      <c r="AZ2399" s="35">
        <f t="shared" si="601"/>
        <v>528</v>
      </c>
      <c r="BA2399" s="27" t="str">
        <f t="shared" si="602"/>
        <v>2</v>
      </c>
      <c r="BB2399" s="34">
        <v>0.00036</v>
      </c>
      <c r="BC2399" s="34">
        <f t="shared" si="603"/>
        <v>0.19008</v>
      </c>
      <c r="BD2399" s="34" t="e">
        <f t="shared" si="604"/>
        <v>#REF!</v>
      </c>
      <c r="BE2399" s="34">
        <v>0.29</v>
      </c>
      <c r="BF2399" s="34">
        <f t="shared" si="607"/>
        <v>153.12</v>
      </c>
      <c r="BG2399" s="34" t="e">
        <f t="shared" si="605"/>
        <v>#REF!</v>
      </c>
      <c r="BH2399" t="str">
        <f>IF(AT2399="UDARA","U","N")&amp;LEFT($C$4,2)&amp;MID($C$4,4,2)&amp;LEFT(A2399,3)&amp;MID(E2399,2,2)&amp;VLOOKUP(E2399,Acuan_Reference!C:L,10,0)</f>
        <v>N1501MDO71N1</v>
      </c>
      <c r="BI2399" t="s">
        <v>84</v>
      </c>
      <c r="BJ2399" t="s">
        <v>119</v>
      </c>
      <c r="BK2399" t="s">
        <v>86</v>
      </c>
      <c r="BL2399" t="s">
        <v>87</v>
      </c>
    </row>
    <row r="2400" hidden="1" spans="1:64">
      <c r="A2400" t="s">
        <v>101</v>
      </c>
      <c r="B2400" t="s">
        <v>75</v>
      </c>
      <c r="C2400" t="s">
        <v>76</v>
      </c>
      <c r="D2400" t="s">
        <v>115</v>
      </c>
      <c r="E2400" t="s">
        <v>296</v>
      </c>
      <c r="F2400" t="s">
        <v>297</v>
      </c>
      <c r="G2400" t="s">
        <v>80</v>
      </c>
      <c r="H2400" t="s">
        <v>81</v>
      </c>
      <c r="I2400" s="34">
        <v>29240</v>
      </c>
      <c r="J2400" s="35">
        <v>1555</v>
      </c>
      <c r="K2400" s="35">
        <v>4052</v>
      </c>
      <c r="L2400" s="35">
        <v>2309</v>
      </c>
      <c r="M2400" s="35">
        <v>1040</v>
      </c>
      <c r="N2400" s="35">
        <v>2960</v>
      </c>
      <c r="O2400" s="35">
        <v>2210</v>
      </c>
      <c r="P2400" s="35">
        <v>3046</v>
      </c>
      <c r="Q2400" s="35">
        <v>1698</v>
      </c>
      <c r="R2400" s="35">
        <v>2054</v>
      </c>
      <c r="S2400" s="35">
        <v>5508</v>
      </c>
      <c r="T2400" s="35">
        <v>3096</v>
      </c>
      <c r="U2400" s="35">
        <v>3017</v>
      </c>
      <c r="V2400" s="34">
        <v>3873.6666666667</v>
      </c>
      <c r="W2400" s="34">
        <f t="shared" si="592"/>
        <v>2897.33333333333</v>
      </c>
      <c r="X2400" s="35">
        <v>414</v>
      </c>
      <c r="Y2400" s="35">
        <v>0</v>
      </c>
      <c r="Z2400" s="35">
        <v>0</v>
      </c>
      <c r="AA2400" s="34">
        <v>5492</v>
      </c>
      <c r="AB2400" s="34">
        <v>0</v>
      </c>
      <c r="AC2400" s="34">
        <v>0</v>
      </c>
      <c r="AD2400" s="34">
        <v>624</v>
      </c>
      <c r="AE2400" s="34">
        <f t="shared" si="593"/>
        <v>6116</v>
      </c>
      <c r="AF2400" s="34">
        <f t="shared" si="594"/>
        <v>1.5788658463127</v>
      </c>
      <c r="AG2400" s="34">
        <f t="shared" si="595"/>
        <v>1.89553612517257</v>
      </c>
      <c r="AH2400" s="34">
        <v>8040</v>
      </c>
      <c r="AI2400" s="34">
        <v>0</v>
      </c>
      <c r="AJ2400" s="35">
        <v>7008</v>
      </c>
      <c r="AK2400" s="35">
        <v>3252</v>
      </c>
      <c r="AL2400" s="35">
        <v>2579</v>
      </c>
      <c r="AM2400" s="34">
        <v>1.3</v>
      </c>
      <c r="AN2400" s="34">
        <f t="shared" si="596"/>
        <v>3766.53333333333</v>
      </c>
      <c r="AO2400" s="35">
        <v>24</v>
      </c>
      <c r="AP2400" s="35">
        <v>24</v>
      </c>
      <c r="AQ2400" t="s">
        <v>82</v>
      </c>
      <c r="AR2400">
        <v>4</v>
      </c>
      <c r="AS2400" s="34">
        <v>0.5</v>
      </c>
      <c r="AT2400" t="s">
        <v>83</v>
      </c>
      <c r="AU2400" s="35">
        <f t="shared" si="606"/>
        <v>172.15</v>
      </c>
      <c r="AV2400" s="35">
        <f t="shared" si="597"/>
        <v>192</v>
      </c>
      <c r="AW2400" s="35">
        <f t="shared" si="598"/>
        <v>2.17717441325357</v>
      </c>
      <c r="AX2400" s="35">
        <f t="shared" si="599"/>
        <v>1.28704555913484</v>
      </c>
      <c r="AY2400" s="35">
        <f t="shared" si="600"/>
        <v>192</v>
      </c>
      <c r="AZ2400" s="35">
        <f t="shared" si="601"/>
        <v>192</v>
      </c>
      <c r="BA2400" s="27" t="str">
        <f t="shared" si="602"/>
        <v>3</v>
      </c>
      <c r="BB2400" s="34">
        <v>0.00036</v>
      </c>
      <c r="BC2400" s="34">
        <f t="shared" si="603"/>
        <v>0.06912</v>
      </c>
      <c r="BD2400" s="34" t="e">
        <f t="shared" si="604"/>
        <v>#REF!</v>
      </c>
      <c r="BE2400" s="34">
        <v>0.29</v>
      </c>
      <c r="BF2400" s="34">
        <f t="shared" si="607"/>
        <v>55.68</v>
      </c>
      <c r="BG2400" s="34" t="e">
        <f t="shared" si="605"/>
        <v>#REF!</v>
      </c>
      <c r="BH2400" t="str">
        <f>IF(AT2400="UDARA","U","N")&amp;LEFT($C$4,2)&amp;MID($C$4,4,2)&amp;LEFT(A2400,3)&amp;MID(E2400,2,2)&amp;VLOOKUP(E2400,Acuan_Reference!C:L,10,0)</f>
        <v>N1501MKS71N1</v>
      </c>
      <c r="BI2400" t="s">
        <v>84</v>
      </c>
      <c r="BJ2400" t="s">
        <v>119</v>
      </c>
      <c r="BK2400" t="s">
        <v>86</v>
      </c>
      <c r="BL2400" t="s">
        <v>87</v>
      </c>
    </row>
    <row r="2401" hidden="1" spans="1:64">
      <c r="A2401" t="s">
        <v>102</v>
      </c>
      <c r="B2401" t="s">
        <v>75</v>
      </c>
      <c r="C2401" t="s">
        <v>76</v>
      </c>
      <c r="D2401" t="s">
        <v>115</v>
      </c>
      <c r="E2401" t="s">
        <v>296</v>
      </c>
      <c r="F2401" t="s">
        <v>297</v>
      </c>
      <c r="G2401" t="s">
        <v>80</v>
      </c>
      <c r="H2401" t="s">
        <v>81</v>
      </c>
      <c r="I2401" s="34">
        <v>29240</v>
      </c>
      <c r="J2401" s="35">
        <v>662</v>
      </c>
      <c r="K2401" s="35">
        <v>797</v>
      </c>
      <c r="L2401" s="35">
        <v>769</v>
      </c>
      <c r="M2401" s="35">
        <v>414</v>
      </c>
      <c r="N2401" s="35">
        <v>1166</v>
      </c>
      <c r="O2401" s="35">
        <v>979</v>
      </c>
      <c r="P2401" s="35">
        <v>714</v>
      </c>
      <c r="Q2401" s="35">
        <v>529</v>
      </c>
      <c r="R2401" s="35">
        <v>790</v>
      </c>
      <c r="S2401" s="35">
        <v>958</v>
      </c>
      <c r="T2401" s="35">
        <v>1368</v>
      </c>
      <c r="U2401" s="35">
        <v>623</v>
      </c>
      <c r="V2401" s="34">
        <v>983</v>
      </c>
      <c r="W2401" s="34">
        <f t="shared" si="592"/>
        <v>915</v>
      </c>
      <c r="X2401" s="35">
        <v>277</v>
      </c>
      <c r="Y2401" s="35">
        <v>0</v>
      </c>
      <c r="Z2401" s="35">
        <v>0</v>
      </c>
      <c r="AA2401" s="34">
        <v>1245</v>
      </c>
      <c r="AB2401" s="34">
        <v>0</v>
      </c>
      <c r="AC2401" s="34">
        <v>0</v>
      </c>
      <c r="AD2401" s="34">
        <v>0</v>
      </c>
      <c r="AE2401" s="34">
        <f t="shared" si="593"/>
        <v>1245</v>
      </c>
      <c r="AF2401" s="34">
        <f t="shared" si="594"/>
        <v>1.26653102746694</v>
      </c>
      <c r="AG2401" s="34">
        <f t="shared" si="595"/>
        <v>1.36065573770492</v>
      </c>
      <c r="AH2401" s="34">
        <v>8040</v>
      </c>
      <c r="AI2401" s="34">
        <v>0</v>
      </c>
      <c r="AJ2401" s="35">
        <v>7008</v>
      </c>
      <c r="AK2401" s="35">
        <v>801</v>
      </c>
      <c r="AL2401" s="35">
        <v>754</v>
      </c>
      <c r="AM2401" s="34">
        <v>0.8</v>
      </c>
      <c r="AN2401" s="34">
        <f t="shared" si="596"/>
        <v>732</v>
      </c>
      <c r="AO2401" s="35">
        <v>24</v>
      </c>
      <c r="AP2401" s="35">
        <v>24</v>
      </c>
      <c r="AQ2401" t="s">
        <v>153</v>
      </c>
      <c r="AR2401">
        <v>8</v>
      </c>
      <c r="AS2401" s="34">
        <v>0.1</v>
      </c>
      <c r="AT2401" t="s">
        <v>83</v>
      </c>
      <c r="AU2401" s="35">
        <f t="shared" si="606"/>
        <v>180.75</v>
      </c>
      <c r="AV2401" s="35">
        <f t="shared" si="597"/>
        <v>192</v>
      </c>
      <c r="AW2401" s="35">
        <f t="shared" si="598"/>
        <v>1.57049180327869</v>
      </c>
      <c r="AX2401" s="35">
        <f t="shared" si="599"/>
        <v>0.746448087431694</v>
      </c>
      <c r="AY2401" s="35">
        <f t="shared" si="600"/>
        <v>192</v>
      </c>
      <c r="AZ2401" s="35">
        <f t="shared" si="601"/>
        <v>192</v>
      </c>
      <c r="BA2401" s="27" t="str">
        <f t="shared" si="602"/>
        <v>3</v>
      </c>
      <c r="BB2401" s="34">
        <v>0.00036</v>
      </c>
      <c r="BC2401" s="34">
        <f t="shared" si="603"/>
        <v>0.06912</v>
      </c>
      <c r="BD2401" s="34" t="e">
        <f t="shared" si="604"/>
        <v>#REF!</v>
      </c>
      <c r="BE2401" s="34">
        <v>0.29</v>
      </c>
      <c r="BF2401" s="34">
        <f t="shared" si="607"/>
        <v>55.68</v>
      </c>
      <c r="BG2401" s="34" t="e">
        <f t="shared" si="605"/>
        <v>#REF!</v>
      </c>
      <c r="BH2401" t="str">
        <f>IF(AT2401="UDARA","U","N")&amp;LEFT($C$4,2)&amp;MID($C$4,4,2)&amp;LEFT(A2401,3)&amp;MID(E2401,2,2)&amp;VLOOKUP(E2401,Acuan_Reference!C:L,10,0)</f>
        <v>N1501MLG71N1</v>
      </c>
      <c r="BI2401" t="s">
        <v>84</v>
      </c>
      <c r="BJ2401" t="s">
        <v>119</v>
      </c>
      <c r="BK2401" t="s">
        <v>86</v>
      </c>
      <c r="BL2401" t="s">
        <v>87</v>
      </c>
    </row>
    <row r="2402" hidden="1" spans="1:64">
      <c r="A2402" t="s">
        <v>103</v>
      </c>
      <c r="B2402" t="s">
        <v>75</v>
      </c>
      <c r="C2402" t="s">
        <v>76</v>
      </c>
      <c r="D2402" t="s">
        <v>115</v>
      </c>
      <c r="E2402" t="s">
        <v>296</v>
      </c>
      <c r="F2402" t="s">
        <v>297</v>
      </c>
      <c r="G2402" t="s">
        <v>80</v>
      </c>
      <c r="H2402" t="s">
        <v>81</v>
      </c>
      <c r="I2402" s="34">
        <v>29240</v>
      </c>
      <c r="J2402" s="35">
        <v>402</v>
      </c>
      <c r="K2402" s="35">
        <v>657</v>
      </c>
      <c r="L2402" s="35">
        <v>282</v>
      </c>
      <c r="M2402" s="35">
        <v>130</v>
      </c>
      <c r="N2402" s="35">
        <v>744</v>
      </c>
      <c r="O2402" s="35">
        <v>510</v>
      </c>
      <c r="P2402" s="35">
        <v>434</v>
      </c>
      <c r="Q2402" s="35">
        <v>291</v>
      </c>
      <c r="R2402" s="35">
        <v>233</v>
      </c>
      <c r="S2402" s="35">
        <v>474</v>
      </c>
      <c r="T2402" s="35">
        <v>272</v>
      </c>
      <c r="U2402" s="35">
        <v>622</v>
      </c>
      <c r="V2402" s="34">
        <v>456</v>
      </c>
      <c r="W2402" s="34">
        <f t="shared" si="592"/>
        <v>377</v>
      </c>
      <c r="X2402" s="35">
        <v>122</v>
      </c>
      <c r="Y2402" s="35">
        <v>0</v>
      </c>
      <c r="Z2402" s="35">
        <v>0</v>
      </c>
      <c r="AA2402" s="34">
        <v>182</v>
      </c>
      <c r="AB2402" s="34">
        <v>0</v>
      </c>
      <c r="AC2402" s="34">
        <v>264</v>
      </c>
      <c r="AD2402" s="34">
        <v>216</v>
      </c>
      <c r="AE2402" s="34">
        <f t="shared" si="593"/>
        <v>662</v>
      </c>
      <c r="AF2402" s="34">
        <f t="shared" si="594"/>
        <v>1.45175438596491</v>
      </c>
      <c r="AG2402" s="34">
        <f t="shared" si="595"/>
        <v>1.18302387267905</v>
      </c>
      <c r="AH2402" s="34">
        <v>8040</v>
      </c>
      <c r="AI2402" s="34">
        <v>0</v>
      </c>
      <c r="AJ2402" s="35">
        <v>7008</v>
      </c>
      <c r="AK2402" s="35">
        <v>351</v>
      </c>
      <c r="AL2402" s="35">
        <v>237</v>
      </c>
      <c r="AM2402" s="34">
        <v>1.3</v>
      </c>
      <c r="AN2402" s="34">
        <f t="shared" si="596"/>
        <v>490.1</v>
      </c>
      <c r="AO2402" s="35">
        <v>24</v>
      </c>
      <c r="AP2402" s="35">
        <v>24</v>
      </c>
      <c r="AQ2402" t="s">
        <v>82</v>
      </c>
      <c r="AR2402">
        <v>2</v>
      </c>
      <c r="AS2402" s="34">
        <v>0.36666666666667</v>
      </c>
      <c r="AT2402" t="s">
        <v>83</v>
      </c>
      <c r="AU2402" s="35">
        <f t="shared" si="606"/>
        <v>48.825</v>
      </c>
      <c r="AV2402" s="35">
        <f t="shared" si="597"/>
        <v>72</v>
      </c>
      <c r="AW2402" s="35">
        <f t="shared" si="598"/>
        <v>1.94694960212202</v>
      </c>
      <c r="AX2402" s="35">
        <f t="shared" si="599"/>
        <v>1.3183023872679</v>
      </c>
      <c r="AY2402" s="35">
        <f t="shared" si="600"/>
        <v>72</v>
      </c>
      <c r="AZ2402" s="35">
        <f t="shared" si="601"/>
        <v>72</v>
      </c>
      <c r="BA2402" s="27" t="str">
        <f t="shared" si="602"/>
        <v>3</v>
      </c>
      <c r="BB2402" s="34">
        <v>0.00036</v>
      </c>
      <c r="BC2402" s="34">
        <f t="shared" si="603"/>
        <v>0.02592</v>
      </c>
      <c r="BD2402" s="34" t="e">
        <f t="shared" si="604"/>
        <v>#REF!</v>
      </c>
      <c r="BE2402" s="34">
        <v>0.29</v>
      </c>
      <c r="BF2402" s="34">
        <f t="shared" si="607"/>
        <v>20.88</v>
      </c>
      <c r="BG2402" s="34" t="e">
        <f t="shared" si="605"/>
        <v>#REF!</v>
      </c>
      <c r="BH2402" t="str">
        <f>IF(AT2402="UDARA","U","N")&amp;LEFT($C$4,2)&amp;MID($C$4,4,2)&amp;LEFT(A2402,3)&amp;MID(E2402,2,2)&amp;VLOOKUP(E2402,Acuan_Reference!C:L,10,0)</f>
        <v>N1501NAD71N1</v>
      </c>
      <c r="BI2402" t="s">
        <v>84</v>
      </c>
      <c r="BJ2402" t="s">
        <v>119</v>
      </c>
      <c r="BK2402" t="s">
        <v>86</v>
      </c>
      <c r="BL2402" t="s">
        <v>87</v>
      </c>
    </row>
    <row r="2403" hidden="1" spans="1:64">
      <c r="A2403" t="s">
        <v>104</v>
      </c>
      <c r="B2403" t="s">
        <v>75</v>
      </c>
      <c r="C2403" t="s">
        <v>76</v>
      </c>
      <c r="D2403" t="s">
        <v>115</v>
      </c>
      <c r="E2403" t="s">
        <v>296</v>
      </c>
      <c r="F2403" t="s">
        <v>297</v>
      </c>
      <c r="G2403" t="s">
        <v>80</v>
      </c>
      <c r="H2403" t="s">
        <v>81</v>
      </c>
      <c r="I2403" s="34">
        <v>29240</v>
      </c>
      <c r="J2403" s="35">
        <v>426</v>
      </c>
      <c r="K2403" s="35">
        <v>482</v>
      </c>
      <c r="L2403" s="35">
        <v>648</v>
      </c>
      <c r="M2403" s="35">
        <v>337</v>
      </c>
      <c r="N2403" s="35">
        <v>490</v>
      </c>
      <c r="O2403" s="35">
        <v>418</v>
      </c>
      <c r="P2403" s="35">
        <v>513</v>
      </c>
      <c r="Q2403" s="35">
        <v>351</v>
      </c>
      <c r="R2403" s="35">
        <v>406</v>
      </c>
      <c r="S2403" s="35">
        <v>592</v>
      </c>
      <c r="T2403" s="35">
        <v>665</v>
      </c>
      <c r="U2403" s="35">
        <v>777</v>
      </c>
      <c r="V2403" s="34">
        <v>678</v>
      </c>
      <c r="W2403" s="34">
        <f t="shared" si="592"/>
        <v>615</v>
      </c>
      <c r="X2403" s="35">
        <v>139</v>
      </c>
      <c r="Y2403" s="35">
        <v>0</v>
      </c>
      <c r="Z2403" s="35">
        <v>0</v>
      </c>
      <c r="AA2403" s="34">
        <v>725</v>
      </c>
      <c r="AB2403" s="34">
        <v>0</v>
      </c>
      <c r="AC2403" s="34">
        <v>0</v>
      </c>
      <c r="AD2403" s="34">
        <v>192</v>
      </c>
      <c r="AE2403" s="34">
        <f t="shared" si="593"/>
        <v>917</v>
      </c>
      <c r="AF2403" s="34">
        <f t="shared" si="594"/>
        <v>1.35250737463127</v>
      </c>
      <c r="AG2403" s="34">
        <f t="shared" si="595"/>
        <v>1.17886178861789</v>
      </c>
      <c r="AH2403" s="34">
        <v>8040</v>
      </c>
      <c r="AI2403" s="34">
        <v>0</v>
      </c>
      <c r="AJ2403" s="35">
        <v>7008</v>
      </c>
      <c r="AK2403" s="35">
        <v>474</v>
      </c>
      <c r="AL2403" s="35">
        <v>403</v>
      </c>
      <c r="AM2403" s="34">
        <v>1</v>
      </c>
      <c r="AN2403" s="34">
        <f t="shared" si="596"/>
        <v>615</v>
      </c>
      <c r="AO2403" s="35">
        <v>24</v>
      </c>
      <c r="AP2403" s="35">
        <v>24</v>
      </c>
      <c r="AQ2403" t="s">
        <v>82</v>
      </c>
      <c r="AR2403">
        <v>4</v>
      </c>
      <c r="AS2403" s="34">
        <v>0.26666666666667</v>
      </c>
      <c r="AT2403" t="s">
        <v>83</v>
      </c>
      <c r="AU2403" s="35">
        <f t="shared" si="606"/>
        <v>75.75</v>
      </c>
      <c r="AV2403" s="35">
        <f t="shared" si="597"/>
        <v>96</v>
      </c>
      <c r="AW2403" s="35">
        <f t="shared" si="598"/>
        <v>1.64715447154472</v>
      </c>
      <c r="AX2403" s="35">
        <f t="shared" si="599"/>
        <v>0.991869918699187</v>
      </c>
      <c r="AY2403" s="35">
        <f t="shared" si="600"/>
        <v>96</v>
      </c>
      <c r="AZ2403" s="35">
        <f t="shared" si="601"/>
        <v>96</v>
      </c>
      <c r="BA2403" s="27" t="str">
        <f t="shared" si="602"/>
        <v>3</v>
      </c>
      <c r="BB2403" s="34">
        <v>0.00036</v>
      </c>
      <c r="BC2403" s="34">
        <f t="shared" si="603"/>
        <v>0.03456</v>
      </c>
      <c r="BD2403" s="34" t="e">
        <f t="shared" si="604"/>
        <v>#REF!</v>
      </c>
      <c r="BE2403" s="34">
        <v>0.29</v>
      </c>
      <c r="BF2403" s="34">
        <f t="shared" si="607"/>
        <v>27.84</v>
      </c>
      <c r="BG2403" s="34" t="e">
        <f t="shared" si="605"/>
        <v>#REF!</v>
      </c>
      <c r="BH2403" t="str">
        <f>IF(AT2403="UDARA","U","N")&amp;LEFT($C$4,2)&amp;MID($C$4,4,2)&amp;LEFT(A2403,3)&amp;MID(E2403,2,2)&amp;VLOOKUP(E2403,Acuan_Reference!C:L,10,0)</f>
        <v>N1501PDG71N1</v>
      </c>
      <c r="BI2403" t="s">
        <v>84</v>
      </c>
      <c r="BJ2403" t="s">
        <v>119</v>
      </c>
      <c r="BK2403" t="s">
        <v>86</v>
      </c>
      <c r="BL2403" t="s">
        <v>87</v>
      </c>
    </row>
    <row r="2404" hidden="1" spans="1:64">
      <c r="A2404" t="s">
        <v>105</v>
      </c>
      <c r="B2404" t="s">
        <v>75</v>
      </c>
      <c r="C2404" t="s">
        <v>76</v>
      </c>
      <c r="D2404" t="s">
        <v>115</v>
      </c>
      <c r="E2404" t="s">
        <v>296</v>
      </c>
      <c r="F2404" t="s">
        <v>297</v>
      </c>
      <c r="G2404" t="s">
        <v>80</v>
      </c>
      <c r="H2404" t="s">
        <v>81</v>
      </c>
      <c r="I2404" s="34">
        <v>29240</v>
      </c>
      <c r="J2404" s="35">
        <v>297</v>
      </c>
      <c r="K2404" s="35">
        <v>389</v>
      </c>
      <c r="L2404" s="35">
        <v>600</v>
      </c>
      <c r="M2404" s="35">
        <v>288</v>
      </c>
      <c r="N2404" s="35">
        <v>414</v>
      </c>
      <c r="O2404" s="35">
        <v>791</v>
      </c>
      <c r="P2404" s="35">
        <v>255</v>
      </c>
      <c r="Q2404" s="35">
        <v>385</v>
      </c>
      <c r="R2404" s="35">
        <v>241</v>
      </c>
      <c r="S2404" s="35">
        <v>324</v>
      </c>
      <c r="T2404" s="35">
        <v>373</v>
      </c>
      <c r="U2404" s="35">
        <v>300</v>
      </c>
      <c r="V2404" s="34">
        <v>332.33333333333</v>
      </c>
      <c r="W2404" s="34">
        <f t="shared" si="592"/>
        <v>300</v>
      </c>
      <c r="X2404" s="35">
        <v>256</v>
      </c>
      <c r="Y2404" s="35">
        <v>0</v>
      </c>
      <c r="Z2404" s="35">
        <v>0</v>
      </c>
      <c r="AA2404" s="34">
        <v>320</v>
      </c>
      <c r="AB2404" s="34">
        <v>0</v>
      </c>
      <c r="AC2404" s="34">
        <v>0</v>
      </c>
      <c r="AD2404" s="34">
        <v>48</v>
      </c>
      <c r="AE2404" s="34">
        <f t="shared" si="593"/>
        <v>368</v>
      </c>
      <c r="AF2404" s="34">
        <f t="shared" si="594"/>
        <v>1.1073219658977</v>
      </c>
      <c r="AG2404" s="34">
        <f t="shared" si="595"/>
        <v>1.06666666666667</v>
      </c>
      <c r="AH2404" s="34">
        <v>8040</v>
      </c>
      <c r="AI2404" s="34">
        <v>0</v>
      </c>
      <c r="AJ2404" s="35">
        <v>7008</v>
      </c>
      <c r="AK2404" s="35">
        <v>334</v>
      </c>
      <c r="AL2404" s="35">
        <v>227</v>
      </c>
      <c r="AM2404" s="34">
        <v>1</v>
      </c>
      <c r="AN2404" s="34">
        <f t="shared" si="596"/>
        <v>300</v>
      </c>
      <c r="AO2404" s="35">
        <v>24</v>
      </c>
      <c r="AP2404" s="35">
        <v>24</v>
      </c>
      <c r="AQ2404" t="s">
        <v>82</v>
      </c>
      <c r="AR2404">
        <v>4</v>
      </c>
      <c r="AS2404" s="34">
        <v>0.26666666666667</v>
      </c>
      <c r="AT2404" t="s">
        <v>83</v>
      </c>
      <c r="AU2404" s="35">
        <f t="shared" si="606"/>
        <v>119.25</v>
      </c>
      <c r="AV2404" s="35">
        <f t="shared" si="597"/>
        <v>120</v>
      </c>
      <c r="AW2404" s="35">
        <f t="shared" si="598"/>
        <v>1.62666666666667</v>
      </c>
      <c r="AX2404" s="35">
        <f t="shared" si="599"/>
        <v>0.87</v>
      </c>
      <c r="AY2404" s="35">
        <f t="shared" si="600"/>
        <v>120</v>
      </c>
      <c r="AZ2404" s="35">
        <f t="shared" si="601"/>
        <v>120</v>
      </c>
      <c r="BA2404" s="27" t="str">
        <f t="shared" si="602"/>
        <v>3</v>
      </c>
      <c r="BB2404" s="34">
        <v>0.00036</v>
      </c>
      <c r="BC2404" s="34">
        <f t="shared" si="603"/>
        <v>0.0432</v>
      </c>
      <c r="BD2404" s="34" t="e">
        <f t="shared" si="604"/>
        <v>#REF!</v>
      </c>
      <c r="BE2404" s="34">
        <v>0.29</v>
      </c>
      <c r="BF2404" s="34">
        <f t="shared" si="607"/>
        <v>34.8</v>
      </c>
      <c r="BG2404" s="34" t="e">
        <f t="shared" si="605"/>
        <v>#REF!</v>
      </c>
      <c r="BH2404" t="str">
        <f>IF(AT2404="UDARA","U","N")&amp;LEFT($C$4,2)&amp;MID($C$4,4,2)&amp;LEFT(A2404,3)&amp;MID(E2404,2,2)&amp;VLOOKUP(E2404,Acuan_Reference!C:L,10,0)</f>
        <v>N1501PKB71N1</v>
      </c>
      <c r="BI2404" t="s">
        <v>84</v>
      </c>
      <c r="BJ2404" t="s">
        <v>119</v>
      </c>
      <c r="BK2404" t="s">
        <v>86</v>
      </c>
      <c r="BL2404" t="s">
        <v>87</v>
      </c>
    </row>
    <row r="2405" hidden="1" spans="1:64">
      <c r="A2405" t="s">
        <v>106</v>
      </c>
      <c r="B2405" t="s">
        <v>75</v>
      </c>
      <c r="C2405" t="s">
        <v>76</v>
      </c>
      <c r="D2405" t="s">
        <v>115</v>
      </c>
      <c r="E2405" t="s">
        <v>296</v>
      </c>
      <c r="F2405" t="s">
        <v>297</v>
      </c>
      <c r="G2405" t="s">
        <v>80</v>
      </c>
      <c r="H2405" t="s">
        <v>81</v>
      </c>
      <c r="I2405" s="34">
        <v>29240</v>
      </c>
      <c r="J2405" s="35">
        <v>215</v>
      </c>
      <c r="K2405" s="35">
        <v>759</v>
      </c>
      <c r="L2405" s="35">
        <v>322</v>
      </c>
      <c r="M2405" s="35">
        <v>83</v>
      </c>
      <c r="N2405" s="35">
        <v>231</v>
      </c>
      <c r="O2405" s="35">
        <v>345</v>
      </c>
      <c r="P2405" s="35">
        <v>182</v>
      </c>
      <c r="Q2405" s="35">
        <v>233</v>
      </c>
      <c r="R2405" s="35">
        <v>284</v>
      </c>
      <c r="S2405" s="35">
        <v>443</v>
      </c>
      <c r="T2405" s="35">
        <v>373</v>
      </c>
      <c r="U2405" s="35">
        <v>283</v>
      </c>
      <c r="V2405" s="34">
        <v>366.33333333333</v>
      </c>
      <c r="W2405" s="34">
        <f t="shared" si="592"/>
        <v>307.666666666667</v>
      </c>
      <c r="X2405" s="35">
        <v>140</v>
      </c>
      <c r="Y2405" s="35">
        <v>0</v>
      </c>
      <c r="Z2405" s="35">
        <v>0</v>
      </c>
      <c r="AA2405" s="34">
        <v>357</v>
      </c>
      <c r="AB2405" s="34">
        <v>0</v>
      </c>
      <c r="AC2405" s="34">
        <v>0</v>
      </c>
      <c r="AD2405" s="34">
        <v>144</v>
      </c>
      <c r="AE2405" s="34">
        <f t="shared" si="593"/>
        <v>501</v>
      </c>
      <c r="AF2405" s="34">
        <f t="shared" si="594"/>
        <v>1.36760691537763</v>
      </c>
      <c r="AG2405" s="34">
        <f t="shared" si="595"/>
        <v>1.16034669555796</v>
      </c>
      <c r="AH2405" s="34">
        <v>8040</v>
      </c>
      <c r="AI2405" s="34">
        <v>0</v>
      </c>
      <c r="AJ2405" s="35">
        <v>7008</v>
      </c>
      <c r="AK2405" s="35">
        <v>338</v>
      </c>
      <c r="AL2405" s="35">
        <v>267</v>
      </c>
      <c r="AM2405" s="34">
        <v>0.9</v>
      </c>
      <c r="AN2405" s="34">
        <f t="shared" si="596"/>
        <v>276.9</v>
      </c>
      <c r="AO2405" s="35">
        <v>24</v>
      </c>
      <c r="AP2405" s="35">
        <v>24</v>
      </c>
      <c r="AQ2405" t="s">
        <v>82</v>
      </c>
      <c r="AR2405">
        <v>4</v>
      </c>
      <c r="AS2405" s="34">
        <v>0.16666666666667</v>
      </c>
      <c r="AT2405" t="s">
        <v>83</v>
      </c>
      <c r="AU2405" s="35">
        <f t="shared" si="606"/>
        <v>32.1750000000001</v>
      </c>
      <c r="AV2405" s="35">
        <f t="shared" si="597"/>
        <v>48</v>
      </c>
      <c r="AW2405" s="35">
        <f t="shared" si="598"/>
        <v>1.78439869989166</v>
      </c>
      <c r="AX2405" s="35">
        <f t="shared" si="599"/>
        <v>0.916576381365114</v>
      </c>
      <c r="AY2405" s="35">
        <f t="shared" si="600"/>
        <v>48</v>
      </c>
      <c r="AZ2405" s="35">
        <f t="shared" si="601"/>
        <v>48</v>
      </c>
      <c r="BA2405" s="27" t="str">
        <f t="shared" si="602"/>
        <v>3</v>
      </c>
      <c r="BB2405" s="34">
        <v>0.00036</v>
      </c>
      <c r="BC2405" s="34">
        <f t="shared" si="603"/>
        <v>0.01728</v>
      </c>
      <c r="BD2405" s="34" t="e">
        <f t="shared" si="604"/>
        <v>#REF!</v>
      </c>
      <c r="BE2405" s="34">
        <v>0.29</v>
      </c>
      <c r="BF2405" s="34">
        <f t="shared" si="607"/>
        <v>13.92</v>
      </c>
      <c r="BG2405" s="34" t="e">
        <f t="shared" si="605"/>
        <v>#REF!</v>
      </c>
      <c r="BH2405" t="str">
        <f>IF(AT2405="UDARA","U","N")&amp;LEFT($C$4,2)&amp;MID($C$4,4,2)&amp;LEFT(A2405,3)&amp;MID(E2405,2,2)&amp;VLOOKUP(E2405,Acuan_Reference!C:L,10,0)</f>
        <v>N1501PLB71N1</v>
      </c>
      <c r="BI2405" t="s">
        <v>84</v>
      </c>
      <c r="BJ2405" t="s">
        <v>119</v>
      </c>
      <c r="BK2405" t="s">
        <v>86</v>
      </c>
      <c r="BL2405" t="s">
        <v>87</v>
      </c>
    </row>
    <row r="2406" hidden="1" spans="1:64">
      <c r="A2406" t="s">
        <v>107</v>
      </c>
      <c r="B2406" t="s">
        <v>75</v>
      </c>
      <c r="C2406" t="s">
        <v>76</v>
      </c>
      <c r="D2406" t="s">
        <v>115</v>
      </c>
      <c r="E2406" t="s">
        <v>296</v>
      </c>
      <c r="F2406" t="s">
        <v>297</v>
      </c>
      <c r="G2406" t="s">
        <v>80</v>
      </c>
      <c r="H2406" t="s">
        <v>81</v>
      </c>
      <c r="I2406" s="34">
        <v>29240</v>
      </c>
      <c r="J2406" s="35">
        <v>203</v>
      </c>
      <c r="K2406" s="35">
        <v>218</v>
      </c>
      <c r="L2406" s="35">
        <v>281</v>
      </c>
      <c r="M2406" s="35">
        <v>130</v>
      </c>
      <c r="N2406" s="35">
        <v>339</v>
      </c>
      <c r="O2406" s="35">
        <v>489</v>
      </c>
      <c r="P2406" s="35">
        <v>266</v>
      </c>
      <c r="Q2406" s="35">
        <v>122</v>
      </c>
      <c r="R2406" s="35">
        <v>393</v>
      </c>
      <c r="S2406" s="35">
        <v>409</v>
      </c>
      <c r="T2406" s="35">
        <v>547</v>
      </c>
      <c r="U2406" s="35">
        <v>301</v>
      </c>
      <c r="V2406" s="34">
        <v>419</v>
      </c>
      <c r="W2406" s="34">
        <f t="shared" si="592"/>
        <v>391.666666666667</v>
      </c>
      <c r="X2406" s="35">
        <v>56</v>
      </c>
      <c r="Y2406" s="35">
        <v>0</v>
      </c>
      <c r="Z2406" s="35">
        <v>0</v>
      </c>
      <c r="AA2406" s="34">
        <v>659</v>
      </c>
      <c r="AB2406" s="34">
        <v>0</v>
      </c>
      <c r="AC2406" s="34">
        <v>144</v>
      </c>
      <c r="AD2406" s="34">
        <v>0</v>
      </c>
      <c r="AE2406" s="34">
        <f t="shared" si="593"/>
        <v>803</v>
      </c>
      <c r="AF2406" s="34">
        <f t="shared" si="594"/>
        <v>1.91646778042959</v>
      </c>
      <c r="AG2406" s="34">
        <f t="shared" si="595"/>
        <v>2.05021276595745</v>
      </c>
      <c r="AH2406" s="34">
        <v>8040</v>
      </c>
      <c r="AI2406" s="34">
        <v>0</v>
      </c>
      <c r="AJ2406" s="35">
        <v>7008</v>
      </c>
      <c r="AK2406" s="35">
        <v>325</v>
      </c>
      <c r="AL2406" s="35">
        <v>327</v>
      </c>
      <c r="AM2406" s="34">
        <v>1.3</v>
      </c>
      <c r="AN2406" s="34">
        <f t="shared" si="596"/>
        <v>509.166666666667</v>
      </c>
      <c r="AO2406" s="35">
        <v>24</v>
      </c>
      <c r="AP2406" s="35">
        <v>24</v>
      </c>
      <c r="AQ2406" t="s">
        <v>82</v>
      </c>
      <c r="AR2406">
        <v>2</v>
      </c>
      <c r="AS2406" s="34">
        <v>0.43333333333333</v>
      </c>
      <c r="AT2406" t="s">
        <v>83</v>
      </c>
      <c r="AU2406" s="35">
        <f t="shared" si="606"/>
        <v>24.8750000000001</v>
      </c>
      <c r="AV2406" s="35">
        <f t="shared" si="597"/>
        <v>48</v>
      </c>
      <c r="AW2406" s="35">
        <f t="shared" si="598"/>
        <v>2.17276595744681</v>
      </c>
      <c r="AX2406" s="35">
        <f t="shared" si="599"/>
        <v>1.33787234042553</v>
      </c>
      <c r="AY2406" s="35">
        <f t="shared" si="600"/>
        <v>48</v>
      </c>
      <c r="AZ2406" s="35">
        <f t="shared" si="601"/>
        <v>48</v>
      </c>
      <c r="BA2406" s="27" t="str">
        <f t="shared" si="602"/>
        <v>3</v>
      </c>
      <c r="BB2406" s="34">
        <v>0.00036</v>
      </c>
      <c r="BC2406" s="34">
        <f t="shared" si="603"/>
        <v>0.01728</v>
      </c>
      <c r="BD2406" s="34" t="e">
        <f t="shared" si="604"/>
        <v>#REF!</v>
      </c>
      <c r="BE2406" s="34">
        <v>0.29</v>
      </c>
      <c r="BF2406" s="34">
        <f t="shared" si="607"/>
        <v>13.92</v>
      </c>
      <c r="BG2406" s="34" t="e">
        <f t="shared" si="605"/>
        <v>#REF!</v>
      </c>
      <c r="BH2406" t="str">
        <f>IF(AT2406="UDARA","U","N")&amp;LEFT($C$4,2)&amp;MID($C$4,4,2)&amp;LEFT(A2406,3)&amp;MID(E2406,2,2)&amp;VLOOKUP(E2406,Acuan_Reference!C:L,10,0)</f>
        <v>N1501PTK71N1</v>
      </c>
      <c r="BI2406" t="s">
        <v>84</v>
      </c>
      <c r="BJ2406" t="s">
        <v>119</v>
      </c>
      <c r="BK2406" t="s">
        <v>86</v>
      </c>
      <c r="BL2406" t="s">
        <v>87</v>
      </c>
    </row>
    <row r="2407" hidden="1" spans="1:64">
      <c r="A2407" t="s">
        <v>108</v>
      </c>
      <c r="B2407" t="s">
        <v>75</v>
      </c>
      <c r="C2407" t="s">
        <v>76</v>
      </c>
      <c r="D2407" t="s">
        <v>115</v>
      </c>
      <c r="E2407" t="s">
        <v>296</v>
      </c>
      <c r="F2407" t="s">
        <v>297</v>
      </c>
      <c r="G2407" t="s">
        <v>80</v>
      </c>
      <c r="H2407" t="s">
        <v>81</v>
      </c>
      <c r="I2407" s="34">
        <v>29240</v>
      </c>
      <c r="J2407" s="35">
        <v>491</v>
      </c>
      <c r="K2407" s="35">
        <v>837</v>
      </c>
      <c r="L2407" s="35">
        <v>590</v>
      </c>
      <c r="M2407" s="35">
        <v>515</v>
      </c>
      <c r="N2407" s="35">
        <v>495</v>
      </c>
      <c r="O2407" s="35">
        <v>686</v>
      </c>
      <c r="P2407" s="35">
        <v>540</v>
      </c>
      <c r="Q2407" s="35">
        <v>369</v>
      </c>
      <c r="R2407" s="35">
        <v>894</v>
      </c>
      <c r="S2407" s="35">
        <v>537</v>
      </c>
      <c r="T2407" s="35">
        <v>652</v>
      </c>
      <c r="U2407" s="35">
        <v>567</v>
      </c>
      <c r="V2407" s="34">
        <v>585.33333333333</v>
      </c>
      <c r="W2407" s="34">
        <f t="shared" si="592"/>
        <v>574.333333333333</v>
      </c>
      <c r="X2407" s="35">
        <v>262</v>
      </c>
      <c r="Y2407" s="35">
        <v>0</v>
      </c>
      <c r="Z2407" s="35">
        <v>0</v>
      </c>
      <c r="AA2407" s="34">
        <v>632</v>
      </c>
      <c r="AB2407" s="34">
        <v>0</v>
      </c>
      <c r="AC2407" s="34">
        <v>0</v>
      </c>
      <c r="AD2407" s="34">
        <v>0</v>
      </c>
      <c r="AE2407" s="34">
        <f t="shared" si="593"/>
        <v>632</v>
      </c>
      <c r="AF2407" s="34">
        <f t="shared" si="594"/>
        <v>1.07972665148064</v>
      </c>
      <c r="AG2407" s="34">
        <f t="shared" si="595"/>
        <v>1.10040626813697</v>
      </c>
      <c r="AH2407" s="34">
        <v>8040</v>
      </c>
      <c r="AI2407" s="34">
        <v>0</v>
      </c>
      <c r="AJ2407" s="35">
        <v>7008</v>
      </c>
      <c r="AK2407" s="35">
        <v>633</v>
      </c>
      <c r="AL2407" s="35">
        <v>504</v>
      </c>
      <c r="AM2407" s="34">
        <v>0.8</v>
      </c>
      <c r="AN2407" s="34">
        <f t="shared" si="596"/>
        <v>459.466666666667</v>
      </c>
      <c r="AO2407" s="35">
        <v>24</v>
      </c>
      <c r="AP2407" s="35">
        <v>24</v>
      </c>
      <c r="AQ2407" t="s">
        <v>153</v>
      </c>
      <c r="AR2407">
        <v>4</v>
      </c>
      <c r="AS2407" s="34">
        <v>0.066666666666667</v>
      </c>
      <c r="AT2407" t="s">
        <v>83</v>
      </c>
      <c r="AU2407" s="35">
        <f t="shared" si="606"/>
        <v>248.6</v>
      </c>
      <c r="AV2407" s="35">
        <f t="shared" si="597"/>
        <v>264</v>
      </c>
      <c r="AW2407" s="35">
        <f t="shared" si="598"/>
        <v>1.56006964596634</v>
      </c>
      <c r="AX2407" s="35">
        <f t="shared" si="599"/>
        <v>0.682530470110273</v>
      </c>
      <c r="AY2407" s="35">
        <f t="shared" si="600"/>
        <v>264</v>
      </c>
      <c r="AZ2407" s="35">
        <f t="shared" si="601"/>
        <v>264</v>
      </c>
      <c r="BA2407" s="27" t="str">
        <f t="shared" si="602"/>
        <v>3</v>
      </c>
      <c r="BB2407" s="34">
        <v>0.00036</v>
      </c>
      <c r="BC2407" s="34">
        <f t="shared" si="603"/>
        <v>0.09504</v>
      </c>
      <c r="BD2407" s="34" t="e">
        <f t="shared" si="604"/>
        <v>#REF!</v>
      </c>
      <c r="BE2407" s="34">
        <v>0.29</v>
      </c>
      <c r="BF2407" s="34">
        <f t="shared" si="607"/>
        <v>76.56</v>
      </c>
      <c r="BG2407" s="34" t="e">
        <f t="shared" si="605"/>
        <v>#REF!</v>
      </c>
      <c r="BH2407" t="str">
        <f>IF(AT2407="UDARA","U","N")&amp;LEFT($C$4,2)&amp;MID($C$4,4,2)&amp;LEFT(A2407,3)&amp;MID(E2407,2,2)&amp;VLOOKUP(E2407,Acuan_Reference!C:L,10,0)</f>
        <v>N1501PWT71N1</v>
      </c>
      <c r="BI2407" t="s">
        <v>84</v>
      </c>
      <c r="BJ2407" t="s">
        <v>119</v>
      </c>
      <c r="BK2407" t="s">
        <v>86</v>
      </c>
      <c r="BL2407" t="s">
        <v>87</v>
      </c>
    </row>
    <row r="2408" hidden="1" spans="1:64">
      <c r="A2408" t="s">
        <v>109</v>
      </c>
      <c r="B2408" t="s">
        <v>75</v>
      </c>
      <c r="C2408" t="s">
        <v>76</v>
      </c>
      <c r="D2408" t="s">
        <v>115</v>
      </c>
      <c r="E2408" t="s">
        <v>296</v>
      </c>
      <c r="F2408" t="s">
        <v>297</v>
      </c>
      <c r="G2408" t="s">
        <v>80</v>
      </c>
      <c r="H2408" t="s">
        <v>81</v>
      </c>
      <c r="I2408" s="34">
        <v>29240</v>
      </c>
      <c r="J2408" s="35">
        <v>1426</v>
      </c>
      <c r="K2408" s="35">
        <v>2778</v>
      </c>
      <c r="L2408" s="35">
        <v>1824</v>
      </c>
      <c r="M2408" s="35">
        <v>1471</v>
      </c>
      <c r="N2408" s="35">
        <v>2905</v>
      </c>
      <c r="O2408" s="35">
        <v>2091</v>
      </c>
      <c r="P2408" s="35">
        <v>2501</v>
      </c>
      <c r="Q2408" s="35">
        <v>1132</v>
      </c>
      <c r="R2408" s="35">
        <v>1557</v>
      </c>
      <c r="S2408" s="35">
        <v>4130</v>
      </c>
      <c r="T2408" s="35">
        <v>1643</v>
      </c>
      <c r="U2408" s="35">
        <v>1998</v>
      </c>
      <c r="V2408" s="34">
        <v>2590.3333333333</v>
      </c>
      <c r="W2408" s="34">
        <f t="shared" si="592"/>
        <v>1805</v>
      </c>
      <c r="X2408" s="35">
        <v>1112</v>
      </c>
      <c r="Y2408" s="35">
        <v>0</v>
      </c>
      <c r="Z2408" s="35">
        <v>0</v>
      </c>
      <c r="AA2408" s="34">
        <v>1968</v>
      </c>
      <c r="AB2408" s="34">
        <v>0</v>
      </c>
      <c r="AC2408" s="34">
        <v>0</v>
      </c>
      <c r="AD2408" s="34">
        <v>240</v>
      </c>
      <c r="AE2408" s="34">
        <f t="shared" si="593"/>
        <v>2208</v>
      </c>
      <c r="AF2408" s="34">
        <f t="shared" si="594"/>
        <v>0.852399948526584</v>
      </c>
      <c r="AG2408" s="34">
        <f t="shared" si="595"/>
        <v>1.09030470914127</v>
      </c>
      <c r="AH2408" s="34">
        <v>8040</v>
      </c>
      <c r="AI2408" s="34">
        <v>0</v>
      </c>
      <c r="AJ2408" s="35">
        <v>7008</v>
      </c>
      <c r="AK2408" s="35">
        <v>2395</v>
      </c>
      <c r="AL2408" s="35">
        <v>1774</v>
      </c>
      <c r="AM2408" s="34">
        <v>0.6</v>
      </c>
      <c r="AN2408" s="34">
        <f t="shared" si="596"/>
        <v>1083</v>
      </c>
      <c r="AO2408" s="35">
        <v>24</v>
      </c>
      <c r="AP2408" s="35">
        <v>24</v>
      </c>
      <c r="AQ2408" t="s">
        <v>153</v>
      </c>
      <c r="AR2408">
        <v>8</v>
      </c>
      <c r="AS2408" s="34">
        <v>0.1</v>
      </c>
      <c r="AT2408" t="s">
        <v>83</v>
      </c>
      <c r="AU2408" s="35">
        <f t="shared" si="606"/>
        <v>486.75</v>
      </c>
      <c r="AV2408" s="35">
        <f t="shared" si="597"/>
        <v>504</v>
      </c>
      <c r="AW2408" s="35">
        <f t="shared" si="598"/>
        <v>1.50249307479224</v>
      </c>
      <c r="AX2408" s="35">
        <f t="shared" si="599"/>
        <v>0.519667590027701</v>
      </c>
      <c r="AY2408" s="35">
        <f t="shared" si="600"/>
        <v>504</v>
      </c>
      <c r="AZ2408" s="35">
        <f t="shared" si="601"/>
        <v>504</v>
      </c>
      <c r="BA2408" s="27" t="str">
        <f t="shared" si="602"/>
        <v>3</v>
      </c>
      <c r="BB2408" s="34">
        <v>0.00036</v>
      </c>
      <c r="BC2408" s="34">
        <f t="shared" si="603"/>
        <v>0.18144</v>
      </c>
      <c r="BD2408" s="34" t="e">
        <f t="shared" si="604"/>
        <v>#REF!</v>
      </c>
      <c r="BE2408" s="34">
        <v>0.29</v>
      </c>
      <c r="BF2408" s="34">
        <f t="shared" si="607"/>
        <v>146.16</v>
      </c>
      <c r="BG2408" s="34" t="e">
        <f t="shared" si="605"/>
        <v>#REF!</v>
      </c>
      <c r="BH2408" t="str">
        <f>IF(AT2408="UDARA","U","N")&amp;LEFT($C$4,2)&amp;MID($C$4,4,2)&amp;LEFT(A2408,3)&amp;MID(E2408,2,2)&amp;VLOOKUP(E2408,Acuan_Reference!C:L,10,0)</f>
        <v>N1501SBY71N1</v>
      </c>
      <c r="BI2408" t="s">
        <v>84</v>
      </c>
      <c r="BJ2408" t="s">
        <v>119</v>
      </c>
      <c r="BK2408" t="s">
        <v>86</v>
      </c>
      <c r="BL2408" t="s">
        <v>87</v>
      </c>
    </row>
    <row r="2409" hidden="1" spans="1:64">
      <c r="A2409" t="s">
        <v>110</v>
      </c>
      <c r="B2409" t="s">
        <v>75</v>
      </c>
      <c r="C2409" t="s">
        <v>76</v>
      </c>
      <c r="D2409" t="s">
        <v>115</v>
      </c>
      <c r="E2409" t="s">
        <v>296</v>
      </c>
      <c r="F2409" t="s">
        <v>297</v>
      </c>
      <c r="G2409" t="s">
        <v>80</v>
      </c>
      <c r="H2409" t="s">
        <v>81</v>
      </c>
      <c r="I2409" s="34">
        <v>29240</v>
      </c>
      <c r="J2409" s="35">
        <v>755</v>
      </c>
      <c r="K2409" s="35">
        <v>1635</v>
      </c>
      <c r="L2409" s="35">
        <v>1026</v>
      </c>
      <c r="M2409" s="35">
        <v>931</v>
      </c>
      <c r="N2409" s="35">
        <v>834</v>
      </c>
      <c r="O2409" s="35">
        <v>660</v>
      </c>
      <c r="P2409" s="35">
        <v>1260</v>
      </c>
      <c r="Q2409" s="35">
        <v>757</v>
      </c>
      <c r="R2409" s="35">
        <v>835</v>
      </c>
      <c r="S2409" s="35">
        <v>1054</v>
      </c>
      <c r="T2409" s="35">
        <v>942</v>
      </c>
      <c r="U2409" s="35">
        <v>798</v>
      </c>
      <c r="V2409" s="34">
        <v>931.33333333333</v>
      </c>
      <c r="W2409" s="34">
        <f t="shared" si="592"/>
        <v>808.333333333333</v>
      </c>
      <c r="X2409" s="35">
        <v>342</v>
      </c>
      <c r="Y2409" s="35">
        <v>0</v>
      </c>
      <c r="Z2409" s="35">
        <v>0</v>
      </c>
      <c r="AA2409" s="34">
        <v>1016</v>
      </c>
      <c r="AB2409" s="34">
        <v>0</v>
      </c>
      <c r="AC2409" s="34">
        <v>0</v>
      </c>
      <c r="AD2409" s="34">
        <v>120</v>
      </c>
      <c r="AE2409" s="34">
        <f t="shared" si="593"/>
        <v>1136</v>
      </c>
      <c r="AF2409" s="34">
        <f t="shared" si="594"/>
        <v>1.21975662133143</v>
      </c>
      <c r="AG2409" s="34">
        <f t="shared" si="595"/>
        <v>1.25690721649485</v>
      </c>
      <c r="AH2409" s="34">
        <v>8040</v>
      </c>
      <c r="AI2409" s="34">
        <v>0</v>
      </c>
      <c r="AJ2409" s="35">
        <v>7008</v>
      </c>
      <c r="AK2409" s="35">
        <v>930</v>
      </c>
      <c r="AL2409" s="35">
        <v>685</v>
      </c>
      <c r="AM2409" s="34">
        <v>0.7</v>
      </c>
      <c r="AN2409" s="34">
        <f t="shared" si="596"/>
        <v>565.833333333333</v>
      </c>
      <c r="AO2409" s="35">
        <v>24</v>
      </c>
      <c r="AP2409" s="35">
        <v>24</v>
      </c>
      <c r="AQ2409" t="s">
        <v>153</v>
      </c>
      <c r="AR2409">
        <v>8</v>
      </c>
      <c r="AS2409" s="34">
        <v>0.066666666666667</v>
      </c>
      <c r="AT2409" t="s">
        <v>83</v>
      </c>
      <c r="AU2409" s="35">
        <f t="shared" si="606"/>
        <v>86.1250000000001</v>
      </c>
      <c r="AV2409" s="35">
        <f t="shared" si="597"/>
        <v>96</v>
      </c>
      <c r="AW2409" s="35">
        <f t="shared" si="598"/>
        <v>1.52412371134021</v>
      </c>
      <c r="AX2409" s="35">
        <f t="shared" si="599"/>
        <v>0.676701030927835</v>
      </c>
      <c r="AY2409" s="35">
        <f t="shared" si="600"/>
        <v>96</v>
      </c>
      <c r="AZ2409" s="35">
        <f t="shared" si="601"/>
        <v>96</v>
      </c>
      <c r="BA2409" s="27" t="str">
        <f t="shared" si="602"/>
        <v>3</v>
      </c>
      <c r="BB2409" s="34">
        <v>0.00036</v>
      </c>
      <c r="BC2409" s="34">
        <f t="shared" si="603"/>
        <v>0.03456</v>
      </c>
      <c r="BD2409" s="34" t="e">
        <f t="shared" si="604"/>
        <v>#REF!</v>
      </c>
      <c r="BE2409" s="34">
        <v>0.29</v>
      </c>
      <c r="BF2409" s="34">
        <f t="shared" si="607"/>
        <v>27.84</v>
      </c>
      <c r="BG2409" s="34" t="e">
        <f t="shared" si="605"/>
        <v>#REF!</v>
      </c>
      <c r="BH2409" t="str">
        <f>IF(AT2409="UDARA","U","N")&amp;LEFT($C$4,2)&amp;MID($C$4,4,2)&amp;LEFT(A2409,3)&amp;MID(E2409,2,2)&amp;VLOOKUP(E2409,Acuan_Reference!C:L,10,0)</f>
        <v>N1501SLO71N1</v>
      </c>
      <c r="BI2409" t="s">
        <v>84</v>
      </c>
      <c r="BJ2409" t="s">
        <v>119</v>
      </c>
      <c r="BK2409" t="s">
        <v>86</v>
      </c>
      <c r="BL2409" t="s">
        <v>87</v>
      </c>
    </row>
    <row r="2410" hidden="1" spans="1:64">
      <c r="A2410" t="s">
        <v>111</v>
      </c>
      <c r="B2410" t="s">
        <v>75</v>
      </c>
      <c r="C2410" t="s">
        <v>76</v>
      </c>
      <c r="D2410" t="s">
        <v>115</v>
      </c>
      <c r="E2410" t="s">
        <v>296</v>
      </c>
      <c r="F2410" t="s">
        <v>297</v>
      </c>
      <c r="G2410" t="s">
        <v>80</v>
      </c>
      <c r="H2410" t="s">
        <v>81</v>
      </c>
      <c r="I2410" s="34">
        <v>29240</v>
      </c>
      <c r="J2410" s="35">
        <v>663</v>
      </c>
      <c r="K2410" s="35">
        <v>1644</v>
      </c>
      <c r="L2410" s="35">
        <v>1455</v>
      </c>
      <c r="M2410" s="35">
        <v>888</v>
      </c>
      <c r="N2410" s="35">
        <v>820</v>
      </c>
      <c r="O2410" s="35">
        <v>2742</v>
      </c>
      <c r="P2410" s="35">
        <v>2054</v>
      </c>
      <c r="Q2410" s="35">
        <v>498</v>
      </c>
      <c r="R2410" s="35">
        <v>1329</v>
      </c>
      <c r="S2410" s="35">
        <v>2599</v>
      </c>
      <c r="T2410" s="35">
        <v>994</v>
      </c>
      <c r="U2410" s="35">
        <v>1056</v>
      </c>
      <c r="V2410" s="34">
        <v>1549.6666666667</v>
      </c>
      <c r="W2410" s="34">
        <f t="shared" si="592"/>
        <v>1080.33333333333</v>
      </c>
      <c r="X2410" s="35">
        <v>500</v>
      </c>
      <c r="Y2410" s="35">
        <v>300</v>
      </c>
      <c r="Z2410" s="35">
        <v>0</v>
      </c>
      <c r="AA2410" s="34">
        <v>3216</v>
      </c>
      <c r="AB2410" s="34">
        <v>0</v>
      </c>
      <c r="AC2410" s="34">
        <v>0</v>
      </c>
      <c r="AD2410" s="34">
        <v>0</v>
      </c>
      <c r="AE2410" s="34">
        <f t="shared" si="593"/>
        <v>3216</v>
      </c>
      <c r="AF2410" s="34">
        <f t="shared" si="594"/>
        <v>2.07528500752846</v>
      </c>
      <c r="AG2410" s="34">
        <f t="shared" si="595"/>
        <v>2.97685899413761</v>
      </c>
      <c r="AH2410" s="34">
        <v>8040</v>
      </c>
      <c r="AI2410" s="34">
        <v>0</v>
      </c>
      <c r="AJ2410" s="35">
        <v>7008</v>
      </c>
      <c r="AK2410" s="35">
        <v>1555</v>
      </c>
      <c r="AL2410" s="35">
        <v>1191</v>
      </c>
      <c r="AM2410" s="34">
        <v>1.5</v>
      </c>
      <c r="AN2410" s="34">
        <f t="shared" si="596"/>
        <v>1620.5</v>
      </c>
      <c r="AO2410" s="35">
        <v>24</v>
      </c>
      <c r="AP2410" s="35">
        <v>24</v>
      </c>
      <c r="AQ2410" t="s">
        <v>82</v>
      </c>
      <c r="AR2410">
        <v>2</v>
      </c>
      <c r="AS2410" s="34">
        <v>0.53333333333333</v>
      </c>
      <c r="AT2410" t="s">
        <v>83</v>
      </c>
      <c r="AU2410" s="35">
        <f t="shared" si="606"/>
        <v>0</v>
      </c>
      <c r="AV2410" s="35">
        <f t="shared" si="597"/>
        <v>0</v>
      </c>
      <c r="AW2410" s="35">
        <f t="shared" si="598"/>
        <v>2.97685899413761</v>
      </c>
      <c r="AX2410" s="35">
        <f t="shared" si="599"/>
        <v>1.87442147485344</v>
      </c>
      <c r="AY2410" s="35">
        <f t="shared" si="600"/>
        <v>0</v>
      </c>
      <c r="AZ2410" s="35">
        <f t="shared" si="601"/>
        <v>0</v>
      </c>
      <c r="BA2410" s="27" t="str">
        <f t="shared" si="602"/>
        <v>3</v>
      </c>
      <c r="BB2410" s="34">
        <v>0.00036</v>
      </c>
      <c r="BC2410" s="34">
        <f t="shared" si="603"/>
        <v>0</v>
      </c>
      <c r="BD2410" s="34" t="e">
        <f t="shared" si="604"/>
        <v>#REF!</v>
      </c>
      <c r="BE2410" s="34">
        <v>0.29</v>
      </c>
      <c r="BF2410" s="34">
        <f t="shared" si="607"/>
        <v>0</v>
      </c>
      <c r="BG2410" s="34" t="e">
        <f t="shared" si="605"/>
        <v>#REF!</v>
      </c>
      <c r="BH2410" t="str">
        <f>IF(AT2410="UDARA","U","N")&amp;LEFT($C$4,2)&amp;MID($C$4,4,2)&amp;LEFT(A2410,3)&amp;MID(E2410,2,2)&amp;VLOOKUP(E2410,Acuan_Reference!C:L,10,0)</f>
        <v>N1501SMD71N1</v>
      </c>
      <c r="BI2410" t="s">
        <v>84</v>
      </c>
      <c r="BJ2410" t="s">
        <v>119</v>
      </c>
      <c r="BK2410" t="s">
        <v>86</v>
      </c>
      <c r="BL2410" t="s">
        <v>87</v>
      </c>
    </row>
    <row r="2411" hidden="1" spans="1:64">
      <c r="A2411" t="s">
        <v>112</v>
      </c>
      <c r="B2411" t="s">
        <v>75</v>
      </c>
      <c r="C2411" t="s">
        <v>76</v>
      </c>
      <c r="D2411" t="s">
        <v>115</v>
      </c>
      <c r="E2411" t="s">
        <v>296</v>
      </c>
      <c r="F2411" t="s">
        <v>297</v>
      </c>
      <c r="G2411" t="s">
        <v>80</v>
      </c>
      <c r="H2411" t="s">
        <v>81</v>
      </c>
      <c r="I2411" s="34">
        <v>29240</v>
      </c>
      <c r="J2411" s="35">
        <v>702</v>
      </c>
      <c r="K2411" s="35">
        <v>1804</v>
      </c>
      <c r="L2411" s="35">
        <v>744</v>
      </c>
      <c r="M2411" s="35">
        <v>459</v>
      </c>
      <c r="N2411" s="35">
        <v>858</v>
      </c>
      <c r="O2411" s="35">
        <v>729</v>
      </c>
      <c r="P2411" s="35">
        <v>457</v>
      </c>
      <c r="Q2411" s="35">
        <v>325</v>
      </c>
      <c r="R2411" s="35">
        <v>465</v>
      </c>
      <c r="S2411" s="35">
        <v>575</v>
      </c>
      <c r="T2411" s="35">
        <v>203</v>
      </c>
      <c r="U2411" s="35">
        <v>374</v>
      </c>
      <c r="V2411" s="34">
        <v>384</v>
      </c>
      <c r="W2411" s="34">
        <f t="shared" si="592"/>
        <v>292.666666666667</v>
      </c>
      <c r="X2411" s="35">
        <v>262</v>
      </c>
      <c r="Y2411" s="35">
        <v>0</v>
      </c>
      <c r="Z2411" s="35">
        <v>0</v>
      </c>
      <c r="AA2411" s="34">
        <v>364</v>
      </c>
      <c r="AB2411" s="34">
        <v>0</v>
      </c>
      <c r="AC2411" s="34">
        <v>0</v>
      </c>
      <c r="AD2411" s="34">
        <v>72</v>
      </c>
      <c r="AE2411" s="34">
        <f t="shared" si="593"/>
        <v>436</v>
      </c>
      <c r="AF2411" s="34">
        <f t="shared" si="594"/>
        <v>1.13541666666667</v>
      </c>
      <c r="AG2411" s="34">
        <f t="shared" si="595"/>
        <v>1.24373576309795</v>
      </c>
      <c r="AH2411" s="34">
        <v>8040</v>
      </c>
      <c r="AI2411" s="34">
        <v>0</v>
      </c>
      <c r="AJ2411" s="35">
        <v>7008</v>
      </c>
      <c r="AK2411" s="35">
        <v>480</v>
      </c>
      <c r="AL2411" s="35">
        <v>301</v>
      </c>
      <c r="AM2411" s="34">
        <v>0.7</v>
      </c>
      <c r="AN2411" s="34">
        <f t="shared" si="596"/>
        <v>204.866666666667</v>
      </c>
      <c r="AO2411" s="35">
        <v>24</v>
      </c>
      <c r="AP2411" s="35">
        <v>24</v>
      </c>
      <c r="AQ2411" t="s">
        <v>153</v>
      </c>
      <c r="AR2411">
        <v>8</v>
      </c>
      <c r="AS2411" s="34">
        <v>0.066666666666667</v>
      </c>
      <c r="AT2411" t="s">
        <v>83</v>
      </c>
      <c r="AU2411" s="35">
        <f t="shared" si="606"/>
        <v>52.4</v>
      </c>
      <c r="AV2411" s="35">
        <f t="shared" si="597"/>
        <v>72</v>
      </c>
      <c r="AW2411" s="35">
        <f t="shared" si="598"/>
        <v>1.73576309794989</v>
      </c>
      <c r="AX2411" s="35">
        <f t="shared" si="599"/>
        <v>0.707289293849658</v>
      </c>
      <c r="AY2411" s="35">
        <f t="shared" si="600"/>
        <v>72</v>
      </c>
      <c r="AZ2411" s="35">
        <f t="shared" si="601"/>
        <v>72</v>
      </c>
      <c r="BA2411" s="27" t="str">
        <f t="shared" si="602"/>
        <v>3</v>
      </c>
      <c r="BB2411" s="34">
        <v>0.00036</v>
      </c>
      <c r="BC2411" s="34">
        <f t="shared" si="603"/>
        <v>0.02592</v>
      </c>
      <c r="BD2411" s="34" t="e">
        <f t="shared" si="604"/>
        <v>#REF!</v>
      </c>
      <c r="BE2411" s="34">
        <v>0.29</v>
      </c>
      <c r="BF2411" s="34">
        <f t="shared" si="607"/>
        <v>20.88</v>
      </c>
      <c r="BG2411" s="34" t="e">
        <f t="shared" si="605"/>
        <v>#REF!</v>
      </c>
      <c r="BH2411" t="str">
        <f>IF(AT2411="UDARA","U","N")&amp;LEFT($C$4,2)&amp;MID($C$4,4,2)&amp;LEFT(A2411,3)&amp;MID(E2411,2,2)&amp;VLOOKUP(E2411,Acuan_Reference!C:L,10,0)</f>
        <v>N1501SMG71N1</v>
      </c>
      <c r="BI2411" t="s">
        <v>84</v>
      </c>
      <c r="BJ2411" t="s">
        <v>119</v>
      </c>
      <c r="BK2411" t="s">
        <v>86</v>
      </c>
      <c r="BL2411" t="s">
        <v>87</v>
      </c>
    </row>
    <row r="2412" hidden="1" spans="1:64">
      <c r="A2412" t="s">
        <v>113</v>
      </c>
      <c r="B2412" t="s">
        <v>75</v>
      </c>
      <c r="C2412" t="s">
        <v>76</v>
      </c>
      <c r="D2412" t="s">
        <v>115</v>
      </c>
      <c r="E2412" t="s">
        <v>296</v>
      </c>
      <c r="F2412" t="s">
        <v>297</v>
      </c>
      <c r="G2412" t="s">
        <v>80</v>
      </c>
      <c r="H2412" t="s">
        <v>81</v>
      </c>
      <c r="I2412" s="34">
        <v>29240</v>
      </c>
      <c r="J2412" s="35">
        <v>926</v>
      </c>
      <c r="K2412" s="35">
        <v>929</v>
      </c>
      <c r="L2412" s="35">
        <v>1119</v>
      </c>
      <c r="M2412" s="35">
        <v>745</v>
      </c>
      <c r="N2412" s="35">
        <v>940</v>
      </c>
      <c r="O2412" s="35">
        <v>1001</v>
      </c>
      <c r="P2412" s="35">
        <v>607</v>
      </c>
      <c r="Q2412" s="35">
        <v>836</v>
      </c>
      <c r="R2412" s="35">
        <v>796</v>
      </c>
      <c r="S2412" s="35">
        <v>921</v>
      </c>
      <c r="T2412" s="35">
        <v>691</v>
      </c>
      <c r="U2412" s="35">
        <v>849</v>
      </c>
      <c r="V2412" s="34">
        <v>820.33333333333</v>
      </c>
      <c r="W2412" s="34">
        <f t="shared" si="592"/>
        <v>707.666666666667</v>
      </c>
      <c r="X2412" s="35">
        <v>250</v>
      </c>
      <c r="Y2412" s="35">
        <v>0</v>
      </c>
      <c r="Z2412" s="35">
        <v>0</v>
      </c>
      <c r="AA2412" s="34">
        <v>330</v>
      </c>
      <c r="AB2412" s="34">
        <v>0</v>
      </c>
      <c r="AC2412" s="34">
        <v>0</v>
      </c>
      <c r="AD2412" s="34">
        <v>216</v>
      </c>
      <c r="AE2412" s="34">
        <f t="shared" si="593"/>
        <v>546</v>
      </c>
      <c r="AF2412" s="34">
        <f t="shared" si="594"/>
        <v>0.665583096302319</v>
      </c>
      <c r="AG2412" s="34">
        <f t="shared" si="595"/>
        <v>0.466321243523316</v>
      </c>
      <c r="AH2412" s="34">
        <v>8040</v>
      </c>
      <c r="AI2412" s="34">
        <v>0</v>
      </c>
      <c r="AJ2412" s="35">
        <v>7008</v>
      </c>
      <c r="AK2412" s="35">
        <v>897</v>
      </c>
      <c r="AL2412" s="35">
        <v>583</v>
      </c>
      <c r="AM2412" s="34">
        <v>0.25</v>
      </c>
      <c r="AN2412" s="34">
        <f t="shared" si="596"/>
        <v>176.916666666667</v>
      </c>
      <c r="AO2412" s="35">
        <v>24</v>
      </c>
      <c r="AP2412" s="35">
        <v>24</v>
      </c>
      <c r="AQ2412" t="s">
        <v>153</v>
      </c>
      <c r="AR2412">
        <v>12</v>
      </c>
      <c r="AS2412" s="34">
        <v>0.033333333333333</v>
      </c>
      <c r="AT2412" t="s">
        <v>83</v>
      </c>
      <c r="AU2412" s="35">
        <f t="shared" si="606"/>
        <v>160.4375</v>
      </c>
      <c r="AV2412" s="35">
        <f t="shared" si="597"/>
        <v>168</v>
      </c>
      <c r="AW2412" s="35">
        <f t="shared" si="598"/>
        <v>1.00894959962317</v>
      </c>
      <c r="AX2412" s="35">
        <f t="shared" si="599"/>
        <v>0.185115402731983</v>
      </c>
      <c r="AY2412" s="35">
        <f t="shared" si="600"/>
        <v>168</v>
      </c>
      <c r="AZ2412" s="35">
        <f t="shared" si="601"/>
        <v>168</v>
      </c>
      <c r="BA2412" s="27" t="str">
        <f t="shared" si="602"/>
        <v>3</v>
      </c>
      <c r="BB2412" s="34">
        <v>0.00036</v>
      </c>
      <c r="BC2412" s="34">
        <f t="shared" si="603"/>
        <v>0.06048</v>
      </c>
      <c r="BD2412" s="34" t="e">
        <f t="shared" si="604"/>
        <v>#REF!</v>
      </c>
      <c r="BE2412" s="34">
        <v>0.29</v>
      </c>
      <c r="BF2412" s="34">
        <f t="shared" si="607"/>
        <v>48.72</v>
      </c>
      <c r="BG2412" s="34" t="e">
        <f t="shared" si="605"/>
        <v>#REF!</v>
      </c>
      <c r="BH2412" t="str">
        <f>IF(AT2412="UDARA","U","N")&amp;LEFT($C$4,2)&amp;MID($C$4,4,2)&amp;LEFT(A2412,3)&amp;MID(E2412,2,2)&amp;VLOOKUP(E2412,Acuan_Reference!C:L,10,0)</f>
        <v>N1501TGR71N1</v>
      </c>
      <c r="BI2412" t="s">
        <v>84</v>
      </c>
      <c r="BJ2412" t="s">
        <v>119</v>
      </c>
      <c r="BK2412" t="s">
        <v>86</v>
      </c>
      <c r="BL2412" t="s">
        <v>87</v>
      </c>
    </row>
    <row r="2413" hidden="1" spans="1:64">
      <c r="A2413" t="s">
        <v>114</v>
      </c>
      <c r="B2413" t="s">
        <v>75</v>
      </c>
      <c r="C2413" t="s">
        <v>76</v>
      </c>
      <c r="D2413" t="s">
        <v>115</v>
      </c>
      <c r="E2413" t="s">
        <v>296</v>
      </c>
      <c r="F2413" t="s">
        <v>297</v>
      </c>
      <c r="G2413" t="s">
        <v>80</v>
      </c>
      <c r="H2413" t="s">
        <v>81</v>
      </c>
      <c r="I2413" s="34">
        <v>29240</v>
      </c>
      <c r="J2413" s="35">
        <v>656</v>
      </c>
      <c r="K2413" s="35">
        <v>1197</v>
      </c>
      <c r="L2413" s="35">
        <v>1436</v>
      </c>
      <c r="M2413" s="35">
        <v>577</v>
      </c>
      <c r="N2413" s="35">
        <v>621</v>
      </c>
      <c r="O2413" s="35">
        <v>766</v>
      </c>
      <c r="P2413" s="35">
        <v>1350</v>
      </c>
      <c r="Q2413" s="35">
        <v>456</v>
      </c>
      <c r="R2413" s="35">
        <v>490</v>
      </c>
      <c r="S2413" s="35">
        <v>1154</v>
      </c>
      <c r="T2413" s="35">
        <v>1005</v>
      </c>
      <c r="U2413" s="35">
        <v>1012</v>
      </c>
      <c r="V2413" s="34">
        <v>1057</v>
      </c>
      <c r="W2413" s="34">
        <f t="shared" si="592"/>
        <v>886</v>
      </c>
      <c r="X2413" s="35">
        <v>175</v>
      </c>
      <c r="Y2413" s="35">
        <v>0</v>
      </c>
      <c r="Z2413" s="35">
        <v>0</v>
      </c>
      <c r="AA2413" s="34">
        <v>952</v>
      </c>
      <c r="AB2413" s="34">
        <v>0</v>
      </c>
      <c r="AC2413" s="34">
        <v>0</v>
      </c>
      <c r="AD2413" s="34">
        <v>0</v>
      </c>
      <c r="AE2413" s="34">
        <f t="shared" si="593"/>
        <v>952</v>
      </c>
      <c r="AF2413" s="34">
        <f t="shared" si="594"/>
        <v>0.900662251655629</v>
      </c>
      <c r="AG2413" s="34">
        <f t="shared" si="595"/>
        <v>1.0744920993228</v>
      </c>
      <c r="AH2413" s="34">
        <v>8040</v>
      </c>
      <c r="AI2413" s="34">
        <v>0</v>
      </c>
      <c r="AJ2413" s="35">
        <v>7008</v>
      </c>
      <c r="AK2413" s="35">
        <v>738</v>
      </c>
      <c r="AL2413" s="35">
        <v>641</v>
      </c>
      <c r="AM2413" s="34">
        <v>0.7</v>
      </c>
      <c r="AN2413" s="34">
        <f t="shared" si="596"/>
        <v>620.2</v>
      </c>
      <c r="AO2413" s="35">
        <v>24</v>
      </c>
      <c r="AP2413" s="35">
        <v>24</v>
      </c>
      <c r="AQ2413" t="s">
        <v>153</v>
      </c>
      <c r="AR2413">
        <v>8</v>
      </c>
      <c r="AS2413" s="34">
        <v>0.066666666666667</v>
      </c>
      <c r="AT2413" t="s">
        <v>83</v>
      </c>
      <c r="AU2413" s="35">
        <f t="shared" si="606"/>
        <v>231.9</v>
      </c>
      <c r="AV2413" s="35">
        <f t="shared" si="597"/>
        <v>240</v>
      </c>
      <c r="AW2413" s="35">
        <f t="shared" si="598"/>
        <v>1.34537246049661</v>
      </c>
      <c r="AX2413" s="35">
        <f t="shared" si="599"/>
        <v>0.621896162528217</v>
      </c>
      <c r="AY2413" s="35">
        <f t="shared" si="600"/>
        <v>240</v>
      </c>
      <c r="AZ2413" s="35">
        <f t="shared" si="601"/>
        <v>240</v>
      </c>
      <c r="BA2413" s="27" t="str">
        <f t="shared" si="602"/>
        <v>3</v>
      </c>
      <c r="BB2413" s="34">
        <v>0.00036</v>
      </c>
      <c r="BC2413" s="34">
        <f t="shared" si="603"/>
        <v>0.0864</v>
      </c>
      <c r="BD2413" s="34" t="e">
        <f t="shared" si="604"/>
        <v>#REF!</v>
      </c>
      <c r="BE2413" s="34">
        <v>0.29</v>
      </c>
      <c r="BF2413" s="34">
        <f t="shared" si="607"/>
        <v>69.6</v>
      </c>
      <c r="BG2413" s="34" t="e">
        <f t="shared" si="605"/>
        <v>#REF!</v>
      </c>
      <c r="BH2413" t="str">
        <f>IF(AT2413="UDARA","U","N")&amp;LEFT($C$4,2)&amp;MID($C$4,4,2)&amp;LEFT(A2413,3)&amp;MID(E2413,2,2)&amp;VLOOKUP(E2413,Acuan_Reference!C:L,10,0)</f>
        <v>N1501YGY71N1</v>
      </c>
      <c r="BI2413" t="s">
        <v>84</v>
      </c>
      <c r="BJ2413" t="s">
        <v>119</v>
      </c>
      <c r="BK2413" t="s">
        <v>86</v>
      </c>
      <c r="BL2413" t="s">
        <v>87</v>
      </c>
    </row>
    <row r="2414" hidden="1" spans="1:64">
      <c r="A2414" t="s">
        <v>74</v>
      </c>
      <c r="B2414" t="s">
        <v>75</v>
      </c>
      <c r="C2414" t="s">
        <v>76</v>
      </c>
      <c r="D2414" t="s">
        <v>115</v>
      </c>
      <c r="E2414" t="s">
        <v>298</v>
      </c>
      <c r="F2414" t="s">
        <v>299</v>
      </c>
      <c r="G2414" t="s">
        <v>80</v>
      </c>
      <c r="H2414" t="s">
        <v>81</v>
      </c>
      <c r="I2414" s="34">
        <v>51850</v>
      </c>
      <c r="J2414" s="35">
        <v>532</v>
      </c>
      <c r="K2414" s="35">
        <v>826</v>
      </c>
      <c r="L2414" s="35">
        <v>1082</v>
      </c>
      <c r="M2414" s="35">
        <v>463</v>
      </c>
      <c r="N2414" s="35">
        <v>771</v>
      </c>
      <c r="O2414" s="35">
        <v>698</v>
      </c>
      <c r="P2414" s="35">
        <v>926</v>
      </c>
      <c r="Q2414" s="35">
        <v>530</v>
      </c>
      <c r="R2414" s="35">
        <v>787</v>
      </c>
      <c r="S2414" s="35">
        <v>959</v>
      </c>
      <c r="T2414" s="35">
        <v>454</v>
      </c>
      <c r="U2414" s="35">
        <v>697</v>
      </c>
      <c r="V2414" s="34">
        <v>703.33333333333</v>
      </c>
      <c r="W2414" s="34">
        <f t="shared" si="592"/>
        <v>561.333333333333</v>
      </c>
      <c r="X2414" s="35">
        <v>246</v>
      </c>
      <c r="Y2414" s="35">
        <v>0</v>
      </c>
      <c r="Z2414" s="35">
        <v>0</v>
      </c>
      <c r="AA2414" s="34">
        <v>833</v>
      </c>
      <c r="AB2414" s="34">
        <v>0</v>
      </c>
      <c r="AC2414" s="34">
        <v>0</v>
      </c>
      <c r="AD2414" s="34">
        <v>0</v>
      </c>
      <c r="AE2414" s="34">
        <f t="shared" si="593"/>
        <v>833</v>
      </c>
      <c r="AF2414" s="34">
        <f t="shared" si="594"/>
        <v>1.18436018957347</v>
      </c>
      <c r="AG2414" s="34">
        <f t="shared" si="595"/>
        <v>1.48396674584323</v>
      </c>
      <c r="AH2414" s="34">
        <v>9360</v>
      </c>
      <c r="AI2414" s="34">
        <v>0</v>
      </c>
      <c r="AJ2414" s="35">
        <v>636</v>
      </c>
      <c r="AK2414" s="35">
        <v>800</v>
      </c>
      <c r="AL2414" s="35">
        <v>533</v>
      </c>
      <c r="AM2414" s="34">
        <v>0.7</v>
      </c>
      <c r="AN2414" s="34">
        <f t="shared" si="596"/>
        <v>392.933333333333</v>
      </c>
      <c r="AO2414" s="35">
        <v>12</v>
      </c>
      <c r="AP2414" s="35">
        <v>12</v>
      </c>
      <c r="AQ2414" t="s">
        <v>153</v>
      </c>
      <c r="AR2414">
        <v>8</v>
      </c>
      <c r="AS2414" s="34">
        <v>0.066666666666667</v>
      </c>
      <c r="AT2414" t="s">
        <v>83</v>
      </c>
      <c r="AU2414" s="35">
        <f t="shared" si="606"/>
        <v>69.7</v>
      </c>
      <c r="AV2414" s="35">
        <f t="shared" si="597"/>
        <v>72</v>
      </c>
      <c r="AW2414" s="35">
        <f t="shared" si="598"/>
        <v>1.61223277909739</v>
      </c>
      <c r="AX2414" s="35">
        <f t="shared" si="599"/>
        <v>0.66270783847981</v>
      </c>
      <c r="AY2414" s="35">
        <f t="shared" si="600"/>
        <v>72</v>
      </c>
      <c r="AZ2414" s="35">
        <f t="shared" si="601"/>
        <v>72</v>
      </c>
      <c r="BA2414" s="27" t="str">
        <f t="shared" si="602"/>
        <v>3</v>
      </c>
      <c r="BB2414" s="34">
        <v>0.00063</v>
      </c>
      <c r="BC2414" s="34">
        <f t="shared" si="603"/>
        <v>0.04536</v>
      </c>
      <c r="BD2414" s="34" t="e">
        <f t="shared" si="604"/>
        <v>#REF!</v>
      </c>
      <c r="BE2414" s="34">
        <v>0.58</v>
      </c>
      <c r="BF2414" s="34">
        <f t="shared" si="607"/>
        <v>41.76</v>
      </c>
      <c r="BG2414" s="34" t="e">
        <f t="shared" si="605"/>
        <v>#REF!</v>
      </c>
      <c r="BH2414" t="str">
        <f>IF(AT2414="UDARA","U","N")&amp;LEFT($C$4,2)&amp;MID($C$4,4,2)&amp;LEFT(A2414,3)&amp;MID(E2414,2,2)&amp;VLOOKUP(E2414,Acuan_Reference!C:L,10,0)</f>
        <v>N1501BDG71S3</v>
      </c>
      <c r="BI2414" t="s">
        <v>84</v>
      </c>
      <c r="BJ2414" t="s">
        <v>119</v>
      </c>
      <c r="BK2414" t="s">
        <v>86</v>
      </c>
      <c r="BL2414" t="s">
        <v>87</v>
      </c>
    </row>
    <row r="2415" hidden="1" spans="1:64">
      <c r="A2415" t="s">
        <v>88</v>
      </c>
      <c r="B2415" t="s">
        <v>75</v>
      </c>
      <c r="C2415" t="s">
        <v>76</v>
      </c>
      <c r="D2415" t="s">
        <v>115</v>
      </c>
      <c r="E2415" t="s">
        <v>298</v>
      </c>
      <c r="F2415" t="s">
        <v>299</v>
      </c>
      <c r="G2415" t="s">
        <v>80</v>
      </c>
      <c r="H2415" t="s">
        <v>81</v>
      </c>
      <c r="I2415" s="34">
        <v>51850</v>
      </c>
      <c r="J2415" s="35">
        <v>94</v>
      </c>
      <c r="K2415" s="35">
        <v>170</v>
      </c>
      <c r="L2415" s="35">
        <v>148</v>
      </c>
      <c r="M2415" s="35">
        <v>115</v>
      </c>
      <c r="N2415" s="35">
        <v>111</v>
      </c>
      <c r="O2415" s="35">
        <v>151</v>
      </c>
      <c r="P2415" s="35">
        <v>80</v>
      </c>
      <c r="Q2415" s="35">
        <v>95</v>
      </c>
      <c r="R2415" s="35">
        <v>209</v>
      </c>
      <c r="S2415" s="35">
        <v>194</v>
      </c>
      <c r="T2415" s="35">
        <v>173</v>
      </c>
      <c r="U2415" s="35">
        <v>268</v>
      </c>
      <c r="V2415" s="34">
        <v>211.66666666667</v>
      </c>
      <c r="W2415" s="34">
        <f t="shared" si="592"/>
        <v>193.666666666667</v>
      </c>
      <c r="X2415" s="35">
        <v>101</v>
      </c>
      <c r="Y2415" s="35">
        <v>0</v>
      </c>
      <c r="Z2415" s="35">
        <v>0</v>
      </c>
      <c r="AA2415" s="34">
        <v>107</v>
      </c>
      <c r="AB2415" s="34">
        <v>0</v>
      </c>
      <c r="AC2415" s="34">
        <v>0</v>
      </c>
      <c r="AD2415" s="34">
        <v>0</v>
      </c>
      <c r="AE2415" s="34">
        <f t="shared" si="593"/>
        <v>107</v>
      </c>
      <c r="AF2415" s="34">
        <f t="shared" si="594"/>
        <v>0.505511811023614</v>
      </c>
      <c r="AG2415" s="34">
        <f t="shared" si="595"/>
        <v>0.55249569707401</v>
      </c>
      <c r="AH2415" s="34">
        <v>9360</v>
      </c>
      <c r="AI2415" s="34">
        <v>0</v>
      </c>
      <c r="AJ2415" s="35">
        <v>636</v>
      </c>
      <c r="AK2415" s="35">
        <v>176</v>
      </c>
      <c r="AL2415" s="35">
        <v>140</v>
      </c>
      <c r="AM2415" s="34">
        <v>0.6</v>
      </c>
      <c r="AN2415" s="34">
        <f t="shared" si="596"/>
        <v>116.2</v>
      </c>
      <c r="AO2415" s="35">
        <v>12</v>
      </c>
      <c r="AP2415" s="35">
        <v>12</v>
      </c>
      <c r="AQ2415" t="s">
        <v>153</v>
      </c>
      <c r="AR2415">
        <v>8</v>
      </c>
      <c r="AS2415" s="34">
        <v>0.033333333333333</v>
      </c>
      <c r="AT2415" t="s">
        <v>83</v>
      </c>
      <c r="AU2415" s="35">
        <f t="shared" si="606"/>
        <v>111.9</v>
      </c>
      <c r="AV2415" s="35">
        <f t="shared" si="597"/>
        <v>120</v>
      </c>
      <c r="AW2415" s="35">
        <f t="shared" si="598"/>
        <v>1.17211703958692</v>
      </c>
      <c r="AX2415" s="35">
        <f t="shared" si="599"/>
        <v>0.449225473321859</v>
      </c>
      <c r="AY2415" s="35">
        <f t="shared" si="600"/>
        <v>120</v>
      </c>
      <c r="AZ2415" s="35">
        <f t="shared" si="601"/>
        <v>120</v>
      </c>
      <c r="BA2415" s="27" t="str">
        <f t="shared" si="602"/>
        <v>2</v>
      </c>
      <c r="BB2415" s="34">
        <v>0.00063</v>
      </c>
      <c r="BC2415" s="34">
        <f t="shared" si="603"/>
        <v>0.0756</v>
      </c>
      <c r="BD2415" s="34" t="e">
        <f t="shared" si="604"/>
        <v>#REF!</v>
      </c>
      <c r="BE2415" s="34">
        <v>0.58</v>
      </c>
      <c r="BF2415" s="34">
        <f t="shared" si="607"/>
        <v>69.6</v>
      </c>
      <c r="BG2415" s="34" t="e">
        <f t="shared" si="605"/>
        <v>#REF!</v>
      </c>
      <c r="BH2415" t="str">
        <f>IF(AT2415="UDARA","U","N")&amp;LEFT($C$4,2)&amp;MID($C$4,4,2)&amp;LEFT(A2415,3)&amp;MID(E2415,2,2)&amp;VLOOKUP(E2415,Acuan_Reference!C:L,10,0)</f>
        <v>N1501BGR71S3</v>
      </c>
      <c r="BI2415" t="s">
        <v>84</v>
      </c>
      <c r="BJ2415" t="s">
        <v>119</v>
      </c>
      <c r="BK2415" t="s">
        <v>86</v>
      </c>
      <c r="BL2415" t="s">
        <v>87</v>
      </c>
    </row>
    <row r="2416" hidden="1" spans="1:64">
      <c r="A2416" t="s">
        <v>89</v>
      </c>
      <c r="B2416" t="s">
        <v>75</v>
      </c>
      <c r="C2416" t="s">
        <v>76</v>
      </c>
      <c r="D2416" t="s">
        <v>115</v>
      </c>
      <c r="E2416" t="s">
        <v>298</v>
      </c>
      <c r="F2416" t="s">
        <v>299</v>
      </c>
      <c r="G2416" t="s">
        <v>80</v>
      </c>
      <c r="H2416" t="s">
        <v>81</v>
      </c>
      <c r="I2416" s="34">
        <v>51850</v>
      </c>
      <c r="J2416" s="35">
        <v>427</v>
      </c>
      <c r="K2416" s="35">
        <v>923</v>
      </c>
      <c r="L2416" s="35">
        <v>643</v>
      </c>
      <c r="M2416" s="35">
        <v>269</v>
      </c>
      <c r="N2416" s="35">
        <v>662</v>
      </c>
      <c r="O2416" s="35">
        <v>689</v>
      </c>
      <c r="P2416" s="35">
        <v>574</v>
      </c>
      <c r="Q2416" s="35">
        <v>218</v>
      </c>
      <c r="R2416" s="35">
        <v>429</v>
      </c>
      <c r="S2416" s="35">
        <v>951</v>
      </c>
      <c r="T2416" s="35">
        <v>589</v>
      </c>
      <c r="U2416" s="35">
        <v>829</v>
      </c>
      <c r="V2416" s="34">
        <v>789.66666666667</v>
      </c>
      <c r="W2416" s="34">
        <f t="shared" si="592"/>
        <v>631.666666666667</v>
      </c>
      <c r="X2416" s="35">
        <v>75</v>
      </c>
      <c r="Y2416" s="35">
        <v>0</v>
      </c>
      <c r="Z2416" s="35">
        <v>0</v>
      </c>
      <c r="AA2416" s="34">
        <v>854</v>
      </c>
      <c r="AB2416" s="34">
        <v>0</v>
      </c>
      <c r="AC2416" s="34">
        <v>192</v>
      </c>
      <c r="AD2416" s="34">
        <v>216</v>
      </c>
      <c r="AE2416" s="34">
        <f t="shared" si="593"/>
        <v>1262</v>
      </c>
      <c r="AF2416" s="34">
        <f t="shared" si="594"/>
        <v>1.59814267623469</v>
      </c>
      <c r="AG2416" s="34">
        <f t="shared" si="595"/>
        <v>1.65593667546174</v>
      </c>
      <c r="AH2416" s="34">
        <v>9360</v>
      </c>
      <c r="AI2416" s="34">
        <v>0</v>
      </c>
      <c r="AJ2416" s="35">
        <v>636</v>
      </c>
      <c r="AK2416" s="35">
        <v>562</v>
      </c>
      <c r="AL2416" s="35">
        <v>477</v>
      </c>
      <c r="AM2416" s="34">
        <v>1.3</v>
      </c>
      <c r="AN2416" s="34">
        <f t="shared" si="596"/>
        <v>821.166666666667</v>
      </c>
      <c r="AO2416" s="35">
        <v>12</v>
      </c>
      <c r="AP2416" s="35">
        <v>12</v>
      </c>
      <c r="AQ2416" t="s">
        <v>82</v>
      </c>
      <c r="AR2416">
        <v>4</v>
      </c>
      <c r="AS2416" s="34">
        <v>0.53333333333333</v>
      </c>
      <c r="AT2416" t="s">
        <v>83</v>
      </c>
      <c r="AU2416" s="35">
        <f t="shared" si="606"/>
        <v>27.1249999999999</v>
      </c>
      <c r="AV2416" s="35">
        <f t="shared" si="597"/>
        <v>36</v>
      </c>
      <c r="AW2416" s="35">
        <f t="shared" si="598"/>
        <v>2.05488126649077</v>
      </c>
      <c r="AX2416" s="35">
        <f t="shared" si="599"/>
        <v>1.29973614775726</v>
      </c>
      <c r="AY2416" s="35">
        <f t="shared" si="600"/>
        <v>36</v>
      </c>
      <c r="AZ2416" s="35">
        <f t="shared" si="601"/>
        <v>36</v>
      </c>
      <c r="BA2416" s="27" t="str">
        <f t="shared" si="602"/>
        <v>3</v>
      </c>
      <c r="BB2416" s="34">
        <v>0.00063</v>
      </c>
      <c r="BC2416" s="34">
        <f t="shared" si="603"/>
        <v>0.02268</v>
      </c>
      <c r="BD2416" s="34" t="e">
        <f t="shared" si="604"/>
        <v>#REF!</v>
      </c>
      <c r="BE2416" s="34">
        <v>0.58</v>
      </c>
      <c r="BF2416" s="34">
        <f t="shared" si="607"/>
        <v>20.88</v>
      </c>
      <c r="BG2416" s="34" t="e">
        <f t="shared" si="605"/>
        <v>#REF!</v>
      </c>
      <c r="BH2416" t="str">
        <f>IF(AT2416="UDARA","U","N")&amp;LEFT($C$4,2)&amp;MID($C$4,4,2)&amp;LEFT(A2416,3)&amp;MID(E2416,2,2)&amp;VLOOKUP(E2416,Acuan_Reference!C:L,10,0)</f>
        <v>N1501BJM71S3</v>
      </c>
      <c r="BI2416" t="s">
        <v>84</v>
      </c>
      <c r="BJ2416" t="s">
        <v>119</v>
      </c>
      <c r="BK2416" t="s">
        <v>86</v>
      </c>
      <c r="BL2416" t="s">
        <v>87</v>
      </c>
    </row>
    <row r="2417" hidden="1" spans="1:64">
      <c r="A2417" t="s">
        <v>90</v>
      </c>
      <c r="B2417" t="s">
        <v>75</v>
      </c>
      <c r="C2417" t="s">
        <v>76</v>
      </c>
      <c r="D2417" t="s">
        <v>115</v>
      </c>
      <c r="E2417" t="s">
        <v>298</v>
      </c>
      <c r="F2417" t="s">
        <v>299</v>
      </c>
      <c r="G2417" t="s">
        <v>80</v>
      </c>
      <c r="H2417" t="s">
        <v>81</v>
      </c>
      <c r="I2417" s="34">
        <v>51850</v>
      </c>
      <c r="J2417" s="35">
        <v>1625</v>
      </c>
      <c r="K2417" s="35">
        <v>3063</v>
      </c>
      <c r="L2417" s="35">
        <v>3115</v>
      </c>
      <c r="M2417" s="35">
        <v>248</v>
      </c>
      <c r="N2417" s="35">
        <v>353</v>
      </c>
      <c r="O2417" s="35">
        <v>1844</v>
      </c>
      <c r="P2417" s="35">
        <v>1225</v>
      </c>
      <c r="Q2417" s="35">
        <v>1182</v>
      </c>
      <c r="R2417" s="35">
        <v>1881</v>
      </c>
      <c r="S2417" s="35">
        <v>1742</v>
      </c>
      <c r="T2417" s="35">
        <v>1987</v>
      </c>
      <c r="U2417" s="35">
        <v>1045</v>
      </c>
      <c r="V2417" s="34">
        <v>1591.3333333333</v>
      </c>
      <c r="W2417" s="34">
        <f t="shared" si="592"/>
        <v>1463.33333333333</v>
      </c>
      <c r="X2417" s="35">
        <v>1028</v>
      </c>
      <c r="Y2417" s="35">
        <v>0</v>
      </c>
      <c r="Z2417" s="35">
        <v>0</v>
      </c>
      <c r="AA2417" s="34">
        <v>1444</v>
      </c>
      <c r="AB2417" s="34">
        <v>0</v>
      </c>
      <c r="AC2417" s="34">
        <v>0</v>
      </c>
      <c r="AD2417" s="34">
        <v>0</v>
      </c>
      <c r="AE2417" s="34">
        <f t="shared" si="593"/>
        <v>1444</v>
      </c>
      <c r="AF2417" s="34">
        <f t="shared" si="594"/>
        <v>0.907415165479701</v>
      </c>
      <c r="AG2417" s="34">
        <f t="shared" si="595"/>
        <v>0.986788154897494</v>
      </c>
      <c r="AH2417" s="34">
        <v>9360</v>
      </c>
      <c r="AI2417" s="34">
        <v>0</v>
      </c>
      <c r="AJ2417" s="35">
        <v>636</v>
      </c>
      <c r="AK2417" s="35">
        <v>1688</v>
      </c>
      <c r="AL2417" s="35">
        <v>1358</v>
      </c>
      <c r="AM2417" s="34">
        <v>0.6</v>
      </c>
      <c r="AN2417" s="34">
        <f t="shared" si="596"/>
        <v>878</v>
      </c>
      <c r="AO2417" s="35">
        <v>12</v>
      </c>
      <c r="AP2417" s="35">
        <v>12</v>
      </c>
      <c r="AQ2417" t="s">
        <v>153</v>
      </c>
      <c r="AR2417">
        <v>12</v>
      </c>
      <c r="AS2417" s="34">
        <v>0.033333333333333</v>
      </c>
      <c r="AT2417" t="s">
        <v>83</v>
      </c>
      <c r="AU2417" s="35">
        <f t="shared" si="606"/>
        <v>594</v>
      </c>
      <c r="AV2417" s="35">
        <f t="shared" si="597"/>
        <v>600</v>
      </c>
      <c r="AW2417" s="35">
        <f t="shared" si="598"/>
        <v>1.39681093394077</v>
      </c>
      <c r="AX2417" s="35">
        <f t="shared" si="599"/>
        <v>0.46879271070615</v>
      </c>
      <c r="AY2417" s="35">
        <f t="shared" si="600"/>
        <v>600</v>
      </c>
      <c r="AZ2417" s="35">
        <f t="shared" si="601"/>
        <v>600</v>
      </c>
      <c r="BA2417" s="27" t="str">
        <f t="shared" si="602"/>
        <v>3</v>
      </c>
      <c r="BB2417" s="34">
        <v>0.00063</v>
      </c>
      <c r="BC2417" s="34">
        <f t="shared" si="603"/>
        <v>0.378</v>
      </c>
      <c r="BD2417" s="34" t="e">
        <f t="shared" si="604"/>
        <v>#REF!</v>
      </c>
      <c r="BE2417" s="34">
        <v>0.58</v>
      </c>
      <c r="BF2417" s="34">
        <f t="shared" si="607"/>
        <v>348</v>
      </c>
      <c r="BG2417" s="34" t="e">
        <f t="shared" si="605"/>
        <v>#REF!</v>
      </c>
      <c r="BH2417" t="str">
        <f>IF(AT2417="UDARA","U","N")&amp;LEFT($C$4,2)&amp;MID($C$4,4,2)&amp;LEFT(A2417,3)&amp;MID(E2417,2,2)&amp;VLOOKUP(E2417,Acuan_Reference!C:L,10,0)</f>
        <v>N1501BKS71S3</v>
      </c>
      <c r="BI2417" t="s">
        <v>84</v>
      </c>
      <c r="BJ2417" t="s">
        <v>119</v>
      </c>
      <c r="BK2417" t="s">
        <v>86</v>
      </c>
      <c r="BL2417" t="s">
        <v>87</v>
      </c>
    </row>
    <row r="2418" hidden="1" spans="1:64">
      <c r="A2418" t="s">
        <v>91</v>
      </c>
      <c r="B2418" t="s">
        <v>75</v>
      </c>
      <c r="C2418" t="s">
        <v>76</v>
      </c>
      <c r="D2418" t="s">
        <v>115</v>
      </c>
      <c r="E2418" t="s">
        <v>298</v>
      </c>
      <c r="F2418" t="s">
        <v>299</v>
      </c>
      <c r="G2418" t="s">
        <v>80</v>
      </c>
      <c r="H2418" t="s">
        <v>81</v>
      </c>
      <c r="I2418" s="34">
        <v>51850</v>
      </c>
      <c r="J2418" s="35">
        <v>179</v>
      </c>
      <c r="K2418" s="35">
        <v>109</v>
      </c>
      <c r="L2418" s="35">
        <v>122</v>
      </c>
      <c r="M2418" s="35">
        <v>95</v>
      </c>
      <c r="N2418" s="35">
        <v>87</v>
      </c>
      <c r="O2418" s="35">
        <v>68</v>
      </c>
      <c r="P2418" s="35">
        <v>90</v>
      </c>
      <c r="Q2418" s="35">
        <v>121</v>
      </c>
      <c r="R2418" s="35">
        <v>65</v>
      </c>
      <c r="S2418" s="35">
        <v>95</v>
      </c>
      <c r="T2418" s="35">
        <v>44</v>
      </c>
      <c r="U2418" s="35">
        <v>78</v>
      </c>
      <c r="V2418" s="34">
        <v>72.333333333333</v>
      </c>
      <c r="W2418" s="34">
        <f t="shared" si="592"/>
        <v>57.3333333333333</v>
      </c>
      <c r="X2418" s="35">
        <v>9</v>
      </c>
      <c r="Y2418" s="35">
        <v>0</v>
      </c>
      <c r="Z2418" s="35">
        <v>0</v>
      </c>
      <c r="AA2418" s="34">
        <v>133</v>
      </c>
      <c r="AB2418" s="34">
        <v>0</v>
      </c>
      <c r="AC2418" s="34">
        <v>0</v>
      </c>
      <c r="AD2418" s="34">
        <v>0</v>
      </c>
      <c r="AE2418" s="34">
        <f t="shared" si="593"/>
        <v>133</v>
      </c>
      <c r="AF2418" s="34">
        <f t="shared" si="594"/>
        <v>1.83870967741936</v>
      </c>
      <c r="AG2418" s="34">
        <f t="shared" si="595"/>
        <v>2.31976744186047</v>
      </c>
      <c r="AH2418" s="34">
        <v>9360</v>
      </c>
      <c r="AI2418" s="34">
        <v>0</v>
      </c>
      <c r="AJ2418" s="35">
        <v>636</v>
      </c>
      <c r="AK2418" s="35">
        <v>100</v>
      </c>
      <c r="AL2418" s="35">
        <v>50</v>
      </c>
      <c r="AM2418" s="34">
        <v>0.9</v>
      </c>
      <c r="AN2418" s="34">
        <f t="shared" si="596"/>
        <v>51.6</v>
      </c>
      <c r="AO2418" s="35">
        <v>12</v>
      </c>
      <c r="AP2418" s="35">
        <v>12</v>
      </c>
      <c r="AQ2418" t="s">
        <v>82</v>
      </c>
      <c r="AR2418">
        <v>4</v>
      </c>
      <c r="AS2418" s="34">
        <v>0.13333333333333</v>
      </c>
      <c r="AT2418" t="s">
        <v>83</v>
      </c>
      <c r="AU2418" s="35">
        <f t="shared" si="606"/>
        <v>0</v>
      </c>
      <c r="AV2418" s="35">
        <f t="shared" si="597"/>
        <v>0</v>
      </c>
      <c r="AW2418" s="35">
        <f t="shared" si="598"/>
        <v>2.31976744186047</v>
      </c>
      <c r="AX2418" s="35">
        <f t="shared" si="599"/>
        <v>1.44767441860465</v>
      </c>
      <c r="AY2418" s="35">
        <f t="shared" si="600"/>
        <v>0</v>
      </c>
      <c r="AZ2418" s="35">
        <f t="shared" si="601"/>
        <v>0</v>
      </c>
      <c r="BA2418" s="27" t="str">
        <f t="shared" si="602"/>
        <v>3</v>
      </c>
      <c r="BB2418" s="34">
        <v>0.00063</v>
      </c>
      <c r="BC2418" s="34">
        <f t="shared" si="603"/>
        <v>0</v>
      </c>
      <c r="BD2418" s="34" t="e">
        <f t="shared" si="604"/>
        <v>#REF!</v>
      </c>
      <c r="BE2418" s="34">
        <v>0.58</v>
      </c>
      <c r="BF2418" s="34">
        <f t="shared" si="607"/>
        <v>0</v>
      </c>
      <c r="BG2418" s="34" t="e">
        <f t="shared" si="605"/>
        <v>#REF!</v>
      </c>
      <c r="BH2418" t="str">
        <f>IF(AT2418="UDARA","U","N")&amp;LEFT($C$4,2)&amp;MID($C$4,4,2)&amp;LEFT(A2418,3)&amp;MID(E2418,2,2)&amp;VLOOKUP(E2418,Acuan_Reference!C:L,10,0)</f>
        <v>N1501BLP71S3</v>
      </c>
      <c r="BI2418" t="s">
        <v>84</v>
      </c>
      <c r="BJ2418" t="s">
        <v>119</v>
      </c>
      <c r="BK2418" t="s">
        <v>86</v>
      </c>
      <c r="BL2418" t="s">
        <v>87</v>
      </c>
    </row>
    <row r="2419" hidden="1" spans="1:64">
      <c r="A2419" t="s">
        <v>92</v>
      </c>
      <c r="B2419" t="s">
        <v>75</v>
      </c>
      <c r="C2419" t="s">
        <v>76</v>
      </c>
      <c r="D2419" t="s">
        <v>115</v>
      </c>
      <c r="E2419" t="s">
        <v>298</v>
      </c>
      <c r="F2419" t="s">
        <v>299</v>
      </c>
      <c r="G2419" t="s">
        <v>80</v>
      </c>
      <c r="H2419" t="s">
        <v>81</v>
      </c>
      <c r="I2419" s="34">
        <v>51850</v>
      </c>
      <c r="J2419" s="35">
        <v>152</v>
      </c>
      <c r="K2419" s="35">
        <v>423</v>
      </c>
      <c r="L2419" s="35">
        <v>241</v>
      </c>
      <c r="M2419" s="35">
        <v>209</v>
      </c>
      <c r="N2419" s="35">
        <v>510</v>
      </c>
      <c r="O2419" s="35">
        <v>222</v>
      </c>
      <c r="P2419" s="35">
        <v>139</v>
      </c>
      <c r="Q2419" s="35">
        <v>159</v>
      </c>
      <c r="R2419" s="35">
        <v>288</v>
      </c>
      <c r="S2419" s="35">
        <v>197</v>
      </c>
      <c r="T2419" s="35">
        <v>119</v>
      </c>
      <c r="U2419" s="35">
        <v>219</v>
      </c>
      <c r="V2419" s="34">
        <v>178.33333333333</v>
      </c>
      <c r="W2419" s="34">
        <f t="shared" si="592"/>
        <v>161.666666666667</v>
      </c>
      <c r="X2419" s="35">
        <v>46</v>
      </c>
      <c r="Y2419" s="35">
        <v>0</v>
      </c>
      <c r="Z2419" s="35">
        <v>0</v>
      </c>
      <c r="AA2419" s="34">
        <v>416</v>
      </c>
      <c r="AB2419" s="34">
        <v>0</v>
      </c>
      <c r="AC2419" s="34">
        <v>0</v>
      </c>
      <c r="AD2419" s="34">
        <v>0</v>
      </c>
      <c r="AE2419" s="34">
        <f t="shared" si="593"/>
        <v>416</v>
      </c>
      <c r="AF2419" s="34">
        <f t="shared" si="594"/>
        <v>2.33271028037388</v>
      </c>
      <c r="AG2419" s="34">
        <f t="shared" si="595"/>
        <v>2.57319587628866</v>
      </c>
      <c r="AH2419" s="34">
        <v>9360</v>
      </c>
      <c r="AI2419" s="34">
        <v>0</v>
      </c>
      <c r="AJ2419" s="35">
        <v>636</v>
      </c>
      <c r="AK2419" s="35">
        <v>227</v>
      </c>
      <c r="AL2419" s="35">
        <v>147</v>
      </c>
      <c r="AM2419" s="34">
        <v>1.5</v>
      </c>
      <c r="AN2419" s="34">
        <f t="shared" si="596"/>
        <v>242.5</v>
      </c>
      <c r="AO2419" s="35">
        <v>12</v>
      </c>
      <c r="AP2419" s="35">
        <v>12</v>
      </c>
      <c r="AQ2419" t="s">
        <v>82</v>
      </c>
      <c r="AR2419">
        <v>2</v>
      </c>
      <c r="AS2419" s="34">
        <v>0.53333333333333</v>
      </c>
      <c r="AT2419" t="s">
        <v>83</v>
      </c>
      <c r="AU2419" s="35">
        <f t="shared" si="606"/>
        <v>0</v>
      </c>
      <c r="AV2419" s="35">
        <f t="shared" si="597"/>
        <v>0</v>
      </c>
      <c r="AW2419" s="35">
        <f t="shared" si="598"/>
        <v>2.57319587628866</v>
      </c>
      <c r="AX2419" s="35">
        <f t="shared" si="599"/>
        <v>1.6639175257732</v>
      </c>
      <c r="AY2419" s="35">
        <f t="shared" si="600"/>
        <v>0</v>
      </c>
      <c r="AZ2419" s="35">
        <f t="shared" si="601"/>
        <v>0</v>
      </c>
      <c r="BA2419" s="27" t="str">
        <f t="shared" si="602"/>
        <v>3</v>
      </c>
      <c r="BB2419" s="34">
        <v>0.00063</v>
      </c>
      <c r="BC2419" s="34">
        <f t="shared" si="603"/>
        <v>0</v>
      </c>
      <c r="BD2419" s="34" t="e">
        <f t="shared" si="604"/>
        <v>#REF!</v>
      </c>
      <c r="BE2419" s="34">
        <v>0.58</v>
      </c>
      <c r="BF2419" s="34">
        <f t="shared" si="607"/>
        <v>0</v>
      </c>
      <c r="BG2419" s="34" t="e">
        <f t="shared" si="605"/>
        <v>#REF!</v>
      </c>
      <c r="BH2419" t="str">
        <f>IF(AT2419="UDARA","U","N")&amp;LEFT($C$4,2)&amp;MID($C$4,4,2)&amp;LEFT(A2419,3)&amp;MID(E2419,2,2)&amp;VLOOKUP(E2419,Acuan_Reference!C:L,10,0)</f>
        <v>N1501BTM71S3</v>
      </c>
      <c r="BI2419" t="s">
        <v>84</v>
      </c>
      <c r="BJ2419" t="s">
        <v>119</v>
      </c>
      <c r="BK2419" t="s">
        <v>86</v>
      </c>
      <c r="BL2419" t="s">
        <v>87</v>
      </c>
    </row>
    <row r="2420" hidden="1" spans="1:64">
      <c r="A2420" t="s">
        <v>93</v>
      </c>
      <c r="B2420" t="s">
        <v>75</v>
      </c>
      <c r="C2420" t="s">
        <v>76</v>
      </c>
      <c r="D2420" t="s">
        <v>115</v>
      </c>
      <c r="E2420" t="s">
        <v>298</v>
      </c>
      <c r="F2420" t="s">
        <v>299</v>
      </c>
      <c r="G2420" t="s">
        <v>80</v>
      </c>
      <c r="H2420" t="s">
        <v>81</v>
      </c>
      <c r="I2420" s="34">
        <v>51850</v>
      </c>
      <c r="J2420" s="35">
        <v>60</v>
      </c>
      <c r="K2420" s="35">
        <v>58</v>
      </c>
      <c r="L2420" s="35">
        <v>141</v>
      </c>
      <c r="M2420" s="35">
        <v>22</v>
      </c>
      <c r="N2420" s="35">
        <v>30</v>
      </c>
      <c r="O2420" s="35">
        <v>44</v>
      </c>
      <c r="P2420" s="35">
        <v>47</v>
      </c>
      <c r="Q2420" s="35">
        <v>33</v>
      </c>
      <c r="R2420" s="35">
        <v>87</v>
      </c>
      <c r="S2420" s="35">
        <v>9</v>
      </c>
      <c r="T2420" s="35">
        <v>85</v>
      </c>
      <c r="U2420" s="35">
        <v>38</v>
      </c>
      <c r="V2420" s="34">
        <v>44</v>
      </c>
      <c r="W2420" s="34">
        <f t="shared" si="592"/>
        <v>55.6666666666667</v>
      </c>
      <c r="X2420" s="35">
        <v>10</v>
      </c>
      <c r="Y2420" s="35">
        <v>0</v>
      </c>
      <c r="Z2420" s="35">
        <v>0</v>
      </c>
      <c r="AA2420" s="34">
        <v>75</v>
      </c>
      <c r="AB2420" s="34">
        <v>0</v>
      </c>
      <c r="AC2420" s="34">
        <v>12</v>
      </c>
      <c r="AD2420" s="34">
        <v>0</v>
      </c>
      <c r="AE2420" s="34">
        <f t="shared" si="593"/>
        <v>87</v>
      </c>
      <c r="AF2420" s="34">
        <f t="shared" si="594"/>
        <v>1.97727272727273</v>
      </c>
      <c r="AG2420" s="34">
        <f t="shared" si="595"/>
        <v>1.56287425149701</v>
      </c>
      <c r="AH2420" s="34">
        <v>9360</v>
      </c>
      <c r="AI2420" s="34">
        <v>0</v>
      </c>
      <c r="AJ2420" s="35">
        <v>636</v>
      </c>
      <c r="AK2420" s="35">
        <v>46</v>
      </c>
      <c r="AL2420" s="35">
        <v>44</v>
      </c>
      <c r="AM2420" s="34">
        <v>0.8</v>
      </c>
      <c r="AN2420" s="34">
        <f t="shared" si="596"/>
        <v>44.5333333333333</v>
      </c>
      <c r="AO2420" s="35">
        <v>12</v>
      </c>
      <c r="AP2420" s="35">
        <v>12</v>
      </c>
      <c r="AQ2420" t="s">
        <v>153</v>
      </c>
      <c r="AR2420">
        <v>4</v>
      </c>
      <c r="AS2420" s="34">
        <v>0.066666666666667</v>
      </c>
      <c r="AT2420" t="s">
        <v>83</v>
      </c>
      <c r="AU2420" s="35">
        <f t="shared" si="606"/>
        <v>1.15</v>
      </c>
      <c r="AV2420" s="35">
        <f t="shared" si="597"/>
        <v>12</v>
      </c>
      <c r="AW2420" s="35">
        <f t="shared" si="598"/>
        <v>1.77844311377246</v>
      </c>
      <c r="AX2420" s="35">
        <f t="shared" si="599"/>
        <v>0.988023952095808</v>
      </c>
      <c r="AY2420" s="35">
        <f t="shared" si="600"/>
        <v>12</v>
      </c>
      <c r="AZ2420" s="35">
        <f t="shared" si="601"/>
        <v>12</v>
      </c>
      <c r="BA2420" s="27" t="str">
        <f t="shared" si="602"/>
        <v>3</v>
      </c>
      <c r="BB2420" s="34">
        <v>0.00063</v>
      </c>
      <c r="BC2420" s="34">
        <f t="shared" si="603"/>
        <v>0.00756</v>
      </c>
      <c r="BD2420" s="34" t="e">
        <f t="shared" si="604"/>
        <v>#REF!</v>
      </c>
      <c r="BE2420" s="34">
        <v>0.58</v>
      </c>
      <c r="BF2420" s="34">
        <f t="shared" si="607"/>
        <v>6.96</v>
      </c>
      <c r="BG2420" s="34" t="e">
        <f t="shared" si="605"/>
        <v>#REF!</v>
      </c>
      <c r="BH2420" t="str">
        <f>IF(AT2420="UDARA","U","N")&amp;LEFT($C$4,2)&amp;MID($C$4,4,2)&amp;LEFT(A2420,3)&amp;MID(E2420,2,2)&amp;VLOOKUP(E2420,Acuan_Reference!C:L,10,0)</f>
        <v>N1501CRB71S3</v>
      </c>
      <c r="BI2420" t="s">
        <v>84</v>
      </c>
      <c r="BJ2420" t="s">
        <v>119</v>
      </c>
      <c r="BK2420" t="s">
        <v>86</v>
      </c>
      <c r="BL2420" t="s">
        <v>87</v>
      </c>
    </row>
    <row r="2421" hidden="1" spans="1:64">
      <c r="A2421" t="s">
        <v>94</v>
      </c>
      <c r="B2421" t="s">
        <v>75</v>
      </c>
      <c r="C2421" t="s">
        <v>76</v>
      </c>
      <c r="D2421" t="s">
        <v>115</v>
      </c>
      <c r="E2421" t="s">
        <v>298</v>
      </c>
      <c r="F2421" t="s">
        <v>299</v>
      </c>
      <c r="G2421" t="s">
        <v>80</v>
      </c>
      <c r="H2421" t="s">
        <v>81</v>
      </c>
      <c r="I2421" s="34">
        <v>51850</v>
      </c>
      <c r="J2421" s="35">
        <v>285</v>
      </c>
      <c r="K2421" s="35">
        <v>382</v>
      </c>
      <c r="L2421" s="35">
        <v>444</v>
      </c>
      <c r="M2421" s="35">
        <v>380</v>
      </c>
      <c r="N2421" s="35">
        <v>547</v>
      </c>
      <c r="O2421" s="35">
        <v>343</v>
      </c>
      <c r="P2421" s="35">
        <v>485</v>
      </c>
      <c r="Q2421" s="35">
        <v>256</v>
      </c>
      <c r="R2421" s="35">
        <v>221</v>
      </c>
      <c r="S2421" s="35">
        <v>589</v>
      </c>
      <c r="T2421" s="35">
        <v>565</v>
      </c>
      <c r="U2421" s="35">
        <v>267</v>
      </c>
      <c r="V2421" s="34">
        <v>473.66666666667</v>
      </c>
      <c r="W2421" s="34">
        <f t="shared" si="592"/>
        <v>388.333333333333</v>
      </c>
      <c r="X2421" s="35">
        <v>233</v>
      </c>
      <c r="Y2421" s="35">
        <v>0</v>
      </c>
      <c r="Z2421" s="35">
        <v>0</v>
      </c>
      <c r="AA2421" s="34">
        <v>511</v>
      </c>
      <c r="AB2421" s="34">
        <v>0</v>
      </c>
      <c r="AC2421" s="34">
        <v>0</v>
      </c>
      <c r="AD2421" s="34">
        <v>0</v>
      </c>
      <c r="AE2421" s="34">
        <f t="shared" si="593"/>
        <v>511</v>
      </c>
      <c r="AF2421" s="34">
        <f t="shared" si="594"/>
        <v>1.07881773399014</v>
      </c>
      <c r="AG2421" s="34">
        <f t="shared" si="595"/>
        <v>1.31587982832618</v>
      </c>
      <c r="AH2421" s="34">
        <v>9360</v>
      </c>
      <c r="AI2421" s="34">
        <v>0</v>
      </c>
      <c r="AJ2421" s="35">
        <v>636</v>
      </c>
      <c r="AK2421" s="35">
        <v>375</v>
      </c>
      <c r="AL2421" s="35">
        <v>333</v>
      </c>
      <c r="AM2421" s="34">
        <v>0.8</v>
      </c>
      <c r="AN2421" s="34">
        <f t="shared" si="596"/>
        <v>310.666666666667</v>
      </c>
      <c r="AO2421" s="35">
        <v>12</v>
      </c>
      <c r="AP2421" s="35">
        <v>12</v>
      </c>
      <c r="AQ2421" t="s">
        <v>82</v>
      </c>
      <c r="AR2421">
        <v>8</v>
      </c>
      <c r="AS2421" s="34">
        <v>0.13333333333333</v>
      </c>
      <c r="AT2421" t="s">
        <v>83</v>
      </c>
      <c r="AU2421" s="35">
        <f t="shared" si="606"/>
        <v>99.5000000000001</v>
      </c>
      <c r="AV2421" s="35">
        <f t="shared" si="597"/>
        <v>108</v>
      </c>
      <c r="AW2421" s="35">
        <f t="shared" si="598"/>
        <v>1.59399141630901</v>
      </c>
      <c r="AX2421" s="35">
        <f t="shared" si="599"/>
        <v>0.736480686695279</v>
      </c>
      <c r="AY2421" s="35">
        <f t="shared" si="600"/>
        <v>108</v>
      </c>
      <c r="AZ2421" s="35">
        <f t="shared" si="601"/>
        <v>108</v>
      </c>
      <c r="BA2421" s="27" t="str">
        <f t="shared" si="602"/>
        <v>3</v>
      </c>
      <c r="BB2421" s="34">
        <v>0.00063</v>
      </c>
      <c r="BC2421" s="34">
        <f t="shared" si="603"/>
        <v>0.06804</v>
      </c>
      <c r="BD2421" s="34" t="e">
        <f t="shared" si="604"/>
        <v>#REF!</v>
      </c>
      <c r="BE2421" s="34">
        <v>0.58</v>
      </c>
      <c r="BF2421" s="34">
        <f t="shared" si="607"/>
        <v>62.64</v>
      </c>
      <c r="BG2421" s="34" t="e">
        <f t="shared" si="605"/>
        <v>#REF!</v>
      </c>
      <c r="BH2421" t="str">
        <f>IF(AT2421="UDARA","U","N")&amp;LEFT($C$4,2)&amp;MID($C$4,4,2)&amp;LEFT(A2421,3)&amp;MID(E2421,2,2)&amp;VLOOKUP(E2421,Acuan_Reference!C:L,10,0)</f>
        <v>N1501DPS71S3</v>
      </c>
      <c r="BI2421" t="s">
        <v>84</v>
      </c>
      <c r="BJ2421" t="s">
        <v>119</v>
      </c>
      <c r="BK2421" t="s">
        <v>86</v>
      </c>
      <c r="BL2421" t="s">
        <v>87</v>
      </c>
    </row>
    <row r="2422" hidden="1" spans="1:64">
      <c r="A2422" t="s">
        <v>95</v>
      </c>
      <c r="B2422" t="s">
        <v>75</v>
      </c>
      <c r="C2422" t="s">
        <v>76</v>
      </c>
      <c r="D2422" t="s">
        <v>115</v>
      </c>
      <c r="E2422" t="s">
        <v>298</v>
      </c>
      <c r="F2422" t="s">
        <v>299</v>
      </c>
      <c r="G2422" t="s">
        <v>80</v>
      </c>
      <c r="H2422" t="s">
        <v>81</v>
      </c>
      <c r="I2422" s="34">
        <v>51850</v>
      </c>
      <c r="J2422" s="35">
        <v>371</v>
      </c>
      <c r="K2422" s="35">
        <v>488</v>
      </c>
      <c r="L2422" s="35">
        <v>839</v>
      </c>
      <c r="M2422" s="35">
        <v>359</v>
      </c>
      <c r="N2422" s="35">
        <v>629</v>
      </c>
      <c r="O2422" s="35">
        <v>316</v>
      </c>
      <c r="P2422" s="35">
        <v>1012</v>
      </c>
      <c r="Q2422" s="35">
        <v>381</v>
      </c>
      <c r="R2422" s="35">
        <v>1027</v>
      </c>
      <c r="S2422" s="35">
        <v>594</v>
      </c>
      <c r="T2422" s="35">
        <v>352</v>
      </c>
      <c r="U2422" s="35">
        <v>560</v>
      </c>
      <c r="V2422" s="34">
        <v>502</v>
      </c>
      <c r="W2422" s="34">
        <f t="shared" si="592"/>
        <v>463.333333333333</v>
      </c>
      <c r="X2422" s="35">
        <v>83</v>
      </c>
      <c r="Y2422" s="35">
        <v>0</v>
      </c>
      <c r="Z2422" s="35">
        <v>0</v>
      </c>
      <c r="AA2422" s="34">
        <v>395</v>
      </c>
      <c r="AB2422" s="34">
        <v>0</v>
      </c>
      <c r="AC2422" s="34">
        <v>0</v>
      </c>
      <c r="AD2422" s="34">
        <v>0</v>
      </c>
      <c r="AE2422" s="34">
        <f t="shared" si="593"/>
        <v>395</v>
      </c>
      <c r="AF2422" s="34">
        <f t="shared" si="594"/>
        <v>0.786852589641434</v>
      </c>
      <c r="AG2422" s="34">
        <f t="shared" si="595"/>
        <v>0.852517985611511</v>
      </c>
      <c r="AH2422" s="34">
        <v>9360</v>
      </c>
      <c r="AI2422" s="34">
        <v>0</v>
      </c>
      <c r="AJ2422" s="35">
        <v>636</v>
      </c>
      <c r="AK2422" s="35">
        <v>704</v>
      </c>
      <c r="AL2422" s="35">
        <v>478</v>
      </c>
      <c r="AM2422" s="34">
        <v>0.25</v>
      </c>
      <c r="AN2422" s="34">
        <f t="shared" si="596"/>
        <v>115.833333333333</v>
      </c>
      <c r="AO2422" s="35">
        <v>12</v>
      </c>
      <c r="AP2422" s="35">
        <v>12</v>
      </c>
      <c r="AQ2422" t="s">
        <v>153</v>
      </c>
      <c r="AR2422">
        <v>12</v>
      </c>
      <c r="AS2422" s="34">
        <v>0.033333333333333</v>
      </c>
      <c r="AT2422" t="s">
        <v>83</v>
      </c>
      <c r="AU2422" s="35">
        <f t="shared" si="606"/>
        <v>149.125</v>
      </c>
      <c r="AV2422" s="35">
        <f t="shared" si="597"/>
        <v>156</v>
      </c>
      <c r="AW2422" s="35">
        <f t="shared" si="598"/>
        <v>1.18920863309353</v>
      </c>
      <c r="AX2422" s="35">
        <f t="shared" si="599"/>
        <v>0.157553956834532</v>
      </c>
      <c r="AY2422" s="35">
        <f t="shared" si="600"/>
        <v>156</v>
      </c>
      <c r="AZ2422" s="35">
        <f t="shared" si="601"/>
        <v>156</v>
      </c>
      <c r="BA2422" s="27" t="str">
        <f t="shared" si="602"/>
        <v>3</v>
      </c>
      <c r="BB2422" s="34">
        <v>0.00063</v>
      </c>
      <c r="BC2422" s="34">
        <f t="shared" si="603"/>
        <v>0.09828</v>
      </c>
      <c r="BD2422" s="34" t="e">
        <f t="shared" si="604"/>
        <v>#REF!</v>
      </c>
      <c r="BE2422" s="34">
        <v>0.58</v>
      </c>
      <c r="BF2422" s="34">
        <f t="shared" si="607"/>
        <v>90.48</v>
      </c>
      <c r="BG2422" s="34" t="e">
        <f t="shared" si="605"/>
        <v>#REF!</v>
      </c>
      <c r="BH2422" t="str">
        <f>IF(AT2422="UDARA","U","N")&amp;LEFT($C$4,2)&amp;MID($C$4,4,2)&amp;LEFT(A2422,3)&amp;MID(E2422,2,2)&amp;VLOOKUP(E2422,Acuan_Reference!C:L,10,0)</f>
        <v>N1501JAK71S3</v>
      </c>
      <c r="BI2422" t="s">
        <v>84</v>
      </c>
      <c r="BJ2422" t="s">
        <v>119</v>
      </c>
      <c r="BK2422" t="s">
        <v>86</v>
      </c>
      <c r="BL2422" t="s">
        <v>87</v>
      </c>
    </row>
    <row r="2423" hidden="1" spans="1:64">
      <c r="A2423" t="s">
        <v>96</v>
      </c>
      <c r="B2423" t="s">
        <v>75</v>
      </c>
      <c r="C2423" t="s">
        <v>76</v>
      </c>
      <c r="D2423" t="s">
        <v>115</v>
      </c>
      <c r="E2423" t="s">
        <v>298</v>
      </c>
      <c r="F2423" t="s">
        <v>299</v>
      </c>
      <c r="G2423" t="s">
        <v>80</v>
      </c>
      <c r="H2423" t="s">
        <v>81</v>
      </c>
      <c r="I2423" s="34">
        <v>51850</v>
      </c>
      <c r="J2423" s="35">
        <v>147</v>
      </c>
      <c r="K2423" s="35">
        <v>214</v>
      </c>
      <c r="L2423" s="35">
        <v>152</v>
      </c>
      <c r="M2423" s="35">
        <v>98</v>
      </c>
      <c r="N2423" s="35">
        <v>297</v>
      </c>
      <c r="O2423" s="35">
        <v>156</v>
      </c>
      <c r="P2423" s="35">
        <v>303</v>
      </c>
      <c r="Q2423" s="35">
        <v>31</v>
      </c>
      <c r="R2423" s="35">
        <v>131</v>
      </c>
      <c r="S2423" s="35">
        <v>277</v>
      </c>
      <c r="T2423" s="35">
        <v>187</v>
      </c>
      <c r="U2423" s="35">
        <v>127</v>
      </c>
      <c r="V2423" s="34">
        <v>197</v>
      </c>
      <c r="W2423" s="34">
        <f t="shared" si="592"/>
        <v>152.666666666667</v>
      </c>
      <c r="X2423" s="35">
        <v>30</v>
      </c>
      <c r="Y2423" s="35">
        <v>0</v>
      </c>
      <c r="Z2423" s="35">
        <v>0</v>
      </c>
      <c r="AA2423" s="34">
        <v>368</v>
      </c>
      <c r="AB2423" s="34">
        <v>0</v>
      </c>
      <c r="AC2423" s="34">
        <v>0</v>
      </c>
      <c r="AD2423" s="34">
        <v>0</v>
      </c>
      <c r="AE2423" s="34">
        <f t="shared" si="593"/>
        <v>368</v>
      </c>
      <c r="AF2423" s="34">
        <f t="shared" si="594"/>
        <v>1.86802030456853</v>
      </c>
      <c r="AG2423" s="34">
        <f t="shared" si="595"/>
        <v>2.41048034934498</v>
      </c>
      <c r="AH2423" s="34">
        <v>9360</v>
      </c>
      <c r="AI2423" s="34">
        <v>0</v>
      </c>
      <c r="AJ2423" s="35">
        <v>636</v>
      </c>
      <c r="AK2423" s="35">
        <v>155</v>
      </c>
      <c r="AL2423" s="35">
        <v>144</v>
      </c>
      <c r="AM2423" s="34">
        <v>1.2</v>
      </c>
      <c r="AN2423" s="34">
        <f t="shared" si="596"/>
        <v>183.2</v>
      </c>
      <c r="AO2423" s="35">
        <v>12</v>
      </c>
      <c r="AP2423" s="35">
        <v>12</v>
      </c>
      <c r="AQ2423" t="s">
        <v>82</v>
      </c>
      <c r="AR2423">
        <v>2</v>
      </c>
      <c r="AS2423" s="34">
        <v>0.2</v>
      </c>
      <c r="AT2423" t="s">
        <v>83</v>
      </c>
      <c r="AU2423" s="35">
        <f t="shared" si="606"/>
        <v>0</v>
      </c>
      <c r="AV2423" s="35">
        <f t="shared" si="597"/>
        <v>0</v>
      </c>
      <c r="AW2423" s="35">
        <f t="shared" si="598"/>
        <v>2.41048034934498</v>
      </c>
      <c r="AX2423" s="35">
        <f t="shared" si="599"/>
        <v>1.46724890829694</v>
      </c>
      <c r="AY2423" s="35">
        <f t="shared" si="600"/>
        <v>0</v>
      </c>
      <c r="AZ2423" s="35">
        <f t="shared" si="601"/>
        <v>0</v>
      </c>
      <c r="BA2423" s="27" t="str">
        <f t="shared" si="602"/>
        <v>3</v>
      </c>
      <c r="BB2423" s="34">
        <v>0.00063</v>
      </c>
      <c r="BC2423" s="34">
        <f t="shared" si="603"/>
        <v>0</v>
      </c>
      <c r="BD2423" s="34" t="e">
        <f t="shared" si="604"/>
        <v>#REF!</v>
      </c>
      <c r="BE2423" s="34">
        <v>0.58</v>
      </c>
      <c r="BF2423" s="34">
        <f t="shared" si="607"/>
        <v>0</v>
      </c>
      <c r="BG2423" s="34" t="e">
        <f t="shared" si="605"/>
        <v>#REF!</v>
      </c>
      <c r="BH2423" t="str">
        <f>IF(AT2423="UDARA","U","N")&amp;LEFT($C$4,2)&amp;MID($C$4,4,2)&amp;LEFT(A2423,3)&amp;MID(E2423,2,2)&amp;VLOOKUP(E2423,Acuan_Reference!C:L,10,0)</f>
        <v>N1501JBI71S3</v>
      </c>
      <c r="BI2423" t="s">
        <v>84</v>
      </c>
      <c r="BJ2423" t="s">
        <v>119</v>
      </c>
      <c r="BK2423" t="s">
        <v>86</v>
      </c>
      <c r="BL2423" t="s">
        <v>87</v>
      </c>
    </row>
    <row r="2424" hidden="1" spans="1:64">
      <c r="A2424" t="s">
        <v>97</v>
      </c>
      <c r="B2424" t="s">
        <v>75</v>
      </c>
      <c r="C2424" t="s">
        <v>76</v>
      </c>
      <c r="D2424" t="s">
        <v>115</v>
      </c>
      <c r="E2424" t="s">
        <v>298</v>
      </c>
      <c r="F2424" t="s">
        <v>299</v>
      </c>
      <c r="G2424" t="s">
        <v>80</v>
      </c>
      <c r="H2424" t="s">
        <v>81</v>
      </c>
      <c r="I2424" s="34">
        <v>51850</v>
      </c>
      <c r="J2424" s="35">
        <v>389</v>
      </c>
      <c r="K2424" s="35">
        <v>739</v>
      </c>
      <c r="L2424" s="35">
        <v>698</v>
      </c>
      <c r="M2424" s="35">
        <v>340</v>
      </c>
      <c r="N2424" s="35">
        <v>368</v>
      </c>
      <c r="O2424" s="35">
        <v>504</v>
      </c>
      <c r="P2424" s="35">
        <v>394</v>
      </c>
      <c r="Q2424" s="35">
        <v>446</v>
      </c>
      <c r="R2424" s="35">
        <v>383</v>
      </c>
      <c r="S2424" s="35">
        <v>797</v>
      </c>
      <c r="T2424" s="35">
        <v>366</v>
      </c>
      <c r="U2424" s="35">
        <v>540</v>
      </c>
      <c r="V2424" s="34">
        <v>567.66666666667</v>
      </c>
      <c r="W2424" s="34">
        <f t="shared" si="592"/>
        <v>426.666666666667</v>
      </c>
      <c r="X2424" s="35">
        <v>99</v>
      </c>
      <c r="Y2424" s="35">
        <v>0</v>
      </c>
      <c r="Z2424" s="35">
        <v>2</v>
      </c>
      <c r="AA2424" s="34">
        <v>592</v>
      </c>
      <c r="AB2424" s="34">
        <v>0</v>
      </c>
      <c r="AC2424" s="34">
        <v>0</v>
      </c>
      <c r="AD2424" s="34">
        <v>0</v>
      </c>
      <c r="AE2424" s="34">
        <f t="shared" si="593"/>
        <v>594</v>
      </c>
      <c r="AF2424" s="34">
        <f t="shared" si="594"/>
        <v>1.04638872577803</v>
      </c>
      <c r="AG2424" s="34">
        <f t="shared" si="595"/>
        <v>1.3921875</v>
      </c>
      <c r="AH2424" s="34">
        <v>9360</v>
      </c>
      <c r="AI2424" s="34">
        <v>0</v>
      </c>
      <c r="AJ2424" s="35">
        <v>636</v>
      </c>
      <c r="AK2424" s="35">
        <v>572</v>
      </c>
      <c r="AL2424" s="35">
        <v>374</v>
      </c>
      <c r="AM2424" s="34">
        <v>0.5</v>
      </c>
      <c r="AN2424" s="34">
        <f t="shared" si="596"/>
        <v>213.333333333333</v>
      </c>
      <c r="AO2424" s="35">
        <v>12</v>
      </c>
      <c r="AP2424" s="35">
        <v>12</v>
      </c>
      <c r="AQ2424" t="s">
        <v>153</v>
      </c>
      <c r="AR2424">
        <v>20</v>
      </c>
      <c r="AS2424" s="34">
        <v>0.033333333333333</v>
      </c>
      <c r="AT2424" t="s">
        <v>83</v>
      </c>
      <c r="AU2424" s="35">
        <f t="shared" si="606"/>
        <v>0</v>
      </c>
      <c r="AV2424" s="35">
        <f t="shared" si="597"/>
        <v>0</v>
      </c>
      <c r="AW2424" s="35">
        <f t="shared" si="598"/>
        <v>1.3921875</v>
      </c>
      <c r="AX2424" s="35">
        <f t="shared" si="599"/>
        <v>0.515625</v>
      </c>
      <c r="AY2424" s="35">
        <f t="shared" si="600"/>
        <v>0</v>
      </c>
      <c r="AZ2424" s="35">
        <f t="shared" si="601"/>
        <v>0</v>
      </c>
      <c r="BA2424" s="27" t="str">
        <f t="shared" si="602"/>
        <v>3</v>
      </c>
      <c r="BB2424" s="34">
        <v>0.00063</v>
      </c>
      <c r="BC2424" s="34">
        <f t="shared" si="603"/>
        <v>0</v>
      </c>
      <c r="BD2424" s="34" t="e">
        <f t="shared" si="604"/>
        <v>#REF!</v>
      </c>
      <c r="BE2424" s="34">
        <v>0.58</v>
      </c>
      <c r="BF2424" s="34">
        <f t="shared" si="607"/>
        <v>0</v>
      </c>
      <c r="BG2424" s="34" t="e">
        <f t="shared" si="605"/>
        <v>#REF!</v>
      </c>
      <c r="BH2424" t="str">
        <f>IF(AT2424="UDARA","U","N")&amp;LEFT($C$4,2)&amp;MID($C$4,4,2)&amp;LEFT(A2424,3)&amp;MID(E2424,2,2)&amp;VLOOKUP(E2424,Acuan_Reference!C:L,10,0)</f>
        <v>N1501JKT71S3</v>
      </c>
      <c r="BI2424" t="s">
        <v>84</v>
      </c>
      <c r="BJ2424" t="s">
        <v>119</v>
      </c>
      <c r="BK2424" t="s">
        <v>86</v>
      </c>
      <c r="BL2424" t="s">
        <v>87</v>
      </c>
    </row>
    <row r="2425" hidden="1" spans="1:64">
      <c r="A2425" t="s">
        <v>98</v>
      </c>
      <c r="B2425" t="s">
        <v>75</v>
      </c>
      <c r="C2425" t="s">
        <v>76</v>
      </c>
      <c r="D2425" t="s">
        <v>115</v>
      </c>
      <c r="E2425" t="s">
        <v>298</v>
      </c>
      <c r="F2425" t="s">
        <v>299</v>
      </c>
      <c r="G2425" t="s">
        <v>80</v>
      </c>
      <c r="H2425" t="s">
        <v>81</v>
      </c>
      <c r="I2425" s="34">
        <v>51850</v>
      </c>
      <c r="J2425" s="35">
        <v>159</v>
      </c>
      <c r="K2425" s="35">
        <v>245</v>
      </c>
      <c r="L2425" s="35">
        <v>320</v>
      </c>
      <c r="M2425" s="35">
        <v>217</v>
      </c>
      <c r="N2425" s="35">
        <v>260</v>
      </c>
      <c r="O2425" s="35">
        <v>148</v>
      </c>
      <c r="P2425" s="35">
        <v>201</v>
      </c>
      <c r="Q2425" s="35">
        <v>219</v>
      </c>
      <c r="R2425" s="35">
        <v>149</v>
      </c>
      <c r="S2425" s="35">
        <v>223</v>
      </c>
      <c r="T2425" s="35">
        <v>240</v>
      </c>
      <c r="U2425" s="35">
        <v>254</v>
      </c>
      <c r="V2425" s="34">
        <v>239</v>
      </c>
      <c r="W2425" s="34">
        <f t="shared" si="592"/>
        <v>214.333333333333</v>
      </c>
      <c r="X2425" s="35">
        <v>88</v>
      </c>
      <c r="Y2425" s="35">
        <v>0</v>
      </c>
      <c r="Z2425" s="35">
        <v>0</v>
      </c>
      <c r="AA2425" s="34">
        <v>243</v>
      </c>
      <c r="AB2425" s="34">
        <v>0</v>
      </c>
      <c r="AC2425" s="34">
        <v>0</v>
      </c>
      <c r="AD2425" s="34">
        <v>0</v>
      </c>
      <c r="AE2425" s="34">
        <f t="shared" si="593"/>
        <v>243</v>
      </c>
      <c r="AF2425" s="34">
        <f t="shared" si="594"/>
        <v>1.01673640167364</v>
      </c>
      <c r="AG2425" s="34">
        <f t="shared" si="595"/>
        <v>1.13374805598756</v>
      </c>
      <c r="AH2425" s="34">
        <v>9360</v>
      </c>
      <c r="AI2425" s="34">
        <v>0</v>
      </c>
      <c r="AJ2425" s="35">
        <v>636</v>
      </c>
      <c r="AK2425" s="35">
        <v>208</v>
      </c>
      <c r="AL2425" s="35">
        <v>149</v>
      </c>
      <c r="AM2425" s="34">
        <v>0.9</v>
      </c>
      <c r="AN2425" s="34">
        <f t="shared" si="596"/>
        <v>192.9</v>
      </c>
      <c r="AO2425" s="35">
        <v>12</v>
      </c>
      <c r="AP2425" s="35">
        <v>12</v>
      </c>
      <c r="AQ2425" t="s">
        <v>153</v>
      </c>
      <c r="AR2425">
        <v>4</v>
      </c>
      <c r="AS2425" s="34">
        <v>0.1</v>
      </c>
      <c r="AT2425" t="s">
        <v>83</v>
      </c>
      <c r="AU2425" s="35">
        <f t="shared" si="606"/>
        <v>74.175</v>
      </c>
      <c r="AV2425" s="35">
        <f t="shared" si="597"/>
        <v>84</v>
      </c>
      <c r="AW2425" s="35">
        <f t="shared" si="598"/>
        <v>1.52566096423017</v>
      </c>
      <c r="AX2425" s="35">
        <f t="shared" si="599"/>
        <v>0.830482115085536</v>
      </c>
      <c r="AY2425" s="35">
        <f t="shared" si="600"/>
        <v>84</v>
      </c>
      <c r="AZ2425" s="35">
        <f t="shared" si="601"/>
        <v>84</v>
      </c>
      <c r="BA2425" s="27" t="str">
        <f t="shared" si="602"/>
        <v>3</v>
      </c>
      <c r="BB2425" s="34">
        <v>0.00063</v>
      </c>
      <c r="BC2425" s="34">
        <f t="shared" si="603"/>
        <v>0.05292</v>
      </c>
      <c r="BD2425" s="34" t="e">
        <f t="shared" si="604"/>
        <v>#REF!</v>
      </c>
      <c r="BE2425" s="34">
        <v>0.58</v>
      </c>
      <c r="BF2425" s="34">
        <f t="shared" si="607"/>
        <v>48.72</v>
      </c>
      <c r="BG2425" s="34" t="e">
        <f t="shared" si="605"/>
        <v>#REF!</v>
      </c>
      <c r="BH2425" t="str">
        <f>IF(AT2425="UDARA","U","N")&amp;LEFT($C$4,2)&amp;MID($C$4,4,2)&amp;LEFT(A2425,3)&amp;MID(E2425,2,2)&amp;VLOOKUP(E2425,Acuan_Reference!C:L,10,0)</f>
        <v>N1501JMR71S3</v>
      </c>
      <c r="BI2425" t="s">
        <v>84</v>
      </c>
      <c r="BJ2425" t="s">
        <v>119</v>
      </c>
      <c r="BK2425" t="s">
        <v>86</v>
      </c>
      <c r="BL2425" t="s">
        <v>87</v>
      </c>
    </row>
    <row r="2426" hidden="1" spans="1:64">
      <c r="A2426" t="s">
        <v>99</v>
      </c>
      <c r="B2426" t="s">
        <v>75</v>
      </c>
      <c r="C2426" t="s">
        <v>76</v>
      </c>
      <c r="D2426" t="s">
        <v>115</v>
      </c>
      <c r="E2426" t="s">
        <v>298</v>
      </c>
      <c r="F2426" t="s">
        <v>299</v>
      </c>
      <c r="G2426" t="s">
        <v>80</v>
      </c>
      <c r="H2426" t="s">
        <v>81</v>
      </c>
      <c r="I2426" s="34">
        <v>51850</v>
      </c>
      <c r="J2426" s="35">
        <v>332</v>
      </c>
      <c r="K2426" s="35">
        <v>480</v>
      </c>
      <c r="L2426" s="35">
        <v>719</v>
      </c>
      <c r="M2426" s="35">
        <v>329</v>
      </c>
      <c r="N2426" s="35">
        <v>320</v>
      </c>
      <c r="O2426" s="35">
        <v>568</v>
      </c>
      <c r="P2426" s="35">
        <v>288</v>
      </c>
      <c r="Q2426" s="35">
        <v>401</v>
      </c>
      <c r="R2426" s="35">
        <v>356</v>
      </c>
      <c r="S2426" s="35">
        <v>373</v>
      </c>
      <c r="T2426" s="35">
        <v>371</v>
      </c>
      <c r="U2426" s="35">
        <v>380</v>
      </c>
      <c r="V2426" s="34">
        <v>374.66666666667</v>
      </c>
      <c r="W2426" s="34">
        <f t="shared" si="592"/>
        <v>339.333333333333</v>
      </c>
      <c r="X2426" s="35">
        <v>114</v>
      </c>
      <c r="Y2426" s="35">
        <v>0</v>
      </c>
      <c r="Z2426" s="35">
        <v>0</v>
      </c>
      <c r="AA2426" s="34">
        <v>613</v>
      </c>
      <c r="AB2426" s="34">
        <v>0</v>
      </c>
      <c r="AC2426" s="34">
        <v>0</v>
      </c>
      <c r="AD2426" s="34">
        <v>0</v>
      </c>
      <c r="AE2426" s="34">
        <f t="shared" si="593"/>
        <v>613</v>
      </c>
      <c r="AF2426" s="34">
        <f t="shared" si="594"/>
        <v>1.63612099644127</v>
      </c>
      <c r="AG2426" s="34">
        <f t="shared" si="595"/>
        <v>1.80648330058939</v>
      </c>
      <c r="AH2426" s="34">
        <v>9360</v>
      </c>
      <c r="AI2426" s="34">
        <v>0</v>
      </c>
      <c r="AJ2426" s="35">
        <v>636</v>
      </c>
      <c r="AK2426" s="35">
        <v>398</v>
      </c>
      <c r="AL2426" s="35">
        <v>267</v>
      </c>
      <c r="AM2426" s="34">
        <v>1.1</v>
      </c>
      <c r="AN2426" s="34">
        <f t="shared" si="596"/>
        <v>373.266666666667</v>
      </c>
      <c r="AO2426" s="35">
        <v>12</v>
      </c>
      <c r="AP2426" s="35">
        <v>12</v>
      </c>
      <c r="AQ2426" t="s">
        <v>153</v>
      </c>
      <c r="AR2426">
        <v>4</v>
      </c>
      <c r="AS2426" s="34">
        <v>0.33333333333333</v>
      </c>
      <c r="AT2426" t="s">
        <v>83</v>
      </c>
      <c r="AU2426" s="35">
        <f t="shared" si="606"/>
        <v>20.45</v>
      </c>
      <c r="AV2426" s="35">
        <f t="shared" si="597"/>
        <v>24</v>
      </c>
      <c r="AW2426" s="35">
        <f t="shared" si="598"/>
        <v>1.87721021611002</v>
      </c>
      <c r="AX2426" s="35">
        <f t="shared" si="599"/>
        <v>1.09037328094303</v>
      </c>
      <c r="AY2426" s="35">
        <f t="shared" si="600"/>
        <v>24</v>
      </c>
      <c r="AZ2426" s="35">
        <f t="shared" si="601"/>
        <v>24</v>
      </c>
      <c r="BA2426" s="27" t="str">
        <f t="shared" si="602"/>
        <v>3</v>
      </c>
      <c r="BB2426" s="34">
        <v>0.00063</v>
      </c>
      <c r="BC2426" s="34">
        <f t="shared" si="603"/>
        <v>0.01512</v>
      </c>
      <c r="BD2426" s="34" t="e">
        <f t="shared" si="604"/>
        <v>#REF!</v>
      </c>
      <c r="BE2426" s="34">
        <v>0.58</v>
      </c>
      <c r="BF2426" s="34">
        <f t="shared" si="607"/>
        <v>13.92</v>
      </c>
      <c r="BG2426" s="34" t="e">
        <f t="shared" si="605"/>
        <v>#REF!</v>
      </c>
      <c r="BH2426" t="str">
        <f>IF(AT2426="UDARA","U","N")&amp;LEFT($C$4,2)&amp;MID($C$4,4,2)&amp;LEFT(A2426,3)&amp;MID(E2426,2,2)&amp;VLOOKUP(E2426,Acuan_Reference!C:L,10,0)</f>
        <v>N1501MDN71S3</v>
      </c>
      <c r="BI2426" t="s">
        <v>84</v>
      </c>
      <c r="BJ2426" t="s">
        <v>119</v>
      </c>
      <c r="BK2426" t="s">
        <v>86</v>
      </c>
      <c r="BL2426" t="s">
        <v>87</v>
      </c>
    </row>
    <row r="2427" hidden="1" spans="1:64">
      <c r="A2427" t="s">
        <v>100</v>
      </c>
      <c r="B2427" t="s">
        <v>75</v>
      </c>
      <c r="C2427" t="s">
        <v>76</v>
      </c>
      <c r="D2427" t="s">
        <v>115</v>
      </c>
      <c r="E2427" t="s">
        <v>298</v>
      </c>
      <c r="F2427" t="s">
        <v>299</v>
      </c>
      <c r="G2427" t="s">
        <v>80</v>
      </c>
      <c r="H2427" t="s">
        <v>81</v>
      </c>
      <c r="I2427" s="34">
        <v>51850</v>
      </c>
      <c r="J2427" s="35">
        <v>292</v>
      </c>
      <c r="K2427" s="35">
        <v>379</v>
      </c>
      <c r="L2427" s="35">
        <v>365</v>
      </c>
      <c r="M2427" s="35">
        <v>154</v>
      </c>
      <c r="N2427" s="35">
        <v>330</v>
      </c>
      <c r="O2427" s="35">
        <v>522</v>
      </c>
      <c r="P2427" s="35">
        <v>446</v>
      </c>
      <c r="Q2427" s="35">
        <v>221</v>
      </c>
      <c r="R2427" s="35">
        <v>269</v>
      </c>
      <c r="S2427" s="35">
        <v>476</v>
      </c>
      <c r="T2427" s="35">
        <v>383</v>
      </c>
      <c r="U2427" s="35">
        <v>390</v>
      </c>
      <c r="V2427" s="34">
        <v>416.33333333333</v>
      </c>
      <c r="W2427" s="34">
        <f t="shared" si="592"/>
        <v>348.666666666667</v>
      </c>
      <c r="X2427" s="35">
        <v>337</v>
      </c>
      <c r="Y2427" s="35">
        <v>0</v>
      </c>
      <c r="Z2427" s="35">
        <v>0</v>
      </c>
      <c r="AA2427" s="34">
        <v>445</v>
      </c>
      <c r="AB2427" s="34">
        <v>0</v>
      </c>
      <c r="AC2427" s="34">
        <v>84</v>
      </c>
      <c r="AD2427" s="34">
        <v>0</v>
      </c>
      <c r="AE2427" s="34">
        <f t="shared" si="593"/>
        <v>529</v>
      </c>
      <c r="AF2427" s="34">
        <f t="shared" si="594"/>
        <v>1.27061649319457</v>
      </c>
      <c r="AG2427" s="34">
        <f t="shared" si="595"/>
        <v>1.51720841300191</v>
      </c>
      <c r="AH2427" s="34">
        <v>9360</v>
      </c>
      <c r="AI2427" s="34">
        <v>0</v>
      </c>
      <c r="AJ2427" s="35">
        <v>636</v>
      </c>
      <c r="AK2427" s="35">
        <v>340</v>
      </c>
      <c r="AL2427" s="35">
        <v>273</v>
      </c>
      <c r="AM2427" s="34">
        <v>1.5</v>
      </c>
      <c r="AN2427" s="34">
        <f t="shared" si="596"/>
        <v>523</v>
      </c>
      <c r="AO2427" s="35">
        <v>12</v>
      </c>
      <c r="AP2427" s="35">
        <v>12</v>
      </c>
      <c r="AQ2427" t="s">
        <v>82</v>
      </c>
      <c r="AR2427">
        <v>2</v>
      </c>
      <c r="AS2427" s="34">
        <v>0.76666666666667</v>
      </c>
      <c r="AT2427" t="s">
        <v>83</v>
      </c>
      <c r="AU2427" s="35">
        <f t="shared" si="606"/>
        <v>200.25</v>
      </c>
      <c r="AV2427" s="35">
        <f t="shared" si="597"/>
        <v>204</v>
      </c>
      <c r="AW2427" s="35">
        <f t="shared" si="598"/>
        <v>2.10229445506692</v>
      </c>
      <c r="AX2427" s="35">
        <f t="shared" si="599"/>
        <v>1.31931166347992</v>
      </c>
      <c r="AY2427" s="35">
        <f t="shared" si="600"/>
        <v>204</v>
      </c>
      <c r="AZ2427" s="35">
        <f t="shared" si="601"/>
        <v>204</v>
      </c>
      <c r="BA2427" s="27" t="str">
        <f t="shared" si="602"/>
        <v>2</v>
      </c>
      <c r="BB2427" s="34">
        <v>0.00063</v>
      </c>
      <c r="BC2427" s="34">
        <f t="shared" si="603"/>
        <v>0.12852</v>
      </c>
      <c r="BD2427" s="34" t="e">
        <f t="shared" si="604"/>
        <v>#REF!</v>
      </c>
      <c r="BE2427" s="34">
        <v>0.58</v>
      </c>
      <c r="BF2427" s="34">
        <f t="shared" si="607"/>
        <v>118.32</v>
      </c>
      <c r="BG2427" s="34" t="e">
        <f t="shared" si="605"/>
        <v>#REF!</v>
      </c>
      <c r="BH2427" t="str">
        <f>IF(AT2427="UDARA","U","N")&amp;LEFT($C$4,2)&amp;MID($C$4,4,2)&amp;LEFT(A2427,3)&amp;MID(E2427,2,2)&amp;VLOOKUP(E2427,Acuan_Reference!C:L,10,0)</f>
        <v>N1501MDO71S3</v>
      </c>
      <c r="BI2427" t="s">
        <v>84</v>
      </c>
      <c r="BJ2427" t="s">
        <v>119</v>
      </c>
      <c r="BK2427" t="s">
        <v>86</v>
      </c>
      <c r="BL2427" t="s">
        <v>87</v>
      </c>
    </row>
    <row r="2428" hidden="1" spans="1:64">
      <c r="A2428" t="s">
        <v>101</v>
      </c>
      <c r="B2428" t="s">
        <v>75</v>
      </c>
      <c r="C2428" t="s">
        <v>76</v>
      </c>
      <c r="D2428" t="s">
        <v>115</v>
      </c>
      <c r="E2428" t="s">
        <v>298</v>
      </c>
      <c r="F2428" t="s">
        <v>299</v>
      </c>
      <c r="G2428" t="s">
        <v>80</v>
      </c>
      <c r="H2428" t="s">
        <v>81</v>
      </c>
      <c r="I2428" s="34">
        <v>51850</v>
      </c>
      <c r="J2428" s="35">
        <v>1138</v>
      </c>
      <c r="K2428" s="35">
        <v>2762</v>
      </c>
      <c r="L2428" s="35">
        <v>1425</v>
      </c>
      <c r="M2428" s="35">
        <v>894</v>
      </c>
      <c r="N2428" s="35">
        <v>2124</v>
      </c>
      <c r="O2428" s="35">
        <v>1591</v>
      </c>
      <c r="P2428" s="35">
        <v>2926</v>
      </c>
      <c r="Q2428" s="35">
        <v>978</v>
      </c>
      <c r="R2428" s="35">
        <v>1474</v>
      </c>
      <c r="S2428" s="35">
        <v>5187</v>
      </c>
      <c r="T2428" s="35">
        <v>1447</v>
      </c>
      <c r="U2428" s="35">
        <v>3074</v>
      </c>
      <c r="V2428" s="34">
        <v>3236</v>
      </c>
      <c r="W2428" s="34">
        <f t="shared" si="592"/>
        <v>2161</v>
      </c>
      <c r="X2428" s="35">
        <v>618</v>
      </c>
      <c r="Y2428" s="35">
        <v>0</v>
      </c>
      <c r="Z2428" s="35">
        <v>0</v>
      </c>
      <c r="AA2428" s="34">
        <v>4098</v>
      </c>
      <c r="AB2428" s="34">
        <v>0</v>
      </c>
      <c r="AC2428" s="34">
        <v>132</v>
      </c>
      <c r="AD2428" s="34">
        <v>0</v>
      </c>
      <c r="AE2428" s="34">
        <f t="shared" si="593"/>
        <v>4230</v>
      </c>
      <c r="AF2428" s="34">
        <f t="shared" si="594"/>
        <v>1.30716934487021</v>
      </c>
      <c r="AG2428" s="34">
        <f t="shared" si="595"/>
        <v>1.95742711707543</v>
      </c>
      <c r="AH2428" s="34">
        <v>9360</v>
      </c>
      <c r="AI2428" s="34">
        <v>0</v>
      </c>
      <c r="AJ2428" s="35">
        <v>636</v>
      </c>
      <c r="AK2428" s="35">
        <v>2683</v>
      </c>
      <c r="AL2428" s="35">
        <v>1962</v>
      </c>
      <c r="AM2428" s="34">
        <v>1.3</v>
      </c>
      <c r="AN2428" s="34">
        <f t="shared" si="596"/>
        <v>2809.3</v>
      </c>
      <c r="AO2428" s="35">
        <v>12</v>
      </c>
      <c r="AP2428" s="35">
        <v>12</v>
      </c>
      <c r="AQ2428" t="s">
        <v>82</v>
      </c>
      <c r="AR2428">
        <v>4</v>
      </c>
      <c r="AS2428" s="34">
        <v>0.5</v>
      </c>
      <c r="AT2428" t="s">
        <v>83</v>
      </c>
      <c r="AU2428" s="35">
        <f t="shared" si="606"/>
        <v>405.975</v>
      </c>
      <c r="AV2428" s="35">
        <f t="shared" si="597"/>
        <v>408</v>
      </c>
      <c r="AW2428" s="35">
        <f t="shared" si="598"/>
        <v>2.14622859787136</v>
      </c>
      <c r="AX2428" s="35">
        <f t="shared" si="599"/>
        <v>1.23831559463211</v>
      </c>
      <c r="AY2428" s="35">
        <f t="shared" si="600"/>
        <v>408</v>
      </c>
      <c r="AZ2428" s="35">
        <f t="shared" si="601"/>
        <v>408</v>
      </c>
      <c r="BA2428" s="27" t="str">
        <f t="shared" si="602"/>
        <v>3</v>
      </c>
      <c r="BB2428" s="34">
        <v>0.00063</v>
      </c>
      <c r="BC2428" s="34">
        <f t="shared" si="603"/>
        <v>0.25704</v>
      </c>
      <c r="BD2428" s="34" t="e">
        <f t="shared" si="604"/>
        <v>#REF!</v>
      </c>
      <c r="BE2428" s="34">
        <v>0.58</v>
      </c>
      <c r="BF2428" s="34">
        <f t="shared" si="607"/>
        <v>236.64</v>
      </c>
      <c r="BG2428" s="34" t="e">
        <f t="shared" si="605"/>
        <v>#REF!</v>
      </c>
      <c r="BH2428" t="str">
        <f>IF(AT2428="UDARA","U","N")&amp;LEFT($C$4,2)&amp;MID($C$4,4,2)&amp;LEFT(A2428,3)&amp;MID(E2428,2,2)&amp;VLOOKUP(E2428,Acuan_Reference!C:L,10,0)</f>
        <v>N1501MKS71S3</v>
      </c>
      <c r="BI2428" t="s">
        <v>84</v>
      </c>
      <c r="BJ2428" t="s">
        <v>119</v>
      </c>
      <c r="BK2428" t="s">
        <v>86</v>
      </c>
      <c r="BL2428" t="s">
        <v>87</v>
      </c>
    </row>
    <row r="2429" hidden="1" spans="1:64">
      <c r="A2429" t="s">
        <v>102</v>
      </c>
      <c r="B2429" t="s">
        <v>75</v>
      </c>
      <c r="C2429" t="s">
        <v>76</v>
      </c>
      <c r="D2429" t="s">
        <v>115</v>
      </c>
      <c r="E2429" t="s">
        <v>298</v>
      </c>
      <c r="F2429" t="s">
        <v>299</v>
      </c>
      <c r="G2429" t="s">
        <v>80</v>
      </c>
      <c r="H2429" t="s">
        <v>81</v>
      </c>
      <c r="I2429" s="34">
        <v>51850</v>
      </c>
      <c r="J2429" s="35">
        <v>390</v>
      </c>
      <c r="K2429" s="35">
        <v>657</v>
      </c>
      <c r="L2429" s="35">
        <v>584</v>
      </c>
      <c r="M2429" s="35">
        <v>213</v>
      </c>
      <c r="N2429" s="35">
        <v>508</v>
      </c>
      <c r="O2429" s="35">
        <v>614</v>
      </c>
      <c r="P2429" s="35">
        <v>566</v>
      </c>
      <c r="Q2429" s="35">
        <v>248</v>
      </c>
      <c r="R2429" s="35">
        <v>484</v>
      </c>
      <c r="S2429" s="35">
        <v>713</v>
      </c>
      <c r="T2429" s="35">
        <v>429</v>
      </c>
      <c r="U2429" s="35">
        <v>548</v>
      </c>
      <c r="V2429" s="34">
        <v>563.33333333333</v>
      </c>
      <c r="W2429" s="34">
        <f t="shared" si="592"/>
        <v>457</v>
      </c>
      <c r="X2429" s="35">
        <v>110</v>
      </c>
      <c r="Y2429" s="35">
        <v>0</v>
      </c>
      <c r="Z2429" s="35">
        <v>0</v>
      </c>
      <c r="AA2429" s="34">
        <v>707</v>
      </c>
      <c r="AB2429" s="34">
        <v>0</v>
      </c>
      <c r="AC2429" s="34">
        <v>0</v>
      </c>
      <c r="AD2429" s="34">
        <v>0</v>
      </c>
      <c r="AE2429" s="34">
        <f t="shared" si="593"/>
        <v>707</v>
      </c>
      <c r="AF2429" s="34">
        <f t="shared" si="594"/>
        <v>1.25502958579882</v>
      </c>
      <c r="AG2429" s="34">
        <f t="shared" si="595"/>
        <v>1.54704595185996</v>
      </c>
      <c r="AH2429" s="34">
        <v>9360</v>
      </c>
      <c r="AI2429" s="34">
        <v>0</v>
      </c>
      <c r="AJ2429" s="35">
        <v>636</v>
      </c>
      <c r="AK2429" s="35">
        <v>508</v>
      </c>
      <c r="AL2429" s="35">
        <v>394</v>
      </c>
      <c r="AM2429" s="34">
        <v>0.8</v>
      </c>
      <c r="AN2429" s="34">
        <f t="shared" si="596"/>
        <v>365.6</v>
      </c>
      <c r="AO2429" s="35">
        <v>12</v>
      </c>
      <c r="AP2429" s="35">
        <v>12</v>
      </c>
      <c r="AQ2429" t="s">
        <v>153</v>
      </c>
      <c r="AR2429">
        <v>8</v>
      </c>
      <c r="AS2429" s="34">
        <v>0.1</v>
      </c>
      <c r="AT2429" t="s">
        <v>83</v>
      </c>
      <c r="AU2429" s="35">
        <f t="shared" si="606"/>
        <v>39.45</v>
      </c>
      <c r="AV2429" s="35">
        <f t="shared" si="597"/>
        <v>48</v>
      </c>
      <c r="AW2429" s="35">
        <f t="shared" si="598"/>
        <v>1.65207877461707</v>
      </c>
      <c r="AX2429" s="35">
        <f t="shared" si="599"/>
        <v>0.789934354485777</v>
      </c>
      <c r="AY2429" s="35">
        <f t="shared" si="600"/>
        <v>48</v>
      </c>
      <c r="AZ2429" s="35">
        <f t="shared" si="601"/>
        <v>48</v>
      </c>
      <c r="BA2429" s="27" t="str">
        <f t="shared" si="602"/>
        <v>3</v>
      </c>
      <c r="BB2429" s="34">
        <v>0.00063</v>
      </c>
      <c r="BC2429" s="34">
        <f t="shared" si="603"/>
        <v>0.03024</v>
      </c>
      <c r="BD2429" s="34" t="e">
        <f t="shared" si="604"/>
        <v>#REF!</v>
      </c>
      <c r="BE2429" s="34">
        <v>0.58</v>
      </c>
      <c r="BF2429" s="34">
        <f t="shared" si="607"/>
        <v>27.84</v>
      </c>
      <c r="BG2429" s="34" t="e">
        <f t="shared" si="605"/>
        <v>#REF!</v>
      </c>
      <c r="BH2429" t="str">
        <f>IF(AT2429="UDARA","U","N")&amp;LEFT($C$4,2)&amp;MID($C$4,4,2)&amp;LEFT(A2429,3)&amp;MID(E2429,2,2)&amp;VLOOKUP(E2429,Acuan_Reference!C:L,10,0)</f>
        <v>N1501MLG71S3</v>
      </c>
      <c r="BI2429" t="s">
        <v>84</v>
      </c>
      <c r="BJ2429" t="s">
        <v>119</v>
      </c>
      <c r="BK2429" t="s">
        <v>86</v>
      </c>
      <c r="BL2429" t="s">
        <v>87</v>
      </c>
    </row>
    <row r="2430" hidden="1" spans="1:64">
      <c r="A2430" t="s">
        <v>103</v>
      </c>
      <c r="B2430" t="s">
        <v>75</v>
      </c>
      <c r="C2430" t="s">
        <v>76</v>
      </c>
      <c r="D2430" t="s">
        <v>115</v>
      </c>
      <c r="E2430" t="s">
        <v>298</v>
      </c>
      <c r="F2430" t="s">
        <v>299</v>
      </c>
      <c r="G2430" t="s">
        <v>80</v>
      </c>
      <c r="H2430" t="s">
        <v>81</v>
      </c>
      <c r="I2430" s="34">
        <v>51850</v>
      </c>
      <c r="J2430" s="35">
        <v>127</v>
      </c>
      <c r="K2430" s="35">
        <v>481</v>
      </c>
      <c r="L2430" s="35">
        <v>200</v>
      </c>
      <c r="M2430" s="35">
        <v>77</v>
      </c>
      <c r="N2430" s="35">
        <v>334</v>
      </c>
      <c r="O2430" s="35">
        <v>243</v>
      </c>
      <c r="P2430" s="35">
        <v>248</v>
      </c>
      <c r="Q2430" s="35">
        <v>126</v>
      </c>
      <c r="R2430" s="35">
        <v>109</v>
      </c>
      <c r="S2430" s="35">
        <v>386</v>
      </c>
      <c r="T2430" s="35">
        <v>178</v>
      </c>
      <c r="U2430" s="35">
        <v>154</v>
      </c>
      <c r="V2430" s="34">
        <v>239.33333333333</v>
      </c>
      <c r="W2430" s="34">
        <f t="shared" si="592"/>
        <v>165</v>
      </c>
      <c r="X2430" s="35">
        <v>26</v>
      </c>
      <c r="Y2430" s="35">
        <v>0</v>
      </c>
      <c r="Z2430" s="35">
        <v>0</v>
      </c>
      <c r="AA2430" s="34">
        <v>421</v>
      </c>
      <c r="AB2430" s="34">
        <v>0</v>
      </c>
      <c r="AC2430" s="34">
        <v>24</v>
      </c>
      <c r="AD2430" s="34">
        <v>0</v>
      </c>
      <c r="AE2430" s="34">
        <f t="shared" si="593"/>
        <v>445</v>
      </c>
      <c r="AF2430" s="34">
        <f t="shared" si="594"/>
        <v>1.85933147632315</v>
      </c>
      <c r="AG2430" s="34">
        <f t="shared" si="595"/>
        <v>2.6969696969697</v>
      </c>
      <c r="AH2430" s="34">
        <v>9360</v>
      </c>
      <c r="AI2430" s="34">
        <v>0</v>
      </c>
      <c r="AJ2430" s="35">
        <v>636</v>
      </c>
      <c r="AK2430" s="35">
        <v>219</v>
      </c>
      <c r="AL2430" s="35">
        <v>163</v>
      </c>
      <c r="AM2430" s="34">
        <v>1.3</v>
      </c>
      <c r="AN2430" s="34">
        <f t="shared" si="596"/>
        <v>214.5</v>
      </c>
      <c r="AO2430" s="35">
        <v>12</v>
      </c>
      <c r="AP2430" s="35">
        <v>12</v>
      </c>
      <c r="AQ2430" t="s">
        <v>82</v>
      </c>
      <c r="AR2430">
        <v>2</v>
      </c>
      <c r="AS2430" s="34">
        <v>0.36666666666667</v>
      </c>
      <c r="AT2430" t="s">
        <v>83</v>
      </c>
      <c r="AU2430" s="35">
        <f t="shared" si="606"/>
        <v>0</v>
      </c>
      <c r="AV2430" s="35">
        <f t="shared" si="597"/>
        <v>0</v>
      </c>
      <c r="AW2430" s="35">
        <f t="shared" si="598"/>
        <v>2.6969696969697</v>
      </c>
      <c r="AX2430" s="35">
        <f t="shared" si="599"/>
        <v>1.70909090909091</v>
      </c>
      <c r="AY2430" s="35">
        <f t="shared" si="600"/>
        <v>0</v>
      </c>
      <c r="AZ2430" s="35">
        <f t="shared" si="601"/>
        <v>0</v>
      </c>
      <c r="BA2430" s="27" t="str">
        <f t="shared" si="602"/>
        <v>3</v>
      </c>
      <c r="BB2430" s="34">
        <v>0.00063</v>
      </c>
      <c r="BC2430" s="34">
        <f t="shared" si="603"/>
        <v>0</v>
      </c>
      <c r="BD2430" s="34" t="e">
        <f t="shared" si="604"/>
        <v>#REF!</v>
      </c>
      <c r="BE2430" s="34">
        <v>0.58</v>
      </c>
      <c r="BF2430" s="34">
        <f t="shared" si="607"/>
        <v>0</v>
      </c>
      <c r="BG2430" s="34" t="e">
        <f t="shared" si="605"/>
        <v>#REF!</v>
      </c>
      <c r="BH2430" t="str">
        <f>IF(AT2430="UDARA","U","N")&amp;LEFT($C$4,2)&amp;MID($C$4,4,2)&amp;LEFT(A2430,3)&amp;MID(E2430,2,2)&amp;VLOOKUP(E2430,Acuan_Reference!C:L,10,0)</f>
        <v>N1501NAD71S3</v>
      </c>
      <c r="BI2430" t="s">
        <v>84</v>
      </c>
      <c r="BJ2430" t="s">
        <v>119</v>
      </c>
      <c r="BK2430" t="s">
        <v>86</v>
      </c>
      <c r="BL2430" t="s">
        <v>87</v>
      </c>
    </row>
    <row r="2431" hidden="1" spans="1:64">
      <c r="A2431" t="s">
        <v>104</v>
      </c>
      <c r="B2431" t="s">
        <v>75</v>
      </c>
      <c r="C2431" t="s">
        <v>76</v>
      </c>
      <c r="D2431" t="s">
        <v>115</v>
      </c>
      <c r="E2431" t="s">
        <v>298</v>
      </c>
      <c r="F2431" t="s">
        <v>299</v>
      </c>
      <c r="G2431" t="s">
        <v>80</v>
      </c>
      <c r="H2431" t="s">
        <v>81</v>
      </c>
      <c r="I2431" s="34">
        <v>51850</v>
      </c>
      <c r="J2431" s="35">
        <v>303</v>
      </c>
      <c r="K2431" s="35">
        <v>441</v>
      </c>
      <c r="L2431" s="35">
        <v>556</v>
      </c>
      <c r="M2431" s="35">
        <v>274</v>
      </c>
      <c r="N2431" s="35">
        <v>356</v>
      </c>
      <c r="O2431" s="35">
        <v>421</v>
      </c>
      <c r="P2431" s="35">
        <v>513</v>
      </c>
      <c r="Q2431" s="35">
        <v>276</v>
      </c>
      <c r="R2431" s="35">
        <v>309</v>
      </c>
      <c r="S2431" s="35">
        <v>577</v>
      </c>
      <c r="T2431" s="35">
        <v>361</v>
      </c>
      <c r="U2431" s="35">
        <v>456</v>
      </c>
      <c r="V2431" s="34">
        <v>464.66666666667</v>
      </c>
      <c r="W2431" s="34">
        <f t="shared" ref="W2431:W2494" si="608">AVERAGE(T2431,U2431,AL2431)</f>
        <v>373</v>
      </c>
      <c r="X2431" s="35">
        <v>122</v>
      </c>
      <c r="Y2431" s="35">
        <v>0</v>
      </c>
      <c r="Z2431" s="35">
        <v>0</v>
      </c>
      <c r="AA2431" s="34">
        <v>555</v>
      </c>
      <c r="AB2431" s="34">
        <v>0</v>
      </c>
      <c r="AC2431" s="34">
        <v>0</v>
      </c>
      <c r="AD2431" s="34">
        <v>0</v>
      </c>
      <c r="AE2431" s="34">
        <f t="shared" ref="AE2431:AE2494" si="609">Z2431+AA2431+AC2431+AD2431</f>
        <v>555</v>
      </c>
      <c r="AF2431" s="34">
        <f t="shared" ref="AF2431:AF2494" si="610">IFERROR(IF(V2431&lt;0,9999,AE2431/V2431),9999)</f>
        <v>1.19440459110473</v>
      </c>
      <c r="AG2431" s="34">
        <f t="shared" ref="AG2431:AG2494" si="611">IFERROR(IF(W2431&lt;0,9999,(Z2431+AA2431+AC2431)/W2431),9999)</f>
        <v>1.48793565683646</v>
      </c>
      <c r="AH2431" s="34">
        <v>9360</v>
      </c>
      <c r="AI2431" s="34">
        <v>0</v>
      </c>
      <c r="AJ2431" s="35">
        <v>636</v>
      </c>
      <c r="AK2431" s="35">
        <v>409</v>
      </c>
      <c r="AL2431" s="35">
        <v>302</v>
      </c>
      <c r="AM2431" s="34">
        <v>1</v>
      </c>
      <c r="AN2431" s="34">
        <f t="shared" ref="AN2431:AN2494" si="612">IF(AM2431*W2431&lt;0,0,AM2431*W2431)</f>
        <v>373</v>
      </c>
      <c r="AO2431" s="35">
        <v>12</v>
      </c>
      <c r="AP2431" s="35">
        <v>12</v>
      </c>
      <c r="AQ2431" t="s">
        <v>82</v>
      </c>
      <c r="AR2431">
        <v>4</v>
      </c>
      <c r="AS2431" s="34">
        <v>0.26666666666667</v>
      </c>
      <c r="AT2431" t="s">
        <v>83</v>
      </c>
      <c r="AU2431" s="35">
        <f t="shared" si="606"/>
        <v>90</v>
      </c>
      <c r="AV2431" s="35">
        <f t="shared" ref="AV2431:AV2494" si="613">IFERROR(ROUNDUP(AU2431/AO2431,0)*AO2431,9999)</f>
        <v>96</v>
      </c>
      <c r="AW2431" s="35">
        <f t="shared" ref="AW2431:AW2494" si="614">IFERROR(IF(W2431&lt;0,9999,((ROUNDUP(AU2431/AO2431,0)*AO2431)+AE2431)/W2431),9999)</f>
        <v>1.74530831099196</v>
      </c>
      <c r="AX2431" s="35">
        <f t="shared" ref="AX2431:AX2494" si="615">IFERROR(IF(W2431&lt;0,9999,((ROUNDUP(AU2431/AP2431,0)*AP2431)+AE2431-AL2431)/W2431),9999)</f>
        <v>0.935656836461126</v>
      </c>
      <c r="AY2431" s="35">
        <f t="shared" ref="AY2431:AY2494" si="616">IF(H2431="DROPPING",IF(AND(AW2431&gt;3,AX2431&gt;3),0,IF(AND(AW2431&lt;=3,AX2431&lt;=3),ROUNDUP(AU2431/AO2431,0)*AO2431,ROUNDUP(AU2431/AP2431,0)*AP2431)),0)</f>
        <v>96</v>
      </c>
      <c r="AZ2431" s="35">
        <f t="shared" ref="AZ2431:AZ2494" si="617">IF(AH2431&lt;=0,0,IF(H2431="DROPPING",IF(AND(AW2431&gt;3,AX2431&gt;3),0,IF(AND(AW2431&lt;=3,AX2431&lt;=3),ROUNDUP(AU2431/AO2431,0)*AO2431,ROUNDUP(AU2431/AP2431,0)*AP2431)),0))</f>
        <v>96</v>
      </c>
      <c r="BA2431" s="27" t="str">
        <f t="shared" ref="BA2431:BA2494" si="618">IF(AND(AW2431&gt;3,AX2431&gt;3),"Kelipatan Kirim/Master box &gt; 3x FC+index",IF(AF2431&lt;=AS2431,"1",IF(AND(AF2431&gt;AS2431,AF2431&lt;=AM2431),"2","3")))</f>
        <v>3</v>
      </c>
      <c r="BB2431" s="34">
        <v>0.00063</v>
      </c>
      <c r="BC2431" s="34">
        <f t="shared" ref="BC2431:BC2494" si="619">BB2431*AZ2431</f>
        <v>0.06048</v>
      </c>
      <c r="BD2431" s="34" t="e">
        <f t="shared" si="604"/>
        <v>#REF!</v>
      </c>
      <c r="BE2431" s="34">
        <v>0.58</v>
      </c>
      <c r="BF2431" s="34">
        <f t="shared" si="607"/>
        <v>55.68</v>
      </c>
      <c r="BG2431" s="34" t="e">
        <f t="shared" si="605"/>
        <v>#REF!</v>
      </c>
      <c r="BH2431" t="str">
        <f>IF(AT2431="UDARA","U","N")&amp;LEFT($C$4,2)&amp;MID($C$4,4,2)&amp;LEFT(A2431,3)&amp;MID(E2431,2,2)&amp;VLOOKUP(E2431,Acuan_Reference!C:L,10,0)</f>
        <v>N1501PDG71S3</v>
      </c>
      <c r="BI2431" t="s">
        <v>84</v>
      </c>
      <c r="BJ2431" t="s">
        <v>119</v>
      </c>
      <c r="BK2431" t="s">
        <v>86</v>
      </c>
      <c r="BL2431" t="s">
        <v>87</v>
      </c>
    </row>
    <row r="2432" hidden="1" spans="1:64">
      <c r="A2432" t="s">
        <v>105</v>
      </c>
      <c r="B2432" t="s">
        <v>75</v>
      </c>
      <c r="C2432" t="s">
        <v>76</v>
      </c>
      <c r="D2432" t="s">
        <v>115</v>
      </c>
      <c r="E2432" t="s">
        <v>298</v>
      </c>
      <c r="F2432" t="s">
        <v>299</v>
      </c>
      <c r="G2432" t="s">
        <v>80</v>
      </c>
      <c r="H2432" t="s">
        <v>81</v>
      </c>
      <c r="I2432" s="34">
        <v>51850</v>
      </c>
      <c r="J2432" s="35">
        <v>163</v>
      </c>
      <c r="K2432" s="35">
        <v>324</v>
      </c>
      <c r="L2432" s="35">
        <v>286</v>
      </c>
      <c r="M2432" s="35">
        <v>169</v>
      </c>
      <c r="N2432" s="35">
        <v>279</v>
      </c>
      <c r="O2432" s="35">
        <v>518</v>
      </c>
      <c r="P2432" s="35">
        <v>171</v>
      </c>
      <c r="Q2432" s="35">
        <v>137</v>
      </c>
      <c r="R2432" s="35">
        <v>199</v>
      </c>
      <c r="S2432" s="35">
        <v>226</v>
      </c>
      <c r="T2432" s="35">
        <v>101</v>
      </c>
      <c r="U2432" s="35">
        <v>219</v>
      </c>
      <c r="V2432" s="34">
        <v>182</v>
      </c>
      <c r="W2432" s="34">
        <f t="shared" si="608"/>
        <v>149.333333333333</v>
      </c>
      <c r="X2432" s="35">
        <v>111</v>
      </c>
      <c r="Y2432" s="35">
        <v>0</v>
      </c>
      <c r="Z2432" s="35">
        <v>0</v>
      </c>
      <c r="AA2432" s="34">
        <v>221</v>
      </c>
      <c r="AB2432" s="34">
        <v>0</v>
      </c>
      <c r="AC2432" s="34">
        <v>0</v>
      </c>
      <c r="AD2432" s="34">
        <v>0</v>
      </c>
      <c r="AE2432" s="34">
        <f t="shared" si="609"/>
        <v>221</v>
      </c>
      <c r="AF2432" s="34">
        <f t="shared" si="610"/>
        <v>1.21428571428571</v>
      </c>
      <c r="AG2432" s="34">
        <f t="shared" si="611"/>
        <v>1.47991071428571</v>
      </c>
      <c r="AH2432" s="34">
        <v>9360</v>
      </c>
      <c r="AI2432" s="34">
        <v>0</v>
      </c>
      <c r="AJ2432" s="35">
        <v>636</v>
      </c>
      <c r="AK2432" s="35">
        <v>198</v>
      </c>
      <c r="AL2432" s="35">
        <v>128</v>
      </c>
      <c r="AM2432" s="34">
        <v>1</v>
      </c>
      <c r="AN2432" s="34">
        <f t="shared" si="612"/>
        <v>149.333333333333</v>
      </c>
      <c r="AO2432" s="35">
        <v>12</v>
      </c>
      <c r="AP2432" s="35">
        <v>12</v>
      </c>
      <c r="AQ2432" t="s">
        <v>82</v>
      </c>
      <c r="AR2432">
        <v>4</v>
      </c>
      <c r="AS2432" s="34">
        <v>0.26666666666667</v>
      </c>
      <c r="AT2432" t="s">
        <v>83</v>
      </c>
      <c r="AU2432" s="35">
        <f t="shared" si="606"/>
        <v>42.25</v>
      </c>
      <c r="AV2432" s="35">
        <f t="shared" si="613"/>
        <v>48</v>
      </c>
      <c r="AW2432" s="35">
        <f t="shared" si="614"/>
        <v>1.80133928571429</v>
      </c>
      <c r="AX2432" s="35">
        <f t="shared" si="615"/>
        <v>0.944196428571428</v>
      </c>
      <c r="AY2432" s="35">
        <f t="shared" si="616"/>
        <v>48</v>
      </c>
      <c r="AZ2432" s="35">
        <f t="shared" si="617"/>
        <v>48</v>
      </c>
      <c r="BA2432" s="27" t="str">
        <f t="shared" si="618"/>
        <v>3</v>
      </c>
      <c r="BB2432" s="34">
        <v>0.00063</v>
      </c>
      <c r="BC2432" s="34">
        <f t="shared" si="619"/>
        <v>0.03024</v>
      </c>
      <c r="BD2432" s="34" t="e">
        <f t="shared" ref="BD2432:BD2495" si="620">BD2431+BC2432</f>
        <v>#REF!</v>
      </c>
      <c r="BE2432" s="34">
        <v>0.58</v>
      </c>
      <c r="BF2432" s="34">
        <f t="shared" si="607"/>
        <v>27.84</v>
      </c>
      <c r="BG2432" s="34" t="e">
        <f t="shared" ref="BG2432:BG2495" si="621">BG2431+BF2432</f>
        <v>#REF!</v>
      </c>
      <c r="BH2432" t="str">
        <f>IF(AT2432="UDARA","U","N")&amp;LEFT($C$4,2)&amp;MID($C$4,4,2)&amp;LEFT(A2432,3)&amp;MID(E2432,2,2)&amp;VLOOKUP(E2432,Acuan_Reference!C:L,10,0)</f>
        <v>N1501PKB71S3</v>
      </c>
      <c r="BI2432" t="s">
        <v>84</v>
      </c>
      <c r="BJ2432" t="s">
        <v>119</v>
      </c>
      <c r="BK2432" t="s">
        <v>86</v>
      </c>
      <c r="BL2432" t="s">
        <v>87</v>
      </c>
    </row>
    <row r="2433" hidden="1" spans="1:64">
      <c r="A2433" t="s">
        <v>106</v>
      </c>
      <c r="B2433" t="s">
        <v>75</v>
      </c>
      <c r="C2433" t="s">
        <v>76</v>
      </c>
      <c r="D2433" t="s">
        <v>115</v>
      </c>
      <c r="E2433" t="s">
        <v>298</v>
      </c>
      <c r="F2433" t="s">
        <v>299</v>
      </c>
      <c r="G2433" t="s">
        <v>80</v>
      </c>
      <c r="H2433" t="s">
        <v>81</v>
      </c>
      <c r="I2433" s="34">
        <v>51850</v>
      </c>
      <c r="J2433" s="35">
        <v>208</v>
      </c>
      <c r="K2433" s="35">
        <v>375</v>
      </c>
      <c r="L2433" s="35">
        <v>342</v>
      </c>
      <c r="M2433" s="35">
        <v>85</v>
      </c>
      <c r="N2433" s="35">
        <v>379</v>
      </c>
      <c r="O2433" s="35">
        <v>148</v>
      </c>
      <c r="P2433" s="35">
        <v>277</v>
      </c>
      <c r="Q2433" s="35">
        <v>113</v>
      </c>
      <c r="R2433" s="35">
        <v>187</v>
      </c>
      <c r="S2433" s="35">
        <v>466</v>
      </c>
      <c r="T2433" s="35">
        <v>437</v>
      </c>
      <c r="U2433" s="35">
        <v>163</v>
      </c>
      <c r="V2433" s="34">
        <v>355.33333333333</v>
      </c>
      <c r="W2433" s="34">
        <f t="shared" si="608"/>
        <v>288</v>
      </c>
      <c r="X2433" s="35">
        <v>45</v>
      </c>
      <c r="Y2433" s="35">
        <v>0</v>
      </c>
      <c r="Z2433" s="35">
        <v>0</v>
      </c>
      <c r="AA2433" s="34">
        <v>514</v>
      </c>
      <c r="AB2433" s="34">
        <v>0</v>
      </c>
      <c r="AC2433" s="34">
        <v>0</v>
      </c>
      <c r="AD2433" s="34">
        <v>0</v>
      </c>
      <c r="AE2433" s="34">
        <f t="shared" si="609"/>
        <v>514</v>
      </c>
      <c r="AF2433" s="34">
        <f t="shared" si="610"/>
        <v>1.44652908067544</v>
      </c>
      <c r="AG2433" s="34">
        <f t="shared" si="611"/>
        <v>1.78472222222222</v>
      </c>
      <c r="AH2433" s="34">
        <v>9360</v>
      </c>
      <c r="AI2433" s="34">
        <v>0</v>
      </c>
      <c r="AJ2433" s="35">
        <v>636</v>
      </c>
      <c r="AK2433" s="35">
        <v>270</v>
      </c>
      <c r="AL2433" s="35">
        <v>264</v>
      </c>
      <c r="AM2433" s="34">
        <v>0.9</v>
      </c>
      <c r="AN2433" s="34">
        <f t="shared" si="612"/>
        <v>259.2</v>
      </c>
      <c r="AO2433" s="35">
        <v>12</v>
      </c>
      <c r="AP2433" s="35">
        <v>12</v>
      </c>
      <c r="AQ2433" t="s">
        <v>82</v>
      </c>
      <c r="AR2433">
        <v>4</v>
      </c>
      <c r="AS2433" s="34">
        <v>0.16666666666667</v>
      </c>
      <c r="AT2433" t="s">
        <v>83</v>
      </c>
      <c r="AU2433" s="35">
        <f t="shared" si="606"/>
        <v>6.90000000000003</v>
      </c>
      <c r="AV2433" s="35">
        <f t="shared" si="613"/>
        <v>12</v>
      </c>
      <c r="AW2433" s="35">
        <f t="shared" si="614"/>
        <v>1.82638888888889</v>
      </c>
      <c r="AX2433" s="35">
        <f t="shared" si="615"/>
        <v>0.909722222222222</v>
      </c>
      <c r="AY2433" s="35">
        <f t="shared" si="616"/>
        <v>12</v>
      </c>
      <c r="AZ2433" s="35">
        <f t="shared" si="617"/>
        <v>12</v>
      </c>
      <c r="BA2433" s="27" t="str">
        <f t="shared" si="618"/>
        <v>3</v>
      </c>
      <c r="BB2433" s="34">
        <v>0.00063</v>
      </c>
      <c r="BC2433" s="34">
        <f t="shared" si="619"/>
        <v>0.00756</v>
      </c>
      <c r="BD2433" s="34" t="e">
        <f t="shared" si="620"/>
        <v>#REF!</v>
      </c>
      <c r="BE2433" s="34">
        <v>0.58</v>
      </c>
      <c r="BF2433" s="34">
        <f t="shared" si="607"/>
        <v>6.96</v>
      </c>
      <c r="BG2433" s="34" t="e">
        <f t="shared" si="621"/>
        <v>#REF!</v>
      </c>
      <c r="BH2433" t="str">
        <f>IF(AT2433="UDARA","U","N")&amp;LEFT($C$4,2)&amp;MID($C$4,4,2)&amp;LEFT(A2433,3)&amp;MID(E2433,2,2)&amp;VLOOKUP(E2433,Acuan_Reference!C:L,10,0)</f>
        <v>N1501PLB71S3</v>
      </c>
      <c r="BI2433" t="s">
        <v>84</v>
      </c>
      <c r="BJ2433" t="s">
        <v>119</v>
      </c>
      <c r="BK2433" t="s">
        <v>86</v>
      </c>
      <c r="BL2433" t="s">
        <v>87</v>
      </c>
    </row>
    <row r="2434" hidden="1" spans="1:64">
      <c r="A2434" t="s">
        <v>107</v>
      </c>
      <c r="B2434" t="s">
        <v>75</v>
      </c>
      <c r="C2434" t="s">
        <v>76</v>
      </c>
      <c r="D2434" t="s">
        <v>115</v>
      </c>
      <c r="E2434" t="s">
        <v>298</v>
      </c>
      <c r="F2434" t="s">
        <v>299</v>
      </c>
      <c r="G2434" t="s">
        <v>80</v>
      </c>
      <c r="H2434" t="s">
        <v>81</v>
      </c>
      <c r="I2434" s="34">
        <v>51850</v>
      </c>
      <c r="J2434" s="35">
        <v>114</v>
      </c>
      <c r="K2434" s="35">
        <v>242</v>
      </c>
      <c r="L2434" s="35">
        <v>97</v>
      </c>
      <c r="M2434" s="35">
        <v>62</v>
      </c>
      <c r="N2434" s="35">
        <v>327</v>
      </c>
      <c r="O2434" s="35">
        <v>191</v>
      </c>
      <c r="P2434" s="35">
        <v>176</v>
      </c>
      <c r="Q2434" s="35">
        <v>132</v>
      </c>
      <c r="R2434" s="35">
        <v>208</v>
      </c>
      <c r="S2434" s="35">
        <v>162</v>
      </c>
      <c r="T2434" s="35">
        <v>318</v>
      </c>
      <c r="U2434" s="35">
        <v>137</v>
      </c>
      <c r="V2434" s="34">
        <v>205.66666666667</v>
      </c>
      <c r="W2434" s="34">
        <f t="shared" si="608"/>
        <v>207.333333333333</v>
      </c>
      <c r="X2434" s="35">
        <v>27</v>
      </c>
      <c r="Y2434" s="35">
        <v>0</v>
      </c>
      <c r="Z2434" s="35">
        <v>0</v>
      </c>
      <c r="AA2434" s="34">
        <v>333</v>
      </c>
      <c r="AB2434" s="34">
        <v>0</v>
      </c>
      <c r="AC2434" s="34">
        <v>96</v>
      </c>
      <c r="AD2434" s="34">
        <v>0</v>
      </c>
      <c r="AE2434" s="34">
        <f t="shared" si="609"/>
        <v>429</v>
      </c>
      <c r="AF2434" s="34">
        <f t="shared" si="610"/>
        <v>2.0858995137763</v>
      </c>
      <c r="AG2434" s="34">
        <f t="shared" si="611"/>
        <v>2.06913183279743</v>
      </c>
      <c r="AH2434" s="34">
        <v>9360</v>
      </c>
      <c r="AI2434" s="34">
        <v>0</v>
      </c>
      <c r="AJ2434" s="35">
        <v>636</v>
      </c>
      <c r="AK2434" s="35">
        <v>177</v>
      </c>
      <c r="AL2434" s="35">
        <v>167</v>
      </c>
      <c r="AM2434" s="34">
        <v>1.3</v>
      </c>
      <c r="AN2434" s="34">
        <f t="shared" si="612"/>
        <v>269.533333333333</v>
      </c>
      <c r="AO2434" s="35">
        <v>12</v>
      </c>
      <c r="AP2434" s="35">
        <v>12</v>
      </c>
      <c r="AQ2434" t="s">
        <v>82</v>
      </c>
      <c r="AR2434">
        <v>2</v>
      </c>
      <c r="AS2434" s="34">
        <v>0.43333333333333</v>
      </c>
      <c r="AT2434" t="s">
        <v>83</v>
      </c>
      <c r="AU2434" s="35">
        <f t="shared" si="606"/>
        <v>5.65000000000002</v>
      </c>
      <c r="AV2434" s="35">
        <f t="shared" si="613"/>
        <v>12</v>
      </c>
      <c r="AW2434" s="35">
        <f t="shared" si="614"/>
        <v>2.12700964630225</v>
      </c>
      <c r="AX2434" s="35">
        <f t="shared" si="615"/>
        <v>1.32154340836013</v>
      </c>
      <c r="AY2434" s="35">
        <f t="shared" si="616"/>
        <v>12</v>
      </c>
      <c r="AZ2434" s="35">
        <f t="shared" si="617"/>
        <v>12</v>
      </c>
      <c r="BA2434" s="27" t="str">
        <f t="shared" si="618"/>
        <v>3</v>
      </c>
      <c r="BB2434" s="34">
        <v>0.00063</v>
      </c>
      <c r="BC2434" s="34">
        <f t="shared" si="619"/>
        <v>0.00756</v>
      </c>
      <c r="BD2434" s="34" t="e">
        <f t="shared" si="620"/>
        <v>#REF!</v>
      </c>
      <c r="BE2434" s="34">
        <v>0.58</v>
      </c>
      <c r="BF2434" s="34">
        <f t="shared" si="607"/>
        <v>6.96</v>
      </c>
      <c r="BG2434" s="34" t="e">
        <f t="shared" si="621"/>
        <v>#REF!</v>
      </c>
      <c r="BH2434" t="str">
        <f>IF(AT2434="UDARA","U","N")&amp;LEFT($C$4,2)&amp;MID($C$4,4,2)&amp;LEFT(A2434,3)&amp;MID(E2434,2,2)&amp;VLOOKUP(E2434,Acuan_Reference!C:L,10,0)</f>
        <v>N1501PTK71S3</v>
      </c>
      <c r="BI2434" t="s">
        <v>84</v>
      </c>
      <c r="BJ2434" t="s">
        <v>119</v>
      </c>
      <c r="BK2434" t="s">
        <v>86</v>
      </c>
      <c r="BL2434" t="s">
        <v>87</v>
      </c>
    </row>
    <row r="2435" hidden="1" spans="1:64">
      <c r="A2435" t="s">
        <v>108</v>
      </c>
      <c r="B2435" t="s">
        <v>75</v>
      </c>
      <c r="C2435" t="s">
        <v>76</v>
      </c>
      <c r="D2435" t="s">
        <v>115</v>
      </c>
      <c r="E2435" t="s">
        <v>298</v>
      </c>
      <c r="F2435" t="s">
        <v>299</v>
      </c>
      <c r="G2435" t="s">
        <v>80</v>
      </c>
      <c r="H2435" t="s">
        <v>81</v>
      </c>
      <c r="I2435" s="34">
        <v>51850</v>
      </c>
      <c r="J2435" s="35">
        <v>217</v>
      </c>
      <c r="K2435" s="35">
        <v>455</v>
      </c>
      <c r="L2435" s="35">
        <v>275</v>
      </c>
      <c r="M2435" s="35">
        <v>211</v>
      </c>
      <c r="N2435" s="35">
        <v>229</v>
      </c>
      <c r="O2435" s="35">
        <v>342</v>
      </c>
      <c r="P2435" s="35">
        <v>207</v>
      </c>
      <c r="Q2435" s="35">
        <v>131</v>
      </c>
      <c r="R2435" s="35">
        <v>312</v>
      </c>
      <c r="S2435" s="35">
        <v>192</v>
      </c>
      <c r="T2435" s="35">
        <v>296</v>
      </c>
      <c r="U2435" s="35">
        <v>141</v>
      </c>
      <c r="V2435" s="34">
        <v>209.66666666667</v>
      </c>
      <c r="W2435" s="34">
        <f t="shared" si="608"/>
        <v>210.333333333333</v>
      </c>
      <c r="X2435" s="35">
        <v>123</v>
      </c>
      <c r="Y2435" s="35">
        <v>0</v>
      </c>
      <c r="Z2435" s="35">
        <v>0</v>
      </c>
      <c r="AA2435" s="34">
        <v>314</v>
      </c>
      <c r="AB2435" s="34">
        <v>0</v>
      </c>
      <c r="AC2435" s="34">
        <v>24</v>
      </c>
      <c r="AD2435" s="34">
        <v>0</v>
      </c>
      <c r="AE2435" s="34">
        <f t="shared" si="609"/>
        <v>338</v>
      </c>
      <c r="AF2435" s="34">
        <f t="shared" si="610"/>
        <v>1.61208267090617</v>
      </c>
      <c r="AG2435" s="34">
        <f t="shared" si="611"/>
        <v>1.60697305863708</v>
      </c>
      <c r="AH2435" s="34">
        <v>9360</v>
      </c>
      <c r="AI2435" s="34">
        <v>0</v>
      </c>
      <c r="AJ2435" s="35">
        <v>636</v>
      </c>
      <c r="AK2435" s="35">
        <v>224</v>
      </c>
      <c r="AL2435" s="35">
        <v>194</v>
      </c>
      <c r="AM2435" s="34">
        <v>0.8</v>
      </c>
      <c r="AN2435" s="34">
        <f t="shared" si="612"/>
        <v>168.266666666667</v>
      </c>
      <c r="AO2435" s="35">
        <v>12</v>
      </c>
      <c r="AP2435" s="35">
        <v>12</v>
      </c>
      <c r="AQ2435" t="s">
        <v>153</v>
      </c>
      <c r="AR2435">
        <v>4</v>
      </c>
      <c r="AS2435" s="34">
        <v>0.066666666666667</v>
      </c>
      <c r="AT2435" t="s">
        <v>83</v>
      </c>
      <c r="AU2435" s="35">
        <f t="shared" si="606"/>
        <v>18.2</v>
      </c>
      <c r="AV2435" s="35">
        <f t="shared" si="613"/>
        <v>24</v>
      </c>
      <c r="AW2435" s="35">
        <f t="shared" si="614"/>
        <v>1.72107765451664</v>
      </c>
      <c r="AX2435" s="35">
        <f t="shared" si="615"/>
        <v>0.798732171156894</v>
      </c>
      <c r="AY2435" s="35">
        <f t="shared" si="616"/>
        <v>24</v>
      </c>
      <c r="AZ2435" s="35">
        <f t="shared" si="617"/>
        <v>24</v>
      </c>
      <c r="BA2435" s="27" t="str">
        <f t="shared" si="618"/>
        <v>3</v>
      </c>
      <c r="BB2435" s="34">
        <v>0.00063</v>
      </c>
      <c r="BC2435" s="34">
        <f t="shared" si="619"/>
        <v>0.01512</v>
      </c>
      <c r="BD2435" s="34" t="e">
        <f t="shared" si="620"/>
        <v>#REF!</v>
      </c>
      <c r="BE2435" s="34">
        <v>0.58</v>
      </c>
      <c r="BF2435" s="34">
        <f t="shared" si="607"/>
        <v>13.92</v>
      </c>
      <c r="BG2435" s="34" t="e">
        <f t="shared" si="621"/>
        <v>#REF!</v>
      </c>
      <c r="BH2435" t="str">
        <f>IF(AT2435="UDARA","U","N")&amp;LEFT($C$4,2)&amp;MID($C$4,4,2)&amp;LEFT(A2435,3)&amp;MID(E2435,2,2)&amp;VLOOKUP(E2435,Acuan_Reference!C:L,10,0)</f>
        <v>N1501PWT71S3</v>
      </c>
      <c r="BI2435" t="s">
        <v>84</v>
      </c>
      <c r="BJ2435" t="s">
        <v>119</v>
      </c>
      <c r="BK2435" t="s">
        <v>86</v>
      </c>
      <c r="BL2435" t="s">
        <v>87</v>
      </c>
    </row>
    <row r="2436" hidden="1" spans="1:64">
      <c r="A2436" t="s">
        <v>109</v>
      </c>
      <c r="B2436" t="s">
        <v>75</v>
      </c>
      <c r="C2436" t="s">
        <v>76</v>
      </c>
      <c r="D2436" t="s">
        <v>115</v>
      </c>
      <c r="E2436" t="s">
        <v>298</v>
      </c>
      <c r="F2436" t="s">
        <v>299</v>
      </c>
      <c r="G2436" t="s">
        <v>80</v>
      </c>
      <c r="H2436" t="s">
        <v>81</v>
      </c>
      <c r="I2436" s="34">
        <v>51850</v>
      </c>
      <c r="J2436" s="35">
        <v>1278</v>
      </c>
      <c r="K2436" s="35">
        <v>2332</v>
      </c>
      <c r="L2436" s="35">
        <v>1863</v>
      </c>
      <c r="M2436" s="35">
        <v>701</v>
      </c>
      <c r="N2436" s="35">
        <v>1718</v>
      </c>
      <c r="O2436" s="35">
        <v>1352</v>
      </c>
      <c r="P2436" s="35">
        <v>1243</v>
      </c>
      <c r="Q2436" s="35">
        <v>811</v>
      </c>
      <c r="R2436" s="35">
        <v>1041</v>
      </c>
      <c r="S2436" s="35">
        <v>2154</v>
      </c>
      <c r="T2436" s="35">
        <v>1319</v>
      </c>
      <c r="U2436" s="35">
        <v>1271</v>
      </c>
      <c r="V2436" s="34">
        <v>1581.3333333333</v>
      </c>
      <c r="W2436" s="34">
        <f t="shared" si="608"/>
        <v>1227.33333333333</v>
      </c>
      <c r="X2436" s="35">
        <v>763</v>
      </c>
      <c r="Y2436" s="35">
        <v>0</v>
      </c>
      <c r="Z2436" s="35">
        <v>0</v>
      </c>
      <c r="AA2436" s="34">
        <v>1121</v>
      </c>
      <c r="AB2436" s="34">
        <v>0</v>
      </c>
      <c r="AC2436" s="34">
        <v>252</v>
      </c>
      <c r="AD2436" s="34">
        <v>0</v>
      </c>
      <c r="AE2436" s="34">
        <f t="shared" si="609"/>
        <v>1373</v>
      </c>
      <c r="AF2436" s="34">
        <f t="shared" si="610"/>
        <v>0.86825463743678</v>
      </c>
      <c r="AG2436" s="34">
        <f t="shared" si="611"/>
        <v>1.11868549701249</v>
      </c>
      <c r="AH2436" s="34">
        <v>9360</v>
      </c>
      <c r="AI2436" s="34">
        <v>0</v>
      </c>
      <c r="AJ2436" s="35">
        <v>636</v>
      </c>
      <c r="AK2436" s="35">
        <v>1407</v>
      </c>
      <c r="AL2436" s="35">
        <v>1092</v>
      </c>
      <c r="AM2436" s="34">
        <v>0.6</v>
      </c>
      <c r="AN2436" s="34">
        <f t="shared" si="612"/>
        <v>736.4</v>
      </c>
      <c r="AO2436" s="35">
        <v>12</v>
      </c>
      <c r="AP2436" s="35">
        <v>12</v>
      </c>
      <c r="AQ2436" t="s">
        <v>153</v>
      </c>
      <c r="AR2436">
        <v>8</v>
      </c>
      <c r="AS2436" s="34">
        <v>0.1</v>
      </c>
      <c r="AT2436" t="s">
        <v>83</v>
      </c>
      <c r="AU2436" s="35">
        <f t="shared" si="606"/>
        <v>341.55</v>
      </c>
      <c r="AV2436" s="35">
        <f t="shared" si="613"/>
        <v>348</v>
      </c>
      <c r="AW2436" s="35">
        <f t="shared" si="614"/>
        <v>1.40222705051602</v>
      </c>
      <c r="AX2436" s="35">
        <f t="shared" si="615"/>
        <v>0.512493210211841</v>
      </c>
      <c r="AY2436" s="35">
        <f t="shared" si="616"/>
        <v>348</v>
      </c>
      <c r="AZ2436" s="35">
        <f t="shared" si="617"/>
        <v>348</v>
      </c>
      <c r="BA2436" s="27" t="str">
        <f t="shared" si="618"/>
        <v>3</v>
      </c>
      <c r="BB2436" s="34">
        <v>0.00063</v>
      </c>
      <c r="BC2436" s="34">
        <f t="shared" si="619"/>
        <v>0.21924</v>
      </c>
      <c r="BD2436" s="34" t="e">
        <f t="shared" si="620"/>
        <v>#REF!</v>
      </c>
      <c r="BE2436" s="34">
        <v>0.58</v>
      </c>
      <c r="BF2436" s="34">
        <f t="shared" si="607"/>
        <v>201.84</v>
      </c>
      <c r="BG2436" s="34" t="e">
        <f t="shared" si="621"/>
        <v>#REF!</v>
      </c>
      <c r="BH2436" t="str">
        <f>IF(AT2436="UDARA","U","N")&amp;LEFT($C$4,2)&amp;MID($C$4,4,2)&amp;LEFT(A2436,3)&amp;MID(E2436,2,2)&amp;VLOOKUP(E2436,Acuan_Reference!C:L,10,0)</f>
        <v>N1501SBY71S3</v>
      </c>
      <c r="BI2436" t="s">
        <v>84</v>
      </c>
      <c r="BJ2436" t="s">
        <v>119</v>
      </c>
      <c r="BK2436" t="s">
        <v>86</v>
      </c>
      <c r="BL2436" t="s">
        <v>87</v>
      </c>
    </row>
    <row r="2437" hidden="1" spans="1:64">
      <c r="A2437" t="s">
        <v>110</v>
      </c>
      <c r="B2437" t="s">
        <v>75</v>
      </c>
      <c r="C2437" t="s">
        <v>76</v>
      </c>
      <c r="D2437" t="s">
        <v>115</v>
      </c>
      <c r="E2437" t="s">
        <v>298</v>
      </c>
      <c r="F2437" t="s">
        <v>299</v>
      </c>
      <c r="G2437" t="s">
        <v>80</v>
      </c>
      <c r="H2437" t="s">
        <v>81</v>
      </c>
      <c r="I2437" s="34">
        <v>51850</v>
      </c>
      <c r="J2437" s="35">
        <v>525</v>
      </c>
      <c r="K2437" s="35">
        <v>649</v>
      </c>
      <c r="L2437" s="35">
        <v>704</v>
      </c>
      <c r="M2437" s="35">
        <v>647</v>
      </c>
      <c r="N2437" s="35">
        <v>477</v>
      </c>
      <c r="O2437" s="35">
        <v>671</v>
      </c>
      <c r="P2437" s="35">
        <v>719</v>
      </c>
      <c r="Q2437" s="35">
        <v>298</v>
      </c>
      <c r="R2437" s="35">
        <v>451</v>
      </c>
      <c r="S2437" s="35">
        <v>603</v>
      </c>
      <c r="T2437" s="35">
        <v>512</v>
      </c>
      <c r="U2437" s="35">
        <v>471</v>
      </c>
      <c r="V2437" s="34">
        <v>528.66666666667</v>
      </c>
      <c r="W2437" s="34">
        <f t="shared" si="608"/>
        <v>454</v>
      </c>
      <c r="X2437" s="35">
        <v>185</v>
      </c>
      <c r="Y2437" s="35">
        <v>0</v>
      </c>
      <c r="Z2437" s="35">
        <v>0</v>
      </c>
      <c r="AA2437" s="34">
        <v>474</v>
      </c>
      <c r="AB2437" s="34">
        <v>0</v>
      </c>
      <c r="AC2437" s="34">
        <v>108</v>
      </c>
      <c r="AD2437" s="34">
        <v>0</v>
      </c>
      <c r="AE2437" s="34">
        <f t="shared" si="609"/>
        <v>582</v>
      </c>
      <c r="AF2437" s="34">
        <f t="shared" si="610"/>
        <v>1.10088272383354</v>
      </c>
      <c r="AG2437" s="34">
        <f t="shared" si="611"/>
        <v>1.28193832599119</v>
      </c>
      <c r="AH2437" s="34">
        <v>9360</v>
      </c>
      <c r="AI2437" s="34">
        <v>0</v>
      </c>
      <c r="AJ2437" s="35">
        <v>636</v>
      </c>
      <c r="AK2437" s="35">
        <v>476</v>
      </c>
      <c r="AL2437" s="35">
        <v>379</v>
      </c>
      <c r="AM2437" s="34">
        <v>0.7</v>
      </c>
      <c r="AN2437" s="34">
        <f t="shared" si="612"/>
        <v>317.8</v>
      </c>
      <c r="AO2437" s="35">
        <v>12</v>
      </c>
      <c r="AP2437" s="35">
        <v>12</v>
      </c>
      <c r="AQ2437" t="s">
        <v>153</v>
      </c>
      <c r="AR2437">
        <v>8</v>
      </c>
      <c r="AS2437" s="34">
        <v>0.066666666666667</v>
      </c>
      <c r="AT2437" t="s">
        <v>83</v>
      </c>
      <c r="AU2437" s="35">
        <f t="shared" si="606"/>
        <v>86.1</v>
      </c>
      <c r="AV2437" s="35">
        <f t="shared" si="613"/>
        <v>96</v>
      </c>
      <c r="AW2437" s="35">
        <f t="shared" si="614"/>
        <v>1.49339207048458</v>
      </c>
      <c r="AX2437" s="35">
        <f t="shared" si="615"/>
        <v>0.658590308370044</v>
      </c>
      <c r="AY2437" s="35">
        <f t="shared" si="616"/>
        <v>96</v>
      </c>
      <c r="AZ2437" s="35">
        <f t="shared" si="617"/>
        <v>96</v>
      </c>
      <c r="BA2437" s="27" t="str">
        <f t="shared" si="618"/>
        <v>3</v>
      </c>
      <c r="BB2437" s="34">
        <v>0.00063</v>
      </c>
      <c r="BC2437" s="34">
        <f t="shared" si="619"/>
        <v>0.06048</v>
      </c>
      <c r="BD2437" s="34" t="e">
        <f t="shared" si="620"/>
        <v>#REF!</v>
      </c>
      <c r="BE2437" s="34">
        <v>0.58</v>
      </c>
      <c r="BF2437" s="34">
        <f t="shared" si="607"/>
        <v>55.68</v>
      </c>
      <c r="BG2437" s="34" t="e">
        <f t="shared" si="621"/>
        <v>#REF!</v>
      </c>
      <c r="BH2437" t="str">
        <f>IF(AT2437="UDARA","U","N")&amp;LEFT($C$4,2)&amp;MID($C$4,4,2)&amp;LEFT(A2437,3)&amp;MID(E2437,2,2)&amp;VLOOKUP(E2437,Acuan_Reference!C:L,10,0)</f>
        <v>N1501SLO71S3</v>
      </c>
      <c r="BI2437" t="s">
        <v>84</v>
      </c>
      <c r="BJ2437" t="s">
        <v>119</v>
      </c>
      <c r="BK2437" t="s">
        <v>86</v>
      </c>
      <c r="BL2437" t="s">
        <v>87</v>
      </c>
    </row>
    <row r="2438" hidden="1" spans="1:64">
      <c r="A2438" t="s">
        <v>111</v>
      </c>
      <c r="B2438" t="s">
        <v>75</v>
      </c>
      <c r="C2438" t="s">
        <v>76</v>
      </c>
      <c r="D2438" t="s">
        <v>115</v>
      </c>
      <c r="E2438" t="s">
        <v>298</v>
      </c>
      <c r="F2438" t="s">
        <v>299</v>
      </c>
      <c r="G2438" t="s">
        <v>80</v>
      </c>
      <c r="H2438" t="s">
        <v>81</v>
      </c>
      <c r="I2438" s="34">
        <v>51850</v>
      </c>
      <c r="J2438" s="35">
        <v>456</v>
      </c>
      <c r="K2438" s="35">
        <v>1089</v>
      </c>
      <c r="L2438" s="35">
        <v>985</v>
      </c>
      <c r="M2438" s="35">
        <v>472</v>
      </c>
      <c r="N2438" s="35">
        <v>787</v>
      </c>
      <c r="O2438" s="35">
        <v>1452</v>
      </c>
      <c r="P2438" s="35">
        <v>1023</v>
      </c>
      <c r="Q2438" s="35">
        <v>545</v>
      </c>
      <c r="R2438" s="35">
        <v>702</v>
      </c>
      <c r="S2438" s="35">
        <v>1501</v>
      </c>
      <c r="T2438" s="35">
        <v>739</v>
      </c>
      <c r="U2438" s="35">
        <v>533</v>
      </c>
      <c r="V2438" s="34">
        <v>924.33333333333</v>
      </c>
      <c r="W2438" s="34">
        <f t="shared" si="608"/>
        <v>661.333333333333</v>
      </c>
      <c r="X2438" s="35">
        <v>198</v>
      </c>
      <c r="Y2438" s="35">
        <v>180</v>
      </c>
      <c r="Z2438" s="35">
        <v>0</v>
      </c>
      <c r="AA2438" s="34">
        <v>2247</v>
      </c>
      <c r="AB2438" s="34">
        <v>0</v>
      </c>
      <c r="AC2438" s="34">
        <v>0</v>
      </c>
      <c r="AD2438" s="34">
        <v>0</v>
      </c>
      <c r="AE2438" s="34">
        <f t="shared" si="609"/>
        <v>2247</v>
      </c>
      <c r="AF2438" s="34">
        <f t="shared" si="610"/>
        <v>2.43094121889651</v>
      </c>
      <c r="AG2438" s="34">
        <f t="shared" si="611"/>
        <v>3.3976814516129</v>
      </c>
      <c r="AH2438" s="34">
        <v>9360</v>
      </c>
      <c r="AI2438" s="34">
        <v>0</v>
      </c>
      <c r="AJ2438" s="35">
        <v>636</v>
      </c>
      <c r="AK2438" s="35">
        <v>966</v>
      </c>
      <c r="AL2438" s="35">
        <v>712</v>
      </c>
      <c r="AM2438" s="34">
        <v>1.5</v>
      </c>
      <c r="AN2438" s="34">
        <f t="shared" si="612"/>
        <v>992</v>
      </c>
      <c r="AO2438" s="35">
        <v>12</v>
      </c>
      <c r="AP2438" s="35">
        <v>12</v>
      </c>
      <c r="AQ2438" t="s">
        <v>82</v>
      </c>
      <c r="AR2438">
        <v>2</v>
      </c>
      <c r="AS2438" s="34">
        <v>0.53333333333333</v>
      </c>
      <c r="AT2438" t="s">
        <v>83</v>
      </c>
      <c r="AU2438" s="35">
        <f t="shared" si="606"/>
        <v>0</v>
      </c>
      <c r="AV2438" s="35">
        <f t="shared" si="613"/>
        <v>0</v>
      </c>
      <c r="AW2438" s="35">
        <f t="shared" si="614"/>
        <v>3.3976814516129</v>
      </c>
      <c r="AX2438" s="35">
        <f t="shared" si="615"/>
        <v>2.3210685483871</v>
      </c>
      <c r="AY2438" s="35">
        <f t="shared" si="616"/>
        <v>0</v>
      </c>
      <c r="AZ2438" s="35">
        <f t="shared" si="617"/>
        <v>0</v>
      </c>
      <c r="BA2438" s="27" t="str">
        <f t="shared" si="618"/>
        <v>3</v>
      </c>
      <c r="BB2438" s="34">
        <v>0.00063</v>
      </c>
      <c r="BC2438" s="34">
        <f t="shared" si="619"/>
        <v>0</v>
      </c>
      <c r="BD2438" s="34" t="e">
        <f t="shared" si="620"/>
        <v>#REF!</v>
      </c>
      <c r="BE2438" s="34">
        <v>0.58</v>
      </c>
      <c r="BF2438" s="34">
        <f t="shared" si="607"/>
        <v>0</v>
      </c>
      <c r="BG2438" s="34" t="e">
        <f t="shared" si="621"/>
        <v>#REF!</v>
      </c>
      <c r="BH2438" t="str">
        <f>IF(AT2438="UDARA","U","N")&amp;LEFT($C$4,2)&amp;MID($C$4,4,2)&amp;LEFT(A2438,3)&amp;MID(E2438,2,2)&amp;VLOOKUP(E2438,Acuan_Reference!C:L,10,0)</f>
        <v>N1501SMD71S3</v>
      </c>
      <c r="BI2438" t="s">
        <v>84</v>
      </c>
      <c r="BJ2438" t="s">
        <v>119</v>
      </c>
      <c r="BK2438" t="s">
        <v>86</v>
      </c>
      <c r="BL2438" t="s">
        <v>87</v>
      </c>
    </row>
    <row r="2439" hidden="1" spans="1:64">
      <c r="A2439" t="s">
        <v>112</v>
      </c>
      <c r="B2439" t="s">
        <v>75</v>
      </c>
      <c r="C2439" t="s">
        <v>76</v>
      </c>
      <c r="D2439" t="s">
        <v>115</v>
      </c>
      <c r="E2439" t="s">
        <v>298</v>
      </c>
      <c r="F2439" t="s">
        <v>299</v>
      </c>
      <c r="G2439" t="s">
        <v>80</v>
      </c>
      <c r="H2439" t="s">
        <v>81</v>
      </c>
      <c r="I2439" s="34">
        <v>51850</v>
      </c>
      <c r="J2439" s="35">
        <v>548</v>
      </c>
      <c r="K2439" s="35">
        <v>771</v>
      </c>
      <c r="L2439" s="35">
        <v>872</v>
      </c>
      <c r="M2439" s="35">
        <v>264</v>
      </c>
      <c r="N2439" s="35">
        <v>505</v>
      </c>
      <c r="O2439" s="35">
        <v>322</v>
      </c>
      <c r="P2439" s="35">
        <v>368</v>
      </c>
      <c r="Q2439" s="35">
        <v>290</v>
      </c>
      <c r="R2439" s="35">
        <v>383</v>
      </c>
      <c r="S2439" s="35">
        <v>325</v>
      </c>
      <c r="T2439" s="35">
        <v>512</v>
      </c>
      <c r="U2439" s="35">
        <v>442</v>
      </c>
      <c r="V2439" s="34">
        <v>426.33333333333</v>
      </c>
      <c r="W2439" s="34">
        <f t="shared" si="608"/>
        <v>416.666666666667</v>
      </c>
      <c r="X2439" s="35">
        <v>141</v>
      </c>
      <c r="Y2439" s="35">
        <v>0</v>
      </c>
      <c r="Z2439" s="35">
        <v>0</v>
      </c>
      <c r="AA2439" s="34">
        <v>374</v>
      </c>
      <c r="AB2439" s="34">
        <v>0</v>
      </c>
      <c r="AC2439" s="34">
        <v>108</v>
      </c>
      <c r="AD2439" s="34">
        <v>0</v>
      </c>
      <c r="AE2439" s="34">
        <f t="shared" si="609"/>
        <v>482</v>
      </c>
      <c r="AF2439" s="34">
        <f t="shared" si="610"/>
        <v>1.13057075840501</v>
      </c>
      <c r="AG2439" s="34">
        <f t="shared" si="611"/>
        <v>1.1568</v>
      </c>
      <c r="AH2439" s="34">
        <v>9360</v>
      </c>
      <c r="AI2439" s="34">
        <v>0</v>
      </c>
      <c r="AJ2439" s="35">
        <v>636</v>
      </c>
      <c r="AK2439" s="35">
        <v>351</v>
      </c>
      <c r="AL2439" s="35">
        <v>296</v>
      </c>
      <c r="AM2439" s="34">
        <v>0.7</v>
      </c>
      <c r="AN2439" s="34">
        <f t="shared" si="612"/>
        <v>291.666666666667</v>
      </c>
      <c r="AO2439" s="35">
        <v>12</v>
      </c>
      <c r="AP2439" s="35">
        <v>12</v>
      </c>
      <c r="AQ2439" t="s">
        <v>153</v>
      </c>
      <c r="AR2439">
        <v>8</v>
      </c>
      <c r="AS2439" s="34">
        <v>0.066666666666667</v>
      </c>
      <c r="AT2439" t="s">
        <v>83</v>
      </c>
      <c r="AU2439" s="35">
        <f t="shared" ref="AU2439:AU2502" si="622">IF(OR(H2439="PINDAH DISTRIBUTOR",H2439="PESTA NO BUFFER",H2439="PESTA"),0,IF(AL2439+AN2439&lt;AE2439,0,IF((0.75*((AL2439+AN2439)-AE2439))&lt;0,0,0.75*((AL2439+AN2439)-AE2439))))</f>
        <v>79.2500000000001</v>
      </c>
      <c r="AV2439" s="35">
        <f t="shared" si="613"/>
        <v>84</v>
      </c>
      <c r="AW2439" s="35">
        <f t="shared" si="614"/>
        <v>1.3584</v>
      </c>
      <c r="AX2439" s="35">
        <f t="shared" si="615"/>
        <v>0.648</v>
      </c>
      <c r="AY2439" s="35">
        <f t="shared" si="616"/>
        <v>84</v>
      </c>
      <c r="AZ2439" s="35">
        <f t="shared" si="617"/>
        <v>84</v>
      </c>
      <c r="BA2439" s="27" t="str">
        <f t="shared" si="618"/>
        <v>3</v>
      </c>
      <c r="BB2439" s="34">
        <v>0.00063</v>
      </c>
      <c r="BC2439" s="34">
        <f t="shared" si="619"/>
        <v>0.05292</v>
      </c>
      <c r="BD2439" s="34" t="e">
        <f t="shared" si="620"/>
        <v>#REF!</v>
      </c>
      <c r="BE2439" s="34">
        <v>0.58</v>
      </c>
      <c r="BF2439" s="34">
        <f t="shared" ref="BF2439:BF2502" si="623">BE2439*AY2439</f>
        <v>48.72</v>
      </c>
      <c r="BG2439" s="34" t="e">
        <f t="shared" si="621"/>
        <v>#REF!</v>
      </c>
      <c r="BH2439" t="str">
        <f>IF(AT2439="UDARA","U","N")&amp;LEFT($C$4,2)&amp;MID($C$4,4,2)&amp;LEFT(A2439,3)&amp;MID(E2439,2,2)&amp;VLOOKUP(E2439,Acuan_Reference!C:L,10,0)</f>
        <v>N1501SMG71S3</v>
      </c>
      <c r="BI2439" t="s">
        <v>84</v>
      </c>
      <c r="BJ2439" t="s">
        <v>119</v>
      </c>
      <c r="BK2439" t="s">
        <v>86</v>
      </c>
      <c r="BL2439" t="s">
        <v>87</v>
      </c>
    </row>
    <row r="2440" hidden="1" spans="1:64">
      <c r="A2440" t="s">
        <v>113</v>
      </c>
      <c r="B2440" t="s">
        <v>75</v>
      </c>
      <c r="C2440" t="s">
        <v>76</v>
      </c>
      <c r="D2440" t="s">
        <v>115</v>
      </c>
      <c r="E2440" t="s">
        <v>298</v>
      </c>
      <c r="F2440" t="s">
        <v>299</v>
      </c>
      <c r="G2440" t="s">
        <v>80</v>
      </c>
      <c r="H2440" t="s">
        <v>81</v>
      </c>
      <c r="I2440" s="34">
        <v>51850</v>
      </c>
      <c r="J2440" s="35">
        <v>529</v>
      </c>
      <c r="K2440" s="35">
        <v>619</v>
      </c>
      <c r="L2440" s="35">
        <v>488</v>
      </c>
      <c r="M2440" s="35">
        <v>438</v>
      </c>
      <c r="N2440" s="35">
        <v>670</v>
      </c>
      <c r="O2440" s="35">
        <v>323</v>
      </c>
      <c r="P2440" s="35">
        <v>696</v>
      </c>
      <c r="Q2440" s="35">
        <v>468</v>
      </c>
      <c r="R2440" s="35">
        <v>467</v>
      </c>
      <c r="S2440" s="35">
        <v>497</v>
      </c>
      <c r="T2440" s="35">
        <v>427</v>
      </c>
      <c r="U2440" s="35">
        <v>292</v>
      </c>
      <c r="V2440" s="34">
        <v>405.33333333333</v>
      </c>
      <c r="W2440" s="34">
        <f t="shared" si="608"/>
        <v>352</v>
      </c>
      <c r="X2440" s="35">
        <v>114</v>
      </c>
      <c r="Y2440" s="35">
        <v>0</v>
      </c>
      <c r="Z2440" s="35">
        <v>0</v>
      </c>
      <c r="AA2440" s="34">
        <v>226</v>
      </c>
      <c r="AB2440" s="34">
        <v>0</v>
      </c>
      <c r="AC2440" s="34">
        <v>0</v>
      </c>
      <c r="AD2440" s="34">
        <v>0</v>
      </c>
      <c r="AE2440" s="34">
        <f t="shared" si="609"/>
        <v>226</v>
      </c>
      <c r="AF2440" s="34">
        <f t="shared" si="610"/>
        <v>0.557565789473689</v>
      </c>
      <c r="AG2440" s="34">
        <f t="shared" si="611"/>
        <v>0.642045454545455</v>
      </c>
      <c r="AH2440" s="34">
        <v>9360</v>
      </c>
      <c r="AI2440" s="34">
        <v>0</v>
      </c>
      <c r="AJ2440" s="35">
        <v>636</v>
      </c>
      <c r="AK2440" s="35">
        <v>504</v>
      </c>
      <c r="AL2440" s="35">
        <v>337</v>
      </c>
      <c r="AM2440" s="34">
        <v>0.25</v>
      </c>
      <c r="AN2440" s="34">
        <f t="shared" si="612"/>
        <v>88</v>
      </c>
      <c r="AO2440" s="35">
        <v>12</v>
      </c>
      <c r="AP2440" s="35">
        <v>12</v>
      </c>
      <c r="AQ2440" t="s">
        <v>153</v>
      </c>
      <c r="AR2440">
        <v>12</v>
      </c>
      <c r="AS2440" s="34">
        <v>0.033333333333333</v>
      </c>
      <c r="AT2440" t="s">
        <v>83</v>
      </c>
      <c r="AU2440" s="35">
        <f t="shared" si="622"/>
        <v>149.25</v>
      </c>
      <c r="AV2440" s="35">
        <f t="shared" si="613"/>
        <v>156</v>
      </c>
      <c r="AW2440" s="35">
        <f t="shared" si="614"/>
        <v>1.08522727272727</v>
      </c>
      <c r="AX2440" s="35">
        <f t="shared" si="615"/>
        <v>0.127840909090909</v>
      </c>
      <c r="AY2440" s="35">
        <f t="shared" si="616"/>
        <v>156</v>
      </c>
      <c r="AZ2440" s="35">
        <f t="shared" si="617"/>
        <v>156</v>
      </c>
      <c r="BA2440" s="27" t="str">
        <f t="shared" si="618"/>
        <v>3</v>
      </c>
      <c r="BB2440" s="34">
        <v>0.00063</v>
      </c>
      <c r="BC2440" s="34">
        <f t="shared" si="619"/>
        <v>0.09828</v>
      </c>
      <c r="BD2440" s="34" t="e">
        <f t="shared" si="620"/>
        <v>#REF!</v>
      </c>
      <c r="BE2440" s="34">
        <v>0.58</v>
      </c>
      <c r="BF2440" s="34">
        <f t="shared" si="623"/>
        <v>90.48</v>
      </c>
      <c r="BG2440" s="34" t="e">
        <f t="shared" si="621"/>
        <v>#REF!</v>
      </c>
      <c r="BH2440" t="str">
        <f>IF(AT2440="UDARA","U","N")&amp;LEFT($C$4,2)&amp;MID($C$4,4,2)&amp;LEFT(A2440,3)&amp;MID(E2440,2,2)&amp;VLOOKUP(E2440,Acuan_Reference!C:L,10,0)</f>
        <v>N1501TGR71S3</v>
      </c>
      <c r="BI2440" t="s">
        <v>84</v>
      </c>
      <c r="BJ2440" t="s">
        <v>119</v>
      </c>
      <c r="BK2440" t="s">
        <v>86</v>
      </c>
      <c r="BL2440" t="s">
        <v>87</v>
      </c>
    </row>
    <row r="2441" hidden="1" spans="1:64">
      <c r="A2441" t="s">
        <v>114</v>
      </c>
      <c r="B2441" t="s">
        <v>75</v>
      </c>
      <c r="C2441" t="s">
        <v>76</v>
      </c>
      <c r="D2441" t="s">
        <v>115</v>
      </c>
      <c r="E2441" t="s">
        <v>298</v>
      </c>
      <c r="F2441" t="s">
        <v>299</v>
      </c>
      <c r="G2441" t="s">
        <v>80</v>
      </c>
      <c r="H2441" t="s">
        <v>81</v>
      </c>
      <c r="I2441" s="34">
        <v>51850</v>
      </c>
      <c r="J2441" s="35">
        <v>546</v>
      </c>
      <c r="K2441" s="35">
        <v>915</v>
      </c>
      <c r="L2441" s="35">
        <v>940</v>
      </c>
      <c r="M2441" s="35">
        <v>455</v>
      </c>
      <c r="N2441" s="35">
        <v>537</v>
      </c>
      <c r="O2441" s="35">
        <v>254</v>
      </c>
      <c r="P2441" s="35">
        <v>645</v>
      </c>
      <c r="Q2441" s="35">
        <v>329</v>
      </c>
      <c r="R2441" s="35">
        <v>504</v>
      </c>
      <c r="S2441" s="35">
        <v>474</v>
      </c>
      <c r="T2441" s="35">
        <v>691</v>
      </c>
      <c r="U2441" s="35">
        <v>550</v>
      </c>
      <c r="V2441" s="34">
        <v>571.66666666667</v>
      </c>
      <c r="W2441" s="34">
        <f t="shared" si="608"/>
        <v>548.333333333333</v>
      </c>
      <c r="X2441" s="35">
        <v>182</v>
      </c>
      <c r="Y2441" s="35">
        <v>0</v>
      </c>
      <c r="Z2441" s="35">
        <v>0</v>
      </c>
      <c r="AA2441" s="34">
        <v>524</v>
      </c>
      <c r="AB2441" s="34">
        <v>0</v>
      </c>
      <c r="AC2441" s="34">
        <v>84</v>
      </c>
      <c r="AD2441" s="34">
        <v>0</v>
      </c>
      <c r="AE2441" s="34">
        <f t="shared" si="609"/>
        <v>608</v>
      </c>
      <c r="AF2441" s="34">
        <f t="shared" si="610"/>
        <v>1.06355685131195</v>
      </c>
      <c r="AG2441" s="34">
        <f t="shared" si="611"/>
        <v>1.10881458966565</v>
      </c>
      <c r="AH2441" s="34">
        <v>9360</v>
      </c>
      <c r="AI2441" s="34">
        <v>0</v>
      </c>
      <c r="AJ2441" s="35">
        <v>636</v>
      </c>
      <c r="AK2441" s="35">
        <v>460</v>
      </c>
      <c r="AL2441" s="35">
        <v>404</v>
      </c>
      <c r="AM2441" s="34">
        <v>0.7</v>
      </c>
      <c r="AN2441" s="34">
        <f t="shared" si="612"/>
        <v>383.833333333333</v>
      </c>
      <c r="AO2441" s="35">
        <v>12</v>
      </c>
      <c r="AP2441" s="35">
        <v>12</v>
      </c>
      <c r="AQ2441" t="s">
        <v>153</v>
      </c>
      <c r="AR2441">
        <v>8</v>
      </c>
      <c r="AS2441" s="34">
        <v>0.066666666666667</v>
      </c>
      <c r="AT2441" t="s">
        <v>83</v>
      </c>
      <c r="AU2441" s="35">
        <f t="shared" si="622"/>
        <v>134.875</v>
      </c>
      <c r="AV2441" s="35">
        <f t="shared" si="613"/>
        <v>144</v>
      </c>
      <c r="AW2441" s="35">
        <f t="shared" si="614"/>
        <v>1.37142857142857</v>
      </c>
      <c r="AX2441" s="35">
        <f t="shared" si="615"/>
        <v>0.634650455927052</v>
      </c>
      <c r="AY2441" s="35">
        <f t="shared" si="616"/>
        <v>144</v>
      </c>
      <c r="AZ2441" s="35">
        <f t="shared" si="617"/>
        <v>144</v>
      </c>
      <c r="BA2441" s="27" t="str">
        <f t="shared" si="618"/>
        <v>3</v>
      </c>
      <c r="BB2441" s="34">
        <v>0.00063</v>
      </c>
      <c r="BC2441" s="34">
        <f t="shared" si="619"/>
        <v>0.09072</v>
      </c>
      <c r="BD2441" s="34" t="e">
        <f t="shared" si="620"/>
        <v>#REF!</v>
      </c>
      <c r="BE2441" s="34">
        <v>0.58</v>
      </c>
      <c r="BF2441" s="34">
        <f t="shared" si="623"/>
        <v>83.52</v>
      </c>
      <c r="BG2441" s="34" t="e">
        <f t="shared" si="621"/>
        <v>#REF!</v>
      </c>
      <c r="BH2441" t="str">
        <f>IF(AT2441="UDARA","U","N")&amp;LEFT($C$4,2)&amp;MID($C$4,4,2)&amp;LEFT(A2441,3)&amp;MID(E2441,2,2)&amp;VLOOKUP(E2441,Acuan_Reference!C:L,10,0)</f>
        <v>N1501YGY71S3</v>
      </c>
      <c r="BI2441" t="s">
        <v>84</v>
      </c>
      <c r="BJ2441" t="s">
        <v>119</v>
      </c>
      <c r="BK2441" t="s">
        <v>86</v>
      </c>
      <c r="BL2441" t="s">
        <v>87</v>
      </c>
    </row>
    <row r="2442" hidden="1" spans="1:64">
      <c r="A2442" t="s">
        <v>74</v>
      </c>
      <c r="B2442" t="s">
        <v>75</v>
      </c>
      <c r="C2442" t="s">
        <v>76</v>
      </c>
      <c r="D2442" t="s">
        <v>154</v>
      </c>
      <c r="E2442" t="s">
        <v>300</v>
      </c>
      <c r="F2442" t="s">
        <v>301</v>
      </c>
      <c r="G2442" t="s">
        <v>118</v>
      </c>
      <c r="H2442" t="s">
        <v>81</v>
      </c>
      <c r="I2442" s="34">
        <v>5100</v>
      </c>
      <c r="J2442" s="35">
        <v>349</v>
      </c>
      <c r="K2442" s="35">
        <v>325</v>
      </c>
      <c r="L2442" s="35">
        <v>230</v>
      </c>
      <c r="M2442" s="35">
        <v>404</v>
      </c>
      <c r="N2442" s="35">
        <v>856</v>
      </c>
      <c r="O2442" s="35">
        <v>481</v>
      </c>
      <c r="P2442" s="35">
        <v>532</v>
      </c>
      <c r="Q2442" s="35">
        <v>751</v>
      </c>
      <c r="R2442" s="35">
        <v>413</v>
      </c>
      <c r="S2442" s="35">
        <v>1018</v>
      </c>
      <c r="T2442" s="35">
        <v>778</v>
      </c>
      <c r="U2442" s="35">
        <v>1230</v>
      </c>
      <c r="V2442" s="34">
        <v>1008.6666666667</v>
      </c>
      <c r="W2442" s="34">
        <f t="shared" si="608"/>
        <v>835.666666666667</v>
      </c>
      <c r="X2442" s="35">
        <v>107</v>
      </c>
      <c r="Y2442" s="35">
        <v>0</v>
      </c>
      <c r="Z2442" s="35">
        <v>0</v>
      </c>
      <c r="AA2442" s="34">
        <v>950</v>
      </c>
      <c r="AB2442" s="34">
        <v>0</v>
      </c>
      <c r="AC2442" s="34">
        <v>144</v>
      </c>
      <c r="AD2442" s="34">
        <v>0</v>
      </c>
      <c r="AE2442" s="34">
        <f t="shared" si="609"/>
        <v>1094</v>
      </c>
      <c r="AF2442" s="34">
        <f t="shared" si="610"/>
        <v>1.08460013218767</v>
      </c>
      <c r="AG2442" s="34">
        <f t="shared" si="611"/>
        <v>1.30913442361388</v>
      </c>
      <c r="AH2442" s="34">
        <v>9504</v>
      </c>
      <c r="AI2442" s="34">
        <v>0</v>
      </c>
      <c r="AJ2442" s="35">
        <v>3024</v>
      </c>
      <c r="AK2442" s="35">
        <v>849</v>
      </c>
      <c r="AL2442" s="35">
        <v>499</v>
      </c>
      <c r="AM2442" s="34">
        <v>0.7</v>
      </c>
      <c r="AN2442" s="34">
        <f t="shared" si="612"/>
        <v>584.966666666667</v>
      </c>
      <c r="AO2442" s="35">
        <v>144</v>
      </c>
      <c r="AP2442" s="35">
        <v>144</v>
      </c>
      <c r="AQ2442" t="s">
        <v>82</v>
      </c>
      <c r="AR2442">
        <v>8</v>
      </c>
      <c r="AS2442" s="34">
        <v>0.066666666666667</v>
      </c>
      <c r="AT2442" t="s">
        <v>83</v>
      </c>
      <c r="AU2442" s="35">
        <f t="shared" si="622"/>
        <v>0</v>
      </c>
      <c r="AV2442" s="35">
        <f t="shared" si="613"/>
        <v>0</v>
      </c>
      <c r="AW2442" s="35">
        <f t="shared" si="614"/>
        <v>1.30913442361388</v>
      </c>
      <c r="AX2442" s="35">
        <f t="shared" si="615"/>
        <v>0.712006382130036</v>
      </c>
      <c r="AY2442" s="35">
        <f t="shared" si="616"/>
        <v>0</v>
      </c>
      <c r="AZ2442" s="35">
        <f t="shared" si="617"/>
        <v>0</v>
      </c>
      <c r="BA2442" s="27" t="str">
        <f t="shared" si="618"/>
        <v>3</v>
      </c>
      <c r="BB2442" s="34">
        <v>7.35e-5</v>
      </c>
      <c r="BC2442" s="34">
        <f t="shared" si="619"/>
        <v>0</v>
      </c>
      <c r="BD2442" s="34" t="e">
        <f t="shared" si="620"/>
        <v>#REF!</v>
      </c>
      <c r="BE2442" s="34">
        <v>0.015</v>
      </c>
      <c r="BF2442" s="34">
        <f t="shared" si="623"/>
        <v>0</v>
      </c>
      <c r="BG2442" s="34" t="e">
        <f t="shared" si="621"/>
        <v>#REF!</v>
      </c>
      <c r="BH2442" t="str">
        <f>IF(AT2442="UDARA","U","N")&amp;LEFT($C$4,2)&amp;MID($C$4,4,2)&amp;LEFT(A2442,3)&amp;MID(E2442,2,2)&amp;VLOOKUP(E2442,Acuan_Reference!C:L,10,0)</f>
        <v>N1501BDG71AB</v>
      </c>
      <c r="BI2442" t="s">
        <v>84</v>
      </c>
      <c r="BJ2442" t="s">
        <v>119</v>
      </c>
      <c r="BK2442" t="s">
        <v>86</v>
      </c>
      <c r="BL2442" t="s">
        <v>87</v>
      </c>
    </row>
    <row r="2443" hidden="1" spans="1:64">
      <c r="A2443" t="s">
        <v>88</v>
      </c>
      <c r="B2443" t="s">
        <v>75</v>
      </c>
      <c r="C2443" t="s">
        <v>76</v>
      </c>
      <c r="D2443" t="s">
        <v>154</v>
      </c>
      <c r="E2443" t="s">
        <v>300</v>
      </c>
      <c r="F2443" t="s">
        <v>301</v>
      </c>
      <c r="G2443" t="s">
        <v>118</v>
      </c>
      <c r="H2443" t="s">
        <v>81</v>
      </c>
      <c r="I2443" s="34">
        <v>5100</v>
      </c>
      <c r="J2443" s="35">
        <v>489</v>
      </c>
      <c r="K2443" s="35">
        <v>323</v>
      </c>
      <c r="L2443" s="35">
        <v>408</v>
      </c>
      <c r="M2443" s="35">
        <v>381</v>
      </c>
      <c r="N2443" s="35">
        <v>351</v>
      </c>
      <c r="O2443" s="35">
        <v>424</v>
      </c>
      <c r="P2443" s="35">
        <v>724</v>
      </c>
      <c r="Q2443" s="35">
        <v>282</v>
      </c>
      <c r="R2443" s="35">
        <v>670</v>
      </c>
      <c r="S2443" s="35">
        <v>916</v>
      </c>
      <c r="T2443" s="35">
        <v>879</v>
      </c>
      <c r="U2443" s="35">
        <v>808</v>
      </c>
      <c r="V2443" s="34">
        <v>867.66666666667</v>
      </c>
      <c r="W2443" s="34">
        <f t="shared" si="608"/>
        <v>747.666666666667</v>
      </c>
      <c r="X2443" s="35">
        <v>144</v>
      </c>
      <c r="Y2443" s="35">
        <v>0</v>
      </c>
      <c r="Z2443" s="35">
        <v>0</v>
      </c>
      <c r="AA2443" s="34">
        <v>871</v>
      </c>
      <c r="AB2443" s="34">
        <v>0</v>
      </c>
      <c r="AC2443" s="34">
        <v>144</v>
      </c>
      <c r="AD2443" s="34">
        <v>0</v>
      </c>
      <c r="AE2443" s="34">
        <f t="shared" si="609"/>
        <v>1015</v>
      </c>
      <c r="AF2443" s="34">
        <f t="shared" si="610"/>
        <v>1.16980407222435</v>
      </c>
      <c r="AG2443" s="34">
        <f t="shared" si="611"/>
        <v>1.35755684351315</v>
      </c>
      <c r="AH2443" s="34">
        <v>9504</v>
      </c>
      <c r="AI2443" s="34">
        <v>0</v>
      </c>
      <c r="AJ2443" s="35">
        <v>3024</v>
      </c>
      <c r="AK2443" s="35">
        <v>727</v>
      </c>
      <c r="AL2443" s="35">
        <v>556</v>
      </c>
      <c r="AM2443" s="34">
        <v>0.6</v>
      </c>
      <c r="AN2443" s="34">
        <f t="shared" si="612"/>
        <v>448.6</v>
      </c>
      <c r="AO2443" s="35">
        <v>144</v>
      </c>
      <c r="AP2443" s="35">
        <v>144</v>
      </c>
      <c r="AQ2443" t="s">
        <v>82</v>
      </c>
      <c r="AR2443">
        <v>8</v>
      </c>
      <c r="AS2443" s="34">
        <v>0.033333333333333</v>
      </c>
      <c r="AT2443" t="s">
        <v>83</v>
      </c>
      <c r="AU2443" s="35">
        <f t="shared" si="622"/>
        <v>0</v>
      </c>
      <c r="AV2443" s="35">
        <f t="shared" si="613"/>
        <v>0</v>
      </c>
      <c r="AW2443" s="35">
        <f t="shared" si="614"/>
        <v>1.35755684351315</v>
      </c>
      <c r="AX2443" s="35">
        <f t="shared" si="615"/>
        <v>0.613909942041908</v>
      </c>
      <c r="AY2443" s="35">
        <f t="shared" si="616"/>
        <v>0</v>
      </c>
      <c r="AZ2443" s="35">
        <f t="shared" si="617"/>
        <v>0</v>
      </c>
      <c r="BA2443" s="27" t="str">
        <f t="shared" si="618"/>
        <v>3</v>
      </c>
      <c r="BB2443" s="34">
        <v>7.35e-5</v>
      </c>
      <c r="BC2443" s="34">
        <f t="shared" si="619"/>
        <v>0</v>
      </c>
      <c r="BD2443" s="34" t="e">
        <f t="shared" si="620"/>
        <v>#REF!</v>
      </c>
      <c r="BE2443" s="34">
        <v>0.015</v>
      </c>
      <c r="BF2443" s="34">
        <f t="shared" si="623"/>
        <v>0</v>
      </c>
      <c r="BG2443" s="34" t="e">
        <f t="shared" si="621"/>
        <v>#REF!</v>
      </c>
      <c r="BH2443" t="str">
        <f>IF(AT2443="UDARA","U","N")&amp;LEFT($C$4,2)&amp;MID($C$4,4,2)&amp;LEFT(A2443,3)&amp;MID(E2443,2,2)&amp;VLOOKUP(E2443,Acuan_Reference!C:L,10,0)</f>
        <v>N1501BGR71AB</v>
      </c>
      <c r="BI2443" t="s">
        <v>84</v>
      </c>
      <c r="BJ2443" t="s">
        <v>119</v>
      </c>
      <c r="BK2443" t="s">
        <v>86</v>
      </c>
      <c r="BL2443" t="s">
        <v>87</v>
      </c>
    </row>
    <row r="2444" hidden="1" spans="1:64">
      <c r="A2444" t="s">
        <v>89</v>
      </c>
      <c r="B2444" t="s">
        <v>75</v>
      </c>
      <c r="C2444" t="s">
        <v>76</v>
      </c>
      <c r="D2444" t="s">
        <v>154</v>
      </c>
      <c r="E2444" t="s">
        <v>300</v>
      </c>
      <c r="F2444" t="s">
        <v>301</v>
      </c>
      <c r="G2444" t="s">
        <v>118</v>
      </c>
      <c r="H2444" t="s">
        <v>81</v>
      </c>
      <c r="I2444" s="34">
        <v>5100</v>
      </c>
      <c r="J2444" s="35">
        <v>55</v>
      </c>
      <c r="K2444" s="35">
        <v>91</v>
      </c>
      <c r="L2444" s="35">
        <v>92</v>
      </c>
      <c r="M2444" s="35">
        <v>69</v>
      </c>
      <c r="N2444" s="35">
        <v>156</v>
      </c>
      <c r="O2444" s="35">
        <v>246</v>
      </c>
      <c r="P2444" s="35">
        <v>36</v>
      </c>
      <c r="Q2444" s="35">
        <v>120</v>
      </c>
      <c r="R2444" s="35">
        <v>192</v>
      </c>
      <c r="S2444" s="35">
        <v>98</v>
      </c>
      <c r="T2444" s="35">
        <v>233</v>
      </c>
      <c r="U2444" s="35">
        <v>59</v>
      </c>
      <c r="V2444" s="34">
        <v>130</v>
      </c>
      <c r="W2444" s="34">
        <f t="shared" si="608"/>
        <v>136.666666666667</v>
      </c>
      <c r="X2444" s="35">
        <v>42</v>
      </c>
      <c r="Y2444" s="35">
        <v>0</v>
      </c>
      <c r="Z2444" s="35">
        <v>0</v>
      </c>
      <c r="AA2444" s="34">
        <v>97</v>
      </c>
      <c r="AB2444" s="34">
        <v>0</v>
      </c>
      <c r="AC2444" s="34">
        <v>144</v>
      </c>
      <c r="AD2444" s="34">
        <v>144</v>
      </c>
      <c r="AE2444" s="34">
        <f t="shared" si="609"/>
        <v>385</v>
      </c>
      <c r="AF2444" s="34">
        <f t="shared" si="610"/>
        <v>2.96153846153846</v>
      </c>
      <c r="AG2444" s="34">
        <f t="shared" si="611"/>
        <v>1.76341463414634</v>
      </c>
      <c r="AH2444" s="34">
        <v>9504</v>
      </c>
      <c r="AI2444" s="34">
        <v>0</v>
      </c>
      <c r="AJ2444" s="35">
        <v>3024</v>
      </c>
      <c r="AK2444" s="35">
        <v>161</v>
      </c>
      <c r="AL2444" s="35">
        <v>118</v>
      </c>
      <c r="AM2444" s="34">
        <v>1.3</v>
      </c>
      <c r="AN2444" s="34">
        <f t="shared" si="612"/>
        <v>177.666666666667</v>
      </c>
      <c r="AO2444" s="35">
        <v>144</v>
      </c>
      <c r="AP2444" s="35">
        <v>144</v>
      </c>
      <c r="AQ2444" t="s">
        <v>82</v>
      </c>
      <c r="AR2444">
        <v>4</v>
      </c>
      <c r="AS2444" s="34">
        <v>0.53333333333333</v>
      </c>
      <c r="AT2444" t="s">
        <v>83</v>
      </c>
      <c r="AU2444" s="35">
        <f t="shared" si="622"/>
        <v>0</v>
      </c>
      <c r="AV2444" s="35">
        <f t="shared" si="613"/>
        <v>0</v>
      </c>
      <c r="AW2444" s="35">
        <f t="shared" si="614"/>
        <v>2.81707317073171</v>
      </c>
      <c r="AX2444" s="35">
        <f t="shared" si="615"/>
        <v>1.95365853658537</v>
      </c>
      <c r="AY2444" s="35">
        <f t="shared" si="616"/>
        <v>0</v>
      </c>
      <c r="AZ2444" s="35">
        <f t="shared" si="617"/>
        <v>0</v>
      </c>
      <c r="BA2444" s="27" t="str">
        <f t="shared" si="618"/>
        <v>3</v>
      </c>
      <c r="BB2444" s="34">
        <v>7.35e-5</v>
      </c>
      <c r="BC2444" s="34">
        <f t="shared" si="619"/>
        <v>0</v>
      </c>
      <c r="BD2444" s="34" t="e">
        <f t="shared" si="620"/>
        <v>#REF!</v>
      </c>
      <c r="BE2444" s="34">
        <v>0.015</v>
      </c>
      <c r="BF2444" s="34">
        <f t="shared" si="623"/>
        <v>0</v>
      </c>
      <c r="BG2444" s="34" t="e">
        <f t="shared" si="621"/>
        <v>#REF!</v>
      </c>
      <c r="BH2444" t="str">
        <f>IF(AT2444="UDARA","U","N")&amp;LEFT($C$4,2)&amp;MID($C$4,4,2)&amp;LEFT(A2444,3)&amp;MID(E2444,2,2)&amp;VLOOKUP(E2444,Acuan_Reference!C:L,10,0)</f>
        <v>N1501BJM71AB</v>
      </c>
      <c r="BI2444" t="s">
        <v>84</v>
      </c>
      <c r="BJ2444" t="s">
        <v>119</v>
      </c>
      <c r="BK2444" t="s">
        <v>86</v>
      </c>
      <c r="BL2444" t="s">
        <v>87</v>
      </c>
    </row>
    <row r="2445" hidden="1" spans="1:64">
      <c r="A2445" t="s">
        <v>90</v>
      </c>
      <c r="B2445" t="s">
        <v>75</v>
      </c>
      <c r="C2445" t="s">
        <v>76</v>
      </c>
      <c r="D2445" t="s">
        <v>154</v>
      </c>
      <c r="E2445" t="s">
        <v>300</v>
      </c>
      <c r="F2445" t="s">
        <v>301</v>
      </c>
      <c r="G2445" t="s">
        <v>118</v>
      </c>
      <c r="H2445" t="s">
        <v>81</v>
      </c>
      <c r="I2445" s="34">
        <v>5100</v>
      </c>
      <c r="J2445" s="35">
        <v>1165</v>
      </c>
      <c r="K2445" s="35">
        <v>1142</v>
      </c>
      <c r="L2445" s="35">
        <v>2618</v>
      </c>
      <c r="M2445" s="35">
        <v>2828</v>
      </c>
      <c r="N2445" s="35">
        <v>3571</v>
      </c>
      <c r="O2445" s="35">
        <v>1018</v>
      </c>
      <c r="P2445" s="35">
        <v>2168</v>
      </c>
      <c r="Q2445" s="35">
        <v>4590</v>
      </c>
      <c r="R2445" s="35">
        <v>792</v>
      </c>
      <c r="S2445" s="35">
        <v>4252</v>
      </c>
      <c r="T2445" s="35">
        <v>4241</v>
      </c>
      <c r="U2445" s="35">
        <v>1173</v>
      </c>
      <c r="V2445" s="34">
        <v>3222</v>
      </c>
      <c r="W2445" s="34">
        <f t="shared" si="608"/>
        <v>2503</v>
      </c>
      <c r="X2445" s="35">
        <v>1702</v>
      </c>
      <c r="Y2445" s="35">
        <v>0</v>
      </c>
      <c r="Z2445" s="35">
        <v>0</v>
      </c>
      <c r="AA2445" s="34">
        <v>4591</v>
      </c>
      <c r="AB2445" s="34">
        <v>0</v>
      </c>
      <c r="AC2445" s="34">
        <v>0</v>
      </c>
      <c r="AD2445" s="34">
        <v>0</v>
      </c>
      <c r="AE2445" s="34">
        <f t="shared" si="609"/>
        <v>4591</v>
      </c>
      <c r="AF2445" s="34">
        <f t="shared" si="610"/>
        <v>1.42489137181875</v>
      </c>
      <c r="AG2445" s="34">
        <f t="shared" si="611"/>
        <v>1.8341989612465</v>
      </c>
      <c r="AH2445" s="34">
        <v>9504</v>
      </c>
      <c r="AI2445" s="34">
        <v>0</v>
      </c>
      <c r="AJ2445" s="35">
        <v>3024</v>
      </c>
      <c r="AK2445" s="35">
        <v>3747</v>
      </c>
      <c r="AL2445" s="35">
        <v>2095</v>
      </c>
      <c r="AM2445" s="34">
        <v>0.6</v>
      </c>
      <c r="AN2445" s="34">
        <f t="shared" si="612"/>
        <v>1501.8</v>
      </c>
      <c r="AO2445" s="35">
        <v>144</v>
      </c>
      <c r="AP2445" s="35">
        <v>144</v>
      </c>
      <c r="AQ2445" t="s">
        <v>82</v>
      </c>
      <c r="AR2445">
        <v>12</v>
      </c>
      <c r="AS2445" s="34">
        <v>0.033333333333333</v>
      </c>
      <c r="AT2445" t="s">
        <v>83</v>
      </c>
      <c r="AU2445" s="35">
        <f t="shared" si="622"/>
        <v>0</v>
      </c>
      <c r="AV2445" s="35">
        <f t="shared" si="613"/>
        <v>0</v>
      </c>
      <c r="AW2445" s="35">
        <f t="shared" si="614"/>
        <v>1.8341989612465</v>
      </c>
      <c r="AX2445" s="35">
        <f t="shared" si="615"/>
        <v>0.997203355972833</v>
      </c>
      <c r="AY2445" s="35">
        <f t="shared" si="616"/>
        <v>0</v>
      </c>
      <c r="AZ2445" s="35">
        <f t="shared" si="617"/>
        <v>0</v>
      </c>
      <c r="BA2445" s="27" t="str">
        <f t="shared" si="618"/>
        <v>3</v>
      </c>
      <c r="BB2445" s="34">
        <v>7.35e-5</v>
      </c>
      <c r="BC2445" s="34">
        <f t="shared" si="619"/>
        <v>0</v>
      </c>
      <c r="BD2445" s="34" t="e">
        <f t="shared" si="620"/>
        <v>#REF!</v>
      </c>
      <c r="BE2445" s="34">
        <v>0.015</v>
      </c>
      <c r="BF2445" s="34">
        <f t="shared" si="623"/>
        <v>0</v>
      </c>
      <c r="BG2445" s="34" t="e">
        <f t="shared" si="621"/>
        <v>#REF!</v>
      </c>
      <c r="BH2445" t="str">
        <f>IF(AT2445="UDARA","U","N")&amp;LEFT($C$4,2)&amp;MID($C$4,4,2)&amp;LEFT(A2445,3)&amp;MID(E2445,2,2)&amp;VLOOKUP(E2445,Acuan_Reference!C:L,10,0)</f>
        <v>N1501BKS71AB</v>
      </c>
      <c r="BI2445" t="s">
        <v>84</v>
      </c>
      <c r="BJ2445" t="s">
        <v>119</v>
      </c>
      <c r="BK2445" t="s">
        <v>86</v>
      </c>
      <c r="BL2445" t="s">
        <v>87</v>
      </c>
    </row>
    <row r="2446" hidden="1" spans="1:64">
      <c r="A2446" t="s">
        <v>91</v>
      </c>
      <c r="B2446" t="s">
        <v>75</v>
      </c>
      <c r="C2446" t="s">
        <v>76</v>
      </c>
      <c r="D2446" t="s">
        <v>154</v>
      </c>
      <c r="E2446" t="s">
        <v>300</v>
      </c>
      <c r="F2446" t="s">
        <v>301</v>
      </c>
      <c r="G2446" t="s">
        <v>118</v>
      </c>
      <c r="H2446" t="s">
        <v>81</v>
      </c>
      <c r="I2446" s="34">
        <v>5100</v>
      </c>
      <c r="J2446" s="35">
        <v>72</v>
      </c>
      <c r="K2446" s="35">
        <v>90</v>
      </c>
      <c r="L2446" s="35">
        <v>39</v>
      </c>
      <c r="M2446" s="35">
        <v>70</v>
      </c>
      <c r="N2446" s="35">
        <v>83</v>
      </c>
      <c r="O2446" s="35">
        <v>71</v>
      </c>
      <c r="P2446" s="35">
        <v>53</v>
      </c>
      <c r="Q2446" s="35">
        <v>55</v>
      </c>
      <c r="R2446" s="35">
        <v>100</v>
      </c>
      <c r="S2446" s="35">
        <v>83</v>
      </c>
      <c r="T2446" s="35">
        <v>120</v>
      </c>
      <c r="U2446" s="35">
        <v>36</v>
      </c>
      <c r="V2446" s="34">
        <v>79.666666666667</v>
      </c>
      <c r="W2446" s="34">
        <f t="shared" si="608"/>
        <v>75</v>
      </c>
      <c r="X2446" s="35">
        <v>6</v>
      </c>
      <c r="Y2446" s="35">
        <v>0</v>
      </c>
      <c r="Z2446" s="35">
        <v>0</v>
      </c>
      <c r="AA2446" s="34">
        <v>203</v>
      </c>
      <c r="AB2446" s="34">
        <v>0</v>
      </c>
      <c r="AC2446" s="34">
        <v>0</v>
      </c>
      <c r="AD2446" s="34">
        <v>0</v>
      </c>
      <c r="AE2446" s="34">
        <f t="shared" si="609"/>
        <v>203</v>
      </c>
      <c r="AF2446" s="34">
        <f t="shared" si="610"/>
        <v>2.5481171548117</v>
      </c>
      <c r="AG2446" s="34">
        <f t="shared" si="611"/>
        <v>2.70666666666667</v>
      </c>
      <c r="AH2446" s="34">
        <v>9504</v>
      </c>
      <c r="AI2446" s="34">
        <v>0</v>
      </c>
      <c r="AJ2446" s="35">
        <v>3024</v>
      </c>
      <c r="AK2446" s="35">
        <v>94</v>
      </c>
      <c r="AL2446" s="35">
        <v>69</v>
      </c>
      <c r="AM2446" s="34">
        <v>0.9</v>
      </c>
      <c r="AN2446" s="34">
        <f t="shared" si="612"/>
        <v>67.5</v>
      </c>
      <c r="AO2446" s="35">
        <v>144</v>
      </c>
      <c r="AP2446" s="35">
        <v>144</v>
      </c>
      <c r="AQ2446" t="s">
        <v>82</v>
      </c>
      <c r="AR2446">
        <v>4</v>
      </c>
      <c r="AS2446" s="34">
        <v>0.13333333333333</v>
      </c>
      <c r="AT2446" t="s">
        <v>83</v>
      </c>
      <c r="AU2446" s="35">
        <f t="shared" si="622"/>
        <v>0</v>
      </c>
      <c r="AV2446" s="35">
        <f t="shared" si="613"/>
        <v>0</v>
      </c>
      <c r="AW2446" s="35">
        <f t="shared" si="614"/>
        <v>2.70666666666667</v>
      </c>
      <c r="AX2446" s="35">
        <f t="shared" si="615"/>
        <v>1.78666666666667</v>
      </c>
      <c r="AY2446" s="35">
        <f t="shared" si="616"/>
        <v>0</v>
      </c>
      <c r="AZ2446" s="35">
        <f t="shared" si="617"/>
        <v>0</v>
      </c>
      <c r="BA2446" s="27" t="str">
        <f t="shared" si="618"/>
        <v>3</v>
      </c>
      <c r="BB2446" s="34">
        <v>7.35e-5</v>
      </c>
      <c r="BC2446" s="34">
        <f t="shared" si="619"/>
        <v>0</v>
      </c>
      <c r="BD2446" s="34" t="e">
        <f t="shared" si="620"/>
        <v>#REF!</v>
      </c>
      <c r="BE2446" s="34">
        <v>0.015</v>
      </c>
      <c r="BF2446" s="34">
        <f t="shared" si="623"/>
        <v>0</v>
      </c>
      <c r="BG2446" s="34" t="e">
        <f t="shared" si="621"/>
        <v>#REF!</v>
      </c>
      <c r="BH2446" t="str">
        <f>IF(AT2446="UDARA","U","N")&amp;LEFT($C$4,2)&amp;MID($C$4,4,2)&amp;LEFT(A2446,3)&amp;MID(E2446,2,2)&amp;VLOOKUP(E2446,Acuan_Reference!C:L,10,0)</f>
        <v>N1501BLP71AB</v>
      </c>
      <c r="BI2446" t="s">
        <v>84</v>
      </c>
      <c r="BJ2446" t="s">
        <v>119</v>
      </c>
      <c r="BK2446" t="s">
        <v>86</v>
      </c>
      <c r="BL2446" t="s">
        <v>87</v>
      </c>
    </row>
    <row r="2447" hidden="1" spans="1:64">
      <c r="A2447" t="s">
        <v>92</v>
      </c>
      <c r="B2447" t="s">
        <v>75</v>
      </c>
      <c r="C2447" t="s">
        <v>76</v>
      </c>
      <c r="D2447" t="s">
        <v>154</v>
      </c>
      <c r="E2447" t="s">
        <v>300</v>
      </c>
      <c r="F2447" t="s">
        <v>301</v>
      </c>
      <c r="G2447" t="s">
        <v>118</v>
      </c>
      <c r="H2447" t="s">
        <v>81</v>
      </c>
      <c r="I2447" s="34">
        <v>5100</v>
      </c>
      <c r="J2447" s="35">
        <v>0</v>
      </c>
      <c r="K2447" s="35">
        <v>0</v>
      </c>
      <c r="L2447" s="35">
        <v>6</v>
      </c>
      <c r="M2447" s="35">
        <v>0</v>
      </c>
      <c r="N2447" s="35">
        <v>0</v>
      </c>
      <c r="O2447" s="35">
        <v>0</v>
      </c>
      <c r="P2447" s="35">
        <v>0</v>
      </c>
      <c r="Q2447" s="35">
        <v>0</v>
      </c>
      <c r="R2447" s="35">
        <v>0</v>
      </c>
      <c r="S2447" s="35">
        <v>0</v>
      </c>
      <c r="T2447" s="35">
        <v>0</v>
      </c>
      <c r="U2447" s="35">
        <v>132</v>
      </c>
      <c r="V2447" s="34">
        <v>44</v>
      </c>
      <c r="W2447" s="34">
        <f t="shared" si="608"/>
        <v>44</v>
      </c>
      <c r="X2447" s="35">
        <v>0</v>
      </c>
      <c r="Y2447" s="35">
        <v>0</v>
      </c>
      <c r="Z2447" s="35">
        <v>0</v>
      </c>
      <c r="AA2447" s="34">
        <v>1</v>
      </c>
      <c r="AB2447" s="34">
        <v>0</v>
      </c>
      <c r="AC2447" s="34">
        <v>0</v>
      </c>
      <c r="AD2447" s="34">
        <v>0</v>
      </c>
      <c r="AE2447" s="34">
        <f t="shared" si="609"/>
        <v>1</v>
      </c>
      <c r="AF2447" s="34">
        <f t="shared" si="610"/>
        <v>0.0227272727272727</v>
      </c>
      <c r="AG2447" s="34">
        <f t="shared" si="611"/>
        <v>0.0227272727272727</v>
      </c>
      <c r="AH2447" s="34">
        <v>9504</v>
      </c>
      <c r="AI2447" s="34">
        <v>0</v>
      </c>
      <c r="AJ2447" s="35">
        <v>3024</v>
      </c>
      <c r="AK2447" s="35">
        <v>0</v>
      </c>
      <c r="AL2447" s="35">
        <v>0</v>
      </c>
      <c r="AM2447" s="34">
        <v>1.5</v>
      </c>
      <c r="AN2447" s="34">
        <f t="shared" si="612"/>
        <v>66</v>
      </c>
      <c r="AO2447" s="35">
        <v>144</v>
      </c>
      <c r="AP2447" s="35">
        <v>144</v>
      </c>
      <c r="AQ2447" t="s">
        <v>82</v>
      </c>
      <c r="AR2447">
        <v>2</v>
      </c>
      <c r="AS2447" s="34">
        <v>0.53333333333333</v>
      </c>
      <c r="AT2447" t="s">
        <v>83</v>
      </c>
      <c r="AU2447" s="35">
        <f t="shared" si="622"/>
        <v>48.75</v>
      </c>
      <c r="AV2447" s="35">
        <f t="shared" si="613"/>
        <v>144</v>
      </c>
      <c r="AW2447" s="35">
        <f t="shared" si="614"/>
        <v>3.29545454545455</v>
      </c>
      <c r="AX2447" s="35">
        <f t="shared" si="615"/>
        <v>3.29545454545455</v>
      </c>
      <c r="AY2447" s="35">
        <f t="shared" si="616"/>
        <v>0</v>
      </c>
      <c r="AZ2447" s="35">
        <f t="shared" si="617"/>
        <v>0</v>
      </c>
      <c r="BA2447" s="27" t="str">
        <f t="shared" si="618"/>
        <v>Kelipatan Kirim/Master box &gt; 3x FC+index</v>
      </c>
      <c r="BB2447" s="34">
        <v>7.35e-5</v>
      </c>
      <c r="BC2447" s="34">
        <f t="shared" si="619"/>
        <v>0</v>
      </c>
      <c r="BD2447" s="34" t="e">
        <f t="shared" si="620"/>
        <v>#REF!</v>
      </c>
      <c r="BE2447" s="34">
        <v>0.015</v>
      </c>
      <c r="BF2447" s="34">
        <f t="shared" si="623"/>
        <v>0</v>
      </c>
      <c r="BG2447" s="34" t="e">
        <f t="shared" si="621"/>
        <v>#REF!</v>
      </c>
      <c r="BH2447" t="str">
        <f>IF(AT2447="UDARA","U","N")&amp;LEFT($C$4,2)&amp;MID($C$4,4,2)&amp;LEFT(A2447,3)&amp;MID(E2447,2,2)&amp;VLOOKUP(E2447,Acuan_Reference!C:L,10,0)</f>
        <v>N1501BTM71AB</v>
      </c>
      <c r="BI2447" t="s">
        <v>84</v>
      </c>
      <c r="BJ2447" t="s">
        <v>119</v>
      </c>
      <c r="BK2447" t="s">
        <v>86</v>
      </c>
      <c r="BL2447" t="s">
        <v>87</v>
      </c>
    </row>
    <row r="2448" hidden="1" spans="1:64">
      <c r="A2448" t="s">
        <v>93</v>
      </c>
      <c r="B2448" t="s">
        <v>75</v>
      </c>
      <c r="C2448" t="s">
        <v>76</v>
      </c>
      <c r="D2448" t="s">
        <v>154</v>
      </c>
      <c r="E2448" t="s">
        <v>300</v>
      </c>
      <c r="F2448" t="s">
        <v>301</v>
      </c>
      <c r="G2448" t="s">
        <v>118</v>
      </c>
      <c r="H2448" t="s">
        <v>81</v>
      </c>
      <c r="I2448" s="34">
        <v>5100</v>
      </c>
      <c r="J2448" s="35">
        <v>24</v>
      </c>
      <c r="K2448" s="35">
        <v>39</v>
      </c>
      <c r="L2448" s="35">
        <v>60</v>
      </c>
      <c r="M2448" s="35">
        <v>96</v>
      </c>
      <c r="N2448" s="35">
        <v>60</v>
      </c>
      <c r="O2448" s="35">
        <v>204</v>
      </c>
      <c r="P2448" s="35">
        <v>96</v>
      </c>
      <c r="Q2448" s="35">
        <v>72</v>
      </c>
      <c r="R2448" s="35">
        <v>30</v>
      </c>
      <c r="S2448" s="35">
        <v>15</v>
      </c>
      <c r="T2448" s="35">
        <v>150</v>
      </c>
      <c r="U2448" s="35">
        <v>72</v>
      </c>
      <c r="V2448" s="34">
        <v>79</v>
      </c>
      <c r="W2448" s="34">
        <f t="shared" si="608"/>
        <v>88.6666666666667</v>
      </c>
      <c r="X2448" s="35">
        <v>48</v>
      </c>
      <c r="Y2448" s="35">
        <v>0</v>
      </c>
      <c r="Z2448" s="35">
        <v>0</v>
      </c>
      <c r="AA2448" s="34">
        <v>83</v>
      </c>
      <c r="AB2448" s="34">
        <v>0</v>
      </c>
      <c r="AC2448" s="34">
        <v>144</v>
      </c>
      <c r="AD2448" s="34">
        <v>0</v>
      </c>
      <c r="AE2448" s="34">
        <f t="shared" si="609"/>
        <v>227</v>
      </c>
      <c r="AF2448" s="34">
        <f t="shared" si="610"/>
        <v>2.87341772151899</v>
      </c>
      <c r="AG2448" s="34">
        <f t="shared" si="611"/>
        <v>2.56015037593985</v>
      </c>
      <c r="AH2448" s="34">
        <v>9504</v>
      </c>
      <c r="AI2448" s="34">
        <v>0</v>
      </c>
      <c r="AJ2448" s="35">
        <v>3024</v>
      </c>
      <c r="AK2448" s="35">
        <v>46</v>
      </c>
      <c r="AL2448" s="35">
        <v>44</v>
      </c>
      <c r="AM2448" s="34">
        <v>0.8</v>
      </c>
      <c r="AN2448" s="34">
        <f t="shared" si="612"/>
        <v>70.9333333333333</v>
      </c>
      <c r="AO2448" s="35">
        <v>144</v>
      </c>
      <c r="AP2448" s="35">
        <v>144</v>
      </c>
      <c r="AQ2448" t="s">
        <v>82</v>
      </c>
      <c r="AR2448">
        <v>4</v>
      </c>
      <c r="AS2448" s="34">
        <v>0.066666666666667</v>
      </c>
      <c r="AT2448" t="s">
        <v>83</v>
      </c>
      <c r="AU2448" s="35">
        <f t="shared" si="622"/>
        <v>0</v>
      </c>
      <c r="AV2448" s="35">
        <f t="shared" si="613"/>
        <v>0</v>
      </c>
      <c r="AW2448" s="35">
        <f t="shared" si="614"/>
        <v>2.56015037593985</v>
      </c>
      <c r="AX2448" s="35">
        <f t="shared" si="615"/>
        <v>2.06390977443609</v>
      </c>
      <c r="AY2448" s="35">
        <f t="shared" si="616"/>
        <v>0</v>
      </c>
      <c r="AZ2448" s="35">
        <f t="shared" si="617"/>
        <v>0</v>
      </c>
      <c r="BA2448" s="27" t="str">
        <f t="shared" si="618"/>
        <v>3</v>
      </c>
      <c r="BB2448" s="34">
        <v>7.35e-5</v>
      </c>
      <c r="BC2448" s="34">
        <f t="shared" si="619"/>
        <v>0</v>
      </c>
      <c r="BD2448" s="34" t="e">
        <f t="shared" si="620"/>
        <v>#REF!</v>
      </c>
      <c r="BE2448" s="34">
        <v>0.015</v>
      </c>
      <c r="BF2448" s="34">
        <f t="shared" si="623"/>
        <v>0</v>
      </c>
      <c r="BG2448" s="34" t="e">
        <f t="shared" si="621"/>
        <v>#REF!</v>
      </c>
      <c r="BH2448" t="str">
        <f>IF(AT2448="UDARA","U","N")&amp;LEFT($C$4,2)&amp;MID($C$4,4,2)&amp;LEFT(A2448,3)&amp;MID(E2448,2,2)&amp;VLOOKUP(E2448,Acuan_Reference!C:L,10,0)</f>
        <v>N1501CRB71AB</v>
      </c>
      <c r="BI2448" t="s">
        <v>84</v>
      </c>
      <c r="BJ2448" t="s">
        <v>119</v>
      </c>
      <c r="BK2448" t="s">
        <v>86</v>
      </c>
      <c r="BL2448" t="s">
        <v>87</v>
      </c>
    </row>
    <row r="2449" hidden="1" spans="1:64">
      <c r="A2449" t="s">
        <v>94</v>
      </c>
      <c r="B2449" t="s">
        <v>75</v>
      </c>
      <c r="C2449" t="s">
        <v>76</v>
      </c>
      <c r="D2449" t="s">
        <v>154</v>
      </c>
      <c r="E2449" t="s">
        <v>300</v>
      </c>
      <c r="F2449" t="s">
        <v>301</v>
      </c>
      <c r="G2449" t="s">
        <v>118</v>
      </c>
      <c r="H2449" t="s">
        <v>81</v>
      </c>
      <c r="I2449" s="34">
        <v>5100</v>
      </c>
      <c r="J2449" s="35">
        <v>174</v>
      </c>
      <c r="K2449" s="35">
        <v>140</v>
      </c>
      <c r="L2449" s="35">
        <v>186</v>
      </c>
      <c r="M2449" s="35">
        <v>198</v>
      </c>
      <c r="N2449" s="35">
        <v>156</v>
      </c>
      <c r="O2449" s="35">
        <v>133</v>
      </c>
      <c r="P2449" s="35">
        <v>280</v>
      </c>
      <c r="Q2449" s="35">
        <v>230</v>
      </c>
      <c r="R2449" s="35">
        <v>306</v>
      </c>
      <c r="S2449" s="35">
        <v>264</v>
      </c>
      <c r="T2449" s="35">
        <v>90</v>
      </c>
      <c r="U2449" s="35">
        <v>360</v>
      </c>
      <c r="V2449" s="34">
        <v>238</v>
      </c>
      <c r="W2449" s="34">
        <f t="shared" si="608"/>
        <v>199.666666666667</v>
      </c>
      <c r="X2449" s="35">
        <v>42</v>
      </c>
      <c r="Y2449" s="35">
        <v>0</v>
      </c>
      <c r="Z2449" s="35">
        <v>0</v>
      </c>
      <c r="AA2449" s="34">
        <v>400</v>
      </c>
      <c r="AB2449" s="34">
        <v>0</v>
      </c>
      <c r="AC2449" s="34">
        <v>0</v>
      </c>
      <c r="AD2449" s="34">
        <v>0</v>
      </c>
      <c r="AE2449" s="34">
        <f t="shared" si="609"/>
        <v>400</v>
      </c>
      <c r="AF2449" s="34">
        <f t="shared" si="610"/>
        <v>1.68067226890756</v>
      </c>
      <c r="AG2449" s="34">
        <f t="shared" si="611"/>
        <v>2.00333889816361</v>
      </c>
      <c r="AH2449" s="34">
        <v>9504</v>
      </c>
      <c r="AI2449" s="34">
        <v>0</v>
      </c>
      <c r="AJ2449" s="35">
        <v>3024</v>
      </c>
      <c r="AK2449" s="35">
        <v>312</v>
      </c>
      <c r="AL2449" s="35">
        <v>149</v>
      </c>
      <c r="AM2449" s="34">
        <v>0.8</v>
      </c>
      <c r="AN2449" s="34">
        <f t="shared" si="612"/>
        <v>159.733333333333</v>
      </c>
      <c r="AO2449" s="35">
        <v>144</v>
      </c>
      <c r="AP2449" s="35">
        <v>144</v>
      </c>
      <c r="AQ2449" t="s">
        <v>82</v>
      </c>
      <c r="AR2449">
        <v>8</v>
      </c>
      <c r="AS2449" s="34">
        <v>0.13333333333333</v>
      </c>
      <c r="AT2449" t="s">
        <v>83</v>
      </c>
      <c r="AU2449" s="35">
        <f t="shared" si="622"/>
        <v>0</v>
      </c>
      <c r="AV2449" s="35">
        <f t="shared" si="613"/>
        <v>0</v>
      </c>
      <c r="AW2449" s="35">
        <f t="shared" si="614"/>
        <v>2.00333889816361</v>
      </c>
      <c r="AX2449" s="35">
        <f t="shared" si="615"/>
        <v>1.25709515859766</v>
      </c>
      <c r="AY2449" s="35">
        <f t="shared" si="616"/>
        <v>0</v>
      </c>
      <c r="AZ2449" s="35">
        <f t="shared" si="617"/>
        <v>0</v>
      </c>
      <c r="BA2449" s="27" t="str">
        <f t="shared" si="618"/>
        <v>3</v>
      </c>
      <c r="BB2449" s="34">
        <v>7.35e-5</v>
      </c>
      <c r="BC2449" s="34">
        <f t="shared" si="619"/>
        <v>0</v>
      </c>
      <c r="BD2449" s="34" t="e">
        <f t="shared" si="620"/>
        <v>#REF!</v>
      </c>
      <c r="BE2449" s="34">
        <v>0.015</v>
      </c>
      <c r="BF2449" s="34">
        <f t="shared" si="623"/>
        <v>0</v>
      </c>
      <c r="BG2449" s="34" t="e">
        <f t="shared" si="621"/>
        <v>#REF!</v>
      </c>
      <c r="BH2449" t="str">
        <f>IF(AT2449="UDARA","U","N")&amp;LEFT($C$4,2)&amp;MID($C$4,4,2)&amp;LEFT(A2449,3)&amp;MID(E2449,2,2)&amp;VLOOKUP(E2449,Acuan_Reference!C:L,10,0)</f>
        <v>N1501DPS71AB</v>
      </c>
      <c r="BI2449" t="s">
        <v>84</v>
      </c>
      <c r="BJ2449" t="s">
        <v>119</v>
      </c>
      <c r="BK2449" t="s">
        <v>86</v>
      </c>
      <c r="BL2449" t="s">
        <v>87</v>
      </c>
    </row>
    <row r="2450" hidden="1" spans="1:64">
      <c r="A2450" t="s">
        <v>95</v>
      </c>
      <c r="B2450" t="s">
        <v>75</v>
      </c>
      <c r="C2450" t="s">
        <v>76</v>
      </c>
      <c r="D2450" t="s">
        <v>154</v>
      </c>
      <c r="E2450" t="s">
        <v>300</v>
      </c>
      <c r="F2450" t="s">
        <v>301</v>
      </c>
      <c r="G2450" t="s">
        <v>118</v>
      </c>
      <c r="H2450" t="s">
        <v>81</v>
      </c>
      <c r="I2450" s="34">
        <v>5100</v>
      </c>
      <c r="J2450" s="35">
        <v>1910</v>
      </c>
      <c r="K2450" s="35">
        <v>4062</v>
      </c>
      <c r="L2450" s="35">
        <v>879</v>
      </c>
      <c r="M2450" s="35">
        <v>4768</v>
      </c>
      <c r="N2450" s="35">
        <v>1309</v>
      </c>
      <c r="O2450" s="35">
        <v>3517</v>
      </c>
      <c r="P2450" s="35">
        <v>1396</v>
      </c>
      <c r="Q2450" s="35">
        <v>5109</v>
      </c>
      <c r="R2450" s="35">
        <v>983</v>
      </c>
      <c r="S2450" s="35">
        <v>6047</v>
      </c>
      <c r="T2450" s="35">
        <v>1617</v>
      </c>
      <c r="U2450" s="35">
        <v>2590</v>
      </c>
      <c r="V2450" s="34">
        <v>3418</v>
      </c>
      <c r="W2450" s="34">
        <f t="shared" si="608"/>
        <v>2052.66666666667</v>
      </c>
      <c r="X2450" s="35">
        <v>953</v>
      </c>
      <c r="Y2450" s="35">
        <v>0</v>
      </c>
      <c r="Z2450" s="35">
        <v>0</v>
      </c>
      <c r="AA2450" s="34">
        <v>4597</v>
      </c>
      <c r="AB2450" s="34">
        <v>0</v>
      </c>
      <c r="AC2450" s="34">
        <v>0</v>
      </c>
      <c r="AD2450" s="34">
        <v>0</v>
      </c>
      <c r="AE2450" s="34">
        <f t="shared" si="609"/>
        <v>4597</v>
      </c>
      <c r="AF2450" s="34">
        <f t="shared" si="610"/>
        <v>1.34493856056173</v>
      </c>
      <c r="AG2450" s="34">
        <f t="shared" si="611"/>
        <v>2.23952582007145</v>
      </c>
      <c r="AH2450" s="34">
        <v>9504</v>
      </c>
      <c r="AI2450" s="34">
        <v>0</v>
      </c>
      <c r="AJ2450" s="35">
        <v>3024</v>
      </c>
      <c r="AK2450" s="35">
        <v>4720</v>
      </c>
      <c r="AL2450" s="35">
        <v>1951</v>
      </c>
      <c r="AM2450" s="34">
        <v>0.25</v>
      </c>
      <c r="AN2450" s="34">
        <f t="shared" si="612"/>
        <v>513.166666666667</v>
      </c>
      <c r="AO2450" s="35">
        <v>144</v>
      </c>
      <c r="AP2450" s="35">
        <v>144</v>
      </c>
      <c r="AQ2450" t="s">
        <v>82</v>
      </c>
      <c r="AR2450">
        <v>12</v>
      </c>
      <c r="AS2450" s="34">
        <v>0.033333333333333</v>
      </c>
      <c r="AT2450" t="s">
        <v>83</v>
      </c>
      <c r="AU2450" s="35">
        <f t="shared" si="622"/>
        <v>0</v>
      </c>
      <c r="AV2450" s="35">
        <f t="shared" si="613"/>
        <v>0</v>
      </c>
      <c r="AW2450" s="35">
        <f t="shared" si="614"/>
        <v>2.23952582007145</v>
      </c>
      <c r="AX2450" s="35">
        <f t="shared" si="615"/>
        <v>1.28905488795063</v>
      </c>
      <c r="AY2450" s="35">
        <f t="shared" si="616"/>
        <v>0</v>
      </c>
      <c r="AZ2450" s="35">
        <f t="shared" si="617"/>
        <v>0</v>
      </c>
      <c r="BA2450" s="27" t="str">
        <f t="shared" si="618"/>
        <v>3</v>
      </c>
      <c r="BB2450" s="34">
        <v>7.35e-5</v>
      </c>
      <c r="BC2450" s="34">
        <f t="shared" si="619"/>
        <v>0</v>
      </c>
      <c r="BD2450" s="34" t="e">
        <f t="shared" si="620"/>
        <v>#REF!</v>
      </c>
      <c r="BE2450" s="34">
        <v>0.015</v>
      </c>
      <c r="BF2450" s="34">
        <f t="shared" si="623"/>
        <v>0</v>
      </c>
      <c r="BG2450" s="34" t="e">
        <f t="shared" si="621"/>
        <v>#REF!</v>
      </c>
      <c r="BH2450" t="str">
        <f>IF(AT2450="UDARA","U","N")&amp;LEFT($C$4,2)&amp;MID($C$4,4,2)&amp;LEFT(A2450,3)&amp;MID(E2450,2,2)&amp;VLOOKUP(E2450,Acuan_Reference!C:L,10,0)</f>
        <v>N1501JAK71AB</v>
      </c>
      <c r="BI2450" t="s">
        <v>84</v>
      </c>
      <c r="BJ2450" t="s">
        <v>119</v>
      </c>
      <c r="BK2450" t="s">
        <v>86</v>
      </c>
      <c r="BL2450" t="s">
        <v>87</v>
      </c>
    </row>
    <row r="2451" hidden="1" spans="1:64">
      <c r="A2451" t="s">
        <v>96</v>
      </c>
      <c r="B2451" t="s">
        <v>75</v>
      </c>
      <c r="C2451" t="s">
        <v>76</v>
      </c>
      <c r="D2451" t="s">
        <v>154</v>
      </c>
      <c r="E2451" t="s">
        <v>300</v>
      </c>
      <c r="F2451" t="s">
        <v>301</v>
      </c>
      <c r="G2451" t="s">
        <v>118</v>
      </c>
      <c r="H2451" t="s">
        <v>81</v>
      </c>
      <c r="I2451" s="34">
        <v>5100</v>
      </c>
      <c r="J2451" s="35">
        <v>0</v>
      </c>
      <c r="K2451" s="35">
        <v>0</v>
      </c>
      <c r="L2451" s="35">
        <v>0</v>
      </c>
      <c r="M2451" s="35">
        <v>0</v>
      </c>
      <c r="N2451" s="35">
        <v>0</v>
      </c>
      <c r="O2451" s="35">
        <v>0</v>
      </c>
      <c r="P2451" s="35">
        <v>0</v>
      </c>
      <c r="Q2451" s="35">
        <v>0</v>
      </c>
      <c r="R2451" s="35">
        <v>0</v>
      </c>
      <c r="S2451" s="35">
        <v>0</v>
      </c>
      <c r="T2451" s="35">
        <v>0</v>
      </c>
      <c r="U2451" s="35">
        <v>0</v>
      </c>
      <c r="V2451" s="34">
        <v>0</v>
      </c>
      <c r="W2451" s="34">
        <f t="shared" si="608"/>
        <v>0</v>
      </c>
      <c r="X2451" s="35">
        <v>0</v>
      </c>
      <c r="Y2451" s="35">
        <v>0</v>
      </c>
      <c r="Z2451" s="35">
        <v>0</v>
      </c>
      <c r="AA2451" s="34">
        <v>0</v>
      </c>
      <c r="AB2451" s="34">
        <v>0</v>
      </c>
      <c r="AC2451" s="34">
        <v>0</v>
      </c>
      <c r="AD2451" s="34">
        <v>0</v>
      </c>
      <c r="AE2451" s="34">
        <f t="shared" si="609"/>
        <v>0</v>
      </c>
      <c r="AF2451" s="34">
        <f t="shared" si="610"/>
        <v>9999</v>
      </c>
      <c r="AG2451" s="34">
        <f t="shared" si="611"/>
        <v>9999</v>
      </c>
      <c r="AH2451" s="34">
        <v>9504</v>
      </c>
      <c r="AI2451" s="34">
        <v>0</v>
      </c>
      <c r="AJ2451" s="35">
        <v>3024</v>
      </c>
      <c r="AK2451" s="35">
        <v>0</v>
      </c>
      <c r="AL2451" s="35">
        <v>0</v>
      </c>
      <c r="AM2451" s="34">
        <v>1.2</v>
      </c>
      <c r="AN2451" s="34">
        <f t="shared" si="612"/>
        <v>0</v>
      </c>
      <c r="AO2451" s="35">
        <v>144</v>
      </c>
      <c r="AP2451" s="35">
        <v>144</v>
      </c>
      <c r="AQ2451" t="s">
        <v>82</v>
      </c>
      <c r="AR2451">
        <v>2</v>
      </c>
      <c r="AS2451" s="34">
        <v>0.2</v>
      </c>
      <c r="AT2451" t="s">
        <v>83</v>
      </c>
      <c r="AU2451" s="35">
        <f t="shared" si="622"/>
        <v>0</v>
      </c>
      <c r="AV2451" s="35">
        <f t="shared" si="613"/>
        <v>0</v>
      </c>
      <c r="AW2451" s="35">
        <f t="shared" si="614"/>
        <v>9999</v>
      </c>
      <c r="AX2451" s="35">
        <f t="shared" si="615"/>
        <v>9999</v>
      </c>
      <c r="AY2451" s="35">
        <f t="shared" si="616"/>
        <v>0</v>
      </c>
      <c r="AZ2451" s="35">
        <f t="shared" si="617"/>
        <v>0</v>
      </c>
      <c r="BA2451" s="27" t="str">
        <f t="shared" si="618"/>
        <v>Kelipatan Kirim/Master box &gt; 3x FC+index</v>
      </c>
      <c r="BB2451" s="34">
        <v>7.35e-5</v>
      </c>
      <c r="BC2451" s="34">
        <f t="shared" si="619"/>
        <v>0</v>
      </c>
      <c r="BD2451" s="34" t="e">
        <f t="shared" si="620"/>
        <v>#REF!</v>
      </c>
      <c r="BE2451" s="34">
        <v>0.015</v>
      </c>
      <c r="BF2451" s="34">
        <f t="shared" si="623"/>
        <v>0</v>
      </c>
      <c r="BG2451" s="34" t="e">
        <f t="shared" si="621"/>
        <v>#REF!</v>
      </c>
      <c r="BH2451" t="str">
        <f>IF(AT2451="UDARA","U","N")&amp;LEFT($C$4,2)&amp;MID($C$4,4,2)&amp;LEFT(A2451,3)&amp;MID(E2451,2,2)&amp;VLOOKUP(E2451,Acuan_Reference!C:L,10,0)</f>
        <v>N1501JBI71AB</v>
      </c>
      <c r="BI2451" t="s">
        <v>84</v>
      </c>
      <c r="BJ2451" t="s">
        <v>119</v>
      </c>
      <c r="BK2451" t="s">
        <v>86</v>
      </c>
      <c r="BL2451" t="s">
        <v>87</v>
      </c>
    </row>
    <row r="2452" hidden="1" spans="1:64">
      <c r="A2452" t="s">
        <v>97</v>
      </c>
      <c r="B2452" t="s">
        <v>75</v>
      </c>
      <c r="C2452" t="s">
        <v>76</v>
      </c>
      <c r="D2452" t="s">
        <v>154</v>
      </c>
      <c r="E2452" t="s">
        <v>300</v>
      </c>
      <c r="F2452" t="s">
        <v>301</v>
      </c>
      <c r="G2452" t="s">
        <v>118</v>
      </c>
      <c r="H2452" t="s">
        <v>81</v>
      </c>
      <c r="I2452" s="34">
        <v>5100</v>
      </c>
      <c r="J2452" s="35">
        <v>3317</v>
      </c>
      <c r="K2452" s="35">
        <v>15565</v>
      </c>
      <c r="L2452" s="35">
        <v>2489</v>
      </c>
      <c r="M2452" s="35">
        <v>2656</v>
      </c>
      <c r="N2452" s="35">
        <v>4088</v>
      </c>
      <c r="O2452" s="35">
        <v>3162</v>
      </c>
      <c r="P2452" s="35">
        <v>2544</v>
      </c>
      <c r="Q2452" s="35">
        <v>1742</v>
      </c>
      <c r="R2452" s="35">
        <v>1563</v>
      </c>
      <c r="S2452" s="35">
        <v>2741</v>
      </c>
      <c r="T2452" s="35">
        <v>2080</v>
      </c>
      <c r="U2452" s="35">
        <v>2899</v>
      </c>
      <c r="V2452" s="34">
        <v>2573.3333333333</v>
      </c>
      <c r="W2452" s="34">
        <f t="shared" si="608"/>
        <v>2139.66666666667</v>
      </c>
      <c r="X2452" s="35">
        <v>339</v>
      </c>
      <c r="Y2452" s="35">
        <v>0</v>
      </c>
      <c r="Z2452" s="35">
        <v>0</v>
      </c>
      <c r="AA2452" s="34">
        <v>1905</v>
      </c>
      <c r="AB2452" s="34">
        <v>0</v>
      </c>
      <c r="AC2452" s="34">
        <v>0</v>
      </c>
      <c r="AD2452" s="34">
        <v>288</v>
      </c>
      <c r="AE2452" s="34">
        <f t="shared" si="609"/>
        <v>2193</v>
      </c>
      <c r="AF2452" s="34">
        <f t="shared" si="610"/>
        <v>0.852202072538871</v>
      </c>
      <c r="AG2452" s="34">
        <f t="shared" si="611"/>
        <v>0.89032559588721</v>
      </c>
      <c r="AH2452" s="34">
        <v>9504</v>
      </c>
      <c r="AI2452" s="34">
        <v>0</v>
      </c>
      <c r="AJ2452" s="35">
        <v>3024</v>
      </c>
      <c r="AK2452" s="35">
        <v>2352</v>
      </c>
      <c r="AL2452" s="35">
        <v>1440</v>
      </c>
      <c r="AM2452" s="34">
        <v>0.5</v>
      </c>
      <c r="AN2452" s="34">
        <f t="shared" si="612"/>
        <v>1069.83333333333</v>
      </c>
      <c r="AO2452" s="35">
        <v>144</v>
      </c>
      <c r="AP2452" s="35">
        <v>144</v>
      </c>
      <c r="AQ2452" t="s">
        <v>82</v>
      </c>
      <c r="AR2452">
        <v>20</v>
      </c>
      <c r="AS2452" s="34">
        <v>0.033333333333333</v>
      </c>
      <c r="AT2452" t="s">
        <v>83</v>
      </c>
      <c r="AU2452" s="35">
        <f t="shared" si="622"/>
        <v>237.625</v>
      </c>
      <c r="AV2452" s="35">
        <f t="shared" si="613"/>
        <v>288</v>
      </c>
      <c r="AW2452" s="35">
        <f t="shared" si="614"/>
        <v>1.15952640598224</v>
      </c>
      <c r="AX2452" s="35">
        <f t="shared" si="615"/>
        <v>0.486524380744664</v>
      </c>
      <c r="AY2452" s="35">
        <f t="shared" si="616"/>
        <v>288</v>
      </c>
      <c r="AZ2452" s="35">
        <f t="shared" si="617"/>
        <v>288</v>
      </c>
      <c r="BA2452" s="27" t="str">
        <f t="shared" si="618"/>
        <v>3</v>
      </c>
      <c r="BB2452" s="34">
        <v>7.35e-5</v>
      </c>
      <c r="BC2452" s="34">
        <f t="shared" si="619"/>
        <v>0.021168</v>
      </c>
      <c r="BD2452" s="34" t="e">
        <f t="shared" si="620"/>
        <v>#REF!</v>
      </c>
      <c r="BE2452" s="34">
        <v>0.015</v>
      </c>
      <c r="BF2452" s="34">
        <f t="shared" si="623"/>
        <v>4.32</v>
      </c>
      <c r="BG2452" s="34" t="e">
        <f t="shared" si="621"/>
        <v>#REF!</v>
      </c>
      <c r="BH2452" t="str">
        <f>IF(AT2452="UDARA","U","N")&amp;LEFT($C$4,2)&amp;MID($C$4,4,2)&amp;LEFT(A2452,3)&amp;MID(E2452,2,2)&amp;VLOOKUP(E2452,Acuan_Reference!C:L,10,0)</f>
        <v>N1501JKT71AB</v>
      </c>
      <c r="BI2452" t="s">
        <v>84</v>
      </c>
      <c r="BJ2452" t="s">
        <v>119</v>
      </c>
      <c r="BK2452" t="s">
        <v>86</v>
      </c>
      <c r="BL2452" t="s">
        <v>87</v>
      </c>
    </row>
    <row r="2453" hidden="1" spans="1:64">
      <c r="A2453" t="s">
        <v>98</v>
      </c>
      <c r="B2453" t="s">
        <v>75</v>
      </c>
      <c r="C2453" t="s">
        <v>76</v>
      </c>
      <c r="D2453" t="s">
        <v>154</v>
      </c>
      <c r="E2453" t="s">
        <v>300</v>
      </c>
      <c r="F2453" t="s">
        <v>301</v>
      </c>
      <c r="G2453" t="s">
        <v>118</v>
      </c>
      <c r="H2453" t="s">
        <v>81</v>
      </c>
      <c r="I2453" s="34">
        <v>5100</v>
      </c>
      <c r="J2453" s="35">
        <v>126</v>
      </c>
      <c r="K2453" s="35">
        <v>83</v>
      </c>
      <c r="L2453" s="35">
        <v>73</v>
      </c>
      <c r="M2453" s="35">
        <v>56</v>
      </c>
      <c r="N2453" s="35">
        <v>12</v>
      </c>
      <c r="O2453" s="35">
        <v>84</v>
      </c>
      <c r="P2453" s="35">
        <v>90</v>
      </c>
      <c r="Q2453" s="35">
        <v>100</v>
      </c>
      <c r="R2453" s="35">
        <v>72</v>
      </c>
      <c r="S2453" s="35">
        <v>36</v>
      </c>
      <c r="T2453" s="35">
        <v>90</v>
      </c>
      <c r="U2453" s="35">
        <v>36</v>
      </c>
      <c r="V2453" s="34">
        <v>54</v>
      </c>
      <c r="W2453" s="34">
        <f t="shared" si="608"/>
        <v>57</v>
      </c>
      <c r="X2453" s="35">
        <v>24</v>
      </c>
      <c r="Y2453" s="35">
        <v>0</v>
      </c>
      <c r="Z2453" s="35">
        <v>0</v>
      </c>
      <c r="AA2453" s="34">
        <v>195</v>
      </c>
      <c r="AB2453" s="34">
        <v>0</v>
      </c>
      <c r="AC2453" s="34">
        <v>0</v>
      </c>
      <c r="AD2453" s="34">
        <v>0</v>
      </c>
      <c r="AE2453" s="34">
        <f t="shared" si="609"/>
        <v>195</v>
      </c>
      <c r="AF2453" s="34">
        <f t="shared" si="610"/>
        <v>3.61111111111111</v>
      </c>
      <c r="AG2453" s="34">
        <f t="shared" si="611"/>
        <v>3.42105263157895</v>
      </c>
      <c r="AH2453" s="34">
        <v>9504</v>
      </c>
      <c r="AI2453" s="34">
        <v>0</v>
      </c>
      <c r="AJ2453" s="35">
        <v>3024</v>
      </c>
      <c r="AK2453" s="35">
        <v>82</v>
      </c>
      <c r="AL2453" s="35">
        <v>45</v>
      </c>
      <c r="AM2453" s="34">
        <v>0.9</v>
      </c>
      <c r="AN2453" s="34">
        <f t="shared" si="612"/>
        <v>51.3</v>
      </c>
      <c r="AO2453" s="35">
        <v>144</v>
      </c>
      <c r="AP2453" s="35">
        <v>144</v>
      </c>
      <c r="AQ2453" t="s">
        <v>82</v>
      </c>
      <c r="AR2453">
        <v>4</v>
      </c>
      <c r="AS2453" s="34">
        <v>0.1</v>
      </c>
      <c r="AT2453" t="s">
        <v>83</v>
      </c>
      <c r="AU2453" s="35">
        <f t="shared" si="622"/>
        <v>0</v>
      </c>
      <c r="AV2453" s="35">
        <f t="shared" si="613"/>
        <v>0</v>
      </c>
      <c r="AW2453" s="35">
        <f t="shared" si="614"/>
        <v>3.42105263157895</v>
      </c>
      <c r="AX2453" s="35">
        <f t="shared" si="615"/>
        <v>2.63157894736842</v>
      </c>
      <c r="AY2453" s="35">
        <f t="shared" si="616"/>
        <v>0</v>
      </c>
      <c r="AZ2453" s="35">
        <f t="shared" si="617"/>
        <v>0</v>
      </c>
      <c r="BA2453" s="27" t="str">
        <f t="shared" si="618"/>
        <v>3</v>
      </c>
      <c r="BB2453" s="34">
        <v>7.35e-5</v>
      </c>
      <c r="BC2453" s="34">
        <f t="shared" si="619"/>
        <v>0</v>
      </c>
      <c r="BD2453" s="34" t="e">
        <f t="shared" si="620"/>
        <v>#REF!</v>
      </c>
      <c r="BE2453" s="34">
        <v>0.015</v>
      </c>
      <c r="BF2453" s="34">
        <f t="shared" si="623"/>
        <v>0</v>
      </c>
      <c r="BG2453" s="34" t="e">
        <f t="shared" si="621"/>
        <v>#REF!</v>
      </c>
      <c r="BH2453" t="str">
        <f>IF(AT2453="UDARA","U","N")&amp;LEFT($C$4,2)&amp;MID($C$4,4,2)&amp;LEFT(A2453,3)&amp;MID(E2453,2,2)&amp;VLOOKUP(E2453,Acuan_Reference!C:L,10,0)</f>
        <v>N1501JMR71AB</v>
      </c>
      <c r="BI2453" t="s">
        <v>84</v>
      </c>
      <c r="BJ2453" t="s">
        <v>119</v>
      </c>
      <c r="BK2453" t="s">
        <v>86</v>
      </c>
      <c r="BL2453" t="s">
        <v>87</v>
      </c>
    </row>
    <row r="2454" hidden="1" spans="1:64">
      <c r="A2454" t="s">
        <v>99</v>
      </c>
      <c r="B2454" t="s">
        <v>75</v>
      </c>
      <c r="C2454" t="s">
        <v>76</v>
      </c>
      <c r="D2454" t="s">
        <v>154</v>
      </c>
      <c r="E2454" t="s">
        <v>300</v>
      </c>
      <c r="F2454" t="s">
        <v>301</v>
      </c>
      <c r="G2454" t="s">
        <v>118</v>
      </c>
      <c r="H2454" t="s">
        <v>81</v>
      </c>
      <c r="I2454" s="34">
        <v>5100</v>
      </c>
      <c r="J2454" s="35">
        <v>225</v>
      </c>
      <c r="K2454" s="35">
        <v>280</v>
      </c>
      <c r="L2454" s="35">
        <v>385</v>
      </c>
      <c r="M2454" s="35">
        <v>374</v>
      </c>
      <c r="N2454" s="35">
        <v>345</v>
      </c>
      <c r="O2454" s="35">
        <v>296</v>
      </c>
      <c r="P2454" s="35">
        <v>569</v>
      </c>
      <c r="Q2454" s="35">
        <v>182</v>
      </c>
      <c r="R2454" s="35">
        <v>331</v>
      </c>
      <c r="S2454" s="35">
        <v>646</v>
      </c>
      <c r="T2454" s="35">
        <v>395</v>
      </c>
      <c r="U2454" s="35">
        <v>406</v>
      </c>
      <c r="V2454" s="34">
        <v>482.33333333333</v>
      </c>
      <c r="W2454" s="34">
        <f t="shared" si="608"/>
        <v>370.333333333333</v>
      </c>
      <c r="X2454" s="35">
        <v>114</v>
      </c>
      <c r="Y2454" s="35">
        <v>0</v>
      </c>
      <c r="Z2454" s="35">
        <v>0</v>
      </c>
      <c r="AA2454" s="34">
        <v>740</v>
      </c>
      <c r="AB2454" s="34">
        <v>0</v>
      </c>
      <c r="AC2454" s="34">
        <v>0</v>
      </c>
      <c r="AD2454" s="34">
        <v>0</v>
      </c>
      <c r="AE2454" s="34">
        <f t="shared" si="609"/>
        <v>740</v>
      </c>
      <c r="AF2454" s="34">
        <f t="shared" si="610"/>
        <v>1.53420870767105</v>
      </c>
      <c r="AG2454" s="34">
        <f t="shared" si="611"/>
        <v>1.998199819982</v>
      </c>
      <c r="AH2454" s="34">
        <v>9504</v>
      </c>
      <c r="AI2454" s="34">
        <v>0</v>
      </c>
      <c r="AJ2454" s="35">
        <v>3024</v>
      </c>
      <c r="AK2454" s="35">
        <v>451</v>
      </c>
      <c r="AL2454" s="35">
        <v>310</v>
      </c>
      <c r="AM2454" s="34">
        <v>1.1</v>
      </c>
      <c r="AN2454" s="34">
        <f t="shared" si="612"/>
        <v>407.366666666667</v>
      </c>
      <c r="AO2454" s="35">
        <v>144</v>
      </c>
      <c r="AP2454" s="35">
        <v>144</v>
      </c>
      <c r="AQ2454" t="s">
        <v>82</v>
      </c>
      <c r="AR2454">
        <v>4</v>
      </c>
      <c r="AS2454" s="34">
        <v>0.33333333333333</v>
      </c>
      <c r="AT2454" t="s">
        <v>83</v>
      </c>
      <c r="AU2454" s="35">
        <f t="shared" si="622"/>
        <v>0</v>
      </c>
      <c r="AV2454" s="35">
        <f t="shared" si="613"/>
        <v>0</v>
      </c>
      <c r="AW2454" s="35">
        <f t="shared" si="614"/>
        <v>1.998199819982</v>
      </c>
      <c r="AX2454" s="35">
        <f t="shared" si="615"/>
        <v>1.16111611161116</v>
      </c>
      <c r="AY2454" s="35">
        <f t="shared" si="616"/>
        <v>0</v>
      </c>
      <c r="AZ2454" s="35">
        <f t="shared" si="617"/>
        <v>0</v>
      </c>
      <c r="BA2454" s="27" t="str">
        <f t="shared" si="618"/>
        <v>3</v>
      </c>
      <c r="BB2454" s="34">
        <v>7.35e-5</v>
      </c>
      <c r="BC2454" s="34">
        <f t="shared" si="619"/>
        <v>0</v>
      </c>
      <c r="BD2454" s="34" t="e">
        <f t="shared" si="620"/>
        <v>#REF!</v>
      </c>
      <c r="BE2454" s="34">
        <v>0.015</v>
      </c>
      <c r="BF2454" s="34">
        <f t="shared" si="623"/>
        <v>0</v>
      </c>
      <c r="BG2454" s="34" t="e">
        <f t="shared" si="621"/>
        <v>#REF!</v>
      </c>
      <c r="BH2454" t="str">
        <f>IF(AT2454="UDARA","U","N")&amp;LEFT($C$4,2)&amp;MID($C$4,4,2)&amp;LEFT(A2454,3)&amp;MID(E2454,2,2)&amp;VLOOKUP(E2454,Acuan_Reference!C:L,10,0)</f>
        <v>N1501MDN71AB</v>
      </c>
      <c r="BI2454" t="s">
        <v>84</v>
      </c>
      <c r="BJ2454" t="s">
        <v>119</v>
      </c>
      <c r="BK2454" t="s">
        <v>86</v>
      </c>
      <c r="BL2454" t="s">
        <v>87</v>
      </c>
    </row>
    <row r="2455" hidden="1" spans="1:64">
      <c r="A2455" t="s">
        <v>100</v>
      </c>
      <c r="B2455" t="s">
        <v>75</v>
      </c>
      <c r="C2455" t="s">
        <v>76</v>
      </c>
      <c r="D2455" t="s">
        <v>154</v>
      </c>
      <c r="E2455" t="s">
        <v>300</v>
      </c>
      <c r="F2455" t="s">
        <v>301</v>
      </c>
      <c r="G2455" t="s">
        <v>118</v>
      </c>
      <c r="H2455" t="s">
        <v>81</v>
      </c>
      <c r="I2455" s="34">
        <v>5100</v>
      </c>
      <c r="J2455" s="35">
        <v>139</v>
      </c>
      <c r="K2455" s="35">
        <v>204</v>
      </c>
      <c r="L2455" s="35">
        <v>126</v>
      </c>
      <c r="M2455" s="35">
        <v>297</v>
      </c>
      <c r="N2455" s="35">
        <v>420</v>
      </c>
      <c r="O2455" s="35">
        <v>168</v>
      </c>
      <c r="P2455" s="35">
        <v>720</v>
      </c>
      <c r="Q2455" s="35">
        <v>326</v>
      </c>
      <c r="R2455" s="35">
        <v>516</v>
      </c>
      <c r="S2455" s="35">
        <v>18</v>
      </c>
      <c r="T2455" s="35">
        <v>494</v>
      </c>
      <c r="U2455" s="35">
        <v>506</v>
      </c>
      <c r="V2455" s="34">
        <v>339.33333333333</v>
      </c>
      <c r="W2455" s="34">
        <f t="shared" si="608"/>
        <v>410.666666666667</v>
      </c>
      <c r="X2455" s="35">
        <v>12</v>
      </c>
      <c r="Y2455" s="35">
        <v>0</v>
      </c>
      <c r="Z2455" s="35">
        <v>0</v>
      </c>
      <c r="AA2455" s="34">
        <v>499</v>
      </c>
      <c r="AB2455" s="34">
        <v>0</v>
      </c>
      <c r="AC2455" s="34">
        <v>288</v>
      </c>
      <c r="AD2455" s="34">
        <v>144</v>
      </c>
      <c r="AE2455" s="34">
        <f t="shared" si="609"/>
        <v>931</v>
      </c>
      <c r="AF2455" s="34">
        <f t="shared" si="610"/>
        <v>2.74361493123775</v>
      </c>
      <c r="AG2455" s="34">
        <f t="shared" si="611"/>
        <v>1.9163961038961</v>
      </c>
      <c r="AH2455" s="34">
        <v>9504</v>
      </c>
      <c r="AI2455" s="34">
        <v>0</v>
      </c>
      <c r="AJ2455" s="35">
        <v>3024</v>
      </c>
      <c r="AK2455" s="35">
        <v>335</v>
      </c>
      <c r="AL2455" s="35">
        <v>232</v>
      </c>
      <c r="AM2455" s="34">
        <v>1.5</v>
      </c>
      <c r="AN2455" s="34">
        <f t="shared" si="612"/>
        <v>616</v>
      </c>
      <c r="AO2455" s="35">
        <v>144</v>
      </c>
      <c r="AP2455" s="35">
        <v>144</v>
      </c>
      <c r="AQ2455" t="s">
        <v>82</v>
      </c>
      <c r="AR2455">
        <v>2</v>
      </c>
      <c r="AS2455" s="34">
        <v>0.76666666666667</v>
      </c>
      <c r="AT2455" t="s">
        <v>83</v>
      </c>
      <c r="AU2455" s="35">
        <f t="shared" si="622"/>
        <v>0</v>
      </c>
      <c r="AV2455" s="35">
        <f t="shared" si="613"/>
        <v>0</v>
      </c>
      <c r="AW2455" s="35">
        <f t="shared" si="614"/>
        <v>2.26704545454545</v>
      </c>
      <c r="AX2455" s="35">
        <f t="shared" si="615"/>
        <v>1.70211038961039</v>
      </c>
      <c r="AY2455" s="35">
        <f t="shared" si="616"/>
        <v>0</v>
      </c>
      <c r="AZ2455" s="35">
        <f t="shared" si="617"/>
        <v>0</v>
      </c>
      <c r="BA2455" s="27" t="str">
        <f t="shared" si="618"/>
        <v>3</v>
      </c>
      <c r="BB2455" s="34">
        <v>7.35e-5</v>
      </c>
      <c r="BC2455" s="34">
        <f t="shared" si="619"/>
        <v>0</v>
      </c>
      <c r="BD2455" s="34" t="e">
        <f t="shared" si="620"/>
        <v>#REF!</v>
      </c>
      <c r="BE2455" s="34">
        <v>0.015</v>
      </c>
      <c r="BF2455" s="34">
        <f t="shared" si="623"/>
        <v>0</v>
      </c>
      <c r="BG2455" s="34" t="e">
        <f t="shared" si="621"/>
        <v>#REF!</v>
      </c>
      <c r="BH2455" t="str">
        <f>IF(AT2455="UDARA","U","N")&amp;LEFT($C$4,2)&amp;MID($C$4,4,2)&amp;LEFT(A2455,3)&amp;MID(E2455,2,2)&amp;VLOOKUP(E2455,Acuan_Reference!C:L,10,0)</f>
        <v>N1501MDO71AB</v>
      </c>
      <c r="BI2455" t="s">
        <v>84</v>
      </c>
      <c r="BJ2455" t="s">
        <v>119</v>
      </c>
      <c r="BK2455" t="s">
        <v>86</v>
      </c>
      <c r="BL2455" t="s">
        <v>87</v>
      </c>
    </row>
    <row r="2456" hidden="1" spans="1:64">
      <c r="A2456" t="s">
        <v>101</v>
      </c>
      <c r="B2456" t="s">
        <v>75</v>
      </c>
      <c r="C2456" t="s">
        <v>76</v>
      </c>
      <c r="D2456" t="s">
        <v>154</v>
      </c>
      <c r="E2456" t="s">
        <v>300</v>
      </c>
      <c r="F2456" t="s">
        <v>301</v>
      </c>
      <c r="G2456" t="s">
        <v>118</v>
      </c>
      <c r="H2456" t="s">
        <v>81</v>
      </c>
      <c r="I2456" s="34">
        <v>5100</v>
      </c>
      <c r="J2456" s="35">
        <v>486</v>
      </c>
      <c r="K2456" s="35">
        <v>390</v>
      </c>
      <c r="L2456" s="35">
        <v>1059</v>
      </c>
      <c r="M2456" s="35">
        <v>380</v>
      </c>
      <c r="N2456" s="35">
        <v>861</v>
      </c>
      <c r="O2456" s="35">
        <v>767</v>
      </c>
      <c r="P2456" s="35">
        <v>660</v>
      </c>
      <c r="Q2456" s="35">
        <v>547</v>
      </c>
      <c r="R2456" s="35">
        <v>607</v>
      </c>
      <c r="S2456" s="35">
        <v>554</v>
      </c>
      <c r="T2456" s="35">
        <v>649</v>
      </c>
      <c r="U2456" s="35">
        <v>696</v>
      </c>
      <c r="V2456" s="34">
        <v>633</v>
      </c>
      <c r="W2456" s="34">
        <f t="shared" si="608"/>
        <v>584.666666666667</v>
      </c>
      <c r="X2456" s="35">
        <v>96</v>
      </c>
      <c r="Y2456" s="35">
        <v>0</v>
      </c>
      <c r="Z2456" s="35">
        <v>0</v>
      </c>
      <c r="AA2456" s="34">
        <v>620</v>
      </c>
      <c r="AB2456" s="34">
        <v>0</v>
      </c>
      <c r="AC2456" s="34">
        <v>576</v>
      </c>
      <c r="AD2456" s="34">
        <v>0</v>
      </c>
      <c r="AE2456" s="34">
        <f t="shared" si="609"/>
        <v>1196</v>
      </c>
      <c r="AF2456" s="34">
        <f t="shared" si="610"/>
        <v>1.88941548183254</v>
      </c>
      <c r="AG2456" s="34">
        <f t="shared" si="611"/>
        <v>2.04561003420753</v>
      </c>
      <c r="AH2456" s="34">
        <v>9504</v>
      </c>
      <c r="AI2456" s="34">
        <v>0</v>
      </c>
      <c r="AJ2456" s="35">
        <v>3024</v>
      </c>
      <c r="AK2456" s="35">
        <v>665</v>
      </c>
      <c r="AL2456" s="35">
        <v>409</v>
      </c>
      <c r="AM2456" s="34">
        <v>1.3</v>
      </c>
      <c r="AN2456" s="34">
        <f t="shared" si="612"/>
        <v>760.066666666667</v>
      </c>
      <c r="AO2456" s="35">
        <v>144</v>
      </c>
      <c r="AP2456" s="35">
        <v>144</v>
      </c>
      <c r="AQ2456" t="s">
        <v>82</v>
      </c>
      <c r="AR2456">
        <v>4</v>
      </c>
      <c r="AS2456" s="34">
        <v>0.5</v>
      </c>
      <c r="AT2456" t="s">
        <v>83</v>
      </c>
      <c r="AU2456" s="35">
        <f t="shared" si="622"/>
        <v>0</v>
      </c>
      <c r="AV2456" s="35">
        <f t="shared" si="613"/>
        <v>0</v>
      </c>
      <c r="AW2456" s="35">
        <f t="shared" si="614"/>
        <v>2.04561003420753</v>
      </c>
      <c r="AX2456" s="35">
        <f t="shared" si="615"/>
        <v>1.3460661345496</v>
      </c>
      <c r="AY2456" s="35">
        <f t="shared" si="616"/>
        <v>0</v>
      </c>
      <c r="AZ2456" s="35">
        <f t="shared" si="617"/>
        <v>0</v>
      </c>
      <c r="BA2456" s="27" t="str">
        <f t="shared" si="618"/>
        <v>3</v>
      </c>
      <c r="BB2456" s="34">
        <v>7.35e-5</v>
      </c>
      <c r="BC2456" s="34">
        <f t="shared" si="619"/>
        <v>0</v>
      </c>
      <c r="BD2456" s="34" t="e">
        <f t="shared" si="620"/>
        <v>#REF!</v>
      </c>
      <c r="BE2456" s="34">
        <v>0.015</v>
      </c>
      <c r="BF2456" s="34">
        <f t="shared" si="623"/>
        <v>0</v>
      </c>
      <c r="BG2456" s="34" t="e">
        <f t="shared" si="621"/>
        <v>#REF!</v>
      </c>
      <c r="BH2456" t="str">
        <f>IF(AT2456="UDARA","U","N")&amp;LEFT($C$4,2)&amp;MID($C$4,4,2)&amp;LEFT(A2456,3)&amp;MID(E2456,2,2)&amp;VLOOKUP(E2456,Acuan_Reference!C:L,10,0)</f>
        <v>N1501MKS71AB</v>
      </c>
      <c r="BI2456" t="s">
        <v>84</v>
      </c>
      <c r="BJ2456" t="s">
        <v>119</v>
      </c>
      <c r="BK2456" t="s">
        <v>86</v>
      </c>
      <c r="BL2456" t="s">
        <v>87</v>
      </c>
    </row>
    <row r="2457" hidden="1" spans="1:64">
      <c r="A2457" t="s">
        <v>102</v>
      </c>
      <c r="B2457" t="s">
        <v>75</v>
      </c>
      <c r="C2457" t="s">
        <v>76</v>
      </c>
      <c r="D2457" t="s">
        <v>154</v>
      </c>
      <c r="E2457" t="s">
        <v>300</v>
      </c>
      <c r="F2457" t="s">
        <v>301</v>
      </c>
      <c r="G2457" t="s">
        <v>118</v>
      </c>
      <c r="H2457" t="s">
        <v>81</v>
      </c>
      <c r="I2457" s="34">
        <v>5100</v>
      </c>
      <c r="J2457" s="35">
        <v>180</v>
      </c>
      <c r="K2457" s="35">
        <v>61</v>
      </c>
      <c r="L2457" s="35">
        <v>261</v>
      </c>
      <c r="M2457" s="35">
        <v>93</v>
      </c>
      <c r="N2457" s="35">
        <v>114</v>
      </c>
      <c r="O2457" s="35">
        <v>152</v>
      </c>
      <c r="P2457" s="35">
        <v>75</v>
      </c>
      <c r="Q2457" s="35">
        <v>277</v>
      </c>
      <c r="R2457" s="35">
        <v>189</v>
      </c>
      <c r="S2457" s="35">
        <v>103</v>
      </c>
      <c r="T2457" s="35">
        <v>306</v>
      </c>
      <c r="U2457" s="35">
        <v>119</v>
      </c>
      <c r="V2457" s="34">
        <v>176</v>
      </c>
      <c r="W2457" s="34">
        <f t="shared" si="608"/>
        <v>186.666666666667</v>
      </c>
      <c r="X2457" s="35">
        <v>189</v>
      </c>
      <c r="Y2457" s="35">
        <v>0</v>
      </c>
      <c r="Z2457" s="35">
        <v>0</v>
      </c>
      <c r="AA2457" s="34">
        <v>359</v>
      </c>
      <c r="AB2457" s="34">
        <v>0</v>
      </c>
      <c r="AC2457" s="34">
        <v>0</v>
      </c>
      <c r="AD2457" s="34">
        <v>0</v>
      </c>
      <c r="AE2457" s="34">
        <f t="shared" si="609"/>
        <v>359</v>
      </c>
      <c r="AF2457" s="34">
        <f t="shared" si="610"/>
        <v>2.03977272727273</v>
      </c>
      <c r="AG2457" s="34">
        <f t="shared" si="611"/>
        <v>1.92321428571429</v>
      </c>
      <c r="AH2457" s="34">
        <v>9504</v>
      </c>
      <c r="AI2457" s="34">
        <v>0</v>
      </c>
      <c r="AJ2457" s="35">
        <v>3024</v>
      </c>
      <c r="AK2457" s="35">
        <v>223</v>
      </c>
      <c r="AL2457" s="35">
        <v>135</v>
      </c>
      <c r="AM2457" s="34">
        <v>0.8</v>
      </c>
      <c r="AN2457" s="34">
        <f t="shared" si="612"/>
        <v>149.333333333333</v>
      </c>
      <c r="AO2457" s="35">
        <v>144</v>
      </c>
      <c r="AP2457" s="35">
        <v>144</v>
      </c>
      <c r="AQ2457" t="s">
        <v>82</v>
      </c>
      <c r="AR2457">
        <v>8</v>
      </c>
      <c r="AS2457" s="34">
        <v>0.1</v>
      </c>
      <c r="AT2457" t="s">
        <v>83</v>
      </c>
      <c r="AU2457" s="35">
        <f t="shared" si="622"/>
        <v>0</v>
      </c>
      <c r="AV2457" s="35">
        <f t="shared" si="613"/>
        <v>0</v>
      </c>
      <c r="AW2457" s="35">
        <f t="shared" si="614"/>
        <v>1.92321428571429</v>
      </c>
      <c r="AX2457" s="35">
        <f t="shared" si="615"/>
        <v>1.2</v>
      </c>
      <c r="AY2457" s="35">
        <f t="shared" si="616"/>
        <v>0</v>
      </c>
      <c r="AZ2457" s="35">
        <f t="shared" si="617"/>
        <v>0</v>
      </c>
      <c r="BA2457" s="27" t="str">
        <f t="shared" si="618"/>
        <v>3</v>
      </c>
      <c r="BB2457" s="34">
        <v>7.35e-5</v>
      </c>
      <c r="BC2457" s="34">
        <f t="shared" si="619"/>
        <v>0</v>
      </c>
      <c r="BD2457" s="34" t="e">
        <f t="shared" si="620"/>
        <v>#REF!</v>
      </c>
      <c r="BE2457" s="34">
        <v>0.015</v>
      </c>
      <c r="BF2457" s="34">
        <f t="shared" si="623"/>
        <v>0</v>
      </c>
      <c r="BG2457" s="34" t="e">
        <f t="shared" si="621"/>
        <v>#REF!</v>
      </c>
      <c r="BH2457" t="str">
        <f>IF(AT2457="UDARA","U","N")&amp;LEFT($C$4,2)&amp;MID($C$4,4,2)&amp;LEFT(A2457,3)&amp;MID(E2457,2,2)&amp;VLOOKUP(E2457,Acuan_Reference!C:L,10,0)</f>
        <v>N1501MLG71AB</v>
      </c>
      <c r="BI2457" t="s">
        <v>84</v>
      </c>
      <c r="BJ2457" t="s">
        <v>119</v>
      </c>
      <c r="BK2457" t="s">
        <v>86</v>
      </c>
      <c r="BL2457" t="s">
        <v>87</v>
      </c>
    </row>
    <row r="2458" hidden="1" spans="1:64">
      <c r="A2458" t="s">
        <v>103</v>
      </c>
      <c r="B2458" t="s">
        <v>75</v>
      </c>
      <c r="C2458" t="s">
        <v>76</v>
      </c>
      <c r="D2458" t="s">
        <v>154</v>
      </c>
      <c r="E2458" t="s">
        <v>300</v>
      </c>
      <c r="F2458" t="s">
        <v>301</v>
      </c>
      <c r="G2458" t="s">
        <v>118</v>
      </c>
      <c r="H2458" t="s">
        <v>81</v>
      </c>
      <c r="I2458" s="34">
        <v>5100</v>
      </c>
      <c r="J2458" s="35">
        <v>0</v>
      </c>
      <c r="K2458" s="35">
        <v>0</v>
      </c>
      <c r="L2458" s="35">
        <v>0</v>
      </c>
      <c r="M2458" s="35">
        <v>0</v>
      </c>
      <c r="N2458" s="35">
        <v>0</v>
      </c>
      <c r="O2458" s="35">
        <v>0</v>
      </c>
      <c r="P2458" s="35">
        <v>0</v>
      </c>
      <c r="Q2458" s="35">
        <v>0</v>
      </c>
      <c r="R2458" s="35">
        <v>0</v>
      </c>
      <c r="S2458" s="35">
        <v>0</v>
      </c>
      <c r="T2458" s="35">
        <v>0</v>
      </c>
      <c r="U2458" s="35">
        <v>0</v>
      </c>
      <c r="V2458" s="34">
        <v>0</v>
      </c>
      <c r="W2458" s="34">
        <f t="shared" si="608"/>
        <v>0</v>
      </c>
      <c r="X2458" s="35">
        <v>0</v>
      </c>
      <c r="Y2458" s="35">
        <v>0</v>
      </c>
      <c r="Z2458" s="35">
        <v>0</v>
      </c>
      <c r="AA2458" s="34">
        <v>0</v>
      </c>
      <c r="AB2458" s="34">
        <v>0</v>
      </c>
      <c r="AC2458" s="34">
        <v>0</v>
      </c>
      <c r="AD2458" s="34">
        <v>0</v>
      </c>
      <c r="AE2458" s="34">
        <f t="shared" si="609"/>
        <v>0</v>
      </c>
      <c r="AF2458" s="34">
        <f t="shared" si="610"/>
        <v>9999</v>
      </c>
      <c r="AG2458" s="34">
        <f t="shared" si="611"/>
        <v>9999</v>
      </c>
      <c r="AH2458" s="34">
        <v>9504</v>
      </c>
      <c r="AI2458" s="34">
        <v>0</v>
      </c>
      <c r="AJ2458" s="35">
        <v>3024</v>
      </c>
      <c r="AK2458" s="35">
        <v>0</v>
      </c>
      <c r="AL2458" s="35">
        <v>0</v>
      </c>
      <c r="AM2458" s="34">
        <v>1.3</v>
      </c>
      <c r="AN2458" s="34">
        <f t="shared" si="612"/>
        <v>0</v>
      </c>
      <c r="AO2458" s="35">
        <v>144</v>
      </c>
      <c r="AP2458" s="35">
        <v>144</v>
      </c>
      <c r="AQ2458" t="s">
        <v>82</v>
      </c>
      <c r="AR2458">
        <v>2</v>
      </c>
      <c r="AS2458" s="34">
        <v>0.36666666666667</v>
      </c>
      <c r="AT2458" t="s">
        <v>83</v>
      </c>
      <c r="AU2458" s="35">
        <f t="shared" si="622"/>
        <v>0</v>
      </c>
      <c r="AV2458" s="35">
        <f t="shared" si="613"/>
        <v>0</v>
      </c>
      <c r="AW2458" s="35">
        <f t="shared" si="614"/>
        <v>9999</v>
      </c>
      <c r="AX2458" s="35">
        <f t="shared" si="615"/>
        <v>9999</v>
      </c>
      <c r="AY2458" s="35">
        <f t="shared" si="616"/>
        <v>0</v>
      </c>
      <c r="AZ2458" s="35">
        <f t="shared" si="617"/>
        <v>0</v>
      </c>
      <c r="BA2458" s="27" t="str">
        <f t="shared" si="618"/>
        <v>Kelipatan Kirim/Master box &gt; 3x FC+index</v>
      </c>
      <c r="BB2458" s="34">
        <v>7.35e-5</v>
      </c>
      <c r="BC2458" s="34">
        <f t="shared" si="619"/>
        <v>0</v>
      </c>
      <c r="BD2458" s="34" t="e">
        <f t="shared" si="620"/>
        <v>#REF!</v>
      </c>
      <c r="BE2458" s="34">
        <v>0.015</v>
      </c>
      <c r="BF2458" s="34">
        <f t="shared" si="623"/>
        <v>0</v>
      </c>
      <c r="BG2458" s="34" t="e">
        <f t="shared" si="621"/>
        <v>#REF!</v>
      </c>
      <c r="BH2458" t="str">
        <f>IF(AT2458="UDARA","U","N")&amp;LEFT($C$4,2)&amp;MID($C$4,4,2)&amp;LEFT(A2458,3)&amp;MID(E2458,2,2)&amp;VLOOKUP(E2458,Acuan_Reference!C:L,10,0)</f>
        <v>N1501NAD71AB</v>
      </c>
      <c r="BI2458" t="s">
        <v>84</v>
      </c>
      <c r="BJ2458" t="s">
        <v>119</v>
      </c>
      <c r="BK2458" t="s">
        <v>86</v>
      </c>
      <c r="BL2458" t="s">
        <v>87</v>
      </c>
    </row>
    <row r="2459" hidden="1" spans="1:64">
      <c r="A2459" t="s">
        <v>104</v>
      </c>
      <c r="B2459" t="s">
        <v>75</v>
      </c>
      <c r="C2459" t="s">
        <v>76</v>
      </c>
      <c r="D2459" t="s">
        <v>154</v>
      </c>
      <c r="E2459" t="s">
        <v>300</v>
      </c>
      <c r="F2459" t="s">
        <v>301</v>
      </c>
      <c r="G2459" t="s">
        <v>118</v>
      </c>
      <c r="H2459" t="s">
        <v>81</v>
      </c>
      <c r="I2459" s="34">
        <v>5100</v>
      </c>
      <c r="J2459" s="35">
        <v>78</v>
      </c>
      <c r="K2459" s="35">
        <v>72</v>
      </c>
      <c r="L2459" s="35">
        <v>84</v>
      </c>
      <c r="M2459" s="35">
        <v>402</v>
      </c>
      <c r="N2459" s="35">
        <v>188</v>
      </c>
      <c r="O2459" s="35">
        <v>117</v>
      </c>
      <c r="P2459" s="35">
        <v>60</v>
      </c>
      <c r="Q2459" s="35">
        <v>365</v>
      </c>
      <c r="R2459" s="35">
        <v>290</v>
      </c>
      <c r="S2459" s="35">
        <v>674</v>
      </c>
      <c r="T2459" s="35">
        <v>434</v>
      </c>
      <c r="U2459" s="35">
        <v>356</v>
      </c>
      <c r="V2459" s="34">
        <v>488</v>
      </c>
      <c r="W2459" s="34">
        <f t="shared" si="608"/>
        <v>368.666666666667</v>
      </c>
      <c r="X2459" s="35">
        <v>105</v>
      </c>
      <c r="Y2459" s="35">
        <v>0</v>
      </c>
      <c r="Z2459" s="35">
        <v>0</v>
      </c>
      <c r="AA2459" s="34">
        <v>927</v>
      </c>
      <c r="AB2459" s="34">
        <v>0</v>
      </c>
      <c r="AC2459" s="34">
        <v>0</v>
      </c>
      <c r="AD2459" s="34">
        <v>0</v>
      </c>
      <c r="AE2459" s="34">
        <f t="shared" si="609"/>
        <v>927</v>
      </c>
      <c r="AF2459" s="34">
        <f t="shared" si="610"/>
        <v>1.89959016393443</v>
      </c>
      <c r="AG2459" s="34">
        <f t="shared" si="611"/>
        <v>2.51446654611212</v>
      </c>
      <c r="AH2459" s="34">
        <v>9504</v>
      </c>
      <c r="AI2459" s="34">
        <v>0</v>
      </c>
      <c r="AJ2459" s="35">
        <v>3024</v>
      </c>
      <c r="AK2459" s="35">
        <v>517</v>
      </c>
      <c r="AL2459" s="35">
        <v>316</v>
      </c>
      <c r="AM2459" s="34">
        <v>1</v>
      </c>
      <c r="AN2459" s="34">
        <f t="shared" si="612"/>
        <v>368.666666666667</v>
      </c>
      <c r="AO2459" s="35">
        <v>144</v>
      </c>
      <c r="AP2459" s="35">
        <v>144</v>
      </c>
      <c r="AQ2459" t="s">
        <v>82</v>
      </c>
      <c r="AR2459">
        <v>4</v>
      </c>
      <c r="AS2459" s="34">
        <v>0.26666666666667</v>
      </c>
      <c r="AT2459" t="s">
        <v>83</v>
      </c>
      <c r="AU2459" s="35">
        <f t="shared" si="622"/>
        <v>0</v>
      </c>
      <c r="AV2459" s="35">
        <f t="shared" si="613"/>
        <v>0</v>
      </c>
      <c r="AW2459" s="35">
        <f t="shared" si="614"/>
        <v>2.51446654611212</v>
      </c>
      <c r="AX2459" s="35">
        <f t="shared" si="615"/>
        <v>1.65732368896926</v>
      </c>
      <c r="AY2459" s="35">
        <f t="shared" si="616"/>
        <v>0</v>
      </c>
      <c r="AZ2459" s="35">
        <f t="shared" si="617"/>
        <v>0</v>
      </c>
      <c r="BA2459" s="27" t="str">
        <f t="shared" si="618"/>
        <v>3</v>
      </c>
      <c r="BB2459" s="34">
        <v>7.35e-5</v>
      </c>
      <c r="BC2459" s="34">
        <f t="shared" si="619"/>
        <v>0</v>
      </c>
      <c r="BD2459" s="34" t="e">
        <f t="shared" si="620"/>
        <v>#REF!</v>
      </c>
      <c r="BE2459" s="34">
        <v>0.015</v>
      </c>
      <c r="BF2459" s="34">
        <f t="shared" si="623"/>
        <v>0</v>
      </c>
      <c r="BG2459" s="34" t="e">
        <f t="shared" si="621"/>
        <v>#REF!</v>
      </c>
      <c r="BH2459" t="str">
        <f>IF(AT2459="UDARA","U","N")&amp;LEFT($C$4,2)&amp;MID($C$4,4,2)&amp;LEFT(A2459,3)&amp;MID(E2459,2,2)&amp;VLOOKUP(E2459,Acuan_Reference!C:L,10,0)</f>
        <v>N1501PDG71AB</v>
      </c>
      <c r="BI2459" t="s">
        <v>84</v>
      </c>
      <c r="BJ2459" t="s">
        <v>119</v>
      </c>
      <c r="BK2459" t="s">
        <v>86</v>
      </c>
      <c r="BL2459" t="s">
        <v>87</v>
      </c>
    </row>
    <row r="2460" hidden="1" spans="1:64">
      <c r="A2460" t="s">
        <v>105</v>
      </c>
      <c r="B2460" t="s">
        <v>75</v>
      </c>
      <c r="C2460" t="s">
        <v>76</v>
      </c>
      <c r="D2460" t="s">
        <v>154</v>
      </c>
      <c r="E2460" t="s">
        <v>300</v>
      </c>
      <c r="F2460" t="s">
        <v>301</v>
      </c>
      <c r="G2460" t="s">
        <v>118</v>
      </c>
      <c r="H2460" t="s">
        <v>81</v>
      </c>
      <c r="I2460" s="34">
        <v>5100</v>
      </c>
      <c r="J2460" s="35">
        <v>66</v>
      </c>
      <c r="K2460" s="35">
        <v>36</v>
      </c>
      <c r="L2460" s="35">
        <v>12</v>
      </c>
      <c r="M2460" s="35">
        <v>114</v>
      </c>
      <c r="N2460" s="35">
        <v>67</v>
      </c>
      <c r="O2460" s="35">
        <v>75</v>
      </c>
      <c r="P2460" s="35">
        <v>42</v>
      </c>
      <c r="Q2460" s="35">
        <v>52</v>
      </c>
      <c r="R2460" s="35">
        <v>48</v>
      </c>
      <c r="S2460" s="35">
        <v>180</v>
      </c>
      <c r="T2460" s="35">
        <v>73</v>
      </c>
      <c r="U2460" s="35">
        <v>140</v>
      </c>
      <c r="V2460" s="34">
        <v>131</v>
      </c>
      <c r="W2460" s="34">
        <f t="shared" si="608"/>
        <v>93.6666666666667</v>
      </c>
      <c r="X2460" s="35">
        <v>5</v>
      </c>
      <c r="Y2460" s="35">
        <v>0</v>
      </c>
      <c r="Z2460" s="35">
        <v>0</v>
      </c>
      <c r="AA2460" s="34">
        <v>280</v>
      </c>
      <c r="AB2460" s="34">
        <v>0</v>
      </c>
      <c r="AC2460" s="34">
        <v>0</v>
      </c>
      <c r="AD2460" s="34">
        <v>0</v>
      </c>
      <c r="AE2460" s="34">
        <f t="shared" si="609"/>
        <v>280</v>
      </c>
      <c r="AF2460" s="34">
        <f t="shared" si="610"/>
        <v>2.13740458015267</v>
      </c>
      <c r="AG2460" s="34">
        <f t="shared" si="611"/>
        <v>2.98932384341637</v>
      </c>
      <c r="AH2460" s="34">
        <v>9504</v>
      </c>
      <c r="AI2460" s="34">
        <v>0</v>
      </c>
      <c r="AJ2460" s="35">
        <v>3024</v>
      </c>
      <c r="AK2460" s="35">
        <v>110</v>
      </c>
      <c r="AL2460" s="35">
        <v>68</v>
      </c>
      <c r="AM2460" s="34">
        <v>1</v>
      </c>
      <c r="AN2460" s="34">
        <f t="shared" si="612"/>
        <v>93.6666666666667</v>
      </c>
      <c r="AO2460" s="35">
        <v>144</v>
      </c>
      <c r="AP2460" s="35">
        <v>144</v>
      </c>
      <c r="AQ2460" t="s">
        <v>82</v>
      </c>
      <c r="AR2460">
        <v>4</v>
      </c>
      <c r="AS2460" s="34">
        <v>0.26666666666667</v>
      </c>
      <c r="AT2460" t="s">
        <v>83</v>
      </c>
      <c r="AU2460" s="35">
        <f t="shared" si="622"/>
        <v>0</v>
      </c>
      <c r="AV2460" s="35">
        <f t="shared" si="613"/>
        <v>0</v>
      </c>
      <c r="AW2460" s="35">
        <f t="shared" si="614"/>
        <v>2.98932384341637</v>
      </c>
      <c r="AX2460" s="35">
        <f t="shared" si="615"/>
        <v>2.26334519572954</v>
      </c>
      <c r="AY2460" s="35">
        <f t="shared" si="616"/>
        <v>0</v>
      </c>
      <c r="AZ2460" s="35">
        <f t="shared" si="617"/>
        <v>0</v>
      </c>
      <c r="BA2460" s="27" t="str">
        <f t="shared" si="618"/>
        <v>3</v>
      </c>
      <c r="BB2460" s="34">
        <v>7.35e-5</v>
      </c>
      <c r="BC2460" s="34">
        <f t="shared" si="619"/>
        <v>0</v>
      </c>
      <c r="BD2460" s="34" t="e">
        <f t="shared" si="620"/>
        <v>#REF!</v>
      </c>
      <c r="BE2460" s="34">
        <v>0.015</v>
      </c>
      <c r="BF2460" s="34">
        <f t="shared" si="623"/>
        <v>0</v>
      </c>
      <c r="BG2460" s="34" t="e">
        <f t="shared" si="621"/>
        <v>#REF!</v>
      </c>
      <c r="BH2460" t="str">
        <f>IF(AT2460="UDARA","U","N")&amp;LEFT($C$4,2)&amp;MID($C$4,4,2)&amp;LEFT(A2460,3)&amp;MID(E2460,2,2)&amp;VLOOKUP(E2460,Acuan_Reference!C:L,10,0)</f>
        <v>N1501PKB71AB</v>
      </c>
      <c r="BI2460" t="s">
        <v>84</v>
      </c>
      <c r="BJ2460" t="s">
        <v>119</v>
      </c>
      <c r="BK2460" t="s">
        <v>86</v>
      </c>
      <c r="BL2460" t="s">
        <v>87</v>
      </c>
    </row>
    <row r="2461" hidden="1" spans="1:64">
      <c r="A2461" t="s">
        <v>106</v>
      </c>
      <c r="B2461" t="s">
        <v>75</v>
      </c>
      <c r="C2461" t="s">
        <v>76</v>
      </c>
      <c r="D2461" t="s">
        <v>154</v>
      </c>
      <c r="E2461" t="s">
        <v>300</v>
      </c>
      <c r="F2461" t="s">
        <v>301</v>
      </c>
      <c r="G2461" t="s">
        <v>118</v>
      </c>
      <c r="H2461" t="s">
        <v>81</v>
      </c>
      <c r="I2461" s="34">
        <v>5100</v>
      </c>
      <c r="J2461" s="35">
        <v>30</v>
      </c>
      <c r="K2461" s="35">
        <v>48</v>
      </c>
      <c r="L2461" s="35">
        <v>55</v>
      </c>
      <c r="M2461" s="35">
        <v>93</v>
      </c>
      <c r="N2461" s="35">
        <v>78</v>
      </c>
      <c r="O2461" s="35">
        <v>111</v>
      </c>
      <c r="P2461" s="35">
        <v>122</v>
      </c>
      <c r="Q2461" s="35">
        <v>144</v>
      </c>
      <c r="R2461" s="35">
        <v>101</v>
      </c>
      <c r="S2461" s="35">
        <v>227</v>
      </c>
      <c r="T2461" s="35">
        <v>115</v>
      </c>
      <c r="U2461" s="35">
        <v>30</v>
      </c>
      <c r="V2461" s="34">
        <v>124</v>
      </c>
      <c r="W2461" s="34">
        <f t="shared" si="608"/>
        <v>81.6666666666667</v>
      </c>
      <c r="X2461" s="35">
        <v>183</v>
      </c>
      <c r="Y2461" s="35">
        <v>0</v>
      </c>
      <c r="Z2461" s="35">
        <v>0</v>
      </c>
      <c r="AA2461" s="34">
        <v>308</v>
      </c>
      <c r="AB2461" s="34">
        <v>0</v>
      </c>
      <c r="AC2461" s="34">
        <v>0</v>
      </c>
      <c r="AD2461" s="34">
        <v>0</v>
      </c>
      <c r="AE2461" s="34">
        <f t="shared" si="609"/>
        <v>308</v>
      </c>
      <c r="AF2461" s="34">
        <f t="shared" si="610"/>
        <v>2.48387096774194</v>
      </c>
      <c r="AG2461" s="34">
        <f t="shared" si="611"/>
        <v>3.77142857142857</v>
      </c>
      <c r="AH2461" s="34">
        <v>9504</v>
      </c>
      <c r="AI2461" s="34">
        <v>0</v>
      </c>
      <c r="AJ2461" s="35">
        <v>3024</v>
      </c>
      <c r="AK2461" s="35">
        <v>184</v>
      </c>
      <c r="AL2461" s="35">
        <v>100</v>
      </c>
      <c r="AM2461" s="34">
        <v>0.9</v>
      </c>
      <c r="AN2461" s="34">
        <f t="shared" si="612"/>
        <v>73.5</v>
      </c>
      <c r="AO2461" s="35">
        <v>144</v>
      </c>
      <c r="AP2461" s="35">
        <v>144</v>
      </c>
      <c r="AQ2461" t="s">
        <v>82</v>
      </c>
      <c r="AR2461">
        <v>4</v>
      </c>
      <c r="AS2461" s="34">
        <v>0.16666666666667</v>
      </c>
      <c r="AT2461" t="s">
        <v>83</v>
      </c>
      <c r="AU2461" s="35">
        <f t="shared" si="622"/>
        <v>0</v>
      </c>
      <c r="AV2461" s="35">
        <f t="shared" si="613"/>
        <v>0</v>
      </c>
      <c r="AW2461" s="35">
        <f t="shared" si="614"/>
        <v>3.77142857142857</v>
      </c>
      <c r="AX2461" s="35">
        <f t="shared" si="615"/>
        <v>2.5469387755102</v>
      </c>
      <c r="AY2461" s="35">
        <f t="shared" si="616"/>
        <v>0</v>
      </c>
      <c r="AZ2461" s="35">
        <f t="shared" si="617"/>
        <v>0</v>
      </c>
      <c r="BA2461" s="27" t="str">
        <f t="shared" si="618"/>
        <v>3</v>
      </c>
      <c r="BB2461" s="34">
        <v>7.35e-5</v>
      </c>
      <c r="BC2461" s="34">
        <f t="shared" si="619"/>
        <v>0</v>
      </c>
      <c r="BD2461" s="34" t="e">
        <f t="shared" si="620"/>
        <v>#REF!</v>
      </c>
      <c r="BE2461" s="34">
        <v>0.015</v>
      </c>
      <c r="BF2461" s="34">
        <f t="shared" si="623"/>
        <v>0</v>
      </c>
      <c r="BG2461" s="34" t="e">
        <f t="shared" si="621"/>
        <v>#REF!</v>
      </c>
      <c r="BH2461" t="str">
        <f>IF(AT2461="UDARA","U","N")&amp;LEFT($C$4,2)&amp;MID($C$4,4,2)&amp;LEFT(A2461,3)&amp;MID(E2461,2,2)&amp;VLOOKUP(E2461,Acuan_Reference!C:L,10,0)</f>
        <v>N1501PLB71AB</v>
      </c>
      <c r="BI2461" t="s">
        <v>84</v>
      </c>
      <c r="BJ2461" t="s">
        <v>119</v>
      </c>
      <c r="BK2461" t="s">
        <v>86</v>
      </c>
      <c r="BL2461" t="s">
        <v>87</v>
      </c>
    </row>
    <row r="2462" hidden="1" spans="1:64">
      <c r="A2462" t="s">
        <v>107</v>
      </c>
      <c r="B2462" t="s">
        <v>75</v>
      </c>
      <c r="C2462" t="s">
        <v>76</v>
      </c>
      <c r="D2462" t="s">
        <v>154</v>
      </c>
      <c r="E2462" t="s">
        <v>300</v>
      </c>
      <c r="F2462" t="s">
        <v>301</v>
      </c>
      <c r="G2462" t="s">
        <v>118</v>
      </c>
      <c r="H2462" t="s">
        <v>81</v>
      </c>
      <c r="I2462" s="34">
        <v>5100</v>
      </c>
      <c r="J2462" s="35">
        <v>183</v>
      </c>
      <c r="K2462" s="35">
        <v>162</v>
      </c>
      <c r="L2462" s="35">
        <v>24</v>
      </c>
      <c r="M2462" s="35">
        <v>477</v>
      </c>
      <c r="N2462" s="35">
        <v>150</v>
      </c>
      <c r="O2462" s="35">
        <v>249</v>
      </c>
      <c r="P2462" s="35">
        <v>24</v>
      </c>
      <c r="Q2462" s="35">
        <v>199</v>
      </c>
      <c r="R2462" s="35">
        <v>396</v>
      </c>
      <c r="S2462" s="35">
        <v>288</v>
      </c>
      <c r="T2462" s="35">
        <v>132</v>
      </c>
      <c r="U2462" s="35">
        <v>210</v>
      </c>
      <c r="V2462" s="34">
        <v>210</v>
      </c>
      <c r="W2462" s="34">
        <f t="shared" si="608"/>
        <v>175.666666666667</v>
      </c>
      <c r="X2462" s="35">
        <v>144</v>
      </c>
      <c r="Y2462" s="35">
        <v>0</v>
      </c>
      <c r="Z2462" s="35">
        <v>0</v>
      </c>
      <c r="AA2462" s="34">
        <v>437</v>
      </c>
      <c r="AB2462" s="34">
        <v>0</v>
      </c>
      <c r="AC2462" s="34">
        <v>0</v>
      </c>
      <c r="AD2462" s="34">
        <v>0</v>
      </c>
      <c r="AE2462" s="34">
        <f t="shared" si="609"/>
        <v>437</v>
      </c>
      <c r="AF2462" s="34">
        <f t="shared" si="610"/>
        <v>2.08095238095238</v>
      </c>
      <c r="AG2462" s="34">
        <f t="shared" si="611"/>
        <v>2.4876660341556</v>
      </c>
      <c r="AH2462" s="34">
        <v>9504</v>
      </c>
      <c r="AI2462" s="34">
        <v>0</v>
      </c>
      <c r="AJ2462" s="35">
        <v>3024</v>
      </c>
      <c r="AK2462" s="35">
        <v>345</v>
      </c>
      <c r="AL2462" s="35">
        <v>185</v>
      </c>
      <c r="AM2462" s="34">
        <v>1.3</v>
      </c>
      <c r="AN2462" s="34">
        <f t="shared" si="612"/>
        <v>228.366666666667</v>
      </c>
      <c r="AO2462" s="35">
        <v>144</v>
      </c>
      <c r="AP2462" s="35">
        <v>144</v>
      </c>
      <c r="AQ2462" t="s">
        <v>82</v>
      </c>
      <c r="AR2462">
        <v>2</v>
      </c>
      <c r="AS2462" s="34">
        <v>0.43333333333333</v>
      </c>
      <c r="AT2462" t="s">
        <v>83</v>
      </c>
      <c r="AU2462" s="35">
        <f t="shared" si="622"/>
        <v>0</v>
      </c>
      <c r="AV2462" s="35">
        <f t="shared" si="613"/>
        <v>0</v>
      </c>
      <c r="AW2462" s="35">
        <f t="shared" si="614"/>
        <v>2.4876660341556</v>
      </c>
      <c r="AX2462" s="35">
        <f t="shared" si="615"/>
        <v>1.43453510436433</v>
      </c>
      <c r="AY2462" s="35">
        <f t="shared" si="616"/>
        <v>0</v>
      </c>
      <c r="AZ2462" s="35">
        <f t="shared" si="617"/>
        <v>0</v>
      </c>
      <c r="BA2462" s="27" t="str">
        <f t="shared" si="618"/>
        <v>3</v>
      </c>
      <c r="BB2462" s="34">
        <v>7.35e-5</v>
      </c>
      <c r="BC2462" s="34">
        <f t="shared" si="619"/>
        <v>0</v>
      </c>
      <c r="BD2462" s="34" t="e">
        <f t="shared" si="620"/>
        <v>#REF!</v>
      </c>
      <c r="BE2462" s="34">
        <v>0.015</v>
      </c>
      <c r="BF2462" s="34">
        <f t="shared" si="623"/>
        <v>0</v>
      </c>
      <c r="BG2462" s="34" t="e">
        <f t="shared" si="621"/>
        <v>#REF!</v>
      </c>
      <c r="BH2462" t="str">
        <f>IF(AT2462="UDARA","U","N")&amp;LEFT($C$4,2)&amp;MID($C$4,4,2)&amp;LEFT(A2462,3)&amp;MID(E2462,2,2)&amp;VLOOKUP(E2462,Acuan_Reference!C:L,10,0)</f>
        <v>N1501PTK71AB</v>
      </c>
      <c r="BI2462" t="s">
        <v>84</v>
      </c>
      <c r="BJ2462" t="s">
        <v>119</v>
      </c>
      <c r="BK2462" t="s">
        <v>86</v>
      </c>
      <c r="BL2462" t="s">
        <v>87</v>
      </c>
    </row>
    <row r="2463" hidden="1" spans="1:64">
      <c r="A2463" t="s">
        <v>108</v>
      </c>
      <c r="B2463" t="s">
        <v>75</v>
      </c>
      <c r="C2463" t="s">
        <v>76</v>
      </c>
      <c r="D2463" t="s">
        <v>154</v>
      </c>
      <c r="E2463" t="s">
        <v>300</v>
      </c>
      <c r="F2463" t="s">
        <v>301</v>
      </c>
      <c r="G2463" t="s">
        <v>118</v>
      </c>
      <c r="H2463" t="s">
        <v>81</v>
      </c>
      <c r="I2463" s="34">
        <v>5100</v>
      </c>
      <c r="J2463" s="35">
        <v>84</v>
      </c>
      <c r="K2463" s="35">
        <v>92</v>
      </c>
      <c r="L2463" s="35">
        <v>98</v>
      </c>
      <c r="M2463" s="35">
        <v>51</v>
      </c>
      <c r="N2463" s="35">
        <v>78</v>
      </c>
      <c r="O2463" s="35">
        <v>105</v>
      </c>
      <c r="P2463" s="35">
        <v>126</v>
      </c>
      <c r="Q2463" s="35">
        <v>183</v>
      </c>
      <c r="R2463" s="35">
        <v>82</v>
      </c>
      <c r="S2463" s="35">
        <v>141</v>
      </c>
      <c r="T2463" s="35">
        <v>69</v>
      </c>
      <c r="U2463" s="35">
        <v>101</v>
      </c>
      <c r="V2463" s="34">
        <v>103.66666666667</v>
      </c>
      <c r="W2463" s="34">
        <f t="shared" si="608"/>
        <v>78.6666666666667</v>
      </c>
      <c r="X2463" s="35">
        <v>33</v>
      </c>
      <c r="Y2463" s="35">
        <v>0</v>
      </c>
      <c r="Z2463" s="35">
        <v>0</v>
      </c>
      <c r="AA2463" s="34">
        <v>259</v>
      </c>
      <c r="AB2463" s="34">
        <v>0</v>
      </c>
      <c r="AC2463" s="34">
        <v>0</v>
      </c>
      <c r="AD2463" s="34">
        <v>0</v>
      </c>
      <c r="AE2463" s="34">
        <f t="shared" si="609"/>
        <v>259</v>
      </c>
      <c r="AF2463" s="34">
        <f t="shared" si="610"/>
        <v>2.49839228295812</v>
      </c>
      <c r="AG2463" s="34">
        <f t="shared" si="611"/>
        <v>3.29237288135593</v>
      </c>
      <c r="AH2463" s="34">
        <v>9504</v>
      </c>
      <c r="AI2463" s="34">
        <v>0</v>
      </c>
      <c r="AJ2463" s="35">
        <v>3024</v>
      </c>
      <c r="AK2463" s="35">
        <v>159</v>
      </c>
      <c r="AL2463" s="35">
        <v>66</v>
      </c>
      <c r="AM2463" s="34">
        <v>0.8</v>
      </c>
      <c r="AN2463" s="34">
        <f t="shared" si="612"/>
        <v>62.9333333333333</v>
      </c>
      <c r="AO2463" s="35">
        <v>144</v>
      </c>
      <c r="AP2463" s="35">
        <v>144</v>
      </c>
      <c r="AQ2463" t="s">
        <v>82</v>
      </c>
      <c r="AR2463">
        <v>4</v>
      </c>
      <c r="AS2463" s="34">
        <v>0.066666666666667</v>
      </c>
      <c r="AT2463" t="s">
        <v>83</v>
      </c>
      <c r="AU2463" s="35">
        <f t="shared" si="622"/>
        <v>0</v>
      </c>
      <c r="AV2463" s="35">
        <f t="shared" si="613"/>
        <v>0</v>
      </c>
      <c r="AW2463" s="35">
        <f t="shared" si="614"/>
        <v>3.29237288135593</v>
      </c>
      <c r="AX2463" s="35">
        <f t="shared" si="615"/>
        <v>2.45338983050847</v>
      </c>
      <c r="AY2463" s="35">
        <f t="shared" si="616"/>
        <v>0</v>
      </c>
      <c r="AZ2463" s="35">
        <f t="shared" si="617"/>
        <v>0</v>
      </c>
      <c r="BA2463" s="27" t="str">
        <f t="shared" si="618"/>
        <v>3</v>
      </c>
      <c r="BB2463" s="34">
        <v>7.35e-5</v>
      </c>
      <c r="BC2463" s="34">
        <f t="shared" si="619"/>
        <v>0</v>
      </c>
      <c r="BD2463" s="34" t="e">
        <f t="shared" si="620"/>
        <v>#REF!</v>
      </c>
      <c r="BE2463" s="34">
        <v>0.015</v>
      </c>
      <c r="BF2463" s="34">
        <f t="shared" si="623"/>
        <v>0</v>
      </c>
      <c r="BG2463" s="34" t="e">
        <f t="shared" si="621"/>
        <v>#REF!</v>
      </c>
      <c r="BH2463" t="str">
        <f>IF(AT2463="UDARA","U","N")&amp;LEFT($C$4,2)&amp;MID($C$4,4,2)&amp;LEFT(A2463,3)&amp;MID(E2463,2,2)&amp;VLOOKUP(E2463,Acuan_Reference!C:L,10,0)</f>
        <v>N1501PWT71AB</v>
      </c>
      <c r="BI2463" t="s">
        <v>84</v>
      </c>
      <c r="BJ2463" t="s">
        <v>119</v>
      </c>
      <c r="BK2463" t="s">
        <v>86</v>
      </c>
      <c r="BL2463" t="s">
        <v>87</v>
      </c>
    </row>
    <row r="2464" hidden="1" spans="1:64">
      <c r="A2464" t="s">
        <v>109</v>
      </c>
      <c r="B2464" t="s">
        <v>75</v>
      </c>
      <c r="C2464" t="s">
        <v>76</v>
      </c>
      <c r="D2464" t="s">
        <v>154</v>
      </c>
      <c r="E2464" t="s">
        <v>300</v>
      </c>
      <c r="F2464" t="s">
        <v>301</v>
      </c>
      <c r="G2464" t="s">
        <v>118</v>
      </c>
      <c r="H2464" t="s">
        <v>81</v>
      </c>
      <c r="I2464" s="34">
        <v>5100</v>
      </c>
      <c r="J2464" s="35">
        <v>410</v>
      </c>
      <c r="K2464" s="35">
        <v>262</v>
      </c>
      <c r="L2464" s="35">
        <v>470</v>
      </c>
      <c r="M2464" s="35">
        <v>369</v>
      </c>
      <c r="N2464" s="35">
        <v>535</v>
      </c>
      <c r="O2464" s="35">
        <v>552</v>
      </c>
      <c r="P2464" s="35">
        <v>418</v>
      </c>
      <c r="Q2464" s="35">
        <v>432</v>
      </c>
      <c r="R2464" s="35">
        <v>776</v>
      </c>
      <c r="S2464" s="35">
        <v>309</v>
      </c>
      <c r="T2464" s="35">
        <v>612</v>
      </c>
      <c r="U2464" s="35">
        <v>791</v>
      </c>
      <c r="V2464" s="34">
        <v>570.66666666667</v>
      </c>
      <c r="W2464" s="34">
        <f t="shared" si="608"/>
        <v>595.333333333333</v>
      </c>
      <c r="X2464" s="35">
        <v>219</v>
      </c>
      <c r="Y2464" s="35">
        <v>0</v>
      </c>
      <c r="Z2464" s="35">
        <v>0</v>
      </c>
      <c r="AA2464" s="34">
        <v>576</v>
      </c>
      <c r="AB2464" s="34">
        <v>0</v>
      </c>
      <c r="AC2464" s="34">
        <v>0</v>
      </c>
      <c r="AD2464" s="34">
        <v>144</v>
      </c>
      <c r="AE2464" s="34">
        <f t="shared" si="609"/>
        <v>720</v>
      </c>
      <c r="AF2464" s="34">
        <f t="shared" si="610"/>
        <v>1.26168224299065</v>
      </c>
      <c r="AG2464" s="34">
        <f t="shared" si="611"/>
        <v>0.967525195968645</v>
      </c>
      <c r="AH2464" s="34">
        <v>9504</v>
      </c>
      <c r="AI2464" s="34">
        <v>0</v>
      </c>
      <c r="AJ2464" s="35">
        <v>3024</v>
      </c>
      <c r="AK2464" s="35">
        <v>590</v>
      </c>
      <c r="AL2464" s="35">
        <v>383</v>
      </c>
      <c r="AM2464" s="34">
        <v>0.6</v>
      </c>
      <c r="AN2464" s="34">
        <f t="shared" si="612"/>
        <v>357.2</v>
      </c>
      <c r="AO2464" s="35">
        <v>144</v>
      </c>
      <c r="AP2464" s="35">
        <v>144</v>
      </c>
      <c r="AQ2464" t="s">
        <v>82</v>
      </c>
      <c r="AR2464">
        <v>8</v>
      </c>
      <c r="AS2464" s="34">
        <v>0.1</v>
      </c>
      <c r="AT2464" t="s">
        <v>83</v>
      </c>
      <c r="AU2464" s="35">
        <f t="shared" si="622"/>
        <v>15.15</v>
      </c>
      <c r="AV2464" s="35">
        <f t="shared" si="613"/>
        <v>144</v>
      </c>
      <c r="AW2464" s="35">
        <f t="shared" si="614"/>
        <v>1.45128779395297</v>
      </c>
      <c r="AX2464" s="35">
        <f t="shared" si="615"/>
        <v>0.807950727883539</v>
      </c>
      <c r="AY2464" s="35">
        <f t="shared" si="616"/>
        <v>144</v>
      </c>
      <c r="AZ2464" s="35">
        <f t="shared" si="617"/>
        <v>144</v>
      </c>
      <c r="BA2464" s="27" t="str">
        <f t="shared" si="618"/>
        <v>3</v>
      </c>
      <c r="BB2464" s="34">
        <v>7.35e-5</v>
      </c>
      <c r="BC2464" s="34">
        <f t="shared" si="619"/>
        <v>0.010584</v>
      </c>
      <c r="BD2464" s="34" t="e">
        <f t="shared" si="620"/>
        <v>#REF!</v>
      </c>
      <c r="BE2464" s="34">
        <v>0.015</v>
      </c>
      <c r="BF2464" s="34">
        <f t="shared" si="623"/>
        <v>2.16</v>
      </c>
      <c r="BG2464" s="34" t="e">
        <f t="shared" si="621"/>
        <v>#REF!</v>
      </c>
      <c r="BH2464" t="str">
        <f>IF(AT2464="UDARA","U","N")&amp;LEFT($C$4,2)&amp;MID($C$4,4,2)&amp;LEFT(A2464,3)&amp;MID(E2464,2,2)&amp;VLOOKUP(E2464,Acuan_Reference!C:L,10,0)</f>
        <v>N1501SBY71AB</v>
      </c>
      <c r="BI2464" t="s">
        <v>84</v>
      </c>
      <c r="BJ2464" t="s">
        <v>119</v>
      </c>
      <c r="BK2464" t="s">
        <v>86</v>
      </c>
      <c r="BL2464" t="s">
        <v>87</v>
      </c>
    </row>
    <row r="2465" hidden="1" spans="1:64">
      <c r="A2465" t="s">
        <v>110</v>
      </c>
      <c r="B2465" t="s">
        <v>75</v>
      </c>
      <c r="C2465" t="s">
        <v>76</v>
      </c>
      <c r="D2465" t="s">
        <v>154</v>
      </c>
      <c r="E2465" t="s">
        <v>300</v>
      </c>
      <c r="F2465" t="s">
        <v>301</v>
      </c>
      <c r="G2465" t="s">
        <v>118</v>
      </c>
      <c r="H2465" t="s">
        <v>81</v>
      </c>
      <c r="I2465" s="34">
        <v>5100</v>
      </c>
      <c r="J2465" s="35">
        <v>191</v>
      </c>
      <c r="K2465" s="35">
        <v>517</v>
      </c>
      <c r="L2465" s="35">
        <v>456</v>
      </c>
      <c r="M2465" s="35">
        <v>317</v>
      </c>
      <c r="N2465" s="35">
        <v>575</v>
      </c>
      <c r="O2465" s="35">
        <v>345</v>
      </c>
      <c r="P2465" s="35">
        <v>10</v>
      </c>
      <c r="Q2465" s="35">
        <v>280</v>
      </c>
      <c r="R2465" s="35">
        <v>366</v>
      </c>
      <c r="S2465" s="35">
        <v>314</v>
      </c>
      <c r="T2465" s="35">
        <v>471</v>
      </c>
      <c r="U2465" s="35">
        <v>498</v>
      </c>
      <c r="V2465" s="34">
        <v>427.66666666667</v>
      </c>
      <c r="W2465" s="34">
        <f t="shared" si="608"/>
        <v>409.666666666667</v>
      </c>
      <c r="X2465" s="35">
        <v>114</v>
      </c>
      <c r="Y2465" s="35">
        <v>0</v>
      </c>
      <c r="Z2465" s="35">
        <v>0</v>
      </c>
      <c r="AA2465" s="34">
        <v>260</v>
      </c>
      <c r="AB2465" s="34">
        <v>0</v>
      </c>
      <c r="AC2465" s="34">
        <v>0</v>
      </c>
      <c r="AD2465" s="34">
        <v>144</v>
      </c>
      <c r="AE2465" s="34">
        <f t="shared" si="609"/>
        <v>404</v>
      </c>
      <c r="AF2465" s="34">
        <f t="shared" si="610"/>
        <v>0.944660950896329</v>
      </c>
      <c r="AG2465" s="34">
        <f t="shared" si="611"/>
        <v>0.634662327095199</v>
      </c>
      <c r="AH2465" s="34">
        <v>9504</v>
      </c>
      <c r="AI2465" s="34">
        <v>0</v>
      </c>
      <c r="AJ2465" s="35">
        <v>3024</v>
      </c>
      <c r="AK2465" s="35">
        <v>374</v>
      </c>
      <c r="AL2465" s="35">
        <v>260</v>
      </c>
      <c r="AM2465" s="34">
        <v>0.7</v>
      </c>
      <c r="AN2465" s="34">
        <f t="shared" si="612"/>
        <v>286.766666666667</v>
      </c>
      <c r="AO2465" s="35">
        <v>144</v>
      </c>
      <c r="AP2465" s="35">
        <v>144</v>
      </c>
      <c r="AQ2465" t="s">
        <v>82</v>
      </c>
      <c r="AR2465">
        <v>8</v>
      </c>
      <c r="AS2465" s="34">
        <v>0.066666666666667</v>
      </c>
      <c r="AT2465" t="s">
        <v>83</v>
      </c>
      <c r="AU2465" s="35">
        <f t="shared" si="622"/>
        <v>107.075</v>
      </c>
      <c r="AV2465" s="35">
        <f t="shared" si="613"/>
        <v>144</v>
      </c>
      <c r="AW2465" s="35">
        <f t="shared" si="614"/>
        <v>1.33767290480065</v>
      </c>
      <c r="AX2465" s="35">
        <f t="shared" si="615"/>
        <v>0.703010577705452</v>
      </c>
      <c r="AY2465" s="35">
        <f t="shared" si="616"/>
        <v>144</v>
      </c>
      <c r="AZ2465" s="35">
        <f t="shared" si="617"/>
        <v>144</v>
      </c>
      <c r="BA2465" s="27" t="str">
        <f t="shared" si="618"/>
        <v>3</v>
      </c>
      <c r="BB2465" s="34">
        <v>7.35e-5</v>
      </c>
      <c r="BC2465" s="34">
        <f t="shared" si="619"/>
        <v>0.010584</v>
      </c>
      <c r="BD2465" s="34" t="e">
        <f t="shared" si="620"/>
        <v>#REF!</v>
      </c>
      <c r="BE2465" s="34">
        <v>0.015</v>
      </c>
      <c r="BF2465" s="34">
        <f t="shared" si="623"/>
        <v>2.16</v>
      </c>
      <c r="BG2465" s="34" t="e">
        <f t="shared" si="621"/>
        <v>#REF!</v>
      </c>
      <c r="BH2465" t="str">
        <f>IF(AT2465="UDARA","U","N")&amp;LEFT($C$4,2)&amp;MID($C$4,4,2)&amp;LEFT(A2465,3)&amp;MID(E2465,2,2)&amp;VLOOKUP(E2465,Acuan_Reference!C:L,10,0)</f>
        <v>N1501SLO71AB</v>
      </c>
      <c r="BI2465" t="s">
        <v>84</v>
      </c>
      <c r="BJ2465" t="s">
        <v>119</v>
      </c>
      <c r="BK2465" t="s">
        <v>86</v>
      </c>
      <c r="BL2465" t="s">
        <v>87</v>
      </c>
    </row>
    <row r="2466" hidden="1" spans="1:64">
      <c r="A2466" t="s">
        <v>111</v>
      </c>
      <c r="B2466" t="s">
        <v>75</v>
      </c>
      <c r="C2466" t="s">
        <v>76</v>
      </c>
      <c r="D2466" t="s">
        <v>154</v>
      </c>
      <c r="E2466" t="s">
        <v>300</v>
      </c>
      <c r="F2466" t="s">
        <v>301</v>
      </c>
      <c r="G2466" t="s">
        <v>118</v>
      </c>
      <c r="H2466" t="s">
        <v>81</v>
      </c>
      <c r="I2466" s="34">
        <v>5100</v>
      </c>
      <c r="J2466" s="35">
        <v>96</v>
      </c>
      <c r="K2466" s="35">
        <v>447</v>
      </c>
      <c r="L2466" s="35">
        <v>348</v>
      </c>
      <c r="M2466" s="35">
        <v>557</v>
      </c>
      <c r="N2466" s="35">
        <v>300</v>
      </c>
      <c r="O2466" s="35">
        <v>141</v>
      </c>
      <c r="P2466" s="35">
        <v>501</v>
      </c>
      <c r="Q2466" s="35">
        <v>245</v>
      </c>
      <c r="R2466" s="35">
        <v>402</v>
      </c>
      <c r="S2466" s="35">
        <v>618</v>
      </c>
      <c r="T2466" s="35">
        <v>141</v>
      </c>
      <c r="U2466" s="35">
        <v>108</v>
      </c>
      <c r="V2466" s="34">
        <v>289</v>
      </c>
      <c r="W2466" s="34">
        <f t="shared" si="608"/>
        <v>170.333333333333</v>
      </c>
      <c r="X2466" s="35">
        <v>84</v>
      </c>
      <c r="Y2466" s="35">
        <v>72</v>
      </c>
      <c r="Z2466" s="35">
        <v>0</v>
      </c>
      <c r="AA2466" s="34">
        <v>1104</v>
      </c>
      <c r="AB2466" s="34">
        <v>0</v>
      </c>
      <c r="AC2466" s="34">
        <v>0</v>
      </c>
      <c r="AD2466" s="34">
        <v>0</v>
      </c>
      <c r="AE2466" s="34">
        <f t="shared" si="609"/>
        <v>1104</v>
      </c>
      <c r="AF2466" s="34">
        <f t="shared" si="610"/>
        <v>3.82006920415225</v>
      </c>
      <c r="AG2466" s="34">
        <f t="shared" si="611"/>
        <v>6.48140900195695</v>
      </c>
      <c r="AH2466" s="34">
        <v>9504</v>
      </c>
      <c r="AI2466" s="34">
        <v>0</v>
      </c>
      <c r="AJ2466" s="35">
        <v>3024</v>
      </c>
      <c r="AK2466" s="35">
        <v>493</v>
      </c>
      <c r="AL2466" s="35">
        <v>262</v>
      </c>
      <c r="AM2466" s="34">
        <v>1.5</v>
      </c>
      <c r="AN2466" s="34">
        <f t="shared" si="612"/>
        <v>255.5</v>
      </c>
      <c r="AO2466" s="35">
        <v>144</v>
      </c>
      <c r="AP2466" s="35">
        <v>144</v>
      </c>
      <c r="AQ2466" t="s">
        <v>82</v>
      </c>
      <c r="AR2466">
        <v>2</v>
      </c>
      <c r="AS2466" s="34">
        <v>0.53333333333333</v>
      </c>
      <c r="AT2466" t="s">
        <v>83</v>
      </c>
      <c r="AU2466" s="35">
        <f t="shared" si="622"/>
        <v>0</v>
      </c>
      <c r="AV2466" s="35">
        <f t="shared" si="613"/>
        <v>0</v>
      </c>
      <c r="AW2466" s="35">
        <f t="shared" si="614"/>
        <v>6.48140900195695</v>
      </c>
      <c r="AX2466" s="35">
        <f t="shared" si="615"/>
        <v>4.94324853228963</v>
      </c>
      <c r="AY2466" s="35">
        <f t="shared" si="616"/>
        <v>0</v>
      </c>
      <c r="AZ2466" s="35">
        <f t="shared" si="617"/>
        <v>0</v>
      </c>
      <c r="BA2466" s="27" t="str">
        <f t="shared" si="618"/>
        <v>Kelipatan Kirim/Master box &gt; 3x FC+index</v>
      </c>
      <c r="BB2466" s="34">
        <v>7.35e-5</v>
      </c>
      <c r="BC2466" s="34">
        <f t="shared" si="619"/>
        <v>0</v>
      </c>
      <c r="BD2466" s="34" t="e">
        <f t="shared" si="620"/>
        <v>#REF!</v>
      </c>
      <c r="BE2466" s="34">
        <v>0.015</v>
      </c>
      <c r="BF2466" s="34">
        <f t="shared" si="623"/>
        <v>0</v>
      </c>
      <c r="BG2466" s="34" t="e">
        <f t="shared" si="621"/>
        <v>#REF!</v>
      </c>
      <c r="BH2466" t="str">
        <f>IF(AT2466="UDARA","U","N")&amp;LEFT($C$4,2)&amp;MID($C$4,4,2)&amp;LEFT(A2466,3)&amp;MID(E2466,2,2)&amp;VLOOKUP(E2466,Acuan_Reference!C:L,10,0)</f>
        <v>N1501SMD71AB</v>
      </c>
      <c r="BI2466" t="s">
        <v>84</v>
      </c>
      <c r="BJ2466" t="s">
        <v>119</v>
      </c>
      <c r="BK2466" t="s">
        <v>86</v>
      </c>
      <c r="BL2466" t="s">
        <v>87</v>
      </c>
    </row>
    <row r="2467" hidden="1" spans="1:64">
      <c r="A2467" t="s">
        <v>112</v>
      </c>
      <c r="B2467" t="s">
        <v>75</v>
      </c>
      <c r="C2467" t="s">
        <v>76</v>
      </c>
      <c r="D2467" t="s">
        <v>154</v>
      </c>
      <c r="E2467" t="s">
        <v>300</v>
      </c>
      <c r="F2467" t="s">
        <v>301</v>
      </c>
      <c r="G2467" t="s">
        <v>118</v>
      </c>
      <c r="H2467" t="s">
        <v>81</v>
      </c>
      <c r="I2467" s="34">
        <v>5100</v>
      </c>
      <c r="J2467" s="35">
        <v>276</v>
      </c>
      <c r="K2467" s="35">
        <v>432</v>
      </c>
      <c r="L2467" s="35">
        <v>622</v>
      </c>
      <c r="M2467" s="35">
        <v>1118</v>
      </c>
      <c r="N2467" s="35">
        <v>511</v>
      </c>
      <c r="O2467" s="35">
        <v>428</v>
      </c>
      <c r="P2467" s="35">
        <v>522</v>
      </c>
      <c r="Q2467" s="35">
        <v>874</v>
      </c>
      <c r="R2467" s="35">
        <v>711</v>
      </c>
      <c r="S2467" s="35">
        <v>1089</v>
      </c>
      <c r="T2467" s="35">
        <v>1603</v>
      </c>
      <c r="U2467" s="35">
        <v>1066</v>
      </c>
      <c r="V2467" s="34">
        <v>1252.6666666667</v>
      </c>
      <c r="W2467" s="34">
        <f t="shared" si="608"/>
        <v>1145.66666666667</v>
      </c>
      <c r="X2467" s="35">
        <v>52</v>
      </c>
      <c r="Y2467" s="35">
        <v>0</v>
      </c>
      <c r="Z2467" s="35">
        <v>0</v>
      </c>
      <c r="AA2467" s="34">
        <v>1452</v>
      </c>
      <c r="AB2467" s="34">
        <v>0</v>
      </c>
      <c r="AC2467" s="34">
        <v>0</v>
      </c>
      <c r="AD2467" s="34">
        <v>144</v>
      </c>
      <c r="AE2467" s="34">
        <f t="shared" si="609"/>
        <v>1596</v>
      </c>
      <c r="AF2467" s="34">
        <f t="shared" si="610"/>
        <v>1.27408195848852</v>
      </c>
      <c r="AG2467" s="34">
        <f t="shared" si="611"/>
        <v>1.26738434681408</v>
      </c>
      <c r="AH2467" s="34">
        <v>9504</v>
      </c>
      <c r="AI2467" s="34">
        <v>0</v>
      </c>
      <c r="AJ2467" s="35">
        <v>3024</v>
      </c>
      <c r="AK2467" s="35">
        <v>1040</v>
      </c>
      <c r="AL2467" s="35">
        <v>768</v>
      </c>
      <c r="AM2467" s="34">
        <v>0.7</v>
      </c>
      <c r="AN2467" s="34">
        <f t="shared" si="612"/>
        <v>801.966666666667</v>
      </c>
      <c r="AO2467" s="35">
        <v>144</v>
      </c>
      <c r="AP2467" s="35">
        <v>144</v>
      </c>
      <c r="AQ2467" t="s">
        <v>82</v>
      </c>
      <c r="AR2467">
        <v>8</v>
      </c>
      <c r="AS2467" s="34">
        <v>0.066666666666667</v>
      </c>
      <c r="AT2467" t="s">
        <v>83</v>
      </c>
      <c r="AU2467" s="35">
        <f t="shared" si="622"/>
        <v>0</v>
      </c>
      <c r="AV2467" s="35">
        <f t="shared" si="613"/>
        <v>0</v>
      </c>
      <c r="AW2467" s="35">
        <f t="shared" si="614"/>
        <v>1.39307535641548</v>
      </c>
      <c r="AX2467" s="35">
        <f t="shared" si="615"/>
        <v>0.72272330520803</v>
      </c>
      <c r="AY2467" s="35">
        <f t="shared" si="616"/>
        <v>0</v>
      </c>
      <c r="AZ2467" s="35">
        <f t="shared" si="617"/>
        <v>0</v>
      </c>
      <c r="BA2467" s="27" t="str">
        <f t="shared" si="618"/>
        <v>3</v>
      </c>
      <c r="BB2467" s="34">
        <v>7.35e-5</v>
      </c>
      <c r="BC2467" s="34">
        <f t="shared" si="619"/>
        <v>0</v>
      </c>
      <c r="BD2467" s="34" t="e">
        <f t="shared" si="620"/>
        <v>#REF!</v>
      </c>
      <c r="BE2467" s="34">
        <v>0.015</v>
      </c>
      <c r="BF2467" s="34">
        <f t="shared" si="623"/>
        <v>0</v>
      </c>
      <c r="BG2467" s="34" t="e">
        <f t="shared" si="621"/>
        <v>#REF!</v>
      </c>
      <c r="BH2467" t="str">
        <f>IF(AT2467="UDARA","U","N")&amp;LEFT($C$4,2)&amp;MID($C$4,4,2)&amp;LEFT(A2467,3)&amp;MID(E2467,2,2)&amp;VLOOKUP(E2467,Acuan_Reference!C:L,10,0)</f>
        <v>N1501SMG71AB</v>
      </c>
      <c r="BI2467" t="s">
        <v>84</v>
      </c>
      <c r="BJ2467" t="s">
        <v>119</v>
      </c>
      <c r="BK2467" t="s">
        <v>86</v>
      </c>
      <c r="BL2467" t="s">
        <v>87</v>
      </c>
    </row>
    <row r="2468" hidden="1" spans="1:64">
      <c r="A2468" t="s">
        <v>113</v>
      </c>
      <c r="B2468" t="s">
        <v>75</v>
      </c>
      <c r="C2468" t="s">
        <v>76</v>
      </c>
      <c r="D2468" t="s">
        <v>154</v>
      </c>
      <c r="E2468" t="s">
        <v>300</v>
      </c>
      <c r="F2468" t="s">
        <v>301</v>
      </c>
      <c r="G2468" t="s">
        <v>118</v>
      </c>
      <c r="H2468" t="s">
        <v>81</v>
      </c>
      <c r="I2468" s="34">
        <v>5100</v>
      </c>
      <c r="J2468" s="35">
        <v>1583</v>
      </c>
      <c r="K2468" s="35">
        <v>1814</v>
      </c>
      <c r="L2468" s="35">
        <v>3565</v>
      </c>
      <c r="M2468" s="35">
        <v>2274</v>
      </c>
      <c r="N2468" s="35">
        <v>3241</v>
      </c>
      <c r="O2468" s="35">
        <v>4247</v>
      </c>
      <c r="P2468" s="35">
        <v>7069</v>
      </c>
      <c r="Q2468" s="35">
        <v>4025</v>
      </c>
      <c r="R2468" s="35">
        <v>3057</v>
      </c>
      <c r="S2468" s="35">
        <v>4380</v>
      </c>
      <c r="T2468" s="35">
        <v>4112</v>
      </c>
      <c r="U2468" s="35">
        <v>7237</v>
      </c>
      <c r="V2468" s="34">
        <v>5243</v>
      </c>
      <c r="W2468" s="34">
        <f t="shared" si="608"/>
        <v>4651.33333333333</v>
      </c>
      <c r="X2468" s="35">
        <v>1934</v>
      </c>
      <c r="Y2468" s="35">
        <v>0</v>
      </c>
      <c r="Z2468" s="35">
        <v>0</v>
      </c>
      <c r="AA2468" s="34">
        <v>2214</v>
      </c>
      <c r="AB2468" s="34">
        <v>0</v>
      </c>
      <c r="AC2468" s="34">
        <v>0</v>
      </c>
      <c r="AD2468" s="34">
        <v>864</v>
      </c>
      <c r="AE2468" s="34">
        <f t="shared" si="609"/>
        <v>3078</v>
      </c>
      <c r="AF2468" s="34">
        <f t="shared" si="610"/>
        <v>0.587068472248713</v>
      </c>
      <c r="AG2468" s="34">
        <f t="shared" si="611"/>
        <v>0.475992546939946</v>
      </c>
      <c r="AH2468" s="34">
        <v>9504</v>
      </c>
      <c r="AI2468" s="34">
        <v>0</v>
      </c>
      <c r="AJ2468" s="35">
        <v>3024</v>
      </c>
      <c r="AK2468" s="35">
        <v>4457</v>
      </c>
      <c r="AL2468" s="35">
        <v>2605</v>
      </c>
      <c r="AM2468" s="34">
        <v>0.25</v>
      </c>
      <c r="AN2468" s="34">
        <f t="shared" si="612"/>
        <v>1162.83333333333</v>
      </c>
      <c r="AO2468" s="35">
        <v>144</v>
      </c>
      <c r="AP2468" s="35">
        <v>144</v>
      </c>
      <c r="AQ2468" t="s">
        <v>82</v>
      </c>
      <c r="AR2468">
        <v>12</v>
      </c>
      <c r="AS2468" s="34">
        <v>0.033333333333333</v>
      </c>
      <c r="AT2468" t="s">
        <v>83</v>
      </c>
      <c r="AU2468" s="35">
        <f t="shared" si="622"/>
        <v>517.375</v>
      </c>
      <c r="AV2468" s="35">
        <f t="shared" si="613"/>
        <v>576</v>
      </c>
      <c r="AW2468" s="35">
        <f t="shared" si="614"/>
        <v>0.78558119535617</v>
      </c>
      <c r="AX2468" s="35">
        <f t="shared" si="615"/>
        <v>0.225526730686541</v>
      </c>
      <c r="AY2468" s="35">
        <f t="shared" si="616"/>
        <v>576</v>
      </c>
      <c r="AZ2468" s="35">
        <f t="shared" si="617"/>
        <v>576</v>
      </c>
      <c r="BA2468" s="27" t="str">
        <f t="shared" si="618"/>
        <v>3</v>
      </c>
      <c r="BB2468" s="34">
        <v>7.35e-5</v>
      </c>
      <c r="BC2468" s="34">
        <f t="shared" si="619"/>
        <v>0.042336</v>
      </c>
      <c r="BD2468" s="34" t="e">
        <f t="shared" si="620"/>
        <v>#REF!</v>
      </c>
      <c r="BE2468" s="34">
        <v>0.015</v>
      </c>
      <c r="BF2468" s="34">
        <f t="shared" si="623"/>
        <v>8.64</v>
      </c>
      <c r="BG2468" s="34" t="e">
        <f t="shared" si="621"/>
        <v>#REF!</v>
      </c>
      <c r="BH2468" t="str">
        <f>IF(AT2468="UDARA","U","N")&amp;LEFT($C$4,2)&amp;MID($C$4,4,2)&amp;LEFT(A2468,3)&amp;MID(E2468,2,2)&amp;VLOOKUP(E2468,Acuan_Reference!C:L,10,0)</f>
        <v>N1501TGR71AB</v>
      </c>
      <c r="BI2468" t="s">
        <v>84</v>
      </c>
      <c r="BJ2468" t="s">
        <v>119</v>
      </c>
      <c r="BK2468" t="s">
        <v>86</v>
      </c>
      <c r="BL2468" t="s">
        <v>87</v>
      </c>
    </row>
    <row r="2469" hidden="1" spans="1:64">
      <c r="A2469" t="s">
        <v>114</v>
      </c>
      <c r="B2469" t="s">
        <v>75</v>
      </c>
      <c r="C2469" t="s">
        <v>76</v>
      </c>
      <c r="D2469" t="s">
        <v>154</v>
      </c>
      <c r="E2469" t="s">
        <v>300</v>
      </c>
      <c r="F2469" t="s">
        <v>301</v>
      </c>
      <c r="G2469" t="s">
        <v>118</v>
      </c>
      <c r="H2469" t="s">
        <v>81</v>
      </c>
      <c r="I2469" s="34">
        <v>5100</v>
      </c>
      <c r="J2469" s="35">
        <v>24</v>
      </c>
      <c r="K2469" s="35">
        <v>48</v>
      </c>
      <c r="L2469" s="35">
        <v>30</v>
      </c>
      <c r="M2469" s="35">
        <v>252</v>
      </c>
      <c r="N2469" s="35">
        <v>42</v>
      </c>
      <c r="O2469" s="35">
        <v>216</v>
      </c>
      <c r="P2469" s="35">
        <v>60</v>
      </c>
      <c r="Q2469" s="35">
        <v>83</v>
      </c>
      <c r="R2469" s="35">
        <v>50</v>
      </c>
      <c r="S2469" s="35">
        <v>30</v>
      </c>
      <c r="T2469" s="35">
        <v>62</v>
      </c>
      <c r="U2469" s="35">
        <v>80</v>
      </c>
      <c r="V2469" s="34">
        <v>57.333333333333</v>
      </c>
      <c r="W2469" s="34">
        <f t="shared" si="608"/>
        <v>58.3333333333333</v>
      </c>
      <c r="X2469" s="35">
        <v>41</v>
      </c>
      <c r="Y2469" s="35">
        <v>0</v>
      </c>
      <c r="Z2469" s="35">
        <v>0</v>
      </c>
      <c r="AA2469" s="34">
        <v>426</v>
      </c>
      <c r="AB2469" s="34">
        <v>0</v>
      </c>
      <c r="AC2469" s="34">
        <v>0</v>
      </c>
      <c r="AD2469" s="34">
        <v>0</v>
      </c>
      <c r="AE2469" s="34">
        <f t="shared" si="609"/>
        <v>426</v>
      </c>
      <c r="AF2469" s="34">
        <f t="shared" si="610"/>
        <v>7.43023255813958</v>
      </c>
      <c r="AG2469" s="34">
        <f t="shared" si="611"/>
        <v>7.30285714285714</v>
      </c>
      <c r="AH2469" s="34">
        <v>9504</v>
      </c>
      <c r="AI2469" s="34">
        <v>0</v>
      </c>
      <c r="AJ2469" s="35">
        <v>3024</v>
      </c>
      <c r="AK2469" s="35">
        <v>64</v>
      </c>
      <c r="AL2469" s="35">
        <v>33</v>
      </c>
      <c r="AM2469" s="34">
        <v>0.7</v>
      </c>
      <c r="AN2469" s="34">
        <f t="shared" si="612"/>
        <v>40.8333333333333</v>
      </c>
      <c r="AO2469" s="35">
        <v>144</v>
      </c>
      <c r="AP2469" s="35">
        <v>144</v>
      </c>
      <c r="AQ2469" t="s">
        <v>82</v>
      </c>
      <c r="AR2469">
        <v>8</v>
      </c>
      <c r="AS2469" s="34">
        <v>0.066666666666667</v>
      </c>
      <c r="AT2469" t="s">
        <v>83</v>
      </c>
      <c r="AU2469" s="35">
        <f t="shared" si="622"/>
        <v>0</v>
      </c>
      <c r="AV2469" s="35">
        <f t="shared" si="613"/>
        <v>0</v>
      </c>
      <c r="AW2469" s="35">
        <f t="shared" si="614"/>
        <v>7.30285714285714</v>
      </c>
      <c r="AX2469" s="35">
        <f t="shared" si="615"/>
        <v>6.73714285714286</v>
      </c>
      <c r="AY2469" s="35">
        <f t="shared" si="616"/>
        <v>0</v>
      </c>
      <c r="AZ2469" s="35">
        <f t="shared" si="617"/>
        <v>0</v>
      </c>
      <c r="BA2469" s="27" t="str">
        <f t="shared" si="618"/>
        <v>Kelipatan Kirim/Master box &gt; 3x FC+index</v>
      </c>
      <c r="BB2469" s="34">
        <v>7.35e-5</v>
      </c>
      <c r="BC2469" s="34">
        <f t="shared" si="619"/>
        <v>0</v>
      </c>
      <c r="BD2469" s="34" t="e">
        <f t="shared" si="620"/>
        <v>#REF!</v>
      </c>
      <c r="BE2469" s="34">
        <v>0.015</v>
      </c>
      <c r="BF2469" s="34">
        <f t="shared" si="623"/>
        <v>0</v>
      </c>
      <c r="BG2469" s="34" t="e">
        <f t="shared" si="621"/>
        <v>#REF!</v>
      </c>
      <c r="BH2469" t="str">
        <f>IF(AT2469="UDARA","U","N")&amp;LEFT($C$4,2)&amp;MID($C$4,4,2)&amp;LEFT(A2469,3)&amp;MID(E2469,2,2)&amp;VLOOKUP(E2469,Acuan_Reference!C:L,10,0)</f>
        <v>N1501YGY71AB</v>
      </c>
      <c r="BI2469" t="s">
        <v>84</v>
      </c>
      <c r="BJ2469" t="s">
        <v>119</v>
      </c>
      <c r="BK2469" t="s">
        <v>86</v>
      </c>
      <c r="BL2469" t="s">
        <v>87</v>
      </c>
    </row>
    <row r="2470" hidden="1" spans="1:64">
      <c r="A2470" t="s">
        <v>74</v>
      </c>
      <c r="B2470" t="s">
        <v>75</v>
      </c>
      <c r="C2470" t="s">
        <v>76</v>
      </c>
      <c r="D2470" t="s">
        <v>154</v>
      </c>
      <c r="E2470" t="s">
        <v>302</v>
      </c>
      <c r="F2470" t="s">
        <v>303</v>
      </c>
      <c r="G2470" t="s">
        <v>118</v>
      </c>
      <c r="H2470" t="s">
        <v>81</v>
      </c>
      <c r="I2470" s="34">
        <v>12750</v>
      </c>
      <c r="J2470" s="35">
        <v>1842</v>
      </c>
      <c r="K2470" s="35">
        <v>1876</v>
      </c>
      <c r="L2470" s="35">
        <v>2024</v>
      </c>
      <c r="M2470" s="35">
        <v>2732</v>
      </c>
      <c r="N2470" s="35">
        <v>2540</v>
      </c>
      <c r="O2470" s="35">
        <v>2138</v>
      </c>
      <c r="P2470" s="35">
        <v>1761</v>
      </c>
      <c r="Q2470" s="35">
        <v>1638</v>
      </c>
      <c r="R2470" s="35">
        <v>2668</v>
      </c>
      <c r="S2470" s="35">
        <v>2867</v>
      </c>
      <c r="T2470" s="35">
        <v>2561</v>
      </c>
      <c r="U2470" s="35">
        <v>3100</v>
      </c>
      <c r="V2470" s="34">
        <v>2842.6666666667</v>
      </c>
      <c r="W2470" s="34">
        <f t="shared" si="608"/>
        <v>2495.66666666667</v>
      </c>
      <c r="X2470" s="35">
        <v>434</v>
      </c>
      <c r="Y2470" s="35">
        <v>0</v>
      </c>
      <c r="Z2470" s="35">
        <v>0</v>
      </c>
      <c r="AA2470" s="34">
        <v>2158</v>
      </c>
      <c r="AB2470" s="34">
        <v>0</v>
      </c>
      <c r="AC2470" s="34">
        <v>576</v>
      </c>
      <c r="AD2470" s="34">
        <v>0</v>
      </c>
      <c r="AE2470" s="34">
        <f t="shared" si="609"/>
        <v>2734</v>
      </c>
      <c r="AF2470" s="34">
        <f t="shared" si="610"/>
        <v>0.961772983114435</v>
      </c>
      <c r="AG2470" s="34">
        <f t="shared" si="611"/>
        <v>1.09549886469881</v>
      </c>
      <c r="AH2470" s="34">
        <v>9216</v>
      </c>
      <c r="AI2470" s="34">
        <v>0</v>
      </c>
      <c r="AJ2470" s="35">
        <v>23976</v>
      </c>
      <c r="AK2470" s="35">
        <v>2790</v>
      </c>
      <c r="AL2470" s="35">
        <v>1826</v>
      </c>
      <c r="AM2470" s="34">
        <v>0.7</v>
      </c>
      <c r="AN2470" s="34">
        <f t="shared" si="612"/>
        <v>1746.96666666667</v>
      </c>
      <c r="AO2470" s="35">
        <v>72</v>
      </c>
      <c r="AP2470" s="35">
        <v>72</v>
      </c>
      <c r="AQ2470" t="s">
        <v>82</v>
      </c>
      <c r="AR2470">
        <v>8</v>
      </c>
      <c r="AS2470" s="34">
        <v>0.066666666666667</v>
      </c>
      <c r="AT2470" t="s">
        <v>83</v>
      </c>
      <c r="AU2470" s="35">
        <f t="shared" si="622"/>
        <v>629.225</v>
      </c>
      <c r="AV2470" s="35">
        <f t="shared" si="613"/>
        <v>648</v>
      </c>
      <c r="AW2470" s="35">
        <f t="shared" si="614"/>
        <v>1.35514892480299</v>
      </c>
      <c r="AX2470" s="35">
        <f t="shared" si="615"/>
        <v>0.623480699879792</v>
      </c>
      <c r="AY2470" s="35">
        <f t="shared" si="616"/>
        <v>648</v>
      </c>
      <c r="AZ2470" s="35">
        <f t="shared" si="617"/>
        <v>648</v>
      </c>
      <c r="BA2470" s="27" t="str">
        <f t="shared" si="618"/>
        <v>3</v>
      </c>
      <c r="BB2470" s="34">
        <v>0.0001232</v>
      </c>
      <c r="BC2470" s="34">
        <f t="shared" si="619"/>
        <v>0.0798336</v>
      </c>
      <c r="BD2470" s="34" t="e">
        <f t="shared" si="620"/>
        <v>#REF!</v>
      </c>
      <c r="BE2470" s="34">
        <v>0.06</v>
      </c>
      <c r="BF2470" s="34">
        <f t="shared" si="623"/>
        <v>38.88</v>
      </c>
      <c r="BG2470" s="34" t="e">
        <f t="shared" si="621"/>
        <v>#REF!</v>
      </c>
      <c r="BH2470" t="str">
        <f>IF(AT2470="UDARA","U","N")&amp;LEFT($C$4,2)&amp;MID($C$4,4,2)&amp;LEFT(A2470,3)&amp;MID(E2470,2,2)&amp;VLOOKUP(E2470,Acuan_Reference!C:L,10,0)</f>
        <v>N1501BDG71A2</v>
      </c>
      <c r="BI2470" t="s">
        <v>84</v>
      </c>
      <c r="BJ2470" t="s">
        <v>119</v>
      </c>
      <c r="BK2470" t="s">
        <v>86</v>
      </c>
      <c r="BL2470" t="s">
        <v>87</v>
      </c>
    </row>
    <row r="2471" hidden="1" spans="1:64">
      <c r="A2471" t="s">
        <v>88</v>
      </c>
      <c r="B2471" t="s">
        <v>75</v>
      </c>
      <c r="C2471" t="s">
        <v>76</v>
      </c>
      <c r="D2471" t="s">
        <v>154</v>
      </c>
      <c r="E2471" t="s">
        <v>302</v>
      </c>
      <c r="F2471" t="s">
        <v>303</v>
      </c>
      <c r="G2471" t="s">
        <v>118</v>
      </c>
      <c r="H2471" t="s">
        <v>81</v>
      </c>
      <c r="I2471" s="34">
        <v>12750</v>
      </c>
      <c r="J2471" s="35">
        <v>632</v>
      </c>
      <c r="K2471" s="35">
        <v>662</v>
      </c>
      <c r="L2471" s="35">
        <v>1035</v>
      </c>
      <c r="M2471" s="35">
        <v>1364</v>
      </c>
      <c r="N2471" s="35">
        <v>804</v>
      </c>
      <c r="O2471" s="35">
        <v>630</v>
      </c>
      <c r="P2471" s="35">
        <v>1029</v>
      </c>
      <c r="Q2471" s="35">
        <v>503</v>
      </c>
      <c r="R2471" s="35">
        <v>1493</v>
      </c>
      <c r="S2471" s="35">
        <v>785</v>
      </c>
      <c r="T2471" s="35">
        <v>869</v>
      </c>
      <c r="U2471" s="35">
        <v>720</v>
      </c>
      <c r="V2471" s="34">
        <v>791.33333333333</v>
      </c>
      <c r="W2471" s="34">
        <f t="shared" si="608"/>
        <v>766.333333333333</v>
      </c>
      <c r="X2471" s="35">
        <v>195</v>
      </c>
      <c r="Y2471" s="35">
        <v>0</v>
      </c>
      <c r="Z2471" s="35">
        <v>0</v>
      </c>
      <c r="AA2471" s="34">
        <v>561</v>
      </c>
      <c r="AB2471" s="34">
        <v>0</v>
      </c>
      <c r="AC2471" s="34">
        <v>288</v>
      </c>
      <c r="AD2471" s="34">
        <v>0</v>
      </c>
      <c r="AE2471" s="34">
        <f t="shared" si="609"/>
        <v>849</v>
      </c>
      <c r="AF2471" s="34">
        <f t="shared" si="610"/>
        <v>1.07287278854255</v>
      </c>
      <c r="AG2471" s="34">
        <f t="shared" si="611"/>
        <v>1.10787298825576</v>
      </c>
      <c r="AH2471" s="34">
        <v>9216</v>
      </c>
      <c r="AI2471" s="34">
        <v>0</v>
      </c>
      <c r="AJ2471" s="35">
        <v>23976</v>
      </c>
      <c r="AK2471" s="35">
        <v>1082</v>
      </c>
      <c r="AL2471" s="35">
        <v>710</v>
      </c>
      <c r="AM2471" s="34">
        <v>0.6</v>
      </c>
      <c r="AN2471" s="34">
        <f t="shared" si="612"/>
        <v>459.8</v>
      </c>
      <c r="AO2471" s="35">
        <v>72</v>
      </c>
      <c r="AP2471" s="35">
        <v>72</v>
      </c>
      <c r="AQ2471" t="s">
        <v>82</v>
      </c>
      <c r="AR2471">
        <v>8</v>
      </c>
      <c r="AS2471" s="34">
        <v>0.033333333333333</v>
      </c>
      <c r="AT2471" t="s">
        <v>83</v>
      </c>
      <c r="AU2471" s="35">
        <f t="shared" si="622"/>
        <v>240.6</v>
      </c>
      <c r="AV2471" s="35">
        <f t="shared" si="613"/>
        <v>288</v>
      </c>
      <c r="AW2471" s="35">
        <f t="shared" si="614"/>
        <v>1.48368856024358</v>
      </c>
      <c r="AX2471" s="35">
        <f t="shared" si="615"/>
        <v>0.557198782079165</v>
      </c>
      <c r="AY2471" s="35">
        <f t="shared" si="616"/>
        <v>288</v>
      </c>
      <c r="AZ2471" s="35">
        <f t="shared" si="617"/>
        <v>288</v>
      </c>
      <c r="BA2471" s="27" t="str">
        <f t="shared" si="618"/>
        <v>3</v>
      </c>
      <c r="BB2471" s="34">
        <v>0.0001232</v>
      </c>
      <c r="BC2471" s="34">
        <f t="shared" si="619"/>
        <v>0.0354816</v>
      </c>
      <c r="BD2471" s="34" t="e">
        <f t="shared" si="620"/>
        <v>#REF!</v>
      </c>
      <c r="BE2471" s="34">
        <v>0.06</v>
      </c>
      <c r="BF2471" s="34">
        <f t="shared" si="623"/>
        <v>17.28</v>
      </c>
      <c r="BG2471" s="34" t="e">
        <f t="shared" si="621"/>
        <v>#REF!</v>
      </c>
      <c r="BH2471" t="str">
        <f>IF(AT2471="UDARA","U","N")&amp;LEFT($C$4,2)&amp;MID($C$4,4,2)&amp;LEFT(A2471,3)&amp;MID(E2471,2,2)&amp;VLOOKUP(E2471,Acuan_Reference!C:L,10,0)</f>
        <v>N1501BGR71A2</v>
      </c>
      <c r="BI2471" t="s">
        <v>84</v>
      </c>
      <c r="BJ2471" t="s">
        <v>119</v>
      </c>
      <c r="BK2471" t="s">
        <v>86</v>
      </c>
      <c r="BL2471" t="s">
        <v>87</v>
      </c>
    </row>
    <row r="2472" hidden="1" spans="1:64">
      <c r="A2472" t="s">
        <v>89</v>
      </c>
      <c r="B2472" t="s">
        <v>75</v>
      </c>
      <c r="C2472" t="s">
        <v>76</v>
      </c>
      <c r="D2472" t="s">
        <v>154</v>
      </c>
      <c r="E2472" t="s">
        <v>302</v>
      </c>
      <c r="F2472" t="s">
        <v>303</v>
      </c>
      <c r="G2472" t="s">
        <v>118</v>
      </c>
      <c r="H2472" t="s">
        <v>81</v>
      </c>
      <c r="I2472" s="34">
        <v>12750</v>
      </c>
      <c r="J2472" s="35">
        <v>226</v>
      </c>
      <c r="K2472" s="35">
        <v>227</v>
      </c>
      <c r="L2472" s="35">
        <v>223</v>
      </c>
      <c r="M2472" s="35">
        <v>865</v>
      </c>
      <c r="N2472" s="35">
        <v>395</v>
      </c>
      <c r="O2472" s="35">
        <v>779</v>
      </c>
      <c r="P2472" s="35">
        <v>270</v>
      </c>
      <c r="Q2472" s="35">
        <v>300</v>
      </c>
      <c r="R2472" s="35">
        <v>743</v>
      </c>
      <c r="S2472" s="35">
        <v>549</v>
      </c>
      <c r="T2472" s="35">
        <v>443</v>
      </c>
      <c r="U2472" s="35">
        <v>698</v>
      </c>
      <c r="V2472" s="34">
        <v>563.33333333333</v>
      </c>
      <c r="W2472" s="34">
        <f t="shared" si="608"/>
        <v>511</v>
      </c>
      <c r="X2472" s="35">
        <v>45</v>
      </c>
      <c r="Y2472" s="35">
        <v>0</v>
      </c>
      <c r="Z2472" s="35">
        <v>0</v>
      </c>
      <c r="AA2472" s="34">
        <v>944</v>
      </c>
      <c r="AB2472" s="34">
        <v>0</v>
      </c>
      <c r="AC2472" s="34">
        <v>0</v>
      </c>
      <c r="AD2472" s="34">
        <v>144</v>
      </c>
      <c r="AE2472" s="34">
        <f t="shared" si="609"/>
        <v>1088</v>
      </c>
      <c r="AF2472" s="34">
        <f t="shared" si="610"/>
        <v>1.93136094674557</v>
      </c>
      <c r="AG2472" s="34">
        <f t="shared" si="611"/>
        <v>1.84735812133072</v>
      </c>
      <c r="AH2472" s="34">
        <v>9216</v>
      </c>
      <c r="AI2472" s="34">
        <v>0</v>
      </c>
      <c r="AJ2472" s="35">
        <v>23976</v>
      </c>
      <c r="AK2472" s="35">
        <v>620</v>
      </c>
      <c r="AL2472" s="35">
        <v>392</v>
      </c>
      <c r="AM2472" s="34">
        <v>1.3</v>
      </c>
      <c r="AN2472" s="34">
        <f t="shared" si="612"/>
        <v>664.3</v>
      </c>
      <c r="AO2472" s="35">
        <v>72</v>
      </c>
      <c r="AP2472" s="35">
        <v>72</v>
      </c>
      <c r="AQ2472" t="s">
        <v>82</v>
      </c>
      <c r="AR2472">
        <v>4</v>
      </c>
      <c r="AS2472" s="34">
        <v>0.53333333333333</v>
      </c>
      <c r="AT2472" t="s">
        <v>83</v>
      </c>
      <c r="AU2472" s="35">
        <f t="shared" si="622"/>
        <v>0</v>
      </c>
      <c r="AV2472" s="35">
        <f t="shared" si="613"/>
        <v>0</v>
      </c>
      <c r="AW2472" s="35">
        <f t="shared" si="614"/>
        <v>2.12915851272016</v>
      </c>
      <c r="AX2472" s="35">
        <f t="shared" si="615"/>
        <v>1.36203522504892</v>
      </c>
      <c r="AY2472" s="35">
        <f t="shared" si="616"/>
        <v>0</v>
      </c>
      <c r="AZ2472" s="35">
        <f t="shared" si="617"/>
        <v>0</v>
      </c>
      <c r="BA2472" s="27" t="str">
        <f t="shared" si="618"/>
        <v>3</v>
      </c>
      <c r="BB2472" s="34">
        <v>0.0001232</v>
      </c>
      <c r="BC2472" s="34">
        <f t="shared" si="619"/>
        <v>0</v>
      </c>
      <c r="BD2472" s="34" t="e">
        <f t="shared" si="620"/>
        <v>#REF!</v>
      </c>
      <c r="BE2472" s="34">
        <v>0.06</v>
      </c>
      <c r="BF2472" s="34">
        <f t="shared" si="623"/>
        <v>0</v>
      </c>
      <c r="BG2472" s="34" t="e">
        <f t="shared" si="621"/>
        <v>#REF!</v>
      </c>
      <c r="BH2472" t="str">
        <f>IF(AT2472="UDARA","U","N")&amp;LEFT($C$4,2)&amp;MID($C$4,4,2)&amp;LEFT(A2472,3)&amp;MID(E2472,2,2)&amp;VLOOKUP(E2472,Acuan_Reference!C:L,10,0)</f>
        <v>N1501BJM71A2</v>
      </c>
      <c r="BI2472" t="s">
        <v>84</v>
      </c>
      <c r="BJ2472" t="s">
        <v>119</v>
      </c>
      <c r="BK2472" t="s">
        <v>86</v>
      </c>
      <c r="BL2472" t="s">
        <v>87</v>
      </c>
    </row>
    <row r="2473" hidden="1" spans="1:64">
      <c r="A2473" t="s">
        <v>90</v>
      </c>
      <c r="B2473" t="s">
        <v>75</v>
      </c>
      <c r="C2473" t="s">
        <v>76</v>
      </c>
      <c r="D2473" t="s">
        <v>154</v>
      </c>
      <c r="E2473" t="s">
        <v>302</v>
      </c>
      <c r="F2473" t="s">
        <v>303</v>
      </c>
      <c r="G2473" t="s">
        <v>118</v>
      </c>
      <c r="H2473" t="s">
        <v>81</v>
      </c>
      <c r="I2473" s="34">
        <v>12750</v>
      </c>
      <c r="J2473" s="35">
        <v>6477</v>
      </c>
      <c r="K2473" s="35">
        <v>5979</v>
      </c>
      <c r="L2473" s="35">
        <v>7479</v>
      </c>
      <c r="M2473" s="35">
        <v>6686</v>
      </c>
      <c r="N2473" s="35">
        <v>5082</v>
      </c>
      <c r="O2473" s="35">
        <v>8353</v>
      </c>
      <c r="P2473" s="35">
        <v>1878</v>
      </c>
      <c r="Q2473" s="35">
        <v>3980</v>
      </c>
      <c r="R2473" s="35">
        <v>5041</v>
      </c>
      <c r="S2473" s="35">
        <v>4050</v>
      </c>
      <c r="T2473" s="35">
        <v>5964</v>
      </c>
      <c r="U2473" s="35">
        <v>5495</v>
      </c>
      <c r="V2473" s="34">
        <v>5169.6666666667</v>
      </c>
      <c r="W2473" s="34">
        <f t="shared" si="608"/>
        <v>4951.66666666667</v>
      </c>
      <c r="X2473" s="35">
        <v>4296</v>
      </c>
      <c r="Y2473" s="35">
        <v>0</v>
      </c>
      <c r="Z2473" s="35">
        <v>0</v>
      </c>
      <c r="AA2473" s="34">
        <v>2216</v>
      </c>
      <c r="AB2473" s="34">
        <v>0</v>
      </c>
      <c r="AC2473" s="34">
        <v>0</v>
      </c>
      <c r="AD2473" s="34">
        <v>1944</v>
      </c>
      <c r="AE2473" s="34">
        <f t="shared" si="609"/>
        <v>4160</v>
      </c>
      <c r="AF2473" s="34">
        <f t="shared" si="610"/>
        <v>0.804694048616927</v>
      </c>
      <c r="AG2473" s="34">
        <f t="shared" si="611"/>
        <v>0.4475260854931</v>
      </c>
      <c r="AH2473" s="34">
        <v>9216</v>
      </c>
      <c r="AI2473" s="34">
        <v>0</v>
      </c>
      <c r="AJ2473" s="35">
        <v>23976</v>
      </c>
      <c r="AK2473" s="35">
        <v>5082</v>
      </c>
      <c r="AL2473" s="35">
        <v>3396</v>
      </c>
      <c r="AM2473" s="34">
        <v>0.6</v>
      </c>
      <c r="AN2473" s="34">
        <f t="shared" si="612"/>
        <v>2971</v>
      </c>
      <c r="AO2473" s="35">
        <v>72</v>
      </c>
      <c r="AP2473" s="35">
        <v>72</v>
      </c>
      <c r="AQ2473" t="s">
        <v>82</v>
      </c>
      <c r="AR2473">
        <v>12</v>
      </c>
      <c r="AS2473" s="34">
        <v>0.033333333333333</v>
      </c>
      <c r="AT2473" t="s">
        <v>83</v>
      </c>
      <c r="AU2473" s="35">
        <f t="shared" si="622"/>
        <v>1655.25</v>
      </c>
      <c r="AV2473" s="35">
        <f t="shared" si="613"/>
        <v>1656</v>
      </c>
      <c r="AW2473" s="35">
        <f t="shared" si="614"/>
        <v>1.17455402221474</v>
      </c>
      <c r="AX2473" s="35">
        <f t="shared" si="615"/>
        <v>0.48872433524066</v>
      </c>
      <c r="AY2473" s="35">
        <f t="shared" si="616"/>
        <v>1656</v>
      </c>
      <c r="AZ2473" s="35">
        <f t="shared" si="617"/>
        <v>1656</v>
      </c>
      <c r="BA2473" s="27" t="str">
        <f t="shared" si="618"/>
        <v>3</v>
      </c>
      <c r="BB2473" s="34">
        <v>0.0001232</v>
      </c>
      <c r="BC2473" s="34">
        <f t="shared" si="619"/>
        <v>0.2040192</v>
      </c>
      <c r="BD2473" s="34" t="e">
        <f t="shared" si="620"/>
        <v>#REF!</v>
      </c>
      <c r="BE2473" s="34">
        <v>0.06</v>
      </c>
      <c r="BF2473" s="34">
        <f t="shared" si="623"/>
        <v>99.36</v>
      </c>
      <c r="BG2473" s="34" t="e">
        <f t="shared" si="621"/>
        <v>#REF!</v>
      </c>
      <c r="BH2473" t="str">
        <f>IF(AT2473="UDARA","U","N")&amp;LEFT($C$4,2)&amp;MID($C$4,4,2)&amp;LEFT(A2473,3)&amp;MID(E2473,2,2)&amp;VLOOKUP(E2473,Acuan_Reference!C:L,10,0)</f>
        <v>N1501BKS71A2</v>
      </c>
      <c r="BI2473" t="s">
        <v>84</v>
      </c>
      <c r="BJ2473" t="s">
        <v>119</v>
      </c>
      <c r="BK2473" t="s">
        <v>86</v>
      </c>
      <c r="BL2473" t="s">
        <v>87</v>
      </c>
    </row>
    <row r="2474" hidden="1" spans="1:64">
      <c r="A2474" t="s">
        <v>91</v>
      </c>
      <c r="B2474" t="s">
        <v>75</v>
      </c>
      <c r="C2474" t="s">
        <v>76</v>
      </c>
      <c r="D2474" t="s">
        <v>154</v>
      </c>
      <c r="E2474" t="s">
        <v>302</v>
      </c>
      <c r="F2474" t="s">
        <v>303</v>
      </c>
      <c r="G2474" t="s">
        <v>118</v>
      </c>
      <c r="H2474" t="s">
        <v>81</v>
      </c>
      <c r="I2474" s="34">
        <v>12750</v>
      </c>
      <c r="J2474" s="35">
        <v>197</v>
      </c>
      <c r="K2474" s="35">
        <v>190</v>
      </c>
      <c r="L2474" s="35">
        <v>193</v>
      </c>
      <c r="M2474" s="35">
        <v>137</v>
      </c>
      <c r="N2474" s="35">
        <v>275</v>
      </c>
      <c r="O2474" s="35">
        <v>118</v>
      </c>
      <c r="P2474" s="35">
        <v>419</v>
      </c>
      <c r="Q2474" s="35">
        <v>212</v>
      </c>
      <c r="R2474" s="35">
        <v>216</v>
      </c>
      <c r="S2474" s="35">
        <v>113</v>
      </c>
      <c r="T2474" s="35">
        <v>128</v>
      </c>
      <c r="U2474" s="35">
        <v>222</v>
      </c>
      <c r="V2474" s="34">
        <v>154.33333333333</v>
      </c>
      <c r="W2474" s="34">
        <f t="shared" si="608"/>
        <v>151.333333333333</v>
      </c>
      <c r="X2474" s="35">
        <v>41</v>
      </c>
      <c r="Y2474" s="35">
        <v>0</v>
      </c>
      <c r="Z2474" s="35">
        <v>0</v>
      </c>
      <c r="AA2474" s="34">
        <v>344</v>
      </c>
      <c r="AB2474" s="34">
        <v>0</v>
      </c>
      <c r="AC2474" s="34">
        <v>0</v>
      </c>
      <c r="AD2474" s="34">
        <v>0</v>
      </c>
      <c r="AE2474" s="34">
        <f t="shared" si="609"/>
        <v>344</v>
      </c>
      <c r="AF2474" s="34">
        <f t="shared" si="610"/>
        <v>2.22894168466527</v>
      </c>
      <c r="AG2474" s="34">
        <f t="shared" si="611"/>
        <v>2.27312775330396</v>
      </c>
      <c r="AH2474" s="34">
        <v>9216</v>
      </c>
      <c r="AI2474" s="34">
        <v>0</v>
      </c>
      <c r="AJ2474" s="35">
        <v>23976</v>
      </c>
      <c r="AK2474" s="35">
        <v>212</v>
      </c>
      <c r="AL2474" s="35">
        <v>104</v>
      </c>
      <c r="AM2474" s="34">
        <v>0.9</v>
      </c>
      <c r="AN2474" s="34">
        <f t="shared" si="612"/>
        <v>136.2</v>
      </c>
      <c r="AO2474" s="35">
        <v>72</v>
      </c>
      <c r="AP2474" s="35">
        <v>72</v>
      </c>
      <c r="AQ2474" t="s">
        <v>82</v>
      </c>
      <c r="AR2474">
        <v>4</v>
      </c>
      <c r="AS2474" s="34">
        <v>0.13333333333333</v>
      </c>
      <c r="AT2474" t="s">
        <v>83</v>
      </c>
      <c r="AU2474" s="35">
        <f t="shared" si="622"/>
        <v>0</v>
      </c>
      <c r="AV2474" s="35">
        <f t="shared" si="613"/>
        <v>0</v>
      </c>
      <c r="AW2474" s="35">
        <f t="shared" si="614"/>
        <v>2.27312775330396</v>
      </c>
      <c r="AX2474" s="35">
        <f t="shared" si="615"/>
        <v>1.58590308370044</v>
      </c>
      <c r="AY2474" s="35">
        <f t="shared" si="616"/>
        <v>0</v>
      </c>
      <c r="AZ2474" s="35">
        <f t="shared" si="617"/>
        <v>0</v>
      </c>
      <c r="BA2474" s="27" t="str">
        <f t="shared" si="618"/>
        <v>3</v>
      </c>
      <c r="BB2474" s="34">
        <v>0.0001232</v>
      </c>
      <c r="BC2474" s="34">
        <f t="shared" si="619"/>
        <v>0</v>
      </c>
      <c r="BD2474" s="34" t="e">
        <f t="shared" si="620"/>
        <v>#REF!</v>
      </c>
      <c r="BE2474" s="34">
        <v>0.06</v>
      </c>
      <c r="BF2474" s="34">
        <f t="shared" si="623"/>
        <v>0</v>
      </c>
      <c r="BG2474" s="34" t="e">
        <f t="shared" si="621"/>
        <v>#REF!</v>
      </c>
      <c r="BH2474" t="str">
        <f>IF(AT2474="UDARA","U","N")&amp;LEFT($C$4,2)&amp;MID($C$4,4,2)&amp;LEFT(A2474,3)&amp;MID(E2474,2,2)&amp;VLOOKUP(E2474,Acuan_Reference!C:L,10,0)</f>
        <v>N1501BLP71A2</v>
      </c>
      <c r="BI2474" t="s">
        <v>84</v>
      </c>
      <c r="BJ2474" t="s">
        <v>119</v>
      </c>
      <c r="BK2474" t="s">
        <v>86</v>
      </c>
      <c r="BL2474" t="s">
        <v>87</v>
      </c>
    </row>
    <row r="2475" hidden="1" spans="1:64">
      <c r="A2475" t="s">
        <v>92</v>
      </c>
      <c r="B2475" t="s">
        <v>75</v>
      </c>
      <c r="C2475" t="s">
        <v>76</v>
      </c>
      <c r="D2475" t="s">
        <v>154</v>
      </c>
      <c r="E2475" t="s">
        <v>302</v>
      </c>
      <c r="F2475" t="s">
        <v>303</v>
      </c>
      <c r="G2475" t="s">
        <v>118</v>
      </c>
      <c r="H2475" t="s">
        <v>81</v>
      </c>
      <c r="I2475" s="34">
        <v>12750</v>
      </c>
      <c r="J2475" s="35">
        <v>56</v>
      </c>
      <c r="K2475" s="35">
        <v>92</v>
      </c>
      <c r="L2475" s="35">
        <v>73</v>
      </c>
      <c r="M2475" s="35">
        <v>84</v>
      </c>
      <c r="N2475" s="35">
        <v>54</v>
      </c>
      <c r="O2475" s="35">
        <v>91</v>
      </c>
      <c r="P2475" s="35">
        <v>66</v>
      </c>
      <c r="Q2475" s="35">
        <v>24</v>
      </c>
      <c r="R2475" s="35">
        <v>56</v>
      </c>
      <c r="S2475" s="35">
        <v>80</v>
      </c>
      <c r="T2475" s="35">
        <v>49</v>
      </c>
      <c r="U2475" s="35">
        <v>114</v>
      </c>
      <c r="V2475" s="34">
        <v>81</v>
      </c>
      <c r="W2475" s="34">
        <f t="shared" si="608"/>
        <v>68.3333333333333</v>
      </c>
      <c r="X2475" s="35">
        <v>32</v>
      </c>
      <c r="Y2475" s="35">
        <v>0</v>
      </c>
      <c r="Z2475" s="35">
        <v>0</v>
      </c>
      <c r="AA2475" s="34">
        <v>67</v>
      </c>
      <c r="AB2475" s="34">
        <v>0</v>
      </c>
      <c r="AC2475" s="34">
        <v>72</v>
      </c>
      <c r="AD2475" s="34">
        <v>0</v>
      </c>
      <c r="AE2475" s="34">
        <f t="shared" si="609"/>
        <v>139</v>
      </c>
      <c r="AF2475" s="34">
        <f t="shared" si="610"/>
        <v>1.71604938271605</v>
      </c>
      <c r="AG2475" s="34">
        <f t="shared" si="611"/>
        <v>2.03414634146341</v>
      </c>
      <c r="AH2475" s="34">
        <v>9216</v>
      </c>
      <c r="AI2475" s="34">
        <v>0</v>
      </c>
      <c r="AJ2475" s="35">
        <v>23976</v>
      </c>
      <c r="AK2475" s="35">
        <v>63</v>
      </c>
      <c r="AL2475" s="35">
        <v>42</v>
      </c>
      <c r="AM2475" s="34">
        <v>1.5</v>
      </c>
      <c r="AN2475" s="34">
        <f t="shared" si="612"/>
        <v>102.5</v>
      </c>
      <c r="AO2475" s="35">
        <v>72</v>
      </c>
      <c r="AP2475" s="35">
        <v>72</v>
      </c>
      <c r="AQ2475" t="s">
        <v>82</v>
      </c>
      <c r="AR2475">
        <v>2</v>
      </c>
      <c r="AS2475" s="34">
        <v>0.53333333333333</v>
      </c>
      <c r="AT2475" t="s">
        <v>83</v>
      </c>
      <c r="AU2475" s="35">
        <f t="shared" si="622"/>
        <v>4.125</v>
      </c>
      <c r="AV2475" s="35">
        <f t="shared" si="613"/>
        <v>72</v>
      </c>
      <c r="AW2475" s="35">
        <f t="shared" si="614"/>
        <v>3.08780487804878</v>
      </c>
      <c r="AX2475" s="35">
        <f t="shared" si="615"/>
        <v>2.47317073170732</v>
      </c>
      <c r="AY2475" s="35">
        <f t="shared" si="616"/>
        <v>72</v>
      </c>
      <c r="AZ2475" s="35">
        <f t="shared" si="617"/>
        <v>72</v>
      </c>
      <c r="BA2475" s="27" t="str">
        <f t="shared" si="618"/>
        <v>3</v>
      </c>
      <c r="BB2475" s="34">
        <v>0.0001232</v>
      </c>
      <c r="BC2475" s="34">
        <f t="shared" si="619"/>
        <v>0.0088704</v>
      </c>
      <c r="BD2475" s="34" t="e">
        <f t="shared" si="620"/>
        <v>#REF!</v>
      </c>
      <c r="BE2475" s="34">
        <v>0.06</v>
      </c>
      <c r="BF2475" s="34">
        <f t="shared" si="623"/>
        <v>4.32</v>
      </c>
      <c r="BG2475" s="34" t="e">
        <f t="shared" si="621"/>
        <v>#REF!</v>
      </c>
      <c r="BH2475" t="str">
        <f>IF(AT2475="UDARA","U","N")&amp;LEFT($C$4,2)&amp;MID($C$4,4,2)&amp;LEFT(A2475,3)&amp;MID(E2475,2,2)&amp;VLOOKUP(E2475,Acuan_Reference!C:L,10,0)</f>
        <v>N1501BTM71A2</v>
      </c>
      <c r="BI2475" t="s">
        <v>84</v>
      </c>
      <c r="BJ2475" t="s">
        <v>119</v>
      </c>
      <c r="BK2475" t="s">
        <v>86</v>
      </c>
      <c r="BL2475" t="s">
        <v>87</v>
      </c>
    </row>
    <row r="2476" hidden="1" spans="1:64">
      <c r="A2476" t="s">
        <v>93</v>
      </c>
      <c r="B2476" t="s">
        <v>75</v>
      </c>
      <c r="C2476" t="s">
        <v>76</v>
      </c>
      <c r="D2476" t="s">
        <v>154</v>
      </c>
      <c r="E2476" t="s">
        <v>302</v>
      </c>
      <c r="F2476" t="s">
        <v>303</v>
      </c>
      <c r="G2476" t="s">
        <v>118</v>
      </c>
      <c r="H2476" t="s">
        <v>81</v>
      </c>
      <c r="I2476" s="34">
        <v>12750</v>
      </c>
      <c r="J2476" s="35">
        <v>557</v>
      </c>
      <c r="K2476" s="35">
        <v>343</v>
      </c>
      <c r="L2476" s="35">
        <v>965</v>
      </c>
      <c r="M2476" s="35">
        <v>937</v>
      </c>
      <c r="N2476" s="35">
        <v>563</v>
      </c>
      <c r="O2476" s="35">
        <v>557</v>
      </c>
      <c r="P2476" s="35">
        <v>726</v>
      </c>
      <c r="Q2476" s="35">
        <v>850</v>
      </c>
      <c r="R2476" s="35">
        <v>825</v>
      </c>
      <c r="S2476" s="35">
        <v>1212</v>
      </c>
      <c r="T2476" s="35">
        <v>274</v>
      </c>
      <c r="U2476" s="35">
        <v>495</v>
      </c>
      <c r="V2476" s="34">
        <v>660.33333333333</v>
      </c>
      <c r="W2476" s="34">
        <f t="shared" si="608"/>
        <v>430.333333333333</v>
      </c>
      <c r="X2476" s="35">
        <v>59</v>
      </c>
      <c r="Y2476" s="35">
        <v>0</v>
      </c>
      <c r="Z2476" s="35">
        <v>0</v>
      </c>
      <c r="AA2476" s="34">
        <v>1594</v>
      </c>
      <c r="AB2476" s="34">
        <v>0</v>
      </c>
      <c r="AC2476" s="34">
        <v>0</v>
      </c>
      <c r="AD2476" s="34">
        <v>0</v>
      </c>
      <c r="AE2476" s="34">
        <f t="shared" si="609"/>
        <v>1594</v>
      </c>
      <c r="AF2476" s="34">
        <f t="shared" si="610"/>
        <v>2.41393235739527</v>
      </c>
      <c r="AG2476" s="34">
        <f t="shared" si="611"/>
        <v>3.70410534469404</v>
      </c>
      <c r="AH2476" s="34">
        <v>9216</v>
      </c>
      <c r="AI2476" s="34">
        <v>0</v>
      </c>
      <c r="AJ2476" s="35">
        <v>23976</v>
      </c>
      <c r="AK2476" s="35">
        <v>1123</v>
      </c>
      <c r="AL2476" s="35">
        <v>522</v>
      </c>
      <c r="AM2476" s="34">
        <v>0.8</v>
      </c>
      <c r="AN2476" s="34">
        <f t="shared" si="612"/>
        <v>344.266666666667</v>
      </c>
      <c r="AO2476" s="35">
        <v>72</v>
      </c>
      <c r="AP2476" s="35">
        <v>72</v>
      </c>
      <c r="AQ2476" t="s">
        <v>82</v>
      </c>
      <c r="AR2476">
        <v>4</v>
      </c>
      <c r="AS2476" s="34">
        <v>0.066666666666667</v>
      </c>
      <c r="AT2476" t="s">
        <v>83</v>
      </c>
      <c r="AU2476" s="35">
        <f t="shared" si="622"/>
        <v>0</v>
      </c>
      <c r="AV2476" s="35">
        <f t="shared" si="613"/>
        <v>0</v>
      </c>
      <c r="AW2476" s="35">
        <f t="shared" si="614"/>
        <v>3.70410534469404</v>
      </c>
      <c r="AX2476" s="35">
        <f t="shared" si="615"/>
        <v>2.49109217660728</v>
      </c>
      <c r="AY2476" s="35">
        <f t="shared" si="616"/>
        <v>0</v>
      </c>
      <c r="AZ2476" s="35">
        <f t="shared" si="617"/>
        <v>0</v>
      </c>
      <c r="BA2476" s="27" t="str">
        <f t="shared" si="618"/>
        <v>3</v>
      </c>
      <c r="BB2476" s="34">
        <v>0.0001232</v>
      </c>
      <c r="BC2476" s="34">
        <f t="shared" si="619"/>
        <v>0</v>
      </c>
      <c r="BD2476" s="34" t="e">
        <f t="shared" si="620"/>
        <v>#REF!</v>
      </c>
      <c r="BE2476" s="34">
        <v>0.06</v>
      </c>
      <c r="BF2476" s="34">
        <f t="shared" si="623"/>
        <v>0</v>
      </c>
      <c r="BG2476" s="34" t="e">
        <f t="shared" si="621"/>
        <v>#REF!</v>
      </c>
      <c r="BH2476" t="str">
        <f>IF(AT2476="UDARA","U","N")&amp;LEFT($C$4,2)&amp;MID($C$4,4,2)&amp;LEFT(A2476,3)&amp;MID(E2476,2,2)&amp;VLOOKUP(E2476,Acuan_Reference!C:L,10,0)</f>
        <v>N1501CRB71A2</v>
      </c>
      <c r="BI2476" t="s">
        <v>84</v>
      </c>
      <c r="BJ2476" t="s">
        <v>119</v>
      </c>
      <c r="BK2476" t="s">
        <v>86</v>
      </c>
      <c r="BL2476" t="s">
        <v>87</v>
      </c>
    </row>
    <row r="2477" hidden="1" spans="1:64">
      <c r="A2477" t="s">
        <v>94</v>
      </c>
      <c r="B2477" t="s">
        <v>75</v>
      </c>
      <c r="C2477" t="s">
        <v>76</v>
      </c>
      <c r="D2477" t="s">
        <v>154</v>
      </c>
      <c r="E2477" t="s">
        <v>302</v>
      </c>
      <c r="F2477" t="s">
        <v>303</v>
      </c>
      <c r="G2477" t="s">
        <v>118</v>
      </c>
      <c r="H2477" t="s">
        <v>81</v>
      </c>
      <c r="I2477" s="34">
        <v>12750</v>
      </c>
      <c r="J2477" s="35">
        <v>1495</v>
      </c>
      <c r="K2477" s="35">
        <v>1848</v>
      </c>
      <c r="L2477" s="35">
        <v>1701</v>
      </c>
      <c r="M2477" s="35">
        <v>2447</v>
      </c>
      <c r="N2477" s="35">
        <v>1824</v>
      </c>
      <c r="O2477" s="35">
        <v>1700</v>
      </c>
      <c r="P2477" s="35">
        <v>1496</v>
      </c>
      <c r="Q2477" s="35">
        <v>2053</v>
      </c>
      <c r="R2477" s="35">
        <v>1499</v>
      </c>
      <c r="S2477" s="35">
        <v>1803</v>
      </c>
      <c r="T2477" s="35">
        <v>1388</v>
      </c>
      <c r="U2477" s="35">
        <v>1914</v>
      </c>
      <c r="V2477" s="34">
        <v>1701.6666666667</v>
      </c>
      <c r="W2477" s="34">
        <f t="shared" si="608"/>
        <v>1453.33333333333</v>
      </c>
      <c r="X2477" s="35">
        <v>493</v>
      </c>
      <c r="Y2477" s="35">
        <v>0</v>
      </c>
      <c r="Z2477" s="35">
        <v>0</v>
      </c>
      <c r="AA2477" s="34">
        <v>1691</v>
      </c>
      <c r="AB2477" s="34">
        <v>0</v>
      </c>
      <c r="AC2477" s="34">
        <v>0</v>
      </c>
      <c r="AD2477" s="34">
        <v>288</v>
      </c>
      <c r="AE2477" s="34">
        <f t="shared" si="609"/>
        <v>1979</v>
      </c>
      <c r="AF2477" s="34">
        <f t="shared" si="610"/>
        <v>1.1629774730656</v>
      </c>
      <c r="AG2477" s="34">
        <f t="shared" si="611"/>
        <v>1.16353211009174</v>
      </c>
      <c r="AH2477" s="34">
        <v>9216</v>
      </c>
      <c r="AI2477" s="34">
        <v>0</v>
      </c>
      <c r="AJ2477" s="35">
        <v>23976</v>
      </c>
      <c r="AK2477" s="35">
        <v>2083</v>
      </c>
      <c r="AL2477" s="35">
        <v>1058</v>
      </c>
      <c r="AM2477" s="34">
        <v>0.8</v>
      </c>
      <c r="AN2477" s="34">
        <f t="shared" si="612"/>
        <v>1162.66666666667</v>
      </c>
      <c r="AO2477" s="35">
        <v>72</v>
      </c>
      <c r="AP2477" s="35">
        <v>72</v>
      </c>
      <c r="AQ2477" t="s">
        <v>82</v>
      </c>
      <c r="AR2477">
        <v>8</v>
      </c>
      <c r="AS2477" s="34">
        <v>0.13333333333333</v>
      </c>
      <c r="AT2477" t="s">
        <v>83</v>
      </c>
      <c r="AU2477" s="35">
        <f t="shared" si="622"/>
        <v>181.25</v>
      </c>
      <c r="AV2477" s="35">
        <f t="shared" si="613"/>
        <v>216</v>
      </c>
      <c r="AW2477" s="35">
        <f t="shared" si="614"/>
        <v>1.51032110091743</v>
      </c>
      <c r="AX2477" s="35">
        <f t="shared" si="615"/>
        <v>0.782339449541284</v>
      </c>
      <c r="AY2477" s="35">
        <f t="shared" si="616"/>
        <v>216</v>
      </c>
      <c r="AZ2477" s="35">
        <f t="shared" si="617"/>
        <v>216</v>
      </c>
      <c r="BA2477" s="27" t="str">
        <f t="shared" si="618"/>
        <v>3</v>
      </c>
      <c r="BB2477" s="34">
        <v>0.0001232</v>
      </c>
      <c r="BC2477" s="34">
        <f t="shared" si="619"/>
        <v>0.0266112</v>
      </c>
      <c r="BD2477" s="34" t="e">
        <f t="shared" si="620"/>
        <v>#REF!</v>
      </c>
      <c r="BE2477" s="34">
        <v>0.06</v>
      </c>
      <c r="BF2477" s="34">
        <f t="shared" si="623"/>
        <v>12.96</v>
      </c>
      <c r="BG2477" s="34" t="e">
        <f t="shared" si="621"/>
        <v>#REF!</v>
      </c>
      <c r="BH2477" t="str">
        <f>IF(AT2477="UDARA","U","N")&amp;LEFT($C$4,2)&amp;MID($C$4,4,2)&amp;LEFT(A2477,3)&amp;MID(E2477,2,2)&amp;VLOOKUP(E2477,Acuan_Reference!C:L,10,0)</f>
        <v>N1501DPS71A2</v>
      </c>
      <c r="BI2477" t="s">
        <v>84</v>
      </c>
      <c r="BJ2477" t="s">
        <v>119</v>
      </c>
      <c r="BK2477" t="s">
        <v>86</v>
      </c>
      <c r="BL2477" t="s">
        <v>87</v>
      </c>
    </row>
    <row r="2478" hidden="1" spans="1:64">
      <c r="A2478" t="s">
        <v>95</v>
      </c>
      <c r="B2478" t="s">
        <v>75</v>
      </c>
      <c r="C2478" t="s">
        <v>76</v>
      </c>
      <c r="D2478" t="s">
        <v>154</v>
      </c>
      <c r="E2478" t="s">
        <v>302</v>
      </c>
      <c r="F2478" t="s">
        <v>303</v>
      </c>
      <c r="G2478" t="s">
        <v>118</v>
      </c>
      <c r="H2478" t="s">
        <v>81</v>
      </c>
      <c r="I2478" s="34">
        <v>12750</v>
      </c>
      <c r="J2478" s="35">
        <v>6146</v>
      </c>
      <c r="K2478" s="35">
        <v>5248</v>
      </c>
      <c r="L2478" s="35">
        <v>3593</v>
      </c>
      <c r="M2478" s="35">
        <v>6770</v>
      </c>
      <c r="N2478" s="35">
        <v>7764</v>
      </c>
      <c r="O2478" s="35">
        <v>8776</v>
      </c>
      <c r="P2478" s="35">
        <v>3070</v>
      </c>
      <c r="Q2478" s="35">
        <v>2540</v>
      </c>
      <c r="R2478" s="35">
        <v>4919</v>
      </c>
      <c r="S2478" s="35">
        <v>6407</v>
      </c>
      <c r="T2478" s="35">
        <v>6793</v>
      </c>
      <c r="U2478" s="35">
        <v>9767</v>
      </c>
      <c r="V2478" s="34">
        <v>7655.6666666667</v>
      </c>
      <c r="W2478" s="34">
        <f t="shared" si="608"/>
        <v>6882.33333333333</v>
      </c>
      <c r="X2478" s="35">
        <v>820</v>
      </c>
      <c r="Y2478" s="35">
        <v>0</v>
      </c>
      <c r="Z2478" s="35">
        <v>0</v>
      </c>
      <c r="AA2478" s="34">
        <v>2640</v>
      </c>
      <c r="AB2478" s="34">
        <v>0</v>
      </c>
      <c r="AC2478" s="34">
        <v>0</v>
      </c>
      <c r="AD2478" s="34">
        <v>1368</v>
      </c>
      <c r="AE2478" s="34">
        <f t="shared" si="609"/>
        <v>4008</v>
      </c>
      <c r="AF2478" s="34">
        <f t="shared" si="610"/>
        <v>0.523533765837939</v>
      </c>
      <c r="AG2478" s="34">
        <f t="shared" si="611"/>
        <v>0.383590836441129</v>
      </c>
      <c r="AH2478" s="34">
        <v>9216</v>
      </c>
      <c r="AI2478" s="34">
        <v>0</v>
      </c>
      <c r="AJ2478" s="35">
        <v>23976</v>
      </c>
      <c r="AK2478" s="35">
        <v>5392</v>
      </c>
      <c r="AL2478" s="35">
        <v>4087</v>
      </c>
      <c r="AM2478" s="34">
        <v>0.25</v>
      </c>
      <c r="AN2478" s="34">
        <f t="shared" si="612"/>
        <v>1720.58333333333</v>
      </c>
      <c r="AO2478" s="35">
        <v>72</v>
      </c>
      <c r="AP2478" s="35">
        <v>72</v>
      </c>
      <c r="AQ2478" t="s">
        <v>82</v>
      </c>
      <c r="AR2478">
        <v>12</v>
      </c>
      <c r="AS2478" s="34">
        <v>0.033333333333333</v>
      </c>
      <c r="AT2478" t="s">
        <v>83</v>
      </c>
      <c r="AU2478" s="35">
        <f t="shared" si="622"/>
        <v>1349.6875</v>
      </c>
      <c r="AV2478" s="35">
        <f t="shared" si="613"/>
        <v>1368</v>
      </c>
      <c r="AW2478" s="35">
        <f t="shared" si="614"/>
        <v>0.781130430571027</v>
      </c>
      <c r="AX2478" s="35">
        <f t="shared" si="615"/>
        <v>0.187291131883567</v>
      </c>
      <c r="AY2478" s="35">
        <f t="shared" si="616"/>
        <v>1368</v>
      </c>
      <c r="AZ2478" s="35">
        <f t="shared" si="617"/>
        <v>1368</v>
      </c>
      <c r="BA2478" s="27" t="str">
        <f t="shared" si="618"/>
        <v>3</v>
      </c>
      <c r="BB2478" s="34">
        <v>0.0001232</v>
      </c>
      <c r="BC2478" s="34">
        <f t="shared" si="619"/>
        <v>0.1685376</v>
      </c>
      <c r="BD2478" s="34" t="e">
        <f t="shared" si="620"/>
        <v>#REF!</v>
      </c>
      <c r="BE2478" s="34">
        <v>0.06</v>
      </c>
      <c r="BF2478" s="34">
        <f t="shared" si="623"/>
        <v>82.08</v>
      </c>
      <c r="BG2478" s="34" t="e">
        <f t="shared" si="621"/>
        <v>#REF!</v>
      </c>
      <c r="BH2478" t="str">
        <f>IF(AT2478="UDARA","U","N")&amp;LEFT($C$4,2)&amp;MID($C$4,4,2)&amp;LEFT(A2478,3)&amp;MID(E2478,2,2)&amp;VLOOKUP(E2478,Acuan_Reference!C:L,10,0)</f>
        <v>N1501JAK71A2</v>
      </c>
      <c r="BI2478" t="s">
        <v>84</v>
      </c>
      <c r="BJ2478" t="s">
        <v>119</v>
      </c>
      <c r="BK2478" t="s">
        <v>86</v>
      </c>
      <c r="BL2478" t="s">
        <v>87</v>
      </c>
    </row>
    <row r="2479" hidden="1" spans="1:64">
      <c r="A2479" t="s">
        <v>96</v>
      </c>
      <c r="B2479" t="s">
        <v>75</v>
      </c>
      <c r="C2479" t="s">
        <v>76</v>
      </c>
      <c r="D2479" t="s">
        <v>154</v>
      </c>
      <c r="E2479" t="s">
        <v>302</v>
      </c>
      <c r="F2479" t="s">
        <v>303</v>
      </c>
      <c r="G2479" t="s">
        <v>118</v>
      </c>
      <c r="H2479" t="s">
        <v>81</v>
      </c>
      <c r="I2479" s="34">
        <v>12750</v>
      </c>
      <c r="J2479" s="35">
        <v>148</v>
      </c>
      <c r="K2479" s="35">
        <v>157</v>
      </c>
      <c r="L2479" s="35">
        <v>164</v>
      </c>
      <c r="M2479" s="35">
        <v>481</v>
      </c>
      <c r="N2479" s="35">
        <v>215</v>
      </c>
      <c r="O2479" s="35">
        <v>704</v>
      </c>
      <c r="P2479" s="35">
        <v>110</v>
      </c>
      <c r="Q2479" s="35">
        <v>123</v>
      </c>
      <c r="R2479" s="35">
        <v>288</v>
      </c>
      <c r="S2479" s="35">
        <v>421</v>
      </c>
      <c r="T2479" s="35">
        <v>373</v>
      </c>
      <c r="U2479" s="35">
        <v>261</v>
      </c>
      <c r="V2479" s="34">
        <v>351.66666666667</v>
      </c>
      <c r="W2479" s="34">
        <f t="shared" si="608"/>
        <v>293</v>
      </c>
      <c r="X2479" s="35">
        <v>65</v>
      </c>
      <c r="Y2479" s="35">
        <v>0</v>
      </c>
      <c r="Z2479" s="35">
        <v>0</v>
      </c>
      <c r="AA2479" s="34">
        <v>646</v>
      </c>
      <c r="AB2479" s="34">
        <v>0</v>
      </c>
      <c r="AC2479" s="34">
        <v>0</v>
      </c>
      <c r="AD2479" s="34">
        <v>0</v>
      </c>
      <c r="AE2479" s="34">
        <f t="shared" si="609"/>
        <v>646</v>
      </c>
      <c r="AF2479" s="34">
        <f t="shared" si="610"/>
        <v>1.83696682464453</v>
      </c>
      <c r="AG2479" s="34">
        <f t="shared" si="611"/>
        <v>2.20477815699659</v>
      </c>
      <c r="AH2479" s="34">
        <v>9216</v>
      </c>
      <c r="AI2479" s="34">
        <v>0</v>
      </c>
      <c r="AJ2479" s="35">
        <v>23976</v>
      </c>
      <c r="AK2479" s="35">
        <v>324</v>
      </c>
      <c r="AL2479" s="35">
        <v>245</v>
      </c>
      <c r="AM2479" s="34">
        <v>1.2</v>
      </c>
      <c r="AN2479" s="34">
        <f t="shared" si="612"/>
        <v>351.6</v>
      </c>
      <c r="AO2479" s="35">
        <v>72</v>
      </c>
      <c r="AP2479" s="35">
        <v>72</v>
      </c>
      <c r="AQ2479" t="s">
        <v>82</v>
      </c>
      <c r="AR2479">
        <v>2</v>
      </c>
      <c r="AS2479" s="34">
        <v>0.2</v>
      </c>
      <c r="AT2479" t="s">
        <v>83</v>
      </c>
      <c r="AU2479" s="35">
        <f t="shared" si="622"/>
        <v>0</v>
      </c>
      <c r="AV2479" s="35">
        <f t="shared" si="613"/>
        <v>0</v>
      </c>
      <c r="AW2479" s="35">
        <f t="shared" si="614"/>
        <v>2.20477815699659</v>
      </c>
      <c r="AX2479" s="35">
        <f t="shared" si="615"/>
        <v>1.36860068259386</v>
      </c>
      <c r="AY2479" s="35">
        <f t="shared" si="616"/>
        <v>0</v>
      </c>
      <c r="AZ2479" s="35">
        <f t="shared" si="617"/>
        <v>0</v>
      </c>
      <c r="BA2479" s="27" t="str">
        <f t="shared" si="618"/>
        <v>3</v>
      </c>
      <c r="BB2479" s="34">
        <v>0.0001232</v>
      </c>
      <c r="BC2479" s="34">
        <f t="shared" si="619"/>
        <v>0</v>
      </c>
      <c r="BD2479" s="34" t="e">
        <f t="shared" si="620"/>
        <v>#REF!</v>
      </c>
      <c r="BE2479" s="34">
        <v>0.06</v>
      </c>
      <c r="BF2479" s="34">
        <f t="shared" si="623"/>
        <v>0</v>
      </c>
      <c r="BG2479" s="34" t="e">
        <f t="shared" si="621"/>
        <v>#REF!</v>
      </c>
      <c r="BH2479" t="str">
        <f>IF(AT2479="UDARA","U","N")&amp;LEFT($C$4,2)&amp;MID($C$4,4,2)&amp;LEFT(A2479,3)&amp;MID(E2479,2,2)&amp;VLOOKUP(E2479,Acuan_Reference!C:L,10,0)</f>
        <v>N1501JBI71A2</v>
      </c>
      <c r="BI2479" t="s">
        <v>84</v>
      </c>
      <c r="BJ2479" t="s">
        <v>119</v>
      </c>
      <c r="BK2479" t="s">
        <v>86</v>
      </c>
      <c r="BL2479" t="s">
        <v>87</v>
      </c>
    </row>
    <row r="2480" hidden="1" spans="1:64">
      <c r="A2480" t="s">
        <v>97</v>
      </c>
      <c r="B2480" t="s">
        <v>75</v>
      </c>
      <c r="C2480" t="s">
        <v>76</v>
      </c>
      <c r="D2480" t="s">
        <v>154</v>
      </c>
      <c r="E2480" t="s">
        <v>302</v>
      </c>
      <c r="F2480" t="s">
        <v>303</v>
      </c>
      <c r="G2480" t="s">
        <v>118</v>
      </c>
      <c r="H2480" t="s">
        <v>81</v>
      </c>
      <c r="I2480" s="34">
        <v>12750</v>
      </c>
      <c r="J2480" s="35">
        <v>4763</v>
      </c>
      <c r="K2480" s="35">
        <v>9303</v>
      </c>
      <c r="L2480" s="35">
        <v>9473</v>
      </c>
      <c r="M2480" s="35">
        <v>6408</v>
      </c>
      <c r="N2480" s="35">
        <v>5760</v>
      </c>
      <c r="O2480" s="35">
        <v>2560</v>
      </c>
      <c r="P2480" s="35">
        <v>4150</v>
      </c>
      <c r="Q2480" s="35">
        <v>4121</v>
      </c>
      <c r="R2480" s="35">
        <v>3328</v>
      </c>
      <c r="S2480" s="35">
        <v>4655</v>
      </c>
      <c r="T2480" s="35">
        <v>4766</v>
      </c>
      <c r="U2480" s="35">
        <v>8740</v>
      </c>
      <c r="V2480" s="34">
        <v>6053.6666666667</v>
      </c>
      <c r="W2480" s="34">
        <f t="shared" si="608"/>
        <v>5460.66666666667</v>
      </c>
      <c r="X2480" s="35">
        <v>361</v>
      </c>
      <c r="Y2480" s="35">
        <v>0</v>
      </c>
      <c r="Z2480" s="35">
        <v>0</v>
      </c>
      <c r="AA2480" s="34">
        <v>1763</v>
      </c>
      <c r="AB2480" s="34">
        <v>0</v>
      </c>
      <c r="AC2480" s="34">
        <v>0</v>
      </c>
      <c r="AD2480" s="34">
        <v>1872</v>
      </c>
      <c r="AE2480" s="34">
        <f t="shared" si="609"/>
        <v>3635</v>
      </c>
      <c r="AF2480" s="34">
        <f t="shared" si="610"/>
        <v>0.600462529596385</v>
      </c>
      <c r="AG2480" s="34">
        <f t="shared" si="611"/>
        <v>0.322854352337932</v>
      </c>
      <c r="AH2480" s="34">
        <v>9216</v>
      </c>
      <c r="AI2480" s="34">
        <v>0</v>
      </c>
      <c r="AJ2480" s="35">
        <v>23976</v>
      </c>
      <c r="AK2480" s="35">
        <v>4707</v>
      </c>
      <c r="AL2480" s="35">
        <v>2876</v>
      </c>
      <c r="AM2480" s="34">
        <v>0.5</v>
      </c>
      <c r="AN2480" s="34">
        <f t="shared" si="612"/>
        <v>2730.33333333333</v>
      </c>
      <c r="AO2480" s="35">
        <v>72</v>
      </c>
      <c r="AP2480" s="35">
        <v>72</v>
      </c>
      <c r="AQ2480" t="s">
        <v>82</v>
      </c>
      <c r="AR2480">
        <v>20</v>
      </c>
      <c r="AS2480" s="34">
        <v>0.033333333333333</v>
      </c>
      <c r="AT2480" t="s">
        <v>83</v>
      </c>
      <c r="AU2480" s="35">
        <f t="shared" si="622"/>
        <v>1478.5</v>
      </c>
      <c r="AV2480" s="35">
        <f t="shared" si="613"/>
        <v>1512</v>
      </c>
      <c r="AW2480" s="35">
        <f t="shared" si="614"/>
        <v>0.942558906116469</v>
      </c>
      <c r="AX2480" s="35">
        <f t="shared" si="615"/>
        <v>0.415883286534001</v>
      </c>
      <c r="AY2480" s="35">
        <f t="shared" si="616"/>
        <v>1512</v>
      </c>
      <c r="AZ2480" s="35">
        <f t="shared" si="617"/>
        <v>1512</v>
      </c>
      <c r="BA2480" s="27" t="str">
        <f t="shared" si="618"/>
        <v>3</v>
      </c>
      <c r="BB2480" s="34">
        <v>0.0001232</v>
      </c>
      <c r="BC2480" s="34">
        <f t="shared" si="619"/>
        <v>0.1862784</v>
      </c>
      <c r="BD2480" s="34" t="e">
        <f t="shared" si="620"/>
        <v>#REF!</v>
      </c>
      <c r="BE2480" s="34">
        <v>0.06</v>
      </c>
      <c r="BF2480" s="34">
        <f t="shared" si="623"/>
        <v>90.72</v>
      </c>
      <c r="BG2480" s="34" t="e">
        <f t="shared" si="621"/>
        <v>#REF!</v>
      </c>
      <c r="BH2480" t="str">
        <f>IF(AT2480="UDARA","U","N")&amp;LEFT($C$4,2)&amp;MID($C$4,4,2)&amp;LEFT(A2480,3)&amp;MID(E2480,2,2)&amp;VLOOKUP(E2480,Acuan_Reference!C:L,10,0)</f>
        <v>N1501JKT71A2</v>
      </c>
      <c r="BI2480" t="s">
        <v>84</v>
      </c>
      <c r="BJ2480" t="s">
        <v>119</v>
      </c>
      <c r="BK2480" t="s">
        <v>86</v>
      </c>
      <c r="BL2480" t="s">
        <v>87</v>
      </c>
    </row>
    <row r="2481" hidden="1" spans="1:64">
      <c r="A2481" t="s">
        <v>98</v>
      </c>
      <c r="B2481" t="s">
        <v>75</v>
      </c>
      <c r="C2481" t="s">
        <v>76</v>
      </c>
      <c r="D2481" t="s">
        <v>154</v>
      </c>
      <c r="E2481" t="s">
        <v>302</v>
      </c>
      <c r="F2481" t="s">
        <v>303</v>
      </c>
      <c r="G2481" t="s">
        <v>118</v>
      </c>
      <c r="H2481" t="s">
        <v>81</v>
      </c>
      <c r="I2481" s="34">
        <v>12750</v>
      </c>
      <c r="J2481" s="35">
        <v>183</v>
      </c>
      <c r="K2481" s="35">
        <v>321</v>
      </c>
      <c r="L2481" s="35">
        <v>454</v>
      </c>
      <c r="M2481" s="35">
        <v>777</v>
      </c>
      <c r="N2481" s="35">
        <v>328</v>
      </c>
      <c r="O2481" s="35">
        <v>569</v>
      </c>
      <c r="P2481" s="35">
        <v>155</v>
      </c>
      <c r="Q2481" s="35">
        <v>237</v>
      </c>
      <c r="R2481" s="35">
        <v>736</v>
      </c>
      <c r="S2481" s="35">
        <v>477</v>
      </c>
      <c r="T2481" s="35">
        <v>624</v>
      </c>
      <c r="U2481" s="35">
        <v>339</v>
      </c>
      <c r="V2481" s="34">
        <v>480</v>
      </c>
      <c r="W2481" s="34">
        <f t="shared" si="608"/>
        <v>459.333333333333</v>
      </c>
      <c r="X2481" s="35">
        <v>67</v>
      </c>
      <c r="Y2481" s="35">
        <v>0</v>
      </c>
      <c r="Z2481" s="35">
        <v>0</v>
      </c>
      <c r="AA2481" s="34">
        <v>818</v>
      </c>
      <c r="AB2481" s="34">
        <v>0</v>
      </c>
      <c r="AC2481" s="34">
        <v>0</v>
      </c>
      <c r="AD2481" s="34">
        <v>72</v>
      </c>
      <c r="AE2481" s="34">
        <f t="shared" si="609"/>
        <v>890</v>
      </c>
      <c r="AF2481" s="34">
        <f t="shared" si="610"/>
        <v>1.85416666666667</v>
      </c>
      <c r="AG2481" s="34">
        <f t="shared" si="611"/>
        <v>1.78084179970972</v>
      </c>
      <c r="AH2481" s="34">
        <v>9216</v>
      </c>
      <c r="AI2481" s="34">
        <v>0</v>
      </c>
      <c r="AJ2481" s="35">
        <v>23976</v>
      </c>
      <c r="AK2481" s="35">
        <v>565</v>
      </c>
      <c r="AL2481" s="35">
        <v>415</v>
      </c>
      <c r="AM2481" s="34">
        <v>0.9</v>
      </c>
      <c r="AN2481" s="34">
        <f t="shared" si="612"/>
        <v>413.4</v>
      </c>
      <c r="AO2481" s="35">
        <v>72</v>
      </c>
      <c r="AP2481" s="35">
        <v>72</v>
      </c>
      <c r="AQ2481" t="s">
        <v>82</v>
      </c>
      <c r="AR2481">
        <v>4</v>
      </c>
      <c r="AS2481" s="34">
        <v>0.1</v>
      </c>
      <c r="AT2481" t="s">
        <v>83</v>
      </c>
      <c r="AU2481" s="35">
        <f t="shared" si="622"/>
        <v>0</v>
      </c>
      <c r="AV2481" s="35">
        <f t="shared" si="613"/>
        <v>0</v>
      </c>
      <c r="AW2481" s="35">
        <f t="shared" si="614"/>
        <v>1.93759071117562</v>
      </c>
      <c r="AX2481" s="35">
        <f t="shared" si="615"/>
        <v>1.03410740203193</v>
      </c>
      <c r="AY2481" s="35">
        <f t="shared" si="616"/>
        <v>0</v>
      </c>
      <c r="AZ2481" s="35">
        <f t="shared" si="617"/>
        <v>0</v>
      </c>
      <c r="BA2481" s="27" t="str">
        <f t="shared" si="618"/>
        <v>3</v>
      </c>
      <c r="BB2481" s="34">
        <v>0.0001232</v>
      </c>
      <c r="BC2481" s="34">
        <f t="shared" si="619"/>
        <v>0</v>
      </c>
      <c r="BD2481" s="34" t="e">
        <f t="shared" si="620"/>
        <v>#REF!</v>
      </c>
      <c r="BE2481" s="34">
        <v>0.06</v>
      </c>
      <c r="BF2481" s="34">
        <f t="shared" si="623"/>
        <v>0</v>
      </c>
      <c r="BG2481" s="34" t="e">
        <f t="shared" si="621"/>
        <v>#REF!</v>
      </c>
      <c r="BH2481" t="str">
        <f>IF(AT2481="UDARA","U","N")&amp;LEFT($C$4,2)&amp;MID($C$4,4,2)&amp;LEFT(A2481,3)&amp;MID(E2481,2,2)&amp;VLOOKUP(E2481,Acuan_Reference!C:L,10,0)</f>
        <v>N1501JMR71A2</v>
      </c>
      <c r="BI2481" t="s">
        <v>84</v>
      </c>
      <c r="BJ2481" t="s">
        <v>119</v>
      </c>
      <c r="BK2481" t="s">
        <v>86</v>
      </c>
      <c r="BL2481" t="s">
        <v>87</v>
      </c>
    </row>
    <row r="2482" hidden="1" spans="1:64">
      <c r="A2482" t="s">
        <v>99</v>
      </c>
      <c r="B2482" t="s">
        <v>75</v>
      </c>
      <c r="C2482" t="s">
        <v>76</v>
      </c>
      <c r="D2482" t="s">
        <v>154</v>
      </c>
      <c r="E2482" t="s">
        <v>302</v>
      </c>
      <c r="F2482" t="s">
        <v>303</v>
      </c>
      <c r="G2482" t="s">
        <v>118</v>
      </c>
      <c r="H2482" t="s">
        <v>81</v>
      </c>
      <c r="I2482" s="34">
        <v>12750</v>
      </c>
      <c r="J2482" s="35">
        <v>767</v>
      </c>
      <c r="K2482" s="35">
        <v>1259</v>
      </c>
      <c r="L2482" s="35">
        <v>1253</v>
      </c>
      <c r="M2482" s="35">
        <v>1643</v>
      </c>
      <c r="N2482" s="35">
        <v>1603</v>
      </c>
      <c r="O2482" s="35">
        <v>899</v>
      </c>
      <c r="P2482" s="35">
        <v>1005</v>
      </c>
      <c r="Q2482" s="35">
        <v>768</v>
      </c>
      <c r="R2482" s="35">
        <v>1289</v>
      </c>
      <c r="S2482" s="35">
        <v>1446</v>
      </c>
      <c r="T2482" s="35">
        <v>930</v>
      </c>
      <c r="U2482" s="35">
        <v>1023</v>
      </c>
      <c r="V2482" s="34">
        <v>1133</v>
      </c>
      <c r="W2482" s="34">
        <f t="shared" si="608"/>
        <v>926.666666666667</v>
      </c>
      <c r="X2482" s="35">
        <v>293</v>
      </c>
      <c r="Y2482" s="35">
        <v>0</v>
      </c>
      <c r="Z2482" s="35">
        <v>0</v>
      </c>
      <c r="AA2482" s="34">
        <v>2302</v>
      </c>
      <c r="AB2482" s="34">
        <v>0</v>
      </c>
      <c r="AC2482" s="34">
        <v>0</v>
      </c>
      <c r="AD2482" s="34">
        <v>0</v>
      </c>
      <c r="AE2482" s="34">
        <f t="shared" si="609"/>
        <v>2302</v>
      </c>
      <c r="AF2482" s="34">
        <f t="shared" si="610"/>
        <v>2.03177405119153</v>
      </c>
      <c r="AG2482" s="34">
        <f t="shared" si="611"/>
        <v>2.4841726618705</v>
      </c>
      <c r="AH2482" s="34">
        <v>9216</v>
      </c>
      <c r="AI2482" s="34">
        <v>0</v>
      </c>
      <c r="AJ2482" s="35">
        <v>23976</v>
      </c>
      <c r="AK2482" s="35">
        <v>1362</v>
      </c>
      <c r="AL2482" s="35">
        <v>827</v>
      </c>
      <c r="AM2482" s="34">
        <v>1.1</v>
      </c>
      <c r="AN2482" s="34">
        <f t="shared" si="612"/>
        <v>1019.33333333333</v>
      </c>
      <c r="AO2482" s="35">
        <v>72</v>
      </c>
      <c r="AP2482" s="35">
        <v>72</v>
      </c>
      <c r="AQ2482" t="s">
        <v>82</v>
      </c>
      <c r="AR2482">
        <v>4</v>
      </c>
      <c r="AS2482" s="34">
        <v>0.33333333333333</v>
      </c>
      <c r="AT2482" t="s">
        <v>83</v>
      </c>
      <c r="AU2482" s="35">
        <f t="shared" si="622"/>
        <v>0</v>
      </c>
      <c r="AV2482" s="35">
        <f t="shared" si="613"/>
        <v>0</v>
      </c>
      <c r="AW2482" s="35">
        <f t="shared" si="614"/>
        <v>2.4841726618705</v>
      </c>
      <c r="AX2482" s="35">
        <f t="shared" si="615"/>
        <v>1.59172661870504</v>
      </c>
      <c r="AY2482" s="35">
        <f t="shared" si="616"/>
        <v>0</v>
      </c>
      <c r="AZ2482" s="35">
        <f t="shared" si="617"/>
        <v>0</v>
      </c>
      <c r="BA2482" s="27" t="str">
        <f t="shared" si="618"/>
        <v>3</v>
      </c>
      <c r="BB2482" s="34">
        <v>0.0001232</v>
      </c>
      <c r="BC2482" s="34">
        <f t="shared" si="619"/>
        <v>0</v>
      </c>
      <c r="BD2482" s="34" t="e">
        <f t="shared" si="620"/>
        <v>#REF!</v>
      </c>
      <c r="BE2482" s="34">
        <v>0.06</v>
      </c>
      <c r="BF2482" s="34">
        <f t="shared" si="623"/>
        <v>0</v>
      </c>
      <c r="BG2482" s="34" t="e">
        <f t="shared" si="621"/>
        <v>#REF!</v>
      </c>
      <c r="BH2482" t="str">
        <f>IF(AT2482="UDARA","U","N")&amp;LEFT($C$4,2)&amp;MID($C$4,4,2)&amp;LEFT(A2482,3)&amp;MID(E2482,2,2)&amp;VLOOKUP(E2482,Acuan_Reference!C:L,10,0)</f>
        <v>N1501MDN71A2</v>
      </c>
      <c r="BI2482" t="s">
        <v>84</v>
      </c>
      <c r="BJ2482" t="s">
        <v>119</v>
      </c>
      <c r="BK2482" t="s">
        <v>86</v>
      </c>
      <c r="BL2482" t="s">
        <v>87</v>
      </c>
    </row>
    <row r="2483" hidden="1" spans="1:64">
      <c r="A2483" t="s">
        <v>100</v>
      </c>
      <c r="B2483" t="s">
        <v>75</v>
      </c>
      <c r="C2483" t="s">
        <v>76</v>
      </c>
      <c r="D2483" t="s">
        <v>154</v>
      </c>
      <c r="E2483" t="s">
        <v>302</v>
      </c>
      <c r="F2483" t="s">
        <v>303</v>
      </c>
      <c r="G2483" t="s">
        <v>118</v>
      </c>
      <c r="H2483" t="s">
        <v>81</v>
      </c>
      <c r="I2483" s="34">
        <v>12750</v>
      </c>
      <c r="J2483" s="35">
        <v>398</v>
      </c>
      <c r="K2483" s="35">
        <v>133</v>
      </c>
      <c r="L2483" s="35">
        <v>817</v>
      </c>
      <c r="M2483" s="35">
        <v>460</v>
      </c>
      <c r="N2483" s="35">
        <v>501</v>
      </c>
      <c r="O2483" s="35">
        <v>384</v>
      </c>
      <c r="P2483" s="35">
        <v>267</v>
      </c>
      <c r="Q2483" s="35">
        <v>288</v>
      </c>
      <c r="R2483" s="35">
        <v>409</v>
      </c>
      <c r="S2483" s="35">
        <v>376</v>
      </c>
      <c r="T2483" s="35">
        <v>332</v>
      </c>
      <c r="U2483" s="35">
        <v>289</v>
      </c>
      <c r="V2483" s="34">
        <v>332.33333333333</v>
      </c>
      <c r="W2483" s="34">
        <f t="shared" si="608"/>
        <v>291</v>
      </c>
      <c r="X2483" s="35">
        <v>27</v>
      </c>
      <c r="Y2483" s="35">
        <v>0</v>
      </c>
      <c r="Z2483" s="35">
        <v>0</v>
      </c>
      <c r="AA2483" s="34">
        <v>778</v>
      </c>
      <c r="AB2483" s="34">
        <v>0</v>
      </c>
      <c r="AC2483" s="34">
        <v>0</v>
      </c>
      <c r="AD2483" s="34">
        <v>0</v>
      </c>
      <c r="AE2483" s="34">
        <f t="shared" si="609"/>
        <v>778</v>
      </c>
      <c r="AF2483" s="34">
        <f t="shared" si="610"/>
        <v>2.34102306920765</v>
      </c>
      <c r="AG2483" s="34">
        <f t="shared" si="611"/>
        <v>2.67353951890034</v>
      </c>
      <c r="AH2483" s="34">
        <v>9216</v>
      </c>
      <c r="AI2483" s="34">
        <v>0</v>
      </c>
      <c r="AJ2483" s="35">
        <v>23976</v>
      </c>
      <c r="AK2483" s="35">
        <v>418</v>
      </c>
      <c r="AL2483" s="35">
        <v>252</v>
      </c>
      <c r="AM2483" s="34">
        <v>1.5</v>
      </c>
      <c r="AN2483" s="34">
        <f t="shared" si="612"/>
        <v>436.5</v>
      </c>
      <c r="AO2483" s="35">
        <v>72</v>
      </c>
      <c r="AP2483" s="35">
        <v>72</v>
      </c>
      <c r="AQ2483" t="s">
        <v>82</v>
      </c>
      <c r="AR2483">
        <v>2</v>
      </c>
      <c r="AS2483" s="34">
        <v>0.76666666666667</v>
      </c>
      <c r="AT2483" t="s">
        <v>83</v>
      </c>
      <c r="AU2483" s="35">
        <f t="shared" si="622"/>
        <v>0</v>
      </c>
      <c r="AV2483" s="35">
        <f t="shared" si="613"/>
        <v>0</v>
      </c>
      <c r="AW2483" s="35">
        <f t="shared" si="614"/>
        <v>2.67353951890034</v>
      </c>
      <c r="AX2483" s="35">
        <f t="shared" si="615"/>
        <v>1.80756013745704</v>
      </c>
      <c r="AY2483" s="35">
        <f t="shared" si="616"/>
        <v>0</v>
      </c>
      <c r="AZ2483" s="35">
        <f t="shared" si="617"/>
        <v>0</v>
      </c>
      <c r="BA2483" s="27" t="str">
        <f t="shared" si="618"/>
        <v>3</v>
      </c>
      <c r="BB2483" s="34">
        <v>0.0001232</v>
      </c>
      <c r="BC2483" s="34">
        <f t="shared" si="619"/>
        <v>0</v>
      </c>
      <c r="BD2483" s="34" t="e">
        <f t="shared" si="620"/>
        <v>#REF!</v>
      </c>
      <c r="BE2483" s="34">
        <v>0.06</v>
      </c>
      <c r="BF2483" s="34">
        <f t="shared" si="623"/>
        <v>0</v>
      </c>
      <c r="BG2483" s="34" t="e">
        <f t="shared" si="621"/>
        <v>#REF!</v>
      </c>
      <c r="BH2483" t="str">
        <f>IF(AT2483="UDARA","U","N")&amp;LEFT($C$4,2)&amp;MID($C$4,4,2)&amp;LEFT(A2483,3)&amp;MID(E2483,2,2)&amp;VLOOKUP(E2483,Acuan_Reference!C:L,10,0)</f>
        <v>N1501MDO71A2</v>
      </c>
      <c r="BI2483" t="s">
        <v>84</v>
      </c>
      <c r="BJ2483" t="s">
        <v>119</v>
      </c>
      <c r="BK2483" t="s">
        <v>86</v>
      </c>
      <c r="BL2483" t="s">
        <v>87</v>
      </c>
    </row>
    <row r="2484" hidden="1" spans="1:64">
      <c r="A2484" t="s">
        <v>101</v>
      </c>
      <c r="B2484" t="s">
        <v>75</v>
      </c>
      <c r="C2484" t="s">
        <v>76</v>
      </c>
      <c r="D2484" t="s">
        <v>154</v>
      </c>
      <c r="E2484" t="s">
        <v>302</v>
      </c>
      <c r="F2484" t="s">
        <v>303</v>
      </c>
      <c r="G2484" t="s">
        <v>118</v>
      </c>
      <c r="H2484" t="s">
        <v>81</v>
      </c>
      <c r="I2484" s="34">
        <v>12750</v>
      </c>
      <c r="J2484" s="35">
        <v>1101</v>
      </c>
      <c r="K2484" s="35">
        <v>1076</v>
      </c>
      <c r="L2484" s="35">
        <v>993</v>
      </c>
      <c r="M2484" s="35">
        <v>1456</v>
      </c>
      <c r="N2484" s="35">
        <v>1859</v>
      </c>
      <c r="O2484" s="35">
        <v>1073</v>
      </c>
      <c r="P2484" s="35">
        <v>1187</v>
      </c>
      <c r="Q2484" s="35">
        <v>1159</v>
      </c>
      <c r="R2484" s="35">
        <v>1531</v>
      </c>
      <c r="S2484" s="35">
        <v>1159</v>
      </c>
      <c r="T2484" s="35">
        <v>1375</v>
      </c>
      <c r="U2484" s="35">
        <v>1409</v>
      </c>
      <c r="V2484" s="34">
        <v>1314.3333333333</v>
      </c>
      <c r="W2484" s="34">
        <f t="shared" si="608"/>
        <v>1233.66666666667</v>
      </c>
      <c r="X2484" s="35">
        <v>620</v>
      </c>
      <c r="Y2484" s="35">
        <v>0</v>
      </c>
      <c r="Z2484" s="35">
        <v>0</v>
      </c>
      <c r="AA2484" s="34">
        <v>1348</v>
      </c>
      <c r="AB2484" s="34">
        <v>0</v>
      </c>
      <c r="AC2484" s="34">
        <v>504</v>
      </c>
      <c r="AD2484" s="34">
        <v>504</v>
      </c>
      <c r="AE2484" s="34">
        <f t="shared" si="609"/>
        <v>2356</v>
      </c>
      <c r="AF2484" s="34">
        <f t="shared" si="610"/>
        <v>1.79254374841496</v>
      </c>
      <c r="AG2484" s="34">
        <f t="shared" si="611"/>
        <v>1.50121588759795</v>
      </c>
      <c r="AH2484" s="34">
        <v>9216</v>
      </c>
      <c r="AI2484" s="34">
        <v>0</v>
      </c>
      <c r="AJ2484" s="35">
        <v>23976</v>
      </c>
      <c r="AK2484" s="35">
        <v>1497</v>
      </c>
      <c r="AL2484" s="35">
        <v>917</v>
      </c>
      <c r="AM2484" s="34">
        <v>1.3</v>
      </c>
      <c r="AN2484" s="34">
        <f t="shared" si="612"/>
        <v>1603.76666666667</v>
      </c>
      <c r="AO2484" s="35">
        <v>72</v>
      </c>
      <c r="AP2484" s="35">
        <v>72</v>
      </c>
      <c r="AQ2484" t="s">
        <v>82</v>
      </c>
      <c r="AR2484">
        <v>4</v>
      </c>
      <c r="AS2484" s="34">
        <v>0.5</v>
      </c>
      <c r="AT2484" t="s">
        <v>83</v>
      </c>
      <c r="AU2484" s="35">
        <f t="shared" si="622"/>
        <v>123.575</v>
      </c>
      <c r="AV2484" s="35">
        <f t="shared" si="613"/>
        <v>144</v>
      </c>
      <c r="AW2484" s="35">
        <f t="shared" si="614"/>
        <v>2.02647932991083</v>
      </c>
      <c r="AX2484" s="35">
        <f t="shared" si="615"/>
        <v>1.28316671169954</v>
      </c>
      <c r="AY2484" s="35">
        <f t="shared" si="616"/>
        <v>144</v>
      </c>
      <c r="AZ2484" s="35">
        <f t="shared" si="617"/>
        <v>144</v>
      </c>
      <c r="BA2484" s="27" t="str">
        <f t="shared" si="618"/>
        <v>3</v>
      </c>
      <c r="BB2484" s="34">
        <v>0.0001232</v>
      </c>
      <c r="BC2484" s="34">
        <f t="shared" si="619"/>
        <v>0.0177408</v>
      </c>
      <c r="BD2484" s="34" t="e">
        <f t="shared" si="620"/>
        <v>#REF!</v>
      </c>
      <c r="BE2484" s="34">
        <v>0.06</v>
      </c>
      <c r="BF2484" s="34">
        <f t="shared" si="623"/>
        <v>8.64</v>
      </c>
      <c r="BG2484" s="34" t="e">
        <f t="shared" si="621"/>
        <v>#REF!</v>
      </c>
      <c r="BH2484" t="str">
        <f>IF(AT2484="UDARA","U","N")&amp;LEFT($C$4,2)&amp;MID($C$4,4,2)&amp;LEFT(A2484,3)&amp;MID(E2484,2,2)&amp;VLOOKUP(E2484,Acuan_Reference!C:L,10,0)</f>
        <v>N1501MKS71A2</v>
      </c>
      <c r="BI2484" t="s">
        <v>84</v>
      </c>
      <c r="BJ2484" t="s">
        <v>119</v>
      </c>
      <c r="BK2484" t="s">
        <v>86</v>
      </c>
      <c r="BL2484" t="s">
        <v>87</v>
      </c>
    </row>
    <row r="2485" hidden="1" spans="1:64">
      <c r="A2485" t="s">
        <v>102</v>
      </c>
      <c r="B2485" t="s">
        <v>75</v>
      </c>
      <c r="C2485" t="s">
        <v>76</v>
      </c>
      <c r="D2485" t="s">
        <v>154</v>
      </c>
      <c r="E2485" t="s">
        <v>302</v>
      </c>
      <c r="F2485" t="s">
        <v>303</v>
      </c>
      <c r="G2485" t="s">
        <v>118</v>
      </c>
      <c r="H2485" t="s">
        <v>81</v>
      </c>
      <c r="I2485" s="34">
        <v>12750</v>
      </c>
      <c r="J2485" s="35">
        <v>617</v>
      </c>
      <c r="K2485" s="35">
        <v>808</v>
      </c>
      <c r="L2485" s="35">
        <v>760</v>
      </c>
      <c r="M2485" s="35">
        <v>734</v>
      </c>
      <c r="N2485" s="35">
        <v>864</v>
      </c>
      <c r="O2485" s="35">
        <v>653</v>
      </c>
      <c r="P2485" s="35">
        <v>867</v>
      </c>
      <c r="Q2485" s="35">
        <v>595</v>
      </c>
      <c r="R2485" s="35">
        <v>1786</v>
      </c>
      <c r="S2485" s="35">
        <v>740</v>
      </c>
      <c r="T2485" s="35">
        <v>575</v>
      </c>
      <c r="U2485" s="35">
        <v>749</v>
      </c>
      <c r="V2485" s="34">
        <v>688</v>
      </c>
      <c r="W2485" s="34">
        <f t="shared" si="608"/>
        <v>674.666666666667</v>
      </c>
      <c r="X2485" s="35">
        <v>302</v>
      </c>
      <c r="Y2485" s="35">
        <v>0</v>
      </c>
      <c r="Z2485" s="35">
        <v>0</v>
      </c>
      <c r="AA2485" s="34">
        <v>1570</v>
      </c>
      <c r="AB2485" s="34">
        <v>0</v>
      </c>
      <c r="AC2485" s="34">
        <v>0</v>
      </c>
      <c r="AD2485" s="34">
        <v>0</v>
      </c>
      <c r="AE2485" s="34">
        <f t="shared" si="609"/>
        <v>1570</v>
      </c>
      <c r="AF2485" s="34">
        <f t="shared" si="610"/>
        <v>2.28197674418605</v>
      </c>
      <c r="AG2485" s="34">
        <f t="shared" si="611"/>
        <v>2.32707509881423</v>
      </c>
      <c r="AH2485" s="34">
        <v>9216</v>
      </c>
      <c r="AI2485" s="34">
        <v>0</v>
      </c>
      <c r="AJ2485" s="35">
        <v>23976</v>
      </c>
      <c r="AK2485" s="35">
        <v>1214</v>
      </c>
      <c r="AL2485" s="35">
        <v>700</v>
      </c>
      <c r="AM2485" s="34">
        <v>0.8</v>
      </c>
      <c r="AN2485" s="34">
        <f t="shared" si="612"/>
        <v>539.733333333333</v>
      </c>
      <c r="AO2485" s="35">
        <v>72</v>
      </c>
      <c r="AP2485" s="35">
        <v>72</v>
      </c>
      <c r="AQ2485" t="s">
        <v>82</v>
      </c>
      <c r="AR2485">
        <v>8</v>
      </c>
      <c r="AS2485" s="34">
        <v>0.1</v>
      </c>
      <c r="AT2485" t="s">
        <v>83</v>
      </c>
      <c r="AU2485" s="35">
        <f t="shared" si="622"/>
        <v>0</v>
      </c>
      <c r="AV2485" s="35">
        <f t="shared" si="613"/>
        <v>0</v>
      </c>
      <c r="AW2485" s="35">
        <f t="shared" si="614"/>
        <v>2.32707509881423</v>
      </c>
      <c r="AX2485" s="35">
        <f t="shared" si="615"/>
        <v>1.2895256916996</v>
      </c>
      <c r="AY2485" s="35">
        <f t="shared" si="616"/>
        <v>0</v>
      </c>
      <c r="AZ2485" s="35">
        <f t="shared" si="617"/>
        <v>0</v>
      </c>
      <c r="BA2485" s="27" t="str">
        <f t="shared" si="618"/>
        <v>3</v>
      </c>
      <c r="BB2485" s="34">
        <v>0.0001232</v>
      </c>
      <c r="BC2485" s="34">
        <f t="shared" si="619"/>
        <v>0</v>
      </c>
      <c r="BD2485" s="34" t="e">
        <f t="shared" si="620"/>
        <v>#REF!</v>
      </c>
      <c r="BE2485" s="34">
        <v>0.06</v>
      </c>
      <c r="BF2485" s="34">
        <f t="shared" si="623"/>
        <v>0</v>
      </c>
      <c r="BG2485" s="34" t="e">
        <f t="shared" si="621"/>
        <v>#REF!</v>
      </c>
      <c r="BH2485" t="str">
        <f>IF(AT2485="UDARA","U","N")&amp;LEFT($C$4,2)&amp;MID($C$4,4,2)&amp;LEFT(A2485,3)&amp;MID(E2485,2,2)&amp;VLOOKUP(E2485,Acuan_Reference!C:L,10,0)</f>
        <v>N1501MLG71A2</v>
      </c>
      <c r="BI2485" t="s">
        <v>84</v>
      </c>
      <c r="BJ2485" t="s">
        <v>119</v>
      </c>
      <c r="BK2485" t="s">
        <v>86</v>
      </c>
      <c r="BL2485" t="s">
        <v>87</v>
      </c>
    </row>
    <row r="2486" hidden="1" spans="1:64">
      <c r="A2486" t="s">
        <v>103</v>
      </c>
      <c r="B2486" t="s">
        <v>75</v>
      </c>
      <c r="C2486" t="s">
        <v>76</v>
      </c>
      <c r="D2486" t="s">
        <v>154</v>
      </c>
      <c r="E2486" t="s">
        <v>302</v>
      </c>
      <c r="F2486" t="s">
        <v>303</v>
      </c>
      <c r="G2486" t="s">
        <v>118</v>
      </c>
      <c r="H2486" t="s">
        <v>81</v>
      </c>
      <c r="I2486" s="34">
        <v>12750</v>
      </c>
      <c r="J2486" s="35">
        <v>67</v>
      </c>
      <c r="K2486" s="35">
        <v>28</v>
      </c>
      <c r="L2486" s="35">
        <v>73</v>
      </c>
      <c r="M2486" s="35">
        <v>56</v>
      </c>
      <c r="N2486" s="35">
        <v>51</v>
      </c>
      <c r="O2486" s="35">
        <v>59</v>
      </c>
      <c r="P2486" s="35">
        <v>16</v>
      </c>
      <c r="Q2486" s="35">
        <v>30</v>
      </c>
      <c r="R2486" s="35">
        <v>30</v>
      </c>
      <c r="S2486" s="35">
        <v>78</v>
      </c>
      <c r="T2486" s="35">
        <v>60</v>
      </c>
      <c r="U2486" s="35">
        <v>55</v>
      </c>
      <c r="V2486" s="34">
        <v>64.333333333333</v>
      </c>
      <c r="W2486" s="34">
        <f t="shared" si="608"/>
        <v>51</v>
      </c>
      <c r="X2486" s="35">
        <v>18</v>
      </c>
      <c r="Y2486" s="35">
        <v>0</v>
      </c>
      <c r="Z2486" s="35">
        <v>0</v>
      </c>
      <c r="AA2486" s="34">
        <v>162</v>
      </c>
      <c r="AB2486" s="34">
        <v>0</v>
      </c>
      <c r="AC2486" s="34">
        <v>0</v>
      </c>
      <c r="AD2486" s="34">
        <v>0</v>
      </c>
      <c r="AE2486" s="34">
        <f t="shared" si="609"/>
        <v>162</v>
      </c>
      <c r="AF2486" s="34">
        <f t="shared" si="610"/>
        <v>2.51813471502592</v>
      </c>
      <c r="AG2486" s="34">
        <f t="shared" si="611"/>
        <v>3.17647058823529</v>
      </c>
      <c r="AH2486" s="34">
        <v>9216</v>
      </c>
      <c r="AI2486" s="34">
        <v>0</v>
      </c>
      <c r="AJ2486" s="35">
        <v>23976</v>
      </c>
      <c r="AK2486" s="35">
        <v>55</v>
      </c>
      <c r="AL2486" s="35">
        <v>38</v>
      </c>
      <c r="AM2486" s="34">
        <v>1.3</v>
      </c>
      <c r="AN2486" s="34">
        <f t="shared" si="612"/>
        <v>66.3</v>
      </c>
      <c r="AO2486" s="35">
        <v>72</v>
      </c>
      <c r="AP2486" s="35">
        <v>72</v>
      </c>
      <c r="AQ2486" t="s">
        <v>82</v>
      </c>
      <c r="AR2486">
        <v>2</v>
      </c>
      <c r="AS2486" s="34">
        <v>0.36666666666667</v>
      </c>
      <c r="AT2486" t="s">
        <v>83</v>
      </c>
      <c r="AU2486" s="35">
        <f t="shared" si="622"/>
        <v>0</v>
      </c>
      <c r="AV2486" s="35">
        <f t="shared" si="613"/>
        <v>0</v>
      </c>
      <c r="AW2486" s="35">
        <f t="shared" si="614"/>
        <v>3.17647058823529</v>
      </c>
      <c r="AX2486" s="35">
        <f t="shared" si="615"/>
        <v>2.43137254901961</v>
      </c>
      <c r="AY2486" s="35">
        <f t="shared" si="616"/>
        <v>0</v>
      </c>
      <c r="AZ2486" s="35">
        <f t="shared" si="617"/>
        <v>0</v>
      </c>
      <c r="BA2486" s="27" t="str">
        <f t="shared" si="618"/>
        <v>3</v>
      </c>
      <c r="BB2486" s="34">
        <v>0.0001232</v>
      </c>
      <c r="BC2486" s="34">
        <f t="shared" si="619"/>
        <v>0</v>
      </c>
      <c r="BD2486" s="34" t="e">
        <f t="shared" si="620"/>
        <v>#REF!</v>
      </c>
      <c r="BE2486" s="34">
        <v>0.06</v>
      </c>
      <c r="BF2486" s="34">
        <f t="shared" si="623"/>
        <v>0</v>
      </c>
      <c r="BG2486" s="34" t="e">
        <f t="shared" si="621"/>
        <v>#REF!</v>
      </c>
      <c r="BH2486" t="str">
        <f>IF(AT2486="UDARA","U","N")&amp;LEFT($C$4,2)&amp;MID($C$4,4,2)&amp;LEFT(A2486,3)&amp;MID(E2486,2,2)&amp;VLOOKUP(E2486,Acuan_Reference!C:L,10,0)</f>
        <v>N1501NAD71A2</v>
      </c>
      <c r="BI2486" t="s">
        <v>84</v>
      </c>
      <c r="BJ2486" t="s">
        <v>119</v>
      </c>
      <c r="BK2486" t="s">
        <v>86</v>
      </c>
      <c r="BL2486" t="s">
        <v>87</v>
      </c>
    </row>
    <row r="2487" hidden="1" spans="1:64">
      <c r="A2487" t="s">
        <v>104</v>
      </c>
      <c r="B2487" t="s">
        <v>75</v>
      </c>
      <c r="C2487" t="s">
        <v>76</v>
      </c>
      <c r="D2487" t="s">
        <v>154</v>
      </c>
      <c r="E2487" t="s">
        <v>302</v>
      </c>
      <c r="F2487" t="s">
        <v>303</v>
      </c>
      <c r="G2487" t="s">
        <v>118</v>
      </c>
      <c r="H2487" t="s">
        <v>81</v>
      </c>
      <c r="I2487" s="34">
        <v>12750</v>
      </c>
      <c r="J2487" s="35">
        <v>504</v>
      </c>
      <c r="K2487" s="35">
        <v>586</v>
      </c>
      <c r="L2487" s="35">
        <v>562</v>
      </c>
      <c r="M2487" s="35">
        <v>1449</v>
      </c>
      <c r="N2487" s="35">
        <v>726</v>
      </c>
      <c r="O2487" s="35">
        <v>580</v>
      </c>
      <c r="P2487" s="35">
        <v>573</v>
      </c>
      <c r="Q2487" s="35">
        <v>469</v>
      </c>
      <c r="R2487" s="35">
        <v>1210</v>
      </c>
      <c r="S2487" s="35">
        <v>704</v>
      </c>
      <c r="T2487" s="35">
        <v>631</v>
      </c>
      <c r="U2487" s="35">
        <v>672</v>
      </c>
      <c r="V2487" s="34">
        <v>669</v>
      </c>
      <c r="W2487" s="34">
        <f t="shared" si="608"/>
        <v>625.666666666667</v>
      </c>
      <c r="X2487" s="35">
        <v>159</v>
      </c>
      <c r="Y2487" s="35">
        <v>0</v>
      </c>
      <c r="Z2487" s="35">
        <v>0</v>
      </c>
      <c r="AA2487" s="34">
        <v>1402</v>
      </c>
      <c r="AB2487" s="34">
        <v>0</v>
      </c>
      <c r="AC2487" s="34">
        <v>0</v>
      </c>
      <c r="AD2487" s="34">
        <v>0</v>
      </c>
      <c r="AE2487" s="34">
        <f t="shared" si="609"/>
        <v>1402</v>
      </c>
      <c r="AF2487" s="34">
        <f t="shared" si="610"/>
        <v>2.09566517189836</v>
      </c>
      <c r="AG2487" s="34">
        <f t="shared" si="611"/>
        <v>2.24080980287693</v>
      </c>
      <c r="AH2487" s="34">
        <v>9216</v>
      </c>
      <c r="AI2487" s="34">
        <v>0</v>
      </c>
      <c r="AJ2487" s="35">
        <v>23976</v>
      </c>
      <c r="AK2487" s="35">
        <v>928</v>
      </c>
      <c r="AL2487" s="35">
        <v>574</v>
      </c>
      <c r="AM2487" s="34">
        <v>1</v>
      </c>
      <c r="AN2487" s="34">
        <f t="shared" si="612"/>
        <v>625.666666666667</v>
      </c>
      <c r="AO2487" s="35">
        <v>72</v>
      </c>
      <c r="AP2487" s="35">
        <v>72</v>
      </c>
      <c r="AQ2487" t="s">
        <v>82</v>
      </c>
      <c r="AR2487">
        <v>4</v>
      </c>
      <c r="AS2487" s="34">
        <v>0.26666666666667</v>
      </c>
      <c r="AT2487" t="s">
        <v>83</v>
      </c>
      <c r="AU2487" s="35">
        <f t="shared" si="622"/>
        <v>0</v>
      </c>
      <c r="AV2487" s="35">
        <f t="shared" si="613"/>
        <v>0</v>
      </c>
      <c r="AW2487" s="35">
        <f t="shared" si="614"/>
        <v>2.24080980287693</v>
      </c>
      <c r="AX2487" s="35">
        <f t="shared" si="615"/>
        <v>1.3233883857219</v>
      </c>
      <c r="AY2487" s="35">
        <f t="shared" si="616"/>
        <v>0</v>
      </c>
      <c r="AZ2487" s="35">
        <f t="shared" si="617"/>
        <v>0</v>
      </c>
      <c r="BA2487" s="27" t="str">
        <f t="shared" si="618"/>
        <v>3</v>
      </c>
      <c r="BB2487" s="34">
        <v>0.0001232</v>
      </c>
      <c r="BC2487" s="34">
        <f t="shared" si="619"/>
        <v>0</v>
      </c>
      <c r="BD2487" s="34" t="e">
        <f t="shared" si="620"/>
        <v>#REF!</v>
      </c>
      <c r="BE2487" s="34">
        <v>0.06</v>
      </c>
      <c r="BF2487" s="34">
        <f t="shared" si="623"/>
        <v>0</v>
      </c>
      <c r="BG2487" s="34" t="e">
        <f t="shared" si="621"/>
        <v>#REF!</v>
      </c>
      <c r="BH2487" t="str">
        <f>IF(AT2487="UDARA","U","N")&amp;LEFT($C$4,2)&amp;MID($C$4,4,2)&amp;LEFT(A2487,3)&amp;MID(E2487,2,2)&amp;VLOOKUP(E2487,Acuan_Reference!C:L,10,0)</f>
        <v>N1501PDG71A2</v>
      </c>
      <c r="BI2487" t="s">
        <v>84</v>
      </c>
      <c r="BJ2487" t="s">
        <v>119</v>
      </c>
      <c r="BK2487" t="s">
        <v>86</v>
      </c>
      <c r="BL2487" t="s">
        <v>87</v>
      </c>
    </row>
    <row r="2488" hidden="1" spans="1:64">
      <c r="A2488" t="s">
        <v>105</v>
      </c>
      <c r="B2488" t="s">
        <v>75</v>
      </c>
      <c r="C2488" t="s">
        <v>76</v>
      </c>
      <c r="D2488" t="s">
        <v>154</v>
      </c>
      <c r="E2488" t="s">
        <v>302</v>
      </c>
      <c r="F2488" t="s">
        <v>303</v>
      </c>
      <c r="G2488" t="s">
        <v>118</v>
      </c>
      <c r="H2488" t="s">
        <v>81</v>
      </c>
      <c r="I2488" s="34">
        <v>12750</v>
      </c>
      <c r="J2488" s="35">
        <v>123</v>
      </c>
      <c r="K2488" s="35">
        <v>130</v>
      </c>
      <c r="L2488" s="35">
        <v>173</v>
      </c>
      <c r="M2488" s="35">
        <v>317</v>
      </c>
      <c r="N2488" s="35">
        <v>299</v>
      </c>
      <c r="O2488" s="35">
        <v>253</v>
      </c>
      <c r="P2488" s="35">
        <v>177</v>
      </c>
      <c r="Q2488" s="35">
        <v>202</v>
      </c>
      <c r="R2488" s="35">
        <v>171</v>
      </c>
      <c r="S2488" s="35">
        <v>304</v>
      </c>
      <c r="T2488" s="35">
        <v>326</v>
      </c>
      <c r="U2488" s="35">
        <v>328</v>
      </c>
      <c r="V2488" s="34">
        <v>319.33333333333</v>
      </c>
      <c r="W2488" s="34">
        <f t="shared" si="608"/>
        <v>278.333333333333</v>
      </c>
      <c r="X2488" s="35">
        <v>59</v>
      </c>
      <c r="Y2488" s="35">
        <v>0</v>
      </c>
      <c r="Z2488" s="35">
        <v>0</v>
      </c>
      <c r="AA2488" s="34">
        <v>456</v>
      </c>
      <c r="AB2488" s="34">
        <v>0</v>
      </c>
      <c r="AC2488" s="34">
        <v>0</v>
      </c>
      <c r="AD2488" s="34">
        <v>0</v>
      </c>
      <c r="AE2488" s="34">
        <f t="shared" si="609"/>
        <v>456</v>
      </c>
      <c r="AF2488" s="34">
        <f t="shared" si="610"/>
        <v>1.42797494780795</v>
      </c>
      <c r="AG2488" s="34">
        <f t="shared" si="611"/>
        <v>1.63832335329341</v>
      </c>
      <c r="AH2488" s="34">
        <v>9216</v>
      </c>
      <c r="AI2488" s="34">
        <v>0</v>
      </c>
      <c r="AJ2488" s="35">
        <v>23976</v>
      </c>
      <c r="AK2488" s="35">
        <v>264</v>
      </c>
      <c r="AL2488" s="35">
        <v>181</v>
      </c>
      <c r="AM2488" s="34">
        <v>1</v>
      </c>
      <c r="AN2488" s="34">
        <f t="shared" si="612"/>
        <v>278.333333333333</v>
      </c>
      <c r="AO2488" s="35">
        <v>72</v>
      </c>
      <c r="AP2488" s="35">
        <v>72</v>
      </c>
      <c r="AQ2488" t="s">
        <v>82</v>
      </c>
      <c r="AR2488">
        <v>4</v>
      </c>
      <c r="AS2488" s="34">
        <v>0.26666666666667</v>
      </c>
      <c r="AT2488" t="s">
        <v>83</v>
      </c>
      <c r="AU2488" s="35">
        <f t="shared" si="622"/>
        <v>2.49999999999999</v>
      </c>
      <c r="AV2488" s="35">
        <f t="shared" si="613"/>
        <v>72</v>
      </c>
      <c r="AW2488" s="35">
        <f t="shared" si="614"/>
        <v>1.89700598802395</v>
      </c>
      <c r="AX2488" s="35">
        <f t="shared" si="615"/>
        <v>1.24670658682635</v>
      </c>
      <c r="AY2488" s="35">
        <f t="shared" si="616"/>
        <v>72</v>
      </c>
      <c r="AZ2488" s="35">
        <f t="shared" si="617"/>
        <v>72</v>
      </c>
      <c r="BA2488" s="27" t="str">
        <f t="shared" si="618"/>
        <v>3</v>
      </c>
      <c r="BB2488" s="34">
        <v>0.0001232</v>
      </c>
      <c r="BC2488" s="34">
        <f t="shared" si="619"/>
        <v>0.0088704</v>
      </c>
      <c r="BD2488" s="34" t="e">
        <f t="shared" si="620"/>
        <v>#REF!</v>
      </c>
      <c r="BE2488" s="34">
        <v>0.06</v>
      </c>
      <c r="BF2488" s="34">
        <f t="shared" si="623"/>
        <v>4.32</v>
      </c>
      <c r="BG2488" s="34" t="e">
        <f t="shared" si="621"/>
        <v>#REF!</v>
      </c>
      <c r="BH2488" t="str">
        <f>IF(AT2488="UDARA","U","N")&amp;LEFT($C$4,2)&amp;MID($C$4,4,2)&amp;LEFT(A2488,3)&amp;MID(E2488,2,2)&amp;VLOOKUP(E2488,Acuan_Reference!C:L,10,0)</f>
        <v>N1501PKB71A2</v>
      </c>
      <c r="BI2488" t="s">
        <v>84</v>
      </c>
      <c r="BJ2488" t="s">
        <v>119</v>
      </c>
      <c r="BK2488" t="s">
        <v>86</v>
      </c>
      <c r="BL2488" t="s">
        <v>87</v>
      </c>
    </row>
    <row r="2489" hidden="1" spans="1:64">
      <c r="A2489" t="s">
        <v>106</v>
      </c>
      <c r="B2489" t="s">
        <v>75</v>
      </c>
      <c r="C2489" t="s">
        <v>76</v>
      </c>
      <c r="D2489" t="s">
        <v>154</v>
      </c>
      <c r="E2489" t="s">
        <v>302</v>
      </c>
      <c r="F2489" t="s">
        <v>303</v>
      </c>
      <c r="G2489" t="s">
        <v>118</v>
      </c>
      <c r="H2489" t="s">
        <v>81</v>
      </c>
      <c r="I2489" s="34">
        <v>12750</v>
      </c>
      <c r="J2489" s="35">
        <v>498</v>
      </c>
      <c r="K2489" s="35">
        <v>639</v>
      </c>
      <c r="L2489" s="35">
        <v>374</v>
      </c>
      <c r="M2489" s="35">
        <v>1007</v>
      </c>
      <c r="N2489" s="35">
        <v>651</v>
      </c>
      <c r="O2489" s="35">
        <v>1080</v>
      </c>
      <c r="P2489" s="35">
        <v>467</v>
      </c>
      <c r="Q2489" s="35">
        <v>435</v>
      </c>
      <c r="R2489" s="35">
        <v>1008</v>
      </c>
      <c r="S2489" s="35">
        <v>707</v>
      </c>
      <c r="T2489" s="35">
        <v>680</v>
      </c>
      <c r="U2489" s="35">
        <v>583</v>
      </c>
      <c r="V2489" s="34">
        <v>656.66666666667</v>
      </c>
      <c r="W2489" s="34">
        <f t="shared" si="608"/>
        <v>601.333333333333</v>
      </c>
      <c r="X2489" s="35">
        <v>266</v>
      </c>
      <c r="Y2489" s="35">
        <v>0</v>
      </c>
      <c r="Z2489" s="35">
        <v>0</v>
      </c>
      <c r="AA2489" s="34">
        <v>921</v>
      </c>
      <c r="AB2489" s="34">
        <v>0</v>
      </c>
      <c r="AC2489" s="34">
        <v>72</v>
      </c>
      <c r="AD2489" s="34">
        <v>72</v>
      </c>
      <c r="AE2489" s="34">
        <f t="shared" si="609"/>
        <v>1065</v>
      </c>
      <c r="AF2489" s="34">
        <f t="shared" si="610"/>
        <v>1.6218274111675</v>
      </c>
      <c r="AG2489" s="34">
        <f t="shared" si="611"/>
        <v>1.65133037694013</v>
      </c>
      <c r="AH2489" s="34">
        <v>9216</v>
      </c>
      <c r="AI2489" s="34">
        <v>0</v>
      </c>
      <c r="AJ2489" s="35">
        <v>23976</v>
      </c>
      <c r="AK2489" s="35">
        <v>837</v>
      </c>
      <c r="AL2489" s="35">
        <v>541</v>
      </c>
      <c r="AM2489" s="34">
        <v>0.9</v>
      </c>
      <c r="AN2489" s="34">
        <f t="shared" si="612"/>
        <v>541.2</v>
      </c>
      <c r="AO2489" s="35">
        <v>72</v>
      </c>
      <c r="AP2489" s="35">
        <v>72</v>
      </c>
      <c r="AQ2489" t="s">
        <v>82</v>
      </c>
      <c r="AR2489">
        <v>4</v>
      </c>
      <c r="AS2489" s="34">
        <v>0.16666666666667</v>
      </c>
      <c r="AT2489" t="s">
        <v>83</v>
      </c>
      <c r="AU2489" s="35">
        <f t="shared" si="622"/>
        <v>12.9</v>
      </c>
      <c r="AV2489" s="35">
        <f t="shared" si="613"/>
        <v>72</v>
      </c>
      <c r="AW2489" s="35">
        <f t="shared" si="614"/>
        <v>1.89079822616408</v>
      </c>
      <c r="AX2489" s="35">
        <f t="shared" si="615"/>
        <v>0.991130820399113</v>
      </c>
      <c r="AY2489" s="35">
        <f t="shared" si="616"/>
        <v>72</v>
      </c>
      <c r="AZ2489" s="35">
        <f t="shared" si="617"/>
        <v>72</v>
      </c>
      <c r="BA2489" s="27" t="str">
        <f t="shared" si="618"/>
        <v>3</v>
      </c>
      <c r="BB2489" s="34">
        <v>0.0001232</v>
      </c>
      <c r="BC2489" s="34">
        <f t="shared" si="619"/>
        <v>0.0088704</v>
      </c>
      <c r="BD2489" s="34" t="e">
        <f t="shared" si="620"/>
        <v>#REF!</v>
      </c>
      <c r="BE2489" s="34">
        <v>0.06</v>
      </c>
      <c r="BF2489" s="34">
        <f t="shared" si="623"/>
        <v>4.32</v>
      </c>
      <c r="BG2489" s="34" t="e">
        <f t="shared" si="621"/>
        <v>#REF!</v>
      </c>
      <c r="BH2489" t="str">
        <f>IF(AT2489="UDARA","U","N")&amp;LEFT($C$4,2)&amp;MID($C$4,4,2)&amp;LEFT(A2489,3)&amp;MID(E2489,2,2)&amp;VLOOKUP(E2489,Acuan_Reference!C:L,10,0)</f>
        <v>N1501PLB71A2</v>
      </c>
      <c r="BI2489" t="s">
        <v>84</v>
      </c>
      <c r="BJ2489" t="s">
        <v>119</v>
      </c>
      <c r="BK2489" t="s">
        <v>86</v>
      </c>
      <c r="BL2489" t="s">
        <v>87</v>
      </c>
    </row>
    <row r="2490" hidden="1" spans="1:64">
      <c r="A2490" t="s">
        <v>107</v>
      </c>
      <c r="B2490" t="s">
        <v>75</v>
      </c>
      <c r="C2490" t="s">
        <v>76</v>
      </c>
      <c r="D2490" t="s">
        <v>154</v>
      </c>
      <c r="E2490" t="s">
        <v>302</v>
      </c>
      <c r="F2490" t="s">
        <v>303</v>
      </c>
      <c r="G2490" t="s">
        <v>118</v>
      </c>
      <c r="H2490" t="s">
        <v>81</v>
      </c>
      <c r="I2490" s="34">
        <v>12750</v>
      </c>
      <c r="J2490" s="35">
        <v>974</v>
      </c>
      <c r="K2490" s="35">
        <v>223</v>
      </c>
      <c r="L2490" s="35">
        <v>706</v>
      </c>
      <c r="M2490" s="35">
        <v>957</v>
      </c>
      <c r="N2490" s="35">
        <v>1064</v>
      </c>
      <c r="O2490" s="35">
        <v>883</v>
      </c>
      <c r="P2490" s="35">
        <v>167</v>
      </c>
      <c r="Q2490" s="35">
        <v>855</v>
      </c>
      <c r="R2490" s="35">
        <v>1203</v>
      </c>
      <c r="S2490" s="35">
        <v>1114</v>
      </c>
      <c r="T2490" s="35">
        <v>1015</v>
      </c>
      <c r="U2490" s="35">
        <v>785</v>
      </c>
      <c r="V2490" s="34">
        <v>971.33333333333</v>
      </c>
      <c r="W2490" s="34">
        <f t="shared" si="608"/>
        <v>850.666666666667</v>
      </c>
      <c r="X2490" s="35">
        <v>276</v>
      </c>
      <c r="Y2490" s="35">
        <v>0</v>
      </c>
      <c r="Z2490" s="35">
        <v>0</v>
      </c>
      <c r="AA2490" s="34">
        <v>1734</v>
      </c>
      <c r="AB2490" s="34">
        <v>0</v>
      </c>
      <c r="AC2490" s="34">
        <v>0</v>
      </c>
      <c r="AD2490" s="34">
        <v>0</v>
      </c>
      <c r="AE2490" s="34">
        <f t="shared" si="609"/>
        <v>1734</v>
      </c>
      <c r="AF2490" s="34">
        <f t="shared" si="610"/>
        <v>1.78517501715855</v>
      </c>
      <c r="AG2490" s="34">
        <f t="shared" si="611"/>
        <v>2.0384012539185</v>
      </c>
      <c r="AH2490" s="34">
        <v>9216</v>
      </c>
      <c r="AI2490" s="34">
        <v>0</v>
      </c>
      <c r="AJ2490" s="35">
        <v>23976</v>
      </c>
      <c r="AK2490" s="35">
        <v>1235</v>
      </c>
      <c r="AL2490" s="35">
        <v>752</v>
      </c>
      <c r="AM2490" s="34">
        <v>1.3</v>
      </c>
      <c r="AN2490" s="34">
        <f t="shared" si="612"/>
        <v>1105.86666666667</v>
      </c>
      <c r="AO2490" s="35">
        <v>72</v>
      </c>
      <c r="AP2490" s="35">
        <v>72</v>
      </c>
      <c r="AQ2490" t="s">
        <v>82</v>
      </c>
      <c r="AR2490">
        <v>2</v>
      </c>
      <c r="AS2490" s="34">
        <v>0.43333333333333</v>
      </c>
      <c r="AT2490" t="s">
        <v>83</v>
      </c>
      <c r="AU2490" s="35">
        <f t="shared" si="622"/>
        <v>92.8999999999999</v>
      </c>
      <c r="AV2490" s="35">
        <f t="shared" si="613"/>
        <v>144</v>
      </c>
      <c r="AW2490" s="35">
        <f t="shared" si="614"/>
        <v>2.2076802507837</v>
      </c>
      <c r="AX2490" s="35">
        <f t="shared" si="615"/>
        <v>1.32366771159875</v>
      </c>
      <c r="AY2490" s="35">
        <f t="shared" si="616"/>
        <v>144</v>
      </c>
      <c r="AZ2490" s="35">
        <f t="shared" si="617"/>
        <v>144</v>
      </c>
      <c r="BA2490" s="27" t="str">
        <f t="shared" si="618"/>
        <v>3</v>
      </c>
      <c r="BB2490" s="34">
        <v>0.0001232</v>
      </c>
      <c r="BC2490" s="34">
        <f t="shared" si="619"/>
        <v>0.0177408</v>
      </c>
      <c r="BD2490" s="34" t="e">
        <f t="shared" si="620"/>
        <v>#REF!</v>
      </c>
      <c r="BE2490" s="34">
        <v>0.06</v>
      </c>
      <c r="BF2490" s="34">
        <f t="shared" si="623"/>
        <v>8.64</v>
      </c>
      <c r="BG2490" s="34" t="e">
        <f t="shared" si="621"/>
        <v>#REF!</v>
      </c>
      <c r="BH2490" t="str">
        <f>IF(AT2490="UDARA","U","N")&amp;LEFT($C$4,2)&amp;MID($C$4,4,2)&amp;LEFT(A2490,3)&amp;MID(E2490,2,2)&amp;VLOOKUP(E2490,Acuan_Reference!C:L,10,0)</f>
        <v>N1501PTK71A2</v>
      </c>
      <c r="BI2490" t="s">
        <v>84</v>
      </c>
      <c r="BJ2490" t="s">
        <v>119</v>
      </c>
      <c r="BK2490" t="s">
        <v>86</v>
      </c>
      <c r="BL2490" t="s">
        <v>87</v>
      </c>
    </row>
    <row r="2491" hidden="1" spans="1:64">
      <c r="A2491" t="s">
        <v>108</v>
      </c>
      <c r="B2491" t="s">
        <v>75</v>
      </c>
      <c r="C2491" t="s">
        <v>76</v>
      </c>
      <c r="D2491" t="s">
        <v>154</v>
      </c>
      <c r="E2491" t="s">
        <v>302</v>
      </c>
      <c r="F2491" t="s">
        <v>303</v>
      </c>
      <c r="G2491" t="s">
        <v>118</v>
      </c>
      <c r="H2491" t="s">
        <v>81</v>
      </c>
      <c r="I2491" s="34">
        <v>12750</v>
      </c>
      <c r="J2491" s="35">
        <v>343</v>
      </c>
      <c r="K2491" s="35">
        <v>358</v>
      </c>
      <c r="L2491" s="35">
        <v>1090</v>
      </c>
      <c r="M2491" s="35">
        <v>305</v>
      </c>
      <c r="N2491" s="35">
        <v>1105</v>
      </c>
      <c r="O2491" s="35">
        <v>277</v>
      </c>
      <c r="P2491" s="35">
        <v>642</v>
      </c>
      <c r="Q2491" s="35">
        <v>803</v>
      </c>
      <c r="R2491" s="35">
        <v>686</v>
      </c>
      <c r="S2491" s="35">
        <v>674</v>
      </c>
      <c r="T2491" s="35">
        <v>746</v>
      </c>
      <c r="U2491" s="35">
        <v>515</v>
      </c>
      <c r="V2491" s="34">
        <v>645</v>
      </c>
      <c r="W2491" s="34">
        <f t="shared" si="608"/>
        <v>578.666666666667</v>
      </c>
      <c r="X2491" s="35">
        <v>159</v>
      </c>
      <c r="Y2491" s="35">
        <v>0</v>
      </c>
      <c r="Z2491" s="35">
        <v>0</v>
      </c>
      <c r="AA2491" s="34">
        <v>1177</v>
      </c>
      <c r="AB2491" s="34">
        <v>0</v>
      </c>
      <c r="AC2491" s="34">
        <v>0</v>
      </c>
      <c r="AD2491" s="34">
        <v>0</v>
      </c>
      <c r="AE2491" s="34">
        <f t="shared" si="609"/>
        <v>1177</v>
      </c>
      <c r="AF2491" s="34">
        <f t="shared" si="610"/>
        <v>1.82480620155039</v>
      </c>
      <c r="AG2491" s="34">
        <f t="shared" si="611"/>
        <v>2.03398617511521</v>
      </c>
      <c r="AH2491" s="34">
        <v>9216</v>
      </c>
      <c r="AI2491" s="34">
        <v>0</v>
      </c>
      <c r="AJ2491" s="35">
        <v>23976</v>
      </c>
      <c r="AK2491" s="35">
        <v>842</v>
      </c>
      <c r="AL2491" s="35">
        <v>475</v>
      </c>
      <c r="AM2491" s="34">
        <v>0.8</v>
      </c>
      <c r="AN2491" s="34">
        <f t="shared" si="612"/>
        <v>462.933333333333</v>
      </c>
      <c r="AO2491" s="35">
        <v>72</v>
      </c>
      <c r="AP2491" s="35">
        <v>72</v>
      </c>
      <c r="AQ2491" t="s">
        <v>82</v>
      </c>
      <c r="AR2491">
        <v>4</v>
      </c>
      <c r="AS2491" s="34">
        <v>0.066666666666667</v>
      </c>
      <c r="AT2491" t="s">
        <v>83</v>
      </c>
      <c r="AU2491" s="35">
        <f t="shared" si="622"/>
        <v>0</v>
      </c>
      <c r="AV2491" s="35">
        <f t="shared" si="613"/>
        <v>0</v>
      </c>
      <c r="AW2491" s="35">
        <f t="shared" si="614"/>
        <v>2.03398617511521</v>
      </c>
      <c r="AX2491" s="35">
        <f t="shared" si="615"/>
        <v>1.213133640553</v>
      </c>
      <c r="AY2491" s="35">
        <f t="shared" si="616"/>
        <v>0</v>
      </c>
      <c r="AZ2491" s="35">
        <f t="shared" si="617"/>
        <v>0</v>
      </c>
      <c r="BA2491" s="27" t="str">
        <f t="shared" si="618"/>
        <v>3</v>
      </c>
      <c r="BB2491" s="34">
        <v>0.0001232</v>
      </c>
      <c r="BC2491" s="34">
        <f t="shared" si="619"/>
        <v>0</v>
      </c>
      <c r="BD2491" s="34" t="e">
        <f t="shared" si="620"/>
        <v>#REF!</v>
      </c>
      <c r="BE2491" s="34">
        <v>0.06</v>
      </c>
      <c r="BF2491" s="34">
        <f t="shared" si="623"/>
        <v>0</v>
      </c>
      <c r="BG2491" s="34" t="e">
        <f t="shared" si="621"/>
        <v>#REF!</v>
      </c>
      <c r="BH2491" t="str">
        <f>IF(AT2491="UDARA","U","N")&amp;LEFT($C$4,2)&amp;MID($C$4,4,2)&amp;LEFT(A2491,3)&amp;MID(E2491,2,2)&amp;VLOOKUP(E2491,Acuan_Reference!C:L,10,0)</f>
        <v>N1501PWT71A2</v>
      </c>
      <c r="BI2491" t="s">
        <v>84</v>
      </c>
      <c r="BJ2491" t="s">
        <v>119</v>
      </c>
      <c r="BK2491" t="s">
        <v>86</v>
      </c>
      <c r="BL2491" t="s">
        <v>87</v>
      </c>
    </row>
    <row r="2492" hidden="1" spans="1:64">
      <c r="A2492" t="s">
        <v>109</v>
      </c>
      <c r="B2492" t="s">
        <v>75</v>
      </c>
      <c r="C2492" t="s">
        <v>76</v>
      </c>
      <c r="D2492" t="s">
        <v>154</v>
      </c>
      <c r="E2492" t="s">
        <v>302</v>
      </c>
      <c r="F2492" t="s">
        <v>303</v>
      </c>
      <c r="G2492" t="s">
        <v>118</v>
      </c>
      <c r="H2492" t="s">
        <v>81</v>
      </c>
      <c r="I2492" s="34">
        <v>12750</v>
      </c>
      <c r="J2492" s="35">
        <v>475</v>
      </c>
      <c r="K2492" s="35">
        <v>1130</v>
      </c>
      <c r="L2492" s="35">
        <v>1519</v>
      </c>
      <c r="M2492" s="35">
        <v>1876</v>
      </c>
      <c r="N2492" s="35">
        <v>1574</v>
      </c>
      <c r="O2492" s="35">
        <v>1849</v>
      </c>
      <c r="P2492" s="35">
        <v>944</v>
      </c>
      <c r="Q2492" s="35">
        <v>1593</v>
      </c>
      <c r="R2492" s="35">
        <v>1900</v>
      </c>
      <c r="S2492" s="35">
        <v>763</v>
      </c>
      <c r="T2492" s="35">
        <v>1618</v>
      </c>
      <c r="U2492" s="35">
        <v>1554</v>
      </c>
      <c r="V2492" s="34">
        <v>1311.6666666667</v>
      </c>
      <c r="W2492" s="34">
        <f t="shared" si="608"/>
        <v>1379.33333333333</v>
      </c>
      <c r="X2492" s="35">
        <v>496</v>
      </c>
      <c r="Y2492" s="35">
        <v>0</v>
      </c>
      <c r="Z2492" s="35">
        <v>0</v>
      </c>
      <c r="AA2492" s="34">
        <v>1696</v>
      </c>
      <c r="AB2492" s="34">
        <v>0</v>
      </c>
      <c r="AC2492" s="34">
        <v>0</v>
      </c>
      <c r="AD2492" s="34">
        <v>0</v>
      </c>
      <c r="AE2492" s="34">
        <f t="shared" si="609"/>
        <v>1696</v>
      </c>
      <c r="AF2492" s="34">
        <f t="shared" si="610"/>
        <v>1.29301143583224</v>
      </c>
      <c r="AG2492" s="34">
        <f t="shared" si="611"/>
        <v>1.22957950700822</v>
      </c>
      <c r="AH2492" s="34">
        <v>9216</v>
      </c>
      <c r="AI2492" s="34">
        <v>0</v>
      </c>
      <c r="AJ2492" s="35">
        <v>23976</v>
      </c>
      <c r="AK2492" s="35">
        <v>1656</v>
      </c>
      <c r="AL2492" s="35">
        <v>966</v>
      </c>
      <c r="AM2492" s="34">
        <v>0.6</v>
      </c>
      <c r="AN2492" s="34">
        <f t="shared" si="612"/>
        <v>827.6</v>
      </c>
      <c r="AO2492" s="35">
        <v>72</v>
      </c>
      <c r="AP2492" s="35">
        <v>72</v>
      </c>
      <c r="AQ2492" t="s">
        <v>82</v>
      </c>
      <c r="AR2492">
        <v>8</v>
      </c>
      <c r="AS2492" s="34">
        <v>0.1</v>
      </c>
      <c r="AT2492" t="s">
        <v>83</v>
      </c>
      <c r="AU2492" s="35">
        <f t="shared" si="622"/>
        <v>73.1999999999999</v>
      </c>
      <c r="AV2492" s="35">
        <f t="shared" si="613"/>
        <v>144</v>
      </c>
      <c r="AW2492" s="35">
        <f t="shared" si="614"/>
        <v>1.33397776703722</v>
      </c>
      <c r="AX2492" s="35">
        <f t="shared" si="615"/>
        <v>0.633639439342678</v>
      </c>
      <c r="AY2492" s="35">
        <f t="shared" si="616"/>
        <v>144</v>
      </c>
      <c r="AZ2492" s="35">
        <f t="shared" si="617"/>
        <v>144</v>
      </c>
      <c r="BA2492" s="27" t="str">
        <f t="shared" si="618"/>
        <v>3</v>
      </c>
      <c r="BB2492" s="34">
        <v>0.0001232</v>
      </c>
      <c r="BC2492" s="34">
        <f t="shared" si="619"/>
        <v>0.0177408</v>
      </c>
      <c r="BD2492" s="34" t="e">
        <f t="shared" si="620"/>
        <v>#REF!</v>
      </c>
      <c r="BE2492" s="34">
        <v>0.06</v>
      </c>
      <c r="BF2492" s="34">
        <f t="shared" si="623"/>
        <v>8.64</v>
      </c>
      <c r="BG2492" s="34" t="e">
        <f t="shared" si="621"/>
        <v>#REF!</v>
      </c>
      <c r="BH2492" t="str">
        <f>IF(AT2492="UDARA","U","N")&amp;LEFT($C$4,2)&amp;MID($C$4,4,2)&amp;LEFT(A2492,3)&amp;MID(E2492,2,2)&amp;VLOOKUP(E2492,Acuan_Reference!C:L,10,0)</f>
        <v>N1501SBY71A2</v>
      </c>
      <c r="BI2492" t="s">
        <v>84</v>
      </c>
      <c r="BJ2492" t="s">
        <v>119</v>
      </c>
      <c r="BK2492" t="s">
        <v>86</v>
      </c>
      <c r="BL2492" t="s">
        <v>87</v>
      </c>
    </row>
    <row r="2493" hidden="1" spans="1:64">
      <c r="A2493" t="s">
        <v>110</v>
      </c>
      <c r="B2493" t="s">
        <v>75</v>
      </c>
      <c r="C2493" t="s">
        <v>76</v>
      </c>
      <c r="D2493" t="s">
        <v>154</v>
      </c>
      <c r="E2493" t="s">
        <v>302</v>
      </c>
      <c r="F2493" t="s">
        <v>303</v>
      </c>
      <c r="G2493" t="s">
        <v>118</v>
      </c>
      <c r="H2493" t="s">
        <v>81</v>
      </c>
      <c r="I2493" s="34">
        <v>12750</v>
      </c>
      <c r="J2493" s="35">
        <v>1865</v>
      </c>
      <c r="K2493" s="35">
        <v>1569</v>
      </c>
      <c r="L2493" s="35">
        <v>1623</v>
      </c>
      <c r="M2493" s="35">
        <v>3170</v>
      </c>
      <c r="N2493" s="35">
        <v>2275</v>
      </c>
      <c r="O2493" s="35">
        <v>1676</v>
      </c>
      <c r="P2493" s="35">
        <v>1375</v>
      </c>
      <c r="Q2493" s="35">
        <v>1427</v>
      </c>
      <c r="R2493" s="35">
        <v>2457</v>
      </c>
      <c r="S2493" s="35">
        <v>1562</v>
      </c>
      <c r="T2493" s="35">
        <v>2342</v>
      </c>
      <c r="U2493" s="35">
        <v>1873</v>
      </c>
      <c r="V2493" s="34">
        <v>1925.6666666667</v>
      </c>
      <c r="W2493" s="34">
        <f t="shared" si="608"/>
        <v>1883.33333333333</v>
      </c>
      <c r="X2493" s="35">
        <v>314</v>
      </c>
      <c r="Y2493" s="35">
        <v>0</v>
      </c>
      <c r="Z2493" s="35">
        <v>0</v>
      </c>
      <c r="AA2493" s="34">
        <v>2033</v>
      </c>
      <c r="AB2493" s="34">
        <v>0</v>
      </c>
      <c r="AC2493" s="34">
        <v>0</v>
      </c>
      <c r="AD2493" s="34">
        <v>360</v>
      </c>
      <c r="AE2493" s="34">
        <f t="shared" si="609"/>
        <v>2393</v>
      </c>
      <c r="AF2493" s="34">
        <f t="shared" si="610"/>
        <v>1.24268651549245</v>
      </c>
      <c r="AG2493" s="34">
        <f t="shared" si="611"/>
        <v>1.07946902654867</v>
      </c>
      <c r="AH2493" s="34">
        <v>9216</v>
      </c>
      <c r="AI2493" s="34">
        <v>0</v>
      </c>
      <c r="AJ2493" s="35">
        <v>23976</v>
      </c>
      <c r="AK2493" s="35">
        <v>2118</v>
      </c>
      <c r="AL2493" s="35">
        <v>1435</v>
      </c>
      <c r="AM2493" s="34">
        <v>0.7</v>
      </c>
      <c r="AN2493" s="34">
        <f t="shared" si="612"/>
        <v>1318.33333333333</v>
      </c>
      <c r="AO2493" s="35">
        <v>72</v>
      </c>
      <c r="AP2493" s="35">
        <v>72</v>
      </c>
      <c r="AQ2493" t="s">
        <v>82</v>
      </c>
      <c r="AR2493">
        <v>8</v>
      </c>
      <c r="AS2493" s="34">
        <v>0.066666666666667</v>
      </c>
      <c r="AT2493" t="s">
        <v>83</v>
      </c>
      <c r="AU2493" s="35">
        <f t="shared" si="622"/>
        <v>270.25</v>
      </c>
      <c r="AV2493" s="35">
        <f t="shared" si="613"/>
        <v>288</v>
      </c>
      <c r="AW2493" s="35">
        <f t="shared" si="614"/>
        <v>1.42353982300885</v>
      </c>
      <c r="AX2493" s="35">
        <f t="shared" si="615"/>
        <v>0.661592920353982</v>
      </c>
      <c r="AY2493" s="35">
        <f t="shared" si="616"/>
        <v>288</v>
      </c>
      <c r="AZ2493" s="35">
        <f t="shared" si="617"/>
        <v>288</v>
      </c>
      <c r="BA2493" s="27" t="str">
        <f t="shared" si="618"/>
        <v>3</v>
      </c>
      <c r="BB2493" s="34">
        <v>0.0001232</v>
      </c>
      <c r="BC2493" s="34">
        <f t="shared" si="619"/>
        <v>0.0354816</v>
      </c>
      <c r="BD2493" s="34" t="e">
        <f t="shared" si="620"/>
        <v>#REF!</v>
      </c>
      <c r="BE2493" s="34">
        <v>0.06</v>
      </c>
      <c r="BF2493" s="34">
        <f t="shared" si="623"/>
        <v>17.28</v>
      </c>
      <c r="BG2493" s="34" t="e">
        <f t="shared" si="621"/>
        <v>#REF!</v>
      </c>
      <c r="BH2493" t="str">
        <f>IF(AT2493="UDARA","U","N")&amp;LEFT($C$4,2)&amp;MID($C$4,4,2)&amp;LEFT(A2493,3)&amp;MID(E2493,2,2)&amp;VLOOKUP(E2493,Acuan_Reference!C:L,10,0)</f>
        <v>N1501SLO71A2</v>
      </c>
      <c r="BI2493" t="s">
        <v>84</v>
      </c>
      <c r="BJ2493" t="s">
        <v>119</v>
      </c>
      <c r="BK2493" t="s">
        <v>86</v>
      </c>
      <c r="BL2493" t="s">
        <v>87</v>
      </c>
    </row>
    <row r="2494" hidden="1" spans="1:64">
      <c r="A2494" t="s">
        <v>111</v>
      </c>
      <c r="B2494" t="s">
        <v>75</v>
      </c>
      <c r="C2494" t="s">
        <v>76</v>
      </c>
      <c r="D2494" t="s">
        <v>154</v>
      </c>
      <c r="E2494" t="s">
        <v>302</v>
      </c>
      <c r="F2494" t="s">
        <v>303</v>
      </c>
      <c r="G2494" t="s">
        <v>118</v>
      </c>
      <c r="H2494" t="s">
        <v>81</v>
      </c>
      <c r="I2494" s="34">
        <v>12750</v>
      </c>
      <c r="J2494" s="35">
        <v>791</v>
      </c>
      <c r="K2494" s="35">
        <v>747</v>
      </c>
      <c r="L2494" s="35">
        <v>798</v>
      </c>
      <c r="M2494" s="35">
        <v>733</v>
      </c>
      <c r="N2494" s="35">
        <v>726</v>
      </c>
      <c r="O2494" s="35">
        <v>790</v>
      </c>
      <c r="P2494" s="35">
        <v>647</v>
      </c>
      <c r="Q2494" s="35">
        <v>673</v>
      </c>
      <c r="R2494" s="35">
        <v>800</v>
      </c>
      <c r="S2494" s="35">
        <v>694</v>
      </c>
      <c r="T2494" s="35">
        <v>718</v>
      </c>
      <c r="U2494" s="35">
        <v>630</v>
      </c>
      <c r="V2494" s="34">
        <v>680.66666666667</v>
      </c>
      <c r="W2494" s="34">
        <f t="shared" si="608"/>
        <v>615.666666666667</v>
      </c>
      <c r="X2494" s="35">
        <v>336</v>
      </c>
      <c r="Y2494" s="35">
        <v>0</v>
      </c>
      <c r="Z2494" s="35">
        <v>0</v>
      </c>
      <c r="AA2494" s="34">
        <v>1130</v>
      </c>
      <c r="AB2494" s="34">
        <v>0</v>
      </c>
      <c r="AC2494" s="34">
        <v>144</v>
      </c>
      <c r="AD2494" s="34">
        <v>0</v>
      </c>
      <c r="AE2494" s="34">
        <f t="shared" si="609"/>
        <v>1274</v>
      </c>
      <c r="AF2494" s="34">
        <f t="shared" si="610"/>
        <v>1.87169441723799</v>
      </c>
      <c r="AG2494" s="34">
        <f t="shared" si="611"/>
        <v>2.0693015701137</v>
      </c>
      <c r="AH2494" s="34">
        <v>9216</v>
      </c>
      <c r="AI2494" s="34">
        <v>0</v>
      </c>
      <c r="AJ2494" s="35">
        <v>23976</v>
      </c>
      <c r="AK2494" s="35">
        <v>844</v>
      </c>
      <c r="AL2494" s="35">
        <v>499</v>
      </c>
      <c r="AM2494" s="34">
        <v>1.5</v>
      </c>
      <c r="AN2494" s="34">
        <f t="shared" si="612"/>
        <v>923.5</v>
      </c>
      <c r="AO2494" s="35">
        <v>72</v>
      </c>
      <c r="AP2494" s="35">
        <v>72</v>
      </c>
      <c r="AQ2494" t="s">
        <v>82</v>
      </c>
      <c r="AR2494">
        <v>2</v>
      </c>
      <c r="AS2494" s="34">
        <v>0.53333333333333</v>
      </c>
      <c r="AT2494" t="s">
        <v>83</v>
      </c>
      <c r="AU2494" s="35">
        <f t="shared" si="622"/>
        <v>111.375</v>
      </c>
      <c r="AV2494" s="35">
        <f t="shared" si="613"/>
        <v>144</v>
      </c>
      <c r="AW2494" s="35">
        <f t="shared" si="614"/>
        <v>2.30319436924743</v>
      </c>
      <c r="AX2494" s="35">
        <f t="shared" si="615"/>
        <v>1.49269085002707</v>
      </c>
      <c r="AY2494" s="35">
        <f t="shared" si="616"/>
        <v>144</v>
      </c>
      <c r="AZ2494" s="35">
        <f t="shared" si="617"/>
        <v>144</v>
      </c>
      <c r="BA2494" s="27" t="str">
        <f t="shared" si="618"/>
        <v>3</v>
      </c>
      <c r="BB2494" s="34">
        <v>0.0001232</v>
      </c>
      <c r="BC2494" s="34">
        <f t="shared" si="619"/>
        <v>0.0177408</v>
      </c>
      <c r="BD2494" s="34" t="e">
        <f t="shared" si="620"/>
        <v>#REF!</v>
      </c>
      <c r="BE2494" s="34">
        <v>0.06</v>
      </c>
      <c r="BF2494" s="34">
        <f t="shared" si="623"/>
        <v>8.64</v>
      </c>
      <c r="BG2494" s="34" t="e">
        <f t="shared" si="621"/>
        <v>#REF!</v>
      </c>
      <c r="BH2494" t="str">
        <f>IF(AT2494="UDARA","U","N")&amp;LEFT($C$4,2)&amp;MID($C$4,4,2)&amp;LEFT(A2494,3)&amp;MID(E2494,2,2)&amp;VLOOKUP(E2494,Acuan_Reference!C:L,10,0)</f>
        <v>N1501SMD71A2</v>
      </c>
      <c r="BI2494" t="s">
        <v>84</v>
      </c>
      <c r="BJ2494" t="s">
        <v>119</v>
      </c>
      <c r="BK2494" t="s">
        <v>86</v>
      </c>
      <c r="BL2494" t="s">
        <v>87</v>
      </c>
    </row>
    <row r="2495" hidden="1" spans="1:64">
      <c r="A2495" t="s">
        <v>112</v>
      </c>
      <c r="B2495" t="s">
        <v>75</v>
      </c>
      <c r="C2495" t="s">
        <v>76</v>
      </c>
      <c r="D2495" t="s">
        <v>154</v>
      </c>
      <c r="E2495" t="s">
        <v>302</v>
      </c>
      <c r="F2495" t="s">
        <v>303</v>
      </c>
      <c r="G2495" t="s">
        <v>118</v>
      </c>
      <c r="H2495" t="s">
        <v>81</v>
      </c>
      <c r="I2495" s="34">
        <v>12750</v>
      </c>
      <c r="J2495" s="35">
        <v>440</v>
      </c>
      <c r="K2495" s="35">
        <v>1100</v>
      </c>
      <c r="L2495" s="35">
        <v>2416</v>
      </c>
      <c r="M2495" s="35">
        <v>3485</v>
      </c>
      <c r="N2495" s="35">
        <v>2263</v>
      </c>
      <c r="O2495" s="35">
        <v>2257</v>
      </c>
      <c r="P2495" s="35">
        <v>1346</v>
      </c>
      <c r="Q2495" s="35">
        <v>1102</v>
      </c>
      <c r="R2495" s="35">
        <v>2432</v>
      </c>
      <c r="S2495" s="35">
        <v>1544</v>
      </c>
      <c r="T2495" s="35">
        <v>2990</v>
      </c>
      <c r="U2495" s="35">
        <v>2504</v>
      </c>
      <c r="V2495" s="34">
        <v>2346</v>
      </c>
      <c r="W2495" s="34">
        <f t="shared" ref="W2495:W2558" si="624">AVERAGE(T2495,U2495,AL2495)</f>
        <v>2355.33333333333</v>
      </c>
      <c r="X2495" s="35">
        <v>216</v>
      </c>
      <c r="Y2495" s="35">
        <v>0</v>
      </c>
      <c r="Z2495" s="35">
        <v>0</v>
      </c>
      <c r="AA2495" s="34">
        <v>1527</v>
      </c>
      <c r="AB2495" s="34">
        <v>0</v>
      </c>
      <c r="AC2495" s="34">
        <v>0</v>
      </c>
      <c r="AD2495" s="34">
        <v>864</v>
      </c>
      <c r="AE2495" s="34">
        <f t="shared" ref="AE2495:AE2558" si="625">Z2495+AA2495+AC2495+AD2495</f>
        <v>2391</v>
      </c>
      <c r="AF2495" s="34">
        <f t="shared" ref="AF2495:AF2558" si="626">IFERROR(IF(V2495&lt;0,9999,AE2495/V2495),9999)</f>
        <v>1.01918158567775</v>
      </c>
      <c r="AG2495" s="34">
        <f t="shared" ref="AG2495:AG2558" si="627">IFERROR(IF(W2495&lt;0,9999,(Z2495+AA2495+AC2495)/W2495),9999)</f>
        <v>0.648315878856496</v>
      </c>
      <c r="AH2495" s="34">
        <v>9216</v>
      </c>
      <c r="AI2495" s="34">
        <v>0</v>
      </c>
      <c r="AJ2495" s="35">
        <v>23976</v>
      </c>
      <c r="AK2495" s="35">
        <v>1975</v>
      </c>
      <c r="AL2495" s="35">
        <v>1572</v>
      </c>
      <c r="AM2495" s="34">
        <v>0.7</v>
      </c>
      <c r="AN2495" s="34">
        <f t="shared" ref="AN2495:AN2558" si="628">IF(AM2495*W2495&lt;0,0,AM2495*W2495)</f>
        <v>1648.73333333333</v>
      </c>
      <c r="AO2495" s="35">
        <v>72</v>
      </c>
      <c r="AP2495" s="35">
        <v>72</v>
      </c>
      <c r="AQ2495" t="s">
        <v>82</v>
      </c>
      <c r="AR2495">
        <v>8</v>
      </c>
      <c r="AS2495" s="34">
        <v>0.066666666666667</v>
      </c>
      <c r="AT2495" t="s">
        <v>83</v>
      </c>
      <c r="AU2495" s="35">
        <f t="shared" si="622"/>
        <v>622.3</v>
      </c>
      <c r="AV2495" s="35">
        <f t="shared" ref="AV2495:AV2558" si="629">IFERROR(ROUNDUP(AU2495/AO2495,0)*AO2495,9999)</f>
        <v>648</v>
      </c>
      <c r="AW2495" s="35">
        <f t="shared" ref="AW2495:AW2558" si="630">IFERROR(IF(W2495&lt;0,9999,((ROUNDUP(AU2495/AO2495,0)*AO2495)+AE2495)/W2495),9999)</f>
        <v>1.29026323238041</v>
      </c>
      <c r="AX2495" s="35">
        <f t="shared" ref="AX2495:AX2558" si="631">IFERROR(IF(W2495&lt;0,9999,((ROUNDUP(AU2495/AP2495,0)*AP2495)+AE2495-AL2495)/W2495),9999)</f>
        <v>0.622841777526182</v>
      </c>
      <c r="AY2495" s="35">
        <f t="shared" ref="AY2495:AY2558" si="632">IF(H2495="DROPPING",IF(AND(AW2495&gt;3,AX2495&gt;3),0,IF(AND(AW2495&lt;=3,AX2495&lt;=3),ROUNDUP(AU2495/AO2495,0)*AO2495,ROUNDUP(AU2495/AP2495,0)*AP2495)),0)</f>
        <v>648</v>
      </c>
      <c r="AZ2495" s="35">
        <f t="shared" ref="AZ2495:AZ2558" si="633">IF(AH2495&lt;=0,0,IF(H2495="DROPPING",IF(AND(AW2495&gt;3,AX2495&gt;3),0,IF(AND(AW2495&lt;=3,AX2495&lt;=3),ROUNDUP(AU2495/AO2495,0)*AO2495,ROUNDUP(AU2495/AP2495,0)*AP2495)),0))</f>
        <v>648</v>
      </c>
      <c r="BA2495" s="27" t="str">
        <f t="shared" ref="BA2495:BA2558" si="634">IF(AND(AW2495&gt;3,AX2495&gt;3),"Kelipatan Kirim/Master box &gt; 3x FC+index",IF(AF2495&lt;=AS2495,"1",IF(AND(AF2495&gt;AS2495,AF2495&lt;=AM2495),"2","3")))</f>
        <v>3</v>
      </c>
      <c r="BB2495" s="34">
        <v>0.0001232</v>
      </c>
      <c r="BC2495" s="34">
        <f t="shared" ref="BC2495:BC2558" si="635">BB2495*AZ2495</f>
        <v>0.0798336</v>
      </c>
      <c r="BD2495" s="34" t="e">
        <f t="shared" si="620"/>
        <v>#REF!</v>
      </c>
      <c r="BE2495" s="34">
        <v>0.06</v>
      </c>
      <c r="BF2495" s="34">
        <f t="shared" si="623"/>
        <v>38.88</v>
      </c>
      <c r="BG2495" s="34" t="e">
        <f t="shared" si="621"/>
        <v>#REF!</v>
      </c>
      <c r="BH2495" t="str">
        <f>IF(AT2495="UDARA","U","N")&amp;LEFT($C$4,2)&amp;MID($C$4,4,2)&amp;LEFT(A2495,3)&amp;MID(E2495,2,2)&amp;VLOOKUP(E2495,Acuan_Reference!C:L,10,0)</f>
        <v>N1501SMG71A2</v>
      </c>
      <c r="BI2495" t="s">
        <v>84</v>
      </c>
      <c r="BJ2495" t="s">
        <v>119</v>
      </c>
      <c r="BK2495" t="s">
        <v>86</v>
      </c>
      <c r="BL2495" t="s">
        <v>87</v>
      </c>
    </row>
    <row r="2496" hidden="1" spans="1:64">
      <c r="A2496" t="s">
        <v>113</v>
      </c>
      <c r="B2496" t="s">
        <v>75</v>
      </c>
      <c r="C2496" t="s">
        <v>76</v>
      </c>
      <c r="D2496" t="s">
        <v>154</v>
      </c>
      <c r="E2496" t="s">
        <v>302</v>
      </c>
      <c r="F2496" t="s">
        <v>303</v>
      </c>
      <c r="G2496" t="s">
        <v>118</v>
      </c>
      <c r="H2496" t="s">
        <v>81</v>
      </c>
      <c r="I2496" s="34">
        <v>12750</v>
      </c>
      <c r="J2496" s="35">
        <v>2377</v>
      </c>
      <c r="K2496" s="35">
        <v>2211</v>
      </c>
      <c r="L2496" s="35">
        <v>4414</v>
      </c>
      <c r="M2496" s="35">
        <v>6782</v>
      </c>
      <c r="N2496" s="35">
        <v>5487</v>
      </c>
      <c r="O2496" s="35">
        <v>2208</v>
      </c>
      <c r="P2496" s="35">
        <v>3778</v>
      </c>
      <c r="Q2496" s="35">
        <v>3741</v>
      </c>
      <c r="R2496" s="35">
        <v>4240</v>
      </c>
      <c r="S2496" s="35">
        <v>5036</v>
      </c>
      <c r="T2496" s="35">
        <v>3222</v>
      </c>
      <c r="U2496" s="35">
        <v>8485</v>
      </c>
      <c r="V2496" s="34">
        <v>5581</v>
      </c>
      <c r="W2496" s="34">
        <f t="shared" si="624"/>
        <v>4842</v>
      </c>
      <c r="X2496" s="35">
        <v>1443</v>
      </c>
      <c r="Y2496" s="35">
        <v>0</v>
      </c>
      <c r="Z2496" s="35">
        <v>0</v>
      </c>
      <c r="AA2496" s="34">
        <v>4007</v>
      </c>
      <c r="AB2496" s="34">
        <v>0</v>
      </c>
      <c r="AC2496" s="34">
        <v>0</v>
      </c>
      <c r="AD2496" s="34">
        <v>0</v>
      </c>
      <c r="AE2496" s="34">
        <f t="shared" si="625"/>
        <v>4007</v>
      </c>
      <c r="AF2496" s="34">
        <f t="shared" si="626"/>
        <v>0.717971689661351</v>
      </c>
      <c r="AG2496" s="34">
        <f t="shared" si="627"/>
        <v>0.827550598926064</v>
      </c>
      <c r="AH2496" s="34">
        <v>9216</v>
      </c>
      <c r="AI2496" s="34">
        <v>0</v>
      </c>
      <c r="AJ2496" s="35">
        <v>23976</v>
      </c>
      <c r="AK2496" s="35">
        <v>5062</v>
      </c>
      <c r="AL2496" s="35">
        <v>2819</v>
      </c>
      <c r="AM2496" s="34">
        <v>0.25</v>
      </c>
      <c r="AN2496" s="34">
        <f t="shared" si="628"/>
        <v>1210.5</v>
      </c>
      <c r="AO2496" s="35">
        <v>72</v>
      </c>
      <c r="AP2496" s="35">
        <v>72</v>
      </c>
      <c r="AQ2496" t="s">
        <v>82</v>
      </c>
      <c r="AR2496">
        <v>12</v>
      </c>
      <c r="AS2496" s="34">
        <v>0.033333333333333</v>
      </c>
      <c r="AT2496" t="s">
        <v>83</v>
      </c>
      <c r="AU2496" s="35">
        <f t="shared" si="622"/>
        <v>16.875</v>
      </c>
      <c r="AV2496" s="35">
        <f t="shared" si="629"/>
        <v>72</v>
      </c>
      <c r="AW2496" s="35">
        <f t="shared" si="630"/>
        <v>0.8424204874019</v>
      </c>
      <c r="AX2496" s="35">
        <f t="shared" si="631"/>
        <v>0.260223048327138</v>
      </c>
      <c r="AY2496" s="35">
        <f t="shared" si="632"/>
        <v>72</v>
      </c>
      <c r="AZ2496" s="35">
        <f t="shared" si="633"/>
        <v>72</v>
      </c>
      <c r="BA2496" s="27" t="str">
        <f t="shared" si="634"/>
        <v>3</v>
      </c>
      <c r="BB2496" s="34">
        <v>0.0001232</v>
      </c>
      <c r="BC2496" s="34">
        <f t="shared" si="635"/>
        <v>0.0088704</v>
      </c>
      <c r="BD2496" s="34" t="e">
        <f t="shared" ref="BD2496:BD2559" si="636">BD2495+BC2496</f>
        <v>#REF!</v>
      </c>
      <c r="BE2496" s="34">
        <v>0.06</v>
      </c>
      <c r="BF2496" s="34">
        <f t="shared" si="623"/>
        <v>4.32</v>
      </c>
      <c r="BG2496" s="34" t="e">
        <f t="shared" ref="BG2496:BG2559" si="637">BG2495+BF2496</f>
        <v>#REF!</v>
      </c>
      <c r="BH2496" t="str">
        <f>IF(AT2496="UDARA","U","N")&amp;LEFT($C$4,2)&amp;MID($C$4,4,2)&amp;LEFT(A2496,3)&amp;MID(E2496,2,2)&amp;VLOOKUP(E2496,Acuan_Reference!C:L,10,0)</f>
        <v>N1501TGR71A2</v>
      </c>
      <c r="BI2496" t="s">
        <v>84</v>
      </c>
      <c r="BJ2496" t="s">
        <v>119</v>
      </c>
      <c r="BK2496" t="s">
        <v>86</v>
      </c>
      <c r="BL2496" t="s">
        <v>87</v>
      </c>
    </row>
    <row r="2497" hidden="1" spans="1:64">
      <c r="A2497" t="s">
        <v>114</v>
      </c>
      <c r="B2497" t="s">
        <v>75</v>
      </c>
      <c r="C2497" t="s">
        <v>76</v>
      </c>
      <c r="D2497" t="s">
        <v>154</v>
      </c>
      <c r="E2497" t="s">
        <v>302</v>
      </c>
      <c r="F2497" t="s">
        <v>303</v>
      </c>
      <c r="G2497" t="s">
        <v>118</v>
      </c>
      <c r="H2497" t="s">
        <v>81</v>
      </c>
      <c r="I2497" s="34">
        <v>12750</v>
      </c>
      <c r="J2497" s="35">
        <v>1511</v>
      </c>
      <c r="K2497" s="35">
        <v>1014</v>
      </c>
      <c r="L2497" s="35">
        <v>1987</v>
      </c>
      <c r="M2497" s="35">
        <v>3018</v>
      </c>
      <c r="N2497" s="35">
        <v>1423</v>
      </c>
      <c r="O2497" s="35">
        <v>1794</v>
      </c>
      <c r="P2497" s="35">
        <v>762</v>
      </c>
      <c r="Q2497" s="35">
        <v>1728</v>
      </c>
      <c r="R2497" s="35">
        <v>2247</v>
      </c>
      <c r="S2497" s="35">
        <v>1156</v>
      </c>
      <c r="T2497" s="35">
        <v>1625</v>
      </c>
      <c r="U2497" s="35">
        <v>2510</v>
      </c>
      <c r="V2497" s="34">
        <v>1763.6666666667</v>
      </c>
      <c r="W2497" s="34">
        <f t="shared" si="624"/>
        <v>1756.66666666667</v>
      </c>
      <c r="X2497" s="35">
        <v>319</v>
      </c>
      <c r="Y2497" s="35">
        <v>0</v>
      </c>
      <c r="Z2497" s="35">
        <v>0</v>
      </c>
      <c r="AA2497" s="34">
        <v>1518</v>
      </c>
      <c r="AB2497" s="34">
        <v>0</v>
      </c>
      <c r="AC2497" s="34">
        <v>360</v>
      </c>
      <c r="AD2497" s="34">
        <v>0</v>
      </c>
      <c r="AE2497" s="34">
        <f t="shared" si="625"/>
        <v>1878</v>
      </c>
      <c r="AF2497" s="34">
        <f t="shared" si="626"/>
        <v>1.06482706482704</v>
      </c>
      <c r="AG2497" s="34">
        <f t="shared" si="627"/>
        <v>1.06907020872865</v>
      </c>
      <c r="AH2497" s="34">
        <v>9216</v>
      </c>
      <c r="AI2497" s="34">
        <v>0</v>
      </c>
      <c r="AJ2497" s="35">
        <v>23976</v>
      </c>
      <c r="AK2497" s="35">
        <v>1996</v>
      </c>
      <c r="AL2497" s="35">
        <v>1135</v>
      </c>
      <c r="AM2497" s="34">
        <v>0.7</v>
      </c>
      <c r="AN2497" s="34">
        <f t="shared" si="628"/>
        <v>1229.66666666667</v>
      </c>
      <c r="AO2497" s="35">
        <v>72</v>
      </c>
      <c r="AP2497" s="35">
        <v>72</v>
      </c>
      <c r="AQ2497" t="s">
        <v>82</v>
      </c>
      <c r="AR2497">
        <v>8</v>
      </c>
      <c r="AS2497" s="34">
        <v>0.066666666666667</v>
      </c>
      <c r="AT2497" t="s">
        <v>83</v>
      </c>
      <c r="AU2497" s="35">
        <f t="shared" si="622"/>
        <v>365</v>
      </c>
      <c r="AV2497" s="35">
        <f t="shared" si="629"/>
        <v>432</v>
      </c>
      <c r="AW2497" s="35">
        <f t="shared" si="630"/>
        <v>1.31499051233397</v>
      </c>
      <c r="AX2497" s="35">
        <f t="shared" si="631"/>
        <v>0.66888045540797</v>
      </c>
      <c r="AY2497" s="35">
        <f t="shared" si="632"/>
        <v>432</v>
      </c>
      <c r="AZ2497" s="35">
        <f t="shared" si="633"/>
        <v>432</v>
      </c>
      <c r="BA2497" s="27" t="str">
        <f t="shared" si="634"/>
        <v>3</v>
      </c>
      <c r="BB2497" s="34">
        <v>0.0001232</v>
      </c>
      <c r="BC2497" s="34">
        <f t="shared" si="635"/>
        <v>0.0532224</v>
      </c>
      <c r="BD2497" s="34" t="e">
        <f t="shared" si="636"/>
        <v>#REF!</v>
      </c>
      <c r="BE2497" s="34">
        <v>0.06</v>
      </c>
      <c r="BF2497" s="34">
        <f t="shared" si="623"/>
        <v>25.92</v>
      </c>
      <c r="BG2497" s="34" t="e">
        <f t="shared" si="637"/>
        <v>#REF!</v>
      </c>
      <c r="BH2497" t="str">
        <f>IF(AT2497="UDARA","U","N")&amp;LEFT($C$4,2)&amp;MID($C$4,4,2)&amp;LEFT(A2497,3)&amp;MID(E2497,2,2)&amp;VLOOKUP(E2497,Acuan_Reference!C:L,10,0)</f>
        <v>N1501YGY71A2</v>
      </c>
      <c r="BI2497" t="s">
        <v>84</v>
      </c>
      <c r="BJ2497" t="s">
        <v>119</v>
      </c>
      <c r="BK2497" t="s">
        <v>86</v>
      </c>
      <c r="BL2497" t="s">
        <v>87</v>
      </c>
    </row>
    <row r="2498" hidden="1" spans="1:64">
      <c r="A2498" t="s">
        <v>74</v>
      </c>
      <c r="B2498" t="s">
        <v>75</v>
      </c>
      <c r="C2498" t="s">
        <v>76</v>
      </c>
      <c r="D2498" t="s">
        <v>154</v>
      </c>
      <c r="E2498" t="s">
        <v>304</v>
      </c>
      <c r="F2498" t="s">
        <v>305</v>
      </c>
      <c r="G2498" t="s">
        <v>80</v>
      </c>
      <c r="H2498" t="s">
        <v>81</v>
      </c>
      <c r="I2498" s="34">
        <v>47940</v>
      </c>
      <c r="J2498" s="35">
        <v>224</v>
      </c>
      <c r="K2498" s="35">
        <v>312</v>
      </c>
      <c r="L2498" s="35">
        <v>343</v>
      </c>
      <c r="M2498" s="35">
        <v>692</v>
      </c>
      <c r="N2498" s="35">
        <v>1215</v>
      </c>
      <c r="O2498" s="35">
        <v>294</v>
      </c>
      <c r="P2498" s="35">
        <v>611</v>
      </c>
      <c r="Q2498" s="35">
        <v>591</v>
      </c>
      <c r="R2498" s="35">
        <v>412</v>
      </c>
      <c r="S2498" s="35">
        <v>535</v>
      </c>
      <c r="T2498" s="35">
        <v>1376</v>
      </c>
      <c r="U2498" s="35">
        <v>403</v>
      </c>
      <c r="V2498" s="34">
        <v>771.33333333333</v>
      </c>
      <c r="W2498" s="34">
        <f t="shared" si="624"/>
        <v>767.666666666667</v>
      </c>
      <c r="X2498" s="35">
        <v>168</v>
      </c>
      <c r="Y2498" s="35">
        <v>0</v>
      </c>
      <c r="Z2498" s="35">
        <v>0</v>
      </c>
      <c r="AA2498" s="34">
        <v>869</v>
      </c>
      <c r="AB2498" s="34">
        <v>0</v>
      </c>
      <c r="AC2498" s="34">
        <v>96</v>
      </c>
      <c r="AD2498" s="34">
        <v>0</v>
      </c>
      <c r="AE2498" s="34">
        <f t="shared" si="625"/>
        <v>965</v>
      </c>
      <c r="AF2498" s="34">
        <f t="shared" si="626"/>
        <v>1.25108038029387</v>
      </c>
      <c r="AG2498" s="34">
        <f t="shared" si="627"/>
        <v>1.25705601389492</v>
      </c>
      <c r="AH2498" s="34">
        <v>4128</v>
      </c>
      <c r="AI2498" s="34">
        <v>0</v>
      </c>
      <c r="AJ2498" s="35">
        <v>2928</v>
      </c>
      <c r="AK2498" s="35">
        <v>599</v>
      </c>
      <c r="AL2498" s="35">
        <v>524</v>
      </c>
      <c r="AM2498" s="34">
        <v>0.7</v>
      </c>
      <c r="AN2498" s="34">
        <f t="shared" si="628"/>
        <v>537.366666666667</v>
      </c>
      <c r="AO2498" s="35">
        <v>48</v>
      </c>
      <c r="AP2498" s="35">
        <v>48</v>
      </c>
      <c r="AQ2498" t="s">
        <v>82</v>
      </c>
      <c r="AR2498">
        <v>8</v>
      </c>
      <c r="AS2498" s="34">
        <v>0.066666666666667</v>
      </c>
      <c r="AT2498" t="s">
        <v>83</v>
      </c>
      <c r="AU2498" s="35">
        <f t="shared" si="622"/>
        <v>72.2749999999999</v>
      </c>
      <c r="AV2498" s="35">
        <f t="shared" si="629"/>
        <v>96</v>
      </c>
      <c r="AW2498" s="35">
        <f t="shared" si="630"/>
        <v>1.38211029092488</v>
      </c>
      <c r="AX2498" s="35">
        <f t="shared" si="631"/>
        <v>0.699522362136344</v>
      </c>
      <c r="AY2498" s="35">
        <f t="shared" si="632"/>
        <v>96</v>
      </c>
      <c r="AZ2498" s="35">
        <f t="shared" si="633"/>
        <v>96</v>
      </c>
      <c r="BA2498" s="27" t="str">
        <f t="shared" si="634"/>
        <v>3</v>
      </c>
      <c r="BB2498" s="34">
        <v>0.00023409</v>
      </c>
      <c r="BC2498" s="34">
        <f t="shared" si="635"/>
        <v>0.02247264</v>
      </c>
      <c r="BD2498" s="34" t="e">
        <f t="shared" si="636"/>
        <v>#REF!</v>
      </c>
      <c r="BE2498" s="34">
        <v>0.05</v>
      </c>
      <c r="BF2498" s="34">
        <f t="shared" si="623"/>
        <v>4.8</v>
      </c>
      <c r="BG2498" s="34" t="e">
        <f t="shared" si="637"/>
        <v>#REF!</v>
      </c>
      <c r="BH2498" t="str">
        <f>IF(AT2498="UDARA","U","N")&amp;LEFT($C$4,2)&amp;MID($C$4,4,2)&amp;LEFT(A2498,3)&amp;MID(E2498,2,2)&amp;VLOOKUP(E2498,Acuan_Reference!C:L,10,0)</f>
        <v>N1501BDG71AB</v>
      </c>
      <c r="BI2498" t="s">
        <v>84</v>
      </c>
      <c r="BJ2498" t="s">
        <v>85</v>
      </c>
      <c r="BK2498" t="s">
        <v>86</v>
      </c>
      <c r="BL2498" t="s">
        <v>87</v>
      </c>
    </row>
    <row r="2499" hidden="1" spans="1:64">
      <c r="A2499" t="s">
        <v>88</v>
      </c>
      <c r="B2499" t="s">
        <v>75</v>
      </c>
      <c r="C2499" t="s">
        <v>76</v>
      </c>
      <c r="D2499" t="s">
        <v>154</v>
      </c>
      <c r="E2499" t="s">
        <v>304</v>
      </c>
      <c r="F2499" t="s">
        <v>305</v>
      </c>
      <c r="G2499" t="s">
        <v>80</v>
      </c>
      <c r="H2499" t="s">
        <v>81</v>
      </c>
      <c r="I2499" s="34">
        <v>47940</v>
      </c>
      <c r="J2499" s="35">
        <v>50</v>
      </c>
      <c r="K2499" s="35">
        <v>40</v>
      </c>
      <c r="L2499" s="35">
        <v>101</v>
      </c>
      <c r="M2499" s="35">
        <v>96</v>
      </c>
      <c r="N2499" s="35">
        <v>103</v>
      </c>
      <c r="O2499" s="35">
        <v>72</v>
      </c>
      <c r="P2499" s="35">
        <v>159</v>
      </c>
      <c r="Q2499" s="35">
        <v>105</v>
      </c>
      <c r="R2499" s="35">
        <v>117</v>
      </c>
      <c r="S2499" s="35">
        <v>55</v>
      </c>
      <c r="T2499" s="35">
        <v>108</v>
      </c>
      <c r="U2499" s="35">
        <v>82</v>
      </c>
      <c r="V2499" s="34">
        <v>81.666666666667</v>
      </c>
      <c r="W2499" s="34">
        <f t="shared" si="624"/>
        <v>84.6666666666667</v>
      </c>
      <c r="X2499" s="35">
        <v>33</v>
      </c>
      <c r="Y2499" s="35">
        <v>0</v>
      </c>
      <c r="Z2499" s="35">
        <v>0</v>
      </c>
      <c r="AA2499" s="34">
        <v>143</v>
      </c>
      <c r="AB2499" s="34">
        <v>0</v>
      </c>
      <c r="AC2499" s="34">
        <v>0</v>
      </c>
      <c r="AD2499" s="34">
        <v>0</v>
      </c>
      <c r="AE2499" s="34">
        <f t="shared" si="625"/>
        <v>143</v>
      </c>
      <c r="AF2499" s="34">
        <f t="shared" si="626"/>
        <v>1.75102040816326</v>
      </c>
      <c r="AG2499" s="34">
        <f t="shared" si="627"/>
        <v>1.68897637795276</v>
      </c>
      <c r="AH2499" s="34">
        <v>4128</v>
      </c>
      <c r="AI2499" s="34">
        <v>0</v>
      </c>
      <c r="AJ2499" s="35">
        <v>2928</v>
      </c>
      <c r="AK2499" s="35">
        <v>109</v>
      </c>
      <c r="AL2499" s="35">
        <v>64</v>
      </c>
      <c r="AM2499" s="34">
        <v>0.6</v>
      </c>
      <c r="AN2499" s="34">
        <f t="shared" si="628"/>
        <v>50.8</v>
      </c>
      <c r="AO2499" s="35">
        <v>48</v>
      </c>
      <c r="AP2499" s="35">
        <v>48</v>
      </c>
      <c r="AQ2499" t="s">
        <v>82</v>
      </c>
      <c r="AR2499">
        <v>8</v>
      </c>
      <c r="AS2499" s="34">
        <v>0.033333333333333</v>
      </c>
      <c r="AT2499" t="s">
        <v>83</v>
      </c>
      <c r="AU2499" s="35">
        <f t="shared" si="622"/>
        <v>0</v>
      </c>
      <c r="AV2499" s="35">
        <f t="shared" si="629"/>
        <v>0</v>
      </c>
      <c r="AW2499" s="35">
        <f t="shared" si="630"/>
        <v>1.68897637795276</v>
      </c>
      <c r="AX2499" s="35">
        <f t="shared" si="631"/>
        <v>0.933070866141732</v>
      </c>
      <c r="AY2499" s="35">
        <f t="shared" si="632"/>
        <v>0</v>
      </c>
      <c r="AZ2499" s="35">
        <f t="shared" si="633"/>
        <v>0</v>
      </c>
      <c r="BA2499" s="27" t="str">
        <f t="shared" si="634"/>
        <v>3</v>
      </c>
      <c r="BB2499" s="34">
        <v>0.00023409</v>
      </c>
      <c r="BC2499" s="34">
        <f t="shared" si="635"/>
        <v>0</v>
      </c>
      <c r="BD2499" s="34" t="e">
        <f t="shared" si="636"/>
        <v>#REF!</v>
      </c>
      <c r="BE2499" s="34">
        <v>0.05</v>
      </c>
      <c r="BF2499" s="34">
        <f t="shared" si="623"/>
        <v>0</v>
      </c>
      <c r="BG2499" s="34" t="e">
        <f t="shared" si="637"/>
        <v>#REF!</v>
      </c>
      <c r="BH2499" t="str">
        <f>IF(AT2499="UDARA","U","N")&amp;LEFT($C$4,2)&amp;MID($C$4,4,2)&amp;LEFT(A2499,3)&amp;MID(E2499,2,2)&amp;VLOOKUP(E2499,Acuan_Reference!C:L,10,0)</f>
        <v>N1501BGR71AB</v>
      </c>
      <c r="BI2499" t="s">
        <v>84</v>
      </c>
      <c r="BJ2499" t="s">
        <v>85</v>
      </c>
      <c r="BK2499" t="s">
        <v>86</v>
      </c>
      <c r="BL2499" t="s">
        <v>87</v>
      </c>
    </row>
    <row r="2500" hidden="1" spans="1:64">
      <c r="A2500" t="s">
        <v>89</v>
      </c>
      <c r="B2500" t="s">
        <v>75</v>
      </c>
      <c r="C2500" t="s">
        <v>76</v>
      </c>
      <c r="D2500" t="s">
        <v>154</v>
      </c>
      <c r="E2500" t="s">
        <v>304</v>
      </c>
      <c r="F2500" t="s">
        <v>305</v>
      </c>
      <c r="G2500" t="s">
        <v>80</v>
      </c>
      <c r="H2500" t="s">
        <v>81</v>
      </c>
      <c r="I2500" s="34">
        <v>47940</v>
      </c>
      <c r="J2500" s="35">
        <v>62</v>
      </c>
      <c r="K2500" s="35">
        <v>254</v>
      </c>
      <c r="L2500" s="35">
        <v>187</v>
      </c>
      <c r="M2500" s="35">
        <v>375</v>
      </c>
      <c r="N2500" s="35">
        <v>336</v>
      </c>
      <c r="O2500" s="35">
        <v>526</v>
      </c>
      <c r="P2500" s="35">
        <v>430</v>
      </c>
      <c r="Q2500" s="35">
        <v>245</v>
      </c>
      <c r="R2500" s="35">
        <v>251</v>
      </c>
      <c r="S2500" s="35">
        <v>184</v>
      </c>
      <c r="T2500" s="35">
        <v>717</v>
      </c>
      <c r="U2500" s="35">
        <v>302</v>
      </c>
      <c r="V2500" s="34">
        <v>401</v>
      </c>
      <c r="W2500" s="34">
        <f t="shared" si="624"/>
        <v>426.333333333333</v>
      </c>
      <c r="X2500" s="35">
        <v>9</v>
      </c>
      <c r="Y2500" s="35">
        <v>0</v>
      </c>
      <c r="Z2500" s="35">
        <v>0</v>
      </c>
      <c r="AA2500" s="34">
        <v>524</v>
      </c>
      <c r="AB2500" s="34">
        <v>0</v>
      </c>
      <c r="AC2500" s="34">
        <v>0</v>
      </c>
      <c r="AD2500" s="34">
        <v>288</v>
      </c>
      <c r="AE2500" s="34">
        <f t="shared" si="625"/>
        <v>812</v>
      </c>
      <c r="AF2500" s="34">
        <f t="shared" si="626"/>
        <v>2.02493765586035</v>
      </c>
      <c r="AG2500" s="34">
        <f t="shared" si="627"/>
        <v>1.22908522283034</v>
      </c>
      <c r="AH2500" s="34">
        <v>4128</v>
      </c>
      <c r="AI2500" s="34">
        <v>0</v>
      </c>
      <c r="AJ2500" s="35">
        <v>2928</v>
      </c>
      <c r="AK2500" s="35">
        <v>265</v>
      </c>
      <c r="AL2500" s="35">
        <v>260</v>
      </c>
      <c r="AM2500" s="34">
        <v>1.3</v>
      </c>
      <c r="AN2500" s="34">
        <f t="shared" si="628"/>
        <v>554.233333333333</v>
      </c>
      <c r="AO2500" s="35">
        <v>48</v>
      </c>
      <c r="AP2500" s="35">
        <v>48</v>
      </c>
      <c r="AQ2500" t="s">
        <v>82</v>
      </c>
      <c r="AR2500">
        <v>4</v>
      </c>
      <c r="AS2500" s="34">
        <v>0.53333333333333</v>
      </c>
      <c r="AT2500" t="s">
        <v>83</v>
      </c>
      <c r="AU2500" s="35">
        <f t="shared" si="622"/>
        <v>1.67500000000001</v>
      </c>
      <c r="AV2500" s="35">
        <f t="shared" si="629"/>
        <v>48</v>
      </c>
      <c r="AW2500" s="35">
        <f t="shared" si="630"/>
        <v>2.01720093823299</v>
      </c>
      <c r="AX2500" s="35">
        <f t="shared" si="631"/>
        <v>1.40734949179046</v>
      </c>
      <c r="AY2500" s="35">
        <f t="shared" si="632"/>
        <v>48</v>
      </c>
      <c r="AZ2500" s="35">
        <f t="shared" si="633"/>
        <v>48</v>
      </c>
      <c r="BA2500" s="27" t="str">
        <f t="shared" si="634"/>
        <v>3</v>
      </c>
      <c r="BB2500" s="34">
        <v>0.00023409</v>
      </c>
      <c r="BC2500" s="34">
        <f t="shared" si="635"/>
        <v>0.01123632</v>
      </c>
      <c r="BD2500" s="34" t="e">
        <f t="shared" si="636"/>
        <v>#REF!</v>
      </c>
      <c r="BE2500" s="34">
        <v>0.05</v>
      </c>
      <c r="BF2500" s="34">
        <f t="shared" si="623"/>
        <v>2.4</v>
      </c>
      <c r="BG2500" s="34" t="e">
        <f t="shared" si="637"/>
        <v>#REF!</v>
      </c>
      <c r="BH2500" t="str">
        <f>IF(AT2500="UDARA","U","N")&amp;LEFT($C$4,2)&amp;MID($C$4,4,2)&amp;LEFT(A2500,3)&amp;MID(E2500,2,2)&amp;VLOOKUP(E2500,Acuan_Reference!C:L,10,0)</f>
        <v>N1501BJM71AB</v>
      </c>
      <c r="BI2500" t="s">
        <v>84</v>
      </c>
      <c r="BJ2500" t="s">
        <v>85</v>
      </c>
      <c r="BK2500" t="s">
        <v>86</v>
      </c>
      <c r="BL2500" t="s">
        <v>87</v>
      </c>
    </row>
    <row r="2501" hidden="1" spans="1:64">
      <c r="A2501" t="s">
        <v>90</v>
      </c>
      <c r="B2501" t="s">
        <v>75</v>
      </c>
      <c r="C2501" t="s">
        <v>76</v>
      </c>
      <c r="D2501" t="s">
        <v>154</v>
      </c>
      <c r="E2501" t="s">
        <v>304</v>
      </c>
      <c r="F2501" t="s">
        <v>305</v>
      </c>
      <c r="G2501" t="s">
        <v>80</v>
      </c>
      <c r="H2501" t="s">
        <v>81</v>
      </c>
      <c r="I2501" s="34">
        <v>47940</v>
      </c>
      <c r="J2501" s="35">
        <v>869</v>
      </c>
      <c r="K2501" s="35">
        <v>751</v>
      </c>
      <c r="L2501" s="35">
        <v>596</v>
      </c>
      <c r="M2501" s="35">
        <v>543</v>
      </c>
      <c r="N2501" s="35">
        <v>933</v>
      </c>
      <c r="O2501" s="35">
        <v>473</v>
      </c>
      <c r="P2501" s="35">
        <v>447</v>
      </c>
      <c r="Q2501" s="35">
        <v>759</v>
      </c>
      <c r="R2501" s="35">
        <v>749</v>
      </c>
      <c r="S2501" s="35">
        <v>582</v>
      </c>
      <c r="T2501" s="35">
        <v>1825</v>
      </c>
      <c r="U2501" s="35">
        <v>647</v>
      </c>
      <c r="V2501" s="34">
        <v>1018</v>
      </c>
      <c r="W2501" s="34">
        <f t="shared" si="624"/>
        <v>1061.33333333333</v>
      </c>
      <c r="X2501" s="35">
        <v>339</v>
      </c>
      <c r="Y2501" s="35">
        <v>0</v>
      </c>
      <c r="Z2501" s="35">
        <v>0</v>
      </c>
      <c r="AA2501" s="34">
        <v>693</v>
      </c>
      <c r="AB2501" s="34">
        <v>0</v>
      </c>
      <c r="AC2501" s="34">
        <v>0</v>
      </c>
      <c r="AD2501" s="34">
        <v>336</v>
      </c>
      <c r="AE2501" s="34">
        <f t="shared" si="625"/>
        <v>1029</v>
      </c>
      <c r="AF2501" s="34">
        <f t="shared" si="626"/>
        <v>1.01080550098232</v>
      </c>
      <c r="AG2501" s="34">
        <f t="shared" si="627"/>
        <v>0.652952261306533</v>
      </c>
      <c r="AH2501" s="34">
        <v>4128</v>
      </c>
      <c r="AI2501" s="34">
        <v>0</v>
      </c>
      <c r="AJ2501" s="35">
        <v>2928</v>
      </c>
      <c r="AK2501" s="35">
        <v>813</v>
      </c>
      <c r="AL2501" s="35">
        <v>712</v>
      </c>
      <c r="AM2501" s="34">
        <v>0.6</v>
      </c>
      <c r="AN2501" s="34">
        <f t="shared" si="628"/>
        <v>636.8</v>
      </c>
      <c r="AO2501" s="35">
        <v>48</v>
      </c>
      <c r="AP2501" s="35">
        <v>48</v>
      </c>
      <c r="AQ2501" t="s">
        <v>82</v>
      </c>
      <c r="AR2501">
        <v>12</v>
      </c>
      <c r="AS2501" s="34">
        <v>0.033333333333333</v>
      </c>
      <c r="AT2501" t="s">
        <v>83</v>
      </c>
      <c r="AU2501" s="35">
        <f t="shared" si="622"/>
        <v>239.85</v>
      </c>
      <c r="AV2501" s="35">
        <f t="shared" si="629"/>
        <v>240</v>
      </c>
      <c r="AW2501" s="35">
        <f t="shared" si="630"/>
        <v>1.19566582914573</v>
      </c>
      <c r="AX2501" s="35">
        <f t="shared" si="631"/>
        <v>0.524811557788945</v>
      </c>
      <c r="AY2501" s="35">
        <f t="shared" si="632"/>
        <v>240</v>
      </c>
      <c r="AZ2501" s="35">
        <f t="shared" si="633"/>
        <v>240</v>
      </c>
      <c r="BA2501" s="27" t="str">
        <f t="shared" si="634"/>
        <v>3</v>
      </c>
      <c r="BB2501" s="34">
        <v>0.00023409</v>
      </c>
      <c r="BC2501" s="34">
        <f t="shared" si="635"/>
        <v>0.0561816</v>
      </c>
      <c r="BD2501" s="34" t="e">
        <f t="shared" si="636"/>
        <v>#REF!</v>
      </c>
      <c r="BE2501" s="34">
        <v>0.05</v>
      </c>
      <c r="BF2501" s="34">
        <f t="shared" si="623"/>
        <v>12</v>
      </c>
      <c r="BG2501" s="34" t="e">
        <f t="shared" si="637"/>
        <v>#REF!</v>
      </c>
      <c r="BH2501" t="str">
        <f>IF(AT2501="UDARA","U","N")&amp;LEFT($C$4,2)&amp;MID($C$4,4,2)&amp;LEFT(A2501,3)&amp;MID(E2501,2,2)&amp;VLOOKUP(E2501,Acuan_Reference!C:L,10,0)</f>
        <v>N1501BKS71AB</v>
      </c>
      <c r="BI2501" t="s">
        <v>84</v>
      </c>
      <c r="BJ2501" t="s">
        <v>85</v>
      </c>
      <c r="BK2501" t="s">
        <v>86</v>
      </c>
      <c r="BL2501" t="s">
        <v>87</v>
      </c>
    </row>
    <row r="2502" hidden="1" spans="1:64">
      <c r="A2502" t="s">
        <v>91</v>
      </c>
      <c r="B2502" t="s">
        <v>75</v>
      </c>
      <c r="C2502" t="s">
        <v>76</v>
      </c>
      <c r="D2502" t="s">
        <v>154</v>
      </c>
      <c r="E2502" t="s">
        <v>304</v>
      </c>
      <c r="F2502" t="s">
        <v>305</v>
      </c>
      <c r="G2502" t="s">
        <v>80</v>
      </c>
      <c r="H2502" t="s">
        <v>81</v>
      </c>
      <c r="I2502" s="34">
        <v>47940</v>
      </c>
      <c r="J2502" s="35">
        <v>75</v>
      </c>
      <c r="K2502" s="35">
        <v>56</v>
      </c>
      <c r="L2502" s="35">
        <v>102</v>
      </c>
      <c r="M2502" s="35">
        <v>151</v>
      </c>
      <c r="N2502" s="35">
        <v>123</v>
      </c>
      <c r="O2502" s="35">
        <v>92</v>
      </c>
      <c r="P2502" s="35">
        <v>82</v>
      </c>
      <c r="Q2502" s="35">
        <v>97</v>
      </c>
      <c r="R2502" s="35">
        <v>107</v>
      </c>
      <c r="S2502" s="35">
        <v>83</v>
      </c>
      <c r="T2502" s="35">
        <v>75</v>
      </c>
      <c r="U2502" s="35">
        <v>88</v>
      </c>
      <c r="V2502" s="34">
        <v>82</v>
      </c>
      <c r="W2502" s="34">
        <f t="shared" si="624"/>
        <v>74.3333333333333</v>
      </c>
      <c r="X2502" s="35">
        <v>34</v>
      </c>
      <c r="Y2502" s="35">
        <v>0</v>
      </c>
      <c r="Z2502" s="35">
        <v>0</v>
      </c>
      <c r="AA2502" s="34">
        <v>187</v>
      </c>
      <c r="AB2502" s="34">
        <v>0</v>
      </c>
      <c r="AC2502" s="34">
        <v>0</v>
      </c>
      <c r="AD2502" s="34">
        <v>0</v>
      </c>
      <c r="AE2502" s="34">
        <f t="shared" si="625"/>
        <v>187</v>
      </c>
      <c r="AF2502" s="34">
        <f t="shared" si="626"/>
        <v>2.28048780487805</v>
      </c>
      <c r="AG2502" s="34">
        <f t="shared" si="627"/>
        <v>2.51569506726457</v>
      </c>
      <c r="AH2502" s="34">
        <v>4128</v>
      </c>
      <c r="AI2502" s="34">
        <v>0</v>
      </c>
      <c r="AJ2502" s="35">
        <v>2928</v>
      </c>
      <c r="AK2502" s="35">
        <v>112</v>
      </c>
      <c r="AL2502" s="35">
        <v>60</v>
      </c>
      <c r="AM2502" s="34">
        <v>0.9</v>
      </c>
      <c r="AN2502" s="34">
        <f t="shared" si="628"/>
        <v>66.9</v>
      </c>
      <c r="AO2502" s="35">
        <v>48</v>
      </c>
      <c r="AP2502" s="35">
        <v>48</v>
      </c>
      <c r="AQ2502" t="s">
        <v>82</v>
      </c>
      <c r="AR2502">
        <v>4</v>
      </c>
      <c r="AS2502" s="34">
        <v>0.13333333333333</v>
      </c>
      <c r="AT2502" t="s">
        <v>83</v>
      </c>
      <c r="AU2502" s="35">
        <f t="shared" si="622"/>
        <v>0</v>
      </c>
      <c r="AV2502" s="35">
        <f t="shared" si="629"/>
        <v>0</v>
      </c>
      <c r="AW2502" s="35">
        <f t="shared" si="630"/>
        <v>2.51569506726457</v>
      </c>
      <c r="AX2502" s="35">
        <f t="shared" si="631"/>
        <v>1.7085201793722</v>
      </c>
      <c r="AY2502" s="35">
        <f t="shared" si="632"/>
        <v>0</v>
      </c>
      <c r="AZ2502" s="35">
        <f t="shared" si="633"/>
        <v>0</v>
      </c>
      <c r="BA2502" s="27" t="str">
        <f t="shared" si="634"/>
        <v>3</v>
      </c>
      <c r="BB2502" s="34">
        <v>0.00023409</v>
      </c>
      <c r="BC2502" s="34">
        <f t="shared" si="635"/>
        <v>0</v>
      </c>
      <c r="BD2502" s="34" t="e">
        <f t="shared" si="636"/>
        <v>#REF!</v>
      </c>
      <c r="BE2502" s="34">
        <v>0.05</v>
      </c>
      <c r="BF2502" s="34">
        <f t="shared" si="623"/>
        <v>0</v>
      </c>
      <c r="BG2502" s="34" t="e">
        <f t="shared" si="637"/>
        <v>#REF!</v>
      </c>
      <c r="BH2502" t="str">
        <f>IF(AT2502="UDARA","U","N")&amp;LEFT($C$4,2)&amp;MID($C$4,4,2)&amp;LEFT(A2502,3)&amp;MID(E2502,2,2)&amp;VLOOKUP(E2502,Acuan_Reference!C:L,10,0)</f>
        <v>N1501BLP71AB</v>
      </c>
      <c r="BI2502" t="s">
        <v>84</v>
      </c>
      <c r="BJ2502" t="s">
        <v>85</v>
      </c>
      <c r="BK2502" t="s">
        <v>86</v>
      </c>
      <c r="BL2502" t="s">
        <v>87</v>
      </c>
    </row>
    <row r="2503" hidden="1" spans="1:64">
      <c r="A2503" t="s">
        <v>92</v>
      </c>
      <c r="B2503" t="s">
        <v>75</v>
      </c>
      <c r="C2503" t="s">
        <v>76</v>
      </c>
      <c r="D2503" t="s">
        <v>154</v>
      </c>
      <c r="E2503" t="s">
        <v>304</v>
      </c>
      <c r="F2503" t="s">
        <v>305</v>
      </c>
      <c r="G2503" t="s">
        <v>80</v>
      </c>
      <c r="H2503" t="s">
        <v>81</v>
      </c>
      <c r="I2503" s="34">
        <v>47940</v>
      </c>
      <c r="J2503" s="35">
        <v>32</v>
      </c>
      <c r="K2503" s="35">
        <v>-3</v>
      </c>
      <c r="L2503" s="35">
        <v>-2</v>
      </c>
      <c r="M2503" s="35">
        <v>32</v>
      </c>
      <c r="N2503" s="35">
        <v>-1</v>
      </c>
      <c r="O2503" s="35">
        <v>25</v>
      </c>
      <c r="P2503" s="35">
        <v>19</v>
      </c>
      <c r="Q2503" s="35">
        <v>8</v>
      </c>
      <c r="R2503" s="35">
        <v>40</v>
      </c>
      <c r="S2503" s="35">
        <v>25</v>
      </c>
      <c r="T2503" s="35">
        <v>37</v>
      </c>
      <c r="U2503" s="35">
        <v>4</v>
      </c>
      <c r="V2503" s="34">
        <v>22</v>
      </c>
      <c r="W2503" s="34">
        <f t="shared" si="624"/>
        <v>21.6666666666667</v>
      </c>
      <c r="X2503" s="35">
        <v>6</v>
      </c>
      <c r="Y2503" s="35">
        <v>0</v>
      </c>
      <c r="Z2503" s="35">
        <v>0</v>
      </c>
      <c r="AA2503" s="34">
        <v>76</v>
      </c>
      <c r="AB2503" s="34">
        <v>0</v>
      </c>
      <c r="AC2503" s="34">
        <v>0</v>
      </c>
      <c r="AD2503" s="34">
        <v>0</v>
      </c>
      <c r="AE2503" s="34">
        <f t="shared" si="625"/>
        <v>76</v>
      </c>
      <c r="AF2503" s="34">
        <f t="shared" si="626"/>
        <v>3.45454545454545</v>
      </c>
      <c r="AG2503" s="34">
        <f t="shared" si="627"/>
        <v>3.50769230769231</v>
      </c>
      <c r="AH2503" s="34">
        <v>4128</v>
      </c>
      <c r="AI2503" s="34">
        <v>0</v>
      </c>
      <c r="AJ2503" s="35">
        <v>2928</v>
      </c>
      <c r="AK2503" s="35">
        <v>29</v>
      </c>
      <c r="AL2503" s="35">
        <v>24</v>
      </c>
      <c r="AM2503" s="34">
        <v>1.5</v>
      </c>
      <c r="AN2503" s="34">
        <f t="shared" si="628"/>
        <v>32.5</v>
      </c>
      <c r="AO2503" s="35">
        <v>48</v>
      </c>
      <c r="AP2503" s="35">
        <v>48</v>
      </c>
      <c r="AQ2503" t="s">
        <v>82</v>
      </c>
      <c r="AR2503">
        <v>2</v>
      </c>
      <c r="AS2503" s="34">
        <v>0.53333333333333</v>
      </c>
      <c r="AT2503" t="s">
        <v>83</v>
      </c>
      <c r="AU2503" s="35">
        <f t="shared" ref="AU2503:AU2566" si="638">IF(OR(H2503="PINDAH DISTRIBUTOR",H2503="PESTA NO BUFFER",H2503="PESTA"),0,IF(AL2503+AN2503&lt;AE2503,0,IF((0.75*((AL2503+AN2503)-AE2503))&lt;0,0,0.75*((AL2503+AN2503)-AE2503))))</f>
        <v>0</v>
      </c>
      <c r="AV2503" s="35">
        <f t="shared" si="629"/>
        <v>0</v>
      </c>
      <c r="AW2503" s="35">
        <f t="shared" si="630"/>
        <v>3.50769230769231</v>
      </c>
      <c r="AX2503" s="35">
        <f t="shared" si="631"/>
        <v>2.4</v>
      </c>
      <c r="AY2503" s="35">
        <f t="shared" si="632"/>
        <v>0</v>
      </c>
      <c r="AZ2503" s="35">
        <f t="shared" si="633"/>
        <v>0</v>
      </c>
      <c r="BA2503" s="27" t="str">
        <f t="shared" si="634"/>
        <v>3</v>
      </c>
      <c r="BB2503" s="34">
        <v>0.00023409</v>
      </c>
      <c r="BC2503" s="34">
        <f t="shared" si="635"/>
        <v>0</v>
      </c>
      <c r="BD2503" s="34" t="e">
        <f t="shared" si="636"/>
        <v>#REF!</v>
      </c>
      <c r="BE2503" s="34">
        <v>0.05</v>
      </c>
      <c r="BF2503" s="34">
        <f t="shared" ref="BF2503:BF2566" si="639">BE2503*AY2503</f>
        <v>0</v>
      </c>
      <c r="BG2503" s="34" t="e">
        <f t="shared" si="637"/>
        <v>#REF!</v>
      </c>
      <c r="BH2503" t="str">
        <f>IF(AT2503="UDARA","U","N")&amp;LEFT($C$4,2)&amp;MID($C$4,4,2)&amp;LEFT(A2503,3)&amp;MID(E2503,2,2)&amp;VLOOKUP(E2503,Acuan_Reference!C:L,10,0)</f>
        <v>N1501BTM71AB</v>
      </c>
      <c r="BI2503" t="s">
        <v>84</v>
      </c>
      <c r="BJ2503" t="s">
        <v>85</v>
      </c>
      <c r="BK2503" t="s">
        <v>86</v>
      </c>
      <c r="BL2503" t="s">
        <v>87</v>
      </c>
    </row>
    <row r="2504" hidden="1" spans="1:64">
      <c r="A2504" t="s">
        <v>93</v>
      </c>
      <c r="B2504" t="s">
        <v>75</v>
      </c>
      <c r="C2504" t="s">
        <v>76</v>
      </c>
      <c r="D2504" t="s">
        <v>154</v>
      </c>
      <c r="E2504" t="s">
        <v>304</v>
      </c>
      <c r="F2504" t="s">
        <v>305</v>
      </c>
      <c r="G2504" t="s">
        <v>80</v>
      </c>
      <c r="H2504" t="s">
        <v>81</v>
      </c>
      <c r="I2504" s="34">
        <v>47940</v>
      </c>
      <c r="J2504" s="35">
        <v>14</v>
      </c>
      <c r="K2504" s="35">
        <v>100</v>
      </c>
      <c r="L2504" s="35">
        <v>109</v>
      </c>
      <c r="M2504" s="35">
        <v>198</v>
      </c>
      <c r="N2504" s="35">
        <v>19</v>
      </c>
      <c r="O2504" s="35">
        <v>24</v>
      </c>
      <c r="P2504" s="35">
        <v>58</v>
      </c>
      <c r="Q2504" s="35">
        <v>118</v>
      </c>
      <c r="R2504" s="35">
        <v>61</v>
      </c>
      <c r="S2504" s="35">
        <v>132</v>
      </c>
      <c r="T2504" s="35">
        <v>188</v>
      </c>
      <c r="U2504" s="35">
        <v>60</v>
      </c>
      <c r="V2504" s="34">
        <v>126.66666666667</v>
      </c>
      <c r="W2504" s="34">
        <f t="shared" si="624"/>
        <v>111.333333333333</v>
      </c>
      <c r="X2504" s="35">
        <v>21</v>
      </c>
      <c r="Y2504" s="35">
        <v>0</v>
      </c>
      <c r="Z2504" s="35">
        <v>0</v>
      </c>
      <c r="AA2504" s="34">
        <v>241</v>
      </c>
      <c r="AB2504" s="34">
        <v>0</v>
      </c>
      <c r="AC2504" s="34">
        <v>0</v>
      </c>
      <c r="AD2504" s="34">
        <v>0</v>
      </c>
      <c r="AE2504" s="34">
        <f t="shared" si="625"/>
        <v>241</v>
      </c>
      <c r="AF2504" s="34">
        <f t="shared" si="626"/>
        <v>1.90263157894732</v>
      </c>
      <c r="AG2504" s="34">
        <f t="shared" si="627"/>
        <v>2.16467065868263</v>
      </c>
      <c r="AH2504" s="34">
        <v>4128</v>
      </c>
      <c r="AI2504" s="34">
        <v>0</v>
      </c>
      <c r="AJ2504" s="35">
        <v>2928</v>
      </c>
      <c r="AK2504" s="35">
        <v>122</v>
      </c>
      <c r="AL2504" s="35">
        <v>86</v>
      </c>
      <c r="AM2504" s="34">
        <v>0.8</v>
      </c>
      <c r="AN2504" s="34">
        <f t="shared" si="628"/>
        <v>89.0666666666667</v>
      </c>
      <c r="AO2504" s="35">
        <v>48</v>
      </c>
      <c r="AP2504" s="35">
        <v>48</v>
      </c>
      <c r="AQ2504" t="s">
        <v>82</v>
      </c>
      <c r="AR2504">
        <v>4</v>
      </c>
      <c r="AS2504" s="34">
        <v>0.066666666666667</v>
      </c>
      <c r="AT2504" t="s">
        <v>83</v>
      </c>
      <c r="AU2504" s="35">
        <f t="shared" si="638"/>
        <v>0</v>
      </c>
      <c r="AV2504" s="35">
        <f t="shared" si="629"/>
        <v>0</v>
      </c>
      <c r="AW2504" s="35">
        <f t="shared" si="630"/>
        <v>2.16467065868263</v>
      </c>
      <c r="AX2504" s="35">
        <f t="shared" si="631"/>
        <v>1.39221556886228</v>
      </c>
      <c r="AY2504" s="35">
        <f t="shared" si="632"/>
        <v>0</v>
      </c>
      <c r="AZ2504" s="35">
        <f t="shared" si="633"/>
        <v>0</v>
      </c>
      <c r="BA2504" s="27" t="str">
        <f t="shared" si="634"/>
        <v>3</v>
      </c>
      <c r="BB2504" s="34">
        <v>0.00023409</v>
      </c>
      <c r="BC2504" s="34">
        <f t="shared" si="635"/>
        <v>0</v>
      </c>
      <c r="BD2504" s="34" t="e">
        <f t="shared" si="636"/>
        <v>#REF!</v>
      </c>
      <c r="BE2504" s="34">
        <v>0.05</v>
      </c>
      <c r="BF2504" s="34">
        <f t="shared" si="639"/>
        <v>0</v>
      </c>
      <c r="BG2504" s="34" t="e">
        <f t="shared" si="637"/>
        <v>#REF!</v>
      </c>
      <c r="BH2504" t="str">
        <f>IF(AT2504="UDARA","U","N")&amp;LEFT($C$4,2)&amp;MID($C$4,4,2)&amp;LEFT(A2504,3)&amp;MID(E2504,2,2)&amp;VLOOKUP(E2504,Acuan_Reference!C:L,10,0)</f>
        <v>N1501CRB71AB</v>
      </c>
      <c r="BI2504" t="s">
        <v>84</v>
      </c>
      <c r="BJ2504" t="s">
        <v>85</v>
      </c>
      <c r="BK2504" t="s">
        <v>86</v>
      </c>
      <c r="BL2504" t="s">
        <v>87</v>
      </c>
    </row>
    <row r="2505" hidden="1" spans="1:64">
      <c r="A2505" t="s">
        <v>94</v>
      </c>
      <c r="B2505" t="s">
        <v>75</v>
      </c>
      <c r="C2505" t="s">
        <v>76</v>
      </c>
      <c r="D2505" t="s">
        <v>154</v>
      </c>
      <c r="E2505" t="s">
        <v>304</v>
      </c>
      <c r="F2505" t="s">
        <v>305</v>
      </c>
      <c r="G2505" t="s">
        <v>80</v>
      </c>
      <c r="H2505" t="s">
        <v>81</v>
      </c>
      <c r="I2505" s="34">
        <v>47940</v>
      </c>
      <c r="J2505" s="35">
        <v>202</v>
      </c>
      <c r="K2505" s="35">
        <v>148</v>
      </c>
      <c r="L2505" s="35">
        <v>209</v>
      </c>
      <c r="M2505" s="35">
        <v>311</v>
      </c>
      <c r="N2505" s="35">
        <v>272</v>
      </c>
      <c r="O2505" s="35">
        <v>311</v>
      </c>
      <c r="P2505" s="35">
        <v>276</v>
      </c>
      <c r="Q2505" s="35">
        <v>397</v>
      </c>
      <c r="R2505" s="35">
        <v>202</v>
      </c>
      <c r="S2505" s="35">
        <v>275</v>
      </c>
      <c r="T2505" s="35">
        <v>284</v>
      </c>
      <c r="U2505" s="35">
        <v>216</v>
      </c>
      <c r="V2505" s="34">
        <v>258.33333333333</v>
      </c>
      <c r="W2505" s="34">
        <f t="shared" si="624"/>
        <v>224</v>
      </c>
      <c r="X2505" s="35">
        <v>137</v>
      </c>
      <c r="Y2505" s="35">
        <v>0</v>
      </c>
      <c r="Z2505" s="35">
        <v>0</v>
      </c>
      <c r="AA2505" s="34">
        <v>430</v>
      </c>
      <c r="AB2505" s="34">
        <v>0</v>
      </c>
      <c r="AC2505" s="34">
        <v>0</v>
      </c>
      <c r="AD2505" s="34">
        <v>0</v>
      </c>
      <c r="AE2505" s="34">
        <f t="shared" si="625"/>
        <v>430</v>
      </c>
      <c r="AF2505" s="34">
        <f t="shared" si="626"/>
        <v>1.66451612903228</v>
      </c>
      <c r="AG2505" s="34">
        <f t="shared" si="627"/>
        <v>1.91964285714286</v>
      </c>
      <c r="AH2505" s="34">
        <v>4128</v>
      </c>
      <c r="AI2505" s="34">
        <v>0</v>
      </c>
      <c r="AJ2505" s="35">
        <v>2928</v>
      </c>
      <c r="AK2505" s="35">
        <v>340</v>
      </c>
      <c r="AL2505" s="35">
        <v>172</v>
      </c>
      <c r="AM2505" s="34">
        <v>0.8</v>
      </c>
      <c r="AN2505" s="34">
        <f t="shared" si="628"/>
        <v>179.2</v>
      </c>
      <c r="AO2505" s="35">
        <v>48</v>
      </c>
      <c r="AP2505" s="35">
        <v>48</v>
      </c>
      <c r="AQ2505" t="s">
        <v>82</v>
      </c>
      <c r="AR2505">
        <v>8</v>
      </c>
      <c r="AS2505" s="34">
        <v>0.13333333333333</v>
      </c>
      <c r="AT2505" t="s">
        <v>83</v>
      </c>
      <c r="AU2505" s="35">
        <f t="shared" si="638"/>
        <v>0</v>
      </c>
      <c r="AV2505" s="35">
        <f t="shared" si="629"/>
        <v>0</v>
      </c>
      <c r="AW2505" s="35">
        <f t="shared" si="630"/>
        <v>1.91964285714286</v>
      </c>
      <c r="AX2505" s="35">
        <f t="shared" si="631"/>
        <v>1.15178571428571</v>
      </c>
      <c r="AY2505" s="35">
        <f t="shared" si="632"/>
        <v>0</v>
      </c>
      <c r="AZ2505" s="35">
        <f t="shared" si="633"/>
        <v>0</v>
      </c>
      <c r="BA2505" s="27" t="str">
        <f t="shared" si="634"/>
        <v>3</v>
      </c>
      <c r="BB2505" s="34">
        <v>0.00023409</v>
      </c>
      <c r="BC2505" s="34">
        <f t="shared" si="635"/>
        <v>0</v>
      </c>
      <c r="BD2505" s="34" t="e">
        <f t="shared" si="636"/>
        <v>#REF!</v>
      </c>
      <c r="BE2505" s="34">
        <v>0.05</v>
      </c>
      <c r="BF2505" s="34">
        <f t="shared" si="639"/>
        <v>0</v>
      </c>
      <c r="BG2505" s="34" t="e">
        <f t="shared" si="637"/>
        <v>#REF!</v>
      </c>
      <c r="BH2505" t="str">
        <f>IF(AT2505="UDARA","U","N")&amp;LEFT($C$4,2)&amp;MID($C$4,4,2)&amp;LEFT(A2505,3)&amp;MID(E2505,2,2)&amp;VLOOKUP(E2505,Acuan_Reference!C:L,10,0)</f>
        <v>N1501DPS71AB</v>
      </c>
      <c r="BI2505" t="s">
        <v>84</v>
      </c>
      <c r="BJ2505" t="s">
        <v>85</v>
      </c>
      <c r="BK2505" t="s">
        <v>86</v>
      </c>
      <c r="BL2505" t="s">
        <v>87</v>
      </c>
    </row>
    <row r="2506" hidden="1" spans="1:64">
      <c r="A2506" t="s">
        <v>95</v>
      </c>
      <c r="B2506" t="s">
        <v>75</v>
      </c>
      <c r="C2506" t="s">
        <v>76</v>
      </c>
      <c r="D2506" t="s">
        <v>154</v>
      </c>
      <c r="E2506" t="s">
        <v>304</v>
      </c>
      <c r="F2506" t="s">
        <v>305</v>
      </c>
      <c r="G2506" t="s">
        <v>80</v>
      </c>
      <c r="H2506" t="s">
        <v>81</v>
      </c>
      <c r="I2506" s="34">
        <v>47940</v>
      </c>
      <c r="J2506" s="35">
        <v>322</v>
      </c>
      <c r="K2506" s="35">
        <v>645</v>
      </c>
      <c r="L2506" s="35">
        <v>329</v>
      </c>
      <c r="M2506" s="35">
        <v>773</v>
      </c>
      <c r="N2506" s="35">
        <v>584</v>
      </c>
      <c r="O2506" s="35">
        <v>765</v>
      </c>
      <c r="P2506" s="35">
        <v>1015</v>
      </c>
      <c r="Q2506" s="35">
        <v>329</v>
      </c>
      <c r="R2506" s="35">
        <v>466</v>
      </c>
      <c r="S2506" s="35">
        <v>510</v>
      </c>
      <c r="T2506" s="35">
        <v>985</v>
      </c>
      <c r="U2506" s="35">
        <v>459</v>
      </c>
      <c r="V2506" s="34">
        <v>651.33333333333</v>
      </c>
      <c r="W2506" s="34">
        <f t="shared" si="624"/>
        <v>629</v>
      </c>
      <c r="X2506" s="35">
        <v>225</v>
      </c>
      <c r="Y2506" s="35">
        <v>0</v>
      </c>
      <c r="Z2506" s="35">
        <v>0</v>
      </c>
      <c r="AA2506" s="34">
        <v>325</v>
      </c>
      <c r="AB2506" s="34">
        <v>0</v>
      </c>
      <c r="AC2506" s="34">
        <v>0</v>
      </c>
      <c r="AD2506" s="34">
        <v>144</v>
      </c>
      <c r="AE2506" s="34">
        <f t="shared" si="625"/>
        <v>469</v>
      </c>
      <c r="AF2506" s="34">
        <f t="shared" si="626"/>
        <v>0.720061412487209</v>
      </c>
      <c r="AG2506" s="34">
        <f t="shared" si="627"/>
        <v>0.516693163751987</v>
      </c>
      <c r="AH2506" s="34">
        <v>4128</v>
      </c>
      <c r="AI2506" s="34">
        <v>0</v>
      </c>
      <c r="AJ2506" s="35">
        <v>2928</v>
      </c>
      <c r="AK2506" s="35">
        <v>508</v>
      </c>
      <c r="AL2506" s="35">
        <v>443</v>
      </c>
      <c r="AM2506" s="34">
        <v>0.25</v>
      </c>
      <c r="AN2506" s="34">
        <f t="shared" si="628"/>
        <v>157.25</v>
      </c>
      <c r="AO2506" s="35">
        <v>48</v>
      </c>
      <c r="AP2506" s="35">
        <v>48</v>
      </c>
      <c r="AQ2506" t="s">
        <v>82</v>
      </c>
      <c r="AR2506">
        <v>12</v>
      </c>
      <c r="AS2506" s="34">
        <v>0.033333333333333</v>
      </c>
      <c r="AT2506" t="s">
        <v>83</v>
      </c>
      <c r="AU2506" s="35">
        <f t="shared" si="638"/>
        <v>98.4375</v>
      </c>
      <c r="AV2506" s="35">
        <f t="shared" si="629"/>
        <v>144</v>
      </c>
      <c r="AW2506" s="35">
        <f t="shared" si="630"/>
        <v>0.97456279809221</v>
      </c>
      <c r="AX2506" s="35">
        <f t="shared" si="631"/>
        <v>0.27027027027027</v>
      </c>
      <c r="AY2506" s="35">
        <f t="shared" si="632"/>
        <v>144</v>
      </c>
      <c r="AZ2506" s="35">
        <f t="shared" si="633"/>
        <v>144</v>
      </c>
      <c r="BA2506" s="27" t="str">
        <f t="shared" si="634"/>
        <v>3</v>
      </c>
      <c r="BB2506" s="34">
        <v>0.00023409</v>
      </c>
      <c r="BC2506" s="34">
        <f t="shared" si="635"/>
        <v>0.03370896</v>
      </c>
      <c r="BD2506" s="34" t="e">
        <f t="shared" si="636"/>
        <v>#REF!</v>
      </c>
      <c r="BE2506" s="34">
        <v>0.05</v>
      </c>
      <c r="BF2506" s="34">
        <f t="shared" si="639"/>
        <v>7.2</v>
      </c>
      <c r="BG2506" s="34" t="e">
        <f t="shared" si="637"/>
        <v>#REF!</v>
      </c>
      <c r="BH2506" t="str">
        <f>IF(AT2506="UDARA","U","N")&amp;LEFT($C$4,2)&amp;MID($C$4,4,2)&amp;LEFT(A2506,3)&amp;MID(E2506,2,2)&amp;VLOOKUP(E2506,Acuan_Reference!C:L,10,0)</f>
        <v>N1501JAK71AB</v>
      </c>
      <c r="BI2506" t="s">
        <v>84</v>
      </c>
      <c r="BJ2506" t="s">
        <v>85</v>
      </c>
      <c r="BK2506" t="s">
        <v>86</v>
      </c>
      <c r="BL2506" t="s">
        <v>87</v>
      </c>
    </row>
    <row r="2507" hidden="1" spans="1:64">
      <c r="A2507" t="s">
        <v>96</v>
      </c>
      <c r="B2507" t="s">
        <v>75</v>
      </c>
      <c r="C2507" t="s">
        <v>76</v>
      </c>
      <c r="D2507" t="s">
        <v>154</v>
      </c>
      <c r="E2507" t="s">
        <v>304</v>
      </c>
      <c r="F2507" t="s">
        <v>305</v>
      </c>
      <c r="G2507" t="s">
        <v>80</v>
      </c>
      <c r="H2507" t="s">
        <v>81</v>
      </c>
      <c r="I2507" s="34">
        <v>47940</v>
      </c>
      <c r="J2507" s="35">
        <v>29</v>
      </c>
      <c r="K2507" s="35">
        <v>15</v>
      </c>
      <c r="L2507" s="35">
        <v>31</v>
      </c>
      <c r="M2507" s="35">
        <v>114</v>
      </c>
      <c r="N2507" s="35">
        <v>21</v>
      </c>
      <c r="O2507" s="35">
        <v>144</v>
      </c>
      <c r="P2507" s="35">
        <v>40</v>
      </c>
      <c r="Q2507" s="35">
        <v>50</v>
      </c>
      <c r="R2507" s="35">
        <v>45</v>
      </c>
      <c r="S2507" s="35">
        <v>34</v>
      </c>
      <c r="T2507" s="35">
        <v>27</v>
      </c>
      <c r="U2507" s="35">
        <v>55</v>
      </c>
      <c r="V2507" s="34">
        <v>38.666666666667</v>
      </c>
      <c r="W2507" s="34">
        <f t="shared" si="624"/>
        <v>35.3333333333333</v>
      </c>
      <c r="X2507" s="35">
        <v>16</v>
      </c>
      <c r="Y2507" s="35">
        <v>0</v>
      </c>
      <c r="Z2507" s="35">
        <v>0</v>
      </c>
      <c r="AA2507" s="34">
        <v>105</v>
      </c>
      <c r="AB2507" s="34">
        <v>0</v>
      </c>
      <c r="AC2507" s="34">
        <v>0</v>
      </c>
      <c r="AD2507" s="34">
        <v>0</v>
      </c>
      <c r="AE2507" s="34">
        <f t="shared" si="625"/>
        <v>105</v>
      </c>
      <c r="AF2507" s="34">
        <f t="shared" si="626"/>
        <v>2.71551724137929</v>
      </c>
      <c r="AG2507" s="34">
        <f t="shared" si="627"/>
        <v>2.97169811320755</v>
      </c>
      <c r="AH2507" s="34">
        <v>4128</v>
      </c>
      <c r="AI2507" s="34">
        <v>0</v>
      </c>
      <c r="AJ2507" s="35">
        <v>2928</v>
      </c>
      <c r="AK2507" s="35">
        <v>51</v>
      </c>
      <c r="AL2507" s="35">
        <v>24</v>
      </c>
      <c r="AM2507" s="34">
        <v>1.2</v>
      </c>
      <c r="AN2507" s="34">
        <f t="shared" si="628"/>
        <v>42.4</v>
      </c>
      <c r="AO2507" s="35">
        <v>48</v>
      </c>
      <c r="AP2507" s="35">
        <v>48</v>
      </c>
      <c r="AQ2507" t="s">
        <v>82</v>
      </c>
      <c r="AR2507">
        <v>2</v>
      </c>
      <c r="AS2507" s="34">
        <v>0.2</v>
      </c>
      <c r="AT2507" t="s">
        <v>83</v>
      </c>
      <c r="AU2507" s="35">
        <f t="shared" si="638"/>
        <v>0</v>
      </c>
      <c r="AV2507" s="35">
        <f t="shared" si="629"/>
        <v>0</v>
      </c>
      <c r="AW2507" s="35">
        <f t="shared" si="630"/>
        <v>2.97169811320755</v>
      </c>
      <c r="AX2507" s="35">
        <f t="shared" si="631"/>
        <v>2.29245283018868</v>
      </c>
      <c r="AY2507" s="35">
        <f t="shared" si="632"/>
        <v>0</v>
      </c>
      <c r="AZ2507" s="35">
        <f t="shared" si="633"/>
        <v>0</v>
      </c>
      <c r="BA2507" s="27" t="str">
        <f t="shared" si="634"/>
        <v>3</v>
      </c>
      <c r="BB2507" s="34">
        <v>0.00023409</v>
      </c>
      <c r="BC2507" s="34">
        <f t="shared" si="635"/>
        <v>0</v>
      </c>
      <c r="BD2507" s="34" t="e">
        <f t="shared" si="636"/>
        <v>#REF!</v>
      </c>
      <c r="BE2507" s="34">
        <v>0.05</v>
      </c>
      <c r="BF2507" s="34">
        <f t="shared" si="639"/>
        <v>0</v>
      </c>
      <c r="BG2507" s="34" t="e">
        <f t="shared" si="637"/>
        <v>#REF!</v>
      </c>
      <c r="BH2507" t="str">
        <f>IF(AT2507="UDARA","U","N")&amp;LEFT($C$4,2)&amp;MID($C$4,4,2)&amp;LEFT(A2507,3)&amp;MID(E2507,2,2)&amp;VLOOKUP(E2507,Acuan_Reference!C:L,10,0)</f>
        <v>N1501JBI71AB</v>
      </c>
      <c r="BI2507" t="s">
        <v>84</v>
      </c>
      <c r="BJ2507" t="s">
        <v>85</v>
      </c>
      <c r="BK2507" t="s">
        <v>86</v>
      </c>
      <c r="BL2507" t="s">
        <v>87</v>
      </c>
    </row>
    <row r="2508" hidden="1" spans="1:64">
      <c r="A2508" t="s">
        <v>97</v>
      </c>
      <c r="B2508" t="s">
        <v>75</v>
      </c>
      <c r="C2508" t="s">
        <v>76</v>
      </c>
      <c r="D2508" t="s">
        <v>154</v>
      </c>
      <c r="E2508" t="s">
        <v>304</v>
      </c>
      <c r="F2508" t="s">
        <v>305</v>
      </c>
      <c r="G2508" t="s">
        <v>80</v>
      </c>
      <c r="H2508" t="s">
        <v>81</v>
      </c>
      <c r="I2508" s="34">
        <v>47940</v>
      </c>
      <c r="J2508" s="35">
        <v>677</v>
      </c>
      <c r="K2508" s="35">
        <v>510</v>
      </c>
      <c r="L2508" s="35">
        <v>1136</v>
      </c>
      <c r="M2508" s="35">
        <v>501</v>
      </c>
      <c r="N2508" s="35">
        <v>2440</v>
      </c>
      <c r="O2508" s="35">
        <v>271</v>
      </c>
      <c r="P2508" s="35">
        <v>1499</v>
      </c>
      <c r="Q2508" s="35">
        <v>661</v>
      </c>
      <c r="R2508" s="35">
        <v>938</v>
      </c>
      <c r="S2508" s="35">
        <v>1034</v>
      </c>
      <c r="T2508" s="35">
        <v>1347</v>
      </c>
      <c r="U2508" s="35">
        <v>982</v>
      </c>
      <c r="V2508" s="34">
        <v>1121</v>
      </c>
      <c r="W2508" s="34">
        <f t="shared" si="624"/>
        <v>1026</v>
      </c>
      <c r="X2508" s="35">
        <v>218</v>
      </c>
      <c r="Y2508" s="35">
        <v>0</v>
      </c>
      <c r="Z2508" s="35">
        <v>0</v>
      </c>
      <c r="AA2508" s="34">
        <v>792</v>
      </c>
      <c r="AB2508" s="34">
        <v>0</v>
      </c>
      <c r="AC2508" s="34">
        <v>0</v>
      </c>
      <c r="AD2508" s="34">
        <v>240</v>
      </c>
      <c r="AE2508" s="34">
        <f t="shared" si="625"/>
        <v>1032</v>
      </c>
      <c r="AF2508" s="34">
        <f t="shared" si="626"/>
        <v>0.920606601248885</v>
      </c>
      <c r="AG2508" s="34">
        <f t="shared" si="627"/>
        <v>0.771929824561403</v>
      </c>
      <c r="AH2508" s="34">
        <v>4128</v>
      </c>
      <c r="AI2508" s="34">
        <v>0</v>
      </c>
      <c r="AJ2508" s="35">
        <v>2928</v>
      </c>
      <c r="AK2508" s="35">
        <v>1024</v>
      </c>
      <c r="AL2508" s="35">
        <v>749</v>
      </c>
      <c r="AM2508" s="34">
        <v>0.5</v>
      </c>
      <c r="AN2508" s="34">
        <f t="shared" si="628"/>
        <v>513</v>
      </c>
      <c r="AO2508" s="35">
        <v>48</v>
      </c>
      <c r="AP2508" s="35">
        <v>48</v>
      </c>
      <c r="AQ2508" t="s">
        <v>82</v>
      </c>
      <c r="AR2508">
        <v>20</v>
      </c>
      <c r="AS2508" s="34">
        <v>0.033333333333333</v>
      </c>
      <c r="AT2508" t="s">
        <v>83</v>
      </c>
      <c r="AU2508" s="35">
        <f t="shared" si="638"/>
        <v>172.5</v>
      </c>
      <c r="AV2508" s="35">
        <f t="shared" si="629"/>
        <v>192</v>
      </c>
      <c r="AW2508" s="35">
        <f t="shared" si="630"/>
        <v>1.19298245614035</v>
      </c>
      <c r="AX2508" s="35">
        <f t="shared" si="631"/>
        <v>0.462962962962963</v>
      </c>
      <c r="AY2508" s="35">
        <f t="shared" si="632"/>
        <v>192</v>
      </c>
      <c r="AZ2508" s="35">
        <f t="shared" si="633"/>
        <v>192</v>
      </c>
      <c r="BA2508" s="27" t="str">
        <f t="shared" si="634"/>
        <v>3</v>
      </c>
      <c r="BB2508" s="34">
        <v>0.00023409</v>
      </c>
      <c r="BC2508" s="34">
        <f t="shared" si="635"/>
        <v>0.04494528</v>
      </c>
      <c r="BD2508" s="34" t="e">
        <f t="shared" si="636"/>
        <v>#REF!</v>
      </c>
      <c r="BE2508" s="34">
        <v>0.05</v>
      </c>
      <c r="BF2508" s="34">
        <f t="shared" si="639"/>
        <v>9.6</v>
      </c>
      <c r="BG2508" s="34" t="e">
        <f t="shared" si="637"/>
        <v>#REF!</v>
      </c>
      <c r="BH2508" t="str">
        <f>IF(AT2508="UDARA","U","N")&amp;LEFT($C$4,2)&amp;MID($C$4,4,2)&amp;LEFT(A2508,3)&amp;MID(E2508,2,2)&amp;VLOOKUP(E2508,Acuan_Reference!C:L,10,0)</f>
        <v>N1501JKT71AB</v>
      </c>
      <c r="BI2508" t="s">
        <v>84</v>
      </c>
      <c r="BJ2508" t="s">
        <v>85</v>
      </c>
      <c r="BK2508" t="s">
        <v>86</v>
      </c>
      <c r="BL2508" t="s">
        <v>87</v>
      </c>
    </row>
    <row r="2509" hidden="1" spans="1:64">
      <c r="A2509" t="s">
        <v>98</v>
      </c>
      <c r="B2509" t="s">
        <v>75</v>
      </c>
      <c r="C2509" t="s">
        <v>76</v>
      </c>
      <c r="D2509" t="s">
        <v>154</v>
      </c>
      <c r="E2509" t="s">
        <v>304</v>
      </c>
      <c r="F2509" t="s">
        <v>305</v>
      </c>
      <c r="G2509" t="s">
        <v>80</v>
      </c>
      <c r="H2509" t="s">
        <v>81</v>
      </c>
      <c r="I2509" s="34">
        <v>47940</v>
      </c>
      <c r="J2509" s="35">
        <v>45</v>
      </c>
      <c r="K2509" s="35">
        <v>21</v>
      </c>
      <c r="L2509" s="35">
        <v>68</v>
      </c>
      <c r="M2509" s="35">
        <v>81</v>
      </c>
      <c r="N2509" s="35">
        <v>32</v>
      </c>
      <c r="O2509" s="35">
        <v>68</v>
      </c>
      <c r="P2509" s="35">
        <v>120</v>
      </c>
      <c r="Q2509" s="35">
        <v>48</v>
      </c>
      <c r="R2509" s="35">
        <v>50</v>
      </c>
      <c r="S2509" s="35">
        <v>31</v>
      </c>
      <c r="T2509" s="35">
        <v>61</v>
      </c>
      <c r="U2509" s="35">
        <v>43</v>
      </c>
      <c r="V2509" s="34">
        <v>45</v>
      </c>
      <c r="W2509" s="34">
        <f t="shared" si="624"/>
        <v>45.6666666666667</v>
      </c>
      <c r="X2509" s="35">
        <v>0</v>
      </c>
      <c r="Y2509" s="35">
        <v>0</v>
      </c>
      <c r="Z2509" s="35">
        <v>0</v>
      </c>
      <c r="AA2509" s="34">
        <v>107</v>
      </c>
      <c r="AB2509" s="34">
        <v>0</v>
      </c>
      <c r="AC2509" s="34">
        <v>0</v>
      </c>
      <c r="AD2509" s="34">
        <v>0</v>
      </c>
      <c r="AE2509" s="34">
        <f t="shared" si="625"/>
        <v>107</v>
      </c>
      <c r="AF2509" s="34">
        <f t="shared" si="626"/>
        <v>2.37777777777778</v>
      </c>
      <c r="AG2509" s="34">
        <f t="shared" si="627"/>
        <v>2.34306569343066</v>
      </c>
      <c r="AH2509" s="34">
        <v>4128</v>
      </c>
      <c r="AI2509" s="34">
        <v>0</v>
      </c>
      <c r="AJ2509" s="35">
        <v>2928</v>
      </c>
      <c r="AK2509" s="35">
        <v>51</v>
      </c>
      <c r="AL2509" s="35">
        <v>33</v>
      </c>
      <c r="AM2509" s="34">
        <v>0.9</v>
      </c>
      <c r="AN2509" s="34">
        <f t="shared" si="628"/>
        <v>41.1</v>
      </c>
      <c r="AO2509" s="35">
        <v>48</v>
      </c>
      <c r="AP2509" s="35">
        <v>48</v>
      </c>
      <c r="AQ2509" t="s">
        <v>82</v>
      </c>
      <c r="AR2509">
        <v>4</v>
      </c>
      <c r="AS2509" s="34">
        <v>0.1</v>
      </c>
      <c r="AT2509" t="s">
        <v>83</v>
      </c>
      <c r="AU2509" s="35">
        <f t="shared" si="638"/>
        <v>0</v>
      </c>
      <c r="AV2509" s="35">
        <f t="shared" si="629"/>
        <v>0</v>
      </c>
      <c r="AW2509" s="35">
        <f t="shared" si="630"/>
        <v>2.34306569343066</v>
      </c>
      <c r="AX2509" s="35">
        <f t="shared" si="631"/>
        <v>1.62043795620438</v>
      </c>
      <c r="AY2509" s="35">
        <f t="shared" si="632"/>
        <v>0</v>
      </c>
      <c r="AZ2509" s="35">
        <f t="shared" si="633"/>
        <v>0</v>
      </c>
      <c r="BA2509" s="27" t="str">
        <f t="shared" si="634"/>
        <v>3</v>
      </c>
      <c r="BB2509" s="34">
        <v>0.00023409</v>
      </c>
      <c r="BC2509" s="34">
        <f t="shared" si="635"/>
        <v>0</v>
      </c>
      <c r="BD2509" s="34" t="e">
        <f t="shared" si="636"/>
        <v>#REF!</v>
      </c>
      <c r="BE2509" s="34">
        <v>0.05</v>
      </c>
      <c r="BF2509" s="34">
        <f t="shared" si="639"/>
        <v>0</v>
      </c>
      <c r="BG2509" s="34" t="e">
        <f t="shared" si="637"/>
        <v>#REF!</v>
      </c>
      <c r="BH2509" t="str">
        <f>IF(AT2509="UDARA","U","N")&amp;LEFT($C$4,2)&amp;MID($C$4,4,2)&amp;LEFT(A2509,3)&amp;MID(E2509,2,2)&amp;VLOOKUP(E2509,Acuan_Reference!C:L,10,0)</f>
        <v>N1501JMR71AB</v>
      </c>
      <c r="BI2509" t="s">
        <v>84</v>
      </c>
      <c r="BJ2509" t="s">
        <v>85</v>
      </c>
      <c r="BK2509" t="s">
        <v>86</v>
      </c>
      <c r="BL2509" t="s">
        <v>87</v>
      </c>
    </row>
    <row r="2510" hidden="1" spans="1:64">
      <c r="A2510" t="s">
        <v>99</v>
      </c>
      <c r="B2510" t="s">
        <v>75</v>
      </c>
      <c r="C2510" t="s">
        <v>76</v>
      </c>
      <c r="D2510" t="s">
        <v>154</v>
      </c>
      <c r="E2510" t="s">
        <v>304</v>
      </c>
      <c r="F2510" t="s">
        <v>305</v>
      </c>
      <c r="G2510" t="s">
        <v>80</v>
      </c>
      <c r="H2510" t="s">
        <v>81</v>
      </c>
      <c r="I2510" s="34">
        <v>47940</v>
      </c>
      <c r="J2510" s="35">
        <v>84</v>
      </c>
      <c r="K2510" s="35">
        <v>78</v>
      </c>
      <c r="L2510" s="35">
        <v>72</v>
      </c>
      <c r="M2510" s="35">
        <v>733</v>
      </c>
      <c r="N2510" s="35">
        <v>498</v>
      </c>
      <c r="O2510" s="35">
        <v>64</v>
      </c>
      <c r="P2510" s="35">
        <v>77</v>
      </c>
      <c r="Q2510" s="35">
        <v>-27</v>
      </c>
      <c r="R2510" s="35">
        <v>212</v>
      </c>
      <c r="S2510" s="35">
        <v>169</v>
      </c>
      <c r="T2510" s="35">
        <v>112</v>
      </c>
      <c r="U2510" s="35">
        <v>174</v>
      </c>
      <c r="V2510" s="34">
        <v>151.66666666667</v>
      </c>
      <c r="W2510" s="34">
        <f t="shared" si="624"/>
        <v>132.666666666667</v>
      </c>
      <c r="X2510" s="35">
        <v>17</v>
      </c>
      <c r="Y2510" s="35">
        <v>0</v>
      </c>
      <c r="Z2510" s="35">
        <v>0</v>
      </c>
      <c r="AA2510" s="34">
        <v>270</v>
      </c>
      <c r="AB2510" s="34">
        <v>1</v>
      </c>
      <c r="AC2510" s="34">
        <v>0</v>
      </c>
      <c r="AD2510" s="34">
        <v>0</v>
      </c>
      <c r="AE2510" s="34">
        <f t="shared" si="625"/>
        <v>270</v>
      </c>
      <c r="AF2510" s="34">
        <f t="shared" si="626"/>
        <v>1.78021978021974</v>
      </c>
      <c r="AG2510" s="34">
        <f t="shared" si="627"/>
        <v>2.03517587939699</v>
      </c>
      <c r="AH2510" s="34">
        <v>4128</v>
      </c>
      <c r="AI2510" s="34">
        <v>0</v>
      </c>
      <c r="AJ2510" s="35">
        <v>2928</v>
      </c>
      <c r="AK2510" s="35">
        <v>139</v>
      </c>
      <c r="AL2510" s="35">
        <v>112</v>
      </c>
      <c r="AM2510" s="34">
        <v>1.1</v>
      </c>
      <c r="AN2510" s="34">
        <f t="shared" si="628"/>
        <v>145.933333333333</v>
      </c>
      <c r="AO2510" s="35">
        <v>48</v>
      </c>
      <c r="AP2510" s="35">
        <v>48</v>
      </c>
      <c r="AQ2510" t="s">
        <v>82</v>
      </c>
      <c r="AR2510">
        <v>4</v>
      </c>
      <c r="AS2510" s="34">
        <v>0.33333333333333</v>
      </c>
      <c r="AT2510" t="s">
        <v>83</v>
      </c>
      <c r="AU2510" s="35">
        <f t="shared" si="638"/>
        <v>0</v>
      </c>
      <c r="AV2510" s="35">
        <f t="shared" si="629"/>
        <v>0</v>
      </c>
      <c r="AW2510" s="35">
        <f t="shared" si="630"/>
        <v>2.03517587939699</v>
      </c>
      <c r="AX2510" s="35">
        <f t="shared" si="631"/>
        <v>1.19095477386935</v>
      </c>
      <c r="AY2510" s="35">
        <f t="shared" si="632"/>
        <v>0</v>
      </c>
      <c r="AZ2510" s="35">
        <f t="shared" si="633"/>
        <v>0</v>
      </c>
      <c r="BA2510" s="27" t="str">
        <f t="shared" si="634"/>
        <v>3</v>
      </c>
      <c r="BB2510" s="34">
        <v>0.00023409</v>
      </c>
      <c r="BC2510" s="34">
        <f t="shared" si="635"/>
        <v>0</v>
      </c>
      <c r="BD2510" s="34" t="e">
        <f t="shared" si="636"/>
        <v>#REF!</v>
      </c>
      <c r="BE2510" s="34">
        <v>0.05</v>
      </c>
      <c r="BF2510" s="34">
        <f t="shared" si="639"/>
        <v>0</v>
      </c>
      <c r="BG2510" s="34" t="e">
        <f t="shared" si="637"/>
        <v>#REF!</v>
      </c>
      <c r="BH2510" t="str">
        <f>IF(AT2510="UDARA","U","N")&amp;LEFT($C$4,2)&amp;MID($C$4,4,2)&amp;LEFT(A2510,3)&amp;MID(E2510,2,2)&amp;VLOOKUP(E2510,Acuan_Reference!C:L,10,0)</f>
        <v>N1501MDN71AB</v>
      </c>
      <c r="BI2510" t="s">
        <v>84</v>
      </c>
      <c r="BJ2510" t="s">
        <v>85</v>
      </c>
      <c r="BK2510" t="s">
        <v>86</v>
      </c>
      <c r="BL2510" t="s">
        <v>87</v>
      </c>
    </row>
    <row r="2511" hidden="1" spans="1:64">
      <c r="A2511" t="s">
        <v>100</v>
      </c>
      <c r="B2511" t="s">
        <v>75</v>
      </c>
      <c r="C2511" t="s">
        <v>76</v>
      </c>
      <c r="D2511" t="s">
        <v>154</v>
      </c>
      <c r="E2511" t="s">
        <v>304</v>
      </c>
      <c r="F2511" t="s">
        <v>305</v>
      </c>
      <c r="G2511" t="s">
        <v>80</v>
      </c>
      <c r="H2511" t="s">
        <v>81</v>
      </c>
      <c r="I2511" s="34">
        <v>47940</v>
      </c>
      <c r="J2511" s="35">
        <v>72</v>
      </c>
      <c r="K2511" s="35">
        <v>37</v>
      </c>
      <c r="L2511" s="35">
        <v>91</v>
      </c>
      <c r="M2511" s="35">
        <v>67</v>
      </c>
      <c r="N2511" s="35">
        <v>88</v>
      </c>
      <c r="O2511" s="35">
        <v>99</v>
      </c>
      <c r="P2511" s="35">
        <v>62</v>
      </c>
      <c r="Q2511" s="35">
        <v>38</v>
      </c>
      <c r="R2511" s="35">
        <v>75</v>
      </c>
      <c r="S2511" s="35">
        <v>154</v>
      </c>
      <c r="T2511" s="35">
        <v>85</v>
      </c>
      <c r="U2511" s="35">
        <v>105</v>
      </c>
      <c r="V2511" s="34">
        <v>114.66666666667</v>
      </c>
      <c r="W2511" s="34">
        <f t="shared" si="624"/>
        <v>87</v>
      </c>
      <c r="X2511" s="35">
        <v>28</v>
      </c>
      <c r="Y2511" s="35">
        <v>0</v>
      </c>
      <c r="Z2511" s="35">
        <v>0</v>
      </c>
      <c r="AA2511" s="34">
        <v>237</v>
      </c>
      <c r="AB2511" s="34">
        <v>0</v>
      </c>
      <c r="AC2511" s="34">
        <v>0</v>
      </c>
      <c r="AD2511" s="34">
        <v>0</v>
      </c>
      <c r="AE2511" s="34">
        <f t="shared" si="625"/>
        <v>237</v>
      </c>
      <c r="AF2511" s="34">
        <f t="shared" si="626"/>
        <v>2.06686046511622</v>
      </c>
      <c r="AG2511" s="34">
        <f t="shared" si="627"/>
        <v>2.72413793103448</v>
      </c>
      <c r="AH2511" s="34">
        <v>4128</v>
      </c>
      <c r="AI2511" s="34">
        <v>0</v>
      </c>
      <c r="AJ2511" s="35">
        <v>2928</v>
      </c>
      <c r="AK2511" s="35">
        <v>105</v>
      </c>
      <c r="AL2511" s="35">
        <v>71</v>
      </c>
      <c r="AM2511" s="34">
        <v>1.5</v>
      </c>
      <c r="AN2511" s="34">
        <f t="shared" si="628"/>
        <v>130.5</v>
      </c>
      <c r="AO2511" s="35">
        <v>48</v>
      </c>
      <c r="AP2511" s="35">
        <v>48</v>
      </c>
      <c r="AQ2511" t="s">
        <v>82</v>
      </c>
      <c r="AR2511">
        <v>2</v>
      </c>
      <c r="AS2511" s="34">
        <v>0.76666666666667</v>
      </c>
      <c r="AT2511" t="s">
        <v>83</v>
      </c>
      <c r="AU2511" s="35">
        <f t="shared" si="638"/>
        <v>0</v>
      </c>
      <c r="AV2511" s="35">
        <f t="shared" si="629"/>
        <v>0</v>
      </c>
      <c r="AW2511" s="35">
        <f t="shared" si="630"/>
        <v>2.72413793103448</v>
      </c>
      <c r="AX2511" s="35">
        <f t="shared" si="631"/>
        <v>1.90804597701149</v>
      </c>
      <c r="AY2511" s="35">
        <f t="shared" si="632"/>
        <v>0</v>
      </c>
      <c r="AZ2511" s="35">
        <f t="shared" si="633"/>
        <v>0</v>
      </c>
      <c r="BA2511" s="27" t="str">
        <f t="shared" si="634"/>
        <v>3</v>
      </c>
      <c r="BB2511" s="34">
        <v>0.00023409</v>
      </c>
      <c r="BC2511" s="34">
        <f t="shared" si="635"/>
        <v>0</v>
      </c>
      <c r="BD2511" s="34" t="e">
        <f t="shared" si="636"/>
        <v>#REF!</v>
      </c>
      <c r="BE2511" s="34">
        <v>0.05</v>
      </c>
      <c r="BF2511" s="34">
        <f t="shared" si="639"/>
        <v>0</v>
      </c>
      <c r="BG2511" s="34" t="e">
        <f t="shared" si="637"/>
        <v>#REF!</v>
      </c>
      <c r="BH2511" t="str">
        <f>IF(AT2511="UDARA","U","N")&amp;LEFT($C$4,2)&amp;MID($C$4,4,2)&amp;LEFT(A2511,3)&amp;MID(E2511,2,2)&amp;VLOOKUP(E2511,Acuan_Reference!C:L,10,0)</f>
        <v>N1501MDO71AB</v>
      </c>
      <c r="BI2511" t="s">
        <v>84</v>
      </c>
      <c r="BJ2511" t="s">
        <v>85</v>
      </c>
      <c r="BK2511" t="s">
        <v>86</v>
      </c>
      <c r="BL2511" t="s">
        <v>87</v>
      </c>
    </row>
    <row r="2512" hidden="1" spans="1:64">
      <c r="A2512" t="s">
        <v>101</v>
      </c>
      <c r="B2512" t="s">
        <v>75</v>
      </c>
      <c r="C2512" t="s">
        <v>76</v>
      </c>
      <c r="D2512" t="s">
        <v>154</v>
      </c>
      <c r="E2512" t="s">
        <v>304</v>
      </c>
      <c r="F2512" t="s">
        <v>305</v>
      </c>
      <c r="G2512" t="s">
        <v>80</v>
      </c>
      <c r="H2512" t="s">
        <v>81</v>
      </c>
      <c r="I2512" s="34">
        <v>47940</v>
      </c>
      <c r="J2512" s="35">
        <v>107</v>
      </c>
      <c r="K2512" s="35">
        <v>208</v>
      </c>
      <c r="L2512" s="35">
        <v>250</v>
      </c>
      <c r="M2512" s="35">
        <v>498</v>
      </c>
      <c r="N2512" s="35">
        <v>260</v>
      </c>
      <c r="O2512" s="35">
        <v>345</v>
      </c>
      <c r="P2512" s="35">
        <v>243</v>
      </c>
      <c r="Q2512" s="35">
        <v>233</v>
      </c>
      <c r="R2512" s="35">
        <v>322</v>
      </c>
      <c r="S2512" s="35">
        <v>160</v>
      </c>
      <c r="T2512" s="35">
        <v>356</v>
      </c>
      <c r="U2512" s="35">
        <v>381</v>
      </c>
      <c r="V2512" s="34">
        <v>299</v>
      </c>
      <c r="W2512" s="34">
        <f t="shared" si="624"/>
        <v>309</v>
      </c>
      <c r="X2512" s="35">
        <v>76</v>
      </c>
      <c r="Y2512" s="35">
        <v>0</v>
      </c>
      <c r="Z2512" s="35">
        <v>0</v>
      </c>
      <c r="AA2512" s="34">
        <v>313</v>
      </c>
      <c r="AB2512" s="34">
        <v>0</v>
      </c>
      <c r="AC2512" s="34">
        <v>144</v>
      </c>
      <c r="AD2512" s="34">
        <v>96</v>
      </c>
      <c r="AE2512" s="34">
        <f t="shared" si="625"/>
        <v>553</v>
      </c>
      <c r="AF2512" s="34">
        <f t="shared" si="626"/>
        <v>1.8494983277592</v>
      </c>
      <c r="AG2512" s="34">
        <f t="shared" si="627"/>
        <v>1.4789644012945</v>
      </c>
      <c r="AH2512" s="34">
        <v>4128</v>
      </c>
      <c r="AI2512" s="34">
        <v>0</v>
      </c>
      <c r="AJ2512" s="35">
        <v>2928</v>
      </c>
      <c r="AK2512" s="35">
        <v>278</v>
      </c>
      <c r="AL2512" s="35">
        <v>190</v>
      </c>
      <c r="AM2512" s="34">
        <v>1.3</v>
      </c>
      <c r="AN2512" s="34">
        <f t="shared" si="628"/>
        <v>401.7</v>
      </c>
      <c r="AO2512" s="35">
        <v>48</v>
      </c>
      <c r="AP2512" s="35">
        <v>48</v>
      </c>
      <c r="AQ2512" t="s">
        <v>82</v>
      </c>
      <c r="AR2512">
        <v>4</v>
      </c>
      <c r="AS2512" s="34">
        <v>0.5</v>
      </c>
      <c r="AT2512" t="s">
        <v>83</v>
      </c>
      <c r="AU2512" s="35">
        <f t="shared" si="638"/>
        <v>29.025</v>
      </c>
      <c r="AV2512" s="35">
        <f t="shared" si="629"/>
        <v>48</v>
      </c>
      <c r="AW2512" s="35">
        <f t="shared" si="630"/>
        <v>1.94498381877023</v>
      </c>
      <c r="AX2512" s="35">
        <f t="shared" si="631"/>
        <v>1.33009708737864</v>
      </c>
      <c r="AY2512" s="35">
        <f t="shared" si="632"/>
        <v>48</v>
      </c>
      <c r="AZ2512" s="35">
        <f t="shared" si="633"/>
        <v>48</v>
      </c>
      <c r="BA2512" s="27" t="str">
        <f t="shared" si="634"/>
        <v>3</v>
      </c>
      <c r="BB2512" s="34">
        <v>0.00023409</v>
      </c>
      <c r="BC2512" s="34">
        <f t="shared" si="635"/>
        <v>0.01123632</v>
      </c>
      <c r="BD2512" s="34" t="e">
        <f t="shared" si="636"/>
        <v>#REF!</v>
      </c>
      <c r="BE2512" s="34">
        <v>0.05</v>
      </c>
      <c r="BF2512" s="34">
        <f t="shared" si="639"/>
        <v>2.4</v>
      </c>
      <c r="BG2512" s="34" t="e">
        <f t="shared" si="637"/>
        <v>#REF!</v>
      </c>
      <c r="BH2512" t="str">
        <f>IF(AT2512="UDARA","U","N")&amp;LEFT($C$4,2)&amp;MID($C$4,4,2)&amp;LEFT(A2512,3)&amp;MID(E2512,2,2)&amp;VLOOKUP(E2512,Acuan_Reference!C:L,10,0)</f>
        <v>N1501MKS71AB</v>
      </c>
      <c r="BI2512" t="s">
        <v>84</v>
      </c>
      <c r="BJ2512" t="s">
        <v>85</v>
      </c>
      <c r="BK2512" t="s">
        <v>86</v>
      </c>
      <c r="BL2512" t="s">
        <v>87</v>
      </c>
    </row>
    <row r="2513" hidden="1" spans="1:64">
      <c r="A2513" t="s">
        <v>102</v>
      </c>
      <c r="B2513" t="s">
        <v>75</v>
      </c>
      <c r="C2513" t="s">
        <v>76</v>
      </c>
      <c r="D2513" t="s">
        <v>154</v>
      </c>
      <c r="E2513" t="s">
        <v>304</v>
      </c>
      <c r="F2513" t="s">
        <v>305</v>
      </c>
      <c r="G2513" t="s">
        <v>80</v>
      </c>
      <c r="H2513" t="s">
        <v>81</v>
      </c>
      <c r="I2513" s="34">
        <v>47940</v>
      </c>
      <c r="J2513" s="35">
        <v>50</v>
      </c>
      <c r="K2513" s="35">
        <v>27</v>
      </c>
      <c r="L2513" s="35">
        <v>87</v>
      </c>
      <c r="M2513" s="35">
        <v>151</v>
      </c>
      <c r="N2513" s="35">
        <v>143</v>
      </c>
      <c r="O2513" s="35">
        <v>39</v>
      </c>
      <c r="P2513" s="35">
        <v>57</v>
      </c>
      <c r="Q2513" s="35">
        <v>225</v>
      </c>
      <c r="R2513" s="35">
        <v>155</v>
      </c>
      <c r="S2513" s="35">
        <v>245</v>
      </c>
      <c r="T2513" s="35">
        <v>64</v>
      </c>
      <c r="U2513" s="35">
        <v>111</v>
      </c>
      <c r="V2513" s="34">
        <v>140</v>
      </c>
      <c r="W2513" s="34">
        <f t="shared" si="624"/>
        <v>93.3333333333333</v>
      </c>
      <c r="X2513" s="35">
        <v>12</v>
      </c>
      <c r="Y2513" s="35">
        <v>0</v>
      </c>
      <c r="Z2513" s="35">
        <v>0</v>
      </c>
      <c r="AA2513" s="34">
        <v>373</v>
      </c>
      <c r="AB2513" s="34">
        <v>0</v>
      </c>
      <c r="AC2513" s="34">
        <v>0</v>
      </c>
      <c r="AD2513" s="34">
        <v>0</v>
      </c>
      <c r="AE2513" s="34">
        <f t="shared" si="625"/>
        <v>373</v>
      </c>
      <c r="AF2513" s="34">
        <f t="shared" si="626"/>
        <v>2.66428571428571</v>
      </c>
      <c r="AG2513" s="34">
        <f t="shared" si="627"/>
        <v>3.99642857142857</v>
      </c>
      <c r="AH2513" s="34">
        <v>4128</v>
      </c>
      <c r="AI2513" s="34">
        <v>0</v>
      </c>
      <c r="AJ2513" s="35">
        <v>2928</v>
      </c>
      <c r="AK2513" s="35">
        <v>244</v>
      </c>
      <c r="AL2513" s="35">
        <v>105</v>
      </c>
      <c r="AM2513" s="34">
        <v>0.8</v>
      </c>
      <c r="AN2513" s="34">
        <f t="shared" si="628"/>
        <v>74.6666666666667</v>
      </c>
      <c r="AO2513" s="35">
        <v>48</v>
      </c>
      <c r="AP2513" s="35">
        <v>48</v>
      </c>
      <c r="AQ2513" t="s">
        <v>82</v>
      </c>
      <c r="AR2513">
        <v>8</v>
      </c>
      <c r="AS2513" s="34">
        <v>0.1</v>
      </c>
      <c r="AT2513" t="s">
        <v>83</v>
      </c>
      <c r="AU2513" s="35">
        <f t="shared" si="638"/>
        <v>0</v>
      </c>
      <c r="AV2513" s="35">
        <f t="shared" si="629"/>
        <v>0</v>
      </c>
      <c r="AW2513" s="35">
        <f t="shared" si="630"/>
        <v>3.99642857142857</v>
      </c>
      <c r="AX2513" s="35">
        <f t="shared" si="631"/>
        <v>2.87142857142857</v>
      </c>
      <c r="AY2513" s="35">
        <f t="shared" si="632"/>
        <v>0</v>
      </c>
      <c r="AZ2513" s="35">
        <f t="shared" si="633"/>
        <v>0</v>
      </c>
      <c r="BA2513" s="27" t="str">
        <f t="shared" si="634"/>
        <v>3</v>
      </c>
      <c r="BB2513" s="34">
        <v>0.00023409</v>
      </c>
      <c r="BC2513" s="34">
        <f t="shared" si="635"/>
        <v>0</v>
      </c>
      <c r="BD2513" s="34" t="e">
        <f t="shared" si="636"/>
        <v>#REF!</v>
      </c>
      <c r="BE2513" s="34">
        <v>0.05</v>
      </c>
      <c r="BF2513" s="34">
        <f t="shared" si="639"/>
        <v>0</v>
      </c>
      <c r="BG2513" s="34" t="e">
        <f t="shared" si="637"/>
        <v>#REF!</v>
      </c>
      <c r="BH2513" t="str">
        <f>IF(AT2513="UDARA","U","N")&amp;LEFT($C$4,2)&amp;MID($C$4,4,2)&amp;LEFT(A2513,3)&amp;MID(E2513,2,2)&amp;VLOOKUP(E2513,Acuan_Reference!C:L,10,0)</f>
        <v>N1501MLG71AB</v>
      </c>
      <c r="BI2513" t="s">
        <v>84</v>
      </c>
      <c r="BJ2513" t="s">
        <v>85</v>
      </c>
      <c r="BK2513" t="s">
        <v>86</v>
      </c>
      <c r="BL2513" t="s">
        <v>87</v>
      </c>
    </row>
    <row r="2514" hidden="1" spans="1:64">
      <c r="A2514" t="s">
        <v>103</v>
      </c>
      <c r="B2514" t="s">
        <v>75</v>
      </c>
      <c r="C2514" t="s">
        <v>76</v>
      </c>
      <c r="D2514" t="s">
        <v>154</v>
      </c>
      <c r="E2514" t="s">
        <v>304</v>
      </c>
      <c r="F2514" t="s">
        <v>305</v>
      </c>
      <c r="G2514" t="s">
        <v>80</v>
      </c>
      <c r="H2514" t="s">
        <v>81</v>
      </c>
      <c r="I2514" s="34">
        <v>47940</v>
      </c>
      <c r="J2514" s="35">
        <v>-38</v>
      </c>
      <c r="K2514" s="35">
        <v>-12</v>
      </c>
      <c r="L2514" s="35">
        <v>40</v>
      </c>
      <c r="M2514" s="35">
        <v>33</v>
      </c>
      <c r="N2514" s="35">
        <v>3</v>
      </c>
      <c r="O2514" s="35">
        <v>18</v>
      </c>
      <c r="P2514" s="35">
        <v>73</v>
      </c>
      <c r="Q2514" s="35">
        <v>47</v>
      </c>
      <c r="R2514" s="35">
        <v>11</v>
      </c>
      <c r="S2514" s="35">
        <v>20</v>
      </c>
      <c r="T2514" s="35">
        <v>21</v>
      </c>
      <c r="U2514" s="35">
        <v>43</v>
      </c>
      <c r="V2514" s="34">
        <v>28</v>
      </c>
      <c r="W2514" s="34">
        <f t="shared" si="624"/>
        <v>25.3333333333333</v>
      </c>
      <c r="X2514" s="35">
        <v>1</v>
      </c>
      <c r="Y2514" s="35">
        <v>0</v>
      </c>
      <c r="Z2514" s="35">
        <v>0</v>
      </c>
      <c r="AA2514" s="34">
        <v>51</v>
      </c>
      <c r="AB2514" s="34">
        <v>0</v>
      </c>
      <c r="AC2514" s="34">
        <v>48</v>
      </c>
      <c r="AD2514" s="34">
        <v>0</v>
      </c>
      <c r="AE2514" s="34">
        <f t="shared" si="625"/>
        <v>99</v>
      </c>
      <c r="AF2514" s="34">
        <f t="shared" si="626"/>
        <v>3.53571428571429</v>
      </c>
      <c r="AG2514" s="34">
        <f t="shared" si="627"/>
        <v>3.90789473684211</v>
      </c>
      <c r="AH2514" s="34">
        <v>4128</v>
      </c>
      <c r="AI2514" s="34">
        <v>0</v>
      </c>
      <c r="AJ2514" s="35">
        <v>2928</v>
      </c>
      <c r="AK2514" s="35">
        <v>31</v>
      </c>
      <c r="AL2514" s="35">
        <v>12</v>
      </c>
      <c r="AM2514" s="34">
        <v>1.3</v>
      </c>
      <c r="AN2514" s="34">
        <f t="shared" si="628"/>
        <v>32.9333333333333</v>
      </c>
      <c r="AO2514" s="35">
        <v>48</v>
      </c>
      <c r="AP2514" s="35">
        <v>48</v>
      </c>
      <c r="AQ2514" t="s">
        <v>82</v>
      </c>
      <c r="AR2514">
        <v>2</v>
      </c>
      <c r="AS2514" s="34">
        <v>0.36666666666667</v>
      </c>
      <c r="AT2514" t="s">
        <v>83</v>
      </c>
      <c r="AU2514" s="35">
        <f t="shared" si="638"/>
        <v>0</v>
      </c>
      <c r="AV2514" s="35">
        <f t="shared" si="629"/>
        <v>0</v>
      </c>
      <c r="AW2514" s="35">
        <f t="shared" si="630"/>
        <v>3.90789473684211</v>
      </c>
      <c r="AX2514" s="35">
        <f t="shared" si="631"/>
        <v>3.43421052631579</v>
      </c>
      <c r="AY2514" s="35">
        <f t="shared" si="632"/>
        <v>0</v>
      </c>
      <c r="AZ2514" s="35">
        <f t="shared" si="633"/>
        <v>0</v>
      </c>
      <c r="BA2514" s="27" t="str">
        <f t="shared" si="634"/>
        <v>Kelipatan Kirim/Master box &gt; 3x FC+index</v>
      </c>
      <c r="BB2514" s="34">
        <v>0.00023409</v>
      </c>
      <c r="BC2514" s="34">
        <f t="shared" si="635"/>
        <v>0</v>
      </c>
      <c r="BD2514" s="34" t="e">
        <f t="shared" si="636"/>
        <v>#REF!</v>
      </c>
      <c r="BE2514" s="34">
        <v>0.05</v>
      </c>
      <c r="BF2514" s="34">
        <f t="shared" si="639"/>
        <v>0</v>
      </c>
      <c r="BG2514" s="34" t="e">
        <f t="shared" si="637"/>
        <v>#REF!</v>
      </c>
      <c r="BH2514" t="str">
        <f>IF(AT2514="UDARA","U","N")&amp;LEFT($C$4,2)&amp;MID($C$4,4,2)&amp;LEFT(A2514,3)&amp;MID(E2514,2,2)&amp;VLOOKUP(E2514,Acuan_Reference!C:L,10,0)</f>
        <v>N1501NAD71AB</v>
      </c>
      <c r="BI2514" t="s">
        <v>84</v>
      </c>
      <c r="BJ2514" t="s">
        <v>85</v>
      </c>
      <c r="BK2514" t="s">
        <v>86</v>
      </c>
      <c r="BL2514" t="s">
        <v>87</v>
      </c>
    </row>
    <row r="2515" hidden="1" spans="1:64">
      <c r="A2515" t="s">
        <v>104</v>
      </c>
      <c r="B2515" t="s">
        <v>75</v>
      </c>
      <c r="C2515" t="s">
        <v>76</v>
      </c>
      <c r="D2515" t="s">
        <v>154</v>
      </c>
      <c r="E2515" t="s">
        <v>304</v>
      </c>
      <c r="F2515" t="s">
        <v>305</v>
      </c>
      <c r="G2515" t="s">
        <v>80</v>
      </c>
      <c r="H2515" t="s">
        <v>81</v>
      </c>
      <c r="I2515" s="34">
        <v>47940</v>
      </c>
      <c r="J2515" s="35">
        <v>52</v>
      </c>
      <c r="K2515" s="35">
        <v>17</v>
      </c>
      <c r="L2515" s="35">
        <v>3</v>
      </c>
      <c r="M2515" s="35">
        <v>82</v>
      </c>
      <c r="N2515" s="35">
        <v>90</v>
      </c>
      <c r="O2515" s="35">
        <v>35</v>
      </c>
      <c r="P2515" s="35">
        <v>35</v>
      </c>
      <c r="Q2515" s="35">
        <v>57</v>
      </c>
      <c r="R2515" s="35">
        <v>83</v>
      </c>
      <c r="S2515" s="35">
        <v>46</v>
      </c>
      <c r="T2515" s="35">
        <v>137</v>
      </c>
      <c r="U2515" s="35">
        <v>99</v>
      </c>
      <c r="V2515" s="34">
        <v>94</v>
      </c>
      <c r="W2515" s="34">
        <f t="shared" si="624"/>
        <v>98.6666666666667</v>
      </c>
      <c r="X2515" s="35">
        <v>32</v>
      </c>
      <c r="Y2515" s="35">
        <v>0</v>
      </c>
      <c r="Z2515" s="35">
        <v>0</v>
      </c>
      <c r="AA2515" s="34">
        <v>152</v>
      </c>
      <c r="AB2515" s="34">
        <v>0</v>
      </c>
      <c r="AC2515" s="34">
        <v>0</v>
      </c>
      <c r="AD2515" s="34">
        <v>0</v>
      </c>
      <c r="AE2515" s="34">
        <f t="shared" si="625"/>
        <v>152</v>
      </c>
      <c r="AF2515" s="34">
        <f t="shared" si="626"/>
        <v>1.61702127659574</v>
      </c>
      <c r="AG2515" s="34">
        <f t="shared" si="627"/>
        <v>1.54054054054054</v>
      </c>
      <c r="AH2515" s="34">
        <v>4128</v>
      </c>
      <c r="AI2515" s="34">
        <v>0</v>
      </c>
      <c r="AJ2515" s="35">
        <v>2928</v>
      </c>
      <c r="AK2515" s="35">
        <v>73</v>
      </c>
      <c r="AL2515" s="35">
        <v>60</v>
      </c>
      <c r="AM2515" s="34">
        <v>1</v>
      </c>
      <c r="AN2515" s="34">
        <f t="shared" si="628"/>
        <v>98.6666666666667</v>
      </c>
      <c r="AO2515" s="35">
        <v>48</v>
      </c>
      <c r="AP2515" s="35">
        <v>48</v>
      </c>
      <c r="AQ2515" t="s">
        <v>82</v>
      </c>
      <c r="AR2515">
        <v>4</v>
      </c>
      <c r="AS2515" s="34">
        <v>0.26666666666667</v>
      </c>
      <c r="AT2515" t="s">
        <v>83</v>
      </c>
      <c r="AU2515" s="35">
        <f t="shared" si="638"/>
        <v>5.00000000000001</v>
      </c>
      <c r="AV2515" s="35">
        <f t="shared" si="629"/>
        <v>48</v>
      </c>
      <c r="AW2515" s="35">
        <f t="shared" si="630"/>
        <v>2.02702702702703</v>
      </c>
      <c r="AX2515" s="35">
        <f t="shared" si="631"/>
        <v>1.41891891891892</v>
      </c>
      <c r="AY2515" s="35">
        <f t="shared" si="632"/>
        <v>48</v>
      </c>
      <c r="AZ2515" s="35">
        <f t="shared" si="633"/>
        <v>48</v>
      </c>
      <c r="BA2515" s="27" t="str">
        <f t="shared" si="634"/>
        <v>3</v>
      </c>
      <c r="BB2515" s="34">
        <v>0.00023409</v>
      </c>
      <c r="BC2515" s="34">
        <f t="shared" si="635"/>
        <v>0.01123632</v>
      </c>
      <c r="BD2515" s="34" t="e">
        <f t="shared" si="636"/>
        <v>#REF!</v>
      </c>
      <c r="BE2515" s="34">
        <v>0.05</v>
      </c>
      <c r="BF2515" s="34">
        <f t="shared" si="639"/>
        <v>2.4</v>
      </c>
      <c r="BG2515" s="34" t="e">
        <f t="shared" si="637"/>
        <v>#REF!</v>
      </c>
      <c r="BH2515" t="str">
        <f>IF(AT2515="UDARA","U","N")&amp;LEFT($C$4,2)&amp;MID($C$4,4,2)&amp;LEFT(A2515,3)&amp;MID(E2515,2,2)&amp;VLOOKUP(E2515,Acuan_Reference!C:L,10,0)</f>
        <v>N1501PDG71AB</v>
      </c>
      <c r="BI2515" t="s">
        <v>84</v>
      </c>
      <c r="BJ2515" t="s">
        <v>85</v>
      </c>
      <c r="BK2515" t="s">
        <v>86</v>
      </c>
      <c r="BL2515" t="s">
        <v>87</v>
      </c>
    </row>
    <row r="2516" hidden="1" spans="1:64">
      <c r="A2516" t="s">
        <v>105</v>
      </c>
      <c r="B2516" t="s">
        <v>75</v>
      </c>
      <c r="C2516" t="s">
        <v>76</v>
      </c>
      <c r="D2516" t="s">
        <v>154</v>
      </c>
      <c r="E2516" t="s">
        <v>304</v>
      </c>
      <c r="F2516" t="s">
        <v>305</v>
      </c>
      <c r="G2516" t="s">
        <v>80</v>
      </c>
      <c r="H2516" t="s">
        <v>81</v>
      </c>
      <c r="I2516" s="34">
        <v>47940</v>
      </c>
      <c r="J2516" s="35">
        <v>73</v>
      </c>
      <c r="K2516" s="35">
        <v>35</v>
      </c>
      <c r="L2516" s="35">
        <v>67</v>
      </c>
      <c r="M2516" s="35">
        <v>168</v>
      </c>
      <c r="N2516" s="35">
        <v>90</v>
      </c>
      <c r="O2516" s="35">
        <v>90</v>
      </c>
      <c r="P2516" s="35">
        <v>89</v>
      </c>
      <c r="Q2516" s="35">
        <v>131</v>
      </c>
      <c r="R2516" s="35">
        <v>153</v>
      </c>
      <c r="S2516" s="35">
        <v>68</v>
      </c>
      <c r="T2516" s="35">
        <v>128</v>
      </c>
      <c r="U2516" s="35">
        <v>105</v>
      </c>
      <c r="V2516" s="34">
        <v>100.33333333333</v>
      </c>
      <c r="W2516" s="34">
        <f t="shared" si="624"/>
        <v>104</v>
      </c>
      <c r="X2516" s="35">
        <v>33</v>
      </c>
      <c r="Y2516" s="35">
        <v>0</v>
      </c>
      <c r="Z2516" s="35">
        <v>0</v>
      </c>
      <c r="AA2516" s="34">
        <v>227</v>
      </c>
      <c r="AB2516" s="34">
        <v>0</v>
      </c>
      <c r="AC2516" s="34">
        <v>0</v>
      </c>
      <c r="AD2516" s="34">
        <v>0</v>
      </c>
      <c r="AE2516" s="34">
        <f t="shared" si="625"/>
        <v>227</v>
      </c>
      <c r="AF2516" s="34">
        <f t="shared" si="626"/>
        <v>2.26245847176087</v>
      </c>
      <c r="AG2516" s="34">
        <f t="shared" si="627"/>
        <v>2.18269230769231</v>
      </c>
      <c r="AH2516" s="34">
        <v>4128</v>
      </c>
      <c r="AI2516" s="34">
        <v>0</v>
      </c>
      <c r="AJ2516" s="35">
        <v>2928</v>
      </c>
      <c r="AK2516" s="35">
        <v>138</v>
      </c>
      <c r="AL2516" s="35">
        <v>79</v>
      </c>
      <c r="AM2516" s="34">
        <v>1</v>
      </c>
      <c r="AN2516" s="34">
        <f t="shared" si="628"/>
        <v>104</v>
      </c>
      <c r="AO2516" s="35">
        <v>48</v>
      </c>
      <c r="AP2516" s="35">
        <v>48</v>
      </c>
      <c r="AQ2516" t="s">
        <v>82</v>
      </c>
      <c r="AR2516">
        <v>4</v>
      </c>
      <c r="AS2516" s="34">
        <v>0.26666666666667</v>
      </c>
      <c r="AT2516" t="s">
        <v>83</v>
      </c>
      <c r="AU2516" s="35">
        <f t="shared" si="638"/>
        <v>0</v>
      </c>
      <c r="AV2516" s="35">
        <f t="shared" si="629"/>
        <v>0</v>
      </c>
      <c r="AW2516" s="35">
        <f t="shared" si="630"/>
        <v>2.18269230769231</v>
      </c>
      <c r="AX2516" s="35">
        <f t="shared" si="631"/>
        <v>1.42307692307692</v>
      </c>
      <c r="AY2516" s="35">
        <f t="shared" si="632"/>
        <v>0</v>
      </c>
      <c r="AZ2516" s="35">
        <f t="shared" si="633"/>
        <v>0</v>
      </c>
      <c r="BA2516" s="27" t="str">
        <f t="shared" si="634"/>
        <v>3</v>
      </c>
      <c r="BB2516" s="34">
        <v>0.00023409</v>
      </c>
      <c r="BC2516" s="34">
        <f t="shared" si="635"/>
        <v>0</v>
      </c>
      <c r="BD2516" s="34" t="e">
        <f t="shared" si="636"/>
        <v>#REF!</v>
      </c>
      <c r="BE2516" s="34">
        <v>0.05</v>
      </c>
      <c r="BF2516" s="34">
        <f t="shared" si="639"/>
        <v>0</v>
      </c>
      <c r="BG2516" s="34" t="e">
        <f t="shared" si="637"/>
        <v>#REF!</v>
      </c>
      <c r="BH2516" t="str">
        <f>IF(AT2516="UDARA","U","N")&amp;LEFT($C$4,2)&amp;MID($C$4,4,2)&amp;LEFT(A2516,3)&amp;MID(E2516,2,2)&amp;VLOOKUP(E2516,Acuan_Reference!C:L,10,0)</f>
        <v>N1501PKB71AB</v>
      </c>
      <c r="BI2516" t="s">
        <v>84</v>
      </c>
      <c r="BJ2516" t="s">
        <v>85</v>
      </c>
      <c r="BK2516" t="s">
        <v>86</v>
      </c>
      <c r="BL2516" t="s">
        <v>87</v>
      </c>
    </row>
    <row r="2517" hidden="1" spans="1:64">
      <c r="A2517" t="s">
        <v>106</v>
      </c>
      <c r="B2517" t="s">
        <v>75</v>
      </c>
      <c r="C2517" t="s">
        <v>76</v>
      </c>
      <c r="D2517" t="s">
        <v>154</v>
      </c>
      <c r="E2517" t="s">
        <v>304</v>
      </c>
      <c r="F2517" t="s">
        <v>305</v>
      </c>
      <c r="G2517" t="s">
        <v>80</v>
      </c>
      <c r="H2517" t="s">
        <v>81</v>
      </c>
      <c r="I2517" s="34">
        <v>47940</v>
      </c>
      <c r="J2517" s="35">
        <v>166</v>
      </c>
      <c r="K2517" s="35">
        <v>169</v>
      </c>
      <c r="L2517" s="35">
        <v>117</v>
      </c>
      <c r="M2517" s="35">
        <v>469</v>
      </c>
      <c r="N2517" s="35">
        <v>247</v>
      </c>
      <c r="O2517" s="35">
        <v>331</v>
      </c>
      <c r="P2517" s="35">
        <v>197</v>
      </c>
      <c r="Q2517" s="35">
        <v>134</v>
      </c>
      <c r="R2517" s="35">
        <v>101</v>
      </c>
      <c r="S2517" s="35">
        <v>161</v>
      </c>
      <c r="T2517" s="35">
        <v>270</v>
      </c>
      <c r="U2517" s="35">
        <v>387</v>
      </c>
      <c r="V2517" s="34">
        <v>272.66666666667</v>
      </c>
      <c r="W2517" s="34">
        <f t="shared" si="624"/>
        <v>259</v>
      </c>
      <c r="X2517" s="35">
        <v>24</v>
      </c>
      <c r="Y2517" s="35">
        <v>0</v>
      </c>
      <c r="Z2517" s="35">
        <v>0</v>
      </c>
      <c r="AA2517" s="34">
        <v>205</v>
      </c>
      <c r="AB2517" s="34">
        <v>0</v>
      </c>
      <c r="AC2517" s="34">
        <v>96</v>
      </c>
      <c r="AD2517" s="34">
        <v>48</v>
      </c>
      <c r="AE2517" s="34">
        <f t="shared" si="625"/>
        <v>349</v>
      </c>
      <c r="AF2517" s="34">
        <f t="shared" si="626"/>
        <v>1.27995110024448</v>
      </c>
      <c r="AG2517" s="34">
        <f t="shared" si="627"/>
        <v>1.16216216216216</v>
      </c>
      <c r="AH2517" s="34">
        <v>4128</v>
      </c>
      <c r="AI2517" s="34">
        <v>0</v>
      </c>
      <c r="AJ2517" s="35">
        <v>2928</v>
      </c>
      <c r="AK2517" s="35">
        <v>155</v>
      </c>
      <c r="AL2517" s="35">
        <v>120</v>
      </c>
      <c r="AM2517" s="34">
        <v>0.9</v>
      </c>
      <c r="AN2517" s="34">
        <f t="shared" si="628"/>
        <v>233.1</v>
      </c>
      <c r="AO2517" s="35">
        <v>48</v>
      </c>
      <c r="AP2517" s="35">
        <v>48</v>
      </c>
      <c r="AQ2517" t="s">
        <v>82</v>
      </c>
      <c r="AR2517">
        <v>4</v>
      </c>
      <c r="AS2517" s="34">
        <v>0.16666666666667</v>
      </c>
      <c r="AT2517" t="s">
        <v>83</v>
      </c>
      <c r="AU2517" s="35">
        <f t="shared" si="638"/>
        <v>3.07500000000002</v>
      </c>
      <c r="AV2517" s="35">
        <f t="shared" si="629"/>
        <v>48</v>
      </c>
      <c r="AW2517" s="35">
        <f t="shared" si="630"/>
        <v>1.53281853281853</v>
      </c>
      <c r="AX2517" s="35">
        <f t="shared" si="631"/>
        <v>1.06949806949807</v>
      </c>
      <c r="AY2517" s="35">
        <f t="shared" si="632"/>
        <v>48</v>
      </c>
      <c r="AZ2517" s="35">
        <f t="shared" si="633"/>
        <v>48</v>
      </c>
      <c r="BA2517" s="27" t="str">
        <f t="shared" si="634"/>
        <v>3</v>
      </c>
      <c r="BB2517" s="34">
        <v>0.00023409</v>
      </c>
      <c r="BC2517" s="34">
        <f t="shared" si="635"/>
        <v>0.01123632</v>
      </c>
      <c r="BD2517" s="34" t="e">
        <f t="shared" si="636"/>
        <v>#REF!</v>
      </c>
      <c r="BE2517" s="34">
        <v>0.05</v>
      </c>
      <c r="BF2517" s="34">
        <f t="shared" si="639"/>
        <v>2.4</v>
      </c>
      <c r="BG2517" s="34" t="e">
        <f t="shared" si="637"/>
        <v>#REF!</v>
      </c>
      <c r="BH2517" t="str">
        <f>IF(AT2517="UDARA","U","N")&amp;LEFT($C$4,2)&amp;MID($C$4,4,2)&amp;LEFT(A2517,3)&amp;MID(E2517,2,2)&amp;VLOOKUP(E2517,Acuan_Reference!C:L,10,0)</f>
        <v>N1501PLB71AB</v>
      </c>
      <c r="BI2517" t="s">
        <v>84</v>
      </c>
      <c r="BJ2517" t="s">
        <v>85</v>
      </c>
      <c r="BK2517" t="s">
        <v>86</v>
      </c>
      <c r="BL2517" t="s">
        <v>87</v>
      </c>
    </row>
    <row r="2518" hidden="1" spans="1:64">
      <c r="A2518" t="s">
        <v>107</v>
      </c>
      <c r="B2518" t="s">
        <v>75</v>
      </c>
      <c r="C2518" t="s">
        <v>76</v>
      </c>
      <c r="D2518" t="s">
        <v>154</v>
      </c>
      <c r="E2518" t="s">
        <v>304</v>
      </c>
      <c r="F2518" t="s">
        <v>305</v>
      </c>
      <c r="G2518" t="s">
        <v>80</v>
      </c>
      <c r="H2518" t="s">
        <v>81</v>
      </c>
      <c r="I2518" s="34">
        <v>47940</v>
      </c>
      <c r="J2518" s="35">
        <v>207</v>
      </c>
      <c r="K2518" s="35">
        <v>51</v>
      </c>
      <c r="L2518" s="35">
        <v>175</v>
      </c>
      <c r="M2518" s="35">
        <v>149</v>
      </c>
      <c r="N2518" s="35">
        <v>346</v>
      </c>
      <c r="O2518" s="35">
        <v>145</v>
      </c>
      <c r="P2518" s="35">
        <v>220</v>
      </c>
      <c r="Q2518" s="35">
        <v>268</v>
      </c>
      <c r="R2518" s="35">
        <v>270</v>
      </c>
      <c r="S2518" s="35">
        <v>281</v>
      </c>
      <c r="T2518" s="35">
        <v>137</v>
      </c>
      <c r="U2518" s="35">
        <v>317</v>
      </c>
      <c r="V2518" s="34">
        <v>245</v>
      </c>
      <c r="W2518" s="34">
        <f t="shared" si="624"/>
        <v>203.333333333333</v>
      </c>
      <c r="X2518" s="35">
        <v>17</v>
      </c>
      <c r="Y2518" s="35">
        <v>0</v>
      </c>
      <c r="Z2518" s="35">
        <v>0</v>
      </c>
      <c r="AA2518" s="34">
        <v>495</v>
      </c>
      <c r="AB2518" s="34">
        <v>0</v>
      </c>
      <c r="AC2518" s="34">
        <v>0</v>
      </c>
      <c r="AD2518" s="34">
        <v>0</v>
      </c>
      <c r="AE2518" s="34">
        <f t="shared" si="625"/>
        <v>495</v>
      </c>
      <c r="AF2518" s="34">
        <f t="shared" si="626"/>
        <v>2.02040816326531</v>
      </c>
      <c r="AG2518" s="34">
        <f t="shared" si="627"/>
        <v>2.4344262295082</v>
      </c>
      <c r="AH2518" s="34">
        <v>4128</v>
      </c>
      <c r="AI2518" s="34">
        <v>0</v>
      </c>
      <c r="AJ2518" s="35">
        <v>2928</v>
      </c>
      <c r="AK2518" s="35">
        <v>319</v>
      </c>
      <c r="AL2518" s="35">
        <v>156</v>
      </c>
      <c r="AM2518" s="34">
        <v>1.3</v>
      </c>
      <c r="AN2518" s="34">
        <f t="shared" si="628"/>
        <v>264.333333333333</v>
      </c>
      <c r="AO2518" s="35">
        <v>48</v>
      </c>
      <c r="AP2518" s="35">
        <v>48</v>
      </c>
      <c r="AQ2518" t="s">
        <v>82</v>
      </c>
      <c r="AR2518">
        <v>2</v>
      </c>
      <c r="AS2518" s="34">
        <v>0.43333333333333</v>
      </c>
      <c r="AT2518" t="s">
        <v>83</v>
      </c>
      <c r="AU2518" s="35">
        <f t="shared" si="638"/>
        <v>0</v>
      </c>
      <c r="AV2518" s="35">
        <f t="shared" si="629"/>
        <v>0</v>
      </c>
      <c r="AW2518" s="35">
        <f t="shared" si="630"/>
        <v>2.4344262295082</v>
      </c>
      <c r="AX2518" s="35">
        <f t="shared" si="631"/>
        <v>1.6672131147541</v>
      </c>
      <c r="AY2518" s="35">
        <f t="shared" si="632"/>
        <v>0</v>
      </c>
      <c r="AZ2518" s="35">
        <f t="shared" si="633"/>
        <v>0</v>
      </c>
      <c r="BA2518" s="27" t="str">
        <f t="shared" si="634"/>
        <v>3</v>
      </c>
      <c r="BB2518" s="34">
        <v>0.00023409</v>
      </c>
      <c r="BC2518" s="34">
        <f t="shared" si="635"/>
        <v>0</v>
      </c>
      <c r="BD2518" s="34" t="e">
        <f t="shared" si="636"/>
        <v>#REF!</v>
      </c>
      <c r="BE2518" s="34">
        <v>0.05</v>
      </c>
      <c r="BF2518" s="34">
        <f t="shared" si="639"/>
        <v>0</v>
      </c>
      <c r="BG2518" s="34" t="e">
        <f t="shared" si="637"/>
        <v>#REF!</v>
      </c>
      <c r="BH2518" t="str">
        <f>IF(AT2518="UDARA","U","N")&amp;LEFT($C$4,2)&amp;MID($C$4,4,2)&amp;LEFT(A2518,3)&amp;MID(E2518,2,2)&amp;VLOOKUP(E2518,Acuan_Reference!C:L,10,0)</f>
        <v>N1501PTK71AB</v>
      </c>
      <c r="BI2518" t="s">
        <v>84</v>
      </c>
      <c r="BJ2518" t="s">
        <v>85</v>
      </c>
      <c r="BK2518" t="s">
        <v>86</v>
      </c>
      <c r="BL2518" t="s">
        <v>87</v>
      </c>
    </row>
    <row r="2519" hidden="1" spans="1:64">
      <c r="A2519" t="s">
        <v>108</v>
      </c>
      <c r="B2519" t="s">
        <v>75</v>
      </c>
      <c r="C2519" t="s">
        <v>76</v>
      </c>
      <c r="D2519" t="s">
        <v>154</v>
      </c>
      <c r="E2519" t="s">
        <v>304</v>
      </c>
      <c r="F2519" t="s">
        <v>305</v>
      </c>
      <c r="G2519" t="s">
        <v>80</v>
      </c>
      <c r="H2519" t="s">
        <v>81</v>
      </c>
      <c r="I2519" s="34">
        <v>47940</v>
      </c>
      <c r="J2519" s="35">
        <v>-11</v>
      </c>
      <c r="K2519" s="35">
        <v>24</v>
      </c>
      <c r="L2519" s="35">
        <v>38</v>
      </c>
      <c r="M2519" s="35">
        <v>122</v>
      </c>
      <c r="N2519" s="35">
        <v>75</v>
      </c>
      <c r="O2519" s="35">
        <v>139</v>
      </c>
      <c r="P2519" s="35">
        <v>43</v>
      </c>
      <c r="Q2519" s="35">
        <v>45</v>
      </c>
      <c r="R2519" s="35">
        <v>112</v>
      </c>
      <c r="S2519" s="35">
        <v>41</v>
      </c>
      <c r="T2519" s="35">
        <v>137</v>
      </c>
      <c r="U2519" s="35">
        <v>40</v>
      </c>
      <c r="V2519" s="34">
        <v>72.666666666667</v>
      </c>
      <c r="W2519" s="34">
        <f t="shared" si="624"/>
        <v>81</v>
      </c>
      <c r="X2519" s="35">
        <v>15</v>
      </c>
      <c r="Y2519" s="35">
        <v>0</v>
      </c>
      <c r="Z2519" s="35">
        <v>0</v>
      </c>
      <c r="AA2519" s="34">
        <v>155</v>
      </c>
      <c r="AB2519" s="34">
        <v>0</v>
      </c>
      <c r="AC2519" s="34">
        <v>0</v>
      </c>
      <c r="AD2519" s="34">
        <v>0</v>
      </c>
      <c r="AE2519" s="34">
        <f t="shared" si="625"/>
        <v>155</v>
      </c>
      <c r="AF2519" s="34">
        <f t="shared" si="626"/>
        <v>2.13302752293577</v>
      </c>
      <c r="AG2519" s="34">
        <f t="shared" si="627"/>
        <v>1.91358024691358</v>
      </c>
      <c r="AH2519" s="34">
        <v>4128</v>
      </c>
      <c r="AI2519" s="34">
        <v>0</v>
      </c>
      <c r="AJ2519" s="35">
        <v>2928</v>
      </c>
      <c r="AK2519" s="35">
        <v>78</v>
      </c>
      <c r="AL2519" s="35">
        <v>66</v>
      </c>
      <c r="AM2519" s="34">
        <v>0.8</v>
      </c>
      <c r="AN2519" s="34">
        <f t="shared" si="628"/>
        <v>64.8</v>
      </c>
      <c r="AO2519" s="35">
        <v>48</v>
      </c>
      <c r="AP2519" s="35">
        <v>48</v>
      </c>
      <c r="AQ2519" t="s">
        <v>82</v>
      </c>
      <c r="AR2519">
        <v>4</v>
      </c>
      <c r="AS2519" s="34">
        <v>0.066666666666667</v>
      </c>
      <c r="AT2519" t="s">
        <v>83</v>
      </c>
      <c r="AU2519" s="35">
        <f t="shared" si="638"/>
        <v>0</v>
      </c>
      <c r="AV2519" s="35">
        <f t="shared" si="629"/>
        <v>0</v>
      </c>
      <c r="AW2519" s="35">
        <f t="shared" si="630"/>
        <v>1.91358024691358</v>
      </c>
      <c r="AX2519" s="35">
        <f t="shared" si="631"/>
        <v>1.09876543209877</v>
      </c>
      <c r="AY2519" s="35">
        <f t="shared" si="632"/>
        <v>0</v>
      </c>
      <c r="AZ2519" s="35">
        <f t="shared" si="633"/>
        <v>0</v>
      </c>
      <c r="BA2519" s="27" t="str">
        <f t="shared" si="634"/>
        <v>3</v>
      </c>
      <c r="BB2519" s="34">
        <v>0.00023409</v>
      </c>
      <c r="BC2519" s="34">
        <f t="shared" si="635"/>
        <v>0</v>
      </c>
      <c r="BD2519" s="34" t="e">
        <f t="shared" si="636"/>
        <v>#REF!</v>
      </c>
      <c r="BE2519" s="34">
        <v>0.05</v>
      </c>
      <c r="BF2519" s="34">
        <f t="shared" si="639"/>
        <v>0</v>
      </c>
      <c r="BG2519" s="34" t="e">
        <f t="shared" si="637"/>
        <v>#REF!</v>
      </c>
      <c r="BH2519" t="str">
        <f>IF(AT2519="UDARA","U","N")&amp;LEFT($C$4,2)&amp;MID($C$4,4,2)&amp;LEFT(A2519,3)&amp;MID(E2519,2,2)&amp;VLOOKUP(E2519,Acuan_Reference!C:L,10,0)</f>
        <v>N1501PWT71AB</v>
      </c>
      <c r="BI2519" t="s">
        <v>84</v>
      </c>
      <c r="BJ2519" t="s">
        <v>85</v>
      </c>
      <c r="BK2519" t="s">
        <v>86</v>
      </c>
      <c r="BL2519" t="s">
        <v>87</v>
      </c>
    </row>
    <row r="2520" hidden="1" spans="1:64">
      <c r="A2520" t="s">
        <v>109</v>
      </c>
      <c r="B2520" t="s">
        <v>75</v>
      </c>
      <c r="C2520" t="s">
        <v>76</v>
      </c>
      <c r="D2520" t="s">
        <v>154</v>
      </c>
      <c r="E2520" t="s">
        <v>304</v>
      </c>
      <c r="F2520" t="s">
        <v>305</v>
      </c>
      <c r="G2520" t="s">
        <v>80</v>
      </c>
      <c r="H2520" t="s">
        <v>81</v>
      </c>
      <c r="I2520" s="34">
        <v>47940</v>
      </c>
      <c r="J2520" s="35">
        <v>194</v>
      </c>
      <c r="K2520" s="35">
        <v>543</v>
      </c>
      <c r="L2520" s="35">
        <v>574</v>
      </c>
      <c r="M2520" s="35">
        <v>1164</v>
      </c>
      <c r="N2520" s="35">
        <v>1447</v>
      </c>
      <c r="O2520" s="35">
        <v>371</v>
      </c>
      <c r="P2520" s="35">
        <v>828</v>
      </c>
      <c r="Q2520" s="35">
        <v>237</v>
      </c>
      <c r="R2520" s="35">
        <v>1094</v>
      </c>
      <c r="S2520" s="35">
        <v>856</v>
      </c>
      <c r="T2520" s="35">
        <v>1492</v>
      </c>
      <c r="U2520" s="35">
        <v>167</v>
      </c>
      <c r="V2520" s="34">
        <v>838.33333333333</v>
      </c>
      <c r="W2520" s="34">
        <f t="shared" si="624"/>
        <v>812</v>
      </c>
      <c r="X2520" s="35">
        <v>64</v>
      </c>
      <c r="Y2520" s="35">
        <v>0</v>
      </c>
      <c r="Z2520" s="35">
        <v>0</v>
      </c>
      <c r="AA2520" s="34">
        <v>1543</v>
      </c>
      <c r="AB2520" s="34">
        <v>0</v>
      </c>
      <c r="AC2520" s="34">
        <v>0</v>
      </c>
      <c r="AD2520" s="34">
        <v>0</v>
      </c>
      <c r="AE2520" s="34">
        <f t="shared" si="625"/>
        <v>1543</v>
      </c>
      <c r="AF2520" s="34">
        <f t="shared" si="626"/>
        <v>1.84055666003977</v>
      </c>
      <c r="AG2520" s="34">
        <f t="shared" si="627"/>
        <v>1.90024630541872</v>
      </c>
      <c r="AH2520" s="34">
        <v>4128</v>
      </c>
      <c r="AI2520" s="34">
        <v>0</v>
      </c>
      <c r="AJ2520" s="35">
        <v>2928</v>
      </c>
      <c r="AK2520" s="35">
        <v>851</v>
      </c>
      <c r="AL2520" s="35">
        <v>777</v>
      </c>
      <c r="AM2520" s="34">
        <v>0.6</v>
      </c>
      <c r="AN2520" s="34">
        <f t="shared" si="628"/>
        <v>487.2</v>
      </c>
      <c r="AO2520" s="35">
        <v>48</v>
      </c>
      <c r="AP2520" s="35">
        <v>48</v>
      </c>
      <c r="AQ2520" t="s">
        <v>82</v>
      </c>
      <c r="AR2520">
        <v>8</v>
      </c>
      <c r="AS2520" s="34">
        <v>0.1</v>
      </c>
      <c r="AT2520" t="s">
        <v>83</v>
      </c>
      <c r="AU2520" s="35">
        <f t="shared" si="638"/>
        <v>0</v>
      </c>
      <c r="AV2520" s="35">
        <f t="shared" si="629"/>
        <v>0</v>
      </c>
      <c r="AW2520" s="35">
        <f t="shared" si="630"/>
        <v>1.90024630541872</v>
      </c>
      <c r="AX2520" s="35">
        <f t="shared" si="631"/>
        <v>0.943349753694581</v>
      </c>
      <c r="AY2520" s="35">
        <f t="shared" si="632"/>
        <v>0</v>
      </c>
      <c r="AZ2520" s="35">
        <f t="shared" si="633"/>
        <v>0</v>
      </c>
      <c r="BA2520" s="27" t="str">
        <f t="shared" si="634"/>
        <v>3</v>
      </c>
      <c r="BB2520" s="34">
        <v>0.00023409</v>
      </c>
      <c r="BC2520" s="34">
        <f t="shared" si="635"/>
        <v>0</v>
      </c>
      <c r="BD2520" s="34" t="e">
        <f t="shared" si="636"/>
        <v>#REF!</v>
      </c>
      <c r="BE2520" s="34">
        <v>0.05</v>
      </c>
      <c r="BF2520" s="34">
        <f t="shared" si="639"/>
        <v>0</v>
      </c>
      <c r="BG2520" s="34" t="e">
        <f t="shared" si="637"/>
        <v>#REF!</v>
      </c>
      <c r="BH2520" t="str">
        <f>IF(AT2520="UDARA","U","N")&amp;LEFT($C$4,2)&amp;MID($C$4,4,2)&amp;LEFT(A2520,3)&amp;MID(E2520,2,2)&amp;VLOOKUP(E2520,Acuan_Reference!C:L,10,0)</f>
        <v>N1501SBY71AB</v>
      </c>
      <c r="BI2520" t="s">
        <v>84</v>
      </c>
      <c r="BJ2520" t="s">
        <v>85</v>
      </c>
      <c r="BK2520" t="s">
        <v>86</v>
      </c>
      <c r="BL2520" t="s">
        <v>87</v>
      </c>
    </row>
    <row r="2521" hidden="1" spans="1:64">
      <c r="A2521" t="s">
        <v>110</v>
      </c>
      <c r="B2521" t="s">
        <v>75</v>
      </c>
      <c r="C2521" t="s">
        <v>76</v>
      </c>
      <c r="D2521" t="s">
        <v>154</v>
      </c>
      <c r="E2521" t="s">
        <v>304</v>
      </c>
      <c r="F2521" t="s">
        <v>305</v>
      </c>
      <c r="G2521" t="s">
        <v>80</v>
      </c>
      <c r="H2521" t="s">
        <v>81</v>
      </c>
      <c r="I2521" s="34">
        <v>47940</v>
      </c>
      <c r="J2521" s="35">
        <v>199</v>
      </c>
      <c r="K2521" s="35">
        <v>167</v>
      </c>
      <c r="L2521" s="35">
        <v>95</v>
      </c>
      <c r="M2521" s="35">
        <v>595</v>
      </c>
      <c r="N2521" s="35">
        <v>389</v>
      </c>
      <c r="O2521" s="35">
        <v>224</v>
      </c>
      <c r="P2521" s="35">
        <v>348</v>
      </c>
      <c r="Q2521" s="35">
        <v>360</v>
      </c>
      <c r="R2521" s="35">
        <v>619</v>
      </c>
      <c r="S2521" s="35">
        <v>105</v>
      </c>
      <c r="T2521" s="35">
        <v>122</v>
      </c>
      <c r="U2521" s="35">
        <v>196</v>
      </c>
      <c r="V2521" s="34">
        <v>141</v>
      </c>
      <c r="W2521" s="34">
        <f t="shared" si="624"/>
        <v>169.666666666667</v>
      </c>
      <c r="X2521" s="35">
        <v>50</v>
      </c>
      <c r="Y2521" s="35">
        <v>0</v>
      </c>
      <c r="Z2521" s="35">
        <v>0</v>
      </c>
      <c r="AA2521" s="34">
        <v>631</v>
      </c>
      <c r="AB2521" s="34">
        <v>0</v>
      </c>
      <c r="AC2521" s="34">
        <v>0</v>
      </c>
      <c r="AD2521" s="34">
        <v>0</v>
      </c>
      <c r="AE2521" s="34">
        <f t="shared" si="625"/>
        <v>631</v>
      </c>
      <c r="AF2521" s="34">
        <f t="shared" si="626"/>
        <v>4.47517730496454</v>
      </c>
      <c r="AG2521" s="34">
        <f t="shared" si="627"/>
        <v>3.71905697445972</v>
      </c>
      <c r="AH2521" s="34">
        <v>4128</v>
      </c>
      <c r="AI2521" s="34">
        <v>0</v>
      </c>
      <c r="AJ2521" s="35">
        <v>2928</v>
      </c>
      <c r="AK2521" s="35">
        <v>423</v>
      </c>
      <c r="AL2521" s="35">
        <v>191</v>
      </c>
      <c r="AM2521" s="34">
        <v>0.7</v>
      </c>
      <c r="AN2521" s="34">
        <f t="shared" si="628"/>
        <v>118.766666666667</v>
      </c>
      <c r="AO2521" s="35">
        <v>48</v>
      </c>
      <c r="AP2521" s="35">
        <v>48</v>
      </c>
      <c r="AQ2521" t="s">
        <v>82</v>
      </c>
      <c r="AR2521">
        <v>8</v>
      </c>
      <c r="AS2521" s="34">
        <v>0.066666666666667</v>
      </c>
      <c r="AT2521" t="s">
        <v>83</v>
      </c>
      <c r="AU2521" s="35">
        <f t="shared" si="638"/>
        <v>0</v>
      </c>
      <c r="AV2521" s="35">
        <f t="shared" si="629"/>
        <v>0</v>
      </c>
      <c r="AW2521" s="35">
        <f t="shared" si="630"/>
        <v>3.71905697445972</v>
      </c>
      <c r="AX2521" s="35">
        <f t="shared" si="631"/>
        <v>2.59332023575639</v>
      </c>
      <c r="AY2521" s="35">
        <f t="shared" si="632"/>
        <v>0</v>
      </c>
      <c r="AZ2521" s="35">
        <f t="shared" si="633"/>
        <v>0</v>
      </c>
      <c r="BA2521" s="27" t="str">
        <f t="shared" si="634"/>
        <v>3</v>
      </c>
      <c r="BB2521" s="34">
        <v>0.00023409</v>
      </c>
      <c r="BC2521" s="34">
        <f t="shared" si="635"/>
        <v>0</v>
      </c>
      <c r="BD2521" s="34" t="e">
        <f t="shared" si="636"/>
        <v>#REF!</v>
      </c>
      <c r="BE2521" s="34">
        <v>0.05</v>
      </c>
      <c r="BF2521" s="34">
        <f t="shared" si="639"/>
        <v>0</v>
      </c>
      <c r="BG2521" s="34" t="e">
        <f t="shared" si="637"/>
        <v>#REF!</v>
      </c>
      <c r="BH2521" t="str">
        <f>IF(AT2521="UDARA","U","N")&amp;LEFT($C$4,2)&amp;MID($C$4,4,2)&amp;LEFT(A2521,3)&amp;MID(E2521,2,2)&amp;VLOOKUP(E2521,Acuan_Reference!C:L,10,0)</f>
        <v>N1501SLO71AB</v>
      </c>
      <c r="BI2521" t="s">
        <v>84</v>
      </c>
      <c r="BJ2521" t="s">
        <v>85</v>
      </c>
      <c r="BK2521" t="s">
        <v>86</v>
      </c>
      <c r="BL2521" t="s">
        <v>87</v>
      </c>
    </row>
    <row r="2522" hidden="1" spans="1:64">
      <c r="A2522" t="s">
        <v>111</v>
      </c>
      <c r="B2522" t="s">
        <v>75</v>
      </c>
      <c r="C2522" t="s">
        <v>76</v>
      </c>
      <c r="D2522" t="s">
        <v>154</v>
      </c>
      <c r="E2522" t="s">
        <v>304</v>
      </c>
      <c r="F2522" t="s">
        <v>305</v>
      </c>
      <c r="G2522" t="s">
        <v>80</v>
      </c>
      <c r="H2522" t="s">
        <v>81</v>
      </c>
      <c r="I2522" s="34">
        <v>47940</v>
      </c>
      <c r="J2522" s="35">
        <v>115</v>
      </c>
      <c r="K2522" s="35">
        <v>117</v>
      </c>
      <c r="L2522" s="35">
        <v>283</v>
      </c>
      <c r="M2522" s="35">
        <v>261</v>
      </c>
      <c r="N2522" s="35">
        <v>327</v>
      </c>
      <c r="O2522" s="35">
        <v>305</v>
      </c>
      <c r="P2522" s="35">
        <v>174</v>
      </c>
      <c r="Q2522" s="35">
        <v>355</v>
      </c>
      <c r="R2522" s="35">
        <v>640</v>
      </c>
      <c r="S2522" s="35">
        <v>132</v>
      </c>
      <c r="T2522" s="35">
        <v>281</v>
      </c>
      <c r="U2522" s="35">
        <v>213</v>
      </c>
      <c r="V2522" s="34">
        <v>208.66666666667</v>
      </c>
      <c r="W2522" s="34">
        <f t="shared" si="624"/>
        <v>244</v>
      </c>
      <c r="X2522" s="35">
        <v>82</v>
      </c>
      <c r="Y2522" s="35">
        <v>40</v>
      </c>
      <c r="Z2522" s="35">
        <v>0</v>
      </c>
      <c r="AA2522" s="34">
        <v>732</v>
      </c>
      <c r="AB2522" s="34">
        <v>0</v>
      </c>
      <c r="AC2522" s="34">
        <v>0</v>
      </c>
      <c r="AD2522" s="34">
        <v>0</v>
      </c>
      <c r="AE2522" s="34">
        <f t="shared" si="625"/>
        <v>732</v>
      </c>
      <c r="AF2522" s="34">
        <f t="shared" si="626"/>
        <v>3.50798722044723</v>
      </c>
      <c r="AG2522" s="34">
        <f t="shared" si="627"/>
        <v>3</v>
      </c>
      <c r="AH2522" s="34">
        <v>4128</v>
      </c>
      <c r="AI2522" s="34">
        <v>0</v>
      </c>
      <c r="AJ2522" s="35">
        <v>2928</v>
      </c>
      <c r="AK2522" s="35">
        <v>439</v>
      </c>
      <c r="AL2522" s="35">
        <v>238</v>
      </c>
      <c r="AM2522" s="34">
        <v>1.5</v>
      </c>
      <c r="AN2522" s="34">
        <f t="shared" si="628"/>
        <v>366</v>
      </c>
      <c r="AO2522" s="35">
        <v>48</v>
      </c>
      <c r="AP2522" s="35">
        <v>48</v>
      </c>
      <c r="AQ2522" t="s">
        <v>82</v>
      </c>
      <c r="AR2522">
        <v>2</v>
      </c>
      <c r="AS2522" s="34">
        <v>0.53333333333333</v>
      </c>
      <c r="AT2522" t="s">
        <v>83</v>
      </c>
      <c r="AU2522" s="35">
        <f t="shared" si="638"/>
        <v>0</v>
      </c>
      <c r="AV2522" s="35">
        <f t="shared" si="629"/>
        <v>0</v>
      </c>
      <c r="AW2522" s="35">
        <f t="shared" si="630"/>
        <v>3</v>
      </c>
      <c r="AX2522" s="35">
        <f t="shared" si="631"/>
        <v>2.02459016393443</v>
      </c>
      <c r="AY2522" s="35">
        <f t="shared" si="632"/>
        <v>0</v>
      </c>
      <c r="AZ2522" s="35">
        <f t="shared" si="633"/>
        <v>0</v>
      </c>
      <c r="BA2522" s="27" t="str">
        <f t="shared" si="634"/>
        <v>3</v>
      </c>
      <c r="BB2522" s="34">
        <v>0.00023409</v>
      </c>
      <c r="BC2522" s="34">
        <f t="shared" si="635"/>
        <v>0</v>
      </c>
      <c r="BD2522" s="34" t="e">
        <f t="shared" si="636"/>
        <v>#REF!</v>
      </c>
      <c r="BE2522" s="34">
        <v>0.05</v>
      </c>
      <c r="BF2522" s="34">
        <f t="shared" si="639"/>
        <v>0</v>
      </c>
      <c r="BG2522" s="34" t="e">
        <f t="shared" si="637"/>
        <v>#REF!</v>
      </c>
      <c r="BH2522" t="str">
        <f>IF(AT2522="UDARA","U","N")&amp;LEFT($C$4,2)&amp;MID($C$4,4,2)&amp;LEFT(A2522,3)&amp;MID(E2522,2,2)&amp;VLOOKUP(E2522,Acuan_Reference!C:L,10,0)</f>
        <v>N1501SMD71AB</v>
      </c>
      <c r="BI2522" t="s">
        <v>84</v>
      </c>
      <c r="BJ2522" t="s">
        <v>85</v>
      </c>
      <c r="BK2522" t="s">
        <v>86</v>
      </c>
      <c r="BL2522" t="s">
        <v>87</v>
      </c>
    </row>
    <row r="2523" hidden="1" spans="1:64">
      <c r="A2523" t="s">
        <v>112</v>
      </c>
      <c r="B2523" t="s">
        <v>75</v>
      </c>
      <c r="C2523" t="s">
        <v>76</v>
      </c>
      <c r="D2523" t="s">
        <v>154</v>
      </c>
      <c r="E2523" t="s">
        <v>304</v>
      </c>
      <c r="F2523" t="s">
        <v>305</v>
      </c>
      <c r="G2523" t="s">
        <v>80</v>
      </c>
      <c r="H2523" t="s">
        <v>81</v>
      </c>
      <c r="I2523" s="34">
        <v>47940</v>
      </c>
      <c r="J2523" s="35">
        <v>96</v>
      </c>
      <c r="K2523" s="35">
        <v>119</v>
      </c>
      <c r="L2523" s="35">
        <v>182</v>
      </c>
      <c r="M2523" s="35">
        <v>662</v>
      </c>
      <c r="N2523" s="35">
        <v>851</v>
      </c>
      <c r="O2523" s="35">
        <v>769</v>
      </c>
      <c r="P2523" s="35">
        <v>221</v>
      </c>
      <c r="Q2523" s="35">
        <v>363</v>
      </c>
      <c r="R2523" s="35">
        <v>426</v>
      </c>
      <c r="S2523" s="35">
        <v>131</v>
      </c>
      <c r="T2523" s="35">
        <v>886</v>
      </c>
      <c r="U2523" s="35">
        <v>815</v>
      </c>
      <c r="V2523" s="34">
        <v>610.66666666667</v>
      </c>
      <c r="W2523" s="34">
        <f t="shared" si="624"/>
        <v>675.666666666667</v>
      </c>
      <c r="X2523" s="35">
        <v>34</v>
      </c>
      <c r="Y2523" s="35">
        <v>0</v>
      </c>
      <c r="Z2523" s="35">
        <v>0</v>
      </c>
      <c r="AA2523" s="34">
        <v>433</v>
      </c>
      <c r="AB2523" s="34">
        <v>0</v>
      </c>
      <c r="AC2523" s="34">
        <v>0</v>
      </c>
      <c r="AD2523" s="34">
        <v>192</v>
      </c>
      <c r="AE2523" s="34">
        <f t="shared" si="625"/>
        <v>625</v>
      </c>
      <c r="AF2523" s="34">
        <f t="shared" si="626"/>
        <v>1.02347161572052</v>
      </c>
      <c r="AG2523" s="34">
        <f t="shared" si="627"/>
        <v>0.640848544647262</v>
      </c>
      <c r="AH2523" s="34">
        <v>4128</v>
      </c>
      <c r="AI2523" s="34">
        <v>0</v>
      </c>
      <c r="AJ2523" s="35">
        <v>2928</v>
      </c>
      <c r="AK2523" s="35">
        <v>359</v>
      </c>
      <c r="AL2523" s="35">
        <v>326</v>
      </c>
      <c r="AM2523" s="34">
        <v>0.7</v>
      </c>
      <c r="AN2523" s="34">
        <f t="shared" si="628"/>
        <v>472.966666666667</v>
      </c>
      <c r="AO2523" s="35">
        <v>48</v>
      </c>
      <c r="AP2523" s="35">
        <v>48</v>
      </c>
      <c r="AQ2523" t="s">
        <v>82</v>
      </c>
      <c r="AR2523">
        <v>8</v>
      </c>
      <c r="AS2523" s="34">
        <v>0.066666666666667</v>
      </c>
      <c r="AT2523" t="s">
        <v>83</v>
      </c>
      <c r="AU2523" s="35">
        <f t="shared" si="638"/>
        <v>130.475</v>
      </c>
      <c r="AV2523" s="35">
        <f t="shared" si="629"/>
        <v>144</v>
      </c>
      <c r="AW2523" s="35">
        <f t="shared" si="630"/>
        <v>1.13813517513567</v>
      </c>
      <c r="AX2523" s="35">
        <f t="shared" si="631"/>
        <v>0.655648741983227</v>
      </c>
      <c r="AY2523" s="35">
        <f t="shared" si="632"/>
        <v>144</v>
      </c>
      <c r="AZ2523" s="35">
        <f t="shared" si="633"/>
        <v>144</v>
      </c>
      <c r="BA2523" s="27" t="str">
        <f t="shared" si="634"/>
        <v>3</v>
      </c>
      <c r="BB2523" s="34">
        <v>0.00023409</v>
      </c>
      <c r="BC2523" s="34">
        <f t="shared" si="635"/>
        <v>0.03370896</v>
      </c>
      <c r="BD2523" s="34" t="e">
        <f t="shared" si="636"/>
        <v>#REF!</v>
      </c>
      <c r="BE2523" s="34">
        <v>0.05</v>
      </c>
      <c r="BF2523" s="34">
        <f t="shared" si="639"/>
        <v>7.2</v>
      </c>
      <c r="BG2523" s="34" t="e">
        <f t="shared" si="637"/>
        <v>#REF!</v>
      </c>
      <c r="BH2523" t="str">
        <f>IF(AT2523="UDARA","U","N")&amp;LEFT($C$4,2)&amp;MID($C$4,4,2)&amp;LEFT(A2523,3)&amp;MID(E2523,2,2)&amp;VLOOKUP(E2523,Acuan_Reference!C:L,10,0)</f>
        <v>N1501SMG71AB</v>
      </c>
      <c r="BI2523" t="s">
        <v>84</v>
      </c>
      <c r="BJ2523" t="s">
        <v>85</v>
      </c>
      <c r="BK2523" t="s">
        <v>86</v>
      </c>
      <c r="BL2523" t="s">
        <v>87</v>
      </c>
    </row>
    <row r="2524" hidden="1" spans="1:64">
      <c r="A2524" t="s">
        <v>113</v>
      </c>
      <c r="B2524" t="s">
        <v>75</v>
      </c>
      <c r="C2524" t="s">
        <v>76</v>
      </c>
      <c r="D2524" t="s">
        <v>154</v>
      </c>
      <c r="E2524" t="s">
        <v>304</v>
      </c>
      <c r="F2524" t="s">
        <v>305</v>
      </c>
      <c r="G2524" t="s">
        <v>80</v>
      </c>
      <c r="H2524" t="s">
        <v>81</v>
      </c>
      <c r="I2524" s="34">
        <v>47940</v>
      </c>
      <c r="J2524" s="35">
        <v>693</v>
      </c>
      <c r="K2524" s="35">
        <v>458</v>
      </c>
      <c r="L2524" s="35">
        <v>993</v>
      </c>
      <c r="M2524" s="35">
        <v>1320</v>
      </c>
      <c r="N2524" s="35">
        <v>1725</v>
      </c>
      <c r="O2524" s="35">
        <v>1013</v>
      </c>
      <c r="P2524" s="35">
        <v>1200</v>
      </c>
      <c r="Q2524" s="35">
        <v>1183</v>
      </c>
      <c r="R2524" s="35">
        <v>929</v>
      </c>
      <c r="S2524" s="35">
        <v>1704</v>
      </c>
      <c r="T2524" s="35">
        <v>935</v>
      </c>
      <c r="U2524" s="35">
        <v>1894</v>
      </c>
      <c r="V2524" s="34">
        <v>1511</v>
      </c>
      <c r="W2524" s="34">
        <f t="shared" si="624"/>
        <v>1211.33333333333</v>
      </c>
      <c r="X2524" s="35">
        <v>601</v>
      </c>
      <c r="Y2524" s="35">
        <v>0</v>
      </c>
      <c r="Z2524" s="35">
        <v>0</v>
      </c>
      <c r="AA2524" s="34">
        <v>118</v>
      </c>
      <c r="AB2524" s="34">
        <v>0</v>
      </c>
      <c r="AC2524" s="34">
        <v>0</v>
      </c>
      <c r="AD2524" s="34">
        <v>1248</v>
      </c>
      <c r="AE2524" s="34">
        <f t="shared" si="625"/>
        <v>1366</v>
      </c>
      <c r="AF2524" s="34">
        <f t="shared" si="626"/>
        <v>0.904037061548643</v>
      </c>
      <c r="AG2524" s="34">
        <f t="shared" si="627"/>
        <v>0.0974133186571271</v>
      </c>
      <c r="AH2524" s="34">
        <v>4128</v>
      </c>
      <c r="AI2524" s="34">
        <v>0</v>
      </c>
      <c r="AJ2524" s="35">
        <v>2928</v>
      </c>
      <c r="AK2524" s="35">
        <v>1485</v>
      </c>
      <c r="AL2524" s="35">
        <v>805</v>
      </c>
      <c r="AM2524" s="34">
        <v>0.25</v>
      </c>
      <c r="AN2524" s="34">
        <f t="shared" si="628"/>
        <v>302.833333333333</v>
      </c>
      <c r="AO2524" s="35">
        <v>48</v>
      </c>
      <c r="AP2524" s="35">
        <v>48</v>
      </c>
      <c r="AQ2524" t="s">
        <v>82</v>
      </c>
      <c r="AR2524">
        <v>12</v>
      </c>
      <c r="AS2524" s="34">
        <v>0.033333333333333</v>
      </c>
      <c r="AT2524" t="s">
        <v>83</v>
      </c>
      <c r="AU2524" s="35">
        <f t="shared" si="638"/>
        <v>0</v>
      </c>
      <c r="AV2524" s="35">
        <f t="shared" si="629"/>
        <v>0</v>
      </c>
      <c r="AW2524" s="35">
        <f t="shared" si="630"/>
        <v>1.12768299394607</v>
      </c>
      <c r="AX2524" s="35">
        <f t="shared" si="631"/>
        <v>0.463126031920749</v>
      </c>
      <c r="AY2524" s="35">
        <f t="shared" si="632"/>
        <v>0</v>
      </c>
      <c r="AZ2524" s="35">
        <f t="shared" si="633"/>
        <v>0</v>
      </c>
      <c r="BA2524" s="27" t="str">
        <f t="shared" si="634"/>
        <v>3</v>
      </c>
      <c r="BB2524" s="34">
        <v>0.00023409</v>
      </c>
      <c r="BC2524" s="34">
        <f t="shared" si="635"/>
        <v>0</v>
      </c>
      <c r="BD2524" s="34" t="e">
        <f t="shared" si="636"/>
        <v>#REF!</v>
      </c>
      <c r="BE2524" s="34">
        <v>0.05</v>
      </c>
      <c r="BF2524" s="34">
        <f t="shared" si="639"/>
        <v>0</v>
      </c>
      <c r="BG2524" s="34" t="e">
        <f t="shared" si="637"/>
        <v>#REF!</v>
      </c>
      <c r="BH2524" t="str">
        <f>IF(AT2524="UDARA","U","N")&amp;LEFT($C$4,2)&amp;MID($C$4,4,2)&amp;LEFT(A2524,3)&amp;MID(E2524,2,2)&amp;VLOOKUP(E2524,Acuan_Reference!C:L,10,0)</f>
        <v>N1501TGR71AB</v>
      </c>
      <c r="BI2524" t="s">
        <v>84</v>
      </c>
      <c r="BJ2524" t="s">
        <v>85</v>
      </c>
      <c r="BK2524" t="s">
        <v>86</v>
      </c>
      <c r="BL2524" t="s">
        <v>87</v>
      </c>
    </row>
    <row r="2525" hidden="1" spans="1:64">
      <c r="A2525" t="s">
        <v>114</v>
      </c>
      <c r="B2525" t="s">
        <v>75</v>
      </c>
      <c r="C2525" t="s">
        <v>76</v>
      </c>
      <c r="D2525" t="s">
        <v>154</v>
      </c>
      <c r="E2525" t="s">
        <v>304</v>
      </c>
      <c r="F2525" t="s">
        <v>305</v>
      </c>
      <c r="G2525" t="s">
        <v>80</v>
      </c>
      <c r="H2525" t="s">
        <v>81</v>
      </c>
      <c r="I2525" s="34">
        <v>47940</v>
      </c>
      <c r="J2525" s="35">
        <v>281</v>
      </c>
      <c r="K2525" s="35">
        <v>173</v>
      </c>
      <c r="L2525" s="35">
        <v>205</v>
      </c>
      <c r="M2525" s="35">
        <v>429</v>
      </c>
      <c r="N2525" s="35">
        <v>292</v>
      </c>
      <c r="O2525" s="35">
        <v>315</v>
      </c>
      <c r="P2525" s="35">
        <v>441</v>
      </c>
      <c r="Q2525" s="35">
        <v>424</v>
      </c>
      <c r="R2525" s="35">
        <v>417</v>
      </c>
      <c r="S2525" s="35">
        <v>188</v>
      </c>
      <c r="T2525" s="35">
        <v>541</v>
      </c>
      <c r="U2525" s="35">
        <v>323</v>
      </c>
      <c r="V2525" s="34">
        <v>350.66666666667</v>
      </c>
      <c r="W2525" s="34">
        <f t="shared" si="624"/>
        <v>374.333333333333</v>
      </c>
      <c r="X2525" s="35">
        <v>76</v>
      </c>
      <c r="Y2525" s="35">
        <v>0</v>
      </c>
      <c r="Z2525" s="35">
        <v>0</v>
      </c>
      <c r="AA2525" s="34">
        <v>597</v>
      </c>
      <c r="AB2525" s="34">
        <v>0</v>
      </c>
      <c r="AC2525" s="34">
        <v>0</v>
      </c>
      <c r="AD2525" s="34">
        <v>0</v>
      </c>
      <c r="AE2525" s="34">
        <f t="shared" si="625"/>
        <v>597</v>
      </c>
      <c r="AF2525" s="34">
        <f t="shared" si="626"/>
        <v>1.70247148288972</v>
      </c>
      <c r="AG2525" s="34">
        <f t="shared" si="627"/>
        <v>1.59483526268923</v>
      </c>
      <c r="AH2525" s="34">
        <v>4128</v>
      </c>
      <c r="AI2525" s="34">
        <v>0</v>
      </c>
      <c r="AJ2525" s="35">
        <v>2928</v>
      </c>
      <c r="AK2525" s="35">
        <v>401</v>
      </c>
      <c r="AL2525" s="35">
        <v>259</v>
      </c>
      <c r="AM2525" s="34">
        <v>0.7</v>
      </c>
      <c r="AN2525" s="34">
        <f t="shared" si="628"/>
        <v>262.033333333333</v>
      </c>
      <c r="AO2525" s="35">
        <v>48</v>
      </c>
      <c r="AP2525" s="35">
        <v>48</v>
      </c>
      <c r="AQ2525" t="s">
        <v>82</v>
      </c>
      <c r="AR2525">
        <v>8</v>
      </c>
      <c r="AS2525" s="34">
        <v>0.066666666666667</v>
      </c>
      <c r="AT2525" t="s">
        <v>83</v>
      </c>
      <c r="AU2525" s="35">
        <f t="shared" si="638"/>
        <v>0</v>
      </c>
      <c r="AV2525" s="35">
        <f t="shared" si="629"/>
        <v>0</v>
      </c>
      <c r="AW2525" s="35">
        <f t="shared" si="630"/>
        <v>1.59483526268923</v>
      </c>
      <c r="AX2525" s="35">
        <f t="shared" si="631"/>
        <v>0.902938557435441</v>
      </c>
      <c r="AY2525" s="35">
        <f t="shared" si="632"/>
        <v>0</v>
      </c>
      <c r="AZ2525" s="35">
        <f t="shared" si="633"/>
        <v>0</v>
      </c>
      <c r="BA2525" s="27" t="str">
        <f t="shared" si="634"/>
        <v>3</v>
      </c>
      <c r="BB2525" s="34">
        <v>0.00023409</v>
      </c>
      <c r="BC2525" s="34">
        <f t="shared" si="635"/>
        <v>0</v>
      </c>
      <c r="BD2525" s="34" t="e">
        <f t="shared" si="636"/>
        <v>#REF!</v>
      </c>
      <c r="BE2525" s="34">
        <v>0.05</v>
      </c>
      <c r="BF2525" s="34">
        <f t="shared" si="639"/>
        <v>0</v>
      </c>
      <c r="BG2525" s="34" t="e">
        <f t="shared" si="637"/>
        <v>#REF!</v>
      </c>
      <c r="BH2525" t="str">
        <f>IF(AT2525="UDARA","U","N")&amp;LEFT($C$4,2)&amp;MID($C$4,4,2)&amp;LEFT(A2525,3)&amp;MID(E2525,2,2)&amp;VLOOKUP(E2525,Acuan_Reference!C:L,10,0)</f>
        <v>N1501YGY71AB</v>
      </c>
      <c r="BI2525" t="s">
        <v>84</v>
      </c>
      <c r="BJ2525" t="s">
        <v>85</v>
      </c>
      <c r="BK2525" t="s">
        <v>86</v>
      </c>
      <c r="BL2525" t="s">
        <v>87</v>
      </c>
    </row>
    <row r="2526" hidden="1" spans="1:64">
      <c r="A2526" t="s">
        <v>74</v>
      </c>
      <c r="B2526" t="s">
        <v>75</v>
      </c>
      <c r="C2526" t="s">
        <v>76</v>
      </c>
      <c r="D2526" t="s">
        <v>154</v>
      </c>
      <c r="E2526" t="s">
        <v>306</v>
      </c>
      <c r="F2526" t="s">
        <v>307</v>
      </c>
      <c r="G2526" t="s">
        <v>80</v>
      </c>
      <c r="H2526" t="s">
        <v>81</v>
      </c>
      <c r="I2526" s="34">
        <v>84660</v>
      </c>
      <c r="J2526" s="35">
        <v>36</v>
      </c>
      <c r="K2526" s="35">
        <v>41</v>
      </c>
      <c r="L2526" s="35">
        <v>254</v>
      </c>
      <c r="M2526" s="35">
        <v>189</v>
      </c>
      <c r="N2526" s="35">
        <v>310</v>
      </c>
      <c r="O2526" s="35">
        <v>158</v>
      </c>
      <c r="P2526" s="35">
        <v>165</v>
      </c>
      <c r="Q2526" s="35">
        <v>116</v>
      </c>
      <c r="R2526" s="35">
        <v>146</v>
      </c>
      <c r="S2526" s="35">
        <v>120</v>
      </c>
      <c r="T2526" s="35">
        <v>265</v>
      </c>
      <c r="U2526" s="35">
        <v>187</v>
      </c>
      <c r="V2526" s="34">
        <v>190.66666666667</v>
      </c>
      <c r="W2526" s="34">
        <f t="shared" si="624"/>
        <v>190.666666666667</v>
      </c>
      <c r="X2526" s="35">
        <v>18</v>
      </c>
      <c r="Y2526" s="35">
        <v>0</v>
      </c>
      <c r="Z2526" s="35">
        <v>0</v>
      </c>
      <c r="AA2526" s="34">
        <v>172</v>
      </c>
      <c r="AB2526" s="34">
        <v>0</v>
      </c>
      <c r="AC2526" s="34">
        <v>48</v>
      </c>
      <c r="AD2526" s="34">
        <v>0</v>
      </c>
      <c r="AE2526" s="34">
        <f t="shared" si="625"/>
        <v>220</v>
      </c>
      <c r="AF2526" s="34">
        <f t="shared" si="626"/>
        <v>1.15384615384613</v>
      </c>
      <c r="AG2526" s="34">
        <f t="shared" si="627"/>
        <v>1.15384615384615</v>
      </c>
      <c r="AH2526" s="34">
        <v>648</v>
      </c>
      <c r="AI2526" s="34">
        <v>0</v>
      </c>
      <c r="AJ2526" s="35">
        <v>2208</v>
      </c>
      <c r="AK2526" s="35">
        <v>150</v>
      </c>
      <c r="AL2526" s="35">
        <v>120</v>
      </c>
      <c r="AM2526" s="34">
        <v>0.7</v>
      </c>
      <c r="AN2526" s="34">
        <f t="shared" si="628"/>
        <v>133.466666666667</v>
      </c>
      <c r="AO2526" s="35">
        <v>24</v>
      </c>
      <c r="AP2526" s="35">
        <v>24</v>
      </c>
      <c r="AQ2526" t="s">
        <v>82</v>
      </c>
      <c r="AR2526">
        <v>8</v>
      </c>
      <c r="AS2526" s="34">
        <v>0.066666666666667</v>
      </c>
      <c r="AT2526" t="s">
        <v>83</v>
      </c>
      <c r="AU2526" s="35">
        <f t="shared" si="638"/>
        <v>25.1</v>
      </c>
      <c r="AV2526" s="35">
        <f t="shared" si="629"/>
        <v>48</v>
      </c>
      <c r="AW2526" s="35">
        <f t="shared" si="630"/>
        <v>1.40559440559441</v>
      </c>
      <c r="AX2526" s="35">
        <f t="shared" si="631"/>
        <v>0.776223776223776</v>
      </c>
      <c r="AY2526" s="35">
        <f t="shared" si="632"/>
        <v>48</v>
      </c>
      <c r="AZ2526" s="35">
        <f t="shared" si="633"/>
        <v>48</v>
      </c>
      <c r="BA2526" s="27" t="str">
        <f t="shared" si="634"/>
        <v>3</v>
      </c>
      <c r="BB2526" s="34">
        <v>0.00031329</v>
      </c>
      <c r="BC2526" s="34">
        <f t="shared" si="635"/>
        <v>0.01503792</v>
      </c>
      <c r="BD2526" s="34" t="e">
        <f t="shared" si="636"/>
        <v>#REF!</v>
      </c>
      <c r="BE2526" s="34">
        <v>0.08</v>
      </c>
      <c r="BF2526" s="34">
        <f t="shared" si="639"/>
        <v>3.84</v>
      </c>
      <c r="BG2526" s="34" t="e">
        <f t="shared" si="637"/>
        <v>#REF!</v>
      </c>
      <c r="BH2526" t="str">
        <f>IF(AT2526="UDARA","U","N")&amp;LEFT($C$4,2)&amp;MID($C$4,4,2)&amp;LEFT(A2526,3)&amp;MID(E2526,2,2)&amp;VLOOKUP(E2526,Acuan_Reference!C:L,10,0)</f>
        <v>N1501BDG71AB</v>
      </c>
      <c r="BI2526" t="s">
        <v>84</v>
      </c>
      <c r="BJ2526" t="s">
        <v>85</v>
      </c>
      <c r="BK2526" t="s">
        <v>86</v>
      </c>
      <c r="BL2526" t="s">
        <v>87</v>
      </c>
    </row>
    <row r="2527" hidden="1" spans="1:64">
      <c r="A2527" t="s">
        <v>88</v>
      </c>
      <c r="B2527" t="s">
        <v>75</v>
      </c>
      <c r="C2527" t="s">
        <v>76</v>
      </c>
      <c r="D2527" t="s">
        <v>154</v>
      </c>
      <c r="E2527" t="s">
        <v>306</v>
      </c>
      <c r="F2527" t="s">
        <v>307</v>
      </c>
      <c r="G2527" t="s">
        <v>80</v>
      </c>
      <c r="H2527" t="s">
        <v>81</v>
      </c>
      <c r="I2527" s="34">
        <v>84660</v>
      </c>
      <c r="J2527" s="35">
        <v>46</v>
      </c>
      <c r="K2527" s="35">
        <v>50</v>
      </c>
      <c r="L2527" s="35">
        <v>17</v>
      </c>
      <c r="M2527" s="35">
        <v>37</v>
      </c>
      <c r="N2527" s="35">
        <v>35</v>
      </c>
      <c r="O2527" s="35">
        <v>27</v>
      </c>
      <c r="P2527" s="35">
        <v>17</v>
      </c>
      <c r="Q2527" s="35">
        <v>32</v>
      </c>
      <c r="R2527" s="35">
        <v>60</v>
      </c>
      <c r="S2527" s="35">
        <v>92</v>
      </c>
      <c r="T2527" s="35">
        <v>19</v>
      </c>
      <c r="U2527" s="35">
        <v>123</v>
      </c>
      <c r="V2527" s="34">
        <v>78</v>
      </c>
      <c r="W2527" s="34">
        <f t="shared" si="624"/>
        <v>60.3333333333333</v>
      </c>
      <c r="X2527" s="35">
        <v>1</v>
      </c>
      <c r="Y2527" s="35">
        <v>0</v>
      </c>
      <c r="Z2527" s="35">
        <v>0</v>
      </c>
      <c r="AA2527" s="34">
        <v>0</v>
      </c>
      <c r="AB2527" s="34">
        <v>0</v>
      </c>
      <c r="AC2527" s="34">
        <v>48</v>
      </c>
      <c r="AD2527" s="34">
        <v>0</v>
      </c>
      <c r="AE2527" s="34">
        <f t="shared" si="625"/>
        <v>48</v>
      </c>
      <c r="AF2527" s="34">
        <f t="shared" si="626"/>
        <v>0.615384615384615</v>
      </c>
      <c r="AG2527" s="34">
        <f t="shared" si="627"/>
        <v>0.795580110497238</v>
      </c>
      <c r="AH2527" s="34">
        <v>648</v>
      </c>
      <c r="AI2527" s="34">
        <v>0</v>
      </c>
      <c r="AJ2527" s="35">
        <v>2208</v>
      </c>
      <c r="AK2527" s="35">
        <v>73</v>
      </c>
      <c r="AL2527" s="35">
        <v>39</v>
      </c>
      <c r="AM2527" s="34">
        <v>0.6</v>
      </c>
      <c r="AN2527" s="34">
        <f t="shared" si="628"/>
        <v>36.2</v>
      </c>
      <c r="AO2527" s="35">
        <v>24</v>
      </c>
      <c r="AP2527" s="35">
        <v>24</v>
      </c>
      <c r="AQ2527" t="s">
        <v>82</v>
      </c>
      <c r="AR2527">
        <v>8</v>
      </c>
      <c r="AS2527" s="34">
        <v>0.033333333333333</v>
      </c>
      <c r="AT2527" t="s">
        <v>83</v>
      </c>
      <c r="AU2527" s="35">
        <f t="shared" si="638"/>
        <v>20.4</v>
      </c>
      <c r="AV2527" s="35">
        <f t="shared" si="629"/>
        <v>24</v>
      </c>
      <c r="AW2527" s="35">
        <f t="shared" si="630"/>
        <v>1.19337016574586</v>
      </c>
      <c r="AX2527" s="35">
        <f t="shared" si="631"/>
        <v>0.546961325966851</v>
      </c>
      <c r="AY2527" s="35">
        <f t="shared" si="632"/>
        <v>24</v>
      </c>
      <c r="AZ2527" s="35">
        <f t="shared" si="633"/>
        <v>24</v>
      </c>
      <c r="BA2527" s="27" t="str">
        <f t="shared" si="634"/>
        <v>3</v>
      </c>
      <c r="BB2527" s="34">
        <v>0.00031329</v>
      </c>
      <c r="BC2527" s="34">
        <f t="shared" si="635"/>
        <v>0.00751896</v>
      </c>
      <c r="BD2527" s="34" t="e">
        <f t="shared" si="636"/>
        <v>#REF!</v>
      </c>
      <c r="BE2527" s="34">
        <v>0.08</v>
      </c>
      <c r="BF2527" s="34">
        <f t="shared" si="639"/>
        <v>1.92</v>
      </c>
      <c r="BG2527" s="34" t="e">
        <f t="shared" si="637"/>
        <v>#REF!</v>
      </c>
      <c r="BH2527" t="str">
        <f>IF(AT2527="UDARA","U","N")&amp;LEFT($C$4,2)&amp;MID($C$4,4,2)&amp;LEFT(A2527,3)&amp;MID(E2527,2,2)&amp;VLOOKUP(E2527,Acuan_Reference!C:L,10,0)</f>
        <v>N1501BGR71AB</v>
      </c>
      <c r="BI2527" t="s">
        <v>84</v>
      </c>
      <c r="BJ2527" t="s">
        <v>85</v>
      </c>
      <c r="BK2527" t="s">
        <v>86</v>
      </c>
      <c r="BL2527" t="s">
        <v>87</v>
      </c>
    </row>
    <row r="2528" hidden="1" spans="1:64">
      <c r="A2528" t="s">
        <v>89</v>
      </c>
      <c r="B2528" t="s">
        <v>75</v>
      </c>
      <c r="C2528" t="s">
        <v>76</v>
      </c>
      <c r="D2528" t="s">
        <v>154</v>
      </c>
      <c r="E2528" t="s">
        <v>306</v>
      </c>
      <c r="F2528" t="s">
        <v>307</v>
      </c>
      <c r="G2528" t="s">
        <v>80</v>
      </c>
      <c r="H2528" t="s">
        <v>81</v>
      </c>
      <c r="I2528" s="34">
        <v>84660</v>
      </c>
      <c r="J2528" s="35">
        <v>45</v>
      </c>
      <c r="K2528" s="35">
        <v>21</v>
      </c>
      <c r="L2528" s="35">
        <v>94</v>
      </c>
      <c r="M2528" s="35">
        <v>178</v>
      </c>
      <c r="N2528" s="35">
        <v>91</v>
      </c>
      <c r="O2528" s="35">
        <v>180</v>
      </c>
      <c r="P2528" s="35">
        <v>215</v>
      </c>
      <c r="Q2528" s="35">
        <v>60</v>
      </c>
      <c r="R2528" s="35">
        <v>104</v>
      </c>
      <c r="S2528" s="35">
        <v>36</v>
      </c>
      <c r="T2528" s="35">
        <v>354</v>
      </c>
      <c r="U2528" s="35">
        <v>131</v>
      </c>
      <c r="V2528" s="34">
        <v>173.66666666667</v>
      </c>
      <c r="W2528" s="34">
        <f t="shared" si="624"/>
        <v>199</v>
      </c>
      <c r="X2528" s="35">
        <v>7</v>
      </c>
      <c r="Y2528" s="35">
        <v>0</v>
      </c>
      <c r="Z2528" s="35">
        <v>0</v>
      </c>
      <c r="AA2528" s="34">
        <v>54</v>
      </c>
      <c r="AB2528" s="34">
        <v>0</v>
      </c>
      <c r="AC2528" s="34">
        <v>0</v>
      </c>
      <c r="AD2528" s="34">
        <v>288</v>
      </c>
      <c r="AE2528" s="34">
        <f t="shared" si="625"/>
        <v>342</v>
      </c>
      <c r="AF2528" s="34">
        <f t="shared" si="626"/>
        <v>1.96928982725524</v>
      </c>
      <c r="AG2528" s="34">
        <f t="shared" si="627"/>
        <v>0.271356783919598</v>
      </c>
      <c r="AH2528" s="34">
        <v>648</v>
      </c>
      <c r="AI2528" s="34">
        <v>0</v>
      </c>
      <c r="AJ2528" s="35">
        <v>2208</v>
      </c>
      <c r="AK2528" s="35">
        <v>78</v>
      </c>
      <c r="AL2528" s="35">
        <v>112</v>
      </c>
      <c r="AM2528" s="34">
        <v>1.3</v>
      </c>
      <c r="AN2528" s="34">
        <f t="shared" si="628"/>
        <v>258.7</v>
      </c>
      <c r="AO2528" s="35">
        <v>24</v>
      </c>
      <c r="AP2528" s="35">
        <v>24</v>
      </c>
      <c r="AQ2528" t="s">
        <v>82</v>
      </c>
      <c r="AR2528">
        <v>4</v>
      </c>
      <c r="AS2528" s="34">
        <v>0.53333333333333</v>
      </c>
      <c r="AT2528" t="s">
        <v>83</v>
      </c>
      <c r="AU2528" s="35">
        <f t="shared" si="638"/>
        <v>21.525</v>
      </c>
      <c r="AV2528" s="35">
        <f t="shared" si="629"/>
        <v>24</v>
      </c>
      <c r="AW2528" s="35">
        <f t="shared" si="630"/>
        <v>1.8391959798995</v>
      </c>
      <c r="AX2528" s="35">
        <f t="shared" si="631"/>
        <v>1.27638190954774</v>
      </c>
      <c r="AY2528" s="35">
        <f t="shared" si="632"/>
        <v>24</v>
      </c>
      <c r="AZ2528" s="35">
        <f t="shared" si="633"/>
        <v>24</v>
      </c>
      <c r="BA2528" s="27" t="str">
        <f t="shared" si="634"/>
        <v>3</v>
      </c>
      <c r="BB2528" s="34">
        <v>0.00031329</v>
      </c>
      <c r="BC2528" s="34">
        <f t="shared" si="635"/>
        <v>0.00751896</v>
      </c>
      <c r="BD2528" s="34" t="e">
        <f t="shared" si="636"/>
        <v>#REF!</v>
      </c>
      <c r="BE2528" s="34">
        <v>0.08</v>
      </c>
      <c r="BF2528" s="34">
        <f t="shared" si="639"/>
        <v>1.92</v>
      </c>
      <c r="BG2528" s="34" t="e">
        <f t="shared" si="637"/>
        <v>#REF!</v>
      </c>
      <c r="BH2528" t="str">
        <f>IF(AT2528="UDARA","U","N")&amp;LEFT($C$4,2)&amp;MID($C$4,4,2)&amp;LEFT(A2528,3)&amp;MID(E2528,2,2)&amp;VLOOKUP(E2528,Acuan_Reference!C:L,10,0)</f>
        <v>N1501BJM71AB</v>
      </c>
      <c r="BI2528" t="s">
        <v>84</v>
      </c>
      <c r="BJ2528" t="s">
        <v>85</v>
      </c>
      <c r="BK2528" t="s">
        <v>86</v>
      </c>
      <c r="BL2528" t="s">
        <v>87</v>
      </c>
    </row>
    <row r="2529" hidden="1" spans="1:64">
      <c r="A2529" t="s">
        <v>90</v>
      </c>
      <c r="B2529" t="s">
        <v>75</v>
      </c>
      <c r="C2529" t="s">
        <v>76</v>
      </c>
      <c r="D2529" t="s">
        <v>154</v>
      </c>
      <c r="E2529" t="s">
        <v>306</v>
      </c>
      <c r="F2529" t="s">
        <v>307</v>
      </c>
      <c r="G2529" t="s">
        <v>80</v>
      </c>
      <c r="H2529" t="s">
        <v>81</v>
      </c>
      <c r="I2529" s="34">
        <v>84660</v>
      </c>
      <c r="J2529" s="35">
        <v>728</v>
      </c>
      <c r="K2529" s="35">
        <v>879</v>
      </c>
      <c r="L2529" s="35">
        <v>500</v>
      </c>
      <c r="M2529" s="35">
        <v>490</v>
      </c>
      <c r="N2529" s="35">
        <v>996</v>
      </c>
      <c r="O2529" s="35">
        <v>681</v>
      </c>
      <c r="P2529" s="35">
        <v>1437</v>
      </c>
      <c r="Q2529" s="35">
        <v>2535</v>
      </c>
      <c r="R2529" s="35">
        <v>286</v>
      </c>
      <c r="S2529" s="35">
        <v>582</v>
      </c>
      <c r="T2529" s="35">
        <v>997</v>
      </c>
      <c r="U2529" s="35">
        <v>452</v>
      </c>
      <c r="V2529" s="34">
        <v>677</v>
      </c>
      <c r="W2529" s="34">
        <f t="shared" si="624"/>
        <v>623.333333333333</v>
      </c>
      <c r="X2529" s="35">
        <v>347</v>
      </c>
      <c r="Y2529" s="35">
        <v>0</v>
      </c>
      <c r="Z2529" s="35">
        <v>0</v>
      </c>
      <c r="AA2529" s="34">
        <v>1363</v>
      </c>
      <c r="AB2529" s="34">
        <v>0</v>
      </c>
      <c r="AC2529" s="34">
        <v>0</v>
      </c>
      <c r="AD2529" s="34">
        <v>0</v>
      </c>
      <c r="AE2529" s="34">
        <f t="shared" si="625"/>
        <v>1363</v>
      </c>
      <c r="AF2529" s="34">
        <f t="shared" si="626"/>
        <v>2.01329394387001</v>
      </c>
      <c r="AG2529" s="34">
        <f t="shared" si="627"/>
        <v>2.18663101604278</v>
      </c>
      <c r="AH2529" s="34">
        <v>648</v>
      </c>
      <c r="AI2529" s="34">
        <v>0</v>
      </c>
      <c r="AJ2529" s="35">
        <v>2208</v>
      </c>
      <c r="AK2529" s="35">
        <v>1324</v>
      </c>
      <c r="AL2529" s="35">
        <v>421</v>
      </c>
      <c r="AM2529" s="34">
        <v>0.6</v>
      </c>
      <c r="AN2529" s="34">
        <f t="shared" si="628"/>
        <v>374</v>
      </c>
      <c r="AO2529" s="35">
        <v>24</v>
      </c>
      <c r="AP2529" s="35">
        <v>24</v>
      </c>
      <c r="AQ2529" t="s">
        <v>82</v>
      </c>
      <c r="AR2529">
        <v>12</v>
      </c>
      <c r="AS2529" s="34">
        <v>0.033333333333333</v>
      </c>
      <c r="AT2529" t="s">
        <v>83</v>
      </c>
      <c r="AU2529" s="35">
        <f t="shared" si="638"/>
        <v>0</v>
      </c>
      <c r="AV2529" s="35">
        <f t="shared" si="629"/>
        <v>0</v>
      </c>
      <c r="AW2529" s="35">
        <f t="shared" si="630"/>
        <v>2.18663101604278</v>
      </c>
      <c r="AX2529" s="35">
        <f t="shared" si="631"/>
        <v>1.51122994652406</v>
      </c>
      <c r="AY2529" s="35">
        <f t="shared" si="632"/>
        <v>0</v>
      </c>
      <c r="AZ2529" s="35">
        <f t="shared" si="633"/>
        <v>0</v>
      </c>
      <c r="BA2529" s="27" t="str">
        <f t="shared" si="634"/>
        <v>3</v>
      </c>
      <c r="BB2529" s="34">
        <v>0.00031329</v>
      </c>
      <c r="BC2529" s="34">
        <f t="shared" si="635"/>
        <v>0</v>
      </c>
      <c r="BD2529" s="34" t="e">
        <f t="shared" si="636"/>
        <v>#REF!</v>
      </c>
      <c r="BE2529" s="34">
        <v>0.08</v>
      </c>
      <c r="BF2529" s="34">
        <f t="shared" si="639"/>
        <v>0</v>
      </c>
      <c r="BG2529" s="34" t="e">
        <f t="shared" si="637"/>
        <v>#REF!</v>
      </c>
      <c r="BH2529" t="str">
        <f>IF(AT2529="UDARA","U","N")&amp;LEFT($C$4,2)&amp;MID($C$4,4,2)&amp;LEFT(A2529,3)&amp;MID(E2529,2,2)&amp;VLOOKUP(E2529,Acuan_Reference!C:L,10,0)</f>
        <v>N1501BKS71AB</v>
      </c>
      <c r="BI2529" t="s">
        <v>84</v>
      </c>
      <c r="BJ2529" t="s">
        <v>85</v>
      </c>
      <c r="BK2529" t="s">
        <v>86</v>
      </c>
      <c r="BL2529" t="s">
        <v>87</v>
      </c>
    </row>
    <row r="2530" hidden="1" spans="1:64">
      <c r="A2530" t="s">
        <v>91</v>
      </c>
      <c r="B2530" t="s">
        <v>75</v>
      </c>
      <c r="C2530" t="s">
        <v>76</v>
      </c>
      <c r="D2530" t="s">
        <v>154</v>
      </c>
      <c r="E2530" t="s">
        <v>306</v>
      </c>
      <c r="F2530" t="s">
        <v>307</v>
      </c>
      <c r="G2530" t="s">
        <v>80</v>
      </c>
      <c r="H2530" t="s">
        <v>81</v>
      </c>
      <c r="I2530" s="34">
        <v>84660</v>
      </c>
      <c r="J2530" s="35">
        <v>5</v>
      </c>
      <c r="K2530" s="35">
        <v>16</v>
      </c>
      <c r="L2530" s="35">
        <v>23</v>
      </c>
      <c r="M2530" s="35">
        <v>12</v>
      </c>
      <c r="N2530" s="35">
        <v>11</v>
      </c>
      <c r="O2530" s="35">
        <v>14</v>
      </c>
      <c r="P2530" s="35">
        <v>26</v>
      </c>
      <c r="Q2530" s="35">
        <v>16</v>
      </c>
      <c r="R2530" s="35">
        <v>29</v>
      </c>
      <c r="S2530" s="35">
        <v>5</v>
      </c>
      <c r="T2530" s="35">
        <v>18</v>
      </c>
      <c r="U2530" s="35">
        <v>19</v>
      </c>
      <c r="V2530" s="34">
        <v>14</v>
      </c>
      <c r="W2530" s="34">
        <f t="shared" si="624"/>
        <v>16.3333333333333</v>
      </c>
      <c r="X2530" s="35">
        <v>3</v>
      </c>
      <c r="Y2530" s="35">
        <v>0</v>
      </c>
      <c r="Z2530" s="35">
        <v>0</v>
      </c>
      <c r="AA2530" s="34">
        <v>17</v>
      </c>
      <c r="AB2530" s="34">
        <v>0</v>
      </c>
      <c r="AC2530" s="34">
        <v>24</v>
      </c>
      <c r="AD2530" s="34">
        <v>0</v>
      </c>
      <c r="AE2530" s="34">
        <f t="shared" si="625"/>
        <v>41</v>
      </c>
      <c r="AF2530" s="34">
        <f t="shared" si="626"/>
        <v>2.92857142857143</v>
      </c>
      <c r="AG2530" s="34">
        <f t="shared" si="627"/>
        <v>2.51020408163265</v>
      </c>
      <c r="AH2530" s="34">
        <v>648</v>
      </c>
      <c r="AI2530" s="34">
        <v>0</v>
      </c>
      <c r="AJ2530" s="35">
        <v>2208</v>
      </c>
      <c r="AK2530" s="35">
        <v>20</v>
      </c>
      <c r="AL2530" s="35">
        <v>12</v>
      </c>
      <c r="AM2530" s="34">
        <v>0.9</v>
      </c>
      <c r="AN2530" s="34">
        <f t="shared" si="628"/>
        <v>14.7</v>
      </c>
      <c r="AO2530" s="35">
        <v>24</v>
      </c>
      <c r="AP2530" s="35">
        <v>24</v>
      </c>
      <c r="AQ2530" t="s">
        <v>82</v>
      </c>
      <c r="AR2530">
        <v>4</v>
      </c>
      <c r="AS2530" s="34">
        <v>0.13333333333333</v>
      </c>
      <c r="AT2530" t="s">
        <v>83</v>
      </c>
      <c r="AU2530" s="35">
        <f t="shared" si="638"/>
        <v>0</v>
      </c>
      <c r="AV2530" s="35">
        <f t="shared" si="629"/>
        <v>0</v>
      </c>
      <c r="AW2530" s="35">
        <f t="shared" si="630"/>
        <v>2.51020408163265</v>
      </c>
      <c r="AX2530" s="35">
        <f t="shared" si="631"/>
        <v>1.77551020408163</v>
      </c>
      <c r="AY2530" s="35">
        <f t="shared" si="632"/>
        <v>0</v>
      </c>
      <c r="AZ2530" s="35">
        <f t="shared" si="633"/>
        <v>0</v>
      </c>
      <c r="BA2530" s="27" t="str">
        <f t="shared" si="634"/>
        <v>3</v>
      </c>
      <c r="BB2530" s="34">
        <v>0.00031329</v>
      </c>
      <c r="BC2530" s="34">
        <f t="shared" si="635"/>
        <v>0</v>
      </c>
      <c r="BD2530" s="34" t="e">
        <f t="shared" si="636"/>
        <v>#REF!</v>
      </c>
      <c r="BE2530" s="34">
        <v>0.08</v>
      </c>
      <c r="BF2530" s="34">
        <f t="shared" si="639"/>
        <v>0</v>
      </c>
      <c r="BG2530" s="34" t="e">
        <f t="shared" si="637"/>
        <v>#REF!</v>
      </c>
      <c r="BH2530" t="str">
        <f>IF(AT2530="UDARA","U","N")&amp;LEFT($C$4,2)&amp;MID($C$4,4,2)&amp;LEFT(A2530,3)&amp;MID(E2530,2,2)&amp;VLOOKUP(E2530,Acuan_Reference!C:L,10,0)</f>
        <v>N1501BLP71AB</v>
      </c>
      <c r="BI2530" t="s">
        <v>84</v>
      </c>
      <c r="BJ2530" t="s">
        <v>85</v>
      </c>
      <c r="BK2530" t="s">
        <v>86</v>
      </c>
      <c r="BL2530" t="s">
        <v>87</v>
      </c>
    </row>
    <row r="2531" hidden="1" spans="1:64">
      <c r="A2531" t="s">
        <v>92</v>
      </c>
      <c r="B2531" t="s">
        <v>75</v>
      </c>
      <c r="C2531" t="s">
        <v>76</v>
      </c>
      <c r="D2531" t="s">
        <v>154</v>
      </c>
      <c r="E2531" t="s">
        <v>306</v>
      </c>
      <c r="F2531" t="s">
        <v>307</v>
      </c>
      <c r="G2531" t="s">
        <v>80</v>
      </c>
      <c r="H2531" t="s">
        <v>81</v>
      </c>
      <c r="I2531" s="34">
        <v>84660</v>
      </c>
      <c r="J2531" s="35">
        <v>6</v>
      </c>
      <c r="K2531" s="35">
        <v>15</v>
      </c>
      <c r="L2531" s="35">
        <v>7</v>
      </c>
      <c r="M2531" s="35">
        <v>18</v>
      </c>
      <c r="N2531" s="35">
        <v>8</v>
      </c>
      <c r="O2531" s="35">
        <v>22</v>
      </c>
      <c r="P2531" s="35">
        <v>17</v>
      </c>
      <c r="Q2531" s="35">
        <v>19</v>
      </c>
      <c r="R2531" s="35">
        <v>9</v>
      </c>
      <c r="S2531" s="35">
        <v>33</v>
      </c>
      <c r="T2531" s="35">
        <v>8</v>
      </c>
      <c r="U2531" s="35">
        <v>1</v>
      </c>
      <c r="V2531" s="34">
        <v>14</v>
      </c>
      <c r="W2531" s="34">
        <f t="shared" si="624"/>
        <v>7</v>
      </c>
      <c r="X2531" s="35">
        <v>22</v>
      </c>
      <c r="Y2531" s="35">
        <v>0</v>
      </c>
      <c r="Z2531" s="35">
        <v>0</v>
      </c>
      <c r="AA2531" s="34">
        <v>61</v>
      </c>
      <c r="AB2531" s="34">
        <v>0</v>
      </c>
      <c r="AC2531" s="34">
        <v>0</v>
      </c>
      <c r="AD2531" s="34">
        <v>0</v>
      </c>
      <c r="AE2531" s="34">
        <f t="shared" si="625"/>
        <v>61</v>
      </c>
      <c r="AF2531" s="34">
        <f t="shared" si="626"/>
        <v>4.35714285714286</v>
      </c>
      <c r="AG2531" s="34">
        <f t="shared" si="627"/>
        <v>8.71428571428571</v>
      </c>
      <c r="AH2531" s="34">
        <v>648</v>
      </c>
      <c r="AI2531" s="34">
        <v>0</v>
      </c>
      <c r="AJ2531" s="35">
        <v>2208</v>
      </c>
      <c r="AK2531" s="35">
        <v>24</v>
      </c>
      <c r="AL2531" s="35">
        <v>12</v>
      </c>
      <c r="AM2531" s="34">
        <v>1.5</v>
      </c>
      <c r="AN2531" s="34">
        <f t="shared" si="628"/>
        <v>10.5</v>
      </c>
      <c r="AO2531" s="35">
        <v>24</v>
      </c>
      <c r="AP2531" s="35">
        <v>24</v>
      </c>
      <c r="AQ2531" t="s">
        <v>82</v>
      </c>
      <c r="AR2531">
        <v>2</v>
      </c>
      <c r="AS2531" s="34">
        <v>0.53333333333333</v>
      </c>
      <c r="AT2531" t="s">
        <v>83</v>
      </c>
      <c r="AU2531" s="35">
        <f t="shared" si="638"/>
        <v>0</v>
      </c>
      <c r="AV2531" s="35">
        <f t="shared" si="629"/>
        <v>0</v>
      </c>
      <c r="AW2531" s="35">
        <f t="shared" si="630"/>
        <v>8.71428571428571</v>
      </c>
      <c r="AX2531" s="35">
        <f t="shared" si="631"/>
        <v>7</v>
      </c>
      <c r="AY2531" s="35">
        <f t="shared" si="632"/>
        <v>0</v>
      </c>
      <c r="AZ2531" s="35">
        <f t="shared" si="633"/>
        <v>0</v>
      </c>
      <c r="BA2531" s="27" t="str">
        <f t="shared" si="634"/>
        <v>Kelipatan Kirim/Master box &gt; 3x FC+index</v>
      </c>
      <c r="BB2531" s="34">
        <v>0.00031329</v>
      </c>
      <c r="BC2531" s="34">
        <f t="shared" si="635"/>
        <v>0</v>
      </c>
      <c r="BD2531" s="34" t="e">
        <f t="shared" si="636"/>
        <v>#REF!</v>
      </c>
      <c r="BE2531" s="34">
        <v>0.08</v>
      </c>
      <c r="BF2531" s="34">
        <f t="shared" si="639"/>
        <v>0</v>
      </c>
      <c r="BG2531" s="34" t="e">
        <f t="shared" si="637"/>
        <v>#REF!</v>
      </c>
      <c r="BH2531" t="str">
        <f>IF(AT2531="UDARA","U","N")&amp;LEFT($C$4,2)&amp;MID($C$4,4,2)&amp;LEFT(A2531,3)&amp;MID(E2531,2,2)&amp;VLOOKUP(E2531,Acuan_Reference!C:L,10,0)</f>
        <v>N1501BTM71AB</v>
      </c>
      <c r="BI2531" t="s">
        <v>84</v>
      </c>
      <c r="BJ2531" t="s">
        <v>85</v>
      </c>
      <c r="BK2531" t="s">
        <v>86</v>
      </c>
      <c r="BL2531" t="s">
        <v>87</v>
      </c>
    </row>
    <row r="2532" hidden="1" spans="1:64">
      <c r="A2532" t="s">
        <v>93</v>
      </c>
      <c r="B2532" t="s">
        <v>75</v>
      </c>
      <c r="C2532" t="s">
        <v>76</v>
      </c>
      <c r="D2532" t="s">
        <v>154</v>
      </c>
      <c r="E2532" t="s">
        <v>306</v>
      </c>
      <c r="F2532" t="s">
        <v>307</v>
      </c>
      <c r="G2532" t="s">
        <v>80</v>
      </c>
      <c r="H2532" t="s">
        <v>81</v>
      </c>
      <c r="I2532" s="34">
        <v>84660</v>
      </c>
      <c r="J2532" s="35">
        <v>-20</v>
      </c>
      <c r="K2532" s="35">
        <v>9</v>
      </c>
      <c r="L2532" s="35">
        <v>-3</v>
      </c>
      <c r="M2532" s="35">
        <v>-2</v>
      </c>
      <c r="N2532" s="35">
        <v>4</v>
      </c>
      <c r="O2532" s="35">
        <v>5</v>
      </c>
      <c r="P2532" s="35">
        <v>19</v>
      </c>
      <c r="Q2532" s="35">
        <v>7</v>
      </c>
      <c r="R2532" s="35">
        <v>2</v>
      </c>
      <c r="S2532" s="35">
        <v>25</v>
      </c>
      <c r="T2532" s="35">
        <v>4</v>
      </c>
      <c r="U2532" s="35">
        <v>15</v>
      </c>
      <c r="V2532" s="34">
        <v>14.666666666667</v>
      </c>
      <c r="W2532" s="34">
        <f t="shared" si="624"/>
        <v>8.66666666666667</v>
      </c>
      <c r="X2532" s="35">
        <v>0</v>
      </c>
      <c r="Y2532" s="35">
        <v>0</v>
      </c>
      <c r="Z2532" s="35">
        <v>0</v>
      </c>
      <c r="AA2532" s="34">
        <v>26</v>
      </c>
      <c r="AB2532" s="34">
        <v>1</v>
      </c>
      <c r="AC2532" s="34">
        <v>0</v>
      </c>
      <c r="AD2532" s="34">
        <v>0</v>
      </c>
      <c r="AE2532" s="34">
        <f t="shared" si="625"/>
        <v>26</v>
      </c>
      <c r="AF2532" s="34">
        <f t="shared" si="626"/>
        <v>1.77272727272723</v>
      </c>
      <c r="AG2532" s="34">
        <f t="shared" si="627"/>
        <v>3</v>
      </c>
      <c r="AH2532" s="34">
        <v>648</v>
      </c>
      <c r="AI2532" s="34">
        <v>0</v>
      </c>
      <c r="AJ2532" s="35">
        <v>2208</v>
      </c>
      <c r="AK2532" s="35">
        <v>14</v>
      </c>
      <c r="AL2532" s="35">
        <v>7</v>
      </c>
      <c r="AM2532" s="34">
        <v>0.8</v>
      </c>
      <c r="AN2532" s="34">
        <f t="shared" si="628"/>
        <v>6.93333333333333</v>
      </c>
      <c r="AO2532" s="35">
        <v>24</v>
      </c>
      <c r="AP2532" s="35">
        <v>24</v>
      </c>
      <c r="AQ2532" t="s">
        <v>82</v>
      </c>
      <c r="AR2532">
        <v>4</v>
      </c>
      <c r="AS2532" s="34">
        <v>0.066666666666667</v>
      </c>
      <c r="AT2532" t="s">
        <v>83</v>
      </c>
      <c r="AU2532" s="35">
        <f t="shared" si="638"/>
        <v>0</v>
      </c>
      <c r="AV2532" s="35">
        <f t="shared" si="629"/>
        <v>0</v>
      </c>
      <c r="AW2532" s="35">
        <f t="shared" si="630"/>
        <v>3</v>
      </c>
      <c r="AX2532" s="35">
        <f t="shared" si="631"/>
        <v>2.19230769230769</v>
      </c>
      <c r="AY2532" s="35">
        <f t="shared" si="632"/>
        <v>0</v>
      </c>
      <c r="AZ2532" s="35">
        <f t="shared" si="633"/>
        <v>0</v>
      </c>
      <c r="BA2532" s="27" t="str">
        <f t="shared" si="634"/>
        <v>3</v>
      </c>
      <c r="BB2532" s="34">
        <v>0.00031329</v>
      </c>
      <c r="BC2532" s="34">
        <f t="shared" si="635"/>
        <v>0</v>
      </c>
      <c r="BD2532" s="34" t="e">
        <f t="shared" si="636"/>
        <v>#REF!</v>
      </c>
      <c r="BE2532" s="34">
        <v>0.08</v>
      </c>
      <c r="BF2532" s="34">
        <f t="shared" si="639"/>
        <v>0</v>
      </c>
      <c r="BG2532" s="34" t="e">
        <f t="shared" si="637"/>
        <v>#REF!</v>
      </c>
      <c r="BH2532" t="str">
        <f>IF(AT2532="UDARA","U","N")&amp;LEFT($C$4,2)&amp;MID($C$4,4,2)&amp;LEFT(A2532,3)&amp;MID(E2532,2,2)&amp;VLOOKUP(E2532,Acuan_Reference!C:L,10,0)</f>
        <v>N1501CRB71AB</v>
      </c>
      <c r="BI2532" t="s">
        <v>84</v>
      </c>
      <c r="BJ2532" t="s">
        <v>85</v>
      </c>
      <c r="BK2532" t="s">
        <v>86</v>
      </c>
      <c r="BL2532" t="s">
        <v>87</v>
      </c>
    </row>
    <row r="2533" hidden="1" spans="1:64">
      <c r="A2533" t="s">
        <v>94</v>
      </c>
      <c r="B2533" t="s">
        <v>75</v>
      </c>
      <c r="C2533" t="s">
        <v>76</v>
      </c>
      <c r="D2533" t="s">
        <v>154</v>
      </c>
      <c r="E2533" t="s">
        <v>306</v>
      </c>
      <c r="F2533" t="s">
        <v>307</v>
      </c>
      <c r="G2533" t="s">
        <v>80</v>
      </c>
      <c r="H2533" t="s">
        <v>81</v>
      </c>
      <c r="I2533" s="34">
        <v>84660</v>
      </c>
      <c r="J2533" s="35">
        <v>76</v>
      </c>
      <c r="K2533" s="35">
        <v>58</v>
      </c>
      <c r="L2533" s="35">
        <v>128</v>
      </c>
      <c r="M2533" s="35">
        <v>119</v>
      </c>
      <c r="N2533" s="35">
        <v>61</v>
      </c>
      <c r="O2533" s="35">
        <v>124</v>
      </c>
      <c r="P2533" s="35">
        <v>95</v>
      </c>
      <c r="Q2533" s="35">
        <v>146</v>
      </c>
      <c r="R2533" s="35">
        <v>77</v>
      </c>
      <c r="S2533" s="35">
        <v>166</v>
      </c>
      <c r="T2533" s="35">
        <v>56</v>
      </c>
      <c r="U2533" s="35">
        <v>117</v>
      </c>
      <c r="V2533" s="34">
        <v>113</v>
      </c>
      <c r="W2533" s="34">
        <f t="shared" si="624"/>
        <v>80.3333333333333</v>
      </c>
      <c r="X2533" s="35">
        <v>105</v>
      </c>
      <c r="Y2533" s="35">
        <v>0</v>
      </c>
      <c r="Z2533" s="35">
        <v>0</v>
      </c>
      <c r="AA2533" s="34">
        <v>130</v>
      </c>
      <c r="AB2533" s="34">
        <v>0</v>
      </c>
      <c r="AC2533" s="34">
        <v>0</v>
      </c>
      <c r="AD2533" s="34">
        <v>0</v>
      </c>
      <c r="AE2533" s="34">
        <f t="shared" si="625"/>
        <v>130</v>
      </c>
      <c r="AF2533" s="34">
        <f t="shared" si="626"/>
        <v>1.15044247787611</v>
      </c>
      <c r="AG2533" s="34">
        <f t="shared" si="627"/>
        <v>1.61825726141079</v>
      </c>
      <c r="AH2533" s="34">
        <v>648</v>
      </c>
      <c r="AI2533" s="34">
        <v>0</v>
      </c>
      <c r="AJ2533" s="35">
        <v>2208</v>
      </c>
      <c r="AK2533" s="35">
        <v>152</v>
      </c>
      <c r="AL2533" s="35">
        <v>68</v>
      </c>
      <c r="AM2533" s="34">
        <v>0.8</v>
      </c>
      <c r="AN2533" s="34">
        <f t="shared" si="628"/>
        <v>64.2666666666667</v>
      </c>
      <c r="AO2533" s="35">
        <v>24</v>
      </c>
      <c r="AP2533" s="35">
        <v>24</v>
      </c>
      <c r="AQ2533" t="s">
        <v>82</v>
      </c>
      <c r="AR2533">
        <v>8</v>
      </c>
      <c r="AS2533" s="34">
        <v>0.13333333333333</v>
      </c>
      <c r="AT2533" t="s">
        <v>83</v>
      </c>
      <c r="AU2533" s="35">
        <f t="shared" si="638"/>
        <v>1.69999999999999</v>
      </c>
      <c r="AV2533" s="35">
        <f t="shared" si="629"/>
        <v>24</v>
      </c>
      <c r="AW2533" s="35">
        <f t="shared" si="630"/>
        <v>1.91701244813278</v>
      </c>
      <c r="AX2533" s="35">
        <f t="shared" si="631"/>
        <v>1.07053941908714</v>
      </c>
      <c r="AY2533" s="35">
        <f t="shared" si="632"/>
        <v>24</v>
      </c>
      <c r="AZ2533" s="35">
        <f t="shared" si="633"/>
        <v>24</v>
      </c>
      <c r="BA2533" s="27" t="str">
        <f t="shared" si="634"/>
        <v>3</v>
      </c>
      <c r="BB2533" s="34">
        <v>0.00031329</v>
      </c>
      <c r="BC2533" s="34">
        <f t="shared" si="635"/>
        <v>0.00751896</v>
      </c>
      <c r="BD2533" s="34" t="e">
        <f t="shared" si="636"/>
        <v>#REF!</v>
      </c>
      <c r="BE2533" s="34">
        <v>0.08</v>
      </c>
      <c r="BF2533" s="34">
        <f t="shared" si="639"/>
        <v>1.92</v>
      </c>
      <c r="BG2533" s="34" t="e">
        <f t="shared" si="637"/>
        <v>#REF!</v>
      </c>
      <c r="BH2533" t="str">
        <f>IF(AT2533="UDARA","U","N")&amp;LEFT($C$4,2)&amp;MID($C$4,4,2)&amp;LEFT(A2533,3)&amp;MID(E2533,2,2)&amp;VLOOKUP(E2533,Acuan_Reference!C:L,10,0)</f>
        <v>N1501DPS71AB</v>
      </c>
      <c r="BI2533" t="s">
        <v>84</v>
      </c>
      <c r="BJ2533" t="s">
        <v>85</v>
      </c>
      <c r="BK2533" t="s">
        <v>86</v>
      </c>
      <c r="BL2533" t="s">
        <v>87</v>
      </c>
    </row>
    <row r="2534" hidden="1" spans="1:64">
      <c r="A2534" t="s">
        <v>95</v>
      </c>
      <c r="B2534" t="s">
        <v>75</v>
      </c>
      <c r="C2534" t="s">
        <v>76</v>
      </c>
      <c r="D2534" t="s">
        <v>154</v>
      </c>
      <c r="E2534" t="s">
        <v>306</v>
      </c>
      <c r="F2534" t="s">
        <v>307</v>
      </c>
      <c r="G2534" t="s">
        <v>80</v>
      </c>
      <c r="H2534" t="s">
        <v>81</v>
      </c>
      <c r="I2534" s="34">
        <v>84660</v>
      </c>
      <c r="J2534" s="35">
        <v>164</v>
      </c>
      <c r="K2534" s="35">
        <v>168</v>
      </c>
      <c r="L2534" s="35">
        <v>156</v>
      </c>
      <c r="M2534" s="35">
        <v>305</v>
      </c>
      <c r="N2534" s="35">
        <v>271</v>
      </c>
      <c r="O2534" s="35">
        <v>402</v>
      </c>
      <c r="P2534" s="35">
        <v>462</v>
      </c>
      <c r="Q2534" s="35">
        <v>264</v>
      </c>
      <c r="R2534" s="35">
        <v>221</v>
      </c>
      <c r="S2534" s="35">
        <v>819</v>
      </c>
      <c r="T2534" s="35">
        <v>327</v>
      </c>
      <c r="U2534" s="35">
        <v>1021</v>
      </c>
      <c r="V2534" s="34">
        <v>722.33333333333</v>
      </c>
      <c r="W2534" s="34">
        <f t="shared" si="624"/>
        <v>552.333333333333</v>
      </c>
      <c r="X2534" s="35">
        <v>170</v>
      </c>
      <c r="Y2534" s="35">
        <v>0</v>
      </c>
      <c r="Z2534" s="35">
        <v>0</v>
      </c>
      <c r="AA2534" s="34">
        <v>274</v>
      </c>
      <c r="AB2534" s="34">
        <v>0</v>
      </c>
      <c r="AC2534" s="34">
        <v>0</v>
      </c>
      <c r="AD2534" s="34">
        <v>72</v>
      </c>
      <c r="AE2534" s="34">
        <f t="shared" si="625"/>
        <v>346</v>
      </c>
      <c r="AF2534" s="34">
        <f t="shared" si="626"/>
        <v>0.479003230272268</v>
      </c>
      <c r="AG2534" s="34">
        <f t="shared" si="627"/>
        <v>0.496077248038624</v>
      </c>
      <c r="AH2534" s="34">
        <v>648</v>
      </c>
      <c r="AI2534" s="34">
        <v>0</v>
      </c>
      <c r="AJ2534" s="35">
        <v>2208</v>
      </c>
      <c r="AK2534" s="35">
        <v>508</v>
      </c>
      <c r="AL2534" s="35">
        <v>309</v>
      </c>
      <c r="AM2534" s="34">
        <v>0.25</v>
      </c>
      <c r="AN2534" s="34">
        <f t="shared" si="628"/>
        <v>138.083333333333</v>
      </c>
      <c r="AO2534" s="35">
        <v>24</v>
      </c>
      <c r="AP2534" s="35">
        <v>24</v>
      </c>
      <c r="AQ2534" t="s">
        <v>82</v>
      </c>
      <c r="AR2534">
        <v>12</v>
      </c>
      <c r="AS2534" s="34">
        <v>0.033333333333333</v>
      </c>
      <c r="AT2534" t="s">
        <v>83</v>
      </c>
      <c r="AU2534" s="35">
        <f t="shared" si="638"/>
        <v>75.8125</v>
      </c>
      <c r="AV2534" s="35">
        <f t="shared" si="629"/>
        <v>96</v>
      </c>
      <c r="AW2534" s="35">
        <f t="shared" si="630"/>
        <v>0.8002414001207</v>
      </c>
      <c r="AX2534" s="35">
        <f t="shared" si="631"/>
        <v>0.24079662039831</v>
      </c>
      <c r="AY2534" s="35">
        <f t="shared" si="632"/>
        <v>96</v>
      </c>
      <c r="AZ2534" s="35">
        <f t="shared" si="633"/>
        <v>96</v>
      </c>
      <c r="BA2534" s="27" t="str">
        <f t="shared" si="634"/>
        <v>3</v>
      </c>
      <c r="BB2534" s="34">
        <v>0.00031329</v>
      </c>
      <c r="BC2534" s="34">
        <f t="shared" si="635"/>
        <v>0.03007584</v>
      </c>
      <c r="BD2534" s="34" t="e">
        <f t="shared" si="636"/>
        <v>#REF!</v>
      </c>
      <c r="BE2534" s="34">
        <v>0.08</v>
      </c>
      <c r="BF2534" s="34">
        <f t="shared" si="639"/>
        <v>7.68</v>
      </c>
      <c r="BG2534" s="34" t="e">
        <f t="shared" si="637"/>
        <v>#REF!</v>
      </c>
      <c r="BH2534" t="str">
        <f>IF(AT2534="UDARA","U","N")&amp;LEFT($C$4,2)&amp;MID($C$4,4,2)&amp;LEFT(A2534,3)&amp;MID(E2534,2,2)&amp;VLOOKUP(E2534,Acuan_Reference!C:L,10,0)</f>
        <v>N1501JAK71AB</v>
      </c>
      <c r="BI2534" t="s">
        <v>84</v>
      </c>
      <c r="BJ2534" t="s">
        <v>85</v>
      </c>
      <c r="BK2534" t="s">
        <v>86</v>
      </c>
      <c r="BL2534" t="s">
        <v>87</v>
      </c>
    </row>
    <row r="2535" hidden="1" spans="1:64">
      <c r="A2535" t="s">
        <v>96</v>
      </c>
      <c r="B2535" t="s">
        <v>75</v>
      </c>
      <c r="C2535" t="s">
        <v>76</v>
      </c>
      <c r="D2535" t="s">
        <v>154</v>
      </c>
      <c r="E2535" t="s">
        <v>306</v>
      </c>
      <c r="F2535" t="s">
        <v>307</v>
      </c>
      <c r="G2535" t="s">
        <v>80</v>
      </c>
      <c r="H2535" t="s">
        <v>81</v>
      </c>
      <c r="I2535" s="34">
        <v>84660</v>
      </c>
      <c r="J2535" s="35">
        <v>-3</v>
      </c>
      <c r="K2535" s="35">
        <v>2</v>
      </c>
      <c r="L2535" s="35">
        <v>17</v>
      </c>
      <c r="M2535" s="35">
        <v>30</v>
      </c>
      <c r="N2535" s="35">
        <v>2</v>
      </c>
      <c r="O2535" s="35">
        <v>56</v>
      </c>
      <c r="P2535" s="35">
        <v>4</v>
      </c>
      <c r="Q2535" s="35">
        <v>13</v>
      </c>
      <c r="R2535" s="35">
        <v>9</v>
      </c>
      <c r="S2535" s="35">
        <v>5</v>
      </c>
      <c r="T2535" s="35">
        <v>7</v>
      </c>
      <c r="U2535" s="35">
        <v>72</v>
      </c>
      <c r="V2535" s="34">
        <v>28</v>
      </c>
      <c r="W2535" s="34">
        <f t="shared" si="624"/>
        <v>28</v>
      </c>
      <c r="X2535" s="35">
        <v>6</v>
      </c>
      <c r="Y2535" s="35">
        <v>0</v>
      </c>
      <c r="Z2535" s="35">
        <v>0</v>
      </c>
      <c r="AA2535" s="34">
        <v>0</v>
      </c>
      <c r="AB2535" s="34">
        <v>43</v>
      </c>
      <c r="AC2535" s="34">
        <v>0</v>
      </c>
      <c r="AD2535" s="34">
        <v>0</v>
      </c>
      <c r="AE2535" s="34">
        <f t="shared" si="625"/>
        <v>0</v>
      </c>
      <c r="AF2535" s="34">
        <f t="shared" si="626"/>
        <v>0</v>
      </c>
      <c r="AG2535" s="34">
        <f t="shared" si="627"/>
        <v>0</v>
      </c>
      <c r="AH2535" s="34">
        <v>648</v>
      </c>
      <c r="AI2535" s="34">
        <v>0</v>
      </c>
      <c r="AJ2535" s="35">
        <v>2208</v>
      </c>
      <c r="AK2535" s="35">
        <v>12</v>
      </c>
      <c r="AL2535" s="35">
        <v>5</v>
      </c>
      <c r="AM2535" s="34">
        <v>1.2</v>
      </c>
      <c r="AN2535" s="34">
        <f t="shared" si="628"/>
        <v>33.6</v>
      </c>
      <c r="AO2535" s="35">
        <v>24</v>
      </c>
      <c r="AP2535" s="35">
        <v>24</v>
      </c>
      <c r="AQ2535" t="s">
        <v>82</v>
      </c>
      <c r="AR2535">
        <v>2</v>
      </c>
      <c r="AS2535" s="34">
        <v>0.2</v>
      </c>
      <c r="AT2535" t="s">
        <v>83</v>
      </c>
      <c r="AU2535" s="35">
        <f t="shared" si="638"/>
        <v>28.95</v>
      </c>
      <c r="AV2535" s="35">
        <f t="shared" si="629"/>
        <v>48</v>
      </c>
      <c r="AW2535" s="35">
        <f t="shared" si="630"/>
        <v>1.71428571428571</v>
      </c>
      <c r="AX2535" s="35">
        <f t="shared" si="631"/>
        <v>1.53571428571429</v>
      </c>
      <c r="AY2535" s="35">
        <f t="shared" si="632"/>
        <v>48</v>
      </c>
      <c r="AZ2535" s="35">
        <f t="shared" si="633"/>
        <v>48</v>
      </c>
      <c r="BA2535" s="27" t="str">
        <f t="shared" si="634"/>
        <v>1</v>
      </c>
      <c r="BB2535" s="34">
        <v>0.00031329</v>
      </c>
      <c r="BC2535" s="34">
        <f t="shared" si="635"/>
        <v>0.01503792</v>
      </c>
      <c r="BD2535" s="34" t="e">
        <f t="shared" si="636"/>
        <v>#REF!</v>
      </c>
      <c r="BE2535" s="34">
        <v>0.08</v>
      </c>
      <c r="BF2535" s="34">
        <f t="shared" si="639"/>
        <v>3.84</v>
      </c>
      <c r="BG2535" s="34" t="e">
        <f t="shared" si="637"/>
        <v>#REF!</v>
      </c>
      <c r="BH2535" t="str">
        <f>IF(AT2535="UDARA","U","N")&amp;LEFT($C$4,2)&amp;MID($C$4,4,2)&amp;LEFT(A2535,3)&amp;MID(E2535,2,2)&amp;VLOOKUP(E2535,Acuan_Reference!C:L,10,0)</f>
        <v>N1501JBI71AB</v>
      </c>
      <c r="BI2535" t="s">
        <v>84</v>
      </c>
      <c r="BJ2535" t="s">
        <v>85</v>
      </c>
      <c r="BK2535" t="s">
        <v>86</v>
      </c>
      <c r="BL2535" t="s">
        <v>87</v>
      </c>
    </row>
    <row r="2536" hidden="1" spans="1:64">
      <c r="A2536" t="s">
        <v>97</v>
      </c>
      <c r="B2536" t="s">
        <v>75</v>
      </c>
      <c r="C2536" t="s">
        <v>76</v>
      </c>
      <c r="D2536" t="s">
        <v>154</v>
      </c>
      <c r="E2536" t="s">
        <v>306</v>
      </c>
      <c r="F2536" t="s">
        <v>307</v>
      </c>
      <c r="G2536" t="s">
        <v>80</v>
      </c>
      <c r="H2536" t="s">
        <v>81</v>
      </c>
      <c r="I2536" s="34">
        <v>84660</v>
      </c>
      <c r="J2536" s="35">
        <v>198</v>
      </c>
      <c r="K2536" s="35">
        <v>241</v>
      </c>
      <c r="L2536" s="35">
        <v>465</v>
      </c>
      <c r="M2536" s="35">
        <v>483</v>
      </c>
      <c r="N2536" s="35">
        <v>388</v>
      </c>
      <c r="O2536" s="35">
        <v>236</v>
      </c>
      <c r="P2536" s="35">
        <v>336</v>
      </c>
      <c r="Q2536" s="35">
        <v>398</v>
      </c>
      <c r="R2536" s="35">
        <v>263</v>
      </c>
      <c r="S2536" s="35">
        <v>333</v>
      </c>
      <c r="T2536" s="35">
        <v>294</v>
      </c>
      <c r="U2536" s="35">
        <v>469</v>
      </c>
      <c r="V2536" s="34">
        <v>365.33333333333</v>
      </c>
      <c r="W2536" s="34">
        <f t="shared" si="624"/>
        <v>321.333333333333</v>
      </c>
      <c r="X2536" s="35">
        <v>83</v>
      </c>
      <c r="Y2536" s="35">
        <v>0</v>
      </c>
      <c r="Z2536" s="35">
        <v>0</v>
      </c>
      <c r="AA2536" s="34">
        <v>43</v>
      </c>
      <c r="AB2536" s="34">
        <v>0</v>
      </c>
      <c r="AC2536" s="34">
        <v>0</v>
      </c>
      <c r="AD2536" s="34">
        <v>168</v>
      </c>
      <c r="AE2536" s="34">
        <f t="shared" si="625"/>
        <v>211</v>
      </c>
      <c r="AF2536" s="34">
        <f t="shared" si="626"/>
        <v>0.577554744525553</v>
      </c>
      <c r="AG2536" s="34">
        <f t="shared" si="627"/>
        <v>0.133817427385892</v>
      </c>
      <c r="AH2536" s="34">
        <v>648</v>
      </c>
      <c r="AI2536" s="34">
        <v>0</v>
      </c>
      <c r="AJ2536" s="35">
        <v>2208</v>
      </c>
      <c r="AK2536" s="35">
        <v>387</v>
      </c>
      <c r="AL2536" s="35">
        <v>201</v>
      </c>
      <c r="AM2536" s="34">
        <v>0.5</v>
      </c>
      <c r="AN2536" s="34">
        <f t="shared" si="628"/>
        <v>160.666666666667</v>
      </c>
      <c r="AO2536" s="35">
        <v>24</v>
      </c>
      <c r="AP2536" s="35">
        <v>24</v>
      </c>
      <c r="AQ2536" t="s">
        <v>82</v>
      </c>
      <c r="AR2536">
        <v>20</v>
      </c>
      <c r="AS2536" s="34">
        <v>0.033333333333333</v>
      </c>
      <c r="AT2536" t="s">
        <v>83</v>
      </c>
      <c r="AU2536" s="35">
        <f t="shared" si="638"/>
        <v>113</v>
      </c>
      <c r="AV2536" s="35">
        <f t="shared" si="629"/>
        <v>120</v>
      </c>
      <c r="AW2536" s="35">
        <f t="shared" si="630"/>
        <v>1.03008298755187</v>
      </c>
      <c r="AX2536" s="35">
        <f t="shared" si="631"/>
        <v>0.404564315352697</v>
      </c>
      <c r="AY2536" s="35">
        <f t="shared" si="632"/>
        <v>120</v>
      </c>
      <c r="AZ2536" s="35">
        <f t="shared" si="633"/>
        <v>120</v>
      </c>
      <c r="BA2536" s="27" t="str">
        <f t="shared" si="634"/>
        <v>3</v>
      </c>
      <c r="BB2536" s="34">
        <v>0.00031329</v>
      </c>
      <c r="BC2536" s="34">
        <f t="shared" si="635"/>
        <v>0.0375948</v>
      </c>
      <c r="BD2536" s="34" t="e">
        <f t="shared" si="636"/>
        <v>#REF!</v>
      </c>
      <c r="BE2536" s="34">
        <v>0.08</v>
      </c>
      <c r="BF2536" s="34">
        <f t="shared" si="639"/>
        <v>9.6</v>
      </c>
      <c r="BG2536" s="34" t="e">
        <f t="shared" si="637"/>
        <v>#REF!</v>
      </c>
      <c r="BH2536" t="str">
        <f>IF(AT2536="UDARA","U","N")&amp;LEFT($C$4,2)&amp;MID($C$4,4,2)&amp;LEFT(A2536,3)&amp;MID(E2536,2,2)&amp;VLOOKUP(E2536,Acuan_Reference!C:L,10,0)</f>
        <v>N1501JKT71AB</v>
      </c>
      <c r="BI2536" t="s">
        <v>84</v>
      </c>
      <c r="BJ2536" t="s">
        <v>85</v>
      </c>
      <c r="BK2536" t="s">
        <v>86</v>
      </c>
      <c r="BL2536" t="s">
        <v>87</v>
      </c>
    </row>
    <row r="2537" hidden="1" spans="1:64">
      <c r="A2537" t="s">
        <v>98</v>
      </c>
      <c r="B2537" t="s">
        <v>75</v>
      </c>
      <c r="C2537" t="s">
        <v>76</v>
      </c>
      <c r="D2537" t="s">
        <v>154</v>
      </c>
      <c r="E2537" t="s">
        <v>306</v>
      </c>
      <c r="F2537" t="s">
        <v>307</v>
      </c>
      <c r="G2537" t="s">
        <v>80</v>
      </c>
      <c r="H2537" t="s">
        <v>81</v>
      </c>
      <c r="I2537" s="34">
        <v>84660</v>
      </c>
      <c r="J2537" s="35">
        <v>8</v>
      </c>
      <c r="K2537" s="35">
        <v>10</v>
      </c>
      <c r="L2537" s="35">
        <v>6</v>
      </c>
      <c r="M2537" s="35">
        <v>16</v>
      </c>
      <c r="N2537" s="35">
        <v>9</v>
      </c>
      <c r="O2537" s="35">
        <v>0</v>
      </c>
      <c r="P2537" s="35">
        <v>1</v>
      </c>
      <c r="Q2537" s="35">
        <v>7</v>
      </c>
      <c r="R2537" s="35">
        <v>11</v>
      </c>
      <c r="S2537" s="35">
        <v>11</v>
      </c>
      <c r="T2537" s="35">
        <v>20</v>
      </c>
      <c r="U2537" s="35">
        <v>13</v>
      </c>
      <c r="V2537" s="34">
        <v>14.666666666667</v>
      </c>
      <c r="W2537" s="34">
        <f t="shared" si="624"/>
        <v>14.3333333333333</v>
      </c>
      <c r="X2537" s="35">
        <v>0</v>
      </c>
      <c r="Y2537" s="35">
        <v>0</v>
      </c>
      <c r="Z2537" s="35">
        <v>0</v>
      </c>
      <c r="AA2537" s="34">
        <v>49</v>
      </c>
      <c r="AB2537" s="34">
        <v>0</v>
      </c>
      <c r="AC2537" s="34">
        <v>0</v>
      </c>
      <c r="AD2537" s="34">
        <v>0</v>
      </c>
      <c r="AE2537" s="34">
        <f t="shared" si="625"/>
        <v>49</v>
      </c>
      <c r="AF2537" s="34">
        <f t="shared" si="626"/>
        <v>3.34090909090901</v>
      </c>
      <c r="AG2537" s="34">
        <f t="shared" si="627"/>
        <v>3.41860465116279</v>
      </c>
      <c r="AH2537" s="34">
        <v>648</v>
      </c>
      <c r="AI2537" s="34">
        <v>0</v>
      </c>
      <c r="AJ2537" s="35">
        <v>2208</v>
      </c>
      <c r="AK2537" s="35">
        <v>12</v>
      </c>
      <c r="AL2537" s="35">
        <v>10</v>
      </c>
      <c r="AM2537" s="34">
        <v>0.9</v>
      </c>
      <c r="AN2537" s="34">
        <f t="shared" si="628"/>
        <v>12.9</v>
      </c>
      <c r="AO2537" s="35">
        <v>24</v>
      </c>
      <c r="AP2537" s="35">
        <v>24</v>
      </c>
      <c r="AQ2537" t="s">
        <v>82</v>
      </c>
      <c r="AR2537">
        <v>4</v>
      </c>
      <c r="AS2537" s="34">
        <v>0.1</v>
      </c>
      <c r="AT2537" t="s">
        <v>83</v>
      </c>
      <c r="AU2537" s="35">
        <f t="shared" si="638"/>
        <v>0</v>
      </c>
      <c r="AV2537" s="35">
        <f t="shared" si="629"/>
        <v>0</v>
      </c>
      <c r="AW2537" s="35">
        <f t="shared" si="630"/>
        <v>3.41860465116279</v>
      </c>
      <c r="AX2537" s="35">
        <f t="shared" si="631"/>
        <v>2.72093023255814</v>
      </c>
      <c r="AY2537" s="35">
        <f t="shared" si="632"/>
        <v>0</v>
      </c>
      <c r="AZ2537" s="35">
        <f t="shared" si="633"/>
        <v>0</v>
      </c>
      <c r="BA2537" s="27" t="str">
        <f t="shared" si="634"/>
        <v>3</v>
      </c>
      <c r="BB2537" s="34">
        <v>0.00031329</v>
      </c>
      <c r="BC2537" s="34">
        <f t="shared" si="635"/>
        <v>0</v>
      </c>
      <c r="BD2537" s="34" t="e">
        <f t="shared" si="636"/>
        <v>#REF!</v>
      </c>
      <c r="BE2537" s="34">
        <v>0.08</v>
      </c>
      <c r="BF2537" s="34">
        <f t="shared" si="639"/>
        <v>0</v>
      </c>
      <c r="BG2537" s="34" t="e">
        <f t="shared" si="637"/>
        <v>#REF!</v>
      </c>
      <c r="BH2537" t="str">
        <f>IF(AT2537="UDARA","U","N")&amp;LEFT($C$4,2)&amp;MID($C$4,4,2)&amp;LEFT(A2537,3)&amp;MID(E2537,2,2)&amp;VLOOKUP(E2537,Acuan_Reference!C:L,10,0)</f>
        <v>N1501JMR71AB</v>
      </c>
      <c r="BI2537" t="s">
        <v>84</v>
      </c>
      <c r="BJ2537" t="s">
        <v>85</v>
      </c>
      <c r="BK2537" t="s">
        <v>86</v>
      </c>
      <c r="BL2537" t="s">
        <v>87</v>
      </c>
    </row>
    <row r="2538" hidden="1" spans="1:64">
      <c r="A2538" t="s">
        <v>99</v>
      </c>
      <c r="B2538" t="s">
        <v>75</v>
      </c>
      <c r="C2538" t="s">
        <v>76</v>
      </c>
      <c r="D2538" t="s">
        <v>154</v>
      </c>
      <c r="E2538" t="s">
        <v>306</v>
      </c>
      <c r="F2538" t="s">
        <v>307</v>
      </c>
      <c r="G2538" t="s">
        <v>80</v>
      </c>
      <c r="H2538" t="s">
        <v>81</v>
      </c>
      <c r="I2538" s="34">
        <v>84660</v>
      </c>
      <c r="J2538" s="35">
        <v>7</v>
      </c>
      <c r="K2538" s="35">
        <v>-2</v>
      </c>
      <c r="L2538" s="35">
        <v>-11</v>
      </c>
      <c r="M2538" s="35">
        <v>153</v>
      </c>
      <c r="N2538" s="35">
        <v>75</v>
      </c>
      <c r="O2538" s="35">
        <v>32</v>
      </c>
      <c r="P2538" s="35">
        <v>29</v>
      </c>
      <c r="Q2538" s="35">
        <v>-21</v>
      </c>
      <c r="R2538" s="35">
        <v>18</v>
      </c>
      <c r="S2538" s="35">
        <v>39</v>
      </c>
      <c r="T2538" s="35">
        <v>31</v>
      </c>
      <c r="U2538" s="35">
        <v>27</v>
      </c>
      <c r="V2538" s="34">
        <v>32.333333333333</v>
      </c>
      <c r="W2538" s="34">
        <f t="shared" si="624"/>
        <v>26</v>
      </c>
      <c r="X2538" s="35">
        <v>19</v>
      </c>
      <c r="Y2538" s="35">
        <v>0</v>
      </c>
      <c r="Z2538" s="35">
        <v>0</v>
      </c>
      <c r="AA2538" s="34">
        <v>107</v>
      </c>
      <c r="AB2538" s="34">
        <v>141</v>
      </c>
      <c r="AC2538" s="34">
        <v>0</v>
      </c>
      <c r="AD2538" s="34">
        <v>0</v>
      </c>
      <c r="AE2538" s="34">
        <f t="shared" si="625"/>
        <v>107</v>
      </c>
      <c r="AF2538" s="34">
        <f t="shared" si="626"/>
        <v>3.3092783505155</v>
      </c>
      <c r="AG2538" s="34">
        <f t="shared" si="627"/>
        <v>4.11538461538461</v>
      </c>
      <c r="AH2538" s="34">
        <v>648</v>
      </c>
      <c r="AI2538" s="34">
        <v>0</v>
      </c>
      <c r="AJ2538" s="35">
        <v>2208</v>
      </c>
      <c r="AK2538" s="35">
        <v>15</v>
      </c>
      <c r="AL2538" s="35">
        <v>20</v>
      </c>
      <c r="AM2538" s="34">
        <v>1.1</v>
      </c>
      <c r="AN2538" s="34">
        <f t="shared" si="628"/>
        <v>28.6</v>
      </c>
      <c r="AO2538" s="35">
        <v>24</v>
      </c>
      <c r="AP2538" s="35">
        <v>24</v>
      </c>
      <c r="AQ2538" t="s">
        <v>82</v>
      </c>
      <c r="AR2538">
        <v>4</v>
      </c>
      <c r="AS2538" s="34">
        <v>0.33333333333333</v>
      </c>
      <c r="AT2538" t="s">
        <v>83</v>
      </c>
      <c r="AU2538" s="35">
        <f t="shared" si="638"/>
        <v>0</v>
      </c>
      <c r="AV2538" s="35">
        <f t="shared" si="629"/>
        <v>0</v>
      </c>
      <c r="AW2538" s="35">
        <f t="shared" si="630"/>
        <v>4.11538461538461</v>
      </c>
      <c r="AX2538" s="35">
        <f t="shared" si="631"/>
        <v>3.34615384615385</v>
      </c>
      <c r="AY2538" s="35">
        <f t="shared" si="632"/>
        <v>0</v>
      </c>
      <c r="AZ2538" s="35">
        <f t="shared" si="633"/>
        <v>0</v>
      </c>
      <c r="BA2538" s="27" t="str">
        <f t="shared" si="634"/>
        <v>Kelipatan Kirim/Master box &gt; 3x FC+index</v>
      </c>
      <c r="BB2538" s="34">
        <v>0.00031329</v>
      </c>
      <c r="BC2538" s="34">
        <f t="shared" si="635"/>
        <v>0</v>
      </c>
      <c r="BD2538" s="34" t="e">
        <f t="shared" si="636"/>
        <v>#REF!</v>
      </c>
      <c r="BE2538" s="34">
        <v>0.08</v>
      </c>
      <c r="BF2538" s="34">
        <f t="shared" si="639"/>
        <v>0</v>
      </c>
      <c r="BG2538" s="34" t="e">
        <f t="shared" si="637"/>
        <v>#REF!</v>
      </c>
      <c r="BH2538" t="str">
        <f>IF(AT2538="UDARA","U","N")&amp;LEFT($C$4,2)&amp;MID($C$4,4,2)&amp;LEFT(A2538,3)&amp;MID(E2538,2,2)&amp;VLOOKUP(E2538,Acuan_Reference!C:L,10,0)</f>
        <v>N1501MDN71AB</v>
      </c>
      <c r="BI2538" t="s">
        <v>84</v>
      </c>
      <c r="BJ2538" t="s">
        <v>85</v>
      </c>
      <c r="BK2538" t="s">
        <v>86</v>
      </c>
      <c r="BL2538" t="s">
        <v>87</v>
      </c>
    </row>
    <row r="2539" hidden="1" spans="1:64">
      <c r="A2539" t="s">
        <v>100</v>
      </c>
      <c r="B2539" t="s">
        <v>75</v>
      </c>
      <c r="C2539" t="s">
        <v>76</v>
      </c>
      <c r="D2539" t="s">
        <v>154</v>
      </c>
      <c r="E2539" t="s">
        <v>306</v>
      </c>
      <c r="F2539" t="s">
        <v>307</v>
      </c>
      <c r="G2539" t="s">
        <v>80</v>
      </c>
      <c r="H2539" t="s">
        <v>81</v>
      </c>
      <c r="I2539" s="34">
        <v>84660</v>
      </c>
      <c r="J2539" s="35">
        <v>0</v>
      </c>
      <c r="K2539" s="35">
        <v>0</v>
      </c>
      <c r="L2539" s="35">
        <v>0</v>
      </c>
      <c r="M2539" s="35">
        <v>0</v>
      </c>
      <c r="N2539" s="35">
        <v>0</v>
      </c>
      <c r="O2539" s="35">
        <v>10</v>
      </c>
      <c r="P2539" s="35">
        <v>2</v>
      </c>
      <c r="Q2539" s="35">
        <v>0</v>
      </c>
      <c r="R2539" s="35">
        <v>18</v>
      </c>
      <c r="S2539" s="35">
        <v>31</v>
      </c>
      <c r="T2539" s="35">
        <v>23</v>
      </c>
      <c r="U2539" s="35">
        <v>14</v>
      </c>
      <c r="V2539" s="34">
        <v>22.666666666667</v>
      </c>
      <c r="W2539" s="34">
        <f t="shared" si="624"/>
        <v>18</v>
      </c>
      <c r="X2539" s="35">
        <v>2</v>
      </c>
      <c r="Y2539" s="35">
        <v>0</v>
      </c>
      <c r="Z2539" s="35">
        <v>0</v>
      </c>
      <c r="AA2539" s="34">
        <v>65</v>
      </c>
      <c r="AB2539" s="34">
        <v>0</v>
      </c>
      <c r="AC2539" s="34">
        <v>0</v>
      </c>
      <c r="AD2539" s="34">
        <v>0</v>
      </c>
      <c r="AE2539" s="34">
        <f t="shared" si="625"/>
        <v>65</v>
      </c>
      <c r="AF2539" s="34">
        <f t="shared" si="626"/>
        <v>2.86764705882349</v>
      </c>
      <c r="AG2539" s="34">
        <f t="shared" si="627"/>
        <v>3.61111111111111</v>
      </c>
      <c r="AH2539" s="34">
        <v>648</v>
      </c>
      <c r="AI2539" s="34">
        <v>0</v>
      </c>
      <c r="AJ2539" s="35">
        <v>2208</v>
      </c>
      <c r="AK2539" s="35">
        <v>20</v>
      </c>
      <c r="AL2539" s="35">
        <v>17</v>
      </c>
      <c r="AM2539" s="34">
        <v>1.5</v>
      </c>
      <c r="AN2539" s="34">
        <f t="shared" si="628"/>
        <v>27</v>
      </c>
      <c r="AO2539" s="35">
        <v>24</v>
      </c>
      <c r="AP2539" s="35">
        <v>24</v>
      </c>
      <c r="AQ2539" t="s">
        <v>82</v>
      </c>
      <c r="AR2539">
        <v>2</v>
      </c>
      <c r="AS2539" s="34">
        <v>0.76666666666667</v>
      </c>
      <c r="AT2539" t="s">
        <v>83</v>
      </c>
      <c r="AU2539" s="35">
        <f t="shared" si="638"/>
        <v>0</v>
      </c>
      <c r="AV2539" s="35">
        <f t="shared" si="629"/>
        <v>0</v>
      </c>
      <c r="AW2539" s="35">
        <f t="shared" si="630"/>
        <v>3.61111111111111</v>
      </c>
      <c r="AX2539" s="35">
        <f t="shared" si="631"/>
        <v>2.66666666666667</v>
      </c>
      <c r="AY2539" s="35">
        <f t="shared" si="632"/>
        <v>0</v>
      </c>
      <c r="AZ2539" s="35">
        <f t="shared" si="633"/>
        <v>0</v>
      </c>
      <c r="BA2539" s="27" t="str">
        <f t="shared" si="634"/>
        <v>3</v>
      </c>
      <c r="BB2539" s="34">
        <v>0.00031329</v>
      </c>
      <c r="BC2539" s="34">
        <f t="shared" si="635"/>
        <v>0</v>
      </c>
      <c r="BD2539" s="34" t="e">
        <f t="shared" si="636"/>
        <v>#REF!</v>
      </c>
      <c r="BE2539" s="34">
        <v>0.08</v>
      </c>
      <c r="BF2539" s="34">
        <f t="shared" si="639"/>
        <v>0</v>
      </c>
      <c r="BG2539" s="34" t="e">
        <f t="shared" si="637"/>
        <v>#REF!</v>
      </c>
      <c r="BH2539" t="str">
        <f>IF(AT2539="UDARA","U","N")&amp;LEFT($C$4,2)&amp;MID($C$4,4,2)&amp;LEFT(A2539,3)&amp;MID(E2539,2,2)&amp;VLOOKUP(E2539,Acuan_Reference!C:L,10,0)</f>
        <v>N1501MDO71AB</v>
      </c>
      <c r="BI2539" t="s">
        <v>84</v>
      </c>
      <c r="BJ2539" t="s">
        <v>85</v>
      </c>
      <c r="BK2539" t="s">
        <v>86</v>
      </c>
      <c r="BL2539" t="s">
        <v>87</v>
      </c>
    </row>
    <row r="2540" hidden="1" spans="1:64">
      <c r="A2540" t="s">
        <v>101</v>
      </c>
      <c r="B2540" t="s">
        <v>75</v>
      </c>
      <c r="C2540" t="s">
        <v>76</v>
      </c>
      <c r="D2540" t="s">
        <v>154</v>
      </c>
      <c r="E2540" t="s">
        <v>306</v>
      </c>
      <c r="F2540" t="s">
        <v>307</v>
      </c>
      <c r="G2540" t="s">
        <v>80</v>
      </c>
      <c r="H2540" t="s">
        <v>81</v>
      </c>
      <c r="I2540" s="34">
        <v>84660</v>
      </c>
      <c r="J2540" s="35">
        <v>36</v>
      </c>
      <c r="K2540" s="35">
        <v>37</v>
      </c>
      <c r="L2540" s="35">
        <v>95</v>
      </c>
      <c r="M2540" s="35">
        <v>119</v>
      </c>
      <c r="N2540" s="35">
        <v>100</v>
      </c>
      <c r="O2540" s="35">
        <v>149</v>
      </c>
      <c r="P2540" s="35">
        <v>101</v>
      </c>
      <c r="Q2540" s="35">
        <v>75</v>
      </c>
      <c r="R2540" s="35">
        <v>127</v>
      </c>
      <c r="S2540" s="35">
        <v>66</v>
      </c>
      <c r="T2540" s="35">
        <v>120</v>
      </c>
      <c r="U2540" s="35">
        <v>72</v>
      </c>
      <c r="V2540" s="34">
        <v>86</v>
      </c>
      <c r="W2540" s="34">
        <f t="shared" si="624"/>
        <v>87.6666666666667</v>
      </c>
      <c r="X2540" s="35">
        <v>28</v>
      </c>
      <c r="Y2540" s="35">
        <v>0</v>
      </c>
      <c r="Z2540" s="35">
        <v>0</v>
      </c>
      <c r="AA2540" s="34">
        <v>156</v>
      </c>
      <c r="AB2540" s="34">
        <v>0</v>
      </c>
      <c r="AC2540" s="34">
        <v>24</v>
      </c>
      <c r="AD2540" s="34">
        <v>0</v>
      </c>
      <c r="AE2540" s="34">
        <f t="shared" si="625"/>
        <v>180</v>
      </c>
      <c r="AF2540" s="34">
        <f t="shared" si="626"/>
        <v>2.09302325581395</v>
      </c>
      <c r="AG2540" s="34">
        <f t="shared" si="627"/>
        <v>2.0532319391635</v>
      </c>
      <c r="AH2540" s="34">
        <v>648</v>
      </c>
      <c r="AI2540" s="34">
        <v>0</v>
      </c>
      <c r="AJ2540" s="35">
        <v>2208</v>
      </c>
      <c r="AK2540" s="35">
        <v>105</v>
      </c>
      <c r="AL2540" s="35">
        <v>71</v>
      </c>
      <c r="AM2540" s="34">
        <v>1.3</v>
      </c>
      <c r="AN2540" s="34">
        <f t="shared" si="628"/>
        <v>113.966666666667</v>
      </c>
      <c r="AO2540" s="35">
        <v>24</v>
      </c>
      <c r="AP2540" s="35">
        <v>24</v>
      </c>
      <c r="AQ2540" t="s">
        <v>82</v>
      </c>
      <c r="AR2540">
        <v>4</v>
      </c>
      <c r="AS2540" s="34">
        <v>0.5</v>
      </c>
      <c r="AT2540" t="s">
        <v>83</v>
      </c>
      <c r="AU2540" s="35">
        <f t="shared" si="638"/>
        <v>3.72500000000002</v>
      </c>
      <c r="AV2540" s="35">
        <f t="shared" si="629"/>
        <v>24</v>
      </c>
      <c r="AW2540" s="35">
        <f t="shared" si="630"/>
        <v>2.32699619771863</v>
      </c>
      <c r="AX2540" s="35">
        <f t="shared" si="631"/>
        <v>1.5171102661597</v>
      </c>
      <c r="AY2540" s="35">
        <f t="shared" si="632"/>
        <v>24</v>
      </c>
      <c r="AZ2540" s="35">
        <f t="shared" si="633"/>
        <v>24</v>
      </c>
      <c r="BA2540" s="27" t="str">
        <f t="shared" si="634"/>
        <v>3</v>
      </c>
      <c r="BB2540" s="34">
        <v>0.00031329</v>
      </c>
      <c r="BC2540" s="34">
        <f t="shared" si="635"/>
        <v>0.00751896</v>
      </c>
      <c r="BD2540" s="34" t="e">
        <f t="shared" si="636"/>
        <v>#REF!</v>
      </c>
      <c r="BE2540" s="34">
        <v>0.08</v>
      </c>
      <c r="BF2540" s="34">
        <f t="shared" si="639"/>
        <v>1.92</v>
      </c>
      <c r="BG2540" s="34" t="e">
        <f t="shared" si="637"/>
        <v>#REF!</v>
      </c>
      <c r="BH2540" t="str">
        <f>IF(AT2540="UDARA","U","N")&amp;LEFT($C$4,2)&amp;MID($C$4,4,2)&amp;LEFT(A2540,3)&amp;MID(E2540,2,2)&amp;VLOOKUP(E2540,Acuan_Reference!C:L,10,0)</f>
        <v>N1501MKS71AB</v>
      </c>
      <c r="BI2540" t="s">
        <v>84</v>
      </c>
      <c r="BJ2540" t="s">
        <v>85</v>
      </c>
      <c r="BK2540" t="s">
        <v>86</v>
      </c>
      <c r="BL2540" t="s">
        <v>87</v>
      </c>
    </row>
    <row r="2541" hidden="1" spans="1:64">
      <c r="A2541" t="s">
        <v>102</v>
      </c>
      <c r="B2541" t="s">
        <v>75</v>
      </c>
      <c r="C2541" t="s">
        <v>76</v>
      </c>
      <c r="D2541" t="s">
        <v>154</v>
      </c>
      <c r="E2541" t="s">
        <v>306</v>
      </c>
      <c r="F2541" t="s">
        <v>307</v>
      </c>
      <c r="G2541" t="s">
        <v>80</v>
      </c>
      <c r="H2541" t="s">
        <v>81</v>
      </c>
      <c r="I2541" s="34">
        <v>84660</v>
      </c>
      <c r="J2541" s="35">
        <v>18</v>
      </c>
      <c r="K2541" s="35">
        <v>41</v>
      </c>
      <c r="L2541" s="35">
        <v>89</v>
      </c>
      <c r="M2541" s="35">
        <v>87</v>
      </c>
      <c r="N2541" s="35">
        <v>54</v>
      </c>
      <c r="O2541" s="35">
        <v>36</v>
      </c>
      <c r="P2541" s="35">
        <v>45</v>
      </c>
      <c r="Q2541" s="35">
        <v>123</v>
      </c>
      <c r="R2541" s="35">
        <v>47</v>
      </c>
      <c r="S2541" s="35">
        <v>65</v>
      </c>
      <c r="T2541" s="35">
        <v>46</v>
      </c>
      <c r="U2541" s="35">
        <v>45</v>
      </c>
      <c r="V2541" s="34">
        <v>52</v>
      </c>
      <c r="W2541" s="34">
        <f t="shared" si="624"/>
        <v>42.3333333333333</v>
      </c>
      <c r="X2541" s="35">
        <v>14</v>
      </c>
      <c r="Y2541" s="35">
        <v>0</v>
      </c>
      <c r="Z2541" s="35">
        <v>0</v>
      </c>
      <c r="AA2541" s="34">
        <v>143</v>
      </c>
      <c r="AB2541" s="34">
        <v>0</v>
      </c>
      <c r="AC2541" s="34">
        <v>0</v>
      </c>
      <c r="AD2541" s="34">
        <v>0</v>
      </c>
      <c r="AE2541" s="34">
        <f t="shared" si="625"/>
        <v>143</v>
      </c>
      <c r="AF2541" s="34">
        <f t="shared" si="626"/>
        <v>2.75</v>
      </c>
      <c r="AG2541" s="34">
        <f t="shared" si="627"/>
        <v>3.37795275590551</v>
      </c>
      <c r="AH2541" s="34">
        <v>648</v>
      </c>
      <c r="AI2541" s="34">
        <v>0</v>
      </c>
      <c r="AJ2541" s="35">
        <v>2208</v>
      </c>
      <c r="AK2541" s="35">
        <v>92</v>
      </c>
      <c r="AL2541" s="35">
        <v>36</v>
      </c>
      <c r="AM2541" s="34">
        <v>0.8</v>
      </c>
      <c r="AN2541" s="34">
        <f t="shared" si="628"/>
        <v>33.8666666666667</v>
      </c>
      <c r="AO2541" s="35">
        <v>24</v>
      </c>
      <c r="AP2541" s="35">
        <v>24</v>
      </c>
      <c r="AQ2541" t="s">
        <v>82</v>
      </c>
      <c r="AR2541">
        <v>8</v>
      </c>
      <c r="AS2541" s="34">
        <v>0.1</v>
      </c>
      <c r="AT2541" t="s">
        <v>83</v>
      </c>
      <c r="AU2541" s="35">
        <f t="shared" si="638"/>
        <v>0</v>
      </c>
      <c r="AV2541" s="35">
        <f t="shared" si="629"/>
        <v>0</v>
      </c>
      <c r="AW2541" s="35">
        <f t="shared" si="630"/>
        <v>3.37795275590551</v>
      </c>
      <c r="AX2541" s="35">
        <f t="shared" si="631"/>
        <v>2.52755905511811</v>
      </c>
      <c r="AY2541" s="35">
        <f t="shared" si="632"/>
        <v>0</v>
      </c>
      <c r="AZ2541" s="35">
        <f t="shared" si="633"/>
        <v>0</v>
      </c>
      <c r="BA2541" s="27" t="str">
        <f t="shared" si="634"/>
        <v>3</v>
      </c>
      <c r="BB2541" s="34">
        <v>0.00031329</v>
      </c>
      <c r="BC2541" s="34">
        <f t="shared" si="635"/>
        <v>0</v>
      </c>
      <c r="BD2541" s="34" t="e">
        <f t="shared" si="636"/>
        <v>#REF!</v>
      </c>
      <c r="BE2541" s="34">
        <v>0.08</v>
      </c>
      <c r="BF2541" s="34">
        <f t="shared" si="639"/>
        <v>0</v>
      </c>
      <c r="BG2541" s="34" t="e">
        <f t="shared" si="637"/>
        <v>#REF!</v>
      </c>
      <c r="BH2541" t="str">
        <f>IF(AT2541="UDARA","U","N")&amp;LEFT($C$4,2)&amp;MID($C$4,4,2)&amp;LEFT(A2541,3)&amp;MID(E2541,2,2)&amp;VLOOKUP(E2541,Acuan_Reference!C:L,10,0)</f>
        <v>N1501MLG71AB</v>
      </c>
      <c r="BI2541" t="s">
        <v>84</v>
      </c>
      <c r="BJ2541" t="s">
        <v>85</v>
      </c>
      <c r="BK2541" t="s">
        <v>86</v>
      </c>
      <c r="BL2541" t="s">
        <v>87</v>
      </c>
    </row>
    <row r="2542" hidden="1" spans="1:64">
      <c r="A2542" t="s">
        <v>103</v>
      </c>
      <c r="B2542" t="s">
        <v>75</v>
      </c>
      <c r="C2542" t="s">
        <v>76</v>
      </c>
      <c r="D2542" t="s">
        <v>154</v>
      </c>
      <c r="E2542" t="s">
        <v>306</v>
      </c>
      <c r="F2542" t="s">
        <v>307</v>
      </c>
      <c r="G2542" t="s">
        <v>80</v>
      </c>
      <c r="H2542" t="s">
        <v>81</v>
      </c>
      <c r="I2542" s="34">
        <v>84660</v>
      </c>
      <c r="J2542" s="35">
        <v>-3</v>
      </c>
      <c r="K2542" s="35">
        <v>-4</v>
      </c>
      <c r="L2542" s="35">
        <v>21</v>
      </c>
      <c r="M2542" s="35">
        <v>18</v>
      </c>
      <c r="N2542" s="35">
        <v>11</v>
      </c>
      <c r="O2542" s="35">
        <v>1</v>
      </c>
      <c r="P2542" s="35">
        <v>3</v>
      </c>
      <c r="Q2542" s="35">
        <v>18</v>
      </c>
      <c r="R2542" s="35">
        <v>20</v>
      </c>
      <c r="S2542" s="35">
        <v>20</v>
      </c>
      <c r="T2542" s="35">
        <v>19</v>
      </c>
      <c r="U2542" s="35">
        <v>9</v>
      </c>
      <c r="V2542" s="34">
        <v>16</v>
      </c>
      <c r="W2542" s="34">
        <f t="shared" si="624"/>
        <v>14</v>
      </c>
      <c r="X2542" s="35">
        <v>8</v>
      </c>
      <c r="Y2542" s="35">
        <v>0</v>
      </c>
      <c r="Z2542" s="35">
        <v>0</v>
      </c>
      <c r="AA2542" s="34">
        <v>43</v>
      </c>
      <c r="AB2542" s="34">
        <v>0</v>
      </c>
      <c r="AC2542" s="34">
        <v>24</v>
      </c>
      <c r="AD2542" s="34">
        <v>0</v>
      </c>
      <c r="AE2542" s="34">
        <f t="shared" si="625"/>
        <v>67</v>
      </c>
      <c r="AF2542" s="34">
        <f t="shared" si="626"/>
        <v>4.1875</v>
      </c>
      <c r="AG2542" s="34">
        <f t="shared" si="627"/>
        <v>4.78571428571429</v>
      </c>
      <c r="AH2542" s="34">
        <v>648</v>
      </c>
      <c r="AI2542" s="34">
        <v>0</v>
      </c>
      <c r="AJ2542" s="35">
        <v>2208</v>
      </c>
      <c r="AK2542" s="35">
        <v>23</v>
      </c>
      <c r="AL2542" s="35">
        <v>14</v>
      </c>
      <c r="AM2542" s="34">
        <v>1.3</v>
      </c>
      <c r="AN2542" s="34">
        <f t="shared" si="628"/>
        <v>18.2</v>
      </c>
      <c r="AO2542" s="35">
        <v>24</v>
      </c>
      <c r="AP2542" s="35">
        <v>24</v>
      </c>
      <c r="AQ2542" t="s">
        <v>82</v>
      </c>
      <c r="AR2542">
        <v>2</v>
      </c>
      <c r="AS2542" s="34">
        <v>0.36666666666667</v>
      </c>
      <c r="AT2542" t="s">
        <v>83</v>
      </c>
      <c r="AU2542" s="35">
        <f t="shared" si="638"/>
        <v>0</v>
      </c>
      <c r="AV2542" s="35">
        <f t="shared" si="629"/>
        <v>0</v>
      </c>
      <c r="AW2542" s="35">
        <f t="shared" si="630"/>
        <v>4.78571428571429</v>
      </c>
      <c r="AX2542" s="35">
        <f t="shared" si="631"/>
        <v>3.78571428571429</v>
      </c>
      <c r="AY2542" s="35">
        <f t="shared" si="632"/>
        <v>0</v>
      </c>
      <c r="AZ2542" s="35">
        <f t="shared" si="633"/>
        <v>0</v>
      </c>
      <c r="BA2542" s="27" t="str">
        <f t="shared" si="634"/>
        <v>Kelipatan Kirim/Master box &gt; 3x FC+index</v>
      </c>
      <c r="BB2542" s="34">
        <v>0.00031329</v>
      </c>
      <c r="BC2542" s="34">
        <f t="shared" si="635"/>
        <v>0</v>
      </c>
      <c r="BD2542" s="34" t="e">
        <f t="shared" si="636"/>
        <v>#REF!</v>
      </c>
      <c r="BE2542" s="34">
        <v>0.08</v>
      </c>
      <c r="BF2542" s="34">
        <f t="shared" si="639"/>
        <v>0</v>
      </c>
      <c r="BG2542" s="34" t="e">
        <f t="shared" si="637"/>
        <v>#REF!</v>
      </c>
      <c r="BH2542" t="str">
        <f>IF(AT2542="UDARA","U","N")&amp;LEFT($C$4,2)&amp;MID($C$4,4,2)&amp;LEFT(A2542,3)&amp;MID(E2542,2,2)&amp;VLOOKUP(E2542,Acuan_Reference!C:L,10,0)</f>
        <v>N1501NAD71AB</v>
      </c>
      <c r="BI2542" t="s">
        <v>84</v>
      </c>
      <c r="BJ2542" t="s">
        <v>85</v>
      </c>
      <c r="BK2542" t="s">
        <v>86</v>
      </c>
      <c r="BL2542" t="s">
        <v>87</v>
      </c>
    </row>
    <row r="2543" hidden="1" spans="1:64">
      <c r="A2543" t="s">
        <v>104</v>
      </c>
      <c r="B2543" t="s">
        <v>75</v>
      </c>
      <c r="C2543" t="s">
        <v>76</v>
      </c>
      <c r="D2543" t="s">
        <v>154</v>
      </c>
      <c r="E2543" t="s">
        <v>306</v>
      </c>
      <c r="F2543" t="s">
        <v>307</v>
      </c>
      <c r="G2543" t="s">
        <v>80</v>
      </c>
      <c r="H2543" t="s">
        <v>81</v>
      </c>
      <c r="I2543" s="34">
        <v>84660</v>
      </c>
      <c r="J2543" s="35">
        <v>-29</v>
      </c>
      <c r="K2543" s="35">
        <v>31</v>
      </c>
      <c r="L2543" s="35">
        <v>0</v>
      </c>
      <c r="M2543" s="35">
        <v>3</v>
      </c>
      <c r="N2543" s="35">
        <v>15</v>
      </c>
      <c r="O2543" s="35">
        <v>13</v>
      </c>
      <c r="P2543" s="35">
        <v>7</v>
      </c>
      <c r="Q2543" s="35">
        <v>16</v>
      </c>
      <c r="R2543" s="35">
        <v>18</v>
      </c>
      <c r="S2543" s="35">
        <v>22</v>
      </c>
      <c r="T2543" s="35">
        <v>7</v>
      </c>
      <c r="U2543" s="35">
        <v>11</v>
      </c>
      <c r="V2543" s="34">
        <v>13.333333333333</v>
      </c>
      <c r="W2543" s="34">
        <f t="shared" si="624"/>
        <v>9.66666666666667</v>
      </c>
      <c r="X2543" s="35">
        <v>5</v>
      </c>
      <c r="Y2543" s="35">
        <v>0</v>
      </c>
      <c r="Z2543" s="35">
        <v>0</v>
      </c>
      <c r="AA2543" s="34">
        <v>43</v>
      </c>
      <c r="AB2543" s="34">
        <v>0</v>
      </c>
      <c r="AC2543" s="34">
        <v>0</v>
      </c>
      <c r="AD2543" s="34">
        <v>0</v>
      </c>
      <c r="AE2543" s="34">
        <f t="shared" si="625"/>
        <v>43</v>
      </c>
      <c r="AF2543" s="34">
        <f t="shared" si="626"/>
        <v>3.22500000000008</v>
      </c>
      <c r="AG2543" s="34">
        <f t="shared" si="627"/>
        <v>4.44827586206897</v>
      </c>
      <c r="AH2543" s="34">
        <v>648</v>
      </c>
      <c r="AI2543" s="34">
        <v>0</v>
      </c>
      <c r="AJ2543" s="35">
        <v>2208</v>
      </c>
      <c r="AK2543" s="35">
        <v>23</v>
      </c>
      <c r="AL2543" s="35">
        <v>11</v>
      </c>
      <c r="AM2543" s="34">
        <v>1</v>
      </c>
      <c r="AN2543" s="34">
        <f t="shared" si="628"/>
        <v>9.66666666666667</v>
      </c>
      <c r="AO2543" s="35">
        <v>24</v>
      </c>
      <c r="AP2543" s="35">
        <v>24</v>
      </c>
      <c r="AQ2543" t="s">
        <v>82</v>
      </c>
      <c r="AR2543">
        <v>4</v>
      </c>
      <c r="AS2543" s="34">
        <v>0.26666666666667</v>
      </c>
      <c r="AT2543" t="s">
        <v>83</v>
      </c>
      <c r="AU2543" s="35">
        <f t="shared" si="638"/>
        <v>0</v>
      </c>
      <c r="AV2543" s="35">
        <f t="shared" si="629"/>
        <v>0</v>
      </c>
      <c r="AW2543" s="35">
        <f t="shared" si="630"/>
        <v>4.44827586206897</v>
      </c>
      <c r="AX2543" s="35">
        <f t="shared" si="631"/>
        <v>3.31034482758621</v>
      </c>
      <c r="AY2543" s="35">
        <f t="shared" si="632"/>
        <v>0</v>
      </c>
      <c r="AZ2543" s="35">
        <f t="shared" si="633"/>
        <v>0</v>
      </c>
      <c r="BA2543" s="27" t="str">
        <f t="shared" si="634"/>
        <v>Kelipatan Kirim/Master box &gt; 3x FC+index</v>
      </c>
      <c r="BB2543" s="34">
        <v>0.00031329</v>
      </c>
      <c r="BC2543" s="34">
        <f t="shared" si="635"/>
        <v>0</v>
      </c>
      <c r="BD2543" s="34" t="e">
        <f t="shared" si="636"/>
        <v>#REF!</v>
      </c>
      <c r="BE2543" s="34">
        <v>0.08</v>
      </c>
      <c r="BF2543" s="34">
        <f t="shared" si="639"/>
        <v>0</v>
      </c>
      <c r="BG2543" s="34" t="e">
        <f t="shared" si="637"/>
        <v>#REF!</v>
      </c>
      <c r="BH2543" t="str">
        <f>IF(AT2543="UDARA","U","N")&amp;LEFT($C$4,2)&amp;MID($C$4,4,2)&amp;LEFT(A2543,3)&amp;MID(E2543,2,2)&amp;VLOOKUP(E2543,Acuan_Reference!C:L,10,0)</f>
        <v>N1501PDG71AB</v>
      </c>
      <c r="BI2543" t="s">
        <v>84</v>
      </c>
      <c r="BJ2543" t="s">
        <v>85</v>
      </c>
      <c r="BK2543" t="s">
        <v>86</v>
      </c>
      <c r="BL2543" t="s">
        <v>87</v>
      </c>
    </row>
    <row r="2544" hidden="1" spans="1:64">
      <c r="A2544" t="s">
        <v>105</v>
      </c>
      <c r="B2544" t="s">
        <v>75</v>
      </c>
      <c r="C2544" t="s">
        <v>76</v>
      </c>
      <c r="D2544" t="s">
        <v>154</v>
      </c>
      <c r="E2544" t="s">
        <v>306</v>
      </c>
      <c r="F2544" t="s">
        <v>307</v>
      </c>
      <c r="G2544" t="s">
        <v>80</v>
      </c>
      <c r="H2544" t="s">
        <v>81</v>
      </c>
      <c r="I2544" s="34">
        <v>84660</v>
      </c>
      <c r="J2544" s="35">
        <v>1</v>
      </c>
      <c r="K2544" s="35">
        <v>13</v>
      </c>
      <c r="L2544" s="35">
        <v>24</v>
      </c>
      <c r="M2544" s="35">
        <v>21</v>
      </c>
      <c r="N2544" s="35">
        <v>41</v>
      </c>
      <c r="O2544" s="35">
        <v>32</v>
      </c>
      <c r="P2544" s="35">
        <v>43</v>
      </c>
      <c r="Q2544" s="35">
        <v>35</v>
      </c>
      <c r="R2544" s="35">
        <v>52</v>
      </c>
      <c r="S2544" s="35">
        <v>19</v>
      </c>
      <c r="T2544" s="35">
        <v>53</v>
      </c>
      <c r="U2544" s="35">
        <v>27</v>
      </c>
      <c r="V2544" s="34">
        <v>33</v>
      </c>
      <c r="W2544" s="34">
        <f t="shared" si="624"/>
        <v>36</v>
      </c>
      <c r="X2544" s="35">
        <v>3</v>
      </c>
      <c r="Y2544" s="35">
        <v>0</v>
      </c>
      <c r="Z2544" s="35">
        <v>0</v>
      </c>
      <c r="AA2544" s="34">
        <v>80</v>
      </c>
      <c r="AB2544" s="34">
        <v>0</v>
      </c>
      <c r="AC2544" s="34">
        <v>0</v>
      </c>
      <c r="AD2544" s="34">
        <v>0</v>
      </c>
      <c r="AE2544" s="34">
        <f t="shared" si="625"/>
        <v>80</v>
      </c>
      <c r="AF2544" s="34">
        <f t="shared" si="626"/>
        <v>2.42424242424242</v>
      </c>
      <c r="AG2544" s="34">
        <f t="shared" si="627"/>
        <v>2.22222222222222</v>
      </c>
      <c r="AH2544" s="34">
        <v>648</v>
      </c>
      <c r="AI2544" s="34">
        <v>0</v>
      </c>
      <c r="AJ2544" s="35">
        <v>2208</v>
      </c>
      <c r="AK2544" s="35">
        <v>42</v>
      </c>
      <c r="AL2544" s="35">
        <v>28</v>
      </c>
      <c r="AM2544" s="34">
        <v>1</v>
      </c>
      <c r="AN2544" s="34">
        <f t="shared" si="628"/>
        <v>36</v>
      </c>
      <c r="AO2544" s="35">
        <v>24</v>
      </c>
      <c r="AP2544" s="35">
        <v>24</v>
      </c>
      <c r="AQ2544" t="s">
        <v>82</v>
      </c>
      <c r="AR2544">
        <v>4</v>
      </c>
      <c r="AS2544" s="34">
        <v>0.26666666666667</v>
      </c>
      <c r="AT2544" t="s">
        <v>83</v>
      </c>
      <c r="AU2544" s="35">
        <f t="shared" si="638"/>
        <v>0</v>
      </c>
      <c r="AV2544" s="35">
        <f t="shared" si="629"/>
        <v>0</v>
      </c>
      <c r="AW2544" s="35">
        <f t="shared" si="630"/>
        <v>2.22222222222222</v>
      </c>
      <c r="AX2544" s="35">
        <f t="shared" si="631"/>
        <v>1.44444444444444</v>
      </c>
      <c r="AY2544" s="35">
        <f t="shared" si="632"/>
        <v>0</v>
      </c>
      <c r="AZ2544" s="35">
        <f t="shared" si="633"/>
        <v>0</v>
      </c>
      <c r="BA2544" s="27" t="str">
        <f t="shared" si="634"/>
        <v>3</v>
      </c>
      <c r="BB2544" s="34">
        <v>0.00031329</v>
      </c>
      <c r="BC2544" s="34">
        <f t="shared" si="635"/>
        <v>0</v>
      </c>
      <c r="BD2544" s="34" t="e">
        <f t="shared" si="636"/>
        <v>#REF!</v>
      </c>
      <c r="BE2544" s="34">
        <v>0.08</v>
      </c>
      <c r="BF2544" s="34">
        <f t="shared" si="639"/>
        <v>0</v>
      </c>
      <c r="BG2544" s="34" t="e">
        <f t="shared" si="637"/>
        <v>#REF!</v>
      </c>
      <c r="BH2544" t="str">
        <f>IF(AT2544="UDARA","U","N")&amp;LEFT($C$4,2)&amp;MID($C$4,4,2)&amp;LEFT(A2544,3)&amp;MID(E2544,2,2)&amp;VLOOKUP(E2544,Acuan_Reference!C:L,10,0)</f>
        <v>N1501PKB71AB</v>
      </c>
      <c r="BI2544" t="s">
        <v>84</v>
      </c>
      <c r="BJ2544" t="s">
        <v>85</v>
      </c>
      <c r="BK2544" t="s">
        <v>86</v>
      </c>
      <c r="BL2544" t="s">
        <v>87</v>
      </c>
    </row>
    <row r="2545" hidden="1" spans="1:64">
      <c r="A2545" t="s">
        <v>106</v>
      </c>
      <c r="B2545" t="s">
        <v>75</v>
      </c>
      <c r="C2545" t="s">
        <v>76</v>
      </c>
      <c r="D2545" t="s">
        <v>154</v>
      </c>
      <c r="E2545" t="s">
        <v>306</v>
      </c>
      <c r="F2545" t="s">
        <v>307</v>
      </c>
      <c r="G2545" t="s">
        <v>80</v>
      </c>
      <c r="H2545" t="s">
        <v>81</v>
      </c>
      <c r="I2545" s="34">
        <v>84660</v>
      </c>
      <c r="J2545" s="35">
        <v>24</v>
      </c>
      <c r="K2545" s="35">
        <v>30</v>
      </c>
      <c r="L2545" s="35">
        <v>26</v>
      </c>
      <c r="M2545" s="35">
        <v>94</v>
      </c>
      <c r="N2545" s="35">
        <v>67</v>
      </c>
      <c r="O2545" s="35">
        <v>79</v>
      </c>
      <c r="P2545" s="35">
        <v>51</v>
      </c>
      <c r="Q2545" s="35">
        <v>25</v>
      </c>
      <c r="R2545" s="35">
        <v>30</v>
      </c>
      <c r="S2545" s="35">
        <v>21</v>
      </c>
      <c r="T2545" s="35">
        <v>42</v>
      </c>
      <c r="U2545" s="35">
        <v>37</v>
      </c>
      <c r="V2545" s="34">
        <v>33.333333333333</v>
      </c>
      <c r="W2545" s="34">
        <f t="shared" si="624"/>
        <v>33.3333333333333</v>
      </c>
      <c r="X2545" s="35">
        <v>15</v>
      </c>
      <c r="Y2545" s="35">
        <v>0</v>
      </c>
      <c r="Z2545" s="35">
        <v>0</v>
      </c>
      <c r="AA2545" s="34">
        <v>33</v>
      </c>
      <c r="AB2545" s="34">
        <v>0</v>
      </c>
      <c r="AC2545" s="34">
        <v>24</v>
      </c>
      <c r="AD2545" s="34">
        <v>0</v>
      </c>
      <c r="AE2545" s="34">
        <f t="shared" si="625"/>
        <v>57</v>
      </c>
      <c r="AF2545" s="34">
        <f t="shared" si="626"/>
        <v>1.71000000000002</v>
      </c>
      <c r="AG2545" s="34">
        <f t="shared" si="627"/>
        <v>1.71</v>
      </c>
      <c r="AH2545" s="34">
        <v>648</v>
      </c>
      <c r="AI2545" s="34">
        <v>0</v>
      </c>
      <c r="AJ2545" s="35">
        <v>2208</v>
      </c>
      <c r="AK2545" s="35">
        <v>30</v>
      </c>
      <c r="AL2545" s="35">
        <v>21</v>
      </c>
      <c r="AM2545" s="34">
        <v>0.9</v>
      </c>
      <c r="AN2545" s="34">
        <f t="shared" si="628"/>
        <v>30</v>
      </c>
      <c r="AO2545" s="35">
        <v>24</v>
      </c>
      <c r="AP2545" s="35">
        <v>24</v>
      </c>
      <c r="AQ2545" t="s">
        <v>82</v>
      </c>
      <c r="AR2545">
        <v>4</v>
      </c>
      <c r="AS2545" s="34">
        <v>0.16666666666667</v>
      </c>
      <c r="AT2545" t="s">
        <v>83</v>
      </c>
      <c r="AU2545" s="35">
        <f t="shared" si="638"/>
        <v>0</v>
      </c>
      <c r="AV2545" s="35">
        <f t="shared" si="629"/>
        <v>0</v>
      </c>
      <c r="AW2545" s="35">
        <f t="shared" si="630"/>
        <v>1.71</v>
      </c>
      <c r="AX2545" s="35">
        <f t="shared" si="631"/>
        <v>1.08</v>
      </c>
      <c r="AY2545" s="35">
        <f t="shared" si="632"/>
        <v>0</v>
      </c>
      <c r="AZ2545" s="35">
        <f t="shared" si="633"/>
        <v>0</v>
      </c>
      <c r="BA2545" s="27" t="str">
        <f t="shared" si="634"/>
        <v>3</v>
      </c>
      <c r="BB2545" s="34">
        <v>0.00031329</v>
      </c>
      <c r="BC2545" s="34">
        <f t="shared" si="635"/>
        <v>0</v>
      </c>
      <c r="BD2545" s="34" t="e">
        <f t="shared" si="636"/>
        <v>#REF!</v>
      </c>
      <c r="BE2545" s="34">
        <v>0.08</v>
      </c>
      <c r="BF2545" s="34">
        <f t="shared" si="639"/>
        <v>0</v>
      </c>
      <c r="BG2545" s="34" t="e">
        <f t="shared" si="637"/>
        <v>#REF!</v>
      </c>
      <c r="BH2545" t="str">
        <f>IF(AT2545="UDARA","U","N")&amp;LEFT($C$4,2)&amp;MID($C$4,4,2)&amp;LEFT(A2545,3)&amp;MID(E2545,2,2)&amp;VLOOKUP(E2545,Acuan_Reference!C:L,10,0)</f>
        <v>N1501PLB71AB</v>
      </c>
      <c r="BI2545" t="s">
        <v>84</v>
      </c>
      <c r="BJ2545" t="s">
        <v>85</v>
      </c>
      <c r="BK2545" t="s">
        <v>86</v>
      </c>
      <c r="BL2545" t="s">
        <v>87</v>
      </c>
    </row>
    <row r="2546" hidden="1" spans="1:64">
      <c r="A2546" t="s">
        <v>107</v>
      </c>
      <c r="B2546" t="s">
        <v>75</v>
      </c>
      <c r="C2546" t="s">
        <v>76</v>
      </c>
      <c r="D2546" t="s">
        <v>154</v>
      </c>
      <c r="E2546" t="s">
        <v>306</v>
      </c>
      <c r="F2546" t="s">
        <v>307</v>
      </c>
      <c r="G2546" t="s">
        <v>80</v>
      </c>
      <c r="H2546" t="s">
        <v>81</v>
      </c>
      <c r="I2546" s="34">
        <v>84660</v>
      </c>
      <c r="J2546" s="35">
        <v>27</v>
      </c>
      <c r="K2546" s="35">
        <v>72</v>
      </c>
      <c r="L2546" s="35">
        <v>20</v>
      </c>
      <c r="M2546" s="35">
        <v>116</v>
      </c>
      <c r="N2546" s="35">
        <v>95</v>
      </c>
      <c r="O2546" s="35">
        <v>138</v>
      </c>
      <c r="P2546" s="35">
        <v>75</v>
      </c>
      <c r="Q2546" s="35">
        <v>68</v>
      </c>
      <c r="R2546" s="35">
        <v>103</v>
      </c>
      <c r="S2546" s="35">
        <v>112</v>
      </c>
      <c r="T2546" s="35">
        <v>93</v>
      </c>
      <c r="U2546" s="35">
        <v>55</v>
      </c>
      <c r="V2546" s="34">
        <v>86.666666666667</v>
      </c>
      <c r="W2546" s="34">
        <f t="shared" si="624"/>
        <v>72.6666666666667</v>
      </c>
      <c r="X2546" s="35">
        <v>6</v>
      </c>
      <c r="Y2546" s="35">
        <v>0</v>
      </c>
      <c r="Z2546" s="35">
        <v>0</v>
      </c>
      <c r="AA2546" s="34">
        <v>214</v>
      </c>
      <c r="AB2546" s="34">
        <v>0</v>
      </c>
      <c r="AC2546" s="34">
        <v>0</v>
      </c>
      <c r="AD2546" s="34">
        <v>0</v>
      </c>
      <c r="AE2546" s="34">
        <f t="shared" si="625"/>
        <v>214</v>
      </c>
      <c r="AF2546" s="34">
        <f t="shared" si="626"/>
        <v>2.46923076923076</v>
      </c>
      <c r="AG2546" s="34">
        <f t="shared" si="627"/>
        <v>2.94495412844037</v>
      </c>
      <c r="AH2546" s="34">
        <v>648</v>
      </c>
      <c r="AI2546" s="34">
        <v>0</v>
      </c>
      <c r="AJ2546" s="35">
        <v>2208</v>
      </c>
      <c r="AK2546" s="35">
        <v>111</v>
      </c>
      <c r="AL2546" s="35">
        <v>70</v>
      </c>
      <c r="AM2546" s="34">
        <v>1.3</v>
      </c>
      <c r="AN2546" s="34">
        <f t="shared" si="628"/>
        <v>94.4666666666667</v>
      </c>
      <c r="AO2546" s="35">
        <v>24</v>
      </c>
      <c r="AP2546" s="35">
        <v>24</v>
      </c>
      <c r="AQ2546" t="s">
        <v>82</v>
      </c>
      <c r="AR2546">
        <v>2</v>
      </c>
      <c r="AS2546" s="34">
        <v>0.43333333333333</v>
      </c>
      <c r="AT2546" t="s">
        <v>83</v>
      </c>
      <c r="AU2546" s="35">
        <f t="shared" si="638"/>
        <v>0</v>
      </c>
      <c r="AV2546" s="35">
        <f t="shared" si="629"/>
        <v>0</v>
      </c>
      <c r="AW2546" s="35">
        <f t="shared" si="630"/>
        <v>2.94495412844037</v>
      </c>
      <c r="AX2546" s="35">
        <f t="shared" si="631"/>
        <v>1.98165137614679</v>
      </c>
      <c r="AY2546" s="35">
        <f t="shared" si="632"/>
        <v>0</v>
      </c>
      <c r="AZ2546" s="35">
        <f t="shared" si="633"/>
        <v>0</v>
      </c>
      <c r="BA2546" s="27" t="str">
        <f t="shared" si="634"/>
        <v>3</v>
      </c>
      <c r="BB2546" s="34">
        <v>0.00031329</v>
      </c>
      <c r="BC2546" s="34">
        <f t="shared" si="635"/>
        <v>0</v>
      </c>
      <c r="BD2546" s="34" t="e">
        <f t="shared" si="636"/>
        <v>#REF!</v>
      </c>
      <c r="BE2546" s="34">
        <v>0.08</v>
      </c>
      <c r="BF2546" s="34">
        <f t="shared" si="639"/>
        <v>0</v>
      </c>
      <c r="BG2546" s="34" t="e">
        <f t="shared" si="637"/>
        <v>#REF!</v>
      </c>
      <c r="BH2546" t="str">
        <f>IF(AT2546="UDARA","U","N")&amp;LEFT($C$4,2)&amp;MID($C$4,4,2)&amp;LEFT(A2546,3)&amp;MID(E2546,2,2)&amp;VLOOKUP(E2546,Acuan_Reference!C:L,10,0)</f>
        <v>N1501PTK71AB</v>
      </c>
      <c r="BI2546" t="s">
        <v>84</v>
      </c>
      <c r="BJ2546" t="s">
        <v>85</v>
      </c>
      <c r="BK2546" t="s">
        <v>86</v>
      </c>
      <c r="BL2546" t="s">
        <v>87</v>
      </c>
    </row>
    <row r="2547" hidden="1" spans="1:64">
      <c r="A2547" t="s">
        <v>108</v>
      </c>
      <c r="B2547" t="s">
        <v>75</v>
      </c>
      <c r="C2547" t="s">
        <v>76</v>
      </c>
      <c r="D2547" t="s">
        <v>154</v>
      </c>
      <c r="E2547" t="s">
        <v>306</v>
      </c>
      <c r="F2547" t="s">
        <v>307</v>
      </c>
      <c r="G2547" t="s">
        <v>80</v>
      </c>
      <c r="H2547" t="s">
        <v>81</v>
      </c>
      <c r="I2547" s="34">
        <v>84660</v>
      </c>
      <c r="J2547" s="35">
        <v>4</v>
      </c>
      <c r="K2547" s="35">
        <v>3</v>
      </c>
      <c r="L2547" s="35">
        <v>7</v>
      </c>
      <c r="M2547" s="35">
        <v>9</v>
      </c>
      <c r="N2547" s="35">
        <v>15</v>
      </c>
      <c r="O2547" s="35">
        <v>13</v>
      </c>
      <c r="P2547" s="35">
        <v>15</v>
      </c>
      <c r="Q2547" s="35">
        <v>14</v>
      </c>
      <c r="R2547" s="35">
        <v>25</v>
      </c>
      <c r="S2547" s="35">
        <v>34</v>
      </c>
      <c r="T2547" s="35">
        <v>13</v>
      </c>
      <c r="U2547" s="35">
        <v>7</v>
      </c>
      <c r="V2547" s="34">
        <v>18</v>
      </c>
      <c r="W2547" s="34">
        <f t="shared" si="624"/>
        <v>12.3333333333333</v>
      </c>
      <c r="X2547" s="35">
        <v>0</v>
      </c>
      <c r="Y2547" s="35">
        <v>0</v>
      </c>
      <c r="Z2547" s="35">
        <v>0</v>
      </c>
      <c r="AA2547" s="34">
        <v>54</v>
      </c>
      <c r="AB2547" s="34">
        <v>0</v>
      </c>
      <c r="AC2547" s="34">
        <v>0</v>
      </c>
      <c r="AD2547" s="34">
        <v>0</v>
      </c>
      <c r="AE2547" s="34">
        <f t="shared" si="625"/>
        <v>54</v>
      </c>
      <c r="AF2547" s="34">
        <f t="shared" si="626"/>
        <v>3</v>
      </c>
      <c r="AG2547" s="34">
        <f t="shared" si="627"/>
        <v>4.37837837837838</v>
      </c>
      <c r="AH2547" s="34">
        <v>648</v>
      </c>
      <c r="AI2547" s="34">
        <v>0</v>
      </c>
      <c r="AJ2547" s="35">
        <v>2208</v>
      </c>
      <c r="AK2547" s="35">
        <v>29</v>
      </c>
      <c r="AL2547" s="35">
        <v>17</v>
      </c>
      <c r="AM2547" s="34">
        <v>0.8</v>
      </c>
      <c r="AN2547" s="34">
        <f t="shared" si="628"/>
        <v>9.86666666666667</v>
      </c>
      <c r="AO2547" s="35">
        <v>24</v>
      </c>
      <c r="AP2547" s="35">
        <v>24</v>
      </c>
      <c r="AQ2547" t="s">
        <v>82</v>
      </c>
      <c r="AR2547">
        <v>4</v>
      </c>
      <c r="AS2547" s="34">
        <v>0.066666666666667</v>
      </c>
      <c r="AT2547" t="s">
        <v>83</v>
      </c>
      <c r="AU2547" s="35">
        <f t="shared" si="638"/>
        <v>0</v>
      </c>
      <c r="AV2547" s="35">
        <f t="shared" si="629"/>
        <v>0</v>
      </c>
      <c r="AW2547" s="35">
        <f t="shared" si="630"/>
        <v>4.37837837837838</v>
      </c>
      <c r="AX2547" s="35">
        <f t="shared" si="631"/>
        <v>3</v>
      </c>
      <c r="AY2547" s="35">
        <f t="shared" si="632"/>
        <v>0</v>
      </c>
      <c r="AZ2547" s="35">
        <f t="shared" si="633"/>
        <v>0</v>
      </c>
      <c r="BA2547" s="27" t="str">
        <f t="shared" si="634"/>
        <v>3</v>
      </c>
      <c r="BB2547" s="34">
        <v>0.00031329</v>
      </c>
      <c r="BC2547" s="34">
        <f t="shared" si="635"/>
        <v>0</v>
      </c>
      <c r="BD2547" s="34" t="e">
        <f t="shared" si="636"/>
        <v>#REF!</v>
      </c>
      <c r="BE2547" s="34">
        <v>0.08</v>
      </c>
      <c r="BF2547" s="34">
        <f t="shared" si="639"/>
        <v>0</v>
      </c>
      <c r="BG2547" s="34" t="e">
        <f t="shared" si="637"/>
        <v>#REF!</v>
      </c>
      <c r="BH2547" t="str">
        <f>IF(AT2547="UDARA","U","N")&amp;LEFT($C$4,2)&amp;MID($C$4,4,2)&amp;LEFT(A2547,3)&amp;MID(E2547,2,2)&amp;VLOOKUP(E2547,Acuan_Reference!C:L,10,0)</f>
        <v>N1501PWT71AB</v>
      </c>
      <c r="BI2547" t="s">
        <v>84</v>
      </c>
      <c r="BJ2547" t="s">
        <v>85</v>
      </c>
      <c r="BK2547" t="s">
        <v>86</v>
      </c>
      <c r="BL2547" t="s">
        <v>87</v>
      </c>
    </row>
    <row r="2548" hidden="1" spans="1:64">
      <c r="A2548" t="s">
        <v>109</v>
      </c>
      <c r="B2548" t="s">
        <v>75</v>
      </c>
      <c r="C2548" t="s">
        <v>76</v>
      </c>
      <c r="D2548" t="s">
        <v>154</v>
      </c>
      <c r="E2548" t="s">
        <v>306</v>
      </c>
      <c r="F2548" t="s">
        <v>307</v>
      </c>
      <c r="G2548" t="s">
        <v>80</v>
      </c>
      <c r="H2548" t="s">
        <v>81</v>
      </c>
      <c r="I2548" s="34">
        <v>84660</v>
      </c>
      <c r="J2548" s="35">
        <v>74</v>
      </c>
      <c r="K2548" s="35">
        <v>304</v>
      </c>
      <c r="L2548" s="35">
        <v>484</v>
      </c>
      <c r="M2548" s="35">
        <v>454</v>
      </c>
      <c r="N2548" s="35">
        <v>418</v>
      </c>
      <c r="O2548" s="35">
        <v>681</v>
      </c>
      <c r="P2548" s="35">
        <v>186</v>
      </c>
      <c r="Q2548" s="35">
        <v>224</v>
      </c>
      <c r="R2548" s="35">
        <v>192</v>
      </c>
      <c r="S2548" s="35">
        <v>483</v>
      </c>
      <c r="T2548" s="35">
        <v>449</v>
      </c>
      <c r="U2548" s="35">
        <v>447</v>
      </c>
      <c r="V2548" s="34">
        <v>459.66666666667</v>
      </c>
      <c r="W2548" s="34">
        <f t="shared" si="624"/>
        <v>383.333333333333</v>
      </c>
      <c r="X2548" s="35">
        <v>109</v>
      </c>
      <c r="Y2548" s="35">
        <v>0</v>
      </c>
      <c r="Z2548" s="35">
        <v>0</v>
      </c>
      <c r="AA2548" s="34">
        <v>388</v>
      </c>
      <c r="AB2548" s="34">
        <v>0</v>
      </c>
      <c r="AC2548" s="34">
        <v>0</v>
      </c>
      <c r="AD2548" s="34">
        <v>48</v>
      </c>
      <c r="AE2548" s="34">
        <f t="shared" si="625"/>
        <v>436</v>
      </c>
      <c r="AF2548" s="34">
        <f t="shared" si="626"/>
        <v>0.948513415518485</v>
      </c>
      <c r="AG2548" s="34">
        <f t="shared" si="627"/>
        <v>1.01217391304348</v>
      </c>
      <c r="AH2548" s="34">
        <v>648</v>
      </c>
      <c r="AI2548" s="34">
        <v>0</v>
      </c>
      <c r="AJ2548" s="35">
        <v>2208</v>
      </c>
      <c r="AK2548" s="35">
        <v>351</v>
      </c>
      <c r="AL2548" s="35">
        <v>254</v>
      </c>
      <c r="AM2548" s="34">
        <v>0.6</v>
      </c>
      <c r="AN2548" s="34">
        <f t="shared" si="628"/>
        <v>230</v>
      </c>
      <c r="AO2548" s="35">
        <v>24</v>
      </c>
      <c r="AP2548" s="35">
        <v>24</v>
      </c>
      <c r="AQ2548" t="s">
        <v>82</v>
      </c>
      <c r="AR2548">
        <v>8</v>
      </c>
      <c r="AS2548" s="34">
        <v>0.1</v>
      </c>
      <c r="AT2548" t="s">
        <v>83</v>
      </c>
      <c r="AU2548" s="35">
        <f t="shared" si="638"/>
        <v>36</v>
      </c>
      <c r="AV2548" s="35">
        <f t="shared" si="629"/>
        <v>48</v>
      </c>
      <c r="AW2548" s="35">
        <f t="shared" si="630"/>
        <v>1.26260869565217</v>
      </c>
      <c r="AX2548" s="35">
        <f t="shared" si="631"/>
        <v>0.6</v>
      </c>
      <c r="AY2548" s="35">
        <f t="shared" si="632"/>
        <v>48</v>
      </c>
      <c r="AZ2548" s="35">
        <f t="shared" si="633"/>
        <v>48</v>
      </c>
      <c r="BA2548" s="27" t="str">
        <f t="shared" si="634"/>
        <v>3</v>
      </c>
      <c r="BB2548" s="34">
        <v>0.00031329</v>
      </c>
      <c r="BC2548" s="34">
        <f t="shared" si="635"/>
        <v>0.01503792</v>
      </c>
      <c r="BD2548" s="34" t="e">
        <f t="shared" si="636"/>
        <v>#REF!</v>
      </c>
      <c r="BE2548" s="34">
        <v>0.08</v>
      </c>
      <c r="BF2548" s="34">
        <f t="shared" si="639"/>
        <v>3.84</v>
      </c>
      <c r="BG2548" s="34" t="e">
        <f t="shared" si="637"/>
        <v>#REF!</v>
      </c>
      <c r="BH2548" t="str">
        <f>IF(AT2548="UDARA","U","N")&amp;LEFT($C$4,2)&amp;MID($C$4,4,2)&amp;LEFT(A2548,3)&amp;MID(E2548,2,2)&amp;VLOOKUP(E2548,Acuan_Reference!C:L,10,0)</f>
        <v>N1501SBY71AB</v>
      </c>
      <c r="BI2548" t="s">
        <v>84</v>
      </c>
      <c r="BJ2548" t="s">
        <v>85</v>
      </c>
      <c r="BK2548" t="s">
        <v>86</v>
      </c>
      <c r="BL2548" t="s">
        <v>87</v>
      </c>
    </row>
    <row r="2549" hidden="1" spans="1:64">
      <c r="A2549" t="s">
        <v>110</v>
      </c>
      <c r="B2549" t="s">
        <v>75</v>
      </c>
      <c r="C2549" t="s">
        <v>76</v>
      </c>
      <c r="D2549" t="s">
        <v>154</v>
      </c>
      <c r="E2549" t="s">
        <v>306</v>
      </c>
      <c r="F2549" t="s">
        <v>307</v>
      </c>
      <c r="G2549" t="s">
        <v>80</v>
      </c>
      <c r="H2549" t="s">
        <v>81</v>
      </c>
      <c r="I2549" s="34">
        <v>84660</v>
      </c>
      <c r="J2549" s="35">
        <v>22</v>
      </c>
      <c r="K2549" s="35">
        <v>42</v>
      </c>
      <c r="L2549" s="35">
        <v>42</v>
      </c>
      <c r="M2549" s="35">
        <v>36</v>
      </c>
      <c r="N2549" s="35">
        <v>41</v>
      </c>
      <c r="O2549" s="35">
        <v>64</v>
      </c>
      <c r="P2549" s="35">
        <v>130</v>
      </c>
      <c r="Q2549" s="35">
        <v>51</v>
      </c>
      <c r="R2549" s="35">
        <v>28</v>
      </c>
      <c r="S2549" s="35">
        <v>29</v>
      </c>
      <c r="T2549" s="35">
        <v>26</v>
      </c>
      <c r="U2549" s="35">
        <v>34</v>
      </c>
      <c r="V2549" s="34">
        <v>29.666666666667</v>
      </c>
      <c r="W2549" s="34">
        <f t="shared" si="624"/>
        <v>26.3333333333333</v>
      </c>
      <c r="X2549" s="35">
        <v>47</v>
      </c>
      <c r="Y2549" s="35">
        <v>0</v>
      </c>
      <c r="Z2549" s="35">
        <v>0</v>
      </c>
      <c r="AA2549" s="34">
        <v>56</v>
      </c>
      <c r="AB2549" s="34">
        <v>0</v>
      </c>
      <c r="AC2549" s="34">
        <v>0</v>
      </c>
      <c r="AD2549" s="34">
        <v>0</v>
      </c>
      <c r="AE2549" s="34">
        <f t="shared" si="625"/>
        <v>56</v>
      </c>
      <c r="AF2549" s="34">
        <f t="shared" si="626"/>
        <v>1.88764044943818</v>
      </c>
      <c r="AG2549" s="34">
        <f t="shared" si="627"/>
        <v>2.12658227848101</v>
      </c>
      <c r="AH2549" s="34">
        <v>648</v>
      </c>
      <c r="AI2549" s="34">
        <v>0</v>
      </c>
      <c r="AJ2549" s="35">
        <v>2208</v>
      </c>
      <c r="AK2549" s="35">
        <v>43</v>
      </c>
      <c r="AL2549" s="35">
        <v>19</v>
      </c>
      <c r="AM2549" s="34">
        <v>0.7</v>
      </c>
      <c r="AN2549" s="34">
        <f t="shared" si="628"/>
        <v>18.4333333333333</v>
      </c>
      <c r="AO2549" s="35">
        <v>24</v>
      </c>
      <c r="AP2549" s="35">
        <v>24</v>
      </c>
      <c r="AQ2549" t="s">
        <v>82</v>
      </c>
      <c r="AR2549">
        <v>8</v>
      </c>
      <c r="AS2549" s="34">
        <v>0.066666666666667</v>
      </c>
      <c r="AT2549" t="s">
        <v>83</v>
      </c>
      <c r="AU2549" s="35">
        <f t="shared" si="638"/>
        <v>0</v>
      </c>
      <c r="AV2549" s="35">
        <f t="shared" si="629"/>
        <v>0</v>
      </c>
      <c r="AW2549" s="35">
        <f t="shared" si="630"/>
        <v>2.12658227848101</v>
      </c>
      <c r="AX2549" s="35">
        <f t="shared" si="631"/>
        <v>1.40506329113924</v>
      </c>
      <c r="AY2549" s="35">
        <f t="shared" si="632"/>
        <v>0</v>
      </c>
      <c r="AZ2549" s="35">
        <f t="shared" si="633"/>
        <v>0</v>
      </c>
      <c r="BA2549" s="27" t="str">
        <f t="shared" si="634"/>
        <v>3</v>
      </c>
      <c r="BB2549" s="34">
        <v>0.00031329</v>
      </c>
      <c r="BC2549" s="34">
        <f t="shared" si="635"/>
        <v>0</v>
      </c>
      <c r="BD2549" s="34" t="e">
        <f t="shared" si="636"/>
        <v>#REF!</v>
      </c>
      <c r="BE2549" s="34">
        <v>0.08</v>
      </c>
      <c r="BF2549" s="34">
        <f t="shared" si="639"/>
        <v>0</v>
      </c>
      <c r="BG2549" s="34" t="e">
        <f t="shared" si="637"/>
        <v>#REF!</v>
      </c>
      <c r="BH2549" t="str">
        <f>IF(AT2549="UDARA","U","N")&amp;LEFT($C$4,2)&amp;MID($C$4,4,2)&amp;LEFT(A2549,3)&amp;MID(E2549,2,2)&amp;VLOOKUP(E2549,Acuan_Reference!C:L,10,0)</f>
        <v>N1501SLO71AB</v>
      </c>
      <c r="BI2549" t="s">
        <v>84</v>
      </c>
      <c r="BJ2549" t="s">
        <v>85</v>
      </c>
      <c r="BK2549" t="s">
        <v>86</v>
      </c>
      <c r="BL2549" t="s">
        <v>87</v>
      </c>
    </row>
    <row r="2550" hidden="1" spans="1:64">
      <c r="A2550" t="s">
        <v>111</v>
      </c>
      <c r="B2550" t="s">
        <v>75</v>
      </c>
      <c r="C2550" t="s">
        <v>76</v>
      </c>
      <c r="D2550" t="s">
        <v>154</v>
      </c>
      <c r="E2550" t="s">
        <v>306</v>
      </c>
      <c r="F2550" t="s">
        <v>307</v>
      </c>
      <c r="G2550" t="s">
        <v>80</v>
      </c>
      <c r="H2550" t="s">
        <v>81</v>
      </c>
      <c r="I2550" s="34">
        <v>84660</v>
      </c>
      <c r="J2550" s="35">
        <v>25</v>
      </c>
      <c r="K2550" s="35">
        <v>33</v>
      </c>
      <c r="L2550" s="35">
        <v>84</v>
      </c>
      <c r="M2550" s="35">
        <v>97</v>
      </c>
      <c r="N2550" s="35">
        <v>111</v>
      </c>
      <c r="O2550" s="35">
        <v>150</v>
      </c>
      <c r="P2550" s="35">
        <v>68</v>
      </c>
      <c r="Q2550" s="35">
        <v>91</v>
      </c>
      <c r="R2550" s="35">
        <v>97</v>
      </c>
      <c r="S2550" s="35">
        <v>103</v>
      </c>
      <c r="T2550" s="35">
        <v>116</v>
      </c>
      <c r="U2550" s="35">
        <v>51</v>
      </c>
      <c r="V2550" s="34">
        <v>90</v>
      </c>
      <c r="W2550" s="34">
        <f t="shared" si="624"/>
        <v>79.6666666666667</v>
      </c>
      <c r="X2550" s="35">
        <v>39</v>
      </c>
      <c r="Y2550" s="35">
        <v>15</v>
      </c>
      <c r="Z2550" s="35">
        <v>0</v>
      </c>
      <c r="AA2550" s="34">
        <v>170</v>
      </c>
      <c r="AB2550" s="34">
        <v>0</v>
      </c>
      <c r="AC2550" s="34">
        <v>24</v>
      </c>
      <c r="AD2550" s="34">
        <v>0</v>
      </c>
      <c r="AE2550" s="34">
        <f t="shared" si="625"/>
        <v>194</v>
      </c>
      <c r="AF2550" s="34">
        <f t="shared" si="626"/>
        <v>2.15555555555556</v>
      </c>
      <c r="AG2550" s="34">
        <f t="shared" si="627"/>
        <v>2.43514644351464</v>
      </c>
      <c r="AH2550" s="34">
        <v>648</v>
      </c>
      <c r="AI2550" s="34">
        <v>0</v>
      </c>
      <c r="AJ2550" s="35">
        <v>2208</v>
      </c>
      <c r="AK2550" s="35">
        <v>114</v>
      </c>
      <c r="AL2550" s="35">
        <v>72</v>
      </c>
      <c r="AM2550" s="34">
        <v>1.5</v>
      </c>
      <c r="AN2550" s="34">
        <f t="shared" si="628"/>
        <v>119.5</v>
      </c>
      <c r="AO2550" s="35">
        <v>24</v>
      </c>
      <c r="AP2550" s="35">
        <v>24</v>
      </c>
      <c r="AQ2550" t="s">
        <v>82</v>
      </c>
      <c r="AR2550">
        <v>2</v>
      </c>
      <c r="AS2550" s="34">
        <v>0.53333333333333</v>
      </c>
      <c r="AT2550" t="s">
        <v>83</v>
      </c>
      <c r="AU2550" s="35">
        <f t="shared" si="638"/>
        <v>0</v>
      </c>
      <c r="AV2550" s="35">
        <f t="shared" si="629"/>
        <v>0</v>
      </c>
      <c r="AW2550" s="35">
        <f t="shared" si="630"/>
        <v>2.43514644351464</v>
      </c>
      <c r="AX2550" s="35">
        <f t="shared" si="631"/>
        <v>1.53138075313808</v>
      </c>
      <c r="AY2550" s="35">
        <f t="shared" si="632"/>
        <v>0</v>
      </c>
      <c r="AZ2550" s="35">
        <f t="shared" si="633"/>
        <v>0</v>
      </c>
      <c r="BA2550" s="27" t="str">
        <f t="shared" si="634"/>
        <v>3</v>
      </c>
      <c r="BB2550" s="34">
        <v>0.00031329</v>
      </c>
      <c r="BC2550" s="34">
        <f t="shared" si="635"/>
        <v>0</v>
      </c>
      <c r="BD2550" s="34" t="e">
        <f t="shared" si="636"/>
        <v>#REF!</v>
      </c>
      <c r="BE2550" s="34">
        <v>0.08</v>
      </c>
      <c r="BF2550" s="34">
        <f t="shared" si="639"/>
        <v>0</v>
      </c>
      <c r="BG2550" s="34" t="e">
        <f t="shared" si="637"/>
        <v>#REF!</v>
      </c>
      <c r="BH2550" t="str">
        <f>IF(AT2550="UDARA","U","N")&amp;LEFT($C$4,2)&amp;MID($C$4,4,2)&amp;LEFT(A2550,3)&amp;MID(E2550,2,2)&amp;VLOOKUP(E2550,Acuan_Reference!C:L,10,0)</f>
        <v>N1501SMD71AB</v>
      </c>
      <c r="BI2550" t="s">
        <v>84</v>
      </c>
      <c r="BJ2550" t="s">
        <v>85</v>
      </c>
      <c r="BK2550" t="s">
        <v>86</v>
      </c>
      <c r="BL2550" t="s">
        <v>87</v>
      </c>
    </row>
    <row r="2551" hidden="1" spans="1:64">
      <c r="A2551" t="s">
        <v>112</v>
      </c>
      <c r="B2551" t="s">
        <v>75</v>
      </c>
      <c r="C2551" t="s">
        <v>76</v>
      </c>
      <c r="D2551" t="s">
        <v>154</v>
      </c>
      <c r="E2551" t="s">
        <v>306</v>
      </c>
      <c r="F2551" t="s">
        <v>307</v>
      </c>
      <c r="G2551" t="s">
        <v>80</v>
      </c>
      <c r="H2551" t="s">
        <v>81</v>
      </c>
      <c r="I2551" s="34">
        <v>84660</v>
      </c>
      <c r="J2551" s="35">
        <v>53</v>
      </c>
      <c r="K2551" s="35">
        <v>129</v>
      </c>
      <c r="L2551" s="35">
        <v>77</v>
      </c>
      <c r="M2551" s="35">
        <v>231</v>
      </c>
      <c r="N2551" s="35">
        <v>142</v>
      </c>
      <c r="O2551" s="35">
        <v>259</v>
      </c>
      <c r="P2551" s="35">
        <v>77</v>
      </c>
      <c r="Q2551" s="35">
        <v>81</v>
      </c>
      <c r="R2551" s="35">
        <v>92</v>
      </c>
      <c r="S2551" s="35">
        <v>219</v>
      </c>
      <c r="T2551" s="35">
        <v>114</v>
      </c>
      <c r="U2551" s="35">
        <v>262</v>
      </c>
      <c r="V2551" s="34">
        <v>198.33333333333</v>
      </c>
      <c r="W2551" s="34">
        <f t="shared" si="624"/>
        <v>157.333333333333</v>
      </c>
      <c r="X2551" s="35">
        <v>9</v>
      </c>
      <c r="Y2551" s="35">
        <v>0</v>
      </c>
      <c r="Z2551" s="35">
        <v>0</v>
      </c>
      <c r="AA2551" s="34">
        <v>378</v>
      </c>
      <c r="AB2551" s="34">
        <v>0</v>
      </c>
      <c r="AC2551" s="34">
        <v>0</v>
      </c>
      <c r="AD2551" s="34">
        <v>0</v>
      </c>
      <c r="AE2551" s="34">
        <f t="shared" si="625"/>
        <v>378</v>
      </c>
      <c r="AF2551" s="34">
        <f t="shared" si="626"/>
        <v>1.90588235294121</v>
      </c>
      <c r="AG2551" s="34">
        <f t="shared" si="627"/>
        <v>2.40254237288136</v>
      </c>
      <c r="AH2551" s="34">
        <v>648</v>
      </c>
      <c r="AI2551" s="34">
        <v>0</v>
      </c>
      <c r="AJ2551" s="35">
        <v>2208</v>
      </c>
      <c r="AK2551" s="35">
        <v>153</v>
      </c>
      <c r="AL2551" s="35">
        <v>96</v>
      </c>
      <c r="AM2551" s="34">
        <v>0.7</v>
      </c>
      <c r="AN2551" s="34">
        <f t="shared" si="628"/>
        <v>110.133333333333</v>
      </c>
      <c r="AO2551" s="35">
        <v>24</v>
      </c>
      <c r="AP2551" s="35">
        <v>24</v>
      </c>
      <c r="AQ2551" t="s">
        <v>82</v>
      </c>
      <c r="AR2551">
        <v>8</v>
      </c>
      <c r="AS2551" s="34">
        <v>0.066666666666667</v>
      </c>
      <c r="AT2551" t="s">
        <v>83</v>
      </c>
      <c r="AU2551" s="35">
        <f t="shared" si="638"/>
        <v>0</v>
      </c>
      <c r="AV2551" s="35">
        <f t="shared" si="629"/>
        <v>0</v>
      </c>
      <c r="AW2551" s="35">
        <f t="shared" si="630"/>
        <v>2.40254237288136</v>
      </c>
      <c r="AX2551" s="35">
        <f t="shared" si="631"/>
        <v>1.79237288135593</v>
      </c>
      <c r="AY2551" s="35">
        <f t="shared" si="632"/>
        <v>0</v>
      </c>
      <c r="AZ2551" s="35">
        <f t="shared" si="633"/>
        <v>0</v>
      </c>
      <c r="BA2551" s="27" t="str">
        <f t="shared" si="634"/>
        <v>3</v>
      </c>
      <c r="BB2551" s="34">
        <v>0.00031329</v>
      </c>
      <c r="BC2551" s="34">
        <f t="shared" si="635"/>
        <v>0</v>
      </c>
      <c r="BD2551" s="34" t="e">
        <f t="shared" si="636"/>
        <v>#REF!</v>
      </c>
      <c r="BE2551" s="34">
        <v>0.08</v>
      </c>
      <c r="BF2551" s="34">
        <f t="shared" si="639"/>
        <v>0</v>
      </c>
      <c r="BG2551" s="34" t="e">
        <f t="shared" si="637"/>
        <v>#REF!</v>
      </c>
      <c r="BH2551" t="str">
        <f>IF(AT2551="UDARA","U","N")&amp;LEFT($C$4,2)&amp;MID($C$4,4,2)&amp;LEFT(A2551,3)&amp;MID(E2551,2,2)&amp;VLOOKUP(E2551,Acuan_Reference!C:L,10,0)</f>
        <v>N1501SMG71AB</v>
      </c>
      <c r="BI2551" t="s">
        <v>84</v>
      </c>
      <c r="BJ2551" t="s">
        <v>85</v>
      </c>
      <c r="BK2551" t="s">
        <v>86</v>
      </c>
      <c r="BL2551" t="s">
        <v>87</v>
      </c>
    </row>
    <row r="2552" hidden="1" spans="1:64">
      <c r="A2552" t="s">
        <v>113</v>
      </c>
      <c r="B2552" t="s">
        <v>75</v>
      </c>
      <c r="C2552" t="s">
        <v>76</v>
      </c>
      <c r="D2552" t="s">
        <v>154</v>
      </c>
      <c r="E2552" t="s">
        <v>306</v>
      </c>
      <c r="F2552" t="s">
        <v>307</v>
      </c>
      <c r="G2552" t="s">
        <v>80</v>
      </c>
      <c r="H2552" t="s">
        <v>81</v>
      </c>
      <c r="I2552" s="34">
        <v>84660</v>
      </c>
      <c r="J2552" s="35">
        <v>1367</v>
      </c>
      <c r="K2552" s="35">
        <v>1606</v>
      </c>
      <c r="L2552" s="35">
        <v>1372</v>
      </c>
      <c r="M2552" s="35">
        <v>1487</v>
      </c>
      <c r="N2552" s="35">
        <v>3161</v>
      </c>
      <c r="O2552" s="35">
        <v>2068</v>
      </c>
      <c r="P2552" s="35">
        <v>1556</v>
      </c>
      <c r="Q2552" s="35">
        <v>1041</v>
      </c>
      <c r="R2552" s="35">
        <v>310</v>
      </c>
      <c r="S2552" s="35">
        <v>2238</v>
      </c>
      <c r="T2552" s="35">
        <v>1506</v>
      </c>
      <c r="U2552" s="35">
        <v>2765</v>
      </c>
      <c r="V2552" s="34">
        <v>2169.6666666667</v>
      </c>
      <c r="W2552" s="34">
        <f t="shared" si="624"/>
        <v>1728.66666666667</v>
      </c>
      <c r="X2552" s="35">
        <v>141</v>
      </c>
      <c r="Y2552" s="35">
        <v>0</v>
      </c>
      <c r="Z2552" s="35">
        <v>0</v>
      </c>
      <c r="AA2552" s="34">
        <v>688</v>
      </c>
      <c r="AB2552" s="34">
        <v>0</v>
      </c>
      <c r="AC2552" s="34">
        <v>0</v>
      </c>
      <c r="AD2552" s="34">
        <v>2520</v>
      </c>
      <c r="AE2552" s="34">
        <f t="shared" si="625"/>
        <v>3208</v>
      </c>
      <c r="AF2552" s="34">
        <f t="shared" si="626"/>
        <v>1.47856813642646</v>
      </c>
      <c r="AG2552" s="34">
        <f t="shared" si="627"/>
        <v>0.397994600848438</v>
      </c>
      <c r="AH2552" s="34">
        <v>648</v>
      </c>
      <c r="AI2552" s="34">
        <v>0</v>
      </c>
      <c r="AJ2552" s="35">
        <v>2208</v>
      </c>
      <c r="AK2552" s="35">
        <v>1526</v>
      </c>
      <c r="AL2552" s="35">
        <v>915</v>
      </c>
      <c r="AM2552" s="34">
        <v>0.25</v>
      </c>
      <c r="AN2552" s="34">
        <f t="shared" si="628"/>
        <v>432.166666666667</v>
      </c>
      <c r="AO2552" s="35">
        <v>24</v>
      </c>
      <c r="AP2552" s="35">
        <v>24</v>
      </c>
      <c r="AQ2552" t="s">
        <v>82</v>
      </c>
      <c r="AR2552">
        <v>12</v>
      </c>
      <c r="AS2552" s="34">
        <v>0.033333333333333</v>
      </c>
      <c r="AT2552" t="s">
        <v>83</v>
      </c>
      <c r="AU2552" s="35">
        <f t="shared" si="638"/>
        <v>0</v>
      </c>
      <c r="AV2552" s="35">
        <f t="shared" si="629"/>
        <v>0</v>
      </c>
      <c r="AW2552" s="35">
        <f t="shared" si="630"/>
        <v>1.85576552256074</v>
      </c>
      <c r="AX2552" s="35">
        <f t="shared" si="631"/>
        <v>1.3264558426533</v>
      </c>
      <c r="AY2552" s="35">
        <f t="shared" si="632"/>
        <v>0</v>
      </c>
      <c r="AZ2552" s="35">
        <f t="shared" si="633"/>
        <v>0</v>
      </c>
      <c r="BA2552" s="27" t="str">
        <f t="shared" si="634"/>
        <v>3</v>
      </c>
      <c r="BB2552" s="34">
        <v>0.00031329</v>
      </c>
      <c r="BC2552" s="34">
        <f t="shared" si="635"/>
        <v>0</v>
      </c>
      <c r="BD2552" s="34" t="e">
        <f t="shared" si="636"/>
        <v>#REF!</v>
      </c>
      <c r="BE2552" s="34">
        <v>0.08</v>
      </c>
      <c r="BF2552" s="34">
        <f t="shared" si="639"/>
        <v>0</v>
      </c>
      <c r="BG2552" s="34" t="e">
        <f t="shared" si="637"/>
        <v>#REF!</v>
      </c>
      <c r="BH2552" t="str">
        <f>IF(AT2552="UDARA","U","N")&amp;LEFT($C$4,2)&amp;MID($C$4,4,2)&amp;LEFT(A2552,3)&amp;MID(E2552,2,2)&amp;VLOOKUP(E2552,Acuan_Reference!C:L,10,0)</f>
        <v>N1501TGR71AB</v>
      </c>
      <c r="BI2552" t="s">
        <v>84</v>
      </c>
      <c r="BJ2552" t="s">
        <v>85</v>
      </c>
      <c r="BK2552" t="s">
        <v>86</v>
      </c>
      <c r="BL2552" t="s">
        <v>87</v>
      </c>
    </row>
    <row r="2553" hidden="1" spans="1:64">
      <c r="A2553" t="s">
        <v>114</v>
      </c>
      <c r="B2553" t="s">
        <v>75</v>
      </c>
      <c r="C2553" t="s">
        <v>76</v>
      </c>
      <c r="D2553" t="s">
        <v>154</v>
      </c>
      <c r="E2553" t="s">
        <v>306</v>
      </c>
      <c r="F2553" t="s">
        <v>307</v>
      </c>
      <c r="G2553" t="s">
        <v>80</v>
      </c>
      <c r="H2553" t="s">
        <v>81</v>
      </c>
      <c r="I2553" s="34">
        <v>84660</v>
      </c>
      <c r="J2553" s="35">
        <v>126</v>
      </c>
      <c r="K2553" s="35">
        <v>68</v>
      </c>
      <c r="L2553" s="35">
        <v>141</v>
      </c>
      <c r="M2553" s="35">
        <v>144</v>
      </c>
      <c r="N2553" s="35">
        <v>130</v>
      </c>
      <c r="O2553" s="35">
        <v>135</v>
      </c>
      <c r="P2553" s="35">
        <v>45</v>
      </c>
      <c r="Q2553" s="35">
        <v>132</v>
      </c>
      <c r="R2553" s="35">
        <v>89</v>
      </c>
      <c r="S2553" s="35">
        <v>133</v>
      </c>
      <c r="T2553" s="35">
        <v>184</v>
      </c>
      <c r="U2553" s="35">
        <v>61</v>
      </c>
      <c r="V2553" s="34">
        <v>126</v>
      </c>
      <c r="W2553" s="34">
        <f t="shared" si="624"/>
        <v>112.333333333333</v>
      </c>
      <c r="X2553" s="35">
        <v>33</v>
      </c>
      <c r="Y2553" s="35">
        <v>0</v>
      </c>
      <c r="Z2553" s="35">
        <v>0</v>
      </c>
      <c r="AA2553" s="34">
        <v>201</v>
      </c>
      <c r="AB2553" s="34">
        <v>0</v>
      </c>
      <c r="AC2553" s="34">
        <v>0</v>
      </c>
      <c r="AD2553" s="34">
        <v>0</v>
      </c>
      <c r="AE2553" s="34">
        <f t="shared" si="625"/>
        <v>201</v>
      </c>
      <c r="AF2553" s="34">
        <f t="shared" si="626"/>
        <v>1.5952380952381</v>
      </c>
      <c r="AG2553" s="34">
        <f t="shared" si="627"/>
        <v>1.7893175074184</v>
      </c>
      <c r="AH2553" s="34">
        <v>648</v>
      </c>
      <c r="AI2553" s="34">
        <v>0</v>
      </c>
      <c r="AJ2553" s="35">
        <v>2208</v>
      </c>
      <c r="AK2553" s="35">
        <v>139</v>
      </c>
      <c r="AL2553" s="35">
        <v>92</v>
      </c>
      <c r="AM2553" s="34">
        <v>0.7</v>
      </c>
      <c r="AN2553" s="34">
        <f t="shared" si="628"/>
        <v>78.6333333333333</v>
      </c>
      <c r="AO2553" s="35">
        <v>24</v>
      </c>
      <c r="AP2553" s="35">
        <v>24</v>
      </c>
      <c r="AQ2553" t="s">
        <v>82</v>
      </c>
      <c r="AR2553">
        <v>8</v>
      </c>
      <c r="AS2553" s="34">
        <v>0.066666666666667</v>
      </c>
      <c r="AT2553" t="s">
        <v>83</v>
      </c>
      <c r="AU2553" s="35">
        <f t="shared" si="638"/>
        <v>0</v>
      </c>
      <c r="AV2553" s="35">
        <f t="shared" si="629"/>
        <v>0</v>
      </c>
      <c r="AW2553" s="35">
        <f t="shared" si="630"/>
        <v>1.7893175074184</v>
      </c>
      <c r="AX2553" s="35">
        <f t="shared" si="631"/>
        <v>0.970326409495549</v>
      </c>
      <c r="AY2553" s="35">
        <f t="shared" si="632"/>
        <v>0</v>
      </c>
      <c r="AZ2553" s="35">
        <f t="shared" si="633"/>
        <v>0</v>
      </c>
      <c r="BA2553" s="27" t="str">
        <f t="shared" si="634"/>
        <v>3</v>
      </c>
      <c r="BB2553" s="34">
        <v>0.00031329</v>
      </c>
      <c r="BC2553" s="34">
        <f t="shared" si="635"/>
        <v>0</v>
      </c>
      <c r="BD2553" s="34" t="e">
        <f t="shared" si="636"/>
        <v>#REF!</v>
      </c>
      <c r="BE2553" s="34">
        <v>0.08</v>
      </c>
      <c r="BF2553" s="34">
        <f t="shared" si="639"/>
        <v>0</v>
      </c>
      <c r="BG2553" s="34" t="e">
        <f t="shared" si="637"/>
        <v>#REF!</v>
      </c>
      <c r="BH2553" t="str">
        <f>IF(AT2553="UDARA","U","N")&amp;LEFT($C$4,2)&amp;MID($C$4,4,2)&amp;LEFT(A2553,3)&amp;MID(E2553,2,2)&amp;VLOOKUP(E2553,Acuan_Reference!C:L,10,0)</f>
        <v>N1501YGY71AB</v>
      </c>
      <c r="BI2553" t="s">
        <v>84</v>
      </c>
      <c r="BJ2553" t="s">
        <v>85</v>
      </c>
      <c r="BK2553" t="s">
        <v>86</v>
      </c>
      <c r="BL2553" t="s">
        <v>87</v>
      </c>
    </row>
    <row r="2554" hidden="1" spans="1:64">
      <c r="A2554" t="s">
        <v>74</v>
      </c>
      <c r="B2554" t="s">
        <v>75</v>
      </c>
      <c r="C2554" t="s">
        <v>76</v>
      </c>
      <c r="D2554" t="s">
        <v>141</v>
      </c>
      <c r="E2554" t="s">
        <v>308</v>
      </c>
      <c r="F2554" t="s">
        <v>309</v>
      </c>
      <c r="G2554" t="s">
        <v>80</v>
      </c>
      <c r="H2554" t="s">
        <v>81</v>
      </c>
      <c r="I2554" s="34">
        <v>9826</v>
      </c>
      <c r="J2554" s="35">
        <v>2197</v>
      </c>
      <c r="K2554" s="35">
        <v>2015</v>
      </c>
      <c r="L2554" s="35">
        <v>1820</v>
      </c>
      <c r="M2554" s="35">
        <v>2482</v>
      </c>
      <c r="N2554" s="35">
        <v>1833</v>
      </c>
      <c r="O2554" s="35">
        <v>1708</v>
      </c>
      <c r="P2554" s="35">
        <v>1720</v>
      </c>
      <c r="Q2554" s="35">
        <v>1807</v>
      </c>
      <c r="R2554" s="35">
        <v>2255</v>
      </c>
      <c r="S2554" s="35">
        <v>1043</v>
      </c>
      <c r="T2554" s="35">
        <v>2052</v>
      </c>
      <c r="U2554" s="35">
        <v>3017</v>
      </c>
      <c r="V2554" s="34">
        <v>2037.3333333333</v>
      </c>
      <c r="W2554" s="34">
        <f t="shared" si="624"/>
        <v>2057</v>
      </c>
      <c r="X2554" s="35">
        <v>312</v>
      </c>
      <c r="Y2554" s="35">
        <v>0</v>
      </c>
      <c r="Z2554" s="35">
        <v>0</v>
      </c>
      <c r="AA2554" s="34">
        <v>0</v>
      </c>
      <c r="AB2554" s="34">
        <v>0</v>
      </c>
      <c r="AC2554" s="34">
        <v>0</v>
      </c>
      <c r="AD2554" s="34">
        <v>0</v>
      </c>
      <c r="AE2554" s="34">
        <f t="shared" si="625"/>
        <v>0</v>
      </c>
      <c r="AF2554" s="34">
        <f t="shared" si="626"/>
        <v>0</v>
      </c>
      <c r="AG2554" s="34">
        <f t="shared" si="627"/>
        <v>0</v>
      </c>
      <c r="AH2554" s="34">
        <v>12384</v>
      </c>
      <c r="AI2554" s="34">
        <v>0</v>
      </c>
      <c r="AJ2554" s="35">
        <v>34128</v>
      </c>
      <c r="AK2554" s="35">
        <v>1368</v>
      </c>
      <c r="AL2554" s="35">
        <v>1102</v>
      </c>
      <c r="AM2554" s="34">
        <v>0.7</v>
      </c>
      <c r="AN2554" s="34">
        <f t="shared" si="628"/>
        <v>1439.9</v>
      </c>
      <c r="AO2554" s="35">
        <v>144</v>
      </c>
      <c r="AP2554" s="35">
        <v>144</v>
      </c>
      <c r="AQ2554" t="s">
        <v>153</v>
      </c>
      <c r="AR2554">
        <v>8</v>
      </c>
      <c r="AS2554" s="34">
        <v>0.066666666666667</v>
      </c>
      <c r="AT2554" t="s">
        <v>83</v>
      </c>
      <c r="AU2554" s="35">
        <f t="shared" si="638"/>
        <v>1906.425</v>
      </c>
      <c r="AV2554" s="35">
        <f t="shared" si="629"/>
        <v>2016</v>
      </c>
      <c r="AW2554" s="35">
        <f t="shared" si="630"/>
        <v>0.980068060281964</v>
      </c>
      <c r="AX2554" s="35">
        <f t="shared" si="631"/>
        <v>0.444336412250851</v>
      </c>
      <c r="AY2554" s="35">
        <f t="shared" si="632"/>
        <v>2016</v>
      </c>
      <c r="AZ2554" s="35">
        <f t="shared" si="633"/>
        <v>2016</v>
      </c>
      <c r="BA2554" s="27" t="str">
        <f t="shared" si="634"/>
        <v>1</v>
      </c>
      <c r="BB2554" s="34">
        <v>8.1792e-5</v>
      </c>
      <c r="BC2554" s="34">
        <f t="shared" si="635"/>
        <v>0.164892672</v>
      </c>
      <c r="BD2554" s="34" t="e">
        <f t="shared" si="636"/>
        <v>#REF!</v>
      </c>
      <c r="BE2554" s="34">
        <v>0.02</v>
      </c>
      <c r="BF2554" s="34">
        <f t="shared" si="639"/>
        <v>40.32</v>
      </c>
      <c r="BG2554" s="34" t="e">
        <f t="shared" si="637"/>
        <v>#REF!</v>
      </c>
      <c r="BH2554" t="str">
        <f>IF(AT2554="UDARA","U","N")&amp;LEFT($C$4,2)&amp;MID($C$4,4,2)&amp;LEFT(A2554,3)&amp;MID(E2554,2,2)&amp;VLOOKUP(E2554,Acuan_Reference!C:L,10,0)</f>
        <v>N1501BDG71B3</v>
      </c>
      <c r="BI2554" t="s">
        <v>84</v>
      </c>
      <c r="BJ2554" t="s">
        <v>119</v>
      </c>
      <c r="BK2554" t="s">
        <v>86</v>
      </c>
      <c r="BL2554" t="s">
        <v>87</v>
      </c>
    </row>
    <row r="2555" hidden="1" spans="1:64">
      <c r="A2555" t="s">
        <v>88</v>
      </c>
      <c r="B2555" t="s">
        <v>75</v>
      </c>
      <c r="C2555" t="s">
        <v>76</v>
      </c>
      <c r="D2555" t="s">
        <v>141</v>
      </c>
      <c r="E2555" t="s">
        <v>308</v>
      </c>
      <c r="F2555" t="s">
        <v>309</v>
      </c>
      <c r="G2555" t="s">
        <v>80</v>
      </c>
      <c r="H2555" t="s">
        <v>81</v>
      </c>
      <c r="I2555" s="34">
        <v>9826</v>
      </c>
      <c r="J2555" s="35">
        <v>1677</v>
      </c>
      <c r="K2555" s="35">
        <v>2242</v>
      </c>
      <c r="L2555" s="35">
        <v>1658</v>
      </c>
      <c r="M2555" s="35">
        <v>1114</v>
      </c>
      <c r="N2555" s="35">
        <v>4441</v>
      </c>
      <c r="O2555" s="35">
        <v>1265</v>
      </c>
      <c r="P2555" s="35">
        <v>1501</v>
      </c>
      <c r="Q2555" s="35">
        <v>1034</v>
      </c>
      <c r="R2555" s="35">
        <v>3619</v>
      </c>
      <c r="S2555" s="35">
        <v>1939</v>
      </c>
      <c r="T2555" s="35">
        <v>1633</v>
      </c>
      <c r="U2555" s="35">
        <v>2864</v>
      </c>
      <c r="V2555" s="34">
        <v>2145.3333333333</v>
      </c>
      <c r="W2555" s="34">
        <f t="shared" si="624"/>
        <v>1993</v>
      </c>
      <c r="X2555" s="35">
        <v>95</v>
      </c>
      <c r="Y2555" s="35">
        <v>0</v>
      </c>
      <c r="Z2555" s="35">
        <v>0</v>
      </c>
      <c r="AA2555" s="34">
        <v>284</v>
      </c>
      <c r="AB2555" s="34">
        <v>0</v>
      </c>
      <c r="AC2555" s="34">
        <v>0</v>
      </c>
      <c r="AD2555" s="34">
        <v>0</v>
      </c>
      <c r="AE2555" s="34">
        <f t="shared" si="625"/>
        <v>284</v>
      </c>
      <c r="AF2555" s="34">
        <f t="shared" si="626"/>
        <v>0.132380360472345</v>
      </c>
      <c r="AG2555" s="34">
        <f t="shared" si="627"/>
        <v>0.142498745609634</v>
      </c>
      <c r="AH2555" s="34">
        <v>12384</v>
      </c>
      <c r="AI2555" s="34">
        <v>0</v>
      </c>
      <c r="AJ2555" s="35">
        <v>34128</v>
      </c>
      <c r="AK2555" s="35">
        <v>1767</v>
      </c>
      <c r="AL2555" s="35">
        <v>1482</v>
      </c>
      <c r="AM2555" s="34">
        <v>0.6</v>
      </c>
      <c r="AN2555" s="34">
        <f t="shared" si="628"/>
        <v>1195.8</v>
      </c>
      <c r="AO2555" s="35">
        <v>144</v>
      </c>
      <c r="AP2555" s="35">
        <v>144</v>
      </c>
      <c r="AQ2555" t="s">
        <v>153</v>
      </c>
      <c r="AR2555">
        <v>8</v>
      </c>
      <c r="AS2555" s="34">
        <v>0.033333333333333</v>
      </c>
      <c r="AT2555" t="s">
        <v>83</v>
      </c>
      <c r="AU2555" s="35">
        <f t="shared" si="638"/>
        <v>1795.35</v>
      </c>
      <c r="AV2555" s="35">
        <f t="shared" si="629"/>
        <v>1872</v>
      </c>
      <c r="AW2555" s="35">
        <f t="shared" si="630"/>
        <v>1.08178625188159</v>
      </c>
      <c r="AX2555" s="35">
        <f t="shared" si="631"/>
        <v>0.338183642749624</v>
      </c>
      <c r="AY2555" s="35">
        <f t="shared" si="632"/>
        <v>1872</v>
      </c>
      <c r="AZ2555" s="35">
        <f t="shared" si="633"/>
        <v>1872</v>
      </c>
      <c r="BA2555" s="27" t="str">
        <f t="shared" si="634"/>
        <v>2</v>
      </c>
      <c r="BB2555" s="34">
        <v>8.1792e-5</v>
      </c>
      <c r="BC2555" s="34">
        <f t="shared" si="635"/>
        <v>0.153114624</v>
      </c>
      <c r="BD2555" s="34" t="e">
        <f t="shared" si="636"/>
        <v>#REF!</v>
      </c>
      <c r="BE2555" s="34">
        <v>0.02</v>
      </c>
      <c r="BF2555" s="34">
        <f t="shared" si="639"/>
        <v>37.44</v>
      </c>
      <c r="BG2555" s="34" t="e">
        <f t="shared" si="637"/>
        <v>#REF!</v>
      </c>
      <c r="BH2555" t="str">
        <f>IF(AT2555="UDARA","U","N")&amp;LEFT($C$4,2)&amp;MID($C$4,4,2)&amp;LEFT(A2555,3)&amp;MID(E2555,2,2)&amp;VLOOKUP(E2555,Acuan_Reference!C:L,10,0)</f>
        <v>N1501BGR71B3</v>
      </c>
      <c r="BI2555" t="s">
        <v>84</v>
      </c>
      <c r="BJ2555" t="s">
        <v>119</v>
      </c>
      <c r="BK2555" t="s">
        <v>86</v>
      </c>
      <c r="BL2555" t="s">
        <v>87</v>
      </c>
    </row>
    <row r="2556" hidden="1" spans="1:64">
      <c r="A2556" t="s">
        <v>89</v>
      </c>
      <c r="B2556" t="s">
        <v>75</v>
      </c>
      <c r="C2556" t="s">
        <v>76</v>
      </c>
      <c r="D2556" t="s">
        <v>141</v>
      </c>
      <c r="E2556" t="s">
        <v>308</v>
      </c>
      <c r="F2556" t="s">
        <v>309</v>
      </c>
      <c r="G2556" t="s">
        <v>80</v>
      </c>
      <c r="H2556" t="s">
        <v>81</v>
      </c>
      <c r="I2556" s="34">
        <v>9826</v>
      </c>
      <c r="J2556" s="35">
        <v>1215</v>
      </c>
      <c r="K2556" s="35">
        <v>1256</v>
      </c>
      <c r="L2556" s="35">
        <v>554</v>
      </c>
      <c r="M2556" s="35">
        <v>1166</v>
      </c>
      <c r="N2556" s="35">
        <v>602</v>
      </c>
      <c r="O2556" s="35">
        <v>869</v>
      </c>
      <c r="P2556" s="35">
        <v>625</v>
      </c>
      <c r="Q2556" s="35">
        <v>1540</v>
      </c>
      <c r="R2556" s="35">
        <v>1760</v>
      </c>
      <c r="S2556" s="35">
        <v>542</v>
      </c>
      <c r="T2556" s="35">
        <v>1365</v>
      </c>
      <c r="U2556" s="35">
        <v>1113</v>
      </c>
      <c r="V2556" s="34">
        <v>1006.6666666667</v>
      </c>
      <c r="W2556" s="34">
        <f t="shared" si="624"/>
        <v>1078</v>
      </c>
      <c r="X2556" s="35">
        <v>357</v>
      </c>
      <c r="Y2556" s="35">
        <v>0</v>
      </c>
      <c r="Z2556" s="35">
        <v>0</v>
      </c>
      <c r="AA2556" s="34">
        <v>589</v>
      </c>
      <c r="AB2556" s="34">
        <v>0</v>
      </c>
      <c r="AC2556" s="34">
        <v>0</v>
      </c>
      <c r="AD2556" s="34">
        <v>0</v>
      </c>
      <c r="AE2556" s="34">
        <f t="shared" si="625"/>
        <v>589</v>
      </c>
      <c r="AF2556" s="34">
        <f t="shared" si="626"/>
        <v>0.585099337748325</v>
      </c>
      <c r="AG2556" s="34">
        <f t="shared" si="627"/>
        <v>0.546382189239332</v>
      </c>
      <c r="AH2556" s="34">
        <v>12384</v>
      </c>
      <c r="AI2556" s="34">
        <v>0</v>
      </c>
      <c r="AJ2556" s="35">
        <v>34128</v>
      </c>
      <c r="AK2556" s="35">
        <v>1030</v>
      </c>
      <c r="AL2556" s="35">
        <v>756</v>
      </c>
      <c r="AM2556" s="34">
        <v>1.3</v>
      </c>
      <c r="AN2556" s="34">
        <f t="shared" si="628"/>
        <v>1401.4</v>
      </c>
      <c r="AO2556" s="35">
        <v>144</v>
      </c>
      <c r="AP2556" s="35">
        <v>144</v>
      </c>
      <c r="AQ2556" t="s">
        <v>82</v>
      </c>
      <c r="AR2556">
        <v>4</v>
      </c>
      <c r="AS2556" s="34">
        <v>0.53333333333333</v>
      </c>
      <c r="AT2556" t="s">
        <v>83</v>
      </c>
      <c r="AU2556" s="35">
        <f t="shared" si="638"/>
        <v>1176.3</v>
      </c>
      <c r="AV2556" s="35">
        <f t="shared" si="629"/>
        <v>1296</v>
      </c>
      <c r="AW2556" s="35">
        <f t="shared" si="630"/>
        <v>1.74860853432282</v>
      </c>
      <c r="AX2556" s="35">
        <f t="shared" si="631"/>
        <v>1.04730983302412</v>
      </c>
      <c r="AY2556" s="35">
        <f t="shared" si="632"/>
        <v>1296</v>
      </c>
      <c r="AZ2556" s="35">
        <f t="shared" si="633"/>
        <v>1296</v>
      </c>
      <c r="BA2556" s="27" t="str">
        <f t="shared" si="634"/>
        <v>2</v>
      </c>
      <c r="BB2556" s="34">
        <v>8.1792e-5</v>
      </c>
      <c r="BC2556" s="34">
        <f t="shared" si="635"/>
        <v>0.106002432</v>
      </c>
      <c r="BD2556" s="34" t="e">
        <f t="shared" si="636"/>
        <v>#REF!</v>
      </c>
      <c r="BE2556" s="34">
        <v>0.02</v>
      </c>
      <c r="BF2556" s="34">
        <f t="shared" si="639"/>
        <v>25.92</v>
      </c>
      <c r="BG2556" s="34" t="e">
        <f t="shared" si="637"/>
        <v>#REF!</v>
      </c>
      <c r="BH2556" t="str">
        <f>IF(AT2556="UDARA","U","N")&amp;LEFT($C$4,2)&amp;MID($C$4,4,2)&amp;LEFT(A2556,3)&amp;MID(E2556,2,2)&amp;VLOOKUP(E2556,Acuan_Reference!C:L,10,0)</f>
        <v>N1501BJM71B3</v>
      </c>
      <c r="BI2556" t="s">
        <v>84</v>
      </c>
      <c r="BJ2556" t="s">
        <v>119</v>
      </c>
      <c r="BK2556" t="s">
        <v>86</v>
      </c>
      <c r="BL2556" t="s">
        <v>87</v>
      </c>
    </row>
    <row r="2557" hidden="1" spans="1:64">
      <c r="A2557" t="s">
        <v>90</v>
      </c>
      <c r="B2557" t="s">
        <v>75</v>
      </c>
      <c r="C2557" t="s">
        <v>76</v>
      </c>
      <c r="D2557" t="s">
        <v>141</v>
      </c>
      <c r="E2557" t="s">
        <v>308</v>
      </c>
      <c r="F2557" t="s">
        <v>309</v>
      </c>
      <c r="G2557" t="s">
        <v>80</v>
      </c>
      <c r="H2557" t="s">
        <v>81</v>
      </c>
      <c r="I2557" s="34">
        <v>9826</v>
      </c>
      <c r="J2557" s="35">
        <v>3520</v>
      </c>
      <c r="K2557" s="35">
        <v>4447</v>
      </c>
      <c r="L2557" s="35">
        <v>3156</v>
      </c>
      <c r="M2557" s="35">
        <v>3238</v>
      </c>
      <c r="N2557" s="35">
        <v>4102</v>
      </c>
      <c r="O2557" s="35">
        <v>2320</v>
      </c>
      <c r="P2557" s="35">
        <v>3146</v>
      </c>
      <c r="Q2557" s="35">
        <v>2743</v>
      </c>
      <c r="R2557" s="35">
        <v>6292</v>
      </c>
      <c r="S2557" s="35">
        <v>3299</v>
      </c>
      <c r="T2557" s="35">
        <v>1781</v>
      </c>
      <c r="U2557" s="35">
        <v>5796</v>
      </c>
      <c r="V2557" s="34">
        <v>3625.3333333333</v>
      </c>
      <c r="W2557" s="34">
        <f t="shared" si="624"/>
        <v>3306.66666666667</v>
      </c>
      <c r="X2557" s="35">
        <v>877</v>
      </c>
      <c r="Y2557" s="35">
        <v>0</v>
      </c>
      <c r="Z2557" s="35">
        <v>0</v>
      </c>
      <c r="AA2557" s="34">
        <v>3312</v>
      </c>
      <c r="AB2557" s="34">
        <v>0</v>
      </c>
      <c r="AC2557" s="34">
        <v>0</v>
      </c>
      <c r="AD2557" s="34">
        <v>2304</v>
      </c>
      <c r="AE2557" s="34">
        <f t="shared" si="625"/>
        <v>5616</v>
      </c>
      <c r="AF2557" s="34">
        <f t="shared" si="626"/>
        <v>1.54909893343142</v>
      </c>
      <c r="AG2557" s="34">
        <f t="shared" si="627"/>
        <v>1.00161290322581</v>
      </c>
      <c r="AH2557" s="34">
        <v>12384</v>
      </c>
      <c r="AI2557" s="34">
        <v>0</v>
      </c>
      <c r="AJ2557" s="35">
        <v>34128</v>
      </c>
      <c r="AK2557" s="35">
        <v>3305</v>
      </c>
      <c r="AL2557" s="35">
        <v>2343</v>
      </c>
      <c r="AM2557" s="34">
        <v>0.6</v>
      </c>
      <c r="AN2557" s="34">
        <f t="shared" si="628"/>
        <v>1984</v>
      </c>
      <c r="AO2557" s="35">
        <v>144</v>
      </c>
      <c r="AP2557" s="35">
        <v>144</v>
      </c>
      <c r="AQ2557" t="s">
        <v>153</v>
      </c>
      <c r="AR2557">
        <v>12</v>
      </c>
      <c r="AS2557" s="34">
        <v>0.033333333333333</v>
      </c>
      <c r="AT2557" t="s">
        <v>83</v>
      </c>
      <c r="AU2557" s="35">
        <f t="shared" si="638"/>
        <v>0</v>
      </c>
      <c r="AV2557" s="35">
        <f t="shared" si="629"/>
        <v>0</v>
      </c>
      <c r="AW2557" s="35">
        <f t="shared" si="630"/>
        <v>1.69838709677419</v>
      </c>
      <c r="AX2557" s="35">
        <f t="shared" si="631"/>
        <v>0.989818548387097</v>
      </c>
      <c r="AY2557" s="35">
        <f t="shared" si="632"/>
        <v>0</v>
      </c>
      <c r="AZ2557" s="35">
        <f t="shared" si="633"/>
        <v>0</v>
      </c>
      <c r="BA2557" s="27" t="str">
        <f t="shared" si="634"/>
        <v>3</v>
      </c>
      <c r="BB2557" s="34">
        <v>8.1792e-5</v>
      </c>
      <c r="BC2557" s="34">
        <f t="shared" si="635"/>
        <v>0</v>
      </c>
      <c r="BD2557" s="34" t="e">
        <f t="shared" si="636"/>
        <v>#REF!</v>
      </c>
      <c r="BE2557" s="34">
        <v>0.02</v>
      </c>
      <c r="BF2557" s="34">
        <f t="shared" si="639"/>
        <v>0</v>
      </c>
      <c r="BG2557" s="34" t="e">
        <f t="shared" si="637"/>
        <v>#REF!</v>
      </c>
      <c r="BH2557" t="str">
        <f>IF(AT2557="UDARA","U","N")&amp;LEFT($C$4,2)&amp;MID($C$4,4,2)&amp;LEFT(A2557,3)&amp;MID(E2557,2,2)&amp;VLOOKUP(E2557,Acuan_Reference!C:L,10,0)</f>
        <v>N1501BKS71B3</v>
      </c>
      <c r="BI2557" t="s">
        <v>84</v>
      </c>
      <c r="BJ2557" t="s">
        <v>119</v>
      </c>
      <c r="BK2557" t="s">
        <v>86</v>
      </c>
      <c r="BL2557" t="s">
        <v>87</v>
      </c>
    </row>
    <row r="2558" hidden="1" spans="1:64">
      <c r="A2558" t="s">
        <v>91</v>
      </c>
      <c r="B2558" t="s">
        <v>75</v>
      </c>
      <c r="C2558" t="s">
        <v>76</v>
      </c>
      <c r="D2558" t="s">
        <v>141</v>
      </c>
      <c r="E2558" t="s">
        <v>308</v>
      </c>
      <c r="F2558" t="s">
        <v>309</v>
      </c>
      <c r="G2558" t="s">
        <v>80</v>
      </c>
      <c r="H2558" t="s">
        <v>81</v>
      </c>
      <c r="I2558" s="34">
        <v>9826</v>
      </c>
      <c r="J2558" s="35">
        <v>-43</v>
      </c>
      <c r="K2558" s="35">
        <v>250</v>
      </c>
      <c r="L2558" s="35">
        <v>-188</v>
      </c>
      <c r="M2558" s="35">
        <v>551</v>
      </c>
      <c r="N2558" s="35">
        <v>506</v>
      </c>
      <c r="O2558" s="35">
        <v>649</v>
      </c>
      <c r="P2558" s="35">
        <v>339</v>
      </c>
      <c r="Q2558" s="35">
        <v>500</v>
      </c>
      <c r="R2558" s="35">
        <v>922</v>
      </c>
      <c r="S2558" s="35">
        <v>517</v>
      </c>
      <c r="T2558" s="35">
        <v>758</v>
      </c>
      <c r="U2558" s="35">
        <v>1163</v>
      </c>
      <c r="V2558" s="34">
        <v>812.66666666667</v>
      </c>
      <c r="W2558" s="34">
        <f t="shared" si="624"/>
        <v>791.333333333333</v>
      </c>
      <c r="X2558" s="35">
        <v>168</v>
      </c>
      <c r="Y2558" s="35">
        <v>0</v>
      </c>
      <c r="Z2558" s="35">
        <v>0</v>
      </c>
      <c r="AA2558" s="34">
        <v>678</v>
      </c>
      <c r="AB2558" s="34">
        <v>0</v>
      </c>
      <c r="AC2558" s="34">
        <v>0</v>
      </c>
      <c r="AD2558" s="34">
        <v>0</v>
      </c>
      <c r="AE2558" s="34">
        <f t="shared" si="625"/>
        <v>678</v>
      </c>
      <c r="AF2558" s="34">
        <f t="shared" si="626"/>
        <v>0.834290401968823</v>
      </c>
      <c r="AG2558" s="34">
        <f t="shared" si="627"/>
        <v>0.856781802864364</v>
      </c>
      <c r="AH2558" s="34">
        <v>12384</v>
      </c>
      <c r="AI2558" s="34">
        <v>0</v>
      </c>
      <c r="AJ2558" s="35">
        <v>34128</v>
      </c>
      <c r="AK2558" s="35">
        <v>520</v>
      </c>
      <c r="AL2558" s="35">
        <v>453</v>
      </c>
      <c r="AM2558" s="34">
        <v>0.9</v>
      </c>
      <c r="AN2558" s="34">
        <f t="shared" si="628"/>
        <v>712.2</v>
      </c>
      <c r="AO2558" s="35">
        <v>144</v>
      </c>
      <c r="AP2558" s="35">
        <v>144</v>
      </c>
      <c r="AQ2558" t="s">
        <v>82</v>
      </c>
      <c r="AR2558">
        <v>4</v>
      </c>
      <c r="AS2558" s="34">
        <v>0.13333333333333</v>
      </c>
      <c r="AT2558" t="s">
        <v>83</v>
      </c>
      <c r="AU2558" s="35">
        <f t="shared" si="638"/>
        <v>365.4</v>
      </c>
      <c r="AV2558" s="35">
        <f t="shared" si="629"/>
        <v>432</v>
      </c>
      <c r="AW2558" s="35">
        <f t="shared" si="630"/>
        <v>1.40269587194608</v>
      </c>
      <c r="AX2558" s="35">
        <f t="shared" si="631"/>
        <v>0.830244313395114</v>
      </c>
      <c r="AY2558" s="35">
        <f t="shared" si="632"/>
        <v>432</v>
      </c>
      <c r="AZ2558" s="35">
        <f t="shared" si="633"/>
        <v>432</v>
      </c>
      <c r="BA2558" s="27" t="str">
        <f t="shared" si="634"/>
        <v>2</v>
      </c>
      <c r="BB2558" s="34">
        <v>8.1792e-5</v>
      </c>
      <c r="BC2558" s="34">
        <f t="shared" si="635"/>
        <v>0.035334144</v>
      </c>
      <c r="BD2558" s="34" t="e">
        <f t="shared" si="636"/>
        <v>#REF!</v>
      </c>
      <c r="BE2558" s="34">
        <v>0.02</v>
      </c>
      <c r="BF2558" s="34">
        <f t="shared" si="639"/>
        <v>8.64</v>
      </c>
      <c r="BG2558" s="34" t="e">
        <f t="shared" si="637"/>
        <v>#REF!</v>
      </c>
      <c r="BH2558" t="str">
        <f>IF(AT2558="UDARA","U","N")&amp;LEFT($C$4,2)&amp;MID($C$4,4,2)&amp;LEFT(A2558,3)&amp;MID(E2558,2,2)&amp;VLOOKUP(E2558,Acuan_Reference!C:L,10,0)</f>
        <v>N1501BLP71B3</v>
      </c>
      <c r="BI2558" t="s">
        <v>84</v>
      </c>
      <c r="BJ2558" t="s">
        <v>119</v>
      </c>
      <c r="BK2558" t="s">
        <v>86</v>
      </c>
      <c r="BL2558" t="s">
        <v>87</v>
      </c>
    </row>
    <row r="2559" hidden="1" spans="1:64">
      <c r="A2559" t="s">
        <v>92</v>
      </c>
      <c r="B2559" t="s">
        <v>75</v>
      </c>
      <c r="C2559" t="s">
        <v>76</v>
      </c>
      <c r="D2559" t="s">
        <v>141</v>
      </c>
      <c r="E2559" t="s">
        <v>308</v>
      </c>
      <c r="F2559" t="s">
        <v>309</v>
      </c>
      <c r="G2559" t="s">
        <v>80</v>
      </c>
      <c r="H2559" t="s">
        <v>81</v>
      </c>
      <c r="I2559" s="34">
        <v>9826</v>
      </c>
      <c r="J2559" s="35">
        <v>229</v>
      </c>
      <c r="K2559" s="35">
        <v>231</v>
      </c>
      <c r="L2559" s="35">
        <v>48</v>
      </c>
      <c r="M2559" s="35">
        <v>224</v>
      </c>
      <c r="N2559" s="35">
        <v>45</v>
      </c>
      <c r="O2559" s="35">
        <v>0</v>
      </c>
      <c r="P2559" s="35">
        <v>2</v>
      </c>
      <c r="Q2559" s="35">
        <v>0</v>
      </c>
      <c r="R2559" s="35">
        <v>284</v>
      </c>
      <c r="S2559" s="35">
        <v>39</v>
      </c>
      <c r="T2559" s="35">
        <v>942</v>
      </c>
      <c r="U2559" s="35">
        <v>284</v>
      </c>
      <c r="V2559" s="34">
        <v>421.66666666667</v>
      </c>
      <c r="W2559" s="34">
        <f t="shared" ref="W2559:W2622" si="640">AVERAGE(T2559,U2559,AL2559)</f>
        <v>495.666666666667</v>
      </c>
      <c r="X2559" s="35">
        <v>189</v>
      </c>
      <c r="Y2559" s="35">
        <v>0</v>
      </c>
      <c r="Z2559" s="35">
        <v>0</v>
      </c>
      <c r="AA2559" s="34">
        <v>4126</v>
      </c>
      <c r="AB2559" s="34">
        <v>23</v>
      </c>
      <c r="AC2559" s="34">
        <v>0</v>
      </c>
      <c r="AD2559" s="34">
        <v>0</v>
      </c>
      <c r="AE2559" s="34">
        <f t="shared" ref="AE2559:AE2622" si="641">Z2559+AA2559+AC2559+AD2559</f>
        <v>4126</v>
      </c>
      <c r="AF2559" s="34">
        <f t="shared" ref="AF2559:AF2622" si="642">IFERROR(IF(V2559&lt;0,9999,AE2559/V2559),9999)</f>
        <v>9.78498023715407</v>
      </c>
      <c r="AG2559" s="34">
        <f t="shared" ref="AG2559:AG2622" si="643">IFERROR(IF(W2559&lt;0,9999,(Z2559+AA2559+AC2559)/W2559),9999)</f>
        <v>8.32414256893073</v>
      </c>
      <c r="AH2559" s="34">
        <v>12384</v>
      </c>
      <c r="AI2559" s="34">
        <v>0</v>
      </c>
      <c r="AJ2559" s="35">
        <v>34128</v>
      </c>
      <c r="AK2559" s="35">
        <v>200</v>
      </c>
      <c r="AL2559" s="35">
        <v>261</v>
      </c>
      <c r="AM2559" s="34">
        <v>1.5</v>
      </c>
      <c r="AN2559" s="34">
        <f t="shared" ref="AN2559:AN2622" si="644">IF(AM2559*W2559&lt;0,0,AM2559*W2559)</f>
        <v>743.5</v>
      </c>
      <c r="AO2559" s="35">
        <v>144</v>
      </c>
      <c r="AP2559" s="35">
        <v>144</v>
      </c>
      <c r="AQ2559" t="s">
        <v>82</v>
      </c>
      <c r="AR2559">
        <v>2</v>
      </c>
      <c r="AS2559" s="34">
        <v>0.53333333333333</v>
      </c>
      <c r="AT2559" t="s">
        <v>83</v>
      </c>
      <c r="AU2559" s="35">
        <f t="shared" si="638"/>
        <v>0</v>
      </c>
      <c r="AV2559" s="35">
        <f t="shared" ref="AV2559:AV2622" si="645">IFERROR(ROUNDUP(AU2559/AO2559,0)*AO2559,9999)</f>
        <v>0</v>
      </c>
      <c r="AW2559" s="35">
        <f t="shared" ref="AW2559:AW2622" si="646">IFERROR(IF(W2559&lt;0,9999,((ROUNDUP(AU2559/AO2559,0)*AO2559)+AE2559)/W2559),9999)</f>
        <v>8.32414256893073</v>
      </c>
      <c r="AX2559" s="35">
        <f t="shared" ref="AX2559:AX2622" si="647">IFERROR(IF(W2559&lt;0,9999,((ROUNDUP(AU2559/AP2559,0)*AP2559)+AE2559-AL2559)/W2559),9999)</f>
        <v>7.79757901815736</v>
      </c>
      <c r="AY2559" s="35">
        <f t="shared" ref="AY2559:AY2622" si="648">IF(H2559="DROPPING",IF(AND(AW2559&gt;3,AX2559&gt;3),0,IF(AND(AW2559&lt;=3,AX2559&lt;=3),ROUNDUP(AU2559/AO2559,0)*AO2559,ROUNDUP(AU2559/AP2559,0)*AP2559)),0)</f>
        <v>0</v>
      </c>
      <c r="AZ2559" s="35">
        <f t="shared" ref="AZ2559:AZ2622" si="649">IF(AH2559&lt;=0,0,IF(H2559="DROPPING",IF(AND(AW2559&gt;3,AX2559&gt;3),0,IF(AND(AW2559&lt;=3,AX2559&lt;=3),ROUNDUP(AU2559/AO2559,0)*AO2559,ROUNDUP(AU2559/AP2559,0)*AP2559)),0))</f>
        <v>0</v>
      </c>
      <c r="BA2559" s="27" t="str">
        <f t="shared" ref="BA2559:BA2622" si="650">IF(AND(AW2559&gt;3,AX2559&gt;3),"Kelipatan Kirim/Master box &gt; 3x FC+index",IF(AF2559&lt;=AS2559,"1",IF(AND(AF2559&gt;AS2559,AF2559&lt;=AM2559),"2","3")))</f>
        <v>Kelipatan Kirim/Master box &gt; 3x FC+index</v>
      </c>
      <c r="BB2559" s="34">
        <v>8.1792e-5</v>
      </c>
      <c r="BC2559" s="34">
        <f t="shared" ref="BC2559:BC2622" si="651">BB2559*AZ2559</f>
        <v>0</v>
      </c>
      <c r="BD2559" s="34" t="e">
        <f t="shared" si="636"/>
        <v>#REF!</v>
      </c>
      <c r="BE2559" s="34">
        <v>0.02</v>
      </c>
      <c r="BF2559" s="34">
        <f t="shared" si="639"/>
        <v>0</v>
      </c>
      <c r="BG2559" s="34" t="e">
        <f t="shared" si="637"/>
        <v>#REF!</v>
      </c>
      <c r="BH2559" t="str">
        <f>IF(AT2559="UDARA","U","N")&amp;LEFT($C$4,2)&amp;MID($C$4,4,2)&amp;LEFT(A2559,3)&amp;MID(E2559,2,2)&amp;VLOOKUP(E2559,Acuan_Reference!C:L,10,0)</f>
        <v>N1501BTM71B3</v>
      </c>
      <c r="BI2559" t="s">
        <v>84</v>
      </c>
      <c r="BJ2559" t="s">
        <v>119</v>
      </c>
      <c r="BK2559" t="s">
        <v>86</v>
      </c>
      <c r="BL2559" t="s">
        <v>87</v>
      </c>
    </row>
    <row r="2560" hidden="1" spans="1:64">
      <c r="A2560" t="s">
        <v>93</v>
      </c>
      <c r="B2560" t="s">
        <v>75</v>
      </c>
      <c r="C2560" t="s">
        <v>76</v>
      </c>
      <c r="D2560" t="s">
        <v>141</v>
      </c>
      <c r="E2560" t="s">
        <v>308</v>
      </c>
      <c r="F2560" t="s">
        <v>309</v>
      </c>
      <c r="G2560" t="s">
        <v>80</v>
      </c>
      <c r="H2560" t="s">
        <v>81</v>
      </c>
      <c r="I2560" s="34">
        <v>9826</v>
      </c>
      <c r="J2560" s="35">
        <v>1630</v>
      </c>
      <c r="K2560" s="35">
        <v>497</v>
      </c>
      <c r="L2560" s="35">
        <v>492</v>
      </c>
      <c r="M2560" s="35">
        <v>966</v>
      </c>
      <c r="N2560" s="35">
        <v>321</v>
      </c>
      <c r="O2560" s="35">
        <v>852</v>
      </c>
      <c r="P2560" s="35">
        <v>407</v>
      </c>
      <c r="Q2560" s="35">
        <v>769</v>
      </c>
      <c r="R2560" s="35">
        <v>1190</v>
      </c>
      <c r="S2560" s="35">
        <v>688</v>
      </c>
      <c r="T2560" s="35">
        <v>500</v>
      </c>
      <c r="U2560" s="35">
        <v>1465</v>
      </c>
      <c r="V2560" s="34">
        <v>884.33333333333</v>
      </c>
      <c r="W2560" s="34">
        <f t="shared" si="640"/>
        <v>818.333333333333</v>
      </c>
      <c r="X2560" s="35">
        <v>109</v>
      </c>
      <c r="Y2560" s="35">
        <v>0</v>
      </c>
      <c r="Z2560" s="35">
        <v>0</v>
      </c>
      <c r="AA2560" s="34">
        <v>22</v>
      </c>
      <c r="AB2560" s="34">
        <v>0</v>
      </c>
      <c r="AC2560" s="34">
        <v>0</v>
      </c>
      <c r="AD2560" s="34">
        <v>0</v>
      </c>
      <c r="AE2560" s="34">
        <f t="shared" si="641"/>
        <v>22</v>
      </c>
      <c r="AF2560" s="34">
        <f t="shared" si="642"/>
        <v>0.0248774971730118</v>
      </c>
      <c r="AG2560" s="34">
        <f t="shared" si="643"/>
        <v>0.0268839103869654</v>
      </c>
      <c r="AH2560" s="34">
        <v>12384</v>
      </c>
      <c r="AI2560" s="34">
        <v>0</v>
      </c>
      <c r="AJ2560" s="35">
        <v>34128</v>
      </c>
      <c r="AK2560" s="35">
        <v>710</v>
      </c>
      <c r="AL2560" s="35">
        <v>490</v>
      </c>
      <c r="AM2560" s="34">
        <v>0.8</v>
      </c>
      <c r="AN2560" s="34">
        <f t="shared" si="644"/>
        <v>654.666666666667</v>
      </c>
      <c r="AO2560" s="35">
        <v>144</v>
      </c>
      <c r="AP2560" s="35">
        <v>144</v>
      </c>
      <c r="AQ2560" t="s">
        <v>153</v>
      </c>
      <c r="AR2560">
        <v>4</v>
      </c>
      <c r="AS2560" s="34">
        <v>0.066666666666667</v>
      </c>
      <c r="AT2560" t="s">
        <v>83</v>
      </c>
      <c r="AU2560" s="35">
        <f t="shared" si="638"/>
        <v>842</v>
      </c>
      <c r="AV2560" s="35">
        <f t="shared" si="645"/>
        <v>864</v>
      </c>
      <c r="AW2560" s="35">
        <f t="shared" si="646"/>
        <v>1.0826883910387</v>
      </c>
      <c r="AX2560" s="35">
        <f t="shared" si="647"/>
        <v>0.483910386965377</v>
      </c>
      <c r="AY2560" s="35">
        <f t="shared" si="648"/>
        <v>864</v>
      </c>
      <c r="AZ2560" s="35">
        <f t="shared" si="649"/>
        <v>864</v>
      </c>
      <c r="BA2560" s="27" t="str">
        <f t="shared" si="650"/>
        <v>1</v>
      </c>
      <c r="BB2560" s="34">
        <v>8.1792e-5</v>
      </c>
      <c r="BC2560" s="34">
        <f t="shared" si="651"/>
        <v>0.070668288</v>
      </c>
      <c r="BD2560" s="34" t="e">
        <f t="shared" ref="BD2560:BD2623" si="652">BD2559+BC2560</f>
        <v>#REF!</v>
      </c>
      <c r="BE2560" s="34">
        <v>0.02</v>
      </c>
      <c r="BF2560" s="34">
        <f t="shared" si="639"/>
        <v>17.28</v>
      </c>
      <c r="BG2560" s="34" t="e">
        <f t="shared" ref="BG2560:BG2623" si="653">BG2559+BF2560</f>
        <v>#REF!</v>
      </c>
      <c r="BH2560" t="str">
        <f>IF(AT2560="UDARA","U","N")&amp;LEFT($C$4,2)&amp;MID($C$4,4,2)&amp;LEFT(A2560,3)&amp;MID(E2560,2,2)&amp;VLOOKUP(E2560,Acuan_Reference!C:L,10,0)</f>
        <v>N1501CRB71B3</v>
      </c>
      <c r="BI2560" t="s">
        <v>84</v>
      </c>
      <c r="BJ2560" t="s">
        <v>119</v>
      </c>
      <c r="BK2560" t="s">
        <v>86</v>
      </c>
      <c r="BL2560" t="s">
        <v>87</v>
      </c>
    </row>
    <row r="2561" hidden="1" spans="1:64">
      <c r="A2561" t="s">
        <v>94</v>
      </c>
      <c r="B2561" t="s">
        <v>75</v>
      </c>
      <c r="C2561" t="s">
        <v>76</v>
      </c>
      <c r="D2561" t="s">
        <v>141</v>
      </c>
      <c r="E2561" t="s">
        <v>308</v>
      </c>
      <c r="F2561" t="s">
        <v>309</v>
      </c>
      <c r="G2561" t="s">
        <v>80</v>
      </c>
      <c r="H2561" t="s">
        <v>81</v>
      </c>
      <c r="I2561" s="34">
        <v>9826</v>
      </c>
      <c r="J2561" s="35">
        <v>898</v>
      </c>
      <c r="K2561" s="35">
        <v>785</v>
      </c>
      <c r="L2561" s="35">
        <v>595</v>
      </c>
      <c r="M2561" s="35">
        <v>1071</v>
      </c>
      <c r="N2561" s="35">
        <v>728</v>
      </c>
      <c r="O2561" s="35">
        <v>626</v>
      </c>
      <c r="P2561" s="35">
        <v>967</v>
      </c>
      <c r="Q2561" s="35">
        <v>633</v>
      </c>
      <c r="R2561" s="35">
        <v>937</v>
      </c>
      <c r="S2561" s="35">
        <v>855</v>
      </c>
      <c r="T2561" s="35">
        <v>1058</v>
      </c>
      <c r="U2561" s="35">
        <v>1066</v>
      </c>
      <c r="V2561" s="34">
        <v>993</v>
      </c>
      <c r="W2561" s="34">
        <f t="shared" si="640"/>
        <v>903.666666666667</v>
      </c>
      <c r="X2561" s="35">
        <v>116</v>
      </c>
      <c r="Y2561" s="35">
        <v>0</v>
      </c>
      <c r="Z2561" s="35">
        <v>0</v>
      </c>
      <c r="AA2561" s="34">
        <v>640</v>
      </c>
      <c r="AB2561" s="34">
        <v>0</v>
      </c>
      <c r="AC2561" s="34">
        <v>0</v>
      </c>
      <c r="AD2561" s="34">
        <v>0</v>
      </c>
      <c r="AE2561" s="34">
        <f t="shared" si="641"/>
        <v>640</v>
      </c>
      <c r="AF2561" s="34">
        <f t="shared" si="642"/>
        <v>0.644511581067472</v>
      </c>
      <c r="AG2561" s="34">
        <f t="shared" si="643"/>
        <v>0.708225746956842</v>
      </c>
      <c r="AH2561" s="34">
        <v>12384</v>
      </c>
      <c r="AI2561" s="34">
        <v>0</v>
      </c>
      <c r="AJ2561" s="35">
        <v>34128</v>
      </c>
      <c r="AK2561" s="35">
        <v>651</v>
      </c>
      <c r="AL2561" s="35">
        <v>587</v>
      </c>
      <c r="AM2561" s="34">
        <v>0.8</v>
      </c>
      <c r="AN2561" s="34">
        <f t="shared" si="644"/>
        <v>722.933333333333</v>
      </c>
      <c r="AO2561" s="35">
        <v>144</v>
      </c>
      <c r="AP2561" s="35">
        <v>144</v>
      </c>
      <c r="AQ2561" t="s">
        <v>82</v>
      </c>
      <c r="AR2561">
        <v>8</v>
      </c>
      <c r="AS2561" s="34">
        <v>0.13333333333333</v>
      </c>
      <c r="AT2561" t="s">
        <v>83</v>
      </c>
      <c r="AU2561" s="35">
        <f t="shared" si="638"/>
        <v>502.45</v>
      </c>
      <c r="AV2561" s="35">
        <f t="shared" si="645"/>
        <v>576</v>
      </c>
      <c r="AW2561" s="35">
        <f t="shared" si="646"/>
        <v>1.345628919218</v>
      </c>
      <c r="AX2561" s="35">
        <f t="shared" si="647"/>
        <v>0.696053116931022</v>
      </c>
      <c r="AY2561" s="35">
        <f t="shared" si="648"/>
        <v>576</v>
      </c>
      <c r="AZ2561" s="35">
        <f t="shared" si="649"/>
        <v>576</v>
      </c>
      <c r="BA2561" s="27" t="str">
        <f t="shared" si="650"/>
        <v>2</v>
      </c>
      <c r="BB2561" s="34">
        <v>8.1792e-5</v>
      </c>
      <c r="BC2561" s="34">
        <f t="shared" si="651"/>
        <v>0.047112192</v>
      </c>
      <c r="BD2561" s="34" t="e">
        <f t="shared" si="652"/>
        <v>#REF!</v>
      </c>
      <c r="BE2561" s="34">
        <v>0.02</v>
      </c>
      <c r="BF2561" s="34">
        <f t="shared" si="639"/>
        <v>11.52</v>
      </c>
      <c r="BG2561" s="34" t="e">
        <f t="shared" si="653"/>
        <v>#REF!</v>
      </c>
      <c r="BH2561" t="str">
        <f>IF(AT2561="UDARA","U","N")&amp;LEFT($C$4,2)&amp;MID($C$4,4,2)&amp;LEFT(A2561,3)&amp;MID(E2561,2,2)&amp;VLOOKUP(E2561,Acuan_Reference!C:L,10,0)</f>
        <v>N1501DPS71B3</v>
      </c>
      <c r="BI2561" t="s">
        <v>84</v>
      </c>
      <c r="BJ2561" t="s">
        <v>119</v>
      </c>
      <c r="BK2561" t="s">
        <v>86</v>
      </c>
      <c r="BL2561" t="s">
        <v>87</v>
      </c>
    </row>
    <row r="2562" hidden="1" spans="1:64">
      <c r="A2562" t="s">
        <v>95</v>
      </c>
      <c r="B2562" t="s">
        <v>75</v>
      </c>
      <c r="C2562" t="s">
        <v>76</v>
      </c>
      <c r="D2562" t="s">
        <v>141</v>
      </c>
      <c r="E2562" t="s">
        <v>308</v>
      </c>
      <c r="F2562" t="s">
        <v>309</v>
      </c>
      <c r="G2562" t="s">
        <v>80</v>
      </c>
      <c r="H2562" t="s">
        <v>81</v>
      </c>
      <c r="I2562" s="34">
        <v>9826</v>
      </c>
      <c r="J2562" s="35">
        <v>2877</v>
      </c>
      <c r="K2562" s="35">
        <v>3438</v>
      </c>
      <c r="L2562" s="35">
        <v>1012</v>
      </c>
      <c r="M2562" s="35">
        <v>2833</v>
      </c>
      <c r="N2562" s="35">
        <v>2381</v>
      </c>
      <c r="O2562" s="35">
        <v>782</v>
      </c>
      <c r="P2562" s="35">
        <v>813</v>
      </c>
      <c r="Q2562" s="35">
        <v>2662</v>
      </c>
      <c r="R2562" s="35">
        <v>400</v>
      </c>
      <c r="S2562" s="35">
        <v>1076</v>
      </c>
      <c r="T2562" s="35">
        <v>989</v>
      </c>
      <c r="U2562" s="35">
        <v>748</v>
      </c>
      <c r="V2562" s="34">
        <v>937.66666666667</v>
      </c>
      <c r="W2562" s="34">
        <f t="shared" si="640"/>
        <v>748.333333333333</v>
      </c>
      <c r="X2562" s="35">
        <v>494</v>
      </c>
      <c r="Y2562" s="35">
        <v>0</v>
      </c>
      <c r="Z2562" s="35">
        <v>0</v>
      </c>
      <c r="AA2562" s="34">
        <v>400</v>
      </c>
      <c r="AB2562" s="34">
        <v>0</v>
      </c>
      <c r="AC2562" s="34">
        <v>0</v>
      </c>
      <c r="AD2562" s="34">
        <v>288</v>
      </c>
      <c r="AE2562" s="34">
        <f t="shared" si="641"/>
        <v>688</v>
      </c>
      <c r="AF2562" s="34">
        <f t="shared" si="642"/>
        <v>0.733736224671167</v>
      </c>
      <c r="AG2562" s="34">
        <f t="shared" si="643"/>
        <v>0.534521158129176</v>
      </c>
      <c r="AH2562" s="34">
        <v>12384</v>
      </c>
      <c r="AI2562" s="34">
        <v>0</v>
      </c>
      <c r="AJ2562" s="35">
        <v>34128</v>
      </c>
      <c r="AK2562" s="35">
        <v>1110</v>
      </c>
      <c r="AL2562" s="35">
        <v>508</v>
      </c>
      <c r="AM2562" s="34">
        <v>0.25</v>
      </c>
      <c r="AN2562" s="34">
        <f t="shared" si="644"/>
        <v>187.083333333333</v>
      </c>
      <c r="AO2562" s="35">
        <v>144</v>
      </c>
      <c r="AP2562" s="35">
        <v>144</v>
      </c>
      <c r="AQ2562" t="s">
        <v>82</v>
      </c>
      <c r="AR2562">
        <v>12</v>
      </c>
      <c r="AS2562" s="34">
        <v>0.033333333333333</v>
      </c>
      <c r="AT2562" t="s">
        <v>83</v>
      </c>
      <c r="AU2562" s="35">
        <f t="shared" si="638"/>
        <v>5.31250000000003</v>
      </c>
      <c r="AV2562" s="35">
        <f t="shared" si="645"/>
        <v>144</v>
      </c>
      <c r="AW2562" s="35">
        <f t="shared" si="646"/>
        <v>1.11180400890869</v>
      </c>
      <c r="AX2562" s="35">
        <f t="shared" si="647"/>
        <v>0.432962138084633</v>
      </c>
      <c r="AY2562" s="35">
        <f t="shared" si="648"/>
        <v>144</v>
      </c>
      <c r="AZ2562" s="35">
        <f t="shared" si="649"/>
        <v>144</v>
      </c>
      <c r="BA2562" s="27" t="str">
        <f t="shared" si="650"/>
        <v>3</v>
      </c>
      <c r="BB2562" s="34">
        <v>8.1792e-5</v>
      </c>
      <c r="BC2562" s="34">
        <f t="shared" si="651"/>
        <v>0.011778048</v>
      </c>
      <c r="BD2562" s="34" t="e">
        <f t="shared" si="652"/>
        <v>#REF!</v>
      </c>
      <c r="BE2562" s="34">
        <v>0.02</v>
      </c>
      <c r="BF2562" s="34">
        <f t="shared" si="639"/>
        <v>2.88</v>
      </c>
      <c r="BG2562" s="34" t="e">
        <f t="shared" si="653"/>
        <v>#REF!</v>
      </c>
      <c r="BH2562" t="str">
        <f>IF(AT2562="UDARA","U","N")&amp;LEFT($C$4,2)&amp;MID($C$4,4,2)&amp;LEFT(A2562,3)&amp;MID(E2562,2,2)&amp;VLOOKUP(E2562,Acuan_Reference!C:L,10,0)</f>
        <v>N1501JAK71B3</v>
      </c>
      <c r="BI2562" t="s">
        <v>84</v>
      </c>
      <c r="BJ2562" t="s">
        <v>119</v>
      </c>
      <c r="BK2562" t="s">
        <v>86</v>
      </c>
      <c r="BL2562" t="s">
        <v>87</v>
      </c>
    </row>
    <row r="2563" hidden="1" spans="1:64">
      <c r="A2563" t="s">
        <v>96</v>
      </c>
      <c r="B2563" t="s">
        <v>75</v>
      </c>
      <c r="C2563" t="s">
        <v>76</v>
      </c>
      <c r="D2563" t="s">
        <v>141</v>
      </c>
      <c r="E2563" t="s">
        <v>308</v>
      </c>
      <c r="F2563" t="s">
        <v>309</v>
      </c>
      <c r="G2563" t="s">
        <v>80</v>
      </c>
      <c r="H2563" t="s">
        <v>81</v>
      </c>
      <c r="I2563" s="34">
        <v>9826</v>
      </c>
      <c r="J2563" s="35">
        <v>220</v>
      </c>
      <c r="K2563" s="35">
        <v>79</v>
      </c>
      <c r="L2563" s="35">
        <v>353</v>
      </c>
      <c r="M2563" s="35">
        <v>209</v>
      </c>
      <c r="N2563" s="35">
        <v>252</v>
      </c>
      <c r="O2563" s="35">
        <v>360</v>
      </c>
      <c r="P2563" s="35">
        <v>183</v>
      </c>
      <c r="Q2563" s="35">
        <v>332</v>
      </c>
      <c r="R2563" s="35">
        <v>695</v>
      </c>
      <c r="S2563" s="35">
        <v>486</v>
      </c>
      <c r="T2563" s="35">
        <v>369</v>
      </c>
      <c r="U2563" s="35">
        <v>842</v>
      </c>
      <c r="V2563" s="34">
        <v>565.66666666667</v>
      </c>
      <c r="W2563" s="34">
        <f t="shared" si="640"/>
        <v>510.333333333333</v>
      </c>
      <c r="X2563" s="35">
        <v>48</v>
      </c>
      <c r="Y2563" s="35">
        <v>0</v>
      </c>
      <c r="Z2563" s="35">
        <v>0</v>
      </c>
      <c r="AA2563" s="34">
        <v>644</v>
      </c>
      <c r="AB2563" s="34">
        <v>0</v>
      </c>
      <c r="AC2563" s="34">
        <v>0</v>
      </c>
      <c r="AD2563" s="34">
        <v>288</v>
      </c>
      <c r="AE2563" s="34">
        <f t="shared" si="641"/>
        <v>932</v>
      </c>
      <c r="AF2563" s="34">
        <f t="shared" si="642"/>
        <v>1.64761343547436</v>
      </c>
      <c r="AG2563" s="34">
        <f t="shared" si="643"/>
        <v>1.26192031352057</v>
      </c>
      <c r="AH2563" s="34">
        <v>12384</v>
      </c>
      <c r="AI2563" s="34">
        <v>0</v>
      </c>
      <c r="AJ2563" s="35">
        <v>34128</v>
      </c>
      <c r="AK2563" s="35">
        <v>406</v>
      </c>
      <c r="AL2563" s="35">
        <v>320</v>
      </c>
      <c r="AM2563" s="34">
        <v>1.2</v>
      </c>
      <c r="AN2563" s="34">
        <f t="shared" si="644"/>
        <v>612.4</v>
      </c>
      <c r="AO2563" s="35">
        <v>144</v>
      </c>
      <c r="AP2563" s="35">
        <v>144</v>
      </c>
      <c r="AQ2563" t="s">
        <v>82</v>
      </c>
      <c r="AR2563">
        <v>2</v>
      </c>
      <c r="AS2563" s="34">
        <v>0.2</v>
      </c>
      <c r="AT2563" t="s">
        <v>83</v>
      </c>
      <c r="AU2563" s="35">
        <f t="shared" si="638"/>
        <v>0.299999999999983</v>
      </c>
      <c r="AV2563" s="35">
        <f t="shared" si="645"/>
        <v>144</v>
      </c>
      <c r="AW2563" s="35">
        <f t="shared" si="646"/>
        <v>2.10842586544742</v>
      </c>
      <c r="AX2563" s="35">
        <f t="shared" si="647"/>
        <v>1.48138471587198</v>
      </c>
      <c r="AY2563" s="35">
        <f t="shared" si="648"/>
        <v>144</v>
      </c>
      <c r="AZ2563" s="35">
        <f t="shared" si="649"/>
        <v>144</v>
      </c>
      <c r="BA2563" s="27" t="str">
        <f t="shared" si="650"/>
        <v>3</v>
      </c>
      <c r="BB2563" s="34">
        <v>8.1792e-5</v>
      </c>
      <c r="BC2563" s="34">
        <f t="shared" si="651"/>
        <v>0.011778048</v>
      </c>
      <c r="BD2563" s="34" t="e">
        <f t="shared" si="652"/>
        <v>#REF!</v>
      </c>
      <c r="BE2563" s="34">
        <v>0.02</v>
      </c>
      <c r="BF2563" s="34">
        <f t="shared" si="639"/>
        <v>2.88</v>
      </c>
      <c r="BG2563" s="34" t="e">
        <f t="shared" si="653"/>
        <v>#REF!</v>
      </c>
      <c r="BH2563" t="str">
        <f>IF(AT2563="UDARA","U","N")&amp;LEFT($C$4,2)&amp;MID($C$4,4,2)&amp;LEFT(A2563,3)&amp;MID(E2563,2,2)&amp;VLOOKUP(E2563,Acuan_Reference!C:L,10,0)</f>
        <v>N1501JBI71B3</v>
      </c>
      <c r="BI2563" t="s">
        <v>84</v>
      </c>
      <c r="BJ2563" t="s">
        <v>119</v>
      </c>
      <c r="BK2563" t="s">
        <v>86</v>
      </c>
      <c r="BL2563" t="s">
        <v>87</v>
      </c>
    </row>
    <row r="2564" hidden="1" spans="1:64">
      <c r="A2564" t="s">
        <v>97</v>
      </c>
      <c r="B2564" t="s">
        <v>75</v>
      </c>
      <c r="C2564" t="s">
        <v>76</v>
      </c>
      <c r="D2564" t="s">
        <v>141</v>
      </c>
      <c r="E2564" t="s">
        <v>308</v>
      </c>
      <c r="F2564" t="s">
        <v>309</v>
      </c>
      <c r="G2564" t="s">
        <v>80</v>
      </c>
      <c r="H2564" t="s">
        <v>81</v>
      </c>
      <c r="I2564" s="34">
        <v>9826</v>
      </c>
      <c r="J2564" s="35">
        <v>3434</v>
      </c>
      <c r="K2564" s="35">
        <v>1533</v>
      </c>
      <c r="L2564" s="35">
        <v>1231</v>
      </c>
      <c r="M2564" s="35">
        <v>1046</v>
      </c>
      <c r="N2564" s="35">
        <v>1437</v>
      </c>
      <c r="O2564" s="35">
        <v>930</v>
      </c>
      <c r="P2564" s="35">
        <v>1109</v>
      </c>
      <c r="Q2564" s="35">
        <v>1135</v>
      </c>
      <c r="R2564" s="35">
        <v>1652</v>
      </c>
      <c r="S2564" s="35">
        <v>1345</v>
      </c>
      <c r="T2564" s="35">
        <v>875</v>
      </c>
      <c r="U2564" s="35">
        <v>1460</v>
      </c>
      <c r="V2564" s="34">
        <v>1226.6666666667</v>
      </c>
      <c r="W2564" s="34">
        <f t="shared" si="640"/>
        <v>1044.33333333333</v>
      </c>
      <c r="X2564" s="35">
        <v>15</v>
      </c>
      <c r="Y2564" s="35">
        <v>0</v>
      </c>
      <c r="Z2564" s="35">
        <v>0</v>
      </c>
      <c r="AA2564" s="34">
        <v>875</v>
      </c>
      <c r="AB2564" s="34">
        <v>0</v>
      </c>
      <c r="AC2564" s="34">
        <v>0</v>
      </c>
      <c r="AD2564" s="34">
        <v>0</v>
      </c>
      <c r="AE2564" s="34">
        <f t="shared" si="641"/>
        <v>875</v>
      </c>
      <c r="AF2564" s="34">
        <f t="shared" si="642"/>
        <v>0.713315217391285</v>
      </c>
      <c r="AG2564" s="34">
        <f t="shared" si="643"/>
        <v>0.837855090967124</v>
      </c>
      <c r="AH2564" s="34">
        <v>12384</v>
      </c>
      <c r="AI2564" s="34">
        <v>0</v>
      </c>
      <c r="AJ2564" s="35">
        <v>34128</v>
      </c>
      <c r="AK2564" s="35">
        <v>1108</v>
      </c>
      <c r="AL2564" s="35">
        <v>798</v>
      </c>
      <c r="AM2564" s="34">
        <v>0.5</v>
      </c>
      <c r="AN2564" s="34">
        <f t="shared" si="644"/>
        <v>522.166666666667</v>
      </c>
      <c r="AO2564" s="35">
        <v>144</v>
      </c>
      <c r="AP2564" s="35">
        <v>144</v>
      </c>
      <c r="AQ2564" t="s">
        <v>153</v>
      </c>
      <c r="AR2564">
        <v>20</v>
      </c>
      <c r="AS2564" s="34">
        <v>0.033333333333333</v>
      </c>
      <c r="AT2564" t="s">
        <v>83</v>
      </c>
      <c r="AU2564" s="35">
        <f t="shared" si="638"/>
        <v>333.875</v>
      </c>
      <c r="AV2564" s="35">
        <f t="shared" si="645"/>
        <v>432</v>
      </c>
      <c r="AW2564" s="35">
        <f t="shared" si="646"/>
        <v>1.25151611873604</v>
      </c>
      <c r="AX2564" s="35">
        <f t="shared" si="647"/>
        <v>0.487392275774019</v>
      </c>
      <c r="AY2564" s="35">
        <f t="shared" si="648"/>
        <v>432</v>
      </c>
      <c r="AZ2564" s="35">
        <f t="shared" si="649"/>
        <v>432</v>
      </c>
      <c r="BA2564" s="27" t="str">
        <f t="shared" si="650"/>
        <v>3</v>
      </c>
      <c r="BB2564" s="34">
        <v>8.1792e-5</v>
      </c>
      <c r="BC2564" s="34">
        <f t="shared" si="651"/>
        <v>0.035334144</v>
      </c>
      <c r="BD2564" s="34" t="e">
        <f t="shared" si="652"/>
        <v>#REF!</v>
      </c>
      <c r="BE2564" s="34">
        <v>0.02</v>
      </c>
      <c r="BF2564" s="34">
        <f t="shared" si="639"/>
        <v>8.64</v>
      </c>
      <c r="BG2564" s="34" t="e">
        <f t="shared" si="653"/>
        <v>#REF!</v>
      </c>
      <c r="BH2564" t="str">
        <f>IF(AT2564="UDARA","U","N")&amp;LEFT($C$4,2)&amp;MID($C$4,4,2)&amp;LEFT(A2564,3)&amp;MID(E2564,2,2)&amp;VLOOKUP(E2564,Acuan_Reference!C:L,10,0)</f>
        <v>N1501JKT71B3</v>
      </c>
      <c r="BI2564" t="s">
        <v>84</v>
      </c>
      <c r="BJ2564" t="s">
        <v>119</v>
      </c>
      <c r="BK2564" t="s">
        <v>86</v>
      </c>
      <c r="BL2564" t="s">
        <v>87</v>
      </c>
    </row>
    <row r="2565" hidden="1" spans="1:64">
      <c r="A2565" t="s">
        <v>98</v>
      </c>
      <c r="B2565" t="s">
        <v>75</v>
      </c>
      <c r="C2565" t="s">
        <v>76</v>
      </c>
      <c r="D2565" t="s">
        <v>141</v>
      </c>
      <c r="E2565" t="s">
        <v>308</v>
      </c>
      <c r="F2565" t="s">
        <v>309</v>
      </c>
      <c r="G2565" t="s">
        <v>80</v>
      </c>
      <c r="H2565" t="s">
        <v>81</v>
      </c>
      <c r="I2565" s="34">
        <v>9826</v>
      </c>
      <c r="J2565" s="35">
        <v>666</v>
      </c>
      <c r="K2565" s="35">
        <v>600</v>
      </c>
      <c r="L2565" s="35">
        <v>398</v>
      </c>
      <c r="M2565" s="35">
        <v>515</v>
      </c>
      <c r="N2565" s="35">
        <v>534</v>
      </c>
      <c r="O2565" s="35">
        <v>963</v>
      </c>
      <c r="P2565" s="35">
        <v>484</v>
      </c>
      <c r="Q2565" s="35">
        <v>410</v>
      </c>
      <c r="R2565" s="35">
        <v>715</v>
      </c>
      <c r="S2565" s="35">
        <v>639</v>
      </c>
      <c r="T2565" s="35">
        <v>322</v>
      </c>
      <c r="U2565" s="35">
        <v>673</v>
      </c>
      <c r="V2565" s="34">
        <v>544.66666666667</v>
      </c>
      <c r="W2565" s="34">
        <f t="shared" si="640"/>
        <v>447</v>
      </c>
      <c r="X2565" s="35">
        <v>391</v>
      </c>
      <c r="Y2565" s="35">
        <v>0</v>
      </c>
      <c r="Z2565" s="35">
        <v>0</v>
      </c>
      <c r="AA2565" s="34">
        <v>343</v>
      </c>
      <c r="AB2565" s="34">
        <v>0</v>
      </c>
      <c r="AC2565" s="34">
        <v>0</v>
      </c>
      <c r="AD2565" s="34">
        <v>432</v>
      </c>
      <c r="AE2565" s="34">
        <f t="shared" si="641"/>
        <v>775</v>
      </c>
      <c r="AF2565" s="34">
        <f t="shared" si="642"/>
        <v>1.42288861689106</v>
      </c>
      <c r="AG2565" s="34">
        <f t="shared" si="643"/>
        <v>0.767337807606264</v>
      </c>
      <c r="AH2565" s="34">
        <v>12384</v>
      </c>
      <c r="AI2565" s="34">
        <v>0</v>
      </c>
      <c r="AJ2565" s="35">
        <v>34128</v>
      </c>
      <c r="AK2565" s="35">
        <v>473</v>
      </c>
      <c r="AL2565" s="35">
        <v>346</v>
      </c>
      <c r="AM2565" s="34">
        <v>0.9</v>
      </c>
      <c r="AN2565" s="34">
        <f t="shared" si="644"/>
        <v>402.3</v>
      </c>
      <c r="AO2565" s="35">
        <v>144</v>
      </c>
      <c r="AP2565" s="35">
        <v>144</v>
      </c>
      <c r="AQ2565" t="s">
        <v>153</v>
      </c>
      <c r="AR2565">
        <v>4</v>
      </c>
      <c r="AS2565" s="34">
        <v>0.1</v>
      </c>
      <c r="AT2565" t="s">
        <v>83</v>
      </c>
      <c r="AU2565" s="35">
        <f t="shared" si="638"/>
        <v>0</v>
      </c>
      <c r="AV2565" s="35">
        <f t="shared" si="645"/>
        <v>0</v>
      </c>
      <c r="AW2565" s="35">
        <f t="shared" si="646"/>
        <v>1.7337807606264</v>
      </c>
      <c r="AX2565" s="35">
        <f t="shared" si="647"/>
        <v>0.959731543624161</v>
      </c>
      <c r="AY2565" s="35">
        <f t="shared" si="648"/>
        <v>0</v>
      </c>
      <c r="AZ2565" s="35">
        <f t="shared" si="649"/>
        <v>0</v>
      </c>
      <c r="BA2565" s="27" t="str">
        <f t="shared" si="650"/>
        <v>3</v>
      </c>
      <c r="BB2565" s="34">
        <v>8.1792e-5</v>
      </c>
      <c r="BC2565" s="34">
        <f t="shared" si="651"/>
        <v>0</v>
      </c>
      <c r="BD2565" s="34" t="e">
        <f t="shared" si="652"/>
        <v>#REF!</v>
      </c>
      <c r="BE2565" s="34">
        <v>0.02</v>
      </c>
      <c r="BF2565" s="34">
        <f t="shared" si="639"/>
        <v>0</v>
      </c>
      <c r="BG2565" s="34" t="e">
        <f t="shared" si="653"/>
        <v>#REF!</v>
      </c>
      <c r="BH2565" t="str">
        <f>IF(AT2565="UDARA","U","N")&amp;LEFT($C$4,2)&amp;MID($C$4,4,2)&amp;LEFT(A2565,3)&amp;MID(E2565,2,2)&amp;VLOOKUP(E2565,Acuan_Reference!C:L,10,0)</f>
        <v>N1501JMR71B3</v>
      </c>
      <c r="BI2565" t="s">
        <v>84</v>
      </c>
      <c r="BJ2565" t="s">
        <v>119</v>
      </c>
      <c r="BK2565" t="s">
        <v>86</v>
      </c>
      <c r="BL2565" t="s">
        <v>87</v>
      </c>
    </row>
    <row r="2566" hidden="1" spans="1:64">
      <c r="A2566" t="s">
        <v>99</v>
      </c>
      <c r="B2566" t="s">
        <v>75</v>
      </c>
      <c r="C2566" t="s">
        <v>76</v>
      </c>
      <c r="D2566" t="s">
        <v>141</v>
      </c>
      <c r="E2566" t="s">
        <v>308</v>
      </c>
      <c r="F2566" t="s">
        <v>309</v>
      </c>
      <c r="G2566" t="s">
        <v>80</v>
      </c>
      <c r="H2566" t="s">
        <v>81</v>
      </c>
      <c r="I2566" s="34">
        <v>9826</v>
      </c>
      <c r="J2566" s="35">
        <v>1806</v>
      </c>
      <c r="K2566" s="35">
        <v>1254</v>
      </c>
      <c r="L2566" s="35">
        <v>1615</v>
      </c>
      <c r="M2566" s="35">
        <v>901</v>
      </c>
      <c r="N2566" s="35">
        <v>1440</v>
      </c>
      <c r="O2566" s="35">
        <v>570</v>
      </c>
      <c r="P2566" s="35">
        <v>1103</v>
      </c>
      <c r="Q2566" s="35">
        <v>1287</v>
      </c>
      <c r="R2566" s="35">
        <v>2269</v>
      </c>
      <c r="S2566" s="35">
        <v>1489</v>
      </c>
      <c r="T2566" s="35">
        <v>1411</v>
      </c>
      <c r="U2566" s="35">
        <v>1355</v>
      </c>
      <c r="V2566" s="34">
        <v>1418.3333333333</v>
      </c>
      <c r="W2566" s="34">
        <f t="shared" si="640"/>
        <v>1277</v>
      </c>
      <c r="X2566" s="35">
        <v>147</v>
      </c>
      <c r="Y2566" s="35">
        <v>0</v>
      </c>
      <c r="Z2566" s="35">
        <v>0</v>
      </c>
      <c r="AA2566" s="34">
        <v>2390</v>
      </c>
      <c r="AB2566" s="34">
        <v>0</v>
      </c>
      <c r="AC2566" s="34">
        <v>0</v>
      </c>
      <c r="AD2566" s="34">
        <v>0</v>
      </c>
      <c r="AE2566" s="34">
        <f t="shared" si="641"/>
        <v>2390</v>
      </c>
      <c r="AF2566" s="34">
        <f t="shared" si="642"/>
        <v>1.68507638072859</v>
      </c>
      <c r="AG2566" s="34">
        <f t="shared" si="643"/>
        <v>1.87157400156617</v>
      </c>
      <c r="AH2566" s="34">
        <v>12384</v>
      </c>
      <c r="AI2566" s="34">
        <v>0</v>
      </c>
      <c r="AJ2566" s="35">
        <v>34128</v>
      </c>
      <c r="AK2566" s="35">
        <v>1352</v>
      </c>
      <c r="AL2566" s="35">
        <v>1065</v>
      </c>
      <c r="AM2566" s="34">
        <v>1.1</v>
      </c>
      <c r="AN2566" s="34">
        <f t="shared" si="644"/>
        <v>1404.7</v>
      </c>
      <c r="AO2566" s="35">
        <v>144</v>
      </c>
      <c r="AP2566" s="35">
        <v>144</v>
      </c>
      <c r="AQ2566" t="s">
        <v>153</v>
      </c>
      <c r="AR2566">
        <v>4</v>
      </c>
      <c r="AS2566" s="34">
        <v>0.33333333333333</v>
      </c>
      <c r="AT2566" t="s">
        <v>83</v>
      </c>
      <c r="AU2566" s="35">
        <f t="shared" si="638"/>
        <v>59.7749999999999</v>
      </c>
      <c r="AV2566" s="35">
        <f t="shared" si="645"/>
        <v>144</v>
      </c>
      <c r="AW2566" s="35">
        <f t="shared" si="646"/>
        <v>1.98433829287392</v>
      </c>
      <c r="AX2566" s="35">
        <f t="shared" si="647"/>
        <v>1.15035238841034</v>
      </c>
      <c r="AY2566" s="35">
        <f t="shared" si="648"/>
        <v>144</v>
      </c>
      <c r="AZ2566" s="35">
        <f t="shared" si="649"/>
        <v>144</v>
      </c>
      <c r="BA2566" s="27" t="str">
        <f t="shared" si="650"/>
        <v>3</v>
      </c>
      <c r="BB2566" s="34">
        <v>8.1792e-5</v>
      </c>
      <c r="BC2566" s="34">
        <f t="shared" si="651"/>
        <v>0.011778048</v>
      </c>
      <c r="BD2566" s="34" t="e">
        <f t="shared" si="652"/>
        <v>#REF!</v>
      </c>
      <c r="BE2566" s="34">
        <v>0.02</v>
      </c>
      <c r="BF2566" s="34">
        <f t="shared" si="639"/>
        <v>2.88</v>
      </c>
      <c r="BG2566" s="34" t="e">
        <f t="shared" si="653"/>
        <v>#REF!</v>
      </c>
      <c r="BH2566" t="str">
        <f>IF(AT2566="UDARA","U","N")&amp;LEFT($C$4,2)&amp;MID($C$4,4,2)&amp;LEFT(A2566,3)&amp;MID(E2566,2,2)&amp;VLOOKUP(E2566,Acuan_Reference!C:L,10,0)</f>
        <v>N1501MDN71B3</v>
      </c>
      <c r="BI2566" t="s">
        <v>84</v>
      </c>
      <c r="BJ2566" t="s">
        <v>119</v>
      </c>
      <c r="BK2566" t="s">
        <v>86</v>
      </c>
      <c r="BL2566" t="s">
        <v>87</v>
      </c>
    </row>
    <row r="2567" hidden="1" spans="1:64">
      <c r="A2567" t="s">
        <v>100</v>
      </c>
      <c r="B2567" t="s">
        <v>75</v>
      </c>
      <c r="C2567" t="s">
        <v>76</v>
      </c>
      <c r="D2567" t="s">
        <v>141</v>
      </c>
      <c r="E2567" t="s">
        <v>308</v>
      </c>
      <c r="F2567" t="s">
        <v>309</v>
      </c>
      <c r="G2567" t="s">
        <v>80</v>
      </c>
      <c r="H2567" t="s">
        <v>81</v>
      </c>
      <c r="I2567" s="34">
        <v>9826</v>
      </c>
      <c r="J2567" s="35">
        <v>1098</v>
      </c>
      <c r="K2567" s="35">
        <v>378</v>
      </c>
      <c r="L2567" s="35">
        <v>360</v>
      </c>
      <c r="M2567" s="35">
        <v>924</v>
      </c>
      <c r="N2567" s="35">
        <v>234</v>
      </c>
      <c r="O2567" s="35">
        <v>600</v>
      </c>
      <c r="P2567" s="35">
        <v>608</v>
      </c>
      <c r="Q2567" s="35">
        <v>497</v>
      </c>
      <c r="R2567" s="35">
        <v>1199</v>
      </c>
      <c r="S2567" s="35">
        <v>473</v>
      </c>
      <c r="T2567" s="35">
        <v>322</v>
      </c>
      <c r="U2567" s="35">
        <v>1257</v>
      </c>
      <c r="V2567" s="34">
        <v>684</v>
      </c>
      <c r="W2567" s="34">
        <f t="shared" si="640"/>
        <v>663.333333333333</v>
      </c>
      <c r="X2567" s="35">
        <v>336</v>
      </c>
      <c r="Y2567" s="35">
        <v>0</v>
      </c>
      <c r="Z2567" s="35">
        <v>0</v>
      </c>
      <c r="AA2567" s="34">
        <v>745</v>
      </c>
      <c r="AB2567" s="34">
        <v>0</v>
      </c>
      <c r="AC2567" s="34">
        <v>0</v>
      </c>
      <c r="AD2567" s="34">
        <v>0</v>
      </c>
      <c r="AE2567" s="34">
        <f t="shared" si="641"/>
        <v>745</v>
      </c>
      <c r="AF2567" s="34">
        <f t="shared" si="642"/>
        <v>1.08918128654971</v>
      </c>
      <c r="AG2567" s="34">
        <f t="shared" si="643"/>
        <v>1.12311557788945</v>
      </c>
      <c r="AH2567" s="34">
        <v>12384</v>
      </c>
      <c r="AI2567" s="34">
        <v>0</v>
      </c>
      <c r="AJ2567" s="35">
        <v>34128</v>
      </c>
      <c r="AK2567" s="35">
        <v>582</v>
      </c>
      <c r="AL2567" s="35">
        <v>411</v>
      </c>
      <c r="AM2567" s="34">
        <v>1.5</v>
      </c>
      <c r="AN2567" s="34">
        <f t="shared" si="644"/>
        <v>995</v>
      </c>
      <c r="AO2567" s="35">
        <v>144</v>
      </c>
      <c r="AP2567" s="35">
        <v>144</v>
      </c>
      <c r="AQ2567" t="s">
        <v>82</v>
      </c>
      <c r="AR2567">
        <v>2</v>
      </c>
      <c r="AS2567" s="34">
        <v>0.76666666666667</v>
      </c>
      <c r="AT2567" t="s">
        <v>83</v>
      </c>
      <c r="AU2567" s="35">
        <f t="shared" ref="AU2567:AU2630" si="654">IF(OR(H2567="PINDAH DISTRIBUTOR",H2567="PESTA NO BUFFER",H2567="PESTA"),0,IF(AL2567+AN2567&lt;AE2567,0,IF((0.75*((AL2567+AN2567)-AE2567))&lt;0,0,0.75*((AL2567+AN2567)-AE2567))))</f>
        <v>495.75</v>
      </c>
      <c r="AV2567" s="35">
        <f t="shared" si="645"/>
        <v>576</v>
      </c>
      <c r="AW2567" s="35">
        <f t="shared" si="646"/>
        <v>1.99145728643216</v>
      </c>
      <c r="AX2567" s="35">
        <f t="shared" si="647"/>
        <v>1.37185929648241</v>
      </c>
      <c r="AY2567" s="35">
        <f t="shared" si="648"/>
        <v>576</v>
      </c>
      <c r="AZ2567" s="35">
        <f t="shared" si="649"/>
        <v>576</v>
      </c>
      <c r="BA2567" s="27" t="str">
        <f t="shared" si="650"/>
        <v>2</v>
      </c>
      <c r="BB2567" s="34">
        <v>8.1792e-5</v>
      </c>
      <c r="BC2567" s="34">
        <f t="shared" si="651"/>
        <v>0.047112192</v>
      </c>
      <c r="BD2567" s="34" t="e">
        <f t="shared" si="652"/>
        <v>#REF!</v>
      </c>
      <c r="BE2567" s="34">
        <v>0.02</v>
      </c>
      <c r="BF2567" s="34">
        <f t="shared" ref="BF2567:BF2630" si="655">BE2567*AY2567</f>
        <v>11.52</v>
      </c>
      <c r="BG2567" s="34" t="e">
        <f t="shared" si="653"/>
        <v>#REF!</v>
      </c>
      <c r="BH2567" t="str">
        <f>IF(AT2567="UDARA","U","N")&amp;LEFT($C$4,2)&amp;MID($C$4,4,2)&amp;LEFT(A2567,3)&amp;MID(E2567,2,2)&amp;VLOOKUP(E2567,Acuan_Reference!C:L,10,0)</f>
        <v>N1501MDO71B3</v>
      </c>
      <c r="BI2567" t="s">
        <v>84</v>
      </c>
      <c r="BJ2567" t="s">
        <v>119</v>
      </c>
      <c r="BK2567" t="s">
        <v>86</v>
      </c>
      <c r="BL2567" t="s">
        <v>87</v>
      </c>
    </row>
    <row r="2568" hidden="1" spans="1:64">
      <c r="A2568" t="s">
        <v>101</v>
      </c>
      <c r="B2568" t="s">
        <v>75</v>
      </c>
      <c r="C2568" t="s">
        <v>76</v>
      </c>
      <c r="D2568" t="s">
        <v>141</v>
      </c>
      <c r="E2568" t="s">
        <v>308</v>
      </c>
      <c r="F2568" t="s">
        <v>309</v>
      </c>
      <c r="G2568" t="s">
        <v>80</v>
      </c>
      <c r="H2568" t="s">
        <v>81</v>
      </c>
      <c r="I2568" s="34">
        <v>9826</v>
      </c>
      <c r="J2568" s="35">
        <v>2190</v>
      </c>
      <c r="K2568" s="35">
        <v>2541</v>
      </c>
      <c r="L2568" s="35">
        <v>2342</v>
      </c>
      <c r="M2568" s="35">
        <v>2009</v>
      </c>
      <c r="N2568" s="35">
        <v>2596</v>
      </c>
      <c r="O2568" s="35">
        <v>2640</v>
      </c>
      <c r="P2568" s="35">
        <v>3342</v>
      </c>
      <c r="Q2568" s="35">
        <v>2645</v>
      </c>
      <c r="R2568" s="35">
        <v>3922</v>
      </c>
      <c r="S2568" s="35">
        <v>1713</v>
      </c>
      <c r="T2568" s="35">
        <v>2021</v>
      </c>
      <c r="U2568" s="35">
        <v>3672</v>
      </c>
      <c r="V2568" s="34">
        <v>2468.6666666667</v>
      </c>
      <c r="W2568" s="34">
        <f t="shared" si="640"/>
        <v>2423.33333333333</v>
      </c>
      <c r="X2568" s="35">
        <v>708</v>
      </c>
      <c r="Y2568" s="35">
        <v>0</v>
      </c>
      <c r="Z2568" s="35">
        <v>0</v>
      </c>
      <c r="AA2568" s="34">
        <v>2123</v>
      </c>
      <c r="AB2568" s="34">
        <v>0</v>
      </c>
      <c r="AC2568" s="34">
        <v>0</v>
      </c>
      <c r="AD2568" s="34">
        <v>1872</v>
      </c>
      <c r="AE2568" s="34">
        <f t="shared" si="641"/>
        <v>3995</v>
      </c>
      <c r="AF2568" s="34">
        <f t="shared" si="642"/>
        <v>1.61828247366998</v>
      </c>
      <c r="AG2568" s="34">
        <f t="shared" si="643"/>
        <v>0.876066024759285</v>
      </c>
      <c r="AH2568" s="34">
        <v>12384</v>
      </c>
      <c r="AI2568" s="34">
        <v>0</v>
      </c>
      <c r="AJ2568" s="35">
        <v>34128</v>
      </c>
      <c r="AK2568" s="35">
        <v>2219</v>
      </c>
      <c r="AL2568" s="35">
        <v>1577</v>
      </c>
      <c r="AM2568" s="34">
        <v>1.3</v>
      </c>
      <c r="AN2568" s="34">
        <f t="shared" si="644"/>
        <v>3150.33333333333</v>
      </c>
      <c r="AO2568" s="35">
        <v>144</v>
      </c>
      <c r="AP2568" s="35">
        <v>144</v>
      </c>
      <c r="AQ2568" t="s">
        <v>82</v>
      </c>
      <c r="AR2568">
        <v>4</v>
      </c>
      <c r="AS2568" s="34">
        <v>0.5</v>
      </c>
      <c r="AT2568" t="s">
        <v>83</v>
      </c>
      <c r="AU2568" s="35">
        <f t="shared" si="654"/>
        <v>549.25</v>
      </c>
      <c r="AV2568" s="35">
        <f t="shared" si="645"/>
        <v>576</v>
      </c>
      <c r="AW2568" s="35">
        <f t="shared" si="646"/>
        <v>1.88624484181568</v>
      </c>
      <c r="AX2568" s="35">
        <f t="shared" si="647"/>
        <v>1.23548830811554</v>
      </c>
      <c r="AY2568" s="35">
        <f t="shared" si="648"/>
        <v>576</v>
      </c>
      <c r="AZ2568" s="35">
        <f t="shared" si="649"/>
        <v>576</v>
      </c>
      <c r="BA2568" s="27" t="str">
        <f t="shared" si="650"/>
        <v>3</v>
      </c>
      <c r="BB2568" s="34">
        <v>8.1792e-5</v>
      </c>
      <c r="BC2568" s="34">
        <f t="shared" si="651"/>
        <v>0.047112192</v>
      </c>
      <c r="BD2568" s="34" t="e">
        <f t="shared" si="652"/>
        <v>#REF!</v>
      </c>
      <c r="BE2568" s="34">
        <v>0.02</v>
      </c>
      <c r="BF2568" s="34">
        <f t="shared" si="655"/>
        <v>11.52</v>
      </c>
      <c r="BG2568" s="34" t="e">
        <f t="shared" si="653"/>
        <v>#REF!</v>
      </c>
      <c r="BH2568" t="str">
        <f>IF(AT2568="UDARA","U","N")&amp;LEFT($C$4,2)&amp;MID($C$4,4,2)&amp;LEFT(A2568,3)&amp;MID(E2568,2,2)&amp;VLOOKUP(E2568,Acuan_Reference!C:L,10,0)</f>
        <v>N1501MKS71B3</v>
      </c>
      <c r="BI2568" t="s">
        <v>84</v>
      </c>
      <c r="BJ2568" t="s">
        <v>119</v>
      </c>
      <c r="BK2568" t="s">
        <v>86</v>
      </c>
      <c r="BL2568" t="s">
        <v>87</v>
      </c>
    </row>
    <row r="2569" hidden="1" spans="1:64">
      <c r="A2569" t="s">
        <v>102</v>
      </c>
      <c r="B2569" t="s">
        <v>75</v>
      </c>
      <c r="C2569" t="s">
        <v>76</v>
      </c>
      <c r="D2569" t="s">
        <v>141</v>
      </c>
      <c r="E2569" t="s">
        <v>308</v>
      </c>
      <c r="F2569" t="s">
        <v>309</v>
      </c>
      <c r="G2569" t="s">
        <v>80</v>
      </c>
      <c r="H2569" t="s">
        <v>81</v>
      </c>
      <c r="I2569" s="34">
        <v>9826</v>
      </c>
      <c r="J2569" s="35">
        <v>598</v>
      </c>
      <c r="K2569" s="35">
        <v>919</v>
      </c>
      <c r="L2569" s="35">
        <v>691</v>
      </c>
      <c r="M2569" s="35">
        <v>689</v>
      </c>
      <c r="N2569" s="35">
        <v>743</v>
      </c>
      <c r="O2569" s="35">
        <v>939</v>
      </c>
      <c r="P2569" s="35">
        <v>922</v>
      </c>
      <c r="Q2569" s="35">
        <v>502</v>
      </c>
      <c r="R2569" s="35">
        <v>1352</v>
      </c>
      <c r="S2569" s="35">
        <v>955</v>
      </c>
      <c r="T2569" s="35">
        <v>769</v>
      </c>
      <c r="U2569" s="35">
        <v>1064</v>
      </c>
      <c r="V2569" s="34">
        <v>929.33333333333</v>
      </c>
      <c r="W2569" s="34">
        <f t="shared" si="640"/>
        <v>822.333333333333</v>
      </c>
      <c r="X2569" s="35">
        <v>238</v>
      </c>
      <c r="Y2569" s="35">
        <v>0</v>
      </c>
      <c r="Z2569" s="35">
        <v>0</v>
      </c>
      <c r="AA2569" s="34">
        <v>636</v>
      </c>
      <c r="AB2569" s="34">
        <v>0</v>
      </c>
      <c r="AC2569" s="34">
        <v>0</v>
      </c>
      <c r="AD2569" s="34">
        <v>0</v>
      </c>
      <c r="AE2569" s="34">
        <f t="shared" si="641"/>
        <v>636</v>
      </c>
      <c r="AF2569" s="34">
        <f t="shared" si="642"/>
        <v>0.68436154949785</v>
      </c>
      <c r="AG2569" s="34">
        <f t="shared" si="643"/>
        <v>0.773408998783948</v>
      </c>
      <c r="AH2569" s="34">
        <v>12384</v>
      </c>
      <c r="AI2569" s="34">
        <v>0</v>
      </c>
      <c r="AJ2569" s="35">
        <v>34128</v>
      </c>
      <c r="AK2569" s="35">
        <v>753</v>
      </c>
      <c r="AL2569" s="35">
        <v>634</v>
      </c>
      <c r="AM2569" s="34">
        <v>0.8</v>
      </c>
      <c r="AN2569" s="34">
        <f t="shared" si="644"/>
        <v>657.866666666667</v>
      </c>
      <c r="AO2569" s="35">
        <v>144</v>
      </c>
      <c r="AP2569" s="35">
        <v>144</v>
      </c>
      <c r="AQ2569" t="s">
        <v>153</v>
      </c>
      <c r="AR2569">
        <v>8</v>
      </c>
      <c r="AS2569" s="34">
        <v>0.1</v>
      </c>
      <c r="AT2569" t="s">
        <v>83</v>
      </c>
      <c r="AU2569" s="35">
        <f t="shared" si="654"/>
        <v>491.9</v>
      </c>
      <c r="AV2569" s="35">
        <f t="shared" si="645"/>
        <v>576</v>
      </c>
      <c r="AW2569" s="35">
        <f t="shared" si="646"/>
        <v>1.47385488447507</v>
      </c>
      <c r="AX2569" s="35">
        <f t="shared" si="647"/>
        <v>0.702877989460884</v>
      </c>
      <c r="AY2569" s="35">
        <f t="shared" si="648"/>
        <v>576</v>
      </c>
      <c r="AZ2569" s="35">
        <f t="shared" si="649"/>
        <v>576</v>
      </c>
      <c r="BA2569" s="27" t="str">
        <f t="shared" si="650"/>
        <v>2</v>
      </c>
      <c r="BB2569" s="34">
        <v>8.1792e-5</v>
      </c>
      <c r="BC2569" s="34">
        <f t="shared" si="651"/>
        <v>0.047112192</v>
      </c>
      <c r="BD2569" s="34" t="e">
        <f t="shared" si="652"/>
        <v>#REF!</v>
      </c>
      <c r="BE2569" s="34">
        <v>0.02</v>
      </c>
      <c r="BF2569" s="34">
        <f t="shared" si="655"/>
        <v>11.52</v>
      </c>
      <c r="BG2569" s="34" t="e">
        <f t="shared" si="653"/>
        <v>#REF!</v>
      </c>
      <c r="BH2569" t="str">
        <f>IF(AT2569="UDARA","U","N")&amp;LEFT($C$4,2)&amp;MID($C$4,4,2)&amp;LEFT(A2569,3)&amp;MID(E2569,2,2)&amp;VLOOKUP(E2569,Acuan_Reference!C:L,10,0)</f>
        <v>N1501MLG71B3</v>
      </c>
      <c r="BI2569" t="s">
        <v>84</v>
      </c>
      <c r="BJ2569" t="s">
        <v>119</v>
      </c>
      <c r="BK2569" t="s">
        <v>86</v>
      </c>
      <c r="BL2569" t="s">
        <v>87</v>
      </c>
    </row>
    <row r="2570" hidden="1" spans="1:64">
      <c r="A2570" t="s">
        <v>103</v>
      </c>
      <c r="B2570" t="s">
        <v>75</v>
      </c>
      <c r="C2570" t="s">
        <v>76</v>
      </c>
      <c r="D2570" t="s">
        <v>141</v>
      </c>
      <c r="E2570" t="s">
        <v>308</v>
      </c>
      <c r="F2570" t="s">
        <v>309</v>
      </c>
      <c r="G2570" t="s">
        <v>80</v>
      </c>
      <c r="H2570" t="s">
        <v>81</v>
      </c>
      <c r="I2570" s="34">
        <v>9826</v>
      </c>
      <c r="J2570" s="35">
        <v>204</v>
      </c>
      <c r="K2570" s="35">
        <v>136</v>
      </c>
      <c r="L2570" s="35">
        <v>65</v>
      </c>
      <c r="M2570" s="35">
        <v>313</v>
      </c>
      <c r="N2570" s="35">
        <v>126</v>
      </c>
      <c r="O2570" s="35">
        <v>191</v>
      </c>
      <c r="P2570" s="35">
        <v>78</v>
      </c>
      <c r="Q2570" s="35">
        <v>223</v>
      </c>
      <c r="R2570" s="35">
        <v>195</v>
      </c>
      <c r="S2570" s="35">
        <v>86</v>
      </c>
      <c r="T2570" s="35">
        <v>189</v>
      </c>
      <c r="U2570" s="35">
        <v>144</v>
      </c>
      <c r="V2570" s="34">
        <v>139.66666666667</v>
      </c>
      <c r="W2570" s="34">
        <f t="shared" si="640"/>
        <v>143.333333333333</v>
      </c>
      <c r="X2570" s="35">
        <v>102</v>
      </c>
      <c r="Y2570" s="35">
        <v>0</v>
      </c>
      <c r="Z2570" s="35">
        <v>0</v>
      </c>
      <c r="AA2570" s="34">
        <v>199</v>
      </c>
      <c r="AB2570" s="34">
        <v>0</v>
      </c>
      <c r="AC2570" s="34">
        <v>0</v>
      </c>
      <c r="AD2570" s="34">
        <v>0</v>
      </c>
      <c r="AE2570" s="34">
        <f t="shared" si="641"/>
        <v>199</v>
      </c>
      <c r="AF2570" s="34">
        <f t="shared" si="642"/>
        <v>1.4248210023866</v>
      </c>
      <c r="AG2570" s="34">
        <f t="shared" si="643"/>
        <v>1.38837209302326</v>
      </c>
      <c r="AH2570" s="34">
        <v>12384</v>
      </c>
      <c r="AI2570" s="34">
        <v>0</v>
      </c>
      <c r="AJ2570" s="35">
        <v>34128</v>
      </c>
      <c r="AK2570" s="35">
        <v>136</v>
      </c>
      <c r="AL2570" s="35">
        <v>97</v>
      </c>
      <c r="AM2570" s="34">
        <v>1.3</v>
      </c>
      <c r="AN2570" s="34">
        <f t="shared" si="644"/>
        <v>186.333333333333</v>
      </c>
      <c r="AO2570" s="35">
        <v>144</v>
      </c>
      <c r="AP2570" s="35">
        <v>144</v>
      </c>
      <c r="AQ2570" t="s">
        <v>82</v>
      </c>
      <c r="AR2570">
        <v>2</v>
      </c>
      <c r="AS2570" s="34">
        <v>0.36666666666667</v>
      </c>
      <c r="AT2570" t="s">
        <v>83</v>
      </c>
      <c r="AU2570" s="35">
        <f t="shared" si="654"/>
        <v>63.25</v>
      </c>
      <c r="AV2570" s="35">
        <f t="shared" si="645"/>
        <v>144</v>
      </c>
      <c r="AW2570" s="35">
        <f t="shared" si="646"/>
        <v>2.39302325581395</v>
      </c>
      <c r="AX2570" s="35">
        <f t="shared" si="647"/>
        <v>1.71627906976744</v>
      </c>
      <c r="AY2570" s="35">
        <f t="shared" si="648"/>
        <v>144</v>
      </c>
      <c r="AZ2570" s="35">
        <f t="shared" si="649"/>
        <v>144</v>
      </c>
      <c r="BA2570" s="27" t="str">
        <f t="shared" si="650"/>
        <v>3</v>
      </c>
      <c r="BB2570" s="34">
        <v>8.1792e-5</v>
      </c>
      <c r="BC2570" s="34">
        <f t="shared" si="651"/>
        <v>0.011778048</v>
      </c>
      <c r="BD2570" s="34" t="e">
        <f t="shared" si="652"/>
        <v>#REF!</v>
      </c>
      <c r="BE2570" s="34">
        <v>0.02</v>
      </c>
      <c r="BF2570" s="34">
        <f t="shared" si="655"/>
        <v>2.88</v>
      </c>
      <c r="BG2570" s="34" t="e">
        <f t="shared" si="653"/>
        <v>#REF!</v>
      </c>
      <c r="BH2570" t="str">
        <f>IF(AT2570="UDARA","U","N")&amp;LEFT($C$4,2)&amp;MID($C$4,4,2)&amp;LEFT(A2570,3)&amp;MID(E2570,2,2)&amp;VLOOKUP(E2570,Acuan_Reference!C:L,10,0)</f>
        <v>N1501NAD71B3</v>
      </c>
      <c r="BI2570" t="s">
        <v>84</v>
      </c>
      <c r="BJ2570" t="s">
        <v>119</v>
      </c>
      <c r="BK2570" t="s">
        <v>86</v>
      </c>
      <c r="BL2570" t="s">
        <v>87</v>
      </c>
    </row>
    <row r="2571" hidden="1" spans="1:64">
      <c r="A2571" t="s">
        <v>104</v>
      </c>
      <c r="B2571" t="s">
        <v>75</v>
      </c>
      <c r="C2571" t="s">
        <v>76</v>
      </c>
      <c r="D2571" t="s">
        <v>141</v>
      </c>
      <c r="E2571" t="s">
        <v>308</v>
      </c>
      <c r="F2571" t="s">
        <v>309</v>
      </c>
      <c r="G2571" t="s">
        <v>80</v>
      </c>
      <c r="H2571" t="s">
        <v>81</v>
      </c>
      <c r="I2571" s="34">
        <v>9826</v>
      </c>
      <c r="J2571" s="35">
        <v>319</v>
      </c>
      <c r="K2571" s="35">
        <v>423</v>
      </c>
      <c r="L2571" s="35">
        <v>282</v>
      </c>
      <c r="M2571" s="35">
        <v>339</v>
      </c>
      <c r="N2571" s="35">
        <v>639</v>
      </c>
      <c r="O2571" s="35">
        <v>282</v>
      </c>
      <c r="P2571" s="35">
        <v>576</v>
      </c>
      <c r="Q2571" s="35">
        <v>492</v>
      </c>
      <c r="R2571" s="35">
        <v>204</v>
      </c>
      <c r="S2571" s="35">
        <v>411</v>
      </c>
      <c r="T2571" s="35">
        <v>312</v>
      </c>
      <c r="U2571" s="35">
        <v>408</v>
      </c>
      <c r="V2571" s="34">
        <v>377</v>
      </c>
      <c r="W2571" s="34">
        <f t="shared" si="640"/>
        <v>303.666666666667</v>
      </c>
      <c r="X2571" s="35">
        <v>230</v>
      </c>
      <c r="Y2571" s="35">
        <v>0</v>
      </c>
      <c r="Z2571" s="35">
        <v>0</v>
      </c>
      <c r="AA2571" s="34">
        <v>162</v>
      </c>
      <c r="AB2571" s="34">
        <v>0</v>
      </c>
      <c r="AC2571" s="34">
        <v>0</v>
      </c>
      <c r="AD2571" s="34">
        <v>288</v>
      </c>
      <c r="AE2571" s="34">
        <f t="shared" si="641"/>
        <v>450</v>
      </c>
      <c r="AF2571" s="34">
        <f t="shared" si="642"/>
        <v>1.19363395225464</v>
      </c>
      <c r="AG2571" s="34">
        <f t="shared" si="643"/>
        <v>0.533479692645444</v>
      </c>
      <c r="AH2571" s="34">
        <v>12384</v>
      </c>
      <c r="AI2571" s="34">
        <v>0</v>
      </c>
      <c r="AJ2571" s="35">
        <v>34128</v>
      </c>
      <c r="AK2571" s="35">
        <v>297</v>
      </c>
      <c r="AL2571" s="35">
        <v>191</v>
      </c>
      <c r="AM2571" s="34">
        <v>1</v>
      </c>
      <c r="AN2571" s="34">
        <f t="shared" si="644"/>
        <v>303.666666666667</v>
      </c>
      <c r="AO2571" s="35">
        <v>144</v>
      </c>
      <c r="AP2571" s="35">
        <v>144</v>
      </c>
      <c r="AQ2571" t="s">
        <v>82</v>
      </c>
      <c r="AR2571">
        <v>4</v>
      </c>
      <c r="AS2571" s="34">
        <v>0.26666666666667</v>
      </c>
      <c r="AT2571" t="s">
        <v>83</v>
      </c>
      <c r="AU2571" s="35">
        <f t="shared" si="654"/>
        <v>33.5</v>
      </c>
      <c r="AV2571" s="35">
        <f t="shared" si="645"/>
        <v>144</v>
      </c>
      <c r="AW2571" s="35">
        <f t="shared" si="646"/>
        <v>1.95609220636663</v>
      </c>
      <c r="AX2571" s="35">
        <f t="shared" si="647"/>
        <v>1.32711306256861</v>
      </c>
      <c r="AY2571" s="35">
        <f t="shared" si="648"/>
        <v>144</v>
      </c>
      <c r="AZ2571" s="35">
        <f t="shared" si="649"/>
        <v>144</v>
      </c>
      <c r="BA2571" s="27" t="str">
        <f t="shared" si="650"/>
        <v>3</v>
      </c>
      <c r="BB2571" s="34">
        <v>8.1792e-5</v>
      </c>
      <c r="BC2571" s="34">
        <f t="shared" si="651"/>
        <v>0.011778048</v>
      </c>
      <c r="BD2571" s="34" t="e">
        <f t="shared" si="652"/>
        <v>#REF!</v>
      </c>
      <c r="BE2571" s="34">
        <v>0.02</v>
      </c>
      <c r="BF2571" s="34">
        <f t="shared" si="655"/>
        <v>2.88</v>
      </c>
      <c r="BG2571" s="34" t="e">
        <f t="shared" si="653"/>
        <v>#REF!</v>
      </c>
      <c r="BH2571" t="str">
        <f>IF(AT2571="UDARA","U","N")&amp;LEFT($C$4,2)&amp;MID($C$4,4,2)&amp;LEFT(A2571,3)&amp;MID(E2571,2,2)&amp;VLOOKUP(E2571,Acuan_Reference!C:L,10,0)</f>
        <v>N1501PDG71B3</v>
      </c>
      <c r="BI2571" t="s">
        <v>84</v>
      </c>
      <c r="BJ2571" t="s">
        <v>119</v>
      </c>
      <c r="BK2571" t="s">
        <v>86</v>
      </c>
      <c r="BL2571" t="s">
        <v>87</v>
      </c>
    </row>
    <row r="2572" hidden="1" spans="1:64">
      <c r="A2572" t="s">
        <v>105</v>
      </c>
      <c r="B2572" t="s">
        <v>75</v>
      </c>
      <c r="C2572" t="s">
        <v>76</v>
      </c>
      <c r="D2572" t="s">
        <v>141</v>
      </c>
      <c r="E2572" t="s">
        <v>308</v>
      </c>
      <c r="F2572" t="s">
        <v>309</v>
      </c>
      <c r="G2572" t="s">
        <v>80</v>
      </c>
      <c r="H2572" t="s">
        <v>81</v>
      </c>
      <c r="I2572" s="34">
        <v>9826</v>
      </c>
      <c r="J2572" s="35">
        <v>259</v>
      </c>
      <c r="K2572" s="35">
        <v>306</v>
      </c>
      <c r="L2572" s="35">
        <v>339</v>
      </c>
      <c r="M2572" s="35">
        <v>762</v>
      </c>
      <c r="N2572" s="35">
        <v>263</v>
      </c>
      <c r="O2572" s="35">
        <v>546</v>
      </c>
      <c r="P2572" s="35">
        <v>389</v>
      </c>
      <c r="Q2572" s="35">
        <v>634</v>
      </c>
      <c r="R2572" s="35">
        <v>1236</v>
      </c>
      <c r="S2572" s="35">
        <v>464</v>
      </c>
      <c r="T2572" s="35">
        <v>475</v>
      </c>
      <c r="U2572" s="35">
        <v>1066</v>
      </c>
      <c r="V2572" s="34">
        <v>668.33333333333</v>
      </c>
      <c r="W2572" s="34">
        <f t="shared" si="640"/>
        <v>663</v>
      </c>
      <c r="X2572" s="35">
        <v>236</v>
      </c>
      <c r="Y2572" s="35">
        <v>0</v>
      </c>
      <c r="Z2572" s="35">
        <v>0</v>
      </c>
      <c r="AA2572" s="34">
        <v>652</v>
      </c>
      <c r="AB2572" s="34">
        <v>0</v>
      </c>
      <c r="AC2572" s="34">
        <v>0</v>
      </c>
      <c r="AD2572" s="34">
        <v>0</v>
      </c>
      <c r="AE2572" s="34">
        <f t="shared" si="641"/>
        <v>652</v>
      </c>
      <c r="AF2572" s="34">
        <f t="shared" si="642"/>
        <v>0.975561097256863</v>
      </c>
      <c r="AG2572" s="34">
        <f t="shared" si="643"/>
        <v>0.98340874811463</v>
      </c>
      <c r="AH2572" s="34">
        <v>12384</v>
      </c>
      <c r="AI2572" s="34">
        <v>0</v>
      </c>
      <c r="AJ2572" s="35">
        <v>34128</v>
      </c>
      <c r="AK2572" s="35">
        <v>626</v>
      </c>
      <c r="AL2572" s="35">
        <v>448</v>
      </c>
      <c r="AM2572" s="34">
        <v>1</v>
      </c>
      <c r="AN2572" s="34">
        <f t="shared" si="644"/>
        <v>663</v>
      </c>
      <c r="AO2572" s="35">
        <v>144</v>
      </c>
      <c r="AP2572" s="35">
        <v>144</v>
      </c>
      <c r="AQ2572" t="s">
        <v>82</v>
      </c>
      <c r="AR2572">
        <v>4</v>
      </c>
      <c r="AS2572" s="34">
        <v>0.26666666666667</v>
      </c>
      <c r="AT2572" t="s">
        <v>83</v>
      </c>
      <c r="AU2572" s="35">
        <f t="shared" si="654"/>
        <v>344.25</v>
      </c>
      <c r="AV2572" s="35">
        <f t="shared" si="645"/>
        <v>432</v>
      </c>
      <c r="AW2572" s="35">
        <f t="shared" si="646"/>
        <v>1.63499245852187</v>
      </c>
      <c r="AX2572" s="35">
        <f t="shared" si="647"/>
        <v>0.959276018099548</v>
      </c>
      <c r="AY2572" s="35">
        <f t="shared" si="648"/>
        <v>432</v>
      </c>
      <c r="AZ2572" s="35">
        <f t="shared" si="649"/>
        <v>432</v>
      </c>
      <c r="BA2572" s="27" t="str">
        <f t="shared" si="650"/>
        <v>2</v>
      </c>
      <c r="BB2572" s="34">
        <v>8.1792e-5</v>
      </c>
      <c r="BC2572" s="34">
        <f t="shared" si="651"/>
        <v>0.035334144</v>
      </c>
      <c r="BD2572" s="34" t="e">
        <f t="shared" si="652"/>
        <v>#REF!</v>
      </c>
      <c r="BE2572" s="34">
        <v>0.02</v>
      </c>
      <c r="BF2572" s="34">
        <f t="shared" si="655"/>
        <v>8.64</v>
      </c>
      <c r="BG2572" s="34" t="e">
        <f t="shared" si="653"/>
        <v>#REF!</v>
      </c>
      <c r="BH2572" t="str">
        <f>IF(AT2572="UDARA","U","N")&amp;LEFT($C$4,2)&amp;MID($C$4,4,2)&amp;LEFT(A2572,3)&amp;MID(E2572,2,2)&amp;VLOOKUP(E2572,Acuan_Reference!C:L,10,0)</f>
        <v>N1501PKB71B3</v>
      </c>
      <c r="BI2572" t="s">
        <v>84</v>
      </c>
      <c r="BJ2572" t="s">
        <v>119</v>
      </c>
      <c r="BK2572" t="s">
        <v>86</v>
      </c>
      <c r="BL2572" t="s">
        <v>87</v>
      </c>
    </row>
    <row r="2573" hidden="1" spans="1:64">
      <c r="A2573" t="s">
        <v>106</v>
      </c>
      <c r="B2573" t="s">
        <v>75</v>
      </c>
      <c r="C2573" t="s">
        <v>76</v>
      </c>
      <c r="D2573" t="s">
        <v>141</v>
      </c>
      <c r="E2573" t="s">
        <v>308</v>
      </c>
      <c r="F2573" t="s">
        <v>309</v>
      </c>
      <c r="G2573" t="s">
        <v>80</v>
      </c>
      <c r="H2573" t="s">
        <v>81</v>
      </c>
      <c r="I2573" s="34">
        <v>9826</v>
      </c>
      <c r="J2573" s="35">
        <v>1081</v>
      </c>
      <c r="K2573" s="35">
        <v>712</v>
      </c>
      <c r="L2573" s="35">
        <v>1316</v>
      </c>
      <c r="M2573" s="35">
        <v>1619</v>
      </c>
      <c r="N2573" s="35">
        <v>720</v>
      </c>
      <c r="O2573" s="35">
        <v>579</v>
      </c>
      <c r="P2573" s="35">
        <v>1284</v>
      </c>
      <c r="Q2573" s="35">
        <v>2123</v>
      </c>
      <c r="R2573" s="35">
        <v>1380</v>
      </c>
      <c r="S2573" s="35">
        <v>1120</v>
      </c>
      <c r="T2573" s="35">
        <v>1013</v>
      </c>
      <c r="U2573" s="35">
        <v>1382</v>
      </c>
      <c r="V2573" s="34">
        <v>1171.6666666667</v>
      </c>
      <c r="W2573" s="34">
        <f t="shared" si="640"/>
        <v>1039.66666666667</v>
      </c>
      <c r="X2573" s="35">
        <v>674</v>
      </c>
      <c r="Y2573" s="35">
        <v>0</v>
      </c>
      <c r="Z2573" s="35">
        <v>0</v>
      </c>
      <c r="AA2573" s="34">
        <v>779</v>
      </c>
      <c r="AB2573" s="34">
        <v>0</v>
      </c>
      <c r="AC2573" s="34">
        <v>0</v>
      </c>
      <c r="AD2573" s="34">
        <v>864</v>
      </c>
      <c r="AE2573" s="34">
        <f t="shared" si="641"/>
        <v>1643</v>
      </c>
      <c r="AF2573" s="34">
        <f t="shared" si="642"/>
        <v>1.40227596017066</v>
      </c>
      <c r="AG2573" s="34">
        <f t="shared" si="643"/>
        <v>0.749278614940686</v>
      </c>
      <c r="AH2573" s="34">
        <v>12384</v>
      </c>
      <c r="AI2573" s="34">
        <v>0</v>
      </c>
      <c r="AJ2573" s="35">
        <v>34128</v>
      </c>
      <c r="AK2573" s="35">
        <v>1240</v>
      </c>
      <c r="AL2573" s="35">
        <v>724</v>
      </c>
      <c r="AM2573" s="34">
        <v>0.9</v>
      </c>
      <c r="AN2573" s="34">
        <f t="shared" si="644"/>
        <v>935.7</v>
      </c>
      <c r="AO2573" s="35">
        <v>144</v>
      </c>
      <c r="AP2573" s="35">
        <v>144</v>
      </c>
      <c r="AQ2573" t="s">
        <v>82</v>
      </c>
      <c r="AR2573">
        <v>4</v>
      </c>
      <c r="AS2573" s="34">
        <v>0.16666666666667</v>
      </c>
      <c r="AT2573" t="s">
        <v>83</v>
      </c>
      <c r="AU2573" s="35">
        <f t="shared" si="654"/>
        <v>12.525</v>
      </c>
      <c r="AV2573" s="35">
        <f t="shared" si="645"/>
        <v>144</v>
      </c>
      <c r="AW2573" s="35">
        <f t="shared" si="646"/>
        <v>1.71882013465854</v>
      </c>
      <c r="AX2573" s="35">
        <f t="shared" si="647"/>
        <v>1.02244309073421</v>
      </c>
      <c r="AY2573" s="35">
        <f t="shared" si="648"/>
        <v>144</v>
      </c>
      <c r="AZ2573" s="35">
        <f t="shared" si="649"/>
        <v>144</v>
      </c>
      <c r="BA2573" s="27" t="str">
        <f t="shared" si="650"/>
        <v>3</v>
      </c>
      <c r="BB2573" s="34">
        <v>8.1792e-5</v>
      </c>
      <c r="BC2573" s="34">
        <f t="shared" si="651"/>
        <v>0.011778048</v>
      </c>
      <c r="BD2573" s="34" t="e">
        <f t="shared" si="652"/>
        <v>#REF!</v>
      </c>
      <c r="BE2573" s="34">
        <v>0.02</v>
      </c>
      <c r="BF2573" s="34">
        <f t="shared" si="655"/>
        <v>2.88</v>
      </c>
      <c r="BG2573" s="34" t="e">
        <f t="shared" si="653"/>
        <v>#REF!</v>
      </c>
      <c r="BH2573" t="str">
        <f>IF(AT2573="UDARA","U","N")&amp;LEFT($C$4,2)&amp;MID($C$4,4,2)&amp;LEFT(A2573,3)&amp;MID(E2573,2,2)&amp;VLOOKUP(E2573,Acuan_Reference!C:L,10,0)</f>
        <v>N1501PLB71B3</v>
      </c>
      <c r="BI2573" t="s">
        <v>84</v>
      </c>
      <c r="BJ2573" t="s">
        <v>119</v>
      </c>
      <c r="BK2573" t="s">
        <v>86</v>
      </c>
      <c r="BL2573" t="s">
        <v>87</v>
      </c>
    </row>
    <row r="2574" hidden="1" spans="1:64">
      <c r="A2574" t="s">
        <v>107</v>
      </c>
      <c r="B2574" t="s">
        <v>75</v>
      </c>
      <c r="C2574" t="s">
        <v>76</v>
      </c>
      <c r="D2574" t="s">
        <v>141</v>
      </c>
      <c r="E2574" t="s">
        <v>308</v>
      </c>
      <c r="F2574" t="s">
        <v>309</v>
      </c>
      <c r="G2574" t="s">
        <v>80</v>
      </c>
      <c r="H2574" t="s">
        <v>81</v>
      </c>
      <c r="I2574" s="34">
        <v>9826</v>
      </c>
      <c r="J2574" s="35">
        <v>678</v>
      </c>
      <c r="K2574" s="35">
        <v>789</v>
      </c>
      <c r="L2574" s="35">
        <v>621</v>
      </c>
      <c r="M2574" s="35">
        <v>708</v>
      </c>
      <c r="N2574" s="35">
        <v>191</v>
      </c>
      <c r="O2574" s="35">
        <v>1414</v>
      </c>
      <c r="P2574" s="35">
        <v>633</v>
      </c>
      <c r="Q2574" s="35">
        <v>546</v>
      </c>
      <c r="R2574" s="35">
        <v>1591</v>
      </c>
      <c r="S2574" s="35">
        <v>891</v>
      </c>
      <c r="T2574" s="35">
        <v>804</v>
      </c>
      <c r="U2574" s="35">
        <v>1686</v>
      </c>
      <c r="V2574" s="34">
        <v>1127</v>
      </c>
      <c r="W2574" s="34">
        <f t="shared" si="640"/>
        <v>1055.66666666667</v>
      </c>
      <c r="X2574" s="35">
        <v>359</v>
      </c>
      <c r="Y2574" s="35">
        <v>0</v>
      </c>
      <c r="Z2574" s="35">
        <v>0</v>
      </c>
      <c r="AA2574" s="34">
        <v>843</v>
      </c>
      <c r="AB2574" s="34">
        <v>0</v>
      </c>
      <c r="AC2574" s="34">
        <v>0</v>
      </c>
      <c r="AD2574" s="34">
        <v>0</v>
      </c>
      <c r="AE2574" s="34">
        <f t="shared" si="641"/>
        <v>843</v>
      </c>
      <c r="AF2574" s="34">
        <f t="shared" si="642"/>
        <v>0.748003549245785</v>
      </c>
      <c r="AG2574" s="34">
        <f t="shared" si="643"/>
        <v>0.798547521313546</v>
      </c>
      <c r="AH2574" s="34">
        <v>12384</v>
      </c>
      <c r="AI2574" s="34">
        <v>0</v>
      </c>
      <c r="AJ2574" s="35">
        <v>34128</v>
      </c>
      <c r="AK2574" s="35">
        <v>812</v>
      </c>
      <c r="AL2574" s="35">
        <v>677</v>
      </c>
      <c r="AM2574" s="34">
        <v>1.3</v>
      </c>
      <c r="AN2574" s="34">
        <f t="shared" si="644"/>
        <v>1372.36666666667</v>
      </c>
      <c r="AO2574" s="35">
        <v>144</v>
      </c>
      <c r="AP2574" s="35">
        <v>144</v>
      </c>
      <c r="AQ2574" t="s">
        <v>82</v>
      </c>
      <c r="AR2574">
        <v>2</v>
      </c>
      <c r="AS2574" s="34">
        <v>0.43333333333333</v>
      </c>
      <c r="AT2574" t="s">
        <v>83</v>
      </c>
      <c r="AU2574" s="35">
        <f t="shared" si="654"/>
        <v>904.775</v>
      </c>
      <c r="AV2574" s="35">
        <f t="shared" si="645"/>
        <v>1008</v>
      </c>
      <c r="AW2574" s="35">
        <f t="shared" si="646"/>
        <v>1.753394379539</v>
      </c>
      <c r="AX2574" s="35">
        <f t="shared" si="647"/>
        <v>1.11209346384591</v>
      </c>
      <c r="AY2574" s="35">
        <f t="shared" si="648"/>
        <v>1008</v>
      </c>
      <c r="AZ2574" s="35">
        <f t="shared" si="649"/>
        <v>1008</v>
      </c>
      <c r="BA2574" s="27" t="str">
        <f t="shared" si="650"/>
        <v>2</v>
      </c>
      <c r="BB2574" s="34">
        <v>8.1792e-5</v>
      </c>
      <c r="BC2574" s="34">
        <f t="shared" si="651"/>
        <v>0.082446336</v>
      </c>
      <c r="BD2574" s="34" t="e">
        <f t="shared" si="652"/>
        <v>#REF!</v>
      </c>
      <c r="BE2574" s="34">
        <v>0.02</v>
      </c>
      <c r="BF2574" s="34">
        <f t="shared" si="655"/>
        <v>20.16</v>
      </c>
      <c r="BG2574" s="34" t="e">
        <f t="shared" si="653"/>
        <v>#REF!</v>
      </c>
      <c r="BH2574" t="str">
        <f>IF(AT2574="UDARA","U","N")&amp;LEFT($C$4,2)&amp;MID($C$4,4,2)&amp;LEFT(A2574,3)&amp;MID(E2574,2,2)&amp;VLOOKUP(E2574,Acuan_Reference!C:L,10,0)</f>
        <v>N1501PTK71B3</v>
      </c>
      <c r="BI2574" t="s">
        <v>84</v>
      </c>
      <c r="BJ2574" t="s">
        <v>119</v>
      </c>
      <c r="BK2574" t="s">
        <v>86</v>
      </c>
      <c r="BL2574" t="s">
        <v>87</v>
      </c>
    </row>
    <row r="2575" hidden="1" spans="1:64">
      <c r="A2575" t="s">
        <v>108</v>
      </c>
      <c r="B2575" t="s">
        <v>75</v>
      </c>
      <c r="C2575" t="s">
        <v>76</v>
      </c>
      <c r="D2575" t="s">
        <v>141</v>
      </c>
      <c r="E2575" t="s">
        <v>308</v>
      </c>
      <c r="F2575" t="s">
        <v>309</v>
      </c>
      <c r="G2575" t="s">
        <v>80</v>
      </c>
      <c r="H2575" t="s">
        <v>81</v>
      </c>
      <c r="I2575" s="34">
        <v>9826</v>
      </c>
      <c r="J2575" s="35">
        <v>861</v>
      </c>
      <c r="K2575" s="35">
        <v>329</v>
      </c>
      <c r="L2575" s="35">
        <v>319</v>
      </c>
      <c r="M2575" s="35">
        <v>587</v>
      </c>
      <c r="N2575" s="35">
        <v>504</v>
      </c>
      <c r="O2575" s="35">
        <v>468</v>
      </c>
      <c r="P2575" s="35">
        <v>-40</v>
      </c>
      <c r="Q2575" s="35">
        <v>466</v>
      </c>
      <c r="R2575" s="35">
        <v>653</v>
      </c>
      <c r="S2575" s="35">
        <v>401</v>
      </c>
      <c r="T2575" s="35">
        <v>480</v>
      </c>
      <c r="U2575" s="35">
        <v>1349</v>
      </c>
      <c r="V2575" s="34">
        <v>743.33333333333</v>
      </c>
      <c r="W2575" s="34">
        <f t="shared" si="640"/>
        <v>715</v>
      </c>
      <c r="X2575" s="35">
        <v>151</v>
      </c>
      <c r="Y2575" s="35">
        <v>0</v>
      </c>
      <c r="Z2575" s="35">
        <v>0</v>
      </c>
      <c r="AA2575" s="34">
        <v>757</v>
      </c>
      <c r="AB2575" s="34">
        <v>0</v>
      </c>
      <c r="AC2575" s="34">
        <v>0</v>
      </c>
      <c r="AD2575" s="34">
        <v>0</v>
      </c>
      <c r="AE2575" s="34">
        <f t="shared" si="641"/>
        <v>757</v>
      </c>
      <c r="AF2575" s="34">
        <f t="shared" si="642"/>
        <v>1.01838565022422</v>
      </c>
      <c r="AG2575" s="34">
        <f t="shared" si="643"/>
        <v>1.05874125874126</v>
      </c>
      <c r="AH2575" s="34">
        <v>12384</v>
      </c>
      <c r="AI2575" s="34">
        <v>0</v>
      </c>
      <c r="AJ2575" s="35">
        <v>34128</v>
      </c>
      <c r="AK2575" s="35">
        <v>408</v>
      </c>
      <c r="AL2575" s="35">
        <v>316</v>
      </c>
      <c r="AM2575" s="34">
        <v>0.8</v>
      </c>
      <c r="AN2575" s="34">
        <f t="shared" si="644"/>
        <v>572</v>
      </c>
      <c r="AO2575" s="35">
        <v>144</v>
      </c>
      <c r="AP2575" s="35">
        <v>144</v>
      </c>
      <c r="AQ2575" t="s">
        <v>153</v>
      </c>
      <c r="AR2575">
        <v>4</v>
      </c>
      <c r="AS2575" s="34">
        <v>0.066666666666667</v>
      </c>
      <c r="AT2575" t="s">
        <v>83</v>
      </c>
      <c r="AU2575" s="35">
        <f t="shared" si="654"/>
        <v>98.25</v>
      </c>
      <c r="AV2575" s="35">
        <f t="shared" si="645"/>
        <v>144</v>
      </c>
      <c r="AW2575" s="35">
        <f t="shared" si="646"/>
        <v>1.26013986013986</v>
      </c>
      <c r="AX2575" s="35">
        <f t="shared" si="647"/>
        <v>0.818181818181818</v>
      </c>
      <c r="AY2575" s="35">
        <f t="shared" si="648"/>
        <v>144</v>
      </c>
      <c r="AZ2575" s="35">
        <f t="shared" si="649"/>
        <v>144</v>
      </c>
      <c r="BA2575" s="27" t="str">
        <f t="shared" si="650"/>
        <v>3</v>
      </c>
      <c r="BB2575" s="34">
        <v>8.1792e-5</v>
      </c>
      <c r="BC2575" s="34">
        <f t="shared" si="651"/>
        <v>0.011778048</v>
      </c>
      <c r="BD2575" s="34" t="e">
        <f t="shared" si="652"/>
        <v>#REF!</v>
      </c>
      <c r="BE2575" s="34">
        <v>0.02</v>
      </c>
      <c r="BF2575" s="34">
        <f t="shared" si="655"/>
        <v>2.88</v>
      </c>
      <c r="BG2575" s="34" t="e">
        <f t="shared" si="653"/>
        <v>#REF!</v>
      </c>
      <c r="BH2575" t="str">
        <f>IF(AT2575="UDARA","U","N")&amp;LEFT($C$4,2)&amp;MID($C$4,4,2)&amp;LEFT(A2575,3)&amp;MID(E2575,2,2)&amp;VLOOKUP(E2575,Acuan_Reference!C:L,10,0)</f>
        <v>N1501PWT71B3</v>
      </c>
      <c r="BI2575" t="s">
        <v>84</v>
      </c>
      <c r="BJ2575" t="s">
        <v>119</v>
      </c>
      <c r="BK2575" t="s">
        <v>86</v>
      </c>
      <c r="BL2575" t="s">
        <v>87</v>
      </c>
    </row>
    <row r="2576" hidden="1" spans="1:64">
      <c r="A2576" t="s">
        <v>109</v>
      </c>
      <c r="B2576" t="s">
        <v>75</v>
      </c>
      <c r="C2576" t="s">
        <v>76</v>
      </c>
      <c r="D2576" t="s">
        <v>141</v>
      </c>
      <c r="E2576" t="s">
        <v>308</v>
      </c>
      <c r="F2576" t="s">
        <v>309</v>
      </c>
      <c r="G2576" t="s">
        <v>80</v>
      </c>
      <c r="H2576" t="s">
        <v>81</v>
      </c>
      <c r="I2576" s="34">
        <v>9826</v>
      </c>
      <c r="J2576" s="35">
        <v>2769</v>
      </c>
      <c r="K2576" s="35">
        <v>2301</v>
      </c>
      <c r="L2576" s="35">
        <v>1910</v>
      </c>
      <c r="M2576" s="35">
        <v>1329</v>
      </c>
      <c r="N2576" s="35">
        <v>1345</v>
      </c>
      <c r="O2576" s="35">
        <v>2153</v>
      </c>
      <c r="P2576" s="35">
        <v>1397</v>
      </c>
      <c r="Q2576" s="35">
        <v>2429</v>
      </c>
      <c r="R2576" s="35">
        <v>3508</v>
      </c>
      <c r="S2576" s="35">
        <v>1811</v>
      </c>
      <c r="T2576" s="35">
        <v>1371</v>
      </c>
      <c r="U2576" s="35">
        <v>2323</v>
      </c>
      <c r="V2576" s="34">
        <v>1835</v>
      </c>
      <c r="W2576" s="34">
        <f t="shared" si="640"/>
        <v>1690.66666666667</v>
      </c>
      <c r="X2576" s="35">
        <v>734</v>
      </c>
      <c r="Y2576" s="35">
        <v>0</v>
      </c>
      <c r="Z2576" s="35">
        <v>0</v>
      </c>
      <c r="AA2576" s="34">
        <v>1456</v>
      </c>
      <c r="AB2576" s="34">
        <v>0</v>
      </c>
      <c r="AC2576" s="34">
        <v>0</v>
      </c>
      <c r="AD2576" s="34">
        <v>0</v>
      </c>
      <c r="AE2576" s="34">
        <f t="shared" si="641"/>
        <v>1456</v>
      </c>
      <c r="AF2576" s="34">
        <f t="shared" si="642"/>
        <v>0.793460490463215</v>
      </c>
      <c r="AG2576" s="34">
        <f t="shared" si="643"/>
        <v>0.861198738170347</v>
      </c>
      <c r="AH2576" s="34">
        <v>12384</v>
      </c>
      <c r="AI2576" s="34">
        <v>0</v>
      </c>
      <c r="AJ2576" s="35">
        <v>34128</v>
      </c>
      <c r="AK2576" s="35">
        <v>2077</v>
      </c>
      <c r="AL2576" s="35">
        <v>1378</v>
      </c>
      <c r="AM2576" s="34">
        <v>0.6</v>
      </c>
      <c r="AN2576" s="34">
        <f t="shared" si="644"/>
        <v>1014.4</v>
      </c>
      <c r="AO2576" s="35">
        <v>144</v>
      </c>
      <c r="AP2576" s="35">
        <v>144</v>
      </c>
      <c r="AQ2576" t="s">
        <v>153</v>
      </c>
      <c r="AR2576">
        <v>8</v>
      </c>
      <c r="AS2576" s="34">
        <v>0.1</v>
      </c>
      <c r="AT2576" t="s">
        <v>83</v>
      </c>
      <c r="AU2576" s="35">
        <f t="shared" si="654"/>
        <v>702.3</v>
      </c>
      <c r="AV2576" s="35">
        <f t="shared" si="645"/>
        <v>720</v>
      </c>
      <c r="AW2576" s="35">
        <f t="shared" si="646"/>
        <v>1.28706624605678</v>
      </c>
      <c r="AX2576" s="35">
        <f t="shared" si="647"/>
        <v>0.472003154574132</v>
      </c>
      <c r="AY2576" s="35">
        <f t="shared" si="648"/>
        <v>720</v>
      </c>
      <c r="AZ2576" s="35">
        <f t="shared" si="649"/>
        <v>720</v>
      </c>
      <c r="BA2576" s="27" t="str">
        <f t="shared" si="650"/>
        <v>3</v>
      </c>
      <c r="BB2576" s="34">
        <v>8.1792e-5</v>
      </c>
      <c r="BC2576" s="34">
        <f t="shared" si="651"/>
        <v>0.05889024</v>
      </c>
      <c r="BD2576" s="34" t="e">
        <f t="shared" si="652"/>
        <v>#REF!</v>
      </c>
      <c r="BE2576" s="34">
        <v>0.02</v>
      </c>
      <c r="BF2576" s="34">
        <f t="shared" si="655"/>
        <v>14.4</v>
      </c>
      <c r="BG2576" s="34" t="e">
        <f t="shared" si="653"/>
        <v>#REF!</v>
      </c>
      <c r="BH2576" t="str">
        <f>IF(AT2576="UDARA","U","N")&amp;LEFT($C$4,2)&amp;MID($C$4,4,2)&amp;LEFT(A2576,3)&amp;MID(E2576,2,2)&amp;VLOOKUP(E2576,Acuan_Reference!C:L,10,0)</f>
        <v>N1501SBY71B3</v>
      </c>
      <c r="BI2576" t="s">
        <v>84</v>
      </c>
      <c r="BJ2576" t="s">
        <v>119</v>
      </c>
      <c r="BK2576" t="s">
        <v>86</v>
      </c>
      <c r="BL2576" t="s">
        <v>87</v>
      </c>
    </row>
    <row r="2577" hidden="1" spans="1:64">
      <c r="A2577" t="s">
        <v>110</v>
      </c>
      <c r="B2577" t="s">
        <v>75</v>
      </c>
      <c r="C2577" t="s">
        <v>76</v>
      </c>
      <c r="D2577" t="s">
        <v>141</v>
      </c>
      <c r="E2577" t="s">
        <v>308</v>
      </c>
      <c r="F2577" t="s">
        <v>309</v>
      </c>
      <c r="G2577" t="s">
        <v>80</v>
      </c>
      <c r="H2577" t="s">
        <v>81</v>
      </c>
      <c r="I2577" s="34">
        <v>9826</v>
      </c>
      <c r="J2577" s="35">
        <v>2454</v>
      </c>
      <c r="K2577" s="35">
        <v>929</v>
      </c>
      <c r="L2577" s="35">
        <v>1252</v>
      </c>
      <c r="M2577" s="35">
        <v>1658</v>
      </c>
      <c r="N2577" s="35">
        <v>1440</v>
      </c>
      <c r="O2577" s="35">
        <v>1062</v>
      </c>
      <c r="P2577" s="35">
        <v>1231</v>
      </c>
      <c r="Q2577" s="35">
        <v>1135</v>
      </c>
      <c r="R2577" s="35">
        <v>2303</v>
      </c>
      <c r="S2577" s="35">
        <v>1734</v>
      </c>
      <c r="T2577" s="35">
        <v>937</v>
      </c>
      <c r="U2577" s="35">
        <v>3050</v>
      </c>
      <c r="V2577" s="34">
        <v>1907</v>
      </c>
      <c r="W2577" s="34">
        <f t="shared" si="640"/>
        <v>1670.66666666667</v>
      </c>
      <c r="X2577" s="35">
        <v>144</v>
      </c>
      <c r="Y2577" s="35">
        <v>0</v>
      </c>
      <c r="Z2577" s="35">
        <v>0</v>
      </c>
      <c r="AA2577" s="34">
        <v>172</v>
      </c>
      <c r="AB2577" s="34">
        <v>0</v>
      </c>
      <c r="AC2577" s="34">
        <v>0</v>
      </c>
      <c r="AD2577" s="34">
        <v>0</v>
      </c>
      <c r="AE2577" s="34">
        <f t="shared" si="641"/>
        <v>172</v>
      </c>
      <c r="AF2577" s="34">
        <f t="shared" si="642"/>
        <v>0.0901940220241217</v>
      </c>
      <c r="AG2577" s="34">
        <f t="shared" si="643"/>
        <v>0.102952913008779</v>
      </c>
      <c r="AH2577" s="34">
        <v>12384</v>
      </c>
      <c r="AI2577" s="34">
        <v>0</v>
      </c>
      <c r="AJ2577" s="35">
        <v>34128</v>
      </c>
      <c r="AK2577" s="35">
        <v>1386</v>
      </c>
      <c r="AL2577" s="35">
        <v>1025</v>
      </c>
      <c r="AM2577" s="34">
        <v>0.7</v>
      </c>
      <c r="AN2577" s="34">
        <f t="shared" si="644"/>
        <v>1169.46666666667</v>
      </c>
      <c r="AO2577" s="35">
        <v>144</v>
      </c>
      <c r="AP2577" s="35">
        <v>144</v>
      </c>
      <c r="AQ2577" t="s">
        <v>153</v>
      </c>
      <c r="AR2577">
        <v>8</v>
      </c>
      <c r="AS2577" s="34">
        <v>0.066666666666667</v>
      </c>
      <c r="AT2577" t="s">
        <v>83</v>
      </c>
      <c r="AU2577" s="35">
        <f t="shared" si="654"/>
        <v>1516.85</v>
      </c>
      <c r="AV2577" s="35">
        <f t="shared" si="645"/>
        <v>1584</v>
      </c>
      <c r="AW2577" s="35">
        <f t="shared" si="646"/>
        <v>1.05107741420591</v>
      </c>
      <c r="AX2577" s="35">
        <f t="shared" si="647"/>
        <v>0.43754988028731</v>
      </c>
      <c r="AY2577" s="35">
        <f t="shared" si="648"/>
        <v>1584</v>
      </c>
      <c r="AZ2577" s="35">
        <f t="shared" si="649"/>
        <v>1584</v>
      </c>
      <c r="BA2577" s="27" t="str">
        <f t="shared" si="650"/>
        <v>2</v>
      </c>
      <c r="BB2577" s="34">
        <v>8.1792e-5</v>
      </c>
      <c r="BC2577" s="34">
        <f t="shared" si="651"/>
        <v>0.129558528</v>
      </c>
      <c r="BD2577" s="34" t="e">
        <f t="shared" si="652"/>
        <v>#REF!</v>
      </c>
      <c r="BE2577" s="34">
        <v>0.02</v>
      </c>
      <c r="BF2577" s="34">
        <f t="shared" si="655"/>
        <v>31.68</v>
      </c>
      <c r="BG2577" s="34" t="e">
        <f t="shared" si="653"/>
        <v>#REF!</v>
      </c>
      <c r="BH2577" t="str">
        <f>IF(AT2577="UDARA","U","N")&amp;LEFT($C$4,2)&amp;MID($C$4,4,2)&amp;LEFT(A2577,3)&amp;MID(E2577,2,2)&amp;VLOOKUP(E2577,Acuan_Reference!C:L,10,0)</f>
        <v>N1501SLO71B3</v>
      </c>
      <c r="BI2577" t="s">
        <v>84</v>
      </c>
      <c r="BJ2577" t="s">
        <v>119</v>
      </c>
      <c r="BK2577" t="s">
        <v>86</v>
      </c>
      <c r="BL2577" t="s">
        <v>87</v>
      </c>
    </row>
    <row r="2578" hidden="1" spans="1:64">
      <c r="A2578" t="s">
        <v>111</v>
      </c>
      <c r="B2578" t="s">
        <v>75</v>
      </c>
      <c r="C2578" t="s">
        <v>76</v>
      </c>
      <c r="D2578" t="s">
        <v>141</v>
      </c>
      <c r="E2578" t="s">
        <v>308</v>
      </c>
      <c r="F2578" t="s">
        <v>309</v>
      </c>
      <c r="G2578" t="s">
        <v>80</v>
      </c>
      <c r="H2578" t="s">
        <v>81</v>
      </c>
      <c r="I2578" s="34">
        <v>9826</v>
      </c>
      <c r="J2578" s="35">
        <v>1779</v>
      </c>
      <c r="K2578" s="35">
        <v>1385</v>
      </c>
      <c r="L2578" s="35">
        <v>1239</v>
      </c>
      <c r="M2578" s="35">
        <v>902</v>
      </c>
      <c r="N2578" s="35">
        <v>916</v>
      </c>
      <c r="O2578" s="35">
        <v>963</v>
      </c>
      <c r="P2578" s="35">
        <v>1059</v>
      </c>
      <c r="Q2578" s="35">
        <v>1242</v>
      </c>
      <c r="R2578" s="35">
        <v>881</v>
      </c>
      <c r="S2578" s="35">
        <v>1096</v>
      </c>
      <c r="T2578" s="35">
        <v>1321</v>
      </c>
      <c r="U2578" s="35">
        <v>904</v>
      </c>
      <c r="V2578" s="34">
        <v>1107</v>
      </c>
      <c r="W2578" s="34">
        <f t="shared" si="640"/>
        <v>968.333333333333</v>
      </c>
      <c r="X2578" s="35">
        <v>1141</v>
      </c>
      <c r="Y2578" s="35">
        <v>0</v>
      </c>
      <c r="Z2578" s="35">
        <v>0</v>
      </c>
      <c r="AA2578" s="34">
        <v>817</v>
      </c>
      <c r="AB2578" s="34">
        <v>0</v>
      </c>
      <c r="AC2578" s="34">
        <v>0</v>
      </c>
      <c r="AD2578" s="34">
        <v>0</v>
      </c>
      <c r="AE2578" s="34">
        <f t="shared" si="641"/>
        <v>817</v>
      </c>
      <c r="AF2578" s="34">
        <f t="shared" si="642"/>
        <v>0.73803071364047</v>
      </c>
      <c r="AG2578" s="34">
        <f t="shared" si="643"/>
        <v>0.843717728055077</v>
      </c>
      <c r="AH2578" s="34">
        <v>12384</v>
      </c>
      <c r="AI2578" s="34">
        <v>0</v>
      </c>
      <c r="AJ2578" s="35">
        <v>34128</v>
      </c>
      <c r="AK2578" s="35">
        <v>863</v>
      </c>
      <c r="AL2578" s="35">
        <v>680</v>
      </c>
      <c r="AM2578" s="34">
        <v>1.5</v>
      </c>
      <c r="AN2578" s="34">
        <f t="shared" si="644"/>
        <v>1452.5</v>
      </c>
      <c r="AO2578" s="35">
        <v>144</v>
      </c>
      <c r="AP2578" s="35">
        <v>144</v>
      </c>
      <c r="AQ2578" t="s">
        <v>82</v>
      </c>
      <c r="AR2578">
        <v>2</v>
      </c>
      <c r="AS2578" s="34">
        <v>0.53333333333333</v>
      </c>
      <c r="AT2578" t="s">
        <v>83</v>
      </c>
      <c r="AU2578" s="35">
        <f t="shared" si="654"/>
        <v>986.625</v>
      </c>
      <c r="AV2578" s="35">
        <f t="shared" si="645"/>
        <v>1008</v>
      </c>
      <c r="AW2578" s="35">
        <f t="shared" si="646"/>
        <v>1.88468158347676</v>
      </c>
      <c r="AX2578" s="35">
        <f t="shared" si="647"/>
        <v>1.18244406196213</v>
      </c>
      <c r="AY2578" s="35">
        <f t="shared" si="648"/>
        <v>1008</v>
      </c>
      <c r="AZ2578" s="35">
        <f t="shared" si="649"/>
        <v>1008</v>
      </c>
      <c r="BA2578" s="27" t="str">
        <f t="shared" si="650"/>
        <v>2</v>
      </c>
      <c r="BB2578" s="34">
        <v>8.1792e-5</v>
      </c>
      <c r="BC2578" s="34">
        <f t="shared" si="651"/>
        <v>0.082446336</v>
      </c>
      <c r="BD2578" s="34" t="e">
        <f t="shared" si="652"/>
        <v>#REF!</v>
      </c>
      <c r="BE2578" s="34">
        <v>0.02</v>
      </c>
      <c r="BF2578" s="34">
        <f t="shared" si="655"/>
        <v>20.16</v>
      </c>
      <c r="BG2578" s="34" t="e">
        <f t="shared" si="653"/>
        <v>#REF!</v>
      </c>
      <c r="BH2578" t="str">
        <f>IF(AT2578="UDARA","U","N")&amp;LEFT($C$4,2)&amp;MID($C$4,4,2)&amp;LEFT(A2578,3)&amp;MID(E2578,2,2)&amp;VLOOKUP(E2578,Acuan_Reference!C:L,10,0)</f>
        <v>N1501SMD71B3</v>
      </c>
      <c r="BI2578" t="s">
        <v>84</v>
      </c>
      <c r="BJ2578" t="s">
        <v>119</v>
      </c>
      <c r="BK2578" t="s">
        <v>86</v>
      </c>
      <c r="BL2578" t="s">
        <v>87</v>
      </c>
    </row>
    <row r="2579" hidden="1" spans="1:64">
      <c r="A2579" t="s">
        <v>112</v>
      </c>
      <c r="B2579" t="s">
        <v>75</v>
      </c>
      <c r="C2579" t="s">
        <v>76</v>
      </c>
      <c r="D2579" t="s">
        <v>141</v>
      </c>
      <c r="E2579" t="s">
        <v>308</v>
      </c>
      <c r="F2579" t="s">
        <v>309</v>
      </c>
      <c r="G2579" t="s">
        <v>80</v>
      </c>
      <c r="H2579" t="s">
        <v>81</v>
      </c>
      <c r="I2579" s="34">
        <v>9826</v>
      </c>
      <c r="J2579" s="35">
        <v>1124</v>
      </c>
      <c r="K2579" s="35">
        <v>825</v>
      </c>
      <c r="L2579" s="35">
        <v>1091</v>
      </c>
      <c r="M2579" s="35">
        <v>689</v>
      </c>
      <c r="N2579" s="35">
        <v>1004</v>
      </c>
      <c r="O2579" s="35">
        <v>1317</v>
      </c>
      <c r="P2579" s="35">
        <v>505</v>
      </c>
      <c r="Q2579" s="35">
        <v>1053</v>
      </c>
      <c r="R2579" s="35">
        <v>1467</v>
      </c>
      <c r="S2579" s="35">
        <v>572</v>
      </c>
      <c r="T2579" s="35">
        <v>960</v>
      </c>
      <c r="U2579" s="35">
        <v>2237</v>
      </c>
      <c r="V2579" s="34">
        <v>1256.3333333333</v>
      </c>
      <c r="W2579" s="34">
        <f t="shared" si="640"/>
        <v>1271.66666666667</v>
      </c>
      <c r="X2579" s="35">
        <v>63</v>
      </c>
      <c r="Y2579" s="35">
        <v>0</v>
      </c>
      <c r="Z2579" s="35">
        <v>0</v>
      </c>
      <c r="AA2579" s="34">
        <v>120</v>
      </c>
      <c r="AB2579" s="34">
        <v>0</v>
      </c>
      <c r="AC2579" s="34">
        <v>0</v>
      </c>
      <c r="AD2579" s="34">
        <v>720</v>
      </c>
      <c r="AE2579" s="34">
        <f t="shared" si="641"/>
        <v>840</v>
      </c>
      <c r="AF2579" s="34">
        <f t="shared" si="642"/>
        <v>0.668612364022305</v>
      </c>
      <c r="AG2579" s="34">
        <f t="shared" si="643"/>
        <v>0.0943643512450852</v>
      </c>
      <c r="AH2579" s="34">
        <v>12384</v>
      </c>
      <c r="AI2579" s="34">
        <v>0</v>
      </c>
      <c r="AJ2579" s="35">
        <v>34128</v>
      </c>
      <c r="AK2579" s="35">
        <v>829</v>
      </c>
      <c r="AL2579" s="35">
        <v>618</v>
      </c>
      <c r="AM2579" s="34">
        <v>0.7</v>
      </c>
      <c r="AN2579" s="34">
        <f t="shared" si="644"/>
        <v>890.166666666667</v>
      </c>
      <c r="AO2579" s="35">
        <v>144</v>
      </c>
      <c r="AP2579" s="35">
        <v>144</v>
      </c>
      <c r="AQ2579" t="s">
        <v>153</v>
      </c>
      <c r="AR2579">
        <v>8</v>
      </c>
      <c r="AS2579" s="34">
        <v>0.066666666666667</v>
      </c>
      <c r="AT2579" t="s">
        <v>83</v>
      </c>
      <c r="AU2579" s="35">
        <f t="shared" si="654"/>
        <v>501.125</v>
      </c>
      <c r="AV2579" s="35">
        <f t="shared" si="645"/>
        <v>576</v>
      </c>
      <c r="AW2579" s="35">
        <f t="shared" si="646"/>
        <v>1.11349934469201</v>
      </c>
      <c r="AX2579" s="35">
        <f t="shared" si="647"/>
        <v>0.627522935779816</v>
      </c>
      <c r="AY2579" s="35">
        <f t="shared" si="648"/>
        <v>576</v>
      </c>
      <c r="AZ2579" s="35">
        <f t="shared" si="649"/>
        <v>576</v>
      </c>
      <c r="BA2579" s="27" t="str">
        <f t="shared" si="650"/>
        <v>2</v>
      </c>
      <c r="BB2579" s="34">
        <v>8.1792e-5</v>
      </c>
      <c r="BC2579" s="34">
        <f t="shared" si="651"/>
        <v>0.047112192</v>
      </c>
      <c r="BD2579" s="34" t="e">
        <f t="shared" si="652"/>
        <v>#REF!</v>
      </c>
      <c r="BE2579" s="34">
        <v>0.02</v>
      </c>
      <c r="BF2579" s="34">
        <f t="shared" si="655"/>
        <v>11.52</v>
      </c>
      <c r="BG2579" s="34" t="e">
        <f t="shared" si="653"/>
        <v>#REF!</v>
      </c>
      <c r="BH2579" t="str">
        <f>IF(AT2579="UDARA","U","N")&amp;LEFT($C$4,2)&amp;MID($C$4,4,2)&amp;LEFT(A2579,3)&amp;MID(E2579,2,2)&amp;VLOOKUP(E2579,Acuan_Reference!C:L,10,0)</f>
        <v>N1501SMG71B3</v>
      </c>
      <c r="BI2579" t="s">
        <v>84</v>
      </c>
      <c r="BJ2579" t="s">
        <v>119</v>
      </c>
      <c r="BK2579" t="s">
        <v>86</v>
      </c>
      <c r="BL2579" t="s">
        <v>87</v>
      </c>
    </row>
    <row r="2580" hidden="1" spans="1:64">
      <c r="A2580" t="s">
        <v>113</v>
      </c>
      <c r="B2580" t="s">
        <v>75</v>
      </c>
      <c r="C2580" t="s">
        <v>76</v>
      </c>
      <c r="D2580" t="s">
        <v>141</v>
      </c>
      <c r="E2580" t="s">
        <v>308</v>
      </c>
      <c r="F2580" t="s">
        <v>309</v>
      </c>
      <c r="G2580" t="s">
        <v>80</v>
      </c>
      <c r="H2580" t="s">
        <v>81</v>
      </c>
      <c r="I2580" s="34">
        <v>9826</v>
      </c>
      <c r="J2580" s="35">
        <v>4499</v>
      </c>
      <c r="K2580" s="35">
        <v>7350</v>
      </c>
      <c r="L2580" s="35">
        <v>11174</v>
      </c>
      <c r="M2580" s="35">
        <v>3547</v>
      </c>
      <c r="N2580" s="35">
        <v>4165</v>
      </c>
      <c r="O2580" s="35">
        <v>7441</v>
      </c>
      <c r="P2580" s="35">
        <v>7773</v>
      </c>
      <c r="Q2580" s="35">
        <v>3957</v>
      </c>
      <c r="R2580" s="35">
        <v>9190</v>
      </c>
      <c r="S2580" s="35">
        <v>8101</v>
      </c>
      <c r="T2580" s="35">
        <v>8518</v>
      </c>
      <c r="U2580" s="35">
        <v>9334</v>
      </c>
      <c r="V2580" s="34">
        <v>8651</v>
      </c>
      <c r="W2580" s="34">
        <f t="shared" si="640"/>
        <v>7722.66666666667</v>
      </c>
      <c r="X2580" s="35">
        <v>990</v>
      </c>
      <c r="Y2580" s="35">
        <v>0</v>
      </c>
      <c r="Z2580" s="35">
        <v>0</v>
      </c>
      <c r="AA2580" s="34">
        <v>7</v>
      </c>
      <c r="AB2580" s="34">
        <v>0</v>
      </c>
      <c r="AC2580" s="34">
        <v>0</v>
      </c>
      <c r="AD2580" s="34">
        <v>3744</v>
      </c>
      <c r="AE2580" s="34">
        <f t="shared" si="641"/>
        <v>3751</v>
      </c>
      <c r="AF2580" s="34">
        <f t="shared" si="642"/>
        <v>0.433591492313027</v>
      </c>
      <c r="AG2580" s="34">
        <f t="shared" si="643"/>
        <v>0.000906422651933702</v>
      </c>
      <c r="AH2580" s="34">
        <v>12384</v>
      </c>
      <c r="AI2580" s="34">
        <v>0</v>
      </c>
      <c r="AJ2580" s="35">
        <v>34128</v>
      </c>
      <c r="AK2580" s="35">
        <v>5693</v>
      </c>
      <c r="AL2580" s="35">
        <v>5316</v>
      </c>
      <c r="AM2580" s="34">
        <v>0.25</v>
      </c>
      <c r="AN2580" s="34">
        <f t="shared" si="644"/>
        <v>1930.66666666667</v>
      </c>
      <c r="AO2580" s="35">
        <v>144</v>
      </c>
      <c r="AP2580" s="35">
        <v>144</v>
      </c>
      <c r="AQ2580" t="s">
        <v>82</v>
      </c>
      <c r="AR2580">
        <v>12</v>
      </c>
      <c r="AS2580" s="34">
        <v>0.033333333333333</v>
      </c>
      <c r="AT2580" t="s">
        <v>83</v>
      </c>
      <c r="AU2580" s="35">
        <f t="shared" si="654"/>
        <v>2621.75</v>
      </c>
      <c r="AV2580" s="35">
        <f t="shared" si="645"/>
        <v>2736</v>
      </c>
      <c r="AW2580" s="35">
        <f t="shared" si="646"/>
        <v>0.839994820441989</v>
      </c>
      <c r="AX2580" s="35">
        <f t="shared" si="647"/>
        <v>0.151631560773481</v>
      </c>
      <c r="AY2580" s="35">
        <f t="shared" si="648"/>
        <v>2736</v>
      </c>
      <c r="AZ2580" s="35">
        <f t="shared" si="649"/>
        <v>2736</v>
      </c>
      <c r="BA2580" s="27" t="str">
        <f t="shared" si="650"/>
        <v>3</v>
      </c>
      <c r="BB2580" s="34">
        <v>8.1792e-5</v>
      </c>
      <c r="BC2580" s="34">
        <f t="shared" si="651"/>
        <v>0.223782912</v>
      </c>
      <c r="BD2580" s="34" t="e">
        <f t="shared" si="652"/>
        <v>#REF!</v>
      </c>
      <c r="BE2580" s="34">
        <v>0.02</v>
      </c>
      <c r="BF2580" s="34">
        <f t="shared" si="655"/>
        <v>54.72</v>
      </c>
      <c r="BG2580" s="34" t="e">
        <f t="shared" si="653"/>
        <v>#REF!</v>
      </c>
      <c r="BH2580" t="str">
        <f>IF(AT2580="UDARA","U","N")&amp;LEFT($C$4,2)&amp;MID($C$4,4,2)&amp;LEFT(A2580,3)&amp;MID(E2580,2,2)&amp;VLOOKUP(E2580,Acuan_Reference!C:L,10,0)</f>
        <v>N1501TGR71B3</v>
      </c>
      <c r="BI2580" t="s">
        <v>84</v>
      </c>
      <c r="BJ2580" t="s">
        <v>119</v>
      </c>
      <c r="BK2580" t="s">
        <v>86</v>
      </c>
      <c r="BL2580" t="s">
        <v>87</v>
      </c>
    </row>
    <row r="2581" hidden="1" spans="1:64">
      <c r="A2581" t="s">
        <v>114</v>
      </c>
      <c r="B2581" t="s">
        <v>75</v>
      </c>
      <c r="C2581" t="s">
        <v>76</v>
      </c>
      <c r="D2581" t="s">
        <v>141</v>
      </c>
      <c r="E2581" t="s">
        <v>308</v>
      </c>
      <c r="F2581" t="s">
        <v>309</v>
      </c>
      <c r="G2581" t="s">
        <v>80</v>
      </c>
      <c r="H2581" t="s">
        <v>81</v>
      </c>
      <c r="I2581" s="34">
        <v>9826</v>
      </c>
      <c r="J2581" s="35">
        <v>655</v>
      </c>
      <c r="K2581" s="35">
        <v>1493</v>
      </c>
      <c r="L2581" s="35">
        <v>481</v>
      </c>
      <c r="M2581" s="35">
        <v>777</v>
      </c>
      <c r="N2581" s="35">
        <v>341</v>
      </c>
      <c r="O2581" s="35">
        <v>248</v>
      </c>
      <c r="P2581" s="35">
        <v>758</v>
      </c>
      <c r="Q2581" s="35">
        <v>350</v>
      </c>
      <c r="R2581" s="35">
        <v>628</v>
      </c>
      <c r="S2581" s="35">
        <v>870</v>
      </c>
      <c r="T2581" s="35">
        <v>327</v>
      </c>
      <c r="U2581" s="35">
        <v>679</v>
      </c>
      <c r="V2581" s="34">
        <v>625.33333333333</v>
      </c>
      <c r="W2581" s="34">
        <f t="shared" si="640"/>
        <v>460.666666666667</v>
      </c>
      <c r="X2581" s="35">
        <v>214</v>
      </c>
      <c r="Y2581" s="35">
        <v>0</v>
      </c>
      <c r="Z2581" s="35">
        <v>0</v>
      </c>
      <c r="AA2581" s="34">
        <v>1452</v>
      </c>
      <c r="AB2581" s="34">
        <v>0</v>
      </c>
      <c r="AC2581" s="34">
        <v>0</v>
      </c>
      <c r="AD2581" s="34">
        <v>0</v>
      </c>
      <c r="AE2581" s="34">
        <f t="shared" si="641"/>
        <v>1452</v>
      </c>
      <c r="AF2581" s="34">
        <f t="shared" si="642"/>
        <v>2.3219616204691</v>
      </c>
      <c r="AG2581" s="34">
        <f t="shared" si="643"/>
        <v>3.15195369030391</v>
      </c>
      <c r="AH2581" s="34">
        <v>12384</v>
      </c>
      <c r="AI2581" s="34">
        <v>0</v>
      </c>
      <c r="AJ2581" s="35">
        <v>34128</v>
      </c>
      <c r="AK2581" s="35">
        <v>496</v>
      </c>
      <c r="AL2581" s="35">
        <v>376</v>
      </c>
      <c r="AM2581" s="34">
        <v>0.7</v>
      </c>
      <c r="AN2581" s="34">
        <f t="shared" si="644"/>
        <v>322.466666666667</v>
      </c>
      <c r="AO2581" s="35">
        <v>144</v>
      </c>
      <c r="AP2581" s="35">
        <v>144</v>
      </c>
      <c r="AQ2581" t="s">
        <v>153</v>
      </c>
      <c r="AR2581">
        <v>8</v>
      </c>
      <c r="AS2581" s="34">
        <v>0.066666666666667</v>
      </c>
      <c r="AT2581" t="s">
        <v>83</v>
      </c>
      <c r="AU2581" s="35">
        <f t="shared" si="654"/>
        <v>0</v>
      </c>
      <c r="AV2581" s="35">
        <f t="shared" si="645"/>
        <v>0</v>
      </c>
      <c r="AW2581" s="35">
        <f t="shared" si="646"/>
        <v>3.15195369030391</v>
      </c>
      <c r="AX2581" s="35">
        <f t="shared" si="647"/>
        <v>2.33574529667149</v>
      </c>
      <c r="AY2581" s="35">
        <f t="shared" si="648"/>
        <v>0</v>
      </c>
      <c r="AZ2581" s="35">
        <f t="shared" si="649"/>
        <v>0</v>
      </c>
      <c r="BA2581" s="27" t="str">
        <f t="shared" si="650"/>
        <v>3</v>
      </c>
      <c r="BB2581" s="34">
        <v>8.1792e-5</v>
      </c>
      <c r="BC2581" s="34">
        <f t="shared" si="651"/>
        <v>0</v>
      </c>
      <c r="BD2581" s="34" t="e">
        <f t="shared" si="652"/>
        <v>#REF!</v>
      </c>
      <c r="BE2581" s="34">
        <v>0.02</v>
      </c>
      <c r="BF2581" s="34">
        <f t="shared" si="655"/>
        <v>0</v>
      </c>
      <c r="BG2581" s="34" t="e">
        <f t="shared" si="653"/>
        <v>#REF!</v>
      </c>
      <c r="BH2581" t="str">
        <f>IF(AT2581="UDARA","U","N")&amp;LEFT($C$4,2)&amp;MID($C$4,4,2)&amp;LEFT(A2581,3)&amp;MID(E2581,2,2)&amp;VLOOKUP(E2581,Acuan_Reference!C:L,10,0)</f>
        <v>N1501YGY71B3</v>
      </c>
      <c r="BI2581" t="s">
        <v>84</v>
      </c>
      <c r="BJ2581" t="s">
        <v>119</v>
      </c>
      <c r="BK2581" t="s">
        <v>86</v>
      </c>
      <c r="BL2581" t="s">
        <v>87</v>
      </c>
    </row>
    <row r="2582" hidden="1" spans="1:64">
      <c r="A2582" t="s">
        <v>74</v>
      </c>
      <c r="B2582" t="s">
        <v>75</v>
      </c>
      <c r="C2582" t="s">
        <v>76</v>
      </c>
      <c r="D2582" t="s">
        <v>115</v>
      </c>
      <c r="E2582" t="s">
        <v>310</v>
      </c>
      <c r="F2582" t="s">
        <v>311</v>
      </c>
      <c r="G2582" t="s">
        <v>80</v>
      </c>
      <c r="H2582" t="s">
        <v>81</v>
      </c>
      <c r="I2582" s="34">
        <v>17170</v>
      </c>
      <c r="J2582" s="35">
        <v>3095</v>
      </c>
      <c r="K2582" s="35">
        <v>3415</v>
      </c>
      <c r="L2582" s="35">
        <v>3202</v>
      </c>
      <c r="M2582" s="35">
        <v>2615</v>
      </c>
      <c r="N2582" s="35">
        <v>2711</v>
      </c>
      <c r="O2582" s="35">
        <v>2412</v>
      </c>
      <c r="P2582" s="35">
        <v>3824</v>
      </c>
      <c r="Q2582" s="35">
        <v>2146</v>
      </c>
      <c r="R2582" s="35">
        <v>3445</v>
      </c>
      <c r="S2582" s="35">
        <v>3073</v>
      </c>
      <c r="T2582" s="35">
        <v>3237</v>
      </c>
      <c r="U2582" s="35">
        <v>2298</v>
      </c>
      <c r="V2582" s="34">
        <v>2869.3333333333</v>
      </c>
      <c r="W2582" s="34">
        <f t="shared" si="640"/>
        <v>2631.66666666667</v>
      </c>
      <c r="X2582" s="35">
        <v>958</v>
      </c>
      <c r="Y2582" s="35">
        <v>0</v>
      </c>
      <c r="Z2582" s="35">
        <v>0</v>
      </c>
      <c r="AA2582" s="34">
        <v>3410</v>
      </c>
      <c r="AB2582" s="34">
        <v>0</v>
      </c>
      <c r="AC2582" s="34">
        <v>48</v>
      </c>
      <c r="AD2582" s="34">
        <v>0</v>
      </c>
      <c r="AE2582" s="34">
        <f t="shared" si="641"/>
        <v>3458</v>
      </c>
      <c r="AF2582" s="34">
        <f t="shared" si="642"/>
        <v>1.20515799256507</v>
      </c>
      <c r="AG2582" s="34">
        <f t="shared" si="643"/>
        <v>1.31399620012666</v>
      </c>
      <c r="AH2582" s="34">
        <v>15072</v>
      </c>
      <c r="AI2582" s="34">
        <v>0</v>
      </c>
      <c r="AJ2582" s="35">
        <v>4416</v>
      </c>
      <c r="AK2582" s="35">
        <v>3042</v>
      </c>
      <c r="AL2582" s="35">
        <v>2360</v>
      </c>
      <c r="AM2582" s="34">
        <v>0.7</v>
      </c>
      <c r="AN2582" s="34">
        <f t="shared" si="644"/>
        <v>1842.16666666667</v>
      </c>
      <c r="AO2582" s="35">
        <v>24</v>
      </c>
      <c r="AP2582" s="35">
        <v>24</v>
      </c>
      <c r="AQ2582" t="s">
        <v>153</v>
      </c>
      <c r="AR2582">
        <v>8</v>
      </c>
      <c r="AS2582" s="34">
        <v>0.066666666666667</v>
      </c>
      <c r="AT2582" t="s">
        <v>83</v>
      </c>
      <c r="AU2582" s="35">
        <f t="shared" si="654"/>
        <v>558.125</v>
      </c>
      <c r="AV2582" s="35">
        <f t="shared" si="645"/>
        <v>576</v>
      </c>
      <c r="AW2582" s="35">
        <f t="shared" si="646"/>
        <v>1.53286890436985</v>
      </c>
      <c r="AX2582" s="35">
        <f t="shared" si="647"/>
        <v>0.636098796706776</v>
      </c>
      <c r="AY2582" s="35">
        <f t="shared" si="648"/>
        <v>576</v>
      </c>
      <c r="AZ2582" s="35">
        <f t="shared" si="649"/>
        <v>576</v>
      </c>
      <c r="BA2582" s="27" t="str">
        <f t="shared" si="650"/>
        <v>3</v>
      </c>
      <c r="BB2582" s="34">
        <v>0.00045</v>
      </c>
      <c r="BC2582" s="34">
        <f t="shared" si="651"/>
        <v>0.2592</v>
      </c>
      <c r="BD2582" s="34" t="e">
        <f t="shared" si="652"/>
        <v>#REF!</v>
      </c>
      <c r="BE2582" s="34">
        <v>0.29</v>
      </c>
      <c r="BF2582" s="34">
        <f t="shared" si="655"/>
        <v>167.04</v>
      </c>
      <c r="BG2582" s="34" t="e">
        <f t="shared" si="653"/>
        <v>#REF!</v>
      </c>
      <c r="BH2582" t="str">
        <f>IF(AT2582="UDARA","U","N")&amp;LEFT($C$4,2)&amp;MID($C$4,4,2)&amp;LEFT(A2582,3)&amp;MID(E2582,2,2)&amp;VLOOKUP(E2582,Acuan_Reference!C:L,10,0)</f>
        <v>N1501BDG71N1</v>
      </c>
      <c r="BI2582" t="s">
        <v>84</v>
      </c>
      <c r="BJ2582" t="s">
        <v>119</v>
      </c>
      <c r="BK2582" t="s">
        <v>86</v>
      </c>
      <c r="BL2582" t="s">
        <v>87</v>
      </c>
    </row>
    <row r="2583" hidden="1" spans="1:64">
      <c r="A2583" t="s">
        <v>88</v>
      </c>
      <c r="B2583" t="s">
        <v>75</v>
      </c>
      <c r="C2583" t="s">
        <v>76</v>
      </c>
      <c r="D2583" t="s">
        <v>115</v>
      </c>
      <c r="E2583" t="s">
        <v>310</v>
      </c>
      <c r="F2583" t="s">
        <v>311</v>
      </c>
      <c r="G2583" t="s">
        <v>80</v>
      </c>
      <c r="H2583" t="s">
        <v>81</v>
      </c>
      <c r="I2583" s="34">
        <v>17170</v>
      </c>
      <c r="J2583" s="35">
        <v>1746</v>
      </c>
      <c r="K2583" s="35">
        <v>1713</v>
      </c>
      <c r="L2583" s="35">
        <v>1825</v>
      </c>
      <c r="M2583" s="35">
        <v>1472</v>
      </c>
      <c r="N2583" s="35">
        <v>1419</v>
      </c>
      <c r="O2583" s="35">
        <v>874</v>
      </c>
      <c r="P2583" s="35">
        <v>1695</v>
      </c>
      <c r="Q2583" s="35">
        <v>1609</v>
      </c>
      <c r="R2583" s="35">
        <v>1741</v>
      </c>
      <c r="S2583" s="35">
        <v>1910</v>
      </c>
      <c r="T2583" s="35">
        <v>1790</v>
      </c>
      <c r="U2583" s="35">
        <v>1659</v>
      </c>
      <c r="V2583" s="34">
        <v>1786.3333333333</v>
      </c>
      <c r="W2583" s="34">
        <f t="shared" si="640"/>
        <v>1588.66666666667</v>
      </c>
      <c r="X2583" s="35">
        <v>518</v>
      </c>
      <c r="Y2583" s="35">
        <v>0</v>
      </c>
      <c r="Z2583" s="35">
        <v>0</v>
      </c>
      <c r="AA2583" s="34">
        <v>1871</v>
      </c>
      <c r="AB2583" s="34">
        <v>0</v>
      </c>
      <c r="AC2583" s="34">
        <v>0</v>
      </c>
      <c r="AD2583" s="34">
        <v>192</v>
      </c>
      <c r="AE2583" s="34">
        <f t="shared" si="641"/>
        <v>2063</v>
      </c>
      <c r="AF2583" s="34">
        <f t="shared" si="642"/>
        <v>1.15487964172422</v>
      </c>
      <c r="AG2583" s="34">
        <f t="shared" si="643"/>
        <v>1.17771716323961</v>
      </c>
      <c r="AH2583" s="34">
        <v>15072</v>
      </c>
      <c r="AI2583" s="34">
        <v>0</v>
      </c>
      <c r="AJ2583" s="35">
        <v>4416</v>
      </c>
      <c r="AK2583" s="35">
        <v>1847</v>
      </c>
      <c r="AL2583" s="35">
        <v>1317</v>
      </c>
      <c r="AM2583" s="34">
        <v>0.6</v>
      </c>
      <c r="AN2583" s="34">
        <f t="shared" si="644"/>
        <v>953.2</v>
      </c>
      <c r="AO2583" s="35">
        <v>24</v>
      </c>
      <c r="AP2583" s="35">
        <v>24</v>
      </c>
      <c r="AQ2583" t="s">
        <v>153</v>
      </c>
      <c r="AR2583">
        <v>8</v>
      </c>
      <c r="AS2583" s="34">
        <v>0.033333333333333</v>
      </c>
      <c r="AT2583" t="s">
        <v>83</v>
      </c>
      <c r="AU2583" s="35">
        <f t="shared" si="654"/>
        <v>155.4</v>
      </c>
      <c r="AV2583" s="35">
        <f t="shared" si="645"/>
        <v>168</v>
      </c>
      <c r="AW2583" s="35">
        <f t="shared" si="646"/>
        <v>1.40432228283676</v>
      </c>
      <c r="AX2583" s="35">
        <f t="shared" si="647"/>
        <v>0.575325220310533</v>
      </c>
      <c r="AY2583" s="35">
        <f t="shared" si="648"/>
        <v>168</v>
      </c>
      <c r="AZ2583" s="35">
        <f t="shared" si="649"/>
        <v>168</v>
      </c>
      <c r="BA2583" s="27" t="str">
        <f t="shared" si="650"/>
        <v>3</v>
      </c>
      <c r="BB2583" s="34">
        <v>0.00045</v>
      </c>
      <c r="BC2583" s="34">
        <f t="shared" si="651"/>
        <v>0.0756</v>
      </c>
      <c r="BD2583" s="34" t="e">
        <f t="shared" si="652"/>
        <v>#REF!</v>
      </c>
      <c r="BE2583" s="34">
        <v>0.29</v>
      </c>
      <c r="BF2583" s="34">
        <f t="shared" si="655"/>
        <v>48.72</v>
      </c>
      <c r="BG2583" s="34" t="e">
        <f t="shared" si="653"/>
        <v>#REF!</v>
      </c>
      <c r="BH2583" t="str">
        <f>IF(AT2583="UDARA","U","N")&amp;LEFT($C$4,2)&amp;MID($C$4,4,2)&amp;LEFT(A2583,3)&amp;MID(E2583,2,2)&amp;VLOOKUP(E2583,Acuan_Reference!C:L,10,0)</f>
        <v>N1501BGR71N1</v>
      </c>
      <c r="BI2583" t="s">
        <v>84</v>
      </c>
      <c r="BJ2583" t="s">
        <v>119</v>
      </c>
      <c r="BK2583" t="s">
        <v>86</v>
      </c>
      <c r="BL2583" t="s">
        <v>87</v>
      </c>
    </row>
    <row r="2584" hidden="1" spans="1:64">
      <c r="A2584" t="s">
        <v>89</v>
      </c>
      <c r="B2584" t="s">
        <v>75</v>
      </c>
      <c r="C2584" t="s">
        <v>76</v>
      </c>
      <c r="D2584" t="s">
        <v>115</v>
      </c>
      <c r="E2584" t="s">
        <v>310</v>
      </c>
      <c r="F2584" t="s">
        <v>311</v>
      </c>
      <c r="G2584" t="s">
        <v>80</v>
      </c>
      <c r="H2584" t="s">
        <v>81</v>
      </c>
      <c r="I2584" s="34">
        <v>17170</v>
      </c>
      <c r="J2584" s="35">
        <v>493</v>
      </c>
      <c r="K2584" s="35">
        <v>611</v>
      </c>
      <c r="L2584" s="35">
        <v>993</v>
      </c>
      <c r="M2584" s="35">
        <v>211</v>
      </c>
      <c r="N2584" s="35">
        <v>955</v>
      </c>
      <c r="O2584" s="35">
        <v>931</v>
      </c>
      <c r="P2584" s="35">
        <v>665</v>
      </c>
      <c r="Q2584" s="35">
        <v>236</v>
      </c>
      <c r="R2584" s="35">
        <v>664</v>
      </c>
      <c r="S2584" s="35">
        <v>1006</v>
      </c>
      <c r="T2584" s="35">
        <v>1004</v>
      </c>
      <c r="U2584" s="35">
        <v>809</v>
      </c>
      <c r="V2584" s="34">
        <v>939.66666666667</v>
      </c>
      <c r="W2584" s="34">
        <f t="shared" si="640"/>
        <v>820</v>
      </c>
      <c r="X2584" s="35">
        <v>110</v>
      </c>
      <c r="Y2584" s="35">
        <v>0</v>
      </c>
      <c r="Z2584" s="35">
        <v>0</v>
      </c>
      <c r="AA2584" s="34">
        <v>1344</v>
      </c>
      <c r="AB2584" s="34">
        <v>0</v>
      </c>
      <c r="AC2584" s="34">
        <v>120</v>
      </c>
      <c r="AD2584" s="34">
        <v>168</v>
      </c>
      <c r="AE2584" s="34">
        <f t="shared" si="641"/>
        <v>1632</v>
      </c>
      <c r="AF2584" s="34">
        <f t="shared" si="642"/>
        <v>1.7367860943597</v>
      </c>
      <c r="AG2584" s="34">
        <f t="shared" si="643"/>
        <v>1.78536585365854</v>
      </c>
      <c r="AH2584" s="34">
        <v>15072</v>
      </c>
      <c r="AI2584" s="34">
        <v>0</v>
      </c>
      <c r="AJ2584" s="35">
        <v>4416</v>
      </c>
      <c r="AK2584" s="35">
        <v>670</v>
      </c>
      <c r="AL2584" s="35">
        <v>647</v>
      </c>
      <c r="AM2584" s="34">
        <v>1.3</v>
      </c>
      <c r="AN2584" s="34">
        <f t="shared" si="644"/>
        <v>1066</v>
      </c>
      <c r="AO2584" s="35">
        <v>24</v>
      </c>
      <c r="AP2584" s="35">
        <v>24</v>
      </c>
      <c r="AQ2584" t="s">
        <v>82</v>
      </c>
      <c r="AR2584">
        <v>4</v>
      </c>
      <c r="AS2584" s="34">
        <v>0.53333333333333</v>
      </c>
      <c r="AT2584" t="s">
        <v>83</v>
      </c>
      <c r="AU2584" s="35">
        <f t="shared" si="654"/>
        <v>60.75</v>
      </c>
      <c r="AV2584" s="35">
        <f t="shared" si="645"/>
        <v>72</v>
      </c>
      <c r="AW2584" s="35">
        <f t="shared" si="646"/>
        <v>2.0780487804878</v>
      </c>
      <c r="AX2584" s="35">
        <f t="shared" si="647"/>
        <v>1.2890243902439</v>
      </c>
      <c r="AY2584" s="35">
        <f t="shared" si="648"/>
        <v>72</v>
      </c>
      <c r="AZ2584" s="35">
        <f t="shared" si="649"/>
        <v>72</v>
      </c>
      <c r="BA2584" s="27" t="str">
        <f t="shared" si="650"/>
        <v>3</v>
      </c>
      <c r="BB2584" s="34">
        <v>0.00045</v>
      </c>
      <c r="BC2584" s="34">
        <f t="shared" si="651"/>
        <v>0.0324</v>
      </c>
      <c r="BD2584" s="34" t="e">
        <f t="shared" si="652"/>
        <v>#REF!</v>
      </c>
      <c r="BE2584" s="34">
        <v>0.29</v>
      </c>
      <c r="BF2584" s="34">
        <f t="shared" si="655"/>
        <v>20.88</v>
      </c>
      <c r="BG2584" s="34" t="e">
        <f t="shared" si="653"/>
        <v>#REF!</v>
      </c>
      <c r="BH2584" t="str">
        <f>IF(AT2584="UDARA","U","N")&amp;LEFT($C$4,2)&amp;MID($C$4,4,2)&amp;LEFT(A2584,3)&amp;MID(E2584,2,2)&amp;VLOOKUP(E2584,Acuan_Reference!C:L,10,0)</f>
        <v>N1501BJM71N1</v>
      </c>
      <c r="BI2584" t="s">
        <v>84</v>
      </c>
      <c r="BJ2584" t="s">
        <v>119</v>
      </c>
      <c r="BK2584" t="s">
        <v>86</v>
      </c>
      <c r="BL2584" t="s">
        <v>87</v>
      </c>
    </row>
    <row r="2585" hidden="1" spans="1:64">
      <c r="A2585" t="s">
        <v>90</v>
      </c>
      <c r="B2585" t="s">
        <v>75</v>
      </c>
      <c r="C2585" t="s">
        <v>76</v>
      </c>
      <c r="D2585" t="s">
        <v>115</v>
      </c>
      <c r="E2585" t="s">
        <v>310</v>
      </c>
      <c r="F2585" t="s">
        <v>311</v>
      </c>
      <c r="G2585" t="s">
        <v>80</v>
      </c>
      <c r="H2585" t="s">
        <v>81</v>
      </c>
      <c r="I2585" s="34">
        <v>17170</v>
      </c>
      <c r="J2585" s="35">
        <v>1863</v>
      </c>
      <c r="K2585" s="35">
        <v>2356</v>
      </c>
      <c r="L2585" s="35">
        <v>2450</v>
      </c>
      <c r="M2585" s="35">
        <v>2894</v>
      </c>
      <c r="N2585" s="35">
        <v>2764</v>
      </c>
      <c r="O2585" s="35">
        <v>2806</v>
      </c>
      <c r="P2585" s="35">
        <v>2985</v>
      </c>
      <c r="Q2585" s="35">
        <v>2455</v>
      </c>
      <c r="R2585" s="35">
        <v>2787</v>
      </c>
      <c r="S2585" s="35">
        <v>2824</v>
      </c>
      <c r="T2585" s="35">
        <v>1392</v>
      </c>
      <c r="U2585" s="35">
        <v>2138</v>
      </c>
      <c r="V2585" s="34">
        <v>2118</v>
      </c>
      <c r="W2585" s="34">
        <f t="shared" si="640"/>
        <v>1741.66666666667</v>
      </c>
      <c r="X2585" s="35">
        <v>1236</v>
      </c>
      <c r="Y2585" s="35">
        <v>0</v>
      </c>
      <c r="Z2585" s="35">
        <v>0</v>
      </c>
      <c r="AA2585" s="34">
        <v>3312</v>
      </c>
      <c r="AB2585" s="34">
        <v>0</v>
      </c>
      <c r="AC2585" s="34">
        <v>0</v>
      </c>
      <c r="AD2585" s="34">
        <v>0</v>
      </c>
      <c r="AE2585" s="34">
        <f t="shared" si="641"/>
        <v>3312</v>
      </c>
      <c r="AF2585" s="34">
        <f t="shared" si="642"/>
        <v>1.56373937677054</v>
      </c>
      <c r="AG2585" s="34">
        <f t="shared" si="643"/>
        <v>1.90162679425837</v>
      </c>
      <c r="AH2585" s="34">
        <v>15072</v>
      </c>
      <c r="AI2585" s="34">
        <v>0</v>
      </c>
      <c r="AJ2585" s="35">
        <v>4416</v>
      </c>
      <c r="AK2585" s="35">
        <v>2833</v>
      </c>
      <c r="AL2585" s="35">
        <v>1695</v>
      </c>
      <c r="AM2585" s="34">
        <v>0.6</v>
      </c>
      <c r="AN2585" s="34">
        <f t="shared" si="644"/>
        <v>1045</v>
      </c>
      <c r="AO2585" s="35">
        <v>24</v>
      </c>
      <c r="AP2585" s="35">
        <v>24</v>
      </c>
      <c r="AQ2585" t="s">
        <v>153</v>
      </c>
      <c r="AR2585">
        <v>12</v>
      </c>
      <c r="AS2585" s="34">
        <v>0.033333333333333</v>
      </c>
      <c r="AT2585" t="s">
        <v>83</v>
      </c>
      <c r="AU2585" s="35">
        <f t="shared" si="654"/>
        <v>0</v>
      </c>
      <c r="AV2585" s="35">
        <f t="shared" si="645"/>
        <v>0</v>
      </c>
      <c r="AW2585" s="35">
        <f t="shared" si="646"/>
        <v>1.90162679425837</v>
      </c>
      <c r="AX2585" s="35">
        <f t="shared" si="647"/>
        <v>0.928421052631579</v>
      </c>
      <c r="AY2585" s="35">
        <f t="shared" si="648"/>
        <v>0</v>
      </c>
      <c r="AZ2585" s="35">
        <f t="shared" si="649"/>
        <v>0</v>
      </c>
      <c r="BA2585" s="27" t="str">
        <f t="shared" si="650"/>
        <v>3</v>
      </c>
      <c r="BB2585" s="34">
        <v>0.00045</v>
      </c>
      <c r="BC2585" s="34">
        <f t="shared" si="651"/>
        <v>0</v>
      </c>
      <c r="BD2585" s="34" t="e">
        <f t="shared" si="652"/>
        <v>#REF!</v>
      </c>
      <c r="BE2585" s="34">
        <v>0.29</v>
      </c>
      <c r="BF2585" s="34">
        <f t="shared" si="655"/>
        <v>0</v>
      </c>
      <c r="BG2585" s="34" t="e">
        <f t="shared" si="653"/>
        <v>#REF!</v>
      </c>
      <c r="BH2585" t="str">
        <f>IF(AT2585="UDARA","U","N")&amp;LEFT($C$4,2)&amp;MID($C$4,4,2)&amp;LEFT(A2585,3)&amp;MID(E2585,2,2)&amp;VLOOKUP(E2585,Acuan_Reference!C:L,10,0)</f>
        <v>N1501BKS71N1</v>
      </c>
      <c r="BI2585" t="s">
        <v>84</v>
      </c>
      <c r="BJ2585" t="s">
        <v>119</v>
      </c>
      <c r="BK2585" t="s">
        <v>86</v>
      </c>
      <c r="BL2585" t="s">
        <v>87</v>
      </c>
    </row>
    <row r="2586" hidden="1" spans="1:64">
      <c r="A2586" t="s">
        <v>91</v>
      </c>
      <c r="B2586" t="s">
        <v>75</v>
      </c>
      <c r="C2586" t="s">
        <v>76</v>
      </c>
      <c r="D2586" t="s">
        <v>115</v>
      </c>
      <c r="E2586" t="s">
        <v>310</v>
      </c>
      <c r="F2586" t="s">
        <v>311</v>
      </c>
      <c r="G2586" t="s">
        <v>80</v>
      </c>
      <c r="H2586" t="s">
        <v>81</v>
      </c>
      <c r="I2586" s="34">
        <v>17170</v>
      </c>
      <c r="J2586" s="35">
        <v>1065</v>
      </c>
      <c r="K2586" s="35">
        <v>1125</v>
      </c>
      <c r="L2586" s="35">
        <v>1376</v>
      </c>
      <c r="M2586" s="35">
        <v>467</v>
      </c>
      <c r="N2586" s="35">
        <v>1026</v>
      </c>
      <c r="O2586" s="35">
        <v>785</v>
      </c>
      <c r="P2586" s="35">
        <v>1076</v>
      </c>
      <c r="Q2586" s="35">
        <v>449</v>
      </c>
      <c r="R2586" s="35">
        <v>1458</v>
      </c>
      <c r="S2586" s="35">
        <v>848</v>
      </c>
      <c r="T2586" s="35">
        <v>1044</v>
      </c>
      <c r="U2586" s="35">
        <v>726</v>
      </c>
      <c r="V2586" s="34">
        <v>872.66666666667</v>
      </c>
      <c r="W2586" s="34">
        <f t="shared" si="640"/>
        <v>860.333333333333</v>
      </c>
      <c r="X2586" s="35">
        <v>104</v>
      </c>
      <c r="Y2586" s="35">
        <v>0</v>
      </c>
      <c r="Z2586" s="35">
        <v>0</v>
      </c>
      <c r="AA2586" s="34">
        <v>1286</v>
      </c>
      <c r="AB2586" s="34">
        <v>0</v>
      </c>
      <c r="AC2586" s="34">
        <v>24</v>
      </c>
      <c r="AD2586" s="34">
        <v>0</v>
      </c>
      <c r="AE2586" s="34">
        <f t="shared" si="641"/>
        <v>1310</v>
      </c>
      <c r="AF2586" s="34">
        <f t="shared" si="642"/>
        <v>1.50114591291061</v>
      </c>
      <c r="AG2586" s="34">
        <f t="shared" si="643"/>
        <v>1.5226656334754</v>
      </c>
      <c r="AH2586" s="34">
        <v>15072</v>
      </c>
      <c r="AI2586" s="34">
        <v>0</v>
      </c>
      <c r="AJ2586" s="35">
        <v>4416</v>
      </c>
      <c r="AK2586" s="35">
        <v>968</v>
      </c>
      <c r="AL2586" s="35">
        <v>811</v>
      </c>
      <c r="AM2586" s="34">
        <v>0.9</v>
      </c>
      <c r="AN2586" s="34">
        <f t="shared" si="644"/>
        <v>774.3</v>
      </c>
      <c r="AO2586" s="35">
        <v>24</v>
      </c>
      <c r="AP2586" s="35">
        <v>24</v>
      </c>
      <c r="AQ2586" t="s">
        <v>82</v>
      </c>
      <c r="AR2586">
        <v>4</v>
      </c>
      <c r="AS2586" s="34">
        <v>0.13333333333333</v>
      </c>
      <c r="AT2586" t="s">
        <v>83</v>
      </c>
      <c r="AU2586" s="35">
        <f t="shared" si="654"/>
        <v>206.475</v>
      </c>
      <c r="AV2586" s="35">
        <f t="shared" si="645"/>
        <v>216</v>
      </c>
      <c r="AW2586" s="35">
        <f t="shared" si="646"/>
        <v>1.7737311119721</v>
      </c>
      <c r="AX2586" s="35">
        <f t="shared" si="647"/>
        <v>0.831073227431228</v>
      </c>
      <c r="AY2586" s="35">
        <f t="shared" si="648"/>
        <v>216</v>
      </c>
      <c r="AZ2586" s="35">
        <f t="shared" si="649"/>
        <v>216</v>
      </c>
      <c r="BA2586" s="27" t="str">
        <f t="shared" si="650"/>
        <v>3</v>
      </c>
      <c r="BB2586" s="34">
        <v>0.00045</v>
      </c>
      <c r="BC2586" s="34">
        <f t="shared" si="651"/>
        <v>0.0972</v>
      </c>
      <c r="BD2586" s="34" t="e">
        <f t="shared" si="652"/>
        <v>#REF!</v>
      </c>
      <c r="BE2586" s="34">
        <v>0.29</v>
      </c>
      <c r="BF2586" s="34">
        <f t="shared" si="655"/>
        <v>62.64</v>
      </c>
      <c r="BG2586" s="34" t="e">
        <f t="shared" si="653"/>
        <v>#REF!</v>
      </c>
      <c r="BH2586" t="str">
        <f>IF(AT2586="UDARA","U","N")&amp;LEFT($C$4,2)&amp;MID($C$4,4,2)&amp;LEFT(A2586,3)&amp;MID(E2586,2,2)&amp;VLOOKUP(E2586,Acuan_Reference!C:L,10,0)</f>
        <v>N1501BLP71N1</v>
      </c>
      <c r="BI2586" t="s">
        <v>84</v>
      </c>
      <c r="BJ2586" t="s">
        <v>119</v>
      </c>
      <c r="BK2586" t="s">
        <v>86</v>
      </c>
      <c r="BL2586" t="s">
        <v>87</v>
      </c>
    </row>
    <row r="2587" hidden="1" spans="1:64">
      <c r="A2587" t="s">
        <v>92</v>
      </c>
      <c r="B2587" t="s">
        <v>75</v>
      </c>
      <c r="C2587" t="s">
        <v>76</v>
      </c>
      <c r="D2587" t="s">
        <v>115</v>
      </c>
      <c r="E2587" t="s">
        <v>310</v>
      </c>
      <c r="F2587" t="s">
        <v>311</v>
      </c>
      <c r="G2587" t="s">
        <v>80</v>
      </c>
      <c r="H2587" t="s">
        <v>81</v>
      </c>
      <c r="I2587" s="34">
        <v>17170</v>
      </c>
      <c r="J2587" s="35">
        <v>192</v>
      </c>
      <c r="K2587" s="35">
        <v>95</v>
      </c>
      <c r="L2587" s="35">
        <v>86</v>
      </c>
      <c r="M2587" s="35">
        <v>188</v>
      </c>
      <c r="N2587" s="35">
        <v>32</v>
      </c>
      <c r="O2587" s="35">
        <v>22</v>
      </c>
      <c r="P2587" s="35">
        <v>15</v>
      </c>
      <c r="Q2587" s="35">
        <v>87</v>
      </c>
      <c r="R2587" s="35">
        <v>77</v>
      </c>
      <c r="S2587" s="35">
        <v>62</v>
      </c>
      <c r="T2587" s="35">
        <v>49</v>
      </c>
      <c r="U2587" s="35">
        <v>73</v>
      </c>
      <c r="V2587" s="34">
        <v>61.333333333333</v>
      </c>
      <c r="W2587" s="34">
        <f t="shared" si="640"/>
        <v>56</v>
      </c>
      <c r="X2587" s="35">
        <v>30</v>
      </c>
      <c r="Y2587" s="35">
        <v>0</v>
      </c>
      <c r="Z2587" s="35">
        <v>0</v>
      </c>
      <c r="AA2587" s="34">
        <v>150</v>
      </c>
      <c r="AB2587" s="34">
        <v>0</v>
      </c>
      <c r="AC2587" s="34">
        <v>0</v>
      </c>
      <c r="AD2587" s="34">
        <v>0</v>
      </c>
      <c r="AE2587" s="34">
        <f t="shared" si="641"/>
        <v>150</v>
      </c>
      <c r="AF2587" s="34">
        <f t="shared" si="642"/>
        <v>2.44565217391306</v>
      </c>
      <c r="AG2587" s="34">
        <f t="shared" si="643"/>
        <v>2.67857142857143</v>
      </c>
      <c r="AH2587" s="34">
        <v>15072</v>
      </c>
      <c r="AI2587" s="34">
        <v>0</v>
      </c>
      <c r="AJ2587" s="35">
        <v>4416</v>
      </c>
      <c r="AK2587" s="35">
        <v>80</v>
      </c>
      <c r="AL2587" s="35">
        <v>46</v>
      </c>
      <c r="AM2587" s="34">
        <v>1.5</v>
      </c>
      <c r="AN2587" s="34">
        <f t="shared" si="644"/>
        <v>84</v>
      </c>
      <c r="AO2587" s="35">
        <v>24</v>
      </c>
      <c r="AP2587" s="35">
        <v>24</v>
      </c>
      <c r="AQ2587" t="s">
        <v>82</v>
      </c>
      <c r="AR2587">
        <v>2</v>
      </c>
      <c r="AS2587" s="34">
        <v>0.53333333333333</v>
      </c>
      <c r="AT2587" t="s">
        <v>83</v>
      </c>
      <c r="AU2587" s="35">
        <f t="shared" si="654"/>
        <v>0</v>
      </c>
      <c r="AV2587" s="35">
        <f t="shared" si="645"/>
        <v>0</v>
      </c>
      <c r="AW2587" s="35">
        <f t="shared" si="646"/>
        <v>2.67857142857143</v>
      </c>
      <c r="AX2587" s="35">
        <f t="shared" si="647"/>
        <v>1.85714285714286</v>
      </c>
      <c r="AY2587" s="35">
        <f t="shared" si="648"/>
        <v>0</v>
      </c>
      <c r="AZ2587" s="35">
        <f t="shared" si="649"/>
        <v>0</v>
      </c>
      <c r="BA2587" s="27" t="str">
        <f t="shared" si="650"/>
        <v>3</v>
      </c>
      <c r="BB2587" s="34">
        <v>0.00045</v>
      </c>
      <c r="BC2587" s="34">
        <f t="shared" si="651"/>
        <v>0</v>
      </c>
      <c r="BD2587" s="34" t="e">
        <f t="shared" si="652"/>
        <v>#REF!</v>
      </c>
      <c r="BE2587" s="34">
        <v>0.29</v>
      </c>
      <c r="BF2587" s="34">
        <f t="shared" si="655"/>
        <v>0</v>
      </c>
      <c r="BG2587" s="34" t="e">
        <f t="shared" si="653"/>
        <v>#REF!</v>
      </c>
      <c r="BH2587" t="str">
        <f>IF(AT2587="UDARA","U","N")&amp;LEFT($C$4,2)&amp;MID($C$4,4,2)&amp;LEFT(A2587,3)&amp;MID(E2587,2,2)&amp;VLOOKUP(E2587,Acuan_Reference!C:L,10,0)</f>
        <v>N1501BTM71N1</v>
      </c>
      <c r="BI2587" t="s">
        <v>84</v>
      </c>
      <c r="BJ2587" t="s">
        <v>119</v>
      </c>
      <c r="BK2587" t="s">
        <v>86</v>
      </c>
      <c r="BL2587" t="s">
        <v>87</v>
      </c>
    </row>
    <row r="2588" hidden="1" spans="1:64">
      <c r="A2588" t="s">
        <v>93</v>
      </c>
      <c r="B2588" t="s">
        <v>75</v>
      </c>
      <c r="C2588" t="s">
        <v>76</v>
      </c>
      <c r="D2588" t="s">
        <v>115</v>
      </c>
      <c r="E2588" t="s">
        <v>310</v>
      </c>
      <c r="F2588" t="s">
        <v>311</v>
      </c>
      <c r="G2588" t="s">
        <v>80</v>
      </c>
      <c r="H2588" t="s">
        <v>81</v>
      </c>
      <c r="I2588" s="34">
        <v>17170</v>
      </c>
      <c r="J2588" s="35">
        <v>1050</v>
      </c>
      <c r="K2588" s="35">
        <v>1225</v>
      </c>
      <c r="L2588" s="35">
        <v>1264</v>
      </c>
      <c r="M2588" s="35">
        <v>877</v>
      </c>
      <c r="N2588" s="35">
        <v>1448</v>
      </c>
      <c r="O2588" s="35">
        <v>626</v>
      </c>
      <c r="P2588" s="35">
        <v>1038</v>
      </c>
      <c r="Q2588" s="35">
        <v>591</v>
      </c>
      <c r="R2588" s="35">
        <v>1640</v>
      </c>
      <c r="S2588" s="35">
        <v>749</v>
      </c>
      <c r="T2588" s="35">
        <v>557</v>
      </c>
      <c r="U2588" s="35">
        <v>777</v>
      </c>
      <c r="V2588" s="34">
        <v>694.33333333333</v>
      </c>
      <c r="W2588" s="34">
        <f t="shared" si="640"/>
        <v>682.333333333333</v>
      </c>
      <c r="X2588" s="35">
        <v>300</v>
      </c>
      <c r="Y2588" s="35">
        <v>0</v>
      </c>
      <c r="Z2588" s="35">
        <v>0</v>
      </c>
      <c r="AA2588" s="34">
        <v>1038</v>
      </c>
      <c r="AB2588" s="34">
        <v>0</v>
      </c>
      <c r="AC2588" s="34">
        <v>48</v>
      </c>
      <c r="AD2588" s="34">
        <v>0</v>
      </c>
      <c r="AE2588" s="34">
        <f t="shared" si="641"/>
        <v>1086</v>
      </c>
      <c r="AF2588" s="34">
        <f t="shared" si="642"/>
        <v>1.56409025444072</v>
      </c>
      <c r="AG2588" s="34">
        <f t="shared" si="643"/>
        <v>1.59159745969712</v>
      </c>
      <c r="AH2588" s="34">
        <v>15072</v>
      </c>
      <c r="AI2588" s="34">
        <v>0</v>
      </c>
      <c r="AJ2588" s="35">
        <v>4416</v>
      </c>
      <c r="AK2588" s="35">
        <v>1047</v>
      </c>
      <c r="AL2588" s="35">
        <v>713</v>
      </c>
      <c r="AM2588" s="34">
        <v>0.8</v>
      </c>
      <c r="AN2588" s="34">
        <f t="shared" si="644"/>
        <v>545.866666666667</v>
      </c>
      <c r="AO2588" s="35">
        <v>24</v>
      </c>
      <c r="AP2588" s="35">
        <v>24</v>
      </c>
      <c r="AQ2588" t="s">
        <v>153</v>
      </c>
      <c r="AR2588">
        <v>4</v>
      </c>
      <c r="AS2588" s="34">
        <v>0.066666666666667</v>
      </c>
      <c r="AT2588" t="s">
        <v>83</v>
      </c>
      <c r="AU2588" s="35">
        <f t="shared" si="654"/>
        <v>129.65</v>
      </c>
      <c r="AV2588" s="35">
        <f t="shared" si="645"/>
        <v>144</v>
      </c>
      <c r="AW2588" s="35">
        <f t="shared" si="646"/>
        <v>1.80263800683928</v>
      </c>
      <c r="AX2588" s="35">
        <f t="shared" si="647"/>
        <v>0.757694186614558</v>
      </c>
      <c r="AY2588" s="35">
        <f t="shared" si="648"/>
        <v>144</v>
      </c>
      <c r="AZ2588" s="35">
        <f t="shared" si="649"/>
        <v>144</v>
      </c>
      <c r="BA2588" s="27" t="str">
        <f t="shared" si="650"/>
        <v>3</v>
      </c>
      <c r="BB2588" s="34">
        <v>0.00045</v>
      </c>
      <c r="BC2588" s="34">
        <f t="shared" si="651"/>
        <v>0.0648</v>
      </c>
      <c r="BD2588" s="34" t="e">
        <f t="shared" si="652"/>
        <v>#REF!</v>
      </c>
      <c r="BE2588" s="34">
        <v>0.29</v>
      </c>
      <c r="BF2588" s="34">
        <f t="shared" si="655"/>
        <v>41.76</v>
      </c>
      <c r="BG2588" s="34" t="e">
        <f t="shared" si="653"/>
        <v>#REF!</v>
      </c>
      <c r="BH2588" t="str">
        <f>IF(AT2588="UDARA","U","N")&amp;LEFT($C$4,2)&amp;MID($C$4,4,2)&amp;LEFT(A2588,3)&amp;MID(E2588,2,2)&amp;VLOOKUP(E2588,Acuan_Reference!C:L,10,0)</f>
        <v>N1501CRB71N1</v>
      </c>
      <c r="BI2588" t="s">
        <v>84</v>
      </c>
      <c r="BJ2588" t="s">
        <v>119</v>
      </c>
      <c r="BK2588" t="s">
        <v>86</v>
      </c>
      <c r="BL2588" t="s">
        <v>87</v>
      </c>
    </row>
    <row r="2589" hidden="1" spans="1:64">
      <c r="A2589" t="s">
        <v>94</v>
      </c>
      <c r="B2589" t="s">
        <v>75</v>
      </c>
      <c r="C2589" t="s">
        <v>76</v>
      </c>
      <c r="D2589" t="s">
        <v>115</v>
      </c>
      <c r="E2589" t="s">
        <v>310</v>
      </c>
      <c r="F2589" t="s">
        <v>311</v>
      </c>
      <c r="G2589" t="s">
        <v>80</v>
      </c>
      <c r="H2589" t="s">
        <v>81</v>
      </c>
      <c r="I2589" s="34">
        <v>17170</v>
      </c>
      <c r="J2589" s="35">
        <v>1067</v>
      </c>
      <c r="K2589" s="35">
        <v>2456</v>
      </c>
      <c r="L2589" s="35">
        <v>3027</v>
      </c>
      <c r="M2589" s="35">
        <v>2081</v>
      </c>
      <c r="N2589" s="35">
        <v>1969</v>
      </c>
      <c r="O2589" s="35">
        <v>1373</v>
      </c>
      <c r="P2589" s="35">
        <v>2543</v>
      </c>
      <c r="Q2589" s="35">
        <v>825</v>
      </c>
      <c r="R2589" s="35">
        <v>1490</v>
      </c>
      <c r="S2589" s="35">
        <v>1815</v>
      </c>
      <c r="T2589" s="35">
        <v>1962</v>
      </c>
      <c r="U2589" s="35">
        <v>1961</v>
      </c>
      <c r="V2589" s="34">
        <v>1912.6666666667</v>
      </c>
      <c r="W2589" s="34">
        <f t="shared" si="640"/>
        <v>1732.66666666667</v>
      </c>
      <c r="X2589" s="35">
        <v>1236</v>
      </c>
      <c r="Y2589" s="35">
        <v>0</v>
      </c>
      <c r="Z2589" s="35">
        <v>0</v>
      </c>
      <c r="AA2589" s="34">
        <v>2237</v>
      </c>
      <c r="AB2589" s="34">
        <v>0</v>
      </c>
      <c r="AC2589" s="34">
        <v>0</v>
      </c>
      <c r="AD2589" s="34">
        <v>168</v>
      </c>
      <c r="AE2589" s="34">
        <f t="shared" si="641"/>
        <v>2405</v>
      </c>
      <c r="AF2589" s="34">
        <f t="shared" si="642"/>
        <v>1.25740676193794</v>
      </c>
      <c r="AG2589" s="34">
        <f t="shared" si="643"/>
        <v>1.29107348980377</v>
      </c>
      <c r="AH2589" s="34">
        <v>15072</v>
      </c>
      <c r="AI2589" s="34">
        <v>0</v>
      </c>
      <c r="AJ2589" s="35">
        <v>4416</v>
      </c>
      <c r="AK2589" s="35">
        <v>1451</v>
      </c>
      <c r="AL2589" s="35">
        <v>1275</v>
      </c>
      <c r="AM2589" s="34">
        <v>0.8</v>
      </c>
      <c r="AN2589" s="34">
        <f t="shared" si="644"/>
        <v>1386.13333333333</v>
      </c>
      <c r="AO2589" s="35">
        <v>24</v>
      </c>
      <c r="AP2589" s="35">
        <v>24</v>
      </c>
      <c r="AQ2589" t="s">
        <v>82</v>
      </c>
      <c r="AR2589">
        <v>8</v>
      </c>
      <c r="AS2589" s="34">
        <v>0.13333333333333</v>
      </c>
      <c r="AT2589" t="s">
        <v>83</v>
      </c>
      <c r="AU2589" s="35">
        <f t="shared" si="654"/>
        <v>192.1</v>
      </c>
      <c r="AV2589" s="35">
        <f t="shared" si="645"/>
        <v>216</v>
      </c>
      <c r="AW2589" s="35">
        <f t="shared" si="646"/>
        <v>1.51269719122739</v>
      </c>
      <c r="AX2589" s="35">
        <f t="shared" si="647"/>
        <v>0.776837245094267</v>
      </c>
      <c r="AY2589" s="35">
        <f t="shared" si="648"/>
        <v>216</v>
      </c>
      <c r="AZ2589" s="35">
        <f t="shared" si="649"/>
        <v>216</v>
      </c>
      <c r="BA2589" s="27" t="str">
        <f t="shared" si="650"/>
        <v>3</v>
      </c>
      <c r="BB2589" s="34">
        <v>0.00045</v>
      </c>
      <c r="BC2589" s="34">
        <f t="shared" si="651"/>
        <v>0.0972</v>
      </c>
      <c r="BD2589" s="34" t="e">
        <f t="shared" si="652"/>
        <v>#REF!</v>
      </c>
      <c r="BE2589" s="34">
        <v>0.29</v>
      </c>
      <c r="BF2589" s="34">
        <f t="shared" si="655"/>
        <v>62.64</v>
      </c>
      <c r="BG2589" s="34" t="e">
        <f t="shared" si="653"/>
        <v>#REF!</v>
      </c>
      <c r="BH2589" t="str">
        <f>IF(AT2589="UDARA","U","N")&amp;LEFT($C$4,2)&amp;MID($C$4,4,2)&amp;LEFT(A2589,3)&amp;MID(E2589,2,2)&amp;VLOOKUP(E2589,Acuan_Reference!C:L,10,0)</f>
        <v>N1501DPS71N1</v>
      </c>
      <c r="BI2589" t="s">
        <v>84</v>
      </c>
      <c r="BJ2589" t="s">
        <v>119</v>
      </c>
      <c r="BK2589" t="s">
        <v>86</v>
      </c>
      <c r="BL2589" t="s">
        <v>87</v>
      </c>
    </row>
    <row r="2590" hidden="1" spans="1:64">
      <c r="A2590" t="s">
        <v>95</v>
      </c>
      <c r="B2590" t="s">
        <v>75</v>
      </c>
      <c r="C2590" t="s">
        <v>76</v>
      </c>
      <c r="D2590" t="s">
        <v>115</v>
      </c>
      <c r="E2590" t="s">
        <v>310</v>
      </c>
      <c r="F2590" t="s">
        <v>311</v>
      </c>
      <c r="G2590" t="s">
        <v>80</v>
      </c>
      <c r="H2590" t="s">
        <v>81</v>
      </c>
      <c r="I2590" s="34">
        <v>17170</v>
      </c>
      <c r="J2590" s="35">
        <v>126</v>
      </c>
      <c r="K2590" s="35">
        <v>396</v>
      </c>
      <c r="L2590" s="35">
        <v>521</v>
      </c>
      <c r="M2590" s="35">
        <v>306</v>
      </c>
      <c r="N2590" s="35">
        <v>515</v>
      </c>
      <c r="O2590" s="35">
        <v>493</v>
      </c>
      <c r="P2590" s="35">
        <v>206</v>
      </c>
      <c r="Q2590" s="35">
        <v>648</v>
      </c>
      <c r="R2590" s="35">
        <v>469</v>
      </c>
      <c r="S2590" s="35">
        <v>467</v>
      </c>
      <c r="T2590" s="35">
        <v>868</v>
      </c>
      <c r="U2590" s="35">
        <v>691</v>
      </c>
      <c r="V2590" s="34">
        <v>675.33333333333</v>
      </c>
      <c r="W2590" s="34">
        <f t="shared" si="640"/>
        <v>665.333333333333</v>
      </c>
      <c r="X2590" s="35">
        <v>42</v>
      </c>
      <c r="Y2590" s="35">
        <v>0</v>
      </c>
      <c r="Z2590" s="35">
        <v>0</v>
      </c>
      <c r="AA2590" s="34">
        <v>672</v>
      </c>
      <c r="AB2590" s="34">
        <v>0</v>
      </c>
      <c r="AC2590" s="34">
        <v>0</v>
      </c>
      <c r="AD2590" s="34">
        <v>0</v>
      </c>
      <c r="AE2590" s="34">
        <f t="shared" si="641"/>
        <v>672</v>
      </c>
      <c r="AF2590" s="34">
        <f t="shared" si="642"/>
        <v>0.995064165844033</v>
      </c>
      <c r="AG2590" s="34">
        <f t="shared" si="643"/>
        <v>1.01002004008016</v>
      </c>
      <c r="AH2590" s="34">
        <v>15072</v>
      </c>
      <c r="AI2590" s="34">
        <v>0</v>
      </c>
      <c r="AJ2590" s="35">
        <v>4416</v>
      </c>
      <c r="AK2590" s="35">
        <v>557</v>
      </c>
      <c r="AL2590" s="35">
        <v>437</v>
      </c>
      <c r="AM2590" s="34">
        <v>0.25</v>
      </c>
      <c r="AN2590" s="34">
        <f t="shared" si="644"/>
        <v>166.333333333333</v>
      </c>
      <c r="AO2590" s="35">
        <v>24</v>
      </c>
      <c r="AP2590" s="35">
        <v>24</v>
      </c>
      <c r="AQ2590" t="s">
        <v>153</v>
      </c>
      <c r="AR2590">
        <v>12</v>
      </c>
      <c r="AS2590" s="34">
        <v>0.033333333333333</v>
      </c>
      <c r="AT2590" t="s">
        <v>83</v>
      </c>
      <c r="AU2590" s="35">
        <f t="shared" si="654"/>
        <v>0</v>
      </c>
      <c r="AV2590" s="35">
        <f t="shared" si="645"/>
        <v>0</v>
      </c>
      <c r="AW2590" s="35">
        <f t="shared" si="646"/>
        <v>1.01002004008016</v>
      </c>
      <c r="AX2590" s="35">
        <f t="shared" si="647"/>
        <v>0.353206412825651</v>
      </c>
      <c r="AY2590" s="35">
        <f t="shared" si="648"/>
        <v>0</v>
      </c>
      <c r="AZ2590" s="35">
        <f t="shared" si="649"/>
        <v>0</v>
      </c>
      <c r="BA2590" s="27" t="str">
        <f t="shared" si="650"/>
        <v>3</v>
      </c>
      <c r="BB2590" s="34">
        <v>0.00045</v>
      </c>
      <c r="BC2590" s="34">
        <f t="shared" si="651"/>
        <v>0</v>
      </c>
      <c r="BD2590" s="34" t="e">
        <f t="shared" si="652"/>
        <v>#REF!</v>
      </c>
      <c r="BE2590" s="34">
        <v>0.29</v>
      </c>
      <c r="BF2590" s="34">
        <f t="shared" si="655"/>
        <v>0</v>
      </c>
      <c r="BG2590" s="34" t="e">
        <f t="shared" si="653"/>
        <v>#REF!</v>
      </c>
      <c r="BH2590" t="str">
        <f>IF(AT2590="UDARA","U","N")&amp;LEFT($C$4,2)&amp;MID($C$4,4,2)&amp;LEFT(A2590,3)&amp;MID(E2590,2,2)&amp;VLOOKUP(E2590,Acuan_Reference!C:L,10,0)</f>
        <v>N1501JAK71N1</v>
      </c>
      <c r="BI2590" t="s">
        <v>84</v>
      </c>
      <c r="BJ2590" t="s">
        <v>119</v>
      </c>
      <c r="BK2590" t="s">
        <v>86</v>
      </c>
      <c r="BL2590" t="s">
        <v>87</v>
      </c>
    </row>
    <row r="2591" hidden="1" spans="1:64">
      <c r="A2591" t="s">
        <v>96</v>
      </c>
      <c r="B2591" t="s">
        <v>75</v>
      </c>
      <c r="C2591" t="s">
        <v>76</v>
      </c>
      <c r="D2591" t="s">
        <v>115</v>
      </c>
      <c r="E2591" t="s">
        <v>310</v>
      </c>
      <c r="F2591" t="s">
        <v>311</v>
      </c>
      <c r="G2591" t="s">
        <v>80</v>
      </c>
      <c r="H2591" t="s">
        <v>81</v>
      </c>
      <c r="I2591" s="34">
        <v>17170</v>
      </c>
      <c r="J2591" s="35">
        <v>192</v>
      </c>
      <c r="K2591" s="35">
        <v>333</v>
      </c>
      <c r="L2591" s="35">
        <v>353</v>
      </c>
      <c r="M2591" s="35">
        <v>163</v>
      </c>
      <c r="N2591" s="35">
        <v>223</v>
      </c>
      <c r="O2591" s="35">
        <v>132</v>
      </c>
      <c r="P2591" s="35">
        <v>123</v>
      </c>
      <c r="Q2591" s="35">
        <v>124</v>
      </c>
      <c r="R2591" s="35">
        <v>232</v>
      </c>
      <c r="S2591" s="35">
        <v>228</v>
      </c>
      <c r="T2591" s="35">
        <v>699</v>
      </c>
      <c r="U2591" s="35">
        <v>578</v>
      </c>
      <c r="V2591" s="34">
        <v>501.66666666667</v>
      </c>
      <c r="W2591" s="34">
        <f t="shared" si="640"/>
        <v>519.333333333333</v>
      </c>
      <c r="X2591" s="35">
        <v>117</v>
      </c>
      <c r="Y2591" s="35">
        <v>0</v>
      </c>
      <c r="Z2591" s="35">
        <v>0</v>
      </c>
      <c r="AA2591" s="34">
        <v>765</v>
      </c>
      <c r="AB2591" s="34">
        <v>0</v>
      </c>
      <c r="AC2591" s="34">
        <v>0</v>
      </c>
      <c r="AD2591" s="34">
        <v>120</v>
      </c>
      <c r="AE2591" s="34">
        <f t="shared" si="641"/>
        <v>885</v>
      </c>
      <c r="AF2591" s="34">
        <f t="shared" si="642"/>
        <v>1.76411960132889</v>
      </c>
      <c r="AG2591" s="34">
        <f t="shared" si="643"/>
        <v>1.47304236200257</v>
      </c>
      <c r="AH2591" s="34">
        <v>15072</v>
      </c>
      <c r="AI2591" s="34">
        <v>0</v>
      </c>
      <c r="AJ2591" s="35">
        <v>4416</v>
      </c>
      <c r="AK2591" s="35">
        <v>206</v>
      </c>
      <c r="AL2591" s="35">
        <v>281</v>
      </c>
      <c r="AM2591" s="34">
        <v>1.2</v>
      </c>
      <c r="AN2591" s="34">
        <f t="shared" si="644"/>
        <v>623.2</v>
      </c>
      <c r="AO2591" s="35">
        <v>24</v>
      </c>
      <c r="AP2591" s="35">
        <v>24</v>
      </c>
      <c r="AQ2591" t="s">
        <v>82</v>
      </c>
      <c r="AR2591">
        <v>2</v>
      </c>
      <c r="AS2591" s="34">
        <v>0.2</v>
      </c>
      <c r="AT2591" t="s">
        <v>83</v>
      </c>
      <c r="AU2591" s="35">
        <f t="shared" si="654"/>
        <v>14.4</v>
      </c>
      <c r="AV2591" s="35">
        <f t="shared" si="645"/>
        <v>24</v>
      </c>
      <c r="AW2591" s="35">
        <f t="shared" si="646"/>
        <v>1.75032092426187</v>
      </c>
      <c r="AX2591" s="35">
        <f t="shared" si="647"/>
        <v>1.20924261874198</v>
      </c>
      <c r="AY2591" s="35">
        <f t="shared" si="648"/>
        <v>24</v>
      </c>
      <c r="AZ2591" s="35">
        <f t="shared" si="649"/>
        <v>24</v>
      </c>
      <c r="BA2591" s="27" t="str">
        <f t="shared" si="650"/>
        <v>3</v>
      </c>
      <c r="BB2591" s="34">
        <v>0.00045</v>
      </c>
      <c r="BC2591" s="34">
        <f t="shared" si="651"/>
        <v>0.0108</v>
      </c>
      <c r="BD2591" s="34" t="e">
        <f t="shared" si="652"/>
        <v>#REF!</v>
      </c>
      <c r="BE2591" s="34">
        <v>0.29</v>
      </c>
      <c r="BF2591" s="34">
        <f t="shared" si="655"/>
        <v>6.96</v>
      </c>
      <c r="BG2591" s="34" t="e">
        <f t="shared" si="653"/>
        <v>#REF!</v>
      </c>
      <c r="BH2591" t="str">
        <f>IF(AT2591="UDARA","U","N")&amp;LEFT($C$4,2)&amp;MID($C$4,4,2)&amp;LEFT(A2591,3)&amp;MID(E2591,2,2)&amp;VLOOKUP(E2591,Acuan_Reference!C:L,10,0)</f>
        <v>N1501JBI71N1</v>
      </c>
      <c r="BI2591" t="s">
        <v>84</v>
      </c>
      <c r="BJ2591" t="s">
        <v>119</v>
      </c>
      <c r="BK2591" t="s">
        <v>86</v>
      </c>
      <c r="BL2591" t="s">
        <v>87</v>
      </c>
    </row>
    <row r="2592" hidden="1" spans="1:64">
      <c r="A2592" t="s">
        <v>97</v>
      </c>
      <c r="B2592" t="s">
        <v>75</v>
      </c>
      <c r="C2592" t="s">
        <v>76</v>
      </c>
      <c r="D2592" t="s">
        <v>115</v>
      </c>
      <c r="E2592" t="s">
        <v>310</v>
      </c>
      <c r="F2592" t="s">
        <v>311</v>
      </c>
      <c r="G2592" t="s">
        <v>80</v>
      </c>
      <c r="H2592" t="s">
        <v>81</v>
      </c>
      <c r="I2592" s="34">
        <v>17170</v>
      </c>
      <c r="J2592" s="35">
        <v>464</v>
      </c>
      <c r="K2592" s="35">
        <v>490</v>
      </c>
      <c r="L2592" s="35">
        <v>1090</v>
      </c>
      <c r="M2592" s="35">
        <v>199</v>
      </c>
      <c r="N2592" s="35">
        <v>659</v>
      </c>
      <c r="O2592" s="35">
        <v>530</v>
      </c>
      <c r="P2592" s="35">
        <v>563</v>
      </c>
      <c r="Q2592" s="35">
        <v>467</v>
      </c>
      <c r="R2592" s="35">
        <v>460</v>
      </c>
      <c r="S2592" s="35">
        <v>658</v>
      </c>
      <c r="T2592" s="35">
        <v>703</v>
      </c>
      <c r="U2592" s="35">
        <v>624</v>
      </c>
      <c r="V2592" s="34">
        <v>661.66666666667</v>
      </c>
      <c r="W2592" s="34">
        <f t="shared" si="640"/>
        <v>589.333333333333</v>
      </c>
      <c r="X2592" s="35">
        <v>161</v>
      </c>
      <c r="Y2592" s="35">
        <v>0</v>
      </c>
      <c r="Z2592" s="35">
        <v>17</v>
      </c>
      <c r="AA2592" s="34">
        <v>698</v>
      </c>
      <c r="AB2592" s="34">
        <v>0</v>
      </c>
      <c r="AC2592" s="34">
        <v>0</v>
      </c>
      <c r="AD2592" s="34">
        <v>24</v>
      </c>
      <c r="AE2592" s="34">
        <f t="shared" si="641"/>
        <v>739</v>
      </c>
      <c r="AF2592" s="34">
        <f t="shared" si="642"/>
        <v>1.1168765743073</v>
      </c>
      <c r="AG2592" s="34">
        <f t="shared" si="643"/>
        <v>1.21323529411765</v>
      </c>
      <c r="AH2592" s="34">
        <v>15072</v>
      </c>
      <c r="AI2592" s="34">
        <v>0</v>
      </c>
      <c r="AJ2592" s="35">
        <v>4416</v>
      </c>
      <c r="AK2592" s="35">
        <v>557</v>
      </c>
      <c r="AL2592" s="35">
        <v>441</v>
      </c>
      <c r="AM2592" s="34">
        <v>0.5</v>
      </c>
      <c r="AN2592" s="34">
        <f t="shared" si="644"/>
        <v>294.666666666667</v>
      </c>
      <c r="AO2592" s="35">
        <v>24</v>
      </c>
      <c r="AP2592" s="35">
        <v>24</v>
      </c>
      <c r="AQ2592" t="s">
        <v>153</v>
      </c>
      <c r="AR2592">
        <v>20</v>
      </c>
      <c r="AS2592" s="34">
        <v>0.033333333333333</v>
      </c>
      <c r="AT2592" t="s">
        <v>83</v>
      </c>
      <c r="AU2592" s="35">
        <f t="shared" si="654"/>
        <v>0</v>
      </c>
      <c r="AV2592" s="35">
        <f t="shared" si="645"/>
        <v>0</v>
      </c>
      <c r="AW2592" s="35">
        <f t="shared" si="646"/>
        <v>1.2539592760181</v>
      </c>
      <c r="AX2592" s="35">
        <f t="shared" si="647"/>
        <v>0.505656108597285</v>
      </c>
      <c r="AY2592" s="35">
        <f t="shared" si="648"/>
        <v>0</v>
      </c>
      <c r="AZ2592" s="35">
        <f t="shared" si="649"/>
        <v>0</v>
      </c>
      <c r="BA2592" s="27" t="str">
        <f t="shared" si="650"/>
        <v>3</v>
      </c>
      <c r="BB2592" s="34">
        <v>0.00045</v>
      </c>
      <c r="BC2592" s="34">
        <f t="shared" si="651"/>
        <v>0</v>
      </c>
      <c r="BD2592" s="34" t="e">
        <f t="shared" si="652"/>
        <v>#REF!</v>
      </c>
      <c r="BE2592" s="34">
        <v>0.29</v>
      </c>
      <c r="BF2592" s="34">
        <f t="shared" si="655"/>
        <v>0</v>
      </c>
      <c r="BG2592" s="34" t="e">
        <f t="shared" si="653"/>
        <v>#REF!</v>
      </c>
      <c r="BH2592" t="str">
        <f>IF(AT2592="UDARA","U","N")&amp;LEFT($C$4,2)&amp;MID($C$4,4,2)&amp;LEFT(A2592,3)&amp;MID(E2592,2,2)&amp;VLOOKUP(E2592,Acuan_Reference!C:L,10,0)</f>
        <v>N1501JKT71N1</v>
      </c>
      <c r="BI2592" t="s">
        <v>84</v>
      </c>
      <c r="BJ2592" t="s">
        <v>119</v>
      </c>
      <c r="BK2592" t="s">
        <v>86</v>
      </c>
      <c r="BL2592" t="s">
        <v>87</v>
      </c>
    </row>
    <row r="2593" hidden="1" spans="1:64">
      <c r="A2593" t="s">
        <v>98</v>
      </c>
      <c r="B2593" t="s">
        <v>75</v>
      </c>
      <c r="C2593" t="s">
        <v>76</v>
      </c>
      <c r="D2593" t="s">
        <v>115</v>
      </c>
      <c r="E2593" t="s">
        <v>310</v>
      </c>
      <c r="F2593" t="s">
        <v>311</v>
      </c>
      <c r="G2593" t="s">
        <v>80</v>
      </c>
      <c r="H2593" t="s">
        <v>81</v>
      </c>
      <c r="I2593" s="34">
        <v>17170</v>
      </c>
      <c r="J2593" s="35">
        <v>1699</v>
      </c>
      <c r="K2593" s="35">
        <v>1609</v>
      </c>
      <c r="L2593" s="35">
        <v>1769</v>
      </c>
      <c r="M2593" s="35">
        <v>1050</v>
      </c>
      <c r="N2593" s="35">
        <v>1112</v>
      </c>
      <c r="O2593" s="35">
        <v>1183</v>
      </c>
      <c r="P2593" s="35">
        <v>1265</v>
      </c>
      <c r="Q2593" s="35">
        <v>932</v>
      </c>
      <c r="R2593" s="35">
        <v>1237</v>
      </c>
      <c r="S2593" s="35">
        <v>849</v>
      </c>
      <c r="T2593" s="35">
        <v>1487</v>
      </c>
      <c r="U2593" s="35">
        <v>1300</v>
      </c>
      <c r="V2593" s="34">
        <v>1212</v>
      </c>
      <c r="W2593" s="34">
        <f t="shared" si="640"/>
        <v>1217.33333333333</v>
      </c>
      <c r="X2593" s="35">
        <v>488</v>
      </c>
      <c r="Y2593" s="35">
        <v>0</v>
      </c>
      <c r="Z2593" s="35">
        <v>0</v>
      </c>
      <c r="AA2593" s="34">
        <v>1384</v>
      </c>
      <c r="AB2593" s="34">
        <v>0</v>
      </c>
      <c r="AC2593" s="34">
        <v>0</v>
      </c>
      <c r="AD2593" s="34">
        <v>432</v>
      </c>
      <c r="AE2593" s="34">
        <f t="shared" si="641"/>
        <v>1816</v>
      </c>
      <c r="AF2593" s="34">
        <f t="shared" si="642"/>
        <v>1.4983498349835</v>
      </c>
      <c r="AG2593" s="34">
        <f t="shared" si="643"/>
        <v>1.13691128148959</v>
      </c>
      <c r="AH2593" s="34">
        <v>15072</v>
      </c>
      <c r="AI2593" s="34">
        <v>0</v>
      </c>
      <c r="AJ2593" s="35">
        <v>4416</v>
      </c>
      <c r="AK2593" s="35">
        <v>1061</v>
      </c>
      <c r="AL2593" s="35">
        <v>865</v>
      </c>
      <c r="AM2593" s="34">
        <v>0.9</v>
      </c>
      <c r="AN2593" s="34">
        <f t="shared" si="644"/>
        <v>1095.6</v>
      </c>
      <c r="AO2593" s="35">
        <v>24</v>
      </c>
      <c r="AP2593" s="35">
        <v>24</v>
      </c>
      <c r="AQ2593" t="s">
        <v>153</v>
      </c>
      <c r="AR2593">
        <v>4</v>
      </c>
      <c r="AS2593" s="34">
        <v>0.1</v>
      </c>
      <c r="AT2593" t="s">
        <v>83</v>
      </c>
      <c r="AU2593" s="35">
        <f t="shared" si="654"/>
        <v>108.45</v>
      </c>
      <c r="AV2593" s="35">
        <f t="shared" si="645"/>
        <v>120</v>
      </c>
      <c r="AW2593" s="35">
        <f t="shared" si="646"/>
        <v>1.59036144578313</v>
      </c>
      <c r="AX2593" s="35">
        <f t="shared" si="647"/>
        <v>0.879791894852136</v>
      </c>
      <c r="AY2593" s="35">
        <f t="shared" si="648"/>
        <v>120</v>
      </c>
      <c r="AZ2593" s="35">
        <f t="shared" si="649"/>
        <v>120</v>
      </c>
      <c r="BA2593" s="27" t="str">
        <f t="shared" si="650"/>
        <v>3</v>
      </c>
      <c r="BB2593" s="34">
        <v>0.00045</v>
      </c>
      <c r="BC2593" s="34">
        <f t="shared" si="651"/>
        <v>0.054</v>
      </c>
      <c r="BD2593" s="34" t="e">
        <f t="shared" si="652"/>
        <v>#REF!</v>
      </c>
      <c r="BE2593" s="34">
        <v>0.29</v>
      </c>
      <c r="BF2593" s="34">
        <f t="shared" si="655"/>
        <v>34.8</v>
      </c>
      <c r="BG2593" s="34" t="e">
        <f t="shared" si="653"/>
        <v>#REF!</v>
      </c>
      <c r="BH2593" t="str">
        <f>IF(AT2593="UDARA","U","N")&amp;LEFT($C$4,2)&amp;MID($C$4,4,2)&amp;LEFT(A2593,3)&amp;MID(E2593,2,2)&amp;VLOOKUP(E2593,Acuan_Reference!C:L,10,0)</f>
        <v>N1501JMR71N1</v>
      </c>
      <c r="BI2593" t="s">
        <v>84</v>
      </c>
      <c r="BJ2593" t="s">
        <v>119</v>
      </c>
      <c r="BK2593" t="s">
        <v>86</v>
      </c>
      <c r="BL2593" t="s">
        <v>87</v>
      </c>
    </row>
    <row r="2594" hidden="1" spans="1:64">
      <c r="A2594" t="s">
        <v>99</v>
      </c>
      <c r="B2594" t="s">
        <v>75</v>
      </c>
      <c r="C2594" t="s">
        <v>76</v>
      </c>
      <c r="D2594" t="s">
        <v>115</v>
      </c>
      <c r="E2594" t="s">
        <v>310</v>
      </c>
      <c r="F2594" t="s">
        <v>311</v>
      </c>
      <c r="G2594" t="s">
        <v>80</v>
      </c>
      <c r="H2594" t="s">
        <v>81</v>
      </c>
      <c r="I2594" s="34">
        <v>17170</v>
      </c>
      <c r="J2594" s="35">
        <v>867</v>
      </c>
      <c r="K2594" s="35">
        <v>552</v>
      </c>
      <c r="L2594" s="35">
        <v>2439</v>
      </c>
      <c r="M2594" s="35">
        <v>677</v>
      </c>
      <c r="N2594" s="35">
        <v>1158</v>
      </c>
      <c r="O2594" s="35">
        <v>850</v>
      </c>
      <c r="P2594" s="35">
        <v>753</v>
      </c>
      <c r="Q2594" s="35">
        <v>644</v>
      </c>
      <c r="R2594" s="35">
        <v>1777</v>
      </c>
      <c r="S2594" s="35">
        <v>845</v>
      </c>
      <c r="T2594" s="35">
        <v>1216</v>
      </c>
      <c r="U2594" s="35">
        <v>936</v>
      </c>
      <c r="V2594" s="34">
        <v>999</v>
      </c>
      <c r="W2594" s="34">
        <f t="shared" si="640"/>
        <v>1027</v>
      </c>
      <c r="X2594" s="35">
        <v>234</v>
      </c>
      <c r="Y2594" s="35">
        <v>0</v>
      </c>
      <c r="Z2594" s="35">
        <v>0</v>
      </c>
      <c r="AA2594" s="34">
        <v>1901</v>
      </c>
      <c r="AB2594" s="34">
        <v>0</v>
      </c>
      <c r="AC2594" s="34">
        <v>24</v>
      </c>
      <c r="AD2594" s="34">
        <v>96</v>
      </c>
      <c r="AE2594" s="34">
        <f t="shared" si="641"/>
        <v>2021</v>
      </c>
      <c r="AF2594" s="34">
        <f t="shared" si="642"/>
        <v>2.02302302302302</v>
      </c>
      <c r="AG2594" s="34">
        <f t="shared" si="643"/>
        <v>1.87439143135346</v>
      </c>
      <c r="AH2594" s="34">
        <v>15072</v>
      </c>
      <c r="AI2594" s="34">
        <v>0</v>
      </c>
      <c r="AJ2594" s="35">
        <v>4416</v>
      </c>
      <c r="AK2594" s="35">
        <v>1147</v>
      </c>
      <c r="AL2594" s="35">
        <v>929</v>
      </c>
      <c r="AM2594" s="34">
        <v>1.1</v>
      </c>
      <c r="AN2594" s="34">
        <f t="shared" si="644"/>
        <v>1129.7</v>
      </c>
      <c r="AO2594" s="35">
        <v>24</v>
      </c>
      <c r="AP2594" s="35">
        <v>24</v>
      </c>
      <c r="AQ2594" t="s">
        <v>153</v>
      </c>
      <c r="AR2594">
        <v>4</v>
      </c>
      <c r="AS2594" s="34">
        <v>0.33333333333333</v>
      </c>
      <c r="AT2594" t="s">
        <v>83</v>
      </c>
      <c r="AU2594" s="35">
        <f t="shared" si="654"/>
        <v>28.2749999999999</v>
      </c>
      <c r="AV2594" s="35">
        <f t="shared" si="645"/>
        <v>48</v>
      </c>
      <c r="AW2594" s="35">
        <f t="shared" si="646"/>
        <v>2.01460564751704</v>
      </c>
      <c r="AX2594" s="35">
        <f t="shared" si="647"/>
        <v>1.11002921129503</v>
      </c>
      <c r="AY2594" s="35">
        <f t="shared" si="648"/>
        <v>48</v>
      </c>
      <c r="AZ2594" s="35">
        <f t="shared" si="649"/>
        <v>48</v>
      </c>
      <c r="BA2594" s="27" t="str">
        <f t="shared" si="650"/>
        <v>3</v>
      </c>
      <c r="BB2594" s="34">
        <v>0.00045</v>
      </c>
      <c r="BC2594" s="34">
        <f t="shared" si="651"/>
        <v>0.0216</v>
      </c>
      <c r="BD2594" s="34" t="e">
        <f t="shared" si="652"/>
        <v>#REF!</v>
      </c>
      <c r="BE2594" s="34">
        <v>0.29</v>
      </c>
      <c r="BF2594" s="34">
        <f t="shared" si="655"/>
        <v>13.92</v>
      </c>
      <c r="BG2594" s="34" t="e">
        <f t="shared" si="653"/>
        <v>#REF!</v>
      </c>
      <c r="BH2594" t="str">
        <f>IF(AT2594="UDARA","U","N")&amp;LEFT($C$4,2)&amp;MID($C$4,4,2)&amp;LEFT(A2594,3)&amp;MID(E2594,2,2)&amp;VLOOKUP(E2594,Acuan_Reference!C:L,10,0)</f>
        <v>N1501MDN71N1</v>
      </c>
      <c r="BI2594" t="s">
        <v>84</v>
      </c>
      <c r="BJ2594" t="s">
        <v>119</v>
      </c>
      <c r="BK2594" t="s">
        <v>86</v>
      </c>
      <c r="BL2594" t="s">
        <v>87</v>
      </c>
    </row>
    <row r="2595" hidden="1" spans="1:64">
      <c r="A2595" t="s">
        <v>100</v>
      </c>
      <c r="B2595" t="s">
        <v>75</v>
      </c>
      <c r="C2595" t="s">
        <v>76</v>
      </c>
      <c r="D2595" t="s">
        <v>115</v>
      </c>
      <c r="E2595" t="s">
        <v>310</v>
      </c>
      <c r="F2595" t="s">
        <v>311</v>
      </c>
      <c r="G2595" t="s">
        <v>80</v>
      </c>
      <c r="H2595" t="s">
        <v>81</v>
      </c>
      <c r="I2595" s="34">
        <v>17170</v>
      </c>
      <c r="J2595" s="35">
        <v>653</v>
      </c>
      <c r="K2595" s="35">
        <v>1184</v>
      </c>
      <c r="L2595" s="35">
        <v>645</v>
      </c>
      <c r="M2595" s="35">
        <v>597</v>
      </c>
      <c r="N2595" s="35">
        <v>905</v>
      </c>
      <c r="O2595" s="35">
        <v>1287</v>
      </c>
      <c r="P2595" s="35">
        <v>820</v>
      </c>
      <c r="Q2595" s="35">
        <v>847</v>
      </c>
      <c r="R2595" s="35">
        <v>809</v>
      </c>
      <c r="S2595" s="35">
        <v>860</v>
      </c>
      <c r="T2595" s="35">
        <v>890</v>
      </c>
      <c r="U2595" s="35">
        <v>1140</v>
      </c>
      <c r="V2595" s="34">
        <v>963.33333333333</v>
      </c>
      <c r="W2595" s="34">
        <f t="shared" si="640"/>
        <v>883.333333333333</v>
      </c>
      <c r="X2595" s="35">
        <v>405</v>
      </c>
      <c r="Y2595" s="35">
        <v>0</v>
      </c>
      <c r="Z2595" s="35">
        <v>0</v>
      </c>
      <c r="AA2595" s="34">
        <v>1280</v>
      </c>
      <c r="AB2595" s="34">
        <v>0</v>
      </c>
      <c r="AC2595" s="34">
        <v>336</v>
      </c>
      <c r="AD2595" s="34">
        <v>144</v>
      </c>
      <c r="AE2595" s="34">
        <f t="shared" si="641"/>
        <v>1760</v>
      </c>
      <c r="AF2595" s="34">
        <f t="shared" si="642"/>
        <v>1.82698961937717</v>
      </c>
      <c r="AG2595" s="34">
        <f t="shared" si="643"/>
        <v>1.82943396226415</v>
      </c>
      <c r="AH2595" s="34">
        <v>15072</v>
      </c>
      <c r="AI2595" s="34">
        <v>0</v>
      </c>
      <c r="AJ2595" s="35">
        <v>4416</v>
      </c>
      <c r="AK2595" s="35">
        <v>884</v>
      </c>
      <c r="AL2595" s="35">
        <v>620</v>
      </c>
      <c r="AM2595" s="34">
        <v>1.5</v>
      </c>
      <c r="AN2595" s="34">
        <f t="shared" si="644"/>
        <v>1325</v>
      </c>
      <c r="AO2595" s="35">
        <v>24</v>
      </c>
      <c r="AP2595" s="35">
        <v>24</v>
      </c>
      <c r="AQ2595" t="s">
        <v>82</v>
      </c>
      <c r="AR2595">
        <v>2</v>
      </c>
      <c r="AS2595" s="34">
        <v>0.76666666666667</v>
      </c>
      <c r="AT2595" t="s">
        <v>83</v>
      </c>
      <c r="AU2595" s="35">
        <f t="shared" si="654"/>
        <v>138.75</v>
      </c>
      <c r="AV2595" s="35">
        <f t="shared" si="645"/>
        <v>144</v>
      </c>
      <c r="AW2595" s="35">
        <f t="shared" si="646"/>
        <v>2.15547169811321</v>
      </c>
      <c r="AX2595" s="35">
        <f t="shared" si="647"/>
        <v>1.45358490566038</v>
      </c>
      <c r="AY2595" s="35">
        <f t="shared" si="648"/>
        <v>144</v>
      </c>
      <c r="AZ2595" s="35">
        <f t="shared" si="649"/>
        <v>144</v>
      </c>
      <c r="BA2595" s="27" t="str">
        <f t="shared" si="650"/>
        <v>3</v>
      </c>
      <c r="BB2595" s="34">
        <v>0.00045</v>
      </c>
      <c r="BC2595" s="34">
        <f t="shared" si="651"/>
        <v>0.0648</v>
      </c>
      <c r="BD2595" s="34" t="e">
        <f t="shared" si="652"/>
        <v>#REF!</v>
      </c>
      <c r="BE2595" s="34">
        <v>0.29</v>
      </c>
      <c r="BF2595" s="34">
        <f t="shared" si="655"/>
        <v>41.76</v>
      </c>
      <c r="BG2595" s="34" t="e">
        <f t="shared" si="653"/>
        <v>#REF!</v>
      </c>
      <c r="BH2595" t="str">
        <f>IF(AT2595="UDARA","U","N")&amp;LEFT($C$4,2)&amp;MID($C$4,4,2)&amp;LEFT(A2595,3)&amp;MID(E2595,2,2)&amp;VLOOKUP(E2595,Acuan_Reference!C:L,10,0)</f>
        <v>N1501MDO71N1</v>
      </c>
      <c r="BI2595" t="s">
        <v>84</v>
      </c>
      <c r="BJ2595" t="s">
        <v>119</v>
      </c>
      <c r="BK2595" t="s">
        <v>86</v>
      </c>
      <c r="BL2595" t="s">
        <v>87</v>
      </c>
    </row>
    <row r="2596" hidden="1" spans="1:64">
      <c r="A2596" t="s">
        <v>101</v>
      </c>
      <c r="B2596" t="s">
        <v>75</v>
      </c>
      <c r="C2596" t="s">
        <v>76</v>
      </c>
      <c r="D2596" t="s">
        <v>115</v>
      </c>
      <c r="E2596" t="s">
        <v>310</v>
      </c>
      <c r="F2596" t="s">
        <v>311</v>
      </c>
      <c r="G2596" t="s">
        <v>80</v>
      </c>
      <c r="H2596" t="s">
        <v>81</v>
      </c>
      <c r="I2596" s="34">
        <v>17170</v>
      </c>
      <c r="J2596" s="35">
        <v>1154</v>
      </c>
      <c r="K2596" s="35">
        <v>2049</v>
      </c>
      <c r="L2596" s="35">
        <v>2031</v>
      </c>
      <c r="M2596" s="35">
        <v>1456</v>
      </c>
      <c r="N2596" s="35">
        <v>1640</v>
      </c>
      <c r="O2596" s="35">
        <v>1765</v>
      </c>
      <c r="P2596" s="35">
        <v>2206</v>
      </c>
      <c r="Q2596" s="35">
        <v>1355</v>
      </c>
      <c r="R2596" s="35">
        <v>2352</v>
      </c>
      <c r="S2596" s="35">
        <v>1869</v>
      </c>
      <c r="T2596" s="35">
        <v>1909</v>
      </c>
      <c r="U2596" s="35">
        <v>2034</v>
      </c>
      <c r="V2596" s="34">
        <v>1937.3333333333</v>
      </c>
      <c r="W2596" s="34">
        <f t="shared" si="640"/>
        <v>1808.66666666667</v>
      </c>
      <c r="X2596" s="35">
        <v>668</v>
      </c>
      <c r="Y2596" s="35">
        <v>0</v>
      </c>
      <c r="Z2596" s="35">
        <v>0</v>
      </c>
      <c r="AA2596" s="34">
        <v>2800</v>
      </c>
      <c r="AB2596" s="34">
        <v>0</v>
      </c>
      <c r="AC2596" s="34">
        <v>528</v>
      </c>
      <c r="AD2596" s="34">
        <v>264</v>
      </c>
      <c r="AE2596" s="34">
        <f t="shared" si="641"/>
        <v>3592</v>
      </c>
      <c r="AF2596" s="34">
        <f t="shared" si="642"/>
        <v>1.85409497591194</v>
      </c>
      <c r="AG2596" s="34">
        <f t="shared" si="643"/>
        <v>1.84002948765205</v>
      </c>
      <c r="AH2596" s="34">
        <v>15072</v>
      </c>
      <c r="AI2596" s="34">
        <v>0</v>
      </c>
      <c r="AJ2596" s="35">
        <v>4416</v>
      </c>
      <c r="AK2596" s="35">
        <v>1958</v>
      </c>
      <c r="AL2596" s="35">
        <v>1483</v>
      </c>
      <c r="AM2596" s="34">
        <v>1.3</v>
      </c>
      <c r="AN2596" s="34">
        <f t="shared" si="644"/>
        <v>2351.26666666667</v>
      </c>
      <c r="AO2596" s="35">
        <v>24</v>
      </c>
      <c r="AP2596" s="35">
        <v>24</v>
      </c>
      <c r="AQ2596" t="s">
        <v>82</v>
      </c>
      <c r="AR2596">
        <v>4</v>
      </c>
      <c r="AS2596" s="34">
        <v>0.5</v>
      </c>
      <c r="AT2596" t="s">
        <v>83</v>
      </c>
      <c r="AU2596" s="35">
        <f t="shared" si="654"/>
        <v>181.7</v>
      </c>
      <c r="AV2596" s="35">
        <f t="shared" si="645"/>
        <v>192</v>
      </c>
      <c r="AW2596" s="35">
        <f t="shared" si="646"/>
        <v>2.09214891264283</v>
      </c>
      <c r="AX2596" s="35">
        <f t="shared" si="647"/>
        <v>1.27220788794692</v>
      </c>
      <c r="AY2596" s="35">
        <f t="shared" si="648"/>
        <v>192</v>
      </c>
      <c r="AZ2596" s="35">
        <f t="shared" si="649"/>
        <v>192</v>
      </c>
      <c r="BA2596" s="27" t="str">
        <f t="shared" si="650"/>
        <v>3</v>
      </c>
      <c r="BB2596" s="34">
        <v>0.00045</v>
      </c>
      <c r="BC2596" s="34">
        <f t="shared" si="651"/>
        <v>0.0864</v>
      </c>
      <c r="BD2596" s="34" t="e">
        <f t="shared" si="652"/>
        <v>#REF!</v>
      </c>
      <c r="BE2596" s="34">
        <v>0.29</v>
      </c>
      <c r="BF2596" s="34">
        <f t="shared" si="655"/>
        <v>55.68</v>
      </c>
      <c r="BG2596" s="34" t="e">
        <f t="shared" si="653"/>
        <v>#REF!</v>
      </c>
      <c r="BH2596" t="str">
        <f>IF(AT2596="UDARA","U","N")&amp;LEFT($C$4,2)&amp;MID($C$4,4,2)&amp;LEFT(A2596,3)&amp;MID(E2596,2,2)&amp;VLOOKUP(E2596,Acuan_Reference!C:L,10,0)</f>
        <v>N1501MKS71N1</v>
      </c>
      <c r="BI2596" t="s">
        <v>84</v>
      </c>
      <c r="BJ2596" t="s">
        <v>119</v>
      </c>
      <c r="BK2596" t="s">
        <v>86</v>
      </c>
      <c r="BL2596" t="s">
        <v>87</v>
      </c>
    </row>
    <row r="2597" hidden="1" spans="1:64">
      <c r="A2597" t="s">
        <v>102</v>
      </c>
      <c r="B2597" t="s">
        <v>75</v>
      </c>
      <c r="C2597" t="s">
        <v>76</v>
      </c>
      <c r="D2597" t="s">
        <v>115</v>
      </c>
      <c r="E2597" t="s">
        <v>310</v>
      </c>
      <c r="F2597" t="s">
        <v>311</v>
      </c>
      <c r="G2597" t="s">
        <v>80</v>
      </c>
      <c r="H2597" t="s">
        <v>81</v>
      </c>
      <c r="I2597" s="34">
        <v>17170</v>
      </c>
      <c r="J2597" s="35">
        <v>1570</v>
      </c>
      <c r="K2597" s="35">
        <v>2073</v>
      </c>
      <c r="L2597" s="35">
        <v>2062</v>
      </c>
      <c r="M2597" s="35">
        <v>1293</v>
      </c>
      <c r="N2597" s="35">
        <v>1430</v>
      </c>
      <c r="O2597" s="35">
        <v>950</v>
      </c>
      <c r="P2597" s="35">
        <v>1482</v>
      </c>
      <c r="Q2597" s="35">
        <v>1045</v>
      </c>
      <c r="R2597" s="35">
        <v>1355</v>
      </c>
      <c r="S2597" s="35">
        <v>993</v>
      </c>
      <c r="T2597" s="35">
        <v>1119</v>
      </c>
      <c r="U2597" s="35">
        <v>951</v>
      </c>
      <c r="V2597" s="34">
        <v>1021</v>
      </c>
      <c r="W2597" s="34">
        <f t="shared" si="640"/>
        <v>969.666666666667</v>
      </c>
      <c r="X2597" s="35">
        <v>403</v>
      </c>
      <c r="Y2597" s="35">
        <v>0</v>
      </c>
      <c r="Z2597" s="35">
        <v>0</v>
      </c>
      <c r="AA2597" s="34">
        <v>1402</v>
      </c>
      <c r="AB2597" s="34">
        <v>0</v>
      </c>
      <c r="AC2597" s="34">
        <v>48</v>
      </c>
      <c r="AD2597" s="34">
        <v>0</v>
      </c>
      <c r="AE2597" s="34">
        <f t="shared" si="641"/>
        <v>1450</v>
      </c>
      <c r="AF2597" s="34">
        <f t="shared" si="642"/>
        <v>1.42017629774731</v>
      </c>
      <c r="AG2597" s="34">
        <f t="shared" si="643"/>
        <v>1.49535922997594</v>
      </c>
      <c r="AH2597" s="34">
        <v>15072</v>
      </c>
      <c r="AI2597" s="34">
        <v>0</v>
      </c>
      <c r="AJ2597" s="35">
        <v>4416</v>
      </c>
      <c r="AK2597" s="35">
        <v>1192</v>
      </c>
      <c r="AL2597" s="35">
        <v>839</v>
      </c>
      <c r="AM2597" s="34">
        <v>0.8</v>
      </c>
      <c r="AN2597" s="34">
        <f t="shared" si="644"/>
        <v>775.733333333333</v>
      </c>
      <c r="AO2597" s="35">
        <v>24</v>
      </c>
      <c r="AP2597" s="35">
        <v>24</v>
      </c>
      <c r="AQ2597" t="s">
        <v>153</v>
      </c>
      <c r="AR2597">
        <v>8</v>
      </c>
      <c r="AS2597" s="34">
        <v>0.1</v>
      </c>
      <c r="AT2597" t="s">
        <v>83</v>
      </c>
      <c r="AU2597" s="35">
        <f t="shared" si="654"/>
        <v>123.55</v>
      </c>
      <c r="AV2597" s="35">
        <f t="shared" si="645"/>
        <v>144</v>
      </c>
      <c r="AW2597" s="35">
        <f t="shared" si="646"/>
        <v>1.64386387074596</v>
      </c>
      <c r="AX2597" s="35">
        <f t="shared" si="647"/>
        <v>0.778618081815057</v>
      </c>
      <c r="AY2597" s="35">
        <f t="shared" si="648"/>
        <v>144</v>
      </c>
      <c r="AZ2597" s="35">
        <f t="shared" si="649"/>
        <v>144</v>
      </c>
      <c r="BA2597" s="27" t="str">
        <f t="shared" si="650"/>
        <v>3</v>
      </c>
      <c r="BB2597" s="34">
        <v>0.00045</v>
      </c>
      <c r="BC2597" s="34">
        <f t="shared" si="651"/>
        <v>0.0648</v>
      </c>
      <c r="BD2597" s="34" t="e">
        <f t="shared" si="652"/>
        <v>#REF!</v>
      </c>
      <c r="BE2597" s="34">
        <v>0.29</v>
      </c>
      <c r="BF2597" s="34">
        <f t="shared" si="655"/>
        <v>41.76</v>
      </c>
      <c r="BG2597" s="34" t="e">
        <f t="shared" si="653"/>
        <v>#REF!</v>
      </c>
      <c r="BH2597" t="str">
        <f>IF(AT2597="UDARA","U","N")&amp;LEFT($C$4,2)&amp;MID($C$4,4,2)&amp;LEFT(A2597,3)&amp;MID(E2597,2,2)&amp;VLOOKUP(E2597,Acuan_Reference!C:L,10,0)</f>
        <v>N1501MLG71N1</v>
      </c>
      <c r="BI2597" t="s">
        <v>84</v>
      </c>
      <c r="BJ2597" t="s">
        <v>119</v>
      </c>
      <c r="BK2597" t="s">
        <v>86</v>
      </c>
      <c r="BL2597" t="s">
        <v>87</v>
      </c>
    </row>
    <row r="2598" hidden="1" spans="1:64">
      <c r="A2598" t="s">
        <v>103</v>
      </c>
      <c r="B2598" t="s">
        <v>75</v>
      </c>
      <c r="C2598" t="s">
        <v>76</v>
      </c>
      <c r="D2598" t="s">
        <v>115</v>
      </c>
      <c r="E2598" t="s">
        <v>310</v>
      </c>
      <c r="F2598" t="s">
        <v>311</v>
      </c>
      <c r="G2598" t="s">
        <v>80</v>
      </c>
      <c r="H2598" t="s">
        <v>81</v>
      </c>
      <c r="I2598" s="34">
        <v>17170</v>
      </c>
      <c r="J2598" s="35">
        <v>159</v>
      </c>
      <c r="K2598" s="35">
        <v>513</v>
      </c>
      <c r="L2598" s="35">
        <v>201</v>
      </c>
      <c r="M2598" s="35">
        <v>117</v>
      </c>
      <c r="N2598" s="35">
        <v>642</v>
      </c>
      <c r="O2598" s="35">
        <v>214</v>
      </c>
      <c r="P2598" s="35">
        <v>588</v>
      </c>
      <c r="Q2598" s="35">
        <v>118</v>
      </c>
      <c r="R2598" s="35">
        <v>145</v>
      </c>
      <c r="S2598" s="35">
        <v>657</v>
      </c>
      <c r="T2598" s="35">
        <v>199</v>
      </c>
      <c r="U2598" s="35">
        <v>103</v>
      </c>
      <c r="V2598" s="34">
        <v>319.66666666667</v>
      </c>
      <c r="W2598" s="34">
        <f t="shared" si="640"/>
        <v>181.666666666667</v>
      </c>
      <c r="X2598" s="35">
        <v>89</v>
      </c>
      <c r="Y2598" s="35">
        <v>0</v>
      </c>
      <c r="Z2598" s="35">
        <v>0</v>
      </c>
      <c r="AA2598" s="34">
        <v>761</v>
      </c>
      <c r="AB2598" s="34">
        <v>0</v>
      </c>
      <c r="AC2598" s="34">
        <v>24</v>
      </c>
      <c r="AD2598" s="34">
        <v>0</v>
      </c>
      <c r="AE2598" s="34">
        <f t="shared" si="641"/>
        <v>785</v>
      </c>
      <c r="AF2598" s="34">
        <f t="shared" si="642"/>
        <v>2.45568300312823</v>
      </c>
      <c r="AG2598" s="34">
        <f t="shared" si="643"/>
        <v>4.32110091743119</v>
      </c>
      <c r="AH2598" s="34">
        <v>15072</v>
      </c>
      <c r="AI2598" s="34">
        <v>0</v>
      </c>
      <c r="AJ2598" s="35">
        <v>4416</v>
      </c>
      <c r="AK2598" s="35">
        <v>324</v>
      </c>
      <c r="AL2598" s="35">
        <v>243</v>
      </c>
      <c r="AM2598" s="34">
        <v>1.3</v>
      </c>
      <c r="AN2598" s="34">
        <f t="shared" si="644"/>
        <v>236.166666666667</v>
      </c>
      <c r="AO2598" s="35">
        <v>24</v>
      </c>
      <c r="AP2598" s="35">
        <v>24</v>
      </c>
      <c r="AQ2598" t="s">
        <v>82</v>
      </c>
      <c r="AR2598">
        <v>2</v>
      </c>
      <c r="AS2598" s="34">
        <v>0.36666666666667</v>
      </c>
      <c r="AT2598" t="s">
        <v>83</v>
      </c>
      <c r="AU2598" s="35">
        <f t="shared" si="654"/>
        <v>0</v>
      </c>
      <c r="AV2598" s="35">
        <f t="shared" si="645"/>
        <v>0</v>
      </c>
      <c r="AW2598" s="35">
        <f t="shared" si="646"/>
        <v>4.32110091743119</v>
      </c>
      <c r="AX2598" s="35">
        <f t="shared" si="647"/>
        <v>2.98348623853211</v>
      </c>
      <c r="AY2598" s="35">
        <f t="shared" si="648"/>
        <v>0</v>
      </c>
      <c r="AZ2598" s="35">
        <f t="shared" si="649"/>
        <v>0</v>
      </c>
      <c r="BA2598" s="27" t="str">
        <f t="shared" si="650"/>
        <v>3</v>
      </c>
      <c r="BB2598" s="34">
        <v>0.00045</v>
      </c>
      <c r="BC2598" s="34">
        <f t="shared" si="651"/>
        <v>0</v>
      </c>
      <c r="BD2598" s="34" t="e">
        <f t="shared" si="652"/>
        <v>#REF!</v>
      </c>
      <c r="BE2598" s="34">
        <v>0.29</v>
      </c>
      <c r="BF2598" s="34">
        <f t="shared" si="655"/>
        <v>0</v>
      </c>
      <c r="BG2598" s="34" t="e">
        <f t="shared" si="653"/>
        <v>#REF!</v>
      </c>
      <c r="BH2598" t="str">
        <f>IF(AT2598="UDARA","U","N")&amp;LEFT($C$4,2)&amp;MID($C$4,4,2)&amp;LEFT(A2598,3)&amp;MID(E2598,2,2)&amp;VLOOKUP(E2598,Acuan_Reference!C:L,10,0)</f>
        <v>N1501NAD71N1</v>
      </c>
      <c r="BI2598" t="s">
        <v>84</v>
      </c>
      <c r="BJ2598" t="s">
        <v>119</v>
      </c>
      <c r="BK2598" t="s">
        <v>86</v>
      </c>
      <c r="BL2598" t="s">
        <v>87</v>
      </c>
    </row>
    <row r="2599" hidden="1" spans="1:64">
      <c r="A2599" t="s">
        <v>104</v>
      </c>
      <c r="B2599" t="s">
        <v>75</v>
      </c>
      <c r="C2599" t="s">
        <v>76</v>
      </c>
      <c r="D2599" t="s">
        <v>115</v>
      </c>
      <c r="E2599" t="s">
        <v>310</v>
      </c>
      <c r="F2599" t="s">
        <v>311</v>
      </c>
      <c r="G2599" t="s">
        <v>80</v>
      </c>
      <c r="H2599" t="s">
        <v>81</v>
      </c>
      <c r="I2599" s="34">
        <v>17170</v>
      </c>
      <c r="J2599" s="35">
        <v>171</v>
      </c>
      <c r="K2599" s="35">
        <v>276</v>
      </c>
      <c r="L2599" s="35">
        <v>329</v>
      </c>
      <c r="M2599" s="35">
        <v>133</v>
      </c>
      <c r="N2599" s="35">
        <v>446</v>
      </c>
      <c r="O2599" s="35">
        <v>131</v>
      </c>
      <c r="P2599" s="35">
        <v>104</v>
      </c>
      <c r="Q2599" s="35">
        <v>97</v>
      </c>
      <c r="R2599" s="35">
        <v>172</v>
      </c>
      <c r="S2599" s="35">
        <v>369</v>
      </c>
      <c r="T2599" s="35">
        <v>290</v>
      </c>
      <c r="U2599" s="35">
        <v>189</v>
      </c>
      <c r="V2599" s="34">
        <v>282.66666666667</v>
      </c>
      <c r="W2599" s="34">
        <f t="shared" si="640"/>
        <v>227</v>
      </c>
      <c r="X2599" s="35">
        <v>69</v>
      </c>
      <c r="Y2599" s="35">
        <v>0</v>
      </c>
      <c r="Z2599" s="35">
        <v>0</v>
      </c>
      <c r="AA2599" s="34">
        <v>399</v>
      </c>
      <c r="AB2599" s="34">
        <v>0</v>
      </c>
      <c r="AC2599" s="34">
        <v>0</v>
      </c>
      <c r="AD2599" s="34">
        <v>24</v>
      </c>
      <c r="AE2599" s="34">
        <f t="shared" si="641"/>
        <v>423</v>
      </c>
      <c r="AF2599" s="34">
        <f t="shared" si="642"/>
        <v>1.49646226415093</v>
      </c>
      <c r="AG2599" s="34">
        <f t="shared" si="643"/>
        <v>1.75770925110132</v>
      </c>
      <c r="AH2599" s="34">
        <v>15072</v>
      </c>
      <c r="AI2599" s="34">
        <v>0</v>
      </c>
      <c r="AJ2599" s="35">
        <v>4416</v>
      </c>
      <c r="AK2599" s="35">
        <v>225</v>
      </c>
      <c r="AL2599" s="35">
        <v>202</v>
      </c>
      <c r="AM2599" s="34">
        <v>1</v>
      </c>
      <c r="AN2599" s="34">
        <f t="shared" si="644"/>
        <v>227</v>
      </c>
      <c r="AO2599" s="35">
        <v>24</v>
      </c>
      <c r="AP2599" s="35">
        <v>24</v>
      </c>
      <c r="AQ2599" t="s">
        <v>82</v>
      </c>
      <c r="AR2599">
        <v>4</v>
      </c>
      <c r="AS2599" s="34">
        <v>0.26666666666667</v>
      </c>
      <c r="AT2599" t="s">
        <v>83</v>
      </c>
      <c r="AU2599" s="35">
        <f t="shared" si="654"/>
        <v>4.5</v>
      </c>
      <c r="AV2599" s="35">
        <f t="shared" si="645"/>
        <v>24</v>
      </c>
      <c r="AW2599" s="35">
        <f t="shared" si="646"/>
        <v>1.96916299559471</v>
      </c>
      <c r="AX2599" s="35">
        <f t="shared" si="647"/>
        <v>1.07929515418502</v>
      </c>
      <c r="AY2599" s="35">
        <f t="shared" si="648"/>
        <v>24</v>
      </c>
      <c r="AZ2599" s="35">
        <f t="shared" si="649"/>
        <v>24</v>
      </c>
      <c r="BA2599" s="27" t="str">
        <f t="shared" si="650"/>
        <v>3</v>
      </c>
      <c r="BB2599" s="34">
        <v>0.00045</v>
      </c>
      <c r="BC2599" s="34">
        <f t="shared" si="651"/>
        <v>0.0108</v>
      </c>
      <c r="BD2599" s="34" t="e">
        <f t="shared" si="652"/>
        <v>#REF!</v>
      </c>
      <c r="BE2599" s="34">
        <v>0.29</v>
      </c>
      <c r="BF2599" s="34">
        <f t="shared" si="655"/>
        <v>6.96</v>
      </c>
      <c r="BG2599" s="34" t="e">
        <f t="shared" si="653"/>
        <v>#REF!</v>
      </c>
      <c r="BH2599" t="str">
        <f>IF(AT2599="UDARA","U","N")&amp;LEFT($C$4,2)&amp;MID($C$4,4,2)&amp;LEFT(A2599,3)&amp;MID(E2599,2,2)&amp;VLOOKUP(E2599,Acuan_Reference!C:L,10,0)</f>
        <v>N1501PDG71N1</v>
      </c>
      <c r="BI2599" t="s">
        <v>84</v>
      </c>
      <c r="BJ2599" t="s">
        <v>119</v>
      </c>
      <c r="BK2599" t="s">
        <v>86</v>
      </c>
      <c r="BL2599" t="s">
        <v>87</v>
      </c>
    </row>
    <row r="2600" hidden="1" spans="1:64">
      <c r="A2600" t="s">
        <v>105</v>
      </c>
      <c r="B2600" t="s">
        <v>75</v>
      </c>
      <c r="C2600" t="s">
        <v>76</v>
      </c>
      <c r="D2600" t="s">
        <v>115</v>
      </c>
      <c r="E2600" t="s">
        <v>310</v>
      </c>
      <c r="F2600" t="s">
        <v>311</v>
      </c>
      <c r="G2600" t="s">
        <v>80</v>
      </c>
      <c r="H2600" t="s">
        <v>81</v>
      </c>
      <c r="I2600" s="34">
        <v>17170</v>
      </c>
      <c r="J2600" s="35">
        <v>260</v>
      </c>
      <c r="K2600" s="35">
        <v>413</v>
      </c>
      <c r="L2600" s="35">
        <v>384</v>
      </c>
      <c r="M2600" s="35">
        <v>281</v>
      </c>
      <c r="N2600" s="35">
        <v>491</v>
      </c>
      <c r="O2600" s="35">
        <v>335</v>
      </c>
      <c r="P2600" s="35">
        <v>284</v>
      </c>
      <c r="Q2600" s="35">
        <v>240</v>
      </c>
      <c r="R2600" s="35">
        <v>366</v>
      </c>
      <c r="S2600" s="35">
        <v>329</v>
      </c>
      <c r="T2600" s="35">
        <v>451</v>
      </c>
      <c r="U2600" s="35">
        <v>201</v>
      </c>
      <c r="V2600" s="34">
        <v>327</v>
      </c>
      <c r="W2600" s="34">
        <f t="shared" si="640"/>
        <v>310</v>
      </c>
      <c r="X2600" s="35">
        <v>99</v>
      </c>
      <c r="Y2600" s="35">
        <v>0</v>
      </c>
      <c r="Z2600" s="35">
        <v>0</v>
      </c>
      <c r="AA2600" s="34">
        <v>550</v>
      </c>
      <c r="AB2600" s="34">
        <v>0</v>
      </c>
      <c r="AC2600" s="34">
        <v>0</v>
      </c>
      <c r="AD2600" s="34">
        <v>24</v>
      </c>
      <c r="AE2600" s="34">
        <f t="shared" si="641"/>
        <v>574</v>
      </c>
      <c r="AF2600" s="34">
        <f t="shared" si="642"/>
        <v>1.75535168195719</v>
      </c>
      <c r="AG2600" s="34">
        <f t="shared" si="643"/>
        <v>1.7741935483871</v>
      </c>
      <c r="AH2600" s="34">
        <v>15072</v>
      </c>
      <c r="AI2600" s="34">
        <v>0</v>
      </c>
      <c r="AJ2600" s="35">
        <v>4416</v>
      </c>
      <c r="AK2600" s="35">
        <v>329</v>
      </c>
      <c r="AL2600" s="35">
        <v>278</v>
      </c>
      <c r="AM2600" s="34">
        <v>1</v>
      </c>
      <c r="AN2600" s="34">
        <f t="shared" si="644"/>
        <v>310</v>
      </c>
      <c r="AO2600" s="35">
        <v>24</v>
      </c>
      <c r="AP2600" s="35">
        <v>24</v>
      </c>
      <c r="AQ2600" t="s">
        <v>82</v>
      </c>
      <c r="AR2600">
        <v>4</v>
      </c>
      <c r="AS2600" s="34">
        <v>0.26666666666667</v>
      </c>
      <c r="AT2600" t="s">
        <v>83</v>
      </c>
      <c r="AU2600" s="35">
        <f t="shared" si="654"/>
        <v>10.5</v>
      </c>
      <c r="AV2600" s="35">
        <f t="shared" si="645"/>
        <v>24</v>
      </c>
      <c r="AW2600" s="35">
        <f t="shared" si="646"/>
        <v>1.92903225806452</v>
      </c>
      <c r="AX2600" s="35">
        <f t="shared" si="647"/>
        <v>1.03225806451613</v>
      </c>
      <c r="AY2600" s="35">
        <f t="shared" si="648"/>
        <v>24</v>
      </c>
      <c r="AZ2600" s="35">
        <f t="shared" si="649"/>
        <v>24</v>
      </c>
      <c r="BA2600" s="27" t="str">
        <f t="shared" si="650"/>
        <v>3</v>
      </c>
      <c r="BB2600" s="34">
        <v>0.00045</v>
      </c>
      <c r="BC2600" s="34">
        <f t="shared" si="651"/>
        <v>0.0108</v>
      </c>
      <c r="BD2600" s="34" t="e">
        <f t="shared" si="652"/>
        <v>#REF!</v>
      </c>
      <c r="BE2600" s="34">
        <v>0.29</v>
      </c>
      <c r="BF2600" s="34">
        <f t="shared" si="655"/>
        <v>6.96</v>
      </c>
      <c r="BG2600" s="34" t="e">
        <f t="shared" si="653"/>
        <v>#REF!</v>
      </c>
      <c r="BH2600" t="str">
        <f>IF(AT2600="UDARA","U","N")&amp;LEFT($C$4,2)&amp;MID($C$4,4,2)&amp;LEFT(A2600,3)&amp;MID(E2600,2,2)&amp;VLOOKUP(E2600,Acuan_Reference!C:L,10,0)</f>
        <v>N1501PKB71N1</v>
      </c>
      <c r="BI2600" t="s">
        <v>84</v>
      </c>
      <c r="BJ2600" t="s">
        <v>119</v>
      </c>
      <c r="BK2600" t="s">
        <v>86</v>
      </c>
      <c r="BL2600" t="s">
        <v>87</v>
      </c>
    </row>
    <row r="2601" hidden="1" spans="1:64">
      <c r="A2601" t="s">
        <v>106</v>
      </c>
      <c r="B2601" t="s">
        <v>75</v>
      </c>
      <c r="C2601" t="s">
        <v>76</v>
      </c>
      <c r="D2601" t="s">
        <v>115</v>
      </c>
      <c r="E2601" t="s">
        <v>310</v>
      </c>
      <c r="F2601" t="s">
        <v>311</v>
      </c>
      <c r="G2601" t="s">
        <v>80</v>
      </c>
      <c r="H2601" t="s">
        <v>81</v>
      </c>
      <c r="I2601" s="34">
        <v>17170</v>
      </c>
      <c r="J2601" s="35">
        <v>844</v>
      </c>
      <c r="K2601" s="35">
        <v>793</v>
      </c>
      <c r="L2601" s="35">
        <v>1186</v>
      </c>
      <c r="M2601" s="35">
        <v>740</v>
      </c>
      <c r="N2601" s="35">
        <v>813</v>
      </c>
      <c r="O2601" s="35">
        <v>549</v>
      </c>
      <c r="P2601" s="35">
        <v>502</v>
      </c>
      <c r="Q2601" s="35">
        <v>966</v>
      </c>
      <c r="R2601" s="35">
        <v>843</v>
      </c>
      <c r="S2601" s="35">
        <v>850</v>
      </c>
      <c r="T2601" s="35">
        <v>1572</v>
      </c>
      <c r="U2601" s="35">
        <v>357</v>
      </c>
      <c r="V2601" s="34">
        <v>926.33333333333</v>
      </c>
      <c r="W2601" s="34">
        <f t="shared" si="640"/>
        <v>906.333333333333</v>
      </c>
      <c r="X2601" s="35">
        <v>149</v>
      </c>
      <c r="Y2601" s="35">
        <v>0</v>
      </c>
      <c r="Z2601" s="35">
        <v>0</v>
      </c>
      <c r="AA2601" s="34">
        <v>1595</v>
      </c>
      <c r="AB2601" s="34">
        <v>0</v>
      </c>
      <c r="AC2601" s="34">
        <v>24</v>
      </c>
      <c r="AD2601" s="34">
        <v>0</v>
      </c>
      <c r="AE2601" s="34">
        <f t="shared" si="641"/>
        <v>1619</v>
      </c>
      <c r="AF2601" s="34">
        <f t="shared" si="642"/>
        <v>1.7477509895646</v>
      </c>
      <c r="AG2601" s="34">
        <f t="shared" si="643"/>
        <v>1.78631849944833</v>
      </c>
      <c r="AH2601" s="34">
        <v>15072</v>
      </c>
      <c r="AI2601" s="34">
        <v>0</v>
      </c>
      <c r="AJ2601" s="35">
        <v>4416</v>
      </c>
      <c r="AK2601" s="35">
        <v>934</v>
      </c>
      <c r="AL2601" s="35">
        <v>790</v>
      </c>
      <c r="AM2601" s="34">
        <v>0.9</v>
      </c>
      <c r="AN2601" s="34">
        <f t="shared" si="644"/>
        <v>815.7</v>
      </c>
      <c r="AO2601" s="35">
        <v>24</v>
      </c>
      <c r="AP2601" s="35">
        <v>24</v>
      </c>
      <c r="AQ2601" t="s">
        <v>82</v>
      </c>
      <c r="AR2601">
        <v>4</v>
      </c>
      <c r="AS2601" s="34">
        <v>0.16666666666667</v>
      </c>
      <c r="AT2601" t="s">
        <v>83</v>
      </c>
      <c r="AU2601" s="35">
        <f t="shared" si="654"/>
        <v>0</v>
      </c>
      <c r="AV2601" s="35">
        <f t="shared" si="645"/>
        <v>0</v>
      </c>
      <c r="AW2601" s="35">
        <f t="shared" si="646"/>
        <v>1.78631849944833</v>
      </c>
      <c r="AX2601" s="35">
        <f t="shared" si="647"/>
        <v>0.914674512688488</v>
      </c>
      <c r="AY2601" s="35">
        <f t="shared" si="648"/>
        <v>0</v>
      </c>
      <c r="AZ2601" s="35">
        <f t="shared" si="649"/>
        <v>0</v>
      </c>
      <c r="BA2601" s="27" t="str">
        <f t="shared" si="650"/>
        <v>3</v>
      </c>
      <c r="BB2601" s="34">
        <v>0.00045</v>
      </c>
      <c r="BC2601" s="34">
        <f t="shared" si="651"/>
        <v>0</v>
      </c>
      <c r="BD2601" s="34" t="e">
        <f t="shared" si="652"/>
        <v>#REF!</v>
      </c>
      <c r="BE2601" s="34">
        <v>0.29</v>
      </c>
      <c r="BF2601" s="34">
        <f t="shared" si="655"/>
        <v>0</v>
      </c>
      <c r="BG2601" s="34" t="e">
        <f t="shared" si="653"/>
        <v>#REF!</v>
      </c>
      <c r="BH2601" t="str">
        <f>IF(AT2601="UDARA","U","N")&amp;LEFT($C$4,2)&amp;MID($C$4,4,2)&amp;LEFT(A2601,3)&amp;MID(E2601,2,2)&amp;VLOOKUP(E2601,Acuan_Reference!C:L,10,0)</f>
        <v>N1501PLB71N1</v>
      </c>
      <c r="BI2601" t="s">
        <v>84</v>
      </c>
      <c r="BJ2601" t="s">
        <v>119</v>
      </c>
      <c r="BK2601" t="s">
        <v>86</v>
      </c>
      <c r="BL2601" t="s">
        <v>87</v>
      </c>
    </row>
    <row r="2602" hidden="1" spans="1:64">
      <c r="A2602" t="s">
        <v>107</v>
      </c>
      <c r="B2602" t="s">
        <v>75</v>
      </c>
      <c r="C2602" t="s">
        <v>76</v>
      </c>
      <c r="D2602" t="s">
        <v>115</v>
      </c>
      <c r="E2602" t="s">
        <v>310</v>
      </c>
      <c r="F2602" t="s">
        <v>311</v>
      </c>
      <c r="G2602" t="s">
        <v>80</v>
      </c>
      <c r="H2602" t="s">
        <v>81</v>
      </c>
      <c r="I2602" s="34">
        <v>17170</v>
      </c>
      <c r="J2602" s="35">
        <v>145</v>
      </c>
      <c r="K2602" s="35">
        <v>364</v>
      </c>
      <c r="L2602" s="35">
        <v>342</v>
      </c>
      <c r="M2602" s="35">
        <v>89</v>
      </c>
      <c r="N2602" s="35">
        <v>130</v>
      </c>
      <c r="O2602" s="35">
        <v>51</v>
      </c>
      <c r="P2602" s="35">
        <v>95</v>
      </c>
      <c r="Q2602" s="35">
        <v>159</v>
      </c>
      <c r="R2602" s="35">
        <v>261</v>
      </c>
      <c r="S2602" s="35">
        <v>72</v>
      </c>
      <c r="T2602" s="35">
        <v>378</v>
      </c>
      <c r="U2602" s="35">
        <v>250</v>
      </c>
      <c r="V2602" s="34">
        <v>233.33333333333</v>
      </c>
      <c r="W2602" s="34">
        <f t="shared" si="640"/>
        <v>266.666666666667</v>
      </c>
      <c r="X2602" s="35">
        <v>258</v>
      </c>
      <c r="Y2602" s="35">
        <v>0</v>
      </c>
      <c r="Z2602" s="35">
        <v>0</v>
      </c>
      <c r="AA2602" s="34">
        <v>31</v>
      </c>
      <c r="AB2602" s="34">
        <v>0</v>
      </c>
      <c r="AC2602" s="34">
        <v>264</v>
      </c>
      <c r="AD2602" s="34">
        <v>0</v>
      </c>
      <c r="AE2602" s="34">
        <f t="shared" si="641"/>
        <v>295</v>
      </c>
      <c r="AF2602" s="34">
        <f t="shared" si="642"/>
        <v>1.26428571428573</v>
      </c>
      <c r="AG2602" s="34">
        <f t="shared" si="643"/>
        <v>1.10625</v>
      </c>
      <c r="AH2602" s="34">
        <v>15072</v>
      </c>
      <c r="AI2602" s="34">
        <v>0</v>
      </c>
      <c r="AJ2602" s="35">
        <v>4416</v>
      </c>
      <c r="AK2602" s="35">
        <v>173</v>
      </c>
      <c r="AL2602" s="35">
        <v>172</v>
      </c>
      <c r="AM2602" s="34">
        <v>1.3</v>
      </c>
      <c r="AN2602" s="34">
        <f t="shared" si="644"/>
        <v>346.666666666667</v>
      </c>
      <c r="AO2602" s="35">
        <v>24</v>
      </c>
      <c r="AP2602" s="35">
        <v>24</v>
      </c>
      <c r="AQ2602" t="s">
        <v>82</v>
      </c>
      <c r="AR2602">
        <v>2</v>
      </c>
      <c r="AS2602" s="34">
        <v>0.43333333333333</v>
      </c>
      <c r="AT2602" t="s">
        <v>83</v>
      </c>
      <c r="AU2602" s="35">
        <f t="shared" si="654"/>
        <v>167.75</v>
      </c>
      <c r="AV2602" s="35">
        <f t="shared" si="645"/>
        <v>168</v>
      </c>
      <c r="AW2602" s="35">
        <f t="shared" si="646"/>
        <v>1.73625</v>
      </c>
      <c r="AX2602" s="35">
        <f t="shared" si="647"/>
        <v>1.09125</v>
      </c>
      <c r="AY2602" s="35">
        <f t="shared" si="648"/>
        <v>168</v>
      </c>
      <c r="AZ2602" s="35">
        <f t="shared" si="649"/>
        <v>168</v>
      </c>
      <c r="BA2602" s="27" t="str">
        <f t="shared" si="650"/>
        <v>2</v>
      </c>
      <c r="BB2602" s="34">
        <v>0.00045</v>
      </c>
      <c r="BC2602" s="34">
        <f t="shared" si="651"/>
        <v>0.0756</v>
      </c>
      <c r="BD2602" s="34" t="e">
        <f t="shared" si="652"/>
        <v>#REF!</v>
      </c>
      <c r="BE2602" s="34">
        <v>0.29</v>
      </c>
      <c r="BF2602" s="34">
        <f t="shared" si="655"/>
        <v>48.72</v>
      </c>
      <c r="BG2602" s="34" t="e">
        <f t="shared" si="653"/>
        <v>#REF!</v>
      </c>
      <c r="BH2602" t="str">
        <f>IF(AT2602="UDARA","U","N")&amp;LEFT($C$4,2)&amp;MID($C$4,4,2)&amp;LEFT(A2602,3)&amp;MID(E2602,2,2)&amp;VLOOKUP(E2602,Acuan_Reference!C:L,10,0)</f>
        <v>N1501PTK71N1</v>
      </c>
      <c r="BI2602" t="s">
        <v>84</v>
      </c>
      <c r="BJ2602" t="s">
        <v>119</v>
      </c>
      <c r="BK2602" t="s">
        <v>86</v>
      </c>
      <c r="BL2602" t="s">
        <v>87</v>
      </c>
    </row>
    <row r="2603" hidden="1" spans="1:64">
      <c r="A2603" t="s">
        <v>108</v>
      </c>
      <c r="B2603" t="s">
        <v>75</v>
      </c>
      <c r="C2603" t="s">
        <v>76</v>
      </c>
      <c r="D2603" t="s">
        <v>115</v>
      </c>
      <c r="E2603" t="s">
        <v>310</v>
      </c>
      <c r="F2603" t="s">
        <v>311</v>
      </c>
      <c r="G2603" t="s">
        <v>80</v>
      </c>
      <c r="H2603" t="s">
        <v>81</v>
      </c>
      <c r="I2603" s="34">
        <v>17170</v>
      </c>
      <c r="J2603" s="35">
        <v>902</v>
      </c>
      <c r="K2603" s="35">
        <v>1068</v>
      </c>
      <c r="L2603" s="35">
        <v>1156</v>
      </c>
      <c r="M2603" s="35">
        <v>649</v>
      </c>
      <c r="N2603" s="35">
        <v>430</v>
      </c>
      <c r="O2603" s="35">
        <v>718</v>
      </c>
      <c r="P2603" s="35">
        <v>822</v>
      </c>
      <c r="Q2603" s="35">
        <v>624</v>
      </c>
      <c r="R2603" s="35">
        <v>1017</v>
      </c>
      <c r="S2603" s="35">
        <v>871</v>
      </c>
      <c r="T2603" s="35">
        <v>771</v>
      </c>
      <c r="U2603" s="35">
        <v>725</v>
      </c>
      <c r="V2603" s="34">
        <v>789</v>
      </c>
      <c r="W2603" s="34">
        <f t="shared" si="640"/>
        <v>713.333333333333</v>
      </c>
      <c r="X2603" s="35">
        <v>225</v>
      </c>
      <c r="Y2603" s="35">
        <v>0</v>
      </c>
      <c r="Z2603" s="35">
        <v>0</v>
      </c>
      <c r="AA2603" s="34">
        <v>1128</v>
      </c>
      <c r="AB2603" s="34">
        <v>0</v>
      </c>
      <c r="AC2603" s="34">
        <v>0</v>
      </c>
      <c r="AD2603" s="34">
        <v>0</v>
      </c>
      <c r="AE2603" s="34">
        <f t="shared" si="641"/>
        <v>1128</v>
      </c>
      <c r="AF2603" s="34">
        <f t="shared" si="642"/>
        <v>1.42965779467681</v>
      </c>
      <c r="AG2603" s="34">
        <f t="shared" si="643"/>
        <v>1.58130841121495</v>
      </c>
      <c r="AH2603" s="34">
        <v>15072</v>
      </c>
      <c r="AI2603" s="34">
        <v>0</v>
      </c>
      <c r="AJ2603" s="35">
        <v>4416</v>
      </c>
      <c r="AK2603" s="35">
        <v>883</v>
      </c>
      <c r="AL2603" s="35">
        <v>644</v>
      </c>
      <c r="AM2603" s="34">
        <v>0.8</v>
      </c>
      <c r="AN2603" s="34">
        <f t="shared" si="644"/>
        <v>570.666666666667</v>
      </c>
      <c r="AO2603" s="35">
        <v>24</v>
      </c>
      <c r="AP2603" s="35">
        <v>24</v>
      </c>
      <c r="AQ2603" t="s">
        <v>153</v>
      </c>
      <c r="AR2603">
        <v>4</v>
      </c>
      <c r="AS2603" s="34">
        <v>0.066666666666667</v>
      </c>
      <c r="AT2603" t="s">
        <v>83</v>
      </c>
      <c r="AU2603" s="35">
        <f t="shared" si="654"/>
        <v>65.0000000000001</v>
      </c>
      <c r="AV2603" s="35">
        <f t="shared" si="645"/>
        <v>72</v>
      </c>
      <c r="AW2603" s="35">
        <f t="shared" si="646"/>
        <v>1.68224299065421</v>
      </c>
      <c r="AX2603" s="35">
        <f t="shared" si="647"/>
        <v>0.779439252336449</v>
      </c>
      <c r="AY2603" s="35">
        <f t="shared" si="648"/>
        <v>72</v>
      </c>
      <c r="AZ2603" s="35">
        <f t="shared" si="649"/>
        <v>72</v>
      </c>
      <c r="BA2603" s="27" t="str">
        <f t="shared" si="650"/>
        <v>3</v>
      </c>
      <c r="BB2603" s="34">
        <v>0.00045</v>
      </c>
      <c r="BC2603" s="34">
        <f t="shared" si="651"/>
        <v>0.0324</v>
      </c>
      <c r="BD2603" s="34" t="e">
        <f t="shared" si="652"/>
        <v>#REF!</v>
      </c>
      <c r="BE2603" s="34">
        <v>0.29</v>
      </c>
      <c r="BF2603" s="34">
        <f t="shared" si="655"/>
        <v>20.88</v>
      </c>
      <c r="BG2603" s="34" t="e">
        <f t="shared" si="653"/>
        <v>#REF!</v>
      </c>
      <c r="BH2603" t="str">
        <f>IF(AT2603="UDARA","U","N")&amp;LEFT($C$4,2)&amp;MID($C$4,4,2)&amp;LEFT(A2603,3)&amp;MID(E2603,2,2)&amp;VLOOKUP(E2603,Acuan_Reference!C:L,10,0)</f>
        <v>N1501PWT71N1</v>
      </c>
      <c r="BI2603" t="s">
        <v>84</v>
      </c>
      <c r="BJ2603" t="s">
        <v>119</v>
      </c>
      <c r="BK2603" t="s">
        <v>86</v>
      </c>
      <c r="BL2603" t="s">
        <v>87</v>
      </c>
    </row>
    <row r="2604" hidden="1" spans="1:64">
      <c r="A2604" t="s">
        <v>109</v>
      </c>
      <c r="B2604" t="s">
        <v>75</v>
      </c>
      <c r="C2604" t="s">
        <v>76</v>
      </c>
      <c r="D2604" t="s">
        <v>115</v>
      </c>
      <c r="E2604" t="s">
        <v>310</v>
      </c>
      <c r="F2604" t="s">
        <v>311</v>
      </c>
      <c r="G2604" t="s">
        <v>80</v>
      </c>
      <c r="H2604" t="s">
        <v>81</v>
      </c>
      <c r="I2604" s="34">
        <v>17170</v>
      </c>
      <c r="J2604" s="35">
        <v>2004</v>
      </c>
      <c r="K2604" s="35">
        <v>3754</v>
      </c>
      <c r="L2604" s="35">
        <v>1965</v>
      </c>
      <c r="M2604" s="35">
        <v>1632</v>
      </c>
      <c r="N2604" s="35">
        <v>2349</v>
      </c>
      <c r="O2604" s="35">
        <v>1778</v>
      </c>
      <c r="P2604" s="35">
        <v>2279</v>
      </c>
      <c r="Q2604" s="35">
        <v>880</v>
      </c>
      <c r="R2604" s="35">
        <v>1961</v>
      </c>
      <c r="S2604" s="35">
        <v>2376</v>
      </c>
      <c r="T2604" s="35">
        <v>1577</v>
      </c>
      <c r="U2604" s="35">
        <v>1353</v>
      </c>
      <c r="V2604" s="34">
        <v>1768.6666666667</v>
      </c>
      <c r="W2604" s="34">
        <f t="shared" si="640"/>
        <v>1453.66666666667</v>
      </c>
      <c r="X2604" s="35">
        <v>569</v>
      </c>
      <c r="Y2604" s="35">
        <v>0</v>
      </c>
      <c r="Z2604" s="35">
        <v>0</v>
      </c>
      <c r="AA2604" s="34">
        <v>1994</v>
      </c>
      <c r="AB2604" s="34">
        <v>0</v>
      </c>
      <c r="AC2604" s="34">
        <v>0</v>
      </c>
      <c r="AD2604" s="34">
        <v>168</v>
      </c>
      <c r="AE2604" s="34">
        <f t="shared" si="641"/>
        <v>2162</v>
      </c>
      <c r="AF2604" s="34">
        <f t="shared" si="642"/>
        <v>1.22238974745569</v>
      </c>
      <c r="AG2604" s="34">
        <f t="shared" si="643"/>
        <v>1.37170373767485</v>
      </c>
      <c r="AH2604" s="34">
        <v>15072</v>
      </c>
      <c r="AI2604" s="34">
        <v>0</v>
      </c>
      <c r="AJ2604" s="35">
        <v>4416</v>
      </c>
      <c r="AK2604" s="35">
        <v>1833</v>
      </c>
      <c r="AL2604" s="35">
        <v>1431</v>
      </c>
      <c r="AM2604" s="34">
        <v>0.6</v>
      </c>
      <c r="AN2604" s="34">
        <f t="shared" si="644"/>
        <v>872.2</v>
      </c>
      <c r="AO2604" s="35">
        <v>24</v>
      </c>
      <c r="AP2604" s="35">
        <v>24</v>
      </c>
      <c r="AQ2604" t="s">
        <v>153</v>
      </c>
      <c r="AR2604">
        <v>8</v>
      </c>
      <c r="AS2604" s="34">
        <v>0.1</v>
      </c>
      <c r="AT2604" t="s">
        <v>83</v>
      </c>
      <c r="AU2604" s="35">
        <f t="shared" si="654"/>
        <v>105.9</v>
      </c>
      <c r="AV2604" s="35">
        <f t="shared" si="645"/>
        <v>120</v>
      </c>
      <c r="AW2604" s="35">
        <f t="shared" si="646"/>
        <v>1.56982343499197</v>
      </c>
      <c r="AX2604" s="35">
        <f t="shared" si="647"/>
        <v>0.585416188947489</v>
      </c>
      <c r="AY2604" s="35">
        <f t="shared" si="648"/>
        <v>120</v>
      </c>
      <c r="AZ2604" s="35">
        <f t="shared" si="649"/>
        <v>120</v>
      </c>
      <c r="BA2604" s="27" t="str">
        <f t="shared" si="650"/>
        <v>3</v>
      </c>
      <c r="BB2604" s="34">
        <v>0.00045</v>
      </c>
      <c r="BC2604" s="34">
        <f t="shared" si="651"/>
        <v>0.054</v>
      </c>
      <c r="BD2604" s="34" t="e">
        <f t="shared" si="652"/>
        <v>#REF!</v>
      </c>
      <c r="BE2604" s="34">
        <v>0.29</v>
      </c>
      <c r="BF2604" s="34">
        <f t="shared" si="655"/>
        <v>34.8</v>
      </c>
      <c r="BG2604" s="34" t="e">
        <f t="shared" si="653"/>
        <v>#REF!</v>
      </c>
      <c r="BH2604" t="str">
        <f>IF(AT2604="UDARA","U","N")&amp;LEFT($C$4,2)&amp;MID($C$4,4,2)&amp;LEFT(A2604,3)&amp;MID(E2604,2,2)&amp;VLOOKUP(E2604,Acuan_Reference!C:L,10,0)</f>
        <v>N1501SBY71N1</v>
      </c>
      <c r="BI2604" t="s">
        <v>84</v>
      </c>
      <c r="BJ2604" t="s">
        <v>119</v>
      </c>
      <c r="BK2604" t="s">
        <v>86</v>
      </c>
      <c r="BL2604" t="s">
        <v>87</v>
      </c>
    </row>
    <row r="2605" hidden="1" spans="1:64">
      <c r="A2605" t="s">
        <v>110</v>
      </c>
      <c r="B2605" t="s">
        <v>75</v>
      </c>
      <c r="C2605" t="s">
        <v>76</v>
      </c>
      <c r="D2605" t="s">
        <v>115</v>
      </c>
      <c r="E2605" t="s">
        <v>310</v>
      </c>
      <c r="F2605" t="s">
        <v>311</v>
      </c>
      <c r="G2605" t="s">
        <v>80</v>
      </c>
      <c r="H2605" t="s">
        <v>81</v>
      </c>
      <c r="I2605" s="34">
        <v>17170</v>
      </c>
      <c r="J2605" s="35">
        <v>1518</v>
      </c>
      <c r="K2605" s="35">
        <v>2376</v>
      </c>
      <c r="L2605" s="35">
        <v>1949</v>
      </c>
      <c r="M2605" s="35">
        <v>1461</v>
      </c>
      <c r="N2605" s="35">
        <v>1110</v>
      </c>
      <c r="O2605" s="35">
        <v>788</v>
      </c>
      <c r="P2605" s="35">
        <v>1149</v>
      </c>
      <c r="Q2605" s="35">
        <v>690</v>
      </c>
      <c r="R2605" s="35">
        <v>1990</v>
      </c>
      <c r="S2605" s="35">
        <v>1193</v>
      </c>
      <c r="T2605" s="35">
        <v>961</v>
      </c>
      <c r="U2605" s="35">
        <v>1461</v>
      </c>
      <c r="V2605" s="34">
        <v>1205</v>
      </c>
      <c r="W2605" s="34">
        <f t="shared" si="640"/>
        <v>1141.66666666667</v>
      </c>
      <c r="X2605" s="35">
        <v>298</v>
      </c>
      <c r="Y2605" s="35">
        <v>0</v>
      </c>
      <c r="Z2605" s="35">
        <v>0</v>
      </c>
      <c r="AA2605" s="34">
        <v>1245</v>
      </c>
      <c r="AB2605" s="34">
        <v>0</v>
      </c>
      <c r="AC2605" s="34">
        <v>0</v>
      </c>
      <c r="AD2605" s="34">
        <v>288</v>
      </c>
      <c r="AE2605" s="34">
        <f t="shared" si="641"/>
        <v>1533</v>
      </c>
      <c r="AF2605" s="34">
        <f t="shared" si="642"/>
        <v>1.27219917012448</v>
      </c>
      <c r="AG2605" s="34">
        <f t="shared" si="643"/>
        <v>1.09051094890511</v>
      </c>
      <c r="AH2605" s="34">
        <v>15072</v>
      </c>
      <c r="AI2605" s="34">
        <v>0</v>
      </c>
      <c r="AJ2605" s="35">
        <v>4416</v>
      </c>
      <c r="AK2605" s="35">
        <v>1361</v>
      </c>
      <c r="AL2605" s="35">
        <v>1003</v>
      </c>
      <c r="AM2605" s="34">
        <v>0.7</v>
      </c>
      <c r="AN2605" s="34">
        <f t="shared" si="644"/>
        <v>799.166666666667</v>
      </c>
      <c r="AO2605" s="35">
        <v>24</v>
      </c>
      <c r="AP2605" s="35">
        <v>24</v>
      </c>
      <c r="AQ2605" t="s">
        <v>153</v>
      </c>
      <c r="AR2605">
        <v>8</v>
      </c>
      <c r="AS2605" s="34">
        <v>0.066666666666667</v>
      </c>
      <c r="AT2605" t="s">
        <v>83</v>
      </c>
      <c r="AU2605" s="35">
        <f t="shared" si="654"/>
        <v>201.875</v>
      </c>
      <c r="AV2605" s="35">
        <f t="shared" si="645"/>
        <v>216</v>
      </c>
      <c r="AW2605" s="35">
        <f t="shared" si="646"/>
        <v>1.53197080291971</v>
      </c>
      <c r="AX2605" s="35">
        <f t="shared" si="647"/>
        <v>0.653430656934307</v>
      </c>
      <c r="AY2605" s="35">
        <f t="shared" si="648"/>
        <v>216</v>
      </c>
      <c r="AZ2605" s="35">
        <f t="shared" si="649"/>
        <v>216</v>
      </c>
      <c r="BA2605" s="27" t="str">
        <f t="shared" si="650"/>
        <v>3</v>
      </c>
      <c r="BB2605" s="34">
        <v>0.00045</v>
      </c>
      <c r="BC2605" s="34">
        <f t="shared" si="651"/>
        <v>0.0972</v>
      </c>
      <c r="BD2605" s="34" t="e">
        <f t="shared" si="652"/>
        <v>#REF!</v>
      </c>
      <c r="BE2605" s="34">
        <v>0.29</v>
      </c>
      <c r="BF2605" s="34">
        <f t="shared" si="655"/>
        <v>62.64</v>
      </c>
      <c r="BG2605" s="34" t="e">
        <f t="shared" si="653"/>
        <v>#REF!</v>
      </c>
      <c r="BH2605" t="str">
        <f>IF(AT2605="UDARA","U","N")&amp;LEFT($C$4,2)&amp;MID($C$4,4,2)&amp;LEFT(A2605,3)&amp;MID(E2605,2,2)&amp;VLOOKUP(E2605,Acuan_Reference!C:L,10,0)</f>
        <v>N1501SLO71N1</v>
      </c>
      <c r="BI2605" t="s">
        <v>84</v>
      </c>
      <c r="BJ2605" t="s">
        <v>119</v>
      </c>
      <c r="BK2605" t="s">
        <v>86</v>
      </c>
      <c r="BL2605" t="s">
        <v>87</v>
      </c>
    </row>
    <row r="2606" hidden="1" spans="1:64">
      <c r="A2606" t="s">
        <v>111</v>
      </c>
      <c r="B2606" t="s">
        <v>75</v>
      </c>
      <c r="C2606" t="s">
        <v>76</v>
      </c>
      <c r="D2606" t="s">
        <v>115</v>
      </c>
      <c r="E2606" t="s">
        <v>310</v>
      </c>
      <c r="F2606" t="s">
        <v>311</v>
      </c>
      <c r="G2606" t="s">
        <v>80</v>
      </c>
      <c r="H2606" t="s">
        <v>81</v>
      </c>
      <c r="I2606" s="34">
        <v>17170</v>
      </c>
      <c r="J2606" s="35">
        <v>310</v>
      </c>
      <c r="K2606" s="35">
        <v>372</v>
      </c>
      <c r="L2606" s="35">
        <v>428</v>
      </c>
      <c r="M2606" s="35">
        <v>235</v>
      </c>
      <c r="N2606" s="35">
        <v>405</v>
      </c>
      <c r="O2606" s="35">
        <v>561</v>
      </c>
      <c r="P2606" s="35">
        <v>256</v>
      </c>
      <c r="Q2606" s="35">
        <v>345</v>
      </c>
      <c r="R2606" s="35">
        <v>329</v>
      </c>
      <c r="S2606" s="35">
        <v>515</v>
      </c>
      <c r="T2606" s="35">
        <v>356</v>
      </c>
      <c r="U2606" s="35">
        <v>398</v>
      </c>
      <c r="V2606" s="34">
        <v>423</v>
      </c>
      <c r="W2606" s="34">
        <f t="shared" si="640"/>
        <v>348.333333333333</v>
      </c>
      <c r="X2606" s="35">
        <v>141</v>
      </c>
      <c r="Y2606" s="35">
        <v>120</v>
      </c>
      <c r="Z2606" s="35">
        <v>0</v>
      </c>
      <c r="AA2606" s="34">
        <v>798</v>
      </c>
      <c r="AB2606" s="34">
        <v>0</v>
      </c>
      <c r="AC2606" s="34">
        <v>0</v>
      </c>
      <c r="AD2606" s="34">
        <v>0</v>
      </c>
      <c r="AE2606" s="34">
        <f t="shared" si="641"/>
        <v>798</v>
      </c>
      <c r="AF2606" s="34">
        <f t="shared" si="642"/>
        <v>1.88652482269504</v>
      </c>
      <c r="AG2606" s="34">
        <f t="shared" si="643"/>
        <v>2.29090909090909</v>
      </c>
      <c r="AH2606" s="34">
        <v>15072</v>
      </c>
      <c r="AI2606" s="34">
        <v>0</v>
      </c>
      <c r="AJ2606" s="35">
        <v>4416</v>
      </c>
      <c r="AK2606" s="35">
        <v>418</v>
      </c>
      <c r="AL2606" s="35">
        <v>291</v>
      </c>
      <c r="AM2606" s="34">
        <v>1.5</v>
      </c>
      <c r="AN2606" s="34">
        <f t="shared" si="644"/>
        <v>522.5</v>
      </c>
      <c r="AO2606" s="35">
        <v>24</v>
      </c>
      <c r="AP2606" s="35">
        <v>24</v>
      </c>
      <c r="AQ2606" t="s">
        <v>82</v>
      </c>
      <c r="AR2606">
        <v>2</v>
      </c>
      <c r="AS2606" s="34">
        <v>0.53333333333333</v>
      </c>
      <c r="AT2606" t="s">
        <v>83</v>
      </c>
      <c r="AU2606" s="35">
        <f t="shared" si="654"/>
        <v>11.625</v>
      </c>
      <c r="AV2606" s="35">
        <f t="shared" si="645"/>
        <v>24</v>
      </c>
      <c r="AW2606" s="35">
        <f t="shared" si="646"/>
        <v>2.35980861244019</v>
      </c>
      <c r="AX2606" s="35">
        <f t="shared" si="647"/>
        <v>1.5244019138756</v>
      </c>
      <c r="AY2606" s="35">
        <f t="shared" si="648"/>
        <v>24</v>
      </c>
      <c r="AZ2606" s="35">
        <f t="shared" si="649"/>
        <v>24</v>
      </c>
      <c r="BA2606" s="27" t="str">
        <f t="shared" si="650"/>
        <v>3</v>
      </c>
      <c r="BB2606" s="34">
        <v>0.00045</v>
      </c>
      <c r="BC2606" s="34">
        <f t="shared" si="651"/>
        <v>0.0108</v>
      </c>
      <c r="BD2606" s="34" t="e">
        <f t="shared" si="652"/>
        <v>#REF!</v>
      </c>
      <c r="BE2606" s="34">
        <v>0.29</v>
      </c>
      <c r="BF2606" s="34">
        <f t="shared" si="655"/>
        <v>6.96</v>
      </c>
      <c r="BG2606" s="34" t="e">
        <f t="shared" si="653"/>
        <v>#REF!</v>
      </c>
      <c r="BH2606" t="str">
        <f>IF(AT2606="UDARA","U","N")&amp;LEFT($C$4,2)&amp;MID($C$4,4,2)&amp;LEFT(A2606,3)&amp;MID(E2606,2,2)&amp;VLOOKUP(E2606,Acuan_Reference!C:L,10,0)</f>
        <v>N1501SMD71N1</v>
      </c>
      <c r="BI2606" t="s">
        <v>84</v>
      </c>
      <c r="BJ2606" t="s">
        <v>119</v>
      </c>
      <c r="BK2606" t="s">
        <v>86</v>
      </c>
      <c r="BL2606" t="s">
        <v>87</v>
      </c>
    </row>
    <row r="2607" hidden="1" spans="1:64">
      <c r="A2607" t="s">
        <v>112</v>
      </c>
      <c r="B2607" t="s">
        <v>75</v>
      </c>
      <c r="C2607" t="s">
        <v>76</v>
      </c>
      <c r="D2607" t="s">
        <v>115</v>
      </c>
      <c r="E2607" t="s">
        <v>310</v>
      </c>
      <c r="F2607" t="s">
        <v>311</v>
      </c>
      <c r="G2607" t="s">
        <v>80</v>
      </c>
      <c r="H2607" t="s">
        <v>81</v>
      </c>
      <c r="I2607" s="34">
        <v>17170</v>
      </c>
      <c r="J2607" s="35">
        <v>1100</v>
      </c>
      <c r="K2607" s="35">
        <v>1281</v>
      </c>
      <c r="L2607" s="35">
        <v>1376</v>
      </c>
      <c r="M2607" s="35">
        <v>852</v>
      </c>
      <c r="N2607" s="35">
        <v>1314</v>
      </c>
      <c r="O2607" s="35">
        <v>700</v>
      </c>
      <c r="P2607" s="35">
        <v>839</v>
      </c>
      <c r="Q2607" s="35">
        <v>437</v>
      </c>
      <c r="R2607" s="35">
        <v>1137</v>
      </c>
      <c r="S2607" s="35">
        <v>840</v>
      </c>
      <c r="T2607" s="35">
        <v>766</v>
      </c>
      <c r="U2607" s="35">
        <v>1124</v>
      </c>
      <c r="V2607" s="34">
        <v>910</v>
      </c>
      <c r="W2607" s="34">
        <f t="shared" si="640"/>
        <v>851.333333333333</v>
      </c>
      <c r="X2607" s="35">
        <v>210</v>
      </c>
      <c r="Y2607" s="35">
        <v>0</v>
      </c>
      <c r="Z2607" s="35">
        <v>0</v>
      </c>
      <c r="AA2607" s="34">
        <v>762</v>
      </c>
      <c r="AB2607" s="34">
        <v>0</v>
      </c>
      <c r="AC2607" s="34">
        <v>0</v>
      </c>
      <c r="AD2607" s="34">
        <v>240</v>
      </c>
      <c r="AE2607" s="34">
        <f t="shared" si="641"/>
        <v>1002</v>
      </c>
      <c r="AF2607" s="34">
        <f t="shared" si="642"/>
        <v>1.1010989010989</v>
      </c>
      <c r="AG2607" s="34">
        <f t="shared" si="643"/>
        <v>0.895066562255286</v>
      </c>
      <c r="AH2607" s="34">
        <v>15072</v>
      </c>
      <c r="AI2607" s="34">
        <v>0</v>
      </c>
      <c r="AJ2607" s="35">
        <v>4416</v>
      </c>
      <c r="AK2607" s="35">
        <v>848</v>
      </c>
      <c r="AL2607" s="35">
        <v>664</v>
      </c>
      <c r="AM2607" s="34">
        <v>0.7</v>
      </c>
      <c r="AN2607" s="34">
        <f t="shared" si="644"/>
        <v>595.933333333333</v>
      </c>
      <c r="AO2607" s="35">
        <v>24</v>
      </c>
      <c r="AP2607" s="35">
        <v>24</v>
      </c>
      <c r="AQ2607" t="s">
        <v>153</v>
      </c>
      <c r="AR2607">
        <v>8</v>
      </c>
      <c r="AS2607" s="34">
        <v>0.066666666666667</v>
      </c>
      <c r="AT2607" t="s">
        <v>83</v>
      </c>
      <c r="AU2607" s="35">
        <f t="shared" si="654"/>
        <v>193.45</v>
      </c>
      <c r="AV2607" s="35">
        <f t="shared" si="645"/>
        <v>216</v>
      </c>
      <c r="AW2607" s="35">
        <f t="shared" si="646"/>
        <v>1.43069694596711</v>
      </c>
      <c r="AX2607" s="35">
        <f t="shared" si="647"/>
        <v>0.650743931088489</v>
      </c>
      <c r="AY2607" s="35">
        <f t="shared" si="648"/>
        <v>216</v>
      </c>
      <c r="AZ2607" s="35">
        <f t="shared" si="649"/>
        <v>216</v>
      </c>
      <c r="BA2607" s="27" t="str">
        <f t="shared" si="650"/>
        <v>3</v>
      </c>
      <c r="BB2607" s="34">
        <v>0.00045</v>
      </c>
      <c r="BC2607" s="34">
        <f t="shared" si="651"/>
        <v>0.0972</v>
      </c>
      <c r="BD2607" s="34" t="e">
        <f t="shared" si="652"/>
        <v>#REF!</v>
      </c>
      <c r="BE2607" s="34">
        <v>0.29</v>
      </c>
      <c r="BF2607" s="34">
        <f t="shared" si="655"/>
        <v>62.64</v>
      </c>
      <c r="BG2607" s="34" t="e">
        <f t="shared" si="653"/>
        <v>#REF!</v>
      </c>
      <c r="BH2607" t="str">
        <f>IF(AT2607="UDARA","U","N")&amp;LEFT($C$4,2)&amp;MID($C$4,4,2)&amp;LEFT(A2607,3)&amp;MID(E2607,2,2)&amp;VLOOKUP(E2607,Acuan_Reference!C:L,10,0)</f>
        <v>N1501SMG71N1</v>
      </c>
      <c r="BI2607" t="s">
        <v>84</v>
      </c>
      <c r="BJ2607" t="s">
        <v>119</v>
      </c>
      <c r="BK2607" t="s">
        <v>86</v>
      </c>
      <c r="BL2607" t="s">
        <v>87</v>
      </c>
    </row>
    <row r="2608" hidden="1" spans="1:64">
      <c r="A2608" t="s">
        <v>113</v>
      </c>
      <c r="B2608" t="s">
        <v>75</v>
      </c>
      <c r="C2608" t="s">
        <v>76</v>
      </c>
      <c r="D2608" t="s">
        <v>115</v>
      </c>
      <c r="E2608" t="s">
        <v>310</v>
      </c>
      <c r="F2608" t="s">
        <v>311</v>
      </c>
      <c r="G2608" t="s">
        <v>80</v>
      </c>
      <c r="H2608" t="s">
        <v>81</v>
      </c>
      <c r="I2608" s="34">
        <v>17170</v>
      </c>
      <c r="J2608" s="35">
        <v>1564</v>
      </c>
      <c r="K2608" s="35">
        <v>2328</v>
      </c>
      <c r="L2608" s="35">
        <v>2941</v>
      </c>
      <c r="M2608" s="35">
        <v>1519</v>
      </c>
      <c r="N2608" s="35">
        <v>2046</v>
      </c>
      <c r="O2608" s="35">
        <v>1789</v>
      </c>
      <c r="P2608" s="35">
        <v>1909</v>
      </c>
      <c r="Q2608" s="35">
        <v>2822</v>
      </c>
      <c r="R2608" s="35">
        <v>2151</v>
      </c>
      <c r="S2608" s="35">
        <v>3370</v>
      </c>
      <c r="T2608" s="35">
        <v>2326</v>
      </c>
      <c r="U2608" s="35">
        <v>2106</v>
      </c>
      <c r="V2608" s="34">
        <v>2600.6666666667</v>
      </c>
      <c r="W2608" s="34">
        <f t="shared" si="640"/>
        <v>2110.33333333333</v>
      </c>
      <c r="X2608" s="35">
        <v>865</v>
      </c>
      <c r="Y2608" s="35">
        <v>0</v>
      </c>
      <c r="Z2608" s="35">
        <v>0</v>
      </c>
      <c r="AA2608" s="34">
        <v>2201</v>
      </c>
      <c r="AB2608" s="34">
        <v>0</v>
      </c>
      <c r="AC2608" s="34">
        <v>0</v>
      </c>
      <c r="AD2608" s="34">
        <v>0</v>
      </c>
      <c r="AE2608" s="34">
        <f t="shared" si="641"/>
        <v>2201</v>
      </c>
      <c r="AF2608" s="34">
        <f t="shared" si="642"/>
        <v>0.846321456036903</v>
      </c>
      <c r="AG2608" s="34">
        <f t="shared" si="643"/>
        <v>1.0429631969673</v>
      </c>
      <c r="AH2608" s="34">
        <v>15072</v>
      </c>
      <c r="AI2608" s="34">
        <v>0</v>
      </c>
      <c r="AJ2608" s="35">
        <v>4416</v>
      </c>
      <c r="AK2608" s="35">
        <v>2930</v>
      </c>
      <c r="AL2608" s="35">
        <v>1899</v>
      </c>
      <c r="AM2608" s="34">
        <v>0.25</v>
      </c>
      <c r="AN2608" s="34">
        <f t="shared" si="644"/>
        <v>527.583333333333</v>
      </c>
      <c r="AO2608" s="35">
        <v>24</v>
      </c>
      <c r="AP2608" s="35">
        <v>24</v>
      </c>
      <c r="AQ2608" t="s">
        <v>153</v>
      </c>
      <c r="AR2608">
        <v>12</v>
      </c>
      <c r="AS2608" s="34">
        <v>0.033333333333333</v>
      </c>
      <c r="AT2608" t="s">
        <v>83</v>
      </c>
      <c r="AU2608" s="35">
        <f t="shared" si="654"/>
        <v>169.1875</v>
      </c>
      <c r="AV2608" s="35">
        <f t="shared" si="645"/>
        <v>192</v>
      </c>
      <c r="AW2608" s="35">
        <f t="shared" si="646"/>
        <v>1.13394408466277</v>
      </c>
      <c r="AX2608" s="35">
        <f t="shared" si="647"/>
        <v>0.234086242299795</v>
      </c>
      <c r="AY2608" s="35">
        <f t="shared" si="648"/>
        <v>192</v>
      </c>
      <c r="AZ2608" s="35">
        <f t="shared" si="649"/>
        <v>192</v>
      </c>
      <c r="BA2608" s="27" t="str">
        <f t="shared" si="650"/>
        <v>3</v>
      </c>
      <c r="BB2608" s="34">
        <v>0.00045</v>
      </c>
      <c r="BC2608" s="34">
        <f t="shared" si="651"/>
        <v>0.0864</v>
      </c>
      <c r="BD2608" s="34" t="e">
        <f t="shared" si="652"/>
        <v>#REF!</v>
      </c>
      <c r="BE2608" s="34">
        <v>0.29</v>
      </c>
      <c r="BF2608" s="34">
        <f t="shared" si="655"/>
        <v>55.68</v>
      </c>
      <c r="BG2608" s="34" t="e">
        <f t="shared" si="653"/>
        <v>#REF!</v>
      </c>
      <c r="BH2608" t="str">
        <f>IF(AT2608="UDARA","U","N")&amp;LEFT($C$4,2)&amp;MID($C$4,4,2)&amp;LEFT(A2608,3)&amp;MID(E2608,2,2)&amp;VLOOKUP(E2608,Acuan_Reference!C:L,10,0)</f>
        <v>N1501TGR71N1</v>
      </c>
      <c r="BI2608" t="s">
        <v>84</v>
      </c>
      <c r="BJ2608" t="s">
        <v>119</v>
      </c>
      <c r="BK2608" t="s">
        <v>86</v>
      </c>
      <c r="BL2608" t="s">
        <v>87</v>
      </c>
    </row>
    <row r="2609" hidden="1" spans="1:64">
      <c r="A2609" t="s">
        <v>114</v>
      </c>
      <c r="B2609" t="s">
        <v>75</v>
      </c>
      <c r="C2609" t="s">
        <v>76</v>
      </c>
      <c r="D2609" t="s">
        <v>115</v>
      </c>
      <c r="E2609" t="s">
        <v>310</v>
      </c>
      <c r="F2609" t="s">
        <v>311</v>
      </c>
      <c r="G2609" t="s">
        <v>80</v>
      </c>
      <c r="H2609" t="s">
        <v>81</v>
      </c>
      <c r="I2609" s="34">
        <v>17170</v>
      </c>
      <c r="J2609" s="35">
        <v>286</v>
      </c>
      <c r="K2609" s="35">
        <v>395</v>
      </c>
      <c r="L2609" s="35">
        <v>520</v>
      </c>
      <c r="M2609" s="35">
        <v>331</v>
      </c>
      <c r="N2609" s="35">
        <v>277</v>
      </c>
      <c r="O2609" s="35">
        <v>237</v>
      </c>
      <c r="P2609" s="35">
        <v>193</v>
      </c>
      <c r="Q2609" s="35">
        <v>267</v>
      </c>
      <c r="R2609" s="35">
        <v>303</v>
      </c>
      <c r="S2609" s="35">
        <v>267</v>
      </c>
      <c r="T2609" s="35">
        <v>156</v>
      </c>
      <c r="U2609" s="35">
        <v>371</v>
      </c>
      <c r="V2609" s="34">
        <v>264.66666666667</v>
      </c>
      <c r="W2609" s="34">
        <f t="shared" si="640"/>
        <v>234.333333333333</v>
      </c>
      <c r="X2609" s="35">
        <v>67</v>
      </c>
      <c r="Y2609" s="35">
        <v>0</v>
      </c>
      <c r="Z2609" s="35">
        <v>0</v>
      </c>
      <c r="AA2609" s="34">
        <v>283</v>
      </c>
      <c r="AB2609" s="34">
        <v>0</v>
      </c>
      <c r="AC2609" s="34">
        <v>24</v>
      </c>
      <c r="AD2609" s="34">
        <v>0</v>
      </c>
      <c r="AE2609" s="34">
        <f t="shared" si="641"/>
        <v>307</v>
      </c>
      <c r="AF2609" s="34">
        <f t="shared" si="642"/>
        <v>1.15994962216623</v>
      </c>
      <c r="AG2609" s="34">
        <f t="shared" si="643"/>
        <v>1.31009957325747</v>
      </c>
      <c r="AH2609" s="34">
        <v>15072</v>
      </c>
      <c r="AI2609" s="34">
        <v>0</v>
      </c>
      <c r="AJ2609" s="35">
        <v>4416</v>
      </c>
      <c r="AK2609" s="35">
        <v>295</v>
      </c>
      <c r="AL2609" s="35">
        <v>176</v>
      </c>
      <c r="AM2609" s="34">
        <v>0.7</v>
      </c>
      <c r="AN2609" s="34">
        <f t="shared" si="644"/>
        <v>164.033333333333</v>
      </c>
      <c r="AO2609" s="35">
        <v>24</v>
      </c>
      <c r="AP2609" s="35">
        <v>24</v>
      </c>
      <c r="AQ2609" t="s">
        <v>153</v>
      </c>
      <c r="AR2609">
        <v>8</v>
      </c>
      <c r="AS2609" s="34">
        <v>0.066666666666667</v>
      </c>
      <c r="AT2609" t="s">
        <v>83</v>
      </c>
      <c r="AU2609" s="35">
        <f t="shared" si="654"/>
        <v>24.775</v>
      </c>
      <c r="AV2609" s="35">
        <f t="shared" si="645"/>
        <v>48</v>
      </c>
      <c r="AW2609" s="35">
        <f t="shared" si="646"/>
        <v>1.5149359886202</v>
      </c>
      <c r="AX2609" s="35">
        <f t="shared" si="647"/>
        <v>0.763869132290185</v>
      </c>
      <c r="AY2609" s="35">
        <f t="shared" si="648"/>
        <v>48</v>
      </c>
      <c r="AZ2609" s="35">
        <f t="shared" si="649"/>
        <v>48</v>
      </c>
      <c r="BA2609" s="27" t="str">
        <f t="shared" si="650"/>
        <v>3</v>
      </c>
      <c r="BB2609" s="34">
        <v>0.00045</v>
      </c>
      <c r="BC2609" s="34">
        <f t="shared" si="651"/>
        <v>0.0216</v>
      </c>
      <c r="BD2609" s="34" t="e">
        <f t="shared" si="652"/>
        <v>#REF!</v>
      </c>
      <c r="BE2609" s="34">
        <v>0.29</v>
      </c>
      <c r="BF2609" s="34">
        <f t="shared" si="655"/>
        <v>13.92</v>
      </c>
      <c r="BG2609" s="34" t="e">
        <f t="shared" si="653"/>
        <v>#REF!</v>
      </c>
      <c r="BH2609" t="str">
        <f>IF(AT2609="UDARA","U","N")&amp;LEFT($C$4,2)&amp;MID($C$4,4,2)&amp;LEFT(A2609,3)&amp;MID(E2609,2,2)&amp;VLOOKUP(E2609,Acuan_Reference!C:L,10,0)</f>
        <v>N1501YGY71N1</v>
      </c>
      <c r="BI2609" t="s">
        <v>84</v>
      </c>
      <c r="BJ2609" t="s">
        <v>119</v>
      </c>
      <c r="BK2609" t="s">
        <v>86</v>
      </c>
      <c r="BL2609" t="s">
        <v>87</v>
      </c>
    </row>
    <row r="2610" hidden="1" spans="1:64">
      <c r="A2610" t="s">
        <v>74</v>
      </c>
      <c r="B2610" t="s">
        <v>75</v>
      </c>
      <c r="C2610" t="s">
        <v>76</v>
      </c>
      <c r="D2610" t="s">
        <v>115</v>
      </c>
      <c r="E2610" t="s">
        <v>312</v>
      </c>
      <c r="F2610" t="s">
        <v>313</v>
      </c>
      <c r="G2610" t="s">
        <v>80</v>
      </c>
      <c r="H2610" t="s">
        <v>81</v>
      </c>
      <c r="I2610" s="34">
        <v>11815</v>
      </c>
      <c r="J2610" s="35">
        <v>3218</v>
      </c>
      <c r="K2610" s="35">
        <v>5032</v>
      </c>
      <c r="L2610" s="35">
        <v>5760</v>
      </c>
      <c r="M2610" s="35">
        <v>3186</v>
      </c>
      <c r="N2610" s="35">
        <v>4156</v>
      </c>
      <c r="O2610" s="35">
        <v>6012</v>
      </c>
      <c r="P2610" s="35">
        <v>5914</v>
      </c>
      <c r="Q2610" s="35">
        <v>3363</v>
      </c>
      <c r="R2610" s="35">
        <v>3952</v>
      </c>
      <c r="S2610" s="35">
        <v>6849</v>
      </c>
      <c r="T2610" s="35">
        <v>3230</v>
      </c>
      <c r="U2610" s="35">
        <v>3600</v>
      </c>
      <c r="V2610" s="34">
        <v>4559.6666666667</v>
      </c>
      <c r="W2610" s="34">
        <f t="shared" si="640"/>
        <v>3408.33333333333</v>
      </c>
      <c r="X2610" s="35">
        <v>889</v>
      </c>
      <c r="Y2610" s="35">
        <v>0</v>
      </c>
      <c r="Z2610" s="35">
        <v>0</v>
      </c>
      <c r="AA2610" s="34">
        <v>4661</v>
      </c>
      <c r="AB2610" s="34">
        <v>0</v>
      </c>
      <c r="AC2610" s="34">
        <v>0</v>
      </c>
      <c r="AD2610" s="34">
        <v>0</v>
      </c>
      <c r="AE2610" s="34">
        <f t="shared" si="641"/>
        <v>4661</v>
      </c>
      <c r="AF2610" s="34">
        <f t="shared" si="642"/>
        <v>1.02222384677242</v>
      </c>
      <c r="AG2610" s="34">
        <f t="shared" si="643"/>
        <v>1.36753056234719</v>
      </c>
      <c r="AH2610" s="34">
        <v>25656</v>
      </c>
      <c r="AI2610" s="34">
        <v>0</v>
      </c>
      <c r="AJ2610" s="35">
        <v>936</v>
      </c>
      <c r="AK2610" s="35">
        <v>4974</v>
      </c>
      <c r="AL2610" s="35">
        <v>3395</v>
      </c>
      <c r="AM2610" s="34">
        <v>0.7</v>
      </c>
      <c r="AN2610" s="34">
        <f t="shared" si="644"/>
        <v>2385.83333333333</v>
      </c>
      <c r="AO2610" s="35">
        <v>24</v>
      </c>
      <c r="AP2610" s="35">
        <v>24</v>
      </c>
      <c r="AQ2610" t="s">
        <v>82</v>
      </c>
      <c r="AR2610">
        <v>8</v>
      </c>
      <c r="AS2610" s="34">
        <v>0.066666666666667</v>
      </c>
      <c r="AT2610" t="s">
        <v>83</v>
      </c>
      <c r="AU2610" s="35">
        <f t="shared" si="654"/>
        <v>839.875</v>
      </c>
      <c r="AV2610" s="35">
        <f t="shared" si="645"/>
        <v>840</v>
      </c>
      <c r="AW2610" s="35">
        <f t="shared" si="646"/>
        <v>1.61398533007335</v>
      </c>
      <c r="AX2610" s="35">
        <f t="shared" si="647"/>
        <v>0.617897310513447</v>
      </c>
      <c r="AY2610" s="35">
        <f t="shared" si="648"/>
        <v>840</v>
      </c>
      <c r="AZ2610" s="35">
        <f t="shared" si="649"/>
        <v>840</v>
      </c>
      <c r="BA2610" s="27" t="str">
        <f t="shared" si="650"/>
        <v>3</v>
      </c>
      <c r="BB2610" s="34">
        <v>0.000364</v>
      </c>
      <c r="BC2610" s="34">
        <f t="shared" si="651"/>
        <v>0.30576</v>
      </c>
      <c r="BD2610" s="34" t="e">
        <f t="shared" si="652"/>
        <v>#REF!</v>
      </c>
      <c r="BE2610" s="34">
        <v>0.16</v>
      </c>
      <c r="BF2610" s="34">
        <f t="shared" si="655"/>
        <v>134.4</v>
      </c>
      <c r="BG2610" s="34" t="e">
        <f t="shared" si="653"/>
        <v>#REF!</v>
      </c>
      <c r="BH2610" t="str">
        <f>IF(AT2610="UDARA","U","N")&amp;LEFT($C$4,2)&amp;MID($C$4,4,2)&amp;LEFT(A2610,3)&amp;MID(E2610,2,2)&amp;VLOOKUP(E2610,Acuan_Reference!C:L,10,0)</f>
        <v>N1501BDG71S6</v>
      </c>
      <c r="BI2610" t="s">
        <v>84</v>
      </c>
      <c r="BJ2610" t="s">
        <v>119</v>
      </c>
      <c r="BK2610" t="s">
        <v>86</v>
      </c>
      <c r="BL2610" t="s">
        <v>87</v>
      </c>
    </row>
    <row r="2611" hidden="1" spans="1:64">
      <c r="A2611" t="s">
        <v>88</v>
      </c>
      <c r="B2611" t="s">
        <v>75</v>
      </c>
      <c r="C2611" t="s">
        <v>76</v>
      </c>
      <c r="D2611" t="s">
        <v>115</v>
      </c>
      <c r="E2611" t="s">
        <v>312</v>
      </c>
      <c r="F2611" t="s">
        <v>313</v>
      </c>
      <c r="G2611" t="s">
        <v>80</v>
      </c>
      <c r="H2611" t="s">
        <v>81</v>
      </c>
      <c r="I2611" s="34">
        <v>11815</v>
      </c>
      <c r="J2611" s="35">
        <v>3571</v>
      </c>
      <c r="K2611" s="35">
        <v>3427</v>
      </c>
      <c r="L2611" s="35">
        <v>4718</v>
      </c>
      <c r="M2611" s="35">
        <v>4029</v>
      </c>
      <c r="N2611" s="35">
        <v>5117</v>
      </c>
      <c r="O2611" s="35">
        <v>5087</v>
      </c>
      <c r="P2611" s="35">
        <v>6246</v>
      </c>
      <c r="Q2611" s="35">
        <v>3523</v>
      </c>
      <c r="R2611" s="35">
        <v>4590</v>
      </c>
      <c r="S2611" s="35">
        <v>4692</v>
      </c>
      <c r="T2611" s="35">
        <v>4076</v>
      </c>
      <c r="U2611" s="35">
        <v>4147</v>
      </c>
      <c r="V2611" s="34">
        <v>4305</v>
      </c>
      <c r="W2611" s="34">
        <f t="shared" si="640"/>
        <v>3818.33333333333</v>
      </c>
      <c r="X2611" s="35">
        <v>2366</v>
      </c>
      <c r="Y2611" s="35">
        <v>0</v>
      </c>
      <c r="Z2611" s="35">
        <v>0</v>
      </c>
      <c r="AA2611" s="34">
        <v>3049</v>
      </c>
      <c r="AB2611" s="34">
        <v>0</v>
      </c>
      <c r="AC2611" s="34">
        <v>0</v>
      </c>
      <c r="AD2611" s="34">
        <v>624</v>
      </c>
      <c r="AE2611" s="34">
        <f t="shared" si="641"/>
        <v>3673</v>
      </c>
      <c r="AF2611" s="34">
        <f t="shared" si="642"/>
        <v>0.853193960511034</v>
      </c>
      <c r="AG2611" s="34">
        <f t="shared" si="643"/>
        <v>0.798515931907464</v>
      </c>
      <c r="AH2611" s="34">
        <v>25656</v>
      </c>
      <c r="AI2611" s="34">
        <v>0</v>
      </c>
      <c r="AJ2611" s="35">
        <v>936</v>
      </c>
      <c r="AK2611" s="35">
        <v>4497</v>
      </c>
      <c r="AL2611" s="35">
        <v>3232</v>
      </c>
      <c r="AM2611" s="34">
        <v>0.6</v>
      </c>
      <c r="AN2611" s="34">
        <f t="shared" si="644"/>
        <v>2291</v>
      </c>
      <c r="AO2611" s="35">
        <v>24</v>
      </c>
      <c r="AP2611" s="35">
        <v>24</v>
      </c>
      <c r="AQ2611" t="s">
        <v>82</v>
      </c>
      <c r="AR2611">
        <v>8</v>
      </c>
      <c r="AS2611" s="34">
        <v>0.033333333333333</v>
      </c>
      <c r="AT2611" t="s">
        <v>83</v>
      </c>
      <c r="AU2611" s="35">
        <f t="shared" si="654"/>
        <v>1387.5</v>
      </c>
      <c r="AV2611" s="35">
        <f t="shared" si="645"/>
        <v>1392</v>
      </c>
      <c r="AW2611" s="35">
        <f t="shared" si="646"/>
        <v>1.32649498035792</v>
      </c>
      <c r="AX2611" s="35">
        <f t="shared" si="647"/>
        <v>0.480052378873854</v>
      </c>
      <c r="AY2611" s="35">
        <f t="shared" si="648"/>
        <v>1392</v>
      </c>
      <c r="AZ2611" s="35">
        <f t="shared" si="649"/>
        <v>1392</v>
      </c>
      <c r="BA2611" s="27" t="str">
        <f t="shared" si="650"/>
        <v>3</v>
      </c>
      <c r="BB2611" s="34">
        <v>0.000364</v>
      </c>
      <c r="BC2611" s="34">
        <f t="shared" si="651"/>
        <v>0.506688</v>
      </c>
      <c r="BD2611" s="34" t="e">
        <f t="shared" si="652"/>
        <v>#REF!</v>
      </c>
      <c r="BE2611" s="34">
        <v>0.16</v>
      </c>
      <c r="BF2611" s="34">
        <f t="shared" si="655"/>
        <v>222.72</v>
      </c>
      <c r="BG2611" s="34" t="e">
        <f t="shared" si="653"/>
        <v>#REF!</v>
      </c>
      <c r="BH2611" t="str">
        <f>IF(AT2611="UDARA","U","N")&amp;LEFT($C$4,2)&amp;MID($C$4,4,2)&amp;LEFT(A2611,3)&amp;MID(E2611,2,2)&amp;VLOOKUP(E2611,Acuan_Reference!C:L,10,0)</f>
        <v>N1501BGR71S6</v>
      </c>
      <c r="BI2611" t="s">
        <v>84</v>
      </c>
      <c r="BJ2611" t="s">
        <v>119</v>
      </c>
      <c r="BK2611" t="s">
        <v>86</v>
      </c>
      <c r="BL2611" t="s">
        <v>87</v>
      </c>
    </row>
    <row r="2612" hidden="1" spans="1:64">
      <c r="A2612" t="s">
        <v>89</v>
      </c>
      <c r="B2612" t="s">
        <v>75</v>
      </c>
      <c r="C2612" t="s">
        <v>76</v>
      </c>
      <c r="D2612" t="s">
        <v>115</v>
      </c>
      <c r="E2612" t="s">
        <v>312</v>
      </c>
      <c r="F2612" t="s">
        <v>313</v>
      </c>
      <c r="G2612" t="s">
        <v>80</v>
      </c>
      <c r="H2612" t="s">
        <v>81</v>
      </c>
      <c r="I2612" s="34">
        <v>11815</v>
      </c>
      <c r="J2612" s="35">
        <v>977</v>
      </c>
      <c r="K2612" s="35">
        <v>2045</v>
      </c>
      <c r="L2612" s="35">
        <v>1083</v>
      </c>
      <c r="M2612" s="35">
        <v>1286</v>
      </c>
      <c r="N2612" s="35">
        <v>1676</v>
      </c>
      <c r="O2612" s="35">
        <v>1485</v>
      </c>
      <c r="P2612" s="35">
        <v>1309</v>
      </c>
      <c r="Q2612" s="35">
        <v>829</v>
      </c>
      <c r="R2612" s="35">
        <v>993</v>
      </c>
      <c r="S2612" s="35">
        <v>1587</v>
      </c>
      <c r="T2612" s="35">
        <v>1566</v>
      </c>
      <c r="U2612" s="35">
        <v>1237</v>
      </c>
      <c r="V2612" s="34">
        <v>1463.3333333333</v>
      </c>
      <c r="W2612" s="34">
        <f t="shared" si="640"/>
        <v>1268.66666666667</v>
      </c>
      <c r="X2612" s="35">
        <v>240</v>
      </c>
      <c r="Y2612" s="35">
        <v>0</v>
      </c>
      <c r="Z2612" s="35">
        <v>0</v>
      </c>
      <c r="AA2612" s="34">
        <v>2016</v>
      </c>
      <c r="AB2612" s="34">
        <v>0</v>
      </c>
      <c r="AC2612" s="34">
        <v>120</v>
      </c>
      <c r="AD2612" s="34">
        <v>312</v>
      </c>
      <c r="AE2612" s="34">
        <f t="shared" si="641"/>
        <v>2448</v>
      </c>
      <c r="AF2612" s="34">
        <f t="shared" si="642"/>
        <v>1.67289293849662</v>
      </c>
      <c r="AG2612" s="34">
        <f t="shared" si="643"/>
        <v>1.68365738307935</v>
      </c>
      <c r="AH2612" s="34">
        <v>25656</v>
      </c>
      <c r="AI2612" s="34">
        <v>0</v>
      </c>
      <c r="AJ2612" s="35">
        <v>936</v>
      </c>
      <c r="AK2612" s="35">
        <v>1198</v>
      </c>
      <c r="AL2612" s="35">
        <v>1003</v>
      </c>
      <c r="AM2612" s="34">
        <v>1.3</v>
      </c>
      <c r="AN2612" s="34">
        <f t="shared" si="644"/>
        <v>1649.26666666667</v>
      </c>
      <c r="AO2612" s="35">
        <v>24</v>
      </c>
      <c r="AP2612" s="35">
        <v>24</v>
      </c>
      <c r="AQ2612" t="s">
        <v>82</v>
      </c>
      <c r="AR2612">
        <v>4</v>
      </c>
      <c r="AS2612" s="34">
        <v>0.53333333333333</v>
      </c>
      <c r="AT2612" t="s">
        <v>83</v>
      </c>
      <c r="AU2612" s="35">
        <f t="shared" si="654"/>
        <v>153.2</v>
      </c>
      <c r="AV2612" s="35">
        <f t="shared" si="645"/>
        <v>168</v>
      </c>
      <c r="AW2612" s="35">
        <f t="shared" si="646"/>
        <v>2.06200735680504</v>
      </c>
      <c r="AX2612" s="35">
        <f t="shared" si="647"/>
        <v>1.27141355754073</v>
      </c>
      <c r="AY2612" s="35">
        <f t="shared" si="648"/>
        <v>168</v>
      </c>
      <c r="AZ2612" s="35">
        <f t="shared" si="649"/>
        <v>168</v>
      </c>
      <c r="BA2612" s="27" t="str">
        <f t="shared" si="650"/>
        <v>3</v>
      </c>
      <c r="BB2612" s="34">
        <v>0.000364</v>
      </c>
      <c r="BC2612" s="34">
        <f t="shared" si="651"/>
        <v>0.061152</v>
      </c>
      <c r="BD2612" s="34" t="e">
        <f t="shared" si="652"/>
        <v>#REF!</v>
      </c>
      <c r="BE2612" s="34">
        <v>0.16</v>
      </c>
      <c r="BF2612" s="34">
        <f t="shared" si="655"/>
        <v>26.88</v>
      </c>
      <c r="BG2612" s="34" t="e">
        <f t="shared" si="653"/>
        <v>#REF!</v>
      </c>
      <c r="BH2612" t="str">
        <f>IF(AT2612="UDARA","U","N")&amp;LEFT($C$4,2)&amp;MID($C$4,4,2)&amp;LEFT(A2612,3)&amp;MID(E2612,2,2)&amp;VLOOKUP(E2612,Acuan_Reference!C:L,10,0)</f>
        <v>N1501BJM71S6</v>
      </c>
      <c r="BI2612" t="s">
        <v>84</v>
      </c>
      <c r="BJ2612" t="s">
        <v>119</v>
      </c>
      <c r="BK2612" t="s">
        <v>86</v>
      </c>
      <c r="BL2612" t="s">
        <v>87</v>
      </c>
    </row>
    <row r="2613" hidden="1" spans="1:64">
      <c r="A2613" t="s">
        <v>90</v>
      </c>
      <c r="B2613" t="s">
        <v>75</v>
      </c>
      <c r="C2613" t="s">
        <v>76</v>
      </c>
      <c r="D2613" t="s">
        <v>115</v>
      </c>
      <c r="E2613" t="s">
        <v>312</v>
      </c>
      <c r="F2613" t="s">
        <v>313</v>
      </c>
      <c r="G2613" t="s">
        <v>80</v>
      </c>
      <c r="H2613" t="s">
        <v>81</v>
      </c>
      <c r="I2613" s="34">
        <v>11815</v>
      </c>
      <c r="J2613" s="35">
        <v>2872</v>
      </c>
      <c r="K2613" s="35">
        <v>3878</v>
      </c>
      <c r="L2613" s="35">
        <v>3489</v>
      </c>
      <c r="M2613" s="35">
        <v>3710</v>
      </c>
      <c r="N2613" s="35">
        <v>4254</v>
      </c>
      <c r="O2613" s="35">
        <v>3933</v>
      </c>
      <c r="P2613" s="35">
        <v>4916</v>
      </c>
      <c r="Q2613" s="35">
        <v>3759</v>
      </c>
      <c r="R2613" s="35">
        <v>3504</v>
      </c>
      <c r="S2613" s="35">
        <v>5044</v>
      </c>
      <c r="T2613" s="35">
        <v>3835</v>
      </c>
      <c r="U2613" s="35">
        <v>3369</v>
      </c>
      <c r="V2613" s="34">
        <v>4082.6666666667</v>
      </c>
      <c r="W2613" s="34">
        <f t="shared" si="640"/>
        <v>3400</v>
      </c>
      <c r="X2613" s="35">
        <v>2460</v>
      </c>
      <c r="Y2613" s="35">
        <v>0</v>
      </c>
      <c r="Z2613" s="35">
        <v>0</v>
      </c>
      <c r="AA2613" s="34">
        <v>4854</v>
      </c>
      <c r="AB2613" s="34">
        <v>0</v>
      </c>
      <c r="AC2613" s="34">
        <v>0</v>
      </c>
      <c r="AD2613" s="34">
        <v>0</v>
      </c>
      <c r="AE2613" s="34">
        <f t="shared" si="641"/>
        <v>4854</v>
      </c>
      <c r="AF2613" s="34">
        <f t="shared" si="642"/>
        <v>1.1889288047028</v>
      </c>
      <c r="AG2613" s="34">
        <f t="shared" si="643"/>
        <v>1.42764705882353</v>
      </c>
      <c r="AH2613" s="34">
        <v>25656</v>
      </c>
      <c r="AI2613" s="34">
        <v>0</v>
      </c>
      <c r="AJ2613" s="35">
        <v>936</v>
      </c>
      <c r="AK2613" s="35">
        <v>4322</v>
      </c>
      <c r="AL2613" s="35">
        <v>2996</v>
      </c>
      <c r="AM2613" s="34">
        <v>0.6</v>
      </c>
      <c r="AN2613" s="34">
        <f t="shared" si="644"/>
        <v>2040</v>
      </c>
      <c r="AO2613" s="35">
        <v>24</v>
      </c>
      <c r="AP2613" s="35">
        <v>24</v>
      </c>
      <c r="AQ2613" t="s">
        <v>82</v>
      </c>
      <c r="AR2613">
        <v>12</v>
      </c>
      <c r="AS2613" s="34">
        <v>0.033333333333333</v>
      </c>
      <c r="AT2613" t="s">
        <v>83</v>
      </c>
      <c r="AU2613" s="35">
        <f t="shared" si="654"/>
        <v>136.5</v>
      </c>
      <c r="AV2613" s="35">
        <f t="shared" si="645"/>
        <v>144</v>
      </c>
      <c r="AW2613" s="35">
        <f t="shared" si="646"/>
        <v>1.47</v>
      </c>
      <c r="AX2613" s="35">
        <f t="shared" si="647"/>
        <v>0.588823529411765</v>
      </c>
      <c r="AY2613" s="35">
        <f t="shared" si="648"/>
        <v>144</v>
      </c>
      <c r="AZ2613" s="35">
        <f t="shared" si="649"/>
        <v>144</v>
      </c>
      <c r="BA2613" s="27" t="str">
        <f t="shared" si="650"/>
        <v>3</v>
      </c>
      <c r="BB2613" s="34">
        <v>0.000364</v>
      </c>
      <c r="BC2613" s="34">
        <f t="shared" si="651"/>
        <v>0.052416</v>
      </c>
      <c r="BD2613" s="34" t="e">
        <f t="shared" si="652"/>
        <v>#REF!</v>
      </c>
      <c r="BE2613" s="34">
        <v>0.16</v>
      </c>
      <c r="BF2613" s="34">
        <f t="shared" si="655"/>
        <v>23.04</v>
      </c>
      <c r="BG2613" s="34" t="e">
        <f t="shared" si="653"/>
        <v>#REF!</v>
      </c>
      <c r="BH2613" t="str">
        <f>IF(AT2613="UDARA","U","N")&amp;LEFT($C$4,2)&amp;MID($C$4,4,2)&amp;LEFT(A2613,3)&amp;MID(E2613,2,2)&amp;VLOOKUP(E2613,Acuan_Reference!C:L,10,0)</f>
        <v>N1501BKS71S6</v>
      </c>
      <c r="BI2613" t="s">
        <v>84</v>
      </c>
      <c r="BJ2613" t="s">
        <v>119</v>
      </c>
      <c r="BK2613" t="s">
        <v>86</v>
      </c>
      <c r="BL2613" t="s">
        <v>87</v>
      </c>
    </row>
    <row r="2614" hidden="1" spans="1:64">
      <c r="A2614" t="s">
        <v>91</v>
      </c>
      <c r="B2614" t="s">
        <v>75</v>
      </c>
      <c r="C2614" t="s">
        <v>76</v>
      </c>
      <c r="D2614" t="s">
        <v>115</v>
      </c>
      <c r="E2614" t="s">
        <v>312</v>
      </c>
      <c r="F2614" t="s">
        <v>313</v>
      </c>
      <c r="G2614" t="s">
        <v>80</v>
      </c>
      <c r="H2614" t="s">
        <v>81</v>
      </c>
      <c r="I2614" s="34">
        <v>11815</v>
      </c>
      <c r="J2614" s="35">
        <v>1247</v>
      </c>
      <c r="K2614" s="35">
        <v>1116</v>
      </c>
      <c r="L2614" s="35">
        <v>1817</v>
      </c>
      <c r="M2614" s="35">
        <v>1180</v>
      </c>
      <c r="N2614" s="35">
        <v>1559</v>
      </c>
      <c r="O2614" s="35">
        <v>2986</v>
      </c>
      <c r="P2614" s="35">
        <v>2240</v>
      </c>
      <c r="Q2614" s="35">
        <v>1235</v>
      </c>
      <c r="R2614" s="35">
        <v>1774</v>
      </c>
      <c r="S2614" s="35">
        <v>1830</v>
      </c>
      <c r="T2614" s="35">
        <v>1152</v>
      </c>
      <c r="U2614" s="35">
        <v>1275</v>
      </c>
      <c r="V2614" s="34">
        <v>1419</v>
      </c>
      <c r="W2614" s="34">
        <f t="shared" si="640"/>
        <v>1192.66666666667</v>
      </c>
      <c r="X2614" s="35">
        <v>328</v>
      </c>
      <c r="Y2614" s="35">
        <v>0</v>
      </c>
      <c r="Z2614" s="35">
        <v>0</v>
      </c>
      <c r="AA2614" s="34">
        <v>2367</v>
      </c>
      <c r="AB2614" s="34">
        <v>0</v>
      </c>
      <c r="AC2614" s="34">
        <v>0</v>
      </c>
      <c r="AD2614" s="34">
        <v>0</v>
      </c>
      <c r="AE2614" s="34">
        <f t="shared" si="641"/>
        <v>2367</v>
      </c>
      <c r="AF2614" s="34">
        <f t="shared" si="642"/>
        <v>1.66807610993658</v>
      </c>
      <c r="AG2614" s="34">
        <f t="shared" si="643"/>
        <v>1.98462828395752</v>
      </c>
      <c r="AH2614" s="34">
        <v>25656</v>
      </c>
      <c r="AI2614" s="34">
        <v>0</v>
      </c>
      <c r="AJ2614" s="35">
        <v>936</v>
      </c>
      <c r="AK2614" s="35">
        <v>1700</v>
      </c>
      <c r="AL2614" s="35">
        <v>1151</v>
      </c>
      <c r="AM2614" s="34">
        <v>0.9</v>
      </c>
      <c r="AN2614" s="34">
        <f t="shared" si="644"/>
        <v>1073.4</v>
      </c>
      <c r="AO2614" s="35">
        <v>24</v>
      </c>
      <c r="AP2614" s="35">
        <v>24</v>
      </c>
      <c r="AQ2614" t="s">
        <v>82</v>
      </c>
      <c r="AR2614">
        <v>4</v>
      </c>
      <c r="AS2614" s="34">
        <v>0.13333333333333</v>
      </c>
      <c r="AT2614" t="s">
        <v>83</v>
      </c>
      <c r="AU2614" s="35">
        <f t="shared" si="654"/>
        <v>0</v>
      </c>
      <c r="AV2614" s="35">
        <f t="shared" si="645"/>
        <v>0</v>
      </c>
      <c r="AW2614" s="35">
        <f t="shared" si="646"/>
        <v>1.98462828395752</v>
      </c>
      <c r="AX2614" s="35">
        <f t="shared" si="647"/>
        <v>1.01956400223589</v>
      </c>
      <c r="AY2614" s="35">
        <f t="shared" si="648"/>
        <v>0</v>
      </c>
      <c r="AZ2614" s="35">
        <f t="shared" si="649"/>
        <v>0</v>
      </c>
      <c r="BA2614" s="27" t="str">
        <f t="shared" si="650"/>
        <v>3</v>
      </c>
      <c r="BB2614" s="34">
        <v>0.000364</v>
      </c>
      <c r="BC2614" s="34">
        <f t="shared" si="651"/>
        <v>0</v>
      </c>
      <c r="BD2614" s="34" t="e">
        <f t="shared" si="652"/>
        <v>#REF!</v>
      </c>
      <c r="BE2614" s="34">
        <v>0.16</v>
      </c>
      <c r="BF2614" s="34">
        <f t="shared" si="655"/>
        <v>0</v>
      </c>
      <c r="BG2614" s="34" t="e">
        <f t="shared" si="653"/>
        <v>#REF!</v>
      </c>
      <c r="BH2614" t="str">
        <f>IF(AT2614="UDARA","U","N")&amp;LEFT($C$4,2)&amp;MID($C$4,4,2)&amp;LEFT(A2614,3)&amp;MID(E2614,2,2)&amp;VLOOKUP(E2614,Acuan_Reference!C:L,10,0)</f>
        <v>N1501BLP71S6</v>
      </c>
      <c r="BI2614" t="s">
        <v>84</v>
      </c>
      <c r="BJ2614" t="s">
        <v>119</v>
      </c>
      <c r="BK2614" t="s">
        <v>86</v>
      </c>
      <c r="BL2614" t="s">
        <v>87</v>
      </c>
    </row>
    <row r="2615" hidden="1" spans="1:64">
      <c r="A2615" t="s">
        <v>92</v>
      </c>
      <c r="B2615" t="s">
        <v>75</v>
      </c>
      <c r="C2615" t="s">
        <v>76</v>
      </c>
      <c r="D2615" t="s">
        <v>115</v>
      </c>
      <c r="E2615" t="s">
        <v>312</v>
      </c>
      <c r="F2615" t="s">
        <v>313</v>
      </c>
      <c r="G2615" t="s">
        <v>80</v>
      </c>
      <c r="H2615" t="s">
        <v>81</v>
      </c>
      <c r="I2615" s="34">
        <v>11815</v>
      </c>
      <c r="J2615" s="35">
        <v>85</v>
      </c>
      <c r="K2615" s="35">
        <v>154</v>
      </c>
      <c r="L2615" s="35">
        <v>80</v>
      </c>
      <c r="M2615" s="35">
        <v>138</v>
      </c>
      <c r="N2615" s="35">
        <v>201</v>
      </c>
      <c r="O2615" s="35">
        <v>106</v>
      </c>
      <c r="P2615" s="35">
        <v>232</v>
      </c>
      <c r="Q2615" s="35">
        <v>114</v>
      </c>
      <c r="R2615" s="35">
        <v>246</v>
      </c>
      <c r="S2615" s="35">
        <v>203</v>
      </c>
      <c r="T2615" s="35">
        <v>156</v>
      </c>
      <c r="U2615" s="35">
        <v>128</v>
      </c>
      <c r="V2615" s="34">
        <v>162.33333333333</v>
      </c>
      <c r="W2615" s="34">
        <f t="shared" si="640"/>
        <v>143.666666666667</v>
      </c>
      <c r="X2615" s="35">
        <v>86</v>
      </c>
      <c r="Y2615" s="35">
        <v>0</v>
      </c>
      <c r="Z2615" s="35">
        <v>0</v>
      </c>
      <c r="AA2615" s="34">
        <v>341</v>
      </c>
      <c r="AB2615" s="34">
        <v>0</v>
      </c>
      <c r="AC2615" s="34">
        <v>0</v>
      </c>
      <c r="AD2615" s="34">
        <v>0</v>
      </c>
      <c r="AE2615" s="34">
        <f t="shared" si="641"/>
        <v>341</v>
      </c>
      <c r="AF2615" s="34">
        <f t="shared" si="642"/>
        <v>2.10061601642715</v>
      </c>
      <c r="AG2615" s="34">
        <f t="shared" si="643"/>
        <v>2.37354988399072</v>
      </c>
      <c r="AH2615" s="34">
        <v>25656</v>
      </c>
      <c r="AI2615" s="34">
        <v>0</v>
      </c>
      <c r="AJ2615" s="35">
        <v>936</v>
      </c>
      <c r="AK2615" s="35">
        <v>199</v>
      </c>
      <c r="AL2615" s="35">
        <v>147</v>
      </c>
      <c r="AM2615" s="34">
        <v>1.5</v>
      </c>
      <c r="AN2615" s="34">
        <f t="shared" si="644"/>
        <v>215.5</v>
      </c>
      <c r="AO2615" s="35">
        <v>24</v>
      </c>
      <c r="AP2615" s="35">
        <v>24</v>
      </c>
      <c r="AQ2615" t="s">
        <v>82</v>
      </c>
      <c r="AR2615">
        <v>2</v>
      </c>
      <c r="AS2615" s="34">
        <v>0.53333333333333</v>
      </c>
      <c r="AT2615" t="s">
        <v>83</v>
      </c>
      <c r="AU2615" s="35">
        <f t="shared" si="654"/>
        <v>16.125</v>
      </c>
      <c r="AV2615" s="35">
        <f t="shared" si="645"/>
        <v>24</v>
      </c>
      <c r="AW2615" s="35">
        <f t="shared" si="646"/>
        <v>2.54060324825986</v>
      </c>
      <c r="AX2615" s="35">
        <f t="shared" si="647"/>
        <v>1.51740139211137</v>
      </c>
      <c r="AY2615" s="35">
        <f t="shared" si="648"/>
        <v>24</v>
      </c>
      <c r="AZ2615" s="35">
        <f t="shared" si="649"/>
        <v>24</v>
      </c>
      <c r="BA2615" s="27" t="str">
        <f t="shared" si="650"/>
        <v>3</v>
      </c>
      <c r="BB2615" s="34">
        <v>0.000364</v>
      </c>
      <c r="BC2615" s="34">
        <f t="shared" si="651"/>
        <v>0.008736</v>
      </c>
      <c r="BD2615" s="34" t="e">
        <f t="shared" si="652"/>
        <v>#REF!</v>
      </c>
      <c r="BE2615" s="34">
        <v>0.16</v>
      </c>
      <c r="BF2615" s="34">
        <f t="shared" si="655"/>
        <v>3.84</v>
      </c>
      <c r="BG2615" s="34" t="e">
        <f t="shared" si="653"/>
        <v>#REF!</v>
      </c>
      <c r="BH2615" t="str">
        <f>IF(AT2615="UDARA","U","N")&amp;LEFT($C$4,2)&amp;MID($C$4,4,2)&amp;LEFT(A2615,3)&amp;MID(E2615,2,2)&amp;VLOOKUP(E2615,Acuan_Reference!C:L,10,0)</f>
        <v>N1501BTM71S6</v>
      </c>
      <c r="BI2615" t="s">
        <v>84</v>
      </c>
      <c r="BJ2615" t="s">
        <v>119</v>
      </c>
      <c r="BK2615" t="s">
        <v>86</v>
      </c>
      <c r="BL2615" t="s">
        <v>87</v>
      </c>
    </row>
    <row r="2616" hidden="1" spans="1:64">
      <c r="A2616" t="s">
        <v>93</v>
      </c>
      <c r="B2616" t="s">
        <v>75</v>
      </c>
      <c r="C2616" t="s">
        <v>76</v>
      </c>
      <c r="D2616" t="s">
        <v>115</v>
      </c>
      <c r="E2616" t="s">
        <v>312</v>
      </c>
      <c r="F2616" t="s">
        <v>313</v>
      </c>
      <c r="G2616" t="s">
        <v>80</v>
      </c>
      <c r="H2616" t="s">
        <v>81</v>
      </c>
      <c r="I2616" s="34">
        <v>11815</v>
      </c>
      <c r="J2616" s="35">
        <v>1680</v>
      </c>
      <c r="K2616" s="35">
        <v>2105</v>
      </c>
      <c r="L2616" s="35">
        <v>2702</v>
      </c>
      <c r="M2616" s="35">
        <v>2364</v>
      </c>
      <c r="N2616" s="35">
        <v>2980</v>
      </c>
      <c r="O2616" s="35">
        <v>2894</v>
      </c>
      <c r="P2616" s="35">
        <v>3482</v>
      </c>
      <c r="Q2616" s="35">
        <v>1659</v>
      </c>
      <c r="R2616" s="35">
        <v>3036</v>
      </c>
      <c r="S2616" s="35">
        <v>2209</v>
      </c>
      <c r="T2616" s="35">
        <v>2447</v>
      </c>
      <c r="U2616" s="35">
        <v>1611</v>
      </c>
      <c r="V2616" s="34">
        <v>2089</v>
      </c>
      <c r="W2616" s="34">
        <f t="shared" si="640"/>
        <v>1973</v>
      </c>
      <c r="X2616" s="35">
        <v>917</v>
      </c>
      <c r="Y2616" s="35">
        <v>0</v>
      </c>
      <c r="Z2616" s="35">
        <v>0</v>
      </c>
      <c r="AA2616" s="34">
        <v>2804</v>
      </c>
      <c r="AB2616" s="34">
        <v>0</v>
      </c>
      <c r="AC2616" s="34">
        <v>72</v>
      </c>
      <c r="AD2616" s="34">
        <v>0</v>
      </c>
      <c r="AE2616" s="34">
        <f t="shared" si="641"/>
        <v>2876</v>
      </c>
      <c r="AF2616" s="34">
        <f t="shared" si="642"/>
        <v>1.3767352800383</v>
      </c>
      <c r="AG2616" s="34">
        <f t="shared" si="643"/>
        <v>1.45767866193614</v>
      </c>
      <c r="AH2616" s="34">
        <v>25656</v>
      </c>
      <c r="AI2616" s="34">
        <v>0</v>
      </c>
      <c r="AJ2616" s="35">
        <v>936</v>
      </c>
      <c r="AK2616" s="35">
        <v>2424</v>
      </c>
      <c r="AL2616" s="35">
        <v>1861</v>
      </c>
      <c r="AM2616" s="34">
        <v>0.8</v>
      </c>
      <c r="AN2616" s="34">
        <f t="shared" si="644"/>
        <v>1578.4</v>
      </c>
      <c r="AO2616" s="35">
        <v>24</v>
      </c>
      <c r="AP2616" s="35">
        <v>24</v>
      </c>
      <c r="AQ2616" t="s">
        <v>82</v>
      </c>
      <c r="AR2616">
        <v>4</v>
      </c>
      <c r="AS2616" s="34">
        <v>0.066666666666667</v>
      </c>
      <c r="AT2616" t="s">
        <v>83</v>
      </c>
      <c r="AU2616" s="35">
        <f t="shared" si="654"/>
        <v>422.55</v>
      </c>
      <c r="AV2616" s="35">
        <f t="shared" si="645"/>
        <v>432</v>
      </c>
      <c r="AW2616" s="35">
        <f t="shared" si="646"/>
        <v>1.67663456664977</v>
      </c>
      <c r="AX2616" s="35">
        <f t="shared" si="647"/>
        <v>0.73340091231627</v>
      </c>
      <c r="AY2616" s="35">
        <f t="shared" si="648"/>
        <v>432</v>
      </c>
      <c r="AZ2616" s="35">
        <f t="shared" si="649"/>
        <v>432</v>
      </c>
      <c r="BA2616" s="27" t="str">
        <f t="shared" si="650"/>
        <v>3</v>
      </c>
      <c r="BB2616" s="34">
        <v>0.000364</v>
      </c>
      <c r="BC2616" s="34">
        <f t="shared" si="651"/>
        <v>0.157248</v>
      </c>
      <c r="BD2616" s="34" t="e">
        <f t="shared" si="652"/>
        <v>#REF!</v>
      </c>
      <c r="BE2616" s="34">
        <v>0.16</v>
      </c>
      <c r="BF2616" s="34">
        <f t="shared" si="655"/>
        <v>69.12</v>
      </c>
      <c r="BG2616" s="34" t="e">
        <f t="shared" si="653"/>
        <v>#REF!</v>
      </c>
      <c r="BH2616" t="str">
        <f>IF(AT2616="UDARA","U","N")&amp;LEFT($C$4,2)&amp;MID($C$4,4,2)&amp;LEFT(A2616,3)&amp;MID(E2616,2,2)&amp;VLOOKUP(E2616,Acuan_Reference!C:L,10,0)</f>
        <v>N1501CRB71S6</v>
      </c>
      <c r="BI2616" t="s">
        <v>84</v>
      </c>
      <c r="BJ2616" t="s">
        <v>119</v>
      </c>
      <c r="BK2616" t="s">
        <v>86</v>
      </c>
      <c r="BL2616" t="s">
        <v>87</v>
      </c>
    </row>
    <row r="2617" hidden="1" spans="1:64">
      <c r="A2617" t="s">
        <v>94</v>
      </c>
      <c r="B2617" t="s">
        <v>75</v>
      </c>
      <c r="C2617" t="s">
        <v>76</v>
      </c>
      <c r="D2617" t="s">
        <v>115</v>
      </c>
      <c r="E2617" t="s">
        <v>312</v>
      </c>
      <c r="F2617" t="s">
        <v>313</v>
      </c>
      <c r="G2617" t="s">
        <v>80</v>
      </c>
      <c r="H2617" t="s">
        <v>81</v>
      </c>
      <c r="I2617" s="34">
        <v>11815</v>
      </c>
      <c r="J2617" s="35">
        <v>728</v>
      </c>
      <c r="K2617" s="35">
        <v>1083</v>
      </c>
      <c r="L2617" s="35">
        <v>621</v>
      </c>
      <c r="M2617" s="35">
        <v>675</v>
      </c>
      <c r="N2617" s="35">
        <v>683</v>
      </c>
      <c r="O2617" s="35">
        <v>866</v>
      </c>
      <c r="P2617" s="35">
        <v>842</v>
      </c>
      <c r="Q2617" s="35">
        <v>509</v>
      </c>
      <c r="R2617" s="35">
        <v>658</v>
      </c>
      <c r="S2617" s="35">
        <v>1748</v>
      </c>
      <c r="T2617" s="35">
        <v>721</v>
      </c>
      <c r="U2617" s="35">
        <v>1013</v>
      </c>
      <c r="V2617" s="34">
        <v>1160.6666666667</v>
      </c>
      <c r="W2617" s="34">
        <f t="shared" si="640"/>
        <v>830.333333333333</v>
      </c>
      <c r="X2617" s="35">
        <v>223</v>
      </c>
      <c r="Y2617" s="35">
        <v>0</v>
      </c>
      <c r="Z2617" s="35">
        <v>0</v>
      </c>
      <c r="AA2617" s="34">
        <v>1224</v>
      </c>
      <c r="AB2617" s="34">
        <v>0</v>
      </c>
      <c r="AC2617" s="34">
        <v>0</v>
      </c>
      <c r="AD2617" s="34">
        <v>72</v>
      </c>
      <c r="AE2617" s="34">
        <f t="shared" si="641"/>
        <v>1296</v>
      </c>
      <c r="AF2617" s="34">
        <f t="shared" si="642"/>
        <v>1.11659965537044</v>
      </c>
      <c r="AG2617" s="34">
        <f t="shared" si="643"/>
        <v>1.47410678442393</v>
      </c>
      <c r="AH2617" s="34">
        <v>25656</v>
      </c>
      <c r="AI2617" s="34">
        <v>0</v>
      </c>
      <c r="AJ2617" s="35">
        <v>936</v>
      </c>
      <c r="AK2617" s="35">
        <v>1024</v>
      </c>
      <c r="AL2617" s="35">
        <v>757</v>
      </c>
      <c r="AM2617" s="34">
        <v>0.8</v>
      </c>
      <c r="AN2617" s="34">
        <f t="shared" si="644"/>
        <v>664.266666666667</v>
      </c>
      <c r="AO2617" s="35">
        <v>24</v>
      </c>
      <c r="AP2617" s="35">
        <v>24</v>
      </c>
      <c r="AQ2617" t="s">
        <v>82</v>
      </c>
      <c r="AR2617">
        <v>8</v>
      </c>
      <c r="AS2617" s="34">
        <v>0.13333333333333</v>
      </c>
      <c r="AT2617" t="s">
        <v>83</v>
      </c>
      <c r="AU2617" s="35">
        <f t="shared" si="654"/>
        <v>93.9500000000002</v>
      </c>
      <c r="AV2617" s="35">
        <f t="shared" si="645"/>
        <v>96</v>
      </c>
      <c r="AW2617" s="35">
        <f t="shared" si="646"/>
        <v>1.67643516659976</v>
      </c>
      <c r="AX2617" s="35">
        <f t="shared" si="647"/>
        <v>0.764753111200321</v>
      </c>
      <c r="AY2617" s="35">
        <f t="shared" si="648"/>
        <v>96</v>
      </c>
      <c r="AZ2617" s="35">
        <f t="shared" si="649"/>
        <v>96</v>
      </c>
      <c r="BA2617" s="27" t="str">
        <f t="shared" si="650"/>
        <v>3</v>
      </c>
      <c r="BB2617" s="34">
        <v>0.000364</v>
      </c>
      <c r="BC2617" s="34">
        <f t="shared" si="651"/>
        <v>0.034944</v>
      </c>
      <c r="BD2617" s="34" t="e">
        <f t="shared" si="652"/>
        <v>#REF!</v>
      </c>
      <c r="BE2617" s="34">
        <v>0.16</v>
      </c>
      <c r="BF2617" s="34">
        <f t="shared" si="655"/>
        <v>15.36</v>
      </c>
      <c r="BG2617" s="34" t="e">
        <f t="shared" si="653"/>
        <v>#REF!</v>
      </c>
      <c r="BH2617" t="str">
        <f>IF(AT2617="UDARA","U","N")&amp;LEFT($C$4,2)&amp;MID($C$4,4,2)&amp;LEFT(A2617,3)&amp;MID(E2617,2,2)&amp;VLOOKUP(E2617,Acuan_Reference!C:L,10,0)</f>
        <v>N1501DPS71S6</v>
      </c>
      <c r="BI2617" t="s">
        <v>84</v>
      </c>
      <c r="BJ2617" t="s">
        <v>119</v>
      </c>
      <c r="BK2617" t="s">
        <v>86</v>
      </c>
      <c r="BL2617" t="s">
        <v>87</v>
      </c>
    </row>
    <row r="2618" hidden="1" spans="1:64">
      <c r="A2618" t="s">
        <v>95</v>
      </c>
      <c r="B2618" t="s">
        <v>75</v>
      </c>
      <c r="C2618" t="s">
        <v>76</v>
      </c>
      <c r="D2618" t="s">
        <v>115</v>
      </c>
      <c r="E2618" t="s">
        <v>312</v>
      </c>
      <c r="F2618" t="s">
        <v>313</v>
      </c>
      <c r="G2618" t="s">
        <v>80</v>
      </c>
      <c r="H2618" t="s">
        <v>81</v>
      </c>
      <c r="I2618" s="34">
        <v>11815</v>
      </c>
      <c r="J2618" s="35">
        <v>760</v>
      </c>
      <c r="K2618" s="35">
        <v>1254</v>
      </c>
      <c r="L2618" s="35">
        <v>1447</v>
      </c>
      <c r="M2618" s="35">
        <v>974</v>
      </c>
      <c r="N2618" s="35">
        <v>1499</v>
      </c>
      <c r="O2618" s="35">
        <v>1445</v>
      </c>
      <c r="P2618" s="35">
        <v>1273</v>
      </c>
      <c r="Q2618" s="35">
        <v>1057</v>
      </c>
      <c r="R2618" s="35">
        <v>807</v>
      </c>
      <c r="S2618" s="35">
        <v>1786</v>
      </c>
      <c r="T2618" s="35">
        <v>746</v>
      </c>
      <c r="U2618" s="35">
        <v>1466</v>
      </c>
      <c r="V2618" s="34">
        <v>1332.6666666667</v>
      </c>
      <c r="W2618" s="34">
        <f t="shared" si="640"/>
        <v>1006.66666666667</v>
      </c>
      <c r="X2618" s="35">
        <v>517</v>
      </c>
      <c r="Y2618" s="35">
        <v>0</v>
      </c>
      <c r="Z2618" s="35">
        <v>0</v>
      </c>
      <c r="AA2618" s="34">
        <v>746</v>
      </c>
      <c r="AB2618" s="34">
        <v>0</v>
      </c>
      <c r="AC2618" s="34">
        <v>0</v>
      </c>
      <c r="AD2618" s="34">
        <v>168</v>
      </c>
      <c r="AE2618" s="34">
        <f t="shared" si="641"/>
        <v>914</v>
      </c>
      <c r="AF2618" s="34">
        <f t="shared" si="642"/>
        <v>0.685842921460713</v>
      </c>
      <c r="AG2618" s="34">
        <f t="shared" si="643"/>
        <v>0.741059602649007</v>
      </c>
      <c r="AH2618" s="34">
        <v>25656</v>
      </c>
      <c r="AI2618" s="34">
        <v>0</v>
      </c>
      <c r="AJ2618" s="35">
        <v>936</v>
      </c>
      <c r="AK2618" s="35">
        <v>1282</v>
      </c>
      <c r="AL2618" s="35">
        <v>808</v>
      </c>
      <c r="AM2618" s="34">
        <v>0.25</v>
      </c>
      <c r="AN2618" s="34">
        <f t="shared" si="644"/>
        <v>251.666666666667</v>
      </c>
      <c r="AO2618" s="35">
        <v>24</v>
      </c>
      <c r="AP2618" s="35">
        <v>24</v>
      </c>
      <c r="AQ2618" t="s">
        <v>82</v>
      </c>
      <c r="AR2618">
        <v>12</v>
      </c>
      <c r="AS2618" s="34">
        <v>0.033333333333333</v>
      </c>
      <c r="AT2618" t="s">
        <v>83</v>
      </c>
      <c r="AU2618" s="35">
        <f t="shared" si="654"/>
        <v>109.25</v>
      </c>
      <c r="AV2618" s="35">
        <f t="shared" si="645"/>
        <v>120</v>
      </c>
      <c r="AW2618" s="35">
        <f t="shared" si="646"/>
        <v>1.02715231788079</v>
      </c>
      <c r="AX2618" s="35">
        <f t="shared" si="647"/>
        <v>0.224503311258278</v>
      </c>
      <c r="AY2618" s="35">
        <f t="shared" si="648"/>
        <v>120</v>
      </c>
      <c r="AZ2618" s="35">
        <f t="shared" si="649"/>
        <v>120</v>
      </c>
      <c r="BA2618" s="27" t="str">
        <f t="shared" si="650"/>
        <v>3</v>
      </c>
      <c r="BB2618" s="34">
        <v>0.000364</v>
      </c>
      <c r="BC2618" s="34">
        <f t="shared" si="651"/>
        <v>0.04368</v>
      </c>
      <c r="BD2618" s="34" t="e">
        <f t="shared" si="652"/>
        <v>#REF!</v>
      </c>
      <c r="BE2618" s="34">
        <v>0.16</v>
      </c>
      <c r="BF2618" s="34">
        <f t="shared" si="655"/>
        <v>19.2</v>
      </c>
      <c r="BG2618" s="34" t="e">
        <f t="shared" si="653"/>
        <v>#REF!</v>
      </c>
      <c r="BH2618" t="str">
        <f>IF(AT2618="UDARA","U","N")&amp;LEFT($C$4,2)&amp;MID($C$4,4,2)&amp;LEFT(A2618,3)&amp;MID(E2618,2,2)&amp;VLOOKUP(E2618,Acuan_Reference!C:L,10,0)</f>
        <v>N1501JAK71S6</v>
      </c>
      <c r="BI2618" t="s">
        <v>84</v>
      </c>
      <c r="BJ2618" t="s">
        <v>119</v>
      </c>
      <c r="BK2618" t="s">
        <v>86</v>
      </c>
      <c r="BL2618" t="s">
        <v>87</v>
      </c>
    </row>
    <row r="2619" hidden="1" spans="1:64">
      <c r="A2619" t="s">
        <v>96</v>
      </c>
      <c r="B2619" t="s">
        <v>75</v>
      </c>
      <c r="C2619" t="s">
        <v>76</v>
      </c>
      <c r="D2619" t="s">
        <v>115</v>
      </c>
      <c r="E2619" t="s">
        <v>312</v>
      </c>
      <c r="F2619" t="s">
        <v>313</v>
      </c>
      <c r="G2619" t="s">
        <v>80</v>
      </c>
      <c r="H2619" t="s">
        <v>81</v>
      </c>
      <c r="I2619" s="34">
        <v>11815</v>
      </c>
      <c r="J2619" s="35">
        <v>224</v>
      </c>
      <c r="K2619" s="35">
        <v>451</v>
      </c>
      <c r="L2619" s="35">
        <v>325</v>
      </c>
      <c r="M2619" s="35">
        <v>215</v>
      </c>
      <c r="N2619" s="35">
        <v>496</v>
      </c>
      <c r="O2619" s="35">
        <v>277</v>
      </c>
      <c r="P2619" s="35">
        <v>477</v>
      </c>
      <c r="Q2619" s="35">
        <v>214</v>
      </c>
      <c r="R2619" s="35">
        <v>357</v>
      </c>
      <c r="S2619" s="35">
        <v>465</v>
      </c>
      <c r="T2619" s="35">
        <v>455</v>
      </c>
      <c r="U2619" s="35">
        <v>414</v>
      </c>
      <c r="V2619" s="34">
        <v>444.66666666667</v>
      </c>
      <c r="W2619" s="34">
        <f t="shared" si="640"/>
        <v>392.666666666667</v>
      </c>
      <c r="X2619" s="35">
        <v>82</v>
      </c>
      <c r="Y2619" s="35">
        <v>0</v>
      </c>
      <c r="Z2619" s="35">
        <v>0</v>
      </c>
      <c r="AA2619" s="34">
        <v>727</v>
      </c>
      <c r="AB2619" s="34">
        <v>0</v>
      </c>
      <c r="AC2619" s="34">
        <v>0</v>
      </c>
      <c r="AD2619" s="34">
        <v>48</v>
      </c>
      <c r="AE2619" s="34">
        <f t="shared" si="641"/>
        <v>775</v>
      </c>
      <c r="AF2619" s="34">
        <f t="shared" si="642"/>
        <v>1.74287856071963</v>
      </c>
      <c r="AG2619" s="34">
        <f t="shared" si="643"/>
        <v>1.85144312393888</v>
      </c>
      <c r="AH2619" s="34">
        <v>25656</v>
      </c>
      <c r="AI2619" s="34">
        <v>0</v>
      </c>
      <c r="AJ2619" s="35">
        <v>936</v>
      </c>
      <c r="AK2619" s="35">
        <v>365</v>
      </c>
      <c r="AL2619" s="35">
        <v>309</v>
      </c>
      <c r="AM2619" s="34">
        <v>1.2</v>
      </c>
      <c r="AN2619" s="34">
        <f t="shared" si="644"/>
        <v>471.2</v>
      </c>
      <c r="AO2619" s="35">
        <v>24</v>
      </c>
      <c r="AP2619" s="35">
        <v>24</v>
      </c>
      <c r="AQ2619" t="s">
        <v>82</v>
      </c>
      <c r="AR2619">
        <v>2</v>
      </c>
      <c r="AS2619" s="34">
        <v>0.2</v>
      </c>
      <c r="AT2619" t="s">
        <v>83</v>
      </c>
      <c r="AU2619" s="35">
        <f t="shared" si="654"/>
        <v>3.90000000000003</v>
      </c>
      <c r="AV2619" s="35">
        <f t="shared" si="645"/>
        <v>24</v>
      </c>
      <c r="AW2619" s="35">
        <f t="shared" si="646"/>
        <v>2.03480475382003</v>
      </c>
      <c r="AX2619" s="35">
        <f t="shared" si="647"/>
        <v>1.24787775891341</v>
      </c>
      <c r="AY2619" s="35">
        <f t="shared" si="648"/>
        <v>24</v>
      </c>
      <c r="AZ2619" s="35">
        <f t="shared" si="649"/>
        <v>24</v>
      </c>
      <c r="BA2619" s="27" t="str">
        <f t="shared" si="650"/>
        <v>3</v>
      </c>
      <c r="BB2619" s="34">
        <v>0.000364</v>
      </c>
      <c r="BC2619" s="34">
        <f t="shared" si="651"/>
        <v>0.008736</v>
      </c>
      <c r="BD2619" s="34" t="e">
        <f t="shared" si="652"/>
        <v>#REF!</v>
      </c>
      <c r="BE2619" s="34">
        <v>0.16</v>
      </c>
      <c r="BF2619" s="34">
        <f t="shared" si="655"/>
        <v>3.84</v>
      </c>
      <c r="BG2619" s="34" t="e">
        <f t="shared" si="653"/>
        <v>#REF!</v>
      </c>
      <c r="BH2619" t="str">
        <f>IF(AT2619="UDARA","U","N")&amp;LEFT($C$4,2)&amp;MID($C$4,4,2)&amp;LEFT(A2619,3)&amp;MID(E2619,2,2)&amp;VLOOKUP(E2619,Acuan_Reference!C:L,10,0)</f>
        <v>N1501JBI71S6</v>
      </c>
      <c r="BI2619" t="s">
        <v>84</v>
      </c>
      <c r="BJ2619" t="s">
        <v>119</v>
      </c>
      <c r="BK2619" t="s">
        <v>86</v>
      </c>
      <c r="BL2619" t="s">
        <v>87</v>
      </c>
    </row>
    <row r="2620" hidden="1" spans="1:64">
      <c r="A2620" t="s">
        <v>97</v>
      </c>
      <c r="B2620" t="s">
        <v>75</v>
      </c>
      <c r="C2620" t="s">
        <v>76</v>
      </c>
      <c r="D2620" t="s">
        <v>115</v>
      </c>
      <c r="E2620" t="s">
        <v>312</v>
      </c>
      <c r="F2620" t="s">
        <v>313</v>
      </c>
      <c r="G2620" t="s">
        <v>80</v>
      </c>
      <c r="H2620" t="s">
        <v>81</v>
      </c>
      <c r="I2620" s="34">
        <v>11815</v>
      </c>
      <c r="J2620" s="35">
        <v>781</v>
      </c>
      <c r="K2620" s="35">
        <v>1381</v>
      </c>
      <c r="L2620" s="35">
        <v>869</v>
      </c>
      <c r="M2620" s="35">
        <v>807</v>
      </c>
      <c r="N2620" s="35">
        <v>746</v>
      </c>
      <c r="O2620" s="35">
        <v>654</v>
      </c>
      <c r="P2620" s="35">
        <v>771</v>
      </c>
      <c r="Q2620" s="35">
        <v>917</v>
      </c>
      <c r="R2620" s="35">
        <v>912</v>
      </c>
      <c r="S2620" s="35">
        <v>1199</v>
      </c>
      <c r="T2620" s="35">
        <v>645</v>
      </c>
      <c r="U2620" s="35">
        <v>842</v>
      </c>
      <c r="V2620" s="34">
        <v>895.33333333333</v>
      </c>
      <c r="W2620" s="34">
        <f t="shared" si="640"/>
        <v>718</v>
      </c>
      <c r="X2620" s="35">
        <v>145</v>
      </c>
      <c r="Y2620" s="35">
        <v>0</v>
      </c>
      <c r="Z2620" s="35">
        <v>36</v>
      </c>
      <c r="AA2620" s="34">
        <v>1163</v>
      </c>
      <c r="AB2620" s="34">
        <v>0</v>
      </c>
      <c r="AC2620" s="34">
        <v>0</v>
      </c>
      <c r="AD2620" s="34">
        <v>0</v>
      </c>
      <c r="AE2620" s="34">
        <f t="shared" si="641"/>
        <v>1199</v>
      </c>
      <c r="AF2620" s="34">
        <f t="shared" si="642"/>
        <v>1.33916604616531</v>
      </c>
      <c r="AG2620" s="34">
        <f t="shared" si="643"/>
        <v>1.66991643454039</v>
      </c>
      <c r="AH2620" s="34">
        <v>25656</v>
      </c>
      <c r="AI2620" s="34">
        <v>0</v>
      </c>
      <c r="AJ2620" s="35">
        <v>936</v>
      </c>
      <c r="AK2620" s="35">
        <v>1064</v>
      </c>
      <c r="AL2620" s="35">
        <v>667</v>
      </c>
      <c r="AM2620" s="34">
        <v>0.5</v>
      </c>
      <c r="AN2620" s="34">
        <f t="shared" si="644"/>
        <v>359</v>
      </c>
      <c r="AO2620" s="35">
        <v>24</v>
      </c>
      <c r="AP2620" s="35">
        <v>24</v>
      </c>
      <c r="AQ2620" t="s">
        <v>82</v>
      </c>
      <c r="AR2620">
        <v>20</v>
      </c>
      <c r="AS2620" s="34">
        <v>0.033333333333333</v>
      </c>
      <c r="AT2620" t="s">
        <v>83</v>
      </c>
      <c r="AU2620" s="35">
        <f t="shared" si="654"/>
        <v>0</v>
      </c>
      <c r="AV2620" s="35">
        <f t="shared" si="645"/>
        <v>0</v>
      </c>
      <c r="AW2620" s="35">
        <f t="shared" si="646"/>
        <v>1.66991643454039</v>
      </c>
      <c r="AX2620" s="35">
        <f t="shared" si="647"/>
        <v>0.740947075208914</v>
      </c>
      <c r="AY2620" s="35">
        <f t="shared" si="648"/>
        <v>0</v>
      </c>
      <c r="AZ2620" s="35">
        <f t="shared" si="649"/>
        <v>0</v>
      </c>
      <c r="BA2620" s="27" t="str">
        <f t="shared" si="650"/>
        <v>3</v>
      </c>
      <c r="BB2620" s="34">
        <v>0.000364</v>
      </c>
      <c r="BC2620" s="34">
        <f t="shared" si="651"/>
        <v>0</v>
      </c>
      <c r="BD2620" s="34" t="e">
        <f t="shared" si="652"/>
        <v>#REF!</v>
      </c>
      <c r="BE2620" s="34">
        <v>0.16</v>
      </c>
      <c r="BF2620" s="34">
        <f t="shared" si="655"/>
        <v>0</v>
      </c>
      <c r="BG2620" s="34" t="e">
        <f t="shared" si="653"/>
        <v>#REF!</v>
      </c>
      <c r="BH2620" t="str">
        <f>IF(AT2620="UDARA","U","N")&amp;LEFT($C$4,2)&amp;MID($C$4,4,2)&amp;LEFT(A2620,3)&amp;MID(E2620,2,2)&amp;VLOOKUP(E2620,Acuan_Reference!C:L,10,0)</f>
        <v>N1501JKT71S6</v>
      </c>
      <c r="BI2620" t="s">
        <v>84</v>
      </c>
      <c r="BJ2620" t="s">
        <v>119</v>
      </c>
      <c r="BK2620" t="s">
        <v>86</v>
      </c>
      <c r="BL2620" t="s">
        <v>87</v>
      </c>
    </row>
    <row r="2621" hidden="1" spans="1:64">
      <c r="A2621" t="s">
        <v>98</v>
      </c>
      <c r="B2621" t="s">
        <v>75</v>
      </c>
      <c r="C2621" t="s">
        <v>76</v>
      </c>
      <c r="D2621" t="s">
        <v>115</v>
      </c>
      <c r="E2621" t="s">
        <v>312</v>
      </c>
      <c r="F2621" t="s">
        <v>313</v>
      </c>
      <c r="G2621" t="s">
        <v>80</v>
      </c>
      <c r="H2621" t="s">
        <v>81</v>
      </c>
      <c r="I2621" s="34">
        <v>11815</v>
      </c>
      <c r="J2621" s="35">
        <v>580</v>
      </c>
      <c r="K2621" s="35">
        <v>587</v>
      </c>
      <c r="L2621" s="35">
        <v>344</v>
      </c>
      <c r="M2621" s="35">
        <v>504</v>
      </c>
      <c r="N2621" s="35">
        <v>603</v>
      </c>
      <c r="O2621" s="35">
        <v>598</v>
      </c>
      <c r="P2621" s="35">
        <v>694</v>
      </c>
      <c r="Q2621" s="35">
        <v>568</v>
      </c>
      <c r="R2621" s="35">
        <v>650</v>
      </c>
      <c r="S2621" s="35">
        <v>817</v>
      </c>
      <c r="T2621" s="35">
        <v>448</v>
      </c>
      <c r="U2621" s="35">
        <v>467</v>
      </c>
      <c r="V2621" s="34">
        <v>577.33333333333</v>
      </c>
      <c r="W2621" s="34">
        <f t="shared" si="640"/>
        <v>459.666666666667</v>
      </c>
      <c r="X2621" s="35">
        <v>346</v>
      </c>
      <c r="Y2621" s="35">
        <v>0</v>
      </c>
      <c r="Z2621" s="35">
        <v>0</v>
      </c>
      <c r="AA2621" s="34">
        <v>935</v>
      </c>
      <c r="AB2621" s="34">
        <v>0</v>
      </c>
      <c r="AC2621" s="34">
        <v>0</v>
      </c>
      <c r="AD2621" s="34">
        <v>0</v>
      </c>
      <c r="AE2621" s="34">
        <f t="shared" si="641"/>
        <v>935</v>
      </c>
      <c r="AF2621" s="34">
        <f t="shared" si="642"/>
        <v>1.61951501154735</v>
      </c>
      <c r="AG2621" s="34">
        <f t="shared" si="643"/>
        <v>2.03408266860044</v>
      </c>
      <c r="AH2621" s="34">
        <v>25656</v>
      </c>
      <c r="AI2621" s="34">
        <v>0</v>
      </c>
      <c r="AJ2621" s="35">
        <v>936</v>
      </c>
      <c r="AK2621" s="35">
        <v>715</v>
      </c>
      <c r="AL2621" s="35">
        <v>464</v>
      </c>
      <c r="AM2621" s="34">
        <v>0.9</v>
      </c>
      <c r="AN2621" s="34">
        <f t="shared" si="644"/>
        <v>413.7</v>
      </c>
      <c r="AO2621" s="35">
        <v>24</v>
      </c>
      <c r="AP2621" s="35">
        <v>24</v>
      </c>
      <c r="AQ2621" t="s">
        <v>82</v>
      </c>
      <c r="AR2621">
        <v>4</v>
      </c>
      <c r="AS2621" s="34">
        <v>0.1</v>
      </c>
      <c r="AT2621" t="s">
        <v>83</v>
      </c>
      <c r="AU2621" s="35">
        <f t="shared" si="654"/>
        <v>0</v>
      </c>
      <c r="AV2621" s="35">
        <f t="shared" si="645"/>
        <v>0</v>
      </c>
      <c r="AW2621" s="35">
        <f t="shared" si="646"/>
        <v>2.03408266860044</v>
      </c>
      <c r="AX2621" s="35">
        <f t="shared" si="647"/>
        <v>1.02465554749819</v>
      </c>
      <c r="AY2621" s="35">
        <f t="shared" si="648"/>
        <v>0</v>
      </c>
      <c r="AZ2621" s="35">
        <f t="shared" si="649"/>
        <v>0</v>
      </c>
      <c r="BA2621" s="27" t="str">
        <f t="shared" si="650"/>
        <v>3</v>
      </c>
      <c r="BB2621" s="34">
        <v>0.000364</v>
      </c>
      <c r="BC2621" s="34">
        <f t="shared" si="651"/>
        <v>0</v>
      </c>
      <c r="BD2621" s="34" t="e">
        <f t="shared" si="652"/>
        <v>#REF!</v>
      </c>
      <c r="BE2621" s="34">
        <v>0.16</v>
      </c>
      <c r="BF2621" s="34">
        <f t="shared" si="655"/>
        <v>0</v>
      </c>
      <c r="BG2621" s="34" t="e">
        <f t="shared" si="653"/>
        <v>#REF!</v>
      </c>
      <c r="BH2621" t="str">
        <f>IF(AT2621="UDARA","U","N")&amp;LEFT($C$4,2)&amp;MID($C$4,4,2)&amp;LEFT(A2621,3)&amp;MID(E2621,2,2)&amp;VLOOKUP(E2621,Acuan_Reference!C:L,10,0)</f>
        <v>N1501JMR71S6</v>
      </c>
      <c r="BI2621" t="s">
        <v>84</v>
      </c>
      <c r="BJ2621" t="s">
        <v>119</v>
      </c>
      <c r="BK2621" t="s">
        <v>86</v>
      </c>
      <c r="BL2621" t="s">
        <v>87</v>
      </c>
    </row>
    <row r="2622" hidden="1" spans="1:64">
      <c r="A2622" t="s">
        <v>99</v>
      </c>
      <c r="B2622" t="s">
        <v>75</v>
      </c>
      <c r="C2622" t="s">
        <v>76</v>
      </c>
      <c r="D2622" t="s">
        <v>115</v>
      </c>
      <c r="E2622" t="s">
        <v>312</v>
      </c>
      <c r="F2622" t="s">
        <v>313</v>
      </c>
      <c r="G2622" t="s">
        <v>80</v>
      </c>
      <c r="H2622" t="s">
        <v>81</v>
      </c>
      <c r="I2622" s="34">
        <v>11815</v>
      </c>
      <c r="J2622" s="35">
        <v>690</v>
      </c>
      <c r="K2622" s="35">
        <v>990</v>
      </c>
      <c r="L2622" s="35">
        <v>846</v>
      </c>
      <c r="M2622" s="35">
        <v>941</v>
      </c>
      <c r="N2622" s="35">
        <v>1075</v>
      </c>
      <c r="O2622" s="35">
        <v>1325</v>
      </c>
      <c r="P2622" s="35">
        <v>1044</v>
      </c>
      <c r="Q2622" s="35">
        <v>827</v>
      </c>
      <c r="R2622" s="35">
        <v>706</v>
      </c>
      <c r="S2622" s="35">
        <v>1426</v>
      </c>
      <c r="T2622" s="35">
        <v>752</v>
      </c>
      <c r="U2622" s="35">
        <v>975</v>
      </c>
      <c r="V2622" s="34">
        <v>1051</v>
      </c>
      <c r="W2622" s="34">
        <f t="shared" si="640"/>
        <v>808.333333333333</v>
      </c>
      <c r="X2622" s="35">
        <v>449</v>
      </c>
      <c r="Y2622" s="35">
        <v>0</v>
      </c>
      <c r="Z2622" s="35">
        <v>8</v>
      </c>
      <c r="AA2622" s="34">
        <v>1474</v>
      </c>
      <c r="AB2622" s="34">
        <v>0</v>
      </c>
      <c r="AC2622" s="34">
        <v>0</v>
      </c>
      <c r="AD2622" s="34">
        <v>72</v>
      </c>
      <c r="AE2622" s="34">
        <f t="shared" si="641"/>
        <v>1554</v>
      </c>
      <c r="AF2622" s="34">
        <f t="shared" si="642"/>
        <v>1.47859181731684</v>
      </c>
      <c r="AG2622" s="34">
        <f t="shared" si="643"/>
        <v>1.83340206185567</v>
      </c>
      <c r="AH2622" s="34">
        <v>25656</v>
      </c>
      <c r="AI2622" s="34">
        <v>0</v>
      </c>
      <c r="AJ2622" s="35">
        <v>936</v>
      </c>
      <c r="AK2622" s="35">
        <v>1040</v>
      </c>
      <c r="AL2622" s="35">
        <v>698</v>
      </c>
      <c r="AM2622" s="34">
        <v>1.1</v>
      </c>
      <c r="AN2622" s="34">
        <f t="shared" si="644"/>
        <v>889.166666666667</v>
      </c>
      <c r="AO2622" s="35">
        <v>24</v>
      </c>
      <c r="AP2622" s="35">
        <v>24</v>
      </c>
      <c r="AQ2622" t="s">
        <v>82</v>
      </c>
      <c r="AR2622">
        <v>4</v>
      </c>
      <c r="AS2622" s="34">
        <v>0.33333333333333</v>
      </c>
      <c r="AT2622" t="s">
        <v>83</v>
      </c>
      <c r="AU2622" s="35">
        <f t="shared" si="654"/>
        <v>24.8750000000001</v>
      </c>
      <c r="AV2622" s="35">
        <f t="shared" si="645"/>
        <v>48</v>
      </c>
      <c r="AW2622" s="35">
        <f t="shared" si="646"/>
        <v>1.98185567010309</v>
      </c>
      <c r="AX2622" s="35">
        <f t="shared" si="647"/>
        <v>1.11835051546392</v>
      </c>
      <c r="AY2622" s="35">
        <f t="shared" si="648"/>
        <v>48</v>
      </c>
      <c r="AZ2622" s="35">
        <f t="shared" si="649"/>
        <v>48</v>
      </c>
      <c r="BA2622" s="27" t="str">
        <f t="shared" si="650"/>
        <v>3</v>
      </c>
      <c r="BB2622" s="34">
        <v>0.000364</v>
      </c>
      <c r="BC2622" s="34">
        <f t="shared" si="651"/>
        <v>0.017472</v>
      </c>
      <c r="BD2622" s="34" t="e">
        <f t="shared" si="652"/>
        <v>#REF!</v>
      </c>
      <c r="BE2622" s="34">
        <v>0.16</v>
      </c>
      <c r="BF2622" s="34">
        <f t="shared" si="655"/>
        <v>7.68</v>
      </c>
      <c r="BG2622" s="34" t="e">
        <f t="shared" si="653"/>
        <v>#REF!</v>
      </c>
      <c r="BH2622" t="str">
        <f>IF(AT2622="UDARA","U","N")&amp;LEFT($C$4,2)&amp;MID($C$4,4,2)&amp;LEFT(A2622,3)&amp;MID(E2622,2,2)&amp;VLOOKUP(E2622,Acuan_Reference!C:L,10,0)</f>
        <v>N1501MDN71S6</v>
      </c>
      <c r="BI2622" t="s">
        <v>84</v>
      </c>
      <c r="BJ2622" t="s">
        <v>119</v>
      </c>
      <c r="BK2622" t="s">
        <v>86</v>
      </c>
      <c r="BL2622" t="s">
        <v>87</v>
      </c>
    </row>
    <row r="2623" hidden="1" spans="1:64">
      <c r="A2623" t="s">
        <v>100</v>
      </c>
      <c r="B2623" t="s">
        <v>75</v>
      </c>
      <c r="C2623" t="s">
        <v>76</v>
      </c>
      <c r="D2623" t="s">
        <v>115</v>
      </c>
      <c r="E2623" t="s">
        <v>312</v>
      </c>
      <c r="F2623" t="s">
        <v>313</v>
      </c>
      <c r="G2623" t="s">
        <v>80</v>
      </c>
      <c r="H2623" t="s">
        <v>81</v>
      </c>
      <c r="I2623" s="34">
        <v>11815</v>
      </c>
      <c r="J2623" s="35">
        <v>1569</v>
      </c>
      <c r="K2623" s="35">
        <v>2301</v>
      </c>
      <c r="L2623" s="35">
        <v>1902</v>
      </c>
      <c r="M2623" s="35">
        <v>2569</v>
      </c>
      <c r="N2623" s="35">
        <v>2177</v>
      </c>
      <c r="O2623" s="35">
        <v>2067</v>
      </c>
      <c r="P2623" s="35">
        <v>1749</v>
      </c>
      <c r="Q2623" s="35">
        <v>1760</v>
      </c>
      <c r="R2623" s="35">
        <v>1873</v>
      </c>
      <c r="S2623" s="35">
        <v>2205</v>
      </c>
      <c r="T2623" s="35">
        <v>1888</v>
      </c>
      <c r="U2623" s="35">
        <v>3502</v>
      </c>
      <c r="V2623" s="34">
        <v>2531.6666666667</v>
      </c>
      <c r="W2623" s="34">
        <f t="shared" ref="W2623:W2686" si="656">AVERAGE(T2623,U2623,AL2623)</f>
        <v>2278</v>
      </c>
      <c r="X2623" s="35">
        <v>1642</v>
      </c>
      <c r="Y2623" s="35">
        <v>0</v>
      </c>
      <c r="Z2623" s="35">
        <v>0</v>
      </c>
      <c r="AA2623" s="34">
        <v>1839</v>
      </c>
      <c r="AB2623" s="34">
        <v>0</v>
      </c>
      <c r="AC2623" s="34">
        <v>1752</v>
      </c>
      <c r="AD2623" s="34">
        <v>504</v>
      </c>
      <c r="AE2623" s="34">
        <f t="shared" ref="AE2623:AE2686" si="657">Z2623+AA2623+AC2623+AD2623</f>
        <v>4095</v>
      </c>
      <c r="AF2623" s="34">
        <f t="shared" ref="AF2623:AF2686" si="658">IFERROR(IF(V2623&lt;0,9999,AE2623/V2623),9999)</f>
        <v>1.61751152073731</v>
      </c>
      <c r="AG2623" s="34">
        <f t="shared" ref="AG2623:AG2686" si="659">IFERROR(IF(W2623&lt;0,9999,(Z2623+AA2623+AC2623)/W2623),9999)</f>
        <v>1.57638279192274</v>
      </c>
      <c r="AH2623" s="34">
        <v>25656</v>
      </c>
      <c r="AI2623" s="34">
        <v>0</v>
      </c>
      <c r="AJ2623" s="35">
        <v>936</v>
      </c>
      <c r="AK2623" s="35">
        <v>2051</v>
      </c>
      <c r="AL2623" s="35">
        <v>1444</v>
      </c>
      <c r="AM2623" s="34">
        <v>1.5</v>
      </c>
      <c r="AN2623" s="34">
        <f t="shared" ref="AN2623:AN2686" si="660">IF(AM2623*W2623&lt;0,0,AM2623*W2623)</f>
        <v>3417</v>
      </c>
      <c r="AO2623" s="35">
        <v>24</v>
      </c>
      <c r="AP2623" s="35">
        <v>24</v>
      </c>
      <c r="AQ2623" t="s">
        <v>82</v>
      </c>
      <c r="AR2623">
        <v>2</v>
      </c>
      <c r="AS2623" s="34">
        <v>0.76666666666667</v>
      </c>
      <c r="AT2623" t="s">
        <v>83</v>
      </c>
      <c r="AU2623" s="35">
        <f t="shared" si="654"/>
        <v>574.5</v>
      </c>
      <c r="AV2623" s="35">
        <f t="shared" ref="AV2623:AV2686" si="661">IFERROR(ROUNDUP(AU2623/AO2623,0)*AO2623,9999)</f>
        <v>576</v>
      </c>
      <c r="AW2623" s="35">
        <f t="shared" ref="AW2623:AW2686" si="662">IFERROR(IF(W2623&lt;0,9999,((ROUNDUP(AU2623/AO2623,0)*AO2623)+AE2623)/W2623),9999)</f>
        <v>2.05048287971905</v>
      </c>
      <c r="AX2623" s="35">
        <f t="shared" ref="AX2623:AX2686" si="663">IFERROR(IF(W2623&lt;0,9999,((ROUNDUP(AU2623/AP2623,0)*AP2623)+AE2623-AL2623)/W2623),9999)</f>
        <v>1.41659350307287</v>
      </c>
      <c r="AY2623" s="35">
        <f t="shared" ref="AY2623:AY2686" si="664">IF(H2623="DROPPING",IF(AND(AW2623&gt;3,AX2623&gt;3),0,IF(AND(AW2623&lt;=3,AX2623&lt;=3),ROUNDUP(AU2623/AO2623,0)*AO2623,ROUNDUP(AU2623/AP2623,0)*AP2623)),0)</f>
        <v>576</v>
      </c>
      <c r="AZ2623" s="35">
        <f t="shared" ref="AZ2623:AZ2686" si="665">IF(AH2623&lt;=0,0,IF(H2623="DROPPING",IF(AND(AW2623&gt;3,AX2623&gt;3),0,IF(AND(AW2623&lt;=3,AX2623&lt;=3),ROUNDUP(AU2623/AO2623,0)*AO2623,ROUNDUP(AU2623/AP2623,0)*AP2623)),0))</f>
        <v>576</v>
      </c>
      <c r="BA2623" s="27" t="str">
        <f t="shared" ref="BA2623:BA2686" si="666">IF(AND(AW2623&gt;3,AX2623&gt;3),"Kelipatan Kirim/Master box &gt; 3x FC+index",IF(AF2623&lt;=AS2623,"1",IF(AND(AF2623&gt;AS2623,AF2623&lt;=AM2623),"2","3")))</f>
        <v>3</v>
      </c>
      <c r="BB2623" s="34">
        <v>0.000364</v>
      </c>
      <c r="BC2623" s="34">
        <f t="shared" ref="BC2623:BC2686" si="667">BB2623*AZ2623</f>
        <v>0.209664</v>
      </c>
      <c r="BD2623" s="34" t="e">
        <f t="shared" si="652"/>
        <v>#REF!</v>
      </c>
      <c r="BE2623" s="34">
        <v>0.16</v>
      </c>
      <c r="BF2623" s="34">
        <f t="shared" si="655"/>
        <v>92.16</v>
      </c>
      <c r="BG2623" s="34" t="e">
        <f t="shared" si="653"/>
        <v>#REF!</v>
      </c>
      <c r="BH2623" t="str">
        <f>IF(AT2623="UDARA","U","N")&amp;LEFT($C$4,2)&amp;MID($C$4,4,2)&amp;LEFT(A2623,3)&amp;MID(E2623,2,2)&amp;VLOOKUP(E2623,Acuan_Reference!C:L,10,0)</f>
        <v>N1501MDO71S6</v>
      </c>
      <c r="BI2623" t="s">
        <v>84</v>
      </c>
      <c r="BJ2623" t="s">
        <v>119</v>
      </c>
      <c r="BK2623" t="s">
        <v>86</v>
      </c>
      <c r="BL2623" t="s">
        <v>87</v>
      </c>
    </row>
    <row r="2624" hidden="1" spans="1:64">
      <c r="A2624" t="s">
        <v>101</v>
      </c>
      <c r="B2624" t="s">
        <v>75</v>
      </c>
      <c r="C2624" t="s">
        <v>76</v>
      </c>
      <c r="D2624" t="s">
        <v>115</v>
      </c>
      <c r="E2624" t="s">
        <v>312</v>
      </c>
      <c r="F2624" t="s">
        <v>313</v>
      </c>
      <c r="G2624" t="s">
        <v>80</v>
      </c>
      <c r="H2624" t="s">
        <v>81</v>
      </c>
      <c r="I2624" s="34">
        <v>11815</v>
      </c>
      <c r="J2624" s="35">
        <v>2668</v>
      </c>
      <c r="K2624" s="35">
        <v>4075</v>
      </c>
      <c r="L2624" s="35">
        <v>3044</v>
      </c>
      <c r="M2624" s="35">
        <v>1873</v>
      </c>
      <c r="N2624" s="35">
        <v>3810</v>
      </c>
      <c r="O2624" s="35">
        <v>3653</v>
      </c>
      <c r="P2624" s="35">
        <v>4209</v>
      </c>
      <c r="Q2624" s="35">
        <v>2583</v>
      </c>
      <c r="R2624" s="35">
        <v>2931</v>
      </c>
      <c r="S2624" s="35">
        <v>5401</v>
      </c>
      <c r="T2624" s="35">
        <v>3015</v>
      </c>
      <c r="U2624" s="35">
        <v>3692</v>
      </c>
      <c r="V2624" s="34">
        <v>4036</v>
      </c>
      <c r="W2624" s="34">
        <f t="shared" si="656"/>
        <v>3150.66666666667</v>
      </c>
      <c r="X2624" s="35">
        <v>952</v>
      </c>
      <c r="Y2624" s="35">
        <v>0</v>
      </c>
      <c r="Z2624" s="35">
        <v>0</v>
      </c>
      <c r="AA2624" s="34">
        <v>4792</v>
      </c>
      <c r="AB2624" s="34">
        <v>0</v>
      </c>
      <c r="AC2624" s="34">
        <v>1080</v>
      </c>
      <c r="AD2624" s="34">
        <v>744</v>
      </c>
      <c r="AE2624" s="34">
        <f t="shared" si="657"/>
        <v>6616</v>
      </c>
      <c r="AF2624" s="34">
        <f t="shared" si="658"/>
        <v>1.6392467789891</v>
      </c>
      <c r="AG2624" s="34">
        <f t="shared" si="659"/>
        <v>1.86373254337706</v>
      </c>
      <c r="AH2624" s="34">
        <v>25656</v>
      </c>
      <c r="AI2624" s="34">
        <v>0</v>
      </c>
      <c r="AJ2624" s="35">
        <v>936</v>
      </c>
      <c r="AK2624" s="35">
        <v>3833</v>
      </c>
      <c r="AL2624" s="35">
        <v>2745</v>
      </c>
      <c r="AM2624" s="34">
        <v>1.3</v>
      </c>
      <c r="AN2624" s="34">
        <f t="shared" si="660"/>
        <v>4095.86666666667</v>
      </c>
      <c r="AO2624" s="35">
        <v>24</v>
      </c>
      <c r="AP2624" s="35">
        <v>24</v>
      </c>
      <c r="AQ2624" t="s">
        <v>82</v>
      </c>
      <c r="AR2624">
        <v>4</v>
      </c>
      <c r="AS2624" s="34">
        <v>0.5</v>
      </c>
      <c r="AT2624" t="s">
        <v>83</v>
      </c>
      <c r="AU2624" s="35">
        <f t="shared" si="654"/>
        <v>168.65</v>
      </c>
      <c r="AV2624" s="35">
        <f t="shared" si="661"/>
        <v>192</v>
      </c>
      <c r="AW2624" s="35">
        <f t="shared" si="662"/>
        <v>2.16081252644943</v>
      </c>
      <c r="AX2624" s="35">
        <f t="shared" si="663"/>
        <v>1.28956834532374</v>
      </c>
      <c r="AY2624" s="35">
        <f t="shared" si="664"/>
        <v>192</v>
      </c>
      <c r="AZ2624" s="35">
        <f t="shared" si="665"/>
        <v>192</v>
      </c>
      <c r="BA2624" s="27" t="str">
        <f t="shared" si="666"/>
        <v>3</v>
      </c>
      <c r="BB2624" s="34">
        <v>0.000364</v>
      </c>
      <c r="BC2624" s="34">
        <f t="shared" si="667"/>
        <v>0.069888</v>
      </c>
      <c r="BD2624" s="34" t="e">
        <f t="shared" ref="BD2624:BD2687" si="668">BD2623+BC2624</f>
        <v>#REF!</v>
      </c>
      <c r="BE2624" s="34">
        <v>0.16</v>
      </c>
      <c r="BF2624" s="34">
        <f t="shared" si="655"/>
        <v>30.72</v>
      </c>
      <c r="BG2624" s="34" t="e">
        <f t="shared" ref="BG2624:BG2687" si="669">BG2623+BF2624</f>
        <v>#REF!</v>
      </c>
      <c r="BH2624" t="str">
        <f>IF(AT2624="UDARA","U","N")&amp;LEFT($C$4,2)&amp;MID($C$4,4,2)&amp;LEFT(A2624,3)&amp;MID(E2624,2,2)&amp;VLOOKUP(E2624,Acuan_Reference!C:L,10,0)</f>
        <v>N1501MKS71S6</v>
      </c>
      <c r="BI2624" t="s">
        <v>84</v>
      </c>
      <c r="BJ2624" t="s">
        <v>119</v>
      </c>
      <c r="BK2624" t="s">
        <v>86</v>
      </c>
      <c r="BL2624" t="s">
        <v>87</v>
      </c>
    </row>
    <row r="2625" hidden="1" spans="1:64">
      <c r="A2625" t="s">
        <v>102</v>
      </c>
      <c r="B2625" t="s">
        <v>75</v>
      </c>
      <c r="C2625" t="s">
        <v>76</v>
      </c>
      <c r="D2625" t="s">
        <v>115</v>
      </c>
      <c r="E2625" t="s">
        <v>312</v>
      </c>
      <c r="F2625" t="s">
        <v>313</v>
      </c>
      <c r="G2625" t="s">
        <v>80</v>
      </c>
      <c r="H2625" t="s">
        <v>81</v>
      </c>
      <c r="I2625" s="34">
        <v>11815</v>
      </c>
      <c r="J2625" s="35">
        <v>920</v>
      </c>
      <c r="K2625" s="35">
        <v>1082</v>
      </c>
      <c r="L2625" s="35">
        <v>1747</v>
      </c>
      <c r="M2625" s="35">
        <v>960</v>
      </c>
      <c r="N2625" s="35">
        <v>1287</v>
      </c>
      <c r="O2625" s="35">
        <v>1112</v>
      </c>
      <c r="P2625" s="35">
        <v>1458</v>
      </c>
      <c r="Q2625" s="35">
        <v>990</v>
      </c>
      <c r="R2625" s="35">
        <v>944</v>
      </c>
      <c r="S2625" s="35">
        <v>1736</v>
      </c>
      <c r="T2625" s="35">
        <v>1049</v>
      </c>
      <c r="U2625" s="35">
        <v>950</v>
      </c>
      <c r="V2625" s="34">
        <v>1245</v>
      </c>
      <c r="W2625" s="34">
        <f t="shared" si="656"/>
        <v>967.333333333333</v>
      </c>
      <c r="X2625" s="35">
        <v>661</v>
      </c>
      <c r="Y2625" s="35">
        <v>0</v>
      </c>
      <c r="Z2625" s="35">
        <v>0</v>
      </c>
      <c r="AA2625" s="34">
        <v>1609</v>
      </c>
      <c r="AB2625" s="34">
        <v>0</v>
      </c>
      <c r="AC2625" s="34">
        <v>0</v>
      </c>
      <c r="AD2625" s="34">
        <v>0</v>
      </c>
      <c r="AE2625" s="34">
        <f t="shared" si="657"/>
        <v>1609</v>
      </c>
      <c r="AF2625" s="34">
        <f t="shared" si="658"/>
        <v>1.29236947791165</v>
      </c>
      <c r="AG2625" s="34">
        <f t="shared" si="659"/>
        <v>1.66333563059959</v>
      </c>
      <c r="AH2625" s="34">
        <v>25656</v>
      </c>
      <c r="AI2625" s="34">
        <v>0</v>
      </c>
      <c r="AJ2625" s="35">
        <v>936</v>
      </c>
      <c r="AK2625" s="35">
        <v>1290</v>
      </c>
      <c r="AL2625" s="35">
        <v>903</v>
      </c>
      <c r="AM2625" s="34">
        <v>0.8</v>
      </c>
      <c r="AN2625" s="34">
        <f t="shared" si="660"/>
        <v>773.866666666667</v>
      </c>
      <c r="AO2625" s="35">
        <v>24</v>
      </c>
      <c r="AP2625" s="35">
        <v>24</v>
      </c>
      <c r="AQ2625" t="s">
        <v>82</v>
      </c>
      <c r="AR2625">
        <v>8</v>
      </c>
      <c r="AS2625" s="34">
        <v>0.1</v>
      </c>
      <c r="AT2625" t="s">
        <v>83</v>
      </c>
      <c r="AU2625" s="35">
        <f t="shared" si="654"/>
        <v>50.9000000000001</v>
      </c>
      <c r="AV2625" s="35">
        <f t="shared" si="661"/>
        <v>72</v>
      </c>
      <c r="AW2625" s="35">
        <f t="shared" si="662"/>
        <v>1.73776705720193</v>
      </c>
      <c r="AX2625" s="35">
        <f t="shared" si="663"/>
        <v>0.804272915230875</v>
      </c>
      <c r="AY2625" s="35">
        <f t="shared" si="664"/>
        <v>72</v>
      </c>
      <c r="AZ2625" s="35">
        <f t="shared" si="665"/>
        <v>72</v>
      </c>
      <c r="BA2625" s="27" t="str">
        <f t="shared" si="666"/>
        <v>3</v>
      </c>
      <c r="BB2625" s="34">
        <v>0.000364</v>
      </c>
      <c r="BC2625" s="34">
        <f t="shared" si="667"/>
        <v>0.026208</v>
      </c>
      <c r="BD2625" s="34" t="e">
        <f t="shared" si="668"/>
        <v>#REF!</v>
      </c>
      <c r="BE2625" s="34">
        <v>0.16</v>
      </c>
      <c r="BF2625" s="34">
        <f t="shared" si="655"/>
        <v>11.52</v>
      </c>
      <c r="BG2625" s="34" t="e">
        <f t="shared" si="669"/>
        <v>#REF!</v>
      </c>
      <c r="BH2625" t="str">
        <f>IF(AT2625="UDARA","U","N")&amp;LEFT($C$4,2)&amp;MID($C$4,4,2)&amp;LEFT(A2625,3)&amp;MID(E2625,2,2)&amp;VLOOKUP(E2625,Acuan_Reference!C:L,10,0)</f>
        <v>N1501MLG71S6</v>
      </c>
      <c r="BI2625" t="s">
        <v>84</v>
      </c>
      <c r="BJ2625" t="s">
        <v>119</v>
      </c>
      <c r="BK2625" t="s">
        <v>86</v>
      </c>
      <c r="BL2625" t="s">
        <v>87</v>
      </c>
    </row>
    <row r="2626" hidden="1" spans="1:64">
      <c r="A2626" t="s">
        <v>103</v>
      </c>
      <c r="B2626" t="s">
        <v>75</v>
      </c>
      <c r="C2626" t="s">
        <v>76</v>
      </c>
      <c r="D2626" t="s">
        <v>115</v>
      </c>
      <c r="E2626" t="s">
        <v>312</v>
      </c>
      <c r="F2626" t="s">
        <v>313</v>
      </c>
      <c r="G2626" t="s">
        <v>80</v>
      </c>
      <c r="H2626" t="s">
        <v>81</v>
      </c>
      <c r="I2626" s="34">
        <v>11815</v>
      </c>
      <c r="J2626" s="35">
        <v>149</v>
      </c>
      <c r="K2626" s="35">
        <v>438</v>
      </c>
      <c r="L2626" s="35">
        <v>102</v>
      </c>
      <c r="M2626" s="35">
        <v>79</v>
      </c>
      <c r="N2626" s="35">
        <v>301</v>
      </c>
      <c r="O2626" s="35">
        <v>290</v>
      </c>
      <c r="P2626" s="35">
        <v>167</v>
      </c>
      <c r="Q2626" s="35">
        <v>119</v>
      </c>
      <c r="R2626" s="35">
        <v>380</v>
      </c>
      <c r="S2626" s="35">
        <v>341</v>
      </c>
      <c r="T2626" s="35">
        <v>460</v>
      </c>
      <c r="U2626" s="35">
        <v>426</v>
      </c>
      <c r="V2626" s="34">
        <v>409</v>
      </c>
      <c r="W2626" s="34">
        <f t="shared" si="656"/>
        <v>390.666666666667</v>
      </c>
      <c r="X2626" s="35">
        <v>42</v>
      </c>
      <c r="Y2626" s="35">
        <v>0</v>
      </c>
      <c r="Z2626" s="35">
        <v>0</v>
      </c>
      <c r="AA2626" s="34">
        <v>395</v>
      </c>
      <c r="AB2626" s="34">
        <v>0</v>
      </c>
      <c r="AC2626" s="34">
        <v>288</v>
      </c>
      <c r="AD2626" s="34">
        <v>72</v>
      </c>
      <c r="AE2626" s="34">
        <f t="shared" si="657"/>
        <v>755</v>
      </c>
      <c r="AF2626" s="34">
        <f t="shared" si="658"/>
        <v>1.84596577017115</v>
      </c>
      <c r="AG2626" s="34">
        <f t="shared" si="659"/>
        <v>1.74829351535836</v>
      </c>
      <c r="AH2626" s="34">
        <v>25656</v>
      </c>
      <c r="AI2626" s="34">
        <v>0</v>
      </c>
      <c r="AJ2626" s="35">
        <v>936</v>
      </c>
      <c r="AK2626" s="35">
        <v>295</v>
      </c>
      <c r="AL2626" s="35">
        <v>286</v>
      </c>
      <c r="AM2626" s="34">
        <v>1.3</v>
      </c>
      <c r="AN2626" s="34">
        <f t="shared" si="660"/>
        <v>507.866666666667</v>
      </c>
      <c r="AO2626" s="35">
        <v>24</v>
      </c>
      <c r="AP2626" s="35">
        <v>24</v>
      </c>
      <c r="AQ2626" t="s">
        <v>82</v>
      </c>
      <c r="AR2626">
        <v>2</v>
      </c>
      <c r="AS2626" s="34">
        <v>0.36666666666667</v>
      </c>
      <c r="AT2626" t="s">
        <v>83</v>
      </c>
      <c r="AU2626" s="35">
        <f t="shared" si="654"/>
        <v>29.1500000000001</v>
      </c>
      <c r="AV2626" s="35">
        <f t="shared" si="661"/>
        <v>48</v>
      </c>
      <c r="AW2626" s="35">
        <f t="shared" si="662"/>
        <v>2.05546075085324</v>
      </c>
      <c r="AX2626" s="35">
        <f t="shared" si="663"/>
        <v>1.32337883959044</v>
      </c>
      <c r="AY2626" s="35">
        <f t="shared" si="664"/>
        <v>48</v>
      </c>
      <c r="AZ2626" s="35">
        <f t="shared" si="665"/>
        <v>48</v>
      </c>
      <c r="BA2626" s="27" t="str">
        <f t="shared" si="666"/>
        <v>3</v>
      </c>
      <c r="BB2626" s="34">
        <v>0.000364</v>
      </c>
      <c r="BC2626" s="34">
        <f t="shared" si="667"/>
        <v>0.017472</v>
      </c>
      <c r="BD2626" s="34" t="e">
        <f t="shared" si="668"/>
        <v>#REF!</v>
      </c>
      <c r="BE2626" s="34">
        <v>0.16</v>
      </c>
      <c r="BF2626" s="34">
        <f t="shared" si="655"/>
        <v>7.68</v>
      </c>
      <c r="BG2626" s="34" t="e">
        <f t="shared" si="669"/>
        <v>#REF!</v>
      </c>
      <c r="BH2626" t="str">
        <f>IF(AT2626="UDARA","U","N")&amp;LEFT($C$4,2)&amp;MID($C$4,4,2)&amp;LEFT(A2626,3)&amp;MID(E2626,2,2)&amp;VLOOKUP(E2626,Acuan_Reference!C:L,10,0)</f>
        <v>N1501NAD71S6</v>
      </c>
      <c r="BI2626" t="s">
        <v>84</v>
      </c>
      <c r="BJ2626" t="s">
        <v>119</v>
      </c>
      <c r="BK2626" t="s">
        <v>86</v>
      </c>
      <c r="BL2626" t="s">
        <v>87</v>
      </c>
    </row>
    <row r="2627" hidden="1" spans="1:64">
      <c r="A2627" t="s">
        <v>104</v>
      </c>
      <c r="B2627" t="s">
        <v>75</v>
      </c>
      <c r="C2627" t="s">
        <v>76</v>
      </c>
      <c r="D2627" t="s">
        <v>115</v>
      </c>
      <c r="E2627" t="s">
        <v>312</v>
      </c>
      <c r="F2627" t="s">
        <v>313</v>
      </c>
      <c r="G2627" t="s">
        <v>80</v>
      </c>
      <c r="H2627" t="s">
        <v>81</v>
      </c>
      <c r="I2627" s="34">
        <v>11815</v>
      </c>
      <c r="J2627" s="35">
        <v>178</v>
      </c>
      <c r="K2627" s="35">
        <v>211</v>
      </c>
      <c r="L2627" s="35">
        <v>302</v>
      </c>
      <c r="M2627" s="35">
        <v>159</v>
      </c>
      <c r="N2627" s="35">
        <v>174</v>
      </c>
      <c r="O2627" s="35">
        <v>233</v>
      </c>
      <c r="P2627" s="35">
        <v>164</v>
      </c>
      <c r="Q2627" s="35">
        <v>168</v>
      </c>
      <c r="R2627" s="35">
        <v>165</v>
      </c>
      <c r="S2627" s="35">
        <v>448</v>
      </c>
      <c r="T2627" s="35">
        <v>169</v>
      </c>
      <c r="U2627" s="35">
        <v>504</v>
      </c>
      <c r="V2627" s="34">
        <v>373.66666666667</v>
      </c>
      <c r="W2627" s="34">
        <f t="shared" si="656"/>
        <v>287.666666666667</v>
      </c>
      <c r="X2627" s="35">
        <v>42</v>
      </c>
      <c r="Y2627" s="35">
        <v>0</v>
      </c>
      <c r="Z2627" s="35">
        <v>0</v>
      </c>
      <c r="AA2627" s="34">
        <v>400</v>
      </c>
      <c r="AB2627" s="34">
        <v>0</v>
      </c>
      <c r="AC2627" s="34">
        <v>0</v>
      </c>
      <c r="AD2627" s="34">
        <v>72</v>
      </c>
      <c r="AE2627" s="34">
        <f t="shared" si="657"/>
        <v>472</v>
      </c>
      <c r="AF2627" s="34">
        <f t="shared" si="658"/>
        <v>1.26315789473683</v>
      </c>
      <c r="AG2627" s="34">
        <f t="shared" si="659"/>
        <v>1.39049826187717</v>
      </c>
      <c r="AH2627" s="34">
        <v>25656</v>
      </c>
      <c r="AI2627" s="34">
        <v>0</v>
      </c>
      <c r="AJ2627" s="35">
        <v>936</v>
      </c>
      <c r="AK2627" s="35">
        <v>275</v>
      </c>
      <c r="AL2627" s="35">
        <v>190</v>
      </c>
      <c r="AM2627" s="34">
        <v>1</v>
      </c>
      <c r="AN2627" s="34">
        <f t="shared" si="660"/>
        <v>287.666666666667</v>
      </c>
      <c r="AO2627" s="35">
        <v>24</v>
      </c>
      <c r="AP2627" s="35">
        <v>24</v>
      </c>
      <c r="AQ2627" t="s">
        <v>82</v>
      </c>
      <c r="AR2627">
        <v>4</v>
      </c>
      <c r="AS2627" s="34">
        <v>0.26666666666667</v>
      </c>
      <c r="AT2627" t="s">
        <v>83</v>
      </c>
      <c r="AU2627" s="35">
        <f t="shared" si="654"/>
        <v>4.25000000000001</v>
      </c>
      <c r="AV2627" s="35">
        <f t="shared" si="661"/>
        <v>24</v>
      </c>
      <c r="AW2627" s="35">
        <f t="shared" si="662"/>
        <v>1.72421784472769</v>
      </c>
      <c r="AX2627" s="35">
        <f t="shared" si="663"/>
        <v>1.06373117033604</v>
      </c>
      <c r="AY2627" s="35">
        <f t="shared" si="664"/>
        <v>24</v>
      </c>
      <c r="AZ2627" s="35">
        <f t="shared" si="665"/>
        <v>24</v>
      </c>
      <c r="BA2627" s="27" t="str">
        <f t="shared" si="666"/>
        <v>3</v>
      </c>
      <c r="BB2627" s="34">
        <v>0.000364</v>
      </c>
      <c r="BC2627" s="34">
        <f t="shared" si="667"/>
        <v>0.008736</v>
      </c>
      <c r="BD2627" s="34" t="e">
        <f t="shared" si="668"/>
        <v>#REF!</v>
      </c>
      <c r="BE2627" s="34">
        <v>0.16</v>
      </c>
      <c r="BF2627" s="34">
        <f t="shared" si="655"/>
        <v>3.84</v>
      </c>
      <c r="BG2627" s="34" t="e">
        <f t="shared" si="669"/>
        <v>#REF!</v>
      </c>
      <c r="BH2627" t="str">
        <f>IF(AT2627="UDARA","U","N")&amp;LEFT($C$4,2)&amp;MID($C$4,4,2)&amp;LEFT(A2627,3)&amp;MID(E2627,2,2)&amp;VLOOKUP(E2627,Acuan_Reference!C:L,10,0)</f>
        <v>N1501PDG71S6</v>
      </c>
      <c r="BI2627" t="s">
        <v>84</v>
      </c>
      <c r="BJ2627" t="s">
        <v>119</v>
      </c>
      <c r="BK2627" t="s">
        <v>86</v>
      </c>
      <c r="BL2627" t="s">
        <v>87</v>
      </c>
    </row>
    <row r="2628" hidden="1" spans="1:64">
      <c r="A2628" t="s">
        <v>105</v>
      </c>
      <c r="B2628" t="s">
        <v>75</v>
      </c>
      <c r="C2628" t="s">
        <v>76</v>
      </c>
      <c r="D2628" t="s">
        <v>115</v>
      </c>
      <c r="E2628" t="s">
        <v>312</v>
      </c>
      <c r="F2628" t="s">
        <v>313</v>
      </c>
      <c r="G2628" t="s">
        <v>80</v>
      </c>
      <c r="H2628" t="s">
        <v>81</v>
      </c>
      <c r="I2628" s="34">
        <v>11815</v>
      </c>
      <c r="J2628" s="35">
        <v>360</v>
      </c>
      <c r="K2628" s="35">
        <v>407</v>
      </c>
      <c r="L2628" s="35">
        <v>373</v>
      </c>
      <c r="M2628" s="35">
        <v>453</v>
      </c>
      <c r="N2628" s="35">
        <v>582</v>
      </c>
      <c r="O2628" s="35">
        <v>505</v>
      </c>
      <c r="P2628" s="35">
        <v>590</v>
      </c>
      <c r="Q2628" s="35">
        <v>426</v>
      </c>
      <c r="R2628" s="35">
        <v>389</v>
      </c>
      <c r="S2628" s="35">
        <v>462</v>
      </c>
      <c r="T2628" s="35">
        <v>456</v>
      </c>
      <c r="U2628" s="35">
        <v>599</v>
      </c>
      <c r="V2628" s="34">
        <v>505.66666666667</v>
      </c>
      <c r="W2628" s="34">
        <f t="shared" si="656"/>
        <v>457.333333333333</v>
      </c>
      <c r="X2628" s="35">
        <v>150</v>
      </c>
      <c r="Y2628" s="35">
        <v>0</v>
      </c>
      <c r="Z2628" s="35">
        <v>0</v>
      </c>
      <c r="AA2628" s="34">
        <v>535</v>
      </c>
      <c r="AB2628" s="34">
        <v>0</v>
      </c>
      <c r="AC2628" s="34">
        <v>0</v>
      </c>
      <c r="AD2628" s="34">
        <v>96</v>
      </c>
      <c r="AE2628" s="34">
        <f t="shared" si="657"/>
        <v>631</v>
      </c>
      <c r="AF2628" s="34">
        <f t="shared" si="658"/>
        <v>1.24785761371126</v>
      </c>
      <c r="AG2628" s="34">
        <f t="shared" si="659"/>
        <v>1.1698250728863</v>
      </c>
      <c r="AH2628" s="34">
        <v>25656</v>
      </c>
      <c r="AI2628" s="34">
        <v>0</v>
      </c>
      <c r="AJ2628" s="35">
        <v>936</v>
      </c>
      <c r="AK2628" s="35">
        <v>449</v>
      </c>
      <c r="AL2628" s="35">
        <v>317</v>
      </c>
      <c r="AM2628" s="34">
        <v>1</v>
      </c>
      <c r="AN2628" s="34">
        <f t="shared" si="660"/>
        <v>457.333333333333</v>
      </c>
      <c r="AO2628" s="35">
        <v>24</v>
      </c>
      <c r="AP2628" s="35">
        <v>24</v>
      </c>
      <c r="AQ2628" t="s">
        <v>82</v>
      </c>
      <c r="AR2628">
        <v>4</v>
      </c>
      <c r="AS2628" s="34">
        <v>0.26666666666667</v>
      </c>
      <c r="AT2628" t="s">
        <v>83</v>
      </c>
      <c r="AU2628" s="35">
        <f t="shared" si="654"/>
        <v>107.5</v>
      </c>
      <c r="AV2628" s="35">
        <f t="shared" si="661"/>
        <v>120</v>
      </c>
      <c r="AW2628" s="35">
        <f t="shared" si="662"/>
        <v>1.64212827988338</v>
      </c>
      <c r="AX2628" s="35">
        <f t="shared" si="663"/>
        <v>0.948979591836735</v>
      </c>
      <c r="AY2628" s="35">
        <f t="shared" si="664"/>
        <v>120</v>
      </c>
      <c r="AZ2628" s="35">
        <f t="shared" si="665"/>
        <v>120</v>
      </c>
      <c r="BA2628" s="27" t="str">
        <f t="shared" si="666"/>
        <v>3</v>
      </c>
      <c r="BB2628" s="34">
        <v>0.000364</v>
      </c>
      <c r="BC2628" s="34">
        <f t="shared" si="667"/>
        <v>0.04368</v>
      </c>
      <c r="BD2628" s="34" t="e">
        <f t="shared" si="668"/>
        <v>#REF!</v>
      </c>
      <c r="BE2628" s="34">
        <v>0.16</v>
      </c>
      <c r="BF2628" s="34">
        <f t="shared" si="655"/>
        <v>19.2</v>
      </c>
      <c r="BG2628" s="34" t="e">
        <f t="shared" si="669"/>
        <v>#REF!</v>
      </c>
      <c r="BH2628" t="str">
        <f>IF(AT2628="UDARA","U","N")&amp;LEFT($C$4,2)&amp;MID($C$4,4,2)&amp;LEFT(A2628,3)&amp;MID(E2628,2,2)&amp;VLOOKUP(E2628,Acuan_Reference!C:L,10,0)</f>
        <v>N1501PKB71S6</v>
      </c>
      <c r="BI2628" t="s">
        <v>84</v>
      </c>
      <c r="BJ2628" t="s">
        <v>119</v>
      </c>
      <c r="BK2628" t="s">
        <v>86</v>
      </c>
      <c r="BL2628" t="s">
        <v>87</v>
      </c>
    </row>
    <row r="2629" hidden="1" spans="1:64">
      <c r="A2629" t="s">
        <v>106</v>
      </c>
      <c r="B2629" t="s">
        <v>75</v>
      </c>
      <c r="C2629" t="s">
        <v>76</v>
      </c>
      <c r="D2629" t="s">
        <v>115</v>
      </c>
      <c r="E2629" t="s">
        <v>312</v>
      </c>
      <c r="F2629" t="s">
        <v>313</v>
      </c>
      <c r="G2629" t="s">
        <v>80</v>
      </c>
      <c r="H2629" t="s">
        <v>81</v>
      </c>
      <c r="I2629" s="34">
        <v>11815</v>
      </c>
      <c r="J2629" s="35">
        <v>1127</v>
      </c>
      <c r="K2629" s="35">
        <v>1217</v>
      </c>
      <c r="L2629" s="35">
        <v>1626</v>
      </c>
      <c r="M2629" s="35">
        <v>1348</v>
      </c>
      <c r="N2629" s="35">
        <v>1547</v>
      </c>
      <c r="O2629" s="35">
        <v>1061</v>
      </c>
      <c r="P2629" s="35">
        <v>1370</v>
      </c>
      <c r="Q2629" s="35">
        <v>1532</v>
      </c>
      <c r="R2629" s="35">
        <v>1060</v>
      </c>
      <c r="S2629" s="35">
        <v>1617</v>
      </c>
      <c r="T2629" s="35">
        <v>1447</v>
      </c>
      <c r="U2629" s="35">
        <v>1379</v>
      </c>
      <c r="V2629" s="34">
        <v>1481</v>
      </c>
      <c r="W2629" s="34">
        <f t="shared" si="656"/>
        <v>1274.66666666667</v>
      </c>
      <c r="X2629" s="35">
        <v>455</v>
      </c>
      <c r="Y2629" s="35">
        <v>0</v>
      </c>
      <c r="Z2629" s="35">
        <v>0</v>
      </c>
      <c r="AA2629" s="34">
        <v>1412</v>
      </c>
      <c r="AB2629" s="34">
        <v>0</v>
      </c>
      <c r="AC2629" s="34">
        <v>288</v>
      </c>
      <c r="AD2629" s="34">
        <v>336</v>
      </c>
      <c r="AE2629" s="34">
        <f t="shared" si="657"/>
        <v>2036</v>
      </c>
      <c r="AF2629" s="34">
        <f t="shared" si="658"/>
        <v>1.37474679270763</v>
      </c>
      <c r="AG2629" s="34">
        <f t="shared" si="659"/>
        <v>1.3336820083682</v>
      </c>
      <c r="AH2629" s="34">
        <v>25656</v>
      </c>
      <c r="AI2629" s="34">
        <v>0</v>
      </c>
      <c r="AJ2629" s="35">
        <v>936</v>
      </c>
      <c r="AK2629" s="35">
        <v>1479</v>
      </c>
      <c r="AL2629" s="35">
        <v>998</v>
      </c>
      <c r="AM2629" s="34">
        <v>0.9</v>
      </c>
      <c r="AN2629" s="34">
        <f t="shared" si="660"/>
        <v>1147.2</v>
      </c>
      <c r="AO2629" s="35">
        <v>24</v>
      </c>
      <c r="AP2629" s="35">
        <v>24</v>
      </c>
      <c r="AQ2629" t="s">
        <v>82</v>
      </c>
      <c r="AR2629">
        <v>4</v>
      </c>
      <c r="AS2629" s="34">
        <v>0.16666666666667</v>
      </c>
      <c r="AT2629" t="s">
        <v>83</v>
      </c>
      <c r="AU2629" s="35">
        <f t="shared" si="654"/>
        <v>81.8999999999999</v>
      </c>
      <c r="AV2629" s="35">
        <f t="shared" si="661"/>
        <v>96</v>
      </c>
      <c r="AW2629" s="35">
        <f t="shared" si="662"/>
        <v>1.67259414225941</v>
      </c>
      <c r="AX2629" s="35">
        <f t="shared" si="663"/>
        <v>0.889644351464435</v>
      </c>
      <c r="AY2629" s="35">
        <f t="shared" si="664"/>
        <v>96</v>
      </c>
      <c r="AZ2629" s="35">
        <f t="shared" si="665"/>
        <v>96</v>
      </c>
      <c r="BA2629" s="27" t="str">
        <f t="shared" si="666"/>
        <v>3</v>
      </c>
      <c r="BB2629" s="34">
        <v>0.000364</v>
      </c>
      <c r="BC2629" s="34">
        <f t="shared" si="667"/>
        <v>0.034944</v>
      </c>
      <c r="BD2629" s="34" t="e">
        <f t="shared" si="668"/>
        <v>#REF!</v>
      </c>
      <c r="BE2629" s="34">
        <v>0.16</v>
      </c>
      <c r="BF2629" s="34">
        <f t="shared" si="655"/>
        <v>15.36</v>
      </c>
      <c r="BG2629" s="34" t="e">
        <f t="shared" si="669"/>
        <v>#REF!</v>
      </c>
      <c r="BH2629" t="str">
        <f>IF(AT2629="UDARA","U","N")&amp;LEFT($C$4,2)&amp;MID($C$4,4,2)&amp;LEFT(A2629,3)&amp;MID(E2629,2,2)&amp;VLOOKUP(E2629,Acuan_Reference!C:L,10,0)</f>
        <v>N1501PLB71S6</v>
      </c>
      <c r="BI2629" t="s">
        <v>84</v>
      </c>
      <c r="BJ2629" t="s">
        <v>119</v>
      </c>
      <c r="BK2629" t="s">
        <v>86</v>
      </c>
      <c r="BL2629" t="s">
        <v>87</v>
      </c>
    </row>
    <row r="2630" hidden="1" spans="1:64">
      <c r="A2630" t="s">
        <v>107</v>
      </c>
      <c r="B2630" t="s">
        <v>75</v>
      </c>
      <c r="C2630" t="s">
        <v>76</v>
      </c>
      <c r="D2630" t="s">
        <v>115</v>
      </c>
      <c r="E2630" t="s">
        <v>312</v>
      </c>
      <c r="F2630" t="s">
        <v>313</v>
      </c>
      <c r="G2630" t="s">
        <v>80</v>
      </c>
      <c r="H2630" t="s">
        <v>81</v>
      </c>
      <c r="I2630" s="34">
        <v>11815</v>
      </c>
      <c r="J2630" s="35">
        <v>630</v>
      </c>
      <c r="K2630" s="35">
        <v>855</v>
      </c>
      <c r="L2630" s="35">
        <v>1888</v>
      </c>
      <c r="M2630" s="35">
        <v>714</v>
      </c>
      <c r="N2630" s="35">
        <v>1861</v>
      </c>
      <c r="O2630" s="35">
        <v>1079</v>
      </c>
      <c r="P2630" s="35">
        <v>1726</v>
      </c>
      <c r="Q2630" s="35">
        <v>1153</v>
      </c>
      <c r="R2630" s="35">
        <v>1016</v>
      </c>
      <c r="S2630" s="35">
        <v>1532</v>
      </c>
      <c r="T2630" s="35">
        <v>1103</v>
      </c>
      <c r="U2630" s="35">
        <v>1000</v>
      </c>
      <c r="V2630" s="34">
        <v>1211.6666666667</v>
      </c>
      <c r="W2630" s="34">
        <f t="shared" si="656"/>
        <v>995.666666666667</v>
      </c>
      <c r="X2630" s="35">
        <v>10</v>
      </c>
      <c r="Y2630" s="35">
        <v>0</v>
      </c>
      <c r="Z2630" s="35">
        <v>0</v>
      </c>
      <c r="AA2630" s="34">
        <v>1988</v>
      </c>
      <c r="AB2630" s="34">
        <v>1</v>
      </c>
      <c r="AC2630" s="34">
        <v>96</v>
      </c>
      <c r="AD2630" s="34">
        <v>0</v>
      </c>
      <c r="AE2630" s="34">
        <f t="shared" si="657"/>
        <v>2084</v>
      </c>
      <c r="AF2630" s="34">
        <f t="shared" si="658"/>
        <v>1.71994497936722</v>
      </c>
      <c r="AG2630" s="34">
        <f t="shared" si="659"/>
        <v>2.09306996986943</v>
      </c>
      <c r="AH2630" s="34">
        <v>25656</v>
      </c>
      <c r="AI2630" s="34">
        <v>0</v>
      </c>
      <c r="AJ2630" s="35">
        <v>936</v>
      </c>
      <c r="AK2630" s="35">
        <v>1301</v>
      </c>
      <c r="AL2630" s="35">
        <v>884</v>
      </c>
      <c r="AM2630" s="34">
        <v>1.3</v>
      </c>
      <c r="AN2630" s="34">
        <f t="shared" si="660"/>
        <v>1294.36666666667</v>
      </c>
      <c r="AO2630" s="35">
        <v>24</v>
      </c>
      <c r="AP2630" s="35">
        <v>24</v>
      </c>
      <c r="AQ2630" t="s">
        <v>82</v>
      </c>
      <c r="AR2630">
        <v>2</v>
      </c>
      <c r="AS2630" s="34">
        <v>0.43333333333333</v>
      </c>
      <c r="AT2630" t="s">
        <v>83</v>
      </c>
      <c r="AU2630" s="35">
        <f t="shared" si="654"/>
        <v>70.7750000000001</v>
      </c>
      <c r="AV2630" s="35">
        <f t="shared" si="661"/>
        <v>72</v>
      </c>
      <c r="AW2630" s="35">
        <f t="shared" si="662"/>
        <v>2.1653833277536</v>
      </c>
      <c r="AX2630" s="35">
        <f t="shared" si="663"/>
        <v>1.27753598928691</v>
      </c>
      <c r="AY2630" s="35">
        <f t="shared" si="664"/>
        <v>72</v>
      </c>
      <c r="AZ2630" s="35">
        <f t="shared" si="665"/>
        <v>72</v>
      </c>
      <c r="BA2630" s="27" t="str">
        <f t="shared" si="666"/>
        <v>3</v>
      </c>
      <c r="BB2630" s="34">
        <v>0.000364</v>
      </c>
      <c r="BC2630" s="34">
        <f t="shared" si="667"/>
        <v>0.026208</v>
      </c>
      <c r="BD2630" s="34" t="e">
        <f t="shared" si="668"/>
        <v>#REF!</v>
      </c>
      <c r="BE2630" s="34">
        <v>0.16</v>
      </c>
      <c r="BF2630" s="34">
        <f t="shared" si="655"/>
        <v>11.52</v>
      </c>
      <c r="BG2630" s="34" t="e">
        <f t="shared" si="669"/>
        <v>#REF!</v>
      </c>
      <c r="BH2630" t="str">
        <f>IF(AT2630="UDARA","U","N")&amp;LEFT($C$4,2)&amp;MID($C$4,4,2)&amp;LEFT(A2630,3)&amp;MID(E2630,2,2)&amp;VLOOKUP(E2630,Acuan_Reference!C:L,10,0)</f>
        <v>N1501PTK71S6</v>
      </c>
      <c r="BI2630" t="s">
        <v>84</v>
      </c>
      <c r="BJ2630" t="s">
        <v>119</v>
      </c>
      <c r="BK2630" t="s">
        <v>86</v>
      </c>
      <c r="BL2630" t="s">
        <v>87</v>
      </c>
    </row>
    <row r="2631" hidden="1" spans="1:64">
      <c r="A2631" t="s">
        <v>108</v>
      </c>
      <c r="B2631" t="s">
        <v>75</v>
      </c>
      <c r="C2631" t="s">
        <v>76</v>
      </c>
      <c r="D2631" t="s">
        <v>115</v>
      </c>
      <c r="E2631" t="s">
        <v>312</v>
      </c>
      <c r="F2631" t="s">
        <v>313</v>
      </c>
      <c r="G2631" t="s">
        <v>80</v>
      </c>
      <c r="H2631" t="s">
        <v>81</v>
      </c>
      <c r="I2631" s="34">
        <v>11815</v>
      </c>
      <c r="J2631" s="35">
        <v>909</v>
      </c>
      <c r="K2631" s="35">
        <v>856</v>
      </c>
      <c r="L2631" s="35">
        <v>1446</v>
      </c>
      <c r="M2631" s="35">
        <v>908</v>
      </c>
      <c r="N2631" s="35">
        <v>1308</v>
      </c>
      <c r="O2631" s="35">
        <v>972</v>
      </c>
      <c r="P2631" s="35">
        <v>1390</v>
      </c>
      <c r="Q2631" s="35">
        <v>742</v>
      </c>
      <c r="R2631" s="35">
        <v>1304</v>
      </c>
      <c r="S2631" s="35">
        <v>1316</v>
      </c>
      <c r="T2631" s="35">
        <v>1079</v>
      </c>
      <c r="U2631" s="35">
        <v>1037</v>
      </c>
      <c r="V2631" s="34">
        <v>1144</v>
      </c>
      <c r="W2631" s="34">
        <f t="shared" si="656"/>
        <v>1003.66666666667</v>
      </c>
      <c r="X2631" s="35">
        <v>439</v>
      </c>
      <c r="Y2631" s="35">
        <v>0</v>
      </c>
      <c r="Z2631" s="35">
        <v>0</v>
      </c>
      <c r="AA2631" s="34">
        <v>1368</v>
      </c>
      <c r="AB2631" s="34">
        <v>0</v>
      </c>
      <c r="AC2631" s="34">
        <v>96</v>
      </c>
      <c r="AD2631" s="34">
        <v>0</v>
      </c>
      <c r="AE2631" s="34">
        <f t="shared" si="657"/>
        <v>1464</v>
      </c>
      <c r="AF2631" s="34">
        <f t="shared" si="658"/>
        <v>1.27972027972028</v>
      </c>
      <c r="AG2631" s="34">
        <f t="shared" si="659"/>
        <v>1.45865161076054</v>
      </c>
      <c r="AH2631" s="34">
        <v>25656</v>
      </c>
      <c r="AI2631" s="34">
        <v>0</v>
      </c>
      <c r="AJ2631" s="35">
        <v>936</v>
      </c>
      <c r="AK2631" s="35">
        <v>1181</v>
      </c>
      <c r="AL2631" s="35">
        <v>895</v>
      </c>
      <c r="AM2631" s="34">
        <v>0.8</v>
      </c>
      <c r="AN2631" s="34">
        <f t="shared" si="660"/>
        <v>802.933333333333</v>
      </c>
      <c r="AO2631" s="35">
        <v>24</v>
      </c>
      <c r="AP2631" s="35">
        <v>24</v>
      </c>
      <c r="AQ2631" t="s">
        <v>82</v>
      </c>
      <c r="AR2631">
        <v>4</v>
      </c>
      <c r="AS2631" s="34">
        <v>0.066666666666667</v>
      </c>
      <c r="AT2631" t="s">
        <v>83</v>
      </c>
      <c r="AU2631" s="35">
        <f t="shared" ref="AU2631:AU2694" si="670">IF(OR(H2631="PINDAH DISTRIBUTOR",H2631="PESTA NO BUFFER",H2631="PESTA"),0,IF(AL2631+AN2631&lt;AE2631,0,IF((0.75*((AL2631+AN2631)-AE2631))&lt;0,0,0.75*((AL2631+AN2631)-AE2631))))</f>
        <v>175.45</v>
      </c>
      <c r="AV2631" s="35">
        <f t="shared" si="661"/>
        <v>192</v>
      </c>
      <c r="AW2631" s="35">
        <f t="shared" si="662"/>
        <v>1.64995018266357</v>
      </c>
      <c r="AX2631" s="35">
        <f t="shared" si="663"/>
        <v>0.758219860511458</v>
      </c>
      <c r="AY2631" s="35">
        <f t="shared" si="664"/>
        <v>192</v>
      </c>
      <c r="AZ2631" s="35">
        <f t="shared" si="665"/>
        <v>192</v>
      </c>
      <c r="BA2631" s="27" t="str">
        <f t="shared" si="666"/>
        <v>3</v>
      </c>
      <c r="BB2631" s="34">
        <v>0.000364</v>
      </c>
      <c r="BC2631" s="34">
        <f t="shared" si="667"/>
        <v>0.069888</v>
      </c>
      <c r="BD2631" s="34" t="e">
        <f t="shared" si="668"/>
        <v>#REF!</v>
      </c>
      <c r="BE2631" s="34">
        <v>0.16</v>
      </c>
      <c r="BF2631" s="34">
        <f t="shared" ref="BF2631:BF2694" si="671">BE2631*AY2631</f>
        <v>30.72</v>
      </c>
      <c r="BG2631" s="34" t="e">
        <f t="shared" si="669"/>
        <v>#REF!</v>
      </c>
      <c r="BH2631" t="str">
        <f>IF(AT2631="UDARA","U","N")&amp;LEFT($C$4,2)&amp;MID($C$4,4,2)&amp;LEFT(A2631,3)&amp;MID(E2631,2,2)&amp;VLOOKUP(E2631,Acuan_Reference!C:L,10,0)</f>
        <v>N1501PWT71S6</v>
      </c>
      <c r="BI2631" t="s">
        <v>84</v>
      </c>
      <c r="BJ2631" t="s">
        <v>119</v>
      </c>
      <c r="BK2631" t="s">
        <v>86</v>
      </c>
      <c r="BL2631" t="s">
        <v>87</v>
      </c>
    </row>
    <row r="2632" hidden="1" spans="1:64">
      <c r="A2632" t="s">
        <v>109</v>
      </c>
      <c r="B2632" t="s">
        <v>75</v>
      </c>
      <c r="C2632" t="s">
        <v>76</v>
      </c>
      <c r="D2632" t="s">
        <v>115</v>
      </c>
      <c r="E2632" t="s">
        <v>312</v>
      </c>
      <c r="F2632" t="s">
        <v>313</v>
      </c>
      <c r="G2632" t="s">
        <v>80</v>
      </c>
      <c r="H2632" t="s">
        <v>81</v>
      </c>
      <c r="I2632" s="34">
        <v>11815</v>
      </c>
      <c r="J2632" s="35">
        <v>2010</v>
      </c>
      <c r="K2632" s="35">
        <v>2989</v>
      </c>
      <c r="L2632" s="35">
        <v>3760</v>
      </c>
      <c r="M2632" s="35">
        <v>2090</v>
      </c>
      <c r="N2632" s="35">
        <v>4223</v>
      </c>
      <c r="O2632" s="35">
        <v>3627</v>
      </c>
      <c r="P2632" s="35">
        <v>3901</v>
      </c>
      <c r="Q2632" s="35">
        <v>2207</v>
      </c>
      <c r="R2632" s="35">
        <v>2781</v>
      </c>
      <c r="S2632" s="35">
        <v>5464</v>
      </c>
      <c r="T2632" s="35">
        <v>2244</v>
      </c>
      <c r="U2632" s="35">
        <v>2562</v>
      </c>
      <c r="V2632" s="34">
        <v>3423.3333333333</v>
      </c>
      <c r="W2632" s="34">
        <f t="shared" si="656"/>
        <v>2448</v>
      </c>
      <c r="X2632" s="35">
        <v>1539</v>
      </c>
      <c r="Y2632" s="35">
        <v>0</v>
      </c>
      <c r="Z2632" s="35">
        <v>0</v>
      </c>
      <c r="AA2632" s="34">
        <v>3573</v>
      </c>
      <c r="AB2632" s="34">
        <v>0</v>
      </c>
      <c r="AC2632" s="34">
        <v>0</v>
      </c>
      <c r="AD2632" s="34">
        <v>48</v>
      </c>
      <c r="AE2632" s="34">
        <f t="shared" si="657"/>
        <v>3621</v>
      </c>
      <c r="AF2632" s="34">
        <f t="shared" si="658"/>
        <v>1.05774099318404</v>
      </c>
      <c r="AG2632" s="34">
        <f t="shared" si="659"/>
        <v>1.45955882352941</v>
      </c>
      <c r="AH2632" s="34">
        <v>25656</v>
      </c>
      <c r="AI2632" s="34">
        <v>0</v>
      </c>
      <c r="AJ2632" s="35">
        <v>936</v>
      </c>
      <c r="AK2632" s="35">
        <v>3670</v>
      </c>
      <c r="AL2632" s="35">
        <v>2538</v>
      </c>
      <c r="AM2632" s="34">
        <v>0.6</v>
      </c>
      <c r="AN2632" s="34">
        <f t="shared" si="660"/>
        <v>1468.8</v>
      </c>
      <c r="AO2632" s="35">
        <v>24</v>
      </c>
      <c r="AP2632" s="35">
        <v>24</v>
      </c>
      <c r="AQ2632" t="s">
        <v>82</v>
      </c>
      <c r="AR2632">
        <v>8</v>
      </c>
      <c r="AS2632" s="34">
        <v>0.1</v>
      </c>
      <c r="AT2632" t="s">
        <v>83</v>
      </c>
      <c r="AU2632" s="35">
        <f t="shared" si="670"/>
        <v>289.35</v>
      </c>
      <c r="AV2632" s="35">
        <f t="shared" si="661"/>
        <v>312</v>
      </c>
      <c r="AW2632" s="35">
        <f t="shared" si="662"/>
        <v>1.60661764705882</v>
      </c>
      <c r="AX2632" s="35">
        <f t="shared" si="663"/>
        <v>0.569852941176471</v>
      </c>
      <c r="AY2632" s="35">
        <f t="shared" si="664"/>
        <v>312</v>
      </c>
      <c r="AZ2632" s="35">
        <f t="shared" si="665"/>
        <v>312</v>
      </c>
      <c r="BA2632" s="27" t="str">
        <f t="shared" si="666"/>
        <v>3</v>
      </c>
      <c r="BB2632" s="34">
        <v>0.000364</v>
      </c>
      <c r="BC2632" s="34">
        <f t="shared" si="667"/>
        <v>0.113568</v>
      </c>
      <c r="BD2632" s="34" t="e">
        <f t="shared" si="668"/>
        <v>#REF!</v>
      </c>
      <c r="BE2632" s="34">
        <v>0.16</v>
      </c>
      <c r="BF2632" s="34">
        <f t="shared" si="671"/>
        <v>49.92</v>
      </c>
      <c r="BG2632" s="34" t="e">
        <f t="shared" si="669"/>
        <v>#REF!</v>
      </c>
      <c r="BH2632" t="str">
        <f>IF(AT2632="UDARA","U","N")&amp;LEFT($C$4,2)&amp;MID($C$4,4,2)&amp;LEFT(A2632,3)&amp;MID(E2632,2,2)&amp;VLOOKUP(E2632,Acuan_Reference!C:L,10,0)</f>
        <v>N1501SBY71S6</v>
      </c>
      <c r="BI2632" t="s">
        <v>84</v>
      </c>
      <c r="BJ2632" t="s">
        <v>119</v>
      </c>
      <c r="BK2632" t="s">
        <v>86</v>
      </c>
      <c r="BL2632" t="s">
        <v>87</v>
      </c>
    </row>
    <row r="2633" hidden="1" spans="1:64">
      <c r="A2633" t="s">
        <v>110</v>
      </c>
      <c r="B2633" t="s">
        <v>75</v>
      </c>
      <c r="C2633" t="s">
        <v>76</v>
      </c>
      <c r="D2633" t="s">
        <v>115</v>
      </c>
      <c r="E2633" t="s">
        <v>312</v>
      </c>
      <c r="F2633" t="s">
        <v>313</v>
      </c>
      <c r="G2633" t="s">
        <v>80</v>
      </c>
      <c r="H2633" t="s">
        <v>81</v>
      </c>
      <c r="I2633" s="34">
        <v>11815</v>
      </c>
      <c r="J2633" s="35">
        <v>1442</v>
      </c>
      <c r="K2633" s="35">
        <v>1830</v>
      </c>
      <c r="L2633" s="35">
        <v>1749</v>
      </c>
      <c r="M2633" s="35">
        <v>1188</v>
      </c>
      <c r="N2633" s="35">
        <v>1470</v>
      </c>
      <c r="O2633" s="35">
        <v>1108</v>
      </c>
      <c r="P2633" s="35">
        <v>1491</v>
      </c>
      <c r="Q2633" s="35">
        <v>1291</v>
      </c>
      <c r="R2633" s="35">
        <v>1973</v>
      </c>
      <c r="S2633" s="35">
        <v>2051</v>
      </c>
      <c r="T2633" s="35">
        <v>1236</v>
      </c>
      <c r="U2633" s="35">
        <v>1574</v>
      </c>
      <c r="V2633" s="34">
        <v>1620.3333333333</v>
      </c>
      <c r="W2633" s="34">
        <f t="shared" si="656"/>
        <v>1361</v>
      </c>
      <c r="X2633" s="35">
        <v>454</v>
      </c>
      <c r="Y2633" s="35">
        <v>0</v>
      </c>
      <c r="Z2633" s="35">
        <v>0</v>
      </c>
      <c r="AA2633" s="34">
        <v>1658</v>
      </c>
      <c r="AB2633" s="34">
        <v>0</v>
      </c>
      <c r="AC2633" s="34">
        <v>0</v>
      </c>
      <c r="AD2633" s="34">
        <v>144</v>
      </c>
      <c r="AE2633" s="34">
        <f t="shared" si="657"/>
        <v>1802</v>
      </c>
      <c r="AF2633" s="34">
        <f t="shared" si="658"/>
        <v>1.11211684838513</v>
      </c>
      <c r="AG2633" s="34">
        <f t="shared" si="659"/>
        <v>1.21822189566495</v>
      </c>
      <c r="AH2633" s="34">
        <v>25656</v>
      </c>
      <c r="AI2633" s="34">
        <v>0</v>
      </c>
      <c r="AJ2633" s="35">
        <v>936</v>
      </c>
      <c r="AK2633" s="35">
        <v>1867</v>
      </c>
      <c r="AL2633" s="35">
        <v>1273</v>
      </c>
      <c r="AM2633" s="34">
        <v>0.7</v>
      </c>
      <c r="AN2633" s="34">
        <f t="shared" si="660"/>
        <v>952.7</v>
      </c>
      <c r="AO2633" s="35">
        <v>24</v>
      </c>
      <c r="AP2633" s="35">
        <v>24</v>
      </c>
      <c r="AQ2633" t="s">
        <v>82</v>
      </c>
      <c r="AR2633">
        <v>8</v>
      </c>
      <c r="AS2633" s="34">
        <v>0.066666666666667</v>
      </c>
      <c r="AT2633" t="s">
        <v>83</v>
      </c>
      <c r="AU2633" s="35">
        <f t="shared" si="670"/>
        <v>317.775</v>
      </c>
      <c r="AV2633" s="35">
        <f t="shared" si="661"/>
        <v>336</v>
      </c>
      <c r="AW2633" s="35">
        <f t="shared" si="662"/>
        <v>1.57090374724467</v>
      </c>
      <c r="AX2633" s="35">
        <f t="shared" si="663"/>
        <v>0.635562086700955</v>
      </c>
      <c r="AY2633" s="35">
        <f t="shared" si="664"/>
        <v>336</v>
      </c>
      <c r="AZ2633" s="35">
        <f t="shared" si="665"/>
        <v>336</v>
      </c>
      <c r="BA2633" s="27" t="str">
        <f t="shared" si="666"/>
        <v>3</v>
      </c>
      <c r="BB2633" s="34">
        <v>0.000364</v>
      </c>
      <c r="BC2633" s="34">
        <f t="shared" si="667"/>
        <v>0.122304</v>
      </c>
      <c r="BD2633" s="34" t="e">
        <f t="shared" si="668"/>
        <v>#REF!</v>
      </c>
      <c r="BE2633" s="34">
        <v>0.16</v>
      </c>
      <c r="BF2633" s="34">
        <f t="shared" si="671"/>
        <v>53.76</v>
      </c>
      <c r="BG2633" s="34" t="e">
        <f t="shared" si="669"/>
        <v>#REF!</v>
      </c>
      <c r="BH2633" t="str">
        <f>IF(AT2633="UDARA","U","N")&amp;LEFT($C$4,2)&amp;MID($C$4,4,2)&amp;LEFT(A2633,3)&amp;MID(E2633,2,2)&amp;VLOOKUP(E2633,Acuan_Reference!C:L,10,0)</f>
        <v>N1501SLO71S6</v>
      </c>
      <c r="BI2633" t="s">
        <v>84</v>
      </c>
      <c r="BJ2633" t="s">
        <v>119</v>
      </c>
      <c r="BK2633" t="s">
        <v>86</v>
      </c>
      <c r="BL2633" t="s">
        <v>87</v>
      </c>
    </row>
    <row r="2634" hidden="1" spans="1:64">
      <c r="A2634" t="s">
        <v>111</v>
      </c>
      <c r="B2634" t="s">
        <v>75</v>
      </c>
      <c r="C2634" t="s">
        <v>76</v>
      </c>
      <c r="D2634" t="s">
        <v>115</v>
      </c>
      <c r="E2634" t="s">
        <v>312</v>
      </c>
      <c r="F2634" t="s">
        <v>313</v>
      </c>
      <c r="G2634" t="s">
        <v>80</v>
      </c>
      <c r="H2634" t="s">
        <v>81</v>
      </c>
      <c r="I2634" s="34">
        <v>11815</v>
      </c>
      <c r="J2634" s="35">
        <v>630</v>
      </c>
      <c r="K2634" s="35">
        <v>1095</v>
      </c>
      <c r="L2634" s="35">
        <v>846</v>
      </c>
      <c r="M2634" s="35">
        <v>751</v>
      </c>
      <c r="N2634" s="35">
        <v>957</v>
      </c>
      <c r="O2634" s="35">
        <v>1261</v>
      </c>
      <c r="P2634" s="35">
        <v>1052</v>
      </c>
      <c r="Q2634" s="35">
        <v>676</v>
      </c>
      <c r="R2634" s="35">
        <v>1214</v>
      </c>
      <c r="S2634" s="35">
        <v>1182</v>
      </c>
      <c r="T2634" s="35">
        <v>881</v>
      </c>
      <c r="U2634" s="35">
        <v>1018</v>
      </c>
      <c r="V2634" s="34">
        <v>1027</v>
      </c>
      <c r="W2634" s="34">
        <f t="shared" si="656"/>
        <v>897.333333333333</v>
      </c>
      <c r="X2634" s="35">
        <v>419</v>
      </c>
      <c r="Y2634" s="35">
        <v>200</v>
      </c>
      <c r="Z2634" s="35">
        <v>0</v>
      </c>
      <c r="AA2634" s="34">
        <v>1761</v>
      </c>
      <c r="AB2634" s="34">
        <v>0</v>
      </c>
      <c r="AC2634" s="34">
        <v>288</v>
      </c>
      <c r="AD2634" s="34">
        <v>0</v>
      </c>
      <c r="AE2634" s="34">
        <f t="shared" si="657"/>
        <v>2049</v>
      </c>
      <c r="AF2634" s="34">
        <f t="shared" si="658"/>
        <v>1.99513145082765</v>
      </c>
      <c r="AG2634" s="34">
        <f t="shared" si="659"/>
        <v>2.2834323922734</v>
      </c>
      <c r="AH2634" s="34">
        <v>25656</v>
      </c>
      <c r="AI2634" s="34">
        <v>0</v>
      </c>
      <c r="AJ2634" s="35">
        <v>936</v>
      </c>
      <c r="AK2634" s="35">
        <v>1079</v>
      </c>
      <c r="AL2634" s="35">
        <v>793</v>
      </c>
      <c r="AM2634" s="34">
        <v>1.5</v>
      </c>
      <c r="AN2634" s="34">
        <f t="shared" si="660"/>
        <v>1346</v>
      </c>
      <c r="AO2634" s="35">
        <v>24</v>
      </c>
      <c r="AP2634" s="35">
        <v>24</v>
      </c>
      <c r="AQ2634" t="s">
        <v>82</v>
      </c>
      <c r="AR2634">
        <v>2</v>
      </c>
      <c r="AS2634" s="34">
        <v>0.53333333333333</v>
      </c>
      <c r="AT2634" t="s">
        <v>83</v>
      </c>
      <c r="AU2634" s="35">
        <f t="shared" si="670"/>
        <v>67.5</v>
      </c>
      <c r="AV2634" s="35">
        <f t="shared" si="661"/>
        <v>72</v>
      </c>
      <c r="AW2634" s="35">
        <f t="shared" si="662"/>
        <v>2.36367013372957</v>
      </c>
      <c r="AX2634" s="35">
        <f t="shared" si="663"/>
        <v>1.47994056463596</v>
      </c>
      <c r="AY2634" s="35">
        <f t="shared" si="664"/>
        <v>72</v>
      </c>
      <c r="AZ2634" s="35">
        <f t="shared" si="665"/>
        <v>72</v>
      </c>
      <c r="BA2634" s="27" t="str">
        <f t="shared" si="666"/>
        <v>3</v>
      </c>
      <c r="BB2634" s="34">
        <v>0.000364</v>
      </c>
      <c r="BC2634" s="34">
        <f t="shared" si="667"/>
        <v>0.026208</v>
      </c>
      <c r="BD2634" s="34" t="e">
        <f t="shared" si="668"/>
        <v>#REF!</v>
      </c>
      <c r="BE2634" s="34">
        <v>0.16</v>
      </c>
      <c r="BF2634" s="34">
        <f t="shared" si="671"/>
        <v>11.52</v>
      </c>
      <c r="BG2634" s="34" t="e">
        <f t="shared" si="669"/>
        <v>#REF!</v>
      </c>
      <c r="BH2634" t="str">
        <f>IF(AT2634="UDARA","U","N")&amp;LEFT($C$4,2)&amp;MID($C$4,4,2)&amp;LEFT(A2634,3)&amp;MID(E2634,2,2)&amp;VLOOKUP(E2634,Acuan_Reference!C:L,10,0)</f>
        <v>N1501SMD71S6</v>
      </c>
      <c r="BI2634" t="s">
        <v>84</v>
      </c>
      <c r="BJ2634" t="s">
        <v>119</v>
      </c>
      <c r="BK2634" t="s">
        <v>86</v>
      </c>
      <c r="BL2634" t="s">
        <v>87</v>
      </c>
    </row>
    <row r="2635" hidden="1" spans="1:64">
      <c r="A2635" t="s">
        <v>112</v>
      </c>
      <c r="B2635" t="s">
        <v>75</v>
      </c>
      <c r="C2635" t="s">
        <v>76</v>
      </c>
      <c r="D2635" t="s">
        <v>115</v>
      </c>
      <c r="E2635" t="s">
        <v>312</v>
      </c>
      <c r="F2635" t="s">
        <v>313</v>
      </c>
      <c r="G2635" t="s">
        <v>80</v>
      </c>
      <c r="H2635" t="s">
        <v>81</v>
      </c>
      <c r="I2635" s="34">
        <v>11815</v>
      </c>
      <c r="J2635" s="35">
        <v>1240</v>
      </c>
      <c r="K2635" s="35">
        <v>2581</v>
      </c>
      <c r="L2635" s="35">
        <v>1883</v>
      </c>
      <c r="M2635" s="35">
        <v>1509</v>
      </c>
      <c r="N2635" s="35">
        <v>1534</v>
      </c>
      <c r="O2635" s="35">
        <v>2096</v>
      </c>
      <c r="P2635" s="35">
        <v>2496</v>
      </c>
      <c r="Q2635" s="35">
        <v>871</v>
      </c>
      <c r="R2635" s="35">
        <v>1578</v>
      </c>
      <c r="S2635" s="35">
        <v>2412</v>
      </c>
      <c r="T2635" s="35">
        <v>1131</v>
      </c>
      <c r="U2635" s="35">
        <v>2007</v>
      </c>
      <c r="V2635" s="34">
        <v>1850</v>
      </c>
      <c r="W2635" s="34">
        <f t="shared" si="656"/>
        <v>1459</v>
      </c>
      <c r="X2635" s="35">
        <v>479</v>
      </c>
      <c r="Y2635" s="35">
        <v>0</v>
      </c>
      <c r="Z2635" s="35">
        <v>0</v>
      </c>
      <c r="AA2635" s="34">
        <v>1609</v>
      </c>
      <c r="AB2635" s="34">
        <v>0</v>
      </c>
      <c r="AC2635" s="34">
        <v>0</v>
      </c>
      <c r="AD2635" s="34">
        <v>312</v>
      </c>
      <c r="AE2635" s="34">
        <f t="shared" si="657"/>
        <v>1921</v>
      </c>
      <c r="AF2635" s="34">
        <f t="shared" si="658"/>
        <v>1.03837837837838</v>
      </c>
      <c r="AG2635" s="34">
        <f t="shared" si="659"/>
        <v>1.1028101439342</v>
      </c>
      <c r="AH2635" s="34">
        <v>25656</v>
      </c>
      <c r="AI2635" s="34">
        <v>0</v>
      </c>
      <c r="AJ2635" s="35">
        <v>936</v>
      </c>
      <c r="AK2635" s="35">
        <v>1707</v>
      </c>
      <c r="AL2635" s="35">
        <v>1239</v>
      </c>
      <c r="AM2635" s="34">
        <v>0.7</v>
      </c>
      <c r="AN2635" s="34">
        <f t="shared" si="660"/>
        <v>1021.3</v>
      </c>
      <c r="AO2635" s="35">
        <v>24</v>
      </c>
      <c r="AP2635" s="35">
        <v>24</v>
      </c>
      <c r="AQ2635" t="s">
        <v>82</v>
      </c>
      <c r="AR2635">
        <v>8</v>
      </c>
      <c r="AS2635" s="34">
        <v>0.066666666666667</v>
      </c>
      <c r="AT2635" t="s">
        <v>83</v>
      </c>
      <c r="AU2635" s="35">
        <f t="shared" si="670"/>
        <v>254.475</v>
      </c>
      <c r="AV2635" s="35">
        <f t="shared" si="661"/>
        <v>264</v>
      </c>
      <c r="AW2635" s="35">
        <f t="shared" si="662"/>
        <v>1.49760109664154</v>
      </c>
      <c r="AX2635" s="35">
        <f t="shared" si="663"/>
        <v>0.648389307745031</v>
      </c>
      <c r="AY2635" s="35">
        <f t="shared" si="664"/>
        <v>264</v>
      </c>
      <c r="AZ2635" s="35">
        <f t="shared" si="665"/>
        <v>264</v>
      </c>
      <c r="BA2635" s="27" t="str">
        <f t="shared" si="666"/>
        <v>3</v>
      </c>
      <c r="BB2635" s="34">
        <v>0.000364</v>
      </c>
      <c r="BC2635" s="34">
        <f t="shared" si="667"/>
        <v>0.096096</v>
      </c>
      <c r="BD2635" s="34" t="e">
        <f t="shared" si="668"/>
        <v>#REF!</v>
      </c>
      <c r="BE2635" s="34">
        <v>0.16</v>
      </c>
      <c r="BF2635" s="34">
        <f t="shared" si="671"/>
        <v>42.24</v>
      </c>
      <c r="BG2635" s="34" t="e">
        <f t="shared" si="669"/>
        <v>#REF!</v>
      </c>
      <c r="BH2635" t="str">
        <f>IF(AT2635="UDARA","U","N")&amp;LEFT($C$4,2)&amp;MID($C$4,4,2)&amp;LEFT(A2635,3)&amp;MID(E2635,2,2)&amp;VLOOKUP(E2635,Acuan_Reference!C:L,10,0)</f>
        <v>N1501SMG71S6</v>
      </c>
      <c r="BI2635" t="s">
        <v>84</v>
      </c>
      <c r="BJ2635" t="s">
        <v>119</v>
      </c>
      <c r="BK2635" t="s">
        <v>86</v>
      </c>
      <c r="BL2635" t="s">
        <v>87</v>
      </c>
    </row>
    <row r="2636" hidden="1" spans="1:64">
      <c r="A2636" t="s">
        <v>113</v>
      </c>
      <c r="B2636" t="s">
        <v>75</v>
      </c>
      <c r="C2636" t="s">
        <v>76</v>
      </c>
      <c r="D2636" t="s">
        <v>115</v>
      </c>
      <c r="E2636" t="s">
        <v>312</v>
      </c>
      <c r="F2636" t="s">
        <v>313</v>
      </c>
      <c r="G2636" t="s">
        <v>80</v>
      </c>
      <c r="H2636" t="s">
        <v>81</v>
      </c>
      <c r="I2636" s="34">
        <v>11815</v>
      </c>
      <c r="J2636" s="35">
        <v>2357</v>
      </c>
      <c r="K2636" s="35">
        <v>3787</v>
      </c>
      <c r="L2636" s="35">
        <v>4399</v>
      </c>
      <c r="M2636" s="35">
        <v>3082</v>
      </c>
      <c r="N2636" s="35">
        <v>4222</v>
      </c>
      <c r="O2636" s="35">
        <v>4003</v>
      </c>
      <c r="P2636" s="35">
        <v>4746</v>
      </c>
      <c r="Q2636" s="35">
        <v>4331</v>
      </c>
      <c r="R2636" s="35">
        <v>3664</v>
      </c>
      <c r="S2636" s="35">
        <v>5364</v>
      </c>
      <c r="T2636" s="35">
        <v>3087</v>
      </c>
      <c r="U2636" s="35">
        <v>3597</v>
      </c>
      <c r="V2636" s="34">
        <v>4016</v>
      </c>
      <c r="W2636" s="34">
        <f t="shared" si="656"/>
        <v>3205</v>
      </c>
      <c r="X2636" s="35">
        <v>1679</v>
      </c>
      <c r="Y2636" s="35">
        <v>0</v>
      </c>
      <c r="Z2636" s="35">
        <v>0</v>
      </c>
      <c r="AA2636" s="34">
        <v>2343</v>
      </c>
      <c r="AB2636" s="34">
        <v>0</v>
      </c>
      <c r="AC2636" s="34">
        <v>0</v>
      </c>
      <c r="AD2636" s="34">
        <v>0</v>
      </c>
      <c r="AE2636" s="34">
        <f t="shared" si="657"/>
        <v>2343</v>
      </c>
      <c r="AF2636" s="34">
        <f t="shared" si="658"/>
        <v>0.583416334661355</v>
      </c>
      <c r="AG2636" s="34">
        <f t="shared" si="659"/>
        <v>0.731045241809672</v>
      </c>
      <c r="AH2636" s="34">
        <v>25656</v>
      </c>
      <c r="AI2636" s="34">
        <v>0</v>
      </c>
      <c r="AJ2636" s="35">
        <v>936</v>
      </c>
      <c r="AK2636" s="35">
        <v>4691</v>
      </c>
      <c r="AL2636" s="35">
        <v>2931</v>
      </c>
      <c r="AM2636" s="34">
        <v>0.25</v>
      </c>
      <c r="AN2636" s="34">
        <f t="shared" si="660"/>
        <v>801.25</v>
      </c>
      <c r="AO2636" s="35">
        <v>24</v>
      </c>
      <c r="AP2636" s="35">
        <v>24</v>
      </c>
      <c r="AQ2636" t="s">
        <v>82</v>
      </c>
      <c r="AR2636">
        <v>12</v>
      </c>
      <c r="AS2636" s="34">
        <v>0.033333333333333</v>
      </c>
      <c r="AT2636" t="s">
        <v>83</v>
      </c>
      <c r="AU2636" s="35">
        <f t="shared" si="670"/>
        <v>1041.9375</v>
      </c>
      <c r="AV2636" s="35">
        <f t="shared" si="661"/>
        <v>1056</v>
      </c>
      <c r="AW2636" s="35">
        <f t="shared" si="662"/>
        <v>1.06053042121685</v>
      </c>
      <c r="AX2636" s="35">
        <f t="shared" si="663"/>
        <v>0.146021840873635</v>
      </c>
      <c r="AY2636" s="35">
        <f t="shared" si="664"/>
        <v>1056</v>
      </c>
      <c r="AZ2636" s="35">
        <f t="shared" si="665"/>
        <v>1056</v>
      </c>
      <c r="BA2636" s="27" t="str">
        <f t="shared" si="666"/>
        <v>3</v>
      </c>
      <c r="BB2636" s="34">
        <v>0.000364</v>
      </c>
      <c r="BC2636" s="34">
        <f t="shared" si="667"/>
        <v>0.384384</v>
      </c>
      <c r="BD2636" s="34" t="e">
        <f t="shared" si="668"/>
        <v>#REF!</v>
      </c>
      <c r="BE2636" s="34">
        <v>0.16</v>
      </c>
      <c r="BF2636" s="34">
        <f t="shared" si="671"/>
        <v>168.96</v>
      </c>
      <c r="BG2636" s="34" t="e">
        <f t="shared" si="669"/>
        <v>#REF!</v>
      </c>
      <c r="BH2636" t="str">
        <f>IF(AT2636="UDARA","U","N")&amp;LEFT($C$4,2)&amp;MID($C$4,4,2)&amp;LEFT(A2636,3)&amp;MID(E2636,2,2)&amp;VLOOKUP(E2636,Acuan_Reference!C:L,10,0)</f>
        <v>N1501TGR71S6</v>
      </c>
      <c r="BI2636" t="s">
        <v>84</v>
      </c>
      <c r="BJ2636" t="s">
        <v>119</v>
      </c>
      <c r="BK2636" t="s">
        <v>86</v>
      </c>
      <c r="BL2636" t="s">
        <v>87</v>
      </c>
    </row>
    <row r="2637" hidden="1" spans="1:64">
      <c r="A2637" t="s">
        <v>114</v>
      </c>
      <c r="B2637" t="s">
        <v>75</v>
      </c>
      <c r="C2637" t="s">
        <v>76</v>
      </c>
      <c r="D2637" t="s">
        <v>115</v>
      </c>
      <c r="E2637" t="s">
        <v>312</v>
      </c>
      <c r="F2637" t="s">
        <v>313</v>
      </c>
      <c r="G2637" t="s">
        <v>80</v>
      </c>
      <c r="H2637" t="s">
        <v>81</v>
      </c>
      <c r="I2637" s="34">
        <v>11815</v>
      </c>
      <c r="J2637" s="35">
        <v>961</v>
      </c>
      <c r="K2637" s="35">
        <v>855</v>
      </c>
      <c r="L2637" s="35">
        <v>842</v>
      </c>
      <c r="M2637" s="35">
        <v>1021</v>
      </c>
      <c r="N2637" s="35">
        <v>1083</v>
      </c>
      <c r="O2637" s="35">
        <v>970</v>
      </c>
      <c r="P2637" s="35">
        <v>1321</v>
      </c>
      <c r="Q2637" s="35">
        <v>675</v>
      </c>
      <c r="R2637" s="35">
        <v>650</v>
      </c>
      <c r="S2637" s="35">
        <v>1134</v>
      </c>
      <c r="T2637" s="35">
        <v>590</v>
      </c>
      <c r="U2637" s="35">
        <v>1007</v>
      </c>
      <c r="V2637" s="34">
        <v>910.33333333333</v>
      </c>
      <c r="W2637" s="34">
        <f t="shared" si="656"/>
        <v>724</v>
      </c>
      <c r="X2637" s="35">
        <v>427</v>
      </c>
      <c r="Y2637" s="35">
        <v>0</v>
      </c>
      <c r="Z2637" s="35">
        <v>0</v>
      </c>
      <c r="AA2637" s="34">
        <v>1151</v>
      </c>
      <c r="AB2637" s="34">
        <v>0</v>
      </c>
      <c r="AC2637" s="34">
        <v>0</v>
      </c>
      <c r="AD2637" s="34">
        <v>0</v>
      </c>
      <c r="AE2637" s="34">
        <f t="shared" si="657"/>
        <v>1151</v>
      </c>
      <c r="AF2637" s="34">
        <f t="shared" si="658"/>
        <v>1.26437202489931</v>
      </c>
      <c r="AG2637" s="34">
        <f t="shared" si="659"/>
        <v>1.58977900552486</v>
      </c>
      <c r="AH2637" s="34">
        <v>25656</v>
      </c>
      <c r="AI2637" s="34">
        <v>0</v>
      </c>
      <c r="AJ2637" s="35">
        <v>936</v>
      </c>
      <c r="AK2637" s="35">
        <v>864</v>
      </c>
      <c r="AL2637" s="35">
        <v>575</v>
      </c>
      <c r="AM2637" s="34">
        <v>0.7</v>
      </c>
      <c r="AN2637" s="34">
        <f t="shared" si="660"/>
        <v>506.8</v>
      </c>
      <c r="AO2637" s="35">
        <v>24</v>
      </c>
      <c r="AP2637" s="35">
        <v>24</v>
      </c>
      <c r="AQ2637" t="s">
        <v>82</v>
      </c>
      <c r="AR2637">
        <v>8</v>
      </c>
      <c r="AS2637" s="34">
        <v>0.066666666666667</v>
      </c>
      <c r="AT2637" t="s">
        <v>83</v>
      </c>
      <c r="AU2637" s="35">
        <f t="shared" si="670"/>
        <v>0</v>
      </c>
      <c r="AV2637" s="35">
        <f t="shared" si="661"/>
        <v>0</v>
      </c>
      <c r="AW2637" s="35">
        <f t="shared" si="662"/>
        <v>1.58977900552486</v>
      </c>
      <c r="AX2637" s="35">
        <f t="shared" si="663"/>
        <v>0.795580110497238</v>
      </c>
      <c r="AY2637" s="35">
        <f t="shared" si="664"/>
        <v>0</v>
      </c>
      <c r="AZ2637" s="35">
        <f t="shared" si="665"/>
        <v>0</v>
      </c>
      <c r="BA2637" s="27" t="str">
        <f t="shared" si="666"/>
        <v>3</v>
      </c>
      <c r="BB2637" s="34">
        <v>0.000364</v>
      </c>
      <c r="BC2637" s="34">
        <f t="shared" si="667"/>
        <v>0</v>
      </c>
      <c r="BD2637" s="34" t="e">
        <f t="shared" si="668"/>
        <v>#REF!</v>
      </c>
      <c r="BE2637" s="34">
        <v>0.16</v>
      </c>
      <c r="BF2637" s="34">
        <f t="shared" si="671"/>
        <v>0</v>
      </c>
      <c r="BG2637" s="34" t="e">
        <f t="shared" si="669"/>
        <v>#REF!</v>
      </c>
      <c r="BH2637" t="str">
        <f>IF(AT2637="UDARA","U","N")&amp;LEFT($C$4,2)&amp;MID($C$4,4,2)&amp;LEFT(A2637,3)&amp;MID(E2637,2,2)&amp;VLOOKUP(E2637,Acuan_Reference!C:L,10,0)</f>
        <v>N1501YGY71S6</v>
      </c>
      <c r="BI2637" t="s">
        <v>84</v>
      </c>
      <c r="BJ2637" t="s">
        <v>119</v>
      </c>
      <c r="BK2637" t="s">
        <v>86</v>
      </c>
      <c r="BL2637" t="s">
        <v>87</v>
      </c>
    </row>
    <row r="2638" hidden="1" spans="1:64">
      <c r="A2638" t="s">
        <v>74</v>
      </c>
      <c r="B2638" t="s">
        <v>75</v>
      </c>
      <c r="C2638" t="s">
        <v>76</v>
      </c>
      <c r="D2638" t="s">
        <v>180</v>
      </c>
      <c r="E2638" t="s">
        <v>314</v>
      </c>
      <c r="F2638" t="s">
        <v>315</v>
      </c>
      <c r="G2638" t="s">
        <v>118</v>
      </c>
      <c r="H2638" t="s">
        <v>81</v>
      </c>
      <c r="I2638" s="34">
        <v>11220</v>
      </c>
      <c r="J2638" s="35">
        <v>121</v>
      </c>
      <c r="K2638" s="35">
        <v>146</v>
      </c>
      <c r="L2638" s="35">
        <v>184</v>
      </c>
      <c r="M2638" s="35">
        <v>111</v>
      </c>
      <c r="N2638" s="35">
        <v>165</v>
      </c>
      <c r="O2638" s="35">
        <v>239</v>
      </c>
      <c r="P2638" s="35">
        <v>350</v>
      </c>
      <c r="Q2638" s="35">
        <v>169</v>
      </c>
      <c r="R2638" s="35">
        <v>239</v>
      </c>
      <c r="S2638" s="35">
        <v>194</v>
      </c>
      <c r="T2638" s="35">
        <v>325</v>
      </c>
      <c r="U2638" s="35">
        <v>337</v>
      </c>
      <c r="V2638" s="34">
        <v>285.33333333333</v>
      </c>
      <c r="W2638" s="34">
        <f t="shared" si="656"/>
        <v>287.666666666667</v>
      </c>
      <c r="X2638" s="35">
        <v>92</v>
      </c>
      <c r="Y2638" s="35">
        <v>0</v>
      </c>
      <c r="Z2638" s="35">
        <v>0</v>
      </c>
      <c r="AA2638" s="34">
        <v>541</v>
      </c>
      <c r="AB2638" s="34">
        <v>0</v>
      </c>
      <c r="AC2638" s="34">
        <v>0</v>
      </c>
      <c r="AD2638" s="34">
        <v>0</v>
      </c>
      <c r="AE2638" s="34">
        <f t="shared" si="657"/>
        <v>541</v>
      </c>
      <c r="AF2638" s="34">
        <f t="shared" si="658"/>
        <v>1.8960280373832</v>
      </c>
      <c r="AG2638" s="34">
        <f t="shared" si="659"/>
        <v>1.88064889918888</v>
      </c>
      <c r="AH2638" s="34">
        <v>960</v>
      </c>
      <c r="AI2638" s="34">
        <v>0</v>
      </c>
      <c r="AJ2638" s="35">
        <v>3840</v>
      </c>
      <c r="AK2638" s="35">
        <v>190</v>
      </c>
      <c r="AL2638" s="35">
        <v>201</v>
      </c>
      <c r="AM2638" s="34">
        <v>0.7</v>
      </c>
      <c r="AN2638" s="34">
        <f t="shared" si="660"/>
        <v>201.366666666667</v>
      </c>
      <c r="AO2638" s="35">
        <v>240</v>
      </c>
      <c r="AP2638" s="35">
        <v>240</v>
      </c>
      <c r="AQ2638" t="s">
        <v>82</v>
      </c>
      <c r="AR2638">
        <v>8</v>
      </c>
      <c r="AS2638" s="34">
        <v>0.066666666666667</v>
      </c>
      <c r="AT2638" t="s">
        <v>83</v>
      </c>
      <c r="AU2638" s="35">
        <f t="shared" si="670"/>
        <v>0</v>
      </c>
      <c r="AV2638" s="35">
        <f t="shared" si="661"/>
        <v>0</v>
      </c>
      <c r="AW2638" s="35">
        <f t="shared" si="662"/>
        <v>1.88064889918888</v>
      </c>
      <c r="AX2638" s="35">
        <f t="shared" si="663"/>
        <v>1.1819235225956</v>
      </c>
      <c r="AY2638" s="35">
        <f t="shared" si="664"/>
        <v>0</v>
      </c>
      <c r="AZ2638" s="35">
        <f t="shared" si="665"/>
        <v>0</v>
      </c>
      <c r="BA2638" s="27" t="str">
        <f t="shared" si="666"/>
        <v>3</v>
      </c>
      <c r="BB2638" s="34">
        <v>0.00015059</v>
      </c>
      <c r="BC2638" s="34">
        <f t="shared" si="667"/>
        <v>0</v>
      </c>
      <c r="BD2638" s="34" t="e">
        <f t="shared" si="668"/>
        <v>#REF!</v>
      </c>
      <c r="BE2638" s="34">
        <v>0.08</v>
      </c>
      <c r="BF2638" s="34">
        <f t="shared" si="671"/>
        <v>0</v>
      </c>
      <c r="BG2638" s="34" t="e">
        <f t="shared" si="669"/>
        <v>#REF!</v>
      </c>
      <c r="BH2638" t="str">
        <f>IF(AT2638="UDARA","U","N")&amp;LEFT($C$4,2)&amp;MID($C$4,4,2)&amp;LEFT(A2638,3)&amp;MID(E2638,2,2)&amp;VLOOKUP(E2638,Acuan_Reference!C:L,10,0)</f>
        <v>N1501BDG71S2</v>
      </c>
      <c r="BI2638" t="s">
        <v>84</v>
      </c>
      <c r="BJ2638" t="s">
        <v>119</v>
      </c>
      <c r="BK2638" t="s">
        <v>86</v>
      </c>
      <c r="BL2638" t="s">
        <v>87</v>
      </c>
    </row>
    <row r="2639" hidden="1" spans="1:64">
      <c r="A2639" t="s">
        <v>88</v>
      </c>
      <c r="B2639" t="s">
        <v>75</v>
      </c>
      <c r="C2639" t="s">
        <v>76</v>
      </c>
      <c r="D2639" t="s">
        <v>180</v>
      </c>
      <c r="E2639" t="s">
        <v>314</v>
      </c>
      <c r="F2639" t="s">
        <v>315</v>
      </c>
      <c r="G2639" t="s">
        <v>118</v>
      </c>
      <c r="H2639" t="s">
        <v>81</v>
      </c>
      <c r="I2639" s="34">
        <v>11220</v>
      </c>
      <c r="J2639" s="35">
        <v>171</v>
      </c>
      <c r="K2639" s="35">
        <v>268</v>
      </c>
      <c r="L2639" s="35">
        <v>60</v>
      </c>
      <c r="M2639" s="35">
        <v>431</v>
      </c>
      <c r="N2639" s="35">
        <v>416</v>
      </c>
      <c r="O2639" s="35">
        <v>114</v>
      </c>
      <c r="P2639" s="35">
        <v>453</v>
      </c>
      <c r="Q2639" s="35">
        <v>24</v>
      </c>
      <c r="R2639" s="35">
        <v>452</v>
      </c>
      <c r="S2639" s="35">
        <v>627</v>
      </c>
      <c r="T2639" s="35">
        <v>104</v>
      </c>
      <c r="U2639" s="35">
        <v>84</v>
      </c>
      <c r="V2639" s="34">
        <v>271.66666666667</v>
      </c>
      <c r="W2639" s="34">
        <f t="shared" si="656"/>
        <v>167.333333333333</v>
      </c>
      <c r="X2639" s="35">
        <v>75</v>
      </c>
      <c r="Y2639" s="35">
        <v>0</v>
      </c>
      <c r="Z2639" s="35">
        <v>0</v>
      </c>
      <c r="AA2639" s="34">
        <v>685</v>
      </c>
      <c r="AB2639" s="34">
        <v>0</v>
      </c>
      <c r="AC2639" s="34">
        <v>0</v>
      </c>
      <c r="AD2639" s="34">
        <v>0</v>
      </c>
      <c r="AE2639" s="34">
        <f t="shared" si="657"/>
        <v>685</v>
      </c>
      <c r="AF2639" s="34">
        <f t="shared" si="658"/>
        <v>2.52147239263801</v>
      </c>
      <c r="AG2639" s="34">
        <f t="shared" si="659"/>
        <v>4.09362549800797</v>
      </c>
      <c r="AH2639" s="34">
        <v>960</v>
      </c>
      <c r="AI2639" s="34">
        <v>0</v>
      </c>
      <c r="AJ2639" s="35">
        <v>3840</v>
      </c>
      <c r="AK2639" s="35">
        <v>348</v>
      </c>
      <c r="AL2639" s="35">
        <v>314</v>
      </c>
      <c r="AM2639" s="34">
        <v>0.6</v>
      </c>
      <c r="AN2639" s="34">
        <f t="shared" si="660"/>
        <v>100.4</v>
      </c>
      <c r="AO2639" s="35">
        <v>240</v>
      </c>
      <c r="AP2639" s="35">
        <v>240</v>
      </c>
      <c r="AQ2639" t="s">
        <v>82</v>
      </c>
      <c r="AR2639">
        <v>8</v>
      </c>
      <c r="AS2639" s="34">
        <v>0.033333333333333</v>
      </c>
      <c r="AT2639" t="s">
        <v>83</v>
      </c>
      <c r="AU2639" s="35">
        <f t="shared" si="670"/>
        <v>0</v>
      </c>
      <c r="AV2639" s="35">
        <f t="shared" si="661"/>
        <v>0</v>
      </c>
      <c r="AW2639" s="35">
        <f t="shared" si="662"/>
        <v>4.09362549800797</v>
      </c>
      <c r="AX2639" s="35">
        <f t="shared" si="663"/>
        <v>2.21713147410359</v>
      </c>
      <c r="AY2639" s="35">
        <f t="shared" si="664"/>
        <v>0</v>
      </c>
      <c r="AZ2639" s="35">
        <f t="shared" si="665"/>
        <v>0</v>
      </c>
      <c r="BA2639" s="27" t="str">
        <f t="shared" si="666"/>
        <v>3</v>
      </c>
      <c r="BB2639" s="34">
        <v>0.00015059</v>
      </c>
      <c r="BC2639" s="34">
        <f t="shared" si="667"/>
        <v>0</v>
      </c>
      <c r="BD2639" s="34" t="e">
        <f t="shared" si="668"/>
        <v>#REF!</v>
      </c>
      <c r="BE2639" s="34">
        <v>0.08</v>
      </c>
      <c r="BF2639" s="34">
        <f t="shared" si="671"/>
        <v>0</v>
      </c>
      <c r="BG2639" s="34" t="e">
        <f t="shared" si="669"/>
        <v>#REF!</v>
      </c>
      <c r="BH2639" t="str">
        <f>IF(AT2639="UDARA","U","N")&amp;LEFT($C$4,2)&amp;MID($C$4,4,2)&amp;LEFT(A2639,3)&amp;MID(E2639,2,2)&amp;VLOOKUP(E2639,Acuan_Reference!C:L,10,0)</f>
        <v>N1501BGR71S2</v>
      </c>
      <c r="BI2639" t="s">
        <v>84</v>
      </c>
      <c r="BJ2639" t="s">
        <v>119</v>
      </c>
      <c r="BK2639" t="s">
        <v>86</v>
      </c>
      <c r="BL2639" t="s">
        <v>87</v>
      </c>
    </row>
    <row r="2640" hidden="1" spans="1:64">
      <c r="A2640" t="s">
        <v>89</v>
      </c>
      <c r="B2640" t="s">
        <v>75</v>
      </c>
      <c r="C2640" t="s">
        <v>76</v>
      </c>
      <c r="D2640" t="s">
        <v>180</v>
      </c>
      <c r="E2640" t="s">
        <v>314</v>
      </c>
      <c r="F2640" t="s">
        <v>315</v>
      </c>
      <c r="G2640" t="s">
        <v>118</v>
      </c>
      <c r="H2640" t="s">
        <v>81</v>
      </c>
      <c r="I2640" s="34">
        <v>11220</v>
      </c>
      <c r="J2640" s="35">
        <v>0</v>
      </c>
      <c r="K2640" s="35">
        <v>0</v>
      </c>
      <c r="L2640" s="35">
        <v>0</v>
      </c>
      <c r="M2640" s="35">
        <v>0</v>
      </c>
      <c r="N2640" s="35">
        <v>0</v>
      </c>
      <c r="O2640" s="35">
        <v>0</v>
      </c>
      <c r="P2640" s="35">
        <v>0</v>
      </c>
      <c r="Q2640" s="35">
        <v>0</v>
      </c>
      <c r="R2640" s="35">
        <v>0</v>
      </c>
      <c r="S2640" s="35">
        <v>0</v>
      </c>
      <c r="T2640" s="35">
        <v>0</v>
      </c>
      <c r="U2640" s="35">
        <v>0</v>
      </c>
      <c r="V2640" s="34">
        <v>0</v>
      </c>
      <c r="W2640" s="34">
        <f t="shared" si="656"/>
        <v>0</v>
      </c>
      <c r="X2640" s="35">
        <v>0</v>
      </c>
      <c r="Y2640" s="35">
        <v>0</v>
      </c>
      <c r="Z2640" s="35">
        <v>0</v>
      </c>
      <c r="AA2640" s="34">
        <v>0</v>
      </c>
      <c r="AB2640" s="34">
        <v>0</v>
      </c>
      <c r="AC2640" s="34">
        <v>0</v>
      </c>
      <c r="AD2640" s="34">
        <v>0</v>
      </c>
      <c r="AE2640" s="34">
        <f t="shared" si="657"/>
        <v>0</v>
      </c>
      <c r="AF2640" s="34">
        <f t="shared" si="658"/>
        <v>9999</v>
      </c>
      <c r="AG2640" s="34">
        <f t="shared" si="659"/>
        <v>9999</v>
      </c>
      <c r="AH2640" s="34">
        <v>960</v>
      </c>
      <c r="AI2640" s="34">
        <v>0</v>
      </c>
      <c r="AJ2640" s="35">
        <v>3840</v>
      </c>
      <c r="AK2640" s="35">
        <v>0</v>
      </c>
      <c r="AL2640" s="35">
        <v>0</v>
      </c>
      <c r="AM2640" s="34">
        <v>1.3</v>
      </c>
      <c r="AN2640" s="34">
        <f t="shared" si="660"/>
        <v>0</v>
      </c>
      <c r="AO2640" s="35">
        <v>240</v>
      </c>
      <c r="AP2640" s="35">
        <v>240</v>
      </c>
      <c r="AQ2640" t="s">
        <v>82</v>
      </c>
      <c r="AR2640">
        <v>4</v>
      </c>
      <c r="AS2640" s="34">
        <v>0.53333333333333</v>
      </c>
      <c r="AT2640" t="s">
        <v>83</v>
      </c>
      <c r="AU2640" s="35">
        <f t="shared" si="670"/>
        <v>0</v>
      </c>
      <c r="AV2640" s="35">
        <f t="shared" si="661"/>
        <v>0</v>
      </c>
      <c r="AW2640" s="35">
        <f t="shared" si="662"/>
        <v>9999</v>
      </c>
      <c r="AX2640" s="35">
        <f t="shared" si="663"/>
        <v>9999</v>
      </c>
      <c r="AY2640" s="35">
        <f t="shared" si="664"/>
        <v>0</v>
      </c>
      <c r="AZ2640" s="35">
        <f t="shared" si="665"/>
        <v>0</v>
      </c>
      <c r="BA2640" s="27" t="str">
        <f t="shared" si="666"/>
        <v>Kelipatan Kirim/Master box &gt; 3x FC+index</v>
      </c>
      <c r="BB2640" s="34">
        <v>0.00015059</v>
      </c>
      <c r="BC2640" s="34">
        <f t="shared" si="667"/>
        <v>0</v>
      </c>
      <c r="BD2640" s="34" t="e">
        <f t="shared" si="668"/>
        <v>#REF!</v>
      </c>
      <c r="BE2640" s="34">
        <v>0.08</v>
      </c>
      <c r="BF2640" s="34">
        <f t="shared" si="671"/>
        <v>0</v>
      </c>
      <c r="BG2640" s="34" t="e">
        <f t="shared" si="669"/>
        <v>#REF!</v>
      </c>
      <c r="BH2640" t="str">
        <f>IF(AT2640="UDARA","U","N")&amp;LEFT($C$4,2)&amp;MID($C$4,4,2)&amp;LEFT(A2640,3)&amp;MID(E2640,2,2)&amp;VLOOKUP(E2640,Acuan_Reference!C:L,10,0)</f>
        <v>N1501BJM71S2</v>
      </c>
      <c r="BI2640" t="s">
        <v>84</v>
      </c>
      <c r="BJ2640" t="s">
        <v>119</v>
      </c>
      <c r="BK2640" t="s">
        <v>86</v>
      </c>
      <c r="BL2640" t="s">
        <v>87</v>
      </c>
    </row>
    <row r="2641" hidden="1" spans="1:64">
      <c r="A2641" t="s">
        <v>90</v>
      </c>
      <c r="B2641" t="s">
        <v>75</v>
      </c>
      <c r="C2641" t="s">
        <v>76</v>
      </c>
      <c r="D2641" t="s">
        <v>180</v>
      </c>
      <c r="E2641" t="s">
        <v>314</v>
      </c>
      <c r="F2641" t="s">
        <v>315</v>
      </c>
      <c r="G2641" t="s">
        <v>118</v>
      </c>
      <c r="H2641" t="s">
        <v>81</v>
      </c>
      <c r="I2641" s="34">
        <v>11220</v>
      </c>
      <c r="J2641" s="35">
        <v>610</v>
      </c>
      <c r="K2641" s="35">
        <v>1561</v>
      </c>
      <c r="L2641" s="35">
        <v>1107</v>
      </c>
      <c r="M2641" s="35">
        <v>1030</v>
      </c>
      <c r="N2641" s="35">
        <v>843</v>
      </c>
      <c r="O2641" s="35">
        <v>991</v>
      </c>
      <c r="P2641" s="35">
        <v>1006</v>
      </c>
      <c r="Q2641" s="35">
        <v>1298</v>
      </c>
      <c r="R2641" s="35">
        <v>437</v>
      </c>
      <c r="S2641" s="35">
        <v>381</v>
      </c>
      <c r="T2641" s="35">
        <v>1740</v>
      </c>
      <c r="U2641" s="35">
        <v>138</v>
      </c>
      <c r="V2641" s="34">
        <v>753</v>
      </c>
      <c r="W2641" s="34">
        <f t="shared" si="656"/>
        <v>852.333333333333</v>
      </c>
      <c r="X2641" s="35">
        <v>659</v>
      </c>
      <c r="Y2641" s="35">
        <v>0</v>
      </c>
      <c r="Z2641" s="35">
        <v>0</v>
      </c>
      <c r="AA2641" s="34">
        <v>897</v>
      </c>
      <c r="AB2641" s="34">
        <v>0</v>
      </c>
      <c r="AC2641" s="34">
        <v>0</v>
      </c>
      <c r="AD2641" s="34">
        <v>0</v>
      </c>
      <c r="AE2641" s="34">
        <f t="shared" si="657"/>
        <v>897</v>
      </c>
      <c r="AF2641" s="34">
        <f t="shared" si="658"/>
        <v>1.19123505976096</v>
      </c>
      <c r="AG2641" s="34">
        <f t="shared" si="659"/>
        <v>1.05240516229957</v>
      </c>
      <c r="AH2641" s="34">
        <v>960</v>
      </c>
      <c r="AI2641" s="34">
        <v>0</v>
      </c>
      <c r="AJ2641" s="35">
        <v>3840</v>
      </c>
      <c r="AK2641" s="35">
        <v>667</v>
      </c>
      <c r="AL2641" s="35">
        <v>679</v>
      </c>
      <c r="AM2641" s="34">
        <v>0.6</v>
      </c>
      <c r="AN2641" s="34">
        <f t="shared" si="660"/>
        <v>511.4</v>
      </c>
      <c r="AO2641" s="35">
        <v>240</v>
      </c>
      <c r="AP2641" s="35">
        <v>240</v>
      </c>
      <c r="AQ2641" t="s">
        <v>82</v>
      </c>
      <c r="AR2641">
        <v>12</v>
      </c>
      <c r="AS2641" s="34">
        <v>0.033333333333333</v>
      </c>
      <c r="AT2641" t="s">
        <v>83</v>
      </c>
      <c r="AU2641" s="35">
        <f t="shared" si="670"/>
        <v>220.05</v>
      </c>
      <c r="AV2641" s="35">
        <f t="shared" si="661"/>
        <v>240</v>
      </c>
      <c r="AW2641" s="35">
        <f t="shared" si="662"/>
        <v>1.33398513883457</v>
      </c>
      <c r="AX2641" s="35">
        <f t="shared" si="663"/>
        <v>0.537348455220962</v>
      </c>
      <c r="AY2641" s="35">
        <f t="shared" si="664"/>
        <v>240</v>
      </c>
      <c r="AZ2641" s="35">
        <f t="shared" si="665"/>
        <v>240</v>
      </c>
      <c r="BA2641" s="27" t="str">
        <f t="shared" si="666"/>
        <v>3</v>
      </c>
      <c r="BB2641" s="34">
        <v>0.00015059</v>
      </c>
      <c r="BC2641" s="34">
        <f t="shared" si="667"/>
        <v>0.0361416</v>
      </c>
      <c r="BD2641" s="34" t="e">
        <f t="shared" si="668"/>
        <v>#REF!</v>
      </c>
      <c r="BE2641" s="34">
        <v>0.08</v>
      </c>
      <c r="BF2641" s="34">
        <f t="shared" si="671"/>
        <v>19.2</v>
      </c>
      <c r="BG2641" s="34" t="e">
        <f t="shared" si="669"/>
        <v>#REF!</v>
      </c>
      <c r="BH2641" t="str">
        <f>IF(AT2641="UDARA","U","N")&amp;LEFT($C$4,2)&amp;MID($C$4,4,2)&amp;LEFT(A2641,3)&amp;MID(E2641,2,2)&amp;VLOOKUP(E2641,Acuan_Reference!C:L,10,0)</f>
        <v>N1501BKS71S2</v>
      </c>
      <c r="BI2641" t="s">
        <v>84</v>
      </c>
      <c r="BJ2641" t="s">
        <v>119</v>
      </c>
      <c r="BK2641" t="s">
        <v>86</v>
      </c>
      <c r="BL2641" t="s">
        <v>87</v>
      </c>
    </row>
    <row r="2642" hidden="1" spans="1:64">
      <c r="A2642" t="s">
        <v>91</v>
      </c>
      <c r="B2642" t="s">
        <v>75</v>
      </c>
      <c r="C2642" t="s">
        <v>76</v>
      </c>
      <c r="D2642" t="s">
        <v>180</v>
      </c>
      <c r="E2642" t="s">
        <v>314</v>
      </c>
      <c r="F2642" t="s">
        <v>315</v>
      </c>
      <c r="G2642" t="s">
        <v>118</v>
      </c>
      <c r="H2642" t="s">
        <v>81</v>
      </c>
      <c r="I2642" s="34">
        <v>11220</v>
      </c>
      <c r="J2642" s="35">
        <v>0</v>
      </c>
      <c r="K2642" s="35">
        <v>0</v>
      </c>
      <c r="L2642" s="35">
        <v>0</v>
      </c>
      <c r="M2642" s="35">
        <v>0</v>
      </c>
      <c r="N2642" s="35">
        <v>3</v>
      </c>
      <c r="O2642" s="35">
        <v>15</v>
      </c>
      <c r="P2642" s="35">
        <v>42</v>
      </c>
      <c r="Q2642" s="35">
        <v>27</v>
      </c>
      <c r="R2642" s="35">
        <v>6</v>
      </c>
      <c r="S2642" s="35">
        <v>6</v>
      </c>
      <c r="T2642" s="35">
        <v>9</v>
      </c>
      <c r="U2642" s="35">
        <v>3</v>
      </c>
      <c r="V2642" s="34">
        <v>6</v>
      </c>
      <c r="W2642" s="34">
        <f t="shared" si="656"/>
        <v>6</v>
      </c>
      <c r="X2642" s="35">
        <v>9</v>
      </c>
      <c r="Y2642" s="35">
        <v>0</v>
      </c>
      <c r="Z2642" s="35">
        <v>0</v>
      </c>
      <c r="AA2642" s="34">
        <v>116</v>
      </c>
      <c r="AB2642" s="34">
        <v>0</v>
      </c>
      <c r="AC2642" s="34">
        <v>0</v>
      </c>
      <c r="AD2642" s="34">
        <v>0</v>
      </c>
      <c r="AE2642" s="34">
        <f t="shared" si="657"/>
        <v>116</v>
      </c>
      <c r="AF2642" s="34">
        <f t="shared" si="658"/>
        <v>19.3333333333333</v>
      </c>
      <c r="AG2642" s="34">
        <f t="shared" si="659"/>
        <v>19.3333333333333</v>
      </c>
      <c r="AH2642" s="34">
        <v>960</v>
      </c>
      <c r="AI2642" s="34">
        <v>0</v>
      </c>
      <c r="AJ2642" s="35">
        <v>3840</v>
      </c>
      <c r="AK2642" s="35">
        <v>13</v>
      </c>
      <c r="AL2642" s="35">
        <v>6</v>
      </c>
      <c r="AM2642" s="34">
        <v>0.9</v>
      </c>
      <c r="AN2642" s="34">
        <f t="shared" si="660"/>
        <v>5.4</v>
      </c>
      <c r="AO2642" s="35">
        <v>240</v>
      </c>
      <c r="AP2642" s="35">
        <v>240</v>
      </c>
      <c r="AQ2642" t="s">
        <v>82</v>
      </c>
      <c r="AR2642">
        <v>4</v>
      </c>
      <c r="AS2642" s="34">
        <v>0.13333333333333</v>
      </c>
      <c r="AT2642" t="s">
        <v>83</v>
      </c>
      <c r="AU2642" s="35">
        <f t="shared" si="670"/>
        <v>0</v>
      </c>
      <c r="AV2642" s="35">
        <f t="shared" si="661"/>
        <v>0</v>
      </c>
      <c r="AW2642" s="35">
        <f t="shared" si="662"/>
        <v>19.3333333333333</v>
      </c>
      <c r="AX2642" s="35">
        <f t="shared" si="663"/>
        <v>18.3333333333333</v>
      </c>
      <c r="AY2642" s="35">
        <f t="shared" si="664"/>
        <v>0</v>
      </c>
      <c r="AZ2642" s="35">
        <f t="shared" si="665"/>
        <v>0</v>
      </c>
      <c r="BA2642" s="27" t="str">
        <f t="shared" si="666"/>
        <v>Kelipatan Kirim/Master box &gt; 3x FC+index</v>
      </c>
      <c r="BB2642" s="34">
        <v>0.00015059</v>
      </c>
      <c r="BC2642" s="34">
        <f t="shared" si="667"/>
        <v>0</v>
      </c>
      <c r="BD2642" s="34" t="e">
        <f t="shared" si="668"/>
        <v>#REF!</v>
      </c>
      <c r="BE2642" s="34">
        <v>0.08</v>
      </c>
      <c r="BF2642" s="34">
        <f t="shared" si="671"/>
        <v>0</v>
      </c>
      <c r="BG2642" s="34" t="e">
        <f t="shared" si="669"/>
        <v>#REF!</v>
      </c>
      <c r="BH2642" t="str">
        <f>IF(AT2642="UDARA","U","N")&amp;LEFT($C$4,2)&amp;MID($C$4,4,2)&amp;LEFT(A2642,3)&amp;MID(E2642,2,2)&amp;VLOOKUP(E2642,Acuan_Reference!C:L,10,0)</f>
        <v>N1501BLP71S2</v>
      </c>
      <c r="BI2642" t="s">
        <v>84</v>
      </c>
      <c r="BJ2642" t="s">
        <v>119</v>
      </c>
      <c r="BK2642" t="s">
        <v>86</v>
      </c>
      <c r="BL2642" t="s">
        <v>87</v>
      </c>
    </row>
    <row r="2643" hidden="1" spans="1:64">
      <c r="A2643" t="s">
        <v>92</v>
      </c>
      <c r="B2643" t="s">
        <v>75</v>
      </c>
      <c r="C2643" t="s">
        <v>76</v>
      </c>
      <c r="D2643" t="s">
        <v>180</v>
      </c>
      <c r="E2643" t="s">
        <v>314</v>
      </c>
      <c r="F2643" t="s">
        <v>315</v>
      </c>
      <c r="G2643" t="s">
        <v>118</v>
      </c>
      <c r="H2643" t="s">
        <v>81</v>
      </c>
      <c r="I2643" s="34">
        <v>11220</v>
      </c>
      <c r="J2643" s="35">
        <v>0</v>
      </c>
      <c r="K2643" s="35">
        <v>0</v>
      </c>
      <c r="L2643" s="35">
        <v>0</v>
      </c>
      <c r="M2643" s="35">
        <v>-12</v>
      </c>
      <c r="N2643" s="35">
        <v>0</v>
      </c>
      <c r="O2643" s="35">
        <v>0</v>
      </c>
      <c r="P2643" s="35">
        <v>0</v>
      </c>
      <c r="Q2643" s="35">
        <v>0</v>
      </c>
      <c r="R2643" s="35">
        <v>0</v>
      </c>
      <c r="S2643" s="35">
        <v>0</v>
      </c>
      <c r="T2643" s="35">
        <v>0</v>
      </c>
      <c r="U2643" s="35">
        <v>0</v>
      </c>
      <c r="V2643" s="34">
        <v>0</v>
      </c>
      <c r="W2643" s="34">
        <f t="shared" si="656"/>
        <v>0</v>
      </c>
      <c r="X2643" s="35">
        <v>0</v>
      </c>
      <c r="Y2643" s="35">
        <v>0</v>
      </c>
      <c r="Z2643" s="35">
        <v>0</v>
      </c>
      <c r="AA2643" s="34">
        <v>0</v>
      </c>
      <c r="AB2643" s="34">
        <v>0</v>
      </c>
      <c r="AC2643" s="34">
        <v>0</v>
      </c>
      <c r="AD2643" s="34">
        <v>0</v>
      </c>
      <c r="AE2643" s="34">
        <f t="shared" si="657"/>
        <v>0</v>
      </c>
      <c r="AF2643" s="34">
        <f t="shared" si="658"/>
        <v>9999</v>
      </c>
      <c r="AG2643" s="34">
        <f t="shared" si="659"/>
        <v>9999</v>
      </c>
      <c r="AH2643" s="34">
        <v>960</v>
      </c>
      <c r="AI2643" s="34">
        <v>0</v>
      </c>
      <c r="AJ2643" s="35">
        <v>3840</v>
      </c>
      <c r="AK2643" s="35">
        <v>0</v>
      </c>
      <c r="AL2643" s="35">
        <v>0</v>
      </c>
      <c r="AM2643" s="34">
        <v>1.5</v>
      </c>
      <c r="AN2643" s="34">
        <f t="shared" si="660"/>
        <v>0</v>
      </c>
      <c r="AO2643" s="35">
        <v>240</v>
      </c>
      <c r="AP2643" s="35">
        <v>240</v>
      </c>
      <c r="AQ2643" t="s">
        <v>82</v>
      </c>
      <c r="AR2643">
        <v>2</v>
      </c>
      <c r="AS2643" s="34">
        <v>0.53333333333333</v>
      </c>
      <c r="AT2643" t="s">
        <v>83</v>
      </c>
      <c r="AU2643" s="35">
        <f t="shared" si="670"/>
        <v>0</v>
      </c>
      <c r="AV2643" s="35">
        <f t="shared" si="661"/>
        <v>0</v>
      </c>
      <c r="AW2643" s="35">
        <f t="shared" si="662"/>
        <v>9999</v>
      </c>
      <c r="AX2643" s="35">
        <f t="shared" si="663"/>
        <v>9999</v>
      </c>
      <c r="AY2643" s="35">
        <f t="shared" si="664"/>
        <v>0</v>
      </c>
      <c r="AZ2643" s="35">
        <f t="shared" si="665"/>
        <v>0</v>
      </c>
      <c r="BA2643" s="27" t="str">
        <f t="shared" si="666"/>
        <v>Kelipatan Kirim/Master box &gt; 3x FC+index</v>
      </c>
      <c r="BB2643" s="34">
        <v>0.00015059</v>
      </c>
      <c r="BC2643" s="34">
        <f t="shared" si="667"/>
        <v>0</v>
      </c>
      <c r="BD2643" s="34" t="e">
        <f t="shared" si="668"/>
        <v>#REF!</v>
      </c>
      <c r="BE2643" s="34">
        <v>0.08</v>
      </c>
      <c r="BF2643" s="34">
        <f t="shared" si="671"/>
        <v>0</v>
      </c>
      <c r="BG2643" s="34" t="e">
        <f t="shared" si="669"/>
        <v>#REF!</v>
      </c>
      <c r="BH2643" t="str">
        <f>IF(AT2643="UDARA","U","N")&amp;LEFT($C$4,2)&amp;MID($C$4,4,2)&amp;LEFT(A2643,3)&amp;MID(E2643,2,2)&amp;VLOOKUP(E2643,Acuan_Reference!C:L,10,0)</f>
        <v>N1501BTM71S2</v>
      </c>
      <c r="BI2643" t="s">
        <v>84</v>
      </c>
      <c r="BJ2643" t="s">
        <v>119</v>
      </c>
      <c r="BK2643" t="s">
        <v>86</v>
      </c>
      <c r="BL2643" t="s">
        <v>87</v>
      </c>
    </row>
    <row r="2644" hidden="1" spans="1:64">
      <c r="A2644" t="s">
        <v>93</v>
      </c>
      <c r="B2644" t="s">
        <v>75</v>
      </c>
      <c r="C2644" t="s">
        <v>76</v>
      </c>
      <c r="D2644" t="s">
        <v>180</v>
      </c>
      <c r="E2644" t="s">
        <v>314</v>
      </c>
      <c r="F2644" t="s">
        <v>315</v>
      </c>
      <c r="G2644" t="s">
        <v>118</v>
      </c>
      <c r="H2644" t="s">
        <v>81</v>
      </c>
      <c r="I2644" s="34">
        <v>11220</v>
      </c>
      <c r="J2644" s="35">
        <v>0</v>
      </c>
      <c r="K2644" s="35">
        <v>0</v>
      </c>
      <c r="L2644" s="35">
        <v>0</v>
      </c>
      <c r="M2644" s="35">
        <v>0</v>
      </c>
      <c r="N2644" s="35">
        <v>0</v>
      </c>
      <c r="O2644" s="35">
        <v>69</v>
      </c>
      <c r="P2644" s="35">
        <v>78</v>
      </c>
      <c r="Q2644" s="35">
        <v>58</v>
      </c>
      <c r="R2644" s="35">
        <v>27</v>
      </c>
      <c r="S2644" s="35">
        <v>96</v>
      </c>
      <c r="T2644" s="35">
        <v>77</v>
      </c>
      <c r="U2644" s="35">
        <v>162</v>
      </c>
      <c r="V2644" s="34">
        <v>111.66666666667</v>
      </c>
      <c r="W2644" s="34">
        <f t="shared" si="656"/>
        <v>97.6666666666667</v>
      </c>
      <c r="X2644" s="35">
        <v>44</v>
      </c>
      <c r="Y2644" s="35">
        <v>0</v>
      </c>
      <c r="Z2644" s="35">
        <v>0</v>
      </c>
      <c r="AA2644" s="34">
        <v>74</v>
      </c>
      <c r="AB2644" s="34">
        <v>0</v>
      </c>
      <c r="AC2644" s="34">
        <v>0</v>
      </c>
      <c r="AD2644" s="34">
        <v>0</v>
      </c>
      <c r="AE2644" s="34">
        <f t="shared" si="657"/>
        <v>74</v>
      </c>
      <c r="AF2644" s="34">
        <f t="shared" si="658"/>
        <v>0.662686567164159</v>
      </c>
      <c r="AG2644" s="34">
        <f t="shared" si="659"/>
        <v>0.757679180887372</v>
      </c>
      <c r="AH2644" s="34">
        <v>960</v>
      </c>
      <c r="AI2644" s="34">
        <v>0</v>
      </c>
      <c r="AJ2644" s="35">
        <v>3840</v>
      </c>
      <c r="AK2644" s="35">
        <v>58</v>
      </c>
      <c r="AL2644" s="35">
        <v>54</v>
      </c>
      <c r="AM2644" s="34">
        <v>0.8</v>
      </c>
      <c r="AN2644" s="34">
        <f t="shared" si="660"/>
        <v>78.1333333333333</v>
      </c>
      <c r="AO2644" s="35">
        <v>240</v>
      </c>
      <c r="AP2644" s="35">
        <v>240</v>
      </c>
      <c r="AQ2644" t="s">
        <v>82</v>
      </c>
      <c r="AR2644">
        <v>4</v>
      </c>
      <c r="AS2644" s="34">
        <v>0.066666666666667</v>
      </c>
      <c r="AT2644" t="s">
        <v>83</v>
      </c>
      <c r="AU2644" s="35">
        <f t="shared" si="670"/>
        <v>43.6</v>
      </c>
      <c r="AV2644" s="35">
        <f t="shared" si="661"/>
        <v>240</v>
      </c>
      <c r="AW2644" s="35">
        <f t="shared" si="662"/>
        <v>3.21501706484642</v>
      </c>
      <c r="AX2644" s="35">
        <f t="shared" si="663"/>
        <v>2.66211604095563</v>
      </c>
      <c r="AY2644" s="35">
        <f t="shared" si="664"/>
        <v>240</v>
      </c>
      <c r="AZ2644" s="35">
        <f t="shared" si="665"/>
        <v>240</v>
      </c>
      <c r="BA2644" s="27" t="str">
        <f t="shared" si="666"/>
        <v>2</v>
      </c>
      <c r="BB2644" s="34">
        <v>0.00015059</v>
      </c>
      <c r="BC2644" s="34">
        <f t="shared" si="667"/>
        <v>0.0361416</v>
      </c>
      <c r="BD2644" s="34" t="e">
        <f t="shared" si="668"/>
        <v>#REF!</v>
      </c>
      <c r="BE2644" s="34">
        <v>0.08</v>
      </c>
      <c r="BF2644" s="34">
        <f t="shared" si="671"/>
        <v>19.2</v>
      </c>
      <c r="BG2644" s="34" t="e">
        <f t="shared" si="669"/>
        <v>#REF!</v>
      </c>
      <c r="BH2644" t="str">
        <f>IF(AT2644="UDARA","U","N")&amp;LEFT($C$4,2)&amp;MID($C$4,4,2)&amp;LEFT(A2644,3)&amp;MID(E2644,2,2)&amp;VLOOKUP(E2644,Acuan_Reference!C:L,10,0)</f>
        <v>N1501CRB71S2</v>
      </c>
      <c r="BI2644" t="s">
        <v>84</v>
      </c>
      <c r="BJ2644" t="s">
        <v>119</v>
      </c>
      <c r="BK2644" t="s">
        <v>86</v>
      </c>
      <c r="BL2644" t="s">
        <v>87</v>
      </c>
    </row>
    <row r="2645" hidden="1" spans="1:64">
      <c r="A2645" t="s">
        <v>94</v>
      </c>
      <c r="B2645" t="s">
        <v>75</v>
      </c>
      <c r="C2645" t="s">
        <v>76</v>
      </c>
      <c r="D2645" t="s">
        <v>180</v>
      </c>
      <c r="E2645" t="s">
        <v>314</v>
      </c>
      <c r="F2645" t="s">
        <v>315</v>
      </c>
      <c r="G2645" t="s">
        <v>118</v>
      </c>
      <c r="H2645" t="s">
        <v>81</v>
      </c>
      <c r="I2645" s="34">
        <v>11220</v>
      </c>
      <c r="J2645" s="35">
        <v>0</v>
      </c>
      <c r="K2645" s="35">
        <v>0</v>
      </c>
      <c r="L2645" s="35">
        <v>0</v>
      </c>
      <c r="M2645" s="35">
        <v>0</v>
      </c>
      <c r="N2645" s="35">
        <v>0</v>
      </c>
      <c r="O2645" s="35">
        <v>0</v>
      </c>
      <c r="P2645" s="35">
        <v>0</v>
      </c>
      <c r="Q2645" s="35">
        <v>0</v>
      </c>
      <c r="R2645" s="35">
        <v>0</v>
      </c>
      <c r="S2645" s="35">
        <v>0</v>
      </c>
      <c r="T2645" s="35">
        <v>0</v>
      </c>
      <c r="U2645" s="35">
        <v>0</v>
      </c>
      <c r="V2645" s="34">
        <v>0</v>
      </c>
      <c r="W2645" s="34">
        <f t="shared" si="656"/>
        <v>0</v>
      </c>
      <c r="X2645" s="35">
        <v>0</v>
      </c>
      <c r="Y2645" s="35">
        <v>0</v>
      </c>
      <c r="Z2645" s="35">
        <v>0</v>
      </c>
      <c r="AA2645" s="34">
        <v>0</v>
      </c>
      <c r="AB2645" s="34">
        <v>0</v>
      </c>
      <c r="AC2645" s="34">
        <v>0</v>
      </c>
      <c r="AD2645" s="34">
        <v>0</v>
      </c>
      <c r="AE2645" s="34">
        <f t="shared" si="657"/>
        <v>0</v>
      </c>
      <c r="AF2645" s="34">
        <f t="shared" si="658"/>
        <v>9999</v>
      </c>
      <c r="AG2645" s="34">
        <f t="shared" si="659"/>
        <v>9999</v>
      </c>
      <c r="AH2645" s="34">
        <v>960</v>
      </c>
      <c r="AI2645" s="34">
        <v>0</v>
      </c>
      <c r="AJ2645" s="35">
        <v>3840</v>
      </c>
      <c r="AK2645" s="35">
        <v>0</v>
      </c>
      <c r="AL2645" s="35">
        <v>0</v>
      </c>
      <c r="AM2645" s="34">
        <v>0.8</v>
      </c>
      <c r="AN2645" s="34">
        <f t="shared" si="660"/>
        <v>0</v>
      </c>
      <c r="AO2645" s="35">
        <v>240</v>
      </c>
      <c r="AP2645" s="35">
        <v>240</v>
      </c>
      <c r="AQ2645" t="s">
        <v>82</v>
      </c>
      <c r="AR2645">
        <v>8</v>
      </c>
      <c r="AS2645" s="34">
        <v>0.13333333333333</v>
      </c>
      <c r="AT2645" t="s">
        <v>83</v>
      </c>
      <c r="AU2645" s="35">
        <f t="shared" si="670"/>
        <v>0</v>
      </c>
      <c r="AV2645" s="35">
        <f t="shared" si="661"/>
        <v>0</v>
      </c>
      <c r="AW2645" s="35">
        <f t="shared" si="662"/>
        <v>9999</v>
      </c>
      <c r="AX2645" s="35">
        <f t="shared" si="663"/>
        <v>9999</v>
      </c>
      <c r="AY2645" s="35">
        <f t="shared" si="664"/>
        <v>0</v>
      </c>
      <c r="AZ2645" s="35">
        <f t="shared" si="665"/>
        <v>0</v>
      </c>
      <c r="BA2645" s="27" t="str">
        <f t="shared" si="666"/>
        <v>Kelipatan Kirim/Master box &gt; 3x FC+index</v>
      </c>
      <c r="BB2645" s="34">
        <v>0.00015059</v>
      </c>
      <c r="BC2645" s="34">
        <f t="shared" si="667"/>
        <v>0</v>
      </c>
      <c r="BD2645" s="34" t="e">
        <f t="shared" si="668"/>
        <v>#REF!</v>
      </c>
      <c r="BE2645" s="34">
        <v>0.08</v>
      </c>
      <c r="BF2645" s="34">
        <f t="shared" si="671"/>
        <v>0</v>
      </c>
      <c r="BG2645" s="34" t="e">
        <f t="shared" si="669"/>
        <v>#REF!</v>
      </c>
      <c r="BH2645" t="str">
        <f>IF(AT2645="UDARA","U","N")&amp;LEFT($C$4,2)&amp;MID($C$4,4,2)&amp;LEFT(A2645,3)&amp;MID(E2645,2,2)&amp;VLOOKUP(E2645,Acuan_Reference!C:L,10,0)</f>
        <v>N1501DPS71S2</v>
      </c>
      <c r="BI2645" t="s">
        <v>84</v>
      </c>
      <c r="BJ2645" t="s">
        <v>119</v>
      </c>
      <c r="BK2645" t="s">
        <v>86</v>
      </c>
      <c r="BL2645" t="s">
        <v>87</v>
      </c>
    </row>
    <row r="2646" hidden="1" spans="1:64">
      <c r="A2646" t="s">
        <v>95</v>
      </c>
      <c r="B2646" t="s">
        <v>75</v>
      </c>
      <c r="C2646" t="s">
        <v>76</v>
      </c>
      <c r="D2646" t="s">
        <v>180</v>
      </c>
      <c r="E2646" t="s">
        <v>314</v>
      </c>
      <c r="F2646" t="s">
        <v>315</v>
      </c>
      <c r="G2646" t="s">
        <v>118</v>
      </c>
      <c r="H2646" t="s">
        <v>81</v>
      </c>
      <c r="I2646" s="34">
        <v>11220</v>
      </c>
      <c r="J2646" s="35">
        <v>464</v>
      </c>
      <c r="K2646" s="35">
        <v>613</v>
      </c>
      <c r="L2646" s="35">
        <v>166</v>
      </c>
      <c r="M2646" s="35">
        <v>375</v>
      </c>
      <c r="N2646" s="35">
        <v>513</v>
      </c>
      <c r="O2646" s="35">
        <v>511</v>
      </c>
      <c r="P2646" s="35">
        <v>385</v>
      </c>
      <c r="Q2646" s="35">
        <v>345</v>
      </c>
      <c r="R2646" s="35">
        <v>381</v>
      </c>
      <c r="S2646" s="35">
        <v>186</v>
      </c>
      <c r="T2646" s="35">
        <v>312</v>
      </c>
      <c r="U2646" s="35">
        <v>273</v>
      </c>
      <c r="V2646" s="34">
        <v>257</v>
      </c>
      <c r="W2646" s="34">
        <f t="shared" si="656"/>
        <v>273</v>
      </c>
      <c r="X2646" s="35">
        <v>147</v>
      </c>
      <c r="Y2646" s="35">
        <v>0</v>
      </c>
      <c r="Z2646" s="35">
        <v>0</v>
      </c>
      <c r="AA2646" s="34">
        <v>465</v>
      </c>
      <c r="AB2646" s="34">
        <v>0</v>
      </c>
      <c r="AC2646" s="34">
        <v>0</v>
      </c>
      <c r="AD2646" s="34">
        <v>0</v>
      </c>
      <c r="AE2646" s="34">
        <f t="shared" si="657"/>
        <v>465</v>
      </c>
      <c r="AF2646" s="34">
        <f t="shared" si="658"/>
        <v>1.80933852140078</v>
      </c>
      <c r="AG2646" s="34">
        <f t="shared" si="659"/>
        <v>1.7032967032967</v>
      </c>
      <c r="AH2646" s="34">
        <v>960</v>
      </c>
      <c r="AI2646" s="34">
        <v>0</v>
      </c>
      <c r="AJ2646" s="35">
        <v>3840</v>
      </c>
      <c r="AK2646" s="35">
        <v>288</v>
      </c>
      <c r="AL2646" s="35">
        <v>234</v>
      </c>
      <c r="AM2646" s="34">
        <v>0.25</v>
      </c>
      <c r="AN2646" s="34">
        <f t="shared" si="660"/>
        <v>68.25</v>
      </c>
      <c r="AO2646" s="35">
        <v>240</v>
      </c>
      <c r="AP2646" s="35">
        <v>240</v>
      </c>
      <c r="AQ2646" t="s">
        <v>82</v>
      </c>
      <c r="AR2646">
        <v>12</v>
      </c>
      <c r="AS2646" s="34">
        <v>0.033333333333333</v>
      </c>
      <c r="AT2646" t="s">
        <v>83</v>
      </c>
      <c r="AU2646" s="35">
        <f t="shared" si="670"/>
        <v>0</v>
      </c>
      <c r="AV2646" s="35">
        <f t="shared" si="661"/>
        <v>0</v>
      </c>
      <c r="AW2646" s="35">
        <f t="shared" si="662"/>
        <v>1.7032967032967</v>
      </c>
      <c r="AX2646" s="35">
        <f t="shared" si="663"/>
        <v>0.846153846153846</v>
      </c>
      <c r="AY2646" s="35">
        <f t="shared" si="664"/>
        <v>0</v>
      </c>
      <c r="AZ2646" s="35">
        <f t="shared" si="665"/>
        <v>0</v>
      </c>
      <c r="BA2646" s="27" t="str">
        <f t="shared" si="666"/>
        <v>3</v>
      </c>
      <c r="BB2646" s="34">
        <v>0.00015059</v>
      </c>
      <c r="BC2646" s="34">
        <f t="shared" si="667"/>
        <v>0</v>
      </c>
      <c r="BD2646" s="34" t="e">
        <f t="shared" si="668"/>
        <v>#REF!</v>
      </c>
      <c r="BE2646" s="34">
        <v>0.08</v>
      </c>
      <c r="BF2646" s="34">
        <f t="shared" si="671"/>
        <v>0</v>
      </c>
      <c r="BG2646" s="34" t="e">
        <f t="shared" si="669"/>
        <v>#REF!</v>
      </c>
      <c r="BH2646" t="str">
        <f>IF(AT2646="UDARA","U","N")&amp;LEFT($C$4,2)&amp;MID($C$4,4,2)&amp;LEFT(A2646,3)&amp;MID(E2646,2,2)&amp;VLOOKUP(E2646,Acuan_Reference!C:L,10,0)</f>
        <v>N1501JAK71S2</v>
      </c>
      <c r="BI2646" t="s">
        <v>84</v>
      </c>
      <c r="BJ2646" t="s">
        <v>119</v>
      </c>
      <c r="BK2646" t="s">
        <v>86</v>
      </c>
      <c r="BL2646" t="s">
        <v>87</v>
      </c>
    </row>
    <row r="2647" hidden="1" spans="1:64">
      <c r="A2647" t="s">
        <v>96</v>
      </c>
      <c r="B2647" t="s">
        <v>75</v>
      </c>
      <c r="C2647" t="s">
        <v>76</v>
      </c>
      <c r="D2647" t="s">
        <v>180</v>
      </c>
      <c r="E2647" t="s">
        <v>314</v>
      </c>
      <c r="F2647" t="s">
        <v>315</v>
      </c>
      <c r="G2647" t="s">
        <v>118</v>
      </c>
      <c r="H2647" t="s">
        <v>81</v>
      </c>
      <c r="I2647" s="34">
        <v>11220</v>
      </c>
      <c r="J2647" s="35">
        <v>0</v>
      </c>
      <c r="K2647" s="35">
        <v>0</v>
      </c>
      <c r="L2647" s="35">
        <v>0</v>
      </c>
      <c r="M2647" s="35">
        <v>0</v>
      </c>
      <c r="N2647" s="35">
        <v>0</v>
      </c>
      <c r="O2647" s="35">
        <v>0</v>
      </c>
      <c r="P2647" s="35">
        <v>0</v>
      </c>
      <c r="Q2647" s="35">
        <v>0</v>
      </c>
      <c r="R2647" s="35">
        <v>0</v>
      </c>
      <c r="S2647" s="35">
        <v>0</v>
      </c>
      <c r="T2647" s="35">
        <v>0</v>
      </c>
      <c r="U2647" s="35">
        <v>0</v>
      </c>
      <c r="V2647" s="34">
        <v>0</v>
      </c>
      <c r="W2647" s="34">
        <f t="shared" si="656"/>
        <v>0</v>
      </c>
      <c r="X2647" s="35">
        <v>0</v>
      </c>
      <c r="Y2647" s="35">
        <v>0</v>
      </c>
      <c r="Z2647" s="35">
        <v>0</v>
      </c>
      <c r="AA2647" s="34">
        <v>0</v>
      </c>
      <c r="AB2647" s="34">
        <v>0</v>
      </c>
      <c r="AC2647" s="34">
        <v>0</v>
      </c>
      <c r="AD2647" s="34">
        <v>0</v>
      </c>
      <c r="AE2647" s="34">
        <f t="shared" si="657"/>
        <v>0</v>
      </c>
      <c r="AF2647" s="34">
        <f t="shared" si="658"/>
        <v>9999</v>
      </c>
      <c r="AG2647" s="34">
        <f t="shared" si="659"/>
        <v>9999</v>
      </c>
      <c r="AH2647" s="34">
        <v>960</v>
      </c>
      <c r="AI2647" s="34">
        <v>0</v>
      </c>
      <c r="AJ2647" s="35">
        <v>3840</v>
      </c>
      <c r="AK2647" s="35">
        <v>0</v>
      </c>
      <c r="AL2647" s="35">
        <v>0</v>
      </c>
      <c r="AM2647" s="34">
        <v>1.2</v>
      </c>
      <c r="AN2647" s="34">
        <f t="shared" si="660"/>
        <v>0</v>
      </c>
      <c r="AO2647" s="35">
        <v>240</v>
      </c>
      <c r="AP2647" s="35">
        <v>240</v>
      </c>
      <c r="AQ2647" t="s">
        <v>82</v>
      </c>
      <c r="AR2647">
        <v>2</v>
      </c>
      <c r="AS2647" s="34">
        <v>0.2</v>
      </c>
      <c r="AT2647" t="s">
        <v>83</v>
      </c>
      <c r="AU2647" s="35">
        <f t="shared" si="670"/>
        <v>0</v>
      </c>
      <c r="AV2647" s="35">
        <f t="shared" si="661"/>
        <v>0</v>
      </c>
      <c r="AW2647" s="35">
        <f t="shared" si="662"/>
        <v>9999</v>
      </c>
      <c r="AX2647" s="35">
        <f t="shared" si="663"/>
        <v>9999</v>
      </c>
      <c r="AY2647" s="35">
        <f t="shared" si="664"/>
        <v>0</v>
      </c>
      <c r="AZ2647" s="35">
        <f t="shared" si="665"/>
        <v>0</v>
      </c>
      <c r="BA2647" s="27" t="str">
        <f t="shared" si="666"/>
        <v>Kelipatan Kirim/Master box &gt; 3x FC+index</v>
      </c>
      <c r="BB2647" s="34">
        <v>0.00015059</v>
      </c>
      <c r="BC2647" s="34">
        <f t="shared" si="667"/>
        <v>0</v>
      </c>
      <c r="BD2647" s="34" t="e">
        <f t="shared" si="668"/>
        <v>#REF!</v>
      </c>
      <c r="BE2647" s="34">
        <v>0.08</v>
      </c>
      <c r="BF2647" s="34">
        <f t="shared" si="671"/>
        <v>0</v>
      </c>
      <c r="BG2647" s="34" t="e">
        <f t="shared" si="669"/>
        <v>#REF!</v>
      </c>
      <c r="BH2647" t="str">
        <f>IF(AT2647="UDARA","U","N")&amp;LEFT($C$4,2)&amp;MID($C$4,4,2)&amp;LEFT(A2647,3)&amp;MID(E2647,2,2)&amp;VLOOKUP(E2647,Acuan_Reference!C:L,10,0)</f>
        <v>N1501JBI71S2</v>
      </c>
      <c r="BI2647" t="s">
        <v>84</v>
      </c>
      <c r="BJ2647" t="s">
        <v>119</v>
      </c>
      <c r="BK2647" t="s">
        <v>86</v>
      </c>
      <c r="BL2647" t="s">
        <v>87</v>
      </c>
    </row>
    <row r="2648" hidden="1" spans="1:64">
      <c r="A2648" t="s">
        <v>97</v>
      </c>
      <c r="B2648" t="s">
        <v>75</v>
      </c>
      <c r="C2648" t="s">
        <v>76</v>
      </c>
      <c r="D2648" t="s">
        <v>180</v>
      </c>
      <c r="E2648" t="s">
        <v>314</v>
      </c>
      <c r="F2648" t="s">
        <v>315</v>
      </c>
      <c r="G2648" t="s">
        <v>118</v>
      </c>
      <c r="H2648" t="s">
        <v>81</v>
      </c>
      <c r="I2648" s="34">
        <v>11220</v>
      </c>
      <c r="J2648" s="35">
        <v>542</v>
      </c>
      <c r="K2648" s="35">
        <v>332</v>
      </c>
      <c r="L2648" s="35">
        <v>546</v>
      </c>
      <c r="M2648" s="35">
        <v>483</v>
      </c>
      <c r="N2648" s="35">
        <v>883</v>
      </c>
      <c r="O2648" s="35">
        <v>499</v>
      </c>
      <c r="P2648" s="35">
        <v>835</v>
      </c>
      <c r="Q2648" s="35">
        <v>1037</v>
      </c>
      <c r="R2648" s="35">
        <v>731</v>
      </c>
      <c r="S2648" s="35">
        <v>567</v>
      </c>
      <c r="T2648" s="35">
        <v>442</v>
      </c>
      <c r="U2648" s="35">
        <v>902</v>
      </c>
      <c r="V2648" s="34">
        <v>637</v>
      </c>
      <c r="W2648" s="34">
        <f t="shared" si="656"/>
        <v>602</v>
      </c>
      <c r="X2648" s="35">
        <v>186</v>
      </c>
      <c r="Y2648" s="35">
        <v>0</v>
      </c>
      <c r="Z2648" s="35">
        <v>0</v>
      </c>
      <c r="AA2648" s="34">
        <v>554</v>
      </c>
      <c r="AB2648" s="34">
        <v>0</v>
      </c>
      <c r="AC2648" s="34">
        <v>240</v>
      </c>
      <c r="AD2648" s="34">
        <v>0</v>
      </c>
      <c r="AE2648" s="34">
        <f t="shared" si="657"/>
        <v>794</v>
      </c>
      <c r="AF2648" s="34">
        <f t="shared" si="658"/>
        <v>1.24646781789639</v>
      </c>
      <c r="AG2648" s="34">
        <f t="shared" si="659"/>
        <v>1.31893687707641</v>
      </c>
      <c r="AH2648" s="34">
        <v>960</v>
      </c>
      <c r="AI2648" s="34">
        <v>0</v>
      </c>
      <c r="AJ2648" s="35">
        <v>3840</v>
      </c>
      <c r="AK2648" s="35">
        <v>736</v>
      </c>
      <c r="AL2648" s="35">
        <v>462</v>
      </c>
      <c r="AM2648" s="34">
        <v>0.5</v>
      </c>
      <c r="AN2648" s="34">
        <f t="shared" si="660"/>
        <v>301</v>
      </c>
      <c r="AO2648" s="35">
        <v>240</v>
      </c>
      <c r="AP2648" s="35">
        <v>240</v>
      </c>
      <c r="AQ2648" t="s">
        <v>82</v>
      </c>
      <c r="AR2648">
        <v>20</v>
      </c>
      <c r="AS2648" s="34">
        <v>0.033333333333333</v>
      </c>
      <c r="AT2648" t="s">
        <v>83</v>
      </c>
      <c r="AU2648" s="35">
        <f t="shared" si="670"/>
        <v>0</v>
      </c>
      <c r="AV2648" s="35">
        <f t="shared" si="661"/>
        <v>0</v>
      </c>
      <c r="AW2648" s="35">
        <f t="shared" si="662"/>
        <v>1.31893687707641</v>
      </c>
      <c r="AX2648" s="35">
        <f t="shared" si="663"/>
        <v>0.551495016611296</v>
      </c>
      <c r="AY2648" s="35">
        <f t="shared" si="664"/>
        <v>0</v>
      </c>
      <c r="AZ2648" s="35">
        <f t="shared" si="665"/>
        <v>0</v>
      </c>
      <c r="BA2648" s="27" t="str">
        <f t="shared" si="666"/>
        <v>3</v>
      </c>
      <c r="BB2648" s="34">
        <v>0.00015059</v>
      </c>
      <c r="BC2648" s="34">
        <f t="shared" si="667"/>
        <v>0</v>
      </c>
      <c r="BD2648" s="34" t="e">
        <f t="shared" si="668"/>
        <v>#REF!</v>
      </c>
      <c r="BE2648" s="34">
        <v>0.08</v>
      </c>
      <c r="BF2648" s="34">
        <f t="shared" si="671"/>
        <v>0</v>
      </c>
      <c r="BG2648" s="34" t="e">
        <f t="shared" si="669"/>
        <v>#REF!</v>
      </c>
      <c r="BH2648" t="str">
        <f>IF(AT2648="UDARA","U","N")&amp;LEFT($C$4,2)&amp;MID($C$4,4,2)&amp;LEFT(A2648,3)&amp;MID(E2648,2,2)&amp;VLOOKUP(E2648,Acuan_Reference!C:L,10,0)</f>
        <v>N1501JKT71S2</v>
      </c>
      <c r="BI2648" t="s">
        <v>84</v>
      </c>
      <c r="BJ2648" t="s">
        <v>119</v>
      </c>
      <c r="BK2648" t="s">
        <v>86</v>
      </c>
      <c r="BL2648" t="s">
        <v>87</v>
      </c>
    </row>
    <row r="2649" hidden="1" spans="1:64">
      <c r="A2649" t="s">
        <v>98</v>
      </c>
      <c r="B2649" t="s">
        <v>75</v>
      </c>
      <c r="C2649" t="s">
        <v>76</v>
      </c>
      <c r="D2649" t="s">
        <v>180</v>
      </c>
      <c r="E2649" t="s">
        <v>314</v>
      </c>
      <c r="F2649" t="s">
        <v>315</v>
      </c>
      <c r="G2649" t="s">
        <v>118</v>
      </c>
      <c r="H2649" t="s">
        <v>81</v>
      </c>
      <c r="I2649" s="34">
        <v>11220</v>
      </c>
      <c r="J2649" s="35">
        <v>0</v>
      </c>
      <c r="K2649" s="35">
        <v>0</v>
      </c>
      <c r="L2649" s="35">
        <v>0</v>
      </c>
      <c r="M2649" s="35">
        <v>0</v>
      </c>
      <c r="N2649" s="35">
        <v>0</v>
      </c>
      <c r="O2649" s="35">
        <v>0</v>
      </c>
      <c r="P2649" s="35">
        <v>0</v>
      </c>
      <c r="Q2649" s="35">
        <v>0</v>
      </c>
      <c r="R2649" s="35">
        <v>0</v>
      </c>
      <c r="S2649" s="35">
        <v>0</v>
      </c>
      <c r="T2649" s="35">
        <v>0</v>
      </c>
      <c r="U2649" s="35">
        <v>0</v>
      </c>
      <c r="V2649" s="34">
        <v>0</v>
      </c>
      <c r="W2649" s="34">
        <f t="shared" si="656"/>
        <v>0</v>
      </c>
      <c r="X2649" s="35">
        <v>0</v>
      </c>
      <c r="Y2649" s="35">
        <v>0</v>
      </c>
      <c r="Z2649" s="35">
        <v>0</v>
      </c>
      <c r="AA2649" s="34">
        <v>0</v>
      </c>
      <c r="AB2649" s="34">
        <v>0</v>
      </c>
      <c r="AC2649" s="34">
        <v>0</v>
      </c>
      <c r="AD2649" s="34">
        <v>0</v>
      </c>
      <c r="AE2649" s="34">
        <f t="shared" si="657"/>
        <v>0</v>
      </c>
      <c r="AF2649" s="34">
        <f t="shared" si="658"/>
        <v>9999</v>
      </c>
      <c r="AG2649" s="34">
        <f t="shared" si="659"/>
        <v>9999</v>
      </c>
      <c r="AH2649" s="34">
        <v>960</v>
      </c>
      <c r="AI2649" s="34">
        <v>0</v>
      </c>
      <c r="AJ2649" s="35">
        <v>3840</v>
      </c>
      <c r="AK2649" s="35">
        <v>0</v>
      </c>
      <c r="AL2649" s="35">
        <v>0</v>
      </c>
      <c r="AM2649" s="34">
        <v>0.9</v>
      </c>
      <c r="AN2649" s="34">
        <f t="shared" si="660"/>
        <v>0</v>
      </c>
      <c r="AO2649" s="35">
        <v>240</v>
      </c>
      <c r="AP2649" s="35">
        <v>240</v>
      </c>
      <c r="AQ2649" t="s">
        <v>82</v>
      </c>
      <c r="AR2649">
        <v>4</v>
      </c>
      <c r="AS2649" s="34">
        <v>0.1</v>
      </c>
      <c r="AT2649" t="s">
        <v>83</v>
      </c>
      <c r="AU2649" s="35">
        <f t="shared" si="670"/>
        <v>0</v>
      </c>
      <c r="AV2649" s="35">
        <f t="shared" si="661"/>
        <v>0</v>
      </c>
      <c r="AW2649" s="35">
        <f t="shared" si="662"/>
        <v>9999</v>
      </c>
      <c r="AX2649" s="35">
        <f t="shared" si="663"/>
        <v>9999</v>
      </c>
      <c r="AY2649" s="35">
        <f t="shared" si="664"/>
        <v>0</v>
      </c>
      <c r="AZ2649" s="35">
        <f t="shared" si="665"/>
        <v>0</v>
      </c>
      <c r="BA2649" s="27" t="str">
        <f t="shared" si="666"/>
        <v>Kelipatan Kirim/Master box &gt; 3x FC+index</v>
      </c>
      <c r="BB2649" s="34">
        <v>0.00015059</v>
      </c>
      <c r="BC2649" s="34">
        <f t="shared" si="667"/>
        <v>0</v>
      </c>
      <c r="BD2649" s="34" t="e">
        <f t="shared" si="668"/>
        <v>#REF!</v>
      </c>
      <c r="BE2649" s="34">
        <v>0.08</v>
      </c>
      <c r="BF2649" s="34">
        <f t="shared" si="671"/>
        <v>0</v>
      </c>
      <c r="BG2649" s="34" t="e">
        <f t="shared" si="669"/>
        <v>#REF!</v>
      </c>
      <c r="BH2649" t="str">
        <f>IF(AT2649="UDARA","U","N")&amp;LEFT($C$4,2)&amp;MID($C$4,4,2)&amp;LEFT(A2649,3)&amp;MID(E2649,2,2)&amp;VLOOKUP(E2649,Acuan_Reference!C:L,10,0)</f>
        <v>N1501JMR71S2</v>
      </c>
      <c r="BI2649" t="s">
        <v>84</v>
      </c>
      <c r="BJ2649" t="s">
        <v>119</v>
      </c>
      <c r="BK2649" t="s">
        <v>86</v>
      </c>
      <c r="BL2649" t="s">
        <v>87</v>
      </c>
    </row>
    <row r="2650" hidden="1" spans="1:64">
      <c r="A2650" t="s">
        <v>99</v>
      </c>
      <c r="B2650" t="s">
        <v>75</v>
      </c>
      <c r="C2650" t="s">
        <v>76</v>
      </c>
      <c r="D2650" t="s">
        <v>180</v>
      </c>
      <c r="E2650" t="s">
        <v>314</v>
      </c>
      <c r="F2650" t="s">
        <v>315</v>
      </c>
      <c r="G2650" t="s">
        <v>118</v>
      </c>
      <c r="H2650" t="s">
        <v>81</v>
      </c>
      <c r="I2650" s="34">
        <v>11220</v>
      </c>
      <c r="J2650" s="35">
        <v>0</v>
      </c>
      <c r="K2650" s="35">
        <v>69</v>
      </c>
      <c r="L2650" s="35">
        <v>-1</v>
      </c>
      <c r="M2650" s="35">
        <v>6</v>
      </c>
      <c r="N2650" s="35">
        <v>11</v>
      </c>
      <c r="O2650" s="35">
        <v>85</v>
      </c>
      <c r="P2650" s="35">
        <v>33</v>
      </c>
      <c r="Q2650" s="35">
        <v>15</v>
      </c>
      <c r="R2650" s="35">
        <v>12</v>
      </c>
      <c r="S2650" s="35">
        <v>24</v>
      </c>
      <c r="T2650" s="35">
        <v>0</v>
      </c>
      <c r="U2650" s="35">
        <v>0</v>
      </c>
      <c r="V2650" s="34">
        <v>8</v>
      </c>
      <c r="W2650" s="34">
        <f t="shared" si="656"/>
        <v>3.33333333333333</v>
      </c>
      <c r="X2650" s="35">
        <v>0</v>
      </c>
      <c r="Y2650" s="35">
        <v>0</v>
      </c>
      <c r="Z2650" s="35">
        <v>0</v>
      </c>
      <c r="AA2650" s="34">
        <v>0</v>
      </c>
      <c r="AB2650" s="34">
        <v>0</v>
      </c>
      <c r="AC2650" s="34">
        <v>0</v>
      </c>
      <c r="AD2650" s="34">
        <v>0</v>
      </c>
      <c r="AE2650" s="34">
        <f t="shared" si="657"/>
        <v>0</v>
      </c>
      <c r="AF2650" s="34">
        <f t="shared" si="658"/>
        <v>0</v>
      </c>
      <c r="AG2650" s="34">
        <f t="shared" si="659"/>
        <v>0</v>
      </c>
      <c r="AH2650" s="34">
        <v>960</v>
      </c>
      <c r="AI2650" s="34">
        <v>0</v>
      </c>
      <c r="AJ2650" s="35">
        <v>3840</v>
      </c>
      <c r="AK2650" s="35">
        <v>17</v>
      </c>
      <c r="AL2650" s="35">
        <v>10</v>
      </c>
      <c r="AM2650" s="34">
        <v>1.1</v>
      </c>
      <c r="AN2650" s="34">
        <f t="shared" si="660"/>
        <v>3.66666666666667</v>
      </c>
      <c r="AO2650" s="35">
        <v>240</v>
      </c>
      <c r="AP2650" s="35">
        <v>240</v>
      </c>
      <c r="AQ2650" t="s">
        <v>82</v>
      </c>
      <c r="AR2650">
        <v>4</v>
      </c>
      <c r="AS2650" s="34">
        <v>0.33333333333333</v>
      </c>
      <c r="AT2650" t="s">
        <v>83</v>
      </c>
      <c r="AU2650" s="35">
        <f t="shared" si="670"/>
        <v>10.25</v>
      </c>
      <c r="AV2650" s="35">
        <f t="shared" si="661"/>
        <v>240</v>
      </c>
      <c r="AW2650" s="35">
        <f t="shared" si="662"/>
        <v>72</v>
      </c>
      <c r="AX2650" s="35">
        <f t="shared" si="663"/>
        <v>69</v>
      </c>
      <c r="AY2650" s="35">
        <f t="shared" si="664"/>
        <v>0</v>
      </c>
      <c r="AZ2650" s="35">
        <f t="shared" si="665"/>
        <v>0</v>
      </c>
      <c r="BA2650" s="27" t="str">
        <f t="shared" si="666"/>
        <v>Kelipatan Kirim/Master box &gt; 3x FC+index</v>
      </c>
      <c r="BB2650" s="34">
        <v>0.00015059</v>
      </c>
      <c r="BC2650" s="34">
        <f t="shared" si="667"/>
        <v>0</v>
      </c>
      <c r="BD2650" s="34" t="e">
        <f t="shared" si="668"/>
        <v>#REF!</v>
      </c>
      <c r="BE2650" s="34">
        <v>0.08</v>
      </c>
      <c r="BF2650" s="34">
        <f t="shared" si="671"/>
        <v>0</v>
      </c>
      <c r="BG2650" s="34" t="e">
        <f t="shared" si="669"/>
        <v>#REF!</v>
      </c>
      <c r="BH2650" t="str">
        <f>IF(AT2650="UDARA","U","N")&amp;LEFT($C$4,2)&amp;MID($C$4,4,2)&amp;LEFT(A2650,3)&amp;MID(E2650,2,2)&amp;VLOOKUP(E2650,Acuan_Reference!C:L,10,0)</f>
        <v>N1501MDN71S2</v>
      </c>
      <c r="BI2650" t="s">
        <v>84</v>
      </c>
      <c r="BJ2650" t="s">
        <v>119</v>
      </c>
      <c r="BK2650" t="s">
        <v>86</v>
      </c>
      <c r="BL2650" t="s">
        <v>87</v>
      </c>
    </row>
    <row r="2651" hidden="1" spans="1:64">
      <c r="A2651" t="s">
        <v>100</v>
      </c>
      <c r="B2651" t="s">
        <v>75</v>
      </c>
      <c r="C2651" t="s">
        <v>76</v>
      </c>
      <c r="D2651" t="s">
        <v>180</v>
      </c>
      <c r="E2651" t="s">
        <v>314</v>
      </c>
      <c r="F2651" t="s">
        <v>315</v>
      </c>
      <c r="G2651" t="s">
        <v>118</v>
      </c>
      <c r="H2651" t="s">
        <v>81</v>
      </c>
      <c r="I2651" s="34">
        <v>11220</v>
      </c>
      <c r="J2651" s="35">
        <v>0</v>
      </c>
      <c r="K2651" s="35">
        <v>0</v>
      </c>
      <c r="L2651" s="35">
        <v>0</v>
      </c>
      <c r="M2651" s="35">
        <v>0</v>
      </c>
      <c r="N2651" s="35">
        <v>0</v>
      </c>
      <c r="O2651" s="35">
        <v>0</v>
      </c>
      <c r="P2651" s="35">
        <v>0</v>
      </c>
      <c r="Q2651" s="35">
        <v>0</v>
      </c>
      <c r="R2651" s="35">
        <v>0</v>
      </c>
      <c r="S2651" s="35">
        <v>0</v>
      </c>
      <c r="T2651" s="35">
        <v>0</v>
      </c>
      <c r="U2651" s="35">
        <v>0</v>
      </c>
      <c r="V2651" s="34">
        <v>0</v>
      </c>
      <c r="W2651" s="34">
        <f t="shared" si="656"/>
        <v>0</v>
      </c>
      <c r="X2651" s="35">
        <v>0</v>
      </c>
      <c r="Y2651" s="35">
        <v>0</v>
      </c>
      <c r="Z2651" s="35">
        <v>0</v>
      </c>
      <c r="AA2651" s="34">
        <v>0</v>
      </c>
      <c r="AB2651" s="34">
        <v>0</v>
      </c>
      <c r="AC2651" s="34">
        <v>0</v>
      </c>
      <c r="AD2651" s="34">
        <v>0</v>
      </c>
      <c r="AE2651" s="34">
        <f t="shared" si="657"/>
        <v>0</v>
      </c>
      <c r="AF2651" s="34">
        <f t="shared" si="658"/>
        <v>9999</v>
      </c>
      <c r="AG2651" s="34">
        <f t="shared" si="659"/>
        <v>9999</v>
      </c>
      <c r="AH2651" s="34">
        <v>960</v>
      </c>
      <c r="AI2651" s="34">
        <v>0</v>
      </c>
      <c r="AJ2651" s="35">
        <v>3840</v>
      </c>
      <c r="AK2651" s="35">
        <v>0</v>
      </c>
      <c r="AL2651" s="35">
        <v>0</v>
      </c>
      <c r="AM2651" s="34">
        <v>1.5</v>
      </c>
      <c r="AN2651" s="34">
        <f t="shared" si="660"/>
        <v>0</v>
      </c>
      <c r="AO2651" s="35">
        <v>240</v>
      </c>
      <c r="AP2651" s="35">
        <v>240</v>
      </c>
      <c r="AQ2651" t="s">
        <v>82</v>
      </c>
      <c r="AR2651">
        <v>2</v>
      </c>
      <c r="AS2651" s="34">
        <v>0.76666666666667</v>
      </c>
      <c r="AT2651" t="s">
        <v>83</v>
      </c>
      <c r="AU2651" s="35">
        <f t="shared" si="670"/>
        <v>0</v>
      </c>
      <c r="AV2651" s="35">
        <f t="shared" si="661"/>
        <v>0</v>
      </c>
      <c r="AW2651" s="35">
        <f t="shared" si="662"/>
        <v>9999</v>
      </c>
      <c r="AX2651" s="35">
        <f t="shared" si="663"/>
        <v>9999</v>
      </c>
      <c r="AY2651" s="35">
        <f t="shared" si="664"/>
        <v>0</v>
      </c>
      <c r="AZ2651" s="35">
        <f t="shared" si="665"/>
        <v>0</v>
      </c>
      <c r="BA2651" s="27" t="str">
        <f t="shared" si="666"/>
        <v>Kelipatan Kirim/Master box &gt; 3x FC+index</v>
      </c>
      <c r="BB2651" s="34">
        <v>0.00015059</v>
      </c>
      <c r="BC2651" s="34">
        <f t="shared" si="667"/>
        <v>0</v>
      </c>
      <c r="BD2651" s="34" t="e">
        <f t="shared" si="668"/>
        <v>#REF!</v>
      </c>
      <c r="BE2651" s="34">
        <v>0.08</v>
      </c>
      <c r="BF2651" s="34">
        <f t="shared" si="671"/>
        <v>0</v>
      </c>
      <c r="BG2651" s="34" t="e">
        <f t="shared" si="669"/>
        <v>#REF!</v>
      </c>
      <c r="BH2651" t="str">
        <f>IF(AT2651="UDARA","U","N")&amp;LEFT($C$4,2)&amp;MID($C$4,4,2)&amp;LEFT(A2651,3)&amp;MID(E2651,2,2)&amp;VLOOKUP(E2651,Acuan_Reference!C:L,10,0)</f>
        <v>N1501MDO71S2</v>
      </c>
      <c r="BI2651" t="s">
        <v>84</v>
      </c>
      <c r="BJ2651" t="s">
        <v>119</v>
      </c>
      <c r="BK2651" t="s">
        <v>86</v>
      </c>
      <c r="BL2651" t="s">
        <v>87</v>
      </c>
    </row>
    <row r="2652" hidden="1" spans="1:64">
      <c r="A2652" t="s">
        <v>101</v>
      </c>
      <c r="B2652" t="s">
        <v>75</v>
      </c>
      <c r="C2652" t="s">
        <v>76</v>
      </c>
      <c r="D2652" t="s">
        <v>180</v>
      </c>
      <c r="E2652" t="s">
        <v>314</v>
      </c>
      <c r="F2652" t="s">
        <v>315</v>
      </c>
      <c r="G2652" t="s">
        <v>118</v>
      </c>
      <c r="H2652" t="s">
        <v>81</v>
      </c>
      <c r="I2652" s="34">
        <v>11220</v>
      </c>
      <c r="J2652" s="35">
        <v>36</v>
      </c>
      <c r="K2652" s="35">
        <v>51</v>
      </c>
      <c r="L2652" s="35">
        <v>18</v>
      </c>
      <c r="M2652" s="35">
        <v>69</v>
      </c>
      <c r="N2652" s="35">
        <v>15</v>
      </c>
      <c r="O2652" s="35">
        <v>23</v>
      </c>
      <c r="P2652" s="35">
        <v>0</v>
      </c>
      <c r="Q2652" s="35">
        <v>0</v>
      </c>
      <c r="R2652" s="35">
        <v>0</v>
      </c>
      <c r="S2652" s="35">
        <v>0</v>
      </c>
      <c r="T2652" s="35">
        <v>0</v>
      </c>
      <c r="U2652" s="35">
        <v>60</v>
      </c>
      <c r="V2652" s="34">
        <v>20</v>
      </c>
      <c r="W2652" s="34">
        <f t="shared" si="656"/>
        <v>20</v>
      </c>
      <c r="X2652" s="35">
        <v>12</v>
      </c>
      <c r="Y2652" s="35">
        <v>0</v>
      </c>
      <c r="Z2652" s="35">
        <v>0</v>
      </c>
      <c r="AA2652" s="34">
        <v>168</v>
      </c>
      <c r="AB2652" s="34">
        <v>0</v>
      </c>
      <c r="AC2652" s="34">
        <v>0</v>
      </c>
      <c r="AD2652" s="34">
        <v>0</v>
      </c>
      <c r="AE2652" s="34">
        <f t="shared" si="657"/>
        <v>168</v>
      </c>
      <c r="AF2652" s="34">
        <f t="shared" si="658"/>
        <v>8.4</v>
      </c>
      <c r="AG2652" s="34">
        <f t="shared" si="659"/>
        <v>8.4</v>
      </c>
      <c r="AH2652" s="34">
        <v>960</v>
      </c>
      <c r="AI2652" s="34">
        <v>0</v>
      </c>
      <c r="AJ2652" s="35">
        <v>3840</v>
      </c>
      <c r="AK2652" s="35">
        <v>0</v>
      </c>
      <c r="AL2652" s="35">
        <v>0</v>
      </c>
      <c r="AM2652" s="34">
        <v>1.3</v>
      </c>
      <c r="AN2652" s="34">
        <f t="shared" si="660"/>
        <v>26</v>
      </c>
      <c r="AO2652" s="35">
        <v>240</v>
      </c>
      <c r="AP2652" s="35">
        <v>240</v>
      </c>
      <c r="AQ2652" t="s">
        <v>82</v>
      </c>
      <c r="AR2652">
        <v>4</v>
      </c>
      <c r="AS2652" s="34">
        <v>0.5</v>
      </c>
      <c r="AT2652" t="s">
        <v>83</v>
      </c>
      <c r="AU2652" s="35">
        <f t="shared" si="670"/>
        <v>0</v>
      </c>
      <c r="AV2652" s="35">
        <f t="shared" si="661"/>
        <v>0</v>
      </c>
      <c r="AW2652" s="35">
        <f t="shared" si="662"/>
        <v>8.4</v>
      </c>
      <c r="AX2652" s="35">
        <f t="shared" si="663"/>
        <v>8.4</v>
      </c>
      <c r="AY2652" s="35">
        <f t="shared" si="664"/>
        <v>0</v>
      </c>
      <c r="AZ2652" s="35">
        <f t="shared" si="665"/>
        <v>0</v>
      </c>
      <c r="BA2652" s="27" t="str">
        <f t="shared" si="666"/>
        <v>Kelipatan Kirim/Master box &gt; 3x FC+index</v>
      </c>
      <c r="BB2652" s="34">
        <v>0.00015059</v>
      </c>
      <c r="BC2652" s="34">
        <f t="shared" si="667"/>
        <v>0</v>
      </c>
      <c r="BD2652" s="34" t="e">
        <f t="shared" si="668"/>
        <v>#REF!</v>
      </c>
      <c r="BE2652" s="34">
        <v>0.08</v>
      </c>
      <c r="BF2652" s="34">
        <f t="shared" si="671"/>
        <v>0</v>
      </c>
      <c r="BG2652" s="34" t="e">
        <f t="shared" si="669"/>
        <v>#REF!</v>
      </c>
      <c r="BH2652" t="str">
        <f>IF(AT2652="UDARA","U","N")&amp;LEFT($C$4,2)&amp;MID($C$4,4,2)&amp;LEFT(A2652,3)&amp;MID(E2652,2,2)&amp;VLOOKUP(E2652,Acuan_Reference!C:L,10,0)</f>
        <v>N1501MKS71S2</v>
      </c>
      <c r="BI2652" t="s">
        <v>84</v>
      </c>
      <c r="BJ2652" t="s">
        <v>119</v>
      </c>
      <c r="BK2652" t="s">
        <v>86</v>
      </c>
      <c r="BL2652" t="s">
        <v>87</v>
      </c>
    </row>
    <row r="2653" hidden="1" spans="1:64">
      <c r="A2653" t="s">
        <v>102</v>
      </c>
      <c r="B2653" t="s">
        <v>75</v>
      </c>
      <c r="C2653" t="s">
        <v>76</v>
      </c>
      <c r="D2653" t="s">
        <v>180</v>
      </c>
      <c r="E2653" t="s">
        <v>314</v>
      </c>
      <c r="F2653" t="s">
        <v>315</v>
      </c>
      <c r="G2653" t="s">
        <v>118</v>
      </c>
      <c r="H2653" t="s">
        <v>81</v>
      </c>
      <c r="I2653" s="34">
        <v>11220</v>
      </c>
      <c r="J2653" s="35">
        <v>51</v>
      </c>
      <c r="K2653" s="35">
        <v>53</v>
      </c>
      <c r="L2653" s="35">
        <v>72</v>
      </c>
      <c r="M2653" s="35">
        <v>0</v>
      </c>
      <c r="N2653" s="35">
        <v>-5</v>
      </c>
      <c r="O2653" s="35">
        <v>20</v>
      </c>
      <c r="P2653" s="35">
        <v>27</v>
      </c>
      <c r="Q2653" s="35">
        <v>0</v>
      </c>
      <c r="R2653" s="35">
        <v>1</v>
      </c>
      <c r="S2653" s="35">
        <v>53</v>
      </c>
      <c r="T2653" s="35">
        <v>34</v>
      </c>
      <c r="U2653" s="35">
        <v>55</v>
      </c>
      <c r="V2653" s="34">
        <v>47.333333333333</v>
      </c>
      <c r="W2653" s="34">
        <f t="shared" si="656"/>
        <v>37.6666666666667</v>
      </c>
      <c r="X2653" s="35">
        <v>18</v>
      </c>
      <c r="Y2653" s="35">
        <v>0</v>
      </c>
      <c r="Z2653" s="35">
        <v>0</v>
      </c>
      <c r="AA2653" s="34">
        <v>79</v>
      </c>
      <c r="AB2653" s="34">
        <v>0</v>
      </c>
      <c r="AC2653" s="34">
        <v>0</v>
      </c>
      <c r="AD2653" s="34">
        <v>0</v>
      </c>
      <c r="AE2653" s="34">
        <f t="shared" si="657"/>
        <v>79</v>
      </c>
      <c r="AF2653" s="34">
        <f t="shared" si="658"/>
        <v>1.66901408450705</v>
      </c>
      <c r="AG2653" s="34">
        <f t="shared" si="659"/>
        <v>2.09734513274336</v>
      </c>
      <c r="AH2653" s="34">
        <v>960</v>
      </c>
      <c r="AI2653" s="34">
        <v>0</v>
      </c>
      <c r="AJ2653" s="35">
        <v>3840</v>
      </c>
      <c r="AK2653" s="35">
        <v>18</v>
      </c>
      <c r="AL2653" s="35">
        <v>24</v>
      </c>
      <c r="AM2653" s="34">
        <v>0.8</v>
      </c>
      <c r="AN2653" s="34">
        <f t="shared" si="660"/>
        <v>30.1333333333333</v>
      </c>
      <c r="AO2653" s="35">
        <v>240</v>
      </c>
      <c r="AP2653" s="35">
        <v>240</v>
      </c>
      <c r="AQ2653" t="s">
        <v>82</v>
      </c>
      <c r="AR2653">
        <v>8</v>
      </c>
      <c r="AS2653" s="34">
        <v>0.1</v>
      </c>
      <c r="AT2653" t="s">
        <v>83</v>
      </c>
      <c r="AU2653" s="35">
        <f t="shared" si="670"/>
        <v>0</v>
      </c>
      <c r="AV2653" s="35">
        <f t="shared" si="661"/>
        <v>0</v>
      </c>
      <c r="AW2653" s="35">
        <f t="shared" si="662"/>
        <v>2.09734513274336</v>
      </c>
      <c r="AX2653" s="35">
        <f t="shared" si="663"/>
        <v>1.46017699115044</v>
      </c>
      <c r="AY2653" s="35">
        <f t="shared" si="664"/>
        <v>0</v>
      </c>
      <c r="AZ2653" s="35">
        <f t="shared" si="665"/>
        <v>0</v>
      </c>
      <c r="BA2653" s="27" t="str">
        <f t="shared" si="666"/>
        <v>3</v>
      </c>
      <c r="BB2653" s="34">
        <v>0.00015059</v>
      </c>
      <c r="BC2653" s="34">
        <f t="shared" si="667"/>
        <v>0</v>
      </c>
      <c r="BD2653" s="34" t="e">
        <f t="shared" si="668"/>
        <v>#REF!</v>
      </c>
      <c r="BE2653" s="34">
        <v>0.08</v>
      </c>
      <c r="BF2653" s="34">
        <f t="shared" si="671"/>
        <v>0</v>
      </c>
      <c r="BG2653" s="34" t="e">
        <f t="shared" si="669"/>
        <v>#REF!</v>
      </c>
      <c r="BH2653" t="str">
        <f>IF(AT2653="UDARA","U","N")&amp;LEFT($C$4,2)&amp;MID($C$4,4,2)&amp;LEFT(A2653,3)&amp;MID(E2653,2,2)&amp;VLOOKUP(E2653,Acuan_Reference!C:L,10,0)</f>
        <v>N1501MLG71S2</v>
      </c>
      <c r="BI2653" t="s">
        <v>84</v>
      </c>
      <c r="BJ2653" t="s">
        <v>119</v>
      </c>
      <c r="BK2653" t="s">
        <v>86</v>
      </c>
      <c r="BL2653" t="s">
        <v>87</v>
      </c>
    </row>
    <row r="2654" hidden="1" spans="1:64">
      <c r="A2654" t="s">
        <v>103</v>
      </c>
      <c r="B2654" t="s">
        <v>75</v>
      </c>
      <c r="C2654" t="s">
        <v>76</v>
      </c>
      <c r="D2654" t="s">
        <v>180</v>
      </c>
      <c r="E2654" t="s">
        <v>314</v>
      </c>
      <c r="F2654" t="s">
        <v>315</v>
      </c>
      <c r="G2654" t="s">
        <v>118</v>
      </c>
      <c r="H2654" t="s">
        <v>81</v>
      </c>
      <c r="I2654" s="34">
        <v>11220</v>
      </c>
      <c r="J2654" s="35">
        <v>6</v>
      </c>
      <c r="K2654" s="35">
        <v>0</v>
      </c>
      <c r="L2654" s="35">
        <v>6</v>
      </c>
      <c r="M2654" s="35">
        <v>0</v>
      </c>
      <c r="N2654" s="35">
        <v>0</v>
      </c>
      <c r="O2654" s="35">
        <v>0</v>
      </c>
      <c r="P2654" s="35">
        <v>0</v>
      </c>
      <c r="Q2654" s="35">
        <v>0</v>
      </c>
      <c r="R2654" s="35">
        <v>0</v>
      </c>
      <c r="S2654" s="35">
        <v>0</v>
      </c>
      <c r="T2654" s="35">
        <v>0</v>
      </c>
      <c r="U2654" s="35">
        <v>0</v>
      </c>
      <c r="V2654" s="34">
        <v>0</v>
      </c>
      <c r="W2654" s="34">
        <f t="shared" si="656"/>
        <v>0</v>
      </c>
      <c r="X2654" s="35">
        <v>0</v>
      </c>
      <c r="Y2654" s="35">
        <v>0</v>
      </c>
      <c r="Z2654" s="35">
        <v>0</v>
      </c>
      <c r="AA2654" s="34">
        <v>0</v>
      </c>
      <c r="AB2654" s="34">
        <v>0</v>
      </c>
      <c r="AC2654" s="34">
        <v>0</v>
      </c>
      <c r="AD2654" s="34">
        <v>0</v>
      </c>
      <c r="AE2654" s="34">
        <f t="shared" si="657"/>
        <v>0</v>
      </c>
      <c r="AF2654" s="34">
        <f t="shared" si="658"/>
        <v>9999</v>
      </c>
      <c r="AG2654" s="34">
        <f t="shared" si="659"/>
        <v>9999</v>
      </c>
      <c r="AH2654" s="34">
        <v>960</v>
      </c>
      <c r="AI2654" s="34">
        <v>0</v>
      </c>
      <c r="AJ2654" s="35">
        <v>3840</v>
      </c>
      <c r="AK2654" s="35">
        <v>0</v>
      </c>
      <c r="AL2654" s="35">
        <v>0</v>
      </c>
      <c r="AM2654" s="34">
        <v>1.3</v>
      </c>
      <c r="AN2654" s="34">
        <f t="shared" si="660"/>
        <v>0</v>
      </c>
      <c r="AO2654" s="35">
        <v>240</v>
      </c>
      <c r="AP2654" s="35">
        <v>240</v>
      </c>
      <c r="AQ2654" t="s">
        <v>82</v>
      </c>
      <c r="AR2654">
        <v>2</v>
      </c>
      <c r="AS2654" s="34">
        <v>0.36666666666667</v>
      </c>
      <c r="AT2654" t="s">
        <v>83</v>
      </c>
      <c r="AU2654" s="35">
        <f t="shared" si="670"/>
        <v>0</v>
      </c>
      <c r="AV2654" s="35">
        <f t="shared" si="661"/>
        <v>0</v>
      </c>
      <c r="AW2654" s="35">
        <f t="shared" si="662"/>
        <v>9999</v>
      </c>
      <c r="AX2654" s="35">
        <f t="shared" si="663"/>
        <v>9999</v>
      </c>
      <c r="AY2654" s="35">
        <f t="shared" si="664"/>
        <v>0</v>
      </c>
      <c r="AZ2654" s="35">
        <f t="shared" si="665"/>
        <v>0</v>
      </c>
      <c r="BA2654" s="27" t="str">
        <f t="shared" si="666"/>
        <v>Kelipatan Kirim/Master box &gt; 3x FC+index</v>
      </c>
      <c r="BB2654" s="34">
        <v>0.00015059</v>
      </c>
      <c r="BC2654" s="34">
        <f t="shared" si="667"/>
        <v>0</v>
      </c>
      <c r="BD2654" s="34" t="e">
        <f t="shared" si="668"/>
        <v>#REF!</v>
      </c>
      <c r="BE2654" s="34">
        <v>0.08</v>
      </c>
      <c r="BF2654" s="34">
        <f t="shared" si="671"/>
        <v>0</v>
      </c>
      <c r="BG2654" s="34" t="e">
        <f t="shared" si="669"/>
        <v>#REF!</v>
      </c>
      <c r="BH2654" t="str">
        <f>IF(AT2654="UDARA","U","N")&amp;LEFT($C$4,2)&amp;MID($C$4,4,2)&amp;LEFT(A2654,3)&amp;MID(E2654,2,2)&amp;VLOOKUP(E2654,Acuan_Reference!C:L,10,0)</f>
        <v>N1501NAD71S2</v>
      </c>
      <c r="BI2654" t="s">
        <v>84</v>
      </c>
      <c r="BJ2654" t="s">
        <v>119</v>
      </c>
      <c r="BK2654" t="s">
        <v>86</v>
      </c>
      <c r="BL2654" t="s">
        <v>87</v>
      </c>
    </row>
    <row r="2655" hidden="1" spans="1:64">
      <c r="A2655" t="s">
        <v>104</v>
      </c>
      <c r="B2655" t="s">
        <v>75</v>
      </c>
      <c r="C2655" t="s">
        <v>76</v>
      </c>
      <c r="D2655" t="s">
        <v>180</v>
      </c>
      <c r="E2655" t="s">
        <v>314</v>
      </c>
      <c r="F2655" t="s">
        <v>315</v>
      </c>
      <c r="G2655" t="s">
        <v>118</v>
      </c>
      <c r="H2655" t="s">
        <v>81</v>
      </c>
      <c r="I2655" s="34">
        <v>11220</v>
      </c>
      <c r="J2655" s="35">
        <v>0</v>
      </c>
      <c r="K2655" s="35">
        <v>0</v>
      </c>
      <c r="L2655" s="35">
        <v>0</v>
      </c>
      <c r="M2655" s="35">
        <v>0</v>
      </c>
      <c r="N2655" s="35">
        <v>0</v>
      </c>
      <c r="O2655" s="35">
        <v>0</v>
      </c>
      <c r="P2655" s="35">
        <v>0</v>
      </c>
      <c r="Q2655" s="35">
        <v>0</v>
      </c>
      <c r="R2655" s="35">
        <v>0</v>
      </c>
      <c r="S2655" s="35">
        <v>0</v>
      </c>
      <c r="T2655" s="35">
        <v>0</v>
      </c>
      <c r="U2655" s="35">
        <v>0</v>
      </c>
      <c r="V2655" s="34">
        <v>0</v>
      </c>
      <c r="W2655" s="34">
        <f t="shared" si="656"/>
        <v>0</v>
      </c>
      <c r="X2655" s="35">
        <v>0</v>
      </c>
      <c r="Y2655" s="35">
        <v>0</v>
      </c>
      <c r="Z2655" s="35">
        <v>0</v>
      </c>
      <c r="AA2655" s="34">
        <v>0</v>
      </c>
      <c r="AB2655" s="34">
        <v>0</v>
      </c>
      <c r="AC2655" s="34">
        <v>0</v>
      </c>
      <c r="AD2655" s="34">
        <v>0</v>
      </c>
      <c r="AE2655" s="34">
        <f t="shared" si="657"/>
        <v>0</v>
      </c>
      <c r="AF2655" s="34">
        <f t="shared" si="658"/>
        <v>9999</v>
      </c>
      <c r="AG2655" s="34">
        <f t="shared" si="659"/>
        <v>9999</v>
      </c>
      <c r="AH2655" s="34">
        <v>960</v>
      </c>
      <c r="AI2655" s="34">
        <v>0</v>
      </c>
      <c r="AJ2655" s="35">
        <v>3840</v>
      </c>
      <c r="AK2655" s="35">
        <v>0</v>
      </c>
      <c r="AL2655" s="35">
        <v>0</v>
      </c>
      <c r="AM2655" s="34">
        <v>1</v>
      </c>
      <c r="AN2655" s="34">
        <f t="shared" si="660"/>
        <v>0</v>
      </c>
      <c r="AO2655" s="35">
        <v>240</v>
      </c>
      <c r="AP2655" s="35">
        <v>240</v>
      </c>
      <c r="AQ2655" t="s">
        <v>82</v>
      </c>
      <c r="AR2655">
        <v>4</v>
      </c>
      <c r="AS2655" s="34">
        <v>0.26666666666667</v>
      </c>
      <c r="AT2655" t="s">
        <v>83</v>
      </c>
      <c r="AU2655" s="35">
        <f t="shared" si="670"/>
        <v>0</v>
      </c>
      <c r="AV2655" s="35">
        <f t="shared" si="661"/>
        <v>0</v>
      </c>
      <c r="AW2655" s="35">
        <f t="shared" si="662"/>
        <v>9999</v>
      </c>
      <c r="AX2655" s="35">
        <f t="shared" si="663"/>
        <v>9999</v>
      </c>
      <c r="AY2655" s="35">
        <f t="shared" si="664"/>
        <v>0</v>
      </c>
      <c r="AZ2655" s="35">
        <f t="shared" si="665"/>
        <v>0</v>
      </c>
      <c r="BA2655" s="27" t="str">
        <f t="shared" si="666"/>
        <v>Kelipatan Kirim/Master box &gt; 3x FC+index</v>
      </c>
      <c r="BB2655" s="34">
        <v>0.00015059</v>
      </c>
      <c r="BC2655" s="34">
        <f t="shared" si="667"/>
        <v>0</v>
      </c>
      <c r="BD2655" s="34" t="e">
        <f t="shared" si="668"/>
        <v>#REF!</v>
      </c>
      <c r="BE2655" s="34">
        <v>0.08</v>
      </c>
      <c r="BF2655" s="34">
        <f t="shared" si="671"/>
        <v>0</v>
      </c>
      <c r="BG2655" s="34" t="e">
        <f t="shared" si="669"/>
        <v>#REF!</v>
      </c>
      <c r="BH2655" t="str">
        <f>IF(AT2655="UDARA","U","N")&amp;LEFT($C$4,2)&amp;MID($C$4,4,2)&amp;LEFT(A2655,3)&amp;MID(E2655,2,2)&amp;VLOOKUP(E2655,Acuan_Reference!C:L,10,0)</f>
        <v>N1501PDG71S2</v>
      </c>
      <c r="BI2655" t="s">
        <v>84</v>
      </c>
      <c r="BJ2655" t="s">
        <v>119</v>
      </c>
      <c r="BK2655" t="s">
        <v>86</v>
      </c>
      <c r="BL2655" t="s">
        <v>87</v>
      </c>
    </row>
    <row r="2656" hidden="1" spans="1:64">
      <c r="A2656" t="s">
        <v>105</v>
      </c>
      <c r="B2656" t="s">
        <v>75</v>
      </c>
      <c r="C2656" t="s">
        <v>76</v>
      </c>
      <c r="D2656" t="s">
        <v>180</v>
      </c>
      <c r="E2656" t="s">
        <v>314</v>
      </c>
      <c r="F2656" t="s">
        <v>315</v>
      </c>
      <c r="G2656" t="s">
        <v>118</v>
      </c>
      <c r="H2656" t="s">
        <v>81</v>
      </c>
      <c r="I2656" s="34">
        <v>11220</v>
      </c>
      <c r="J2656" s="35">
        <v>3</v>
      </c>
      <c r="K2656" s="35">
        <v>0</v>
      </c>
      <c r="L2656" s="35">
        <v>0</v>
      </c>
      <c r="M2656" s="35">
        <v>0</v>
      </c>
      <c r="N2656" s="35">
        <v>3</v>
      </c>
      <c r="O2656" s="35">
        <v>3</v>
      </c>
      <c r="P2656" s="35">
        <v>-1</v>
      </c>
      <c r="Q2656" s="35">
        <v>6</v>
      </c>
      <c r="R2656" s="35">
        <v>6</v>
      </c>
      <c r="S2656" s="35">
        <v>9</v>
      </c>
      <c r="T2656" s="35">
        <v>6</v>
      </c>
      <c r="U2656" s="35">
        <v>21</v>
      </c>
      <c r="V2656" s="34">
        <v>12</v>
      </c>
      <c r="W2656" s="34">
        <f t="shared" si="656"/>
        <v>11</v>
      </c>
      <c r="X2656" s="35">
        <v>42</v>
      </c>
      <c r="Y2656" s="35">
        <v>0</v>
      </c>
      <c r="Z2656" s="35">
        <v>0</v>
      </c>
      <c r="AA2656" s="34">
        <v>116</v>
      </c>
      <c r="AB2656" s="34">
        <v>0</v>
      </c>
      <c r="AC2656" s="34">
        <v>0</v>
      </c>
      <c r="AD2656" s="34">
        <v>0</v>
      </c>
      <c r="AE2656" s="34">
        <f t="shared" si="657"/>
        <v>116</v>
      </c>
      <c r="AF2656" s="34">
        <f t="shared" si="658"/>
        <v>9.66666666666667</v>
      </c>
      <c r="AG2656" s="34">
        <f t="shared" si="659"/>
        <v>10.5454545454545</v>
      </c>
      <c r="AH2656" s="34">
        <v>960</v>
      </c>
      <c r="AI2656" s="34">
        <v>0</v>
      </c>
      <c r="AJ2656" s="35">
        <v>3840</v>
      </c>
      <c r="AK2656" s="35">
        <v>7</v>
      </c>
      <c r="AL2656" s="35">
        <v>6</v>
      </c>
      <c r="AM2656" s="34">
        <v>1</v>
      </c>
      <c r="AN2656" s="34">
        <f t="shared" si="660"/>
        <v>11</v>
      </c>
      <c r="AO2656" s="35">
        <v>240</v>
      </c>
      <c r="AP2656" s="35">
        <v>240</v>
      </c>
      <c r="AQ2656" t="s">
        <v>82</v>
      </c>
      <c r="AR2656">
        <v>4</v>
      </c>
      <c r="AS2656" s="34">
        <v>0.26666666666667</v>
      </c>
      <c r="AT2656" t="s">
        <v>83</v>
      </c>
      <c r="AU2656" s="35">
        <f t="shared" si="670"/>
        <v>0</v>
      </c>
      <c r="AV2656" s="35">
        <f t="shared" si="661"/>
        <v>0</v>
      </c>
      <c r="AW2656" s="35">
        <f t="shared" si="662"/>
        <v>10.5454545454545</v>
      </c>
      <c r="AX2656" s="35">
        <f t="shared" si="663"/>
        <v>10</v>
      </c>
      <c r="AY2656" s="35">
        <f t="shared" si="664"/>
        <v>0</v>
      </c>
      <c r="AZ2656" s="35">
        <f t="shared" si="665"/>
        <v>0</v>
      </c>
      <c r="BA2656" s="27" t="str">
        <f t="shared" si="666"/>
        <v>Kelipatan Kirim/Master box &gt; 3x FC+index</v>
      </c>
      <c r="BB2656" s="34">
        <v>0.00015059</v>
      </c>
      <c r="BC2656" s="34">
        <f t="shared" si="667"/>
        <v>0</v>
      </c>
      <c r="BD2656" s="34" t="e">
        <f t="shared" si="668"/>
        <v>#REF!</v>
      </c>
      <c r="BE2656" s="34">
        <v>0.08</v>
      </c>
      <c r="BF2656" s="34">
        <f t="shared" si="671"/>
        <v>0</v>
      </c>
      <c r="BG2656" s="34" t="e">
        <f t="shared" si="669"/>
        <v>#REF!</v>
      </c>
      <c r="BH2656" t="str">
        <f>IF(AT2656="UDARA","U","N")&amp;LEFT($C$4,2)&amp;MID($C$4,4,2)&amp;LEFT(A2656,3)&amp;MID(E2656,2,2)&amp;VLOOKUP(E2656,Acuan_Reference!C:L,10,0)</f>
        <v>N1501PKB71S2</v>
      </c>
      <c r="BI2656" t="s">
        <v>84</v>
      </c>
      <c r="BJ2656" t="s">
        <v>119</v>
      </c>
      <c r="BK2656" t="s">
        <v>86</v>
      </c>
      <c r="BL2656" t="s">
        <v>87</v>
      </c>
    </row>
    <row r="2657" hidden="1" spans="1:64">
      <c r="A2657" t="s">
        <v>106</v>
      </c>
      <c r="B2657" t="s">
        <v>75</v>
      </c>
      <c r="C2657" t="s">
        <v>76</v>
      </c>
      <c r="D2657" t="s">
        <v>180</v>
      </c>
      <c r="E2657" t="s">
        <v>314</v>
      </c>
      <c r="F2657" t="s">
        <v>315</v>
      </c>
      <c r="G2657" t="s">
        <v>118</v>
      </c>
      <c r="H2657" t="s">
        <v>81</v>
      </c>
      <c r="I2657" s="34">
        <v>11220</v>
      </c>
      <c r="J2657" s="35">
        <v>-1</v>
      </c>
      <c r="K2657" s="35">
        <v>0</v>
      </c>
      <c r="L2657" s="35">
        <v>0</v>
      </c>
      <c r="M2657" s="35">
        <v>0</v>
      </c>
      <c r="N2657" s="35">
        <v>0</v>
      </c>
      <c r="O2657" s="35">
        <v>0</v>
      </c>
      <c r="P2657" s="35">
        <v>78</v>
      </c>
      <c r="Q2657" s="35">
        <v>66</v>
      </c>
      <c r="R2657" s="35">
        <v>54</v>
      </c>
      <c r="S2657" s="35">
        <v>15</v>
      </c>
      <c r="T2657" s="35">
        <v>42</v>
      </c>
      <c r="U2657" s="35">
        <v>12</v>
      </c>
      <c r="V2657" s="34">
        <v>23</v>
      </c>
      <c r="W2657" s="34">
        <f t="shared" si="656"/>
        <v>28</v>
      </c>
      <c r="X2657" s="35">
        <v>12</v>
      </c>
      <c r="Y2657" s="35">
        <v>0</v>
      </c>
      <c r="Z2657" s="35">
        <v>0</v>
      </c>
      <c r="AA2657" s="34">
        <v>192</v>
      </c>
      <c r="AB2657" s="34">
        <v>0</v>
      </c>
      <c r="AC2657" s="34">
        <v>0</v>
      </c>
      <c r="AD2657" s="34">
        <v>0</v>
      </c>
      <c r="AE2657" s="34">
        <f t="shared" si="657"/>
        <v>192</v>
      </c>
      <c r="AF2657" s="34">
        <f t="shared" si="658"/>
        <v>8.34782608695652</v>
      </c>
      <c r="AG2657" s="34">
        <f t="shared" si="659"/>
        <v>6.85714285714286</v>
      </c>
      <c r="AH2657" s="34">
        <v>960</v>
      </c>
      <c r="AI2657" s="34">
        <v>0</v>
      </c>
      <c r="AJ2657" s="35">
        <v>3840</v>
      </c>
      <c r="AK2657" s="35">
        <v>44</v>
      </c>
      <c r="AL2657" s="35">
        <v>30</v>
      </c>
      <c r="AM2657" s="34">
        <v>0.9</v>
      </c>
      <c r="AN2657" s="34">
        <f t="shared" si="660"/>
        <v>25.2</v>
      </c>
      <c r="AO2657" s="35">
        <v>240</v>
      </c>
      <c r="AP2657" s="35">
        <v>240</v>
      </c>
      <c r="AQ2657" t="s">
        <v>82</v>
      </c>
      <c r="AR2657">
        <v>4</v>
      </c>
      <c r="AS2657" s="34">
        <v>0.16666666666667</v>
      </c>
      <c r="AT2657" t="s">
        <v>83</v>
      </c>
      <c r="AU2657" s="35">
        <f t="shared" si="670"/>
        <v>0</v>
      </c>
      <c r="AV2657" s="35">
        <f t="shared" si="661"/>
        <v>0</v>
      </c>
      <c r="AW2657" s="35">
        <f t="shared" si="662"/>
        <v>6.85714285714286</v>
      </c>
      <c r="AX2657" s="35">
        <f t="shared" si="663"/>
        <v>5.78571428571429</v>
      </c>
      <c r="AY2657" s="35">
        <f t="shared" si="664"/>
        <v>0</v>
      </c>
      <c r="AZ2657" s="35">
        <f t="shared" si="665"/>
        <v>0</v>
      </c>
      <c r="BA2657" s="27" t="str">
        <f t="shared" si="666"/>
        <v>Kelipatan Kirim/Master box &gt; 3x FC+index</v>
      </c>
      <c r="BB2657" s="34">
        <v>0.00015059</v>
      </c>
      <c r="BC2657" s="34">
        <f t="shared" si="667"/>
        <v>0</v>
      </c>
      <c r="BD2657" s="34" t="e">
        <f t="shared" si="668"/>
        <v>#REF!</v>
      </c>
      <c r="BE2657" s="34">
        <v>0.08</v>
      </c>
      <c r="BF2657" s="34">
        <f t="shared" si="671"/>
        <v>0</v>
      </c>
      <c r="BG2657" s="34" t="e">
        <f t="shared" si="669"/>
        <v>#REF!</v>
      </c>
      <c r="BH2657" t="str">
        <f>IF(AT2657="UDARA","U","N")&amp;LEFT($C$4,2)&amp;MID($C$4,4,2)&amp;LEFT(A2657,3)&amp;MID(E2657,2,2)&amp;VLOOKUP(E2657,Acuan_Reference!C:L,10,0)</f>
        <v>N1501PLB71S2</v>
      </c>
      <c r="BI2657" t="s">
        <v>84</v>
      </c>
      <c r="BJ2657" t="s">
        <v>119</v>
      </c>
      <c r="BK2657" t="s">
        <v>86</v>
      </c>
      <c r="BL2657" t="s">
        <v>87</v>
      </c>
    </row>
    <row r="2658" hidden="1" spans="1:64">
      <c r="A2658" t="s">
        <v>107</v>
      </c>
      <c r="B2658" t="s">
        <v>75</v>
      </c>
      <c r="C2658" t="s">
        <v>76</v>
      </c>
      <c r="D2658" t="s">
        <v>180</v>
      </c>
      <c r="E2658" t="s">
        <v>314</v>
      </c>
      <c r="F2658" t="s">
        <v>315</v>
      </c>
      <c r="G2658" t="s">
        <v>118</v>
      </c>
      <c r="H2658" t="s">
        <v>81</v>
      </c>
      <c r="I2658" s="34">
        <v>11220</v>
      </c>
      <c r="J2658" s="35">
        <v>0</v>
      </c>
      <c r="K2658" s="35">
        <v>3</v>
      </c>
      <c r="L2658" s="35">
        <v>0</v>
      </c>
      <c r="M2658" s="35">
        <v>3</v>
      </c>
      <c r="N2658" s="35">
        <v>3</v>
      </c>
      <c r="O2658" s="35">
        <v>3</v>
      </c>
      <c r="P2658" s="35">
        <v>36</v>
      </c>
      <c r="Q2658" s="35">
        <v>6</v>
      </c>
      <c r="R2658" s="35">
        <v>15</v>
      </c>
      <c r="S2658" s="35">
        <v>6</v>
      </c>
      <c r="T2658" s="35">
        <v>9</v>
      </c>
      <c r="U2658" s="35">
        <v>0</v>
      </c>
      <c r="V2658" s="34">
        <v>5</v>
      </c>
      <c r="W2658" s="34">
        <f t="shared" si="656"/>
        <v>5.66666666666667</v>
      </c>
      <c r="X2658" s="35">
        <v>0</v>
      </c>
      <c r="Y2658" s="35">
        <v>0</v>
      </c>
      <c r="Z2658" s="35">
        <v>0</v>
      </c>
      <c r="AA2658" s="34">
        <v>0</v>
      </c>
      <c r="AB2658" s="34">
        <v>0</v>
      </c>
      <c r="AC2658" s="34">
        <v>0</v>
      </c>
      <c r="AD2658" s="34">
        <v>0</v>
      </c>
      <c r="AE2658" s="34">
        <f t="shared" si="657"/>
        <v>0</v>
      </c>
      <c r="AF2658" s="34">
        <f t="shared" si="658"/>
        <v>0</v>
      </c>
      <c r="AG2658" s="34">
        <f t="shared" si="659"/>
        <v>0</v>
      </c>
      <c r="AH2658" s="34">
        <v>960</v>
      </c>
      <c r="AI2658" s="34">
        <v>0</v>
      </c>
      <c r="AJ2658" s="35">
        <v>3840</v>
      </c>
      <c r="AK2658" s="35">
        <v>10</v>
      </c>
      <c r="AL2658" s="35">
        <v>8</v>
      </c>
      <c r="AM2658" s="34">
        <v>1.3</v>
      </c>
      <c r="AN2658" s="34">
        <f t="shared" si="660"/>
        <v>7.36666666666667</v>
      </c>
      <c r="AO2658" s="35">
        <v>240</v>
      </c>
      <c r="AP2658" s="35">
        <v>240</v>
      </c>
      <c r="AQ2658" t="s">
        <v>82</v>
      </c>
      <c r="AR2658">
        <v>2</v>
      </c>
      <c r="AS2658" s="34">
        <v>0.43333333333333</v>
      </c>
      <c r="AT2658" t="s">
        <v>83</v>
      </c>
      <c r="AU2658" s="35">
        <f t="shared" si="670"/>
        <v>11.525</v>
      </c>
      <c r="AV2658" s="35">
        <f t="shared" si="661"/>
        <v>240</v>
      </c>
      <c r="AW2658" s="35">
        <f t="shared" si="662"/>
        <v>42.3529411764706</v>
      </c>
      <c r="AX2658" s="35">
        <f t="shared" si="663"/>
        <v>40.9411764705882</v>
      </c>
      <c r="AY2658" s="35">
        <f t="shared" si="664"/>
        <v>0</v>
      </c>
      <c r="AZ2658" s="35">
        <f t="shared" si="665"/>
        <v>0</v>
      </c>
      <c r="BA2658" s="27" t="str">
        <f t="shared" si="666"/>
        <v>Kelipatan Kirim/Master box &gt; 3x FC+index</v>
      </c>
      <c r="BB2658" s="34">
        <v>0.00015059</v>
      </c>
      <c r="BC2658" s="34">
        <f t="shared" si="667"/>
        <v>0</v>
      </c>
      <c r="BD2658" s="34" t="e">
        <f t="shared" si="668"/>
        <v>#REF!</v>
      </c>
      <c r="BE2658" s="34">
        <v>0.08</v>
      </c>
      <c r="BF2658" s="34">
        <f t="shared" si="671"/>
        <v>0</v>
      </c>
      <c r="BG2658" s="34" t="e">
        <f t="shared" si="669"/>
        <v>#REF!</v>
      </c>
      <c r="BH2658" t="str">
        <f>IF(AT2658="UDARA","U","N")&amp;LEFT($C$4,2)&amp;MID($C$4,4,2)&amp;LEFT(A2658,3)&amp;MID(E2658,2,2)&amp;VLOOKUP(E2658,Acuan_Reference!C:L,10,0)</f>
        <v>N1501PTK71S2</v>
      </c>
      <c r="BI2658" t="s">
        <v>84</v>
      </c>
      <c r="BJ2658" t="s">
        <v>119</v>
      </c>
      <c r="BK2658" t="s">
        <v>86</v>
      </c>
      <c r="BL2658" t="s">
        <v>87</v>
      </c>
    </row>
    <row r="2659" hidden="1" spans="1:64">
      <c r="A2659" t="s">
        <v>108</v>
      </c>
      <c r="B2659" t="s">
        <v>75</v>
      </c>
      <c r="C2659" t="s">
        <v>76</v>
      </c>
      <c r="D2659" t="s">
        <v>180</v>
      </c>
      <c r="E2659" t="s">
        <v>314</v>
      </c>
      <c r="F2659" t="s">
        <v>315</v>
      </c>
      <c r="G2659" t="s">
        <v>118</v>
      </c>
      <c r="H2659" t="s">
        <v>81</v>
      </c>
      <c r="I2659" s="34">
        <v>11220</v>
      </c>
      <c r="J2659" s="35">
        <v>107</v>
      </c>
      <c r="K2659" s="35">
        <v>66</v>
      </c>
      <c r="L2659" s="35">
        <v>72</v>
      </c>
      <c r="M2659" s="35">
        <v>45</v>
      </c>
      <c r="N2659" s="35">
        <v>80</v>
      </c>
      <c r="O2659" s="35">
        <v>17</v>
      </c>
      <c r="P2659" s="35">
        <v>99</v>
      </c>
      <c r="Q2659" s="35">
        <v>-1</v>
      </c>
      <c r="R2659" s="35">
        <v>170</v>
      </c>
      <c r="S2659" s="35">
        <v>39</v>
      </c>
      <c r="T2659" s="35">
        <v>96</v>
      </c>
      <c r="U2659" s="35">
        <v>131</v>
      </c>
      <c r="V2659" s="34">
        <v>88.666666666667</v>
      </c>
      <c r="W2659" s="34">
        <f t="shared" si="656"/>
        <v>102.666666666667</v>
      </c>
      <c r="X2659" s="35">
        <v>9</v>
      </c>
      <c r="Y2659" s="35">
        <v>0</v>
      </c>
      <c r="Z2659" s="35">
        <v>0</v>
      </c>
      <c r="AA2659" s="34">
        <v>272</v>
      </c>
      <c r="AB2659" s="34">
        <v>0</v>
      </c>
      <c r="AC2659" s="34">
        <v>0</v>
      </c>
      <c r="AD2659" s="34">
        <v>0</v>
      </c>
      <c r="AE2659" s="34">
        <f t="shared" si="657"/>
        <v>272</v>
      </c>
      <c r="AF2659" s="34">
        <f t="shared" si="658"/>
        <v>3.06766917293232</v>
      </c>
      <c r="AG2659" s="34">
        <f t="shared" si="659"/>
        <v>2.64935064935065</v>
      </c>
      <c r="AH2659" s="34">
        <v>960</v>
      </c>
      <c r="AI2659" s="34">
        <v>0</v>
      </c>
      <c r="AJ2659" s="35">
        <v>3840</v>
      </c>
      <c r="AK2659" s="35">
        <v>67</v>
      </c>
      <c r="AL2659" s="35">
        <v>81</v>
      </c>
      <c r="AM2659" s="34">
        <v>0.8</v>
      </c>
      <c r="AN2659" s="34">
        <f t="shared" si="660"/>
        <v>82.1333333333333</v>
      </c>
      <c r="AO2659" s="35">
        <v>240</v>
      </c>
      <c r="AP2659" s="35">
        <v>240</v>
      </c>
      <c r="AQ2659" t="s">
        <v>82</v>
      </c>
      <c r="AR2659">
        <v>4</v>
      </c>
      <c r="AS2659" s="34">
        <v>0.066666666666667</v>
      </c>
      <c r="AT2659" t="s">
        <v>83</v>
      </c>
      <c r="AU2659" s="35">
        <f t="shared" si="670"/>
        <v>0</v>
      </c>
      <c r="AV2659" s="35">
        <f t="shared" si="661"/>
        <v>0</v>
      </c>
      <c r="AW2659" s="35">
        <f t="shared" si="662"/>
        <v>2.64935064935065</v>
      </c>
      <c r="AX2659" s="35">
        <f t="shared" si="663"/>
        <v>1.86038961038961</v>
      </c>
      <c r="AY2659" s="35">
        <f t="shared" si="664"/>
        <v>0</v>
      </c>
      <c r="AZ2659" s="35">
        <f t="shared" si="665"/>
        <v>0</v>
      </c>
      <c r="BA2659" s="27" t="str">
        <f t="shared" si="666"/>
        <v>3</v>
      </c>
      <c r="BB2659" s="34">
        <v>0.00015059</v>
      </c>
      <c r="BC2659" s="34">
        <f t="shared" si="667"/>
        <v>0</v>
      </c>
      <c r="BD2659" s="34" t="e">
        <f t="shared" si="668"/>
        <v>#REF!</v>
      </c>
      <c r="BE2659" s="34">
        <v>0.08</v>
      </c>
      <c r="BF2659" s="34">
        <f t="shared" si="671"/>
        <v>0</v>
      </c>
      <c r="BG2659" s="34" t="e">
        <f t="shared" si="669"/>
        <v>#REF!</v>
      </c>
      <c r="BH2659" t="str">
        <f>IF(AT2659="UDARA","U","N")&amp;LEFT($C$4,2)&amp;MID($C$4,4,2)&amp;LEFT(A2659,3)&amp;MID(E2659,2,2)&amp;VLOOKUP(E2659,Acuan_Reference!C:L,10,0)</f>
        <v>N1501PWT71S2</v>
      </c>
      <c r="BI2659" t="s">
        <v>84</v>
      </c>
      <c r="BJ2659" t="s">
        <v>119</v>
      </c>
      <c r="BK2659" t="s">
        <v>86</v>
      </c>
      <c r="BL2659" t="s">
        <v>87</v>
      </c>
    </row>
    <row r="2660" hidden="1" spans="1:64">
      <c r="A2660" t="s">
        <v>109</v>
      </c>
      <c r="B2660" t="s">
        <v>75</v>
      </c>
      <c r="C2660" t="s">
        <v>76</v>
      </c>
      <c r="D2660" t="s">
        <v>180</v>
      </c>
      <c r="E2660" t="s">
        <v>314</v>
      </c>
      <c r="F2660" t="s">
        <v>315</v>
      </c>
      <c r="G2660" t="s">
        <v>118</v>
      </c>
      <c r="H2660" t="s">
        <v>81</v>
      </c>
      <c r="I2660" s="34">
        <v>11220</v>
      </c>
      <c r="J2660" s="35">
        <v>6</v>
      </c>
      <c r="K2660" s="35">
        <v>2</v>
      </c>
      <c r="L2660" s="35">
        <v>-11</v>
      </c>
      <c r="M2660" s="35">
        <v>159</v>
      </c>
      <c r="N2660" s="35">
        <v>69</v>
      </c>
      <c r="O2660" s="35">
        <v>-13</v>
      </c>
      <c r="P2660" s="35">
        <v>283</v>
      </c>
      <c r="Q2660" s="35">
        <v>424</v>
      </c>
      <c r="R2660" s="35">
        <v>432</v>
      </c>
      <c r="S2660" s="35">
        <v>419</v>
      </c>
      <c r="T2660" s="35">
        <v>526</v>
      </c>
      <c r="U2660" s="35">
        <v>447</v>
      </c>
      <c r="V2660" s="34">
        <v>464</v>
      </c>
      <c r="W2660" s="34">
        <f t="shared" si="656"/>
        <v>446.333333333333</v>
      </c>
      <c r="X2660" s="35">
        <v>261</v>
      </c>
      <c r="Y2660" s="35">
        <v>0</v>
      </c>
      <c r="Z2660" s="35">
        <v>0</v>
      </c>
      <c r="AA2660" s="34">
        <v>410</v>
      </c>
      <c r="AB2660" s="34">
        <v>0</v>
      </c>
      <c r="AC2660" s="34">
        <v>240</v>
      </c>
      <c r="AD2660" s="34">
        <v>0</v>
      </c>
      <c r="AE2660" s="34">
        <f t="shared" si="657"/>
        <v>650</v>
      </c>
      <c r="AF2660" s="34">
        <f t="shared" si="658"/>
        <v>1.40086206896552</v>
      </c>
      <c r="AG2660" s="34">
        <f t="shared" si="659"/>
        <v>1.45631067961165</v>
      </c>
      <c r="AH2660" s="34">
        <v>960</v>
      </c>
      <c r="AI2660" s="34">
        <v>0</v>
      </c>
      <c r="AJ2660" s="35">
        <v>3840</v>
      </c>
      <c r="AK2660" s="35">
        <v>402</v>
      </c>
      <c r="AL2660" s="35">
        <v>366</v>
      </c>
      <c r="AM2660" s="34">
        <v>0.6</v>
      </c>
      <c r="AN2660" s="34">
        <f t="shared" si="660"/>
        <v>267.8</v>
      </c>
      <c r="AO2660" s="35">
        <v>240</v>
      </c>
      <c r="AP2660" s="35">
        <v>240</v>
      </c>
      <c r="AQ2660" t="s">
        <v>82</v>
      </c>
      <c r="AR2660">
        <v>8</v>
      </c>
      <c r="AS2660" s="34">
        <v>0.1</v>
      </c>
      <c r="AT2660" t="s">
        <v>83</v>
      </c>
      <c r="AU2660" s="35">
        <f t="shared" si="670"/>
        <v>0</v>
      </c>
      <c r="AV2660" s="35">
        <f t="shared" si="661"/>
        <v>0</v>
      </c>
      <c r="AW2660" s="35">
        <f t="shared" si="662"/>
        <v>1.45631067961165</v>
      </c>
      <c r="AX2660" s="35">
        <f t="shared" si="663"/>
        <v>0.63629574309186</v>
      </c>
      <c r="AY2660" s="35">
        <f t="shared" si="664"/>
        <v>0</v>
      </c>
      <c r="AZ2660" s="35">
        <f t="shared" si="665"/>
        <v>0</v>
      </c>
      <c r="BA2660" s="27" t="str">
        <f t="shared" si="666"/>
        <v>3</v>
      </c>
      <c r="BB2660" s="34">
        <v>0.00015059</v>
      </c>
      <c r="BC2660" s="34">
        <f t="shared" si="667"/>
        <v>0</v>
      </c>
      <c r="BD2660" s="34" t="e">
        <f t="shared" si="668"/>
        <v>#REF!</v>
      </c>
      <c r="BE2660" s="34">
        <v>0.08</v>
      </c>
      <c r="BF2660" s="34">
        <f t="shared" si="671"/>
        <v>0</v>
      </c>
      <c r="BG2660" s="34" t="e">
        <f t="shared" si="669"/>
        <v>#REF!</v>
      </c>
      <c r="BH2660" t="str">
        <f>IF(AT2660="UDARA","U","N")&amp;LEFT($C$4,2)&amp;MID($C$4,4,2)&amp;LEFT(A2660,3)&amp;MID(E2660,2,2)&amp;VLOOKUP(E2660,Acuan_Reference!C:L,10,0)</f>
        <v>N1501SBY71S2</v>
      </c>
      <c r="BI2660" t="s">
        <v>84</v>
      </c>
      <c r="BJ2660" t="s">
        <v>119</v>
      </c>
      <c r="BK2660" t="s">
        <v>86</v>
      </c>
      <c r="BL2660" t="s">
        <v>87</v>
      </c>
    </row>
    <row r="2661" hidden="1" spans="1:64">
      <c r="A2661" t="s">
        <v>110</v>
      </c>
      <c r="B2661" t="s">
        <v>75</v>
      </c>
      <c r="C2661" t="s">
        <v>76</v>
      </c>
      <c r="D2661" t="s">
        <v>180</v>
      </c>
      <c r="E2661" t="s">
        <v>314</v>
      </c>
      <c r="F2661" t="s">
        <v>315</v>
      </c>
      <c r="G2661" t="s">
        <v>118</v>
      </c>
      <c r="H2661" t="s">
        <v>81</v>
      </c>
      <c r="I2661" s="34">
        <v>11220</v>
      </c>
      <c r="J2661" s="35">
        <v>127</v>
      </c>
      <c r="K2661" s="35">
        <v>172</v>
      </c>
      <c r="L2661" s="35">
        <v>260</v>
      </c>
      <c r="M2661" s="35">
        <v>178</v>
      </c>
      <c r="N2661" s="35">
        <v>170</v>
      </c>
      <c r="O2661" s="35">
        <v>274</v>
      </c>
      <c r="P2661" s="35">
        <v>223</v>
      </c>
      <c r="Q2661" s="35">
        <v>196</v>
      </c>
      <c r="R2661" s="35">
        <v>232</v>
      </c>
      <c r="S2661" s="35">
        <v>185</v>
      </c>
      <c r="T2661" s="35">
        <v>185</v>
      </c>
      <c r="U2661" s="35">
        <v>144</v>
      </c>
      <c r="V2661" s="34">
        <v>171.33333333333</v>
      </c>
      <c r="W2661" s="34">
        <f t="shared" si="656"/>
        <v>163</v>
      </c>
      <c r="X2661" s="35">
        <v>99</v>
      </c>
      <c r="Y2661" s="35">
        <v>0</v>
      </c>
      <c r="Z2661" s="35">
        <v>0</v>
      </c>
      <c r="AA2661" s="34">
        <v>220</v>
      </c>
      <c r="AB2661" s="34">
        <v>0</v>
      </c>
      <c r="AC2661" s="34">
        <v>240</v>
      </c>
      <c r="AD2661" s="34">
        <v>0</v>
      </c>
      <c r="AE2661" s="34">
        <f t="shared" si="657"/>
        <v>460</v>
      </c>
      <c r="AF2661" s="34">
        <f t="shared" si="658"/>
        <v>2.68482490272379</v>
      </c>
      <c r="AG2661" s="34">
        <f t="shared" si="659"/>
        <v>2.82208588957055</v>
      </c>
      <c r="AH2661" s="34">
        <v>960</v>
      </c>
      <c r="AI2661" s="34">
        <v>0</v>
      </c>
      <c r="AJ2661" s="35">
        <v>3840</v>
      </c>
      <c r="AK2661" s="35">
        <v>194</v>
      </c>
      <c r="AL2661" s="35">
        <v>160</v>
      </c>
      <c r="AM2661" s="34">
        <v>0.7</v>
      </c>
      <c r="AN2661" s="34">
        <f t="shared" si="660"/>
        <v>114.1</v>
      </c>
      <c r="AO2661" s="35">
        <v>240</v>
      </c>
      <c r="AP2661" s="35">
        <v>240</v>
      </c>
      <c r="AQ2661" t="s">
        <v>82</v>
      </c>
      <c r="AR2661">
        <v>8</v>
      </c>
      <c r="AS2661" s="34">
        <v>0.066666666666667</v>
      </c>
      <c r="AT2661" t="s">
        <v>83</v>
      </c>
      <c r="AU2661" s="35">
        <f t="shared" si="670"/>
        <v>0</v>
      </c>
      <c r="AV2661" s="35">
        <f t="shared" si="661"/>
        <v>0</v>
      </c>
      <c r="AW2661" s="35">
        <f t="shared" si="662"/>
        <v>2.82208588957055</v>
      </c>
      <c r="AX2661" s="35">
        <f t="shared" si="663"/>
        <v>1.84049079754601</v>
      </c>
      <c r="AY2661" s="35">
        <f t="shared" si="664"/>
        <v>0</v>
      </c>
      <c r="AZ2661" s="35">
        <f t="shared" si="665"/>
        <v>0</v>
      </c>
      <c r="BA2661" s="27" t="str">
        <f t="shared" si="666"/>
        <v>3</v>
      </c>
      <c r="BB2661" s="34">
        <v>0.00015059</v>
      </c>
      <c r="BC2661" s="34">
        <f t="shared" si="667"/>
        <v>0</v>
      </c>
      <c r="BD2661" s="34" t="e">
        <f t="shared" si="668"/>
        <v>#REF!</v>
      </c>
      <c r="BE2661" s="34">
        <v>0.08</v>
      </c>
      <c r="BF2661" s="34">
        <f t="shared" si="671"/>
        <v>0</v>
      </c>
      <c r="BG2661" s="34" t="e">
        <f t="shared" si="669"/>
        <v>#REF!</v>
      </c>
      <c r="BH2661" t="str">
        <f>IF(AT2661="UDARA","U","N")&amp;LEFT($C$4,2)&amp;MID($C$4,4,2)&amp;LEFT(A2661,3)&amp;MID(E2661,2,2)&amp;VLOOKUP(E2661,Acuan_Reference!C:L,10,0)</f>
        <v>N1501SLO71S2</v>
      </c>
      <c r="BI2661" t="s">
        <v>84</v>
      </c>
      <c r="BJ2661" t="s">
        <v>119</v>
      </c>
      <c r="BK2661" t="s">
        <v>86</v>
      </c>
      <c r="BL2661" t="s">
        <v>87</v>
      </c>
    </row>
    <row r="2662" hidden="1" spans="1:64">
      <c r="A2662" t="s">
        <v>111</v>
      </c>
      <c r="B2662" t="s">
        <v>75</v>
      </c>
      <c r="C2662" t="s">
        <v>76</v>
      </c>
      <c r="D2662" t="s">
        <v>180</v>
      </c>
      <c r="E2662" t="s">
        <v>314</v>
      </c>
      <c r="F2662" t="s">
        <v>315</v>
      </c>
      <c r="G2662" t="s">
        <v>118</v>
      </c>
      <c r="H2662" t="s">
        <v>81</v>
      </c>
      <c r="I2662" s="34">
        <v>11220</v>
      </c>
      <c r="J2662" s="35">
        <v>0</v>
      </c>
      <c r="K2662" s="35">
        <v>0</v>
      </c>
      <c r="L2662" s="35">
        <v>0</v>
      </c>
      <c r="M2662" s="35">
        <v>0</v>
      </c>
      <c r="N2662" s="35">
        <v>0</v>
      </c>
      <c r="O2662" s="35">
        <v>0</v>
      </c>
      <c r="P2662" s="35">
        <v>0</v>
      </c>
      <c r="Q2662" s="35">
        <v>0</v>
      </c>
      <c r="R2662" s="35">
        <v>0</v>
      </c>
      <c r="S2662" s="35">
        <v>0</v>
      </c>
      <c r="T2662" s="35">
        <v>0</v>
      </c>
      <c r="U2662" s="35">
        <v>0</v>
      </c>
      <c r="V2662" s="34">
        <v>0</v>
      </c>
      <c r="W2662" s="34">
        <f t="shared" si="656"/>
        <v>0</v>
      </c>
      <c r="X2662" s="35">
        <v>0</v>
      </c>
      <c r="Y2662" s="35">
        <v>48</v>
      </c>
      <c r="Z2662" s="35">
        <v>0</v>
      </c>
      <c r="AA2662" s="34">
        <v>0</v>
      </c>
      <c r="AB2662" s="34">
        <v>0</v>
      </c>
      <c r="AC2662" s="34">
        <v>0</v>
      </c>
      <c r="AD2662" s="34">
        <v>0</v>
      </c>
      <c r="AE2662" s="34">
        <f t="shared" si="657"/>
        <v>0</v>
      </c>
      <c r="AF2662" s="34">
        <f t="shared" si="658"/>
        <v>9999</v>
      </c>
      <c r="AG2662" s="34">
        <f t="shared" si="659"/>
        <v>9999</v>
      </c>
      <c r="AH2662" s="34">
        <v>960</v>
      </c>
      <c r="AI2662" s="34">
        <v>0</v>
      </c>
      <c r="AJ2662" s="35">
        <v>3840</v>
      </c>
      <c r="AK2662" s="35">
        <v>0</v>
      </c>
      <c r="AL2662" s="35">
        <v>0</v>
      </c>
      <c r="AM2662" s="34">
        <v>1.5</v>
      </c>
      <c r="AN2662" s="34">
        <f t="shared" si="660"/>
        <v>0</v>
      </c>
      <c r="AO2662" s="35">
        <v>240</v>
      </c>
      <c r="AP2662" s="35">
        <v>240</v>
      </c>
      <c r="AQ2662" t="s">
        <v>82</v>
      </c>
      <c r="AR2662">
        <v>2</v>
      </c>
      <c r="AS2662" s="34">
        <v>0.53333333333333</v>
      </c>
      <c r="AT2662" t="s">
        <v>83</v>
      </c>
      <c r="AU2662" s="35">
        <f t="shared" si="670"/>
        <v>0</v>
      </c>
      <c r="AV2662" s="35">
        <f t="shared" si="661"/>
        <v>0</v>
      </c>
      <c r="AW2662" s="35">
        <f t="shared" si="662"/>
        <v>9999</v>
      </c>
      <c r="AX2662" s="35">
        <f t="shared" si="663"/>
        <v>9999</v>
      </c>
      <c r="AY2662" s="35">
        <f t="shared" si="664"/>
        <v>0</v>
      </c>
      <c r="AZ2662" s="35">
        <f t="shared" si="665"/>
        <v>0</v>
      </c>
      <c r="BA2662" s="27" t="str">
        <f t="shared" si="666"/>
        <v>Kelipatan Kirim/Master box &gt; 3x FC+index</v>
      </c>
      <c r="BB2662" s="34">
        <v>0.00015059</v>
      </c>
      <c r="BC2662" s="34">
        <f t="shared" si="667"/>
        <v>0</v>
      </c>
      <c r="BD2662" s="34" t="e">
        <f t="shared" si="668"/>
        <v>#REF!</v>
      </c>
      <c r="BE2662" s="34">
        <v>0.08</v>
      </c>
      <c r="BF2662" s="34">
        <f t="shared" si="671"/>
        <v>0</v>
      </c>
      <c r="BG2662" s="34" t="e">
        <f t="shared" si="669"/>
        <v>#REF!</v>
      </c>
      <c r="BH2662" t="str">
        <f>IF(AT2662="UDARA","U","N")&amp;LEFT($C$4,2)&amp;MID($C$4,4,2)&amp;LEFT(A2662,3)&amp;MID(E2662,2,2)&amp;VLOOKUP(E2662,Acuan_Reference!C:L,10,0)</f>
        <v>N1501SMD71S2</v>
      </c>
      <c r="BI2662" t="s">
        <v>84</v>
      </c>
      <c r="BJ2662" t="s">
        <v>119</v>
      </c>
      <c r="BK2662" t="s">
        <v>86</v>
      </c>
      <c r="BL2662" t="s">
        <v>87</v>
      </c>
    </row>
    <row r="2663" hidden="1" spans="1:64">
      <c r="A2663" t="s">
        <v>112</v>
      </c>
      <c r="B2663" t="s">
        <v>75</v>
      </c>
      <c r="C2663" t="s">
        <v>76</v>
      </c>
      <c r="D2663" t="s">
        <v>180</v>
      </c>
      <c r="E2663" t="s">
        <v>314</v>
      </c>
      <c r="F2663" t="s">
        <v>315</v>
      </c>
      <c r="G2663" t="s">
        <v>118</v>
      </c>
      <c r="H2663" t="s">
        <v>81</v>
      </c>
      <c r="I2663" s="34">
        <v>11220</v>
      </c>
      <c r="J2663" s="35">
        <v>150</v>
      </c>
      <c r="K2663" s="35">
        <v>6</v>
      </c>
      <c r="L2663" s="35">
        <v>37</v>
      </c>
      <c r="M2663" s="35">
        <v>30</v>
      </c>
      <c r="N2663" s="35">
        <v>107</v>
      </c>
      <c r="O2663" s="35">
        <v>30</v>
      </c>
      <c r="P2663" s="35">
        <v>49</v>
      </c>
      <c r="Q2663" s="35">
        <v>80</v>
      </c>
      <c r="R2663" s="35">
        <v>79</v>
      </c>
      <c r="S2663" s="35">
        <v>70</v>
      </c>
      <c r="T2663" s="35">
        <v>261</v>
      </c>
      <c r="U2663" s="35">
        <v>94</v>
      </c>
      <c r="V2663" s="34">
        <v>141.66666666667</v>
      </c>
      <c r="W2663" s="34">
        <f t="shared" si="656"/>
        <v>154.666666666667</v>
      </c>
      <c r="X2663" s="35">
        <v>41</v>
      </c>
      <c r="Y2663" s="35">
        <v>0</v>
      </c>
      <c r="Z2663" s="35">
        <v>0</v>
      </c>
      <c r="AA2663" s="34">
        <v>271</v>
      </c>
      <c r="AB2663" s="34">
        <v>0</v>
      </c>
      <c r="AC2663" s="34">
        <v>0</v>
      </c>
      <c r="AD2663" s="34">
        <v>0</v>
      </c>
      <c r="AE2663" s="34">
        <f t="shared" si="657"/>
        <v>271</v>
      </c>
      <c r="AF2663" s="34">
        <f t="shared" si="658"/>
        <v>1.91294117647054</v>
      </c>
      <c r="AG2663" s="34">
        <f t="shared" si="659"/>
        <v>1.75215517241379</v>
      </c>
      <c r="AH2663" s="34">
        <v>960</v>
      </c>
      <c r="AI2663" s="34">
        <v>0</v>
      </c>
      <c r="AJ2663" s="35">
        <v>3840</v>
      </c>
      <c r="AK2663" s="35">
        <v>73</v>
      </c>
      <c r="AL2663" s="35">
        <v>109</v>
      </c>
      <c r="AM2663" s="34">
        <v>0.7</v>
      </c>
      <c r="AN2663" s="34">
        <f t="shared" si="660"/>
        <v>108.266666666667</v>
      </c>
      <c r="AO2663" s="35">
        <v>240</v>
      </c>
      <c r="AP2663" s="35">
        <v>240</v>
      </c>
      <c r="AQ2663" t="s">
        <v>82</v>
      </c>
      <c r="AR2663">
        <v>8</v>
      </c>
      <c r="AS2663" s="34">
        <v>0.066666666666667</v>
      </c>
      <c r="AT2663" t="s">
        <v>83</v>
      </c>
      <c r="AU2663" s="35">
        <f t="shared" si="670"/>
        <v>0</v>
      </c>
      <c r="AV2663" s="35">
        <f t="shared" si="661"/>
        <v>0</v>
      </c>
      <c r="AW2663" s="35">
        <f t="shared" si="662"/>
        <v>1.75215517241379</v>
      </c>
      <c r="AX2663" s="35">
        <f t="shared" si="663"/>
        <v>1.04741379310345</v>
      </c>
      <c r="AY2663" s="35">
        <f t="shared" si="664"/>
        <v>0</v>
      </c>
      <c r="AZ2663" s="35">
        <f t="shared" si="665"/>
        <v>0</v>
      </c>
      <c r="BA2663" s="27" t="str">
        <f t="shared" si="666"/>
        <v>3</v>
      </c>
      <c r="BB2663" s="34">
        <v>0.00015059</v>
      </c>
      <c r="BC2663" s="34">
        <f t="shared" si="667"/>
        <v>0</v>
      </c>
      <c r="BD2663" s="34" t="e">
        <f t="shared" si="668"/>
        <v>#REF!</v>
      </c>
      <c r="BE2663" s="34">
        <v>0.08</v>
      </c>
      <c r="BF2663" s="34">
        <f t="shared" si="671"/>
        <v>0</v>
      </c>
      <c r="BG2663" s="34" t="e">
        <f t="shared" si="669"/>
        <v>#REF!</v>
      </c>
      <c r="BH2663" t="str">
        <f>IF(AT2663="UDARA","U","N")&amp;LEFT($C$4,2)&amp;MID($C$4,4,2)&amp;LEFT(A2663,3)&amp;MID(E2663,2,2)&amp;VLOOKUP(E2663,Acuan_Reference!C:L,10,0)</f>
        <v>N1501SMG71S2</v>
      </c>
      <c r="BI2663" t="s">
        <v>84</v>
      </c>
      <c r="BJ2663" t="s">
        <v>119</v>
      </c>
      <c r="BK2663" t="s">
        <v>86</v>
      </c>
      <c r="BL2663" t="s">
        <v>87</v>
      </c>
    </row>
    <row r="2664" hidden="1" spans="1:64">
      <c r="A2664" t="s">
        <v>113</v>
      </c>
      <c r="B2664" t="s">
        <v>75</v>
      </c>
      <c r="C2664" t="s">
        <v>76</v>
      </c>
      <c r="D2664" t="s">
        <v>180</v>
      </c>
      <c r="E2664" t="s">
        <v>314</v>
      </c>
      <c r="F2664" t="s">
        <v>315</v>
      </c>
      <c r="G2664" t="s">
        <v>118</v>
      </c>
      <c r="H2664" t="s">
        <v>81</v>
      </c>
      <c r="I2664" s="34">
        <v>11220</v>
      </c>
      <c r="J2664" s="35">
        <v>234</v>
      </c>
      <c r="K2664" s="35">
        <v>326</v>
      </c>
      <c r="L2664" s="35">
        <v>100</v>
      </c>
      <c r="M2664" s="35">
        <v>337</v>
      </c>
      <c r="N2664" s="35">
        <v>253</v>
      </c>
      <c r="O2664" s="35">
        <v>846</v>
      </c>
      <c r="P2664" s="35">
        <v>1529</v>
      </c>
      <c r="Q2664" s="35">
        <v>1434</v>
      </c>
      <c r="R2664" s="35">
        <v>3098</v>
      </c>
      <c r="S2664" s="35">
        <v>3402</v>
      </c>
      <c r="T2664" s="35">
        <v>2496</v>
      </c>
      <c r="U2664" s="35">
        <v>3513</v>
      </c>
      <c r="V2664" s="34">
        <v>3137</v>
      </c>
      <c r="W2664" s="34">
        <f t="shared" si="656"/>
        <v>2798.33333333333</v>
      </c>
      <c r="X2664" s="35">
        <v>551</v>
      </c>
      <c r="Y2664" s="35">
        <v>0</v>
      </c>
      <c r="Z2664" s="35">
        <v>0</v>
      </c>
      <c r="AA2664" s="34">
        <v>0</v>
      </c>
      <c r="AB2664" s="34">
        <v>0</v>
      </c>
      <c r="AC2664" s="34">
        <v>0</v>
      </c>
      <c r="AD2664" s="34">
        <v>1200</v>
      </c>
      <c r="AE2664" s="34">
        <f t="shared" si="657"/>
        <v>1200</v>
      </c>
      <c r="AF2664" s="34">
        <f t="shared" si="658"/>
        <v>0.382531080650303</v>
      </c>
      <c r="AG2664" s="34">
        <f t="shared" si="659"/>
        <v>0</v>
      </c>
      <c r="AH2664" s="34">
        <v>960</v>
      </c>
      <c r="AI2664" s="34">
        <v>0</v>
      </c>
      <c r="AJ2664" s="35">
        <v>3840</v>
      </c>
      <c r="AK2664" s="35">
        <v>2498</v>
      </c>
      <c r="AL2664" s="35">
        <v>2386</v>
      </c>
      <c r="AM2664" s="34">
        <v>0.25</v>
      </c>
      <c r="AN2664" s="34">
        <f t="shared" si="660"/>
        <v>699.583333333333</v>
      </c>
      <c r="AO2664" s="35">
        <v>240</v>
      </c>
      <c r="AP2664" s="35">
        <v>240</v>
      </c>
      <c r="AQ2664" t="s">
        <v>82</v>
      </c>
      <c r="AR2664">
        <v>12</v>
      </c>
      <c r="AS2664" s="34">
        <v>0.033333333333333</v>
      </c>
      <c r="AT2664" t="s">
        <v>83</v>
      </c>
      <c r="AU2664" s="35">
        <f t="shared" si="670"/>
        <v>1414.1875</v>
      </c>
      <c r="AV2664" s="35">
        <f t="shared" si="661"/>
        <v>1440</v>
      </c>
      <c r="AW2664" s="35">
        <f t="shared" si="662"/>
        <v>0.9434187016081</v>
      </c>
      <c r="AX2664" s="35">
        <f t="shared" si="663"/>
        <v>0.0907683144729005</v>
      </c>
      <c r="AY2664" s="35">
        <f t="shared" si="664"/>
        <v>1440</v>
      </c>
      <c r="AZ2664" s="35">
        <f t="shared" si="665"/>
        <v>1440</v>
      </c>
      <c r="BA2664" s="27" t="str">
        <f t="shared" si="666"/>
        <v>3</v>
      </c>
      <c r="BB2664" s="34">
        <v>0.00015059</v>
      </c>
      <c r="BC2664" s="34">
        <f t="shared" si="667"/>
        <v>0.2168496</v>
      </c>
      <c r="BD2664" s="34" t="e">
        <f t="shared" si="668"/>
        <v>#REF!</v>
      </c>
      <c r="BE2664" s="34">
        <v>0.08</v>
      </c>
      <c r="BF2664" s="34">
        <f t="shared" si="671"/>
        <v>115.2</v>
      </c>
      <c r="BG2664" s="34" t="e">
        <f t="shared" si="669"/>
        <v>#REF!</v>
      </c>
      <c r="BH2664" t="str">
        <f>IF(AT2664="UDARA","U","N")&amp;LEFT($C$4,2)&amp;MID($C$4,4,2)&amp;LEFT(A2664,3)&amp;MID(E2664,2,2)&amp;VLOOKUP(E2664,Acuan_Reference!C:L,10,0)</f>
        <v>N1501TGR71S2</v>
      </c>
      <c r="BI2664" t="s">
        <v>84</v>
      </c>
      <c r="BJ2664" t="s">
        <v>119</v>
      </c>
      <c r="BK2664" t="s">
        <v>86</v>
      </c>
      <c r="BL2664" t="s">
        <v>87</v>
      </c>
    </row>
    <row r="2665" hidden="1" spans="1:64">
      <c r="A2665" t="s">
        <v>114</v>
      </c>
      <c r="B2665" t="s">
        <v>75</v>
      </c>
      <c r="C2665" t="s">
        <v>76</v>
      </c>
      <c r="D2665" t="s">
        <v>180</v>
      </c>
      <c r="E2665" t="s">
        <v>314</v>
      </c>
      <c r="F2665" t="s">
        <v>315</v>
      </c>
      <c r="G2665" t="s">
        <v>118</v>
      </c>
      <c r="H2665" t="s">
        <v>81</v>
      </c>
      <c r="I2665" s="34">
        <v>11220</v>
      </c>
      <c r="J2665" s="35">
        <v>39</v>
      </c>
      <c r="K2665" s="35">
        <v>138</v>
      </c>
      <c r="L2665" s="35">
        <v>103</v>
      </c>
      <c r="M2665" s="35">
        <v>115</v>
      </c>
      <c r="N2665" s="35">
        <v>100</v>
      </c>
      <c r="O2665" s="35">
        <v>111</v>
      </c>
      <c r="P2665" s="35">
        <v>103</v>
      </c>
      <c r="Q2665" s="35">
        <v>161</v>
      </c>
      <c r="R2665" s="35">
        <v>185</v>
      </c>
      <c r="S2665" s="35">
        <v>118</v>
      </c>
      <c r="T2665" s="35">
        <v>139</v>
      </c>
      <c r="U2665" s="35">
        <v>161</v>
      </c>
      <c r="V2665" s="34">
        <v>139.33333333333</v>
      </c>
      <c r="W2665" s="34">
        <f t="shared" si="656"/>
        <v>139.333333333333</v>
      </c>
      <c r="X2665" s="35">
        <v>55</v>
      </c>
      <c r="Y2665" s="35">
        <v>0</v>
      </c>
      <c r="Z2665" s="35">
        <v>0</v>
      </c>
      <c r="AA2665" s="34">
        <v>375</v>
      </c>
      <c r="AB2665" s="34">
        <v>0</v>
      </c>
      <c r="AC2665" s="34">
        <v>0</v>
      </c>
      <c r="AD2665" s="34">
        <v>0</v>
      </c>
      <c r="AE2665" s="34">
        <f t="shared" si="657"/>
        <v>375</v>
      </c>
      <c r="AF2665" s="34">
        <f t="shared" si="658"/>
        <v>2.69138755980868</v>
      </c>
      <c r="AG2665" s="34">
        <f t="shared" si="659"/>
        <v>2.69138755980861</v>
      </c>
      <c r="AH2665" s="34">
        <v>960</v>
      </c>
      <c r="AI2665" s="34">
        <v>0</v>
      </c>
      <c r="AJ2665" s="35">
        <v>3840</v>
      </c>
      <c r="AK2665" s="35">
        <v>147</v>
      </c>
      <c r="AL2665" s="35">
        <v>118</v>
      </c>
      <c r="AM2665" s="34">
        <v>0.7</v>
      </c>
      <c r="AN2665" s="34">
        <f t="shared" si="660"/>
        <v>97.5333333333333</v>
      </c>
      <c r="AO2665" s="35">
        <v>240</v>
      </c>
      <c r="AP2665" s="35">
        <v>240</v>
      </c>
      <c r="AQ2665" t="s">
        <v>82</v>
      </c>
      <c r="AR2665">
        <v>8</v>
      </c>
      <c r="AS2665" s="34">
        <v>0.066666666666667</v>
      </c>
      <c r="AT2665" t="s">
        <v>83</v>
      </c>
      <c r="AU2665" s="35">
        <f t="shared" si="670"/>
        <v>0</v>
      </c>
      <c r="AV2665" s="35">
        <f t="shared" si="661"/>
        <v>0</v>
      </c>
      <c r="AW2665" s="35">
        <f t="shared" si="662"/>
        <v>2.69138755980861</v>
      </c>
      <c r="AX2665" s="35">
        <f t="shared" si="663"/>
        <v>1.8444976076555</v>
      </c>
      <c r="AY2665" s="35">
        <f t="shared" si="664"/>
        <v>0</v>
      </c>
      <c r="AZ2665" s="35">
        <f t="shared" si="665"/>
        <v>0</v>
      </c>
      <c r="BA2665" s="27" t="str">
        <f t="shared" si="666"/>
        <v>3</v>
      </c>
      <c r="BB2665" s="34">
        <v>0.00015059</v>
      </c>
      <c r="BC2665" s="34">
        <f t="shared" si="667"/>
        <v>0</v>
      </c>
      <c r="BD2665" s="34" t="e">
        <f t="shared" si="668"/>
        <v>#REF!</v>
      </c>
      <c r="BE2665" s="34">
        <v>0.08</v>
      </c>
      <c r="BF2665" s="34">
        <f t="shared" si="671"/>
        <v>0</v>
      </c>
      <c r="BG2665" s="34" t="e">
        <f t="shared" si="669"/>
        <v>#REF!</v>
      </c>
      <c r="BH2665" t="str">
        <f>IF(AT2665="UDARA","U","N")&amp;LEFT($C$4,2)&amp;MID($C$4,4,2)&amp;LEFT(A2665,3)&amp;MID(E2665,2,2)&amp;VLOOKUP(E2665,Acuan_Reference!C:L,10,0)</f>
        <v>N1501YGY71S2</v>
      </c>
      <c r="BI2665" t="s">
        <v>84</v>
      </c>
      <c r="BJ2665" t="s">
        <v>119</v>
      </c>
      <c r="BK2665" t="s">
        <v>86</v>
      </c>
      <c r="BL2665" t="s">
        <v>87</v>
      </c>
    </row>
    <row r="2666" hidden="1" spans="1:64">
      <c r="A2666" t="s">
        <v>74</v>
      </c>
      <c r="B2666" t="s">
        <v>75</v>
      </c>
      <c r="C2666" t="s">
        <v>76</v>
      </c>
      <c r="D2666" t="s">
        <v>180</v>
      </c>
      <c r="E2666" t="s">
        <v>316</v>
      </c>
      <c r="F2666" t="s">
        <v>317</v>
      </c>
      <c r="G2666" t="s">
        <v>118</v>
      </c>
      <c r="H2666" t="s">
        <v>81</v>
      </c>
      <c r="I2666" s="34">
        <v>11220</v>
      </c>
      <c r="J2666" s="35">
        <v>271</v>
      </c>
      <c r="K2666" s="35">
        <v>233</v>
      </c>
      <c r="L2666" s="35">
        <v>261</v>
      </c>
      <c r="M2666" s="35">
        <v>165</v>
      </c>
      <c r="N2666" s="35">
        <v>132</v>
      </c>
      <c r="O2666" s="35">
        <v>275</v>
      </c>
      <c r="P2666" s="35">
        <v>107</v>
      </c>
      <c r="Q2666" s="35">
        <v>322</v>
      </c>
      <c r="R2666" s="35">
        <v>261</v>
      </c>
      <c r="S2666" s="35">
        <v>202</v>
      </c>
      <c r="T2666" s="35">
        <v>291</v>
      </c>
      <c r="U2666" s="35">
        <v>372</v>
      </c>
      <c r="V2666" s="34">
        <v>288.33333333333</v>
      </c>
      <c r="W2666" s="34">
        <f t="shared" si="656"/>
        <v>287.666666666667</v>
      </c>
      <c r="X2666" s="35">
        <v>146</v>
      </c>
      <c r="Y2666" s="35">
        <v>0</v>
      </c>
      <c r="Z2666" s="35">
        <v>0</v>
      </c>
      <c r="AA2666" s="34">
        <v>282</v>
      </c>
      <c r="AB2666" s="34">
        <v>0</v>
      </c>
      <c r="AC2666" s="34">
        <v>0</v>
      </c>
      <c r="AD2666" s="34">
        <v>0</v>
      </c>
      <c r="AE2666" s="34">
        <f t="shared" si="657"/>
        <v>282</v>
      </c>
      <c r="AF2666" s="34">
        <f t="shared" si="658"/>
        <v>0.978034682080936</v>
      </c>
      <c r="AG2666" s="34">
        <f t="shared" si="659"/>
        <v>0.980301274623407</v>
      </c>
      <c r="AH2666" s="34">
        <v>720</v>
      </c>
      <c r="AI2666" s="34">
        <v>0</v>
      </c>
      <c r="AJ2666" s="35">
        <v>1920</v>
      </c>
      <c r="AK2666" s="35">
        <v>248</v>
      </c>
      <c r="AL2666" s="35">
        <v>200</v>
      </c>
      <c r="AM2666" s="34">
        <v>0.7</v>
      </c>
      <c r="AN2666" s="34">
        <f t="shared" si="660"/>
        <v>201.366666666667</v>
      </c>
      <c r="AO2666" s="35">
        <v>240</v>
      </c>
      <c r="AP2666" s="35">
        <v>240</v>
      </c>
      <c r="AQ2666" t="s">
        <v>82</v>
      </c>
      <c r="AR2666">
        <v>8</v>
      </c>
      <c r="AS2666" s="34">
        <v>0.066666666666667</v>
      </c>
      <c r="AT2666" t="s">
        <v>83</v>
      </c>
      <c r="AU2666" s="35">
        <f t="shared" si="670"/>
        <v>89.525</v>
      </c>
      <c r="AV2666" s="35">
        <f t="shared" si="661"/>
        <v>240</v>
      </c>
      <c r="AW2666" s="35">
        <f t="shared" si="662"/>
        <v>1.81460023174971</v>
      </c>
      <c r="AX2666" s="35">
        <f t="shared" si="663"/>
        <v>1.11935110081112</v>
      </c>
      <c r="AY2666" s="35">
        <f t="shared" si="664"/>
        <v>240</v>
      </c>
      <c r="AZ2666" s="35">
        <f t="shared" si="665"/>
        <v>240</v>
      </c>
      <c r="BA2666" s="27" t="str">
        <f t="shared" si="666"/>
        <v>3</v>
      </c>
      <c r="BB2666" s="34">
        <v>0.00015059</v>
      </c>
      <c r="BC2666" s="34">
        <f t="shared" si="667"/>
        <v>0.0361416</v>
      </c>
      <c r="BD2666" s="34" t="e">
        <f t="shared" si="668"/>
        <v>#REF!</v>
      </c>
      <c r="BE2666" s="34">
        <v>0.08</v>
      </c>
      <c r="BF2666" s="34">
        <f t="shared" si="671"/>
        <v>19.2</v>
      </c>
      <c r="BG2666" s="34" t="e">
        <f t="shared" si="669"/>
        <v>#REF!</v>
      </c>
      <c r="BH2666" t="str">
        <f>IF(AT2666="UDARA","U","N")&amp;LEFT($C$4,2)&amp;MID($C$4,4,2)&amp;LEFT(A2666,3)&amp;MID(E2666,2,2)&amp;VLOOKUP(E2666,Acuan_Reference!C:L,10,0)</f>
        <v>N1501BDG71S2</v>
      </c>
      <c r="BI2666" t="s">
        <v>84</v>
      </c>
      <c r="BJ2666" t="s">
        <v>119</v>
      </c>
      <c r="BK2666" t="s">
        <v>86</v>
      </c>
      <c r="BL2666" t="s">
        <v>87</v>
      </c>
    </row>
    <row r="2667" hidden="1" spans="1:64">
      <c r="A2667" t="s">
        <v>88</v>
      </c>
      <c r="B2667" t="s">
        <v>75</v>
      </c>
      <c r="C2667" t="s">
        <v>76</v>
      </c>
      <c r="D2667" t="s">
        <v>180</v>
      </c>
      <c r="E2667" t="s">
        <v>316</v>
      </c>
      <c r="F2667" t="s">
        <v>317</v>
      </c>
      <c r="G2667" t="s">
        <v>118</v>
      </c>
      <c r="H2667" t="s">
        <v>81</v>
      </c>
      <c r="I2667" s="34">
        <v>11220</v>
      </c>
      <c r="J2667" s="35">
        <v>208</v>
      </c>
      <c r="K2667" s="35">
        <v>382</v>
      </c>
      <c r="L2667" s="35">
        <v>43</v>
      </c>
      <c r="M2667" s="35">
        <v>147</v>
      </c>
      <c r="N2667" s="35">
        <v>36</v>
      </c>
      <c r="O2667" s="35">
        <v>155</v>
      </c>
      <c r="P2667" s="35">
        <v>228</v>
      </c>
      <c r="Q2667" s="35">
        <v>28</v>
      </c>
      <c r="R2667" s="35">
        <v>303</v>
      </c>
      <c r="S2667" s="35">
        <v>561</v>
      </c>
      <c r="T2667" s="35">
        <v>433</v>
      </c>
      <c r="U2667" s="35">
        <v>90</v>
      </c>
      <c r="V2667" s="34">
        <v>361.33333333333</v>
      </c>
      <c r="W2667" s="34">
        <f t="shared" si="656"/>
        <v>289</v>
      </c>
      <c r="X2667" s="35">
        <v>108</v>
      </c>
      <c r="Y2667" s="35">
        <v>0</v>
      </c>
      <c r="Z2667" s="35">
        <v>0</v>
      </c>
      <c r="AA2667" s="34">
        <v>525</v>
      </c>
      <c r="AB2667" s="34">
        <v>0</v>
      </c>
      <c r="AC2667" s="34">
        <v>0</v>
      </c>
      <c r="AD2667" s="34">
        <v>0</v>
      </c>
      <c r="AE2667" s="34">
        <f t="shared" si="657"/>
        <v>525</v>
      </c>
      <c r="AF2667" s="34">
        <f t="shared" si="658"/>
        <v>1.45295202952031</v>
      </c>
      <c r="AG2667" s="34">
        <f t="shared" si="659"/>
        <v>1.81660899653979</v>
      </c>
      <c r="AH2667" s="34">
        <v>720</v>
      </c>
      <c r="AI2667" s="34">
        <v>0</v>
      </c>
      <c r="AJ2667" s="35">
        <v>1920</v>
      </c>
      <c r="AK2667" s="35">
        <v>282</v>
      </c>
      <c r="AL2667" s="35">
        <v>344</v>
      </c>
      <c r="AM2667" s="34">
        <v>0.6</v>
      </c>
      <c r="AN2667" s="34">
        <f t="shared" si="660"/>
        <v>173.4</v>
      </c>
      <c r="AO2667" s="35">
        <v>240</v>
      </c>
      <c r="AP2667" s="35">
        <v>240</v>
      </c>
      <c r="AQ2667" t="s">
        <v>82</v>
      </c>
      <c r="AR2667">
        <v>8</v>
      </c>
      <c r="AS2667" s="34">
        <v>0.033333333333333</v>
      </c>
      <c r="AT2667" t="s">
        <v>83</v>
      </c>
      <c r="AU2667" s="35">
        <f t="shared" si="670"/>
        <v>0</v>
      </c>
      <c r="AV2667" s="35">
        <f t="shared" si="661"/>
        <v>0</v>
      </c>
      <c r="AW2667" s="35">
        <f t="shared" si="662"/>
        <v>1.81660899653979</v>
      </c>
      <c r="AX2667" s="35">
        <f t="shared" si="663"/>
        <v>0.626297577854671</v>
      </c>
      <c r="AY2667" s="35">
        <f t="shared" si="664"/>
        <v>0</v>
      </c>
      <c r="AZ2667" s="35">
        <f t="shared" si="665"/>
        <v>0</v>
      </c>
      <c r="BA2667" s="27" t="str">
        <f t="shared" si="666"/>
        <v>3</v>
      </c>
      <c r="BB2667" s="34">
        <v>0.00015059</v>
      </c>
      <c r="BC2667" s="34">
        <f t="shared" si="667"/>
        <v>0</v>
      </c>
      <c r="BD2667" s="34" t="e">
        <f t="shared" si="668"/>
        <v>#REF!</v>
      </c>
      <c r="BE2667" s="34">
        <v>0.08</v>
      </c>
      <c r="BF2667" s="34">
        <f t="shared" si="671"/>
        <v>0</v>
      </c>
      <c r="BG2667" s="34" t="e">
        <f t="shared" si="669"/>
        <v>#REF!</v>
      </c>
      <c r="BH2667" t="str">
        <f>IF(AT2667="UDARA","U","N")&amp;LEFT($C$4,2)&amp;MID($C$4,4,2)&amp;LEFT(A2667,3)&amp;MID(E2667,2,2)&amp;VLOOKUP(E2667,Acuan_Reference!C:L,10,0)</f>
        <v>N1501BGR71S2</v>
      </c>
      <c r="BI2667" t="s">
        <v>84</v>
      </c>
      <c r="BJ2667" t="s">
        <v>119</v>
      </c>
      <c r="BK2667" t="s">
        <v>86</v>
      </c>
      <c r="BL2667" t="s">
        <v>87</v>
      </c>
    </row>
    <row r="2668" hidden="1" spans="1:64">
      <c r="A2668" t="s">
        <v>89</v>
      </c>
      <c r="B2668" t="s">
        <v>75</v>
      </c>
      <c r="C2668" t="s">
        <v>76</v>
      </c>
      <c r="D2668" t="s">
        <v>180</v>
      </c>
      <c r="E2668" t="s">
        <v>316</v>
      </c>
      <c r="F2668" t="s">
        <v>317</v>
      </c>
      <c r="G2668" t="s">
        <v>118</v>
      </c>
      <c r="H2668" t="s">
        <v>81</v>
      </c>
      <c r="I2668" s="34">
        <v>11220</v>
      </c>
      <c r="J2668" s="35">
        <v>0</v>
      </c>
      <c r="K2668" s="35">
        <v>0</v>
      </c>
      <c r="L2668" s="35">
        <v>0</v>
      </c>
      <c r="M2668" s="35">
        <v>0</v>
      </c>
      <c r="N2668" s="35">
        <v>0</v>
      </c>
      <c r="O2668" s="35">
        <v>0</v>
      </c>
      <c r="P2668" s="35">
        <v>0</v>
      </c>
      <c r="Q2668" s="35">
        <v>0</v>
      </c>
      <c r="R2668" s="35">
        <v>0</v>
      </c>
      <c r="S2668" s="35">
        <v>0</v>
      </c>
      <c r="T2668" s="35">
        <v>0</v>
      </c>
      <c r="U2668" s="35">
        <v>0</v>
      </c>
      <c r="V2668" s="34">
        <v>0</v>
      </c>
      <c r="W2668" s="34">
        <f t="shared" si="656"/>
        <v>0</v>
      </c>
      <c r="X2668" s="35">
        <v>0</v>
      </c>
      <c r="Y2668" s="35">
        <v>0</v>
      </c>
      <c r="Z2668" s="35">
        <v>0</v>
      </c>
      <c r="AA2668" s="34">
        <v>0</v>
      </c>
      <c r="AB2668" s="34">
        <v>0</v>
      </c>
      <c r="AC2668" s="34">
        <v>0</v>
      </c>
      <c r="AD2668" s="34">
        <v>0</v>
      </c>
      <c r="AE2668" s="34">
        <f t="shared" si="657"/>
        <v>0</v>
      </c>
      <c r="AF2668" s="34">
        <f t="shared" si="658"/>
        <v>9999</v>
      </c>
      <c r="AG2668" s="34">
        <f t="shared" si="659"/>
        <v>9999</v>
      </c>
      <c r="AH2668" s="34">
        <v>720</v>
      </c>
      <c r="AI2668" s="34">
        <v>0</v>
      </c>
      <c r="AJ2668" s="35">
        <v>1920</v>
      </c>
      <c r="AK2668" s="35">
        <v>0</v>
      </c>
      <c r="AL2668" s="35">
        <v>0</v>
      </c>
      <c r="AM2668" s="34">
        <v>1.3</v>
      </c>
      <c r="AN2668" s="34">
        <f t="shared" si="660"/>
        <v>0</v>
      </c>
      <c r="AO2668" s="35">
        <v>240</v>
      </c>
      <c r="AP2668" s="35">
        <v>240</v>
      </c>
      <c r="AQ2668" t="s">
        <v>82</v>
      </c>
      <c r="AR2668">
        <v>4</v>
      </c>
      <c r="AS2668" s="34">
        <v>0.53333333333333</v>
      </c>
      <c r="AT2668" t="s">
        <v>83</v>
      </c>
      <c r="AU2668" s="35">
        <f t="shared" si="670"/>
        <v>0</v>
      </c>
      <c r="AV2668" s="35">
        <f t="shared" si="661"/>
        <v>0</v>
      </c>
      <c r="AW2668" s="35">
        <f t="shared" si="662"/>
        <v>9999</v>
      </c>
      <c r="AX2668" s="35">
        <f t="shared" si="663"/>
        <v>9999</v>
      </c>
      <c r="AY2668" s="35">
        <f t="shared" si="664"/>
        <v>0</v>
      </c>
      <c r="AZ2668" s="35">
        <f t="shared" si="665"/>
        <v>0</v>
      </c>
      <c r="BA2668" s="27" t="str">
        <f t="shared" si="666"/>
        <v>Kelipatan Kirim/Master box &gt; 3x FC+index</v>
      </c>
      <c r="BB2668" s="34">
        <v>0.00015059</v>
      </c>
      <c r="BC2668" s="34">
        <f t="shared" si="667"/>
        <v>0</v>
      </c>
      <c r="BD2668" s="34" t="e">
        <f t="shared" si="668"/>
        <v>#REF!</v>
      </c>
      <c r="BE2668" s="34">
        <v>0.08</v>
      </c>
      <c r="BF2668" s="34">
        <f t="shared" si="671"/>
        <v>0</v>
      </c>
      <c r="BG2668" s="34" t="e">
        <f t="shared" si="669"/>
        <v>#REF!</v>
      </c>
      <c r="BH2668" t="str">
        <f>IF(AT2668="UDARA","U","N")&amp;LEFT($C$4,2)&amp;MID($C$4,4,2)&amp;LEFT(A2668,3)&amp;MID(E2668,2,2)&amp;VLOOKUP(E2668,Acuan_Reference!C:L,10,0)</f>
        <v>N1501BJM71S2</v>
      </c>
      <c r="BI2668" t="s">
        <v>84</v>
      </c>
      <c r="BJ2668" t="s">
        <v>119</v>
      </c>
      <c r="BK2668" t="s">
        <v>86</v>
      </c>
      <c r="BL2668" t="s">
        <v>87</v>
      </c>
    </row>
    <row r="2669" hidden="1" spans="1:64">
      <c r="A2669" t="s">
        <v>90</v>
      </c>
      <c r="B2669" t="s">
        <v>75</v>
      </c>
      <c r="C2669" t="s">
        <v>76</v>
      </c>
      <c r="D2669" t="s">
        <v>180</v>
      </c>
      <c r="E2669" t="s">
        <v>316</v>
      </c>
      <c r="F2669" t="s">
        <v>317</v>
      </c>
      <c r="G2669" t="s">
        <v>118</v>
      </c>
      <c r="H2669" t="s">
        <v>81</v>
      </c>
      <c r="I2669" s="34">
        <v>11220</v>
      </c>
      <c r="J2669" s="35">
        <v>50</v>
      </c>
      <c r="K2669" s="35">
        <v>60</v>
      </c>
      <c r="L2669" s="35">
        <v>214</v>
      </c>
      <c r="M2669" s="35">
        <v>29</v>
      </c>
      <c r="N2669" s="35">
        <v>102</v>
      </c>
      <c r="O2669" s="35">
        <v>306</v>
      </c>
      <c r="P2669" s="35">
        <v>-85</v>
      </c>
      <c r="Q2669" s="35">
        <v>139</v>
      </c>
      <c r="R2669" s="35">
        <v>44</v>
      </c>
      <c r="S2669" s="35">
        <v>72</v>
      </c>
      <c r="T2669" s="35">
        <v>115</v>
      </c>
      <c r="U2669" s="35">
        <v>130</v>
      </c>
      <c r="V2669" s="34">
        <v>105.66666666667</v>
      </c>
      <c r="W2669" s="34">
        <f t="shared" si="656"/>
        <v>102.333333333333</v>
      </c>
      <c r="X2669" s="35">
        <v>148</v>
      </c>
      <c r="Y2669" s="35">
        <v>0</v>
      </c>
      <c r="Z2669" s="35">
        <v>0</v>
      </c>
      <c r="AA2669" s="34">
        <v>46</v>
      </c>
      <c r="AB2669" s="34">
        <v>0</v>
      </c>
      <c r="AC2669" s="34">
        <v>0</v>
      </c>
      <c r="AD2669" s="34">
        <v>0</v>
      </c>
      <c r="AE2669" s="34">
        <f t="shared" si="657"/>
        <v>46</v>
      </c>
      <c r="AF2669" s="34">
        <f t="shared" si="658"/>
        <v>0.435331230283898</v>
      </c>
      <c r="AG2669" s="34">
        <f t="shared" si="659"/>
        <v>0.449511400651466</v>
      </c>
      <c r="AH2669" s="34">
        <v>720</v>
      </c>
      <c r="AI2669" s="34">
        <v>0</v>
      </c>
      <c r="AJ2669" s="35">
        <v>1920</v>
      </c>
      <c r="AK2669" s="35">
        <v>81</v>
      </c>
      <c r="AL2669" s="35">
        <v>62</v>
      </c>
      <c r="AM2669" s="34">
        <v>0.6</v>
      </c>
      <c r="AN2669" s="34">
        <f t="shared" si="660"/>
        <v>61.4</v>
      </c>
      <c r="AO2669" s="35">
        <v>240</v>
      </c>
      <c r="AP2669" s="35">
        <v>240</v>
      </c>
      <c r="AQ2669" t="s">
        <v>82</v>
      </c>
      <c r="AR2669">
        <v>12</v>
      </c>
      <c r="AS2669" s="34">
        <v>0.033333333333333</v>
      </c>
      <c r="AT2669" t="s">
        <v>83</v>
      </c>
      <c r="AU2669" s="35">
        <f t="shared" si="670"/>
        <v>58.05</v>
      </c>
      <c r="AV2669" s="35">
        <f t="shared" si="661"/>
        <v>240</v>
      </c>
      <c r="AW2669" s="35">
        <f t="shared" si="662"/>
        <v>2.79478827361563</v>
      </c>
      <c r="AX2669" s="35">
        <f t="shared" si="663"/>
        <v>2.18892508143322</v>
      </c>
      <c r="AY2669" s="35">
        <f t="shared" si="664"/>
        <v>240</v>
      </c>
      <c r="AZ2669" s="35">
        <f t="shared" si="665"/>
        <v>240</v>
      </c>
      <c r="BA2669" s="27" t="str">
        <f t="shared" si="666"/>
        <v>2</v>
      </c>
      <c r="BB2669" s="34">
        <v>0.00015059</v>
      </c>
      <c r="BC2669" s="34">
        <f t="shared" si="667"/>
        <v>0.0361416</v>
      </c>
      <c r="BD2669" s="34" t="e">
        <f t="shared" si="668"/>
        <v>#REF!</v>
      </c>
      <c r="BE2669" s="34">
        <v>0.08</v>
      </c>
      <c r="BF2669" s="34">
        <f t="shared" si="671"/>
        <v>19.2</v>
      </c>
      <c r="BG2669" s="34" t="e">
        <f t="shared" si="669"/>
        <v>#REF!</v>
      </c>
      <c r="BH2669" t="str">
        <f>IF(AT2669="UDARA","U","N")&amp;LEFT($C$4,2)&amp;MID($C$4,4,2)&amp;LEFT(A2669,3)&amp;MID(E2669,2,2)&amp;VLOOKUP(E2669,Acuan_Reference!C:L,10,0)</f>
        <v>N1501BKS71S2</v>
      </c>
      <c r="BI2669" t="s">
        <v>84</v>
      </c>
      <c r="BJ2669" t="s">
        <v>119</v>
      </c>
      <c r="BK2669" t="s">
        <v>86</v>
      </c>
      <c r="BL2669" t="s">
        <v>87</v>
      </c>
    </row>
    <row r="2670" hidden="1" spans="1:64">
      <c r="A2670" t="s">
        <v>91</v>
      </c>
      <c r="B2670" t="s">
        <v>75</v>
      </c>
      <c r="C2670" t="s">
        <v>76</v>
      </c>
      <c r="D2670" t="s">
        <v>180</v>
      </c>
      <c r="E2670" t="s">
        <v>316</v>
      </c>
      <c r="F2670" t="s">
        <v>317</v>
      </c>
      <c r="G2670" t="s">
        <v>118</v>
      </c>
      <c r="H2670" t="s">
        <v>81</v>
      </c>
      <c r="I2670" s="34">
        <v>11220</v>
      </c>
      <c r="J2670" s="35">
        <v>64</v>
      </c>
      <c r="K2670" s="35">
        <v>-2</v>
      </c>
      <c r="L2670" s="35">
        <v>1</v>
      </c>
      <c r="M2670" s="35">
        <v>0</v>
      </c>
      <c r="N2670" s="35">
        <v>10</v>
      </c>
      <c r="O2670" s="35">
        <v>12</v>
      </c>
      <c r="P2670" s="35">
        <v>24</v>
      </c>
      <c r="Q2670" s="35">
        <v>0</v>
      </c>
      <c r="R2670" s="35">
        <v>15</v>
      </c>
      <c r="S2670" s="35">
        <v>3</v>
      </c>
      <c r="T2670" s="35">
        <v>6</v>
      </c>
      <c r="U2670" s="35">
        <v>0</v>
      </c>
      <c r="V2670" s="34">
        <v>3</v>
      </c>
      <c r="W2670" s="34">
        <f t="shared" si="656"/>
        <v>4.33333333333333</v>
      </c>
      <c r="X2670" s="35">
        <v>3</v>
      </c>
      <c r="Y2670" s="35">
        <v>0</v>
      </c>
      <c r="Z2670" s="35">
        <v>0</v>
      </c>
      <c r="AA2670" s="34">
        <v>166</v>
      </c>
      <c r="AB2670" s="34">
        <v>0</v>
      </c>
      <c r="AC2670" s="34">
        <v>0</v>
      </c>
      <c r="AD2670" s="34">
        <v>0</v>
      </c>
      <c r="AE2670" s="34">
        <f t="shared" si="657"/>
        <v>166</v>
      </c>
      <c r="AF2670" s="34">
        <f t="shared" si="658"/>
        <v>55.3333333333333</v>
      </c>
      <c r="AG2670" s="34">
        <f t="shared" si="659"/>
        <v>38.3076923076923</v>
      </c>
      <c r="AH2670" s="34">
        <v>720</v>
      </c>
      <c r="AI2670" s="34">
        <v>0</v>
      </c>
      <c r="AJ2670" s="35">
        <v>1920</v>
      </c>
      <c r="AK2670" s="35">
        <v>6</v>
      </c>
      <c r="AL2670" s="35">
        <v>7</v>
      </c>
      <c r="AM2670" s="34">
        <v>0.9</v>
      </c>
      <c r="AN2670" s="34">
        <f t="shared" si="660"/>
        <v>3.9</v>
      </c>
      <c r="AO2670" s="35">
        <v>240</v>
      </c>
      <c r="AP2670" s="35">
        <v>240</v>
      </c>
      <c r="AQ2670" t="s">
        <v>82</v>
      </c>
      <c r="AR2670">
        <v>4</v>
      </c>
      <c r="AS2670" s="34">
        <v>0.13333333333333</v>
      </c>
      <c r="AT2670" t="s">
        <v>83</v>
      </c>
      <c r="AU2670" s="35">
        <f t="shared" si="670"/>
        <v>0</v>
      </c>
      <c r="AV2670" s="35">
        <f t="shared" si="661"/>
        <v>0</v>
      </c>
      <c r="AW2670" s="35">
        <f t="shared" si="662"/>
        <v>38.3076923076923</v>
      </c>
      <c r="AX2670" s="35">
        <f t="shared" si="663"/>
        <v>36.6923076923077</v>
      </c>
      <c r="AY2670" s="35">
        <f t="shared" si="664"/>
        <v>0</v>
      </c>
      <c r="AZ2670" s="35">
        <f t="shared" si="665"/>
        <v>0</v>
      </c>
      <c r="BA2670" s="27" t="str">
        <f t="shared" si="666"/>
        <v>Kelipatan Kirim/Master box &gt; 3x FC+index</v>
      </c>
      <c r="BB2670" s="34">
        <v>0.00015059</v>
      </c>
      <c r="BC2670" s="34">
        <f t="shared" si="667"/>
        <v>0</v>
      </c>
      <c r="BD2670" s="34" t="e">
        <f t="shared" si="668"/>
        <v>#REF!</v>
      </c>
      <c r="BE2670" s="34">
        <v>0.08</v>
      </c>
      <c r="BF2670" s="34">
        <f t="shared" si="671"/>
        <v>0</v>
      </c>
      <c r="BG2670" s="34" t="e">
        <f t="shared" si="669"/>
        <v>#REF!</v>
      </c>
      <c r="BH2670" t="str">
        <f>IF(AT2670="UDARA","U","N")&amp;LEFT($C$4,2)&amp;MID($C$4,4,2)&amp;LEFT(A2670,3)&amp;MID(E2670,2,2)&amp;VLOOKUP(E2670,Acuan_Reference!C:L,10,0)</f>
        <v>N1501BLP71S2</v>
      </c>
      <c r="BI2670" t="s">
        <v>84</v>
      </c>
      <c r="BJ2670" t="s">
        <v>119</v>
      </c>
      <c r="BK2670" t="s">
        <v>86</v>
      </c>
      <c r="BL2670" t="s">
        <v>87</v>
      </c>
    </row>
    <row r="2671" hidden="1" spans="1:64">
      <c r="A2671" t="s">
        <v>92</v>
      </c>
      <c r="B2671" t="s">
        <v>75</v>
      </c>
      <c r="C2671" t="s">
        <v>76</v>
      </c>
      <c r="D2671" t="s">
        <v>180</v>
      </c>
      <c r="E2671" t="s">
        <v>316</v>
      </c>
      <c r="F2671" t="s">
        <v>317</v>
      </c>
      <c r="G2671" t="s">
        <v>118</v>
      </c>
      <c r="H2671" t="s">
        <v>81</v>
      </c>
      <c r="I2671" s="34">
        <v>11220</v>
      </c>
      <c r="J2671" s="35">
        <v>0</v>
      </c>
      <c r="K2671" s="35">
        <v>0</v>
      </c>
      <c r="L2671" s="35">
        <v>0</v>
      </c>
      <c r="M2671" s="35">
        <v>0</v>
      </c>
      <c r="N2671" s="35">
        <v>0</v>
      </c>
      <c r="O2671" s="35">
        <v>0</v>
      </c>
      <c r="P2671" s="35">
        <v>0</v>
      </c>
      <c r="Q2671" s="35">
        <v>0</v>
      </c>
      <c r="R2671" s="35">
        <v>0</v>
      </c>
      <c r="S2671" s="35">
        <v>0</v>
      </c>
      <c r="T2671" s="35">
        <v>0</v>
      </c>
      <c r="U2671" s="35">
        <v>0</v>
      </c>
      <c r="V2671" s="34">
        <v>0</v>
      </c>
      <c r="W2671" s="34">
        <f t="shared" si="656"/>
        <v>0</v>
      </c>
      <c r="X2671" s="35">
        <v>0</v>
      </c>
      <c r="Y2671" s="35">
        <v>0</v>
      </c>
      <c r="Z2671" s="35">
        <v>0</v>
      </c>
      <c r="AA2671" s="34">
        <v>0</v>
      </c>
      <c r="AB2671" s="34">
        <v>0</v>
      </c>
      <c r="AC2671" s="34">
        <v>0</v>
      </c>
      <c r="AD2671" s="34">
        <v>0</v>
      </c>
      <c r="AE2671" s="34">
        <f t="shared" si="657"/>
        <v>0</v>
      </c>
      <c r="AF2671" s="34">
        <f t="shared" si="658"/>
        <v>9999</v>
      </c>
      <c r="AG2671" s="34">
        <f t="shared" si="659"/>
        <v>9999</v>
      </c>
      <c r="AH2671" s="34">
        <v>720</v>
      </c>
      <c r="AI2671" s="34">
        <v>0</v>
      </c>
      <c r="AJ2671" s="35">
        <v>1920</v>
      </c>
      <c r="AK2671" s="35">
        <v>0</v>
      </c>
      <c r="AL2671" s="35">
        <v>0</v>
      </c>
      <c r="AM2671" s="34">
        <v>1.5</v>
      </c>
      <c r="AN2671" s="34">
        <f t="shared" si="660"/>
        <v>0</v>
      </c>
      <c r="AO2671" s="35">
        <v>240</v>
      </c>
      <c r="AP2671" s="35">
        <v>240</v>
      </c>
      <c r="AQ2671" t="s">
        <v>82</v>
      </c>
      <c r="AR2671">
        <v>2</v>
      </c>
      <c r="AS2671" s="34">
        <v>0.53333333333333</v>
      </c>
      <c r="AT2671" t="s">
        <v>83</v>
      </c>
      <c r="AU2671" s="35">
        <f t="shared" si="670"/>
        <v>0</v>
      </c>
      <c r="AV2671" s="35">
        <f t="shared" si="661"/>
        <v>0</v>
      </c>
      <c r="AW2671" s="35">
        <f t="shared" si="662"/>
        <v>9999</v>
      </c>
      <c r="AX2671" s="35">
        <f t="shared" si="663"/>
        <v>9999</v>
      </c>
      <c r="AY2671" s="35">
        <f t="shared" si="664"/>
        <v>0</v>
      </c>
      <c r="AZ2671" s="35">
        <f t="shared" si="665"/>
        <v>0</v>
      </c>
      <c r="BA2671" s="27" t="str">
        <f t="shared" si="666"/>
        <v>Kelipatan Kirim/Master box &gt; 3x FC+index</v>
      </c>
      <c r="BB2671" s="34">
        <v>0.00015059</v>
      </c>
      <c r="BC2671" s="34">
        <f t="shared" si="667"/>
        <v>0</v>
      </c>
      <c r="BD2671" s="34" t="e">
        <f t="shared" si="668"/>
        <v>#REF!</v>
      </c>
      <c r="BE2671" s="34">
        <v>0.08</v>
      </c>
      <c r="BF2671" s="34">
        <f t="shared" si="671"/>
        <v>0</v>
      </c>
      <c r="BG2671" s="34" t="e">
        <f t="shared" si="669"/>
        <v>#REF!</v>
      </c>
      <c r="BH2671" t="str">
        <f>IF(AT2671="UDARA","U","N")&amp;LEFT($C$4,2)&amp;MID($C$4,4,2)&amp;LEFT(A2671,3)&amp;MID(E2671,2,2)&amp;VLOOKUP(E2671,Acuan_Reference!C:L,10,0)</f>
        <v>N1501BTM71S2</v>
      </c>
      <c r="BI2671" t="s">
        <v>84</v>
      </c>
      <c r="BJ2671" t="s">
        <v>119</v>
      </c>
      <c r="BK2671" t="s">
        <v>86</v>
      </c>
      <c r="BL2671" t="s">
        <v>87</v>
      </c>
    </row>
    <row r="2672" hidden="1" spans="1:64">
      <c r="A2672" t="s">
        <v>93</v>
      </c>
      <c r="B2672" t="s">
        <v>75</v>
      </c>
      <c r="C2672" t="s">
        <v>76</v>
      </c>
      <c r="D2672" t="s">
        <v>180</v>
      </c>
      <c r="E2672" t="s">
        <v>316</v>
      </c>
      <c r="F2672" t="s">
        <v>317</v>
      </c>
      <c r="G2672" t="s">
        <v>118</v>
      </c>
      <c r="H2672" t="s">
        <v>81</v>
      </c>
      <c r="I2672" s="34">
        <v>11220</v>
      </c>
      <c r="J2672" s="35">
        <v>30</v>
      </c>
      <c r="K2672" s="35">
        <v>0</v>
      </c>
      <c r="L2672" s="35">
        <v>0</v>
      </c>
      <c r="M2672" s="35">
        <v>0</v>
      </c>
      <c r="N2672" s="35">
        <v>1</v>
      </c>
      <c r="O2672" s="35">
        <v>64</v>
      </c>
      <c r="P2672" s="35">
        <v>97</v>
      </c>
      <c r="Q2672" s="35">
        <v>60</v>
      </c>
      <c r="R2672" s="35">
        <v>175</v>
      </c>
      <c r="S2672" s="35">
        <v>72</v>
      </c>
      <c r="T2672" s="35">
        <v>96</v>
      </c>
      <c r="U2672" s="35">
        <v>183</v>
      </c>
      <c r="V2672" s="34">
        <v>117</v>
      </c>
      <c r="W2672" s="34">
        <f t="shared" si="656"/>
        <v>123.333333333333</v>
      </c>
      <c r="X2672" s="35">
        <v>77</v>
      </c>
      <c r="Y2672" s="35">
        <v>0</v>
      </c>
      <c r="Z2672" s="35">
        <v>0</v>
      </c>
      <c r="AA2672" s="34">
        <v>83</v>
      </c>
      <c r="AB2672" s="34">
        <v>0</v>
      </c>
      <c r="AC2672" s="34">
        <v>0</v>
      </c>
      <c r="AD2672" s="34">
        <v>0</v>
      </c>
      <c r="AE2672" s="34">
        <f t="shared" si="657"/>
        <v>83</v>
      </c>
      <c r="AF2672" s="34">
        <f t="shared" si="658"/>
        <v>0.709401709401709</v>
      </c>
      <c r="AG2672" s="34">
        <f t="shared" si="659"/>
        <v>0.672972972972973</v>
      </c>
      <c r="AH2672" s="34">
        <v>720</v>
      </c>
      <c r="AI2672" s="34">
        <v>0</v>
      </c>
      <c r="AJ2672" s="35">
        <v>1920</v>
      </c>
      <c r="AK2672" s="35">
        <v>98</v>
      </c>
      <c r="AL2672" s="35">
        <v>91</v>
      </c>
      <c r="AM2672" s="34">
        <v>0.8</v>
      </c>
      <c r="AN2672" s="34">
        <f t="shared" si="660"/>
        <v>98.6666666666667</v>
      </c>
      <c r="AO2672" s="35">
        <v>240</v>
      </c>
      <c r="AP2672" s="35">
        <v>240</v>
      </c>
      <c r="AQ2672" t="s">
        <v>82</v>
      </c>
      <c r="AR2672">
        <v>4</v>
      </c>
      <c r="AS2672" s="34">
        <v>0.066666666666667</v>
      </c>
      <c r="AT2672" t="s">
        <v>83</v>
      </c>
      <c r="AU2672" s="35">
        <f t="shared" si="670"/>
        <v>80</v>
      </c>
      <c r="AV2672" s="35">
        <f t="shared" si="661"/>
        <v>240</v>
      </c>
      <c r="AW2672" s="35">
        <f t="shared" si="662"/>
        <v>2.61891891891892</v>
      </c>
      <c r="AX2672" s="35">
        <f t="shared" si="663"/>
        <v>1.88108108108108</v>
      </c>
      <c r="AY2672" s="35">
        <f t="shared" si="664"/>
        <v>240</v>
      </c>
      <c r="AZ2672" s="35">
        <f t="shared" si="665"/>
        <v>240</v>
      </c>
      <c r="BA2672" s="27" t="str">
        <f t="shared" si="666"/>
        <v>2</v>
      </c>
      <c r="BB2672" s="34">
        <v>0.00015059</v>
      </c>
      <c r="BC2672" s="34">
        <f t="shared" si="667"/>
        <v>0.0361416</v>
      </c>
      <c r="BD2672" s="34" t="e">
        <f t="shared" si="668"/>
        <v>#REF!</v>
      </c>
      <c r="BE2672" s="34">
        <v>0.08</v>
      </c>
      <c r="BF2672" s="34">
        <f t="shared" si="671"/>
        <v>19.2</v>
      </c>
      <c r="BG2672" s="34" t="e">
        <f t="shared" si="669"/>
        <v>#REF!</v>
      </c>
      <c r="BH2672" t="str">
        <f>IF(AT2672="UDARA","U","N")&amp;LEFT($C$4,2)&amp;MID($C$4,4,2)&amp;LEFT(A2672,3)&amp;MID(E2672,2,2)&amp;VLOOKUP(E2672,Acuan_Reference!C:L,10,0)</f>
        <v>N1501CRB71S2</v>
      </c>
      <c r="BI2672" t="s">
        <v>84</v>
      </c>
      <c r="BJ2672" t="s">
        <v>119</v>
      </c>
      <c r="BK2672" t="s">
        <v>86</v>
      </c>
      <c r="BL2672" t="s">
        <v>87</v>
      </c>
    </row>
    <row r="2673" hidden="1" spans="1:64">
      <c r="A2673" t="s">
        <v>94</v>
      </c>
      <c r="B2673" t="s">
        <v>75</v>
      </c>
      <c r="C2673" t="s">
        <v>76</v>
      </c>
      <c r="D2673" t="s">
        <v>180</v>
      </c>
      <c r="E2673" t="s">
        <v>316</v>
      </c>
      <c r="F2673" t="s">
        <v>317</v>
      </c>
      <c r="G2673" t="s">
        <v>118</v>
      </c>
      <c r="H2673" t="s">
        <v>81</v>
      </c>
      <c r="I2673" s="34">
        <v>11220</v>
      </c>
      <c r="J2673" s="35">
        <v>0</v>
      </c>
      <c r="K2673" s="35">
        <v>0</v>
      </c>
      <c r="L2673" s="35">
        <v>0</v>
      </c>
      <c r="M2673" s="35">
        <v>0</v>
      </c>
      <c r="N2673" s="35">
        <v>0</v>
      </c>
      <c r="O2673" s="35">
        <v>0</v>
      </c>
      <c r="P2673" s="35">
        <v>0</v>
      </c>
      <c r="Q2673" s="35">
        <v>0</v>
      </c>
      <c r="R2673" s="35">
        <v>0</v>
      </c>
      <c r="S2673" s="35">
        <v>0</v>
      </c>
      <c r="T2673" s="35">
        <v>0</v>
      </c>
      <c r="U2673" s="35">
        <v>0</v>
      </c>
      <c r="V2673" s="34">
        <v>0</v>
      </c>
      <c r="W2673" s="34">
        <f t="shared" si="656"/>
        <v>0</v>
      </c>
      <c r="X2673" s="35">
        <v>0</v>
      </c>
      <c r="Y2673" s="35">
        <v>0</v>
      </c>
      <c r="Z2673" s="35">
        <v>0</v>
      </c>
      <c r="AA2673" s="34">
        <v>0</v>
      </c>
      <c r="AB2673" s="34">
        <v>0</v>
      </c>
      <c r="AC2673" s="34">
        <v>0</v>
      </c>
      <c r="AD2673" s="34">
        <v>0</v>
      </c>
      <c r="AE2673" s="34">
        <f t="shared" si="657"/>
        <v>0</v>
      </c>
      <c r="AF2673" s="34">
        <f t="shared" si="658"/>
        <v>9999</v>
      </c>
      <c r="AG2673" s="34">
        <f t="shared" si="659"/>
        <v>9999</v>
      </c>
      <c r="AH2673" s="34">
        <v>720</v>
      </c>
      <c r="AI2673" s="34">
        <v>0</v>
      </c>
      <c r="AJ2673" s="35">
        <v>1920</v>
      </c>
      <c r="AK2673" s="35">
        <v>0</v>
      </c>
      <c r="AL2673" s="35">
        <v>0</v>
      </c>
      <c r="AM2673" s="34">
        <v>0.8</v>
      </c>
      <c r="AN2673" s="34">
        <f t="shared" si="660"/>
        <v>0</v>
      </c>
      <c r="AO2673" s="35">
        <v>240</v>
      </c>
      <c r="AP2673" s="35">
        <v>240</v>
      </c>
      <c r="AQ2673" t="s">
        <v>82</v>
      </c>
      <c r="AR2673">
        <v>8</v>
      </c>
      <c r="AS2673" s="34">
        <v>0.13333333333333</v>
      </c>
      <c r="AT2673" t="s">
        <v>83</v>
      </c>
      <c r="AU2673" s="35">
        <f t="shared" si="670"/>
        <v>0</v>
      </c>
      <c r="AV2673" s="35">
        <f t="shared" si="661"/>
        <v>0</v>
      </c>
      <c r="AW2673" s="35">
        <f t="shared" si="662"/>
        <v>9999</v>
      </c>
      <c r="AX2673" s="35">
        <f t="shared" si="663"/>
        <v>9999</v>
      </c>
      <c r="AY2673" s="35">
        <f t="shared" si="664"/>
        <v>0</v>
      </c>
      <c r="AZ2673" s="35">
        <f t="shared" si="665"/>
        <v>0</v>
      </c>
      <c r="BA2673" s="27" t="str">
        <f t="shared" si="666"/>
        <v>Kelipatan Kirim/Master box &gt; 3x FC+index</v>
      </c>
      <c r="BB2673" s="34">
        <v>0.00015059</v>
      </c>
      <c r="BC2673" s="34">
        <f t="shared" si="667"/>
        <v>0</v>
      </c>
      <c r="BD2673" s="34" t="e">
        <f t="shared" si="668"/>
        <v>#REF!</v>
      </c>
      <c r="BE2673" s="34">
        <v>0.08</v>
      </c>
      <c r="BF2673" s="34">
        <f t="shared" si="671"/>
        <v>0</v>
      </c>
      <c r="BG2673" s="34" t="e">
        <f t="shared" si="669"/>
        <v>#REF!</v>
      </c>
      <c r="BH2673" t="str">
        <f>IF(AT2673="UDARA","U","N")&amp;LEFT($C$4,2)&amp;MID($C$4,4,2)&amp;LEFT(A2673,3)&amp;MID(E2673,2,2)&amp;VLOOKUP(E2673,Acuan_Reference!C:L,10,0)</f>
        <v>N1501DPS71S2</v>
      </c>
      <c r="BI2673" t="s">
        <v>84</v>
      </c>
      <c r="BJ2673" t="s">
        <v>119</v>
      </c>
      <c r="BK2673" t="s">
        <v>86</v>
      </c>
      <c r="BL2673" t="s">
        <v>87</v>
      </c>
    </row>
    <row r="2674" hidden="1" spans="1:64">
      <c r="A2674" t="s">
        <v>95</v>
      </c>
      <c r="B2674" t="s">
        <v>75</v>
      </c>
      <c r="C2674" t="s">
        <v>76</v>
      </c>
      <c r="D2674" t="s">
        <v>180</v>
      </c>
      <c r="E2674" t="s">
        <v>316</v>
      </c>
      <c r="F2674" t="s">
        <v>317</v>
      </c>
      <c r="G2674" t="s">
        <v>118</v>
      </c>
      <c r="H2674" t="s">
        <v>81</v>
      </c>
      <c r="I2674" s="34">
        <v>11220</v>
      </c>
      <c r="J2674" s="35">
        <v>405</v>
      </c>
      <c r="K2674" s="35">
        <v>648</v>
      </c>
      <c r="L2674" s="35">
        <v>340</v>
      </c>
      <c r="M2674" s="35">
        <v>210</v>
      </c>
      <c r="N2674" s="35">
        <v>432</v>
      </c>
      <c r="O2674" s="35">
        <v>738</v>
      </c>
      <c r="P2674" s="35">
        <v>236</v>
      </c>
      <c r="Q2674" s="35">
        <v>246</v>
      </c>
      <c r="R2674" s="35">
        <v>228</v>
      </c>
      <c r="S2674" s="35">
        <v>384</v>
      </c>
      <c r="T2674" s="35">
        <v>89</v>
      </c>
      <c r="U2674" s="35">
        <v>316</v>
      </c>
      <c r="V2674" s="34">
        <v>263</v>
      </c>
      <c r="W2674" s="34">
        <f t="shared" si="656"/>
        <v>197</v>
      </c>
      <c r="X2674" s="35">
        <v>32</v>
      </c>
      <c r="Y2674" s="35">
        <v>0</v>
      </c>
      <c r="Z2674" s="35">
        <v>0</v>
      </c>
      <c r="AA2674" s="34">
        <v>548</v>
      </c>
      <c r="AB2674" s="34">
        <v>0</v>
      </c>
      <c r="AC2674" s="34">
        <v>0</v>
      </c>
      <c r="AD2674" s="34">
        <v>0</v>
      </c>
      <c r="AE2674" s="34">
        <f t="shared" si="657"/>
        <v>548</v>
      </c>
      <c r="AF2674" s="34">
        <f t="shared" si="658"/>
        <v>2.08365019011407</v>
      </c>
      <c r="AG2674" s="34">
        <f t="shared" si="659"/>
        <v>2.78172588832487</v>
      </c>
      <c r="AH2674" s="34">
        <v>720</v>
      </c>
      <c r="AI2674" s="34">
        <v>0</v>
      </c>
      <c r="AJ2674" s="35">
        <v>1920</v>
      </c>
      <c r="AK2674" s="35">
        <v>271</v>
      </c>
      <c r="AL2674" s="35">
        <v>186</v>
      </c>
      <c r="AM2674" s="34">
        <v>0.25</v>
      </c>
      <c r="AN2674" s="34">
        <f t="shared" si="660"/>
        <v>49.25</v>
      </c>
      <c r="AO2674" s="35">
        <v>240</v>
      </c>
      <c r="AP2674" s="35">
        <v>240</v>
      </c>
      <c r="AQ2674" t="s">
        <v>82</v>
      </c>
      <c r="AR2674">
        <v>12</v>
      </c>
      <c r="AS2674" s="34">
        <v>0.033333333333333</v>
      </c>
      <c r="AT2674" t="s">
        <v>83</v>
      </c>
      <c r="AU2674" s="35">
        <f t="shared" si="670"/>
        <v>0</v>
      </c>
      <c r="AV2674" s="35">
        <f t="shared" si="661"/>
        <v>0</v>
      </c>
      <c r="AW2674" s="35">
        <f t="shared" si="662"/>
        <v>2.78172588832487</v>
      </c>
      <c r="AX2674" s="35">
        <f t="shared" si="663"/>
        <v>1.83756345177665</v>
      </c>
      <c r="AY2674" s="35">
        <f t="shared" si="664"/>
        <v>0</v>
      </c>
      <c r="AZ2674" s="35">
        <f t="shared" si="665"/>
        <v>0</v>
      </c>
      <c r="BA2674" s="27" t="str">
        <f t="shared" si="666"/>
        <v>3</v>
      </c>
      <c r="BB2674" s="34">
        <v>0.00015059</v>
      </c>
      <c r="BC2674" s="34">
        <f t="shared" si="667"/>
        <v>0</v>
      </c>
      <c r="BD2674" s="34" t="e">
        <f t="shared" si="668"/>
        <v>#REF!</v>
      </c>
      <c r="BE2674" s="34">
        <v>0.08</v>
      </c>
      <c r="BF2674" s="34">
        <f t="shared" si="671"/>
        <v>0</v>
      </c>
      <c r="BG2674" s="34" t="e">
        <f t="shared" si="669"/>
        <v>#REF!</v>
      </c>
      <c r="BH2674" t="str">
        <f>IF(AT2674="UDARA","U","N")&amp;LEFT($C$4,2)&amp;MID($C$4,4,2)&amp;LEFT(A2674,3)&amp;MID(E2674,2,2)&amp;VLOOKUP(E2674,Acuan_Reference!C:L,10,0)</f>
        <v>N1501JAK71S2</v>
      </c>
      <c r="BI2674" t="s">
        <v>84</v>
      </c>
      <c r="BJ2674" t="s">
        <v>119</v>
      </c>
      <c r="BK2674" t="s">
        <v>86</v>
      </c>
      <c r="BL2674" t="s">
        <v>87</v>
      </c>
    </row>
    <row r="2675" hidden="1" spans="1:64">
      <c r="A2675" t="s">
        <v>96</v>
      </c>
      <c r="B2675" t="s">
        <v>75</v>
      </c>
      <c r="C2675" t="s">
        <v>76</v>
      </c>
      <c r="D2675" t="s">
        <v>180</v>
      </c>
      <c r="E2675" t="s">
        <v>316</v>
      </c>
      <c r="F2675" t="s">
        <v>317</v>
      </c>
      <c r="G2675" t="s">
        <v>118</v>
      </c>
      <c r="H2675" t="s">
        <v>81</v>
      </c>
      <c r="I2675" s="34">
        <v>11220</v>
      </c>
      <c r="J2675" s="35">
        <v>0</v>
      </c>
      <c r="K2675" s="35">
        <v>0</v>
      </c>
      <c r="L2675" s="35">
        <v>0</v>
      </c>
      <c r="M2675" s="35">
        <v>0</v>
      </c>
      <c r="N2675" s="35">
        <v>0</v>
      </c>
      <c r="O2675" s="35">
        <v>0</v>
      </c>
      <c r="P2675" s="35">
        <v>0</v>
      </c>
      <c r="Q2675" s="35">
        <v>0</v>
      </c>
      <c r="R2675" s="35">
        <v>0</v>
      </c>
      <c r="S2675" s="35">
        <v>0</v>
      </c>
      <c r="T2675" s="35">
        <v>0</v>
      </c>
      <c r="U2675" s="35">
        <v>0</v>
      </c>
      <c r="V2675" s="34">
        <v>0</v>
      </c>
      <c r="W2675" s="34">
        <f t="shared" si="656"/>
        <v>0</v>
      </c>
      <c r="X2675" s="35">
        <v>0</v>
      </c>
      <c r="Y2675" s="35">
        <v>0</v>
      </c>
      <c r="Z2675" s="35">
        <v>0</v>
      </c>
      <c r="AA2675" s="34">
        <v>0</v>
      </c>
      <c r="AB2675" s="34">
        <v>0</v>
      </c>
      <c r="AC2675" s="34">
        <v>0</v>
      </c>
      <c r="AD2675" s="34">
        <v>0</v>
      </c>
      <c r="AE2675" s="34">
        <f t="shared" si="657"/>
        <v>0</v>
      </c>
      <c r="AF2675" s="34">
        <f t="shared" si="658"/>
        <v>9999</v>
      </c>
      <c r="AG2675" s="34">
        <f t="shared" si="659"/>
        <v>9999</v>
      </c>
      <c r="AH2675" s="34">
        <v>720</v>
      </c>
      <c r="AI2675" s="34">
        <v>0</v>
      </c>
      <c r="AJ2675" s="35">
        <v>1920</v>
      </c>
      <c r="AK2675" s="35">
        <v>0</v>
      </c>
      <c r="AL2675" s="35">
        <v>0</v>
      </c>
      <c r="AM2675" s="34">
        <v>1.2</v>
      </c>
      <c r="AN2675" s="34">
        <f t="shared" si="660"/>
        <v>0</v>
      </c>
      <c r="AO2675" s="35">
        <v>240</v>
      </c>
      <c r="AP2675" s="35">
        <v>240</v>
      </c>
      <c r="AQ2675" t="s">
        <v>82</v>
      </c>
      <c r="AR2675">
        <v>2</v>
      </c>
      <c r="AS2675" s="34">
        <v>0.2</v>
      </c>
      <c r="AT2675" t="s">
        <v>83</v>
      </c>
      <c r="AU2675" s="35">
        <f t="shared" si="670"/>
        <v>0</v>
      </c>
      <c r="AV2675" s="35">
        <f t="shared" si="661"/>
        <v>0</v>
      </c>
      <c r="AW2675" s="35">
        <f t="shared" si="662"/>
        <v>9999</v>
      </c>
      <c r="AX2675" s="35">
        <f t="shared" si="663"/>
        <v>9999</v>
      </c>
      <c r="AY2675" s="35">
        <f t="shared" si="664"/>
        <v>0</v>
      </c>
      <c r="AZ2675" s="35">
        <f t="shared" si="665"/>
        <v>0</v>
      </c>
      <c r="BA2675" s="27" t="str">
        <f t="shared" si="666"/>
        <v>Kelipatan Kirim/Master box &gt; 3x FC+index</v>
      </c>
      <c r="BB2675" s="34">
        <v>0.00015059</v>
      </c>
      <c r="BC2675" s="34">
        <f t="shared" si="667"/>
        <v>0</v>
      </c>
      <c r="BD2675" s="34" t="e">
        <f t="shared" si="668"/>
        <v>#REF!</v>
      </c>
      <c r="BE2675" s="34">
        <v>0.08</v>
      </c>
      <c r="BF2675" s="34">
        <f t="shared" si="671"/>
        <v>0</v>
      </c>
      <c r="BG2675" s="34" t="e">
        <f t="shared" si="669"/>
        <v>#REF!</v>
      </c>
      <c r="BH2675" t="str">
        <f>IF(AT2675="UDARA","U","N")&amp;LEFT($C$4,2)&amp;MID($C$4,4,2)&amp;LEFT(A2675,3)&amp;MID(E2675,2,2)&amp;VLOOKUP(E2675,Acuan_Reference!C:L,10,0)</f>
        <v>N1501JBI71S2</v>
      </c>
      <c r="BI2675" t="s">
        <v>84</v>
      </c>
      <c r="BJ2675" t="s">
        <v>119</v>
      </c>
      <c r="BK2675" t="s">
        <v>86</v>
      </c>
      <c r="BL2675" t="s">
        <v>87</v>
      </c>
    </row>
    <row r="2676" hidden="1" spans="1:64">
      <c r="A2676" t="s">
        <v>97</v>
      </c>
      <c r="B2676" t="s">
        <v>75</v>
      </c>
      <c r="C2676" t="s">
        <v>76</v>
      </c>
      <c r="D2676" t="s">
        <v>180</v>
      </c>
      <c r="E2676" t="s">
        <v>316</v>
      </c>
      <c r="F2676" t="s">
        <v>317</v>
      </c>
      <c r="G2676" t="s">
        <v>118</v>
      </c>
      <c r="H2676" t="s">
        <v>81</v>
      </c>
      <c r="I2676" s="34">
        <v>11220</v>
      </c>
      <c r="J2676" s="35">
        <v>664</v>
      </c>
      <c r="K2676" s="35">
        <v>508</v>
      </c>
      <c r="L2676" s="35">
        <v>360</v>
      </c>
      <c r="M2676" s="35">
        <v>126</v>
      </c>
      <c r="N2676" s="35">
        <v>809</v>
      </c>
      <c r="O2676" s="35">
        <v>453</v>
      </c>
      <c r="P2676" s="35">
        <v>570</v>
      </c>
      <c r="Q2676" s="35">
        <v>664</v>
      </c>
      <c r="R2676" s="35">
        <v>1009</v>
      </c>
      <c r="S2676" s="35">
        <v>464</v>
      </c>
      <c r="T2676" s="35">
        <v>208</v>
      </c>
      <c r="U2676" s="35">
        <v>817</v>
      </c>
      <c r="V2676" s="34">
        <v>496.33333333333</v>
      </c>
      <c r="W2676" s="34">
        <f t="shared" si="656"/>
        <v>490.333333333333</v>
      </c>
      <c r="X2676" s="35">
        <v>305</v>
      </c>
      <c r="Y2676" s="35">
        <v>0</v>
      </c>
      <c r="Z2676" s="35">
        <v>0</v>
      </c>
      <c r="AA2676" s="34">
        <v>620</v>
      </c>
      <c r="AB2676" s="34">
        <v>0</v>
      </c>
      <c r="AC2676" s="34">
        <v>0</v>
      </c>
      <c r="AD2676" s="34">
        <v>0</v>
      </c>
      <c r="AE2676" s="34">
        <f t="shared" si="657"/>
        <v>620</v>
      </c>
      <c r="AF2676" s="34">
        <f t="shared" si="658"/>
        <v>1.24916051040968</v>
      </c>
      <c r="AG2676" s="34">
        <f t="shared" si="659"/>
        <v>1.26444595513256</v>
      </c>
      <c r="AH2676" s="34">
        <v>720</v>
      </c>
      <c r="AI2676" s="34">
        <v>0</v>
      </c>
      <c r="AJ2676" s="35">
        <v>1920</v>
      </c>
      <c r="AK2676" s="35">
        <v>673</v>
      </c>
      <c r="AL2676" s="35">
        <v>446</v>
      </c>
      <c r="AM2676" s="34">
        <v>0.5</v>
      </c>
      <c r="AN2676" s="34">
        <f t="shared" si="660"/>
        <v>245.166666666667</v>
      </c>
      <c r="AO2676" s="35">
        <v>240</v>
      </c>
      <c r="AP2676" s="35">
        <v>240</v>
      </c>
      <c r="AQ2676" t="s">
        <v>82</v>
      </c>
      <c r="AR2676">
        <v>20</v>
      </c>
      <c r="AS2676" s="34">
        <v>0.033333333333333</v>
      </c>
      <c r="AT2676" t="s">
        <v>83</v>
      </c>
      <c r="AU2676" s="35">
        <f t="shared" si="670"/>
        <v>53.375</v>
      </c>
      <c r="AV2676" s="35">
        <f t="shared" si="661"/>
        <v>240</v>
      </c>
      <c r="AW2676" s="35">
        <f t="shared" si="662"/>
        <v>1.75390890550646</v>
      </c>
      <c r="AX2676" s="35">
        <f t="shared" si="663"/>
        <v>0.844323589394969</v>
      </c>
      <c r="AY2676" s="35">
        <f t="shared" si="664"/>
        <v>240</v>
      </c>
      <c r="AZ2676" s="35">
        <f t="shared" si="665"/>
        <v>240</v>
      </c>
      <c r="BA2676" s="27" t="str">
        <f t="shared" si="666"/>
        <v>3</v>
      </c>
      <c r="BB2676" s="34">
        <v>0.00015059</v>
      </c>
      <c r="BC2676" s="34">
        <f t="shared" si="667"/>
        <v>0.0361416</v>
      </c>
      <c r="BD2676" s="34" t="e">
        <f t="shared" si="668"/>
        <v>#REF!</v>
      </c>
      <c r="BE2676" s="34">
        <v>0.08</v>
      </c>
      <c r="BF2676" s="34">
        <f t="shared" si="671"/>
        <v>19.2</v>
      </c>
      <c r="BG2676" s="34" t="e">
        <f t="shared" si="669"/>
        <v>#REF!</v>
      </c>
      <c r="BH2676" t="str">
        <f>IF(AT2676="UDARA","U","N")&amp;LEFT($C$4,2)&amp;MID($C$4,4,2)&amp;LEFT(A2676,3)&amp;MID(E2676,2,2)&amp;VLOOKUP(E2676,Acuan_Reference!C:L,10,0)</f>
        <v>N1501JKT71S2</v>
      </c>
      <c r="BI2676" t="s">
        <v>84</v>
      </c>
      <c r="BJ2676" t="s">
        <v>119</v>
      </c>
      <c r="BK2676" t="s">
        <v>86</v>
      </c>
      <c r="BL2676" t="s">
        <v>87</v>
      </c>
    </row>
    <row r="2677" hidden="1" spans="1:64">
      <c r="A2677" t="s">
        <v>98</v>
      </c>
      <c r="B2677" t="s">
        <v>75</v>
      </c>
      <c r="C2677" t="s">
        <v>76</v>
      </c>
      <c r="D2677" t="s">
        <v>180</v>
      </c>
      <c r="E2677" t="s">
        <v>316</v>
      </c>
      <c r="F2677" t="s">
        <v>317</v>
      </c>
      <c r="G2677" t="s">
        <v>118</v>
      </c>
      <c r="H2677" t="s">
        <v>81</v>
      </c>
      <c r="I2677" s="34">
        <v>11220</v>
      </c>
      <c r="J2677" s="35">
        <v>0</v>
      </c>
      <c r="K2677" s="35">
        <v>0</v>
      </c>
      <c r="L2677" s="35">
        <v>0</v>
      </c>
      <c r="M2677" s="35">
        <v>0</v>
      </c>
      <c r="N2677" s="35">
        <v>0</v>
      </c>
      <c r="O2677" s="35">
        <v>0</v>
      </c>
      <c r="P2677" s="35">
        <v>0</v>
      </c>
      <c r="Q2677" s="35">
        <v>0</v>
      </c>
      <c r="R2677" s="35">
        <v>0</v>
      </c>
      <c r="S2677" s="35">
        <v>0</v>
      </c>
      <c r="T2677" s="35">
        <v>0</v>
      </c>
      <c r="U2677" s="35">
        <v>0</v>
      </c>
      <c r="V2677" s="34">
        <v>0</v>
      </c>
      <c r="W2677" s="34">
        <f t="shared" si="656"/>
        <v>0</v>
      </c>
      <c r="X2677" s="35">
        <v>0</v>
      </c>
      <c r="Y2677" s="35">
        <v>0</v>
      </c>
      <c r="Z2677" s="35">
        <v>0</v>
      </c>
      <c r="AA2677" s="34">
        <v>0</v>
      </c>
      <c r="AB2677" s="34">
        <v>0</v>
      </c>
      <c r="AC2677" s="34">
        <v>0</v>
      </c>
      <c r="AD2677" s="34">
        <v>0</v>
      </c>
      <c r="AE2677" s="34">
        <f t="shared" si="657"/>
        <v>0</v>
      </c>
      <c r="AF2677" s="34">
        <f t="shared" si="658"/>
        <v>9999</v>
      </c>
      <c r="AG2677" s="34">
        <f t="shared" si="659"/>
        <v>9999</v>
      </c>
      <c r="AH2677" s="34">
        <v>720</v>
      </c>
      <c r="AI2677" s="34">
        <v>0</v>
      </c>
      <c r="AJ2677" s="35">
        <v>1920</v>
      </c>
      <c r="AK2677" s="35">
        <v>0</v>
      </c>
      <c r="AL2677" s="35">
        <v>0</v>
      </c>
      <c r="AM2677" s="34">
        <v>0.9</v>
      </c>
      <c r="AN2677" s="34">
        <f t="shared" si="660"/>
        <v>0</v>
      </c>
      <c r="AO2677" s="35">
        <v>240</v>
      </c>
      <c r="AP2677" s="35">
        <v>240</v>
      </c>
      <c r="AQ2677" t="s">
        <v>82</v>
      </c>
      <c r="AR2677">
        <v>4</v>
      </c>
      <c r="AS2677" s="34">
        <v>0.1</v>
      </c>
      <c r="AT2677" t="s">
        <v>83</v>
      </c>
      <c r="AU2677" s="35">
        <f t="shared" si="670"/>
        <v>0</v>
      </c>
      <c r="AV2677" s="35">
        <f t="shared" si="661"/>
        <v>0</v>
      </c>
      <c r="AW2677" s="35">
        <f t="shared" si="662"/>
        <v>9999</v>
      </c>
      <c r="AX2677" s="35">
        <f t="shared" si="663"/>
        <v>9999</v>
      </c>
      <c r="AY2677" s="35">
        <f t="shared" si="664"/>
        <v>0</v>
      </c>
      <c r="AZ2677" s="35">
        <f t="shared" si="665"/>
        <v>0</v>
      </c>
      <c r="BA2677" s="27" t="str">
        <f t="shared" si="666"/>
        <v>Kelipatan Kirim/Master box &gt; 3x FC+index</v>
      </c>
      <c r="BB2677" s="34">
        <v>0.00015059</v>
      </c>
      <c r="BC2677" s="34">
        <f t="shared" si="667"/>
        <v>0</v>
      </c>
      <c r="BD2677" s="34" t="e">
        <f t="shared" si="668"/>
        <v>#REF!</v>
      </c>
      <c r="BE2677" s="34">
        <v>0.08</v>
      </c>
      <c r="BF2677" s="34">
        <f t="shared" si="671"/>
        <v>0</v>
      </c>
      <c r="BG2677" s="34" t="e">
        <f t="shared" si="669"/>
        <v>#REF!</v>
      </c>
      <c r="BH2677" t="str">
        <f>IF(AT2677="UDARA","U","N")&amp;LEFT($C$4,2)&amp;MID($C$4,4,2)&amp;LEFT(A2677,3)&amp;MID(E2677,2,2)&amp;VLOOKUP(E2677,Acuan_Reference!C:L,10,0)</f>
        <v>N1501JMR71S2</v>
      </c>
      <c r="BI2677" t="s">
        <v>84</v>
      </c>
      <c r="BJ2677" t="s">
        <v>119</v>
      </c>
      <c r="BK2677" t="s">
        <v>86</v>
      </c>
      <c r="BL2677" t="s">
        <v>87</v>
      </c>
    </row>
    <row r="2678" hidden="1" spans="1:64">
      <c r="A2678" t="s">
        <v>99</v>
      </c>
      <c r="B2678" t="s">
        <v>75</v>
      </c>
      <c r="C2678" t="s">
        <v>76</v>
      </c>
      <c r="D2678" t="s">
        <v>180</v>
      </c>
      <c r="E2678" t="s">
        <v>316</v>
      </c>
      <c r="F2678" t="s">
        <v>317</v>
      </c>
      <c r="G2678" t="s">
        <v>118</v>
      </c>
      <c r="H2678" t="s">
        <v>81</v>
      </c>
      <c r="I2678" s="34">
        <v>11220</v>
      </c>
      <c r="J2678" s="35">
        <v>12</v>
      </c>
      <c r="K2678" s="35">
        <v>60</v>
      </c>
      <c r="L2678" s="35">
        <v>-1</v>
      </c>
      <c r="M2678" s="35">
        <v>0</v>
      </c>
      <c r="N2678" s="35">
        <v>-7</v>
      </c>
      <c r="O2678" s="35">
        <v>-1</v>
      </c>
      <c r="P2678" s="35">
        <v>0</v>
      </c>
      <c r="Q2678" s="35">
        <v>0</v>
      </c>
      <c r="R2678" s="35">
        <v>-1</v>
      </c>
      <c r="S2678" s="35">
        <v>10</v>
      </c>
      <c r="T2678" s="35">
        <v>-11</v>
      </c>
      <c r="U2678" s="35">
        <v>2</v>
      </c>
      <c r="V2678" s="34">
        <v>0.33333333333333</v>
      </c>
      <c r="W2678" s="34">
        <f t="shared" si="656"/>
        <v>-3</v>
      </c>
      <c r="X2678" s="35">
        <v>0</v>
      </c>
      <c r="Y2678" s="35">
        <v>0</v>
      </c>
      <c r="Z2678" s="35">
        <v>0</v>
      </c>
      <c r="AA2678" s="34">
        <v>0</v>
      </c>
      <c r="AB2678" s="34">
        <v>0</v>
      </c>
      <c r="AC2678" s="34">
        <v>0</v>
      </c>
      <c r="AD2678" s="34">
        <v>0</v>
      </c>
      <c r="AE2678" s="34">
        <f t="shared" si="657"/>
        <v>0</v>
      </c>
      <c r="AF2678" s="34">
        <f t="shared" si="658"/>
        <v>0</v>
      </c>
      <c r="AG2678" s="34">
        <f t="shared" si="659"/>
        <v>9999</v>
      </c>
      <c r="AH2678" s="34">
        <v>720</v>
      </c>
      <c r="AI2678" s="34">
        <v>0</v>
      </c>
      <c r="AJ2678" s="35">
        <v>1920</v>
      </c>
      <c r="AK2678" s="35">
        <v>4</v>
      </c>
      <c r="AL2678" s="35">
        <v>0</v>
      </c>
      <c r="AM2678" s="34">
        <v>1.1</v>
      </c>
      <c r="AN2678" s="34">
        <f t="shared" si="660"/>
        <v>0</v>
      </c>
      <c r="AO2678" s="35">
        <v>240</v>
      </c>
      <c r="AP2678" s="35">
        <v>240</v>
      </c>
      <c r="AQ2678" t="s">
        <v>82</v>
      </c>
      <c r="AR2678">
        <v>4</v>
      </c>
      <c r="AS2678" s="34">
        <v>0.33333333333333</v>
      </c>
      <c r="AT2678" t="s">
        <v>83</v>
      </c>
      <c r="AU2678" s="35">
        <f t="shared" si="670"/>
        <v>0</v>
      </c>
      <c r="AV2678" s="35">
        <f t="shared" si="661"/>
        <v>0</v>
      </c>
      <c r="AW2678" s="35">
        <f t="shared" si="662"/>
        <v>9999</v>
      </c>
      <c r="AX2678" s="35">
        <f t="shared" si="663"/>
        <v>9999</v>
      </c>
      <c r="AY2678" s="35">
        <f t="shared" si="664"/>
        <v>0</v>
      </c>
      <c r="AZ2678" s="35">
        <f t="shared" si="665"/>
        <v>0</v>
      </c>
      <c r="BA2678" s="27" t="str">
        <f t="shared" si="666"/>
        <v>Kelipatan Kirim/Master box &gt; 3x FC+index</v>
      </c>
      <c r="BB2678" s="34">
        <v>0.00015059</v>
      </c>
      <c r="BC2678" s="34">
        <f t="shared" si="667"/>
        <v>0</v>
      </c>
      <c r="BD2678" s="34" t="e">
        <f t="shared" si="668"/>
        <v>#REF!</v>
      </c>
      <c r="BE2678" s="34">
        <v>0.08</v>
      </c>
      <c r="BF2678" s="34">
        <f t="shared" si="671"/>
        <v>0</v>
      </c>
      <c r="BG2678" s="34" t="e">
        <f t="shared" si="669"/>
        <v>#REF!</v>
      </c>
      <c r="BH2678" t="str">
        <f>IF(AT2678="UDARA","U","N")&amp;LEFT($C$4,2)&amp;MID($C$4,4,2)&amp;LEFT(A2678,3)&amp;MID(E2678,2,2)&amp;VLOOKUP(E2678,Acuan_Reference!C:L,10,0)</f>
        <v>N1501MDN71S2</v>
      </c>
      <c r="BI2678" t="s">
        <v>84</v>
      </c>
      <c r="BJ2678" t="s">
        <v>119</v>
      </c>
      <c r="BK2678" t="s">
        <v>86</v>
      </c>
      <c r="BL2678" t="s">
        <v>87</v>
      </c>
    </row>
    <row r="2679" hidden="1" spans="1:64">
      <c r="A2679" t="s">
        <v>100</v>
      </c>
      <c r="B2679" t="s">
        <v>75</v>
      </c>
      <c r="C2679" t="s">
        <v>76</v>
      </c>
      <c r="D2679" t="s">
        <v>180</v>
      </c>
      <c r="E2679" t="s">
        <v>316</v>
      </c>
      <c r="F2679" t="s">
        <v>317</v>
      </c>
      <c r="G2679" t="s">
        <v>118</v>
      </c>
      <c r="H2679" t="s">
        <v>81</v>
      </c>
      <c r="I2679" s="34">
        <v>11220</v>
      </c>
      <c r="J2679" s="35">
        <v>0</v>
      </c>
      <c r="K2679" s="35">
        <v>0</v>
      </c>
      <c r="L2679" s="35">
        <v>0</v>
      </c>
      <c r="M2679" s="35">
        <v>0</v>
      </c>
      <c r="N2679" s="35">
        <v>0</v>
      </c>
      <c r="O2679" s="35">
        <v>0</v>
      </c>
      <c r="P2679" s="35">
        <v>0</v>
      </c>
      <c r="Q2679" s="35">
        <v>0</v>
      </c>
      <c r="R2679" s="35">
        <v>0</v>
      </c>
      <c r="S2679" s="35">
        <v>0</v>
      </c>
      <c r="T2679" s="35">
        <v>-1</v>
      </c>
      <c r="U2679" s="35">
        <v>0</v>
      </c>
      <c r="V2679" s="34">
        <v>-0.33333333333333</v>
      </c>
      <c r="W2679" s="34">
        <f t="shared" si="656"/>
        <v>-0.333333333333333</v>
      </c>
      <c r="X2679" s="35">
        <v>0</v>
      </c>
      <c r="Y2679" s="35">
        <v>0</v>
      </c>
      <c r="Z2679" s="35">
        <v>0</v>
      </c>
      <c r="AA2679" s="34">
        <v>0</v>
      </c>
      <c r="AB2679" s="34">
        <v>167</v>
      </c>
      <c r="AC2679" s="34">
        <v>0</v>
      </c>
      <c r="AD2679" s="34">
        <v>0</v>
      </c>
      <c r="AE2679" s="34">
        <f t="shared" si="657"/>
        <v>0</v>
      </c>
      <c r="AF2679" s="34">
        <f t="shared" si="658"/>
        <v>9999</v>
      </c>
      <c r="AG2679" s="34">
        <f t="shared" si="659"/>
        <v>9999</v>
      </c>
      <c r="AH2679" s="34">
        <v>720</v>
      </c>
      <c r="AI2679" s="34">
        <v>0</v>
      </c>
      <c r="AJ2679" s="35">
        <v>1920</v>
      </c>
      <c r="AK2679" s="35">
        <v>31</v>
      </c>
      <c r="AL2679" s="35">
        <v>0</v>
      </c>
      <c r="AM2679" s="34">
        <v>1.5</v>
      </c>
      <c r="AN2679" s="34">
        <f t="shared" si="660"/>
        <v>0</v>
      </c>
      <c r="AO2679" s="35">
        <v>240</v>
      </c>
      <c r="AP2679" s="35">
        <v>240</v>
      </c>
      <c r="AQ2679" t="s">
        <v>82</v>
      </c>
      <c r="AR2679">
        <v>2</v>
      </c>
      <c r="AS2679" s="34">
        <v>0.76666666666667</v>
      </c>
      <c r="AT2679" t="s">
        <v>83</v>
      </c>
      <c r="AU2679" s="35">
        <f t="shared" si="670"/>
        <v>0</v>
      </c>
      <c r="AV2679" s="35">
        <f t="shared" si="661"/>
        <v>0</v>
      </c>
      <c r="AW2679" s="35">
        <f t="shared" si="662"/>
        <v>9999</v>
      </c>
      <c r="AX2679" s="35">
        <f t="shared" si="663"/>
        <v>9999</v>
      </c>
      <c r="AY2679" s="35">
        <f t="shared" si="664"/>
        <v>0</v>
      </c>
      <c r="AZ2679" s="35">
        <f t="shared" si="665"/>
        <v>0</v>
      </c>
      <c r="BA2679" s="27" t="str">
        <f t="shared" si="666"/>
        <v>Kelipatan Kirim/Master box &gt; 3x FC+index</v>
      </c>
      <c r="BB2679" s="34">
        <v>0.00015059</v>
      </c>
      <c r="BC2679" s="34">
        <f t="shared" si="667"/>
        <v>0</v>
      </c>
      <c r="BD2679" s="34" t="e">
        <f t="shared" si="668"/>
        <v>#REF!</v>
      </c>
      <c r="BE2679" s="34">
        <v>0.08</v>
      </c>
      <c r="BF2679" s="34">
        <f t="shared" si="671"/>
        <v>0</v>
      </c>
      <c r="BG2679" s="34" t="e">
        <f t="shared" si="669"/>
        <v>#REF!</v>
      </c>
      <c r="BH2679" t="str">
        <f>IF(AT2679="UDARA","U","N")&amp;LEFT($C$4,2)&amp;MID($C$4,4,2)&amp;LEFT(A2679,3)&amp;MID(E2679,2,2)&amp;VLOOKUP(E2679,Acuan_Reference!C:L,10,0)</f>
        <v>N1501MDO71S2</v>
      </c>
      <c r="BI2679" t="s">
        <v>84</v>
      </c>
      <c r="BJ2679" t="s">
        <v>119</v>
      </c>
      <c r="BK2679" t="s">
        <v>86</v>
      </c>
      <c r="BL2679" t="s">
        <v>87</v>
      </c>
    </row>
    <row r="2680" hidden="1" spans="1:64">
      <c r="A2680" t="s">
        <v>101</v>
      </c>
      <c r="B2680" t="s">
        <v>75</v>
      </c>
      <c r="C2680" t="s">
        <v>76</v>
      </c>
      <c r="D2680" t="s">
        <v>180</v>
      </c>
      <c r="E2680" t="s">
        <v>316</v>
      </c>
      <c r="F2680" t="s">
        <v>317</v>
      </c>
      <c r="G2680" t="s">
        <v>118</v>
      </c>
      <c r="H2680" t="s">
        <v>81</v>
      </c>
      <c r="I2680" s="34">
        <v>11220</v>
      </c>
      <c r="J2680" s="35">
        <v>8</v>
      </c>
      <c r="K2680" s="35">
        <v>0</v>
      </c>
      <c r="L2680" s="35">
        <v>1</v>
      </c>
      <c r="M2680" s="35">
        <v>0</v>
      </c>
      <c r="N2680" s="35">
        <v>0</v>
      </c>
      <c r="O2680" s="35">
        <v>0</v>
      </c>
      <c r="P2680" s="35">
        <v>0</v>
      </c>
      <c r="Q2680" s="35">
        <v>0</v>
      </c>
      <c r="R2680" s="35">
        <v>0</v>
      </c>
      <c r="S2680" s="35">
        <v>0</v>
      </c>
      <c r="T2680" s="35">
        <v>0</v>
      </c>
      <c r="U2680" s="35">
        <v>69</v>
      </c>
      <c r="V2680" s="34">
        <v>23</v>
      </c>
      <c r="W2680" s="34">
        <f t="shared" si="656"/>
        <v>23</v>
      </c>
      <c r="X2680" s="35">
        <v>18</v>
      </c>
      <c r="Y2680" s="35">
        <v>0</v>
      </c>
      <c r="Z2680" s="35">
        <v>0</v>
      </c>
      <c r="AA2680" s="34">
        <v>152</v>
      </c>
      <c r="AB2680" s="34">
        <v>0</v>
      </c>
      <c r="AC2680" s="34">
        <v>0</v>
      </c>
      <c r="AD2680" s="34">
        <v>0</v>
      </c>
      <c r="AE2680" s="34">
        <f t="shared" si="657"/>
        <v>152</v>
      </c>
      <c r="AF2680" s="34">
        <f t="shared" si="658"/>
        <v>6.60869565217391</v>
      </c>
      <c r="AG2680" s="34">
        <f t="shared" si="659"/>
        <v>6.60869565217391</v>
      </c>
      <c r="AH2680" s="34">
        <v>720</v>
      </c>
      <c r="AI2680" s="34">
        <v>0</v>
      </c>
      <c r="AJ2680" s="35">
        <v>1920</v>
      </c>
      <c r="AK2680" s="35">
        <v>0</v>
      </c>
      <c r="AL2680" s="35">
        <v>0</v>
      </c>
      <c r="AM2680" s="34">
        <v>1.3</v>
      </c>
      <c r="AN2680" s="34">
        <f t="shared" si="660"/>
        <v>29.9</v>
      </c>
      <c r="AO2680" s="35">
        <v>240</v>
      </c>
      <c r="AP2680" s="35">
        <v>240</v>
      </c>
      <c r="AQ2680" t="s">
        <v>82</v>
      </c>
      <c r="AR2680">
        <v>4</v>
      </c>
      <c r="AS2680" s="34">
        <v>0.5</v>
      </c>
      <c r="AT2680" t="s">
        <v>83</v>
      </c>
      <c r="AU2680" s="35">
        <f t="shared" si="670"/>
        <v>0</v>
      </c>
      <c r="AV2680" s="35">
        <f t="shared" si="661"/>
        <v>0</v>
      </c>
      <c r="AW2680" s="35">
        <f t="shared" si="662"/>
        <v>6.60869565217391</v>
      </c>
      <c r="AX2680" s="35">
        <f t="shared" si="663"/>
        <v>6.60869565217391</v>
      </c>
      <c r="AY2680" s="35">
        <f t="shared" si="664"/>
        <v>0</v>
      </c>
      <c r="AZ2680" s="35">
        <f t="shared" si="665"/>
        <v>0</v>
      </c>
      <c r="BA2680" s="27" t="str">
        <f t="shared" si="666"/>
        <v>Kelipatan Kirim/Master box &gt; 3x FC+index</v>
      </c>
      <c r="BB2680" s="34">
        <v>0.00015059</v>
      </c>
      <c r="BC2680" s="34">
        <f t="shared" si="667"/>
        <v>0</v>
      </c>
      <c r="BD2680" s="34" t="e">
        <f t="shared" si="668"/>
        <v>#REF!</v>
      </c>
      <c r="BE2680" s="34">
        <v>0.08</v>
      </c>
      <c r="BF2680" s="34">
        <f t="shared" si="671"/>
        <v>0</v>
      </c>
      <c r="BG2680" s="34" t="e">
        <f t="shared" si="669"/>
        <v>#REF!</v>
      </c>
      <c r="BH2680" t="str">
        <f>IF(AT2680="UDARA","U","N")&amp;LEFT($C$4,2)&amp;MID($C$4,4,2)&amp;LEFT(A2680,3)&amp;MID(E2680,2,2)&amp;VLOOKUP(E2680,Acuan_Reference!C:L,10,0)</f>
        <v>N1501MKS71S2</v>
      </c>
      <c r="BI2680" t="s">
        <v>84</v>
      </c>
      <c r="BJ2680" t="s">
        <v>119</v>
      </c>
      <c r="BK2680" t="s">
        <v>86</v>
      </c>
      <c r="BL2680" t="s">
        <v>87</v>
      </c>
    </row>
    <row r="2681" hidden="1" spans="1:64">
      <c r="A2681" t="s">
        <v>102</v>
      </c>
      <c r="B2681" t="s">
        <v>75</v>
      </c>
      <c r="C2681" t="s">
        <v>76</v>
      </c>
      <c r="D2681" t="s">
        <v>180</v>
      </c>
      <c r="E2681" t="s">
        <v>316</v>
      </c>
      <c r="F2681" t="s">
        <v>317</v>
      </c>
      <c r="G2681" t="s">
        <v>118</v>
      </c>
      <c r="H2681" t="s">
        <v>81</v>
      </c>
      <c r="I2681" s="34">
        <v>11220</v>
      </c>
      <c r="J2681" s="35">
        <v>54</v>
      </c>
      <c r="K2681" s="35">
        <v>15</v>
      </c>
      <c r="L2681" s="35">
        <v>0</v>
      </c>
      <c r="M2681" s="35">
        <v>0</v>
      </c>
      <c r="N2681" s="35">
        <v>0</v>
      </c>
      <c r="O2681" s="35">
        <v>-1</v>
      </c>
      <c r="P2681" s="35">
        <v>0</v>
      </c>
      <c r="Q2681" s="35">
        <v>0</v>
      </c>
      <c r="R2681" s="35">
        <v>0</v>
      </c>
      <c r="S2681" s="35">
        <v>0</v>
      </c>
      <c r="T2681" s="35">
        <v>0</v>
      </c>
      <c r="U2681" s="35">
        <v>0</v>
      </c>
      <c r="V2681" s="34">
        <v>0</v>
      </c>
      <c r="W2681" s="34">
        <f t="shared" si="656"/>
        <v>0</v>
      </c>
      <c r="X2681" s="35">
        <v>-7</v>
      </c>
      <c r="Y2681" s="35">
        <v>0</v>
      </c>
      <c r="Z2681" s="35">
        <v>0</v>
      </c>
      <c r="AA2681" s="34">
        <v>0</v>
      </c>
      <c r="AB2681" s="34">
        <v>0</v>
      </c>
      <c r="AC2681" s="34">
        <v>0</v>
      </c>
      <c r="AD2681" s="34">
        <v>0</v>
      </c>
      <c r="AE2681" s="34">
        <f t="shared" si="657"/>
        <v>0</v>
      </c>
      <c r="AF2681" s="34">
        <f t="shared" si="658"/>
        <v>9999</v>
      </c>
      <c r="AG2681" s="34">
        <f t="shared" si="659"/>
        <v>9999</v>
      </c>
      <c r="AH2681" s="34">
        <v>720</v>
      </c>
      <c r="AI2681" s="34">
        <v>0</v>
      </c>
      <c r="AJ2681" s="35">
        <v>1920</v>
      </c>
      <c r="AK2681" s="35">
        <v>0</v>
      </c>
      <c r="AL2681" s="35">
        <v>0</v>
      </c>
      <c r="AM2681" s="34">
        <v>0.8</v>
      </c>
      <c r="AN2681" s="34">
        <f t="shared" si="660"/>
        <v>0</v>
      </c>
      <c r="AO2681" s="35">
        <v>240</v>
      </c>
      <c r="AP2681" s="35">
        <v>240</v>
      </c>
      <c r="AQ2681" t="s">
        <v>82</v>
      </c>
      <c r="AR2681">
        <v>8</v>
      </c>
      <c r="AS2681" s="34">
        <v>0.1</v>
      </c>
      <c r="AT2681" t="s">
        <v>83</v>
      </c>
      <c r="AU2681" s="35">
        <f t="shared" si="670"/>
        <v>0</v>
      </c>
      <c r="AV2681" s="35">
        <f t="shared" si="661"/>
        <v>0</v>
      </c>
      <c r="AW2681" s="35">
        <f t="shared" si="662"/>
        <v>9999</v>
      </c>
      <c r="AX2681" s="35">
        <f t="shared" si="663"/>
        <v>9999</v>
      </c>
      <c r="AY2681" s="35">
        <f t="shared" si="664"/>
        <v>0</v>
      </c>
      <c r="AZ2681" s="35">
        <f t="shared" si="665"/>
        <v>0</v>
      </c>
      <c r="BA2681" s="27" t="str">
        <f t="shared" si="666"/>
        <v>Kelipatan Kirim/Master box &gt; 3x FC+index</v>
      </c>
      <c r="BB2681" s="34">
        <v>0.00015059</v>
      </c>
      <c r="BC2681" s="34">
        <f t="shared" si="667"/>
        <v>0</v>
      </c>
      <c r="BD2681" s="34" t="e">
        <f t="shared" si="668"/>
        <v>#REF!</v>
      </c>
      <c r="BE2681" s="34">
        <v>0.08</v>
      </c>
      <c r="BF2681" s="34">
        <f t="shared" si="671"/>
        <v>0</v>
      </c>
      <c r="BG2681" s="34" t="e">
        <f t="shared" si="669"/>
        <v>#REF!</v>
      </c>
      <c r="BH2681" t="str">
        <f>IF(AT2681="UDARA","U","N")&amp;LEFT($C$4,2)&amp;MID($C$4,4,2)&amp;LEFT(A2681,3)&amp;MID(E2681,2,2)&amp;VLOOKUP(E2681,Acuan_Reference!C:L,10,0)</f>
        <v>N1501MLG71S2</v>
      </c>
      <c r="BI2681" t="s">
        <v>84</v>
      </c>
      <c r="BJ2681" t="s">
        <v>119</v>
      </c>
      <c r="BK2681" t="s">
        <v>86</v>
      </c>
      <c r="BL2681" t="s">
        <v>87</v>
      </c>
    </row>
    <row r="2682" hidden="1" spans="1:64">
      <c r="A2682" t="s">
        <v>103</v>
      </c>
      <c r="B2682" t="s">
        <v>75</v>
      </c>
      <c r="C2682" t="s">
        <v>76</v>
      </c>
      <c r="D2682" t="s">
        <v>180</v>
      </c>
      <c r="E2682" t="s">
        <v>316</v>
      </c>
      <c r="F2682" t="s">
        <v>317</v>
      </c>
      <c r="G2682" t="s">
        <v>118</v>
      </c>
      <c r="H2682" t="s">
        <v>81</v>
      </c>
      <c r="I2682" s="34">
        <v>11220</v>
      </c>
      <c r="J2682" s="35">
        <v>3</v>
      </c>
      <c r="K2682" s="35">
        <v>0</v>
      </c>
      <c r="L2682" s="35">
        <v>5</v>
      </c>
      <c r="M2682" s="35">
        <v>0</v>
      </c>
      <c r="N2682" s="35">
        <v>0</v>
      </c>
      <c r="O2682" s="35">
        <v>0</v>
      </c>
      <c r="P2682" s="35">
        <v>0</v>
      </c>
      <c r="Q2682" s="35">
        <v>0</v>
      </c>
      <c r="R2682" s="35">
        <v>0</v>
      </c>
      <c r="S2682" s="35">
        <v>0</v>
      </c>
      <c r="T2682" s="35">
        <v>0</v>
      </c>
      <c r="U2682" s="35">
        <v>0</v>
      </c>
      <c r="V2682" s="34">
        <v>0</v>
      </c>
      <c r="W2682" s="34">
        <f t="shared" si="656"/>
        <v>0</v>
      </c>
      <c r="X2682" s="35">
        <v>0</v>
      </c>
      <c r="Y2682" s="35">
        <v>0</v>
      </c>
      <c r="Z2682" s="35">
        <v>0</v>
      </c>
      <c r="AA2682" s="34">
        <v>0</v>
      </c>
      <c r="AB2682" s="34">
        <v>0</v>
      </c>
      <c r="AC2682" s="34">
        <v>0</v>
      </c>
      <c r="AD2682" s="34">
        <v>0</v>
      </c>
      <c r="AE2682" s="34">
        <f t="shared" si="657"/>
        <v>0</v>
      </c>
      <c r="AF2682" s="34">
        <f t="shared" si="658"/>
        <v>9999</v>
      </c>
      <c r="AG2682" s="34">
        <f t="shared" si="659"/>
        <v>9999</v>
      </c>
      <c r="AH2682" s="34">
        <v>720</v>
      </c>
      <c r="AI2682" s="34">
        <v>0</v>
      </c>
      <c r="AJ2682" s="35">
        <v>1920</v>
      </c>
      <c r="AK2682" s="35">
        <v>0</v>
      </c>
      <c r="AL2682" s="35">
        <v>0</v>
      </c>
      <c r="AM2682" s="34">
        <v>1.3</v>
      </c>
      <c r="AN2682" s="34">
        <f t="shared" si="660"/>
        <v>0</v>
      </c>
      <c r="AO2682" s="35">
        <v>240</v>
      </c>
      <c r="AP2682" s="35">
        <v>240</v>
      </c>
      <c r="AQ2682" t="s">
        <v>82</v>
      </c>
      <c r="AR2682">
        <v>2</v>
      </c>
      <c r="AS2682" s="34">
        <v>0.36666666666667</v>
      </c>
      <c r="AT2682" t="s">
        <v>83</v>
      </c>
      <c r="AU2682" s="35">
        <f t="shared" si="670"/>
        <v>0</v>
      </c>
      <c r="AV2682" s="35">
        <f t="shared" si="661"/>
        <v>0</v>
      </c>
      <c r="AW2682" s="35">
        <f t="shared" si="662"/>
        <v>9999</v>
      </c>
      <c r="AX2682" s="35">
        <f t="shared" si="663"/>
        <v>9999</v>
      </c>
      <c r="AY2682" s="35">
        <f t="shared" si="664"/>
        <v>0</v>
      </c>
      <c r="AZ2682" s="35">
        <f t="shared" si="665"/>
        <v>0</v>
      </c>
      <c r="BA2682" s="27" t="str">
        <f t="shared" si="666"/>
        <v>Kelipatan Kirim/Master box &gt; 3x FC+index</v>
      </c>
      <c r="BB2682" s="34">
        <v>0.00015059</v>
      </c>
      <c r="BC2682" s="34">
        <f t="shared" si="667"/>
        <v>0</v>
      </c>
      <c r="BD2682" s="34" t="e">
        <f t="shared" si="668"/>
        <v>#REF!</v>
      </c>
      <c r="BE2682" s="34">
        <v>0.08</v>
      </c>
      <c r="BF2682" s="34">
        <f t="shared" si="671"/>
        <v>0</v>
      </c>
      <c r="BG2682" s="34" t="e">
        <f t="shared" si="669"/>
        <v>#REF!</v>
      </c>
      <c r="BH2682" t="str">
        <f>IF(AT2682="UDARA","U","N")&amp;LEFT($C$4,2)&amp;MID($C$4,4,2)&amp;LEFT(A2682,3)&amp;MID(E2682,2,2)&amp;VLOOKUP(E2682,Acuan_Reference!C:L,10,0)</f>
        <v>N1501NAD71S2</v>
      </c>
      <c r="BI2682" t="s">
        <v>84</v>
      </c>
      <c r="BJ2682" t="s">
        <v>119</v>
      </c>
      <c r="BK2682" t="s">
        <v>86</v>
      </c>
      <c r="BL2682" t="s">
        <v>87</v>
      </c>
    </row>
    <row r="2683" hidden="1" spans="1:64">
      <c r="A2683" t="s">
        <v>104</v>
      </c>
      <c r="B2683" t="s">
        <v>75</v>
      </c>
      <c r="C2683" t="s">
        <v>76</v>
      </c>
      <c r="D2683" t="s">
        <v>180</v>
      </c>
      <c r="E2683" t="s">
        <v>316</v>
      </c>
      <c r="F2683" t="s">
        <v>317</v>
      </c>
      <c r="G2683" t="s">
        <v>118</v>
      </c>
      <c r="H2683" t="s">
        <v>81</v>
      </c>
      <c r="I2683" s="34">
        <v>11220</v>
      </c>
      <c r="J2683" s="35">
        <v>0</v>
      </c>
      <c r="K2683" s="35">
        <v>0</v>
      </c>
      <c r="L2683" s="35">
        <v>0</v>
      </c>
      <c r="M2683" s="35">
        <v>0</v>
      </c>
      <c r="N2683" s="35">
        <v>0</v>
      </c>
      <c r="O2683" s="35">
        <v>0</v>
      </c>
      <c r="P2683" s="35">
        <v>0</v>
      </c>
      <c r="Q2683" s="35">
        <v>0</v>
      </c>
      <c r="R2683" s="35">
        <v>0</v>
      </c>
      <c r="S2683" s="35">
        <v>0</v>
      </c>
      <c r="T2683" s="35">
        <v>0</v>
      </c>
      <c r="U2683" s="35">
        <v>0</v>
      </c>
      <c r="V2683" s="34">
        <v>0</v>
      </c>
      <c r="W2683" s="34">
        <f t="shared" si="656"/>
        <v>0</v>
      </c>
      <c r="X2683" s="35">
        <v>0</v>
      </c>
      <c r="Y2683" s="35">
        <v>0</v>
      </c>
      <c r="Z2683" s="35">
        <v>0</v>
      </c>
      <c r="AA2683" s="34">
        <v>0</v>
      </c>
      <c r="AB2683" s="34">
        <v>0</v>
      </c>
      <c r="AC2683" s="34">
        <v>0</v>
      </c>
      <c r="AD2683" s="34">
        <v>0</v>
      </c>
      <c r="AE2683" s="34">
        <f t="shared" si="657"/>
        <v>0</v>
      </c>
      <c r="AF2683" s="34">
        <f t="shared" si="658"/>
        <v>9999</v>
      </c>
      <c r="AG2683" s="34">
        <f t="shared" si="659"/>
        <v>9999</v>
      </c>
      <c r="AH2683" s="34">
        <v>720</v>
      </c>
      <c r="AI2683" s="34">
        <v>0</v>
      </c>
      <c r="AJ2683" s="35">
        <v>1920</v>
      </c>
      <c r="AK2683" s="35">
        <v>0</v>
      </c>
      <c r="AL2683" s="35">
        <v>0</v>
      </c>
      <c r="AM2683" s="34">
        <v>1</v>
      </c>
      <c r="AN2683" s="34">
        <f t="shared" si="660"/>
        <v>0</v>
      </c>
      <c r="AO2683" s="35">
        <v>240</v>
      </c>
      <c r="AP2683" s="35">
        <v>240</v>
      </c>
      <c r="AQ2683" t="s">
        <v>82</v>
      </c>
      <c r="AR2683">
        <v>4</v>
      </c>
      <c r="AS2683" s="34">
        <v>0.26666666666667</v>
      </c>
      <c r="AT2683" t="s">
        <v>83</v>
      </c>
      <c r="AU2683" s="35">
        <f t="shared" si="670"/>
        <v>0</v>
      </c>
      <c r="AV2683" s="35">
        <f t="shared" si="661"/>
        <v>0</v>
      </c>
      <c r="AW2683" s="35">
        <f t="shared" si="662"/>
        <v>9999</v>
      </c>
      <c r="AX2683" s="35">
        <f t="shared" si="663"/>
        <v>9999</v>
      </c>
      <c r="AY2683" s="35">
        <f t="shared" si="664"/>
        <v>0</v>
      </c>
      <c r="AZ2683" s="35">
        <f t="shared" si="665"/>
        <v>0</v>
      </c>
      <c r="BA2683" s="27" t="str">
        <f t="shared" si="666"/>
        <v>Kelipatan Kirim/Master box &gt; 3x FC+index</v>
      </c>
      <c r="BB2683" s="34">
        <v>0.00015059</v>
      </c>
      <c r="BC2683" s="34">
        <f t="shared" si="667"/>
        <v>0</v>
      </c>
      <c r="BD2683" s="34" t="e">
        <f t="shared" si="668"/>
        <v>#REF!</v>
      </c>
      <c r="BE2683" s="34">
        <v>0.08</v>
      </c>
      <c r="BF2683" s="34">
        <f t="shared" si="671"/>
        <v>0</v>
      </c>
      <c r="BG2683" s="34" t="e">
        <f t="shared" si="669"/>
        <v>#REF!</v>
      </c>
      <c r="BH2683" t="str">
        <f>IF(AT2683="UDARA","U","N")&amp;LEFT($C$4,2)&amp;MID($C$4,4,2)&amp;LEFT(A2683,3)&amp;MID(E2683,2,2)&amp;VLOOKUP(E2683,Acuan_Reference!C:L,10,0)</f>
        <v>N1501PDG71S2</v>
      </c>
      <c r="BI2683" t="s">
        <v>84</v>
      </c>
      <c r="BJ2683" t="s">
        <v>119</v>
      </c>
      <c r="BK2683" t="s">
        <v>86</v>
      </c>
      <c r="BL2683" t="s">
        <v>87</v>
      </c>
    </row>
    <row r="2684" hidden="1" spans="1:64">
      <c r="A2684" t="s">
        <v>105</v>
      </c>
      <c r="B2684" t="s">
        <v>75</v>
      </c>
      <c r="C2684" t="s">
        <v>76</v>
      </c>
      <c r="D2684" t="s">
        <v>180</v>
      </c>
      <c r="E2684" t="s">
        <v>316</v>
      </c>
      <c r="F2684" t="s">
        <v>317</v>
      </c>
      <c r="G2684" t="s">
        <v>118</v>
      </c>
      <c r="H2684" t="s">
        <v>81</v>
      </c>
      <c r="I2684" s="34">
        <v>11220</v>
      </c>
      <c r="J2684" s="35">
        <v>0</v>
      </c>
      <c r="K2684" s="35">
        <v>0</v>
      </c>
      <c r="L2684" s="35">
        <v>0</v>
      </c>
      <c r="M2684" s="35">
        <v>0</v>
      </c>
      <c r="N2684" s="35">
        <v>0</v>
      </c>
      <c r="O2684" s="35">
        <v>0</v>
      </c>
      <c r="P2684" s="35">
        <v>-8</v>
      </c>
      <c r="Q2684" s="35">
        <v>0</v>
      </c>
      <c r="R2684" s="35">
        <v>0</v>
      </c>
      <c r="S2684" s="35">
        <v>0</v>
      </c>
      <c r="T2684" s="35">
        <v>0</v>
      </c>
      <c r="U2684" s="35">
        <v>0</v>
      </c>
      <c r="V2684" s="34">
        <v>0</v>
      </c>
      <c r="W2684" s="34">
        <f t="shared" si="656"/>
        <v>0</v>
      </c>
      <c r="X2684" s="35">
        <v>0</v>
      </c>
      <c r="Y2684" s="35">
        <v>0</v>
      </c>
      <c r="Z2684" s="35">
        <v>0</v>
      </c>
      <c r="AA2684" s="34">
        <v>0</v>
      </c>
      <c r="AB2684" s="34">
        <v>0</v>
      </c>
      <c r="AC2684" s="34">
        <v>0</v>
      </c>
      <c r="AD2684" s="34">
        <v>0</v>
      </c>
      <c r="AE2684" s="34">
        <f t="shared" si="657"/>
        <v>0</v>
      </c>
      <c r="AF2684" s="34">
        <f t="shared" si="658"/>
        <v>9999</v>
      </c>
      <c r="AG2684" s="34">
        <f t="shared" si="659"/>
        <v>9999</v>
      </c>
      <c r="AH2684" s="34">
        <v>720</v>
      </c>
      <c r="AI2684" s="34">
        <v>0</v>
      </c>
      <c r="AJ2684" s="35">
        <v>1920</v>
      </c>
      <c r="AK2684" s="35">
        <v>0</v>
      </c>
      <c r="AL2684" s="35">
        <v>0</v>
      </c>
      <c r="AM2684" s="34">
        <v>1</v>
      </c>
      <c r="AN2684" s="34">
        <f t="shared" si="660"/>
        <v>0</v>
      </c>
      <c r="AO2684" s="35">
        <v>240</v>
      </c>
      <c r="AP2684" s="35">
        <v>240</v>
      </c>
      <c r="AQ2684" t="s">
        <v>82</v>
      </c>
      <c r="AR2684">
        <v>4</v>
      </c>
      <c r="AS2684" s="34">
        <v>0.26666666666667</v>
      </c>
      <c r="AT2684" t="s">
        <v>83</v>
      </c>
      <c r="AU2684" s="35">
        <f t="shared" si="670"/>
        <v>0</v>
      </c>
      <c r="AV2684" s="35">
        <f t="shared" si="661"/>
        <v>0</v>
      </c>
      <c r="AW2684" s="35">
        <f t="shared" si="662"/>
        <v>9999</v>
      </c>
      <c r="AX2684" s="35">
        <f t="shared" si="663"/>
        <v>9999</v>
      </c>
      <c r="AY2684" s="35">
        <f t="shared" si="664"/>
        <v>0</v>
      </c>
      <c r="AZ2684" s="35">
        <f t="shared" si="665"/>
        <v>0</v>
      </c>
      <c r="BA2684" s="27" t="str">
        <f t="shared" si="666"/>
        <v>Kelipatan Kirim/Master box &gt; 3x FC+index</v>
      </c>
      <c r="BB2684" s="34">
        <v>0.00015059</v>
      </c>
      <c r="BC2684" s="34">
        <f t="shared" si="667"/>
        <v>0</v>
      </c>
      <c r="BD2684" s="34" t="e">
        <f t="shared" si="668"/>
        <v>#REF!</v>
      </c>
      <c r="BE2684" s="34">
        <v>0.08</v>
      </c>
      <c r="BF2684" s="34">
        <f t="shared" si="671"/>
        <v>0</v>
      </c>
      <c r="BG2684" s="34" t="e">
        <f t="shared" si="669"/>
        <v>#REF!</v>
      </c>
      <c r="BH2684" t="str">
        <f>IF(AT2684="UDARA","U","N")&amp;LEFT($C$4,2)&amp;MID($C$4,4,2)&amp;LEFT(A2684,3)&amp;MID(E2684,2,2)&amp;VLOOKUP(E2684,Acuan_Reference!C:L,10,0)</f>
        <v>N1501PKB71S2</v>
      </c>
      <c r="BI2684" t="s">
        <v>84</v>
      </c>
      <c r="BJ2684" t="s">
        <v>119</v>
      </c>
      <c r="BK2684" t="s">
        <v>86</v>
      </c>
      <c r="BL2684" t="s">
        <v>87</v>
      </c>
    </row>
    <row r="2685" hidden="1" spans="1:64">
      <c r="A2685" t="s">
        <v>106</v>
      </c>
      <c r="B2685" t="s">
        <v>75</v>
      </c>
      <c r="C2685" t="s">
        <v>76</v>
      </c>
      <c r="D2685" t="s">
        <v>180</v>
      </c>
      <c r="E2685" t="s">
        <v>316</v>
      </c>
      <c r="F2685" t="s">
        <v>317</v>
      </c>
      <c r="G2685" t="s">
        <v>118</v>
      </c>
      <c r="H2685" t="s">
        <v>81</v>
      </c>
      <c r="I2685" s="34">
        <v>11220</v>
      </c>
      <c r="J2685" s="35">
        <v>0</v>
      </c>
      <c r="K2685" s="35">
        <v>0</v>
      </c>
      <c r="L2685" s="35">
        <v>0</v>
      </c>
      <c r="M2685" s="35">
        <v>0</v>
      </c>
      <c r="N2685" s="35">
        <v>0</v>
      </c>
      <c r="O2685" s="35">
        <v>0</v>
      </c>
      <c r="P2685" s="35">
        <v>0</v>
      </c>
      <c r="Q2685" s="35">
        <v>0</v>
      </c>
      <c r="R2685" s="35">
        <v>0</v>
      </c>
      <c r="S2685" s="35">
        <v>0</v>
      </c>
      <c r="T2685" s="35">
        <v>0</v>
      </c>
      <c r="U2685" s="35">
        <v>15</v>
      </c>
      <c r="V2685" s="34">
        <v>5</v>
      </c>
      <c r="W2685" s="34">
        <f t="shared" si="656"/>
        <v>5</v>
      </c>
      <c r="X2685" s="35">
        <v>3</v>
      </c>
      <c r="Y2685" s="35">
        <v>0</v>
      </c>
      <c r="Z2685" s="35">
        <v>0</v>
      </c>
      <c r="AA2685" s="34">
        <v>222</v>
      </c>
      <c r="AB2685" s="34">
        <v>0</v>
      </c>
      <c r="AC2685" s="34">
        <v>0</v>
      </c>
      <c r="AD2685" s="34">
        <v>0</v>
      </c>
      <c r="AE2685" s="34">
        <f t="shared" si="657"/>
        <v>222</v>
      </c>
      <c r="AF2685" s="34">
        <f t="shared" si="658"/>
        <v>44.4</v>
      </c>
      <c r="AG2685" s="34">
        <f t="shared" si="659"/>
        <v>44.4</v>
      </c>
      <c r="AH2685" s="34">
        <v>720</v>
      </c>
      <c r="AI2685" s="34">
        <v>0</v>
      </c>
      <c r="AJ2685" s="35">
        <v>1920</v>
      </c>
      <c r="AK2685" s="35">
        <v>0</v>
      </c>
      <c r="AL2685" s="35">
        <v>0</v>
      </c>
      <c r="AM2685" s="34">
        <v>0.9</v>
      </c>
      <c r="AN2685" s="34">
        <f t="shared" si="660"/>
        <v>4.5</v>
      </c>
      <c r="AO2685" s="35">
        <v>240</v>
      </c>
      <c r="AP2685" s="35">
        <v>240</v>
      </c>
      <c r="AQ2685" t="s">
        <v>82</v>
      </c>
      <c r="AR2685">
        <v>4</v>
      </c>
      <c r="AS2685" s="34">
        <v>0.16666666666667</v>
      </c>
      <c r="AT2685" t="s">
        <v>83</v>
      </c>
      <c r="AU2685" s="35">
        <f t="shared" si="670"/>
        <v>0</v>
      </c>
      <c r="AV2685" s="35">
        <f t="shared" si="661"/>
        <v>0</v>
      </c>
      <c r="AW2685" s="35">
        <f t="shared" si="662"/>
        <v>44.4</v>
      </c>
      <c r="AX2685" s="35">
        <f t="shared" si="663"/>
        <v>44.4</v>
      </c>
      <c r="AY2685" s="35">
        <f t="shared" si="664"/>
        <v>0</v>
      </c>
      <c r="AZ2685" s="35">
        <f t="shared" si="665"/>
        <v>0</v>
      </c>
      <c r="BA2685" s="27" t="str">
        <f t="shared" si="666"/>
        <v>Kelipatan Kirim/Master box &gt; 3x FC+index</v>
      </c>
      <c r="BB2685" s="34">
        <v>0.00015059</v>
      </c>
      <c r="BC2685" s="34">
        <f t="shared" si="667"/>
        <v>0</v>
      </c>
      <c r="BD2685" s="34" t="e">
        <f t="shared" si="668"/>
        <v>#REF!</v>
      </c>
      <c r="BE2685" s="34">
        <v>0.08</v>
      </c>
      <c r="BF2685" s="34">
        <f t="shared" si="671"/>
        <v>0</v>
      </c>
      <c r="BG2685" s="34" t="e">
        <f t="shared" si="669"/>
        <v>#REF!</v>
      </c>
      <c r="BH2685" t="str">
        <f>IF(AT2685="UDARA","U","N")&amp;LEFT($C$4,2)&amp;MID($C$4,4,2)&amp;LEFT(A2685,3)&amp;MID(E2685,2,2)&amp;VLOOKUP(E2685,Acuan_Reference!C:L,10,0)</f>
        <v>N1501PLB71S2</v>
      </c>
      <c r="BI2685" t="s">
        <v>84</v>
      </c>
      <c r="BJ2685" t="s">
        <v>119</v>
      </c>
      <c r="BK2685" t="s">
        <v>86</v>
      </c>
      <c r="BL2685" t="s">
        <v>87</v>
      </c>
    </row>
    <row r="2686" hidden="1" spans="1:64">
      <c r="A2686" t="s">
        <v>107</v>
      </c>
      <c r="B2686" t="s">
        <v>75</v>
      </c>
      <c r="C2686" t="s">
        <v>76</v>
      </c>
      <c r="D2686" t="s">
        <v>180</v>
      </c>
      <c r="E2686" t="s">
        <v>316</v>
      </c>
      <c r="F2686" t="s">
        <v>317</v>
      </c>
      <c r="G2686" t="s">
        <v>118</v>
      </c>
      <c r="H2686" t="s">
        <v>81</v>
      </c>
      <c r="I2686" s="34">
        <v>11220</v>
      </c>
      <c r="J2686" s="35">
        <v>0</v>
      </c>
      <c r="K2686" s="35">
        <v>0</v>
      </c>
      <c r="L2686" s="35">
        <v>0</v>
      </c>
      <c r="M2686" s="35">
        <v>0</v>
      </c>
      <c r="N2686" s="35">
        <v>0</v>
      </c>
      <c r="O2686" s="35">
        <v>0</v>
      </c>
      <c r="P2686" s="35">
        <v>0</v>
      </c>
      <c r="Q2686" s="35">
        <v>0</v>
      </c>
      <c r="R2686" s="35">
        <v>0</v>
      </c>
      <c r="S2686" s="35">
        <v>0</v>
      </c>
      <c r="T2686" s="35">
        <v>0</v>
      </c>
      <c r="U2686" s="35">
        <v>0</v>
      </c>
      <c r="V2686" s="34">
        <v>0</v>
      </c>
      <c r="W2686" s="34">
        <f t="shared" si="656"/>
        <v>0</v>
      </c>
      <c r="X2686" s="35">
        <v>0</v>
      </c>
      <c r="Y2686" s="35">
        <v>0</v>
      </c>
      <c r="Z2686" s="35">
        <v>0</v>
      </c>
      <c r="AA2686" s="34">
        <v>0</v>
      </c>
      <c r="AB2686" s="34">
        <v>0</v>
      </c>
      <c r="AC2686" s="34">
        <v>0</v>
      </c>
      <c r="AD2686" s="34">
        <v>0</v>
      </c>
      <c r="AE2686" s="34">
        <f t="shared" si="657"/>
        <v>0</v>
      </c>
      <c r="AF2686" s="34">
        <f t="shared" si="658"/>
        <v>9999</v>
      </c>
      <c r="AG2686" s="34">
        <f t="shared" si="659"/>
        <v>9999</v>
      </c>
      <c r="AH2686" s="34">
        <v>720</v>
      </c>
      <c r="AI2686" s="34">
        <v>0</v>
      </c>
      <c r="AJ2686" s="35">
        <v>1920</v>
      </c>
      <c r="AK2686" s="35">
        <v>0</v>
      </c>
      <c r="AL2686" s="35">
        <v>0</v>
      </c>
      <c r="AM2686" s="34">
        <v>1.3</v>
      </c>
      <c r="AN2686" s="34">
        <f t="shared" si="660"/>
        <v>0</v>
      </c>
      <c r="AO2686" s="35">
        <v>240</v>
      </c>
      <c r="AP2686" s="35">
        <v>240</v>
      </c>
      <c r="AQ2686" t="s">
        <v>82</v>
      </c>
      <c r="AR2686">
        <v>2</v>
      </c>
      <c r="AS2686" s="34">
        <v>0.43333333333333</v>
      </c>
      <c r="AT2686" t="s">
        <v>83</v>
      </c>
      <c r="AU2686" s="35">
        <f t="shared" si="670"/>
        <v>0</v>
      </c>
      <c r="AV2686" s="35">
        <f t="shared" si="661"/>
        <v>0</v>
      </c>
      <c r="AW2686" s="35">
        <f t="shared" si="662"/>
        <v>9999</v>
      </c>
      <c r="AX2686" s="35">
        <f t="shared" si="663"/>
        <v>9999</v>
      </c>
      <c r="AY2686" s="35">
        <f t="shared" si="664"/>
        <v>0</v>
      </c>
      <c r="AZ2686" s="35">
        <f t="shared" si="665"/>
        <v>0</v>
      </c>
      <c r="BA2686" s="27" t="str">
        <f t="shared" si="666"/>
        <v>Kelipatan Kirim/Master box &gt; 3x FC+index</v>
      </c>
      <c r="BB2686" s="34">
        <v>0.00015059</v>
      </c>
      <c r="BC2686" s="34">
        <f t="shared" si="667"/>
        <v>0</v>
      </c>
      <c r="BD2686" s="34" t="e">
        <f t="shared" si="668"/>
        <v>#REF!</v>
      </c>
      <c r="BE2686" s="34">
        <v>0.08</v>
      </c>
      <c r="BF2686" s="34">
        <f t="shared" si="671"/>
        <v>0</v>
      </c>
      <c r="BG2686" s="34" t="e">
        <f t="shared" si="669"/>
        <v>#REF!</v>
      </c>
      <c r="BH2686" t="str">
        <f>IF(AT2686="UDARA","U","N")&amp;LEFT($C$4,2)&amp;MID($C$4,4,2)&amp;LEFT(A2686,3)&amp;MID(E2686,2,2)&amp;VLOOKUP(E2686,Acuan_Reference!C:L,10,0)</f>
        <v>N1501PTK71S2</v>
      </c>
      <c r="BI2686" t="s">
        <v>84</v>
      </c>
      <c r="BJ2686" t="s">
        <v>119</v>
      </c>
      <c r="BK2686" t="s">
        <v>86</v>
      </c>
      <c r="BL2686" t="s">
        <v>87</v>
      </c>
    </row>
    <row r="2687" hidden="1" spans="1:64">
      <c r="A2687" t="s">
        <v>108</v>
      </c>
      <c r="B2687" t="s">
        <v>75</v>
      </c>
      <c r="C2687" t="s">
        <v>76</v>
      </c>
      <c r="D2687" t="s">
        <v>180</v>
      </c>
      <c r="E2687" t="s">
        <v>316</v>
      </c>
      <c r="F2687" t="s">
        <v>317</v>
      </c>
      <c r="G2687" t="s">
        <v>118</v>
      </c>
      <c r="H2687" t="s">
        <v>81</v>
      </c>
      <c r="I2687" s="34">
        <v>11220</v>
      </c>
      <c r="J2687" s="35">
        <v>81</v>
      </c>
      <c r="K2687" s="35">
        <v>9</v>
      </c>
      <c r="L2687" s="35">
        <v>-1</v>
      </c>
      <c r="M2687" s="35">
        <v>0</v>
      </c>
      <c r="N2687" s="35">
        <v>0</v>
      </c>
      <c r="O2687" s="35">
        <v>-9</v>
      </c>
      <c r="P2687" s="35">
        <v>144</v>
      </c>
      <c r="Q2687" s="35">
        <v>50</v>
      </c>
      <c r="R2687" s="35">
        <v>50</v>
      </c>
      <c r="S2687" s="35">
        <v>30</v>
      </c>
      <c r="T2687" s="35">
        <v>52</v>
      </c>
      <c r="U2687" s="35">
        <v>92</v>
      </c>
      <c r="V2687" s="34">
        <v>58</v>
      </c>
      <c r="W2687" s="34">
        <f t="shared" ref="W2687:W2750" si="672">AVERAGE(T2687,U2687,AL2687)</f>
        <v>59.6666666666667</v>
      </c>
      <c r="X2687" s="35">
        <v>19</v>
      </c>
      <c r="Y2687" s="35">
        <v>0</v>
      </c>
      <c r="Z2687" s="35">
        <v>0</v>
      </c>
      <c r="AA2687" s="34">
        <v>36</v>
      </c>
      <c r="AB2687" s="34">
        <v>0</v>
      </c>
      <c r="AC2687" s="34">
        <v>0</v>
      </c>
      <c r="AD2687" s="34">
        <v>0</v>
      </c>
      <c r="AE2687" s="34">
        <f t="shared" ref="AE2687:AE2750" si="673">Z2687+AA2687+AC2687+AD2687</f>
        <v>36</v>
      </c>
      <c r="AF2687" s="34">
        <f t="shared" ref="AF2687:AF2750" si="674">IFERROR(IF(V2687&lt;0,9999,AE2687/V2687),9999)</f>
        <v>0.620689655172414</v>
      </c>
      <c r="AG2687" s="34">
        <f t="shared" ref="AG2687:AG2750" si="675">IFERROR(IF(W2687&lt;0,9999,(Z2687+AA2687+AC2687)/W2687),9999)</f>
        <v>0.603351955307263</v>
      </c>
      <c r="AH2687" s="34">
        <v>720</v>
      </c>
      <c r="AI2687" s="34">
        <v>0</v>
      </c>
      <c r="AJ2687" s="35">
        <v>1920</v>
      </c>
      <c r="AK2687" s="35">
        <v>42</v>
      </c>
      <c r="AL2687" s="35">
        <v>35</v>
      </c>
      <c r="AM2687" s="34">
        <v>0.8</v>
      </c>
      <c r="AN2687" s="34">
        <f t="shared" ref="AN2687:AN2750" si="676">IF(AM2687*W2687&lt;0,0,AM2687*W2687)</f>
        <v>47.7333333333333</v>
      </c>
      <c r="AO2687" s="35">
        <v>240</v>
      </c>
      <c r="AP2687" s="35">
        <v>240</v>
      </c>
      <c r="AQ2687" t="s">
        <v>82</v>
      </c>
      <c r="AR2687">
        <v>4</v>
      </c>
      <c r="AS2687" s="34">
        <v>0.066666666666667</v>
      </c>
      <c r="AT2687" t="s">
        <v>83</v>
      </c>
      <c r="AU2687" s="35">
        <f t="shared" si="670"/>
        <v>35.05</v>
      </c>
      <c r="AV2687" s="35">
        <f t="shared" ref="AV2687:AV2750" si="677">IFERROR(ROUNDUP(AU2687/AO2687,0)*AO2687,9999)</f>
        <v>240</v>
      </c>
      <c r="AW2687" s="35">
        <f t="shared" ref="AW2687:AW2750" si="678">IFERROR(IF(W2687&lt;0,9999,((ROUNDUP(AU2687/AO2687,0)*AO2687)+AE2687)/W2687),9999)</f>
        <v>4.62569832402235</v>
      </c>
      <c r="AX2687" s="35">
        <f t="shared" ref="AX2687:AX2750" si="679">IFERROR(IF(W2687&lt;0,9999,((ROUNDUP(AU2687/AP2687,0)*AP2687)+AE2687-AL2687)/W2687),9999)</f>
        <v>4.0391061452514</v>
      </c>
      <c r="AY2687" s="35">
        <f t="shared" ref="AY2687:AY2750" si="680">IF(H2687="DROPPING",IF(AND(AW2687&gt;3,AX2687&gt;3),0,IF(AND(AW2687&lt;=3,AX2687&lt;=3),ROUNDUP(AU2687/AO2687,0)*AO2687,ROUNDUP(AU2687/AP2687,0)*AP2687)),0)</f>
        <v>0</v>
      </c>
      <c r="AZ2687" s="35">
        <f t="shared" ref="AZ2687:AZ2750" si="681">IF(AH2687&lt;=0,0,IF(H2687="DROPPING",IF(AND(AW2687&gt;3,AX2687&gt;3),0,IF(AND(AW2687&lt;=3,AX2687&lt;=3),ROUNDUP(AU2687/AO2687,0)*AO2687,ROUNDUP(AU2687/AP2687,0)*AP2687)),0))</f>
        <v>0</v>
      </c>
      <c r="BA2687" s="27" t="str">
        <f t="shared" ref="BA2687:BA2750" si="682">IF(AND(AW2687&gt;3,AX2687&gt;3),"Kelipatan Kirim/Master box &gt; 3x FC+index",IF(AF2687&lt;=AS2687,"1",IF(AND(AF2687&gt;AS2687,AF2687&lt;=AM2687),"2","3")))</f>
        <v>Kelipatan Kirim/Master box &gt; 3x FC+index</v>
      </c>
      <c r="BB2687" s="34">
        <v>0.00015059</v>
      </c>
      <c r="BC2687" s="34">
        <f t="shared" ref="BC2687:BC2750" si="683">BB2687*AZ2687</f>
        <v>0</v>
      </c>
      <c r="BD2687" s="34" t="e">
        <f t="shared" si="668"/>
        <v>#REF!</v>
      </c>
      <c r="BE2687" s="34">
        <v>0.08</v>
      </c>
      <c r="BF2687" s="34">
        <f t="shared" si="671"/>
        <v>0</v>
      </c>
      <c r="BG2687" s="34" t="e">
        <f t="shared" si="669"/>
        <v>#REF!</v>
      </c>
      <c r="BH2687" t="str">
        <f>IF(AT2687="UDARA","U","N")&amp;LEFT($C$4,2)&amp;MID($C$4,4,2)&amp;LEFT(A2687,3)&amp;MID(E2687,2,2)&amp;VLOOKUP(E2687,Acuan_Reference!C:L,10,0)</f>
        <v>N1501PWT71S2</v>
      </c>
      <c r="BI2687" t="s">
        <v>84</v>
      </c>
      <c r="BJ2687" t="s">
        <v>119</v>
      </c>
      <c r="BK2687" t="s">
        <v>86</v>
      </c>
      <c r="BL2687" t="s">
        <v>87</v>
      </c>
    </row>
    <row r="2688" hidden="1" spans="1:64">
      <c r="A2688" t="s">
        <v>109</v>
      </c>
      <c r="B2688" t="s">
        <v>75</v>
      </c>
      <c r="C2688" t="s">
        <v>76</v>
      </c>
      <c r="D2688" t="s">
        <v>180</v>
      </c>
      <c r="E2688" t="s">
        <v>316</v>
      </c>
      <c r="F2688" t="s">
        <v>317</v>
      </c>
      <c r="G2688" t="s">
        <v>118</v>
      </c>
      <c r="H2688" t="s">
        <v>81</v>
      </c>
      <c r="I2688" s="34">
        <v>11220</v>
      </c>
      <c r="J2688" s="35">
        <v>300</v>
      </c>
      <c r="K2688" s="35">
        <v>282</v>
      </c>
      <c r="L2688" s="35">
        <v>5</v>
      </c>
      <c r="M2688" s="35">
        <v>204</v>
      </c>
      <c r="N2688" s="35">
        <v>258</v>
      </c>
      <c r="O2688" s="35">
        <v>96</v>
      </c>
      <c r="P2688" s="35">
        <v>200</v>
      </c>
      <c r="Q2688" s="35">
        <v>383</v>
      </c>
      <c r="R2688" s="35">
        <v>372</v>
      </c>
      <c r="S2688" s="35">
        <v>270</v>
      </c>
      <c r="T2688" s="35">
        <v>441</v>
      </c>
      <c r="U2688" s="35">
        <v>372</v>
      </c>
      <c r="V2688" s="34">
        <v>361</v>
      </c>
      <c r="W2688" s="34">
        <f t="shared" si="672"/>
        <v>367</v>
      </c>
      <c r="X2688" s="35">
        <v>111</v>
      </c>
      <c r="Y2688" s="35">
        <v>0</v>
      </c>
      <c r="Z2688" s="35">
        <v>0</v>
      </c>
      <c r="AA2688" s="34">
        <v>451</v>
      </c>
      <c r="AB2688" s="34">
        <v>0</v>
      </c>
      <c r="AC2688" s="34">
        <v>0</v>
      </c>
      <c r="AD2688" s="34">
        <v>0</v>
      </c>
      <c r="AE2688" s="34">
        <f t="shared" si="673"/>
        <v>451</v>
      </c>
      <c r="AF2688" s="34">
        <f t="shared" si="674"/>
        <v>1.24930747922438</v>
      </c>
      <c r="AG2688" s="34">
        <f t="shared" si="675"/>
        <v>1.22888283378747</v>
      </c>
      <c r="AH2688" s="34">
        <v>720</v>
      </c>
      <c r="AI2688" s="34">
        <v>0</v>
      </c>
      <c r="AJ2688" s="35">
        <v>1920</v>
      </c>
      <c r="AK2688" s="35">
        <v>323</v>
      </c>
      <c r="AL2688" s="35">
        <v>288</v>
      </c>
      <c r="AM2688" s="34">
        <v>0.6</v>
      </c>
      <c r="AN2688" s="34">
        <f t="shared" si="676"/>
        <v>220.2</v>
      </c>
      <c r="AO2688" s="35">
        <v>240</v>
      </c>
      <c r="AP2688" s="35">
        <v>240</v>
      </c>
      <c r="AQ2688" t="s">
        <v>82</v>
      </c>
      <c r="AR2688">
        <v>8</v>
      </c>
      <c r="AS2688" s="34">
        <v>0.1</v>
      </c>
      <c r="AT2688" t="s">
        <v>83</v>
      </c>
      <c r="AU2688" s="35">
        <f t="shared" si="670"/>
        <v>42.9</v>
      </c>
      <c r="AV2688" s="35">
        <f t="shared" si="677"/>
        <v>240</v>
      </c>
      <c r="AW2688" s="35">
        <f t="shared" si="678"/>
        <v>1.88283378746594</v>
      </c>
      <c r="AX2688" s="35">
        <f t="shared" si="679"/>
        <v>1.09809264305177</v>
      </c>
      <c r="AY2688" s="35">
        <f t="shared" si="680"/>
        <v>240</v>
      </c>
      <c r="AZ2688" s="35">
        <f t="shared" si="681"/>
        <v>240</v>
      </c>
      <c r="BA2688" s="27" t="str">
        <f t="shared" si="682"/>
        <v>3</v>
      </c>
      <c r="BB2688" s="34">
        <v>0.00015059</v>
      </c>
      <c r="BC2688" s="34">
        <f t="shared" si="683"/>
        <v>0.0361416</v>
      </c>
      <c r="BD2688" s="34" t="e">
        <f t="shared" ref="BD2688:BD2751" si="684">BD2687+BC2688</f>
        <v>#REF!</v>
      </c>
      <c r="BE2688" s="34">
        <v>0.08</v>
      </c>
      <c r="BF2688" s="34">
        <f t="shared" si="671"/>
        <v>19.2</v>
      </c>
      <c r="BG2688" s="34" t="e">
        <f t="shared" ref="BG2688:BG2751" si="685">BG2687+BF2688</f>
        <v>#REF!</v>
      </c>
      <c r="BH2688" t="str">
        <f>IF(AT2688="UDARA","U","N")&amp;LEFT($C$4,2)&amp;MID($C$4,4,2)&amp;LEFT(A2688,3)&amp;MID(E2688,2,2)&amp;VLOOKUP(E2688,Acuan_Reference!C:L,10,0)</f>
        <v>N1501SBY71S2</v>
      </c>
      <c r="BI2688" t="s">
        <v>84</v>
      </c>
      <c r="BJ2688" t="s">
        <v>119</v>
      </c>
      <c r="BK2688" t="s">
        <v>86</v>
      </c>
      <c r="BL2688" t="s">
        <v>87</v>
      </c>
    </row>
    <row r="2689" hidden="1" spans="1:64">
      <c r="A2689" t="s">
        <v>110</v>
      </c>
      <c r="B2689" t="s">
        <v>75</v>
      </c>
      <c r="C2689" t="s">
        <v>76</v>
      </c>
      <c r="D2689" t="s">
        <v>180</v>
      </c>
      <c r="E2689" t="s">
        <v>316</v>
      </c>
      <c r="F2689" t="s">
        <v>317</v>
      </c>
      <c r="G2689" t="s">
        <v>118</v>
      </c>
      <c r="H2689" t="s">
        <v>81</v>
      </c>
      <c r="I2689" s="34">
        <v>11220</v>
      </c>
      <c r="J2689" s="35">
        <v>217</v>
      </c>
      <c r="K2689" s="35">
        <v>285</v>
      </c>
      <c r="L2689" s="35">
        <v>330</v>
      </c>
      <c r="M2689" s="35">
        <v>238</v>
      </c>
      <c r="N2689" s="35">
        <v>205</v>
      </c>
      <c r="O2689" s="35">
        <v>203</v>
      </c>
      <c r="P2689" s="35">
        <v>252</v>
      </c>
      <c r="Q2689" s="35">
        <v>208</v>
      </c>
      <c r="R2689" s="35">
        <v>255</v>
      </c>
      <c r="S2689" s="35">
        <v>246</v>
      </c>
      <c r="T2689" s="35">
        <v>273</v>
      </c>
      <c r="U2689" s="35">
        <v>352</v>
      </c>
      <c r="V2689" s="34">
        <v>290.33333333333</v>
      </c>
      <c r="W2689" s="34">
        <f t="shared" si="672"/>
        <v>277</v>
      </c>
      <c r="X2689" s="35">
        <v>136</v>
      </c>
      <c r="Y2689" s="35">
        <v>0</v>
      </c>
      <c r="Z2689" s="35">
        <v>0</v>
      </c>
      <c r="AA2689" s="34">
        <v>476</v>
      </c>
      <c r="AB2689" s="34">
        <v>0</v>
      </c>
      <c r="AC2689" s="34">
        <v>0</v>
      </c>
      <c r="AD2689" s="34">
        <v>0</v>
      </c>
      <c r="AE2689" s="34">
        <f t="shared" si="673"/>
        <v>476</v>
      </c>
      <c r="AF2689" s="34">
        <f t="shared" si="674"/>
        <v>1.6394948335247</v>
      </c>
      <c r="AG2689" s="34">
        <f t="shared" si="675"/>
        <v>1.71841155234657</v>
      </c>
      <c r="AH2689" s="34">
        <v>720</v>
      </c>
      <c r="AI2689" s="34">
        <v>0</v>
      </c>
      <c r="AJ2689" s="35">
        <v>1920</v>
      </c>
      <c r="AK2689" s="35">
        <v>224</v>
      </c>
      <c r="AL2689" s="35">
        <v>206</v>
      </c>
      <c r="AM2689" s="34">
        <v>0.7</v>
      </c>
      <c r="AN2689" s="34">
        <f t="shared" si="676"/>
        <v>193.9</v>
      </c>
      <c r="AO2689" s="35">
        <v>240</v>
      </c>
      <c r="AP2689" s="35">
        <v>240</v>
      </c>
      <c r="AQ2689" t="s">
        <v>82</v>
      </c>
      <c r="AR2689">
        <v>8</v>
      </c>
      <c r="AS2689" s="34">
        <v>0.066666666666667</v>
      </c>
      <c r="AT2689" t="s">
        <v>83</v>
      </c>
      <c r="AU2689" s="35">
        <f t="shared" si="670"/>
        <v>0</v>
      </c>
      <c r="AV2689" s="35">
        <f t="shared" si="677"/>
        <v>0</v>
      </c>
      <c r="AW2689" s="35">
        <f t="shared" si="678"/>
        <v>1.71841155234657</v>
      </c>
      <c r="AX2689" s="35">
        <f t="shared" si="679"/>
        <v>0.974729241877256</v>
      </c>
      <c r="AY2689" s="35">
        <f t="shared" si="680"/>
        <v>0</v>
      </c>
      <c r="AZ2689" s="35">
        <f t="shared" si="681"/>
        <v>0</v>
      </c>
      <c r="BA2689" s="27" t="str">
        <f t="shared" si="682"/>
        <v>3</v>
      </c>
      <c r="BB2689" s="34">
        <v>0.00015059</v>
      </c>
      <c r="BC2689" s="34">
        <f t="shared" si="683"/>
        <v>0</v>
      </c>
      <c r="BD2689" s="34" t="e">
        <f t="shared" si="684"/>
        <v>#REF!</v>
      </c>
      <c r="BE2689" s="34">
        <v>0.08</v>
      </c>
      <c r="BF2689" s="34">
        <f t="shared" si="671"/>
        <v>0</v>
      </c>
      <c r="BG2689" s="34" t="e">
        <f t="shared" si="685"/>
        <v>#REF!</v>
      </c>
      <c r="BH2689" t="str">
        <f>IF(AT2689="UDARA","U","N")&amp;LEFT($C$4,2)&amp;MID($C$4,4,2)&amp;LEFT(A2689,3)&amp;MID(E2689,2,2)&amp;VLOOKUP(E2689,Acuan_Reference!C:L,10,0)</f>
        <v>N1501SLO71S2</v>
      </c>
      <c r="BI2689" t="s">
        <v>84</v>
      </c>
      <c r="BJ2689" t="s">
        <v>119</v>
      </c>
      <c r="BK2689" t="s">
        <v>86</v>
      </c>
      <c r="BL2689" t="s">
        <v>87</v>
      </c>
    </row>
    <row r="2690" hidden="1" spans="1:64">
      <c r="A2690" t="s">
        <v>111</v>
      </c>
      <c r="B2690" t="s">
        <v>75</v>
      </c>
      <c r="C2690" t="s">
        <v>76</v>
      </c>
      <c r="D2690" t="s">
        <v>180</v>
      </c>
      <c r="E2690" t="s">
        <v>316</v>
      </c>
      <c r="F2690" t="s">
        <v>317</v>
      </c>
      <c r="G2690" t="s">
        <v>118</v>
      </c>
      <c r="H2690" t="s">
        <v>81</v>
      </c>
      <c r="I2690" s="34">
        <v>11220</v>
      </c>
      <c r="J2690" s="35">
        <v>0</v>
      </c>
      <c r="K2690" s="35">
        <v>0</v>
      </c>
      <c r="L2690" s="35">
        <v>0</v>
      </c>
      <c r="M2690" s="35">
        <v>0</v>
      </c>
      <c r="N2690" s="35">
        <v>0</v>
      </c>
      <c r="O2690" s="35">
        <v>0</v>
      </c>
      <c r="P2690" s="35">
        <v>0</v>
      </c>
      <c r="Q2690" s="35">
        <v>0</v>
      </c>
      <c r="R2690" s="35">
        <v>0</v>
      </c>
      <c r="S2690" s="35">
        <v>0</v>
      </c>
      <c r="T2690" s="35">
        <v>0</v>
      </c>
      <c r="U2690" s="35">
        <v>0</v>
      </c>
      <c r="V2690" s="34">
        <v>0</v>
      </c>
      <c r="W2690" s="34">
        <f t="shared" si="672"/>
        <v>0</v>
      </c>
      <c r="X2690" s="35">
        <v>0</v>
      </c>
      <c r="Y2690" s="35">
        <v>24</v>
      </c>
      <c r="Z2690" s="35">
        <v>0</v>
      </c>
      <c r="AA2690" s="34">
        <v>0</v>
      </c>
      <c r="AB2690" s="34">
        <v>0</v>
      </c>
      <c r="AC2690" s="34">
        <v>0</v>
      </c>
      <c r="AD2690" s="34">
        <v>0</v>
      </c>
      <c r="AE2690" s="34">
        <f t="shared" si="673"/>
        <v>0</v>
      </c>
      <c r="AF2690" s="34">
        <f t="shared" si="674"/>
        <v>9999</v>
      </c>
      <c r="AG2690" s="34">
        <f t="shared" si="675"/>
        <v>9999</v>
      </c>
      <c r="AH2690" s="34">
        <v>720</v>
      </c>
      <c r="AI2690" s="34">
        <v>0</v>
      </c>
      <c r="AJ2690" s="35">
        <v>1920</v>
      </c>
      <c r="AK2690" s="35">
        <v>0</v>
      </c>
      <c r="AL2690" s="35">
        <v>0</v>
      </c>
      <c r="AM2690" s="34">
        <v>1.5</v>
      </c>
      <c r="AN2690" s="34">
        <f t="shared" si="676"/>
        <v>0</v>
      </c>
      <c r="AO2690" s="35">
        <v>240</v>
      </c>
      <c r="AP2690" s="35">
        <v>240</v>
      </c>
      <c r="AQ2690" t="s">
        <v>82</v>
      </c>
      <c r="AR2690">
        <v>2</v>
      </c>
      <c r="AS2690" s="34">
        <v>0.53333333333333</v>
      </c>
      <c r="AT2690" t="s">
        <v>83</v>
      </c>
      <c r="AU2690" s="35">
        <f t="shared" si="670"/>
        <v>0</v>
      </c>
      <c r="AV2690" s="35">
        <f t="shared" si="677"/>
        <v>0</v>
      </c>
      <c r="AW2690" s="35">
        <f t="shared" si="678"/>
        <v>9999</v>
      </c>
      <c r="AX2690" s="35">
        <f t="shared" si="679"/>
        <v>9999</v>
      </c>
      <c r="AY2690" s="35">
        <f t="shared" si="680"/>
        <v>0</v>
      </c>
      <c r="AZ2690" s="35">
        <f t="shared" si="681"/>
        <v>0</v>
      </c>
      <c r="BA2690" s="27" t="str">
        <f t="shared" si="682"/>
        <v>Kelipatan Kirim/Master box &gt; 3x FC+index</v>
      </c>
      <c r="BB2690" s="34">
        <v>0.00015059</v>
      </c>
      <c r="BC2690" s="34">
        <f t="shared" si="683"/>
        <v>0</v>
      </c>
      <c r="BD2690" s="34" t="e">
        <f t="shared" si="684"/>
        <v>#REF!</v>
      </c>
      <c r="BE2690" s="34">
        <v>0.08</v>
      </c>
      <c r="BF2690" s="34">
        <f t="shared" si="671"/>
        <v>0</v>
      </c>
      <c r="BG2690" s="34" t="e">
        <f t="shared" si="685"/>
        <v>#REF!</v>
      </c>
      <c r="BH2690" t="str">
        <f>IF(AT2690="UDARA","U","N")&amp;LEFT($C$4,2)&amp;MID($C$4,4,2)&amp;LEFT(A2690,3)&amp;MID(E2690,2,2)&amp;VLOOKUP(E2690,Acuan_Reference!C:L,10,0)</f>
        <v>N1501SMD71S2</v>
      </c>
      <c r="BI2690" t="s">
        <v>84</v>
      </c>
      <c r="BJ2690" t="s">
        <v>119</v>
      </c>
      <c r="BK2690" t="s">
        <v>86</v>
      </c>
      <c r="BL2690" t="s">
        <v>87</v>
      </c>
    </row>
    <row r="2691" hidden="1" spans="1:64">
      <c r="A2691" t="s">
        <v>112</v>
      </c>
      <c r="B2691" t="s">
        <v>75</v>
      </c>
      <c r="C2691" t="s">
        <v>76</v>
      </c>
      <c r="D2691" t="s">
        <v>180</v>
      </c>
      <c r="E2691" t="s">
        <v>316</v>
      </c>
      <c r="F2691" t="s">
        <v>317</v>
      </c>
      <c r="G2691" t="s">
        <v>118</v>
      </c>
      <c r="H2691" t="s">
        <v>81</v>
      </c>
      <c r="I2691" s="34">
        <v>11220</v>
      </c>
      <c r="J2691" s="35">
        <v>179</v>
      </c>
      <c r="K2691" s="35">
        <v>35</v>
      </c>
      <c r="L2691" s="35">
        <v>63</v>
      </c>
      <c r="M2691" s="35">
        <v>76</v>
      </c>
      <c r="N2691" s="35">
        <v>51</v>
      </c>
      <c r="O2691" s="35">
        <v>33</v>
      </c>
      <c r="P2691" s="35">
        <v>74</v>
      </c>
      <c r="Q2691" s="35">
        <v>104</v>
      </c>
      <c r="R2691" s="35">
        <v>44</v>
      </c>
      <c r="S2691" s="35">
        <v>108</v>
      </c>
      <c r="T2691" s="35">
        <v>195</v>
      </c>
      <c r="U2691" s="35">
        <v>90</v>
      </c>
      <c r="V2691" s="34">
        <v>131</v>
      </c>
      <c r="W2691" s="34">
        <f t="shared" si="672"/>
        <v>126</v>
      </c>
      <c r="X2691" s="35">
        <v>244</v>
      </c>
      <c r="Y2691" s="35">
        <v>0</v>
      </c>
      <c r="Z2691" s="35">
        <v>0</v>
      </c>
      <c r="AA2691" s="34">
        <v>31</v>
      </c>
      <c r="AB2691" s="34">
        <v>0</v>
      </c>
      <c r="AC2691" s="34">
        <v>0</v>
      </c>
      <c r="AD2691" s="34">
        <v>0</v>
      </c>
      <c r="AE2691" s="34">
        <f t="shared" si="673"/>
        <v>31</v>
      </c>
      <c r="AF2691" s="34">
        <f t="shared" si="674"/>
        <v>0.236641221374046</v>
      </c>
      <c r="AG2691" s="34">
        <f t="shared" si="675"/>
        <v>0.246031746031746</v>
      </c>
      <c r="AH2691" s="34">
        <v>720</v>
      </c>
      <c r="AI2691" s="34">
        <v>0</v>
      </c>
      <c r="AJ2691" s="35">
        <v>1920</v>
      </c>
      <c r="AK2691" s="35">
        <v>82</v>
      </c>
      <c r="AL2691" s="35">
        <v>93</v>
      </c>
      <c r="AM2691" s="34">
        <v>0.7</v>
      </c>
      <c r="AN2691" s="34">
        <f t="shared" si="676"/>
        <v>88.2</v>
      </c>
      <c r="AO2691" s="35">
        <v>240</v>
      </c>
      <c r="AP2691" s="35">
        <v>240</v>
      </c>
      <c r="AQ2691" t="s">
        <v>82</v>
      </c>
      <c r="AR2691">
        <v>8</v>
      </c>
      <c r="AS2691" s="34">
        <v>0.066666666666667</v>
      </c>
      <c r="AT2691" t="s">
        <v>83</v>
      </c>
      <c r="AU2691" s="35">
        <f t="shared" si="670"/>
        <v>112.65</v>
      </c>
      <c r="AV2691" s="35">
        <f t="shared" si="677"/>
        <v>240</v>
      </c>
      <c r="AW2691" s="35">
        <f t="shared" si="678"/>
        <v>2.15079365079365</v>
      </c>
      <c r="AX2691" s="35">
        <f t="shared" si="679"/>
        <v>1.41269841269841</v>
      </c>
      <c r="AY2691" s="35">
        <f t="shared" si="680"/>
        <v>240</v>
      </c>
      <c r="AZ2691" s="35">
        <f t="shared" si="681"/>
        <v>240</v>
      </c>
      <c r="BA2691" s="27" t="str">
        <f t="shared" si="682"/>
        <v>2</v>
      </c>
      <c r="BB2691" s="34">
        <v>0.00015059</v>
      </c>
      <c r="BC2691" s="34">
        <f t="shared" si="683"/>
        <v>0.0361416</v>
      </c>
      <c r="BD2691" s="34" t="e">
        <f t="shared" si="684"/>
        <v>#REF!</v>
      </c>
      <c r="BE2691" s="34">
        <v>0.08</v>
      </c>
      <c r="BF2691" s="34">
        <f t="shared" si="671"/>
        <v>19.2</v>
      </c>
      <c r="BG2691" s="34" t="e">
        <f t="shared" si="685"/>
        <v>#REF!</v>
      </c>
      <c r="BH2691" t="str">
        <f>IF(AT2691="UDARA","U","N")&amp;LEFT($C$4,2)&amp;MID($C$4,4,2)&amp;LEFT(A2691,3)&amp;MID(E2691,2,2)&amp;VLOOKUP(E2691,Acuan_Reference!C:L,10,0)</f>
        <v>N1501SMG71S2</v>
      </c>
      <c r="BI2691" t="s">
        <v>84</v>
      </c>
      <c r="BJ2691" t="s">
        <v>119</v>
      </c>
      <c r="BK2691" t="s">
        <v>86</v>
      </c>
      <c r="BL2691" t="s">
        <v>87</v>
      </c>
    </row>
    <row r="2692" hidden="1" spans="1:64">
      <c r="A2692" t="s">
        <v>113</v>
      </c>
      <c r="B2692" t="s">
        <v>75</v>
      </c>
      <c r="C2692" t="s">
        <v>76</v>
      </c>
      <c r="D2692" t="s">
        <v>180</v>
      </c>
      <c r="E2692" t="s">
        <v>316</v>
      </c>
      <c r="F2692" t="s">
        <v>317</v>
      </c>
      <c r="G2692" t="s">
        <v>118</v>
      </c>
      <c r="H2692" t="s">
        <v>81</v>
      </c>
      <c r="I2692" s="34">
        <v>11220</v>
      </c>
      <c r="J2692" s="35">
        <v>346</v>
      </c>
      <c r="K2692" s="35">
        <v>472</v>
      </c>
      <c r="L2692" s="35">
        <v>940</v>
      </c>
      <c r="M2692" s="35">
        <v>116</v>
      </c>
      <c r="N2692" s="35">
        <v>271</v>
      </c>
      <c r="O2692" s="35">
        <v>351</v>
      </c>
      <c r="P2692" s="35">
        <v>266</v>
      </c>
      <c r="Q2692" s="35">
        <v>367</v>
      </c>
      <c r="R2692" s="35">
        <v>266</v>
      </c>
      <c r="S2692" s="35">
        <v>703</v>
      </c>
      <c r="T2692" s="35">
        <v>553</v>
      </c>
      <c r="U2692" s="35">
        <v>788</v>
      </c>
      <c r="V2692" s="34">
        <v>681.33333333333</v>
      </c>
      <c r="W2692" s="34">
        <f t="shared" si="672"/>
        <v>581.666666666667</v>
      </c>
      <c r="X2692" s="35">
        <v>402</v>
      </c>
      <c r="Y2692" s="35">
        <v>0</v>
      </c>
      <c r="Z2692" s="35">
        <v>0</v>
      </c>
      <c r="AA2692" s="34">
        <v>156</v>
      </c>
      <c r="AB2692" s="34">
        <v>0</v>
      </c>
      <c r="AC2692" s="34">
        <v>0</v>
      </c>
      <c r="AD2692" s="34">
        <v>0</v>
      </c>
      <c r="AE2692" s="34">
        <f t="shared" si="673"/>
        <v>156</v>
      </c>
      <c r="AF2692" s="34">
        <f t="shared" si="674"/>
        <v>0.228962818003915</v>
      </c>
      <c r="AG2692" s="34">
        <f t="shared" si="675"/>
        <v>0.268194842406877</v>
      </c>
      <c r="AH2692" s="34">
        <v>720</v>
      </c>
      <c r="AI2692" s="34">
        <v>0</v>
      </c>
      <c r="AJ2692" s="35">
        <v>1920</v>
      </c>
      <c r="AK2692" s="35">
        <v>422</v>
      </c>
      <c r="AL2692" s="35">
        <v>404</v>
      </c>
      <c r="AM2692" s="34">
        <v>0.25</v>
      </c>
      <c r="AN2692" s="34">
        <f t="shared" si="676"/>
        <v>145.416666666667</v>
      </c>
      <c r="AO2692" s="35">
        <v>240</v>
      </c>
      <c r="AP2692" s="35">
        <v>240</v>
      </c>
      <c r="AQ2692" t="s">
        <v>82</v>
      </c>
      <c r="AR2692">
        <v>12</v>
      </c>
      <c r="AS2692" s="34">
        <v>0.033333333333333</v>
      </c>
      <c r="AT2692" t="s">
        <v>83</v>
      </c>
      <c r="AU2692" s="35">
        <f t="shared" si="670"/>
        <v>295.0625</v>
      </c>
      <c r="AV2692" s="35">
        <f t="shared" si="677"/>
        <v>480</v>
      </c>
      <c r="AW2692" s="35">
        <f t="shared" si="678"/>
        <v>1.09340974212034</v>
      </c>
      <c r="AX2692" s="35">
        <f t="shared" si="679"/>
        <v>0.398853868194842</v>
      </c>
      <c r="AY2692" s="35">
        <f t="shared" si="680"/>
        <v>480</v>
      </c>
      <c r="AZ2692" s="35">
        <f t="shared" si="681"/>
        <v>480</v>
      </c>
      <c r="BA2692" s="27" t="str">
        <f t="shared" si="682"/>
        <v>2</v>
      </c>
      <c r="BB2692" s="34">
        <v>0.00015059</v>
      </c>
      <c r="BC2692" s="34">
        <f t="shared" si="683"/>
        <v>0.0722832</v>
      </c>
      <c r="BD2692" s="34" t="e">
        <f t="shared" si="684"/>
        <v>#REF!</v>
      </c>
      <c r="BE2692" s="34">
        <v>0.08</v>
      </c>
      <c r="BF2692" s="34">
        <f t="shared" si="671"/>
        <v>38.4</v>
      </c>
      <c r="BG2692" s="34" t="e">
        <f t="shared" si="685"/>
        <v>#REF!</v>
      </c>
      <c r="BH2692" t="str">
        <f>IF(AT2692="UDARA","U","N")&amp;LEFT($C$4,2)&amp;MID($C$4,4,2)&amp;LEFT(A2692,3)&amp;MID(E2692,2,2)&amp;VLOOKUP(E2692,Acuan_Reference!C:L,10,0)</f>
        <v>N1501TGR71S2</v>
      </c>
      <c r="BI2692" t="s">
        <v>84</v>
      </c>
      <c r="BJ2692" t="s">
        <v>119</v>
      </c>
      <c r="BK2692" t="s">
        <v>86</v>
      </c>
      <c r="BL2692" t="s">
        <v>87</v>
      </c>
    </row>
    <row r="2693" hidden="1" spans="1:64">
      <c r="A2693" t="s">
        <v>114</v>
      </c>
      <c r="B2693" t="s">
        <v>75</v>
      </c>
      <c r="C2693" t="s">
        <v>76</v>
      </c>
      <c r="D2693" t="s">
        <v>180</v>
      </c>
      <c r="E2693" t="s">
        <v>316</v>
      </c>
      <c r="F2693" t="s">
        <v>317</v>
      </c>
      <c r="G2693" t="s">
        <v>118</v>
      </c>
      <c r="H2693" t="s">
        <v>81</v>
      </c>
      <c r="I2693" s="34">
        <v>11220</v>
      </c>
      <c r="J2693" s="35">
        <v>129</v>
      </c>
      <c r="K2693" s="35">
        <v>138</v>
      </c>
      <c r="L2693" s="35">
        <v>86</v>
      </c>
      <c r="M2693" s="35">
        <v>135</v>
      </c>
      <c r="N2693" s="35">
        <v>115</v>
      </c>
      <c r="O2693" s="35">
        <v>149</v>
      </c>
      <c r="P2693" s="35">
        <v>130</v>
      </c>
      <c r="Q2693" s="35">
        <v>124</v>
      </c>
      <c r="R2693" s="35">
        <v>166</v>
      </c>
      <c r="S2693" s="35">
        <v>134</v>
      </c>
      <c r="T2693" s="35">
        <v>159</v>
      </c>
      <c r="U2693" s="35">
        <v>134</v>
      </c>
      <c r="V2693" s="34">
        <v>142.33333333333</v>
      </c>
      <c r="W2693" s="34">
        <f t="shared" si="672"/>
        <v>138.333333333333</v>
      </c>
      <c r="X2693" s="35">
        <v>84</v>
      </c>
      <c r="Y2693" s="35">
        <v>0</v>
      </c>
      <c r="Z2693" s="35">
        <v>0</v>
      </c>
      <c r="AA2693" s="34">
        <v>161</v>
      </c>
      <c r="AB2693" s="34">
        <v>0</v>
      </c>
      <c r="AC2693" s="34">
        <v>0</v>
      </c>
      <c r="AD2693" s="34">
        <v>0</v>
      </c>
      <c r="AE2693" s="34">
        <f t="shared" si="673"/>
        <v>161</v>
      </c>
      <c r="AF2693" s="34">
        <f t="shared" si="674"/>
        <v>1.13114754098363</v>
      </c>
      <c r="AG2693" s="34">
        <f t="shared" si="675"/>
        <v>1.16385542168675</v>
      </c>
      <c r="AH2693" s="34">
        <v>720</v>
      </c>
      <c r="AI2693" s="34">
        <v>0</v>
      </c>
      <c r="AJ2693" s="35">
        <v>1920</v>
      </c>
      <c r="AK2693" s="35">
        <v>134</v>
      </c>
      <c r="AL2693" s="35">
        <v>122</v>
      </c>
      <c r="AM2693" s="34">
        <v>0.7</v>
      </c>
      <c r="AN2693" s="34">
        <f t="shared" si="676"/>
        <v>96.8333333333333</v>
      </c>
      <c r="AO2693" s="35">
        <v>240</v>
      </c>
      <c r="AP2693" s="35">
        <v>240</v>
      </c>
      <c r="AQ2693" t="s">
        <v>82</v>
      </c>
      <c r="AR2693">
        <v>8</v>
      </c>
      <c r="AS2693" s="34">
        <v>0.066666666666667</v>
      </c>
      <c r="AT2693" t="s">
        <v>83</v>
      </c>
      <c r="AU2693" s="35">
        <f t="shared" si="670"/>
        <v>43.375</v>
      </c>
      <c r="AV2693" s="35">
        <f t="shared" si="677"/>
        <v>240</v>
      </c>
      <c r="AW2693" s="35">
        <f t="shared" si="678"/>
        <v>2.89879518072289</v>
      </c>
      <c r="AX2693" s="35">
        <f t="shared" si="679"/>
        <v>2.01686746987952</v>
      </c>
      <c r="AY2693" s="35">
        <f t="shared" si="680"/>
        <v>240</v>
      </c>
      <c r="AZ2693" s="35">
        <f t="shared" si="681"/>
        <v>240</v>
      </c>
      <c r="BA2693" s="27" t="str">
        <f t="shared" si="682"/>
        <v>3</v>
      </c>
      <c r="BB2693" s="34">
        <v>0.00015059</v>
      </c>
      <c r="BC2693" s="34">
        <f t="shared" si="683"/>
        <v>0.0361416</v>
      </c>
      <c r="BD2693" s="34" t="e">
        <f t="shared" si="684"/>
        <v>#REF!</v>
      </c>
      <c r="BE2693" s="34">
        <v>0.08</v>
      </c>
      <c r="BF2693" s="34">
        <f t="shared" si="671"/>
        <v>19.2</v>
      </c>
      <c r="BG2693" s="34" t="e">
        <f t="shared" si="685"/>
        <v>#REF!</v>
      </c>
      <c r="BH2693" t="str">
        <f>IF(AT2693="UDARA","U","N")&amp;LEFT($C$4,2)&amp;MID($C$4,4,2)&amp;LEFT(A2693,3)&amp;MID(E2693,2,2)&amp;VLOOKUP(E2693,Acuan_Reference!C:L,10,0)</f>
        <v>N1501YGY71S2</v>
      </c>
      <c r="BI2693" t="s">
        <v>84</v>
      </c>
      <c r="BJ2693" t="s">
        <v>119</v>
      </c>
      <c r="BK2693" t="s">
        <v>86</v>
      </c>
      <c r="BL2693" t="s">
        <v>87</v>
      </c>
    </row>
    <row r="2694" hidden="1" spans="1:64">
      <c r="A2694" t="s">
        <v>74</v>
      </c>
      <c r="B2694" t="s">
        <v>75</v>
      </c>
      <c r="C2694" t="s">
        <v>76</v>
      </c>
      <c r="D2694" t="s">
        <v>180</v>
      </c>
      <c r="E2694" t="s">
        <v>318</v>
      </c>
      <c r="F2694" t="s">
        <v>319</v>
      </c>
      <c r="G2694" t="s">
        <v>118</v>
      </c>
      <c r="H2694" t="s">
        <v>81</v>
      </c>
      <c r="I2694" s="34">
        <v>11220</v>
      </c>
      <c r="J2694" s="35">
        <v>79</v>
      </c>
      <c r="K2694" s="35">
        <v>110</v>
      </c>
      <c r="L2694" s="35">
        <v>128</v>
      </c>
      <c r="M2694" s="35">
        <v>109</v>
      </c>
      <c r="N2694" s="35">
        <v>47</v>
      </c>
      <c r="O2694" s="35">
        <v>138</v>
      </c>
      <c r="P2694" s="35">
        <v>122</v>
      </c>
      <c r="Q2694" s="35">
        <v>134</v>
      </c>
      <c r="R2694" s="35">
        <v>104</v>
      </c>
      <c r="S2694" s="35">
        <v>358</v>
      </c>
      <c r="T2694" s="35">
        <v>282</v>
      </c>
      <c r="U2694" s="35">
        <v>560</v>
      </c>
      <c r="V2694" s="34">
        <v>400</v>
      </c>
      <c r="W2694" s="34">
        <f t="shared" si="672"/>
        <v>346.666666666667</v>
      </c>
      <c r="X2694" s="35">
        <v>105</v>
      </c>
      <c r="Y2694" s="35">
        <v>0</v>
      </c>
      <c r="Z2694" s="35">
        <v>0</v>
      </c>
      <c r="AA2694" s="34">
        <v>243</v>
      </c>
      <c r="AB2694" s="34">
        <v>0</v>
      </c>
      <c r="AC2694" s="34">
        <v>0</v>
      </c>
      <c r="AD2694" s="34">
        <v>0</v>
      </c>
      <c r="AE2694" s="34">
        <f t="shared" si="673"/>
        <v>243</v>
      </c>
      <c r="AF2694" s="34">
        <f t="shared" si="674"/>
        <v>0.6075</v>
      </c>
      <c r="AG2694" s="34">
        <f t="shared" si="675"/>
        <v>0.700961538461538</v>
      </c>
      <c r="AH2694" s="34">
        <v>720</v>
      </c>
      <c r="AI2694" s="34">
        <v>0</v>
      </c>
      <c r="AJ2694" s="35">
        <v>5040</v>
      </c>
      <c r="AK2694" s="35">
        <v>189</v>
      </c>
      <c r="AL2694" s="35">
        <v>198</v>
      </c>
      <c r="AM2694" s="34">
        <v>0.7</v>
      </c>
      <c r="AN2694" s="34">
        <f t="shared" si="676"/>
        <v>242.666666666667</v>
      </c>
      <c r="AO2694" s="35">
        <v>240</v>
      </c>
      <c r="AP2694" s="35">
        <v>240</v>
      </c>
      <c r="AQ2694" t="s">
        <v>82</v>
      </c>
      <c r="AR2694">
        <v>8</v>
      </c>
      <c r="AS2694" s="34">
        <v>0.066666666666667</v>
      </c>
      <c r="AT2694" t="s">
        <v>83</v>
      </c>
      <c r="AU2694" s="35">
        <f t="shared" si="670"/>
        <v>148.25</v>
      </c>
      <c r="AV2694" s="35">
        <f t="shared" si="677"/>
        <v>240</v>
      </c>
      <c r="AW2694" s="35">
        <f t="shared" si="678"/>
        <v>1.39326923076923</v>
      </c>
      <c r="AX2694" s="35">
        <f t="shared" si="679"/>
        <v>0.822115384615385</v>
      </c>
      <c r="AY2694" s="35">
        <f t="shared" si="680"/>
        <v>240</v>
      </c>
      <c r="AZ2694" s="35">
        <f t="shared" si="681"/>
        <v>240</v>
      </c>
      <c r="BA2694" s="27" t="str">
        <f t="shared" si="682"/>
        <v>2</v>
      </c>
      <c r="BB2694" s="34">
        <v>0.00015059</v>
      </c>
      <c r="BC2694" s="34">
        <f t="shared" si="683"/>
        <v>0.0361416</v>
      </c>
      <c r="BD2694" s="34" t="e">
        <f t="shared" si="684"/>
        <v>#REF!</v>
      </c>
      <c r="BE2694" s="34">
        <v>0.08</v>
      </c>
      <c r="BF2694" s="34">
        <f t="shared" si="671"/>
        <v>19.2</v>
      </c>
      <c r="BG2694" s="34" t="e">
        <f t="shared" si="685"/>
        <v>#REF!</v>
      </c>
      <c r="BH2694" t="str">
        <f>IF(AT2694="UDARA","U","N")&amp;LEFT($C$4,2)&amp;MID($C$4,4,2)&amp;LEFT(A2694,3)&amp;MID(E2694,2,2)&amp;VLOOKUP(E2694,Acuan_Reference!C:L,10,0)</f>
        <v>N1501BDG71S2</v>
      </c>
      <c r="BI2694" t="s">
        <v>84</v>
      </c>
      <c r="BJ2694" t="s">
        <v>119</v>
      </c>
      <c r="BK2694" t="s">
        <v>86</v>
      </c>
      <c r="BL2694" t="s">
        <v>87</v>
      </c>
    </row>
    <row r="2695" hidden="1" spans="1:64">
      <c r="A2695" t="s">
        <v>88</v>
      </c>
      <c r="B2695" t="s">
        <v>75</v>
      </c>
      <c r="C2695" t="s">
        <v>76</v>
      </c>
      <c r="D2695" t="s">
        <v>180</v>
      </c>
      <c r="E2695" t="s">
        <v>318</v>
      </c>
      <c r="F2695" t="s">
        <v>319</v>
      </c>
      <c r="G2695" t="s">
        <v>118</v>
      </c>
      <c r="H2695" t="s">
        <v>81</v>
      </c>
      <c r="I2695" s="34">
        <v>11220</v>
      </c>
      <c r="J2695" s="35">
        <v>107</v>
      </c>
      <c r="K2695" s="35">
        <v>30</v>
      </c>
      <c r="L2695" s="35">
        <v>18</v>
      </c>
      <c r="M2695" s="35">
        <v>680</v>
      </c>
      <c r="N2695" s="35">
        <v>230</v>
      </c>
      <c r="O2695" s="35">
        <v>36</v>
      </c>
      <c r="P2695" s="35">
        <v>471</v>
      </c>
      <c r="Q2695" s="35">
        <v>15</v>
      </c>
      <c r="R2695" s="35">
        <v>480</v>
      </c>
      <c r="S2695" s="35">
        <v>367</v>
      </c>
      <c r="T2695" s="35">
        <v>276</v>
      </c>
      <c r="U2695" s="35">
        <v>293</v>
      </c>
      <c r="V2695" s="34">
        <v>312</v>
      </c>
      <c r="W2695" s="34">
        <f t="shared" si="672"/>
        <v>289</v>
      </c>
      <c r="X2695" s="35">
        <v>81</v>
      </c>
      <c r="Y2695" s="35">
        <v>0</v>
      </c>
      <c r="Z2695" s="35">
        <v>0</v>
      </c>
      <c r="AA2695" s="34">
        <v>304</v>
      </c>
      <c r="AB2695" s="34">
        <v>0</v>
      </c>
      <c r="AC2695" s="34">
        <v>0</v>
      </c>
      <c r="AD2695" s="34">
        <v>0</v>
      </c>
      <c r="AE2695" s="34">
        <f t="shared" si="673"/>
        <v>304</v>
      </c>
      <c r="AF2695" s="34">
        <f t="shared" si="674"/>
        <v>0.974358974358974</v>
      </c>
      <c r="AG2695" s="34">
        <f t="shared" si="675"/>
        <v>1.05190311418685</v>
      </c>
      <c r="AH2695" s="34">
        <v>720</v>
      </c>
      <c r="AI2695" s="34">
        <v>0</v>
      </c>
      <c r="AJ2695" s="35">
        <v>5040</v>
      </c>
      <c r="AK2695" s="35">
        <v>273</v>
      </c>
      <c r="AL2695" s="35">
        <v>298</v>
      </c>
      <c r="AM2695" s="34">
        <v>0.6</v>
      </c>
      <c r="AN2695" s="34">
        <f t="shared" si="676"/>
        <v>173.4</v>
      </c>
      <c r="AO2695" s="35">
        <v>240</v>
      </c>
      <c r="AP2695" s="35">
        <v>240</v>
      </c>
      <c r="AQ2695" t="s">
        <v>82</v>
      </c>
      <c r="AR2695">
        <v>8</v>
      </c>
      <c r="AS2695" s="34">
        <v>0.033333333333333</v>
      </c>
      <c r="AT2695" t="s">
        <v>83</v>
      </c>
      <c r="AU2695" s="35">
        <f t="shared" ref="AU2695:AU2758" si="686">IF(OR(H2695="PINDAH DISTRIBUTOR",H2695="PESTA NO BUFFER",H2695="PESTA"),0,IF(AL2695+AN2695&lt;AE2695,0,IF((0.75*((AL2695+AN2695)-AE2695))&lt;0,0,0.75*((AL2695+AN2695)-AE2695))))</f>
        <v>125.55</v>
      </c>
      <c r="AV2695" s="35">
        <f t="shared" si="677"/>
        <v>240</v>
      </c>
      <c r="AW2695" s="35">
        <f t="shared" si="678"/>
        <v>1.88235294117647</v>
      </c>
      <c r="AX2695" s="35">
        <f t="shared" si="679"/>
        <v>0.85121107266436</v>
      </c>
      <c r="AY2695" s="35">
        <f t="shared" si="680"/>
        <v>240</v>
      </c>
      <c r="AZ2695" s="35">
        <f t="shared" si="681"/>
        <v>240</v>
      </c>
      <c r="BA2695" s="27" t="str">
        <f t="shared" si="682"/>
        <v>3</v>
      </c>
      <c r="BB2695" s="34">
        <v>0.00015059</v>
      </c>
      <c r="BC2695" s="34">
        <f t="shared" si="683"/>
        <v>0.0361416</v>
      </c>
      <c r="BD2695" s="34" t="e">
        <f t="shared" si="684"/>
        <v>#REF!</v>
      </c>
      <c r="BE2695" s="34">
        <v>0.08</v>
      </c>
      <c r="BF2695" s="34">
        <f t="shared" ref="BF2695:BF2758" si="687">BE2695*AY2695</f>
        <v>19.2</v>
      </c>
      <c r="BG2695" s="34" t="e">
        <f t="shared" si="685"/>
        <v>#REF!</v>
      </c>
      <c r="BH2695" t="str">
        <f>IF(AT2695="UDARA","U","N")&amp;LEFT($C$4,2)&amp;MID($C$4,4,2)&amp;LEFT(A2695,3)&amp;MID(E2695,2,2)&amp;VLOOKUP(E2695,Acuan_Reference!C:L,10,0)</f>
        <v>N1501BGR71S2</v>
      </c>
      <c r="BI2695" t="s">
        <v>84</v>
      </c>
      <c r="BJ2695" t="s">
        <v>119</v>
      </c>
      <c r="BK2695" t="s">
        <v>86</v>
      </c>
      <c r="BL2695" t="s">
        <v>87</v>
      </c>
    </row>
    <row r="2696" hidden="1" spans="1:64">
      <c r="A2696" t="s">
        <v>89</v>
      </c>
      <c r="B2696" t="s">
        <v>75</v>
      </c>
      <c r="C2696" t="s">
        <v>76</v>
      </c>
      <c r="D2696" t="s">
        <v>180</v>
      </c>
      <c r="E2696" t="s">
        <v>318</v>
      </c>
      <c r="F2696" t="s">
        <v>319</v>
      </c>
      <c r="G2696" t="s">
        <v>118</v>
      </c>
      <c r="H2696" t="s">
        <v>81</v>
      </c>
      <c r="I2696" s="34">
        <v>11220</v>
      </c>
      <c r="J2696" s="35">
        <v>0</v>
      </c>
      <c r="K2696" s="35">
        <v>0</v>
      </c>
      <c r="L2696" s="35">
        <v>0</v>
      </c>
      <c r="M2696" s="35">
        <v>0</v>
      </c>
      <c r="N2696" s="35">
        <v>0</v>
      </c>
      <c r="O2696" s="35">
        <v>0</v>
      </c>
      <c r="P2696" s="35">
        <v>0</v>
      </c>
      <c r="Q2696" s="35">
        <v>0</v>
      </c>
      <c r="R2696" s="35">
        <v>0</v>
      </c>
      <c r="S2696" s="35">
        <v>0</v>
      </c>
      <c r="T2696" s="35">
        <v>0</v>
      </c>
      <c r="U2696" s="35">
        <v>0</v>
      </c>
      <c r="V2696" s="34">
        <v>0</v>
      </c>
      <c r="W2696" s="34">
        <f t="shared" si="672"/>
        <v>0</v>
      </c>
      <c r="X2696" s="35">
        <v>0</v>
      </c>
      <c r="Y2696" s="35">
        <v>0</v>
      </c>
      <c r="Z2696" s="35">
        <v>0</v>
      </c>
      <c r="AA2696" s="34">
        <v>0</v>
      </c>
      <c r="AB2696" s="34">
        <v>0</v>
      </c>
      <c r="AC2696" s="34">
        <v>0</v>
      </c>
      <c r="AD2696" s="34">
        <v>0</v>
      </c>
      <c r="AE2696" s="34">
        <f t="shared" si="673"/>
        <v>0</v>
      </c>
      <c r="AF2696" s="34">
        <f t="shared" si="674"/>
        <v>9999</v>
      </c>
      <c r="AG2696" s="34">
        <f t="shared" si="675"/>
        <v>9999</v>
      </c>
      <c r="AH2696" s="34">
        <v>720</v>
      </c>
      <c r="AI2696" s="34">
        <v>0</v>
      </c>
      <c r="AJ2696" s="35">
        <v>5040</v>
      </c>
      <c r="AK2696" s="35">
        <v>0</v>
      </c>
      <c r="AL2696" s="35">
        <v>0</v>
      </c>
      <c r="AM2696" s="34">
        <v>1.3</v>
      </c>
      <c r="AN2696" s="34">
        <f t="shared" si="676"/>
        <v>0</v>
      </c>
      <c r="AO2696" s="35">
        <v>240</v>
      </c>
      <c r="AP2696" s="35">
        <v>240</v>
      </c>
      <c r="AQ2696" t="s">
        <v>82</v>
      </c>
      <c r="AR2696">
        <v>4</v>
      </c>
      <c r="AS2696" s="34">
        <v>0.53333333333333</v>
      </c>
      <c r="AT2696" t="s">
        <v>83</v>
      </c>
      <c r="AU2696" s="35">
        <f t="shared" si="686"/>
        <v>0</v>
      </c>
      <c r="AV2696" s="35">
        <f t="shared" si="677"/>
        <v>0</v>
      </c>
      <c r="AW2696" s="35">
        <f t="shared" si="678"/>
        <v>9999</v>
      </c>
      <c r="AX2696" s="35">
        <f t="shared" si="679"/>
        <v>9999</v>
      </c>
      <c r="AY2696" s="35">
        <f t="shared" si="680"/>
        <v>0</v>
      </c>
      <c r="AZ2696" s="35">
        <f t="shared" si="681"/>
        <v>0</v>
      </c>
      <c r="BA2696" s="27" t="str">
        <f t="shared" si="682"/>
        <v>Kelipatan Kirim/Master box &gt; 3x FC+index</v>
      </c>
      <c r="BB2696" s="34">
        <v>0.00015059</v>
      </c>
      <c r="BC2696" s="34">
        <f t="shared" si="683"/>
        <v>0</v>
      </c>
      <c r="BD2696" s="34" t="e">
        <f t="shared" si="684"/>
        <v>#REF!</v>
      </c>
      <c r="BE2696" s="34">
        <v>0.08</v>
      </c>
      <c r="BF2696" s="34">
        <f t="shared" si="687"/>
        <v>0</v>
      </c>
      <c r="BG2696" s="34" t="e">
        <f t="shared" si="685"/>
        <v>#REF!</v>
      </c>
      <c r="BH2696" t="str">
        <f>IF(AT2696="UDARA","U","N")&amp;LEFT($C$4,2)&amp;MID($C$4,4,2)&amp;LEFT(A2696,3)&amp;MID(E2696,2,2)&amp;VLOOKUP(E2696,Acuan_Reference!C:L,10,0)</f>
        <v>N1501BJM71S2</v>
      </c>
      <c r="BI2696" t="s">
        <v>84</v>
      </c>
      <c r="BJ2696" t="s">
        <v>119</v>
      </c>
      <c r="BK2696" t="s">
        <v>86</v>
      </c>
      <c r="BL2696" t="s">
        <v>87</v>
      </c>
    </row>
    <row r="2697" hidden="1" spans="1:64">
      <c r="A2697" t="s">
        <v>90</v>
      </c>
      <c r="B2697" t="s">
        <v>75</v>
      </c>
      <c r="C2697" t="s">
        <v>76</v>
      </c>
      <c r="D2697" t="s">
        <v>180</v>
      </c>
      <c r="E2697" t="s">
        <v>318</v>
      </c>
      <c r="F2697" t="s">
        <v>319</v>
      </c>
      <c r="G2697" t="s">
        <v>118</v>
      </c>
      <c r="H2697" t="s">
        <v>81</v>
      </c>
      <c r="I2697" s="34">
        <v>11220</v>
      </c>
      <c r="J2697" s="35">
        <v>330</v>
      </c>
      <c r="K2697" s="35">
        <v>1081</v>
      </c>
      <c r="L2697" s="35">
        <v>558</v>
      </c>
      <c r="M2697" s="35">
        <v>294</v>
      </c>
      <c r="N2697" s="35">
        <v>1013</v>
      </c>
      <c r="O2697" s="35">
        <v>400</v>
      </c>
      <c r="P2697" s="35">
        <v>1399</v>
      </c>
      <c r="Q2697" s="35">
        <v>752</v>
      </c>
      <c r="R2697" s="35">
        <v>818</v>
      </c>
      <c r="S2697" s="35">
        <v>869</v>
      </c>
      <c r="T2697" s="35">
        <v>609</v>
      </c>
      <c r="U2697" s="35">
        <v>1117</v>
      </c>
      <c r="V2697" s="34">
        <v>865</v>
      </c>
      <c r="W2697" s="34">
        <f t="shared" si="672"/>
        <v>778.333333333333</v>
      </c>
      <c r="X2697" s="35">
        <v>478</v>
      </c>
      <c r="Y2697" s="35">
        <v>0</v>
      </c>
      <c r="Z2697" s="35">
        <v>0</v>
      </c>
      <c r="AA2697" s="34">
        <v>222</v>
      </c>
      <c r="AB2697" s="34">
        <v>0</v>
      </c>
      <c r="AC2697" s="34">
        <v>0</v>
      </c>
      <c r="AD2697" s="34">
        <v>0</v>
      </c>
      <c r="AE2697" s="34">
        <f t="shared" si="673"/>
        <v>222</v>
      </c>
      <c r="AF2697" s="34">
        <f t="shared" si="674"/>
        <v>0.256647398843931</v>
      </c>
      <c r="AG2697" s="34">
        <f t="shared" si="675"/>
        <v>0.285224839400428</v>
      </c>
      <c r="AH2697" s="34">
        <v>720</v>
      </c>
      <c r="AI2697" s="34">
        <v>0</v>
      </c>
      <c r="AJ2697" s="35">
        <v>5040</v>
      </c>
      <c r="AK2697" s="35">
        <v>768</v>
      </c>
      <c r="AL2697" s="35">
        <v>609</v>
      </c>
      <c r="AM2697" s="34">
        <v>0.6</v>
      </c>
      <c r="AN2697" s="34">
        <f t="shared" si="676"/>
        <v>467</v>
      </c>
      <c r="AO2697" s="35">
        <v>240</v>
      </c>
      <c r="AP2697" s="35">
        <v>240</v>
      </c>
      <c r="AQ2697" t="s">
        <v>82</v>
      </c>
      <c r="AR2697">
        <v>12</v>
      </c>
      <c r="AS2697" s="34">
        <v>0.033333333333333</v>
      </c>
      <c r="AT2697" t="s">
        <v>83</v>
      </c>
      <c r="AU2697" s="35">
        <f t="shared" si="686"/>
        <v>640.5</v>
      </c>
      <c r="AV2697" s="35">
        <f t="shared" si="677"/>
        <v>720</v>
      </c>
      <c r="AW2697" s="35">
        <f t="shared" si="678"/>
        <v>1.21027837259101</v>
      </c>
      <c r="AX2697" s="35">
        <f t="shared" si="679"/>
        <v>0.427837259100642</v>
      </c>
      <c r="AY2697" s="35">
        <f t="shared" si="680"/>
        <v>720</v>
      </c>
      <c r="AZ2697" s="35">
        <f t="shared" si="681"/>
        <v>720</v>
      </c>
      <c r="BA2697" s="27" t="str">
        <f t="shared" si="682"/>
        <v>2</v>
      </c>
      <c r="BB2697" s="34">
        <v>0.00015059</v>
      </c>
      <c r="BC2697" s="34">
        <f t="shared" si="683"/>
        <v>0.1084248</v>
      </c>
      <c r="BD2697" s="34" t="e">
        <f t="shared" si="684"/>
        <v>#REF!</v>
      </c>
      <c r="BE2697" s="34">
        <v>0.08</v>
      </c>
      <c r="BF2697" s="34">
        <f t="shared" si="687"/>
        <v>57.6</v>
      </c>
      <c r="BG2697" s="34" t="e">
        <f t="shared" si="685"/>
        <v>#REF!</v>
      </c>
      <c r="BH2697" t="str">
        <f>IF(AT2697="UDARA","U","N")&amp;LEFT($C$4,2)&amp;MID($C$4,4,2)&amp;LEFT(A2697,3)&amp;MID(E2697,2,2)&amp;VLOOKUP(E2697,Acuan_Reference!C:L,10,0)</f>
        <v>N1501BKS71S2</v>
      </c>
      <c r="BI2697" t="s">
        <v>84</v>
      </c>
      <c r="BJ2697" t="s">
        <v>119</v>
      </c>
      <c r="BK2697" t="s">
        <v>86</v>
      </c>
      <c r="BL2697" t="s">
        <v>87</v>
      </c>
    </row>
    <row r="2698" hidden="1" spans="1:64">
      <c r="A2698" t="s">
        <v>91</v>
      </c>
      <c r="B2698" t="s">
        <v>75</v>
      </c>
      <c r="C2698" t="s">
        <v>76</v>
      </c>
      <c r="D2698" t="s">
        <v>180</v>
      </c>
      <c r="E2698" t="s">
        <v>318</v>
      </c>
      <c r="F2698" t="s">
        <v>319</v>
      </c>
      <c r="G2698" t="s">
        <v>118</v>
      </c>
      <c r="H2698" t="s">
        <v>81</v>
      </c>
      <c r="I2698" s="34">
        <v>11220</v>
      </c>
      <c r="J2698" s="35">
        <v>0</v>
      </c>
      <c r="K2698" s="35">
        <v>0</v>
      </c>
      <c r="L2698" s="35">
        <v>0</v>
      </c>
      <c r="M2698" s="35">
        <v>0</v>
      </c>
      <c r="N2698" s="35">
        <v>3</v>
      </c>
      <c r="O2698" s="35">
        <v>21</v>
      </c>
      <c r="P2698" s="35">
        <v>42</v>
      </c>
      <c r="Q2698" s="35">
        <v>3</v>
      </c>
      <c r="R2698" s="35">
        <v>9</v>
      </c>
      <c r="S2698" s="35">
        <v>9</v>
      </c>
      <c r="T2698" s="35">
        <v>6</v>
      </c>
      <c r="U2698" s="35">
        <v>6</v>
      </c>
      <c r="V2698" s="34">
        <v>7</v>
      </c>
      <c r="W2698" s="34">
        <f t="shared" si="672"/>
        <v>6.33333333333333</v>
      </c>
      <c r="X2698" s="35">
        <v>3</v>
      </c>
      <c r="Y2698" s="35">
        <v>0</v>
      </c>
      <c r="Z2698" s="35">
        <v>0</v>
      </c>
      <c r="AA2698" s="34">
        <v>136</v>
      </c>
      <c r="AB2698" s="34">
        <v>0</v>
      </c>
      <c r="AC2698" s="34">
        <v>0</v>
      </c>
      <c r="AD2698" s="34">
        <v>0</v>
      </c>
      <c r="AE2698" s="34">
        <f t="shared" si="673"/>
        <v>136</v>
      </c>
      <c r="AF2698" s="34">
        <f t="shared" si="674"/>
        <v>19.4285714285714</v>
      </c>
      <c r="AG2698" s="34">
        <f t="shared" si="675"/>
        <v>21.4736842105263</v>
      </c>
      <c r="AH2698" s="34">
        <v>720</v>
      </c>
      <c r="AI2698" s="34">
        <v>0</v>
      </c>
      <c r="AJ2698" s="35">
        <v>5040</v>
      </c>
      <c r="AK2698" s="35">
        <v>7</v>
      </c>
      <c r="AL2698" s="35">
        <v>7</v>
      </c>
      <c r="AM2698" s="34">
        <v>0.9</v>
      </c>
      <c r="AN2698" s="34">
        <f t="shared" si="676"/>
        <v>5.7</v>
      </c>
      <c r="AO2698" s="35">
        <v>240</v>
      </c>
      <c r="AP2698" s="35">
        <v>240</v>
      </c>
      <c r="AQ2698" t="s">
        <v>82</v>
      </c>
      <c r="AR2698">
        <v>4</v>
      </c>
      <c r="AS2698" s="34">
        <v>0.13333333333333</v>
      </c>
      <c r="AT2698" t="s">
        <v>83</v>
      </c>
      <c r="AU2698" s="35">
        <f t="shared" si="686"/>
        <v>0</v>
      </c>
      <c r="AV2698" s="35">
        <f t="shared" si="677"/>
        <v>0</v>
      </c>
      <c r="AW2698" s="35">
        <f t="shared" si="678"/>
        <v>21.4736842105263</v>
      </c>
      <c r="AX2698" s="35">
        <f t="shared" si="679"/>
        <v>20.3684210526316</v>
      </c>
      <c r="AY2698" s="35">
        <f t="shared" si="680"/>
        <v>0</v>
      </c>
      <c r="AZ2698" s="35">
        <f t="shared" si="681"/>
        <v>0</v>
      </c>
      <c r="BA2698" s="27" t="str">
        <f t="shared" si="682"/>
        <v>Kelipatan Kirim/Master box &gt; 3x FC+index</v>
      </c>
      <c r="BB2698" s="34">
        <v>0.00015059</v>
      </c>
      <c r="BC2698" s="34">
        <f t="shared" si="683"/>
        <v>0</v>
      </c>
      <c r="BD2698" s="34" t="e">
        <f t="shared" si="684"/>
        <v>#REF!</v>
      </c>
      <c r="BE2698" s="34">
        <v>0.08</v>
      </c>
      <c r="BF2698" s="34">
        <f t="shared" si="687"/>
        <v>0</v>
      </c>
      <c r="BG2698" s="34" t="e">
        <f t="shared" si="685"/>
        <v>#REF!</v>
      </c>
      <c r="BH2698" t="str">
        <f>IF(AT2698="UDARA","U","N")&amp;LEFT($C$4,2)&amp;MID($C$4,4,2)&amp;LEFT(A2698,3)&amp;MID(E2698,2,2)&amp;VLOOKUP(E2698,Acuan_Reference!C:L,10,0)</f>
        <v>N1501BLP71S2</v>
      </c>
      <c r="BI2698" t="s">
        <v>84</v>
      </c>
      <c r="BJ2698" t="s">
        <v>119</v>
      </c>
      <c r="BK2698" t="s">
        <v>86</v>
      </c>
      <c r="BL2698" t="s">
        <v>87</v>
      </c>
    </row>
    <row r="2699" hidden="1" spans="1:64">
      <c r="A2699" t="s">
        <v>92</v>
      </c>
      <c r="B2699" t="s">
        <v>75</v>
      </c>
      <c r="C2699" t="s">
        <v>76</v>
      </c>
      <c r="D2699" t="s">
        <v>180</v>
      </c>
      <c r="E2699" t="s">
        <v>318</v>
      </c>
      <c r="F2699" t="s">
        <v>319</v>
      </c>
      <c r="G2699" t="s">
        <v>118</v>
      </c>
      <c r="H2699" t="s">
        <v>81</v>
      </c>
      <c r="I2699" s="34">
        <v>11220</v>
      </c>
      <c r="J2699" s="35">
        <v>0</v>
      </c>
      <c r="K2699" s="35">
        <v>0</v>
      </c>
      <c r="L2699" s="35">
        <v>0</v>
      </c>
      <c r="M2699" s="35">
        <v>-2</v>
      </c>
      <c r="N2699" s="35">
        <v>0</v>
      </c>
      <c r="O2699" s="35">
        <v>0</v>
      </c>
      <c r="P2699" s="35">
        <v>0</v>
      </c>
      <c r="Q2699" s="35">
        <v>0</v>
      </c>
      <c r="R2699" s="35">
        <v>0</v>
      </c>
      <c r="S2699" s="35">
        <v>0</v>
      </c>
      <c r="T2699" s="35">
        <v>0</v>
      </c>
      <c r="U2699" s="35">
        <v>0</v>
      </c>
      <c r="V2699" s="34">
        <v>0</v>
      </c>
      <c r="W2699" s="34">
        <f t="shared" si="672"/>
        <v>0</v>
      </c>
      <c r="X2699" s="35">
        <v>0</v>
      </c>
      <c r="Y2699" s="35">
        <v>0</v>
      </c>
      <c r="Z2699" s="35">
        <v>0</v>
      </c>
      <c r="AA2699" s="34">
        <v>0</v>
      </c>
      <c r="AB2699" s="34">
        <v>0</v>
      </c>
      <c r="AC2699" s="34">
        <v>0</v>
      </c>
      <c r="AD2699" s="34">
        <v>0</v>
      </c>
      <c r="AE2699" s="34">
        <f t="shared" si="673"/>
        <v>0</v>
      </c>
      <c r="AF2699" s="34">
        <f t="shared" si="674"/>
        <v>9999</v>
      </c>
      <c r="AG2699" s="34">
        <f t="shared" si="675"/>
        <v>9999</v>
      </c>
      <c r="AH2699" s="34">
        <v>720</v>
      </c>
      <c r="AI2699" s="34">
        <v>0</v>
      </c>
      <c r="AJ2699" s="35">
        <v>5040</v>
      </c>
      <c r="AK2699" s="35">
        <v>0</v>
      </c>
      <c r="AL2699" s="35">
        <v>0</v>
      </c>
      <c r="AM2699" s="34">
        <v>1.5</v>
      </c>
      <c r="AN2699" s="34">
        <f t="shared" si="676"/>
        <v>0</v>
      </c>
      <c r="AO2699" s="35">
        <v>240</v>
      </c>
      <c r="AP2699" s="35">
        <v>240</v>
      </c>
      <c r="AQ2699" t="s">
        <v>82</v>
      </c>
      <c r="AR2699">
        <v>2</v>
      </c>
      <c r="AS2699" s="34">
        <v>0.53333333333333</v>
      </c>
      <c r="AT2699" t="s">
        <v>83</v>
      </c>
      <c r="AU2699" s="35">
        <f t="shared" si="686"/>
        <v>0</v>
      </c>
      <c r="AV2699" s="35">
        <f t="shared" si="677"/>
        <v>0</v>
      </c>
      <c r="AW2699" s="35">
        <f t="shared" si="678"/>
        <v>9999</v>
      </c>
      <c r="AX2699" s="35">
        <f t="shared" si="679"/>
        <v>9999</v>
      </c>
      <c r="AY2699" s="35">
        <f t="shared" si="680"/>
        <v>0</v>
      </c>
      <c r="AZ2699" s="35">
        <f t="shared" si="681"/>
        <v>0</v>
      </c>
      <c r="BA2699" s="27" t="str">
        <f t="shared" si="682"/>
        <v>Kelipatan Kirim/Master box &gt; 3x FC+index</v>
      </c>
      <c r="BB2699" s="34">
        <v>0.00015059</v>
      </c>
      <c r="BC2699" s="34">
        <f t="shared" si="683"/>
        <v>0</v>
      </c>
      <c r="BD2699" s="34" t="e">
        <f t="shared" si="684"/>
        <v>#REF!</v>
      </c>
      <c r="BE2699" s="34">
        <v>0.08</v>
      </c>
      <c r="BF2699" s="34">
        <f t="shared" si="687"/>
        <v>0</v>
      </c>
      <c r="BG2699" s="34" t="e">
        <f t="shared" si="685"/>
        <v>#REF!</v>
      </c>
      <c r="BH2699" t="str">
        <f>IF(AT2699="UDARA","U","N")&amp;LEFT($C$4,2)&amp;MID($C$4,4,2)&amp;LEFT(A2699,3)&amp;MID(E2699,2,2)&amp;VLOOKUP(E2699,Acuan_Reference!C:L,10,0)</f>
        <v>N1501BTM71S2</v>
      </c>
      <c r="BI2699" t="s">
        <v>84</v>
      </c>
      <c r="BJ2699" t="s">
        <v>119</v>
      </c>
      <c r="BK2699" t="s">
        <v>86</v>
      </c>
      <c r="BL2699" t="s">
        <v>87</v>
      </c>
    </row>
    <row r="2700" hidden="1" spans="1:64">
      <c r="A2700" t="s">
        <v>93</v>
      </c>
      <c r="B2700" t="s">
        <v>75</v>
      </c>
      <c r="C2700" t="s">
        <v>76</v>
      </c>
      <c r="D2700" t="s">
        <v>180</v>
      </c>
      <c r="E2700" t="s">
        <v>318</v>
      </c>
      <c r="F2700" t="s">
        <v>319</v>
      </c>
      <c r="G2700" t="s">
        <v>118</v>
      </c>
      <c r="H2700" t="s">
        <v>81</v>
      </c>
      <c r="I2700" s="34">
        <v>11220</v>
      </c>
      <c r="J2700" s="35">
        <v>0</v>
      </c>
      <c r="K2700" s="35">
        <v>0</v>
      </c>
      <c r="L2700" s="35">
        <v>0</v>
      </c>
      <c r="M2700" s="35">
        <v>0</v>
      </c>
      <c r="N2700" s="35">
        <v>0</v>
      </c>
      <c r="O2700" s="35">
        <v>54</v>
      </c>
      <c r="P2700" s="35">
        <v>64</v>
      </c>
      <c r="Q2700" s="35">
        <v>46</v>
      </c>
      <c r="R2700" s="35">
        <v>65</v>
      </c>
      <c r="S2700" s="35">
        <v>30</v>
      </c>
      <c r="T2700" s="35">
        <v>161</v>
      </c>
      <c r="U2700" s="35">
        <v>102</v>
      </c>
      <c r="V2700" s="34">
        <v>97.666666666667</v>
      </c>
      <c r="W2700" s="34">
        <f t="shared" si="672"/>
        <v>110.333333333333</v>
      </c>
      <c r="X2700" s="35">
        <v>72</v>
      </c>
      <c r="Y2700" s="35">
        <v>0</v>
      </c>
      <c r="Z2700" s="35">
        <v>0</v>
      </c>
      <c r="AA2700" s="34">
        <v>88</v>
      </c>
      <c r="AB2700" s="34">
        <v>0</v>
      </c>
      <c r="AC2700" s="34">
        <v>0</v>
      </c>
      <c r="AD2700" s="34">
        <v>0</v>
      </c>
      <c r="AE2700" s="34">
        <f t="shared" si="673"/>
        <v>88</v>
      </c>
      <c r="AF2700" s="34">
        <f t="shared" si="674"/>
        <v>0.90102389078498</v>
      </c>
      <c r="AG2700" s="34">
        <f t="shared" si="675"/>
        <v>0.797583081570997</v>
      </c>
      <c r="AH2700" s="34">
        <v>720</v>
      </c>
      <c r="AI2700" s="34">
        <v>0</v>
      </c>
      <c r="AJ2700" s="35">
        <v>5040</v>
      </c>
      <c r="AK2700" s="35">
        <v>45</v>
      </c>
      <c r="AL2700" s="35">
        <v>68</v>
      </c>
      <c r="AM2700" s="34">
        <v>0.8</v>
      </c>
      <c r="AN2700" s="34">
        <f t="shared" si="676"/>
        <v>88.2666666666667</v>
      </c>
      <c r="AO2700" s="35">
        <v>240</v>
      </c>
      <c r="AP2700" s="35">
        <v>240</v>
      </c>
      <c r="AQ2700" t="s">
        <v>82</v>
      </c>
      <c r="AR2700">
        <v>4</v>
      </c>
      <c r="AS2700" s="34">
        <v>0.066666666666667</v>
      </c>
      <c r="AT2700" t="s">
        <v>83</v>
      </c>
      <c r="AU2700" s="35">
        <f t="shared" si="686"/>
        <v>51.2</v>
      </c>
      <c r="AV2700" s="35">
        <f t="shared" si="677"/>
        <v>240</v>
      </c>
      <c r="AW2700" s="35">
        <f t="shared" si="678"/>
        <v>2.97280966767372</v>
      </c>
      <c r="AX2700" s="35">
        <f t="shared" si="679"/>
        <v>2.35649546827795</v>
      </c>
      <c r="AY2700" s="35">
        <f t="shared" si="680"/>
        <v>240</v>
      </c>
      <c r="AZ2700" s="35">
        <f t="shared" si="681"/>
        <v>240</v>
      </c>
      <c r="BA2700" s="27" t="str">
        <f t="shared" si="682"/>
        <v>3</v>
      </c>
      <c r="BB2700" s="34">
        <v>0.00015059</v>
      </c>
      <c r="BC2700" s="34">
        <f t="shared" si="683"/>
        <v>0.0361416</v>
      </c>
      <c r="BD2700" s="34" t="e">
        <f t="shared" si="684"/>
        <v>#REF!</v>
      </c>
      <c r="BE2700" s="34">
        <v>0.08</v>
      </c>
      <c r="BF2700" s="34">
        <f t="shared" si="687"/>
        <v>19.2</v>
      </c>
      <c r="BG2700" s="34" t="e">
        <f t="shared" si="685"/>
        <v>#REF!</v>
      </c>
      <c r="BH2700" t="str">
        <f>IF(AT2700="UDARA","U","N")&amp;LEFT($C$4,2)&amp;MID($C$4,4,2)&amp;LEFT(A2700,3)&amp;MID(E2700,2,2)&amp;VLOOKUP(E2700,Acuan_Reference!C:L,10,0)</f>
        <v>N1501CRB71S2</v>
      </c>
      <c r="BI2700" t="s">
        <v>84</v>
      </c>
      <c r="BJ2700" t="s">
        <v>119</v>
      </c>
      <c r="BK2700" t="s">
        <v>86</v>
      </c>
      <c r="BL2700" t="s">
        <v>87</v>
      </c>
    </row>
    <row r="2701" hidden="1" spans="1:64">
      <c r="A2701" t="s">
        <v>94</v>
      </c>
      <c r="B2701" t="s">
        <v>75</v>
      </c>
      <c r="C2701" t="s">
        <v>76</v>
      </c>
      <c r="D2701" t="s">
        <v>180</v>
      </c>
      <c r="E2701" t="s">
        <v>318</v>
      </c>
      <c r="F2701" t="s">
        <v>319</v>
      </c>
      <c r="G2701" t="s">
        <v>118</v>
      </c>
      <c r="H2701" t="s">
        <v>81</v>
      </c>
      <c r="I2701" s="34">
        <v>11220</v>
      </c>
      <c r="J2701" s="35">
        <v>0</v>
      </c>
      <c r="K2701" s="35">
        <v>0</v>
      </c>
      <c r="L2701" s="35">
        <v>0</v>
      </c>
      <c r="M2701" s="35">
        <v>0</v>
      </c>
      <c r="N2701" s="35">
        <v>0</v>
      </c>
      <c r="O2701" s="35">
        <v>0</v>
      </c>
      <c r="P2701" s="35">
        <v>0</v>
      </c>
      <c r="Q2701" s="35">
        <v>0</v>
      </c>
      <c r="R2701" s="35">
        <v>0</v>
      </c>
      <c r="S2701" s="35">
        <v>0</v>
      </c>
      <c r="T2701" s="35">
        <v>0</v>
      </c>
      <c r="U2701" s="35">
        <v>0</v>
      </c>
      <c r="V2701" s="34">
        <v>0</v>
      </c>
      <c r="W2701" s="34">
        <f t="shared" si="672"/>
        <v>0</v>
      </c>
      <c r="X2701" s="35">
        <v>0</v>
      </c>
      <c r="Y2701" s="35">
        <v>0</v>
      </c>
      <c r="Z2701" s="35">
        <v>0</v>
      </c>
      <c r="AA2701" s="34">
        <v>0</v>
      </c>
      <c r="AB2701" s="34">
        <v>0</v>
      </c>
      <c r="AC2701" s="34">
        <v>0</v>
      </c>
      <c r="AD2701" s="34">
        <v>0</v>
      </c>
      <c r="AE2701" s="34">
        <f t="shared" si="673"/>
        <v>0</v>
      </c>
      <c r="AF2701" s="34">
        <f t="shared" si="674"/>
        <v>9999</v>
      </c>
      <c r="AG2701" s="34">
        <f t="shared" si="675"/>
        <v>9999</v>
      </c>
      <c r="AH2701" s="34">
        <v>720</v>
      </c>
      <c r="AI2701" s="34">
        <v>0</v>
      </c>
      <c r="AJ2701" s="35">
        <v>5040</v>
      </c>
      <c r="AK2701" s="35">
        <v>0</v>
      </c>
      <c r="AL2701" s="35">
        <v>0</v>
      </c>
      <c r="AM2701" s="34">
        <v>0.8</v>
      </c>
      <c r="AN2701" s="34">
        <f t="shared" si="676"/>
        <v>0</v>
      </c>
      <c r="AO2701" s="35">
        <v>240</v>
      </c>
      <c r="AP2701" s="35">
        <v>240</v>
      </c>
      <c r="AQ2701" t="s">
        <v>82</v>
      </c>
      <c r="AR2701">
        <v>8</v>
      </c>
      <c r="AS2701" s="34">
        <v>0.13333333333333</v>
      </c>
      <c r="AT2701" t="s">
        <v>83</v>
      </c>
      <c r="AU2701" s="35">
        <f t="shared" si="686"/>
        <v>0</v>
      </c>
      <c r="AV2701" s="35">
        <f t="shared" si="677"/>
        <v>0</v>
      </c>
      <c r="AW2701" s="35">
        <f t="shared" si="678"/>
        <v>9999</v>
      </c>
      <c r="AX2701" s="35">
        <f t="shared" si="679"/>
        <v>9999</v>
      </c>
      <c r="AY2701" s="35">
        <f t="shared" si="680"/>
        <v>0</v>
      </c>
      <c r="AZ2701" s="35">
        <f t="shared" si="681"/>
        <v>0</v>
      </c>
      <c r="BA2701" s="27" t="str">
        <f t="shared" si="682"/>
        <v>Kelipatan Kirim/Master box &gt; 3x FC+index</v>
      </c>
      <c r="BB2701" s="34">
        <v>0.00015059</v>
      </c>
      <c r="BC2701" s="34">
        <f t="shared" si="683"/>
        <v>0</v>
      </c>
      <c r="BD2701" s="34" t="e">
        <f t="shared" si="684"/>
        <v>#REF!</v>
      </c>
      <c r="BE2701" s="34">
        <v>0.08</v>
      </c>
      <c r="BF2701" s="34">
        <f t="shared" si="687"/>
        <v>0</v>
      </c>
      <c r="BG2701" s="34" t="e">
        <f t="shared" si="685"/>
        <v>#REF!</v>
      </c>
      <c r="BH2701" t="str">
        <f>IF(AT2701="UDARA","U","N")&amp;LEFT($C$4,2)&amp;MID($C$4,4,2)&amp;LEFT(A2701,3)&amp;MID(E2701,2,2)&amp;VLOOKUP(E2701,Acuan_Reference!C:L,10,0)</f>
        <v>N1501DPS71S2</v>
      </c>
      <c r="BI2701" t="s">
        <v>84</v>
      </c>
      <c r="BJ2701" t="s">
        <v>119</v>
      </c>
      <c r="BK2701" t="s">
        <v>86</v>
      </c>
      <c r="BL2701" t="s">
        <v>87</v>
      </c>
    </row>
    <row r="2702" hidden="1" spans="1:64">
      <c r="A2702" t="s">
        <v>95</v>
      </c>
      <c r="B2702" t="s">
        <v>75</v>
      </c>
      <c r="C2702" t="s">
        <v>76</v>
      </c>
      <c r="D2702" t="s">
        <v>180</v>
      </c>
      <c r="E2702" t="s">
        <v>318</v>
      </c>
      <c r="F2702" t="s">
        <v>319</v>
      </c>
      <c r="G2702" t="s">
        <v>118</v>
      </c>
      <c r="H2702" t="s">
        <v>81</v>
      </c>
      <c r="I2702" s="34">
        <v>11220</v>
      </c>
      <c r="J2702" s="35">
        <v>210</v>
      </c>
      <c r="K2702" s="35">
        <v>248</v>
      </c>
      <c r="L2702" s="35">
        <v>208</v>
      </c>
      <c r="M2702" s="35">
        <v>35</v>
      </c>
      <c r="N2702" s="35">
        <v>195</v>
      </c>
      <c r="O2702" s="35">
        <v>406</v>
      </c>
      <c r="P2702" s="35">
        <v>302</v>
      </c>
      <c r="Q2702" s="35">
        <v>72</v>
      </c>
      <c r="R2702" s="35">
        <v>48</v>
      </c>
      <c r="S2702" s="35">
        <v>515</v>
      </c>
      <c r="T2702" s="35">
        <v>186</v>
      </c>
      <c r="U2702" s="35">
        <v>616</v>
      </c>
      <c r="V2702" s="34">
        <v>439</v>
      </c>
      <c r="W2702" s="34">
        <f t="shared" si="672"/>
        <v>333.666666666667</v>
      </c>
      <c r="X2702" s="35">
        <v>132</v>
      </c>
      <c r="Y2702" s="35">
        <v>0</v>
      </c>
      <c r="Z2702" s="35">
        <v>0</v>
      </c>
      <c r="AA2702" s="34">
        <v>185</v>
      </c>
      <c r="AB2702" s="34">
        <v>0</v>
      </c>
      <c r="AC2702" s="34">
        <v>0</v>
      </c>
      <c r="AD2702" s="34">
        <v>0</v>
      </c>
      <c r="AE2702" s="34">
        <f t="shared" si="673"/>
        <v>185</v>
      </c>
      <c r="AF2702" s="34">
        <f t="shared" si="674"/>
        <v>0.421412300683371</v>
      </c>
      <c r="AG2702" s="34">
        <f t="shared" si="675"/>
        <v>0.554445554445554</v>
      </c>
      <c r="AH2702" s="34">
        <v>720</v>
      </c>
      <c r="AI2702" s="34">
        <v>0</v>
      </c>
      <c r="AJ2702" s="35">
        <v>5040</v>
      </c>
      <c r="AK2702" s="35">
        <v>201</v>
      </c>
      <c r="AL2702" s="35">
        <v>199</v>
      </c>
      <c r="AM2702" s="34">
        <v>0.25</v>
      </c>
      <c r="AN2702" s="34">
        <f t="shared" si="676"/>
        <v>83.4166666666667</v>
      </c>
      <c r="AO2702" s="35">
        <v>240</v>
      </c>
      <c r="AP2702" s="35">
        <v>240</v>
      </c>
      <c r="AQ2702" t="s">
        <v>82</v>
      </c>
      <c r="AR2702">
        <v>12</v>
      </c>
      <c r="AS2702" s="34">
        <v>0.033333333333333</v>
      </c>
      <c r="AT2702" t="s">
        <v>83</v>
      </c>
      <c r="AU2702" s="35">
        <f t="shared" si="686"/>
        <v>73.0625</v>
      </c>
      <c r="AV2702" s="35">
        <f t="shared" si="677"/>
        <v>240</v>
      </c>
      <c r="AW2702" s="35">
        <f t="shared" si="678"/>
        <v>1.27372627372627</v>
      </c>
      <c r="AX2702" s="35">
        <f t="shared" si="679"/>
        <v>0.677322677322677</v>
      </c>
      <c r="AY2702" s="35">
        <f t="shared" si="680"/>
        <v>240</v>
      </c>
      <c r="AZ2702" s="35">
        <f t="shared" si="681"/>
        <v>240</v>
      </c>
      <c r="BA2702" s="27" t="str">
        <f t="shared" si="682"/>
        <v>3</v>
      </c>
      <c r="BB2702" s="34">
        <v>0.00015059</v>
      </c>
      <c r="BC2702" s="34">
        <f t="shared" si="683"/>
        <v>0.0361416</v>
      </c>
      <c r="BD2702" s="34" t="e">
        <f t="shared" si="684"/>
        <v>#REF!</v>
      </c>
      <c r="BE2702" s="34">
        <v>0.08</v>
      </c>
      <c r="BF2702" s="34">
        <f t="shared" si="687"/>
        <v>19.2</v>
      </c>
      <c r="BG2702" s="34" t="e">
        <f t="shared" si="685"/>
        <v>#REF!</v>
      </c>
      <c r="BH2702" t="str">
        <f>IF(AT2702="UDARA","U","N")&amp;LEFT($C$4,2)&amp;MID($C$4,4,2)&amp;LEFT(A2702,3)&amp;MID(E2702,2,2)&amp;VLOOKUP(E2702,Acuan_Reference!C:L,10,0)</f>
        <v>N1501JAK71S2</v>
      </c>
      <c r="BI2702" t="s">
        <v>84</v>
      </c>
      <c r="BJ2702" t="s">
        <v>119</v>
      </c>
      <c r="BK2702" t="s">
        <v>86</v>
      </c>
      <c r="BL2702" t="s">
        <v>87</v>
      </c>
    </row>
    <row r="2703" hidden="1" spans="1:64">
      <c r="A2703" t="s">
        <v>96</v>
      </c>
      <c r="B2703" t="s">
        <v>75</v>
      </c>
      <c r="C2703" t="s">
        <v>76</v>
      </c>
      <c r="D2703" t="s">
        <v>180</v>
      </c>
      <c r="E2703" t="s">
        <v>318</v>
      </c>
      <c r="F2703" t="s">
        <v>319</v>
      </c>
      <c r="G2703" t="s">
        <v>118</v>
      </c>
      <c r="H2703" t="s">
        <v>81</v>
      </c>
      <c r="I2703" s="34">
        <v>11220</v>
      </c>
      <c r="J2703" s="35">
        <v>0</v>
      </c>
      <c r="K2703" s="35">
        <v>0</v>
      </c>
      <c r="L2703" s="35">
        <v>0</v>
      </c>
      <c r="M2703" s="35">
        <v>0</v>
      </c>
      <c r="N2703" s="35">
        <v>0</v>
      </c>
      <c r="O2703" s="35">
        <v>0</v>
      </c>
      <c r="P2703" s="35">
        <v>0</v>
      </c>
      <c r="Q2703" s="35">
        <v>0</v>
      </c>
      <c r="R2703" s="35">
        <v>0</v>
      </c>
      <c r="S2703" s="35">
        <v>0</v>
      </c>
      <c r="T2703" s="35">
        <v>0</v>
      </c>
      <c r="U2703" s="35">
        <v>0</v>
      </c>
      <c r="V2703" s="34">
        <v>0</v>
      </c>
      <c r="W2703" s="34">
        <f t="shared" si="672"/>
        <v>0</v>
      </c>
      <c r="X2703" s="35">
        <v>0</v>
      </c>
      <c r="Y2703" s="35">
        <v>0</v>
      </c>
      <c r="Z2703" s="35">
        <v>0</v>
      </c>
      <c r="AA2703" s="34">
        <v>0</v>
      </c>
      <c r="AB2703" s="34">
        <v>0</v>
      </c>
      <c r="AC2703" s="34">
        <v>0</v>
      </c>
      <c r="AD2703" s="34">
        <v>0</v>
      </c>
      <c r="AE2703" s="34">
        <f t="shared" si="673"/>
        <v>0</v>
      </c>
      <c r="AF2703" s="34">
        <f t="shared" si="674"/>
        <v>9999</v>
      </c>
      <c r="AG2703" s="34">
        <f t="shared" si="675"/>
        <v>9999</v>
      </c>
      <c r="AH2703" s="34">
        <v>720</v>
      </c>
      <c r="AI2703" s="34">
        <v>0</v>
      </c>
      <c r="AJ2703" s="35">
        <v>5040</v>
      </c>
      <c r="AK2703" s="35">
        <v>0</v>
      </c>
      <c r="AL2703" s="35">
        <v>0</v>
      </c>
      <c r="AM2703" s="34">
        <v>1.2</v>
      </c>
      <c r="AN2703" s="34">
        <f t="shared" si="676"/>
        <v>0</v>
      </c>
      <c r="AO2703" s="35">
        <v>240</v>
      </c>
      <c r="AP2703" s="35">
        <v>240</v>
      </c>
      <c r="AQ2703" t="s">
        <v>82</v>
      </c>
      <c r="AR2703">
        <v>2</v>
      </c>
      <c r="AS2703" s="34">
        <v>0.2</v>
      </c>
      <c r="AT2703" t="s">
        <v>83</v>
      </c>
      <c r="AU2703" s="35">
        <f t="shared" si="686"/>
        <v>0</v>
      </c>
      <c r="AV2703" s="35">
        <f t="shared" si="677"/>
        <v>0</v>
      </c>
      <c r="AW2703" s="35">
        <f t="shared" si="678"/>
        <v>9999</v>
      </c>
      <c r="AX2703" s="35">
        <f t="shared" si="679"/>
        <v>9999</v>
      </c>
      <c r="AY2703" s="35">
        <f t="shared" si="680"/>
        <v>0</v>
      </c>
      <c r="AZ2703" s="35">
        <f t="shared" si="681"/>
        <v>0</v>
      </c>
      <c r="BA2703" s="27" t="str">
        <f t="shared" si="682"/>
        <v>Kelipatan Kirim/Master box &gt; 3x FC+index</v>
      </c>
      <c r="BB2703" s="34">
        <v>0.00015059</v>
      </c>
      <c r="BC2703" s="34">
        <f t="shared" si="683"/>
        <v>0</v>
      </c>
      <c r="BD2703" s="34" t="e">
        <f t="shared" si="684"/>
        <v>#REF!</v>
      </c>
      <c r="BE2703" s="34">
        <v>0.08</v>
      </c>
      <c r="BF2703" s="34">
        <f t="shared" si="687"/>
        <v>0</v>
      </c>
      <c r="BG2703" s="34" t="e">
        <f t="shared" si="685"/>
        <v>#REF!</v>
      </c>
      <c r="BH2703" t="str">
        <f>IF(AT2703="UDARA","U","N")&amp;LEFT($C$4,2)&amp;MID($C$4,4,2)&amp;LEFT(A2703,3)&amp;MID(E2703,2,2)&amp;VLOOKUP(E2703,Acuan_Reference!C:L,10,0)</f>
        <v>N1501JBI71S2</v>
      </c>
      <c r="BI2703" t="s">
        <v>84</v>
      </c>
      <c r="BJ2703" t="s">
        <v>119</v>
      </c>
      <c r="BK2703" t="s">
        <v>86</v>
      </c>
      <c r="BL2703" t="s">
        <v>87</v>
      </c>
    </row>
    <row r="2704" hidden="1" spans="1:64">
      <c r="A2704" t="s">
        <v>97</v>
      </c>
      <c r="B2704" t="s">
        <v>75</v>
      </c>
      <c r="C2704" t="s">
        <v>76</v>
      </c>
      <c r="D2704" t="s">
        <v>180</v>
      </c>
      <c r="E2704" t="s">
        <v>318</v>
      </c>
      <c r="F2704" t="s">
        <v>319</v>
      </c>
      <c r="G2704" t="s">
        <v>118</v>
      </c>
      <c r="H2704" t="s">
        <v>81</v>
      </c>
      <c r="I2704" s="34">
        <v>11220</v>
      </c>
      <c r="J2704" s="35">
        <v>354</v>
      </c>
      <c r="K2704" s="35">
        <v>492</v>
      </c>
      <c r="L2704" s="35">
        <v>341</v>
      </c>
      <c r="M2704" s="35">
        <v>137</v>
      </c>
      <c r="N2704" s="35">
        <v>216</v>
      </c>
      <c r="O2704" s="35">
        <v>182</v>
      </c>
      <c r="P2704" s="35">
        <v>556</v>
      </c>
      <c r="Q2704" s="35">
        <v>532</v>
      </c>
      <c r="R2704" s="35">
        <v>354</v>
      </c>
      <c r="S2704" s="35">
        <v>548</v>
      </c>
      <c r="T2704" s="35">
        <v>830</v>
      </c>
      <c r="U2704" s="35">
        <v>1244</v>
      </c>
      <c r="V2704" s="34">
        <v>874</v>
      </c>
      <c r="W2704" s="34">
        <f t="shared" si="672"/>
        <v>844.666666666667</v>
      </c>
      <c r="X2704" s="35">
        <v>289</v>
      </c>
      <c r="Y2704" s="35">
        <v>0</v>
      </c>
      <c r="Z2704" s="35">
        <v>0</v>
      </c>
      <c r="AA2704" s="34">
        <v>496</v>
      </c>
      <c r="AB2704" s="34">
        <v>0</v>
      </c>
      <c r="AC2704" s="34">
        <v>0</v>
      </c>
      <c r="AD2704" s="34">
        <v>0</v>
      </c>
      <c r="AE2704" s="34">
        <f t="shared" si="673"/>
        <v>496</v>
      </c>
      <c r="AF2704" s="34">
        <f t="shared" si="674"/>
        <v>0.567505720823799</v>
      </c>
      <c r="AG2704" s="34">
        <f t="shared" si="675"/>
        <v>0.587213891081294</v>
      </c>
      <c r="AH2704" s="34">
        <v>720</v>
      </c>
      <c r="AI2704" s="34">
        <v>0</v>
      </c>
      <c r="AJ2704" s="35">
        <v>5040</v>
      </c>
      <c r="AK2704" s="35">
        <v>452</v>
      </c>
      <c r="AL2704" s="35">
        <v>460</v>
      </c>
      <c r="AM2704" s="34">
        <v>0.5</v>
      </c>
      <c r="AN2704" s="34">
        <f t="shared" si="676"/>
        <v>422.333333333333</v>
      </c>
      <c r="AO2704" s="35">
        <v>240</v>
      </c>
      <c r="AP2704" s="35">
        <v>240</v>
      </c>
      <c r="AQ2704" t="s">
        <v>82</v>
      </c>
      <c r="AR2704">
        <v>20</v>
      </c>
      <c r="AS2704" s="34">
        <v>0.033333333333333</v>
      </c>
      <c r="AT2704" t="s">
        <v>83</v>
      </c>
      <c r="AU2704" s="35">
        <f t="shared" si="686"/>
        <v>289.75</v>
      </c>
      <c r="AV2704" s="35">
        <f t="shared" si="677"/>
        <v>480</v>
      </c>
      <c r="AW2704" s="35">
        <f t="shared" si="678"/>
        <v>1.15548539857932</v>
      </c>
      <c r="AX2704" s="35">
        <f t="shared" si="679"/>
        <v>0.610891870560379</v>
      </c>
      <c r="AY2704" s="35">
        <f t="shared" si="680"/>
        <v>480</v>
      </c>
      <c r="AZ2704" s="35">
        <f t="shared" si="681"/>
        <v>480</v>
      </c>
      <c r="BA2704" s="27" t="str">
        <f t="shared" si="682"/>
        <v>3</v>
      </c>
      <c r="BB2704" s="34">
        <v>0.00015059</v>
      </c>
      <c r="BC2704" s="34">
        <f t="shared" si="683"/>
        <v>0.0722832</v>
      </c>
      <c r="BD2704" s="34" t="e">
        <f t="shared" si="684"/>
        <v>#REF!</v>
      </c>
      <c r="BE2704" s="34">
        <v>0.08</v>
      </c>
      <c r="BF2704" s="34">
        <f t="shared" si="687"/>
        <v>38.4</v>
      </c>
      <c r="BG2704" s="34" t="e">
        <f t="shared" si="685"/>
        <v>#REF!</v>
      </c>
      <c r="BH2704" t="str">
        <f>IF(AT2704="UDARA","U","N")&amp;LEFT($C$4,2)&amp;MID($C$4,4,2)&amp;LEFT(A2704,3)&amp;MID(E2704,2,2)&amp;VLOOKUP(E2704,Acuan_Reference!C:L,10,0)</f>
        <v>N1501JKT71S2</v>
      </c>
      <c r="BI2704" t="s">
        <v>84</v>
      </c>
      <c r="BJ2704" t="s">
        <v>119</v>
      </c>
      <c r="BK2704" t="s">
        <v>86</v>
      </c>
      <c r="BL2704" t="s">
        <v>87</v>
      </c>
    </row>
    <row r="2705" hidden="1" spans="1:64">
      <c r="A2705" t="s">
        <v>98</v>
      </c>
      <c r="B2705" t="s">
        <v>75</v>
      </c>
      <c r="C2705" t="s">
        <v>76</v>
      </c>
      <c r="D2705" t="s">
        <v>180</v>
      </c>
      <c r="E2705" t="s">
        <v>318</v>
      </c>
      <c r="F2705" t="s">
        <v>319</v>
      </c>
      <c r="G2705" t="s">
        <v>118</v>
      </c>
      <c r="H2705" t="s">
        <v>81</v>
      </c>
      <c r="I2705" s="34">
        <v>11220</v>
      </c>
      <c r="J2705" s="35">
        <v>0</v>
      </c>
      <c r="K2705" s="35">
        <v>0</v>
      </c>
      <c r="L2705" s="35">
        <v>0</v>
      </c>
      <c r="M2705" s="35">
        <v>0</v>
      </c>
      <c r="N2705" s="35">
        <v>0</v>
      </c>
      <c r="O2705" s="35">
        <v>0</v>
      </c>
      <c r="P2705" s="35">
        <v>0</v>
      </c>
      <c r="Q2705" s="35">
        <v>0</v>
      </c>
      <c r="R2705" s="35">
        <v>0</v>
      </c>
      <c r="S2705" s="35">
        <v>0</v>
      </c>
      <c r="T2705" s="35">
        <v>0</v>
      </c>
      <c r="U2705" s="35">
        <v>12</v>
      </c>
      <c r="V2705" s="34">
        <v>4</v>
      </c>
      <c r="W2705" s="34">
        <f t="shared" si="672"/>
        <v>4</v>
      </c>
      <c r="X2705" s="35">
        <v>12</v>
      </c>
      <c r="Y2705" s="35">
        <v>0</v>
      </c>
      <c r="Z2705" s="35">
        <v>0</v>
      </c>
      <c r="AA2705" s="34">
        <v>216</v>
      </c>
      <c r="AB2705" s="34">
        <v>0</v>
      </c>
      <c r="AC2705" s="34">
        <v>0</v>
      </c>
      <c r="AD2705" s="34">
        <v>0</v>
      </c>
      <c r="AE2705" s="34">
        <f t="shared" si="673"/>
        <v>216</v>
      </c>
      <c r="AF2705" s="34">
        <f t="shared" si="674"/>
        <v>54</v>
      </c>
      <c r="AG2705" s="34">
        <f t="shared" si="675"/>
        <v>54</v>
      </c>
      <c r="AH2705" s="34">
        <v>720</v>
      </c>
      <c r="AI2705" s="34">
        <v>0</v>
      </c>
      <c r="AJ2705" s="35">
        <v>5040</v>
      </c>
      <c r="AK2705" s="35">
        <v>0</v>
      </c>
      <c r="AL2705" s="35">
        <v>0</v>
      </c>
      <c r="AM2705" s="34">
        <v>0.9</v>
      </c>
      <c r="AN2705" s="34">
        <f t="shared" si="676"/>
        <v>3.6</v>
      </c>
      <c r="AO2705" s="35">
        <v>240</v>
      </c>
      <c r="AP2705" s="35">
        <v>240</v>
      </c>
      <c r="AQ2705" t="s">
        <v>82</v>
      </c>
      <c r="AR2705">
        <v>4</v>
      </c>
      <c r="AS2705" s="34">
        <v>0.1</v>
      </c>
      <c r="AT2705" t="s">
        <v>83</v>
      </c>
      <c r="AU2705" s="35">
        <f t="shared" si="686"/>
        <v>0</v>
      </c>
      <c r="AV2705" s="35">
        <f t="shared" si="677"/>
        <v>0</v>
      </c>
      <c r="AW2705" s="35">
        <f t="shared" si="678"/>
        <v>54</v>
      </c>
      <c r="AX2705" s="35">
        <f t="shared" si="679"/>
        <v>54</v>
      </c>
      <c r="AY2705" s="35">
        <f t="shared" si="680"/>
        <v>0</v>
      </c>
      <c r="AZ2705" s="35">
        <f t="shared" si="681"/>
        <v>0</v>
      </c>
      <c r="BA2705" s="27" t="str">
        <f t="shared" si="682"/>
        <v>Kelipatan Kirim/Master box &gt; 3x FC+index</v>
      </c>
      <c r="BB2705" s="34">
        <v>0.00015059</v>
      </c>
      <c r="BC2705" s="34">
        <f t="shared" si="683"/>
        <v>0</v>
      </c>
      <c r="BD2705" s="34" t="e">
        <f t="shared" si="684"/>
        <v>#REF!</v>
      </c>
      <c r="BE2705" s="34">
        <v>0.08</v>
      </c>
      <c r="BF2705" s="34">
        <f t="shared" si="687"/>
        <v>0</v>
      </c>
      <c r="BG2705" s="34" t="e">
        <f t="shared" si="685"/>
        <v>#REF!</v>
      </c>
      <c r="BH2705" t="str">
        <f>IF(AT2705="UDARA","U","N")&amp;LEFT($C$4,2)&amp;MID($C$4,4,2)&amp;LEFT(A2705,3)&amp;MID(E2705,2,2)&amp;VLOOKUP(E2705,Acuan_Reference!C:L,10,0)</f>
        <v>N1501JMR71S2</v>
      </c>
      <c r="BI2705" t="s">
        <v>84</v>
      </c>
      <c r="BJ2705" t="s">
        <v>119</v>
      </c>
      <c r="BK2705" t="s">
        <v>86</v>
      </c>
      <c r="BL2705" t="s">
        <v>87</v>
      </c>
    </row>
    <row r="2706" hidden="1" spans="1:64">
      <c r="A2706" t="s">
        <v>99</v>
      </c>
      <c r="B2706" t="s">
        <v>75</v>
      </c>
      <c r="C2706" t="s">
        <v>76</v>
      </c>
      <c r="D2706" t="s">
        <v>180</v>
      </c>
      <c r="E2706" t="s">
        <v>318</v>
      </c>
      <c r="F2706" t="s">
        <v>319</v>
      </c>
      <c r="G2706" t="s">
        <v>118</v>
      </c>
      <c r="H2706" t="s">
        <v>81</v>
      </c>
      <c r="I2706" s="34">
        <v>11220</v>
      </c>
      <c r="J2706" s="35">
        <v>72</v>
      </c>
      <c r="K2706" s="35">
        <v>48</v>
      </c>
      <c r="L2706" s="35">
        <v>-7</v>
      </c>
      <c r="M2706" s="35">
        <v>5</v>
      </c>
      <c r="N2706" s="35">
        <v>2</v>
      </c>
      <c r="O2706" s="35">
        <v>49</v>
      </c>
      <c r="P2706" s="35">
        <v>-22</v>
      </c>
      <c r="Q2706" s="35">
        <v>0</v>
      </c>
      <c r="R2706" s="35">
        <v>29</v>
      </c>
      <c r="S2706" s="35">
        <v>6</v>
      </c>
      <c r="T2706" s="35">
        <v>-10</v>
      </c>
      <c r="U2706" s="35">
        <v>4</v>
      </c>
      <c r="V2706" s="34">
        <v>0</v>
      </c>
      <c r="W2706" s="34">
        <f t="shared" si="672"/>
        <v>0.333333333333333</v>
      </c>
      <c r="X2706" s="35">
        <v>0</v>
      </c>
      <c r="Y2706" s="35">
        <v>0</v>
      </c>
      <c r="Z2706" s="35">
        <v>0</v>
      </c>
      <c r="AA2706" s="34">
        <v>0</v>
      </c>
      <c r="AB2706" s="34">
        <v>0</v>
      </c>
      <c r="AC2706" s="34">
        <v>0</v>
      </c>
      <c r="AD2706" s="34">
        <v>0</v>
      </c>
      <c r="AE2706" s="34">
        <f t="shared" si="673"/>
        <v>0</v>
      </c>
      <c r="AF2706" s="34">
        <f t="shared" si="674"/>
        <v>9999</v>
      </c>
      <c r="AG2706" s="34">
        <f t="shared" si="675"/>
        <v>0</v>
      </c>
      <c r="AH2706" s="34">
        <v>720</v>
      </c>
      <c r="AI2706" s="34">
        <v>0</v>
      </c>
      <c r="AJ2706" s="35">
        <v>5040</v>
      </c>
      <c r="AK2706" s="35">
        <v>12</v>
      </c>
      <c r="AL2706" s="35">
        <v>7</v>
      </c>
      <c r="AM2706" s="34">
        <v>1.1</v>
      </c>
      <c r="AN2706" s="34">
        <f t="shared" si="676"/>
        <v>0.366666666666667</v>
      </c>
      <c r="AO2706" s="35">
        <v>240</v>
      </c>
      <c r="AP2706" s="35">
        <v>240</v>
      </c>
      <c r="AQ2706" t="s">
        <v>82</v>
      </c>
      <c r="AR2706">
        <v>4</v>
      </c>
      <c r="AS2706" s="34">
        <v>0.33333333333333</v>
      </c>
      <c r="AT2706" t="s">
        <v>83</v>
      </c>
      <c r="AU2706" s="35">
        <f t="shared" si="686"/>
        <v>5.525</v>
      </c>
      <c r="AV2706" s="35">
        <f t="shared" si="677"/>
        <v>240</v>
      </c>
      <c r="AW2706" s="35">
        <f t="shared" si="678"/>
        <v>720</v>
      </c>
      <c r="AX2706" s="35">
        <f t="shared" si="679"/>
        <v>699</v>
      </c>
      <c r="AY2706" s="35">
        <f t="shared" si="680"/>
        <v>0</v>
      </c>
      <c r="AZ2706" s="35">
        <f t="shared" si="681"/>
        <v>0</v>
      </c>
      <c r="BA2706" s="27" t="str">
        <f t="shared" si="682"/>
        <v>Kelipatan Kirim/Master box &gt; 3x FC+index</v>
      </c>
      <c r="BB2706" s="34">
        <v>0.00015059</v>
      </c>
      <c r="BC2706" s="34">
        <f t="shared" si="683"/>
        <v>0</v>
      </c>
      <c r="BD2706" s="34" t="e">
        <f t="shared" si="684"/>
        <v>#REF!</v>
      </c>
      <c r="BE2706" s="34">
        <v>0.08</v>
      </c>
      <c r="BF2706" s="34">
        <f t="shared" si="687"/>
        <v>0</v>
      </c>
      <c r="BG2706" s="34" t="e">
        <f t="shared" si="685"/>
        <v>#REF!</v>
      </c>
      <c r="BH2706" t="str">
        <f>IF(AT2706="UDARA","U","N")&amp;LEFT($C$4,2)&amp;MID($C$4,4,2)&amp;LEFT(A2706,3)&amp;MID(E2706,2,2)&amp;VLOOKUP(E2706,Acuan_Reference!C:L,10,0)</f>
        <v>N1501MDN71S2</v>
      </c>
      <c r="BI2706" t="s">
        <v>84</v>
      </c>
      <c r="BJ2706" t="s">
        <v>119</v>
      </c>
      <c r="BK2706" t="s">
        <v>86</v>
      </c>
      <c r="BL2706" t="s">
        <v>87</v>
      </c>
    </row>
    <row r="2707" hidden="1" spans="1:64">
      <c r="A2707" t="s">
        <v>100</v>
      </c>
      <c r="B2707" t="s">
        <v>75</v>
      </c>
      <c r="C2707" t="s">
        <v>76</v>
      </c>
      <c r="D2707" t="s">
        <v>180</v>
      </c>
      <c r="E2707" t="s">
        <v>318</v>
      </c>
      <c r="F2707" t="s">
        <v>319</v>
      </c>
      <c r="G2707" t="s">
        <v>118</v>
      </c>
      <c r="H2707" t="s">
        <v>81</v>
      </c>
      <c r="I2707" s="34">
        <v>11220</v>
      </c>
      <c r="J2707" s="35">
        <v>0</v>
      </c>
      <c r="K2707" s="35">
        <v>0</v>
      </c>
      <c r="L2707" s="35">
        <v>0</v>
      </c>
      <c r="M2707" s="35">
        <v>0</v>
      </c>
      <c r="N2707" s="35">
        <v>0</v>
      </c>
      <c r="O2707" s="35">
        <v>0</v>
      </c>
      <c r="P2707" s="35">
        <v>0</v>
      </c>
      <c r="Q2707" s="35">
        <v>0</v>
      </c>
      <c r="R2707" s="35">
        <v>0</v>
      </c>
      <c r="S2707" s="35">
        <v>24</v>
      </c>
      <c r="T2707" s="35">
        <v>0</v>
      </c>
      <c r="U2707" s="35">
        <v>0</v>
      </c>
      <c r="V2707" s="34">
        <v>8</v>
      </c>
      <c r="W2707" s="34">
        <f t="shared" si="672"/>
        <v>2.33333333333333</v>
      </c>
      <c r="X2707" s="35">
        <v>0</v>
      </c>
      <c r="Y2707" s="35">
        <v>0</v>
      </c>
      <c r="Z2707" s="35">
        <v>0</v>
      </c>
      <c r="AA2707" s="34">
        <v>216</v>
      </c>
      <c r="AB2707" s="34">
        <v>0</v>
      </c>
      <c r="AC2707" s="34">
        <v>0</v>
      </c>
      <c r="AD2707" s="34">
        <v>0</v>
      </c>
      <c r="AE2707" s="34">
        <f t="shared" si="673"/>
        <v>216</v>
      </c>
      <c r="AF2707" s="34">
        <f t="shared" si="674"/>
        <v>27</v>
      </c>
      <c r="AG2707" s="34">
        <f t="shared" si="675"/>
        <v>92.5714285714286</v>
      </c>
      <c r="AH2707" s="34">
        <v>720</v>
      </c>
      <c r="AI2707" s="34">
        <v>0</v>
      </c>
      <c r="AJ2707" s="35">
        <v>5040</v>
      </c>
      <c r="AK2707" s="35">
        <v>15</v>
      </c>
      <c r="AL2707" s="35">
        <v>7</v>
      </c>
      <c r="AM2707" s="34">
        <v>1.5</v>
      </c>
      <c r="AN2707" s="34">
        <f t="shared" si="676"/>
        <v>3.5</v>
      </c>
      <c r="AO2707" s="35">
        <v>240</v>
      </c>
      <c r="AP2707" s="35">
        <v>240</v>
      </c>
      <c r="AQ2707" t="s">
        <v>82</v>
      </c>
      <c r="AR2707">
        <v>2</v>
      </c>
      <c r="AS2707" s="34">
        <v>0.76666666666667</v>
      </c>
      <c r="AT2707" t="s">
        <v>83</v>
      </c>
      <c r="AU2707" s="35">
        <f t="shared" si="686"/>
        <v>0</v>
      </c>
      <c r="AV2707" s="35">
        <f t="shared" si="677"/>
        <v>0</v>
      </c>
      <c r="AW2707" s="35">
        <f t="shared" si="678"/>
        <v>92.5714285714286</v>
      </c>
      <c r="AX2707" s="35">
        <f t="shared" si="679"/>
        <v>89.5714285714286</v>
      </c>
      <c r="AY2707" s="35">
        <f t="shared" si="680"/>
        <v>0</v>
      </c>
      <c r="AZ2707" s="35">
        <f t="shared" si="681"/>
        <v>0</v>
      </c>
      <c r="BA2707" s="27" t="str">
        <f t="shared" si="682"/>
        <v>Kelipatan Kirim/Master box &gt; 3x FC+index</v>
      </c>
      <c r="BB2707" s="34">
        <v>0.00015059</v>
      </c>
      <c r="BC2707" s="34">
        <f t="shared" si="683"/>
        <v>0</v>
      </c>
      <c r="BD2707" s="34" t="e">
        <f t="shared" si="684"/>
        <v>#REF!</v>
      </c>
      <c r="BE2707" s="34">
        <v>0.08</v>
      </c>
      <c r="BF2707" s="34">
        <f t="shared" si="687"/>
        <v>0</v>
      </c>
      <c r="BG2707" s="34" t="e">
        <f t="shared" si="685"/>
        <v>#REF!</v>
      </c>
      <c r="BH2707" t="str">
        <f>IF(AT2707="UDARA","U","N")&amp;LEFT($C$4,2)&amp;MID($C$4,4,2)&amp;LEFT(A2707,3)&amp;MID(E2707,2,2)&amp;VLOOKUP(E2707,Acuan_Reference!C:L,10,0)</f>
        <v>N1501MDO71S2</v>
      </c>
      <c r="BI2707" t="s">
        <v>84</v>
      </c>
      <c r="BJ2707" t="s">
        <v>119</v>
      </c>
      <c r="BK2707" t="s">
        <v>86</v>
      </c>
      <c r="BL2707" t="s">
        <v>87</v>
      </c>
    </row>
    <row r="2708" hidden="1" spans="1:64">
      <c r="A2708" t="s">
        <v>101</v>
      </c>
      <c r="B2708" t="s">
        <v>75</v>
      </c>
      <c r="C2708" t="s">
        <v>76</v>
      </c>
      <c r="D2708" t="s">
        <v>180</v>
      </c>
      <c r="E2708" t="s">
        <v>318</v>
      </c>
      <c r="F2708" t="s">
        <v>319</v>
      </c>
      <c r="G2708" t="s">
        <v>118</v>
      </c>
      <c r="H2708" t="s">
        <v>81</v>
      </c>
      <c r="I2708" s="34">
        <v>11220</v>
      </c>
      <c r="J2708" s="35">
        <v>1</v>
      </c>
      <c r="K2708" s="35">
        <v>0</v>
      </c>
      <c r="L2708" s="35">
        <v>0</v>
      </c>
      <c r="M2708" s="35">
        <v>0</v>
      </c>
      <c r="N2708" s="35">
        <v>132</v>
      </c>
      <c r="O2708" s="35">
        <v>12</v>
      </c>
      <c r="P2708" s="35">
        <v>96</v>
      </c>
      <c r="Q2708" s="35">
        <v>29</v>
      </c>
      <c r="R2708" s="35">
        <v>41</v>
      </c>
      <c r="S2708" s="35">
        <v>27</v>
      </c>
      <c r="T2708" s="35">
        <v>42</v>
      </c>
      <c r="U2708" s="35">
        <v>87</v>
      </c>
      <c r="V2708" s="34">
        <v>52</v>
      </c>
      <c r="W2708" s="34">
        <f t="shared" si="672"/>
        <v>53</v>
      </c>
      <c r="X2708" s="35">
        <v>9</v>
      </c>
      <c r="Y2708" s="35">
        <v>0</v>
      </c>
      <c r="Z2708" s="35">
        <v>0</v>
      </c>
      <c r="AA2708" s="34">
        <v>223</v>
      </c>
      <c r="AB2708" s="34">
        <v>0</v>
      </c>
      <c r="AC2708" s="34">
        <v>0</v>
      </c>
      <c r="AD2708" s="34">
        <v>0</v>
      </c>
      <c r="AE2708" s="34">
        <f t="shared" si="673"/>
        <v>223</v>
      </c>
      <c r="AF2708" s="34">
        <f t="shared" si="674"/>
        <v>4.28846153846154</v>
      </c>
      <c r="AG2708" s="34">
        <f t="shared" si="675"/>
        <v>4.20754716981132</v>
      </c>
      <c r="AH2708" s="34">
        <v>720</v>
      </c>
      <c r="AI2708" s="34">
        <v>0</v>
      </c>
      <c r="AJ2708" s="35">
        <v>5040</v>
      </c>
      <c r="AK2708" s="35">
        <v>32</v>
      </c>
      <c r="AL2708" s="35">
        <v>30</v>
      </c>
      <c r="AM2708" s="34">
        <v>1.3</v>
      </c>
      <c r="AN2708" s="34">
        <f t="shared" si="676"/>
        <v>68.9</v>
      </c>
      <c r="AO2708" s="35">
        <v>240</v>
      </c>
      <c r="AP2708" s="35">
        <v>240</v>
      </c>
      <c r="AQ2708" t="s">
        <v>82</v>
      </c>
      <c r="AR2708">
        <v>4</v>
      </c>
      <c r="AS2708" s="34">
        <v>0.5</v>
      </c>
      <c r="AT2708" t="s">
        <v>83</v>
      </c>
      <c r="AU2708" s="35">
        <f t="shared" si="686"/>
        <v>0</v>
      </c>
      <c r="AV2708" s="35">
        <f t="shared" si="677"/>
        <v>0</v>
      </c>
      <c r="AW2708" s="35">
        <f t="shared" si="678"/>
        <v>4.20754716981132</v>
      </c>
      <c r="AX2708" s="35">
        <f t="shared" si="679"/>
        <v>3.64150943396226</v>
      </c>
      <c r="AY2708" s="35">
        <f t="shared" si="680"/>
        <v>0</v>
      </c>
      <c r="AZ2708" s="35">
        <f t="shared" si="681"/>
        <v>0</v>
      </c>
      <c r="BA2708" s="27" t="str">
        <f t="shared" si="682"/>
        <v>Kelipatan Kirim/Master box &gt; 3x FC+index</v>
      </c>
      <c r="BB2708" s="34">
        <v>0.00015059</v>
      </c>
      <c r="BC2708" s="34">
        <f t="shared" si="683"/>
        <v>0</v>
      </c>
      <c r="BD2708" s="34" t="e">
        <f t="shared" si="684"/>
        <v>#REF!</v>
      </c>
      <c r="BE2708" s="34">
        <v>0.08</v>
      </c>
      <c r="BF2708" s="34">
        <f t="shared" si="687"/>
        <v>0</v>
      </c>
      <c r="BG2708" s="34" t="e">
        <f t="shared" si="685"/>
        <v>#REF!</v>
      </c>
      <c r="BH2708" t="str">
        <f>IF(AT2708="UDARA","U","N")&amp;LEFT($C$4,2)&amp;MID($C$4,4,2)&amp;LEFT(A2708,3)&amp;MID(E2708,2,2)&amp;VLOOKUP(E2708,Acuan_Reference!C:L,10,0)</f>
        <v>N1501MKS71S2</v>
      </c>
      <c r="BI2708" t="s">
        <v>84</v>
      </c>
      <c r="BJ2708" t="s">
        <v>119</v>
      </c>
      <c r="BK2708" t="s">
        <v>86</v>
      </c>
      <c r="BL2708" t="s">
        <v>87</v>
      </c>
    </row>
    <row r="2709" hidden="1" spans="1:64">
      <c r="A2709" t="s">
        <v>102</v>
      </c>
      <c r="B2709" t="s">
        <v>75</v>
      </c>
      <c r="C2709" t="s">
        <v>76</v>
      </c>
      <c r="D2709" t="s">
        <v>180</v>
      </c>
      <c r="E2709" t="s">
        <v>318</v>
      </c>
      <c r="F2709" t="s">
        <v>319</v>
      </c>
      <c r="G2709" t="s">
        <v>118</v>
      </c>
      <c r="H2709" t="s">
        <v>81</v>
      </c>
      <c r="I2709" s="34">
        <v>11220</v>
      </c>
      <c r="J2709" s="35">
        <v>57</v>
      </c>
      <c r="K2709" s="35">
        <v>96</v>
      </c>
      <c r="L2709" s="35">
        <v>142</v>
      </c>
      <c r="M2709" s="35">
        <v>50</v>
      </c>
      <c r="N2709" s="35">
        <v>1346</v>
      </c>
      <c r="O2709" s="35">
        <v>47</v>
      </c>
      <c r="P2709" s="35">
        <v>35</v>
      </c>
      <c r="Q2709" s="35">
        <v>48</v>
      </c>
      <c r="R2709" s="35">
        <v>40</v>
      </c>
      <c r="S2709" s="35">
        <v>32</v>
      </c>
      <c r="T2709" s="35">
        <v>39</v>
      </c>
      <c r="U2709" s="35">
        <v>72</v>
      </c>
      <c r="V2709" s="34">
        <v>47.666666666667</v>
      </c>
      <c r="W2709" s="34">
        <f t="shared" si="672"/>
        <v>47</v>
      </c>
      <c r="X2709" s="35">
        <v>5</v>
      </c>
      <c r="Y2709" s="35">
        <v>0</v>
      </c>
      <c r="Z2709" s="35">
        <v>0</v>
      </c>
      <c r="AA2709" s="34">
        <v>73</v>
      </c>
      <c r="AB2709" s="34">
        <v>0</v>
      </c>
      <c r="AC2709" s="34">
        <v>0</v>
      </c>
      <c r="AD2709" s="34">
        <v>0</v>
      </c>
      <c r="AE2709" s="34">
        <f t="shared" si="673"/>
        <v>73</v>
      </c>
      <c r="AF2709" s="34">
        <f t="shared" si="674"/>
        <v>1.53146853146852</v>
      </c>
      <c r="AG2709" s="34">
        <f t="shared" si="675"/>
        <v>1.5531914893617</v>
      </c>
      <c r="AH2709" s="34">
        <v>720</v>
      </c>
      <c r="AI2709" s="34">
        <v>0</v>
      </c>
      <c r="AJ2709" s="35">
        <v>5040</v>
      </c>
      <c r="AK2709" s="35">
        <v>39</v>
      </c>
      <c r="AL2709" s="35">
        <v>30</v>
      </c>
      <c r="AM2709" s="34">
        <v>0.8</v>
      </c>
      <c r="AN2709" s="34">
        <f t="shared" si="676"/>
        <v>37.6</v>
      </c>
      <c r="AO2709" s="35">
        <v>240</v>
      </c>
      <c r="AP2709" s="35">
        <v>240</v>
      </c>
      <c r="AQ2709" t="s">
        <v>82</v>
      </c>
      <c r="AR2709">
        <v>8</v>
      </c>
      <c r="AS2709" s="34">
        <v>0.1</v>
      </c>
      <c r="AT2709" t="s">
        <v>83</v>
      </c>
      <c r="AU2709" s="35">
        <f t="shared" si="686"/>
        <v>0</v>
      </c>
      <c r="AV2709" s="35">
        <f t="shared" si="677"/>
        <v>0</v>
      </c>
      <c r="AW2709" s="35">
        <f t="shared" si="678"/>
        <v>1.5531914893617</v>
      </c>
      <c r="AX2709" s="35">
        <f t="shared" si="679"/>
        <v>0.914893617021277</v>
      </c>
      <c r="AY2709" s="35">
        <f t="shared" si="680"/>
        <v>0</v>
      </c>
      <c r="AZ2709" s="35">
        <f t="shared" si="681"/>
        <v>0</v>
      </c>
      <c r="BA2709" s="27" t="str">
        <f t="shared" si="682"/>
        <v>3</v>
      </c>
      <c r="BB2709" s="34">
        <v>0.00015059</v>
      </c>
      <c r="BC2709" s="34">
        <f t="shared" si="683"/>
        <v>0</v>
      </c>
      <c r="BD2709" s="34" t="e">
        <f t="shared" si="684"/>
        <v>#REF!</v>
      </c>
      <c r="BE2709" s="34">
        <v>0.08</v>
      </c>
      <c r="BF2709" s="34">
        <f t="shared" si="687"/>
        <v>0</v>
      </c>
      <c r="BG2709" s="34" t="e">
        <f t="shared" si="685"/>
        <v>#REF!</v>
      </c>
      <c r="BH2709" t="str">
        <f>IF(AT2709="UDARA","U","N")&amp;LEFT($C$4,2)&amp;MID($C$4,4,2)&amp;LEFT(A2709,3)&amp;MID(E2709,2,2)&amp;VLOOKUP(E2709,Acuan_Reference!C:L,10,0)</f>
        <v>N1501MLG71S2</v>
      </c>
      <c r="BI2709" t="s">
        <v>84</v>
      </c>
      <c r="BJ2709" t="s">
        <v>119</v>
      </c>
      <c r="BK2709" t="s">
        <v>86</v>
      </c>
      <c r="BL2709" t="s">
        <v>87</v>
      </c>
    </row>
    <row r="2710" hidden="1" spans="1:64">
      <c r="A2710" t="s">
        <v>103</v>
      </c>
      <c r="B2710" t="s">
        <v>75</v>
      </c>
      <c r="C2710" t="s">
        <v>76</v>
      </c>
      <c r="D2710" t="s">
        <v>180</v>
      </c>
      <c r="E2710" t="s">
        <v>318</v>
      </c>
      <c r="F2710" t="s">
        <v>319</v>
      </c>
      <c r="G2710" t="s">
        <v>118</v>
      </c>
      <c r="H2710" t="s">
        <v>81</v>
      </c>
      <c r="I2710" s="34">
        <v>11220</v>
      </c>
      <c r="J2710" s="35">
        <v>0</v>
      </c>
      <c r="K2710" s="35">
        <v>0</v>
      </c>
      <c r="L2710" s="35">
        <v>0</v>
      </c>
      <c r="M2710" s="35">
        <v>0</v>
      </c>
      <c r="N2710" s="35">
        <v>0</v>
      </c>
      <c r="O2710" s="35">
        <v>0</v>
      </c>
      <c r="P2710" s="35">
        <v>0</v>
      </c>
      <c r="Q2710" s="35">
        <v>0</v>
      </c>
      <c r="R2710" s="35">
        <v>0</v>
      </c>
      <c r="S2710" s="35">
        <v>0</v>
      </c>
      <c r="T2710" s="35">
        <v>0</v>
      </c>
      <c r="U2710" s="35">
        <v>0</v>
      </c>
      <c r="V2710" s="34">
        <v>0</v>
      </c>
      <c r="W2710" s="34">
        <f t="shared" si="672"/>
        <v>0</v>
      </c>
      <c r="X2710" s="35">
        <v>0</v>
      </c>
      <c r="Y2710" s="35">
        <v>0</v>
      </c>
      <c r="Z2710" s="35">
        <v>0</v>
      </c>
      <c r="AA2710" s="34">
        <v>0</v>
      </c>
      <c r="AB2710" s="34">
        <v>0</v>
      </c>
      <c r="AC2710" s="34">
        <v>0</v>
      </c>
      <c r="AD2710" s="34">
        <v>0</v>
      </c>
      <c r="AE2710" s="34">
        <f t="shared" si="673"/>
        <v>0</v>
      </c>
      <c r="AF2710" s="34">
        <f t="shared" si="674"/>
        <v>9999</v>
      </c>
      <c r="AG2710" s="34">
        <f t="shared" si="675"/>
        <v>9999</v>
      </c>
      <c r="AH2710" s="34">
        <v>720</v>
      </c>
      <c r="AI2710" s="34">
        <v>0</v>
      </c>
      <c r="AJ2710" s="35">
        <v>5040</v>
      </c>
      <c r="AK2710" s="35">
        <v>0</v>
      </c>
      <c r="AL2710" s="35">
        <v>0</v>
      </c>
      <c r="AM2710" s="34">
        <v>1.3</v>
      </c>
      <c r="AN2710" s="34">
        <f t="shared" si="676"/>
        <v>0</v>
      </c>
      <c r="AO2710" s="35">
        <v>240</v>
      </c>
      <c r="AP2710" s="35">
        <v>240</v>
      </c>
      <c r="AQ2710" t="s">
        <v>82</v>
      </c>
      <c r="AR2710">
        <v>2</v>
      </c>
      <c r="AS2710" s="34">
        <v>0.36666666666667</v>
      </c>
      <c r="AT2710" t="s">
        <v>83</v>
      </c>
      <c r="AU2710" s="35">
        <f t="shared" si="686"/>
        <v>0</v>
      </c>
      <c r="AV2710" s="35">
        <f t="shared" si="677"/>
        <v>0</v>
      </c>
      <c r="AW2710" s="35">
        <f t="shared" si="678"/>
        <v>9999</v>
      </c>
      <c r="AX2710" s="35">
        <f t="shared" si="679"/>
        <v>9999</v>
      </c>
      <c r="AY2710" s="35">
        <f t="shared" si="680"/>
        <v>0</v>
      </c>
      <c r="AZ2710" s="35">
        <f t="shared" si="681"/>
        <v>0</v>
      </c>
      <c r="BA2710" s="27" t="str">
        <f t="shared" si="682"/>
        <v>Kelipatan Kirim/Master box &gt; 3x FC+index</v>
      </c>
      <c r="BB2710" s="34">
        <v>0.00015059</v>
      </c>
      <c r="BC2710" s="34">
        <f t="shared" si="683"/>
        <v>0</v>
      </c>
      <c r="BD2710" s="34" t="e">
        <f t="shared" si="684"/>
        <v>#REF!</v>
      </c>
      <c r="BE2710" s="34">
        <v>0.08</v>
      </c>
      <c r="BF2710" s="34">
        <f t="shared" si="687"/>
        <v>0</v>
      </c>
      <c r="BG2710" s="34" t="e">
        <f t="shared" si="685"/>
        <v>#REF!</v>
      </c>
      <c r="BH2710" t="str">
        <f>IF(AT2710="UDARA","U","N")&amp;LEFT($C$4,2)&amp;MID($C$4,4,2)&amp;LEFT(A2710,3)&amp;MID(E2710,2,2)&amp;VLOOKUP(E2710,Acuan_Reference!C:L,10,0)</f>
        <v>N1501NAD71S2</v>
      </c>
      <c r="BI2710" t="s">
        <v>84</v>
      </c>
      <c r="BJ2710" t="s">
        <v>119</v>
      </c>
      <c r="BK2710" t="s">
        <v>86</v>
      </c>
      <c r="BL2710" t="s">
        <v>87</v>
      </c>
    </row>
    <row r="2711" hidden="1" spans="1:64">
      <c r="A2711" t="s">
        <v>104</v>
      </c>
      <c r="B2711" t="s">
        <v>75</v>
      </c>
      <c r="C2711" t="s">
        <v>76</v>
      </c>
      <c r="D2711" t="s">
        <v>180</v>
      </c>
      <c r="E2711" t="s">
        <v>318</v>
      </c>
      <c r="F2711" t="s">
        <v>319</v>
      </c>
      <c r="G2711" t="s">
        <v>118</v>
      </c>
      <c r="H2711" t="s">
        <v>81</v>
      </c>
      <c r="I2711" s="34">
        <v>11220</v>
      </c>
      <c r="J2711" s="35">
        <v>0</v>
      </c>
      <c r="K2711" s="35">
        <v>0</v>
      </c>
      <c r="L2711" s="35">
        <v>0</v>
      </c>
      <c r="M2711" s="35">
        <v>0</v>
      </c>
      <c r="N2711" s="35">
        <v>0</v>
      </c>
      <c r="O2711" s="35">
        <v>0</v>
      </c>
      <c r="P2711" s="35">
        <v>0</v>
      </c>
      <c r="Q2711" s="35">
        <v>0</v>
      </c>
      <c r="R2711" s="35">
        <v>0</v>
      </c>
      <c r="S2711" s="35">
        <v>0</v>
      </c>
      <c r="T2711" s="35">
        <v>0</v>
      </c>
      <c r="U2711" s="35">
        <v>0</v>
      </c>
      <c r="V2711" s="34">
        <v>0</v>
      </c>
      <c r="W2711" s="34">
        <f t="shared" si="672"/>
        <v>0</v>
      </c>
      <c r="X2711" s="35">
        <v>0</v>
      </c>
      <c r="Y2711" s="35">
        <v>0</v>
      </c>
      <c r="Z2711" s="35">
        <v>0</v>
      </c>
      <c r="AA2711" s="34">
        <v>0</v>
      </c>
      <c r="AB2711" s="34">
        <v>0</v>
      </c>
      <c r="AC2711" s="34">
        <v>0</v>
      </c>
      <c r="AD2711" s="34">
        <v>0</v>
      </c>
      <c r="AE2711" s="34">
        <f t="shared" si="673"/>
        <v>0</v>
      </c>
      <c r="AF2711" s="34">
        <f t="shared" si="674"/>
        <v>9999</v>
      </c>
      <c r="AG2711" s="34">
        <f t="shared" si="675"/>
        <v>9999</v>
      </c>
      <c r="AH2711" s="34">
        <v>720</v>
      </c>
      <c r="AI2711" s="34">
        <v>0</v>
      </c>
      <c r="AJ2711" s="35">
        <v>5040</v>
      </c>
      <c r="AK2711" s="35">
        <v>0</v>
      </c>
      <c r="AL2711" s="35">
        <v>0</v>
      </c>
      <c r="AM2711" s="34">
        <v>1</v>
      </c>
      <c r="AN2711" s="34">
        <f t="shared" si="676"/>
        <v>0</v>
      </c>
      <c r="AO2711" s="35">
        <v>240</v>
      </c>
      <c r="AP2711" s="35">
        <v>240</v>
      </c>
      <c r="AQ2711" t="s">
        <v>82</v>
      </c>
      <c r="AR2711">
        <v>4</v>
      </c>
      <c r="AS2711" s="34">
        <v>0.26666666666667</v>
      </c>
      <c r="AT2711" t="s">
        <v>83</v>
      </c>
      <c r="AU2711" s="35">
        <f t="shared" si="686"/>
        <v>0</v>
      </c>
      <c r="AV2711" s="35">
        <f t="shared" si="677"/>
        <v>0</v>
      </c>
      <c r="AW2711" s="35">
        <f t="shared" si="678"/>
        <v>9999</v>
      </c>
      <c r="AX2711" s="35">
        <f t="shared" si="679"/>
        <v>9999</v>
      </c>
      <c r="AY2711" s="35">
        <f t="shared" si="680"/>
        <v>0</v>
      </c>
      <c r="AZ2711" s="35">
        <f t="shared" si="681"/>
        <v>0</v>
      </c>
      <c r="BA2711" s="27" t="str">
        <f t="shared" si="682"/>
        <v>Kelipatan Kirim/Master box &gt; 3x FC+index</v>
      </c>
      <c r="BB2711" s="34">
        <v>0.00015059</v>
      </c>
      <c r="BC2711" s="34">
        <f t="shared" si="683"/>
        <v>0</v>
      </c>
      <c r="BD2711" s="34" t="e">
        <f t="shared" si="684"/>
        <v>#REF!</v>
      </c>
      <c r="BE2711" s="34">
        <v>0.08</v>
      </c>
      <c r="BF2711" s="34">
        <f t="shared" si="687"/>
        <v>0</v>
      </c>
      <c r="BG2711" s="34" t="e">
        <f t="shared" si="685"/>
        <v>#REF!</v>
      </c>
      <c r="BH2711" t="str">
        <f>IF(AT2711="UDARA","U","N")&amp;LEFT($C$4,2)&amp;MID($C$4,4,2)&amp;LEFT(A2711,3)&amp;MID(E2711,2,2)&amp;VLOOKUP(E2711,Acuan_Reference!C:L,10,0)</f>
        <v>N1501PDG71S2</v>
      </c>
      <c r="BI2711" t="s">
        <v>84</v>
      </c>
      <c r="BJ2711" t="s">
        <v>119</v>
      </c>
      <c r="BK2711" t="s">
        <v>86</v>
      </c>
      <c r="BL2711" t="s">
        <v>87</v>
      </c>
    </row>
    <row r="2712" hidden="1" spans="1:64">
      <c r="A2712" t="s">
        <v>105</v>
      </c>
      <c r="B2712" t="s">
        <v>75</v>
      </c>
      <c r="C2712" t="s">
        <v>76</v>
      </c>
      <c r="D2712" t="s">
        <v>180</v>
      </c>
      <c r="E2712" t="s">
        <v>318</v>
      </c>
      <c r="F2712" t="s">
        <v>319</v>
      </c>
      <c r="G2712" t="s">
        <v>118</v>
      </c>
      <c r="H2712" t="s">
        <v>81</v>
      </c>
      <c r="I2712" s="34">
        <v>11220</v>
      </c>
      <c r="J2712" s="35">
        <v>0</v>
      </c>
      <c r="K2712" s="35">
        <v>0</v>
      </c>
      <c r="L2712" s="35">
        <v>0</v>
      </c>
      <c r="M2712" s="35">
        <v>0</v>
      </c>
      <c r="N2712" s="35">
        <v>0</v>
      </c>
      <c r="O2712" s="35">
        <v>0</v>
      </c>
      <c r="P2712" s="35">
        <v>0</v>
      </c>
      <c r="Q2712" s="35">
        <v>0</v>
      </c>
      <c r="R2712" s="35">
        <v>0</v>
      </c>
      <c r="S2712" s="35">
        <v>0</v>
      </c>
      <c r="T2712" s="35">
        <v>0</v>
      </c>
      <c r="U2712" s="35">
        <v>0</v>
      </c>
      <c r="V2712" s="34">
        <v>0</v>
      </c>
      <c r="W2712" s="34">
        <f t="shared" si="672"/>
        <v>0</v>
      </c>
      <c r="X2712" s="35">
        <v>0</v>
      </c>
      <c r="Y2712" s="35">
        <v>0</v>
      </c>
      <c r="Z2712" s="35">
        <v>0</v>
      </c>
      <c r="AA2712" s="34">
        <v>0</v>
      </c>
      <c r="AB2712" s="34">
        <v>0</v>
      </c>
      <c r="AC2712" s="34">
        <v>0</v>
      </c>
      <c r="AD2712" s="34">
        <v>0</v>
      </c>
      <c r="AE2712" s="34">
        <f t="shared" si="673"/>
        <v>0</v>
      </c>
      <c r="AF2712" s="34">
        <f t="shared" si="674"/>
        <v>9999</v>
      </c>
      <c r="AG2712" s="34">
        <f t="shared" si="675"/>
        <v>9999</v>
      </c>
      <c r="AH2712" s="34">
        <v>720</v>
      </c>
      <c r="AI2712" s="34">
        <v>0</v>
      </c>
      <c r="AJ2712" s="35">
        <v>5040</v>
      </c>
      <c r="AK2712" s="35">
        <v>0</v>
      </c>
      <c r="AL2712" s="35">
        <v>0</v>
      </c>
      <c r="AM2712" s="34">
        <v>1</v>
      </c>
      <c r="AN2712" s="34">
        <f t="shared" si="676"/>
        <v>0</v>
      </c>
      <c r="AO2712" s="35">
        <v>240</v>
      </c>
      <c r="AP2712" s="35">
        <v>240</v>
      </c>
      <c r="AQ2712" t="s">
        <v>82</v>
      </c>
      <c r="AR2712">
        <v>4</v>
      </c>
      <c r="AS2712" s="34">
        <v>0.26666666666667</v>
      </c>
      <c r="AT2712" t="s">
        <v>83</v>
      </c>
      <c r="AU2712" s="35">
        <f t="shared" si="686"/>
        <v>0</v>
      </c>
      <c r="AV2712" s="35">
        <f t="shared" si="677"/>
        <v>0</v>
      </c>
      <c r="AW2712" s="35">
        <f t="shared" si="678"/>
        <v>9999</v>
      </c>
      <c r="AX2712" s="35">
        <f t="shared" si="679"/>
        <v>9999</v>
      </c>
      <c r="AY2712" s="35">
        <f t="shared" si="680"/>
        <v>0</v>
      </c>
      <c r="AZ2712" s="35">
        <f t="shared" si="681"/>
        <v>0</v>
      </c>
      <c r="BA2712" s="27" t="str">
        <f t="shared" si="682"/>
        <v>Kelipatan Kirim/Master box &gt; 3x FC+index</v>
      </c>
      <c r="BB2712" s="34">
        <v>0.00015059</v>
      </c>
      <c r="BC2712" s="34">
        <f t="shared" si="683"/>
        <v>0</v>
      </c>
      <c r="BD2712" s="34" t="e">
        <f t="shared" si="684"/>
        <v>#REF!</v>
      </c>
      <c r="BE2712" s="34">
        <v>0.08</v>
      </c>
      <c r="BF2712" s="34">
        <f t="shared" si="687"/>
        <v>0</v>
      </c>
      <c r="BG2712" s="34" t="e">
        <f t="shared" si="685"/>
        <v>#REF!</v>
      </c>
      <c r="BH2712" t="str">
        <f>IF(AT2712="UDARA","U","N")&amp;LEFT($C$4,2)&amp;MID($C$4,4,2)&amp;LEFT(A2712,3)&amp;MID(E2712,2,2)&amp;VLOOKUP(E2712,Acuan_Reference!C:L,10,0)</f>
        <v>N1501PKB71S2</v>
      </c>
      <c r="BI2712" t="s">
        <v>84</v>
      </c>
      <c r="BJ2712" t="s">
        <v>119</v>
      </c>
      <c r="BK2712" t="s">
        <v>86</v>
      </c>
      <c r="BL2712" t="s">
        <v>87</v>
      </c>
    </row>
    <row r="2713" hidden="1" spans="1:64">
      <c r="A2713" t="s">
        <v>106</v>
      </c>
      <c r="B2713" t="s">
        <v>75</v>
      </c>
      <c r="C2713" t="s">
        <v>76</v>
      </c>
      <c r="D2713" t="s">
        <v>180</v>
      </c>
      <c r="E2713" t="s">
        <v>318</v>
      </c>
      <c r="F2713" t="s">
        <v>319</v>
      </c>
      <c r="G2713" t="s">
        <v>118</v>
      </c>
      <c r="H2713" t="s">
        <v>81</v>
      </c>
      <c r="I2713" s="34">
        <v>11220</v>
      </c>
      <c r="J2713" s="35">
        <v>-1</v>
      </c>
      <c r="K2713" s="35">
        <v>12</v>
      </c>
      <c r="L2713" s="35">
        <v>6</v>
      </c>
      <c r="M2713" s="35">
        <v>0</v>
      </c>
      <c r="N2713" s="35">
        <v>0</v>
      </c>
      <c r="O2713" s="35">
        <v>0</v>
      </c>
      <c r="P2713" s="35">
        <v>0</v>
      </c>
      <c r="Q2713" s="35">
        <v>0</v>
      </c>
      <c r="R2713" s="35">
        <v>2</v>
      </c>
      <c r="S2713" s="35">
        <v>0</v>
      </c>
      <c r="T2713" s="35">
        <v>0</v>
      </c>
      <c r="U2713" s="35">
        <v>0</v>
      </c>
      <c r="V2713" s="34">
        <v>0</v>
      </c>
      <c r="W2713" s="34">
        <f t="shared" si="672"/>
        <v>0.333333333333333</v>
      </c>
      <c r="X2713" s="35">
        <v>0</v>
      </c>
      <c r="Y2713" s="35">
        <v>0</v>
      </c>
      <c r="Z2713" s="35">
        <v>0</v>
      </c>
      <c r="AA2713" s="34">
        <v>0</v>
      </c>
      <c r="AB2713" s="34">
        <v>0</v>
      </c>
      <c r="AC2713" s="34">
        <v>0</v>
      </c>
      <c r="AD2713" s="34">
        <v>0</v>
      </c>
      <c r="AE2713" s="34">
        <f t="shared" si="673"/>
        <v>0</v>
      </c>
      <c r="AF2713" s="34">
        <f t="shared" si="674"/>
        <v>9999</v>
      </c>
      <c r="AG2713" s="34">
        <f t="shared" si="675"/>
        <v>0</v>
      </c>
      <c r="AH2713" s="34">
        <v>720</v>
      </c>
      <c r="AI2713" s="34">
        <v>0</v>
      </c>
      <c r="AJ2713" s="35">
        <v>5040</v>
      </c>
      <c r="AK2713" s="35">
        <v>1</v>
      </c>
      <c r="AL2713" s="35">
        <v>1</v>
      </c>
      <c r="AM2713" s="34">
        <v>0.9</v>
      </c>
      <c r="AN2713" s="34">
        <f t="shared" si="676"/>
        <v>0.3</v>
      </c>
      <c r="AO2713" s="35">
        <v>240</v>
      </c>
      <c r="AP2713" s="35">
        <v>240</v>
      </c>
      <c r="AQ2713" t="s">
        <v>82</v>
      </c>
      <c r="AR2713">
        <v>4</v>
      </c>
      <c r="AS2713" s="34">
        <v>0.16666666666667</v>
      </c>
      <c r="AT2713" t="s">
        <v>83</v>
      </c>
      <c r="AU2713" s="35">
        <f t="shared" si="686"/>
        <v>0.975</v>
      </c>
      <c r="AV2713" s="35">
        <f t="shared" si="677"/>
        <v>240</v>
      </c>
      <c r="AW2713" s="35">
        <f t="shared" si="678"/>
        <v>720</v>
      </c>
      <c r="AX2713" s="35">
        <f t="shared" si="679"/>
        <v>717</v>
      </c>
      <c r="AY2713" s="35">
        <f t="shared" si="680"/>
        <v>0</v>
      </c>
      <c r="AZ2713" s="35">
        <f t="shared" si="681"/>
        <v>0</v>
      </c>
      <c r="BA2713" s="27" t="str">
        <f t="shared" si="682"/>
        <v>Kelipatan Kirim/Master box &gt; 3x FC+index</v>
      </c>
      <c r="BB2713" s="34">
        <v>0.00015059</v>
      </c>
      <c r="BC2713" s="34">
        <f t="shared" si="683"/>
        <v>0</v>
      </c>
      <c r="BD2713" s="34" t="e">
        <f t="shared" si="684"/>
        <v>#REF!</v>
      </c>
      <c r="BE2713" s="34">
        <v>0.08</v>
      </c>
      <c r="BF2713" s="34">
        <f t="shared" si="687"/>
        <v>0</v>
      </c>
      <c r="BG2713" s="34" t="e">
        <f t="shared" si="685"/>
        <v>#REF!</v>
      </c>
      <c r="BH2713" t="str">
        <f>IF(AT2713="UDARA","U","N")&amp;LEFT($C$4,2)&amp;MID($C$4,4,2)&amp;LEFT(A2713,3)&amp;MID(E2713,2,2)&amp;VLOOKUP(E2713,Acuan_Reference!C:L,10,0)</f>
        <v>N1501PLB71S2</v>
      </c>
      <c r="BI2713" t="s">
        <v>84</v>
      </c>
      <c r="BJ2713" t="s">
        <v>119</v>
      </c>
      <c r="BK2713" t="s">
        <v>86</v>
      </c>
      <c r="BL2713" t="s">
        <v>87</v>
      </c>
    </row>
    <row r="2714" hidden="1" spans="1:64">
      <c r="A2714" t="s">
        <v>107</v>
      </c>
      <c r="B2714" t="s">
        <v>75</v>
      </c>
      <c r="C2714" t="s">
        <v>76</v>
      </c>
      <c r="D2714" t="s">
        <v>180</v>
      </c>
      <c r="E2714" t="s">
        <v>318</v>
      </c>
      <c r="F2714" t="s">
        <v>319</v>
      </c>
      <c r="G2714" t="s">
        <v>118</v>
      </c>
      <c r="H2714" t="s">
        <v>81</v>
      </c>
      <c r="I2714" s="34">
        <v>11220</v>
      </c>
      <c r="J2714" s="35">
        <v>0</v>
      </c>
      <c r="K2714" s="35">
        <v>0</v>
      </c>
      <c r="L2714" s="35">
        <v>0</v>
      </c>
      <c r="M2714" s="35">
        <v>0</v>
      </c>
      <c r="N2714" s="35">
        <v>0</v>
      </c>
      <c r="O2714" s="35">
        <v>0</v>
      </c>
      <c r="P2714" s="35">
        <v>0</v>
      </c>
      <c r="Q2714" s="35">
        <v>0</v>
      </c>
      <c r="R2714" s="35">
        <v>0</v>
      </c>
      <c r="S2714" s="35">
        <v>0</v>
      </c>
      <c r="T2714" s="35">
        <v>0</v>
      </c>
      <c r="U2714" s="35">
        <v>0</v>
      </c>
      <c r="V2714" s="34">
        <v>0</v>
      </c>
      <c r="W2714" s="34">
        <f t="shared" si="672"/>
        <v>0</v>
      </c>
      <c r="X2714" s="35">
        <v>0</v>
      </c>
      <c r="Y2714" s="35">
        <v>0</v>
      </c>
      <c r="Z2714" s="35">
        <v>0</v>
      </c>
      <c r="AA2714" s="34">
        <v>0</v>
      </c>
      <c r="AB2714" s="34">
        <v>0</v>
      </c>
      <c r="AC2714" s="34">
        <v>0</v>
      </c>
      <c r="AD2714" s="34">
        <v>0</v>
      </c>
      <c r="AE2714" s="34">
        <f t="shared" si="673"/>
        <v>0</v>
      </c>
      <c r="AF2714" s="34">
        <f t="shared" si="674"/>
        <v>9999</v>
      </c>
      <c r="AG2714" s="34">
        <f t="shared" si="675"/>
        <v>9999</v>
      </c>
      <c r="AH2714" s="34">
        <v>720</v>
      </c>
      <c r="AI2714" s="34">
        <v>0</v>
      </c>
      <c r="AJ2714" s="35">
        <v>5040</v>
      </c>
      <c r="AK2714" s="35">
        <v>0</v>
      </c>
      <c r="AL2714" s="35">
        <v>0</v>
      </c>
      <c r="AM2714" s="34">
        <v>1.3</v>
      </c>
      <c r="AN2714" s="34">
        <f t="shared" si="676"/>
        <v>0</v>
      </c>
      <c r="AO2714" s="35">
        <v>240</v>
      </c>
      <c r="AP2714" s="35">
        <v>240</v>
      </c>
      <c r="AQ2714" t="s">
        <v>82</v>
      </c>
      <c r="AR2714">
        <v>2</v>
      </c>
      <c r="AS2714" s="34">
        <v>0.43333333333333</v>
      </c>
      <c r="AT2714" t="s">
        <v>83</v>
      </c>
      <c r="AU2714" s="35">
        <f t="shared" si="686"/>
        <v>0</v>
      </c>
      <c r="AV2714" s="35">
        <f t="shared" si="677"/>
        <v>0</v>
      </c>
      <c r="AW2714" s="35">
        <f t="shared" si="678"/>
        <v>9999</v>
      </c>
      <c r="AX2714" s="35">
        <f t="shared" si="679"/>
        <v>9999</v>
      </c>
      <c r="AY2714" s="35">
        <f t="shared" si="680"/>
        <v>0</v>
      </c>
      <c r="AZ2714" s="35">
        <f t="shared" si="681"/>
        <v>0</v>
      </c>
      <c r="BA2714" s="27" t="str">
        <f t="shared" si="682"/>
        <v>Kelipatan Kirim/Master box &gt; 3x FC+index</v>
      </c>
      <c r="BB2714" s="34">
        <v>0.00015059</v>
      </c>
      <c r="BC2714" s="34">
        <f t="shared" si="683"/>
        <v>0</v>
      </c>
      <c r="BD2714" s="34" t="e">
        <f t="shared" si="684"/>
        <v>#REF!</v>
      </c>
      <c r="BE2714" s="34">
        <v>0.08</v>
      </c>
      <c r="BF2714" s="34">
        <f t="shared" si="687"/>
        <v>0</v>
      </c>
      <c r="BG2714" s="34" t="e">
        <f t="shared" si="685"/>
        <v>#REF!</v>
      </c>
      <c r="BH2714" t="str">
        <f>IF(AT2714="UDARA","U","N")&amp;LEFT($C$4,2)&amp;MID($C$4,4,2)&amp;LEFT(A2714,3)&amp;MID(E2714,2,2)&amp;VLOOKUP(E2714,Acuan_Reference!C:L,10,0)</f>
        <v>N1501PTK71S2</v>
      </c>
      <c r="BI2714" t="s">
        <v>84</v>
      </c>
      <c r="BJ2714" t="s">
        <v>119</v>
      </c>
      <c r="BK2714" t="s">
        <v>86</v>
      </c>
      <c r="BL2714" t="s">
        <v>87</v>
      </c>
    </row>
    <row r="2715" hidden="1" spans="1:64">
      <c r="A2715" t="s">
        <v>108</v>
      </c>
      <c r="B2715" t="s">
        <v>75</v>
      </c>
      <c r="C2715" t="s">
        <v>76</v>
      </c>
      <c r="D2715" t="s">
        <v>180</v>
      </c>
      <c r="E2715" t="s">
        <v>318</v>
      </c>
      <c r="F2715" t="s">
        <v>319</v>
      </c>
      <c r="G2715" t="s">
        <v>118</v>
      </c>
      <c r="H2715" t="s">
        <v>81</v>
      </c>
      <c r="I2715" s="34">
        <v>11220</v>
      </c>
      <c r="J2715" s="35">
        <v>0</v>
      </c>
      <c r="K2715" s="35">
        <v>0</v>
      </c>
      <c r="L2715" s="35">
        <v>-1</v>
      </c>
      <c r="M2715" s="35">
        <v>0</v>
      </c>
      <c r="N2715" s="35">
        <v>60</v>
      </c>
      <c r="O2715" s="35">
        <v>-1</v>
      </c>
      <c r="P2715" s="35">
        <v>51</v>
      </c>
      <c r="Q2715" s="35">
        <v>33</v>
      </c>
      <c r="R2715" s="35">
        <v>27</v>
      </c>
      <c r="S2715" s="35">
        <v>28</v>
      </c>
      <c r="T2715" s="35">
        <v>44</v>
      </c>
      <c r="U2715" s="35">
        <v>45</v>
      </c>
      <c r="V2715" s="34">
        <v>39</v>
      </c>
      <c r="W2715" s="34">
        <f t="shared" si="672"/>
        <v>38.6666666666667</v>
      </c>
      <c r="X2715" s="35">
        <v>0</v>
      </c>
      <c r="Y2715" s="35">
        <v>0</v>
      </c>
      <c r="Z2715" s="35">
        <v>0</v>
      </c>
      <c r="AA2715" s="34">
        <v>0</v>
      </c>
      <c r="AB2715" s="34">
        <v>0</v>
      </c>
      <c r="AC2715" s="34">
        <v>0</v>
      </c>
      <c r="AD2715" s="34">
        <v>0</v>
      </c>
      <c r="AE2715" s="34">
        <f t="shared" si="673"/>
        <v>0</v>
      </c>
      <c r="AF2715" s="34">
        <f t="shared" si="674"/>
        <v>0</v>
      </c>
      <c r="AG2715" s="34">
        <f t="shared" si="675"/>
        <v>0</v>
      </c>
      <c r="AH2715" s="34">
        <v>720</v>
      </c>
      <c r="AI2715" s="34">
        <v>0</v>
      </c>
      <c r="AJ2715" s="35">
        <v>5040</v>
      </c>
      <c r="AK2715" s="35">
        <v>28</v>
      </c>
      <c r="AL2715" s="35">
        <v>27</v>
      </c>
      <c r="AM2715" s="34">
        <v>0.8</v>
      </c>
      <c r="AN2715" s="34">
        <f t="shared" si="676"/>
        <v>30.9333333333333</v>
      </c>
      <c r="AO2715" s="35">
        <v>240</v>
      </c>
      <c r="AP2715" s="35">
        <v>240</v>
      </c>
      <c r="AQ2715" t="s">
        <v>82</v>
      </c>
      <c r="AR2715">
        <v>4</v>
      </c>
      <c r="AS2715" s="34">
        <v>0.066666666666667</v>
      </c>
      <c r="AT2715" t="s">
        <v>83</v>
      </c>
      <c r="AU2715" s="35">
        <f t="shared" si="686"/>
        <v>43.45</v>
      </c>
      <c r="AV2715" s="35">
        <f t="shared" si="677"/>
        <v>240</v>
      </c>
      <c r="AW2715" s="35">
        <f t="shared" si="678"/>
        <v>6.20689655172414</v>
      </c>
      <c r="AX2715" s="35">
        <f t="shared" si="679"/>
        <v>5.50862068965517</v>
      </c>
      <c r="AY2715" s="35">
        <f t="shared" si="680"/>
        <v>0</v>
      </c>
      <c r="AZ2715" s="35">
        <f t="shared" si="681"/>
        <v>0</v>
      </c>
      <c r="BA2715" s="27" t="str">
        <f t="shared" si="682"/>
        <v>Kelipatan Kirim/Master box &gt; 3x FC+index</v>
      </c>
      <c r="BB2715" s="34">
        <v>0.00015059</v>
      </c>
      <c r="BC2715" s="34">
        <f t="shared" si="683"/>
        <v>0</v>
      </c>
      <c r="BD2715" s="34" t="e">
        <f t="shared" si="684"/>
        <v>#REF!</v>
      </c>
      <c r="BE2715" s="34">
        <v>0.08</v>
      </c>
      <c r="BF2715" s="34">
        <f t="shared" si="687"/>
        <v>0</v>
      </c>
      <c r="BG2715" s="34" t="e">
        <f t="shared" si="685"/>
        <v>#REF!</v>
      </c>
      <c r="BH2715" t="str">
        <f>IF(AT2715="UDARA","U","N")&amp;LEFT($C$4,2)&amp;MID($C$4,4,2)&amp;LEFT(A2715,3)&amp;MID(E2715,2,2)&amp;VLOOKUP(E2715,Acuan_Reference!C:L,10,0)</f>
        <v>N1501PWT71S2</v>
      </c>
      <c r="BI2715" t="s">
        <v>84</v>
      </c>
      <c r="BJ2715" t="s">
        <v>119</v>
      </c>
      <c r="BK2715" t="s">
        <v>86</v>
      </c>
      <c r="BL2715" t="s">
        <v>87</v>
      </c>
    </row>
    <row r="2716" hidden="1" spans="1:64">
      <c r="A2716" t="s">
        <v>109</v>
      </c>
      <c r="B2716" t="s">
        <v>75</v>
      </c>
      <c r="C2716" t="s">
        <v>76</v>
      </c>
      <c r="D2716" t="s">
        <v>180</v>
      </c>
      <c r="E2716" t="s">
        <v>318</v>
      </c>
      <c r="F2716" t="s">
        <v>319</v>
      </c>
      <c r="G2716" t="s">
        <v>118</v>
      </c>
      <c r="H2716" t="s">
        <v>81</v>
      </c>
      <c r="I2716" s="34">
        <v>11220</v>
      </c>
      <c r="J2716" s="35">
        <v>275</v>
      </c>
      <c r="K2716" s="35">
        <v>363</v>
      </c>
      <c r="L2716" s="35">
        <v>178</v>
      </c>
      <c r="M2716" s="35">
        <v>243</v>
      </c>
      <c r="N2716" s="35">
        <v>426</v>
      </c>
      <c r="O2716" s="35">
        <v>80</v>
      </c>
      <c r="P2716" s="35">
        <v>311</v>
      </c>
      <c r="Q2716" s="35">
        <v>501</v>
      </c>
      <c r="R2716" s="35">
        <v>429</v>
      </c>
      <c r="S2716" s="35">
        <v>345</v>
      </c>
      <c r="T2716" s="35">
        <v>396</v>
      </c>
      <c r="U2716" s="35">
        <v>335</v>
      </c>
      <c r="V2716" s="34">
        <v>358.66666666667</v>
      </c>
      <c r="W2716" s="34">
        <f t="shared" si="672"/>
        <v>347.333333333333</v>
      </c>
      <c r="X2716" s="35">
        <v>264</v>
      </c>
      <c r="Y2716" s="35">
        <v>0</v>
      </c>
      <c r="Z2716" s="35">
        <v>0</v>
      </c>
      <c r="AA2716" s="34">
        <v>640</v>
      </c>
      <c r="AB2716" s="34">
        <v>0</v>
      </c>
      <c r="AC2716" s="34">
        <v>0</v>
      </c>
      <c r="AD2716" s="34">
        <v>0</v>
      </c>
      <c r="AE2716" s="34">
        <f t="shared" si="673"/>
        <v>640</v>
      </c>
      <c r="AF2716" s="34">
        <f t="shared" si="674"/>
        <v>1.78438661710036</v>
      </c>
      <c r="AG2716" s="34">
        <f t="shared" si="675"/>
        <v>1.8426103646833</v>
      </c>
      <c r="AH2716" s="34">
        <v>720</v>
      </c>
      <c r="AI2716" s="34">
        <v>0</v>
      </c>
      <c r="AJ2716" s="35">
        <v>5040</v>
      </c>
      <c r="AK2716" s="35">
        <v>402</v>
      </c>
      <c r="AL2716" s="35">
        <v>311</v>
      </c>
      <c r="AM2716" s="34">
        <v>0.6</v>
      </c>
      <c r="AN2716" s="34">
        <f t="shared" si="676"/>
        <v>208.4</v>
      </c>
      <c r="AO2716" s="35">
        <v>240</v>
      </c>
      <c r="AP2716" s="35">
        <v>240</v>
      </c>
      <c r="AQ2716" t="s">
        <v>82</v>
      </c>
      <c r="AR2716">
        <v>8</v>
      </c>
      <c r="AS2716" s="34">
        <v>0.1</v>
      </c>
      <c r="AT2716" t="s">
        <v>83</v>
      </c>
      <c r="AU2716" s="35">
        <f t="shared" si="686"/>
        <v>0</v>
      </c>
      <c r="AV2716" s="35">
        <f t="shared" si="677"/>
        <v>0</v>
      </c>
      <c r="AW2716" s="35">
        <f t="shared" si="678"/>
        <v>1.8426103646833</v>
      </c>
      <c r="AX2716" s="35">
        <f t="shared" si="679"/>
        <v>0.94721689059501</v>
      </c>
      <c r="AY2716" s="35">
        <f t="shared" si="680"/>
        <v>0</v>
      </c>
      <c r="AZ2716" s="35">
        <f t="shared" si="681"/>
        <v>0</v>
      </c>
      <c r="BA2716" s="27" t="str">
        <f t="shared" si="682"/>
        <v>3</v>
      </c>
      <c r="BB2716" s="34">
        <v>0.00015059</v>
      </c>
      <c r="BC2716" s="34">
        <f t="shared" si="683"/>
        <v>0</v>
      </c>
      <c r="BD2716" s="34" t="e">
        <f t="shared" si="684"/>
        <v>#REF!</v>
      </c>
      <c r="BE2716" s="34">
        <v>0.08</v>
      </c>
      <c r="BF2716" s="34">
        <f t="shared" si="687"/>
        <v>0</v>
      </c>
      <c r="BG2716" s="34" t="e">
        <f t="shared" si="685"/>
        <v>#REF!</v>
      </c>
      <c r="BH2716" t="str">
        <f>IF(AT2716="UDARA","U","N")&amp;LEFT($C$4,2)&amp;MID($C$4,4,2)&amp;LEFT(A2716,3)&amp;MID(E2716,2,2)&amp;VLOOKUP(E2716,Acuan_Reference!C:L,10,0)</f>
        <v>N1501SBY71S2</v>
      </c>
      <c r="BI2716" t="s">
        <v>84</v>
      </c>
      <c r="BJ2716" t="s">
        <v>119</v>
      </c>
      <c r="BK2716" t="s">
        <v>86</v>
      </c>
      <c r="BL2716" t="s">
        <v>87</v>
      </c>
    </row>
    <row r="2717" hidden="1" spans="1:64">
      <c r="A2717" t="s">
        <v>110</v>
      </c>
      <c r="B2717" t="s">
        <v>75</v>
      </c>
      <c r="C2717" t="s">
        <v>76</v>
      </c>
      <c r="D2717" t="s">
        <v>180</v>
      </c>
      <c r="E2717" t="s">
        <v>318</v>
      </c>
      <c r="F2717" t="s">
        <v>319</v>
      </c>
      <c r="G2717" t="s">
        <v>118</v>
      </c>
      <c r="H2717" t="s">
        <v>81</v>
      </c>
      <c r="I2717" s="34">
        <v>11220</v>
      </c>
      <c r="J2717" s="35">
        <v>143</v>
      </c>
      <c r="K2717" s="35">
        <v>283</v>
      </c>
      <c r="L2717" s="35">
        <v>262</v>
      </c>
      <c r="M2717" s="35">
        <v>214</v>
      </c>
      <c r="N2717" s="35">
        <v>184</v>
      </c>
      <c r="O2717" s="35">
        <v>134</v>
      </c>
      <c r="P2717" s="35">
        <v>181</v>
      </c>
      <c r="Q2717" s="35">
        <v>139</v>
      </c>
      <c r="R2717" s="35">
        <v>169</v>
      </c>
      <c r="S2717" s="35">
        <v>254</v>
      </c>
      <c r="T2717" s="35">
        <v>219</v>
      </c>
      <c r="U2717" s="35">
        <v>235</v>
      </c>
      <c r="V2717" s="34">
        <v>236</v>
      </c>
      <c r="W2717" s="34">
        <f t="shared" si="672"/>
        <v>208.333333333333</v>
      </c>
      <c r="X2717" s="35">
        <v>98</v>
      </c>
      <c r="Y2717" s="35">
        <v>0</v>
      </c>
      <c r="Z2717" s="35">
        <v>0</v>
      </c>
      <c r="AA2717" s="34">
        <v>253</v>
      </c>
      <c r="AB2717" s="34">
        <v>0</v>
      </c>
      <c r="AC2717" s="34">
        <v>0</v>
      </c>
      <c r="AD2717" s="34">
        <v>0</v>
      </c>
      <c r="AE2717" s="34">
        <f t="shared" si="673"/>
        <v>253</v>
      </c>
      <c r="AF2717" s="34">
        <f t="shared" si="674"/>
        <v>1.07203389830508</v>
      </c>
      <c r="AG2717" s="34">
        <f t="shared" si="675"/>
        <v>1.2144</v>
      </c>
      <c r="AH2717" s="34">
        <v>720</v>
      </c>
      <c r="AI2717" s="34">
        <v>0</v>
      </c>
      <c r="AJ2717" s="35">
        <v>5040</v>
      </c>
      <c r="AK2717" s="35">
        <v>178</v>
      </c>
      <c r="AL2717" s="35">
        <v>171</v>
      </c>
      <c r="AM2717" s="34">
        <v>0.7</v>
      </c>
      <c r="AN2717" s="34">
        <f t="shared" si="676"/>
        <v>145.833333333333</v>
      </c>
      <c r="AO2717" s="35">
        <v>240</v>
      </c>
      <c r="AP2717" s="35">
        <v>240</v>
      </c>
      <c r="AQ2717" t="s">
        <v>82</v>
      </c>
      <c r="AR2717">
        <v>8</v>
      </c>
      <c r="AS2717" s="34">
        <v>0.066666666666667</v>
      </c>
      <c r="AT2717" t="s">
        <v>83</v>
      </c>
      <c r="AU2717" s="35">
        <f t="shared" si="686"/>
        <v>47.875</v>
      </c>
      <c r="AV2717" s="35">
        <f t="shared" si="677"/>
        <v>240</v>
      </c>
      <c r="AW2717" s="35">
        <f t="shared" si="678"/>
        <v>2.3664</v>
      </c>
      <c r="AX2717" s="35">
        <f t="shared" si="679"/>
        <v>1.5456</v>
      </c>
      <c r="AY2717" s="35">
        <f t="shared" si="680"/>
        <v>240</v>
      </c>
      <c r="AZ2717" s="35">
        <f t="shared" si="681"/>
        <v>240</v>
      </c>
      <c r="BA2717" s="27" t="str">
        <f t="shared" si="682"/>
        <v>3</v>
      </c>
      <c r="BB2717" s="34">
        <v>0.00015059</v>
      </c>
      <c r="BC2717" s="34">
        <f t="shared" si="683"/>
        <v>0.0361416</v>
      </c>
      <c r="BD2717" s="34" t="e">
        <f t="shared" si="684"/>
        <v>#REF!</v>
      </c>
      <c r="BE2717" s="34">
        <v>0.08</v>
      </c>
      <c r="BF2717" s="34">
        <f t="shared" si="687"/>
        <v>19.2</v>
      </c>
      <c r="BG2717" s="34" t="e">
        <f t="shared" si="685"/>
        <v>#REF!</v>
      </c>
      <c r="BH2717" t="str">
        <f>IF(AT2717="UDARA","U","N")&amp;LEFT($C$4,2)&amp;MID($C$4,4,2)&amp;LEFT(A2717,3)&amp;MID(E2717,2,2)&amp;VLOOKUP(E2717,Acuan_Reference!C:L,10,0)</f>
        <v>N1501SLO71S2</v>
      </c>
      <c r="BI2717" t="s">
        <v>84</v>
      </c>
      <c r="BJ2717" t="s">
        <v>119</v>
      </c>
      <c r="BK2717" t="s">
        <v>86</v>
      </c>
      <c r="BL2717" t="s">
        <v>87</v>
      </c>
    </row>
    <row r="2718" hidden="1" spans="1:64">
      <c r="A2718" t="s">
        <v>111</v>
      </c>
      <c r="B2718" t="s">
        <v>75</v>
      </c>
      <c r="C2718" t="s">
        <v>76</v>
      </c>
      <c r="D2718" t="s">
        <v>180</v>
      </c>
      <c r="E2718" t="s">
        <v>318</v>
      </c>
      <c r="F2718" t="s">
        <v>319</v>
      </c>
      <c r="G2718" t="s">
        <v>118</v>
      </c>
      <c r="H2718" t="s">
        <v>81</v>
      </c>
      <c r="I2718" s="34">
        <v>11220</v>
      </c>
      <c r="J2718" s="35">
        <v>0</v>
      </c>
      <c r="K2718" s="35">
        <v>0</v>
      </c>
      <c r="L2718" s="35">
        <v>0</v>
      </c>
      <c r="M2718" s="35">
        <v>0</v>
      </c>
      <c r="N2718" s="35">
        <v>0</v>
      </c>
      <c r="O2718" s="35">
        <v>0</v>
      </c>
      <c r="P2718" s="35">
        <v>0</v>
      </c>
      <c r="Q2718" s="35">
        <v>0</v>
      </c>
      <c r="R2718" s="35">
        <v>0</v>
      </c>
      <c r="S2718" s="35">
        <v>0</v>
      </c>
      <c r="T2718" s="35">
        <v>0</v>
      </c>
      <c r="U2718" s="35">
        <v>0</v>
      </c>
      <c r="V2718" s="34">
        <v>0</v>
      </c>
      <c r="W2718" s="34">
        <f t="shared" si="672"/>
        <v>0</v>
      </c>
      <c r="X2718" s="35">
        <v>0</v>
      </c>
      <c r="Y2718" s="35">
        <v>0</v>
      </c>
      <c r="Z2718" s="35">
        <v>0</v>
      </c>
      <c r="AA2718" s="34">
        <v>0</v>
      </c>
      <c r="AB2718" s="34">
        <v>0</v>
      </c>
      <c r="AC2718" s="34">
        <v>0</v>
      </c>
      <c r="AD2718" s="34">
        <v>0</v>
      </c>
      <c r="AE2718" s="34">
        <f t="shared" si="673"/>
        <v>0</v>
      </c>
      <c r="AF2718" s="34">
        <f t="shared" si="674"/>
        <v>9999</v>
      </c>
      <c r="AG2718" s="34">
        <f t="shared" si="675"/>
        <v>9999</v>
      </c>
      <c r="AH2718" s="34">
        <v>720</v>
      </c>
      <c r="AI2718" s="34">
        <v>0</v>
      </c>
      <c r="AJ2718" s="35">
        <v>5040</v>
      </c>
      <c r="AK2718" s="35">
        <v>0</v>
      </c>
      <c r="AL2718" s="35">
        <v>0</v>
      </c>
      <c r="AM2718" s="34">
        <v>1.5</v>
      </c>
      <c r="AN2718" s="34">
        <f t="shared" si="676"/>
        <v>0</v>
      </c>
      <c r="AO2718" s="35">
        <v>240</v>
      </c>
      <c r="AP2718" s="35">
        <v>240</v>
      </c>
      <c r="AQ2718" t="s">
        <v>82</v>
      </c>
      <c r="AR2718">
        <v>2</v>
      </c>
      <c r="AS2718" s="34">
        <v>0.53333333333333</v>
      </c>
      <c r="AT2718" t="s">
        <v>83</v>
      </c>
      <c r="AU2718" s="35">
        <f t="shared" si="686"/>
        <v>0</v>
      </c>
      <c r="AV2718" s="35">
        <f t="shared" si="677"/>
        <v>0</v>
      </c>
      <c r="AW2718" s="35">
        <f t="shared" si="678"/>
        <v>9999</v>
      </c>
      <c r="AX2718" s="35">
        <f t="shared" si="679"/>
        <v>9999</v>
      </c>
      <c r="AY2718" s="35">
        <f t="shared" si="680"/>
        <v>0</v>
      </c>
      <c r="AZ2718" s="35">
        <f t="shared" si="681"/>
        <v>0</v>
      </c>
      <c r="BA2718" s="27" t="str">
        <f t="shared" si="682"/>
        <v>Kelipatan Kirim/Master box &gt; 3x FC+index</v>
      </c>
      <c r="BB2718" s="34">
        <v>0.00015059</v>
      </c>
      <c r="BC2718" s="34">
        <f t="shared" si="683"/>
        <v>0</v>
      </c>
      <c r="BD2718" s="34" t="e">
        <f t="shared" si="684"/>
        <v>#REF!</v>
      </c>
      <c r="BE2718" s="34">
        <v>0.08</v>
      </c>
      <c r="BF2718" s="34">
        <f t="shared" si="687"/>
        <v>0</v>
      </c>
      <c r="BG2718" s="34" t="e">
        <f t="shared" si="685"/>
        <v>#REF!</v>
      </c>
      <c r="BH2718" t="str">
        <f>IF(AT2718="UDARA","U","N")&amp;LEFT($C$4,2)&amp;MID($C$4,4,2)&amp;LEFT(A2718,3)&amp;MID(E2718,2,2)&amp;VLOOKUP(E2718,Acuan_Reference!C:L,10,0)</f>
        <v>N1501SMD71S2</v>
      </c>
      <c r="BI2718" t="s">
        <v>84</v>
      </c>
      <c r="BJ2718" t="s">
        <v>119</v>
      </c>
      <c r="BK2718" t="s">
        <v>86</v>
      </c>
      <c r="BL2718" t="s">
        <v>87</v>
      </c>
    </row>
    <row r="2719" hidden="1" spans="1:64">
      <c r="A2719" t="s">
        <v>112</v>
      </c>
      <c r="B2719" t="s">
        <v>75</v>
      </c>
      <c r="C2719" t="s">
        <v>76</v>
      </c>
      <c r="D2719" t="s">
        <v>180</v>
      </c>
      <c r="E2719" t="s">
        <v>318</v>
      </c>
      <c r="F2719" t="s">
        <v>319</v>
      </c>
      <c r="G2719" t="s">
        <v>118</v>
      </c>
      <c r="H2719" t="s">
        <v>81</v>
      </c>
      <c r="I2719" s="34">
        <v>11220</v>
      </c>
      <c r="J2719" s="35">
        <v>62</v>
      </c>
      <c r="K2719" s="35">
        <v>133</v>
      </c>
      <c r="L2719" s="35">
        <v>36</v>
      </c>
      <c r="M2719" s="35">
        <v>150</v>
      </c>
      <c r="N2719" s="35">
        <v>175</v>
      </c>
      <c r="O2719" s="35">
        <v>18</v>
      </c>
      <c r="P2719" s="35">
        <v>178</v>
      </c>
      <c r="Q2719" s="35">
        <v>191</v>
      </c>
      <c r="R2719" s="35">
        <v>142</v>
      </c>
      <c r="S2719" s="35">
        <v>239</v>
      </c>
      <c r="T2719" s="35">
        <v>326</v>
      </c>
      <c r="U2719" s="35">
        <v>466</v>
      </c>
      <c r="V2719" s="34">
        <v>343.66666666667</v>
      </c>
      <c r="W2719" s="34">
        <f t="shared" si="672"/>
        <v>326.666666666667</v>
      </c>
      <c r="X2719" s="35">
        <v>49</v>
      </c>
      <c r="Y2719" s="35">
        <v>0</v>
      </c>
      <c r="Z2719" s="35">
        <v>0</v>
      </c>
      <c r="AA2719" s="34">
        <v>281</v>
      </c>
      <c r="AB2719" s="34">
        <v>0</v>
      </c>
      <c r="AC2719" s="34">
        <v>0</v>
      </c>
      <c r="AD2719" s="34">
        <v>0</v>
      </c>
      <c r="AE2719" s="34">
        <f t="shared" si="673"/>
        <v>281</v>
      </c>
      <c r="AF2719" s="34">
        <f t="shared" si="674"/>
        <v>0.817652764306491</v>
      </c>
      <c r="AG2719" s="34">
        <f t="shared" si="675"/>
        <v>0.860204081632653</v>
      </c>
      <c r="AH2719" s="34">
        <v>720</v>
      </c>
      <c r="AI2719" s="34">
        <v>0</v>
      </c>
      <c r="AJ2719" s="35">
        <v>5040</v>
      </c>
      <c r="AK2719" s="35">
        <v>181</v>
      </c>
      <c r="AL2719" s="35">
        <v>188</v>
      </c>
      <c r="AM2719" s="34">
        <v>0.7</v>
      </c>
      <c r="AN2719" s="34">
        <f t="shared" si="676"/>
        <v>228.666666666667</v>
      </c>
      <c r="AO2719" s="35">
        <v>240</v>
      </c>
      <c r="AP2719" s="35">
        <v>240</v>
      </c>
      <c r="AQ2719" t="s">
        <v>82</v>
      </c>
      <c r="AR2719">
        <v>8</v>
      </c>
      <c r="AS2719" s="34">
        <v>0.066666666666667</v>
      </c>
      <c r="AT2719" t="s">
        <v>83</v>
      </c>
      <c r="AU2719" s="35">
        <f t="shared" si="686"/>
        <v>101.75</v>
      </c>
      <c r="AV2719" s="35">
        <f t="shared" si="677"/>
        <v>240</v>
      </c>
      <c r="AW2719" s="35">
        <f t="shared" si="678"/>
        <v>1.59489795918367</v>
      </c>
      <c r="AX2719" s="35">
        <f t="shared" si="679"/>
        <v>1.01938775510204</v>
      </c>
      <c r="AY2719" s="35">
        <f t="shared" si="680"/>
        <v>240</v>
      </c>
      <c r="AZ2719" s="35">
        <f t="shared" si="681"/>
        <v>240</v>
      </c>
      <c r="BA2719" s="27" t="str">
        <f t="shared" si="682"/>
        <v>3</v>
      </c>
      <c r="BB2719" s="34">
        <v>0.00015059</v>
      </c>
      <c r="BC2719" s="34">
        <f t="shared" si="683"/>
        <v>0.0361416</v>
      </c>
      <c r="BD2719" s="34" t="e">
        <f t="shared" si="684"/>
        <v>#REF!</v>
      </c>
      <c r="BE2719" s="34">
        <v>0.08</v>
      </c>
      <c r="BF2719" s="34">
        <f t="shared" si="687"/>
        <v>19.2</v>
      </c>
      <c r="BG2719" s="34" t="e">
        <f t="shared" si="685"/>
        <v>#REF!</v>
      </c>
      <c r="BH2719" t="str">
        <f>IF(AT2719="UDARA","U","N")&amp;LEFT($C$4,2)&amp;MID($C$4,4,2)&amp;LEFT(A2719,3)&amp;MID(E2719,2,2)&amp;VLOOKUP(E2719,Acuan_Reference!C:L,10,0)</f>
        <v>N1501SMG71S2</v>
      </c>
      <c r="BI2719" t="s">
        <v>84</v>
      </c>
      <c r="BJ2719" t="s">
        <v>119</v>
      </c>
      <c r="BK2719" t="s">
        <v>86</v>
      </c>
      <c r="BL2719" t="s">
        <v>87</v>
      </c>
    </row>
    <row r="2720" hidden="1" spans="1:64">
      <c r="A2720" t="s">
        <v>113</v>
      </c>
      <c r="B2720" t="s">
        <v>75</v>
      </c>
      <c r="C2720" t="s">
        <v>76</v>
      </c>
      <c r="D2720" t="s">
        <v>180</v>
      </c>
      <c r="E2720" t="s">
        <v>318</v>
      </c>
      <c r="F2720" t="s">
        <v>319</v>
      </c>
      <c r="G2720" t="s">
        <v>118</v>
      </c>
      <c r="H2720" t="s">
        <v>81</v>
      </c>
      <c r="I2720" s="34">
        <v>11220</v>
      </c>
      <c r="J2720" s="35">
        <v>244</v>
      </c>
      <c r="K2720" s="35">
        <v>276</v>
      </c>
      <c r="L2720" s="35">
        <v>602</v>
      </c>
      <c r="M2720" s="35">
        <v>348</v>
      </c>
      <c r="N2720" s="35">
        <v>421</v>
      </c>
      <c r="O2720" s="35">
        <v>235</v>
      </c>
      <c r="P2720" s="35">
        <v>950</v>
      </c>
      <c r="Q2720" s="35">
        <v>338</v>
      </c>
      <c r="R2720" s="35">
        <v>305</v>
      </c>
      <c r="S2720" s="35">
        <v>791</v>
      </c>
      <c r="T2720" s="35">
        <v>605</v>
      </c>
      <c r="U2720" s="35">
        <v>1004</v>
      </c>
      <c r="V2720" s="34">
        <v>800</v>
      </c>
      <c r="W2720" s="34">
        <f t="shared" si="672"/>
        <v>687</v>
      </c>
      <c r="X2720" s="35">
        <v>164</v>
      </c>
      <c r="Y2720" s="35">
        <v>0</v>
      </c>
      <c r="Z2720" s="35">
        <v>0</v>
      </c>
      <c r="AA2720" s="34">
        <v>183</v>
      </c>
      <c r="AB2720" s="34">
        <v>0</v>
      </c>
      <c r="AC2720" s="34">
        <v>0</v>
      </c>
      <c r="AD2720" s="34">
        <v>0</v>
      </c>
      <c r="AE2720" s="34">
        <f t="shared" si="673"/>
        <v>183</v>
      </c>
      <c r="AF2720" s="34">
        <f t="shared" si="674"/>
        <v>0.22875</v>
      </c>
      <c r="AG2720" s="34">
        <f t="shared" si="675"/>
        <v>0.266375545851528</v>
      </c>
      <c r="AH2720" s="34">
        <v>720</v>
      </c>
      <c r="AI2720" s="34">
        <v>0</v>
      </c>
      <c r="AJ2720" s="35">
        <v>5040</v>
      </c>
      <c r="AK2720" s="35">
        <v>452</v>
      </c>
      <c r="AL2720" s="35">
        <v>452</v>
      </c>
      <c r="AM2720" s="34">
        <v>0.25</v>
      </c>
      <c r="AN2720" s="34">
        <f t="shared" si="676"/>
        <v>171.75</v>
      </c>
      <c r="AO2720" s="35">
        <v>240</v>
      </c>
      <c r="AP2720" s="35">
        <v>240</v>
      </c>
      <c r="AQ2720" t="s">
        <v>82</v>
      </c>
      <c r="AR2720">
        <v>12</v>
      </c>
      <c r="AS2720" s="34">
        <v>0.033333333333333</v>
      </c>
      <c r="AT2720" t="s">
        <v>83</v>
      </c>
      <c r="AU2720" s="35">
        <f t="shared" si="686"/>
        <v>330.5625</v>
      </c>
      <c r="AV2720" s="35">
        <f t="shared" si="677"/>
        <v>480</v>
      </c>
      <c r="AW2720" s="35">
        <f t="shared" si="678"/>
        <v>0.965065502183406</v>
      </c>
      <c r="AX2720" s="35">
        <f t="shared" si="679"/>
        <v>0.307132459970888</v>
      </c>
      <c r="AY2720" s="35">
        <f t="shared" si="680"/>
        <v>480</v>
      </c>
      <c r="AZ2720" s="35">
        <f t="shared" si="681"/>
        <v>480</v>
      </c>
      <c r="BA2720" s="27" t="str">
        <f t="shared" si="682"/>
        <v>2</v>
      </c>
      <c r="BB2720" s="34">
        <v>0.00015059</v>
      </c>
      <c r="BC2720" s="34">
        <f t="shared" si="683"/>
        <v>0.0722832</v>
      </c>
      <c r="BD2720" s="34" t="e">
        <f t="shared" si="684"/>
        <v>#REF!</v>
      </c>
      <c r="BE2720" s="34">
        <v>0.08</v>
      </c>
      <c r="BF2720" s="34">
        <f t="shared" si="687"/>
        <v>38.4</v>
      </c>
      <c r="BG2720" s="34" t="e">
        <f t="shared" si="685"/>
        <v>#REF!</v>
      </c>
      <c r="BH2720" t="str">
        <f>IF(AT2720="UDARA","U","N")&amp;LEFT($C$4,2)&amp;MID($C$4,4,2)&amp;LEFT(A2720,3)&amp;MID(E2720,2,2)&amp;VLOOKUP(E2720,Acuan_Reference!C:L,10,0)</f>
        <v>N1501TGR71S2</v>
      </c>
      <c r="BI2720" t="s">
        <v>84</v>
      </c>
      <c r="BJ2720" t="s">
        <v>119</v>
      </c>
      <c r="BK2720" t="s">
        <v>86</v>
      </c>
      <c r="BL2720" t="s">
        <v>87</v>
      </c>
    </row>
    <row r="2721" hidden="1" spans="1:64">
      <c r="A2721" t="s">
        <v>114</v>
      </c>
      <c r="B2721" t="s">
        <v>75</v>
      </c>
      <c r="C2721" t="s">
        <v>76</v>
      </c>
      <c r="D2721" t="s">
        <v>180</v>
      </c>
      <c r="E2721" t="s">
        <v>318</v>
      </c>
      <c r="F2721" t="s">
        <v>319</v>
      </c>
      <c r="G2721" t="s">
        <v>118</v>
      </c>
      <c r="H2721" t="s">
        <v>81</v>
      </c>
      <c r="I2721" s="34">
        <v>11220</v>
      </c>
      <c r="J2721" s="35">
        <v>110</v>
      </c>
      <c r="K2721" s="35">
        <v>111</v>
      </c>
      <c r="L2721" s="35">
        <v>99</v>
      </c>
      <c r="M2721" s="35">
        <v>353</v>
      </c>
      <c r="N2721" s="35">
        <v>-117</v>
      </c>
      <c r="O2721" s="35">
        <v>113</v>
      </c>
      <c r="P2721" s="35">
        <v>103</v>
      </c>
      <c r="Q2721" s="35">
        <v>142</v>
      </c>
      <c r="R2721" s="35">
        <v>152</v>
      </c>
      <c r="S2721" s="35">
        <v>108</v>
      </c>
      <c r="T2721" s="35">
        <v>149</v>
      </c>
      <c r="U2721" s="35">
        <v>124</v>
      </c>
      <c r="V2721" s="34">
        <v>127</v>
      </c>
      <c r="W2721" s="34">
        <f t="shared" si="672"/>
        <v>127.333333333333</v>
      </c>
      <c r="X2721" s="35">
        <v>65</v>
      </c>
      <c r="Y2721" s="35">
        <v>0</v>
      </c>
      <c r="Z2721" s="35">
        <v>0</v>
      </c>
      <c r="AA2721" s="34">
        <v>355</v>
      </c>
      <c r="AB2721" s="34">
        <v>0</v>
      </c>
      <c r="AC2721" s="34">
        <v>0</v>
      </c>
      <c r="AD2721" s="34">
        <v>0</v>
      </c>
      <c r="AE2721" s="34">
        <f t="shared" si="673"/>
        <v>355</v>
      </c>
      <c r="AF2721" s="34">
        <f t="shared" si="674"/>
        <v>2.79527559055118</v>
      </c>
      <c r="AG2721" s="34">
        <f t="shared" si="675"/>
        <v>2.78795811518325</v>
      </c>
      <c r="AH2721" s="34">
        <v>720</v>
      </c>
      <c r="AI2721" s="34">
        <v>0</v>
      </c>
      <c r="AJ2721" s="35">
        <v>5040</v>
      </c>
      <c r="AK2721" s="35">
        <v>128</v>
      </c>
      <c r="AL2721" s="35">
        <v>109</v>
      </c>
      <c r="AM2721" s="34">
        <v>0.7</v>
      </c>
      <c r="AN2721" s="34">
        <f t="shared" si="676"/>
        <v>89.1333333333333</v>
      </c>
      <c r="AO2721" s="35">
        <v>240</v>
      </c>
      <c r="AP2721" s="35">
        <v>240</v>
      </c>
      <c r="AQ2721" t="s">
        <v>82</v>
      </c>
      <c r="AR2721">
        <v>8</v>
      </c>
      <c r="AS2721" s="34">
        <v>0.066666666666667</v>
      </c>
      <c r="AT2721" t="s">
        <v>83</v>
      </c>
      <c r="AU2721" s="35">
        <f t="shared" si="686"/>
        <v>0</v>
      </c>
      <c r="AV2721" s="35">
        <f t="shared" si="677"/>
        <v>0</v>
      </c>
      <c r="AW2721" s="35">
        <f t="shared" si="678"/>
        <v>2.78795811518325</v>
      </c>
      <c r="AX2721" s="35">
        <f t="shared" si="679"/>
        <v>1.93193717277487</v>
      </c>
      <c r="AY2721" s="35">
        <f t="shared" si="680"/>
        <v>0</v>
      </c>
      <c r="AZ2721" s="35">
        <f t="shared" si="681"/>
        <v>0</v>
      </c>
      <c r="BA2721" s="27" t="str">
        <f t="shared" si="682"/>
        <v>3</v>
      </c>
      <c r="BB2721" s="34">
        <v>0.00015059</v>
      </c>
      <c r="BC2721" s="34">
        <f t="shared" si="683"/>
        <v>0</v>
      </c>
      <c r="BD2721" s="34" t="e">
        <f t="shared" si="684"/>
        <v>#REF!</v>
      </c>
      <c r="BE2721" s="34">
        <v>0.08</v>
      </c>
      <c r="BF2721" s="34">
        <f t="shared" si="687"/>
        <v>0</v>
      </c>
      <c r="BG2721" s="34" t="e">
        <f t="shared" si="685"/>
        <v>#REF!</v>
      </c>
      <c r="BH2721" t="str">
        <f>IF(AT2721="UDARA","U","N")&amp;LEFT($C$4,2)&amp;MID($C$4,4,2)&amp;LEFT(A2721,3)&amp;MID(E2721,2,2)&amp;VLOOKUP(E2721,Acuan_Reference!C:L,10,0)</f>
        <v>N1501YGY71S2</v>
      </c>
      <c r="BI2721" t="s">
        <v>84</v>
      </c>
      <c r="BJ2721" t="s">
        <v>119</v>
      </c>
      <c r="BK2721" t="s">
        <v>86</v>
      </c>
      <c r="BL2721" t="s">
        <v>87</v>
      </c>
    </row>
    <row r="2722" hidden="1" spans="1:64">
      <c r="A2722" t="s">
        <v>74</v>
      </c>
      <c r="B2722" t="s">
        <v>75</v>
      </c>
      <c r="C2722" t="s">
        <v>76</v>
      </c>
      <c r="D2722" t="s">
        <v>180</v>
      </c>
      <c r="E2722" t="s">
        <v>320</v>
      </c>
      <c r="F2722" t="s">
        <v>321</v>
      </c>
      <c r="G2722" t="s">
        <v>80</v>
      </c>
      <c r="H2722" t="s">
        <v>81</v>
      </c>
      <c r="I2722" s="34">
        <v>20400</v>
      </c>
      <c r="J2722" s="35">
        <v>516</v>
      </c>
      <c r="K2722" s="35">
        <v>1723</v>
      </c>
      <c r="L2722" s="35">
        <v>737</v>
      </c>
      <c r="M2722" s="35">
        <v>425</v>
      </c>
      <c r="N2722" s="35">
        <v>396</v>
      </c>
      <c r="O2722" s="35">
        <v>624</v>
      </c>
      <c r="P2722" s="35">
        <v>525</v>
      </c>
      <c r="Q2722" s="35">
        <v>606</v>
      </c>
      <c r="R2722" s="35">
        <v>410</v>
      </c>
      <c r="S2722" s="35">
        <v>428</v>
      </c>
      <c r="T2722" s="35">
        <v>578</v>
      </c>
      <c r="U2722" s="35">
        <v>498</v>
      </c>
      <c r="V2722" s="34">
        <v>501.33333333333</v>
      </c>
      <c r="W2722" s="34">
        <f t="shared" si="672"/>
        <v>484</v>
      </c>
      <c r="X2722" s="35">
        <v>1</v>
      </c>
      <c r="Y2722" s="35">
        <v>0</v>
      </c>
      <c r="Z2722" s="35">
        <v>0</v>
      </c>
      <c r="AA2722" s="34">
        <v>0</v>
      </c>
      <c r="AB2722" s="34">
        <v>0</v>
      </c>
      <c r="AC2722" s="34">
        <v>0</v>
      </c>
      <c r="AD2722" s="34">
        <v>0</v>
      </c>
      <c r="AE2722" s="34">
        <f t="shared" si="673"/>
        <v>0</v>
      </c>
      <c r="AF2722" s="34">
        <f t="shared" si="674"/>
        <v>0</v>
      </c>
      <c r="AG2722" s="34">
        <f t="shared" si="675"/>
        <v>0</v>
      </c>
      <c r="AH2722" s="34">
        <v>1920</v>
      </c>
      <c r="AI2722" s="34">
        <v>0</v>
      </c>
      <c r="AJ2722" s="35">
        <v>0</v>
      </c>
      <c r="AK2722" s="35">
        <v>456</v>
      </c>
      <c r="AL2722" s="35">
        <v>376</v>
      </c>
      <c r="AM2722" s="34">
        <v>0.7</v>
      </c>
      <c r="AN2722" s="34">
        <f t="shared" si="676"/>
        <v>338.8</v>
      </c>
      <c r="AO2722" s="35">
        <v>120</v>
      </c>
      <c r="AP2722" s="35">
        <v>120</v>
      </c>
      <c r="AQ2722" t="s">
        <v>82</v>
      </c>
      <c r="AR2722">
        <v>8</v>
      </c>
      <c r="AS2722" s="34">
        <v>0.066666666666667</v>
      </c>
      <c r="AT2722" t="s">
        <v>83</v>
      </c>
      <c r="AU2722" s="35">
        <f t="shared" si="686"/>
        <v>536.1</v>
      </c>
      <c r="AV2722" s="35">
        <f t="shared" si="677"/>
        <v>600</v>
      </c>
      <c r="AW2722" s="35">
        <f t="shared" si="678"/>
        <v>1.2396694214876</v>
      </c>
      <c r="AX2722" s="35">
        <f t="shared" si="679"/>
        <v>0.462809917355372</v>
      </c>
      <c r="AY2722" s="35">
        <f t="shared" si="680"/>
        <v>600</v>
      </c>
      <c r="AZ2722" s="35">
        <f t="shared" si="681"/>
        <v>600</v>
      </c>
      <c r="BA2722" s="27" t="str">
        <f t="shared" si="682"/>
        <v>1</v>
      </c>
      <c r="BB2722" s="34">
        <v>0.00010508</v>
      </c>
      <c r="BC2722" s="34">
        <f t="shared" si="683"/>
        <v>0.063048</v>
      </c>
      <c r="BD2722" s="34" t="e">
        <f t="shared" si="684"/>
        <v>#REF!</v>
      </c>
      <c r="BE2722" s="34">
        <v>0.15</v>
      </c>
      <c r="BF2722" s="34">
        <f t="shared" si="687"/>
        <v>90</v>
      </c>
      <c r="BG2722" s="34" t="e">
        <f t="shared" si="685"/>
        <v>#REF!</v>
      </c>
      <c r="BH2722" t="str">
        <f>IF(AT2722="UDARA","U","N")&amp;LEFT($C$4,2)&amp;MID($C$4,4,2)&amp;LEFT(A2722,3)&amp;MID(E2722,2,2)&amp;VLOOKUP(E2722,Acuan_Reference!C:L,10,0)</f>
        <v>N1501BDG71S2</v>
      </c>
      <c r="BI2722" t="s">
        <v>84</v>
      </c>
      <c r="BJ2722" t="s">
        <v>119</v>
      </c>
      <c r="BK2722" t="s">
        <v>86</v>
      </c>
      <c r="BL2722" t="s">
        <v>87</v>
      </c>
    </row>
    <row r="2723" hidden="1" spans="1:64">
      <c r="A2723" t="s">
        <v>88</v>
      </c>
      <c r="B2723" t="s">
        <v>75</v>
      </c>
      <c r="C2723" t="s">
        <v>76</v>
      </c>
      <c r="D2723" t="s">
        <v>180</v>
      </c>
      <c r="E2723" t="s">
        <v>320</v>
      </c>
      <c r="F2723" t="s">
        <v>321</v>
      </c>
      <c r="G2723" t="s">
        <v>80</v>
      </c>
      <c r="H2723" t="s">
        <v>81</v>
      </c>
      <c r="I2723" s="34">
        <v>20400</v>
      </c>
      <c r="J2723" s="35">
        <v>447</v>
      </c>
      <c r="K2723" s="35">
        <v>794</v>
      </c>
      <c r="L2723" s="35">
        <v>509</v>
      </c>
      <c r="M2723" s="35">
        <v>853</v>
      </c>
      <c r="N2723" s="35">
        <v>186</v>
      </c>
      <c r="O2723" s="35">
        <v>1346</v>
      </c>
      <c r="P2723" s="35">
        <v>356</v>
      </c>
      <c r="Q2723" s="35">
        <v>1314</v>
      </c>
      <c r="R2723" s="35">
        <v>927</v>
      </c>
      <c r="S2723" s="35">
        <v>1005</v>
      </c>
      <c r="T2723" s="35">
        <v>106</v>
      </c>
      <c r="U2723" s="35">
        <v>120</v>
      </c>
      <c r="V2723" s="34">
        <v>410.33333333333</v>
      </c>
      <c r="W2723" s="34">
        <f t="shared" si="672"/>
        <v>255.666666666667</v>
      </c>
      <c r="X2723" s="35">
        <v>144</v>
      </c>
      <c r="Y2723" s="35">
        <v>0</v>
      </c>
      <c r="Z2723" s="35">
        <v>0</v>
      </c>
      <c r="AA2723" s="34">
        <v>333</v>
      </c>
      <c r="AB2723" s="34">
        <v>0</v>
      </c>
      <c r="AC2723" s="34">
        <v>0</v>
      </c>
      <c r="AD2723" s="34">
        <v>0</v>
      </c>
      <c r="AE2723" s="34">
        <f t="shared" si="673"/>
        <v>333</v>
      </c>
      <c r="AF2723" s="34">
        <f t="shared" si="674"/>
        <v>0.811535337124296</v>
      </c>
      <c r="AG2723" s="34">
        <f t="shared" si="675"/>
        <v>1.30247718383312</v>
      </c>
      <c r="AH2723" s="34">
        <v>1920</v>
      </c>
      <c r="AI2723" s="34">
        <v>0</v>
      </c>
      <c r="AJ2723" s="35">
        <v>0</v>
      </c>
      <c r="AK2723" s="35">
        <v>1023</v>
      </c>
      <c r="AL2723" s="35">
        <v>541</v>
      </c>
      <c r="AM2723" s="34">
        <v>0.6</v>
      </c>
      <c r="AN2723" s="34">
        <f t="shared" si="676"/>
        <v>153.4</v>
      </c>
      <c r="AO2723" s="35">
        <v>120</v>
      </c>
      <c r="AP2723" s="35">
        <v>120</v>
      </c>
      <c r="AQ2723" t="s">
        <v>82</v>
      </c>
      <c r="AR2723">
        <v>8</v>
      </c>
      <c r="AS2723" s="34">
        <v>0.033333333333333</v>
      </c>
      <c r="AT2723" t="s">
        <v>83</v>
      </c>
      <c r="AU2723" s="35">
        <f t="shared" si="686"/>
        <v>271.05</v>
      </c>
      <c r="AV2723" s="35">
        <f t="shared" si="677"/>
        <v>360</v>
      </c>
      <c r="AW2723" s="35">
        <f t="shared" si="678"/>
        <v>2.71056062581486</v>
      </c>
      <c r="AX2723" s="35">
        <f t="shared" si="679"/>
        <v>0.594524119947849</v>
      </c>
      <c r="AY2723" s="35">
        <f t="shared" si="680"/>
        <v>360</v>
      </c>
      <c r="AZ2723" s="35">
        <f t="shared" si="681"/>
        <v>360</v>
      </c>
      <c r="BA2723" s="27" t="str">
        <f t="shared" si="682"/>
        <v>3</v>
      </c>
      <c r="BB2723" s="34">
        <v>0.00010508</v>
      </c>
      <c r="BC2723" s="34">
        <f t="shared" si="683"/>
        <v>0.0378288</v>
      </c>
      <c r="BD2723" s="34" t="e">
        <f t="shared" si="684"/>
        <v>#REF!</v>
      </c>
      <c r="BE2723" s="34">
        <v>0.15</v>
      </c>
      <c r="BF2723" s="34">
        <f t="shared" si="687"/>
        <v>54</v>
      </c>
      <c r="BG2723" s="34" t="e">
        <f t="shared" si="685"/>
        <v>#REF!</v>
      </c>
      <c r="BH2723" t="str">
        <f>IF(AT2723="UDARA","U","N")&amp;LEFT($C$4,2)&amp;MID($C$4,4,2)&amp;LEFT(A2723,3)&amp;MID(E2723,2,2)&amp;VLOOKUP(E2723,Acuan_Reference!C:L,10,0)</f>
        <v>N1501BGR71S2</v>
      </c>
      <c r="BI2723" t="s">
        <v>84</v>
      </c>
      <c r="BJ2723" t="s">
        <v>119</v>
      </c>
      <c r="BK2723" t="s">
        <v>86</v>
      </c>
      <c r="BL2723" t="s">
        <v>87</v>
      </c>
    </row>
    <row r="2724" hidden="1" spans="1:64">
      <c r="A2724" t="s">
        <v>89</v>
      </c>
      <c r="B2724" t="s">
        <v>75</v>
      </c>
      <c r="C2724" t="s">
        <v>76</v>
      </c>
      <c r="D2724" t="s">
        <v>180</v>
      </c>
      <c r="E2724" t="s">
        <v>320</v>
      </c>
      <c r="F2724" t="s">
        <v>321</v>
      </c>
      <c r="G2724" t="s">
        <v>80</v>
      </c>
      <c r="H2724" t="s">
        <v>81</v>
      </c>
      <c r="I2724" s="34">
        <v>20400</v>
      </c>
      <c r="J2724" s="35">
        <v>236</v>
      </c>
      <c r="K2724" s="35">
        <v>264</v>
      </c>
      <c r="L2724" s="35">
        <v>48</v>
      </c>
      <c r="M2724" s="35">
        <v>0</v>
      </c>
      <c r="N2724" s="35">
        <v>24</v>
      </c>
      <c r="O2724" s="35">
        <v>0</v>
      </c>
      <c r="P2724" s="35">
        <v>24</v>
      </c>
      <c r="Q2724" s="35">
        <v>-2</v>
      </c>
      <c r="R2724" s="35">
        <v>-261</v>
      </c>
      <c r="S2724" s="35">
        <v>-161</v>
      </c>
      <c r="T2724" s="35">
        <v>-4</v>
      </c>
      <c r="U2724" s="35">
        <v>0</v>
      </c>
      <c r="V2724" s="34">
        <v>-55</v>
      </c>
      <c r="W2724" s="34">
        <f t="shared" si="672"/>
        <v>-1.33333333333333</v>
      </c>
      <c r="X2724" s="35">
        <v>0</v>
      </c>
      <c r="Y2724" s="35">
        <v>0</v>
      </c>
      <c r="Z2724" s="35">
        <v>0</v>
      </c>
      <c r="AA2724" s="34">
        <v>48</v>
      </c>
      <c r="AB2724" s="34">
        <v>0</v>
      </c>
      <c r="AC2724" s="34">
        <v>0</v>
      </c>
      <c r="AD2724" s="34">
        <v>0</v>
      </c>
      <c r="AE2724" s="34">
        <f t="shared" si="673"/>
        <v>48</v>
      </c>
      <c r="AF2724" s="34">
        <f t="shared" si="674"/>
        <v>9999</v>
      </c>
      <c r="AG2724" s="34">
        <f t="shared" si="675"/>
        <v>9999</v>
      </c>
      <c r="AH2724" s="34">
        <v>1920</v>
      </c>
      <c r="AI2724" s="34">
        <v>0</v>
      </c>
      <c r="AJ2724" s="35">
        <v>0</v>
      </c>
      <c r="AK2724" s="35">
        <v>0</v>
      </c>
      <c r="AL2724" s="35">
        <v>0</v>
      </c>
      <c r="AM2724" s="34">
        <v>1.3</v>
      </c>
      <c r="AN2724" s="34">
        <f t="shared" si="676"/>
        <v>0</v>
      </c>
      <c r="AO2724" s="35">
        <v>120</v>
      </c>
      <c r="AP2724" s="35">
        <v>120</v>
      </c>
      <c r="AQ2724" t="s">
        <v>82</v>
      </c>
      <c r="AR2724">
        <v>4</v>
      </c>
      <c r="AS2724" s="34">
        <v>0.53333333333333</v>
      </c>
      <c r="AT2724" t="s">
        <v>83</v>
      </c>
      <c r="AU2724" s="35">
        <f t="shared" si="686"/>
        <v>0</v>
      </c>
      <c r="AV2724" s="35">
        <f t="shared" si="677"/>
        <v>0</v>
      </c>
      <c r="AW2724" s="35">
        <f t="shared" si="678"/>
        <v>9999</v>
      </c>
      <c r="AX2724" s="35">
        <f t="shared" si="679"/>
        <v>9999</v>
      </c>
      <c r="AY2724" s="35">
        <f t="shared" si="680"/>
        <v>0</v>
      </c>
      <c r="AZ2724" s="35">
        <f t="shared" si="681"/>
        <v>0</v>
      </c>
      <c r="BA2724" s="27" t="str">
        <f t="shared" si="682"/>
        <v>Kelipatan Kirim/Master box &gt; 3x FC+index</v>
      </c>
      <c r="BB2724" s="34">
        <v>0.00010508</v>
      </c>
      <c r="BC2724" s="34">
        <f t="shared" si="683"/>
        <v>0</v>
      </c>
      <c r="BD2724" s="34" t="e">
        <f t="shared" si="684"/>
        <v>#REF!</v>
      </c>
      <c r="BE2724" s="34">
        <v>0.15</v>
      </c>
      <c r="BF2724" s="34">
        <f t="shared" si="687"/>
        <v>0</v>
      </c>
      <c r="BG2724" s="34" t="e">
        <f t="shared" si="685"/>
        <v>#REF!</v>
      </c>
      <c r="BH2724" t="str">
        <f>IF(AT2724="UDARA","U","N")&amp;LEFT($C$4,2)&amp;MID($C$4,4,2)&amp;LEFT(A2724,3)&amp;MID(E2724,2,2)&amp;VLOOKUP(E2724,Acuan_Reference!C:L,10,0)</f>
        <v>N1501BJM71S2</v>
      </c>
      <c r="BI2724" t="s">
        <v>84</v>
      </c>
      <c r="BJ2724" t="s">
        <v>119</v>
      </c>
      <c r="BK2724" t="s">
        <v>86</v>
      </c>
      <c r="BL2724" t="s">
        <v>87</v>
      </c>
    </row>
    <row r="2725" hidden="1" spans="1:64">
      <c r="A2725" t="s">
        <v>90</v>
      </c>
      <c r="B2725" t="s">
        <v>75</v>
      </c>
      <c r="C2725" t="s">
        <v>76</v>
      </c>
      <c r="D2725" t="s">
        <v>180</v>
      </c>
      <c r="E2725" t="s">
        <v>320</v>
      </c>
      <c r="F2725" t="s">
        <v>321</v>
      </c>
      <c r="G2725" t="s">
        <v>80</v>
      </c>
      <c r="H2725" t="s">
        <v>81</v>
      </c>
      <c r="I2725" s="34">
        <v>20400</v>
      </c>
      <c r="J2725" s="35">
        <v>894</v>
      </c>
      <c r="K2725" s="35">
        <v>1887</v>
      </c>
      <c r="L2725" s="35">
        <v>835</v>
      </c>
      <c r="M2725" s="35">
        <v>343</v>
      </c>
      <c r="N2725" s="35">
        <v>649</v>
      </c>
      <c r="O2725" s="35">
        <v>608</v>
      </c>
      <c r="P2725" s="35">
        <v>733</v>
      </c>
      <c r="Q2725" s="35">
        <v>611</v>
      </c>
      <c r="R2725" s="35">
        <v>-336</v>
      </c>
      <c r="S2725" s="35">
        <v>740</v>
      </c>
      <c r="T2725" s="35">
        <v>62</v>
      </c>
      <c r="U2725" s="35">
        <v>854</v>
      </c>
      <c r="V2725" s="34">
        <v>552</v>
      </c>
      <c r="W2725" s="34">
        <f t="shared" si="672"/>
        <v>346.666666666667</v>
      </c>
      <c r="X2725" s="35">
        <v>5</v>
      </c>
      <c r="Y2725" s="35">
        <v>0</v>
      </c>
      <c r="Z2725" s="35">
        <v>0</v>
      </c>
      <c r="AA2725" s="34">
        <v>0</v>
      </c>
      <c r="AB2725" s="34">
        <v>0</v>
      </c>
      <c r="AC2725" s="34">
        <v>0</v>
      </c>
      <c r="AD2725" s="34">
        <v>0</v>
      </c>
      <c r="AE2725" s="34">
        <f t="shared" si="673"/>
        <v>0</v>
      </c>
      <c r="AF2725" s="34">
        <f t="shared" si="674"/>
        <v>0</v>
      </c>
      <c r="AG2725" s="34">
        <f t="shared" si="675"/>
        <v>0</v>
      </c>
      <c r="AH2725" s="34">
        <v>1920</v>
      </c>
      <c r="AI2725" s="34">
        <v>0</v>
      </c>
      <c r="AJ2725" s="35">
        <v>0</v>
      </c>
      <c r="AK2725" s="35">
        <v>320</v>
      </c>
      <c r="AL2725" s="35">
        <v>124</v>
      </c>
      <c r="AM2725" s="34">
        <v>0.6</v>
      </c>
      <c r="AN2725" s="34">
        <f t="shared" si="676"/>
        <v>208</v>
      </c>
      <c r="AO2725" s="35">
        <v>120</v>
      </c>
      <c r="AP2725" s="35">
        <v>120</v>
      </c>
      <c r="AQ2725" t="s">
        <v>82</v>
      </c>
      <c r="AR2725">
        <v>12</v>
      </c>
      <c r="AS2725" s="34">
        <v>0.033333333333333</v>
      </c>
      <c r="AT2725" t="s">
        <v>83</v>
      </c>
      <c r="AU2725" s="35">
        <f t="shared" si="686"/>
        <v>249</v>
      </c>
      <c r="AV2725" s="35">
        <f t="shared" si="677"/>
        <v>360</v>
      </c>
      <c r="AW2725" s="35">
        <f t="shared" si="678"/>
        <v>1.03846153846154</v>
      </c>
      <c r="AX2725" s="35">
        <f t="shared" si="679"/>
        <v>0.680769230769231</v>
      </c>
      <c r="AY2725" s="35">
        <f t="shared" si="680"/>
        <v>360</v>
      </c>
      <c r="AZ2725" s="35">
        <f t="shared" si="681"/>
        <v>360</v>
      </c>
      <c r="BA2725" s="27" t="str">
        <f t="shared" si="682"/>
        <v>1</v>
      </c>
      <c r="BB2725" s="34">
        <v>0.00010508</v>
      </c>
      <c r="BC2725" s="34">
        <f t="shared" si="683"/>
        <v>0.0378288</v>
      </c>
      <c r="BD2725" s="34" t="e">
        <f t="shared" si="684"/>
        <v>#REF!</v>
      </c>
      <c r="BE2725" s="34">
        <v>0.15</v>
      </c>
      <c r="BF2725" s="34">
        <f t="shared" si="687"/>
        <v>54</v>
      </c>
      <c r="BG2725" s="34" t="e">
        <f t="shared" si="685"/>
        <v>#REF!</v>
      </c>
      <c r="BH2725" t="str">
        <f>IF(AT2725="UDARA","U","N")&amp;LEFT($C$4,2)&amp;MID($C$4,4,2)&amp;LEFT(A2725,3)&amp;MID(E2725,2,2)&amp;VLOOKUP(E2725,Acuan_Reference!C:L,10,0)</f>
        <v>N1501BKS71S2</v>
      </c>
      <c r="BI2725" t="s">
        <v>84</v>
      </c>
      <c r="BJ2725" t="s">
        <v>119</v>
      </c>
      <c r="BK2725" t="s">
        <v>86</v>
      </c>
      <c r="BL2725" t="s">
        <v>87</v>
      </c>
    </row>
    <row r="2726" hidden="1" spans="1:64">
      <c r="A2726" t="s">
        <v>91</v>
      </c>
      <c r="B2726" t="s">
        <v>75</v>
      </c>
      <c r="C2726" t="s">
        <v>76</v>
      </c>
      <c r="D2726" t="s">
        <v>180</v>
      </c>
      <c r="E2726" t="s">
        <v>320</v>
      </c>
      <c r="F2726" t="s">
        <v>321</v>
      </c>
      <c r="G2726" t="s">
        <v>80</v>
      </c>
      <c r="H2726" t="s">
        <v>81</v>
      </c>
      <c r="I2726" s="34">
        <v>20400</v>
      </c>
      <c r="J2726" s="35">
        <v>420</v>
      </c>
      <c r="K2726" s="35">
        <v>421</v>
      </c>
      <c r="L2726" s="35">
        <v>240</v>
      </c>
      <c r="M2726" s="35">
        <v>0</v>
      </c>
      <c r="N2726" s="35">
        <v>0</v>
      </c>
      <c r="O2726" s="35">
        <v>0</v>
      </c>
      <c r="P2726" s="35">
        <v>-2</v>
      </c>
      <c r="Q2726" s="35">
        <v>-2</v>
      </c>
      <c r="R2726" s="35">
        <v>-1</v>
      </c>
      <c r="S2726" s="35">
        <v>-324</v>
      </c>
      <c r="T2726" s="35">
        <v>0</v>
      </c>
      <c r="U2726" s="35">
        <v>-55</v>
      </c>
      <c r="V2726" s="34">
        <v>-126.33333333333</v>
      </c>
      <c r="W2726" s="34">
        <f t="shared" si="672"/>
        <v>-18.3333333333333</v>
      </c>
      <c r="X2726" s="35">
        <v>0</v>
      </c>
      <c r="Y2726" s="35">
        <v>0</v>
      </c>
      <c r="Z2726" s="35">
        <v>0</v>
      </c>
      <c r="AA2726" s="34">
        <v>190</v>
      </c>
      <c r="AB2726" s="34">
        <v>0</v>
      </c>
      <c r="AC2726" s="34">
        <v>0</v>
      </c>
      <c r="AD2726" s="34">
        <v>0</v>
      </c>
      <c r="AE2726" s="34">
        <f t="shared" si="673"/>
        <v>190</v>
      </c>
      <c r="AF2726" s="34">
        <f t="shared" si="674"/>
        <v>9999</v>
      </c>
      <c r="AG2726" s="34">
        <f t="shared" si="675"/>
        <v>9999</v>
      </c>
      <c r="AH2726" s="34">
        <v>1920</v>
      </c>
      <c r="AI2726" s="34">
        <v>0</v>
      </c>
      <c r="AJ2726" s="35">
        <v>0</v>
      </c>
      <c r="AK2726" s="35">
        <v>0</v>
      </c>
      <c r="AL2726" s="35">
        <v>0</v>
      </c>
      <c r="AM2726" s="34">
        <v>0.9</v>
      </c>
      <c r="AN2726" s="34">
        <f t="shared" si="676"/>
        <v>0</v>
      </c>
      <c r="AO2726" s="35">
        <v>120</v>
      </c>
      <c r="AP2726" s="35">
        <v>120</v>
      </c>
      <c r="AQ2726" t="s">
        <v>82</v>
      </c>
      <c r="AR2726">
        <v>4</v>
      </c>
      <c r="AS2726" s="34">
        <v>0.13333333333333</v>
      </c>
      <c r="AT2726" t="s">
        <v>83</v>
      </c>
      <c r="AU2726" s="35">
        <f t="shared" si="686"/>
        <v>0</v>
      </c>
      <c r="AV2726" s="35">
        <f t="shared" si="677"/>
        <v>0</v>
      </c>
      <c r="AW2726" s="35">
        <f t="shared" si="678"/>
        <v>9999</v>
      </c>
      <c r="AX2726" s="35">
        <f t="shared" si="679"/>
        <v>9999</v>
      </c>
      <c r="AY2726" s="35">
        <f t="shared" si="680"/>
        <v>0</v>
      </c>
      <c r="AZ2726" s="35">
        <f t="shared" si="681"/>
        <v>0</v>
      </c>
      <c r="BA2726" s="27" t="str">
        <f t="shared" si="682"/>
        <v>Kelipatan Kirim/Master box &gt; 3x FC+index</v>
      </c>
      <c r="BB2726" s="34">
        <v>0.00010508</v>
      </c>
      <c r="BC2726" s="34">
        <f t="shared" si="683"/>
        <v>0</v>
      </c>
      <c r="BD2726" s="34" t="e">
        <f t="shared" si="684"/>
        <v>#REF!</v>
      </c>
      <c r="BE2726" s="34">
        <v>0.15</v>
      </c>
      <c r="BF2726" s="34">
        <f t="shared" si="687"/>
        <v>0</v>
      </c>
      <c r="BG2726" s="34" t="e">
        <f t="shared" si="685"/>
        <v>#REF!</v>
      </c>
      <c r="BH2726" t="str">
        <f>IF(AT2726="UDARA","U","N")&amp;LEFT($C$4,2)&amp;MID($C$4,4,2)&amp;LEFT(A2726,3)&amp;MID(E2726,2,2)&amp;VLOOKUP(E2726,Acuan_Reference!C:L,10,0)</f>
        <v>N1501BLP71S2</v>
      </c>
      <c r="BI2726" t="s">
        <v>84</v>
      </c>
      <c r="BJ2726" t="s">
        <v>119</v>
      </c>
      <c r="BK2726" t="s">
        <v>86</v>
      </c>
      <c r="BL2726" t="s">
        <v>87</v>
      </c>
    </row>
    <row r="2727" hidden="1" spans="1:64">
      <c r="A2727" t="s">
        <v>92</v>
      </c>
      <c r="B2727" t="s">
        <v>75</v>
      </c>
      <c r="C2727" t="s">
        <v>76</v>
      </c>
      <c r="D2727" t="s">
        <v>180</v>
      </c>
      <c r="E2727" t="s">
        <v>320</v>
      </c>
      <c r="F2727" t="s">
        <v>321</v>
      </c>
      <c r="G2727" t="s">
        <v>80</v>
      </c>
      <c r="H2727" t="s">
        <v>81</v>
      </c>
      <c r="I2727" s="34">
        <v>20400</v>
      </c>
      <c r="J2727" s="35">
        <v>0</v>
      </c>
      <c r="K2727" s="35">
        <v>0</v>
      </c>
      <c r="L2727" s="35">
        <v>0</v>
      </c>
      <c r="M2727" s="35">
        <v>3</v>
      </c>
      <c r="N2727" s="35">
        <v>0</v>
      </c>
      <c r="O2727" s="35">
        <v>5</v>
      </c>
      <c r="P2727" s="35">
        <v>2</v>
      </c>
      <c r="Q2727" s="35">
        <v>0</v>
      </c>
      <c r="R2727" s="35">
        <v>-317</v>
      </c>
      <c r="S2727" s="35">
        <v>-28</v>
      </c>
      <c r="T2727" s="35">
        <v>-2</v>
      </c>
      <c r="U2727" s="35">
        <v>0</v>
      </c>
      <c r="V2727" s="34">
        <v>-10</v>
      </c>
      <c r="W2727" s="34">
        <f t="shared" si="672"/>
        <v>-0.666666666666667</v>
      </c>
      <c r="X2727" s="35">
        <v>0</v>
      </c>
      <c r="Y2727" s="35">
        <v>0</v>
      </c>
      <c r="Z2727" s="35">
        <v>0</v>
      </c>
      <c r="AA2727" s="34">
        <v>1502</v>
      </c>
      <c r="AB2727" s="34">
        <v>0</v>
      </c>
      <c r="AC2727" s="34">
        <v>0</v>
      </c>
      <c r="AD2727" s="34">
        <v>0</v>
      </c>
      <c r="AE2727" s="34">
        <f t="shared" si="673"/>
        <v>1502</v>
      </c>
      <c r="AF2727" s="34">
        <f t="shared" si="674"/>
        <v>9999</v>
      </c>
      <c r="AG2727" s="34">
        <f t="shared" si="675"/>
        <v>9999</v>
      </c>
      <c r="AH2727" s="34">
        <v>1920</v>
      </c>
      <c r="AI2727" s="34">
        <v>0</v>
      </c>
      <c r="AJ2727" s="35">
        <v>0</v>
      </c>
      <c r="AK2727" s="35">
        <v>0</v>
      </c>
      <c r="AL2727" s="35">
        <v>0</v>
      </c>
      <c r="AM2727" s="34">
        <v>1.5</v>
      </c>
      <c r="AN2727" s="34">
        <f t="shared" si="676"/>
        <v>0</v>
      </c>
      <c r="AO2727" s="35">
        <v>120</v>
      </c>
      <c r="AP2727" s="35">
        <v>120</v>
      </c>
      <c r="AQ2727" t="s">
        <v>82</v>
      </c>
      <c r="AR2727">
        <v>2</v>
      </c>
      <c r="AS2727" s="34">
        <v>0.53333333333333</v>
      </c>
      <c r="AT2727" t="s">
        <v>83</v>
      </c>
      <c r="AU2727" s="35">
        <f t="shared" si="686"/>
        <v>0</v>
      </c>
      <c r="AV2727" s="35">
        <f t="shared" si="677"/>
        <v>0</v>
      </c>
      <c r="AW2727" s="35">
        <f t="shared" si="678"/>
        <v>9999</v>
      </c>
      <c r="AX2727" s="35">
        <f t="shared" si="679"/>
        <v>9999</v>
      </c>
      <c r="AY2727" s="35">
        <f t="shared" si="680"/>
        <v>0</v>
      </c>
      <c r="AZ2727" s="35">
        <f t="shared" si="681"/>
        <v>0</v>
      </c>
      <c r="BA2727" s="27" t="str">
        <f t="shared" si="682"/>
        <v>Kelipatan Kirim/Master box &gt; 3x FC+index</v>
      </c>
      <c r="BB2727" s="34">
        <v>0.00010508</v>
      </c>
      <c r="BC2727" s="34">
        <f t="shared" si="683"/>
        <v>0</v>
      </c>
      <c r="BD2727" s="34" t="e">
        <f t="shared" si="684"/>
        <v>#REF!</v>
      </c>
      <c r="BE2727" s="34">
        <v>0.15</v>
      </c>
      <c r="BF2727" s="34">
        <f t="shared" si="687"/>
        <v>0</v>
      </c>
      <c r="BG2727" s="34" t="e">
        <f t="shared" si="685"/>
        <v>#REF!</v>
      </c>
      <c r="BH2727" t="str">
        <f>IF(AT2727="UDARA","U","N")&amp;LEFT($C$4,2)&amp;MID($C$4,4,2)&amp;LEFT(A2727,3)&amp;MID(E2727,2,2)&amp;VLOOKUP(E2727,Acuan_Reference!C:L,10,0)</f>
        <v>N1501BTM71S2</v>
      </c>
      <c r="BI2727" t="s">
        <v>84</v>
      </c>
      <c r="BJ2727" t="s">
        <v>119</v>
      </c>
      <c r="BK2727" t="s">
        <v>86</v>
      </c>
      <c r="BL2727" t="s">
        <v>87</v>
      </c>
    </row>
    <row r="2728" hidden="1" spans="1:64">
      <c r="A2728" t="s">
        <v>93</v>
      </c>
      <c r="B2728" t="s">
        <v>75</v>
      </c>
      <c r="C2728" t="s">
        <v>76</v>
      </c>
      <c r="D2728" t="s">
        <v>180</v>
      </c>
      <c r="E2728" t="s">
        <v>320</v>
      </c>
      <c r="F2728" t="s">
        <v>321</v>
      </c>
      <c r="G2728" t="s">
        <v>80</v>
      </c>
      <c r="H2728" t="s">
        <v>81</v>
      </c>
      <c r="I2728" s="34">
        <v>20400</v>
      </c>
      <c r="J2728" s="35">
        <v>865</v>
      </c>
      <c r="K2728" s="35">
        <v>202</v>
      </c>
      <c r="L2728" s="35">
        <v>146</v>
      </c>
      <c r="M2728" s="35">
        <v>27</v>
      </c>
      <c r="N2728" s="35">
        <v>24</v>
      </c>
      <c r="O2728" s="35">
        <v>25</v>
      </c>
      <c r="P2728" s="35">
        <v>45</v>
      </c>
      <c r="Q2728" s="35">
        <v>6</v>
      </c>
      <c r="R2728" s="35">
        <v>-417</v>
      </c>
      <c r="S2728" s="35">
        <v>-165</v>
      </c>
      <c r="T2728" s="35">
        <v>30</v>
      </c>
      <c r="U2728" s="35">
        <v>9</v>
      </c>
      <c r="V2728" s="34">
        <v>-42</v>
      </c>
      <c r="W2728" s="34">
        <f t="shared" si="672"/>
        <v>13</v>
      </c>
      <c r="X2728" s="35">
        <v>31</v>
      </c>
      <c r="Y2728" s="35">
        <v>0</v>
      </c>
      <c r="Z2728" s="35">
        <v>0</v>
      </c>
      <c r="AA2728" s="34">
        <v>37</v>
      </c>
      <c r="AB2728" s="34">
        <v>0</v>
      </c>
      <c r="AC2728" s="34">
        <v>0</v>
      </c>
      <c r="AD2728" s="34">
        <v>0</v>
      </c>
      <c r="AE2728" s="34">
        <f t="shared" si="673"/>
        <v>37</v>
      </c>
      <c r="AF2728" s="34">
        <f t="shared" si="674"/>
        <v>9999</v>
      </c>
      <c r="AG2728" s="34">
        <f t="shared" si="675"/>
        <v>2.84615384615385</v>
      </c>
      <c r="AH2728" s="34">
        <v>1920</v>
      </c>
      <c r="AI2728" s="34">
        <v>0</v>
      </c>
      <c r="AJ2728" s="35">
        <v>0</v>
      </c>
      <c r="AK2728" s="35">
        <v>0</v>
      </c>
      <c r="AL2728" s="35">
        <v>0</v>
      </c>
      <c r="AM2728" s="34">
        <v>0.8</v>
      </c>
      <c r="AN2728" s="34">
        <f t="shared" si="676"/>
        <v>10.4</v>
      </c>
      <c r="AO2728" s="35">
        <v>120</v>
      </c>
      <c r="AP2728" s="35">
        <v>120</v>
      </c>
      <c r="AQ2728" t="s">
        <v>82</v>
      </c>
      <c r="AR2728">
        <v>4</v>
      </c>
      <c r="AS2728" s="34">
        <v>0.066666666666667</v>
      </c>
      <c r="AT2728" t="s">
        <v>83</v>
      </c>
      <c r="AU2728" s="35">
        <f t="shared" si="686"/>
        <v>0</v>
      </c>
      <c r="AV2728" s="35">
        <f t="shared" si="677"/>
        <v>0</v>
      </c>
      <c r="AW2728" s="35">
        <f t="shared" si="678"/>
        <v>2.84615384615385</v>
      </c>
      <c r="AX2728" s="35">
        <f t="shared" si="679"/>
        <v>2.84615384615385</v>
      </c>
      <c r="AY2728" s="35">
        <f t="shared" si="680"/>
        <v>0</v>
      </c>
      <c r="AZ2728" s="35">
        <f t="shared" si="681"/>
        <v>0</v>
      </c>
      <c r="BA2728" s="27" t="str">
        <f t="shared" si="682"/>
        <v>3</v>
      </c>
      <c r="BB2728" s="34">
        <v>0.00010508</v>
      </c>
      <c r="BC2728" s="34">
        <f t="shared" si="683"/>
        <v>0</v>
      </c>
      <c r="BD2728" s="34" t="e">
        <f t="shared" si="684"/>
        <v>#REF!</v>
      </c>
      <c r="BE2728" s="34">
        <v>0.15</v>
      </c>
      <c r="BF2728" s="34">
        <f t="shared" si="687"/>
        <v>0</v>
      </c>
      <c r="BG2728" s="34" t="e">
        <f t="shared" si="685"/>
        <v>#REF!</v>
      </c>
      <c r="BH2728" t="str">
        <f>IF(AT2728="UDARA","U","N")&amp;LEFT($C$4,2)&amp;MID($C$4,4,2)&amp;LEFT(A2728,3)&amp;MID(E2728,2,2)&amp;VLOOKUP(E2728,Acuan_Reference!C:L,10,0)</f>
        <v>N1501CRB71S2</v>
      </c>
      <c r="BI2728" t="s">
        <v>84</v>
      </c>
      <c r="BJ2728" t="s">
        <v>119</v>
      </c>
      <c r="BK2728" t="s">
        <v>86</v>
      </c>
      <c r="BL2728" t="s">
        <v>87</v>
      </c>
    </row>
    <row r="2729" hidden="1" spans="1:64">
      <c r="A2729" t="s">
        <v>94</v>
      </c>
      <c r="B2729" t="s">
        <v>75</v>
      </c>
      <c r="C2729" t="s">
        <v>76</v>
      </c>
      <c r="D2729" t="s">
        <v>180</v>
      </c>
      <c r="E2729" t="s">
        <v>320</v>
      </c>
      <c r="F2729" t="s">
        <v>321</v>
      </c>
      <c r="G2729" t="s">
        <v>80</v>
      </c>
      <c r="H2729" t="s">
        <v>81</v>
      </c>
      <c r="I2729" s="34">
        <v>20400</v>
      </c>
      <c r="J2729" s="35">
        <v>255</v>
      </c>
      <c r="K2729" s="35">
        <v>189</v>
      </c>
      <c r="L2729" s="35">
        <v>66</v>
      </c>
      <c r="M2729" s="35">
        <v>3</v>
      </c>
      <c r="N2729" s="35">
        <v>28</v>
      </c>
      <c r="O2729" s="35">
        <v>12</v>
      </c>
      <c r="P2729" s="35">
        <v>5</v>
      </c>
      <c r="Q2729" s="35">
        <v>7</v>
      </c>
      <c r="R2729" s="35">
        <v>-792</v>
      </c>
      <c r="S2729" s="35">
        <v>-7</v>
      </c>
      <c r="T2729" s="35">
        <v>18</v>
      </c>
      <c r="U2729" s="35">
        <v>-480</v>
      </c>
      <c r="V2729" s="34">
        <v>-156.33333333333</v>
      </c>
      <c r="W2729" s="34">
        <f t="shared" si="672"/>
        <v>-154</v>
      </c>
      <c r="X2729" s="35">
        <v>6</v>
      </c>
      <c r="Y2729" s="35">
        <v>0</v>
      </c>
      <c r="Z2729" s="35">
        <v>0</v>
      </c>
      <c r="AA2729" s="34">
        <v>113</v>
      </c>
      <c r="AB2729" s="34">
        <v>0</v>
      </c>
      <c r="AC2729" s="34">
        <v>0</v>
      </c>
      <c r="AD2729" s="34">
        <v>0</v>
      </c>
      <c r="AE2729" s="34">
        <f t="shared" si="673"/>
        <v>113</v>
      </c>
      <c r="AF2729" s="34">
        <f t="shared" si="674"/>
        <v>9999</v>
      </c>
      <c r="AG2729" s="34">
        <f t="shared" si="675"/>
        <v>9999</v>
      </c>
      <c r="AH2729" s="34">
        <v>1920</v>
      </c>
      <c r="AI2729" s="34">
        <v>0</v>
      </c>
      <c r="AJ2729" s="35">
        <v>0</v>
      </c>
      <c r="AK2729" s="35">
        <v>0</v>
      </c>
      <c r="AL2729" s="35">
        <v>0</v>
      </c>
      <c r="AM2729" s="34">
        <v>0.8</v>
      </c>
      <c r="AN2729" s="34">
        <f t="shared" si="676"/>
        <v>0</v>
      </c>
      <c r="AO2729" s="35">
        <v>120</v>
      </c>
      <c r="AP2729" s="35">
        <v>120</v>
      </c>
      <c r="AQ2729" t="s">
        <v>82</v>
      </c>
      <c r="AR2729">
        <v>8</v>
      </c>
      <c r="AS2729" s="34">
        <v>0.13333333333333</v>
      </c>
      <c r="AT2729" t="s">
        <v>83</v>
      </c>
      <c r="AU2729" s="35">
        <f t="shared" si="686"/>
        <v>0</v>
      </c>
      <c r="AV2729" s="35">
        <f t="shared" si="677"/>
        <v>0</v>
      </c>
      <c r="AW2729" s="35">
        <f t="shared" si="678"/>
        <v>9999</v>
      </c>
      <c r="AX2729" s="35">
        <f t="shared" si="679"/>
        <v>9999</v>
      </c>
      <c r="AY2729" s="35">
        <f t="shared" si="680"/>
        <v>0</v>
      </c>
      <c r="AZ2729" s="35">
        <f t="shared" si="681"/>
        <v>0</v>
      </c>
      <c r="BA2729" s="27" t="str">
        <f t="shared" si="682"/>
        <v>Kelipatan Kirim/Master box &gt; 3x FC+index</v>
      </c>
      <c r="BB2729" s="34">
        <v>0.00010508</v>
      </c>
      <c r="BC2729" s="34">
        <f t="shared" si="683"/>
        <v>0</v>
      </c>
      <c r="BD2729" s="34" t="e">
        <f t="shared" si="684"/>
        <v>#REF!</v>
      </c>
      <c r="BE2729" s="34">
        <v>0.15</v>
      </c>
      <c r="BF2729" s="34">
        <f t="shared" si="687"/>
        <v>0</v>
      </c>
      <c r="BG2729" s="34" t="e">
        <f t="shared" si="685"/>
        <v>#REF!</v>
      </c>
      <c r="BH2729" t="str">
        <f>IF(AT2729="UDARA","U","N")&amp;LEFT($C$4,2)&amp;MID($C$4,4,2)&amp;LEFT(A2729,3)&amp;MID(E2729,2,2)&amp;VLOOKUP(E2729,Acuan_Reference!C:L,10,0)</f>
        <v>N1501DPS71S2</v>
      </c>
      <c r="BI2729" t="s">
        <v>84</v>
      </c>
      <c r="BJ2729" t="s">
        <v>119</v>
      </c>
      <c r="BK2729" t="s">
        <v>86</v>
      </c>
      <c r="BL2729" t="s">
        <v>87</v>
      </c>
    </row>
    <row r="2730" hidden="1" spans="1:64">
      <c r="A2730" t="s">
        <v>95</v>
      </c>
      <c r="B2730" t="s">
        <v>75</v>
      </c>
      <c r="C2730" t="s">
        <v>76</v>
      </c>
      <c r="D2730" t="s">
        <v>180</v>
      </c>
      <c r="E2730" t="s">
        <v>320</v>
      </c>
      <c r="F2730" t="s">
        <v>321</v>
      </c>
      <c r="G2730" t="s">
        <v>80</v>
      </c>
      <c r="H2730" t="s">
        <v>81</v>
      </c>
      <c r="I2730" s="34">
        <v>20400</v>
      </c>
      <c r="J2730" s="35">
        <v>494</v>
      </c>
      <c r="K2730" s="35">
        <v>634</v>
      </c>
      <c r="L2730" s="35">
        <v>584</v>
      </c>
      <c r="M2730" s="35">
        <v>444</v>
      </c>
      <c r="N2730" s="35">
        <v>348</v>
      </c>
      <c r="O2730" s="35">
        <v>846</v>
      </c>
      <c r="P2730" s="35">
        <v>120</v>
      </c>
      <c r="Q2730" s="35">
        <v>451</v>
      </c>
      <c r="R2730" s="35">
        <v>441</v>
      </c>
      <c r="S2730" s="35">
        <v>677</v>
      </c>
      <c r="T2730" s="35">
        <v>269</v>
      </c>
      <c r="U2730" s="35">
        <v>405</v>
      </c>
      <c r="V2730" s="34">
        <v>450.33333333333</v>
      </c>
      <c r="W2730" s="34">
        <f t="shared" si="672"/>
        <v>347.333333333333</v>
      </c>
      <c r="X2730" s="35">
        <v>73</v>
      </c>
      <c r="Y2730" s="35">
        <v>0</v>
      </c>
      <c r="Z2730" s="35">
        <v>0</v>
      </c>
      <c r="AA2730" s="34">
        <v>475</v>
      </c>
      <c r="AB2730" s="34">
        <v>0</v>
      </c>
      <c r="AC2730" s="34">
        <v>0</v>
      </c>
      <c r="AD2730" s="34">
        <v>0</v>
      </c>
      <c r="AE2730" s="34">
        <f t="shared" si="673"/>
        <v>475</v>
      </c>
      <c r="AF2730" s="34">
        <f t="shared" si="674"/>
        <v>1.05477424130275</v>
      </c>
      <c r="AG2730" s="34">
        <f t="shared" si="675"/>
        <v>1.36756238003839</v>
      </c>
      <c r="AH2730" s="34">
        <v>1920</v>
      </c>
      <c r="AI2730" s="34">
        <v>0</v>
      </c>
      <c r="AJ2730" s="35">
        <v>0</v>
      </c>
      <c r="AK2730" s="35">
        <v>495</v>
      </c>
      <c r="AL2730" s="35">
        <v>368</v>
      </c>
      <c r="AM2730" s="34">
        <v>0.25</v>
      </c>
      <c r="AN2730" s="34">
        <f t="shared" si="676"/>
        <v>86.8333333333333</v>
      </c>
      <c r="AO2730" s="35">
        <v>120</v>
      </c>
      <c r="AP2730" s="35">
        <v>120</v>
      </c>
      <c r="AQ2730" t="s">
        <v>82</v>
      </c>
      <c r="AR2730">
        <v>12</v>
      </c>
      <c r="AS2730" s="34">
        <v>0.033333333333333</v>
      </c>
      <c r="AT2730" t="s">
        <v>83</v>
      </c>
      <c r="AU2730" s="35">
        <f t="shared" si="686"/>
        <v>0</v>
      </c>
      <c r="AV2730" s="35">
        <f t="shared" si="677"/>
        <v>0</v>
      </c>
      <c r="AW2730" s="35">
        <f t="shared" si="678"/>
        <v>1.36756238003839</v>
      </c>
      <c r="AX2730" s="35">
        <f t="shared" si="679"/>
        <v>0.308061420345489</v>
      </c>
      <c r="AY2730" s="35">
        <f t="shared" si="680"/>
        <v>0</v>
      </c>
      <c r="AZ2730" s="35">
        <f t="shared" si="681"/>
        <v>0</v>
      </c>
      <c r="BA2730" s="27" t="str">
        <f t="shared" si="682"/>
        <v>3</v>
      </c>
      <c r="BB2730" s="34">
        <v>0.00010508</v>
      </c>
      <c r="BC2730" s="34">
        <f t="shared" si="683"/>
        <v>0</v>
      </c>
      <c r="BD2730" s="34" t="e">
        <f t="shared" si="684"/>
        <v>#REF!</v>
      </c>
      <c r="BE2730" s="34">
        <v>0.15</v>
      </c>
      <c r="BF2730" s="34">
        <f t="shared" si="687"/>
        <v>0</v>
      </c>
      <c r="BG2730" s="34" t="e">
        <f t="shared" si="685"/>
        <v>#REF!</v>
      </c>
      <c r="BH2730" t="str">
        <f>IF(AT2730="UDARA","U","N")&amp;LEFT($C$4,2)&amp;MID($C$4,4,2)&amp;LEFT(A2730,3)&amp;MID(E2730,2,2)&amp;VLOOKUP(E2730,Acuan_Reference!C:L,10,0)</f>
        <v>N1501JAK71S2</v>
      </c>
      <c r="BI2730" t="s">
        <v>84</v>
      </c>
      <c r="BJ2730" t="s">
        <v>119</v>
      </c>
      <c r="BK2730" t="s">
        <v>86</v>
      </c>
      <c r="BL2730" t="s">
        <v>87</v>
      </c>
    </row>
    <row r="2731" hidden="1" spans="1:64">
      <c r="A2731" t="s">
        <v>96</v>
      </c>
      <c r="B2731" t="s">
        <v>75</v>
      </c>
      <c r="C2731" t="s">
        <v>76</v>
      </c>
      <c r="D2731" t="s">
        <v>180</v>
      </c>
      <c r="E2731" t="s">
        <v>320</v>
      </c>
      <c r="F2731" t="s">
        <v>321</v>
      </c>
      <c r="G2731" t="s">
        <v>80</v>
      </c>
      <c r="H2731" t="s">
        <v>81</v>
      </c>
      <c r="I2731" s="34">
        <v>20400</v>
      </c>
      <c r="J2731" s="35">
        <v>120</v>
      </c>
      <c r="K2731" s="35">
        <v>180</v>
      </c>
      <c r="L2731" s="35">
        <v>60</v>
      </c>
      <c r="M2731" s="35">
        <v>0</v>
      </c>
      <c r="N2731" s="35">
        <v>0</v>
      </c>
      <c r="O2731" s="35">
        <v>0</v>
      </c>
      <c r="P2731" s="35">
        <v>-3</v>
      </c>
      <c r="Q2731" s="35">
        <v>-6</v>
      </c>
      <c r="R2731" s="35">
        <v>-210</v>
      </c>
      <c r="S2731" s="35">
        <v>-64</v>
      </c>
      <c r="T2731" s="35">
        <v>0</v>
      </c>
      <c r="U2731" s="35">
        <v>-65</v>
      </c>
      <c r="V2731" s="34">
        <v>-43</v>
      </c>
      <c r="W2731" s="34">
        <f t="shared" si="672"/>
        <v>-21.6666666666667</v>
      </c>
      <c r="X2731" s="35">
        <v>0</v>
      </c>
      <c r="Y2731" s="35">
        <v>0</v>
      </c>
      <c r="Z2731" s="35">
        <v>0</v>
      </c>
      <c r="AA2731" s="34">
        <v>413</v>
      </c>
      <c r="AB2731" s="34">
        <v>0</v>
      </c>
      <c r="AC2731" s="34">
        <v>0</v>
      </c>
      <c r="AD2731" s="34">
        <v>0</v>
      </c>
      <c r="AE2731" s="34">
        <f t="shared" si="673"/>
        <v>413</v>
      </c>
      <c r="AF2731" s="34">
        <f t="shared" si="674"/>
        <v>9999</v>
      </c>
      <c r="AG2731" s="34">
        <f t="shared" si="675"/>
        <v>9999</v>
      </c>
      <c r="AH2731" s="34">
        <v>1920</v>
      </c>
      <c r="AI2731" s="34">
        <v>0</v>
      </c>
      <c r="AJ2731" s="35">
        <v>0</v>
      </c>
      <c r="AK2731" s="35">
        <v>0</v>
      </c>
      <c r="AL2731" s="35">
        <v>0</v>
      </c>
      <c r="AM2731" s="34">
        <v>1.2</v>
      </c>
      <c r="AN2731" s="34">
        <f t="shared" si="676"/>
        <v>0</v>
      </c>
      <c r="AO2731" s="35">
        <v>120</v>
      </c>
      <c r="AP2731" s="35">
        <v>120</v>
      </c>
      <c r="AQ2731" t="s">
        <v>82</v>
      </c>
      <c r="AR2731">
        <v>2</v>
      </c>
      <c r="AS2731" s="34">
        <v>0.2</v>
      </c>
      <c r="AT2731" t="s">
        <v>83</v>
      </c>
      <c r="AU2731" s="35">
        <f t="shared" si="686"/>
        <v>0</v>
      </c>
      <c r="AV2731" s="35">
        <f t="shared" si="677"/>
        <v>0</v>
      </c>
      <c r="AW2731" s="35">
        <f t="shared" si="678"/>
        <v>9999</v>
      </c>
      <c r="AX2731" s="35">
        <f t="shared" si="679"/>
        <v>9999</v>
      </c>
      <c r="AY2731" s="35">
        <f t="shared" si="680"/>
        <v>0</v>
      </c>
      <c r="AZ2731" s="35">
        <f t="shared" si="681"/>
        <v>0</v>
      </c>
      <c r="BA2731" s="27" t="str">
        <f t="shared" si="682"/>
        <v>Kelipatan Kirim/Master box &gt; 3x FC+index</v>
      </c>
      <c r="BB2731" s="34">
        <v>0.00010508</v>
      </c>
      <c r="BC2731" s="34">
        <f t="shared" si="683"/>
        <v>0</v>
      </c>
      <c r="BD2731" s="34" t="e">
        <f t="shared" si="684"/>
        <v>#REF!</v>
      </c>
      <c r="BE2731" s="34">
        <v>0.15</v>
      </c>
      <c r="BF2731" s="34">
        <f t="shared" si="687"/>
        <v>0</v>
      </c>
      <c r="BG2731" s="34" t="e">
        <f t="shared" si="685"/>
        <v>#REF!</v>
      </c>
      <c r="BH2731" t="str">
        <f>IF(AT2731="UDARA","U","N")&amp;LEFT($C$4,2)&amp;MID($C$4,4,2)&amp;LEFT(A2731,3)&amp;MID(E2731,2,2)&amp;VLOOKUP(E2731,Acuan_Reference!C:L,10,0)</f>
        <v>N1501JBI71S2</v>
      </c>
      <c r="BI2731" t="s">
        <v>84</v>
      </c>
      <c r="BJ2731" t="s">
        <v>119</v>
      </c>
      <c r="BK2731" t="s">
        <v>86</v>
      </c>
      <c r="BL2731" t="s">
        <v>87</v>
      </c>
    </row>
    <row r="2732" hidden="1" spans="1:64">
      <c r="A2732" t="s">
        <v>97</v>
      </c>
      <c r="B2732" t="s">
        <v>75</v>
      </c>
      <c r="C2732" t="s">
        <v>76</v>
      </c>
      <c r="D2732" t="s">
        <v>180</v>
      </c>
      <c r="E2732" t="s">
        <v>320</v>
      </c>
      <c r="F2732" t="s">
        <v>321</v>
      </c>
      <c r="G2732" t="s">
        <v>80</v>
      </c>
      <c r="H2732" t="s">
        <v>81</v>
      </c>
      <c r="I2732" s="34">
        <v>20400</v>
      </c>
      <c r="J2732" s="35">
        <v>853</v>
      </c>
      <c r="K2732" s="35">
        <v>600</v>
      </c>
      <c r="L2732" s="35">
        <v>1036</v>
      </c>
      <c r="M2732" s="35">
        <v>527</v>
      </c>
      <c r="N2732" s="35">
        <v>906</v>
      </c>
      <c r="O2732" s="35">
        <v>414</v>
      </c>
      <c r="P2732" s="35">
        <v>401</v>
      </c>
      <c r="Q2732" s="35">
        <v>584</v>
      </c>
      <c r="R2732" s="35">
        <v>424</v>
      </c>
      <c r="S2732" s="35">
        <v>487</v>
      </c>
      <c r="T2732" s="35">
        <v>775</v>
      </c>
      <c r="U2732" s="35">
        <v>689</v>
      </c>
      <c r="V2732" s="34">
        <v>650.33333333333</v>
      </c>
      <c r="W2732" s="34">
        <f t="shared" si="672"/>
        <v>637.333333333333</v>
      </c>
      <c r="X2732" s="35">
        <v>39</v>
      </c>
      <c r="Y2732" s="35">
        <v>0</v>
      </c>
      <c r="Z2732" s="35">
        <v>0</v>
      </c>
      <c r="AA2732" s="34">
        <v>32</v>
      </c>
      <c r="AB2732" s="34">
        <v>0</v>
      </c>
      <c r="AC2732" s="34">
        <v>0</v>
      </c>
      <c r="AD2732" s="34">
        <v>0</v>
      </c>
      <c r="AE2732" s="34">
        <f t="shared" si="673"/>
        <v>32</v>
      </c>
      <c r="AF2732" s="34">
        <f t="shared" si="674"/>
        <v>0.0492055356227578</v>
      </c>
      <c r="AG2732" s="34">
        <f t="shared" si="675"/>
        <v>0.0502092050209205</v>
      </c>
      <c r="AH2732" s="34">
        <v>1920</v>
      </c>
      <c r="AI2732" s="34">
        <v>0</v>
      </c>
      <c r="AJ2732" s="35">
        <v>0</v>
      </c>
      <c r="AK2732" s="35">
        <v>472</v>
      </c>
      <c r="AL2732" s="35">
        <v>448</v>
      </c>
      <c r="AM2732" s="34">
        <v>0.5</v>
      </c>
      <c r="AN2732" s="34">
        <f t="shared" si="676"/>
        <v>318.666666666667</v>
      </c>
      <c r="AO2732" s="35">
        <v>120</v>
      </c>
      <c r="AP2732" s="35">
        <v>120</v>
      </c>
      <c r="AQ2732" t="s">
        <v>82</v>
      </c>
      <c r="AR2732">
        <v>20</v>
      </c>
      <c r="AS2732" s="34">
        <v>0.033333333333333</v>
      </c>
      <c r="AT2732" t="s">
        <v>83</v>
      </c>
      <c r="AU2732" s="35">
        <f t="shared" si="686"/>
        <v>551</v>
      </c>
      <c r="AV2732" s="35">
        <f t="shared" si="677"/>
        <v>600</v>
      </c>
      <c r="AW2732" s="35">
        <f t="shared" si="678"/>
        <v>0.99163179916318</v>
      </c>
      <c r="AX2732" s="35">
        <f t="shared" si="679"/>
        <v>0.288702928870293</v>
      </c>
      <c r="AY2732" s="35">
        <f t="shared" si="680"/>
        <v>600</v>
      </c>
      <c r="AZ2732" s="35">
        <f t="shared" si="681"/>
        <v>600</v>
      </c>
      <c r="BA2732" s="27" t="str">
        <f t="shared" si="682"/>
        <v>2</v>
      </c>
      <c r="BB2732" s="34">
        <v>0.00010508</v>
      </c>
      <c r="BC2732" s="34">
        <f t="shared" si="683"/>
        <v>0.063048</v>
      </c>
      <c r="BD2732" s="34" t="e">
        <f t="shared" si="684"/>
        <v>#REF!</v>
      </c>
      <c r="BE2732" s="34">
        <v>0.15</v>
      </c>
      <c r="BF2732" s="34">
        <f t="shared" si="687"/>
        <v>90</v>
      </c>
      <c r="BG2732" s="34" t="e">
        <f t="shared" si="685"/>
        <v>#REF!</v>
      </c>
      <c r="BH2732" t="str">
        <f>IF(AT2732="UDARA","U","N")&amp;LEFT($C$4,2)&amp;MID($C$4,4,2)&amp;LEFT(A2732,3)&amp;MID(E2732,2,2)&amp;VLOOKUP(E2732,Acuan_Reference!C:L,10,0)</f>
        <v>N1501JKT71S2</v>
      </c>
      <c r="BI2732" t="s">
        <v>84</v>
      </c>
      <c r="BJ2732" t="s">
        <v>119</v>
      </c>
      <c r="BK2732" t="s">
        <v>86</v>
      </c>
      <c r="BL2732" t="s">
        <v>87</v>
      </c>
    </row>
    <row r="2733" hidden="1" spans="1:64">
      <c r="A2733" t="s">
        <v>98</v>
      </c>
      <c r="B2733" t="s">
        <v>75</v>
      </c>
      <c r="C2733" t="s">
        <v>76</v>
      </c>
      <c r="D2733" t="s">
        <v>180</v>
      </c>
      <c r="E2733" t="s">
        <v>320</v>
      </c>
      <c r="F2733" t="s">
        <v>321</v>
      </c>
      <c r="G2733" t="s">
        <v>80</v>
      </c>
      <c r="H2733" t="s">
        <v>81</v>
      </c>
      <c r="I2733" s="34">
        <v>20400</v>
      </c>
      <c r="J2733" s="35">
        <v>60</v>
      </c>
      <c r="K2733" s="35">
        <v>68</v>
      </c>
      <c r="L2733" s="35">
        <v>9</v>
      </c>
      <c r="M2733" s="35">
        <v>6</v>
      </c>
      <c r="N2733" s="35">
        <v>-6</v>
      </c>
      <c r="O2733" s="35">
        <v>-3</v>
      </c>
      <c r="P2733" s="35">
        <v>-3</v>
      </c>
      <c r="Q2733" s="35">
        <v>-1</v>
      </c>
      <c r="R2733" s="35">
        <v>-363</v>
      </c>
      <c r="S2733" s="35">
        <v>-98</v>
      </c>
      <c r="T2733" s="35">
        <v>0</v>
      </c>
      <c r="U2733" s="35">
        <v>0</v>
      </c>
      <c r="V2733" s="34">
        <v>-32.666666666667</v>
      </c>
      <c r="W2733" s="34">
        <f t="shared" si="672"/>
        <v>0</v>
      </c>
      <c r="X2733" s="35">
        <v>3</v>
      </c>
      <c r="Y2733" s="35">
        <v>0</v>
      </c>
      <c r="Z2733" s="35">
        <v>0</v>
      </c>
      <c r="AA2733" s="34">
        <v>35</v>
      </c>
      <c r="AB2733" s="34">
        <v>0</v>
      </c>
      <c r="AC2733" s="34">
        <v>0</v>
      </c>
      <c r="AD2733" s="34">
        <v>0</v>
      </c>
      <c r="AE2733" s="34">
        <f t="shared" si="673"/>
        <v>35</v>
      </c>
      <c r="AF2733" s="34">
        <f t="shared" si="674"/>
        <v>9999</v>
      </c>
      <c r="AG2733" s="34">
        <f t="shared" si="675"/>
        <v>9999</v>
      </c>
      <c r="AH2733" s="34">
        <v>1920</v>
      </c>
      <c r="AI2733" s="34">
        <v>0</v>
      </c>
      <c r="AJ2733" s="35">
        <v>0</v>
      </c>
      <c r="AK2733" s="35">
        <v>0</v>
      </c>
      <c r="AL2733" s="35">
        <v>0</v>
      </c>
      <c r="AM2733" s="34">
        <v>0.9</v>
      </c>
      <c r="AN2733" s="34">
        <f t="shared" si="676"/>
        <v>0</v>
      </c>
      <c r="AO2733" s="35">
        <v>120</v>
      </c>
      <c r="AP2733" s="35">
        <v>120</v>
      </c>
      <c r="AQ2733" t="s">
        <v>82</v>
      </c>
      <c r="AR2733">
        <v>4</v>
      </c>
      <c r="AS2733" s="34">
        <v>0.1</v>
      </c>
      <c r="AT2733" t="s">
        <v>83</v>
      </c>
      <c r="AU2733" s="35">
        <f t="shared" si="686"/>
        <v>0</v>
      </c>
      <c r="AV2733" s="35">
        <f t="shared" si="677"/>
        <v>0</v>
      </c>
      <c r="AW2733" s="35">
        <f t="shared" si="678"/>
        <v>9999</v>
      </c>
      <c r="AX2733" s="35">
        <f t="shared" si="679"/>
        <v>9999</v>
      </c>
      <c r="AY2733" s="35">
        <f t="shared" si="680"/>
        <v>0</v>
      </c>
      <c r="AZ2733" s="35">
        <f t="shared" si="681"/>
        <v>0</v>
      </c>
      <c r="BA2733" s="27" t="str">
        <f t="shared" si="682"/>
        <v>Kelipatan Kirim/Master box &gt; 3x FC+index</v>
      </c>
      <c r="BB2733" s="34">
        <v>0.00010508</v>
      </c>
      <c r="BC2733" s="34">
        <f t="shared" si="683"/>
        <v>0</v>
      </c>
      <c r="BD2733" s="34" t="e">
        <f t="shared" si="684"/>
        <v>#REF!</v>
      </c>
      <c r="BE2733" s="34">
        <v>0.15</v>
      </c>
      <c r="BF2733" s="34">
        <f t="shared" si="687"/>
        <v>0</v>
      </c>
      <c r="BG2733" s="34" t="e">
        <f t="shared" si="685"/>
        <v>#REF!</v>
      </c>
      <c r="BH2733" t="str">
        <f>IF(AT2733="UDARA","U","N")&amp;LEFT($C$4,2)&amp;MID($C$4,4,2)&amp;LEFT(A2733,3)&amp;MID(E2733,2,2)&amp;VLOOKUP(E2733,Acuan_Reference!C:L,10,0)</f>
        <v>N1501JMR71S2</v>
      </c>
      <c r="BI2733" t="s">
        <v>84</v>
      </c>
      <c r="BJ2733" t="s">
        <v>119</v>
      </c>
      <c r="BK2733" t="s">
        <v>86</v>
      </c>
      <c r="BL2733" t="s">
        <v>87</v>
      </c>
    </row>
    <row r="2734" hidden="1" spans="1:64">
      <c r="A2734" t="s">
        <v>99</v>
      </c>
      <c r="B2734" t="s">
        <v>75</v>
      </c>
      <c r="C2734" t="s">
        <v>76</v>
      </c>
      <c r="D2734" t="s">
        <v>180</v>
      </c>
      <c r="E2734" t="s">
        <v>320</v>
      </c>
      <c r="F2734" t="s">
        <v>321</v>
      </c>
      <c r="G2734" t="s">
        <v>80</v>
      </c>
      <c r="H2734" t="s">
        <v>81</v>
      </c>
      <c r="I2734" s="34">
        <v>20400</v>
      </c>
      <c r="J2734" s="35">
        <v>425</v>
      </c>
      <c r="K2734" s="35">
        <v>194</v>
      </c>
      <c r="L2734" s="35">
        <v>278</v>
      </c>
      <c r="M2734" s="35">
        <v>48</v>
      </c>
      <c r="N2734" s="35">
        <v>208</v>
      </c>
      <c r="O2734" s="35">
        <v>11</v>
      </c>
      <c r="P2734" s="35">
        <v>108</v>
      </c>
      <c r="Q2734" s="35">
        <v>90</v>
      </c>
      <c r="R2734" s="35">
        <v>45</v>
      </c>
      <c r="S2734" s="35">
        <v>23</v>
      </c>
      <c r="T2734" s="35">
        <v>-420</v>
      </c>
      <c r="U2734" s="35">
        <v>102</v>
      </c>
      <c r="V2734" s="34">
        <v>-98.333333333333</v>
      </c>
      <c r="W2734" s="34">
        <f t="shared" si="672"/>
        <v>-106</v>
      </c>
      <c r="X2734" s="35">
        <v>3</v>
      </c>
      <c r="Y2734" s="35">
        <v>0</v>
      </c>
      <c r="Z2734" s="35">
        <v>0</v>
      </c>
      <c r="AA2734" s="34">
        <v>0</v>
      </c>
      <c r="AB2734" s="34">
        <v>0</v>
      </c>
      <c r="AC2734" s="34">
        <v>0</v>
      </c>
      <c r="AD2734" s="34">
        <v>0</v>
      </c>
      <c r="AE2734" s="34">
        <f t="shared" si="673"/>
        <v>0</v>
      </c>
      <c r="AF2734" s="34">
        <f t="shared" si="674"/>
        <v>9999</v>
      </c>
      <c r="AG2734" s="34">
        <f t="shared" si="675"/>
        <v>9999</v>
      </c>
      <c r="AH2734" s="34">
        <v>1920</v>
      </c>
      <c r="AI2734" s="34">
        <v>0</v>
      </c>
      <c r="AJ2734" s="35">
        <v>0</v>
      </c>
      <c r="AK2734" s="35">
        <v>51</v>
      </c>
      <c r="AL2734" s="35">
        <v>0</v>
      </c>
      <c r="AM2734" s="34">
        <v>1.1</v>
      </c>
      <c r="AN2734" s="34">
        <f t="shared" si="676"/>
        <v>0</v>
      </c>
      <c r="AO2734" s="35">
        <v>120</v>
      </c>
      <c r="AP2734" s="35">
        <v>120</v>
      </c>
      <c r="AQ2734" t="s">
        <v>82</v>
      </c>
      <c r="AR2734">
        <v>4</v>
      </c>
      <c r="AS2734" s="34">
        <v>0.33333333333333</v>
      </c>
      <c r="AT2734" t="s">
        <v>83</v>
      </c>
      <c r="AU2734" s="35">
        <f t="shared" si="686"/>
        <v>0</v>
      </c>
      <c r="AV2734" s="35">
        <f t="shared" si="677"/>
        <v>0</v>
      </c>
      <c r="AW2734" s="35">
        <f t="shared" si="678"/>
        <v>9999</v>
      </c>
      <c r="AX2734" s="35">
        <f t="shared" si="679"/>
        <v>9999</v>
      </c>
      <c r="AY2734" s="35">
        <f t="shared" si="680"/>
        <v>0</v>
      </c>
      <c r="AZ2734" s="35">
        <f t="shared" si="681"/>
        <v>0</v>
      </c>
      <c r="BA2734" s="27" t="str">
        <f t="shared" si="682"/>
        <v>Kelipatan Kirim/Master box &gt; 3x FC+index</v>
      </c>
      <c r="BB2734" s="34">
        <v>0.00010508</v>
      </c>
      <c r="BC2734" s="34">
        <f t="shared" si="683"/>
        <v>0</v>
      </c>
      <c r="BD2734" s="34" t="e">
        <f t="shared" si="684"/>
        <v>#REF!</v>
      </c>
      <c r="BE2734" s="34">
        <v>0.15</v>
      </c>
      <c r="BF2734" s="34">
        <f t="shared" si="687"/>
        <v>0</v>
      </c>
      <c r="BG2734" s="34" t="e">
        <f t="shared" si="685"/>
        <v>#REF!</v>
      </c>
      <c r="BH2734" t="str">
        <f>IF(AT2734="UDARA","U","N")&amp;LEFT($C$4,2)&amp;MID($C$4,4,2)&amp;LEFT(A2734,3)&amp;MID(E2734,2,2)&amp;VLOOKUP(E2734,Acuan_Reference!C:L,10,0)</f>
        <v>N1501MDN71S2</v>
      </c>
      <c r="BI2734" t="s">
        <v>84</v>
      </c>
      <c r="BJ2734" t="s">
        <v>119</v>
      </c>
      <c r="BK2734" t="s">
        <v>86</v>
      </c>
      <c r="BL2734" t="s">
        <v>87</v>
      </c>
    </row>
    <row r="2735" hidden="1" spans="1:64">
      <c r="A2735" t="s">
        <v>100</v>
      </c>
      <c r="B2735" t="s">
        <v>75</v>
      </c>
      <c r="C2735" t="s">
        <v>76</v>
      </c>
      <c r="D2735" t="s">
        <v>180</v>
      </c>
      <c r="E2735" t="s">
        <v>320</v>
      </c>
      <c r="F2735" t="s">
        <v>321</v>
      </c>
      <c r="G2735" t="s">
        <v>80</v>
      </c>
      <c r="H2735" t="s">
        <v>81</v>
      </c>
      <c r="I2735" s="34">
        <v>20400</v>
      </c>
      <c r="J2735" s="35">
        <v>540</v>
      </c>
      <c r="K2735" s="35">
        <v>245</v>
      </c>
      <c r="L2735" s="35">
        <v>156</v>
      </c>
      <c r="M2735" s="35">
        <v>73</v>
      </c>
      <c r="N2735" s="35">
        <v>25</v>
      </c>
      <c r="O2735" s="35">
        <v>100</v>
      </c>
      <c r="P2735" s="35">
        <v>1</v>
      </c>
      <c r="Q2735" s="35">
        <v>62</v>
      </c>
      <c r="R2735" s="35">
        <v>48</v>
      </c>
      <c r="S2735" s="35">
        <v>-310</v>
      </c>
      <c r="T2735" s="35">
        <v>30</v>
      </c>
      <c r="U2735" s="35">
        <v>47</v>
      </c>
      <c r="V2735" s="34">
        <v>-77.666666666667</v>
      </c>
      <c r="W2735" s="34">
        <f t="shared" si="672"/>
        <v>25.6666666666667</v>
      </c>
      <c r="X2735" s="35">
        <v>0</v>
      </c>
      <c r="Y2735" s="35">
        <v>0</v>
      </c>
      <c r="Z2735" s="35">
        <v>0</v>
      </c>
      <c r="AA2735" s="34">
        <v>529</v>
      </c>
      <c r="AB2735" s="34">
        <v>0</v>
      </c>
      <c r="AC2735" s="34">
        <v>0</v>
      </c>
      <c r="AD2735" s="34">
        <v>0</v>
      </c>
      <c r="AE2735" s="34">
        <f t="shared" si="673"/>
        <v>529</v>
      </c>
      <c r="AF2735" s="34">
        <f t="shared" si="674"/>
        <v>9999</v>
      </c>
      <c r="AG2735" s="34">
        <f t="shared" si="675"/>
        <v>20.6103896103896</v>
      </c>
      <c r="AH2735" s="34">
        <v>1920</v>
      </c>
      <c r="AI2735" s="34">
        <v>0</v>
      </c>
      <c r="AJ2735" s="35">
        <v>0</v>
      </c>
      <c r="AK2735" s="35">
        <v>37</v>
      </c>
      <c r="AL2735" s="35">
        <v>0</v>
      </c>
      <c r="AM2735" s="34">
        <v>1.5</v>
      </c>
      <c r="AN2735" s="34">
        <f t="shared" si="676"/>
        <v>38.5</v>
      </c>
      <c r="AO2735" s="35">
        <v>120</v>
      </c>
      <c r="AP2735" s="35">
        <v>120</v>
      </c>
      <c r="AQ2735" t="s">
        <v>82</v>
      </c>
      <c r="AR2735">
        <v>2</v>
      </c>
      <c r="AS2735" s="34">
        <v>0.76666666666667</v>
      </c>
      <c r="AT2735" t="s">
        <v>83</v>
      </c>
      <c r="AU2735" s="35">
        <f t="shared" si="686"/>
        <v>0</v>
      </c>
      <c r="AV2735" s="35">
        <f t="shared" si="677"/>
        <v>0</v>
      </c>
      <c r="AW2735" s="35">
        <f t="shared" si="678"/>
        <v>20.6103896103896</v>
      </c>
      <c r="AX2735" s="35">
        <f t="shared" si="679"/>
        <v>20.6103896103896</v>
      </c>
      <c r="AY2735" s="35">
        <f t="shared" si="680"/>
        <v>0</v>
      </c>
      <c r="AZ2735" s="35">
        <f t="shared" si="681"/>
        <v>0</v>
      </c>
      <c r="BA2735" s="27" t="str">
        <f t="shared" si="682"/>
        <v>Kelipatan Kirim/Master box &gt; 3x FC+index</v>
      </c>
      <c r="BB2735" s="34">
        <v>0.00010508</v>
      </c>
      <c r="BC2735" s="34">
        <f t="shared" si="683"/>
        <v>0</v>
      </c>
      <c r="BD2735" s="34" t="e">
        <f t="shared" si="684"/>
        <v>#REF!</v>
      </c>
      <c r="BE2735" s="34">
        <v>0.15</v>
      </c>
      <c r="BF2735" s="34">
        <f t="shared" si="687"/>
        <v>0</v>
      </c>
      <c r="BG2735" s="34" t="e">
        <f t="shared" si="685"/>
        <v>#REF!</v>
      </c>
      <c r="BH2735" t="str">
        <f>IF(AT2735="UDARA","U","N")&amp;LEFT($C$4,2)&amp;MID($C$4,4,2)&amp;LEFT(A2735,3)&amp;MID(E2735,2,2)&amp;VLOOKUP(E2735,Acuan_Reference!C:L,10,0)</f>
        <v>N1501MDO71S2</v>
      </c>
      <c r="BI2735" t="s">
        <v>84</v>
      </c>
      <c r="BJ2735" t="s">
        <v>119</v>
      </c>
      <c r="BK2735" t="s">
        <v>86</v>
      </c>
      <c r="BL2735" t="s">
        <v>87</v>
      </c>
    </row>
    <row r="2736" hidden="1" spans="1:64">
      <c r="A2736" t="s">
        <v>101</v>
      </c>
      <c r="B2736" t="s">
        <v>75</v>
      </c>
      <c r="C2736" t="s">
        <v>76</v>
      </c>
      <c r="D2736" t="s">
        <v>180</v>
      </c>
      <c r="E2736" t="s">
        <v>320</v>
      </c>
      <c r="F2736" t="s">
        <v>321</v>
      </c>
      <c r="G2736" t="s">
        <v>80</v>
      </c>
      <c r="H2736" t="s">
        <v>81</v>
      </c>
      <c r="I2736" s="34">
        <v>20400</v>
      </c>
      <c r="J2736" s="35">
        <v>589</v>
      </c>
      <c r="K2736" s="35">
        <v>375</v>
      </c>
      <c r="L2736" s="35">
        <v>234</v>
      </c>
      <c r="M2736" s="35">
        <v>192</v>
      </c>
      <c r="N2736" s="35">
        <v>84</v>
      </c>
      <c r="O2736" s="35">
        <v>126</v>
      </c>
      <c r="P2736" s="35">
        <v>126</v>
      </c>
      <c r="Q2736" s="35">
        <v>67</v>
      </c>
      <c r="R2736" s="35">
        <v>93</v>
      </c>
      <c r="S2736" s="35">
        <v>-323</v>
      </c>
      <c r="T2736" s="35">
        <v>139</v>
      </c>
      <c r="U2736" s="35">
        <v>173</v>
      </c>
      <c r="V2736" s="34">
        <v>-3.6666666666667</v>
      </c>
      <c r="W2736" s="34">
        <f t="shared" si="672"/>
        <v>104</v>
      </c>
      <c r="X2736" s="35">
        <v>90</v>
      </c>
      <c r="Y2736" s="35">
        <v>0</v>
      </c>
      <c r="Z2736" s="35">
        <v>0</v>
      </c>
      <c r="AA2736" s="34">
        <v>50</v>
      </c>
      <c r="AB2736" s="34">
        <v>0</v>
      </c>
      <c r="AC2736" s="34">
        <v>0</v>
      </c>
      <c r="AD2736" s="34">
        <v>0</v>
      </c>
      <c r="AE2736" s="34">
        <f t="shared" si="673"/>
        <v>50</v>
      </c>
      <c r="AF2736" s="34">
        <f t="shared" si="674"/>
        <v>9999</v>
      </c>
      <c r="AG2736" s="34">
        <f t="shared" si="675"/>
        <v>0.480769230769231</v>
      </c>
      <c r="AH2736" s="34">
        <v>1920</v>
      </c>
      <c r="AI2736" s="34">
        <v>0</v>
      </c>
      <c r="AJ2736" s="35">
        <v>0</v>
      </c>
      <c r="AK2736" s="35">
        <v>0</v>
      </c>
      <c r="AL2736" s="35">
        <v>0</v>
      </c>
      <c r="AM2736" s="34">
        <v>1.3</v>
      </c>
      <c r="AN2736" s="34">
        <f t="shared" si="676"/>
        <v>135.2</v>
      </c>
      <c r="AO2736" s="35">
        <v>120</v>
      </c>
      <c r="AP2736" s="35">
        <v>120</v>
      </c>
      <c r="AQ2736" t="s">
        <v>82</v>
      </c>
      <c r="AR2736">
        <v>4</v>
      </c>
      <c r="AS2736" s="34">
        <v>0.5</v>
      </c>
      <c r="AT2736" t="s">
        <v>83</v>
      </c>
      <c r="AU2736" s="35">
        <f t="shared" si="686"/>
        <v>63.9</v>
      </c>
      <c r="AV2736" s="35">
        <f t="shared" si="677"/>
        <v>120</v>
      </c>
      <c r="AW2736" s="35">
        <f t="shared" si="678"/>
        <v>1.63461538461538</v>
      </c>
      <c r="AX2736" s="35">
        <f t="shared" si="679"/>
        <v>1.63461538461538</v>
      </c>
      <c r="AY2736" s="35">
        <f t="shared" si="680"/>
        <v>120</v>
      </c>
      <c r="AZ2736" s="35">
        <f t="shared" si="681"/>
        <v>120</v>
      </c>
      <c r="BA2736" s="27" t="str">
        <f t="shared" si="682"/>
        <v>3</v>
      </c>
      <c r="BB2736" s="34">
        <v>0.00010508</v>
      </c>
      <c r="BC2736" s="34">
        <f t="shared" si="683"/>
        <v>0.0126096</v>
      </c>
      <c r="BD2736" s="34" t="e">
        <f t="shared" si="684"/>
        <v>#REF!</v>
      </c>
      <c r="BE2736" s="34">
        <v>0.15</v>
      </c>
      <c r="BF2736" s="34">
        <f t="shared" si="687"/>
        <v>18</v>
      </c>
      <c r="BG2736" s="34" t="e">
        <f t="shared" si="685"/>
        <v>#REF!</v>
      </c>
      <c r="BH2736" t="str">
        <f>IF(AT2736="UDARA","U","N")&amp;LEFT($C$4,2)&amp;MID($C$4,4,2)&amp;LEFT(A2736,3)&amp;MID(E2736,2,2)&amp;VLOOKUP(E2736,Acuan_Reference!C:L,10,0)</f>
        <v>N1501MKS71S2</v>
      </c>
      <c r="BI2736" t="s">
        <v>84</v>
      </c>
      <c r="BJ2736" t="s">
        <v>119</v>
      </c>
      <c r="BK2736" t="s">
        <v>86</v>
      </c>
      <c r="BL2736" t="s">
        <v>87</v>
      </c>
    </row>
    <row r="2737" hidden="1" spans="1:64">
      <c r="A2737" t="s">
        <v>102</v>
      </c>
      <c r="B2737" t="s">
        <v>75</v>
      </c>
      <c r="C2737" t="s">
        <v>76</v>
      </c>
      <c r="D2737" t="s">
        <v>180</v>
      </c>
      <c r="E2737" t="s">
        <v>320</v>
      </c>
      <c r="F2737" t="s">
        <v>321</v>
      </c>
      <c r="G2737" t="s">
        <v>80</v>
      </c>
      <c r="H2737" t="s">
        <v>81</v>
      </c>
      <c r="I2737" s="34">
        <v>20400</v>
      </c>
      <c r="J2737" s="35">
        <v>264</v>
      </c>
      <c r="K2737" s="35">
        <v>93</v>
      </c>
      <c r="L2737" s="35">
        <v>190</v>
      </c>
      <c r="M2737" s="35">
        <v>165</v>
      </c>
      <c r="N2737" s="35">
        <v>320</v>
      </c>
      <c r="O2737" s="35">
        <v>46</v>
      </c>
      <c r="P2737" s="35">
        <v>238</v>
      </c>
      <c r="Q2737" s="35">
        <v>31</v>
      </c>
      <c r="R2737" s="35">
        <v>117</v>
      </c>
      <c r="S2737" s="35">
        <v>-3</v>
      </c>
      <c r="T2737" s="35">
        <v>160</v>
      </c>
      <c r="U2737" s="35">
        <v>129</v>
      </c>
      <c r="V2737" s="34">
        <v>95.333333333333</v>
      </c>
      <c r="W2737" s="34">
        <f t="shared" si="672"/>
        <v>120.666666666667</v>
      </c>
      <c r="X2737" s="35">
        <v>48</v>
      </c>
      <c r="Y2737" s="35">
        <v>0</v>
      </c>
      <c r="Z2737" s="35">
        <v>0</v>
      </c>
      <c r="AA2737" s="34">
        <v>0</v>
      </c>
      <c r="AB2737" s="34">
        <v>0</v>
      </c>
      <c r="AC2737" s="34">
        <v>0</v>
      </c>
      <c r="AD2737" s="34">
        <v>0</v>
      </c>
      <c r="AE2737" s="34">
        <f t="shared" si="673"/>
        <v>0</v>
      </c>
      <c r="AF2737" s="34">
        <f t="shared" si="674"/>
        <v>0</v>
      </c>
      <c r="AG2737" s="34">
        <f t="shared" si="675"/>
        <v>0</v>
      </c>
      <c r="AH2737" s="34">
        <v>1920</v>
      </c>
      <c r="AI2737" s="34">
        <v>0</v>
      </c>
      <c r="AJ2737" s="35">
        <v>0</v>
      </c>
      <c r="AK2737" s="35">
        <v>46</v>
      </c>
      <c r="AL2737" s="35">
        <v>73</v>
      </c>
      <c r="AM2737" s="34">
        <v>0.8</v>
      </c>
      <c r="AN2737" s="34">
        <f t="shared" si="676"/>
        <v>96.5333333333333</v>
      </c>
      <c r="AO2737" s="35">
        <v>120</v>
      </c>
      <c r="AP2737" s="35">
        <v>120</v>
      </c>
      <c r="AQ2737" t="s">
        <v>82</v>
      </c>
      <c r="AR2737">
        <v>8</v>
      </c>
      <c r="AS2737" s="34">
        <v>0.1</v>
      </c>
      <c r="AT2737" t="s">
        <v>83</v>
      </c>
      <c r="AU2737" s="35">
        <f t="shared" si="686"/>
        <v>127.15</v>
      </c>
      <c r="AV2737" s="35">
        <f t="shared" si="677"/>
        <v>240</v>
      </c>
      <c r="AW2737" s="35">
        <f t="shared" si="678"/>
        <v>1.98895027624309</v>
      </c>
      <c r="AX2737" s="35">
        <f t="shared" si="679"/>
        <v>1.38397790055249</v>
      </c>
      <c r="AY2737" s="35">
        <f t="shared" si="680"/>
        <v>240</v>
      </c>
      <c r="AZ2737" s="35">
        <f t="shared" si="681"/>
        <v>240</v>
      </c>
      <c r="BA2737" s="27" t="str">
        <f t="shared" si="682"/>
        <v>1</v>
      </c>
      <c r="BB2737" s="34">
        <v>0.00010508</v>
      </c>
      <c r="BC2737" s="34">
        <f t="shared" si="683"/>
        <v>0.0252192</v>
      </c>
      <c r="BD2737" s="34" t="e">
        <f t="shared" si="684"/>
        <v>#REF!</v>
      </c>
      <c r="BE2737" s="34">
        <v>0.15</v>
      </c>
      <c r="BF2737" s="34">
        <f t="shared" si="687"/>
        <v>36</v>
      </c>
      <c r="BG2737" s="34" t="e">
        <f t="shared" si="685"/>
        <v>#REF!</v>
      </c>
      <c r="BH2737" t="str">
        <f>IF(AT2737="UDARA","U","N")&amp;LEFT($C$4,2)&amp;MID($C$4,4,2)&amp;LEFT(A2737,3)&amp;MID(E2737,2,2)&amp;VLOOKUP(E2737,Acuan_Reference!C:L,10,0)</f>
        <v>N1501MLG71S2</v>
      </c>
      <c r="BI2737" t="s">
        <v>84</v>
      </c>
      <c r="BJ2737" t="s">
        <v>119</v>
      </c>
      <c r="BK2737" t="s">
        <v>86</v>
      </c>
      <c r="BL2737" t="s">
        <v>87</v>
      </c>
    </row>
    <row r="2738" hidden="1" spans="1:64">
      <c r="A2738" t="s">
        <v>103</v>
      </c>
      <c r="B2738" t="s">
        <v>75</v>
      </c>
      <c r="C2738" t="s">
        <v>76</v>
      </c>
      <c r="D2738" t="s">
        <v>180</v>
      </c>
      <c r="E2738" t="s">
        <v>320</v>
      </c>
      <c r="F2738" t="s">
        <v>321</v>
      </c>
      <c r="G2738" t="s">
        <v>80</v>
      </c>
      <c r="H2738" t="s">
        <v>81</v>
      </c>
      <c r="I2738" s="34">
        <v>20400</v>
      </c>
      <c r="J2738" s="35">
        <v>0</v>
      </c>
      <c r="K2738" s="35">
        <v>0</v>
      </c>
      <c r="L2738" s="35">
        <v>0</v>
      </c>
      <c r="M2738" s="35">
        <v>0</v>
      </c>
      <c r="N2738" s="35">
        <v>0</v>
      </c>
      <c r="O2738" s="35">
        <v>0</v>
      </c>
      <c r="P2738" s="35">
        <v>0</v>
      </c>
      <c r="Q2738" s="35">
        <v>0</v>
      </c>
      <c r="R2738" s="35">
        <v>0</v>
      </c>
      <c r="S2738" s="35">
        <v>0</v>
      </c>
      <c r="T2738" s="35">
        <v>0</v>
      </c>
      <c r="U2738" s="35">
        <v>0</v>
      </c>
      <c r="V2738" s="34">
        <v>0</v>
      </c>
      <c r="W2738" s="34">
        <f t="shared" si="672"/>
        <v>0</v>
      </c>
      <c r="X2738" s="35">
        <v>0</v>
      </c>
      <c r="Y2738" s="35">
        <v>0</v>
      </c>
      <c r="Z2738" s="35">
        <v>0</v>
      </c>
      <c r="AA2738" s="34">
        <v>0</v>
      </c>
      <c r="AB2738" s="34">
        <v>0</v>
      </c>
      <c r="AC2738" s="34">
        <v>0</v>
      </c>
      <c r="AD2738" s="34">
        <v>0</v>
      </c>
      <c r="AE2738" s="34">
        <f t="shared" si="673"/>
        <v>0</v>
      </c>
      <c r="AF2738" s="34">
        <f t="shared" si="674"/>
        <v>9999</v>
      </c>
      <c r="AG2738" s="34">
        <f t="shared" si="675"/>
        <v>9999</v>
      </c>
      <c r="AH2738" s="34">
        <v>1920</v>
      </c>
      <c r="AI2738" s="34">
        <v>0</v>
      </c>
      <c r="AJ2738" s="35">
        <v>0</v>
      </c>
      <c r="AK2738" s="35">
        <v>0</v>
      </c>
      <c r="AL2738" s="35">
        <v>0</v>
      </c>
      <c r="AM2738" s="34">
        <v>1.3</v>
      </c>
      <c r="AN2738" s="34">
        <f t="shared" si="676"/>
        <v>0</v>
      </c>
      <c r="AO2738" s="35">
        <v>120</v>
      </c>
      <c r="AP2738" s="35">
        <v>120</v>
      </c>
      <c r="AQ2738" t="s">
        <v>82</v>
      </c>
      <c r="AR2738">
        <v>2</v>
      </c>
      <c r="AS2738" s="34">
        <v>0.36666666666667</v>
      </c>
      <c r="AT2738" t="s">
        <v>83</v>
      </c>
      <c r="AU2738" s="35">
        <f t="shared" si="686"/>
        <v>0</v>
      </c>
      <c r="AV2738" s="35">
        <f t="shared" si="677"/>
        <v>0</v>
      </c>
      <c r="AW2738" s="35">
        <f t="shared" si="678"/>
        <v>9999</v>
      </c>
      <c r="AX2738" s="35">
        <f t="shared" si="679"/>
        <v>9999</v>
      </c>
      <c r="AY2738" s="35">
        <f t="shared" si="680"/>
        <v>0</v>
      </c>
      <c r="AZ2738" s="35">
        <f t="shared" si="681"/>
        <v>0</v>
      </c>
      <c r="BA2738" s="27" t="str">
        <f t="shared" si="682"/>
        <v>Kelipatan Kirim/Master box &gt; 3x FC+index</v>
      </c>
      <c r="BB2738" s="34">
        <v>0.00010508</v>
      </c>
      <c r="BC2738" s="34">
        <f t="shared" si="683"/>
        <v>0</v>
      </c>
      <c r="BD2738" s="34" t="e">
        <f t="shared" si="684"/>
        <v>#REF!</v>
      </c>
      <c r="BE2738" s="34">
        <v>0.15</v>
      </c>
      <c r="BF2738" s="34">
        <f t="shared" si="687"/>
        <v>0</v>
      </c>
      <c r="BG2738" s="34" t="e">
        <f t="shared" si="685"/>
        <v>#REF!</v>
      </c>
      <c r="BH2738" t="str">
        <f>IF(AT2738="UDARA","U","N")&amp;LEFT($C$4,2)&amp;MID($C$4,4,2)&amp;LEFT(A2738,3)&amp;MID(E2738,2,2)&amp;VLOOKUP(E2738,Acuan_Reference!C:L,10,0)</f>
        <v>N1501NAD71S2</v>
      </c>
      <c r="BI2738" t="s">
        <v>84</v>
      </c>
      <c r="BJ2738" t="s">
        <v>119</v>
      </c>
      <c r="BK2738" t="s">
        <v>86</v>
      </c>
      <c r="BL2738" t="s">
        <v>87</v>
      </c>
    </row>
    <row r="2739" hidden="1" spans="1:64">
      <c r="A2739" t="s">
        <v>104</v>
      </c>
      <c r="B2739" t="s">
        <v>75</v>
      </c>
      <c r="C2739" t="s">
        <v>76</v>
      </c>
      <c r="D2739" t="s">
        <v>180</v>
      </c>
      <c r="E2739" t="s">
        <v>320</v>
      </c>
      <c r="F2739" t="s">
        <v>321</v>
      </c>
      <c r="G2739" t="s">
        <v>80</v>
      </c>
      <c r="H2739" t="s">
        <v>81</v>
      </c>
      <c r="I2739" s="34">
        <v>20400</v>
      </c>
      <c r="J2739" s="35">
        <v>15</v>
      </c>
      <c r="K2739" s="35">
        <v>9</v>
      </c>
      <c r="L2739" s="35">
        <v>12</v>
      </c>
      <c r="M2739" s="35">
        <v>5</v>
      </c>
      <c r="N2739" s="35">
        <v>12</v>
      </c>
      <c r="O2739" s="35">
        <v>17</v>
      </c>
      <c r="P2739" s="35">
        <v>3</v>
      </c>
      <c r="Q2739" s="35">
        <v>5</v>
      </c>
      <c r="R2739" s="35">
        <v>28</v>
      </c>
      <c r="S2739" s="35">
        <v>13</v>
      </c>
      <c r="T2739" s="35">
        <v>-4</v>
      </c>
      <c r="U2739" s="35">
        <v>0</v>
      </c>
      <c r="V2739" s="34">
        <v>3</v>
      </c>
      <c r="W2739" s="34">
        <f t="shared" si="672"/>
        <v>2</v>
      </c>
      <c r="X2739" s="35">
        <v>0</v>
      </c>
      <c r="Y2739" s="35">
        <v>0</v>
      </c>
      <c r="Z2739" s="35">
        <v>0</v>
      </c>
      <c r="AA2739" s="34">
        <v>0</v>
      </c>
      <c r="AB2739" s="34">
        <v>0</v>
      </c>
      <c r="AC2739" s="34">
        <v>0</v>
      </c>
      <c r="AD2739" s="34">
        <v>0</v>
      </c>
      <c r="AE2739" s="34">
        <f t="shared" si="673"/>
        <v>0</v>
      </c>
      <c r="AF2739" s="34">
        <f t="shared" si="674"/>
        <v>0</v>
      </c>
      <c r="AG2739" s="34">
        <f t="shared" si="675"/>
        <v>0</v>
      </c>
      <c r="AH2739" s="34">
        <v>1920</v>
      </c>
      <c r="AI2739" s="34">
        <v>0</v>
      </c>
      <c r="AJ2739" s="35">
        <v>0</v>
      </c>
      <c r="AK2739" s="35">
        <v>16</v>
      </c>
      <c r="AL2739" s="35">
        <v>10</v>
      </c>
      <c r="AM2739" s="34">
        <v>1</v>
      </c>
      <c r="AN2739" s="34">
        <f t="shared" si="676"/>
        <v>2</v>
      </c>
      <c r="AO2739" s="35">
        <v>120</v>
      </c>
      <c r="AP2739" s="35">
        <v>120</v>
      </c>
      <c r="AQ2739" t="s">
        <v>82</v>
      </c>
      <c r="AR2739">
        <v>4</v>
      </c>
      <c r="AS2739" s="34">
        <v>0.26666666666667</v>
      </c>
      <c r="AT2739" t="s">
        <v>83</v>
      </c>
      <c r="AU2739" s="35">
        <f t="shared" si="686"/>
        <v>9</v>
      </c>
      <c r="AV2739" s="35">
        <f t="shared" si="677"/>
        <v>120</v>
      </c>
      <c r="AW2739" s="35">
        <f t="shared" si="678"/>
        <v>60</v>
      </c>
      <c r="AX2739" s="35">
        <f t="shared" si="679"/>
        <v>55</v>
      </c>
      <c r="AY2739" s="35">
        <f t="shared" si="680"/>
        <v>0</v>
      </c>
      <c r="AZ2739" s="35">
        <f t="shared" si="681"/>
        <v>0</v>
      </c>
      <c r="BA2739" s="27" t="str">
        <f t="shared" si="682"/>
        <v>Kelipatan Kirim/Master box &gt; 3x FC+index</v>
      </c>
      <c r="BB2739" s="34">
        <v>0.00010508</v>
      </c>
      <c r="BC2739" s="34">
        <f t="shared" si="683"/>
        <v>0</v>
      </c>
      <c r="BD2739" s="34" t="e">
        <f t="shared" si="684"/>
        <v>#REF!</v>
      </c>
      <c r="BE2739" s="34">
        <v>0.15</v>
      </c>
      <c r="BF2739" s="34">
        <f t="shared" si="687"/>
        <v>0</v>
      </c>
      <c r="BG2739" s="34" t="e">
        <f t="shared" si="685"/>
        <v>#REF!</v>
      </c>
      <c r="BH2739" t="str">
        <f>IF(AT2739="UDARA","U","N")&amp;LEFT($C$4,2)&amp;MID($C$4,4,2)&amp;LEFT(A2739,3)&amp;MID(E2739,2,2)&amp;VLOOKUP(E2739,Acuan_Reference!C:L,10,0)</f>
        <v>N1501PDG71S2</v>
      </c>
      <c r="BI2739" t="s">
        <v>84</v>
      </c>
      <c r="BJ2739" t="s">
        <v>119</v>
      </c>
      <c r="BK2739" t="s">
        <v>86</v>
      </c>
      <c r="BL2739" t="s">
        <v>87</v>
      </c>
    </row>
    <row r="2740" hidden="1" spans="1:64">
      <c r="A2740" t="s">
        <v>105</v>
      </c>
      <c r="B2740" t="s">
        <v>75</v>
      </c>
      <c r="C2740" t="s">
        <v>76</v>
      </c>
      <c r="D2740" t="s">
        <v>180</v>
      </c>
      <c r="E2740" t="s">
        <v>320</v>
      </c>
      <c r="F2740" t="s">
        <v>321</v>
      </c>
      <c r="G2740" t="s">
        <v>80</v>
      </c>
      <c r="H2740" t="s">
        <v>81</v>
      </c>
      <c r="I2740" s="34">
        <v>20400</v>
      </c>
      <c r="J2740" s="35">
        <v>60</v>
      </c>
      <c r="K2740" s="35">
        <v>60</v>
      </c>
      <c r="L2740" s="35">
        <v>0</v>
      </c>
      <c r="M2740" s="35">
        <v>0</v>
      </c>
      <c r="N2740" s="35">
        <v>0</v>
      </c>
      <c r="O2740" s="35">
        <v>0</v>
      </c>
      <c r="P2740" s="35">
        <v>0</v>
      </c>
      <c r="Q2740" s="35">
        <v>24</v>
      </c>
      <c r="R2740" s="35">
        <v>-376</v>
      </c>
      <c r="S2740" s="35">
        <v>-22</v>
      </c>
      <c r="T2740" s="35">
        <v>24</v>
      </c>
      <c r="U2740" s="35">
        <v>-2</v>
      </c>
      <c r="V2740" s="34">
        <v>0</v>
      </c>
      <c r="W2740" s="34">
        <f t="shared" si="672"/>
        <v>7.33333333333333</v>
      </c>
      <c r="X2740" s="35">
        <v>6</v>
      </c>
      <c r="Y2740" s="35">
        <v>0</v>
      </c>
      <c r="Z2740" s="35">
        <v>0</v>
      </c>
      <c r="AA2740" s="34">
        <v>298</v>
      </c>
      <c r="AB2740" s="34">
        <v>0</v>
      </c>
      <c r="AC2740" s="34">
        <v>0</v>
      </c>
      <c r="AD2740" s="34">
        <v>0</v>
      </c>
      <c r="AE2740" s="34">
        <f t="shared" si="673"/>
        <v>298</v>
      </c>
      <c r="AF2740" s="34">
        <f t="shared" si="674"/>
        <v>9999</v>
      </c>
      <c r="AG2740" s="34">
        <f t="shared" si="675"/>
        <v>40.6363636363636</v>
      </c>
      <c r="AH2740" s="34">
        <v>1920</v>
      </c>
      <c r="AI2740" s="34">
        <v>0</v>
      </c>
      <c r="AJ2740" s="35">
        <v>0</v>
      </c>
      <c r="AK2740" s="35">
        <v>0</v>
      </c>
      <c r="AL2740" s="35">
        <v>0</v>
      </c>
      <c r="AM2740" s="34">
        <v>1</v>
      </c>
      <c r="AN2740" s="34">
        <f t="shared" si="676"/>
        <v>7.33333333333333</v>
      </c>
      <c r="AO2740" s="35">
        <v>120</v>
      </c>
      <c r="AP2740" s="35">
        <v>120</v>
      </c>
      <c r="AQ2740" t="s">
        <v>82</v>
      </c>
      <c r="AR2740">
        <v>4</v>
      </c>
      <c r="AS2740" s="34">
        <v>0.26666666666667</v>
      </c>
      <c r="AT2740" t="s">
        <v>83</v>
      </c>
      <c r="AU2740" s="35">
        <f t="shared" si="686"/>
        <v>0</v>
      </c>
      <c r="AV2740" s="35">
        <f t="shared" si="677"/>
        <v>0</v>
      </c>
      <c r="AW2740" s="35">
        <f t="shared" si="678"/>
        <v>40.6363636363636</v>
      </c>
      <c r="AX2740" s="35">
        <f t="shared" si="679"/>
        <v>40.6363636363636</v>
      </c>
      <c r="AY2740" s="35">
        <f t="shared" si="680"/>
        <v>0</v>
      </c>
      <c r="AZ2740" s="35">
        <f t="shared" si="681"/>
        <v>0</v>
      </c>
      <c r="BA2740" s="27" t="str">
        <f t="shared" si="682"/>
        <v>Kelipatan Kirim/Master box &gt; 3x FC+index</v>
      </c>
      <c r="BB2740" s="34">
        <v>0.00010508</v>
      </c>
      <c r="BC2740" s="34">
        <f t="shared" si="683"/>
        <v>0</v>
      </c>
      <c r="BD2740" s="34" t="e">
        <f t="shared" si="684"/>
        <v>#REF!</v>
      </c>
      <c r="BE2740" s="34">
        <v>0.15</v>
      </c>
      <c r="BF2740" s="34">
        <f t="shared" si="687"/>
        <v>0</v>
      </c>
      <c r="BG2740" s="34" t="e">
        <f t="shared" si="685"/>
        <v>#REF!</v>
      </c>
      <c r="BH2740" t="str">
        <f>IF(AT2740="UDARA","U","N")&amp;LEFT($C$4,2)&amp;MID($C$4,4,2)&amp;LEFT(A2740,3)&amp;MID(E2740,2,2)&amp;VLOOKUP(E2740,Acuan_Reference!C:L,10,0)</f>
        <v>N1501PKB71S2</v>
      </c>
      <c r="BI2740" t="s">
        <v>84</v>
      </c>
      <c r="BJ2740" t="s">
        <v>119</v>
      </c>
      <c r="BK2740" t="s">
        <v>86</v>
      </c>
      <c r="BL2740" t="s">
        <v>87</v>
      </c>
    </row>
    <row r="2741" hidden="1" spans="1:64">
      <c r="A2741" t="s">
        <v>106</v>
      </c>
      <c r="B2741" t="s">
        <v>75</v>
      </c>
      <c r="C2741" t="s">
        <v>76</v>
      </c>
      <c r="D2741" t="s">
        <v>180</v>
      </c>
      <c r="E2741" t="s">
        <v>320</v>
      </c>
      <c r="F2741" t="s">
        <v>321</v>
      </c>
      <c r="G2741" t="s">
        <v>80</v>
      </c>
      <c r="H2741" t="s">
        <v>81</v>
      </c>
      <c r="I2741" s="34">
        <v>20400</v>
      </c>
      <c r="J2741" s="35">
        <v>591</v>
      </c>
      <c r="K2741" s="35">
        <v>288</v>
      </c>
      <c r="L2741" s="35">
        <v>204</v>
      </c>
      <c r="M2741" s="35">
        <v>28</v>
      </c>
      <c r="N2741" s="35">
        <v>24</v>
      </c>
      <c r="O2741" s="35">
        <v>30</v>
      </c>
      <c r="P2741" s="35">
        <v>6</v>
      </c>
      <c r="Q2741" s="35">
        <v>27</v>
      </c>
      <c r="R2741" s="35">
        <v>-293</v>
      </c>
      <c r="S2741" s="35">
        <v>-139</v>
      </c>
      <c r="T2741" s="35">
        <v>30</v>
      </c>
      <c r="U2741" s="35">
        <v>94</v>
      </c>
      <c r="V2741" s="34">
        <v>-5</v>
      </c>
      <c r="W2741" s="34">
        <f t="shared" si="672"/>
        <v>41.3333333333333</v>
      </c>
      <c r="X2741" s="35">
        <v>43</v>
      </c>
      <c r="Y2741" s="35">
        <v>0</v>
      </c>
      <c r="Z2741" s="35">
        <v>0</v>
      </c>
      <c r="AA2741" s="34">
        <v>0</v>
      </c>
      <c r="AB2741" s="34">
        <v>0</v>
      </c>
      <c r="AC2741" s="34">
        <v>0</v>
      </c>
      <c r="AD2741" s="34">
        <v>0</v>
      </c>
      <c r="AE2741" s="34">
        <f t="shared" si="673"/>
        <v>0</v>
      </c>
      <c r="AF2741" s="34">
        <f t="shared" si="674"/>
        <v>9999</v>
      </c>
      <c r="AG2741" s="34">
        <f t="shared" si="675"/>
        <v>0</v>
      </c>
      <c r="AH2741" s="34">
        <v>1920</v>
      </c>
      <c r="AI2741" s="34">
        <v>0</v>
      </c>
      <c r="AJ2741" s="35">
        <v>0</v>
      </c>
      <c r="AK2741" s="35">
        <v>0</v>
      </c>
      <c r="AL2741" s="35">
        <v>0</v>
      </c>
      <c r="AM2741" s="34">
        <v>0.9</v>
      </c>
      <c r="AN2741" s="34">
        <f t="shared" si="676"/>
        <v>37.2</v>
      </c>
      <c r="AO2741" s="35">
        <v>120</v>
      </c>
      <c r="AP2741" s="35">
        <v>120</v>
      </c>
      <c r="AQ2741" t="s">
        <v>82</v>
      </c>
      <c r="AR2741">
        <v>4</v>
      </c>
      <c r="AS2741" s="34">
        <v>0.16666666666667</v>
      </c>
      <c r="AT2741" t="s">
        <v>83</v>
      </c>
      <c r="AU2741" s="35">
        <f t="shared" si="686"/>
        <v>27.9</v>
      </c>
      <c r="AV2741" s="35">
        <f t="shared" si="677"/>
        <v>120</v>
      </c>
      <c r="AW2741" s="35">
        <f t="shared" si="678"/>
        <v>2.90322580645161</v>
      </c>
      <c r="AX2741" s="35">
        <f t="shared" si="679"/>
        <v>2.90322580645161</v>
      </c>
      <c r="AY2741" s="35">
        <f t="shared" si="680"/>
        <v>120</v>
      </c>
      <c r="AZ2741" s="35">
        <f t="shared" si="681"/>
        <v>120</v>
      </c>
      <c r="BA2741" s="27" t="str">
        <f t="shared" si="682"/>
        <v>3</v>
      </c>
      <c r="BB2741" s="34">
        <v>0.00010508</v>
      </c>
      <c r="BC2741" s="34">
        <f t="shared" si="683"/>
        <v>0.0126096</v>
      </c>
      <c r="BD2741" s="34" t="e">
        <f t="shared" si="684"/>
        <v>#REF!</v>
      </c>
      <c r="BE2741" s="34">
        <v>0.15</v>
      </c>
      <c r="BF2741" s="34">
        <f t="shared" si="687"/>
        <v>18</v>
      </c>
      <c r="BG2741" s="34" t="e">
        <f t="shared" si="685"/>
        <v>#REF!</v>
      </c>
      <c r="BH2741" t="str">
        <f>IF(AT2741="UDARA","U","N")&amp;LEFT($C$4,2)&amp;MID($C$4,4,2)&amp;LEFT(A2741,3)&amp;MID(E2741,2,2)&amp;VLOOKUP(E2741,Acuan_Reference!C:L,10,0)</f>
        <v>N1501PLB71S2</v>
      </c>
      <c r="BI2741" t="s">
        <v>84</v>
      </c>
      <c r="BJ2741" t="s">
        <v>119</v>
      </c>
      <c r="BK2741" t="s">
        <v>86</v>
      </c>
      <c r="BL2741" t="s">
        <v>87</v>
      </c>
    </row>
    <row r="2742" hidden="1" spans="1:64">
      <c r="A2742" t="s">
        <v>107</v>
      </c>
      <c r="B2742" t="s">
        <v>75</v>
      </c>
      <c r="C2742" t="s">
        <v>76</v>
      </c>
      <c r="D2742" t="s">
        <v>180</v>
      </c>
      <c r="E2742" t="s">
        <v>320</v>
      </c>
      <c r="F2742" t="s">
        <v>321</v>
      </c>
      <c r="G2742" t="s">
        <v>80</v>
      </c>
      <c r="H2742" t="s">
        <v>81</v>
      </c>
      <c r="I2742" s="34">
        <v>20400</v>
      </c>
      <c r="J2742" s="35">
        <v>180</v>
      </c>
      <c r="K2742" s="35">
        <v>180</v>
      </c>
      <c r="L2742" s="35">
        <v>66</v>
      </c>
      <c r="M2742" s="35">
        <v>0</v>
      </c>
      <c r="N2742" s="35">
        <v>0</v>
      </c>
      <c r="O2742" s="35">
        <v>-7</v>
      </c>
      <c r="P2742" s="35">
        <v>0</v>
      </c>
      <c r="Q2742" s="35">
        <v>3</v>
      </c>
      <c r="R2742" s="35">
        <v>-39</v>
      </c>
      <c r="S2742" s="35">
        <v>-432</v>
      </c>
      <c r="T2742" s="35">
        <v>-12</v>
      </c>
      <c r="U2742" s="35">
        <v>7</v>
      </c>
      <c r="V2742" s="34">
        <v>-145.66666666667</v>
      </c>
      <c r="W2742" s="34">
        <f t="shared" si="672"/>
        <v>-1.66666666666667</v>
      </c>
      <c r="X2742" s="35">
        <v>0</v>
      </c>
      <c r="Y2742" s="35">
        <v>0</v>
      </c>
      <c r="Z2742" s="35">
        <v>0</v>
      </c>
      <c r="AA2742" s="34">
        <v>479</v>
      </c>
      <c r="AB2742" s="34">
        <v>0</v>
      </c>
      <c r="AC2742" s="34">
        <v>0</v>
      </c>
      <c r="AD2742" s="34">
        <v>0</v>
      </c>
      <c r="AE2742" s="34">
        <f t="shared" si="673"/>
        <v>479</v>
      </c>
      <c r="AF2742" s="34">
        <f t="shared" si="674"/>
        <v>9999</v>
      </c>
      <c r="AG2742" s="34">
        <f t="shared" si="675"/>
        <v>9999</v>
      </c>
      <c r="AH2742" s="34">
        <v>1920</v>
      </c>
      <c r="AI2742" s="34">
        <v>0</v>
      </c>
      <c r="AJ2742" s="35">
        <v>0</v>
      </c>
      <c r="AK2742" s="35">
        <v>0</v>
      </c>
      <c r="AL2742" s="35">
        <v>0</v>
      </c>
      <c r="AM2742" s="34">
        <v>1.3</v>
      </c>
      <c r="AN2742" s="34">
        <f t="shared" si="676"/>
        <v>0</v>
      </c>
      <c r="AO2742" s="35">
        <v>120</v>
      </c>
      <c r="AP2742" s="35">
        <v>120</v>
      </c>
      <c r="AQ2742" t="s">
        <v>82</v>
      </c>
      <c r="AR2742">
        <v>2</v>
      </c>
      <c r="AS2742" s="34">
        <v>0.43333333333333</v>
      </c>
      <c r="AT2742" t="s">
        <v>83</v>
      </c>
      <c r="AU2742" s="35">
        <f t="shared" si="686"/>
        <v>0</v>
      </c>
      <c r="AV2742" s="35">
        <f t="shared" si="677"/>
        <v>0</v>
      </c>
      <c r="AW2742" s="35">
        <f t="shared" si="678"/>
        <v>9999</v>
      </c>
      <c r="AX2742" s="35">
        <f t="shared" si="679"/>
        <v>9999</v>
      </c>
      <c r="AY2742" s="35">
        <f t="shared" si="680"/>
        <v>0</v>
      </c>
      <c r="AZ2742" s="35">
        <f t="shared" si="681"/>
        <v>0</v>
      </c>
      <c r="BA2742" s="27" t="str">
        <f t="shared" si="682"/>
        <v>Kelipatan Kirim/Master box &gt; 3x FC+index</v>
      </c>
      <c r="BB2742" s="34">
        <v>0.00010508</v>
      </c>
      <c r="BC2742" s="34">
        <f t="shared" si="683"/>
        <v>0</v>
      </c>
      <c r="BD2742" s="34" t="e">
        <f t="shared" si="684"/>
        <v>#REF!</v>
      </c>
      <c r="BE2742" s="34">
        <v>0.15</v>
      </c>
      <c r="BF2742" s="34">
        <f t="shared" si="687"/>
        <v>0</v>
      </c>
      <c r="BG2742" s="34" t="e">
        <f t="shared" si="685"/>
        <v>#REF!</v>
      </c>
      <c r="BH2742" t="str">
        <f>IF(AT2742="UDARA","U","N")&amp;LEFT($C$4,2)&amp;MID($C$4,4,2)&amp;LEFT(A2742,3)&amp;MID(E2742,2,2)&amp;VLOOKUP(E2742,Acuan_Reference!C:L,10,0)</f>
        <v>N1501PTK71S2</v>
      </c>
      <c r="BI2742" t="s">
        <v>84</v>
      </c>
      <c r="BJ2742" t="s">
        <v>119</v>
      </c>
      <c r="BK2742" t="s">
        <v>86</v>
      </c>
      <c r="BL2742" t="s">
        <v>87</v>
      </c>
    </row>
    <row r="2743" hidden="1" spans="1:64">
      <c r="A2743" t="s">
        <v>108</v>
      </c>
      <c r="B2743" t="s">
        <v>75</v>
      </c>
      <c r="C2743" t="s">
        <v>76</v>
      </c>
      <c r="D2743" t="s">
        <v>180</v>
      </c>
      <c r="E2743" t="s">
        <v>320</v>
      </c>
      <c r="F2743" t="s">
        <v>321</v>
      </c>
      <c r="G2743" t="s">
        <v>80</v>
      </c>
      <c r="H2743" t="s">
        <v>81</v>
      </c>
      <c r="I2743" s="34">
        <v>20400</v>
      </c>
      <c r="J2743" s="35">
        <v>575</v>
      </c>
      <c r="K2743" s="35">
        <v>378</v>
      </c>
      <c r="L2743" s="35">
        <v>25</v>
      </c>
      <c r="M2743" s="35">
        <v>63</v>
      </c>
      <c r="N2743" s="35">
        <v>40</v>
      </c>
      <c r="O2743" s="35">
        <v>34</v>
      </c>
      <c r="P2743" s="35">
        <v>44</v>
      </c>
      <c r="Q2743" s="35">
        <v>25</v>
      </c>
      <c r="R2743" s="35">
        <v>85</v>
      </c>
      <c r="S2743" s="35">
        <v>-351</v>
      </c>
      <c r="T2743" s="35">
        <v>44</v>
      </c>
      <c r="U2743" s="35">
        <v>38</v>
      </c>
      <c r="V2743" s="34">
        <v>-89.666666666667</v>
      </c>
      <c r="W2743" s="34">
        <f t="shared" si="672"/>
        <v>27.3333333333333</v>
      </c>
      <c r="X2743" s="35">
        <v>32</v>
      </c>
      <c r="Y2743" s="35">
        <v>0</v>
      </c>
      <c r="Z2743" s="35">
        <v>0</v>
      </c>
      <c r="AA2743" s="34">
        <v>2</v>
      </c>
      <c r="AB2743" s="34">
        <v>0</v>
      </c>
      <c r="AC2743" s="34">
        <v>0</v>
      </c>
      <c r="AD2743" s="34">
        <v>0</v>
      </c>
      <c r="AE2743" s="34">
        <f t="shared" si="673"/>
        <v>2</v>
      </c>
      <c r="AF2743" s="34">
        <f t="shared" si="674"/>
        <v>9999</v>
      </c>
      <c r="AG2743" s="34">
        <f t="shared" si="675"/>
        <v>0.0731707317073171</v>
      </c>
      <c r="AH2743" s="34">
        <v>1920</v>
      </c>
      <c r="AI2743" s="34">
        <v>0</v>
      </c>
      <c r="AJ2743" s="35">
        <v>0</v>
      </c>
      <c r="AK2743" s="35">
        <v>0</v>
      </c>
      <c r="AL2743" s="35">
        <v>0</v>
      </c>
      <c r="AM2743" s="34">
        <v>0.8</v>
      </c>
      <c r="AN2743" s="34">
        <f t="shared" si="676"/>
        <v>21.8666666666667</v>
      </c>
      <c r="AO2743" s="35">
        <v>120</v>
      </c>
      <c r="AP2743" s="35">
        <v>120</v>
      </c>
      <c r="AQ2743" t="s">
        <v>82</v>
      </c>
      <c r="AR2743">
        <v>4</v>
      </c>
      <c r="AS2743" s="34">
        <v>0.066666666666667</v>
      </c>
      <c r="AT2743" t="s">
        <v>83</v>
      </c>
      <c r="AU2743" s="35">
        <f t="shared" si="686"/>
        <v>14.9</v>
      </c>
      <c r="AV2743" s="35">
        <f t="shared" si="677"/>
        <v>120</v>
      </c>
      <c r="AW2743" s="35">
        <f t="shared" si="678"/>
        <v>4.46341463414634</v>
      </c>
      <c r="AX2743" s="35">
        <f t="shared" si="679"/>
        <v>4.46341463414634</v>
      </c>
      <c r="AY2743" s="35">
        <f t="shared" si="680"/>
        <v>0</v>
      </c>
      <c r="AZ2743" s="35">
        <f t="shared" si="681"/>
        <v>0</v>
      </c>
      <c r="BA2743" s="27" t="str">
        <f t="shared" si="682"/>
        <v>Kelipatan Kirim/Master box &gt; 3x FC+index</v>
      </c>
      <c r="BB2743" s="34">
        <v>0.00010508</v>
      </c>
      <c r="BC2743" s="34">
        <f t="shared" si="683"/>
        <v>0</v>
      </c>
      <c r="BD2743" s="34" t="e">
        <f t="shared" si="684"/>
        <v>#REF!</v>
      </c>
      <c r="BE2743" s="34">
        <v>0.15</v>
      </c>
      <c r="BF2743" s="34">
        <f t="shared" si="687"/>
        <v>0</v>
      </c>
      <c r="BG2743" s="34" t="e">
        <f t="shared" si="685"/>
        <v>#REF!</v>
      </c>
      <c r="BH2743" t="str">
        <f>IF(AT2743="UDARA","U","N")&amp;LEFT($C$4,2)&amp;MID($C$4,4,2)&amp;LEFT(A2743,3)&amp;MID(E2743,2,2)&amp;VLOOKUP(E2743,Acuan_Reference!C:L,10,0)</f>
        <v>N1501PWT71S2</v>
      </c>
      <c r="BI2743" t="s">
        <v>84</v>
      </c>
      <c r="BJ2743" t="s">
        <v>119</v>
      </c>
      <c r="BK2743" t="s">
        <v>86</v>
      </c>
      <c r="BL2743" t="s">
        <v>87</v>
      </c>
    </row>
    <row r="2744" hidden="1" spans="1:64">
      <c r="A2744" t="s">
        <v>109</v>
      </c>
      <c r="B2744" t="s">
        <v>75</v>
      </c>
      <c r="C2744" t="s">
        <v>76</v>
      </c>
      <c r="D2744" t="s">
        <v>180</v>
      </c>
      <c r="E2744" t="s">
        <v>320</v>
      </c>
      <c r="F2744" t="s">
        <v>321</v>
      </c>
      <c r="G2744" t="s">
        <v>80</v>
      </c>
      <c r="H2744" t="s">
        <v>81</v>
      </c>
      <c r="I2744" s="34">
        <v>20400</v>
      </c>
      <c r="J2744" s="35">
        <v>294</v>
      </c>
      <c r="K2744" s="35">
        <v>291</v>
      </c>
      <c r="L2744" s="35">
        <v>171</v>
      </c>
      <c r="M2744" s="35">
        <v>180</v>
      </c>
      <c r="N2744" s="35">
        <v>18</v>
      </c>
      <c r="O2744" s="35">
        <v>438</v>
      </c>
      <c r="P2744" s="35">
        <v>38</v>
      </c>
      <c r="Q2744" s="35">
        <v>180</v>
      </c>
      <c r="R2744" s="35">
        <v>518</v>
      </c>
      <c r="S2744" s="35">
        <v>-139</v>
      </c>
      <c r="T2744" s="35">
        <v>432</v>
      </c>
      <c r="U2744" s="35">
        <v>131</v>
      </c>
      <c r="V2744" s="34">
        <v>141.33333333333</v>
      </c>
      <c r="W2744" s="34">
        <f t="shared" si="672"/>
        <v>259.666666666667</v>
      </c>
      <c r="X2744" s="35">
        <v>285</v>
      </c>
      <c r="Y2744" s="35">
        <v>0</v>
      </c>
      <c r="Z2744" s="35">
        <v>0</v>
      </c>
      <c r="AA2744" s="34">
        <v>198</v>
      </c>
      <c r="AB2744" s="34">
        <v>0</v>
      </c>
      <c r="AC2744" s="34">
        <v>0</v>
      </c>
      <c r="AD2744" s="34">
        <v>0</v>
      </c>
      <c r="AE2744" s="34">
        <f t="shared" si="673"/>
        <v>198</v>
      </c>
      <c r="AF2744" s="34">
        <f t="shared" si="674"/>
        <v>1.40094339622645</v>
      </c>
      <c r="AG2744" s="34">
        <f t="shared" si="675"/>
        <v>0.762516046213094</v>
      </c>
      <c r="AH2744" s="34">
        <v>1920</v>
      </c>
      <c r="AI2744" s="34">
        <v>0</v>
      </c>
      <c r="AJ2744" s="35">
        <v>0</v>
      </c>
      <c r="AK2744" s="35">
        <v>177</v>
      </c>
      <c r="AL2744" s="35">
        <v>216</v>
      </c>
      <c r="AM2744" s="34">
        <v>0.6</v>
      </c>
      <c r="AN2744" s="34">
        <f t="shared" si="676"/>
        <v>155.8</v>
      </c>
      <c r="AO2744" s="35">
        <v>120</v>
      </c>
      <c r="AP2744" s="35">
        <v>120</v>
      </c>
      <c r="AQ2744" t="s">
        <v>82</v>
      </c>
      <c r="AR2744">
        <v>8</v>
      </c>
      <c r="AS2744" s="34">
        <v>0.1</v>
      </c>
      <c r="AT2744" t="s">
        <v>83</v>
      </c>
      <c r="AU2744" s="35">
        <f t="shared" si="686"/>
        <v>130.35</v>
      </c>
      <c r="AV2744" s="35">
        <f t="shared" si="677"/>
        <v>240</v>
      </c>
      <c r="AW2744" s="35">
        <f t="shared" si="678"/>
        <v>1.68677792041078</v>
      </c>
      <c r="AX2744" s="35">
        <f t="shared" si="679"/>
        <v>0.854942233632863</v>
      </c>
      <c r="AY2744" s="35">
        <f t="shared" si="680"/>
        <v>240</v>
      </c>
      <c r="AZ2744" s="35">
        <f t="shared" si="681"/>
        <v>240</v>
      </c>
      <c r="BA2744" s="27" t="str">
        <f t="shared" si="682"/>
        <v>3</v>
      </c>
      <c r="BB2744" s="34">
        <v>0.00010508</v>
      </c>
      <c r="BC2744" s="34">
        <f t="shared" si="683"/>
        <v>0.0252192</v>
      </c>
      <c r="BD2744" s="34" t="e">
        <f t="shared" si="684"/>
        <v>#REF!</v>
      </c>
      <c r="BE2744" s="34">
        <v>0.15</v>
      </c>
      <c r="BF2744" s="34">
        <f t="shared" si="687"/>
        <v>36</v>
      </c>
      <c r="BG2744" s="34" t="e">
        <f t="shared" si="685"/>
        <v>#REF!</v>
      </c>
      <c r="BH2744" t="str">
        <f>IF(AT2744="UDARA","U","N")&amp;LEFT($C$4,2)&amp;MID($C$4,4,2)&amp;LEFT(A2744,3)&amp;MID(E2744,2,2)&amp;VLOOKUP(E2744,Acuan_Reference!C:L,10,0)</f>
        <v>N1501SBY71S2</v>
      </c>
      <c r="BI2744" t="s">
        <v>84</v>
      </c>
      <c r="BJ2744" t="s">
        <v>119</v>
      </c>
      <c r="BK2744" t="s">
        <v>86</v>
      </c>
      <c r="BL2744" t="s">
        <v>87</v>
      </c>
    </row>
    <row r="2745" hidden="1" spans="1:64">
      <c r="A2745" t="s">
        <v>110</v>
      </c>
      <c r="B2745" t="s">
        <v>75</v>
      </c>
      <c r="C2745" t="s">
        <v>76</v>
      </c>
      <c r="D2745" t="s">
        <v>180</v>
      </c>
      <c r="E2745" t="s">
        <v>320</v>
      </c>
      <c r="F2745" t="s">
        <v>321</v>
      </c>
      <c r="G2745" t="s">
        <v>80</v>
      </c>
      <c r="H2745" t="s">
        <v>81</v>
      </c>
      <c r="I2745" s="34">
        <v>20400</v>
      </c>
      <c r="J2745" s="35">
        <v>332</v>
      </c>
      <c r="K2745" s="35">
        <v>626</v>
      </c>
      <c r="L2745" s="35">
        <v>341</v>
      </c>
      <c r="M2745" s="35">
        <v>189</v>
      </c>
      <c r="N2745" s="35">
        <v>258</v>
      </c>
      <c r="O2745" s="35">
        <v>56</v>
      </c>
      <c r="P2745" s="35">
        <v>170</v>
      </c>
      <c r="Q2745" s="35">
        <v>202</v>
      </c>
      <c r="R2745" s="35">
        <v>36</v>
      </c>
      <c r="S2745" s="35">
        <v>-376</v>
      </c>
      <c r="T2745" s="35">
        <v>132</v>
      </c>
      <c r="U2745" s="35">
        <v>30</v>
      </c>
      <c r="V2745" s="34">
        <v>-71.333333333333</v>
      </c>
      <c r="W2745" s="34">
        <f t="shared" si="672"/>
        <v>54</v>
      </c>
      <c r="X2745" s="35">
        <v>0</v>
      </c>
      <c r="Y2745" s="35">
        <v>0</v>
      </c>
      <c r="Z2745" s="35">
        <v>0</v>
      </c>
      <c r="AA2745" s="34">
        <v>24</v>
      </c>
      <c r="AB2745" s="34">
        <v>0</v>
      </c>
      <c r="AC2745" s="34">
        <v>0</v>
      </c>
      <c r="AD2745" s="34">
        <v>0</v>
      </c>
      <c r="AE2745" s="34">
        <f t="shared" si="673"/>
        <v>24</v>
      </c>
      <c r="AF2745" s="34">
        <f t="shared" si="674"/>
        <v>9999</v>
      </c>
      <c r="AG2745" s="34">
        <f t="shared" si="675"/>
        <v>0.444444444444444</v>
      </c>
      <c r="AH2745" s="34">
        <v>1920</v>
      </c>
      <c r="AI2745" s="34">
        <v>0</v>
      </c>
      <c r="AJ2745" s="35">
        <v>0</v>
      </c>
      <c r="AK2745" s="35">
        <v>0</v>
      </c>
      <c r="AL2745" s="35">
        <v>0</v>
      </c>
      <c r="AM2745" s="34">
        <v>0.7</v>
      </c>
      <c r="AN2745" s="34">
        <f t="shared" si="676"/>
        <v>37.8</v>
      </c>
      <c r="AO2745" s="35">
        <v>120</v>
      </c>
      <c r="AP2745" s="35">
        <v>120</v>
      </c>
      <c r="AQ2745" t="s">
        <v>82</v>
      </c>
      <c r="AR2745">
        <v>8</v>
      </c>
      <c r="AS2745" s="34">
        <v>0.066666666666667</v>
      </c>
      <c r="AT2745" t="s">
        <v>83</v>
      </c>
      <c r="AU2745" s="35">
        <f t="shared" si="686"/>
        <v>10.35</v>
      </c>
      <c r="AV2745" s="35">
        <f t="shared" si="677"/>
        <v>120</v>
      </c>
      <c r="AW2745" s="35">
        <f t="shared" si="678"/>
        <v>2.66666666666667</v>
      </c>
      <c r="AX2745" s="35">
        <f t="shared" si="679"/>
        <v>2.66666666666667</v>
      </c>
      <c r="AY2745" s="35">
        <f t="shared" si="680"/>
        <v>120</v>
      </c>
      <c r="AZ2745" s="35">
        <f t="shared" si="681"/>
        <v>120</v>
      </c>
      <c r="BA2745" s="27" t="str">
        <f t="shared" si="682"/>
        <v>3</v>
      </c>
      <c r="BB2745" s="34">
        <v>0.00010508</v>
      </c>
      <c r="BC2745" s="34">
        <f t="shared" si="683"/>
        <v>0.0126096</v>
      </c>
      <c r="BD2745" s="34" t="e">
        <f t="shared" si="684"/>
        <v>#REF!</v>
      </c>
      <c r="BE2745" s="34">
        <v>0.15</v>
      </c>
      <c r="BF2745" s="34">
        <f t="shared" si="687"/>
        <v>18</v>
      </c>
      <c r="BG2745" s="34" t="e">
        <f t="shared" si="685"/>
        <v>#REF!</v>
      </c>
      <c r="BH2745" t="str">
        <f>IF(AT2745="UDARA","U","N")&amp;LEFT($C$4,2)&amp;MID($C$4,4,2)&amp;LEFT(A2745,3)&amp;MID(E2745,2,2)&amp;VLOOKUP(E2745,Acuan_Reference!C:L,10,0)</f>
        <v>N1501SLO71S2</v>
      </c>
      <c r="BI2745" t="s">
        <v>84</v>
      </c>
      <c r="BJ2745" t="s">
        <v>119</v>
      </c>
      <c r="BK2745" t="s">
        <v>86</v>
      </c>
      <c r="BL2745" t="s">
        <v>87</v>
      </c>
    </row>
    <row r="2746" hidden="1" spans="1:64">
      <c r="A2746" t="s">
        <v>111</v>
      </c>
      <c r="B2746" t="s">
        <v>75</v>
      </c>
      <c r="C2746" t="s">
        <v>76</v>
      </c>
      <c r="D2746" t="s">
        <v>180</v>
      </c>
      <c r="E2746" t="s">
        <v>320</v>
      </c>
      <c r="F2746" t="s">
        <v>321</v>
      </c>
      <c r="G2746" t="s">
        <v>80</v>
      </c>
      <c r="H2746" t="s">
        <v>81</v>
      </c>
      <c r="I2746" s="34">
        <v>20400</v>
      </c>
      <c r="J2746" s="35">
        <v>70</v>
      </c>
      <c r="K2746" s="35">
        <v>46</v>
      </c>
      <c r="L2746" s="35">
        <v>51</v>
      </c>
      <c r="M2746" s="35">
        <v>48</v>
      </c>
      <c r="N2746" s="35">
        <v>75</v>
      </c>
      <c r="O2746" s="35">
        <v>44</v>
      </c>
      <c r="P2746" s="35">
        <v>56</v>
      </c>
      <c r="Q2746" s="35">
        <v>45</v>
      </c>
      <c r="R2746" s="35">
        <v>74</v>
      </c>
      <c r="S2746" s="35">
        <v>69</v>
      </c>
      <c r="T2746" s="35">
        <v>0</v>
      </c>
      <c r="U2746" s="35">
        <v>71</v>
      </c>
      <c r="V2746" s="34">
        <v>46.666666666667</v>
      </c>
      <c r="W2746" s="34">
        <f t="shared" si="672"/>
        <v>36.3333333333333</v>
      </c>
      <c r="X2746" s="35">
        <v>24</v>
      </c>
      <c r="Y2746" s="35">
        <v>24</v>
      </c>
      <c r="Z2746" s="35">
        <v>0</v>
      </c>
      <c r="AA2746" s="34">
        <v>39</v>
      </c>
      <c r="AB2746" s="34">
        <v>0</v>
      </c>
      <c r="AC2746" s="34">
        <v>0</v>
      </c>
      <c r="AD2746" s="34">
        <v>0</v>
      </c>
      <c r="AE2746" s="34">
        <f t="shared" si="673"/>
        <v>39</v>
      </c>
      <c r="AF2746" s="34">
        <f t="shared" si="674"/>
        <v>0.83571428571428</v>
      </c>
      <c r="AG2746" s="34">
        <f t="shared" si="675"/>
        <v>1.07339449541284</v>
      </c>
      <c r="AH2746" s="34">
        <v>1920</v>
      </c>
      <c r="AI2746" s="34">
        <v>0</v>
      </c>
      <c r="AJ2746" s="35">
        <v>0</v>
      </c>
      <c r="AK2746" s="35">
        <v>60</v>
      </c>
      <c r="AL2746" s="35">
        <v>38</v>
      </c>
      <c r="AM2746" s="34">
        <v>1.5</v>
      </c>
      <c r="AN2746" s="34">
        <f t="shared" si="676"/>
        <v>54.5</v>
      </c>
      <c r="AO2746" s="35">
        <v>120</v>
      </c>
      <c r="AP2746" s="35">
        <v>120</v>
      </c>
      <c r="AQ2746" t="s">
        <v>82</v>
      </c>
      <c r="AR2746">
        <v>2</v>
      </c>
      <c r="AS2746" s="34">
        <v>0.53333333333333</v>
      </c>
      <c r="AT2746" t="s">
        <v>83</v>
      </c>
      <c r="AU2746" s="35">
        <f t="shared" si="686"/>
        <v>40.125</v>
      </c>
      <c r="AV2746" s="35">
        <f t="shared" si="677"/>
        <v>120</v>
      </c>
      <c r="AW2746" s="35">
        <f t="shared" si="678"/>
        <v>4.37614678899082</v>
      </c>
      <c r="AX2746" s="35">
        <f t="shared" si="679"/>
        <v>3.3302752293578</v>
      </c>
      <c r="AY2746" s="35">
        <f t="shared" si="680"/>
        <v>0</v>
      </c>
      <c r="AZ2746" s="35">
        <f t="shared" si="681"/>
        <v>0</v>
      </c>
      <c r="BA2746" s="27" t="str">
        <f t="shared" si="682"/>
        <v>Kelipatan Kirim/Master box &gt; 3x FC+index</v>
      </c>
      <c r="BB2746" s="34">
        <v>0.00010508</v>
      </c>
      <c r="BC2746" s="34">
        <f t="shared" si="683"/>
        <v>0</v>
      </c>
      <c r="BD2746" s="34" t="e">
        <f t="shared" si="684"/>
        <v>#REF!</v>
      </c>
      <c r="BE2746" s="34">
        <v>0.15</v>
      </c>
      <c r="BF2746" s="34">
        <f t="shared" si="687"/>
        <v>0</v>
      </c>
      <c r="BG2746" s="34" t="e">
        <f t="shared" si="685"/>
        <v>#REF!</v>
      </c>
      <c r="BH2746" t="str">
        <f>IF(AT2746="UDARA","U","N")&amp;LEFT($C$4,2)&amp;MID($C$4,4,2)&amp;LEFT(A2746,3)&amp;MID(E2746,2,2)&amp;VLOOKUP(E2746,Acuan_Reference!C:L,10,0)</f>
        <v>N1501SMD71S2</v>
      </c>
      <c r="BI2746" t="s">
        <v>84</v>
      </c>
      <c r="BJ2746" t="s">
        <v>119</v>
      </c>
      <c r="BK2746" t="s">
        <v>86</v>
      </c>
      <c r="BL2746" t="s">
        <v>87</v>
      </c>
    </row>
    <row r="2747" hidden="1" spans="1:64">
      <c r="A2747" t="s">
        <v>112</v>
      </c>
      <c r="B2747" t="s">
        <v>75</v>
      </c>
      <c r="C2747" t="s">
        <v>76</v>
      </c>
      <c r="D2747" t="s">
        <v>180</v>
      </c>
      <c r="E2747" t="s">
        <v>320</v>
      </c>
      <c r="F2747" t="s">
        <v>321</v>
      </c>
      <c r="G2747" t="s">
        <v>80</v>
      </c>
      <c r="H2747" t="s">
        <v>81</v>
      </c>
      <c r="I2747" s="34">
        <v>20400</v>
      </c>
      <c r="J2747" s="35">
        <v>493</v>
      </c>
      <c r="K2747" s="35">
        <v>325</v>
      </c>
      <c r="L2747" s="35">
        <v>318</v>
      </c>
      <c r="M2747" s="35">
        <v>164</v>
      </c>
      <c r="N2747" s="35">
        <v>394</v>
      </c>
      <c r="O2747" s="35">
        <v>197</v>
      </c>
      <c r="P2747" s="35">
        <v>224</v>
      </c>
      <c r="Q2747" s="35">
        <v>142</v>
      </c>
      <c r="R2747" s="35">
        <v>137</v>
      </c>
      <c r="S2747" s="35">
        <v>97</v>
      </c>
      <c r="T2747" s="35">
        <v>-203</v>
      </c>
      <c r="U2747" s="35">
        <v>191</v>
      </c>
      <c r="V2747" s="34">
        <v>28.333333333333</v>
      </c>
      <c r="W2747" s="34">
        <f t="shared" si="672"/>
        <v>-1</v>
      </c>
      <c r="X2747" s="35">
        <v>8</v>
      </c>
      <c r="Y2747" s="35">
        <v>0</v>
      </c>
      <c r="Z2747" s="35">
        <v>0</v>
      </c>
      <c r="AA2747" s="34">
        <v>0</v>
      </c>
      <c r="AB2747" s="34">
        <v>0</v>
      </c>
      <c r="AC2747" s="34">
        <v>0</v>
      </c>
      <c r="AD2747" s="34">
        <v>0</v>
      </c>
      <c r="AE2747" s="34">
        <f t="shared" si="673"/>
        <v>0</v>
      </c>
      <c r="AF2747" s="34">
        <f t="shared" si="674"/>
        <v>0</v>
      </c>
      <c r="AG2747" s="34">
        <f t="shared" si="675"/>
        <v>9999</v>
      </c>
      <c r="AH2747" s="34">
        <v>1920</v>
      </c>
      <c r="AI2747" s="34">
        <v>0</v>
      </c>
      <c r="AJ2747" s="35">
        <v>0</v>
      </c>
      <c r="AK2747" s="35">
        <v>119</v>
      </c>
      <c r="AL2747" s="35">
        <v>9</v>
      </c>
      <c r="AM2747" s="34">
        <v>0.7</v>
      </c>
      <c r="AN2747" s="34">
        <f t="shared" si="676"/>
        <v>0</v>
      </c>
      <c r="AO2747" s="35">
        <v>120</v>
      </c>
      <c r="AP2747" s="35">
        <v>120</v>
      </c>
      <c r="AQ2747" t="s">
        <v>82</v>
      </c>
      <c r="AR2747">
        <v>8</v>
      </c>
      <c r="AS2747" s="34">
        <v>0.066666666666667</v>
      </c>
      <c r="AT2747" t="s">
        <v>83</v>
      </c>
      <c r="AU2747" s="35">
        <f t="shared" si="686"/>
        <v>6.75</v>
      </c>
      <c r="AV2747" s="35">
        <f t="shared" si="677"/>
        <v>120</v>
      </c>
      <c r="AW2747" s="35">
        <f t="shared" si="678"/>
        <v>9999</v>
      </c>
      <c r="AX2747" s="35">
        <f t="shared" si="679"/>
        <v>9999</v>
      </c>
      <c r="AY2747" s="35">
        <f t="shared" si="680"/>
        <v>0</v>
      </c>
      <c r="AZ2747" s="35">
        <f t="shared" si="681"/>
        <v>0</v>
      </c>
      <c r="BA2747" s="27" t="str">
        <f t="shared" si="682"/>
        <v>Kelipatan Kirim/Master box &gt; 3x FC+index</v>
      </c>
      <c r="BB2747" s="34">
        <v>0.00010508</v>
      </c>
      <c r="BC2747" s="34">
        <f t="shared" si="683"/>
        <v>0</v>
      </c>
      <c r="BD2747" s="34" t="e">
        <f t="shared" si="684"/>
        <v>#REF!</v>
      </c>
      <c r="BE2747" s="34">
        <v>0.15</v>
      </c>
      <c r="BF2747" s="34">
        <f t="shared" si="687"/>
        <v>0</v>
      </c>
      <c r="BG2747" s="34" t="e">
        <f t="shared" si="685"/>
        <v>#REF!</v>
      </c>
      <c r="BH2747" t="str">
        <f>IF(AT2747="UDARA","U","N")&amp;LEFT($C$4,2)&amp;MID($C$4,4,2)&amp;LEFT(A2747,3)&amp;MID(E2747,2,2)&amp;VLOOKUP(E2747,Acuan_Reference!C:L,10,0)</f>
        <v>N1501SMG71S2</v>
      </c>
      <c r="BI2747" t="s">
        <v>84</v>
      </c>
      <c r="BJ2747" t="s">
        <v>119</v>
      </c>
      <c r="BK2747" t="s">
        <v>86</v>
      </c>
      <c r="BL2747" t="s">
        <v>87</v>
      </c>
    </row>
    <row r="2748" hidden="1" spans="1:64">
      <c r="A2748" t="s">
        <v>113</v>
      </c>
      <c r="B2748" t="s">
        <v>75</v>
      </c>
      <c r="C2748" t="s">
        <v>76</v>
      </c>
      <c r="D2748" t="s">
        <v>180</v>
      </c>
      <c r="E2748" t="s">
        <v>320</v>
      </c>
      <c r="F2748" t="s">
        <v>321</v>
      </c>
      <c r="G2748" t="s">
        <v>80</v>
      </c>
      <c r="H2748" t="s">
        <v>81</v>
      </c>
      <c r="I2748" s="34">
        <v>20400</v>
      </c>
      <c r="J2748" s="35">
        <v>961</v>
      </c>
      <c r="K2748" s="35">
        <v>1176</v>
      </c>
      <c r="L2748" s="35">
        <v>838</v>
      </c>
      <c r="M2748" s="35">
        <v>307</v>
      </c>
      <c r="N2748" s="35">
        <v>703</v>
      </c>
      <c r="O2748" s="35">
        <v>395</v>
      </c>
      <c r="P2748" s="35">
        <v>625</v>
      </c>
      <c r="Q2748" s="35">
        <v>721</v>
      </c>
      <c r="R2748" s="35">
        <v>837</v>
      </c>
      <c r="S2748" s="35">
        <v>-179</v>
      </c>
      <c r="T2748" s="35">
        <v>45</v>
      </c>
      <c r="U2748" s="35">
        <v>585</v>
      </c>
      <c r="V2748" s="34">
        <v>150.33333333333</v>
      </c>
      <c r="W2748" s="34">
        <f t="shared" si="672"/>
        <v>272.333333333333</v>
      </c>
      <c r="X2748" s="35">
        <v>3</v>
      </c>
      <c r="Y2748" s="35">
        <v>0</v>
      </c>
      <c r="Z2748" s="35">
        <v>0</v>
      </c>
      <c r="AA2748" s="34">
        <v>0</v>
      </c>
      <c r="AB2748" s="34">
        <v>0</v>
      </c>
      <c r="AC2748" s="34">
        <v>0</v>
      </c>
      <c r="AD2748" s="34">
        <v>120</v>
      </c>
      <c r="AE2748" s="34">
        <f t="shared" si="673"/>
        <v>120</v>
      </c>
      <c r="AF2748" s="34">
        <f t="shared" si="674"/>
        <v>0.79822616407984</v>
      </c>
      <c r="AG2748" s="34">
        <f t="shared" si="675"/>
        <v>0</v>
      </c>
      <c r="AH2748" s="34">
        <v>1920</v>
      </c>
      <c r="AI2748" s="34">
        <v>0</v>
      </c>
      <c r="AJ2748" s="35">
        <v>0</v>
      </c>
      <c r="AK2748" s="35">
        <v>435</v>
      </c>
      <c r="AL2748" s="35">
        <v>187</v>
      </c>
      <c r="AM2748" s="34">
        <v>0.25</v>
      </c>
      <c r="AN2748" s="34">
        <f t="shared" si="676"/>
        <v>68.0833333333333</v>
      </c>
      <c r="AO2748" s="35">
        <v>120</v>
      </c>
      <c r="AP2748" s="35">
        <v>120</v>
      </c>
      <c r="AQ2748" t="s">
        <v>82</v>
      </c>
      <c r="AR2748">
        <v>12</v>
      </c>
      <c r="AS2748" s="34">
        <v>0.033333333333333</v>
      </c>
      <c r="AT2748" t="s">
        <v>83</v>
      </c>
      <c r="AU2748" s="35">
        <f t="shared" si="686"/>
        <v>101.3125</v>
      </c>
      <c r="AV2748" s="35">
        <f t="shared" si="677"/>
        <v>120</v>
      </c>
      <c r="AW2748" s="35">
        <f t="shared" si="678"/>
        <v>0.881272949816402</v>
      </c>
      <c r="AX2748" s="35">
        <f t="shared" si="679"/>
        <v>0.194614443084455</v>
      </c>
      <c r="AY2748" s="35">
        <f t="shared" si="680"/>
        <v>120</v>
      </c>
      <c r="AZ2748" s="35">
        <f t="shared" si="681"/>
        <v>120</v>
      </c>
      <c r="BA2748" s="27" t="str">
        <f t="shared" si="682"/>
        <v>3</v>
      </c>
      <c r="BB2748" s="34">
        <v>0.00010508</v>
      </c>
      <c r="BC2748" s="34">
        <f t="shared" si="683"/>
        <v>0.0126096</v>
      </c>
      <c r="BD2748" s="34" t="e">
        <f t="shared" si="684"/>
        <v>#REF!</v>
      </c>
      <c r="BE2748" s="34">
        <v>0.15</v>
      </c>
      <c r="BF2748" s="34">
        <f t="shared" si="687"/>
        <v>18</v>
      </c>
      <c r="BG2748" s="34" t="e">
        <f t="shared" si="685"/>
        <v>#REF!</v>
      </c>
      <c r="BH2748" t="str">
        <f>IF(AT2748="UDARA","U","N")&amp;LEFT($C$4,2)&amp;MID($C$4,4,2)&amp;LEFT(A2748,3)&amp;MID(E2748,2,2)&amp;VLOOKUP(E2748,Acuan_Reference!C:L,10,0)</f>
        <v>N1501TGR71S2</v>
      </c>
      <c r="BI2748" t="s">
        <v>84</v>
      </c>
      <c r="BJ2748" t="s">
        <v>119</v>
      </c>
      <c r="BK2748" t="s">
        <v>86</v>
      </c>
      <c r="BL2748" t="s">
        <v>87</v>
      </c>
    </row>
    <row r="2749" hidden="1" spans="1:64">
      <c r="A2749" t="s">
        <v>114</v>
      </c>
      <c r="B2749" t="s">
        <v>75</v>
      </c>
      <c r="C2749" t="s">
        <v>76</v>
      </c>
      <c r="D2749" t="s">
        <v>180</v>
      </c>
      <c r="E2749" t="s">
        <v>320</v>
      </c>
      <c r="F2749" t="s">
        <v>321</v>
      </c>
      <c r="G2749" t="s">
        <v>80</v>
      </c>
      <c r="H2749" t="s">
        <v>81</v>
      </c>
      <c r="I2749" s="34">
        <v>20400</v>
      </c>
      <c r="J2749" s="35">
        <v>59</v>
      </c>
      <c r="K2749" s="35">
        <v>56</v>
      </c>
      <c r="L2749" s="35">
        <v>55</v>
      </c>
      <c r="M2749" s="35">
        <v>84</v>
      </c>
      <c r="N2749" s="35">
        <v>103</v>
      </c>
      <c r="O2749" s="35">
        <v>64</v>
      </c>
      <c r="P2749" s="35">
        <v>44</v>
      </c>
      <c r="Q2749" s="35">
        <v>34</v>
      </c>
      <c r="R2749" s="35">
        <v>72</v>
      </c>
      <c r="S2749" s="35">
        <v>82</v>
      </c>
      <c r="T2749" s="35">
        <v>50</v>
      </c>
      <c r="U2749" s="35">
        <v>109</v>
      </c>
      <c r="V2749" s="34">
        <v>80.333333333333</v>
      </c>
      <c r="W2749" s="34">
        <f t="shared" si="672"/>
        <v>71.3333333333333</v>
      </c>
      <c r="X2749" s="35">
        <v>21</v>
      </c>
      <c r="Y2749" s="35">
        <v>0</v>
      </c>
      <c r="Z2749" s="35">
        <v>0</v>
      </c>
      <c r="AA2749" s="34">
        <v>89</v>
      </c>
      <c r="AB2749" s="34">
        <v>0</v>
      </c>
      <c r="AC2749" s="34">
        <v>0</v>
      </c>
      <c r="AD2749" s="34">
        <v>0</v>
      </c>
      <c r="AE2749" s="34">
        <f t="shared" si="673"/>
        <v>89</v>
      </c>
      <c r="AF2749" s="34">
        <f t="shared" si="674"/>
        <v>1.10788381742739</v>
      </c>
      <c r="AG2749" s="34">
        <f t="shared" si="675"/>
        <v>1.24766355140187</v>
      </c>
      <c r="AH2749" s="34">
        <v>1920</v>
      </c>
      <c r="AI2749" s="34">
        <v>0</v>
      </c>
      <c r="AJ2749" s="35">
        <v>0</v>
      </c>
      <c r="AK2749" s="35">
        <v>60</v>
      </c>
      <c r="AL2749" s="35">
        <v>55</v>
      </c>
      <c r="AM2749" s="34">
        <v>0.7</v>
      </c>
      <c r="AN2749" s="34">
        <f t="shared" si="676"/>
        <v>49.9333333333333</v>
      </c>
      <c r="AO2749" s="35">
        <v>120</v>
      </c>
      <c r="AP2749" s="35">
        <v>120</v>
      </c>
      <c r="AQ2749" t="s">
        <v>82</v>
      </c>
      <c r="AR2749">
        <v>8</v>
      </c>
      <c r="AS2749" s="34">
        <v>0.066666666666667</v>
      </c>
      <c r="AT2749" t="s">
        <v>83</v>
      </c>
      <c r="AU2749" s="35">
        <f t="shared" si="686"/>
        <v>11.95</v>
      </c>
      <c r="AV2749" s="35">
        <f t="shared" si="677"/>
        <v>120</v>
      </c>
      <c r="AW2749" s="35">
        <f t="shared" si="678"/>
        <v>2.92990654205607</v>
      </c>
      <c r="AX2749" s="35">
        <f t="shared" si="679"/>
        <v>2.1588785046729</v>
      </c>
      <c r="AY2749" s="35">
        <f t="shared" si="680"/>
        <v>120</v>
      </c>
      <c r="AZ2749" s="35">
        <f t="shared" si="681"/>
        <v>120</v>
      </c>
      <c r="BA2749" s="27" t="str">
        <f t="shared" si="682"/>
        <v>3</v>
      </c>
      <c r="BB2749" s="34">
        <v>0.00010508</v>
      </c>
      <c r="BC2749" s="34">
        <f t="shared" si="683"/>
        <v>0.0126096</v>
      </c>
      <c r="BD2749" s="34" t="e">
        <f t="shared" si="684"/>
        <v>#REF!</v>
      </c>
      <c r="BE2749" s="34">
        <v>0.15</v>
      </c>
      <c r="BF2749" s="34">
        <f t="shared" si="687"/>
        <v>18</v>
      </c>
      <c r="BG2749" s="34" t="e">
        <f t="shared" si="685"/>
        <v>#REF!</v>
      </c>
      <c r="BH2749" t="str">
        <f>IF(AT2749="UDARA","U","N")&amp;LEFT($C$4,2)&amp;MID($C$4,4,2)&amp;LEFT(A2749,3)&amp;MID(E2749,2,2)&amp;VLOOKUP(E2749,Acuan_Reference!C:L,10,0)</f>
        <v>N1501YGY71S2</v>
      </c>
      <c r="BI2749" t="s">
        <v>84</v>
      </c>
      <c r="BJ2749" t="s">
        <v>119</v>
      </c>
      <c r="BK2749" t="s">
        <v>86</v>
      </c>
      <c r="BL2749" t="s">
        <v>87</v>
      </c>
    </row>
    <row r="2750" hidden="1" spans="1:64">
      <c r="A2750" t="s">
        <v>74</v>
      </c>
      <c r="B2750" t="s">
        <v>75</v>
      </c>
      <c r="C2750" t="s">
        <v>76</v>
      </c>
      <c r="D2750" t="s">
        <v>115</v>
      </c>
      <c r="E2750" t="s">
        <v>322</v>
      </c>
      <c r="F2750" t="s">
        <v>323</v>
      </c>
      <c r="G2750" t="s">
        <v>118</v>
      </c>
      <c r="H2750" t="s">
        <v>81</v>
      </c>
      <c r="I2750" s="34">
        <v>6460</v>
      </c>
      <c r="J2750" s="35">
        <v>1846</v>
      </c>
      <c r="K2750" s="35">
        <v>1294</v>
      </c>
      <c r="L2750" s="35">
        <v>1568</v>
      </c>
      <c r="M2750" s="35">
        <v>914</v>
      </c>
      <c r="N2750" s="35">
        <v>1188</v>
      </c>
      <c r="O2750" s="35">
        <v>1514</v>
      </c>
      <c r="P2750" s="35">
        <v>1451</v>
      </c>
      <c r="Q2750" s="35">
        <v>864</v>
      </c>
      <c r="R2750" s="35">
        <v>430</v>
      </c>
      <c r="S2750" s="35">
        <v>572</v>
      </c>
      <c r="T2750" s="35">
        <v>1206</v>
      </c>
      <c r="U2750" s="35">
        <v>1258</v>
      </c>
      <c r="V2750" s="34">
        <v>1012</v>
      </c>
      <c r="W2750" s="34">
        <f t="shared" si="672"/>
        <v>999.666666666667</v>
      </c>
      <c r="X2750" s="35">
        <v>761</v>
      </c>
      <c r="Y2750" s="35">
        <v>0</v>
      </c>
      <c r="Z2750" s="35">
        <v>0</v>
      </c>
      <c r="AA2750" s="34">
        <v>162</v>
      </c>
      <c r="AB2750" s="34">
        <v>0</v>
      </c>
      <c r="AC2750" s="34">
        <v>300</v>
      </c>
      <c r="AD2750" s="34">
        <v>0</v>
      </c>
      <c r="AE2750" s="34">
        <f t="shared" si="673"/>
        <v>462</v>
      </c>
      <c r="AF2750" s="34">
        <f t="shared" si="674"/>
        <v>0.456521739130435</v>
      </c>
      <c r="AG2750" s="34">
        <f t="shared" si="675"/>
        <v>0.46215405135045</v>
      </c>
      <c r="AH2750" s="34">
        <v>2460</v>
      </c>
      <c r="AI2750" s="34">
        <v>0</v>
      </c>
      <c r="AJ2750" s="35">
        <v>5700</v>
      </c>
      <c r="AK2750" s="35">
        <v>656</v>
      </c>
      <c r="AL2750" s="35">
        <v>535</v>
      </c>
      <c r="AM2750" s="34">
        <v>0.7</v>
      </c>
      <c r="AN2750" s="34">
        <f t="shared" si="676"/>
        <v>699.766666666667</v>
      </c>
      <c r="AO2750" s="35">
        <v>60</v>
      </c>
      <c r="AP2750" s="35">
        <v>60</v>
      </c>
      <c r="AQ2750" t="s">
        <v>82</v>
      </c>
      <c r="AR2750">
        <v>8</v>
      </c>
      <c r="AS2750" s="34">
        <v>0.066666666666667</v>
      </c>
      <c r="AT2750" t="s">
        <v>83</v>
      </c>
      <c r="AU2750" s="35">
        <f t="shared" si="686"/>
        <v>579.575</v>
      </c>
      <c r="AV2750" s="35">
        <f t="shared" si="677"/>
        <v>600</v>
      </c>
      <c r="AW2750" s="35">
        <f t="shared" si="678"/>
        <v>1.06235411803935</v>
      </c>
      <c r="AX2750" s="35">
        <f t="shared" si="679"/>
        <v>0.527175725241747</v>
      </c>
      <c r="AY2750" s="35">
        <f t="shared" si="680"/>
        <v>600</v>
      </c>
      <c r="AZ2750" s="35">
        <f t="shared" si="681"/>
        <v>600</v>
      </c>
      <c r="BA2750" s="27" t="str">
        <f t="shared" si="682"/>
        <v>2</v>
      </c>
      <c r="BB2750" s="34">
        <v>0.00054</v>
      </c>
      <c r="BC2750" s="34">
        <f t="shared" si="683"/>
        <v>0.324</v>
      </c>
      <c r="BD2750" s="34" t="e">
        <f t="shared" si="684"/>
        <v>#REF!</v>
      </c>
      <c r="BE2750" s="34">
        <v>0.033</v>
      </c>
      <c r="BF2750" s="34">
        <f t="shared" si="687"/>
        <v>19.8</v>
      </c>
      <c r="BG2750" s="34" t="e">
        <f t="shared" si="685"/>
        <v>#REF!</v>
      </c>
      <c r="BH2750" t="str">
        <f>IF(AT2750="UDARA","U","N")&amp;LEFT($C$4,2)&amp;MID($C$4,4,2)&amp;LEFT(A2750,3)&amp;MID(E2750,2,2)&amp;VLOOKUP(E2750,Acuan_Reference!C:L,10,0)</f>
        <v>N1501BDG71S6</v>
      </c>
      <c r="BI2750" t="s">
        <v>84</v>
      </c>
      <c r="BJ2750" t="s">
        <v>119</v>
      </c>
      <c r="BK2750" t="s">
        <v>86</v>
      </c>
      <c r="BL2750" t="s">
        <v>87</v>
      </c>
    </row>
    <row r="2751" hidden="1" spans="1:64">
      <c r="A2751" t="s">
        <v>88</v>
      </c>
      <c r="B2751" t="s">
        <v>75</v>
      </c>
      <c r="C2751" t="s">
        <v>76</v>
      </c>
      <c r="D2751" t="s">
        <v>115</v>
      </c>
      <c r="E2751" t="s">
        <v>322</v>
      </c>
      <c r="F2751" t="s">
        <v>323</v>
      </c>
      <c r="G2751" t="s">
        <v>118</v>
      </c>
      <c r="H2751" t="s">
        <v>81</v>
      </c>
      <c r="I2751" s="34">
        <v>6460</v>
      </c>
      <c r="J2751" s="35">
        <v>1099</v>
      </c>
      <c r="K2751" s="35">
        <v>615</v>
      </c>
      <c r="L2751" s="35">
        <v>544</v>
      </c>
      <c r="M2751" s="35">
        <v>223</v>
      </c>
      <c r="N2751" s="35">
        <v>312</v>
      </c>
      <c r="O2751" s="35">
        <v>430</v>
      </c>
      <c r="P2751" s="35">
        <v>367</v>
      </c>
      <c r="Q2751" s="35">
        <v>-1021</v>
      </c>
      <c r="R2751" s="35">
        <v>129</v>
      </c>
      <c r="S2751" s="35">
        <v>57</v>
      </c>
      <c r="T2751" s="35">
        <v>57</v>
      </c>
      <c r="U2751" s="35">
        <v>107</v>
      </c>
      <c r="V2751" s="34">
        <v>73.666666666667</v>
      </c>
      <c r="W2751" s="34">
        <f t="shared" ref="W2751:W2814" si="688">AVERAGE(T2751,U2751,AL2751)</f>
        <v>74.3333333333333</v>
      </c>
      <c r="X2751" s="35">
        <v>65</v>
      </c>
      <c r="Y2751" s="35">
        <v>0</v>
      </c>
      <c r="Z2751" s="35">
        <v>0</v>
      </c>
      <c r="AA2751" s="34">
        <v>4</v>
      </c>
      <c r="AB2751" s="34">
        <v>0</v>
      </c>
      <c r="AC2751" s="34">
        <v>0</v>
      </c>
      <c r="AD2751" s="34">
        <v>60</v>
      </c>
      <c r="AE2751" s="34">
        <f t="shared" ref="AE2751:AE2814" si="689">Z2751+AA2751+AC2751+AD2751</f>
        <v>64</v>
      </c>
      <c r="AF2751" s="34">
        <f t="shared" ref="AF2751:AF2814" si="690">IFERROR(IF(V2751&lt;0,9999,AE2751/V2751),9999)</f>
        <v>0.868778280542983</v>
      </c>
      <c r="AG2751" s="34">
        <f t="shared" ref="AG2751:AG2814" si="691">IFERROR(IF(W2751&lt;0,9999,(Z2751+AA2751+AC2751)/W2751),9999)</f>
        <v>0.0538116591928251</v>
      </c>
      <c r="AH2751" s="34">
        <v>2460</v>
      </c>
      <c r="AI2751" s="34">
        <v>0</v>
      </c>
      <c r="AJ2751" s="35">
        <v>5700</v>
      </c>
      <c r="AK2751" s="35">
        <v>0</v>
      </c>
      <c r="AL2751" s="35">
        <v>59</v>
      </c>
      <c r="AM2751" s="34">
        <v>0.6</v>
      </c>
      <c r="AN2751" s="34">
        <f t="shared" ref="AN2751:AN2814" si="692">IF(AM2751*W2751&lt;0,0,AM2751*W2751)</f>
        <v>44.6</v>
      </c>
      <c r="AO2751" s="35">
        <v>60</v>
      </c>
      <c r="AP2751" s="35">
        <v>60</v>
      </c>
      <c r="AQ2751" t="s">
        <v>82</v>
      </c>
      <c r="AR2751">
        <v>8</v>
      </c>
      <c r="AS2751" s="34">
        <v>0.033333333333333</v>
      </c>
      <c r="AT2751" t="s">
        <v>83</v>
      </c>
      <c r="AU2751" s="35">
        <f t="shared" si="686"/>
        <v>29.7</v>
      </c>
      <c r="AV2751" s="35">
        <f t="shared" ref="AV2751:AV2814" si="693">IFERROR(ROUNDUP(AU2751/AO2751,0)*AO2751,9999)</f>
        <v>60</v>
      </c>
      <c r="AW2751" s="35">
        <f t="shared" ref="AW2751:AW2814" si="694">IFERROR(IF(W2751&lt;0,9999,((ROUNDUP(AU2751/AO2751,0)*AO2751)+AE2751)/W2751),9999)</f>
        <v>1.66816143497758</v>
      </c>
      <c r="AX2751" s="35">
        <f t="shared" ref="AX2751:AX2814" si="695">IFERROR(IF(W2751&lt;0,9999,((ROUNDUP(AU2751/AP2751,0)*AP2751)+AE2751-AL2751)/W2751),9999)</f>
        <v>0.874439461883408</v>
      </c>
      <c r="AY2751" s="35">
        <f t="shared" ref="AY2751:AY2814" si="696">IF(H2751="DROPPING",IF(AND(AW2751&gt;3,AX2751&gt;3),0,IF(AND(AW2751&lt;=3,AX2751&lt;=3),ROUNDUP(AU2751/AO2751,0)*AO2751,ROUNDUP(AU2751/AP2751,0)*AP2751)),0)</f>
        <v>60</v>
      </c>
      <c r="AZ2751" s="35">
        <f t="shared" ref="AZ2751:AZ2814" si="697">IF(AH2751&lt;=0,0,IF(H2751="DROPPING",IF(AND(AW2751&gt;3,AX2751&gt;3),0,IF(AND(AW2751&lt;=3,AX2751&lt;=3),ROUNDUP(AU2751/AO2751,0)*AO2751,ROUNDUP(AU2751/AP2751,0)*AP2751)),0))</f>
        <v>60</v>
      </c>
      <c r="BA2751" s="27" t="str">
        <f t="shared" ref="BA2751:BA2814" si="698">IF(AND(AW2751&gt;3,AX2751&gt;3),"Kelipatan Kirim/Master box &gt; 3x FC+index",IF(AF2751&lt;=AS2751,"1",IF(AND(AF2751&gt;AS2751,AF2751&lt;=AM2751),"2","3")))</f>
        <v>3</v>
      </c>
      <c r="BB2751" s="34">
        <v>0.00054</v>
      </c>
      <c r="BC2751" s="34">
        <f t="shared" ref="BC2751:BC2814" si="699">BB2751*AZ2751</f>
        <v>0.0324</v>
      </c>
      <c r="BD2751" s="34" t="e">
        <f t="shared" si="684"/>
        <v>#REF!</v>
      </c>
      <c r="BE2751" s="34">
        <v>0.033</v>
      </c>
      <c r="BF2751" s="34">
        <f t="shared" si="687"/>
        <v>1.98</v>
      </c>
      <c r="BG2751" s="34" t="e">
        <f t="shared" si="685"/>
        <v>#REF!</v>
      </c>
      <c r="BH2751" t="str">
        <f>IF(AT2751="UDARA","U","N")&amp;LEFT($C$4,2)&amp;MID($C$4,4,2)&amp;LEFT(A2751,3)&amp;MID(E2751,2,2)&amp;VLOOKUP(E2751,Acuan_Reference!C:L,10,0)</f>
        <v>N1501BGR71S6</v>
      </c>
      <c r="BI2751" t="s">
        <v>84</v>
      </c>
      <c r="BJ2751" t="s">
        <v>119</v>
      </c>
      <c r="BK2751" t="s">
        <v>86</v>
      </c>
      <c r="BL2751" t="s">
        <v>87</v>
      </c>
    </row>
    <row r="2752" hidden="1" spans="1:64">
      <c r="A2752" t="s">
        <v>89</v>
      </c>
      <c r="B2752" t="s">
        <v>75</v>
      </c>
      <c r="C2752" t="s">
        <v>76</v>
      </c>
      <c r="D2752" t="s">
        <v>115</v>
      </c>
      <c r="E2752" t="s">
        <v>322</v>
      </c>
      <c r="F2752" t="s">
        <v>323</v>
      </c>
      <c r="G2752" t="s">
        <v>118</v>
      </c>
      <c r="H2752" t="s">
        <v>81</v>
      </c>
      <c r="I2752" s="34">
        <v>6460</v>
      </c>
      <c r="J2752" s="35">
        <v>546</v>
      </c>
      <c r="K2752" s="35">
        <v>226</v>
      </c>
      <c r="L2752" s="35">
        <v>470</v>
      </c>
      <c r="M2752" s="35">
        <v>331</v>
      </c>
      <c r="N2752" s="35">
        <v>239</v>
      </c>
      <c r="O2752" s="35">
        <v>680</v>
      </c>
      <c r="P2752" s="35">
        <v>340</v>
      </c>
      <c r="Q2752" s="35">
        <v>216</v>
      </c>
      <c r="R2752" s="35">
        <v>-303</v>
      </c>
      <c r="S2752" s="35">
        <v>563</v>
      </c>
      <c r="T2752" s="35">
        <v>468</v>
      </c>
      <c r="U2752" s="35">
        <v>575</v>
      </c>
      <c r="V2752" s="34">
        <v>535.33333333333</v>
      </c>
      <c r="W2752" s="34">
        <f t="shared" si="688"/>
        <v>406.666666666667</v>
      </c>
      <c r="X2752" s="35">
        <v>46</v>
      </c>
      <c r="Y2752" s="35">
        <v>0</v>
      </c>
      <c r="Z2752" s="35">
        <v>0</v>
      </c>
      <c r="AA2752" s="34">
        <v>67</v>
      </c>
      <c r="AB2752" s="34">
        <v>0</v>
      </c>
      <c r="AC2752" s="34">
        <v>300</v>
      </c>
      <c r="AD2752" s="34">
        <v>0</v>
      </c>
      <c r="AE2752" s="34">
        <f t="shared" si="689"/>
        <v>367</v>
      </c>
      <c r="AF2752" s="34">
        <f t="shared" si="690"/>
        <v>0.685554171855546</v>
      </c>
      <c r="AG2752" s="34">
        <f t="shared" si="691"/>
        <v>0.902459016393443</v>
      </c>
      <c r="AH2752" s="34">
        <v>2460</v>
      </c>
      <c r="AI2752" s="34">
        <v>0</v>
      </c>
      <c r="AJ2752" s="35">
        <v>5700</v>
      </c>
      <c r="AK2752" s="35">
        <v>168</v>
      </c>
      <c r="AL2752" s="35">
        <v>177</v>
      </c>
      <c r="AM2752" s="34">
        <v>1.3</v>
      </c>
      <c r="AN2752" s="34">
        <f t="shared" si="692"/>
        <v>528.666666666667</v>
      </c>
      <c r="AO2752" s="35">
        <v>60</v>
      </c>
      <c r="AP2752" s="35">
        <v>60</v>
      </c>
      <c r="AQ2752" t="s">
        <v>82</v>
      </c>
      <c r="AR2752">
        <v>4</v>
      </c>
      <c r="AS2752" s="34">
        <v>0.53333333333333</v>
      </c>
      <c r="AT2752" t="s">
        <v>83</v>
      </c>
      <c r="AU2752" s="35">
        <f t="shared" si="686"/>
        <v>254</v>
      </c>
      <c r="AV2752" s="35">
        <f t="shared" si="693"/>
        <v>300</v>
      </c>
      <c r="AW2752" s="35">
        <f t="shared" si="694"/>
        <v>1.64016393442623</v>
      </c>
      <c r="AX2752" s="35">
        <f t="shared" si="695"/>
        <v>1.20491803278689</v>
      </c>
      <c r="AY2752" s="35">
        <f t="shared" si="696"/>
        <v>300</v>
      </c>
      <c r="AZ2752" s="35">
        <f t="shared" si="697"/>
        <v>300</v>
      </c>
      <c r="BA2752" s="27" t="str">
        <f t="shared" si="698"/>
        <v>2</v>
      </c>
      <c r="BB2752" s="34">
        <v>0.00054</v>
      </c>
      <c r="BC2752" s="34">
        <f t="shared" si="699"/>
        <v>0.162</v>
      </c>
      <c r="BD2752" s="34" t="e">
        <f t="shared" ref="BD2752:BD2815" si="700">BD2751+BC2752</f>
        <v>#REF!</v>
      </c>
      <c r="BE2752" s="34">
        <v>0.033</v>
      </c>
      <c r="BF2752" s="34">
        <f t="shared" si="687"/>
        <v>9.9</v>
      </c>
      <c r="BG2752" s="34" t="e">
        <f t="shared" ref="BG2752:BG2815" si="701">BG2751+BF2752</f>
        <v>#REF!</v>
      </c>
      <c r="BH2752" t="str">
        <f>IF(AT2752="UDARA","U","N")&amp;LEFT($C$4,2)&amp;MID($C$4,4,2)&amp;LEFT(A2752,3)&amp;MID(E2752,2,2)&amp;VLOOKUP(E2752,Acuan_Reference!C:L,10,0)</f>
        <v>N1501BJM71S6</v>
      </c>
      <c r="BI2752" t="s">
        <v>84</v>
      </c>
      <c r="BJ2752" t="s">
        <v>119</v>
      </c>
      <c r="BK2752" t="s">
        <v>86</v>
      </c>
      <c r="BL2752" t="s">
        <v>87</v>
      </c>
    </row>
    <row r="2753" hidden="1" spans="1:64">
      <c r="A2753" t="s">
        <v>90</v>
      </c>
      <c r="B2753" t="s">
        <v>75</v>
      </c>
      <c r="C2753" t="s">
        <v>76</v>
      </c>
      <c r="D2753" t="s">
        <v>115</v>
      </c>
      <c r="E2753" t="s">
        <v>322</v>
      </c>
      <c r="F2753" t="s">
        <v>323</v>
      </c>
      <c r="G2753" t="s">
        <v>118</v>
      </c>
      <c r="H2753" t="s">
        <v>81</v>
      </c>
      <c r="I2753" s="34">
        <v>6460</v>
      </c>
      <c r="J2753" s="35">
        <v>4438</v>
      </c>
      <c r="K2753" s="35">
        <v>7298</v>
      </c>
      <c r="L2753" s="35">
        <v>5615</v>
      </c>
      <c r="M2753" s="35">
        <v>1761</v>
      </c>
      <c r="N2753" s="35">
        <v>2907</v>
      </c>
      <c r="O2753" s="35">
        <v>3222</v>
      </c>
      <c r="P2753" s="35">
        <v>3179</v>
      </c>
      <c r="Q2753" s="35">
        <v>3125</v>
      </c>
      <c r="R2753" s="35">
        <v>249</v>
      </c>
      <c r="S2753" s="35">
        <v>2649</v>
      </c>
      <c r="T2753" s="35">
        <v>2656</v>
      </c>
      <c r="U2753" s="35">
        <v>1964</v>
      </c>
      <c r="V2753" s="34">
        <v>2423</v>
      </c>
      <c r="W2753" s="34">
        <f t="shared" si="688"/>
        <v>1988</v>
      </c>
      <c r="X2753" s="35">
        <v>2722</v>
      </c>
      <c r="Y2753" s="35">
        <v>0</v>
      </c>
      <c r="Z2753" s="35">
        <v>0</v>
      </c>
      <c r="AA2753" s="34">
        <v>832</v>
      </c>
      <c r="AB2753" s="34">
        <v>0</v>
      </c>
      <c r="AC2753" s="34">
        <v>0</v>
      </c>
      <c r="AD2753" s="34">
        <v>840</v>
      </c>
      <c r="AE2753" s="34">
        <f t="shared" si="689"/>
        <v>1672</v>
      </c>
      <c r="AF2753" s="34">
        <f t="shared" si="690"/>
        <v>0.690053652496905</v>
      </c>
      <c r="AG2753" s="34">
        <f t="shared" si="691"/>
        <v>0.41851106639839</v>
      </c>
      <c r="AH2753" s="34">
        <v>2460</v>
      </c>
      <c r="AI2753" s="34">
        <v>0</v>
      </c>
      <c r="AJ2753" s="35">
        <v>5700</v>
      </c>
      <c r="AK2753" s="35">
        <v>2115</v>
      </c>
      <c r="AL2753" s="35">
        <v>1344</v>
      </c>
      <c r="AM2753" s="34">
        <v>0.6</v>
      </c>
      <c r="AN2753" s="34">
        <f t="shared" si="692"/>
        <v>1192.8</v>
      </c>
      <c r="AO2753" s="35">
        <v>60</v>
      </c>
      <c r="AP2753" s="35">
        <v>60</v>
      </c>
      <c r="AQ2753" t="s">
        <v>82</v>
      </c>
      <c r="AR2753">
        <v>12</v>
      </c>
      <c r="AS2753" s="34">
        <v>0.033333333333333</v>
      </c>
      <c r="AT2753" t="s">
        <v>83</v>
      </c>
      <c r="AU2753" s="35">
        <f t="shared" si="686"/>
        <v>648.6</v>
      </c>
      <c r="AV2753" s="35">
        <f t="shared" si="693"/>
        <v>660</v>
      </c>
      <c r="AW2753" s="35">
        <f t="shared" si="694"/>
        <v>1.17303822937626</v>
      </c>
      <c r="AX2753" s="35">
        <f t="shared" si="695"/>
        <v>0.496981891348089</v>
      </c>
      <c r="AY2753" s="35">
        <f t="shared" si="696"/>
        <v>660</v>
      </c>
      <c r="AZ2753" s="35">
        <f t="shared" si="697"/>
        <v>660</v>
      </c>
      <c r="BA2753" s="27" t="str">
        <f t="shared" si="698"/>
        <v>3</v>
      </c>
      <c r="BB2753" s="34">
        <v>0.00054</v>
      </c>
      <c r="BC2753" s="34">
        <f t="shared" si="699"/>
        <v>0.3564</v>
      </c>
      <c r="BD2753" s="34" t="e">
        <f t="shared" si="700"/>
        <v>#REF!</v>
      </c>
      <c r="BE2753" s="34">
        <v>0.033</v>
      </c>
      <c r="BF2753" s="34">
        <f t="shared" si="687"/>
        <v>21.78</v>
      </c>
      <c r="BG2753" s="34" t="e">
        <f t="shared" si="701"/>
        <v>#REF!</v>
      </c>
      <c r="BH2753" t="str">
        <f>IF(AT2753="UDARA","U","N")&amp;LEFT($C$4,2)&amp;MID($C$4,4,2)&amp;LEFT(A2753,3)&amp;MID(E2753,2,2)&amp;VLOOKUP(E2753,Acuan_Reference!C:L,10,0)</f>
        <v>N1501BKS71S6</v>
      </c>
      <c r="BI2753" t="s">
        <v>84</v>
      </c>
      <c r="BJ2753" t="s">
        <v>119</v>
      </c>
      <c r="BK2753" t="s">
        <v>86</v>
      </c>
      <c r="BL2753" t="s">
        <v>87</v>
      </c>
    </row>
    <row r="2754" hidden="1" spans="1:64">
      <c r="A2754" t="s">
        <v>91</v>
      </c>
      <c r="B2754" t="s">
        <v>75</v>
      </c>
      <c r="C2754" t="s">
        <v>76</v>
      </c>
      <c r="D2754" t="s">
        <v>115</v>
      </c>
      <c r="E2754" t="s">
        <v>322</v>
      </c>
      <c r="F2754" t="s">
        <v>323</v>
      </c>
      <c r="G2754" t="s">
        <v>118</v>
      </c>
      <c r="H2754" t="s">
        <v>81</v>
      </c>
      <c r="I2754" s="34">
        <v>6460</v>
      </c>
      <c r="J2754" s="35">
        <v>403</v>
      </c>
      <c r="K2754" s="35">
        <v>175</v>
      </c>
      <c r="L2754" s="35">
        <v>101</v>
      </c>
      <c r="M2754" s="35">
        <v>172</v>
      </c>
      <c r="N2754" s="35">
        <v>187</v>
      </c>
      <c r="O2754" s="35">
        <v>170</v>
      </c>
      <c r="P2754" s="35">
        <v>150</v>
      </c>
      <c r="Q2754" s="35">
        <v>-183</v>
      </c>
      <c r="R2754" s="35">
        <v>-562</v>
      </c>
      <c r="S2754" s="35">
        <v>112</v>
      </c>
      <c r="T2754" s="35">
        <v>-53</v>
      </c>
      <c r="U2754" s="35">
        <v>-17</v>
      </c>
      <c r="V2754" s="34">
        <v>14</v>
      </c>
      <c r="W2754" s="34">
        <f t="shared" si="688"/>
        <v>-23.3333333333333</v>
      </c>
      <c r="X2754" s="35">
        <v>0</v>
      </c>
      <c r="Y2754" s="35">
        <v>0</v>
      </c>
      <c r="Z2754" s="35">
        <v>0</v>
      </c>
      <c r="AA2754" s="34">
        <v>0</v>
      </c>
      <c r="AB2754" s="34">
        <v>0</v>
      </c>
      <c r="AC2754" s="34">
        <v>0</v>
      </c>
      <c r="AD2754" s="34">
        <v>0</v>
      </c>
      <c r="AE2754" s="34">
        <f t="shared" si="689"/>
        <v>0</v>
      </c>
      <c r="AF2754" s="34">
        <f t="shared" si="690"/>
        <v>0</v>
      </c>
      <c r="AG2754" s="34">
        <f t="shared" si="691"/>
        <v>9999</v>
      </c>
      <c r="AH2754" s="34">
        <v>2460</v>
      </c>
      <c r="AI2754" s="34">
        <v>0</v>
      </c>
      <c r="AJ2754" s="35">
        <v>5700</v>
      </c>
      <c r="AK2754" s="35">
        <v>0</v>
      </c>
      <c r="AL2754" s="35">
        <v>0</v>
      </c>
      <c r="AM2754" s="34">
        <v>0.9</v>
      </c>
      <c r="AN2754" s="34">
        <f t="shared" si="692"/>
        <v>0</v>
      </c>
      <c r="AO2754" s="35">
        <v>60</v>
      </c>
      <c r="AP2754" s="35">
        <v>60</v>
      </c>
      <c r="AQ2754" t="s">
        <v>82</v>
      </c>
      <c r="AR2754">
        <v>4</v>
      </c>
      <c r="AS2754" s="34">
        <v>0.13333333333333</v>
      </c>
      <c r="AT2754" t="s">
        <v>83</v>
      </c>
      <c r="AU2754" s="35">
        <f t="shared" si="686"/>
        <v>0</v>
      </c>
      <c r="AV2754" s="35">
        <f t="shared" si="693"/>
        <v>0</v>
      </c>
      <c r="AW2754" s="35">
        <f t="shared" si="694"/>
        <v>9999</v>
      </c>
      <c r="AX2754" s="35">
        <f t="shared" si="695"/>
        <v>9999</v>
      </c>
      <c r="AY2754" s="35">
        <f t="shared" si="696"/>
        <v>0</v>
      </c>
      <c r="AZ2754" s="35">
        <f t="shared" si="697"/>
        <v>0</v>
      </c>
      <c r="BA2754" s="27" t="str">
        <f t="shared" si="698"/>
        <v>Kelipatan Kirim/Master box &gt; 3x FC+index</v>
      </c>
      <c r="BB2754" s="34">
        <v>0.00054</v>
      </c>
      <c r="BC2754" s="34">
        <f t="shared" si="699"/>
        <v>0</v>
      </c>
      <c r="BD2754" s="34" t="e">
        <f t="shared" si="700"/>
        <v>#REF!</v>
      </c>
      <c r="BE2754" s="34">
        <v>0.033</v>
      </c>
      <c r="BF2754" s="34">
        <f t="shared" si="687"/>
        <v>0</v>
      </c>
      <c r="BG2754" s="34" t="e">
        <f t="shared" si="701"/>
        <v>#REF!</v>
      </c>
      <c r="BH2754" t="str">
        <f>IF(AT2754="UDARA","U","N")&amp;LEFT($C$4,2)&amp;MID($C$4,4,2)&amp;LEFT(A2754,3)&amp;MID(E2754,2,2)&amp;VLOOKUP(E2754,Acuan_Reference!C:L,10,0)</f>
        <v>N1501BLP71S6</v>
      </c>
      <c r="BI2754" t="s">
        <v>84</v>
      </c>
      <c r="BJ2754" t="s">
        <v>119</v>
      </c>
      <c r="BK2754" t="s">
        <v>86</v>
      </c>
      <c r="BL2754" t="s">
        <v>87</v>
      </c>
    </row>
    <row r="2755" hidden="1" spans="1:64">
      <c r="A2755" t="s">
        <v>92</v>
      </c>
      <c r="B2755" t="s">
        <v>75</v>
      </c>
      <c r="C2755" t="s">
        <v>76</v>
      </c>
      <c r="D2755" t="s">
        <v>115</v>
      </c>
      <c r="E2755" t="s">
        <v>322</v>
      </c>
      <c r="F2755" t="s">
        <v>323</v>
      </c>
      <c r="G2755" t="s">
        <v>118</v>
      </c>
      <c r="H2755" t="s">
        <v>81</v>
      </c>
      <c r="I2755" s="34">
        <v>6460</v>
      </c>
      <c r="J2755" s="35">
        <v>60</v>
      </c>
      <c r="K2755" s="35">
        <v>0</v>
      </c>
      <c r="L2755" s="35">
        <v>-24</v>
      </c>
      <c r="M2755" s="35">
        <v>-4</v>
      </c>
      <c r="N2755" s="35">
        <v>15</v>
      </c>
      <c r="O2755" s="35">
        <v>-5</v>
      </c>
      <c r="P2755" s="35">
        <v>-5</v>
      </c>
      <c r="Q2755" s="35">
        <v>-91</v>
      </c>
      <c r="R2755" s="35">
        <v>10</v>
      </c>
      <c r="S2755" s="35">
        <v>10</v>
      </c>
      <c r="T2755" s="35">
        <v>0</v>
      </c>
      <c r="U2755" s="35">
        <v>0</v>
      </c>
      <c r="V2755" s="34">
        <v>3.3333333333333</v>
      </c>
      <c r="W2755" s="34">
        <f t="shared" si="688"/>
        <v>1.66666666666667</v>
      </c>
      <c r="X2755" s="35">
        <v>0</v>
      </c>
      <c r="Y2755" s="35">
        <v>0</v>
      </c>
      <c r="Z2755" s="35">
        <v>0</v>
      </c>
      <c r="AA2755" s="34">
        <v>129</v>
      </c>
      <c r="AB2755" s="34">
        <v>0</v>
      </c>
      <c r="AC2755" s="34">
        <v>0</v>
      </c>
      <c r="AD2755" s="34">
        <v>0</v>
      </c>
      <c r="AE2755" s="34">
        <f t="shared" si="689"/>
        <v>129</v>
      </c>
      <c r="AF2755" s="34">
        <f t="shared" si="690"/>
        <v>38.7000000000004</v>
      </c>
      <c r="AG2755" s="34">
        <f t="shared" si="691"/>
        <v>77.4</v>
      </c>
      <c r="AH2755" s="34">
        <v>2460</v>
      </c>
      <c r="AI2755" s="34">
        <v>0</v>
      </c>
      <c r="AJ2755" s="35">
        <v>5700</v>
      </c>
      <c r="AK2755" s="35">
        <v>0</v>
      </c>
      <c r="AL2755" s="35">
        <v>5</v>
      </c>
      <c r="AM2755" s="34">
        <v>1.5</v>
      </c>
      <c r="AN2755" s="34">
        <f t="shared" si="692"/>
        <v>2.5</v>
      </c>
      <c r="AO2755" s="35">
        <v>60</v>
      </c>
      <c r="AP2755" s="35">
        <v>60</v>
      </c>
      <c r="AQ2755" t="s">
        <v>82</v>
      </c>
      <c r="AR2755">
        <v>2</v>
      </c>
      <c r="AS2755" s="34">
        <v>0.53333333333333</v>
      </c>
      <c r="AT2755" t="s">
        <v>83</v>
      </c>
      <c r="AU2755" s="35">
        <f t="shared" si="686"/>
        <v>0</v>
      </c>
      <c r="AV2755" s="35">
        <f t="shared" si="693"/>
        <v>0</v>
      </c>
      <c r="AW2755" s="35">
        <f t="shared" si="694"/>
        <v>77.4</v>
      </c>
      <c r="AX2755" s="35">
        <f t="shared" si="695"/>
        <v>74.4</v>
      </c>
      <c r="AY2755" s="35">
        <f t="shared" si="696"/>
        <v>0</v>
      </c>
      <c r="AZ2755" s="35">
        <f t="shared" si="697"/>
        <v>0</v>
      </c>
      <c r="BA2755" s="27" t="str">
        <f t="shared" si="698"/>
        <v>Kelipatan Kirim/Master box &gt; 3x FC+index</v>
      </c>
      <c r="BB2755" s="34">
        <v>0.00054</v>
      </c>
      <c r="BC2755" s="34">
        <f t="shared" si="699"/>
        <v>0</v>
      </c>
      <c r="BD2755" s="34" t="e">
        <f t="shared" si="700"/>
        <v>#REF!</v>
      </c>
      <c r="BE2755" s="34">
        <v>0.033</v>
      </c>
      <c r="BF2755" s="34">
        <f t="shared" si="687"/>
        <v>0</v>
      </c>
      <c r="BG2755" s="34" t="e">
        <f t="shared" si="701"/>
        <v>#REF!</v>
      </c>
      <c r="BH2755" t="str">
        <f>IF(AT2755="UDARA","U","N")&amp;LEFT($C$4,2)&amp;MID($C$4,4,2)&amp;LEFT(A2755,3)&amp;MID(E2755,2,2)&amp;VLOOKUP(E2755,Acuan_Reference!C:L,10,0)</f>
        <v>N1501BTM71S6</v>
      </c>
      <c r="BI2755" t="s">
        <v>84</v>
      </c>
      <c r="BJ2755" t="s">
        <v>119</v>
      </c>
      <c r="BK2755" t="s">
        <v>86</v>
      </c>
      <c r="BL2755" t="s">
        <v>87</v>
      </c>
    </row>
    <row r="2756" hidden="1" spans="1:64">
      <c r="A2756" t="s">
        <v>93</v>
      </c>
      <c r="B2756" t="s">
        <v>75</v>
      </c>
      <c r="C2756" t="s">
        <v>76</v>
      </c>
      <c r="D2756" t="s">
        <v>115</v>
      </c>
      <c r="E2756" t="s">
        <v>322</v>
      </c>
      <c r="F2756" t="s">
        <v>323</v>
      </c>
      <c r="G2756" t="s">
        <v>118</v>
      </c>
      <c r="H2756" t="s">
        <v>81</v>
      </c>
      <c r="I2756" s="34">
        <v>6460</v>
      </c>
      <c r="J2756" s="35">
        <v>660</v>
      </c>
      <c r="K2756" s="35">
        <v>586</v>
      </c>
      <c r="L2756" s="35">
        <v>514</v>
      </c>
      <c r="M2756" s="35">
        <v>352</v>
      </c>
      <c r="N2756" s="35">
        <v>401</v>
      </c>
      <c r="O2756" s="35">
        <v>216</v>
      </c>
      <c r="P2756" s="35">
        <v>570</v>
      </c>
      <c r="Q2756" s="35">
        <v>376</v>
      </c>
      <c r="R2756" s="35">
        <v>-813</v>
      </c>
      <c r="S2756" s="35">
        <v>328</v>
      </c>
      <c r="T2756" s="35">
        <v>113</v>
      </c>
      <c r="U2756" s="35">
        <v>103</v>
      </c>
      <c r="V2756" s="34">
        <v>181.33333333333</v>
      </c>
      <c r="W2756" s="34">
        <f t="shared" si="688"/>
        <v>72</v>
      </c>
      <c r="X2756" s="35">
        <v>65</v>
      </c>
      <c r="Y2756" s="35">
        <v>0</v>
      </c>
      <c r="Z2756" s="35">
        <v>0</v>
      </c>
      <c r="AA2756" s="34">
        <v>13</v>
      </c>
      <c r="AB2756" s="34">
        <v>0</v>
      </c>
      <c r="AC2756" s="34">
        <v>0</v>
      </c>
      <c r="AD2756" s="34">
        <v>0</v>
      </c>
      <c r="AE2756" s="34">
        <f t="shared" si="689"/>
        <v>13</v>
      </c>
      <c r="AF2756" s="34">
        <f t="shared" si="690"/>
        <v>0.0716911764705896</v>
      </c>
      <c r="AG2756" s="34">
        <f t="shared" si="691"/>
        <v>0.180555555555556</v>
      </c>
      <c r="AH2756" s="34">
        <v>2460</v>
      </c>
      <c r="AI2756" s="34">
        <v>0</v>
      </c>
      <c r="AJ2756" s="35">
        <v>5700</v>
      </c>
      <c r="AK2756" s="35">
        <v>0</v>
      </c>
      <c r="AL2756" s="35">
        <v>0</v>
      </c>
      <c r="AM2756" s="34">
        <v>0.8</v>
      </c>
      <c r="AN2756" s="34">
        <f t="shared" si="692"/>
        <v>57.6</v>
      </c>
      <c r="AO2756" s="35">
        <v>60</v>
      </c>
      <c r="AP2756" s="35">
        <v>60</v>
      </c>
      <c r="AQ2756" t="s">
        <v>82</v>
      </c>
      <c r="AR2756">
        <v>4</v>
      </c>
      <c r="AS2756" s="34">
        <v>0.066666666666667</v>
      </c>
      <c r="AT2756" t="s">
        <v>83</v>
      </c>
      <c r="AU2756" s="35">
        <f t="shared" si="686"/>
        <v>33.45</v>
      </c>
      <c r="AV2756" s="35">
        <f t="shared" si="693"/>
        <v>60</v>
      </c>
      <c r="AW2756" s="35">
        <f t="shared" si="694"/>
        <v>1.01388888888889</v>
      </c>
      <c r="AX2756" s="35">
        <f t="shared" si="695"/>
        <v>1.01388888888889</v>
      </c>
      <c r="AY2756" s="35">
        <f t="shared" si="696"/>
        <v>60</v>
      </c>
      <c r="AZ2756" s="35">
        <f t="shared" si="697"/>
        <v>60</v>
      </c>
      <c r="BA2756" s="27" t="str">
        <f t="shared" si="698"/>
        <v>2</v>
      </c>
      <c r="BB2756" s="34">
        <v>0.00054</v>
      </c>
      <c r="BC2756" s="34">
        <f t="shared" si="699"/>
        <v>0.0324</v>
      </c>
      <c r="BD2756" s="34" t="e">
        <f t="shared" si="700"/>
        <v>#REF!</v>
      </c>
      <c r="BE2756" s="34">
        <v>0.033</v>
      </c>
      <c r="BF2756" s="34">
        <f t="shared" si="687"/>
        <v>1.98</v>
      </c>
      <c r="BG2756" s="34" t="e">
        <f t="shared" si="701"/>
        <v>#REF!</v>
      </c>
      <c r="BH2756" t="str">
        <f>IF(AT2756="UDARA","U","N")&amp;LEFT($C$4,2)&amp;MID($C$4,4,2)&amp;LEFT(A2756,3)&amp;MID(E2756,2,2)&amp;VLOOKUP(E2756,Acuan_Reference!C:L,10,0)</f>
        <v>N1501CRB71S6</v>
      </c>
      <c r="BI2756" t="s">
        <v>84</v>
      </c>
      <c r="BJ2756" t="s">
        <v>119</v>
      </c>
      <c r="BK2756" t="s">
        <v>86</v>
      </c>
      <c r="BL2756" t="s">
        <v>87</v>
      </c>
    </row>
    <row r="2757" hidden="1" spans="1:64">
      <c r="A2757" t="s">
        <v>94</v>
      </c>
      <c r="B2757" t="s">
        <v>75</v>
      </c>
      <c r="C2757" t="s">
        <v>76</v>
      </c>
      <c r="D2757" t="s">
        <v>115</v>
      </c>
      <c r="E2757" t="s">
        <v>322</v>
      </c>
      <c r="F2757" t="s">
        <v>323</v>
      </c>
      <c r="G2757" t="s">
        <v>118</v>
      </c>
      <c r="H2757" t="s">
        <v>81</v>
      </c>
      <c r="I2757" s="34">
        <v>6460</v>
      </c>
      <c r="J2757" s="35">
        <v>430</v>
      </c>
      <c r="K2757" s="35">
        <v>406</v>
      </c>
      <c r="L2757" s="35">
        <v>453</v>
      </c>
      <c r="M2757" s="35">
        <v>160</v>
      </c>
      <c r="N2757" s="35">
        <v>265</v>
      </c>
      <c r="O2757" s="35">
        <v>325</v>
      </c>
      <c r="P2757" s="35">
        <v>257</v>
      </c>
      <c r="Q2757" s="35">
        <v>-106</v>
      </c>
      <c r="R2757" s="35">
        <v>-214</v>
      </c>
      <c r="S2757" s="35">
        <v>-214</v>
      </c>
      <c r="T2757" s="35">
        <v>4</v>
      </c>
      <c r="U2757" s="35">
        <v>-7</v>
      </c>
      <c r="V2757" s="34">
        <v>-72.333333333333</v>
      </c>
      <c r="W2757" s="34">
        <f t="shared" si="688"/>
        <v>-1</v>
      </c>
      <c r="X2757" s="35">
        <v>0</v>
      </c>
      <c r="Y2757" s="35">
        <v>0</v>
      </c>
      <c r="Z2757" s="35">
        <v>0</v>
      </c>
      <c r="AA2757" s="34">
        <v>0</v>
      </c>
      <c r="AB2757" s="34">
        <v>0</v>
      </c>
      <c r="AC2757" s="34">
        <v>0</v>
      </c>
      <c r="AD2757" s="34">
        <v>0</v>
      </c>
      <c r="AE2757" s="34">
        <f t="shared" si="689"/>
        <v>0</v>
      </c>
      <c r="AF2757" s="34">
        <f t="shared" si="690"/>
        <v>9999</v>
      </c>
      <c r="AG2757" s="34">
        <f t="shared" si="691"/>
        <v>9999</v>
      </c>
      <c r="AH2757" s="34">
        <v>2460</v>
      </c>
      <c r="AI2757" s="34">
        <v>0</v>
      </c>
      <c r="AJ2757" s="35">
        <v>5700</v>
      </c>
      <c r="AK2757" s="35">
        <v>0</v>
      </c>
      <c r="AL2757" s="35">
        <v>0</v>
      </c>
      <c r="AM2757" s="34">
        <v>0.8</v>
      </c>
      <c r="AN2757" s="34">
        <f t="shared" si="692"/>
        <v>0</v>
      </c>
      <c r="AO2757" s="35">
        <v>60</v>
      </c>
      <c r="AP2757" s="35">
        <v>60</v>
      </c>
      <c r="AQ2757" t="s">
        <v>82</v>
      </c>
      <c r="AR2757">
        <v>8</v>
      </c>
      <c r="AS2757" s="34">
        <v>0.13333333333333</v>
      </c>
      <c r="AT2757" t="s">
        <v>83</v>
      </c>
      <c r="AU2757" s="35">
        <f t="shared" si="686"/>
        <v>0</v>
      </c>
      <c r="AV2757" s="35">
        <f t="shared" si="693"/>
        <v>0</v>
      </c>
      <c r="AW2757" s="35">
        <f t="shared" si="694"/>
        <v>9999</v>
      </c>
      <c r="AX2757" s="35">
        <f t="shared" si="695"/>
        <v>9999</v>
      </c>
      <c r="AY2757" s="35">
        <f t="shared" si="696"/>
        <v>0</v>
      </c>
      <c r="AZ2757" s="35">
        <f t="shared" si="697"/>
        <v>0</v>
      </c>
      <c r="BA2757" s="27" t="str">
        <f t="shared" si="698"/>
        <v>Kelipatan Kirim/Master box &gt; 3x FC+index</v>
      </c>
      <c r="BB2757" s="34">
        <v>0.00054</v>
      </c>
      <c r="BC2757" s="34">
        <f t="shared" si="699"/>
        <v>0</v>
      </c>
      <c r="BD2757" s="34" t="e">
        <f t="shared" si="700"/>
        <v>#REF!</v>
      </c>
      <c r="BE2757" s="34">
        <v>0.033</v>
      </c>
      <c r="BF2757" s="34">
        <f t="shared" si="687"/>
        <v>0</v>
      </c>
      <c r="BG2757" s="34" t="e">
        <f t="shared" si="701"/>
        <v>#REF!</v>
      </c>
      <c r="BH2757" t="str">
        <f>IF(AT2757="UDARA","U","N")&amp;LEFT($C$4,2)&amp;MID($C$4,4,2)&amp;LEFT(A2757,3)&amp;MID(E2757,2,2)&amp;VLOOKUP(E2757,Acuan_Reference!C:L,10,0)</f>
        <v>N1501DPS71S6</v>
      </c>
      <c r="BI2757" t="s">
        <v>84</v>
      </c>
      <c r="BJ2757" t="s">
        <v>119</v>
      </c>
      <c r="BK2757" t="s">
        <v>86</v>
      </c>
      <c r="BL2757" t="s">
        <v>87</v>
      </c>
    </row>
    <row r="2758" hidden="1" spans="1:64">
      <c r="A2758" t="s">
        <v>95</v>
      </c>
      <c r="B2758" t="s">
        <v>75</v>
      </c>
      <c r="C2758" t="s">
        <v>76</v>
      </c>
      <c r="D2758" t="s">
        <v>115</v>
      </c>
      <c r="E2758" t="s">
        <v>322</v>
      </c>
      <c r="F2758" t="s">
        <v>323</v>
      </c>
      <c r="G2758" t="s">
        <v>118</v>
      </c>
      <c r="H2758" t="s">
        <v>81</v>
      </c>
      <c r="I2758" s="34">
        <v>6460</v>
      </c>
      <c r="J2758" s="35">
        <v>267</v>
      </c>
      <c r="K2758" s="35">
        <v>106</v>
      </c>
      <c r="L2758" s="35">
        <v>455</v>
      </c>
      <c r="M2758" s="35">
        <v>195</v>
      </c>
      <c r="N2758" s="35">
        <v>438</v>
      </c>
      <c r="O2758" s="35">
        <v>437</v>
      </c>
      <c r="P2758" s="35">
        <v>715</v>
      </c>
      <c r="Q2758" s="35">
        <v>113</v>
      </c>
      <c r="R2758" s="35">
        <v>137</v>
      </c>
      <c r="S2758" s="35">
        <v>390</v>
      </c>
      <c r="T2758" s="35">
        <v>154</v>
      </c>
      <c r="U2758" s="35">
        <v>378</v>
      </c>
      <c r="V2758" s="34">
        <v>307.33333333333</v>
      </c>
      <c r="W2758" s="34">
        <f t="shared" si="688"/>
        <v>232.333333333333</v>
      </c>
      <c r="X2758" s="35">
        <v>353</v>
      </c>
      <c r="Y2758" s="35">
        <v>0</v>
      </c>
      <c r="Z2758" s="35">
        <v>0</v>
      </c>
      <c r="AA2758" s="34">
        <v>117</v>
      </c>
      <c r="AB2758" s="34">
        <v>0</v>
      </c>
      <c r="AC2758" s="34">
        <v>180</v>
      </c>
      <c r="AD2758" s="34">
        <v>0</v>
      </c>
      <c r="AE2758" s="34">
        <f t="shared" si="689"/>
        <v>297</v>
      </c>
      <c r="AF2758" s="34">
        <f t="shared" si="690"/>
        <v>0.966377440347082</v>
      </c>
      <c r="AG2758" s="34">
        <f t="shared" si="691"/>
        <v>1.27833572453372</v>
      </c>
      <c r="AH2758" s="34">
        <v>2460</v>
      </c>
      <c r="AI2758" s="34">
        <v>0</v>
      </c>
      <c r="AJ2758" s="35">
        <v>5700</v>
      </c>
      <c r="AK2758" s="35">
        <v>226</v>
      </c>
      <c r="AL2758" s="35">
        <v>165</v>
      </c>
      <c r="AM2758" s="34">
        <v>0.25</v>
      </c>
      <c r="AN2758" s="34">
        <f t="shared" si="692"/>
        <v>58.0833333333333</v>
      </c>
      <c r="AO2758" s="35">
        <v>60</v>
      </c>
      <c r="AP2758" s="35">
        <v>60</v>
      </c>
      <c r="AQ2758" t="s">
        <v>82</v>
      </c>
      <c r="AR2758">
        <v>12</v>
      </c>
      <c r="AS2758" s="34">
        <v>0.033333333333333</v>
      </c>
      <c r="AT2758" t="s">
        <v>83</v>
      </c>
      <c r="AU2758" s="35">
        <f t="shared" si="686"/>
        <v>0</v>
      </c>
      <c r="AV2758" s="35">
        <f t="shared" si="693"/>
        <v>0</v>
      </c>
      <c r="AW2758" s="35">
        <f t="shared" si="694"/>
        <v>1.27833572453372</v>
      </c>
      <c r="AX2758" s="35">
        <f t="shared" si="695"/>
        <v>0.568149210903874</v>
      </c>
      <c r="AY2758" s="35">
        <f t="shared" si="696"/>
        <v>0</v>
      </c>
      <c r="AZ2758" s="35">
        <f t="shared" si="697"/>
        <v>0</v>
      </c>
      <c r="BA2758" s="27" t="str">
        <f t="shared" si="698"/>
        <v>3</v>
      </c>
      <c r="BB2758" s="34">
        <v>0.00054</v>
      </c>
      <c r="BC2758" s="34">
        <f t="shared" si="699"/>
        <v>0</v>
      </c>
      <c r="BD2758" s="34" t="e">
        <f t="shared" si="700"/>
        <v>#REF!</v>
      </c>
      <c r="BE2758" s="34">
        <v>0.033</v>
      </c>
      <c r="BF2758" s="34">
        <f t="shared" si="687"/>
        <v>0</v>
      </c>
      <c r="BG2758" s="34" t="e">
        <f t="shared" si="701"/>
        <v>#REF!</v>
      </c>
      <c r="BH2758" t="str">
        <f>IF(AT2758="UDARA","U","N")&amp;LEFT($C$4,2)&amp;MID($C$4,4,2)&amp;LEFT(A2758,3)&amp;MID(E2758,2,2)&amp;VLOOKUP(E2758,Acuan_Reference!C:L,10,0)</f>
        <v>N1501JAK71S6</v>
      </c>
      <c r="BI2758" t="s">
        <v>84</v>
      </c>
      <c r="BJ2758" t="s">
        <v>119</v>
      </c>
      <c r="BK2758" t="s">
        <v>86</v>
      </c>
      <c r="BL2758" t="s">
        <v>87</v>
      </c>
    </row>
    <row r="2759" hidden="1" spans="1:64">
      <c r="A2759" t="s">
        <v>96</v>
      </c>
      <c r="B2759" t="s">
        <v>75</v>
      </c>
      <c r="C2759" t="s">
        <v>76</v>
      </c>
      <c r="D2759" t="s">
        <v>115</v>
      </c>
      <c r="E2759" t="s">
        <v>322</v>
      </c>
      <c r="F2759" t="s">
        <v>323</v>
      </c>
      <c r="G2759" t="s">
        <v>118</v>
      </c>
      <c r="H2759" t="s">
        <v>81</v>
      </c>
      <c r="I2759" s="34">
        <v>6460</v>
      </c>
      <c r="J2759" s="35">
        <v>282</v>
      </c>
      <c r="K2759" s="35">
        <v>190</v>
      </c>
      <c r="L2759" s="35">
        <v>17</v>
      </c>
      <c r="M2759" s="35">
        <v>36</v>
      </c>
      <c r="N2759" s="35">
        <v>88</v>
      </c>
      <c r="O2759" s="35">
        <v>84</v>
      </c>
      <c r="P2759" s="35">
        <v>97</v>
      </c>
      <c r="Q2759" s="35">
        <v>-14</v>
      </c>
      <c r="R2759" s="35">
        <v>119</v>
      </c>
      <c r="S2759" s="35">
        <v>77</v>
      </c>
      <c r="T2759" s="35">
        <v>138</v>
      </c>
      <c r="U2759" s="35">
        <v>174</v>
      </c>
      <c r="V2759" s="34">
        <v>129.66666666667</v>
      </c>
      <c r="W2759" s="34">
        <f t="shared" si="688"/>
        <v>131</v>
      </c>
      <c r="X2759" s="35">
        <v>16</v>
      </c>
      <c r="Y2759" s="35">
        <v>0</v>
      </c>
      <c r="Z2759" s="35">
        <v>0</v>
      </c>
      <c r="AA2759" s="34">
        <v>194</v>
      </c>
      <c r="AB2759" s="34">
        <v>0</v>
      </c>
      <c r="AC2759" s="34">
        <v>0</v>
      </c>
      <c r="AD2759" s="34">
        <v>60</v>
      </c>
      <c r="AE2759" s="34">
        <f t="shared" si="689"/>
        <v>254</v>
      </c>
      <c r="AF2759" s="34">
        <f t="shared" si="690"/>
        <v>1.95886889460149</v>
      </c>
      <c r="AG2759" s="34">
        <f t="shared" si="691"/>
        <v>1.48091603053435</v>
      </c>
      <c r="AH2759" s="34">
        <v>2460</v>
      </c>
      <c r="AI2759" s="34">
        <v>0</v>
      </c>
      <c r="AJ2759" s="35">
        <v>5700</v>
      </c>
      <c r="AK2759" s="35">
        <v>65</v>
      </c>
      <c r="AL2759" s="35">
        <v>81</v>
      </c>
      <c r="AM2759" s="34">
        <v>1.2</v>
      </c>
      <c r="AN2759" s="34">
        <f t="shared" si="692"/>
        <v>157.2</v>
      </c>
      <c r="AO2759" s="35">
        <v>60</v>
      </c>
      <c r="AP2759" s="35">
        <v>60</v>
      </c>
      <c r="AQ2759" t="s">
        <v>82</v>
      </c>
      <c r="AR2759">
        <v>2</v>
      </c>
      <c r="AS2759" s="34">
        <v>0.2</v>
      </c>
      <c r="AT2759" t="s">
        <v>83</v>
      </c>
      <c r="AU2759" s="35">
        <f t="shared" ref="AU2759:AU2822" si="702">IF(OR(H2759="PINDAH DISTRIBUTOR",H2759="PESTA NO BUFFER",H2759="PESTA"),0,IF(AL2759+AN2759&lt;AE2759,0,IF((0.75*((AL2759+AN2759)-AE2759))&lt;0,0,0.75*((AL2759+AN2759)-AE2759))))</f>
        <v>0</v>
      </c>
      <c r="AV2759" s="35">
        <f t="shared" si="693"/>
        <v>0</v>
      </c>
      <c r="AW2759" s="35">
        <f t="shared" si="694"/>
        <v>1.93893129770992</v>
      </c>
      <c r="AX2759" s="35">
        <f t="shared" si="695"/>
        <v>1.3206106870229</v>
      </c>
      <c r="AY2759" s="35">
        <f t="shared" si="696"/>
        <v>0</v>
      </c>
      <c r="AZ2759" s="35">
        <f t="shared" si="697"/>
        <v>0</v>
      </c>
      <c r="BA2759" s="27" t="str">
        <f t="shared" si="698"/>
        <v>3</v>
      </c>
      <c r="BB2759" s="34">
        <v>0.00054</v>
      </c>
      <c r="BC2759" s="34">
        <f t="shared" si="699"/>
        <v>0</v>
      </c>
      <c r="BD2759" s="34" t="e">
        <f t="shared" si="700"/>
        <v>#REF!</v>
      </c>
      <c r="BE2759" s="34">
        <v>0.033</v>
      </c>
      <c r="BF2759" s="34">
        <f t="shared" ref="BF2759:BF2822" si="703">BE2759*AY2759</f>
        <v>0</v>
      </c>
      <c r="BG2759" s="34" t="e">
        <f t="shared" si="701"/>
        <v>#REF!</v>
      </c>
      <c r="BH2759" t="str">
        <f>IF(AT2759="UDARA","U","N")&amp;LEFT($C$4,2)&amp;MID($C$4,4,2)&amp;LEFT(A2759,3)&amp;MID(E2759,2,2)&amp;VLOOKUP(E2759,Acuan_Reference!C:L,10,0)</f>
        <v>N1501JBI71S6</v>
      </c>
      <c r="BI2759" t="s">
        <v>84</v>
      </c>
      <c r="BJ2759" t="s">
        <v>119</v>
      </c>
      <c r="BK2759" t="s">
        <v>86</v>
      </c>
      <c r="BL2759" t="s">
        <v>87</v>
      </c>
    </row>
    <row r="2760" hidden="1" spans="1:64">
      <c r="A2760" t="s">
        <v>97</v>
      </c>
      <c r="B2760" t="s">
        <v>75</v>
      </c>
      <c r="C2760" t="s">
        <v>76</v>
      </c>
      <c r="D2760" t="s">
        <v>115</v>
      </c>
      <c r="E2760" t="s">
        <v>322</v>
      </c>
      <c r="F2760" t="s">
        <v>323</v>
      </c>
      <c r="G2760" t="s">
        <v>118</v>
      </c>
      <c r="H2760" t="s">
        <v>81</v>
      </c>
      <c r="I2760" s="34">
        <v>6460</v>
      </c>
      <c r="J2760" s="35">
        <v>1360</v>
      </c>
      <c r="K2760" s="35">
        <v>1159</v>
      </c>
      <c r="L2760" s="35">
        <v>1004</v>
      </c>
      <c r="M2760" s="35">
        <v>865</v>
      </c>
      <c r="N2760" s="35">
        <v>756</v>
      </c>
      <c r="O2760" s="35">
        <v>1447</v>
      </c>
      <c r="P2760" s="35">
        <v>1377</v>
      </c>
      <c r="Q2760" s="35">
        <v>687</v>
      </c>
      <c r="R2760" s="35">
        <v>882</v>
      </c>
      <c r="S2760" s="35">
        <v>962</v>
      </c>
      <c r="T2760" s="35">
        <v>457</v>
      </c>
      <c r="U2760" s="35">
        <v>743</v>
      </c>
      <c r="V2760" s="34">
        <v>720.66666666667</v>
      </c>
      <c r="W2760" s="34">
        <f t="shared" si="688"/>
        <v>585.666666666667</v>
      </c>
      <c r="X2760" s="35">
        <v>217</v>
      </c>
      <c r="Y2760" s="35">
        <v>0</v>
      </c>
      <c r="Z2760" s="35">
        <v>9</v>
      </c>
      <c r="AA2760" s="34">
        <v>304</v>
      </c>
      <c r="AB2760" s="34">
        <v>0</v>
      </c>
      <c r="AC2760" s="34">
        <v>0</v>
      </c>
      <c r="AD2760" s="34">
        <v>0</v>
      </c>
      <c r="AE2760" s="34">
        <f t="shared" si="689"/>
        <v>313</v>
      </c>
      <c r="AF2760" s="34">
        <f t="shared" si="690"/>
        <v>0.434320074005548</v>
      </c>
      <c r="AG2760" s="34">
        <f t="shared" si="691"/>
        <v>0.534433693796244</v>
      </c>
      <c r="AH2760" s="34">
        <v>2460</v>
      </c>
      <c r="AI2760" s="34">
        <v>0</v>
      </c>
      <c r="AJ2760" s="35">
        <v>5700</v>
      </c>
      <c r="AK2760" s="35">
        <v>890</v>
      </c>
      <c r="AL2760" s="35">
        <v>557</v>
      </c>
      <c r="AM2760" s="34">
        <v>0.5</v>
      </c>
      <c r="AN2760" s="34">
        <f t="shared" si="692"/>
        <v>292.833333333333</v>
      </c>
      <c r="AO2760" s="35">
        <v>60</v>
      </c>
      <c r="AP2760" s="35">
        <v>60</v>
      </c>
      <c r="AQ2760" t="s">
        <v>82</v>
      </c>
      <c r="AR2760">
        <v>20</v>
      </c>
      <c r="AS2760" s="34">
        <v>0.033333333333333</v>
      </c>
      <c r="AT2760" t="s">
        <v>83</v>
      </c>
      <c r="AU2760" s="35">
        <f t="shared" si="702"/>
        <v>402.625</v>
      </c>
      <c r="AV2760" s="35">
        <f t="shared" si="693"/>
        <v>420</v>
      </c>
      <c r="AW2760" s="35">
        <f t="shared" si="694"/>
        <v>1.25156516789983</v>
      </c>
      <c r="AX2760" s="35">
        <f t="shared" si="695"/>
        <v>0.300512236767217</v>
      </c>
      <c r="AY2760" s="35">
        <f t="shared" si="696"/>
        <v>420</v>
      </c>
      <c r="AZ2760" s="35">
        <f t="shared" si="697"/>
        <v>420</v>
      </c>
      <c r="BA2760" s="27" t="str">
        <f t="shared" si="698"/>
        <v>2</v>
      </c>
      <c r="BB2760" s="34">
        <v>0.00054</v>
      </c>
      <c r="BC2760" s="34">
        <f t="shared" si="699"/>
        <v>0.2268</v>
      </c>
      <c r="BD2760" s="34" t="e">
        <f t="shared" si="700"/>
        <v>#REF!</v>
      </c>
      <c r="BE2760" s="34">
        <v>0.033</v>
      </c>
      <c r="BF2760" s="34">
        <f t="shared" si="703"/>
        <v>13.86</v>
      </c>
      <c r="BG2760" s="34" t="e">
        <f t="shared" si="701"/>
        <v>#REF!</v>
      </c>
      <c r="BH2760" t="str">
        <f>IF(AT2760="UDARA","U","N")&amp;LEFT($C$4,2)&amp;MID($C$4,4,2)&amp;LEFT(A2760,3)&amp;MID(E2760,2,2)&amp;VLOOKUP(E2760,Acuan_Reference!C:L,10,0)</f>
        <v>N1501JKT71S6</v>
      </c>
      <c r="BI2760" t="s">
        <v>84</v>
      </c>
      <c r="BJ2760" t="s">
        <v>119</v>
      </c>
      <c r="BK2760" t="s">
        <v>86</v>
      </c>
      <c r="BL2760" t="s">
        <v>87</v>
      </c>
    </row>
    <row r="2761" hidden="1" spans="1:64">
      <c r="A2761" t="s">
        <v>98</v>
      </c>
      <c r="B2761" t="s">
        <v>75</v>
      </c>
      <c r="C2761" t="s">
        <v>76</v>
      </c>
      <c r="D2761" t="s">
        <v>115</v>
      </c>
      <c r="E2761" t="s">
        <v>322</v>
      </c>
      <c r="F2761" t="s">
        <v>323</v>
      </c>
      <c r="G2761" t="s">
        <v>118</v>
      </c>
      <c r="H2761" t="s">
        <v>81</v>
      </c>
      <c r="I2761" s="34">
        <v>6460</v>
      </c>
      <c r="J2761" s="35">
        <v>449</v>
      </c>
      <c r="K2761" s="35">
        <v>377</v>
      </c>
      <c r="L2761" s="35">
        <v>375</v>
      </c>
      <c r="M2761" s="35">
        <v>303</v>
      </c>
      <c r="N2761" s="35">
        <v>328</v>
      </c>
      <c r="O2761" s="35">
        <v>356</v>
      </c>
      <c r="P2761" s="35">
        <v>373</v>
      </c>
      <c r="Q2761" s="35">
        <v>38</v>
      </c>
      <c r="R2761" s="35">
        <v>392</v>
      </c>
      <c r="S2761" s="35">
        <v>567</v>
      </c>
      <c r="T2761" s="35">
        <v>433</v>
      </c>
      <c r="U2761" s="35">
        <v>517</v>
      </c>
      <c r="V2761" s="34">
        <v>505.66666666667</v>
      </c>
      <c r="W2761" s="34">
        <f t="shared" si="688"/>
        <v>429</v>
      </c>
      <c r="X2761" s="35">
        <v>170</v>
      </c>
      <c r="Y2761" s="35">
        <v>0</v>
      </c>
      <c r="Z2761" s="35">
        <v>0</v>
      </c>
      <c r="AA2761" s="34">
        <v>513</v>
      </c>
      <c r="AB2761" s="34">
        <v>0</v>
      </c>
      <c r="AC2761" s="34">
        <v>0</v>
      </c>
      <c r="AD2761" s="34">
        <v>180</v>
      </c>
      <c r="AE2761" s="34">
        <f t="shared" si="689"/>
        <v>693</v>
      </c>
      <c r="AF2761" s="34">
        <f t="shared" si="690"/>
        <v>1.37046802900461</v>
      </c>
      <c r="AG2761" s="34">
        <f t="shared" si="691"/>
        <v>1.1958041958042</v>
      </c>
      <c r="AH2761" s="34">
        <v>2460</v>
      </c>
      <c r="AI2761" s="34">
        <v>0</v>
      </c>
      <c r="AJ2761" s="35">
        <v>5700</v>
      </c>
      <c r="AK2761" s="35">
        <v>351</v>
      </c>
      <c r="AL2761" s="35">
        <v>337</v>
      </c>
      <c r="AM2761" s="34">
        <v>0.9</v>
      </c>
      <c r="AN2761" s="34">
        <f t="shared" si="692"/>
        <v>386.1</v>
      </c>
      <c r="AO2761" s="35">
        <v>60</v>
      </c>
      <c r="AP2761" s="35">
        <v>60</v>
      </c>
      <c r="AQ2761" t="s">
        <v>82</v>
      </c>
      <c r="AR2761">
        <v>4</v>
      </c>
      <c r="AS2761" s="34">
        <v>0.1</v>
      </c>
      <c r="AT2761" t="s">
        <v>83</v>
      </c>
      <c r="AU2761" s="35">
        <f t="shared" si="702"/>
        <v>22.575</v>
      </c>
      <c r="AV2761" s="35">
        <f t="shared" si="693"/>
        <v>60</v>
      </c>
      <c r="AW2761" s="35">
        <f t="shared" si="694"/>
        <v>1.75524475524476</v>
      </c>
      <c r="AX2761" s="35">
        <f t="shared" si="695"/>
        <v>0.96969696969697</v>
      </c>
      <c r="AY2761" s="35">
        <f t="shared" si="696"/>
        <v>60</v>
      </c>
      <c r="AZ2761" s="35">
        <f t="shared" si="697"/>
        <v>60</v>
      </c>
      <c r="BA2761" s="27" t="str">
        <f t="shared" si="698"/>
        <v>3</v>
      </c>
      <c r="BB2761" s="34">
        <v>0.00054</v>
      </c>
      <c r="BC2761" s="34">
        <f t="shared" si="699"/>
        <v>0.0324</v>
      </c>
      <c r="BD2761" s="34" t="e">
        <f t="shared" si="700"/>
        <v>#REF!</v>
      </c>
      <c r="BE2761" s="34">
        <v>0.033</v>
      </c>
      <c r="BF2761" s="34">
        <f t="shared" si="703"/>
        <v>1.98</v>
      </c>
      <c r="BG2761" s="34" t="e">
        <f t="shared" si="701"/>
        <v>#REF!</v>
      </c>
      <c r="BH2761" t="str">
        <f>IF(AT2761="UDARA","U","N")&amp;LEFT($C$4,2)&amp;MID($C$4,4,2)&amp;LEFT(A2761,3)&amp;MID(E2761,2,2)&amp;VLOOKUP(E2761,Acuan_Reference!C:L,10,0)</f>
        <v>N1501JMR71S6</v>
      </c>
      <c r="BI2761" t="s">
        <v>84</v>
      </c>
      <c r="BJ2761" t="s">
        <v>119</v>
      </c>
      <c r="BK2761" t="s">
        <v>86</v>
      </c>
      <c r="BL2761" t="s">
        <v>87</v>
      </c>
    </row>
    <row r="2762" hidden="1" spans="1:64">
      <c r="A2762" t="s">
        <v>99</v>
      </c>
      <c r="B2762" t="s">
        <v>75</v>
      </c>
      <c r="C2762" t="s">
        <v>76</v>
      </c>
      <c r="D2762" t="s">
        <v>115</v>
      </c>
      <c r="E2762" t="s">
        <v>322</v>
      </c>
      <c r="F2762" t="s">
        <v>323</v>
      </c>
      <c r="G2762" t="s">
        <v>118</v>
      </c>
      <c r="H2762" t="s">
        <v>81</v>
      </c>
      <c r="I2762" s="34">
        <v>6460</v>
      </c>
      <c r="J2762" s="35">
        <v>337</v>
      </c>
      <c r="K2762" s="35">
        <v>226</v>
      </c>
      <c r="L2762" s="35">
        <v>225</v>
      </c>
      <c r="M2762" s="35">
        <v>133</v>
      </c>
      <c r="N2762" s="35">
        <v>563</v>
      </c>
      <c r="O2762" s="35">
        <v>285</v>
      </c>
      <c r="P2762" s="35">
        <v>205</v>
      </c>
      <c r="Q2762" s="35">
        <v>319</v>
      </c>
      <c r="R2762" s="35">
        <v>-657</v>
      </c>
      <c r="S2762" s="35">
        <v>171</v>
      </c>
      <c r="T2762" s="35">
        <v>60</v>
      </c>
      <c r="U2762" s="35">
        <v>35</v>
      </c>
      <c r="V2762" s="34">
        <v>88.666666666667</v>
      </c>
      <c r="W2762" s="34">
        <f t="shared" si="688"/>
        <v>31.6666666666667</v>
      </c>
      <c r="X2762" s="35">
        <v>62</v>
      </c>
      <c r="Y2762" s="35">
        <v>0</v>
      </c>
      <c r="Z2762" s="35">
        <v>0</v>
      </c>
      <c r="AA2762" s="34">
        <v>7</v>
      </c>
      <c r="AB2762" s="34">
        <v>0</v>
      </c>
      <c r="AC2762" s="34">
        <v>0</v>
      </c>
      <c r="AD2762" s="34">
        <v>60</v>
      </c>
      <c r="AE2762" s="34">
        <f t="shared" si="689"/>
        <v>67</v>
      </c>
      <c r="AF2762" s="34">
        <f t="shared" si="690"/>
        <v>0.755639097744358</v>
      </c>
      <c r="AG2762" s="34">
        <f t="shared" si="691"/>
        <v>0.221052631578947</v>
      </c>
      <c r="AH2762" s="34">
        <v>2460</v>
      </c>
      <c r="AI2762" s="34">
        <v>0</v>
      </c>
      <c r="AJ2762" s="35">
        <v>5700</v>
      </c>
      <c r="AK2762" s="35">
        <v>0</v>
      </c>
      <c r="AL2762" s="35">
        <v>0</v>
      </c>
      <c r="AM2762" s="34">
        <v>1.1</v>
      </c>
      <c r="AN2762" s="34">
        <f t="shared" si="692"/>
        <v>34.8333333333333</v>
      </c>
      <c r="AO2762" s="35">
        <v>60</v>
      </c>
      <c r="AP2762" s="35">
        <v>60</v>
      </c>
      <c r="AQ2762" t="s">
        <v>82</v>
      </c>
      <c r="AR2762">
        <v>4</v>
      </c>
      <c r="AS2762" s="34">
        <v>0.33333333333333</v>
      </c>
      <c r="AT2762" t="s">
        <v>83</v>
      </c>
      <c r="AU2762" s="35">
        <f t="shared" si="702"/>
        <v>0</v>
      </c>
      <c r="AV2762" s="35">
        <f t="shared" si="693"/>
        <v>0</v>
      </c>
      <c r="AW2762" s="35">
        <f t="shared" si="694"/>
        <v>2.11578947368421</v>
      </c>
      <c r="AX2762" s="35">
        <f t="shared" si="695"/>
        <v>2.11578947368421</v>
      </c>
      <c r="AY2762" s="35">
        <f t="shared" si="696"/>
        <v>0</v>
      </c>
      <c r="AZ2762" s="35">
        <f t="shared" si="697"/>
        <v>0</v>
      </c>
      <c r="BA2762" s="27" t="str">
        <f t="shared" si="698"/>
        <v>2</v>
      </c>
      <c r="BB2762" s="34">
        <v>0.00054</v>
      </c>
      <c r="BC2762" s="34">
        <f t="shared" si="699"/>
        <v>0</v>
      </c>
      <c r="BD2762" s="34" t="e">
        <f t="shared" si="700"/>
        <v>#REF!</v>
      </c>
      <c r="BE2762" s="34">
        <v>0.033</v>
      </c>
      <c r="BF2762" s="34">
        <f t="shared" si="703"/>
        <v>0</v>
      </c>
      <c r="BG2762" s="34" t="e">
        <f t="shared" si="701"/>
        <v>#REF!</v>
      </c>
      <c r="BH2762" t="str">
        <f>IF(AT2762="UDARA","U","N")&amp;LEFT($C$4,2)&amp;MID($C$4,4,2)&amp;LEFT(A2762,3)&amp;MID(E2762,2,2)&amp;VLOOKUP(E2762,Acuan_Reference!C:L,10,0)</f>
        <v>N1501MDN71S6</v>
      </c>
      <c r="BI2762" t="s">
        <v>84</v>
      </c>
      <c r="BJ2762" t="s">
        <v>119</v>
      </c>
      <c r="BK2762" t="s">
        <v>86</v>
      </c>
      <c r="BL2762" t="s">
        <v>87</v>
      </c>
    </row>
    <row r="2763" hidden="1" spans="1:64">
      <c r="A2763" t="s">
        <v>100</v>
      </c>
      <c r="B2763" t="s">
        <v>75</v>
      </c>
      <c r="C2763" t="s">
        <v>76</v>
      </c>
      <c r="D2763" t="s">
        <v>115</v>
      </c>
      <c r="E2763" t="s">
        <v>322</v>
      </c>
      <c r="F2763" t="s">
        <v>323</v>
      </c>
      <c r="G2763" t="s">
        <v>118</v>
      </c>
      <c r="H2763" t="s">
        <v>81</v>
      </c>
      <c r="I2763" s="34">
        <v>6460</v>
      </c>
      <c r="J2763" s="35">
        <v>380</v>
      </c>
      <c r="K2763" s="35">
        <v>60</v>
      </c>
      <c r="L2763" s="35">
        <v>20</v>
      </c>
      <c r="M2763" s="35">
        <v>10</v>
      </c>
      <c r="N2763" s="35">
        <v>5</v>
      </c>
      <c r="O2763" s="35">
        <v>1</v>
      </c>
      <c r="P2763" s="35">
        <v>17</v>
      </c>
      <c r="Q2763" s="35">
        <v>-59</v>
      </c>
      <c r="R2763" s="35">
        <v>-134</v>
      </c>
      <c r="S2763" s="35">
        <v>-121</v>
      </c>
      <c r="T2763" s="35">
        <v>-43</v>
      </c>
      <c r="U2763" s="35">
        <v>-2</v>
      </c>
      <c r="V2763" s="34">
        <v>-55.333333333333</v>
      </c>
      <c r="W2763" s="34">
        <f t="shared" si="688"/>
        <v>-15</v>
      </c>
      <c r="X2763" s="35">
        <v>0</v>
      </c>
      <c r="Y2763" s="35">
        <v>0</v>
      </c>
      <c r="Z2763" s="35">
        <v>0</v>
      </c>
      <c r="AA2763" s="34">
        <v>645</v>
      </c>
      <c r="AB2763" s="34">
        <v>0</v>
      </c>
      <c r="AC2763" s="34">
        <v>0</v>
      </c>
      <c r="AD2763" s="34">
        <v>0</v>
      </c>
      <c r="AE2763" s="34">
        <f t="shared" si="689"/>
        <v>645</v>
      </c>
      <c r="AF2763" s="34">
        <f t="shared" si="690"/>
        <v>9999</v>
      </c>
      <c r="AG2763" s="34">
        <f t="shared" si="691"/>
        <v>9999</v>
      </c>
      <c r="AH2763" s="34">
        <v>2460</v>
      </c>
      <c r="AI2763" s="34">
        <v>0</v>
      </c>
      <c r="AJ2763" s="35">
        <v>5700</v>
      </c>
      <c r="AK2763" s="35">
        <v>123</v>
      </c>
      <c r="AL2763" s="35">
        <v>0</v>
      </c>
      <c r="AM2763" s="34">
        <v>1.5</v>
      </c>
      <c r="AN2763" s="34">
        <f t="shared" si="692"/>
        <v>0</v>
      </c>
      <c r="AO2763" s="35">
        <v>60</v>
      </c>
      <c r="AP2763" s="35">
        <v>60</v>
      </c>
      <c r="AQ2763" t="s">
        <v>82</v>
      </c>
      <c r="AR2763">
        <v>2</v>
      </c>
      <c r="AS2763" s="34">
        <v>0.76666666666667</v>
      </c>
      <c r="AT2763" t="s">
        <v>83</v>
      </c>
      <c r="AU2763" s="35">
        <f t="shared" si="702"/>
        <v>0</v>
      </c>
      <c r="AV2763" s="35">
        <f t="shared" si="693"/>
        <v>0</v>
      </c>
      <c r="AW2763" s="35">
        <f t="shared" si="694"/>
        <v>9999</v>
      </c>
      <c r="AX2763" s="35">
        <f t="shared" si="695"/>
        <v>9999</v>
      </c>
      <c r="AY2763" s="35">
        <f t="shared" si="696"/>
        <v>0</v>
      </c>
      <c r="AZ2763" s="35">
        <f t="shared" si="697"/>
        <v>0</v>
      </c>
      <c r="BA2763" s="27" t="str">
        <f t="shared" si="698"/>
        <v>Kelipatan Kirim/Master box &gt; 3x FC+index</v>
      </c>
      <c r="BB2763" s="34">
        <v>0.00054</v>
      </c>
      <c r="BC2763" s="34">
        <f t="shared" si="699"/>
        <v>0</v>
      </c>
      <c r="BD2763" s="34" t="e">
        <f t="shared" si="700"/>
        <v>#REF!</v>
      </c>
      <c r="BE2763" s="34">
        <v>0.033</v>
      </c>
      <c r="BF2763" s="34">
        <f t="shared" si="703"/>
        <v>0</v>
      </c>
      <c r="BG2763" s="34" t="e">
        <f t="shared" si="701"/>
        <v>#REF!</v>
      </c>
      <c r="BH2763" t="str">
        <f>IF(AT2763="UDARA","U","N")&amp;LEFT($C$4,2)&amp;MID($C$4,4,2)&amp;LEFT(A2763,3)&amp;MID(E2763,2,2)&amp;VLOOKUP(E2763,Acuan_Reference!C:L,10,0)</f>
        <v>N1501MDO71S6</v>
      </c>
      <c r="BI2763" t="s">
        <v>84</v>
      </c>
      <c r="BJ2763" t="s">
        <v>119</v>
      </c>
      <c r="BK2763" t="s">
        <v>86</v>
      </c>
      <c r="BL2763" t="s">
        <v>87</v>
      </c>
    </row>
    <row r="2764" hidden="1" spans="1:64">
      <c r="A2764" t="s">
        <v>101</v>
      </c>
      <c r="B2764" t="s">
        <v>75</v>
      </c>
      <c r="C2764" t="s">
        <v>76</v>
      </c>
      <c r="D2764" t="s">
        <v>115</v>
      </c>
      <c r="E2764" t="s">
        <v>322</v>
      </c>
      <c r="F2764" t="s">
        <v>323</v>
      </c>
      <c r="G2764" t="s">
        <v>118</v>
      </c>
      <c r="H2764" t="s">
        <v>81</v>
      </c>
      <c r="I2764" s="34">
        <v>6460</v>
      </c>
      <c r="J2764" s="35">
        <v>837</v>
      </c>
      <c r="K2764" s="35">
        <v>322</v>
      </c>
      <c r="L2764" s="35">
        <v>513</v>
      </c>
      <c r="M2764" s="35">
        <v>572</v>
      </c>
      <c r="N2764" s="35">
        <v>1043</v>
      </c>
      <c r="O2764" s="35">
        <v>579</v>
      </c>
      <c r="P2764" s="35">
        <v>559</v>
      </c>
      <c r="Q2764" s="35">
        <v>441</v>
      </c>
      <c r="R2764" s="35">
        <v>-188</v>
      </c>
      <c r="S2764" s="35">
        <v>761</v>
      </c>
      <c r="T2764" s="35">
        <v>555</v>
      </c>
      <c r="U2764" s="35">
        <v>684</v>
      </c>
      <c r="V2764" s="34">
        <v>666.66666666667</v>
      </c>
      <c r="W2764" s="34">
        <f t="shared" si="688"/>
        <v>504</v>
      </c>
      <c r="X2764" s="35">
        <v>15</v>
      </c>
      <c r="Y2764" s="35">
        <v>0</v>
      </c>
      <c r="Z2764" s="35">
        <v>0</v>
      </c>
      <c r="AA2764" s="34">
        <v>351</v>
      </c>
      <c r="AB2764" s="34">
        <v>0</v>
      </c>
      <c r="AC2764" s="34">
        <v>120</v>
      </c>
      <c r="AD2764" s="34">
        <v>360</v>
      </c>
      <c r="AE2764" s="34">
        <f t="shared" si="689"/>
        <v>831</v>
      </c>
      <c r="AF2764" s="34">
        <f t="shared" si="690"/>
        <v>1.24649999999999</v>
      </c>
      <c r="AG2764" s="34">
        <f t="shared" si="691"/>
        <v>0.93452380952381</v>
      </c>
      <c r="AH2764" s="34">
        <v>2460</v>
      </c>
      <c r="AI2764" s="34">
        <v>0</v>
      </c>
      <c r="AJ2764" s="35">
        <v>5700</v>
      </c>
      <c r="AK2764" s="35">
        <v>357</v>
      </c>
      <c r="AL2764" s="35">
        <v>273</v>
      </c>
      <c r="AM2764" s="34">
        <v>1.3</v>
      </c>
      <c r="AN2764" s="34">
        <f t="shared" si="692"/>
        <v>655.2</v>
      </c>
      <c r="AO2764" s="35">
        <v>60</v>
      </c>
      <c r="AP2764" s="35">
        <v>60</v>
      </c>
      <c r="AQ2764" t="s">
        <v>82</v>
      </c>
      <c r="AR2764">
        <v>4</v>
      </c>
      <c r="AS2764" s="34">
        <v>0.5</v>
      </c>
      <c r="AT2764" t="s">
        <v>83</v>
      </c>
      <c r="AU2764" s="35">
        <f t="shared" si="702"/>
        <v>72.9</v>
      </c>
      <c r="AV2764" s="35">
        <f t="shared" si="693"/>
        <v>120</v>
      </c>
      <c r="AW2764" s="35">
        <f t="shared" si="694"/>
        <v>1.88690476190476</v>
      </c>
      <c r="AX2764" s="35">
        <f t="shared" si="695"/>
        <v>1.3452380952381</v>
      </c>
      <c r="AY2764" s="35">
        <f t="shared" si="696"/>
        <v>120</v>
      </c>
      <c r="AZ2764" s="35">
        <f t="shared" si="697"/>
        <v>120</v>
      </c>
      <c r="BA2764" s="27" t="str">
        <f t="shared" si="698"/>
        <v>2</v>
      </c>
      <c r="BB2764" s="34">
        <v>0.00054</v>
      </c>
      <c r="BC2764" s="34">
        <f t="shared" si="699"/>
        <v>0.0648</v>
      </c>
      <c r="BD2764" s="34" t="e">
        <f t="shared" si="700"/>
        <v>#REF!</v>
      </c>
      <c r="BE2764" s="34">
        <v>0.033</v>
      </c>
      <c r="BF2764" s="34">
        <f t="shared" si="703"/>
        <v>3.96</v>
      </c>
      <c r="BG2764" s="34" t="e">
        <f t="shared" si="701"/>
        <v>#REF!</v>
      </c>
      <c r="BH2764" t="str">
        <f>IF(AT2764="UDARA","U","N")&amp;LEFT($C$4,2)&amp;MID($C$4,4,2)&amp;LEFT(A2764,3)&amp;MID(E2764,2,2)&amp;VLOOKUP(E2764,Acuan_Reference!C:L,10,0)</f>
        <v>N1501MKS71S6</v>
      </c>
      <c r="BI2764" t="s">
        <v>84</v>
      </c>
      <c r="BJ2764" t="s">
        <v>119</v>
      </c>
      <c r="BK2764" t="s">
        <v>86</v>
      </c>
      <c r="BL2764" t="s">
        <v>87</v>
      </c>
    </row>
    <row r="2765" hidden="1" spans="1:64">
      <c r="A2765" t="s">
        <v>102</v>
      </c>
      <c r="B2765" t="s">
        <v>75</v>
      </c>
      <c r="C2765" t="s">
        <v>76</v>
      </c>
      <c r="D2765" t="s">
        <v>115</v>
      </c>
      <c r="E2765" t="s">
        <v>322</v>
      </c>
      <c r="F2765" t="s">
        <v>323</v>
      </c>
      <c r="G2765" t="s">
        <v>118</v>
      </c>
      <c r="H2765" t="s">
        <v>81</v>
      </c>
      <c r="I2765" s="34">
        <v>6460</v>
      </c>
      <c r="J2765" s="35">
        <v>905</v>
      </c>
      <c r="K2765" s="35">
        <v>651</v>
      </c>
      <c r="L2765" s="35">
        <v>853</v>
      </c>
      <c r="M2765" s="35">
        <v>321</v>
      </c>
      <c r="N2765" s="35">
        <v>1600</v>
      </c>
      <c r="O2765" s="35">
        <v>399</v>
      </c>
      <c r="P2765" s="35">
        <v>1115</v>
      </c>
      <c r="Q2765" s="35">
        <v>780</v>
      </c>
      <c r="R2765" s="35">
        <v>-39</v>
      </c>
      <c r="S2765" s="35">
        <v>1247</v>
      </c>
      <c r="T2765" s="35">
        <v>1280</v>
      </c>
      <c r="U2765" s="35">
        <v>706</v>
      </c>
      <c r="V2765" s="34">
        <v>1077.6666666667</v>
      </c>
      <c r="W2765" s="34">
        <f t="shared" si="688"/>
        <v>862.666666666667</v>
      </c>
      <c r="X2765" s="35">
        <v>360</v>
      </c>
      <c r="Y2765" s="35">
        <v>0</v>
      </c>
      <c r="Z2765" s="35">
        <v>0</v>
      </c>
      <c r="AA2765" s="34">
        <v>968</v>
      </c>
      <c r="AB2765" s="34">
        <v>0</v>
      </c>
      <c r="AC2765" s="34">
        <v>0</v>
      </c>
      <c r="AD2765" s="34">
        <v>0</v>
      </c>
      <c r="AE2765" s="34">
        <f t="shared" si="689"/>
        <v>968</v>
      </c>
      <c r="AF2765" s="34">
        <f t="shared" si="690"/>
        <v>0.89823693164241</v>
      </c>
      <c r="AG2765" s="34">
        <f t="shared" si="691"/>
        <v>1.12210200927357</v>
      </c>
      <c r="AH2765" s="34">
        <v>2460</v>
      </c>
      <c r="AI2765" s="34">
        <v>0</v>
      </c>
      <c r="AJ2765" s="35">
        <v>5700</v>
      </c>
      <c r="AK2765" s="35">
        <v>699</v>
      </c>
      <c r="AL2765" s="35">
        <v>602</v>
      </c>
      <c r="AM2765" s="34">
        <v>0.8</v>
      </c>
      <c r="AN2765" s="34">
        <f t="shared" si="692"/>
        <v>690.133333333333</v>
      </c>
      <c r="AO2765" s="35">
        <v>60</v>
      </c>
      <c r="AP2765" s="35">
        <v>60</v>
      </c>
      <c r="AQ2765" t="s">
        <v>82</v>
      </c>
      <c r="AR2765">
        <v>8</v>
      </c>
      <c r="AS2765" s="34">
        <v>0.1</v>
      </c>
      <c r="AT2765" t="s">
        <v>83</v>
      </c>
      <c r="AU2765" s="35">
        <f t="shared" si="702"/>
        <v>243.1</v>
      </c>
      <c r="AV2765" s="35">
        <f t="shared" si="693"/>
        <v>300</v>
      </c>
      <c r="AW2765" s="35">
        <f t="shared" si="694"/>
        <v>1.46986089644513</v>
      </c>
      <c r="AX2765" s="35">
        <f t="shared" si="695"/>
        <v>0.772024729520866</v>
      </c>
      <c r="AY2765" s="35">
        <f t="shared" si="696"/>
        <v>300</v>
      </c>
      <c r="AZ2765" s="35">
        <f t="shared" si="697"/>
        <v>300</v>
      </c>
      <c r="BA2765" s="27" t="str">
        <f t="shared" si="698"/>
        <v>3</v>
      </c>
      <c r="BB2765" s="34">
        <v>0.00054</v>
      </c>
      <c r="BC2765" s="34">
        <f t="shared" si="699"/>
        <v>0.162</v>
      </c>
      <c r="BD2765" s="34" t="e">
        <f t="shared" si="700"/>
        <v>#REF!</v>
      </c>
      <c r="BE2765" s="34">
        <v>0.033</v>
      </c>
      <c r="BF2765" s="34">
        <f t="shared" si="703"/>
        <v>9.9</v>
      </c>
      <c r="BG2765" s="34" t="e">
        <f t="shared" si="701"/>
        <v>#REF!</v>
      </c>
      <c r="BH2765" t="str">
        <f>IF(AT2765="UDARA","U","N")&amp;LEFT($C$4,2)&amp;MID($C$4,4,2)&amp;LEFT(A2765,3)&amp;MID(E2765,2,2)&amp;VLOOKUP(E2765,Acuan_Reference!C:L,10,0)</f>
        <v>N1501MLG71S6</v>
      </c>
      <c r="BI2765" t="s">
        <v>84</v>
      </c>
      <c r="BJ2765" t="s">
        <v>119</v>
      </c>
      <c r="BK2765" t="s">
        <v>86</v>
      </c>
      <c r="BL2765" t="s">
        <v>87</v>
      </c>
    </row>
    <row r="2766" hidden="1" spans="1:64">
      <c r="A2766" t="s">
        <v>103</v>
      </c>
      <c r="B2766" t="s">
        <v>75</v>
      </c>
      <c r="C2766" t="s">
        <v>76</v>
      </c>
      <c r="D2766" t="s">
        <v>115</v>
      </c>
      <c r="E2766" t="s">
        <v>322</v>
      </c>
      <c r="F2766" t="s">
        <v>323</v>
      </c>
      <c r="G2766" t="s">
        <v>118</v>
      </c>
      <c r="H2766" t="s">
        <v>81</v>
      </c>
      <c r="I2766" s="34">
        <v>6460</v>
      </c>
      <c r="J2766" s="35">
        <v>30</v>
      </c>
      <c r="K2766" s="35">
        <v>172</v>
      </c>
      <c r="L2766" s="35">
        <v>37</v>
      </c>
      <c r="M2766" s="35">
        <v>52</v>
      </c>
      <c r="N2766" s="35">
        <v>41</v>
      </c>
      <c r="O2766" s="35">
        <v>105</v>
      </c>
      <c r="P2766" s="35">
        <v>114</v>
      </c>
      <c r="Q2766" s="35">
        <v>198</v>
      </c>
      <c r="R2766" s="35">
        <v>75</v>
      </c>
      <c r="S2766" s="35">
        <v>69</v>
      </c>
      <c r="T2766" s="35">
        <v>73</v>
      </c>
      <c r="U2766" s="35">
        <v>132</v>
      </c>
      <c r="V2766" s="34">
        <v>91.333333333333</v>
      </c>
      <c r="W2766" s="34">
        <f t="shared" si="688"/>
        <v>86</v>
      </c>
      <c r="X2766" s="35">
        <v>48</v>
      </c>
      <c r="Y2766" s="35">
        <v>0</v>
      </c>
      <c r="Z2766" s="35">
        <v>0</v>
      </c>
      <c r="AA2766" s="34">
        <v>189</v>
      </c>
      <c r="AB2766" s="34">
        <v>0</v>
      </c>
      <c r="AC2766" s="34">
        <v>60</v>
      </c>
      <c r="AD2766" s="34">
        <v>0</v>
      </c>
      <c r="AE2766" s="34">
        <f t="shared" si="689"/>
        <v>249</v>
      </c>
      <c r="AF2766" s="34">
        <f t="shared" si="690"/>
        <v>2.72627737226278</v>
      </c>
      <c r="AG2766" s="34">
        <f t="shared" si="691"/>
        <v>2.8953488372093</v>
      </c>
      <c r="AH2766" s="34">
        <v>2460</v>
      </c>
      <c r="AI2766" s="34">
        <v>0</v>
      </c>
      <c r="AJ2766" s="35">
        <v>5700</v>
      </c>
      <c r="AK2766" s="35">
        <v>121</v>
      </c>
      <c r="AL2766" s="35">
        <v>53</v>
      </c>
      <c r="AM2766" s="34">
        <v>1.3</v>
      </c>
      <c r="AN2766" s="34">
        <f t="shared" si="692"/>
        <v>111.8</v>
      </c>
      <c r="AO2766" s="35">
        <v>60</v>
      </c>
      <c r="AP2766" s="35">
        <v>60</v>
      </c>
      <c r="AQ2766" t="s">
        <v>82</v>
      </c>
      <c r="AR2766">
        <v>2</v>
      </c>
      <c r="AS2766" s="34">
        <v>0.36666666666667</v>
      </c>
      <c r="AT2766" t="s">
        <v>83</v>
      </c>
      <c r="AU2766" s="35">
        <f t="shared" si="702"/>
        <v>0</v>
      </c>
      <c r="AV2766" s="35">
        <f t="shared" si="693"/>
        <v>0</v>
      </c>
      <c r="AW2766" s="35">
        <f t="shared" si="694"/>
        <v>2.8953488372093</v>
      </c>
      <c r="AX2766" s="35">
        <f t="shared" si="695"/>
        <v>2.27906976744186</v>
      </c>
      <c r="AY2766" s="35">
        <f t="shared" si="696"/>
        <v>0</v>
      </c>
      <c r="AZ2766" s="35">
        <f t="shared" si="697"/>
        <v>0</v>
      </c>
      <c r="BA2766" s="27" t="str">
        <f t="shared" si="698"/>
        <v>3</v>
      </c>
      <c r="BB2766" s="34">
        <v>0.00054</v>
      </c>
      <c r="BC2766" s="34">
        <f t="shared" si="699"/>
        <v>0</v>
      </c>
      <c r="BD2766" s="34" t="e">
        <f t="shared" si="700"/>
        <v>#REF!</v>
      </c>
      <c r="BE2766" s="34">
        <v>0.033</v>
      </c>
      <c r="BF2766" s="34">
        <f t="shared" si="703"/>
        <v>0</v>
      </c>
      <c r="BG2766" s="34" t="e">
        <f t="shared" si="701"/>
        <v>#REF!</v>
      </c>
      <c r="BH2766" t="str">
        <f>IF(AT2766="UDARA","U","N")&amp;LEFT($C$4,2)&amp;MID($C$4,4,2)&amp;LEFT(A2766,3)&amp;MID(E2766,2,2)&amp;VLOOKUP(E2766,Acuan_Reference!C:L,10,0)</f>
        <v>N1501NAD71S6</v>
      </c>
      <c r="BI2766" t="s">
        <v>84</v>
      </c>
      <c r="BJ2766" t="s">
        <v>119</v>
      </c>
      <c r="BK2766" t="s">
        <v>86</v>
      </c>
      <c r="BL2766" t="s">
        <v>87</v>
      </c>
    </row>
    <row r="2767" hidden="1" spans="1:64">
      <c r="A2767" t="s">
        <v>104</v>
      </c>
      <c r="B2767" t="s">
        <v>75</v>
      </c>
      <c r="C2767" t="s">
        <v>76</v>
      </c>
      <c r="D2767" t="s">
        <v>115</v>
      </c>
      <c r="E2767" t="s">
        <v>322</v>
      </c>
      <c r="F2767" t="s">
        <v>323</v>
      </c>
      <c r="G2767" t="s">
        <v>118</v>
      </c>
      <c r="H2767" t="s">
        <v>81</v>
      </c>
      <c r="I2767" s="34">
        <v>6460</v>
      </c>
      <c r="J2767" s="35">
        <v>146</v>
      </c>
      <c r="K2767" s="35">
        <v>305</v>
      </c>
      <c r="L2767" s="35">
        <v>125</v>
      </c>
      <c r="M2767" s="35">
        <v>242</v>
      </c>
      <c r="N2767" s="35">
        <v>330</v>
      </c>
      <c r="O2767" s="35">
        <v>290</v>
      </c>
      <c r="P2767" s="35">
        <v>195</v>
      </c>
      <c r="Q2767" s="35">
        <v>265</v>
      </c>
      <c r="R2767" s="35">
        <v>130</v>
      </c>
      <c r="S2767" s="35">
        <v>337</v>
      </c>
      <c r="T2767" s="35">
        <v>419</v>
      </c>
      <c r="U2767" s="35">
        <v>420</v>
      </c>
      <c r="V2767" s="34">
        <v>392</v>
      </c>
      <c r="W2767" s="34">
        <f t="shared" si="688"/>
        <v>351.333333333333</v>
      </c>
      <c r="X2767" s="35">
        <v>102</v>
      </c>
      <c r="Y2767" s="35">
        <v>0</v>
      </c>
      <c r="Z2767" s="35">
        <v>0</v>
      </c>
      <c r="AA2767" s="34">
        <v>358</v>
      </c>
      <c r="AB2767" s="34">
        <v>0</v>
      </c>
      <c r="AC2767" s="34">
        <v>0</v>
      </c>
      <c r="AD2767" s="34">
        <v>0</v>
      </c>
      <c r="AE2767" s="34">
        <f t="shared" si="689"/>
        <v>358</v>
      </c>
      <c r="AF2767" s="34">
        <f t="shared" si="690"/>
        <v>0.913265306122449</v>
      </c>
      <c r="AG2767" s="34">
        <f t="shared" si="691"/>
        <v>1.01897533206831</v>
      </c>
      <c r="AH2767" s="34">
        <v>2460</v>
      </c>
      <c r="AI2767" s="34">
        <v>0</v>
      </c>
      <c r="AJ2767" s="35">
        <v>5700</v>
      </c>
      <c r="AK2767" s="35">
        <v>258</v>
      </c>
      <c r="AL2767" s="35">
        <v>215</v>
      </c>
      <c r="AM2767" s="34">
        <v>1</v>
      </c>
      <c r="AN2767" s="34">
        <f t="shared" si="692"/>
        <v>351.333333333333</v>
      </c>
      <c r="AO2767" s="35">
        <v>60</v>
      </c>
      <c r="AP2767" s="35">
        <v>60</v>
      </c>
      <c r="AQ2767" t="s">
        <v>82</v>
      </c>
      <c r="AR2767">
        <v>4</v>
      </c>
      <c r="AS2767" s="34">
        <v>0.26666666666667</v>
      </c>
      <c r="AT2767" t="s">
        <v>83</v>
      </c>
      <c r="AU2767" s="35">
        <f t="shared" si="702"/>
        <v>156.25</v>
      </c>
      <c r="AV2767" s="35">
        <f t="shared" si="693"/>
        <v>180</v>
      </c>
      <c r="AW2767" s="35">
        <f t="shared" si="694"/>
        <v>1.53130929791271</v>
      </c>
      <c r="AX2767" s="35">
        <f t="shared" si="695"/>
        <v>0.919354838709677</v>
      </c>
      <c r="AY2767" s="35">
        <f t="shared" si="696"/>
        <v>180</v>
      </c>
      <c r="AZ2767" s="35">
        <f t="shared" si="697"/>
        <v>180</v>
      </c>
      <c r="BA2767" s="27" t="str">
        <f t="shared" si="698"/>
        <v>2</v>
      </c>
      <c r="BB2767" s="34">
        <v>0.00054</v>
      </c>
      <c r="BC2767" s="34">
        <f t="shared" si="699"/>
        <v>0.0972</v>
      </c>
      <c r="BD2767" s="34" t="e">
        <f t="shared" si="700"/>
        <v>#REF!</v>
      </c>
      <c r="BE2767" s="34">
        <v>0.033</v>
      </c>
      <c r="BF2767" s="34">
        <f t="shared" si="703"/>
        <v>5.94</v>
      </c>
      <c r="BG2767" s="34" t="e">
        <f t="shared" si="701"/>
        <v>#REF!</v>
      </c>
      <c r="BH2767" t="str">
        <f>IF(AT2767="UDARA","U","N")&amp;LEFT($C$4,2)&amp;MID($C$4,4,2)&amp;LEFT(A2767,3)&amp;MID(E2767,2,2)&amp;VLOOKUP(E2767,Acuan_Reference!C:L,10,0)</f>
        <v>N1501PDG71S6</v>
      </c>
      <c r="BI2767" t="s">
        <v>84</v>
      </c>
      <c r="BJ2767" t="s">
        <v>119</v>
      </c>
      <c r="BK2767" t="s">
        <v>86</v>
      </c>
      <c r="BL2767" t="s">
        <v>87</v>
      </c>
    </row>
    <row r="2768" hidden="1" spans="1:64">
      <c r="A2768" t="s">
        <v>105</v>
      </c>
      <c r="B2768" t="s">
        <v>75</v>
      </c>
      <c r="C2768" t="s">
        <v>76</v>
      </c>
      <c r="D2768" t="s">
        <v>115</v>
      </c>
      <c r="E2768" t="s">
        <v>322</v>
      </c>
      <c r="F2768" t="s">
        <v>323</v>
      </c>
      <c r="G2768" t="s">
        <v>118</v>
      </c>
      <c r="H2768" t="s">
        <v>81</v>
      </c>
      <c r="I2768" s="34">
        <v>6460</v>
      </c>
      <c r="J2768" s="35">
        <v>247</v>
      </c>
      <c r="K2768" s="35">
        <v>115</v>
      </c>
      <c r="L2768" s="35">
        <v>103</v>
      </c>
      <c r="M2768" s="35">
        <v>134</v>
      </c>
      <c r="N2768" s="35">
        <v>161</v>
      </c>
      <c r="O2768" s="35">
        <v>202</v>
      </c>
      <c r="P2768" s="35">
        <v>179</v>
      </c>
      <c r="Q2768" s="35">
        <v>90</v>
      </c>
      <c r="R2768" s="35">
        <v>-283</v>
      </c>
      <c r="S2768" s="35">
        <v>208</v>
      </c>
      <c r="T2768" s="35">
        <v>7</v>
      </c>
      <c r="U2768" s="35">
        <v>73</v>
      </c>
      <c r="V2768" s="34">
        <v>96</v>
      </c>
      <c r="W2768" s="34">
        <f t="shared" si="688"/>
        <v>26.6666666666667</v>
      </c>
      <c r="X2768" s="35">
        <v>78</v>
      </c>
      <c r="Y2768" s="35">
        <v>0</v>
      </c>
      <c r="Z2768" s="35">
        <v>0</v>
      </c>
      <c r="AA2768" s="34">
        <v>18</v>
      </c>
      <c r="AB2768" s="34">
        <v>0</v>
      </c>
      <c r="AC2768" s="34">
        <v>0</v>
      </c>
      <c r="AD2768" s="34">
        <v>0</v>
      </c>
      <c r="AE2768" s="34">
        <f t="shared" si="689"/>
        <v>18</v>
      </c>
      <c r="AF2768" s="34">
        <f t="shared" si="690"/>
        <v>0.1875</v>
      </c>
      <c r="AG2768" s="34">
        <f t="shared" si="691"/>
        <v>0.675</v>
      </c>
      <c r="AH2768" s="34">
        <v>2460</v>
      </c>
      <c r="AI2768" s="34">
        <v>0</v>
      </c>
      <c r="AJ2768" s="35">
        <v>5700</v>
      </c>
      <c r="AK2768" s="35">
        <v>6</v>
      </c>
      <c r="AL2768" s="35">
        <v>0</v>
      </c>
      <c r="AM2768" s="34">
        <v>1</v>
      </c>
      <c r="AN2768" s="34">
        <f t="shared" si="692"/>
        <v>26.6666666666667</v>
      </c>
      <c r="AO2768" s="35">
        <v>60</v>
      </c>
      <c r="AP2768" s="35">
        <v>60</v>
      </c>
      <c r="AQ2768" t="s">
        <v>82</v>
      </c>
      <c r="AR2768">
        <v>4</v>
      </c>
      <c r="AS2768" s="34">
        <v>0.26666666666667</v>
      </c>
      <c r="AT2768" t="s">
        <v>83</v>
      </c>
      <c r="AU2768" s="35">
        <f t="shared" si="702"/>
        <v>6.5</v>
      </c>
      <c r="AV2768" s="35">
        <f t="shared" si="693"/>
        <v>60</v>
      </c>
      <c r="AW2768" s="35">
        <f t="shared" si="694"/>
        <v>2.925</v>
      </c>
      <c r="AX2768" s="35">
        <f t="shared" si="695"/>
        <v>2.925</v>
      </c>
      <c r="AY2768" s="35">
        <f t="shared" si="696"/>
        <v>60</v>
      </c>
      <c r="AZ2768" s="35">
        <f t="shared" si="697"/>
        <v>60</v>
      </c>
      <c r="BA2768" s="27" t="str">
        <f t="shared" si="698"/>
        <v>1</v>
      </c>
      <c r="BB2768" s="34">
        <v>0.00054</v>
      </c>
      <c r="BC2768" s="34">
        <f t="shared" si="699"/>
        <v>0.0324</v>
      </c>
      <c r="BD2768" s="34" t="e">
        <f t="shared" si="700"/>
        <v>#REF!</v>
      </c>
      <c r="BE2768" s="34">
        <v>0.033</v>
      </c>
      <c r="BF2768" s="34">
        <f t="shared" si="703"/>
        <v>1.98</v>
      </c>
      <c r="BG2768" s="34" t="e">
        <f t="shared" si="701"/>
        <v>#REF!</v>
      </c>
      <c r="BH2768" t="str">
        <f>IF(AT2768="UDARA","U","N")&amp;LEFT($C$4,2)&amp;MID($C$4,4,2)&amp;LEFT(A2768,3)&amp;MID(E2768,2,2)&amp;VLOOKUP(E2768,Acuan_Reference!C:L,10,0)</f>
        <v>N1501PKB71S6</v>
      </c>
      <c r="BI2768" t="s">
        <v>84</v>
      </c>
      <c r="BJ2768" t="s">
        <v>119</v>
      </c>
      <c r="BK2768" t="s">
        <v>86</v>
      </c>
      <c r="BL2768" t="s">
        <v>87</v>
      </c>
    </row>
    <row r="2769" hidden="1" spans="1:64">
      <c r="A2769" t="s">
        <v>106</v>
      </c>
      <c r="B2769" t="s">
        <v>75</v>
      </c>
      <c r="C2769" t="s">
        <v>76</v>
      </c>
      <c r="D2769" t="s">
        <v>115</v>
      </c>
      <c r="E2769" t="s">
        <v>322</v>
      </c>
      <c r="F2769" t="s">
        <v>323</v>
      </c>
      <c r="G2769" t="s">
        <v>118</v>
      </c>
      <c r="H2769" t="s">
        <v>81</v>
      </c>
      <c r="I2769" s="34">
        <v>6460</v>
      </c>
      <c r="J2769" s="35">
        <v>773</v>
      </c>
      <c r="K2769" s="35">
        <v>119</v>
      </c>
      <c r="L2769" s="35">
        <v>141</v>
      </c>
      <c r="M2769" s="35">
        <v>96</v>
      </c>
      <c r="N2769" s="35">
        <v>186</v>
      </c>
      <c r="O2769" s="35">
        <v>150</v>
      </c>
      <c r="P2769" s="35">
        <v>426</v>
      </c>
      <c r="Q2769" s="35">
        <v>-249</v>
      </c>
      <c r="R2769" s="35">
        <v>-373</v>
      </c>
      <c r="S2769" s="35">
        <v>195</v>
      </c>
      <c r="T2769" s="35">
        <v>20</v>
      </c>
      <c r="U2769" s="35">
        <v>104</v>
      </c>
      <c r="V2769" s="34">
        <v>106.33333333333</v>
      </c>
      <c r="W2769" s="34">
        <f t="shared" si="688"/>
        <v>41.3333333333333</v>
      </c>
      <c r="X2769" s="35">
        <v>0</v>
      </c>
      <c r="Y2769" s="35">
        <v>0</v>
      </c>
      <c r="Z2769" s="35">
        <v>0</v>
      </c>
      <c r="AA2769" s="34">
        <v>4</v>
      </c>
      <c r="AB2769" s="34">
        <v>0</v>
      </c>
      <c r="AC2769" s="34">
        <v>60</v>
      </c>
      <c r="AD2769" s="34">
        <v>0</v>
      </c>
      <c r="AE2769" s="34">
        <f t="shared" si="689"/>
        <v>64</v>
      </c>
      <c r="AF2769" s="34">
        <f t="shared" si="690"/>
        <v>0.601880877742966</v>
      </c>
      <c r="AG2769" s="34">
        <f t="shared" si="691"/>
        <v>1.54838709677419</v>
      </c>
      <c r="AH2769" s="34">
        <v>2460</v>
      </c>
      <c r="AI2769" s="34">
        <v>0</v>
      </c>
      <c r="AJ2769" s="35">
        <v>5700</v>
      </c>
      <c r="AK2769" s="35">
        <v>0</v>
      </c>
      <c r="AL2769" s="35">
        <v>0</v>
      </c>
      <c r="AM2769" s="34">
        <v>0.9</v>
      </c>
      <c r="AN2769" s="34">
        <f t="shared" si="692"/>
        <v>37.2</v>
      </c>
      <c r="AO2769" s="35">
        <v>60</v>
      </c>
      <c r="AP2769" s="35">
        <v>60</v>
      </c>
      <c r="AQ2769" t="s">
        <v>82</v>
      </c>
      <c r="AR2769">
        <v>4</v>
      </c>
      <c r="AS2769" s="34">
        <v>0.16666666666667</v>
      </c>
      <c r="AT2769" t="s">
        <v>83</v>
      </c>
      <c r="AU2769" s="35">
        <f t="shared" si="702"/>
        <v>0</v>
      </c>
      <c r="AV2769" s="35">
        <f t="shared" si="693"/>
        <v>0</v>
      </c>
      <c r="AW2769" s="35">
        <f t="shared" si="694"/>
        <v>1.54838709677419</v>
      </c>
      <c r="AX2769" s="35">
        <f t="shared" si="695"/>
        <v>1.54838709677419</v>
      </c>
      <c r="AY2769" s="35">
        <f t="shared" si="696"/>
        <v>0</v>
      </c>
      <c r="AZ2769" s="35">
        <f t="shared" si="697"/>
        <v>0</v>
      </c>
      <c r="BA2769" s="27" t="str">
        <f t="shared" si="698"/>
        <v>2</v>
      </c>
      <c r="BB2769" s="34">
        <v>0.00054</v>
      </c>
      <c r="BC2769" s="34">
        <f t="shared" si="699"/>
        <v>0</v>
      </c>
      <c r="BD2769" s="34" t="e">
        <f t="shared" si="700"/>
        <v>#REF!</v>
      </c>
      <c r="BE2769" s="34">
        <v>0.033</v>
      </c>
      <c r="BF2769" s="34">
        <f t="shared" si="703"/>
        <v>0</v>
      </c>
      <c r="BG2769" s="34" t="e">
        <f t="shared" si="701"/>
        <v>#REF!</v>
      </c>
      <c r="BH2769" t="str">
        <f>IF(AT2769="UDARA","U","N")&amp;LEFT($C$4,2)&amp;MID($C$4,4,2)&amp;LEFT(A2769,3)&amp;MID(E2769,2,2)&amp;VLOOKUP(E2769,Acuan_Reference!C:L,10,0)</f>
        <v>N1501PLB71S6</v>
      </c>
      <c r="BI2769" t="s">
        <v>84</v>
      </c>
      <c r="BJ2769" t="s">
        <v>119</v>
      </c>
      <c r="BK2769" t="s">
        <v>86</v>
      </c>
      <c r="BL2769" t="s">
        <v>87</v>
      </c>
    </row>
    <row r="2770" hidden="1" spans="1:64">
      <c r="A2770" t="s">
        <v>107</v>
      </c>
      <c r="B2770" t="s">
        <v>75</v>
      </c>
      <c r="C2770" t="s">
        <v>76</v>
      </c>
      <c r="D2770" t="s">
        <v>115</v>
      </c>
      <c r="E2770" t="s">
        <v>322</v>
      </c>
      <c r="F2770" t="s">
        <v>323</v>
      </c>
      <c r="G2770" t="s">
        <v>118</v>
      </c>
      <c r="H2770" t="s">
        <v>81</v>
      </c>
      <c r="I2770" s="34">
        <v>6460</v>
      </c>
      <c r="J2770" s="35">
        <v>270</v>
      </c>
      <c r="K2770" s="35">
        <v>269</v>
      </c>
      <c r="L2770" s="35">
        <v>79</v>
      </c>
      <c r="M2770" s="35">
        <v>280</v>
      </c>
      <c r="N2770" s="35">
        <v>351</v>
      </c>
      <c r="O2770" s="35">
        <v>4</v>
      </c>
      <c r="P2770" s="35">
        <v>350</v>
      </c>
      <c r="Q2770" s="35">
        <v>166</v>
      </c>
      <c r="R2770" s="35">
        <v>-238</v>
      </c>
      <c r="S2770" s="35">
        <v>-103</v>
      </c>
      <c r="T2770" s="35">
        <v>239</v>
      </c>
      <c r="U2770" s="35">
        <v>0</v>
      </c>
      <c r="V2770" s="34">
        <v>45.333333333333</v>
      </c>
      <c r="W2770" s="34">
        <f t="shared" si="688"/>
        <v>79.6666666666667</v>
      </c>
      <c r="X2770" s="35">
        <v>35</v>
      </c>
      <c r="Y2770" s="35">
        <v>0</v>
      </c>
      <c r="Z2770" s="35">
        <v>0</v>
      </c>
      <c r="AA2770" s="34">
        <v>25</v>
      </c>
      <c r="AB2770" s="34">
        <v>0</v>
      </c>
      <c r="AC2770" s="34">
        <v>0</v>
      </c>
      <c r="AD2770" s="34">
        <v>0</v>
      </c>
      <c r="AE2770" s="34">
        <f t="shared" si="689"/>
        <v>25</v>
      </c>
      <c r="AF2770" s="34">
        <f t="shared" si="690"/>
        <v>0.551470588235298</v>
      </c>
      <c r="AG2770" s="34">
        <f t="shared" si="691"/>
        <v>0.313807531380753</v>
      </c>
      <c r="AH2770" s="34">
        <v>2460</v>
      </c>
      <c r="AI2770" s="34">
        <v>0</v>
      </c>
      <c r="AJ2770" s="35">
        <v>5700</v>
      </c>
      <c r="AK2770" s="35">
        <v>0</v>
      </c>
      <c r="AL2770" s="35">
        <v>0</v>
      </c>
      <c r="AM2770" s="34">
        <v>1.3</v>
      </c>
      <c r="AN2770" s="34">
        <f t="shared" si="692"/>
        <v>103.566666666667</v>
      </c>
      <c r="AO2770" s="35">
        <v>60</v>
      </c>
      <c r="AP2770" s="35">
        <v>60</v>
      </c>
      <c r="AQ2770" t="s">
        <v>82</v>
      </c>
      <c r="AR2770">
        <v>2</v>
      </c>
      <c r="AS2770" s="34">
        <v>0.43333333333333</v>
      </c>
      <c r="AT2770" t="s">
        <v>83</v>
      </c>
      <c r="AU2770" s="35">
        <f t="shared" si="702"/>
        <v>58.925</v>
      </c>
      <c r="AV2770" s="35">
        <f t="shared" si="693"/>
        <v>60</v>
      </c>
      <c r="AW2770" s="35">
        <f t="shared" si="694"/>
        <v>1.06694560669456</v>
      </c>
      <c r="AX2770" s="35">
        <f t="shared" si="695"/>
        <v>1.06694560669456</v>
      </c>
      <c r="AY2770" s="35">
        <f t="shared" si="696"/>
        <v>60</v>
      </c>
      <c r="AZ2770" s="35">
        <f t="shared" si="697"/>
        <v>60</v>
      </c>
      <c r="BA2770" s="27" t="str">
        <f t="shared" si="698"/>
        <v>2</v>
      </c>
      <c r="BB2770" s="34">
        <v>0.00054</v>
      </c>
      <c r="BC2770" s="34">
        <f t="shared" si="699"/>
        <v>0.0324</v>
      </c>
      <c r="BD2770" s="34" t="e">
        <f t="shared" si="700"/>
        <v>#REF!</v>
      </c>
      <c r="BE2770" s="34">
        <v>0.033</v>
      </c>
      <c r="BF2770" s="34">
        <f t="shared" si="703"/>
        <v>1.98</v>
      </c>
      <c r="BG2770" s="34" t="e">
        <f t="shared" si="701"/>
        <v>#REF!</v>
      </c>
      <c r="BH2770" t="str">
        <f>IF(AT2770="UDARA","U","N")&amp;LEFT($C$4,2)&amp;MID($C$4,4,2)&amp;LEFT(A2770,3)&amp;MID(E2770,2,2)&amp;VLOOKUP(E2770,Acuan_Reference!C:L,10,0)</f>
        <v>N1501PTK71S6</v>
      </c>
      <c r="BI2770" t="s">
        <v>84</v>
      </c>
      <c r="BJ2770" t="s">
        <v>119</v>
      </c>
      <c r="BK2770" t="s">
        <v>86</v>
      </c>
      <c r="BL2770" t="s">
        <v>87</v>
      </c>
    </row>
    <row r="2771" hidden="1" spans="1:64">
      <c r="A2771" t="s">
        <v>108</v>
      </c>
      <c r="B2771" t="s">
        <v>75</v>
      </c>
      <c r="C2771" t="s">
        <v>76</v>
      </c>
      <c r="D2771" t="s">
        <v>115</v>
      </c>
      <c r="E2771" t="s">
        <v>322</v>
      </c>
      <c r="F2771" t="s">
        <v>323</v>
      </c>
      <c r="G2771" t="s">
        <v>118</v>
      </c>
      <c r="H2771" t="s">
        <v>81</v>
      </c>
      <c r="I2771" s="34">
        <v>6460</v>
      </c>
      <c r="J2771" s="35">
        <v>780</v>
      </c>
      <c r="K2771" s="35">
        <v>678</v>
      </c>
      <c r="L2771" s="35">
        <v>378</v>
      </c>
      <c r="M2771" s="35">
        <v>295</v>
      </c>
      <c r="N2771" s="35">
        <v>654</v>
      </c>
      <c r="O2771" s="35">
        <v>340</v>
      </c>
      <c r="P2771" s="35">
        <v>599</v>
      </c>
      <c r="Q2771" s="35">
        <v>-562</v>
      </c>
      <c r="R2771" s="35">
        <v>410</v>
      </c>
      <c r="S2771" s="35">
        <v>195</v>
      </c>
      <c r="T2771" s="35">
        <v>331</v>
      </c>
      <c r="U2771" s="35">
        <v>265</v>
      </c>
      <c r="V2771" s="34">
        <v>263.66666666667</v>
      </c>
      <c r="W2771" s="34">
        <f t="shared" si="688"/>
        <v>274.333333333333</v>
      </c>
      <c r="X2771" s="35">
        <v>50</v>
      </c>
      <c r="Y2771" s="35">
        <v>0</v>
      </c>
      <c r="Z2771" s="35">
        <v>0</v>
      </c>
      <c r="AA2771" s="34">
        <v>229</v>
      </c>
      <c r="AB2771" s="34">
        <v>0</v>
      </c>
      <c r="AC2771" s="34">
        <v>120</v>
      </c>
      <c r="AD2771" s="34">
        <v>0</v>
      </c>
      <c r="AE2771" s="34">
        <f t="shared" si="689"/>
        <v>349</v>
      </c>
      <c r="AF2771" s="34">
        <f t="shared" si="690"/>
        <v>1.32364096080909</v>
      </c>
      <c r="AG2771" s="34">
        <f t="shared" si="691"/>
        <v>1.27217496962333</v>
      </c>
      <c r="AH2771" s="34">
        <v>2460</v>
      </c>
      <c r="AI2771" s="34">
        <v>0</v>
      </c>
      <c r="AJ2771" s="35">
        <v>5700</v>
      </c>
      <c r="AK2771" s="35">
        <v>16</v>
      </c>
      <c r="AL2771" s="35">
        <v>227</v>
      </c>
      <c r="AM2771" s="34">
        <v>0.8</v>
      </c>
      <c r="AN2771" s="34">
        <f t="shared" si="692"/>
        <v>219.466666666667</v>
      </c>
      <c r="AO2771" s="35">
        <v>60</v>
      </c>
      <c r="AP2771" s="35">
        <v>60</v>
      </c>
      <c r="AQ2771" t="s">
        <v>82</v>
      </c>
      <c r="AR2771">
        <v>4</v>
      </c>
      <c r="AS2771" s="34">
        <v>0.066666666666667</v>
      </c>
      <c r="AT2771" t="s">
        <v>83</v>
      </c>
      <c r="AU2771" s="35">
        <f t="shared" si="702"/>
        <v>73.1</v>
      </c>
      <c r="AV2771" s="35">
        <f t="shared" si="693"/>
        <v>120</v>
      </c>
      <c r="AW2771" s="35">
        <f t="shared" si="694"/>
        <v>1.70959902794654</v>
      </c>
      <c r="AX2771" s="35">
        <f t="shared" si="695"/>
        <v>0.882138517618469</v>
      </c>
      <c r="AY2771" s="35">
        <f t="shared" si="696"/>
        <v>120</v>
      </c>
      <c r="AZ2771" s="35">
        <f t="shared" si="697"/>
        <v>120</v>
      </c>
      <c r="BA2771" s="27" t="str">
        <f t="shared" si="698"/>
        <v>3</v>
      </c>
      <c r="BB2771" s="34">
        <v>0.00054</v>
      </c>
      <c r="BC2771" s="34">
        <f t="shared" si="699"/>
        <v>0.0648</v>
      </c>
      <c r="BD2771" s="34" t="e">
        <f t="shared" si="700"/>
        <v>#REF!</v>
      </c>
      <c r="BE2771" s="34">
        <v>0.033</v>
      </c>
      <c r="BF2771" s="34">
        <f t="shared" si="703"/>
        <v>3.96</v>
      </c>
      <c r="BG2771" s="34" t="e">
        <f t="shared" si="701"/>
        <v>#REF!</v>
      </c>
      <c r="BH2771" t="str">
        <f>IF(AT2771="UDARA","U","N")&amp;LEFT($C$4,2)&amp;MID($C$4,4,2)&amp;LEFT(A2771,3)&amp;MID(E2771,2,2)&amp;VLOOKUP(E2771,Acuan_Reference!C:L,10,0)</f>
        <v>N1501PWT71S6</v>
      </c>
      <c r="BI2771" t="s">
        <v>84</v>
      </c>
      <c r="BJ2771" t="s">
        <v>119</v>
      </c>
      <c r="BK2771" t="s">
        <v>86</v>
      </c>
      <c r="BL2771" t="s">
        <v>87</v>
      </c>
    </row>
    <row r="2772" hidden="1" spans="1:64">
      <c r="A2772" t="s">
        <v>109</v>
      </c>
      <c r="B2772" t="s">
        <v>75</v>
      </c>
      <c r="C2772" t="s">
        <v>76</v>
      </c>
      <c r="D2772" t="s">
        <v>115</v>
      </c>
      <c r="E2772" t="s">
        <v>322</v>
      </c>
      <c r="F2772" t="s">
        <v>323</v>
      </c>
      <c r="G2772" t="s">
        <v>118</v>
      </c>
      <c r="H2772" t="s">
        <v>81</v>
      </c>
      <c r="I2772" s="34">
        <v>6460</v>
      </c>
      <c r="J2772" s="35">
        <v>827</v>
      </c>
      <c r="K2772" s="35">
        <v>1054</v>
      </c>
      <c r="L2772" s="35">
        <v>171</v>
      </c>
      <c r="M2772" s="35">
        <v>356</v>
      </c>
      <c r="N2772" s="35">
        <v>573</v>
      </c>
      <c r="O2772" s="35">
        <v>182</v>
      </c>
      <c r="P2772" s="35">
        <v>155</v>
      </c>
      <c r="Q2772" s="35">
        <v>469</v>
      </c>
      <c r="R2772" s="35">
        <v>222</v>
      </c>
      <c r="S2772" s="35">
        <v>477</v>
      </c>
      <c r="T2772" s="35">
        <v>216</v>
      </c>
      <c r="U2772" s="35">
        <v>610</v>
      </c>
      <c r="V2772" s="34">
        <v>434.33333333333</v>
      </c>
      <c r="W2772" s="34">
        <f t="shared" si="688"/>
        <v>349.333333333333</v>
      </c>
      <c r="X2772" s="35">
        <v>210</v>
      </c>
      <c r="Y2772" s="35">
        <v>0</v>
      </c>
      <c r="Z2772" s="35">
        <v>0</v>
      </c>
      <c r="AA2772" s="34">
        <v>191</v>
      </c>
      <c r="AB2772" s="34">
        <v>0</v>
      </c>
      <c r="AC2772" s="34">
        <v>0</v>
      </c>
      <c r="AD2772" s="34">
        <v>120</v>
      </c>
      <c r="AE2772" s="34">
        <f t="shared" si="689"/>
        <v>311</v>
      </c>
      <c r="AF2772" s="34">
        <f t="shared" si="690"/>
        <v>0.716039907904841</v>
      </c>
      <c r="AG2772" s="34">
        <f t="shared" si="691"/>
        <v>0.54675572519084</v>
      </c>
      <c r="AH2772" s="34">
        <v>2460</v>
      </c>
      <c r="AI2772" s="34">
        <v>0</v>
      </c>
      <c r="AJ2772" s="35">
        <v>5700</v>
      </c>
      <c r="AK2772" s="35">
        <v>411</v>
      </c>
      <c r="AL2772" s="35">
        <v>222</v>
      </c>
      <c r="AM2772" s="34">
        <v>0.6</v>
      </c>
      <c r="AN2772" s="34">
        <f t="shared" si="692"/>
        <v>209.6</v>
      </c>
      <c r="AO2772" s="35">
        <v>60</v>
      </c>
      <c r="AP2772" s="35">
        <v>60</v>
      </c>
      <c r="AQ2772" t="s">
        <v>82</v>
      </c>
      <c r="AR2772">
        <v>8</v>
      </c>
      <c r="AS2772" s="34">
        <v>0.1</v>
      </c>
      <c r="AT2772" t="s">
        <v>83</v>
      </c>
      <c r="AU2772" s="35">
        <f t="shared" si="702"/>
        <v>90.45</v>
      </c>
      <c r="AV2772" s="35">
        <f t="shared" si="693"/>
        <v>120</v>
      </c>
      <c r="AW2772" s="35">
        <f t="shared" si="694"/>
        <v>1.2337786259542</v>
      </c>
      <c r="AX2772" s="35">
        <f t="shared" si="695"/>
        <v>0.598282442748092</v>
      </c>
      <c r="AY2772" s="35">
        <f t="shared" si="696"/>
        <v>120</v>
      </c>
      <c r="AZ2772" s="35">
        <f t="shared" si="697"/>
        <v>120</v>
      </c>
      <c r="BA2772" s="27" t="str">
        <f t="shared" si="698"/>
        <v>3</v>
      </c>
      <c r="BB2772" s="34">
        <v>0.00054</v>
      </c>
      <c r="BC2772" s="34">
        <f t="shared" si="699"/>
        <v>0.0648</v>
      </c>
      <c r="BD2772" s="34" t="e">
        <f t="shared" si="700"/>
        <v>#REF!</v>
      </c>
      <c r="BE2772" s="34">
        <v>0.033</v>
      </c>
      <c r="BF2772" s="34">
        <f t="shared" si="703"/>
        <v>3.96</v>
      </c>
      <c r="BG2772" s="34" t="e">
        <f t="shared" si="701"/>
        <v>#REF!</v>
      </c>
      <c r="BH2772" t="str">
        <f>IF(AT2772="UDARA","U","N")&amp;LEFT($C$4,2)&amp;MID($C$4,4,2)&amp;LEFT(A2772,3)&amp;MID(E2772,2,2)&amp;VLOOKUP(E2772,Acuan_Reference!C:L,10,0)</f>
        <v>N1501SBY71S6</v>
      </c>
      <c r="BI2772" t="s">
        <v>84</v>
      </c>
      <c r="BJ2772" t="s">
        <v>119</v>
      </c>
      <c r="BK2772" t="s">
        <v>86</v>
      </c>
      <c r="BL2772" t="s">
        <v>87</v>
      </c>
    </row>
    <row r="2773" hidden="1" spans="1:64">
      <c r="A2773" t="s">
        <v>110</v>
      </c>
      <c r="B2773" t="s">
        <v>75</v>
      </c>
      <c r="C2773" t="s">
        <v>76</v>
      </c>
      <c r="D2773" t="s">
        <v>115</v>
      </c>
      <c r="E2773" t="s">
        <v>322</v>
      </c>
      <c r="F2773" t="s">
        <v>323</v>
      </c>
      <c r="G2773" t="s">
        <v>118</v>
      </c>
      <c r="H2773" t="s">
        <v>81</v>
      </c>
      <c r="I2773" s="34">
        <v>6460</v>
      </c>
      <c r="J2773" s="35">
        <v>1801</v>
      </c>
      <c r="K2773" s="35">
        <v>1290</v>
      </c>
      <c r="L2773" s="35">
        <v>1325</v>
      </c>
      <c r="M2773" s="35">
        <v>997</v>
      </c>
      <c r="N2773" s="35">
        <v>1478</v>
      </c>
      <c r="O2773" s="35">
        <v>903</v>
      </c>
      <c r="P2773" s="35">
        <v>1033</v>
      </c>
      <c r="Q2773" s="35">
        <v>742</v>
      </c>
      <c r="R2773" s="35">
        <v>580</v>
      </c>
      <c r="S2773" s="35">
        <v>327</v>
      </c>
      <c r="T2773" s="35">
        <v>760</v>
      </c>
      <c r="U2773" s="35">
        <v>1055</v>
      </c>
      <c r="V2773" s="34">
        <v>714</v>
      </c>
      <c r="W2773" s="34">
        <f t="shared" si="688"/>
        <v>739.666666666667</v>
      </c>
      <c r="X2773" s="35">
        <v>282</v>
      </c>
      <c r="Y2773" s="35">
        <v>0</v>
      </c>
      <c r="Z2773" s="35">
        <v>0</v>
      </c>
      <c r="AA2773" s="34">
        <v>243</v>
      </c>
      <c r="AB2773" s="34">
        <v>0</v>
      </c>
      <c r="AC2773" s="34">
        <v>0</v>
      </c>
      <c r="AD2773" s="34">
        <v>360</v>
      </c>
      <c r="AE2773" s="34">
        <f t="shared" si="689"/>
        <v>603</v>
      </c>
      <c r="AF2773" s="34">
        <f t="shared" si="690"/>
        <v>0.84453781512605</v>
      </c>
      <c r="AG2773" s="34">
        <f t="shared" si="691"/>
        <v>0.328526363226679</v>
      </c>
      <c r="AH2773" s="34">
        <v>2460</v>
      </c>
      <c r="AI2773" s="34">
        <v>0</v>
      </c>
      <c r="AJ2773" s="35">
        <v>5700</v>
      </c>
      <c r="AK2773" s="35">
        <v>580</v>
      </c>
      <c r="AL2773" s="35">
        <v>404</v>
      </c>
      <c r="AM2773" s="34">
        <v>0.7</v>
      </c>
      <c r="AN2773" s="34">
        <f t="shared" si="692"/>
        <v>517.766666666667</v>
      </c>
      <c r="AO2773" s="35">
        <v>60</v>
      </c>
      <c r="AP2773" s="35">
        <v>60</v>
      </c>
      <c r="AQ2773" t="s">
        <v>82</v>
      </c>
      <c r="AR2773">
        <v>8</v>
      </c>
      <c r="AS2773" s="34">
        <v>0.066666666666667</v>
      </c>
      <c r="AT2773" t="s">
        <v>83</v>
      </c>
      <c r="AU2773" s="35">
        <f t="shared" si="702"/>
        <v>239.075</v>
      </c>
      <c r="AV2773" s="35">
        <f t="shared" si="693"/>
        <v>240</v>
      </c>
      <c r="AW2773" s="35">
        <f t="shared" si="694"/>
        <v>1.13970256872465</v>
      </c>
      <c r="AX2773" s="35">
        <f t="shared" si="695"/>
        <v>0.593510590356016</v>
      </c>
      <c r="AY2773" s="35">
        <f t="shared" si="696"/>
        <v>240</v>
      </c>
      <c r="AZ2773" s="35">
        <f t="shared" si="697"/>
        <v>240</v>
      </c>
      <c r="BA2773" s="27" t="str">
        <f t="shared" si="698"/>
        <v>3</v>
      </c>
      <c r="BB2773" s="34">
        <v>0.00054</v>
      </c>
      <c r="BC2773" s="34">
        <f t="shared" si="699"/>
        <v>0.1296</v>
      </c>
      <c r="BD2773" s="34" t="e">
        <f t="shared" si="700"/>
        <v>#REF!</v>
      </c>
      <c r="BE2773" s="34">
        <v>0.033</v>
      </c>
      <c r="BF2773" s="34">
        <f t="shared" si="703"/>
        <v>7.92</v>
      </c>
      <c r="BG2773" s="34" t="e">
        <f t="shared" si="701"/>
        <v>#REF!</v>
      </c>
      <c r="BH2773" t="str">
        <f>IF(AT2773="UDARA","U","N")&amp;LEFT($C$4,2)&amp;MID($C$4,4,2)&amp;LEFT(A2773,3)&amp;MID(E2773,2,2)&amp;VLOOKUP(E2773,Acuan_Reference!C:L,10,0)</f>
        <v>N1501SLO71S6</v>
      </c>
      <c r="BI2773" t="s">
        <v>84</v>
      </c>
      <c r="BJ2773" t="s">
        <v>119</v>
      </c>
      <c r="BK2773" t="s">
        <v>86</v>
      </c>
      <c r="BL2773" t="s">
        <v>87</v>
      </c>
    </row>
    <row r="2774" hidden="1" spans="1:64">
      <c r="A2774" t="s">
        <v>111</v>
      </c>
      <c r="B2774" t="s">
        <v>75</v>
      </c>
      <c r="C2774" t="s">
        <v>76</v>
      </c>
      <c r="D2774" t="s">
        <v>115</v>
      </c>
      <c r="E2774" t="s">
        <v>322</v>
      </c>
      <c r="F2774" t="s">
        <v>323</v>
      </c>
      <c r="G2774" t="s">
        <v>118</v>
      </c>
      <c r="H2774" t="s">
        <v>81</v>
      </c>
      <c r="I2774" s="34">
        <v>6460</v>
      </c>
      <c r="J2774" s="35">
        <v>623</v>
      </c>
      <c r="K2774" s="35">
        <v>686</v>
      </c>
      <c r="L2774" s="35">
        <v>1022</v>
      </c>
      <c r="M2774" s="35">
        <v>478</v>
      </c>
      <c r="N2774" s="35">
        <v>851</v>
      </c>
      <c r="O2774" s="35">
        <v>626</v>
      </c>
      <c r="P2774" s="35">
        <v>506</v>
      </c>
      <c r="Q2774" s="35">
        <v>470</v>
      </c>
      <c r="R2774" s="35">
        <v>736</v>
      </c>
      <c r="S2774" s="35">
        <v>90</v>
      </c>
      <c r="T2774" s="35">
        <v>904</v>
      </c>
      <c r="U2774" s="35">
        <v>712</v>
      </c>
      <c r="V2774" s="34">
        <v>568.66666666667</v>
      </c>
      <c r="W2774" s="34">
        <f t="shared" si="688"/>
        <v>678.333333333333</v>
      </c>
      <c r="X2774" s="35">
        <v>371</v>
      </c>
      <c r="Y2774" s="35">
        <v>240</v>
      </c>
      <c r="Z2774" s="35">
        <v>0</v>
      </c>
      <c r="AA2774" s="34">
        <v>409</v>
      </c>
      <c r="AB2774" s="34">
        <v>0</v>
      </c>
      <c r="AC2774" s="34">
        <v>0</v>
      </c>
      <c r="AD2774" s="34">
        <v>0</v>
      </c>
      <c r="AE2774" s="34">
        <f t="shared" si="689"/>
        <v>409</v>
      </c>
      <c r="AF2774" s="34">
        <f t="shared" si="690"/>
        <v>0.719226260257909</v>
      </c>
      <c r="AG2774" s="34">
        <f t="shared" si="691"/>
        <v>0.602948402948403</v>
      </c>
      <c r="AH2774" s="34">
        <v>2460</v>
      </c>
      <c r="AI2774" s="34">
        <v>0</v>
      </c>
      <c r="AJ2774" s="35">
        <v>5700</v>
      </c>
      <c r="AK2774" s="35">
        <v>456</v>
      </c>
      <c r="AL2774" s="35">
        <v>419</v>
      </c>
      <c r="AM2774" s="34">
        <v>1.5</v>
      </c>
      <c r="AN2774" s="34">
        <f t="shared" si="692"/>
        <v>1017.5</v>
      </c>
      <c r="AO2774" s="35">
        <v>60</v>
      </c>
      <c r="AP2774" s="35">
        <v>60</v>
      </c>
      <c r="AQ2774" t="s">
        <v>82</v>
      </c>
      <c r="AR2774">
        <v>2</v>
      </c>
      <c r="AS2774" s="34">
        <v>0.53333333333333</v>
      </c>
      <c r="AT2774" t="s">
        <v>83</v>
      </c>
      <c r="AU2774" s="35">
        <f t="shared" si="702"/>
        <v>770.625</v>
      </c>
      <c r="AV2774" s="35">
        <f t="shared" si="693"/>
        <v>780</v>
      </c>
      <c r="AW2774" s="35">
        <f t="shared" si="694"/>
        <v>1.75282555282555</v>
      </c>
      <c r="AX2774" s="35">
        <f t="shared" si="695"/>
        <v>1.13513513513514</v>
      </c>
      <c r="AY2774" s="35">
        <f t="shared" si="696"/>
        <v>780</v>
      </c>
      <c r="AZ2774" s="35">
        <f t="shared" si="697"/>
        <v>780</v>
      </c>
      <c r="BA2774" s="27" t="str">
        <f t="shared" si="698"/>
        <v>2</v>
      </c>
      <c r="BB2774" s="34">
        <v>0.00054</v>
      </c>
      <c r="BC2774" s="34">
        <f t="shared" si="699"/>
        <v>0.4212</v>
      </c>
      <c r="BD2774" s="34" t="e">
        <f t="shared" si="700"/>
        <v>#REF!</v>
      </c>
      <c r="BE2774" s="34">
        <v>0.033</v>
      </c>
      <c r="BF2774" s="34">
        <f t="shared" si="703"/>
        <v>25.74</v>
      </c>
      <c r="BG2774" s="34" t="e">
        <f t="shared" si="701"/>
        <v>#REF!</v>
      </c>
      <c r="BH2774" t="str">
        <f>IF(AT2774="UDARA","U","N")&amp;LEFT($C$4,2)&amp;MID($C$4,4,2)&amp;LEFT(A2774,3)&amp;MID(E2774,2,2)&amp;VLOOKUP(E2774,Acuan_Reference!C:L,10,0)</f>
        <v>N1501SMD71S6</v>
      </c>
      <c r="BI2774" t="s">
        <v>84</v>
      </c>
      <c r="BJ2774" t="s">
        <v>119</v>
      </c>
      <c r="BK2774" t="s">
        <v>86</v>
      </c>
      <c r="BL2774" t="s">
        <v>87</v>
      </c>
    </row>
    <row r="2775" hidden="1" spans="1:64">
      <c r="A2775" t="s">
        <v>112</v>
      </c>
      <c r="B2775" t="s">
        <v>75</v>
      </c>
      <c r="C2775" t="s">
        <v>76</v>
      </c>
      <c r="D2775" t="s">
        <v>115</v>
      </c>
      <c r="E2775" t="s">
        <v>322</v>
      </c>
      <c r="F2775" t="s">
        <v>323</v>
      </c>
      <c r="G2775" t="s">
        <v>118</v>
      </c>
      <c r="H2775" t="s">
        <v>81</v>
      </c>
      <c r="I2775" s="34">
        <v>6460</v>
      </c>
      <c r="J2775" s="35">
        <v>759</v>
      </c>
      <c r="K2775" s="35">
        <v>253</v>
      </c>
      <c r="L2775" s="35">
        <v>336</v>
      </c>
      <c r="M2775" s="35">
        <v>238</v>
      </c>
      <c r="N2775" s="35">
        <v>422</v>
      </c>
      <c r="O2775" s="35">
        <v>219</v>
      </c>
      <c r="P2775" s="35">
        <v>317</v>
      </c>
      <c r="Q2775" s="35">
        <v>-145</v>
      </c>
      <c r="R2775" s="35">
        <v>-103</v>
      </c>
      <c r="S2775" s="35">
        <v>170</v>
      </c>
      <c r="T2775" s="35">
        <v>-49</v>
      </c>
      <c r="U2775" s="35">
        <v>118</v>
      </c>
      <c r="V2775" s="34">
        <v>79.666666666667</v>
      </c>
      <c r="W2775" s="34">
        <f t="shared" si="688"/>
        <v>24.6666666666667</v>
      </c>
      <c r="X2775" s="35">
        <v>60</v>
      </c>
      <c r="Y2775" s="35">
        <v>0</v>
      </c>
      <c r="Z2775" s="35">
        <v>0</v>
      </c>
      <c r="AA2775" s="34">
        <v>2</v>
      </c>
      <c r="AB2775" s="34">
        <v>0</v>
      </c>
      <c r="AC2775" s="34">
        <v>0</v>
      </c>
      <c r="AD2775" s="34">
        <v>180</v>
      </c>
      <c r="AE2775" s="34">
        <f t="shared" si="689"/>
        <v>182</v>
      </c>
      <c r="AF2775" s="34">
        <f t="shared" si="690"/>
        <v>2.28451882845187</v>
      </c>
      <c r="AG2775" s="34">
        <f t="shared" si="691"/>
        <v>0.0810810810810811</v>
      </c>
      <c r="AH2775" s="34">
        <v>2460</v>
      </c>
      <c r="AI2775" s="34">
        <v>0</v>
      </c>
      <c r="AJ2775" s="35">
        <v>5700</v>
      </c>
      <c r="AK2775" s="35">
        <v>0</v>
      </c>
      <c r="AL2775" s="35">
        <v>5</v>
      </c>
      <c r="AM2775" s="34">
        <v>0.7</v>
      </c>
      <c r="AN2775" s="34">
        <f t="shared" si="692"/>
        <v>17.2666666666667</v>
      </c>
      <c r="AO2775" s="35">
        <v>60</v>
      </c>
      <c r="AP2775" s="35">
        <v>60</v>
      </c>
      <c r="AQ2775" t="s">
        <v>82</v>
      </c>
      <c r="AR2775">
        <v>8</v>
      </c>
      <c r="AS2775" s="34">
        <v>0.066666666666667</v>
      </c>
      <c r="AT2775" t="s">
        <v>83</v>
      </c>
      <c r="AU2775" s="35">
        <f t="shared" si="702"/>
        <v>0</v>
      </c>
      <c r="AV2775" s="35">
        <f t="shared" si="693"/>
        <v>0</v>
      </c>
      <c r="AW2775" s="35">
        <f t="shared" si="694"/>
        <v>7.37837837837838</v>
      </c>
      <c r="AX2775" s="35">
        <f t="shared" si="695"/>
        <v>7.17567567567568</v>
      </c>
      <c r="AY2775" s="35">
        <f t="shared" si="696"/>
        <v>0</v>
      </c>
      <c r="AZ2775" s="35">
        <f t="shared" si="697"/>
        <v>0</v>
      </c>
      <c r="BA2775" s="27" t="str">
        <f t="shared" si="698"/>
        <v>Kelipatan Kirim/Master box &gt; 3x FC+index</v>
      </c>
      <c r="BB2775" s="34">
        <v>0.00054</v>
      </c>
      <c r="BC2775" s="34">
        <f t="shared" si="699"/>
        <v>0</v>
      </c>
      <c r="BD2775" s="34" t="e">
        <f t="shared" si="700"/>
        <v>#REF!</v>
      </c>
      <c r="BE2775" s="34">
        <v>0.033</v>
      </c>
      <c r="BF2775" s="34">
        <f t="shared" si="703"/>
        <v>0</v>
      </c>
      <c r="BG2775" s="34" t="e">
        <f t="shared" si="701"/>
        <v>#REF!</v>
      </c>
      <c r="BH2775" t="str">
        <f>IF(AT2775="UDARA","U","N")&amp;LEFT($C$4,2)&amp;MID($C$4,4,2)&amp;LEFT(A2775,3)&amp;MID(E2775,2,2)&amp;VLOOKUP(E2775,Acuan_Reference!C:L,10,0)</f>
        <v>N1501SMG71S6</v>
      </c>
      <c r="BI2775" t="s">
        <v>84</v>
      </c>
      <c r="BJ2775" t="s">
        <v>119</v>
      </c>
      <c r="BK2775" t="s">
        <v>86</v>
      </c>
      <c r="BL2775" t="s">
        <v>87</v>
      </c>
    </row>
    <row r="2776" hidden="1" spans="1:64">
      <c r="A2776" t="s">
        <v>113</v>
      </c>
      <c r="B2776" t="s">
        <v>75</v>
      </c>
      <c r="C2776" t="s">
        <v>76</v>
      </c>
      <c r="D2776" t="s">
        <v>115</v>
      </c>
      <c r="E2776" t="s">
        <v>322</v>
      </c>
      <c r="F2776" t="s">
        <v>323</v>
      </c>
      <c r="G2776" t="s">
        <v>118</v>
      </c>
      <c r="H2776" t="s">
        <v>81</v>
      </c>
      <c r="I2776" s="34">
        <v>6460</v>
      </c>
      <c r="J2776" s="35">
        <v>2071</v>
      </c>
      <c r="K2776" s="35">
        <v>2604</v>
      </c>
      <c r="L2776" s="35">
        <v>1919</v>
      </c>
      <c r="M2776" s="35">
        <v>1494</v>
      </c>
      <c r="N2776" s="35">
        <v>2594</v>
      </c>
      <c r="O2776" s="35">
        <v>2651</v>
      </c>
      <c r="P2776" s="35">
        <v>2142</v>
      </c>
      <c r="Q2776" s="35">
        <v>1461</v>
      </c>
      <c r="R2776" s="35">
        <v>531</v>
      </c>
      <c r="S2776" s="35">
        <v>258</v>
      </c>
      <c r="T2776" s="35">
        <v>1628</v>
      </c>
      <c r="U2776" s="35">
        <v>1732</v>
      </c>
      <c r="V2776" s="34">
        <v>1206</v>
      </c>
      <c r="W2776" s="34">
        <f t="shared" si="688"/>
        <v>1315</v>
      </c>
      <c r="X2776" s="35">
        <v>1056</v>
      </c>
      <c r="Y2776" s="35">
        <v>0</v>
      </c>
      <c r="Z2776" s="35">
        <v>0</v>
      </c>
      <c r="AA2776" s="34">
        <v>197</v>
      </c>
      <c r="AB2776" s="34">
        <v>0</v>
      </c>
      <c r="AC2776" s="34">
        <v>0</v>
      </c>
      <c r="AD2776" s="34">
        <v>360</v>
      </c>
      <c r="AE2776" s="34">
        <f t="shared" si="689"/>
        <v>557</v>
      </c>
      <c r="AF2776" s="34">
        <f t="shared" si="690"/>
        <v>0.461857379767828</v>
      </c>
      <c r="AG2776" s="34">
        <f t="shared" si="691"/>
        <v>0.149809885931559</v>
      </c>
      <c r="AH2776" s="34">
        <v>2460</v>
      </c>
      <c r="AI2776" s="34">
        <v>0</v>
      </c>
      <c r="AJ2776" s="35">
        <v>5700</v>
      </c>
      <c r="AK2776" s="35">
        <v>791</v>
      </c>
      <c r="AL2776" s="35">
        <v>585</v>
      </c>
      <c r="AM2776" s="34">
        <v>0.25</v>
      </c>
      <c r="AN2776" s="34">
        <f t="shared" si="692"/>
        <v>328.75</v>
      </c>
      <c r="AO2776" s="35">
        <v>60</v>
      </c>
      <c r="AP2776" s="35">
        <v>60</v>
      </c>
      <c r="AQ2776" t="s">
        <v>82</v>
      </c>
      <c r="AR2776">
        <v>12</v>
      </c>
      <c r="AS2776" s="34">
        <v>0.033333333333333</v>
      </c>
      <c r="AT2776" t="s">
        <v>83</v>
      </c>
      <c r="AU2776" s="35">
        <f t="shared" si="702"/>
        <v>267.5625</v>
      </c>
      <c r="AV2776" s="35">
        <f t="shared" si="693"/>
        <v>300</v>
      </c>
      <c r="AW2776" s="35">
        <f t="shared" si="694"/>
        <v>0.65171102661597</v>
      </c>
      <c r="AX2776" s="35">
        <f t="shared" si="695"/>
        <v>0.206844106463878</v>
      </c>
      <c r="AY2776" s="35">
        <f t="shared" si="696"/>
        <v>300</v>
      </c>
      <c r="AZ2776" s="35">
        <f t="shared" si="697"/>
        <v>300</v>
      </c>
      <c r="BA2776" s="27" t="str">
        <f t="shared" si="698"/>
        <v>3</v>
      </c>
      <c r="BB2776" s="34">
        <v>0.00054</v>
      </c>
      <c r="BC2776" s="34">
        <f t="shared" si="699"/>
        <v>0.162</v>
      </c>
      <c r="BD2776" s="34" t="e">
        <f t="shared" si="700"/>
        <v>#REF!</v>
      </c>
      <c r="BE2776" s="34">
        <v>0.033</v>
      </c>
      <c r="BF2776" s="34">
        <f t="shared" si="703"/>
        <v>9.9</v>
      </c>
      <c r="BG2776" s="34" t="e">
        <f t="shared" si="701"/>
        <v>#REF!</v>
      </c>
      <c r="BH2776" t="str">
        <f>IF(AT2776="UDARA","U","N")&amp;LEFT($C$4,2)&amp;MID($C$4,4,2)&amp;LEFT(A2776,3)&amp;MID(E2776,2,2)&amp;VLOOKUP(E2776,Acuan_Reference!C:L,10,0)</f>
        <v>N1501TGR71S6</v>
      </c>
      <c r="BI2776" t="s">
        <v>84</v>
      </c>
      <c r="BJ2776" t="s">
        <v>119</v>
      </c>
      <c r="BK2776" t="s">
        <v>86</v>
      </c>
      <c r="BL2776" t="s">
        <v>87</v>
      </c>
    </row>
    <row r="2777" hidden="1" spans="1:64">
      <c r="A2777" t="s">
        <v>114</v>
      </c>
      <c r="B2777" t="s">
        <v>75</v>
      </c>
      <c r="C2777" t="s">
        <v>76</v>
      </c>
      <c r="D2777" t="s">
        <v>115</v>
      </c>
      <c r="E2777" t="s">
        <v>322</v>
      </c>
      <c r="F2777" t="s">
        <v>323</v>
      </c>
      <c r="G2777" t="s">
        <v>118</v>
      </c>
      <c r="H2777" t="s">
        <v>81</v>
      </c>
      <c r="I2777" s="34">
        <v>6460</v>
      </c>
      <c r="J2777" s="35">
        <v>577</v>
      </c>
      <c r="K2777" s="35">
        <v>393</v>
      </c>
      <c r="L2777" s="35">
        <v>686</v>
      </c>
      <c r="M2777" s="35">
        <v>648</v>
      </c>
      <c r="N2777" s="35">
        <v>850</v>
      </c>
      <c r="O2777" s="35">
        <v>577</v>
      </c>
      <c r="P2777" s="35">
        <v>1270</v>
      </c>
      <c r="Q2777" s="35">
        <v>525</v>
      </c>
      <c r="R2777" s="35">
        <v>788</v>
      </c>
      <c r="S2777" s="35">
        <v>475</v>
      </c>
      <c r="T2777" s="35">
        <v>589</v>
      </c>
      <c r="U2777" s="35">
        <v>927</v>
      </c>
      <c r="V2777" s="34">
        <v>663.66666666667</v>
      </c>
      <c r="W2777" s="34">
        <f t="shared" si="688"/>
        <v>655</v>
      </c>
      <c r="X2777" s="35">
        <v>439</v>
      </c>
      <c r="Y2777" s="35">
        <v>0</v>
      </c>
      <c r="Z2777" s="35">
        <v>0</v>
      </c>
      <c r="AA2777" s="34">
        <v>260</v>
      </c>
      <c r="AB2777" s="34">
        <v>0</v>
      </c>
      <c r="AC2777" s="34">
        <v>300</v>
      </c>
      <c r="AD2777" s="34">
        <v>0</v>
      </c>
      <c r="AE2777" s="34">
        <f t="shared" si="689"/>
        <v>560</v>
      </c>
      <c r="AF2777" s="34">
        <f t="shared" si="690"/>
        <v>0.843797086891005</v>
      </c>
      <c r="AG2777" s="34">
        <f t="shared" si="691"/>
        <v>0.854961832061069</v>
      </c>
      <c r="AH2777" s="34">
        <v>2460</v>
      </c>
      <c r="AI2777" s="34">
        <v>0</v>
      </c>
      <c r="AJ2777" s="35">
        <v>5700</v>
      </c>
      <c r="AK2777" s="35">
        <v>629</v>
      </c>
      <c r="AL2777" s="35">
        <v>449</v>
      </c>
      <c r="AM2777" s="34">
        <v>0.7</v>
      </c>
      <c r="AN2777" s="34">
        <f t="shared" si="692"/>
        <v>458.5</v>
      </c>
      <c r="AO2777" s="35">
        <v>60</v>
      </c>
      <c r="AP2777" s="35">
        <v>60</v>
      </c>
      <c r="AQ2777" t="s">
        <v>82</v>
      </c>
      <c r="AR2777">
        <v>8</v>
      </c>
      <c r="AS2777" s="34">
        <v>0.066666666666667</v>
      </c>
      <c r="AT2777" t="s">
        <v>83</v>
      </c>
      <c r="AU2777" s="35">
        <f t="shared" si="702"/>
        <v>260.625</v>
      </c>
      <c r="AV2777" s="35">
        <f t="shared" si="693"/>
        <v>300</v>
      </c>
      <c r="AW2777" s="35">
        <f t="shared" si="694"/>
        <v>1.31297709923664</v>
      </c>
      <c r="AX2777" s="35">
        <f t="shared" si="695"/>
        <v>0.627480916030534</v>
      </c>
      <c r="AY2777" s="35">
        <f t="shared" si="696"/>
        <v>300</v>
      </c>
      <c r="AZ2777" s="35">
        <f t="shared" si="697"/>
        <v>300</v>
      </c>
      <c r="BA2777" s="27" t="str">
        <f t="shared" si="698"/>
        <v>3</v>
      </c>
      <c r="BB2777" s="34">
        <v>0.00054</v>
      </c>
      <c r="BC2777" s="34">
        <f t="shared" si="699"/>
        <v>0.162</v>
      </c>
      <c r="BD2777" s="34" t="e">
        <f t="shared" si="700"/>
        <v>#REF!</v>
      </c>
      <c r="BE2777" s="34">
        <v>0.033</v>
      </c>
      <c r="BF2777" s="34">
        <f t="shared" si="703"/>
        <v>9.9</v>
      </c>
      <c r="BG2777" s="34" t="e">
        <f t="shared" si="701"/>
        <v>#REF!</v>
      </c>
      <c r="BH2777" t="str">
        <f>IF(AT2777="UDARA","U","N")&amp;LEFT($C$4,2)&amp;MID($C$4,4,2)&amp;LEFT(A2777,3)&amp;MID(E2777,2,2)&amp;VLOOKUP(E2777,Acuan_Reference!C:L,10,0)</f>
        <v>N1501YGY71S6</v>
      </c>
      <c r="BI2777" t="s">
        <v>84</v>
      </c>
      <c r="BJ2777" t="s">
        <v>119</v>
      </c>
      <c r="BK2777" t="s">
        <v>86</v>
      </c>
      <c r="BL2777" t="s">
        <v>87</v>
      </c>
    </row>
    <row r="2778" hidden="1" spans="1:64">
      <c r="A2778" t="s">
        <v>74</v>
      </c>
      <c r="B2778" t="s">
        <v>75</v>
      </c>
      <c r="C2778" t="s">
        <v>76</v>
      </c>
      <c r="D2778" t="s">
        <v>115</v>
      </c>
      <c r="E2778" t="s">
        <v>324</v>
      </c>
      <c r="F2778" t="s">
        <v>325</v>
      </c>
      <c r="G2778" t="s">
        <v>118</v>
      </c>
      <c r="H2778" t="s">
        <v>81</v>
      </c>
      <c r="I2778" s="34">
        <v>17935</v>
      </c>
      <c r="J2778" s="35">
        <v>220</v>
      </c>
      <c r="K2778" s="35">
        <v>359</v>
      </c>
      <c r="L2778" s="35">
        <v>245</v>
      </c>
      <c r="M2778" s="35">
        <v>149</v>
      </c>
      <c r="N2778" s="35">
        <v>311</v>
      </c>
      <c r="O2778" s="35">
        <v>160</v>
      </c>
      <c r="P2778" s="35">
        <v>306</v>
      </c>
      <c r="Q2778" s="35">
        <v>128</v>
      </c>
      <c r="R2778" s="35">
        <v>338</v>
      </c>
      <c r="S2778" s="35">
        <v>306</v>
      </c>
      <c r="T2778" s="35">
        <v>323</v>
      </c>
      <c r="U2778" s="35">
        <v>338</v>
      </c>
      <c r="V2778" s="34">
        <v>322.33333333333</v>
      </c>
      <c r="W2778" s="34">
        <f t="shared" si="688"/>
        <v>298.333333333333</v>
      </c>
      <c r="X2778" s="35">
        <v>44</v>
      </c>
      <c r="Y2778" s="35">
        <v>0</v>
      </c>
      <c r="Z2778" s="35">
        <v>0</v>
      </c>
      <c r="AA2778" s="34">
        <v>337</v>
      </c>
      <c r="AB2778" s="34">
        <v>0</v>
      </c>
      <c r="AC2778" s="34">
        <v>0</v>
      </c>
      <c r="AD2778" s="34">
        <v>0</v>
      </c>
      <c r="AE2778" s="34">
        <f t="shared" si="689"/>
        <v>337</v>
      </c>
      <c r="AF2778" s="34">
        <f t="shared" si="690"/>
        <v>1.04550155118926</v>
      </c>
      <c r="AG2778" s="34">
        <f t="shared" si="691"/>
        <v>1.12960893854749</v>
      </c>
      <c r="AH2778" s="34">
        <v>1200</v>
      </c>
      <c r="AI2778" s="34">
        <v>0</v>
      </c>
      <c r="AJ2778" s="35">
        <v>624</v>
      </c>
      <c r="AK2778" s="35">
        <v>272</v>
      </c>
      <c r="AL2778" s="35">
        <v>234</v>
      </c>
      <c r="AM2778" s="34">
        <v>0.7</v>
      </c>
      <c r="AN2778" s="34">
        <f t="shared" si="692"/>
        <v>208.833333333333</v>
      </c>
      <c r="AO2778" s="35">
        <v>48</v>
      </c>
      <c r="AP2778" s="35">
        <v>48</v>
      </c>
      <c r="AQ2778" t="s">
        <v>82</v>
      </c>
      <c r="AR2778">
        <v>8</v>
      </c>
      <c r="AS2778" s="34">
        <v>0.066666666666667</v>
      </c>
      <c r="AT2778" t="s">
        <v>83</v>
      </c>
      <c r="AU2778" s="35">
        <f t="shared" si="702"/>
        <v>79.375</v>
      </c>
      <c r="AV2778" s="35">
        <f t="shared" si="693"/>
        <v>96</v>
      </c>
      <c r="AW2778" s="35">
        <f t="shared" si="694"/>
        <v>1.45139664804469</v>
      </c>
      <c r="AX2778" s="35">
        <f t="shared" si="695"/>
        <v>0.667039106145251</v>
      </c>
      <c r="AY2778" s="35">
        <f t="shared" si="696"/>
        <v>96</v>
      </c>
      <c r="AZ2778" s="35">
        <f t="shared" si="697"/>
        <v>96</v>
      </c>
      <c r="BA2778" s="27" t="str">
        <f t="shared" si="698"/>
        <v>3</v>
      </c>
      <c r="BB2778" s="34">
        <v>0.0002</v>
      </c>
      <c r="BC2778" s="34">
        <f t="shared" si="699"/>
        <v>0.0192</v>
      </c>
      <c r="BD2778" s="34" t="e">
        <f t="shared" si="700"/>
        <v>#REF!</v>
      </c>
      <c r="BE2778" s="34">
        <v>0.18</v>
      </c>
      <c r="BF2778" s="34">
        <f t="shared" si="703"/>
        <v>17.28</v>
      </c>
      <c r="BG2778" s="34" t="e">
        <f t="shared" si="701"/>
        <v>#REF!</v>
      </c>
      <c r="BH2778" t="str">
        <f>IF(AT2778="UDARA","U","N")&amp;LEFT($C$4,2)&amp;MID($C$4,4,2)&amp;LEFT(A2778,3)&amp;MID(E2778,2,2)&amp;VLOOKUP(E2778,Acuan_Reference!C:L,10,0)</f>
        <v>N1501BDG71NA</v>
      </c>
      <c r="BI2778" t="s">
        <v>84</v>
      </c>
      <c r="BJ2778" t="s">
        <v>119</v>
      </c>
      <c r="BK2778" t="s">
        <v>86</v>
      </c>
      <c r="BL2778" t="s">
        <v>87</v>
      </c>
    </row>
    <row r="2779" hidden="1" spans="1:64">
      <c r="A2779" t="s">
        <v>88</v>
      </c>
      <c r="B2779" t="s">
        <v>75</v>
      </c>
      <c r="C2779" t="s">
        <v>76</v>
      </c>
      <c r="D2779" t="s">
        <v>115</v>
      </c>
      <c r="E2779" t="s">
        <v>324</v>
      </c>
      <c r="F2779" t="s">
        <v>325</v>
      </c>
      <c r="G2779" t="s">
        <v>118</v>
      </c>
      <c r="H2779" t="s">
        <v>81</v>
      </c>
      <c r="I2779" s="34">
        <v>17935</v>
      </c>
      <c r="J2779" s="35">
        <v>4</v>
      </c>
      <c r="K2779" s="35">
        <v>25</v>
      </c>
      <c r="L2779" s="35">
        <v>52</v>
      </c>
      <c r="M2779" s="35">
        <v>14</v>
      </c>
      <c r="N2779" s="35">
        <v>28</v>
      </c>
      <c r="O2779" s="35">
        <v>41</v>
      </c>
      <c r="P2779" s="35">
        <v>23</v>
      </c>
      <c r="Q2779" s="35">
        <v>23</v>
      </c>
      <c r="R2779" s="35">
        <v>7</v>
      </c>
      <c r="S2779" s="35">
        <v>18</v>
      </c>
      <c r="T2779" s="35">
        <v>1</v>
      </c>
      <c r="U2779" s="35">
        <v>22</v>
      </c>
      <c r="V2779" s="34">
        <v>13.666666666667</v>
      </c>
      <c r="W2779" s="34">
        <f t="shared" si="688"/>
        <v>10</v>
      </c>
      <c r="X2779" s="35">
        <v>15</v>
      </c>
      <c r="Y2779" s="35">
        <v>0</v>
      </c>
      <c r="Z2779" s="35">
        <v>0</v>
      </c>
      <c r="AA2779" s="34">
        <v>18</v>
      </c>
      <c r="AB2779" s="34">
        <v>0</v>
      </c>
      <c r="AC2779" s="34">
        <v>0</v>
      </c>
      <c r="AD2779" s="34">
        <v>0</v>
      </c>
      <c r="AE2779" s="34">
        <f t="shared" si="689"/>
        <v>18</v>
      </c>
      <c r="AF2779" s="34">
        <f t="shared" si="690"/>
        <v>1.31707317073168</v>
      </c>
      <c r="AG2779" s="34">
        <f t="shared" si="691"/>
        <v>1.8</v>
      </c>
      <c r="AH2779" s="34">
        <v>1200</v>
      </c>
      <c r="AI2779" s="34">
        <v>0</v>
      </c>
      <c r="AJ2779" s="35">
        <v>624</v>
      </c>
      <c r="AK2779" s="35">
        <v>17</v>
      </c>
      <c r="AL2779" s="35">
        <v>7</v>
      </c>
      <c r="AM2779" s="34">
        <v>0.6</v>
      </c>
      <c r="AN2779" s="34">
        <f t="shared" si="692"/>
        <v>6</v>
      </c>
      <c r="AO2779" s="35">
        <v>48</v>
      </c>
      <c r="AP2779" s="35">
        <v>48</v>
      </c>
      <c r="AQ2779" t="s">
        <v>82</v>
      </c>
      <c r="AR2779">
        <v>8</v>
      </c>
      <c r="AS2779" s="34">
        <v>0.033333333333333</v>
      </c>
      <c r="AT2779" t="s">
        <v>83</v>
      </c>
      <c r="AU2779" s="35">
        <f t="shared" si="702"/>
        <v>0</v>
      </c>
      <c r="AV2779" s="35">
        <f t="shared" si="693"/>
        <v>0</v>
      </c>
      <c r="AW2779" s="35">
        <f t="shared" si="694"/>
        <v>1.8</v>
      </c>
      <c r="AX2779" s="35">
        <f t="shared" si="695"/>
        <v>1.1</v>
      </c>
      <c r="AY2779" s="35">
        <f t="shared" si="696"/>
        <v>0</v>
      </c>
      <c r="AZ2779" s="35">
        <f t="shared" si="697"/>
        <v>0</v>
      </c>
      <c r="BA2779" s="27" t="str">
        <f t="shared" si="698"/>
        <v>3</v>
      </c>
      <c r="BB2779" s="34">
        <v>0.0002</v>
      </c>
      <c r="BC2779" s="34">
        <f t="shared" si="699"/>
        <v>0</v>
      </c>
      <c r="BD2779" s="34" t="e">
        <f t="shared" si="700"/>
        <v>#REF!</v>
      </c>
      <c r="BE2779" s="34">
        <v>0.18</v>
      </c>
      <c r="BF2779" s="34">
        <f t="shared" si="703"/>
        <v>0</v>
      </c>
      <c r="BG2779" s="34" t="e">
        <f t="shared" si="701"/>
        <v>#REF!</v>
      </c>
      <c r="BH2779" t="str">
        <f>IF(AT2779="UDARA","U","N")&amp;LEFT($C$4,2)&amp;MID($C$4,4,2)&amp;LEFT(A2779,3)&amp;MID(E2779,2,2)&amp;VLOOKUP(E2779,Acuan_Reference!C:L,10,0)</f>
        <v>N1501BGR71NA</v>
      </c>
      <c r="BI2779" t="s">
        <v>84</v>
      </c>
      <c r="BJ2779" t="s">
        <v>119</v>
      </c>
      <c r="BK2779" t="s">
        <v>86</v>
      </c>
      <c r="BL2779" t="s">
        <v>87</v>
      </c>
    </row>
    <row r="2780" hidden="1" spans="1:64">
      <c r="A2780" t="s">
        <v>89</v>
      </c>
      <c r="B2780" t="s">
        <v>75</v>
      </c>
      <c r="C2780" t="s">
        <v>76</v>
      </c>
      <c r="D2780" t="s">
        <v>115</v>
      </c>
      <c r="E2780" t="s">
        <v>324</v>
      </c>
      <c r="F2780" t="s">
        <v>325</v>
      </c>
      <c r="G2780" t="s">
        <v>118</v>
      </c>
      <c r="H2780" t="s">
        <v>81</v>
      </c>
      <c r="I2780" s="34">
        <v>17935</v>
      </c>
      <c r="J2780" s="35">
        <v>37</v>
      </c>
      <c r="K2780" s="35">
        <v>20</v>
      </c>
      <c r="L2780" s="35">
        <v>54</v>
      </c>
      <c r="M2780" s="35">
        <v>13</v>
      </c>
      <c r="N2780" s="35">
        <v>18</v>
      </c>
      <c r="O2780" s="35">
        <v>29</v>
      </c>
      <c r="P2780" s="35">
        <v>14</v>
      </c>
      <c r="Q2780" s="35">
        <v>11</v>
      </c>
      <c r="R2780" s="35">
        <v>68</v>
      </c>
      <c r="S2780" s="35">
        <v>56</v>
      </c>
      <c r="T2780" s="35">
        <v>249</v>
      </c>
      <c r="U2780" s="35">
        <v>254</v>
      </c>
      <c r="V2780" s="34">
        <v>186.33333333333</v>
      </c>
      <c r="W2780" s="34">
        <f t="shared" si="688"/>
        <v>198</v>
      </c>
      <c r="X2780" s="35">
        <v>0</v>
      </c>
      <c r="Y2780" s="35">
        <v>0</v>
      </c>
      <c r="Z2780" s="35">
        <v>0</v>
      </c>
      <c r="AA2780" s="34">
        <v>1208</v>
      </c>
      <c r="AB2780" s="34">
        <v>0</v>
      </c>
      <c r="AC2780" s="34">
        <v>0</v>
      </c>
      <c r="AD2780" s="34">
        <v>0</v>
      </c>
      <c r="AE2780" s="34">
        <f t="shared" si="689"/>
        <v>1208</v>
      </c>
      <c r="AF2780" s="34">
        <f t="shared" si="690"/>
        <v>6.48300536672641</v>
      </c>
      <c r="AG2780" s="34">
        <f t="shared" si="691"/>
        <v>6.1010101010101</v>
      </c>
      <c r="AH2780" s="34">
        <v>1200</v>
      </c>
      <c r="AI2780" s="34">
        <v>0</v>
      </c>
      <c r="AJ2780" s="35">
        <v>624</v>
      </c>
      <c r="AK2780" s="35">
        <v>48</v>
      </c>
      <c r="AL2780" s="35">
        <v>91</v>
      </c>
      <c r="AM2780" s="34">
        <v>1.3</v>
      </c>
      <c r="AN2780" s="34">
        <f t="shared" si="692"/>
        <v>257.4</v>
      </c>
      <c r="AO2780" s="35">
        <v>48</v>
      </c>
      <c r="AP2780" s="35">
        <v>48</v>
      </c>
      <c r="AQ2780" t="s">
        <v>82</v>
      </c>
      <c r="AR2780">
        <v>4</v>
      </c>
      <c r="AS2780" s="34">
        <v>0.53333333333333</v>
      </c>
      <c r="AT2780" t="s">
        <v>83</v>
      </c>
      <c r="AU2780" s="35">
        <f t="shared" si="702"/>
        <v>0</v>
      </c>
      <c r="AV2780" s="35">
        <f t="shared" si="693"/>
        <v>0</v>
      </c>
      <c r="AW2780" s="35">
        <f t="shared" si="694"/>
        <v>6.1010101010101</v>
      </c>
      <c r="AX2780" s="35">
        <f t="shared" si="695"/>
        <v>5.64141414141414</v>
      </c>
      <c r="AY2780" s="35">
        <f t="shared" si="696"/>
        <v>0</v>
      </c>
      <c r="AZ2780" s="35">
        <f t="shared" si="697"/>
        <v>0</v>
      </c>
      <c r="BA2780" s="27" t="str">
        <f t="shared" si="698"/>
        <v>Kelipatan Kirim/Master box &gt; 3x FC+index</v>
      </c>
      <c r="BB2780" s="34">
        <v>0.0002</v>
      </c>
      <c r="BC2780" s="34">
        <f t="shared" si="699"/>
        <v>0</v>
      </c>
      <c r="BD2780" s="34" t="e">
        <f t="shared" si="700"/>
        <v>#REF!</v>
      </c>
      <c r="BE2780" s="34">
        <v>0.18</v>
      </c>
      <c r="BF2780" s="34">
        <f t="shared" si="703"/>
        <v>0</v>
      </c>
      <c r="BG2780" s="34" t="e">
        <f t="shared" si="701"/>
        <v>#REF!</v>
      </c>
      <c r="BH2780" t="str">
        <f>IF(AT2780="UDARA","U","N")&amp;LEFT($C$4,2)&amp;MID($C$4,4,2)&amp;LEFT(A2780,3)&amp;MID(E2780,2,2)&amp;VLOOKUP(E2780,Acuan_Reference!C:L,10,0)</f>
        <v>N1501BJM71NA</v>
      </c>
      <c r="BI2780" t="s">
        <v>84</v>
      </c>
      <c r="BJ2780" t="s">
        <v>119</v>
      </c>
      <c r="BK2780" t="s">
        <v>86</v>
      </c>
      <c r="BL2780" t="s">
        <v>87</v>
      </c>
    </row>
    <row r="2781" hidden="1" spans="1:64">
      <c r="A2781" t="s">
        <v>90</v>
      </c>
      <c r="B2781" t="s">
        <v>75</v>
      </c>
      <c r="C2781" t="s">
        <v>76</v>
      </c>
      <c r="D2781" t="s">
        <v>115</v>
      </c>
      <c r="E2781" t="s">
        <v>324</v>
      </c>
      <c r="F2781" t="s">
        <v>325</v>
      </c>
      <c r="G2781" t="s">
        <v>118</v>
      </c>
      <c r="H2781" t="s">
        <v>81</v>
      </c>
      <c r="I2781" s="34">
        <v>17935</v>
      </c>
      <c r="J2781" s="35">
        <v>107</v>
      </c>
      <c r="K2781" s="35">
        <v>73</v>
      </c>
      <c r="L2781" s="35">
        <v>172</v>
      </c>
      <c r="M2781" s="35">
        <v>87</v>
      </c>
      <c r="N2781" s="35">
        <v>112</v>
      </c>
      <c r="O2781" s="35">
        <v>126</v>
      </c>
      <c r="P2781" s="35">
        <v>61</v>
      </c>
      <c r="Q2781" s="35">
        <v>88</v>
      </c>
      <c r="R2781" s="35">
        <v>124</v>
      </c>
      <c r="S2781" s="35">
        <v>67</v>
      </c>
      <c r="T2781" s="35">
        <v>146</v>
      </c>
      <c r="U2781" s="35">
        <v>150</v>
      </c>
      <c r="V2781" s="34">
        <v>121</v>
      </c>
      <c r="W2781" s="34">
        <f t="shared" si="688"/>
        <v>126</v>
      </c>
      <c r="X2781" s="35">
        <v>18</v>
      </c>
      <c r="Y2781" s="35">
        <v>0</v>
      </c>
      <c r="Z2781" s="35">
        <v>0</v>
      </c>
      <c r="AA2781" s="34">
        <v>39</v>
      </c>
      <c r="AB2781" s="34">
        <v>0</v>
      </c>
      <c r="AC2781" s="34">
        <v>0</v>
      </c>
      <c r="AD2781" s="34">
        <v>0</v>
      </c>
      <c r="AE2781" s="34">
        <f t="shared" si="689"/>
        <v>39</v>
      </c>
      <c r="AF2781" s="34">
        <f t="shared" si="690"/>
        <v>0.322314049586777</v>
      </c>
      <c r="AG2781" s="34">
        <f t="shared" si="691"/>
        <v>0.30952380952381</v>
      </c>
      <c r="AH2781" s="34">
        <v>1200</v>
      </c>
      <c r="AI2781" s="34">
        <v>0</v>
      </c>
      <c r="AJ2781" s="35">
        <v>624</v>
      </c>
      <c r="AK2781" s="35">
        <v>99</v>
      </c>
      <c r="AL2781" s="35">
        <v>82</v>
      </c>
      <c r="AM2781" s="34">
        <v>0.6</v>
      </c>
      <c r="AN2781" s="34">
        <f t="shared" si="692"/>
        <v>75.6</v>
      </c>
      <c r="AO2781" s="35">
        <v>48</v>
      </c>
      <c r="AP2781" s="35">
        <v>48</v>
      </c>
      <c r="AQ2781" t="s">
        <v>82</v>
      </c>
      <c r="AR2781">
        <v>12</v>
      </c>
      <c r="AS2781" s="34">
        <v>0.033333333333333</v>
      </c>
      <c r="AT2781" t="s">
        <v>83</v>
      </c>
      <c r="AU2781" s="35">
        <f t="shared" si="702"/>
        <v>88.95</v>
      </c>
      <c r="AV2781" s="35">
        <f t="shared" si="693"/>
        <v>96</v>
      </c>
      <c r="AW2781" s="35">
        <f t="shared" si="694"/>
        <v>1.07142857142857</v>
      </c>
      <c r="AX2781" s="35">
        <f t="shared" si="695"/>
        <v>0.420634920634921</v>
      </c>
      <c r="AY2781" s="35">
        <f t="shared" si="696"/>
        <v>96</v>
      </c>
      <c r="AZ2781" s="35">
        <f t="shared" si="697"/>
        <v>96</v>
      </c>
      <c r="BA2781" s="27" t="str">
        <f t="shared" si="698"/>
        <v>2</v>
      </c>
      <c r="BB2781" s="34">
        <v>0.0002</v>
      </c>
      <c r="BC2781" s="34">
        <f t="shared" si="699"/>
        <v>0.0192</v>
      </c>
      <c r="BD2781" s="34" t="e">
        <f t="shared" si="700"/>
        <v>#REF!</v>
      </c>
      <c r="BE2781" s="34">
        <v>0.18</v>
      </c>
      <c r="BF2781" s="34">
        <f t="shared" si="703"/>
        <v>17.28</v>
      </c>
      <c r="BG2781" s="34" t="e">
        <f t="shared" si="701"/>
        <v>#REF!</v>
      </c>
      <c r="BH2781" t="str">
        <f>IF(AT2781="UDARA","U","N")&amp;LEFT($C$4,2)&amp;MID($C$4,4,2)&amp;LEFT(A2781,3)&amp;MID(E2781,2,2)&amp;VLOOKUP(E2781,Acuan_Reference!C:L,10,0)</f>
        <v>N1501BKS71NA</v>
      </c>
      <c r="BI2781" t="s">
        <v>84</v>
      </c>
      <c r="BJ2781" t="s">
        <v>119</v>
      </c>
      <c r="BK2781" t="s">
        <v>86</v>
      </c>
      <c r="BL2781" t="s">
        <v>87</v>
      </c>
    </row>
    <row r="2782" hidden="1" spans="1:64">
      <c r="A2782" t="s">
        <v>91</v>
      </c>
      <c r="B2782" t="s">
        <v>75</v>
      </c>
      <c r="C2782" t="s">
        <v>76</v>
      </c>
      <c r="D2782" t="s">
        <v>115</v>
      </c>
      <c r="E2782" t="s">
        <v>324</v>
      </c>
      <c r="F2782" t="s">
        <v>325</v>
      </c>
      <c r="G2782" t="s">
        <v>118</v>
      </c>
      <c r="H2782" t="s">
        <v>81</v>
      </c>
      <c r="I2782" s="34">
        <v>17935</v>
      </c>
      <c r="J2782" s="35">
        <v>79</v>
      </c>
      <c r="K2782" s="35">
        <v>50</v>
      </c>
      <c r="L2782" s="35">
        <v>22</v>
      </c>
      <c r="M2782" s="35">
        <v>37</v>
      </c>
      <c r="N2782" s="35">
        <v>46</v>
      </c>
      <c r="O2782" s="35">
        <v>55</v>
      </c>
      <c r="P2782" s="35">
        <v>12</v>
      </c>
      <c r="Q2782" s="35">
        <v>44</v>
      </c>
      <c r="R2782" s="35">
        <v>47</v>
      </c>
      <c r="S2782" s="35">
        <v>37</v>
      </c>
      <c r="T2782" s="35">
        <v>25</v>
      </c>
      <c r="U2782" s="35">
        <v>38</v>
      </c>
      <c r="V2782" s="34">
        <v>33.333333333333</v>
      </c>
      <c r="W2782" s="34">
        <f t="shared" si="688"/>
        <v>30</v>
      </c>
      <c r="X2782" s="35">
        <v>62</v>
      </c>
      <c r="Y2782" s="35">
        <v>0</v>
      </c>
      <c r="Z2782" s="35">
        <v>0</v>
      </c>
      <c r="AA2782" s="34">
        <v>22</v>
      </c>
      <c r="AB2782" s="34">
        <v>0</v>
      </c>
      <c r="AC2782" s="34">
        <v>0</v>
      </c>
      <c r="AD2782" s="34">
        <v>0</v>
      </c>
      <c r="AE2782" s="34">
        <f t="shared" si="689"/>
        <v>22</v>
      </c>
      <c r="AF2782" s="34">
        <f t="shared" si="690"/>
        <v>0.660000000000007</v>
      </c>
      <c r="AG2782" s="34">
        <f t="shared" si="691"/>
        <v>0.733333333333333</v>
      </c>
      <c r="AH2782" s="34">
        <v>1200</v>
      </c>
      <c r="AI2782" s="34">
        <v>0</v>
      </c>
      <c r="AJ2782" s="35">
        <v>624</v>
      </c>
      <c r="AK2782" s="35">
        <v>46</v>
      </c>
      <c r="AL2782" s="35">
        <v>27</v>
      </c>
      <c r="AM2782" s="34">
        <v>0.9</v>
      </c>
      <c r="AN2782" s="34">
        <f t="shared" si="692"/>
        <v>27</v>
      </c>
      <c r="AO2782" s="35">
        <v>48</v>
      </c>
      <c r="AP2782" s="35">
        <v>48</v>
      </c>
      <c r="AQ2782" t="s">
        <v>82</v>
      </c>
      <c r="AR2782">
        <v>4</v>
      </c>
      <c r="AS2782" s="34">
        <v>0.13333333333333</v>
      </c>
      <c r="AT2782" t="s">
        <v>83</v>
      </c>
      <c r="AU2782" s="35">
        <f t="shared" si="702"/>
        <v>24</v>
      </c>
      <c r="AV2782" s="35">
        <f t="shared" si="693"/>
        <v>48</v>
      </c>
      <c r="AW2782" s="35">
        <f t="shared" si="694"/>
        <v>2.33333333333333</v>
      </c>
      <c r="AX2782" s="35">
        <f t="shared" si="695"/>
        <v>1.43333333333333</v>
      </c>
      <c r="AY2782" s="35">
        <f t="shared" si="696"/>
        <v>48</v>
      </c>
      <c r="AZ2782" s="35">
        <f t="shared" si="697"/>
        <v>48</v>
      </c>
      <c r="BA2782" s="27" t="str">
        <f t="shared" si="698"/>
        <v>2</v>
      </c>
      <c r="BB2782" s="34">
        <v>0.0002</v>
      </c>
      <c r="BC2782" s="34">
        <f t="shared" si="699"/>
        <v>0.0096</v>
      </c>
      <c r="BD2782" s="34" t="e">
        <f t="shared" si="700"/>
        <v>#REF!</v>
      </c>
      <c r="BE2782" s="34">
        <v>0.18</v>
      </c>
      <c r="BF2782" s="34">
        <f t="shared" si="703"/>
        <v>8.64</v>
      </c>
      <c r="BG2782" s="34" t="e">
        <f t="shared" si="701"/>
        <v>#REF!</v>
      </c>
      <c r="BH2782" t="str">
        <f>IF(AT2782="UDARA","U","N")&amp;LEFT($C$4,2)&amp;MID($C$4,4,2)&amp;LEFT(A2782,3)&amp;MID(E2782,2,2)&amp;VLOOKUP(E2782,Acuan_Reference!C:L,10,0)</f>
        <v>N1501BLP71NA</v>
      </c>
      <c r="BI2782" t="s">
        <v>84</v>
      </c>
      <c r="BJ2782" t="s">
        <v>119</v>
      </c>
      <c r="BK2782" t="s">
        <v>86</v>
      </c>
      <c r="BL2782" t="s">
        <v>87</v>
      </c>
    </row>
    <row r="2783" hidden="1" spans="1:64">
      <c r="A2783" t="s">
        <v>92</v>
      </c>
      <c r="B2783" t="s">
        <v>75</v>
      </c>
      <c r="C2783" t="s">
        <v>76</v>
      </c>
      <c r="D2783" t="s">
        <v>115</v>
      </c>
      <c r="E2783" t="s">
        <v>324</v>
      </c>
      <c r="F2783" t="s">
        <v>325</v>
      </c>
      <c r="G2783" t="s">
        <v>118</v>
      </c>
      <c r="H2783" t="s">
        <v>81</v>
      </c>
      <c r="I2783" s="34">
        <v>17935</v>
      </c>
      <c r="J2783" s="35">
        <v>0</v>
      </c>
      <c r="K2783" s="35">
        <v>0</v>
      </c>
      <c r="L2783" s="35">
        <v>0</v>
      </c>
      <c r="M2783" s="35">
        <v>0</v>
      </c>
      <c r="N2783" s="35">
        <v>0</v>
      </c>
      <c r="O2783" s="35">
        <v>0</v>
      </c>
      <c r="P2783" s="35">
        <v>0</v>
      </c>
      <c r="Q2783" s="35">
        <v>0</v>
      </c>
      <c r="R2783" s="35">
        <v>0</v>
      </c>
      <c r="S2783" s="35">
        <v>0</v>
      </c>
      <c r="T2783" s="35">
        <v>0</v>
      </c>
      <c r="U2783" s="35">
        <v>0</v>
      </c>
      <c r="V2783" s="34">
        <v>0</v>
      </c>
      <c r="W2783" s="34">
        <f t="shared" si="688"/>
        <v>0</v>
      </c>
      <c r="X2783" s="35">
        <v>0</v>
      </c>
      <c r="Y2783" s="35">
        <v>0</v>
      </c>
      <c r="Z2783" s="35">
        <v>0</v>
      </c>
      <c r="AA2783" s="34">
        <v>0</v>
      </c>
      <c r="AB2783" s="34">
        <v>0</v>
      </c>
      <c r="AC2783" s="34">
        <v>0</v>
      </c>
      <c r="AD2783" s="34">
        <v>0</v>
      </c>
      <c r="AE2783" s="34">
        <f t="shared" si="689"/>
        <v>0</v>
      </c>
      <c r="AF2783" s="34">
        <f t="shared" si="690"/>
        <v>9999</v>
      </c>
      <c r="AG2783" s="34">
        <f t="shared" si="691"/>
        <v>9999</v>
      </c>
      <c r="AH2783" s="34">
        <v>1200</v>
      </c>
      <c r="AI2783" s="34">
        <v>0</v>
      </c>
      <c r="AJ2783" s="35">
        <v>624</v>
      </c>
      <c r="AK2783" s="35">
        <v>0</v>
      </c>
      <c r="AL2783" s="35">
        <v>0</v>
      </c>
      <c r="AM2783" s="34">
        <v>1.5</v>
      </c>
      <c r="AN2783" s="34">
        <f t="shared" si="692"/>
        <v>0</v>
      </c>
      <c r="AO2783" s="35">
        <v>48</v>
      </c>
      <c r="AP2783" s="35">
        <v>48</v>
      </c>
      <c r="AQ2783" t="s">
        <v>82</v>
      </c>
      <c r="AR2783">
        <v>2</v>
      </c>
      <c r="AS2783" s="34">
        <v>0.53333333333333</v>
      </c>
      <c r="AT2783" t="s">
        <v>83</v>
      </c>
      <c r="AU2783" s="35">
        <f t="shared" si="702"/>
        <v>0</v>
      </c>
      <c r="AV2783" s="35">
        <f t="shared" si="693"/>
        <v>0</v>
      </c>
      <c r="AW2783" s="35">
        <f t="shared" si="694"/>
        <v>9999</v>
      </c>
      <c r="AX2783" s="35">
        <f t="shared" si="695"/>
        <v>9999</v>
      </c>
      <c r="AY2783" s="35">
        <f t="shared" si="696"/>
        <v>0</v>
      </c>
      <c r="AZ2783" s="35">
        <f t="shared" si="697"/>
        <v>0</v>
      </c>
      <c r="BA2783" s="27" t="str">
        <f t="shared" si="698"/>
        <v>Kelipatan Kirim/Master box &gt; 3x FC+index</v>
      </c>
      <c r="BB2783" s="34">
        <v>0.0002</v>
      </c>
      <c r="BC2783" s="34">
        <f t="shared" si="699"/>
        <v>0</v>
      </c>
      <c r="BD2783" s="34" t="e">
        <f t="shared" si="700"/>
        <v>#REF!</v>
      </c>
      <c r="BE2783" s="34">
        <v>0.18</v>
      </c>
      <c r="BF2783" s="34">
        <f t="shared" si="703"/>
        <v>0</v>
      </c>
      <c r="BG2783" s="34" t="e">
        <f t="shared" si="701"/>
        <v>#REF!</v>
      </c>
      <c r="BH2783" t="str">
        <f>IF(AT2783="UDARA","U","N")&amp;LEFT($C$4,2)&amp;MID($C$4,4,2)&amp;LEFT(A2783,3)&amp;MID(E2783,2,2)&amp;VLOOKUP(E2783,Acuan_Reference!C:L,10,0)</f>
        <v>N1501BTM71NA</v>
      </c>
      <c r="BI2783" t="s">
        <v>84</v>
      </c>
      <c r="BJ2783" t="s">
        <v>119</v>
      </c>
      <c r="BK2783" t="s">
        <v>86</v>
      </c>
      <c r="BL2783" t="s">
        <v>87</v>
      </c>
    </row>
    <row r="2784" hidden="1" spans="1:64">
      <c r="A2784" t="s">
        <v>93</v>
      </c>
      <c r="B2784" t="s">
        <v>75</v>
      </c>
      <c r="C2784" t="s">
        <v>76</v>
      </c>
      <c r="D2784" t="s">
        <v>115</v>
      </c>
      <c r="E2784" t="s">
        <v>324</v>
      </c>
      <c r="F2784" t="s">
        <v>325</v>
      </c>
      <c r="G2784" t="s">
        <v>118</v>
      </c>
      <c r="H2784" t="s">
        <v>81</v>
      </c>
      <c r="I2784" s="34">
        <v>17935</v>
      </c>
      <c r="J2784" s="35">
        <v>21</v>
      </c>
      <c r="K2784" s="35">
        <v>24</v>
      </c>
      <c r="L2784" s="35">
        <v>12</v>
      </c>
      <c r="M2784" s="35">
        <v>22</v>
      </c>
      <c r="N2784" s="35">
        <v>25</v>
      </c>
      <c r="O2784" s="35">
        <v>39</v>
      </c>
      <c r="P2784" s="35">
        <v>78</v>
      </c>
      <c r="Q2784" s="35">
        <v>22</v>
      </c>
      <c r="R2784" s="35">
        <v>19</v>
      </c>
      <c r="S2784" s="35">
        <v>34</v>
      </c>
      <c r="T2784" s="35">
        <v>19</v>
      </c>
      <c r="U2784" s="35">
        <v>19</v>
      </c>
      <c r="V2784" s="34">
        <v>24</v>
      </c>
      <c r="W2784" s="34">
        <f t="shared" si="688"/>
        <v>18.6666666666667</v>
      </c>
      <c r="X2784" s="35">
        <v>0</v>
      </c>
      <c r="Y2784" s="35">
        <v>0</v>
      </c>
      <c r="Z2784" s="35">
        <v>0</v>
      </c>
      <c r="AA2784" s="34">
        <v>54</v>
      </c>
      <c r="AB2784" s="34">
        <v>0</v>
      </c>
      <c r="AC2784" s="34">
        <v>0</v>
      </c>
      <c r="AD2784" s="34">
        <v>0</v>
      </c>
      <c r="AE2784" s="34">
        <f t="shared" si="689"/>
        <v>54</v>
      </c>
      <c r="AF2784" s="34">
        <f t="shared" si="690"/>
        <v>2.25</v>
      </c>
      <c r="AG2784" s="34">
        <f t="shared" si="691"/>
        <v>2.89285714285714</v>
      </c>
      <c r="AH2784" s="34">
        <v>1200</v>
      </c>
      <c r="AI2784" s="34">
        <v>0</v>
      </c>
      <c r="AJ2784" s="35">
        <v>624</v>
      </c>
      <c r="AK2784" s="35">
        <v>28</v>
      </c>
      <c r="AL2784" s="35">
        <v>18</v>
      </c>
      <c r="AM2784" s="34">
        <v>0.8</v>
      </c>
      <c r="AN2784" s="34">
        <f t="shared" si="692"/>
        <v>14.9333333333333</v>
      </c>
      <c r="AO2784" s="35">
        <v>48</v>
      </c>
      <c r="AP2784" s="35">
        <v>48</v>
      </c>
      <c r="AQ2784" t="s">
        <v>82</v>
      </c>
      <c r="AR2784">
        <v>4</v>
      </c>
      <c r="AS2784" s="34">
        <v>0.066666666666667</v>
      </c>
      <c r="AT2784" t="s">
        <v>83</v>
      </c>
      <c r="AU2784" s="35">
        <f t="shared" si="702"/>
        <v>0</v>
      </c>
      <c r="AV2784" s="35">
        <f t="shared" si="693"/>
        <v>0</v>
      </c>
      <c r="AW2784" s="35">
        <f t="shared" si="694"/>
        <v>2.89285714285714</v>
      </c>
      <c r="AX2784" s="35">
        <f t="shared" si="695"/>
        <v>1.92857142857143</v>
      </c>
      <c r="AY2784" s="35">
        <f t="shared" si="696"/>
        <v>0</v>
      </c>
      <c r="AZ2784" s="35">
        <f t="shared" si="697"/>
        <v>0</v>
      </c>
      <c r="BA2784" s="27" t="str">
        <f t="shared" si="698"/>
        <v>3</v>
      </c>
      <c r="BB2784" s="34">
        <v>0.0002</v>
      </c>
      <c r="BC2784" s="34">
        <f t="shared" si="699"/>
        <v>0</v>
      </c>
      <c r="BD2784" s="34" t="e">
        <f t="shared" si="700"/>
        <v>#REF!</v>
      </c>
      <c r="BE2784" s="34">
        <v>0.18</v>
      </c>
      <c r="BF2784" s="34">
        <f t="shared" si="703"/>
        <v>0</v>
      </c>
      <c r="BG2784" s="34" t="e">
        <f t="shared" si="701"/>
        <v>#REF!</v>
      </c>
      <c r="BH2784" t="str">
        <f>IF(AT2784="UDARA","U","N")&amp;LEFT($C$4,2)&amp;MID($C$4,4,2)&amp;LEFT(A2784,3)&amp;MID(E2784,2,2)&amp;VLOOKUP(E2784,Acuan_Reference!C:L,10,0)</f>
        <v>N1501CRB71NA</v>
      </c>
      <c r="BI2784" t="s">
        <v>84</v>
      </c>
      <c r="BJ2784" t="s">
        <v>119</v>
      </c>
      <c r="BK2784" t="s">
        <v>86</v>
      </c>
      <c r="BL2784" t="s">
        <v>87</v>
      </c>
    </row>
    <row r="2785" hidden="1" spans="1:64">
      <c r="A2785" t="s">
        <v>94</v>
      </c>
      <c r="B2785" t="s">
        <v>75</v>
      </c>
      <c r="C2785" t="s">
        <v>76</v>
      </c>
      <c r="D2785" t="s">
        <v>115</v>
      </c>
      <c r="E2785" t="s">
        <v>324</v>
      </c>
      <c r="F2785" t="s">
        <v>325</v>
      </c>
      <c r="G2785" t="s">
        <v>118</v>
      </c>
      <c r="H2785" t="s">
        <v>81</v>
      </c>
      <c r="I2785" s="34">
        <v>17935</v>
      </c>
      <c r="J2785" s="35">
        <v>0</v>
      </c>
      <c r="K2785" s="35">
        <v>0</v>
      </c>
      <c r="L2785" s="35">
        <v>0</v>
      </c>
      <c r="M2785" s="35">
        <v>0</v>
      </c>
      <c r="N2785" s="35">
        <v>0</v>
      </c>
      <c r="O2785" s="35">
        <v>0</v>
      </c>
      <c r="P2785" s="35">
        <v>0</v>
      </c>
      <c r="Q2785" s="35">
        <v>0</v>
      </c>
      <c r="R2785" s="35">
        <v>0</v>
      </c>
      <c r="S2785" s="35">
        <v>0</v>
      </c>
      <c r="T2785" s="35">
        <v>0</v>
      </c>
      <c r="U2785" s="35">
        <v>0</v>
      </c>
      <c r="V2785" s="34">
        <v>0</v>
      </c>
      <c r="W2785" s="34">
        <f t="shared" si="688"/>
        <v>0</v>
      </c>
      <c r="X2785" s="35">
        <v>0</v>
      </c>
      <c r="Y2785" s="35">
        <v>0</v>
      </c>
      <c r="Z2785" s="35">
        <v>0</v>
      </c>
      <c r="AA2785" s="34">
        <v>0</v>
      </c>
      <c r="AB2785" s="34">
        <v>0</v>
      </c>
      <c r="AC2785" s="34">
        <v>0</v>
      </c>
      <c r="AD2785" s="34">
        <v>0</v>
      </c>
      <c r="AE2785" s="34">
        <f t="shared" si="689"/>
        <v>0</v>
      </c>
      <c r="AF2785" s="34">
        <f t="shared" si="690"/>
        <v>9999</v>
      </c>
      <c r="AG2785" s="34">
        <f t="shared" si="691"/>
        <v>9999</v>
      </c>
      <c r="AH2785" s="34">
        <v>1200</v>
      </c>
      <c r="AI2785" s="34">
        <v>0</v>
      </c>
      <c r="AJ2785" s="35">
        <v>624</v>
      </c>
      <c r="AK2785" s="35">
        <v>0</v>
      </c>
      <c r="AL2785" s="35">
        <v>0</v>
      </c>
      <c r="AM2785" s="34">
        <v>0.8</v>
      </c>
      <c r="AN2785" s="34">
        <f t="shared" si="692"/>
        <v>0</v>
      </c>
      <c r="AO2785" s="35">
        <v>48</v>
      </c>
      <c r="AP2785" s="35">
        <v>48</v>
      </c>
      <c r="AQ2785" t="s">
        <v>82</v>
      </c>
      <c r="AR2785">
        <v>8</v>
      </c>
      <c r="AS2785" s="34">
        <v>0.13333333333333</v>
      </c>
      <c r="AT2785" t="s">
        <v>83</v>
      </c>
      <c r="AU2785" s="35">
        <f t="shared" si="702"/>
        <v>0</v>
      </c>
      <c r="AV2785" s="35">
        <f t="shared" si="693"/>
        <v>0</v>
      </c>
      <c r="AW2785" s="35">
        <f t="shared" si="694"/>
        <v>9999</v>
      </c>
      <c r="AX2785" s="35">
        <f t="shared" si="695"/>
        <v>9999</v>
      </c>
      <c r="AY2785" s="35">
        <f t="shared" si="696"/>
        <v>0</v>
      </c>
      <c r="AZ2785" s="35">
        <f t="shared" si="697"/>
        <v>0</v>
      </c>
      <c r="BA2785" s="27" t="str">
        <f t="shared" si="698"/>
        <v>Kelipatan Kirim/Master box &gt; 3x FC+index</v>
      </c>
      <c r="BB2785" s="34">
        <v>0.0002</v>
      </c>
      <c r="BC2785" s="34">
        <f t="shared" si="699"/>
        <v>0</v>
      </c>
      <c r="BD2785" s="34" t="e">
        <f t="shared" si="700"/>
        <v>#REF!</v>
      </c>
      <c r="BE2785" s="34">
        <v>0.18</v>
      </c>
      <c r="BF2785" s="34">
        <f t="shared" si="703"/>
        <v>0</v>
      </c>
      <c r="BG2785" s="34" t="e">
        <f t="shared" si="701"/>
        <v>#REF!</v>
      </c>
      <c r="BH2785" t="str">
        <f>IF(AT2785="UDARA","U","N")&amp;LEFT($C$4,2)&amp;MID($C$4,4,2)&amp;LEFT(A2785,3)&amp;MID(E2785,2,2)&amp;VLOOKUP(E2785,Acuan_Reference!C:L,10,0)</f>
        <v>N1501DPS71NA</v>
      </c>
      <c r="BI2785" t="s">
        <v>84</v>
      </c>
      <c r="BJ2785" t="s">
        <v>119</v>
      </c>
      <c r="BK2785" t="s">
        <v>86</v>
      </c>
      <c r="BL2785" t="s">
        <v>87</v>
      </c>
    </row>
    <row r="2786" hidden="1" spans="1:64">
      <c r="A2786" t="s">
        <v>95</v>
      </c>
      <c r="B2786" t="s">
        <v>75</v>
      </c>
      <c r="C2786" t="s">
        <v>76</v>
      </c>
      <c r="D2786" t="s">
        <v>115</v>
      </c>
      <c r="E2786" t="s">
        <v>324</v>
      </c>
      <c r="F2786" t="s">
        <v>325</v>
      </c>
      <c r="G2786" t="s">
        <v>118</v>
      </c>
      <c r="H2786" t="s">
        <v>81</v>
      </c>
      <c r="I2786" s="34">
        <v>17935</v>
      </c>
      <c r="J2786" s="35">
        <v>130</v>
      </c>
      <c r="K2786" s="35">
        <v>73</v>
      </c>
      <c r="L2786" s="35">
        <v>296</v>
      </c>
      <c r="M2786" s="35">
        <v>80</v>
      </c>
      <c r="N2786" s="35">
        <v>208</v>
      </c>
      <c r="O2786" s="35">
        <v>120</v>
      </c>
      <c r="P2786" s="35">
        <v>124</v>
      </c>
      <c r="Q2786" s="35">
        <v>107</v>
      </c>
      <c r="R2786" s="35">
        <v>77</v>
      </c>
      <c r="S2786" s="35">
        <v>136</v>
      </c>
      <c r="T2786" s="35">
        <v>114</v>
      </c>
      <c r="U2786" s="35">
        <v>196</v>
      </c>
      <c r="V2786" s="34">
        <v>148.66666666667</v>
      </c>
      <c r="W2786" s="34">
        <f t="shared" si="688"/>
        <v>130</v>
      </c>
      <c r="X2786" s="35">
        <v>44</v>
      </c>
      <c r="Y2786" s="35">
        <v>0</v>
      </c>
      <c r="Z2786" s="35">
        <v>0</v>
      </c>
      <c r="AA2786" s="34">
        <v>0</v>
      </c>
      <c r="AB2786" s="34">
        <v>0</v>
      </c>
      <c r="AC2786" s="34">
        <v>0</v>
      </c>
      <c r="AD2786" s="34">
        <v>0</v>
      </c>
      <c r="AE2786" s="34">
        <f t="shared" si="689"/>
        <v>0</v>
      </c>
      <c r="AF2786" s="34">
        <f t="shared" si="690"/>
        <v>0</v>
      </c>
      <c r="AG2786" s="34">
        <f t="shared" si="691"/>
        <v>0</v>
      </c>
      <c r="AH2786" s="34">
        <v>1200</v>
      </c>
      <c r="AI2786" s="34">
        <v>0</v>
      </c>
      <c r="AJ2786" s="35">
        <v>624</v>
      </c>
      <c r="AK2786" s="35">
        <v>113</v>
      </c>
      <c r="AL2786" s="35">
        <v>80</v>
      </c>
      <c r="AM2786" s="34">
        <v>0.25</v>
      </c>
      <c r="AN2786" s="34">
        <f t="shared" si="692"/>
        <v>32.5</v>
      </c>
      <c r="AO2786" s="35">
        <v>48</v>
      </c>
      <c r="AP2786" s="35">
        <v>48</v>
      </c>
      <c r="AQ2786" t="s">
        <v>82</v>
      </c>
      <c r="AR2786">
        <v>12</v>
      </c>
      <c r="AS2786" s="34">
        <v>0.033333333333333</v>
      </c>
      <c r="AT2786" t="s">
        <v>83</v>
      </c>
      <c r="AU2786" s="35">
        <f t="shared" si="702"/>
        <v>84.375</v>
      </c>
      <c r="AV2786" s="35">
        <f t="shared" si="693"/>
        <v>96</v>
      </c>
      <c r="AW2786" s="35">
        <f t="shared" si="694"/>
        <v>0.738461538461539</v>
      </c>
      <c r="AX2786" s="35">
        <f t="shared" si="695"/>
        <v>0.123076923076923</v>
      </c>
      <c r="AY2786" s="35">
        <f t="shared" si="696"/>
        <v>96</v>
      </c>
      <c r="AZ2786" s="35">
        <f t="shared" si="697"/>
        <v>96</v>
      </c>
      <c r="BA2786" s="27" t="str">
        <f t="shared" si="698"/>
        <v>1</v>
      </c>
      <c r="BB2786" s="34">
        <v>0.0002</v>
      </c>
      <c r="BC2786" s="34">
        <f t="shared" si="699"/>
        <v>0.0192</v>
      </c>
      <c r="BD2786" s="34" t="e">
        <f t="shared" si="700"/>
        <v>#REF!</v>
      </c>
      <c r="BE2786" s="34">
        <v>0.18</v>
      </c>
      <c r="BF2786" s="34">
        <f t="shared" si="703"/>
        <v>17.28</v>
      </c>
      <c r="BG2786" s="34" t="e">
        <f t="shared" si="701"/>
        <v>#REF!</v>
      </c>
      <c r="BH2786" t="str">
        <f>IF(AT2786="UDARA","U","N")&amp;LEFT($C$4,2)&amp;MID($C$4,4,2)&amp;LEFT(A2786,3)&amp;MID(E2786,2,2)&amp;VLOOKUP(E2786,Acuan_Reference!C:L,10,0)</f>
        <v>N1501JAK71NA</v>
      </c>
      <c r="BI2786" t="s">
        <v>84</v>
      </c>
      <c r="BJ2786" t="s">
        <v>119</v>
      </c>
      <c r="BK2786" t="s">
        <v>86</v>
      </c>
      <c r="BL2786" t="s">
        <v>87</v>
      </c>
    </row>
    <row r="2787" hidden="1" spans="1:64">
      <c r="A2787" t="s">
        <v>96</v>
      </c>
      <c r="B2787" t="s">
        <v>75</v>
      </c>
      <c r="C2787" t="s">
        <v>76</v>
      </c>
      <c r="D2787" t="s">
        <v>115</v>
      </c>
      <c r="E2787" t="s">
        <v>324</v>
      </c>
      <c r="F2787" t="s">
        <v>325</v>
      </c>
      <c r="G2787" t="s">
        <v>118</v>
      </c>
      <c r="H2787" t="s">
        <v>81</v>
      </c>
      <c r="I2787" s="34">
        <v>17935</v>
      </c>
      <c r="J2787" s="35">
        <v>0</v>
      </c>
      <c r="K2787" s="35">
        <v>0</v>
      </c>
      <c r="L2787" s="35">
        <v>0</v>
      </c>
      <c r="M2787" s="35">
        <v>0</v>
      </c>
      <c r="N2787" s="35">
        <v>0</v>
      </c>
      <c r="O2787" s="35">
        <v>0</v>
      </c>
      <c r="P2787" s="35">
        <v>0</v>
      </c>
      <c r="Q2787" s="35">
        <v>0</v>
      </c>
      <c r="R2787" s="35">
        <v>0</v>
      </c>
      <c r="S2787" s="35">
        <v>0</v>
      </c>
      <c r="T2787" s="35">
        <v>-3</v>
      </c>
      <c r="U2787" s="35">
        <v>0</v>
      </c>
      <c r="V2787" s="34">
        <v>-1</v>
      </c>
      <c r="W2787" s="34">
        <f t="shared" si="688"/>
        <v>-1</v>
      </c>
      <c r="X2787" s="35">
        <v>0</v>
      </c>
      <c r="Y2787" s="35">
        <v>0</v>
      </c>
      <c r="Z2787" s="35">
        <v>0</v>
      </c>
      <c r="AA2787" s="34">
        <v>0</v>
      </c>
      <c r="AB2787" s="34">
        <v>0</v>
      </c>
      <c r="AC2787" s="34">
        <v>0</v>
      </c>
      <c r="AD2787" s="34">
        <v>0</v>
      </c>
      <c r="AE2787" s="34">
        <f t="shared" si="689"/>
        <v>0</v>
      </c>
      <c r="AF2787" s="34">
        <f t="shared" si="690"/>
        <v>9999</v>
      </c>
      <c r="AG2787" s="34">
        <f t="shared" si="691"/>
        <v>9999</v>
      </c>
      <c r="AH2787" s="34">
        <v>1200</v>
      </c>
      <c r="AI2787" s="34">
        <v>0</v>
      </c>
      <c r="AJ2787" s="35">
        <v>624</v>
      </c>
      <c r="AK2787" s="35">
        <v>0</v>
      </c>
      <c r="AL2787" s="35">
        <v>0</v>
      </c>
      <c r="AM2787" s="34">
        <v>1.2</v>
      </c>
      <c r="AN2787" s="34">
        <f t="shared" si="692"/>
        <v>0</v>
      </c>
      <c r="AO2787" s="35">
        <v>48</v>
      </c>
      <c r="AP2787" s="35">
        <v>48</v>
      </c>
      <c r="AQ2787" t="s">
        <v>82</v>
      </c>
      <c r="AR2787">
        <v>2</v>
      </c>
      <c r="AS2787" s="34">
        <v>0.2</v>
      </c>
      <c r="AT2787" t="s">
        <v>83</v>
      </c>
      <c r="AU2787" s="35">
        <f t="shared" si="702"/>
        <v>0</v>
      </c>
      <c r="AV2787" s="35">
        <f t="shared" si="693"/>
        <v>0</v>
      </c>
      <c r="AW2787" s="35">
        <f t="shared" si="694"/>
        <v>9999</v>
      </c>
      <c r="AX2787" s="35">
        <f t="shared" si="695"/>
        <v>9999</v>
      </c>
      <c r="AY2787" s="35">
        <f t="shared" si="696"/>
        <v>0</v>
      </c>
      <c r="AZ2787" s="35">
        <f t="shared" si="697"/>
        <v>0</v>
      </c>
      <c r="BA2787" s="27" t="str">
        <f t="shared" si="698"/>
        <v>Kelipatan Kirim/Master box &gt; 3x FC+index</v>
      </c>
      <c r="BB2787" s="34">
        <v>0.0002</v>
      </c>
      <c r="BC2787" s="34">
        <f t="shared" si="699"/>
        <v>0</v>
      </c>
      <c r="BD2787" s="34" t="e">
        <f t="shared" si="700"/>
        <v>#REF!</v>
      </c>
      <c r="BE2787" s="34">
        <v>0.18</v>
      </c>
      <c r="BF2787" s="34">
        <f t="shared" si="703"/>
        <v>0</v>
      </c>
      <c r="BG2787" s="34" t="e">
        <f t="shared" si="701"/>
        <v>#REF!</v>
      </c>
      <c r="BH2787" t="str">
        <f>IF(AT2787="UDARA","U","N")&amp;LEFT($C$4,2)&amp;MID($C$4,4,2)&amp;LEFT(A2787,3)&amp;MID(E2787,2,2)&amp;VLOOKUP(E2787,Acuan_Reference!C:L,10,0)</f>
        <v>N1501JBI71NA</v>
      </c>
      <c r="BI2787" t="s">
        <v>84</v>
      </c>
      <c r="BJ2787" t="s">
        <v>119</v>
      </c>
      <c r="BK2787" t="s">
        <v>86</v>
      </c>
      <c r="BL2787" t="s">
        <v>87</v>
      </c>
    </row>
    <row r="2788" hidden="1" spans="1:64">
      <c r="A2788" t="s">
        <v>97</v>
      </c>
      <c r="B2788" t="s">
        <v>75</v>
      </c>
      <c r="C2788" t="s">
        <v>76</v>
      </c>
      <c r="D2788" t="s">
        <v>115</v>
      </c>
      <c r="E2788" t="s">
        <v>324</v>
      </c>
      <c r="F2788" t="s">
        <v>325</v>
      </c>
      <c r="G2788" t="s">
        <v>118</v>
      </c>
      <c r="H2788" t="s">
        <v>81</v>
      </c>
      <c r="I2788" s="34">
        <v>17935</v>
      </c>
      <c r="J2788" s="35">
        <v>53</v>
      </c>
      <c r="K2788" s="35">
        <v>138</v>
      </c>
      <c r="L2788" s="35">
        <v>303</v>
      </c>
      <c r="M2788" s="35">
        <v>69</v>
      </c>
      <c r="N2788" s="35">
        <v>121</v>
      </c>
      <c r="O2788" s="35">
        <v>130</v>
      </c>
      <c r="P2788" s="35">
        <v>72</v>
      </c>
      <c r="Q2788" s="35">
        <v>79</v>
      </c>
      <c r="R2788" s="35">
        <v>118</v>
      </c>
      <c r="S2788" s="35">
        <v>81</v>
      </c>
      <c r="T2788" s="35">
        <v>163</v>
      </c>
      <c r="U2788" s="35">
        <v>108</v>
      </c>
      <c r="V2788" s="34">
        <v>117.33333333333</v>
      </c>
      <c r="W2788" s="34">
        <f t="shared" si="688"/>
        <v>119.666666666667</v>
      </c>
      <c r="X2788" s="35">
        <v>23</v>
      </c>
      <c r="Y2788" s="35">
        <v>0</v>
      </c>
      <c r="Z2788" s="35">
        <v>0</v>
      </c>
      <c r="AA2788" s="34">
        <v>89</v>
      </c>
      <c r="AB2788" s="34">
        <v>0</v>
      </c>
      <c r="AC2788" s="34">
        <v>0</v>
      </c>
      <c r="AD2788" s="34">
        <v>0</v>
      </c>
      <c r="AE2788" s="34">
        <f t="shared" si="689"/>
        <v>89</v>
      </c>
      <c r="AF2788" s="34">
        <f t="shared" si="690"/>
        <v>0.758522727272749</v>
      </c>
      <c r="AG2788" s="34">
        <f t="shared" si="691"/>
        <v>0.743732590529248</v>
      </c>
      <c r="AH2788" s="34">
        <v>1200</v>
      </c>
      <c r="AI2788" s="34">
        <v>0</v>
      </c>
      <c r="AJ2788" s="35">
        <v>624</v>
      </c>
      <c r="AK2788" s="35">
        <v>99</v>
      </c>
      <c r="AL2788" s="35">
        <v>88</v>
      </c>
      <c r="AM2788" s="34">
        <v>0.5</v>
      </c>
      <c r="AN2788" s="34">
        <f t="shared" si="692"/>
        <v>59.8333333333333</v>
      </c>
      <c r="AO2788" s="35">
        <v>48</v>
      </c>
      <c r="AP2788" s="35">
        <v>48</v>
      </c>
      <c r="AQ2788" t="s">
        <v>82</v>
      </c>
      <c r="AR2788">
        <v>20</v>
      </c>
      <c r="AS2788" s="34">
        <v>0.033333333333333</v>
      </c>
      <c r="AT2788" t="s">
        <v>83</v>
      </c>
      <c r="AU2788" s="35">
        <f t="shared" si="702"/>
        <v>44.125</v>
      </c>
      <c r="AV2788" s="35">
        <f t="shared" si="693"/>
        <v>48</v>
      </c>
      <c r="AW2788" s="35">
        <f t="shared" si="694"/>
        <v>1.14484679665738</v>
      </c>
      <c r="AX2788" s="35">
        <f t="shared" si="695"/>
        <v>0.409470752089136</v>
      </c>
      <c r="AY2788" s="35">
        <f t="shared" si="696"/>
        <v>48</v>
      </c>
      <c r="AZ2788" s="35">
        <f t="shared" si="697"/>
        <v>48</v>
      </c>
      <c r="BA2788" s="27" t="str">
        <f t="shared" si="698"/>
        <v>3</v>
      </c>
      <c r="BB2788" s="34">
        <v>0.0002</v>
      </c>
      <c r="BC2788" s="34">
        <f t="shared" si="699"/>
        <v>0.0096</v>
      </c>
      <c r="BD2788" s="34" t="e">
        <f t="shared" si="700"/>
        <v>#REF!</v>
      </c>
      <c r="BE2788" s="34">
        <v>0.18</v>
      </c>
      <c r="BF2788" s="34">
        <f t="shared" si="703"/>
        <v>8.64</v>
      </c>
      <c r="BG2788" s="34" t="e">
        <f t="shared" si="701"/>
        <v>#REF!</v>
      </c>
      <c r="BH2788" t="str">
        <f>IF(AT2788="UDARA","U","N")&amp;LEFT($C$4,2)&amp;MID($C$4,4,2)&amp;LEFT(A2788,3)&amp;MID(E2788,2,2)&amp;VLOOKUP(E2788,Acuan_Reference!C:L,10,0)</f>
        <v>N1501JKT71NA</v>
      </c>
      <c r="BI2788" t="s">
        <v>84</v>
      </c>
      <c r="BJ2788" t="s">
        <v>119</v>
      </c>
      <c r="BK2788" t="s">
        <v>86</v>
      </c>
      <c r="BL2788" t="s">
        <v>87</v>
      </c>
    </row>
    <row r="2789" hidden="1" spans="1:64">
      <c r="A2789" t="s">
        <v>98</v>
      </c>
      <c r="B2789" t="s">
        <v>75</v>
      </c>
      <c r="C2789" t="s">
        <v>76</v>
      </c>
      <c r="D2789" t="s">
        <v>115</v>
      </c>
      <c r="E2789" t="s">
        <v>324</v>
      </c>
      <c r="F2789" t="s">
        <v>325</v>
      </c>
      <c r="G2789" t="s">
        <v>118</v>
      </c>
      <c r="H2789" t="s">
        <v>81</v>
      </c>
      <c r="I2789" s="34">
        <v>17935</v>
      </c>
      <c r="J2789" s="35">
        <v>6</v>
      </c>
      <c r="K2789" s="35">
        <v>4</v>
      </c>
      <c r="L2789" s="35">
        <v>0</v>
      </c>
      <c r="M2789" s="35">
        <v>3</v>
      </c>
      <c r="N2789" s="35">
        <v>3</v>
      </c>
      <c r="O2789" s="35">
        <v>3</v>
      </c>
      <c r="P2789" s="35">
        <v>3</v>
      </c>
      <c r="Q2789" s="35">
        <v>1</v>
      </c>
      <c r="R2789" s="35">
        <v>3</v>
      </c>
      <c r="S2789" s="35">
        <v>5</v>
      </c>
      <c r="T2789" s="35">
        <v>1</v>
      </c>
      <c r="U2789" s="35">
        <v>0</v>
      </c>
      <c r="V2789" s="34">
        <v>2</v>
      </c>
      <c r="W2789" s="34">
        <f t="shared" si="688"/>
        <v>1.33333333333333</v>
      </c>
      <c r="X2789" s="35">
        <v>0</v>
      </c>
      <c r="Y2789" s="35">
        <v>0</v>
      </c>
      <c r="Z2789" s="35">
        <v>0</v>
      </c>
      <c r="AA2789" s="34">
        <v>0</v>
      </c>
      <c r="AB2789" s="34">
        <v>0</v>
      </c>
      <c r="AC2789" s="34">
        <v>0</v>
      </c>
      <c r="AD2789" s="34">
        <v>0</v>
      </c>
      <c r="AE2789" s="34">
        <f t="shared" si="689"/>
        <v>0</v>
      </c>
      <c r="AF2789" s="34">
        <f t="shared" si="690"/>
        <v>0</v>
      </c>
      <c r="AG2789" s="34">
        <f t="shared" si="691"/>
        <v>0</v>
      </c>
      <c r="AH2789" s="34">
        <v>1200</v>
      </c>
      <c r="AI2789" s="34">
        <v>0</v>
      </c>
      <c r="AJ2789" s="35">
        <v>624</v>
      </c>
      <c r="AK2789" s="35">
        <v>4</v>
      </c>
      <c r="AL2789" s="35">
        <v>3</v>
      </c>
      <c r="AM2789" s="34">
        <v>0.9</v>
      </c>
      <c r="AN2789" s="34">
        <f t="shared" si="692"/>
        <v>1.2</v>
      </c>
      <c r="AO2789" s="35">
        <v>48</v>
      </c>
      <c r="AP2789" s="35">
        <v>48</v>
      </c>
      <c r="AQ2789" t="s">
        <v>82</v>
      </c>
      <c r="AR2789">
        <v>4</v>
      </c>
      <c r="AS2789" s="34">
        <v>0.1</v>
      </c>
      <c r="AT2789" t="s">
        <v>83</v>
      </c>
      <c r="AU2789" s="35">
        <f t="shared" si="702"/>
        <v>3.15</v>
      </c>
      <c r="AV2789" s="35">
        <f t="shared" si="693"/>
        <v>48</v>
      </c>
      <c r="AW2789" s="35">
        <f t="shared" si="694"/>
        <v>36</v>
      </c>
      <c r="AX2789" s="35">
        <f t="shared" si="695"/>
        <v>33.75</v>
      </c>
      <c r="AY2789" s="35">
        <f t="shared" si="696"/>
        <v>0</v>
      </c>
      <c r="AZ2789" s="35">
        <f t="shared" si="697"/>
        <v>0</v>
      </c>
      <c r="BA2789" s="27" t="str">
        <f t="shared" si="698"/>
        <v>Kelipatan Kirim/Master box &gt; 3x FC+index</v>
      </c>
      <c r="BB2789" s="34">
        <v>0.0002</v>
      </c>
      <c r="BC2789" s="34">
        <f t="shared" si="699"/>
        <v>0</v>
      </c>
      <c r="BD2789" s="34" t="e">
        <f t="shared" si="700"/>
        <v>#REF!</v>
      </c>
      <c r="BE2789" s="34">
        <v>0.18</v>
      </c>
      <c r="BF2789" s="34">
        <f t="shared" si="703"/>
        <v>0</v>
      </c>
      <c r="BG2789" s="34" t="e">
        <f t="shared" si="701"/>
        <v>#REF!</v>
      </c>
      <c r="BH2789" t="str">
        <f>IF(AT2789="UDARA","U","N")&amp;LEFT($C$4,2)&amp;MID($C$4,4,2)&amp;LEFT(A2789,3)&amp;MID(E2789,2,2)&amp;VLOOKUP(E2789,Acuan_Reference!C:L,10,0)</f>
        <v>N1501JMR71NA</v>
      </c>
      <c r="BI2789" t="s">
        <v>84</v>
      </c>
      <c r="BJ2789" t="s">
        <v>119</v>
      </c>
      <c r="BK2789" t="s">
        <v>86</v>
      </c>
      <c r="BL2789" t="s">
        <v>87</v>
      </c>
    </row>
    <row r="2790" hidden="1" spans="1:64">
      <c r="A2790" t="s">
        <v>99</v>
      </c>
      <c r="B2790" t="s">
        <v>75</v>
      </c>
      <c r="C2790" t="s">
        <v>76</v>
      </c>
      <c r="D2790" t="s">
        <v>115</v>
      </c>
      <c r="E2790" t="s">
        <v>324</v>
      </c>
      <c r="F2790" t="s">
        <v>325</v>
      </c>
      <c r="G2790" t="s">
        <v>118</v>
      </c>
      <c r="H2790" t="s">
        <v>81</v>
      </c>
      <c r="I2790" s="34">
        <v>17935</v>
      </c>
      <c r="J2790" s="35">
        <v>90</v>
      </c>
      <c r="K2790" s="35">
        <v>174</v>
      </c>
      <c r="L2790" s="35">
        <v>61</v>
      </c>
      <c r="M2790" s="35">
        <v>125</v>
      </c>
      <c r="N2790" s="35">
        <v>68</v>
      </c>
      <c r="O2790" s="35">
        <v>83</v>
      </c>
      <c r="P2790" s="35">
        <v>135</v>
      </c>
      <c r="Q2790" s="35">
        <v>81</v>
      </c>
      <c r="R2790" s="35">
        <v>116</v>
      </c>
      <c r="S2790" s="35">
        <v>124</v>
      </c>
      <c r="T2790" s="35">
        <v>177</v>
      </c>
      <c r="U2790" s="35">
        <v>194</v>
      </c>
      <c r="V2790" s="34">
        <v>165</v>
      </c>
      <c r="W2790" s="34">
        <f t="shared" si="688"/>
        <v>157.333333333333</v>
      </c>
      <c r="X2790" s="35">
        <v>32</v>
      </c>
      <c r="Y2790" s="35">
        <v>0</v>
      </c>
      <c r="Z2790" s="35">
        <v>0</v>
      </c>
      <c r="AA2790" s="34">
        <v>92</v>
      </c>
      <c r="AB2790" s="34">
        <v>0</v>
      </c>
      <c r="AC2790" s="34">
        <v>0</v>
      </c>
      <c r="AD2790" s="34">
        <v>0</v>
      </c>
      <c r="AE2790" s="34">
        <f t="shared" si="689"/>
        <v>92</v>
      </c>
      <c r="AF2790" s="34">
        <f t="shared" si="690"/>
        <v>0.557575757575758</v>
      </c>
      <c r="AG2790" s="34">
        <f t="shared" si="691"/>
        <v>0.584745762711864</v>
      </c>
      <c r="AH2790" s="34">
        <v>1200</v>
      </c>
      <c r="AI2790" s="34">
        <v>0</v>
      </c>
      <c r="AJ2790" s="35">
        <v>624</v>
      </c>
      <c r="AK2790" s="35">
        <v>113</v>
      </c>
      <c r="AL2790" s="35">
        <v>101</v>
      </c>
      <c r="AM2790" s="34">
        <v>1.1</v>
      </c>
      <c r="AN2790" s="34">
        <f t="shared" si="692"/>
        <v>173.066666666667</v>
      </c>
      <c r="AO2790" s="35">
        <v>48</v>
      </c>
      <c r="AP2790" s="35">
        <v>48</v>
      </c>
      <c r="AQ2790" t="s">
        <v>82</v>
      </c>
      <c r="AR2790">
        <v>4</v>
      </c>
      <c r="AS2790" s="34">
        <v>0.33333333333333</v>
      </c>
      <c r="AT2790" t="s">
        <v>83</v>
      </c>
      <c r="AU2790" s="35">
        <f t="shared" si="702"/>
        <v>136.55</v>
      </c>
      <c r="AV2790" s="35">
        <f t="shared" si="693"/>
        <v>144</v>
      </c>
      <c r="AW2790" s="35">
        <f t="shared" si="694"/>
        <v>1.5</v>
      </c>
      <c r="AX2790" s="35">
        <f t="shared" si="695"/>
        <v>0.858050847457627</v>
      </c>
      <c r="AY2790" s="35">
        <f t="shared" si="696"/>
        <v>144</v>
      </c>
      <c r="AZ2790" s="35">
        <f t="shared" si="697"/>
        <v>144</v>
      </c>
      <c r="BA2790" s="27" t="str">
        <f t="shared" si="698"/>
        <v>2</v>
      </c>
      <c r="BB2790" s="34">
        <v>0.0002</v>
      </c>
      <c r="BC2790" s="34">
        <f t="shared" si="699"/>
        <v>0.0288</v>
      </c>
      <c r="BD2790" s="34" t="e">
        <f t="shared" si="700"/>
        <v>#REF!</v>
      </c>
      <c r="BE2790" s="34">
        <v>0.18</v>
      </c>
      <c r="BF2790" s="34">
        <f t="shared" si="703"/>
        <v>25.92</v>
      </c>
      <c r="BG2790" s="34" t="e">
        <f t="shared" si="701"/>
        <v>#REF!</v>
      </c>
      <c r="BH2790" t="str">
        <f>IF(AT2790="UDARA","U","N")&amp;LEFT($C$4,2)&amp;MID($C$4,4,2)&amp;LEFT(A2790,3)&amp;MID(E2790,2,2)&amp;VLOOKUP(E2790,Acuan_Reference!C:L,10,0)</f>
        <v>N1501MDN71NA</v>
      </c>
      <c r="BI2790" t="s">
        <v>84</v>
      </c>
      <c r="BJ2790" t="s">
        <v>119</v>
      </c>
      <c r="BK2790" t="s">
        <v>86</v>
      </c>
      <c r="BL2790" t="s">
        <v>87</v>
      </c>
    </row>
    <row r="2791" hidden="1" spans="1:64">
      <c r="A2791" t="s">
        <v>100</v>
      </c>
      <c r="B2791" t="s">
        <v>75</v>
      </c>
      <c r="C2791" t="s">
        <v>76</v>
      </c>
      <c r="D2791" t="s">
        <v>115</v>
      </c>
      <c r="E2791" t="s">
        <v>324</v>
      </c>
      <c r="F2791" t="s">
        <v>325</v>
      </c>
      <c r="G2791" t="s">
        <v>118</v>
      </c>
      <c r="H2791" t="s">
        <v>81</v>
      </c>
      <c r="I2791" s="34">
        <v>17935</v>
      </c>
      <c r="J2791" s="35">
        <v>270</v>
      </c>
      <c r="K2791" s="35">
        <v>49</v>
      </c>
      <c r="L2791" s="35">
        <v>115</v>
      </c>
      <c r="M2791" s="35">
        <v>134</v>
      </c>
      <c r="N2791" s="35">
        <v>377</v>
      </c>
      <c r="O2791" s="35">
        <v>160</v>
      </c>
      <c r="P2791" s="35">
        <v>259</v>
      </c>
      <c r="Q2791" s="35">
        <v>684</v>
      </c>
      <c r="R2791" s="35">
        <v>60</v>
      </c>
      <c r="S2791" s="35">
        <v>1148</v>
      </c>
      <c r="T2791" s="35">
        <v>322</v>
      </c>
      <c r="U2791" s="35">
        <v>131</v>
      </c>
      <c r="V2791" s="34">
        <v>533.66666666667</v>
      </c>
      <c r="W2791" s="34">
        <f t="shared" si="688"/>
        <v>274.666666666667</v>
      </c>
      <c r="X2791" s="35">
        <v>354</v>
      </c>
      <c r="Y2791" s="35">
        <v>0</v>
      </c>
      <c r="Z2791" s="35">
        <v>0</v>
      </c>
      <c r="AA2791" s="34">
        <v>1290</v>
      </c>
      <c r="AB2791" s="34">
        <v>0</v>
      </c>
      <c r="AC2791" s="34">
        <v>0</v>
      </c>
      <c r="AD2791" s="34">
        <v>0</v>
      </c>
      <c r="AE2791" s="34">
        <f t="shared" si="689"/>
        <v>1290</v>
      </c>
      <c r="AF2791" s="34">
        <f t="shared" si="690"/>
        <v>2.41723922548406</v>
      </c>
      <c r="AG2791" s="34">
        <f t="shared" si="691"/>
        <v>4.69660194174757</v>
      </c>
      <c r="AH2791" s="34">
        <v>1200</v>
      </c>
      <c r="AI2791" s="34">
        <v>0</v>
      </c>
      <c r="AJ2791" s="35">
        <v>624</v>
      </c>
      <c r="AK2791" s="35">
        <v>665</v>
      </c>
      <c r="AL2791" s="35">
        <v>371</v>
      </c>
      <c r="AM2791" s="34">
        <v>1.5</v>
      </c>
      <c r="AN2791" s="34">
        <f t="shared" si="692"/>
        <v>412</v>
      </c>
      <c r="AO2791" s="35">
        <v>48</v>
      </c>
      <c r="AP2791" s="35">
        <v>48</v>
      </c>
      <c r="AQ2791" t="s">
        <v>82</v>
      </c>
      <c r="AR2791">
        <v>2</v>
      </c>
      <c r="AS2791" s="34">
        <v>0.76666666666667</v>
      </c>
      <c r="AT2791" t="s">
        <v>83</v>
      </c>
      <c r="AU2791" s="35">
        <f t="shared" si="702"/>
        <v>0</v>
      </c>
      <c r="AV2791" s="35">
        <f t="shared" si="693"/>
        <v>0</v>
      </c>
      <c r="AW2791" s="35">
        <f t="shared" si="694"/>
        <v>4.69660194174757</v>
      </c>
      <c r="AX2791" s="35">
        <f t="shared" si="695"/>
        <v>3.34587378640777</v>
      </c>
      <c r="AY2791" s="35">
        <f t="shared" si="696"/>
        <v>0</v>
      </c>
      <c r="AZ2791" s="35">
        <f t="shared" si="697"/>
        <v>0</v>
      </c>
      <c r="BA2791" s="27" t="str">
        <f t="shared" si="698"/>
        <v>Kelipatan Kirim/Master box &gt; 3x FC+index</v>
      </c>
      <c r="BB2791" s="34">
        <v>0.0002</v>
      </c>
      <c r="BC2791" s="34">
        <f t="shared" si="699"/>
        <v>0</v>
      </c>
      <c r="BD2791" s="34" t="e">
        <f t="shared" si="700"/>
        <v>#REF!</v>
      </c>
      <c r="BE2791" s="34">
        <v>0.18</v>
      </c>
      <c r="BF2791" s="34">
        <f t="shared" si="703"/>
        <v>0</v>
      </c>
      <c r="BG2791" s="34" t="e">
        <f t="shared" si="701"/>
        <v>#REF!</v>
      </c>
      <c r="BH2791" t="str">
        <f>IF(AT2791="UDARA","U","N")&amp;LEFT($C$4,2)&amp;MID($C$4,4,2)&amp;LEFT(A2791,3)&amp;MID(E2791,2,2)&amp;VLOOKUP(E2791,Acuan_Reference!C:L,10,0)</f>
        <v>N1501MDO71NA</v>
      </c>
      <c r="BI2791" t="s">
        <v>84</v>
      </c>
      <c r="BJ2791" t="s">
        <v>119</v>
      </c>
      <c r="BK2791" t="s">
        <v>86</v>
      </c>
      <c r="BL2791" t="s">
        <v>87</v>
      </c>
    </row>
    <row r="2792" hidden="1" spans="1:64">
      <c r="A2792" t="s">
        <v>101</v>
      </c>
      <c r="B2792" t="s">
        <v>75</v>
      </c>
      <c r="C2792" t="s">
        <v>76</v>
      </c>
      <c r="D2792" t="s">
        <v>115</v>
      </c>
      <c r="E2792" t="s">
        <v>324</v>
      </c>
      <c r="F2792" t="s">
        <v>325</v>
      </c>
      <c r="G2792" t="s">
        <v>118</v>
      </c>
      <c r="H2792" t="s">
        <v>81</v>
      </c>
      <c r="I2792" s="34">
        <v>17935</v>
      </c>
      <c r="J2792" s="35">
        <v>279</v>
      </c>
      <c r="K2792" s="35">
        <v>518</v>
      </c>
      <c r="L2792" s="35">
        <v>207</v>
      </c>
      <c r="M2792" s="35">
        <v>332</v>
      </c>
      <c r="N2792" s="35">
        <v>390</v>
      </c>
      <c r="O2792" s="35">
        <v>495</v>
      </c>
      <c r="P2792" s="35">
        <v>459</v>
      </c>
      <c r="Q2792" s="35">
        <v>349</v>
      </c>
      <c r="R2792" s="35">
        <v>505</v>
      </c>
      <c r="S2792" s="35">
        <v>581</v>
      </c>
      <c r="T2792" s="35">
        <v>611</v>
      </c>
      <c r="U2792" s="35">
        <v>928</v>
      </c>
      <c r="V2792" s="34">
        <v>706.66666666667</v>
      </c>
      <c r="W2792" s="34">
        <f t="shared" si="688"/>
        <v>650</v>
      </c>
      <c r="X2792" s="35">
        <v>118</v>
      </c>
      <c r="Y2792" s="35">
        <v>0</v>
      </c>
      <c r="Z2792" s="35">
        <v>0</v>
      </c>
      <c r="AA2792" s="34">
        <v>638</v>
      </c>
      <c r="AB2792" s="34">
        <v>0</v>
      </c>
      <c r="AC2792" s="34">
        <v>0</v>
      </c>
      <c r="AD2792" s="34">
        <v>0</v>
      </c>
      <c r="AE2792" s="34">
        <f t="shared" si="689"/>
        <v>638</v>
      </c>
      <c r="AF2792" s="34">
        <f t="shared" si="690"/>
        <v>0.902830188679241</v>
      </c>
      <c r="AG2792" s="34">
        <f t="shared" si="691"/>
        <v>0.981538461538462</v>
      </c>
      <c r="AH2792" s="34">
        <v>1200</v>
      </c>
      <c r="AI2792" s="34">
        <v>0</v>
      </c>
      <c r="AJ2792" s="35">
        <v>624</v>
      </c>
      <c r="AK2792" s="35">
        <v>505</v>
      </c>
      <c r="AL2792" s="35">
        <v>411</v>
      </c>
      <c r="AM2792" s="34">
        <v>1.3</v>
      </c>
      <c r="AN2792" s="34">
        <f t="shared" si="692"/>
        <v>845</v>
      </c>
      <c r="AO2792" s="35">
        <v>48</v>
      </c>
      <c r="AP2792" s="35">
        <v>48</v>
      </c>
      <c r="AQ2792" t="s">
        <v>82</v>
      </c>
      <c r="AR2792">
        <v>4</v>
      </c>
      <c r="AS2792" s="34">
        <v>0.5</v>
      </c>
      <c r="AT2792" t="s">
        <v>83</v>
      </c>
      <c r="AU2792" s="35">
        <f t="shared" si="702"/>
        <v>463.5</v>
      </c>
      <c r="AV2792" s="35">
        <f t="shared" si="693"/>
        <v>480</v>
      </c>
      <c r="AW2792" s="35">
        <f t="shared" si="694"/>
        <v>1.72</v>
      </c>
      <c r="AX2792" s="35">
        <f t="shared" si="695"/>
        <v>1.08769230769231</v>
      </c>
      <c r="AY2792" s="35">
        <f t="shared" si="696"/>
        <v>480</v>
      </c>
      <c r="AZ2792" s="35">
        <f t="shared" si="697"/>
        <v>480</v>
      </c>
      <c r="BA2792" s="27" t="str">
        <f t="shared" si="698"/>
        <v>2</v>
      </c>
      <c r="BB2792" s="34">
        <v>0.0002</v>
      </c>
      <c r="BC2792" s="34">
        <f t="shared" si="699"/>
        <v>0.096</v>
      </c>
      <c r="BD2792" s="34" t="e">
        <f t="shared" si="700"/>
        <v>#REF!</v>
      </c>
      <c r="BE2792" s="34">
        <v>0.18</v>
      </c>
      <c r="BF2792" s="34">
        <f t="shared" si="703"/>
        <v>86.4</v>
      </c>
      <c r="BG2792" s="34" t="e">
        <f t="shared" si="701"/>
        <v>#REF!</v>
      </c>
      <c r="BH2792" t="str">
        <f>IF(AT2792="UDARA","U","N")&amp;LEFT($C$4,2)&amp;MID($C$4,4,2)&amp;LEFT(A2792,3)&amp;MID(E2792,2,2)&amp;VLOOKUP(E2792,Acuan_Reference!C:L,10,0)</f>
        <v>N1501MKS71NA</v>
      </c>
      <c r="BI2792" t="s">
        <v>84</v>
      </c>
      <c r="BJ2792" t="s">
        <v>119</v>
      </c>
      <c r="BK2792" t="s">
        <v>86</v>
      </c>
      <c r="BL2792" t="s">
        <v>87</v>
      </c>
    </row>
    <row r="2793" hidden="1" spans="1:64">
      <c r="A2793" t="s">
        <v>102</v>
      </c>
      <c r="B2793" t="s">
        <v>75</v>
      </c>
      <c r="C2793" t="s">
        <v>76</v>
      </c>
      <c r="D2793" t="s">
        <v>115</v>
      </c>
      <c r="E2793" t="s">
        <v>324</v>
      </c>
      <c r="F2793" t="s">
        <v>325</v>
      </c>
      <c r="G2793" t="s">
        <v>118</v>
      </c>
      <c r="H2793" t="s">
        <v>81</v>
      </c>
      <c r="I2793" s="34">
        <v>17935</v>
      </c>
      <c r="J2793" s="35">
        <v>86</v>
      </c>
      <c r="K2793" s="35">
        <v>53</v>
      </c>
      <c r="L2793" s="35">
        <v>42</v>
      </c>
      <c r="M2793" s="35">
        <v>79</v>
      </c>
      <c r="N2793" s="35">
        <v>53</v>
      </c>
      <c r="O2793" s="35">
        <v>37</v>
      </c>
      <c r="P2793" s="35">
        <v>46</v>
      </c>
      <c r="Q2793" s="35">
        <v>82</v>
      </c>
      <c r="R2793" s="35">
        <v>93</v>
      </c>
      <c r="S2793" s="35">
        <v>41</v>
      </c>
      <c r="T2793" s="35">
        <v>73</v>
      </c>
      <c r="U2793" s="35">
        <v>51</v>
      </c>
      <c r="V2793" s="34">
        <v>55</v>
      </c>
      <c r="W2793" s="34">
        <f t="shared" si="688"/>
        <v>58.3333333333333</v>
      </c>
      <c r="X2793" s="35">
        <v>31</v>
      </c>
      <c r="Y2793" s="35">
        <v>0</v>
      </c>
      <c r="Z2793" s="35">
        <v>0</v>
      </c>
      <c r="AA2793" s="34">
        <v>123</v>
      </c>
      <c r="AB2793" s="34">
        <v>0</v>
      </c>
      <c r="AC2793" s="34">
        <v>0</v>
      </c>
      <c r="AD2793" s="34">
        <v>0</v>
      </c>
      <c r="AE2793" s="34">
        <f t="shared" si="689"/>
        <v>123</v>
      </c>
      <c r="AF2793" s="34">
        <f t="shared" si="690"/>
        <v>2.23636363636364</v>
      </c>
      <c r="AG2793" s="34">
        <f t="shared" si="691"/>
        <v>2.10857142857143</v>
      </c>
      <c r="AH2793" s="34">
        <v>1200</v>
      </c>
      <c r="AI2793" s="34">
        <v>0</v>
      </c>
      <c r="AJ2793" s="35">
        <v>624</v>
      </c>
      <c r="AK2793" s="35">
        <v>77</v>
      </c>
      <c r="AL2793" s="35">
        <v>51</v>
      </c>
      <c r="AM2793" s="34">
        <v>0.8</v>
      </c>
      <c r="AN2793" s="34">
        <f t="shared" si="692"/>
        <v>46.6666666666667</v>
      </c>
      <c r="AO2793" s="35">
        <v>48</v>
      </c>
      <c r="AP2793" s="35">
        <v>48</v>
      </c>
      <c r="AQ2793" t="s">
        <v>82</v>
      </c>
      <c r="AR2793">
        <v>8</v>
      </c>
      <c r="AS2793" s="34">
        <v>0.1</v>
      </c>
      <c r="AT2793" t="s">
        <v>83</v>
      </c>
      <c r="AU2793" s="35">
        <f t="shared" si="702"/>
        <v>0</v>
      </c>
      <c r="AV2793" s="35">
        <f t="shared" si="693"/>
        <v>0</v>
      </c>
      <c r="AW2793" s="35">
        <f t="shared" si="694"/>
        <v>2.10857142857143</v>
      </c>
      <c r="AX2793" s="35">
        <f t="shared" si="695"/>
        <v>1.23428571428571</v>
      </c>
      <c r="AY2793" s="35">
        <f t="shared" si="696"/>
        <v>0</v>
      </c>
      <c r="AZ2793" s="35">
        <f t="shared" si="697"/>
        <v>0</v>
      </c>
      <c r="BA2793" s="27" t="str">
        <f t="shared" si="698"/>
        <v>3</v>
      </c>
      <c r="BB2793" s="34">
        <v>0.0002</v>
      </c>
      <c r="BC2793" s="34">
        <f t="shared" si="699"/>
        <v>0</v>
      </c>
      <c r="BD2793" s="34" t="e">
        <f t="shared" si="700"/>
        <v>#REF!</v>
      </c>
      <c r="BE2793" s="34">
        <v>0.18</v>
      </c>
      <c r="BF2793" s="34">
        <f t="shared" si="703"/>
        <v>0</v>
      </c>
      <c r="BG2793" s="34" t="e">
        <f t="shared" si="701"/>
        <v>#REF!</v>
      </c>
      <c r="BH2793" t="str">
        <f>IF(AT2793="UDARA","U","N")&amp;LEFT($C$4,2)&amp;MID($C$4,4,2)&amp;LEFT(A2793,3)&amp;MID(E2793,2,2)&amp;VLOOKUP(E2793,Acuan_Reference!C:L,10,0)</f>
        <v>N1501MLG71NA</v>
      </c>
      <c r="BI2793" t="s">
        <v>84</v>
      </c>
      <c r="BJ2793" t="s">
        <v>119</v>
      </c>
      <c r="BK2793" t="s">
        <v>86</v>
      </c>
      <c r="BL2793" t="s">
        <v>87</v>
      </c>
    </row>
    <row r="2794" hidden="1" spans="1:64">
      <c r="A2794" t="s">
        <v>103</v>
      </c>
      <c r="B2794" t="s">
        <v>75</v>
      </c>
      <c r="C2794" t="s">
        <v>76</v>
      </c>
      <c r="D2794" t="s">
        <v>115</v>
      </c>
      <c r="E2794" t="s">
        <v>324</v>
      </c>
      <c r="F2794" t="s">
        <v>325</v>
      </c>
      <c r="G2794" t="s">
        <v>118</v>
      </c>
      <c r="H2794" t="s">
        <v>81</v>
      </c>
      <c r="I2794" s="34">
        <v>17935</v>
      </c>
      <c r="J2794" s="35">
        <v>15</v>
      </c>
      <c r="K2794" s="35">
        <v>91</v>
      </c>
      <c r="L2794" s="35">
        <v>21</v>
      </c>
      <c r="M2794" s="35">
        <v>61</v>
      </c>
      <c r="N2794" s="35">
        <v>87</v>
      </c>
      <c r="O2794" s="35">
        <v>0</v>
      </c>
      <c r="P2794" s="35">
        <v>23</v>
      </c>
      <c r="Q2794" s="35">
        <v>75</v>
      </c>
      <c r="R2794" s="35">
        <v>22</v>
      </c>
      <c r="S2794" s="35">
        <v>31</v>
      </c>
      <c r="T2794" s="35">
        <v>25</v>
      </c>
      <c r="U2794" s="35">
        <v>39</v>
      </c>
      <c r="V2794" s="34">
        <v>31.666666666667</v>
      </c>
      <c r="W2794" s="34">
        <f t="shared" si="688"/>
        <v>27.6666666666667</v>
      </c>
      <c r="X2794" s="35">
        <v>9</v>
      </c>
      <c r="Y2794" s="35">
        <v>0</v>
      </c>
      <c r="Z2794" s="35">
        <v>0</v>
      </c>
      <c r="AA2794" s="34">
        <v>67</v>
      </c>
      <c r="AB2794" s="34">
        <v>0</v>
      </c>
      <c r="AC2794" s="34">
        <v>48</v>
      </c>
      <c r="AD2794" s="34">
        <v>0</v>
      </c>
      <c r="AE2794" s="34">
        <f t="shared" si="689"/>
        <v>115</v>
      </c>
      <c r="AF2794" s="34">
        <f t="shared" si="690"/>
        <v>3.63157894736838</v>
      </c>
      <c r="AG2794" s="34">
        <f t="shared" si="691"/>
        <v>4.1566265060241</v>
      </c>
      <c r="AH2794" s="34">
        <v>1200</v>
      </c>
      <c r="AI2794" s="34">
        <v>0</v>
      </c>
      <c r="AJ2794" s="35">
        <v>624</v>
      </c>
      <c r="AK2794" s="35">
        <v>46</v>
      </c>
      <c r="AL2794" s="35">
        <v>19</v>
      </c>
      <c r="AM2794" s="34">
        <v>1.3</v>
      </c>
      <c r="AN2794" s="34">
        <f t="shared" si="692"/>
        <v>35.9666666666667</v>
      </c>
      <c r="AO2794" s="35">
        <v>48</v>
      </c>
      <c r="AP2794" s="35">
        <v>48</v>
      </c>
      <c r="AQ2794" t="s">
        <v>82</v>
      </c>
      <c r="AR2794">
        <v>2</v>
      </c>
      <c r="AS2794" s="34">
        <v>0.36666666666667</v>
      </c>
      <c r="AT2794" t="s">
        <v>83</v>
      </c>
      <c r="AU2794" s="35">
        <f t="shared" si="702"/>
        <v>0</v>
      </c>
      <c r="AV2794" s="35">
        <f t="shared" si="693"/>
        <v>0</v>
      </c>
      <c r="AW2794" s="35">
        <f t="shared" si="694"/>
        <v>4.1566265060241</v>
      </c>
      <c r="AX2794" s="35">
        <f t="shared" si="695"/>
        <v>3.46987951807229</v>
      </c>
      <c r="AY2794" s="35">
        <f t="shared" si="696"/>
        <v>0</v>
      </c>
      <c r="AZ2794" s="35">
        <f t="shared" si="697"/>
        <v>0</v>
      </c>
      <c r="BA2794" s="27" t="str">
        <f t="shared" si="698"/>
        <v>Kelipatan Kirim/Master box &gt; 3x FC+index</v>
      </c>
      <c r="BB2794" s="34">
        <v>0.0002</v>
      </c>
      <c r="BC2794" s="34">
        <f t="shared" si="699"/>
        <v>0</v>
      </c>
      <c r="BD2794" s="34" t="e">
        <f t="shared" si="700"/>
        <v>#REF!</v>
      </c>
      <c r="BE2794" s="34">
        <v>0.18</v>
      </c>
      <c r="BF2794" s="34">
        <f t="shared" si="703"/>
        <v>0</v>
      </c>
      <c r="BG2794" s="34" t="e">
        <f t="shared" si="701"/>
        <v>#REF!</v>
      </c>
      <c r="BH2794" t="str">
        <f>IF(AT2794="UDARA","U","N")&amp;LEFT($C$4,2)&amp;MID($C$4,4,2)&amp;LEFT(A2794,3)&amp;MID(E2794,2,2)&amp;VLOOKUP(E2794,Acuan_Reference!C:L,10,0)</f>
        <v>N1501NAD71NA</v>
      </c>
      <c r="BI2794" t="s">
        <v>84</v>
      </c>
      <c r="BJ2794" t="s">
        <v>119</v>
      </c>
      <c r="BK2794" t="s">
        <v>86</v>
      </c>
      <c r="BL2794" t="s">
        <v>87</v>
      </c>
    </row>
    <row r="2795" hidden="1" spans="1:64">
      <c r="A2795" t="s">
        <v>104</v>
      </c>
      <c r="B2795" t="s">
        <v>75</v>
      </c>
      <c r="C2795" t="s">
        <v>76</v>
      </c>
      <c r="D2795" t="s">
        <v>115</v>
      </c>
      <c r="E2795" t="s">
        <v>324</v>
      </c>
      <c r="F2795" t="s">
        <v>325</v>
      </c>
      <c r="G2795" t="s">
        <v>118</v>
      </c>
      <c r="H2795" t="s">
        <v>81</v>
      </c>
      <c r="I2795" s="34">
        <v>17935</v>
      </c>
      <c r="J2795" s="35">
        <v>96</v>
      </c>
      <c r="K2795" s="35">
        <v>18</v>
      </c>
      <c r="L2795" s="35">
        <v>92</v>
      </c>
      <c r="M2795" s="35">
        <v>90</v>
      </c>
      <c r="N2795" s="35">
        <v>53</v>
      </c>
      <c r="O2795" s="35">
        <v>70</v>
      </c>
      <c r="P2795" s="35">
        <v>62</v>
      </c>
      <c r="Q2795" s="35">
        <v>94</v>
      </c>
      <c r="R2795" s="35">
        <v>73</v>
      </c>
      <c r="S2795" s="35">
        <v>80</v>
      </c>
      <c r="T2795" s="35">
        <v>116</v>
      </c>
      <c r="U2795" s="35">
        <v>114</v>
      </c>
      <c r="V2795" s="34">
        <v>103.33333333333</v>
      </c>
      <c r="W2795" s="34">
        <f t="shared" si="688"/>
        <v>98.6666666666667</v>
      </c>
      <c r="X2795" s="35">
        <v>58</v>
      </c>
      <c r="Y2795" s="35">
        <v>0</v>
      </c>
      <c r="Z2795" s="35">
        <v>0</v>
      </c>
      <c r="AA2795" s="34">
        <v>142</v>
      </c>
      <c r="AB2795" s="34">
        <v>0</v>
      </c>
      <c r="AC2795" s="34">
        <v>0</v>
      </c>
      <c r="AD2795" s="34">
        <v>0</v>
      </c>
      <c r="AE2795" s="34">
        <f t="shared" si="689"/>
        <v>142</v>
      </c>
      <c r="AF2795" s="34">
        <f t="shared" si="690"/>
        <v>1.37419354838714</v>
      </c>
      <c r="AG2795" s="34">
        <f t="shared" si="691"/>
        <v>1.43918918918919</v>
      </c>
      <c r="AH2795" s="34">
        <v>1200</v>
      </c>
      <c r="AI2795" s="34">
        <v>0</v>
      </c>
      <c r="AJ2795" s="35">
        <v>624</v>
      </c>
      <c r="AK2795" s="35">
        <v>88</v>
      </c>
      <c r="AL2795" s="35">
        <v>66</v>
      </c>
      <c r="AM2795" s="34">
        <v>1</v>
      </c>
      <c r="AN2795" s="34">
        <f t="shared" si="692"/>
        <v>98.6666666666667</v>
      </c>
      <c r="AO2795" s="35">
        <v>48</v>
      </c>
      <c r="AP2795" s="35">
        <v>48</v>
      </c>
      <c r="AQ2795" t="s">
        <v>82</v>
      </c>
      <c r="AR2795">
        <v>4</v>
      </c>
      <c r="AS2795" s="34">
        <v>0.26666666666667</v>
      </c>
      <c r="AT2795" t="s">
        <v>83</v>
      </c>
      <c r="AU2795" s="35">
        <f t="shared" si="702"/>
        <v>17</v>
      </c>
      <c r="AV2795" s="35">
        <f t="shared" si="693"/>
        <v>48</v>
      </c>
      <c r="AW2795" s="35">
        <f t="shared" si="694"/>
        <v>1.92567567567568</v>
      </c>
      <c r="AX2795" s="35">
        <f t="shared" si="695"/>
        <v>1.25675675675676</v>
      </c>
      <c r="AY2795" s="35">
        <f t="shared" si="696"/>
        <v>48</v>
      </c>
      <c r="AZ2795" s="35">
        <f t="shared" si="697"/>
        <v>48</v>
      </c>
      <c r="BA2795" s="27" t="str">
        <f t="shared" si="698"/>
        <v>3</v>
      </c>
      <c r="BB2795" s="34">
        <v>0.0002</v>
      </c>
      <c r="BC2795" s="34">
        <f t="shared" si="699"/>
        <v>0.0096</v>
      </c>
      <c r="BD2795" s="34" t="e">
        <f t="shared" si="700"/>
        <v>#REF!</v>
      </c>
      <c r="BE2795" s="34">
        <v>0.18</v>
      </c>
      <c r="BF2795" s="34">
        <f t="shared" si="703"/>
        <v>8.64</v>
      </c>
      <c r="BG2795" s="34" t="e">
        <f t="shared" si="701"/>
        <v>#REF!</v>
      </c>
      <c r="BH2795" t="str">
        <f>IF(AT2795="UDARA","U","N")&amp;LEFT($C$4,2)&amp;MID($C$4,4,2)&amp;LEFT(A2795,3)&amp;MID(E2795,2,2)&amp;VLOOKUP(E2795,Acuan_Reference!C:L,10,0)</f>
        <v>N1501PDG71NA</v>
      </c>
      <c r="BI2795" t="s">
        <v>84</v>
      </c>
      <c r="BJ2795" t="s">
        <v>119</v>
      </c>
      <c r="BK2795" t="s">
        <v>86</v>
      </c>
      <c r="BL2795" t="s">
        <v>87</v>
      </c>
    </row>
    <row r="2796" hidden="1" spans="1:64">
      <c r="A2796" t="s">
        <v>105</v>
      </c>
      <c r="B2796" t="s">
        <v>75</v>
      </c>
      <c r="C2796" t="s">
        <v>76</v>
      </c>
      <c r="D2796" t="s">
        <v>115</v>
      </c>
      <c r="E2796" t="s">
        <v>324</v>
      </c>
      <c r="F2796" t="s">
        <v>325</v>
      </c>
      <c r="G2796" t="s">
        <v>118</v>
      </c>
      <c r="H2796" t="s">
        <v>81</v>
      </c>
      <c r="I2796" s="34">
        <v>17935</v>
      </c>
      <c r="J2796" s="35">
        <v>12</v>
      </c>
      <c r="K2796" s="35">
        <v>8</v>
      </c>
      <c r="L2796" s="35">
        <v>25</v>
      </c>
      <c r="M2796" s="35">
        <v>3</v>
      </c>
      <c r="N2796" s="35">
        <v>6</v>
      </c>
      <c r="O2796" s="35">
        <v>29</v>
      </c>
      <c r="P2796" s="35">
        <v>11</v>
      </c>
      <c r="Q2796" s="35">
        <v>15</v>
      </c>
      <c r="R2796" s="35">
        <v>0</v>
      </c>
      <c r="S2796" s="35">
        <v>12</v>
      </c>
      <c r="T2796" s="35">
        <v>23</v>
      </c>
      <c r="U2796" s="35">
        <v>0</v>
      </c>
      <c r="V2796" s="34">
        <v>11.666666666667</v>
      </c>
      <c r="W2796" s="34">
        <f t="shared" si="688"/>
        <v>10.6666666666667</v>
      </c>
      <c r="X2796" s="35">
        <v>0</v>
      </c>
      <c r="Y2796" s="35">
        <v>0</v>
      </c>
      <c r="Z2796" s="35">
        <v>0</v>
      </c>
      <c r="AA2796" s="34">
        <v>48</v>
      </c>
      <c r="AB2796" s="34">
        <v>0</v>
      </c>
      <c r="AC2796" s="34">
        <v>0</v>
      </c>
      <c r="AD2796" s="34">
        <v>0</v>
      </c>
      <c r="AE2796" s="34">
        <f t="shared" si="689"/>
        <v>48</v>
      </c>
      <c r="AF2796" s="34">
        <f t="shared" si="690"/>
        <v>4.1142857142856</v>
      </c>
      <c r="AG2796" s="34">
        <f t="shared" si="691"/>
        <v>4.5</v>
      </c>
      <c r="AH2796" s="34">
        <v>1200</v>
      </c>
      <c r="AI2796" s="34">
        <v>0</v>
      </c>
      <c r="AJ2796" s="35">
        <v>624</v>
      </c>
      <c r="AK2796" s="35">
        <v>11</v>
      </c>
      <c r="AL2796" s="35">
        <v>9</v>
      </c>
      <c r="AM2796" s="34">
        <v>1</v>
      </c>
      <c r="AN2796" s="34">
        <f t="shared" si="692"/>
        <v>10.6666666666667</v>
      </c>
      <c r="AO2796" s="35">
        <v>48</v>
      </c>
      <c r="AP2796" s="35">
        <v>48</v>
      </c>
      <c r="AQ2796" t="s">
        <v>82</v>
      </c>
      <c r="AR2796">
        <v>4</v>
      </c>
      <c r="AS2796" s="34">
        <v>0.26666666666667</v>
      </c>
      <c r="AT2796" t="s">
        <v>83</v>
      </c>
      <c r="AU2796" s="35">
        <f t="shared" si="702"/>
        <v>0</v>
      </c>
      <c r="AV2796" s="35">
        <f t="shared" si="693"/>
        <v>0</v>
      </c>
      <c r="AW2796" s="35">
        <f t="shared" si="694"/>
        <v>4.5</v>
      </c>
      <c r="AX2796" s="35">
        <f t="shared" si="695"/>
        <v>3.65625</v>
      </c>
      <c r="AY2796" s="35">
        <f t="shared" si="696"/>
        <v>0</v>
      </c>
      <c r="AZ2796" s="35">
        <f t="shared" si="697"/>
        <v>0</v>
      </c>
      <c r="BA2796" s="27" t="str">
        <f t="shared" si="698"/>
        <v>Kelipatan Kirim/Master box &gt; 3x FC+index</v>
      </c>
      <c r="BB2796" s="34">
        <v>0.0002</v>
      </c>
      <c r="BC2796" s="34">
        <f t="shared" si="699"/>
        <v>0</v>
      </c>
      <c r="BD2796" s="34" t="e">
        <f t="shared" si="700"/>
        <v>#REF!</v>
      </c>
      <c r="BE2796" s="34">
        <v>0.18</v>
      </c>
      <c r="BF2796" s="34">
        <f t="shared" si="703"/>
        <v>0</v>
      </c>
      <c r="BG2796" s="34" t="e">
        <f t="shared" si="701"/>
        <v>#REF!</v>
      </c>
      <c r="BH2796" t="str">
        <f>IF(AT2796="UDARA","U","N")&amp;LEFT($C$4,2)&amp;MID($C$4,4,2)&amp;LEFT(A2796,3)&amp;MID(E2796,2,2)&amp;VLOOKUP(E2796,Acuan_Reference!C:L,10,0)</f>
        <v>N1501PKB71NA</v>
      </c>
      <c r="BI2796" t="s">
        <v>84</v>
      </c>
      <c r="BJ2796" t="s">
        <v>119</v>
      </c>
      <c r="BK2796" t="s">
        <v>86</v>
      </c>
      <c r="BL2796" t="s">
        <v>87</v>
      </c>
    </row>
    <row r="2797" hidden="1" spans="1:64">
      <c r="A2797" t="s">
        <v>106</v>
      </c>
      <c r="B2797" t="s">
        <v>75</v>
      </c>
      <c r="C2797" t="s">
        <v>76</v>
      </c>
      <c r="D2797" t="s">
        <v>115</v>
      </c>
      <c r="E2797" t="s">
        <v>324</v>
      </c>
      <c r="F2797" t="s">
        <v>325</v>
      </c>
      <c r="G2797" t="s">
        <v>118</v>
      </c>
      <c r="H2797" t="s">
        <v>81</v>
      </c>
      <c r="I2797" s="34">
        <v>17935</v>
      </c>
      <c r="J2797" s="35">
        <v>78</v>
      </c>
      <c r="K2797" s="35">
        <v>23</v>
      </c>
      <c r="L2797" s="35">
        <v>95</v>
      </c>
      <c r="M2797" s="35">
        <v>26</v>
      </c>
      <c r="N2797" s="35">
        <v>88</v>
      </c>
      <c r="O2797" s="35">
        <v>53</v>
      </c>
      <c r="P2797" s="35">
        <v>47</v>
      </c>
      <c r="Q2797" s="35">
        <v>36</v>
      </c>
      <c r="R2797" s="35">
        <v>37</v>
      </c>
      <c r="S2797" s="35">
        <v>103</v>
      </c>
      <c r="T2797" s="35">
        <v>67</v>
      </c>
      <c r="U2797" s="35">
        <v>31</v>
      </c>
      <c r="V2797" s="34">
        <v>67</v>
      </c>
      <c r="W2797" s="34">
        <f t="shared" si="688"/>
        <v>49.6666666666667</v>
      </c>
      <c r="X2797" s="35">
        <v>48</v>
      </c>
      <c r="Y2797" s="35">
        <v>0</v>
      </c>
      <c r="Z2797" s="35">
        <v>0</v>
      </c>
      <c r="AA2797" s="34">
        <v>95</v>
      </c>
      <c r="AB2797" s="34">
        <v>0</v>
      </c>
      <c r="AC2797" s="34">
        <v>0</v>
      </c>
      <c r="AD2797" s="34">
        <v>0</v>
      </c>
      <c r="AE2797" s="34">
        <f t="shared" si="689"/>
        <v>95</v>
      </c>
      <c r="AF2797" s="34">
        <f t="shared" si="690"/>
        <v>1.41791044776119</v>
      </c>
      <c r="AG2797" s="34">
        <f t="shared" si="691"/>
        <v>1.91275167785235</v>
      </c>
      <c r="AH2797" s="34">
        <v>1200</v>
      </c>
      <c r="AI2797" s="34">
        <v>0</v>
      </c>
      <c r="AJ2797" s="35">
        <v>624</v>
      </c>
      <c r="AK2797" s="35">
        <v>62</v>
      </c>
      <c r="AL2797" s="35">
        <v>51</v>
      </c>
      <c r="AM2797" s="34">
        <v>0.9</v>
      </c>
      <c r="AN2797" s="34">
        <f t="shared" si="692"/>
        <v>44.7</v>
      </c>
      <c r="AO2797" s="35">
        <v>48</v>
      </c>
      <c r="AP2797" s="35">
        <v>48</v>
      </c>
      <c r="AQ2797" t="s">
        <v>82</v>
      </c>
      <c r="AR2797">
        <v>4</v>
      </c>
      <c r="AS2797" s="34">
        <v>0.16666666666667</v>
      </c>
      <c r="AT2797" t="s">
        <v>83</v>
      </c>
      <c r="AU2797" s="35">
        <f t="shared" si="702"/>
        <v>0.524999999999991</v>
      </c>
      <c r="AV2797" s="35">
        <f t="shared" si="693"/>
        <v>48</v>
      </c>
      <c r="AW2797" s="35">
        <f t="shared" si="694"/>
        <v>2.87919463087248</v>
      </c>
      <c r="AX2797" s="35">
        <f t="shared" si="695"/>
        <v>1.85234899328859</v>
      </c>
      <c r="AY2797" s="35">
        <f t="shared" si="696"/>
        <v>48</v>
      </c>
      <c r="AZ2797" s="35">
        <f t="shared" si="697"/>
        <v>48</v>
      </c>
      <c r="BA2797" s="27" t="str">
        <f t="shared" si="698"/>
        <v>3</v>
      </c>
      <c r="BB2797" s="34">
        <v>0.0002</v>
      </c>
      <c r="BC2797" s="34">
        <f t="shared" si="699"/>
        <v>0.0096</v>
      </c>
      <c r="BD2797" s="34" t="e">
        <f t="shared" si="700"/>
        <v>#REF!</v>
      </c>
      <c r="BE2797" s="34">
        <v>0.18</v>
      </c>
      <c r="BF2797" s="34">
        <f t="shared" si="703"/>
        <v>8.64</v>
      </c>
      <c r="BG2797" s="34" t="e">
        <f t="shared" si="701"/>
        <v>#REF!</v>
      </c>
      <c r="BH2797" t="str">
        <f>IF(AT2797="UDARA","U","N")&amp;LEFT($C$4,2)&amp;MID($C$4,4,2)&amp;LEFT(A2797,3)&amp;MID(E2797,2,2)&amp;VLOOKUP(E2797,Acuan_Reference!C:L,10,0)</f>
        <v>N1501PLB71NA</v>
      </c>
      <c r="BI2797" t="s">
        <v>84</v>
      </c>
      <c r="BJ2797" t="s">
        <v>119</v>
      </c>
      <c r="BK2797" t="s">
        <v>86</v>
      </c>
      <c r="BL2797" t="s">
        <v>87</v>
      </c>
    </row>
    <row r="2798" hidden="1" spans="1:64">
      <c r="A2798" t="s">
        <v>107</v>
      </c>
      <c r="B2798" t="s">
        <v>75</v>
      </c>
      <c r="C2798" t="s">
        <v>76</v>
      </c>
      <c r="D2798" t="s">
        <v>115</v>
      </c>
      <c r="E2798" t="s">
        <v>324</v>
      </c>
      <c r="F2798" t="s">
        <v>325</v>
      </c>
      <c r="G2798" t="s">
        <v>118</v>
      </c>
      <c r="H2798" t="s">
        <v>81</v>
      </c>
      <c r="I2798" s="34">
        <v>17935</v>
      </c>
      <c r="J2798" s="35">
        <v>24</v>
      </c>
      <c r="K2798" s="35">
        <v>27</v>
      </c>
      <c r="L2798" s="35">
        <v>9</v>
      </c>
      <c r="M2798" s="35">
        <v>15</v>
      </c>
      <c r="N2798" s="35">
        <v>36</v>
      </c>
      <c r="O2798" s="35">
        <v>27</v>
      </c>
      <c r="P2798" s="35">
        <v>24</v>
      </c>
      <c r="Q2798" s="35">
        <v>11</v>
      </c>
      <c r="R2798" s="35">
        <v>13</v>
      </c>
      <c r="S2798" s="35">
        <v>39</v>
      </c>
      <c r="T2798" s="35">
        <v>15</v>
      </c>
      <c r="U2798" s="35">
        <v>11</v>
      </c>
      <c r="V2798" s="34">
        <v>21.666666666667</v>
      </c>
      <c r="W2798" s="34">
        <f t="shared" si="688"/>
        <v>14.3333333333333</v>
      </c>
      <c r="X2798" s="35">
        <v>18</v>
      </c>
      <c r="Y2798" s="35">
        <v>0</v>
      </c>
      <c r="Z2798" s="35">
        <v>0</v>
      </c>
      <c r="AA2798" s="34">
        <v>40</v>
      </c>
      <c r="AB2798" s="34">
        <v>0</v>
      </c>
      <c r="AC2798" s="34">
        <v>0</v>
      </c>
      <c r="AD2798" s="34">
        <v>0</v>
      </c>
      <c r="AE2798" s="34">
        <f t="shared" si="689"/>
        <v>40</v>
      </c>
      <c r="AF2798" s="34">
        <f t="shared" si="690"/>
        <v>1.84615384615382</v>
      </c>
      <c r="AG2798" s="34">
        <f t="shared" si="691"/>
        <v>2.7906976744186</v>
      </c>
      <c r="AH2798" s="34">
        <v>1200</v>
      </c>
      <c r="AI2798" s="34">
        <v>0</v>
      </c>
      <c r="AJ2798" s="35">
        <v>624</v>
      </c>
      <c r="AK2798" s="35">
        <v>23</v>
      </c>
      <c r="AL2798" s="35">
        <v>17</v>
      </c>
      <c r="AM2798" s="34">
        <v>1.3</v>
      </c>
      <c r="AN2798" s="34">
        <f t="shared" si="692"/>
        <v>18.6333333333333</v>
      </c>
      <c r="AO2798" s="35">
        <v>48</v>
      </c>
      <c r="AP2798" s="35">
        <v>48</v>
      </c>
      <c r="AQ2798" t="s">
        <v>82</v>
      </c>
      <c r="AR2798">
        <v>2</v>
      </c>
      <c r="AS2798" s="34">
        <v>0.43333333333333</v>
      </c>
      <c r="AT2798" t="s">
        <v>83</v>
      </c>
      <c r="AU2798" s="35">
        <f t="shared" si="702"/>
        <v>0</v>
      </c>
      <c r="AV2798" s="35">
        <f t="shared" si="693"/>
        <v>0</v>
      </c>
      <c r="AW2798" s="35">
        <f t="shared" si="694"/>
        <v>2.7906976744186</v>
      </c>
      <c r="AX2798" s="35">
        <f t="shared" si="695"/>
        <v>1.6046511627907</v>
      </c>
      <c r="AY2798" s="35">
        <f t="shared" si="696"/>
        <v>0</v>
      </c>
      <c r="AZ2798" s="35">
        <f t="shared" si="697"/>
        <v>0</v>
      </c>
      <c r="BA2798" s="27" t="str">
        <f t="shared" si="698"/>
        <v>3</v>
      </c>
      <c r="BB2798" s="34">
        <v>0.0002</v>
      </c>
      <c r="BC2798" s="34">
        <f t="shared" si="699"/>
        <v>0</v>
      </c>
      <c r="BD2798" s="34" t="e">
        <f t="shared" si="700"/>
        <v>#REF!</v>
      </c>
      <c r="BE2798" s="34">
        <v>0.18</v>
      </c>
      <c r="BF2798" s="34">
        <f t="shared" si="703"/>
        <v>0</v>
      </c>
      <c r="BG2798" s="34" t="e">
        <f t="shared" si="701"/>
        <v>#REF!</v>
      </c>
      <c r="BH2798" t="str">
        <f>IF(AT2798="UDARA","U","N")&amp;LEFT($C$4,2)&amp;MID($C$4,4,2)&amp;LEFT(A2798,3)&amp;MID(E2798,2,2)&amp;VLOOKUP(E2798,Acuan_Reference!C:L,10,0)</f>
        <v>N1501PTK71NA</v>
      </c>
      <c r="BI2798" t="s">
        <v>84</v>
      </c>
      <c r="BJ2798" t="s">
        <v>119</v>
      </c>
      <c r="BK2798" t="s">
        <v>86</v>
      </c>
      <c r="BL2798" t="s">
        <v>87</v>
      </c>
    </row>
    <row r="2799" hidden="1" spans="1:64">
      <c r="A2799" t="s">
        <v>108</v>
      </c>
      <c r="B2799" t="s">
        <v>75</v>
      </c>
      <c r="C2799" t="s">
        <v>76</v>
      </c>
      <c r="D2799" t="s">
        <v>115</v>
      </c>
      <c r="E2799" t="s">
        <v>324</v>
      </c>
      <c r="F2799" t="s">
        <v>325</v>
      </c>
      <c r="G2799" t="s">
        <v>118</v>
      </c>
      <c r="H2799" t="s">
        <v>81</v>
      </c>
      <c r="I2799" s="34">
        <v>17935</v>
      </c>
      <c r="J2799" s="35">
        <v>205</v>
      </c>
      <c r="K2799" s="35">
        <v>187</v>
      </c>
      <c r="L2799" s="35">
        <v>130</v>
      </c>
      <c r="M2799" s="35">
        <v>221</v>
      </c>
      <c r="N2799" s="35">
        <v>296</v>
      </c>
      <c r="O2799" s="35">
        <v>234</v>
      </c>
      <c r="P2799" s="35">
        <v>245</v>
      </c>
      <c r="Q2799" s="35">
        <v>309</v>
      </c>
      <c r="R2799" s="35">
        <v>190</v>
      </c>
      <c r="S2799" s="35">
        <v>206</v>
      </c>
      <c r="T2799" s="35">
        <v>274</v>
      </c>
      <c r="U2799" s="35">
        <v>266</v>
      </c>
      <c r="V2799" s="34">
        <v>248.66666666667</v>
      </c>
      <c r="W2799" s="34">
        <f t="shared" si="688"/>
        <v>234.333333333333</v>
      </c>
      <c r="X2799" s="35">
        <v>17</v>
      </c>
      <c r="Y2799" s="35">
        <v>0</v>
      </c>
      <c r="Z2799" s="35">
        <v>0</v>
      </c>
      <c r="AA2799" s="34">
        <v>333</v>
      </c>
      <c r="AB2799" s="34">
        <v>0</v>
      </c>
      <c r="AC2799" s="34">
        <v>0</v>
      </c>
      <c r="AD2799" s="34">
        <v>0</v>
      </c>
      <c r="AE2799" s="34">
        <f t="shared" si="689"/>
        <v>333</v>
      </c>
      <c r="AF2799" s="34">
        <f t="shared" si="690"/>
        <v>1.3391420911528</v>
      </c>
      <c r="AG2799" s="34">
        <f t="shared" si="691"/>
        <v>1.42105263157895</v>
      </c>
      <c r="AH2799" s="34">
        <v>1200</v>
      </c>
      <c r="AI2799" s="34">
        <v>0</v>
      </c>
      <c r="AJ2799" s="35">
        <v>624</v>
      </c>
      <c r="AK2799" s="35">
        <v>249</v>
      </c>
      <c r="AL2799" s="35">
        <v>163</v>
      </c>
      <c r="AM2799" s="34">
        <v>0.8</v>
      </c>
      <c r="AN2799" s="34">
        <f t="shared" si="692"/>
        <v>187.466666666667</v>
      </c>
      <c r="AO2799" s="35">
        <v>48</v>
      </c>
      <c r="AP2799" s="35">
        <v>48</v>
      </c>
      <c r="AQ2799" t="s">
        <v>82</v>
      </c>
      <c r="AR2799">
        <v>4</v>
      </c>
      <c r="AS2799" s="34">
        <v>0.066666666666667</v>
      </c>
      <c r="AT2799" t="s">
        <v>83</v>
      </c>
      <c r="AU2799" s="35">
        <f t="shared" si="702"/>
        <v>13.1</v>
      </c>
      <c r="AV2799" s="35">
        <f t="shared" si="693"/>
        <v>48</v>
      </c>
      <c r="AW2799" s="35">
        <f t="shared" si="694"/>
        <v>1.62588904694168</v>
      </c>
      <c r="AX2799" s="35">
        <f t="shared" si="695"/>
        <v>0.930298719772404</v>
      </c>
      <c r="AY2799" s="35">
        <f t="shared" si="696"/>
        <v>48</v>
      </c>
      <c r="AZ2799" s="35">
        <f t="shared" si="697"/>
        <v>48</v>
      </c>
      <c r="BA2799" s="27" t="str">
        <f t="shared" si="698"/>
        <v>3</v>
      </c>
      <c r="BB2799" s="34">
        <v>0.0002</v>
      </c>
      <c r="BC2799" s="34">
        <f t="shared" si="699"/>
        <v>0.0096</v>
      </c>
      <c r="BD2799" s="34" t="e">
        <f t="shared" si="700"/>
        <v>#REF!</v>
      </c>
      <c r="BE2799" s="34">
        <v>0.18</v>
      </c>
      <c r="BF2799" s="34">
        <f t="shared" si="703"/>
        <v>8.64</v>
      </c>
      <c r="BG2799" s="34" t="e">
        <f t="shared" si="701"/>
        <v>#REF!</v>
      </c>
      <c r="BH2799" t="str">
        <f>IF(AT2799="UDARA","U","N")&amp;LEFT($C$4,2)&amp;MID($C$4,4,2)&amp;LEFT(A2799,3)&amp;MID(E2799,2,2)&amp;VLOOKUP(E2799,Acuan_Reference!C:L,10,0)</f>
        <v>N1501PWT71NA</v>
      </c>
      <c r="BI2799" t="s">
        <v>84</v>
      </c>
      <c r="BJ2799" t="s">
        <v>119</v>
      </c>
      <c r="BK2799" t="s">
        <v>86</v>
      </c>
      <c r="BL2799" t="s">
        <v>87</v>
      </c>
    </row>
    <row r="2800" hidden="1" spans="1:64">
      <c r="A2800" t="s">
        <v>109</v>
      </c>
      <c r="B2800" t="s">
        <v>75</v>
      </c>
      <c r="C2800" t="s">
        <v>76</v>
      </c>
      <c r="D2800" t="s">
        <v>115</v>
      </c>
      <c r="E2800" t="s">
        <v>324</v>
      </c>
      <c r="F2800" t="s">
        <v>325</v>
      </c>
      <c r="G2800" t="s">
        <v>118</v>
      </c>
      <c r="H2800" t="s">
        <v>81</v>
      </c>
      <c r="I2800" s="34">
        <v>17935</v>
      </c>
      <c r="J2800" s="35">
        <v>0</v>
      </c>
      <c r="K2800" s="35">
        <v>0</v>
      </c>
      <c r="L2800" s="35">
        <v>0</v>
      </c>
      <c r="M2800" s="35">
        <v>0</v>
      </c>
      <c r="N2800" s="35">
        <v>0</v>
      </c>
      <c r="O2800" s="35">
        <v>0</v>
      </c>
      <c r="P2800" s="35">
        <v>0</v>
      </c>
      <c r="Q2800" s="35">
        <v>0</v>
      </c>
      <c r="R2800" s="35">
        <v>87</v>
      </c>
      <c r="S2800" s="35">
        <v>30</v>
      </c>
      <c r="T2800" s="35">
        <v>38</v>
      </c>
      <c r="U2800" s="35">
        <v>15</v>
      </c>
      <c r="V2800" s="34">
        <v>27.666666666667</v>
      </c>
      <c r="W2800" s="34">
        <f t="shared" si="688"/>
        <v>30.3333333333333</v>
      </c>
      <c r="X2800" s="35">
        <v>6</v>
      </c>
      <c r="Y2800" s="35">
        <v>0</v>
      </c>
      <c r="Z2800" s="35">
        <v>0</v>
      </c>
      <c r="AA2800" s="34">
        <v>110</v>
      </c>
      <c r="AB2800" s="34">
        <v>0</v>
      </c>
      <c r="AC2800" s="34">
        <v>0</v>
      </c>
      <c r="AD2800" s="34">
        <v>0</v>
      </c>
      <c r="AE2800" s="34">
        <f t="shared" si="689"/>
        <v>110</v>
      </c>
      <c r="AF2800" s="34">
        <f t="shared" si="690"/>
        <v>3.97590361445778</v>
      </c>
      <c r="AG2800" s="34">
        <f t="shared" si="691"/>
        <v>3.62637362637363</v>
      </c>
      <c r="AH2800" s="34">
        <v>1200</v>
      </c>
      <c r="AI2800" s="34">
        <v>0</v>
      </c>
      <c r="AJ2800" s="35">
        <v>624</v>
      </c>
      <c r="AK2800" s="35">
        <v>42</v>
      </c>
      <c r="AL2800" s="35">
        <v>38</v>
      </c>
      <c r="AM2800" s="34">
        <v>0.6</v>
      </c>
      <c r="AN2800" s="34">
        <f t="shared" si="692"/>
        <v>18.2</v>
      </c>
      <c r="AO2800" s="35">
        <v>48</v>
      </c>
      <c r="AP2800" s="35">
        <v>48</v>
      </c>
      <c r="AQ2800" t="s">
        <v>82</v>
      </c>
      <c r="AR2800">
        <v>8</v>
      </c>
      <c r="AS2800" s="34">
        <v>0.1</v>
      </c>
      <c r="AT2800" t="s">
        <v>83</v>
      </c>
      <c r="AU2800" s="35">
        <f t="shared" si="702"/>
        <v>0</v>
      </c>
      <c r="AV2800" s="35">
        <f t="shared" si="693"/>
        <v>0</v>
      </c>
      <c r="AW2800" s="35">
        <f t="shared" si="694"/>
        <v>3.62637362637363</v>
      </c>
      <c r="AX2800" s="35">
        <f t="shared" si="695"/>
        <v>2.37362637362637</v>
      </c>
      <c r="AY2800" s="35">
        <f t="shared" si="696"/>
        <v>0</v>
      </c>
      <c r="AZ2800" s="35">
        <f t="shared" si="697"/>
        <v>0</v>
      </c>
      <c r="BA2800" s="27" t="str">
        <f t="shared" si="698"/>
        <v>3</v>
      </c>
      <c r="BB2800" s="34">
        <v>0.0002</v>
      </c>
      <c r="BC2800" s="34">
        <f t="shared" si="699"/>
        <v>0</v>
      </c>
      <c r="BD2800" s="34" t="e">
        <f t="shared" si="700"/>
        <v>#REF!</v>
      </c>
      <c r="BE2800" s="34">
        <v>0.18</v>
      </c>
      <c r="BF2800" s="34">
        <f t="shared" si="703"/>
        <v>0</v>
      </c>
      <c r="BG2800" s="34" t="e">
        <f t="shared" si="701"/>
        <v>#REF!</v>
      </c>
      <c r="BH2800" t="str">
        <f>IF(AT2800="UDARA","U","N")&amp;LEFT($C$4,2)&amp;MID($C$4,4,2)&amp;LEFT(A2800,3)&amp;MID(E2800,2,2)&amp;VLOOKUP(E2800,Acuan_Reference!C:L,10,0)</f>
        <v>N1501SBY71NA</v>
      </c>
      <c r="BI2800" t="s">
        <v>84</v>
      </c>
      <c r="BJ2800" t="s">
        <v>119</v>
      </c>
      <c r="BK2800" t="s">
        <v>86</v>
      </c>
      <c r="BL2800" t="s">
        <v>87</v>
      </c>
    </row>
    <row r="2801" hidden="1" spans="1:64">
      <c r="A2801" t="s">
        <v>110</v>
      </c>
      <c r="B2801" t="s">
        <v>75</v>
      </c>
      <c r="C2801" t="s">
        <v>76</v>
      </c>
      <c r="D2801" t="s">
        <v>115</v>
      </c>
      <c r="E2801" t="s">
        <v>324</v>
      </c>
      <c r="F2801" t="s">
        <v>325</v>
      </c>
      <c r="G2801" t="s">
        <v>118</v>
      </c>
      <c r="H2801" t="s">
        <v>81</v>
      </c>
      <c r="I2801" s="34">
        <v>17935</v>
      </c>
      <c r="J2801" s="35">
        <v>58</v>
      </c>
      <c r="K2801" s="35">
        <v>18</v>
      </c>
      <c r="L2801" s="35">
        <v>25</v>
      </c>
      <c r="M2801" s="35">
        <v>50</v>
      </c>
      <c r="N2801" s="35">
        <v>41</v>
      </c>
      <c r="O2801" s="35">
        <v>44</v>
      </c>
      <c r="P2801" s="35">
        <v>41</v>
      </c>
      <c r="Q2801" s="35">
        <v>27</v>
      </c>
      <c r="R2801" s="35">
        <v>34</v>
      </c>
      <c r="S2801" s="35">
        <v>38</v>
      </c>
      <c r="T2801" s="35">
        <v>40</v>
      </c>
      <c r="U2801" s="35">
        <v>46</v>
      </c>
      <c r="V2801" s="34">
        <v>41.333333333333</v>
      </c>
      <c r="W2801" s="34">
        <f t="shared" si="688"/>
        <v>38</v>
      </c>
      <c r="X2801" s="35">
        <v>11</v>
      </c>
      <c r="Y2801" s="35">
        <v>0</v>
      </c>
      <c r="Z2801" s="35">
        <v>0</v>
      </c>
      <c r="AA2801" s="34">
        <v>71</v>
      </c>
      <c r="AB2801" s="34">
        <v>0</v>
      </c>
      <c r="AC2801" s="34">
        <v>0</v>
      </c>
      <c r="AD2801" s="34">
        <v>0</v>
      </c>
      <c r="AE2801" s="34">
        <f t="shared" si="689"/>
        <v>71</v>
      </c>
      <c r="AF2801" s="34">
        <f t="shared" si="690"/>
        <v>1.71774193548388</v>
      </c>
      <c r="AG2801" s="34">
        <f t="shared" si="691"/>
        <v>1.86842105263158</v>
      </c>
      <c r="AH2801" s="34">
        <v>1200</v>
      </c>
      <c r="AI2801" s="34">
        <v>0</v>
      </c>
      <c r="AJ2801" s="35">
        <v>624</v>
      </c>
      <c r="AK2801" s="35">
        <v>36</v>
      </c>
      <c r="AL2801" s="35">
        <v>28</v>
      </c>
      <c r="AM2801" s="34">
        <v>0.7</v>
      </c>
      <c r="AN2801" s="34">
        <f t="shared" si="692"/>
        <v>26.6</v>
      </c>
      <c r="AO2801" s="35">
        <v>48</v>
      </c>
      <c r="AP2801" s="35">
        <v>48</v>
      </c>
      <c r="AQ2801" t="s">
        <v>82</v>
      </c>
      <c r="AR2801">
        <v>8</v>
      </c>
      <c r="AS2801" s="34">
        <v>0.066666666666667</v>
      </c>
      <c r="AT2801" t="s">
        <v>83</v>
      </c>
      <c r="AU2801" s="35">
        <f t="shared" si="702"/>
        <v>0</v>
      </c>
      <c r="AV2801" s="35">
        <f t="shared" si="693"/>
        <v>0</v>
      </c>
      <c r="AW2801" s="35">
        <f t="shared" si="694"/>
        <v>1.86842105263158</v>
      </c>
      <c r="AX2801" s="35">
        <f t="shared" si="695"/>
        <v>1.13157894736842</v>
      </c>
      <c r="AY2801" s="35">
        <f t="shared" si="696"/>
        <v>0</v>
      </c>
      <c r="AZ2801" s="35">
        <f t="shared" si="697"/>
        <v>0</v>
      </c>
      <c r="BA2801" s="27" t="str">
        <f t="shared" si="698"/>
        <v>3</v>
      </c>
      <c r="BB2801" s="34">
        <v>0.0002</v>
      </c>
      <c r="BC2801" s="34">
        <f t="shared" si="699"/>
        <v>0</v>
      </c>
      <c r="BD2801" s="34" t="e">
        <f t="shared" si="700"/>
        <v>#REF!</v>
      </c>
      <c r="BE2801" s="34">
        <v>0.18</v>
      </c>
      <c r="BF2801" s="34">
        <f t="shared" si="703"/>
        <v>0</v>
      </c>
      <c r="BG2801" s="34" t="e">
        <f t="shared" si="701"/>
        <v>#REF!</v>
      </c>
      <c r="BH2801" t="str">
        <f>IF(AT2801="UDARA","U","N")&amp;LEFT($C$4,2)&amp;MID($C$4,4,2)&amp;LEFT(A2801,3)&amp;MID(E2801,2,2)&amp;VLOOKUP(E2801,Acuan_Reference!C:L,10,0)</f>
        <v>N1501SLO71NA</v>
      </c>
      <c r="BI2801" t="s">
        <v>84</v>
      </c>
      <c r="BJ2801" t="s">
        <v>119</v>
      </c>
      <c r="BK2801" t="s">
        <v>86</v>
      </c>
      <c r="BL2801" t="s">
        <v>87</v>
      </c>
    </row>
    <row r="2802" hidden="1" spans="1:64">
      <c r="A2802" t="s">
        <v>111</v>
      </c>
      <c r="B2802" t="s">
        <v>75</v>
      </c>
      <c r="C2802" t="s">
        <v>76</v>
      </c>
      <c r="D2802" t="s">
        <v>115</v>
      </c>
      <c r="E2802" t="s">
        <v>324</v>
      </c>
      <c r="F2802" t="s">
        <v>325</v>
      </c>
      <c r="G2802" t="s">
        <v>118</v>
      </c>
      <c r="H2802" t="s">
        <v>81</v>
      </c>
      <c r="I2802" s="34">
        <v>17935</v>
      </c>
      <c r="J2802" s="35">
        <v>32</v>
      </c>
      <c r="K2802" s="35">
        <v>45</v>
      </c>
      <c r="L2802" s="35">
        <v>32</v>
      </c>
      <c r="M2802" s="35">
        <v>83</v>
      </c>
      <c r="N2802" s="35">
        <v>15</v>
      </c>
      <c r="O2802" s="35">
        <v>84</v>
      </c>
      <c r="P2802" s="35">
        <v>25</v>
      </c>
      <c r="Q2802" s="35">
        <v>49</v>
      </c>
      <c r="R2802" s="35">
        <v>36</v>
      </c>
      <c r="S2802" s="35">
        <v>52</v>
      </c>
      <c r="T2802" s="35">
        <v>27</v>
      </c>
      <c r="U2802" s="35">
        <v>40</v>
      </c>
      <c r="V2802" s="34">
        <v>39.666666666667</v>
      </c>
      <c r="W2802" s="34">
        <f t="shared" si="688"/>
        <v>31.6666666666667</v>
      </c>
      <c r="X2802" s="35">
        <v>57</v>
      </c>
      <c r="Y2802" s="35">
        <v>0</v>
      </c>
      <c r="Z2802" s="35">
        <v>0</v>
      </c>
      <c r="AA2802" s="34">
        <v>70</v>
      </c>
      <c r="AB2802" s="34">
        <v>0</v>
      </c>
      <c r="AC2802" s="34">
        <v>0</v>
      </c>
      <c r="AD2802" s="34">
        <v>0</v>
      </c>
      <c r="AE2802" s="34">
        <f t="shared" si="689"/>
        <v>70</v>
      </c>
      <c r="AF2802" s="34">
        <f t="shared" si="690"/>
        <v>1.76470588235293</v>
      </c>
      <c r="AG2802" s="34">
        <f t="shared" si="691"/>
        <v>2.21052631578947</v>
      </c>
      <c r="AH2802" s="34">
        <v>1200</v>
      </c>
      <c r="AI2802" s="34">
        <v>0</v>
      </c>
      <c r="AJ2802" s="35">
        <v>624</v>
      </c>
      <c r="AK2802" s="35">
        <v>49</v>
      </c>
      <c r="AL2802" s="35">
        <v>28</v>
      </c>
      <c r="AM2802" s="34">
        <v>1.5</v>
      </c>
      <c r="AN2802" s="34">
        <f t="shared" si="692"/>
        <v>47.5</v>
      </c>
      <c r="AO2802" s="35">
        <v>48</v>
      </c>
      <c r="AP2802" s="35">
        <v>48</v>
      </c>
      <c r="AQ2802" t="s">
        <v>82</v>
      </c>
      <c r="AR2802">
        <v>2</v>
      </c>
      <c r="AS2802" s="34">
        <v>0.53333333333333</v>
      </c>
      <c r="AT2802" t="s">
        <v>83</v>
      </c>
      <c r="AU2802" s="35">
        <f t="shared" si="702"/>
        <v>4.125</v>
      </c>
      <c r="AV2802" s="35">
        <f t="shared" si="693"/>
        <v>48</v>
      </c>
      <c r="AW2802" s="35">
        <f t="shared" si="694"/>
        <v>3.72631578947368</v>
      </c>
      <c r="AX2802" s="35">
        <f t="shared" si="695"/>
        <v>2.84210526315789</v>
      </c>
      <c r="AY2802" s="35">
        <f t="shared" si="696"/>
        <v>48</v>
      </c>
      <c r="AZ2802" s="35">
        <f t="shared" si="697"/>
        <v>48</v>
      </c>
      <c r="BA2802" s="27" t="str">
        <f t="shared" si="698"/>
        <v>3</v>
      </c>
      <c r="BB2802" s="34">
        <v>0.0002</v>
      </c>
      <c r="BC2802" s="34">
        <f t="shared" si="699"/>
        <v>0.0096</v>
      </c>
      <c r="BD2802" s="34" t="e">
        <f t="shared" si="700"/>
        <v>#REF!</v>
      </c>
      <c r="BE2802" s="34">
        <v>0.18</v>
      </c>
      <c r="BF2802" s="34">
        <f t="shared" si="703"/>
        <v>8.64</v>
      </c>
      <c r="BG2802" s="34" t="e">
        <f t="shared" si="701"/>
        <v>#REF!</v>
      </c>
      <c r="BH2802" t="str">
        <f>IF(AT2802="UDARA","U","N")&amp;LEFT($C$4,2)&amp;MID($C$4,4,2)&amp;LEFT(A2802,3)&amp;MID(E2802,2,2)&amp;VLOOKUP(E2802,Acuan_Reference!C:L,10,0)</f>
        <v>N1501SMD71NA</v>
      </c>
      <c r="BI2802" t="s">
        <v>84</v>
      </c>
      <c r="BJ2802" t="s">
        <v>119</v>
      </c>
      <c r="BK2802" t="s">
        <v>86</v>
      </c>
      <c r="BL2802" t="s">
        <v>87</v>
      </c>
    </row>
    <row r="2803" hidden="1" spans="1:64">
      <c r="A2803" t="s">
        <v>112</v>
      </c>
      <c r="B2803" t="s">
        <v>75</v>
      </c>
      <c r="C2803" t="s">
        <v>76</v>
      </c>
      <c r="D2803" t="s">
        <v>115</v>
      </c>
      <c r="E2803" t="s">
        <v>324</v>
      </c>
      <c r="F2803" t="s">
        <v>325</v>
      </c>
      <c r="G2803" t="s">
        <v>118</v>
      </c>
      <c r="H2803" t="s">
        <v>81</v>
      </c>
      <c r="I2803" s="34">
        <v>17935</v>
      </c>
      <c r="J2803" s="35">
        <v>162</v>
      </c>
      <c r="K2803" s="35">
        <v>94</v>
      </c>
      <c r="L2803" s="35">
        <v>201</v>
      </c>
      <c r="M2803" s="35">
        <v>26</v>
      </c>
      <c r="N2803" s="35">
        <v>130</v>
      </c>
      <c r="O2803" s="35">
        <v>105</v>
      </c>
      <c r="P2803" s="35">
        <v>106</v>
      </c>
      <c r="Q2803" s="35">
        <v>94</v>
      </c>
      <c r="R2803" s="35">
        <v>66</v>
      </c>
      <c r="S2803" s="35">
        <v>80</v>
      </c>
      <c r="T2803" s="35">
        <v>137</v>
      </c>
      <c r="U2803" s="35">
        <v>126</v>
      </c>
      <c r="V2803" s="34">
        <v>114.33333333333</v>
      </c>
      <c r="W2803" s="34">
        <f t="shared" si="688"/>
        <v>110.666666666667</v>
      </c>
      <c r="X2803" s="35">
        <v>66</v>
      </c>
      <c r="Y2803" s="35">
        <v>0</v>
      </c>
      <c r="Z2803" s="35">
        <v>0</v>
      </c>
      <c r="AA2803" s="34">
        <v>113</v>
      </c>
      <c r="AB2803" s="34">
        <v>0</v>
      </c>
      <c r="AC2803" s="34">
        <v>0</v>
      </c>
      <c r="AD2803" s="34">
        <v>0</v>
      </c>
      <c r="AE2803" s="34">
        <f t="shared" si="689"/>
        <v>113</v>
      </c>
      <c r="AF2803" s="34">
        <f t="shared" si="690"/>
        <v>0.988338192419854</v>
      </c>
      <c r="AG2803" s="34">
        <f t="shared" si="691"/>
        <v>1.0210843373494</v>
      </c>
      <c r="AH2803" s="34">
        <v>1200</v>
      </c>
      <c r="AI2803" s="34">
        <v>0</v>
      </c>
      <c r="AJ2803" s="35">
        <v>624</v>
      </c>
      <c r="AK2803" s="35">
        <v>85</v>
      </c>
      <c r="AL2803" s="35">
        <v>69</v>
      </c>
      <c r="AM2803" s="34">
        <v>0.7</v>
      </c>
      <c r="AN2803" s="34">
        <f t="shared" si="692"/>
        <v>77.4666666666667</v>
      </c>
      <c r="AO2803" s="35">
        <v>48</v>
      </c>
      <c r="AP2803" s="35">
        <v>48</v>
      </c>
      <c r="AQ2803" t="s">
        <v>82</v>
      </c>
      <c r="AR2803">
        <v>8</v>
      </c>
      <c r="AS2803" s="34">
        <v>0.066666666666667</v>
      </c>
      <c r="AT2803" t="s">
        <v>83</v>
      </c>
      <c r="AU2803" s="35">
        <f t="shared" si="702"/>
        <v>25.1</v>
      </c>
      <c r="AV2803" s="35">
        <f t="shared" si="693"/>
        <v>48</v>
      </c>
      <c r="AW2803" s="35">
        <f t="shared" si="694"/>
        <v>1.45481927710843</v>
      </c>
      <c r="AX2803" s="35">
        <f t="shared" si="695"/>
        <v>0.831325301204819</v>
      </c>
      <c r="AY2803" s="35">
        <f t="shared" si="696"/>
        <v>48</v>
      </c>
      <c r="AZ2803" s="35">
        <f t="shared" si="697"/>
        <v>48</v>
      </c>
      <c r="BA2803" s="27" t="str">
        <f t="shared" si="698"/>
        <v>3</v>
      </c>
      <c r="BB2803" s="34">
        <v>0.0002</v>
      </c>
      <c r="BC2803" s="34">
        <f t="shared" si="699"/>
        <v>0.0096</v>
      </c>
      <c r="BD2803" s="34" t="e">
        <f t="shared" si="700"/>
        <v>#REF!</v>
      </c>
      <c r="BE2803" s="34">
        <v>0.18</v>
      </c>
      <c r="BF2803" s="34">
        <f t="shared" si="703"/>
        <v>8.64</v>
      </c>
      <c r="BG2803" s="34" t="e">
        <f t="shared" si="701"/>
        <v>#REF!</v>
      </c>
      <c r="BH2803" t="str">
        <f>IF(AT2803="UDARA","U","N")&amp;LEFT($C$4,2)&amp;MID($C$4,4,2)&amp;LEFT(A2803,3)&amp;MID(E2803,2,2)&amp;VLOOKUP(E2803,Acuan_Reference!C:L,10,0)</f>
        <v>N1501SMG71NA</v>
      </c>
      <c r="BI2803" t="s">
        <v>84</v>
      </c>
      <c r="BJ2803" t="s">
        <v>119</v>
      </c>
      <c r="BK2803" t="s">
        <v>86</v>
      </c>
      <c r="BL2803" t="s">
        <v>87</v>
      </c>
    </row>
    <row r="2804" hidden="1" spans="1:64">
      <c r="A2804" t="s">
        <v>113</v>
      </c>
      <c r="B2804" t="s">
        <v>75</v>
      </c>
      <c r="C2804" t="s">
        <v>76</v>
      </c>
      <c r="D2804" t="s">
        <v>115</v>
      </c>
      <c r="E2804" t="s">
        <v>324</v>
      </c>
      <c r="F2804" t="s">
        <v>325</v>
      </c>
      <c r="G2804" t="s">
        <v>118</v>
      </c>
      <c r="H2804" t="s">
        <v>81</v>
      </c>
      <c r="I2804" s="34">
        <v>17935</v>
      </c>
      <c r="J2804" s="35">
        <v>95</v>
      </c>
      <c r="K2804" s="35">
        <v>284</v>
      </c>
      <c r="L2804" s="35">
        <v>218</v>
      </c>
      <c r="M2804" s="35">
        <v>474</v>
      </c>
      <c r="N2804" s="35">
        <v>320</v>
      </c>
      <c r="O2804" s="35">
        <v>447</v>
      </c>
      <c r="P2804" s="35">
        <v>680</v>
      </c>
      <c r="Q2804" s="35">
        <v>274</v>
      </c>
      <c r="R2804" s="35">
        <v>333</v>
      </c>
      <c r="S2804" s="35">
        <v>629</v>
      </c>
      <c r="T2804" s="35">
        <v>301</v>
      </c>
      <c r="U2804" s="35">
        <v>663</v>
      </c>
      <c r="V2804" s="34">
        <v>531</v>
      </c>
      <c r="W2804" s="34">
        <f t="shared" si="688"/>
        <v>423.333333333333</v>
      </c>
      <c r="X2804" s="35">
        <v>158</v>
      </c>
      <c r="Y2804" s="35">
        <v>0</v>
      </c>
      <c r="Z2804" s="35">
        <v>0</v>
      </c>
      <c r="AA2804" s="34">
        <v>15</v>
      </c>
      <c r="AB2804" s="34">
        <v>0</v>
      </c>
      <c r="AC2804" s="34">
        <v>0</v>
      </c>
      <c r="AD2804" s="34">
        <v>96</v>
      </c>
      <c r="AE2804" s="34">
        <f t="shared" si="689"/>
        <v>111</v>
      </c>
      <c r="AF2804" s="34">
        <f t="shared" si="690"/>
        <v>0.209039548022599</v>
      </c>
      <c r="AG2804" s="34">
        <f t="shared" si="691"/>
        <v>0.0354330708661417</v>
      </c>
      <c r="AH2804" s="34">
        <v>1200</v>
      </c>
      <c r="AI2804" s="34">
        <v>0</v>
      </c>
      <c r="AJ2804" s="35">
        <v>624</v>
      </c>
      <c r="AK2804" s="35">
        <v>435</v>
      </c>
      <c r="AL2804" s="35">
        <v>306</v>
      </c>
      <c r="AM2804" s="34">
        <v>0.25</v>
      </c>
      <c r="AN2804" s="34">
        <f t="shared" si="692"/>
        <v>105.833333333333</v>
      </c>
      <c r="AO2804" s="35">
        <v>48</v>
      </c>
      <c r="AP2804" s="35">
        <v>48</v>
      </c>
      <c r="AQ2804" t="s">
        <v>82</v>
      </c>
      <c r="AR2804">
        <v>12</v>
      </c>
      <c r="AS2804" s="34">
        <v>0.033333333333333</v>
      </c>
      <c r="AT2804" t="s">
        <v>83</v>
      </c>
      <c r="AU2804" s="35">
        <f t="shared" si="702"/>
        <v>225.625</v>
      </c>
      <c r="AV2804" s="35">
        <f t="shared" si="693"/>
        <v>240</v>
      </c>
      <c r="AW2804" s="35">
        <f t="shared" si="694"/>
        <v>0.829133858267717</v>
      </c>
      <c r="AX2804" s="35">
        <f t="shared" si="695"/>
        <v>0.106299212598425</v>
      </c>
      <c r="AY2804" s="35">
        <f t="shared" si="696"/>
        <v>240</v>
      </c>
      <c r="AZ2804" s="35">
        <f t="shared" si="697"/>
        <v>240</v>
      </c>
      <c r="BA2804" s="27" t="str">
        <f t="shared" si="698"/>
        <v>2</v>
      </c>
      <c r="BB2804" s="34">
        <v>0.0002</v>
      </c>
      <c r="BC2804" s="34">
        <f t="shared" si="699"/>
        <v>0.048</v>
      </c>
      <c r="BD2804" s="34" t="e">
        <f t="shared" si="700"/>
        <v>#REF!</v>
      </c>
      <c r="BE2804" s="34">
        <v>0.18</v>
      </c>
      <c r="BF2804" s="34">
        <f t="shared" si="703"/>
        <v>43.2</v>
      </c>
      <c r="BG2804" s="34" t="e">
        <f t="shared" si="701"/>
        <v>#REF!</v>
      </c>
      <c r="BH2804" t="str">
        <f>IF(AT2804="UDARA","U","N")&amp;LEFT($C$4,2)&amp;MID($C$4,4,2)&amp;LEFT(A2804,3)&amp;MID(E2804,2,2)&amp;VLOOKUP(E2804,Acuan_Reference!C:L,10,0)</f>
        <v>N1501TGR71NA</v>
      </c>
      <c r="BI2804" t="s">
        <v>84</v>
      </c>
      <c r="BJ2804" t="s">
        <v>119</v>
      </c>
      <c r="BK2804" t="s">
        <v>86</v>
      </c>
      <c r="BL2804" t="s">
        <v>87</v>
      </c>
    </row>
    <row r="2805" hidden="1" spans="1:64">
      <c r="A2805" t="s">
        <v>114</v>
      </c>
      <c r="B2805" t="s">
        <v>75</v>
      </c>
      <c r="C2805" t="s">
        <v>76</v>
      </c>
      <c r="D2805" t="s">
        <v>115</v>
      </c>
      <c r="E2805" t="s">
        <v>324</v>
      </c>
      <c r="F2805" t="s">
        <v>325</v>
      </c>
      <c r="G2805" t="s">
        <v>118</v>
      </c>
      <c r="H2805" t="s">
        <v>81</v>
      </c>
      <c r="I2805" s="34">
        <v>17935</v>
      </c>
      <c r="J2805" s="35">
        <v>4</v>
      </c>
      <c r="K2805" s="35">
        <v>12</v>
      </c>
      <c r="L2805" s="35">
        <v>48</v>
      </c>
      <c r="M2805" s="35">
        <v>8</v>
      </c>
      <c r="N2805" s="35">
        <v>51</v>
      </c>
      <c r="O2805" s="35">
        <v>26</v>
      </c>
      <c r="P2805" s="35">
        <v>16</v>
      </c>
      <c r="Q2805" s="35">
        <v>21</v>
      </c>
      <c r="R2805" s="35">
        <v>43</v>
      </c>
      <c r="S2805" s="35">
        <v>51</v>
      </c>
      <c r="T2805" s="35">
        <v>4</v>
      </c>
      <c r="U2805" s="35">
        <v>19</v>
      </c>
      <c r="V2805" s="34">
        <v>24.666666666667</v>
      </c>
      <c r="W2805" s="34">
        <f t="shared" si="688"/>
        <v>15.6666666666667</v>
      </c>
      <c r="X2805" s="35">
        <v>3</v>
      </c>
      <c r="Y2805" s="35">
        <v>0</v>
      </c>
      <c r="Z2805" s="35">
        <v>0</v>
      </c>
      <c r="AA2805" s="34">
        <v>101</v>
      </c>
      <c r="AB2805" s="34">
        <v>0</v>
      </c>
      <c r="AC2805" s="34">
        <v>0</v>
      </c>
      <c r="AD2805" s="34">
        <v>0</v>
      </c>
      <c r="AE2805" s="34">
        <f t="shared" si="689"/>
        <v>101</v>
      </c>
      <c r="AF2805" s="34">
        <f t="shared" si="690"/>
        <v>4.09459459459454</v>
      </c>
      <c r="AG2805" s="34">
        <f t="shared" si="691"/>
        <v>6.4468085106383</v>
      </c>
      <c r="AH2805" s="34">
        <v>1200</v>
      </c>
      <c r="AI2805" s="34">
        <v>0</v>
      </c>
      <c r="AJ2805" s="35">
        <v>624</v>
      </c>
      <c r="AK2805" s="35">
        <v>41</v>
      </c>
      <c r="AL2805" s="35">
        <v>24</v>
      </c>
      <c r="AM2805" s="34">
        <v>0.7</v>
      </c>
      <c r="AN2805" s="34">
        <f t="shared" si="692"/>
        <v>10.9666666666667</v>
      </c>
      <c r="AO2805" s="35">
        <v>48</v>
      </c>
      <c r="AP2805" s="35">
        <v>48</v>
      </c>
      <c r="AQ2805" t="s">
        <v>82</v>
      </c>
      <c r="AR2805">
        <v>8</v>
      </c>
      <c r="AS2805" s="34">
        <v>0.066666666666667</v>
      </c>
      <c r="AT2805" t="s">
        <v>83</v>
      </c>
      <c r="AU2805" s="35">
        <f t="shared" si="702"/>
        <v>0</v>
      </c>
      <c r="AV2805" s="35">
        <f t="shared" si="693"/>
        <v>0</v>
      </c>
      <c r="AW2805" s="35">
        <f t="shared" si="694"/>
        <v>6.4468085106383</v>
      </c>
      <c r="AX2805" s="35">
        <f t="shared" si="695"/>
        <v>4.91489361702128</v>
      </c>
      <c r="AY2805" s="35">
        <f t="shared" si="696"/>
        <v>0</v>
      </c>
      <c r="AZ2805" s="35">
        <f t="shared" si="697"/>
        <v>0</v>
      </c>
      <c r="BA2805" s="27" t="str">
        <f t="shared" si="698"/>
        <v>Kelipatan Kirim/Master box &gt; 3x FC+index</v>
      </c>
      <c r="BB2805" s="34">
        <v>0.0002</v>
      </c>
      <c r="BC2805" s="34">
        <f t="shared" si="699"/>
        <v>0</v>
      </c>
      <c r="BD2805" s="34" t="e">
        <f t="shared" si="700"/>
        <v>#REF!</v>
      </c>
      <c r="BE2805" s="34">
        <v>0.18</v>
      </c>
      <c r="BF2805" s="34">
        <f t="shared" si="703"/>
        <v>0</v>
      </c>
      <c r="BG2805" s="34" t="e">
        <f t="shared" si="701"/>
        <v>#REF!</v>
      </c>
      <c r="BH2805" t="str">
        <f>IF(AT2805="UDARA","U","N")&amp;LEFT($C$4,2)&amp;MID($C$4,4,2)&amp;LEFT(A2805,3)&amp;MID(E2805,2,2)&amp;VLOOKUP(E2805,Acuan_Reference!C:L,10,0)</f>
        <v>N1501YGY71NA</v>
      </c>
      <c r="BI2805" t="s">
        <v>84</v>
      </c>
      <c r="BJ2805" t="s">
        <v>119</v>
      </c>
      <c r="BK2805" t="s">
        <v>86</v>
      </c>
      <c r="BL2805" t="s">
        <v>87</v>
      </c>
    </row>
    <row r="2806" hidden="1" spans="1:64">
      <c r="A2806" t="s">
        <v>74</v>
      </c>
      <c r="B2806" t="s">
        <v>75</v>
      </c>
      <c r="C2806" t="s">
        <v>76</v>
      </c>
      <c r="D2806" t="s">
        <v>115</v>
      </c>
      <c r="E2806" t="s">
        <v>326</v>
      </c>
      <c r="F2806" t="s">
        <v>327</v>
      </c>
      <c r="G2806" t="s">
        <v>80</v>
      </c>
      <c r="H2806" t="s">
        <v>81</v>
      </c>
      <c r="I2806" s="34">
        <v>17935</v>
      </c>
      <c r="J2806" s="35">
        <v>817</v>
      </c>
      <c r="K2806" s="35">
        <v>1118</v>
      </c>
      <c r="L2806" s="35">
        <v>1115</v>
      </c>
      <c r="M2806" s="35">
        <v>1491</v>
      </c>
      <c r="N2806" s="35">
        <v>1084</v>
      </c>
      <c r="O2806" s="35">
        <v>1560</v>
      </c>
      <c r="P2806" s="35">
        <v>1568</v>
      </c>
      <c r="Q2806" s="35">
        <v>962</v>
      </c>
      <c r="R2806" s="35">
        <v>1099</v>
      </c>
      <c r="S2806" s="35">
        <v>1384</v>
      </c>
      <c r="T2806" s="35">
        <v>1183</v>
      </c>
      <c r="U2806" s="35">
        <v>1276</v>
      </c>
      <c r="V2806" s="34">
        <v>1281</v>
      </c>
      <c r="W2806" s="34">
        <f t="shared" si="688"/>
        <v>1115.33333333333</v>
      </c>
      <c r="X2806" s="35">
        <v>234</v>
      </c>
      <c r="Y2806" s="35">
        <v>0</v>
      </c>
      <c r="Z2806" s="35">
        <v>0</v>
      </c>
      <c r="AA2806" s="34">
        <v>1257</v>
      </c>
      <c r="AB2806" s="34">
        <v>0</v>
      </c>
      <c r="AC2806" s="34">
        <v>192</v>
      </c>
      <c r="AD2806" s="34">
        <v>0</v>
      </c>
      <c r="AE2806" s="34">
        <f t="shared" si="689"/>
        <v>1449</v>
      </c>
      <c r="AF2806" s="34">
        <f t="shared" si="690"/>
        <v>1.13114754098361</v>
      </c>
      <c r="AG2806" s="34">
        <f t="shared" si="691"/>
        <v>1.29916317991632</v>
      </c>
      <c r="AH2806" s="34">
        <v>4992</v>
      </c>
      <c r="AI2806" s="34">
        <v>0</v>
      </c>
      <c r="AJ2806" s="35">
        <v>6000</v>
      </c>
      <c r="AK2806" s="35">
        <v>1211</v>
      </c>
      <c r="AL2806" s="35">
        <v>887</v>
      </c>
      <c r="AM2806" s="34">
        <v>0.7</v>
      </c>
      <c r="AN2806" s="34">
        <f t="shared" si="692"/>
        <v>780.733333333333</v>
      </c>
      <c r="AO2806" s="35">
        <v>48</v>
      </c>
      <c r="AP2806" s="35">
        <v>48</v>
      </c>
      <c r="AQ2806" t="s">
        <v>153</v>
      </c>
      <c r="AR2806">
        <v>8</v>
      </c>
      <c r="AS2806" s="34">
        <v>0.066666666666667</v>
      </c>
      <c r="AT2806" t="s">
        <v>83</v>
      </c>
      <c r="AU2806" s="35">
        <f t="shared" si="702"/>
        <v>164.05</v>
      </c>
      <c r="AV2806" s="35">
        <f t="shared" si="693"/>
        <v>192</v>
      </c>
      <c r="AW2806" s="35">
        <f t="shared" si="694"/>
        <v>1.47130902570233</v>
      </c>
      <c r="AX2806" s="35">
        <f t="shared" si="695"/>
        <v>0.676031081888823</v>
      </c>
      <c r="AY2806" s="35">
        <f t="shared" si="696"/>
        <v>192</v>
      </c>
      <c r="AZ2806" s="35">
        <f t="shared" si="697"/>
        <v>192</v>
      </c>
      <c r="BA2806" s="27" t="str">
        <f t="shared" si="698"/>
        <v>3</v>
      </c>
      <c r="BB2806" s="34">
        <v>0.00024</v>
      </c>
      <c r="BC2806" s="34">
        <f t="shared" si="699"/>
        <v>0.04608</v>
      </c>
      <c r="BD2806" s="34" t="e">
        <f t="shared" si="700"/>
        <v>#REF!</v>
      </c>
      <c r="BE2806" s="34">
        <v>0.18</v>
      </c>
      <c r="BF2806" s="34">
        <f t="shared" si="703"/>
        <v>34.56</v>
      </c>
      <c r="BG2806" s="34" t="e">
        <f t="shared" si="701"/>
        <v>#REF!</v>
      </c>
      <c r="BH2806" t="str">
        <f>IF(AT2806="UDARA","U","N")&amp;LEFT($C$4,2)&amp;MID($C$4,4,2)&amp;LEFT(A2806,3)&amp;MID(E2806,2,2)&amp;VLOOKUP(E2806,Acuan_Reference!C:L,10,0)</f>
        <v>N1501BDG71N2</v>
      </c>
      <c r="BI2806" t="s">
        <v>84</v>
      </c>
      <c r="BJ2806" t="s">
        <v>119</v>
      </c>
      <c r="BK2806" t="s">
        <v>86</v>
      </c>
      <c r="BL2806" t="s">
        <v>87</v>
      </c>
    </row>
    <row r="2807" hidden="1" spans="1:64">
      <c r="A2807" t="s">
        <v>88</v>
      </c>
      <c r="B2807" t="s">
        <v>75</v>
      </c>
      <c r="C2807" t="s">
        <v>76</v>
      </c>
      <c r="D2807" t="s">
        <v>115</v>
      </c>
      <c r="E2807" t="s">
        <v>326</v>
      </c>
      <c r="F2807" t="s">
        <v>327</v>
      </c>
      <c r="G2807" t="s">
        <v>80</v>
      </c>
      <c r="H2807" t="s">
        <v>81</v>
      </c>
      <c r="I2807" s="34">
        <v>17935</v>
      </c>
      <c r="J2807" s="35">
        <v>1077</v>
      </c>
      <c r="K2807" s="35">
        <v>1049</v>
      </c>
      <c r="L2807" s="35">
        <v>1011</v>
      </c>
      <c r="M2807" s="35">
        <v>1445</v>
      </c>
      <c r="N2807" s="35">
        <v>1735</v>
      </c>
      <c r="O2807" s="35">
        <v>1785</v>
      </c>
      <c r="P2807" s="35">
        <v>2885</v>
      </c>
      <c r="Q2807" s="35">
        <v>1690</v>
      </c>
      <c r="R2807" s="35">
        <v>1199</v>
      </c>
      <c r="S2807" s="35">
        <v>1273</v>
      </c>
      <c r="T2807" s="35">
        <v>1529</v>
      </c>
      <c r="U2807" s="35">
        <v>1384</v>
      </c>
      <c r="V2807" s="34">
        <v>1395.3333333333</v>
      </c>
      <c r="W2807" s="34">
        <f t="shared" si="688"/>
        <v>1293.66666666667</v>
      </c>
      <c r="X2807" s="35">
        <v>512</v>
      </c>
      <c r="Y2807" s="35">
        <v>0</v>
      </c>
      <c r="Z2807" s="35">
        <v>0</v>
      </c>
      <c r="AA2807" s="34">
        <v>1446</v>
      </c>
      <c r="AB2807" s="34">
        <v>0</v>
      </c>
      <c r="AC2807" s="34">
        <v>0</v>
      </c>
      <c r="AD2807" s="34">
        <v>144</v>
      </c>
      <c r="AE2807" s="34">
        <f t="shared" si="689"/>
        <v>1590</v>
      </c>
      <c r="AF2807" s="34">
        <f t="shared" si="690"/>
        <v>1.13951266125182</v>
      </c>
      <c r="AG2807" s="34">
        <f t="shared" si="691"/>
        <v>1.11775315640299</v>
      </c>
      <c r="AH2807" s="34">
        <v>4992</v>
      </c>
      <c r="AI2807" s="34">
        <v>0</v>
      </c>
      <c r="AJ2807" s="35">
        <v>6000</v>
      </c>
      <c r="AK2807" s="35">
        <v>1462</v>
      </c>
      <c r="AL2807" s="35">
        <v>968</v>
      </c>
      <c r="AM2807" s="34">
        <v>0.6</v>
      </c>
      <c r="AN2807" s="34">
        <f t="shared" si="692"/>
        <v>776.2</v>
      </c>
      <c r="AO2807" s="35">
        <v>48</v>
      </c>
      <c r="AP2807" s="35">
        <v>48</v>
      </c>
      <c r="AQ2807" t="s">
        <v>153</v>
      </c>
      <c r="AR2807">
        <v>8</v>
      </c>
      <c r="AS2807" s="34">
        <v>0.033333333333333</v>
      </c>
      <c r="AT2807" t="s">
        <v>83</v>
      </c>
      <c r="AU2807" s="35">
        <f t="shared" si="702"/>
        <v>115.65</v>
      </c>
      <c r="AV2807" s="35">
        <f t="shared" si="693"/>
        <v>144</v>
      </c>
      <c r="AW2807" s="35">
        <f t="shared" si="694"/>
        <v>1.34037619170317</v>
      </c>
      <c r="AX2807" s="35">
        <f t="shared" si="695"/>
        <v>0.592115434166452</v>
      </c>
      <c r="AY2807" s="35">
        <f t="shared" si="696"/>
        <v>144</v>
      </c>
      <c r="AZ2807" s="35">
        <f t="shared" si="697"/>
        <v>144</v>
      </c>
      <c r="BA2807" s="27" t="str">
        <f t="shared" si="698"/>
        <v>3</v>
      </c>
      <c r="BB2807" s="34">
        <v>0.00024</v>
      </c>
      <c r="BC2807" s="34">
        <f t="shared" si="699"/>
        <v>0.03456</v>
      </c>
      <c r="BD2807" s="34" t="e">
        <f t="shared" si="700"/>
        <v>#REF!</v>
      </c>
      <c r="BE2807" s="34">
        <v>0.18</v>
      </c>
      <c r="BF2807" s="34">
        <f t="shared" si="703"/>
        <v>25.92</v>
      </c>
      <c r="BG2807" s="34" t="e">
        <f t="shared" si="701"/>
        <v>#REF!</v>
      </c>
      <c r="BH2807" t="str">
        <f>IF(AT2807="UDARA","U","N")&amp;LEFT($C$4,2)&amp;MID($C$4,4,2)&amp;LEFT(A2807,3)&amp;MID(E2807,2,2)&amp;VLOOKUP(E2807,Acuan_Reference!C:L,10,0)</f>
        <v>N1501BGR71N2</v>
      </c>
      <c r="BI2807" t="s">
        <v>84</v>
      </c>
      <c r="BJ2807" t="s">
        <v>119</v>
      </c>
      <c r="BK2807" t="s">
        <v>86</v>
      </c>
      <c r="BL2807" t="s">
        <v>87</v>
      </c>
    </row>
    <row r="2808" hidden="1" spans="1:64">
      <c r="A2808" t="s">
        <v>89</v>
      </c>
      <c r="B2808" t="s">
        <v>75</v>
      </c>
      <c r="C2808" t="s">
        <v>76</v>
      </c>
      <c r="D2808" t="s">
        <v>115</v>
      </c>
      <c r="E2808" t="s">
        <v>326</v>
      </c>
      <c r="F2808" t="s">
        <v>327</v>
      </c>
      <c r="G2808" t="s">
        <v>80</v>
      </c>
      <c r="H2808" t="s">
        <v>81</v>
      </c>
      <c r="I2808" s="34">
        <v>17935</v>
      </c>
      <c r="J2808" s="35">
        <v>415</v>
      </c>
      <c r="K2808" s="35">
        <v>581</v>
      </c>
      <c r="L2808" s="35">
        <v>244</v>
      </c>
      <c r="M2808" s="35">
        <v>326</v>
      </c>
      <c r="N2808" s="35">
        <v>572</v>
      </c>
      <c r="O2808" s="35">
        <v>513</v>
      </c>
      <c r="P2808" s="35">
        <v>669</v>
      </c>
      <c r="Q2808" s="35">
        <v>244</v>
      </c>
      <c r="R2808" s="35">
        <v>440</v>
      </c>
      <c r="S2808" s="35">
        <v>307</v>
      </c>
      <c r="T2808" s="35">
        <v>385</v>
      </c>
      <c r="U2808" s="35">
        <v>270</v>
      </c>
      <c r="V2808" s="34">
        <v>320.66666666667</v>
      </c>
      <c r="W2808" s="34">
        <f t="shared" si="688"/>
        <v>309.666666666667</v>
      </c>
      <c r="X2808" s="35">
        <v>105</v>
      </c>
      <c r="Y2808" s="35">
        <v>0</v>
      </c>
      <c r="Z2808" s="35">
        <v>0</v>
      </c>
      <c r="AA2808" s="34">
        <v>598</v>
      </c>
      <c r="AB2808" s="34">
        <v>0</v>
      </c>
      <c r="AC2808" s="34">
        <v>0</v>
      </c>
      <c r="AD2808" s="34">
        <v>96</v>
      </c>
      <c r="AE2808" s="34">
        <f t="shared" si="689"/>
        <v>694</v>
      </c>
      <c r="AF2808" s="34">
        <f t="shared" si="690"/>
        <v>2.16424116424114</v>
      </c>
      <c r="AG2808" s="34">
        <f t="shared" si="691"/>
        <v>1.93110871905274</v>
      </c>
      <c r="AH2808" s="34">
        <v>4992</v>
      </c>
      <c r="AI2808" s="34">
        <v>0</v>
      </c>
      <c r="AJ2808" s="35">
        <v>6000</v>
      </c>
      <c r="AK2808" s="35">
        <v>349</v>
      </c>
      <c r="AL2808" s="35">
        <v>274</v>
      </c>
      <c r="AM2808" s="34">
        <v>1.3</v>
      </c>
      <c r="AN2808" s="34">
        <f t="shared" si="692"/>
        <v>402.566666666667</v>
      </c>
      <c r="AO2808" s="35">
        <v>48</v>
      </c>
      <c r="AP2808" s="35">
        <v>48</v>
      </c>
      <c r="AQ2808" t="s">
        <v>82</v>
      </c>
      <c r="AR2808">
        <v>4</v>
      </c>
      <c r="AS2808" s="34">
        <v>0.53333333333333</v>
      </c>
      <c r="AT2808" t="s">
        <v>83</v>
      </c>
      <c r="AU2808" s="35">
        <f t="shared" si="702"/>
        <v>0</v>
      </c>
      <c r="AV2808" s="35">
        <f t="shared" si="693"/>
        <v>0</v>
      </c>
      <c r="AW2808" s="35">
        <f t="shared" si="694"/>
        <v>2.24111948331539</v>
      </c>
      <c r="AX2808" s="35">
        <f t="shared" si="695"/>
        <v>1.35629709364909</v>
      </c>
      <c r="AY2808" s="35">
        <f t="shared" si="696"/>
        <v>0</v>
      </c>
      <c r="AZ2808" s="35">
        <f t="shared" si="697"/>
        <v>0</v>
      </c>
      <c r="BA2808" s="27" t="str">
        <f t="shared" si="698"/>
        <v>3</v>
      </c>
      <c r="BB2808" s="34">
        <v>0.00024</v>
      </c>
      <c r="BC2808" s="34">
        <f t="shared" si="699"/>
        <v>0</v>
      </c>
      <c r="BD2808" s="34" t="e">
        <f t="shared" si="700"/>
        <v>#REF!</v>
      </c>
      <c r="BE2808" s="34">
        <v>0.18</v>
      </c>
      <c r="BF2808" s="34">
        <f t="shared" si="703"/>
        <v>0</v>
      </c>
      <c r="BG2808" s="34" t="e">
        <f t="shared" si="701"/>
        <v>#REF!</v>
      </c>
      <c r="BH2808" t="str">
        <f>IF(AT2808="UDARA","U","N")&amp;LEFT($C$4,2)&amp;MID($C$4,4,2)&amp;LEFT(A2808,3)&amp;MID(E2808,2,2)&amp;VLOOKUP(E2808,Acuan_Reference!C:L,10,0)</f>
        <v>N1501BJM71N2</v>
      </c>
      <c r="BI2808" t="s">
        <v>84</v>
      </c>
      <c r="BJ2808" t="s">
        <v>119</v>
      </c>
      <c r="BK2808" t="s">
        <v>86</v>
      </c>
      <c r="BL2808" t="s">
        <v>87</v>
      </c>
    </row>
    <row r="2809" hidden="1" spans="1:64">
      <c r="A2809" t="s">
        <v>90</v>
      </c>
      <c r="B2809" t="s">
        <v>75</v>
      </c>
      <c r="C2809" t="s">
        <v>76</v>
      </c>
      <c r="D2809" t="s">
        <v>115</v>
      </c>
      <c r="E2809" t="s">
        <v>326</v>
      </c>
      <c r="F2809" t="s">
        <v>327</v>
      </c>
      <c r="G2809" t="s">
        <v>80</v>
      </c>
      <c r="H2809" t="s">
        <v>81</v>
      </c>
      <c r="I2809" s="34">
        <v>17935</v>
      </c>
      <c r="J2809" s="35">
        <v>1600</v>
      </c>
      <c r="K2809" s="35">
        <v>2352</v>
      </c>
      <c r="L2809" s="35">
        <v>1811</v>
      </c>
      <c r="M2809" s="35">
        <v>2780</v>
      </c>
      <c r="N2809" s="35">
        <v>3188</v>
      </c>
      <c r="O2809" s="35">
        <v>4501</v>
      </c>
      <c r="P2809" s="35">
        <v>3252</v>
      </c>
      <c r="Q2809" s="35">
        <v>2333</v>
      </c>
      <c r="R2809" s="35">
        <v>2452</v>
      </c>
      <c r="S2809" s="35">
        <v>2359</v>
      </c>
      <c r="T2809" s="35">
        <v>1516</v>
      </c>
      <c r="U2809" s="35">
        <v>2358</v>
      </c>
      <c r="V2809" s="34">
        <v>2077.6666666667</v>
      </c>
      <c r="W2809" s="34">
        <f t="shared" si="688"/>
        <v>1801.66666666667</v>
      </c>
      <c r="X2809" s="35">
        <v>967</v>
      </c>
      <c r="Y2809" s="35">
        <v>0</v>
      </c>
      <c r="Z2809" s="35">
        <v>0</v>
      </c>
      <c r="AA2809" s="34">
        <v>2844</v>
      </c>
      <c r="AB2809" s="34">
        <v>0</v>
      </c>
      <c r="AC2809" s="34">
        <v>0</v>
      </c>
      <c r="AD2809" s="34">
        <v>0</v>
      </c>
      <c r="AE2809" s="34">
        <f t="shared" si="689"/>
        <v>2844</v>
      </c>
      <c r="AF2809" s="34">
        <f t="shared" si="690"/>
        <v>1.36884325364991</v>
      </c>
      <c r="AG2809" s="34">
        <f t="shared" si="691"/>
        <v>1.57853839037928</v>
      </c>
      <c r="AH2809" s="34">
        <v>4992</v>
      </c>
      <c r="AI2809" s="34">
        <v>0</v>
      </c>
      <c r="AJ2809" s="35">
        <v>6000</v>
      </c>
      <c r="AK2809" s="35">
        <v>2509</v>
      </c>
      <c r="AL2809" s="35">
        <v>1531</v>
      </c>
      <c r="AM2809" s="34">
        <v>0.6</v>
      </c>
      <c r="AN2809" s="34">
        <f t="shared" si="692"/>
        <v>1081</v>
      </c>
      <c r="AO2809" s="35">
        <v>48</v>
      </c>
      <c r="AP2809" s="35">
        <v>48</v>
      </c>
      <c r="AQ2809" t="s">
        <v>153</v>
      </c>
      <c r="AR2809">
        <v>12</v>
      </c>
      <c r="AS2809" s="34">
        <v>0.033333333333333</v>
      </c>
      <c r="AT2809" t="s">
        <v>83</v>
      </c>
      <c r="AU2809" s="35">
        <f t="shared" si="702"/>
        <v>0</v>
      </c>
      <c r="AV2809" s="35">
        <f t="shared" si="693"/>
        <v>0</v>
      </c>
      <c r="AW2809" s="35">
        <f t="shared" si="694"/>
        <v>1.57853839037928</v>
      </c>
      <c r="AX2809" s="35">
        <f t="shared" si="695"/>
        <v>0.728769657724329</v>
      </c>
      <c r="AY2809" s="35">
        <f t="shared" si="696"/>
        <v>0</v>
      </c>
      <c r="AZ2809" s="35">
        <f t="shared" si="697"/>
        <v>0</v>
      </c>
      <c r="BA2809" s="27" t="str">
        <f t="shared" si="698"/>
        <v>3</v>
      </c>
      <c r="BB2809" s="34">
        <v>0.00024</v>
      </c>
      <c r="BC2809" s="34">
        <f t="shared" si="699"/>
        <v>0</v>
      </c>
      <c r="BD2809" s="34" t="e">
        <f t="shared" si="700"/>
        <v>#REF!</v>
      </c>
      <c r="BE2809" s="34">
        <v>0.18</v>
      </c>
      <c r="BF2809" s="34">
        <f t="shared" si="703"/>
        <v>0</v>
      </c>
      <c r="BG2809" s="34" t="e">
        <f t="shared" si="701"/>
        <v>#REF!</v>
      </c>
      <c r="BH2809" t="str">
        <f>IF(AT2809="UDARA","U","N")&amp;LEFT($C$4,2)&amp;MID($C$4,4,2)&amp;LEFT(A2809,3)&amp;MID(E2809,2,2)&amp;VLOOKUP(E2809,Acuan_Reference!C:L,10,0)</f>
        <v>N1501BKS71N2</v>
      </c>
      <c r="BI2809" t="s">
        <v>84</v>
      </c>
      <c r="BJ2809" t="s">
        <v>119</v>
      </c>
      <c r="BK2809" t="s">
        <v>86</v>
      </c>
      <c r="BL2809" t="s">
        <v>87</v>
      </c>
    </row>
    <row r="2810" hidden="1" spans="1:64">
      <c r="A2810" t="s">
        <v>91</v>
      </c>
      <c r="B2810" t="s">
        <v>75</v>
      </c>
      <c r="C2810" t="s">
        <v>76</v>
      </c>
      <c r="D2810" t="s">
        <v>115</v>
      </c>
      <c r="E2810" t="s">
        <v>326</v>
      </c>
      <c r="F2810" t="s">
        <v>327</v>
      </c>
      <c r="G2810" t="s">
        <v>80</v>
      </c>
      <c r="H2810" t="s">
        <v>81</v>
      </c>
      <c r="I2810" s="34">
        <v>17935</v>
      </c>
      <c r="J2810" s="35">
        <v>567</v>
      </c>
      <c r="K2810" s="35">
        <v>534</v>
      </c>
      <c r="L2810" s="35">
        <v>538</v>
      </c>
      <c r="M2810" s="35">
        <v>765</v>
      </c>
      <c r="N2810" s="35">
        <v>815</v>
      </c>
      <c r="O2810" s="35">
        <v>756</v>
      </c>
      <c r="P2810" s="35">
        <v>1212</v>
      </c>
      <c r="Q2810" s="35">
        <v>672</v>
      </c>
      <c r="R2810" s="35">
        <v>671</v>
      </c>
      <c r="S2810" s="35">
        <v>586</v>
      </c>
      <c r="T2810" s="35">
        <v>398</v>
      </c>
      <c r="U2810" s="35">
        <v>552</v>
      </c>
      <c r="V2810" s="34">
        <v>512</v>
      </c>
      <c r="W2810" s="34">
        <f t="shared" si="688"/>
        <v>450.333333333333</v>
      </c>
      <c r="X2810" s="35">
        <v>147</v>
      </c>
      <c r="Y2810" s="35">
        <v>0</v>
      </c>
      <c r="Z2810" s="35">
        <v>0</v>
      </c>
      <c r="AA2810" s="34">
        <v>932</v>
      </c>
      <c r="AB2810" s="34">
        <v>0</v>
      </c>
      <c r="AC2810" s="34">
        <v>0</v>
      </c>
      <c r="AD2810" s="34">
        <v>0</v>
      </c>
      <c r="AE2810" s="34">
        <f t="shared" si="689"/>
        <v>932</v>
      </c>
      <c r="AF2810" s="34">
        <f t="shared" si="690"/>
        <v>1.8203125</v>
      </c>
      <c r="AG2810" s="34">
        <f t="shared" si="691"/>
        <v>2.06957809030348</v>
      </c>
      <c r="AH2810" s="34">
        <v>4992</v>
      </c>
      <c r="AI2810" s="34">
        <v>0</v>
      </c>
      <c r="AJ2810" s="35">
        <v>6000</v>
      </c>
      <c r="AK2810" s="35">
        <v>679</v>
      </c>
      <c r="AL2810" s="35">
        <v>401</v>
      </c>
      <c r="AM2810" s="34">
        <v>0.9</v>
      </c>
      <c r="AN2810" s="34">
        <f t="shared" si="692"/>
        <v>405.3</v>
      </c>
      <c r="AO2810" s="35">
        <v>48</v>
      </c>
      <c r="AP2810" s="35">
        <v>48</v>
      </c>
      <c r="AQ2810" t="s">
        <v>82</v>
      </c>
      <c r="AR2810">
        <v>4</v>
      </c>
      <c r="AS2810" s="34">
        <v>0.13333333333333</v>
      </c>
      <c r="AT2810" t="s">
        <v>83</v>
      </c>
      <c r="AU2810" s="35">
        <f t="shared" si="702"/>
        <v>0</v>
      </c>
      <c r="AV2810" s="35">
        <f t="shared" si="693"/>
        <v>0</v>
      </c>
      <c r="AW2810" s="35">
        <f t="shared" si="694"/>
        <v>2.06957809030348</v>
      </c>
      <c r="AX2810" s="35">
        <f t="shared" si="695"/>
        <v>1.17912657290896</v>
      </c>
      <c r="AY2810" s="35">
        <f t="shared" si="696"/>
        <v>0</v>
      </c>
      <c r="AZ2810" s="35">
        <f t="shared" si="697"/>
        <v>0</v>
      </c>
      <c r="BA2810" s="27" t="str">
        <f t="shared" si="698"/>
        <v>3</v>
      </c>
      <c r="BB2810" s="34">
        <v>0.00024</v>
      </c>
      <c r="BC2810" s="34">
        <f t="shared" si="699"/>
        <v>0</v>
      </c>
      <c r="BD2810" s="34" t="e">
        <f t="shared" si="700"/>
        <v>#REF!</v>
      </c>
      <c r="BE2810" s="34">
        <v>0.18</v>
      </c>
      <c r="BF2810" s="34">
        <f t="shared" si="703"/>
        <v>0</v>
      </c>
      <c r="BG2810" s="34" t="e">
        <f t="shared" si="701"/>
        <v>#REF!</v>
      </c>
      <c r="BH2810" t="str">
        <f>IF(AT2810="UDARA","U","N")&amp;LEFT($C$4,2)&amp;MID($C$4,4,2)&amp;LEFT(A2810,3)&amp;MID(E2810,2,2)&amp;VLOOKUP(E2810,Acuan_Reference!C:L,10,0)</f>
        <v>N1501BLP71N2</v>
      </c>
      <c r="BI2810" t="s">
        <v>84</v>
      </c>
      <c r="BJ2810" t="s">
        <v>119</v>
      </c>
      <c r="BK2810" t="s">
        <v>86</v>
      </c>
      <c r="BL2810" t="s">
        <v>87</v>
      </c>
    </row>
    <row r="2811" hidden="1" spans="1:64">
      <c r="A2811" t="s">
        <v>92</v>
      </c>
      <c r="B2811" t="s">
        <v>75</v>
      </c>
      <c r="C2811" t="s">
        <v>76</v>
      </c>
      <c r="D2811" t="s">
        <v>115</v>
      </c>
      <c r="E2811" t="s">
        <v>326</v>
      </c>
      <c r="F2811" t="s">
        <v>327</v>
      </c>
      <c r="G2811" t="s">
        <v>80</v>
      </c>
      <c r="H2811" t="s">
        <v>81</v>
      </c>
      <c r="I2811" s="34">
        <v>17935</v>
      </c>
      <c r="J2811" s="35">
        <v>153</v>
      </c>
      <c r="K2811" s="35">
        <v>166</v>
      </c>
      <c r="L2811" s="35">
        <v>157</v>
      </c>
      <c r="M2811" s="35">
        <v>303</v>
      </c>
      <c r="N2811" s="35">
        <v>271</v>
      </c>
      <c r="O2811" s="35">
        <v>244</v>
      </c>
      <c r="P2811" s="35">
        <v>170</v>
      </c>
      <c r="Q2811" s="35">
        <v>57</v>
      </c>
      <c r="R2811" s="35">
        <v>103</v>
      </c>
      <c r="S2811" s="35">
        <v>111</v>
      </c>
      <c r="T2811" s="35">
        <v>168</v>
      </c>
      <c r="U2811" s="35">
        <v>186</v>
      </c>
      <c r="V2811" s="34">
        <v>155</v>
      </c>
      <c r="W2811" s="34">
        <f t="shared" si="688"/>
        <v>149</v>
      </c>
      <c r="X2811" s="35">
        <v>48</v>
      </c>
      <c r="Y2811" s="35">
        <v>0</v>
      </c>
      <c r="Z2811" s="35">
        <v>0</v>
      </c>
      <c r="AA2811" s="34">
        <v>166</v>
      </c>
      <c r="AB2811" s="34">
        <v>0</v>
      </c>
      <c r="AC2811" s="34">
        <v>144</v>
      </c>
      <c r="AD2811" s="34">
        <v>0</v>
      </c>
      <c r="AE2811" s="34">
        <f t="shared" si="689"/>
        <v>310</v>
      </c>
      <c r="AF2811" s="34">
        <f t="shared" si="690"/>
        <v>2</v>
      </c>
      <c r="AG2811" s="34">
        <f t="shared" si="691"/>
        <v>2.08053691275168</v>
      </c>
      <c r="AH2811" s="34">
        <v>4992</v>
      </c>
      <c r="AI2811" s="34">
        <v>0</v>
      </c>
      <c r="AJ2811" s="35">
        <v>6000</v>
      </c>
      <c r="AK2811" s="35">
        <v>96</v>
      </c>
      <c r="AL2811" s="35">
        <v>93</v>
      </c>
      <c r="AM2811" s="34">
        <v>1.5</v>
      </c>
      <c r="AN2811" s="34">
        <f t="shared" si="692"/>
        <v>223.5</v>
      </c>
      <c r="AO2811" s="35">
        <v>48</v>
      </c>
      <c r="AP2811" s="35">
        <v>48</v>
      </c>
      <c r="AQ2811" t="s">
        <v>82</v>
      </c>
      <c r="AR2811">
        <v>2</v>
      </c>
      <c r="AS2811" s="34">
        <v>0.53333333333333</v>
      </c>
      <c r="AT2811" t="s">
        <v>83</v>
      </c>
      <c r="AU2811" s="35">
        <f t="shared" si="702"/>
        <v>4.875</v>
      </c>
      <c r="AV2811" s="35">
        <f t="shared" si="693"/>
        <v>48</v>
      </c>
      <c r="AW2811" s="35">
        <f t="shared" si="694"/>
        <v>2.40268456375839</v>
      </c>
      <c r="AX2811" s="35">
        <f t="shared" si="695"/>
        <v>1.77852348993289</v>
      </c>
      <c r="AY2811" s="35">
        <f t="shared" si="696"/>
        <v>48</v>
      </c>
      <c r="AZ2811" s="35">
        <f t="shared" si="697"/>
        <v>48</v>
      </c>
      <c r="BA2811" s="27" t="str">
        <f t="shared" si="698"/>
        <v>3</v>
      </c>
      <c r="BB2811" s="34">
        <v>0.00024</v>
      </c>
      <c r="BC2811" s="34">
        <f t="shared" si="699"/>
        <v>0.01152</v>
      </c>
      <c r="BD2811" s="34" t="e">
        <f t="shared" si="700"/>
        <v>#REF!</v>
      </c>
      <c r="BE2811" s="34">
        <v>0.18</v>
      </c>
      <c r="BF2811" s="34">
        <f t="shared" si="703"/>
        <v>8.64</v>
      </c>
      <c r="BG2811" s="34" t="e">
        <f t="shared" si="701"/>
        <v>#REF!</v>
      </c>
      <c r="BH2811" t="str">
        <f>IF(AT2811="UDARA","U","N")&amp;LEFT($C$4,2)&amp;MID($C$4,4,2)&amp;LEFT(A2811,3)&amp;MID(E2811,2,2)&amp;VLOOKUP(E2811,Acuan_Reference!C:L,10,0)</f>
        <v>N1501BTM71N2</v>
      </c>
      <c r="BI2811" t="s">
        <v>84</v>
      </c>
      <c r="BJ2811" t="s">
        <v>119</v>
      </c>
      <c r="BK2811" t="s">
        <v>86</v>
      </c>
      <c r="BL2811" t="s">
        <v>87</v>
      </c>
    </row>
    <row r="2812" hidden="1" spans="1:64">
      <c r="A2812" t="s">
        <v>93</v>
      </c>
      <c r="B2812" t="s">
        <v>75</v>
      </c>
      <c r="C2812" t="s">
        <v>76</v>
      </c>
      <c r="D2812" t="s">
        <v>115</v>
      </c>
      <c r="E2812" t="s">
        <v>326</v>
      </c>
      <c r="F2812" t="s">
        <v>327</v>
      </c>
      <c r="G2812" t="s">
        <v>80</v>
      </c>
      <c r="H2812" t="s">
        <v>81</v>
      </c>
      <c r="I2812" s="34">
        <v>17935</v>
      </c>
      <c r="J2812" s="35">
        <v>625</v>
      </c>
      <c r="K2812" s="35">
        <v>492</v>
      </c>
      <c r="L2812" s="35">
        <v>333</v>
      </c>
      <c r="M2812" s="35">
        <v>501</v>
      </c>
      <c r="N2812" s="35">
        <v>721</v>
      </c>
      <c r="O2812" s="35">
        <v>720</v>
      </c>
      <c r="P2812" s="35">
        <v>907</v>
      </c>
      <c r="Q2812" s="35">
        <v>477</v>
      </c>
      <c r="R2812" s="35">
        <v>504</v>
      </c>
      <c r="S2812" s="35">
        <v>639</v>
      </c>
      <c r="T2812" s="35">
        <v>497</v>
      </c>
      <c r="U2812" s="35">
        <v>636</v>
      </c>
      <c r="V2812" s="34">
        <v>590.66666666667</v>
      </c>
      <c r="W2812" s="34">
        <f t="shared" si="688"/>
        <v>510</v>
      </c>
      <c r="X2812" s="35">
        <v>206</v>
      </c>
      <c r="Y2812" s="35">
        <v>0</v>
      </c>
      <c r="Z2812" s="35">
        <v>0</v>
      </c>
      <c r="AA2812" s="34">
        <v>542</v>
      </c>
      <c r="AB2812" s="34">
        <v>0</v>
      </c>
      <c r="AC2812" s="34">
        <v>96</v>
      </c>
      <c r="AD2812" s="34">
        <v>0</v>
      </c>
      <c r="AE2812" s="34">
        <f t="shared" si="689"/>
        <v>638</v>
      </c>
      <c r="AF2812" s="34">
        <f t="shared" si="690"/>
        <v>1.08013544018058</v>
      </c>
      <c r="AG2812" s="34">
        <f t="shared" si="691"/>
        <v>1.25098039215686</v>
      </c>
      <c r="AH2812" s="34">
        <v>4992</v>
      </c>
      <c r="AI2812" s="34">
        <v>0</v>
      </c>
      <c r="AJ2812" s="35">
        <v>6000</v>
      </c>
      <c r="AK2812" s="35">
        <v>570</v>
      </c>
      <c r="AL2812" s="35">
        <v>397</v>
      </c>
      <c r="AM2812" s="34">
        <v>0.8</v>
      </c>
      <c r="AN2812" s="34">
        <f t="shared" si="692"/>
        <v>408</v>
      </c>
      <c r="AO2812" s="35">
        <v>48</v>
      </c>
      <c r="AP2812" s="35">
        <v>48</v>
      </c>
      <c r="AQ2812" t="s">
        <v>153</v>
      </c>
      <c r="AR2812">
        <v>4</v>
      </c>
      <c r="AS2812" s="34">
        <v>0.066666666666667</v>
      </c>
      <c r="AT2812" t="s">
        <v>83</v>
      </c>
      <c r="AU2812" s="35">
        <f t="shared" si="702"/>
        <v>125.25</v>
      </c>
      <c r="AV2812" s="35">
        <f t="shared" si="693"/>
        <v>144</v>
      </c>
      <c r="AW2812" s="35">
        <f t="shared" si="694"/>
        <v>1.53333333333333</v>
      </c>
      <c r="AX2812" s="35">
        <f t="shared" si="695"/>
        <v>0.754901960784314</v>
      </c>
      <c r="AY2812" s="35">
        <f t="shared" si="696"/>
        <v>144</v>
      </c>
      <c r="AZ2812" s="35">
        <f t="shared" si="697"/>
        <v>144</v>
      </c>
      <c r="BA2812" s="27" t="str">
        <f t="shared" si="698"/>
        <v>3</v>
      </c>
      <c r="BB2812" s="34">
        <v>0.00024</v>
      </c>
      <c r="BC2812" s="34">
        <f t="shared" si="699"/>
        <v>0.03456</v>
      </c>
      <c r="BD2812" s="34" t="e">
        <f t="shared" si="700"/>
        <v>#REF!</v>
      </c>
      <c r="BE2812" s="34">
        <v>0.18</v>
      </c>
      <c r="BF2812" s="34">
        <f t="shared" si="703"/>
        <v>25.92</v>
      </c>
      <c r="BG2812" s="34" t="e">
        <f t="shared" si="701"/>
        <v>#REF!</v>
      </c>
      <c r="BH2812" t="str">
        <f>IF(AT2812="UDARA","U","N")&amp;LEFT($C$4,2)&amp;MID($C$4,4,2)&amp;LEFT(A2812,3)&amp;MID(E2812,2,2)&amp;VLOOKUP(E2812,Acuan_Reference!C:L,10,0)</f>
        <v>N1501CRB71N2</v>
      </c>
      <c r="BI2812" t="s">
        <v>84</v>
      </c>
      <c r="BJ2812" t="s">
        <v>119</v>
      </c>
      <c r="BK2812" t="s">
        <v>86</v>
      </c>
      <c r="BL2812" t="s">
        <v>87</v>
      </c>
    </row>
    <row r="2813" hidden="1" spans="1:64">
      <c r="A2813" t="s">
        <v>94</v>
      </c>
      <c r="B2813" t="s">
        <v>75</v>
      </c>
      <c r="C2813" t="s">
        <v>76</v>
      </c>
      <c r="D2813" t="s">
        <v>115</v>
      </c>
      <c r="E2813" t="s">
        <v>326</v>
      </c>
      <c r="F2813" t="s">
        <v>327</v>
      </c>
      <c r="G2813" t="s">
        <v>80</v>
      </c>
      <c r="H2813" t="s">
        <v>81</v>
      </c>
      <c r="I2813" s="34">
        <v>17935</v>
      </c>
      <c r="J2813" s="35">
        <v>899</v>
      </c>
      <c r="K2813" s="35">
        <v>648</v>
      </c>
      <c r="L2813" s="35">
        <v>669</v>
      </c>
      <c r="M2813" s="35">
        <v>757</v>
      </c>
      <c r="N2813" s="35">
        <v>899</v>
      </c>
      <c r="O2813" s="35">
        <v>969</v>
      </c>
      <c r="P2813" s="35">
        <v>1267</v>
      </c>
      <c r="Q2813" s="35">
        <v>899</v>
      </c>
      <c r="R2813" s="35">
        <v>754</v>
      </c>
      <c r="S2813" s="35">
        <v>758</v>
      </c>
      <c r="T2813" s="35">
        <v>1138</v>
      </c>
      <c r="U2813" s="35">
        <v>1015</v>
      </c>
      <c r="V2813" s="34">
        <v>970.33333333333</v>
      </c>
      <c r="W2813" s="34">
        <f t="shared" si="688"/>
        <v>931.666666666667</v>
      </c>
      <c r="X2813" s="35">
        <v>328</v>
      </c>
      <c r="Y2813" s="35">
        <v>0</v>
      </c>
      <c r="Z2813" s="35">
        <v>0</v>
      </c>
      <c r="AA2813" s="34">
        <v>1274</v>
      </c>
      <c r="AB2813" s="34">
        <v>0</v>
      </c>
      <c r="AC2813" s="34">
        <v>0</v>
      </c>
      <c r="AD2813" s="34">
        <v>48</v>
      </c>
      <c r="AE2813" s="34">
        <f t="shared" si="689"/>
        <v>1322</v>
      </c>
      <c r="AF2813" s="34">
        <f t="shared" si="690"/>
        <v>1.36241841291653</v>
      </c>
      <c r="AG2813" s="34">
        <f t="shared" si="691"/>
        <v>1.36744186046512</v>
      </c>
      <c r="AH2813" s="34">
        <v>4992</v>
      </c>
      <c r="AI2813" s="34">
        <v>0</v>
      </c>
      <c r="AJ2813" s="35">
        <v>6000</v>
      </c>
      <c r="AK2813" s="35">
        <v>847</v>
      </c>
      <c r="AL2813" s="35">
        <v>642</v>
      </c>
      <c r="AM2813" s="34">
        <v>0.8</v>
      </c>
      <c r="AN2813" s="34">
        <f t="shared" si="692"/>
        <v>745.333333333333</v>
      </c>
      <c r="AO2813" s="35">
        <v>48</v>
      </c>
      <c r="AP2813" s="35">
        <v>48</v>
      </c>
      <c r="AQ2813" t="s">
        <v>82</v>
      </c>
      <c r="AR2813">
        <v>8</v>
      </c>
      <c r="AS2813" s="34">
        <v>0.13333333333333</v>
      </c>
      <c r="AT2813" t="s">
        <v>83</v>
      </c>
      <c r="AU2813" s="35">
        <f t="shared" si="702"/>
        <v>49.0000000000001</v>
      </c>
      <c r="AV2813" s="35">
        <f t="shared" si="693"/>
        <v>96</v>
      </c>
      <c r="AW2813" s="35">
        <f t="shared" si="694"/>
        <v>1.52200357781753</v>
      </c>
      <c r="AX2813" s="35">
        <f t="shared" si="695"/>
        <v>0.832915921288014</v>
      </c>
      <c r="AY2813" s="35">
        <f t="shared" si="696"/>
        <v>96</v>
      </c>
      <c r="AZ2813" s="35">
        <f t="shared" si="697"/>
        <v>96</v>
      </c>
      <c r="BA2813" s="27" t="str">
        <f t="shared" si="698"/>
        <v>3</v>
      </c>
      <c r="BB2813" s="34">
        <v>0.00024</v>
      </c>
      <c r="BC2813" s="34">
        <f t="shared" si="699"/>
        <v>0.02304</v>
      </c>
      <c r="BD2813" s="34" t="e">
        <f t="shared" si="700"/>
        <v>#REF!</v>
      </c>
      <c r="BE2813" s="34">
        <v>0.18</v>
      </c>
      <c r="BF2813" s="34">
        <f t="shared" si="703"/>
        <v>17.28</v>
      </c>
      <c r="BG2813" s="34" t="e">
        <f t="shared" si="701"/>
        <v>#REF!</v>
      </c>
      <c r="BH2813" t="str">
        <f>IF(AT2813="UDARA","U","N")&amp;LEFT($C$4,2)&amp;MID($C$4,4,2)&amp;LEFT(A2813,3)&amp;MID(E2813,2,2)&amp;VLOOKUP(E2813,Acuan_Reference!C:L,10,0)</f>
        <v>N1501DPS71N2</v>
      </c>
      <c r="BI2813" t="s">
        <v>84</v>
      </c>
      <c r="BJ2813" t="s">
        <v>119</v>
      </c>
      <c r="BK2813" t="s">
        <v>86</v>
      </c>
      <c r="BL2813" t="s">
        <v>87</v>
      </c>
    </row>
    <row r="2814" hidden="1" spans="1:64">
      <c r="A2814" t="s">
        <v>95</v>
      </c>
      <c r="B2814" t="s">
        <v>75</v>
      </c>
      <c r="C2814" t="s">
        <v>76</v>
      </c>
      <c r="D2814" t="s">
        <v>115</v>
      </c>
      <c r="E2814" t="s">
        <v>326</v>
      </c>
      <c r="F2814" t="s">
        <v>327</v>
      </c>
      <c r="G2814" t="s">
        <v>80</v>
      </c>
      <c r="H2814" t="s">
        <v>81</v>
      </c>
      <c r="I2814" s="34">
        <v>17935</v>
      </c>
      <c r="J2814" s="35">
        <v>20</v>
      </c>
      <c r="K2814" s="35">
        <v>221</v>
      </c>
      <c r="L2814" s="35">
        <v>205</v>
      </c>
      <c r="M2814" s="35">
        <v>65</v>
      </c>
      <c r="N2814" s="35">
        <v>298</v>
      </c>
      <c r="O2814" s="35">
        <v>69</v>
      </c>
      <c r="P2814" s="35">
        <v>7</v>
      </c>
      <c r="Q2814" s="35">
        <v>33</v>
      </c>
      <c r="R2814" s="35">
        <v>117</v>
      </c>
      <c r="S2814" s="35">
        <v>119</v>
      </c>
      <c r="T2814" s="35">
        <v>126</v>
      </c>
      <c r="U2814" s="35">
        <v>127</v>
      </c>
      <c r="V2814" s="34">
        <v>124</v>
      </c>
      <c r="W2814" s="34">
        <f t="shared" si="688"/>
        <v>113.666666666667</v>
      </c>
      <c r="X2814" s="35">
        <v>6</v>
      </c>
      <c r="Y2814" s="35">
        <v>0</v>
      </c>
      <c r="Z2814" s="35">
        <v>0</v>
      </c>
      <c r="AA2814" s="34">
        <v>144</v>
      </c>
      <c r="AB2814" s="34">
        <v>0</v>
      </c>
      <c r="AC2814" s="34">
        <v>0</v>
      </c>
      <c r="AD2814" s="34">
        <v>0</v>
      </c>
      <c r="AE2814" s="34">
        <f t="shared" si="689"/>
        <v>144</v>
      </c>
      <c r="AF2814" s="34">
        <f t="shared" si="690"/>
        <v>1.16129032258065</v>
      </c>
      <c r="AG2814" s="34">
        <f t="shared" si="691"/>
        <v>1.26686217008798</v>
      </c>
      <c r="AH2814" s="34">
        <v>4992</v>
      </c>
      <c r="AI2814" s="34">
        <v>0</v>
      </c>
      <c r="AJ2814" s="35">
        <v>6000</v>
      </c>
      <c r="AK2814" s="35">
        <v>95</v>
      </c>
      <c r="AL2814" s="35">
        <v>88</v>
      </c>
      <c r="AM2814" s="34">
        <v>0.25</v>
      </c>
      <c r="AN2814" s="34">
        <f t="shared" si="692"/>
        <v>28.4166666666667</v>
      </c>
      <c r="AO2814" s="35">
        <v>48</v>
      </c>
      <c r="AP2814" s="35">
        <v>48</v>
      </c>
      <c r="AQ2814" t="s">
        <v>153</v>
      </c>
      <c r="AR2814">
        <v>12</v>
      </c>
      <c r="AS2814" s="34">
        <v>0.033333333333333</v>
      </c>
      <c r="AT2814" t="s">
        <v>83</v>
      </c>
      <c r="AU2814" s="35">
        <f t="shared" si="702"/>
        <v>0</v>
      </c>
      <c r="AV2814" s="35">
        <f t="shared" si="693"/>
        <v>0</v>
      </c>
      <c r="AW2814" s="35">
        <f t="shared" si="694"/>
        <v>1.26686217008798</v>
      </c>
      <c r="AX2814" s="35">
        <f t="shared" si="695"/>
        <v>0.49266862170088</v>
      </c>
      <c r="AY2814" s="35">
        <f t="shared" si="696"/>
        <v>0</v>
      </c>
      <c r="AZ2814" s="35">
        <f t="shared" si="697"/>
        <v>0</v>
      </c>
      <c r="BA2814" s="27" t="str">
        <f t="shared" si="698"/>
        <v>3</v>
      </c>
      <c r="BB2814" s="34">
        <v>0.00024</v>
      </c>
      <c r="BC2814" s="34">
        <f t="shared" si="699"/>
        <v>0</v>
      </c>
      <c r="BD2814" s="34" t="e">
        <f t="shared" si="700"/>
        <v>#REF!</v>
      </c>
      <c r="BE2814" s="34">
        <v>0.18</v>
      </c>
      <c r="BF2814" s="34">
        <f t="shared" si="703"/>
        <v>0</v>
      </c>
      <c r="BG2814" s="34" t="e">
        <f t="shared" si="701"/>
        <v>#REF!</v>
      </c>
      <c r="BH2814" t="str">
        <f>IF(AT2814="UDARA","U","N")&amp;LEFT($C$4,2)&amp;MID($C$4,4,2)&amp;LEFT(A2814,3)&amp;MID(E2814,2,2)&amp;VLOOKUP(E2814,Acuan_Reference!C:L,10,0)</f>
        <v>N1501JAK71N2</v>
      </c>
      <c r="BI2814" t="s">
        <v>84</v>
      </c>
      <c r="BJ2814" t="s">
        <v>119</v>
      </c>
      <c r="BK2814" t="s">
        <v>86</v>
      </c>
      <c r="BL2814" t="s">
        <v>87</v>
      </c>
    </row>
    <row r="2815" hidden="1" spans="1:64">
      <c r="A2815" t="s">
        <v>96</v>
      </c>
      <c r="B2815" t="s">
        <v>75</v>
      </c>
      <c r="C2815" t="s">
        <v>76</v>
      </c>
      <c r="D2815" t="s">
        <v>115</v>
      </c>
      <c r="E2815" t="s">
        <v>326</v>
      </c>
      <c r="F2815" t="s">
        <v>327</v>
      </c>
      <c r="G2815" t="s">
        <v>80</v>
      </c>
      <c r="H2815" t="s">
        <v>81</v>
      </c>
      <c r="I2815" s="34">
        <v>17935</v>
      </c>
      <c r="J2815" s="35">
        <v>161</v>
      </c>
      <c r="K2815" s="35">
        <v>329</v>
      </c>
      <c r="L2815" s="35">
        <v>191</v>
      </c>
      <c r="M2815" s="35">
        <v>204</v>
      </c>
      <c r="N2815" s="35">
        <v>500</v>
      </c>
      <c r="O2815" s="35">
        <v>463</v>
      </c>
      <c r="P2815" s="35">
        <v>446</v>
      </c>
      <c r="Q2815" s="35">
        <v>171</v>
      </c>
      <c r="R2815" s="35">
        <v>183</v>
      </c>
      <c r="S2815" s="35">
        <v>378</v>
      </c>
      <c r="T2815" s="35">
        <v>283</v>
      </c>
      <c r="U2815" s="35">
        <v>394</v>
      </c>
      <c r="V2815" s="34">
        <v>351.66666666667</v>
      </c>
      <c r="W2815" s="34">
        <f t="shared" ref="W2815:W2878" si="704">AVERAGE(T2815,U2815,AL2815)</f>
        <v>294</v>
      </c>
      <c r="X2815" s="35">
        <v>114</v>
      </c>
      <c r="Y2815" s="35">
        <v>0</v>
      </c>
      <c r="Z2815" s="35">
        <v>0</v>
      </c>
      <c r="AA2815" s="34">
        <v>423</v>
      </c>
      <c r="AB2815" s="34">
        <v>0</v>
      </c>
      <c r="AC2815" s="34">
        <v>0</v>
      </c>
      <c r="AD2815" s="34">
        <v>144</v>
      </c>
      <c r="AE2815" s="34">
        <f t="shared" ref="AE2815:AE2878" si="705">Z2815+AA2815+AC2815+AD2815</f>
        <v>567</v>
      </c>
      <c r="AF2815" s="34">
        <f t="shared" ref="AF2815:AF2878" si="706">IFERROR(IF(V2815&lt;0,9999,AE2815/V2815),9999)</f>
        <v>1.6123222748815</v>
      </c>
      <c r="AG2815" s="34">
        <f t="shared" ref="AG2815:AG2878" si="707">IFERROR(IF(W2815&lt;0,9999,(Z2815+AA2815+AC2815)/W2815),9999)</f>
        <v>1.43877551020408</v>
      </c>
      <c r="AH2815" s="34">
        <v>4992</v>
      </c>
      <c r="AI2815" s="34">
        <v>0</v>
      </c>
      <c r="AJ2815" s="35">
        <v>6000</v>
      </c>
      <c r="AK2815" s="35">
        <v>258</v>
      </c>
      <c r="AL2815" s="35">
        <v>205</v>
      </c>
      <c r="AM2815" s="34">
        <v>1.2</v>
      </c>
      <c r="AN2815" s="34">
        <f t="shared" ref="AN2815:AN2878" si="708">IF(AM2815*W2815&lt;0,0,AM2815*W2815)</f>
        <v>352.8</v>
      </c>
      <c r="AO2815" s="35">
        <v>48</v>
      </c>
      <c r="AP2815" s="35">
        <v>48</v>
      </c>
      <c r="AQ2815" t="s">
        <v>82</v>
      </c>
      <c r="AR2815">
        <v>2</v>
      </c>
      <c r="AS2815" s="34">
        <v>0.2</v>
      </c>
      <c r="AT2815" t="s">
        <v>83</v>
      </c>
      <c r="AU2815" s="35">
        <f t="shared" si="702"/>
        <v>0</v>
      </c>
      <c r="AV2815" s="35">
        <f t="shared" ref="AV2815:AV2878" si="709">IFERROR(ROUNDUP(AU2815/AO2815,0)*AO2815,9999)</f>
        <v>0</v>
      </c>
      <c r="AW2815" s="35">
        <f t="shared" ref="AW2815:AW2878" si="710">IFERROR(IF(W2815&lt;0,9999,((ROUNDUP(AU2815/AO2815,0)*AO2815)+AE2815)/W2815),9999)</f>
        <v>1.92857142857143</v>
      </c>
      <c r="AX2815" s="35">
        <f t="shared" ref="AX2815:AX2878" si="711">IFERROR(IF(W2815&lt;0,9999,((ROUNDUP(AU2815/AP2815,0)*AP2815)+AE2815-AL2815)/W2815),9999)</f>
        <v>1.2312925170068</v>
      </c>
      <c r="AY2815" s="35">
        <f t="shared" ref="AY2815:AY2878" si="712">IF(H2815="DROPPING",IF(AND(AW2815&gt;3,AX2815&gt;3),0,IF(AND(AW2815&lt;=3,AX2815&lt;=3),ROUNDUP(AU2815/AO2815,0)*AO2815,ROUNDUP(AU2815/AP2815,0)*AP2815)),0)</f>
        <v>0</v>
      </c>
      <c r="AZ2815" s="35">
        <f t="shared" ref="AZ2815:AZ2878" si="713">IF(AH2815&lt;=0,0,IF(H2815="DROPPING",IF(AND(AW2815&gt;3,AX2815&gt;3),0,IF(AND(AW2815&lt;=3,AX2815&lt;=3),ROUNDUP(AU2815/AO2815,0)*AO2815,ROUNDUP(AU2815/AP2815,0)*AP2815)),0))</f>
        <v>0</v>
      </c>
      <c r="BA2815" s="27" t="str">
        <f t="shared" ref="BA2815:BA2878" si="714">IF(AND(AW2815&gt;3,AX2815&gt;3),"Kelipatan Kirim/Master box &gt; 3x FC+index",IF(AF2815&lt;=AS2815,"1",IF(AND(AF2815&gt;AS2815,AF2815&lt;=AM2815),"2","3")))</f>
        <v>3</v>
      </c>
      <c r="BB2815" s="34">
        <v>0.00024</v>
      </c>
      <c r="BC2815" s="34">
        <f t="shared" ref="BC2815:BC2878" si="715">BB2815*AZ2815</f>
        <v>0</v>
      </c>
      <c r="BD2815" s="34" t="e">
        <f t="shared" si="700"/>
        <v>#REF!</v>
      </c>
      <c r="BE2815" s="34">
        <v>0.18</v>
      </c>
      <c r="BF2815" s="34">
        <f t="shared" si="703"/>
        <v>0</v>
      </c>
      <c r="BG2815" s="34" t="e">
        <f t="shared" si="701"/>
        <v>#REF!</v>
      </c>
      <c r="BH2815" t="str">
        <f>IF(AT2815="UDARA","U","N")&amp;LEFT($C$4,2)&amp;MID($C$4,4,2)&amp;LEFT(A2815,3)&amp;MID(E2815,2,2)&amp;VLOOKUP(E2815,Acuan_Reference!C:L,10,0)</f>
        <v>N1501JBI71N2</v>
      </c>
      <c r="BI2815" t="s">
        <v>84</v>
      </c>
      <c r="BJ2815" t="s">
        <v>119</v>
      </c>
      <c r="BK2815" t="s">
        <v>86</v>
      </c>
      <c r="BL2815" t="s">
        <v>87</v>
      </c>
    </row>
    <row r="2816" hidden="1" spans="1:64">
      <c r="A2816" t="s">
        <v>97</v>
      </c>
      <c r="B2816" t="s">
        <v>75</v>
      </c>
      <c r="C2816" t="s">
        <v>76</v>
      </c>
      <c r="D2816" t="s">
        <v>115</v>
      </c>
      <c r="E2816" t="s">
        <v>326</v>
      </c>
      <c r="F2816" t="s">
        <v>327</v>
      </c>
      <c r="G2816" t="s">
        <v>80</v>
      </c>
      <c r="H2816" t="s">
        <v>81</v>
      </c>
      <c r="I2816" s="34">
        <v>17935</v>
      </c>
      <c r="J2816" s="35">
        <v>57</v>
      </c>
      <c r="K2816" s="35">
        <v>455</v>
      </c>
      <c r="L2816" s="35">
        <v>266</v>
      </c>
      <c r="M2816" s="35">
        <v>236</v>
      </c>
      <c r="N2816" s="35">
        <v>234</v>
      </c>
      <c r="O2816" s="35">
        <v>133</v>
      </c>
      <c r="P2816" s="35">
        <v>235</v>
      </c>
      <c r="Q2816" s="35">
        <v>116</v>
      </c>
      <c r="R2816" s="35">
        <v>364</v>
      </c>
      <c r="S2816" s="35">
        <v>447</v>
      </c>
      <c r="T2816" s="35">
        <v>249</v>
      </c>
      <c r="U2816" s="35">
        <v>194</v>
      </c>
      <c r="V2816" s="34">
        <v>296.66666666667</v>
      </c>
      <c r="W2816" s="34">
        <f t="shared" si="704"/>
        <v>233.333333333333</v>
      </c>
      <c r="X2816" s="35">
        <v>86</v>
      </c>
      <c r="Y2816" s="35">
        <v>0</v>
      </c>
      <c r="Z2816" s="35">
        <v>0</v>
      </c>
      <c r="AA2816" s="34">
        <v>434</v>
      </c>
      <c r="AB2816" s="34">
        <v>0</v>
      </c>
      <c r="AC2816" s="34">
        <v>0</v>
      </c>
      <c r="AD2816" s="34">
        <v>0</v>
      </c>
      <c r="AE2816" s="34">
        <f t="shared" si="705"/>
        <v>434</v>
      </c>
      <c r="AF2816" s="34">
        <f t="shared" si="706"/>
        <v>1.46292134831459</v>
      </c>
      <c r="AG2816" s="34">
        <f t="shared" si="707"/>
        <v>1.86</v>
      </c>
      <c r="AH2816" s="34">
        <v>4992</v>
      </c>
      <c r="AI2816" s="34">
        <v>0</v>
      </c>
      <c r="AJ2816" s="35">
        <v>6000</v>
      </c>
      <c r="AK2816" s="35">
        <v>327</v>
      </c>
      <c r="AL2816" s="35">
        <v>257</v>
      </c>
      <c r="AM2816" s="34">
        <v>0.5</v>
      </c>
      <c r="AN2816" s="34">
        <f t="shared" si="708"/>
        <v>116.666666666667</v>
      </c>
      <c r="AO2816" s="35">
        <v>48</v>
      </c>
      <c r="AP2816" s="35">
        <v>48</v>
      </c>
      <c r="AQ2816" t="s">
        <v>153</v>
      </c>
      <c r="AR2816">
        <v>20</v>
      </c>
      <c r="AS2816" s="34">
        <v>0.033333333333333</v>
      </c>
      <c r="AT2816" t="s">
        <v>83</v>
      </c>
      <c r="AU2816" s="35">
        <f t="shared" si="702"/>
        <v>0</v>
      </c>
      <c r="AV2816" s="35">
        <f t="shared" si="709"/>
        <v>0</v>
      </c>
      <c r="AW2816" s="35">
        <f t="shared" si="710"/>
        <v>1.86</v>
      </c>
      <c r="AX2816" s="35">
        <f t="shared" si="711"/>
        <v>0.758571428571429</v>
      </c>
      <c r="AY2816" s="35">
        <f t="shared" si="712"/>
        <v>0</v>
      </c>
      <c r="AZ2816" s="35">
        <f t="shared" si="713"/>
        <v>0</v>
      </c>
      <c r="BA2816" s="27" t="str">
        <f t="shared" si="714"/>
        <v>3</v>
      </c>
      <c r="BB2816" s="34">
        <v>0.00024</v>
      </c>
      <c r="BC2816" s="34">
        <f t="shared" si="715"/>
        <v>0</v>
      </c>
      <c r="BD2816" s="34" t="e">
        <f t="shared" ref="BD2816:BD2879" si="716">BD2815+BC2816</f>
        <v>#REF!</v>
      </c>
      <c r="BE2816" s="34">
        <v>0.18</v>
      </c>
      <c r="BF2816" s="34">
        <f t="shared" si="703"/>
        <v>0</v>
      </c>
      <c r="BG2816" s="34" t="e">
        <f t="shared" ref="BG2816:BG2879" si="717">BG2815+BF2816</f>
        <v>#REF!</v>
      </c>
      <c r="BH2816" t="str">
        <f>IF(AT2816="UDARA","U","N")&amp;LEFT($C$4,2)&amp;MID($C$4,4,2)&amp;LEFT(A2816,3)&amp;MID(E2816,2,2)&amp;VLOOKUP(E2816,Acuan_Reference!C:L,10,0)</f>
        <v>N1501JKT71N2</v>
      </c>
      <c r="BI2816" t="s">
        <v>84</v>
      </c>
      <c r="BJ2816" t="s">
        <v>119</v>
      </c>
      <c r="BK2816" t="s">
        <v>86</v>
      </c>
      <c r="BL2816" t="s">
        <v>87</v>
      </c>
    </row>
    <row r="2817" hidden="1" spans="1:64">
      <c r="A2817" t="s">
        <v>98</v>
      </c>
      <c r="B2817" t="s">
        <v>75</v>
      </c>
      <c r="C2817" t="s">
        <v>76</v>
      </c>
      <c r="D2817" t="s">
        <v>115</v>
      </c>
      <c r="E2817" t="s">
        <v>326</v>
      </c>
      <c r="F2817" t="s">
        <v>327</v>
      </c>
      <c r="G2817" t="s">
        <v>80</v>
      </c>
      <c r="H2817" t="s">
        <v>81</v>
      </c>
      <c r="I2817" s="34">
        <v>17935</v>
      </c>
      <c r="J2817" s="35">
        <v>335</v>
      </c>
      <c r="K2817" s="35">
        <v>340</v>
      </c>
      <c r="L2817" s="35">
        <v>262</v>
      </c>
      <c r="M2817" s="35">
        <v>299</v>
      </c>
      <c r="N2817" s="35">
        <v>357</v>
      </c>
      <c r="O2817" s="35">
        <v>735</v>
      </c>
      <c r="P2817" s="35">
        <v>440</v>
      </c>
      <c r="Q2817" s="35">
        <v>452</v>
      </c>
      <c r="R2817" s="35">
        <v>316</v>
      </c>
      <c r="S2817" s="35">
        <v>257</v>
      </c>
      <c r="T2817" s="35">
        <v>229</v>
      </c>
      <c r="U2817" s="35">
        <v>354</v>
      </c>
      <c r="V2817" s="34">
        <v>280</v>
      </c>
      <c r="W2817" s="34">
        <f t="shared" si="704"/>
        <v>259.333333333333</v>
      </c>
      <c r="X2817" s="35">
        <v>134</v>
      </c>
      <c r="Y2817" s="35">
        <v>0</v>
      </c>
      <c r="Z2817" s="35">
        <v>0</v>
      </c>
      <c r="AA2817" s="34">
        <v>457</v>
      </c>
      <c r="AB2817" s="34">
        <v>0</v>
      </c>
      <c r="AC2817" s="34">
        <v>0</v>
      </c>
      <c r="AD2817" s="34">
        <v>0</v>
      </c>
      <c r="AE2817" s="34">
        <f t="shared" si="705"/>
        <v>457</v>
      </c>
      <c r="AF2817" s="34">
        <f t="shared" si="706"/>
        <v>1.63214285714286</v>
      </c>
      <c r="AG2817" s="34">
        <f t="shared" si="707"/>
        <v>1.76221079691517</v>
      </c>
      <c r="AH2817" s="34">
        <v>4992</v>
      </c>
      <c r="AI2817" s="34">
        <v>0</v>
      </c>
      <c r="AJ2817" s="35">
        <v>6000</v>
      </c>
      <c r="AK2817" s="35">
        <v>361</v>
      </c>
      <c r="AL2817" s="35">
        <v>195</v>
      </c>
      <c r="AM2817" s="34">
        <v>0.9</v>
      </c>
      <c r="AN2817" s="34">
        <f t="shared" si="708"/>
        <v>233.4</v>
      </c>
      <c r="AO2817" s="35">
        <v>48</v>
      </c>
      <c r="AP2817" s="35">
        <v>48</v>
      </c>
      <c r="AQ2817" t="s">
        <v>153</v>
      </c>
      <c r="AR2817">
        <v>4</v>
      </c>
      <c r="AS2817" s="34">
        <v>0.1</v>
      </c>
      <c r="AT2817" t="s">
        <v>83</v>
      </c>
      <c r="AU2817" s="35">
        <f t="shared" si="702"/>
        <v>0</v>
      </c>
      <c r="AV2817" s="35">
        <f t="shared" si="709"/>
        <v>0</v>
      </c>
      <c r="AW2817" s="35">
        <f t="shared" si="710"/>
        <v>1.76221079691517</v>
      </c>
      <c r="AX2817" s="35">
        <f t="shared" si="711"/>
        <v>1.01028277634961</v>
      </c>
      <c r="AY2817" s="35">
        <f t="shared" si="712"/>
        <v>0</v>
      </c>
      <c r="AZ2817" s="35">
        <f t="shared" si="713"/>
        <v>0</v>
      </c>
      <c r="BA2817" s="27" t="str">
        <f t="shared" si="714"/>
        <v>3</v>
      </c>
      <c r="BB2817" s="34">
        <v>0.00024</v>
      </c>
      <c r="BC2817" s="34">
        <f t="shared" si="715"/>
        <v>0</v>
      </c>
      <c r="BD2817" s="34" t="e">
        <f t="shared" si="716"/>
        <v>#REF!</v>
      </c>
      <c r="BE2817" s="34">
        <v>0.18</v>
      </c>
      <c r="BF2817" s="34">
        <f t="shared" si="703"/>
        <v>0</v>
      </c>
      <c r="BG2817" s="34" t="e">
        <f t="shared" si="717"/>
        <v>#REF!</v>
      </c>
      <c r="BH2817" t="str">
        <f>IF(AT2817="UDARA","U","N")&amp;LEFT($C$4,2)&amp;MID($C$4,4,2)&amp;LEFT(A2817,3)&amp;MID(E2817,2,2)&amp;VLOOKUP(E2817,Acuan_Reference!C:L,10,0)</f>
        <v>N1501JMR71N2</v>
      </c>
      <c r="BI2817" t="s">
        <v>84</v>
      </c>
      <c r="BJ2817" t="s">
        <v>119</v>
      </c>
      <c r="BK2817" t="s">
        <v>86</v>
      </c>
      <c r="BL2817" t="s">
        <v>87</v>
      </c>
    </row>
    <row r="2818" hidden="1" spans="1:64">
      <c r="A2818" t="s">
        <v>99</v>
      </c>
      <c r="B2818" t="s">
        <v>75</v>
      </c>
      <c r="C2818" t="s">
        <v>76</v>
      </c>
      <c r="D2818" t="s">
        <v>115</v>
      </c>
      <c r="E2818" t="s">
        <v>326</v>
      </c>
      <c r="F2818" t="s">
        <v>327</v>
      </c>
      <c r="G2818" t="s">
        <v>80</v>
      </c>
      <c r="H2818" t="s">
        <v>81</v>
      </c>
      <c r="I2818" s="34">
        <v>17935</v>
      </c>
      <c r="J2818" s="35">
        <v>1082</v>
      </c>
      <c r="K2818" s="35">
        <v>574</v>
      </c>
      <c r="L2818" s="35">
        <v>1094</v>
      </c>
      <c r="M2818" s="35">
        <v>789</v>
      </c>
      <c r="N2818" s="35">
        <v>962</v>
      </c>
      <c r="O2818" s="35">
        <v>939</v>
      </c>
      <c r="P2818" s="35">
        <v>1147</v>
      </c>
      <c r="Q2818" s="35">
        <v>772</v>
      </c>
      <c r="R2818" s="35">
        <v>601</v>
      </c>
      <c r="S2818" s="35">
        <v>690</v>
      </c>
      <c r="T2818" s="35">
        <v>927</v>
      </c>
      <c r="U2818" s="35">
        <v>1002</v>
      </c>
      <c r="V2818" s="34">
        <v>873</v>
      </c>
      <c r="W2818" s="34">
        <f t="shared" si="704"/>
        <v>822</v>
      </c>
      <c r="X2818" s="35">
        <v>448</v>
      </c>
      <c r="Y2818" s="35">
        <v>0</v>
      </c>
      <c r="Z2818" s="35">
        <v>0</v>
      </c>
      <c r="AA2818" s="34">
        <v>777</v>
      </c>
      <c r="AB2818" s="34">
        <v>0</v>
      </c>
      <c r="AC2818" s="34">
        <v>384</v>
      </c>
      <c r="AD2818" s="34">
        <v>288</v>
      </c>
      <c r="AE2818" s="34">
        <f t="shared" si="705"/>
        <v>1449</v>
      </c>
      <c r="AF2818" s="34">
        <f t="shared" si="706"/>
        <v>1.65979381443299</v>
      </c>
      <c r="AG2818" s="34">
        <f t="shared" si="707"/>
        <v>1.41240875912409</v>
      </c>
      <c r="AH2818" s="34">
        <v>4992</v>
      </c>
      <c r="AI2818" s="34">
        <v>0</v>
      </c>
      <c r="AJ2818" s="35">
        <v>6000</v>
      </c>
      <c r="AK2818" s="35">
        <v>725</v>
      </c>
      <c r="AL2818" s="35">
        <v>537</v>
      </c>
      <c r="AM2818" s="34">
        <v>1.1</v>
      </c>
      <c r="AN2818" s="34">
        <f t="shared" si="708"/>
        <v>904.2</v>
      </c>
      <c r="AO2818" s="35">
        <v>48</v>
      </c>
      <c r="AP2818" s="35">
        <v>48</v>
      </c>
      <c r="AQ2818" t="s">
        <v>153</v>
      </c>
      <c r="AR2818">
        <v>4</v>
      </c>
      <c r="AS2818" s="34">
        <v>0.33333333333333</v>
      </c>
      <c r="AT2818" t="s">
        <v>83</v>
      </c>
      <c r="AU2818" s="35">
        <f t="shared" si="702"/>
        <v>0</v>
      </c>
      <c r="AV2818" s="35">
        <f t="shared" si="709"/>
        <v>0</v>
      </c>
      <c r="AW2818" s="35">
        <f t="shared" si="710"/>
        <v>1.76277372262774</v>
      </c>
      <c r="AX2818" s="35">
        <f t="shared" si="711"/>
        <v>1.10948905109489</v>
      </c>
      <c r="AY2818" s="35">
        <f t="shared" si="712"/>
        <v>0</v>
      </c>
      <c r="AZ2818" s="35">
        <f t="shared" si="713"/>
        <v>0</v>
      </c>
      <c r="BA2818" s="27" t="str">
        <f t="shared" si="714"/>
        <v>3</v>
      </c>
      <c r="BB2818" s="34">
        <v>0.00024</v>
      </c>
      <c r="BC2818" s="34">
        <f t="shared" si="715"/>
        <v>0</v>
      </c>
      <c r="BD2818" s="34" t="e">
        <f t="shared" si="716"/>
        <v>#REF!</v>
      </c>
      <c r="BE2818" s="34">
        <v>0.18</v>
      </c>
      <c r="BF2818" s="34">
        <f t="shared" si="703"/>
        <v>0</v>
      </c>
      <c r="BG2818" s="34" t="e">
        <f t="shared" si="717"/>
        <v>#REF!</v>
      </c>
      <c r="BH2818" t="str">
        <f>IF(AT2818="UDARA","U","N")&amp;LEFT($C$4,2)&amp;MID($C$4,4,2)&amp;LEFT(A2818,3)&amp;MID(E2818,2,2)&amp;VLOOKUP(E2818,Acuan_Reference!C:L,10,0)</f>
        <v>N1501MDN71N2</v>
      </c>
      <c r="BI2818" t="s">
        <v>84</v>
      </c>
      <c r="BJ2818" t="s">
        <v>119</v>
      </c>
      <c r="BK2818" t="s">
        <v>86</v>
      </c>
      <c r="BL2818" t="s">
        <v>87</v>
      </c>
    </row>
    <row r="2819" hidden="1" spans="1:64">
      <c r="A2819" t="s">
        <v>100</v>
      </c>
      <c r="B2819" t="s">
        <v>75</v>
      </c>
      <c r="C2819" t="s">
        <v>76</v>
      </c>
      <c r="D2819" t="s">
        <v>115</v>
      </c>
      <c r="E2819" t="s">
        <v>326</v>
      </c>
      <c r="F2819" t="s">
        <v>327</v>
      </c>
      <c r="G2819" t="s">
        <v>80</v>
      </c>
      <c r="H2819" t="s">
        <v>81</v>
      </c>
      <c r="I2819" s="34">
        <v>17935</v>
      </c>
      <c r="J2819" s="35">
        <v>979</v>
      </c>
      <c r="K2819" s="35">
        <v>1082</v>
      </c>
      <c r="L2819" s="35">
        <v>614</v>
      </c>
      <c r="M2819" s="35">
        <v>1151</v>
      </c>
      <c r="N2819" s="35">
        <v>1416</v>
      </c>
      <c r="O2819" s="35">
        <v>1779</v>
      </c>
      <c r="P2819" s="35">
        <v>1751</v>
      </c>
      <c r="Q2819" s="35">
        <v>1425</v>
      </c>
      <c r="R2819" s="35">
        <v>847</v>
      </c>
      <c r="S2819" s="35">
        <v>1205</v>
      </c>
      <c r="T2819" s="35">
        <v>1346</v>
      </c>
      <c r="U2819" s="35">
        <v>1410</v>
      </c>
      <c r="V2819" s="34">
        <v>1320.3333333333</v>
      </c>
      <c r="W2819" s="34">
        <f t="shared" si="704"/>
        <v>1192.66666666667</v>
      </c>
      <c r="X2819" s="35">
        <v>696</v>
      </c>
      <c r="Y2819" s="35">
        <v>0</v>
      </c>
      <c r="Z2819" s="35">
        <v>0</v>
      </c>
      <c r="AA2819" s="34">
        <v>1911</v>
      </c>
      <c r="AB2819" s="34">
        <v>0</v>
      </c>
      <c r="AC2819" s="34">
        <v>144</v>
      </c>
      <c r="AD2819" s="34">
        <v>240</v>
      </c>
      <c r="AE2819" s="34">
        <f t="shared" si="705"/>
        <v>2295</v>
      </c>
      <c r="AF2819" s="34">
        <f t="shared" si="706"/>
        <v>1.73819742489275</v>
      </c>
      <c r="AG2819" s="34">
        <f t="shared" si="707"/>
        <v>1.7230296254891</v>
      </c>
      <c r="AH2819" s="34">
        <v>4992</v>
      </c>
      <c r="AI2819" s="34">
        <v>0</v>
      </c>
      <c r="AJ2819" s="35">
        <v>6000</v>
      </c>
      <c r="AK2819" s="35">
        <v>1222</v>
      </c>
      <c r="AL2819" s="35">
        <v>822</v>
      </c>
      <c r="AM2819" s="34">
        <v>1.5</v>
      </c>
      <c r="AN2819" s="34">
        <f t="shared" si="708"/>
        <v>1789</v>
      </c>
      <c r="AO2819" s="35">
        <v>48</v>
      </c>
      <c r="AP2819" s="35">
        <v>48</v>
      </c>
      <c r="AQ2819" t="s">
        <v>82</v>
      </c>
      <c r="AR2819">
        <v>2</v>
      </c>
      <c r="AS2819" s="34">
        <v>0.76666666666667</v>
      </c>
      <c r="AT2819" t="s">
        <v>83</v>
      </c>
      <c r="AU2819" s="35">
        <f t="shared" si="702"/>
        <v>237</v>
      </c>
      <c r="AV2819" s="35">
        <f t="shared" si="709"/>
        <v>240</v>
      </c>
      <c r="AW2819" s="35">
        <f t="shared" si="710"/>
        <v>2.1254891000559</v>
      </c>
      <c r="AX2819" s="35">
        <f t="shared" si="711"/>
        <v>1.43627724986026</v>
      </c>
      <c r="AY2819" s="35">
        <f t="shared" si="712"/>
        <v>240</v>
      </c>
      <c r="AZ2819" s="35">
        <f t="shared" si="713"/>
        <v>240</v>
      </c>
      <c r="BA2819" s="27" t="str">
        <f t="shared" si="714"/>
        <v>3</v>
      </c>
      <c r="BB2819" s="34">
        <v>0.00024</v>
      </c>
      <c r="BC2819" s="34">
        <f t="shared" si="715"/>
        <v>0.0576</v>
      </c>
      <c r="BD2819" s="34" t="e">
        <f t="shared" si="716"/>
        <v>#REF!</v>
      </c>
      <c r="BE2819" s="34">
        <v>0.18</v>
      </c>
      <c r="BF2819" s="34">
        <f t="shared" si="703"/>
        <v>43.2</v>
      </c>
      <c r="BG2819" s="34" t="e">
        <f t="shared" si="717"/>
        <v>#REF!</v>
      </c>
      <c r="BH2819" t="str">
        <f>IF(AT2819="UDARA","U","N")&amp;LEFT($C$4,2)&amp;MID($C$4,4,2)&amp;LEFT(A2819,3)&amp;MID(E2819,2,2)&amp;VLOOKUP(E2819,Acuan_Reference!C:L,10,0)</f>
        <v>N1501MDO71N2</v>
      </c>
      <c r="BI2819" t="s">
        <v>84</v>
      </c>
      <c r="BJ2819" t="s">
        <v>119</v>
      </c>
      <c r="BK2819" t="s">
        <v>86</v>
      </c>
      <c r="BL2819" t="s">
        <v>87</v>
      </c>
    </row>
    <row r="2820" hidden="1" spans="1:64">
      <c r="A2820" t="s">
        <v>101</v>
      </c>
      <c r="B2820" t="s">
        <v>75</v>
      </c>
      <c r="C2820" t="s">
        <v>76</v>
      </c>
      <c r="D2820" t="s">
        <v>115</v>
      </c>
      <c r="E2820" t="s">
        <v>326</v>
      </c>
      <c r="F2820" t="s">
        <v>327</v>
      </c>
      <c r="G2820" t="s">
        <v>80</v>
      </c>
      <c r="H2820" t="s">
        <v>81</v>
      </c>
      <c r="I2820" s="34">
        <v>17935</v>
      </c>
      <c r="J2820" s="35">
        <v>1158</v>
      </c>
      <c r="K2820" s="35">
        <v>1216</v>
      </c>
      <c r="L2820" s="35">
        <v>1032</v>
      </c>
      <c r="M2820" s="35">
        <v>864</v>
      </c>
      <c r="N2820" s="35">
        <v>1704</v>
      </c>
      <c r="O2820" s="35">
        <v>1748</v>
      </c>
      <c r="P2820" s="35">
        <v>1947</v>
      </c>
      <c r="Q2820" s="35">
        <v>1204</v>
      </c>
      <c r="R2820" s="35">
        <v>1199</v>
      </c>
      <c r="S2820" s="35">
        <v>1391</v>
      </c>
      <c r="T2820" s="35">
        <v>1232</v>
      </c>
      <c r="U2820" s="35">
        <v>1396</v>
      </c>
      <c r="V2820" s="34">
        <v>1339.6666666667</v>
      </c>
      <c r="W2820" s="34">
        <f t="shared" si="704"/>
        <v>1184.33333333333</v>
      </c>
      <c r="X2820" s="35">
        <v>416</v>
      </c>
      <c r="Y2820" s="35">
        <v>0</v>
      </c>
      <c r="Z2820" s="35">
        <v>0</v>
      </c>
      <c r="AA2820" s="34">
        <v>1898</v>
      </c>
      <c r="AB2820" s="34">
        <v>0</v>
      </c>
      <c r="AC2820" s="34">
        <v>384</v>
      </c>
      <c r="AD2820" s="34">
        <v>144</v>
      </c>
      <c r="AE2820" s="34">
        <f t="shared" si="705"/>
        <v>2426</v>
      </c>
      <c r="AF2820" s="34">
        <f t="shared" si="706"/>
        <v>1.81089823339135</v>
      </c>
      <c r="AG2820" s="34">
        <f t="shared" si="707"/>
        <v>1.92682240360259</v>
      </c>
      <c r="AH2820" s="34">
        <v>4992</v>
      </c>
      <c r="AI2820" s="34">
        <v>0</v>
      </c>
      <c r="AJ2820" s="35">
        <v>6000</v>
      </c>
      <c r="AK2820" s="35">
        <v>1333</v>
      </c>
      <c r="AL2820" s="35">
        <v>925</v>
      </c>
      <c r="AM2820" s="34">
        <v>1.3</v>
      </c>
      <c r="AN2820" s="34">
        <f t="shared" si="708"/>
        <v>1539.63333333333</v>
      </c>
      <c r="AO2820" s="35">
        <v>48</v>
      </c>
      <c r="AP2820" s="35">
        <v>48</v>
      </c>
      <c r="AQ2820" t="s">
        <v>82</v>
      </c>
      <c r="AR2820">
        <v>4</v>
      </c>
      <c r="AS2820" s="34">
        <v>0.5</v>
      </c>
      <c r="AT2820" t="s">
        <v>83</v>
      </c>
      <c r="AU2820" s="35">
        <f t="shared" si="702"/>
        <v>28.9749999999999</v>
      </c>
      <c r="AV2820" s="35">
        <f t="shared" si="709"/>
        <v>48</v>
      </c>
      <c r="AW2820" s="35">
        <f t="shared" si="710"/>
        <v>2.08893892485224</v>
      </c>
      <c r="AX2820" s="35">
        <f t="shared" si="711"/>
        <v>1.3079088094568</v>
      </c>
      <c r="AY2820" s="35">
        <f t="shared" si="712"/>
        <v>48</v>
      </c>
      <c r="AZ2820" s="35">
        <f t="shared" si="713"/>
        <v>48</v>
      </c>
      <c r="BA2820" s="27" t="str">
        <f t="shared" si="714"/>
        <v>3</v>
      </c>
      <c r="BB2820" s="34">
        <v>0.00024</v>
      </c>
      <c r="BC2820" s="34">
        <f t="shared" si="715"/>
        <v>0.01152</v>
      </c>
      <c r="BD2820" s="34" t="e">
        <f t="shared" si="716"/>
        <v>#REF!</v>
      </c>
      <c r="BE2820" s="34">
        <v>0.18</v>
      </c>
      <c r="BF2820" s="34">
        <f t="shared" si="703"/>
        <v>8.64</v>
      </c>
      <c r="BG2820" s="34" t="e">
        <f t="shared" si="717"/>
        <v>#REF!</v>
      </c>
      <c r="BH2820" t="str">
        <f>IF(AT2820="UDARA","U","N")&amp;LEFT($C$4,2)&amp;MID($C$4,4,2)&amp;LEFT(A2820,3)&amp;MID(E2820,2,2)&amp;VLOOKUP(E2820,Acuan_Reference!C:L,10,0)</f>
        <v>N1501MKS71N2</v>
      </c>
      <c r="BI2820" t="s">
        <v>84</v>
      </c>
      <c r="BJ2820" t="s">
        <v>119</v>
      </c>
      <c r="BK2820" t="s">
        <v>86</v>
      </c>
      <c r="BL2820" t="s">
        <v>87</v>
      </c>
    </row>
    <row r="2821" hidden="1" spans="1:64">
      <c r="A2821" t="s">
        <v>102</v>
      </c>
      <c r="B2821" t="s">
        <v>75</v>
      </c>
      <c r="C2821" t="s">
        <v>76</v>
      </c>
      <c r="D2821" t="s">
        <v>115</v>
      </c>
      <c r="E2821" t="s">
        <v>326</v>
      </c>
      <c r="F2821" t="s">
        <v>327</v>
      </c>
      <c r="G2821" t="s">
        <v>80</v>
      </c>
      <c r="H2821" t="s">
        <v>81</v>
      </c>
      <c r="I2821" s="34">
        <v>17935</v>
      </c>
      <c r="J2821" s="35">
        <v>545</v>
      </c>
      <c r="K2821" s="35">
        <v>613</v>
      </c>
      <c r="L2821" s="35">
        <v>674</v>
      </c>
      <c r="M2821" s="35">
        <v>537</v>
      </c>
      <c r="N2821" s="35">
        <v>1074</v>
      </c>
      <c r="O2821" s="35">
        <v>764</v>
      </c>
      <c r="P2821" s="35">
        <v>926</v>
      </c>
      <c r="Q2821" s="35">
        <v>481</v>
      </c>
      <c r="R2821" s="35">
        <v>718</v>
      </c>
      <c r="S2821" s="35">
        <v>658</v>
      </c>
      <c r="T2821" s="35">
        <v>487</v>
      </c>
      <c r="U2821" s="35">
        <v>471</v>
      </c>
      <c r="V2821" s="34">
        <v>538.66666666667</v>
      </c>
      <c r="W2821" s="34">
        <f t="shared" si="704"/>
        <v>469.666666666667</v>
      </c>
      <c r="X2821" s="35">
        <v>144</v>
      </c>
      <c r="Y2821" s="35">
        <v>0</v>
      </c>
      <c r="Z2821" s="35">
        <v>0</v>
      </c>
      <c r="AA2821" s="34">
        <v>882</v>
      </c>
      <c r="AB2821" s="34">
        <v>0</v>
      </c>
      <c r="AC2821" s="34">
        <v>0</v>
      </c>
      <c r="AD2821" s="34">
        <v>0</v>
      </c>
      <c r="AE2821" s="34">
        <f t="shared" si="705"/>
        <v>882</v>
      </c>
      <c r="AF2821" s="34">
        <f t="shared" si="706"/>
        <v>1.63737623762375</v>
      </c>
      <c r="AG2821" s="34">
        <f t="shared" si="707"/>
        <v>1.87792760823279</v>
      </c>
      <c r="AH2821" s="34">
        <v>4992</v>
      </c>
      <c r="AI2821" s="34">
        <v>0</v>
      </c>
      <c r="AJ2821" s="35">
        <v>6000</v>
      </c>
      <c r="AK2821" s="35">
        <v>653</v>
      </c>
      <c r="AL2821" s="35">
        <v>451</v>
      </c>
      <c r="AM2821" s="34">
        <v>0.8</v>
      </c>
      <c r="AN2821" s="34">
        <f t="shared" si="708"/>
        <v>375.733333333333</v>
      </c>
      <c r="AO2821" s="35">
        <v>48</v>
      </c>
      <c r="AP2821" s="35">
        <v>48</v>
      </c>
      <c r="AQ2821" t="s">
        <v>153</v>
      </c>
      <c r="AR2821">
        <v>8</v>
      </c>
      <c r="AS2821" s="34">
        <v>0.1</v>
      </c>
      <c r="AT2821" t="s">
        <v>83</v>
      </c>
      <c r="AU2821" s="35">
        <f t="shared" si="702"/>
        <v>0</v>
      </c>
      <c r="AV2821" s="35">
        <f t="shared" si="709"/>
        <v>0</v>
      </c>
      <c r="AW2821" s="35">
        <f t="shared" si="710"/>
        <v>1.87792760823279</v>
      </c>
      <c r="AX2821" s="35">
        <f t="shared" si="711"/>
        <v>0.917672107877928</v>
      </c>
      <c r="AY2821" s="35">
        <f t="shared" si="712"/>
        <v>0</v>
      </c>
      <c r="AZ2821" s="35">
        <f t="shared" si="713"/>
        <v>0</v>
      </c>
      <c r="BA2821" s="27" t="str">
        <f t="shared" si="714"/>
        <v>3</v>
      </c>
      <c r="BB2821" s="34">
        <v>0.00024</v>
      </c>
      <c r="BC2821" s="34">
        <f t="shared" si="715"/>
        <v>0</v>
      </c>
      <c r="BD2821" s="34" t="e">
        <f t="shared" si="716"/>
        <v>#REF!</v>
      </c>
      <c r="BE2821" s="34">
        <v>0.18</v>
      </c>
      <c r="BF2821" s="34">
        <f t="shared" si="703"/>
        <v>0</v>
      </c>
      <c r="BG2821" s="34" t="e">
        <f t="shared" si="717"/>
        <v>#REF!</v>
      </c>
      <c r="BH2821" t="str">
        <f>IF(AT2821="UDARA","U","N")&amp;LEFT($C$4,2)&amp;MID($C$4,4,2)&amp;LEFT(A2821,3)&amp;MID(E2821,2,2)&amp;VLOOKUP(E2821,Acuan_Reference!C:L,10,0)</f>
        <v>N1501MLG71N2</v>
      </c>
      <c r="BI2821" t="s">
        <v>84</v>
      </c>
      <c r="BJ2821" t="s">
        <v>119</v>
      </c>
      <c r="BK2821" t="s">
        <v>86</v>
      </c>
      <c r="BL2821" t="s">
        <v>87</v>
      </c>
    </row>
    <row r="2822" hidden="1" spans="1:64">
      <c r="A2822" t="s">
        <v>103</v>
      </c>
      <c r="B2822" t="s">
        <v>75</v>
      </c>
      <c r="C2822" t="s">
        <v>76</v>
      </c>
      <c r="D2822" t="s">
        <v>115</v>
      </c>
      <c r="E2822" t="s">
        <v>326</v>
      </c>
      <c r="F2822" t="s">
        <v>327</v>
      </c>
      <c r="G2822" t="s">
        <v>80</v>
      </c>
      <c r="H2822" t="s">
        <v>81</v>
      </c>
      <c r="I2822" s="34">
        <v>17935</v>
      </c>
      <c r="J2822" s="35">
        <v>48</v>
      </c>
      <c r="K2822" s="35">
        <v>129</v>
      </c>
      <c r="L2822" s="35">
        <v>0</v>
      </c>
      <c r="M2822" s="35">
        <v>216</v>
      </c>
      <c r="N2822" s="35">
        <v>162</v>
      </c>
      <c r="O2822" s="35">
        <v>105</v>
      </c>
      <c r="P2822" s="35">
        <v>252</v>
      </c>
      <c r="Q2822" s="35">
        <v>98</v>
      </c>
      <c r="R2822" s="35">
        <v>38</v>
      </c>
      <c r="S2822" s="35">
        <v>243</v>
      </c>
      <c r="T2822" s="35">
        <v>123</v>
      </c>
      <c r="U2822" s="35">
        <v>348</v>
      </c>
      <c r="V2822" s="34">
        <v>238</v>
      </c>
      <c r="W2822" s="34">
        <f t="shared" si="704"/>
        <v>189.666666666667</v>
      </c>
      <c r="X2822" s="35">
        <v>32</v>
      </c>
      <c r="Y2822" s="35">
        <v>0</v>
      </c>
      <c r="Z2822" s="35">
        <v>0</v>
      </c>
      <c r="AA2822" s="34">
        <v>1</v>
      </c>
      <c r="AB2822" s="34">
        <v>0</v>
      </c>
      <c r="AC2822" s="34">
        <v>192</v>
      </c>
      <c r="AD2822" s="34">
        <v>144</v>
      </c>
      <c r="AE2822" s="34">
        <f t="shared" si="705"/>
        <v>337</v>
      </c>
      <c r="AF2822" s="34">
        <f t="shared" si="706"/>
        <v>1.41596638655462</v>
      </c>
      <c r="AG2822" s="34">
        <f t="shared" si="707"/>
        <v>1.01757469244288</v>
      </c>
      <c r="AH2822" s="34">
        <v>4992</v>
      </c>
      <c r="AI2822" s="34">
        <v>0</v>
      </c>
      <c r="AJ2822" s="35">
        <v>6000</v>
      </c>
      <c r="AK2822" s="35">
        <v>134</v>
      </c>
      <c r="AL2822" s="35">
        <v>98</v>
      </c>
      <c r="AM2822" s="34">
        <v>1.3</v>
      </c>
      <c r="AN2822" s="34">
        <f t="shared" si="708"/>
        <v>246.566666666667</v>
      </c>
      <c r="AO2822" s="35">
        <v>48</v>
      </c>
      <c r="AP2822" s="35">
        <v>48</v>
      </c>
      <c r="AQ2822" t="s">
        <v>82</v>
      </c>
      <c r="AR2822">
        <v>2</v>
      </c>
      <c r="AS2822" s="34">
        <v>0.36666666666667</v>
      </c>
      <c r="AT2822" t="s">
        <v>83</v>
      </c>
      <c r="AU2822" s="35">
        <f t="shared" si="702"/>
        <v>5.675</v>
      </c>
      <c r="AV2822" s="35">
        <f t="shared" si="709"/>
        <v>48</v>
      </c>
      <c r="AW2822" s="35">
        <f t="shared" si="710"/>
        <v>2.0298769771529</v>
      </c>
      <c r="AX2822" s="35">
        <f t="shared" si="711"/>
        <v>1.51318101933216</v>
      </c>
      <c r="AY2822" s="35">
        <f t="shared" si="712"/>
        <v>48</v>
      </c>
      <c r="AZ2822" s="35">
        <f t="shared" si="713"/>
        <v>48</v>
      </c>
      <c r="BA2822" s="27" t="str">
        <f t="shared" si="714"/>
        <v>3</v>
      </c>
      <c r="BB2822" s="34">
        <v>0.00024</v>
      </c>
      <c r="BC2822" s="34">
        <f t="shared" si="715"/>
        <v>0.01152</v>
      </c>
      <c r="BD2822" s="34" t="e">
        <f t="shared" si="716"/>
        <v>#REF!</v>
      </c>
      <c r="BE2822" s="34">
        <v>0.18</v>
      </c>
      <c r="BF2822" s="34">
        <f t="shared" si="703"/>
        <v>8.64</v>
      </c>
      <c r="BG2822" s="34" t="e">
        <f t="shared" si="717"/>
        <v>#REF!</v>
      </c>
      <c r="BH2822" t="str">
        <f>IF(AT2822="UDARA","U","N")&amp;LEFT($C$4,2)&amp;MID($C$4,4,2)&amp;LEFT(A2822,3)&amp;MID(E2822,2,2)&amp;VLOOKUP(E2822,Acuan_Reference!C:L,10,0)</f>
        <v>N1501NAD71N2</v>
      </c>
      <c r="BI2822" t="s">
        <v>84</v>
      </c>
      <c r="BJ2822" t="s">
        <v>119</v>
      </c>
      <c r="BK2822" t="s">
        <v>86</v>
      </c>
      <c r="BL2822" t="s">
        <v>87</v>
      </c>
    </row>
    <row r="2823" hidden="1" spans="1:64">
      <c r="A2823" t="s">
        <v>104</v>
      </c>
      <c r="B2823" t="s">
        <v>75</v>
      </c>
      <c r="C2823" t="s">
        <v>76</v>
      </c>
      <c r="D2823" t="s">
        <v>115</v>
      </c>
      <c r="E2823" t="s">
        <v>326</v>
      </c>
      <c r="F2823" t="s">
        <v>327</v>
      </c>
      <c r="G2823" t="s">
        <v>80</v>
      </c>
      <c r="H2823" t="s">
        <v>81</v>
      </c>
      <c r="I2823" s="34">
        <v>17935</v>
      </c>
      <c r="J2823" s="35">
        <v>266</v>
      </c>
      <c r="K2823" s="35">
        <v>278</v>
      </c>
      <c r="L2823" s="35">
        <v>255</v>
      </c>
      <c r="M2823" s="35">
        <v>219</v>
      </c>
      <c r="N2823" s="35">
        <v>238</v>
      </c>
      <c r="O2823" s="35">
        <v>201</v>
      </c>
      <c r="P2823" s="35">
        <v>236</v>
      </c>
      <c r="Q2823" s="35">
        <v>194</v>
      </c>
      <c r="R2823" s="35">
        <v>181</v>
      </c>
      <c r="S2823" s="35">
        <v>237</v>
      </c>
      <c r="T2823" s="35">
        <v>490</v>
      </c>
      <c r="U2823" s="35">
        <v>326</v>
      </c>
      <c r="V2823" s="34">
        <v>351</v>
      </c>
      <c r="W2823" s="34">
        <f t="shared" si="704"/>
        <v>345.333333333333</v>
      </c>
      <c r="X2823" s="35">
        <v>128</v>
      </c>
      <c r="Y2823" s="35">
        <v>0</v>
      </c>
      <c r="Z2823" s="35">
        <v>0</v>
      </c>
      <c r="AA2823" s="34">
        <v>410</v>
      </c>
      <c r="AB2823" s="34">
        <v>0</v>
      </c>
      <c r="AC2823" s="34">
        <v>0</v>
      </c>
      <c r="AD2823" s="34">
        <v>96</v>
      </c>
      <c r="AE2823" s="34">
        <f t="shared" si="705"/>
        <v>506</v>
      </c>
      <c r="AF2823" s="34">
        <f t="shared" si="706"/>
        <v>1.44159544159544</v>
      </c>
      <c r="AG2823" s="34">
        <f t="shared" si="707"/>
        <v>1.18725868725869</v>
      </c>
      <c r="AH2823" s="34">
        <v>4992</v>
      </c>
      <c r="AI2823" s="34">
        <v>0</v>
      </c>
      <c r="AJ2823" s="35">
        <v>6000</v>
      </c>
      <c r="AK2823" s="35">
        <v>216</v>
      </c>
      <c r="AL2823" s="35">
        <v>220</v>
      </c>
      <c r="AM2823" s="34">
        <v>1</v>
      </c>
      <c r="AN2823" s="34">
        <f t="shared" si="708"/>
        <v>345.333333333333</v>
      </c>
      <c r="AO2823" s="35">
        <v>48</v>
      </c>
      <c r="AP2823" s="35">
        <v>48</v>
      </c>
      <c r="AQ2823" t="s">
        <v>82</v>
      </c>
      <c r="AR2823">
        <v>4</v>
      </c>
      <c r="AS2823" s="34">
        <v>0.26666666666667</v>
      </c>
      <c r="AT2823" t="s">
        <v>83</v>
      </c>
      <c r="AU2823" s="35">
        <f t="shared" ref="AU2823:AU2886" si="718">IF(OR(H2823="PINDAH DISTRIBUTOR",H2823="PESTA NO BUFFER",H2823="PESTA"),0,IF(AL2823+AN2823&lt;AE2823,0,IF((0.75*((AL2823+AN2823)-AE2823))&lt;0,0,0.75*((AL2823+AN2823)-AE2823))))</f>
        <v>44.4999999999999</v>
      </c>
      <c r="AV2823" s="35">
        <f t="shared" si="709"/>
        <v>48</v>
      </c>
      <c r="AW2823" s="35">
        <f t="shared" si="710"/>
        <v>1.6042471042471</v>
      </c>
      <c r="AX2823" s="35">
        <f t="shared" si="711"/>
        <v>0.967181467181467</v>
      </c>
      <c r="AY2823" s="35">
        <f t="shared" si="712"/>
        <v>48</v>
      </c>
      <c r="AZ2823" s="35">
        <f t="shared" si="713"/>
        <v>48</v>
      </c>
      <c r="BA2823" s="27" t="str">
        <f t="shared" si="714"/>
        <v>3</v>
      </c>
      <c r="BB2823" s="34">
        <v>0.00024</v>
      </c>
      <c r="BC2823" s="34">
        <f t="shared" si="715"/>
        <v>0.01152</v>
      </c>
      <c r="BD2823" s="34" t="e">
        <f t="shared" si="716"/>
        <v>#REF!</v>
      </c>
      <c r="BE2823" s="34">
        <v>0.18</v>
      </c>
      <c r="BF2823" s="34">
        <f t="shared" ref="BF2823:BF2886" si="719">BE2823*AY2823</f>
        <v>8.64</v>
      </c>
      <c r="BG2823" s="34" t="e">
        <f t="shared" si="717"/>
        <v>#REF!</v>
      </c>
      <c r="BH2823" t="str">
        <f>IF(AT2823="UDARA","U","N")&amp;LEFT($C$4,2)&amp;MID($C$4,4,2)&amp;LEFT(A2823,3)&amp;MID(E2823,2,2)&amp;VLOOKUP(E2823,Acuan_Reference!C:L,10,0)</f>
        <v>N1501PDG71N2</v>
      </c>
      <c r="BI2823" t="s">
        <v>84</v>
      </c>
      <c r="BJ2823" t="s">
        <v>119</v>
      </c>
      <c r="BK2823" t="s">
        <v>86</v>
      </c>
      <c r="BL2823" t="s">
        <v>87</v>
      </c>
    </row>
    <row r="2824" hidden="1" spans="1:64">
      <c r="A2824" t="s">
        <v>105</v>
      </c>
      <c r="B2824" t="s">
        <v>75</v>
      </c>
      <c r="C2824" t="s">
        <v>76</v>
      </c>
      <c r="D2824" t="s">
        <v>115</v>
      </c>
      <c r="E2824" t="s">
        <v>326</v>
      </c>
      <c r="F2824" t="s">
        <v>327</v>
      </c>
      <c r="G2824" t="s">
        <v>80</v>
      </c>
      <c r="H2824" t="s">
        <v>81</v>
      </c>
      <c r="I2824" s="34">
        <v>17935</v>
      </c>
      <c r="J2824" s="35">
        <v>271</v>
      </c>
      <c r="K2824" s="35">
        <v>262</v>
      </c>
      <c r="L2824" s="35">
        <v>287</v>
      </c>
      <c r="M2824" s="35">
        <v>466</v>
      </c>
      <c r="N2824" s="35">
        <v>821</v>
      </c>
      <c r="O2824" s="35">
        <v>645</v>
      </c>
      <c r="P2824" s="35">
        <v>515</v>
      </c>
      <c r="Q2824" s="35">
        <v>600</v>
      </c>
      <c r="R2824" s="35">
        <v>470</v>
      </c>
      <c r="S2824" s="35">
        <v>105</v>
      </c>
      <c r="T2824" s="35">
        <v>518</v>
      </c>
      <c r="U2824" s="35">
        <v>311</v>
      </c>
      <c r="V2824" s="34">
        <v>311.33333333333</v>
      </c>
      <c r="W2824" s="34">
        <f t="shared" si="704"/>
        <v>364.666666666667</v>
      </c>
      <c r="X2824" s="35">
        <v>117</v>
      </c>
      <c r="Y2824" s="35">
        <v>0</v>
      </c>
      <c r="Z2824" s="35">
        <v>0</v>
      </c>
      <c r="AA2824" s="34">
        <v>602</v>
      </c>
      <c r="AB2824" s="34">
        <v>0</v>
      </c>
      <c r="AC2824" s="34">
        <v>0</v>
      </c>
      <c r="AD2824" s="34">
        <v>0</v>
      </c>
      <c r="AE2824" s="34">
        <f t="shared" si="705"/>
        <v>602</v>
      </c>
      <c r="AF2824" s="34">
        <f t="shared" si="706"/>
        <v>1.9336188436831</v>
      </c>
      <c r="AG2824" s="34">
        <f t="shared" si="707"/>
        <v>1.6508226691042</v>
      </c>
      <c r="AH2824" s="34">
        <v>4992</v>
      </c>
      <c r="AI2824" s="34">
        <v>0</v>
      </c>
      <c r="AJ2824" s="35">
        <v>6000</v>
      </c>
      <c r="AK2824" s="35">
        <v>413</v>
      </c>
      <c r="AL2824" s="35">
        <v>265</v>
      </c>
      <c r="AM2824" s="34">
        <v>1</v>
      </c>
      <c r="AN2824" s="34">
        <f t="shared" si="708"/>
        <v>364.666666666667</v>
      </c>
      <c r="AO2824" s="35">
        <v>48</v>
      </c>
      <c r="AP2824" s="35">
        <v>48</v>
      </c>
      <c r="AQ2824" t="s">
        <v>82</v>
      </c>
      <c r="AR2824">
        <v>4</v>
      </c>
      <c r="AS2824" s="34">
        <v>0.26666666666667</v>
      </c>
      <c r="AT2824" t="s">
        <v>83</v>
      </c>
      <c r="AU2824" s="35">
        <f t="shared" si="718"/>
        <v>20.7500000000001</v>
      </c>
      <c r="AV2824" s="35">
        <f t="shared" si="709"/>
        <v>48</v>
      </c>
      <c r="AW2824" s="35">
        <f t="shared" si="710"/>
        <v>1.78244972577697</v>
      </c>
      <c r="AX2824" s="35">
        <f t="shared" si="711"/>
        <v>1.05575868372943</v>
      </c>
      <c r="AY2824" s="35">
        <f t="shared" si="712"/>
        <v>48</v>
      </c>
      <c r="AZ2824" s="35">
        <f t="shared" si="713"/>
        <v>48</v>
      </c>
      <c r="BA2824" s="27" t="str">
        <f t="shared" si="714"/>
        <v>3</v>
      </c>
      <c r="BB2824" s="34">
        <v>0.00024</v>
      </c>
      <c r="BC2824" s="34">
        <f t="shared" si="715"/>
        <v>0.01152</v>
      </c>
      <c r="BD2824" s="34" t="e">
        <f t="shared" si="716"/>
        <v>#REF!</v>
      </c>
      <c r="BE2824" s="34">
        <v>0.18</v>
      </c>
      <c r="BF2824" s="34">
        <f t="shared" si="719"/>
        <v>8.64</v>
      </c>
      <c r="BG2824" s="34" t="e">
        <f t="shared" si="717"/>
        <v>#REF!</v>
      </c>
      <c r="BH2824" t="str">
        <f>IF(AT2824="UDARA","U","N")&amp;LEFT($C$4,2)&amp;MID($C$4,4,2)&amp;LEFT(A2824,3)&amp;MID(E2824,2,2)&amp;VLOOKUP(E2824,Acuan_Reference!C:L,10,0)</f>
        <v>N1501PKB71N2</v>
      </c>
      <c r="BI2824" t="s">
        <v>84</v>
      </c>
      <c r="BJ2824" t="s">
        <v>119</v>
      </c>
      <c r="BK2824" t="s">
        <v>86</v>
      </c>
      <c r="BL2824" t="s">
        <v>87</v>
      </c>
    </row>
    <row r="2825" hidden="1" spans="1:64">
      <c r="A2825" t="s">
        <v>106</v>
      </c>
      <c r="B2825" t="s">
        <v>75</v>
      </c>
      <c r="C2825" t="s">
        <v>76</v>
      </c>
      <c r="D2825" t="s">
        <v>115</v>
      </c>
      <c r="E2825" t="s">
        <v>326</v>
      </c>
      <c r="F2825" t="s">
        <v>327</v>
      </c>
      <c r="G2825" t="s">
        <v>80</v>
      </c>
      <c r="H2825" t="s">
        <v>81</v>
      </c>
      <c r="I2825" s="34">
        <v>17935</v>
      </c>
      <c r="J2825" s="35">
        <v>636</v>
      </c>
      <c r="K2825" s="35">
        <v>378</v>
      </c>
      <c r="L2825" s="35">
        <v>732</v>
      </c>
      <c r="M2825" s="35">
        <v>1109</v>
      </c>
      <c r="N2825" s="35">
        <v>888</v>
      </c>
      <c r="O2825" s="35">
        <v>234</v>
      </c>
      <c r="P2825" s="35">
        <v>965</v>
      </c>
      <c r="Q2825" s="35">
        <v>1323</v>
      </c>
      <c r="R2825" s="35">
        <v>24</v>
      </c>
      <c r="S2825" s="35">
        <v>568</v>
      </c>
      <c r="T2825" s="35">
        <v>738</v>
      </c>
      <c r="U2825" s="35">
        <v>535</v>
      </c>
      <c r="V2825" s="34">
        <v>613.66666666667</v>
      </c>
      <c r="W2825" s="34">
        <f t="shared" si="704"/>
        <v>531.666666666667</v>
      </c>
      <c r="X2825" s="35">
        <v>147</v>
      </c>
      <c r="Y2825" s="35">
        <v>0</v>
      </c>
      <c r="Z2825" s="35">
        <v>0</v>
      </c>
      <c r="AA2825" s="34">
        <v>864</v>
      </c>
      <c r="AB2825" s="34">
        <v>0</v>
      </c>
      <c r="AC2825" s="34">
        <v>0</v>
      </c>
      <c r="AD2825" s="34">
        <v>0</v>
      </c>
      <c r="AE2825" s="34">
        <f t="shared" si="705"/>
        <v>864</v>
      </c>
      <c r="AF2825" s="34">
        <f t="shared" si="706"/>
        <v>1.40793047256925</v>
      </c>
      <c r="AG2825" s="34">
        <f t="shared" si="707"/>
        <v>1.62507836990596</v>
      </c>
      <c r="AH2825" s="34">
        <v>4992</v>
      </c>
      <c r="AI2825" s="34">
        <v>0</v>
      </c>
      <c r="AJ2825" s="35">
        <v>6000</v>
      </c>
      <c r="AK2825" s="35">
        <v>673</v>
      </c>
      <c r="AL2825" s="35">
        <v>322</v>
      </c>
      <c r="AM2825" s="34">
        <v>0.9</v>
      </c>
      <c r="AN2825" s="34">
        <f t="shared" si="708"/>
        <v>478.5</v>
      </c>
      <c r="AO2825" s="35">
        <v>48</v>
      </c>
      <c r="AP2825" s="35">
        <v>48</v>
      </c>
      <c r="AQ2825" t="s">
        <v>82</v>
      </c>
      <c r="AR2825">
        <v>4</v>
      </c>
      <c r="AS2825" s="34">
        <v>0.16666666666667</v>
      </c>
      <c r="AT2825" t="s">
        <v>83</v>
      </c>
      <c r="AU2825" s="35">
        <f t="shared" si="718"/>
        <v>0</v>
      </c>
      <c r="AV2825" s="35">
        <f t="shared" si="709"/>
        <v>0</v>
      </c>
      <c r="AW2825" s="35">
        <f t="shared" si="710"/>
        <v>1.62507836990596</v>
      </c>
      <c r="AX2825" s="35">
        <f t="shared" si="711"/>
        <v>1.01943573667712</v>
      </c>
      <c r="AY2825" s="35">
        <f t="shared" si="712"/>
        <v>0</v>
      </c>
      <c r="AZ2825" s="35">
        <f t="shared" si="713"/>
        <v>0</v>
      </c>
      <c r="BA2825" s="27" t="str">
        <f t="shared" si="714"/>
        <v>3</v>
      </c>
      <c r="BB2825" s="34">
        <v>0.00024</v>
      </c>
      <c r="BC2825" s="34">
        <f t="shared" si="715"/>
        <v>0</v>
      </c>
      <c r="BD2825" s="34" t="e">
        <f t="shared" si="716"/>
        <v>#REF!</v>
      </c>
      <c r="BE2825" s="34">
        <v>0.18</v>
      </c>
      <c r="BF2825" s="34">
        <f t="shared" si="719"/>
        <v>0</v>
      </c>
      <c r="BG2825" s="34" t="e">
        <f t="shared" si="717"/>
        <v>#REF!</v>
      </c>
      <c r="BH2825" t="str">
        <f>IF(AT2825="UDARA","U","N")&amp;LEFT($C$4,2)&amp;MID($C$4,4,2)&amp;LEFT(A2825,3)&amp;MID(E2825,2,2)&amp;VLOOKUP(E2825,Acuan_Reference!C:L,10,0)</f>
        <v>N1501PLB71N2</v>
      </c>
      <c r="BI2825" t="s">
        <v>84</v>
      </c>
      <c r="BJ2825" t="s">
        <v>119</v>
      </c>
      <c r="BK2825" t="s">
        <v>86</v>
      </c>
      <c r="BL2825" t="s">
        <v>87</v>
      </c>
    </row>
    <row r="2826" hidden="1" spans="1:64">
      <c r="A2826" t="s">
        <v>107</v>
      </c>
      <c r="B2826" t="s">
        <v>75</v>
      </c>
      <c r="C2826" t="s">
        <v>76</v>
      </c>
      <c r="D2826" t="s">
        <v>115</v>
      </c>
      <c r="E2826" t="s">
        <v>326</v>
      </c>
      <c r="F2826" t="s">
        <v>327</v>
      </c>
      <c r="G2826" t="s">
        <v>80</v>
      </c>
      <c r="H2826" t="s">
        <v>81</v>
      </c>
      <c r="I2826" s="34">
        <v>17935</v>
      </c>
      <c r="J2826" s="35">
        <v>174</v>
      </c>
      <c r="K2826" s="35">
        <v>327</v>
      </c>
      <c r="L2826" s="35">
        <v>359</v>
      </c>
      <c r="M2826" s="35">
        <v>212</v>
      </c>
      <c r="N2826" s="35">
        <v>314</v>
      </c>
      <c r="O2826" s="35">
        <v>479</v>
      </c>
      <c r="P2826" s="35">
        <v>469</v>
      </c>
      <c r="Q2826" s="35">
        <v>449</v>
      </c>
      <c r="R2826" s="35">
        <v>268</v>
      </c>
      <c r="S2826" s="35">
        <v>450</v>
      </c>
      <c r="T2826" s="35">
        <v>448</v>
      </c>
      <c r="U2826" s="35">
        <v>343</v>
      </c>
      <c r="V2826" s="34">
        <v>413.66666666667</v>
      </c>
      <c r="W2826" s="34">
        <f t="shared" si="704"/>
        <v>358</v>
      </c>
      <c r="X2826" s="35">
        <v>35</v>
      </c>
      <c r="Y2826" s="35">
        <v>0</v>
      </c>
      <c r="Z2826" s="35">
        <v>0</v>
      </c>
      <c r="AA2826" s="34">
        <v>703</v>
      </c>
      <c r="AB2826" s="34">
        <v>0</v>
      </c>
      <c r="AC2826" s="34">
        <v>0</v>
      </c>
      <c r="AD2826" s="34">
        <v>0</v>
      </c>
      <c r="AE2826" s="34">
        <f t="shared" si="705"/>
        <v>703</v>
      </c>
      <c r="AF2826" s="34">
        <f t="shared" si="706"/>
        <v>1.69943593875905</v>
      </c>
      <c r="AG2826" s="34">
        <f t="shared" si="707"/>
        <v>1.96368715083799</v>
      </c>
      <c r="AH2826" s="34">
        <v>4992</v>
      </c>
      <c r="AI2826" s="34">
        <v>0</v>
      </c>
      <c r="AJ2826" s="35">
        <v>6000</v>
      </c>
      <c r="AK2826" s="35">
        <v>411</v>
      </c>
      <c r="AL2826" s="35">
        <v>283</v>
      </c>
      <c r="AM2826" s="34">
        <v>1.3</v>
      </c>
      <c r="AN2826" s="34">
        <f t="shared" si="708"/>
        <v>465.4</v>
      </c>
      <c r="AO2826" s="35">
        <v>48</v>
      </c>
      <c r="AP2826" s="35">
        <v>48</v>
      </c>
      <c r="AQ2826" t="s">
        <v>82</v>
      </c>
      <c r="AR2826">
        <v>2</v>
      </c>
      <c r="AS2826" s="34">
        <v>0.43333333333333</v>
      </c>
      <c r="AT2826" t="s">
        <v>83</v>
      </c>
      <c r="AU2826" s="35">
        <f t="shared" si="718"/>
        <v>34.0500000000001</v>
      </c>
      <c r="AV2826" s="35">
        <f t="shared" si="709"/>
        <v>48</v>
      </c>
      <c r="AW2826" s="35">
        <f t="shared" si="710"/>
        <v>2.09776536312849</v>
      </c>
      <c r="AX2826" s="35">
        <f t="shared" si="711"/>
        <v>1.3072625698324</v>
      </c>
      <c r="AY2826" s="35">
        <f t="shared" si="712"/>
        <v>48</v>
      </c>
      <c r="AZ2826" s="35">
        <f t="shared" si="713"/>
        <v>48</v>
      </c>
      <c r="BA2826" s="27" t="str">
        <f t="shared" si="714"/>
        <v>3</v>
      </c>
      <c r="BB2826" s="34">
        <v>0.00024</v>
      </c>
      <c r="BC2826" s="34">
        <f t="shared" si="715"/>
        <v>0.01152</v>
      </c>
      <c r="BD2826" s="34" t="e">
        <f t="shared" si="716"/>
        <v>#REF!</v>
      </c>
      <c r="BE2826" s="34">
        <v>0.18</v>
      </c>
      <c r="BF2826" s="34">
        <f t="shared" si="719"/>
        <v>8.64</v>
      </c>
      <c r="BG2826" s="34" t="e">
        <f t="shared" si="717"/>
        <v>#REF!</v>
      </c>
      <c r="BH2826" t="str">
        <f>IF(AT2826="UDARA","U","N")&amp;LEFT($C$4,2)&amp;MID($C$4,4,2)&amp;LEFT(A2826,3)&amp;MID(E2826,2,2)&amp;VLOOKUP(E2826,Acuan_Reference!C:L,10,0)</f>
        <v>N1501PTK71N2</v>
      </c>
      <c r="BI2826" t="s">
        <v>84</v>
      </c>
      <c r="BJ2826" t="s">
        <v>119</v>
      </c>
      <c r="BK2826" t="s">
        <v>86</v>
      </c>
      <c r="BL2826" t="s">
        <v>87</v>
      </c>
    </row>
    <row r="2827" hidden="1" spans="1:64">
      <c r="A2827" t="s">
        <v>108</v>
      </c>
      <c r="B2827" t="s">
        <v>75</v>
      </c>
      <c r="C2827" t="s">
        <v>76</v>
      </c>
      <c r="D2827" t="s">
        <v>115</v>
      </c>
      <c r="E2827" t="s">
        <v>326</v>
      </c>
      <c r="F2827" t="s">
        <v>327</v>
      </c>
      <c r="G2827" t="s">
        <v>80</v>
      </c>
      <c r="H2827" t="s">
        <v>81</v>
      </c>
      <c r="I2827" s="34">
        <v>17935</v>
      </c>
      <c r="J2827" s="35">
        <v>567</v>
      </c>
      <c r="K2827" s="35">
        <v>548</v>
      </c>
      <c r="L2827" s="35">
        <v>519</v>
      </c>
      <c r="M2827" s="35">
        <v>506</v>
      </c>
      <c r="N2827" s="35">
        <v>673</v>
      </c>
      <c r="O2827" s="35">
        <v>797</v>
      </c>
      <c r="P2827" s="35">
        <v>727</v>
      </c>
      <c r="Q2827" s="35">
        <v>526</v>
      </c>
      <c r="R2827" s="35">
        <v>464</v>
      </c>
      <c r="S2827" s="35">
        <v>323</v>
      </c>
      <c r="T2827" s="35">
        <v>590</v>
      </c>
      <c r="U2827" s="35">
        <v>430</v>
      </c>
      <c r="V2827" s="34">
        <v>447.66666666667</v>
      </c>
      <c r="W2827" s="34">
        <f t="shared" si="704"/>
        <v>451.333333333333</v>
      </c>
      <c r="X2827" s="35">
        <v>175</v>
      </c>
      <c r="Y2827" s="35">
        <v>0</v>
      </c>
      <c r="Z2827" s="35">
        <v>0</v>
      </c>
      <c r="AA2827" s="34">
        <v>569</v>
      </c>
      <c r="AB2827" s="34">
        <v>0</v>
      </c>
      <c r="AC2827" s="34">
        <v>48</v>
      </c>
      <c r="AD2827" s="34">
        <v>0</v>
      </c>
      <c r="AE2827" s="34">
        <f t="shared" si="705"/>
        <v>617</v>
      </c>
      <c r="AF2827" s="34">
        <f t="shared" si="706"/>
        <v>1.37825763216678</v>
      </c>
      <c r="AG2827" s="34">
        <f t="shared" si="707"/>
        <v>1.36706056129985</v>
      </c>
      <c r="AH2827" s="34">
        <v>4992</v>
      </c>
      <c r="AI2827" s="34">
        <v>0</v>
      </c>
      <c r="AJ2827" s="35">
        <v>6000</v>
      </c>
      <c r="AK2827" s="35">
        <v>462</v>
      </c>
      <c r="AL2827" s="35">
        <v>334</v>
      </c>
      <c r="AM2827" s="34">
        <v>0.8</v>
      </c>
      <c r="AN2827" s="34">
        <f t="shared" si="708"/>
        <v>361.066666666667</v>
      </c>
      <c r="AO2827" s="35">
        <v>48</v>
      </c>
      <c r="AP2827" s="35">
        <v>48</v>
      </c>
      <c r="AQ2827" t="s">
        <v>153</v>
      </c>
      <c r="AR2827">
        <v>4</v>
      </c>
      <c r="AS2827" s="34">
        <v>0.066666666666667</v>
      </c>
      <c r="AT2827" t="s">
        <v>83</v>
      </c>
      <c r="AU2827" s="35">
        <f t="shared" si="718"/>
        <v>58.55</v>
      </c>
      <c r="AV2827" s="35">
        <f t="shared" si="709"/>
        <v>96</v>
      </c>
      <c r="AW2827" s="35">
        <f t="shared" si="710"/>
        <v>1.57976366322009</v>
      </c>
      <c r="AX2827" s="35">
        <f t="shared" si="711"/>
        <v>0.8397341211226</v>
      </c>
      <c r="AY2827" s="35">
        <f t="shared" si="712"/>
        <v>96</v>
      </c>
      <c r="AZ2827" s="35">
        <f t="shared" si="713"/>
        <v>96</v>
      </c>
      <c r="BA2827" s="27" t="str">
        <f t="shared" si="714"/>
        <v>3</v>
      </c>
      <c r="BB2827" s="34">
        <v>0.00024</v>
      </c>
      <c r="BC2827" s="34">
        <f t="shared" si="715"/>
        <v>0.02304</v>
      </c>
      <c r="BD2827" s="34" t="e">
        <f t="shared" si="716"/>
        <v>#REF!</v>
      </c>
      <c r="BE2827" s="34">
        <v>0.18</v>
      </c>
      <c r="BF2827" s="34">
        <f t="shared" si="719"/>
        <v>17.28</v>
      </c>
      <c r="BG2827" s="34" t="e">
        <f t="shared" si="717"/>
        <v>#REF!</v>
      </c>
      <c r="BH2827" t="str">
        <f>IF(AT2827="UDARA","U","N")&amp;LEFT($C$4,2)&amp;MID($C$4,4,2)&amp;LEFT(A2827,3)&amp;MID(E2827,2,2)&amp;VLOOKUP(E2827,Acuan_Reference!C:L,10,0)</f>
        <v>N1501PWT71N2</v>
      </c>
      <c r="BI2827" t="s">
        <v>84</v>
      </c>
      <c r="BJ2827" t="s">
        <v>119</v>
      </c>
      <c r="BK2827" t="s">
        <v>86</v>
      </c>
      <c r="BL2827" t="s">
        <v>87</v>
      </c>
    </row>
    <row r="2828" hidden="1" spans="1:64">
      <c r="A2828" t="s">
        <v>109</v>
      </c>
      <c r="B2828" t="s">
        <v>75</v>
      </c>
      <c r="C2828" t="s">
        <v>76</v>
      </c>
      <c r="D2828" t="s">
        <v>115</v>
      </c>
      <c r="E2828" t="s">
        <v>326</v>
      </c>
      <c r="F2828" t="s">
        <v>327</v>
      </c>
      <c r="G2828" t="s">
        <v>80</v>
      </c>
      <c r="H2828" t="s">
        <v>81</v>
      </c>
      <c r="I2828" s="34">
        <v>17935</v>
      </c>
      <c r="J2828" s="35">
        <v>897</v>
      </c>
      <c r="K2828" s="35">
        <v>1308</v>
      </c>
      <c r="L2828" s="35">
        <v>603</v>
      </c>
      <c r="M2828" s="35">
        <v>806</v>
      </c>
      <c r="N2828" s="35">
        <v>1065</v>
      </c>
      <c r="O2828" s="35">
        <v>1329</v>
      </c>
      <c r="P2828" s="35">
        <v>2240</v>
      </c>
      <c r="Q2828" s="35">
        <v>904</v>
      </c>
      <c r="R2828" s="35">
        <v>1268</v>
      </c>
      <c r="S2828" s="35">
        <v>1285</v>
      </c>
      <c r="T2828" s="35">
        <v>959</v>
      </c>
      <c r="U2828" s="35">
        <v>957</v>
      </c>
      <c r="V2828" s="34">
        <v>1067</v>
      </c>
      <c r="W2828" s="34">
        <f t="shared" si="704"/>
        <v>922</v>
      </c>
      <c r="X2828" s="35">
        <v>1283</v>
      </c>
      <c r="Y2828" s="35">
        <v>0</v>
      </c>
      <c r="Z2828" s="35">
        <v>0</v>
      </c>
      <c r="AA2828" s="34">
        <v>271</v>
      </c>
      <c r="AB2828" s="34">
        <v>0</v>
      </c>
      <c r="AC2828" s="34">
        <v>0</v>
      </c>
      <c r="AD2828" s="34">
        <v>576</v>
      </c>
      <c r="AE2828" s="34">
        <f t="shared" si="705"/>
        <v>847</v>
      </c>
      <c r="AF2828" s="34">
        <f t="shared" si="706"/>
        <v>0.793814432989691</v>
      </c>
      <c r="AG2828" s="34">
        <f t="shared" si="707"/>
        <v>0.293926247288503</v>
      </c>
      <c r="AH2828" s="34">
        <v>4992</v>
      </c>
      <c r="AI2828" s="34">
        <v>0</v>
      </c>
      <c r="AJ2828" s="35">
        <v>6000</v>
      </c>
      <c r="AK2828" s="35">
        <v>1215</v>
      </c>
      <c r="AL2828" s="35">
        <v>850</v>
      </c>
      <c r="AM2828" s="34">
        <v>0.6</v>
      </c>
      <c r="AN2828" s="34">
        <f t="shared" si="708"/>
        <v>553.2</v>
      </c>
      <c r="AO2828" s="35">
        <v>48</v>
      </c>
      <c r="AP2828" s="35">
        <v>48</v>
      </c>
      <c r="AQ2828" t="s">
        <v>153</v>
      </c>
      <c r="AR2828">
        <v>8</v>
      </c>
      <c r="AS2828" s="34">
        <v>0.1</v>
      </c>
      <c r="AT2828" t="s">
        <v>83</v>
      </c>
      <c r="AU2828" s="35">
        <f t="shared" si="718"/>
        <v>417.15</v>
      </c>
      <c r="AV2828" s="35">
        <f t="shared" si="709"/>
        <v>432</v>
      </c>
      <c r="AW2828" s="35">
        <f t="shared" si="710"/>
        <v>1.38720173535792</v>
      </c>
      <c r="AX2828" s="35">
        <f t="shared" si="711"/>
        <v>0.46529284164859</v>
      </c>
      <c r="AY2828" s="35">
        <f t="shared" si="712"/>
        <v>432</v>
      </c>
      <c r="AZ2828" s="35">
        <f t="shared" si="713"/>
        <v>432</v>
      </c>
      <c r="BA2828" s="27" t="str">
        <f t="shared" si="714"/>
        <v>3</v>
      </c>
      <c r="BB2828" s="34">
        <v>0.00024</v>
      </c>
      <c r="BC2828" s="34">
        <f t="shared" si="715"/>
        <v>0.10368</v>
      </c>
      <c r="BD2828" s="34" t="e">
        <f t="shared" si="716"/>
        <v>#REF!</v>
      </c>
      <c r="BE2828" s="34">
        <v>0.18</v>
      </c>
      <c r="BF2828" s="34">
        <f t="shared" si="719"/>
        <v>77.76</v>
      </c>
      <c r="BG2828" s="34" t="e">
        <f t="shared" si="717"/>
        <v>#REF!</v>
      </c>
      <c r="BH2828" t="str">
        <f>IF(AT2828="UDARA","U","N")&amp;LEFT($C$4,2)&amp;MID($C$4,4,2)&amp;LEFT(A2828,3)&amp;MID(E2828,2,2)&amp;VLOOKUP(E2828,Acuan_Reference!C:L,10,0)</f>
        <v>N1501SBY71N2</v>
      </c>
      <c r="BI2828" t="s">
        <v>84</v>
      </c>
      <c r="BJ2828" t="s">
        <v>119</v>
      </c>
      <c r="BK2828" t="s">
        <v>86</v>
      </c>
      <c r="BL2828" t="s">
        <v>87</v>
      </c>
    </row>
    <row r="2829" hidden="1" spans="1:64">
      <c r="A2829" t="s">
        <v>110</v>
      </c>
      <c r="B2829" t="s">
        <v>75</v>
      </c>
      <c r="C2829" t="s">
        <v>76</v>
      </c>
      <c r="D2829" t="s">
        <v>115</v>
      </c>
      <c r="E2829" t="s">
        <v>326</v>
      </c>
      <c r="F2829" t="s">
        <v>327</v>
      </c>
      <c r="G2829" t="s">
        <v>80</v>
      </c>
      <c r="H2829" t="s">
        <v>81</v>
      </c>
      <c r="I2829" s="34">
        <v>17935</v>
      </c>
      <c r="J2829" s="35">
        <v>771</v>
      </c>
      <c r="K2829" s="35">
        <v>891</v>
      </c>
      <c r="L2829" s="35">
        <v>1101</v>
      </c>
      <c r="M2829" s="35">
        <v>815</v>
      </c>
      <c r="N2829" s="35">
        <v>1641</v>
      </c>
      <c r="O2829" s="35">
        <v>895</v>
      </c>
      <c r="P2829" s="35">
        <v>1770</v>
      </c>
      <c r="Q2829" s="35">
        <v>756</v>
      </c>
      <c r="R2829" s="35">
        <v>918</v>
      </c>
      <c r="S2829" s="35">
        <v>1065</v>
      </c>
      <c r="T2829" s="35">
        <v>617</v>
      </c>
      <c r="U2829" s="35">
        <v>893</v>
      </c>
      <c r="V2829" s="34">
        <v>858.33333333333</v>
      </c>
      <c r="W2829" s="34">
        <f t="shared" si="704"/>
        <v>713</v>
      </c>
      <c r="X2829" s="35">
        <v>226</v>
      </c>
      <c r="Y2829" s="35">
        <v>0</v>
      </c>
      <c r="Z2829" s="35">
        <v>0</v>
      </c>
      <c r="AA2829" s="34">
        <v>1053</v>
      </c>
      <c r="AB2829" s="34">
        <v>0</v>
      </c>
      <c r="AC2829" s="34">
        <v>0</v>
      </c>
      <c r="AD2829" s="34">
        <v>48</v>
      </c>
      <c r="AE2829" s="34">
        <f t="shared" si="705"/>
        <v>1101</v>
      </c>
      <c r="AF2829" s="34">
        <f t="shared" si="706"/>
        <v>1.28271844660195</v>
      </c>
      <c r="AG2829" s="34">
        <f t="shared" si="707"/>
        <v>1.47685834502104</v>
      </c>
      <c r="AH2829" s="34">
        <v>4992</v>
      </c>
      <c r="AI2829" s="34">
        <v>0</v>
      </c>
      <c r="AJ2829" s="35">
        <v>6000</v>
      </c>
      <c r="AK2829" s="35">
        <v>962</v>
      </c>
      <c r="AL2829" s="35">
        <v>629</v>
      </c>
      <c r="AM2829" s="34">
        <v>0.7</v>
      </c>
      <c r="AN2829" s="34">
        <f t="shared" si="708"/>
        <v>499.1</v>
      </c>
      <c r="AO2829" s="35">
        <v>48</v>
      </c>
      <c r="AP2829" s="35">
        <v>48</v>
      </c>
      <c r="AQ2829" t="s">
        <v>153</v>
      </c>
      <c r="AR2829">
        <v>8</v>
      </c>
      <c r="AS2829" s="34">
        <v>0.066666666666667</v>
      </c>
      <c r="AT2829" t="s">
        <v>83</v>
      </c>
      <c r="AU2829" s="35">
        <f t="shared" si="718"/>
        <v>20.3249999999999</v>
      </c>
      <c r="AV2829" s="35">
        <f t="shared" si="709"/>
        <v>48</v>
      </c>
      <c r="AW2829" s="35">
        <f t="shared" si="710"/>
        <v>1.61150070126227</v>
      </c>
      <c r="AX2829" s="35">
        <f t="shared" si="711"/>
        <v>0.729312762973352</v>
      </c>
      <c r="AY2829" s="35">
        <f t="shared" si="712"/>
        <v>48</v>
      </c>
      <c r="AZ2829" s="35">
        <f t="shared" si="713"/>
        <v>48</v>
      </c>
      <c r="BA2829" s="27" t="str">
        <f t="shared" si="714"/>
        <v>3</v>
      </c>
      <c r="BB2829" s="34">
        <v>0.00024</v>
      </c>
      <c r="BC2829" s="34">
        <f t="shared" si="715"/>
        <v>0.01152</v>
      </c>
      <c r="BD2829" s="34" t="e">
        <f t="shared" si="716"/>
        <v>#REF!</v>
      </c>
      <c r="BE2829" s="34">
        <v>0.18</v>
      </c>
      <c r="BF2829" s="34">
        <f t="shared" si="719"/>
        <v>8.64</v>
      </c>
      <c r="BG2829" s="34" t="e">
        <f t="shared" si="717"/>
        <v>#REF!</v>
      </c>
      <c r="BH2829" t="str">
        <f>IF(AT2829="UDARA","U","N")&amp;LEFT($C$4,2)&amp;MID($C$4,4,2)&amp;LEFT(A2829,3)&amp;MID(E2829,2,2)&amp;VLOOKUP(E2829,Acuan_Reference!C:L,10,0)</f>
        <v>N1501SLO71N2</v>
      </c>
      <c r="BI2829" t="s">
        <v>84</v>
      </c>
      <c r="BJ2829" t="s">
        <v>119</v>
      </c>
      <c r="BK2829" t="s">
        <v>86</v>
      </c>
      <c r="BL2829" t="s">
        <v>87</v>
      </c>
    </row>
    <row r="2830" hidden="1" spans="1:64">
      <c r="A2830" t="s">
        <v>111</v>
      </c>
      <c r="B2830" t="s">
        <v>75</v>
      </c>
      <c r="C2830" t="s">
        <v>76</v>
      </c>
      <c r="D2830" t="s">
        <v>115</v>
      </c>
      <c r="E2830" t="s">
        <v>326</v>
      </c>
      <c r="F2830" t="s">
        <v>327</v>
      </c>
      <c r="G2830" t="s">
        <v>80</v>
      </c>
      <c r="H2830" t="s">
        <v>81</v>
      </c>
      <c r="I2830" s="34">
        <v>17935</v>
      </c>
      <c r="J2830" s="35">
        <v>270</v>
      </c>
      <c r="K2830" s="35">
        <v>623</v>
      </c>
      <c r="L2830" s="35">
        <v>357</v>
      </c>
      <c r="M2830" s="35">
        <v>200</v>
      </c>
      <c r="N2830" s="35">
        <v>420</v>
      </c>
      <c r="O2830" s="35">
        <v>295</v>
      </c>
      <c r="P2830" s="35">
        <v>476</v>
      </c>
      <c r="Q2830" s="35">
        <v>346</v>
      </c>
      <c r="R2830" s="35">
        <v>435</v>
      </c>
      <c r="S2830" s="35">
        <v>533</v>
      </c>
      <c r="T2830" s="35">
        <v>479</v>
      </c>
      <c r="U2830" s="35">
        <v>534</v>
      </c>
      <c r="V2830" s="34">
        <v>515.33333333333</v>
      </c>
      <c r="W2830" s="34">
        <f t="shared" si="704"/>
        <v>454.666666666667</v>
      </c>
      <c r="X2830" s="35">
        <v>127</v>
      </c>
      <c r="Y2830" s="35">
        <v>96</v>
      </c>
      <c r="Z2830" s="35">
        <v>0</v>
      </c>
      <c r="AA2830" s="34">
        <v>871</v>
      </c>
      <c r="AB2830" s="34">
        <v>0</v>
      </c>
      <c r="AC2830" s="34">
        <v>144</v>
      </c>
      <c r="AD2830" s="34">
        <v>0</v>
      </c>
      <c r="AE2830" s="34">
        <f t="shared" si="705"/>
        <v>1015</v>
      </c>
      <c r="AF2830" s="34">
        <f t="shared" si="706"/>
        <v>1.96959896507116</v>
      </c>
      <c r="AG2830" s="34">
        <f t="shared" si="707"/>
        <v>2.23240469208211</v>
      </c>
      <c r="AH2830" s="34">
        <v>4992</v>
      </c>
      <c r="AI2830" s="34">
        <v>0</v>
      </c>
      <c r="AJ2830" s="35">
        <v>6000</v>
      </c>
      <c r="AK2830" s="35">
        <v>462</v>
      </c>
      <c r="AL2830" s="35">
        <v>351</v>
      </c>
      <c r="AM2830" s="34">
        <v>1.5</v>
      </c>
      <c r="AN2830" s="34">
        <f t="shared" si="708"/>
        <v>682</v>
      </c>
      <c r="AO2830" s="35">
        <v>48</v>
      </c>
      <c r="AP2830" s="35">
        <v>48</v>
      </c>
      <c r="AQ2830" t="s">
        <v>82</v>
      </c>
      <c r="AR2830">
        <v>2</v>
      </c>
      <c r="AS2830" s="34">
        <v>0.53333333333333</v>
      </c>
      <c r="AT2830" t="s">
        <v>83</v>
      </c>
      <c r="AU2830" s="35">
        <f t="shared" si="718"/>
        <v>13.5</v>
      </c>
      <c r="AV2830" s="35">
        <f t="shared" si="709"/>
        <v>48</v>
      </c>
      <c r="AW2830" s="35">
        <f t="shared" si="710"/>
        <v>2.33797653958944</v>
      </c>
      <c r="AX2830" s="35">
        <f t="shared" si="711"/>
        <v>1.56598240469208</v>
      </c>
      <c r="AY2830" s="35">
        <f t="shared" si="712"/>
        <v>48</v>
      </c>
      <c r="AZ2830" s="35">
        <f t="shared" si="713"/>
        <v>48</v>
      </c>
      <c r="BA2830" s="27" t="str">
        <f t="shared" si="714"/>
        <v>3</v>
      </c>
      <c r="BB2830" s="34">
        <v>0.00024</v>
      </c>
      <c r="BC2830" s="34">
        <f t="shared" si="715"/>
        <v>0.01152</v>
      </c>
      <c r="BD2830" s="34" t="e">
        <f t="shared" si="716"/>
        <v>#REF!</v>
      </c>
      <c r="BE2830" s="34">
        <v>0.18</v>
      </c>
      <c r="BF2830" s="34">
        <f t="shared" si="719"/>
        <v>8.64</v>
      </c>
      <c r="BG2830" s="34" t="e">
        <f t="shared" si="717"/>
        <v>#REF!</v>
      </c>
      <c r="BH2830" t="str">
        <f>IF(AT2830="UDARA","U","N")&amp;LEFT($C$4,2)&amp;MID($C$4,4,2)&amp;LEFT(A2830,3)&amp;MID(E2830,2,2)&amp;VLOOKUP(E2830,Acuan_Reference!C:L,10,0)</f>
        <v>N1501SMD71N2</v>
      </c>
      <c r="BI2830" t="s">
        <v>84</v>
      </c>
      <c r="BJ2830" t="s">
        <v>119</v>
      </c>
      <c r="BK2830" t="s">
        <v>86</v>
      </c>
      <c r="BL2830" t="s">
        <v>87</v>
      </c>
    </row>
    <row r="2831" hidden="1" spans="1:64">
      <c r="A2831" t="s">
        <v>112</v>
      </c>
      <c r="B2831" t="s">
        <v>75</v>
      </c>
      <c r="C2831" t="s">
        <v>76</v>
      </c>
      <c r="D2831" t="s">
        <v>115</v>
      </c>
      <c r="E2831" t="s">
        <v>326</v>
      </c>
      <c r="F2831" t="s">
        <v>327</v>
      </c>
      <c r="G2831" t="s">
        <v>80</v>
      </c>
      <c r="H2831" t="s">
        <v>81</v>
      </c>
      <c r="I2831" s="34">
        <v>17935</v>
      </c>
      <c r="J2831" s="35">
        <v>1047</v>
      </c>
      <c r="K2831" s="35">
        <v>467</v>
      </c>
      <c r="L2831" s="35">
        <v>753</v>
      </c>
      <c r="M2831" s="35">
        <v>240</v>
      </c>
      <c r="N2831" s="35">
        <v>627</v>
      </c>
      <c r="O2831" s="35">
        <v>-625</v>
      </c>
      <c r="P2831" s="35">
        <v>1016</v>
      </c>
      <c r="Q2831" s="35">
        <v>317</v>
      </c>
      <c r="R2831" s="35">
        <v>855</v>
      </c>
      <c r="S2831" s="35">
        <v>592</v>
      </c>
      <c r="T2831" s="35">
        <v>771</v>
      </c>
      <c r="U2831" s="35">
        <v>592</v>
      </c>
      <c r="V2831" s="34">
        <v>651.66666666667</v>
      </c>
      <c r="W2831" s="34">
        <f t="shared" si="704"/>
        <v>633.333333333333</v>
      </c>
      <c r="X2831" s="35">
        <v>172</v>
      </c>
      <c r="Y2831" s="35">
        <v>0</v>
      </c>
      <c r="Z2831" s="35">
        <v>0</v>
      </c>
      <c r="AA2831" s="34">
        <v>699</v>
      </c>
      <c r="AB2831" s="34">
        <v>0</v>
      </c>
      <c r="AC2831" s="34">
        <v>0</v>
      </c>
      <c r="AD2831" s="34">
        <v>144</v>
      </c>
      <c r="AE2831" s="34">
        <f t="shared" si="705"/>
        <v>843</v>
      </c>
      <c r="AF2831" s="34">
        <f t="shared" si="706"/>
        <v>1.29360613810741</v>
      </c>
      <c r="AG2831" s="34">
        <f t="shared" si="707"/>
        <v>1.10368421052632</v>
      </c>
      <c r="AH2831" s="34">
        <v>4992</v>
      </c>
      <c r="AI2831" s="34">
        <v>0</v>
      </c>
      <c r="AJ2831" s="35">
        <v>6000</v>
      </c>
      <c r="AK2831" s="35">
        <v>620</v>
      </c>
      <c r="AL2831" s="35">
        <v>537</v>
      </c>
      <c r="AM2831" s="34">
        <v>0.7</v>
      </c>
      <c r="AN2831" s="34">
        <f t="shared" si="708"/>
        <v>443.333333333333</v>
      </c>
      <c r="AO2831" s="35">
        <v>48</v>
      </c>
      <c r="AP2831" s="35">
        <v>48</v>
      </c>
      <c r="AQ2831" t="s">
        <v>153</v>
      </c>
      <c r="AR2831">
        <v>8</v>
      </c>
      <c r="AS2831" s="34">
        <v>0.066666666666667</v>
      </c>
      <c r="AT2831" t="s">
        <v>83</v>
      </c>
      <c r="AU2831" s="35">
        <f t="shared" si="718"/>
        <v>103</v>
      </c>
      <c r="AV2831" s="35">
        <f t="shared" si="709"/>
        <v>144</v>
      </c>
      <c r="AW2831" s="35">
        <f t="shared" si="710"/>
        <v>1.55842105263158</v>
      </c>
      <c r="AX2831" s="35">
        <f t="shared" si="711"/>
        <v>0.710526315789474</v>
      </c>
      <c r="AY2831" s="35">
        <f t="shared" si="712"/>
        <v>144</v>
      </c>
      <c r="AZ2831" s="35">
        <f t="shared" si="713"/>
        <v>144</v>
      </c>
      <c r="BA2831" s="27" t="str">
        <f t="shared" si="714"/>
        <v>3</v>
      </c>
      <c r="BB2831" s="34">
        <v>0.00024</v>
      </c>
      <c r="BC2831" s="34">
        <f t="shared" si="715"/>
        <v>0.03456</v>
      </c>
      <c r="BD2831" s="34" t="e">
        <f t="shared" si="716"/>
        <v>#REF!</v>
      </c>
      <c r="BE2831" s="34">
        <v>0.18</v>
      </c>
      <c r="BF2831" s="34">
        <f t="shared" si="719"/>
        <v>25.92</v>
      </c>
      <c r="BG2831" s="34" t="e">
        <f t="shared" si="717"/>
        <v>#REF!</v>
      </c>
      <c r="BH2831" t="str">
        <f>IF(AT2831="UDARA","U","N")&amp;LEFT($C$4,2)&amp;MID($C$4,4,2)&amp;LEFT(A2831,3)&amp;MID(E2831,2,2)&amp;VLOOKUP(E2831,Acuan_Reference!C:L,10,0)</f>
        <v>N1501SMG71N2</v>
      </c>
      <c r="BI2831" t="s">
        <v>84</v>
      </c>
      <c r="BJ2831" t="s">
        <v>119</v>
      </c>
      <c r="BK2831" t="s">
        <v>86</v>
      </c>
      <c r="BL2831" t="s">
        <v>87</v>
      </c>
    </row>
    <row r="2832" hidden="1" spans="1:64">
      <c r="A2832" t="s">
        <v>113</v>
      </c>
      <c r="B2832" t="s">
        <v>75</v>
      </c>
      <c r="C2832" t="s">
        <v>76</v>
      </c>
      <c r="D2832" t="s">
        <v>115</v>
      </c>
      <c r="E2832" t="s">
        <v>326</v>
      </c>
      <c r="F2832" t="s">
        <v>327</v>
      </c>
      <c r="G2832" t="s">
        <v>80</v>
      </c>
      <c r="H2832" t="s">
        <v>81</v>
      </c>
      <c r="I2832" s="34">
        <v>17935</v>
      </c>
      <c r="J2832" s="35">
        <v>1353</v>
      </c>
      <c r="K2832" s="35">
        <v>2223</v>
      </c>
      <c r="L2832" s="35">
        <v>2380</v>
      </c>
      <c r="M2832" s="35">
        <v>2090</v>
      </c>
      <c r="N2832" s="35">
        <v>2908</v>
      </c>
      <c r="O2832" s="35">
        <v>2546</v>
      </c>
      <c r="P2832" s="35">
        <v>3003</v>
      </c>
      <c r="Q2832" s="35">
        <v>2800</v>
      </c>
      <c r="R2832" s="35">
        <v>1676</v>
      </c>
      <c r="S2832" s="35">
        <v>2619</v>
      </c>
      <c r="T2832" s="35">
        <v>2164</v>
      </c>
      <c r="U2832" s="35">
        <v>2218</v>
      </c>
      <c r="V2832" s="34">
        <v>2333.6666666667</v>
      </c>
      <c r="W2832" s="34">
        <f t="shared" si="704"/>
        <v>1981.66666666667</v>
      </c>
      <c r="X2832" s="35">
        <v>831</v>
      </c>
      <c r="Y2832" s="35">
        <v>0</v>
      </c>
      <c r="Z2832" s="35">
        <v>0</v>
      </c>
      <c r="AA2832" s="34">
        <v>1664</v>
      </c>
      <c r="AB2832" s="34">
        <v>0</v>
      </c>
      <c r="AC2832" s="34">
        <v>0</v>
      </c>
      <c r="AD2832" s="34">
        <v>0</v>
      </c>
      <c r="AE2832" s="34">
        <f t="shared" si="705"/>
        <v>1664</v>
      </c>
      <c r="AF2832" s="34">
        <f t="shared" si="706"/>
        <v>0.713040994143683</v>
      </c>
      <c r="AG2832" s="34">
        <f t="shared" si="707"/>
        <v>0.839697224558452</v>
      </c>
      <c r="AH2832" s="34">
        <v>4992</v>
      </c>
      <c r="AI2832" s="34">
        <v>0</v>
      </c>
      <c r="AJ2832" s="35">
        <v>6000</v>
      </c>
      <c r="AK2832" s="35">
        <v>2492</v>
      </c>
      <c r="AL2832" s="35">
        <v>1563</v>
      </c>
      <c r="AM2832" s="34">
        <v>0.25</v>
      </c>
      <c r="AN2832" s="34">
        <f t="shared" si="708"/>
        <v>495.416666666667</v>
      </c>
      <c r="AO2832" s="35">
        <v>48</v>
      </c>
      <c r="AP2832" s="35">
        <v>48</v>
      </c>
      <c r="AQ2832" t="s">
        <v>153</v>
      </c>
      <c r="AR2832">
        <v>12</v>
      </c>
      <c r="AS2832" s="34">
        <v>0.033333333333333</v>
      </c>
      <c r="AT2832" t="s">
        <v>83</v>
      </c>
      <c r="AU2832" s="35">
        <f t="shared" si="718"/>
        <v>295.8125</v>
      </c>
      <c r="AV2832" s="35">
        <f t="shared" si="709"/>
        <v>336</v>
      </c>
      <c r="AW2832" s="35">
        <f t="shared" si="710"/>
        <v>1.00925147182506</v>
      </c>
      <c r="AX2832" s="35">
        <f t="shared" si="711"/>
        <v>0.220521446593776</v>
      </c>
      <c r="AY2832" s="35">
        <f t="shared" si="712"/>
        <v>336</v>
      </c>
      <c r="AZ2832" s="35">
        <f t="shared" si="713"/>
        <v>336</v>
      </c>
      <c r="BA2832" s="27" t="str">
        <f t="shared" si="714"/>
        <v>3</v>
      </c>
      <c r="BB2832" s="34">
        <v>0.00024</v>
      </c>
      <c r="BC2832" s="34">
        <f t="shared" si="715"/>
        <v>0.08064</v>
      </c>
      <c r="BD2832" s="34" t="e">
        <f t="shared" si="716"/>
        <v>#REF!</v>
      </c>
      <c r="BE2832" s="34">
        <v>0.18</v>
      </c>
      <c r="BF2832" s="34">
        <f t="shared" si="719"/>
        <v>60.48</v>
      </c>
      <c r="BG2832" s="34" t="e">
        <f t="shared" si="717"/>
        <v>#REF!</v>
      </c>
      <c r="BH2832" t="str">
        <f>IF(AT2832="UDARA","U","N")&amp;LEFT($C$4,2)&amp;MID($C$4,4,2)&amp;LEFT(A2832,3)&amp;MID(E2832,2,2)&amp;VLOOKUP(E2832,Acuan_Reference!C:L,10,0)</f>
        <v>N1501TGR71N2</v>
      </c>
      <c r="BI2832" t="s">
        <v>84</v>
      </c>
      <c r="BJ2832" t="s">
        <v>119</v>
      </c>
      <c r="BK2832" t="s">
        <v>86</v>
      </c>
      <c r="BL2832" t="s">
        <v>87</v>
      </c>
    </row>
    <row r="2833" hidden="1" spans="1:64">
      <c r="A2833" t="s">
        <v>114</v>
      </c>
      <c r="B2833" t="s">
        <v>75</v>
      </c>
      <c r="C2833" t="s">
        <v>76</v>
      </c>
      <c r="D2833" t="s">
        <v>115</v>
      </c>
      <c r="E2833" t="s">
        <v>326</v>
      </c>
      <c r="F2833" t="s">
        <v>327</v>
      </c>
      <c r="G2833" t="s">
        <v>80</v>
      </c>
      <c r="H2833" t="s">
        <v>81</v>
      </c>
      <c r="I2833" s="34">
        <v>17935</v>
      </c>
      <c r="J2833" s="35">
        <v>245</v>
      </c>
      <c r="K2833" s="35">
        <v>230</v>
      </c>
      <c r="L2833" s="35">
        <v>358</v>
      </c>
      <c r="M2833" s="35">
        <v>132</v>
      </c>
      <c r="N2833" s="35">
        <v>242</v>
      </c>
      <c r="O2833" s="35">
        <v>232</v>
      </c>
      <c r="P2833" s="35">
        <v>189</v>
      </c>
      <c r="Q2833" s="35">
        <v>199</v>
      </c>
      <c r="R2833" s="35">
        <v>288</v>
      </c>
      <c r="S2833" s="35">
        <v>188</v>
      </c>
      <c r="T2833" s="35">
        <v>431</v>
      </c>
      <c r="U2833" s="35">
        <v>180</v>
      </c>
      <c r="V2833" s="34">
        <v>266.33333333333</v>
      </c>
      <c r="W2833" s="34">
        <f t="shared" si="704"/>
        <v>277</v>
      </c>
      <c r="X2833" s="35">
        <v>66</v>
      </c>
      <c r="Y2833" s="35">
        <v>0</v>
      </c>
      <c r="Z2833" s="35">
        <v>0</v>
      </c>
      <c r="AA2833" s="34">
        <v>381</v>
      </c>
      <c r="AB2833" s="34">
        <v>0</v>
      </c>
      <c r="AC2833" s="34">
        <v>0</v>
      </c>
      <c r="AD2833" s="34">
        <v>0</v>
      </c>
      <c r="AE2833" s="34">
        <f t="shared" si="705"/>
        <v>381</v>
      </c>
      <c r="AF2833" s="34">
        <f t="shared" si="706"/>
        <v>1.43053817271591</v>
      </c>
      <c r="AG2833" s="34">
        <f t="shared" si="707"/>
        <v>1.37545126353791</v>
      </c>
      <c r="AH2833" s="34">
        <v>4992</v>
      </c>
      <c r="AI2833" s="34">
        <v>0</v>
      </c>
      <c r="AJ2833" s="35">
        <v>6000</v>
      </c>
      <c r="AK2833" s="35">
        <v>238</v>
      </c>
      <c r="AL2833" s="35">
        <v>220</v>
      </c>
      <c r="AM2833" s="34">
        <v>0.7</v>
      </c>
      <c r="AN2833" s="34">
        <f t="shared" si="708"/>
        <v>193.9</v>
      </c>
      <c r="AO2833" s="35">
        <v>48</v>
      </c>
      <c r="AP2833" s="35">
        <v>48</v>
      </c>
      <c r="AQ2833" t="s">
        <v>153</v>
      </c>
      <c r="AR2833">
        <v>8</v>
      </c>
      <c r="AS2833" s="34">
        <v>0.066666666666667</v>
      </c>
      <c r="AT2833" t="s">
        <v>83</v>
      </c>
      <c r="AU2833" s="35">
        <f t="shared" si="718"/>
        <v>24.675</v>
      </c>
      <c r="AV2833" s="35">
        <f t="shared" si="709"/>
        <v>48</v>
      </c>
      <c r="AW2833" s="35">
        <f t="shared" si="710"/>
        <v>1.54873646209386</v>
      </c>
      <c r="AX2833" s="35">
        <f t="shared" si="711"/>
        <v>0.754512635379061</v>
      </c>
      <c r="AY2833" s="35">
        <f t="shared" si="712"/>
        <v>48</v>
      </c>
      <c r="AZ2833" s="35">
        <f t="shared" si="713"/>
        <v>48</v>
      </c>
      <c r="BA2833" s="27" t="str">
        <f t="shared" si="714"/>
        <v>3</v>
      </c>
      <c r="BB2833" s="34">
        <v>0.00024</v>
      </c>
      <c r="BC2833" s="34">
        <f t="shared" si="715"/>
        <v>0.01152</v>
      </c>
      <c r="BD2833" s="34" t="e">
        <f t="shared" si="716"/>
        <v>#REF!</v>
      </c>
      <c r="BE2833" s="34">
        <v>0.18</v>
      </c>
      <c r="BF2833" s="34">
        <f t="shared" si="719"/>
        <v>8.64</v>
      </c>
      <c r="BG2833" s="34" t="e">
        <f t="shared" si="717"/>
        <v>#REF!</v>
      </c>
      <c r="BH2833" t="str">
        <f>IF(AT2833="UDARA","U","N")&amp;LEFT($C$4,2)&amp;MID($C$4,4,2)&amp;LEFT(A2833,3)&amp;MID(E2833,2,2)&amp;VLOOKUP(E2833,Acuan_Reference!C:L,10,0)</f>
        <v>N1501YGY71N2</v>
      </c>
      <c r="BI2833" t="s">
        <v>84</v>
      </c>
      <c r="BJ2833" t="s">
        <v>119</v>
      </c>
      <c r="BK2833" t="s">
        <v>86</v>
      </c>
      <c r="BL2833" t="s">
        <v>87</v>
      </c>
    </row>
    <row r="2834" hidden="1" spans="1:64">
      <c r="A2834" t="s">
        <v>74</v>
      </c>
      <c r="B2834" t="s">
        <v>75</v>
      </c>
      <c r="C2834" t="s">
        <v>76</v>
      </c>
      <c r="D2834" t="s">
        <v>115</v>
      </c>
      <c r="E2834" t="s">
        <v>328</v>
      </c>
      <c r="F2834" t="s">
        <v>329</v>
      </c>
      <c r="G2834" t="s">
        <v>80</v>
      </c>
      <c r="H2834" t="s">
        <v>81</v>
      </c>
      <c r="I2834" s="34">
        <v>7565</v>
      </c>
      <c r="J2834" s="35">
        <v>3850</v>
      </c>
      <c r="K2834" s="35">
        <v>6656</v>
      </c>
      <c r="L2834" s="35">
        <v>5250</v>
      </c>
      <c r="M2834" s="35">
        <v>4956</v>
      </c>
      <c r="N2834" s="35">
        <v>6643</v>
      </c>
      <c r="O2834" s="35">
        <v>7204</v>
      </c>
      <c r="P2834" s="35">
        <v>6712</v>
      </c>
      <c r="Q2834" s="35">
        <v>5927</v>
      </c>
      <c r="R2834" s="35">
        <v>7187</v>
      </c>
      <c r="S2834" s="35">
        <v>9735</v>
      </c>
      <c r="T2834" s="35">
        <v>7534</v>
      </c>
      <c r="U2834" s="35">
        <v>7195</v>
      </c>
      <c r="V2834" s="34">
        <v>8154.6666666667</v>
      </c>
      <c r="W2834" s="34">
        <f t="shared" si="704"/>
        <v>6882</v>
      </c>
      <c r="X2834" s="35">
        <v>1397</v>
      </c>
      <c r="Y2834" s="35">
        <v>0</v>
      </c>
      <c r="Z2834" s="35">
        <v>0</v>
      </c>
      <c r="AA2834" s="34">
        <v>7319</v>
      </c>
      <c r="AB2834" s="34">
        <v>0</v>
      </c>
      <c r="AC2834" s="34">
        <v>0</v>
      </c>
      <c r="AD2834" s="34">
        <v>0</v>
      </c>
      <c r="AE2834" s="34">
        <f t="shared" si="705"/>
        <v>7319</v>
      </c>
      <c r="AF2834" s="34">
        <f t="shared" si="706"/>
        <v>0.897522890778283</v>
      </c>
      <c r="AG2834" s="34">
        <f t="shared" si="707"/>
        <v>1.06349898285382</v>
      </c>
      <c r="AH2834" s="34">
        <v>0</v>
      </c>
      <c r="AI2834" s="34">
        <v>0</v>
      </c>
      <c r="AJ2834" s="35">
        <v>145632</v>
      </c>
      <c r="AK2834" s="35">
        <v>8022</v>
      </c>
      <c r="AL2834" s="35">
        <v>5917</v>
      </c>
      <c r="AM2834" s="34">
        <v>0.7</v>
      </c>
      <c r="AN2834" s="34">
        <f t="shared" si="708"/>
        <v>4817.4</v>
      </c>
      <c r="AO2834" s="35">
        <v>24</v>
      </c>
      <c r="AP2834" s="35">
        <v>24</v>
      </c>
      <c r="AQ2834" t="s">
        <v>82</v>
      </c>
      <c r="AR2834">
        <v>8</v>
      </c>
      <c r="AS2834" s="34">
        <v>0.066666666666667</v>
      </c>
      <c r="AT2834" t="s">
        <v>83</v>
      </c>
      <c r="AU2834" s="35">
        <f t="shared" si="718"/>
        <v>2561.55</v>
      </c>
      <c r="AV2834" s="35">
        <f t="shared" si="709"/>
        <v>2568</v>
      </c>
      <c r="AW2834" s="35">
        <f t="shared" si="710"/>
        <v>1.4366463237431</v>
      </c>
      <c r="AX2834" s="35">
        <f t="shared" si="711"/>
        <v>0.576867189770416</v>
      </c>
      <c r="AY2834" s="35">
        <f t="shared" si="712"/>
        <v>2568</v>
      </c>
      <c r="AZ2834" s="35">
        <f t="shared" si="713"/>
        <v>0</v>
      </c>
      <c r="BA2834" s="27" t="str">
        <f t="shared" si="714"/>
        <v>3</v>
      </c>
      <c r="BB2834" s="34">
        <v>0.00042</v>
      </c>
      <c r="BC2834" s="34">
        <f t="shared" si="715"/>
        <v>0</v>
      </c>
      <c r="BD2834" s="34" t="e">
        <f t="shared" si="716"/>
        <v>#REF!</v>
      </c>
      <c r="BE2834" s="34">
        <v>0.29</v>
      </c>
      <c r="BF2834" s="34">
        <f t="shared" si="719"/>
        <v>744.72</v>
      </c>
      <c r="BG2834" s="34" t="e">
        <f t="shared" si="717"/>
        <v>#REF!</v>
      </c>
      <c r="BH2834" t="str">
        <f>IF(AT2834="UDARA","U","N")&amp;LEFT($C$4,2)&amp;MID($C$4,4,2)&amp;LEFT(A2834,3)&amp;MID(E2834,2,2)&amp;VLOOKUP(E2834,Acuan_Reference!C:L,10,0)</f>
        <v>N1501BDG71S5</v>
      </c>
      <c r="BI2834" t="s">
        <v>84</v>
      </c>
      <c r="BJ2834" t="s">
        <v>119</v>
      </c>
      <c r="BK2834" t="s">
        <v>86</v>
      </c>
      <c r="BL2834" t="s">
        <v>87</v>
      </c>
    </row>
    <row r="2835" hidden="1" spans="1:64">
      <c r="A2835" t="s">
        <v>88</v>
      </c>
      <c r="B2835" t="s">
        <v>75</v>
      </c>
      <c r="C2835" t="s">
        <v>76</v>
      </c>
      <c r="D2835" t="s">
        <v>115</v>
      </c>
      <c r="E2835" t="s">
        <v>328</v>
      </c>
      <c r="F2835" t="s">
        <v>329</v>
      </c>
      <c r="G2835" t="s">
        <v>80</v>
      </c>
      <c r="H2835" t="s">
        <v>81</v>
      </c>
      <c r="I2835" s="34">
        <v>7565</v>
      </c>
      <c r="J2835" s="35">
        <v>1920</v>
      </c>
      <c r="K2835" s="35">
        <v>1844</v>
      </c>
      <c r="L2835" s="35">
        <v>1697</v>
      </c>
      <c r="M2835" s="35">
        <v>2969</v>
      </c>
      <c r="N2835" s="35">
        <v>1247</v>
      </c>
      <c r="O2835" s="35">
        <v>4272</v>
      </c>
      <c r="P2835" s="35">
        <v>4583</v>
      </c>
      <c r="Q2835" s="35">
        <v>4846</v>
      </c>
      <c r="R2835" s="35">
        <v>5849</v>
      </c>
      <c r="S2835" s="35">
        <v>4905</v>
      </c>
      <c r="T2835" s="35">
        <v>4129</v>
      </c>
      <c r="U2835" s="35">
        <v>5219</v>
      </c>
      <c r="V2835" s="34">
        <v>4751</v>
      </c>
      <c r="W2835" s="34">
        <f t="shared" si="704"/>
        <v>4316.33333333333</v>
      </c>
      <c r="X2835" s="35">
        <v>633</v>
      </c>
      <c r="Y2835" s="35">
        <v>0</v>
      </c>
      <c r="Z2835" s="35">
        <v>0</v>
      </c>
      <c r="AA2835" s="34">
        <v>2799</v>
      </c>
      <c r="AB2835" s="34">
        <v>0</v>
      </c>
      <c r="AC2835" s="34">
        <v>0</v>
      </c>
      <c r="AD2835" s="34">
        <v>0</v>
      </c>
      <c r="AE2835" s="34">
        <f t="shared" si="705"/>
        <v>2799</v>
      </c>
      <c r="AF2835" s="34">
        <f t="shared" si="706"/>
        <v>0.589139128604504</v>
      </c>
      <c r="AG2835" s="34">
        <f t="shared" si="707"/>
        <v>0.648467063093675</v>
      </c>
      <c r="AH2835" s="34">
        <v>0</v>
      </c>
      <c r="AI2835" s="34">
        <v>0</v>
      </c>
      <c r="AJ2835" s="35">
        <v>145632</v>
      </c>
      <c r="AK2835" s="35">
        <v>5478</v>
      </c>
      <c r="AL2835" s="35">
        <v>3601</v>
      </c>
      <c r="AM2835" s="34">
        <v>0.6</v>
      </c>
      <c r="AN2835" s="34">
        <f t="shared" si="708"/>
        <v>2589.8</v>
      </c>
      <c r="AO2835" s="35">
        <v>24</v>
      </c>
      <c r="AP2835" s="35">
        <v>24</v>
      </c>
      <c r="AQ2835" t="s">
        <v>82</v>
      </c>
      <c r="AR2835">
        <v>8</v>
      </c>
      <c r="AS2835" s="34">
        <v>0.033333333333333</v>
      </c>
      <c r="AT2835" t="s">
        <v>83</v>
      </c>
      <c r="AU2835" s="35">
        <f t="shared" si="718"/>
        <v>2543.85</v>
      </c>
      <c r="AV2835" s="35">
        <f t="shared" si="709"/>
        <v>2544</v>
      </c>
      <c r="AW2835" s="35">
        <f t="shared" si="710"/>
        <v>1.23785620511236</v>
      </c>
      <c r="AX2835" s="35">
        <f t="shared" si="711"/>
        <v>0.40358328828481</v>
      </c>
      <c r="AY2835" s="35">
        <f t="shared" si="712"/>
        <v>2544</v>
      </c>
      <c r="AZ2835" s="35">
        <f t="shared" si="713"/>
        <v>0</v>
      </c>
      <c r="BA2835" s="27" t="str">
        <f t="shared" si="714"/>
        <v>2</v>
      </c>
      <c r="BB2835" s="34">
        <v>0.00042</v>
      </c>
      <c r="BC2835" s="34">
        <f t="shared" si="715"/>
        <v>0</v>
      </c>
      <c r="BD2835" s="34" t="e">
        <f t="shared" si="716"/>
        <v>#REF!</v>
      </c>
      <c r="BE2835" s="34">
        <v>0.29</v>
      </c>
      <c r="BF2835" s="34">
        <f t="shared" si="719"/>
        <v>737.76</v>
      </c>
      <c r="BG2835" s="34" t="e">
        <f t="shared" si="717"/>
        <v>#REF!</v>
      </c>
      <c r="BH2835" t="str">
        <f>IF(AT2835="UDARA","U","N")&amp;LEFT($C$4,2)&amp;MID($C$4,4,2)&amp;LEFT(A2835,3)&amp;MID(E2835,2,2)&amp;VLOOKUP(E2835,Acuan_Reference!C:L,10,0)</f>
        <v>N1501BGR71S5</v>
      </c>
      <c r="BI2835" t="s">
        <v>84</v>
      </c>
      <c r="BJ2835" t="s">
        <v>119</v>
      </c>
      <c r="BK2835" t="s">
        <v>86</v>
      </c>
      <c r="BL2835" t="s">
        <v>87</v>
      </c>
    </row>
    <row r="2836" hidden="1" spans="1:64">
      <c r="A2836" t="s">
        <v>89</v>
      </c>
      <c r="B2836" t="s">
        <v>75</v>
      </c>
      <c r="C2836" t="s">
        <v>76</v>
      </c>
      <c r="D2836" t="s">
        <v>115</v>
      </c>
      <c r="E2836" t="s">
        <v>328</v>
      </c>
      <c r="F2836" t="s">
        <v>329</v>
      </c>
      <c r="G2836" t="s">
        <v>80</v>
      </c>
      <c r="H2836" t="s">
        <v>81</v>
      </c>
      <c r="I2836" s="34">
        <v>7565</v>
      </c>
      <c r="J2836" s="35">
        <v>8588</v>
      </c>
      <c r="K2836" s="35">
        <v>7053</v>
      </c>
      <c r="L2836" s="35">
        <v>5347</v>
      </c>
      <c r="M2836" s="35">
        <v>12062</v>
      </c>
      <c r="N2836" s="35">
        <v>7786</v>
      </c>
      <c r="O2836" s="35">
        <v>16112</v>
      </c>
      <c r="P2836" s="35">
        <v>9680</v>
      </c>
      <c r="Q2836" s="35">
        <v>6402</v>
      </c>
      <c r="R2836" s="35">
        <v>6323</v>
      </c>
      <c r="S2836" s="35">
        <v>12212</v>
      </c>
      <c r="T2836" s="35">
        <v>9527</v>
      </c>
      <c r="U2836" s="35">
        <v>14380</v>
      </c>
      <c r="V2836" s="34">
        <v>12039.666666667</v>
      </c>
      <c r="W2836" s="34">
        <f t="shared" si="704"/>
        <v>10232</v>
      </c>
      <c r="X2836" s="35">
        <v>947</v>
      </c>
      <c r="Y2836" s="35">
        <v>0</v>
      </c>
      <c r="Z2836" s="35">
        <v>0</v>
      </c>
      <c r="AA2836" s="34">
        <v>3932</v>
      </c>
      <c r="AB2836" s="34">
        <v>0</v>
      </c>
      <c r="AC2836" s="34">
        <v>7584</v>
      </c>
      <c r="AD2836" s="34">
        <v>0</v>
      </c>
      <c r="AE2836" s="34">
        <f t="shared" si="705"/>
        <v>11516</v>
      </c>
      <c r="AF2836" s="34">
        <f t="shared" si="706"/>
        <v>0.956504886624742</v>
      </c>
      <c r="AG2836" s="34">
        <f t="shared" si="707"/>
        <v>1.12548866301798</v>
      </c>
      <c r="AH2836" s="34">
        <v>0</v>
      </c>
      <c r="AI2836" s="34">
        <v>0</v>
      </c>
      <c r="AJ2836" s="35">
        <v>145632</v>
      </c>
      <c r="AK2836" s="35">
        <v>8755</v>
      </c>
      <c r="AL2836" s="35">
        <v>6789</v>
      </c>
      <c r="AM2836" s="34">
        <v>1.3</v>
      </c>
      <c r="AN2836" s="34">
        <f t="shared" si="708"/>
        <v>13301.6</v>
      </c>
      <c r="AO2836" s="35">
        <v>24</v>
      </c>
      <c r="AP2836" s="35">
        <v>24</v>
      </c>
      <c r="AQ2836" t="s">
        <v>82</v>
      </c>
      <c r="AR2836">
        <v>4</v>
      </c>
      <c r="AS2836" s="34">
        <v>0.53333333333333</v>
      </c>
      <c r="AT2836" t="s">
        <v>83</v>
      </c>
      <c r="AU2836" s="35">
        <f t="shared" si="718"/>
        <v>6430.95</v>
      </c>
      <c r="AV2836" s="35">
        <f t="shared" si="709"/>
        <v>6432</v>
      </c>
      <c r="AW2836" s="35">
        <f t="shared" si="710"/>
        <v>1.75410476935106</v>
      </c>
      <c r="AX2836" s="35">
        <f t="shared" si="711"/>
        <v>1.09059812353401</v>
      </c>
      <c r="AY2836" s="35">
        <f t="shared" si="712"/>
        <v>6432</v>
      </c>
      <c r="AZ2836" s="35">
        <f t="shared" si="713"/>
        <v>0</v>
      </c>
      <c r="BA2836" s="27" t="str">
        <f t="shared" si="714"/>
        <v>2</v>
      </c>
      <c r="BB2836" s="34">
        <v>0.00042</v>
      </c>
      <c r="BC2836" s="34">
        <f t="shared" si="715"/>
        <v>0</v>
      </c>
      <c r="BD2836" s="34" t="e">
        <f t="shared" si="716"/>
        <v>#REF!</v>
      </c>
      <c r="BE2836" s="34">
        <v>0.29</v>
      </c>
      <c r="BF2836" s="34">
        <f t="shared" si="719"/>
        <v>1865.28</v>
      </c>
      <c r="BG2836" s="34" t="e">
        <f t="shared" si="717"/>
        <v>#REF!</v>
      </c>
      <c r="BH2836" t="str">
        <f>IF(AT2836="UDARA","U","N")&amp;LEFT($C$4,2)&amp;MID($C$4,4,2)&amp;LEFT(A2836,3)&amp;MID(E2836,2,2)&amp;VLOOKUP(E2836,Acuan_Reference!C:L,10,0)</f>
        <v>N1501BJM71S5</v>
      </c>
      <c r="BI2836" t="s">
        <v>84</v>
      </c>
      <c r="BJ2836" t="s">
        <v>119</v>
      </c>
      <c r="BK2836" t="s">
        <v>86</v>
      </c>
      <c r="BL2836" t="s">
        <v>87</v>
      </c>
    </row>
    <row r="2837" hidden="1" spans="1:64">
      <c r="A2837" t="s">
        <v>90</v>
      </c>
      <c r="B2837" t="s">
        <v>75</v>
      </c>
      <c r="C2837" t="s">
        <v>76</v>
      </c>
      <c r="D2837" t="s">
        <v>115</v>
      </c>
      <c r="E2837" t="s">
        <v>328</v>
      </c>
      <c r="F2837" t="s">
        <v>329</v>
      </c>
      <c r="G2837" t="s">
        <v>80</v>
      </c>
      <c r="H2837" t="s">
        <v>81</v>
      </c>
      <c r="I2837" s="34">
        <v>7565</v>
      </c>
      <c r="J2837" s="35">
        <v>979</v>
      </c>
      <c r="K2837" s="35">
        <v>1306</v>
      </c>
      <c r="L2837" s="35">
        <v>990</v>
      </c>
      <c r="M2837" s="35">
        <v>716</v>
      </c>
      <c r="N2837" s="35">
        <v>1151</v>
      </c>
      <c r="O2837" s="35">
        <v>1200</v>
      </c>
      <c r="P2837" s="35">
        <v>1442</v>
      </c>
      <c r="Q2837" s="35">
        <v>790</v>
      </c>
      <c r="R2837" s="35">
        <v>1578</v>
      </c>
      <c r="S2837" s="35">
        <v>1222</v>
      </c>
      <c r="T2837" s="35">
        <v>2622</v>
      </c>
      <c r="U2837" s="35">
        <v>1111</v>
      </c>
      <c r="V2837" s="34">
        <v>1651.6666666667</v>
      </c>
      <c r="W2837" s="34">
        <f t="shared" si="704"/>
        <v>1681.66666666667</v>
      </c>
      <c r="X2837" s="35">
        <v>584</v>
      </c>
      <c r="Y2837" s="35">
        <v>0</v>
      </c>
      <c r="Z2837" s="35">
        <v>0</v>
      </c>
      <c r="AA2837" s="34">
        <v>1450</v>
      </c>
      <c r="AB2837" s="34">
        <v>0</v>
      </c>
      <c r="AC2837" s="34">
        <v>0</v>
      </c>
      <c r="AD2837" s="34">
        <v>0</v>
      </c>
      <c r="AE2837" s="34">
        <f t="shared" si="705"/>
        <v>1450</v>
      </c>
      <c r="AF2837" s="34">
        <f t="shared" si="706"/>
        <v>0.877901109989891</v>
      </c>
      <c r="AG2837" s="34">
        <f t="shared" si="707"/>
        <v>0.862239841427156</v>
      </c>
      <c r="AH2837" s="34">
        <v>0</v>
      </c>
      <c r="AI2837" s="34">
        <v>0</v>
      </c>
      <c r="AJ2837" s="35">
        <v>145632</v>
      </c>
      <c r="AK2837" s="35">
        <v>1262</v>
      </c>
      <c r="AL2837" s="35">
        <v>1312</v>
      </c>
      <c r="AM2837" s="34">
        <v>0.6</v>
      </c>
      <c r="AN2837" s="34">
        <f t="shared" si="708"/>
        <v>1009</v>
      </c>
      <c r="AO2837" s="35">
        <v>24</v>
      </c>
      <c r="AP2837" s="35">
        <v>24</v>
      </c>
      <c r="AQ2837" t="s">
        <v>82</v>
      </c>
      <c r="AR2837">
        <v>12</v>
      </c>
      <c r="AS2837" s="34">
        <v>0.033333333333333</v>
      </c>
      <c r="AT2837" t="s">
        <v>83</v>
      </c>
      <c r="AU2837" s="35">
        <f t="shared" si="718"/>
        <v>653.25</v>
      </c>
      <c r="AV2837" s="35">
        <f t="shared" si="709"/>
        <v>672</v>
      </c>
      <c r="AW2837" s="35">
        <f t="shared" si="710"/>
        <v>1.26184340931615</v>
      </c>
      <c r="AX2837" s="35">
        <f t="shared" si="711"/>
        <v>0.481665014866204</v>
      </c>
      <c r="AY2837" s="35">
        <f t="shared" si="712"/>
        <v>672</v>
      </c>
      <c r="AZ2837" s="35">
        <f t="shared" si="713"/>
        <v>0</v>
      </c>
      <c r="BA2837" s="27" t="str">
        <f t="shared" si="714"/>
        <v>3</v>
      </c>
      <c r="BB2837" s="34">
        <v>0.00042</v>
      </c>
      <c r="BC2837" s="34">
        <f t="shared" si="715"/>
        <v>0</v>
      </c>
      <c r="BD2837" s="34" t="e">
        <f t="shared" si="716"/>
        <v>#REF!</v>
      </c>
      <c r="BE2837" s="34">
        <v>0.29</v>
      </c>
      <c r="BF2837" s="34">
        <f t="shared" si="719"/>
        <v>194.88</v>
      </c>
      <c r="BG2837" s="34" t="e">
        <f t="shared" si="717"/>
        <v>#REF!</v>
      </c>
      <c r="BH2837" t="str">
        <f>IF(AT2837="UDARA","U","N")&amp;LEFT($C$4,2)&amp;MID($C$4,4,2)&amp;LEFT(A2837,3)&amp;MID(E2837,2,2)&amp;VLOOKUP(E2837,Acuan_Reference!C:L,10,0)</f>
        <v>N1501BKS71S5</v>
      </c>
      <c r="BI2837" t="s">
        <v>84</v>
      </c>
      <c r="BJ2837" t="s">
        <v>119</v>
      </c>
      <c r="BK2837" t="s">
        <v>86</v>
      </c>
      <c r="BL2837" t="s">
        <v>87</v>
      </c>
    </row>
    <row r="2838" hidden="1" spans="1:64">
      <c r="A2838" t="s">
        <v>91</v>
      </c>
      <c r="B2838" t="s">
        <v>75</v>
      </c>
      <c r="C2838" t="s">
        <v>76</v>
      </c>
      <c r="D2838" t="s">
        <v>115</v>
      </c>
      <c r="E2838" t="s">
        <v>328</v>
      </c>
      <c r="F2838" t="s">
        <v>329</v>
      </c>
      <c r="G2838" t="s">
        <v>80</v>
      </c>
      <c r="H2838" t="s">
        <v>81</v>
      </c>
      <c r="I2838" s="34">
        <v>7565</v>
      </c>
      <c r="J2838" s="35">
        <v>5391</v>
      </c>
      <c r="K2838" s="35">
        <v>10804</v>
      </c>
      <c r="L2838" s="35">
        <v>11043</v>
      </c>
      <c r="M2838" s="35">
        <v>4553</v>
      </c>
      <c r="N2838" s="35">
        <v>11119</v>
      </c>
      <c r="O2838" s="35">
        <v>9951</v>
      </c>
      <c r="P2838" s="35">
        <v>9980</v>
      </c>
      <c r="Q2838" s="35">
        <v>4005</v>
      </c>
      <c r="R2838" s="35">
        <v>10306</v>
      </c>
      <c r="S2838" s="35">
        <v>7351</v>
      </c>
      <c r="T2838" s="35">
        <v>11429</v>
      </c>
      <c r="U2838" s="35">
        <v>11978</v>
      </c>
      <c r="V2838" s="34">
        <v>10252.666666667</v>
      </c>
      <c r="W2838" s="34">
        <f t="shared" si="704"/>
        <v>10148</v>
      </c>
      <c r="X2838" s="35">
        <v>3444</v>
      </c>
      <c r="Y2838" s="35">
        <v>0</v>
      </c>
      <c r="Z2838" s="35">
        <v>0</v>
      </c>
      <c r="AA2838" s="34">
        <v>10275</v>
      </c>
      <c r="AB2838" s="34">
        <v>0</v>
      </c>
      <c r="AC2838" s="34">
        <v>0</v>
      </c>
      <c r="AD2838" s="34">
        <v>0</v>
      </c>
      <c r="AE2838" s="34">
        <f t="shared" si="705"/>
        <v>10275</v>
      </c>
      <c r="AF2838" s="34">
        <f t="shared" si="706"/>
        <v>1.00217829507767</v>
      </c>
      <c r="AG2838" s="34">
        <f t="shared" si="707"/>
        <v>1.01251478123768</v>
      </c>
      <c r="AH2838" s="34">
        <v>0</v>
      </c>
      <c r="AI2838" s="34">
        <v>0</v>
      </c>
      <c r="AJ2838" s="35">
        <v>145632</v>
      </c>
      <c r="AK2838" s="35">
        <v>7606</v>
      </c>
      <c r="AL2838" s="35">
        <v>7037</v>
      </c>
      <c r="AM2838" s="34">
        <v>0.9</v>
      </c>
      <c r="AN2838" s="34">
        <f t="shared" si="708"/>
        <v>9133.2</v>
      </c>
      <c r="AO2838" s="35">
        <v>24</v>
      </c>
      <c r="AP2838" s="35">
        <v>24</v>
      </c>
      <c r="AQ2838" t="s">
        <v>82</v>
      </c>
      <c r="AR2838">
        <v>4</v>
      </c>
      <c r="AS2838" s="34">
        <v>0.13333333333333</v>
      </c>
      <c r="AT2838" t="s">
        <v>83</v>
      </c>
      <c r="AU2838" s="35">
        <f t="shared" si="718"/>
        <v>4421.4</v>
      </c>
      <c r="AV2838" s="35">
        <f t="shared" si="709"/>
        <v>4440</v>
      </c>
      <c r="AW2838" s="35">
        <f t="shared" si="710"/>
        <v>1.45003941663382</v>
      </c>
      <c r="AX2838" s="35">
        <f t="shared" si="711"/>
        <v>0.756602286164762</v>
      </c>
      <c r="AY2838" s="35">
        <f t="shared" si="712"/>
        <v>4440</v>
      </c>
      <c r="AZ2838" s="35">
        <f t="shared" si="713"/>
        <v>0</v>
      </c>
      <c r="BA2838" s="27" t="str">
        <f t="shared" si="714"/>
        <v>3</v>
      </c>
      <c r="BB2838" s="34">
        <v>0.00042</v>
      </c>
      <c r="BC2838" s="34">
        <f t="shared" si="715"/>
        <v>0</v>
      </c>
      <c r="BD2838" s="34" t="e">
        <f t="shared" si="716"/>
        <v>#REF!</v>
      </c>
      <c r="BE2838" s="34">
        <v>0.29</v>
      </c>
      <c r="BF2838" s="34">
        <f t="shared" si="719"/>
        <v>1287.6</v>
      </c>
      <c r="BG2838" s="34" t="e">
        <f t="shared" si="717"/>
        <v>#REF!</v>
      </c>
      <c r="BH2838" t="str">
        <f>IF(AT2838="UDARA","U","N")&amp;LEFT($C$4,2)&amp;MID($C$4,4,2)&amp;LEFT(A2838,3)&amp;MID(E2838,2,2)&amp;VLOOKUP(E2838,Acuan_Reference!C:L,10,0)</f>
        <v>N1501BLP71S5</v>
      </c>
      <c r="BI2838" t="s">
        <v>84</v>
      </c>
      <c r="BJ2838" t="s">
        <v>119</v>
      </c>
      <c r="BK2838" t="s">
        <v>86</v>
      </c>
      <c r="BL2838" t="s">
        <v>87</v>
      </c>
    </row>
    <row r="2839" hidden="1" spans="1:64">
      <c r="A2839" t="s">
        <v>92</v>
      </c>
      <c r="B2839" t="s">
        <v>75</v>
      </c>
      <c r="C2839" t="s">
        <v>76</v>
      </c>
      <c r="D2839" t="s">
        <v>115</v>
      </c>
      <c r="E2839" t="s">
        <v>328</v>
      </c>
      <c r="F2839" t="s">
        <v>329</v>
      </c>
      <c r="G2839" t="s">
        <v>80</v>
      </c>
      <c r="H2839" t="s">
        <v>81</v>
      </c>
      <c r="I2839" s="34">
        <v>7565</v>
      </c>
      <c r="J2839" s="35">
        <v>1581</v>
      </c>
      <c r="K2839" s="35">
        <v>1838</v>
      </c>
      <c r="L2839" s="35">
        <v>1386</v>
      </c>
      <c r="M2839" s="35">
        <v>2318</v>
      </c>
      <c r="N2839" s="35">
        <v>2796</v>
      </c>
      <c r="O2839" s="35">
        <v>221</v>
      </c>
      <c r="P2839" s="35">
        <v>2888</v>
      </c>
      <c r="Q2839" s="35">
        <v>2764</v>
      </c>
      <c r="R2839" s="35">
        <v>2732</v>
      </c>
      <c r="S2839" s="35">
        <v>2675</v>
      </c>
      <c r="T2839" s="35">
        <v>1140</v>
      </c>
      <c r="U2839" s="35">
        <v>3984</v>
      </c>
      <c r="V2839" s="34">
        <v>2599.6666666667</v>
      </c>
      <c r="W2839" s="34">
        <f t="shared" si="704"/>
        <v>2236</v>
      </c>
      <c r="X2839" s="35">
        <v>337</v>
      </c>
      <c r="Y2839" s="35">
        <v>0</v>
      </c>
      <c r="Z2839" s="35">
        <v>0</v>
      </c>
      <c r="AA2839" s="34">
        <v>2860</v>
      </c>
      <c r="AB2839" s="34">
        <v>0</v>
      </c>
      <c r="AC2839" s="34">
        <v>1296</v>
      </c>
      <c r="AD2839" s="34">
        <v>0</v>
      </c>
      <c r="AE2839" s="34">
        <f t="shared" si="705"/>
        <v>4156</v>
      </c>
      <c r="AF2839" s="34">
        <f t="shared" si="706"/>
        <v>1.59866649570456</v>
      </c>
      <c r="AG2839" s="34">
        <f t="shared" si="707"/>
        <v>1.85867620751342</v>
      </c>
      <c r="AH2839" s="34">
        <v>0</v>
      </c>
      <c r="AI2839" s="34">
        <v>0</v>
      </c>
      <c r="AJ2839" s="35">
        <v>145632</v>
      </c>
      <c r="AK2839" s="35">
        <v>2869</v>
      </c>
      <c r="AL2839" s="35">
        <v>1584</v>
      </c>
      <c r="AM2839" s="34">
        <v>1.5</v>
      </c>
      <c r="AN2839" s="34">
        <f t="shared" si="708"/>
        <v>3354</v>
      </c>
      <c r="AO2839" s="35">
        <v>24</v>
      </c>
      <c r="AP2839" s="35">
        <v>24</v>
      </c>
      <c r="AQ2839" t="s">
        <v>82</v>
      </c>
      <c r="AR2839">
        <v>2</v>
      </c>
      <c r="AS2839" s="34">
        <v>0.53333333333333</v>
      </c>
      <c r="AT2839" t="s">
        <v>83</v>
      </c>
      <c r="AU2839" s="35">
        <f t="shared" si="718"/>
        <v>586.5</v>
      </c>
      <c r="AV2839" s="35">
        <f t="shared" si="709"/>
        <v>600</v>
      </c>
      <c r="AW2839" s="35">
        <f t="shared" si="710"/>
        <v>2.12701252236136</v>
      </c>
      <c r="AX2839" s="35">
        <f t="shared" si="711"/>
        <v>1.41860465116279</v>
      </c>
      <c r="AY2839" s="35">
        <f t="shared" si="712"/>
        <v>600</v>
      </c>
      <c r="AZ2839" s="35">
        <f t="shared" si="713"/>
        <v>0</v>
      </c>
      <c r="BA2839" s="27" t="str">
        <f t="shared" si="714"/>
        <v>3</v>
      </c>
      <c r="BB2839" s="34">
        <v>0.00042</v>
      </c>
      <c r="BC2839" s="34">
        <f t="shared" si="715"/>
        <v>0</v>
      </c>
      <c r="BD2839" s="34" t="e">
        <f t="shared" si="716"/>
        <v>#REF!</v>
      </c>
      <c r="BE2839" s="34">
        <v>0.29</v>
      </c>
      <c r="BF2839" s="34">
        <f t="shared" si="719"/>
        <v>174</v>
      </c>
      <c r="BG2839" s="34" t="e">
        <f t="shared" si="717"/>
        <v>#REF!</v>
      </c>
      <c r="BH2839" t="str">
        <f>IF(AT2839="UDARA","U","N")&amp;LEFT($C$4,2)&amp;MID($C$4,4,2)&amp;LEFT(A2839,3)&amp;MID(E2839,2,2)&amp;VLOOKUP(E2839,Acuan_Reference!C:L,10,0)</f>
        <v>N1501BTM71S5</v>
      </c>
      <c r="BI2839" t="s">
        <v>84</v>
      </c>
      <c r="BJ2839" t="s">
        <v>119</v>
      </c>
      <c r="BK2839" t="s">
        <v>86</v>
      </c>
      <c r="BL2839" t="s">
        <v>87</v>
      </c>
    </row>
    <row r="2840" hidden="1" spans="1:64">
      <c r="A2840" t="s">
        <v>93</v>
      </c>
      <c r="B2840" t="s">
        <v>75</v>
      </c>
      <c r="C2840" t="s">
        <v>76</v>
      </c>
      <c r="D2840" t="s">
        <v>115</v>
      </c>
      <c r="E2840" t="s">
        <v>328</v>
      </c>
      <c r="F2840" t="s">
        <v>329</v>
      </c>
      <c r="G2840" t="s">
        <v>80</v>
      </c>
      <c r="H2840" t="s">
        <v>81</v>
      </c>
      <c r="I2840" s="34">
        <v>7565</v>
      </c>
      <c r="J2840" s="35">
        <v>325</v>
      </c>
      <c r="K2840" s="35">
        <v>361</v>
      </c>
      <c r="L2840" s="35">
        <v>717</v>
      </c>
      <c r="M2840" s="35">
        <v>544</v>
      </c>
      <c r="N2840" s="35">
        <v>993</v>
      </c>
      <c r="O2840" s="35">
        <v>956</v>
      </c>
      <c r="P2840" s="35">
        <v>888</v>
      </c>
      <c r="Q2840" s="35">
        <v>950</v>
      </c>
      <c r="R2840" s="35">
        <v>846</v>
      </c>
      <c r="S2840" s="35">
        <v>1175</v>
      </c>
      <c r="T2840" s="35">
        <v>1140</v>
      </c>
      <c r="U2840" s="35">
        <v>1166</v>
      </c>
      <c r="V2840" s="34">
        <v>1160.3333333333</v>
      </c>
      <c r="W2840" s="34">
        <f t="shared" si="704"/>
        <v>1023.66666666667</v>
      </c>
      <c r="X2840" s="35">
        <v>207</v>
      </c>
      <c r="Y2840" s="35">
        <v>0</v>
      </c>
      <c r="Z2840" s="35">
        <v>0</v>
      </c>
      <c r="AA2840" s="34">
        <v>797</v>
      </c>
      <c r="AB2840" s="34">
        <v>0</v>
      </c>
      <c r="AC2840" s="34">
        <v>0</v>
      </c>
      <c r="AD2840" s="34">
        <v>0</v>
      </c>
      <c r="AE2840" s="34">
        <f t="shared" si="705"/>
        <v>797</v>
      </c>
      <c r="AF2840" s="34">
        <f t="shared" si="706"/>
        <v>0.686871588623978</v>
      </c>
      <c r="AG2840" s="34">
        <f t="shared" si="707"/>
        <v>0.778573754477369</v>
      </c>
      <c r="AH2840" s="34">
        <v>0</v>
      </c>
      <c r="AI2840" s="34">
        <v>0</v>
      </c>
      <c r="AJ2840" s="35">
        <v>145632</v>
      </c>
      <c r="AK2840" s="35">
        <v>1044</v>
      </c>
      <c r="AL2840" s="35">
        <v>765</v>
      </c>
      <c r="AM2840" s="34">
        <v>0.8</v>
      </c>
      <c r="AN2840" s="34">
        <f t="shared" si="708"/>
        <v>818.933333333333</v>
      </c>
      <c r="AO2840" s="35">
        <v>24</v>
      </c>
      <c r="AP2840" s="35">
        <v>24</v>
      </c>
      <c r="AQ2840" t="s">
        <v>82</v>
      </c>
      <c r="AR2840">
        <v>4</v>
      </c>
      <c r="AS2840" s="34">
        <v>0.066666666666667</v>
      </c>
      <c r="AT2840" t="s">
        <v>83</v>
      </c>
      <c r="AU2840" s="35">
        <f t="shared" si="718"/>
        <v>590.2</v>
      </c>
      <c r="AV2840" s="35">
        <f t="shared" si="709"/>
        <v>600</v>
      </c>
      <c r="AW2840" s="35">
        <f t="shared" si="710"/>
        <v>1.36470205144904</v>
      </c>
      <c r="AX2840" s="35">
        <f t="shared" si="711"/>
        <v>0.61738847281016</v>
      </c>
      <c r="AY2840" s="35">
        <f t="shared" si="712"/>
        <v>600</v>
      </c>
      <c r="AZ2840" s="35">
        <f t="shared" si="713"/>
        <v>0</v>
      </c>
      <c r="BA2840" s="27" t="str">
        <f t="shared" si="714"/>
        <v>2</v>
      </c>
      <c r="BB2840" s="34">
        <v>0.00042</v>
      </c>
      <c r="BC2840" s="34">
        <f t="shared" si="715"/>
        <v>0</v>
      </c>
      <c r="BD2840" s="34" t="e">
        <f t="shared" si="716"/>
        <v>#REF!</v>
      </c>
      <c r="BE2840" s="34">
        <v>0.29</v>
      </c>
      <c r="BF2840" s="34">
        <f t="shared" si="719"/>
        <v>174</v>
      </c>
      <c r="BG2840" s="34" t="e">
        <f t="shared" si="717"/>
        <v>#REF!</v>
      </c>
      <c r="BH2840" t="str">
        <f>IF(AT2840="UDARA","U","N")&amp;LEFT($C$4,2)&amp;MID($C$4,4,2)&amp;LEFT(A2840,3)&amp;MID(E2840,2,2)&amp;VLOOKUP(E2840,Acuan_Reference!C:L,10,0)</f>
        <v>N1501CRB71S5</v>
      </c>
      <c r="BI2840" t="s">
        <v>84</v>
      </c>
      <c r="BJ2840" t="s">
        <v>119</v>
      </c>
      <c r="BK2840" t="s">
        <v>86</v>
      </c>
      <c r="BL2840" t="s">
        <v>87</v>
      </c>
    </row>
    <row r="2841" hidden="1" spans="1:64">
      <c r="A2841" t="s">
        <v>94</v>
      </c>
      <c r="B2841" t="s">
        <v>75</v>
      </c>
      <c r="C2841" t="s">
        <v>76</v>
      </c>
      <c r="D2841" t="s">
        <v>115</v>
      </c>
      <c r="E2841" t="s">
        <v>328</v>
      </c>
      <c r="F2841" t="s">
        <v>329</v>
      </c>
      <c r="G2841" t="s">
        <v>80</v>
      </c>
      <c r="H2841" t="s">
        <v>81</v>
      </c>
      <c r="I2841" s="34">
        <v>7565</v>
      </c>
      <c r="J2841" s="35">
        <v>1909</v>
      </c>
      <c r="K2841" s="35">
        <v>3137</v>
      </c>
      <c r="L2841" s="35">
        <v>2569</v>
      </c>
      <c r="M2841" s="35">
        <v>2997</v>
      </c>
      <c r="N2841" s="35">
        <v>3431</v>
      </c>
      <c r="O2841" s="35">
        <v>4288</v>
      </c>
      <c r="P2841" s="35">
        <v>3510</v>
      </c>
      <c r="Q2841" s="35">
        <v>3577</v>
      </c>
      <c r="R2841" s="35">
        <v>2943</v>
      </c>
      <c r="S2841" s="35">
        <v>4620</v>
      </c>
      <c r="T2841" s="35">
        <v>3638</v>
      </c>
      <c r="U2841" s="35">
        <v>3612</v>
      </c>
      <c r="V2841" s="34">
        <v>3956.6666666667</v>
      </c>
      <c r="W2841" s="34">
        <f t="shared" si="704"/>
        <v>3320</v>
      </c>
      <c r="X2841" s="35">
        <v>1307</v>
      </c>
      <c r="Y2841" s="35">
        <v>0</v>
      </c>
      <c r="Z2841" s="35">
        <v>0</v>
      </c>
      <c r="AA2841" s="34">
        <v>3373</v>
      </c>
      <c r="AB2841" s="34">
        <v>0</v>
      </c>
      <c r="AC2841" s="34">
        <v>0</v>
      </c>
      <c r="AD2841" s="34">
        <v>0</v>
      </c>
      <c r="AE2841" s="34">
        <f t="shared" si="705"/>
        <v>3373</v>
      </c>
      <c r="AF2841" s="34">
        <f t="shared" si="706"/>
        <v>0.852485256950288</v>
      </c>
      <c r="AG2841" s="34">
        <f t="shared" si="707"/>
        <v>1.01596385542169</v>
      </c>
      <c r="AH2841" s="34">
        <v>0</v>
      </c>
      <c r="AI2841" s="34">
        <v>0</v>
      </c>
      <c r="AJ2841" s="35">
        <v>145632</v>
      </c>
      <c r="AK2841" s="35">
        <v>3912</v>
      </c>
      <c r="AL2841" s="35">
        <v>2710</v>
      </c>
      <c r="AM2841" s="34">
        <v>0.8</v>
      </c>
      <c r="AN2841" s="34">
        <f t="shared" si="708"/>
        <v>2656</v>
      </c>
      <c r="AO2841" s="35">
        <v>24</v>
      </c>
      <c r="AP2841" s="35">
        <v>24</v>
      </c>
      <c r="AQ2841" t="s">
        <v>82</v>
      </c>
      <c r="AR2841">
        <v>8</v>
      </c>
      <c r="AS2841" s="34">
        <v>0.13333333333333</v>
      </c>
      <c r="AT2841" t="s">
        <v>83</v>
      </c>
      <c r="AU2841" s="35">
        <f t="shared" si="718"/>
        <v>1494.75</v>
      </c>
      <c r="AV2841" s="35">
        <f t="shared" si="709"/>
        <v>1512</v>
      </c>
      <c r="AW2841" s="35">
        <f t="shared" si="710"/>
        <v>1.47138554216867</v>
      </c>
      <c r="AX2841" s="35">
        <f t="shared" si="711"/>
        <v>0.655120481927711</v>
      </c>
      <c r="AY2841" s="35">
        <f t="shared" si="712"/>
        <v>1512</v>
      </c>
      <c r="AZ2841" s="35">
        <f t="shared" si="713"/>
        <v>0</v>
      </c>
      <c r="BA2841" s="27" t="str">
        <f t="shared" si="714"/>
        <v>3</v>
      </c>
      <c r="BB2841" s="34">
        <v>0.00042</v>
      </c>
      <c r="BC2841" s="34">
        <f t="shared" si="715"/>
        <v>0</v>
      </c>
      <c r="BD2841" s="34" t="e">
        <f t="shared" si="716"/>
        <v>#REF!</v>
      </c>
      <c r="BE2841" s="34">
        <v>0.29</v>
      </c>
      <c r="BF2841" s="34">
        <f t="shared" si="719"/>
        <v>438.48</v>
      </c>
      <c r="BG2841" s="34" t="e">
        <f t="shared" si="717"/>
        <v>#REF!</v>
      </c>
      <c r="BH2841" t="str">
        <f>IF(AT2841="UDARA","U","N")&amp;LEFT($C$4,2)&amp;MID($C$4,4,2)&amp;LEFT(A2841,3)&amp;MID(E2841,2,2)&amp;VLOOKUP(E2841,Acuan_Reference!C:L,10,0)</f>
        <v>N1501DPS71S5</v>
      </c>
      <c r="BI2841" t="s">
        <v>84</v>
      </c>
      <c r="BJ2841" t="s">
        <v>119</v>
      </c>
      <c r="BK2841" t="s">
        <v>86</v>
      </c>
      <c r="BL2841" t="s">
        <v>87</v>
      </c>
    </row>
    <row r="2842" hidden="1" spans="1:64">
      <c r="A2842" t="s">
        <v>95</v>
      </c>
      <c r="B2842" t="s">
        <v>75</v>
      </c>
      <c r="C2842" t="s">
        <v>76</v>
      </c>
      <c r="D2842" t="s">
        <v>115</v>
      </c>
      <c r="E2842" t="s">
        <v>328</v>
      </c>
      <c r="F2842" t="s">
        <v>329</v>
      </c>
      <c r="G2842" t="s">
        <v>80</v>
      </c>
      <c r="H2842" t="s">
        <v>81</v>
      </c>
      <c r="I2842" s="34">
        <v>7565</v>
      </c>
      <c r="J2842" s="35">
        <v>1802</v>
      </c>
      <c r="K2842" s="35">
        <v>8152</v>
      </c>
      <c r="L2842" s="35">
        <v>4463</v>
      </c>
      <c r="M2842" s="35">
        <v>1445</v>
      </c>
      <c r="N2842" s="35">
        <v>2022</v>
      </c>
      <c r="O2842" s="35">
        <v>4474</v>
      </c>
      <c r="P2842" s="35">
        <v>4536</v>
      </c>
      <c r="Q2842" s="35">
        <v>3309</v>
      </c>
      <c r="R2842" s="35">
        <v>4769</v>
      </c>
      <c r="S2842" s="35">
        <v>4752</v>
      </c>
      <c r="T2842" s="35">
        <v>11081</v>
      </c>
      <c r="U2842" s="35">
        <v>6394</v>
      </c>
      <c r="V2842" s="34">
        <v>7409</v>
      </c>
      <c r="W2842" s="34">
        <f t="shared" si="704"/>
        <v>7486.33333333333</v>
      </c>
      <c r="X2842" s="35">
        <v>25</v>
      </c>
      <c r="Y2842" s="35">
        <v>0</v>
      </c>
      <c r="Z2842" s="35">
        <v>0</v>
      </c>
      <c r="AA2842" s="34">
        <v>3822</v>
      </c>
      <c r="AB2842" s="34">
        <v>0</v>
      </c>
      <c r="AC2842" s="34">
        <v>0</v>
      </c>
      <c r="AD2842" s="34">
        <v>0</v>
      </c>
      <c r="AE2842" s="34">
        <f t="shared" si="705"/>
        <v>3822</v>
      </c>
      <c r="AF2842" s="34">
        <f t="shared" si="706"/>
        <v>0.515859090295586</v>
      </c>
      <c r="AG2842" s="34">
        <f t="shared" si="707"/>
        <v>0.510530299657153</v>
      </c>
      <c r="AH2842" s="34">
        <v>0</v>
      </c>
      <c r="AI2842" s="34">
        <v>0</v>
      </c>
      <c r="AJ2842" s="35">
        <v>145632</v>
      </c>
      <c r="AK2842" s="35">
        <v>4505</v>
      </c>
      <c r="AL2842" s="35">
        <v>4984</v>
      </c>
      <c r="AM2842" s="34">
        <v>0.25</v>
      </c>
      <c r="AN2842" s="34">
        <f t="shared" si="708"/>
        <v>1871.58333333333</v>
      </c>
      <c r="AO2842" s="35">
        <v>24</v>
      </c>
      <c r="AP2842" s="35">
        <v>24</v>
      </c>
      <c r="AQ2842" t="s">
        <v>82</v>
      </c>
      <c r="AR2842">
        <v>12</v>
      </c>
      <c r="AS2842" s="34">
        <v>0.033333333333333</v>
      </c>
      <c r="AT2842" t="s">
        <v>83</v>
      </c>
      <c r="AU2842" s="35">
        <f t="shared" si="718"/>
        <v>2275.1875</v>
      </c>
      <c r="AV2842" s="35">
        <f t="shared" si="709"/>
        <v>2280</v>
      </c>
      <c r="AW2842" s="35">
        <f t="shared" si="710"/>
        <v>0.815085266485596</v>
      </c>
      <c r="AX2842" s="35">
        <f t="shared" si="711"/>
        <v>0.149338795137807</v>
      </c>
      <c r="AY2842" s="35">
        <f t="shared" si="712"/>
        <v>2280</v>
      </c>
      <c r="AZ2842" s="35">
        <f t="shared" si="713"/>
        <v>0</v>
      </c>
      <c r="BA2842" s="27" t="str">
        <f t="shared" si="714"/>
        <v>3</v>
      </c>
      <c r="BB2842" s="34">
        <v>0.00042</v>
      </c>
      <c r="BC2842" s="34">
        <f t="shared" si="715"/>
        <v>0</v>
      </c>
      <c r="BD2842" s="34" t="e">
        <f t="shared" si="716"/>
        <v>#REF!</v>
      </c>
      <c r="BE2842" s="34">
        <v>0.29</v>
      </c>
      <c r="BF2842" s="34">
        <f t="shared" si="719"/>
        <v>661.2</v>
      </c>
      <c r="BG2842" s="34" t="e">
        <f t="shared" si="717"/>
        <v>#REF!</v>
      </c>
      <c r="BH2842" t="str">
        <f>IF(AT2842="UDARA","U","N")&amp;LEFT($C$4,2)&amp;MID($C$4,4,2)&amp;LEFT(A2842,3)&amp;MID(E2842,2,2)&amp;VLOOKUP(E2842,Acuan_Reference!C:L,10,0)</f>
        <v>N1501JAK71S5</v>
      </c>
      <c r="BI2842" t="s">
        <v>84</v>
      </c>
      <c r="BJ2842" t="s">
        <v>119</v>
      </c>
      <c r="BK2842" t="s">
        <v>86</v>
      </c>
      <c r="BL2842" t="s">
        <v>87</v>
      </c>
    </row>
    <row r="2843" hidden="1" spans="1:64">
      <c r="A2843" t="s">
        <v>96</v>
      </c>
      <c r="B2843" t="s">
        <v>75</v>
      </c>
      <c r="C2843" t="s">
        <v>76</v>
      </c>
      <c r="D2843" t="s">
        <v>115</v>
      </c>
      <c r="E2843" t="s">
        <v>328</v>
      </c>
      <c r="F2843" t="s">
        <v>329</v>
      </c>
      <c r="G2843" t="s">
        <v>80</v>
      </c>
      <c r="H2843" t="s">
        <v>81</v>
      </c>
      <c r="I2843" s="34">
        <v>7565</v>
      </c>
      <c r="J2843" s="35">
        <v>4851</v>
      </c>
      <c r="K2843" s="35">
        <v>7575</v>
      </c>
      <c r="L2843" s="35">
        <v>2638</v>
      </c>
      <c r="M2843" s="35">
        <v>4812</v>
      </c>
      <c r="N2843" s="35">
        <v>7683</v>
      </c>
      <c r="O2843" s="35">
        <v>3351</v>
      </c>
      <c r="P2843" s="35">
        <v>6951</v>
      </c>
      <c r="Q2843" s="35">
        <v>5760</v>
      </c>
      <c r="R2843" s="35">
        <v>5903</v>
      </c>
      <c r="S2843" s="35">
        <v>7947</v>
      </c>
      <c r="T2843" s="35">
        <v>5931</v>
      </c>
      <c r="U2843" s="35">
        <v>12593</v>
      </c>
      <c r="V2843" s="34">
        <v>8823.6666666667</v>
      </c>
      <c r="W2843" s="34">
        <f t="shared" si="704"/>
        <v>7770</v>
      </c>
      <c r="X2843" s="35">
        <v>2230</v>
      </c>
      <c r="Y2843" s="35">
        <v>0</v>
      </c>
      <c r="Z2843" s="35">
        <v>0</v>
      </c>
      <c r="AA2843" s="34">
        <v>8721</v>
      </c>
      <c r="AB2843" s="34">
        <v>0</v>
      </c>
      <c r="AC2843" s="34">
        <v>0</v>
      </c>
      <c r="AD2843" s="34">
        <v>0</v>
      </c>
      <c r="AE2843" s="34">
        <f t="shared" si="705"/>
        <v>8721</v>
      </c>
      <c r="AF2843" s="34">
        <f t="shared" si="706"/>
        <v>0.988364625439156</v>
      </c>
      <c r="AG2843" s="34">
        <f t="shared" si="707"/>
        <v>1.12239382239382</v>
      </c>
      <c r="AH2843" s="34">
        <v>0</v>
      </c>
      <c r="AI2843" s="34">
        <v>0</v>
      </c>
      <c r="AJ2843" s="35">
        <v>145632</v>
      </c>
      <c r="AK2843" s="35">
        <v>6886</v>
      </c>
      <c r="AL2843" s="35">
        <v>4786</v>
      </c>
      <c r="AM2843" s="34">
        <v>1.2</v>
      </c>
      <c r="AN2843" s="34">
        <f t="shared" si="708"/>
        <v>9324</v>
      </c>
      <c r="AO2843" s="35">
        <v>24</v>
      </c>
      <c r="AP2843" s="35">
        <v>24</v>
      </c>
      <c r="AQ2843" t="s">
        <v>82</v>
      </c>
      <c r="AR2843">
        <v>2</v>
      </c>
      <c r="AS2843" s="34">
        <v>0.2</v>
      </c>
      <c r="AT2843" t="s">
        <v>83</v>
      </c>
      <c r="AU2843" s="35">
        <f t="shared" si="718"/>
        <v>4041.75</v>
      </c>
      <c r="AV2843" s="35">
        <f t="shared" si="709"/>
        <v>4056</v>
      </c>
      <c r="AW2843" s="35">
        <f t="shared" si="710"/>
        <v>1.64440154440154</v>
      </c>
      <c r="AX2843" s="35">
        <f t="shared" si="711"/>
        <v>1.02844272844273</v>
      </c>
      <c r="AY2843" s="35">
        <f t="shared" si="712"/>
        <v>4056</v>
      </c>
      <c r="AZ2843" s="35">
        <f t="shared" si="713"/>
        <v>0</v>
      </c>
      <c r="BA2843" s="27" t="str">
        <f t="shared" si="714"/>
        <v>2</v>
      </c>
      <c r="BB2843" s="34">
        <v>0.00042</v>
      </c>
      <c r="BC2843" s="34">
        <f t="shared" si="715"/>
        <v>0</v>
      </c>
      <c r="BD2843" s="34" t="e">
        <f t="shared" si="716"/>
        <v>#REF!</v>
      </c>
      <c r="BE2843" s="34">
        <v>0.29</v>
      </c>
      <c r="BF2843" s="34">
        <f t="shared" si="719"/>
        <v>1176.24</v>
      </c>
      <c r="BG2843" s="34" t="e">
        <f t="shared" si="717"/>
        <v>#REF!</v>
      </c>
      <c r="BH2843" t="str">
        <f>IF(AT2843="UDARA","U","N")&amp;LEFT($C$4,2)&amp;MID($C$4,4,2)&amp;LEFT(A2843,3)&amp;MID(E2843,2,2)&amp;VLOOKUP(E2843,Acuan_Reference!C:L,10,0)</f>
        <v>N1501JBI71S5</v>
      </c>
      <c r="BI2843" t="s">
        <v>84</v>
      </c>
      <c r="BJ2843" t="s">
        <v>119</v>
      </c>
      <c r="BK2843" t="s">
        <v>86</v>
      </c>
      <c r="BL2843" t="s">
        <v>87</v>
      </c>
    </row>
    <row r="2844" hidden="1" spans="1:64">
      <c r="A2844" t="s">
        <v>97</v>
      </c>
      <c r="B2844" t="s">
        <v>75</v>
      </c>
      <c r="C2844" t="s">
        <v>76</v>
      </c>
      <c r="D2844" t="s">
        <v>115</v>
      </c>
      <c r="E2844" t="s">
        <v>328</v>
      </c>
      <c r="F2844" t="s">
        <v>329</v>
      </c>
      <c r="G2844" t="s">
        <v>80</v>
      </c>
      <c r="H2844" t="s">
        <v>81</v>
      </c>
      <c r="I2844" s="34">
        <v>7565</v>
      </c>
      <c r="J2844" s="35">
        <v>1577</v>
      </c>
      <c r="K2844" s="35">
        <v>1618</v>
      </c>
      <c r="L2844" s="35">
        <v>2172</v>
      </c>
      <c r="M2844" s="35">
        <v>1027</v>
      </c>
      <c r="N2844" s="35">
        <v>1603</v>
      </c>
      <c r="O2844" s="35">
        <v>1132</v>
      </c>
      <c r="P2844" s="35">
        <v>1951</v>
      </c>
      <c r="Q2844" s="35">
        <v>2029</v>
      </c>
      <c r="R2844" s="35">
        <v>2560</v>
      </c>
      <c r="S2844" s="35">
        <v>2907</v>
      </c>
      <c r="T2844" s="35">
        <v>3578</v>
      </c>
      <c r="U2844" s="35">
        <v>2692</v>
      </c>
      <c r="V2844" s="34">
        <v>3059</v>
      </c>
      <c r="W2844" s="34">
        <f t="shared" si="704"/>
        <v>2819.66666666667</v>
      </c>
      <c r="X2844" s="35">
        <v>252</v>
      </c>
      <c r="Y2844" s="35">
        <v>0</v>
      </c>
      <c r="Z2844" s="35">
        <v>0</v>
      </c>
      <c r="AA2844" s="34">
        <v>2575</v>
      </c>
      <c r="AB2844" s="34">
        <v>0</v>
      </c>
      <c r="AC2844" s="34">
        <v>0</v>
      </c>
      <c r="AD2844" s="34">
        <v>0</v>
      </c>
      <c r="AE2844" s="34">
        <f t="shared" si="705"/>
        <v>2575</v>
      </c>
      <c r="AF2844" s="34">
        <f t="shared" si="706"/>
        <v>0.84177835894083</v>
      </c>
      <c r="AG2844" s="34">
        <f t="shared" si="707"/>
        <v>0.913228514008748</v>
      </c>
      <c r="AH2844" s="34">
        <v>0</v>
      </c>
      <c r="AI2844" s="34">
        <v>0</v>
      </c>
      <c r="AJ2844" s="35">
        <v>145632</v>
      </c>
      <c r="AK2844" s="35">
        <v>2633</v>
      </c>
      <c r="AL2844" s="35">
        <v>2189</v>
      </c>
      <c r="AM2844" s="34">
        <v>0.5</v>
      </c>
      <c r="AN2844" s="34">
        <f t="shared" si="708"/>
        <v>1409.83333333333</v>
      </c>
      <c r="AO2844" s="35">
        <v>24</v>
      </c>
      <c r="AP2844" s="35">
        <v>24</v>
      </c>
      <c r="AQ2844" t="s">
        <v>82</v>
      </c>
      <c r="AR2844">
        <v>20</v>
      </c>
      <c r="AS2844" s="34">
        <v>0.033333333333333</v>
      </c>
      <c r="AT2844" t="s">
        <v>83</v>
      </c>
      <c r="AU2844" s="35">
        <f t="shared" si="718"/>
        <v>767.875</v>
      </c>
      <c r="AV2844" s="35">
        <f t="shared" si="709"/>
        <v>768</v>
      </c>
      <c r="AW2844" s="35">
        <f t="shared" si="710"/>
        <v>1.18560113488592</v>
      </c>
      <c r="AX2844" s="35">
        <f t="shared" si="711"/>
        <v>0.409268235015959</v>
      </c>
      <c r="AY2844" s="35">
        <f t="shared" si="712"/>
        <v>768</v>
      </c>
      <c r="AZ2844" s="35">
        <f t="shared" si="713"/>
        <v>0</v>
      </c>
      <c r="BA2844" s="27" t="str">
        <f t="shared" si="714"/>
        <v>3</v>
      </c>
      <c r="BB2844" s="34">
        <v>0.00042</v>
      </c>
      <c r="BC2844" s="34">
        <f t="shared" si="715"/>
        <v>0</v>
      </c>
      <c r="BD2844" s="34" t="e">
        <f t="shared" si="716"/>
        <v>#REF!</v>
      </c>
      <c r="BE2844" s="34">
        <v>0.29</v>
      </c>
      <c r="BF2844" s="34">
        <f t="shared" si="719"/>
        <v>222.72</v>
      </c>
      <c r="BG2844" s="34" t="e">
        <f t="shared" si="717"/>
        <v>#REF!</v>
      </c>
      <c r="BH2844" t="str">
        <f>IF(AT2844="UDARA","U","N")&amp;LEFT($C$4,2)&amp;MID($C$4,4,2)&amp;LEFT(A2844,3)&amp;MID(E2844,2,2)&amp;VLOOKUP(E2844,Acuan_Reference!C:L,10,0)</f>
        <v>N1501JKT71S5</v>
      </c>
      <c r="BI2844" t="s">
        <v>84</v>
      </c>
      <c r="BJ2844" t="s">
        <v>119</v>
      </c>
      <c r="BK2844" t="s">
        <v>86</v>
      </c>
      <c r="BL2844" t="s">
        <v>87</v>
      </c>
    </row>
    <row r="2845" hidden="1" spans="1:64">
      <c r="A2845" t="s">
        <v>98</v>
      </c>
      <c r="B2845" t="s">
        <v>75</v>
      </c>
      <c r="C2845" t="s">
        <v>76</v>
      </c>
      <c r="D2845" t="s">
        <v>115</v>
      </c>
      <c r="E2845" t="s">
        <v>328</v>
      </c>
      <c r="F2845" t="s">
        <v>329</v>
      </c>
      <c r="G2845" t="s">
        <v>80</v>
      </c>
      <c r="H2845" t="s">
        <v>81</v>
      </c>
      <c r="I2845" s="34">
        <v>7565</v>
      </c>
      <c r="J2845" s="35">
        <v>649</v>
      </c>
      <c r="K2845" s="35">
        <v>819</v>
      </c>
      <c r="L2845" s="35">
        <v>992</v>
      </c>
      <c r="M2845" s="35">
        <v>1849</v>
      </c>
      <c r="N2845" s="35">
        <v>1017</v>
      </c>
      <c r="O2845" s="35">
        <v>2710</v>
      </c>
      <c r="P2845" s="35">
        <v>1292</v>
      </c>
      <c r="Q2845" s="35">
        <v>3918</v>
      </c>
      <c r="R2845" s="35">
        <v>2990</v>
      </c>
      <c r="S2845" s="35">
        <v>3600</v>
      </c>
      <c r="T2845" s="35">
        <v>7070</v>
      </c>
      <c r="U2845" s="35">
        <v>4094</v>
      </c>
      <c r="V2845" s="34">
        <v>4921.3333333333</v>
      </c>
      <c r="W2845" s="34">
        <f t="shared" si="704"/>
        <v>4823</v>
      </c>
      <c r="X2845" s="35">
        <v>1368</v>
      </c>
      <c r="Y2845" s="35">
        <v>0</v>
      </c>
      <c r="Z2845" s="35">
        <v>0</v>
      </c>
      <c r="AA2845" s="34">
        <v>5951</v>
      </c>
      <c r="AB2845" s="34">
        <v>0</v>
      </c>
      <c r="AC2845" s="34">
        <v>0</v>
      </c>
      <c r="AD2845" s="34">
        <v>0</v>
      </c>
      <c r="AE2845" s="34">
        <f t="shared" si="705"/>
        <v>5951</v>
      </c>
      <c r="AF2845" s="34">
        <f t="shared" si="706"/>
        <v>1.20922514223788</v>
      </c>
      <c r="AG2845" s="34">
        <f t="shared" si="707"/>
        <v>1.23387932821895</v>
      </c>
      <c r="AH2845" s="34">
        <v>0</v>
      </c>
      <c r="AI2845" s="34">
        <v>0</v>
      </c>
      <c r="AJ2845" s="35">
        <v>145632</v>
      </c>
      <c r="AK2845" s="35">
        <v>3690</v>
      </c>
      <c r="AL2845" s="35">
        <v>3305</v>
      </c>
      <c r="AM2845" s="34">
        <v>0.9</v>
      </c>
      <c r="AN2845" s="34">
        <f t="shared" si="708"/>
        <v>4340.7</v>
      </c>
      <c r="AO2845" s="35">
        <v>24</v>
      </c>
      <c r="AP2845" s="35">
        <v>24</v>
      </c>
      <c r="AQ2845" t="s">
        <v>82</v>
      </c>
      <c r="AR2845">
        <v>4</v>
      </c>
      <c r="AS2845" s="34">
        <v>0.1</v>
      </c>
      <c r="AT2845" t="s">
        <v>83</v>
      </c>
      <c r="AU2845" s="35">
        <f t="shared" si="718"/>
        <v>1271.025</v>
      </c>
      <c r="AV2845" s="35">
        <f t="shared" si="709"/>
        <v>1272</v>
      </c>
      <c r="AW2845" s="35">
        <f t="shared" si="710"/>
        <v>1.49761559195521</v>
      </c>
      <c r="AX2845" s="35">
        <f t="shared" si="711"/>
        <v>0.812357453866888</v>
      </c>
      <c r="AY2845" s="35">
        <f t="shared" si="712"/>
        <v>1272</v>
      </c>
      <c r="AZ2845" s="35">
        <f t="shared" si="713"/>
        <v>0</v>
      </c>
      <c r="BA2845" s="27" t="str">
        <f t="shared" si="714"/>
        <v>3</v>
      </c>
      <c r="BB2845" s="34">
        <v>0.00042</v>
      </c>
      <c r="BC2845" s="34">
        <f t="shared" si="715"/>
        <v>0</v>
      </c>
      <c r="BD2845" s="34" t="e">
        <f t="shared" si="716"/>
        <v>#REF!</v>
      </c>
      <c r="BE2845" s="34">
        <v>0.29</v>
      </c>
      <c r="BF2845" s="34">
        <f t="shared" si="719"/>
        <v>368.88</v>
      </c>
      <c r="BG2845" s="34" t="e">
        <f t="shared" si="717"/>
        <v>#REF!</v>
      </c>
      <c r="BH2845" t="str">
        <f>IF(AT2845="UDARA","U","N")&amp;LEFT($C$4,2)&amp;MID($C$4,4,2)&amp;LEFT(A2845,3)&amp;MID(E2845,2,2)&amp;VLOOKUP(E2845,Acuan_Reference!C:L,10,0)</f>
        <v>N1501JMR71S5</v>
      </c>
      <c r="BI2845" t="s">
        <v>84</v>
      </c>
      <c r="BJ2845" t="s">
        <v>119</v>
      </c>
      <c r="BK2845" t="s">
        <v>86</v>
      </c>
      <c r="BL2845" t="s">
        <v>87</v>
      </c>
    </row>
    <row r="2846" hidden="1" spans="1:64">
      <c r="A2846" t="s">
        <v>99</v>
      </c>
      <c r="B2846" t="s">
        <v>75</v>
      </c>
      <c r="C2846" t="s">
        <v>76</v>
      </c>
      <c r="D2846" t="s">
        <v>115</v>
      </c>
      <c r="E2846" t="s">
        <v>328</v>
      </c>
      <c r="F2846" t="s">
        <v>329</v>
      </c>
      <c r="G2846" t="s">
        <v>80</v>
      </c>
      <c r="H2846" t="s">
        <v>81</v>
      </c>
      <c r="I2846" s="34">
        <v>7565</v>
      </c>
      <c r="J2846" s="35">
        <v>8583</v>
      </c>
      <c r="K2846" s="35">
        <v>9682</v>
      </c>
      <c r="L2846" s="35">
        <v>8188</v>
      </c>
      <c r="M2846" s="35">
        <v>5167</v>
      </c>
      <c r="N2846" s="35">
        <v>6629</v>
      </c>
      <c r="O2846" s="35">
        <v>5301</v>
      </c>
      <c r="P2846" s="35">
        <v>9081</v>
      </c>
      <c r="Q2846" s="35">
        <v>6593</v>
      </c>
      <c r="R2846" s="35">
        <v>4361</v>
      </c>
      <c r="S2846" s="35">
        <v>8497</v>
      </c>
      <c r="T2846" s="35">
        <v>7090</v>
      </c>
      <c r="U2846" s="35">
        <v>7049</v>
      </c>
      <c r="V2846" s="34">
        <v>7545.3333333333</v>
      </c>
      <c r="W2846" s="34">
        <f t="shared" si="704"/>
        <v>6321.66666666667</v>
      </c>
      <c r="X2846" s="35">
        <v>3103</v>
      </c>
      <c r="Y2846" s="35">
        <v>0</v>
      </c>
      <c r="Z2846" s="35">
        <v>0</v>
      </c>
      <c r="AA2846" s="34">
        <v>10145</v>
      </c>
      <c r="AB2846" s="34">
        <v>0</v>
      </c>
      <c r="AC2846" s="34">
        <v>0</v>
      </c>
      <c r="AD2846" s="34">
        <v>0</v>
      </c>
      <c r="AE2846" s="34">
        <f t="shared" si="705"/>
        <v>10145</v>
      </c>
      <c r="AF2846" s="34">
        <f t="shared" si="706"/>
        <v>1.34453967132003</v>
      </c>
      <c r="AG2846" s="34">
        <f t="shared" si="707"/>
        <v>1.60479831268125</v>
      </c>
      <c r="AH2846" s="34">
        <v>0</v>
      </c>
      <c r="AI2846" s="34">
        <v>0</v>
      </c>
      <c r="AJ2846" s="35">
        <v>145632</v>
      </c>
      <c r="AK2846" s="35">
        <v>6830</v>
      </c>
      <c r="AL2846" s="35">
        <v>4826</v>
      </c>
      <c r="AM2846" s="34">
        <v>1.1</v>
      </c>
      <c r="AN2846" s="34">
        <f t="shared" si="708"/>
        <v>6953.83333333333</v>
      </c>
      <c r="AO2846" s="35">
        <v>24</v>
      </c>
      <c r="AP2846" s="35">
        <v>24</v>
      </c>
      <c r="AQ2846" t="s">
        <v>82</v>
      </c>
      <c r="AR2846">
        <v>4</v>
      </c>
      <c r="AS2846" s="34">
        <v>0.33333333333333</v>
      </c>
      <c r="AT2846" t="s">
        <v>83</v>
      </c>
      <c r="AU2846" s="35">
        <f t="shared" si="718"/>
        <v>1226.125</v>
      </c>
      <c r="AV2846" s="35">
        <f t="shared" si="709"/>
        <v>1248</v>
      </c>
      <c r="AW2846" s="35">
        <f t="shared" si="710"/>
        <v>1.80221460585289</v>
      </c>
      <c r="AX2846" s="35">
        <f t="shared" si="711"/>
        <v>1.0388083311363</v>
      </c>
      <c r="AY2846" s="35">
        <f t="shared" si="712"/>
        <v>1248</v>
      </c>
      <c r="AZ2846" s="35">
        <f t="shared" si="713"/>
        <v>0</v>
      </c>
      <c r="BA2846" s="27" t="str">
        <f t="shared" si="714"/>
        <v>3</v>
      </c>
      <c r="BB2846" s="34">
        <v>0.00042</v>
      </c>
      <c r="BC2846" s="34">
        <f t="shared" si="715"/>
        <v>0</v>
      </c>
      <c r="BD2846" s="34" t="e">
        <f t="shared" si="716"/>
        <v>#REF!</v>
      </c>
      <c r="BE2846" s="34">
        <v>0.29</v>
      </c>
      <c r="BF2846" s="34">
        <f t="shared" si="719"/>
        <v>361.92</v>
      </c>
      <c r="BG2846" s="34" t="e">
        <f t="shared" si="717"/>
        <v>#REF!</v>
      </c>
      <c r="BH2846" t="str">
        <f>IF(AT2846="UDARA","U","N")&amp;LEFT($C$4,2)&amp;MID($C$4,4,2)&amp;LEFT(A2846,3)&amp;MID(E2846,2,2)&amp;VLOOKUP(E2846,Acuan_Reference!C:L,10,0)</f>
        <v>N1501MDN71S5</v>
      </c>
      <c r="BI2846" t="s">
        <v>84</v>
      </c>
      <c r="BJ2846" t="s">
        <v>119</v>
      </c>
      <c r="BK2846" t="s">
        <v>86</v>
      </c>
      <c r="BL2846" t="s">
        <v>87</v>
      </c>
    </row>
    <row r="2847" hidden="1" spans="1:64">
      <c r="A2847" t="s">
        <v>100</v>
      </c>
      <c r="B2847" t="s">
        <v>75</v>
      </c>
      <c r="C2847" t="s">
        <v>76</v>
      </c>
      <c r="D2847" t="s">
        <v>115</v>
      </c>
      <c r="E2847" t="s">
        <v>328</v>
      </c>
      <c r="F2847" t="s">
        <v>329</v>
      </c>
      <c r="G2847" t="s">
        <v>80</v>
      </c>
      <c r="H2847" t="s">
        <v>81</v>
      </c>
      <c r="I2847" s="34">
        <v>7565</v>
      </c>
      <c r="J2847" s="35">
        <v>1063</v>
      </c>
      <c r="K2847" s="35">
        <v>1073</v>
      </c>
      <c r="L2847" s="35">
        <v>568</v>
      </c>
      <c r="M2847" s="35">
        <v>1313</v>
      </c>
      <c r="N2847" s="35">
        <v>1351</v>
      </c>
      <c r="O2847" s="35">
        <v>1613</v>
      </c>
      <c r="P2847" s="35">
        <v>1682</v>
      </c>
      <c r="Q2847" s="35">
        <v>732</v>
      </c>
      <c r="R2847" s="35">
        <v>844</v>
      </c>
      <c r="S2847" s="35">
        <v>2293</v>
      </c>
      <c r="T2847" s="35">
        <v>1949</v>
      </c>
      <c r="U2847" s="35">
        <v>1876</v>
      </c>
      <c r="V2847" s="34">
        <v>2039.3333333333</v>
      </c>
      <c r="W2847" s="34">
        <f t="shared" si="704"/>
        <v>1685.33333333333</v>
      </c>
      <c r="X2847" s="35">
        <v>1643</v>
      </c>
      <c r="Y2847" s="35">
        <v>0</v>
      </c>
      <c r="Z2847" s="35">
        <v>0</v>
      </c>
      <c r="AA2847" s="34">
        <v>972</v>
      </c>
      <c r="AB2847" s="34">
        <v>0</v>
      </c>
      <c r="AC2847" s="34">
        <v>1008</v>
      </c>
      <c r="AD2847" s="34">
        <v>0</v>
      </c>
      <c r="AE2847" s="34">
        <f t="shared" si="705"/>
        <v>1980</v>
      </c>
      <c r="AF2847" s="34">
        <f t="shared" si="706"/>
        <v>0.970905524681284</v>
      </c>
      <c r="AG2847" s="34">
        <f t="shared" si="707"/>
        <v>1.1748417721519</v>
      </c>
      <c r="AH2847" s="34">
        <v>0</v>
      </c>
      <c r="AI2847" s="34">
        <v>0</v>
      </c>
      <c r="AJ2847" s="35">
        <v>145632</v>
      </c>
      <c r="AK2847" s="35">
        <v>1359</v>
      </c>
      <c r="AL2847" s="35">
        <v>1231</v>
      </c>
      <c r="AM2847" s="34">
        <v>1.5</v>
      </c>
      <c r="AN2847" s="34">
        <f t="shared" si="708"/>
        <v>2528</v>
      </c>
      <c r="AO2847" s="35">
        <v>24</v>
      </c>
      <c r="AP2847" s="35">
        <v>24</v>
      </c>
      <c r="AQ2847" t="s">
        <v>82</v>
      </c>
      <c r="AR2847">
        <v>2</v>
      </c>
      <c r="AS2847" s="34">
        <v>0.76666666666667</v>
      </c>
      <c r="AT2847" t="s">
        <v>83</v>
      </c>
      <c r="AU2847" s="35">
        <f t="shared" si="718"/>
        <v>1334.25</v>
      </c>
      <c r="AV2847" s="35">
        <f t="shared" si="709"/>
        <v>1344</v>
      </c>
      <c r="AW2847" s="35">
        <f t="shared" si="710"/>
        <v>1.97231012658228</v>
      </c>
      <c r="AX2847" s="35">
        <f t="shared" si="711"/>
        <v>1.24189082278481</v>
      </c>
      <c r="AY2847" s="35">
        <f t="shared" si="712"/>
        <v>1344</v>
      </c>
      <c r="AZ2847" s="35">
        <f t="shared" si="713"/>
        <v>0</v>
      </c>
      <c r="BA2847" s="27" t="str">
        <f t="shared" si="714"/>
        <v>2</v>
      </c>
      <c r="BB2847" s="34">
        <v>0.00042</v>
      </c>
      <c r="BC2847" s="34">
        <f t="shared" si="715"/>
        <v>0</v>
      </c>
      <c r="BD2847" s="34" t="e">
        <f t="shared" si="716"/>
        <v>#REF!</v>
      </c>
      <c r="BE2847" s="34">
        <v>0.29</v>
      </c>
      <c r="BF2847" s="34">
        <f t="shared" si="719"/>
        <v>389.76</v>
      </c>
      <c r="BG2847" s="34" t="e">
        <f t="shared" si="717"/>
        <v>#REF!</v>
      </c>
      <c r="BH2847" t="str">
        <f>IF(AT2847="UDARA","U","N")&amp;LEFT($C$4,2)&amp;MID($C$4,4,2)&amp;LEFT(A2847,3)&amp;MID(E2847,2,2)&amp;VLOOKUP(E2847,Acuan_Reference!C:L,10,0)</f>
        <v>N1501MDO71S5</v>
      </c>
      <c r="BI2847" t="s">
        <v>84</v>
      </c>
      <c r="BJ2847" t="s">
        <v>119</v>
      </c>
      <c r="BK2847" t="s">
        <v>86</v>
      </c>
      <c r="BL2847" t="s">
        <v>87</v>
      </c>
    </row>
    <row r="2848" hidden="1" spans="1:64">
      <c r="A2848" t="s">
        <v>101</v>
      </c>
      <c r="B2848" t="s">
        <v>75</v>
      </c>
      <c r="C2848" t="s">
        <v>76</v>
      </c>
      <c r="D2848" t="s">
        <v>115</v>
      </c>
      <c r="E2848" t="s">
        <v>328</v>
      </c>
      <c r="F2848" t="s">
        <v>329</v>
      </c>
      <c r="G2848" t="s">
        <v>80</v>
      </c>
      <c r="H2848" t="s">
        <v>81</v>
      </c>
      <c r="I2848" s="34">
        <v>7565</v>
      </c>
      <c r="J2848" s="35">
        <v>2983</v>
      </c>
      <c r="K2848" s="35">
        <v>6303</v>
      </c>
      <c r="L2848" s="35">
        <v>4208</v>
      </c>
      <c r="M2848" s="35">
        <v>3544</v>
      </c>
      <c r="N2848" s="35">
        <v>6076</v>
      </c>
      <c r="O2848" s="35">
        <v>10073</v>
      </c>
      <c r="P2848" s="35">
        <v>7018</v>
      </c>
      <c r="Q2848" s="35">
        <v>3922</v>
      </c>
      <c r="R2848" s="35">
        <v>6444</v>
      </c>
      <c r="S2848" s="35">
        <v>13929</v>
      </c>
      <c r="T2848" s="35">
        <v>9698</v>
      </c>
      <c r="U2848" s="35">
        <v>11048</v>
      </c>
      <c r="V2848" s="34">
        <v>11558.333333333</v>
      </c>
      <c r="W2848" s="34">
        <f t="shared" si="704"/>
        <v>9340.33333333333</v>
      </c>
      <c r="X2848" s="35">
        <v>2218</v>
      </c>
      <c r="Y2848" s="35">
        <v>0</v>
      </c>
      <c r="Z2848" s="35">
        <v>0</v>
      </c>
      <c r="AA2848" s="34">
        <v>3528</v>
      </c>
      <c r="AB2848" s="34">
        <v>0</v>
      </c>
      <c r="AC2848" s="34">
        <v>6768</v>
      </c>
      <c r="AD2848" s="34">
        <v>0</v>
      </c>
      <c r="AE2848" s="34">
        <f t="shared" si="705"/>
        <v>10296</v>
      </c>
      <c r="AF2848" s="34">
        <f t="shared" si="706"/>
        <v>0.890785868781569</v>
      </c>
      <c r="AG2848" s="34">
        <f t="shared" si="707"/>
        <v>1.10231612005282</v>
      </c>
      <c r="AH2848" s="34">
        <v>0</v>
      </c>
      <c r="AI2848" s="34">
        <v>0</v>
      </c>
      <c r="AJ2848" s="35">
        <v>145632</v>
      </c>
      <c r="AK2848" s="35">
        <v>8530</v>
      </c>
      <c r="AL2848" s="35">
        <v>7275</v>
      </c>
      <c r="AM2848" s="34">
        <v>1.3</v>
      </c>
      <c r="AN2848" s="34">
        <f t="shared" si="708"/>
        <v>12142.4333333333</v>
      </c>
      <c r="AO2848" s="35">
        <v>24</v>
      </c>
      <c r="AP2848" s="35">
        <v>24</v>
      </c>
      <c r="AQ2848" t="s">
        <v>82</v>
      </c>
      <c r="AR2848">
        <v>4</v>
      </c>
      <c r="AS2848" s="34">
        <v>0.5</v>
      </c>
      <c r="AT2848" t="s">
        <v>83</v>
      </c>
      <c r="AU2848" s="35">
        <f t="shared" si="718"/>
        <v>6841.075</v>
      </c>
      <c r="AV2848" s="35">
        <f t="shared" si="709"/>
        <v>6864</v>
      </c>
      <c r="AW2848" s="35">
        <f t="shared" si="710"/>
        <v>1.83719353342136</v>
      </c>
      <c r="AX2848" s="35">
        <f t="shared" si="711"/>
        <v>1.05831340780129</v>
      </c>
      <c r="AY2848" s="35">
        <f t="shared" si="712"/>
        <v>6864</v>
      </c>
      <c r="AZ2848" s="35">
        <f t="shared" si="713"/>
        <v>0</v>
      </c>
      <c r="BA2848" s="27" t="str">
        <f t="shared" si="714"/>
        <v>2</v>
      </c>
      <c r="BB2848" s="34">
        <v>0.00042</v>
      </c>
      <c r="BC2848" s="34">
        <f t="shared" si="715"/>
        <v>0</v>
      </c>
      <c r="BD2848" s="34" t="e">
        <f t="shared" si="716"/>
        <v>#REF!</v>
      </c>
      <c r="BE2848" s="34">
        <v>0.29</v>
      </c>
      <c r="BF2848" s="34">
        <f t="shared" si="719"/>
        <v>1990.56</v>
      </c>
      <c r="BG2848" s="34" t="e">
        <f t="shared" si="717"/>
        <v>#REF!</v>
      </c>
      <c r="BH2848" t="str">
        <f>IF(AT2848="UDARA","U","N")&amp;LEFT($C$4,2)&amp;MID($C$4,4,2)&amp;LEFT(A2848,3)&amp;MID(E2848,2,2)&amp;VLOOKUP(E2848,Acuan_Reference!C:L,10,0)</f>
        <v>N1501MKS71S5</v>
      </c>
      <c r="BI2848" t="s">
        <v>84</v>
      </c>
      <c r="BJ2848" t="s">
        <v>119</v>
      </c>
      <c r="BK2848" t="s">
        <v>86</v>
      </c>
      <c r="BL2848" t="s">
        <v>87</v>
      </c>
    </row>
    <row r="2849" hidden="1" spans="1:64">
      <c r="A2849" t="s">
        <v>102</v>
      </c>
      <c r="B2849" t="s">
        <v>75</v>
      </c>
      <c r="C2849" t="s">
        <v>76</v>
      </c>
      <c r="D2849" t="s">
        <v>115</v>
      </c>
      <c r="E2849" t="s">
        <v>328</v>
      </c>
      <c r="F2849" t="s">
        <v>329</v>
      </c>
      <c r="G2849" t="s">
        <v>80</v>
      </c>
      <c r="H2849" t="s">
        <v>81</v>
      </c>
      <c r="I2849" s="34">
        <v>7565</v>
      </c>
      <c r="J2849" s="35">
        <v>4187</v>
      </c>
      <c r="K2849" s="35">
        <v>3722</v>
      </c>
      <c r="L2849" s="35">
        <v>3671</v>
      </c>
      <c r="M2849" s="35">
        <v>2383</v>
      </c>
      <c r="N2849" s="35">
        <v>4050</v>
      </c>
      <c r="O2849" s="35">
        <v>5705</v>
      </c>
      <c r="P2849" s="35">
        <v>3443</v>
      </c>
      <c r="Q2849" s="35">
        <v>2720</v>
      </c>
      <c r="R2849" s="35">
        <v>4057</v>
      </c>
      <c r="S2849" s="35">
        <v>5438</v>
      </c>
      <c r="T2849" s="35">
        <v>4480</v>
      </c>
      <c r="U2849" s="35">
        <v>4038</v>
      </c>
      <c r="V2849" s="34">
        <v>4652</v>
      </c>
      <c r="W2849" s="34">
        <f t="shared" si="704"/>
        <v>3966.33333333333</v>
      </c>
      <c r="X2849" s="35">
        <v>847</v>
      </c>
      <c r="Y2849" s="35">
        <v>0</v>
      </c>
      <c r="Z2849" s="35">
        <v>0</v>
      </c>
      <c r="AA2849" s="34">
        <v>4704</v>
      </c>
      <c r="AB2849" s="34">
        <v>0</v>
      </c>
      <c r="AC2849" s="34">
        <v>0</v>
      </c>
      <c r="AD2849" s="34">
        <v>0</v>
      </c>
      <c r="AE2849" s="34">
        <f t="shared" si="705"/>
        <v>4704</v>
      </c>
      <c r="AF2849" s="34">
        <f t="shared" si="706"/>
        <v>1.01117798796217</v>
      </c>
      <c r="AG2849" s="34">
        <f t="shared" si="707"/>
        <v>1.1859820152954</v>
      </c>
      <c r="AH2849" s="34">
        <v>0</v>
      </c>
      <c r="AI2849" s="34">
        <v>0</v>
      </c>
      <c r="AJ2849" s="35">
        <v>145632</v>
      </c>
      <c r="AK2849" s="35">
        <v>4289</v>
      </c>
      <c r="AL2849" s="35">
        <v>3381</v>
      </c>
      <c r="AM2849" s="34">
        <v>0.8</v>
      </c>
      <c r="AN2849" s="34">
        <f t="shared" si="708"/>
        <v>3173.06666666667</v>
      </c>
      <c r="AO2849" s="35">
        <v>24</v>
      </c>
      <c r="AP2849" s="35">
        <v>24</v>
      </c>
      <c r="AQ2849" t="s">
        <v>82</v>
      </c>
      <c r="AR2849">
        <v>8</v>
      </c>
      <c r="AS2849" s="34">
        <v>0.1</v>
      </c>
      <c r="AT2849" t="s">
        <v>83</v>
      </c>
      <c r="AU2849" s="35">
        <f t="shared" si="718"/>
        <v>1387.55</v>
      </c>
      <c r="AV2849" s="35">
        <f t="shared" si="709"/>
        <v>1392</v>
      </c>
      <c r="AW2849" s="35">
        <f t="shared" si="710"/>
        <v>1.53693587696445</v>
      </c>
      <c r="AX2849" s="35">
        <f t="shared" si="711"/>
        <v>0.68451130347088</v>
      </c>
      <c r="AY2849" s="35">
        <f t="shared" si="712"/>
        <v>1392</v>
      </c>
      <c r="AZ2849" s="35">
        <f t="shared" si="713"/>
        <v>0</v>
      </c>
      <c r="BA2849" s="27" t="str">
        <f t="shared" si="714"/>
        <v>3</v>
      </c>
      <c r="BB2849" s="34">
        <v>0.00042</v>
      </c>
      <c r="BC2849" s="34">
        <f t="shared" si="715"/>
        <v>0</v>
      </c>
      <c r="BD2849" s="34" t="e">
        <f t="shared" si="716"/>
        <v>#REF!</v>
      </c>
      <c r="BE2849" s="34">
        <v>0.29</v>
      </c>
      <c r="BF2849" s="34">
        <f t="shared" si="719"/>
        <v>403.68</v>
      </c>
      <c r="BG2849" s="34" t="e">
        <f t="shared" si="717"/>
        <v>#REF!</v>
      </c>
      <c r="BH2849" t="str">
        <f>IF(AT2849="UDARA","U","N")&amp;LEFT($C$4,2)&amp;MID($C$4,4,2)&amp;LEFT(A2849,3)&amp;MID(E2849,2,2)&amp;VLOOKUP(E2849,Acuan_Reference!C:L,10,0)</f>
        <v>N1501MLG71S5</v>
      </c>
      <c r="BI2849" t="s">
        <v>84</v>
      </c>
      <c r="BJ2849" t="s">
        <v>119</v>
      </c>
      <c r="BK2849" t="s">
        <v>86</v>
      </c>
      <c r="BL2849" t="s">
        <v>87</v>
      </c>
    </row>
    <row r="2850" hidden="1" spans="1:64">
      <c r="A2850" t="s">
        <v>103</v>
      </c>
      <c r="B2850" t="s">
        <v>75</v>
      </c>
      <c r="C2850" t="s">
        <v>76</v>
      </c>
      <c r="D2850" t="s">
        <v>115</v>
      </c>
      <c r="E2850" t="s">
        <v>328</v>
      </c>
      <c r="F2850" t="s">
        <v>329</v>
      </c>
      <c r="G2850" t="s">
        <v>80</v>
      </c>
      <c r="H2850" t="s">
        <v>81</v>
      </c>
      <c r="I2850" s="34">
        <v>7565</v>
      </c>
      <c r="J2850" s="35">
        <v>8555</v>
      </c>
      <c r="K2850" s="35">
        <v>8146</v>
      </c>
      <c r="L2850" s="35">
        <v>3367</v>
      </c>
      <c r="M2850" s="35">
        <v>5921</v>
      </c>
      <c r="N2850" s="35">
        <v>8683</v>
      </c>
      <c r="O2850" s="35">
        <v>9447</v>
      </c>
      <c r="P2850" s="35">
        <v>8623</v>
      </c>
      <c r="Q2850" s="35">
        <v>11458</v>
      </c>
      <c r="R2850" s="35">
        <v>7835</v>
      </c>
      <c r="S2850" s="35">
        <v>11039</v>
      </c>
      <c r="T2850" s="35">
        <v>6667</v>
      </c>
      <c r="U2850" s="35">
        <v>10733</v>
      </c>
      <c r="V2850" s="34">
        <v>9479.6666666667</v>
      </c>
      <c r="W2850" s="34">
        <f t="shared" si="704"/>
        <v>7859.66666666667</v>
      </c>
      <c r="X2850" s="35">
        <v>6776</v>
      </c>
      <c r="Y2850" s="35">
        <v>0</v>
      </c>
      <c r="Z2850" s="35">
        <v>0</v>
      </c>
      <c r="AA2850" s="34">
        <v>5482</v>
      </c>
      <c r="AB2850" s="34">
        <v>0</v>
      </c>
      <c r="AC2850" s="34">
        <v>3960</v>
      </c>
      <c r="AD2850" s="34">
        <v>0</v>
      </c>
      <c r="AE2850" s="34">
        <f t="shared" si="705"/>
        <v>9442</v>
      </c>
      <c r="AF2850" s="34">
        <f t="shared" si="706"/>
        <v>0.99602658321319</v>
      </c>
      <c r="AG2850" s="34">
        <f t="shared" si="707"/>
        <v>1.20132321133212</v>
      </c>
      <c r="AH2850" s="34">
        <v>0</v>
      </c>
      <c r="AI2850" s="34">
        <v>0</v>
      </c>
      <c r="AJ2850" s="35">
        <v>145632</v>
      </c>
      <c r="AK2850" s="35">
        <v>10650</v>
      </c>
      <c r="AL2850" s="35">
        <v>6179</v>
      </c>
      <c r="AM2850" s="34">
        <v>1.3</v>
      </c>
      <c r="AN2850" s="34">
        <f t="shared" si="708"/>
        <v>10217.5666666667</v>
      </c>
      <c r="AO2850" s="35">
        <v>24</v>
      </c>
      <c r="AP2850" s="35">
        <v>24</v>
      </c>
      <c r="AQ2850" t="s">
        <v>82</v>
      </c>
      <c r="AR2850">
        <v>2</v>
      </c>
      <c r="AS2850" s="34">
        <v>0.36666666666667</v>
      </c>
      <c r="AT2850" t="s">
        <v>83</v>
      </c>
      <c r="AU2850" s="35">
        <f t="shared" si="718"/>
        <v>5215.925</v>
      </c>
      <c r="AV2850" s="35">
        <f t="shared" si="709"/>
        <v>5232</v>
      </c>
      <c r="AW2850" s="35">
        <f t="shared" si="710"/>
        <v>1.86700029687434</v>
      </c>
      <c r="AX2850" s="35">
        <f t="shared" si="711"/>
        <v>1.0808346409941</v>
      </c>
      <c r="AY2850" s="35">
        <f t="shared" si="712"/>
        <v>5232</v>
      </c>
      <c r="AZ2850" s="35">
        <f t="shared" si="713"/>
        <v>0</v>
      </c>
      <c r="BA2850" s="27" t="str">
        <f t="shared" si="714"/>
        <v>2</v>
      </c>
      <c r="BB2850" s="34">
        <v>0.00042</v>
      </c>
      <c r="BC2850" s="34">
        <f t="shared" si="715"/>
        <v>0</v>
      </c>
      <c r="BD2850" s="34" t="e">
        <f t="shared" si="716"/>
        <v>#REF!</v>
      </c>
      <c r="BE2850" s="34">
        <v>0.29</v>
      </c>
      <c r="BF2850" s="34">
        <f t="shared" si="719"/>
        <v>1517.28</v>
      </c>
      <c r="BG2850" s="34" t="e">
        <f t="shared" si="717"/>
        <v>#REF!</v>
      </c>
      <c r="BH2850" t="str">
        <f>IF(AT2850="UDARA","U","N")&amp;LEFT($C$4,2)&amp;MID($C$4,4,2)&amp;LEFT(A2850,3)&amp;MID(E2850,2,2)&amp;VLOOKUP(E2850,Acuan_Reference!C:L,10,0)</f>
        <v>N1501NAD71S5</v>
      </c>
      <c r="BI2850" t="s">
        <v>84</v>
      </c>
      <c r="BJ2850" t="s">
        <v>119</v>
      </c>
      <c r="BK2850" t="s">
        <v>86</v>
      </c>
      <c r="BL2850" t="s">
        <v>87</v>
      </c>
    </row>
    <row r="2851" hidden="1" spans="1:64">
      <c r="A2851" t="s">
        <v>104</v>
      </c>
      <c r="B2851" t="s">
        <v>75</v>
      </c>
      <c r="C2851" t="s">
        <v>76</v>
      </c>
      <c r="D2851" t="s">
        <v>115</v>
      </c>
      <c r="E2851" t="s">
        <v>328</v>
      </c>
      <c r="F2851" t="s">
        <v>329</v>
      </c>
      <c r="G2851" t="s">
        <v>80</v>
      </c>
      <c r="H2851" t="s">
        <v>81</v>
      </c>
      <c r="I2851" s="34">
        <v>7565</v>
      </c>
      <c r="J2851" s="35">
        <v>4527</v>
      </c>
      <c r="K2851" s="35">
        <v>7171</v>
      </c>
      <c r="L2851" s="35">
        <v>5019</v>
      </c>
      <c r="M2851" s="35">
        <v>8426</v>
      </c>
      <c r="N2851" s="35">
        <v>8357</v>
      </c>
      <c r="O2851" s="35">
        <v>9873</v>
      </c>
      <c r="P2851" s="35">
        <v>9379</v>
      </c>
      <c r="Q2851" s="35">
        <v>7989</v>
      </c>
      <c r="R2851" s="35">
        <v>5977</v>
      </c>
      <c r="S2851" s="35">
        <v>9534</v>
      </c>
      <c r="T2851" s="35">
        <v>11218</v>
      </c>
      <c r="U2851" s="35">
        <v>13725</v>
      </c>
      <c r="V2851" s="34">
        <v>11492.333333333</v>
      </c>
      <c r="W2851" s="34">
        <f t="shared" si="704"/>
        <v>10469.6666666667</v>
      </c>
      <c r="X2851" s="35">
        <v>3572</v>
      </c>
      <c r="Y2851" s="35">
        <v>0</v>
      </c>
      <c r="Z2851" s="35">
        <v>0</v>
      </c>
      <c r="AA2851" s="34">
        <v>9412</v>
      </c>
      <c r="AB2851" s="34">
        <v>0</v>
      </c>
      <c r="AC2851" s="34">
        <v>0</v>
      </c>
      <c r="AD2851" s="34">
        <v>0</v>
      </c>
      <c r="AE2851" s="34">
        <f t="shared" si="705"/>
        <v>9412</v>
      </c>
      <c r="AF2851" s="34">
        <f t="shared" si="706"/>
        <v>0.818980769788578</v>
      </c>
      <c r="AG2851" s="34">
        <f t="shared" si="707"/>
        <v>0.898977999936324</v>
      </c>
      <c r="AH2851" s="34">
        <v>0</v>
      </c>
      <c r="AI2851" s="34">
        <v>0</v>
      </c>
      <c r="AJ2851" s="35">
        <v>145632</v>
      </c>
      <c r="AK2851" s="35">
        <v>8251</v>
      </c>
      <c r="AL2851" s="35">
        <v>6466</v>
      </c>
      <c r="AM2851" s="34">
        <v>1</v>
      </c>
      <c r="AN2851" s="34">
        <f t="shared" si="708"/>
        <v>10469.6666666667</v>
      </c>
      <c r="AO2851" s="35">
        <v>24</v>
      </c>
      <c r="AP2851" s="35">
        <v>24</v>
      </c>
      <c r="AQ2851" t="s">
        <v>82</v>
      </c>
      <c r="AR2851">
        <v>4</v>
      </c>
      <c r="AS2851" s="34">
        <v>0.26666666666667</v>
      </c>
      <c r="AT2851" t="s">
        <v>83</v>
      </c>
      <c r="AU2851" s="35">
        <f t="shared" si="718"/>
        <v>5642.75</v>
      </c>
      <c r="AV2851" s="35">
        <f t="shared" si="709"/>
        <v>5664</v>
      </c>
      <c r="AW2851" s="35">
        <f t="shared" si="710"/>
        <v>1.43996943551211</v>
      </c>
      <c r="AX2851" s="35">
        <f t="shared" si="711"/>
        <v>0.822375752172944</v>
      </c>
      <c r="AY2851" s="35">
        <f t="shared" si="712"/>
        <v>5664</v>
      </c>
      <c r="AZ2851" s="35">
        <f t="shared" si="713"/>
        <v>0</v>
      </c>
      <c r="BA2851" s="27" t="str">
        <f t="shared" si="714"/>
        <v>2</v>
      </c>
      <c r="BB2851" s="34">
        <v>0.00042</v>
      </c>
      <c r="BC2851" s="34">
        <f t="shared" si="715"/>
        <v>0</v>
      </c>
      <c r="BD2851" s="34" t="e">
        <f t="shared" si="716"/>
        <v>#REF!</v>
      </c>
      <c r="BE2851" s="34">
        <v>0.29</v>
      </c>
      <c r="BF2851" s="34">
        <f t="shared" si="719"/>
        <v>1642.56</v>
      </c>
      <c r="BG2851" s="34" t="e">
        <f t="shared" si="717"/>
        <v>#REF!</v>
      </c>
      <c r="BH2851" t="str">
        <f>IF(AT2851="UDARA","U","N")&amp;LEFT($C$4,2)&amp;MID($C$4,4,2)&amp;LEFT(A2851,3)&amp;MID(E2851,2,2)&amp;VLOOKUP(E2851,Acuan_Reference!C:L,10,0)</f>
        <v>N1501PDG71S5</v>
      </c>
      <c r="BI2851" t="s">
        <v>84</v>
      </c>
      <c r="BJ2851" t="s">
        <v>119</v>
      </c>
      <c r="BK2851" t="s">
        <v>86</v>
      </c>
      <c r="BL2851" t="s">
        <v>87</v>
      </c>
    </row>
    <row r="2852" hidden="1" spans="1:64">
      <c r="A2852" t="s">
        <v>105</v>
      </c>
      <c r="B2852" t="s">
        <v>75</v>
      </c>
      <c r="C2852" t="s">
        <v>76</v>
      </c>
      <c r="D2852" t="s">
        <v>115</v>
      </c>
      <c r="E2852" t="s">
        <v>328</v>
      </c>
      <c r="F2852" t="s">
        <v>329</v>
      </c>
      <c r="G2852" t="s">
        <v>80</v>
      </c>
      <c r="H2852" t="s">
        <v>81</v>
      </c>
      <c r="I2852" s="34">
        <v>7565</v>
      </c>
      <c r="J2852" s="35">
        <v>4048</v>
      </c>
      <c r="K2852" s="35">
        <v>9852</v>
      </c>
      <c r="L2852" s="35">
        <v>4729</v>
      </c>
      <c r="M2852" s="35">
        <v>7436</v>
      </c>
      <c r="N2852" s="35">
        <v>5041</v>
      </c>
      <c r="O2852" s="35">
        <v>15870</v>
      </c>
      <c r="P2852" s="35">
        <v>6452</v>
      </c>
      <c r="Q2852" s="35">
        <v>5325</v>
      </c>
      <c r="R2852" s="35">
        <v>4166</v>
      </c>
      <c r="S2852" s="35">
        <v>6092</v>
      </c>
      <c r="T2852" s="35">
        <v>7415</v>
      </c>
      <c r="U2852" s="35">
        <v>4733</v>
      </c>
      <c r="V2852" s="34">
        <v>6080</v>
      </c>
      <c r="W2852" s="34">
        <f t="shared" si="704"/>
        <v>5474.66666666667</v>
      </c>
      <c r="X2852" s="35">
        <v>3049</v>
      </c>
      <c r="Y2852" s="35">
        <v>0</v>
      </c>
      <c r="Z2852" s="35">
        <v>0</v>
      </c>
      <c r="AA2852" s="34">
        <v>5559</v>
      </c>
      <c r="AB2852" s="34">
        <v>0</v>
      </c>
      <c r="AC2852" s="34">
        <v>0</v>
      </c>
      <c r="AD2852" s="34">
        <v>0</v>
      </c>
      <c r="AE2852" s="34">
        <f t="shared" si="705"/>
        <v>5559</v>
      </c>
      <c r="AF2852" s="34">
        <f t="shared" si="706"/>
        <v>0.914309210526316</v>
      </c>
      <c r="AG2852" s="34">
        <f t="shared" si="707"/>
        <v>1.01540428641013</v>
      </c>
      <c r="AH2852" s="34">
        <v>0</v>
      </c>
      <c r="AI2852" s="34">
        <v>0</v>
      </c>
      <c r="AJ2852" s="35">
        <v>145632</v>
      </c>
      <c r="AK2852" s="35">
        <v>5472</v>
      </c>
      <c r="AL2852" s="35">
        <v>4276</v>
      </c>
      <c r="AM2852" s="34">
        <v>1</v>
      </c>
      <c r="AN2852" s="34">
        <f t="shared" si="708"/>
        <v>5474.66666666667</v>
      </c>
      <c r="AO2852" s="35">
        <v>24</v>
      </c>
      <c r="AP2852" s="35">
        <v>24</v>
      </c>
      <c r="AQ2852" t="s">
        <v>82</v>
      </c>
      <c r="AR2852">
        <v>4</v>
      </c>
      <c r="AS2852" s="34">
        <v>0.26666666666667</v>
      </c>
      <c r="AT2852" t="s">
        <v>83</v>
      </c>
      <c r="AU2852" s="35">
        <f t="shared" si="718"/>
        <v>3143.75</v>
      </c>
      <c r="AV2852" s="35">
        <f t="shared" si="709"/>
        <v>3144</v>
      </c>
      <c r="AW2852" s="35">
        <f t="shared" si="710"/>
        <v>1.58968582562104</v>
      </c>
      <c r="AX2852" s="35">
        <f t="shared" si="711"/>
        <v>0.80863370677058</v>
      </c>
      <c r="AY2852" s="35">
        <f t="shared" si="712"/>
        <v>3144</v>
      </c>
      <c r="AZ2852" s="35">
        <f t="shared" si="713"/>
        <v>0</v>
      </c>
      <c r="BA2852" s="27" t="str">
        <f t="shared" si="714"/>
        <v>2</v>
      </c>
      <c r="BB2852" s="34">
        <v>0.00042</v>
      </c>
      <c r="BC2852" s="34">
        <f t="shared" si="715"/>
        <v>0</v>
      </c>
      <c r="BD2852" s="34" t="e">
        <f t="shared" si="716"/>
        <v>#REF!</v>
      </c>
      <c r="BE2852" s="34">
        <v>0.29</v>
      </c>
      <c r="BF2852" s="34">
        <f t="shared" si="719"/>
        <v>911.76</v>
      </c>
      <c r="BG2852" s="34" t="e">
        <f t="shared" si="717"/>
        <v>#REF!</v>
      </c>
      <c r="BH2852" t="str">
        <f>IF(AT2852="UDARA","U","N")&amp;LEFT($C$4,2)&amp;MID($C$4,4,2)&amp;LEFT(A2852,3)&amp;MID(E2852,2,2)&amp;VLOOKUP(E2852,Acuan_Reference!C:L,10,0)</f>
        <v>N1501PKB71S5</v>
      </c>
      <c r="BI2852" t="s">
        <v>84</v>
      </c>
      <c r="BJ2852" t="s">
        <v>119</v>
      </c>
      <c r="BK2852" t="s">
        <v>86</v>
      </c>
      <c r="BL2852" t="s">
        <v>87</v>
      </c>
    </row>
    <row r="2853" hidden="1" spans="1:64">
      <c r="A2853" t="s">
        <v>106</v>
      </c>
      <c r="B2853" t="s">
        <v>75</v>
      </c>
      <c r="C2853" t="s">
        <v>76</v>
      </c>
      <c r="D2853" t="s">
        <v>115</v>
      </c>
      <c r="E2853" t="s">
        <v>328</v>
      </c>
      <c r="F2853" t="s">
        <v>329</v>
      </c>
      <c r="G2853" t="s">
        <v>80</v>
      </c>
      <c r="H2853" t="s">
        <v>81</v>
      </c>
      <c r="I2853" s="34">
        <v>7565</v>
      </c>
      <c r="J2853" s="35">
        <v>2724</v>
      </c>
      <c r="K2853" s="35">
        <v>7290</v>
      </c>
      <c r="L2853" s="35">
        <v>5163</v>
      </c>
      <c r="M2853" s="35">
        <v>4175</v>
      </c>
      <c r="N2853" s="35">
        <v>7997</v>
      </c>
      <c r="O2853" s="35">
        <v>6038</v>
      </c>
      <c r="P2853" s="35">
        <v>5757</v>
      </c>
      <c r="Q2853" s="35">
        <v>6053</v>
      </c>
      <c r="R2853" s="35">
        <v>6439</v>
      </c>
      <c r="S2853" s="35">
        <v>7471</v>
      </c>
      <c r="T2853" s="35">
        <v>8590</v>
      </c>
      <c r="U2853" s="35">
        <v>7704</v>
      </c>
      <c r="V2853" s="34">
        <v>7921.6666666667</v>
      </c>
      <c r="W2853" s="34">
        <f t="shared" si="704"/>
        <v>7245.66666666667</v>
      </c>
      <c r="X2853" s="35">
        <v>1161</v>
      </c>
      <c r="Y2853" s="35">
        <v>0</v>
      </c>
      <c r="Z2853" s="35">
        <v>0</v>
      </c>
      <c r="AA2853" s="34">
        <v>7334</v>
      </c>
      <c r="AB2853" s="34">
        <v>0</v>
      </c>
      <c r="AC2853" s="34">
        <v>0</v>
      </c>
      <c r="AD2853" s="34">
        <v>0</v>
      </c>
      <c r="AE2853" s="34">
        <f t="shared" si="705"/>
        <v>7334</v>
      </c>
      <c r="AF2853" s="34">
        <f t="shared" si="706"/>
        <v>0.92581527456343</v>
      </c>
      <c r="AG2853" s="34">
        <f t="shared" si="707"/>
        <v>1.01219119473708</v>
      </c>
      <c r="AH2853" s="34">
        <v>0</v>
      </c>
      <c r="AI2853" s="34">
        <v>0</v>
      </c>
      <c r="AJ2853" s="35">
        <v>145632</v>
      </c>
      <c r="AK2853" s="35">
        <v>7010</v>
      </c>
      <c r="AL2853" s="35">
        <v>5443</v>
      </c>
      <c r="AM2853" s="34">
        <v>0.9</v>
      </c>
      <c r="AN2853" s="34">
        <f t="shared" si="708"/>
        <v>6521.1</v>
      </c>
      <c r="AO2853" s="35">
        <v>24</v>
      </c>
      <c r="AP2853" s="35">
        <v>24</v>
      </c>
      <c r="AQ2853" t="s">
        <v>82</v>
      </c>
      <c r="AR2853">
        <v>4</v>
      </c>
      <c r="AS2853" s="34">
        <v>0.16666666666667</v>
      </c>
      <c r="AT2853" t="s">
        <v>83</v>
      </c>
      <c r="AU2853" s="35">
        <f t="shared" si="718"/>
        <v>3472.575</v>
      </c>
      <c r="AV2853" s="35">
        <f t="shared" si="709"/>
        <v>3480</v>
      </c>
      <c r="AW2853" s="35">
        <f t="shared" si="710"/>
        <v>1.49247826286976</v>
      </c>
      <c r="AX2853" s="35">
        <f t="shared" si="711"/>
        <v>0.741270644523163</v>
      </c>
      <c r="AY2853" s="35">
        <f t="shared" si="712"/>
        <v>3480</v>
      </c>
      <c r="AZ2853" s="35">
        <f t="shared" si="713"/>
        <v>0</v>
      </c>
      <c r="BA2853" s="27" t="str">
        <f t="shared" si="714"/>
        <v>3</v>
      </c>
      <c r="BB2853" s="34">
        <v>0.00042</v>
      </c>
      <c r="BC2853" s="34">
        <f t="shared" si="715"/>
        <v>0</v>
      </c>
      <c r="BD2853" s="34" t="e">
        <f t="shared" si="716"/>
        <v>#REF!</v>
      </c>
      <c r="BE2853" s="34">
        <v>0.29</v>
      </c>
      <c r="BF2853" s="34">
        <f t="shared" si="719"/>
        <v>1009.2</v>
      </c>
      <c r="BG2853" s="34" t="e">
        <f t="shared" si="717"/>
        <v>#REF!</v>
      </c>
      <c r="BH2853" t="str">
        <f>IF(AT2853="UDARA","U","N")&amp;LEFT($C$4,2)&amp;MID($C$4,4,2)&amp;LEFT(A2853,3)&amp;MID(E2853,2,2)&amp;VLOOKUP(E2853,Acuan_Reference!C:L,10,0)</f>
        <v>N1501PLB71S5</v>
      </c>
      <c r="BI2853" t="s">
        <v>84</v>
      </c>
      <c r="BJ2853" t="s">
        <v>119</v>
      </c>
      <c r="BK2853" t="s">
        <v>86</v>
      </c>
      <c r="BL2853" t="s">
        <v>87</v>
      </c>
    </row>
    <row r="2854" hidden="1" spans="1:64">
      <c r="A2854" t="s">
        <v>107</v>
      </c>
      <c r="B2854" t="s">
        <v>75</v>
      </c>
      <c r="C2854" t="s">
        <v>76</v>
      </c>
      <c r="D2854" t="s">
        <v>115</v>
      </c>
      <c r="E2854" t="s">
        <v>328</v>
      </c>
      <c r="F2854" t="s">
        <v>329</v>
      </c>
      <c r="G2854" t="s">
        <v>80</v>
      </c>
      <c r="H2854" t="s">
        <v>81</v>
      </c>
      <c r="I2854" s="34">
        <v>7565</v>
      </c>
      <c r="J2854" s="35">
        <v>3240</v>
      </c>
      <c r="K2854" s="35">
        <v>3936</v>
      </c>
      <c r="L2854" s="35">
        <v>3692</v>
      </c>
      <c r="M2854" s="35">
        <v>4370</v>
      </c>
      <c r="N2854" s="35">
        <v>5902</v>
      </c>
      <c r="O2854" s="35">
        <v>2767</v>
      </c>
      <c r="P2854" s="35">
        <v>7636</v>
      </c>
      <c r="Q2854" s="35">
        <v>6347</v>
      </c>
      <c r="R2854" s="35">
        <v>6016</v>
      </c>
      <c r="S2854" s="35">
        <v>5387</v>
      </c>
      <c r="T2854" s="35">
        <v>7186</v>
      </c>
      <c r="U2854" s="35">
        <v>3938</v>
      </c>
      <c r="V2854" s="34">
        <v>5503.6666666667</v>
      </c>
      <c r="W2854" s="34">
        <f t="shared" si="704"/>
        <v>5207</v>
      </c>
      <c r="X2854" s="35">
        <v>4106</v>
      </c>
      <c r="Y2854" s="35">
        <v>0</v>
      </c>
      <c r="Z2854" s="35">
        <v>0</v>
      </c>
      <c r="AA2854" s="34">
        <v>6732</v>
      </c>
      <c r="AB2854" s="34">
        <v>0</v>
      </c>
      <c r="AC2854" s="34">
        <v>0</v>
      </c>
      <c r="AD2854" s="34">
        <v>0</v>
      </c>
      <c r="AE2854" s="34">
        <f t="shared" si="705"/>
        <v>6732</v>
      </c>
      <c r="AF2854" s="34">
        <f t="shared" si="706"/>
        <v>1.22318454363757</v>
      </c>
      <c r="AG2854" s="34">
        <f t="shared" si="707"/>
        <v>1.29287497599385</v>
      </c>
      <c r="AH2854" s="34">
        <v>0</v>
      </c>
      <c r="AI2854" s="34">
        <v>0</v>
      </c>
      <c r="AJ2854" s="35">
        <v>145632</v>
      </c>
      <c r="AK2854" s="35">
        <v>6232</v>
      </c>
      <c r="AL2854" s="35">
        <v>4497</v>
      </c>
      <c r="AM2854" s="34">
        <v>1.3</v>
      </c>
      <c r="AN2854" s="34">
        <f t="shared" si="708"/>
        <v>6769.1</v>
      </c>
      <c r="AO2854" s="35">
        <v>24</v>
      </c>
      <c r="AP2854" s="35">
        <v>24</v>
      </c>
      <c r="AQ2854" t="s">
        <v>82</v>
      </c>
      <c r="AR2854">
        <v>2</v>
      </c>
      <c r="AS2854" s="34">
        <v>0.43333333333333</v>
      </c>
      <c r="AT2854" t="s">
        <v>83</v>
      </c>
      <c r="AU2854" s="35">
        <f t="shared" si="718"/>
        <v>3400.575</v>
      </c>
      <c r="AV2854" s="35">
        <f t="shared" si="709"/>
        <v>3408</v>
      </c>
      <c r="AW2854" s="35">
        <f t="shared" si="710"/>
        <v>1.9473785289034</v>
      </c>
      <c r="AX2854" s="35">
        <f t="shared" si="711"/>
        <v>1.08373343575955</v>
      </c>
      <c r="AY2854" s="35">
        <f t="shared" si="712"/>
        <v>3408</v>
      </c>
      <c r="AZ2854" s="35">
        <f t="shared" si="713"/>
        <v>0</v>
      </c>
      <c r="BA2854" s="27" t="str">
        <f t="shared" si="714"/>
        <v>2</v>
      </c>
      <c r="BB2854" s="34">
        <v>0.00042</v>
      </c>
      <c r="BC2854" s="34">
        <f t="shared" si="715"/>
        <v>0</v>
      </c>
      <c r="BD2854" s="34" t="e">
        <f t="shared" si="716"/>
        <v>#REF!</v>
      </c>
      <c r="BE2854" s="34">
        <v>0.29</v>
      </c>
      <c r="BF2854" s="34">
        <f t="shared" si="719"/>
        <v>988.32</v>
      </c>
      <c r="BG2854" s="34" t="e">
        <f t="shared" si="717"/>
        <v>#REF!</v>
      </c>
      <c r="BH2854" t="str">
        <f>IF(AT2854="UDARA","U","N")&amp;LEFT($C$4,2)&amp;MID($C$4,4,2)&amp;LEFT(A2854,3)&amp;MID(E2854,2,2)&amp;VLOOKUP(E2854,Acuan_Reference!C:L,10,0)</f>
        <v>N1501PTK71S5</v>
      </c>
      <c r="BI2854" t="s">
        <v>84</v>
      </c>
      <c r="BJ2854" t="s">
        <v>119</v>
      </c>
      <c r="BK2854" t="s">
        <v>86</v>
      </c>
      <c r="BL2854" t="s">
        <v>87</v>
      </c>
    </row>
    <row r="2855" hidden="1" spans="1:64">
      <c r="A2855" t="s">
        <v>108</v>
      </c>
      <c r="B2855" t="s">
        <v>75</v>
      </c>
      <c r="C2855" t="s">
        <v>76</v>
      </c>
      <c r="D2855" t="s">
        <v>115</v>
      </c>
      <c r="E2855" t="s">
        <v>328</v>
      </c>
      <c r="F2855" t="s">
        <v>329</v>
      </c>
      <c r="G2855" t="s">
        <v>80</v>
      </c>
      <c r="H2855" t="s">
        <v>81</v>
      </c>
      <c r="I2855" s="34">
        <v>7565</v>
      </c>
      <c r="J2855" s="35">
        <v>2138</v>
      </c>
      <c r="K2855" s="35">
        <v>2438</v>
      </c>
      <c r="L2855" s="35">
        <v>3255</v>
      </c>
      <c r="M2855" s="35">
        <v>2139</v>
      </c>
      <c r="N2855" s="35">
        <v>3052</v>
      </c>
      <c r="O2855" s="35">
        <v>3197</v>
      </c>
      <c r="P2855" s="35">
        <v>3617</v>
      </c>
      <c r="Q2855" s="35">
        <v>2277</v>
      </c>
      <c r="R2855" s="35">
        <v>2643</v>
      </c>
      <c r="S2855" s="35">
        <v>3464</v>
      </c>
      <c r="T2855" s="35">
        <v>3079</v>
      </c>
      <c r="U2855" s="35">
        <v>2922</v>
      </c>
      <c r="V2855" s="34">
        <v>3155</v>
      </c>
      <c r="W2855" s="34">
        <f t="shared" si="704"/>
        <v>2741.33333333333</v>
      </c>
      <c r="X2855" s="35">
        <v>1418</v>
      </c>
      <c r="Y2855" s="35">
        <v>0</v>
      </c>
      <c r="Z2855" s="35">
        <v>0</v>
      </c>
      <c r="AA2855" s="34">
        <v>2680</v>
      </c>
      <c r="AB2855" s="34">
        <v>0</v>
      </c>
      <c r="AC2855" s="34">
        <v>0</v>
      </c>
      <c r="AD2855" s="34">
        <v>0</v>
      </c>
      <c r="AE2855" s="34">
        <f t="shared" si="705"/>
        <v>2680</v>
      </c>
      <c r="AF2855" s="34">
        <f t="shared" si="706"/>
        <v>0.849445324881141</v>
      </c>
      <c r="AG2855" s="34">
        <f t="shared" si="707"/>
        <v>0.977626459143969</v>
      </c>
      <c r="AH2855" s="34">
        <v>0</v>
      </c>
      <c r="AI2855" s="34">
        <v>0</v>
      </c>
      <c r="AJ2855" s="35">
        <v>145632</v>
      </c>
      <c r="AK2855" s="35">
        <v>2945</v>
      </c>
      <c r="AL2855" s="35">
        <v>2223</v>
      </c>
      <c r="AM2855" s="34">
        <v>0.8</v>
      </c>
      <c r="AN2855" s="34">
        <f t="shared" si="708"/>
        <v>2193.06666666667</v>
      </c>
      <c r="AO2855" s="35">
        <v>24</v>
      </c>
      <c r="AP2855" s="35">
        <v>24</v>
      </c>
      <c r="AQ2855" t="s">
        <v>82</v>
      </c>
      <c r="AR2855">
        <v>4</v>
      </c>
      <c r="AS2855" s="34">
        <v>0.066666666666667</v>
      </c>
      <c r="AT2855" t="s">
        <v>83</v>
      </c>
      <c r="AU2855" s="35">
        <f t="shared" si="718"/>
        <v>1302.05</v>
      </c>
      <c r="AV2855" s="35">
        <f t="shared" si="709"/>
        <v>1320</v>
      </c>
      <c r="AW2855" s="35">
        <f t="shared" si="710"/>
        <v>1.4591439688716</v>
      </c>
      <c r="AX2855" s="35">
        <f t="shared" si="711"/>
        <v>0.648224708171206</v>
      </c>
      <c r="AY2855" s="35">
        <f t="shared" si="712"/>
        <v>1320</v>
      </c>
      <c r="AZ2855" s="35">
        <f t="shared" si="713"/>
        <v>0</v>
      </c>
      <c r="BA2855" s="27" t="str">
        <f t="shared" si="714"/>
        <v>3</v>
      </c>
      <c r="BB2855" s="34">
        <v>0.00042</v>
      </c>
      <c r="BC2855" s="34">
        <f t="shared" si="715"/>
        <v>0</v>
      </c>
      <c r="BD2855" s="34" t="e">
        <f t="shared" si="716"/>
        <v>#REF!</v>
      </c>
      <c r="BE2855" s="34">
        <v>0.29</v>
      </c>
      <c r="BF2855" s="34">
        <f t="shared" si="719"/>
        <v>382.8</v>
      </c>
      <c r="BG2855" s="34" t="e">
        <f t="shared" si="717"/>
        <v>#REF!</v>
      </c>
      <c r="BH2855" t="str">
        <f>IF(AT2855="UDARA","U","N")&amp;LEFT($C$4,2)&amp;MID($C$4,4,2)&amp;LEFT(A2855,3)&amp;MID(E2855,2,2)&amp;VLOOKUP(E2855,Acuan_Reference!C:L,10,0)</f>
        <v>N1501PWT71S5</v>
      </c>
      <c r="BI2855" t="s">
        <v>84</v>
      </c>
      <c r="BJ2855" t="s">
        <v>119</v>
      </c>
      <c r="BK2855" t="s">
        <v>86</v>
      </c>
      <c r="BL2855" t="s">
        <v>87</v>
      </c>
    </row>
    <row r="2856" hidden="1" spans="1:64">
      <c r="A2856" t="s">
        <v>109</v>
      </c>
      <c r="B2856" t="s">
        <v>75</v>
      </c>
      <c r="C2856" t="s">
        <v>76</v>
      </c>
      <c r="D2856" t="s">
        <v>115</v>
      </c>
      <c r="E2856" t="s">
        <v>328</v>
      </c>
      <c r="F2856" t="s">
        <v>329</v>
      </c>
      <c r="G2856" t="s">
        <v>80</v>
      </c>
      <c r="H2856" t="s">
        <v>81</v>
      </c>
      <c r="I2856" s="34">
        <v>7565</v>
      </c>
      <c r="J2856" s="35">
        <v>6568</v>
      </c>
      <c r="K2856" s="35">
        <v>11292</v>
      </c>
      <c r="L2856" s="35">
        <v>8603</v>
      </c>
      <c r="M2856" s="35">
        <v>5769</v>
      </c>
      <c r="N2856" s="35">
        <v>8436</v>
      </c>
      <c r="O2856" s="35">
        <v>5219</v>
      </c>
      <c r="P2856" s="35">
        <v>9218</v>
      </c>
      <c r="Q2856" s="35">
        <v>4021</v>
      </c>
      <c r="R2856" s="35">
        <v>9782</v>
      </c>
      <c r="S2856" s="35">
        <v>12685</v>
      </c>
      <c r="T2856" s="35">
        <v>6793</v>
      </c>
      <c r="U2856" s="35">
        <v>10502</v>
      </c>
      <c r="V2856" s="34">
        <v>9993.3333333333</v>
      </c>
      <c r="W2856" s="34">
        <f t="shared" si="704"/>
        <v>8124.66666666667</v>
      </c>
      <c r="X2856" s="35">
        <v>6482</v>
      </c>
      <c r="Y2856" s="35">
        <v>0</v>
      </c>
      <c r="Z2856" s="35">
        <v>0</v>
      </c>
      <c r="AA2856" s="34">
        <v>3361</v>
      </c>
      <c r="AB2856" s="34">
        <v>0</v>
      </c>
      <c r="AC2856" s="34">
        <v>0</v>
      </c>
      <c r="AD2856" s="34">
        <v>0</v>
      </c>
      <c r="AE2856" s="34">
        <f t="shared" si="705"/>
        <v>3361</v>
      </c>
      <c r="AF2856" s="34">
        <f t="shared" si="706"/>
        <v>0.336324216144097</v>
      </c>
      <c r="AG2856" s="34">
        <f t="shared" si="707"/>
        <v>0.413678509887585</v>
      </c>
      <c r="AH2856" s="34">
        <v>0</v>
      </c>
      <c r="AI2856" s="34">
        <v>0</v>
      </c>
      <c r="AJ2856" s="35">
        <v>145632</v>
      </c>
      <c r="AK2856" s="35">
        <v>9300</v>
      </c>
      <c r="AL2856" s="35">
        <v>7079</v>
      </c>
      <c r="AM2856" s="34">
        <v>0.6</v>
      </c>
      <c r="AN2856" s="34">
        <f t="shared" si="708"/>
        <v>4874.8</v>
      </c>
      <c r="AO2856" s="35">
        <v>24</v>
      </c>
      <c r="AP2856" s="35">
        <v>24</v>
      </c>
      <c r="AQ2856" t="s">
        <v>82</v>
      </c>
      <c r="AR2856">
        <v>8</v>
      </c>
      <c r="AS2856" s="34">
        <v>0.1</v>
      </c>
      <c r="AT2856" t="s">
        <v>83</v>
      </c>
      <c r="AU2856" s="35">
        <f t="shared" si="718"/>
        <v>6444.6</v>
      </c>
      <c r="AV2856" s="35">
        <f t="shared" si="709"/>
        <v>6456</v>
      </c>
      <c r="AW2856" s="35">
        <f t="shared" si="710"/>
        <v>1.20829572495282</v>
      </c>
      <c r="AX2856" s="35">
        <f t="shared" si="711"/>
        <v>0.33699844096168</v>
      </c>
      <c r="AY2856" s="35">
        <f t="shared" si="712"/>
        <v>6456</v>
      </c>
      <c r="AZ2856" s="35">
        <f t="shared" si="713"/>
        <v>0</v>
      </c>
      <c r="BA2856" s="27" t="str">
        <f t="shared" si="714"/>
        <v>2</v>
      </c>
      <c r="BB2856" s="34">
        <v>0.00042</v>
      </c>
      <c r="BC2856" s="34">
        <f t="shared" si="715"/>
        <v>0</v>
      </c>
      <c r="BD2856" s="34" t="e">
        <f t="shared" si="716"/>
        <v>#REF!</v>
      </c>
      <c r="BE2856" s="34">
        <v>0.29</v>
      </c>
      <c r="BF2856" s="34">
        <f t="shared" si="719"/>
        <v>1872.24</v>
      </c>
      <c r="BG2856" s="34" t="e">
        <f t="shared" si="717"/>
        <v>#REF!</v>
      </c>
      <c r="BH2856" t="str">
        <f>IF(AT2856="UDARA","U","N")&amp;LEFT($C$4,2)&amp;MID($C$4,4,2)&amp;LEFT(A2856,3)&amp;MID(E2856,2,2)&amp;VLOOKUP(E2856,Acuan_Reference!C:L,10,0)</f>
        <v>N1501SBY71S5</v>
      </c>
      <c r="BI2856" t="s">
        <v>84</v>
      </c>
      <c r="BJ2856" t="s">
        <v>119</v>
      </c>
      <c r="BK2856" t="s">
        <v>86</v>
      </c>
      <c r="BL2856" t="s">
        <v>87</v>
      </c>
    </row>
    <row r="2857" hidden="1" spans="1:64">
      <c r="A2857" t="s">
        <v>110</v>
      </c>
      <c r="B2857" t="s">
        <v>75</v>
      </c>
      <c r="C2857" t="s">
        <v>76</v>
      </c>
      <c r="D2857" t="s">
        <v>115</v>
      </c>
      <c r="E2857" t="s">
        <v>328</v>
      </c>
      <c r="F2857" t="s">
        <v>329</v>
      </c>
      <c r="G2857" t="s">
        <v>80</v>
      </c>
      <c r="H2857" t="s">
        <v>81</v>
      </c>
      <c r="I2857" s="34">
        <v>7565</v>
      </c>
      <c r="J2857" s="35">
        <v>2662</v>
      </c>
      <c r="K2857" s="35">
        <v>4506</v>
      </c>
      <c r="L2857" s="35">
        <v>1443</v>
      </c>
      <c r="M2857" s="35">
        <v>4092</v>
      </c>
      <c r="N2857" s="35">
        <v>2464</v>
      </c>
      <c r="O2857" s="35">
        <v>2856</v>
      </c>
      <c r="P2857" s="35">
        <v>3512</v>
      </c>
      <c r="Q2857" s="35">
        <v>4177</v>
      </c>
      <c r="R2857" s="35">
        <v>4383</v>
      </c>
      <c r="S2857" s="35">
        <v>6311</v>
      </c>
      <c r="T2857" s="35">
        <v>3070</v>
      </c>
      <c r="U2857" s="35">
        <v>3989</v>
      </c>
      <c r="V2857" s="34">
        <v>4456.6666666667</v>
      </c>
      <c r="W2857" s="34">
        <f t="shared" si="704"/>
        <v>3463</v>
      </c>
      <c r="X2857" s="35">
        <v>1574</v>
      </c>
      <c r="Y2857" s="35">
        <v>0</v>
      </c>
      <c r="Z2857" s="35">
        <v>0</v>
      </c>
      <c r="AA2857" s="34">
        <v>3952</v>
      </c>
      <c r="AB2857" s="34">
        <v>0</v>
      </c>
      <c r="AC2857" s="34">
        <v>0</v>
      </c>
      <c r="AD2857" s="34">
        <v>0</v>
      </c>
      <c r="AE2857" s="34">
        <f t="shared" si="705"/>
        <v>3952</v>
      </c>
      <c r="AF2857" s="34">
        <f t="shared" si="706"/>
        <v>0.886761406133127</v>
      </c>
      <c r="AG2857" s="34">
        <f t="shared" si="707"/>
        <v>1.14120704591395</v>
      </c>
      <c r="AH2857" s="34">
        <v>0</v>
      </c>
      <c r="AI2857" s="34">
        <v>0</v>
      </c>
      <c r="AJ2857" s="35">
        <v>145632</v>
      </c>
      <c r="AK2857" s="35">
        <v>5222</v>
      </c>
      <c r="AL2857" s="35">
        <v>3330</v>
      </c>
      <c r="AM2857" s="34">
        <v>0.7</v>
      </c>
      <c r="AN2857" s="34">
        <f t="shared" si="708"/>
        <v>2424.1</v>
      </c>
      <c r="AO2857" s="35">
        <v>24</v>
      </c>
      <c r="AP2857" s="35">
        <v>24</v>
      </c>
      <c r="AQ2857" t="s">
        <v>82</v>
      </c>
      <c r="AR2857">
        <v>8</v>
      </c>
      <c r="AS2857" s="34">
        <v>0.066666666666667</v>
      </c>
      <c r="AT2857" t="s">
        <v>83</v>
      </c>
      <c r="AU2857" s="35">
        <f t="shared" si="718"/>
        <v>1351.575</v>
      </c>
      <c r="AV2857" s="35">
        <f t="shared" si="709"/>
        <v>1368</v>
      </c>
      <c r="AW2857" s="35">
        <f t="shared" si="710"/>
        <v>1.53624025411493</v>
      </c>
      <c r="AX2857" s="35">
        <f t="shared" si="711"/>
        <v>0.574646260467803</v>
      </c>
      <c r="AY2857" s="35">
        <f t="shared" si="712"/>
        <v>1368</v>
      </c>
      <c r="AZ2857" s="35">
        <f t="shared" si="713"/>
        <v>0</v>
      </c>
      <c r="BA2857" s="27" t="str">
        <f t="shared" si="714"/>
        <v>3</v>
      </c>
      <c r="BB2857" s="34">
        <v>0.00042</v>
      </c>
      <c r="BC2857" s="34">
        <f t="shared" si="715"/>
        <v>0</v>
      </c>
      <c r="BD2857" s="34" t="e">
        <f t="shared" si="716"/>
        <v>#REF!</v>
      </c>
      <c r="BE2857" s="34">
        <v>0.29</v>
      </c>
      <c r="BF2857" s="34">
        <f t="shared" si="719"/>
        <v>396.72</v>
      </c>
      <c r="BG2857" s="34" t="e">
        <f t="shared" si="717"/>
        <v>#REF!</v>
      </c>
      <c r="BH2857" t="str">
        <f>IF(AT2857="UDARA","U","N")&amp;LEFT($C$4,2)&amp;MID($C$4,4,2)&amp;LEFT(A2857,3)&amp;MID(E2857,2,2)&amp;VLOOKUP(E2857,Acuan_Reference!C:L,10,0)</f>
        <v>N1501SLO71S5</v>
      </c>
      <c r="BI2857" t="s">
        <v>84</v>
      </c>
      <c r="BJ2857" t="s">
        <v>119</v>
      </c>
      <c r="BK2857" t="s">
        <v>86</v>
      </c>
      <c r="BL2857" t="s">
        <v>87</v>
      </c>
    </row>
    <row r="2858" hidden="1" spans="1:64">
      <c r="A2858" t="s">
        <v>111</v>
      </c>
      <c r="B2858" t="s">
        <v>75</v>
      </c>
      <c r="C2858" t="s">
        <v>76</v>
      </c>
      <c r="D2858" t="s">
        <v>115</v>
      </c>
      <c r="E2858" t="s">
        <v>328</v>
      </c>
      <c r="F2858" t="s">
        <v>329</v>
      </c>
      <c r="G2858" t="s">
        <v>80</v>
      </c>
      <c r="H2858" t="s">
        <v>81</v>
      </c>
      <c r="I2858" s="34">
        <v>7565</v>
      </c>
      <c r="J2858" s="35">
        <v>1980</v>
      </c>
      <c r="K2858" s="35">
        <v>3964</v>
      </c>
      <c r="L2858" s="35">
        <v>2787</v>
      </c>
      <c r="M2858" s="35">
        <v>1964</v>
      </c>
      <c r="N2858" s="35">
        <v>2627</v>
      </c>
      <c r="O2858" s="35">
        <v>5407</v>
      </c>
      <c r="P2858" s="35">
        <v>3619</v>
      </c>
      <c r="Q2858" s="35">
        <v>1526</v>
      </c>
      <c r="R2858" s="35">
        <v>3249</v>
      </c>
      <c r="S2858" s="35">
        <v>4527</v>
      </c>
      <c r="T2858" s="35">
        <v>4610</v>
      </c>
      <c r="U2858" s="35">
        <v>2478</v>
      </c>
      <c r="V2858" s="34">
        <v>3871.6666666667</v>
      </c>
      <c r="W2858" s="34">
        <f t="shared" si="704"/>
        <v>3361.66666666667</v>
      </c>
      <c r="X2858" s="35">
        <v>433</v>
      </c>
      <c r="Y2858" s="35">
        <v>144</v>
      </c>
      <c r="Z2858" s="35">
        <v>0</v>
      </c>
      <c r="AA2858" s="34">
        <v>6899</v>
      </c>
      <c r="AB2858" s="34">
        <v>0</v>
      </c>
      <c r="AC2858" s="34">
        <v>0</v>
      </c>
      <c r="AD2858" s="34">
        <v>0</v>
      </c>
      <c r="AE2858" s="34">
        <f t="shared" si="705"/>
        <v>6899</v>
      </c>
      <c r="AF2858" s="34">
        <f t="shared" si="706"/>
        <v>1.78191993112353</v>
      </c>
      <c r="AG2858" s="34">
        <f t="shared" si="707"/>
        <v>2.05225582548339</v>
      </c>
      <c r="AH2858" s="34">
        <v>0</v>
      </c>
      <c r="AI2858" s="34">
        <v>0</v>
      </c>
      <c r="AJ2858" s="35">
        <v>145632</v>
      </c>
      <c r="AK2858" s="35">
        <v>3267</v>
      </c>
      <c r="AL2858" s="35">
        <v>2997</v>
      </c>
      <c r="AM2858" s="34">
        <v>1.5</v>
      </c>
      <c r="AN2858" s="34">
        <f t="shared" si="708"/>
        <v>5042.5</v>
      </c>
      <c r="AO2858" s="35">
        <v>24</v>
      </c>
      <c r="AP2858" s="35">
        <v>24</v>
      </c>
      <c r="AQ2858" t="s">
        <v>82</v>
      </c>
      <c r="AR2858">
        <v>2</v>
      </c>
      <c r="AS2858" s="34">
        <v>0.53333333333333</v>
      </c>
      <c r="AT2858" t="s">
        <v>83</v>
      </c>
      <c r="AU2858" s="35">
        <f t="shared" si="718"/>
        <v>855.375</v>
      </c>
      <c r="AV2858" s="35">
        <f t="shared" si="709"/>
        <v>864</v>
      </c>
      <c r="AW2858" s="35">
        <f t="shared" si="710"/>
        <v>2.30927119484383</v>
      </c>
      <c r="AX2858" s="35">
        <f t="shared" si="711"/>
        <v>1.41774913237481</v>
      </c>
      <c r="AY2858" s="35">
        <f t="shared" si="712"/>
        <v>864</v>
      </c>
      <c r="AZ2858" s="35">
        <f t="shared" si="713"/>
        <v>0</v>
      </c>
      <c r="BA2858" s="27" t="str">
        <f t="shared" si="714"/>
        <v>3</v>
      </c>
      <c r="BB2858" s="34">
        <v>0.00042</v>
      </c>
      <c r="BC2858" s="34">
        <f t="shared" si="715"/>
        <v>0</v>
      </c>
      <c r="BD2858" s="34" t="e">
        <f t="shared" si="716"/>
        <v>#REF!</v>
      </c>
      <c r="BE2858" s="34">
        <v>0.29</v>
      </c>
      <c r="BF2858" s="34">
        <f t="shared" si="719"/>
        <v>250.56</v>
      </c>
      <c r="BG2858" s="34" t="e">
        <f t="shared" si="717"/>
        <v>#REF!</v>
      </c>
      <c r="BH2858" t="str">
        <f>IF(AT2858="UDARA","U","N")&amp;LEFT($C$4,2)&amp;MID($C$4,4,2)&amp;LEFT(A2858,3)&amp;MID(E2858,2,2)&amp;VLOOKUP(E2858,Acuan_Reference!C:L,10,0)</f>
        <v>N1501SMD71S5</v>
      </c>
      <c r="BI2858" t="s">
        <v>84</v>
      </c>
      <c r="BJ2858" t="s">
        <v>119</v>
      </c>
      <c r="BK2858" t="s">
        <v>86</v>
      </c>
      <c r="BL2858" t="s">
        <v>87</v>
      </c>
    </row>
    <row r="2859" hidden="1" spans="1:64">
      <c r="A2859" t="s">
        <v>112</v>
      </c>
      <c r="B2859" t="s">
        <v>75</v>
      </c>
      <c r="C2859" t="s">
        <v>76</v>
      </c>
      <c r="D2859" t="s">
        <v>115</v>
      </c>
      <c r="E2859" t="s">
        <v>328</v>
      </c>
      <c r="F2859" t="s">
        <v>329</v>
      </c>
      <c r="G2859" t="s">
        <v>80</v>
      </c>
      <c r="H2859" t="s">
        <v>81</v>
      </c>
      <c r="I2859" s="34">
        <v>7565</v>
      </c>
      <c r="J2859" s="35">
        <v>1860</v>
      </c>
      <c r="K2859" s="35">
        <v>3870</v>
      </c>
      <c r="L2859" s="35">
        <v>4170</v>
      </c>
      <c r="M2859" s="35">
        <v>802</v>
      </c>
      <c r="N2859" s="35">
        <v>2654</v>
      </c>
      <c r="O2859" s="35">
        <v>2283</v>
      </c>
      <c r="P2859" s="35">
        <v>1616</v>
      </c>
      <c r="Q2859" s="35">
        <v>1359</v>
      </c>
      <c r="R2859" s="35">
        <v>2821</v>
      </c>
      <c r="S2859" s="35">
        <v>3856</v>
      </c>
      <c r="T2859" s="35">
        <v>5474</v>
      </c>
      <c r="U2859" s="35">
        <v>5973</v>
      </c>
      <c r="V2859" s="34">
        <v>5101</v>
      </c>
      <c r="W2859" s="34">
        <f t="shared" si="704"/>
        <v>4795.66666666667</v>
      </c>
      <c r="X2859" s="35">
        <v>455</v>
      </c>
      <c r="Y2859" s="35">
        <v>0</v>
      </c>
      <c r="Z2859" s="35">
        <v>0</v>
      </c>
      <c r="AA2859" s="34">
        <v>5209</v>
      </c>
      <c r="AB2859" s="34">
        <v>0</v>
      </c>
      <c r="AC2859" s="34">
        <v>0</v>
      </c>
      <c r="AD2859" s="34">
        <v>0</v>
      </c>
      <c r="AE2859" s="34">
        <f t="shared" si="705"/>
        <v>5209</v>
      </c>
      <c r="AF2859" s="34">
        <f t="shared" si="706"/>
        <v>1.02117231915311</v>
      </c>
      <c r="AG2859" s="34">
        <f t="shared" si="707"/>
        <v>1.08618892055328</v>
      </c>
      <c r="AH2859" s="34">
        <v>0</v>
      </c>
      <c r="AI2859" s="34">
        <v>0</v>
      </c>
      <c r="AJ2859" s="35">
        <v>145632</v>
      </c>
      <c r="AK2859" s="35">
        <v>2822</v>
      </c>
      <c r="AL2859" s="35">
        <v>2940</v>
      </c>
      <c r="AM2859" s="34">
        <v>0.7</v>
      </c>
      <c r="AN2859" s="34">
        <f t="shared" si="708"/>
        <v>3356.96666666667</v>
      </c>
      <c r="AO2859" s="35">
        <v>24</v>
      </c>
      <c r="AP2859" s="35">
        <v>24</v>
      </c>
      <c r="AQ2859" t="s">
        <v>82</v>
      </c>
      <c r="AR2859">
        <v>8</v>
      </c>
      <c r="AS2859" s="34">
        <v>0.066666666666667</v>
      </c>
      <c r="AT2859" t="s">
        <v>83</v>
      </c>
      <c r="AU2859" s="35">
        <f t="shared" si="718"/>
        <v>815.975</v>
      </c>
      <c r="AV2859" s="35">
        <f t="shared" si="709"/>
        <v>816</v>
      </c>
      <c r="AW2859" s="35">
        <f t="shared" si="710"/>
        <v>1.25634253145201</v>
      </c>
      <c r="AX2859" s="35">
        <f t="shared" si="711"/>
        <v>0.643289080419823</v>
      </c>
      <c r="AY2859" s="35">
        <f t="shared" si="712"/>
        <v>816</v>
      </c>
      <c r="AZ2859" s="35">
        <f t="shared" si="713"/>
        <v>0</v>
      </c>
      <c r="BA2859" s="27" t="str">
        <f t="shared" si="714"/>
        <v>3</v>
      </c>
      <c r="BB2859" s="34">
        <v>0.00042</v>
      </c>
      <c r="BC2859" s="34">
        <f t="shared" si="715"/>
        <v>0</v>
      </c>
      <c r="BD2859" s="34" t="e">
        <f t="shared" si="716"/>
        <v>#REF!</v>
      </c>
      <c r="BE2859" s="34">
        <v>0.29</v>
      </c>
      <c r="BF2859" s="34">
        <f t="shared" si="719"/>
        <v>236.64</v>
      </c>
      <c r="BG2859" s="34" t="e">
        <f t="shared" si="717"/>
        <v>#REF!</v>
      </c>
      <c r="BH2859" t="str">
        <f>IF(AT2859="UDARA","U","N")&amp;LEFT($C$4,2)&amp;MID($C$4,4,2)&amp;LEFT(A2859,3)&amp;MID(E2859,2,2)&amp;VLOOKUP(E2859,Acuan_Reference!C:L,10,0)</f>
        <v>N1501SMG71S5</v>
      </c>
      <c r="BI2859" t="s">
        <v>84</v>
      </c>
      <c r="BJ2859" t="s">
        <v>119</v>
      </c>
      <c r="BK2859" t="s">
        <v>86</v>
      </c>
      <c r="BL2859" t="s">
        <v>87</v>
      </c>
    </row>
    <row r="2860" hidden="1" spans="1:64">
      <c r="A2860" t="s">
        <v>113</v>
      </c>
      <c r="B2860" t="s">
        <v>75</v>
      </c>
      <c r="C2860" t="s">
        <v>76</v>
      </c>
      <c r="D2860" t="s">
        <v>115</v>
      </c>
      <c r="E2860" t="s">
        <v>328</v>
      </c>
      <c r="F2860" t="s">
        <v>329</v>
      </c>
      <c r="G2860" t="s">
        <v>80</v>
      </c>
      <c r="H2860" t="s">
        <v>81</v>
      </c>
      <c r="I2860" s="34">
        <v>7565</v>
      </c>
      <c r="J2860" s="35">
        <v>2995</v>
      </c>
      <c r="K2860" s="35">
        <v>3675</v>
      </c>
      <c r="L2860" s="35">
        <v>3406</v>
      </c>
      <c r="M2860" s="35">
        <v>4127</v>
      </c>
      <c r="N2860" s="35">
        <v>6196</v>
      </c>
      <c r="O2860" s="35">
        <v>7248</v>
      </c>
      <c r="P2860" s="35">
        <v>4126</v>
      </c>
      <c r="Q2860" s="35">
        <v>4949</v>
      </c>
      <c r="R2860" s="35">
        <v>4771</v>
      </c>
      <c r="S2860" s="35">
        <v>5329</v>
      </c>
      <c r="T2860" s="35">
        <v>3242</v>
      </c>
      <c r="U2860" s="35">
        <v>7066</v>
      </c>
      <c r="V2860" s="34">
        <v>5212.3333333333</v>
      </c>
      <c r="W2860" s="34">
        <f t="shared" si="704"/>
        <v>4512</v>
      </c>
      <c r="X2860" s="35">
        <v>2389</v>
      </c>
      <c r="Y2860" s="35">
        <v>0</v>
      </c>
      <c r="Z2860" s="35">
        <v>0</v>
      </c>
      <c r="AA2860" s="34">
        <v>1509</v>
      </c>
      <c r="AB2860" s="34">
        <v>0</v>
      </c>
      <c r="AC2860" s="34">
        <v>0</v>
      </c>
      <c r="AD2860" s="34">
        <v>0</v>
      </c>
      <c r="AE2860" s="34">
        <f t="shared" si="705"/>
        <v>1509</v>
      </c>
      <c r="AF2860" s="34">
        <f t="shared" si="706"/>
        <v>0.289505659653388</v>
      </c>
      <c r="AG2860" s="34">
        <f t="shared" si="707"/>
        <v>0.334441489361702</v>
      </c>
      <c r="AH2860" s="34">
        <v>0</v>
      </c>
      <c r="AI2860" s="34">
        <v>0</v>
      </c>
      <c r="AJ2860" s="35">
        <v>145632</v>
      </c>
      <c r="AK2860" s="35">
        <v>5284</v>
      </c>
      <c r="AL2860" s="35">
        <v>3228</v>
      </c>
      <c r="AM2860" s="34">
        <v>0.25</v>
      </c>
      <c r="AN2860" s="34">
        <f t="shared" si="708"/>
        <v>1128</v>
      </c>
      <c r="AO2860" s="35">
        <v>24</v>
      </c>
      <c r="AP2860" s="35">
        <v>24</v>
      </c>
      <c r="AQ2860" t="s">
        <v>82</v>
      </c>
      <c r="AR2860">
        <v>12</v>
      </c>
      <c r="AS2860" s="34">
        <v>0.033333333333333</v>
      </c>
      <c r="AT2860" t="s">
        <v>83</v>
      </c>
      <c r="AU2860" s="35">
        <f t="shared" si="718"/>
        <v>2135.25</v>
      </c>
      <c r="AV2860" s="35">
        <f t="shared" si="709"/>
        <v>2136</v>
      </c>
      <c r="AW2860" s="35">
        <f t="shared" si="710"/>
        <v>0.807845744680851</v>
      </c>
      <c r="AX2860" s="35">
        <f t="shared" si="711"/>
        <v>0.0924202127659575</v>
      </c>
      <c r="AY2860" s="35">
        <f t="shared" si="712"/>
        <v>2136</v>
      </c>
      <c r="AZ2860" s="35">
        <f t="shared" si="713"/>
        <v>0</v>
      </c>
      <c r="BA2860" s="27" t="str">
        <f t="shared" si="714"/>
        <v>3</v>
      </c>
      <c r="BB2860" s="34">
        <v>0.00042</v>
      </c>
      <c r="BC2860" s="34">
        <f t="shared" si="715"/>
        <v>0</v>
      </c>
      <c r="BD2860" s="34" t="e">
        <f t="shared" si="716"/>
        <v>#REF!</v>
      </c>
      <c r="BE2860" s="34">
        <v>0.29</v>
      </c>
      <c r="BF2860" s="34">
        <f t="shared" si="719"/>
        <v>619.44</v>
      </c>
      <c r="BG2860" s="34" t="e">
        <f t="shared" si="717"/>
        <v>#REF!</v>
      </c>
      <c r="BH2860" t="str">
        <f>IF(AT2860="UDARA","U","N")&amp;LEFT($C$4,2)&amp;MID($C$4,4,2)&amp;LEFT(A2860,3)&amp;MID(E2860,2,2)&amp;VLOOKUP(E2860,Acuan_Reference!C:L,10,0)</f>
        <v>N1501TGR71S5</v>
      </c>
      <c r="BI2860" t="s">
        <v>84</v>
      </c>
      <c r="BJ2860" t="s">
        <v>119</v>
      </c>
      <c r="BK2860" t="s">
        <v>86</v>
      </c>
      <c r="BL2860" t="s">
        <v>87</v>
      </c>
    </row>
    <row r="2861" hidden="1" spans="1:64">
      <c r="A2861" t="s">
        <v>114</v>
      </c>
      <c r="B2861" t="s">
        <v>75</v>
      </c>
      <c r="C2861" t="s">
        <v>76</v>
      </c>
      <c r="D2861" t="s">
        <v>115</v>
      </c>
      <c r="E2861" t="s">
        <v>328</v>
      </c>
      <c r="F2861" t="s">
        <v>329</v>
      </c>
      <c r="G2861" t="s">
        <v>80</v>
      </c>
      <c r="H2861" t="s">
        <v>81</v>
      </c>
      <c r="I2861" s="34">
        <v>7565</v>
      </c>
      <c r="J2861" s="35">
        <v>543</v>
      </c>
      <c r="K2861" s="35">
        <v>1842</v>
      </c>
      <c r="L2861" s="35">
        <v>1652</v>
      </c>
      <c r="M2861" s="35">
        <v>1086</v>
      </c>
      <c r="N2861" s="35">
        <v>2666</v>
      </c>
      <c r="O2861" s="35">
        <v>1170</v>
      </c>
      <c r="P2861" s="35">
        <v>1268</v>
      </c>
      <c r="Q2861" s="35">
        <v>992</v>
      </c>
      <c r="R2861" s="35">
        <v>3488</v>
      </c>
      <c r="S2861" s="35">
        <v>1087</v>
      </c>
      <c r="T2861" s="35">
        <v>3273</v>
      </c>
      <c r="U2861" s="35">
        <v>1618</v>
      </c>
      <c r="V2861" s="34">
        <v>1992.6666666667</v>
      </c>
      <c r="W2861" s="34">
        <f t="shared" si="704"/>
        <v>2263.33333333333</v>
      </c>
      <c r="X2861" s="35">
        <v>399</v>
      </c>
      <c r="Y2861" s="35">
        <v>0</v>
      </c>
      <c r="Z2861" s="35">
        <v>0</v>
      </c>
      <c r="AA2861" s="34">
        <v>2642</v>
      </c>
      <c r="AB2861" s="34">
        <v>0</v>
      </c>
      <c r="AC2861" s="34">
        <v>0</v>
      </c>
      <c r="AD2861" s="34">
        <v>0</v>
      </c>
      <c r="AE2861" s="34">
        <f t="shared" si="705"/>
        <v>2642</v>
      </c>
      <c r="AF2861" s="34">
        <f t="shared" si="706"/>
        <v>1.32586149213782</v>
      </c>
      <c r="AG2861" s="34">
        <f t="shared" si="707"/>
        <v>1.16730486008837</v>
      </c>
      <c r="AH2861" s="34">
        <v>0</v>
      </c>
      <c r="AI2861" s="34">
        <v>0</v>
      </c>
      <c r="AJ2861" s="35">
        <v>145632</v>
      </c>
      <c r="AK2861" s="35">
        <v>1956</v>
      </c>
      <c r="AL2861" s="35">
        <v>1899</v>
      </c>
      <c r="AM2861" s="34">
        <v>0.7</v>
      </c>
      <c r="AN2861" s="34">
        <f t="shared" si="708"/>
        <v>1584.33333333333</v>
      </c>
      <c r="AO2861" s="35">
        <v>24</v>
      </c>
      <c r="AP2861" s="35">
        <v>24</v>
      </c>
      <c r="AQ2861" t="s">
        <v>82</v>
      </c>
      <c r="AR2861">
        <v>8</v>
      </c>
      <c r="AS2861" s="34">
        <v>0.066666666666667</v>
      </c>
      <c r="AT2861" t="s">
        <v>83</v>
      </c>
      <c r="AU2861" s="35">
        <f t="shared" si="718"/>
        <v>631</v>
      </c>
      <c r="AV2861" s="35">
        <f t="shared" si="709"/>
        <v>648</v>
      </c>
      <c r="AW2861" s="35">
        <f t="shared" si="710"/>
        <v>1.45360824742268</v>
      </c>
      <c r="AX2861" s="35">
        <f t="shared" si="711"/>
        <v>0.614580265095729</v>
      </c>
      <c r="AY2861" s="35">
        <f t="shared" si="712"/>
        <v>648</v>
      </c>
      <c r="AZ2861" s="35">
        <f t="shared" si="713"/>
        <v>0</v>
      </c>
      <c r="BA2861" s="27" t="str">
        <f t="shared" si="714"/>
        <v>3</v>
      </c>
      <c r="BB2861" s="34">
        <v>0.00042</v>
      </c>
      <c r="BC2861" s="34">
        <f t="shared" si="715"/>
        <v>0</v>
      </c>
      <c r="BD2861" s="34" t="e">
        <f t="shared" si="716"/>
        <v>#REF!</v>
      </c>
      <c r="BE2861" s="34">
        <v>0.29</v>
      </c>
      <c r="BF2861" s="34">
        <f t="shared" si="719"/>
        <v>187.92</v>
      </c>
      <c r="BG2861" s="34" t="e">
        <f t="shared" si="717"/>
        <v>#REF!</v>
      </c>
      <c r="BH2861" t="str">
        <f>IF(AT2861="UDARA","U","N")&amp;LEFT($C$4,2)&amp;MID($C$4,4,2)&amp;LEFT(A2861,3)&amp;MID(E2861,2,2)&amp;VLOOKUP(E2861,Acuan_Reference!C:L,10,0)</f>
        <v>N1501YGY71S5</v>
      </c>
      <c r="BI2861" t="s">
        <v>84</v>
      </c>
      <c r="BJ2861" t="s">
        <v>119</v>
      </c>
      <c r="BK2861" t="s">
        <v>86</v>
      </c>
      <c r="BL2861" t="s">
        <v>87</v>
      </c>
    </row>
    <row r="2862" hidden="1" spans="1:64">
      <c r="A2862" t="s">
        <v>74</v>
      </c>
      <c r="B2862" t="s">
        <v>75</v>
      </c>
      <c r="C2862" t="s">
        <v>76</v>
      </c>
      <c r="D2862" t="s">
        <v>154</v>
      </c>
      <c r="E2862" t="s">
        <v>330</v>
      </c>
      <c r="F2862" t="s">
        <v>331</v>
      </c>
      <c r="G2862" t="s">
        <v>80</v>
      </c>
      <c r="H2862" t="s">
        <v>81</v>
      </c>
      <c r="I2862" s="34">
        <v>14025</v>
      </c>
      <c r="J2862" s="35">
        <v>5238</v>
      </c>
      <c r="K2862" s="35">
        <v>4469</v>
      </c>
      <c r="L2862" s="35">
        <v>7710</v>
      </c>
      <c r="M2862" s="35">
        <v>14057</v>
      </c>
      <c r="N2862" s="35">
        <v>11710</v>
      </c>
      <c r="O2862" s="35">
        <v>9215</v>
      </c>
      <c r="P2862" s="35">
        <v>5106</v>
      </c>
      <c r="Q2862" s="35">
        <v>3763</v>
      </c>
      <c r="R2862" s="35">
        <v>9573</v>
      </c>
      <c r="S2862" s="35">
        <v>15132</v>
      </c>
      <c r="T2862" s="35">
        <v>10851</v>
      </c>
      <c r="U2862" s="35">
        <v>12018</v>
      </c>
      <c r="V2862" s="34">
        <v>12667</v>
      </c>
      <c r="W2862" s="34">
        <f t="shared" si="704"/>
        <v>10296.3333333333</v>
      </c>
      <c r="X2862" s="35">
        <v>989</v>
      </c>
      <c r="Y2862" s="35">
        <v>0</v>
      </c>
      <c r="Z2862" s="35">
        <v>0</v>
      </c>
      <c r="AA2862" s="34">
        <v>8886</v>
      </c>
      <c r="AB2862" s="34">
        <v>0</v>
      </c>
      <c r="AC2862" s="34">
        <v>2880</v>
      </c>
      <c r="AD2862" s="34">
        <v>0</v>
      </c>
      <c r="AE2862" s="34">
        <f t="shared" si="705"/>
        <v>11766</v>
      </c>
      <c r="AF2862" s="34">
        <f t="shared" si="706"/>
        <v>0.928870292887029</v>
      </c>
      <c r="AG2862" s="34">
        <f t="shared" si="707"/>
        <v>1.14273689662987</v>
      </c>
      <c r="AH2862" s="34">
        <v>67968</v>
      </c>
      <c r="AI2862" s="34">
        <v>0</v>
      </c>
      <c r="AJ2862" s="35">
        <v>25920</v>
      </c>
      <c r="AK2862" s="35">
        <v>11068</v>
      </c>
      <c r="AL2862" s="35">
        <v>8020</v>
      </c>
      <c r="AM2862" s="34">
        <v>0.7</v>
      </c>
      <c r="AN2862" s="34">
        <f t="shared" si="708"/>
        <v>7207.43333333333</v>
      </c>
      <c r="AO2862" s="35">
        <v>144</v>
      </c>
      <c r="AP2862" s="35">
        <v>144</v>
      </c>
      <c r="AQ2862" t="s">
        <v>82</v>
      </c>
      <c r="AR2862">
        <v>8</v>
      </c>
      <c r="AS2862" s="34">
        <v>0.066666666666667</v>
      </c>
      <c r="AT2862" t="s">
        <v>83</v>
      </c>
      <c r="AU2862" s="35">
        <f t="shared" si="718"/>
        <v>2596.075</v>
      </c>
      <c r="AV2862" s="35">
        <f t="shared" si="709"/>
        <v>2736</v>
      </c>
      <c r="AW2862" s="35">
        <f t="shared" si="710"/>
        <v>1.4084625594872</v>
      </c>
      <c r="AX2862" s="35">
        <f t="shared" si="711"/>
        <v>0.629544498041374</v>
      </c>
      <c r="AY2862" s="35">
        <f t="shared" si="712"/>
        <v>2736</v>
      </c>
      <c r="AZ2862" s="35">
        <f t="shared" si="713"/>
        <v>2736</v>
      </c>
      <c r="BA2862" s="27" t="str">
        <f t="shared" si="714"/>
        <v>3</v>
      </c>
      <c r="BB2862" s="34">
        <v>2.8305e-5</v>
      </c>
      <c r="BC2862" s="34">
        <f t="shared" si="715"/>
        <v>0.07744248</v>
      </c>
      <c r="BD2862" s="34" t="e">
        <f t="shared" si="716"/>
        <v>#REF!</v>
      </c>
      <c r="BE2862" s="34">
        <v>0.01</v>
      </c>
      <c r="BF2862" s="34">
        <f t="shared" si="719"/>
        <v>27.36</v>
      </c>
      <c r="BG2862" s="34" t="e">
        <f t="shared" si="717"/>
        <v>#REF!</v>
      </c>
      <c r="BH2862" t="str">
        <f>IF(AT2862="UDARA","U","N")&amp;LEFT($C$4,2)&amp;MID($C$4,4,2)&amp;LEFT(A2862,3)&amp;MID(E2862,2,2)&amp;VLOOKUP(E2862,Acuan_Reference!C:L,10,0)</f>
        <v>N1501BDG71AB</v>
      </c>
      <c r="BI2862" t="s">
        <v>84</v>
      </c>
      <c r="BJ2862" t="s">
        <v>119</v>
      </c>
      <c r="BK2862" t="s">
        <v>86</v>
      </c>
      <c r="BL2862" t="s">
        <v>87</v>
      </c>
    </row>
    <row r="2863" hidden="1" spans="1:64">
      <c r="A2863" t="s">
        <v>88</v>
      </c>
      <c r="B2863" t="s">
        <v>75</v>
      </c>
      <c r="C2863" t="s">
        <v>76</v>
      </c>
      <c r="D2863" t="s">
        <v>154</v>
      </c>
      <c r="E2863" t="s">
        <v>330</v>
      </c>
      <c r="F2863" t="s">
        <v>331</v>
      </c>
      <c r="G2863" t="s">
        <v>80</v>
      </c>
      <c r="H2863" t="s">
        <v>81</v>
      </c>
      <c r="I2863" s="34">
        <v>14025</v>
      </c>
      <c r="J2863" s="35">
        <v>1726</v>
      </c>
      <c r="K2863" s="35">
        <v>1545</v>
      </c>
      <c r="L2863" s="35">
        <v>2573</v>
      </c>
      <c r="M2863" s="35">
        <v>2980</v>
      </c>
      <c r="N2863" s="35">
        <v>2192</v>
      </c>
      <c r="O2863" s="35">
        <v>1228</v>
      </c>
      <c r="P2863" s="35">
        <v>1744</v>
      </c>
      <c r="Q2863" s="35">
        <v>1888</v>
      </c>
      <c r="R2863" s="35">
        <v>1783</v>
      </c>
      <c r="S2863" s="35">
        <v>5483</v>
      </c>
      <c r="T2863" s="35">
        <v>4069</v>
      </c>
      <c r="U2863" s="35">
        <v>2964</v>
      </c>
      <c r="V2863" s="34">
        <v>4172</v>
      </c>
      <c r="W2863" s="34">
        <f t="shared" si="704"/>
        <v>3196.66666666667</v>
      </c>
      <c r="X2863" s="35">
        <v>598</v>
      </c>
      <c r="Y2863" s="35">
        <v>0</v>
      </c>
      <c r="Z2863" s="35">
        <v>0</v>
      </c>
      <c r="AA2863" s="34">
        <v>3986</v>
      </c>
      <c r="AB2863" s="34">
        <v>0</v>
      </c>
      <c r="AC2863" s="34">
        <v>288</v>
      </c>
      <c r="AD2863" s="34">
        <v>0</v>
      </c>
      <c r="AE2863" s="34">
        <f t="shared" si="705"/>
        <v>4274</v>
      </c>
      <c r="AF2863" s="34">
        <f t="shared" si="706"/>
        <v>1.02444870565676</v>
      </c>
      <c r="AG2863" s="34">
        <f t="shared" si="707"/>
        <v>1.33701772679875</v>
      </c>
      <c r="AH2863" s="34">
        <v>67968</v>
      </c>
      <c r="AI2863" s="34">
        <v>0</v>
      </c>
      <c r="AJ2863" s="35">
        <v>25920</v>
      </c>
      <c r="AK2863" s="35">
        <v>3560</v>
      </c>
      <c r="AL2863" s="35">
        <v>2557</v>
      </c>
      <c r="AM2863" s="34">
        <v>0.6</v>
      </c>
      <c r="AN2863" s="34">
        <f t="shared" si="708"/>
        <v>1918</v>
      </c>
      <c r="AO2863" s="35">
        <v>144</v>
      </c>
      <c r="AP2863" s="35">
        <v>144</v>
      </c>
      <c r="AQ2863" t="s">
        <v>82</v>
      </c>
      <c r="AR2863">
        <v>8</v>
      </c>
      <c r="AS2863" s="34">
        <v>0.033333333333333</v>
      </c>
      <c r="AT2863" t="s">
        <v>83</v>
      </c>
      <c r="AU2863" s="35">
        <f t="shared" si="718"/>
        <v>150.75</v>
      </c>
      <c r="AV2863" s="35">
        <f t="shared" si="709"/>
        <v>288</v>
      </c>
      <c r="AW2863" s="35">
        <f t="shared" si="710"/>
        <v>1.42711157455683</v>
      </c>
      <c r="AX2863" s="35">
        <f t="shared" si="711"/>
        <v>0.627215849843587</v>
      </c>
      <c r="AY2863" s="35">
        <f t="shared" si="712"/>
        <v>288</v>
      </c>
      <c r="AZ2863" s="35">
        <f t="shared" si="713"/>
        <v>288</v>
      </c>
      <c r="BA2863" s="27" t="str">
        <f t="shared" si="714"/>
        <v>3</v>
      </c>
      <c r="BB2863" s="34">
        <v>2.8305e-5</v>
      </c>
      <c r="BC2863" s="34">
        <f t="shared" si="715"/>
        <v>0.00815184</v>
      </c>
      <c r="BD2863" s="34" t="e">
        <f t="shared" si="716"/>
        <v>#REF!</v>
      </c>
      <c r="BE2863" s="34">
        <v>0.01</v>
      </c>
      <c r="BF2863" s="34">
        <f t="shared" si="719"/>
        <v>2.88</v>
      </c>
      <c r="BG2863" s="34" t="e">
        <f t="shared" si="717"/>
        <v>#REF!</v>
      </c>
      <c r="BH2863" t="str">
        <f>IF(AT2863="UDARA","U","N")&amp;LEFT($C$4,2)&amp;MID($C$4,4,2)&amp;LEFT(A2863,3)&amp;MID(E2863,2,2)&amp;VLOOKUP(E2863,Acuan_Reference!C:L,10,0)</f>
        <v>N1501BGR71AB</v>
      </c>
      <c r="BI2863" t="s">
        <v>84</v>
      </c>
      <c r="BJ2863" t="s">
        <v>119</v>
      </c>
      <c r="BK2863" t="s">
        <v>86</v>
      </c>
      <c r="BL2863" t="s">
        <v>87</v>
      </c>
    </row>
    <row r="2864" hidden="1" spans="1:64">
      <c r="A2864" t="s">
        <v>89</v>
      </c>
      <c r="B2864" t="s">
        <v>75</v>
      </c>
      <c r="C2864" t="s">
        <v>76</v>
      </c>
      <c r="D2864" t="s">
        <v>154</v>
      </c>
      <c r="E2864" t="s">
        <v>330</v>
      </c>
      <c r="F2864" t="s">
        <v>331</v>
      </c>
      <c r="G2864" t="s">
        <v>80</v>
      </c>
      <c r="H2864" t="s">
        <v>81</v>
      </c>
      <c r="I2864" s="34">
        <v>14025</v>
      </c>
      <c r="J2864" s="35">
        <v>2674</v>
      </c>
      <c r="K2864" s="35">
        <v>1644</v>
      </c>
      <c r="L2864" s="35">
        <v>1577</v>
      </c>
      <c r="M2864" s="35">
        <v>8186</v>
      </c>
      <c r="N2864" s="35">
        <v>6666</v>
      </c>
      <c r="O2864" s="35">
        <v>7815</v>
      </c>
      <c r="P2864" s="35">
        <v>1148</v>
      </c>
      <c r="Q2864" s="35">
        <v>1678</v>
      </c>
      <c r="R2864" s="35">
        <v>1910</v>
      </c>
      <c r="S2864" s="35">
        <v>7557</v>
      </c>
      <c r="T2864" s="35">
        <v>5812</v>
      </c>
      <c r="U2864" s="35">
        <v>4379</v>
      </c>
      <c r="V2864" s="34">
        <v>5916</v>
      </c>
      <c r="W2864" s="34">
        <f t="shared" si="704"/>
        <v>4546</v>
      </c>
      <c r="X2864" s="35">
        <v>342</v>
      </c>
      <c r="Y2864" s="35">
        <v>0</v>
      </c>
      <c r="Z2864" s="35">
        <v>0</v>
      </c>
      <c r="AA2864" s="34">
        <v>8891</v>
      </c>
      <c r="AB2864" s="34">
        <v>0</v>
      </c>
      <c r="AC2864" s="34">
        <v>0</v>
      </c>
      <c r="AD2864" s="34">
        <v>432</v>
      </c>
      <c r="AE2864" s="34">
        <f t="shared" si="705"/>
        <v>9323</v>
      </c>
      <c r="AF2864" s="34">
        <f t="shared" si="706"/>
        <v>1.57589587559162</v>
      </c>
      <c r="AG2864" s="34">
        <f t="shared" si="707"/>
        <v>1.95578530576331</v>
      </c>
      <c r="AH2864" s="34">
        <v>67968</v>
      </c>
      <c r="AI2864" s="34">
        <v>0</v>
      </c>
      <c r="AJ2864" s="35">
        <v>25920</v>
      </c>
      <c r="AK2864" s="35">
        <v>4334</v>
      </c>
      <c r="AL2864" s="35">
        <v>3447</v>
      </c>
      <c r="AM2864" s="34">
        <v>1.3</v>
      </c>
      <c r="AN2864" s="34">
        <f t="shared" si="708"/>
        <v>5909.8</v>
      </c>
      <c r="AO2864" s="35">
        <v>144</v>
      </c>
      <c r="AP2864" s="35">
        <v>144</v>
      </c>
      <c r="AQ2864" t="s">
        <v>82</v>
      </c>
      <c r="AR2864">
        <v>4</v>
      </c>
      <c r="AS2864" s="34">
        <v>0.53333333333333</v>
      </c>
      <c r="AT2864" t="s">
        <v>83</v>
      </c>
      <c r="AU2864" s="35">
        <f t="shared" si="718"/>
        <v>25.3499999999995</v>
      </c>
      <c r="AV2864" s="35">
        <f t="shared" si="709"/>
        <v>144</v>
      </c>
      <c r="AW2864" s="35">
        <f t="shared" si="710"/>
        <v>2.08249010118786</v>
      </c>
      <c r="AX2864" s="35">
        <f t="shared" si="711"/>
        <v>1.32424109106907</v>
      </c>
      <c r="AY2864" s="35">
        <f t="shared" si="712"/>
        <v>144</v>
      </c>
      <c r="AZ2864" s="35">
        <f t="shared" si="713"/>
        <v>144</v>
      </c>
      <c r="BA2864" s="27" t="str">
        <f t="shared" si="714"/>
        <v>3</v>
      </c>
      <c r="BB2864" s="34">
        <v>2.8305e-5</v>
      </c>
      <c r="BC2864" s="34">
        <f t="shared" si="715"/>
        <v>0.00407592</v>
      </c>
      <c r="BD2864" s="34" t="e">
        <f t="shared" si="716"/>
        <v>#REF!</v>
      </c>
      <c r="BE2864" s="34">
        <v>0.01</v>
      </c>
      <c r="BF2864" s="34">
        <f t="shared" si="719"/>
        <v>1.44</v>
      </c>
      <c r="BG2864" s="34" t="e">
        <f t="shared" si="717"/>
        <v>#REF!</v>
      </c>
      <c r="BH2864" t="str">
        <f>IF(AT2864="UDARA","U","N")&amp;LEFT($C$4,2)&amp;MID($C$4,4,2)&amp;LEFT(A2864,3)&amp;MID(E2864,2,2)&amp;VLOOKUP(E2864,Acuan_Reference!C:L,10,0)</f>
        <v>N1501BJM71AB</v>
      </c>
      <c r="BI2864" t="s">
        <v>84</v>
      </c>
      <c r="BJ2864" t="s">
        <v>119</v>
      </c>
      <c r="BK2864" t="s">
        <v>86</v>
      </c>
      <c r="BL2864" t="s">
        <v>87</v>
      </c>
    </row>
    <row r="2865" hidden="1" spans="1:64">
      <c r="A2865" t="s">
        <v>90</v>
      </c>
      <c r="B2865" t="s">
        <v>75</v>
      </c>
      <c r="C2865" t="s">
        <v>76</v>
      </c>
      <c r="D2865" t="s">
        <v>154</v>
      </c>
      <c r="E2865" t="s">
        <v>330</v>
      </c>
      <c r="F2865" t="s">
        <v>331</v>
      </c>
      <c r="G2865" t="s">
        <v>80</v>
      </c>
      <c r="H2865" t="s">
        <v>81</v>
      </c>
      <c r="I2865" s="34">
        <v>14025</v>
      </c>
      <c r="J2865" s="35">
        <v>4491</v>
      </c>
      <c r="K2865" s="35">
        <v>7144</v>
      </c>
      <c r="L2865" s="35">
        <v>4944</v>
      </c>
      <c r="M2865" s="35">
        <v>5204</v>
      </c>
      <c r="N2865" s="35">
        <v>9862</v>
      </c>
      <c r="O2865" s="35">
        <v>5903</v>
      </c>
      <c r="P2865" s="35">
        <v>3480</v>
      </c>
      <c r="Q2865" s="35">
        <v>5878</v>
      </c>
      <c r="R2865" s="35">
        <v>5824</v>
      </c>
      <c r="S2865" s="35">
        <v>7318</v>
      </c>
      <c r="T2865" s="35">
        <v>5169</v>
      </c>
      <c r="U2865" s="35">
        <v>4382</v>
      </c>
      <c r="V2865" s="34">
        <v>5623</v>
      </c>
      <c r="W2865" s="34">
        <f t="shared" si="704"/>
        <v>4560.33333333333</v>
      </c>
      <c r="X2865" s="35">
        <v>4311</v>
      </c>
      <c r="Y2865" s="35">
        <v>0</v>
      </c>
      <c r="Z2865" s="35">
        <v>0</v>
      </c>
      <c r="AA2865" s="34">
        <v>5398</v>
      </c>
      <c r="AB2865" s="34">
        <v>0</v>
      </c>
      <c r="AC2865" s="34">
        <v>0</v>
      </c>
      <c r="AD2865" s="34">
        <v>0</v>
      </c>
      <c r="AE2865" s="34">
        <f t="shared" si="705"/>
        <v>5398</v>
      </c>
      <c r="AF2865" s="34">
        <f t="shared" si="706"/>
        <v>0.959985772719189</v>
      </c>
      <c r="AG2865" s="34">
        <f t="shared" si="707"/>
        <v>1.18368540311381</v>
      </c>
      <c r="AH2865" s="34">
        <v>67968</v>
      </c>
      <c r="AI2865" s="34">
        <v>0</v>
      </c>
      <c r="AJ2865" s="35">
        <v>25920</v>
      </c>
      <c r="AK2865" s="35">
        <v>7395</v>
      </c>
      <c r="AL2865" s="35">
        <v>4130</v>
      </c>
      <c r="AM2865" s="34">
        <v>0.6</v>
      </c>
      <c r="AN2865" s="34">
        <f t="shared" si="708"/>
        <v>2736.2</v>
      </c>
      <c r="AO2865" s="35">
        <v>144</v>
      </c>
      <c r="AP2865" s="35">
        <v>144</v>
      </c>
      <c r="AQ2865" t="s">
        <v>82</v>
      </c>
      <c r="AR2865">
        <v>12</v>
      </c>
      <c r="AS2865" s="34">
        <v>0.033333333333333</v>
      </c>
      <c r="AT2865" t="s">
        <v>83</v>
      </c>
      <c r="AU2865" s="35">
        <f t="shared" si="718"/>
        <v>1101.15</v>
      </c>
      <c r="AV2865" s="35">
        <f t="shared" si="709"/>
        <v>1152</v>
      </c>
      <c r="AW2865" s="35">
        <f t="shared" si="710"/>
        <v>1.43629851619034</v>
      </c>
      <c r="AX2865" s="35">
        <f t="shared" si="711"/>
        <v>0.530662963233682</v>
      </c>
      <c r="AY2865" s="35">
        <f t="shared" si="712"/>
        <v>1152</v>
      </c>
      <c r="AZ2865" s="35">
        <f t="shared" si="713"/>
        <v>1152</v>
      </c>
      <c r="BA2865" s="27" t="str">
        <f t="shared" si="714"/>
        <v>3</v>
      </c>
      <c r="BB2865" s="34">
        <v>2.8305e-5</v>
      </c>
      <c r="BC2865" s="34">
        <f t="shared" si="715"/>
        <v>0.03260736</v>
      </c>
      <c r="BD2865" s="34" t="e">
        <f t="shared" si="716"/>
        <v>#REF!</v>
      </c>
      <c r="BE2865" s="34">
        <v>0.01</v>
      </c>
      <c r="BF2865" s="34">
        <f t="shared" si="719"/>
        <v>11.52</v>
      </c>
      <c r="BG2865" s="34" t="e">
        <f t="shared" si="717"/>
        <v>#REF!</v>
      </c>
      <c r="BH2865" t="str">
        <f>IF(AT2865="UDARA","U","N")&amp;LEFT($C$4,2)&amp;MID($C$4,4,2)&amp;LEFT(A2865,3)&amp;MID(E2865,2,2)&amp;VLOOKUP(E2865,Acuan_Reference!C:L,10,0)</f>
        <v>N1501BKS71AB</v>
      </c>
      <c r="BI2865" t="s">
        <v>84</v>
      </c>
      <c r="BJ2865" t="s">
        <v>119</v>
      </c>
      <c r="BK2865" t="s">
        <v>86</v>
      </c>
      <c r="BL2865" t="s">
        <v>87</v>
      </c>
    </row>
    <row r="2866" hidden="1" spans="1:64">
      <c r="A2866" t="s">
        <v>91</v>
      </c>
      <c r="B2866" t="s">
        <v>75</v>
      </c>
      <c r="C2866" t="s">
        <v>76</v>
      </c>
      <c r="D2866" t="s">
        <v>154</v>
      </c>
      <c r="E2866" t="s">
        <v>330</v>
      </c>
      <c r="F2866" t="s">
        <v>331</v>
      </c>
      <c r="G2866" t="s">
        <v>80</v>
      </c>
      <c r="H2866" t="s">
        <v>81</v>
      </c>
      <c r="I2866" s="34">
        <v>14025</v>
      </c>
      <c r="J2866" s="35">
        <v>2688</v>
      </c>
      <c r="K2866" s="35">
        <v>3438</v>
      </c>
      <c r="L2866" s="35">
        <v>1506</v>
      </c>
      <c r="M2866" s="35">
        <v>6012</v>
      </c>
      <c r="N2866" s="35">
        <v>1389</v>
      </c>
      <c r="O2866" s="35">
        <v>3331</v>
      </c>
      <c r="P2866" s="35">
        <v>3396</v>
      </c>
      <c r="Q2866" s="35">
        <v>1864</v>
      </c>
      <c r="R2866" s="35">
        <v>2599</v>
      </c>
      <c r="S2866" s="35">
        <v>4141</v>
      </c>
      <c r="T2866" s="35">
        <v>4149</v>
      </c>
      <c r="U2866" s="35">
        <v>4039</v>
      </c>
      <c r="V2866" s="34">
        <v>4109.6666666667</v>
      </c>
      <c r="W2866" s="34">
        <f t="shared" si="704"/>
        <v>3548</v>
      </c>
      <c r="X2866" s="35">
        <v>1328</v>
      </c>
      <c r="Y2866" s="35">
        <v>0</v>
      </c>
      <c r="Z2866" s="35">
        <v>0</v>
      </c>
      <c r="AA2866" s="34">
        <v>3617</v>
      </c>
      <c r="AB2866" s="34">
        <v>0</v>
      </c>
      <c r="AC2866" s="34">
        <v>864</v>
      </c>
      <c r="AD2866" s="34">
        <v>0</v>
      </c>
      <c r="AE2866" s="34">
        <f t="shared" si="705"/>
        <v>4481</v>
      </c>
      <c r="AF2866" s="34">
        <f t="shared" si="706"/>
        <v>1.09035607105198</v>
      </c>
      <c r="AG2866" s="34">
        <f t="shared" si="707"/>
        <v>1.26296505073281</v>
      </c>
      <c r="AH2866" s="34">
        <v>67968</v>
      </c>
      <c r="AI2866" s="34">
        <v>0</v>
      </c>
      <c r="AJ2866" s="35">
        <v>25920</v>
      </c>
      <c r="AK2866" s="35">
        <v>3346</v>
      </c>
      <c r="AL2866" s="35">
        <v>2456</v>
      </c>
      <c r="AM2866" s="34">
        <v>0.9</v>
      </c>
      <c r="AN2866" s="34">
        <f t="shared" si="708"/>
        <v>3193.2</v>
      </c>
      <c r="AO2866" s="35">
        <v>144</v>
      </c>
      <c r="AP2866" s="35">
        <v>144</v>
      </c>
      <c r="AQ2866" t="s">
        <v>82</v>
      </c>
      <c r="AR2866">
        <v>4</v>
      </c>
      <c r="AS2866" s="34">
        <v>0.13333333333333</v>
      </c>
      <c r="AT2866" t="s">
        <v>83</v>
      </c>
      <c r="AU2866" s="35">
        <f t="shared" si="718"/>
        <v>876.150000000001</v>
      </c>
      <c r="AV2866" s="35">
        <f t="shared" si="709"/>
        <v>1008</v>
      </c>
      <c r="AW2866" s="35">
        <f t="shared" si="710"/>
        <v>1.54706877113867</v>
      </c>
      <c r="AX2866" s="35">
        <f t="shared" si="711"/>
        <v>0.854847801578354</v>
      </c>
      <c r="AY2866" s="35">
        <f t="shared" si="712"/>
        <v>1008</v>
      </c>
      <c r="AZ2866" s="35">
        <f t="shared" si="713"/>
        <v>1008</v>
      </c>
      <c r="BA2866" s="27" t="str">
        <f t="shared" si="714"/>
        <v>3</v>
      </c>
      <c r="BB2866" s="34">
        <v>2.8305e-5</v>
      </c>
      <c r="BC2866" s="34">
        <f t="shared" si="715"/>
        <v>0.02853144</v>
      </c>
      <c r="BD2866" s="34" t="e">
        <f t="shared" si="716"/>
        <v>#REF!</v>
      </c>
      <c r="BE2866" s="34">
        <v>0.01</v>
      </c>
      <c r="BF2866" s="34">
        <f t="shared" si="719"/>
        <v>10.08</v>
      </c>
      <c r="BG2866" s="34" t="e">
        <f t="shared" si="717"/>
        <v>#REF!</v>
      </c>
      <c r="BH2866" t="str">
        <f>IF(AT2866="UDARA","U","N")&amp;LEFT($C$4,2)&amp;MID($C$4,4,2)&amp;LEFT(A2866,3)&amp;MID(E2866,2,2)&amp;VLOOKUP(E2866,Acuan_Reference!C:L,10,0)</f>
        <v>N1501BLP71AB</v>
      </c>
      <c r="BI2866" t="s">
        <v>84</v>
      </c>
      <c r="BJ2866" t="s">
        <v>119</v>
      </c>
      <c r="BK2866" t="s">
        <v>86</v>
      </c>
      <c r="BL2866" t="s">
        <v>87</v>
      </c>
    </row>
    <row r="2867" hidden="1" spans="1:64">
      <c r="A2867" t="s">
        <v>92</v>
      </c>
      <c r="B2867" t="s">
        <v>75</v>
      </c>
      <c r="C2867" t="s">
        <v>76</v>
      </c>
      <c r="D2867" t="s">
        <v>154</v>
      </c>
      <c r="E2867" t="s">
        <v>330</v>
      </c>
      <c r="F2867" t="s">
        <v>331</v>
      </c>
      <c r="G2867" t="s">
        <v>80</v>
      </c>
      <c r="H2867" t="s">
        <v>81</v>
      </c>
      <c r="I2867" s="34">
        <v>14025</v>
      </c>
      <c r="J2867" s="35">
        <v>803</v>
      </c>
      <c r="K2867" s="35">
        <v>741</v>
      </c>
      <c r="L2867" s="35">
        <v>61</v>
      </c>
      <c r="M2867" s="35">
        <v>1145</v>
      </c>
      <c r="N2867" s="35">
        <v>604</v>
      </c>
      <c r="O2867" s="35">
        <v>437</v>
      </c>
      <c r="P2867" s="35">
        <v>371</v>
      </c>
      <c r="Q2867" s="35">
        <v>583</v>
      </c>
      <c r="R2867" s="35">
        <v>418</v>
      </c>
      <c r="S2867" s="35">
        <v>945</v>
      </c>
      <c r="T2867" s="35">
        <v>806</v>
      </c>
      <c r="U2867" s="35">
        <v>1437</v>
      </c>
      <c r="V2867" s="34">
        <v>1062.6666666667</v>
      </c>
      <c r="W2867" s="34">
        <f t="shared" si="704"/>
        <v>911</v>
      </c>
      <c r="X2867" s="35">
        <v>358</v>
      </c>
      <c r="Y2867" s="35">
        <v>0</v>
      </c>
      <c r="Z2867" s="35">
        <v>0</v>
      </c>
      <c r="AA2867" s="34">
        <v>1131</v>
      </c>
      <c r="AB2867" s="34">
        <v>0</v>
      </c>
      <c r="AC2867" s="34">
        <v>432</v>
      </c>
      <c r="AD2867" s="34">
        <v>0</v>
      </c>
      <c r="AE2867" s="34">
        <f t="shared" si="705"/>
        <v>1563</v>
      </c>
      <c r="AF2867" s="34">
        <f t="shared" si="706"/>
        <v>1.47082810539519</v>
      </c>
      <c r="AG2867" s="34">
        <f t="shared" si="707"/>
        <v>1.71569703622393</v>
      </c>
      <c r="AH2867" s="34">
        <v>67968</v>
      </c>
      <c r="AI2867" s="34">
        <v>0</v>
      </c>
      <c r="AJ2867" s="35">
        <v>25920</v>
      </c>
      <c r="AK2867" s="35">
        <v>757</v>
      </c>
      <c r="AL2867" s="35">
        <v>490</v>
      </c>
      <c r="AM2867" s="34">
        <v>1.5</v>
      </c>
      <c r="AN2867" s="34">
        <f t="shared" si="708"/>
        <v>1366.5</v>
      </c>
      <c r="AO2867" s="35">
        <v>144</v>
      </c>
      <c r="AP2867" s="35">
        <v>144</v>
      </c>
      <c r="AQ2867" t="s">
        <v>82</v>
      </c>
      <c r="AR2867">
        <v>2</v>
      </c>
      <c r="AS2867" s="34">
        <v>0.53333333333333</v>
      </c>
      <c r="AT2867" t="s">
        <v>83</v>
      </c>
      <c r="AU2867" s="35">
        <f t="shared" si="718"/>
        <v>220.125</v>
      </c>
      <c r="AV2867" s="35">
        <f t="shared" si="709"/>
        <v>288</v>
      </c>
      <c r="AW2867" s="35">
        <f t="shared" si="710"/>
        <v>2.03183315038419</v>
      </c>
      <c r="AX2867" s="35">
        <f t="shared" si="711"/>
        <v>1.49396267837541</v>
      </c>
      <c r="AY2867" s="35">
        <f t="shared" si="712"/>
        <v>288</v>
      </c>
      <c r="AZ2867" s="35">
        <f t="shared" si="713"/>
        <v>288</v>
      </c>
      <c r="BA2867" s="27" t="str">
        <f t="shared" si="714"/>
        <v>2</v>
      </c>
      <c r="BB2867" s="34">
        <v>2.8305e-5</v>
      </c>
      <c r="BC2867" s="34">
        <f t="shared" si="715"/>
        <v>0.00815184</v>
      </c>
      <c r="BD2867" s="34" t="e">
        <f t="shared" si="716"/>
        <v>#REF!</v>
      </c>
      <c r="BE2867" s="34">
        <v>0.01</v>
      </c>
      <c r="BF2867" s="34">
        <f t="shared" si="719"/>
        <v>2.88</v>
      </c>
      <c r="BG2867" s="34" t="e">
        <f t="shared" si="717"/>
        <v>#REF!</v>
      </c>
      <c r="BH2867" t="str">
        <f>IF(AT2867="UDARA","U","N")&amp;LEFT($C$4,2)&amp;MID($C$4,4,2)&amp;LEFT(A2867,3)&amp;MID(E2867,2,2)&amp;VLOOKUP(E2867,Acuan_Reference!C:L,10,0)</f>
        <v>N1501BTM71AB</v>
      </c>
      <c r="BI2867" t="s">
        <v>84</v>
      </c>
      <c r="BJ2867" t="s">
        <v>119</v>
      </c>
      <c r="BK2867" t="s">
        <v>86</v>
      </c>
      <c r="BL2867" t="s">
        <v>87</v>
      </c>
    </row>
    <row r="2868" hidden="1" spans="1:64">
      <c r="A2868" t="s">
        <v>93</v>
      </c>
      <c r="B2868" t="s">
        <v>75</v>
      </c>
      <c r="C2868" t="s">
        <v>76</v>
      </c>
      <c r="D2868" t="s">
        <v>154</v>
      </c>
      <c r="E2868" t="s">
        <v>330</v>
      </c>
      <c r="F2868" t="s">
        <v>331</v>
      </c>
      <c r="G2868" t="s">
        <v>80</v>
      </c>
      <c r="H2868" t="s">
        <v>81</v>
      </c>
      <c r="I2868" s="34">
        <v>14025</v>
      </c>
      <c r="J2868" s="35">
        <v>1209</v>
      </c>
      <c r="K2868" s="35">
        <v>2958</v>
      </c>
      <c r="L2868" s="35">
        <v>2765</v>
      </c>
      <c r="M2868" s="35">
        <v>6280</v>
      </c>
      <c r="N2868" s="35">
        <v>3117</v>
      </c>
      <c r="O2868" s="35">
        <v>3857</v>
      </c>
      <c r="P2868" s="35">
        <v>1286</v>
      </c>
      <c r="Q2868" s="35">
        <v>3787</v>
      </c>
      <c r="R2868" s="35">
        <v>4265</v>
      </c>
      <c r="S2868" s="35">
        <v>4958</v>
      </c>
      <c r="T2868" s="35">
        <v>3819</v>
      </c>
      <c r="U2868" s="35">
        <v>2888</v>
      </c>
      <c r="V2868" s="34">
        <v>3888.3333333333</v>
      </c>
      <c r="W2868" s="34">
        <f t="shared" si="704"/>
        <v>3216.33333333333</v>
      </c>
      <c r="X2868" s="35">
        <v>660</v>
      </c>
      <c r="Y2868" s="35">
        <v>0</v>
      </c>
      <c r="Z2868" s="35">
        <v>0</v>
      </c>
      <c r="AA2868" s="34">
        <v>6410</v>
      </c>
      <c r="AB2868" s="34">
        <v>0</v>
      </c>
      <c r="AC2868" s="34">
        <v>0</v>
      </c>
      <c r="AD2868" s="34">
        <v>0</v>
      </c>
      <c r="AE2868" s="34">
        <f t="shared" si="705"/>
        <v>6410</v>
      </c>
      <c r="AF2868" s="34">
        <f t="shared" si="706"/>
        <v>1.64852121731677</v>
      </c>
      <c r="AG2868" s="34">
        <f t="shared" si="707"/>
        <v>1.99295263757902</v>
      </c>
      <c r="AH2868" s="34">
        <v>67968</v>
      </c>
      <c r="AI2868" s="34">
        <v>0</v>
      </c>
      <c r="AJ2868" s="35">
        <v>25920</v>
      </c>
      <c r="AK2868" s="35">
        <v>5059</v>
      </c>
      <c r="AL2868" s="35">
        <v>2942</v>
      </c>
      <c r="AM2868" s="34">
        <v>0.8</v>
      </c>
      <c r="AN2868" s="34">
        <f t="shared" si="708"/>
        <v>2573.06666666667</v>
      </c>
      <c r="AO2868" s="35">
        <v>144</v>
      </c>
      <c r="AP2868" s="35">
        <v>144</v>
      </c>
      <c r="AQ2868" t="s">
        <v>82</v>
      </c>
      <c r="AR2868">
        <v>4</v>
      </c>
      <c r="AS2868" s="34">
        <v>0.066666666666667</v>
      </c>
      <c r="AT2868" t="s">
        <v>83</v>
      </c>
      <c r="AU2868" s="35">
        <f t="shared" si="718"/>
        <v>0</v>
      </c>
      <c r="AV2868" s="35">
        <f t="shared" si="709"/>
        <v>0</v>
      </c>
      <c r="AW2868" s="35">
        <f t="shared" si="710"/>
        <v>1.99295263757902</v>
      </c>
      <c r="AX2868" s="35">
        <f t="shared" si="711"/>
        <v>1.07824645040937</v>
      </c>
      <c r="AY2868" s="35">
        <f t="shared" si="712"/>
        <v>0</v>
      </c>
      <c r="AZ2868" s="35">
        <f t="shared" si="713"/>
        <v>0</v>
      </c>
      <c r="BA2868" s="27" t="str">
        <f t="shared" si="714"/>
        <v>3</v>
      </c>
      <c r="BB2868" s="34">
        <v>2.8305e-5</v>
      </c>
      <c r="BC2868" s="34">
        <f t="shared" si="715"/>
        <v>0</v>
      </c>
      <c r="BD2868" s="34" t="e">
        <f t="shared" si="716"/>
        <v>#REF!</v>
      </c>
      <c r="BE2868" s="34">
        <v>0.01</v>
      </c>
      <c r="BF2868" s="34">
        <f t="shared" si="719"/>
        <v>0</v>
      </c>
      <c r="BG2868" s="34" t="e">
        <f t="shared" si="717"/>
        <v>#REF!</v>
      </c>
      <c r="BH2868" t="str">
        <f>IF(AT2868="UDARA","U","N")&amp;LEFT($C$4,2)&amp;MID($C$4,4,2)&amp;LEFT(A2868,3)&amp;MID(E2868,2,2)&amp;VLOOKUP(E2868,Acuan_Reference!C:L,10,0)</f>
        <v>N1501CRB71AB</v>
      </c>
      <c r="BI2868" t="s">
        <v>84</v>
      </c>
      <c r="BJ2868" t="s">
        <v>119</v>
      </c>
      <c r="BK2868" t="s">
        <v>86</v>
      </c>
      <c r="BL2868" t="s">
        <v>87</v>
      </c>
    </row>
    <row r="2869" hidden="1" spans="1:64">
      <c r="A2869" t="s">
        <v>94</v>
      </c>
      <c r="B2869" t="s">
        <v>75</v>
      </c>
      <c r="C2869" t="s">
        <v>76</v>
      </c>
      <c r="D2869" t="s">
        <v>154</v>
      </c>
      <c r="E2869" t="s">
        <v>330</v>
      </c>
      <c r="F2869" t="s">
        <v>331</v>
      </c>
      <c r="G2869" t="s">
        <v>80</v>
      </c>
      <c r="H2869" t="s">
        <v>81</v>
      </c>
      <c r="I2869" s="34">
        <v>14025</v>
      </c>
      <c r="J2869" s="35">
        <v>1544</v>
      </c>
      <c r="K2869" s="35">
        <v>2481</v>
      </c>
      <c r="L2869" s="35">
        <v>1848</v>
      </c>
      <c r="M2869" s="35">
        <v>2582</v>
      </c>
      <c r="N2869" s="35">
        <v>1786</v>
      </c>
      <c r="O2869" s="35">
        <v>1695</v>
      </c>
      <c r="P2869" s="35">
        <v>1893</v>
      </c>
      <c r="Q2869" s="35">
        <v>1411</v>
      </c>
      <c r="R2869" s="35">
        <v>1354</v>
      </c>
      <c r="S2869" s="35">
        <v>3035</v>
      </c>
      <c r="T2869" s="35">
        <v>1048</v>
      </c>
      <c r="U2869" s="35">
        <v>3715</v>
      </c>
      <c r="V2869" s="34">
        <v>2599.3333333333</v>
      </c>
      <c r="W2869" s="34">
        <f t="shared" si="704"/>
        <v>1996.66666666667</v>
      </c>
      <c r="X2869" s="35">
        <v>771</v>
      </c>
      <c r="Y2869" s="35">
        <v>0</v>
      </c>
      <c r="Z2869" s="35">
        <v>0</v>
      </c>
      <c r="AA2869" s="34">
        <v>2266</v>
      </c>
      <c r="AB2869" s="34">
        <v>0</v>
      </c>
      <c r="AC2869" s="34">
        <v>0</v>
      </c>
      <c r="AD2869" s="34">
        <v>288</v>
      </c>
      <c r="AE2869" s="34">
        <f t="shared" si="705"/>
        <v>2554</v>
      </c>
      <c r="AF2869" s="34">
        <f t="shared" si="706"/>
        <v>0.982559630674545</v>
      </c>
      <c r="AG2869" s="34">
        <f t="shared" si="707"/>
        <v>1.13489148580968</v>
      </c>
      <c r="AH2869" s="34">
        <v>67968</v>
      </c>
      <c r="AI2869" s="34">
        <v>0</v>
      </c>
      <c r="AJ2869" s="35">
        <v>25920</v>
      </c>
      <c r="AK2869" s="35">
        <v>2256</v>
      </c>
      <c r="AL2869" s="35">
        <v>1227</v>
      </c>
      <c r="AM2869" s="34">
        <v>0.8</v>
      </c>
      <c r="AN2869" s="34">
        <f t="shared" si="708"/>
        <v>1597.33333333333</v>
      </c>
      <c r="AO2869" s="35">
        <v>144</v>
      </c>
      <c r="AP2869" s="35">
        <v>144</v>
      </c>
      <c r="AQ2869" t="s">
        <v>82</v>
      </c>
      <c r="AR2869">
        <v>8</v>
      </c>
      <c r="AS2869" s="34">
        <v>0.13333333333333</v>
      </c>
      <c r="AT2869" t="s">
        <v>83</v>
      </c>
      <c r="AU2869" s="35">
        <f t="shared" si="718"/>
        <v>202.75</v>
      </c>
      <c r="AV2869" s="35">
        <f t="shared" si="709"/>
        <v>288</v>
      </c>
      <c r="AW2869" s="35">
        <f t="shared" si="710"/>
        <v>1.42337228714524</v>
      </c>
      <c r="AX2869" s="35">
        <f t="shared" si="711"/>
        <v>0.808848080133556</v>
      </c>
      <c r="AY2869" s="35">
        <f t="shared" si="712"/>
        <v>288</v>
      </c>
      <c r="AZ2869" s="35">
        <f t="shared" si="713"/>
        <v>288</v>
      </c>
      <c r="BA2869" s="27" t="str">
        <f t="shared" si="714"/>
        <v>3</v>
      </c>
      <c r="BB2869" s="34">
        <v>2.8305e-5</v>
      </c>
      <c r="BC2869" s="34">
        <f t="shared" si="715"/>
        <v>0.00815184</v>
      </c>
      <c r="BD2869" s="34" t="e">
        <f t="shared" si="716"/>
        <v>#REF!</v>
      </c>
      <c r="BE2869" s="34">
        <v>0.01</v>
      </c>
      <c r="BF2869" s="34">
        <f t="shared" si="719"/>
        <v>2.88</v>
      </c>
      <c r="BG2869" s="34" t="e">
        <f t="shared" si="717"/>
        <v>#REF!</v>
      </c>
      <c r="BH2869" t="str">
        <f>IF(AT2869="UDARA","U","N")&amp;LEFT($C$4,2)&amp;MID($C$4,4,2)&amp;LEFT(A2869,3)&amp;MID(E2869,2,2)&amp;VLOOKUP(E2869,Acuan_Reference!C:L,10,0)</f>
        <v>N1501DPS71AB</v>
      </c>
      <c r="BI2869" t="s">
        <v>84</v>
      </c>
      <c r="BJ2869" t="s">
        <v>119</v>
      </c>
      <c r="BK2869" t="s">
        <v>86</v>
      </c>
      <c r="BL2869" t="s">
        <v>87</v>
      </c>
    </row>
    <row r="2870" hidden="1" spans="1:64">
      <c r="A2870" t="s">
        <v>95</v>
      </c>
      <c r="B2870" t="s">
        <v>75</v>
      </c>
      <c r="C2870" t="s">
        <v>76</v>
      </c>
      <c r="D2870" t="s">
        <v>154</v>
      </c>
      <c r="E2870" t="s">
        <v>330</v>
      </c>
      <c r="F2870" t="s">
        <v>331</v>
      </c>
      <c r="G2870" t="s">
        <v>80</v>
      </c>
      <c r="H2870" t="s">
        <v>81</v>
      </c>
      <c r="I2870" s="34">
        <v>14025</v>
      </c>
      <c r="J2870" s="35">
        <v>2716</v>
      </c>
      <c r="K2870" s="35">
        <v>2608</v>
      </c>
      <c r="L2870" s="35">
        <v>3499</v>
      </c>
      <c r="M2870" s="35">
        <v>8720</v>
      </c>
      <c r="N2870" s="35">
        <v>6540</v>
      </c>
      <c r="O2870" s="35">
        <v>3086</v>
      </c>
      <c r="P2870" s="35">
        <v>4765</v>
      </c>
      <c r="Q2870" s="35">
        <v>2368</v>
      </c>
      <c r="R2870" s="35">
        <v>3758</v>
      </c>
      <c r="S2870" s="35">
        <v>7757</v>
      </c>
      <c r="T2870" s="35">
        <v>6279</v>
      </c>
      <c r="U2870" s="35">
        <v>6585</v>
      </c>
      <c r="V2870" s="34">
        <v>6873.6666666667</v>
      </c>
      <c r="W2870" s="34">
        <f t="shared" si="704"/>
        <v>5626</v>
      </c>
      <c r="X2870" s="35">
        <v>1429</v>
      </c>
      <c r="Y2870" s="35">
        <v>0</v>
      </c>
      <c r="Z2870" s="35">
        <v>0</v>
      </c>
      <c r="AA2870" s="34">
        <v>3255</v>
      </c>
      <c r="AB2870" s="34">
        <v>0</v>
      </c>
      <c r="AC2870" s="34">
        <v>0</v>
      </c>
      <c r="AD2870" s="34">
        <v>1152</v>
      </c>
      <c r="AE2870" s="34">
        <f t="shared" si="705"/>
        <v>4407</v>
      </c>
      <c r="AF2870" s="34">
        <f t="shared" si="706"/>
        <v>0.641142524610831</v>
      </c>
      <c r="AG2870" s="34">
        <f t="shared" si="707"/>
        <v>0.578563810878066</v>
      </c>
      <c r="AH2870" s="34">
        <v>67968</v>
      </c>
      <c r="AI2870" s="34">
        <v>0</v>
      </c>
      <c r="AJ2870" s="35">
        <v>25920</v>
      </c>
      <c r="AK2870" s="35">
        <v>5398</v>
      </c>
      <c r="AL2870" s="35">
        <v>4014</v>
      </c>
      <c r="AM2870" s="34">
        <v>0.25</v>
      </c>
      <c r="AN2870" s="34">
        <f t="shared" si="708"/>
        <v>1406.5</v>
      </c>
      <c r="AO2870" s="35">
        <v>144</v>
      </c>
      <c r="AP2870" s="35">
        <v>144</v>
      </c>
      <c r="AQ2870" t="s">
        <v>82</v>
      </c>
      <c r="AR2870">
        <v>12</v>
      </c>
      <c r="AS2870" s="34">
        <v>0.033333333333333</v>
      </c>
      <c r="AT2870" t="s">
        <v>83</v>
      </c>
      <c r="AU2870" s="35">
        <f t="shared" si="718"/>
        <v>760.125</v>
      </c>
      <c r="AV2870" s="35">
        <f t="shared" si="709"/>
        <v>864</v>
      </c>
      <c r="AW2870" s="35">
        <f t="shared" si="710"/>
        <v>0.936900106647707</v>
      </c>
      <c r="AX2870" s="35">
        <f t="shared" si="711"/>
        <v>0.223426946320654</v>
      </c>
      <c r="AY2870" s="35">
        <f t="shared" si="712"/>
        <v>864</v>
      </c>
      <c r="AZ2870" s="35">
        <f t="shared" si="713"/>
        <v>864</v>
      </c>
      <c r="BA2870" s="27" t="str">
        <f t="shared" si="714"/>
        <v>3</v>
      </c>
      <c r="BB2870" s="34">
        <v>2.8305e-5</v>
      </c>
      <c r="BC2870" s="34">
        <f t="shared" si="715"/>
        <v>0.02445552</v>
      </c>
      <c r="BD2870" s="34" t="e">
        <f t="shared" si="716"/>
        <v>#REF!</v>
      </c>
      <c r="BE2870" s="34">
        <v>0.01</v>
      </c>
      <c r="BF2870" s="34">
        <f t="shared" si="719"/>
        <v>8.64</v>
      </c>
      <c r="BG2870" s="34" t="e">
        <f t="shared" si="717"/>
        <v>#REF!</v>
      </c>
      <c r="BH2870" t="str">
        <f>IF(AT2870="UDARA","U","N")&amp;LEFT($C$4,2)&amp;MID($C$4,4,2)&amp;LEFT(A2870,3)&amp;MID(E2870,2,2)&amp;VLOOKUP(E2870,Acuan_Reference!C:L,10,0)</f>
        <v>N1501JAK71AB</v>
      </c>
      <c r="BI2870" t="s">
        <v>84</v>
      </c>
      <c r="BJ2870" t="s">
        <v>119</v>
      </c>
      <c r="BK2870" t="s">
        <v>86</v>
      </c>
      <c r="BL2870" t="s">
        <v>87</v>
      </c>
    </row>
    <row r="2871" hidden="1" spans="1:64">
      <c r="A2871" t="s">
        <v>96</v>
      </c>
      <c r="B2871" t="s">
        <v>75</v>
      </c>
      <c r="C2871" t="s">
        <v>76</v>
      </c>
      <c r="D2871" t="s">
        <v>154</v>
      </c>
      <c r="E2871" t="s">
        <v>330</v>
      </c>
      <c r="F2871" t="s">
        <v>331</v>
      </c>
      <c r="G2871" t="s">
        <v>80</v>
      </c>
      <c r="H2871" t="s">
        <v>81</v>
      </c>
      <c r="I2871" s="34">
        <v>14025</v>
      </c>
      <c r="J2871" s="35">
        <v>349</v>
      </c>
      <c r="K2871" s="35">
        <v>423</v>
      </c>
      <c r="L2871" s="35">
        <v>814</v>
      </c>
      <c r="M2871" s="35">
        <v>1427</v>
      </c>
      <c r="N2871" s="35">
        <v>1305</v>
      </c>
      <c r="O2871" s="35">
        <v>2209</v>
      </c>
      <c r="P2871" s="35">
        <v>560</v>
      </c>
      <c r="Q2871" s="35">
        <v>584</v>
      </c>
      <c r="R2871" s="35">
        <v>707</v>
      </c>
      <c r="S2871" s="35">
        <v>2017</v>
      </c>
      <c r="T2871" s="35">
        <v>1175</v>
      </c>
      <c r="U2871" s="35">
        <v>1667</v>
      </c>
      <c r="V2871" s="34">
        <v>1619.6666666667</v>
      </c>
      <c r="W2871" s="34">
        <f t="shared" si="704"/>
        <v>1240.66666666667</v>
      </c>
      <c r="X2871" s="35">
        <v>217</v>
      </c>
      <c r="Y2871" s="35">
        <v>0</v>
      </c>
      <c r="Z2871" s="35">
        <v>0</v>
      </c>
      <c r="AA2871" s="34">
        <v>2299</v>
      </c>
      <c r="AB2871" s="34">
        <v>0</v>
      </c>
      <c r="AC2871" s="34">
        <v>0</v>
      </c>
      <c r="AD2871" s="34">
        <v>144</v>
      </c>
      <c r="AE2871" s="34">
        <f t="shared" si="705"/>
        <v>2443</v>
      </c>
      <c r="AF2871" s="34">
        <f t="shared" si="706"/>
        <v>1.50833504836383</v>
      </c>
      <c r="AG2871" s="34">
        <f t="shared" si="707"/>
        <v>1.85303600214938</v>
      </c>
      <c r="AH2871" s="34">
        <v>67968</v>
      </c>
      <c r="AI2871" s="34">
        <v>0</v>
      </c>
      <c r="AJ2871" s="35">
        <v>25920</v>
      </c>
      <c r="AK2871" s="35">
        <v>1287</v>
      </c>
      <c r="AL2871" s="35">
        <v>880</v>
      </c>
      <c r="AM2871" s="34">
        <v>1.2</v>
      </c>
      <c r="AN2871" s="34">
        <f t="shared" si="708"/>
        <v>1488.8</v>
      </c>
      <c r="AO2871" s="35">
        <v>144</v>
      </c>
      <c r="AP2871" s="35">
        <v>144</v>
      </c>
      <c r="AQ2871" t="s">
        <v>82</v>
      </c>
      <c r="AR2871">
        <v>2</v>
      </c>
      <c r="AS2871" s="34">
        <v>0.2</v>
      </c>
      <c r="AT2871" t="s">
        <v>83</v>
      </c>
      <c r="AU2871" s="35">
        <f t="shared" si="718"/>
        <v>0</v>
      </c>
      <c r="AV2871" s="35">
        <f t="shared" si="709"/>
        <v>0</v>
      </c>
      <c r="AW2871" s="35">
        <f t="shared" si="710"/>
        <v>1.96910263299301</v>
      </c>
      <c r="AX2871" s="35">
        <f t="shared" si="711"/>
        <v>1.25980655561526</v>
      </c>
      <c r="AY2871" s="35">
        <f t="shared" si="712"/>
        <v>0</v>
      </c>
      <c r="AZ2871" s="35">
        <f t="shared" si="713"/>
        <v>0</v>
      </c>
      <c r="BA2871" s="27" t="str">
        <f t="shared" si="714"/>
        <v>3</v>
      </c>
      <c r="BB2871" s="34">
        <v>2.8305e-5</v>
      </c>
      <c r="BC2871" s="34">
        <f t="shared" si="715"/>
        <v>0</v>
      </c>
      <c r="BD2871" s="34" t="e">
        <f t="shared" si="716"/>
        <v>#REF!</v>
      </c>
      <c r="BE2871" s="34">
        <v>0.01</v>
      </c>
      <c r="BF2871" s="34">
        <f t="shared" si="719"/>
        <v>0</v>
      </c>
      <c r="BG2871" s="34" t="e">
        <f t="shared" si="717"/>
        <v>#REF!</v>
      </c>
      <c r="BH2871" t="str">
        <f>IF(AT2871="UDARA","U","N")&amp;LEFT($C$4,2)&amp;MID($C$4,4,2)&amp;LEFT(A2871,3)&amp;MID(E2871,2,2)&amp;VLOOKUP(E2871,Acuan_Reference!C:L,10,0)</f>
        <v>N1501JBI71AB</v>
      </c>
      <c r="BI2871" t="s">
        <v>84</v>
      </c>
      <c r="BJ2871" t="s">
        <v>119</v>
      </c>
      <c r="BK2871" t="s">
        <v>86</v>
      </c>
      <c r="BL2871" t="s">
        <v>87</v>
      </c>
    </row>
    <row r="2872" hidden="1" spans="1:64">
      <c r="A2872" t="s">
        <v>97</v>
      </c>
      <c r="B2872" t="s">
        <v>75</v>
      </c>
      <c r="C2872" t="s">
        <v>76</v>
      </c>
      <c r="D2872" t="s">
        <v>154</v>
      </c>
      <c r="E2872" t="s">
        <v>330</v>
      </c>
      <c r="F2872" t="s">
        <v>331</v>
      </c>
      <c r="G2872" t="s">
        <v>80</v>
      </c>
      <c r="H2872" t="s">
        <v>81</v>
      </c>
      <c r="I2872" s="34">
        <v>14025</v>
      </c>
      <c r="J2872" s="35">
        <v>2402</v>
      </c>
      <c r="K2872" s="35">
        <v>14594</v>
      </c>
      <c r="L2872" s="35">
        <v>6100</v>
      </c>
      <c r="M2872" s="35">
        <v>9345</v>
      </c>
      <c r="N2872" s="35">
        <v>5215</v>
      </c>
      <c r="O2872" s="35">
        <v>2969</v>
      </c>
      <c r="P2872" s="35">
        <v>5848</v>
      </c>
      <c r="Q2872" s="35">
        <v>4116</v>
      </c>
      <c r="R2872" s="35">
        <v>6079</v>
      </c>
      <c r="S2872" s="35">
        <v>7072</v>
      </c>
      <c r="T2872" s="35">
        <v>4863</v>
      </c>
      <c r="U2872" s="35">
        <v>7270</v>
      </c>
      <c r="V2872" s="34">
        <v>6401.6666666667</v>
      </c>
      <c r="W2872" s="34">
        <f t="shared" si="704"/>
        <v>5398.66666666667</v>
      </c>
      <c r="X2872" s="35">
        <v>820</v>
      </c>
      <c r="Y2872" s="35">
        <v>0</v>
      </c>
      <c r="Z2872" s="35">
        <v>0</v>
      </c>
      <c r="AA2872" s="34">
        <v>6826</v>
      </c>
      <c r="AB2872" s="34">
        <v>0</v>
      </c>
      <c r="AC2872" s="34">
        <v>0</v>
      </c>
      <c r="AD2872" s="34">
        <v>0</v>
      </c>
      <c r="AE2872" s="34">
        <f t="shared" si="705"/>
        <v>6826</v>
      </c>
      <c r="AF2872" s="34">
        <f t="shared" si="706"/>
        <v>1.06628482166102</v>
      </c>
      <c r="AG2872" s="34">
        <f t="shared" si="707"/>
        <v>1.26438626821437</v>
      </c>
      <c r="AH2872" s="34">
        <v>67968</v>
      </c>
      <c r="AI2872" s="34">
        <v>0</v>
      </c>
      <c r="AJ2872" s="35">
        <v>25920</v>
      </c>
      <c r="AK2872" s="35">
        <v>6714</v>
      </c>
      <c r="AL2872" s="35">
        <v>4063</v>
      </c>
      <c r="AM2872" s="34">
        <v>0.5</v>
      </c>
      <c r="AN2872" s="34">
        <f t="shared" si="708"/>
        <v>2699.33333333333</v>
      </c>
      <c r="AO2872" s="35">
        <v>144</v>
      </c>
      <c r="AP2872" s="35">
        <v>144</v>
      </c>
      <c r="AQ2872" t="s">
        <v>82</v>
      </c>
      <c r="AR2872">
        <v>20</v>
      </c>
      <c r="AS2872" s="34">
        <v>0.033333333333333</v>
      </c>
      <c r="AT2872" t="s">
        <v>83</v>
      </c>
      <c r="AU2872" s="35">
        <f t="shared" si="718"/>
        <v>0</v>
      </c>
      <c r="AV2872" s="35">
        <f t="shared" si="709"/>
        <v>0</v>
      </c>
      <c r="AW2872" s="35">
        <f t="shared" si="710"/>
        <v>1.26438626821437</v>
      </c>
      <c r="AX2872" s="35">
        <f t="shared" si="711"/>
        <v>0.511793035317362</v>
      </c>
      <c r="AY2872" s="35">
        <f t="shared" si="712"/>
        <v>0</v>
      </c>
      <c r="AZ2872" s="35">
        <f t="shared" si="713"/>
        <v>0</v>
      </c>
      <c r="BA2872" s="27" t="str">
        <f t="shared" si="714"/>
        <v>3</v>
      </c>
      <c r="BB2872" s="34">
        <v>2.8305e-5</v>
      </c>
      <c r="BC2872" s="34">
        <f t="shared" si="715"/>
        <v>0</v>
      </c>
      <c r="BD2872" s="34" t="e">
        <f t="shared" si="716"/>
        <v>#REF!</v>
      </c>
      <c r="BE2872" s="34">
        <v>0.01</v>
      </c>
      <c r="BF2872" s="34">
        <f t="shared" si="719"/>
        <v>0</v>
      </c>
      <c r="BG2872" s="34" t="e">
        <f t="shared" si="717"/>
        <v>#REF!</v>
      </c>
      <c r="BH2872" t="str">
        <f>IF(AT2872="UDARA","U","N")&amp;LEFT($C$4,2)&amp;MID($C$4,4,2)&amp;LEFT(A2872,3)&amp;MID(E2872,2,2)&amp;VLOOKUP(E2872,Acuan_Reference!C:L,10,0)</f>
        <v>N1501JKT71AB</v>
      </c>
      <c r="BI2872" t="s">
        <v>84</v>
      </c>
      <c r="BJ2872" t="s">
        <v>119</v>
      </c>
      <c r="BK2872" t="s">
        <v>86</v>
      </c>
      <c r="BL2872" t="s">
        <v>87</v>
      </c>
    </row>
    <row r="2873" hidden="1" spans="1:64">
      <c r="A2873" t="s">
        <v>98</v>
      </c>
      <c r="B2873" t="s">
        <v>75</v>
      </c>
      <c r="C2873" t="s">
        <v>76</v>
      </c>
      <c r="D2873" t="s">
        <v>154</v>
      </c>
      <c r="E2873" t="s">
        <v>330</v>
      </c>
      <c r="F2873" t="s">
        <v>331</v>
      </c>
      <c r="G2873" t="s">
        <v>80</v>
      </c>
      <c r="H2873" t="s">
        <v>81</v>
      </c>
      <c r="I2873" s="34">
        <v>14025</v>
      </c>
      <c r="J2873" s="35">
        <v>306</v>
      </c>
      <c r="K2873" s="35">
        <v>372</v>
      </c>
      <c r="L2873" s="35">
        <v>479</v>
      </c>
      <c r="M2873" s="35">
        <v>3038</v>
      </c>
      <c r="N2873" s="35">
        <v>927</v>
      </c>
      <c r="O2873" s="35">
        <v>1210</v>
      </c>
      <c r="P2873" s="35">
        <v>702</v>
      </c>
      <c r="Q2873" s="35">
        <v>762</v>
      </c>
      <c r="R2873" s="35">
        <v>795</v>
      </c>
      <c r="S2873" s="35">
        <v>3430</v>
      </c>
      <c r="T2873" s="35">
        <v>2024</v>
      </c>
      <c r="U2873" s="35">
        <v>976</v>
      </c>
      <c r="V2873" s="34">
        <v>2143.3333333333</v>
      </c>
      <c r="W2873" s="34">
        <f t="shared" si="704"/>
        <v>1470</v>
      </c>
      <c r="X2873" s="35">
        <v>204</v>
      </c>
      <c r="Y2873" s="35">
        <v>0</v>
      </c>
      <c r="Z2873" s="35">
        <v>0</v>
      </c>
      <c r="AA2873" s="34">
        <v>3804</v>
      </c>
      <c r="AB2873" s="34">
        <v>0</v>
      </c>
      <c r="AC2873" s="34">
        <v>0</v>
      </c>
      <c r="AD2873" s="34">
        <v>0</v>
      </c>
      <c r="AE2873" s="34">
        <f t="shared" si="705"/>
        <v>3804</v>
      </c>
      <c r="AF2873" s="34">
        <f t="shared" si="706"/>
        <v>1.77480559875586</v>
      </c>
      <c r="AG2873" s="34">
        <f t="shared" si="707"/>
        <v>2.58775510204082</v>
      </c>
      <c r="AH2873" s="34">
        <v>67968</v>
      </c>
      <c r="AI2873" s="34">
        <v>0</v>
      </c>
      <c r="AJ2873" s="35">
        <v>25920</v>
      </c>
      <c r="AK2873" s="35">
        <v>1940</v>
      </c>
      <c r="AL2873" s="35">
        <v>1410</v>
      </c>
      <c r="AM2873" s="34">
        <v>0.9</v>
      </c>
      <c r="AN2873" s="34">
        <f t="shared" si="708"/>
        <v>1323</v>
      </c>
      <c r="AO2873" s="35">
        <v>144</v>
      </c>
      <c r="AP2873" s="35">
        <v>144</v>
      </c>
      <c r="AQ2873" t="s">
        <v>82</v>
      </c>
      <c r="AR2873">
        <v>4</v>
      </c>
      <c r="AS2873" s="34">
        <v>0.1</v>
      </c>
      <c r="AT2873" t="s">
        <v>83</v>
      </c>
      <c r="AU2873" s="35">
        <f t="shared" si="718"/>
        <v>0</v>
      </c>
      <c r="AV2873" s="35">
        <f t="shared" si="709"/>
        <v>0</v>
      </c>
      <c r="AW2873" s="35">
        <f t="shared" si="710"/>
        <v>2.58775510204082</v>
      </c>
      <c r="AX2873" s="35">
        <f t="shared" si="711"/>
        <v>1.62857142857143</v>
      </c>
      <c r="AY2873" s="35">
        <f t="shared" si="712"/>
        <v>0</v>
      </c>
      <c r="AZ2873" s="35">
        <f t="shared" si="713"/>
        <v>0</v>
      </c>
      <c r="BA2873" s="27" t="str">
        <f t="shared" si="714"/>
        <v>3</v>
      </c>
      <c r="BB2873" s="34">
        <v>2.8305e-5</v>
      </c>
      <c r="BC2873" s="34">
        <f t="shared" si="715"/>
        <v>0</v>
      </c>
      <c r="BD2873" s="34" t="e">
        <f t="shared" si="716"/>
        <v>#REF!</v>
      </c>
      <c r="BE2873" s="34">
        <v>0.01</v>
      </c>
      <c r="BF2873" s="34">
        <f t="shared" si="719"/>
        <v>0</v>
      </c>
      <c r="BG2873" s="34" t="e">
        <f t="shared" si="717"/>
        <v>#REF!</v>
      </c>
      <c r="BH2873" t="str">
        <f>IF(AT2873="UDARA","U","N")&amp;LEFT($C$4,2)&amp;MID($C$4,4,2)&amp;LEFT(A2873,3)&amp;MID(E2873,2,2)&amp;VLOOKUP(E2873,Acuan_Reference!C:L,10,0)</f>
        <v>N1501JMR71AB</v>
      </c>
      <c r="BI2873" t="s">
        <v>84</v>
      </c>
      <c r="BJ2873" t="s">
        <v>119</v>
      </c>
      <c r="BK2873" t="s">
        <v>86</v>
      </c>
      <c r="BL2873" t="s">
        <v>87</v>
      </c>
    </row>
    <row r="2874" hidden="1" spans="1:64">
      <c r="A2874" t="s">
        <v>99</v>
      </c>
      <c r="B2874" t="s">
        <v>75</v>
      </c>
      <c r="C2874" t="s">
        <v>76</v>
      </c>
      <c r="D2874" t="s">
        <v>154</v>
      </c>
      <c r="E2874" t="s">
        <v>330</v>
      </c>
      <c r="F2874" t="s">
        <v>331</v>
      </c>
      <c r="G2874" t="s">
        <v>80</v>
      </c>
      <c r="H2874" t="s">
        <v>81</v>
      </c>
      <c r="I2874" s="34">
        <v>14025</v>
      </c>
      <c r="J2874" s="35">
        <v>764</v>
      </c>
      <c r="K2874" s="35">
        <v>723</v>
      </c>
      <c r="L2874" s="35">
        <v>1063</v>
      </c>
      <c r="M2874" s="35">
        <v>8490</v>
      </c>
      <c r="N2874" s="35">
        <v>13884</v>
      </c>
      <c r="O2874" s="35">
        <v>4072</v>
      </c>
      <c r="P2874" s="35">
        <v>501</v>
      </c>
      <c r="Q2874" s="35">
        <v>611</v>
      </c>
      <c r="R2874" s="35">
        <v>500</v>
      </c>
      <c r="S2874" s="35">
        <v>8662</v>
      </c>
      <c r="T2874" s="35">
        <v>2406</v>
      </c>
      <c r="U2874" s="35">
        <v>3368</v>
      </c>
      <c r="V2874" s="34">
        <v>4812</v>
      </c>
      <c r="W2874" s="34">
        <f t="shared" si="704"/>
        <v>2794.66666666667</v>
      </c>
      <c r="X2874" s="35">
        <v>138</v>
      </c>
      <c r="Y2874" s="35">
        <v>0</v>
      </c>
      <c r="Z2874" s="35">
        <v>0</v>
      </c>
      <c r="AA2874" s="34">
        <v>7415</v>
      </c>
      <c r="AB2874" s="34">
        <v>0</v>
      </c>
      <c r="AC2874" s="34">
        <v>0</v>
      </c>
      <c r="AD2874" s="34">
        <v>0</v>
      </c>
      <c r="AE2874" s="34">
        <f t="shared" si="705"/>
        <v>7415</v>
      </c>
      <c r="AF2874" s="34">
        <f t="shared" si="706"/>
        <v>1.54093931837074</v>
      </c>
      <c r="AG2874" s="34">
        <f t="shared" si="707"/>
        <v>2.65326812977099</v>
      </c>
      <c r="AH2874" s="34">
        <v>67968</v>
      </c>
      <c r="AI2874" s="34">
        <v>0</v>
      </c>
      <c r="AJ2874" s="35">
        <v>25920</v>
      </c>
      <c r="AK2874" s="35">
        <v>3801</v>
      </c>
      <c r="AL2874" s="35">
        <v>2610</v>
      </c>
      <c r="AM2874" s="34">
        <v>1.1</v>
      </c>
      <c r="AN2874" s="34">
        <f t="shared" si="708"/>
        <v>3074.13333333333</v>
      </c>
      <c r="AO2874" s="35">
        <v>144</v>
      </c>
      <c r="AP2874" s="35">
        <v>144</v>
      </c>
      <c r="AQ2874" t="s">
        <v>82</v>
      </c>
      <c r="AR2874">
        <v>4</v>
      </c>
      <c r="AS2874" s="34">
        <v>0.33333333333333</v>
      </c>
      <c r="AT2874" t="s">
        <v>83</v>
      </c>
      <c r="AU2874" s="35">
        <f t="shared" si="718"/>
        <v>0</v>
      </c>
      <c r="AV2874" s="35">
        <f t="shared" si="709"/>
        <v>0</v>
      </c>
      <c r="AW2874" s="35">
        <f t="shared" si="710"/>
        <v>2.65326812977099</v>
      </c>
      <c r="AX2874" s="35">
        <f t="shared" si="711"/>
        <v>1.7193463740458</v>
      </c>
      <c r="AY2874" s="35">
        <f t="shared" si="712"/>
        <v>0</v>
      </c>
      <c r="AZ2874" s="35">
        <f t="shared" si="713"/>
        <v>0</v>
      </c>
      <c r="BA2874" s="27" t="str">
        <f t="shared" si="714"/>
        <v>3</v>
      </c>
      <c r="BB2874" s="34">
        <v>2.8305e-5</v>
      </c>
      <c r="BC2874" s="34">
        <f t="shared" si="715"/>
        <v>0</v>
      </c>
      <c r="BD2874" s="34" t="e">
        <f t="shared" si="716"/>
        <v>#REF!</v>
      </c>
      <c r="BE2874" s="34">
        <v>0.01</v>
      </c>
      <c r="BF2874" s="34">
        <f t="shared" si="719"/>
        <v>0</v>
      </c>
      <c r="BG2874" s="34" t="e">
        <f t="shared" si="717"/>
        <v>#REF!</v>
      </c>
      <c r="BH2874" t="str">
        <f>IF(AT2874="UDARA","U","N")&amp;LEFT($C$4,2)&amp;MID($C$4,4,2)&amp;LEFT(A2874,3)&amp;MID(E2874,2,2)&amp;VLOOKUP(E2874,Acuan_Reference!C:L,10,0)</f>
        <v>N1501MDN71AB</v>
      </c>
      <c r="BI2874" t="s">
        <v>84</v>
      </c>
      <c r="BJ2874" t="s">
        <v>119</v>
      </c>
      <c r="BK2874" t="s">
        <v>86</v>
      </c>
      <c r="BL2874" t="s">
        <v>87</v>
      </c>
    </row>
    <row r="2875" hidden="1" spans="1:64">
      <c r="A2875" t="s">
        <v>100</v>
      </c>
      <c r="B2875" t="s">
        <v>75</v>
      </c>
      <c r="C2875" t="s">
        <v>76</v>
      </c>
      <c r="D2875" t="s">
        <v>154</v>
      </c>
      <c r="E2875" t="s">
        <v>330</v>
      </c>
      <c r="F2875" t="s">
        <v>331</v>
      </c>
      <c r="G2875" t="s">
        <v>80</v>
      </c>
      <c r="H2875" t="s">
        <v>81</v>
      </c>
      <c r="I2875" s="34">
        <v>14025</v>
      </c>
      <c r="J2875" s="35">
        <v>555</v>
      </c>
      <c r="K2875" s="35">
        <v>774</v>
      </c>
      <c r="L2875" s="35">
        <v>1401</v>
      </c>
      <c r="M2875" s="35">
        <v>1245</v>
      </c>
      <c r="N2875" s="35">
        <v>1297</v>
      </c>
      <c r="O2875" s="35">
        <v>1424</v>
      </c>
      <c r="P2875" s="35">
        <v>1299</v>
      </c>
      <c r="Q2875" s="35">
        <v>597</v>
      </c>
      <c r="R2875" s="35">
        <v>1178</v>
      </c>
      <c r="S2875" s="35">
        <v>2088</v>
      </c>
      <c r="T2875" s="35">
        <v>167</v>
      </c>
      <c r="U2875" s="35">
        <v>2173</v>
      </c>
      <c r="V2875" s="34">
        <v>1476</v>
      </c>
      <c r="W2875" s="34">
        <f t="shared" si="704"/>
        <v>1038.33333333333</v>
      </c>
      <c r="X2875" s="35">
        <v>1070</v>
      </c>
      <c r="Y2875" s="35">
        <v>0</v>
      </c>
      <c r="Z2875" s="35">
        <v>0</v>
      </c>
      <c r="AA2875" s="34">
        <v>1058</v>
      </c>
      <c r="AB2875" s="34">
        <v>0</v>
      </c>
      <c r="AC2875" s="34">
        <v>0</v>
      </c>
      <c r="AD2875" s="34">
        <v>576</v>
      </c>
      <c r="AE2875" s="34">
        <f t="shared" si="705"/>
        <v>1634</v>
      </c>
      <c r="AF2875" s="34">
        <f t="shared" si="706"/>
        <v>1.1070460704607</v>
      </c>
      <c r="AG2875" s="34">
        <f t="shared" si="707"/>
        <v>1.01894060995185</v>
      </c>
      <c r="AH2875" s="34">
        <v>67968</v>
      </c>
      <c r="AI2875" s="34">
        <v>0</v>
      </c>
      <c r="AJ2875" s="35">
        <v>25920</v>
      </c>
      <c r="AK2875" s="35">
        <v>1503</v>
      </c>
      <c r="AL2875" s="35">
        <v>775</v>
      </c>
      <c r="AM2875" s="34">
        <v>1.5</v>
      </c>
      <c r="AN2875" s="34">
        <f t="shared" si="708"/>
        <v>1557.5</v>
      </c>
      <c r="AO2875" s="35">
        <v>144</v>
      </c>
      <c r="AP2875" s="35">
        <v>144</v>
      </c>
      <c r="AQ2875" t="s">
        <v>82</v>
      </c>
      <c r="AR2875">
        <v>2</v>
      </c>
      <c r="AS2875" s="34">
        <v>0.76666666666667</v>
      </c>
      <c r="AT2875" t="s">
        <v>83</v>
      </c>
      <c r="AU2875" s="35">
        <f t="shared" si="718"/>
        <v>523.875</v>
      </c>
      <c r="AV2875" s="35">
        <f t="shared" si="709"/>
        <v>576</v>
      </c>
      <c r="AW2875" s="35">
        <f t="shared" si="710"/>
        <v>2.12841091492777</v>
      </c>
      <c r="AX2875" s="35">
        <f t="shared" si="711"/>
        <v>1.38202247191011</v>
      </c>
      <c r="AY2875" s="35">
        <f t="shared" si="712"/>
        <v>576</v>
      </c>
      <c r="AZ2875" s="35">
        <f t="shared" si="713"/>
        <v>576</v>
      </c>
      <c r="BA2875" s="27" t="str">
        <f t="shared" si="714"/>
        <v>2</v>
      </c>
      <c r="BB2875" s="34">
        <v>2.8305e-5</v>
      </c>
      <c r="BC2875" s="34">
        <f t="shared" si="715"/>
        <v>0.01630368</v>
      </c>
      <c r="BD2875" s="34" t="e">
        <f t="shared" si="716"/>
        <v>#REF!</v>
      </c>
      <c r="BE2875" s="34">
        <v>0.01</v>
      </c>
      <c r="BF2875" s="34">
        <f t="shared" si="719"/>
        <v>5.76</v>
      </c>
      <c r="BG2875" s="34" t="e">
        <f t="shared" si="717"/>
        <v>#REF!</v>
      </c>
      <c r="BH2875" t="str">
        <f>IF(AT2875="UDARA","U","N")&amp;LEFT($C$4,2)&amp;MID($C$4,4,2)&amp;LEFT(A2875,3)&amp;MID(E2875,2,2)&amp;VLOOKUP(E2875,Acuan_Reference!C:L,10,0)</f>
        <v>N1501MDO71AB</v>
      </c>
      <c r="BI2875" t="s">
        <v>84</v>
      </c>
      <c r="BJ2875" t="s">
        <v>119</v>
      </c>
      <c r="BK2875" t="s">
        <v>86</v>
      </c>
      <c r="BL2875" t="s">
        <v>87</v>
      </c>
    </row>
    <row r="2876" hidden="1" spans="1:64">
      <c r="A2876" t="s">
        <v>101</v>
      </c>
      <c r="B2876" t="s">
        <v>75</v>
      </c>
      <c r="C2876" t="s">
        <v>76</v>
      </c>
      <c r="D2876" t="s">
        <v>154</v>
      </c>
      <c r="E2876" t="s">
        <v>330</v>
      </c>
      <c r="F2876" t="s">
        <v>331</v>
      </c>
      <c r="G2876" t="s">
        <v>80</v>
      </c>
      <c r="H2876" t="s">
        <v>81</v>
      </c>
      <c r="I2876" s="34">
        <v>14025</v>
      </c>
      <c r="J2876" s="35">
        <v>2268</v>
      </c>
      <c r="K2876" s="35">
        <v>4655</v>
      </c>
      <c r="L2876" s="35">
        <v>3842</v>
      </c>
      <c r="M2876" s="35">
        <v>9145</v>
      </c>
      <c r="N2876" s="35">
        <v>5121</v>
      </c>
      <c r="O2876" s="35">
        <v>8248</v>
      </c>
      <c r="P2876" s="35">
        <v>2045</v>
      </c>
      <c r="Q2876" s="35">
        <v>2363</v>
      </c>
      <c r="R2876" s="35">
        <v>3725</v>
      </c>
      <c r="S2876" s="35">
        <v>6923</v>
      </c>
      <c r="T2876" s="35">
        <v>5298</v>
      </c>
      <c r="U2876" s="35">
        <v>5832</v>
      </c>
      <c r="V2876" s="34">
        <v>6017.6666666667</v>
      </c>
      <c r="W2876" s="34">
        <f t="shared" si="704"/>
        <v>4909</v>
      </c>
      <c r="X2876" s="35">
        <v>624</v>
      </c>
      <c r="Y2876" s="35">
        <v>0</v>
      </c>
      <c r="Z2876" s="35">
        <v>0</v>
      </c>
      <c r="AA2876" s="34">
        <v>7225</v>
      </c>
      <c r="AB2876" s="34">
        <v>0</v>
      </c>
      <c r="AC2876" s="34">
        <v>1152</v>
      </c>
      <c r="AD2876" s="34">
        <v>1152</v>
      </c>
      <c r="AE2876" s="34">
        <f t="shared" si="705"/>
        <v>9529</v>
      </c>
      <c r="AF2876" s="34">
        <f t="shared" si="706"/>
        <v>1.58350412673793</v>
      </c>
      <c r="AG2876" s="34">
        <f t="shared" si="707"/>
        <v>1.70645752699124</v>
      </c>
      <c r="AH2876" s="34">
        <v>67968</v>
      </c>
      <c r="AI2876" s="34">
        <v>0</v>
      </c>
      <c r="AJ2876" s="35">
        <v>25920</v>
      </c>
      <c r="AK2876" s="35">
        <v>5059</v>
      </c>
      <c r="AL2876" s="35">
        <v>3597</v>
      </c>
      <c r="AM2876" s="34">
        <v>1.3</v>
      </c>
      <c r="AN2876" s="34">
        <f t="shared" si="708"/>
        <v>6381.7</v>
      </c>
      <c r="AO2876" s="35">
        <v>144</v>
      </c>
      <c r="AP2876" s="35">
        <v>144</v>
      </c>
      <c r="AQ2876" t="s">
        <v>82</v>
      </c>
      <c r="AR2876">
        <v>4</v>
      </c>
      <c r="AS2876" s="34">
        <v>0.5</v>
      </c>
      <c r="AT2876" t="s">
        <v>83</v>
      </c>
      <c r="AU2876" s="35">
        <f t="shared" si="718"/>
        <v>337.275000000001</v>
      </c>
      <c r="AV2876" s="35">
        <f t="shared" si="709"/>
        <v>432</v>
      </c>
      <c r="AW2876" s="35">
        <f t="shared" si="710"/>
        <v>2.0291301690772</v>
      </c>
      <c r="AX2876" s="35">
        <f t="shared" si="711"/>
        <v>1.29639437767366</v>
      </c>
      <c r="AY2876" s="35">
        <f t="shared" si="712"/>
        <v>432</v>
      </c>
      <c r="AZ2876" s="35">
        <f t="shared" si="713"/>
        <v>432</v>
      </c>
      <c r="BA2876" s="27" t="str">
        <f t="shared" si="714"/>
        <v>3</v>
      </c>
      <c r="BB2876" s="34">
        <v>2.8305e-5</v>
      </c>
      <c r="BC2876" s="34">
        <f t="shared" si="715"/>
        <v>0.01222776</v>
      </c>
      <c r="BD2876" s="34" t="e">
        <f t="shared" si="716"/>
        <v>#REF!</v>
      </c>
      <c r="BE2876" s="34">
        <v>0.01</v>
      </c>
      <c r="BF2876" s="34">
        <f t="shared" si="719"/>
        <v>4.32</v>
      </c>
      <c r="BG2876" s="34" t="e">
        <f t="shared" si="717"/>
        <v>#REF!</v>
      </c>
      <c r="BH2876" t="str">
        <f>IF(AT2876="UDARA","U","N")&amp;LEFT($C$4,2)&amp;MID($C$4,4,2)&amp;LEFT(A2876,3)&amp;MID(E2876,2,2)&amp;VLOOKUP(E2876,Acuan_Reference!C:L,10,0)</f>
        <v>N1501MKS71AB</v>
      </c>
      <c r="BI2876" t="s">
        <v>84</v>
      </c>
      <c r="BJ2876" t="s">
        <v>119</v>
      </c>
      <c r="BK2876" t="s">
        <v>86</v>
      </c>
      <c r="BL2876" t="s">
        <v>87</v>
      </c>
    </row>
    <row r="2877" hidden="1" spans="1:64">
      <c r="A2877" t="s">
        <v>102</v>
      </c>
      <c r="B2877" t="s">
        <v>75</v>
      </c>
      <c r="C2877" t="s">
        <v>76</v>
      </c>
      <c r="D2877" t="s">
        <v>154</v>
      </c>
      <c r="E2877" t="s">
        <v>330</v>
      </c>
      <c r="F2877" t="s">
        <v>331</v>
      </c>
      <c r="G2877" t="s">
        <v>80</v>
      </c>
      <c r="H2877" t="s">
        <v>81</v>
      </c>
      <c r="I2877" s="34">
        <v>14025</v>
      </c>
      <c r="J2877" s="35">
        <v>1306</v>
      </c>
      <c r="K2877" s="35">
        <v>1621</v>
      </c>
      <c r="L2877" s="35">
        <v>1949</v>
      </c>
      <c r="M2877" s="35">
        <v>4113</v>
      </c>
      <c r="N2877" s="35">
        <v>3644</v>
      </c>
      <c r="O2877" s="35">
        <v>1456</v>
      </c>
      <c r="P2877" s="35">
        <v>1386</v>
      </c>
      <c r="Q2877" s="35">
        <v>1819</v>
      </c>
      <c r="R2877" s="35">
        <v>2961</v>
      </c>
      <c r="S2877" s="35">
        <v>6441</v>
      </c>
      <c r="T2877" s="35">
        <v>3139</v>
      </c>
      <c r="U2877" s="35">
        <v>7524</v>
      </c>
      <c r="V2877" s="34">
        <v>5701.3333333333</v>
      </c>
      <c r="W2877" s="34">
        <f t="shared" si="704"/>
        <v>4497.33333333333</v>
      </c>
      <c r="X2877" s="35">
        <v>480</v>
      </c>
      <c r="Y2877" s="35">
        <v>0</v>
      </c>
      <c r="Z2877" s="35">
        <v>0</v>
      </c>
      <c r="AA2877" s="34">
        <v>4088</v>
      </c>
      <c r="AB2877" s="34">
        <v>0</v>
      </c>
      <c r="AC2877" s="34">
        <v>1728</v>
      </c>
      <c r="AD2877" s="34">
        <v>0</v>
      </c>
      <c r="AE2877" s="34">
        <f t="shared" si="705"/>
        <v>5816</v>
      </c>
      <c r="AF2877" s="34">
        <f t="shared" si="706"/>
        <v>1.02011225444341</v>
      </c>
      <c r="AG2877" s="34">
        <f t="shared" si="707"/>
        <v>1.2932107915802</v>
      </c>
      <c r="AH2877" s="34">
        <v>67968</v>
      </c>
      <c r="AI2877" s="34">
        <v>0</v>
      </c>
      <c r="AJ2877" s="35">
        <v>25920</v>
      </c>
      <c r="AK2877" s="35">
        <v>4364</v>
      </c>
      <c r="AL2877" s="35">
        <v>2829</v>
      </c>
      <c r="AM2877" s="34">
        <v>0.8</v>
      </c>
      <c r="AN2877" s="34">
        <f t="shared" si="708"/>
        <v>3597.86666666667</v>
      </c>
      <c r="AO2877" s="35">
        <v>144</v>
      </c>
      <c r="AP2877" s="35">
        <v>144</v>
      </c>
      <c r="AQ2877" t="s">
        <v>82</v>
      </c>
      <c r="AR2877">
        <v>8</v>
      </c>
      <c r="AS2877" s="34">
        <v>0.1</v>
      </c>
      <c r="AT2877" t="s">
        <v>83</v>
      </c>
      <c r="AU2877" s="35">
        <f t="shared" si="718"/>
        <v>458.15</v>
      </c>
      <c r="AV2877" s="35">
        <f t="shared" si="709"/>
        <v>576</v>
      </c>
      <c r="AW2877" s="35">
        <f t="shared" si="710"/>
        <v>1.42128668840795</v>
      </c>
      <c r="AX2877" s="35">
        <f t="shared" si="711"/>
        <v>0.792247257634154</v>
      </c>
      <c r="AY2877" s="35">
        <f t="shared" si="712"/>
        <v>576</v>
      </c>
      <c r="AZ2877" s="35">
        <f t="shared" si="713"/>
        <v>576</v>
      </c>
      <c r="BA2877" s="27" t="str">
        <f t="shared" si="714"/>
        <v>3</v>
      </c>
      <c r="BB2877" s="34">
        <v>2.8305e-5</v>
      </c>
      <c r="BC2877" s="34">
        <f t="shared" si="715"/>
        <v>0.01630368</v>
      </c>
      <c r="BD2877" s="34" t="e">
        <f t="shared" si="716"/>
        <v>#REF!</v>
      </c>
      <c r="BE2877" s="34">
        <v>0.01</v>
      </c>
      <c r="BF2877" s="34">
        <f t="shared" si="719"/>
        <v>5.76</v>
      </c>
      <c r="BG2877" s="34" t="e">
        <f t="shared" si="717"/>
        <v>#REF!</v>
      </c>
      <c r="BH2877" t="str">
        <f>IF(AT2877="UDARA","U","N")&amp;LEFT($C$4,2)&amp;MID($C$4,4,2)&amp;LEFT(A2877,3)&amp;MID(E2877,2,2)&amp;VLOOKUP(E2877,Acuan_Reference!C:L,10,0)</f>
        <v>N1501MLG71AB</v>
      </c>
      <c r="BI2877" t="s">
        <v>84</v>
      </c>
      <c r="BJ2877" t="s">
        <v>119</v>
      </c>
      <c r="BK2877" t="s">
        <v>86</v>
      </c>
      <c r="BL2877" t="s">
        <v>87</v>
      </c>
    </row>
    <row r="2878" hidden="1" spans="1:64">
      <c r="A2878" t="s">
        <v>103</v>
      </c>
      <c r="B2878" t="s">
        <v>75</v>
      </c>
      <c r="C2878" t="s">
        <v>76</v>
      </c>
      <c r="D2878" t="s">
        <v>154</v>
      </c>
      <c r="E2878" t="s">
        <v>330</v>
      </c>
      <c r="F2878" t="s">
        <v>331</v>
      </c>
      <c r="G2878" t="s">
        <v>80</v>
      </c>
      <c r="H2878" t="s">
        <v>81</v>
      </c>
      <c r="I2878" s="34">
        <v>14025</v>
      </c>
      <c r="J2878" s="35">
        <v>217</v>
      </c>
      <c r="K2878" s="35">
        <v>1515</v>
      </c>
      <c r="L2878" s="35">
        <v>87</v>
      </c>
      <c r="M2878" s="35">
        <v>1247</v>
      </c>
      <c r="N2878" s="35">
        <v>1001</v>
      </c>
      <c r="O2878" s="35">
        <v>305</v>
      </c>
      <c r="P2878" s="35">
        <v>152</v>
      </c>
      <c r="Q2878" s="35">
        <v>136</v>
      </c>
      <c r="R2878" s="35">
        <v>473</v>
      </c>
      <c r="S2878" s="35">
        <v>1099</v>
      </c>
      <c r="T2878" s="35">
        <v>313</v>
      </c>
      <c r="U2878" s="35">
        <v>680</v>
      </c>
      <c r="V2878" s="34">
        <v>697.33333333333</v>
      </c>
      <c r="W2878" s="34">
        <f t="shared" si="704"/>
        <v>473</v>
      </c>
      <c r="X2878" s="35">
        <v>173</v>
      </c>
      <c r="Y2878" s="35">
        <v>0</v>
      </c>
      <c r="Z2878" s="35">
        <v>0</v>
      </c>
      <c r="AA2878" s="34">
        <v>995</v>
      </c>
      <c r="AB2878" s="34">
        <v>0</v>
      </c>
      <c r="AC2878" s="34">
        <v>288</v>
      </c>
      <c r="AD2878" s="34">
        <v>0</v>
      </c>
      <c r="AE2878" s="34">
        <f t="shared" si="705"/>
        <v>1283</v>
      </c>
      <c r="AF2878" s="34">
        <f t="shared" si="706"/>
        <v>1.83986615678777</v>
      </c>
      <c r="AG2878" s="34">
        <f t="shared" si="707"/>
        <v>2.71247357293869</v>
      </c>
      <c r="AH2878" s="34">
        <v>67968</v>
      </c>
      <c r="AI2878" s="34">
        <v>0</v>
      </c>
      <c r="AJ2878" s="35">
        <v>25920</v>
      </c>
      <c r="AK2878" s="35">
        <v>665</v>
      </c>
      <c r="AL2878" s="35">
        <v>426</v>
      </c>
      <c r="AM2878" s="34">
        <v>1.3</v>
      </c>
      <c r="AN2878" s="34">
        <f t="shared" si="708"/>
        <v>614.9</v>
      </c>
      <c r="AO2878" s="35">
        <v>144</v>
      </c>
      <c r="AP2878" s="35">
        <v>144</v>
      </c>
      <c r="AQ2878" t="s">
        <v>82</v>
      </c>
      <c r="AR2878">
        <v>2</v>
      </c>
      <c r="AS2878" s="34">
        <v>0.36666666666667</v>
      </c>
      <c r="AT2878" t="s">
        <v>83</v>
      </c>
      <c r="AU2878" s="35">
        <f t="shared" si="718"/>
        <v>0</v>
      </c>
      <c r="AV2878" s="35">
        <f t="shared" si="709"/>
        <v>0</v>
      </c>
      <c r="AW2878" s="35">
        <f t="shared" si="710"/>
        <v>2.71247357293869</v>
      </c>
      <c r="AX2878" s="35">
        <f t="shared" si="711"/>
        <v>1.81183932346723</v>
      </c>
      <c r="AY2878" s="35">
        <f t="shared" si="712"/>
        <v>0</v>
      </c>
      <c r="AZ2878" s="35">
        <f t="shared" si="713"/>
        <v>0</v>
      </c>
      <c r="BA2878" s="27" t="str">
        <f t="shared" si="714"/>
        <v>3</v>
      </c>
      <c r="BB2878" s="34">
        <v>2.8305e-5</v>
      </c>
      <c r="BC2878" s="34">
        <f t="shared" si="715"/>
        <v>0</v>
      </c>
      <c r="BD2878" s="34" t="e">
        <f t="shared" si="716"/>
        <v>#REF!</v>
      </c>
      <c r="BE2878" s="34">
        <v>0.01</v>
      </c>
      <c r="BF2878" s="34">
        <f t="shared" si="719"/>
        <v>0</v>
      </c>
      <c r="BG2878" s="34" t="e">
        <f t="shared" si="717"/>
        <v>#REF!</v>
      </c>
      <c r="BH2878" t="str">
        <f>IF(AT2878="UDARA","U","N")&amp;LEFT($C$4,2)&amp;MID($C$4,4,2)&amp;LEFT(A2878,3)&amp;MID(E2878,2,2)&amp;VLOOKUP(E2878,Acuan_Reference!C:L,10,0)</f>
        <v>N1501NAD71AB</v>
      </c>
      <c r="BI2878" t="s">
        <v>84</v>
      </c>
      <c r="BJ2878" t="s">
        <v>119</v>
      </c>
      <c r="BK2878" t="s">
        <v>86</v>
      </c>
      <c r="BL2878" t="s">
        <v>87</v>
      </c>
    </row>
    <row r="2879" hidden="1" spans="1:64">
      <c r="A2879" t="s">
        <v>104</v>
      </c>
      <c r="B2879" t="s">
        <v>75</v>
      </c>
      <c r="C2879" t="s">
        <v>76</v>
      </c>
      <c r="D2879" t="s">
        <v>154</v>
      </c>
      <c r="E2879" t="s">
        <v>330</v>
      </c>
      <c r="F2879" t="s">
        <v>331</v>
      </c>
      <c r="G2879" t="s">
        <v>80</v>
      </c>
      <c r="H2879" t="s">
        <v>81</v>
      </c>
      <c r="I2879" s="34">
        <v>14025</v>
      </c>
      <c r="J2879" s="35">
        <v>399</v>
      </c>
      <c r="K2879" s="35">
        <v>843</v>
      </c>
      <c r="L2879" s="35">
        <v>516</v>
      </c>
      <c r="M2879" s="35">
        <v>2900</v>
      </c>
      <c r="N2879" s="35">
        <v>2923</v>
      </c>
      <c r="O2879" s="35">
        <v>1167</v>
      </c>
      <c r="P2879" s="35">
        <v>623</v>
      </c>
      <c r="Q2879" s="35">
        <v>445</v>
      </c>
      <c r="R2879" s="35">
        <v>1647</v>
      </c>
      <c r="S2879" s="35">
        <v>4097</v>
      </c>
      <c r="T2879" s="35">
        <v>1437</v>
      </c>
      <c r="U2879" s="35">
        <v>2521</v>
      </c>
      <c r="V2879" s="34">
        <v>2685</v>
      </c>
      <c r="W2879" s="34">
        <f t="shared" ref="W2879:W2917" si="720">AVERAGE(T2879,U2879,AL2879)</f>
        <v>1859.33333333333</v>
      </c>
      <c r="X2879" s="35">
        <v>287</v>
      </c>
      <c r="Y2879" s="35">
        <v>0</v>
      </c>
      <c r="Z2879" s="35">
        <v>0</v>
      </c>
      <c r="AA2879" s="34">
        <v>2775</v>
      </c>
      <c r="AB2879" s="34">
        <v>0</v>
      </c>
      <c r="AC2879" s="34">
        <v>0</v>
      </c>
      <c r="AD2879" s="34">
        <v>576</v>
      </c>
      <c r="AE2879" s="34">
        <f t="shared" ref="AE2879:AE2917" si="721">Z2879+AA2879+AC2879+AD2879</f>
        <v>3351</v>
      </c>
      <c r="AF2879" s="34">
        <f t="shared" ref="AF2879:AF2917" si="722">IFERROR(IF(V2879&lt;0,9999,AE2879/V2879),9999)</f>
        <v>1.24804469273743</v>
      </c>
      <c r="AG2879" s="34">
        <f t="shared" ref="AG2879:AG2917" si="723">IFERROR(IF(W2879&lt;0,9999,(Z2879+AA2879+AC2879)/W2879),9999)</f>
        <v>1.4924704195052</v>
      </c>
      <c r="AH2879" s="34">
        <v>67968</v>
      </c>
      <c r="AI2879" s="34">
        <v>0</v>
      </c>
      <c r="AJ2879" s="35">
        <v>25920</v>
      </c>
      <c r="AK2879" s="35">
        <v>2407</v>
      </c>
      <c r="AL2879" s="35">
        <v>1620</v>
      </c>
      <c r="AM2879" s="34">
        <v>1</v>
      </c>
      <c r="AN2879" s="34">
        <f t="shared" ref="AN2879:AN2917" si="724">IF(AM2879*W2879&lt;0,0,AM2879*W2879)</f>
        <v>1859.33333333333</v>
      </c>
      <c r="AO2879" s="35">
        <v>144</v>
      </c>
      <c r="AP2879" s="35">
        <v>144</v>
      </c>
      <c r="AQ2879" t="s">
        <v>82</v>
      </c>
      <c r="AR2879">
        <v>4</v>
      </c>
      <c r="AS2879" s="34">
        <v>0.26666666666667</v>
      </c>
      <c r="AT2879" t="s">
        <v>83</v>
      </c>
      <c r="AU2879" s="35">
        <f t="shared" si="718"/>
        <v>96.2499999999998</v>
      </c>
      <c r="AV2879" s="35">
        <f t="shared" ref="AV2879:AV2917" si="725">IFERROR(ROUNDUP(AU2879/AO2879,0)*AO2879,9999)</f>
        <v>144</v>
      </c>
      <c r="AW2879" s="35">
        <f t="shared" ref="AW2879:AW2917" si="726">IFERROR(IF(W2879&lt;0,9999,((ROUNDUP(AU2879/AO2879,0)*AO2879)+AE2879)/W2879),9999)</f>
        <v>1.87970598780925</v>
      </c>
      <c r="AX2879" s="35">
        <f t="shared" ref="AX2879:AX2917" si="727">IFERROR(IF(W2879&lt;0,9999,((ROUNDUP(AU2879/AP2879,0)*AP2879)+AE2879-AL2879)/W2879),9999)</f>
        <v>1.00842595912513</v>
      </c>
      <c r="AY2879" s="35">
        <f t="shared" ref="AY2879:AY2917" si="728">IF(H2879="DROPPING",IF(AND(AW2879&gt;3,AX2879&gt;3),0,IF(AND(AW2879&lt;=3,AX2879&lt;=3),ROUNDUP(AU2879/AO2879,0)*AO2879,ROUNDUP(AU2879/AP2879,0)*AP2879)),0)</f>
        <v>144</v>
      </c>
      <c r="AZ2879" s="35">
        <f t="shared" ref="AZ2879:AZ2917" si="729">IF(AH2879&lt;=0,0,IF(H2879="DROPPING",IF(AND(AW2879&gt;3,AX2879&gt;3),0,IF(AND(AW2879&lt;=3,AX2879&lt;=3),ROUNDUP(AU2879/AO2879,0)*AO2879,ROUNDUP(AU2879/AP2879,0)*AP2879)),0))</f>
        <v>144</v>
      </c>
      <c r="BA2879" s="27" t="str">
        <f t="shared" ref="BA2879:BA2917" si="730">IF(AND(AW2879&gt;3,AX2879&gt;3),"Kelipatan Kirim/Master box &gt; 3x FC+index",IF(AF2879&lt;=AS2879,"1",IF(AND(AF2879&gt;AS2879,AF2879&lt;=AM2879),"2","3")))</f>
        <v>3</v>
      </c>
      <c r="BB2879" s="34">
        <v>2.8305e-5</v>
      </c>
      <c r="BC2879" s="34">
        <f t="shared" ref="BC2879:BC2917" si="731">BB2879*AZ2879</f>
        <v>0.00407592</v>
      </c>
      <c r="BD2879" s="34" t="e">
        <f t="shared" si="716"/>
        <v>#REF!</v>
      </c>
      <c r="BE2879" s="34">
        <v>0.01</v>
      </c>
      <c r="BF2879" s="34">
        <f t="shared" si="719"/>
        <v>1.44</v>
      </c>
      <c r="BG2879" s="34" t="e">
        <f t="shared" si="717"/>
        <v>#REF!</v>
      </c>
      <c r="BH2879" t="str">
        <f>IF(AT2879="UDARA","U","N")&amp;LEFT($C$4,2)&amp;MID($C$4,4,2)&amp;LEFT(A2879,3)&amp;MID(E2879,2,2)&amp;VLOOKUP(E2879,Acuan_Reference!C:L,10,0)</f>
        <v>N1501PDG71AB</v>
      </c>
      <c r="BI2879" t="s">
        <v>84</v>
      </c>
      <c r="BJ2879" t="s">
        <v>119</v>
      </c>
      <c r="BK2879" t="s">
        <v>86</v>
      </c>
      <c r="BL2879" t="s">
        <v>87</v>
      </c>
    </row>
    <row r="2880" hidden="1" spans="1:64">
      <c r="A2880" t="s">
        <v>105</v>
      </c>
      <c r="B2880" t="s">
        <v>75</v>
      </c>
      <c r="C2880" t="s">
        <v>76</v>
      </c>
      <c r="D2880" t="s">
        <v>154</v>
      </c>
      <c r="E2880" t="s">
        <v>330</v>
      </c>
      <c r="F2880" t="s">
        <v>331</v>
      </c>
      <c r="G2880" t="s">
        <v>80</v>
      </c>
      <c r="H2880" t="s">
        <v>81</v>
      </c>
      <c r="I2880" s="34">
        <v>14025</v>
      </c>
      <c r="J2880" s="35">
        <v>1013</v>
      </c>
      <c r="K2880" s="35">
        <v>1208</v>
      </c>
      <c r="L2880" s="35">
        <v>1236</v>
      </c>
      <c r="M2880" s="35">
        <v>2594</v>
      </c>
      <c r="N2880" s="35">
        <v>2894</v>
      </c>
      <c r="O2880" s="35">
        <v>770</v>
      </c>
      <c r="P2880" s="35">
        <v>815</v>
      </c>
      <c r="Q2880" s="35">
        <v>1007</v>
      </c>
      <c r="R2880" s="35">
        <v>1517</v>
      </c>
      <c r="S2880" s="35">
        <v>2623</v>
      </c>
      <c r="T2880" s="35">
        <v>1878</v>
      </c>
      <c r="U2880" s="35">
        <v>2058</v>
      </c>
      <c r="V2880" s="34">
        <v>2186.3333333333</v>
      </c>
      <c r="W2880" s="34">
        <f t="shared" si="720"/>
        <v>1764.66666666667</v>
      </c>
      <c r="X2880" s="35">
        <v>485</v>
      </c>
      <c r="Y2880" s="35">
        <v>0</v>
      </c>
      <c r="Z2880" s="35">
        <v>0</v>
      </c>
      <c r="AA2880" s="34">
        <v>3041</v>
      </c>
      <c r="AB2880" s="34">
        <v>0</v>
      </c>
      <c r="AC2880" s="34">
        <v>0</v>
      </c>
      <c r="AD2880" s="34">
        <v>0</v>
      </c>
      <c r="AE2880" s="34">
        <f t="shared" si="721"/>
        <v>3041</v>
      </c>
      <c r="AF2880" s="34">
        <f t="shared" si="722"/>
        <v>1.3909132489709</v>
      </c>
      <c r="AG2880" s="34">
        <f t="shared" si="723"/>
        <v>1.72327162825841</v>
      </c>
      <c r="AH2880" s="34">
        <v>67968</v>
      </c>
      <c r="AI2880" s="34">
        <v>0</v>
      </c>
      <c r="AJ2880" s="35">
        <v>25920</v>
      </c>
      <c r="AK2880" s="35">
        <v>2002</v>
      </c>
      <c r="AL2880" s="35">
        <v>1358</v>
      </c>
      <c r="AM2880" s="34">
        <v>1</v>
      </c>
      <c r="AN2880" s="34">
        <f t="shared" si="724"/>
        <v>1764.66666666667</v>
      </c>
      <c r="AO2880" s="35">
        <v>144</v>
      </c>
      <c r="AP2880" s="35">
        <v>144</v>
      </c>
      <c r="AQ2880" t="s">
        <v>82</v>
      </c>
      <c r="AR2880">
        <v>4</v>
      </c>
      <c r="AS2880" s="34">
        <v>0.26666666666667</v>
      </c>
      <c r="AT2880" t="s">
        <v>83</v>
      </c>
      <c r="AU2880" s="35">
        <f t="shared" si="718"/>
        <v>61.2500000000002</v>
      </c>
      <c r="AV2880" s="35">
        <f t="shared" si="725"/>
        <v>144</v>
      </c>
      <c r="AW2880" s="35">
        <f t="shared" si="726"/>
        <v>1.80487344163204</v>
      </c>
      <c r="AX2880" s="35">
        <f t="shared" si="727"/>
        <v>1.03532300717794</v>
      </c>
      <c r="AY2880" s="35">
        <f t="shared" si="728"/>
        <v>144</v>
      </c>
      <c r="AZ2880" s="35">
        <f t="shared" si="729"/>
        <v>144</v>
      </c>
      <c r="BA2880" s="27" t="str">
        <f t="shared" si="730"/>
        <v>3</v>
      </c>
      <c r="BB2880" s="34">
        <v>2.8305e-5</v>
      </c>
      <c r="BC2880" s="34">
        <f t="shared" si="731"/>
        <v>0.00407592</v>
      </c>
      <c r="BD2880" s="34" t="e">
        <f t="shared" ref="BD2880:BD2917" si="732">BD2879+BC2880</f>
        <v>#REF!</v>
      </c>
      <c r="BE2880" s="34">
        <v>0.01</v>
      </c>
      <c r="BF2880" s="34">
        <f t="shared" si="719"/>
        <v>1.44</v>
      </c>
      <c r="BG2880" s="34" t="e">
        <f t="shared" ref="BG2880:BG2917" si="733">BG2879+BF2880</f>
        <v>#REF!</v>
      </c>
      <c r="BH2880" t="str">
        <f>IF(AT2880="UDARA","U","N")&amp;LEFT($C$4,2)&amp;MID($C$4,4,2)&amp;LEFT(A2880,3)&amp;MID(E2880,2,2)&amp;VLOOKUP(E2880,Acuan_Reference!C:L,10,0)</f>
        <v>N1501PKB71AB</v>
      </c>
      <c r="BI2880" t="s">
        <v>84</v>
      </c>
      <c r="BJ2880" t="s">
        <v>119</v>
      </c>
      <c r="BK2880" t="s">
        <v>86</v>
      </c>
      <c r="BL2880" t="s">
        <v>87</v>
      </c>
    </row>
    <row r="2881" hidden="1" spans="1:64">
      <c r="A2881" t="s">
        <v>106</v>
      </c>
      <c r="B2881" t="s">
        <v>75</v>
      </c>
      <c r="C2881" t="s">
        <v>76</v>
      </c>
      <c r="D2881" t="s">
        <v>154</v>
      </c>
      <c r="E2881" t="s">
        <v>330</v>
      </c>
      <c r="F2881" t="s">
        <v>331</v>
      </c>
      <c r="G2881" t="s">
        <v>80</v>
      </c>
      <c r="H2881" t="s">
        <v>81</v>
      </c>
      <c r="I2881" s="34">
        <v>14025</v>
      </c>
      <c r="J2881" s="35">
        <v>1354</v>
      </c>
      <c r="K2881" s="35">
        <v>2489</v>
      </c>
      <c r="L2881" s="35">
        <v>2612</v>
      </c>
      <c r="M2881" s="35">
        <v>6306</v>
      </c>
      <c r="N2881" s="35">
        <v>6264</v>
      </c>
      <c r="O2881" s="35">
        <v>2849</v>
      </c>
      <c r="P2881" s="35">
        <v>933</v>
      </c>
      <c r="Q2881" s="35">
        <v>1291</v>
      </c>
      <c r="R2881" s="35">
        <v>4123</v>
      </c>
      <c r="S2881" s="35">
        <v>7815</v>
      </c>
      <c r="T2881" s="35">
        <v>4233</v>
      </c>
      <c r="U2881" s="35">
        <v>6149</v>
      </c>
      <c r="V2881" s="34">
        <v>6065.6666666667</v>
      </c>
      <c r="W2881" s="34">
        <f t="shared" si="720"/>
        <v>4676.66666666667</v>
      </c>
      <c r="X2881" s="35">
        <v>230</v>
      </c>
      <c r="Y2881" s="35">
        <v>0</v>
      </c>
      <c r="Z2881" s="35">
        <v>0</v>
      </c>
      <c r="AA2881" s="34">
        <v>5368</v>
      </c>
      <c r="AB2881" s="34">
        <v>0</v>
      </c>
      <c r="AC2881" s="34">
        <v>1296</v>
      </c>
      <c r="AD2881" s="34">
        <v>1152</v>
      </c>
      <c r="AE2881" s="34">
        <f t="shared" si="721"/>
        <v>7816</v>
      </c>
      <c r="AF2881" s="34">
        <f t="shared" si="722"/>
        <v>1.28856404901906</v>
      </c>
      <c r="AG2881" s="34">
        <f t="shared" si="723"/>
        <v>1.42494654312188</v>
      </c>
      <c r="AH2881" s="34">
        <v>67968</v>
      </c>
      <c r="AI2881" s="34">
        <v>0</v>
      </c>
      <c r="AJ2881" s="35">
        <v>25920</v>
      </c>
      <c r="AK2881" s="35">
        <v>5144</v>
      </c>
      <c r="AL2881" s="35">
        <v>3648</v>
      </c>
      <c r="AM2881" s="34">
        <v>0.9</v>
      </c>
      <c r="AN2881" s="34">
        <f t="shared" si="724"/>
        <v>4209</v>
      </c>
      <c r="AO2881" s="35">
        <v>144</v>
      </c>
      <c r="AP2881" s="35">
        <v>144</v>
      </c>
      <c r="AQ2881" t="s">
        <v>82</v>
      </c>
      <c r="AR2881">
        <v>4</v>
      </c>
      <c r="AS2881" s="34">
        <v>0.16666666666667</v>
      </c>
      <c r="AT2881" t="s">
        <v>83</v>
      </c>
      <c r="AU2881" s="35">
        <f t="shared" si="718"/>
        <v>30.75</v>
      </c>
      <c r="AV2881" s="35">
        <f t="shared" si="725"/>
        <v>144</v>
      </c>
      <c r="AW2881" s="35">
        <f t="shared" si="726"/>
        <v>1.70206699928724</v>
      </c>
      <c r="AX2881" s="35">
        <f t="shared" si="727"/>
        <v>0.922024233784747</v>
      </c>
      <c r="AY2881" s="35">
        <f t="shared" si="728"/>
        <v>144</v>
      </c>
      <c r="AZ2881" s="35">
        <f t="shared" si="729"/>
        <v>144</v>
      </c>
      <c r="BA2881" s="27" t="str">
        <f t="shared" si="730"/>
        <v>3</v>
      </c>
      <c r="BB2881" s="34">
        <v>2.8305e-5</v>
      </c>
      <c r="BC2881" s="34">
        <f t="shared" si="731"/>
        <v>0.00407592</v>
      </c>
      <c r="BD2881" s="34" t="e">
        <f t="shared" si="732"/>
        <v>#REF!</v>
      </c>
      <c r="BE2881" s="34">
        <v>0.01</v>
      </c>
      <c r="BF2881" s="34">
        <f t="shared" si="719"/>
        <v>1.44</v>
      </c>
      <c r="BG2881" s="34" t="e">
        <f t="shared" si="733"/>
        <v>#REF!</v>
      </c>
      <c r="BH2881" t="str">
        <f>IF(AT2881="UDARA","U","N")&amp;LEFT($C$4,2)&amp;MID($C$4,4,2)&amp;LEFT(A2881,3)&amp;MID(E2881,2,2)&amp;VLOOKUP(E2881,Acuan_Reference!C:L,10,0)</f>
        <v>N1501PLB71AB</v>
      </c>
      <c r="BI2881" t="s">
        <v>84</v>
      </c>
      <c r="BJ2881" t="s">
        <v>119</v>
      </c>
      <c r="BK2881" t="s">
        <v>86</v>
      </c>
      <c r="BL2881" t="s">
        <v>87</v>
      </c>
    </row>
    <row r="2882" hidden="1" spans="1:64">
      <c r="A2882" t="s">
        <v>107</v>
      </c>
      <c r="B2882" t="s">
        <v>75</v>
      </c>
      <c r="C2882" t="s">
        <v>76</v>
      </c>
      <c r="D2882" t="s">
        <v>154</v>
      </c>
      <c r="E2882" t="s">
        <v>330</v>
      </c>
      <c r="F2882" t="s">
        <v>331</v>
      </c>
      <c r="G2882" t="s">
        <v>80</v>
      </c>
      <c r="H2882" t="s">
        <v>81</v>
      </c>
      <c r="I2882" s="34">
        <v>14025</v>
      </c>
      <c r="J2882" s="35">
        <v>1397</v>
      </c>
      <c r="K2882" s="35">
        <v>1141</v>
      </c>
      <c r="L2882" s="35">
        <v>324</v>
      </c>
      <c r="M2882" s="35">
        <v>2154</v>
      </c>
      <c r="N2882" s="35">
        <v>2040</v>
      </c>
      <c r="O2882" s="35">
        <v>2206</v>
      </c>
      <c r="P2882" s="35">
        <v>1437</v>
      </c>
      <c r="Q2882" s="35">
        <v>1327</v>
      </c>
      <c r="R2882" s="35">
        <v>2734</v>
      </c>
      <c r="S2882" s="35">
        <v>2683</v>
      </c>
      <c r="T2882" s="35">
        <v>1653</v>
      </c>
      <c r="U2882" s="35">
        <v>1351</v>
      </c>
      <c r="V2882" s="34">
        <v>1895.6666666667</v>
      </c>
      <c r="W2882" s="34">
        <f t="shared" si="720"/>
        <v>1533</v>
      </c>
      <c r="X2882" s="35">
        <v>168</v>
      </c>
      <c r="Y2882" s="35">
        <v>0</v>
      </c>
      <c r="Z2882" s="35">
        <v>0</v>
      </c>
      <c r="AA2882" s="34">
        <v>4438</v>
      </c>
      <c r="AB2882" s="34">
        <v>0</v>
      </c>
      <c r="AC2882" s="34">
        <v>0</v>
      </c>
      <c r="AD2882" s="34">
        <v>0</v>
      </c>
      <c r="AE2882" s="34">
        <f t="shared" si="721"/>
        <v>4438</v>
      </c>
      <c r="AF2882" s="34">
        <f t="shared" si="722"/>
        <v>2.34112889045187</v>
      </c>
      <c r="AG2882" s="34">
        <f t="shared" si="723"/>
        <v>2.89497716894977</v>
      </c>
      <c r="AH2882" s="34">
        <v>67968</v>
      </c>
      <c r="AI2882" s="34">
        <v>0</v>
      </c>
      <c r="AJ2882" s="35">
        <v>25920</v>
      </c>
      <c r="AK2882" s="35">
        <v>2623</v>
      </c>
      <c r="AL2882" s="35">
        <v>1595</v>
      </c>
      <c r="AM2882" s="34">
        <v>1.3</v>
      </c>
      <c r="AN2882" s="34">
        <f t="shared" si="724"/>
        <v>1992.9</v>
      </c>
      <c r="AO2882" s="35">
        <v>144</v>
      </c>
      <c r="AP2882" s="35">
        <v>144</v>
      </c>
      <c r="AQ2882" t="s">
        <v>82</v>
      </c>
      <c r="AR2882">
        <v>2</v>
      </c>
      <c r="AS2882" s="34">
        <v>0.43333333333333</v>
      </c>
      <c r="AT2882" t="s">
        <v>83</v>
      </c>
      <c r="AU2882" s="35">
        <f t="shared" si="718"/>
        <v>0</v>
      </c>
      <c r="AV2882" s="35">
        <f t="shared" si="725"/>
        <v>0</v>
      </c>
      <c r="AW2882" s="35">
        <f t="shared" si="726"/>
        <v>2.89497716894977</v>
      </c>
      <c r="AX2882" s="35">
        <f t="shared" si="727"/>
        <v>1.85453359425962</v>
      </c>
      <c r="AY2882" s="35">
        <f t="shared" si="728"/>
        <v>0</v>
      </c>
      <c r="AZ2882" s="35">
        <f t="shared" si="729"/>
        <v>0</v>
      </c>
      <c r="BA2882" s="27" t="str">
        <f t="shared" si="730"/>
        <v>3</v>
      </c>
      <c r="BB2882" s="34">
        <v>2.8305e-5</v>
      </c>
      <c r="BC2882" s="34">
        <f t="shared" si="731"/>
        <v>0</v>
      </c>
      <c r="BD2882" s="34" t="e">
        <f t="shared" si="732"/>
        <v>#REF!</v>
      </c>
      <c r="BE2882" s="34">
        <v>0.01</v>
      </c>
      <c r="BF2882" s="34">
        <f t="shared" si="719"/>
        <v>0</v>
      </c>
      <c r="BG2882" s="34" t="e">
        <f t="shared" si="733"/>
        <v>#REF!</v>
      </c>
      <c r="BH2882" t="str">
        <f>IF(AT2882="UDARA","U","N")&amp;LEFT($C$4,2)&amp;MID($C$4,4,2)&amp;LEFT(A2882,3)&amp;MID(E2882,2,2)&amp;VLOOKUP(E2882,Acuan_Reference!C:L,10,0)</f>
        <v>N1501PTK71AB</v>
      </c>
      <c r="BI2882" t="s">
        <v>84</v>
      </c>
      <c r="BJ2882" t="s">
        <v>119</v>
      </c>
      <c r="BK2882" t="s">
        <v>86</v>
      </c>
      <c r="BL2882" t="s">
        <v>87</v>
      </c>
    </row>
    <row r="2883" hidden="1" spans="1:64">
      <c r="A2883" t="s">
        <v>108</v>
      </c>
      <c r="B2883" t="s">
        <v>75</v>
      </c>
      <c r="C2883" t="s">
        <v>76</v>
      </c>
      <c r="D2883" t="s">
        <v>154</v>
      </c>
      <c r="E2883" t="s">
        <v>330</v>
      </c>
      <c r="F2883" t="s">
        <v>331</v>
      </c>
      <c r="G2883" t="s">
        <v>80</v>
      </c>
      <c r="H2883" t="s">
        <v>81</v>
      </c>
      <c r="I2883" s="34">
        <v>14025</v>
      </c>
      <c r="J2883" s="35">
        <v>875</v>
      </c>
      <c r="K2883" s="35">
        <v>691</v>
      </c>
      <c r="L2883" s="35">
        <v>1069</v>
      </c>
      <c r="M2883" s="35">
        <v>1008</v>
      </c>
      <c r="N2883" s="35">
        <v>1627</v>
      </c>
      <c r="O2883" s="35">
        <v>866</v>
      </c>
      <c r="P2883" s="35">
        <v>803</v>
      </c>
      <c r="Q2883" s="35">
        <v>1827</v>
      </c>
      <c r="R2883" s="35">
        <v>1117</v>
      </c>
      <c r="S2883" s="35">
        <v>1129</v>
      </c>
      <c r="T2883" s="35">
        <v>1189</v>
      </c>
      <c r="U2883" s="35">
        <v>742</v>
      </c>
      <c r="V2883" s="34">
        <v>1020</v>
      </c>
      <c r="W2883" s="34">
        <f t="shared" si="720"/>
        <v>902</v>
      </c>
      <c r="X2883" s="35">
        <v>338</v>
      </c>
      <c r="Y2883" s="35">
        <v>0</v>
      </c>
      <c r="Z2883" s="35">
        <v>0</v>
      </c>
      <c r="AA2883" s="34">
        <v>2428</v>
      </c>
      <c r="AB2883" s="34">
        <v>0</v>
      </c>
      <c r="AC2883" s="34">
        <v>0</v>
      </c>
      <c r="AD2883" s="34">
        <v>0</v>
      </c>
      <c r="AE2883" s="34">
        <f t="shared" si="721"/>
        <v>2428</v>
      </c>
      <c r="AF2883" s="34">
        <f t="shared" si="722"/>
        <v>2.38039215686274</v>
      </c>
      <c r="AG2883" s="34">
        <f t="shared" si="723"/>
        <v>2.69179600886918</v>
      </c>
      <c r="AH2883" s="34">
        <v>67968</v>
      </c>
      <c r="AI2883" s="34">
        <v>0</v>
      </c>
      <c r="AJ2883" s="35">
        <v>25920</v>
      </c>
      <c r="AK2883" s="35">
        <v>1585</v>
      </c>
      <c r="AL2883" s="35">
        <v>775</v>
      </c>
      <c r="AM2883" s="34">
        <v>0.8</v>
      </c>
      <c r="AN2883" s="34">
        <f t="shared" si="724"/>
        <v>721.6</v>
      </c>
      <c r="AO2883" s="35">
        <v>144</v>
      </c>
      <c r="AP2883" s="35">
        <v>144</v>
      </c>
      <c r="AQ2883" t="s">
        <v>82</v>
      </c>
      <c r="AR2883">
        <v>4</v>
      </c>
      <c r="AS2883" s="34">
        <v>0.066666666666667</v>
      </c>
      <c r="AT2883" t="s">
        <v>83</v>
      </c>
      <c r="AU2883" s="35">
        <f t="shared" si="718"/>
        <v>0</v>
      </c>
      <c r="AV2883" s="35">
        <f t="shared" si="725"/>
        <v>0</v>
      </c>
      <c r="AW2883" s="35">
        <f t="shared" si="726"/>
        <v>2.69179600886918</v>
      </c>
      <c r="AX2883" s="35">
        <f t="shared" si="727"/>
        <v>1.83259423503326</v>
      </c>
      <c r="AY2883" s="35">
        <f t="shared" si="728"/>
        <v>0</v>
      </c>
      <c r="AZ2883" s="35">
        <f t="shared" si="729"/>
        <v>0</v>
      </c>
      <c r="BA2883" s="27" t="str">
        <f t="shared" si="730"/>
        <v>3</v>
      </c>
      <c r="BB2883" s="34">
        <v>2.8305e-5</v>
      </c>
      <c r="BC2883" s="34">
        <f t="shared" si="731"/>
        <v>0</v>
      </c>
      <c r="BD2883" s="34" t="e">
        <f t="shared" si="732"/>
        <v>#REF!</v>
      </c>
      <c r="BE2883" s="34">
        <v>0.01</v>
      </c>
      <c r="BF2883" s="34">
        <f t="shared" si="719"/>
        <v>0</v>
      </c>
      <c r="BG2883" s="34" t="e">
        <f t="shared" si="733"/>
        <v>#REF!</v>
      </c>
      <c r="BH2883" t="str">
        <f>IF(AT2883="UDARA","U","N")&amp;LEFT($C$4,2)&amp;MID($C$4,4,2)&amp;LEFT(A2883,3)&amp;MID(E2883,2,2)&amp;VLOOKUP(E2883,Acuan_Reference!C:L,10,0)</f>
        <v>N1501PWT71AB</v>
      </c>
      <c r="BI2883" t="s">
        <v>84</v>
      </c>
      <c r="BJ2883" t="s">
        <v>119</v>
      </c>
      <c r="BK2883" t="s">
        <v>86</v>
      </c>
      <c r="BL2883" t="s">
        <v>87</v>
      </c>
    </row>
    <row r="2884" hidden="1" spans="1:64">
      <c r="A2884" t="s">
        <v>109</v>
      </c>
      <c r="B2884" t="s">
        <v>75</v>
      </c>
      <c r="C2884" t="s">
        <v>76</v>
      </c>
      <c r="D2884" t="s">
        <v>154</v>
      </c>
      <c r="E2884" t="s">
        <v>330</v>
      </c>
      <c r="F2884" t="s">
        <v>331</v>
      </c>
      <c r="G2884" t="s">
        <v>80</v>
      </c>
      <c r="H2884" t="s">
        <v>81</v>
      </c>
      <c r="I2884" s="34">
        <v>14025</v>
      </c>
      <c r="J2884" s="35">
        <v>1858</v>
      </c>
      <c r="K2884" s="35">
        <v>3142</v>
      </c>
      <c r="L2884" s="35">
        <v>4842</v>
      </c>
      <c r="M2884" s="35">
        <v>25328</v>
      </c>
      <c r="N2884" s="35">
        <v>16577</v>
      </c>
      <c r="O2884" s="35">
        <v>17322</v>
      </c>
      <c r="P2884" s="35">
        <v>3594</v>
      </c>
      <c r="Q2884" s="35">
        <v>3788</v>
      </c>
      <c r="R2884" s="35">
        <v>14448</v>
      </c>
      <c r="S2884" s="35">
        <v>15256</v>
      </c>
      <c r="T2884" s="35">
        <v>19571</v>
      </c>
      <c r="U2884" s="35">
        <v>11397</v>
      </c>
      <c r="V2884" s="34">
        <v>15408</v>
      </c>
      <c r="W2884" s="34">
        <f t="shared" si="720"/>
        <v>14027.3333333333</v>
      </c>
      <c r="X2884" s="35">
        <v>2237</v>
      </c>
      <c r="Y2884" s="35">
        <v>0</v>
      </c>
      <c r="Z2884" s="35">
        <v>0</v>
      </c>
      <c r="AA2884" s="34">
        <v>16885</v>
      </c>
      <c r="AB2884" s="34">
        <v>0</v>
      </c>
      <c r="AC2884" s="34">
        <v>0</v>
      </c>
      <c r="AD2884" s="34">
        <v>1296</v>
      </c>
      <c r="AE2884" s="34">
        <f t="shared" si="721"/>
        <v>18181</v>
      </c>
      <c r="AF2884" s="34">
        <f t="shared" si="722"/>
        <v>1.17997144340602</v>
      </c>
      <c r="AG2884" s="34">
        <f t="shared" si="723"/>
        <v>1.20372130602158</v>
      </c>
      <c r="AH2884" s="34">
        <v>67968</v>
      </c>
      <c r="AI2884" s="34">
        <v>0</v>
      </c>
      <c r="AJ2884" s="35">
        <v>25920</v>
      </c>
      <c r="AK2884" s="35">
        <v>13022</v>
      </c>
      <c r="AL2884" s="35">
        <v>11114</v>
      </c>
      <c r="AM2884" s="34">
        <v>0.6</v>
      </c>
      <c r="AN2884" s="34">
        <f t="shared" si="724"/>
        <v>8416.4</v>
      </c>
      <c r="AO2884" s="35">
        <v>144</v>
      </c>
      <c r="AP2884" s="35">
        <v>144</v>
      </c>
      <c r="AQ2884" t="s">
        <v>82</v>
      </c>
      <c r="AR2884">
        <v>8</v>
      </c>
      <c r="AS2884" s="34">
        <v>0.1</v>
      </c>
      <c r="AT2884" t="s">
        <v>83</v>
      </c>
      <c r="AU2884" s="35">
        <f t="shared" si="718"/>
        <v>1012.05</v>
      </c>
      <c r="AV2884" s="35">
        <f t="shared" si="725"/>
        <v>1152</v>
      </c>
      <c r="AW2884" s="35">
        <f t="shared" si="726"/>
        <v>1.3782377263438</v>
      </c>
      <c r="AX2884" s="35">
        <f t="shared" si="727"/>
        <v>0.585927474929899</v>
      </c>
      <c r="AY2884" s="35">
        <f t="shared" si="728"/>
        <v>1152</v>
      </c>
      <c r="AZ2884" s="35">
        <f t="shared" si="729"/>
        <v>1152</v>
      </c>
      <c r="BA2884" s="27" t="str">
        <f t="shared" si="730"/>
        <v>3</v>
      </c>
      <c r="BB2884" s="34">
        <v>2.8305e-5</v>
      </c>
      <c r="BC2884" s="34">
        <f t="shared" si="731"/>
        <v>0.03260736</v>
      </c>
      <c r="BD2884" s="34" t="e">
        <f t="shared" si="732"/>
        <v>#REF!</v>
      </c>
      <c r="BE2884" s="34">
        <v>0.01</v>
      </c>
      <c r="BF2884" s="34">
        <f t="shared" si="719"/>
        <v>11.52</v>
      </c>
      <c r="BG2884" s="34" t="e">
        <f t="shared" si="733"/>
        <v>#REF!</v>
      </c>
      <c r="BH2884" t="str">
        <f>IF(AT2884="UDARA","U","N")&amp;LEFT($C$4,2)&amp;MID($C$4,4,2)&amp;LEFT(A2884,3)&amp;MID(E2884,2,2)&amp;VLOOKUP(E2884,Acuan_Reference!C:L,10,0)</f>
        <v>N1501SBY71AB</v>
      </c>
      <c r="BI2884" t="s">
        <v>84</v>
      </c>
      <c r="BJ2884" t="s">
        <v>119</v>
      </c>
      <c r="BK2884" t="s">
        <v>86</v>
      </c>
      <c r="BL2884" t="s">
        <v>87</v>
      </c>
    </row>
    <row r="2885" hidden="1" spans="1:64">
      <c r="A2885" t="s">
        <v>110</v>
      </c>
      <c r="B2885" t="s">
        <v>75</v>
      </c>
      <c r="C2885" t="s">
        <v>76</v>
      </c>
      <c r="D2885" t="s">
        <v>154</v>
      </c>
      <c r="E2885" t="s">
        <v>330</v>
      </c>
      <c r="F2885" t="s">
        <v>331</v>
      </c>
      <c r="G2885" t="s">
        <v>80</v>
      </c>
      <c r="H2885" t="s">
        <v>81</v>
      </c>
      <c r="I2885" s="34">
        <v>14025</v>
      </c>
      <c r="J2885" s="35">
        <v>2312</v>
      </c>
      <c r="K2885" s="35">
        <v>1857</v>
      </c>
      <c r="L2885" s="35">
        <v>3057</v>
      </c>
      <c r="M2885" s="35">
        <v>4504</v>
      </c>
      <c r="N2885" s="35">
        <v>4630</v>
      </c>
      <c r="O2885" s="35">
        <v>3441</v>
      </c>
      <c r="P2885" s="35">
        <v>1882</v>
      </c>
      <c r="Q2885" s="35">
        <v>2655</v>
      </c>
      <c r="R2885" s="35">
        <v>3368</v>
      </c>
      <c r="S2885" s="35">
        <v>8561</v>
      </c>
      <c r="T2885" s="35">
        <v>3851</v>
      </c>
      <c r="U2885" s="35">
        <v>3883</v>
      </c>
      <c r="V2885" s="34">
        <v>5431.6666666667</v>
      </c>
      <c r="W2885" s="34">
        <f t="shared" si="720"/>
        <v>3764.66666666667</v>
      </c>
      <c r="X2885" s="35">
        <v>2031</v>
      </c>
      <c r="Y2885" s="35">
        <v>0</v>
      </c>
      <c r="Z2885" s="35">
        <v>0</v>
      </c>
      <c r="AA2885" s="34">
        <v>5367</v>
      </c>
      <c r="AB2885" s="34">
        <v>0</v>
      </c>
      <c r="AC2885" s="34">
        <v>0</v>
      </c>
      <c r="AD2885" s="34">
        <v>0</v>
      </c>
      <c r="AE2885" s="34">
        <f t="shared" si="721"/>
        <v>5367</v>
      </c>
      <c r="AF2885" s="34">
        <f t="shared" si="722"/>
        <v>0.988094507517637</v>
      </c>
      <c r="AG2885" s="34">
        <f t="shared" si="723"/>
        <v>1.42562422525235</v>
      </c>
      <c r="AH2885" s="34">
        <v>67968</v>
      </c>
      <c r="AI2885" s="34">
        <v>0</v>
      </c>
      <c r="AJ2885" s="35">
        <v>25920</v>
      </c>
      <c r="AK2885" s="35">
        <v>5671</v>
      </c>
      <c r="AL2885" s="35">
        <v>3560</v>
      </c>
      <c r="AM2885" s="34">
        <v>0.7</v>
      </c>
      <c r="AN2885" s="34">
        <f t="shared" si="724"/>
        <v>2635.26666666667</v>
      </c>
      <c r="AO2885" s="35">
        <v>144</v>
      </c>
      <c r="AP2885" s="35">
        <v>144</v>
      </c>
      <c r="AQ2885" t="s">
        <v>82</v>
      </c>
      <c r="AR2885">
        <v>8</v>
      </c>
      <c r="AS2885" s="34">
        <v>0.066666666666667</v>
      </c>
      <c r="AT2885" t="s">
        <v>83</v>
      </c>
      <c r="AU2885" s="35">
        <f t="shared" si="718"/>
        <v>621.2</v>
      </c>
      <c r="AV2885" s="35">
        <f t="shared" si="725"/>
        <v>720</v>
      </c>
      <c r="AW2885" s="35">
        <f t="shared" si="726"/>
        <v>1.6168762174606</v>
      </c>
      <c r="AX2885" s="35">
        <f t="shared" si="727"/>
        <v>0.671241367097574</v>
      </c>
      <c r="AY2885" s="35">
        <f t="shared" si="728"/>
        <v>720</v>
      </c>
      <c r="AZ2885" s="35">
        <f t="shared" si="729"/>
        <v>720</v>
      </c>
      <c r="BA2885" s="27" t="str">
        <f t="shared" si="730"/>
        <v>3</v>
      </c>
      <c r="BB2885" s="34">
        <v>2.8305e-5</v>
      </c>
      <c r="BC2885" s="34">
        <f t="shared" si="731"/>
        <v>0.0203796</v>
      </c>
      <c r="BD2885" s="34" t="e">
        <f t="shared" si="732"/>
        <v>#REF!</v>
      </c>
      <c r="BE2885" s="34">
        <v>0.01</v>
      </c>
      <c r="BF2885" s="34">
        <f t="shared" si="719"/>
        <v>7.2</v>
      </c>
      <c r="BG2885" s="34" t="e">
        <f t="shared" si="733"/>
        <v>#REF!</v>
      </c>
      <c r="BH2885" t="str">
        <f>IF(AT2885="UDARA","U","N")&amp;LEFT($C$4,2)&amp;MID($C$4,4,2)&amp;LEFT(A2885,3)&amp;MID(E2885,2,2)&amp;VLOOKUP(E2885,Acuan_Reference!C:L,10,0)</f>
        <v>N1501SLO71AB</v>
      </c>
      <c r="BI2885" t="s">
        <v>84</v>
      </c>
      <c r="BJ2885" t="s">
        <v>119</v>
      </c>
      <c r="BK2885" t="s">
        <v>86</v>
      </c>
      <c r="BL2885" t="s">
        <v>87</v>
      </c>
    </row>
    <row r="2886" hidden="1" spans="1:64">
      <c r="A2886" t="s">
        <v>111</v>
      </c>
      <c r="B2886" t="s">
        <v>75</v>
      </c>
      <c r="C2886" t="s">
        <v>76</v>
      </c>
      <c r="D2886" t="s">
        <v>154</v>
      </c>
      <c r="E2886" t="s">
        <v>330</v>
      </c>
      <c r="F2886" t="s">
        <v>331</v>
      </c>
      <c r="G2886" t="s">
        <v>80</v>
      </c>
      <c r="H2886" t="s">
        <v>81</v>
      </c>
      <c r="I2886" s="34">
        <v>14025</v>
      </c>
      <c r="J2886" s="35">
        <v>745</v>
      </c>
      <c r="K2886" s="35">
        <v>2085</v>
      </c>
      <c r="L2886" s="35">
        <v>2190</v>
      </c>
      <c r="M2886" s="35">
        <v>3357</v>
      </c>
      <c r="N2886" s="35">
        <v>2325</v>
      </c>
      <c r="O2886" s="35">
        <v>4099</v>
      </c>
      <c r="P2886" s="35">
        <v>745</v>
      </c>
      <c r="Q2886" s="35">
        <v>1699</v>
      </c>
      <c r="R2886" s="35">
        <v>1677</v>
      </c>
      <c r="S2886" s="35">
        <v>2656</v>
      </c>
      <c r="T2886" s="35">
        <v>1570</v>
      </c>
      <c r="U2886" s="35">
        <v>2113</v>
      </c>
      <c r="V2886" s="34">
        <v>2113</v>
      </c>
      <c r="W2886" s="34">
        <f t="shared" si="720"/>
        <v>1671.66666666667</v>
      </c>
      <c r="X2886" s="35">
        <v>686</v>
      </c>
      <c r="Y2886" s="35">
        <v>200</v>
      </c>
      <c r="Z2886" s="35">
        <v>0</v>
      </c>
      <c r="AA2886" s="34">
        <v>3874</v>
      </c>
      <c r="AB2886" s="34">
        <v>0</v>
      </c>
      <c r="AC2886" s="34">
        <v>0</v>
      </c>
      <c r="AD2886" s="34">
        <v>0</v>
      </c>
      <c r="AE2886" s="34">
        <f t="shared" si="721"/>
        <v>3874</v>
      </c>
      <c r="AF2886" s="34">
        <f t="shared" si="722"/>
        <v>1.83341221012778</v>
      </c>
      <c r="AG2886" s="34">
        <f t="shared" si="723"/>
        <v>2.31744765702891</v>
      </c>
      <c r="AH2886" s="34">
        <v>67968</v>
      </c>
      <c r="AI2886" s="34">
        <v>0</v>
      </c>
      <c r="AJ2886" s="35">
        <v>25920</v>
      </c>
      <c r="AK2886" s="35">
        <v>2346</v>
      </c>
      <c r="AL2886" s="35">
        <v>1332</v>
      </c>
      <c r="AM2886" s="34">
        <v>1.5</v>
      </c>
      <c r="AN2886" s="34">
        <f t="shared" si="724"/>
        <v>2507.5</v>
      </c>
      <c r="AO2886" s="35">
        <v>144</v>
      </c>
      <c r="AP2886" s="35">
        <v>144</v>
      </c>
      <c r="AQ2886" t="s">
        <v>82</v>
      </c>
      <c r="AR2886">
        <v>2</v>
      </c>
      <c r="AS2886" s="34">
        <v>0.53333333333333</v>
      </c>
      <c r="AT2886" t="s">
        <v>83</v>
      </c>
      <c r="AU2886" s="35">
        <f t="shared" si="718"/>
        <v>0</v>
      </c>
      <c r="AV2886" s="35">
        <f t="shared" si="725"/>
        <v>0</v>
      </c>
      <c r="AW2886" s="35">
        <f t="shared" si="726"/>
        <v>2.31744765702891</v>
      </c>
      <c r="AX2886" s="35">
        <f t="shared" si="727"/>
        <v>1.52063808574277</v>
      </c>
      <c r="AY2886" s="35">
        <f t="shared" si="728"/>
        <v>0</v>
      </c>
      <c r="AZ2886" s="35">
        <f t="shared" si="729"/>
        <v>0</v>
      </c>
      <c r="BA2886" s="27" t="str">
        <f t="shared" si="730"/>
        <v>3</v>
      </c>
      <c r="BB2886" s="34">
        <v>2.8305e-5</v>
      </c>
      <c r="BC2886" s="34">
        <f t="shared" si="731"/>
        <v>0</v>
      </c>
      <c r="BD2886" s="34" t="e">
        <f t="shared" si="732"/>
        <v>#REF!</v>
      </c>
      <c r="BE2886" s="34">
        <v>0.01</v>
      </c>
      <c r="BF2886" s="34">
        <f t="shared" si="719"/>
        <v>0</v>
      </c>
      <c r="BG2886" s="34" t="e">
        <f t="shared" si="733"/>
        <v>#REF!</v>
      </c>
      <c r="BH2886" t="str">
        <f>IF(AT2886="UDARA","U","N")&amp;LEFT($C$4,2)&amp;MID($C$4,4,2)&amp;LEFT(A2886,3)&amp;MID(E2886,2,2)&amp;VLOOKUP(E2886,Acuan_Reference!C:L,10,0)</f>
        <v>N1501SMD71AB</v>
      </c>
      <c r="BI2886" t="s">
        <v>84</v>
      </c>
      <c r="BJ2886" t="s">
        <v>119</v>
      </c>
      <c r="BK2886" t="s">
        <v>86</v>
      </c>
      <c r="BL2886" t="s">
        <v>87</v>
      </c>
    </row>
    <row r="2887" hidden="1" spans="1:64">
      <c r="A2887" t="s">
        <v>112</v>
      </c>
      <c r="B2887" t="s">
        <v>75</v>
      </c>
      <c r="C2887" t="s">
        <v>76</v>
      </c>
      <c r="D2887" t="s">
        <v>154</v>
      </c>
      <c r="E2887" t="s">
        <v>330</v>
      </c>
      <c r="F2887" t="s">
        <v>331</v>
      </c>
      <c r="G2887" t="s">
        <v>80</v>
      </c>
      <c r="H2887" t="s">
        <v>81</v>
      </c>
      <c r="I2887" s="34">
        <v>14025</v>
      </c>
      <c r="J2887" s="35">
        <v>1331</v>
      </c>
      <c r="K2887" s="35">
        <v>1589</v>
      </c>
      <c r="L2887" s="35">
        <v>3481</v>
      </c>
      <c r="M2887" s="35">
        <v>8511</v>
      </c>
      <c r="N2887" s="35">
        <v>4909</v>
      </c>
      <c r="O2887" s="35">
        <v>8623</v>
      </c>
      <c r="P2887" s="35">
        <v>1259</v>
      </c>
      <c r="Q2887" s="35">
        <v>2698</v>
      </c>
      <c r="R2887" s="35">
        <v>2333</v>
      </c>
      <c r="S2887" s="35">
        <v>15542</v>
      </c>
      <c r="T2887" s="35">
        <v>5616</v>
      </c>
      <c r="U2887" s="35">
        <v>3175</v>
      </c>
      <c r="V2887" s="34">
        <v>8111</v>
      </c>
      <c r="W2887" s="34">
        <f t="shared" si="720"/>
        <v>4696.66666666667</v>
      </c>
      <c r="X2887" s="35">
        <v>519</v>
      </c>
      <c r="Y2887" s="35">
        <v>0</v>
      </c>
      <c r="Z2887" s="35">
        <v>0</v>
      </c>
      <c r="AA2887" s="34">
        <v>12878</v>
      </c>
      <c r="AB2887" s="34">
        <v>0</v>
      </c>
      <c r="AC2887" s="34">
        <v>0</v>
      </c>
      <c r="AD2887" s="34">
        <v>0</v>
      </c>
      <c r="AE2887" s="34">
        <f t="shared" si="721"/>
        <v>12878</v>
      </c>
      <c r="AF2887" s="34">
        <f t="shared" si="722"/>
        <v>1.58772037973123</v>
      </c>
      <c r="AG2887" s="34">
        <f t="shared" si="723"/>
        <v>2.74194464158978</v>
      </c>
      <c r="AH2887" s="34">
        <v>67968</v>
      </c>
      <c r="AI2887" s="34">
        <v>0</v>
      </c>
      <c r="AJ2887" s="35">
        <v>25920</v>
      </c>
      <c r="AK2887" s="35">
        <v>7999</v>
      </c>
      <c r="AL2887" s="35">
        <v>5299</v>
      </c>
      <c r="AM2887" s="34">
        <v>0.7</v>
      </c>
      <c r="AN2887" s="34">
        <f t="shared" si="724"/>
        <v>3287.66666666667</v>
      </c>
      <c r="AO2887" s="35">
        <v>144</v>
      </c>
      <c r="AP2887" s="35">
        <v>144</v>
      </c>
      <c r="AQ2887" t="s">
        <v>82</v>
      </c>
      <c r="AR2887">
        <v>8</v>
      </c>
      <c r="AS2887" s="34">
        <v>0.066666666666667</v>
      </c>
      <c r="AT2887" t="s">
        <v>83</v>
      </c>
      <c r="AU2887" s="35">
        <f>IF(OR(H2887="PINDAH DISTRIBUTOR",H2887="PESTA NO BUFFER",H2887="PESTA"),0,IF(AL2887+AN2887&lt;AE2887,0,IF((0.75*((AL2887+AN2887)-AE2887))&lt;0,0,0.75*((AL2887+AN2887)-AE2887))))</f>
        <v>0</v>
      </c>
      <c r="AV2887" s="35">
        <f t="shared" si="725"/>
        <v>0</v>
      </c>
      <c r="AW2887" s="35">
        <f t="shared" si="726"/>
        <v>2.74194464158978</v>
      </c>
      <c r="AX2887" s="35">
        <f t="shared" si="727"/>
        <v>1.61369765791341</v>
      </c>
      <c r="AY2887" s="35">
        <f t="shared" si="728"/>
        <v>0</v>
      </c>
      <c r="AZ2887" s="35">
        <f t="shared" si="729"/>
        <v>0</v>
      </c>
      <c r="BA2887" s="27" t="str">
        <f t="shared" si="730"/>
        <v>3</v>
      </c>
      <c r="BB2887" s="34">
        <v>2.8305e-5</v>
      </c>
      <c r="BC2887" s="34">
        <f t="shared" si="731"/>
        <v>0</v>
      </c>
      <c r="BD2887" s="34" t="e">
        <f t="shared" si="732"/>
        <v>#REF!</v>
      </c>
      <c r="BE2887" s="34">
        <v>0.01</v>
      </c>
      <c r="BF2887" s="34">
        <f>BE2887*AY2887</f>
        <v>0</v>
      </c>
      <c r="BG2887" s="34" t="e">
        <f t="shared" si="733"/>
        <v>#REF!</v>
      </c>
      <c r="BH2887" t="str">
        <f>IF(AT2887="UDARA","U","N")&amp;LEFT($C$4,2)&amp;MID($C$4,4,2)&amp;LEFT(A2887,3)&amp;MID(E2887,2,2)&amp;VLOOKUP(E2887,Acuan_Reference!C:L,10,0)</f>
        <v>N1501SMG71AB</v>
      </c>
      <c r="BI2887" t="s">
        <v>84</v>
      </c>
      <c r="BJ2887" t="s">
        <v>119</v>
      </c>
      <c r="BK2887" t="s">
        <v>86</v>
      </c>
      <c r="BL2887" t="s">
        <v>87</v>
      </c>
    </row>
    <row r="2888" hidden="1" spans="1:64">
      <c r="A2888" t="s">
        <v>113</v>
      </c>
      <c r="B2888" t="s">
        <v>75</v>
      </c>
      <c r="C2888" t="s">
        <v>76</v>
      </c>
      <c r="D2888" t="s">
        <v>154</v>
      </c>
      <c r="E2888" t="s">
        <v>330</v>
      </c>
      <c r="F2888" t="s">
        <v>331</v>
      </c>
      <c r="G2888" t="s">
        <v>80</v>
      </c>
      <c r="H2888" t="s">
        <v>81</v>
      </c>
      <c r="I2888" s="34">
        <v>14025</v>
      </c>
      <c r="J2888" s="35">
        <v>4028</v>
      </c>
      <c r="K2888" s="35">
        <v>4420</v>
      </c>
      <c r="L2888" s="35">
        <v>4024</v>
      </c>
      <c r="M2888" s="35">
        <v>10161</v>
      </c>
      <c r="N2888" s="35">
        <v>14745</v>
      </c>
      <c r="O2888" s="35">
        <v>6868</v>
      </c>
      <c r="P2888" s="35">
        <v>4397</v>
      </c>
      <c r="Q2888" s="35">
        <v>8137</v>
      </c>
      <c r="R2888" s="35">
        <v>5464</v>
      </c>
      <c r="S2888" s="35">
        <v>5806</v>
      </c>
      <c r="T2888" s="35">
        <v>9945</v>
      </c>
      <c r="U2888" s="35">
        <v>11766</v>
      </c>
      <c r="V2888" s="34">
        <v>9172.3333333333</v>
      </c>
      <c r="W2888" s="34">
        <f t="shared" si="720"/>
        <v>8832</v>
      </c>
      <c r="X2888" s="35">
        <v>2894</v>
      </c>
      <c r="Y2888" s="35">
        <v>0</v>
      </c>
      <c r="Z2888" s="35">
        <v>0</v>
      </c>
      <c r="AA2888" s="34">
        <v>2266</v>
      </c>
      <c r="AB2888" s="34">
        <v>0</v>
      </c>
      <c r="AC2888" s="34">
        <v>0</v>
      </c>
      <c r="AD2888" s="34">
        <v>2160</v>
      </c>
      <c r="AE2888" s="34">
        <f t="shared" si="721"/>
        <v>4426</v>
      </c>
      <c r="AF2888" s="34">
        <f t="shared" si="722"/>
        <v>0.482538067376533</v>
      </c>
      <c r="AG2888" s="34">
        <f t="shared" si="723"/>
        <v>0.256567028985507</v>
      </c>
      <c r="AH2888" s="34">
        <v>67968</v>
      </c>
      <c r="AI2888" s="34">
        <v>0</v>
      </c>
      <c r="AJ2888" s="35">
        <v>25920</v>
      </c>
      <c r="AK2888" s="35">
        <v>7546</v>
      </c>
      <c r="AL2888" s="35">
        <v>4785</v>
      </c>
      <c r="AM2888" s="34">
        <v>0.25</v>
      </c>
      <c r="AN2888" s="34">
        <f t="shared" si="724"/>
        <v>2208</v>
      </c>
      <c r="AO2888" s="35">
        <v>144</v>
      </c>
      <c r="AP2888" s="35">
        <v>144</v>
      </c>
      <c r="AQ2888" t="s">
        <v>82</v>
      </c>
      <c r="AR2888">
        <v>12</v>
      </c>
      <c r="AS2888" s="34">
        <v>0.033333333333333</v>
      </c>
      <c r="AT2888" t="s">
        <v>83</v>
      </c>
      <c r="AU2888" s="35">
        <f>IF(OR(H2888="PINDAH DISTRIBUTOR",H2888="PESTA NO BUFFER",H2888="PESTA"),0,IF(AL2888+AN2888&lt;AE2888,0,IF((0.75*((AL2888+AN2888)-AE2888))&lt;0,0,0.75*((AL2888+AN2888)-AE2888))))</f>
        <v>1925.25</v>
      </c>
      <c r="AV2888" s="35">
        <f t="shared" si="725"/>
        <v>2016</v>
      </c>
      <c r="AW2888" s="35">
        <f t="shared" si="726"/>
        <v>0.729393115942029</v>
      </c>
      <c r="AX2888" s="35">
        <f t="shared" si="727"/>
        <v>0.187613224637681</v>
      </c>
      <c r="AY2888" s="35">
        <f t="shared" si="728"/>
        <v>2016</v>
      </c>
      <c r="AZ2888" s="35">
        <f t="shared" si="729"/>
        <v>2016</v>
      </c>
      <c r="BA2888" s="27" t="str">
        <f t="shared" si="730"/>
        <v>3</v>
      </c>
      <c r="BB2888" s="34">
        <v>2.8305e-5</v>
      </c>
      <c r="BC2888" s="34">
        <f t="shared" si="731"/>
        <v>0.05706288</v>
      </c>
      <c r="BD2888" s="34" t="e">
        <f t="shared" si="732"/>
        <v>#REF!</v>
      </c>
      <c r="BE2888" s="34">
        <v>0.01</v>
      </c>
      <c r="BF2888" s="34">
        <f>BE2888*AY2888</f>
        <v>20.16</v>
      </c>
      <c r="BG2888" s="34" t="e">
        <f t="shared" si="733"/>
        <v>#REF!</v>
      </c>
      <c r="BH2888" t="str">
        <f>IF(AT2888="UDARA","U","N")&amp;LEFT($C$4,2)&amp;MID($C$4,4,2)&amp;LEFT(A2888,3)&amp;MID(E2888,2,2)&amp;VLOOKUP(E2888,Acuan_Reference!C:L,10,0)</f>
        <v>N1501TGR71AB</v>
      </c>
      <c r="BI2888" t="s">
        <v>84</v>
      </c>
      <c r="BJ2888" t="s">
        <v>119</v>
      </c>
      <c r="BK2888" t="s">
        <v>86</v>
      </c>
      <c r="BL2888" t="s">
        <v>87</v>
      </c>
    </row>
    <row r="2889" hidden="1" spans="1:64">
      <c r="A2889" t="s">
        <v>114</v>
      </c>
      <c r="B2889" t="s">
        <v>75</v>
      </c>
      <c r="C2889" t="s">
        <v>76</v>
      </c>
      <c r="D2889" t="s">
        <v>154</v>
      </c>
      <c r="E2889" t="s">
        <v>330</v>
      </c>
      <c r="F2889" t="s">
        <v>331</v>
      </c>
      <c r="G2889" t="s">
        <v>80</v>
      </c>
      <c r="H2889" t="s">
        <v>81</v>
      </c>
      <c r="I2889" s="34">
        <v>14025</v>
      </c>
      <c r="J2889" s="35">
        <v>1554</v>
      </c>
      <c r="K2889" s="35">
        <v>2168</v>
      </c>
      <c r="L2889" s="35">
        <v>3190</v>
      </c>
      <c r="M2889" s="35">
        <v>4538</v>
      </c>
      <c r="N2889" s="35">
        <v>4711</v>
      </c>
      <c r="O2889" s="35">
        <v>3350</v>
      </c>
      <c r="P2889" s="35">
        <v>1689</v>
      </c>
      <c r="Q2889" s="35">
        <v>1574</v>
      </c>
      <c r="R2889" s="35">
        <v>2855</v>
      </c>
      <c r="S2889" s="35">
        <v>4715</v>
      </c>
      <c r="T2889" s="35">
        <v>2940</v>
      </c>
      <c r="U2889" s="35">
        <v>5380</v>
      </c>
      <c r="V2889" s="34">
        <v>4345</v>
      </c>
      <c r="W2889" s="34">
        <f t="shared" si="720"/>
        <v>3563.66666666667</v>
      </c>
      <c r="X2889" s="35">
        <v>560</v>
      </c>
      <c r="Y2889" s="35">
        <v>0</v>
      </c>
      <c r="Z2889" s="35">
        <v>0</v>
      </c>
      <c r="AA2889" s="34">
        <v>1670</v>
      </c>
      <c r="AB2889" s="34">
        <v>0</v>
      </c>
      <c r="AC2889" s="34">
        <v>2448</v>
      </c>
      <c r="AD2889" s="34">
        <v>0</v>
      </c>
      <c r="AE2889" s="34">
        <f t="shared" si="721"/>
        <v>4118</v>
      </c>
      <c r="AF2889" s="34">
        <f t="shared" si="722"/>
        <v>0.947756041426927</v>
      </c>
      <c r="AG2889" s="34">
        <f t="shared" si="723"/>
        <v>1.15555139837246</v>
      </c>
      <c r="AH2889" s="34">
        <v>67968</v>
      </c>
      <c r="AI2889" s="34">
        <v>0</v>
      </c>
      <c r="AJ2889" s="35">
        <v>25920</v>
      </c>
      <c r="AK2889" s="35">
        <v>3556</v>
      </c>
      <c r="AL2889" s="35">
        <v>2371</v>
      </c>
      <c r="AM2889" s="34">
        <v>0.7</v>
      </c>
      <c r="AN2889" s="34">
        <f t="shared" si="724"/>
        <v>2494.56666666667</v>
      </c>
      <c r="AO2889" s="35">
        <v>144</v>
      </c>
      <c r="AP2889" s="35">
        <v>144</v>
      </c>
      <c r="AQ2889" t="s">
        <v>82</v>
      </c>
      <c r="AR2889">
        <v>8</v>
      </c>
      <c r="AS2889" s="34">
        <v>0.066666666666667</v>
      </c>
      <c r="AT2889" t="s">
        <v>83</v>
      </c>
      <c r="AU2889" s="35">
        <f>IF(OR(H2889="PINDAH DISTRIBUTOR",H2889="PESTA NO BUFFER",H2889="PESTA"),0,IF(AL2889+AN2889&lt;AE2889,0,IF((0.75*((AL2889+AN2889)-AE2889))&lt;0,0,0.75*((AL2889+AN2889)-AE2889))))</f>
        <v>560.675</v>
      </c>
      <c r="AV2889" s="35">
        <f t="shared" si="725"/>
        <v>576</v>
      </c>
      <c r="AW2889" s="35">
        <f t="shared" si="726"/>
        <v>1.31718267701805</v>
      </c>
      <c r="AX2889" s="35">
        <f t="shared" si="727"/>
        <v>0.651856701898793</v>
      </c>
      <c r="AY2889" s="35">
        <f t="shared" si="728"/>
        <v>576</v>
      </c>
      <c r="AZ2889" s="35">
        <f t="shared" si="729"/>
        <v>576</v>
      </c>
      <c r="BA2889" s="27" t="str">
        <f t="shared" si="730"/>
        <v>3</v>
      </c>
      <c r="BB2889" s="34">
        <v>2.8305e-5</v>
      </c>
      <c r="BC2889" s="34">
        <f t="shared" si="731"/>
        <v>0.01630368</v>
      </c>
      <c r="BD2889" s="34" t="e">
        <f t="shared" si="732"/>
        <v>#REF!</v>
      </c>
      <c r="BE2889" s="34">
        <v>0.01</v>
      </c>
      <c r="BF2889" s="34">
        <f>BE2889*AY2889</f>
        <v>5.76</v>
      </c>
      <c r="BG2889" s="34" t="e">
        <f t="shared" si="733"/>
        <v>#REF!</v>
      </c>
      <c r="BH2889" t="str">
        <f>IF(AT2889="UDARA","U","N")&amp;LEFT($C$4,2)&amp;MID($C$4,4,2)&amp;LEFT(A2889,3)&amp;MID(E2889,2,2)&amp;VLOOKUP(E2889,Acuan_Reference!C:L,10,0)</f>
        <v>N1501YGY71AB</v>
      </c>
      <c r="BI2889" t="s">
        <v>84</v>
      </c>
      <c r="BJ2889" t="s">
        <v>119</v>
      </c>
      <c r="BK2889" t="s">
        <v>86</v>
      </c>
      <c r="BL2889" t="s">
        <v>87</v>
      </c>
    </row>
    <row r="2890" hidden="1" spans="1:64">
      <c r="A2890" t="s">
        <v>74</v>
      </c>
      <c r="B2890" t="s">
        <v>75</v>
      </c>
      <c r="C2890" t="s">
        <v>76</v>
      </c>
      <c r="D2890" t="s">
        <v>154</v>
      </c>
      <c r="E2890" t="s">
        <v>332</v>
      </c>
      <c r="F2890" t="s">
        <v>333</v>
      </c>
      <c r="G2890" t="s">
        <v>118</v>
      </c>
      <c r="H2890" t="s">
        <v>81</v>
      </c>
      <c r="I2890" s="34">
        <v>14025</v>
      </c>
      <c r="J2890" s="35">
        <v>297</v>
      </c>
      <c r="K2890" s="35">
        <v>462</v>
      </c>
      <c r="L2890" s="35">
        <v>1278</v>
      </c>
      <c r="M2890" s="35">
        <v>1614</v>
      </c>
      <c r="N2890" s="35">
        <v>669</v>
      </c>
      <c r="O2890" s="35">
        <v>1189</v>
      </c>
      <c r="P2890" s="35">
        <v>551</v>
      </c>
      <c r="Q2890" s="35">
        <v>679</v>
      </c>
      <c r="R2890" s="35">
        <v>1016</v>
      </c>
      <c r="S2890" s="35">
        <v>1566</v>
      </c>
      <c r="T2890" s="35">
        <v>1259</v>
      </c>
      <c r="U2890" s="35">
        <v>1228</v>
      </c>
      <c r="V2890" s="34">
        <v>1351</v>
      </c>
      <c r="W2890" s="34">
        <f t="shared" si="720"/>
        <v>1118</v>
      </c>
      <c r="X2890" s="35">
        <v>275</v>
      </c>
      <c r="Y2890" s="35">
        <v>0</v>
      </c>
      <c r="Z2890" s="35">
        <v>0</v>
      </c>
      <c r="AA2890" s="34">
        <v>1277</v>
      </c>
      <c r="AB2890" s="34">
        <v>0</v>
      </c>
      <c r="AC2890" s="34">
        <v>288</v>
      </c>
      <c r="AD2890" s="34">
        <v>0</v>
      </c>
      <c r="AE2890" s="34">
        <f t="shared" si="721"/>
        <v>1565</v>
      </c>
      <c r="AF2890" s="34">
        <f t="shared" si="722"/>
        <v>1.15840118430792</v>
      </c>
      <c r="AG2890" s="34">
        <f t="shared" si="723"/>
        <v>1.39982110912343</v>
      </c>
      <c r="AH2890" s="34">
        <v>2736</v>
      </c>
      <c r="AI2890" s="34">
        <v>0</v>
      </c>
      <c r="AJ2890" s="35">
        <v>1008</v>
      </c>
      <c r="AK2890" s="35">
        <v>1268</v>
      </c>
      <c r="AL2890" s="35">
        <v>867</v>
      </c>
      <c r="AM2890" s="34">
        <v>0.7</v>
      </c>
      <c r="AN2890" s="34">
        <f t="shared" si="724"/>
        <v>782.6</v>
      </c>
      <c r="AO2890" s="35">
        <v>144</v>
      </c>
      <c r="AP2890" s="35">
        <v>144</v>
      </c>
      <c r="AQ2890" t="s">
        <v>82</v>
      </c>
      <c r="AR2890">
        <v>8</v>
      </c>
      <c r="AS2890" s="34">
        <v>0.066666666666667</v>
      </c>
      <c r="AT2890" t="s">
        <v>83</v>
      </c>
      <c r="AU2890" s="35">
        <f>IF(OR(H2890="PINDAH DISTRIBUTOR",H2890="PESTA NO BUFFER",H2890="PESTA"),0,IF(AL2890+AN2890&lt;AE2890,0,IF((0.75*((AL2890+AN2890)-AE2890))&lt;0,0,0.75*((AL2890+AN2890)-AE2890))))</f>
        <v>63.4499999999999</v>
      </c>
      <c r="AV2890" s="35">
        <f t="shared" si="725"/>
        <v>144</v>
      </c>
      <c r="AW2890" s="35">
        <f t="shared" si="726"/>
        <v>1.52862254025045</v>
      </c>
      <c r="AX2890" s="35">
        <f t="shared" si="727"/>
        <v>0.753130590339893</v>
      </c>
      <c r="AY2890" s="35">
        <f t="shared" si="728"/>
        <v>144</v>
      </c>
      <c r="AZ2890" s="35">
        <f t="shared" si="729"/>
        <v>144</v>
      </c>
      <c r="BA2890" s="27" t="str">
        <f t="shared" si="730"/>
        <v>3</v>
      </c>
      <c r="BB2890" s="34">
        <v>7.35e-5</v>
      </c>
      <c r="BC2890" s="34">
        <f t="shared" si="731"/>
        <v>0.010584</v>
      </c>
      <c r="BD2890" s="34" t="e">
        <f t="shared" si="732"/>
        <v>#REF!</v>
      </c>
      <c r="BE2890" s="34">
        <v>0.02</v>
      </c>
      <c r="BF2890" s="34">
        <f>BE2890*AY2890</f>
        <v>2.88</v>
      </c>
      <c r="BG2890" s="34" t="e">
        <f t="shared" si="733"/>
        <v>#REF!</v>
      </c>
      <c r="BH2890" t="str">
        <f>IF(AT2890="UDARA","U","N")&amp;LEFT($C$4,2)&amp;MID($C$4,4,2)&amp;LEFT(A2890,3)&amp;MID(E2890,2,2)&amp;VLOOKUP(E2890,Acuan_Reference!C:L,10,0)</f>
        <v>N1501BDG71A2</v>
      </c>
      <c r="BI2890" t="s">
        <v>84</v>
      </c>
      <c r="BJ2890" t="s">
        <v>119</v>
      </c>
      <c r="BK2890" t="s">
        <v>86</v>
      </c>
      <c r="BL2890" t="s">
        <v>87</v>
      </c>
    </row>
    <row r="2891" hidden="1" spans="1:64">
      <c r="A2891" t="s">
        <v>88</v>
      </c>
      <c r="B2891" t="s">
        <v>75</v>
      </c>
      <c r="C2891" t="s">
        <v>76</v>
      </c>
      <c r="D2891" t="s">
        <v>154</v>
      </c>
      <c r="E2891" t="s">
        <v>332</v>
      </c>
      <c r="F2891" t="s">
        <v>333</v>
      </c>
      <c r="G2891" t="s">
        <v>118</v>
      </c>
      <c r="H2891" t="s">
        <v>81</v>
      </c>
      <c r="I2891" s="34">
        <v>14025</v>
      </c>
      <c r="J2891" s="35">
        <v>81</v>
      </c>
      <c r="K2891" s="35">
        <v>126</v>
      </c>
      <c r="L2891" s="35">
        <v>81</v>
      </c>
      <c r="M2891" s="35">
        <v>186</v>
      </c>
      <c r="N2891" s="35">
        <v>225</v>
      </c>
      <c r="O2891" s="35">
        <v>149</v>
      </c>
      <c r="P2891" s="35">
        <v>246</v>
      </c>
      <c r="Q2891" s="35">
        <v>114</v>
      </c>
      <c r="R2891" s="35">
        <v>97</v>
      </c>
      <c r="S2891" s="35">
        <v>78</v>
      </c>
      <c r="T2891" s="35">
        <v>114</v>
      </c>
      <c r="U2891" s="35">
        <v>286</v>
      </c>
      <c r="V2891" s="34">
        <v>159.33333333333</v>
      </c>
      <c r="W2891" s="34">
        <f t="shared" si="720"/>
        <v>155.333333333333</v>
      </c>
      <c r="X2891" s="35">
        <v>29</v>
      </c>
      <c r="Y2891" s="35">
        <v>0</v>
      </c>
      <c r="Z2891" s="35">
        <v>0</v>
      </c>
      <c r="AA2891" s="34">
        <v>215</v>
      </c>
      <c r="AB2891" s="34">
        <v>0</v>
      </c>
      <c r="AC2891" s="34">
        <v>0</v>
      </c>
      <c r="AD2891" s="34">
        <v>0</v>
      </c>
      <c r="AE2891" s="34">
        <f t="shared" si="721"/>
        <v>215</v>
      </c>
      <c r="AF2891" s="34">
        <f t="shared" si="722"/>
        <v>1.34937238493727</v>
      </c>
      <c r="AG2891" s="34">
        <f t="shared" si="723"/>
        <v>1.38412017167382</v>
      </c>
      <c r="AH2891" s="34">
        <v>2736</v>
      </c>
      <c r="AI2891" s="34">
        <v>0</v>
      </c>
      <c r="AJ2891" s="35">
        <v>1008</v>
      </c>
      <c r="AK2891" s="35">
        <v>113</v>
      </c>
      <c r="AL2891" s="35">
        <v>66</v>
      </c>
      <c r="AM2891" s="34">
        <v>0.6</v>
      </c>
      <c r="AN2891" s="34">
        <f t="shared" si="724"/>
        <v>93.2</v>
      </c>
      <c r="AO2891" s="35">
        <v>144</v>
      </c>
      <c r="AP2891" s="35">
        <v>144</v>
      </c>
      <c r="AQ2891" t="s">
        <v>82</v>
      </c>
      <c r="AR2891">
        <v>8</v>
      </c>
      <c r="AS2891" s="34">
        <v>0.033333333333333</v>
      </c>
      <c r="AT2891" t="s">
        <v>83</v>
      </c>
      <c r="AU2891" s="35">
        <f>IF(OR(H2891="PINDAH DISTRIBUTOR",H2891="PESTA NO BUFFER",H2891="PESTA"),0,IF(AL2891+AN2891&lt;AE2891,0,IF((0.75*((AL2891+AN2891)-AE2891))&lt;0,0,0.75*((AL2891+AN2891)-AE2891))))</f>
        <v>0</v>
      </c>
      <c r="AV2891" s="35">
        <f t="shared" si="725"/>
        <v>0</v>
      </c>
      <c r="AW2891" s="35">
        <f t="shared" si="726"/>
        <v>1.38412017167382</v>
      </c>
      <c r="AX2891" s="35">
        <f t="shared" si="727"/>
        <v>0.959227467811159</v>
      </c>
      <c r="AY2891" s="35">
        <f t="shared" si="728"/>
        <v>0</v>
      </c>
      <c r="AZ2891" s="35">
        <f t="shared" si="729"/>
        <v>0</v>
      </c>
      <c r="BA2891" s="27" t="str">
        <f t="shared" si="730"/>
        <v>3</v>
      </c>
      <c r="BB2891" s="34">
        <v>7.35e-5</v>
      </c>
      <c r="BC2891" s="34">
        <f t="shared" si="731"/>
        <v>0</v>
      </c>
      <c r="BD2891" s="34" t="e">
        <f t="shared" si="732"/>
        <v>#REF!</v>
      </c>
      <c r="BE2891" s="34">
        <v>0.02</v>
      </c>
      <c r="BF2891" s="34">
        <f>BE2891*AY2891</f>
        <v>0</v>
      </c>
      <c r="BG2891" s="34" t="e">
        <f t="shared" si="733"/>
        <v>#REF!</v>
      </c>
      <c r="BH2891" t="str">
        <f>IF(AT2891="UDARA","U","N")&amp;LEFT($C$4,2)&amp;MID($C$4,4,2)&amp;LEFT(A2891,3)&amp;MID(E2891,2,2)&amp;VLOOKUP(E2891,Acuan_Reference!C:L,10,0)</f>
        <v>N1501BGR71A2</v>
      </c>
      <c r="BI2891" t="s">
        <v>84</v>
      </c>
      <c r="BJ2891" t="s">
        <v>119</v>
      </c>
      <c r="BK2891" t="s">
        <v>86</v>
      </c>
      <c r="BL2891" t="s">
        <v>87</v>
      </c>
    </row>
    <row r="2892" hidden="1" spans="1:64">
      <c r="A2892" t="s">
        <v>89</v>
      </c>
      <c r="B2892" t="s">
        <v>75</v>
      </c>
      <c r="C2892" t="s">
        <v>76</v>
      </c>
      <c r="D2892" t="s">
        <v>154</v>
      </c>
      <c r="E2892" t="s">
        <v>332</v>
      </c>
      <c r="F2892" t="s">
        <v>333</v>
      </c>
      <c r="G2892" t="s">
        <v>118</v>
      </c>
      <c r="H2892" t="s">
        <v>81</v>
      </c>
      <c r="I2892" s="34">
        <v>14025</v>
      </c>
      <c r="J2892" s="35">
        <v>275</v>
      </c>
      <c r="K2892" s="35">
        <v>161</v>
      </c>
      <c r="L2892" s="35">
        <v>167</v>
      </c>
      <c r="M2892" s="35">
        <v>544</v>
      </c>
      <c r="N2892" s="35">
        <v>461</v>
      </c>
      <c r="O2892" s="35">
        <v>192</v>
      </c>
      <c r="P2892" s="35">
        <v>192</v>
      </c>
      <c r="Q2892" s="35">
        <v>113</v>
      </c>
      <c r="R2892" s="35">
        <v>342</v>
      </c>
      <c r="S2892" s="35">
        <v>429</v>
      </c>
      <c r="T2892" s="35">
        <v>817</v>
      </c>
      <c r="U2892" s="35">
        <v>545</v>
      </c>
      <c r="V2892" s="34">
        <v>597</v>
      </c>
      <c r="W2892" s="34">
        <f t="shared" si="720"/>
        <v>573.666666666667</v>
      </c>
      <c r="X2892" s="35">
        <v>126</v>
      </c>
      <c r="Y2892" s="35">
        <v>0</v>
      </c>
      <c r="Z2892" s="35">
        <v>0</v>
      </c>
      <c r="AA2892" s="34">
        <v>409</v>
      </c>
      <c r="AB2892" s="34">
        <v>0</v>
      </c>
      <c r="AC2892" s="34">
        <v>288</v>
      </c>
      <c r="AD2892" s="34">
        <v>432</v>
      </c>
      <c r="AE2892" s="34">
        <f t="shared" si="721"/>
        <v>1129</v>
      </c>
      <c r="AF2892" s="34">
        <f t="shared" si="722"/>
        <v>1.89112227805695</v>
      </c>
      <c r="AG2892" s="34">
        <f t="shared" si="723"/>
        <v>1.21499128413713</v>
      </c>
      <c r="AH2892" s="34">
        <v>2736</v>
      </c>
      <c r="AI2892" s="34">
        <v>0</v>
      </c>
      <c r="AJ2892" s="35">
        <v>1008</v>
      </c>
      <c r="AK2892" s="35">
        <v>345</v>
      </c>
      <c r="AL2892" s="35">
        <v>359</v>
      </c>
      <c r="AM2892" s="34">
        <v>1.3</v>
      </c>
      <c r="AN2892" s="34">
        <f t="shared" si="724"/>
        <v>745.766666666667</v>
      </c>
      <c r="AO2892" s="35">
        <v>144</v>
      </c>
      <c r="AP2892" s="35">
        <v>144</v>
      </c>
      <c r="AQ2892" t="s">
        <v>82</v>
      </c>
      <c r="AR2892">
        <v>4</v>
      </c>
      <c r="AS2892" s="34">
        <v>0.53333333333333</v>
      </c>
      <c r="AT2892" t="s">
        <v>83</v>
      </c>
      <c r="AU2892" s="35">
        <f>IF(OR(H2892="PINDAH DISTRIBUTOR",H2892="PESTA NO BUFFER",H2892="PESTA"),0,IF(AL2892+AN2892&lt;AE2892,0,IF((0.75*((AL2892+AN2892)-AE2892))&lt;0,0,0.75*((AL2892+AN2892)-AE2892))))</f>
        <v>0</v>
      </c>
      <c r="AV2892" s="35">
        <f t="shared" si="725"/>
        <v>0</v>
      </c>
      <c r="AW2892" s="35">
        <f t="shared" si="726"/>
        <v>1.96804183614178</v>
      </c>
      <c r="AX2892" s="35">
        <f t="shared" si="727"/>
        <v>1.34224288204532</v>
      </c>
      <c r="AY2892" s="35">
        <f t="shared" si="728"/>
        <v>0</v>
      </c>
      <c r="AZ2892" s="35">
        <f t="shared" si="729"/>
        <v>0</v>
      </c>
      <c r="BA2892" s="27" t="str">
        <f t="shared" si="730"/>
        <v>3</v>
      </c>
      <c r="BB2892" s="34">
        <v>7.35e-5</v>
      </c>
      <c r="BC2892" s="34">
        <f t="shared" si="731"/>
        <v>0</v>
      </c>
      <c r="BD2892" s="34" t="e">
        <f t="shared" si="732"/>
        <v>#REF!</v>
      </c>
      <c r="BE2892" s="34">
        <v>0.02</v>
      </c>
      <c r="BF2892" s="34">
        <f>BE2892*AY2892</f>
        <v>0</v>
      </c>
      <c r="BG2892" s="34" t="e">
        <f t="shared" si="733"/>
        <v>#REF!</v>
      </c>
      <c r="BH2892" t="str">
        <f>IF(AT2892="UDARA","U","N")&amp;LEFT($C$4,2)&amp;MID($C$4,4,2)&amp;LEFT(A2892,3)&amp;MID(E2892,2,2)&amp;VLOOKUP(E2892,Acuan_Reference!C:L,10,0)</f>
        <v>N1501BJM71A2</v>
      </c>
      <c r="BI2892" t="s">
        <v>84</v>
      </c>
      <c r="BJ2892" t="s">
        <v>119</v>
      </c>
      <c r="BK2892" t="s">
        <v>86</v>
      </c>
      <c r="BL2892" t="s">
        <v>87</v>
      </c>
    </row>
    <row r="2893" hidden="1" spans="1:64">
      <c r="A2893" t="s">
        <v>90</v>
      </c>
      <c r="B2893" t="s">
        <v>75</v>
      </c>
      <c r="C2893" t="s">
        <v>76</v>
      </c>
      <c r="D2893" t="s">
        <v>154</v>
      </c>
      <c r="E2893" t="s">
        <v>332</v>
      </c>
      <c r="F2893" t="s">
        <v>333</v>
      </c>
      <c r="G2893" t="s">
        <v>118</v>
      </c>
      <c r="H2893" t="s">
        <v>81</v>
      </c>
      <c r="I2893" s="34">
        <v>14025</v>
      </c>
      <c r="J2893" s="35">
        <v>334</v>
      </c>
      <c r="K2893" s="35">
        <v>204</v>
      </c>
      <c r="L2893" s="35">
        <v>311</v>
      </c>
      <c r="M2893" s="35">
        <v>546</v>
      </c>
      <c r="N2893" s="35">
        <v>335</v>
      </c>
      <c r="O2893" s="35">
        <v>366</v>
      </c>
      <c r="P2893" s="35">
        <v>347</v>
      </c>
      <c r="Q2893" s="35">
        <v>531</v>
      </c>
      <c r="R2893" s="35">
        <v>258</v>
      </c>
      <c r="S2893" s="35">
        <v>478</v>
      </c>
      <c r="T2893" s="35">
        <v>656</v>
      </c>
      <c r="U2893" s="35">
        <v>495</v>
      </c>
      <c r="V2893" s="34">
        <v>543</v>
      </c>
      <c r="W2893" s="34">
        <f t="shared" si="720"/>
        <v>488.333333333333</v>
      </c>
      <c r="X2893" s="35">
        <v>167</v>
      </c>
      <c r="Y2893" s="35">
        <v>0</v>
      </c>
      <c r="Z2893" s="35">
        <v>0</v>
      </c>
      <c r="AA2893" s="34">
        <v>684</v>
      </c>
      <c r="AB2893" s="34">
        <v>0</v>
      </c>
      <c r="AC2893" s="34">
        <v>0</v>
      </c>
      <c r="AD2893" s="34">
        <v>0</v>
      </c>
      <c r="AE2893" s="34">
        <f t="shared" si="721"/>
        <v>684</v>
      </c>
      <c r="AF2893" s="34">
        <f t="shared" si="722"/>
        <v>1.25966850828729</v>
      </c>
      <c r="AG2893" s="34">
        <f t="shared" si="723"/>
        <v>1.40068259385666</v>
      </c>
      <c r="AH2893" s="34">
        <v>2736</v>
      </c>
      <c r="AI2893" s="34">
        <v>0</v>
      </c>
      <c r="AJ2893" s="35">
        <v>1008</v>
      </c>
      <c r="AK2893" s="35">
        <v>494</v>
      </c>
      <c r="AL2893" s="35">
        <v>314</v>
      </c>
      <c r="AM2893" s="34">
        <v>0.6</v>
      </c>
      <c r="AN2893" s="34">
        <f t="shared" si="724"/>
        <v>293</v>
      </c>
      <c r="AO2893" s="35">
        <v>144</v>
      </c>
      <c r="AP2893" s="35">
        <v>144</v>
      </c>
      <c r="AQ2893" t="s">
        <v>82</v>
      </c>
      <c r="AR2893">
        <v>12</v>
      </c>
      <c r="AS2893" s="34">
        <v>0.033333333333333</v>
      </c>
      <c r="AT2893" t="s">
        <v>83</v>
      </c>
      <c r="AU2893" s="35">
        <f>IF(OR(H2893="PINDAH DISTRIBUTOR",H2893="PESTA NO BUFFER",H2893="PESTA"),0,IF(AL2893+AN2893&lt;AE2893,0,IF((0.75*((AL2893+AN2893)-AE2893))&lt;0,0,0.75*((AL2893+AN2893)-AE2893))))</f>
        <v>0</v>
      </c>
      <c r="AV2893" s="35">
        <f t="shared" si="725"/>
        <v>0</v>
      </c>
      <c r="AW2893" s="35">
        <f t="shared" si="726"/>
        <v>1.40068259385666</v>
      </c>
      <c r="AX2893" s="35">
        <f t="shared" si="727"/>
        <v>0.757679180887372</v>
      </c>
      <c r="AY2893" s="35">
        <f t="shared" si="728"/>
        <v>0</v>
      </c>
      <c r="AZ2893" s="35">
        <f t="shared" si="729"/>
        <v>0</v>
      </c>
      <c r="BA2893" s="27" t="str">
        <f t="shared" si="730"/>
        <v>3</v>
      </c>
      <c r="BB2893" s="34">
        <v>7.35e-5</v>
      </c>
      <c r="BC2893" s="34">
        <f t="shared" si="731"/>
        <v>0</v>
      </c>
      <c r="BD2893" s="34" t="e">
        <f t="shared" si="732"/>
        <v>#REF!</v>
      </c>
      <c r="BE2893" s="34">
        <v>0.02</v>
      </c>
      <c r="BF2893" s="34">
        <f>BE2893*AY2893</f>
        <v>0</v>
      </c>
      <c r="BG2893" s="34" t="e">
        <f t="shared" si="733"/>
        <v>#REF!</v>
      </c>
      <c r="BH2893" t="str">
        <f>IF(AT2893="UDARA","U","N")&amp;LEFT($C$4,2)&amp;MID($C$4,4,2)&amp;LEFT(A2893,3)&amp;MID(E2893,2,2)&amp;VLOOKUP(E2893,Acuan_Reference!C:L,10,0)</f>
        <v>N1501BKS71A2</v>
      </c>
      <c r="BI2893" t="s">
        <v>84</v>
      </c>
      <c r="BJ2893" t="s">
        <v>119</v>
      </c>
      <c r="BK2893" t="s">
        <v>86</v>
      </c>
      <c r="BL2893" t="s">
        <v>87</v>
      </c>
    </row>
    <row r="2894" hidden="1" spans="1:64">
      <c r="A2894" t="s">
        <v>91</v>
      </c>
      <c r="B2894" t="s">
        <v>75</v>
      </c>
      <c r="C2894" t="s">
        <v>76</v>
      </c>
      <c r="D2894" t="s">
        <v>154</v>
      </c>
      <c r="E2894" t="s">
        <v>332</v>
      </c>
      <c r="F2894" t="s">
        <v>333</v>
      </c>
      <c r="G2894" t="s">
        <v>118</v>
      </c>
      <c r="H2894" t="s">
        <v>81</v>
      </c>
      <c r="I2894" s="34">
        <v>14025</v>
      </c>
      <c r="J2894" s="35">
        <v>178</v>
      </c>
      <c r="K2894" s="35">
        <v>91</v>
      </c>
      <c r="L2894" s="35">
        <v>140</v>
      </c>
      <c r="M2894" s="35">
        <v>233</v>
      </c>
      <c r="N2894" s="35">
        <v>72</v>
      </c>
      <c r="O2894" s="35">
        <v>130</v>
      </c>
      <c r="P2894" s="35">
        <v>102</v>
      </c>
      <c r="Q2894" s="35">
        <v>361</v>
      </c>
      <c r="R2894" s="35">
        <v>150</v>
      </c>
      <c r="S2894" s="35">
        <v>258</v>
      </c>
      <c r="T2894" s="35">
        <v>127</v>
      </c>
      <c r="U2894" s="35">
        <v>123</v>
      </c>
      <c r="V2894" s="34">
        <v>169.33333333333</v>
      </c>
      <c r="W2894" s="34">
        <f t="shared" si="720"/>
        <v>123.666666666667</v>
      </c>
      <c r="X2894" s="35">
        <v>123</v>
      </c>
      <c r="Y2894" s="35">
        <v>0</v>
      </c>
      <c r="Z2894" s="35">
        <v>0</v>
      </c>
      <c r="AA2894" s="34">
        <v>518</v>
      </c>
      <c r="AB2894" s="34">
        <v>0</v>
      </c>
      <c r="AC2894" s="34">
        <v>0</v>
      </c>
      <c r="AD2894" s="34">
        <v>0</v>
      </c>
      <c r="AE2894" s="34">
        <f t="shared" si="721"/>
        <v>518</v>
      </c>
      <c r="AF2894" s="34">
        <f t="shared" si="722"/>
        <v>3.0590551181103</v>
      </c>
      <c r="AG2894" s="34">
        <f t="shared" si="723"/>
        <v>4.18867924528302</v>
      </c>
      <c r="AH2894" s="34">
        <v>2736</v>
      </c>
      <c r="AI2894" s="34">
        <v>0</v>
      </c>
      <c r="AJ2894" s="35">
        <v>1008</v>
      </c>
      <c r="AK2894" s="35">
        <v>300</v>
      </c>
      <c r="AL2894" s="35">
        <v>121</v>
      </c>
      <c r="AM2894" s="34">
        <v>0.9</v>
      </c>
      <c r="AN2894" s="34">
        <f t="shared" si="724"/>
        <v>111.3</v>
      </c>
      <c r="AO2894" s="35">
        <v>144</v>
      </c>
      <c r="AP2894" s="35">
        <v>144</v>
      </c>
      <c r="AQ2894" t="s">
        <v>82</v>
      </c>
      <c r="AR2894">
        <v>4</v>
      </c>
      <c r="AS2894" s="34">
        <v>0.13333333333333</v>
      </c>
      <c r="AT2894" t="s">
        <v>83</v>
      </c>
      <c r="AU2894" s="35">
        <f>IF(OR(H2894="PINDAH DISTRIBUTOR",H2894="PESTA NO BUFFER",H2894="PESTA"),0,IF(AL2894+AN2894&lt;AE2894,0,IF((0.75*((AL2894+AN2894)-AE2894))&lt;0,0,0.75*((AL2894+AN2894)-AE2894))))</f>
        <v>0</v>
      </c>
      <c r="AV2894" s="35">
        <f t="shared" si="725"/>
        <v>0</v>
      </c>
      <c r="AW2894" s="35">
        <f t="shared" si="726"/>
        <v>4.18867924528302</v>
      </c>
      <c r="AX2894" s="35">
        <f t="shared" si="727"/>
        <v>3.21024258760108</v>
      </c>
      <c r="AY2894" s="35">
        <f t="shared" si="728"/>
        <v>0</v>
      </c>
      <c r="AZ2894" s="35">
        <f t="shared" si="729"/>
        <v>0</v>
      </c>
      <c r="BA2894" s="27" t="str">
        <f t="shared" si="730"/>
        <v>Kelipatan Kirim/Master box &gt; 3x FC+index</v>
      </c>
      <c r="BB2894" s="34">
        <v>7.35e-5</v>
      </c>
      <c r="BC2894" s="34">
        <f t="shared" si="731"/>
        <v>0</v>
      </c>
      <c r="BD2894" s="34" t="e">
        <f t="shared" si="732"/>
        <v>#REF!</v>
      </c>
      <c r="BE2894" s="34">
        <v>0.02</v>
      </c>
      <c r="BF2894" s="34">
        <f>BE2894*AY2894</f>
        <v>0</v>
      </c>
      <c r="BG2894" s="34" t="e">
        <f t="shared" si="733"/>
        <v>#REF!</v>
      </c>
      <c r="BH2894" t="str">
        <f>IF(AT2894="UDARA","U","N")&amp;LEFT($C$4,2)&amp;MID($C$4,4,2)&amp;LEFT(A2894,3)&amp;MID(E2894,2,2)&amp;VLOOKUP(E2894,Acuan_Reference!C:L,10,0)</f>
        <v>N1501BLP71A2</v>
      </c>
      <c r="BI2894" t="s">
        <v>84</v>
      </c>
      <c r="BJ2894" t="s">
        <v>119</v>
      </c>
      <c r="BK2894" t="s">
        <v>86</v>
      </c>
      <c r="BL2894" t="s">
        <v>87</v>
      </c>
    </row>
    <row r="2895" hidden="1" spans="1:64">
      <c r="A2895" t="s">
        <v>92</v>
      </c>
      <c r="B2895" t="s">
        <v>75</v>
      </c>
      <c r="C2895" t="s">
        <v>76</v>
      </c>
      <c r="D2895" t="s">
        <v>154</v>
      </c>
      <c r="E2895" t="s">
        <v>332</v>
      </c>
      <c r="F2895" t="s">
        <v>333</v>
      </c>
      <c r="G2895" t="s">
        <v>118</v>
      </c>
      <c r="H2895" t="s">
        <v>81</v>
      </c>
      <c r="I2895" s="34">
        <v>14025</v>
      </c>
      <c r="J2895" s="35">
        <v>407</v>
      </c>
      <c r="K2895" s="35">
        <v>432</v>
      </c>
      <c r="L2895" s="35">
        <v>-21</v>
      </c>
      <c r="M2895" s="35">
        <v>365</v>
      </c>
      <c r="N2895" s="35">
        <v>264</v>
      </c>
      <c r="O2895" s="35">
        <v>276</v>
      </c>
      <c r="P2895" s="35">
        <v>450</v>
      </c>
      <c r="Q2895" s="35">
        <v>271</v>
      </c>
      <c r="R2895" s="35">
        <v>164</v>
      </c>
      <c r="S2895" s="35">
        <v>671</v>
      </c>
      <c r="T2895" s="35">
        <v>140</v>
      </c>
      <c r="U2895" s="35">
        <v>169</v>
      </c>
      <c r="V2895" s="34">
        <v>326.66666666667</v>
      </c>
      <c r="W2895" s="34">
        <f t="shared" si="720"/>
        <v>176.333333333333</v>
      </c>
      <c r="X2895" s="35">
        <v>312</v>
      </c>
      <c r="Y2895" s="35">
        <v>0</v>
      </c>
      <c r="Z2895" s="35">
        <v>0</v>
      </c>
      <c r="AA2895" s="34">
        <v>800</v>
      </c>
      <c r="AB2895" s="34">
        <v>0</v>
      </c>
      <c r="AC2895" s="34">
        <v>0</v>
      </c>
      <c r="AD2895" s="34">
        <v>0</v>
      </c>
      <c r="AE2895" s="34">
        <f t="shared" si="721"/>
        <v>800</v>
      </c>
      <c r="AF2895" s="34">
        <f t="shared" si="722"/>
        <v>2.44897959183671</v>
      </c>
      <c r="AG2895" s="34">
        <f t="shared" si="723"/>
        <v>4.53686200378072</v>
      </c>
      <c r="AH2895" s="34">
        <v>2736</v>
      </c>
      <c r="AI2895" s="34">
        <v>0</v>
      </c>
      <c r="AJ2895" s="35">
        <v>1008</v>
      </c>
      <c r="AK2895" s="35">
        <v>431</v>
      </c>
      <c r="AL2895" s="35">
        <v>220</v>
      </c>
      <c r="AM2895" s="34">
        <v>1.5</v>
      </c>
      <c r="AN2895" s="34">
        <f t="shared" si="724"/>
        <v>264.5</v>
      </c>
      <c r="AO2895" s="35">
        <v>144</v>
      </c>
      <c r="AP2895" s="35">
        <v>144</v>
      </c>
      <c r="AQ2895" t="s">
        <v>82</v>
      </c>
      <c r="AR2895">
        <v>2</v>
      </c>
      <c r="AS2895" s="34">
        <v>0.53333333333333</v>
      </c>
      <c r="AT2895" t="s">
        <v>83</v>
      </c>
      <c r="AU2895" s="35">
        <f>IF(OR(H2895="PINDAH DISTRIBUTOR",H2895="PESTA NO BUFFER",H2895="PESTA"),0,IF(AL2895+AN2895&lt;AE2895,0,IF((0.75*((AL2895+AN2895)-AE2895))&lt;0,0,0.75*((AL2895+AN2895)-AE2895))))</f>
        <v>0</v>
      </c>
      <c r="AV2895" s="35">
        <f t="shared" si="725"/>
        <v>0</v>
      </c>
      <c r="AW2895" s="35">
        <f t="shared" si="726"/>
        <v>4.53686200378072</v>
      </c>
      <c r="AX2895" s="35">
        <f t="shared" si="727"/>
        <v>3.28922495274102</v>
      </c>
      <c r="AY2895" s="35">
        <f t="shared" si="728"/>
        <v>0</v>
      </c>
      <c r="AZ2895" s="35">
        <f t="shared" si="729"/>
        <v>0</v>
      </c>
      <c r="BA2895" s="27" t="str">
        <f t="shared" si="730"/>
        <v>Kelipatan Kirim/Master box &gt; 3x FC+index</v>
      </c>
      <c r="BB2895" s="34">
        <v>7.35e-5</v>
      </c>
      <c r="BC2895" s="34">
        <f t="shared" si="731"/>
        <v>0</v>
      </c>
      <c r="BD2895" s="34" t="e">
        <f t="shared" si="732"/>
        <v>#REF!</v>
      </c>
      <c r="BE2895" s="34">
        <v>0.02</v>
      </c>
      <c r="BF2895" s="34">
        <f>BE2895*AY2895</f>
        <v>0</v>
      </c>
      <c r="BG2895" s="34" t="e">
        <f t="shared" si="733"/>
        <v>#REF!</v>
      </c>
      <c r="BH2895" t="str">
        <f>IF(AT2895="UDARA","U","N")&amp;LEFT($C$4,2)&amp;MID($C$4,4,2)&amp;LEFT(A2895,3)&amp;MID(E2895,2,2)&amp;VLOOKUP(E2895,Acuan_Reference!C:L,10,0)</f>
        <v>N1501BTM71A2</v>
      </c>
      <c r="BI2895" t="s">
        <v>84</v>
      </c>
      <c r="BJ2895" t="s">
        <v>119</v>
      </c>
      <c r="BK2895" t="s">
        <v>86</v>
      </c>
      <c r="BL2895" t="s">
        <v>87</v>
      </c>
    </row>
    <row r="2896" hidden="1" spans="1:64">
      <c r="A2896" t="s">
        <v>93</v>
      </c>
      <c r="B2896" t="s">
        <v>75</v>
      </c>
      <c r="C2896" t="s">
        <v>76</v>
      </c>
      <c r="D2896" t="s">
        <v>154</v>
      </c>
      <c r="E2896" t="s">
        <v>332</v>
      </c>
      <c r="F2896" t="s">
        <v>333</v>
      </c>
      <c r="G2896" t="s">
        <v>118</v>
      </c>
      <c r="H2896" t="s">
        <v>81</v>
      </c>
      <c r="I2896" s="34">
        <v>14025</v>
      </c>
      <c r="J2896" s="35">
        <v>240</v>
      </c>
      <c r="K2896" s="35">
        <v>225</v>
      </c>
      <c r="L2896" s="35">
        <v>267</v>
      </c>
      <c r="M2896" s="35">
        <v>715</v>
      </c>
      <c r="N2896" s="35">
        <v>285</v>
      </c>
      <c r="O2896" s="35">
        <v>206</v>
      </c>
      <c r="P2896" s="35">
        <v>258</v>
      </c>
      <c r="Q2896" s="35">
        <v>288</v>
      </c>
      <c r="R2896" s="35">
        <v>580</v>
      </c>
      <c r="S2896" s="35">
        <v>610</v>
      </c>
      <c r="T2896" s="35">
        <v>591</v>
      </c>
      <c r="U2896" s="35">
        <v>398</v>
      </c>
      <c r="V2896" s="34">
        <v>533</v>
      </c>
      <c r="W2896" s="34">
        <f t="shared" si="720"/>
        <v>463.666666666667</v>
      </c>
      <c r="X2896" s="35">
        <v>235</v>
      </c>
      <c r="Y2896" s="35">
        <v>0</v>
      </c>
      <c r="Z2896" s="35">
        <v>0</v>
      </c>
      <c r="AA2896" s="34">
        <v>723</v>
      </c>
      <c r="AB2896" s="34">
        <v>0</v>
      </c>
      <c r="AC2896" s="34">
        <v>0</v>
      </c>
      <c r="AD2896" s="34">
        <v>0</v>
      </c>
      <c r="AE2896" s="34">
        <f t="shared" si="721"/>
        <v>723</v>
      </c>
      <c r="AF2896" s="34">
        <f t="shared" si="722"/>
        <v>1.35647279549719</v>
      </c>
      <c r="AG2896" s="34">
        <f t="shared" si="723"/>
        <v>1.55930984902948</v>
      </c>
      <c r="AH2896" s="34">
        <v>2736</v>
      </c>
      <c r="AI2896" s="34">
        <v>0</v>
      </c>
      <c r="AJ2896" s="35">
        <v>1008</v>
      </c>
      <c r="AK2896" s="35">
        <v>575</v>
      </c>
      <c r="AL2896" s="35">
        <v>402</v>
      </c>
      <c r="AM2896" s="34">
        <v>0.8</v>
      </c>
      <c r="AN2896" s="34">
        <f t="shared" si="724"/>
        <v>370.933333333333</v>
      </c>
      <c r="AO2896" s="35">
        <v>144</v>
      </c>
      <c r="AP2896" s="35">
        <v>144</v>
      </c>
      <c r="AQ2896" t="s">
        <v>82</v>
      </c>
      <c r="AR2896">
        <v>4</v>
      </c>
      <c r="AS2896" s="34">
        <v>0.066666666666667</v>
      </c>
      <c r="AT2896" t="s">
        <v>83</v>
      </c>
      <c r="AU2896" s="35">
        <f>IF(OR(H2896="PINDAH DISTRIBUTOR",H2896="PESTA NO BUFFER",H2896="PESTA"),0,IF(AL2896+AN2896&lt;AE2896,0,IF((0.75*((AL2896+AN2896)-AE2896))&lt;0,0,0.75*((AL2896+AN2896)-AE2896))))</f>
        <v>37.45</v>
      </c>
      <c r="AV2896" s="35">
        <f t="shared" si="725"/>
        <v>144</v>
      </c>
      <c r="AW2896" s="35">
        <f t="shared" si="726"/>
        <v>1.86987778576564</v>
      </c>
      <c r="AX2896" s="35">
        <f t="shared" si="727"/>
        <v>1.00287562904385</v>
      </c>
      <c r="AY2896" s="35">
        <f t="shared" si="728"/>
        <v>144</v>
      </c>
      <c r="AZ2896" s="35">
        <f t="shared" si="729"/>
        <v>144</v>
      </c>
      <c r="BA2896" s="27" t="str">
        <f t="shared" si="730"/>
        <v>3</v>
      </c>
      <c r="BB2896" s="34">
        <v>7.35e-5</v>
      </c>
      <c r="BC2896" s="34">
        <f t="shared" si="731"/>
        <v>0.010584</v>
      </c>
      <c r="BD2896" s="34" t="e">
        <f t="shared" si="732"/>
        <v>#REF!</v>
      </c>
      <c r="BE2896" s="34">
        <v>0.02</v>
      </c>
      <c r="BF2896" s="34">
        <f>BE2896*AY2896</f>
        <v>2.88</v>
      </c>
      <c r="BG2896" s="34" t="e">
        <f t="shared" si="733"/>
        <v>#REF!</v>
      </c>
      <c r="BH2896" t="str">
        <f>IF(AT2896="UDARA","U","N")&amp;LEFT($C$4,2)&amp;MID($C$4,4,2)&amp;LEFT(A2896,3)&amp;MID(E2896,2,2)&amp;VLOOKUP(E2896,Acuan_Reference!C:L,10,0)</f>
        <v>N1501CRB71A2</v>
      </c>
      <c r="BI2896" t="s">
        <v>84</v>
      </c>
      <c r="BJ2896" t="s">
        <v>119</v>
      </c>
      <c r="BK2896" t="s">
        <v>86</v>
      </c>
      <c r="BL2896" t="s">
        <v>87</v>
      </c>
    </row>
    <row r="2897" hidden="1" spans="1:64">
      <c r="A2897" t="s">
        <v>94</v>
      </c>
      <c r="B2897" t="s">
        <v>75</v>
      </c>
      <c r="C2897" t="s">
        <v>76</v>
      </c>
      <c r="D2897" t="s">
        <v>154</v>
      </c>
      <c r="E2897" t="s">
        <v>332</v>
      </c>
      <c r="F2897" t="s">
        <v>333</v>
      </c>
      <c r="G2897" t="s">
        <v>118</v>
      </c>
      <c r="H2897" t="s">
        <v>81</v>
      </c>
      <c r="I2897" s="34">
        <v>14025</v>
      </c>
      <c r="J2897" s="35">
        <v>336</v>
      </c>
      <c r="K2897" s="35">
        <v>444</v>
      </c>
      <c r="L2897" s="35">
        <v>405</v>
      </c>
      <c r="M2897" s="35">
        <v>692</v>
      </c>
      <c r="N2897" s="35">
        <v>306</v>
      </c>
      <c r="O2897" s="35">
        <v>393</v>
      </c>
      <c r="P2897" s="35">
        <v>222</v>
      </c>
      <c r="Q2897" s="35">
        <v>440</v>
      </c>
      <c r="R2897" s="35">
        <v>444</v>
      </c>
      <c r="S2897" s="35">
        <v>422</v>
      </c>
      <c r="T2897" s="35">
        <v>443</v>
      </c>
      <c r="U2897" s="35">
        <v>396</v>
      </c>
      <c r="V2897" s="34">
        <v>420.33333333333</v>
      </c>
      <c r="W2897" s="34">
        <f t="shared" si="720"/>
        <v>378.333333333333</v>
      </c>
      <c r="X2897" s="35">
        <v>157</v>
      </c>
      <c r="Y2897" s="35">
        <v>0</v>
      </c>
      <c r="Z2897" s="35">
        <v>0</v>
      </c>
      <c r="AA2897" s="34">
        <v>702</v>
      </c>
      <c r="AB2897" s="34">
        <v>0</v>
      </c>
      <c r="AC2897" s="34">
        <v>0</v>
      </c>
      <c r="AD2897" s="34">
        <v>0</v>
      </c>
      <c r="AE2897" s="34">
        <f t="shared" si="721"/>
        <v>702</v>
      </c>
      <c r="AF2897" s="34">
        <f t="shared" si="722"/>
        <v>1.67010309278352</v>
      </c>
      <c r="AG2897" s="34">
        <f t="shared" si="723"/>
        <v>1.85550660792952</v>
      </c>
      <c r="AH2897" s="34">
        <v>2736</v>
      </c>
      <c r="AI2897" s="34">
        <v>0</v>
      </c>
      <c r="AJ2897" s="35">
        <v>1008</v>
      </c>
      <c r="AK2897" s="35">
        <v>509</v>
      </c>
      <c r="AL2897" s="35">
        <v>296</v>
      </c>
      <c r="AM2897" s="34">
        <v>0.8</v>
      </c>
      <c r="AN2897" s="34">
        <f t="shared" si="724"/>
        <v>302.666666666667</v>
      </c>
      <c r="AO2897" s="35">
        <v>144</v>
      </c>
      <c r="AP2897" s="35">
        <v>144</v>
      </c>
      <c r="AQ2897" t="s">
        <v>82</v>
      </c>
      <c r="AR2897">
        <v>8</v>
      </c>
      <c r="AS2897" s="34">
        <v>0.13333333333333</v>
      </c>
      <c r="AT2897" t="s">
        <v>83</v>
      </c>
      <c r="AU2897" s="35">
        <f>IF(OR(H2897="PINDAH DISTRIBUTOR",H2897="PESTA NO BUFFER",H2897="PESTA"),0,IF(AL2897+AN2897&lt;AE2897,0,IF((0.75*((AL2897+AN2897)-AE2897))&lt;0,0,0.75*((AL2897+AN2897)-AE2897))))</f>
        <v>0</v>
      </c>
      <c r="AV2897" s="35">
        <f t="shared" si="725"/>
        <v>0</v>
      </c>
      <c r="AW2897" s="35">
        <f t="shared" si="726"/>
        <v>1.85550660792952</v>
      </c>
      <c r="AX2897" s="35">
        <f t="shared" si="727"/>
        <v>1.07312775330396</v>
      </c>
      <c r="AY2897" s="35">
        <f t="shared" si="728"/>
        <v>0</v>
      </c>
      <c r="AZ2897" s="35">
        <f t="shared" si="729"/>
        <v>0</v>
      </c>
      <c r="BA2897" s="27" t="str">
        <f t="shared" si="730"/>
        <v>3</v>
      </c>
      <c r="BB2897" s="34">
        <v>7.35e-5</v>
      </c>
      <c r="BC2897" s="34">
        <f t="shared" si="731"/>
        <v>0</v>
      </c>
      <c r="BD2897" s="34" t="e">
        <f t="shared" si="732"/>
        <v>#REF!</v>
      </c>
      <c r="BE2897" s="34">
        <v>0.02</v>
      </c>
      <c r="BF2897" s="34">
        <f>BE2897*AY2897</f>
        <v>0</v>
      </c>
      <c r="BG2897" s="34" t="e">
        <f t="shared" si="733"/>
        <v>#REF!</v>
      </c>
      <c r="BH2897" t="str">
        <f>IF(AT2897="UDARA","U","N")&amp;LEFT($C$4,2)&amp;MID($C$4,4,2)&amp;LEFT(A2897,3)&amp;MID(E2897,2,2)&amp;VLOOKUP(E2897,Acuan_Reference!C:L,10,0)</f>
        <v>N1501DPS71A2</v>
      </c>
      <c r="BI2897" t="s">
        <v>84</v>
      </c>
      <c r="BJ2897" t="s">
        <v>119</v>
      </c>
      <c r="BK2897" t="s">
        <v>86</v>
      </c>
      <c r="BL2897" t="s">
        <v>87</v>
      </c>
    </row>
    <row r="2898" hidden="1" spans="1:64">
      <c r="A2898" t="s">
        <v>95</v>
      </c>
      <c r="B2898" t="s">
        <v>75</v>
      </c>
      <c r="C2898" t="s">
        <v>76</v>
      </c>
      <c r="D2898" t="s">
        <v>154</v>
      </c>
      <c r="E2898" t="s">
        <v>332</v>
      </c>
      <c r="F2898" t="s">
        <v>333</v>
      </c>
      <c r="G2898" t="s">
        <v>118</v>
      </c>
      <c r="H2898" t="s">
        <v>81</v>
      </c>
      <c r="I2898" s="34">
        <v>14025</v>
      </c>
      <c r="J2898" s="35">
        <v>741</v>
      </c>
      <c r="K2898" s="35">
        <v>109</v>
      </c>
      <c r="L2898" s="35">
        <v>687</v>
      </c>
      <c r="M2898" s="35">
        <v>1997</v>
      </c>
      <c r="N2898" s="35">
        <v>1307</v>
      </c>
      <c r="O2898" s="35">
        <v>451</v>
      </c>
      <c r="P2898" s="35">
        <v>950</v>
      </c>
      <c r="Q2898" s="35">
        <v>847</v>
      </c>
      <c r="R2898" s="35">
        <v>1077</v>
      </c>
      <c r="S2898" s="35">
        <v>1586</v>
      </c>
      <c r="T2898" s="35">
        <v>579</v>
      </c>
      <c r="U2898" s="35">
        <v>1761</v>
      </c>
      <c r="V2898" s="34">
        <v>1308.6666666667</v>
      </c>
      <c r="W2898" s="34">
        <f t="shared" si="720"/>
        <v>1024</v>
      </c>
      <c r="X2898" s="35">
        <v>304</v>
      </c>
      <c r="Y2898" s="35">
        <v>0</v>
      </c>
      <c r="Z2898" s="35">
        <v>0</v>
      </c>
      <c r="AA2898" s="34">
        <v>1315</v>
      </c>
      <c r="AB2898" s="34">
        <v>0</v>
      </c>
      <c r="AC2898" s="34">
        <v>0</v>
      </c>
      <c r="AD2898" s="34">
        <v>0</v>
      </c>
      <c r="AE2898" s="34">
        <f t="shared" si="721"/>
        <v>1315</v>
      </c>
      <c r="AF2898" s="34">
        <f t="shared" si="722"/>
        <v>1.00483953132957</v>
      </c>
      <c r="AG2898" s="34">
        <f t="shared" si="723"/>
        <v>1.2841796875</v>
      </c>
      <c r="AH2898" s="34">
        <v>2736</v>
      </c>
      <c r="AI2898" s="34">
        <v>0</v>
      </c>
      <c r="AJ2898" s="35">
        <v>1008</v>
      </c>
      <c r="AK2898" s="35">
        <v>1366</v>
      </c>
      <c r="AL2898" s="35">
        <v>732</v>
      </c>
      <c r="AM2898" s="34">
        <v>0.25</v>
      </c>
      <c r="AN2898" s="34">
        <f t="shared" si="724"/>
        <v>256</v>
      </c>
      <c r="AO2898" s="35">
        <v>144</v>
      </c>
      <c r="AP2898" s="35">
        <v>144</v>
      </c>
      <c r="AQ2898" t="s">
        <v>82</v>
      </c>
      <c r="AR2898">
        <v>12</v>
      </c>
      <c r="AS2898" s="34">
        <v>0.033333333333333</v>
      </c>
      <c r="AT2898" t="s">
        <v>83</v>
      </c>
      <c r="AU2898" s="35">
        <f>IF(OR(H2898="PINDAH DISTRIBUTOR",H2898="PESTA NO BUFFER",H2898="PESTA"),0,IF(AL2898+AN2898&lt;AE2898,0,IF((0.75*((AL2898+AN2898)-AE2898))&lt;0,0,0.75*((AL2898+AN2898)-AE2898))))</f>
        <v>0</v>
      </c>
      <c r="AV2898" s="35">
        <f t="shared" si="725"/>
        <v>0</v>
      </c>
      <c r="AW2898" s="35">
        <f t="shared" si="726"/>
        <v>1.2841796875</v>
      </c>
      <c r="AX2898" s="35">
        <f t="shared" si="727"/>
        <v>0.5693359375</v>
      </c>
      <c r="AY2898" s="35">
        <f t="shared" si="728"/>
        <v>0</v>
      </c>
      <c r="AZ2898" s="35">
        <f t="shared" si="729"/>
        <v>0</v>
      </c>
      <c r="BA2898" s="27" t="str">
        <f t="shared" si="730"/>
        <v>3</v>
      </c>
      <c r="BB2898" s="34">
        <v>7.35e-5</v>
      </c>
      <c r="BC2898" s="34">
        <f t="shared" si="731"/>
        <v>0</v>
      </c>
      <c r="BD2898" s="34" t="e">
        <f t="shared" si="732"/>
        <v>#REF!</v>
      </c>
      <c r="BE2898" s="34">
        <v>0.02</v>
      </c>
      <c r="BF2898" s="34">
        <f>BE2898*AY2898</f>
        <v>0</v>
      </c>
      <c r="BG2898" s="34" t="e">
        <f t="shared" si="733"/>
        <v>#REF!</v>
      </c>
      <c r="BH2898" t="str">
        <f>IF(AT2898="UDARA","U","N")&amp;LEFT($C$4,2)&amp;MID($C$4,4,2)&amp;LEFT(A2898,3)&amp;MID(E2898,2,2)&amp;VLOOKUP(E2898,Acuan_Reference!C:L,10,0)</f>
        <v>N1501JAK71A2</v>
      </c>
      <c r="BI2898" t="s">
        <v>84</v>
      </c>
      <c r="BJ2898" t="s">
        <v>119</v>
      </c>
      <c r="BK2898" t="s">
        <v>86</v>
      </c>
      <c r="BL2898" t="s">
        <v>87</v>
      </c>
    </row>
    <row r="2899" hidden="1" spans="1:64">
      <c r="A2899" t="s">
        <v>96</v>
      </c>
      <c r="B2899" t="s">
        <v>75</v>
      </c>
      <c r="C2899" t="s">
        <v>76</v>
      </c>
      <c r="D2899" t="s">
        <v>154</v>
      </c>
      <c r="E2899" t="s">
        <v>332</v>
      </c>
      <c r="F2899" t="s">
        <v>333</v>
      </c>
      <c r="G2899" t="s">
        <v>118</v>
      </c>
      <c r="H2899" t="s">
        <v>81</v>
      </c>
      <c r="I2899" s="34">
        <v>14025</v>
      </c>
      <c r="J2899" s="35">
        <v>36</v>
      </c>
      <c r="K2899" s="35">
        <v>57</v>
      </c>
      <c r="L2899" s="35">
        <v>98</v>
      </c>
      <c r="M2899" s="35">
        <v>92</v>
      </c>
      <c r="N2899" s="35">
        <v>264</v>
      </c>
      <c r="O2899" s="35">
        <v>67</v>
      </c>
      <c r="P2899" s="35">
        <v>294</v>
      </c>
      <c r="Q2899" s="35">
        <v>219</v>
      </c>
      <c r="R2899" s="35">
        <v>192</v>
      </c>
      <c r="S2899" s="35">
        <v>233</v>
      </c>
      <c r="T2899" s="35">
        <v>251</v>
      </c>
      <c r="U2899" s="35">
        <v>195</v>
      </c>
      <c r="V2899" s="34">
        <v>226.33333333333</v>
      </c>
      <c r="W2899" s="34">
        <f t="shared" si="720"/>
        <v>199.666666666667</v>
      </c>
      <c r="X2899" s="35">
        <v>48</v>
      </c>
      <c r="Y2899" s="35">
        <v>0</v>
      </c>
      <c r="Z2899" s="35">
        <v>0</v>
      </c>
      <c r="AA2899" s="34">
        <v>476</v>
      </c>
      <c r="AB2899" s="34">
        <v>0</v>
      </c>
      <c r="AC2899" s="34">
        <v>0</v>
      </c>
      <c r="AD2899" s="34">
        <v>0</v>
      </c>
      <c r="AE2899" s="34">
        <f t="shared" si="721"/>
        <v>476</v>
      </c>
      <c r="AF2899" s="34">
        <f t="shared" si="722"/>
        <v>2.10309278350519</v>
      </c>
      <c r="AG2899" s="34">
        <f t="shared" si="723"/>
        <v>2.38397328881469</v>
      </c>
      <c r="AH2899" s="34">
        <v>2736</v>
      </c>
      <c r="AI2899" s="34">
        <v>0</v>
      </c>
      <c r="AJ2899" s="35">
        <v>1008</v>
      </c>
      <c r="AK2899" s="35">
        <v>251</v>
      </c>
      <c r="AL2899" s="35">
        <v>153</v>
      </c>
      <c r="AM2899" s="34">
        <v>1.2</v>
      </c>
      <c r="AN2899" s="34">
        <f t="shared" si="724"/>
        <v>239.6</v>
      </c>
      <c r="AO2899" s="35">
        <v>144</v>
      </c>
      <c r="AP2899" s="35">
        <v>144</v>
      </c>
      <c r="AQ2899" t="s">
        <v>82</v>
      </c>
      <c r="AR2899">
        <v>2</v>
      </c>
      <c r="AS2899" s="34">
        <v>0.2</v>
      </c>
      <c r="AT2899" t="s">
        <v>83</v>
      </c>
      <c r="AU2899" s="35">
        <f>IF(OR(H2899="PINDAH DISTRIBUTOR",H2899="PESTA NO BUFFER",H2899="PESTA"),0,IF(AL2899+AN2899&lt;AE2899,0,IF((0.75*((AL2899+AN2899)-AE2899))&lt;0,0,0.75*((AL2899+AN2899)-AE2899))))</f>
        <v>0</v>
      </c>
      <c r="AV2899" s="35">
        <f t="shared" si="725"/>
        <v>0</v>
      </c>
      <c r="AW2899" s="35">
        <f t="shared" si="726"/>
        <v>2.38397328881469</v>
      </c>
      <c r="AX2899" s="35">
        <f t="shared" si="727"/>
        <v>1.61769616026711</v>
      </c>
      <c r="AY2899" s="35">
        <f t="shared" si="728"/>
        <v>0</v>
      </c>
      <c r="AZ2899" s="35">
        <f t="shared" si="729"/>
        <v>0</v>
      </c>
      <c r="BA2899" s="27" t="str">
        <f t="shared" si="730"/>
        <v>3</v>
      </c>
      <c r="BB2899" s="34">
        <v>7.35e-5</v>
      </c>
      <c r="BC2899" s="34">
        <f t="shared" si="731"/>
        <v>0</v>
      </c>
      <c r="BD2899" s="34" t="e">
        <f t="shared" si="732"/>
        <v>#REF!</v>
      </c>
      <c r="BE2899" s="34">
        <v>0.02</v>
      </c>
      <c r="BF2899" s="34">
        <f>BE2899*AY2899</f>
        <v>0</v>
      </c>
      <c r="BG2899" s="34" t="e">
        <f t="shared" si="733"/>
        <v>#REF!</v>
      </c>
      <c r="BH2899" t="str">
        <f>IF(AT2899="UDARA","U","N")&amp;LEFT($C$4,2)&amp;MID($C$4,4,2)&amp;LEFT(A2899,3)&amp;MID(E2899,2,2)&amp;VLOOKUP(E2899,Acuan_Reference!C:L,10,0)</f>
        <v>N1501JBI71A2</v>
      </c>
      <c r="BI2899" t="s">
        <v>84</v>
      </c>
      <c r="BJ2899" t="s">
        <v>119</v>
      </c>
      <c r="BK2899" t="s">
        <v>86</v>
      </c>
      <c r="BL2899" t="s">
        <v>87</v>
      </c>
    </row>
    <row r="2900" hidden="1" spans="1:64">
      <c r="A2900" t="s">
        <v>97</v>
      </c>
      <c r="B2900" t="s">
        <v>75</v>
      </c>
      <c r="C2900" t="s">
        <v>76</v>
      </c>
      <c r="D2900" t="s">
        <v>154</v>
      </c>
      <c r="E2900" t="s">
        <v>332</v>
      </c>
      <c r="F2900" t="s">
        <v>333</v>
      </c>
      <c r="G2900" t="s">
        <v>118</v>
      </c>
      <c r="H2900" t="s">
        <v>81</v>
      </c>
      <c r="I2900" s="34">
        <v>14025</v>
      </c>
      <c r="J2900" s="35">
        <v>3338</v>
      </c>
      <c r="K2900" s="35">
        <v>4824</v>
      </c>
      <c r="L2900" s="35">
        <v>-1084</v>
      </c>
      <c r="M2900" s="35">
        <v>2292</v>
      </c>
      <c r="N2900" s="35">
        <v>1476</v>
      </c>
      <c r="O2900" s="35">
        <v>1752</v>
      </c>
      <c r="P2900" s="35">
        <v>1076</v>
      </c>
      <c r="Q2900" s="35">
        <v>2057</v>
      </c>
      <c r="R2900" s="35">
        <v>1870</v>
      </c>
      <c r="S2900" s="35">
        <v>2383</v>
      </c>
      <c r="T2900" s="35">
        <v>830</v>
      </c>
      <c r="U2900" s="35">
        <v>1880</v>
      </c>
      <c r="V2900" s="34">
        <v>1697.6666666667</v>
      </c>
      <c r="W2900" s="34">
        <f t="shared" si="720"/>
        <v>1285.66666666667</v>
      </c>
      <c r="X2900" s="35">
        <v>345</v>
      </c>
      <c r="Y2900" s="35">
        <v>0</v>
      </c>
      <c r="Z2900" s="35">
        <v>0</v>
      </c>
      <c r="AA2900" s="34">
        <v>2648</v>
      </c>
      <c r="AB2900" s="34">
        <v>0</v>
      </c>
      <c r="AC2900" s="34">
        <v>0</v>
      </c>
      <c r="AD2900" s="34">
        <v>0</v>
      </c>
      <c r="AE2900" s="34">
        <f t="shared" si="721"/>
        <v>2648</v>
      </c>
      <c r="AF2900" s="34">
        <f t="shared" si="722"/>
        <v>1.55978794423716</v>
      </c>
      <c r="AG2900" s="34">
        <f t="shared" si="723"/>
        <v>2.05963183821623</v>
      </c>
      <c r="AH2900" s="34">
        <v>2736</v>
      </c>
      <c r="AI2900" s="34">
        <v>0</v>
      </c>
      <c r="AJ2900" s="35">
        <v>1008</v>
      </c>
      <c r="AK2900" s="35">
        <v>2454</v>
      </c>
      <c r="AL2900" s="35">
        <v>1147</v>
      </c>
      <c r="AM2900" s="34">
        <v>0.5</v>
      </c>
      <c r="AN2900" s="34">
        <f t="shared" si="724"/>
        <v>642.833333333333</v>
      </c>
      <c r="AO2900" s="35">
        <v>144</v>
      </c>
      <c r="AP2900" s="35">
        <v>144</v>
      </c>
      <c r="AQ2900" t="s">
        <v>82</v>
      </c>
      <c r="AR2900">
        <v>20</v>
      </c>
      <c r="AS2900" s="34">
        <v>0.033333333333333</v>
      </c>
      <c r="AT2900" t="s">
        <v>83</v>
      </c>
      <c r="AU2900" s="35">
        <f>IF(OR(H2900="PINDAH DISTRIBUTOR",H2900="PESTA NO BUFFER",H2900="PESTA"),0,IF(AL2900+AN2900&lt;AE2900,0,IF((0.75*((AL2900+AN2900)-AE2900))&lt;0,0,0.75*((AL2900+AN2900)-AE2900))))</f>
        <v>0</v>
      </c>
      <c r="AV2900" s="35">
        <f t="shared" si="725"/>
        <v>0</v>
      </c>
      <c r="AW2900" s="35">
        <f t="shared" si="726"/>
        <v>2.05963183821623</v>
      </c>
      <c r="AX2900" s="35">
        <f t="shared" si="727"/>
        <v>1.16748768472906</v>
      </c>
      <c r="AY2900" s="35">
        <f t="shared" si="728"/>
        <v>0</v>
      </c>
      <c r="AZ2900" s="35">
        <f t="shared" si="729"/>
        <v>0</v>
      </c>
      <c r="BA2900" s="27" t="str">
        <f t="shared" si="730"/>
        <v>3</v>
      </c>
      <c r="BB2900" s="34">
        <v>7.35e-5</v>
      </c>
      <c r="BC2900" s="34">
        <f t="shared" si="731"/>
        <v>0</v>
      </c>
      <c r="BD2900" s="34" t="e">
        <f t="shared" si="732"/>
        <v>#REF!</v>
      </c>
      <c r="BE2900" s="34">
        <v>0.02</v>
      </c>
      <c r="BF2900" s="34">
        <f>BE2900*AY2900</f>
        <v>0</v>
      </c>
      <c r="BG2900" s="34" t="e">
        <f t="shared" si="733"/>
        <v>#REF!</v>
      </c>
      <c r="BH2900" t="str">
        <f>IF(AT2900="UDARA","U","N")&amp;LEFT($C$4,2)&amp;MID($C$4,4,2)&amp;LEFT(A2900,3)&amp;MID(E2900,2,2)&amp;VLOOKUP(E2900,Acuan_Reference!C:L,10,0)</f>
        <v>N1501JKT71A2</v>
      </c>
      <c r="BI2900" t="s">
        <v>84</v>
      </c>
      <c r="BJ2900" t="s">
        <v>119</v>
      </c>
      <c r="BK2900" t="s">
        <v>86</v>
      </c>
      <c r="BL2900" t="s">
        <v>87</v>
      </c>
    </row>
    <row r="2901" hidden="1" spans="1:64">
      <c r="A2901" t="s">
        <v>98</v>
      </c>
      <c r="B2901" t="s">
        <v>75</v>
      </c>
      <c r="C2901" t="s">
        <v>76</v>
      </c>
      <c r="D2901" t="s">
        <v>154</v>
      </c>
      <c r="E2901" t="s">
        <v>332</v>
      </c>
      <c r="F2901" t="s">
        <v>333</v>
      </c>
      <c r="G2901" t="s">
        <v>118</v>
      </c>
      <c r="H2901" t="s">
        <v>81</v>
      </c>
      <c r="I2901" s="34">
        <v>14025</v>
      </c>
      <c r="J2901" s="35">
        <v>927</v>
      </c>
      <c r="K2901" s="35">
        <v>554</v>
      </c>
      <c r="L2901" s="35">
        <v>110</v>
      </c>
      <c r="M2901" s="35">
        <v>3546</v>
      </c>
      <c r="N2901" s="35">
        <v>13238</v>
      </c>
      <c r="O2901" s="35">
        <v>773</v>
      </c>
      <c r="P2901" s="35">
        <v>150</v>
      </c>
      <c r="Q2901" s="35">
        <v>198</v>
      </c>
      <c r="R2901" s="35">
        <v>279</v>
      </c>
      <c r="S2901" s="35">
        <v>1981</v>
      </c>
      <c r="T2901" s="35">
        <v>295</v>
      </c>
      <c r="U2901" s="35">
        <v>232</v>
      </c>
      <c r="V2901" s="34">
        <v>836</v>
      </c>
      <c r="W2901" s="34">
        <f t="shared" si="720"/>
        <v>368</v>
      </c>
      <c r="X2901" s="35">
        <v>57</v>
      </c>
      <c r="Y2901" s="35">
        <v>0</v>
      </c>
      <c r="Z2901" s="35">
        <v>0</v>
      </c>
      <c r="AA2901" s="34">
        <v>7993</v>
      </c>
      <c r="AB2901" s="34">
        <v>0</v>
      </c>
      <c r="AC2901" s="34">
        <v>0</v>
      </c>
      <c r="AD2901" s="34">
        <v>0</v>
      </c>
      <c r="AE2901" s="34">
        <f t="shared" si="721"/>
        <v>7993</v>
      </c>
      <c r="AF2901" s="34">
        <f t="shared" si="722"/>
        <v>9.561004784689</v>
      </c>
      <c r="AG2901" s="34">
        <f t="shared" si="723"/>
        <v>21.7201086956522</v>
      </c>
      <c r="AH2901" s="34">
        <v>2736</v>
      </c>
      <c r="AI2901" s="34">
        <v>0</v>
      </c>
      <c r="AJ2901" s="35">
        <v>1008</v>
      </c>
      <c r="AK2901" s="35">
        <v>957</v>
      </c>
      <c r="AL2901" s="35">
        <v>577</v>
      </c>
      <c r="AM2901" s="34">
        <v>0.9</v>
      </c>
      <c r="AN2901" s="34">
        <f t="shared" si="724"/>
        <v>331.2</v>
      </c>
      <c r="AO2901" s="35">
        <v>144</v>
      </c>
      <c r="AP2901" s="35">
        <v>144</v>
      </c>
      <c r="AQ2901" t="s">
        <v>82</v>
      </c>
      <c r="AR2901">
        <v>4</v>
      </c>
      <c r="AS2901" s="34">
        <v>0.1</v>
      </c>
      <c r="AT2901" t="s">
        <v>83</v>
      </c>
      <c r="AU2901" s="35">
        <f>IF(OR(H2901="PINDAH DISTRIBUTOR",H2901="PESTA NO BUFFER",H2901="PESTA"),0,IF(AL2901+AN2901&lt;AE2901,0,IF((0.75*((AL2901+AN2901)-AE2901))&lt;0,0,0.75*((AL2901+AN2901)-AE2901))))</f>
        <v>0</v>
      </c>
      <c r="AV2901" s="35">
        <f t="shared" si="725"/>
        <v>0</v>
      </c>
      <c r="AW2901" s="35">
        <f t="shared" si="726"/>
        <v>21.7201086956522</v>
      </c>
      <c r="AX2901" s="35">
        <f t="shared" si="727"/>
        <v>20.1521739130435</v>
      </c>
      <c r="AY2901" s="35">
        <f t="shared" si="728"/>
        <v>0</v>
      </c>
      <c r="AZ2901" s="35">
        <f t="shared" si="729"/>
        <v>0</v>
      </c>
      <c r="BA2901" s="27" t="str">
        <f t="shared" si="730"/>
        <v>Kelipatan Kirim/Master box &gt; 3x FC+index</v>
      </c>
      <c r="BB2901" s="34">
        <v>7.35e-5</v>
      </c>
      <c r="BC2901" s="34">
        <f t="shared" si="731"/>
        <v>0</v>
      </c>
      <c r="BD2901" s="34" t="e">
        <f t="shared" si="732"/>
        <v>#REF!</v>
      </c>
      <c r="BE2901" s="34">
        <v>0.02</v>
      </c>
      <c r="BF2901" s="34">
        <f>BE2901*AY2901</f>
        <v>0</v>
      </c>
      <c r="BG2901" s="34" t="e">
        <f t="shared" si="733"/>
        <v>#REF!</v>
      </c>
      <c r="BH2901" t="str">
        <f>IF(AT2901="UDARA","U","N")&amp;LEFT($C$4,2)&amp;MID($C$4,4,2)&amp;LEFT(A2901,3)&amp;MID(E2901,2,2)&amp;VLOOKUP(E2901,Acuan_Reference!C:L,10,0)</f>
        <v>N1501JMR71A2</v>
      </c>
      <c r="BI2901" t="s">
        <v>84</v>
      </c>
      <c r="BJ2901" t="s">
        <v>119</v>
      </c>
      <c r="BK2901" t="s">
        <v>86</v>
      </c>
      <c r="BL2901" t="s">
        <v>87</v>
      </c>
    </row>
    <row r="2902" hidden="1" spans="1:64">
      <c r="A2902" t="s">
        <v>99</v>
      </c>
      <c r="B2902" t="s">
        <v>75</v>
      </c>
      <c r="C2902" t="s">
        <v>76</v>
      </c>
      <c r="D2902" t="s">
        <v>154</v>
      </c>
      <c r="E2902" t="s">
        <v>332</v>
      </c>
      <c r="F2902" t="s">
        <v>333</v>
      </c>
      <c r="G2902" t="s">
        <v>118</v>
      </c>
      <c r="H2902" t="s">
        <v>81</v>
      </c>
      <c r="I2902" s="34">
        <v>14025</v>
      </c>
      <c r="J2902" s="35">
        <v>100</v>
      </c>
      <c r="K2902" s="35">
        <v>355</v>
      </c>
      <c r="L2902" s="35">
        <v>259</v>
      </c>
      <c r="M2902" s="35">
        <v>701</v>
      </c>
      <c r="N2902" s="35">
        <v>917</v>
      </c>
      <c r="O2902" s="35">
        <v>376</v>
      </c>
      <c r="P2902" s="35">
        <v>174</v>
      </c>
      <c r="Q2902" s="35">
        <v>161</v>
      </c>
      <c r="R2902" s="35">
        <v>227</v>
      </c>
      <c r="S2902" s="35">
        <v>834</v>
      </c>
      <c r="T2902" s="35">
        <v>679</v>
      </c>
      <c r="U2902" s="35">
        <v>815</v>
      </c>
      <c r="V2902" s="34">
        <v>776</v>
      </c>
      <c r="W2902" s="34">
        <f t="shared" si="720"/>
        <v>629</v>
      </c>
      <c r="X2902" s="35">
        <v>47</v>
      </c>
      <c r="Y2902" s="35">
        <v>0</v>
      </c>
      <c r="Z2902" s="35">
        <v>0</v>
      </c>
      <c r="AA2902" s="34">
        <v>681</v>
      </c>
      <c r="AB2902" s="34">
        <v>0</v>
      </c>
      <c r="AC2902" s="34">
        <v>432</v>
      </c>
      <c r="AD2902" s="34">
        <v>0</v>
      </c>
      <c r="AE2902" s="34">
        <f t="shared" si="721"/>
        <v>1113</v>
      </c>
      <c r="AF2902" s="34">
        <f t="shared" si="722"/>
        <v>1.43427835051546</v>
      </c>
      <c r="AG2902" s="34">
        <f t="shared" si="723"/>
        <v>1.76947535771065</v>
      </c>
      <c r="AH2902" s="34">
        <v>2736</v>
      </c>
      <c r="AI2902" s="34">
        <v>0</v>
      </c>
      <c r="AJ2902" s="35">
        <v>1008</v>
      </c>
      <c r="AK2902" s="35">
        <v>476</v>
      </c>
      <c r="AL2902" s="35">
        <v>393</v>
      </c>
      <c r="AM2902" s="34">
        <v>1.1</v>
      </c>
      <c r="AN2902" s="34">
        <f t="shared" si="724"/>
        <v>691.9</v>
      </c>
      <c r="AO2902" s="35">
        <v>144</v>
      </c>
      <c r="AP2902" s="35">
        <v>144</v>
      </c>
      <c r="AQ2902" t="s">
        <v>82</v>
      </c>
      <c r="AR2902">
        <v>4</v>
      </c>
      <c r="AS2902" s="34">
        <v>0.33333333333333</v>
      </c>
      <c r="AT2902" t="s">
        <v>83</v>
      </c>
      <c r="AU2902" s="35">
        <f>IF(OR(H2902="PINDAH DISTRIBUTOR",H2902="PESTA NO BUFFER",H2902="PESTA"),0,IF(AL2902+AN2902&lt;AE2902,0,IF((0.75*((AL2902+AN2902)-AE2902))&lt;0,0,0.75*((AL2902+AN2902)-AE2902))))</f>
        <v>0</v>
      </c>
      <c r="AV2902" s="35">
        <f t="shared" si="725"/>
        <v>0</v>
      </c>
      <c r="AW2902" s="35">
        <f t="shared" si="726"/>
        <v>1.76947535771065</v>
      </c>
      <c r="AX2902" s="35">
        <f t="shared" si="727"/>
        <v>1.14467408585056</v>
      </c>
      <c r="AY2902" s="35">
        <f t="shared" si="728"/>
        <v>0</v>
      </c>
      <c r="AZ2902" s="35">
        <f t="shared" si="729"/>
        <v>0</v>
      </c>
      <c r="BA2902" s="27" t="str">
        <f t="shared" si="730"/>
        <v>3</v>
      </c>
      <c r="BB2902" s="34">
        <v>7.35e-5</v>
      </c>
      <c r="BC2902" s="34">
        <f t="shared" si="731"/>
        <v>0</v>
      </c>
      <c r="BD2902" s="34" t="e">
        <f t="shared" si="732"/>
        <v>#REF!</v>
      </c>
      <c r="BE2902" s="34">
        <v>0.02</v>
      </c>
      <c r="BF2902" s="34">
        <f>BE2902*AY2902</f>
        <v>0</v>
      </c>
      <c r="BG2902" s="34" t="e">
        <f t="shared" si="733"/>
        <v>#REF!</v>
      </c>
      <c r="BH2902" t="str">
        <f>IF(AT2902="UDARA","U","N")&amp;LEFT($C$4,2)&amp;MID($C$4,4,2)&amp;LEFT(A2902,3)&amp;MID(E2902,2,2)&amp;VLOOKUP(E2902,Acuan_Reference!C:L,10,0)</f>
        <v>N1501MDN71A2</v>
      </c>
      <c r="BI2902" t="s">
        <v>84</v>
      </c>
      <c r="BJ2902" t="s">
        <v>119</v>
      </c>
      <c r="BK2902" t="s">
        <v>86</v>
      </c>
      <c r="BL2902" t="s">
        <v>87</v>
      </c>
    </row>
    <row r="2903" hidden="1" spans="1:64">
      <c r="A2903" t="s">
        <v>100</v>
      </c>
      <c r="B2903" t="s">
        <v>75</v>
      </c>
      <c r="C2903" t="s">
        <v>76</v>
      </c>
      <c r="D2903" t="s">
        <v>154</v>
      </c>
      <c r="E2903" t="s">
        <v>332</v>
      </c>
      <c r="F2903" t="s">
        <v>333</v>
      </c>
      <c r="G2903" t="s">
        <v>118</v>
      </c>
      <c r="H2903" t="s">
        <v>81</v>
      </c>
      <c r="I2903" s="34">
        <v>14025</v>
      </c>
      <c r="J2903" s="35">
        <v>393</v>
      </c>
      <c r="K2903" s="35">
        <v>331</v>
      </c>
      <c r="L2903" s="35">
        <v>162</v>
      </c>
      <c r="M2903" s="35">
        <v>437</v>
      </c>
      <c r="N2903" s="35">
        <v>329</v>
      </c>
      <c r="O2903" s="35">
        <v>204</v>
      </c>
      <c r="P2903" s="35">
        <v>223</v>
      </c>
      <c r="Q2903" s="35">
        <v>291</v>
      </c>
      <c r="R2903" s="35">
        <v>329</v>
      </c>
      <c r="S2903" s="35">
        <v>429</v>
      </c>
      <c r="T2903" s="35">
        <v>63</v>
      </c>
      <c r="U2903" s="35">
        <v>439</v>
      </c>
      <c r="V2903" s="34">
        <v>310.33333333333</v>
      </c>
      <c r="W2903" s="34">
        <f t="shared" si="720"/>
        <v>229.333333333333</v>
      </c>
      <c r="X2903" s="35">
        <v>120</v>
      </c>
      <c r="Y2903" s="35">
        <v>0</v>
      </c>
      <c r="Z2903" s="35">
        <v>0</v>
      </c>
      <c r="AA2903" s="34">
        <v>415</v>
      </c>
      <c r="AB2903" s="34">
        <v>0</v>
      </c>
      <c r="AC2903" s="34">
        <v>144</v>
      </c>
      <c r="AD2903" s="34">
        <v>0</v>
      </c>
      <c r="AE2903" s="34">
        <f t="shared" si="721"/>
        <v>559</v>
      </c>
      <c r="AF2903" s="34">
        <f t="shared" si="722"/>
        <v>1.8012889366273</v>
      </c>
      <c r="AG2903" s="34">
        <f t="shared" si="723"/>
        <v>2.4375</v>
      </c>
      <c r="AH2903" s="34">
        <v>2736</v>
      </c>
      <c r="AI2903" s="34">
        <v>0</v>
      </c>
      <c r="AJ2903" s="35">
        <v>1008</v>
      </c>
      <c r="AK2903" s="35">
        <v>409</v>
      </c>
      <c r="AL2903" s="35">
        <v>186</v>
      </c>
      <c r="AM2903" s="34">
        <v>1.5</v>
      </c>
      <c r="AN2903" s="34">
        <f t="shared" si="724"/>
        <v>344</v>
      </c>
      <c r="AO2903" s="35">
        <v>144</v>
      </c>
      <c r="AP2903" s="35">
        <v>144</v>
      </c>
      <c r="AQ2903" t="s">
        <v>82</v>
      </c>
      <c r="AR2903">
        <v>2</v>
      </c>
      <c r="AS2903" s="34">
        <v>0.76666666666667</v>
      </c>
      <c r="AT2903" t="s">
        <v>83</v>
      </c>
      <c r="AU2903" s="35">
        <f>IF(OR(H2903="PINDAH DISTRIBUTOR",H2903="PESTA NO BUFFER",H2903="PESTA"),0,IF(AL2903+AN2903&lt;AE2903,0,IF((0.75*((AL2903+AN2903)-AE2903))&lt;0,0,0.75*((AL2903+AN2903)-AE2903))))</f>
        <v>0</v>
      </c>
      <c r="AV2903" s="35">
        <f t="shared" si="725"/>
        <v>0</v>
      </c>
      <c r="AW2903" s="35">
        <f t="shared" si="726"/>
        <v>2.4375</v>
      </c>
      <c r="AX2903" s="35">
        <f t="shared" si="727"/>
        <v>1.62645348837209</v>
      </c>
      <c r="AY2903" s="35">
        <f t="shared" si="728"/>
        <v>0</v>
      </c>
      <c r="AZ2903" s="35">
        <f t="shared" si="729"/>
        <v>0</v>
      </c>
      <c r="BA2903" s="27" t="str">
        <f t="shared" si="730"/>
        <v>3</v>
      </c>
      <c r="BB2903" s="34">
        <v>7.35e-5</v>
      </c>
      <c r="BC2903" s="34">
        <f t="shared" si="731"/>
        <v>0</v>
      </c>
      <c r="BD2903" s="34" t="e">
        <f t="shared" si="732"/>
        <v>#REF!</v>
      </c>
      <c r="BE2903" s="34">
        <v>0.02</v>
      </c>
      <c r="BF2903" s="34">
        <f>BE2903*AY2903</f>
        <v>0</v>
      </c>
      <c r="BG2903" s="34" t="e">
        <f t="shared" si="733"/>
        <v>#REF!</v>
      </c>
      <c r="BH2903" t="str">
        <f>IF(AT2903="UDARA","U","N")&amp;LEFT($C$4,2)&amp;MID($C$4,4,2)&amp;LEFT(A2903,3)&amp;MID(E2903,2,2)&amp;VLOOKUP(E2903,Acuan_Reference!C:L,10,0)</f>
        <v>N1501MDO71A2</v>
      </c>
      <c r="BI2903" t="s">
        <v>84</v>
      </c>
      <c r="BJ2903" t="s">
        <v>119</v>
      </c>
      <c r="BK2903" t="s">
        <v>86</v>
      </c>
      <c r="BL2903" t="s">
        <v>87</v>
      </c>
    </row>
    <row r="2904" hidden="1" spans="1:64">
      <c r="A2904" t="s">
        <v>101</v>
      </c>
      <c r="B2904" t="s">
        <v>75</v>
      </c>
      <c r="C2904" t="s">
        <v>76</v>
      </c>
      <c r="D2904" t="s">
        <v>154</v>
      </c>
      <c r="E2904" t="s">
        <v>332</v>
      </c>
      <c r="F2904" t="s">
        <v>333</v>
      </c>
      <c r="G2904" t="s">
        <v>118</v>
      </c>
      <c r="H2904" t="s">
        <v>81</v>
      </c>
      <c r="I2904" s="34">
        <v>14025</v>
      </c>
      <c r="J2904" s="35">
        <v>81</v>
      </c>
      <c r="K2904" s="35">
        <v>278</v>
      </c>
      <c r="L2904" s="35">
        <v>259</v>
      </c>
      <c r="M2904" s="35">
        <v>345</v>
      </c>
      <c r="N2904" s="35">
        <v>162</v>
      </c>
      <c r="O2904" s="35">
        <v>405</v>
      </c>
      <c r="P2904" s="35">
        <v>367</v>
      </c>
      <c r="Q2904" s="35">
        <v>338</v>
      </c>
      <c r="R2904" s="35">
        <v>356</v>
      </c>
      <c r="S2904" s="35">
        <v>481</v>
      </c>
      <c r="T2904" s="35">
        <v>304</v>
      </c>
      <c r="U2904" s="35">
        <v>891</v>
      </c>
      <c r="V2904" s="34">
        <v>558.66666666667</v>
      </c>
      <c r="W2904" s="34">
        <f t="shared" si="720"/>
        <v>484.333333333333</v>
      </c>
      <c r="X2904" s="35">
        <v>3</v>
      </c>
      <c r="Y2904" s="35">
        <v>0</v>
      </c>
      <c r="Z2904" s="35">
        <v>0</v>
      </c>
      <c r="AA2904" s="34">
        <v>1</v>
      </c>
      <c r="AB2904" s="34">
        <v>0</v>
      </c>
      <c r="AC2904" s="34">
        <v>576</v>
      </c>
      <c r="AD2904" s="34">
        <v>288</v>
      </c>
      <c r="AE2904" s="34">
        <f t="shared" si="721"/>
        <v>865</v>
      </c>
      <c r="AF2904" s="34">
        <f t="shared" si="722"/>
        <v>1.54832935560858</v>
      </c>
      <c r="AG2904" s="34">
        <f t="shared" si="723"/>
        <v>1.1913282863042</v>
      </c>
      <c r="AH2904" s="34">
        <v>2736</v>
      </c>
      <c r="AI2904" s="34">
        <v>0</v>
      </c>
      <c r="AJ2904" s="35">
        <v>1008</v>
      </c>
      <c r="AK2904" s="35">
        <v>458</v>
      </c>
      <c r="AL2904" s="35">
        <v>258</v>
      </c>
      <c r="AM2904" s="34">
        <v>1.3</v>
      </c>
      <c r="AN2904" s="34">
        <f t="shared" si="724"/>
        <v>629.633333333333</v>
      </c>
      <c r="AO2904" s="35">
        <v>144</v>
      </c>
      <c r="AP2904" s="35">
        <v>144</v>
      </c>
      <c r="AQ2904" t="s">
        <v>82</v>
      </c>
      <c r="AR2904">
        <v>4</v>
      </c>
      <c r="AS2904" s="34">
        <v>0.5</v>
      </c>
      <c r="AT2904" t="s">
        <v>83</v>
      </c>
      <c r="AU2904" s="35">
        <f>IF(OR(H2904="PINDAH DISTRIBUTOR",H2904="PESTA NO BUFFER",H2904="PESTA"),0,IF(AL2904+AN2904&lt;AE2904,0,IF((0.75*((AL2904+AN2904)-AE2904))&lt;0,0,0.75*((AL2904+AN2904)-AE2904))))</f>
        <v>16.975</v>
      </c>
      <c r="AV2904" s="35">
        <f t="shared" si="725"/>
        <v>144</v>
      </c>
      <c r="AW2904" s="35">
        <f t="shared" si="726"/>
        <v>2.08327598072953</v>
      </c>
      <c r="AX2904" s="35">
        <f t="shared" si="727"/>
        <v>1.55058499655884</v>
      </c>
      <c r="AY2904" s="35">
        <f t="shared" si="728"/>
        <v>144</v>
      </c>
      <c r="AZ2904" s="35">
        <f t="shared" si="729"/>
        <v>144</v>
      </c>
      <c r="BA2904" s="27" t="str">
        <f t="shared" si="730"/>
        <v>3</v>
      </c>
      <c r="BB2904" s="34">
        <v>7.35e-5</v>
      </c>
      <c r="BC2904" s="34">
        <f t="shared" si="731"/>
        <v>0.010584</v>
      </c>
      <c r="BD2904" s="34" t="e">
        <f t="shared" si="732"/>
        <v>#REF!</v>
      </c>
      <c r="BE2904" s="34">
        <v>0.02</v>
      </c>
      <c r="BF2904" s="34">
        <f>BE2904*AY2904</f>
        <v>2.88</v>
      </c>
      <c r="BG2904" s="34" t="e">
        <f t="shared" si="733"/>
        <v>#REF!</v>
      </c>
      <c r="BH2904" t="str">
        <f>IF(AT2904="UDARA","U","N")&amp;LEFT($C$4,2)&amp;MID($C$4,4,2)&amp;LEFT(A2904,3)&amp;MID(E2904,2,2)&amp;VLOOKUP(E2904,Acuan_Reference!C:L,10,0)</f>
        <v>N1501MKS71A2</v>
      </c>
      <c r="BI2904" t="s">
        <v>84</v>
      </c>
      <c r="BJ2904" t="s">
        <v>119</v>
      </c>
      <c r="BK2904" t="s">
        <v>86</v>
      </c>
      <c r="BL2904" t="s">
        <v>87</v>
      </c>
    </row>
    <row r="2905" hidden="1" spans="1:64">
      <c r="A2905" t="s">
        <v>102</v>
      </c>
      <c r="B2905" t="s">
        <v>75</v>
      </c>
      <c r="C2905" t="s">
        <v>76</v>
      </c>
      <c r="D2905" t="s">
        <v>154</v>
      </c>
      <c r="E2905" t="s">
        <v>332</v>
      </c>
      <c r="F2905" t="s">
        <v>333</v>
      </c>
      <c r="G2905" t="s">
        <v>118</v>
      </c>
      <c r="H2905" t="s">
        <v>81</v>
      </c>
      <c r="I2905" s="34">
        <v>14025</v>
      </c>
      <c r="J2905" s="35">
        <v>178</v>
      </c>
      <c r="K2905" s="35">
        <v>-82</v>
      </c>
      <c r="L2905" s="35">
        <v>563</v>
      </c>
      <c r="M2905" s="35">
        <v>500</v>
      </c>
      <c r="N2905" s="35">
        <v>269</v>
      </c>
      <c r="O2905" s="35">
        <v>224</v>
      </c>
      <c r="P2905" s="35">
        <v>339</v>
      </c>
      <c r="Q2905" s="35">
        <v>213</v>
      </c>
      <c r="R2905" s="35">
        <v>684</v>
      </c>
      <c r="S2905" s="35">
        <v>486</v>
      </c>
      <c r="T2905" s="35">
        <v>490</v>
      </c>
      <c r="U2905" s="35">
        <v>247</v>
      </c>
      <c r="V2905" s="34">
        <v>407.66666666667</v>
      </c>
      <c r="W2905" s="34">
        <f t="shared" si="720"/>
        <v>370.666666666667</v>
      </c>
      <c r="X2905" s="35">
        <v>203</v>
      </c>
      <c r="Y2905" s="35">
        <v>0</v>
      </c>
      <c r="Z2905" s="35">
        <v>0</v>
      </c>
      <c r="AA2905" s="34">
        <v>751</v>
      </c>
      <c r="AB2905" s="34">
        <v>0</v>
      </c>
      <c r="AC2905" s="34">
        <v>0</v>
      </c>
      <c r="AD2905" s="34">
        <v>0</v>
      </c>
      <c r="AE2905" s="34">
        <f t="shared" si="721"/>
        <v>751</v>
      </c>
      <c r="AF2905" s="34">
        <f t="shared" si="722"/>
        <v>1.84219133278821</v>
      </c>
      <c r="AG2905" s="34">
        <f t="shared" si="723"/>
        <v>2.02607913669065</v>
      </c>
      <c r="AH2905" s="34">
        <v>2736</v>
      </c>
      <c r="AI2905" s="34">
        <v>0</v>
      </c>
      <c r="AJ2905" s="35">
        <v>1008</v>
      </c>
      <c r="AK2905" s="35">
        <v>539</v>
      </c>
      <c r="AL2905" s="35">
        <v>375</v>
      </c>
      <c r="AM2905" s="34">
        <v>0.8</v>
      </c>
      <c r="AN2905" s="34">
        <f t="shared" si="724"/>
        <v>296.533333333333</v>
      </c>
      <c r="AO2905" s="35">
        <v>144</v>
      </c>
      <c r="AP2905" s="35">
        <v>144</v>
      </c>
      <c r="AQ2905" t="s">
        <v>82</v>
      </c>
      <c r="AR2905">
        <v>8</v>
      </c>
      <c r="AS2905" s="34">
        <v>0.1</v>
      </c>
      <c r="AT2905" t="s">
        <v>83</v>
      </c>
      <c r="AU2905" s="35">
        <f>IF(OR(H2905="PINDAH DISTRIBUTOR",H2905="PESTA NO BUFFER",H2905="PESTA"),0,IF(AL2905+AN2905&lt;AE2905,0,IF((0.75*((AL2905+AN2905)-AE2905))&lt;0,0,0.75*((AL2905+AN2905)-AE2905))))</f>
        <v>0</v>
      </c>
      <c r="AV2905" s="35">
        <f t="shared" si="725"/>
        <v>0</v>
      </c>
      <c r="AW2905" s="35">
        <f t="shared" si="726"/>
        <v>2.02607913669065</v>
      </c>
      <c r="AX2905" s="35">
        <f t="shared" si="727"/>
        <v>1.01438848920863</v>
      </c>
      <c r="AY2905" s="35">
        <f t="shared" si="728"/>
        <v>0</v>
      </c>
      <c r="AZ2905" s="35">
        <f t="shared" si="729"/>
        <v>0</v>
      </c>
      <c r="BA2905" s="27" t="str">
        <f t="shared" si="730"/>
        <v>3</v>
      </c>
      <c r="BB2905" s="34">
        <v>7.35e-5</v>
      </c>
      <c r="BC2905" s="34">
        <f t="shared" si="731"/>
        <v>0</v>
      </c>
      <c r="BD2905" s="34" t="e">
        <f t="shared" si="732"/>
        <v>#REF!</v>
      </c>
      <c r="BE2905" s="34">
        <v>0.02</v>
      </c>
      <c r="BF2905" s="34">
        <f>BE2905*AY2905</f>
        <v>0</v>
      </c>
      <c r="BG2905" s="34" t="e">
        <f t="shared" si="733"/>
        <v>#REF!</v>
      </c>
      <c r="BH2905" t="str">
        <f>IF(AT2905="UDARA","U","N")&amp;LEFT($C$4,2)&amp;MID($C$4,4,2)&amp;LEFT(A2905,3)&amp;MID(E2905,2,2)&amp;VLOOKUP(E2905,Acuan_Reference!C:L,10,0)</f>
        <v>N1501MLG71A2</v>
      </c>
      <c r="BI2905" t="s">
        <v>84</v>
      </c>
      <c r="BJ2905" t="s">
        <v>119</v>
      </c>
      <c r="BK2905" t="s">
        <v>86</v>
      </c>
      <c r="BL2905" t="s">
        <v>87</v>
      </c>
    </row>
    <row r="2906" hidden="1" spans="1:64">
      <c r="A2906" t="s">
        <v>103</v>
      </c>
      <c r="B2906" t="s">
        <v>75</v>
      </c>
      <c r="C2906" t="s">
        <v>76</v>
      </c>
      <c r="D2906" t="s">
        <v>154</v>
      </c>
      <c r="E2906" t="s">
        <v>332</v>
      </c>
      <c r="F2906" t="s">
        <v>333</v>
      </c>
      <c r="G2906" t="s">
        <v>118</v>
      </c>
      <c r="H2906" t="s">
        <v>81</v>
      </c>
      <c r="I2906" s="34">
        <v>14025</v>
      </c>
      <c r="J2906" s="35">
        <v>0</v>
      </c>
      <c r="K2906" s="35">
        <v>29</v>
      </c>
      <c r="L2906" s="35">
        <v>0</v>
      </c>
      <c r="M2906" s="35">
        <v>1</v>
      </c>
      <c r="N2906" s="35">
        <v>28</v>
      </c>
      <c r="O2906" s="35">
        <v>4</v>
      </c>
      <c r="P2906" s="35">
        <v>0</v>
      </c>
      <c r="Q2906" s="35">
        <v>30</v>
      </c>
      <c r="R2906" s="35">
        <v>34</v>
      </c>
      <c r="S2906" s="35">
        <v>33</v>
      </c>
      <c r="T2906" s="35">
        <v>7</v>
      </c>
      <c r="U2906" s="35">
        <v>-2</v>
      </c>
      <c r="V2906" s="34">
        <v>12.666666666667</v>
      </c>
      <c r="W2906" s="34">
        <f t="shared" si="720"/>
        <v>7.33333333333333</v>
      </c>
      <c r="X2906" s="35">
        <v>0</v>
      </c>
      <c r="Y2906" s="35">
        <v>0</v>
      </c>
      <c r="Z2906" s="35">
        <v>0</v>
      </c>
      <c r="AA2906" s="34">
        <v>150</v>
      </c>
      <c r="AB2906" s="34">
        <v>0</v>
      </c>
      <c r="AC2906" s="34">
        <v>0</v>
      </c>
      <c r="AD2906" s="34">
        <v>0</v>
      </c>
      <c r="AE2906" s="34">
        <f t="shared" si="721"/>
        <v>150</v>
      </c>
      <c r="AF2906" s="34">
        <f t="shared" si="722"/>
        <v>11.8421052631576</v>
      </c>
      <c r="AG2906" s="34">
        <f t="shared" si="723"/>
        <v>20.4545454545455</v>
      </c>
      <c r="AH2906" s="34">
        <v>2736</v>
      </c>
      <c r="AI2906" s="34">
        <v>0</v>
      </c>
      <c r="AJ2906" s="35">
        <v>1008</v>
      </c>
      <c r="AK2906" s="35">
        <v>39</v>
      </c>
      <c r="AL2906" s="35">
        <v>17</v>
      </c>
      <c r="AM2906" s="34">
        <v>1.3</v>
      </c>
      <c r="AN2906" s="34">
        <f t="shared" si="724"/>
        <v>9.53333333333333</v>
      </c>
      <c r="AO2906" s="35">
        <v>144</v>
      </c>
      <c r="AP2906" s="35">
        <v>144</v>
      </c>
      <c r="AQ2906" t="s">
        <v>82</v>
      </c>
      <c r="AR2906">
        <v>2</v>
      </c>
      <c r="AS2906" s="34">
        <v>0.36666666666667</v>
      </c>
      <c r="AT2906" t="s">
        <v>83</v>
      </c>
      <c r="AU2906" s="35">
        <f>IF(OR(H2906="PINDAH DISTRIBUTOR",H2906="PESTA NO BUFFER",H2906="PESTA"),0,IF(AL2906+AN2906&lt;AE2906,0,IF((0.75*((AL2906+AN2906)-AE2906))&lt;0,0,0.75*((AL2906+AN2906)-AE2906))))</f>
        <v>0</v>
      </c>
      <c r="AV2906" s="35">
        <f t="shared" si="725"/>
        <v>0</v>
      </c>
      <c r="AW2906" s="35">
        <f t="shared" si="726"/>
        <v>20.4545454545455</v>
      </c>
      <c r="AX2906" s="35">
        <f t="shared" si="727"/>
        <v>18.1363636363636</v>
      </c>
      <c r="AY2906" s="35">
        <f t="shared" si="728"/>
        <v>0</v>
      </c>
      <c r="AZ2906" s="35">
        <f t="shared" si="729"/>
        <v>0</v>
      </c>
      <c r="BA2906" s="27" t="str">
        <f t="shared" si="730"/>
        <v>Kelipatan Kirim/Master box &gt; 3x FC+index</v>
      </c>
      <c r="BB2906" s="34">
        <v>7.35e-5</v>
      </c>
      <c r="BC2906" s="34">
        <f t="shared" si="731"/>
        <v>0</v>
      </c>
      <c r="BD2906" s="34" t="e">
        <f t="shared" si="732"/>
        <v>#REF!</v>
      </c>
      <c r="BE2906" s="34">
        <v>0.02</v>
      </c>
      <c r="BF2906" s="34">
        <f>BE2906*AY2906</f>
        <v>0</v>
      </c>
      <c r="BG2906" s="34" t="e">
        <f t="shared" si="733"/>
        <v>#REF!</v>
      </c>
      <c r="BH2906" t="str">
        <f>IF(AT2906="UDARA","U","N")&amp;LEFT($C$4,2)&amp;MID($C$4,4,2)&amp;LEFT(A2906,3)&amp;MID(E2906,2,2)&amp;VLOOKUP(E2906,Acuan_Reference!C:L,10,0)</f>
        <v>N1501NAD71A2</v>
      </c>
      <c r="BI2906" t="s">
        <v>84</v>
      </c>
      <c r="BJ2906" t="s">
        <v>119</v>
      </c>
      <c r="BK2906" t="s">
        <v>86</v>
      </c>
      <c r="BL2906" t="s">
        <v>87</v>
      </c>
    </row>
    <row r="2907" hidden="1" spans="1:64">
      <c r="A2907" t="s">
        <v>104</v>
      </c>
      <c r="B2907" t="s">
        <v>75</v>
      </c>
      <c r="C2907" t="s">
        <v>76</v>
      </c>
      <c r="D2907" t="s">
        <v>154</v>
      </c>
      <c r="E2907" t="s">
        <v>332</v>
      </c>
      <c r="F2907" t="s">
        <v>333</v>
      </c>
      <c r="G2907" t="s">
        <v>118</v>
      </c>
      <c r="H2907" t="s">
        <v>81</v>
      </c>
      <c r="I2907" s="34">
        <v>14025</v>
      </c>
      <c r="J2907" s="35">
        <v>19</v>
      </c>
      <c r="K2907" s="35">
        <v>95</v>
      </c>
      <c r="L2907" s="35">
        <v>184</v>
      </c>
      <c r="M2907" s="35">
        <v>226</v>
      </c>
      <c r="N2907" s="35">
        <v>391</v>
      </c>
      <c r="O2907" s="35">
        <v>264</v>
      </c>
      <c r="P2907" s="35">
        <v>83</v>
      </c>
      <c r="Q2907" s="35">
        <v>114</v>
      </c>
      <c r="R2907" s="35">
        <v>135</v>
      </c>
      <c r="S2907" s="35">
        <v>358</v>
      </c>
      <c r="T2907" s="35">
        <v>203</v>
      </c>
      <c r="U2907" s="35">
        <v>196</v>
      </c>
      <c r="V2907" s="34">
        <v>252.33333333333</v>
      </c>
      <c r="W2907" s="34">
        <f t="shared" si="720"/>
        <v>185.333333333333</v>
      </c>
      <c r="X2907" s="35">
        <v>48</v>
      </c>
      <c r="Y2907" s="35">
        <v>0</v>
      </c>
      <c r="Z2907" s="35">
        <v>0</v>
      </c>
      <c r="AA2907" s="34">
        <v>381</v>
      </c>
      <c r="AB2907" s="34">
        <v>0</v>
      </c>
      <c r="AC2907" s="34">
        <v>0</v>
      </c>
      <c r="AD2907" s="34">
        <v>0</v>
      </c>
      <c r="AE2907" s="34">
        <f t="shared" si="721"/>
        <v>381</v>
      </c>
      <c r="AF2907" s="34">
        <f t="shared" si="722"/>
        <v>1.50990752972261</v>
      </c>
      <c r="AG2907" s="34">
        <f t="shared" si="723"/>
        <v>2.05575539568345</v>
      </c>
      <c r="AH2907" s="34">
        <v>2736</v>
      </c>
      <c r="AI2907" s="34">
        <v>0</v>
      </c>
      <c r="AJ2907" s="35">
        <v>1008</v>
      </c>
      <c r="AK2907" s="35">
        <v>237</v>
      </c>
      <c r="AL2907" s="35">
        <v>157</v>
      </c>
      <c r="AM2907" s="34">
        <v>1</v>
      </c>
      <c r="AN2907" s="34">
        <f t="shared" si="724"/>
        <v>185.333333333333</v>
      </c>
      <c r="AO2907" s="35">
        <v>144</v>
      </c>
      <c r="AP2907" s="35">
        <v>144</v>
      </c>
      <c r="AQ2907" t="s">
        <v>82</v>
      </c>
      <c r="AR2907">
        <v>4</v>
      </c>
      <c r="AS2907" s="34">
        <v>0.26666666666667</v>
      </c>
      <c r="AT2907" t="s">
        <v>83</v>
      </c>
      <c r="AU2907" s="35">
        <f>IF(OR(H2907="PINDAH DISTRIBUTOR",H2907="PESTA NO BUFFER",H2907="PESTA"),0,IF(AL2907+AN2907&lt;AE2907,0,IF((0.75*((AL2907+AN2907)-AE2907))&lt;0,0,0.75*((AL2907+AN2907)-AE2907))))</f>
        <v>0</v>
      </c>
      <c r="AV2907" s="35">
        <f t="shared" si="725"/>
        <v>0</v>
      </c>
      <c r="AW2907" s="35">
        <f t="shared" si="726"/>
        <v>2.05575539568345</v>
      </c>
      <c r="AX2907" s="35">
        <f t="shared" si="727"/>
        <v>1.20863309352518</v>
      </c>
      <c r="AY2907" s="35">
        <f t="shared" si="728"/>
        <v>0</v>
      </c>
      <c r="AZ2907" s="35">
        <f t="shared" si="729"/>
        <v>0</v>
      </c>
      <c r="BA2907" s="27" t="str">
        <f t="shared" si="730"/>
        <v>3</v>
      </c>
      <c r="BB2907" s="34">
        <v>7.35e-5</v>
      </c>
      <c r="BC2907" s="34">
        <f t="shared" si="731"/>
        <v>0</v>
      </c>
      <c r="BD2907" s="34" t="e">
        <f t="shared" si="732"/>
        <v>#REF!</v>
      </c>
      <c r="BE2907" s="34">
        <v>0.02</v>
      </c>
      <c r="BF2907" s="34">
        <f>BE2907*AY2907</f>
        <v>0</v>
      </c>
      <c r="BG2907" s="34" t="e">
        <f t="shared" si="733"/>
        <v>#REF!</v>
      </c>
      <c r="BH2907" t="str">
        <f>IF(AT2907="UDARA","U","N")&amp;LEFT($C$4,2)&amp;MID($C$4,4,2)&amp;LEFT(A2907,3)&amp;MID(E2907,2,2)&amp;VLOOKUP(E2907,Acuan_Reference!C:L,10,0)</f>
        <v>N1501PDG71A2</v>
      </c>
      <c r="BI2907" t="s">
        <v>84</v>
      </c>
      <c r="BJ2907" t="s">
        <v>119</v>
      </c>
      <c r="BK2907" t="s">
        <v>86</v>
      </c>
      <c r="BL2907" t="s">
        <v>87</v>
      </c>
    </row>
    <row r="2908" hidden="1" spans="1:64">
      <c r="A2908" t="s">
        <v>105</v>
      </c>
      <c r="B2908" t="s">
        <v>75</v>
      </c>
      <c r="C2908" t="s">
        <v>76</v>
      </c>
      <c r="D2908" t="s">
        <v>154</v>
      </c>
      <c r="E2908" t="s">
        <v>332</v>
      </c>
      <c r="F2908" t="s">
        <v>333</v>
      </c>
      <c r="G2908" t="s">
        <v>118</v>
      </c>
      <c r="H2908" t="s">
        <v>81</v>
      </c>
      <c r="I2908" s="34">
        <v>14025</v>
      </c>
      <c r="J2908" s="35">
        <v>40</v>
      </c>
      <c r="K2908" s="35">
        <v>75</v>
      </c>
      <c r="L2908" s="35">
        <v>217</v>
      </c>
      <c r="M2908" s="35">
        <v>48</v>
      </c>
      <c r="N2908" s="35">
        <v>120</v>
      </c>
      <c r="O2908" s="35">
        <v>170</v>
      </c>
      <c r="P2908" s="35">
        <v>362</v>
      </c>
      <c r="Q2908" s="35">
        <v>121</v>
      </c>
      <c r="R2908" s="35">
        <v>519</v>
      </c>
      <c r="S2908" s="35">
        <v>405</v>
      </c>
      <c r="T2908" s="35">
        <v>273</v>
      </c>
      <c r="U2908" s="35">
        <v>477</v>
      </c>
      <c r="V2908" s="34">
        <v>385</v>
      </c>
      <c r="W2908" s="34">
        <f t="shared" si="720"/>
        <v>340</v>
      </c>
      <c r="X2908" s="35">
        <v>90</v>
      </c>
      <c r="Y2908" s="35">
        <v>0</v>
      </c>
      <c r="Z2908" s="35">
        <v>0</v>
      </c>
      <c r="AA2908" s="34">
        <v>571</v>
      </c>
      <c r="AB2908" s="34">
        <v>0</v>
      </c>
      <c r="AC2908" s="34">
        <v>0</v>
      </c>
      <c r="AD2908" s="34">
        <v>0</v>
      </c>
      <c r="AE2908" s="34">
        <f t="shared" si="721"/>
        <v>571</v>
      </c>
      <c r="AF2908" s="34">
        <f t="shared" si="722"/>
        <v>1.48311688311688</v>
      </c>
      <c r="AG2908" s="34">
        <f t="shared" si="723"/>
        <v>1.67941176470588</v>
      </c>
      <c r="AH2908" s="34">
        <v>2736</v>
      </c>
      <c r="AI2908" s="34">
        <v>0</v>
      </c>
      <c r="AJ2908" s="35">
        <v>1008</v>
      </c>
      <c r="AK2908" s="35">
        <v>407</v>
      </c>
      <c r="AL2908" s="35">
        <v>270</v>
      </c>
      <c r="AM2908" s="34">
        <v>1</v>
      </c>
      <c r="AN2908" s="34">
        <f t="shared" si="724"/>
        <v>340</v>
      </c>
      <c r="AO2908" s="35">
        <v>144</v>
      </c>
      <c r="AP2908" s="35">
        <v>144</v>
      </c>
      <c r="AQ2908" t="s">
        <v>82</v>
      </c>
      <c r="AR2908">
        <v>4</v>
      </c>
      <c r="AS2908" s="34">
        <v>0.26666666666667</v>
      </c>
      <c r="AT2908" t="s">
        <v>83</v>
      </c>
      <c r="AU2908" s="35">
        <f>IF(OR(H2908="PINDAH DISTRIBUTOR",H2908="PESTA NO BUFFER",H2908="PESTA"),0,IF(AL2908+AN2908&lt;AE2908,0,IF((0.75*((AL2908+AN2908)-AE2908))&lt;0,0,0.75*((AL2908+AN2908)-AE2908))))</f>
        <v>29.25</v>
      </c>
      <c r="AV2908" s="35">
        <f t="shared" si="725"/>
        <v>144</v>
      </c>
      <c r="AW2908" s="35">
        <f t="shared" si="726"/>
        <v>2.10294117647059</v>
      </c>
      <c r="AX2908" s="35">
        <f t="shared" si="727"/>
        <v>1.30882352941176</v>
      </c>
      <c r="AY2908" s="35">
        <f t="shared" si="728"/>
        <v>144</v>
      </c>
      <c r="AZ2908" s="35">
        <f t="shared" si="729"/>
        <v>144</v>
      </c>
      <c r="BA2908" s="27" t="str">
        <f t="shared" si="730"/>
        <v>3</v>
      </c>
      <c r="BB2908" s="34">
        <v>7.35e-5</v>
      </c>
      <c r="BC2908" s="34">
        <f t="shared" si="731"/>
        <v>0.010584</v>
      </c>
      <c r="BD2908" s="34" t="e">
        <f t="shared" si="732"/>
        <v>#REF!</v>
      </c>
      <c r="BE2908" s="34">
        <v>0.02</v>
      </c>
      <c r="BF2908" s="34">
        <f>BE2908*AY2908</f>
        <v>2.88</v>
      </c>
      <c r="BG2908" s="34" t="e">
        <f t="shared" si="733"/>
        <v>#REF!</v>
      </c>
      <c r="BH2908" t="str">
        <f>IF(AT2908="UDARA","U","N")&amp;LEFT($C$4,2)&amp;MID($C$4,4,2)&amp;LEFT(A2908,3)&amp;MID(E2908,2,2)&amp;VLOOKUP(E2908,Acuan_Reference!C:L,10,0)</f>
        <v>N1501PKB71A2</v>
      </c>
      <c r="BI2908" t="s">
        <v>84</v>
      </c>
      <c r="BJ2908" t="s">
        <v>119</v>
      </c>
      <c r="BK2908" t="s">
        <v>86</v>
      </c>
      <c r="BL2908" t="s">
        <v>87</v>
      </c>
    </row>
    <row r="2909" hidden="1" spans="1:64">
      <c r="A2909" t="s">
        <v>106</v>
      </c>
      <c r="B2909" t="s">
        <v>75</v>
      </c>
      <c r="C2909" t="s">
        <v>76</v>
      </c>
      <c r="D2909" t="s">
        <v>154</v>
      </c>
      <c r="E2909" t="s">
        <v>332</v>
      </c>
      <c r="F2909" t="s">
        <v>333</v>
      </c>
      <c r="G2909" t="s">
        <v>118</v>
      </c>
      <c r="H2909" t="s">
        <v>81</v>
      </c>
      <c r="I2909" s="34">
        <v>14025</v>
      </c>
      <c r="J2909" s="35">
        <v>41</v>
      </c>
      <c r="K2909" s="35">
        <v>65</v>
      </c>
      <c r="L2909" s="35">
        <v>66</v>
      </c>
      <c r="M2909" s="35">
        <v>396</v>
      </c>
      <c r="N2909" s="35">
        <v>200</v>
      </c>
      <c r="O2909" s="35">
        <v>60</v>
      </c>
      <c r="P2909" s="35">
        <v>154</v>
      </c>
      <c r="Q2909" s="35">
        <v>174</v>
      </c>
      <c r="R2909" s="35">
        <v>336</v>
      </c>
      <c r="S2909" s="35">
        <v>210</v>
      </c>
      <c r="T2909" s="35">
        <v>344</v>
      </c>
      <c r="U2909" s="35">
        <v>744</v>
      </c>
      <c r="V2909" s="34">
        <v>432.66666666667</v>
      </c>
      <c r="W2909" s="34">
        <f t="shared" si="720"/>
        <v>429.666666666667</v>
      </c>
      <c r="X2909" s="35">
        <v>19</v>
      </c>
      <c r="Y2909" s="35">
        <v>0</v>
      </c>
      <c r="Z2909" s="35">
        <v>0</v>
      </c>
      <c r="AA2909" s="34">
        <v>645</v>
      </c>
      <c r="AB2909" s="34">
        <v>0</v>
      </c>
      <c r="AC2909" s="34">
        <v>0</v>
      </c>
      <c r="AD2909" s="34">
        <v>0</v>
      </c>
      <c r="AE2909" s="34">
        <f t="shared" si="721"/>
        <v>645</v>
      </c>
      <c r="AF2909" s="34">
        <f t="shared" si="722"/>
        <v>1.49075500770415</v>
      </c>
      <c r="AG2909" s="34">
        <f t="shared" si="723"/>
        <v>1.5011636927851</v>
      </c>
      <c r="AH2909" s="34">
        <v>2736</v>
      </c>
      <c r="AI2909" s="34">
        <v>0</v>
      </c>
      <c r="AJ2909" s="35">
        <v>1008</v>
      </c>
      <c r="AK2909" s="35">
        <v>281</v>
      </c>
      <c r="AL2909" s="35">
        <v>201</v>
      </c>
      <c r="AM2909" s="34">
        <v>0.9</v>
      </c>
      <c r="AN2909" s="34">
        <f t="shared" si="724"/>
        <v>386.7</v>
      </c>
      <c r="AO2909" s="35">
        <v>144</v>
      </c>
      <c r="AP2909" s="35">
        <v>144</v>
      </c>
      <c r="AQ2909" t="s">
        <v>82</v>
      </c>
      <c r="AR2909">
        <v>4</v>
      </c>
      <c r="AS2909" s="34">
        <v>0.16666666666667</v>
      </c>
      <c r="AT2909" t="s">
        <v>83</v>
      </c>
      <c r="AU2909" s="35">
        <f>IF(OR(H2909="PINDAH DISTRIBUTOR",H2909="PESTA NO BUFFER",H2909="PESTA"),0,IF(AL2909+AN2909&lt;AE2909,0,IF((0.75*((AL2909+AN2909)-AE2909))&lt;0,0,0.75*((AL2909+AN2909)-AE2909))))</f>
        <v>0</v>
      </c>
      <c r="AV2909" s="35">
        <f t="shared" si="725"/>
        <v>0</v>
      </c>
      <c r="AW2909" s="35">
        <f t="shared" si="726"/>
        <v>1.5011636927851</v>
      </c>
      <c r="AX2909" s="35">
        <f t="shared" si="727"/>
        <v>1.033359193173</v>
      </c>
      <c r="AY2909" s="35">
        <f t="shared" si="728"/>
        <v>0</v>
      </c>
      <c r="AZ2909" s="35">
        <f t="shared" si="729"/>
        <v>0</v>
      </c>
      <c r="BA2909" s="27" t="str">
        <f t="shared" si="730"/>
        <v>3</v>
      </c>
      <c r="BB2909" s="34">
        <v>7.35e-5</v>
      </c>
      <c r="BC2909" s="34">
        <f t="shared" si="731"/>
        <v>0</v>
      </c>
      <c r="BD2909" s="34" t="e">
        <f t="shared" si="732"/>
        <v>#REF!</v>
      </c>
      <c r="BE2909" s="34">
        <v>0.02</v>
      </c>
      <c r="BF2909" s="34">
        <f>BE2909*AY2909</f>
        <v>0</v>
      </c>
      <c r="BG2909" s="34" t="e">
        <f t="shared" si="733"/>
        <v>#REF!</v>
      </c>
      <c r="BH2909" t="str">
        <f>IF(AT2909="UDARA","U","N")&amp;LEFT($C$4,2)&amp;MID($C$4,4,2)&amp;LEFT(A2909,3)&amp;MID(E2909,2,2)&amp;VLOOKUP(E2909,Acuan_Reference!C:L,10,0)</f>
        <v>N1501PLB71A2</v>
      </c>
      <c r="BI2909" t="s">
        <v>84</v>
      </c>
      <c r="BJ2909" t="s">
        <v>119</v>
      </c>
      <c r="BK2909" t="s">
        <v>86</v>
      </c>
      <c r="BL2909" t="s">
        <v>87</v>
      </c>
    </row>
    <row r="2910" hidden="1" spans="1:64">
      <c r="A2910" t="s">
        <v>107</v>
      </c>
      <c r="B2910" t="s">
        <v>75</v>
      </c>
      <c r="C2910" t="s">
        <v>76</v>
      </c>
      <c r="D2910" t="s">
        <v>154</v>
      </c>
      <c r="E2910" t="s">
        <v>332</v>
      </c>
      <c r="F2910" t="s">
        <v>333</v>
      </c>
      <c r="G2910" t="s">
        <v>118</v>
      </c>
      <c r="H2910" t="s">
        <v>81</v>
      </c>
      <c r="I2910" s="34">
        <v>14025</v>
      </c>
      <c r="J2910" s="35">
        <v>72</v>
      </c>
      <c r="K2910" s="35">
        <v>335</v>
      </c>
      <c r="L2910" s="35">
        <v>96</v>
      </c>
      <c r="M2910" s="35">
        <v>696</v>
      </c>
      <c r="N2910" s="35">
        <v>240</v>
      </c>
      <c r="O2910" s="35">
        <v>243</v>
      </c>
      <c r="P2910" s="35">
        <v>420</v>
      </c>
      <c r="Q2910" s="35">
        <v>384</v>
      </c>
      <c r="R2910" s="35">
        <v>371</v>
      </c>
      <c r="S2910" s="35">
        <v>785</v>
      </c>
      <c r="T2910" s="35">
        <v>431</v>
      </c>
      <c r="U2910" s="35">
        <v>530</v>
      </c>
      <c r="V2910" s="34">
        <v>582</v>
      </c>
      <c r="W2910" s="34">
        <f t="shared" si="720"/>
        <v>439.666666666667</v>
      </c>
      <c r="X2910" s="35">
        <v>516</v>
      </c>
      <c r="Y2910" s="35">
        <v>0</v>
      </c>
      <c r="Z2910" s="35">
        <v>0</v>
      </c>
      <c r="AA2910" s="34">
        <v>1029</v>
      </c>
      <c r="AB2910" s="34">
        <v>0</v>
      </c>
      <c r="AC2910" s="34">
        <v>144</v>
      </c>
      <c r="AD2910" s="34">
        <v>0</v>
      </c>
      <c r="AE2910" s="34">
        <f t="shared" si="721"/>
        <v>1173</v>
      </c>
      <c r="AF2910" s="34">
        <f t="shared" si="722"/>
        <v>2.01546391752577</v>
      </c>
      <c r="AG2910" s="34">
        <f t="shared" si="723"/>
        <v>2.66793025018954</v>
      </c>
      <c r="AH2910" s="34">
        <v>2736</v>
      </c>
      <c r="AI2910" s="34">
        <v>0</v>
      </c>
      <c r="AJ2910" s="35">
        <v>1008</v>
      </c>
      <c r="AK2910" s="35">
        <v>600</v>
      </c>
      <c r="AL2910" s="35">
        <v>358</v>
      </c>
      <c r="AM2910" s="34">
        <v>1.3</v>
      </c>
      <c r="AN2910" s="34">
        <f t="shared" si="724"/>
        <v>571.566666666667</v>
      </c>
      <c r="AO2910" s="35">
        <v>144</v>
      </c>
      <c r="AP2910" s="35">
        <v>144</v>
      </c>
      <c r="AQ2910" t="s">
        <v>82</v>
      </c>
      <c r="AR2910">
        <v>2</v>
      </c>
      <c r="AS2910" s="34">
        <v>0.43333333333333</v>
      </c>
      <c r="AT2910" t="s">
        <v>83</v>
      </c>
      <c r="AU2910" s="35">
        <f>IF(OR(H2910="PINDAH DISTRIBUTOR",H2910="PESTA NO BUFFER",H2910="PESTA"),0,IF(AL2910+AN2910&lt;AE2910,0,IF((0.75*((AL2910+AN2910)-AE2910))&lt;0,0,0.75*((AL2910+AN2910)-AE2910))))</f>
        <v>0</v>
      </c>
      <c r="AV2910" s="35">
        <f t="shared" si="725"/>
        <v>0</v>
      </c>
      <c r="AW2910" s="35">
        <f t="shared" si="726"/>
        <v>2.66793025018954</v>
      </c>
      <c r="AX2910" s="35">
        <f t="shared" si="727"/>
        <v>1.85367702805155</v>
      </c>
      <c r="AY2910" s="35">
        <f t="shared" si="728"/>
        <v>0</v>
      </c>
      <c r="AZ2910" s="35">
        <f t="shared" si="729"/>
        <v>0</v>
      </c>
      <c r="BA2910" s="27" t="str">
        <f t="shared" si="730"/>
        <v>3</v>
      </c>
      <c r="BB2910" s="34">
        <v>7.35e-5</v>
      </c>
      <c r="BC2910" s="34">
        <f t="shared" si="731"/>
        <v>0</v>
      </c>
      <c r="BD2910" s="34" t="e">
        <f t="shared" si="732"/>
        <v>#REF!</v>
      </c>
      <c r="BE2910" s="34">
        <v>0.02</v>
      </c>
      <c r="BF2910" s="34">
        <f>BE2910*AY2910</f>
        <v>0</v>
      </c>
      <c r="BG2910" s="34" t="e">
        <f t="shared" si="733"/>
        <v>#REF!</v>
      </c>
      <c r="BH2910" t="str">
        <f>IF(AT2910="UDARA","U","N")&amp;LEFT($C$4,2)&amp;MID($C$4,4,2)&amp;LEFT(A2910,3)&amp;MID(E2910,2,2)&amp;VLOOKUP(E2910,Acuan_Reference!C:L,10,0)</f>
        <v>N1501PTK71A2</v>
      </c>
      <c r="BI2910" t="s">
        <v>84</v>
      </c>
      <c r="BJ2910" t="s">
        <v>119</v>
      </c>
      <c r="BK2910" t="s">
        <v>86</v>
      </c>
      <c r="BL2910" t="s">
        <v>87</v>
      </c>
    </row>
    <row r="2911" hidden="1" spans="1:64">
      <c r="A2911" t="s">
        <v>108</v>
      </c>
      <c r="B2911" t="s">
        <v>75</v>
      </c>
      <c r="C2911" t="s">
        <v>76</v>
      </c>
      <c r="D2911" t="s">
        <v>154</v>
      </c>
      <c r="E2911" t="s">
        <v>332</v>
      </c>
      <c r="F2911" t="s">
        <v>333</v>
      </c>
      <c r="G2911" t="s">
        <v>118</v>
      </c>
      <c r="H2911" t="s">
        <v>81</v>
      </c>
      <c r="I2911" s="34">
        <v>14025</v>
      </c>
      <c r="J2911" s="35">
        <v>130</v>
      </c>
      <c r="K2911" s="35">
        <v>151</v>
      </c>
      <c r="L2911" s="35">
        <v>177</v>
      </c>
      <c r="M2911" s="35">
        <v>226</v>
      </c>
      <c r="N2911" s="35">
        <v>135</v>
      </c>
      <c r="O2911" s="35">
        <v>204</v>
      </c>
      <c r="P2911" s="35">
        <v>236</v>
      </c>
      <c r="Q2911" s="35">
        <v>190</v>
      </c>
      <c r="R2911" s="35">
        <v>170</v>
      </c>
      <c r="S2911" s="35">
        <v>239</v>
      </c>
      <c r="T2911" s="35">
        <v>89</v>
      </c>
      <c r="U2911" s="35">
        <v>132</v>
      </c>
      <c r="V2911" s="34">
        <v>153.33333333333</v>
      </c>
      <c r="W2911" s="34">
        <f t="shared" si="720"/>
        <v>111.333333333333</v>
      </c>
      <c r="X2911" s="35">
        <v>39</v>
      </c>
      <c r="Y2911" s="35">
        <v>0</v>
      </c>
      <c r="Z2911" s="35">
        <v>0</v>
      </c>
      <c r="AA2911" s="34">
        <v>442</v>
      </c>
      <c r="AB2911" s="34">
        <v>0</v>
      </c>
      <c r="AC2911" s="34">
        <v>0</v>
      </c>
      <c r="AD2911" s="34">
        <v>0</v>
      </c>
      <c r="AE2911" s="34">
        <f t="shared" si="721"/>
        <v>442</v>
      </c>
      <c r="AF2911" s="34">
        <f t="shared" si="722"/>
        <v>2.88260869565224</v>
      </c>
      <c r="AG2911" s="34">
        <f t="shared" si="723"/>
        <v>3.97005988023952</v>
      </c>
      <c r="AH2911" s="34">
        <v>2736</v>
      </c>
      <c r="AI2911" s="34">
        <v>0</v>
      </c>
      <c r="AJ2911" s="35">
        <v>1008</v>
      </c>
      <c r="AK2911" s="35">
        <v>234</v>
      </c>
      <c r="AL2911" s="35">
        <v>113</v>
      </c>
      <c r="AM2911" s="34">
        <v>0.8</v>
      </c>
      <c r="AN2911" s="34">
        <f t="shared" si="724"/>
        <v>89.0666666666667</v>
      </c>
      <c r="AO2911" s="35">
        <v>144</v>
      </c>
      <c r="AP2911" s="35">
        <v>144</v>
      </c>
      <c r="AQ2911" t="s">
        <v>82</v>
      </c>
      <c r="AR2911">
        <v>4</v>
      </c>
      <c r="AS2911" s="34">
        <v>0.066666666666667</v>
      </c>
      <c r="AT2911" t="s">
        <v>83</v>
      </c>
      <c r="AU2911" s="35">
        <f>IF(OR(H2911="PINDAH DISTRIBUTOR",H2911="PESTA NO BUFFER",H2911="PESTA"),0,IF(AL2911+AN2911&lt;AE2911,0,IF((0.75*((AL2911+AN2911)-AE2911))&lt;0,0,0.75*((AL2911+AN2911)-AE2911))))</f>
        <v>0</v>
      </c>
      <c r="AV2911" s="35">
        <f t="shared" si="725"/>
        <v>0</v>
      </c>
      <c r="AW2911" s="35">
        <f t="shared" si="726"/>
        <v>3.97005988023952</v>
      </c>
      <c r="AX2911" s="35">
        <f t="shared" si="727"/>
        <v>2.95508982035928</v>
      </c>
      <c r="AY2911" s="35">
        <f t="shared" si="728"/>
        <v>0</v>
      </c>
      <c r="AZ2911" s="35">
        <f t="shared" si="729"/>
        <v>0</v>
      </c>
      <c r="BA2911" s="27" t="str">
        <f t="shared" si="730"/>
        <v>3</v>
      </c>
      <c r="BB2911" s="34">
        <v>7.35e-5</v>
      </c>
      <c r="BC2911" s="34">
        <f t="shared" si="731"/>
        <v>0</v>
      </c>
      <c r="BD2911" s="34" t="e">
        <f t="shared" si="732"/>
        <v>#REF!</v>
      </c>
      <c r="BE2911" s="34">
        <v>0.02</v>
      </c>
      <c r="BF2911" s="34">
        <f>BE2911*AY2911</f>
        <v>0</v>
      </c>
      <c r="BG2911" s="34" t="e">
        <f t="shared" si="733"/>
        <v>#REF!</v>
      </c>
      <c r="BH2911" t="str">
        <f>IF(AT2911="UDARA","U","N")&amp;LEFT($C$4,2)&amp;MID($C$4,4,2)&amp;LEFT(A2911,3)&amp;MID(E2911,2,2)&amp;VLOOKUP(E2911,Acuan_Reference!C:L,10,0)</f>
        <v>N1501PWT71A2</v>
      </c>
      <c r="BI2911" t="s">
        <v>84</v>
      </c>
      <c r="BJ2911" t="s">
        <v>119</v>
      </c>
      <c r="BK2911" t="s">
        <v>86</v>
      </c>
      <c r="BL2911" t="s">
        <v>87</v>
      </c>
    </row>
    <row r="2912" hidden="1" spans="1:64">
      <c r="A2912" t="s">
        <v>109</v>
      </c>
      <c r="B2912" t="s">
        <v>75</v>
      </c>
      <c r="C2912" t="s">
        <v>76</v>
      </c>
      <c r="D2912" t="s">
        <v>154</v>
      </c>
      <c r="E2912" t="s">
        <v>332</v>
      </c>
      <c r="F2912" t="s">
        <v>333</v>
      </c>
      <c r="G2912" t="s">
        <v>118</v>
      </c>
      <c r="H2912" t="s">
        <v>81</v>
      </c>
      <c r="I2912" s="34">
        <v>14025</v>
      </c>
      <c r="J2912" s="35">
        <v>397</v>
      </c>
      <c r="K2912" s="35">
        <v>437</v>
      </c>
      <c r="L2912" s="35">
        <v>1554</v>
      </c>
      <c r="M2912" s="35">
        <v>2281</v>
      </c>
      <c r="N2912" s="35">
        <v>1969</v>
      </c>
      <c r="O2912" s="35">
        <v>1965</v>
      </c>
      <c r="P2912" s="35">
        <v>1221</v>
      </c>
      <c r="Q2912" s="35">
        <v>1277</v>
      </c>
      <c r="R2912" s="35">
        <v>3579</v>
      </c>
      <c r="S2912" s="35">
        <v>1860</v>
      </c>
      <c r="T2912" s="35">
        <v>1360</v>
      </c>
      <c r="U2912" s="35">
        <v>2549</v>
      </c>
      <c r="V2912" s="34">
        <v>1923</v>
      </c>
      <c r="W2912" s="34">
        <f t="shared" si="720"/>
        <v>1814.33333333333</v>
      </c>
      <c r="X2912" s="35">
        <v>219</v>
      </c>
      <c r="Y2912" s="35">
        <v>0</v>
      </c>
      <c r="Z2912" s="35">
        <v>0</v>
      </c>
      <c r="AA2912" s="34">
        <v>1368</v>
      </c>
      <c r="AB2912" s="34">
        <v>0</v>
      </c>
      <c r="AC2912" s="34">
        <v>0</v>
      </c>
      <c r="AD2912" s="34">
        <v>0</v>
      </c>
      <c r="AE2912" s="34">
        <f t="shared" si="721"/>
        <v>1368</v>
      </c>
      <c r="AF2912" s="34">
        <f t="shared" si="722"/>
        <v>0.711388455538221</v>
      </c>
      <c r="AG2912" s="34">
        <f t="shared" si="723"/>
        <v>0.753995958111336</v>
      </c>
      <c r="AH2912" s="34">
        <v>2736</v>
      </c>
      <c r="AI2912" s="34">
        <v>0</v>
      </c>
      <c r="AJ2912" s="35">
        <v>1008</v>
      </c>
      <c r="AK2912" s="35">
        <v>2612</v>
      </c>
      <c r="AL2912" s="35">
        <v>1534</v>
      </c>
      <c r="AM2912" s="34">
        <v>0.6</v>
      </c>
      <c r="AN2912" s="34">
        <f t="shared" si="724"/>
        <v>1088.6</v>
      </c>
      <c r="AO2912" s="35">
        <v>144</v>
      </c>
      <c r="AP2912" s="35">
        <v>144</v>
      </c>
      <c r="AQ2912" t="s">
        <v>82</v>
      </c>
      <c r="AR2912">
        <v>8</v>
      </c>
      <c r="AS2912" s="34">
        <v>0.1</v>
      </c>
      <c r="AT2912" t="s">
        <v>83</v>
      </c>
      <c r="AU2912" s="35">
        <f>IF(OR(H2912="PINDAH DISTRIBUTOR",H2912="PESTA NO BUFFER",H2912="PESTA"),0,IF(AL2912+AN2912&lt;AE2912,0,IF((0.75*((AL2912+AN2912)-AE2912))&lt;0,0,0.75*((AL2912+AN2912)-AE2912))))</f>
        <v>940.95</v>
      </c>
      <c r="AV2912" s="35">
        <f t="shared" si="725"/>
        <v>1008</v>
      </c>
      <c r="AW2912" s="35">
        <f t="shared" si="726"/>
        <v>1.309571927246</v>
      </c>
      <c r="AX2912" s="35">
        <f t="shared" si="727"/>
        <v>0.464082307550983</v>
      </c>
      <c r="AY2912" s="35">
        <f t="shared" si="728"/>
        <v>1008</v>
      </c>
      <c r="AZ2912" s="35">
        <f t="shared" si="729"/>
        <v>1008</v>
      </c>
      <c r="BA2912" s="27" t="str">
        <f t="shared" si="730"/>
        <v>3</v>
      </c>
      <c r="BB2912" s="34">
        <v>7.35e-5</v>
      </c>
      <c r="BC2912" s="34">
        <f t="shared" si="731"/>
        <v>0.074088</v>
      </c>
      <c r="BD2912" s="34" t="e">
        <f t="shared" si="732"/>
        <v>#REF!</v>
      </c>
      <c r="BE2912" s="34">
        <v>0.02</v>
      </c>
      <c r="BF2912" s="34">
        <f>BE2912*AY2912</f>
        <v>20.16</v>
      </c>
      <c r="BG2912" s="34" t="e">
        <f t="shared" si="733"/>
        <v>#REF!</v>
      </c>
      <c r="BH2912" t="str">
        <f>IF(AT2912="UDARA","U","N")&amp;LEFT($C$4,2)&amp;MID($C$4,4,2)&amp;LEFT(A2912,3)&amp;MID(E2912,2,2)&amp;VLOOKUP(E2912,Acuan_Reference!C:L,10,0)</f>
        <v>N1501SBY71A2</v>
      </c>
      <c r="BI2912" t="s">
        <v>84</v>
      </c>
      <c r="BJ2912" t="s">
        <v>119</v>
      </c>
      <c r="BK2912" t="s">
        <v>86</v>
      </c>
      <c r="BL2912" t="s">
        <v>87</v>
      </c>
    </row>
    <row r="2913" hidden="1" spans="1:64">
      <c r="A2913" t="s">
        <v>110</v>
      </c>
      <c r="B2913" t="s">
        <v>75</v>
      </c>
      <c r="C2913" t="s">
        <v>76</v>
      </c>
      <c r="D2913" t="s">
        <v>154</v>
      </c>
      <c r="E2913" t="s">
        <v>332</v>
      </c>
      <c r="F2913" t="s">
        <v>333</v>
      </c>
      <c r="G2913" t="s">
        <v>118</v>
      </c>
      <c r="H2913" t="s">
        <v>81</v>
      </c>
      <c r="I2913" s="34">
        <v>14025</v>
      </c>
      <c r="J2913" s="35">
        <v>477</v>
      </c>
      <c r="K2913" s="35">
        <v>706</v>
      </c>
      <c r="L2913" s="35">
        <v>711</v>
      </c>
      <c r="M2913" s="35">
        <v>1212</v>
      </c>
      <c r="N2913" s="35">
        <v>1499</v>
      </c>
      <c r="O2913" s="35">
        <v>463</v>
      </c>
      <c r="P2913" s="35">
        <v>577</v>
      </c>
      <c r="Q2913" s="35">
        <v>909</v>
      </c>
      <c r="R2913" s="35">
        <v>739</v>
      </c>
      <c r="S2913" s="35">
        <v>1707</v>
      </c>
      <c r="T2913" s="35">
        <v>1973</v>
      </c>
      <c r="U2913" s="35">
        <v>1012</v>
      </c>
      <c r="V2913" s="34">
        <v>1564</v>
      </c>
      <c r="W2913" s="34">
        <f t="shared" si="720"/>
        <v>1327.33333333333</v>
      </c>
      <c r="X2913" s="35">
        <v>694</v>
      </c>
      <c r="Y2913" s="35">
        <v>0</v>
      </c>
      <c r="Z2913" s="35">
        <v>0</v>
      </c>
      <c r="AA2913" s="34">
        <v>1343</v>
      </c>
      <c r="AB2913" s="34">
        <v>0</v>
      </c>
      <c r="AC2913" s="34">
        <v>0</v>
      </c>
      <c r="AD2913" s="34">
        <v>0</v>
      </c>
      <c r="AE2913" s="34">
        <f t="shared" si="721"/>
        <v>1343</v>
      </c>
      <c r="AF2913" s="34">
        <f t="shared" si="722"/>
        <v>0.858695652173913</v>
      </c>
      <c r="AG2913" s="34">
        <f t="shared" si="723"/>
        <v>1.01180311401306</v>
      </c>
      <c r="AH2913" s="34">
        <v>2736</v>
      </c>
      <c r="AI2913" s="34">
        <v>0</v>
      </c>
      <c r="AJ2913" s="35">
        <v>1008</v>
      </c>
      <c r="AK2913" s="35">
        <v>1306</v>
      </c>
      <c r="AL2913" s="35">
        <v>997</v>
      </c>
      <c r="AM2913" s="34">
        <v>0.7</v>
      </c>
      <c r="AN2913" s="34">
        <f t="shared" si="724"/>
        <v>929.133333333333</v>
      </c>
      <c r="AO2913" s="35">
        <v>144</v>
      </c>
      <c r="AP2913" s="35">
        <v>144</v>
      </c>
      <c r="AQ2913" t="s">
        <v>82</v>
      </c>
      <c r="AR2913">
        <v>8</v>
      </c>
      <c r="AS2913" s="34">
        <v>0.066666666666667</v>
      </c>
      <c r="AT2913" t="s">
        <v>83</v>
      </c>
      <c r="AU2913" s="35">
        <f>IF(OR(H2913="PINDAH DISTRIBUTOR",H2913="PESTA NO BUFFER",H2913="PESTA"),0,IF(AL2913+AN2913&lt;AE2913,0,IF((0.75*((AL2913+AN2913)-AE2913))&lt;0,0,0.75*((AL2913+AN2913)-AE2913))))</f>
        <v>437.35</v>
      </c>
      <c r="AV2913" s="35">
        <f t="shared" si="725"/>
        <v>576</v>
      </c>
      <c r="AW2913" s="35">
        <f t="shared" si="726"/>
        <v>1.44575590155701</v>
      </c>
      <c r="AX2913" s="35">
        <f t="shared" si="727"/>
        <v>0.694625816172778</v>
      </c>
      <c r="AY2913" s="35">
        <f t="shared" si="728"/>
        <v>576</v>
      </c>
      <c r="AZ2913" s="35">
        <f t="shared" si="729"/>
        <v>576</v>
      </c>
      <c r="BA2913" s="27" t="str">
        <f t="shared" si="730"/>
        <v>3</v>
      </c>
      <c r="BB2913" s="34">
        <v>7.35e-5</v>
      </c>
      <c r="BC2913" s="34">
        <f t="shared" si="731"/>
        <v>0.042336</v>
      </c>
      <c r="BD2913" s="34" t="e">
        <f t="shared" si="732"/>
        <v>#REF!</v>
      </c>
      <c r="BE2913" s="34">
        <v>0.02</v>
      </c>
      <c r="BF2913" s="34">
        <f>BE2913*AY2913</f>
        <v>11.52</v>
      </c>
      <c r="BG2913" s="34" t="e">
        <f t="shared" si="733"/>
        <v>#REF!</v>
      </c>
      <c r="BH2913" t="str">
        <f>IF(AT2913="UDARA","U","N")&amp;LEFT($C$4,2)&amp;MID($C$4,4,2)&amp;LEFT(A2913,3)&amp;MID(E2913,2,2)&amp;VLOOKUP(E2913,Acuan_Reference!C:L,10,0)</f>
        <v>N1501SLO71A2</v>
      </c>
      <c r="BI2913" t="s">
        <v>84</v>
      </c>
      <c r="BJ2913" t="s">
        <v>119</v>
      </c>
      <c r="BK2913" t="s">
        <v>86</v>
      </c>
      <c r="BL2913" t="s">
        <v>87</v>
      </c>
    </row>
    <row r="2914" hidden="1" spans="1:64">
      <c r="A2914" t="s">
        <v>111</v>
      </c>
      <c r="B2914" t="s">
        <v>75</v>
      </c>
      <c r="C2914" t="s">
        <v>76</v>
      </c>
      <c r="D2914" t="s">
        <v>154</v>
      </c>
      <c r="E2914" t="s">
        <v>332</v>
      </c>
      <c r="F2914" t="s">
        <v>333</v>
      </c>
      <c r="G2914" t="s">
        <v>118</v>
      </c>
      <c r="H2914" t="s">
        <v>81</v>
      </c>
      <c r="I2914" s="34">
        <v>14025</v>
      </c>
      <c r="J2914" s="35">
        <v>198</v>
      </c>
      <c r="K2914" s="35">
        <v>829</v>
      </c>
      <c r="L2914" s="35">
        <v>210</v>
      </c>
      <c r="M2914" s="35">
        <v>729</v>
      </c>
      <c r="N2914" s="35">
        <v>288</v>
      </c>
      <c r="O2914" s="35">
        <v>798</v>
      </c>
      <c r="P2914" s="35">
        <v>227</v>
      </c>
      <c r="Q2914" s="35">
        <v>593</v>
      </c>
      <c r="R2914" s="35">
        <v>432</v>
      </c>
      <c r="S2914" s="35">
        <v>530</v>
      </c>
      <c r="T2914" s="35">
        <v>351</v>
      </c>
      <c r="U2914" s="35">
        <v>269</v>
      </c>
      <c r="V2914" s="34">
        <v>383.33333333333</v>
      </c>
      <c r="W2914" s="34">
        <f t="shared" si="720"/>
        <v>305.666666666667</v>
      </c>
      <c r="X2914" s="35">
        <v>50</v>
      </c>
      <c r="Y2914" s="35">
        <v>72</v>
      </c>
      <c r="Z2914" s="35">
        <v>0</v>
      </c>
      <c r="AA2914" s="34">
        <v>1068</v>
      </c>
      <c r="AB2914" s="34">
        <v>0</v>
      </c>
      <c r="AC2914" s="34">
        <v>0</v>
      </c>
      <c r="AD2914" s="34">
        <v>0</v>
      </c>
      <c r="AE2914" s="34">
        <f t="shared" si="721"/>
        <v>1068</v>
      </c>
      <c r="AF2914" s="34">
        <f t="shared" si="722"/>
        <v>2.78608695652176</v>
      </c>
      <c r="AG2914" s="34">
        <f t="shared" si="723"/>
        <v>3.49400218102508</v>
      </c>
      <c r="AH2914" s="34">
        <v>2736</v>
      </c>
      <c r="AI2914" s="34">
        <v>0</v>
      </c>
      <c r="AJ2914" s="35">
        <v>1008</v>
      </c>
      <c r="AK2914" s="35">
        <v>606</v>
      </c>
      <c r="AL2914" s="35">
        <v>297</v>
      </c>
      <c r="AM2914" s="34">
        <v>1.5</v>
      </c>
      <c r="AN2914" s="34">
        <f t="shared" si="724"/>
        <v>458.5</v>
      </c>
      <c r="AO2914" s="35">
        <v>144</v>
      </c>
      <c r="AP2914" s="35">
        <v>144</v>
      </c>
      <c r="AQ2914" t="s">
        <v>82</v>
      </c>
      <c r="AR2914">
        <v>2</v>
      </c>
      <c r="AS2914" s="34">
        <v>0.53333333333333</v>
      </c>
      <c r="AT2914" t="s">
        <v>83</v>
      </c>
      <c r="AU2914" s="35">
        <f>IF(OR(H2914="PINDAH DISTRIBUTOR",H2914="PESTA NO BUFFER",H2914="PESTA"),0,IF(AL2914+AN2914&lt;AE2914,0,IF((0.75*((AL2914+AN2914)-AE2914))&lt;0,0,0.75*((AL2914+AN2914)-AE2914))))</f>
        <v>0</v>
      </c>
      <c r="AV2914" s="35">
        <f t="shared" si="725"/>
        <v>0</v>
      </c>
      <c r="AW2914" s="35">
        <f t="shared" si="726"/>
        <v>3.49400218102508</v>
      </c>
      <c r="AX2914" s="35">
        <f t="shared" si="727"/>
        <v>2.52235550708833</v>
      </c>
      <c r="AY2914" s="35">
        <f t="shared" si="728"/>
        <v>0</v>
      </c>
      <c r="AZ2914" s="35">
        <f t="shared" si="729"/>
        <v>0</v>
      </c>
      <c r="BA2914" s="27" t="str">
        <f t="shared" si="730"/>
        <v>3</v>
      </c>
      <c r="BB2914" s="34">
        <v>7.35e-5</v>
      </c>
      <c r="BC2914" s="34">
        <f t="shared" si="731"/>
        <v>0</v>
      </c>
      <c r="BD2914" s="34" t="e">
        <f t="shared" si="732"/>
        <v>#REF!</v>
      </c>
      <c r="BE2914" s="34">
        <v>0.02</v>
      </c>
      <c r="BF2914" s="34">
        <f>BE2914*AY2914</f>
        <v>0</v>
      </c>
      <c r="BG2914" s="34" t="e">
        <f t="shared" si="733"/>
        <v>#REF!</v>
      </c>
      <c r="BH2914" t="str">
        <f>IF(AT2914="UDARA","U","N")&amp;LEFT($C$4,2)&amp;MID($C$4,4,2)&amp;LEFT(A2914,3)&amp;MID(E2914,2,2)&amp;VLOOKUP(E2914,Acuan_Reference!C:L,10,0)</f>
        <v>N1501SMD71A2</v>
      </c>
      <c r="BI2914" t="s">
        <v>84</v>
      </c>
      <c r="BJ2914" t="s">
        <v>119</v>
      </c>
      <c r="BK2914" t="s">
        <v>86</v>
      </c>
      <c r="BL2914" t="s">
        <v>87</v>
      </c>
    </row>
    <row r="2915" hidden="1" spans="1:64">
      <c r="A2915" t="s">
        <v>112</v>
      </c>
      <c r="B2915" t="s">
        <v>75</v>
      </c>
      <c r="C2915" t="s">
        <v>76</v>
      </c>
      <c r="D2915" t="s">
        <v>154</v>
      </c>
      <c r="E2915" t="s">
        <v>332</v>
      </c>
      <c r="F2915" t="s">
        <v>333</v>
      </c>
      <c r="G2915" t="s">
        <v>118</v>
      </c>
      <c r="H2915" t="s">
        <v>81</v>
      </c>
      <c r="I2915" s="34">
        <v>14025</v>
      </c>
      <c r="J2915" s="35">
        <v>416</v>
      </c>
      <c r="K2915" s="35">
        <v>368</v>
      </c>
      <c r="L2915" s="35">
        <v>857</v>
      </c>
      <c r="M2915" s="35">
        <v>1151</v>
      </c>
      <c r="N2915" s="35">
        <v>1029</v>
      </c>
      <c r="O2915" s="35">
        <v>805</v>
      </c>
      <c r="P2915" s="35">
        <v>744</v>
      </c>
      <c r="Q2915" s="35">
        <v>691</v>
      </c>
      <c r="R2915" s="35">
        <v>977</v>
      </c>
      <c r="S2915" s="35">
        <v>1517</v>
      </c>
      <c r="T2915" s="35">
        <v>1104</v>
      </c>
      <c r="U2915" s="35">
        <v>1408</v>
      </c>
      <c r="V2915" s="34">
        <v>1343</v>
      </c>
      <c r="W2915" s="34">
        <f t="shared" si="720"/>
        <v>1108</v>
      </c>
      <c r="X2915" s="35">
        <v>177</v>
      </c>
      <c r="Y2915" s="35">
        <v>0</v>
      </c>
      <c r="Z2915" s="35">
        <v>0</v>
      </c>
      <c r="AA2915" s="34">
        <v>2183</v>
      </c>
      <c r="AB2915" s="34">
        <v>0</v>
      </c>
      <c r="AC2915" s="34">
        <v>0</v>
      </c>
      <c r="AD2915" s="34">
        <v>0</v>
      </c>
      <c r="AE2915" s="34">
        <f t="shared" si="721"/>
        <v>2183</v>
      </c>
      <c r="AF2915" s="34">
        <f t="shared" si="722"/>
        <v>1.62546537602383</v>
      </c>
      <c r="AG2915" s="34">
        <f t="shared" si="723"/>
        <v>1.97021660649819</v>
      </c>
      <c r="AH2915" s="34">
        <v>2736</v>
      </c>
      <c r="AI2915" s="34">
        <v>0</v>
      </c>
      <c r="AJ2915" s="35">
        <v>1008</v>
      </c>
      <c r="AK2915" s="35">
        <v>1240</v>
      </c>
      <c r="AL2915" s="35">
        <v>812</v>
      </c>
      <c r="AM2915" s="34">
        <v>0.7</v>
      </c>
      <c r="AN2915" s="34">
        <f t="shared" si="724"/>
        <v>775.6</v>
      </c>
      <c r="AO2915" s="35">
        <v>144</v>
      </c>
      <c r="AP2915" s="35">
        <v>144</v>
      </c>
      <c r="AQ2915" t="s">
        <v>82</v>
      </c>
      <c r="AR2915">
        <v>8</v>
      </c>
      <c r="AS2915" s="34">
        <v>0.066666666666667</v>
      </c>
      <c r="AT2915" t="s">
        <v>83</v>
      </c>
      <c r="AU2915" s="35">
        <f>IF(OR(H2915="PINDAH DISTRIBUTOR",H2915="PESTA NO BUFFER",H2915="PESTA"),0,IF(AL2915+AN2915&lt;AE2915,0,IF((0.75*((AL2915+AN2915)-AE2915))&lt;0,0,0.75*((AL2915+AN2915)-AE2915))))</f>
        <v>0</v>
      </c>
      <c r="AV2915" s="35">
        <f t="shared" si="725"/>
        <v>0</v>
      </c>
      <c r="AW2915" s="35">
        <f t="shared" si="726"/>
        <v>1.97021660649819</v>
      </c>
      <c r="AX2915" s="35">
        <f t="shared" si="727"/>
        <v>1.23736462093863</v>
      </c>
      <c r="AY2915" s="35">
        <f t="shared" si="728"/>
        <v>0</v>
      </c>
      <c r="AZ2915" s="35">
        <f t="shared" si="729"/>
        <v>0</v>
      </c>
      <c r="BA2915" s="27" t="str">
        <f t="shared" si="730"/>
        <v>3</v>
      </c>
      <c r="BB2915" s="34">
        <v>7.35e-5</v>
      </c>
      <c r="BC2915" s="34">
        <f t="shared" si="731"/>
        <v>0</v>
      </c>
      <c r="BD2915" s="34" t="e">
        <f t="shared" si="732"/>
        <v>#REF!</v>
      </c>
      <c r="BE2915" s="34">
        <v>0.02</v>
      </c>
      <c r="BF2915" s="34">
        <f>BE2915*AY2915</f>
        <v>0</v>
      </c>
      <c r="BG2915" s="34" t="e">
        <f t="shared" si="733"/>
        <v>#REF!</v>
      </c>
      <c r="BH2915" t="str">
        <f>IF(AT2915="UDARA","U","N")&amp;LEFT($C$4,2)&amp;MID($C$4,4,2)&amp;LEFT(A2915,3)&amp;MID(E2915,2,2)&amp;VLOOKUP(E2915,Acuan_Reference!C:L,10,0)</f>
        <v>N1501SMG71A2</v>
      </c>
      <c r="BI2915" t="s">
        <v>84</v>
      </c>
      <c r="BJ2915" t="s">
        <v>119</v>
      </c>
      <c r="BK2915" t="s">
        <v>86</v>
      </c>
      <c r="BL2915" t="s">
        <v>87</v>
      </c>
    </row>
    <row r="2916" hidden="1" spans="1:64">
      <c r="A2916" t="s">
        <v>113</v>
      </c>
      <c r="B2916" t="s">
        <v>75</v>
      </c>
      <c r="C2916" t="s">
        <v>76</v>
      </c>
      <c r="D2916" t="s">
        <v>154</v>
      </c>
      <c r="E2916" t="s">
        <v>332</v>
      </c>
      <c r="F2916" t="s">
        <v>333</v>
      </c>
      <c r="G2916" t="s">
        <v>118</v>
      </c>
      <c r="H2916" t="s">
        <v>81</v>
      </c>
      <c r="I2916" s="34">
        <v>14025</v>
      </c>
      <c r="J2916" s="35">
        <v>601</v>
      </c>
      <c r="K2916" s="35">
        <v>448</v>
      </c>
      <c r="L2916" s="35">
        <v>694</v>
      </c>
      <c r="M2916" s="35">
        <v>312</v>
      </c>
      <c r="N2916" s="35">
        <v>1057</v>
      </c>
      <c r="O2916" s="35">
        <v>212</v>
      </c>
      <c r="P2916" s="35">
        <v>625</v>
      </c>
      <c r="Q2916" s="35">
        <v>667</v>
      </c>
      <c r="R2916" s="35">
        <v>416</v>
      </c>
      <c r="S2916" s="35">
        <v>1184</v>
      </c>
      <c r="T2916" s="35">
        <v>855</v>
      </c>
      <c r="U2916" s="35">
        <v>879</v>
      </c>
      <c r="V2916" s="34">
        <v>972.66666666667</v>
      </c>
      <c r="W2916" s="34">
        <f t="shared" si="720"/>
        <v>762.666666666667</v>
      </c>
      <c r="X2916" s="35">
        <v>149</v>
      </c>
      <c r="Y2916" s="35">
        <v>0</v>
      </c>
      <c r="Z2916" s="35">
        <v>0</v>
      </c>
      <c r="AA2916" s="34">
        <v>816</v>
      </c>
      <c r="AB2916" s="34">
        <v>0</v>
      </c>
      <c r="AC2916" s="34">
        <v>0</v>
      </c>
      <c r="AD2916" s="34">
        <v>0</v>
      </c>
      <c r="AE2916" s="34">
        <f t="shared" si="721"/>
        <v>816</v>
      </c>
      <c r="AF2916" s="34">
        <f t="shared" si="722"/>
        <v>0.838930774503081</v>
      </c>
      <c r="AG2916" s="34">
        <f t="shared" si="723"/>
        <v>1.06993006993007</v>
      </c>
      <c r="AH2916" s="34">
        <v>2736</v>
      </c>
      <c r="AI2916" s="34">
        <v>0</v>
      </c>
      <c r="AJ2916" s="35">
        <v>1008</v>
      </c>
      <c r="AK2916" s="35">
        <v>882</v>
      </c>
      <c r="AL2916" s="35">
        <v>554</v>
      </c>
      <c r="AM2916" s="34">
        <v>0.25</v>
      </c>
      <c r="AN2916" s="34">
        <f t="shared" si="724"/>
        <v>190.666666666667</v>
      </c>
      <c r="AO2916" s="35">
        <v>144</v>
      </c>
      <c r="AP2916" s="35">
        <v>144</v>
      </c>
      <c r="AQ2916" t="s">
        <v>82</v>
      </c>
      <c r="AR2916">
        <v>12</v>
      </c>
      <c r="AS2916" s="34">
        <v>0.033333333333333</v>
      </c>
      <c r="AT2916" t="s">
        <v>83</v>
      </c>
      <c r="AU2916" s="35">
        <f>IF(OR(H2916="PINDAH DISTRIBUTOR",H2916="PESTA NO BUFFER",H2916="PESTA"),0,IF(AL2916+AN2916&lt;AE2916,0,IF((0.75*((AL2916+AN2916)-AE2916))&lt;0,0,0.75*((AL2916+AN2916)-AE2916))))</f>
        <v>0</v>
      </c>
      <c r="AV2916" s="35">
        <f t="shared" si="725"/>
        <v>0</v>
      </c>
      <c r="AW2916" s="35">
        <f t="shared" si="726"/>
        <v>1.06993006993007</v>
      </c>
      <c r="AX2916" s="35">
        <f t="shared" si="727"/>
        <v>0.343531468531469</v>
      </c>
      <c r="AY2916" s="35">
        <f t="shared" si="728"/>
        <v>0</v>
      </c>
      <c r="AZ2916" s="35">
        <f t="shared" si="729"/>
        <v>0</v>
      </c>
      <c r="BA2916" s="27" t="str">
        <f t="shared" si="730"/>
        <v>3</v>
      </c>
      <c r="BB2916" s="34">
        <v>7.35e-5</v>
      </c>
      <c r="BC2916" s="34">
        <f t="shared" si="731"/>
        <v>0</v>
      </c>
      <c r="BD2916" s="34" t="e">
        <f t="shared" si="732"/>
        <v>#REF!</v>
      </c>
      <c r="BE2916" s="34">
        <v>0.02</v>
      </c>
      <c r="BF2916" s="34">
        <f>BE2916*AY2916</f>
        <v>0</v>
      </c>
      <c r="BG2916" s="34" t="e">
        <f t="shared" si="733"/>
        <v>#REF!</v>
      </c>
      <c r="BH2916" t="str">
        <f>IF(AT2916="UDARA","U","N")&amp;LEFT($C$4,2)&amp;MID($C$4,4,2)&amp;LEFT(A2916,3)&amp;MID(E2916,2,2)&amp;VLOOKUP(E2916,Acuan_Reference!C:L,10,0)</f>
        <v>N1501TGR71A2</v>
      </c>
      <c r="BI2916" t="s">
        <v>84</v>
      </c>
      <c r="BJ2916" t="s">
        <v>119</v>
      </c>
      <c r="BK2916" t="s">
        <v>86</v>
      </c>
      <c r="BL2916" t="s">
        <v>87</v>
      </c>
    </row>
    <row r="2917" hidden="1" spans="1:64">
      <c r="A2917" t="s">
        <v>114</v>
      </c>
      <c r="B2917" t="s">
        <v>75</v>
      </c>
      <c r="C2917" t="s">
        <v>76</v>
      </c>
      <c r="D2917" t="s">
        <v>154</v>
      </c>
      <c r="E2917" t="s">
        <v>332</v>
      </c>
      <c r="F2917" t="s">
        <v>333</v>
      </c>
      <c r="G2917" t="s">
        <v>118</v>
      </c>
      <c r="H2917" t="s">
        <v>81</v>
      </c>
      <c r="I2917" s="34">
        <v>14025</v>
      </c>
      <c r="J2917" s="35">
        <v>217</v>
      </c>
      <c r="K2917" s="35">
        <v>571</v>
      </c>
      <c r="L2917" s="35">
        <v>756</v>
      </c>
      <c r="M2917" s="35">
        <v>1586</v>
      </c>
      <c r="N2917" s="35">
        <v>870</v>
      </c>
      <c r="O2917" s="35">
        <v>658</v>
      </c>
      <c r="P2917" s="35">
        <v>363</v>
      </c>
      <c r="Q2917" s="35">
        <v>416</v>
      </c>
      <c r="R2917" s="35">
        <v>1154</v>
      </c>
      <c r="S2917" s="35">
        <v>1303</v>
      </c>
      <c r="T2917" s="35">
        <v>546</v>
      </c>
      <c r="U2917" s="35">
        <v>1267</v>
      </c>
      <c r="V2917" s="34">
        <v>1038.6666666667</v>
      </c>
      <c r="W2917" s="34">
        <f t="shared" si="720"/>
        <v>830.333333333333</v>
      </c>
      <c r="X2917" s="35">
        <v>93</v>
      </c>
      <c r="Y2917" s="35">
        <v>0</v>
      </c>
      <c r="Z2917" s="35">
        <v>0</v>
      </c>
      <c r="AA2917" s="34">
        <v>1136</v>
      </c>
      <c r="AB2917" s="34">
        <v>0</v>
      </c>
      <c r="AC2917" s="34">
        <v>0</v>
      </c>
      <c r="AD2917" s="34">
        <v>0</v>
      </c>
      <c r="AE2917" s="34">
        <f t="shared" si="721"/>
        <v>1136</v>
      </c>
      <c r="AF2917" s="34">
        <f t="shared" si="722"/>
        <v>1.09370988446723</v>
      </c>
      <c r="AG2917" s="34">
        <f t="shared" si="723"/>
        <v>1.36812525090325</v>
      </c>
      <c r="AH2917" s="34">
        <v>2736</v>
      </c>
      <c r="AI2917" s="34">
        <v>0</v>
      </c>
      <c r="AJ2917" s="35">
        <v>1008</v>
      </c>
      <c r="AK2917" s="35">
        <v>1118</v>
      </c>
      <c r="AL2917" s="35">
        <v>678</v>
      </c>
      <c r="AM2917" s="34">
        <v>0.7</v>
      </c>
      <c r="AN2917" s="34">
        <f t="shared" si="724"/>
        <v>581.233333333333</v>
      </c>
      <c r="AO2917" s="35">
        <v>144</v>
      </c>
      <c r="AP2917" s="35">
        <v>144</v>
      </c>
      <c r="AQ2917" t="s">
        <v>82</v>
      </c>
      <c r="AR2917">
        <v>8</v>
      </c>
      <c r="AS2917" s="34">
        <v>0.066666666666667</v>
      </c>
      <c r="AT2917" t="s">
        <v>83</v>
      </c>
      <c r="AU2917" s="35">
        <f>IF(OR(H2917="PINDAH DISTRIBUTOR",H2917="PESTA NO BUFFER",H2917="PESTA"),0,IF(AL2917+AN2917&lt;AE2917,0,IF((0.75*((AL2917+AN2917)-AE2917))&lt;0,0,0.75*((AL2917+AN2917)-AE2917))))</f>
        <v>92.425</v>
      </c>
      <c r="AV2917" s="35">
        <f t="shared" si="725"/>
        <v>144</v>
      </c>
      <c r="AW2917" s="35">
        <f t="shared" si="726"/>
        <v>1.54154957848254</v>
      </c>
      <c r="AX2917" s="35">
        <f t="shared" si="727"/>
        <v>0.725010036130068</v>
      </c>
      <c r="AY2917" s="35">
        <f t="shared" si="728"/>
        <v>144</v>
      </c>
      <c r="AZ2917" s="35">
        <f t="shared" si="729"/>
        <v>144</v>
      </c>
      <c r="BA2917" s="27" t="str">
        <f t="shared" si="730"/>
        <v>3</v>
      </c>
      <c r="BB2917" s="34">
        <v>7.35e-5</v>
      </c>
      <c r="BC2917" s="34">
        <f t="shared" si="731"/>
        <v>0.010584</v>
      </c>
      <c r="BD2917" s="34" t="e">
        <f t="shared" si="732"/>
        <v>#REF!</v>
      </c>
      <c r="BE2917" s="34">
        <v>0.02</v>
      </c>
      <c r="BF2917" s="34">
        <f>BE2917*AY2917</f>
        <v>2.88</v>
      </c>
      <c r="BG2917" s="34" t="e">
        <f t="shared" si="733"/>
        <v>#REF!</v>
      </c>
      <c r="BH2917" t="str">
        <f>IF(AT2917="UDARA","U","N")&amp;LEFT($C$4,2)&amp;MID($C$4,4,2)&amp;LEFT(A2917,3)&amp;MID(E2917,2,2)&amp;VLOOKUP(E2917,Acuan_Reference!C:L,10,0)</f>
        <v>N1501YGY71A2</v>
      </c>
      <c r="BI2917" t="s">
        <v>84</v>
      </c>
      <c r="BJ2917" t="s">
        <v>119</v>
      </c>
      <c r="BK2917" t="s">
        <v>86</v>
      </c>
      <c r="BL2917" t="s">
        <v>87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5:BL2917" etc:filterBottomFollowUsedRange="0">
    <filterColumn colId="4">
      <filters>
        <filter val="P7100011"/>
      </filters>
    </filterColumn>
    <extLst/>
  </autoFilter>
  <mergeCells count="5">
    <mergeCell ref="B1:H1"/>
    <mergeCell ref="J4:U4"/>
    <mergeCell ref="X2:X4"/>
    <mergeCell ref="AD2:AD4"/>
    <mergeCell ref="AE2:AE4"/>
  </mergeCells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245"/>
  <sheetViews>
    <sheetView workbookViewId="0">
      <selection activeCell="E16" sqref="E16"/>
    </sheetView>
  </sheetViews>
  <sheetFormatPr defaultColWidth="9" defaultRowHeight="15"/>
  <cols>
    <col min="1" max="1" width="14.1428571428571" customWidth="1"/>
    <col min="2" max="2" width="9.85714285714286" customWidth="1"/>
    <col min="3" max="3" width="11.7142857142857" customWidth="1"/>
    <col min="4" max="4" width="50.4285714285714" customWidth="1"/>
    <col min="5" max="5" width="10.5714285714286" customWidth="1"/>
    <col min="6" max="6" width="7.57142857142857" customWidth="1"/>
    <col min="7" max="7" width="16.2857142857143" customWidth="1"/>
    <col min="8" max="8" width="5.57142857142857" customWidth="1"/>
    <col min="9" max="9" width="4.14285714285714" customWidth="1"/>
    <col min="10" max="10" width="4" customWidth="1"/>
    <col min="11" max="11" width="33.2857142857143" customWidth="1"/>
    <col min="12" max="12" width="6.28571428571429" customWidth="1"/>
    <col min="13" max="13" width="10" customWidth="1"/>
    <col min="14" max="14" width="16.1428571428571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3">
      <c r="A2" s="2" t="s">
        <v>334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30" customHeight="1" spans="1:15">
      <c r="A4" s="3" t="s">
        <v>335</v>
      </c>
      <c r="B4" s="4" t="s">
        <v>336</v>
      </c>
      <c r="C4" s="4" t="s">
        <v>337</v>
      </c>
      <c r="D4" s="4" t="s">
        <v>338</v>
      </c>
      <c r="E4" s="4" t="s">
        <v>339</v>
      </c>
      <c r="F4" s="3" t="s">
        <v>340</v>
      </c>
      <c r="G4" s="4" t="s">
        <v>341</v>
      </c>
      <c r="H4" s="4" t="s">
        <v>342</v>
      </c>
      <c r="I4" s="4" t="s">
        <v>343</v>
      </c>
      <c r="J4" s="4" t="s">
        <v>344</v>
      </c>
      <c r="K4" s="4" t="s">
        <v>345</v>
      </c>
      <c r="L4" s="4" t="s">
        <v>346</v>
      </c>
      <c r="M4" s="4" t="s">
        <v>347</v>
      </c>
      <c r="N4" s="4" t="s">
        <v>348</v>
      </c>
      <c r="O4" s="10"/>
    </row>
    <row r="5" spans="1:14">
      <c r="A5" s="5" t="s">
        <v>349</v>
      </c>
      <c r="B5" s="6"/>
      <c r="C5" s="6" t="s">
        <v>350</v>
      </c>
      <c r="D5" s="6" t="s">
        <v>351</v>
      </c>
      <c r="E5" s="6" t="s">
        <v>352</v>
      </c>
      <c r="F5" s="6"/>
      <c r="G5" s="6"/>
      <c r="H5" s="7" t="s">
        <v>353</v>
      </c>
      <c r="I5" s="5"/>
      <c r="J5" s="7" t="s">
        <v>354</v>
      </c>
      <c r="K5" s="7" t="s">
        <v>355</v>
      </c>
      <c r="L5" s="6" t="s">
        <v>356</v>
      </c>
      <c r="M5" s="6"/>
      <c r="N5" s="9" t="s">
        <v>357</v>
      </c>
    </row>
    <row r="6" spans="1:14">
      <c r="A6" s="5" t="s">
        <v>349</v>
      </c>
      <c r="B6" s="6"/>
      <c r="C6" s="6" t="s">
        <v>358</v>
      </c>
      <c r="D6" s="6" t="s">
        <v>359</v>
      </c>
      <c r="E6" s="6" t="s">
        <v>352</v>
      </c>
      <c r="F6" s="6"/>
      <c r="G6" s="6"/>
      <c r="H6" s="7" t="s">
        <v>353</v>
      </c>
      <c r="I6" s="5"/>
      <c r="J6" s="7" t="s">
        <v>354</v>
      </c>
      <c r="K6" s="7" t="s">
        <v>355</v>
      </c>
      <c r="L6" s="6" t="s">
        <v>356</v>
      </c>
      <c r="M6" s="6"/>
      <c r="N6" s="9" t="s">
        <v>357</v>
      </c>
    </row>
    <row r="7" spans="1:14">
      <c r="A7" s="5" t="s">
        <v>349</v>
      </c>
      <c r="B7" s="6"/>
      <c r="C7" s="6" t="s">
        <v>360</v>
      </c>
      <c r="D7" s="6" t="s">
        <v>361</v>
      </c>
      <c r="E7" s="6" t="s">
        <v>352</v>
      </c>
      <c r="F7" s="6"/>
      <c r="G7" s="6"/>
      <c r="H7" s="7" t="s">
        <v>353</v>
      </c>
      <c r="I7" s="5"/>
      <c r="J7" s="7" t="s">
        <v>354</v>
      </c>
      <c r="K7" s="7" t="s">
        <v>355</v>
      </c>
      <c r="L7" s="6" t="s">
        <v>356</v>
      </c>
      <c r="M7" s="6"/>
      <c r="N7" s="9" t="s">
        <v>357</v>
      </c>
    </row>
    <row r="8" spans="1:14">
      <c r="A8" s="7" t="s">
        <v>349</v>
      </c>
      <c r="B8" s="8"/>
      <c r="C8" s="8" t="s">
        <v>362</v>
      </c>
      <c r="D8" s="8" t="s">
        <v>363</v>
      </c>
      <c r="E8" s="6" t="s">
        <v>352</v>
      </c>
      <c r="F8" s="8"/>
      <c r="G8" s="8"/>
      <c r="H8" s="8" t="s">
        <v>353</v>
      </c>
      <c r="I8" s="8"/>
      <c r="J8" s="7" t="s">
        <v>354</v>
      </c>
      <c r="K8" s="8" t="s">
        <v>355</v>
      </c>
      <c r="L8" s="7" t="s">
        <v>356</v>
      </c>
      <c r="M8" s="7" t="s">
        <v>364</v>
      </c>
      <c r="N8" s="9" t="s">
        <v>357</v>
      </c>
    </row>
    <row r="9" spans="1:14">
      <c r="A9" s="7" t="s">
        <v>349</v>
      </c>
      <c r="B9" s="7"/>
      <c r="C9" s="9" t="s">
        <v>365</v>
      </c>
      <c r="D9" s="9" t="s">
        <v>366</v>
      </c>
      <c r="E9" s="6" t="s">
        <v>352</v>
      </c>
      <c r="F9" s="7"/>
      <c r="G9" s="7"/>
      <c r="H9" s="7" t="s">
        <v>353</v>
      </c>
      <c r="I9" s="7"/>
      <c r="J9" s="7" t="s">
        <v>354</v>
      </c>
      <c r="K9" s="7" t="s">
        <v>355</v>
      </c>
      <c r="L9" s="7" t="s">
        <v>356</v>
      </c>
      <c r="M9" s="7"/>
      <c r="N9" s="9" t="s">
        <v>357</v>
      </c>
    </row>
    <row r="10" spans="1:14">
      <c r="A10" s="7" t="s">
        <v>349</v>
      </c>
      <c r="B10" s="7"/>
      <c r="C10" s="9" t="s">
        <v>367</v>
      </c>
      <c r="D10" s="9" t="s">
        <v>368</v>
      </c>
      <c r="E10" s="6" t="s">
        <v>352</v>
      </c>
      <c r="F10" s="7"/>
      <c r="G10" s="7"/>
      <c r="H10" s="7" t="s">
        <v>353</v>
      </c>
      <c r="I10" s="7"/>
      <c r="J10" s="7" t="s">
        <v>354</v>
      </c>
      <c r="K10" s="7" t="s">
        <v>355</v>
      </c>
      <c r="L10" s="7" t="s">
        <v>356</v>
      </c>
      <c r="M10" s="7"/>
      <c r="N10" s="9" t="s">
        <v>357</v>
      </c>
    </row>
    <row r="11" spans="1:14">
      <c r="A11" s="7" t="s">
        <v>349</v>
      </c>
      <c r="B11" s="8"/>
      <c r="C11" s="8" t="s">
        <v>369</v>
      </c>
      <c r="D11" s="8" t="s">
        <v>370</v>
      </c>
      <c r="E11" s="6" t="s">
        <v>352</v>
      </c>
      <c r="F11" s="8"/>
      <c r="G11" s="8"/>
      <c r="H11" s="8" t="s">
        <v>353</v>
      </c>
      <c r="I11" s="8"/>
      <c r="J11" s="7" t="s">
        <v>354</v>
      </c>
      <c r="K11" s="8" t="s">
        <v>355</v>
      </c>
      <c r="L11" s="7" t="s">
        <v>356</v>
      </c>
      <c r="M11" s="7" t="s">
        <v>364</v>
      </c>
      <c r="N11" s="9" t="s">
        <v>357</v>
      </c>
    </row>
    <row r="12" spans="1:14">
      <c r="A12" s="7" t="s">
        <v>349</v>
      </c>
      <c r="B12" s="8"/>
      <c r="C12" s="8" t="s">
        <v>371</v>
      </c>
      <c r="D12" s="8" t="s">
        <v>372</v>
      </c>
      <c r="E12" s="6" t="s">
        <v>352</v>
      </c>
      <c r="F12" s="8"/>
      <c r="G12" s="8"/>
      <c r="H12" s="8" t="s">
        <v>353</v>
      </c>
      <c r="I12" s="8"/>
      <c r="J12" s="7" t="s">
        <v>354</v>
      </c>
      <c r="K12" s="8" t="s">
        <v>355</v>
      </c>
      <c r="L12" s="7" t="s">
        <v>356</v>
      </c>
      <c r="M12" s="7" t="s">
        <v>373</v>
      </c>
      <c r="N12" s="9" t="s">
        <v>357</v>
      </c>
    </row>
    <row r="13" spans="1:14">
      <c r="A13" s="7" t="s">
        <v>349</v>
      </c>
      <c r="B13" s="7"/>
      <c r="C13" s="8" t="s">
        <v>374</v>
      </c>
      <c r="D13" s="8" t="s">
        <v>375</v>
      </c>
      <c r="E13" s="6" t="s">
        <v>352</v>
      </c>
      <c r="F13" s="7"/>
      <c r="G13" s="7"/>
      <c r="H13" s="7" t="s">
        <v>353</v>
      </c>
      <c r="I13" s="7"/>
      <c r="J13" s="7" t="s">
        <v>354</v>
      </c>
      <c r="K13" s="8" t="s">
        <v>355</v>
      </c>
      <c r="L13" s="7" t="s">
        <v>356</v>
      </c>
      <c r="M13" s="7"/>
      <c r="N13" s="9" t="s">
        <v>357</v>
      </c>
    </row>
    <row r="14" spans="1:14">
      <c r="A14" s="7" t="s">
        <v>349</v>
      </c>
      <c r="B14" s="7"/>
      <c r="C14" s="9" t="s">
        <v>376</v>
      </c>
      <c r="D14" s="9" t="s">
        <v>377</v>
      </c>
      <c r="E14" s="6" t="s">
        <v>352</v>
      </c>
      <c r="F14" s="7"/>
      <c r="G14" s="7"/>
      <c r="H14" s="7" t="s">
        <v>353</v>
      </c>
      <c r="I14" s="7"/>
      <c r="J14" s="7" t="s">
        <v>354</v>
      </c>
      <c r="K14" s="7" t="s">
        <v>355</v>
      </c>
      <c r="L14" s="7" t="s">
        <v>356</v>
      </c>
      <c r="M14" s="7"/>
      <c r="N14" s="9" t="s">
        <v>357</v>
      </c>
    </row>
    <row r="15" spans="1:14">
      <c r="A15" s="7" t="s">
        <v>349</v>
      </c>
      <c r="B15" s="8"/>
      <c r="C15" s="8" t="s">
        <v>378</v>
      </c>
      <c r="D15" s="8" t="s">
        <v>379</v>
      </c>
      <c r="E15" s="6" t="s">
        <v>352</v>
      </c>
      <c r="F15" s="8"/>
      <c r="G15" s="8"/>
      <c r="H15" s="8" t="s">
        <v>353</v>
      </c>
      <c r="I15" s="8"/>
      <c r="J15" s="7" t="s">
        <v>354</v>
      </c>
      <c r="K15" s="8" t="s">
        <v>355</v>
      </c>
      <c r="L15" s="7" t="s">
        <v>356</v>
      </c>
      <c r="M15" s="7" t="s">
        <v>373</v>
      </c>
      <c r="N15" s="9" t="s">
        <v>357</v>
      </c>
    </row>
    <row r="16" spans="1:14">
      <c r="A16" s="7" t="s">
        <v>349</v>
      </c>
      <c r="B16" s="7"/>
      <c r="C16" s="9" t="s">
        <v>380</v>
      </c>
      <c r="D16" s="9" t="s">
        <v>381</v>
      </c>
      <c r="E16" s="6" t="s">
        <v>352</v>
      </c>
      <c r="F16" s="7"/>
      <c r="G16" s="7"/>
      <c r="H16" s="7" t="s">
        <v>353</v>
      </c>
      <c r="I16" s="7"/>
      <c r="J16" s="7" t="s">
        <v>354</v>
      </c>
      <c r="K16" s="7" t="s">
        <v>355</v>
      </c>
      <c r="L16" s="7" t="s">
        <v>356</v>
      </c>
      <c r="M16" s="7"/>
      <c r="N16" s="9" t="s">
        <v>357</v>
      </c>
    </row>
    <row r="17" spans="1:14">
      <c r="A17" s="7" t="s">
        <v>349</v>
      </c>
      <c r="B17" s="8"/>
      <c r="C17" s="8" t="s">
        <v>382</v>
      </c>
      <c r="D17" s="8" t="s">
        <v>383</v>
      </c>
      <c r="E17" s="6" t="s">
        <v>352</v>
      </c>
      <c r="F17" s="8"/>
      <c r="G17" s="8"/>
      <c r="H17" s="8" t="s">
        <v>353</v>
      </c>
      <c r="I17" s="8"/>
      <c r="J17" s="7" t="s">
        <v>354</v>
      </c>
      <c r="K17" s="8" t="s">
        <v>355</v>
      </c>
      <c r="L17" s="7" t="s">
        <v>356</v>
      </c>
      <c r="M17" s="7" t="s">
        <v>373</v>
      </c>
      <c r="N17" s="9" t="s">
        <v>357</v>
      </c>
    </row>
    <row r="18" spans="1:14">
      <c r="A18" s="7" t="s">
        <v>349</v>
      </c>
      <c r="B18" s="8"/>
      <c r="C18" s="8" t="s">
        <v>384</v>
      </c>
      <c r="D18" s="8" t="s">
        <v>385</v>
      </c>
      <c r="E18" s="6" t="s">
        <v>352</v>
      </c>
      <c r="F18" s="8"/>
      <c r="G18" s="8"/>
      <c r="H18" s="8" t="s">
        <v>353</v>
      </c>
      <c r="I18" s="8"/>
      <c r="J18" s="7" t="s">
        <v>354</v>
      </c>
      <c r="K18" s="8" t="s">
        <v>355</v>
      </c>
      <c r="L18" s="7" t="s">
        <v>356</v>
      </c>
      <c r="M18" s="7" t="s">
        <v>386</v>
      </c>
      <c r="N18" s="9" t="s">
        <v>357</v>
      </c>
    </row>
    <row r="19" spans="1:14">
      <c r="A19" s="7" t="s">
        <v>349</v>
      </c>
      <c r="B19" s="8"/>
      <c r="C19" s="8" t="s">
        <v>387</v>
      </c>
      <c r="D19" s="8" t="s">
        <v>388</v>
      </c>
      <c r="E19" s="6" t="s">
        <v>352</v>
      </c>
      <c r="F19" s="8"/>
      <c r="G19" s="8"/>
      <c r="H19" s="8" t="s">
        <v>353</v>
      </c>
      <c r="I19" s="8"/>
      <c r="J19" s="7" t="s">
        <v>354</v>
      </c>
      <c r="K19" s="8" t="s">
        <v>355</v>
      </c>
      <c r="L19" s="7" t="s">
        <v>389</v>
      </c>
      <c r="M19" s="7" t="s">
        <v>364</v>
      </c>
      <c r="N19" s="9" t="s">
        <v>357</v>
      </c>
    </row>
    <row r="20" spans="1:14">
      <c r="A20" s="7" t="s">
        <v>349</v>
      </c>
      <c r="B20" s="8"/>
      <c r="C20" s="8" t="s">
        <v>390</v>
      </c>
      <c r="D20" s="8" t="s">
        <v>391</v>
      </c>
      <c r="E20" s="6" t="s">
        <v>352</v>
      </c>
      <c r="F20" s="8"/>
      <c r="G20" s="8"/>
      <c r="H20" s="8" t="s">
        <v>353</v>
      </c>
      <c r="I20" s="8"/>
      <c r="J20" s="7" t="s">
        <v>354</v>
      </c>
      <c r="K20" s="8" t="s">
        <v>355</v>
      </c>
      <c r="L20" s="7" t="s">
        <v>389</v>
      </c>
      <c r="M20" s="7" t="s">
        <v>364</v>
      </c>
      <c r="N20" s="9" t="s">
        <v>357</v>
      </c>
    </row>
    <row r="21" spans="1:14">
      <c r="A21" s="7" t="s">
        <v>349</v>
      </c>
      <c r="B21" s="8"/>
      <c r="C21" s="8" t="s">
        <v>392</v>
      </c>
      <c r="D21" s="8" t="s">
        <v>393</v>
      </c>
      <c r="E21" s="6" t="s">
        <v>352</v>
      </c>
      <c r="F21" s="8"/>
      <c r="G21" s="8"/>
      <c r="H21" s="8" t="s">
        <v>353</v>
      </c>
      <c r="I21" s="8"/>
      <c r="J21" s="7" t="s">
        <v>354</v>
      </c>
      <c r="K21" s="8" t="s">
        <v>355</v>
      </c>
      <c r="L21" s="7" t="s">
        <v>389</v>
      </c>
      <c r="M21" s="7" t="s">
        <v>364</v>
      </c>
      <c r="N21" s="9" t="s">
        <v>357</v>
      </c>
    </row>
    <row r="22" spans="1:14">
      <c r="A22" s="7" t="s">
        <v>349</v>
      </c>
      <c r="B22" s="8"/>
      <c r="C22" s="8" t="s">
        <v>394</v>
      </c>
      <c r="D22" s="8" t="s">
        <v>395</v>
      </c>
      <c r="E22" s="6" t="s">
        <v>352</v>
      </c>
      <c r="F22" s="8"/>
      <c r="G22" s="8"/>
      <c r="H22" s="8" t="s">
        <v>353</v>
      </c>
      <c r="I22" s="8"/>
      <c r="J22" s="7" t="s">
        <v>354</v>
      </c>
      <c r="K22" s="8" t="s">
        <v>355</v>
      </c>
      <c r="L22" s="7" t="s">
        <v>389</v>
      </c>
      <c r="M22" s="7" t="s">
        <v>364</v>
      </c>
      <c r="N22" s="9" t="s">
        <v>357</v>
      </c>
    </row>
    <row r="23" spans="1:14">
      <c r="A23" s="7" t="s">
        <v>349</v>
      </c>
      <c r="B23" s="8"/>
      <c r="C23" s="8" t="s">
        <v>396</v>
      </c>
      <c r="D23" s="8" t="s">
        <v>397</v>
      </c>
      <c r="E23" s="6" t="s">
        <v>352</v>
      </c>
      <c r="F23" s="8"/>
      <c r="G23" s="8"/>
      <c r="H23" s="8" t="s">
        <v>353</v>
      </c>
      <c r="I23" s="8"/>
      <c r="J23" s="7" t="s">
        <v>354</v>
      </c>
      <c r="K23" s="8" t="s">
        <v>355</v>
      </c>
      <c r="L23" s="7" t="s">
        <v>389</v>
      </c>
      <c r="M23" s="7" t="s">
        <v>364</v>
      </c>
      <c r="N23" s="9" t="s">
        <v>357</v>
      </c>
    </row>
    <row r="24" spans="1:14">
      <c r="A24" s="7" t="s">
        <v>349</v>
      </c>
      <c r="B24" s="8"/>
      <c r="C24" s="8" t="s">
        <v>398</v>
      </c>
      <c r="D24" s="8" t="s">
        <v>399</v>
      </c>
      <c r="E24" s="6" t="s">
        <v>352</v>
      </c>
      <c r="F24" s="8"/>
      <c r="G24" s="8"/>
      <c r="H24" s="8" t="s">
        <v>353</v>
      </c>
      <c r="I24" s="8"/>
      <c r="J24" s="7" t="s">
        <v>354</v>
      </c>
      <c r="K24" s="8" t="s">
        <v>355</v>
      </c>
      <c r="L24" s="7" t="s">
        <v>389</v>
      </c>
      <c r="M24" s="7" t="s">
        <v>364</v>
      </c>
      <c r="N24" s="9" t="s">
        <v>357</v>
      </c>
    </row>
    <row r="25" spans="1:14">
      <c r="A25" s="7" t="s">
        <v>349</v>
      </c>
      <c r="B25" s="7"/>
      <c r="C25" s="7" t="s">
        <v>400</v>
      </c>
      <c r="D25" s="7" t="s">
        <v>401</v>
      </c>
      <c r="E25" s="6" t="s">
        <v>352</v>
      </c>
      <c r="F25" s="7"/>
      <c r="G25" s="7"/>
      <c r="H25" s="7" t="s">
        <v>353</v>
      </c>
      <c r="I25" s="7"/>
      <c r="J25" s="7" t="s">
        <v>354</v>
      </c>
      <c r="K25" s="8" t="s">
        <v>355</v>
      </c>
      <c r="L25" s="7" t="s">
        <v>389</v>
      </c>
      <c r="M25" s="7"/>
      <c r="N25" s="9" t="s">
        <v>357</v>
      </c>
    </row>
    <row r="26" spans="1:14">
      <c r="A26" s="7" t="s">
        <v>349</v>
      </c>
      <c r="B26" s="7"/>
      <c r="C26" s="7" t="s">
        <v>402</v>
      </c>
      <c r="D26" s="7" t="s">
        <v>403</v>
      </c>
      <c r="E26" s="6" t="s">
        <v>352</v>
      </c>
      <c r="F26" s="7"/>
      <c r="G26" s="7"/>
      <c r="H26" s="7" t="s">
        <v>353</v>
      </c>
      <c r="I26" s="7"/>
      <c r="J26" s="7" t="s">
        <v>354</v>
      </c>
      <c r="K26" s="8" t="s">
        <v>355</v>
      </c>
      <c r="L26" s="7" t="s">
        <v>389</v>
      </c>
      <c r="M26" s="7"/>
      <c r="N26" s="9" t="s">
        <v>357</v>
      </c>
    </row>
    <row r="27" spans="1:14">
      <c r="A27" s="7" t="s">
        <v>349</v>
      </c>
      <c r="B27" s="8"/>
      <c r="C27" s="8" t="s">
        <v>404</v>
      </c>
      <c r="D27" s="8" t="s">
        <v>405</v>
      </c>
      <c r="E27" s="6" t="s">
        <v>352</v>
      </c>
      <c r="F27" s="8"/>
      <c r="G27" s="8"/>
      <c r="H27" s="8" t="s">
        <v>353</v>
      </c>
      <c r="I27" s="8"/>
      <c r="J27" s="7" t="s">
        <v>354</v>
      </c>
      <c r="K27" s="8" t="s">
        <v>355</v>
      </c>
      <c r="L27" s="7" t="s">
        <v>406</v>
      </c>
      <c r="M27" s="7" t="s">
        <v>386</v>
      </c>
      <c r="N27" s="9" t="s">
        <v>357</v>
      </c>
    </row>
    <row r="28" spans="1:14">
      <c r="A28" s="7" t="s">
        <v>349</v>
      </c>
      <c r="B28" s="8"/>
      <c r="C28" s="8" t="s">
        <v>407</v>
      </c>
      <c r="D28" s="8" t="s">
        <v>408</v>
      </c>
      <c r="E28" s="6" t="s">
        <v>352</v>
      </c>
      <c r="F28" s="8"/>
      <c r="G28" s="8"/>
      <c r="H28" s="8" t="s">
        <v>353</v>
      </c>
      <c r="I28" s="8"/>
      <c r="J28" s="7" t="s">
        <v>354</v>
      </c>
      <c r="K28" s="8" t="s">
        <v>355</v>
      </c>
      <c r="L28" s="7" t="s">
        <v>406</v>
      </c>
      <c r="M28" s="7" t="s">
        <v>386</v>
      </c>
      <c r="N28" s="9" t="s">
        <v>357</v>
      </c>
    </row>
    <row r="29" spans="1:14">
      <c r="A29" s="7" t="s">
        <v>349</v>
      </c>
      <c r="B29" s="8"/>
      <c r="C29" s="8" t="s">
        <v>409</v>
      </c>
      <c r="D29" s="8" t="s">
        <v>410</v>
      </c>
      <c r="E29" s="6" t="s">
        <v>352</v>
      </c>
      <c r="F29" s="8"/>
      <c r="G29" s="8"/>
      <c r="H29" s="8" t="s">
        <v>353</v>
      </c>
      <c r="I29" s="8"/>
      <c r="J29" s="7" t="s">
        <v>354</v>
      </c>
      <c r="K29" s="8" t="s">
        <v>355</v>
      </c>
      <c r="L29" s="7" t="s">
        <v>406</v>
      </c>
      <c r="M29" s="7" t="s">
        <v>386</v>
      </c>
      <c r="N29" s="9" t="s">
        <v>357</v>
      </c>
    </row>
    <row r="30" spans="1:14">
      <c r="A30" s="7" t="s">
        <v>349</v>
      </c>
      <c r="B30" s="8"/>
      <c r="C30" s="8" t="s">
        <v>411</v>
      </c>
      <c r="D30" s="8" t="s">
        <v>412</v>
      </c>
      <c r="E30" s="6" t="s">
        <v>352</v>
      </c>
      <c r="F30" s="8"/>
      <c r="G30" s="8"/>
      <c r="H30" s="8" t="s">
        <v>353</v>
      </c>
      <c r="I30" s="8"/>
      <c r="J30" s="7" t="s">
        <v>354</v>
      </c>
      <c r="K30" s="8" t="s">
        <v>355</v>
      </c>
      <c r="L30" s="7" t="s">
        <v>406</v>
      </c>
      <c r="M30" s="7" t="s">
        <v>386</v>
      </c>
      <c r="N30" s="9" t="s">
        <v>357</v>
      </c>
    </row>
    <row r="31" spans="1:14">
      <c r="A31" s="7" t="s">
        <v>349</v>
      </c>
      <c r="B31" s="7"/>
      <c r="C31" s="7" t="s">
        <v>413</v>
      </c>
      <c r="D31" s="7" t="s">
        <v>414</v>
      </c>
      <c r="E31" s="6" t="s">
        <v>352</v>
      </c>
      <c r="F31" s="7"/>
      <c r="G31" s="7"/>
      <c r="H31" s="8" t="s">
        <v>353</v>
      </c>
      <c r="I31" s="8"/>
      <c r="J31" s="7" t="s">
        <v>354</v>
      </c>
      <c r="K31" s="8" t="s">
        <v>355</v>
      </c>
      <c r="L31" s="7" t="s">
        <v>406</v>
      </c>
      <c r="M31" s="7"/>
      <c r="N31" s="9" t="s">
        <v>357</v>
      </c>
    </row>
    <row r="32" spans="1:14">
      <c r="A32" s="7" t="s">
        <v>349</v>
      </c>
      <c r="B32" s="7"/>
      <c r="C32" s="7" t="s">
        <v>415</v>
      </c>
      <c r="D32" s="7" t="s">
        <v>416</v>
      </c>
      <c r="E32" s="6" t="s">
        <v>352</v>
      </c>
      <c r="F32" s="7"/>
      <c r="G32" s="7"/>
      <c r="H32" s="8" t="s">
        <v>353</v>
      </c>
      <c r="I32" s="8"/>
      <c r="J32" s="7" t="s">
        <v>354</v>
      </c>
      <c r="K32" s="8" t="s">
        <v>355</v>
      </c>
      <c r="L32" s="7" t="s">
        <v>406</v>
      </c>
      <c r="M32" s="7"/>
      <c r="N32" s="9" t="s">
        <v>357</v>
      </c>
    </row>
    <row r="33" spans="1:14">
      <c r="A33" s="5" t="s">
        <v>349</v>
      </c>
      <c r="B33" s="6"/>
      <c r="C33" s="6" t="s">
        <v>417</v>
      </c>
      <c r="D33" s="6" t="s">
        <v>418</v>
      </c>
      <c r="E33" s="6" t="s">
        <v>352</v>
      </c>
      <c r="F33" s="6"/>
      <c r="G33" s="6"/>
      <c r="H33" s="7" t="s">
        <v>353</v>
      </c>
      <c r="I33" s="5"/>
      <c r="J33" s="7" t="s">
        <v>354</v>
      </c>
      <c r="K33" s="7" t="s">
        <v>355</v>
      </c>
      <c r="L33" s="6" t="s">
        <v>406</v>
      </c>
      <c r="M33" s="6"/>
      <c r="N33" s="9" t="s">
        <v>357</v>
      </c>
    </row>
    <row r="34" spans="1:14">
      <c r="A34" s="6" t="s">
        <v>349</v>
      </c>
      <c r="B34" s="6"/>
      <c r="C34" s="6" t="s">
        <v>419</v>
      </c>
      <c r="D34" s="6" t="s">
        <v>420</v>
      </c>
      <c r="E34" s="6" t="s">
        <v>352</v>
      </c>
      <c r="F34" s="6"/>
      <c r="G34" s="6"/>
      <c r="H34" s="7" t="s">
        <v>353</v>
      </c>
      <c r="I34" s="5"/>
      <c r="J34" s="7" t="s">
        <v>354</v>
      </c>
      <c r="K34" s="7" t="s">
        <v>355</v>
      </c>
      <c r="L34" s="6" t="s">
        <v>406</v>
      </c>
      <c r="M34" s="6"/>
      <c r="N34" s="9" t="s">
        <v>357</v>
      </c>
    </row>
    <row r="35" spans="1:14">
      <c r="A35" s="6" t="s">
        <v>349</v>
      </c>
      <c r="B35" s="6"/>
      <c r="C35" s="6" t="s">
        <v>421</v>
      </c>
      <c r="D35" s="6" t="s">
        <v>422</v>
      </c>
      <c r="E35" s="6" t="s">
        <v>352</v>
      </c>
      <c r="F35" s="6"/>
      <c r="G35" s="6"/>
      <c r="H35" s="7" t="s">
        <v>353</v>
      </c>
      <c r="I35" s="5"/>
      <c r="J35" s="7" t="s">
        <v>354</v>
      </c>
      <c r="K35" s="7" t="s">
        <v>355</v>
      </c>
      <c r="L35" s="6" t="s">
        <v>406</v>
      </c>
      <c r="M35" s="6"/>
      <c r="N35" s="9" t="s">
        <v>357</v>
      </c>
    </row>
    <row r="36" spans="1:14">
      <c r="A36" s="6" t="s">
        <v>349</v>
      </c>
      <c r="B36" s="6"/>
      <c r="C36" s="6" t="s">
        <v>423</v>
      </c>
      <c r="D36" s="6" t="s">
        <v>424</v>
      </c>
      <c r="E36" s="6" t="s">
        <v>352</v>
      </c>
      <c r="F36" s="6"/>
      <c r="G36" s="6"/>
      <c r="H36" s="7" t="s">
        <v>353</v>
      </c>
      <c r="I36" s="5"/>
      <c r="J36" s="7" t="s">
        <v>354</v>
      </c>
      <c r="K36" s="7" t="s">
        <v>355</v>
      </c>
      <c r="L36" s="6" t="s">
        <v>406</v>
      </c>
      <c r="M36" s="6"/>
      <c r="N36" s="9" t="s">
        <v>357</v>
      </c>
    </row>
    <row r="37" spans="1:14">
      <c r="A37" s="7" t="s">
        <v>349</v>
      </c>
      <c r="B37" s="7"/>
      <c r="C37" s="7" t="s">
        <v>425</v>
      </c>
      <c r="D37" s="7" t="s">
        <v>426</v>
      </c>
      <c r="E37" s="6" t="s">
        <v>352</v>
      </c>
      <c r="F37" s="7"/>
      <c r="G37" s="7"/>
      <c r="H37" s="7" t="s">
        <v>353</v>
      </c>
      <c r="I37" s="7"/>
      <c r="J37" s="7" t="s">
        <v>354</v>
      </c>
      <c r="K37" s="8" t="s">
        <v>355</v>
      </c>
      <c r="L37" s="7" t="s">
        <v>406</v>
      </c>
      <c r="M37" s="7"/>
      <c r="N37" s="9" t="s">
        <v>357</v>
      </c>
    </row>
    <row r="38" spans="1:14">
      <c r="A38" s="7" t="s">
        <v>349</v>
      </c>
      <c r="B38" s="8"/>
      <c r="C38" s="8" t="s">
        <v>427</v>
      </c>
      <c r="D38" s="8" t="s">
        <v>428</v>
      </c>
      <c r="E38" s="6" t="s">
        <v>352</v>
      </c>
      <c r="F38" s="8"/>
      <c r="G38" s="8"/>
      <c r="H38" s="8" t="s">
        <v>353</v>
      </c>
      <c r="I38" s="8"/>
      <c r="J38" s="7" t="s">
        <v>354</v>
      </c>
      <c r="K38" s="8" t="s">
        <v>355</v>
      </c>
      <c r="L38" s="7" t="s">
        <v>406</v>
      </c>
      <c r="M38" s="7" t="s">
        <v>429</v>
      </c>
      <c r="N38" s="9" t="s">
        <v>357</v>
      </c>
    </row>
    <row r="39" spans="1:14">
      <c r="A39" s="7" t="s">
        <v>349</v>
      </c>
      <c r="B39" s="8"/>
      <c r="C39" s="8" t="s">
        <v>430</v>
      </c>
      <c r="D39" s="8" t="s">
        <v>431</v>
      </c>
      <c r="E39" s="6" t="s">
        <v>352</v>
      </c>
      <c r="F39" s="8"/>
      <c r="G39" s="8"/>
      <c r="H39" s="8" t="s">
        <v>353</v>
      </c>
      <c r="I39" s="8"/>
      <c r="J39" s="7" t="s">
        <v>354</v>
      </c>
      <c r="K39" s="8" t="s">
        <v>355</v>
      </c>
      <c r="L39" s="7" t="s">
        <v>406</v>
      </c>
      <c r="M39" s="7" t="s">
        <v>429</v>
      </c>
      <c r="N39" s="9" t="s">
        <v>357</v>
      </c>
    </row>
    <row r="40" spans="1:14">
      <c r="A40" s="7" t="s">
        <v>349</v>
      </c>
      <c r="B40" s="8"/>
      <c r="C40" s="8" t="s">
        <v>432</v>
      </c>
      <c r="D40" s="8" t="s">
        <v>433</v>
      </c>
      <c r="E40" s="6" t="s">
        <v>352</v>
      </c>
      <c r="F40" s="8"/>
      <c r="G40" s="8"/>
      <c r="H40" s="8" t="s">
        <v>353</v>
      </c>
      <c r="I40" s="8"/>
      <c r="J40" s="7" t="s">
        <v>354</v>
      </c>
      <c r="K40" s="8" t="s">
        <v>355</v>
      </c>
      <c r="L40" s="7" t="s">
        <v>406</v>
      </c>
      <c r="M40" s="7" t="s">
        <v>429</v>
      </c>
      <c r="N40" s="9" t="s">
        <v>357</v>
      </c>
    </row>
    <row r="41" spans="1:14">
      <c r="A41" s="7" t="s">
        <v>349</v>
      </c>
      <c r="B41" s="8"/>
      <c r="C41" s="8" t="s">
        <v>434</v>
      </c>
      <c r="D41" s="8" t="s">
        <v>435</v>
      </c>
      <c r="E41" s="6" t="s">
        <v>352</v>
      </c>
      <c r="F41" s="8"/>
      <c r="G41" s="8"/>
      <c r="H41" s="8" t="s">
        <v>353</v>
      </c>
      <c r="I41" s="8"/>
      <c r="J41" s="7" t="s">
        <v>354</v>
      </c>
      <c r="K41" s="8" t="s">
        <v>355</v>
      </c>
      <c r="L41" s="7" t="s">
        <v>436</v>
      </c>
      <c r="M41" s="7" t="s">
        <v>373</v>
      </c>
      <c r="N41" s="9" t="s">
        <v>357</v>
      </c>
    </row>
    <row r="42" spans="1:14">
      <c r="A42" s="7" t="s">
        <v>349</v>
      </c>
      <c r="B42" s="8"/>
      <c r="C42" s="8" t="s">
        <v>437</v>
      </c>
      <c r="D42" s="8" t="s">
        <v>438</v>
      </c>
      <c r="E42" s="6" t="s">
        <v>352</v>
      </c>
      <c r="F42" s="8"/>
      <c r="G42" s="8"/>
      <c r="H42" s="8" t="s">
        <v>353</v>
      </c>
      <c r="I42" s="8"/>
      <c r="J42" s="7" t="s">
        <v>354</v>
      </c>
      <c r="K42" s="8" t="s">
        <v>355</v>
      </c>
      <c r="L42" s="7" t="s">
        <v>436</v>
      </c>
      <c r="M42" s="7" t="s">
        <v>373</v>
      </c>
      <c r="N42" s="9" t="s">
        <v>357</v>
      </c>
    </row>
    <row r="43" spans="1:14">
      <c r="A43" s="7" t="s">
        <v>349</v>
      </c>
      <c r="B43" s="7"/>
      <c r="C43" s="7" t="s">
        <v>439</v>
      </c>
      <c r="D43" s="7" t="s">
        <v>440</v>
      </c>
      <c r="E43" s="6" t="s">
        <v>352</v>
      </c>
      <c r="F43" s="7"/>
      <c r="G43" s="7"/>
      <c r="H43" s="8" t="s">
        <v>353</v>
      </c>
      <c r="I43" s="8"/>
      <c r="J43" s="7" t="s">
        <v>354</v>
      </c>
      <c r="K43" s="8" t="s">
        <v>355</v>
      </c>
      <c r="L43" s="7" t="s">
        <v>436</v>
      </c>
      <c r="M43" s="7"/>
      <c r="N43" s="9" t="s">
        <v>357</v>
      </c>
    </row>
    <row r="44" spans="1:14">
      <c r="A44" s="7" t="s">
        <v>349</v>
      </c>
      <c r="B44" s="7"/>
      <c r="C44" s="7" t="s">
        <v>441</v>
      </c>
      <c r="D44" s="7" t="s">
        <v>442</v>
      </c>
      <c r="E44" s="6" t="s">
        <v>352</v>
      </c>
      <c r="F44" s="7"/>
      <c r="G44" s="7"/>
      <c r="H44" s="8" t="s">
        <v>353</v>
      </c>
      <c r="I44" s="8"/>
      <c r="J44" s="7" t="s">
        <v>354</v>
      </c>
      <c r="K44" s="8" t="s">
        <v>355</v>
      </c>
      <c r="L44" s="7" t="s">
        <v>436</v>
      </c>
      <c r="M44" s="7"/>
      <c r="N44" s="9" t="s">
        <v>357</v>
      </c>
    </row>
    <row r="45" spans="1:14">
      <c r="A45" s="7" t="s">
        <v>349</v>
      </c>
      <c r="B45" s="8"/>
      <c r="C45" s="8" t="s">
        <v>443</v>
      </c>
      <c r="D45" s="8" t="s">
        <v>444</v>
      </c>
      <c r="E45" s="6" t="s">
        <v>352</v>
      </c>
      <c r="F45" s="8"/>
      <c r="G45" s="8"/>
      <c r="H45" s="8" t="s">
        <v>353</v>
      </c>
      <c r="I45" s="8"/>
      <c r="J45" s="7" t="s">
        <v>354</v>
      </c>
      <c r="K45" s="8" t="s">
        <v>355</v>
      </c>
      <c r="L45" s="7" t="s">
        <v>436</v>
      </c>
      <c r="M45" s="7" t="s">
        <v>373</v>
      </c>
      <c r="N45" s="9" t="s">
        <v>357</v>
      </c>
    </row>
    <row r="46" spans="1:14">
      <c r="A46" s="7" t="s">
        <v>349</v>
      </c>
      <c r="B46" s="7"/>
      <c r="C46" s="7" t="s">
        <v>445</v>
      </c>
      <c r="D46" s="7" t="s">
        <v>446</v>
      </c>
      <c r="E46" s="6" t="s">
        <v>352</v>
      </c>
      <c r="F46" s="7"/>
      <c r="G46" s="7"/>
      <c r="H46" s="7" t="s">
        <v>353</v>
      </c>
      <c r="I46" s="7"/>
      <c r="J46" s="7" t="s">
        <v>354</v>
      </c>
      <c r="K46" s="8" t="s">
        <v>355</v>
      </c>
      <c r="L46" s="7" t="s">
        <v>436</v>
      </c>
      <c r="M46" s="7"/>
      <c r="N46" s="9" t="s">
        <v>357</v>
      </c>
    </row>
    <row r="47" spans="1:14">
      <c r="A47" s="7" t="s">
        <v>349</v>
      </c>
      <c r="B47" s="8"/>
      <c r="C47" s="8" t="s">
        <v>447</v>
      </c>
      <c r="D47" s="8" t="s">
        <v>448</v>
      </c>
      <c r="E47" s="6" t="s">
        <v>352</v>
      </c>
      <c r="F47" s="8"/>
      <c r="G47" s="8"/>
      <c r="H47" s="8" t="s">
        <v>353</v>
      </c>
      <c r="I47" s="8"/>
      <c r="J47" s="7" t="s">
        <v>354</v>
      </c>
      <c r="K47" s="8" t="s">
        <v>355</v>
      </c>
      <c r="L47" s="7" t="s">
        <v>436</v>
      </c>
      <c r="M47" s="7" t="s">
        <v>429</v>
      </c>
      <c r="N47" s="9" t="s">
        <v>357</v>
      </c>
    </row>
    <row r="48" spans="1:14">
      <c r="A48" s="7" t="s">
        <v>349</v>
      </c>
      <c r="B48" s="8"/>
      <c r="C48" s="8" t="s">
        <v>449</v>
      </c>
      <c r="D48" s="8" t="s">
        <v>450</v>
      </c>
      <c r="E48" s="6" t="s">
        <v>352</v>
      </c>
      <c r="F48" s="8"/>
      <c r="G48" s="8"/>
      <c r="H48" s="8" t="s">
        <v>353</v>
      </c>
      <c r="I48" s="8"/>
      <c r="J48" s="7" t="s">
        <v>354</v>
      </c>
      <c r="K48" s="8" t="s">
        <v>355</v>
      </c>
      <c r="L48" s="7" t="s">
        <v>436</v>
      </c>
      <c r="M48" s="7" t="s">
        <v>429</v>
      </c>
      <c r="N48" s="9" t="s">
        <v>357</v>
      </c>
    </row>
    <row r="49" spans="1:14">
      <c r="A49" s="7" t="s">
        <v>349</v>
      </c>
      <c r="B49" s="8"/>
      <c r="C49" s="8" t="s">
        <v>451</v>
      </c>
      <c r="D49" s="8" t="s">
        <v>452</v>
      </c>
      <c r="E49" s="6" t="s">
        <v>352</v>
      </c>
      <c r="F49" s="8"/>
      <c r="G49" s="8"/>
      <c r="H49" s="8" t="s">
        <v>353</v>
      </c>
      <c r="I49" s="8"/>
      <c r="J49" s="7" t="s">
        <v>354</v>
      </c>
      <c r="K49" s="8" t="s">
        <v>355</v>
      </c>
      <c r="L49" s="7" t="s">
        <v>436</v>
      </c>
      <c r="M49" s="7" t="s">
        <v>453</v>
      </c>
      <c r="N49" s="9" t="s">
        <v>357</v>
      </c>
    </row>
    <row r="50" spans="1:14">
      <c r="A50" s="7" t="s">
        <v>349</v>
      </c>
      <c r="B50" s="8"/>
      <c r="C50" s="8" t="s">
        <v>454</v>
      </c>
      <c r="D50" s="8" t="s">
        <v>455</v>
      </c>
      <c r="E50" s="6" t="s">
        <v>352</v>
      </c>
      <c r="F50" s="8"/>
      <c r="G50" s="8"/>
      <c r="H50" s="8" t="s">
        <v>353</v>
      </c>
      <c r="I50" s="8"/>
      <c r="J50" s="7" t="s">
        <v>354</v>
      </c>
      <c r="K50" s="8" t="s">
        <v>355</v>
      </c>
      <c r="L50" s="7" t="s">
        <v>436</v>
      </c>
      <c r="M50" s="7" t="s">
        <v>453</v>
      </c>
      <c r="N50" s="9" t="s">
        <v>357</v>
      </c>
    </row>
    <row r="51" spans="1:14">
      <c r="A51" s="7" t="s">
        <v>349</v>
      </c>
      <c r="B51" s="8"/>
      <c r="C51" s="8" t="s">
        <v>456</v>
      </c>
      <c r="D51" s="8" t="s">
        <v>457</v>
      </c>
      <c r="E51" s="6" t="s">
        <v>352</v>
      </c>
      <c r="F51" s="8"/>
      <c r="G51" s="8"/>
      <c r="H51" s="8" t="s">
        <v>353</v>
      </c>
      <c r="I51" s="8"/>
      <c r="J51" s="7" t="s">
        <v>354</v>
      </c>
      <c r="K51" s="8" t="s">
        <v>355</v>
      </c>
      <c r="L51" s="7" t="s">
        <v>436</v>
      </c>
      <c r="M51" s="7" t="s">
        <v>453</v>
      </c>
      <c r="N51" s="9" t="s">
        <v>357</v>
      </c>
    </row>
    <row r="52" spans="1:14">
      <c r="A52" s="7" t="s">
        <v>349</v>
      </c>
      <c r="B52" s="8"/>
      <c r="C52" s="8" t="s">
        <v>458</v>
      </c>
      <c r="D52" s="8" t="s">
        <v>459</v>
      </c>
      <c r="E52" s="6" t="s">
        <v>352</v>
      </c>
      <c r="F52" s="8"/>
      <c r="G52" s="8"/>
      <c r="H52" s="8" t="s">
        <v>353</v>
      </c>
      <c r="I52" s="8"/>
      <c r="J52" s="7" t="s">
        <v>354</v>
      </c>
      <c r="K52" s="8" t="s">
        <v>355</v>
      </c>
      <c r="L52" s="7" t="s">
        <v>436</v>
      </c>
      <c r="M52" s="7" t="s">
        <v>453</v>
      </c>
      <c r="N52" s="9" t="s">
        <v>357</v>
      </c>
    </row>
    <row r="53" spans="1:14">
      <c r="A53" s="7" t="s">
        <v>349</v>
      </c>
      <c r="B53" s="8"/>
      <c r="C53" s="8" t="s">
        <v>460</v>
      </c>
      <c r="D53" s="8" t="s">
        <v>461</v>
      </c>
      <c r="E53" s="6" t="s">
        <v>352</v>
      </c>
      <c r="F53" s="8"/>
      <c r="G53" s="8"/>
      <c r="H53" s="8" t="s">
        <v>353</v>
      </c>
      <c r="I53" s="8"/>
      <c r="J53" s="7" t="s">
        <v>354</v>
      </c>
      <c r="K53" s="8" t="s">
        <v>355</v>
      </c>
      <c r="L53" s="7" t="s">
        <v>436</v>
      </c>
      <c r="M53" s="7" t="s">
        <v>364</v>
      </c>
      <c r="N53" s="9" t="s">
        <v>357</v>
      </c>
    </row>
    <row r="54" spans="1:14">
      <c r="A54" s="7" t="s">
        <v>349</v>
      </c>
      <c r="B54" s="8"/>
      <c r="C54" s="8" t="s">
        <v>462</v>
      </c>
      <c r="D54" s="8" t="s">
        <v>463</v>
      </c>
      <c r="E54" s="6" t="s">
        <v>352</v>
      </c>
      <c r="F54" s="8"/>
      <c r="G54" s="8"/>
      <c r="H54" s="8" t="s">
        <v>353</v>
      </c>
      <c r="I54" s="8"/>
      <c r="J54" s="7" t="s">
        <v>354</v>
      </c>
      <c r="K54" s="8" t="s">
        <v>355</v>
      </c>
      <c r="L54" s="7" t="s">
        <v>436</v>
      </c>
      <c r="M54" s="7" t="s">
        <v>429</v>
      </c>
      <c r="N54" s="9" t="s">
        <v>357</v>
      </c>
    </row>
    <row r="55" spans="1:14">
      <c r="A55" s="7" t="s">
        <v>349</v>
      </c>
      <c r="B55" s="8"/>
      <c r="C55" s="8" t="s">
        <v>464</v>
      </c>
      <c r="D55" s="8" t="s">
        <v>465</v>
      </c>
      <c r="E55" s="6" t="s">
        <v>352</v>
      </c>
      <c r="F55" s="8"/>
      <c r="G55" s="8"/>
      <c r="H55" s="8" t="s">
        <v>353</v>
      </c>
      <c r="I55" s="8"/>
      <c r="J55" s="7" t="s">
        <v>354</v>
      </c>
      <c r="K55" s="8" t="s">
        <v>355</v>
      </c>
      <c r="L55" s="7" t="s">
        <v>436</v>
      </c>
      <c r="M55" s="7" t="s">
        <v>429</v>
      </c>
      <c r="N55" s="9" t="s">
        <v>357</v>
      </c>
    </row>
    <row r="56" spans="1:14">
      <c r="A56" s="7" t="s">
        <v>349</v>
      </c>
      <c r="B56" s="8"/>
      <c r="C56" s="8" t="s">
        <v>466</v>
      </c>
      <c r="D56" s="8" t="s">
        <v>467</v>
      </c>
      <c r="E56" s="6" t="s">
        <v>352</v>
      </c>
      <c r="F56" s="8"/>
      <c r="G56" s="8"/>
      <c r="H56" s="8" t="s">
        <v>353</v>
      </c>
      <c r="I56" s="8"/>
      <c r="J56" s="7" t="s">
        <v>354</v>
      </c>
      <c r="K56" s="8" t="s">
        <v>355</v>
      </c>
      <c r="L56" s="7" t="s">
        <v>436</v>
      </c>
      <c r="M56" s="7" t="s">
        <v>429</v>
      </c>
      <c r="N56" s="9" t="s">
        <v>357</v>
      </c>
    </row>
    <row r="57" spans="1:14">
      <c r="A57" s="7" t="s">
        <v>349</v>
      </c>
      <c r="B57" s="8"/>
      <c r="C57" s="8" t="s">
        <v>468</v>
      </c>
      <c r="D57" s="8" t="s">
        <v>469</v>
      </c>
      <c r="E57" s="6" t="s">
        <v>352</v>
      </c>
      <c r="F57" s="8"/>
      <c r="G57" s="8"/>
      <c r="H57" s="8" t="s">
        <v>353</v>
      </c>
      <c r="I57" s="8"/>
      <c r="J57" s="7" t="s">
        <v>354</v>
      </c>
      <c r="K57" s="8" t="s">
        <v>355</v>
      </c>
      <c r="L57" s="7" t="s">
        <v>436</v>
      </c>
      <c r="M57" s="7" t="s">
        <v>429</v>
      </c>
      <c r="N57" s="9" t="s">
        <v>357</v>
      </c>
    </row>
    <row r="58" spans="1:14">
      <c r="A58" s="7" t="s">
        <v>349</v>
      </c>
      <c r="B58" s="8"/>
      <c r="C58" s="8" t="s">
        <v>470</v>
      </c>
      <c r="D58" s="8" t="s">
        <v>471</v>
      </c>
      <c r="E58" s="6" t="s">
        <v>352</v>
      </c>
      <c r="F58" s="8"/>
      <c r="G58" s="8"/>
      <c r="H58" s="8" t="s">
        <v>353</v>
      </c>
      <c r="I58" s="8"/>
      <c r="J58" s="7" t="s">
        <v>354</v>
      </c>
      <c r="K58" s="8" t="s">
        <v>355</v>
      </c>
      <c r="L58" s="7" t="s">
        <v>472</v>
      </c>
      <c r="M58" s="7" t="s">
        <v>429</v>
      </c>
      <c r="N58" s="9" t="s">
        <v>357</v>
      </c>
    </row>
    <row r="59" spans="1:14">
      <c r="A59" s="7" t="s">
        <v>349</v>
      </c>
      <c r="B59" s="8"/>
      <c r="C59" s="8" t="s">
        <v>473</v>
      </c>
      <c r="D59" s="8" t="s">
        <v>474</v>
      </c>
      <c r="E59" s="6" t="s">
        <v>352</v>
      </c>
      <c r="F59" s="8"/>
      <c r="G59" s="8"/>
      <c r="H59" s="8" t="s">
        <v>353</v>
      </c>
      <c r="I59" s="8"/>
      <c r="J59" s="7" t="s">
        <v>354</v>
      </c>
      <c r="K59" s="8" t="s">
        <v>355</v>
      </c>
      <c r="L59" s="7" t="s">
        <v>472</v>
      </c>
      <c r="M59" s="7" t="s">
        <v>386</v>
      </c>
      <c r="N59" s="9" t="s">
        <v>357</v>
      </c>
    </row>
    <row r="60" spans="1:14">
      <c r="A60" s="7" t="s">
        <v>349</v>
      </c>
      <c r="B60" s="8"/>
      <c r="C60" s="8" t="s">
        <v>475</v>
      </c>
      <c r="D60" s="8" t="s">
        <v>476</v>
      </c>
      <c r="E60" s="6" t="s">
        <v>352</v>
      </c>
      <c r="F60" s="8"/>
      <c r="G60" s="8"/>
      <c r="H60" s="8" t="s">
        <v>353</v>
      </c>
      <c r="I60" s="8"/>
      <c r="J60" s="7" t="s">
        <v>354</v>
      </c>
      <c r="K60" s="8" t="s">
        <v>355</v>
      </c>
      <c r="L60" s="7" t="s">
        <v>472</v>
      </c>
      <c r="M60" s="7" t="s">
        <v>386</v>
      </c>
      <c r="N60" s="9" t="s">
        <v>357</v>
      </c>
    </row>
    <row r="61" spans="1:14">
      <c r="A61" s="7" t="s">
        <v>349</v>
      </c>
      <c r="B61" s="7"/>
      <c r="C61" s="7" t="s">
        <v>477</v>
      </c>
      <c r="D61" s="7" t="s">
        <v>478</v>
      </c>
      <c r="E61" s="6" t="s">
        <v>352</v>
      </c>
      <c r="F61" s="7"/>
      <c r="G61" s="7"/>
      <c r="H61" s="7" t="s">
        <v>353</v>
      </c>
      <c r="I61" s="7"/>
      <c r="J61" s="7" t="s">
        <v>354</v>
      </c>
      <c r="K61" s="8" t="s">
        <v>355</v>
      </c>
      <c r="L61" s="7" t="s">
        <v>472</v>
      </c>
      <c r="M61" s="7"/>
      <c r="N61" s="9" t="s">
        <v>357</v>
      </c>
    </row>
    <row r="62" spans="1:14">
      <c r="A62" s="7" t="s">
        <v>349</v>
      </c>
      <c r="B62" s="7"/>
      <c r="C62" s="7" t="s">
        <v>479</v>
      </c>
      <c r="D62" s="7" t="s">
        <v>480</v>
      </c>
      <c r="E62" s="6" t="s">
        <v>352</v>
      </c>
      <c r="F62" s="7"/>
      <c r="G62" s="7"/>
      <c r="H62" s="7" t="s">
        <v>353</v>
      </c>
      <c r="I62" s="7"/>
      <c r="J62" s="7" t="s">
        <v>354</v>
      </c>
      <c r="K62" s="8" t="s">
        <v>355</v>
      </c>
      <c r="L62" s="7" t="s">
        <v>472</v>
      </c>
      <c r="M62" s="7"/>
      <c r="N62" s="9" t="s">
        <v>357</v>
      </c>
    </row>
    <row r="63" spans="1:14">
      <c r="A63" s="7" t="s">
        <v>349</v>
      </c>
      <c r="B63" s="7"/>
      <c r="C63" s="8" t="s">
        <v>481</v>
      </c>
      <c r="D63" s="8" t="s">
        <v>482</v>
      </c>
      <c r="E63" s="6" t="s">
        <v>352</v>
      </c>
      <c r="F63" s="7"/>
      <c r="G63" s="7"/>
      <c r="H63" s="7" t="s">
        <v>353</v>
      </c>
      <c r="I63" s="7"/>
      <c r="J63" s="7" t="s">
        <v>354</v>
      </c>
      <c r="K63" s="8" t="s">
        <v>355</v>
      </c>
      <c r="L63" s="7" t="s">
        <v>472</v>
      </c>
      <c r="M63" s="7"/>
      <c r="N63" s="9" t="s">
        <v>357</v>
      </c>
    </row>
    <row r="64" spans="1:14">
      <c r="A64" s="7" t="s">
        <v>349</v>
      </c>
      <c r="B64" s="8"/>
      <c r="C64" s="8" t="s">
        <v>483</v>
      </c>
      <c r="D64" s="8" t="s">
        <v>484</v>
      </c>
      <c r="E64" s="6" t="s">
        <v>352</v>
      </c>
      <c r="F64" s="8"/>
      <c r="G64" s="8"/>
      <c r="H64" s="8" t="s">
        <v>353</v>
      </c>
      <c r="I64" s="8"/>
      <c r="J64" s="7" t="s">
        <v>354</v>
      </c>
      <c r="K64" s="8" t="s">
        <v>355</v>
      </c>
      <c r="L64" s="7" t="s">
        <v>472</v>
      </c>
      <c r="M64" s="7" t="s">
        <v>364</v>
      </c>
      <c r="N64" s="9" t="s">
        <v>357</v>
      </c>
    </row>
    <row r="65" spans="1:14">
      <c r="A65" s="7" t="s">
        <v>349</v>
      </c>
      <c r="B65" s="7"/>
      <c r="C65" s="7" t="s">
        <v>485</v>
      </c>
      <c r="D65" s="7" t="s">
        <v>486</v>
      </c>
      <c r="E65" s="6" t="s">
        <v>352</v>
      </c>
      <c r="F65" s="7"/>
      <c r="G65" s="7"/>
      <c r="H65" s="7" t="s">
        <v>353</v>
      </c>
      <c r="I65" s="7"/>
      <c r="J65" s="7" t="s">
        <v>354</v>
      </c>
      <c r="K65" s="8" t="s">
        <v>355</v>
      </c>
      <c r="L65" s="7" t="s">
        <v>472</v>
      </c>
      <c r="M65" s="7"/>
      <c r="N65" s="9" t="s">
        <v>357</v>
      </c>
    </row>
    <row r="66" spans="1:14">
      <c r="A66" s="7" t="s">
        <v>349</v>
      </c>
      <c r="B66" s="7"/>
      <c r="C66" s="7" t="s">
        <v>487</v>
      </c>
      <c r="D66" s="7" t="s">
        <v>488</v>
      </c>
      <c r="E66" s="6" t="s">
        <v>352</v>
      </c>
      <c r="F66" s="7"/>
      <c r="G66" s="7"/>
      <c r="H66" s="7" t="s">
        <v>353</v>
      </c>
      <c r="I66" s="7"/>
      <c r="J66" s="7" t="s">
        <v>354</v>
      </c>
      <c r="K66" s="8" t="s">
        <v>355</v>
      </c>
      <c r="L66" s="7" t="s">
        <v>472</v>
      </c>
      <c r="M66" s="7"/>
      <c r="N66" s="9" t="s">
        <v>357</v>
      </c>
    </row>
    <row r="67" spans="1:14">
      <c r="A67" s="7" t="s">
        <v>349</v>
      </c>
      <c r="B67" s="7"/>
      <c r="C67" s="8" t="s">
        <v>489</v>
      </c>
      <c r="D67" s="8" t="s">
        <v>490</v>
      </c>
      <c r="E67" s="6" t="s">
        <v>352</v>
      </c>
      <c r="F67" s="7"/>
      <c r="G67" s="7"/>
      <c r="H67" s="7" t="s">
        <v>353</v>
      </c>
      <c r="I67" s="7"/>
      <c r="J67" s="7" t="s">
        <v>354</v>
      </c>
      <c r="K67" s="8" t="s">
        <v>355</v>
      </c>
      <c r="L67" s="7" t="s">
        <v>472</v>
      </c>
      <c r="M67" s="7"/>
      <c r="N67" s="9" t="s">
        <v>357</v>
      </c>
    </row>
    <row r="68" spans="1:14">
      <c r="A68" s="7" t="s">
        <v>349</v>
      </c>
      <c r="B68" s="7"/>
      <c r="C68" s="8" t="s">
        <v>491</v>
      </c>
      <c r="D68" s="8" t="s">
        <v>492</v>
      </c>
      <c r="E68" s="6" t="s">
        <v>352</v>
      </c>
      <c r="F68" s="7"/>
      <c r="G68" s="7"/>
      <c r="H68" s="7" t="s">
        <v>353</v>
      </c>
      <c r="I68" s="7"/>
      <c r="J68" s="7" t="s">
        <v>354</v>
      </c>
      <c r="K68" s="8" t="s">
        <v>355</v>
      </c>
      <c r="L68" s="7" t="s">
        <v>472</v>
      </c>
      <c r="M68" s="7"/>
      <c r="N68" s="9" t="s">
        <v>357</v>
      </c>
    </row>
    <row r="69" spans="1:14">
      <c r="A69" s="7" t="s">
        <v>349</v>
      </c>
      <c r="B69" s="7"/>
      <c r="C69" s="8" t="s">
        <v>493</v>
      </c>
      <c r="D69" s="8" t="s">
        <v>494</v>
      </c>
      <c r="E69" s="6" t="s">
        <v>352</v>
      </c>
      <c r="F69" s="7"/>
      <c r="G69" s="7"/>
      <c r="H69" s="7" t="s">
        <v>353</v>
      </c>
      <c r="I69" s="7"/>
      <c r="J69" s="7" t="s">
        <v>354</v>
      </c>
      <c r="K69" s="8" t="s">
        <v>355</v>
      </c>
      <c r="L69" s="7" t="s">
        <v>472</v>
      </c>
      <c r="M69" s="7"/>
      <c r="N69" s="9" t="s">
        <v>357</v>
      </c>
    </row>
    <row r="70" spans="1:14">
      <c r="A70" s="7" t="s">
        <v>349</v>
      </c>
      <c r="B70" s="7"/>
      <c r="C70" s="7" t="s">
        <v>495</v>
      </c>
      <c r="D70" s="7" t="s">
        <v>496</v>
      </c>
      <c r="E70" s="6" t="s">
        <v>352</v>
      </c>
      <c r="F70" s="7"/>
      <c r="G70" s="7"/>
      <c r="H70" s="7" t="s">
        <v>353</v>
      </c>
      <c r="I70" s="7"/>
      <c r="J70" s="7" t="s">
        <v>354</v>
      </c>
      <c r="K70" s="8" t="s">
        <v>355</v>
      </c>
      <c r="L70" s="7" t="s">
        <v>472</v>
      </c>
      <c r="M70" s="7"/>
      <c r="N70" s="9" t="s">
        <v>357</v>
      </c>
    </row>
    <row r="71" spans="1:14">
      <c r="A71" s="7" t="s">
        <v>349</v>
      </c>
      <c r="B71" s="7"/>
      <c r="C71" s="7" t="s">
        <v>497</v>
      </c>
      <c r="D71" s="7" t="s">
        <v>498</v>
      </c>
      <c r="E71" s="6" t="s">
        <v>352</v>
      </c>
      <c r="F71" s="7"/>
      <c r="G71" s="7"/>
      <c r="H71" s="7" t="s">
        <v>353</v>
      </c>
      <c r="I71" s="7"/>
      <c r="J71" s="7" t="s">
        <v>354</v>
      </c>
      <c r="K71" s="8" t="s">
        <v>355</v>
      </c>
      <c r="L71" s="7" t="s">
        <v>472</v>
      </c>
      <c r="M71" s="7"/>
      <c r="N71" s="9" t="s">
        <v>357</v>
      </c>
    </row>
    <row r="72" spans="1:14">
      <c r="A72" s="7" t="s">
        <v>349</v>
      </c>
      <c r="B72" s="7"/>
      <c r="C72" s="7" t="s">
        <v>499</v>
      </c>
      <c r="D72" s="7" t="s">
        <v>500</v>
      </c>
      <c r="E72" s="6" t="s">
        <v>352</v>
      </c>
      <c r="F72" s="7"/>
      <c r="G72" s="7"/>
      <c r="H72" s="7" t="s">
        <v>353</v>
      </c>
      <c r="I72" s="7"/>
      <c r="J72" s="7" t="s">
        <v>354</v>
      </c>
      <c r="K72" s="8" t="s">
        <v>355</v>
      </c>
      <c r="L72" s="7" t="s">
        <v>472</v>
      </c>
      <c r="M72" s="7"/>
      <c r="N72" s="9" t="s">
        <v>357</v>
      </c>
    </row>
    <row r="73" spans="1:14">
      <c r="A73" s="7" t="s">
        <v>349</v>
      </c>
      <c r="B73" s="7"/>
      <c r="C73" s="8" t="s">
        <v>501</v>
      </c>
      <c r="D73" s="8" t="s">
        <v>502</v>
      </c>
      <c r="E73" s="6" t="s">
        <v>352</v>
      </c>
      <c r="F73" s="7"/>
      <c r="G73" s="7"/>
      <c r="H73" s="7" t="s">
        <v>353</v>
      </c>
      <c r="I73" s="7"/>
      <c r="J73" s="7" t="s">
        <v>354</v>
      </c>
      <c r="K73" s="8" t="s">
        <v>355</v>
      </c>
      <c r="L73" s="7" t="s">
        <v>472</v>
      </c>
      <c r="M73" s="7"/>
      <c r="N73" s="9" t="s">
        <v>357</v>
      </c>
    </row>
    <row r="74" spans="1:14">
      <c r="A74" s="7" t="s">
        <v>349</v>
      </c>
      <c r="B74" s="7"/>
      <c r="C74" s="8" t="s">
        <v>503</v>
      </c>
      <c r="D74" s="8" t="s">
        <v>504</v>
      </c>
      <c r="E74" s="6" t="s">
        <v>352</v>
      </c>
      <c r="F74" s="7"/>
      <c r="G74" s="7"/>
      <c r="H74" s="7" t="s">
        <v>353</v>
      </c>
      <c r="I74" s="7"/>
      <c r="J74" s="7" t="s">
        <v>354</v>
      </c>
      <c r="K74" s="8" t="s">
        <v>355</v>
      </c>
      <c r="L74" s="7" t="s">
        <v>472</v>
      </c>
      <c r="M74" s="7"/>
      <c r="N74" s="9" t="s">
        <v>357</v>
      </c>
    </row>
    <row r="75" spans="1:14">
      <c r="A75" s="7" t="s">
        <v>349</v>
      </c>
      <c r="B75" s="7"/>
      <c r="C75" s="8" t="s">
        <v>505</v>
      </c>
      <c r="D75" s="8" t="s">
        <v>506</v>
      </c>
      <c r="E75" s="6" t="s">
        <v>352</v>
      </c>
      <c r="F75" s="7"/>
      <c r="G75" s="7"/>
      <c r="H75" s="7" t="s">
        <v>353</v>
      </c>
      <c r="I75" s="7"/>
      <c r="J75" s="7" t="s">
        <v>354</v>
      </c>
      <c r="K75" s="8" t="s">
        <v>355</v>
      </c>
      <c r="L75" s="7" t="s">
        <v>472</v>
      </c>
      <c r="M75" s="7"/>
      <c r="N75" s="9" t="s">
        <v>357</v>
      </c>
    </row>
    <row r="76" spans="1:14">
      <c r="A76" s="7" t="s">
        <v>349</v>
      </c>
      <c r="B76" s="7"/>
      <c r="C76" s="7" t="s">
        <v>507</v>
      </c>
      <c r="D76" s="7" t="s">
        <v>508</v>
      </c>
      <c r="E76" s="6" t="s">
        <v>352</v>
      </c>
      <c r="F76" s="7"/>
      <c r="G76" s="7"/>
      <c r="H76" s="8" t="s">
        <v>353</v>
      </c>
      <c r="I76" s="8"/>
      <c r="J76" s="7" t="s">
        <v>354</v>
      </c>
      <c r="K76" s="8" t="s">
        <v>355</v>
      </c>
      <c r="L76" s="7" t="s">
        <v>472</v>
      </c>
      <c r="M76" s="7"/>
      <c r="N76" s="9" t="s">
        <v>357</v>
      </c>
    </row>
    <row r="77" spans="1:14">
      <c r="A77" s="7" t="s">
        <v>349</v>
      </c>
      <c r="B77" s="7"/>
      <c r="C77" s="7" t="s">
        <v>509</v>
      </c>
      <c r="D77" s="7" t="s">
        <v>510</v>
      </c>
      <c r="E77" s="6" t="s">
        <v>352</v>
      </c>
      <c r="F77" s="7"/>
      <c r="G77" s="7"/>
      <c r="H77" s="8" t="s">
        <v>353</v>
      </c>
      <c r="I77" s="8"/>
      <c r="J77" s="7" t="s">
        <v>354</v>
      </c>
      <c r="K77" s="8" t="s">
        <v>355</v>
      </c>
      <c r="L77" s="7" t="s">
        <v>472</v>
      </c>
      <c r="M77" s="7"/>
      <c r="N77" s="9" t="s">
        <v>357</v>
      </c>
    </row>
    <row r="78" spans="1:14">
      <c r="A78" s="7" t="s">
        <v>349</v>
      </c>
      <c r="B78" s="8"/>
      <c r="C78" s="8" t="s">
        <v>511</v>
      </c>
      <c r="D78" s="8" t="s">
        <v>512</v>
      </c>
      <c r="E78" s="6" t="s">
        <v>352</v>
      </c>
      <c r="F78" s="8"/>
      <c r="G78" s="8"/>
      <c r="H78" s="8" t="s">
        <v>353</v>
      </c>
      <c r="I78" s="8"/>
      <c r="J78" s="7" t="s">
        <v>354</v>
      </c>
      <c r="K78" s="8" t="s">
        <v>355</v>
      </c>
      <c r="L78" s="7" t="s">
        <v>472</v>
      </c>
      <c r="M78" s="7" t="s">
        <v>386</v>
      </c>
      <c r="N78" s="9" t="s">
        <v>357</v>
      </c>
    </row>
    <row r="79" spans="1:14">
      <c r="A79" s="7" t="s">
        <v>349</v>
      </c>
      <c r="B79" s="8"/>
      <c r="C79" s="8" t="s">
        <v>513</v>
      </c>
      <c r="D79" s="8" t="s">
        <v>514</v>
      </c>
      <c r="E79" s="6" t="s">
        <v>352</v>
      </c>
      <c r="F79" s="8"/>
      <c r="G79" s="8"/>
      <c r="H79" s="8" t="s">
        <v>353</v>
      </c>
      <c r="I79" s="8"/>
      <c r="J79" s="7" t="s">
        <v>354</v>
      </c>
      <c r="K79" s="8" t="s">
        <v>355</v>
      </c>
      <c r="L79" s="7" t="s">
        <v>472</v>
      </c>
      <c r="M79" s="7" t="s">
        <v>386</v>
      </c>
      <c r="N79" s="9" t="s">
        <v>357</v>
      </c>
    </row>
    <row r="80" spans="1:14">
      <c r="A80" s="7" t="s">
        <v>349</v>
      </c>
      <c r="B80" s="7"/>
      <c r="C80" s="7" t="s">
        <v>515</v>
      </c>
      <c r="D80" s="7" t="s">
        <v>516</v>
      </c>
      <c r="E80" s="6" t="s">
        <v>352</v>
      </c>
      <c r="F80" s="7"/>
      <c r="G80" s="7"/>
      <c r="H80" s="7" t="s">
        <v>353</v>
      </c>
      <c r="I80" s="7"/>
      <c r="J80" s="7" t="s">
        <v>354</v>
      </c>
      <c r="K80" s="8" t="s">
        <v>355</v>
      </c>
      <c r="L80" s="7" t="s">
        <v>472</v>
      </c>
      <c r="M80" s="7"/>
      <c r="N80" s="9" t="s">
        <v>357</v>
      </c>
    </row>
    <row r="81" spans="1:14">
      <c r="A81" s="7" t="s">
        <v>349</v>
      </c>
      <c r="B81" s="7"/>
      <c r="C81" s="7" t="s">
        <v>517</v>
      </c>
      <c r="D81" s="7" t="s">
        <v>518</v>
      </c>
      <c r="E81" s="6" t="s">
        <v>352</v>
      </c>
      <c r="F81" s="7"/>
      <c r="G81" s="7"/>
      <c r="H81" s="7" t="s">
        <v>353</v>
      </c>
      <c r="I81" s="7"/>
      <c r="J81" s="7" t="s">
        <v>354</v>
      </c>
      <c r="K81" s="8" t="s">
        <v>355</v>
      </c>
      <c r="L81" s="7" t="s">
        <v>472</v>
      </c>
      <c r="M81" s="7"/>
      <c r="N81" s="9" t="s">
        <v>357</v>
      </c>
    </row>
    <row r="82" spans="1:14">
      <c r="A82" s="7" t="s">
        <v>349</v>
      </c>
      <c r="B82" s="7"/>
      <c r="C82" s="7" t="s">
        <v>519</v>
      </c>
      <c r="D82" s="7" t="s">
        <v>520</v>
      </c>
      <c r="E82" s="6" t="s">
        <v>352</v>
      </c>
      <c r="F82" s="7"/>
      <c r="G82" s="7"/>
      <c r="H82" s="7" t="s">
        <v>353</v>
      </c>
      <c r="I82" s="7"/>
      <c r="J82" s="7" t="s">
        <v>354</v>
      </c>
      <c r="K82" s="8" t="s">
        <v>355</v>
      </c>
      <c r="L82" s="7" t="s">
        <v>472</v>
      </c>
      <c r="M82" s="7"/>
      <c r="N82" s="9" t="s">
        <v>357</v>
      </c>
    </row>
    <row r="83" spans="1:14">
      <c r="A83" s="7" t="s">
        <v>349</v>
      </c>
      <c r="B83" s="7"/>
      <c r="C83" s="7" t="s">
        <v>521</v>
      </c>
      <c r="D83" s="7" t="s">
        <v>522</v>
      </c>
      <c r="E83" s="6" t="s">
        <v>352</v>
      </c>
      <c r="F83" s="7"/>
      <c r="G83" s="7"/>
      <c r="H83" s="8" t="s">
        <v>353</v>
      </c>
      <c r="I83" s="8"/>
      <c r="J83" s="7" t="s">
        <v>354</v>
      </c>
      <c r="K83" s="8" t="s">
        <v>355</v>
      </c>
      <c r="L83" s="7" t="s">
        <v>472</v>
      </c>
      <c r="M83" s="7"/>
      <c r="N83" s="9" t="s">
        <v>357</v>
      </c>
    </row>
    <row r="84" spans="1:14">
      <c r="A84" s="7" t="s">
        <v>349</v>
      </c>
      <c r="B84" s="7"/>
      <c r="C84" s="7" t="s">
        <v>523</v>
      </c>
      <c r="D84" s="7" t="s">
        <v>524</v>
      </c>
      <c r="E84" s="6" t="s">
        <v>352</v>
      </c>
      <c r="F84" s="7"/>
      <c r="G84" s="7"/>
      <c r="H84" s="8" t="s">
        <v>353</v>
      </c>
      <c r="I84" s="8"/>
      <c r="J84" s="7" t="s">
        <v>354</v>
      </c>
      <c r="K84" s="8" t="s">
        <v>355</v>
      </c>
      <c r="L84" s="7" t="s">
        <v>472</v>
      </c>
      <c r="M84" s="7"/>
      <c r="N84" s="9" t="s">
        <v>357</v>
      </c>
    </row>
    <row r="85" spans="1:14">
      <c r="A85" s="7" t="s">
        <v>349</v>
      </c>
      <c r="B85" s="7"/>
      <c r="C85" s="7" t="s">
        <v>525</v>
      </c>
      <c r="D85" s="7" t="s">
        <v>526</v>
      </c>
      <c r="E85" s="6" t="s">
        <v>352</v>
      </c>
      <c r="F85" s="7"/>
      <c r="G85" s="7"/>
      <c r="H85" s="8" t="s">
        <v>353</v>
      </c>
      <c r="I85" s="8"/>
      <c r="J85" s="7" t="s">
        <v>354</v>
      </c>
      <c r="K85" s="8" t="s">
        <v>355</v>
      </c>
      <c r="L85" s="7" t="s">
        <v>472</v>
      </c>
      <c r="M85" s="7"/>
      <c r="N85" s="9" t="s">
        <v>357</v>
      </c>
    </row>
    <row r="86" spans="1:14">
      <c r="A86" s="7" t="s">
        <v>349</v>
      </c>
      <c r="B86" s="7"/>
      <c r="C86" s="7" t="s">
        <v>527</v>
      </c>
      <c r="D86" s="7" t="s">
        <v>528</v>
      </c>
      <c r="E86" s="6" t="s">
        <v>352</v>
      </c>
      <c r="F86" s="7"/>
      <c r="G86" s="7"/>
      <c r="H86" s="8" t="s">
        <v>353</v>
      </c>
      <c r="I86" s="8"/>
      <c r="J86" s="7" t="s">
        <v>354</v>
      </c>
      <c r="K86" s="8" t="s">
        <v>355</v>
      </c>
      <c r="L86" s="7" t="s">
        <v>472</v>
      </c>
      <c r="M86" s="7"/>
      <c r="N86" s="9" t="s">
        <v>357</v>
      </c>
    </row>
    <row r="87" spans="1:14">
      <c r="A87" s="7" t="s">
        <v>349</v>
      </c>
      <c r="B87" s="7"/>
      <c r="C87" s="7" t="s">
        <v>529</v>
      </c>
      <c r="D87" s="7" t="s">
        <v>530</v>
      </c>
      <c r="E87" s="6" t="s">
        <v>352</v>
      </c>
      <c r="F87" s="7"/>
      <c r="G87" s="7"/>
      <c r="H87" s="8" t="s">
        <v>353</v>
      </c>
      <c r="I87" s="8"/>
      <c r="J87" s="7" t="s">
        <v>354</v>
      </c>
      <c r="K87" s="8" t="s">
        <v>355</v>
      </c>
      <c r="L87" s="7" t="s">
        <v>472</v>
      </c>
      <c r="M87" s="7"/>
      <c r="N87" s="9" t="s">
        <v>357</v>
      </c>
    </row>
    <row r="88" spans="1:14">
      <c r="A88" s="7" t="s">
        <v>349</v>
      </c>
      <c r="B88" s="7"/>
      <c r="C88" s="7" t="s">
        <v>531</v>
      </c>
      <c r="D88" s="7" t="s">
        <v>532</v>
      </c>
      <c r="E88" s="6" t="s">
        <v>352</v>
      </c>
      <c r="F88" s="8"/>
      <c r="G88" s="8"/>
      <c r="H88" s="8" t="s">
        <v>353</v>
      </c>
      <c r="I88" s="8"/>
      <c r="J88" s="7" t="s">
        <v>354</v>
      </c>
      <c r="K88" s="8" t="s">
        <v>355</v>
      </c>
      <c r="L88" s="7" t="s">
        <v>472</v>
      </c>
      <c r="M88" s="7"/>
      <c r="N88" s="9" t="s">
        <v>357</v>
      </c>
    </row>
    <row r="89" spans="1:14">
      <c r="A89" s="7" t="s">
        <v>349</v>
      </c>
      <c r="B89" s="7"/>
      <c r="C89" s="7" t="s">
        <v>533</v>
      </c>
      <c r="D89" s="7" t="s">
        <v>534</v>
      </c>
      <c r="E89" s="6" t="s">
        <v>352</v>
      </c>
      <c r="F89" s="8"/>
      <c r="G89" s="8"/>
      <c r="H89" s="8" t="s">
        <v>353</v>
      </c>
      <c r="I89" s="8"/>
      <c r="J89" s="7" t="s">
        <v>354</v>
      </c>
      <c r="K89" s="8" t="s">
        <v>355</v>
      </c>
      <c r="L89" s="7" t="s">
        <v>472</v>
      </c>
      <c r="M89" s="7"/>
      <c r="N89" s="9" t="s">
        <v>357</v>
      </c>
    </row>
    <row r="90" spans="1:14">
      <c r="A90" s="5" t="s">
        <v>349</v>
      </c>
      <c r="B90" s="5"/>
      <c r="C90" s="5" t="s">
        <v>535</v>
      </c>
      <c r="D90" s="5" t="s">
        <v>536</v>
      </c>
      <c r="E90" s="6" t="s">
        <v>352</v>
      </c>
      <c r="F90" s="5"/>
      <c r="G90" s="5"/>
      <c r="H90" s="7" t="s">
        <v>353</v>
      </c>
      <c r="I90" s="5"/>
      <c r="J90" s="7" t="s">
        <v>354</v>
      </c>
      <c r="K90" s="7" t="s">
        <v>355</v>
      </c>
      <c r="L90" s="5" t="s">
        <v>472</v>
      </c>
      <c r="M90" s="5"/>
      <c r="N90" s="9" t="s">
        <v>357</v>
      </c>
    </row>
    <row r="91" spans="1:14">
      <c r="A91" s="5" t="s">
        <v>349</v>
      </c>
      <c r="B91" s="5"/>
      <c r="C91" s="5" t="s">
        <v>537</v>
      </c>
      <c r="D91" s="5" t="s">
        <v>538</v>
      </c>
      <c r="E91" s="6" t="s">
        <v>352</v>
      </c>
      <c r="F91" s="5"/>
      <c r="G91" s="5"/>
      <c r="H91" s="7" t="s">
        <v>353</v>
      </c>
      <c r="I91" s="5"/>
      <c r="J91" s="7" t="s">
        <v>354</v>
      </c>
      <c r="K91" s="7" t="s">
        <v>355</v>
      </c>
      <c r="L91" s="5" t="s">
        <v>472</v>
      </c>
      <c r="M91" s="5"/>
      <c r="N91" s="9" t="s">
        <v>357</v>
      </c>
    </row>
    <row r="92" spans="1:14">
      <c r="A92" s="5" t="s">
        <v>349</v>
      </c>
      <c r="B92" s="5"/>
      <c r="C92" s="5" t="s">
        <v>539</v>
      </c>
      <c r="D92" s="5" t="s">
        <v>540</v>
      </c>
      <c r="E92" s="6" t="s">
        <v>352</v>
      </c>
      <c r="F92" s="5"/>
      <c r="G92" s="5"/>
      <c r="H92" s="7" t="s">
        <v>353</v>
      </c>
      <c r="I92" s="5"/>
      <c r="J92" s="7" t="s">
        <v>354</v>
      </c>
      <c r="K92" s="7" t="s">
        <v>355</v>
      </c>
      <c r="L92" s="5" t="s">
        <v>472</v>
      </c>
      <c r="M92" s="5"/>
      <c r="N92" s="9" t="s">
        <v>357</v>
      </c>
    </row>
    <row r="93" spans="1:14">
      <c r="A93" s="7" t="s">
        <v>349</v>
      </c>
      <c r="B93" s="7"/>
      <c r="C93" s="7" t="s">
        <v>541</v>
      </c>
      <c r="D93" s="7" t="s">
        <v>542</v>
      </c>
      <c r="E93" s="6" t="s">
        <v>352</v>
      </c>
      <c r="F93" s="8"/>
      <c r="G93" s="8"/>
      <c r="H93" s="8" t="s">
        <v>353</v>
      </c>
      <c r="I93" s="8"/>
      <c r="J93" s="7" t="s">
        <v>354</v>
      </c>
      <c r="K93" s="8" t="s">
        <v>355</v>
      </c>
      <c r="L93" s="7" t="s">
        <v>472</v>
      </c>
      <c r="M93" s="7"/>
      <c r="N93" s="9" t="s">
        <v>357</v>
      </c>
    </row>
    <row r="94" spans="1:14">
      <c r="A94" s="7" t="s">
        <v>349</v>
      </c>
      <c r="B94" s="7"/>
      <c r="C94" s="7" t="s">
        <v>543</v>
      </c>
      <c r="D94" s="7" t="s">
        <v>544</v>
      </c>
      <c r="E94" s="6" t="s">
        <v>352</v>
      </c>
      <c r="F94" s="8"/>
      <c r="G94" s="8"/>
      <c r="H94" s="8" t="s">
        <v>353</v>
      </c>
      <c r="I94" s="8"/>
      <c r="J94" s="7" t="s">
        <v>354</v>
      </c>
      <c r="K94" s="8" t="s">
        <v>355</v>
      </c>
      <c r="L94" s="7" t="s">
        <v>472</v>
      </c>
      <c r="M94" s="7"/>
      <c r="N94" s="9" t="s">
        <v>357</v>
      </c>
    </row>
    <row r="95" spans="1:14">
      <c r="A95" s="7" t="s">
        <v>349</v>
      </c>
      <c r="B95" s="7"/>
      <c r="C95" s="7" t="s">
        <v>545</v>
      </c>
      <c r="D95" s="7" t="s">
        <v>546</v>
      </c>
      <c r="E95" s="6" t="s">
        <v>352</v>
      </c>
      <c r="F95" s="7"/>
      <c r="G95" s="7"/>
      <c r="H95" s="8" t="s">
        <v>353</v>
      </c>
      <c r="I95" s="8"/>
      <c r="J95" s="7" t="s">
        <v>354</v>
      </c>
      <c r="K95" s="8" t="s">
        <v>355</v>
      </c>
      <c r="L95" s="7" t="s">
        <v>472</v>
      </c>
      <c r="M95" s="7"/>
      <c r="N95" s="9" t="s">
        <v>357</v>
      </c>
    </row>
    <row r="96" spans="1:14">
      <c r="A96" s="7" t="s">
        <v>349</v>
      </c>
      <c r="B96" s="7"/>
      <c r="C96" s="7" t="s">
        <v>547</v>
      </c>
      <c r="D96" s="7" t="s">
        <v>548</v>
      </c>
      <c r="E96" s="6" t="s">
        <v>352</v>
      </c>
      <c r="F96" s="7"/>
      <c r="G96" s="7"/>
      <c r="H96" s="8" t="s">
        <v>353</v>
      </c>
      <c r="I96" s="8"/>
      <c r="J96" s="7" t="s">
        <v>354</v>
      </c>
      <c r="K96" s="8" t="s">
        <v>355</v>
      </c>
      <c r="L96" s="7" t="s">
        <v>472</v>
      </c>
      <c r="M96" s="7"/>
      <c r="N96" s="9" t="s">
        <v>357</v>
      </c>
    </row>
    <row r="97" spans="1:14">
      <c r="A97" s="7" t="s">
        <v>349</v>
      </c>
      <c r="B97" s="7"/>
      <c r="C97" s="7" t="s">
        <v>549</v>
      </c>
      <c r="D97" s="7" t="s">
        <v>550</v>
      </c>
      <c r="E97" s="6" t="s">
        <v>352</v>
      </c>
      <c r="F97" s="7"/>
      <c r="G97" s="7"/>
      <c r="H97" s="8" t="s">
        <v>353</v>
      </c>
      <c r="I97" s="8"/>
      <c r="J97" s="7" t="s">
        <v>354</v>
      </c>
      <c r="K97" s="8" t="s">
        <v>355</v>
      </c>
      <c r="L97" s="7" t="s">
        <v>472</v>
      </c>
      <c r="M97" s="7"/>
      <c r="N97" s="9" t="s">
        <v>357</v>
      </c>
    </row>
    <row r="98" spans="1:14">
      <c r="A98" s="7" t="s">
        <v>349</v>
      </c>
      <c r="B98" s="7"/>
      <c r="C98" s="7" t="s">
        <v>551</v>
      </c>
      <c r="D98" s="7" t="s">
        <v>552</v>
      </c>
      <c r="E98" s="6" t="s">
        <v>352</v>
      </c>
      <c r="F98" s="7"/>
      <c r="G98" s="7"/>
      <c r="H98" s="8" t="s">
        <v>353</v>
      </c>
      <c r="I98" s="8"/>
      <c r="J98" s="7" t="s">
        <v>354</v>
      </c>
      <c r="K98" s="8" t="s">
        <v>355</v>
      </c>
      <c r="L98" s="7" t="s">
        <v>472</v>
      </c>
      <c r="M98" s="7"/>
      <c r="N98" s="9" t="s">
        <v>357</v>
      </c>
    </row>
    <row r="99" spans="1:14">
      <c r="A99" s="7" t="s">
        <v>349</v>
      </c>
      <c r="B99" s="7"/>
      <c r="C99" s="7" t="s">
        <v>553</v>
      </c>
      <c r="D99" s="7" t="s">
        <v>554</v>
      </c>
      <c r="E99" s="6" t="s">
        <v>352</v>
      </c>
      <c r="F99" s="7"/>
      <c r="G99" s="7"/>
      <c r="H99" s="7" t="s">
        <v>353</v>
      </c>
      <c r="I99" s="7"/>
      <c r="J99" s="7" t="s">
        <v>354</v>
      </c>
      <c r="K99" s="8" t="s">
        <v>355</v>
      </c>
      <c r="L99" s="7" t="s">
        <v>472</v>
      </c>
      <c r="M99" s="7"/>
      <c r="N99" s="9" t="s">
        <v>357</v>
      </c>
    </row>
    <row r="100" spans="1:14">
      <c r="A100" s="7" t="s">
        <v>349</v>
      </c>
      <c r="B100" s="7"/>
      <c r="C100" s="7" t="s">
        <v>555</v>
      </c>
      <c r="D100" s="7" t="s">
        <v>556</v>
      </c>
      <c r="E100" s="6" t="s">
        <v>352</v>
      </c>
      <c r="F100" s="7"/>
      <c r="G100" s="7"/>
      <c r="H100" s="7" t="s">
        <v>353</v>
      </c>
      <c r="I100" s="7"/>
      <c r="J100" s="7" t="s">
        <v>354</v>
      </c>
      <c r="K100" s="8" t="s">
        <v>355</v>
      </c>
      <c r="L100" s="7" t="s">
        <v>472</v>
      </c>
      <c r="M100" s="7"/>
      <c r="N100" s="9" t="s">
        <v>357</v>
      </c>
    </row>
    <row r="101" spans="1:14">
      <c r="A101" s="7" t="s">
        <v>349</v>
      </c>
      <c r="B101" s="8"/>
      <c r="C101" s="8" t="s">
        <v>557</v>
      </c>
      <c r="D101" s="8" t="s">
        <v>558</v>
      </c>
      <c r="E101" s="6" t="s">
        <v>352</v>
      </c>
      <c r="F101" s="8"/>
      <c r="G101" s="8"/>
      <c r="H101" s="8" t="s">
        <v>353</v>
      </c>
      <c r="I101" s="8"/>
      <c r="J101" s="7" t="s">
        <v>354</v>
      </c>
      <c r="K101" s="8" t="s">
        <v>355</v>
      </c>
      <c r="L101" s="7" t="s">
        <v>559</v>
      </c>
      <c r="M101" s="7" t="s">
        <v>373</v>
      </c>
      <c r="N101" s="9" t="s">
        <v>357</v>
      </c>
    </row>
    <row r="102" spans="1:14">
      <c r="A102" s="7" t="s">
        <v>349</v>
      </c>
      <c r="B102" s="8"/>
      <c r="C102" s="8" t="s">
        <v>560</v>
      </c>
      <c r="D102" s="8" t="s">
        <v>561</v>
      </c>
      <c r="E102" s="6" t="s">
        <v>352</v>
      </c>
      <c r="F102" s="8"/>
      <c r="G102" s="8"/>
      <c r="H102" s="8" t="s">
        <v>353</v>
      </c>
      <c r="I102" s="8"/>
      <c r="J102" s="7" t="s">
        <v>354</v>
      </c>
      <c r="K102" s="8" t="s">
        <v>355</v>
      </c>
      <c r="L102" s="7" t="s">
        <v>559</v>
      </c>
      <c r="M102" s="7" t="s">
        <v>373</v>
      </c>
      <c r="N102" s="9" t="s">
        <v>357</v>
      </c>
    </row>
    <row r="103" spans="1:14">
      <c r="A103" s="7" t="s">
        <v>349</v>
      </c>
      <c r="B103" s="7"/>
      <c r="C103" s="7" t="s">
        <v>562</v>
      </c>
      <c r="D103" s="7" t="s">
        <v>563</v>
      </c>
      <c r="E103" s="6" t="s">
        <v>352</v>
      </c>
      <c r="F103" s="7"/>
      <c r="G103" s="7"/>
      <c r="H103" s="8" t="s">
        <v>353</v>
      </c>
      <c r="I103" s="8"/>
      <c r="J103" s="7" t="s">
        <v>354</v>
      </c>
      <c r="K103" s="8" t="s">
        <v>355</v>
      </c>
      <c r="L103" s="7" t="s">
        <v>559</v>
      </c>
      <c r="M103" s="7"/>
      <c r="N103" s="9" t="s">
        <v>357</v>
      </c>
    </row>
    <row r="104" spans="1:14">
      <c r="A104" s="7" t="s">
        <v>349</v>
      </c>
      <c r="B104" s="7"/>
      <c r="C104" s="8" t="s">
        <v>564</v>
      </c>
      <c r="D104" s="8" t="s">
        <v>565</v>
      </c>
      <c r="E104" s="6" t="s">
        <v>352</v>
      </c>
      <c r="F104" s="7"/>
      <c r="G104" s="7"/>
      <c r="H104" s="7" t="s">
        <v>353</v>
      </c>
      <c r="I104" s="7"/>
      <c r="J104" s="7" t="s">
        <v>354</v>
      </c>
      <c r="K104" s="8" t="s">
        <v>355</v>
      </c>
      <c r="L104" s="7" t="s">
        <v>559</v>
      </c>
      <c r="M104" s="7"/>
      <c r="N104" s="9" t="s">
        <v>357</v>
      </c>
    </row>
    <row r="105" spans="1:14">
      <c r="A105" s="7" t="s">
        <v>349</v>
      </c>
      <c r="B105" s="7"/>
      <c r="C105" s="8" t="s">
        <v>566</v>
      </c>
      <c r="D105" s="8" t="s">
        <v>567</v>
      </c>
      <c r="E105" s="6" t="s">
        <v>352</v>
      </c>
      <c r="F105" s="7"/>
      <c r="G105" s="7"/>
      <c r="H105" s="7" t="s">
        <v>353</v>
      </c>
      <c r="I105" s="7"/>
      <c r="J105" s="7" t="s">
        <v>354</v>
      </c>
      <c r="K105" s="8" t="s">
        <v>355</v>
      </c>
      <c r="L105" s="7" t="s">
        <v>559</v>
      </c>
      <c r="M105" s="7"/>
      <c r="N105" s="9" t="s">
        <v>357</v>
      </c>
    </row>
    <row r="106" spans="1:14">
      <c r="A106" s="7" t="s">
        <v>349</v>
      </c>
      <c r="B106" s="8"/>
      <c r="C106" s="8" t="s">
        <v>568</v>
      </c>
      <c r="D106" s="8" t="s">
        <v>569</v>
      </c>
      <c r="E106" s="6" t="s">
        <v>352</v>
      </c>
      <c r="F106" s="8"/>
      <c r="G106" s="8"/>
      <c r="H106" s="8" t="s">
        <v>353</v>
      </c>
      <c r="I106" s="8"/>
      <c r="J106" s="7" t="s">
        <v>354</v>
      </c>
      <c r="K106" s="8" t="s">
        <v>355</v>
      </c>
      <c r="L106" s="7" t="s">
        <v>559</v>
      </c>
      <c r="M106" s="7" t="s">
        <v>373</v>
      </c>
      <c r="N106" s="9" t="s">
        <v>357</v>
      </c>
    </row>
    <row r="107" spans="1:14">
      <c r="A107" s="7" t="s">
        <v>349</v>
      </c>
      <c r="B107" s="8"/>
      <c r="C107" s="8" t="s">
        <v>570</v>
      </c>
      <c r="D107" s="8" t="s">
        <v>571</v>
      </c>
      <c r="E107" s="6" t="s">
        <v>352</v>
      </c>
      <c r="F107" s="8"/>
      <c r="G107" s="8"/>
      <c r="H107" s="8" t="s">
        <v>353</v>
      </c>
      <c r="I107" s="8"/>
      <c r="J107" s="7" t="s">
        <v>354</v>
      </c>
      <c r="K107" s="8" t="s">
        <v>355</v>
      </c>
      <c r="L107" s="7" t="s">
        <v>559</v>
      </c>
      <c r="M107" s="7" t="s">
        <v>373</v>
      </c>
      <c r="N107" s="9" t="s">
        <v>357</v>
      </c>
    </row>
    <row r="108" spans="1:14">
      <c r="A108" s="7" t="s">
        <v>349</v>
      </c>
      <c r="B108" s="8"/>
      <c r="C108" s="8" t="s">
        <v>572</v>
      </c>
      <c r="D108" s="8" t="s">
        <v>573</v>
      </c>
      <c r="E108" s="6" t="s">
        <v>352</v>
      </c>
      <c r="F108" s="8"/>
      <c r="G108" s="8"/>
      <c r="H108" s="8" t="s">
        <v>353</v>
      </c>
      <c r="I108" s="8"/>
      <c r="J108" s="7" t="s">
        <v>354</v>
      </c>
      <c r="K108" s="8" t="s">
        <v>355</v>
      </c>
      <c r="L108" s="7" t="s">
        <v>559</v>
      </c>
      <c r="M108" s="7" t="s">
        <v>373</v>
      </c>
      <c r="N108" s="9" t="s">
        <v>357</v>
      </c>
    </row>
    <row r="109" spans="1:14">
      <c r="A109" s="7" t="s">
        <v>349</v>
      </c>
      <c r="B109" s="7"/>
      <c r="C109" s="9" t="s">
        <v>574</v>
      </c>
      <c r="D109" s="9" t="s">
        <v>575</v>
      </c>
      <c r="E109" s="6" t="s">
        <v>352</v>
      </c>
      <c r="F109" s="7"/>
      <c r="G109" s="7"/>
      <c r="H109" s="7" t="s">
        <v>353</v>
      </c>
      <c r="I109" s="7"/>
      <c r="J109" s="7" t="s">
        <v>354</v>
      </c>
      <c r="K109" s="7" t="s">
        <v>355</v>
      </c>
      <c r="L109" s="7" t="s">
        <v>559</v>
      </c>
      <c r="M109" s="7"/>
      <c r="N109" s="9" t="s">
        <v>357</v>
      </c>
    </row>
    <row r="110" spans="1:14">
      <c r="A110" s="7" t="s">
        <v>349</v>
      </c>
      <c r="B110" s="7"/>
      <c r="C110" s="9" t="s">
        <v>576</v>
      </c>
      <c r="D110" s="9" t="s">
        <v>577</v>
      </c>
      <c r="E110" s="6" t="s">
        <v>352</v>
      </c>
      <c r="F110" s="7"/>
      <c r="G110" s="7"/>
      <c r="H110" s="7" t="s">
        <v>353</v>
      </c>
      <c r="I110" s="7"/>
      <c r="J110" s="7" t="s">
        <v>354</v>
      </c>
      <c r="K110" s="7" t="s">
        <v>355</v>
      </c>
      <c r="L110" s="7" t="s">
        <v>559</v>
      </c>
      <c r="M110" s="7"/>
      <c r="N110" s="9" t="s">
        <v>357</v>
      </c>
    </row>
    <row r="111" spans="1:14">
      <c r="A111" s="7" t="s">
        <v>349</v>
      </c>
      <c r="B111" s="7"/>
      <c r="C111" s="9" t="s">
        <v>578</v>
      </c>
      <c r="D111" s="9" t="s">
        <v>579</v>
      </c>
      <c r="E111" s="6" t="s">
        <v>352</v>
      </c>
      <c r="F111" s="7"/>
      <c r="G111" s="7"/>
      <c r="H111" s="7" t="s">
        <v>353</v>
      </c>
      <c r="I111" s="7"/>
      <c r="J111" s="7" t="s">
        <v>354</v>
      </c>
      <c r="K111" s="7" t="s">
        <v>355</v>
      </c>
      <c r="L111" s="7" t="s">
        <v>559</v>
      </c>
      <c r="M111" s="7"/>
      <c r="N111" s="9" t="s">
        <v>357</v>
      </c>
    </row>
    <row r="112" spans="1:14">
      <c r="A112" s="7" t="s">
        <v>349</v>
      </c>
      <c r="B112" s="7"/>
      <c r="C112" s="7" t="s">
        <v>580</v>
      </c>
      <c r="D112" s="7" t="s">
        <v>581</v>
      </c>
      <c r="E112" s="6" t="s">
        <v>352</v>
      </c>
      <c r="F112" s="7"/>
      <c r="G112" s="7"/>
      <c r="H112" s="7" t="s">
        <v>353</v>
      </c>
      <c r="I112" s="7"/>
      <c r="J112" s="7" t="s">
        <v>354</v>
      </c>
      <c r="K112" s="7" t="s">
        <v>355</v>
      </c>
      <c r="L112" s="7" t="s">
        <v>559</v>
      </c>
      <c r="M112" s="7"/>
      <c r="N112" s="9" t="s">
        <v>357</v>
      </c>
    </row>
    <row r="113" spans="1:14">
      <c r="A113" s="7" t="s">
        <v>349</v>
      </c>
      <c r="B113" s="7"/>
      <c r="C113" s="7" t="s">
        <v>582</v>
      </c>
      <c r="D113" s="7" t="s">
        <v>583</v>
      </c>
      <c r="E113" s="6" t="s">
        <v>352</v>
      </c>
      <c r="F113" s="7"/>
      <c r="G113" s="7"/>
      <c r="H113" s="8" t="s">
        <v>353</v>
      </c>
      <c r="I113" s="8"/>
      <c r="J113" s="7" t="s">
        <v>354</v>
      </c>
      <c r="K113" s="8" t="s">
        <v>355</v>
      </c>
      <c r="L113" s="7" t="s">
        <v>559</v>
      </c>
      <c r="M113" s="7"/>
      <c r="N113" s="9" t="s">
        <v>357</v>
      </c>
    </row>
    <row r="114" spans="1:14">
      <c r="A114" s="7" t="s">
        <v>349</v>
      </c>
      <c r="B114" s="7"/>
      <c r="C114" s="7" t="s">
        <v>584</v>
      </c>
      <c r="D114" s="7" t="s">
        <v>585</v>
      </c>
      <c r="E114" s="6" t="s">
        <v>352</v>
      </c>
      <c r="F114" s="7"/>
      <c r="G114" s="7"/>
      <c r="H114" s="7" t="s">
        <v>353</v>
      </c>
      <c r="I114" s="7"/>
      <c r="J114" s="7" t="s">
        <v>354</v>
      </c>
      <c r="K114" s="7" t="s">
        <v>355</v>
      </c>
      <c r="L114" s="7" t="s">
        <v>559</v>
      </c>
      <c r="M114" s="7"/>
      <c r="N114" s="9" t="s">
        <v>357</v>
      </c>
    </row>
    <row r="115" spans="1:14">
      <c r="A115" s="7" t="s">
        <v>349</v>
      </c>
      <c r="B115" s="7"/>
      <c r="C115" s="7" t="s">
        <v>586</v>
      </c>
      <c r="D115" s="7" t="s">
        <v>587</v>
      </c>
      <c r="E115" s="6" t="s">
        <v>352</v>
      </c>
      <c r="F115" s="7"/>
      <c r="G115" s="7"/>
      <c r="H115" s="7" t="s">
        <v>353</v>
      </c>
      <c r="I115" s="7"/>
      <c r="J115" s="7" t="s">
        <v>354</v>
      </c>
      <c r="K115" s="7" t="s">
        <v>355</v>
      </c>
      <c r="L115" s="7" t="s">
        <v>559</v>
      </c>
      <c r="M115" s="7"/>
      <c r="N115" s="9" t="s">
        <v>357</v>
      </c>
    </row>
    <row r="116" spans="1:14">
      <c r="A116" s="7" t="s">
        <v>349</v>
      </c>
      <c r="B116" s="7"/>
      <c r="C116" s="7" t="s">
        <v>588</v>
      </c>
      <c r="D116" s="7" t="s">
        <v>589</v>
      </c>
      <c r="E116" s="6" t="s">
        <v>352</v>
      </c>
      <c r="F116" s="7"/>
      <c r="G116" s="7"/>
      <c r="H116" s="7" t="s">
        <v>353</v>
      </c>
      <c r="I116" s="7"/>
      <c r="J116" s="7" t="s">
        <v>354</v>
      </c>
      <c r="K116" s="7" t="s">
        <v>355</v>
      </c>
      <c r="L116" s="7" t="s">
        <v>559</v>
      </c>
      <c r="M116" s="7"/>
      <c r="N116" s="9" t="s">
        <v>357</v>
      </c>
    </row>
    <row r="117" spans="1:14">
      <c r="A117" s="7" t="s">
        <v>349</v>
      </c>
      <c r="B117" s="7"/>
      <c r="C117" s="7" t="s">
        <v>590</v>
      </c>
      <c r="D117" s="7" t="s">
        <v>591</v>
      </c>
      <c r="E117" s="6" t="s">
        <v>352</v>
      </c>
      <c r="F117" s="7"/>
      <c r="G117" s="7"/>
      <c r="H117" s="7" t="s">
        <v>353</v>
      </c>
      <c r="I117" s="7"/>
      <c r="J117" s="7" t="s">
        <v>354</v>
      </c>
      <c r="K117" s="7" t="s">
        <v>355</v>
      </c>
      <c r="L117" s="7" t="s">
        <v>559</v>
      </c>
      <c r="M117" s="7"/>
      <c r="N117" s="9" t="s">
        <v>357</v>
      </c>
    </row>
    <row r="118" spans="1:14">
      <c r="A118" s="7" t="s">
        <v>349</v>
      </c>
      <c r="B118" s="7"/>
      <c r="C118" s="7" t="s">
        <v>592</v>
      </c>
      <c r="D118" s="7" t="s">
        <v>593</v>
      </c>
      <c r="E118" s="6" t="s">
        <v>352</v>
      </c>
      <c r="F118" s="7"/>
      <c r="G118" s="7"/>
      <c r="H118" s="7" t="s">
        <v>353</v>
      </c>
      <c r="I118" s="7"/>
      <c r="J118" s="7" t="s">
        <v>354</v>
      </c>
      <c r="K118" s="7" t="s">
        <v>355</v>
      </c>
      <c r="L118" s="7" t="s">
        <v>559</v>
      </c>
      <c r="M118" s="7"/>
      <c r="N118" s="9" t="s">
        <v>357</v>
      </c>
    </row>
    <row r="119" spans="1:14">
      <c r="A119" s="7" t="s">
        <v>349</v>
      </c>
      <c r="B119" s="7"/>
      <c r="C119" s="7" t="s">
        <v>594</v>
      </c>
      <c r="D119" s="7" t="s">
        <v>595</v>
      </c>
      <c r="E119" s="6" t="s">
        <v>352</v>
      </c>
      <c r="F119" s="7"/>
      <c r="G119" s="7"/>
      <c r="H119" s="7" t="s">
        <v>353</v>
      </c>
      <c r="I119" s="7"/>
      <c r="J119" s="7" t="s">
        <v>354</v>
      </c>
      <c r="K119" s="7" t="s">
        <v>355</v>
      </c>
      <c r="L119" s="7" t="s">
        <v>559</v>
      </c>
      <c r="M119" s="7"/>
      <c r="N119" s="9" t="s">
        <v>357</v>
      </c>
    </row>
    <row r="120" spans="1:14">
      <c r="A120" s="7" t="s">
        <v>349</v>
      </c>
      <c r="B120" s="7"/>
      <c r="C120" s="7" t="s">
        <v>596</v>
      </c>
      <c r="D120" s="7" t="s">
        <v>597</v>
      </c>
      <c r="E120" s="6" t="s">
        <v>352</v>
      </c>
      <c r="F120" s="7"/>
      <c r="G120" s="7"/>
      <c r="H120" s="7" t="s">
        <v>353</v>
      </c>
      <c r="I120" s="7"/>
      <c r="J120" s="7" t="s">
        <v>354</v>
      </c>
      <c r="K120" s="7" t="s">
        <v>355</v>
      </c>
      <c r="L120" s="7" t="s">
        <v>559</v>
      </c>
      <c r="M120" s="7"/>
      <c r="N120" s="9" t="s">
        <v>357</v>
      </c>
    </row>
    <row r="121" spans="1:14">
      <c r="A121" s="7" t="s">
        <v>349</v>
      </c>
      <c r="B121" s="7"/>
      <c r="C121" s="7" t="s">
        <v>598</v>
      </c>
      <c r="D121" s="7" t="s">
        <v>599</v>
      </c>
      <c r="E121" s="6" t="s">
        <v>352</v>
      </c>
      <c r="F121" s="7"/>
      <c r="G121" s="7"/>
      <c r="H121" s="7" t="s">
        <v>353</v>
      </c>
      <c r="I121" s="7"/>
      <c r="J121" s="7" t="s">
        <v>354</v>
      </c>
      <c r="K121" s="7" t="s">
        <v>355</v>
      </c>
      <c r="L121" s="7" t="s">
        <v>559</v>
      </c>
      <c r="M121" s="7"/>
      <c r="N121" s="9" t="s">
        <v>357</v>
      </c>
    </row>
    <row r="122" spans="1:14">
      <c r="A122" s="7" t="s">
        <v>349</v>
      </c>
      <c r="B122" s="7"/>
      <c r="C122" s="9" t="s">
        <v>600</v>
      </c>
      <c r="D122" s="9" t="s">
        <v>601</v>
      </c>
      <c r="E122" s="6" t="s">
        <v>352</v>
      </c>
      <c r="F122" s="7"/>
      <c r="G122" s="7"/>
      <c r="H122" s="7" t="s">
        <v>353</v>
      </c>
      <c r="I122" s="7"/>
      <c r="J122" s="7" t="s">
        <v>354</v>
      </c>
      <c r="K122" s="7" t="s">
        <v>355</v>
      </c>
      <c r="L122" s="7" t="s">
        <v>559</v>
      </c>
      <c r="M122" s="7"/>
      <c r="N122" s="9" t="s">
        <v>357</v>
      </c>
    </row>
    <row r="123" spans="1:14">
      <c r="A123" s="7" t="s">
        <v>349</v>
      </c>
      <c r="B123" s="7"/>
      <c r="C123" s="9" t="s">
        <v>602</v>
      </c>
      <c r="D123" s="9" t="s">
        <v>603</v>
      </c>
      <c r="E123" s="6" t="s">
        <v>352</v>
      </c>
      <c r="F123" s="7"/>
      <c r="G123" s="7"/>
      <c r="H123" s="7" t="s">
        <v>353</v>
      </c>
      <c r="I123" s="7"/>
      <c r="J123" s="7" t="s">
        <v>354</v>
      </c>
      <c r="K123" s="7" t="s">
        <v>355</v>
      </c>
      <c r="L123" s="7" t="s">
        <v>559</v>
      </c>
      <c r="M123" s="7"/>
      <c r="N123" s="9" t="s">
        <v>357</v>
      </c>
    </row>
    <row r="124" spans="1:14">
      <c r="A124" s="7" t="s">
        <v>349</v>
      </c>
      <c r="B124" s="7"/>
      <c r="C124" s="9" t="s">
        <v>604</v>
      </c>
      <c r="D124" s="9" t="s">
        <v>605</v>
      </c>
      <c r="E124" s="6" t="s">
        <v>352</v>
      </c>
      <c r="F124" s="7"/>
      <c r="G124" s="7"/>
      <c r="H124" s="7" t="s">
        <v>353</v>
      </c>
      <c r="I124" s="7"/>
      <c r="J124" s="7" t="s">
        <v>354</v>
      </c>
      <c r="K124" s="7" t="s">
        <v>355</v>
      </c>
      <c r="L124" s="7" t="s">
        <v>559</v>
      </c>
      <c r="M124" s="7"/>
      <c r="N124" s="9" t="s">
        <v>357</v>
      </c>
    </row>
    <row r="125" spans="1:14">
      <c r="A125" s="7" t="s">
        <v>349</v>
      </c>
      <c r="B125" s="7"/>
      <c r="C125" s="9" t="s">
        <v>606</v>
      </c>
      <c r="D125" s="9" t="s">
        <v>607</v>
      </c>
      <c r="E125" s="6" t="s">
        <v>352</v>
      </c>
      <c r="F125" s="7"/>
      <c r="G125" s="7"/>
      <c r="H125" s="7" t="s">
        <v>353</v>
      </c>
      <c r="I125" s="7"/>
      <c r="J125" s="7" t="s">
        <v>354</v>
      </c>
      <c r="K125" s="7" t="s">
        <v>355</v>
      </c>
      <c r="L125" s="7" t="s">
        <v>559</v>
      </c>
      <c r="M125" s="7"/>
      <c r="N125" s="9" t="s">
        <v>357</v>
      </c>
    </row>
    <row r="126" spans="1:14">
      <c r="A126" s="7" t="s">
        <v>349</v>
      </c>
      <c r="B126" s="7"/>
      <c r="C126" s="7" t="s">
        <v>608</v>
      </c>
      <c r="D126" s="7" t="s">
        <v>609</v>
      </c>
      <c r="E126" s="6" t="s">
        <v>352</v>
      </c>
      <c r="F126" s="8"/>
      <c r="G126" s="8"/>
      <c r="H126" s="8" t="s">
        <v>353</v>
      </c>
      <c r="I126" s="8"/>
      <c r="J126" s="7" t="s">
        <v>354</v>
      </c>
      <c r="K126" s="8" t="s">
        <v>355</v>
      </c>
      <c r="L126" s="7" t="s">
        <v>559</v>
      </c>
      <c r="M126" s="7"/>
      <c r="N126" s="9" t="s">
        <v>357</v>
      </c>
    </row>
    <row r="127" spans="1:14">
      <c r="A127" s="5" t="s">
        <v>349</v>
      </c>
      <c r="B127" s="5"/>
      <c r="C127" s="5" t="s">
        <v>610</v>
      </c>
      <c r="D127" s="5" t="s">
        <v>611</v>
      </c>
      <c r="E127" s="6" t="s">
        <v>352</v>
      </c>
      <c r="F127" s="5"/>
      <c r="G127" s="5"/>
      <c r="H127" s="7" t="s">
        <v>353</v>
      </c>
      <c r="I127" s="5"/>
      <c r="J127" s="7" t="s">
        <v>354</v>
      </c>
      <c r="K127" s="7" t="s">
        <v>355</v>
      </c>
      <c r="L127" s="5" t="s">
        <v>559</v>
      </c>
      <c r="M127" s="5"/>
      <c r="N127" s="9" t="s">
        <v>357</v>
      </c>
    </row>
    <row r="128" spans="1:14">
      <c r="A128" s="5" t="s">
        <v>349</v>
      </c>
      <c r="B128" s="5"/>
      <c r="C128" s="5" t="s">
        <v>612</v>
      </c>
      <c r="D128" s="5" t="s">
        <v>613</v>
      </c>
      <c r="E128" s="6" t="s">
        <v>352</v>
      </c>
      <c r="F128" s="5"/>
      <c r="G128" s="5"/>
      <c r="H128" s="7" t="s">
        <v>353</v>
      </c>
      <c r="I128" s="5"/>
      <c r="J128" s="7" t="s">
        <v>354</v>
      </c>
      <c r="K128" s="7" t="s">
        <v>355</v>
      </c>
      <c r="L128" s="5" t="s">
        <v>559</v>
      </c>
      <c r="M128" s="5"/>
      <c r="N128" s="9" t="s">
        <v>357</v>
      </c>
    </row>
    <row r="129" spans="1:14">
      <c r="A129" s="7" t="s">
        <v>349</v>
      </c>
      <c r="B129" s="7"/>
      <c r="C129" s="7" t="s">
        <v>614</v>
      </c>
      <c r="D129" s="7" t="s">
        <v>615</v>
      </c>
      <c r="E129" s="6" t="s">
        <v>352</v>
      </c>
      <c r="F129" s="7"/>
      <c r="G129" s="7"/>
      <c r="H129" s="7" t="s">
        <v>353</v>
      </c>
      <c r="I129" s="7"/>
      <c r="J129" s="7" t="s">
        <v>354</v>
      </c>
      <c r="K129" s="7" t="s">
        <v>355</v>
      </c>
      <c r="L129" s="7" t="s">
        <v>559</v>
      </c>
      <c r="M129" s="7"/>
      <c r="N129" s="9" t="s">
        <v>357</v>
      </c>
    </row>
    <row r="130" spans="1:14">
      <c r="A130" s="7" t="s">
        <v>349</v>
      </c>
      <c r="B130" s="7"/>
      <c r="C130" s="9" t="s">
        <v>616</v>
      </c>
      <c r="D130" s="9" t="s">
        <v>617</v>
      </c>
      <c r="E130" s="6" t="s">
        <v>352</v>
      </c>
      <c r="F130" s="7"/>
      <c r="G130" s="7"/>
      <c r="H130" s="7" t="s">
        <v>353</v>
      </c>
      <c r="I130" s="7"/>
      <c r="J130" s="7" t="s">
        <v>354</v>
      </c>
      <c r="K130" s="7" t="s">
        <v>355</v>
      </c>
      <c r="L130" s="7" t="s">
        <v>559</v>
      </c>
      <c r="M130" s="7"/>
      <c r="N130" s="9" t="s">
        <v>357</v>
      </c>
    </row>
    <row r="131" spans="1:14">
      <c r="A131" s="7" t="s">
        <v>349</v>
      </c>
      <c r="B131" s="7"/>
      <c r="C131" s="7" t="s">
        <v>618</v>
      </c>
      <c r="D131" s="7" t="s">
        <v>619</v>
      </c>
      <c r="E131" s="6" t="s">
        <v>352</v>
      </c>
      <c r="F131" s="7"/>
      <c r="G131" s="7"/>
      <c r="H131" s="8" t="s">
        <v>353</v>
      </c>
      <c r="I131" s="8"/>
      <c r="J131" s="7" t="s">
        <v>354</v>
      </c>
      <c r="K131" s="8" t="s">
        <v>355</v>
      </c>
      <c r="L131" s="7" t="s">
        <v>559</v>
      </c>
      <c r="M131" s="7"/>
      <c r="N131" s="9" t="s">
        <v>357</v>
      </c>
    </row>
    <row r="132" spans="1:14">
      <c r="A132" s="7" t="s">
        <v>349</v>
      </c>
      <c r="B132" s="7"/>
      <c r="C132" s="7" t="s">
        <v>620</v>
      </c>
      <c r="D132" s="7" t="s">
        <v>621</v>
      </c>
      <c r="E132" s="6" t="s">
        <v>352</v>
      </c>
      <c r="F132" s="7"/>
      <c r="G132" s="7"/>
      <c r="H132" s="8" t="s">
        <v>353</v>
      </c>
      <c r="I132" s="8"/>
      <c r="J132" s="7" t="s">
        <v>354</v>
      </c>
      <c r="K132" s="8" t="s">
        <v>355</v>
      </c>
      <c r="L132" s="7" t="s">
        <v>559</v>
      </c>
      <c r="M132" s="7"/>
      <c r="N132" s="9" t="s">
        <v>357</v>
      </c>
    </row>
    <row r="133" spans="1:14">
      <c r="A133" s="7" t="s">
        <v>349</v>
      </c>
      <c r="B133" s="7"/>
      <c r="C133" s="7" t="s">
        <v>622</v>
      </c>
      <c r="D133" s="7" t="s">
        <v>623</v>
      </c>
      <c r="E133" s="6" t="s">
        <v>352</v>
      </c>
      <c r="F133" s="7"/>
      <c r="G133" s="7"/>
      <c r="H133" s="8" t="s">
        <v>353</v>
      </c>
      <c r="I133" s="8"/>
      <c r="J133" s="7" t="s">
        <v>354</v>
      </c>
      <c r="K133" s="8" t="s">
        <v>355</v>
      </c>
      <c r="L133" s="7" t="s">
        <v>559</v>
      </c>
      <c r="M133" s="7"/>
      <c r="N133" s="9" t="s">
        <v>357</v>
      </c>
    </row>
    <row r="134" spans="1:14">
      <c r="A134" s="7" t="s">
        <v>349</v>
      </c>
      <c r="B134" s="7"/>
      <c r="C134" s="7" t="s">
        <v>624</v>
      </c>
      <c r="D134" s="7" t="s">
        <v>625</v>
      </c>
      <c r="E134" s="6" t="s">
        <v>352</v>
      </c>
      <c r="F134" s="7"/>
      <c r="G134" s="7"/>
      <c r="H134" s="7" t="s">
        <v>353</v>
      </c>
      <c r="I134" s="7"/>
      <c r="J134" s="7" t="s">
        <v>354</v>
      </c>
      <c r="K134" s="7" t="s">
        <v>355</v>
      </c>
      <c r="L134" s="7" t="s">
        <v>559</v>
      </c>
      <c r="M134" s="7"/>
      <c r="N134" s="9" t="s">
        <v>357</v>
      </c>
    </row>
    <row r="135" spans="1:14">
      <c r="A135" s="7" t="s">
        <v>349</v>
      </c>
      <c r="B135" s="7"/>
      <c r="C135" s="7" t="s">
        <v>626</v>
      </c>
      <c r="D135" s="7" t="s">
        <v>627</v>
      </c>
      <c r="E135" s="6" t="s">
        <v>352</v>
      </c>
      <c r="F135" s="7"/>
      <c r="G135" s="7"/>
      <c r="H135" s="7" t="s">
        <v>353</v>
      </c>
      <c r="I135" s="7"/>
      <c r="J135" s="7" t="s">
        <v>354</v>
      </c>
      <c r="K135" s="7" t="s">
        <v>355</v>
      </c>
      <c r="L135" s="7" t="s">
        <v>559</v>
      </c>
      <c r="M135" s="7"/>
      <c r="N135" s="9" t="s">
        <v>357</v>
      </c>
    </row>
    <row r="136" spans="1:14">
      <c r="A136" s="7" t="s">
        <v>349</v>
      </c>
      <c r="B136" s="7"/>
      <c r="C136" s="7" t="s">
        <v>628</v>
      </c>
      <c r="D136" s="7" t="s">
        <v>629</v>
      </c>
      <c r="E136" s="6" t="s">
        <v>352</v>
      </c>
      <c r="F136" s="7"/>
      <c r="G136" s="7"/>
      <c r="H136" s="7" t="s">
        <v>353</v>
      </c>
      <c r="I136" s="7"/>
      <c r="J136" s="7" t="s">
        <v>354</v>
      </c>
      <c r="K136" s="7" t="s">
        <v>355</v>
      </c>
      <c r="L136" s="7" t="s">
        <v>559</v>
      </c>
      <c r="M136" s="7"/>
      <c r="N136" s="9" t="s">
        <v>357</v>
      </c>
    </row>
    <row r="137" spans="1:14">
      <c r="A137" s="7" t="s">
        <v>349</v>
      </c>
      <c r="B137" s="7"/>
      <c r="C137" s="9" t="s">
        <v>630</v>
      </c>
      <c r="D137" s="9" t="s">
        <v>631</v>
      </c>
      <c r="E137" s="6" t="s">
        <v>352</v>
      </c>
      <c r="F137" s="7"/>
      <c r="G137" s="7"/>
      <c r="H137" s="7" t="s">
        <v>353</v>
      </c>
      <c r="I137" s="7"/>
      <c r="J137" s="7" t="s">
        <v>354</v>
      </c>
      <c r="K137" s="7" t="s">
        <v>355</v>
      </c>
      <c r="L137" s="7" t="s">
        <v>559</v>
      </c>
      <c r="M137" s="7"/>
      <c r="N137" s="9" t="s">
        <v>357</v>
      </c>
    </row>
    <row r="138" spans="1:14">
      <c r="A138" s="7" t="s">
        <v>349</v>
      </c>
      <c r="B138" s="7"/>
      <c r="C138" s="9" t="s">
        <v>632</v>
      </c>
      <c r="D138" s="9" t="s">
        <v>633</v>
      </c>
      <c r="E138" s="6" t="s">
        <v>352</v>
      </c>
      <c r="F138" s="7"/>
      <c r="G138" s="7"/>
      <c r="H138" s="7" t="s">
        <v>353</v>
      </c>
      <c r="I138" s="7"/>
      <c r="J138" s="7" t="s">
        <v>354</v>
      </c>
      <c r="K138" s="7" t="s">
        <v>355</v>
      </c>
      <c r="L138" s="7" t="s">
        <v>559</v>
      </c>
      <c r="M138" s="7"/>
      <c r="N138" s="9" t="s">
        <v>357</v>
      </c>
    </row>
    <row r="139" spans="1:14">
      <c r="A139" s="7" t="s">
        <v>349</v>
      </c>
      <c r="B139" s="7"/>
      <c r="C139" s="9" t="s">
        <v>634</v>
      </c>
      <c r="D139" s="9" t="s">
        <v>635</v>
      </c>
      <c r="E139" s="6" t="s">
        <v>352</v>
      </c>
      <c r="F139" s="7"/>
      <c r="G139" s="7"/>
      <c r="H139" s="7" t="s">
        <v>353</v>
      </c>
      <c r="I139" s="7"/>
      <c r="J139" s="7" t="s">
        <v>354</v>
      </c>
      <c r="K139" s="7" t="s">
        <v>355</v>
      </c>
      <c r="L139" s="7" t="s">
        <v>559</v>
      </c>
      <c r="M139" s="7"/>
      <c r="N139" s="9" t="s">
        <v>357</v>
      </c>
    </row>
    <row r="140" spans="1:14">
      <c r="A140" s="7" t="s">
        <v>349</v>
      </c>
      <c r="B140" s="7"/>
      <c r="C140" s="9" t="s">
        <v>636</v>
      </c>
      <c r="D140" s="9" t="s">
        <v>637</v>
      </c>
      <c r="E140" s="6" t="s">
        <v>352</v>
      </c>
      <c r="F140" s="7"/>
      <c r="G140" s="7"/>
      <c r="H140" s="7" t="s">
        <v>353</v>
      </c>
      <c r="I140" s="7"/>
      <c r="J140" s="7" t="s">
        <v>354</v>
      </c>
      <c r="K140" s="7" t="s">
        <v>355</v>
      </c>
      <c r="L140" s="7" t="s">
        <v>559</v>
      </c>
      <c r="M140" s="7"/>
      <c r="N140" s="9" t="s">
        <v>357</v>
      </c>
    </row>
    <row r="141" spans="1:14">
      <c r="A141" s="7" t="s">
        <v>349</v>
      </c>
      <c r="B141" s="7"/>
      <c r="C141" s="9" t="s">
        <v>638</v>
      </c>
      <c r="D141" s="9" t="s">
        <v>639</v>
      </c>
      <c r="E141" s="6" t="s">
        <v>352</v>
      </c>
      <c r="F141" s="7"/>
      <c r="G141" s="7"/>
      <c r="H141" s="7" t="s">
        <v>353</v>
      </c>
      <c r="I141" s="7"/>
      <c r="J141" s="7" t="s">
        <v>354</v>
      </c>
      <c r="K141" s="7" t="s">
        <v>355</v>
      </c>
      <c r="L141" s="7" t="s">
        <v>559</v>
      </c>
      <c r="M141" s="7"/>
      <c r="N141" s="9" t="s">
        <v>357</v>
      </c>
    </row>
    <row r="142" spans="1:14">
      <c r="A142" s="7" t="s">
        <v>349</v>
      </c>
      <c r="B142" s="7"/>
      <c r="C142" s="9" t="s">
        <v>640</v>
      </c>
      <c r="D142" s="9" t="s">
        <v>641</v>
      </c>
      <c r="E142" s="6" t="s">
        <v>352</v>
      </c>
      <c r="F142" s="7"/>
      <c r="G142" s="7"/>
      <c r="H142" s="7" t="s">
        <v>353</v>
      </c>
      <c r="I142" s="7"/>
      <c r="J142" s="7" t="s">
        <v>354</v>
      </c>
      <c r="K142" s="7" t="s">
        <v>355</v>
      </c>
      <c r="L142" s="7" t="s">
        <v>559</v>
      </c>
      <c r="M142" s="7"/>
      <c r="N142" s="9" t="s">
        <v>357</v>
      </c>
    </row>
    <row r="143" spans="1:14">
      <c r="A143" s="5" t="s">
        <v>349</v>
      </c>
      <c r="B143" s="6"/>
      <c r="C143" s="6" t="s">
        <v>642</v>
      </c>
      <c r="D143" s="6" t="s">
        <v>643</v>
      </c>
      <c r="E143" s="6" t="s">
        <v>352</v>
      </c>
      <c r="F143" s="6"/>
      <c r="G143" s="6"/>
      <c r="H143" s="7" t="s">
        <v>353</v>
      </c>
      <c r="I143" s="5"/>
      <c r="J143" s="7" t="s">
        <v>354</v>
      </c>
      <c r="K143" s="7" t="s">
        <v>355</v>
      </c>
      <c r="L143" s="6" t="s">
        <v>559</v>
      </c>
      <c r="M143" s="6"/>
      <c r="N143" s="9" t="s">
        <v>357</v>
      </c>
    </row>
    <row r="144" spans="1:14">
      <c r="A144" s="7" t="s">
        <v>349</v>
      </c>
      <c r="B144" s="7"/>
      <c r="C144" s="7" t="s">
        <v>644</v>
      </c>
      <c r="D144" s="7" t="s">
        <v>645</v>
      </c>
      <c r="E144" s="6" t="s">
        <v>352</v>
      </c>
      <c r="F144" s="7"/>
      <c r="G144" s="7"/>
      <c r="H144" s="8" t="s">
        <v>353</v>
      </c>
      <c r="I144" s="8"/>
      <c r="J144" s="7" t="s">
        <v>646</v>
      </c>
      <c r="K144" s="8" t="s">
        <v>355</v>
      </c>
      <c r="L144" s="7" t="s">
        <v>647</v>
      </c>
      <c r="M144" s="7"/>
      <c r="N144" s="9" t="s">
        <v>357</v>
      </c>
    </row>
    <row r="145" spans="1:14">
      <c r="A145" s="7" t="s">
        <v>349</v>
      </c>
      <c r="B145" s="8"/>
      <c r="C145" s="8" t="s">
        <v>648</v>
      </c>
      <c r="D145" s="8" t="s">
        <v>649</v>
      </c>
      <c r="E145" s="6" t="s">
        <v>352</v>
      </c>
      <c r="F145" s="8"/>
      <c r="G145" s="8"/>
      <c r="H145" s="8" t="s">
        <v>353</v>
      </c>
      <c r="I145" s="8"/>
      <c r="J145" s="7" t="s">
        <v>646</v>
      </c>
      <c r="K145" s="8" t="s">
        <v>355</v>
      </c>
      <c r="L145" s="7" t="s">
        <v>647</v>
      </c>
      <c r="M145" s="7" t="s">
        <v>650</v>
      </c>
      <c r="N145" s="9" t="s">
        <v>357</v>
      </c>
    </row>
    <row r="146" spans="1:14">
      <c r="A146" s="7" t="s">
        <v>349</v>
      </c>
      <c r="B146" s="8"/>
      <c r="C146" s="8" t="s">
        <v>651</v>
      </c>
      <c r="D146" s="8" t="s">
        <v>652</v>
      </c>
      <c r="E146" s="6" t="s">
        <v>352</v>
      </c>
      <c r="F146" s="8"/>
      <c r="G146" s="8"/>
      <c r="H146" s="8" t="s">
        <v>353</v>
      </c>
      <c r="I146" s="8"/>
      <c r="J146" s="7" t="s">
        <v>646</v>
      </c>
      <c r="K146" s="8" t="s">
        <v>355</v>
      </c>
      <c r="L146" s="7" t="s">
        <v>647</v>
      </c>
      <c r="M146" s="7" t="s">
        <v>650</v>
      </c>
      <c r="N146" s="9" t="s">
        <v>357</v>
      </c>
    </row>
    <row r="147" spans="1:14">
      <c r="A147" s="7" t="s">
        <v>349</v>
      </c>
      <c r="B147" s="8"/>
      <c r="C147" s="8" t="s">
        <v>653</v>
      </c>
      <c r="D147" s="8" t="s">
        <v>654</v>
      </c>
      <c r="E147" s="6" t="s">
        <v>352</v>
      </c>
      <c r="F147" s="8"/>
      <c r="G147" s="8"/>
      <c r="H147" s="8" t="s">
        <v>353</v>
      </c>
      <c r="I147" s="8"/>
      <c r="J147" s="7" t="s">
        <v>646</v>
      </c>
      <c r="K147" s="8" t="s">
        <v>355</v>
      </c>
      <c r="L147" s="7" t="s">
        <v>647</v>
      </c>
      <c r="M147" s="7" t="s">
        <v>429</v>
      </c>
      <c r="N147" s="9" t="s">
        <v>357</v>
      </c>
    </row>
    <row r="148" spans="1:14">
      <c r="A148" s="7" t="s">
        <v>349</v>
      </c>
      <c r="B148" s="8"/>
      <c r="C148" s="8" t="s">
        <v>655</v>
      </c>
      <c r="D148" s="8" t="s">
        <v>656</v>
      </c>
      <c r="E148" s="6" t="s">
        <v>352</v>
      </c>
      <c r="F148" s="8"/>
      <c r="G148" s="8"/>
      <c r="H148" s="8" t="s">
        <v>353</v>
      </c>
      <c r="I148" s="8"/>
      <c r="J148" s="7" t="s">
        <v>646</v>
      </c>
      <c r="K148" s="8" t="s">
        <v>355</v>
      </c>
      <c r="L148" s="7" t="s">
        <v>647</v>
      </c>
      <c r="M148" s="7" t="s">
        <v>650</v>
      </c>
      <c r="N148" s="9" t="s">
        <v>357</v>
      </c>
    </row>
    <row r="149" spans="1:14">
      <c r="A149" s="7" t="s">
        <v>349</v>
      </c>
      <c r="B149" s="7"/>
      <c r="C149" s="7" t="s">
        <v>657</v>
      </c>
      <c r="D149" s="7" t="s">
        <v>658</v>
      </c>
      <c r="E149" s="6" t="s">
        <v>352</v>
      </c>
      <c r="F149" s="7"/>
      <c r="G149" s="7"/>
      <c r="H149" s="7" t="s">
        <v>353</v>
      </c>
      <c r="I149" s="7"/>
      <c r="J149" s="7" t="s">
        <v>646</v>
      </c>
      <c r="K149" s="8" t="s">
        <v>355</v>
      </c>
      <c r="L149" s="7" t="s">
        <v>647</v>
      </c>
      <c r="M149" s="7"/>
      <c r="N149" s="9" t="s">
        <v>357</v>
      </c>
    </row>
    <row r="150" spans="1:14">
      <c r="A150" s="7" t="s">
        <v>349</v>
      </c>
      <c r="B150" s="7"/>
      <c r="C150" s="7" t="s">
        <v>659</v>
      </c>
      <c r="D150" s="7" t="s">
        <v>660</v>
      </c>
      <c r="E150" s="6" t="s">
        <v>352</v>
      </c>
      <c r="F150" s="7"/>
      <c r="G150" s="7"/>
      <c r="H150" s="8" t="s">
        <v>353</v>
      </c>
      <c r="I150" s="8"/>
      <c r="J150" s="7" t="s">
        <v>646</v>
      </c>
      <c r="K150" s="8" t="s">
        <v>355</v>
      </c>
      <c r="L150" s="7" t="s">
        <v>647</v>
      </c>
      <c r="M150" s="7"/>
      <c r="N150" s="9" t="s">
        <v>357</v>
      </c>
    </row>
    <row r="151" spans="1:14">
      <c r="A151" s="7" t="s">
        <v>349</v>
      </c>
      <c r="B151" s="7"/>
      <c r="C151" s="8" t="s">
        <v>661</v>
      </c>
      <c r="D151" s="8" t="s">
        <v>662</v>
      </c>
      <c r="E151" s="6" t="s">
        <v>352</v>
      </c>
      <c r="F151" s="8"/>
      <c r="G151" s="8"/>
      <c r="H151" s="8" t="s">
        <v>353</v>
      </c>
      <c r="I151" s="8"/>
      <c r="J151" s="7" t="s">
        <v>646</v>
      </c>
      <c r="K151" s="8" t="s">
        <v>355</v>
      </c>
      <c r="L151" s="7" t="s">
        <v>647</v>
      </c>
      <c r="M151" s="7" t="s">
        <v>429</v>
      </c>
      <c r="N151" s="9" t="s">
        <v>357</v>
      </c>
    </row>
    <row r="152" spans="1:14">
      <c r="A152" s="7" t="s">
        <v>349</v>
      </c>
      <c r="B152" s="8"/>
      <c r="C152" s="8" t="s">
        <v>663</v>
      </c>
      <c r="D152" s="8" t="s">
        <v>664</v>
      </c>
      <c r="E152" s="6" t="s">
        <v>352</v>
      </c>
      <c r="F152" s="8"/>
      <c r="G152" s="8"/>
      <c r="H152" s="8" t="s">
        <v>353</v>
      </c>
      <c r="I152" s="8"/>
      <c r="J152" s="7" t="s">
        <v>646</v>
      </c>
      <c r="K152" s="8" t="s">
        <v>355</v>
      </c>
      <c r="L152" s="7" t="s">
        <v>647</v>
      </c>
      <c r="M152" s="7" t="s">
        <v>453</v>
      </c>
      <c r="N152" s="9" t="s">
        <v>357</v>
      </c>
    </row>
    <row r="153" spans="1:14">
      <c r="A153" s="7" t="s">
        <v>349</v>
      </c>
      <c r="B153" s="8"/>
      <c r="C153" s="8" t="s">
        <v>665</v>
      </c>
      <c r="D153" s="8" t="s">
        <v>666</v>
      </c>
      <c r="E153" s="6" t="s">
        <v>352</v>
      </c>
      <c r="F153" s="8"/>
      <c r="G153" s="8"/>
      <c r="H153" s="8" t="s">
        <v>353</v>
      </c>
      <c r="I153" s="8"/>
      <c r="J153" s="7" t="s">
        <v>646</v>
      </c>
      <c r="K153" s="8" t="s">
        <v>355</v>
      </c>
      <c r="L153" s="7" t="s">
        <v>647</v>
      </c>
      <c r="M153" s="7" t="s">
        <v>650</v>
      </c>
      <c r="N153" s="9" t="s">
        <v>357</v>
      </c>
    </row>
    <row r="154" spans="1:14">
      <c r="A154" s="7" t="s">
        <v>349</v>
      </c>
      <c r="B154" s="8"/>
      <c r="C154" s="8" t="s">
        <v>667</v>
      </c>
      <c r="D154" s="8" t="s">
        <v>668</v>
      </c>
      <c r="E154" s="6" t="s">
        <v>352</v>
      </c>
      <c r="F154" s="8"/>
      <c r="G154" s="8"/>
      <c r="H154" s="8" t="s">
        <v>353</v>
      </c>
      <c r="I154" s="8"/>
      <c r="J154" s="7" t="s">
        <v>646</v>
      </c>
      <c r="K154" s="8" t="s">
        <v>355</v>
      </c>
      <c r="L154" s="7" t="s">
        <v>647</v>
      </c>
      <c r="M154" s="7" t="s">
        <v>650</v>
      </c>
      <c r="N154" s="9" t="s">
        <v>357</v>
      </c>
    </row>
    <row r="155" spans="1:14">
      <c r="A155" s="7" t="s">
        <v>349</v>
      </c>
      <c r="B155" s="8"/>
      <c r="C155" s="8" t="s">
        <v>669</v>
      </c>
      <c r="D155" s="8" t="s">
        <v>670</v>
      </c>
      <c r="E155" s="6" t="s">
        <v>352</v>
      </c>
      <c r="F155" s="8"/>
      <c r="G155" s="8"/>
      <c r="H155" s="8" t="s">
        <v>353</v>
      </c>
      <c r="I155" s="8"/>
      <c r="J155" s="7" t="s">
        <v>646</v>
      </c>
      <c r="K155" s="8" t="s">
        <v>355</v>
      </c>
      <c r="L155" s="7" t="s">
        <v>647</v>
      </c>
      <c r="M155" s="7" t="s">
        <v>650</v>
      </c>
      <c r="N155" s="9" t="s">
        <v>357</v>
      </c>
    </row>
    <row r="156" spans="1:14">
      <c r="A156" s="7" t="s">
        <v>349</v>
      </c>
      <c r="B156" s="8"/>
      <c r="C156" s="8" t="s">
        <v>671</v>
      </c>
      <c r="D156" s="8" t="s">
        <v>672</v>
      </c>
      <c r="E156" s="6" t="s">
        <v>352</v>
      </c>
      <c r="F156" s="8"/>
      <c r="G156" s="8"/>
      <c r="H156" s="8" t="s">
        <v>353</v>
      </c>
      <c r="I156" s="8"/>
      <c r="J156" s="7" t="s">
        <v>646</v>
      </c>
      <c r="K156" s="8" t="s">
        <v>355</v>
      </c>
      <c r="L156" s="7" t="s">
        <v>647</v>
      </c>
      <c r="M156" s="7" t="s">
        <v>650</v>
      </c>
      <c r="N156" s="9" t="s">
        <v>357</v>
      </c>
    </row>
    <row r="157" spans="1:14">
      <c r="A157" s="7" t="s">
        <v>349</v>
      </c>
      <c r="B157" s="8"/>
      <c r="C157" s="8" t="s">
        <v>673</v>
      </c>
      <c r="D157" s="8" t="s">
        <v>674</v>
      </c>
      <c r="E157" s="6" t="s">
        <v>352</v>
      </c>
      <c r="F157" s="8"/>
      <c r="G157" s="8"/>
      <c r="H157" s="8" t="s">
        <v>353</v>
      </c>
      <c r="I157" s="8"/>
      <c r="J157" s="7" t="s">
        <v>646</v>
      </c>
      <c r="K157" s="8" t="s">
        <v>355</v>
      </c>
      <c r="L157" s="7" t="s">
        <v>647</v>
      </c>
      <c r="M157" s="7" t="s">
        <v>650</v>
      </c>
      <c r="N157" s="9" t="s">
        <v>357</v>
      </c>
    </row>
    <row r="158" spans="1:14">
      <c r="A158" s="7" t="s">
        <v>349</v>
      </c>
      <c r="B158" s="7"/>
      <c r="C158" s="8" t="s">
        <v>675</v>
      </c>
      <c r="D158" s="8" t="s">
        <v>676</v>
      </c>
      <c r="E158" s="6" t="s">
        <v>352</v>
      </c>
      <c r="F158" s="8"/>
      <c r="G158" s="8"/>
      <c r="H158" s="8" t="s">
        <v>353</v>
      </c>
      <c r="I158" s="8"/>
      <c r="J158" s="7" t="s">
        <v>646</v>
      </c>
      <c r="K158" s="8" t="s">
        <v>355</v>
      </c>
      <c r="L158" s="7" t="s">
        <v>647</v>
      </c>
      <c r="M158" s="7" t="s">
        <v>650</v>
      </c>
      <c r="N158" s="9" t="s">
        <v>357</v>
      </c>
    </row>
    <row r="159" spans="1:14">
      <c r="A159" s="7" t="s">
        <v>349</v>
      </c>
      <c r="B159" s="8"/>
      <c r="C159" s="8" t="s">
        <v>677</v>
      </c>
      <c r="D159" s="8" t="s">
        <v>678</v>
      </c>
      <c r="E159" s="6" t="s">
        <v>352</v>
      </c>
      <c r="F159" s="8"/>
      <c r="G159" s="8"/>
      <c r="H159" s="8" t="s">
        <v>353</v>
      </c>
      <c r="I159" s="8"/>
      <c r="J159" s="7" t="s">
        <v>646</v>
      </c>
      <c r="K159" s="8" t="s">
        <v>355</v>
      </c>
      <c r="L159" s="7" t="s">
        <v>647</v>
      </c>
      <c r="M159" s="7" t="s">
        <v>650</v>
      </c>
      <c r="N159" s="9" t="s">
        <v>357</v>
      </c>
    </row>
    <row r="160" spans="1:14">
      <c r="A160" s="7" t="s">
        <v>349</v>
      </c>
      <c r="B160" s="7"/>
      <c r="C160" s="9" t="s">
        <v>679</v>
      </c>
      <c r="D160" s="9" t="s">
        <v>680</v>
      </c>
      <c r="E160" s="6" t="s">
        <v>352</v>
      </c>
      <c r="F160" s="7"/>
      <c r="G160" s="7"/>
      <c r="H160" s="7" t="s">
        <v>353</v>
      </c>
      <c r="I160" s="7"/>
      <c r="J160" s="7" t="s">
        <v>646</v>
      </c>
      <c r="K160" s="8" t="s">
        <v>355</v>
      </c>
      <c r="L160" s="7" t="s">
        <v>647</v>
      </c>
      <c r="M160" s="7"/>
      <c r="N160" s="9" t="s">
        <v>357</v>
      </c>
    </row>
    <row r="161" spans="1:14">
      <c r="A161" s="7" t="s">
        <v>349</v>
      </c>
      <c r="B161" s="7"/>
      <c r="C161" s="7" t="s">
        <v>681</v>
      </c>
      <c r="D161" s="7" t="s">
        <v>682</v>
      </c>
      <c r="E161" s="6" t="s">
        <v>352</v>
      </c>
      <c r="F161" s="7"/>
      <c r="G161" s="7"/>
      <c r="H161" s="8" t="s">
        <v>353</v>
      </c>
      <c r="I161" s="7"/>
      <c r="J161" s="7" t="s">
        <v>646</v>
      </c>
      <c r="K161" s="8" t="s">
        <v>355</v>
      </c>
      <c r="L161" s="7" t="s">
        <v>683</v>
      </c>
      <c r="M161" s="7"/>
      <c r="N161" s="9" t="s">
        <v>357</v>
      </c>
    </row>
    <row r="162" spans="1:14">
      <c r="A162" s="7" t="s">
        <v>349</v>
      </c>
      <c r="B162" s="7"/>
      <c r="C162" s="7" t="s">
        <v>684</v>
      </c>
      <c r="D162" s="7" t="s">
        <v>685</v>
      </c>
      <c r="E162" s="6" t="s">
        <v>352</v>
      </c>
      <c r="F162" s="7"/>
      <c r="G162" s="7"/>
      <c r="H162" s="8" t="s">
        <v>353</v>
      </c>
      <c r="I162" s="7"/>
      <c r="J162" s="7" t="s">
        <v>646</v>
      </c>
      <c r="K162" s="8" t="s">
        <v>355</v>
      </c>
      <c r="L162" s="7" t="s">
        <v>683</v>
      </c>
      <c r="M162" s="7"/>
      <c r="N162" s="9" t="s">
        <v>357</v>
      </c>
    </row>
    <row r="163" spans="1:14">
      <c r="A163" s="7" t="s">
        <v>349</v>
      </c>
      <c r="B163" s="7"/>
      <c r="C163" s="7" t="s">
        <v>686</v>
      </c>
      <c r="D163" s="7" t="s">
        <v>687</v>
      </c>
      <c r="E163" s="6" t="s">
        <v>352</v>
      </c>
      <c r="F163" s="7"/>
      <c r="G163" s="7"/>
      <c r="H163" s="8" t="s">
        <v>353</v>
      </c>
      <c r="I163" s="8"/>
      <c r="J163" s="7" t="s">
        <v>646</v>
      </c>
      <c r="K163" s="8" t="s">
        <v>355</v>
      </c>
      <c r="L163" s="7" t="s">
        <v>683</v>
      </c>
      <c r="M163" s="7"/>
      <c r="N163" s="9" t="s">
        <v>357</v>
      </c>
    </row>
    <row r="164" spans="1:14">
      <c r="A164" s="7" t="s">
        <v>349</v>
      </c>
      <c r="B164" s="7"/>
      <c r="C164" s="7" t="s">
        <v>688</v>
      </c>
      <c r="D164" s="7" t="s">
        <v>689</v>
      </c>
      <c r="E164" s="6" t="s">
        <v>352</v>
      </c>
      <c r="F164" s="7"/>
      <c r="G164" s="7"/>
      <c r="H164" s="7" t="s">
        <v>353</v>
      </c>
      <c r="I164" s="7"/>
      <c r="J164" s="7" t="s">
        <v>646</v>
      </c>
      <c r="K164" s="8" t="s">
        <v>355</v>
      </c>
      <c r="L164" s="7" t="s">
        <v>683</v>
      </c>
      <c r="M164" s="7"/>
      <c r="N164" s="9" t="s">
        <v>357</v>
      </c>
    </row>
    <row r="165" spans="1:14">
      <c r="A165" s="7" t="s">
        <v>349</v>
      </c>
      <c r="B165" s="7"/>
      <c r="C165" s="7" t="s">
        <v>690</v>
      </c>
      <c r="D165" s="7" t="s">
        <v>691</v>
      </c>
      <c r="E165" s="6" t="s">
        <v>352</v>
      </c>
      <c r="F165" s="7"/>
      <c r="G165" s="7"/>
      <c r="H165" s="7" t="s">
        <v>353</v>
      </c>
      <c r="I165" s="7"/>
      <c r="J165" s="7" t="s">
        <v>646</v>
      </c>
      <c r="K165" s="8" t="s">
        <v>355</v>
      </c>
      <c r="L165" s="7" t="s">
        <v>683</v>
      </c>
      <c r="M165" s="7"/>
      <c r="N165" s="9" t="s">
        <v>357</v>
      </c>
    </row>
    <row r="166" spans="1:14">
      <c r="A166" s="7" t="s">
        <v>349</v>
      </c>
      <c r="B166" s="7"/>
      <c r="C166" s="7" t="s">
        <v>692</v>
      </c>
      <c r="D166" s="7" t="s">
        <v>693</v>
      </c>
      <c r="E166" s="6" t="s">
        <v>352</v>
      </c>
      <c r="F166" s="7"/>
      <c r="G166" s="7"/>
      <c r="H166" s="8" t="s">
        <v>353</v>
      </c>
      <c r="I166" s="7"/>
      <c r="J166" s="7" t="s">
        <v>646</v>
      </c>
      <c r="K166" s="8" t="s">
        <v>355</v>
      </c>
      <c r="L166" s="7" t="s">
        <v>683</v>
      </c>
      <c r="M166" s="7"/>
      <c r="N166" s="9" t="s">
        <v>357</v>
      </c>
    </row>
    <row r="167" spans="1:14">
      <c r="A167" s="7" t="s">
        <v>349</v>
      </c>
      <c r="B167" s="7"/>
      <c r="C167" s="7" t="s">
        <v>694</v>
      </c>
      <c r="D167" s="7" t="s">
        <v>695</v>
      </c>
      <c r="E167" s="6" t="s">
        <v>352</v>
      </c>
      <c r="F167" s="7"/>
      <c r="G167" s="7"/>
      <c r="H167" s="7" t="s">
        <v>353</v>
      </c>
      <c r="I167" s="7"/>
      <c r="J167" s="7" t="s">
        <v>646</v>
      </c>
      <c r="K167" s="8" t="s">
        <v>355</v>
      </c>
      <c r="L167" s="7" t="s">
        <v>683</v>
      </c>
      <c r="M167" s="7"/>
      <c r="N167" s="9" t="s">
        <v>357</v>
      </c>
    </row>
    <row r="168" spans="1:14">
      <c r="A168" s="7" t="s">
        <v>349</v>
      </c>
      <c r="B168" s="7"/>
      <c r="C168" s="7" t="s">
        <v>696</v>
      </c>
      <c r="D168" s="7" t="s">
        <v>697</v>
      </c>
      <c r="E168" s="6" t="s">
        <v>352</v>
      </c>
      <c r="F168" s="7"/>
      <c r="G168" s="7"/>
      <c r="H168" s="7" t="s">
        <v>353</v>
      </c>
      <c r="I168" s="7"/>
      <c r="J168" s="7" t="s">
        <v>646</v>
      </c>
      <c r="K168" s="8" t="s">
        <v>355</v>
      </c>
      <c r="L168" s="7" t="s">
        <v>683</v>
      </c>
      <c r="M168" s="7"/>
      <c r="N168" s="9" t="s">
        <v>357</v>
      </c>
    </row>
    <row r="169" spans="1:14">
      <c r="A169" s="5" t="s">
        <v>349</v>
      </c>
      <c r="B169" s="5"/>
      <c r="C169" s="5" t="s">
        <v>698</v>
      </c>
      <c r="D169" s="5" t="s">
        <v>699</v>
      </c>
      <c r="E169" s="6" t="s">
        <v>352</v>
      </c>
      <c r="F169" s="5"/>
      <c r="G169" s="5"/>
      <c r="H169" s="5" t="s">
        <v>353</v>
      </c>
      <c r="I169" s="5"/>
      <c r="J169" s="7" t="s">
        <v>646</v>
      </c>
      <c r="K169" s="8" t="s">
        <v>355</v>
      </c>
      <c r="L169" s="7" t="s">
        <v>700</v>
      </c>
      <c r="M169" s="5"/>
      <c r="N169" s="9" t="s">
        <v>357</v>
      </c>
    </row>
    <row r="170" spans="1:14">
      <c r="A170" s="5" t="s">
        <v>349</v>
      </c>
      <c r="B170" s="5"/>
      <c r="C170" s="5" t="s">
        <v>701</v>
      </c>
      <c r="D170" s="5" t="s">
        <v>702</v>
      </c>
      <c r="E170" s="6" t="s">
        <v>352</v>
      </c>
      <c r="F170" s="5"/>
      <c r="G170" s="5"/>
      <c r="H170" s="5" t="s">
        <v>353</v>
      </c>
      <c r="I170" s="5"/>
      <c r="J170" s="7" t="s">
        <v>646</v>
      </c>
      <c r="K170" s="8" t="s">
        <v>355</v>
      </c>
      <c r="L170" s="7" t="s">
        <v>700</v>
      </c>
      <c r="M170" s="5"/>
      <c r="N170" s="9" t="s">
        <v>357</v>
      </c>
    </row>
    <row r="171" spans="1:14">
      <c r="A171" s="7" t="s">
        <v>349</v>
      </c>
      <c r="B171" s="7"/>
      <c r="C171" s="7" t="s">
        <v>703</v>
      </c>
      <c r="D171" s="7" t="s">
        <v>704</v>
      </c>
      <c r="E171" s="6" t="s">
        <v>352</v>
      </c>
      <c r="F171" s="7"/>
      <c r="G171" s="7"/>
      <c r="H171" s="7" t="s">
        <v>353</v>
      </c>
      <c r="I171" s="7"/>
      <c r="J171" s="7" t="s">
        <v>646</v>
      </c>
      <c r="K171" s="8" t="s">
        <v>355</v>
      </c>
      <c r="L171" s="7" t="s">
        <v>700</v>
      </c>
      <c r="M171" s="7"/>
      <c r="N171" s="9" t="s">
        <v>357</v>
      </c>
    </row>
    <row r="172" spans="1:14">
      <c r="A172" s="5" t="s">
        <v>349</v>
      </c>
      <c r="B172" s="5"/>
      <c r="C172" s="5" t="s">
        <v>705</v>
      </c>
      <c r="D172" s="5" t="s">
        <v>706</v>
      </c>
      <c r="E172" s="6" t="s">
        <v>352</v>
      </c>
      <c r="F172" s="5"/>
      <c r="G172" s="5"/>
      <c r="H172" s="5" t="s">
        <v>353</v>
      </c>
      <c r="I172" s="5"/>
      <c r="J172" s="7" t="s">
        <v>646</v>
      </c>
      <c r="K172" s="8" t="s">
        <v>355</v>
      </c>
      <c r="L172" s="7" t="s">
        <v>700</v>
      </c>
      <c r="M172" s="5"/>
      <c r="N172" s="9" t="s">
        <v>357</v>
      </c>
    </row>
    <row r="173" spans="1:14">
      <c r="A173" s="5" t="s">
        <v>349</v>
      </c>
      <c r="B173" s="6"/>
      <c r="C173" s="6" t="s">
        <v>707</v>
      </c>
      <c r="D173" s="6" t="s">
        <v>708</v>
      </c>
      <c r="E173" s="6" t="s">
        <v>352</v>
      </c>
      <c r="F173" s="6"/>
      <c r="G173" s="6"/>
      <c r="H173" s="5" t="s">
        <v>353</v>
      </c>
      <c r="I173" s="5"/>
      <c r="J173" s="7" t="s">
        <v>646</v>
      </c>
      <c r="K173" s="8" t="s">
        <v>355</v>
      </c>
      <c r="L173" s="6" t="s">
        <v>700</v>
      </c>
      <c r="M173" s="6"/>
      <c r="N173" s="9" t="s">
        <v>357</v>
      </c>
    </row>
    <row r="174" spans="1:14">
      <c r="A174" s="5" t="s">
        <v>349</v>
      </c>
      <c r="B174" s="5"/>
      <c r="C174" s="5" t="s">
        <v>709</v>
      </c>
      <c r="D174" s="5" t="s">
        <v>710</v>
      </c>
      <c r="E174" s="6" t="s">
        <v>352</v>
      </c>
      <c r="F174" s="5"/>
      <c r="G174" s="5"/>
      <c r="H174" s="5" t="s">
        <v>353</v>
      </c>
      <c r="I174" s="5"/>
      <c r="J174" s="7" t="s">
        <v>646</v>
      </c>
      <c r="K174" s="8" t="s">
        <v>355</v>
      </c>
      <c r="L174" s="7" t="s">
        <v>700</v>
      </c>
      <c r="M174" s="5"/>
      <c r="N174" s="9" t="s">
        <v>357</v>
      </c>
    </row>
    <row r="175" spans="1:14">
      <c r="A175" s="5" t="s">
        <v>349</v>
      </c>
      <c r="B175" s="5"/>
      <c r="C175" s="5" t="s">
        <v>711</v>
      </c>
      <c r="D175" s="5" t="s">
        <v>712</v>
      </c>
      <c r="E175" s="6" t="s">
        <v>352</v>
      </c>
      <c r="F175" s="5"/>
      <c r="G175" s="5"/>
      <c r="H175" s="5" t="s">
        <v>353</v>
      </c>
      <c r="I175" s="5"/>
      <c r="J175" s="7" t="s">
        <v>646</v>
      </c>
      <c r="K175" s="8" t="s">
        <v>355</v>
      </c>
      <c r="L175" s="7" t="s">
        <v>700</v>
      </c>
      <c r="M175" s="5"/>
      <c r="N175" s="9" t="s">
        <v>357</v>
      </c>
    </row>
    <row r="176" spans="1:14">
      <c r="A176" s="5" t="s">
        <v>349</v>
      </c>
      <c r="B176" s="5"/>
      <c r="C176" s="5" t="s">
        <v>713</v>
      </c>
      <c r="D176" s="5" t="s">
        <v>714</v>
      </c>
      <c r="E176" s="6" t="s">
        <v>352</v>
      </c>
      <c r="F176" s="5"/>
      <c r="G176" s="5"/>
      <c r="H176" s="5" t="s">
        <v>353</v>
      </c>
      <c r="I176" s="5"/>
      <c r="J176" s="7" t="s">
        <v>646</v>
      </c>
      <c r="K176" s="8" t="s">
        <v>355</v>
      </c>
      <c r="L176" s="7" t="s">
        <v>700</v>
      </c>
      <c r="M176" s="5"/>
      <c r="N176" s="9" t="s">
        <v>357</v>
      </c>
    </row>
    <row r="177" spans="1:14">
      <c r="A177" s="5" t="s">
        <v>349</v>
      </c>
      <c r="B177" s="5"/>
      <c r="C177" s="5" t="s">
        <v>715</v>
      </c>
      <c r="D177" s="5" t="s">
        <v>716</v>
      </c>
      <c r="E177" s="6" t="s">
        <v>352</v>
      </c>
      <c r="F177" s="5"/>
      <c r="G177" s="5"/>
      <c r="H177" s="5" t="s">
        <v>353</v>
      </c>
      <c r="I177" s="5"/>
      <c r="J177" s="7" t="s">
        <v>646</v>
      </c>
      <c r="K177" s="8" t="s">
        <v>355</v>
      </c>
      <c r="L177" s="7" t="s">
        <v>700</v>
      </c>
      <c r="M177" s="5"/>
      <c r="N177" s="9" t="s">
        <v>357</v>
      </c>
    </row>
    <row r="178" spans="1:14">
      <c r="A178" s="7" t="s">
        <v>349</v>
      </c>
      <c r="B178" s="7"/>
      <c r="C178" s="7" t="s">
        <v>717</v>
      </c>
      <c r="D178" s="7" t="s">
        <v>718</v>
      </c>
      <c r="E178" s="6" t="s">
        <v>352</v>
      </c>
      <c r="F178" s="7"/>
      <c r="G178" s="7"/>
      <c r="H178" s="7" t="s">
        <v>353</v>
      </c>
      <c r="I178" s="7"/>
      <c r="J178" s="7" t="s">
        <v>646</v>
      </c>
      <c r="K178" s="8" t="s">
        <v>355</v>
      </c>
      <c r="L178" s="7" t="s">
        <v>700</v>
      </c>
      <c r="M178" s="7"/>
      <c r="N178" s="9" t="s">
        <v>357</v>
      </c>
    </row>
    <row r="179" spans="1:14">
      <c r="A179" s="6" t="s">
        <v>349</v>
      </c>
      <c r="B179" s="6"/>
      <c r="C179" s="6" t="s">
        <v>719</v>
      </c>
      <c r="D179" s="6" t="s">
        <v>720</v>
      </c>
      <c r="E179" s="6" t="s">
        <v>352</v>
      </c>
      <c r="F179" s="6"/>
      <c r="G179" s="6"/>
      <c r="H179" s="5" t="s">
        <v>353</v>
      </c>
      <c r="I179" s="5"/>
      <c r="J179" s="7" t="s">
        <v>646</v>
      </c>
      <c r="K179" s="8" t="s">
        <v>355</v>
      </c>
      <c r="L179" s="7" t="s">
        <v>700</v>
      </c>
      <c r="M179" s="5"/>
      <c r="N179" s="9" t="s">
        <v>357</v>
      </c>
    </row>
    <row r="180" spans="1:14">
      <c r="A180" s="7" t="s">
        <v>349</v>
      </c>
      <c r="B180" s="7"/>
      <c r="C180" s="7" t="s">
        <v>721</v>
      </c>
      <c r="D180" s="7" t="s">
        <v>722</v>
      </c>
      <c r="E180" s="6" t="s">
        <v>352</v>
      </c>
      <c r="F180" s="7"/>
      <c r="G180" s="7"/>
      <c r="H180" s="7" t="s">
        <v>353</v>
      </c>
      <c r="I180" s="7"/>
      <c r="J180" s="7" t="s">
        <v>646</v>
      </c>
      <c r="K180" s="8" t="s">
        <v>355</v>
      </c>
      <c r="L180" s="7" t="s">
        <v>700</v>
      </c>
      <c r="M180" s="7"/>
      <c r="N180" s="9" t="s">
        <v>357</v>
      </c>
    </row>
    <row r="181" spans="1:14">
      <c r="A181" s="7" t="s">
        <v>349</v>
      </c>
      <c r="B181" s="7"/>
      <c r="C181" s="8" t="s">
        <v>723</v>
      </c>
      <c r="D181" s="8" t="s">
        <v>724</v>
      </c>
      <c r="E181" s="6" t="s">
        <v>352</v>
      </c>
      <c r="F181" s="7"/>
      <c r="G181" s="7"/>
      <c r="H181" s="7" t="s">
        <v>725</v>
      </c>
      <c r="I181" s="7"/>
      <c r="J181" s="7" t="s">
        <v>646</v>
      </c>
      <c r="K181" s="8" t="s">
        <v>726</v>
      </c>
      <c r="L181" s="7" t="s">
        <v>727</v>
      </c>
      <c r="M181" s="7"/>
      <c r="N181" s="9" t="s">
        <v>728</v>
      </c>
    </row>
    <row r="182" spans="1:14">
      <c r="A182" s="7" t="s">
        <v>349</v>
      </c>
      <c r="B182" s="7"/>
      <c r="C182" s="7" t="s">
        <v>729</v>
      </c>
      <c r="D182" s="7" t="s">
        <v>730</v>
      </c>
      <c r="E182" s="6" t="s">
        <v>352</v>
      </c>
      <c r="F182" s="7"/>
      <c r="G182" s="7"/>
      <c r="H182" s="7" t="s">
        <v>725</v>
      </c>
      <c r="I182" s="8"/>
      <c r="J182" s="7" t="s">
        <v>646</v>
      </c>
      <c r="K182" s="8" t="s">
        <v>726</v>
      </c>
      <c r="L182" s="7" t="s">
        <v>727</v>
      </c>
      <c r="M182" s="7"/>
      <c r="N182" s="9" t="s">
        <v>728</v>
      </c>
    </row>
    <row r="183" spans="1:14">
      <c r="A183" s="7" t="s">
        <v>349</v>
      </c>
      <c r="B183" s="7"/>
      <c r="C183" s="7" t="s">
        <v>731</v>
      </c>
      <c r="D183" s="7" t="s">
        <v>732</v>
      </c>
      <c r="E183" s="6" t="s">
        <v>352</v>
      </c>
      <c r="F183" s="7"/>
      <c r="G183" s="7"/>
      <c r="H183" s="7" t="s">
        <v>725</v>
      </c>
      <c r="I183" s="8"/>
      <c r="J183" s="7" t="s">
        <v>646</v>
      </c>
      <c r="K183" s="8" t="s">
        <v>726</v>
      </c>
      <c r="L183" s="7" t="s">
        <v>727</v>
      </c>
      <c r="M183" s="7"/>
      <c r="N183" s="9" t="s">
        <v>728</v>
      </c>
    </row>
    <row r="184" spans="1:14">
      <c r="A184" s="7" t="s">
        <v>349</v>
      </c>
      <c r="B184" s="8"/>
      <c r="C184" s="8" t="s">
        <v>733</v>
      </c>
      <c r="D184" s="8" t="s">
        <v>734</v>
      </c>
      <c r="E184" s="6" t="s">
        <v>352</v>
      </c>
      <c r="F184" s="8"/>
      <c r="G184" s="8"/>
      <c r="H184" s="7" t="s">
        <v>725</v>
      </c>
      <c r="I184" s="8"/>
      <c r="J184" s="7" t="s">
        <v>646</v>
      </c>
      <c r="K184" s="8" t="s">
        <v>726</v>
      </c>
      <c r="L184" s="7" t="s">
        <v>727</v>
      </c>
      <c r="M184" s="7" t="s">
        <v>735</v>
      </c>
      <c r="N184" s="9" t="s">
        <v>728</v>
      </c>
    </row>
    <row r="185" spans="1:14">
      <c r="A185" s="7" t="s">
        <v>349</v>
      </c>
      <c r="B185" s="8"/>
      <c r="C185" s="8" t="s">
        <v>736</v>
      </c>
      <c r="D185" s="8" t="s">
        <v>737</v>
      </c>
      <c r="E185" s="6" t="s">
        <v>352</v>
      </c>
      <c r="F185" s="8"/>
      <c r="G185" s="8"/>
      <c r="H185" s="7" t="s">
        <v>725</v>
      </c>
      <c r="I185" s="8"/>
      <c r="J185" s="7" t="s">
        <v>646</v>
      </c>
      <c r="K185" s="8" t="s">
        <v>726</v>
      </c>
      <c r="L185" s="7" t="s">
        <v>727</v>
      </c>
      <c r="M185" s="7" t="s">
        <v>735</v>
      </c>
      <c r="N185" s="9" t="s">
        <v>728</v>
      </c>
    </row>
    <row r="186" spans="1:14">
      <c r="A186" s="7" t="s">
        <v>349</v>
      </c>
      <c r="B186" s="8"/>
      <c r="C186" s="8" t="s">
        <v>738</v>
      </c>
      <c r="D186" s="8" t="s">
        <v>739</v>
      </c>
      <c r="E186" s="6" t="s">
        <v>352</v>
      </c>
      <c r="F186" s="8"/>
      <c r="G186" s="8"/>
      <c r="H186" s="7" t="s">
        <v>725</v>
      </c>
      <c r="I186" s="8"/>
      <c r="J186" s="7" t="s">
        <v>646</v>
      </c>
      <c r="K186" s="8" t="s">
        <v>726</v>
      </c>
      <c r="L186" s="7" t="s">
        <v>727</v>
      </c>
      <c r="M186" s="7" t="s">
        <v>735</v>
      </c>
      <c r="N186" s="9" t="s">
        <v>728</v>
      </c>
    </row>
    <row r="187" spans="1:14">
      <c r="A187" s="7" t="s">
        <v>349</v>
      </c>
      <c r="B187" s="8"/>
      <c r="C187" s="8" t="s">
        <v>740</v>
      </c>
      <c r="D187" s="8" t="s">
        <v>741</v>
      </c>
      <c r="E187" s="6" t="s">
        <v>352</v>
      </c>
      <c r="F187" s="8"/>
      <c r="G187" s="8"/>
      <c r="H187" s="7" t="s">
        <v>725</v>
      </c>
      <c r="I187" s="8"/>
      <c r="J187" s="7" t="s">
        <v>646</v>
      </c>
      <c r="K187" s="8" t="s">
        <v>726</v>
      </c>
      <c r="L187" s="7" t="s">
        <v>727</v>
      </c>
      <c r="M187" s="7" t="s">
        <v>735</v>
      </c>
      <c r="N187" s="9" t="s">
        <v>728</v>
      </c>
    </row>
    <row r="188" spans="1:14">
      <c r="A188" s="7" t="s">
        <v>349</v>
      </c>
      <c r="B188" s="8"/>
      <c r="C188" s="8" t="s">
        <v>742</v>
      </c>
      <c r="D188" s="8" t="s">
        <v>743</v>
      </c>
      <c r="E188" s="6" t="s">
        <v>352</v>
      </c>
      <c r="F188" s="8"/>
      <c r="G188" s="8"/>
      <c r="H188" s="7" t="s">
        <v>725</v>
      </c>
      <c r="I188" s="8"/>
      <c r="J188" s="7" t="s">
        <v>646</v>
      </c>
      <c r="K188" s="8" t="s">
        <v>726</v>
      </c>
      <c r="L188" s="7" t="s">
        <v>727</v>
      </c>
      <c r="M188" s="7" t="s">
        <v>735</v>
      </c>
      <c r="N188" s="9" t="s">
        <v>728</v>
      </c>
    </row>
    <row r="189" spans="1:14">
      <c r="A189" s="7" t="s">
        <v>349</v>
      </c>
      <c r="B189" s="8"/>
      <c r="C189" s="8" t="s">
        <v>744</v>
      </c>
      <c r="D189" s="8" t="s">
        <v>745</v>
      </c>
      <c r="E189" s="6" t="s">
        <v>352</v>
      </c>
      <c r="F189" s="8"/>
      <c r="G189" s="8"/>
      <c r="H189" s="7" t="s">
        <v>725</v>
      </c>
      <c r="I189" s="8"/>
      <c r="J189" s="7" t="s">
        <v>646</v>
      </c>
      <c r="K189" s="8" t="s">
        <v>726</v>
      </c>
      <c r="L189" s="7" t="s">
        <v>727</v>
      </c>
      <c r="M189" s="7" t="s">
        <v>735</v>
      </c>
      <c r="N189" s="9" t="s">
        <v>728</v>
      </c>
    </row>
    <row r="190" spans="1:14">
      <c r="A190" s="7" t="s">
        <v>349</v>
      </c>
      <c r="B190" s="8"/>
      <c r="C190" s="8" t="s">
        <v>746</v>
      </c>
      <c r="D190" s="8" t="s">
        <v>747</v>
      </c>
      <c r="E190" s="6" t="s">
        <v>352</v>
      </c>
      <c r="F190" s="8"/>
      <c r="G190" s="8"/>
      <c r="H190" s="7" t="s">
        <v>725</v>
      </c>
      <c r="I190" s="8"/>
      <c r="J190" s="7" t="s">
        <v>646</v>
      </c>
      <c r="K190" s="8" t="s">
        <v>726</v>
      </c>
      <c r="L190" s="7" t="s">
        <v>727</v>
      </c>
      <c r="M190" s="7" t="s">
        <v>735</v>
      </c>
      <c r="N190" s="9" t="s">
        <v>728</v>
      </c>
    </row>
    <row r="191" spans="1:14">
      <c r="A191" s="7" t="s">
        <v>349</v>
      </c>
      <c r="B191" s="8"/>
      <c r="C191" s="8" t="s">
        <v>748</v>
      </c>
      <c r="D191" s="8" t="s">
        <v>749</v>
      </c>
      <c r="E191" s="6" t="s">
        <v>352</v>
      </c>
      <c r="F191" s="8"/>
      <c r="G191" s="8"/>
      <c r="H191" s="7" t="s">
        <v>725</v>
      </c>
      <c r="I191" s="8"/>
      <c r="J191" s="7" t="s">
        <v>646</v>
      </c>
      <c r="K191" s="8" t="s">
        <v>726</v>
      </c>
      <c r="L191" s="7" t="s">
        <v>727</v>
      </c>
      <c r="M191" s="7" t="s">
        <v>429</v>
      </c>
      <c r="N191" s="9" t="s">
        <v>728</v>
      </c>
    </row>
    <row r="192" spans="1:14">
      <c r="A192" s="7" t="s">
        <v>349</v>
      </c>
      <c r="B192" s="8"/>
      <c r="C192" s="8" t="s">
        <v>750</v>
      </c>
      <c r="D192" s="8" t="s">
        <v>751</v>
      </c>
      <c r="E192" s="6" t="s">
        <v>352</v>
      </c>
      <c r="F192" s="8"/>
      <c r="G192" s="8"/>
      <c r="H192" s="7" t="s">
        <v>725</v>
      </c>
      <c r="I192" s="8"/>
      <c r="J192" s="7" t="s">
        <v>646</v>
      </c>
      <c r="K192" s="8" t="s">
        <v>726</v>
      </c>
      <c r="L192" s="7" t="s">
        <v>727</v>
      </c>
      <c r="M192" s="7" t="s">
        <v>735</v>
      </c>
      <c r="N192" s="9" t="s">
        <v>728</v>
      </c>
    </row>
    <row r="193" spans="1:14">
      <c r="A193" s="7" t="s">
        <v>349</v>
      </c>
      <c r="B193" s="8"/>
      <c r="C193" s="8" t="s">
        <v>752</v>
      </c>
      <c r="D193" s="8" t="s">
        <v>753</v>
      </c>
      <c r="E193" s="6" t="s">
        <v>352</v>
      </c>
      <c r="F193" s="8"/>
      <c r="G193" s="8"/>
      <c r="H193" s="7" t="s">
        <v>725</v>
      </c>
      <c r="I193" s="8"/>
      <c r="J193" s="7" t="s">
        <v>646</v>
      </c>
      <c r="K193" s="8" t="s">
        <v>726</v>
      </c>
      <c r="L193" s="7" t="s">
        <v>727</v>
      </c>
      <c r="M193" s="7" t="s">
        <v>364</v>
      </c>
      <c r="N193" s="9" t="s">
        <v>728</v>
      </c>
    </row>
    <row r="194" spans="1:14">
      <c r="A194" s="7" t="s">
        <v>349</v>
      </c>
      <c r="B194" s="8"/>
      <c r="C194" s="8" t="s">
        <v>754</v>
      </c>
      <c r="D194" s="8" t="s">
        <v>755</v>
      </c>
      <c r="E194" s="6" t="s">
        <v>352</v>
      </c>
      <c r="F194" s="8"/>
      <c r="G194" s="8"/>
      <c r="H194" s="7" t="s">
        <v>725</v>
      </c>
      <c r="I194" s="8"/>
      <c r="J194" s="7" t="s">
        <v>646</v>
      </c>
      <c r="K194" s="8" t="s">
        <v>726</v>
      </c>
      <c r="L194" s="7" t="s">
        <v>727</v>
      </c>
      <c r="M194" s="7" t="s">
        <v>364</v>
      </c>
      <c r="N194" s="9" t="s">
        <v>728</v>
      </c>
    </row>
    <row r="195" spans="1:14">
      <c r="A195" s="7" t="s">
        <v>349</v>
      </c>
      <c r="B195" s="8"/>
      <c r="C195" s="8" t="s">
        <v>756</v>
      </c>
      <c r="D195" s="8" t="s">
        <v>757</v>
      </c>
      <c r="E195" s="6" t="s">
        <v>352</v>
      </c>
      <c r="F195" s="8"/>
      <c r="G195" s="8"/>
      <c r="H195" s="7" t="s">
        <v>725</v>
      </c>
      <c r="I195" s="8"/>
      <c r="J195" s="7" t="s">
        <v>646</v>
      </c>
      <c r="K195" s="8" t="s">
        <v>726</v>
      </c>
      <c r="L195" s="7" t="s">
        <v>727</v>
      </c>
      <c r="M195" s="7" t="s">
        <v>650</v>
      </c>
      <c r="N195" s="9" t="s">
        <v>728</v>
      </c>
    </row>
    <row r="196" spans="1:14">
      <c r="A196" s="7" t="s">
        <v>349</v>
      </c>
      <c r="B196" s="8"/>
      <c r="C196" s="8" t="s">
        <v>758</v>
      </c>
      <c r="D196" s="8" t="s">
        <v>759</v>
      </c>
      <c r="E196" s="6" t="s">
        <v>352</v>
      </c>
      <c r="F196" s="8"/>
      <c r="G196" s="8"/>
      <c r="H196" s="7" t="s">
        <v>725</v>
      </c>
      <c r="I196" s="8"/>
      <c r="J196" s="7" t="s">
        <v>646</v>
      </c>
      <c r="K196" s="8" t="s">
        <v>726</v>
      </c>
      <c r="L196" s="7" t="s">
        <v>727</v>
      </c>
      <c r="M196" s="7" t="s">
        <v>650</v>
      </c>
      <c r="N196" s="9" t="s">
        <v>728</v>
      </c>
    </row>
    <row r="197" spans="1:14">
      <c r="A197" s="7" t="s">
        <v>349</v>
      </c>
      <c r="B197" s="8"/>
      <c r="C197" s="8" t="s">
        <v>760</v>
      </c>
      <c r="D197" s="8" t="s">
        <v>761</v>
      </c>
      <c r="E197" s="6" t="s">
        <v>352</v>
      </c>
      <c r="F197" s="8"/>
      <c r="G197" s="8"/>
      <c r="H197" s="7" t="s">
        <v>725</v>
      </c>
      <c r="I197" s="8"/>
      <c r="J197" s="7" t="s">
        <v>646</v>
      </c>
      <c r="K197" s="8" t="s">
        <v>726</v>
      </c>
      <c r="L197" s="7" t="s">
        <v>727</v>
      </c>
      <c r="M197" s="7" t="s">
        <v>735</v>
      </c>
      <c r="N197" s="9" t="s">
        <v>728</v>
      </c>
    </row>
    <row r="198" spans="1:14">
      <c r="A198" s="7" t="s">
        <v>349</v>
      </c>
      <c r="B198" s="8"/>
      <c r="C198" s="8" t="s">
        <v>762</v>
      </c>
      <c r="D198" s="8" t="s">
        <v>763</v>
      </c>
      <c r="E198" s="6" t="s">
        <v>352</v>
      </c>
      <c r="F198" s="8"/>
      <c r="G198" s="8"/>
      <c r="H198" s="7" t="s">
        <v>725</v>
      </c>
      <c r="I198" s="8"/>
      <c r="J198" s="7" t="s">
        <v>646</v>
      </c>
      <c r="K198" s="8" t="s">
        <v>726</v>
      </c>
      <c r="L198" s="7" t="s">
        <v>727</v>
      </c>
      <c r="M198" s="7" t="s">
        <v>735</v>
      </c>
      <c r="N198" s="9" t="s">
        <v>728</v>
      </c>
    </row>
    <row r="199" spans="1:14">
      <c r="A199" s="7" t="s">
        <v>349</v>
      </c>
      <c r="B199" s="8"/>
      <c r="C199" s="8" t="s">
        <v>764</v>
      </c>
      <c r="D199" s="8" t="s">
        <v>765</v>
      </c>
      <c r="E199" s="6" t="s">
        <v>352</v>
      </c>
      <c r="F199" s="8"/>
      <c r="G199" s="8"/>
      <c r="H199" s="7" t="s">
        <v>725</v>
      </c>
      <c r="I199" s="8"/>
      <c r="J199" s="7" t="s">
        <v>646</v>
      </c>
      <c r="K199" s="8" t="s">
        <v>726</v>
      </c>
      <c r="L199" s="7" t="s">
        <v>727</v>
      </c>
      <c r="M199" s="7" t="s">
        <v>735</v>
      </c>
      <c r="N199" s="9" t="s">
        <v>728</v>
      </c>
    </row>
    <row r="200" spans="1:14">
      <c r="A200" s="7" t="s">
        <v>349</v>
      </c>
      <c r="B200" s="7"/>
      <c r="C200" s="7" t="s">
        <v>766</v>
      </c>
      <c r="D200" s="7" t="s">
        <v>767</v>
      </c>
      <c r="E200" s="6" t="s">
        <v>352</v>
      </c>
      <c r="F200" s="7"/>
      <c r="G200" s="7"/>
      <c r="H200" s="7" t="s">
        <v>725</v>
      </c>
      <c r="I200" s="8"/>
      <c r="J200" s="7" t="s">
        <v>646</v>
      </c>
      <c r="K200" s="8" t="s">
        <v>726</v>
      </c>
      <c r="L200" s="7" t="s">
        <v>727</v>
      </c>
      <c r="M200" s="7"/>
      <c r="N200" s="9" t="s">
        <v>728</v>
      </c>
    </row>
    <row r="201" spans="1:14">
      <c r="A201" s="7" t="s">
        <v>349</v>
      </c>
      <c r="B201" s="7"/>
      <c r="C201" s="7" t="s">
        <v>768</v>
      </c>
      <c r="D201" s="7" t="s">
        <v>769</v>
      </c>
      <c r="E201" s="6" t="s">
        <v>352</v>
      </c>
      <c r="F201" s="7"/>
      <c r="G201" s="7"/>
      <c r="H201" s="7" t="s">
        <v>725</v>
      </c>
      <c r="I201" s="8"/>
      <c r="J201" s="7" t="s">
        <v>646</v>
      </c>
      <c r="K201" s="8" t="s">
        <v>726</v>
      </c>
      <c r="L201" s="7" t="s">
        <v>727</v>
      </c>
      <c r="M201" s="7"/>
      <c r="N201" s="9" t="s">
        <v>728</v>
      </c>
    </row>
    <row r="202" spans="1:14">
      <c r="A202" s="7" t="s">
        <v>349</v>
      </c>
      <c r="B202" s="7"/>
      <c r="C202" s="7" t="s">
        <v>770</v>
      </c>
      <c r="D202" s="7" t="s">
        <v>771</v>
      </c>
      <c r="E202" s="6" t="s">
        <v>352</v>
      </c>
      <c r="F202" s="7"/>
      <c r="G202" s="7"/>
      <c r="H202" s="7" t="s">
        <v>725</v>
      </c>
      <c r="I202" s="7"/>
      <c r="J202" s="7" t="s">
        <v>646</v>
      </c>
      <c r="K202" s="8" t="s">
        <v>726</v>
      </c>
      <c r="L202" s="7" t="s">
        <v>727</v>
      </c>
      <c r="M202" s="7"/>
      <c r="N202" s="9" t="s">
        <v>728</v>
      </c>
    </row>
    <row r="203" spans="1:14">
      <c r="A203" s="7" t="s">
        <v>349</v>
      </c>
      <c r="B203" s="7"/>
      <c r="C203" s="7" t="s">
        <v>772</v>
      </c>
      <c r="D203" s="7" t="s">
        <v>773</v>
      </c>
      <c r="E203" s="6" t="s">
        <v>352</v>
      </c>
      <c r="F203" s="7"/>
      <c r="G203" s="7"/>
      <c r="H203" s="7" t="s">
        <v>725</v>
      </c>
      <c r="I203" s="7"/>
      <c r="J203" s="7" t="s">
        <v>646</v>
      </c>
      <c r="K203" s="8" t="s">
        <v>726</v>
      </c>
      <c r="L203" s="7" t="s">
        <v>727</v>
      </c>
      <c r="M203" s="7"/>
      <c r="N203" s="9" t="s">
        <v>728</v>
      </c>
    </row>
    <row r="204" spans="1:14">
      <c r="A204" s="7" t="s">
        <v>349</v>
      </c>
      <c r="B204" s="7"/>
      <c r="C204" s="7" t="s">
        <v>774</v>
      </c>
      <c r="D204" s="7" t="s">
        <v>775</v>
      </c>
      <c r="E204" s="6" t="s">
        <v>352</v>
      </c>
      <c r="F204" s="7"/>
      <c r="G204" s="7"/>
      <c r="H204" s="7" t="s">
        <v>725</v>
      </c>
      <c r="I204" s="8"/>
      <c r="J204" s="7" t="s">
        <v>646</v>
      </c>
      <c r="K204" s="8" t="s">
        <v>726</v>
      </c>
      <c r="L204" s="7" t="s">
        <v>776</v>
      </c>
      <c r="M204" s="7"/>
      <c r="N204" s="9" t="s">
        <v>728</v>
      </c>
    </row>
    <row r="205" spans="1:14">
      <c r="A205" s="7" t="s">
        <v>349</v>
      </c>
      <c r="B205" s="7"/>
      <c r="C205" s="7" t="s">
        <v>777</v>
      </c>
      <c r="D205" s="7" t="s">
        <v>778</v>
      </c>
      <c r="E205" s="6" t="s">
        <v>352</v>
      </c>
      <c r="F205" s="7"/>
      <c r="G205" s="7"/>
      <c r="H205" s="7" t="s">
        <v>725</v>
      </c>
      <c r="I205" s="8"/>
      <c r="J205" s="7" t="s">
        <v>646</v>
      </c>
      <c r="K205" s="8" t="s">
        <v>726</v>
      </c>
      <c r="L205" s="7" t="s">
        <v>776</v>
      </c>
      <c r="M205" s="7"/>
      <c r="N205" s="9" t="s">
        <v>728</v>
      </c>
    </row>
    <row r="206" spans="1:14">
      <c r="A206" s="7" t="s">
        <v>349</v>
      </c>
      <c r="B206" s="8"/>
      <c r="C206" s="8" t="s">
        <v>779</v>
      </c>
      <c r="D206" s="8" t="s">
        <v>780</v>
      </c>
      <c r="E206" s="6" t="s">
        <v>352</v>
      </c>
      <c r="F206" s="8"/>
      <c r="G206" s="8"/>
      <c r="H206" s="7" t="s">
        <v>725</v>
      </c>
      <c r="I206" s="8"/>
      <c r="J206" s="7" t="s">
        <v>646</v>
      </c>
      <c r="K206" s="8" t="s">
        <v>726</v>
      </c>
      <c r="L206" s="7" t="s">
        <v>776</v>
      </c>
      <c r="M206" s="7" t="s">
        <v>650</v>
      </c>
      <c r="N206" s="9" t="s">
        <v>728</v>
      </c>
    </row>
    <row r="207" spans="1:14">
      <c r="A207" s="7" t="s">
        <v>349</v>
      </c>
      <c r="B207" s="7"/>
      <c r="C207" s="7" t="s">
        <v>781</v>
      </c>
      <c r="D207" s="7" t="s">
        <v>782</v>
      </c>
      <c r="E207" s="6" t="s">
        <v>352</v>
      </c>
      <c r="F207" s="7"/>
      <c r="G207" s="7"/>
      <c r="H207" s="7" t="s">
        <v>725</v>
      </c>
      <c r="I207" s="7"/>
      <c r="J207" s="7" t="s">
        <v>646</v>
      </c>
      <c r="K207" s="8" t="s">
        <v>726</v>
      </c>
      <c r="L207" s="7" t="s">
        <v>776</v>
      </c>
      <c r="M207" s="7"/>
      <c r="N207" s="9" t="s">
        <v>728</v>
      </c>
    </row>
    <row r="208" spans="1:14">
      <c r="A208" s="7" t="s">
        <v>349</v>
      </c>
      <c r="B208" s="7"/>
      <c r="C208" s="7" t="s">
        <v>783</v>
      </c>
      <c r="D208" s="7" t="s">
        <v>784</v>
      </c>
      <c r="E208" s="6" t="s">
        <v>352</v>
      </c>
      <c r="F208" s="7"/>
      <c r="G208" s="7"/>
      <c r="H208" s="7" t="s">
        <v>725</v>
      </c>
      <c r="I208" s="7"/>
      <c r="J208" s="7" t="s">
        <v>646</v>
      </c>
      <c r="K208" s="8" t="s">
        <v>726</v>
      </c>
      <c r="L208" s="7" t="s">
        <v>776</v>
      </c>
      <c r="M208" s="7"/>
      <c r="N208" s="9" t="s">
        <v>728</v>
      </c>
    </row>
    <row r="209" spans="1:14">
      <c r="A209" s="7" t="s">
        <v>349</v>
      </c>
      <c r="B209" s="7"/>
      <c r="C209" s="7" t="s">
        <v>785</v>
      </c>
      <c r="D209" s="7" t="s">
        <v>786</v>
      </c>
      <c r="E209" s="6" t="s">
        <v>352</v>
      </c>
      <c r="F209" s="7"/>
      <c r="G209" s="7"/>
      <c r="H209" s="7" t="s">
        <v>725</v>
      </c>
      <c r="I209" s="7"/>
      <c r="J209" s="7" t="s">
        <v>646</v>
      </c>
      <c r="K209" s="8" t="s">
        <v>726</v>
      </c>
      <c r="L209" s="7" t="s">
        <v>776</v>
      </c>
      <c r="M209" s="7"/>
      <c r="N209" s="9" t="s">
        <v>728</v>
      </c>
    </row>
    <row r="210" spans="1:14">
      <c r="A210" s="7" t="s">
        <v>349</v>
      </c>
      <c r="B210" s="8"/>
      <c r="C210" s="8" t="s">
        <v>787</v>
      </c>
      <c r="D210" s="8" t="s">
        <v>788</v>
      </c>
      <c r="E210" s="6" t="s">
        <v>352</v>
      </c>
      <c r="F210" s="8"/>
      <c r="G210" s="8"/>
      <c r="H210" s="7" t="s">
        <v>725</v>
      </c>
      <c r="I210" s="8"/>
      <c r="J210" s="7" t="s">
        <v>646</v>
      </c>
      <c r="K210" s="8" t="s">
        <v>726</v>
      </c>
      <c r="L210" s="7" t="s">
        <v>776</v>
      </c>
      <c r="M210" s="7" t="s">
        <v>735</v>
      </c>
      <c r="N210" s="9" t="s">
        <v>728</v>
      </c>
    </row>
    <row r="211" spans="1:14">
      <c r="A211" s="7" t="s">
        <v>349</v>
      </c>
      <c r="B211" s="7"/>
      <c r="C211" s="7" t="s">
        <v>789</v>
      </c>
      <c r="D211" s="7" t="s">
        <v>790</v>
      </c>
      <c r="E211" s="6" t="s">
        <v>352</v>
      </c>
      <c r="F211" s="7"/>
      <c r="G211" s="7"/>
      <c r="H211" s="7" t="s">
        <v>725</v>
      </c>
      <c r="I211" s="7"/>
      <c r="J211" s="7" t="s">
        <v>646</v>
      </c>
      <c r="K211" s="8" t="s">
        <v>726</v>
      </c>
      <c r="L211" s="7" t="s">
        <v>776</v>
      </c>
      <c r="M211" s="7"/>
      <c r="N211" s="9" t="s">
        <v>728</v>
      </c>
    </row>
    <row r="212" spans="1:14">
      <c r="A212" s="7" t="s">
        <v>349</v>
      </c>
      <c r="B212" s="7"/>
      <c r="C212" s="7" t="s">
        <v>791</v>
      </c>
      <c r="D212" s="7" t="s">
        <v>792</v>
      </c>
      <c r="E212" s="6" t="s">
        <v>352</v>
      </c>
      <c r="F212" s="7"/>
      <c r="G212" s="7"/>
      <c r="H212" s="7" t="s">
        <v>725</v>
      </c>
      <c r="I212" s="7"/>
      <c r="J212" s="7" t="s">
        <v>646</v>
      </c>
      <c r="K212" s="8" t="s">
        <v>726</v>
      </c>
      <c r="L212" s="7" t="s">
        <v>776</v>
      </c>
      <c r="M212" s="7"/>
      <c r="N212" s="9" t="s">
        <v>728</v>
      </c>
    </row>
    <row r="213" spans="1:14">
      <c r="A213" s="7" t="s">
        <v>349</v>
      </c>
      <c r="B213" s="7"/>
      <c r="C213" s="7" t="s">
        <v>793</v>
      </c>
      <c r="D213" s="7" t="s">
        <v>794</v>
      </c>
      <c r="E213" s="6" t="s">
        <v>352</v>
      </c>
      <c r="F213" s="7"/>
      <c r="G213" s="7"/>
      <c r="H213" s="7" t="s">
        <v>725</v>
      </c>
      <c r="I213" s="8"/>
      <c r="J213" s="7" t="s">
        <v>646</v>
      </c>
      <c r="K213" s="8" t="s">
        <v>726</v>
      </c>
      <c r="L213" s="7" t="s">
        <v>776</v>
      </c>
      <c r="M213" s="7"/>
      <c r="N213" s="9" t="s">
        <v>728</v>
      </c>
    </row>
    <row r="214" spans="1:14">
      <c r="A214" s="7" t="s">
        <v>349</v>
      </c>
      <c r="B214" s="7"/>
      <c r="C214" s="7" t="s">
        <v>795</v>
      </c>
      <c r="D214" s="7" t="s">
        <v>796</v>
      </c>
      <c r="E214" s="6" t="s">
        <v>352</v>
      </c>
      <c r="F214" s="7"/>
      <c r="G214" s="7"/>
      <c r="H214" s="7" t="s">
        <v>725</v>
      </c>
      <c r="I214" s="8"/>
      <c r="J214" s="7" t="s">
        <v>646</v>
      </c>
      <c r="K214" s="8" t="s">
        <v>726</v>
      </c>
      <c r="L214" s="7" t="s">
        <v>776</v>
      </c>
      <c r="M214" s="7"/>
      <c r="N214" s="9" t="s">
        <v>728</v>
      </c>
    </row>
    <row r="215" spans="1:14">
      <c r="A215" s="7" t="s">
        <v>349</v>
      </c>
      <c r="B215" s="8"/>
      <c r="C215" s="8" t="s">
        <v>797</v>
      </c>
      <c r="D215" s="8" t="s">
        <v>798</v>
      </c>
      <c r="E215" s="6" t="s">
        <v>352</v>
      </c>
      <c r="F215" s="8"/>
      <c r="G215" s="8"/>
      <c r="H215" s="7" t="s">
        <v>725</v>
      </c>
      <c r="I215" s="8"/>
      <c r="J215" s="7" t="s">
        <v>646</v>
      </c>
      <c r="K215" s="8" t="s">
        <v>726</v>
      </c>
      <c r="L215" s="7" t="s">
        <v>776</v>
      </c>
      <c r="M215" s="7" t="s">
        <v>735</v>
      </c>
      <c r="N215" s="9" t="s">
        <v>728</v>
      </c>
    </row>
    <row r="216" spans="1:14">
      <c r="A216" s="7" t="s">
        <v>349</v>
      </c>
      <c r="B216" s="8"/>
      <c r="C216" s="8" t="s">
        <v>799</v>
      </c>
      <c r="D216" s="8" t="s">
        <v>800</v>
      </c>
      <c r="E216" s="6" t="s">
        <v>352</v>
      </c>
      <c r="F216" s="8"/>
      <c r="G216" s="8"/>
      <c r="H216" s="7" t="s">
        <v>725</v>
      </c>
      <c r="I216" s="8"/>
      <c r="J216" s="7" t="s">
        <v>646</v>
      </c>
      <c r="K216" s="8" t="s">
        <v>726</v>
      </c>
      <c r="L216" s="7" t="s">
        <v>776</v>
      </c>
      <c r="M216" s="7" t="s">
        <v>735</v>
      </c>
      <c r="N216" s="9" t="s">
        <v>728</v>
      </c>
    </row>
    <row r="217" spans="1:14">
      <c r="A217" s="7" t="s">
        <v>349</v>
      </c>
      <c r="B217" s="8"/>
      <c r="C217" s="8" t="s">
        <v>801</v>
      </c>
      <c r="D217" s="8" t="s">
        <v>802</v>
      </c>
      <c r="E217" s="6" t="s">
        <v>352</v>
      </c>
      <c r="F217" s="8"/>
      <c r="G217" s="8"/>
      <c r="H217" s="7" t="s">
        <v>725</v>
      </c>
      <c r="I217" s="8"/>
      <c r="J217" s="7" t="s">
        <v>646</v>
      </c>
      <c r="K217" s="8" t="s">
        <v>726</v>
      </c>
      <c r="L217" s="7" t="s">
        <v>776</v>
      </c>
      <c r="M217" s="7" t="s">
        <v>735</v>
      </c>
      <c r="N217" s="9" t="s">
        <v>728</v>
      </c>
    </row>
    <row r="218" spans="1:14">
      <c r="A218" s="7" t="s">
        <v>349</v>
      </c>
      <c r="B218" s="7"/>
      <c r="C218" s="7" t="s">
        <v>803</v>
      </c>
      <c r="D218" s="7" t="s">
        <v>804</v>
      </c>
      <c r="E218" s="6" t="s">
        <v>352</v>
      </c>
      <c r="F218" s="7"/>
      <c r="G218" s="7"/>
      <c r="H218" s="7" t="s">
        <v>725</v>
      </c>
      <c r="I218" s="7"/>
      <c r="J218" s="7" t="s">
        <v>646</v>
      </c>
      <c r="K218" s="8" t="s">
        <v>726</v>
      </c>
      <c r="L218" s="7" t="s">
        <v>776</v>
      </c>
      <c r="M218" s="7"/>
      <c r="N218" s="9" t="s">
        <v>728</v>
      </c>
    </row>
    <row r="219" spans="1:14">
      <c r="A219" s="7" t="s">
        <v>349</v>
      </c>
      <c r="B219" s="7"/>
      <c r="C219" s="7" t="s">
        <v>805</v>
      </c>
      <c r="D219" s="7" t="s">
        <v>806</v>
      </c>
      <c r="E219" s="6" t="s">
        <v>352</v>
      </c>
      <c r="F219" s="7"/>
      <c r="G219" s="7"/>
      <c r="H219" s="7" t="s">
        <v>725</v>
      </c>
      <c r="I219" s="7"/>
      <c r="J219" s="7" t="s">
        <v>646</v>
      </c>
      <c r="K219" s="8" t="s">
        <v>726</v>
      </c>
      <c r="L219" s="7" t="s">
        <v>776</v>
      </c>
      <c r="M219" s="7"/>
      <c r="N219" s="9" t="s">
        <v>728</v>
      </c>
    </row>
    <row r="220" spans="1:14">
      <c r="A220" s="7" t="s">
        <v>349</v>
      </c>
      <c r="B220" s="7"/>
      <c r="C220" s="7" t="s">
        <v>807</v>
      </c>
      <c r="D220" s="7" t="s">
        <v>808</v>
      </c>
      <c r="E220" s="6" t="s">
        <v>352</v>
      </c>
      <c r="F220" s="7"/>
      <c r="G220" s="7"/>
      <c r="H220" s="7" t="s">
        <v>725</v>
      </c>
      <c r="I220" s="7"/>
      <c r="J220" s="7" t="s">
        <v>646</v>
      </c>
      <c r="K220" s="8" t="s">
        <v>726</v>
      </c>
      <c r="L220" s="7" t="s">
        <v>776</v>
      </c>
      <c r="M220" s="7"/>
      <c r="N220" s="9" t="s">
        <v>728</v>
      </c>
    </row>
    <row r="221" spans="1:14">
      <c r="A221" s="7" t="s">
        <v>349</v>
      </c>
      <c r="B221" s="8"/>
      <c r="C221" s="8" t="s">
        <v>809</v>
      </c>
      <c r="D221" s="8" t="s">
        <v>810</v>
      </c>
      <c r="E221" s="6" t="s">
        <v>352</v>
      </c>
      <c r="F221" s="8"/>
      <c r="G221" s="8"/>
      <c r="H221" s="7" t="s">
        <v>725</v>
      </c>
      <c r="I221" s="8"/>
      <c r="J221" s="7" t="s">
        <v>646</v>
      </c>
      <c r="K221" s="8" t="s">
        <v>726</v>
      </c>
      <c r="L221" s="7" t="s">
        <v>776</v>
      </c>
      <c r="M221" s="7" t="s">
        <v>650</v>
      </c>
      <c r="N221" s="9" t="s">
        <v>728</v>
      </c>
    </row>
    <row r="222" spans="1:14">
      <c r="A222" s="7" t="s">
        <v>349</v>
      </c>
      <c r="B222" s="8"/>
      <c r="C222" s="8" t="s">
        <v>811</v>
      </c>
      <c r="D222" s="8" t="s">
        <v>812</v>
      </c>
      <c r="E222" s="6" t="s">
        <v>352</v>
      </c>
      <c r="F222" s="8"/>
      <c r="G222" s="8"/>
      <c r="H222" s="7" t="s">
        <v>725</v>
      </c>
      <c r="I222" s="8"/>
      <c r="J222" s="7" t="s">
        <v>646</v>
      </c>
      <c r="K222" s="8" t="s">
        <v>726</v>
      </c>
      <c r="L222" s="7" t="s">
        <v>776</v>
      </c>
      <c r="M222" s="7" t="s">
        <v>650</v>
      </c>
      <c r="N222" s="9" t="s">
        <v>728</v>
      </c>
    </row>
    <row r="223" spans="1:14">
      <c r="A223" s="7" t="s">
        <v>349</v>
      </c>
      <c r="B223" s="7"/>
      <c r="C223" s="7" t="s">
        <v>813</v>
      </c>
      <c r="D223" s="7" t="s">
        <v>814</v>
      </c>
      <c r="E223" s="6" t="s">
        <v>352</v>
      </c>
      <c r="F223" s="7"/>
      <c r="G223" s="7"/>
      <c r="H223" s="7" t="s">
        <v>725</v>
      </c>
      <c r="I223" s="7"/>
      <c r="J223" s="7" t="s">
        <v>646</v>
      </c>
      <c r="K223" s="8" t="s">
        <v>726</v>
      </c>
      <c r="L223" s="7" t="s">
        <v>776</v>
      </c>
      <c r="M223" s="7"/>
      <c r="N223" s="9" t="s">
        <v>728</v>
      </c>
    </row>
    <row r="224" spans="1:14">
      <c r="A224" s="7" t="s">
        <v>349</v>
      </c>
      <c r="B224" s="7"/>
      <c r="C224" s="7" t="s">
        <v>815</v>
      </c>
      <c r="D224" s="7" t="s">
        <v>816</v>
      </c>
      <c r="E224" s="6" t="s">
        <v>352</v>
      </c>
      <c r="F224" s="7"/>
      <c r="G224" s="7"/>
      <c r="H224" s="7" t="s">
        <v>725</v>
      </c>
      <c r="I224" s="7"/>
      <c r="J224" s="7" t="s">
        <v>646</v>
      </c>
      <c r="K224" s="8" t="s">
        <v>726</v>
      </c>
      <c r="L224" s="7" t="s">
        <v>776</v>
      </c>
      <c r="M224" s="7"/>
      <c r="N224" s="9" t="s">
        <v>728</v>
      </c>
    </row>
    <row r="225" spans="1:14">
      <c r="A225" s="5" t="s">
        <v>349</v>
      </c>
      <c r="B225" s="6"/>
      <c r="C225" s="6" t="s">
        <v>817</v>
      </c>
      <c r="D225" s="6" t="s">
        <v>818</v>
      </c>
      <c r="E225" s="6" t="s">
        <v>352</v>
      </c>
      <c r="F225" s="6"/>
      <c r="G225" s="6"/>
      <c r="H225" s="7" t="s">
        <v>725</v>
      </c>
      <c r="I225" s="5"/>
      <c r="J225" s="7" t="s">
        <v>646</v>
      </c>
      <c r="K225" s="8" t="s">
        <v>726</v>
      </c>
      <c r="L225" s="6" t="s">
        <v>776</v>
      </c>
      <c r="M225" s="6"/>
      <c r="N225" s="9" t="s">
        <v>728</v>
      </c>
    </row>
    <row r="226" spans="1:14">
      <c r="A226" s="5" t="s">
        <v>349</v>
      </c>
      <c r="B226" s="6"/>
      <c r="C226" s="6" t="s">
        <v>819</v>
      </c>
      <c r="D226" s="6" t="s">
        <v>820</v>
      </c>
      <c r="E226" s="6" t="s">
        <v>352</v>
      </c>
      <c r="F226" s="6"/>
      <c r="G226" s="6"/>
      <c r="H226" s="7" t="s">
        <v>725</v>
      </c>
      <c r="I226" s="5"/>
      <c r="J226" s="7" t="s">
        <v>646</v>
      </c>
      <c r="K226" s="8" t="s">
        <v>726</v>
      </c>
      <c r="L226" s="6" t="s">
        <v>776</v>
      </c>
      <c r="M226" s="6"/>
      <c r="N226" s="9" t="s">
        <v>728</v>
      </c>
    </row>
    <row r="227" spans="1:14">
      <c r="A227" s="7" t="s">
        <v>349</v>
      </c>
      <c r="B227" s="8"/>
      <c r="C227" s="8" t="s">
        <v>821</v>
      </c>
      <c r="D227" s="8" t="s">
        <v>822</v>
      </c>
      <c r="E227" s="6" t="s">
        <v>352</v>
      </c>
      <c r="F227" s="8"/>
      <c r="G227" s="8"/>
      <c r="H227" s="7" t="s">
        <v>725</v>
      </c>
      <c r="I227" s="8"/>
      <c r="J227" s="7" t="s">
        <v>646</v>
      </c>
      <c r="K227" s="8" t="s">
        <v>726</v>
      </c>
      <c r="L227" s="7" t="s">
        <v>776</v>
      </c>
      <c r="M227" s="7" t="s">
        <v>650</v>
      </c>
      <c r="N227" s="9" t="s">
        <v>728</v>
      </c>
    </row>
    <row r="228" spans="1:14">
      <c r="A228" s="7" t="s">
        <v>349</v>
      </c>
      <c r="B228" s="7"/>
      <c r="C228" s="7" t="s">
        <v>823</v>
      </c>
      <c r="D228" s="7" t="s">
        <v>824</v>
      </c>
      <c r="E228" s="6" t="s">
        <v>352</v>
      </c>
      <c r="F228" s="7"/>
      <c r="G228" s="7"/>
      <c r="H228" s="8" t="s">
        <v>725</v>
      </c>
      <c r="I228" s="8"/>
      <c r="J228" s="7" t="s">
        <v>646</v>
      </c>
      <c r="K228" s="8" t="s">
        <v>726</v>
      </c>
      <c r="L228" s="7" t="s">
        <v>825</v>
      </c>
      <c r="M228" s="7"/>
      <c r="N228" s="9" t="s">
        <v>728</v>
      </c>
    </row>
    <row r="229" spans="1:14">
      <c r="A229" s="7" t="s">
        <v>349</v>
      </c>
      <c r="B229" s="7"/>
      <c r="C229" s="9" t="s">
        <v>826</v>
      </c>
      <c r="D229" s="9" t="s">
        <v>827</v>
      </c>
      <c r="E229" s="6" t="s">
        <v>352</v>
      </c>
      <c r="F229" s="7"/>
      <c r="G229" s="7"/>
      <c r="H229" s="7" t="s">
        <v>725</v>
      </c>
      <c r="I229" s="7"/>
      <c r="J229" s="7" t="s">
        <v>646</v>
      </c>
      <c r="K229" s="8" t="s">
        <v>726</v>
      </c>
      <c r="L229" s="7" t="s">
        <v>825</v>
      </c>
      <c r="M229" s="7"/>
      <c r="N229" s="9" t="s">
        <v>728</v>
      </c>
    </row>
    <row r="230" spans="1:14">
      <c r="A230" s="7" t="s">
        <v>349</v>
      </c>
      <c r="B230" s="7"/>
      <c r="C230" s="9" t="s">
        <v>828</v>
      </c>
      <c r="D230" s="9" t="s">
        <v>829</v>
      </c>
      <c r="E230" s="6" t="s">
        <v>352</v>
      </c>
      <c r="F230" s="7"/>
      <c r="G230" s="7"/>
      <c r="H230" s="7" t="s">
        <v>725</v>
      </c>
      <c r="I230" s="7"/>
      <c r="J230" s="7" t="s">
        <v>646</v>
      </c>
      <c r="K230" s="8" t="s">
        <v>726</v>
      </c>
      <c r="L230" s="7" t="s">
        <v>825</v>
      </c>
      <c r="M230" s="7"/>
      <c r="N230" s="9" t="s">
        <v>728</v>
      </c>
    </row>
    <row r="231" spans="1:14">
      <c r="A231" s="7" t="s">
        <v>349</v>
      </c>
      <c r="B231" s="7"/>
      <c r="C231" s="9" t="s">
        <v>830</v>
      </c>
      <c r="D231" s="9" t="s">
        <v>831</v>
      </c>
      <c r="E231" s="6" t="s">
        <v>352</v>
      </c>
      <c r="F231" s="7"/>
      <c r="G231" s="7"/>
      <c r="H231" s="7" t="s">
        <v>725</v>
      </c>
      <c r="I231" s="7"/>
      <c r="J231" s="7" t="s">
        <v>646</v>
      </c>
      <c r="K231" s="8" t="s">
        <v>726</v>
      </c>
      <c r="L231" s="7" t="s">
        <v>825</v>
      </c>
      <c r="M231" s="7"/>
      <c r="N231" s="9" t="s">
        <v>728</v>
      </c>
    </row>
    <row r="232" spans="1:14">
      <c r="A232" s="7" t="s">
        <v>349</v>
      </c>
      <c r="B232" s="7"/>
      <c r="C232" s="9" t="s">
        <v>832</v>
      </c>
      <c r="D232" s="9" t="s">
        <v>833</v>
      </c>
      <c r="E232" s="6" t="s">
        <v>352</v>
      </c>
      <c r="F232" s="7"/>
      <c r="G232" s="7"/>
      <c r="H232" s="7" t="s">
        <v>725</v>
      </c>
      <c r="I232" s="7"/>
      <c r="J232" s="7" t="s">
        <v>646</v>
      </c>
      <c r="K232" s="8" t="s">
        <v>726</v>
      </c>
      <c r="L232" s="7" t="s">
        <v>825</v>
      </c>
      <c r="M232" s="7"/>
      <c r="N232" s="9" t="s">
        <v>728</v>
      </c>
    </row>
    <row r="233" spans="1:14">
      <c r="A233" s="5" t="s">
        <v>349</v>
      </c>
      <c r="B233" s="6"/>
      <c r="C233" s="6" t="s">
        <v>834</v>
      </c>
      <c r="D233" s="6" t="s">
        <v>835</v>
      </c>
      <c r="E233" s="6" t="s">
        <v>352</v>
      </c>
      <c r="F233" s="6"/>
      <c r="G233" s="6"/>
      <c r="H233" s="5" t="s">
        <v>725</v>
      </c>
      <c r="I233" s="5"/>
      <c r="J233" s="7" t="s">
        <v>646</v>
      </c>
      <c r="K233" s="8" t="s">
        <v>726</v>
      </c>
      <c r="L233" s="6" t="s">
        <v>836</v>
      </c>
      <c r="M233" s="6"/>
      <c r="N233" s="9" t="s">
        <v>728</v>
      </c>
    </row>
    <row r="234" spans="1:14">
      <c r="A234" s="7" t="s">
        <v>349</v>
      </c>
      <c r="B234" s="7"/>
      <c r="C234" s="7" t="s">
        <v>837</v>
      </c>
      <c r="D234" s="7" t="s">
        <v>838</v>
      </c>
      <c r="E234" s="6" t="s">
        <v>352</v>
      </c>
      <c r="F234" s="7"/>
      <c r="G234" s="7"/>
      <c r="H234" s="8" t="s">
        <v>725</v>
      </c>
      <c r="I234" s="8"/>
      <c r="J234" s="7" t="s">
        <v>646</v>
      </c>
      <c r="K234" s="8" t="s">
        <v>726</v>
      </c>
      <c r="L234" s="7" t="s">
        <v>836</v>
      </c>
      <c r="M234" s="7"/>
      <c r="N234" s="9" t="s">
        <v>728</v>
      </c>
    </row>
    <row r="235" spans="1:14">
      <c r="A235" s="7" t="s">
        <v>349</v>
      </c>
      <c r="B235" s="7"/>
      <c r="C235" s="7" t="s">
        <v>839</v>
      </c>
      <c r="D235" s="7" t="s">
        <v>840</v>
      </c>
      <c r="E235" s="6" t="s">
        <v>352</v>
      </c>
      <c r="F235" s="7"/>
      <c r="G235" s="7"/>
      <c r="H235" s="8" t="s">
        <v>725</v>
      </c>
      <c r="I235" s="8"/>
      <c r="J235" s="7" t="s">
        <v>646</v>
      </c>
      <c r="K235" s="8" t="s">
        <v>726</v>
      </c>
      <c r="L235" s="7" t="s">
        <v>836</v>
      </c>
      <c r="M235" s="7"/>
      <c r="N235" s="9" t="s">
        <v>728</v>
      </c>
    </row>
    <row r="236" spans="1:14">
      <c r="A236" s="7" t="s">
        <v>349</v>
      </c>
      <c r="B236" s="7"/>
      <c r="C236" s="7" t="s">
        <v>841</v>
      </c>
      <c r="D236" s="7" t="s">
        <v>842</v>
      </c>
      <c r="E236" s="6" t="s">
        <v>352</v>
      </c>
      <c r="F236" s="7"/>
      <c r="G236" s="7"/>
      <c r="H236" s="8" t="s">
        <v>725</v>
      </c>
      <c r="I236" s="8"/>
      <c r="J236" s="7" t="s">
        <v>646</v>
      </c>
      <c r="K236" s="8" t="s">
        <v>726</v>
      </c>
      <c r="L236" s="7" t="s">
        <v>836</v>
      </c>
      <c r="M236" s="7"/>
      <c r="N236" s="9" t="s">
        <v>728</v>
      </c>
    </row>
    <row r="237" spans="1:14">
      <c r="A237" s="7" t="s">
        <v>349</v>
      </c>
      <c r="B237" s="7"/>
      <c r="C237" s="7" t="s">
        <v>843</v>
      </c>
      <c r="D237" s="7" t="s">
        <v>844</v>
      </c>
      <c r="E237" s="6" t="s">
        <v>352</v>
      </c>
      <c r="F237" s="7"/>
      <c r="G237" s="7"/>
      <c r="H237" s="8" t="s">
        <v>725</v>
      </c>
      <c r="I237" s="8"/>
      <c r="J237" s="7" t="s">
        <v>646</v>
      </c>
      <c r="K237" s="8" t="s">
        <v>726</v>
      </c>
      <c r="L237" s="7" t="s">
        <v>836</v>
      </c>
      <c r="M237" s="7"/>
      <c r="N237" s="9" t="s">
        <v>728</v>
      </c>
    </row>
    <row r="238" spans="1:14">
      <c r="A238" s="7" t="s">
        <v>349</v>
      </c>
      <c r="B238" s="7"/>
      <c r="C238" s="7" t="s">
        <v>845</v>
      </c>
      <c r="D238" s="7" t="s">
        <v>846</v>
      </c>
      <c r="E238" s="6" t="s">
        <v>352</v>
      </c>
      <c r="F238" s="7"/>
      <c r="G238" s="7"/>
      <c r="H238" s="7" t="s">
        <v>725</v>
      </c>
      <c r="I238" s="7"/>
      <c r="J238" s="7" t="s">
        <v>646</v>
      </c>
      <c r="K238" s="8" t="s">
        <v>726</v>
      </c>
      <c r="L238" s="7" t="s">
        <v>836</v>
      </c>
      <c r="M238" s="7"/>
      <c r="N238" s="9" t="s">
        <v>728</v>
      </c>
    </row>
    <row r="239" spans="1:14">
      <c r="A239" s="7" t="s">
        <v>349</v>
      </c>
      <c r="B239" s="8"/>
      <c r="C239" s="8" t="s">
        <v>847</v>
      </c>
      <c r="D239" s="8" t="s">
        <v>848</v>
      </c>
      <c r="E239" s="6" t="s">
        <v>352</v>
      </c>
      <c r="F239" s="8"/>
      <c r="G239" s="8"/>
      <c r="H239" s="8" t="s">
        <v>725</v>
      </c>
      <c r="I239" s="8"/>
      <c r="J239" s="7" t="s">
        <v>646</v>
      </c>
      <c r="K239" s="8" t="s">
        <v>726</v>
      </c>
      <c r="L239" s="7" t="s">
        <v>836</v>
      </c>
      <c r="M239" s="7" t="s">
        <v>453</v>
      </c>
      <c r="N239" s="9" t="s">
        <v>728</v>
      </c>
    </row>
    <row r="240" spans="1:14">
      <c r="A240" s="7" t="s">
        <v>349</v>
      </c>
      <c r="B240" s="7"/>
      <c r="C240" s="7" t="s">
        <v>849</v>
      </c>
      <c r="D240" s="7" t="s">
        <v>850</v>
      </c>
      <c r="E240" s="6" t="s">
        <v>352</v>
      </c>
      <c r="F240" s="7"/>
      <c r="G240" s="7"/>
      <c r="H240" s="8" t="s">
        <v>725</v>
      </c>
      <c r="I240" s="8"/>
      <c r="J240" s="7" t="s">
        <v>646</v>
      </c>
      <c r="K240" s="8" t="s">
        <v>726</v>
      </c>
      <c r="L240" s="7" t="s">
        <v>836</v>
      </c>
      <c r="M240" s="7"/>
      <c r="N240" s="9" t="s">
        <v>728</v>
      </c>
    </row>
    <row r="241" spans="1:14">
      <c r="A241" s="7" t="s">
        <v>349</v>
      </c>
      <c r="B241" s="7"/>
      <c r="C241" s="7" t="s">
        <v>851</v>
      </c>
      <c r="D241" s="7" t="s">
        <v>852</v>
      </c>
      <c r="E241" s="6" t="s">
        <v>352</v>
      </c>
      <c r="F241" s="7"/>
      <c r="G241" s="7"/>
      <c r="H241" s="8" t="s">
        <v>725</v>
      </c>
      <c r="I241" s="8"/>
      <c r="J241" s="7" t="s">
        <v>646</v>
      </c>
      <c r="K241" s="8" t="s">
        <v>726</v>
      </c>
      <c r="L241" s="7" t="s">
        <v>836</v>
      </c>
      <c r="M241" s="7"/>
      <c r="N241" s="9" t="s">
        <v>728</v>
      </c>
    </row>
    <row r="242" spans="1:14">
      <c r="A242" s="7" t="s">
        <v>349</v>
      </c>
      <c r="B242" s="8"/>
      <c r="C242" s="8" t="s">
        <v>853</v>
      </c>
      <c r="D242" s="8" t="s">
        <v>854</v>
      </c>
      <c r="E242" s="6" t="s">
        <v>352</v>
      </c>
      <c r="F242" s="8"/>
      <c r="G242" s="8"/>
      <c r="H242" s="8" t="s">
        <v>725</v>
      </c>
      <c r="I242" s="8"/>
      <c r="J242" s="7" t="s">
        <v>646</v>
      </c>
      <c r="K242" s="8" t="s">
        <v>726</v>
      </c>
      <c r="L242" s="7" t="s">
        <v>836</v>
      </c>
      <c r="M242" s="7" t="s">
        <v>386</v>
      </c>
      <c r="N242" s="9" t="s">
        <v>728</v>
      </c>
    </row>
    <row r="243" spans="1:14">
      <c r="A243" s="7" t="s">
        <v>349</v>
      </c>
      <c r="B243" s="8"/>
      <c r="C243" s="8" t="s">
        <v>855</v>
      </c>
      <c r="D243" s="8" t="s">
        <v>856</v>
      </c>
      <c r="E243" s="6" t="s">
        <v>352</v>
      </c>
      <c r="F243" s="8"/>
      <c r="G243" s="8"/>
      <c r="H243" s="8" t="s">
        <v>725</v>
      </c>
      <c r="I243" s="8"/>
      <c r="J243" s="7" t="s">
        <v>646</v>
      </c>
      <c r="K243" s="8" t="s">
        <v>726</v>
      </c>
      <c r="L243" s="7" t="s">
        <v>836</v>
      </c>
      <c r="M243" s="7" t="s">
        <v>386</v>
      </c>
      <c r="N243" s="9" t="s">
        <v>728</v>
      </c>
    </row>
    <row r="244" spans="1:14">
      <c r="A244" s="7" t="s">
        <v>349</v>
      </c>
      <c r="B244" s="8"/>
      <c r="C244" s="8" t="s">
        <v>857</v>
      </c>
      <c r="D244" s="8" t="s">
        <v>858</v>
      </c>
      <c r="E244" s="6" t="s">
        <v>352</v>
      </c>
      <c r="F244" s="8"/>
      <c r="G244" s="8"/>
      <c r="H244" s="8" t="s">
        <v>725</v>
      </c>
      <c r="I244" s="8"/>
      <c r="J244" s="7" t="s">
        <v>646</v>
      </c>
      <c r="K244" s="8" t="s">
        <v>726</v>
      </c>
      <c r="L244" s="7" t="s">
        <v>836</v>
      </c>
      <c r="M244" s="7" t="s">
        <v>386</v>
      </c>
      <c r="N244" s="9" t="s">
        <v>728</v>
      </c>
    </row>
    <row r="245" spans="1:14">
      <c r="A245" s="7" t="s">
        <v>349</v>
      </c>
      <c r="B245" s="8"/>
      <c r="C245" s="8" t="s">
        <v>859</v>
      </c>
      <c r="D245" s="8" t="s">
        <v>860</v>
      </c>
      <c r="E245" s="6" t="s">
        <v>352</v>
      </c>
      <c r="F245" s="8"/>
      <c r="G245" s="8"/>
      <c r="H245" s="8" t="s">
        <v>725</v>
      </c>
      <c r="I245" s="8"/>
      <c r="J245" s="7" t="s">
        <v>646</v>
      </c>
      <c r="K245" s="8" t="s">
        <v>726</v>
      </c>
      <c r="L245" s="7" t="s">
        <v>836</v>
      </c>
      <c r="M245" s="7" t="s">
        <v>386</v>
      </c>
      <c r="N245" s="9" t="s">
        <v>728</v>
      </c>
    </row>
    <row r="246" spans="1:14">
      <c r="A246" s="7" t="s">
        <v>349</v>
      </c>
      <c r="B246" s="7"/>
      <c r="C246" s="8" t="s">
        <v>861</v>
      </c>
      <c r="D246" s="8" t="s">
        <v>862</v>
      </c>
      <c r="E246" s="6" t="s">
        <v>352</v>
      </c>
      <c r="F246" s="7"/>
      <c r="G246" s="7"/>
      <c r="H246" s="7" t="s">
        <v>725</v>
      </c>
      <c r="I246" s="7"/>
      <c r="J246" s="7" t="s">
        <v>646</v>
      </c>
      <c r="K246" s="8" t="s">
        <v>726</v>
      </c>
      <c r="L246" s="7" t="s">
        <v>836</v>
      </c>
      <c r="M246" s="7"/>
      <c r="N246" s="9" t="s">
        <v>728</v>
      </c>
    </row>
    <row r="247" spans="1:14">
      <c r="A247" s="7" t="s">
        <v>349</v>
      </c>
      <c r="B247" s="8"/>
      <c r="C247" s="8" t="s">
        <v>863</v>
      </c>
      <c r="D247" s="8" t="s">
        <v>864</v>
      </c>
      <c r="E247" s="6" t="s">
        <v>352</v>
      </c>
      <c r="F247" s="8"/>
      <c r="G247" s="8"/>
      <c r="H247" s="8" t="s">
        <v>725</v>
      </c>
      <c r="I247" s="8"/>
      <c r="J247" s="7" t="s">
        <v>646</v>
      </c>
      <c r="K247" s="8" t="s">
        <v>726</v>
      </c>
      <c r="L247" s="7" t="s">
        <v>836</v>
      </c>
      <c r="M247" s="7" t="s">
        <v>453</v>
      </c>
      <c r="N247" s="9" t="s">
        <v>728</v>
      </c>
    </row>
    <row r="248" spans="1:14">
      <c r="A248" s="7" t="s">
        <v>349</v>
      </c>
      <c r="B248" s="8"/>
      <c r="C248" s="8" t="s">
        <v>865</v>
      </c>
      <c r="D248" s="8" t="s">
        <v>866</v>
      </c>
      <c r="E248" s="6" t="s">
        <v>352</v>
      </c>
      <c r="F248" s="8"/>
      <c r="G248" s="8"/>
      <c r="H248" s="8" t="s">
        <v>725</v>
      </c>
      <c r="I248" s="8"/>
      <c r="J248" s="7" t="s">
        <v>646</v>
      </c>
      <c r="K248" s="8" t="s">
        <v>726</v>
      </c>
      <c r="L248" s="7" t="s">
        <v>836</v>
      </c>
      <c r="M248" s="7" t="s">
        <v>453</v>
      </c>
      <c r="N248" s="9" t="s">
        <v>728</v>
      </c>
    </row>
    <row r="249" spans="1:14">
      <c r="A249" s="7" t="s">
        <v>349</v>
      </c>
      <c r="B249" s="8"/>
      <c r="C249" s="8" t="s">
        <v>867</v>
      </c>
      <c r="D249" s="8" t="s">
        <v>868</v>
      </c>
      <c r="E249" s="6" t="s">
        <v>352</v>
      </c>
      <c r="F249" s="8"/>
      <c r="G249" s="8"/>
      <c r="H249" s="8" t="s">
        <v>725</v>
      </c>
      <c r="I249" s="8"/>
      <c r="J249" s="7" t="s">
        <v>646</v>
      </c>
      <c r="K249" s="8" t="s">
        <v>726</v>
      </c>
      <c r="L249" s="7" t="s">
        <v>836</v>
      </c>
      <c r="M249" s="7" t="s">
        <v>453</v>
      </c>
      <c r="N249" s="9" t="s">
        <v>728</v>
      </c>
    </row>
    <row r="250" spans="1:14">
      <c r="A250" s="7" t="s">
        <v>349</v>
      </c>
      <c r="B250" s="7"/>
      <c r="C250" s="7" t="s">
        <v>869</v>
      </c>
      <c r="D250" s="7" t="s">
        <v>870</v>
      </c>
      <c r="E250" s="6" t="s">
        <v>352</v>
      </c>
      <c r="F250" s="7"/>
      <c r="G250" s="7"/>
      <c r="H250" s="8" t="s">
        <v>725</v>
      </c>
      <c r="I250" s="7"/>
      <c r="J250" s="7" t="s">
        <v>646</v>
      </c>
      <c r="K250" s="8" t="s">
        <v>726</v>
      </c>
      <c r="L250" s="7" t="s">
        <v>836</v>
      </c>
      <c r="M250" s="7"/>
      <c r="N250" s="9" t="s">
        <v>728</v>
      </c>
    </row>
    <row r="251" spans="1:14">
      <c r="A251" s="7" t="s">
        <v>349</v>
      </c>
      <c r="B251" s="7"/>
      <c r="C251" s="7" t="s">
        <v>871</v>
      </c>
      <c r="D251" s="7" t="s">
        <v>872</v>
      </c>
      <c r="E251" s="6" t="s">
        <v>352</v>
      </c>
      <c r="F251" s="7"/>
      <c r="G251" s="7"/>
      <c r="H251" s="8" t="s">
        <v>725</v>
      </c>
      <c r="I251" s="7"/>
      <c r="J251" s="7" t="s">
        <v>646</v>
      </c>
      <c r="K251" s="8" t="s">
        <v>726</v>
      </c>
      <c r="L251" s="7" t="s">
        <v>836</v>
      </c>
      <c r="M251" s="7"/>
      <c r="N251" s="9" t="s">
        <v>728</v>
      </c>
    </row>
    <row r="252" spans="1:14">
      <c r="A252" s="7" t="s">
        <v>349</v>
      </c>
      <c r="B252" s="7"/>
      <c r="C252" s="7" t="s">
        <v>873</v>
      </c>
      <c r="D252" s="7" t="s">
        <v>874</v>
      </c>
      <c r="E252" s="6" t="s">
        <v>352</v>
      </c>
      <c r="F252" s="7"/>
      <c r="G252" s="7"/>
      <c r="H252" s="8" t="s">
        <v>725</v>
      </c>
      <c r="I252" s="7"/>
      <c r="J252" s="7" t="s">
        <v>646</v>
      </c>
      <c r="K252" s="8" t="s">
        <v>726</v>
      </c>
      <c r="L252" s="7" t="s">
        <v>836</v>
      </c>
      <c r="M252" s="7"/>
      <c r="N252" s="9" t="s">
        <v>728</v>
      </c>
    </row>
    <row r="253" spans="1:14">
      <c r="A253" s="7" t="s">
        <v>349</v>
      </c>
      <c r="B253" s="7"/>
      <c r="C253" s="7" t="s">
        <v>875</v>
      </c>
      <c r="D253" s="7" t="s">
        <v>876</v>
      </c>
      <c r="E253" s="6" t="s">
        <v>352</v>
      </c>
      <c r="F253" s="7"/>
      <c r="G253" s="7"/>
      <c r="H253" s="8" t="s">
        <v>725</v>
      </c>
      <c r="I253" s="7"/>
      <c r="J253" s="7" t="s">
        <v>646</v>
      </c>
      <c r="K253" s="8" t="s">
        <v>726</v>
      </c>
      <c r="L253" s="7" t="s">
        <v>836</v>
      </c>
      <c r="M253" s="7"/>
      <c r="N253" s="9" t="s">
        <v>728</v>
      </c>
    </row>
    <row r="254" spans="1:14">
      <c r="A254" s="5" t="s">
        <v>349</v>
      </c>
      <c r="B254" s="5"/>
      <c r="C254" s="5" t="s">
        <v>877</v>
      </c>
      <c r="D254" s="5" t="s">
        <v>878</v>
      </c>
      <c r="E254" s="6" t="s">
        <v>352</v>
      </c>
      <c r="F254" s="5"/>
      <c r="G254" s="5"/>
      <c r="H254" s="5" t="s">
        <v>725</v>
      </c>
      <c r="I254" s="5"/>
      <c r="J254" s="7" t="s">
        <v>646</v>
      </c>
      <c r="K254" s="8" t="s">
        <v>726</v>
      </c>
      <c r="L254" s="7" t="s">
        <v>836</v>
      </c>
      <c r="M254" s="5"/>
      <c r="N254" s="9" t="s">
        <v>728</v>
      </c>
    </row>
    <row r="255" spans="1:14">
      <c r="A255" s="5" t="s">
        <v>349</v>
      </c>
      <c r="B255" s="5"/>
      <c r="C255" s="5" t="s">
        <v>879</v>
      </c>
      <c r="D255" s="5" t="s">
        <v>880</v>
      </c>
      <c r="E255" s="6" t="s">
        <v>352</v>
      </c>
      <c r="F255" s="5"/>
      <c r="G255" s="5"/>
      <c r="H255" s="5" t="s">
        <v>725</v>
      </c>
      <c r="I255" s="5"/>
      <c r="J255" s="7" t="s">
        <v>646</v>
      </c>
      <c r="K255" s="8" t="s">
        <v>726</v>
      </c>
      <c r="L255" s="7" t="s">
        <v>836</v>
      </c>
      <c r="M255" s="5"/>
      <c r="N255" s="9" t="s">
        <v>728</v>
      </c>
    </row>
    <row r="256" spans="1:14">
      <c r="A256" s="5" t="s">
        <v>349</v>
      </c>
      <c r="B256" s="5"/>
      <c r="C256" s="5" t="s">
        <v>881</v>
      </c>
      <c r="D256" s="5" t="s">
        <v>882</v>
      </c>
      <c r="E256" s="6" t="s">
        <v>352</v>
      </c>
      <c r="F256" s="5"/>
      <c r="G256" s="5"/>
      <c r="H256" s="5" t="s">
        <v>725</v>
      </c>
      <c r="I256" s="5"/>
      <c r="J256" s="7" t="s">
        <v>646</v>
      </c>
      <c r="K256" s="8" t="s">
        <v>726</v>
      </c>
      <c r="L256" s="7" t="s">
        <v>836</v>
      </c>
      <c r="M256" s="5"/>
      <c r="N256" s="9" t="s">
        <v>728</v>
      </c>
    </row>
    <row r="257" spans="1:14">
      <c r="A257" s="5" t="s">
        <v>349</v>
      </c>
      <c r="B257" s="5"/>
      <c r="C257" s="5" t="s">
        <v>883</v>
      </c>
      <c r="D257" s="5" t="s">
        <v>884</v>
      </c>
      <c r="E257" s="6" t="s">
        <v>352</v>
      </c>
      <c r="F257" s="5"/>
      <c r="G257" s="5"/>
      <c r="H257" s="5" t="s">
        <v>725</v>
      </c>
      <c r="I257" s="5"/>
      <c r="J257" s="7" t="s">
        <v>646</v>
      </c>
      <c r="K257" s="8" t="s">
        <v>726</v>
      </c>
      <c r="L257" s="7" t="s">
        <v>836</v>
      </c>
      <c r="M257" s="5"/>
      <c r="N257" s="9" t="s">
        <v>728</v>
      </c>
    </row>
    <row r="258" spans="1:14">
      <c r="A258" s="6" t="s">
        <v>349</v>
      </c>
      <c r="B258" s="6"/>
      <c r="C258" s="6" t="s">
        <v>885</v>
      </c>
      <c r="D258" s="6" t="s">
        <v>886</v>
      </c>
      <c r="E258" s="6" t="s">
        <v>352</v>
      </c>
      <c r="F258" s="6"/>
      <c r="G258" s="6"/>
      <c r="H258" s="5" t="s">
        <v>725</v>
      </c>
      <c r="I258" s="5"/>
      <c r="J258" s="7" t="s">
        <v>646</v>
      </c>
      <c r="K258" s="8" t="s">
        <v>726</v>
      </c>
      <c r="L258" s="7" t="s">
        <v>836</v>
      </c>
      <c r="M258" s="5"/>
      <c r="N258" s="9" t="s">
        <v>728</v>
      </c>
    </row>
    <row r="259" spans="1:14">
      <c r="A259" s="6" t="s">
        <v>349</v>
      </c>
      <c r="B259" s="6"/>
      <c r="C259" s="6" t="s">
        <v>887</v>
      </c>
      <c r="D259" s="6" t="s">
        <v>888</v>
      </c>
      <c r="E259" s="6" t="s">
        <v>352</v>
      </c>
      <c r="F259" s="6"/>
      <c r="G259" s="6"/>
      <c r="H259" s="5" t="s">
        <v>725</v>
      </c>
      <c r="I259" s="5"/>
      <c r="J259" s="7" t="s">
        <v>646</v>
      </c>
      <c r="K259" s="8" t="s">
        <v>726</v>
      </c>
      <c r="L259" s="7" t="s">
        <v>836</v>
      </c>
      <c r="M259" s="5"/>
      <c r="N259" s="9" t="s">
        <v>728</v>
      </c>
    </row>
    <row r="260" spans="1:14">
      <c r="A260" s="7" t="s">
        <v>349</v>
      </c>
      <c r="B260" s="7"/>
      <c r="C260" s="7" t="s">
        <v>889</v>
      </c>
      <c r="D260" s="7" t="s">
        <v>890</v>
      </c>
      <c r="E260" s="6" t="s">
        <v>352</v>
      </c>
      <c r="F260" s="7"/>
      <c r="G260" s="7"/>
      <c r="H260" s="8" t="s">
        <v>725</v>
      </c>
      <c r="I260" s="8"/>
      <c r="J260" s="7" t="s">
        <v>646</v>
      </c>
      <c r="K260" s="8" t="s">
        <v>726</v>
      </c>
      <c r="L260" s="7" t="s">
        <v>836</v>
      </c>
      <c r="M260" s="7"/>
      <c r="N260" s="9" t="s">
        <v>728</v>
      </c>
    </row>
    <row r="261" spans="1:14">
      <c r="A261" s="5" t="s">
        <v>349</v>
      </c>
      <c r="B261" s="5"/>
      <c r="C261" s="5" t="s">
        <v>891</v>
      </c>
      <c r="D261" s="5" t="s">
        <v>892</v>
      </c>
      <c r="E261" s="6" t="s">
        <v>352</v>
      </c>
      <c r="F261" s="5"/>
      <c r="G261" s="5"/>
      <c r="H261" s="5" t="s">
        <v>725</v>
      </c>
      <c r="I261" s="5"/>
      <c r="J261" s="7" t="s">
        <v>646</v>
      </c>
      <c r="K261" s="8" t="s">
        <v>726</v>
      </c>
      <c r="L261" s="7" t="s">
        <v>836</v>
      </c>
      <c r="M261" s="5"/>
      <c r="N261" s="9" t="s">
        <v>728</v>
      </c>
    </row>
    <row r="262" spans="1:14">
      <c r="A262" s="5" t="s">
        <v>349</v>
      </c>
      <c r="B262" s="5"/>
      <c r="C262" s="5" t="s">
        <v>893</v>
      </c>
      <c r="D262" s="5" t="s">
        <v>894</v>
      </c>
      <c r="E262" s="6" t="s">
        <v>352</v>
      </c>
      <c r="F262" s="5"/>
      <c r="G262" s="5"/>
      <c r="H262" s="5" t="s">
        <v>725</v>
      </c>
      <c r="I262" s="5"/>
      <c r="J262" s="7" t="s">
        <v>646</v>
      </c>
      <c r="K262" s="8" t="s">
        <v>726</v>
      </c>
      <c r="L262" s="7" t="s">
        <v>836</v>
      </c>
      <c r="M262" s="5"/>
      <c r="N262" s="9" t="s">
        <v>728</v>
      </c>
    </row>
    <row r="263" spans="1:14">
      <c r="A263" s="7" t="s">
        <v>349</v>
      </c>
      <c r="B263" s="7"/>
      <c r="C263" s="7" t="s">
        <v>895</v>
      </c>
      <c r="D263" s="7" t="s">
        <v>896</v>
      </c>
      <c r="E263" s="6" t="s">
        <v>352</v>
      </c>
      <c r="F263" s="7"/>
      <c r="G263" s="7"/>
      <c r="H263" s="7" t="s">
        <v>725</v>
      </c>
      <c r="I263" s="7"/>
      <c r="J263" s="7" t="s">
        <v>646</v>
      </c>
      <c r="K263" s="8" t="s">
        <v>726</v>
      </c>
      <c r="L263" s="7" t="s">
        <v>836</v>
      </c>
      <c r="M263" s="7"/>
      <c r="N263" s="9" t="s">
        <v>728</v>
      </c>
    </row>
    <row r="264" spans="1:14">
      <c r="A264" s="5" t="s">
        <v>349</v>
      </c>
      <c r="B264" s="5"/>
      <c r="C264" s="5" t="s">
        <v>897</v>
      </c>
      <c r="D264" s="5" t="s">
        <v>898</v>
      </c>
      <c r="E264" s="6" t="s">
        <v>352</v>
      </c>
      <c r="F264" s="5"/>
      <c r="G264" s="5"/>
      <c r="H264" s="5" t="s">
        <v>725</v>
      </c>
      <c r="I264" s="5"/>
      <c r="J264" s="7" t="s">
        <v>646</v>
      </c>
      <c r="K264" s="8" t="s">
        <v>726</v>
      </c>
      <c r="L264" s="7" t="s">
        <v>836</v>
      </c>
      <c r="M264" s="5"/>
      <c r="N264" s="9" t="s">
        <v>728</v>
      </c>
    </row>
    <row r="265" spans="1:14">
      <c r="A265" s="7" t="s">
        <v>349</v>
      </c>
      <c r="B265" s="8"/>
      <c r="C265" s="8" t="s">
        <v>899</v>
      </c>
      <c r="D265" s="8" t="s">
        <v>900</v>
      </c>
      <c r="E265" s="6" t="s">
        <v>352</v>
      </c>
      <c r="F265" s="8"/>
      <c r="G265" s="8"/>
      <c r="H265" s="8" t="s">
        <v>725</v>
      </c>
      <c r="I265" s="8"/>
      <c r="J265" s="7" t="s">
        <v>901</v>
      </c>
      <c r="K265" s="8" t="s">
        <v>726</v>
      </c>
      <c r="L265" s="7" t="s">
        <v>902</v>
      </c>
      <c r="M265" s="7" t="s">
        <v>429</v>
      </c>
      <c r="N265" s="9" t="s">
        <v>728</v>
      </c>
    </row>
    <row r="266" spans="1:14">
      <c r="A266" s="5" t="s">
        <v>349</v>
      </c>
      <c r="B266" s="6"/>
      <c r="C266" s="6" t="s">
        <v>903</v>
      </c>
      <c r="D266" s="6" t="s">
        <v>904</v>
      </c>
      <c r="E266" s="6" t="s">
        <v>352</v>
      </c>
      <c r="F266" s="6"/>
      <c r="G266" s="6"/>
      <c r="H266" s="7" t="s">
        <v>725</v>
      </c>
      <c r="I266" s="5"/>
      <c r="J266" s="7" t="s">
        <v>901</v>
      </c>
      <c r="K266" s="7" t="s">
        <v>726</v>
      </c>
      <c r="L266" s="6" t="s">
        <v>902</v>
      </c>
      <c r="M266" s="6"/>
      <c r="N266" s="9" t="s">
        <v>728</v>
      </c>
    </row>
    <row r="267" spans="1:14">
      <c r="A267" s="7" t="s">
        <v>349</v>
      </c>
      <c r="B267" s="7"/>
      <c r="C267" s="7" t="s">
        <v>905</v>
      </c>
      <c r="D267" s="7" t="s">
        <v>906</v>
      </c>
      <c r="E267" s="6" t="s">
        <v>352</v>
      </c>
      <c r="F267" s="7"/>
      <c r="G267" s="7"/>
      <c r="H267" s="8" t="s">
        <v>725</v>
      </c>
      <c r="I267" s="8"/>
      <c r="J267" s="7" t="s">
        <v>901</v>
      </c>
      <c r="K267" s="8" t="s">
        <v>726</v>
      </c>
      <c r="L267" s="7" t="s">
        <v>902</v>
      </c>
      <c r="M267" s="7"/>
      <c r="N267" s="9" t="s">
        <v>728</v>
      </c>
    </row>
    <row r="268" spans="1:14">
      <c r="A268" s="7" t="s">
        <v>349</v>
      </c>
      <c r="B268" s="7"/>
      <c r="C268" s="7" t="s">
        <v>907</v>
      </c>
      <c r="D268" s="7" t="s">
        <v>908</v>
      </c>
      <c r="E268" s="6" t="s">
        <v>352</v>
      </c>
      <c r="F268" s="7"/>
      <c r="G268" s="7"/>
      <c r="H268" s="8" t="s">
        <v>725</v>
      </c>
      <c r="I268" s="8"/>
      <c r="J268" s="7" t="s">
        <v>901</v>
      </c>
      <c r="K268" s="8" t="s">
        <v>726</v>
      </c>
      <c r="L268" s="7" t="s">
        <v>902</v>
      </c>
      <c r="M268" s="7"/>
      <c r="N268" s="9" t="s">
        <v>728</v>
      </c>
    </row>
    <row r="269" spans="1:14">
      <c r="A269" s="7" t="s">
        <v>349</v>
      </c>
      <c r="B269" s="8"/>
      <c r="C269" s="8" t="s">
        <v>909</v>
      </c>
      <c r="D269" s="8" t="s">
        <v>910</v>
      </c>
      <c r="E269" s="6" t="s">
        <v>352</v>
      </c>
      <c r="F269" s="8"/>
      <c r="G269" s="8"/>
      <c r="H269" s="8" t="s">
        <v>725</v>
      </c>
      <c r="I269" s="8"/>
      <c r="J269" s="7" t="s">
        <v>901</v>
      </c>
      <c r="K269" s="8" t="s">
        <v>726</v>
      </c>
      <c r="L269" s="7" t="s">
        <v>902</v>
      </c>
      <c r="M269" s="7" t="s">
        <v>386</v>
      </c>
      <c r="N269" s="9" t="s">
        <v>728</v>
      </c>
    </row>
    <row r="270" spans="1:14">
      <c r="A270" s="7" t="s">
        <v>349</v>
      </c>
      <c r="B270" s="8"/>
      <c r="C270" s="8" t="s">
        <v>911</v>
      </c>
      <c r="D270" s="8" t="s">
        <v>912</v>
      </c>
      <c r="E270" s="6" t="s">
        <v>352</v>
      </c>
      <c r="F270" s="8"/>
      <c r="G270" s="8"/>
      <c r="H270" s="8" t="s">
        <v>725</v>
      </c>
      <c r="I270" s="8"/>
      <c r="J270" s="7" t="s">
        <v>901</v>
      </c>
      <c r="K270" s="8" t="s">
        <v>726</v>
      </c>
      <c r="L270" s="7" t="s">
        <v>902</v>
      </c>
      <c r="M270" s="7" t="s">
        <v>429</v>
      </c>
      <c r="N270" s="9" t="s">
        <v>728</v>
      </c>
    </row>
    <row r="271" spans="1:14">
      <c r="A271" s="7" t="s">
        <v>349</v>
      </c>
      <c r="B271" s="8"/>
      <c r="C271" s="8" t="s">
        <v>913</v>
      </c>
      <c r="D271" s="8" t="s">
        <v>914</v>
      </c>
      <c r="E271" s="6" t="s">
        <v>352</v>
      </c>
      <c r="F271" s="8"/>
      <c r="G271" s="8"/>
      <c r="H271" s="8" t="s">
        <v>725</v>
      </c>
      <c r="I271" s="8"/>
      <c r="J271" s="7" t="s">
        <v>901</v>
      </c>
      <c r="K271" s="8" t="s">
        <v>726</v>
      </c>
      <c r="L271" s="7" t="s">
        <v>902</v>
      </c>
      <c r="M271" s="7" t="s">
        <v>386</v>
      </c>
      <c r="N271" s="9" t="s">
        <v>728</v>
      </c>
    </row>
    <row r="272" spans="1:14">
      <c r="A272" s="7" t="s">
        <v>349</v>
      </c>
      <c r="B272" s="8"/>
      <c r="C272" s="8" t="s">
        <v>915</v>
      </c>
      <c r="D272" s="8" t="s">
        <v>916</v>
      </c>
      <c r="E272" s="6" t="s">
        <v>352</v>
      </c>
      <c r="F272" s="8"/>
      <c r="G272" s="8"/>
      <c r="H272" s="8" t="s">
        <v>725</v>
      </c>
      <c r="I272" s="8"/>
      <c r="J272" s="7" t="s">
        <v>901</v>
      </c>
      <c r="K272" s="8" t="s">
        <v>726</v>
      </c>
      <c r="L272" s="7" t="s">
        <v>902</v>
      </c>
      <c r="M272" s="7" t="s">
        <v>429</v>
      </c>
      <c r="N272" s="9" t="s">
        <v>728</v>
      </c>
    </row>
    <row r="273" spans="1:14">
      <c r="A273" s="7" t="s">
        <v>349</v>
      </c>
      <c r="B273" s="8"/>
      <c r="C273" s="8" t="s">
        <v>917</v>
      </c>
      <c r="D273" s="8" t="s">
        <v>918</v>
      </c>
      <c r="E273" s="6" t="s">
        <v>352</v>
      </c>
      <c r="F273" s="8"/>
      <c r="G273" s="8"/>
      <c r="H273" s="8" t="s">
        <v>725</v>
      </c>
      <c r="I273" s="8"/>
      <c r="J273" s="7" t="s">
        <v>901</v>
      </c>
      <c r="K273" s="8" t="s">
        <v>726</v>
      </c>
      <c r="L273" s="7" t="s">
        <v>902</v>
      </c>
      <c r="M273" s="7" t="s">
        <v>429</v>
      </c>
      <c r="N273" s="9" t="s">
        <v>728</v>
      </c>
    </row>
    <row r="274" spans="1:14">
      <c r="A274" s="7" t="s">
        <v>349</v>
      </c>
      <c r="B274" s="7"/>
      <c r="C274" s="7" t="s">
        <v>919</v>
      </c>
      <c r="D274" s="7" t="s">
        <v>920</v>
      </c>
      <c r="E274" s="6" t="s">
        <v>352</v>
      </c>
      <c r="F274" s="7"/>
      <c r="G274" s="7"/>
      <c r="H274" s="7" t="s">
        <v>725</v>
      </c>
      <c r="I274" s="7"/>
      <c r="J274" s="7" t="s">
        <v>901</v>
      </c>
      <c r="K274" s="8" t="s">
        <v>726</v>
      </c>
      <c r="L274" s="7" t="s">
        <v>902</v>
      </c>
      <c r="M274" s="7"/>
      <c r="N274" s="9" t="s">
        <v>728</v>
      </c>
    </row>
    <row r="275" spans="1:14">
      <c r="A275" s="7" t="s">
        <v>349</v>
      </c>
      <c r="B275" s="7"/>
      <c r="C275" s="7" t="s">
        <v>921</v>
      </c>
      <c r="D275" s="7" t="s">
        <v>922</v>
      </c>
      <c r="E275" s="6" t="s">
        <v>352</v>
      </c>
      <c r="F275" s="7"/>
      <c r="G275" s="7"/>
      <c r="H275" s="7" t="s">
        <v>725</v>
      </c>
      <c r="I275" s="7"/>
      <c r="J275" s="7" t="s">
        <v>901</v>
      </c>
      <c r="K275" s="8" t="s">
        <v>726</v>
      </c>
      <c r="L275" s="7" t="s">
        <v>902</v>
      </c>
      <c r="M275" s="7"/>
      <c r="N275" s="9" t="s">
        <v>728</v>
      </c>
    </row>
    <row r="276" spans="1:14">
      <c r="A276" s="7" t="s">
        <v>349</v>
      </c>
      <c r="B276" s="7"/>
      <c r="C276" s="7" t="s">
        <v>923</v>
      </c>
      <c r="D276" s="7" t="s">
        <v>924</v>
      </c>
      <c r="E276" s="6" t="s">
        <v>352</v>
      </c>
      <c r="F276" s="7"/>
      <c r="G276" s="7"/>
      <c r="H276" s="7" t="s">
        <v>725</v>
      </c>
      <c r="I276" s="7"/>
      <c r="J276" s="7" t="s">
        <v>901</v>
      </c>
      <c r="K276" s="8" t="s">
        <v>726</v>
      </c>
      <c r="L276" s="7" t="s">
        <v>902</v>
      </c>
      <c r="M276" s="7"/>
      <c r="N276" s="9" t="s">
        <v>728</v>
      </c>
    </row>
    <row r="277" spans="1:14">
      <c r="A277" s="7" t="s">
        <v>349</v>
      </c>
      <c r="B277" s="7"/>
      <c r="C277" s="7" t="s">
        <v>925</v>
      </c>
      <c r="D277" s="7" t="s">
        <v>926</v>
      </c>
      <c r="E277" s="6" t="s">
        <v>352</v>
      </c>
      <c r="F277" s="7"/>
      <c r="G277" s="7"/>
      <c r="H277" s="7" t="s">
        <v>725</v>
      </c>
      <c r="I277" s="7"/>
      <c r="J277" s="7" t="s">
        <v>901</v>
      </c>
      <c r="K277" s="8" t="s">
        <v>726</v>
      </c>
      <c r="L277" s="7" t="s">
        <v>902</v>
      </c>
      <c r="M277" s="7"/>
      <c r="N277" s="9" t="s">
        <v>728</v>
      </c>
    </row>
    <row r="278" spans="1:14">
      <c r="A278" s="7" t="s">
        <v>349</v>
      </c>
      <c r="B278" s="8"/>
      <c r="C278" s="8" t="s">
        <v>927</v>
      </c>
      <c r="D278" s="8" t="s">
        <v>928</v>
      </c>
      <c r="E278" s="6" t="s">
        <v>352</v>
      </c>
      <c r="F278" s="8"/>
      <c r="G278" s="8"/>
      <c r="H278" s="8" t="s">
        <v>725</v>
      </c>
      <c r="I278" s="8"/>
      <c r="J278" s="7" t="s">
        <v>901</v>
      </c>
      <c r="K278" s="8" t="s">
        <v>726</v>
      </c>
      <c r="L278" s="7" t="s">
        <v>902</v>
      </c>
      <c r="M278" s="7" t="s">
        <v>364</v>
      </c>
      <c r="N278" s="9" t="s">
        <v>728</v>
      </c>
    </row>
    <row r="279" spans="1:14">
      <c r="A279" s="7" t="s">
        <v>349</v>
      </c>
      <c r="B279" s="7"/>
      <c r="C279" s="7" t="s">
        <v>929</v>
      </c>
      <c r="D279" s="7" t="s">
        <v>930</v>
      </c>
      <c r="E279" s="6" t="s">
        <v>352</v>
      </c>
      <c r="F279" s="7"/>
      <c r="G279" s="7"/>
      <c r="H279" s="7" t="s">
        <v>725</v>
      </c>
      <c r="I279" s="7"/>
      <c r="J279" s="7" t="s">
        <v>901</v>
      </c>
      <c r="K279" s="8" t="s">
        <v>726</v>
      </c>
      <c r="L279" s="7" t="s">
        <v>902</v>
      </c>
      <c r="M279" s="7"/>
      <c r="N279" s="9" t="s">
        <v>728</v>
      </c>
    </row>
    <row r="280" spans="1:14">
      <c r="A280" s="7" t="s">
        <v>349</v>
      </c>
      <c r="B280" s="7"/>
      <c r="C280" s="7" t="s">
        <v>931</v>
      </c>
      <c r="D280" s="7" t="s">
        <v>932</v>
      </c>
      <c r="E280" s="6" t="s">
        <v>352</v>
      </c>
      <c r="F280" s="7"/>
      <c r="G280" s="7"/>
      <c r="H280" s="7" t="s">
        <v>725</v>
      </c>
      <c r="I280" s="7"/>
      <c r="J280" s="7" t="s">
        <v>901</v>
      </c>
      <c r="K280" s="8" t="s">
        <v>726</v>
      </c>
      <c r="L280" s="7" t="s">
        <v>902</v>
      </c>
      <c r="M280" s="7"/>
      <c r="N280" s="9" t="s">
        <v>728</v>
      </c>
    </row>
    <row r="281" spans="1:14">
      <c r="A281" s="7" t="s">
        <v>349</v>
      </c>
      <c r="B281" s="8"/>
      <c r="C281" s="8" t="s">
        <v>933</v>
      </c>
      <c r="D281" s="8" t="s">
        <v>934</v>
      </c>
      <c r="E281" s="6" t="s">
        <v>352</v>
      </c>
      <c r="F281" s="8"/>
      <c r="G281" s="8"/>
      <c r="H281" s="8" t="s">
        <v>725</v>
      </c>
      <c r="I281" s="8"/>
      <c r="J281" s="7" t="s">
        <v>901</v>
      </c>
      <c r="K281" s="8" t="s">
        <v>726</v>
      </c>
      <c r="L281" s="7" t="s">
        <v>902</v>
      </c>
      <c r="M281" s="7" t="s">
        <v>364</v>
      </c>
      <c r="N281" s="9" t="s">
        <v>728</v>
      </c>
    </row>
    <row r="282" spans="1:14">
      <c r="A282" s="7" t="s">
        <v>349</v>
      </c>
      <c r="B282" s="7"/>
      <c r="C282" s="7" t="s">
        <v>935</v>
      </c>
      <c r="D282" s="7" t="s">
        <v>936</v>
      </c>
      <c r="E282" s="6" t="s">
        <v>352</v>
      </c>
      <c r="F282" s="7"/>
      <c r="G282" s="7"/>
      <c r="H282" s="8" t="s">
        <v>725</v>
      </c>
      <c r="I282" s="8"/>
      <c r="J282" s="7" t="s">
        <v>901</v>
      </c>
      <c r="K282" s="8" t="s">
        <v>726</v>
      </c>
      <c r="L282" s="7" t="s">
        <v>902</v>
      </c>
      <c r="M282" s="7"/>
      <c r="N282" s="9" t="s">
        <v>728</v>
      </c>
    </row>
    <row r="283" spans="1:14">
      <c r="A283" s="7" t="s">
        <v>349</v>
      </c>
      <c r="B283" s="7"/>
      <c r="C283" s="7" t="s">
        <v>937</v>
      </c>
      <c r="D283" s="7" t="s">
        <v>938</v>
      </c>
      <c r="E283" s="6" t="s">
        <v>352</v>
      </c>
      <c r="F283" s="7"/>
      <c r="G283" s="7"/>
      <c r="H283" s="8" t="s">
        <v>725</v>
      </c>
      <c r="I283" s="8"/>
      <c r="J283" s="7" t="s">
        <v>901</v>
      </c>
      <c r="K283" s="8" t="s">
        <v>726</v>
      </c>
      <c r="L283" s="7" t="s">
        <v>902</v>
      </c>
      <c r="M283" s="7"/>
      <c r="N283" s="9" t="s">
        <v>728</v>
      </c>
    </row>
    <row r="284" spans="1:14">
      <c r="A284" s="7" t="s">
        <v>349</v>
      </c>
      <c r="B284" s="8"/>
      <c r="C284" s="8" t="s">
        <v>939</v>
      </c>
      <c r="D284" s="8" t="s">
        <v>940</v>
      </c>
      <c r="E284" s="6" t="s">
        <v>352</v>
      </c>
      <c r="F284" s="8"/>
      <c r="G284" s="8"/>
      <c r="H284" s="8" t="s">
        <v>725</v>
      </c>
      <c r="I284" s="8"/>
      <c r="J284" s="7" t="s">
        <v>901</v>
      </c>
      <c r="K284" s="8" t="s">
        <v>726</v>
      </c>
      <c r="L284" s="7" t="s">
        <v>902</v>
      </c>
      <c r="M284" s="7" t="s">
        <v>364</v>
      </c>
      <c r="N284" s="9" t="s">
        <v>728</v>
      </c>
    </row>
    <row r="285" spans="1:14">
      <c r="A285" s="7" t="s">
        <v>349</v>
      </c>
      <c r="B285" s="8"/>
      <c r="C285" s="8" t="s">
        <v>941</v>
      </c>
      <c r="D285" s="8" t="s">
        <v>942</v>
      </c>
      <c r="E285" s="6" t="s">
        <v>352</v>
      </c>
      <c r="F285" s="8"/>
      <c r="G285" s="8"/>
      <c r="H285" s="8" t="s">
        <v>725</v>
      </c>
      <c r="I285" s="8"/>
      <c r="J285" s="7" t="s">
        <v>901</v>
      </c>
      <c r="K285" s="8" t="s">
        <v>726</v>
      </c>
      <c r="L285" s="7" t="s">
        <v>902</v>
      </c>
      <c r="M285" s="7" t="s">
        <v>429</v>
      </c>
      <c r="N285" s="9" t="s">
        <v>728</v>
      </c>
    </row>
    <row r="286" spans="1:14">
      <c r="A286" s="7" t="s">
        <v>349</v>
      </c>
      <c r="B286" s="8"/>
      <c r="C286" s="8" t="s">
        <v>943</v>
      </c>
      <c r="D286" s="8" t="s">
        <v>944</v>
      </c>
      <c r="E286" s="6" t="s">
        <v>352</v>
      </c>
      <c r="F286" s="8"/>
      <c r="G286" s="8"/>
      <c r="H286" s="8" t="s">
        <v>725</v>
      </c>
      <c r="I286" s="8"/>
      <c r="J286" s="7" t="s">
        <v>901</v>
      </c>
      <c r="K286" s="8" t="s">
        <v>726</v>
      </c>
      <c r="L286" s="7" t="s">
        <v>902</v>
      </c>
      <c r="M286" s="7" t="s">
        <v>364</v>
      </c>
      <c r="N286" s="9" t="s">
        <v>728</v>
      </c>
    </row>
    <row r="287" spans="1:14">
      <c r="A287" s="7" t="s">
        <v>349</v>
      </c>
      <c r="B287" s="7"/>
      <c r="C287" s="7" t="s">
        <v>945</v>
      </c>
      <c r="D287" s="7" t="s">
        <v>946</v>
      </c>
      <c r="E287" s="6" t="s">
        <v>352</v>
      </c>
      <c r="F287" s="7"/>
      <c r="G287" s="7"/>
      <c r="H287" s="7" t="s">
        <v>725</v>
      </c>
      <c r="I287" s="7"/>
      <c r="J287" s="7" t="s">
        <v>901</v>
      </c>
      <c r="K287" s="8" t="s">
        <v>726</v>
      </c>
      <c r="L287" s="7" t="s">
        <v>902</v>
      </c>
      <c r="M287" s="7"/>
      <c r="N287" s="9" t="s">
        <v>728</v>
      </c>
    </row>
    <row r="288" spans="1:14">
      <c r="A288" s="7" t="s">
        <v>349</v>
      </c>
      <c r="B288" s="7"/>
      <c r="C288" s="7" t="s">
        <v>947</v>
      </c>
      <c r="D288" s="7" t="s">
        <v>948</v>
      </c>
      <c r="E288" s="6" t="s">
        <v>352</v>
      </c>
      <c r="F288" s="7"/>
      <c r="G288" s="7"/>
      <c r="H288" s="7" t="s">
        <v>725</v>
      </c>
      <c r="I288" s="7"/>
      <c r="J288" s="7" t="s">
        <v>901</v>
      </c>
      <c r="K288" s="8" t="s">
        <v>726</v>
      </c>
      <c r="L288" s="7" t="s">
        <v>902</v>
      </c>
      <c r="M288" s="7"/>
      <c r="N288" s="9" t="s">
        <v>728</v>
      </c>
    </row>
    <row r="289" spans="1:14">
      <c r="A289" s="7" t="s">
        <v>349</v>
      </c>
      <c r="B289" s="7"/>
      <c r="C289" s="7" t="s">
        <v>949</v>
      </c>
      <c r="D289" s="7" t="s">
        <v>950</v>
      </c>
      <c r="E289" s="6" t="s">
        <v>352</v>
      </c>
      <c r="F289" s="7"/>
      <c r="G289" s="7"/>
      <c r="H289" s="7" t="s">
        <v>725</v>
      </c>
      <c r="I289" s="7"/>
      <c r="J289" s="7" t="s">
        <v>901</v>
      </c>
      <c r="K289" s="8" t="s">
        <v>726</v>
      </c>
      <c r="L289" s="7" t="s">
        <v>902</v>
      </c>
      <c r="M289" s="7"/>
      <c r="N289" s="9" t="s">
        <v>728</v>
      </c>
    </row>
    <row r="290" spans="1:14">
      <c r="A290" s="7" t="s">
        <v>349</v>
      </c>
      <c r="B290" s="7"/>
      <c r="C290" s="7" t="s">
        <v>951</v>
      </c>
      <c r="D290" s="7" t="s">
        <v>952</v>
      </c>
      <c r="E290" s="6" t="s">
        <v>352</v>
      </c>
      <c r="F290" s="7"/>
      <c r="G290" s="7"/>
      <c r="H290" s="7" t="s">
        <v>725</v>
      </c>
      <c r="I290" s="7"/>
      <c r="J290" s="7" t="s">
        <v>901</v>
      </c>
      <c r="K290" s="8" t="s">
        <v>726</v>
      </c>
      <c r="L290" s="7" t="s">
        <v>902</v>
      </c>
      <c r="M290" s="7"/>
      <c r="N290" s="9" t="s">
        <v>728</v>
      </c>
    </row>
    <row r="291" spans="1:14">
      <c r="A291" s="7" t="s">
        <v>349</v>
      </c>
      <c r="B291" s="7"/>
      <c r="C291" s="7" t="s">
        <v>953</v>
      </c>
      <c r="D291" s="7" t="s">
        <v>954</v>
      </c>
      <c r="E291" s="6" t="s">
        <v>352</v>
      </c>
      <c r="F291" s="7"/>
      <c r="G291" s="7"/>
      <c r="H291" s="7" t="s">
        <v>725</v>
      </c>
      <c r="I291" s="7"/>
      <c r="J291" s="7" t="s">
        <v>901</v>
      </c>
      <c r="K291" s="8" t="s">
        <v>726</v>
      </c>
      <c r="L291" s="7" t="s">
        <v>902</v>
      </c>
      <c r="M291" s="7"/>
      <c r="N291" s="9" t="s">
        <v>728</v>
      </c>
    </row>
    <row r="292" spans="1:14">
      <c r="A292" s="7" t="s">
        <v>349</v>
      </c>
      <c r="B292" s="7"/>
      <c r="C292" s="7" t="s">
        <v>955</v>
      </c>
      <c r="D292" s="7" t="s">
        <v>956</v>
      </c>
      <c r="E292" s="6" t="s">
        <v>352</v>
      </c>
      <c r="F292" s="7"/>
      <c r="G292" s="7"/>
      <c r="H292" s="7" t="s">
        <v>725</v>
      </c>
      <c r="I292" s="7"/>
      <c r="J292" s="7" t="s">
        <v>901</v>
      </c>
      <c r="K292" s="8" t="s">
        <v>726</v>
      </c>
      <c r="L292" s="7" t="s">
        <v>902</v>
      </c>
      <c r="M292" s="7"/>
      <c r="N292" s="9" t="s">
        <v>728</v>
      </c>
    </row>
    <row r="293" spans="1:14">
      <c r="A293" s="7" t="s">
        <v>349</v>
      </c>
      <c r="B293" s="7"/>
      <c r="C293" s="7" t="s">
        <v>957</v>
      </c>
      <c r="D293" s="7" t="s">
        <v>958</v>
      </c>
      <c r="E293" s="6" t="s">
        <v>352</v>
      </c>
      <c r="F293" s="7"/>
      <c r="G293" s="7"/>
      <c r="H293" s="8" t="s">
        <v>725</v>
      </c>
      <c r="I293" s="8"/>
      <c r="J293" s="7" t="s">
        <v>901</v>
      </c>
      <c r="K293" s="8" t="s">
        <v>726</v>
      </c>
      <c r="L293" s="7" t="s">
        <v>902</v>
      </c>
      <c r="M293" s="7"/>
      <c r="N293" s="9" t="s">
        <v>728</v>
      </c>
    </row>
    <row r="294" spans="1:14">
      <c r="A294" s="7" t="s">
        <v>349</v>
      </c>
      <c r="B294" s="7"/>
      <c r="C294" s="7" t="s">
        <v>959</v>
      </c>
      <c r="D294" s="7" t="s">
        <v>960</v>
      </c>
      <c r="E294" s="6" t="s">
        <v>352</v>
      </c>
      <c r="F294" s="7"/>
      <c r="G294" s="7"/>
      <c r="H294" s="8" t="s">
        <v>725</v>
      </c>
      <c r="I294" s="8"/>
      <c r="J294" s="7" t="s">
        <v>901</v>
      </c>
      <c r="K294" s="8" t="s">
        <v>726</v>
      </c>
      <c r="L294" s="7" t="s">
        <v>902</v>
      </c>
      <c r="M294" s="7"/>
      <c r="N294" s="9" t="s">
        <v>728</v>
      </c>
    </row>
    <row r="295" spans="1:14">
      <c r="A295" s="7" t="s">
        <v>349</v>
      </c>
      <c r="B295" s="7"/>
      <c r="C295" s="7" t="s">
        <v>961</v>
      </c>
      <c r="D295" s="7" t="s">
        <v>962</v>
      </c>
      <c r="E295" s="6" t="s">
        <v>352</v>
      </c>
      <c r="F295" s="7"/>
      <c r="G295" s="7"/>
      <c r="H295" s="8" t="s">
        <v>725</v>
      </c>
      <c r="I295" s="8"/>
      <c r="J295" s="7" t="s">
        <v>901</v>
      </c>
      <c r="K295" s="8" t="s">
        <v>726</v>
      </c>
      <c r="L295" s="7" t="s">
        <v>902</v>
      </c>
      <c r="M295" s="7"/>
      <c r="N295" s="9" t="s">
        <v>728</v>
      </c>
    </row>
    <row r="296" spans="1:14">
      <c r="A296" s="7" t="s">
        <v>349</v>
      </c>
      <c r="B296" s="7"/>
      <c r="C296" s="7" t="s">
        <v>963</v>
      </c>
      <c r="D296" s="7" t="s">
        <v>964</v>
      </c>
      <c r="E296" s="6" t="s">
        <v>352</v>
      </c>
      <c r="F296" s="7"/>
      <c r="G296" s="7"/>
      <c r="H296" s="8" t="s">
        <v>725</v>
      </c>
      <c r="I296" s="8"/>
      <c r="J296" s="7" t="s">
        <v>901</v>
      </c>
      <c r="K296" s="8" t="s">
        <v>726</v>
      </c>
      <c r="L296" s="7" t="s">
        <v>902</v>
      </c>
      <c r="M296" s="7"/>
      <c r="N296" s="9" t="s">
        <v>728</v>
      </c>
    </row>
    <row r="297" spans="1:14">
      <c r="A297" s="7" t="s">
        <v>349</v>
      </c>
      <c r="B297" s="7"/>
      <c r="C297" s="7" t="s">
        <v>965</v>
      </c>
      <c r="D297" s="7" t="s">
        <v>966</v>
      </c>
      <c r="E297" s="6" t="s">
        <v>352</v>
      </c>
      <c r="F297" s="7"/>
      <c r="G297" s="7"/>
      <c r="H297" s="7" t="s">
        <v>725</v>
      </c>
      <c r="I297" s="7"/>
      <c r="J297" s="7" t="s">
        <v>901</v>
      </c>
      <c r="K297" s="7" t="s">
        <v>726</v>
      </c>
      <c r="L297" s="7" t="s">
        <v>902</v>
      </c>
      <c r="M297" s="7"/>
      <c r="N297" s="9" t="s">
        <v>728</v>
      </c>
    </row>
    <row r="298" spans="1:14">
      <c r="A298" s="7" t="s">
        <v>349</v>
      </c>
      <c r="B298" s="7"/>
      <c r="C298" s="7" t="s">
        <v>967</v>
      </c>
      <c r="D298" s="7" t="s">
        <v>968</v>
      </c>
      <c r="E298" s="6" t="s">
        <v>352</v>
      </c>
      <c r="F298" s="7"/>
      <c r="G298" s="7"/>
      <c r="H298" s="7" t="s">
        <v>725</v>
      </c>
      <c r="I298" s="7"/>
      <c r="J298" s="7" t="s">
        <v>901</v>
      </c>
      <c r="K298" s="7" t="s">
        <v>726</v>
      </c>
      <c r="L298" s="7" t="s">
        <v>902</v>
      </c>
      <c r="M298" s="7"/>
      <c r="N298" s="9" t="s">
        <v>728</v>
      </c>
    </row>
    <row r="299" spans="1:14">
      <c r="A299" s="7" t="s">
        <v>349</v>
      </c>
      <c r="B299" s="7"/>
      <c r="C299" s="9" t="s">
        <v>969</v>
      </c>
      <c r="D299" s="9" t="s">
        <v>970</v>
      </c>
      <c r="E299" s="6" t="s">
        <v>352</v>
      </c>
      <c r="F299" s="7"/>
      <c r="G299" s="7"/>
      <c r="H299" s="7" t="s">
        <v>725</v>
      </c>
      <c r="I299" s="7"/>
      <c r="J299" s="7" t="s">
        <v>901</v>
      </c>
      <c r="K299" s="7" t="s">
        <v>726</v>
      </c>
      <c r="L299" s="7" t="s">
        <v>902</v>
      </c>
      <c r="M299" s="7"/>
      <c r="N299" s="9" t="s">
        <v>728</v>
      </c>
    </row>
    <row r="300" spans="1:14">
      <c r="A300" s="7" t="s">
        <v>349</v>
      </c>
      <c r="B300" s="7"/>
      <c r="C300" s="9" t="s">
        <v>971</v>
      </c>
      <c r="D300" s="9" t="s">
        <v>972</v>
      </c>
      <c r="E300" s="6" t="s">
        <v>352</v>
      </c>
      <c r="F300" s="7"/>
      <c r="G300" s="7"/>
      <c r="H300" s="7" t="s">
        <v>725</v>
      </c>
      <c r="I300" s="7"/>
      <c r="J300" s="7" t="s">
        <v>901</v>
      </c>
      <c r="K300" s="7" t="s">
        <v>726</v>
      </c>
      <c r="L300" s="7" t="s">
        <v>902</v>
      </c>
      <c r="M300" s="7"/>
      <c r="N300" s="9" t="s">
        <v>728</v>
      </c>
    </row>
    <row r="301" spans="1:14">
      <c r="A301" s="7" t="s">
        <v>349</v>
      </c>
      <c r="B301" s="7"/>
      <c r="C301" s="9" t="s">
        <v>973</v>
      </c>
      <c r="D301" s="9" t="s">
        <v>974</v>
      </c>
      <c r="E301" s="6" t="s">
        <v>352</v>
      </c>
      <c r="F301" s="7"/>
      <c r="G301" s="7"/>
      <c r="H301" s="7" t="s">
        <v>725</v>
      </c>
      <c r="I301" s="7"/>
      <c r="J301" s="7" t="s">
        <v>901</v>
      </c>
      <c r="K301" s="7" t="s">
        <v>726</v>
      </c>
      <c r="L301" s="7" t="s">
        <v>902</v>
      </c>
      <c r="M301" s="7"/>
      <c r="N301" s="9" t="s">
        <v>728</v>
      </c>
    </row>
    <row r="302" spans="1:14">
      <c r="A302" s="7" t="s">
        <v>349</v>
      </c>
      <c r="B302" s="7"/>
      <c r="C302" s="9" t="s">
        <v>975</v>
      </c>
      <c r="D302" s="9" t="s">
        <v>976</v>
      </c>
      <c r="E302" s="6" t="s">
        <v>352</v>
      </c>
      <c r="F302" s="7"/>
      <c r="G302" s="7"/>
      <c r="H302" s="7" t="s">
        <v>725</v>
      </c>
      <c r="I302" s="7"/>
      <c r="J302" s="7" t="s">
        <v>901</v>
      </c>
      <c r="K302" s="7" t="s">
        <v>726</v>
      </c>
      <c r="L302" s="7" t="s">
        <v>902</v>
      </c>
      <c r="M302" s="7"/>
      <c r="N302" s="9" t="s">
        <v>728</v>
      </c>
    </row>
    <row r="303" spans="1:14">
      <c r="A303" s="5" t="s">
        <v>349</v>
      </c>
      <c r="B303" s="6"/>
      <c r="C303" s="6" t="s">
        <v>977</v>
      </c>
      <c r="D303" s="6" t="s">
        <v>978</v>
      </c>
      <c r="E303" s="6" t="s">
        <v>352</v>
      </c>
      <c r="F303" s="6"/>
      <c r="G303" s="6"/>
      <c r="H303" s="7" t="s">
        <v>725</v>
      </c>
      <c r="I303" s="5"/>
      <c r="J303" s="7" t="s">
        <v>901</v>
      </c>
      <c r="K303" s="7" t="s">
        <v>726</v>
      </c>
      <c r="L303" s="6" t="s">
        <v>979</v>
      </c>
      <c r="M303" s="6"/>
      <c r="N303" s="9" t="s">
        <v>728</v>
      </c>
    </row>
    <row r="304" spans="1:14">
      <c r="A304" s="7" t="s">
        <v>349</v>
      </c>
      <c r="B304" s="8"/>
      <c r="C304" s="8" t="s">
        <v>980</v>
      </c>
      <c r="D304" s="8" t="s">
        <v>981</v>
      </c>
      <c r="E304" s="6" t="s">
        <v>352</v>
      </c>
      <c r="F304" s="8"/>
      <c r="G304" s="8"/>
      <c r="H304" s="8" t="s">
        <v>725</v>
      </c>
      <c r="I304" s="8"/>
      <c r="J304" s="7" t="s">
        <v>901</v>
      </c>
      <c r="K304" s="8" t="s">
        <v>726</v>
      </c>
      <c r="L304" s="7" t="s">
        <v>979</v>
      </c>
      <c r="M304" s="7" t="s">
        <v>429</v>
      </c>
      <c r="N304" s="9" t="s">
        <v>728</v>
      </c>
    </row>
    <row r="305" spans="1:14">
      <c r="A305" s="7" t="s">
        <v>349</v>
      </c>
      <c r="B305" s="8"/>
      <c r="C305" s="8" t="s">
        <v>982</v>
      </c>
      <c r="D305" s="8" t="s">
        <v>983</v>
      </c>
      <c r="E305" s="6" t="s">
        <v>352</v>
      </c>
      <c r="F305" s="8"/>
      <c r="G305" s="8"/>
      <c r="H305" s="8" t="s">
        <v>725</v>
      </c>
      <c r="I305" s="8"/>
      <c r="J305" s="7" t="s">
        <v>901</v>
      </c>
      <c r="K305" s="8" t="s">
        <v>726</v>
      </c>
      <c r="L305" s="7" t="s">
        <v>979</v>
      </c>
      <c r="M305" s="7" t="s">
        <v>429</v>
      </c>
      <c r="N305" s="9" t="s">
        <v>728</v>
      </c>
    </row>
    <row r="306" spans="1:14">
      <c r="A306" s="7" t="s">
        <v>349</v>
      </c>
      <c r="B306" s="8"/>
      <c r="C306" s="8" t="s">
        <v>984</v>
      </c>
      <c r="D306" s="8" t="s">
        <v>985</v>
      </c>
      <c r="E306" s="6" t="s">
        <v>352</v>
      </c>
      <c r="F306" s="8"/>
      <c r="G306" s="8"/>
      <c r="H306" s="8" t="s">
        <v>725</v>
      </c>
      <c r="I306" s="8"/>
      <c r="J306" s="7" t="s">
        <v>901</v>
      </c>
      <c r="K306" s="8" t="s">
        <v>726</v>
      </c>
      <c r="L306" s="7" t="s">
        <v>979</v>
      </c>
      <c r="M306" s="7" t="s">
        <v>429</v>
      </c>
      <c r="N306" s="9" t="s">
        <v>728</v>
      </c>
    </row>
    <row r="307" spans="1:14">
      <c r="A307" s="7" t="s">
        <v>349</v>
      </c>
      <c r="B307" s="8"/>
      <c r="C307" s="8" t="s">
        <v>986</v>
      </c>
      <c r="D307" s="8" t="s">
        <v>987</v>
      </c>
      <c r="E307" s="6" t="s">
        <v>352</v>
      </c>
      <c r="F307" s="8"/>
      <c r="G307" s="8"/>
      <c r="H307" s="8" t="s">
        <v>725</v>
      </c>
      <c r="I307" s="8"/>
      <c r="J307" s="7" t="s">
        <v>901</v>
      </c>
      <c r="K307" s="8" t="s">
        <v>726</v>
      </c>
      <c r="L307" s="7" t="s">
        <v>979</v>
      </c>
      <c r="M307" s="7" t="s">
        <v>429</v>
      </c>
      <c r="N307" s="9" t="s">
        <v>728</v>
      </c>
    </row>
    <row r="308" spans="1:14">
      <c r="A308" s="7" t="s">
        <v>349</v>
      </c>
      <c r="B308" s="8"/>
      <c r="C308" s="8" t="s">
        <v>988</v>
      </c>
      <c r="D308" s="8" t="s">
        <v>989</v>
      </c>
      <c r="E308" s="6" t="s">
        <v>352</v>
      </c>
      <c r="F308" s="8"/>
      <c r="G308" s="8"/>
      <c r="H308" s="8" t="s">
        <v>725</v>
      </c>
      <c r="I308" s="8"/>
      <c r="J308" s="7" t="s">
        <v>901</v>
      </c>
      <c r="K308" s="8" t="s">
        <v>726</v>
      </c>
      <c r="L308" s="7" t="s">
        <v>979</v>
      </c>
      <c r="M308" s="7" t="s">
        <v>429</v>
      </c>
      <c r="N308" s="9" t="s">
        <v>728</v>
      </c>
    </row>
    <row r="309" spans="1:14">
      <c r="A309" s="7" t="s">
        <v>349</v>
      </c>
      <c r="B309" s="8"/>
      <c r="C309" s="8" t="s">
        <v>990</v>
      </c>
      <c r="D309" s="8" t="s">
        <v>991</v>
      </c>
      <c r="E309" s="6" t="s">
        <v>352</v>
      </c>
      <c r="F309" s="8"/>
      <c r="G309" s="8"/>
      <c r="H309" s="8" t="s">
        <v>725</v>
      </c>
      <c r="I309" s="8"/>
      <c r="J309" s="7" t="s">
        <v>901</v>
      </c>
      <c r="K309" s="8" t="s">
        <v>726</v>
      </c>
      <c r="L309" s="7" t="s">
        <v>979</v>
      </c>
      <c r="M309" s="7" t="s">
        <v>373</v>
      </c>
      <c r="N309" s="9" t="s">
        <v>728</v>
      </c>
    </row>
    <row r="310" spans="1:14">
      <c r="A310" s="7" t="s">
        <v>349</v>
      </c>
      <c r="B310" s="7"/>
      <c r="C310" s="7" t="s">
        <v>992</v>
      </c>
      <c r="D310" s="7" t="s">
        <v>993</v>
      </c>
      <c r="E310" s="6" t="s">
        <v>352</v>
      </c>
      <c r="F310" s="7"/>
      <c r="G310" s="7"/>
      <c r="H310" s="8" t="s">
        <v>725</v>
      </c>
      <c r="I310" s="8"/>
      <c r="J310" s="7" t="s">
        <v>901</v>
      </c>
      <c r="K310" s="8" t="s">
        <v>726</v>
      </c>
      <c r="L310" s="7" t="s">
        <v>979</v>
      </c>
      <c r="M310" s="7"/>
      <c r="N310" s="9" t="s">
        <v>728</v>
      </c>
    </row>
    <row r="311" spans="1:14">
      <c r="A311" s="7" t="s">
        <v>349</v>
      </c>
      <c r="B311" s="7"/>
      <c r="C311" s="7" t="s">
        <v>994</v>
      </c>
      <c r="D311" s="7" t="s">
        <v>995</v>
      </c>
      <c r="E311" s="6" t="s">
        <v>352</v>
      </c>
      <c r="F311" s="7"/>
      <c r="G311" s="7"/>
      <c r="H311" s="8" t="s">
        <v>725</v>
      </c>
      <c r="I311" s="8"/>
      <c r="J311" s="7" t="s">
        <v>901</v>
      </c>
      <c r="K311" s="8" t="s">
        <v>726</v>
      </c>
      <c r="L311" s="7" t="s">
        <v>979</v>
      </c>
      <c r="M311" s="7"/>
      <c r="N311" s="9" t="s">
        <v>728</v>
      </c>
    </row>
    <row r="312" spans="1:14">
      <c r="A312" s="7" t="s">
        <v>349</v>
      </c>
      <c r="B312" s="8"/>
      <c r="C312" s="8" t="s">
        <v>996</v>
      </c>
      <c r="D312" s="8" t="s">
        <v>997</v>
      </c>
      <c r="E312" s="6" t="s">
        <v>352</v>
      </c>
      <c r="F312" s="8"/>
      <c r="G312" s="8"/>
      <c r="H312" s="8" t="s">
        <v>725</v>
      </c>
      <c r="I312" s="8"/>
      <c r="J312" s="7" t="s">
        <v>901</v>
      </c>
      <c r="K312" s="8" t="s">
        <v>726</v>
      </c>
      <c r="L312" s="7" t="s">
        <v>998</v>
      </c>
      <c r="M312" s="7" t="s">
        <v>364</v>
      </c>
      <c r="N312" s="9" t="s">
        <v>728</v>
      </c>
    </row>
    <row r="313" spans="1:14">
      <c r="A313" s="7" t="s">
        <v>349</v>
      </c>
      <c r="B313" s="8"/>
      <c r="C313" s="8" t="s">
        <v>999</v>
      </c>
      <c r="D313" s="8" t="s">
        <v>1000</v>
      </c>
      <c r="E313" s="6" t="s">
        <v>352</v>
      </c>
      <c r="F313" s="8"/>
      <c r="G313" s="8"/>
      <c r="H313" s="8" t="s">
        <v>725</v>
      </c>
      <c r="I313" s="8"/>
      <c r="J313" s="7" t="s">
        <v>901</v>
      </c>
      <c r="K313" s="8" t="s">
        <v>726</v>
      </c>
      <c r="L313" s="7" t="s">
        <v>998</v>
      </c>
      <c r="M313" s="7" t="s">
        <v>364</v>
      </c>
      <c r="N313" s="9" t="s">
        <v>728</v>
      </c>
    </row>
    <row r="314" spans="1:14">
      <c r="A314" s="7" t="s">
        <v>349</v>
      </c>
      <c r="B314" s="8"/>
      <c r="C314" s="8" t="s">
        <v>1001</v>
      </c>
      <c r="D314" s="8" t="s">
        <v>1002</v>
      </c>
      <c r="E314" s="6" t="s">
        <v>352</v>
      </c>
      <c r="F314" s="8"/>
      <c r="G314" s="8"/>
      <c r="H314" s="8" t="s">
        <v>725</v>
      </c>
      <c r="I314" s="8"/>
      <c r="J314" s="7" t="s">
        <v>901</v>
      </c>
      <c r="K314" s="8" t="s">
        <v>726</v>
      </c>
      <c r="L314" s="7" t="s">
        <v>998</v>
      </c>
      <c r="M314" s="7" t="s">
        <v>364</v>
      </c>
      <c r="N314" s="9" t="s">
        <v>728</v>
      </c>
    </row>
    <row r="315" spans="1:14">
      <c r="A315" s="7" t="s">
        <v>349</v>
      </c>
      <c r="B315" s="8"/>
      <c r="C315" s="8" t="s">
        <v>1003</v>
      </c>
      <c r="D315" s="8" t="s">
        <v>1004</v>
      </c>
      <c r="E315" s="6" t="s">
        <v>352</v>
      </c>
      <c r="F315" s="8"/>
      <c r="G315" s="8"/>
      <c r="H315" s="8" t="s">
        <v>725</v>
      </c>
      <c r="I315" s="8"/>
      <c r="J315" s="7" t="s">
        <v>901</v>
      </c>
      <c r="K315" s="8" t="s">
        <v>726</v>
      </c>
      <c r="L315" s="7" t="s">
        <v>998</v>
      </c>
      <c r="M315" s="7" t="s">
        <v>364</v>
      </c>
      <c r="N315" s="9" t="s">
        <v>728</v>
      </c>
    </row>
    <row r="316" spans="1:14">
      <c r="A316" s="7" t="s">
        <v>349</v>
      </c>
      <c r="B316" s="8"/>
      <c r="C316" s="8" t="s">
        <v>1005</v>
      </c>
      <c r="D316" s="8" t="s">
        <v>1006</v>
      </c>
      <c r="E316" s="6" t="s">
        <v>352</v>
      </c>
      <c r="F316" s="8"/>
      <c r="G316" s="8"/>
      <c r="H316" s="8" t="s">
        <v>725</v>
      </c>
      <c r="I316" s="8"/>
      <c r="J316" s="7" t="s">
        <v>901</v>
      </c>
      <c r="K316" s="8" t="s">
        <v>726</v>
      </c>
      <c r="L316" s="7" t="s">
        <v>998</v>
      </c>
      <c r="M316" s="7" t="s">
        <v>364</v>
      </c>
      <c r="N316" s="9" t="s">
        <v>728</v>
      </c>
    </row>
    <row r="317" spans="1:14">
      <c r="A317" s="7" t="s">
        <v>349</v>
      </c>
      <c r="B317" s="8"/>
      <c r="C317" s="8" t="s">
        <v>1007</v>
      </c>
      <c r="D317" s="8" t="s">
        <v>1008</v>
      </c>
      <c r="E317" s="6" t="s">
        <v>352</v>
      </c>
      <c r="F317" s="8"/>
      <c r="G317" s="8"/>
      <c r="H317" s="8" t="s">
        <v>725</v>
      </c>
      <c r="I317" s="8"/>
      <c r="J317" s="7" t="s">
        <v>901</v>
      </c>
      <c r="K317" s="8" t="s">
        <v>726</v>
      </c>
      <c r="L317" s="7" t="s">
        <v>998</v>
      </c>
      <c r="M317" s="7" t="s">
        <v>364</v>
      </c>
      <c r="N317" s="9" t="s">
        <v>728</v>
      </c>
    </row>
    <row r="318" spans="1:14">
      <c r="A318" s="7" t="s">
        <v>349</v>
      </c>
      <c r="B318" s="8"/>
      <c r="C318" s="8" t="s">
        <v>1009</v>
      </c>
      <c r="D318" s="8" t="s">
        <v>1010</v>
      </c>
      <c r="E318" s="6" t="s">
        <v>352</v>
      </c>
      <c r="F318" s="8"/>
      <c r="G318" s="8"/>
      <c r="H318" s="8" t="s">
        <v>725</v>
      </c>
      <c r="I318" s="8"/>
      <c r="J318" s="7" t="s">
        <v>901</v>
      </c>
      <c r="K318" s="8" t="s">
        <v>726</v>
      </c>
      <c r="L318" s="7" t="s">
        <v>998</v>
      </c>
      <c r="M318" s="7" t="s">
        <v>364</v>
      </c>
      <c r="N318" s="9" t="s">
        <v>728</v>
      </c>
    </row>
    <row r="319" spans="1:14">
      <c r="A319" s="7" t="s">
        <v>349</v>
      </c>
      <c r="B319" s="8"/>
      <c r="C319" s="8" t="s">
        <v>1011</v>
      </c>
      <c r="D319" s="8" t="s">
        <v>1012</v>
      </c>
      <c r="E319" s="6" t="s">
        <v>352</v>
      </c>
      <c r="F319" s="8"/>
      <c r="G319" s="8"/>
      <c r="H319" s="8" t="s">
        <v>725</v>
      </c>
      <c r="I319" s="8"/>
      <c r="J319" s="7" t="s">
        <v>901</v>
      </c>
      <c r="K319" s="8" t="s">
        <v>726</v>
      </c>
      <c r="L319" s="7" t="s">
        <v>998</v>
      </c>
      <c r="M319" s="7" t="s">
        <v>364</v>
      </c>
      <c r="N319" s="9" t="s">
        <v>728</v>
      </c>
    </row>
    <row r="320" spans="1:14">
      <c r="A320" s="7" t="s">
        <v>349</v>
      </c>
      <c r="B320" s="8"/>
      <c r="C320" s="8" t="s">
        <v>1013</v>
      </c>
      <c r="D320" s="8" t="s">
        <v>1014</v>
      </c>
      <c r="E320" s="6" t="s">
        <v>352</v>
      </c>
      <c r="F320" s="8"/>
      <c r="G320" s="8"/>
      <c r="H320" s="8" t="s">
        <v>725</v>
      </c>
      <c r="I320" s="8"/>
      <c r="J320" s="7" t="s">
        <v>901</v>
      </c>
      <c r="K320" s="8" t="s">
        <v>726</v>
      </c>
      <c r="L320" s="7" t="s">
        <v>998</v>
      </c>
      <c r="M320" s="7" t="s">
        <v>453</v>
      </c>
      <c r="N320" s="9" t="s">
        <v>728</v>
      </c>
    </row>
    <row r="321" spans="1:14">
      <c r="A321" s="7" t="s">
        <v>349</v>
      </c>
      <c r="B321" s="8"/>
      <c r="C321" s="8" t="s">
        <v>1015</v>
      </c>
      <c r="D321" s="8" t="s">
        <v>1016</v>
      </c>
      <c r="E321" s="6" t="s">
        <v>352</v>
      </c>
      <c r="F321" s="8"/>
      <c r="G321" s="8"/>
      <c r="H321" s="8" t="s">
        <v>725</v>
      </c>
      <c r="I321" s="8"/>
      <c r="J321" s="7" t="s">
        <v>901</v>
      </c>
      <c r="K321" s="8" t="s">
        <v>726</v>
      </c>
      <c r="L321" s="7" t="s">
        <v>998</v>
      </c>
      <c r="M321" s="7" t="s">
        <v>453</v>
      </c>
      <c r="N321" s="9" t="s">
        <v>728</v>
      </c>
    </row>
    <row r="322" spans="1:14">
      <c r="A322" s="7" t="s">
        <v>349</v>
      </c>
      <c r="B322" s="8"/>
      <c r="C322" s="8" t="s">
        <v>1017</v>
      </c>
      <c r="D322" s="8" t="s">
        <v>1018</v>
      </c>
      <c r="E322" s="6" t="s">
        <v>352</v>
      </c>
      <c r="F322" s="8"/>
      <c r="G322" s="8"/>
      <c r="H322" s="8" t="s">
        <v>725</v>
      </c>
      <c r="I322" s="8"/>
      <c r="J322" s="7" t="s">
        <v>901</v>
      </c>
      <c r="K322" s="8" t="s">
        <v>726</v>
      </c>
      <c r="L322" s="7" t="s">
        <v>998</v>
      </c>
      <c r="M322" s="7" t="s">
        <v>453</v>
      </c>
      <c r="N322" s="9" t="s">
        <v>728</v>
      </c>
    </row>
    <row r="323" spans="1:14">
      <c r="A323" s="7" t="s">
        <v>349</v>
      </c>
      <c r="B323" s="8"/>
      <c r="C323" s="8" t="s">
        <v>1019</v>
      </c>
      <c r="D323" s="8" t="s">
        <v>1020</v>
      </c>
      <c r="E323" s="6" t="s">
        <v>352</v>
      </c>
      <c r="F323" s="8"/>
      <c r="G323" s="8"/>
      <c r="H323" s="8" t="s">
        <v>725</v>
      </c>
      <c r="I323" s="8"/>
      <c r="J323" s="7" t="s">
        <v>901</v>
      </c>
      <c r="K323" s="8" t="s">
        <v>726</v>
      </c>
      <c r="L323" s="7" t="s">
        <v>1021</v>
      </c>
      <c r="M323" s="7" t="s">
        <v>364</v>
      </c>
      <c r="N323" s="9" t="s">
        <v>728</v>
      </c>
    </row>
    <row r="324" spans="1:14">
      <c r="A324" s="7" t="s">
        <v>349</v>
      </c>
      <c r="B324" s="7"/>
      <c r="C324" s="7" t="s">
        <v>1022</v>
      </c>
      <c r="D324" s="7" t="s">
        <v>1023</v>
      </c>
      <c r="E324" s="6" t="s">
        <v>352</v>
      </c>
      <c r="F324" s="7"/>
      <c r="G324" s="7"/>
      <c r="H324" s="7" t="s">
        <v>725</v>
      </c>
      <c r="I324" s="7"/>
      <c r="J324" s="7" t="s">
        <v>901</v>
      </c>
      <c r="K324" s="8" t="s">
        <v>726</v>
      </c>
      <c r="L324" s="7" t="s">
        <v>1021</v>
      </c>
      <c r="M324" s="7"/>
      <c r="N324" s="9" t="s">
        <v>728</v>
      </c>
    </row>
    <row r="325" spans="1:14">
      <c r="A325" s="7" t="s">
        <v>349</v>
      </c>
      <c r="B325" s="7"/>
      <c r="C325" s="7" t="s">
        <v>1024</v>
      </c>
      <c r="D325" s="7" t="s">
        <v>1025</v>
      </c>
      <c r="E325" s="6" t="s">
        <v>352</v>
      </c>
      <c r="F325" s="7"/>
      <c r="G325" s="7"/>
      <c r="H325" s="7" t="s">
        <v>725</v>
      </c>
      <c r="I325" s="7"/>
      <c r="J325" s="7" t="s">
        <v>901</v>
      </c>
      <c r="K325" s="8" t="s">
        <v>726</v>
      </c>
      <c r="L325" s="7" t="s">
        <v>1021</v>
      </c>
      <c r="M325" s="7"/>
      <c r="N325" s="9" t="s">
        <v>728</v>
      </c>
    </row>
    <row r="326" spans="1:14">
      <c r="A326" s="7" t="s">
        <v>349</v>
      </c>
      <c r="B326" s="8"/>
      <c r="C326" s="8" t="s">
        <v>1026</v>
      </c>
      <c r="D326" s="8" t="s">
        <v>1027</v>
      </c>
      <c r="E326" s="6" t="s">
        <v>352</v>
      </c>
      <c r="F326" s="8"/>
      <c r="G326" s="8"/>
      <c r="H326" s="8" t="s">
        <v>725</v>
      </c>
      <c r="I326" s="8"/>
      <c r="J326" s="7" t="s">
        <v>901</v>
      </c>
      <c r="K326" s="8" t="s">
        <v>726</v>
      </c>
      <c r="L326" s="7" t="s">
        <v>1021</v>
      </c>
      <c r="M326" s="7" t="s">
        <v>373</v>
      </c>
      <c r="N326" s="9" t="s">
        <v>728</v>
      </c>
    </row>
    <row r="327" spans="1:14">
      <c r="A327" s="7" t="s">
        <v>349</v>
      </c>
      <c r="B327" s="8"/>
      <c r="C327" s="8" t="s">
        <v>1028</v>
      </c>
      <c r="D327" s="8" t="s">
        <v>1029</v>
      </c>
      <c r="E327" s="6" t="s">
        <v>352</v>
      </c>
      <c r="F327" s="8"/>
      <c r="G327" s="8"/>
      <c r="H327" s="8" t="s">
        <v>725</v>
      </c>
      <c r="I327" s="8"/>
      <c r="J327" s="7" t="s">
        <v>901</v>
      </c>
      <c r="K327" s="8" t="s">
        <v>726</v>
      </c>
      <c r="L327" s="7" t="s">
        <v>1021</v>
      </c>
      <c r="M327" s="7" t="s">
        <v>386</v>
      </c>
      <c r="N327" s="9" t="s">
        <v>728</v>
      </c>
    </row>
    <row r="328" spans="1:14">
      <c r="A328" s="7" t="s">
        <v>349</v>
      </c>
      <c r="B328" s="8"/>
      <c r="C328" s="8" t="s">
        <v>1030</v>
      </c>
      <c r="D328" s="8" t="s">
        <v>1031</v>
      </c>
      <c r="E328" s="6" t="s">
        <v>352</v>
      </c>
      <c r="F328" s="8"/>
      <c r="G328" s="8"/>
      <c r="H328" s="8" t="s">
        <v>725</v>
      </c>
      <c r="I328" s="8"/>
      <c r="J328" s="7" t="s">
        <v>901</v>
      </c>
      <c r="K328" s="8" t="s">
        <v>726</v>
      </c>
      <c r="L328" s="7" t="s">
        <v>1021</v>
      </c>
      <c r="M328" s="7" t="s">
        <v>429</v>
      </c>
      <c r="N328" s="9" t="s">
        <v>728</v>
      </c>
    </row>
    <row r="329" spans="1:14">
      <c r="A329" s="7" t="s">
        <v>349</v>
      </c>
      <c r="B329" s="8"/>
      <c r="C329" s="8" t="s">
        <v>1032</v>
      </c>
      <c r="D329" s="8" t="s">
        <v>1033</v>
      </c>
      <c r="E329" s="6" t="s">
        <v>352</v>
      </c>
      <c r="F329" s="8"/>
      <c r="G329" s="8"/>
      <c r="H329" s="8" t="s">
        <v>725</v>
      </c>
      <c r="I329" s="8"/>
      <c r="J329" s="7" t="s">
        <v>901</v>
      </c>
      <c r="K329" s="8" t="s">
        <v>726</v>
      </c>
      <c r="L329" s="7" t="s">
        <v>1021</v>
      </c>
      <c r="M329" s="7" t="s">
        <v>429</v>
      </c>
      <c r="N329" s="9" t="s">
        <v>728</v>
      </c>
    </row>
    <row r="330" spans="1:14">
      <c r="A330" s="7" t="s">
        <v>349</v>
      </c>
      <c r="B330" s="8"/>
      <c r="C330" s="8" t="s">
        <v>1034</v>
      </c>
      <c r="D330" s="8" t="s">
        <v>1035</v>
      </c>
      <c r="E330" s="6" t="s">
        <v>352</v>
      </c>
      <c r="F330" s="8"/>
      <c r="G330" s="8"/>
      <c r="H330" s="8" t="s">
        <v>725</v>
      </c>
      <c r="I330" s="8"/>
      <c r="J330" s="7" t="s">
        <v>901</v>
      </c>
      <c r="K330" s="8" t="s">
        <v>726</v>
      </c>
      <c r="L330" s="7" t="s">
        <v>1021</v>
      </c>
      <c r="M330" s="7" t="s">
        <v>429</v>
      </c>
      <c r="N330" s="9" t="s">
        <v>728</v>
      </c>
    </row>
    <row r="331" spans="1:14">
      <c r="A331" s="7" t="s">
        <v>349</v>
      </c>
      <c r="B331" s="7"/>
      <c r="C331" s="7" t="s">
        <v>1036</v>
      </c>
      <c r="D331" s="7" t="s">
        <v>1037</v>
      </c>
      <c r="E331" s="6" t="s">
        <v>352</v>
      </c>
      <c r="F331" s="7"/>
      <c r="G331" s="7"/>
      <c r="H331" s="8" t="s">
        <v>725</v>
      </c>
      <c r="I331" s="8"/>
      <c r="J331" s="7" t="s">
        <v>901</v>
      </c>
      <c r="K331" s="8" t="s">
        <v>726</v>
      </c>
      <c r="L331" s="7" t="s">
        <v>1021</v>
      </c>
      <c r="M331" s="7"/>
      <c r="N331" s="9" t="s">
        <v>728</v>
      </c>
    </row>
    <row r="332" spans="1:14">
      <c r="A332" s="7" t="s">
        <v>349</v>
      </c>
      <c r="B332" s="8"/>
      <c r="C332" s="8" t="s">
        <v>1038</v>
      </c>
      <c r="D332" s="8" t="s">
        <v>1039</v>
      </c>
      <c r="E332" s="6" t="s">
        <v>352</v>
      </c>
      <c r="F332" s="8"/>
      <c r="G332" s="8"/>
      <c r="H332" s="8" t="s">
        <v>725</v>
      </c>
      <c r="I332" s="8"/>
      <c r="J332" s="7" t="s">
        <v>901</v>
      </c>
      <c r="K332" s="8" t="s">
        <v>726</v>
      </c>
      <c r="L332" s="7" t="s">
        <v>1021</v>
      </c>
      <c r="M332" s="7" t="s">
        <v>364</v>
      </c>
      <c r="N332" s="9" t="s">
        <v>728</v>
      </c>
    </row>
    <row r="333" spans="1:14">
      <c r="A333" s="7" t="s">
        <v>349</v>
      </c>
      <c r="B333" s="8"/>
      <c r="C333" s="8" t="s">
        <v>1040</v>
      </c>
      <c r="D333" s="8" t="s">
        <v>1041</v>
      </c>
      <c r="E333" s="6" t="s">
        <v>352</v>
      </c>
      <c r="F333" s="8"/>
      <c r="G333" s="8"/>
      <c r="H333" s="8" t="s">
        <v>725</v>
      </c>
      <c r="I333" s="8"/>
      <c r="J333" s="7" t="s">
        <v>901</v>
      </c>
      <c r="K333" s="8" t="s">
        <v>726</v>
      </c>
      <c r="L333" s="7" t="s">
        <v>1021</v>
      </c>
      <c r="M333" s="7" t="s">
        <v>364</v>
      </c>
      <c r="N333" s="9" t="s">
        <v>728</v>
      </c>
    </row>
    <row r="334" spans="1:14">
      <c r="A334" s="7" t="s">
        <v>349</v>
      </c>
      <c r="B334" s="8"/>
      <c r="C334" s="8" t="s">
        <v>1042</v>
      </c>
      <c r="D334" s="8" t="s">
        <v>1043</v>
      </c>
      <c r="E334" s="6" t="s">
        <v>352</v>
      </c>
      <c r="F334" s="8"/>
      <c r="G334" s="8"/>
      <c r="H334" s="8" t="s">
        <v>725</v>
      </c>
      <c r="I334" s="8"/>
      <c r="J334" s="7" t="s">
        <v>901</v>
      </c>
      <c r="K334" s="8" t="s">
        <v>726</v>
      </c>
      <c r="L334" s="7" t="s">
        <v>1021</v>
      </c>
      <c r="M334" s="7" t="s">
        <v>386</v>
      </c>
      <c r="N334" s="9" t="s">
        <v>728</v>
      </c>
    </row>
    <row r="335" spans="1:14">
      <c r="A335" s="7" t="s">
        <v>349</v>
      </c>
      <c r="B335" s="8"/>
      <c r="C335" s="8" t="s">
        <v>1044</v>
      </c>
      <c r="D335" s="8" t="s">
        <v>1045</v>
      </c>
      <c r="E335" s="6" t="s">
        <v>352</v>
      </c>
      <c r="F335" s="8"/>
      <c r="G335" s="8"/>
      <c r="H335" s="8" t="s">
        <v>725</v>
      </c>
      <c r="I335" s="8"/>
      <c r="J335" s="7" t="s">
        <v>901</v>
      </c>
      <c r="K335" s="8" t="s">
        <v>726</v>
      </c>
      <c r="L335" s="7" t="s">
        <v>1021</v>
      </c>
      <c r="M335" s="7" t="s">
        <v>429</v>
      </c>
      <c r="N335" s="9" t="s">
        <v>728</v>
      </c>
    </row>
    <row r="336" spans="1:14">
      <c r="A336" s="7" t="s">
        <v>349</v>
      </c>
      <c r="B336" s="7"/>
      <c r="C336" s="7" t="s">
        <v>1046</v>
      </c>
      <c r="D336" s="7" t="s">
        <v>1047</v>
      </c>
      <c r="E336" s="6" t="s">
        <v>352</v>
      </c>
      <c r="F336" s="7"/>
      <c r="G336" s="7"/>
      <c r="H336" s="7" t="s">
        <v>725</v>
      </c>
      <c r="I336" s="7"/>
      <c r="J336" s="7" t="s">
        <v>901</v>
      </c>
      <c r="K336" s="8" t="s">
        <v>726</v>
      </c>
      <c r="L336" s="7" t="s">
        <v>1021</v>
      </c>
      <c r="M336" s="7"/>
      <c r="N336" s="9" t="s">
        <v>728</v>
      </c>
    </row>
    <row r="337" spans="1:14">
      <c r="A337" s="7" t="s">
        <v>349</v>
      </c>
      <c r="B337" s="7"/>
      <c r="C337" s="7" t="s">
        <v>1048</v>
      </c>
      <c r="D337" s="7" t="s">
        <v>1049</v>
      </c>
      <c r="E337" s="6" t="s">
        <v>352</v>
      </c>
      <c r="F337" s="7"/>
      <c r="G337" s="7"/>
      <c r="H337" s="7" t="s">
        <v>725</v>
      </c>
      <c r="I337" s="7"/>
      <c r="J337" s="7" t="s">
        <v>901</v>
      </c>
      <c r="K337" s="8" t="s">
        <v>726</v>
      </c>
      <c r="L337" s="7" t="s">
        <v>1021</v>
      </c>
      <c r="M337" s="7"/>
      <c r="N337" s="9" t="s">
        <v>728</v>
      </c>
    </row>
    <row r="338" spans="1:14">
      <c r="A338" s="7" t="s">
        <v>349</v>
      </c>
      <c r="B338" s="8"/>
      <c r="C338" s="8" t="s">
        <v>1050</v>
      </c>
      <c r="D338" s="8" t="s">
        <v>1051</v>
      </c>
      <c r="E338" s="6" t="s">
        <v>352</v>
      </c>
      <c r="F338" s="8"/>
      <c r="G338" s="8"/>
      <c r="H338" s="8" t="s">
        <v>725</v>
      </c>
      <c r="I338" s="8"/>
      <c r="J338" s="7" t="s">
        <v>901</v>
      </c>
      <c r="K338" s="8" t="s">
        <v>726</v>
      </c>
      <c r="L338" s="7" t="s">
        <v>1021</v>
      </c>
      <c r="M338" s="7" t="s">
        <v>429</v>
      </c>
      <c r="N338" s="9" t="s">
        <v>728</v>
      </c>
    </row>
    <row r="339" spans="1:14">
      <c r="A339" s="7" t="s">
        <v>349</v>
      </c>
      <c r="B339" s="8"/>
      <c r="C339" s="8" t="s">
        <v>1052</v>
      </c>
      <c r="D339" s="8" t="s">
        <v>1053</v>
      </c>
      <c r="E339" s="6" t="s">
        <v>352</v>
      </c>
      <c r="F339" s="8"/>
      <c r="G339" s="8"/>
      <c r="H339" s="8" t="s">
        <v>725</v>
      </c>
      <c r="I339" s="8"/>
      <c r="J339" s="7" t="s">
        <v>901</v>
      </c>
      <c r="K339" s="8" t="s">
        <v>726</v>
      </c>
      <c r="L339" s="7" t="s">
        <v>1021</v>
      </c>
      <c r="M339" s="7" t="s">
        <v>364</v>
      </c>
      <c r="N339" s="9" t="s">
        <v>728</v>
      </c>
    </row>
    <row r="340" spans="1:14">
      <c r="A340" s="7" t="s">
        <v>349</v>
      </c>
      <c r="B340" s="7"/>
      <c r="C340" s="7" t="s">
        <v>1054</v>
      </c>
      <c r="D340" s="7" t="s">
        <v>1055</v>
      </c>
      <c r="E340" s="6" t="s">
        <v>352</v>
      </c>
      <c r="F340" s="7"/>
      <c r="G340" s="7"/>
      <c r="H340" s="8" t="s">
        <v>725</v>
      </c>
      <c r="I340" s="8"/>
      <c r="J340" s="7" t="s">
        <v>901</v>
      </c>
      <c r="K340" s="8" t="s">
        <v>726</v>
      </c>
      <c r="L340" s="7" t="s">
        <v>1021</v>
      </c>
      <c r="M340" s="7"/>
      <c r="N340" s="9" t="s">
        <v>728</v>
      </c>
    </row>
    <row r="341" spans="1:14">
      <c r="A341" s="7" t="s">
        <v>349</v>
      </c>
      <c r="B341" s="8"/>
      <c r="C341" s="8" t="s">
        <v>1056</v>
      </c>
      <c r="D341" s="8" t="s">
        <v>1057</v>
      </c>
      <c r="E341" s="6" t="s">
        <v>352</v>
      </c>
      <c r="F341" s="8"/>
      <c r="G341" s="8"/>
      <c r="H341" s="8" t="s">
        <v>725</v>
      </c>
      <c r="I341" s="8"/>
      <c r="J341" s="7" t="s">
        <v>901</v>
      </c>
      <c r="K341" s="8" t="s">
        <v>726</v>
      </c>
      <c r="L341" s="7" t="s">
        <v>1021</v>
      </c>
      <c r="M341" s="7" t="s">
        <v>364</v>
      </c>
      <c r="N341" s="9" t="s">
        <v>728</v>
      </c>
    </row>
    <row r="342" spans="1:14">
      <c r="A342" s="7" t="s">
        <v>349</v>
      </c>
      <c r="B342" s="8"/>
      <c r="C342" s="8" t="s">
        <v>1058</v>
      </c>
      <c r="D342" s="8" t="s">
        <v>1059</v>
      </c>
      <c r="E342" s="6" t="s">
        <v>352</v>
      </c>
      <c r="F342" s="8"/>
      <c r="G342" s="8"/>
      <c r="H342" s="8" t="s">
        <v>725</v>
      </c>
      <c r="I342" s="8"/>
      <c r="J342" s="7" t="s">
        <v>901</v>
      </c>
      <c r="K342" s="8" t="s">
        <v>726</v>
      </c>
      <c r="L342" s="7" t="s">
        <v>1021</v>
      </c>
      <c r="M342" s="7" t="s">
        <v>373</v>
      </c>
      <c r="N342" s="9" t="s">
        <v>728</v>
      </c>
    </row>
    <row r="343" spans="1:14">
      <c r="A343" s="7" t="s">
        <v>349</v>
      </c>
      <c r="B343" s="8"/>
      <c r="C343" s="8" t="s">
        <v>1060</v>
      </c>
      <c r="D343" s="8" t="s">
        <v>1061</v>
      </c>
      <c r="E343" s="6" t="s">
        <v>352</v>
      </c>
      <c r="F343" s="8"/>
      <c r="G343" s="8"/>
      <c r="H343" s="8" t="s">
        <v>725</v>
      </c>
      <c r="I343" s="8"/>
      <c r="J343" s="7" t="s">
        <v>901</v>
      </c>
      <c r="K343" s="8" t="s">
        <v>726</v>
      </c>
      <c r="L343" s="7" t="s">
        <v>1021</v>
      </c>
      <c r="M343" s="7" t="s">
        <v>386</v>
      </c>
      <c r="N343" s="9" t="s">
        <v>728</v>
      </c>
    </row>
    <row r="344" spans="1:14">
      <c r="A344" s="7" t="s">
        <v>349</v>
      </c>
      <c r="B344" s="8"/>
      <c r="C344" s="8" t="s">
        <v>1062</v>
      </c>
      <c r="D344" s="8" t="s">
        <v>1063</v>
      </c>
      <c r="E344" s="6" t="s">
        <v>352</v>
      </c>
      <c r="F344" s="8"/>
      <c r="G344" s="8"/>
      <c r="H344" s="8" t="s">
        <v>725</v>
      </c>
      <c r="I344" s="8"/>
      <c r="J344" s="7" t="s">
        <v>901</v>
      </c>
      <c r="K344" s="8" t="s">
        <v>726</v>
      </c>
      <c r="L344" s="7" t="s">
        <v>1021</v>
      </c>
      <c r="M344" s="7" t="s">
        <v>364</v>
      </c>
      <c r="N344" s="9" t="s">
        <v>728</v>
      </c>
    </row>
    <row r="345" spans="1:14">
      <c r="A345" s="5" t="s">
        <v>349</v>
      </c>
      <c r="B345" s="6"/>
      <c r="C345" s="6" t="s">
        <v>1064</v>
      </c>
      <c r="D345" s="6" t="s">
        <v>1065</v>
      </c>
      <c r="E345" s="6" t="s">
        <v>352</v>
      </c>
      <c r="F345" s="6"/>
      <c r="G345" s="6"/>
      <c r="H345" s="7" t="s">
        <v>725</v>
      </c>
      <c r="I345" s="5"/>
      <c r="J345" s="7" t="s">
        <v>901</v>
      </c>
      <c r="K345" s="7" t="s">
        <v>726</v>
      </c>
      <c r="L345" s="6" t="s">
        <v>1066</v>
      </c>
      <c r="M345" s="6"/>
      <c r="N345" s="9" t="s">
        <v>728</v>
      </c>
    </row>
    <row r="346" spans="1:14">
      <c r="A346" s="5" t="s">
        <v>349</v>
      </c>
      <c r="B346" s="6"/>
      <c r="C346" s="6" t="s">
        <v>1067</v>
      </c>
      <c r="D346" s="6" t="s">
        <v>1068</v>
      </c>
      <c r="E346" s="6" t="s">
        <v>352</v>
      </c>
      <c r="F346" s="6"/>
      <c r="G346" s="6"/>
      <c r="H346" s="7" t="s">
        <v>725</v>
      </c>
      <c r="I346" s="5"/>
      <c r="J346" s="7" t="s">
        <v>901</v>
      </c>
      <c r="K346" s="7" t="s">
        <v>726</v>
      </c>
      <c r="L346" s="6" t="s">
        <v>1066</v>
      </c>
      <c r="M346" s="6"/>
      <c r="N346" s="9" t="s">
        <v>728</v>
      </c>
    </row>
    <row r="347" spans="1:14">
      <c r="A347" s="7" t="s">
        <v>349</v>
      </c>
      <c r="B347" s="8"/>
      <c r="C347" s="8" t="s">
        <v>1069</v>
      </c>
      <c r="D347" s="8" t="s">
        <v>1070</v>
      </c>
      <c r="E347" s="6" t="s">
        <v>352</v>
      </c>
      <c r="F347" s="8"/>
      <c r="G347" s="8"/>
      <c r="H347" s="8" t="s">
        <v>725</v>
      </c>
      <c r="I347" s="8"/>
      <c r="J347" s="7" t="s">
        <v>901</v>
      </c>
      <c r="K347" s="8" t="s">
        <v>726</v>
      </c>
      <c r="L347" s="7" t="s">
        <v>1066</v>
      </c>
      <c r="M347" s="7" t="s">
        <v>429</v>
      </c>
      <c r="N347" s="9" t="s">
        <v>728</v>
      </c>
    </row>
    <row r="348" spans="1:14">
      <c r="A348" s="7" t="s">
        <v>349</v>
      </c>
      <c r="B348" s="8"/>
      <c r="C348" s="8" t="s">
        <v>1071</v>
      </c>
      <c r="D348" s="8" t="s">
        <v>1072</v>
      </c>
      <c r="E348" s="6" t="s">
        <v>352</v>
      </c>
      <c r="F348" s="8"/>
      <c r="G348" s="8"/>
      <c r="H348" s="8" t="s">
        <v>725</v>
      </c>
      <c r="I348" s="8"/>
      <c r="J348" s="7" t="s">
        <v>901</v>
      </c>
      <c r="K348" s="8" t="s">
        <v>726</v>
      </c>
      <c r="L348" s="7" t="s">
        <v>1066</v>
      </c>
      <c r="M348" s="7" t="s">
        <v>386</v>
      </c>
      <c r="N348" s="9" t="s">
        <v>728</v>
      </c>
    </row>
    <row r="349" spans="1:14">
      <c r="A349" s="7" t="s">
        <v>349</v>
      </c>
      <c r="B349" s="7"/>
      <c r="C349" s="7" t="s">
        <v>1073</v>
      </c>
      <c r="D349" s="7" t="s">
        <v>1074</v>
      </c>
      <c r="E349" s="6" t="s">
        <v>352</v>
      </c>
      <c r="F349" s="7"/>
      <c r="G349" s="7"/>
      <c r="H349" s="8" t="s">
        <v>725</v>
      </c>
      <c r="I349" s="8"/>
      <c r="J349" s="7" t="s">
        <v>901</v>
      </c>
      <c r="K349" s="8" t="s">
        <v>726</v>
      </c>
      <c r="L349" s="7" t="s">
        <v>1066</v>
      </c>
      <c r="M349" s="7"/>
      <c r="N349" s="9" t="s">
        <v>728</v>
      </c>
    </row>
    <row r="350" spans="1:14">
      <c r="A350" s="7" t="s">
        <v>349</v>
      </c>
      <c r="B350" s="7"/>
      <c r="C350" s="7" t="s">
        <v>1075</v>
      </c>
      <c r="D350" s="7" t="s">
        <v>1076</v>
      </c>
      <c r="E350" s="6" t="s">
        <v>352</v>
      </c>
      <c r="F350" s="7"/>
      <c r="G350" s="7"/>
      <c r="H350" s="7" t="s">
        <v>725</v>
      </c>
      <c r="I350" s="7"/>
      <c r="J350" s="7" t="s">
        <v>901</v>
      </c>
      <c r="K350" s="7" t="s">
        <v>726</v>
      </c>
      <c r="L350" s="7" t="s">
        <v>1066</v>
      </c>
      <c r="M350" s="7"/>
      <c r="N350" s="9" t="s">
        <v>728</v>
      </c>
    </row>
    <row r="351" spans="1:14">
      <c r="A351" s="7" t="s">
        <v>349</v>
      </c>
      <c r="B351" s="8"/>
      <c r="C351" s="8" t="s">
        <v>1077</v>
      </c>
      <c r="D351" s="8" t="s">
        <v>1078</v>
      </c>
      <c r="E351" s="6" t="s">
        <v>352</v>
      </c>
      <c r="F351" s="8"/>
      <c r="G351" s="8"/>
      <c r="H351" s="8" t="s">
        <v>725</v>
      </c>
      <c r="I351" s="8"/>
      <c r="J351" s="7" t="s">
        <v>901</v>
      </c>
      <c r="K351" s="8" t="s">
        <v>726</v>
      </c>
      <c r="L351" s="7" t="s">
        <v>1066</v>
      </c>
      <c r="M351" s="7" t="s">
        <v>429</v>
      </c>
      <c r="N351" s="9" t="s">
        <v>728</v>
      </c>
    </row>
    <row r="352" spans="1:14">
      <c r="A352" s="7" t="s">
        <v>349</v>
      </c>
      <c r="B352" s="8"/>
      <c r="C352" s="8" t="s">
        <v>1079</v>
      </c>
      <c r="D352" s="8" t="s">
        <v>1080</v>
      </c>
      <c r="E352" s="6" t="s">
        <v>352</v>
      </c>
      <c r="F352" s="8"/>
      <c r="G352" s="8"/>
      <c r="H352" s="8" t="s">
        <v>725</v>
      </c>
      <c r="I352" s="8"/>
      <c r="J352" s="7" t="s">
        <v>901</v>
      </c>
      <c r="K352" s="8" t="s">
        <v>726</v>
      </c>
      <c r="L352" s="7" t="s">
        <v>1066</v>
      </c>
      <c r="M352" s="7" t="s">
        <v>364</v>
      </c>
      <c r="N352" s="9" t="s">
        <v>728</v>
      </c>
    </row>
    <row r="353" spans="1:14">
      <c r="A353" s="5" t="s">
        <v>349</v>
      </c>
      <c r="B353" s="6"/>
      <c r="C353" s="6" t="s">
        <v>1081</v>
      </c>
      <c r="D353" s="6" t="s">
        <v>1082</v>
      </c>
      <c r="E353" s="6" t="s">
        <v>352</v>
      </c>
      <c r="F353" s="6"/>
      <c r="G353" s="6"/>
      <c r="H353" s="7" t="s">
        <v>725</v>
      </c>
      <c r="I353" s="5"/>
      <c r="J353" s="7" t="s">
        <v>901</v>
      </c>
      <c r="K353" s="7" t="s">
        <v>726</v>
      </c>
      <c r="L353" s="6" t="s">
        <v>1066</v>
      </c>
      <c r="M353" s="6"/>
      <c r="N353" s="9" t="s">
        <v>728</v>
      </c>
    </row>
    <row r="354" spans="1:14">
      <c r="A354" s="7" t="s">
        <v>349</v>
      </c>
      <c r="B354" s="7"/>
      <c r="C354" s="7" t="s">
        <v>1083</v>
      </c>
      <c r="D354" s="7" t="s">
        <v>1084</v>
      </c>
      <c r="E354" s="6" t="s">
        <v>352</v>
      </c>
      <c r="F354" s="7"/>
      <c r="G354" s="7"/>
      <c r="H354" s="8" t="s">
        <v>725</v>
      </c>
      <c r="I354" s="8"/>
      <c r="J354" s="7" t="s">
        <v>901</v>
      </c>
      <c r="K354" s="8" t="s">
        <v>726</v>
      </c>
      <c r="L354" s="7" t="s">
        <v>1085</v>
      </c>
      <c r="M354" s="7"/>
      <c r="N354" s="9" t="s">
        <v>728</v>
      </c>
    </row>
    <row r="355" spans="1:14">
      <c r="A355" s="7" t="s">
        <v>349</v>
      </c>
      <c r="B355" s="8"/>
      <c r="C355" s="8" t="s">
        <v>1086</v>
      </c>
      <c r="D355" s="8" t="s">
        <v>1087</v>
      </c>
      <c r="E355" s="6" t="s">
        <v>352</v>
      </c>
      <c r="F355" s="8"/>
      <c r="G355" s="8"/>
      <c r="H355" s="8" t="s">
        <v>725</v>
      </c>
      <c r="I355" s="8"/>
      <c r="J355" s="7" t="s">
        <v>901</v>
      </c>
      <c r="K355" s="8" t="s">
        <v>726</v>
      </c>
      <c r="L355" s="7" t="s">
        <v>1085</v>
      </c>
      <c r="M355" s="7" t="s">
        <v>386</v>
      </c>
      <c r="N355" s="9" t="s">
        <v>728</v>
      </c>
    </row>
    <row r="356" spans="1:14">
      <c r="A356" s="7" t="s">
        <v>349</v>
      </c>
      <c r="B356" s="8"/>
      <c r="C356" s="8" t="s">
        <v>1088</v>
      </c>
      <c r="D356" s="8" t="s">
        <v>1089</v>
      </c>
      <c r="E356" s="6" t="s">
        <v>352</v>
      </c>
      <c r="F356" s="8"/>
      <c r="G356" s="8"/>
      <c r="H356" s="8" t="s">
        <v>725</v>
      </c>
      <c r="I356" s="8"/>
      <c r="J356" s="7" t="s">
        <v>901</v>
      </c>
      <c r="K356" s="8" t="s">
        <v>726</v>
      </c>
      <c r="L356" s="7" t="s">
        <v>1085</v>
      </c>
      <c r="M356" s="7" t="s">
        <v>386</v>
      </c>
      <c r="N356" s="9" t="s">
        <v>728</v>
      </c>
    </row>
    <row r="357" spans="1:14">
      <c r="A357" s="7" t="s">
        <v>349</v>
      </c>
      <c r="B357" s="8"/>
      <c r="C357" s="8" t="s">
        <v>1090</v>
      </c>
      <c r="D357" s="8" t="s">
        <v>1091</v>
      </c>
      <c r="E357" s="6" t="s">
        <v>352</v>
      </c>
      <c r="F357" s="8"/>
      <c r="G357" s="8"/>
      <c r="H357" s="8" t="s">
        <v>725</v>
      </c>
      <c r="I357" s="8"/>
      <c r="J357" s="7" t="s">
        <v>901</v>
      </c>
      <c r="K357" s="8" t="s">
        <v>726</v>
      </c>
      <c r="L357" s="7" t="s">
        <v>1085</v>
      </c>
      <c r="M357" s="7" t="s">
        <v>429</v>
      </c>
      <c r="N357" s="9" t="s">
        <v>728</v>
      </c>
    </row>
    <row r="358" spans="1:14">
      <c r="A358" s="7" t="s">
        <v>349</v>
      </c>
      <c r="B358" s="8"/>
      <c r="C358" s="8" t="s">
        <v>1092</v>
      </c>
      <c r="D358" s="8" t="s">
        <v>1093</v>
      </c>
      <c r="E358" s="6" t="s">
        <v>352</v>
      </c>
      <c r="F358" s="8"/>
      <c r="G358" s="8"/>
      <c r="H358" s="8" t="s">
        <v>725</v>
      </c>
      <c r="I358" s="8"/>
      <c r="J358" s="7" t="s">
        <v>901</v>
      </c>
      <c r="K358" s="8" t="s">
        <v>726</v>
      </c>
      <c r="L358" s="7" t="s">
        <v>1085</v>
      </c>
      <c r="M358" s="7" t="s">
        <v>429</v>
      </c>
      <c r="N358" s="9" t="s">
        <v>728</v>
      </c>
    </row>
    <row r="359" spans="1:14">
      <c r="A359" s="7" t="s">
        <v>349</v>
      </c>
      <c r="B359" s="8"/>
      <c r="C359" s="8" t="s">
        <v>1094</v>
      </c>
      <c r="D359" s="8" t="s">
        <v>1095</v>
      </c>
      <c r="E359" s="6" t="s">
        <v>352</v>
      </c>
      <c r="F359" s="8"/>
      <c r="G359" s="8"/>
      <c r="H359" s="8" t="s">
        <v>725</v>
      </c>
      <c r="I359" s="8"/>
      <c r="J359" s="7" t="s">
        <v>901</v>
      </c>
      <c r="K359" s="8" t="s">
        <v>726</v>
      </c>
      <c r="L359" s="7" t="s">
        <v>1085</v>
      </c>
      <c r="M359" s="7" t="s">
        <v>429</v>
      </c>
      <c r="N359" s="9" t="s">
        <v>728</v>
      </c>
    </row>
    <row r="360" spans="1:14">
      <c r="A360" s="5" t="s">
        <v>349</v>
      </c>
      <c r="B360" s="5"/>
      <c r="C360" s="5" t="s">
        <v>1096</v>
      </c>
      <c r="D360" s="5" t="s">
        <v>1097</v>
      </c>
      <c r="E360" s="6" t="s">
        <v>352</v>
      </c>
      <c r="F360" s="5"/>
      <c r="G360" s="5"/>
      <c r="H360" s="7" t="s">
        <v>725</v>
      </c>
      <c r="I360" s="5"/>
      <c r="J360" s="7" t="s">
        <v>901</v>
      </c>
      <c r="K360" s="7" t="s">
        <v>726</v>
      </c>
      <c r="L360" s="5" t="s">
        <v>1098</v>
      </c>
      <c r="M360" s="5"/>
      <c r="N360" s="9" t="s">
        <v>728</v>
      </c>
    </row>
    <row r="361" spans="1:14">
      <c r="A361" s="5" t="s">
        <v>349</v>
      </c>
      <c r="B361" s="5"/>
      <c r="C361" s="5" t="s">
        <v>1099</v>
      </c>
      <c r="D361" s="5" t="s">
        <v>1100</v>
      </c>
      <c r="E361" s="6" t="s">
        <v>352</v>
      </c>
      <c r="F361" s="5"/>
      <c r="G361" s="5"/>
      <c r="H361" s="7" t="s">
        <v>725</v>
      </c>
      <c r="I361" s="5"/>
      <c r="J361" s="7" t="s">
        <v>901</v>
      </c>
      <c r="K361" s="7" t="s">
        <v>726</v>
      </c>
      <c r="L361" s="5" t="s">
        <v>1098</v>
      </c>
      <c r="M361" s="5"/>
      <c r="N361" s="9" t="s">
        <v>728</v>
      </c>
    </row>
    <row r="362" spans="1:14">
      <c r="A362" s="5" t="s">
        <v>349</v>
      </c>
      <c r="B362" s="5"/>
      <c r="C362" s="5" t="s">
        <v>1101</v>
      </c>
      <c r="D362" s="5" t="s">
        <v>1102</v>
      </c>
      <c r="E362" s="6" t="s">
        <v>352</v>
      </c>
      <c r="F362" s="5"/>
      <c r="G362" s="5"/>
      <c r="H362" s="7" t="s">
        <v>725</v>
      </c>
      <c r="I362" s="5"/>
      <c r="J362" s="7" t="s">
        <v>901</v>
      </c>
      <c r="K362" s="7" t="s">
        <v>726</v>
      </c>
      <c r="L362" s="5" t="s">
        <v>1098</v>
      </c>
      <c r="M362" s="5"/>
      <c r="N362" s="9" t="s">
        <v>728</v>
      </c>
    </row>
    <row r="363" spans="1:14">
      <c r="A363" s="7" t="s">
        <v>349</v>
      </c>
      <c r="B363" s="8"/>
      <c r="C363" s="8" t="s">
        <v>1103</v>
      </c>
      <c r="D363" s="8" t="s">
        <v>1104</v>
      </c>
      <c r="E363" s="6" t="s">
        <v>352</v>
      </c>
      <c r="F363" s="8"/>
      <c r="G363" s="8"/>
      <c r="H363" s="8" t="s">
        <v>725</v>
      </c>
      <c r="I363" s="8"/>
      <c r="J363" s="7" t="s">
        <v>901</v>
      </c>
      <c r="K363" s="8" t="s">
        <v>726</v>
      </c>
      <c r="L363" s="7" t="s">
        <v>1098</v>
      </c>
      <c r="M363" s="7" t="s">
        <v>453</v>
      </c>
      <c r="N363" s="9" t="s">
        <v>728</v>
      </c>
    </row>
    <row r="364" spans="1:14">
      <c r="A364" s="7" t="s">
        <v>349</v>
      </c>
      <c r="B364" s="8"/>
      <c r="C364" s="8" t="s">
        <v>1105</v>
      </c>
      <c r="D364" s="8" t="s">
        <v>1106</v>
      </c>
      <c r="E364" s="6" t="s">
        <v>352</v>
      </c>
      <c r="F364" s="8"/>
      <c r="G364" s="8"/>
      <c r="H364" s="8" t="s">
        <v>725</v>
      </c>
      <c r="I364" s="8"/>
      <c r="J364" s="7" t="s">
        <v>901</v>
      </c>
      <c r="K364" s="8" t="s">
        <v>726</v>
      </c>
      <c r="L364" s="7" t="s">
        <v>1098</v>
      </c>
      <c r="M364" s="7" t="s">
        <v>453</v>
      </c>
      <c r="N364" s="9" t="s">
        <v>728</v>
      </c>
    </row>
    <row r="365" spans="1:14">
      <c r="A365" s="7" t="s">
        <v>349</v>
      </c>
      <c r="B365" s="8"/>
      <c r="C365" s="8" t="s">
        <v>1107</v>
      </c>
      <c r="D365" s="8" t="s">
        <v>1108</v>
      </c>
      <c r="E365" s="6" t="s">
        <v>352</v>
      </c>
      <c r="F365" s="8"/>
      <c r="G365" s="8"/>
      <c r="H365" s="8" t="s">
        <v>725</v>
      </c>
      <c r="I365" s="8"/>
      <c r="J365" s="7" t="s">
        <v>901</v>
      </c>
      <c r="K365" s="8" t="s">
        <v>726</v>
      </c>
      <c r="L365" s="7" t="s">
        <v>1098</v>
      </c>
      <c r="M365" s="7" t="s">
        <v>453</v>
      </c>
      <c r="N365" s="9" t="s">
        <v>728</v>
      </c>
    </row>
    <row r="366" spans="1:14">
      <c r="A366" s="7" t="s">
        <v>349</v>
      </c>
      <c r="B366" s="8"/>
      <c r="C366" s="8" t="s">
        <v>1109</v>
      </c>
      <c r="D366" s="8" t="s">
        <v>1110</v>
      </c>
      <c r="E366" s="6" t="s">
        <v>352</v>
      </c>
      <c r="F366" s="8"/>
      <c r="G366" s="8"/>
      <c r="H366" s="8" t="s">
        <v>725</v>
      </c>
      <c r="I366" s="8"/>
      <c r="J366" s="7" t="s">
        <v>901</v>
      </c>
      <c r="K366" s="8" t="s">
        <v>726</v>
      </c>
      <c r="L366" s="7" t="s">
        <v>1098</v>
      </c>
      <c r="M366" s="7" t="s">
        <v>453</v>
      </c>
      <c r="N366" s="9" t="s">
        <v>728</v>
      </c>
    </row>
    <row r="367" spans="1:14">
      <c r="A367" s="7" t="s">
        <v>349</v>
      </c>
      <c r="B367" s="8"/>
      <c r="C367" s="8" t="s">
        <v>1111</v>
      </c>
      <c r="D367" s="8" t="s">
        <v>1112</v>
      </c>
      <c r="E367" s="6" t="s">
        <v>352</v>
      </c>
      <c r="F367" s="8"/>
      <c r="G367" s="8"/>
      <c r="H367" s="8" t="s">
        <v>725</v>
      </c>
      <c r="I367" s="8"/>
      <c r="J367" s="7" t="s">
        <v>901</v>
      </c>
      <c r="K367" s="8" t="s">
        <v>726</v>
      </c>
      <c r="L367" s="7" t="s">
        <v>1098</v>
      </c>
      <c r="M367" s="7" t="s">
        <v>453</v>
      </c>
      <c r="N367" s="9" t="s">
        <v>728</v>
      </c>
    </row>
    <row r="368" spans="1:14">
      <c r="A368" s="7" t="s">
        <v>349</v>
      </c>
      <c r="B368" s="8"/>
      <c r="C368" s="8" t="s">
        <v>1113</v>
      </c>
      <c r="D368" s="8" t="s">
        <v>1114</v>
      </c>
      <c r="E368" s="6" t="s">
        <v>352</v>
      </c>
      <c r="F368" s="8"/>
      <c r="G368" s="8"/>
      <c r="H368" s="8" t="s">
        <v>725</v>
      </c>
      <c r="I368" s="8"/>
      <c r="J368" s="7" t="s">
        <v>901</v>
      </c>
      <c r="K368" s="8" t="s">
        <v>726</v>
      </c>
      <c r="L368" s="7" t="s">
        <v>1098</v>
      </c>
      <c r="M368" s="7" t="s">
        <v>453</v>
      </c>
      <c r="N368" s="9" t="s">
        <v>728</v>
      </c>
    </row>
    <row r="369" spans="1:14">
      <c r="A369" s="7" t="s">
        <v>349</v>
      </c>
      <c r="B369" s="8"/>
      <c r="C369" s="8" t="s">
        <v>1115</v>
      </c>
      <c r="D369" s="8" t="s">
        <v>1116</v>
      </c>
      <c r="E369" s="6" t="s">
        <v>352</v>
      </c>
      <c r="F369" s="8"/>
      <c r="G369" s="8"/>
      <c r="H369" s="8" t="s">
        <v>725</v>
      </c>
      <c r="I369" s="8"/>
      <c r="J369" s="7" t="s">
        <v>901</v>
      </c>
      <c r="K369" s="8" t="s">
        <v>726</v>
      </c>
      <c r="L369" s="7" t="s">
        <v>1098</v>
      </c>
      <c r="M369" s="7" t="s">
        <v>453</v>
      </c>
      <c r="N369" s="9" t="s">
        <v>728</v>
      </c>
    </row>
    <row r="370" spans="1:14">
      <c r="A370" s="7" t="s">
        <v>349</v>
      </c>
      <c r="B370" s="8"/>
      <c r="C370" s="8" t="s">
        <v>1117</v>
      </c>
      <c r="D370" s="8" t="s">
        <v>1118</v>
      </c>
      <c r="E370" s="6" t="s">
        <v>352</v>
      </c>
      <c r="F370" s="8"/>
      <c r="G370" s="8"/>
      <c r="H370" s="8" t="s">
        <v>725</v>
      </c>
      <c r="I370" s="8"/>
      <c r="J370" s="7" t="s">
        <v>901</v>
      </c>
      <c r="K370" s="8" t="s">
        <v>726</v>
      </c>
      <c r="L370" s="7" t="s">
        <v>1098</v>
      </c>
      <c r="M370" s="7" t="s">
        <v>453</v>
      </c>
      <c r="N370" s="9" t="s">
        <v>728</v>
      </c>
    </row>
    <row r="371" spans="1:14">
      <c r="A371" s="7" t="s">
        <v>349</v>
      </c>
      <c r="B371" s="8"/>
      <c r="C371" s="8" t="s">
        <v>1119</v>
      </c>
      <c r="D371" s="8" t="s">
        <v>1120</v>
      </c>
      <c r="E371" s="6" t="s">
        <v>352</v>
      </c>
      <c r="F371" s="8"/>
      <c r="G371" s="8"/>
      <c r="H371" s="8" t="s">
        <v>725</v>
      </c>
      <c r="I371" s="8"/>
      <c r="J371" s="7" t="s">
        <v>901</v>
      </c>
      <c r="K371" s="8" t="s">
        <v>726</v>
      </c>
      <c r="L371" s="7" t="s">
        <v>1098</v>
      </c>
      <c r="M371" s="7" t="s">
        <v>453</v>
      </c>
      <c r="N371" s="9" t="s">
        <v>728</v>
      </c>
    </row>
    <row r="372" spans="1:14">
      <c r="A372" s="7" t="s">
        <v>349</v>
      </c>
      <c r="B372" s="8"/>
      <c r="C372" s="8" t="s">
        <v>1121</v>
      </c>
      <c r="D372" s="8" t="s">
        <v>1122</v>
      </c>
      <c r="E372" s="6" t="s">
        <v>352</v>
      </c>
      <c r="F372" s="8"/>
      <c r="G372" s="8"/>
      <c r="H372" s="8" t="s">
        <v>725</v>
      </c>
      <c r="I372" s="8"/>
      <c r="J372" s="7" t="s">
        <v>901</v>
      </c>
      <c r="K372" s="8" t="s">
        <v>726</v>
      </c>
      <c r="L372" s="7" t="s">
        <v>1098</v>
      </c>
      <c r="M372" s="7" t="s">
        <v>453</v>
      </c>
      <c r="N372" s="9" t="s">
        <v>728</v>
      </c>
    </row>
    <row r="373" spans="1:14">
      <c r="A373" s="7" t="s">
        <v>349</v>
      </c>
      <c r="B373" s="8"/>
      <c r="C373" s="8" t="s">
        <v>1123</v>
      </c>
      <c r="D373" s="8" t="s">
        <v>1124</v>
      </c>
      <c r="E373" s="6" t="s">
        <v>352</v>
      </c>
      <c r="F373" s="8"/>
      <c r="G373" s="8"/>
      <c r="H373" s="8" t="s">
        <v>725</v>
      </c>
      <c r="I373" s="8"/>
      <c r="J373" s="7" t="s">
        <v>901</v>
      </c>
      <c r="K373" s="8" t="s">
        <v>726</v>
      </c>
      <c r="L373" s="7" t="s">
        <v>1098</v>
      </c>
      <c r="M373" s="7" t="s">
        <v>453</v>
      </c>
      <c r="N373" s="9" t="s">
        <v>728</v>
      </c>
    </row>
    <row r="374" spans="1:14">
      <c r="A374" s="7" t="s">
        <v>349</v>
      </c>
      <c r="B374" s="8"/>
      <c r="C374" s="8" t="s">
        <v>1125</v>
      </c>
      <c r="D374" s="8" t="s">
        <v>1126</v>
      </c>
      <c r="E374" s="6" t="s">
        <v>352</v>
      </c>
      <c r="F374" s="8"/>
      <c r="G374" s="8"/>
      <c r="H374" s="8" t="s">
        <v>725</v>
      </c>
      <c r="I374" s="8"/>
      <c r="J374" s="7" t="s">
        <v>901</v>
      </c>
      <c r="K374" s="8" t="s">
        <v>726</v>
      </c>
      <c r="L374" s="7" t="s">
        <v>1098</v>
      </c>
      <c r="M374" s="7" t="s">
        <v>453</v>
      </c>
      <c r="N374" s="9" t="s">
        <v>728</v>
      </c>
    </row>
    <row r="375" spans="1:14">
      <c r="A375" s="7" t="s">
        <v>349</v>
      </c>
      <c r="B375" s="8"/>
      <c r="C375" s="8" t="s">
        <v>1127</v>
      </c>
      <c r="D375" s="8" t="s">
        <v>1128</v>
      </c>
      <c r="E375" s="6" t="s">
        <v>352</v>
      </c>
      <c r="F375" s="8"/>
      <c r="G375" s="8"/>
      <c r="H375" s="8" t="s">
        <v>725</v>
      </c>
      <c r="I375" s="8"/>
      <c r="J375" s="7" t="s">
        <v>901</v>
      </c>
      <c r="K375" s="8" t="s">
        <v>726</v>
      </c>
      <c r="L375" s="7" t="s">
        <v>1098</v>
      </c>
      <c r="M375" s="7" t="s">
        <v>453</v>
      </c>
      <c r="N375" s="9" t="s">
        <v>728</v>
      </c>
    </row>
    <row r="376" spans="1:14">
      <c r="A376" s="7" t="s">
        <v>349</v>
      </c>
      <c r="B376" s="8"/>
      <c r="C376" s="8" t="s">
        <v>1129</v>
      </c>
      <c r="D376" s="8" t="s">
        <v>1130</v>
      </c>
      <c r="E376" s="6" t="s">
        <v>352</v>
      </c>
      <c r="F376" s="8"/>
      <c r="G376" s="8"/>
      <c r="H376" s="8" t="s">
        <v>725</v>
      </c>
      <c r="I376" s="8"/>
      <c r="J376" s="7" t="s">
        <v>901</v>
      </c>
      <c r="K376" s="8" t="s">
        <v>726</v>
      </c>
      <c r="L376" s="7" t="s">
        <v>1098</v>
      </c>
      <c r="M376" s="7" t="s">
        <v>364</v>
      </c>
      <c r="N376" s="9" t="s">
        <v>728</v>
      </c>
    </row>
    <row r="377" spans="1:14">
      <c r="A377" s="7" t="s">
        <v>349</v>
      </c>
      <c r="B377" s="7"/>
      <c r="C377" s="7" t="s">
        <v>1131</v>
      </c>
      <c r="D377" s="7" t="s">
        <v>1132</v>
      </c>
      <c r="E377" s="6" t="s">
        <v>352</v>
      </c>
      <c r="F377" s="7"/>
      <c r="G377" s="7"/>
      <c r="H377" s="8" t="s">
        <v>725</v>
      </c>
      <c r="I377" s="8"/>
      <c r="J377" s="7" t="s">
        <v>901</v>
      </c>
      <c r="K377" s="8" t="s">
        <v>726</v>
      </c>
      <c r="L377" s="7" t="s">
        <v>1098</v>
      </c>
      <c r="M377" s="7"/>
      <c r="N377" s="9" t="s">
        <v>728</v>
      </c>
    </row>
    <row r="378" spans="1:14">
      <c r="A378" s="7" t="s">
        <v>349</v>
      </c>
      <c r="B378" s="7"/>
      <c r="C378" s="7" t="s">
        <v>1133</v>
      </c>
      <c r="D378" s="7" t="s">
        <v>1134</v>
      </c>
      <c r="E378" s="6" t="s">
        <v>352</v>
      </c>
      <c r="F378" s="7"/>
      <c r="G378" s="7"/>
      <c r="H378" s="8" t="s">
        <v>725</v>
      </c>
      <c r="I378" s="8"/>
      <c r="J378" s="7" t="s">
        <v>901</v>
      </c>
      <c r="K378" s="8" t="s">
        <v>726</v>
      </c>
      <c r="L378" s="7" t="s">
        <v>1098</v>
      </c>
      <c r="M378" s="7"/>
      <c r="N378" s="9" t="s">
        <v>728</v>
      </c>
    </row>
    <row r="379" spans="1:14">
      <c r="A379" s="7" t="s">
        <v>349</v>
      </c>
      <c r="B379" s="7"/>
      <c r="C379" s="7" t="s">
        <v>1135</v>
      </c>
      <c r="D379" s="7" t="s">
        <v>1136</v>
      </c>
      <c r="E379" s="6" t="s">
        <v>352</v>
      </c>
      <c r="F379" s="7"/>
      <c r="G379" s="7"/>
      <c r="H379" s="8" t="s">
        <v>725</v>
      </c>
      <c r="I379" s="8"/>
      <c r="J379" s="7" t="s">
        <v>901</v>
      </c>
      <c r="K379" s="8" t="s">
        <v>726</v>
      </c>
      <c r="L379" s="7" t="s">
        <v>1137</v>
      </c>
      <c r="M379" s="7"/>
      <c r="N379" s="9" t="s">
        <v>728</v>
      </c>
    </row>
    <row r="380" spans="1:14">
      <c r="A380" s="7" t="s">
        <v>349</v>
      </c>
      <c r="B380" s="7"/>
      <c r="C380" s="7" t="s">
        <v>1138</v>
      </c>
      <c r="D380" s="7" t="s">
        <v>1139</v>
      </c>
      <c r="E380" s="6" t="s">
        <v>352</v>
      </c>
      <c r="F380" s="7"/>
      <c r="G380" s="7"/>
      <c r="H380" s="7" t="s">
        <v>725</v>
      </c>
      <c r="I380" s="7"/>
      <c r="J380" s="7" t="s">
        <v>901</v>
      </c>
      <c r="K380" s="7" t="s">
        <v>726</v>
      </c>
      <c r="L380" s="7" t="s">
        <v>1137</v>
      </c>
      <c r="M380" s="7"/>
      <c r="N380" s="9" t="s">
        <v>728</v>
      </c>
    </row>
    <row r="381" spans="1:14">
      <c r="A381" s="7" t="s">
        <v>349</v>
      </c>
      <c r="B381" s="7"/>
      <c r="C381" s="7" t="s">
        <v>1140</v>
      </c>
      <c r="D381" s="7" t="s">
        <v>1141</v>
      </c>
      <c r="E381" s="6" t="s">
        <v>352</v>
      </c>
      <c r="F381" s="7"/>
      <c r="G381" s="7"/>
      <c r="H381" s="7" t="s">
        <v>725</v>
      </c>
      <c r="I381" s="7"/>
      <c r="J381" s="7" t="s">
        <v>901</v>
      </c>
      <c r="K381" s="8" t="s">
        <v>726</v>
      </c>
      <c r="L381" s="7" t="s">
        <v>1137</v>
      </c>
      <c r="M381" s="7"/>
      <c r="N381" s="9" t="s">
        <v>728</v>
      </c>
    </row>
    <row r="382" spans="1:14">
      <c r="A382" s="7" t="s">
        <v>349</v>
      </c>
      <c r="B382" s="7"/>
      <c r="C382" s="7" t="s">
        <v>1142</v>
      </c>
      <c r="D382" s="7" t="s">
        <v>1143</v>
      </c>
      <c r="E382" s="6" t="s">
        <v>352</v>
      </c>
      <c r="F382" s="7"/>
      <c r="G382" s="7"/>
      <c r="H382" s="8" t="s">
        <v>725</v>
      </c>
      <c r="I382" s="8"/>
      <c r="J382" s="7" t="s">
        <v>901</v>
      </c>
      <c r="K382" s="8" t="s">
        <v>726</v>
      </c>
      <c r="L382" s="7" t="s">
        <v>1137</v>
      </c>
      <c r="M382" s="7"/>
      <c r="N382" s="9" t="s">
        <v>728</v>
      </c>
    </row>
    <row r="383" spans="1:14">
      <c r="A383" s="5" t="s">
        <v>349</v>
      </c>
      <c r="B383" s="5"/>
      <c r="C383" s="5" t="s">
        <v>1144</v>
      </c>
      <c r="D383" s="5" t="s">
        <v>1145</v>
      </c>
      <c r="E383" s="6" t="s">
        <v>352</v>
      </c>
      <c r="F383" s="5"/>
      <c r="G383" s="5"/>
      <c r="H383" s="7" t="s">
        <v>725</v>
      </c>
      <c r="I383" s="5"/>
      <c r="J383" s="7" t="s">
        <v>901</v>
      </c>
      <c r="K383" s="7" t="s">
        <v>726</v>
      </c>
      <c r="L383" s="5" t="s">
        <v>1137</v>
      </c>
      <c r="M383" s="5"/>
      <c r="N383" s="9" t="s">
        <v>728</v>
      </c>
    </row>
    <row r="384" spans="1:14">
      <c r="A384" s="7" t="s">
        <v>349</v>
      </c>
      <c r="B384" s="7"/>
      <c r="C384" s="7" t="s">
        <v>1146</v>
      </c>
      <c r="D384" s="7" t="s">
        <v>1147</v>
      </c>
      <c r="E384" s="6" t="s">
        <v>352</v>
      </c>
      <c r="F384" s="7"/>
      <c r="G384" s="7"/>
      <c r="H384" s="8" t="s">
        <v>725</v>
      </c>
      <c r="I384" s="7"/>
      <c r="J384" s="7" t="s">
        <v>901</v>
      </c>
      <c r="K384" s="8" t="s">
        <v>726</v>
      </c>
      <c r="L384" s="7" t="s">
        <v>1137</v>
      </c>
      <c r="M384" s="7"/>
      <c r="N384" s="9" t="s">
        <v>728</v>
      </c>
    </row>
    <row r="385" spans="1:14">
      <c r="A385" s="7" t="s">
        <v>349</v>
      </c>
      <c r="B385" s="7"/>
      <c r="C385" s="7" t="s">
        <v>1148</v>
      </c>
      <c r="D385" s="7" t="s">
        <v>1149</v>
      </c>
      <c r="E385" s="6" t="s">
        <v>352</v>
      </c>
      <c r="F385" s="7"/>
      <c r="G385" s="7"/>
      <c r="H385" s="8" t="s">
        <v>725</v>
      </c>
      <c r="I385" s="7"/>
      <c r="J385" s="7" t="s">
        <v>901</v>
      </c>
      <c r="K385" s="8" t="s">
        <v>726</v>
      </c>
      <c r="L385" s="7" t="s">
        <v>1137</v>
      </c>
      <c r="M385" s="7"/>
      <c r="N385" s="9" t="s">
        <v>728</v>
      </c>
    </row>
    <row r="386" spans="1:14">
      <c r="A386" s="7" t="s">
        <v>349</v>
      </c>
      <c r="B386" s="7"/>
      <c r="C386" s="7" t="s">
        <v>1150</v>
      </c>
      <c r="D386" s="7" t="s">
        <v>1151</v>
      </c>
      <c r="E386" s="6" t="s">
        <v>352</v>
      </c>
      <c r="F386" s="7"/>
      <c r="G386" s="7"/>
      <c r="H386" s="8" t="s">
        <v>725</v>
      </c>
      <c r="I386" s="8"/>
      <c r="J386" s="7" t="s">
        <v>901</v>
      </c>
      <c r="K386" s="8" t="s">
        <v>726</v>
      </c>
      <c r="L386" s="7" t="s">
        <v>1137</v>
      </c>
      <c r="M386" s="7"/>
      <c r="N386" s="9" t="s">
        <v>728</v>
      </c>
    </row>
    <row r="387" spans="1:14">
      <c r="A387" s="7" t="s">
        <v>349</v>
      </c>
      <c r="B387" s="7"/>
      <c r="C387" s="7" t="s">
        <v>1152</v>
      </c>
      <c r="D387" s="7" t="s">
        <v>1153</v>
      </c>
      <c r="E387" s="6" t="s">
        <v>352</v>
      </c>
      <c r="F387" s="7"/>
      <c r="G387" s="7"/>
      <c r="H387" s="8" t="s">
        <v>725</v>
      </c>
      <c r="I387" s="8"/>
      <c r="J387" s="7" t="s">
        <v>901</v>
      </c>
      <c r="K387" s="8" t="s">
        <v>726</v>
      </c>
      <c r="L387" s="7" t="s">
        <v>1137</v>
      </c>
      <c r="M387" s="7"/>
      <c r="N387" s="9" t="s">
        <v>728</v>
      </c>
    </row>
    <row r="388" spans="1:14">
      <c r="A388" s="7" t="s">
        <v>349</v>
      </c>
      <c r="B388" s="8"/>
      <c r="C388" s="8" t="s">
        <v>1154</v>
      </c>
      <c r="D388" s="8" t="s">
        <v>1155</v>
      </c>
      <c r="E388" s="6" t="s">
        <v>352</v>
      </c>
      <c r="F388" s="8"/>
      <c r="G388" s="8"/>
      <c r="H388" s="8" t="s">
        <v>725</v>
      </c>
      <c r="I388" s="8"/>
      <c r="J388" s="7" t="s">
        <v>901</v>
      </c>
      <c r="K388" s="8" t="s">
        <v>726</v>
      </c>
      <c r="L388" s="7" t="s">
        <v>1137</v>
      </c>
      <c r="M388" s="7" t="s">
        <v>453</v>
      </c>
      <c r="N388" s="9" t="s">
        <v>728</v>
      </c>
    </row>
    <row r="389" spans="1:14">
      <c r="A389" s="6" t="s">
        <v>349</v>
      </c>
      <c r="B389" s="6"/>
      <c r="C389" s="6" t="s">
        <v>1156</v>
      </c>
      <c r="D389" s="6" t="s">
        <v>1157</v>
      </c>
      <c r="E389" s="6" t="s">
        <v>352</v>
      </c>
      <c r="F389" s="6"/>
      <c r="G389" s="6"/>
      <c r="H389" s="8" t="s">
        <v>725</v>
      </c>
      <c r="I389" s="8"/>
      <c r="J389" s="7" t="s">
        <v>901</v>
      </c>
      <c r="K389" s="8" t="s">
        <v>726</v>
      </c>
      <c r="L389" s="7" t="s">
        <v>1137</v>
      </c>
      <c r="M389" s="7" t="s">
        <v>429</v>
      </c>
      <c r="N389" s="9" t="s">
        <v>728</v>
      </c>
    </row>
    <row r="390" spans="1:14">
      <c r="A390" s="6" t="s">
        <v>349</v>
      </c>
      <c r="B390" s="6"/>
      <c r="C390" s="6" t="s">
        <v>1158</v>
      </c>
      <c r="D390" s="6" t="s">
        <v>1159</v>
      </c>
      <c r="E390" s="6" t="s">
        <v>352</v>
      </c>
      <c r="F390" s="6"/>
      <c r="G390" s="6"/>
      <c r="H390" s="8" t="s">
        <v>725</v>
      </c>
      <c r="I390" s="8"/>
      <c r="J390" s="7" t="s">
        <v>901</v>
      </c>
      <c r="K390" s="8" t="s">
        <v>726</v>
      </c>
      <c r="L390" s="7" t="s">
        <v>1137</v>
      </c>
      <c r="M390" s="7" t="s">
        <v>429</v>
      </c>
      <c r="N390" s="9" t="s">
        <v>728</v>
      </c>
    </row>
    <row r="391" spans="1:14">
      <c r="A391" s="7" t="s">
        <v>349</v>
      </c>
      <c r="B391" s="8"/>
      <c r="C391" s="8" t="s">
        <v>1160</v>
      </c>
      <c r="D391" s="8" t="s">
        <v>1161</v>
      </c>
      <c r="E391" s="6" t="s">
        <v>352</v>
      </c>
      <c r="F391" s="8"/>
      <c r="G391" s="8"/>
      <c r="H391" s="8" t="s">
        <v>725</v>
      </c>
      <c r="I391" s="8"/>
      <c r="J391" s="7" t="s">
        <v>901</v>
      </c>
      <c r="K391" s="8" t="s">
        <v>726</v>
      </c>
      <c r="L391" s="7" t="s">
        <v>1137</v>
      </c>
      <c r="M391" s="7" t="s">
        <v>453</v>
      </c>
      <c r="N391" s="9" t="s">
        <v>728</v>
      </c>
    </row>
    <row r="392" spans="1:14">
      <c r="A392" s="7" t="s">
        <v>349</v>
      </c>
      <c r="B392" s="8"/>
      <c r="C392" s="8" t="s">
        <v>1162</v>
      </c>
      <c r="D392" s="8" t="s">
        <v>1163</v>
      </c>
      <c r="E392" s="6" t="s">
        <v>352</v>
      </c>
      <c r="F392" s="8"/>
      <c r="G392" s="8"/>
      <c r="H392" s="8" t="s">
        <v>725</v>
      </c>
      <c r="I392" s="8"/>
      <c r="J392" s="7" t="s">
        <v>901</v>
      </c>
      <c r="K392" s="8" t="s">
        <v>726</v>
      </c>
      <c r="L392" s="7" t="s">
        <v>1137</v>
      </c>
      <c r="M392" s="7" t="s">
        <v>429</v>
      </c>
      <c r="N392" s="9" t="s">
        <v>728</v>
      </c>
    </row>
    <row r="393" spans="1:14">
      <c r="A393" s="7" t="s">
        <v>349</v>
      </c>
      <c r="B393" s="7"/>
      <c r="C393" s="7" t="s">
        <v>1164</v>
      </c>
      <c r="D393" s="7" t="s">
        <v>1165</v>
      </c>
      <c r="E393" s="6" t="s">
        <v>352</v>
      </c>
      <c r="F393" s="7"/>
      <c r="G393" s="7"/>
      <c r="H393" s="8" t="s">
        <v>725</v>
      </c>
      <c r="I393" s="8"/>
      <c r="J393" s="7" t="s">
        <v>901</v>
      </c>
      <c r="K393" s="8" t="s">
        <v>726</v>
      </c>
      <c r="L393" s="7" t="s">
        <v>1137</v>
      </c>
      <c r="M393" s="7"/>
      <c r="N393" s="9" t="s">
        <v>728</v>
      </c>
    </row>
    <row r="394" spans="1:14">
      <c r="A394" s="7" t="s">
        <v>349</v>
      </c>
      <c r="B394" s="7"/>
      <c r="C394" s="7" t="s">
        <v>1166</v>
      </c>
      <c r="D394" s="7" t="s">
        <v>1167</v>
      </c>
      <c r="E394" s="6" t="s">
        <v>352</v>
      </c>
      <c r="F394" s="7"/>
      <c r="G394" s="7"/>
      <c r="H394" s="8" t="s">
        <v>725</v>
      </c>
      <c r="I394" s="8"/>
      <c r="J394" s="7" t="s">
        <v>901</v>
      </c>
      <c r="K394" s="8" t="s">
        <v>726</v>
      </c>
      <c r="L394" s="7" t="s">
        <v>1137</v>
      </c>
      <c r="M394" s="7"/>
      <c r="N394" s="9" t="s">
        <v>728</v>
      </c>
    </row>
    <row r="395" spans="1:14">
      <c r="A395" s="7" t="s">
        <v>349</v>
      </c>
      <c r="B395" s="7"/>
      <c r="C395" s="9" t="s">
        <v>1168</v>
      </c>
      <c r="D395" s="9" t="s">
        <v>1169</v>
      </c>
      <c r="E395" s="6" t="s">
        <v>352</v>
      </c>
      <c r="F395" s="7"/>
      <c r="G395" s="7"/>
      <c r="H395" s="7" t="s">
        <v>725</v>
      </c>
      <c r="I395" s="7"/>
      <c r="J395" s="7" t="s">
        <v>901</v>
      </c>
      <c r="K395" s="7" t="s">
        <v>726</v>
      </c>
      <c r="L395" s="7" t="s">
        <v>1170</v>
      </c>
      <c r="M395" s="7"/>
      <c r="N395" s="9" t="s">
        <v>728</v>
      </c>
    </row>
    <row r="396" spans="1:14">
      <c r="A396" s="7" t="s">
        <v>349</v>
      </c>
      <c r="B396" s="7"/>
      <c r="C396" s="9" t="s">
        <v>1171</v>
      </c>
      <c r="D396" s="9" t="s">
        <v>1172</v>
      </c>
      <c r="E396" s="6" t="s">
        <v>352</v>
      </c>
      <c r="F396" s="7"/>
      <c r="G396" s="7"/>
      <c r="H396" s="7" t="s">
        <v>725</v>
      </c>
      <c r="I396" s="7"/>
      <c r="J396" s="7" t="s">
        <v>901</v>
      </c>
      <c r="K396" s="7" t="s">
        <v>726</v>
      </c>
      <c r="L396" s="7" t="s">
        <v>1170</v>
      </c>
      <c r="M396" s="7"/>
      <c r="N396" s="9" t="s">
        <v>728</v>
      </c>
    </row>
    <row r="397" spans="1:14">
      <c r="A397" s="7" t="s">
        <v>349</v>
      </c>
      <c r="B397" s="7"/>
      <c r="C397" s="9" t="s">
        <v>1173</v>
      </c>
      <c r="D397" s="9" t="s">
        <v>1174</v>
      </c>
      <c r="E397" s="6" t="s">
        <v>352</v>
      </c>
      <c r="F397" s="7"/>
      <c r="G397" s="7"/>
      <c r="H397" s="7" t="s">
        <v>725</v>
      </c>
      <c r="I397" s="7"/>
      <c r="J397" s="7" t="s">
        <v>901</v>
      </c>
      <c r="K397" s="7" t="s">
        <v>726</v>
      </c>
      <c r="L397" s="7" t="s">
        <v>1170</v>
      </c>
      <c r="M397" s="7"/>
      <c r="N397" s="9" t="s">
        <v>728</v>
      </c>
    </row>
    <row r="398" spans="1:14">
      <c r="A398" s="7" t="s">
        <v>349</v>
      </c>
      <c r="B398" s="7"/>
      <c r="C398" s="9" t="s">
        <v>1175</v>
      </c>
      <c r="D398" s="9" t="s">
        <v>1176</v>
      </c>
      <c r="E398" s="6" t="s">
        <v>352</v>
      </c>
      <c r="F398" s="7"/>
      <c r="G398" s="7"/>
      <c r="H398" s="7" t="s">
        <v>725</v>
      </c>
      <c r="I398" s="7"/>
      <c r="J398" s="7" t="s">
        <v>901</v>
      </c>
      <c r="K398" s="7" t="s">
        <v>726</v>
      </c>
      <c r="L398" s="7" t="s">
        <v>1170</v>
      </c>
      <c r="M398" s="7"/>
      <c r="N398" s="9" t="s">
        <v>728</v>
      </c>
    </row>
    <row r="399" spans="1:14">
      <c r="A399" s="7" t="s">
        <v>349</v>
      </c>
      <c r="B399" s="7"/>
      <c r="C399" s="7" t="s">
        <v>1177</v>
      </c>
      <c r="D399" s="7" t="s">
        <v>1178</v>
      </c>
      <c r="E399" s="6" t="s">
        <v>352</v>
      </c>
      <c r="F399" s="7"/>
      <c r="G399" s="7"/>
      <c r="H399" s="8" t="s">
        <v>725</v>
      </c>
      <c r="I399" s="8"/>
      <c r="J399" s="7" t="s">
        <v>901</v>
      </c>
      <c r="K399" s="8" t="s">
        <v>726</v>
      </c>
      <c r="L399" s="7" t="s">
        <v>1170</v>
      </c>
      <c r="M399" s="7"/>
      <c r="N399" s="9" t="s">
        <v>728</v>
      </c>
    </row>
    <row r="400" spans="1:14">
      <c r="A400" s="7" t="s">
        <v>349</v>
      </c>
      <c r="B400" s="7"/>
      <c r="C400" s="7" t="s">
        <v>1179</v>
      </c>
      <c r="D400" s="7" t="s">
        <v>1180</v>
      </c>
      <c r="E400" s="6" t="s">
        <v>352</v>
      </c>
      <c r="F400" s="7"/>
      <c r="G400" s="7"/>
      <c r="H400" s="8" t="s">
        <v>725</v>
      </c>
      <c r="I400" s="8"/>
      <c r="J400" s="7" t="s">
        <v>901</v>
      </c>
      <c r="K400" s="8" t="s">
        <v>726</v>
      </c>
      <c r="L400" s="7" t="s">
        <v>1170</v>
      </c>
      <c r="M400" s="7"/>
      <c r="N400" s="9" t="s">
        <v>728</v>
      </c>
    </row>
    <row r="401" spans="1:14">
      <c r="A401" s="7" t="s">
        <v>349</v>
      </c>
      <c r="B401" s="7"/>
      <c r="C401" s="9" t="s">
        <v>1181</v>
      </c>
      <c r="D401" s="9" t="s">
        <v>1182</v>
      </c>
      <c r="E401" s="6" t="s">
        <v>352</v>
      </c>
      <c r="F401" s="7"/>
      <c r="G401" s="7"/>
      <c r="H401" s="7" t="s">
        <v>725</v>
      </c>
      <c r="I401" s="7"/>
      <c r="J401" s="7" t="s">
        <v>901</v>
      </c>
      <c r="K401" s="7" t="s">
        <v>726</v>
      </c>
      <c r="L401" s="7" t="s">
        <v>1170</v>
      </c>
      <c r="M401" s="7"/>
      <c r="N401" s="9" t="s">
        <v>728</v>
      </c>
    </row>
    <row r="402" spans="1:14">
      <c r="A402" s="7" t="s">
        <v>349</v>
      </c>
      <c r="B402" s="7"/>
      <c r="C402" s="9" t="s">
        <v>1183</v>
      </c>
      <c r="D402" s="9" t="s">
        <v>1184</v>
      </c>
      <c r="E402" s="6" t="s">
        <v>352</v>
      </c>
      <c r="F402" s="7"/>
      <c r="G402" s="7"/>
      <c r="H402" s="7" t="s">
        <v>725</v>
      </c>
      <c r="I402" s="7"/>
      <c r="J402" s="7" t="s">
        <v>901</v>
      </c>
      <c r="K402" s="7" t="s">
        <v>726</v>
      </c>
      <c r="L402" s="7" t="s">
        <v>1170</v>
      </c>
      <c r="M402" s="7"/>
      <c r="N402" s="9" t="s">
        <v>728</v>
      </c>
    </row>
    <row r="403" spans="1:14">
      <c r="A403" s="7" t="s">
        <v>349</v>
      </c>
      <c r="B403" s="7"/>
      <c r="C403" s="9" t="s">
        <v>1185</v>
      </c>
      <c r="D403" s="9" t="s">
        <v>1186</v>
      </c>
      <c r="E403" s="6" t="s">
        <v>352</v>
      </c>
      <c r="F403" s="7"/>
      <c r="G403" s="7"/>
      <c r="H403" s="7" t="s">
        <v>725</v>
      </c>
      <c r="I403" s="7"/>
      <c r="J403" s="7" t="s">
        <v>901</v>
      </c>
      <c r="K403" s="7" t="s">
        <v>726</v>
      </c>
      <c r="L403" s="7" t="s">
        <v>1170</v>
      </c>
      <c r="M403" s="7"/>
      <c r="N403" s="9" t="s">
        <v>728</v>
      </c>
    </row>
    <row r="404" spans="1:14">
      <c r="A404" s="7" t="s">
        <v>349</v>
      </c>
      <c r="B404" s="7"/>
      <c r="C404" s="9" t="s">
        <v>1187</v>
      </c>
      <c r="D404" s="9" t="s">
        <v>1188</v>
      </c>
      <c r="E404" s="6" t="s">
        <v>352</v>
      </c>
      <c r="F404" s="7"/>
      <c r="G404" s="7"/>
      <c r="H404" s="7" t="s">
        <v>725</v>
      </c>
      <c r="I404" s="7"/>
      <c r="J404" s="7" t="s">
        <v>901</v>
      </c>
      <c r="K404" s="7" t="s">
        <v>726</v>
      </c>
      <c r="L404" s="7" t="s">
        <v>1170</v>
      </c>
      <c r="M404" s="7"/>
      <c r="N404" s="9" t="s">
        <v>728</v>
      </c>
    </row>
    <row r="405" spans="1:14">
      <c r="A405" s="7" t="s">
        <v>349</v>
      </c>
      <c r="B405" s="7"/>
      <c r="C405" s="7" t="s">
        <v>1189</v>
      </c>
      <c r="D405" s="7" t="s">
        <v>1190</v>
      </c>
      <c r="E405" s="6" t="s">
        <v>352</v>
      </c>
      <c r="F405" s="7"/>
      <c r="G405" s="7"/>
      <c r="H405" s="7" t="s">
        <v>725</v>
      </c>
      <c r="I405" s="7"/>
      <c r="J405" s="7" t="s">
        <v>901</v>
      </c>
      <c r="K405" s="7" t="s">
        <v>726</v>
      </c>
      <c r="L405" s="7" t="s">
        <v>1170</v>
      </c>
      <c r="M405" s="7"/>
      <c r="N405" s="9" t="s">
        <v>728</v>
      </c>
    </row>
    <row r="406" spans="1:14">
      <c r="A406" s="7" t="s">
        <v>349</v>
      </c>
      <c r="B406" s="7"/>
      <c r="C406" s="7" t="s">
        <v>1191</v>
      </c>
      <c r="D406" s="7" t="s">
        <v>1192</v>
      </c>
      <c r="E406" s="6" t="s">
        <v>352</v>
      </c>
      <c r="F406" s="7"/>
      <c r="G406" s="7"/>
      <c r="H406" s="7" t="s">
        <v>725</v>
      </c>
      <c r="I406" s="7"/>
      <c r="J406" s="7" t="s">
        <v>901</v>
      </c>
      <c r="K406" s="7" t="s">
        <v>726</v>
      </c>
      <c r="L406" s="7" t="s">
        <v>1170</v>
      </c>
      <c r="M406" s="7"/>
      <c r="N406" s="9" t="s">
        <v>728</v>
      </c>
    </row>
    <row r="407" spans="1:14">
      <c r="A407" s="7" t="s">
        <v>349</v>
      </c>
      <c r="B407" s="7"/>
      <c r="C407" s="7" t="s">
        <v>1193</v>
      </c>
      <c r="D407" s="7" t="s">
        <v>1194</v>
      </c>
      <c r="E407" s="6" t="s">
        <v>352</v>
      </c>
      <c r="F407" s="7"/>
      <c r="G407" s="7"/>
      <c r="H407" s="7" t="s">
        <v>725</v>
      </c>
      <c r="I407" s="7"/>
      <c r="J407" s="7" t="s">
        <v>901</v>
      </c>
      <c r="K407" s="7" t="s">
        <v>726</v>
      </c>
      <c r="L407" s="7" t="s">
        <v>1170</v>
      </c>
      <c r="M407" s="7"/>
      <c r="N407" s="9" t="s">
        <v>728</v>
      </c>
    </row>
    <row r="408" spans="1:14">
      <c r="A408" s="7" t="s">
        <v>349</v>
      </c>
      <c r="B408" s="7"/>
      <c r="C408" s="7" t="s">
        <v>1195</v>
      </c>
      <c r="D408" s="7" t="s">
        <v>1196</v>
      </c>
      <c r="E408" s="6" t="s">
        <v>352</v>
      </c>
      <c r="F408" s="7"/>
      <c r="G408" s="7"/>
      <c r="H408" s="7" t="s">
        <v>725</v>
      </c>
      <c r="I408" s="7"/>
      <c r="J408" s="7" t="s">
        <v>901</v>
      </c>
      <c r="K408" s="7" t="s">
        <v>726</v>
      </c>
      <c r="L408" s="7" t="s">
        <v>1170</v>
      </c>
      <c r="M408" s="7"/>
      <c r="N408" s="9" t="s">
        <v>728</v>
      </c>
    </row>
    <row r="409" spans="1:14">
      <c r="A409" s="7" t="s">
        <v>349</v>
      </c>
      <c r="B409" s="7"/>
      <c r="C409" s="9" t="s">
        <v>1197</v>
      </c>
      <c r="D409" s="9" t="s">
        <v>1198</v>
      </c>
      <c r="E409" s="6" t="s">
        <v>352</v>
      </c>
      <c r="F409" s="7"/>
      <c r="G409" s="7"/>
      <c r="H409" s="7" t="s">
        <v>725</v>
      </c>
      <c r="I409" s="7"/>
      <c r="J409" s="7" t="s">
        <v>901</v>
      </c>
      <c r="K409" s="7" t="s">
        <v>726</v>
      </c>
      <c r="L409" s="7" t="s">
        <v>1170</v>
      </c>
      <c r="M409" s="7"/>
      <c r="N409" s="9" t="s">
        <v>728</v>
      </c>
    </row>
    <row r="410" spans="1:14">
      <c r="A410" s="7" t="s">
        <v>349</v>
      </c>
      <c r="B410" s="7"/>
      <c r="C410" s="9" t="s">
        <v>1199</v>
      </c>
      <c r="D410" s="9" t="s">
        <v>1200</v>
      </c>
      <c r="E410" s="6" t="s">
        <v>352</v>
      </c>
      <c r="F410" s="7"/>
      <c r="G410" s="7"/>
      <c r="H410" s="7" t="s">
        <v>725</v>
      </c>
      <c r="I410" s="7"/>
      <c r="J410" s="7" t="s">
        <v>901</v>
      </c>
      <c r="K410" s="7" t="s">
        <v>726</v>
      </c>
      <c r="L410" s="7" t="s">
        <v>1170</v>
      </c>
      <c r="M410" s="7"/>
      <c r="N410" s="9" t="s">
        <v>728</v>
      </c>
    </row>
    <row r="411" spans="1:14">
      <c r="A411" s="7" t="s">
        <v>349</v>
      </c>
      <c r="B411" s="7"/>
      <c r="C411" s="9" t="s">
        <v>1201</v>
      </c>
      <c r="D411" s="9" t="s">
        <v>1202</v>
      </c>
      <c r="E411" s="6" t="s">
        <v>352</v>
      </c>
      <c r="F411" s="7"/>
      <c r="G411" s="7"/>
      <c r="H411" s="7" t="s">
        <v>725</v>
      </c>
      <c r="I411" s="7"/>
      <c r="J411" s="7" t="s">
        <v>901</v>
      </c>
      <c r="K411" s="7" t="s">
        <v>726</v>
      </c>
      <c r="L411" s="7" t="s">
        <v>1170</v>
      </c>
      <c r="M411" s="7"/>
      <c r="N411" s="9" t="s">
        <v>728</v>
      </c>
    </row>
    <row r="412" spans="1:14">
      <c r="A412" s="7" t="s">
        <v>349</v>
      </c>
      <c r="B412" s="7"/>
      <c r="C412" s="9" t="s">
        <v>1203</v>
      </c>
      <c r="D412" s="9" t="s">
        <v>1204</v>
      </c>
      <c r="E412" s="6" t="s">
        <v>352</v>
      </c>
      <c r="F412" s="7"/>
      <c r="G412" s="7"/>
      <c r="H412" s="7" t="s">
        <v>725</v>
      </c>
      <c r="I412" s="7"/>
      <c r="J412" s="7" t="s">
        <v>901</v>
      </c>
      <c r="K412" s="7" t="s">
        <v>726</v>
      </c>
      <c r="L412" s="7" t="s">
        <v>1170</v>
      </c>
      <c r="M412" s="7"/>
      <c r="N412" s="9" t="s">
        <v>728</v>
      </c>
    </row>
    <row r="413" spans="1:14">
      <c r="A413" s="7" t="s">
        <v>349</v>
      </c>
      <c r="B413" s="7"/>
      <c r="C413" s="9" t="s">
        <v>1205</v>
      </c>
      <c r="D413" s="9" t="s">
        <v>1206</v>
      </c>
      <c r="E413" s="6" t="s">
        <v>352</v>
      </c>
      <c r="F413" s="7"/>
      <c r="G413" s="7"/>
      <c r="H413" s="7" t="s">
        <v>725</v>
      </c>
      <c r="I413" s="7"/>
      <c r="J413" s="7" t="s">
        <v>901</v>
      </c>
      <c r="K413" s="7" t="s">
        <v>726</v>
      </c>
      <c r="L413" s="7" t="s">
        <v>1170</v>
      </c>
      <c r="M413" s="7"/>
      <c r="N413" s="9" t="s">
        <v>728</v>
      </c>
    </row>
    <row r="414" spans="1:14">
      <c r="A414" s="7" t="s">
        <v>349</v>
      </c>
      <c r="B414" s="7"/>
      <c r="C414" s="9" t="s">
        <v>1207</v>
      </c>
      <c r="D414" s="9" t="s">
        <v>1208</v>
      </c>
      <c r="E414" s="6" t="s">
        <v>352</v>
      </c>
      <c r="F414" s="7"/>
      <c r="G414" s="7"/>
      <c r="H414" s="7" t="s">
        <v>725</v>
      </c>
      <c r="I414" s="7"/>
      <c r="J414" s="7" t="s">
        <v>901</v>
      </c>
      <c r="K414" s="7" t="s">
        <v>726</v>
      </c>
      <c r="L414" s="7" t="s">
        <v>1170</v>
      </c>
      <c r="M414" s="7"/>
      <c r="N414" s="9" t="s">
        <v>728</v>
      </c>
    </row>
    <row r="415" spans="1:14">
      <c r="A415" s="7" t="s">
        <v>349</v>
      </c>
      <c r="B415" s="7"/>
      <c r="C415" s="9" t="s">
        <v>1209</v>
      </c>
      <c r="D415" s="9" t="s">
        <v>1210</v>
      </c>
      <c r="E415" s="6" t="s">
        <v>352</v>
      </c>
      <c r="F415" s="7"/>
      <c r="G415" s="7"/>
      <c r="H415" s="7" t="s">
        <v>725</v>
      </c>
      <c r="I415" s="7"/>
      <c r="J415" s="7" t="s">
        <v>901</v>
      </c>
      <c r="K415" s="7" t="s">
        <v>726</v>
      </c>
      <c r="L415" s="7" t="s">
        <v>1170</v>
      </c>
      <c r="M415" s="7"/>
      <c r="N415" s="9" t="s">
        <v>728</v>
      </c>
    </row>
    <row r="416" spans="1:14">
      <c r="A416" s="5" t="s">
        <v>349</v>
      </c>
      <c r="B416" s="5"/>
      <c r="C416" s="5" t="s">
        <v>1211</v>
      </c>
      <c r="D416" s="5" t="s">
        <v>1212</v>
      </c>
      <c r="E416" s="6" t="s">
        <v>352</v>
      </c>
      <c r="F416" s="5"/>
      <c r="G416" s="5"/>
      <c r="H416" s="7" t="s">
        <v>725</v>
      </c>
      <c r="I416" s="5"/>
      <c r="J416" s="7" t="s">
        <v>901</v>
      </c>
      <c r="K416" s="7" t="s">
        <v>726</v>
      </c>
      <c r="L416" s="5" t="s">
        <v>1170</v>
      </c>
      <c r="M416" s="5"/>
      <c r="N416" s="9" t="s">
        <v>728</v>
      </c>
    </row>
    <row r="417" spans="1:14">
      <c r="A417" s="5" t="s">
        <v>349</v>
      </c>
      <c r="B417" s="5"/>
      <c r="C417" s="5" t="s">
        <v>1213</v>
      </c>
      <c r="D417" s="5" t="s">
        <v>1214</v>
      </c>
      <c r="E417" s="6" t="s">
        <v>352</v>
      </c>
      <c r="F417" s="5"/>
      <c r="G417" s="5"/>
      <c r="H417" s="7" t="s">
        <v>725</v>
      </c>
      <c r="I417" s="5"/>
      <c r="J417" s="7" t="s">
        <v>901</v>
      </c>
      <c r="K417" s="7" t="s">
        <v>726</v>
      </c>
      <c r="L417" s="5" t="s">
        <v>1170</v>
      </c>
      <c r="M417" s="5"/>
      <c r="N417" s="9" t="s">
        <v>728</v>
      </c>
    </row>
    <row r="418" spans="1:14">
      <c r="A418" s="5" t="s">
        <v>349</v>
      </c>
      <c r="B418" s="5"/>
      <c r="C418" s="5" t="s">
        <v>1215</v>
      </c>
      <c r="D418" s="5" t="s">
        <v>1216</v>
      </c>
      <c r="E418" s="6" t="s">
        <v>352</v>
      </c>
      <c r="F418" s="5"/>
      <c r="G418" s="5"/>
      <c r="H418" s="7" t="s">
        <v>725</v>
      </c>
      <c r="I418" s="5"/>
      <c r="J418" s="7" t="s">
        <v>901</v>
      </c>
      <c r="K418" s="7" t="s">
        <v>726</v>
      </c>
      <c r="L418" s="5" t="s">
        <v>1170</v>
      </c>
      <c r="M418" s="5"/>
      <c r="N418" s="9" t="s">
        <v>728</v>
      </c>
    </row>
    <row r="419" spans="1:14">
      <c r="A419" s="7" t="s">
        <v>1217</v>
      </c>
      <c r="B419" s="7"/>
      <c r="C419" s="8" t="s">
        <v>1218</v>
      </c>
      <c r="D419" s="8" t="s">
        <v>1219</v>
      </c>
      <c r="E419" s="6" t="s">
        <v>352</v>
      </c>
      <c r="F419" s="8"/>
      <c r="G419" s="8"/>
      <c r="H419" s="8" t="s">
        <v>1220</v>
      </c>
      <c r="I419" s="8"/>
      <c r="J419" s="7" t="s">
        <v>1221</v>
      </c>
      <c r="K419" s="8" t="s">
        <v>1222</v>
      </c>
      <c r="L419" s="7" t="s">
        <v>1223</v>
      </c>
      <c r="M419" s="7" t="s">
        <v>1224</v>
      </c>
      <c r="N419" s="9" t="s">
        <v>1225</v>
      </c>
    </row>
    <row r="420" spans="1:14">
      <c r="A420" s="7" t="s">
        <v>1217</v>
      </c>
      <c r="B420" s="8"/>
      <c r="C420" s="8" t="s">
        <v>1226</v>
      </c>
      <c r="D420" s="8" t="s">
        <v>1227</v>
      </c>
      <c r="E420" s="6" t="s">
        <v>352</v>
      </c>
      <c r="F420" s="8"/>
      <c r="G420" s="8"/>
      <c r="H420" s="8" t="s">
        <v>1220</v>
      </c>
      <c r="I420" s="8"/>
      <c r="J420" s="7" t="s">
        <v>1221</v>
      </c>
      <c r="K420" s="8" t="s">
        <v>1222</v>
      </c>
      <c r="L420" s="7" t="s">
        <v>1223</v>
      </c>
      <c r="M420" s="7"/>
      <c r="N420" s="9" t="s">
        <v>1225</v>
      </c>
    </row>
    <row r="421" spans="1:14">
      <c r="A421" s="7" t="s">
        <v>1217</v>
      </c>
      <c r="B421" s="7"/>
      <c r="C421" s="8" t="s">
        <v>1228</v>
      </c>
      <c r="D421" s="8" t="s">
        <v>1229</v>
      </c>
      <c r="E421" s="6" t="s">
        <v>352</v>
      </c>
      <c r="F421" s="8"/>
      <c r="G421" s="8"/>
      <c r="H421" s="8" t="s">
        <v>1220</v>
      </c>
      <c r="I421" s="8"/>
      <c r="J421" s="7" t="s">
        <v>1221</v>
      </c>
      <c r="K421" s="8" t="s">
        <v>1222</v>
      </c>
      <c r="L421" s="7" t="s">
        <v>1223</v>
      </c>
      <c r="M421" s="7" t="s">
        <v>1224</v>
      </c>
      <c r="N421" s="9" t="s">
        <v>1225</v>
      </c>
    </row>
    <row r="422" spans="1:14">
      <c r="A422" s="7" t="s">
        <v>1217</v>
      </c>
      <c r="B422" s="7"/>
      <c r="C422" s="8" t="s">
        <v>1230</v>
      </c>
      <c r="D422" s="8" t="s">
        <v>1231</v>
      </c>
      <c r="E422" s="6" t="s">
        <v>352</v>
      </c>
      <c r="F422" s="8"/>
      <c r="G422" s="8"/>
      <c r="H422" s="8" t="s">
        <v>1220</v>
      </c>
      <c r="I422" s="8"/>
      <c r="J422" s="7" t="s">
        <v>1221</v>
      </c>
      <c r="K422" s="8" t="s">
        <v>1222</v>
      </c>
      <c r="L422" s="7" t="s">
        <v>1223</v>
      </c>
      <c r="M422" s="7" t="s">
        <v>1224</v>
      </c>
      <c r="N422" s="9" t="s">
        <v>1225</v>
      </c>
    </row>
    <row r="423" spans="1:14">
      <c r="A423" s="7" t="s">
        <v>1217</v>
      </c>
      <c r="B423" s="8"/>
      <c r="C423" s="8" t="s">
        <v>1232</v>
      </c>
      <c r="D423" s="8" t="s">
        <v>1233</v>
      </c>
      <c r="E423" s="6" t="s">
        <v>352</v>
      </c>
      <c r="F423" s="8"/>
      <c r="G423" s="8"/>
      <c r="H423" s="8" t="s">
        <v>1220</v>
      </c>
      <c r="I423" s="8"/>
      <c r="J423" s="7" t="s">
        <v>1221</v>
      </c>
      <c r="K423" s="8" t="s">
        <v>1222</v>
      </c>
      <c r="L423" s="7" t="s">
        <v>1223</v>
      </c>
      <c r="M423" s="7"/>
      <c r="N423" s="9" t="s">
        <v>1225</v>
      </c>
    </row>
    <row r="424" spans="1:14">
      <c r="A424" s="7" t="s">
        <v>1217</v>
      </c>
      <c r="B424" s="7"/>
      <c r="C424" s="8" t="s">
        <v>1234</v>
      </c>
      <c r="D424" s="8" t="s">
        <v>1235</v>
      </c>
      <c r="E424" s="6" t="s">
        <v>352</v>
      </c>
      <c r="F424" s="8"/>
      <c r="G424" s="8"/>
      <c r="H424" s="8" t="s">
        <v>1220</v>
      </c>
      <c r="I424" s="8"/>
      <c r="J424" s="7" t="s">
        <v>1221</v>
      </c>
      <c r="K424" s="8" t="s">
        <v>1222</v>
      </c>
      <c r="L424" s="7" t="s">
        <v>1223</v>
      </c>
      <c r="M424" s="7" t="s">
        <v>1224</v>
      </c>
      <c r="N424" s="9" t="s">
        <v>1225</v>
      </c>
    </row>
    <row r="425" spans="1:14">
      <c r="A425" s="7" t="s">
        <v>1217</v>
      </c>
      <c r="B425" s="7"/>
      <c r="C425" s="8" t="s">
        <v>1236</v>
      </c>
      <c r="D425" s="8" t="s">
        <v>1237</v>
      </c>
      <c r="E425" s="6" t="s">
        <v>352</v>
      </c>
      <c r="F425" s="8"/>
      <c r="G425" s="8"/>
      <c r="H425" s="8" t="s">
        <v>1220</v>
      </c>
      <c r="I425" s="8"/>
      <c r="J425" s="7" t="s">
        <v>1221</v>
      </c>
      <c r="K425" s="8" t="s">
        <v>1222</v>
      </c>
      <c r="L425" s="7" t="s">
        <v>1223</v>
      </c>
      <c r="M425" s="7" t="s">
        <v>1224</v>
      </c>
      <c r="N425" s="9" t="s">
        <v>1225</v>
      </c>
    </row>
    <row r="426" spans="1:14">
      <c r="A426" s="7" t="s">
        <v>1217</v>
      </c>
      <c r="B426" s="7"/>
      <c r="C426" s="8" t="s">
        <v>1238</v>
      </c>
      <c r="D426" s="8" t="s">
        <v>1239</v>
      </c>
      <c r="E426" s="6" t="s">
        <v>352</v>
      </c>
      <c r="F426" s="8"/>
      <c r="G426" s="8"/>
      <c r="H426" s="8" t="s">
        <v>1220</v>
      </c>
      <c r="I426" s="8"/>
      <c r="J426" s="7" t="s">
        <v>1221</v>
      </c>
      <c r="K426" s="8" t="s">
        <v>1222</v>
      </c>
      <c r="L426" s="7" t="s">
        <v>1223</v>
      </c>
      <c r="M426" s="7" t="s">
        <v>1224</v>
      </c>
      <c r="N426" s="9" t="s">
        <v>1225</v>
      </c>
    </row>
    <row r="427" spans="1:14">
      <c r="A427" s="7" t="s">
        <v>1217</v>
      </c>
      <c r="B427" s="7"/>
      <c r="C427" s="8" t="s">
        <v>1240</v>
      </c>
      <c r="D427" s="8" t="s">
        <v>1241</v>
      </c>
      <c r="E427" s="6" t="s">
        <v>352</v>
      </c>
      <c r="F427" s="8"/>
      <c r="G427" s="8"/>
      <c r="H427" s="8" t="s">
        <v>1220</v>
      </c>
      <c r="I427" s="8"/>
      <c r="J427" s="7" t="s">
        <v>1221</v>
      </c>
      <c r="K427" s="8" t="s">
        <v>1222</v>
      </c>
      <c r="L427" s="7" t="s">
        <v>1223</v>
      </c>
      <c r="M427" s="7" t="s">
        <v>1224</v>
      </c>
      <c r="N427" s="9" t="s">
        <v>1225</v>
      </c>
    </row>
    <row r="428" spans="1:14">
      <c r="A428" s="7" t="s">
        <v>1217</v>
      </c>
      <c r="B428" s="7"/>
      <c r="C428" s="8" t="s">
        <v>1242</v>
      </c>
      <c r="D428" s="8" t="s">
        <v>1243</v>
      </c>
      <c r="E428" s="6" t="s">
        <v>352</v>
      </c>
      <c r="F428" s="8"/>
      <c r="G428" s="8"/>
      <c r="H428" s="8" t="s">
        <v>1220</v>
      </c>
      <c r="I428" s="8"/>
      <c r="J428" s="7" t="s">
        <v>1221</v>
      </c>
      <c r="K428" s="8" t="s">
        <v>1222</v>
      </c>
      <c r="L428" s="7" t="s">
        <v>1223</v>
      </c>
      <c r="M428" s="7" t="s">
        <v>1224</v>
      </c>
      <c r="N428" s="9" t="s">
        <v>1225</v>
      </c>
    </row>
    <row r="429" spans="1:14">
      <c r="A429" s="7" t="s">
        <v>1217</v>
      </c>
      <c r="B429" s="7"/>
      <c r="C429" s="8" t="s">
        <v>1244</v>
      </c>
      <c r="D429" s="8" t="s">
        <v>1245</v>
      </c>
      <c r="E429" s="6" t="s">
        <v>352</v>
      </c>
      <c r="F429" s="8"/>
      <c r="G429" s="8"/>
      <c r="H429" s="8" t="s">
        <v>1220</v>
      </c>
      <c r="I429" s="8"/>
      <c r="J429" s="7" t="s">
        <v>1221</v>
      </c>
      <c r="K429" s="8" t="s">
        <v>1222</v>
      </c>
      <c r="L429" s="7" t="s">
        <v>1223</v>
      </c>
      <c r="M429" s="7" t="s">
        <v>1224</v>
      </c>
      <c r="N429" s="9" t="s">
        <v>1225</v>
      </c>
    </row>
    <row r="430" spans="1:14">
      <c r="A430" s="7" t="s">
        <v>1217</v>
      </c>
      <c r="B430" s="7"/>
      <c r="C430" s="8" t="s">
        <v>1246</v>
      </c>
      <c r="D430" s="8" t="s">
        <v>1247</v>
      </c>
      <c r="E430" s="6" t="s">
        <v>352</v>
      </c>
      <c r="F430" s="8"/>
      <c r="G430" s="8"/>
      <c r="H430" s="8" t="s">
        <v>1220</v>
      </c>
      <c r="I430" s="8"/>
      <c r="J430" s="7" t="s">
        <v>1221</v>
      </c>
      <c r="K430" s="8" t="s">
        <v>1222</v>
      </c>
      <c r="L430" s="7" t="s">
        <v>1223</v>
      </c>
      <c r="M430" s="7" t="s">
        <v>1224</v>
      </c>
      <c r="N430" s="9" t="s">
        <v>1225</v>
      </c>
    </row>
    <row r="431" spans="1:14">
      <c r="A431" s="7" t="s">
        <v>1217</v>
      </c>
      <c r="B431" s="7"/>
      <c r="C431" s="8" t="s">
        <v>1248</v>
      </c>
      <c r="D431" s="8" t="s">
        <v>1249</v>
      </c>
      <c r="E431" s="6" t="s">
        <v>352</v>
      </c>
      <c r="F431" s="8"/>
      <c r="G431" s="8"/>
      <c r="H431" s="8" t="s">
        <v>1220</v>
      </c>
      <c r="I431" s="8"/>
      <c r="J431" s="7" t="s">
        <v>1221</v>
      </c>
      <c r="K431" s="8" t="s">
        <v>1222</v>
      </c>
      <c r="L431" s="7" t="s">
        <v>1223</v>
      </c>
      <c r="M431" s="7" t="s">
        <v>1224</v>
      </c>
      <c r="N431" s="9" t="s">
        <v>1225</v>
      </c>
    </row>
    <row r="432" spans="1:14">
      <c r="A432" s="7" t="s">
        <v>1217</v>
      </c>
      <c r="B432" s="7"/>
      <c r="C432" s="8" t="s">
        <v>1250</v>
      </c>
      <c r="D432" s="8" t="s">
        <v>1251</v>
      </c>
      <c r="E432" s="6" t="s">
        <v>352</v>
      </c>
      <c r="F432" s="8"/>
      <c r="G432" s="8"/>
      <c r="H432" s="8" t="s">
        <v>1220</v>
      </c>
      <c r="I432" s="8"/>
      <c r="J432" s="7" t="s">
        <v>1221</v>
      </c>
      <c r="K432" s="8" t="s">
        <v>1222</v>
      </c>
      <c r="L432" s="7" t="s">
        <v>1223</v>
      </c>
      <c r="M432" s="7" t="s">
        <v>1224</v>
      </c>
      <c r="N432" s="9" t="s">
        <v>1225</v>
      </c>
    </row>
    <row r="433" spans="1:14">
      <c r="A433" s="7" t="s">
        <v>1217</v>
      </c>
      <c r="B433" s="7"/>
      <c r="C433" s="8" t="s">
        <v>1252</v>
      </c>
      <c r="D433" s="8" t="s">
        <v>1253</v>
      </c>
      <c r="E433" s="6" t="s">
        <v>352</v>
      </c>
      <c r="F433" s="8"/>
      <c r="G433" s="8"/>
      <c r="H433" s="8" t="s">
        <v>1220</v>
      </c>
      <c r="I433" s="8"/>
      <c r="J433" s="7" t="s">
        <v>1221</v>
      </c>
      <c r="K433" s="8" t="s">
        <v>1222</v>
      </c>
      <c r="L433" s="7" t="s">
        <v>1223</v>
      </c>
      <c r="M433" s="7" t="s">
        <v>1224</v>
      </c>
      <c r="N433" s="9" t="s">
        <v>1225</v>
      </c>
    </row>
    <row r="434" spans="1:14">
      <c r="A434" s="7" t="s">
        <v>1217</v>
      </c>
      <c r="B434" s="7"/>
      <c r="C434" s="8" t="s">
        <v>1254</v>
      </c>
      <c r="D434" s="8" t="s">
        <v>1255</v>
      </c>
      <c r="E434" s="6" t="s">
        <v>352</v>
      </c>
      <c r="F434" s="8"/>
      <c r="G434" s="8"/>
      <c r="H434" s="8" t="s">
        <v>1220</v>
      </c>
      <c r="I434" s="8"/>
      <c r="J434" s="7" t="s">
        <v>1221</v>
      </c>
      <c r="K434" s="8" t="s">
        <v>1222</v>
      </c>
      <c r="L434" s="7" t="s">
        <v>1223</v>
      </c>
      <c r="M434" s="7" t="s">
        <v>1224</v>
      </c>
      <c r="N434" s="9" t="s">
        <v>1225</v>
      </c>
    </row>
    <row r="435" spans="1:14">
      <c r="A435" s="7" t="s">
        <v>1217</v>
      </c>
      <c r="B435" s="7"/>
      <c r="C435" s="8" t="s">
        <v>1256</v>
      </c>
      <c r="D435" s="8" t="s">
        <v>1257</v>
      </c>
      <c r="E435" s="6" t="s">
        <v>352</v>
      </c>
      <c r="F435" s="8"/>
      <c r="G435" s="8"/>
      <c r="H435" s="8" t="s">
        <v>1220</v>
      </c>
      <c r="I435" s="8"/>
      <c r="J435" s="7" t="s">
        <v>1221</v>
      </c>
      <c r="K435" s="8" t="s">
        <v>1222</v>
      </c>
      <c r="L435" s="7" t="s">
        <v>1223</v>
      </c>
      <c r="M435" s="7" t="s">
        <v>1224</v>
      </c>
      <c r="N435" s="9" t="s">
        <v>1225</v>
      </c>
    </row>
    <row r="436" spans="1:14">
      <c r="A436" s="7" t="s">
        <v>1217</v>
      </c>
      <c r="B436" s="7"/>
      <c r="C436" s="7" t="s">
        <v>1258</v>
      </c>
      <c r="D436" s="7" t="s">
        <v>1259</v>
      </c>
      <c r="E436" s="6" t="s">
        <v>352</v>
      </c>
      <c r="F436" s="7"/>
      <c r="G436" s="7"/>
      <c r="H436" s="7" t="s">
        <v>1220</v>
      </c>
      <c r="I436" s="7"/>
      <c r="J436" s="7" t="s">
        <v>1221</v>
      </c>
      <c r="K436" s="7" t="s">
        <v>1222</v>
      </c>
      <c r="L436" s="7" t="s">
        <v>1260</v>
      </c>
      <c r="M436" s="7"/>
      <c r="N436" s="9" t="s">
        <v>1225</v>
      </c>
    </row>
    <row r="437" spans="1:14">
      <c r="A437" s="7" t="s">
        <v>1217</v>
      </c>
      <c r="B437" s="7"/>
      <c r="C437" s="7" t="s">
        <v>1261</v>
      </c>
      <c r="D437" s="7" t="s">
        <v>1262</v>
      </c>
      <c r="E437" s="6" t="s">
        <v>352</v>
      </c>
      <c r="F437" s="7"/>
      <c r="G437" s="7"/>
      <c r="H437" s="7" t="s">
        <v>1220</v>
      </c>
      <c r="I437" s="7"/>
      <c r="J437" s="7" t="s">
        <v>1221</v>
      </c>
      <c r="K437" s="7" t="s">
        <v>1222</v>
      </c>
      <c r="L437" s="7" t="s">
        <v>1260</v>
      </c>
      <c r="M437" s="7"/>
      <c r="N437" s="9" t="s">
        <v>1225</v>
      </c>
    </row>
    <row r="438" spans="1:14">
      <c r="A438" s="7" t="s">
        <v>1217</v>
      </c>
      <c r="B438" s="7"/>
      <c r="C438" s="7" t="s">
        <v>1263</v>
      </c>
      <c r="D438" s="7" t="s">
        <v>1264</v>
      </c>
      <c r="E438" s="6" t="s">
        <v>352</v>
      </c>
      <c r="F438" s="7"/>
      <c r="G438" s="7"/>
      <c r="H438" s="7" t="s">
        <v>1220</v>
      </c>
      <c r="I438" s="7"/>
      <c r="J438" s="7" t="s">
        <v>1221</v>
      </c>
      <c r="K438" s="7" t="s">
        <v>1222</v>
      </c>
      <c r="L438" s="7" t="s">
        <v>1260</v>
      </c>
      <c r="M438" s="7"/>
      <c r="N438" s="9" t="s">
        <v>1225</v>
      </c>
    </row>
    <row r="439" spans="1:14">
      <c r="A439" s="7" t="s">
        <v>1217</v>
      </c>
      <c r="B439" s="7"/>
      <c r="C439" s="7" t="s">
        <v>1265</v>
      </c>
      <c r="D439" s="7" t="s">
        <v>1266</v>
      </c>
      <c r="E439" s="6" t="s">
        <v>352</v>
      </c>
      <c r="F439" s="7"/>
      <c r="G439" s="7"/>
      <c r="H439" s="7" t="s">
        <v>1220</v>
      </c>
      <c r="I439" s="7"/>
      <c r="J439" s="7" t="s">
        <v>1221</v>
      </c>
      <c r="K439" s="7" t="s">
        <v>1222</v>
      </c>
      <c r="L439" s="7" t="s">
        <v>1260</v>
      </c>
      <c r="M439" s="7"/>
      <c r="N439" s="9" t="s">
        <v>1225</v>
      </c>
    </row>
    <row r="440" spans="1:14">
      <c r="A440" s="5" t="s">
        <v>1217</v>
      </c>
      <c r="B440" s="5"/>
      <c r="C440" s="5" t="s">
        <v>1267</v>
      </c>
      <c r="D440" s="5" t="s">
        <v>1268</v>
      </c>
      <c r="E440" s="6" t="s">
        <v>352</v>
      </c>
      <c r="F440" s="5"/>
      <c r="G440" s="5"/>
      <c r="H440" s="7" t="s">
        <v>1220</v>
      </c>
      <c r="I440" s="5"/>
      <c r="J440" s="7" t="s">
        <v>1221</v>
      </c>
      <c r="K440" s="7" t="s">
        <v>1222</v>
      </c>
      <c r="L440" s="7" t="s">
        <v>1260</v>
      </c>
      <c r="M440" s="5"/>
      <c r="N440" s="9" t="s">
        <v>1225</v>
      </c>
    </row>
    <row r="441" spans="1:14">
      <c r="A441" s="5" t="s">
        <v>1217</v>
      </c>
      <c r="B441" s="5"/>
      <c r="C441" s="5" t="s">
        <v>1269</v>
      </c>
      <c r="D441" s="5" t="s">
        <v>1270</v>
      </c>
      <c r="E441" s="6" t="s">
        <v>352</v>
      </c>
      <c r="F441" s="5"/>
      <c r="G441" s="5"/>
      <c r="H441" s="7" t="s">
        <v>1220</v>
      </c>
      <c r="I441" s="5"/>
      <c r="J441" s="7" t="s">
        <v>1221</v>
      </c>
      <c r="K441" s="7" t="s">
        <v>1222</v>
      </c>
      <c r="L441" s="7" t="s">
        <v>1260</v>
      </c>
      <c r="M441" s="5"/>
      <c r="N441" s="9" t="s">
        <v>1225</v>
      </c>
    </row>
    <row r="442" spans="1:14">
      <c r="A442" s="7" t="s">
        <v>1217</v>
      </c>
      <c r="B442" s="7"/>
      <c r="C442" s="7" t="s">
        <v>1271</v>
      </c>
      <c r="D442" s="7" t="s">
        <v>1272</v>
      </c>
      <c r="E442" s="6" t="s">
        <v>352</v>
      </c>
      <c r="F442" s="7"/>
      <c r="G442" s="7"/>
      <c r="H442" s="7" t="s">
        <v>1220</v>
      </c>
      <c r="I442" s="7"/>
      <c r="J442" s="7" t="s">
        <v>1221</v>
      </c>
      <c r="K442" s="7" t="s">
        <v>1222</v>
      </c>
      <c r="L442" s="7" t="s">
        <v>1260</v>
      </c>
      <c r="M442" s="7"/>
      <c r="N442" s="9" t="s">
        <v>1225</v>
      </c>
    </row>
    <row r="443" spans="1:14">
      <c r="A443" s="7" t="s">
        <v>1217</v>
      </c>
      <c r="B443" s="7"/>
      <c r="C443" s="8" t="s">
        <v>1273</v>
      </c>
      <c r="D443" s="8" t="s">
        <v>1274</v>
      </c>
      <c r="E443" s="6" t="s">
        <v>352</v>
      </c>
      <c r="F443" s="8"/>
      <c r="G443" s="8"/>
      <c r="H443" s="8" t="s">
        <v>1220</v>
      </c>
      <c r="I443" s="8"/>
      <c r="J443" s="7" t="s">
        <v>1221</v>
      </c>
      <c r="K443" s="8" t="s">
        <v>1222</v>
      </c>
      <c r="L443" s="7" t="s">
        <v>1260</v>
      </c>
      <c r="M443" s="7" t="s">
        <v>1275</v>
      </c>
      <c r="N443" s="9" t="s">
        <v>1225</v>
      </c>
    </row>
    <row r="444" spans="1:14">
      <c r="A444" s="7" t="s">
        <v>1217</v>
      </c>
      <c r="B444" s="7"/>
      <c r="C444" s="9" t="s">
        <v>1276</v>
      </c>
      <c r="D444" s="9" t="s">
        <v>1277</v>
      </c>
      <c r="E444" s="6" t="s">
        <v>352</v>
      </c>
      <c r="F444" s="7"/>
      <c r="G444" s="7"/>
      <c r="H444" s="7" t="s">
        <v>1220</v>
      </c>
      <c r="I444" s="7"/>
      <c r="J444" s="7" t="s">
        <v>1221</v>
      </c>
      <c r="K444" s="7" t="s">
        <v>1222</v>
      </c>
      <c r="L444" s="7" t="s">
        <v>1260</v>
      </c>
      <c r="M444" s="7"/>
      <c r="N444" s="9" t="s">
        <v>1225</v>
      </c>
    </row>
    <row r="445" spans="1:14">
      <c r="A445" s="7" t="s">
        <v>1217</v>
      </c>
      <c r="B445" s="8"/>
      <c r="C445" s="8" t="s">
        <v>1278</v>
      </c>
      <c r="D445" s="8" t="s">
        <v>1279</v>
      </c>
      <c r="E445" s="6" t="s">
        <v>352</v>
      </c>
      <c r="F445" s="8"/>
      <c r="G445" s="8"/>
      <c r="H445" s="8" t="s">
        <v>1220</v>
      </c>
      <c r="I445" s="8"/>
      <c r="J445" s="7" t="s">
        <v>1221</v>
      </c>
      <c r="K445" s="8" t="s">
        <v>1222</v>
      </c>
      <c r="L445" s="7" t="s">
        <v>1260</v>
      </c>
      <c r="M445" s="7"/>
      <c r="N445" s="9" t="s">
        <v>1225</v>
      </c>
    </row>
    <row r="446" spans="1:14">
      <c r="A446" s="7" t="s">
        <v>1217</v>
      </c>
      <c r="B446" s="7"/>
      <c r="C446" s="9" t="s">
        <v>1280</v>
      </c>
      <c r="D446" s="9" t="s">
        <v>1281</v>
      </c>
      <c r="E446" s="6" t="s">
        <v>352</v>
      </c>
      <c r="F446" s="7"/>
      <c r="G446" s="7"/>
      <c r="H446" s="7" t="s">
        <v>1220</v>
      </c>
      <c r="I446" s="7"/>
      <c r="J446" s="7" t="s">
        <v>1221</v>
      </c>
      <c r="K446" s="7" t="s">
        <v>1222</v>
      </c>
      <c r="L446" s="7" t="s">
        <v>1260</v>
      </c>
      <c r="M446" s="7"/>
      <c r="N446" s="9" t="s">
        <v>1225</v>
      </c>
    </row>
    <row r="447" spans="1:14">
      <c r="A447" s="7" t="s">
        <v>1217</v>
      </c>
      <c r="B447" s="7"/>
      <c r="C447" s="9" t="s">
        <v>1282</v>
      </c>
      <c r="D447" s="9" t="s">
        <v>1283</v>
      </c>
      <c r="E447" s="6" t="s">
        <v>352</v>
      </c>
      <c r="F447" s="7"/>
      <c r="G447" s="7"/>
      <c r="H447" s="7" t="s">
        <v>1220</v>
      </c>
      <c r="I447" s="7"/>
      <c r="J447" s="7" t="s">
        <v>1221</v>
      </c>
      <c r="K447" s="7" t="s">
        <v>1222</v>
      </c>
      <c r="L447" s="7" t="s">
        <v>1260</v>
      </c>
      <c r="M447" s="7"/>
      <c r="N447" s="9" t="s">
        <v>1225</v>
      </c>
    </row>
    <row r="448" spans="1:14">
      <c r="A448" s="7" t="s">
        <v>1217</v>
      </c>
      <c r="B448" s="7"/>
      <c r="C448" s="9" t="s">
        <v>1284</v>
      </c>
      <c r="D448" s="9" t="s">
        <v>1285</v>
      </c>
      <c r="E448" s="6" t="s">
        <v>352</v>
      </c>
      <c r="F448" s="7"/>
      <c r="G448" s="7"/>
      <c r="H448" s="7" t="s">
        <v>1220</v>
      </c>
      <c r="I448" s="7"/>
      <c r="J448" s="7" t="s">
        <v>1221</v>
      </c>
      <c r="K448" s="7" t="s">
        <v>1222</v>
      </c>
      <c r="L448" s="7" t="s">
        <v>1260</v>
      </c>
      <c r="M448" s="7"/>
      <c r="N448" s="9" t="s">
        <v>1225</v>
      </c>
    </row>
    <row r="449" spans="1:14">
      <c r="A449" s="7" t="s">
        <v>1217</v>
      </c>
      <c r="B449" s="7"/>
      <c r="C449" s="9" t="s">
        <v>1286</v>
      </c>
      <c r="D449" s="9" t="s">
        <v>1287</v>
      </c>
      <c r="E449" s="6" t="s">
        <v>352</v>
      </c>
      <c r="F449" s="7"/>
      <c r="G449" s="7"/>
      <c r="H449" s="7" t="s">
        <v>1220</v>
      </c>
      <c r="I449" s="7"/>
      <c r="J449" s="7" t="s">
        <v>1221</v>
      </c>
      <c r="K449" s="7" t="s">
        <v>1222</v>
      </c>
      <c r="L449" s="7" t="s">
        <v>1260</v>
      </c>
      <c r="M449" s="7"/>
      <c r="N449" s="9" t="s">
        <v>1225</v>
      </c>
    </row>
    <row r="450" spans="1:14">
      <c r="A450" s="7" t="s">
        <v>1217</v>
      </c>
      <c r="B450" s="7"/>
      <c r="C450" s="9" t="s">
        <v>1288</v>
      </c>
      <c r="D450" s="9" t="s">
        <v>1289</v>
      </c>
      <c r="E450" s="6" t="s">
        <v>352</v>
      </c>
      <c r="F450" s="7"/>
      <c r="G450" s="7"/>
      <c r="H450" s="7" t="s">
        <v>1220</v>
      </c>
      <c r="I450" s="7"/>
      <c r="J450" s="7" t="s">
        <v>1221</v>
      </c>
      <c r="K450" s="7" t="s">
        <v>1222</v>
      </c>
      <c r="L450" s="7" t="s">
        <v>1260</v>
      </c>
      <c r="M450" s="7"/>
      <c r="N450" s="9" t="s">
        <v>1225</v>
      </c>
    </row>
    <row r="451" spans="1:14">
      <c r="A451" s="7" t="s">
        <v>1217</v>
      </c>
      <c r="B451" s="7"/>
      <c r="C451" s="8" t="s">
        <v>1290</v>
      </c>
      <c r="D451" s="8" t="s">
        <v>1291</v>
      </c>
      <c r="E451" s="6" t="s">
        <v>352</v>
      </c>
      <c r="F451" s="8"/>
      <c r="G451" s="8"/>
      <c r="H451" s="8" t="s">
        <v>1220</v>
      </c>
      <c r="I451" s="8"/>
      <c r="J451" s="7" t="s">
        <v>1221</v>
      </c>
      <c r="K451" s="8" t="s">
        <v>1222</v>
      </c>
      <c r="L451" s="7" t="s">
        <v>1260</v>
      </c>
      <c r="M451" s="7" t="s">
        <v>1275</v>
      </c>
      <c r="N451" s="9" t="s">
        <v>1225</v>
      </c>
    </row>
    <row r="452" spans="1:14">
      <c r="A452" s="7" t="s">
        <v>1217</v>
      </c>
      <c r="B452" s="7"/>
      <c r="C452" s="7" t="s">
        <v>1292</v>
      </c>
      <c r="D452" s="7" t="s">
        <v>1293</v>
      </c>
      <c r="E452" s="6" t="s">
        <v>352</v>
      </c>
      <c r="F452" s="8"/>
      <c r="G452" s="8"/>
      <c r="H452" s="8" t="s">
        <v>1220</v>
      </c>
      <c r="I452" s="8"/>
      <c r="J452" s="7" t="s">
        <v>1221</v>
      </c>
      <c r="K452" s="8" t="s">
        <v>1222</v>
      </c>
      <c r="L452" s="7" t="s">
        <v>1260</v>
      </c>
      <c r="M452" s="7"/>
      <c r="N452" s="9" t="s">
        <v>1225</v>
      </c>
    </row>
    <row r="453" spans="1:14">
      <c r="A453" s="7" t="s">
        <v>1217</v>
      </c>
      <c r="B453" s="7"/>
      <c r="C453" s="8" t="s">
        <v>1294</v>
      </c>
      <c r="D453" s="8" t="s">
        <v>1295</v>
      </c>
      <c r="E453" s="6" t="s">
        <v>352</v>
      </c>
      <c r="F453" s="8"/>
      <c r="G453" s="8"/>
      <c r="H453" s="8" t="s">
        <v>1220</v>
      </c>
      <c r="I453" s="8"/>
      <c r="J453" s="7" t="s">
        <v>1221</v>
      </c>
      <c r="K453" s="8" t="s">
        <v>1222</v>
      </c>
      <c r="L453" s="7" t="s">
        <v>1260</v>
      </c>
      <c r="M453" s="7" t="s">
        <v>1275</v>
      </c>
      <c r="N453" s="9" t="s">
        <v>1225</v>
      </c>
    </row>
    <row r="454" spans="1:14">
      <c r="A454" s="7" t="s">
        <v>1217</v>
      </c>
      <c r="B454" s="7"/>
      <c r="C454" s="8" t="s">
        <v>1296</v>
      </c>
      <c r="D454" s="8" t="s">
        <v>1297</v>
      </c>
      <c r="E454" s="6" t="s">
        <v>352</v>
      </c>
      <c r="F454" s="8"/>
      <c r="G454" s="8"/>
      <c r="H454" s="8" t="s">
        <v>1220</v>
      </c>
      <c r="I454" s="8"/>
      <c r="J454" s="7" t="s">
        <v>1221</v>
      </c>
      <c r="K454" s="8" t="s">
        <v>1222</v>
      </c>
      <c r="L454" s="7" t="s">
        <v>1260</v>
      </c>
      <c r="M454" s="7" t="s">
        <v>1275</v>
      </c>
      <c r="N454" s="9" t="s">
        <v>1225</v>
      </c>
    </row>
    <row r="455" spans="1:14">
      <c r="A455" s="7" t="s">
        <v>1217</v>
      </c>
      <c r="B455" s="7"/>
      <c r="C455" s="8" t="s">
        <v>1298</v>
      </c>
      <c r="D455" s="8" t="s">
        <v>1299</v>
      </c>
      <c r="E455" s="6" t="s">
        <v>352</v>
      </c>
      <c r="F455" s="8"/>
      <c r="G455" s="8"/>
      <c r="H455" s="8" t="s">
        <v>1220</v>
      </c>
      <c r="I455" s="8"/>
      <c r="J455" s="7" t="s">
        <v>1221</v>
      </c>
      <c r="K455" s="8" t="s">
        <v>1222</v>
      </c>
      <c r="L455" s="7" t="s">
        <v>1260</v>
      </c>
      <c r="M455" s="7" t="s">
        <v>1275</v>
      </c>
      <c r="N455" s="9" t="s">
        <v>1225</v>
      </c>
    </row>
    <row r="456" spans="1:14">
      <c r="A456" s="7" t="s">
        <v>1217</v>
      </c>
      <c r="B456" s="7"/>
      <c r="C456" s="7" t="s">
        <v>1300</v>
      </c>
      <c r="D456" s="7" t="s">
        <v>1301</v>
      </c>
      <c r="E456" s="6" t="s">
        <v>352</v>
      </c>
      <c r="F456" s="7"/>
      <c r="G456" s="7"/>
      <c r="H456" s="7" t="s">
        <v>1220</v>
      </c>
      <c r="I456" s="7"/>
      <c r="J456" s="7" t="s">
        <v>1221</v>
      </c>
      <c r="K456" s="7" t="s">
        <v>1222</v>
      </c>
      <c r="L456" s="7" t="s">
        <v>1260</v>
      </c>
      <c r="M456" s="7"/>
      <c r="N456" s="9" t="s">
        <v>1225</v>
      </c>
    </row>
    <row r="457" spans="1:14">
      <c r="A457" s="7" t="s">
        <v>1217</v>
      </c>
      <c r="B457" s="7"/>
      <c r="C457" s="7" t="s">
        <v>1302</v>
      </c>
      <c r="D457" s="7" t="s">
        <v>1303</v>
      </c>
      <c r="E457" s="6" t="s">
        <v>352</v>
      </c>
      <c r="F457" s="7"/>
      <c r="G457" s="7"/>
      <c r="H457" s="7" t="s">
        <v>1304</v>
      </c>
      <c r="I457" s="7"/>
      <c r="J457" s="7" t="s">
        <v>1305</v>
      </c>
      <c r="K457" s="7" t="s">
        <v>1306</v>
      </c>
      <c r="L457" s="7" t="s">
        <v>1307</v>
      </c>
      <c r="M457" s="7"/>
      <c r="N457" s="9" t="s">
        <v>1308</v>
      </c>
    </row>
    <row r="458" spans="1:14">
      <c r="A458" s="7" t="s">
        <v>1217</v>
      </c>
      <c r="B458" s="8"/>
      <c r="C458" s="8" t="s">
        <v>1309</v>
      </c>
      <c r="D458" s="8" t="s">
        <v>1310</v>
      </c>
      <c r="E458" s="6" t="s">
        <v>352</v>
      </c>
      <c r="F458" s="8"/>
      <c r="G458" s="8"/>
      <c r="H458" s="8" t="s">
        <v>1304</v>
      </c>
      <c r="I458" s="8"/>
      <c r="J458" s="7" t="s">
        <v>1305</v>
      </c>
      <c r="K458" s="8" t="s">
        <v>1306</v>
      </c>
      <c r="L458" s="7" t="s">
        <v>1307</v>
      </c>
      <c r="M458" s="7" t="s">
        <v>1311</v>
      </c>
      <c r="N458" s="9" t="s">
        <v>1308</v>
      </c>
    </row>
    <row r="459" spans="1:14">
      <c r="A459" s="7" t="s">
        <v>1217</v>
      </c>
      <c r="B459" s="8"/>
      <c r="C459" s="8" t="s">
        <v>1312</v>
      </c>
      <c r="D459" s="8" t="s">
        <v>1313</v>
      </c>
      <c r="E459" s="6" t="s">
        <v>352</v>
      </c>
      <c r="F459" s="8"/>
      <c r="G459" s="8"/>
      <c r="H459" s="8" t="s">
        <v>1304</v>
      </c>
      <c r="I459" s="8"/>
      <c r="J459" s="7" t="s">
        <v>1305</v>
      </c>
      <c r="K459" s="8" t="s">
        <v>1306</v>
      </c>
      <c r="L459" s="7" t="s">
        <v>1307</v>
      </c>
      <c r="M459" s="7" t="s">
        <v>1311</v>
      </c>
      <c r="N459" s="9" t="s">
        <v>1308</v>
      </c>
    </row>
    <row r="460" spans="1:14">
      <c r="A460" s="7" t="s">
        <v>1217</v>
      </c>
      <c r="B460" s="7"/>
      <c r="C460" s="7" t="s">
        <v>1314</v>
      </c>
      <c r="D460" s="7" t="s">
        <v>1315</v>
      </c>
      <c r="E460" s="6" t="s">
        <v>352</v>
      </c>
      <c r="F460" s="7"/>
      <c r="G460" s="7"/>
      <c r="H460" s="7" t="s">
        <v>1304</v>
      </c>
      <c r="I460" s="7"/>
      <c r="J460" s="7" t="s">
        <v>1305</v>
      </c>
      <c r="K460" s="7" t="s">
        <v>1306</v>
      </c>
      <c r="L460" s="7" t="s">
        <v>1307</v>
      </c>
      <c r="M460" s="7"/>
      <c r="N460" s="9" t="s">
        <v>1308</v>
      </c>
    </row>
    <row r="461" spans="1:14">
      <c r="A461" s="7" t="s">
        <v>1217</v>
      </c>
      <c r="B461" s="7"/>
      <c r="C461" s="7" t="s">
        <v>1316</v>
      </c>
      <c r="D461" s="7" t="s">
        <v>1317</v>
      </c>
      <c r="E461" s="6" t="s">
        <v>352</v>
      </c>
      <c r="F461" s="7"/>
      <c r="G461" s="7"/>
      <c r="H461" s="7" t="s">
        <v>1304</v>
      </c>
      <c r="I461" s="7"/>
      <c r="J461" s="7" t="s">
        <v>1305</v>
      </c>
      <c r="K461" s="7" t="s">
        <v>1306</v>
      </c>
      <c r="L461" s="7" t="s">
        <v>1307</v>
      </c>
      <c r="M461" s="7"/>
      <c r="N461" s="9" t="s">
        <v>1308</v>
      </c>
    </row>
    <row r="462" spans="1:14">
      <c r="A462" s="7" t="s">
        <v>1217</v>
      </c>
      <c r="B462" s="8"/>
      <c r="C462" s="8" t="s">
        <v>1318</v>
      </c>
      <c r="D462" s="8" t="s">
        <v>1319</v>
      </c>
      <c r="E462" s="6" t="s">
        <v>352</v>
      </c>
      <c r="F462" s="8"/>
      <c r="G462" s="8"/>
      <c r="H462" s="8" t="s">
        <v>1304</v>
      </c>
      <c r="I462" s="8"/>
      <c r="J462" s="7" t="s">
        <v>1305</v>
      </c>
      <c r="K462" s="8" t="s">
        <v>1306</v>
      </c>
      <c r="L462" s="7" t="s">
        <v>1307</v>
      </c>
      <c r="M462" s="7" t="s">
        <v>1311</v>
      </c>
      <c r="N462" s="9" t="s">
        <v>1308</v>
      </c>
    </row>
    <row r="463" spans="1:14">
      <c r="A463" s="7" t="s">
        <v>1217</v>
      </c>
      <c r="B463" s="8"/>
      <c r="C463" s="8" t="s">
        <v>1320</v>
      </c>
      <c r="D463" s="8" t="s">
        <v>1321</v>
      </c>
      <c r="E463" s="6" t="s">
        <v>352</v>
      </c>
      <c r="F463" s="8"/>
      <c r="G463" s="8"/>
      <c r="H463" s="8" t="s">
        <v>1304</v>
      </c>
      <c r="I463" s="8"/>
      <c r="J463" s="7" t="s">
        <v>1305</v>
      </c>
      <c r="K463" s="8" t="s">
        <v>1306</v>
      </c>
      <c r="L463" s="7" t="s">
        <v>1307</v>
      </c>
      <c r="M463" s="7" t="s">
        <v>1311</v>
      </c>
      <c r="N463" s="9" t="s">
        <v>1308</v>
      </c>
    </row>
    <row r="464" spans="1:14">
      <c r="A464" s="7" t="s">
        <v>1217</v>
      </c>
      <c r="B464" s="8"/>
      <c r="C464" s="8" t="s">
        <v>1322</v>
      </c>
      <c r="D464" s="8" t="s">
        <v>1323</v>
      </c>
      <c r="E464" s="6" t="s">
        <v>352</v>
      </c>
      <c r="F464" s="8"/>
      <c r="G464" s="8"/>
      <c r="H464" s="8" t="s">
        <v>1304</v>
      </c>
      <c r="I464" s="8"/>
      <c r="J464" s="7" t="s">
        <v>1305</v>
      </c>
      <c r="K464" s="8" t="s">
        <v>1306</v>
      </c>
      <c r="L464" s="7" t="s">
        <v>1307</v>
      </c>
      <c r="M464" s="7" t="s">
        <v>1311</v>
      </c>
      <c r="N464" s="9" t="s">
        <v>1308</v>
      </c>
    </row>
    <row r="465" spans="1:14">
      <c r="A465" s="7" t="s">
        <v>1217</v>
      </c>
      <c r="B465" s="8"/>
      <c r="C465" s="8" t="s">
        <v>1324</v>
      </c>
      <c r="D465" s="8" t="s">
        <v>1325</v>
      </c>
      <c r="E465" s="6" t="s">
        <v>352</v>
      </c>
      <c r="F465" s="8"/>
      <c r="G465" s="8"/>
      <c r="H465" s="8" t="s">
        <v>1304</v>
      </c>
      <c r="I465" s="8"/>
      <c r="J465" s="7" t="s">
        <v>1305</v>
      </c>
      <c r="K465" s="8" t="s">
        <v>1306</v>
      </c>
      <c r="L465" s="7" t="s">
        <v>1307</v>
      </c>
      <c r="M465" s="7" t="s">
        <v>1311</v>
      </c>
      <c r="N465" s="9" t="s">
        <v>1308</v>
      </c>
    </row>
    <row r="466" spans="1:14">
      <c r="A466" s="7" t="s">
        <v>1217</v>
      </c>
      <c r="B466" s="8"/>
      <c r="C466" s="8" t="s">
        <v>1326</v>
      </c>
      <c r="D466" s="8" t="s">
        <v>1327</v>
      </c>
      <c r="E466" s="6" t="s">
        <v>352</v>
      </c>
      <c r="F466" s="8"/>
      <c r="G466" s="8"/>
      <c r="H466" s="8" t="s">
        <v>1304</v>
      </c>
      <c r="I466" s="8"/>
      <c r="J466" s="7" t="s">
        <v>1305</v>
      </c>
      <c r="K466" s="8" t="s">
        <v>1306</v>
      </c>
      <c r="L466" s="7" t="s">
        <v>1307</v>
      </c>
      <c r="M466" s="7" t="s">
        <v>1311</v>
      </c>
      <c r="N466" s="9" t="s">
        <v>1308</v>
      </c>
    </row>
    <row r="467" spans="1:14">
      <c r="A467" s="7" t="s">
        <v>1217</v>
      </c>
      <c r="B467" s="8"/>
      <c r="C467" s="8" t="s">
        <v>1328</v>
      </c>
      <c r="D467" s="8" t="s">
        <v>1329</v>
      </c>
      <c r="E467" s="6" t="s">
        <v>352</v>
      </c>
      <c r="F467" s="8"/>
      <c r="G467" s="8"/>
      <c r="H467" s="8" t="s">
        <v>1304</v>
      </c>
      <c r="I467" s="8"/>
      <c r="J467" s="7" t="s">
        <v>1305</v>
      </c>
      <c r="K467" s="8" t="s">
        <v>1306</v>
      </c>
      <c r="L467" s="7" t="s">
        <v>1307</v>
      </c>
      <c r="M467" s="7" t="s">
        <v>1330</v>
      </c>
      <c r="N467" s="9" t="s">
        <v>1308</v>
      </c>
    </row>
    <row r="468" spans="1:14">
      <c r="A468" s="7" t="s">
        <v>1217</v>
      </c>
      <c r="B468" s="8"/>
      <c r="C468" s="8" t="s">
        <v>1331</v>
      </c>
      <c r="D468" s="8" t="s">
        <v>1332</v>
      </c>
      <c r="E468" s="6" t="s">
        <v>352</v>
      </c>
      <c r="F468" s="8"/>
      <c r="G468" s="8"/>
      <c r="H468" s="8" t="s">
        <v>1304</v>
      </c>
      <c r="I468" s="8"/>
      <c r="J468" s="7" t="s">
        <v>1305</v>
      </c>
      <c r="K468" s="8" t="s">
        <v>1306</v>
      </c>
      <c r="L468" s="7" t="s">
        <v>1307</v>
      </c>
      <c r="M468" s="7" t="s">
        <v>1333</v>
      </c>
      <c r="N468" s="9" t="s">
        <v>1308</v>
      </c>
    </row>
    <row r="469" spans="1:14">
      <c r="A469" s="7" t="s">
        <v>1217</v>
      </c>
      <c r="B469" s="8"/>
      <c r="C469" s="8" t="s">
        <v>1334</v>
      </c>
      <c r="D469" s="8" t="s">
        <v>1335</v>
      </c>
      <c r="E469" s="6" t="s">
        <v>352</v>
      </c>
      <c r="F469" s="8"/>
      <c r="G469" s="8"/>
      <c r="H469" s="8" t="s">
        <v>1304</v>
      </c>
      <c r="I469" s="8"/>
      <c r="J469" s="7" t="s">
        <v>1305</v>
      </c>
      <c r="K469" s="8" t="s">
        <v>1306</v>
      </c>
      <c r="L469" s="7" t="s">
        <v>1307</v>
      </c>
      <c r="M469" s="7" t="s">
        <v>1333</v>
      </c>
      <c r="N469" s="9" t="s">
        <v>1308</v>
      </c>
    </row>
    <row r="470" spans="1:14">
      <c r="A470" s="7" t="s">
        <v>1217</v>
      </c>
      <c r="B470" s="7"/>
      <c r="C470" s="7" t="s">
        <v>1336</v>
      </c>
      <c r="D470" s="7" t="s">
        <v>1337</v>
      </c>
      <c r="E470" s="6" t="s">
        <v>352</v>
      </c>
      <c r="F470" s="7"/>
      <c r="G470" s="7"/>
      <c r="H470" s="8" t="s">
        <v>1304</v>
      </c>
      <c r="I470" s="8"/>
      <c r="J470" s="7" t="s">
        <v>1305</v>
      </c>
      <c r="K470" s="8" t="s">
        <v>1306</v>
      </c>
      <c r="L470" s="7" t="s">
        <v>1307</v>
      </c>
      <c r="M470" s="7"/>
      <c r="N470" s="9" t="s">
        <v>1308</v>
      </c>
    </row>
    <row r="471" spans="1:14">
      <c r="A471" s="7" t="s">
        <v>1217</v>
      </c>
      <c r="B471" s="7"/>
      <c r="C471" s="7" t="s">
        <v>1338</v>
      </c>
      <c r="D471" s="7" t="s">
        <v>1339</v>
      </c>
      <c r="E471" s="6" t="s">
        <v>352</v>
      </c>
      <c r="F471" s="7"/>
      <c r="G471" s="7"/>
      <c r="H471" s="7" t="s">
        <v>1304</v>
      </c>
      <c r="I471" s="7"/>
      <c r="J471" s="7" t="s">
        <v>1305</v>
      </c>
      <c r="K471" s="7" t="s">
        <v>1306</v>
      </c>
      <c r="L471" s="7" t="s">
        <v>1307</v>
      </c>
      <c r="M471" s="7"/>
      <c r="N471" s="9" t="s">
        <v>1308</v>
      </c>
    </row>
    <row r="472" spans="1:14">
      <c r="A472" s="5" t="s">
        <v>1217</v>
      </c>
      <c r="B472" s="5"/>
      <c r="C472" s="5" t="s">
        <v>1340</v>
      </c>
      <c r="D472" s="5" t="s">
        <v>1341</v>
      </c>
      <c r="E472" s="6" t="s">
        <v>352</v>
      </c>
      <c r="F472" s="5"/>
      <c r="G472" s="5"/>
      <c r="H472" s="8" t="s">
        <v>1304</v>
      </c>
      <c r="I472" s="5"/>
      <c r="J472" s="7" t="s">
        <v>1305</v>
      </c>
      <c r="K472" s="8" t="s">
        <v>1306</v>
      </c>
      <c r="L472" s="7" t="s">
        <v>1307</v>
      </c>
      <c r="M472" s="5"/>
      <c r="N472" s="9" t="s">
        <v>1308</v>
      </c>
    </row>
    <row r="473" spans="1:14">
      <c r="A473" s="5" t="s">
        <v>1217</v>
      </c>
      <c r="B473" s="5"/>
      <c r="C473" s="5" t="s">
        <v>1342</v>
      </c>
      <c r="D473" s="5" t="s">
        <v>1343</v>
      </c>
      <c r="E473" s="6" t="s">
        <v>352</v>
      </c>
      <c r="F473" s="5"/>
      <c r="G473" s="5"/>
      <c r="H473" s="8" t="s">
        <v>1304</v>
      </c>
      <c r="I473" s="5"/>
      <c r="J473" s="7" t="s">
        <v>1305</v>
      </c>
      <c r="K473" s="8" t="s">
        <v>1306</v>
      </c>
      <c r="L473" s="7" t="s">
        <v>1307</v>
      </c>
      <c r="M473" s="5"/>
      <c r="N473" s="9" t="s">
        <v>1308</v>
      </c>
    </row>
    <row r="474" spans="1:14">
      <c r="A474" s="7" t="s">
        <v>1217</v>
      </c>
      <c r="B474" s="7"/>
      <c r="C474" s="7" t="s">
        <v>1344</v>
      </c>
      <c r="D474" s="7" t="s">
        <v>1345</v>
      </c>
      <c r="E474" s="6" t="s">
        <v>352</v>
      </c>
      <c r="F474" s="7"/>
      <c r="G474" s="7"/>
      <c r="H474" s="7" t="s">
        <v>1304</v>
      </c>
      <c r="I474" s="7"/>
      <c r="J474" s="7" t="s">
        <v>1305</v>
      </c>
      <c r="K474" s="7" t="s">
        <v>1306</v>
      </c>
      <c r="L474" s="7" t="s">
        <v>1307</v>
      </c>
      <c r="M474" s="7"/>
      <c r="N474" s="9" t="s">
        <v>1308</v>
      </c>
    </row>
    <row r="475" spans="1:14">
      <c r="A475" s="7" t="s">
        <v>1217</v>
      </c>
      <c r="B475" s="7"/>
      <c r="C475" s="7" t="s">
        <v>1346</v>
      </c>
      <c r="D475" s="7" t="s">
        <v>1347</v>
      </c>
      <c r="E475" s="6" t="s">
        <v>352</v>
      </c>
      <c r="F475" s="7"/>
      <c r="G475" s="7"/>
      <c r="H475" s="7" t="s">
        <v>1304</v>
      </c>
      <c r="I475" s="7"/>
      <c r="J475" s="7" t="s">
        <v>1305</v>
      </c>
      <c r="K475" s="7" t="s">
        <v>1306</v>
      </c>
      <c r="L475" s="7" t="s">
        <v>1307</v>
      </c>
      <c r="M475" s="7"/>
      <c r="N475" s="9" t="s">
        <v>1308</v>
      </c>
    </row>
    <row r="476" spans="1:14">
      <c r="A476" s="7" t="s">
        <v>1217</v>
      </c>
      <c r="B476" s="7"/>
      <c r="C476" s="7" t="s">
        <v>1348</v>
      </c>
      <c r="D476" s="7" t="s">
        <v>1349</v>
      </c>
      <c r="E476" s="6" t="s">
        <v>352</v>
      </c>
      <c r="F476" s="7"/>
      <c r="G476" s="7"/>
      <c r="H476" s="8" t="s">
        <v>1304</v>
      </c>
      <c r="I476" s="8"/>
      <c r="J476" s="7" t="s">
        <v>1305</v>
      </c>
      <c r="K476" s="8" t="s">
        <v>1306</v>
      </c>
      <c r="L476" s="7" t="s">
        <v>1307</v>
      </c>
      <c r="M476" s="7"/>
      <c r="N476" s="9" t="s">
        <v>1308</v>
      </c>
    </row>
    <row r="477" spans="1:14">
      <c r="A477" s="7" t="s">
        <v>1217</v>
      </c>
      <c r="B477" s="8"/>
      <c r="C477" s="8" t="s">
        <v>1350</v>
      </c>
      <c r="D477" s="8" t="s">
        <v>1351</v>
      </c>
      <c r="E477" s="6" t="s">
        <v>352</v>
      </c>
      <c r="F477" s="8"/>
      <c r="G477" s="8"/>
      <c r="H477" s="8" t="s">
        <v>1304</v>
      </c>
      <c r="I477" s="8"/>
      <c r="J477" s="7" t="s">
        <v>1305</v>
      </c>
      <c r="K477" s="8" t="s">
        <v>1306</v>
      </c>
      <c r="L477" s="7" t="s">
        <v>1307</v>
      </c>
      <c r="M477" s="7"/>
      <c r="N477" s="9" t="s">
        <v>1308</v>
      </c>
    </row>
    <row r="478" spans="1:14">
      <c r="A478" s="7" t="s">
        <v>1217</v>
      </c>
      <c r="B478" s="8"/>
      <c r="C478" s="8" t="s">
        <v>1352</v>
      </c>
      <c r="D478" s="8" t="s">
        <v>1353</v>
      </c>
      <c r="E478" s="6" t="s">
        <v>352</v>
      </c>
      <c r="F478" s="8"/>
      <c r="G478" s="8"/>
      <c r="H478" s="8" t="s">
        <v>1304</v>
      </c>
      <c r="I478" s="8"/>
      <c r="J478" s="7" t="s">
        <v>1305</v>
      </c>
      <c r="K478" s="8" t="s">
        <v>1306</v>
      </c>
      <c r="L478" s="7" t="s">
        <v>1307</v>
      </c>
      <c r="M478" s="7"/>
      <c r="N478" s="9" t="s">
        <v>1308</v>
      </c>
    </row>
    <row r="479" spans="1:14">
      <c r="A479" s="7" t="s">
        <v>1217</v>
      </c>
      <c r="B479" s="8"/>
      <c r="C479" s="8" t="s">
        <v>1354</v>
      </c>
      <c r="D479" s="8" t="s">
        <v>1355</v>
      </c>
      <c r="E479" s="6" t="s">
        <v>352</v>
      </c>
      <c r="F479" s="8"/>
      <c r="G479" s="8"/>
      <c r="H479" s="8" t="s">
        <v>1304</v>
      </c>
      <c r="I479" s="8"/>
      <c r="J479" s="7" t="s">
        <v>1305</v>
      </c>
      <c r="K479" s="8" t="s">
        <v>1306</v>
      </c>
      <c r="L479" s="7" t="s">
        <v>1307</v>
      </c>
      <c r="M479" s="7"/>
      <c r="N479" s="9" t="s">
        <v>1308</v>
      </c>
    </row>
    <row r="480" spans="1:14">
      <c r="A480" s="7" t="s">
        <v>1217</v>
      </c>
      <c r="B480" s="8"/>
      <c r="C480" s="8" t="s">
        <v>1356</v>
      </c>
      <c r="D480" s="8" t="s">
        <v>1357</v>
      </c>
      <c r="E480" s="6" t="s">
        <v>352</v>
      </c>
      <c r="F480" s="8"/>
      <c r="G480" s="8"/>
      <c r="H480" s="8" t="s">
        <v>1304</v>
      </c>
      <c r="I480" s="8"/>
      <c r="J480" s="7" t="s">
        <v>1305</v>
      </c>
      <c r="K480" s="8" t="s">
        <v>1306</v>
      </c>
      <c r="L480" s="7" t="s">
        <v>1307</v>
      </c>
      <c r="M480" s="7" t="s">
        <v>1358</v>
      </c>
      <c r="N480" s="9" t="s">
        <v>1308</v>
      </c>
    </row>
    <row r="481" spans="1:14">
      <c r="A481" s="7" t="s">
        <v>1217</v>
      </c>
      <c r="B481" s="8"/>
      <c r="C481" s="8" t="s">
        <v>1359</v>
      </c>
      <c r="D481" s="8" t="s">
        <v>1360</v>
      </c>
      <c r="E481" s="6" t="s">
        <v>352</v>
      </c>
      <c r="F481" s="8"/>
      <c r="G481" s="8"/>
      <c r="H481" s="8" t="s">
        <v>1304</v>
      </c>
      <c r="I481" s="8"/>
      <c r="J481" s="7" t="s">
        <v>1305</v>
      </c>
      <c r="K481" s="8" t="s">
        <v>1306</v>
      </c>
      <c r="L481" s="7" t="s">
        <v>1307</v>
      </c>
      <c r="M481" s="7" t="s">
        <v>1358</v>
      </c>
      <c r="N481" s="9" t="s">
        <v>1308</v>
      </c>
    </row>
    <row r="482" spans="1:14">
      <c r="A482" s="7" t="s">
        <v>1217</v>
      </c>
      <c r="B482" s="8"/>
      <c r="C482" s="8" t="s">
        <v>1361</v>
      </c>
      <c r="D482" s="8" t="s">
        <v>1362</v>
      </c>
      <c r="E482" s="6" t="s">
        <v>352</v>
      </c>
      <c r="F482" s="8"/>
      <c r="G482" s="8"/>
      <c r="H482" s="8" t="s">
        <v>1304</v>
      </c>
      <c r="I482" s="8"/>
      <c r="J482" s="7" t="s">
        <v>1305</v>
      </c>
      <c r="K482" s="8" t="s">
        <v>1306</v>
      </c>
      <c r="L482" s="7" t="s">
        <v>1307</v>
      </c>
      <c r="M482" s="7"/>
      <c r="N482" s="9" t="s">
        <v>1308</v>
      </c>
    </row>
    <row r="483" spans="1:14">
      <c r="A483" s="7" t="s">
        <v>1217</v>
      </c>
      <c r="B483" s="8"/>
      <c r="C483" s="8" t="s">
        <v>1363</v>
      </c>
      <c r="D483" s="8" t="s">
        <v>1364</v>
      </c>
      <c r="E483" s="6" t="s">
        <v>352</v>
      </c>
      <c r="F483" s="8"/>
      <c r="G483" s="8"/>
      <c r="H483" s="8" t="s">
        <v>1304</v>
      </c>
      <c r="I483" s="8"/>
      <c r="J483" s="7" t="s">
        <v>1305</v>
      </c>
      <c r="K483" s="8" t="s">
        <v>1306</v>
      </c>
      <c r="L483" s="7" t="s">
        <v>1307</v>
      </c>
      <c r="M483" s="7" t="s">
        <v>1358</v>
      </c>
      <c r="N483" s="9" t="s">
        <v>1308</v>
      </c>
    </row>
    <row r="484" spans="1:14">
      <c r="A484" s="7" t="s">
        <v>1217</v>
      </c>
      <c r="B484" s="8"/>
      <c r="C484" s="8" t="s">
        <v>1365</v>
      </c>
      <c r="D484" s="8" t="s">
        <v>1366</v>
      </c>
      <c r="E484" s="6" t="s">
        <v>352</v>
      </c>
      <c r="F484" s="8"/>
      <c r="G484" s="8"/>
      <c r="H484" s="8" t="s">
        <v>1304</v>
      </c>
      <c r="I484" s="8"/>
      <c r="J484" s="7" t="s">
        <v>1305</v>
      </c>
      <c r="K484" s="8" t="s">
        <v>1306</v>
      </c>
      <c r="L484" s="7" t="s">
        <v>1307</v>
      </c>
      <c r="M484" s="7" t="s">
        <v>1333</v>
      </c>
      <c r="N484" s="9" t="s">
        <v>1308</v>
      </c>
    </row>
    <row r="485" spans="1:14">
      <c r="A485" s="5" t="s">
        <v>1217</v>
      </c>
      <c r="B485" s="5"/>
      <c r="C485" s="5" t="s">
        <v>1367</v>
      </c>
      <c r="D485" s="5" t="s">
        <v>1368</v>
      </c>
      <c r="E485" s="6" t="s">
        <v>352</v>
      </c>
      <c r="F485" s="5"/>
      <c r="G485" s="5"/>
      <c r="H485" s="8" t="s">
        <v>1304</v>
      </c>
      <c r="I485" s="5"/>
      <c r="J485" s="7" t="s">
        <v>1305</v>
      </c>
      <c r="K485" s="8" t="s">
        <v>1306</v>
      </c>
      <c r="L485" s="7" t="s">
        <v>1307</v>
      </c>
      <c r="M485" s="5"/>
      <c r="N485" s="9" t="s">
        <v>1308</v>
      </c>
    </row>
    <row r="486" spans="1:14">
      <c r="A486" s="7" t="s">
        <v>1217</v>
      </c>
      <c r="B486" s="7"/>
      <c r="C486" s="7" t="s">
        <v>1369</v>
      </c>
      <c r="D486" s="7" t="s">
        <v>1370</v>
      </c>
      <c r="E486" s="6" t="s">
        <v>352</v>
      </c>
      <c r="F486" s="7"/>
      <c r="G486" s="7"/>
      <c r="H486" s="7" t="s">
        <v>1304</v>
      </c>
      <c r="I486" s="7"/>
      <c r="J486" s="7" t="s">
        <v>1305</v>
      </c>
      <c r="K486" s="7" t="s">
        <v>1306</v>
      </c>
      <c r="L486" s="7" t="s">
        <v>1307</v>
      </c>
      <c r="M486" s="7"/>
      <c r="N486" s="9" t="s">
        <v>1308</v>
      </c>
    </row>
    <row r="487" spans="1:14">
      <c r="A487" s="7" t="s">
        <v>1217</v>
      </c>
      <c r="B487" s="8"/>
      <c r="C487" s="8" t="s">
        <v>1371</v>
      </c>
      <c r="D487" s="8" t="s">
        <v>1372</v>
      </c>
      <c r="E487" s="6" t="s">
        <v>352</v>
      </c>
      <c r="F487" s="8"/>
      <c r="G487" s="8"/>
      <c r="H487" s="8" t="s">
        <v>1304</v>
      </c>
      <c r="I487" s="8"/>
      <c r="J487" s="7" t="s">
        <v>1305</v>
      </c>
      <c r="K487" s="8" t="s">
        <v>1306</v>
      </c>
      <c r="L487" s="7" t="s">
        <v>1307</v>
      </c>
      <c r="M487" s="7"/>
      <c r="N487" s="9" t="s">
        <v>1308</v>
      </c>
    </row>
    <row r="488" spans="1:14">
      <c r="A488" s="7" t="s">
        <v>1217</v>
      </c>
      <c r="B488" s="8"/>
      <c r="C488" s="8" t="s">
        <v>1373</v>
      </c>
      <c r="D488" s="8" t="s">
        <v>1374</v>
      </c>
      <c r="E488" s="6" t="s">
        <v>352</v>
      </c>
      <c r="F488" s="8"/>
      <c r="G488" s="8"/>
      <c r="H488" s="8" t="s">
        <v>1304</v>
      </c>
      <c r="I488" s="8"/>
      <c r="J488" s="7" t="s">
        <v>1305</v>
      </c>
      <c r="K488" s="8" t="s">
        <v>1306</v>
      </c>
      <c r="L488" s="7" t="s">
        <v>1307</v>
      </c>
      <c r="M488" s="7" t="s">
        <v>1375</v>
      </c>
      <c r="N488" s="9" t="s">
        <v>1308</v>
      </c>
    </row>
    <row r="489" spans="1:14">
      <c r="A489" s="7" t="s">
        <v>1217</v>
      </c>
      <c r="B489" s="8"/>
      <c r="C489" s="8" t="s">
        <v>1376</v>
      </c>
      <c r="D489" s="8" t="s">
        <v>1377</v>
      </c>
      <c r="E489" s="6" t="s">
        <v>352</v>
      </c>
      <c r="F489" s="8"/>
      <c r="G489" s="8"/>
      <c r="H489" s="8" t="s">
        <v>1304</v>
      </c>
      <c r="I489" s="8"/>
      <c r="J489" s="7" t="s">
        <v>1305</v>
      </c>
      <c r="K489" s="8" t="s">
        <v>1306</v>
      </c>
      <c r="L489" s="7" t="s">
        <v>1307</v>
      </c>
      <c r="M489" s="7" t="s">
        <v>1375</v>
      </c>
      <c r="N489" s="9" t="s">
        <v>1308</v>
      </c>
    </row>
    <row r="490" spans="1:14">
      <c r="A490" s="7" t="s">
        <v>1217</v>
      </c>
      <c r="B490" s="7"/>
      <c r="C490" s="7" t="s">
        <v>1378</v>
      </c>
      <c r="D490" s="7" t="s">
        <v>1379</v>
      </c>
      <c r="E490" s="6" t="s">
        <v>352</v>
      </c>
      <c r="F490" s="7"/>
      <c r="G490" s="7"/>
      <c r="H490" s="7" t="s">
        <v>1304</v>
      </c>
      <c r="I490" s="7"/>
      <c r="J490" s="7" t="s">
        <v>1305</v>
      </c>
      <c r="K490" s="7" t="s">
        <v>1306</v>
      </c>
      <c r="L490" s="7" t="s">
        <v>1307</v>
      </c>
      <c r="M490" s="7"/>
      <c r="N490" s="9" t="s">
        <v>1308</v>
      </c>
    </row>
    <row r="491" spans="1:14">
      <c r="A491" s="7" t="s">
        <v>1217</v>
      </c>
      <c r="B491" s="8"/>
      <c r="C491" s="8" t="s">
        <v>1380</v>
      </c>
      <c r="D491" s="8" t="s">
        <v>1381</v>
      </c>
      <c r="E491" s="6" t="s">
        <v>352</v>
      </c>
      <c r="F491" s="8"/>
      <c r="G491" s="8"/>
      <c r="H491" s="8" t="s">
        <v>1304</v>
      </c>
      <c r="I491" s="8"/>
      <c r="J491" s="7" t="s">
        <v>1305</v>
      </c>
      <c r="K491" s="8" t="s">
        <v>1306</v>
      </c>
      <c r="L491" s="7" t="s">
        <v>1307</v>
      </c>
      <c r="M491" s="7" t="s">
        <v>1333</v>
      </c>
      <c r="N491" s="9" t="s">
        <v>1308</v>
      </c>
    </row>
    <row r="492" spans="1:14">
      <c r="A492" s="7" t="s">
        <v>1217</v>
      </c>
      <c r="B492" s="7"/>
      <c r="C492" s="7" t="s">
        <v>1382</v>
      </c>
      <c r="D492" s="7" t="s">
        <v>1383</v>
      </c>
      <c r="E492" s="6" t="s">
        <v>352</v>
      </c>
      <c r="F492" s="7"/>
      <c r="G492" s="7"/>
      <c r="H492" s="7" t="s">
        <v>1384</v>
      </c>
      <c r="I492" s="7"/>
      <c r="J492" s="7" t="s">
        <v>1385</v>
      </c>
      <c r="K492" s="7" t="s">
        <v>1386</v>
      </c>
      <c r="L492" s="7" t="s">
        <v>1387</v>
      </c>
      <c r="M492" s="7"/>
      <c r="N492" s="9" t="s">
        <v>1388</v>
      </c>
    </row>
    <row r="493" spans="1:14">
      <c r="A493" s="7" t="s">
        <v>1217</v>
      </c>
      <c r="B493" s="8"/>
      <c r="C493" s="8" t="s">
        <v>1389</v>
      </c>
      <c r="D493" s="8" t="s">
        <v>1390</v>
      </c>
      <c r="E493" s="6" t="s">
        <v>352</v>
      </c>
      <c r="F493" s="8"/>
      <c r="G493" s="8"/>
      <c r="H493" s="8" t="s">
        <v>1384</v>
      </c>
      <c r="I493" s="8"/>
      <c r="J493" s="7" t="s">
        <v>1385</v>
      </c>
      <c r="K493" s="8" t="s">
        <v>1386</v>
      </c>
      <c r="L493" s="7" t="s">
        <v>1387</v>
      </c>
      <c r="M493" s="7"/>
      <c r="N493" s="9" t="s">
        <v>1388</v>
      </c>
    </row>
    <row r="494" spans="1:14">
      <c r="A494" s="7" t="s">
        <v>1217</v>
      </c>
      <c r="B494" s="7"/>
      <c r="C494" s="7" t="s">
        <v>1389</v>
      </c>
      <c r="D494" s="7" t="s">
        <v>1390</v>
      </c>
      <c r="E494" s="6" t="s">
        <v>352</v>
      </c>
      <c r="F494" s="7"/>
      <c r="G494" s="7"/>
      <c r="H494" s="8" t="s">
        <v>1384</v>
      </c>
      <c r="I494" s="8"/>
      <c r="J494" s="7" t="s">
        <v>1385</v>
      </c>
      <c r="K494" s="8" t="s">
        <v>1386</v>
      </c>
      <c r="L494" s="7" t="s">
        <v>1387</v>
      </c>
      <c r="M494" s="7"/>
      <c r="N494" s="9" t="s">
        <v>1388</v>
      </c>
    </row>
    <row r="495" spans="1:14">
      <c r="A495" s="7" t="s">
        <v>1217</v>
      </c>
      <c r="B495" s="8"/>
      <c r="C495" s="8" t="s">
        <v>1391</v>
      </c>
      <c r="D495" s="8" t="s">
        <v>1392</v>
      </c>
      <c r="E495" s="6" t="s">
        <v>352</v>
      </c>
      <c r="F495" s="8"/>
      <c r="G495" s="8"/>
      <c r="H495" s="8" t="s">
        <v>1384</v>
      </c>
      <c r="I495" s="8"/>
      <c r="J495" s="7" t="s">
        <v>1385</v>
      </c>
      <c r="K495" s="8" t="s">
        <v>1386</v>
      </c>
      <c r="L495" s="7" t="s">
        <v>1387</v>
      </c>
      <c r="M495" s="7" t="s">
        <v>1393</v>
      </c>
      <c r="N495" s="9" t="s">
        <v>1388</v>
      </c>
    </row>
    <row r="496" spans="1:14">
      <c r="A496" s="7" t="s">
        <v>1217</v>
      </c>
      <c r="B496" s="8"/>
      <c r="C496" s="8" t="s">
        <v>1394</v>
      </c>
      <c r="D496" s="8" t="s">
        <v>1395</v>
      </c>
      <c r="E496" s="6" t="s">
        <v>352</v>
      </c>
      <c r="F496" s="8"/>
      <c r="G496" s="8"/>
      <c r="H496" s="8" t="s">
        <v>1384</v>
      </c>
      <c r="I496" s="8"/>
      <c r="J496" s="7" t="s">
        <v>1385</v>
      </c>
      <c r="K496" s="8" t="s">
        <v>1386</v>
      </c>
      <c r="L496" s="7" t="s">
        <v>1387</v>
      </c>
      <c r="M496" s="7" t="s">
        <v>1393</v>
      </c>
      <c r="N496" s="9" t="s">
        <v>1388</v>
      </c>
    </row>
    <row r="497" spans="1:14">
      <c r="A497" s="7" t="s">
        <v>1217</v>
      </c>
      <c r="B497" s="7"/>
      <c r="C497" s="8" t="s">
        <v>1396</v>
      </c>
      <c r="D497" s="8" t="s">
        <v>1397</v>
      </c>
      <c r="E497" s="6" t="s">
        <v>352</v>
      </c>
      <c r="F497" s="8"/>
      <c r="G497" s="8"/>
      <c r="H497" s="8" t="s">
        <v>1384</v>
      </c>
      <c r="I497" s="8"/>
      <c r="J497" s="7" t="s">
        <v>1385</v>
      </c>
      <c r="K497" s="8" t="s">
        <v>1386</v>
      </c>
      <c r="L497" s="7" t="s">
        <v>1387</v>
      </c>
      <c r="M497" s="7" t="s">
        <v>1393</v>
      </c>
      <c r="N497" s="9" t="s">
        <v>1388</v>
      </c>
    </row>
    <row r="498" spans="1:14">
      <c r="A498" s="7" t="s">
        <v>1217</v>
      </c>
      <c r="B498" s="8"/>
      <c r="C498" s="8" t="s">
        <v>1398</v>
      </c>
      <c r="D498" s="8" t="s">
        <v>1399</v>
      </c>
      <c r="E498" s="6" t="s">
        <v>352</v>
      </c>
      <c r="F498" s="8"/>
      <c r="G498" s="8"/>
      <c r="H498" s="8" t="s">
        <v>1384</v>
      </c>
      <c r="I498" s="8"/>
      <c r="J498" s="7" t="s">
        <v>1385</v>
      </c>
      <c r="K498" s="8" t="s">
        <v>1386</v>
      </c>
      <c r="L498" s="7" t="s">
        <v>1387</v>
      </c>
      <c r="M498" s="7" t="s">
        <v>1393</v>
      </c>
      <c r="N498" s="9" t="s">
        <v>1388</v>
      </c>
    </row>
    <row r="499" spans="1:14">
      <c r="A499" s="7" t="s">
        <v>1217</v>
      </c>
      <c r="B499" s="7"/>
      <c r="C499" s="8" t="s">
        <v>1400</v>
      </c>
      <c r="D499" s="8" t="s">
        <v>1401</v>
      </c>
      <c r="E499" s="6" t="s">
        <v>352</v>
      </c>
      <c r="F499" s="8"/>
      <c r="G499" s="8"/>
      <c r="H499" s="8" t="s">
        <v>1384</v>
      </c>
      <c r="I499" s="8"/>
      <c r="J499" s="7" t="s">
        <v>1385</v>
      </c>
      <c r="K499" s="8" t="s">
        <v>1386</v>
      </c>
      <c r="L499" s="7" t="s">
        <v>1387</v>
      </c>
      <c r="M499" s="7" t="s">
        <v>1393</v>
      </c>
      <c r="N499" s="9" t="s">
        <v>1388</v>
      </c>
    </row>
    <row r="500" spans="1:14">
      <c r="A500" s="7" t="s">
        <v>1217</v>
      </c>
      <c r="B500" s="8"/>
      <c r="C500" s="8" t="s">
        <v>1402</v>
      </c>
      <c r="D500" s="8" t="s">
        <v>1403</v>
      </c>
      <c r="E500" s="6" t="s">
        <v>352</v>
      </c>
      <c r="F500" s="8"/>
      <c r="G500" s="8"/>
      <c r="H500" s="8" t="s">
        <v>1384</v>
      </c>
      <c r="I500" s="8"/>
      <c r="J500" s="7" t="s">
        <v>1385</v>
      </c>
      <c r="K500" s="8" t="s">
        <v>1386</v>
      </c>
      <c r="L500" s="7" t="s">
        <v>1387</v>
      </c>
      <c r="M500" s="7" t="s">
        <v>1393</v>
      </c>
      <c r="N500" s="9" t="s">
        <v>1388</v>
      </c>
    </row>
    <row r="501" spans="1:14">
      <c r="A501" s="7" t="s">
        <v>1217</v>
      </c>
      <c r="B501" s="8"/>
      <c r="C501" s="8" t="s">
        <v>1404</v>
      </c>
      <c r="D501" s="8" t="s">
        <v>1405</v>
      </c>
      <c r="E501" s="6" t="s">
        <v>352</v>
      </c>
      <c r="F501" s="8"/>
      <c r="G501" s="8"/>
      <c r="H501" s="8" t="s">
        <v>1384</v>
      </c>
      <c r="I501" s="8"/>
      <c r="J501" s="7" t="s">
        <v>1385</v>
      </c>
      <c r="K501" s="8" t="s">
        <v>1386</v>
      </c>
      <c r="L501" s="7" t="s">
        <v>1387</v>
      </c>
      <c r="M501" s="7" t="s">
        <v>1393</v>
      </c>
      <c r="N501" s="9" t="s">
        <v>1388</v>
      </c>
    </row>
    <row r="502" spans="1:14">
      <c r="A502" s="7" t="s">
        <v>1217</v>
      </c>
      <c r="B502" s="8"/>
      <c r="C502" s="8" t="s">
        <v>1406</v>
      </c>
      <c r="D502" s="8" t="s">
        <v>1407</v>
      </c>
      <c r="E502" s="6" t="s">
        <v>352</v>
      </c>
      <c r="F502" s="8"/>
      <c r="G502" s="8"/>
      <c r="H502" s="8" t="s">
        <v>1384</v>
      </c>
      <c r="I502" s="8"/>
      <c r="J502" s="7" t="s">
        <v>1385</v>
      </c>
      <c r="K502" s="8" t="s">
        <v>1386</v>
      </c>
      <c r="L502" s="7" t="s">
        <v>1387</v>
      </c>
      <c r="M502" s="7"/>
      <c r="N502" s="9" t="s">
        <v>1388</v>
      </c>
    </row>
    <row r="503" spans="1:14">
      <c r="A503" s="7" t="s">
        <v>1217</v>
      </c>
      <c r="B503" s="8"/>
      <c r="C503" s="8" t="s">
        <v>1408</v>
      </c>
      <c r="D503" s="8" t="s">
        <v>1409</v>
      </c>
      <c r="E503" s="6" t="s">
        <v>352</v>
      </c>
      <c r="F503" s="8"/>
      <c r="G503" s="8"/>
      <c r="H503" s="8" t="s">
        <v>1384</v>
      </c>
      <c r="I503" s="8"/>
      <c r="J503" s="7" t="s">
        <v>1385</v>
      </c>
      <c r="K503" s="8" t="s">
        <v>1386</v>
      </c>
      <c r="L503" s="7" t="s">
        <v>1410</v>
      </c>
      <c r="M503" s="7" t="s">
        <v>1393</v>
      </c>
      <c r="N503" s="9" t="s">
        <v>1388</v>
      </c>
    </row>
    <row r="504" spans="1:14">
      <c r="A504" s="7" t="s">
        <v>1217</v>
      </c>
      <c r="B504" s="8"/>
      <c r="C504" s="8" t="s">
        <v>1411</v>
      </c>
      <c r="D504" s="8" t="s">
        <v>1412</v>
      </c>
      <c r="E504" s="6" t="s">
        <v>352</v>
      </c>
      <c r="F504" s="8"/>
      <c r="G504" s="8"/>
      <c r="H504" s="8" t="s">
        <v>1384</v>
      </c>
      <c r="I504" s="8"/>
      <c r="J504" s="7" t="s">
        <v>1385</v>
      </c>
      <c r="K504" s="8" t="s">
        <v>1386</v>
      </c>
      <c r="L504" s="7" t="s">
        <v>1410</v>
      </c>
      <c r="M504" s="7" t="s">
        <v>1393</v>
      </c>
      <c r="N504" s="9" t="s">
        <v>1388</v>
      </c>
    </row>
    <row r="505" spans="1:14">
      <c r="A505" s="7" t="s">
        <v>1217</v>
      </c>
      <c r="B505" s="8"/>
      <c r="C505" s="8" t="s">
        <v>1413</v>
      </c>
      <c r="D505" s="8" t="s">
        <v>1414</v>
      </c>
      <c r="E505" s="6" t="s">
        <v>352</v>
      </c>
      <c r="F505" s="8"/>
      <c r="G505" s="8"/>
      <c r="H505" s="8" t="s">
        <v>1384</v>
      </c>
      <c r="I505" s="8"/>
      <c r="J505" s="7" t="s">
        <v>1385</v>
      </c>
      <c r="K505" s="8" t="s">
        <v>1386</v>
      </c>
      <c r="L505" s="7" t="s">
        <v>1410</v>
      </c>
      <c r="M505" s="7" t="s">
        <v>1393</v>
      </c>
      <c r="N505" s="9" t="s">
        <v>1388</v>
      </c>
    </row>
    <row r="506" spans="1:14">
      <c r="A506" s="7" t="s">
        <v>1217</v>
      </c>
      <c r="B506" s="8"/>
      <c r="C506" s="8" t="s">
        <v>1415</v>
      </c>
      <c r="D506" s="8" t="s">
        <v>1416</v>
      </c>
      <c r="E506" s="6" t="s">
        <v>352</v>
      </c>
      <c r="F506" s="8"/>
      <c r="G506" s="8"/>
      <c r="H506" s="8" t="s">
        <v>1384</v>
      </c>
      <c r="I506" s="8"/>
      <c r="J506" s="7" t="s">
        <v>1385</v>
      </c>
      <c r="K506" s="8" t="s">
        <v>1386</v>
      </c>
      <c r="L506" s="7" t="s">
        <v>1410</v>
      </c>
      <c r="M506" s="7" t="s">
        <v>1393</v>
      </c>
      <c r="N506" s="9" t="s">
        <v>1388</v>
      </c>
    </row>
    <row r="507" spans="1:14">
      <c r="A507" s="7" t="s">
        <v>1217</v>
      </c>
      <c r="B507" s="8"/>
      <c r="C507" s="8" t="s">
        <v>1417</v>
      </c>
      <c r="D507" s="8" t="s">
        <v>1418</v>
      </c>
      <c r="E507" s="6" t="s">
        <v>352</v>
      </c>
      <c r="F507" s="8"/>
      <c r="G507" s="8"/>
      <c r="H507" s="8" t="s">
        <v>1384</v>
      </c>
      <c r="I507" s="8"/>
      <c r="J507" s="7" t="s">
        <v>1385</v>
      </c>
      <c r="K507" s="8" t="s">
        <v>1386</v>
      </c>
      <c r="L507" s="7" t="s">
        <v>1410</v>
      </c>
      <c r="M507" s="7"/>
      <c r="N507" s="9" t="s">
        <v>1388</v>
      </c>
    </row>
    <row r="508" spans="1:14">
      <c r="A508" s="7" t="s">
        <v>1217</v>
      </c>
      <c r="B508" s="8"/>
      <c r="C508" s="8" t="s">
        <v>1419</v>
      </c>
      <c r="D508" s="8" t="s">
        <v>1420</v>
      </c>
      <c r="E508" s="6" t="s">
        <v>352</v>
      </c>
      <c r="F508" s="8"/>
      <c r="G508" s="8"/>
      <c r="H508" s="8" t="s">
        <v>1384</v>
      </c>
      <c r="I508" s="8"/>
      <c r="J508" s="7" t="s">
        <v>1385</v>
      </c>
      <c r="K508" s="8" t="s">
        <v>1386</v>
      </c>
      <c r="L508" s="7" t="s">
        <v>1421</v>
      </c>
      <c r="M508" s="7" t="s">
        <v>1330</v>
      </c>
      <c r="N508" s="9" t="s">
        <v>1388</v>
      </c>
    </row>
    <row r="509" spans="1:14">
      <c r="A509" s="7" t="s">
        <v>1217</v>
      </c>
      <c r="B509" s="8"/>
      <c r="C509" s="8" t="s">
        <v>1422</v>
      </c>
      <c r="D509" s="8" t="s">
        <v>1423</v>
      </c>
      <c r="E509" s="6" t="s">
        <v>352</v>
      </c>
      <c r="F509" s="8"/>
      <c r="G509" s="8"/>
      <c r="H509" s="8" t="s">
        <v>1384</v>
      </c>
      <c r="I509" s="8"/>
      <c r="J509" s="7" t="s">
        <v>1385</v>
      </c>
      <c r="K509" s="8" t="s">
        <v>1386</v>
      </c>
      <c r="L509" s="7" t="s">
        <v>1421</v>
      </c>
      <c r="M509" s="7" t="s">
        <v>1330</v>
      </c>
      <c r="N509" s="9" t="s">
        <v>1388</v>
      </c>
    </row>
    <row r="510" spans="1:14">
      <c r="A510" s="7" t="s">
        <v>1217</v>
      </c>
      <c r="B510" s="8"/>
      <c r="C510" s="8" t="s">
        <v>1424</v>
      </c>
      <c r="D510" s="8" t="s">
        <v>1425</v>
      </c>
      <c r="E510" s="6" t="s">
        <v>352</v>
      </c>
      <c r="F510" s="8"/>
      <c r="G510" s="8"/>
      <c r="H510" s="8" t="s">
        <v>1384</v>
      </c>
      <c r="I510" s="8"/>
      <c r="J510" s="7" t="s">
        <v>1385</v>
      </c>
      <c r="K510" s="8" t="s">
        <v>1386</v>
      </c>
      <c r="L510" s="7" t="s">
        <v>1421</v>
      </c>
      <c r="M510" s="7" t="s">
        <v>1330</v>
      </c>
      <c r="N510" s="9" t="s">
        <v>1388</v>
      </c>
    </row>
    <row r="511" spans="1:14">
      <c r="A511" s="7" t="s">
        <v>1217</v>
      </c>
      <c r="B511" s="8"/>
      <c r="C511" s="8" t="s">
        <v>1426</v>
      </c>
      <c r="D511" s="8" t="s">
        <v>1427</v>
      </c>
      <c r="E511" s="6" t="s">
        <v>352</v>
      </c>
      <c r="F511" s="8"/>
      <c r="G511" s="8"/>
      <c r="H511" s="8" t="s">
        <v>1384</v>
      </c>
      <c r="I511" s="8"/>
      <c r="J511" s="7" t="s">
        <v>1385</v>
      </c>
      <c r="K511" s="8" t="s">
        <v>1386</v>
      </c>
      <c r="L511" s="7" t="s">
        <v>1421</v>
      </c>
      <c r="M511" s="7" t="s">
        <v>1428</v>
      </c>
      <c r="N511" s="9" t="s">
        <v>1388</v>
      </c>
    </row>
    <row r="512" spans="1:14">
      <c r="A512" s="7" t="s">
        <v>1217</v>
      </c>
      <c r="B512" s="8"/>
      <c r="C512" s="8" t="s">
        <v>1429</v>
      </c>
      <c r="D512" s="8" t="s">
        <v>1430</v>
      </c>
      <c r="E512" s="6" t="s">
        <v>352</v>
      </c>
      <c r="F512" s="8"/>
      <c r="G512" s="8"/>
      <c r="H512" s="8" t="s">
        <v>1384</v>
      </c>
      <c r="I512" s="8"/>
      <c r="J512" s="7" t="s">
        <v>1385</v>
      </c>
      <c r="K512" s="8" t="s">
        <v>1386</v>
      </c>
      <c r="L512" s="7" t="s">
        <v>1421</v>
      </c>
      <c r="M512" s="7" t="s">
        <v>1428</v>
      </c>
      <c r="N512" s="9" t="s">
        <v>1388</v>
      </c>
    </row>
    <row r="513" spans="1:14">
      <c r="A513" s="7" t="s">
        <v>1217</v>
      </c>
      <c r="B513" s="7"/>
      <c r="C513" s="8" t="s">
        <v>1431</v>
      </c>
      <c r="D513" s="8" t="s">
        <v>1432</v>
      </c>
      <c r="E513" s="6" t="s">
        <v>352</v>
      </c>
      <c r="F513" s="8"/>
      <c r="G513" s="8"/>
      <c r="H513" s="8" t="s">
        <v>1384</v>
      </c>
      <c r="I513" s="8"/>
      <c r="J513" s="7" t="s">
        <v>1385</v>
      </c>
      <c r="K513" s="8" t="s">
        <v>1386</v>
      </c>
      <c r="L513" s="7" t="s">
        <v>1421</v>
      </c>
      <c r="M513" s="7" t="s">
        <v>1428</v>
      </c>
      <c r="N513" s="9" t="s">
        <v>1388</v>
      </c>
    </row>
    <row r="514" spans="1:14">
      <c r="A514" s="7" t="s">
        <v>1217</v>
      </c>
      <c r="B514" s="7"/>
      <c r="C514" s="8" t="s">
        <v>1433</v>
      </c>
      <c r="D514" s="8" t="s">
        <v>1434</v>
      </c>
      <c r="E514" s="6" t="s">
        <v>352</v>
      </c>
      <c r="F514" s="8"/>
      <c r="G514" s="8"/>
      <c r="H514" s="8" t="s">
        <v>1384</v>
      </c>
      <c r="I514" s="8"/>
      <c r="J514" s="7" t="s">
        <v>1385</v>
      </c>
      <c r="K514" s="8" t="s">
        <v>1386</v>
      </c>
      <c r="L514" s="7" t="s">
        <v>1421</v>
      </c>
      <c r="M514" s="7" t="s">
        <v>1428</v>
      </c>
      <c r="N514" s="9" t="s">
        <v>1388</v>
      </c>
    </row>
    <row r="515" spans="1:14">
      <c r="A515" s="7" t="s">
        <v>1217</v>
      </c>
      <c r="B515" s="7"/>
      <c r="C515" s="7" t="s">
        <v>1435</v>
      </c>
      <c r="D515" s="7" t="s">
        <v>1436</v>
      </c>
      <c r="E515" s="6" t="s">
        <v>352</v>
      </c>
      <c r="F515" s="7"/>
      <c r="G515" s="7"/>
      <c r="H515" s="7" t="s">
        <v>1384</v>
      </c>
      <c r="I515" s="7"/>
      <c r="J515" s="7" t="s">
        <v>1385</v>
      </c>
      <c r="K515" s="7" t="s">
        <v>1386</v>
      </c>
      <c r="L515" s="7" t="s">
        <v>1421</v>
      </c>
      <c r="M515" s="7"/>
      <c r="N515" s="9" t="s">
        <v>1388</v>
      </c>
    </row>
    <row r="516" spans="1:14">
      <c r="A516" s="7" t="s">
        <v>1217</v>
      </c>
      <c r="B516" s="7"/>
      <c r="C516" s="7" t="s">
        <v>1437</v>
      </c>
      <c r="D516" s="7" t="s">
        <v>1438</v>
      </c>
      <c r="E516" s="6" t="s">
        <v>352</v>
      </c>
      <c r="F516" s="7"/>
      <c r="G516" s="7"/>
      <c r="H516" s="7" t="s">
        <v>1384</v>
      </c>
      <c r="I516" s="7"/>
      <c r="J516" s="7" t="s">
        <v>1385</v>
      </c>
      <c r="K516" s="7" t="s">
        <v>1386</v>
      </c>
      <c r="L516" s="7" t="s">
        <v>1421</v>
      </c>
      <c r="M516" s="7"/>
      <c r="N516" s="9" t="s">
        <v>1388</v>
      </c>
    </row>
    <row r="517" spans="1:14">
      <c r="A517" s="7" t="s">
        <v>1217</v>
      </c>
      <c r="B517" s="7"/>
      <c r="C517" s="7" t="s">
        <v>1439</v>
      </c>
      <c r="D517" s="7" t="s">
        <v>1440</v>
      </c>
      <c r="E517" s="6" t="s">
        <v>352</v>
      </c>
      <c r="F517" s="7"/>
      <c r="G517" s="7"/>
      <c r="H517" s="7" t="s">
        <v>1384</v>
      </c>
      <c r="I517" s="7"/>
      <c r="J517" s="7" t="s">
        <v>1385</v>
      </c>
      <c r="K517" s="7" t="s">
        <v>1386</v>
      </c>
      <c r="L517" s="7" t="s">
        <v>1421</v>
      </c>
      <c r="M517" s="7"/>
      <c r="N517" s="9" t="s">
        <v>1388</v>
      </c>
    </row>
    <row r="518" spans="1:14">
      <c r="A518" s="7" t="s">
        <v>1217</v>
      </c>
      <c r="B518" s="8"/>
      <c r="C518" s="8" t="s">
        <v>1441</v>
      </c>
      <c r="D518" s="8" t="s">
        <v>1442</v>
      </c>
      <c r="E518" s="6" t="s">
        <v>352</v>
      </c>
      <c r="F518" s="8"/>
      <c r="G518" s="8"/>
      <c r="H518" s="8" t="s">
        <v>1384</v>
      </c>
      <c r="I518" s="8"/>
      <c r="J518" s="7" t="s">
        <v>1385</v>
      </c>
      <c r="K518" s="8" t="s">
        <v>1386</v>
      </c>
      <c r="L518" s="7" t="s">
        <v>1421</v>
      </c>
      <c r="M518" s="7" t="s">
        <v>1428</v>
      </c>
      <c r="N518" s="9" t="s">
        <v>1388</v>
      </c>
    </row>
    <row r="519" spans="1:14">
      <c r="A519" s="7" t="s">
        <v>1217</v>
      </c>
      <c r="B519" s="7"/>
      <c r="C519" s="8" t="s">
        <v>1443</v>
      </c>
      <c r="D519" s="8" t="s">
        <v>1444</v>
      </c>
      <c r="E519" s="6" t="s">
        <v>352</v>
      </c>
      <c r="F519" s="8"/>
      <c r="G519" s="8"/>
      <c r="H519" s="8" t="s">
        <v>1384</v>
      </c>
      <c r="I519" s="8"/>
      <c r="J519" s="7" t="s">
        <v>1385</v>
      </c>
      <c r="K519" s="8" t="s">
        <v>1386</v>
      </c>
      <c r="L519" s="7" t="s">
        <v>1421</v>
      </c>
      <c r="M519" s="7" t="s">
        <v>1428</v>
      </c>
      <c r="N519" s="9" t="s">
        <v>1388</v>
      </c>
    </row>
    <row r="520" spans="1:14">
      <c r="A520" s="7" t="s">
        <v>1217</v>
      </c>
      <c r="B520" s="7"/>
      <c r="C520" s="8" t="s">
        <v>1445</v>
      </c>
      <c r="D520" s="8" t="s">
        <v>1446</v>
      </c>
      <c r="E520" s="6" t="s">
        <v>352</v>
      </c>
      <c r="F520" s="8"/>
      <c r="G520" s="8"/>
      <c r="H520" s="8" t="s">
        <v>1384</v>
      </c>
      <c r="I520" s="8"/>
      <c r="J520" s="7" t="s">
        <v>1385</v>
      </c>
      <c r="K520" s="8" t="s">
        <v>1386</v>
      </c>
      <c r="L520" s="7" t="s">
        <v>1421</v>
      </c>
      <c r="M520" s="7" t="s">
        <v>1428</v>
      </c>
      <c r="N520" s="9" t="s">
        <v>1388</v>
      </c>
    </row>
    <row r="521" spans="1:14">
      <c r="A521" s="7" t="s">
        <v>1217</v>
      </c>
      <c r="B521" s="8"/>
      <c r="C521" s="8" t="s">
        <v>1447</v>
      </c>
      <c r="D521" s="8" t="s">
        <v>1448</v>
      </c>
      <c r="E521" s="6" t="s">
        <v>352</v>
      </c>
      <c r="F521" s="8"/>
      <c r="G521" s="8"/>
      <c r="H521" s="8" t="s">
        <v>1384</v>
      </c>
      <c r="I521" s="8"/>
      <c r="J521" s="7" t="s">
        <v>1385</v>
      </c>
      <c r="K521" s="8" t="s">
        <v>1386</v>
      </c>
      <c r="L521" s="7" t="s">
        <v>1421</v>
      </c>
      <c r="M521" s="7" t="s">
        <v>1428</v>
      </c>
      <c r="N521" s="9" t="s">
        <v>1388</v>
      </c>
    </row>
    <row r="522" spans="1:14">
      <c r="A522" s="7" t="s">
        <v>1217</v>
      </c>
      <c r="B522" s="8"/>
      <c r="C522" s="8" t="s">
        <v>1449</v>
      </c>
      <c r="D522" s="8" t="s">
        <v>1450</v>
      </c>
      <c r="E522" s="6" t="s">
        <v>352</v>
      </c>
      <c r="F522" s="8"/>
      <c r="G522" s="8"/>
      <c r="H522" s="8" t="s">
        <v>1384</v>
      </c>
      <c r="I522" s="8"/>
      <c r="J522" s="7" t="s">
        <v>1385</v>
      </c>
      <c r="K522" s="8" t="s">
        <v>1386</v>
      </c>
      <c r="L522" s="7" t="s">
        <v>1421</v>
      </c>
      <c r="M522" s="7" t="s">
        <v>1428</v>
      </c>
      <c r="N522" s="9" t="s">
        <v>1388</v>
      </c>
    </row>
    <row r="523" spans="1:14">
      <c r="A523" s="7" t="s">
        <v>1217</v>
      </c>
      <c r="B523" s="8"/>
      <c r="C523" s="8" t="s">
        <v>1451</v>
      </c>
      <c r="D523" s="8" t="s">
        <v>1452</v>
      </c>
      <c r="E523" s="6" t="s">
        <v>352</v>
      </c>
      <c r="F523" s="8"/>
      <c r="G523" s="8"/>
      <c r="H523" s="8" t="s">
        <v>1384</v>
      </c>
      <c r="I523" s="8"/>
      <c r="J523" s="7" t="s">
        <v>1385</v>
      </c>
      <c r="K523" s="8" t="s">
        <v>1386</v>
      </c>
      <c r="L523" s="7" t="s">
        <v>1421</v>
      </c>
      <c r="M523" s="7" t="s">
        <v>1428</v>
      </c>
      <c r="N523" s="9" t="s">
        <v>1388</v>
      </c>
    </row>
    <row r="524" spans="1:14">
      <c r="A524" s="7" t="s">
        <v>1217</v>
      </c>
      <c r="B524" s="8"/>
      <c r="C524" s="8" t="s">
        <v>1453</v>
      </c>
      <c r="D524" s="8" t="s">
        <v>1454</v>
      </c>
      <c r="E524" s="6" t="s">
        <v>352</v>
      </c>
      <c r="F524" s="8"/>
      <c r="G524" s="8"/>
      <c r="H524" s="8" t="s">
        <v>1384</v>
      </c>
      <c r="I524" s="8"/>
      <c r="J524" s="7" t="s">
        <v>1385</v>
      </c>
      <c r="K524" s="8" t="s">
        <v>1386</v>
      </c>
      <c r="L524" s="7" t="s">
        <v>1421</v>
      </c>
      <c r="M524" s="7" t="s">
        <v>1428</v>
      </c>
      <c r="N524" s="9" t="s">
        <v>1388</v>
      </c>
    </row>
    <row r="525" spans="1:14">
      <c r="A525" s="7" t="s">
        <v>1217</v>
      </c>
      <c r="B525" s="8"/>
      <c r="C525" s="8" t="s">
        <v>1455</v>
      </c>
      <c r="D525" s="8" t="s">
        <v>1456</v>
      </c>
      <c r="E525" s="6" t="s">
        <v>352</v>
      </c>
      <c r="F525" s="8"/>
      <c r="G525" s="8"/>
      <c r="H525" s="8" t="s">
        <v>1384</v>
      </c>
      <c r="I525" s="8"/>
      <c r="J525" s="7" t="s">
        <v>1385</v>
      </c>
      <c r="K525" s="8" t="s">
        <v>1386</v>
      </c>
      <c r="L525" s="7" t="s">
        <v>1421</v>
      </c>
      <c r="M525" s="7" t="s">
        <v>1428</v>
      </c>
      <c r="N525" s="9" t="s">
        <v>1388</v>
      </c>
    </row>
    <row r="526" spans="1:14">
      <c r="A526" s="7" t="s">
        <v>1217</v>
      </c>
      <c r="B526" s="8"/>
      <c r="C526" s="8" t="s">
        <v>1457</v>
      </c>
      <c r="D526" s="8" t="s">
        <v>1458</v>
      </c>
      <c r="E526" s="6" t="s">
        <v>352</v>
      </c>
      <c r="F526" s="8"/>
      <c r="G526" s="8"/>
      <c r="H526" s="8" t="s">
        <v>1384</v>
      </c>
      <c r="I526" s="8"/>
      <c r="J526" s="7" t="s">
        <v>1385</v>
      </c>
      <c r="K526" s="8" t="s">
        <v>1386</v>
      </c>
      <c r="L526" s="7" t="s">
        <v>1421</v>
      </c>
      <c r="M526" s="7" t="s">
        <v>1428</v>
      </c>
      <c r="N526" s="9" t="s">
        <v>1388</v>
      </c>
    </row>
    <row r="527" spans="1:14">
      <c r="A527" s="7" t="s">
        <v>1217</v>
      </c>
      <c r="B527" s="7"/>
      <c r="C527" s="7" t="s">
        <v>1459</v>
      </c>
      <c r="D527" s="7" t="s">
        <v>1460</v>
      </c>
      <c r="E527" s="6" t="s">
        <v>352</v>
      </c>
      <c r="F527" s="7"/>
      <c r="G527" s="7"/>
      <c r="H527" s="7" t="s">
        <v>1384</v>
      </c>
      <c r="I527" s="7"/>
      <c r="J527" s="7" t="s">
        <v>1385</v>
      </c>
      <c r="K527" s="7" t="s">
        <v>1386</v>
      </c>
      <c r="L527" s="7" t="s">
        <v>1421</v>
      </c>
      <c r="M527" s="7"/>
      <c r="N527" s="9" t="s">
        <v>1388</v>
      </c>
    </row>
    <row r="528" spans="1:14">
      <c r="A528" s="7" t="s">
        <v>1217</v>
      </c>
      <c r="B528" s="7"/>
      <c r="C528" s="7" t="s">
        <v>1461</v>
      </c>
      <c r="D528" s="7" t="s">
        <v>1462</v>
      </c>
      <c r="E528" s="6" t="s">
        <v>352</v>
      </c>
      <c r="F528" s="7"/>
      <c r="G528" s="7"/>
      <c r="H528" s="7" t="s">
        <v>1384</v>
      </c>
      <c r="I528" s="7"/>
      <c r="J528" s="7" t="s">
        <v>1385</v>
      </c>
      <c r="K528" s="7" t="s">
        <v>1386</v>
      </c>
      <c r="L528" s="7" t="s">
        <v>1421</v>
      </c>
      <c r="M528" s="7"/>
      <c r="N528" s="9" t="s">
        <v>1388</v>
      </c>
    </row>
    <row r="529" spans="1:14">
      <c r="A529" s="7" t="s">
        <v>1217</v>
      </c>
      <c r="B529" s="8"/>
      <c r="C529" s="8" t="s">
        <v>1463</v>
      </c>
      <c r="D529" s="8" t="s">
        <v>1464</v>
      </c>
      <c r="E529" s="6" t="s">
        <v>352</v>
      </c>
      <c r="F529" s="8"/>
      <c r="G529" s="8"/>
      <c r="H529" s="8" t="s">
        <v>1384</v>
      </c>
      <c r="I529" s="8"/>
      <c r="J529" s="7" t="s">
        <v>1385</v>
      </c>
      <c r="K529" s="8" t="s">
        <v>1386</v>
      </c>
      <c r="L529" s="7" t="s">
        <v>1421</v>
      </c>
      <c r="M529" s="7" t="s">
        <v>1428</v>
      </c>
      <c r="N529" s="9" t="s">
        <v>1388</v>
      </c>
    </row>
    <row r="530" spans="1:14">
      <c r="A530" s="7" t="s">
        <v>1217</v>
      </c>
      <c r="B530" s="8"/>
      <c r="C530" s="8" t="s">
        <v>1465</v>
      </c>
      <c r="D530" s="8" t="s">
        <v>1466</v>
      </c>
      <c r="E530" s="6" t="s">
        <v>352</v>
      </c>
      <c r="F530" s="8"/>
      <c r="G530" s="8"/>
      <c r="H530" s="8" t="s">
        <v>1384</v>
      </c>
      <c r="I530" s="8"/>
      <c r="J530" s="7" t="s">
        <v>1385</v>
      </c>
      <c r="K530" s="8" t="s">
        <v>1386</v>
      </c>
      <c r="L530" s="7" t="s">
        <v>1421</v>
      </c>
      <c r="M530" s="7" t="s">
        <v>1428</v>
      </c>
      <c r="N530" s="9" t="s">
        <v>1388</v>
      </c>
    </row>
    <row r="531" spans="1:14">
      <c r="A531" s="7" t="s">
        <v>1217</v>
      </c>
      <c r="B531" s="8"/>
      <c r="C531" s="8" t="s">
        <v>1467</v>
      </c>
      <c r="D531" s="8" t="s">
        <v>1468</v>
      </c>
      <c r="E531" s="6" t="s">
        <v>352</v>
      </c>
      <c r="F531" s="8"/>
      <c r="G531" s="8"/>
      <c r="H531" s="8" t="s">
        <v>1384</v>
      </c>
      <c r="I531" s="8"/>
      <c r="J531" s="7" t="s">
        <v>1385</v>
      </c>
      <c r="K531" s="8" t="s">
        <v>1386</v>
      </c>
      <c r="L531" s="7" t="s">
        <v>1421</v>
      </c>
      <c r="M531" s="7" t="s">
        <v>1428</v>
      </c>
      <c r="N531" s="9" t="s">
        <v>1388</v>
      </c>
    </row>
    <row r="532" spans="1:14">
      <c r="A532" s="7" t="s">
        <v>1217</v>
      </c>
      <c r="B532" s="8"/>
      <c r="C532" s="8" t="s">
        <v>1469</v>
      </c>
      <c r="D532" s="8" t="s">
        <v>1470</v>
      </c>
      <c r="E532" s="6" t="s">
        <v>352</v>
      </c>
      <c r="F532" s="8"/>
      <c r="G532" s="8"/>
      <c r="H532" s="8" t="s">
        <v>1384</v>
      </c>
      <c r="I532" s="8"/>
      <c r="J532" s="7" t="s">
        <v>1385</v>
      </c>
      <c r="K532" s="8" t="s">
        <v>1386</v>
      </c>
      <c r="L532" s="7" t="s">
        <v>1421</v>
      </c>
      <c r="M532" s="7" t="s">
        <v>1428</v>
      </c>
      <c r="N532" s="9" t="s">
        <v>1388</v>
      </c>
    </row>
    <row r="533" spans="1:14">
      <c r="A533" s="7" t="s">
        <v>1217</v>
      </c>
      <c r="B533" s="8"/>
      <c r="C533" s="8" t="s">
        <v>1471</v>
      </c>
      <c r="D533" s="8" t="s">
        <v>1472</v>
      </c>
      <c r="E533" s="6" t="s">
        <v>352</v>
      </c>
      <c r="F533" s="8"/>
      <c r="G533" s="8"/>
      <c r="H533" s="8" t="s">
        <v>1384</v>
      </c>
      <c r="I533" s="8"/>
      <c r="J533" s="7" t="s">
        <v>1385</v>
      </c>
      <c r="K533" s="8" t="s">
        <v>1386</v>
      </c>
      <c r="L533" s="7" t="s">
        <v>1421</v>
      </c>
      <c r="M533" s="7" t="s">
        <v>1428</v>
      </c>
      <c r="N533" s="9" t="s">
        <v>1388</v>
      </c>
    </row>
    <row r="534" spans="1:14">
      <c r="A534" s="7" t="s">
        <v>1217</v>
      </c>
      <c r="B534" s="8"/>
      <c r="C534" s="8" t="s">
        <v>1473</v>
      </c>
      <c r="D534" s="8" t="s">
        <v>1474</v>
      </c>
      <c r="E534" s="6" t="s">
        <v>352</v>
      </c>
      <c r="F534" s="8"/>
      <c r="G534" s="8"/>
      <c r="H534" s="8" t="s">
        <v>1384</v>
      </c>
      <c r="I534" s="8"/>
      <c r="J534" s="7" t="s">
        <v>1385</v>
      </c>
      <c r="K534" s="8" t="s">
        <v>1386</v>
      </c>
      <c r="L534" s="7" t="s">
        <v>1421</v>
      </c>
      <c r="M534" s="7" t="s">
        <v>1428</v>
      </c>
      <c r="N534" s="9" t="s">
        <v>1388</v>
      </c>
    </row>
    <row r="535" spans="1:14">
      <c r="A535" s="7" t="s">
        <v>1217</v>
      </c>
      <c r="B535" s="8"/>
      <c r="C535" s="8" t="s">
        <v>1475</v>
      </c>
      <c r="D535" s="8" t="s">
        <v>1476</v>
      </c>
      <c r="E535" s="6" t="s">
        <v>352</v>
      </c>
      <c r="F535" s="8"/>
      <c r="G535" s="8"/>
      <c r="H535" s="8" t="s">
        <v>1384</v>
      </c>
      <c r="I535" s="8"/>
      <c r="J535" s="7" t="s">
        <v>1385</v>
      </c>
      <c r="K535" s="8" t="s">
        <v>1386</v>
      </c>
      <c r="L535" s="7" t="s">
        <v>1421</v>
      </c>
      <c r="M535" s="7" t="s">
        <v>1428</v>
      </c>
      <c r="N535" s="9" t="s">
        <v>1388</v>
      </c>
    </row>
    <row r="536" spans="1:14">
      <c r="A536" s="7" t="s">
        <v>1217</v>
      </c>
      <c r="B536" s="8"/>
      <c r="C536" s="8" t="s">
        <v>1477</v>
      </c>
      <c r="D536" s="8" t="s">
        <v>1478</v>
      </c>
      <c r="E536" s="6" t="s">
        <v>352</v>
      </c>
      <c r="F536" s="8"/>
      <c r="G536" s="8"/>
      <c r="H536" s="8" t="s">
        <v>1384</v>
      </c>
      <c r="I536" s="8"/>
      <c r="J536" s="7" t="s">
        <v>1385</v>
      </c>
      <c r="K536" s="8" t="s">
        <v>1386</v>
      </c>
      <c r="L536" s="7" t="s">
        <v>1421</v>
      </c>
      <c r="M536" s="7" t="s">
        <v>1428</v>
      </c>
      <c r="N536" s="9" t="s">
        <v>1388</v>
      </c>
    </row>
    <row r="537" spans="1:14">
      <c r="A537" s="7" t="s">
        <v>1217</v>
      </c>
      <c r="B537" s="8"/>
      <c r="C537" s="8" t="s">
        <v>1479</v>
      </c>
      <c r="D537" s="8" t="s">
        <v>1480</v>
      </c>
      <c r="E537" s="6" t="s">
        <v>352</v>
      </c>
      <c r="F537" s="8"/>
      <c r="G537" s="8"/>
      <c r="H537" s="8" t="s">
        <v>1384</v>
      </c>
      <c r="I537" s="8"/>
      <c r="J537" s="7" t="s">
        <v>1385</v>
      </c>
      <c r="K537" s="8" t="s">
        <v>1386</v>
      </c>
      <c r="L537" s="7" t="s">
        <v>1421</v>
      </c>
      <c r="M537" s="7" t="s">
        <v>1428</v>
      </c>
      <c r="N537" s="9" t="s">
        <v>1388</v>
      </c>
    </row>
    <row r="538" spans="1:14">
      <c r="A538" s="7" t="s">
        <v>1217</v>
      </c>
      <c r="B538" s="7"/>
      <c r="C538" s="7" t="s">
        <v>1481</v>
      </c>
      <c r="D538" s="7" t="s">
        <v>1482</v>
      </c>
      <c r="E538" s="6" t="s">
        <v>352</v>
      </c>
      <c r="F538" s="8"/>
      <c r="G538" s="8"/>
      <c r="H538" s="8" t="s">
        <v>1384</v>
      </c>
      <c r="I538" s="8"/>
      <c r="J538" s="7" t="s">
        <v>1385</v>
      </c>
      <c r="K538" s="8" t="s">
        <v>1386</v>
      </c>
      <c r="L538" s="7" t="s">
        <v>1421</v>
      </c>
      <c r="M538" s="7"/>
      <c r="N538" s="9" t="s">
        <v>1388</v>
      </c>
    </row>
    <row r="539" spans="1:14">
      <c r="A539" s="7" t="s">
        <v>1217</v>
      </c>
      <c r="B539" s="8"/>
      <c r="C539" s="8" t="s">
        <v>1483</v>
      </c>
      <c r="D539" s="8" t="s">
        <v>1484</v>
      </c>
      <c r="E539" s="6" t="s">
        <v>352</v>
      </c>
      <c r="F539" s="8"/>
      <c r="G539" s="8"/>
      <c r="H539" s="8" t="s">
        <v>1384</v>
      </c>
      <c r="I539" s="8"/>
      <c r="J539" s="7" t="s">
        <v>1385</v>
      </c>
      <c r="K539" s="8" t="s">
        <v>1386</v>
      </c>
      <c r="L539" s="7" t="s">
        <v>1421</v>
      </c>
      <c r="M539" s="7" t="s">
        <v>1428</v>
      </c>
      <c r="N539" s="9" t="s">
        <v>1388</v>
      </c>
    </row>
    <row r="540" spans="1:14">
      <c r="A540" s="7" t="s">
        <v>1217</v>
      </c>
      <c r="B540" s="8"/>
      <c r="C540" s="8" t="s">
        <v>1485</v>
      </c>
      <c r="D540" s="8" t="s">
        <v>1486</v>
      </c>
      <c r="E540" s="6" t="s">
        <v>352</v>
      </c>
      <c r="F540" s="8"/>
      <c r="G540" s="8"/>
      <c r="H540" s="8" t="s">
        <v>1384</v>
      </c>
      <c r="I540" s="8"/>
      <c r="J540" s="7" t="s">
        <v>1385</v>
      </c>
      <c r="K540" s="8" t="s">
        <v>1386</v>
      </c>
      <c r="L540" s="7" t="s">
        <v>1421</v>
      </c>
      <c r="M540" s="7" t="s">
        <v>1428</v>
      </c>
      <c r="N540" s="9" t="s">
        <v>1388</v>
      </c>
    </row>
    <row r="541" spans="1:14">
      <c r="A541" s="7" t="s">
        <v>1217</v>
      </c>
      <c r="B541" s="8"/>
      <c r="C541" s="8" t="s">
        <v>1487</v>
      </c>
      <c r="D541" s="8" t="s">
        <v>1488</v>
      </c>
      <c r="E541" s="6" t="s">
        <v>352</v>
      </c>
      <c r="F541" s="8"/>
      <c r="G541" s="8"/>
      <c r="H541" s="8" t="s">
        <v>1384</v>
      </c>
      <c r="I541" s="8"/>
      <c r="J541" s="7" t="s">
        <v>1385</v>
      </c>
      <c r="K541" s="8" t="s">
        <v>1386</v>
      </c>
      <c r="L541" s="7" t="s">
        <v>1421</v>
      </c>
      <c r="M541" s="7" t="s">
        <v>1428</v>
      </c>
      <c r="N541" s="9" t="s">
        <v>1388</v>
      </c>
    </row>
    <row r="542" spans="1:14">
      <c r="A542" s="7" t="s">
        <v>1217</v>
      </c>
      <c r="B542" s="8"/>
      <c r="C542" s="8" t="s">
        <v>1489</v>
      </c>
      <c r="D542" s="8" t="s">
        <v>1490</v>
      </c>
      <c r="E542" s="6" t="s">
        <v>352</v>
      </c>
      <c r="F542" s="8"/>
      <c r="G542" s="8"/>
      <c r="H542" s="8" t="s">
        <v>1384</v>
      </c>
      <c r="I542" s="8"/>
      <c r="J542" s="7" t="s">
        <v>1385</v>
      </c>
      <c r="K542" s="8" t="s">
        <v>1386</v>
      </c>
      <c r="L542" s="7" t="s">
        <v>1421</v>
      </c>
      <c r="M542" s="7" t="s">
        <v>1428</v>
      </c>
      <c r="N542" s="9" t="s">
        <v>1388</v>
      </c>
    </row>
    <row r="543" spans="1:14">
      <c r="A543" s="7" t="s">
        <v>1217</v>
      </c>
      <c r="B543" s="7"/>
      <c r="C543" s="8" t="s">
        <v>1491</v>
      </c>
      <c r="D543" s="8" t="s">
        <v>1492</v>
      </c>
      <c r="E543" s="6" t="s">
        <v>352</v>
      </c>
      <c r="F543" s="8"/>
      <c r="G543" s="8"/>
      <c r="H543" s="8" t="s">
        <v>1384</v>
      </c>
      <c r="I543" s="8"/>
      <c r="J543" s="7" t="s">
        <v>1385</v>
      </c>
      <c r="K543" s="8" t="s">
        <v>1386</v>
      </c>
      <c r="L543" s="7" t="s">
        <v>1421</v>
      </c>
      <c r="M543" s="7" t="s">
        <v>1330</v>
      </c>
      <c r="N543" s="9" t="s">
        <v>1388</v>
      </c>
    </row>
    <row r="544" spans="1:14">
      <c r="A544" s="7" t="s">
        <v>1217</v>
      </c>
      <c r="B544" s="7"/>
      <c r="C544" s="8" t="s">
        <v>1493</v>
      </c>
      <c r="D544" s="8" t="s">
        <v>1494</v>
      </c>
      <c r="E544" s="6" t="s">
        <v>352</v>
      </c>
      <c r="F544" s="8"/>
      <c r="G544" s="8"/>
      <c r="H544" s="8" t="s">
        <v>1384</v>
      </c>
      <c r="I544" s="8"/>
      <c r="J544" s="7" t="s">
        <v>1385</v>
      </c>
      <c r="K544" s="8" t="s">
        <v>1386</v>
      </c>
      <c r="L544" s="7" t="s">
        <v>1421</v>
      </c>
      <c r="M544" s="7" t="s">
        <v>1330</v>
      </c>
      <c r="N544" s="9" t="s">
        <v>1388</v>
      </c>
    </row>
    <row r="545" spans="1:14">
      <c r="A545" s="7" t="s">
        <v>1217</v>
      </c>
      <c r="B545" s="7"/>
      <c r="C545" s="8" t="s">
        <v>1495</v>
      </c>
      <c r="D545" s="8" t="s">
        <v>1496</v>
      </c>
      <c r="E545" s="6" t="s">
        <v>352</v>
      </c>
      <c r="F545" s="8"/>
      <c r="G545" s="8"/>
      <c r="H545" s="8" t="s">
        <v>1384</v>
      </c>
      <c r="I545" s="8"/>
      <c r="J545" s="7" t="s">
        <v>1385</v>
      </c>
      <c r="K545" s="8" t="s">
        <v>1386</v>
      </c>
      <c r="L545" s="7" t="s">
        <v>1421</v>
      </c>
      <c r="M545" s="7" t="s">
        <v>1330</v>
      </c>
      <c r="N545" s="9" t="s">
        <v>1388</v>
      </c>
    </row>
    <row r="546" spans="1:14">
      <c r="A546" s="7" t="s">
        <v>1217</v>
      </c>
      <c r="B546" s="7"/>
      <c r="C546" s="8" t="s">
        <v>1497</v>
      </c>
      <c r="D546" s="8" t="s">
        <v>1498</v>
      </c>
      <c r="E546" s="6" t="s">
        <v>352</v>
      </c>
      <c r="F546" s="8"/>
      <c r="G546" s="8"/>
      <c r="H546" s="8" t="s">
        <v>1384</v>
      </c>
      <c r="I546" s="8"/>
      <c r="J546" s="7" t="s">
        <v>1385</v>
      </c>
      <c r="K546" s="8" t="s">
        <v>1386</v>
      </c>
      <c r="L546" s="7" t="s">
        <v>1421</v>
      </c>
      <c r="M546" s="7" t="s">
        <v>1330</v>
      </c>
      <c r="N546" s="9" t="s">
        <v>1388</v>
      </c>
    </row>
    <row r="547" spans="1:14">
      <c r="A547" s="7" t="s">
        <v>1217</v>
      </c>
      <c r="B547" s="7"/>
      <c r="C547" s="8" t="s">
        <v>1499</v>
      </c>
      <c r="D547" s="8" t="s">
        <v>1500</v>
      </c>
      <c r="E547" s="6" t="s">
        <v>352</v>
      </c>
      <c r="F547" s="8"/>
      <c r="G547" s="8"/>
      <c r="H547" s="8" t="s">
        <v>1384</v>
      </c>
      <c r="I547" s="8"/>
      <c r="J547" s="7" t="s">
        <v>1385</v>
      </c>
      <c r="K547" s="8" t="s">
        <v>1386</v>
      </c>
      <c r="L547" s="7" t="s">
        <v>1421</v>
      </c>
      <c r="M547" s="7" t="s">
        <v>1330</v>
      </c>
      <c r="N547" s="9" t="s">
        <v>1388</v>
      </c>
    </row>
    <row r="548" spans="1:14">
      <c r="A548" s="7" t="s">
        <v>1217</v>
      </c>
      <c r="B548" s="7"/>
      <c r="C548" s="7" t="s">
        <v>1501</v>
      </c>
      <c r="D548" s="7" t="s">
        <v>1502</v>
      </c>
      <c r="E548" s="6" t="s">
        <v>352</v>
      </c>
      <c r="F548" s="7"/>
      <c r="G548" s="7"/>
      <c r="H548" s="7" t="s">
        <v>1384</v>
      </c>
      <c r="I548" s="7"/>
      <c r="J548" s="7" t="s">
        <v>1385</v>
      </c>
      <c r="K548" s="7" t="s">
        <v>1386</v>
      </c>
      <c r="L548" s="7" t="s">
        <v>1421</v>
      </c>
      <c r="M548" s="7"/>
      <c r="N548" s="9" t="s">
        <v>1388</v>
      </c>
    </row>
    <row r="549" spans="1:14">
      <c r="A549" s="7" t="s">
        <v>1217</v>
      </c>
      <c r="B549" s="7"/>
      <c r="C549" s="7" t="s">
        <v>1503</v>
      </c>
      <c r="D549" s="7" t="s">
        <v>1504</v>
      </c>
      <c r="E549" s="6" t="s">
        <v>352</v>
      </c>
      <c r="F549" s="7"/>
      <c r="G549" s="7"/>
      <c r="H549" s="7" t="s">
        <v>1384</v>
      </c>
      <c r="I549" s="7"/>
      <c r="J549" s="7" t="s">
        <v>1385</v>
      </c>
      <c r="K549" s="7" t="s">
        <v>1386</v>
      </c>
      <c r="L549" s="7" t="s">
        <v>1421</v>
      </c>
      <c r="M549" s="7"/>
      <c r="N549" s="9" t="s">
        <v>1388</v>
      </c>
    </row>
    <row r="550" spans="1:14">
      <c r="A550" s="7" t="s">
        <v>1217</v>
      </c>
      <c r="B550" s="7"/>
      <c r="C550" s="7" t="s">
        <v>1505</v>
      </c>
      <c r="D550" s="7" t="s">
        <v>1506</v>
      </c>
      <c r="E550" s="6" t="s">
        <v>352</v>
      </c>
      <c r="F550" s="7"/>
      <c r="G550" s="7"/>
      <c r="H550" s="7" t="s">
        <v>1384</v>
      </c>
      <c r="I550" s="7"/>
      <c r="J550" s="7" t="s">
        <v>1385</v>
      </c>
      <c r="K550" s="7" t="s">
        <v>1386</v>
      </c>
      <c r="L550" s="7" t="s">
        <v>1421</v>
      </c>
      <c r="M550" s="7"/>
      <c r="N550" s="9" t="s">
        <v>1388</v>
      </c>
    </row>
    <row r="551" spans="1:14">
      <c r="A551" s="7" t="s">
        <v>1217</v>
      </c>
      <c r="B551" s="7"/>
      <c r="C551" s="7" t="s">
        <v>1507</v>
      </c>
      <c r="D551" s="7" t="s">
        <v>1508</v>
      </c>
      <c r="E551" s="6" t="s">
        <v>352</v>
      </c>
      <c r="F551" s="7"/>
      <c r="G551" s="7"/>
      <c r="H551" s="7" t="s">
        <v>1384</v>
      </c>
      <c r="I551" s="7"/>
      <c r="J551" s="7" t="s">
        <v>1385</v>
      </c>
      <c r="K551" s="7" t="s">
        <v>1386</v>
      </c>
      <c r="L551" s="7" t="s">
        <v>1421</v>
      </c>
      <c r="M551" s="7"/>
      <c r="N551" s="9" t="s">
        <v>1388</v>
      </c>
    </row>
    <row r="552" spans="1:14">
      <c r="A552" s="7" t="s">
        <v>1217</v>
      </c>
      <c r="B552" s="8"/>
      <c r="C552" s="8" t="s">
        <v>1509</v>
      </c>
      <c r="D552" s="8" t="s">
        <v>1510</v>
      </c>
      <c r="E552" s="6" t="s">
        <v>352</v>
      </c>
      <c r="F552" s="8"/>
      <c r="G552" s="8"/>
      <c r="H552" s="8" t="s">
        <v>1384</v>
      </c>
      <c r="I552" s="8"/>
      <c r="J552" s="7" t="s">
        <v>1385</v>
      </c>
      <c r="K552" s="8" t="s">
        <v>1386</v>
      </c>
      <c r="L552" s="7" t="s">
        <v>1511</v>
      </c>
      <c r="M552" s="7" t="s">
        <v>1330</v>
      </c>
      <c r="N552" s="9" t="s">
        <v>1388</v>
      </c>
    </row>
    <row r="553" spans="1:14">
      <c r="A553" s="7" t="s">
        <v>1217</v>
      </c>
      <c r="B553" s="8"/>
      <c r="C553" s="8" t="s">
        <v>1512</v>
      </c>
      <c r="D553" s="8" t="s">
        <v>1513</v>
      </c>
      <c r="E553" s="6" t="s">
        <v>352</v>
      </c>
      <c r="F553" s="8"/>
      <c r="G553" s="8"/>
      <c r="H553" s="8" t="s">
        <v>1384</v>
      </c>
      <c r="I553" s="8"/>
      <c r="J553" s="7" t="s">
        <v>1385</v>
      </c>
      <c r="K553" s="8" t="s">
        <v>1386</v>
      </c>
      <c r="L553" s="7" t="s">
        <v>1511</v>
      </c>
      <c r="M553" s="7"/>
      <c r="N553" s="9" t="s">
        <v>1388</v>
      </c>
    </row>
    <row r="554" spans="1:14">
      <c r="A554" s="7" t="s">
        <v>1217</v>
      </c>
      <c r="B554" s="8"/>
      <c r="C554" s="8" t="s">
        <v>1514</v>
      </c>
      <c r="D554" s="8" t="s">
        <v>1515</v>
      </c>
      <c r="E554" s="6" t="s">
        <v>352</v>
      </c>
      <c r="F554" s="8"/>
      <c r="G554" s="8"/>
      <c r="H554" s="8" t="s">
        <v>1384</v>
      </c>
      <c r="I554" s="8"/>
      <c r="J554" s="7" t="s">
        <v>1385</v>
      </c>
      <c r="K554" s="8" t="s">
        <v>1386</v>
      </c>
      <c r="L554" s="7" t="s">
        <v>1511</v>
      </c>
      <c r="M554" s="7" t="s">
        <v>1330</v>
      </c>
      <c r="N554" s="9" t="s">
        <v>1388</v>
      </c>
    </row>
    <row r="555" spans="1:14">
      <c r="A555" s="7" t="s">
        <v>1217</v>
      </c>
      <c r="B555" s="8"/>
      <c r="C555" s="8" t="s">
        <v>1516</v>
      </c>
      <c r="D555" s="8" t="s">
        <v>1517</v>
      </c>
      <c r="E555" s="6" t="s">
        <v>352</v>
      </c>
      <c r="F555" s="8"/>
      <c r="G555" s="8"/>
      <c r="H555" s="8" t="s">
        <v>1384</v>
      </c>
      <c r="I555" s="8"/>
      <c r="J555" s="7" t="s">
        <v>1385</v>
      </c>
      <c r="K555" s="8" t="s">
        <v>1386</v>
      </c>
      <c r="L555" s="7" t="s">
        <v>1511</v>
      </c>
      <c r="M555" s="7" t="s">
        <v>1330</v>
      </c>
      <c r="N555" s="9" t="s">
        <v>1388</v>
      </c>
    </row>
    <row r="556" spans="1:14">
      <c r="A556" s="7" t="s">
        <v>1217</v>
      </c>
      <c r="B556" s="8"/>
      <c r="C556" s="8" t="s">
        <v>1518</v>
      </c>
      <c r="D556" s="8" t="s">
        <v>1519</v>
      </c>
      <c r="E556" s="6" t="s">
        <v>352</v>
      </c>
      <c r="F556" s="8"/>
      <c r="G556" s="8"/>
      <c r="H556" s="8" t="s">
        <v>1384</v>
      </c>
      <c r="I556" s="8"/>
      <c r="J556" s="7" t="s">
        <v>1385</v>
      </c>
      <c r="K556" s="8" t="s">
        <v>1386</v>
      </c>
      <c r="L556" s="7" t="s">
        <v>1511</v>
      </c>
      <c r="M556" s="7" t="s">
        <v>1330</v>
      </c>
      <c r="N556" s="9" t="s">
        <v>1388</v>
      </c>
    </row>
    <row r="557" spans="1:14">
      <c r="A557" s="7" t="s">
        <v>1217</v>
      </c>
      <c r="B557" s="8"/>
      <c r="C557" s="8" t="s">
        <v>1520</v>
      </c>
      <c r="D557" s="8" t="s">
        <v>1521</v>
      </c>
      <c r="E557" s="6" t="s">
        <v>352</v>
      </c>
      <c r="F557" s="8"/>
      <c r="G557" s="8"/>
      <c r="H557" s="8" t="s">
        <v>1384</v>
      </c>
      <c r="I557" s="8"/>
      <c r="J557" s="7" t="s">
        <v>1385</v>
      </c>
      <c r="K557" s="8" t="s">
        <v>1386</v>
      </c>
      <c r="L557" s="7" t="s">
        <v>1511</v>
      </c>
      <c r="M557" s="7"/>
      <c r="N557" s="9" t="s">
        <v>1388</v>
      </c>
    </row>
    <row r="558" spans="1:14">
      <c r="A558" s="7" t="s">
        <v>1217</v>
      </c>
      <c r="B558" s="7"/>
      <c r="C558" s="7" t="s">
        <v>1520</v>
      </c>
      <c r="D558" s="7" t="s">
        <v>1521</v>
      </c>
      <c r="E558" s="6" t="s">
        <v>352</v>
      </c>
      <c r="F558" s="7"/>
      <c r="G558" s="7"/>
      <c r="H558" s="8" t="s">
        <v>1384</v>
      </c>
      <c r="I558" s="8"/>
      <c r="J558" s="7" t="s">
        <v>1385</v>
      </c>
      <c r="K558" s="8" t="s">
        <v>1386</v>
      </c>
      <c r="L558" s="7" t="s">
        <v>1511</v>
      </c>
      <c r="M558" s="7"/>
      <c r="N558" s="9" t="s">
        <v>1388</v>
      </c>
    </row>
    <row r="559" spans="1:14">
      <c r="A559" s="7" t="s">
        <v>1217</v>
      </c>
      <c r="B559" s="8"/>
      <c r="C559" s="8" t="s">
        <v>1522</v>
      </c>
      <c r="D559" s="8" t="s">
        <v>1523</v>
      </c>
      <c r="E559" s="6" t="s">
        <v>352</v>
      </c>
      <c r="F559" s="8"/>
      <c r="G559" s="8"/>
      <c r="H559" s="8" t="s">
        <v>1384</v>
      </c>
      <c r="I559" s="8"/>
      <c r="J559" s="7" t="s">
        <v>1385</v>
      </c>
      <c r="K559" s="8" t="s">
        <v>1386</v>
      </c>
      <c r="L559" s="7" t="s">
        <v>1511</v>
      </c>
      <c r="M559" s="7" t="s">
        <v>1524</v>
      </c>
      <c r="N559" s="9" t="s">
        <v>1388</v>
      </c>
    </row>
    <row r="560" spans="1:14">
      <c r="A560" s="7" t="s">
        <v>1217</v>
      </c>
      <c r="B560" s="8"/>
      <c r="C560" s="8" t="s">
        <v>1525</v>
      </c>
      <c r="D560" s="8" t="s">
        <v>1526</v>
      </c>
      <c r="E560" s="6" t="s">
        <v>352</v>
      </c>
      <c r="F560" s="8"/>
      <c r="G560" s="8"/>
      <c r="H560" s="8" t="s">
        <v>1384</v>
      </c>
      <c r="I560" s="8"/>
      <c r="J560" s="7" t="s">
        <v>1385</v>
      </c>
      <c r="K560" s="8" t="s">
        <v>1386</v>
      </c>
      <c r="L560" s="7" t="s">
        <v>1511</v>
      </c>
      <c r="M560" s="7" t="s">
        <v>1524</v>
      </c>
      <c r="N560" s="9" t="s">
        <v>1388</v>
      </c>
    </row>
    <row r="561" spans="1:14">
      <c r="A561" s="7" t="s">
        <v>1217</v>
      </c>
      <c r="B561" s="7"/>
      <c r="C561" s="9" t="s">
        <v>1527</v>
      </c>
      <c r="D561" s="9" t="s">
        <v>1528</v>
      </c>
      <c r="E561" s="6" t="s">
        <v>352</v>
      </c>
      <c r="F561" s="7"/>
      <c r="G561" s="7"/>
      <c r="H561" s="7" t="s">
        <v>1384</v>
      </c>
      <c r="I561" s="7"/>
      <c r="J561" s="7" t="s">
        <v>1385</v>
      </c>
      <c r="K561" s="7" t="s">
        <v>1386</v>
      </c>
      <c r="L561" s="7" t="s">
        <v>1511</v>
      </c>
      <c r="M561" s="7"/>
      <c r="N561" s="9" t="s">
        <v>1388</v>
      </c>
    </row>
    <row r="562" spans="1:14">
      <c r="A562" s="7" t="s">
        <v>1217</v>
      </c>
      <c r="B562" s="7"/>
      <c r="C562" s="9" t="s">
        <v>1529</v>
      </c>
      <c r="D562" s="9" t="s">
        <v>1530</v>
      </c>
      <c r="E562" s="6" t="s">
        <v>352</v>
      </c>
      <c r="F562" s="7"/>
      <c r="G562" s="7"/>
      <c r="H562" s="7" t="s">
        <v>1384</v>
      </c>
      <c r="I562" s="7"/>
      <c r="J562" s="7" t="s">
        <v>1385</v>
      </c>
      <c r="K562" s="7" t="s">
        <v>1386</v>
      </c>
      <c r="L562" s="7" t="s">
        <v>1511</v>
      </c>
      <c r="M562" s="7"/>
      <c r="N562" s="9" t="s">
        <v>1388</v>
      </c>
    </row>
    <row r="563" spans="1:14">
      <c r="A563" s="7" t="s">
        <v>1217</v>
      </c>
      <c r="B563" s="7"/>
      <c r="C563" s="9" t="s">
        <v>1531</v>
      </c>
      <c r="D563" s="9" t="s">
        <v>1532</v>
      </c>
      <c r="E563" s="6" t="s">
        <v>352</v>
      </c>
      <c r="F563" s="7"/>
      <c r="G563" s="7"/>
      <c r="H563" s="7" t="s">
        <v>1384</v>
      </c>
      <c r="I563" s="7"/>
      <c r="J563" s="7" t="s">
        <v>1385</v>
      </c>
      <c r="K563" s="7" t="s">
        <v>1386</v>
      </c>
      <c r="L563" s="7" t="s">
        <v>1511</v>
      </c>
      <c r="M563" s="7"/>
      <c r="N563" s="9" t="s">
        <v>1388</v>
      </c>
    </row>
    <row r="564" spans="1:14">
      <c r="A564" s="7" t="s">
        <v>1217</v>
      </c>
      <c r="B564" s="7"/>
      <c r="C564" s="9" t="s">
        <v>1533</v>
      </c>
      <c r="D564" s="9" t="s">
        <v>1534</v>
      </c>
      <c r="E564" s="6" t="s">
        <v>352</v>
      </c>
      <c r="F564" s="7"/>
      <c r="G564" s="7"/>
      <c r="H564" s="7" t="s">
        <v>1384</v>
      </c>
      <c r="I564" s="7"/>
      <c r="J564" s="7" t="s">
        <v>1385</v>
      </c>
      <c r="K564" s="7" t="s">
        <v>1386</v>
      </c>
      <c r="L564" s="7" t="s">
        <v>1511</v>
      </c>
      <c r="M564" s="7"/>
      <c r="N564" s="9" t="s">
        <v>1388</v>
      </c>
    </row>
    <row r="565" spans="1:14">
      <c r="A565" s="7" t="s">
        <v>1217</v>
      </c>
      <c r="B565" s="7"/>
      <c r="C565" s="9" t="s">
        <v>1535</v>
      </c>
      <c r="D565" s="9" t="s">
        <v>1536</v>
      </c>
      <c r="E565" s="6" t="s">
        <v>352</v>
      </c>
      <c r="F565" s="7"/>
      <c r="G565" s="7"/>
      <c r="H565" s="7" t="s">
        <v>1384</v>
      </c>
      <c r="I565" s="7"/>
      <c r="J565" s="7" t="s">
        <v>1385</v>
      </c>
      <c r="K565" s="7" t="s">
        <v>1386</v>
      </c>
      <c r="L565" s="7" t="s">
        <v>1511</v>
      </c>
      <c r="M565" s="7"/>
      <c r="N565" s="9" t="s">
        <v>1388</v>
      </c>
    </row>
    <row r="566" spans="1:14">
      <c r="A566" s="7" t="s">
        <v>1217</v>
      </c>
      <c r="B566" s="7"/>
      <c r="C566" s="9" t="s">
        <v>1537</v>
      </c>
      <c r="D566" s="9" t="s">
        <v>1538</v>
      </c>
      <c r="E566" s="6" t="s">
        <v>352</v>
      </c>
      <c r="F566" s="7"/>
      <c r="G566" s="7"/>
      <c r="H566" s="7" t="s">
        <v>1384</v>
      </c>
      <c r="I566" s="7"/>
      <c r="J566" s="7" t="s">
        <v>1385</v>
      </c>
      <c r="K566" s="7" t="s">
        <v>1386</v>
      </c>
      <c r="L566" s="7" t="s">
        <v>1511</v>
      </c>
      <c r="M566" s="7"/>
      <c r="N566" s="9" t="s">
        <v>1388</v>
      </c>
    </row>
    <row r="567" spans="1:14">
      <c r="A567" s="7" t="s">
        <v>1217</v>
      </c>
      <c r="B567" s="7"/>
      <c r="C567" s="9" t="s">
        <v>1539</v>
      </c>
      <c r="D567" s="9" t="s">
        <v>1540</v>
      </c>
      <c r="E567" s="6" t="s">
        <v>352</v>
      </c>
      <c r="F567" s="7"/>
      <c r="G567" s="7"/>
      <c r="H567" s="7" t="s">
        <v>1384</v>
      </c>
      <c r="I567" s="7"/>
      <c r="J567" s="7" t="s">
        <v>1385</v>
      </c>
      <c r="K567" s="7" t="s">
        <v>1386</v>
      </c>
      <c r="L567" s="7" t="s">
        <v>1511</v>
      </c>
      <c r="M567" s="7"/>
      <c r="N567" s="9" t="s">
        <v>1388</v>
      </c>
    </row>
    <row r="568" spans="1:14">
      <c r="A568" s="7" t="s">
        <v>1217</v>
      </c>
      <c r="B568" s="7"/>
      <c r="C568" s="9" t="s">
        <v>1541</v>
      </c>
      <c r="D568" s="9" t="s">
        <v>1542</v>
      </c>
      <c r="E568" s="6" t="s">
        <v>352</v>
      </c>
      <c r="F568" s="7"/>
      <c r="G568" s="7"/>
      <c r="H568" s="7" t="s">
        <v>1384</v>
      </c>
      <c r="I568" s="7"/>
      <c r="J568" s="7" t="s">
        <v>1385</v>
      </c>
      <c r="K568" s="7" t="s">
        <v>1386</v>
      </c>
      <c r="L568" s="7" t="s">
        <v>1511</v>
      </c>
      <c r="M568" s="7"/>
      <c r="N568" s="9" t="s">
        <v>1388</v>
      </c>
    </row>
    <row r="569" spans="1:14">
      <c r="A569" s="7" t="s">
        <v>1217</v>
      </c>
      <c r="B569" s="7"/>
      <c r="C569" s="9" t="s">
        <v>1543</v>
      </c>
      <c r="D569" s="9" t="s">
        <v>1544</v>
      </c>
      <c r="E569" s="6" t="s">
        <v>352</v>
      </c>
      <c r="F569" s="7"/>
      <c r="G569" s="7"/>
      <c r="H569" s="7" t="s">
        <v>1384</v>
      </c>
      <c r="I569" s="7"/>
      <c r="J569" s="7" t="s">
        <v>1385</v>
      </c>
      <c r="K569" s="7" t="s">
        <v>1386</v>
      </c>
      <c r="L569" s="7" t="s">
        <v>1511</v>
      </c>
      <c r="M569" s="7"/>
      <c r="N569" s="9" t="s">
        <v>1388</v>
      </c>
    </row>
    <row r="570" spans="1:14">
      <c r="A570" s="7" t="s">
        <v>1217</v>
      </c>
      <c r="B570" s="7"/>
      <c r="C570" s="9" t="s">
        <v>1545</v>
      </c>
      <c r="D570" s="9" t="s">
        <v>1546</v>
      </c>
      <c r="E570" s="6" t="s">
        <v>352</v>
      </c>
      <c r="F570" s="7"/>
      <c r="G570" s="7"/>
      <c r="H570" s="7" t="s">
        <v>1384</v>
      </c>
      <c r="I570" s="7"/>
      <c r="J570" s="7" t="s">
        <v>1385</v>
      </c>
      <c r="K570" s="7" t="s">
        <v>1386</v>
      </c>
      <c r="L570" s="7" t="s">
        <v>1511</v>
      </c>
      <c r="M570" s="7"/>
      <c r="N570" s="9" t="s">
        <v>1388</v>
      </c>
    </row>
    <row r="571" spans="1:14">
      <c r="A571" s="7" t="s">
        <v>1217</v>
      </c>
      <c r="B571" s="7"/>
      <c r="C571" s="9" t="s">
        <v>1547</v>
      </c>
      <c r="D571" s="9" t="s">
        <v>1548</v>
      </c>
      <c r="E571" s="6" t="s">
        <v>352</v>
      </c>
      <c r="F571" s="7"/>
      <c r="G571" s="7"/>
      <c r="H571" s="7" t="s">
        <v>1384</v>
      </c>
      <c r="I571" s="7"/>
      <c r="J571" s="7" t="s">
        <v>1385</v>
      </c>
      <c r="K571" s="7" t="s">
        <v>1386</v>
      </c>
      <c r="L571" s="7" t="s">
        <v>1511</v>
      </c>
      <c r="M571" s="7"/>
      <c r="N571" s="9" t="s">
        <v>1388</v>
      </c>
    </row>
    <row r="572" spans="1:14">
      <c r="A572" s="7" t="s">
        <v>1217</v>
      </c>
      <c r="B572" s="7"/>
      <c r="C572" s="9" t="s">
        <v>1549</v>
      </c>
      <c r="D572" s="9" t="s">
        <v>1550</v>
      </c>
      <c r="E572" s="6" t="s">
        <v>352</v>
      </c>
      <c r="F572" s="7"/>
      <c r="G572" s="7"/>
      <c r="H572" s="7" t="s">
        <v>1384</v>
      </c>
      <c r="I572" s="7"/>
      <c r="J572" s="7" t="s">
        <v>1385</v>
      </c>
      <c r="K572" s="7" t="s">
        <v>1386</v>
      </c>
      <c r="L572" s="7" t="s">
        <v>1511</v>
      </c>
      <c r="M572" s="7"/>
      <c r="N572" s="9" t="s">
        <v>1388</v>
      </c>
    </row>
    <row r="573" spans="1:14">
      <c r="A573" s="7" t="s">
        <v>1217</v>
      </c>
      <c r="B573" s="7"/>
      <c r="C573" s="9" t="s">
        <v>1551</v>
      </c>
      <c r="D573" s="9" t="s">
        <v>1552</v>
      </c>
      <c r="E573" s="6" t="s">
        <v>352</v>
      </c>
      <c r="F573" s="7"/>
      <c r="G573" s="7"/>
      <c r="H573" s="7" t="s">
        <v>1384</v>
      </c>
      <c r="I573" s="7"/>
      <c r="J573" s="7" t="s">
        <v>1385</v>
      </c>
      <c r="K573" s="7" t="s">
        <v>1386</v>
      </c>
      <c r="L573" s="7" t="s">
        <v>1511</v>
      </c>
      <c r="M573" s="7"/>
      <c r="N573" s="9" t="s">
        <v>1388</v>
      </c>
    </row>
    <row r="574" spans="1:14">
      <c r="A574" s="7" t="s">
        <v>1217</v>
      </c>
      <c r="B574" s="7"/>
      <c r="C574" s="9" t="s">
        <v>1553</v>
      </c>
      <c r="D574" s="9" t="s">
        <v>1554</v>
      </c>
      <c r="E574" s="6" t="s">
        <v>352</v>
      </c>
      <c r="F574" s="7"/>
      <c r="G574" s="7"/>
      <c r="H574" s="7" t="s">
        <v>1384</v>
      </c>
      <c r="I574" s="7"/>
      <c r="J574" s="7" t="s">
        <v>1385</v>
      </c>
      <c r="K574" s="7" t="s">
        <v>1386</v>
      </c>
      <c r="L574" s="7" t="s">
        <v>1511</v>
      </c>
      <c r="M574" s="7"/>
      <c r="N574" s="9" t="s">
        <v>1388</v>
      </c>
    </row>
    <row r="575" spans="1:14">
      <c r="A575" s="5" t="s">
        <v>1217</v>
      </c>
      <c r="B575" s="5"/>
      <c r="C575" s="5" t="s">
        <v>1555</v>
      </c>
      <c r="D575" s="5" t="s">
        <v>1556</v>
      </c>
      <c r="E575" s="6" t="s">
        <v>352</v>
      </c>
      <c r="F575" s="5"/>
      <c r="G575" s="5"/>
      <c r="H575" s="7" t="s">
        <v>1384</v>
      </c>
      <c r="I575" s="5"/>
      <c r="J575" s="7" t="s">
        <v>1385</v>
      </c>
      <c r="K575" s="7" t="s">
        <v>1386</v>
      </c>
      <c r="L575" s="7" t="s">
        <v>1511</v>
      </c>
      <c r="M575" s="5"/>
      <c r="N575" s="9" t="s">
        <v>1388</v>
      </c>
    </row>
    <row r="576" spans="1:14">
      <c r="A576" s="5" t="s">
        <v>1217</v>
      </c>
      <c r="B576" s="5"/>
      <c r="C576" s="5" t="s">
        <v>1557</v>
      </c>
      <c r="D576" s="5" t="s">
        <v>1558</v>
      </c>
      <c r="E576" s="6" t="s">
        <v>352</v>
      </c>
      <c r="F576" s="5"/>
      <c r="G576" s="5"/>
      <c r="H576" s="7" t="s">
        <v>1384</v>
      </c>
      <c r="I576" s="5"/>
      <c r="J576" s="7" t="s">
        <v>1385</v>
      </c>
      <c r="K576" s="7" t="s">
        <v>1386</v>
      </c>
      <c r="L576" s="7" t="s">
        <v>1511</v>
      </c>
      <c r="M576" s="5"/>
      <c r="N576" s="9" t="s">
        <v>1388</v>
      </c>
    </row>
    <row r="577" spans="1:14">
      <c r="A577" s="7" t="s">
        <v>1217</v>
      </c>
      <c r="B577" s="8"/>
      <c r="C577" s="8" t="s">
        <v>1559</v>
      </c>
      <c r="D577" s="8" t="s">
        <v>1560</v>
      </c>
      <c r="E577" s="6" t="s">
        <v>352</v>
      </c>
      <c r="F577" s="8"/>
      <c r="G577" s="8"/>
      <c r="H577" s="8" t="s">
        <v>1561</v>
      </c>
      <c r="I577" s="8"/>
      <c r="J577" s="7" t="s">
        <v>1562</v>
      </c>
      <c r="K577" s="8" t="s">
        <v>1563</v>
      </c>
      <c r="L577" s="7" t="s">
        <v>1564</v>
      </c>
      <c r="M577" s="7" t="s">
        <v>1565</v>
      </c>
      <c r="N577" s="9" t="s">
        <v>1566</v>
      </c>
    </row>
    <row r="578" spans="1:14">
      <c r="A578" s="7" t="s">
        <v>1217</v>
      </c>
      <c r="B578" s="8"/>
      <c r="C578" s="8" t="s">
        <v>1567</v>
      </c>
      <c r="D578" s="8" t="s">
        <v>1568</v>
      </c>
      <c r="E578" s="6" t="s">
        <v>352</v>
      </c>
      <c r="F578" s="8"/>
      <c r="G578" s="8"/>
      <c r="H578" s="8" t="s">
        <v>1561</v>
      </c>
      <c r="I578" s="8"/>
      <c r="J578" s="7" t="s">
        <v>1562</v>
      </c>
      <c r="K578" s="8" t="s">
        <v>1563</v>
      </c>
      <c r="L578" s="7" t="s">
        <v>1564</v>
      </c>
      <c r="M578" s="7" t="s">
        <v>1565</v>
      </c>
      <c r="N578" s="9" t="s">
        <v>1566</v>
      </c>
    </row>
    <row r="579" spans="1:14">
      <c r="A579" s="7" t="s">
        <v>1217</v>
      </c>
      <c r="B579" s="8"/>
      <c r="C579" s="8" t="s">
        <v>1569</v>
      </c>
      <c r="D579" s="8" t="s">
        <v>1570</v>
      </c>
      <c r="E579" s="6" t="s">
        <v>352</v>
      </c>
      <c r="F579" s="8"/>
      <c r="G579" s="8"/>
      <c r="H579" s="8" t="s">
        <v>1561</v>
      </c>
      <c r="I579" s="8"/>
      <c r="J579" s="7" t="s">
        <v>1562</v>
      </c>
      <c r="K579" s="8" t="s">
        <v>1563</v>
      </c>
      <c r="L579" s="7" t="s">
        <v>1564</v>
      </c>
      <c r="M579" s="7" t="s">
        <v>1565</v>
      </c>
      <c r="N579" s="9" t="s">
        <v>1566</v>
      </c>
    </row>
    <row r="580" spans="1:14">
      <c r="A580" s="7" t="s">
        <v>1217</v>
      </c>
      <c r="B580" s="8"/>
      <c r="C580" s="8" t="s">
        <v>1571</v>
      </c>
      <c r="D580" s="8" t="s">
        <v>1572</v>
      </c>
      <c r="E580" s="6" t="s">
        <v>352</v>
      </c>
      <c r="F580" s="8"/>
      <c r="G580" s="8"/>
      <c r="H580" s="8" t="s">
        <v>1561</v>
      </c>
      <c r="I580" s="8"/>
      <c r="J580" s="7" t="s">
        <v>1562</v>
      </c>
      <c r="K580" s="8" t="s">
        <v>1563</v>
      </c>
      <c r="L580" s="7" t="s">
        <v>1564</v>
      </c>
      <c r="M580" s="7" t="s">
        <v>1565</v>
      </c>
      <c r="N580" s="9" t="s">
        <v>1566</v>
      </c>
    </row>
    <row r="581" spans="1:14">
      <c r="A581" s="7" t="s">
        <v>1217</v>
      </c>
      <c r="B581" s="8"/>
      <c r="C581" s="8" t="s">
        <v>1573</v>
      </c>
      <c r="D581" s="8" t="s">
        <v>1574</v>
      </c>
      <c r="E581" s="6" t="s">
        <v>352</v>
      </c>
      <c r="F581" s="8"/>
      <c r="G581" s="8"/>
      <c r="H581" s="8" t="s">
        <v>1561</v>
      </c>
      <c r="I581" s="8"/>
      <c r="J581" s="7" t="s">
        <v>1562</v>
      </c>
      <c r="K581" s="8" t="s">
        <v>1563</v>
      </c>
      <c r="L581" s="7" t="s">
        <v>1564</v>
      </c>
      <c r="M581" s="7" t="s">
        <v>1565</v>
      </c>
      <c r="N581" s="9" t="s">
        <v>1566</v>
      </c>
    </row>
    <row r="582" spans="1:14">
      <c r="A582" s="7" t="s">
        <v>1217</v>
      </c>
      <c r="B582" s="8"/>
      <c r="C582" s="8" t="s">
        <v>1575</v>
      </c>
      <c r="D582" s="8" t="s">
        <v>1576</v>
      </c>
      <c r="E582" s="6" t="s">
        <v>352</v>
      </c>
      <c r="F582" s="8"/>
      <c r="G582" s="8"/>
      <c r="H582" s="8" t="s">
        <v>1561</v>
      </c>
      <c r="I582" s="8"/>
      <c r="J582" s="7" t="s">
        <v>1562</v>
      </c>
      <c r="K582" s="8" t="s">
        <v>1563</v>
      </c>
      <c r="L582" s="7" t="s">
        <v>1564</v>
      </c>
      <c r="M582" s="7" t="s">
        <v>1565</v>
      </c>
      <c r="N582" s="9" t="s">
        <v>1566</v>
      </c>
    </row>
    <row r="583" spans="1:14">
      <c r="A583" s="7" t="s">
        <v>1217</v>
      </c>
      <c r="B583" s="8"/>
      <c r="C583" s="8" t="s">
        <v>1577</v>
      </c>
      <c r="D583" s="8" t="s">
        <v>1578</v>
      </c>
      <c r="E583" s="6" t="s">
        <v>352</v>
      </c>
      <c r="F583" s="8"/>
      <c r="G583" s="8"/>
      <c r="H583" s="8" t="s">
        <v>1561</v>
      </c>
      <c r="I583" s="8"/>
      <c r="J583" s="7" t="s">
        <v>1562</v>
      </c>
      <c r="K583" s="8" t="s">
        <v>1563</v>
      </c>
      <c r="L583" s="7" t="s">
        <v>1564</v>
      </c>
      <c r="M583" s="7" t="s">
        <v>1565</v>
      </c>
      <c r="N583" s="9" t="s">
        <v>1566</v>
      </c>
    </row>
    <row r="584" spans="1:14">
      <c r="A584" s="7" t="s">
        <v>1217</v>
      </c>
      <c r="B584" s="7"/>
      <c r="C584" s="7" t="s">
        <v>1579</v>
      </c>
      <c r="D584" s="7" t="s">
        <v>1580</v>
      </c>
      <c r="E584" s="6" t="s">
        <v>352</v>
      </c>
      <c r="F584" s="7"/>
      <c r="G584" s="7"/>
      <c r="H584" s="7" t="s">
        <v>1561</v>
      </c>
      <c r="I584" s="7"/>
      <c r="J584" s="7" t="s">
        <v>1562</v>
      </c>
      <c r="K584" s="7" t="s">
        <v>1563</v>
      </c>
      <c r="L584" s="7" t="s">
        <v>1581</v>
      </c>
      <c r="M584" s="7"/>
      <c r="N584" s="9" t="s">
        <v>1566</v>
      </c>
    </row>
    <row r="585" spans="1:14">
      <c r="A585" s="5" t="s">
        <v>1217</v>
      </c>
      <c r="B585" s="6"/>
      <c r="C585" s="6" t="s">
        <v>1582</v>
      </c>
      <c r="D585" s="6" t="s">
        <v>1583</v>
      </c>
      <c r="E585" s="6" t="s">
        <v>352</v>
      </c>
      <c r="F585" s="6"/>
      <c r="G585" s="6"/>
      <c r="H585" s="8" t="s">
        <v>1561</v>
      </c>
      <c r="I585" s="5"/>
      <c r="J585" s="7" t="s">
        <v>1562</v>
      </c>
      <c r="K585" s="7" t="s">
        <v>1563</v>
      </c>
      <c r="L585" s="6" t="s">
        <v>1581</v>
      </c>
      <c r="M585" s="6"/>
      <c r="N585" s="9" t="s">
        <v>1566</v>
      </c>
    </row>
    <row r="586" spans="1:14">
      <c r="A586" s="5" t="s">
        <v>1217</v>
      </c>
      <c r="B586" s="6"/>
      <c r="C586" s="6" t="s">
        <v>1584</v>
      </c>
      <c r="D586" s="6" t="s">
        <v>1585</v>
      </c>
      <c r="E586" s="6" t="s">
        <v>352</v>
      </c>
      <c r="F586" s="6"/>
      <c r="G586" s="6"/>
      <c r="H586" s="8" t="s">
        <v>1561</v>
      </c>
      <c r="I586" s="5"/>
      <c r="J586" s="7" t="s">
        <v>1562</v>
      </c>
      <c r="K586" s="7" t="s">
        <v>1563</v>
      </c>
      <c r="L586" s="6" t="s">
        <v>1581</v>
      </c>
      <c r="M586" s="6"/>
      <c r="N586" s="9" t="s">
        <v>1566</v>
      </c>
    </row>
    <row r="587" spans="1:14">
      <c r="A587" s="7" t="s">
        <v>1217</v>
      </c>
      <c r="B587" s="7"/>
      <c r="C587" s="7" t="s">
        <v>1586</v>
      </c>
      <c r="D587" s="7" t="s">
        <v>1587</v>
      </c>
      <c r="E587" s="6" t="s">
        <v>352</v>
      </c>
      <c r="F587" s="7"/>
      <c r="G587" s="7"/>
      <c r="H587" s="7" t="s">
        <v>1561</v>
      </c>
      <c r="I587" s="7"/>
      <c r="J587" s="7" t="s">
        <v>1562</v>
      </c>
      <c r="K587" s="7" t="s">
        <v>1563</v>
      </c>
      <c r="L587" s="7" t="s">
        <v>1581</v>
      </c>
      <c r="M587" s="7"/>
      <c r="N587" s="9" t="s">
        <v>1566</v>
      </c>
    </row>
    <row r="588" spans="1:14">
      <c r="A588" s="5" t="s">
        <v>1217</v>
      </c>
      <c r="B588" s="6"/>
      <c r="C588" s="6" t="s">
        <v>1588</v>
      </c>
      <c r="D588" s="6" t="s">
        <v>1589</v>
      </c>
      <c r="E588" s="6" t="s">
        <v>352</v>
      </c>
      <c r="F588" s="6"/>
      <c r="G588" s="6"/>
      <c r="H588" s="8" t="s">
        <v>1561</v>
      </c>
      <c r="I588" s="5"/>
      <c r="J588" s="7" t="s">
        <v>1562</v>
      </c>
      <c r="K588" s="7" t="s">
        <v>1563</v>
      </c>
      <c r="L588" s="6" t="s">
        <v>1581</v>
      </c>
      <c r="M588" s="6"/>
      <c r="N588" s="9" t="s">
        <v>1566</v>
      </c>
    </row>
    <row r="589" spans="1:14">
      <c r="A589" s="7" t="s">
        <v>1217</v>
      </c>
      <c r="B589" s="8"/>
      <c r="C589" s="8" t="s">
        <v>1590</v>
      </c>
      <c r="D589" s="8" t="s">
        <v>1591</v>
      </c>
      <c r="E589" s="6" t="s">
        <v>352</v>
      </c>
      <c r="F589" s="8"/>
      <c r="G589" s="8"/>
      <c r="H589" s="8" t="s">
        <v>1561</v>
      </c>
      <c r="I589" s="8"/>
      <c r="J589" s="7" t="s">
        <v>1562</v>
      </c>
      <c r="K589" s="8" t="s">
        <v>1563</v>
      </c>
      <c r="L589" s="7" t="s">
        <v>1581</v>
      </c>
      <c r="M589" s="7" t="s">
        <v>1592</v>
      </c>
      <c r="N589" s="9" t="s">
        <v>1566</v>
      </c>
    </row>
    <row r="590" spans="1:14">
      <c r="A590" s="7" t="s">
        <v>1217</v>
      </c>
      <c r="B590" s="8"/>
      <c r="C590" s="8" t="s">
        <v>1593</v>
      </c>
      <c r="D590" s="8" t="s">
        <v>1594</v>
      </c>
      <c r="E590" s="6" t="s">
        <v>352</v>
      </c>
      <c r="F590" s="8"/>
      <c r="G590" s="8"/>
      <c r="H590" s="8" t="s">
        <v>1561</v>
      </c>
      <c r="I590" s="8"/>
      <c r="J590" s="7" t="s">
        <v>1562</v>
      </c>
      <c r="K590" s="8" t="s">
        <v>1563</v>
      </c>
      <c r="L590" s="7" t="s">
        <v>1581</v>
      </c>
      <c r="M590" s="7" t="s">
        <v>1592</v>
      </c>
      <c r="N590" s="9" t="s">
        <v>1566</v>
      </c>
    </row>
    <row r="591" spans="1:14">
      <c r="A591" s="7" t="s">
        <v>1217</v>
      </c>
      <c r="B591" s="8"/>
      <c r="C591" s="8" t="s">
        <v>1595</v>
      </c>
      <c r="D591" s="8" t="s">
        <v>1596</v>
      </c>
      <c r="E591" s="6" t="s">
        <v>352</v>
      </c>
      <c r="F591" s="8"/>
      <c r="G591" s="8"/>
      <c r="H591" s="8" t="s">
        <v>1561</v>
      </c>
      <c r="I591" s="8"/>
      <c r="J591" s="7" t="s">
        <v>1562</v>
      </c>
      <c r="K591" s="8" t="s">
        <v>1563</v>
      </c>
      <c r="L591" s="7" t="s">
        <v>1581</v>
      </c>
      <c r="M591" s="7" t="s">
        <v>1592</v>
      </c>
      <c r="N591" s="9" t="s">
        <v>1566</v>
      </c>
    </row>
    <row r="592" spans="1:14">
      <c r="A592" s="7" t="s">
        <v>1217</v>
      </c>
      <c r="B592" s="8"/>
      <c r="C592" s="8" t="s">
        <v>1597</v>
      </c>
      <c r="D592" s="8" t="s">
        <v>1598</v>
      </c>
      <c r="E592" s="6" t="s">
        <v>352</v>
      </c>
      <c r="F592" s="8"/>
      <c r="G592" s="8"/>
      <c r="H592" s="8" t="s">
        <v>1561</v>
      </c>
      <c r="I592" s="8"/>
      <c r="J592" s="7" t="s">
        <v>1562</v>
      </c>
      <c r="K592" s="8" t="s">
        <v>1563</v>
      </c>
      <c r="L592" s="7" t="s">
        <v>1581</v>
      </c>
      <c r="M592" s="7" t="s">
        <v>1592</v>
      </c>
      <c r="N592" s="9" t="s">
        <v>1566</v>
      </c>
    </row>
    <row r="593" spans="1:14">
      <c r="A593" s="7" t="s">
        <v>1217</v>
      </c>
      <c r="B593" s="8"/>
      <c r="C593" s="8" t="s">
        <v>1599</v>
      </c>
      <c r="D593" s="8" t="s">
        <v>1600</v>
      </c>
      <c r="E593" s="6" t="s">
        <v>352</v>
      </c>
      <c r="F593" s="8"/>
      <c r="G593" s="8"/>
      <c r="H593" s="8" t="s">
        <v>1561</v>
      </c>
      <c r="I593" s="8"/>
      <c r="J593" s="7" t="s">
        <v>1562</v>
      </c>
      <c r="K593" s="8" t="s">
        <v>1563</v>
      </c>
      <c r="L593" s="7" t="s">
        <v>1581</v>
      </c>
      <c r="M593" s="7" t="s">
        <v>1592</v>
      </c>
      <c r="N593" s="9" t="s">
        <v>1566</v>
      </c>
    </row>
    <row r="594" spans="1:14">
      <c r="A594" s="7" t="s">
        <v>1217</v>
      </c>
      <c r="B594" s="8"/>
      <c r="C594" s="8" t="s">
        <v>1601</v>
      </c>
      <c r="D594" s="8" t="s">
        <v>1602</v>
      </c>
      <c r="E594" s="6" t="s">
        <v>352</v>
      </c>
      <c r="F594" s="8"/>
      <c r="G594" s="8"/>
      <c r="H594" s="8" t="s">
        <v>1561</v>
      </c>
      <c r="I594" s="8"/>
      <c r="J594" s="7" t="s">
        <v>1562</v>
      </c>
      <c r="K594" s="8" t="s">
        <v>1563</v>
      </c>
      <c r="L594" s="7" t="s">
        <v>1581</v>
      </c>
      <c r="M594" s="7" t="s">
        <v>1592</v>
      </c>
      <c r="N594" s="9" t="s">
        <v>1566</v>
      </c>
    </row>
    <row r="595" spans="1:14">
      <c r="A595" s="7" t="s">
        <v>1217</v>
      </c>
      <c r="B595" s="8"/>
      <c r="C595" s="8" t="s">
        <v>1603</v>
      </c>
      <c r="D595" s="8" t="s">
        <v>1604</v>
      </c>
      <c r="E595" s="6" t="s">
        <v>352</v>
      </c>
      <c r="F595" s="8"/>
      <c r="G595" s="8"/>
      <c r="H595" s="8" t="s">
        <v>1561</v>
      </c>
      <c r="I595" s="8"/>
      <c r="J595" s="7" t="s">
        <v>1562</v>
      </c>
      <c r="K595" s="8" t="s">
        <v>1563</v>
      </c>
      <c r="L595" s="7" t="s">
        <v>1581</v>
      </c>
      <c r="M595" s="7" t="s">
        <v>1592</v>
      </c>
      <c r="N595" s="9" t="s">
        <v>1566</v>
      </c>
    </row>
    <row r="596" spans="1:14">
      <c r="A596" s="7" t="s">
        <v>1217</v>
      </c>
      <c r="B596" s="8"/>
      <c r="C596" s="8" t="s">
        <v>1605</v>
      </c>
      <c r="D596" s="8" t="s">
        <v>1606</v>
      </c>
      <c r="E596" s="6" t="s">
        <v>352</v>
      </c>
      <c r="F596" s="8"/>
      <c r="G596" s="8"/>
      <c r="H596" s="8" t="s">
        <v>1561</v>
      </c>
      <c r="I596" s="8"/>
      <c r="J596" s="7" t="s">
        <v>1562</v>
      </c>
      <c r="K596" s="8" t="s">
        <v>1563</v>
      </c>
      <c r="L596" s="7" t="s">
        <v>1581</v>
      </c>
      <c r="M596" s="7" t="s">
        <v>1592</v>
      </c>
      <c r="N596" s="9" t="s">
        <v>1566</v>
      </c>
    </row>
    <row r="597" spans="1:14">
      <c r="A597" s="7" t="s">
        <v>1217</v>
      </c>
      <c r="B597" s="8"/>
      <c r="C597" s="8" t="s">
        <v>1607</v>
      </c>
      <c r="D597" s="8" t="s">
        <v>1608</v>
      </c>
      <c r="E597" s="6" t="s">
        <v>352</v>
      </c>
      <c r="F597" s="8"/>
      <c r="G597" s="8"/>
      <c r="H597" s="8" t="s">
        <v>1561</v>
      </c>
      <c r="I597" s="8"/>
      <c r="J597" s="7" t="s">
        <v>1562</v>
      </c>
      <c r="K597" s="8" t="s">
        <v>1563</v>
      </c>
      <c r="L597" s="7" t="s">
        <v>1581</v>
      </c>
      <c r="M597" s="7" t="s">
        <v>1592</v>
      </c>
      <c r="N597" s="9" t="s">
        <v>1566</v>
      </c>
    </row>
    <row r="598" spans="1:14">
      <c r="A598" s="7" t="s">
        <v>1217</v>
      </c>
      <c r="B598" s="8"/>
      <c r="C598" s="8" t="s">
        <v>1609</v>
      </c>
      <c r="D598" s="8" t="s">
        <v>1610</v>
      </c>
      <c r="E598" s="6" t="s">
        <v>352</v>
      </c>
      <c r="F598" s="8"/>
      <c r="G598" s="8"/>
      <c r="H598" s="8" t="s">
        <v>1561</v>
      </c>
      <c r="I598" s="8"/>
      <c r="J598" s="7" t="s">
        <v>1562</v>
      </c>
      <c r="K598" s="8" t="s">
        <v>1563</v>
      </c>
      <c r="L598" s="7" t="s">
        <v>1581</v>
      </c>
      <c r="M598" s="7" t="s">
        <v>1592</v>
      </c>
      <c r="N598" s="9" t="s">
        <v>1566</v>
      </c>
    </row>
    <row r="599" spans="1:14">
      <c r="A599" s="5" t="s">
        <v>1217</v>
      </c>
      <c r="B599" s="6"/>
      <c r="C599" s="6" t="s">
        <v>1611</v>
      </c>
      <c r="D599" s="6" t="s">
        <v>1612</v>
      </c>
      <c r="E599" s="6" t="s">
        <v>352</v>
      </c>
      <c r="F599" s="6"/>
      <c r="G599" s="6"/>
      <c r="H599" s="8" t="s">
        <v>1561</v>
      </c>
      <c r="I599" s="5"/>
      <c r="J599" s="7" t="s">
        <v>1562</v>
      </c>
      <c r="K599" s="7" t="s">
        <v>1563</v>
      </c>
      <c r="L599" s="6" t="s">
        <v>1581</v>
      </c>
      <c r="M599" s="6"/>
      <c r="N599" s="9" t="s">
        <v>1566</v>
      </c>
    </row>
    <row r="600" spans="1:14">
      <c r="A600" s="7" t="s">
        <v>1217</v>
      </c>
      <c r="B600" s="8"/>
      <c r="C600" s="8" t="s">
        <v>1613</v>
      </c>
      <c r="D600" s="8" t="s">
        <v>1614</v>
      </c>
      <c r="E600" s="6" t="s">
        <v>352</v>
      </c>
      <c r="F600" s="8"/>
      <c r="G600" s="8"/>
      <c r="H600" s="8" t="s">
        <v>1561</v>
      </c>
      <c r="I600" s="8"/>
      <c r="J600" s="7" t="s">
        <v>1562</v>
      </c>
      <c r="K600" s="8" t="s">
        <v>1563</v>
      </c>
      <c r="L600" s="7" t="s">
        <v>1581</v>
      </c>
      <c r="M600" s="7" t="s">
        <v>1592</v>
      </c>
      <c r="N600" s="9" t="s">
        <v>1566</v>
      </c>
    </row>
    <row r="601" spans="1:14">
      <c r="A601" s="7" t="s">
        <v>1217</v>
      </c>
      <c r="B601" s="7"/>
      <c r="C601" s="9" t="s">
        <v>1615</v>
      </c>
      <c r="D601" s="9" t="s">
        <v>1616</v>
      </c>
      <c r="E601" s="6" t="s">
        <v>352</v>
      </c>
      <c r="F601" s="7"/>
      <c r="G601" s="7"/>
      <c r="H601" s="7" t="s">
        <v>1561</v>
      </c>
      <c r="I601" s="7"/>
      <c r="J601" s="7" t="s">
        <v>1562</v>
      </c>
      <c r="K601" s="7" t="s">
        <v>1563</v>
      </c>
      <c r="L601" s="7" t="s">
        <v>1617</v>
      </c>
      <c r="M601" s="7"/>
      <c r="N601" s="9" t="s">
        <v>1566</v>
      </c>
    </row>
    <row r="602" spans="1:14">
      <c r="A602" s="5" t="s">
        <v>1217</v>
      </c>
      <c r="B602" s="5"/>
      <c r="C602" s="5" t="s">
        <v>1618</v>
      </c>
      <c r="D602" s="5" t="s">
        <v>1619</v>
      </c>
      <c r="E602" s="6" t="s">
        <v>352</v>
      </c>
      <c r="F602" s="5"/>
      <c r="G602" s="5"/>
      <c r="H602" s="8" t="s">
        <v>1561</v>
      </c>
      <c r="I602" s="5"/>
      <c r="J602" s="7" t="s">
        <v>1562</v>
      </c>
      <c r="K602" s="7" t="s">
        <v>1563</v>
      </c>
      <c r="L602" s="7" t="s">
        <v>1617</v>
      </c>
      <c r="M602" s="5"/>
      <c r="N602" s="9" t="s">
        <v>1566</v>
      </c>
    </row>
    <row r="603" spans="1:14">
      <c r="A603" s="7" t="s">
        <v>1217</v>
      </c>
      <c r="B603" s="8"/>
      <c r="C603" s="8" t="s">
        <v>1620</v>
      </c>
      <c r="D603" s="8" t="s">
        <v>1621</v>
      </c>
      <c r="E603" s="6" t="s">
        <v>352</v>
      </c>
      <c r="F603" s="8"/>
      <c r="G603" s="8"/>
      <c r="H603" s="8" t="s">
        <v>1561</v>
      </c>
      <c r="I603" s="8"/>
      <c r="J603" s="7" t="s">
        <v>1562</v>
      </c>
      <c r="K603" s="8" t="s">
        <v>1563</v>
      </c>
      <c r="L603" s="7" t="s">
        <v>1617</v>
      </c>
      <c r="M603" s="7"/>
      <c r="N603" s="9" t="s">
        <v>1566</v>
      </c>
    </row>
    <row r="604" spans="1:14">
      <c r="A604" s="5" t="s">
        <v>1217</v>
      </c>
      <c r="B604" s="5"/>
      <c r="C604" s="5" t="s">
        <v>1622</v>
      </c>
      <c r="D604" s="5" t="s">
        <v>1623</v>
      </c>
      <c r="E604" s="6" t="s">
        <v>352</v>
      </c>
      <c r="F604" s="5"/>
      <c r="G604" s="5"/>
      <c r="H604" s="8" t="s">
        <v>1561</v>
      </c>
      <c r="I604" s="5"/>
      <c r="J604" s="7" t="s">
        <v>1562</v>
      </c>
      <c r="K604" s="7" t="s">
        <v>1563</v>
      </c>
      <c r="L604" s="7" t="s">
        <v>1617</v>
      </c>
      <c r="M604" s="5"/>
      <c r="N604" s="9" t="s">
        <v>1566</v>
      </c>
    </row>
    <row r="605" spans="1:14">
      <c r="A605" s="7" t="s">
        <v>1217</v>
      </c>
      <c r="B605" s="8"/>
      <c r="C605" s="8" t="s">
        <v>1624</v>
      </c>
      <c r="D605" s="8" t="s">
        <v>1625</v>
      </c>
      <c r="E605" s="6" t="s">
        <v>352</v>
      </c>
      <c r="F605" s="8"/>
      <c r="G605" s="8"/>
      <c r="H605" s="8" t="s">
        <v>1561</v>
      </c>
      <c r="I605" s="8"/>
      <c r="J605" s="7" t="s">
        <v>1562</v>
      </c>
      <c r="K605" s="8" t="s">
        <v>1563</v>
      </c>
      <c r="L605" s="7" t="s">
        <v>1617</v>
      </c>
      <c r="M605" s="7"/>
      <c r="N605" s="9" t="s">
        <v>1566</v>
      </c>
    </row>
    <row r="606" spans="1:14">
      <c r="A606" s="7" t="s">
        <v>1217</v>
      </c>
      <c r="B606" s="8"/>
      <c r="C606" s="8" t="s">
        <v>1626</v>
      </c>
      <c r="D606" s="8" t="s">
        <v>1627</v>
      </c>
      <c r="E606" s="6" t="s">
        <v>352</v>
      </c>
      <c r="F606" s="8"/>
      <c r="G606" s="8"/>
      <c r="H606" s="8" t="s">
        <v>1561</v>
      </c>
      <c r="I606" s="8"/>
      <c r="J606" s="7" t="s">
        <v>1562</v>
      </c>
      <c r="K606" s="8" t="s">
        <v>1563</v>
      </c>
      <c r="L606" s="7" t="s">
        <v>1617</v>
      </c>
      <c r="M606" s="7" t="s">
        <v>1628</v>
      </c>
      <c r="N606" s="9" t="s">
        <v>1566</v>
      </c>
    </row>
    <row r="607" spans="1:14">
      <c r="A607" s="7" t="s">
        <v>1217</v>
      </c>
      <c r="B607" s="8"/>
      <c r="C607" s="8" t="s">
        <v>1629</v>
      </c>
      <c r="D607" s="8" t="s">
        <v>1630</v>
      </c>
      <c r="E607" s="6" t="s">
        <v>352</v>
      </c>
      <c r="F607" s="8"/>
      <c r="G607" s="8"/>
      <c r="H607" s="8" t="s">
        <v>1561</v>
      </c>
      <c r="I607" s="8"/>
      <c r="J607" s="7" t="s">
        <v>1562</v>
      </c>
      <c r="K607" s="8" t="s">
        <v>1563</v>
      </c>
      <c r="L607" s="7" t="s">
        <v>1617</v>
      </c>
      <c r="M607" s="7"/>
      <c r="N607" s="9" t="s">
        <v>1566</v>
      </c>
    </row>
    <row r="608" spans="1:14">
      <c r="A608" s="7" t="s">
        <v>1217</v>
      </c>
      <c r="B608" s="7"/>
      <c r="C608" s="7" t="s">
        <v>1631</v>
      </c>
      <c r="D608" s="7" t="s">
        <v>1632</v>
      </c>
      <c r="E608" s="6" t="s">
        <v>352</v>
      </c>
      <c r="F608" s="7"/>
      <c r="G608" s="7"/>
      <c r="H608" s="7" t="s">
        <v>1561</v>
      </c>
      <c r="I608" s="7"/>
      <c r="J608" s="7" t="s">
        <v>1562</v>
      </c>
      <c r="K608" s="7" t="s">
        <v>1563</v>
      </c>
      <c r="L608" s="7" t="s">
        <v>1617</v>
      </c>
      <c r="M608" s="7"/>
      <c r="N608" s="9" t="s">
        <v>1566</v>
      </c>
    </row>
    <row r="609" spans="1:14">
      <c r="A609" s="5" t="s">
        <v>1217</v>
      </c>
      <c r="B609" s="5"/>
      <c r="C609" s="5" t="s">
        <v>1633</v>
      </c>
      <c r="D609" s="5" t="s">
        <v>1634</v>
      </c>
      <c r="E609" s="6" t="s">
        <v>352</v>
      </c>
      <c r="F609" s="5"/>
      <c r="G609" s="5"/>
      <c r="H609" s="8" t="s">
        <v>1561</v>
      </c>
      <c r="I609" s="5"/>
      <c r="J609" s="7" t="s">
        <v>1562</v>
      </c>
      <c r="K609" s="7" t="s">
        <v>1563</v>
      </c>
      <c r="L609" s="7" t="s">
        <v>1617</v>
      </c>
      <c r="M609" s="5"/>
      <c r="N609" s="9" t="s">
        <v>1566</v>
      </c>
    </row>
    <row r="610" spans="1:14">
      <c r="A610" s="5" t="s">
        <v>1217</v>
      </c>
      <c r="B610" s="5"/>
      <c r="C610" s="5" t="s">
        <v>1635</v>
      </c>
      <c r="D610" s="5" t="s">
        <v>1636</v>
      </c>
      <c r="E610" s="6" t="s">
        <v>352</v>
      </c>
      <c r="F610" s="5"/>
      <c r="G610" s="5"/>
      <c r="H610" s="8" t="s">
        <v>1561</v>
      </c>
      <c r="I610" s="5"/>
      <c r="J610" s="7" t="s">
        <v>1562</v>
      </c>
      <c r="K610" s="7" t="s">
        <v>1563</v>
      </c>
      <c r="L610" s="7" t="s">
        <v>1617</v>
      </c>
      <c r="M610" s="5"/>
      <c r="N610" s="9" t="s">
        <v>1566</v>
      </c>
    </row>
    <row r="611" spans="1:14">
      <c r="A611" s="7" t="s">
        <v>1217</v>
      </c>
      <c r="B611" s="8"/>
      <c r="C611" s="8" t="s">
        <v>1637</v>
      </c>
      <c r="D611" s="8" t="s">
        <v>1638</v>
      </c>
      <c r="E611" s="6" t="s">
        <v>352</v>
      </c>
      <c r="F611" s="8"/>
      <c r="G611" s="8"/>
      <c r="H611" s="8" t="s">
        <v>1561</v>
      </c>
      <c r="I611" s="8"/>
      <c r="J611" s="7" t="s">
        <v>1562</v>
      </c>
      <c r="K611" s="8" t="s">
        <v>1563</v>
      </c>
      <c r="L611" s="7" t="s">
        <v>1617</v>
      </c>
      <c r="M611" s="7" t="s">
        <v>1628</v>
      </c>
      <c r="N611" s="9" t="s">
        <v>1566</v>
      </c>
    </row>
    <row r="612" spans="1:14">
      <c r="A612" s="7" t="s">
        <v>1217</v>
      </c>
      <c r="B612" s="7"/>
      <c r="C612" s="7" t="s">
        <v>1639</v>
      </c>
      <c r="D612" s="7" t="s">
        <v>1640</v>
      </c>
      <c r="E612" s="6" t="s">
        <v>352</v>
      </c>
      <c r="F612" s="7"/>
      <c r="G612" s="7"/>
      <c r="H612" s="8" t="s">
        <v>1561</v>
      </c>
      <c r="I612" s="8"/>
      <c r="J612" s="7" t="s">
        <v>1562</v>
      </c>
      <c r="K612" s="8" t="s">
        <v>1563</v>
      </c>
      <c r="L612" s="7" t="s">
        <v>1617</v>
      </c>
      <c r="M612" s="7"/>
      <c r="N612" s="9" t="s">
        <v>1566</v>
      </c>
    </row>
    <row r="613" spans="1:14">
      <c r="A613" s="7" t="s">
        <v>1217</v>
      </c>
      <c r="B613" s="7"/>
      <c r="C613" s="7" t="s">
        <v>1641</v>
      </c>
      <c r="D613" s="7" t="s">
        <v>1642</v>
      </c>
      <c r="E613" s="6" t="s">
        <v>352</v>
      </c>
      <c r="F613" s="7"/>
      <c r="G613" s="7"/>
      <c r="H613" s="8" t="s">
        <v>1561</v>
      </c>
      <c r="I613" s="7"/>
      <c r="J613" s="7" t="s">
        <v>1562</v>
      </c>
      <c r="K613" s="8" t="s">
        <v>1563</v>
      </c>
      <c r="L613" s="7" t="s">
        <v>1617</v>
      </c>
      <c r="M613" s="7"/>
      <c r="N613" s="9" t="s">
        <v>1566</v>
      </c>
    </row>
    <row r="614" spans="1:14">
      <c r="A614" s="7" t="s">
        <v>1217</v>
      </c>
      <c r="B614" s="7"/>
      <c r="C614" s="7" t="s">
        <v>1643</v>
      </c>
      <c r="D614" s="7" t="s">
        <v>1644</v>
      </c>
      <c r="E614" s="6" t="s">
        <v>352</v>
      </c>
      <c r="F614" s="7"/>
      <c r="G614" s="7"/>
      <c r="H614" s="8" t="s">
        <v>1561</v>
      </c>
      <c r="I614" s="7"/>
      <c r="J614" s="7" t="s">
        <v>1562</v>
      </c>
      <c r="K614" s="8" t="s">
        <v>1563</v>
      </c>
      <c r="L614" s="7" t="s">
        <v>1617</v>
      </c>
      <c r="M614" s="7"/>
      <c r="N614" s="9" t="s">
        <v>1566</v>
      </c>
    </row>
    <row r="615" spans="1:14">
      <c r="A615" s="7" t="s">
        <v>1217</v>
      </c>
      <c r="B615" s="7"/>
      <c r="C615" s="7" t="s">
        <v>1645</v>
      </c>
      <c r="D615" s="7" t="s">
        <v>1646</v>
      </c>
      <c r="E615" s="6" t="s">
        <v>352</v>
      </c>
      <c r="F615" s="7"/>
      <c r="G615" s="7"/>
      <c r="H615" s="8" t="s">
        <v>1561</v>
      </c>
      <c r="I615" s="7"/>
      <c r="J615" s="7" t="s">
        <v>1562</v>
      </c>
      <c r="K615" s="8" t="s">
        <v>1563</v>
      </c>
      <c r="L615" s="7" t="s">
        <v>1617</v>
      </c>
      <c r="M615" s="7"/>
      <c r="N615" s="9" t="s">
        <v>1566</v>
      </c>
    </row>
    <row r="616" spans="1:14">
      <c r="A616" s="7" t="s">
        <v>1217</v>
      </c>
      <c r="B616" s="8"/>
      <c r="C616" s="8" t="s">
        <v>1647</v>
      </c>
      <c r="D616" s="8" t="s">
        <v>1648</v>
      </c>
      <c r="E616" s="6" t="s">
        <v>352</v>
      </c>
      <c r="F616" s="11"/>
      <c r="G616" s="8"/>
      <c r="H616" s="8" t="s">
        <v>1561</v>
      </c>
      <c r="I616" s="8"/>
      <c r="J616" s="7" t="s">
        <v>1562</v>
      </c>
      <c r="K616" s="8" t="s">
        <v>1563</v>
      </c>
      <c r="L616" s="7" t="s">
        <v>1617</v>
      </c>
      <c r="M616" s="7"/>
      <c r="N616" s="9" t="s">
        <v>1566</v>
      </c>
    </row>
    <row r="617" spans="1:14">
      <c r="A617" s="7" t="s">
        <v>1217</v>
      </c>
      <c r="B617" s="8"/>
      <c r="C617" s="8" t="s">
        <v>1649</v>
      </c>
      <c r="D617" s="8" t="s">
        <v>1650</v>
      </c>
      <c r="E617" s="6" t="s">
        <v>352</v>
      </c>
      <c r="F617" s="8"/>
      <c r="G617" s="8"/>
      <c r="H617" s="8" t="s">
        <v>1651</v>
      </c>
      <c r="I617" s="8"/>
      <c r="J617" s="7" t="s">
        <v>1652</v>
      </c>
      <c r="K617" s="8" t="s">
        <v>1653</v>
      </c>
      <c r="L617" s="7" t="s">
        <v>1654</v>
      </c>
      <c r="M617" s="7" t="s">
        <v>1311</v>
      </c>
      <c r="N617" s="9" t="s">
        <v>1655</v>
      </c>
    </row>
    <row r="618" spans="1:14">
      <c r="A618" s="7" t="s">
        <v>1217</v>
      </c>
      <c r="B618" s="7"/>
      <c r="C618" s="7" t="s">
        <v>1656</v>
      </c>
      <c r="D618" s="7" t="s">
        <v>1657</v>
      </c>
      <c r="E618" s="6" t="s">
        <v>352</v>
      </c>
      <c r="F618" s="7"/>
      <c r="G618" s="7"/>
      <c r="H618" s="7" t="s">
        <v>1651</v>
      </c>
      <c r="I618" s="7"/>
      <c r="J618" s="7" t="s">
        <v>1652</v>
      </c>
      <c r="K618" s="7" t="s">
        <v>1653</v>
      </c>
      <c r="L618" s="7" t="s">
        <v>1654</v>
      </c>
      <c r="M618" s="7"/>
      <c r="N618" s="9" t="s">
        <v>1655</v>
      </c>
    </row>
    <row r="619" spans="1:14">
      <c r="A619" s="7" t="s">
        <v>1217</v>
      </c>
      <c r="B619" s="7"/>
      <c r="C619" s="7" t="s">
        <v>1658</v>
      </c>
      <c r="D619" s="7" t="s">
        <v>1659</v>
      </c>
      <c r="E619" s="6" t="s">
        <v>352</v>
      </c>
      <c r="F619" s="7"/>
      <c r="G619" s="7"/>
      <c r="H619" s="7" t="s">
        <v>1651</v>
      </c>
      <c r="I619" s="7"/>
      <c r="J619" s="7" t="s">
        <v>1652</v>
      </c>
      <c r="K619" s="7" t="s">
        <v>1653</v>
      </c>
      <c r="L619" s="7" t="s">
        <v>1654</v>
      </c>
      <c r="M619" s="7"/>
      <c r="N619" s="9" t="s">
        <v>1655</v>
      </c>
    </row>
    <row r="620" spans="1:14">
      <c r="A620" s="7" t="s">
        <v>1217</v>
      </c>
      <c r="B620" s="8"/>
      <c r="C620" s="8" t="s">
        <v>1660</v>
      </c>
      <c r="D620" s="8" t="s">
        <v>1661</v>
      </c>
      <c r="E620" s="6" t="s">
        <v>352</v>
      </c>
      <c r="F620" s="8"/>
      <c r="G620" s="8"/>
      <c r="H620" s="8" t="s">
        <v>1651</v>
      </c>
      <c r="I620" s="8"/>
      <c r="J620" s="7" t="s">
        <v>1652</v>
      </c>
      <c r="K620" s="8" t="s">
        <v>1653</v>
      </c>
      <c r="L620" s="7" t="s">
        <v>1654</v>
      </c>
      <c r="M620" s="7" t="s">
        <v>1311</v>
      </c>
      <c r="N620" s="9" t="s">
        <v>1655</v>
      </c>
    </row>
    <row r="621" spans="1:14">
      <c r="A621" s="7" t="s">
        <v>1217</v>
      </c>
      <c r="B621" s="8"/>
      <c r="C621" s="8" t="s">
        <v>1662</v>
      </c>
      <c r="D621" s="8" t="s">
        <v>1663</v>
      </c>
      <c r="E621" s="6" t="s">
        <v>352</v>
      </c>
      <c r="F621" s="8"/>
      <c r="G621" s="8"/>
      <c r="H621" s="8" t="s">
        <v>1651</v>
      </c>
      <c r="I621" s="8"/>
      <c r="J621" s="7" t="s">
        <v>1652</v>
      </c>
      <c r="K621" s="8" t="s">
        <v>1653</v>
      </c>
      <c r="L621" s="7" t="s">
        <v>1654</v>
      </c>
      <c r="M621" s="7" t="s">
        <v>1565</v>
      </c>
      <c r="N621" s="9" t="s">
        <v>1655</v>
      </c>
    </row>
    <row r="622" spans="1:14">
      <c r="A622" s="7" t="s">
        <v>1217</v>
      </c>
      <c r="B622" s="8"/>
      <c r="C622" s="8" t="s">
        <v>1664</v>
      </c>
      <c r="D622" s="8" t="s">
        <v>1665</v>
      </c>
      <c r="E622" s="6" t="s">
        <v>352</v>
      </c>
      <c r="F622" s="8"/>
      <c r="G622" s="8"/>
      <c r="H622" s="8" t="s">
        <v>1651</v>
      </c>
      <c r="I622" s="8"/>
      <c r="J622" s="7" t="s">
        <v>1652</v>
      </c>
      <c r="K622" s="8" t="s">
        <v>1653</v>
      </c>
      <c r="L622" s="7" t="s">
        <v>1654</v>
      </c>
      <c r="M622" s="7" t="s">
        <v>1565</v>
      </c>
      <c r="N622" s="9" t="s">
        <v>1655</v>
      </c>
    </row>
    <row r="623" spans="1:14">
      <c r="A623" s="7" t="s">
        <v>1217</v>
      </c>
      <c r="B623" s="8"/>
      <c r="C623" s="8" t="s">
        <v>1666</v>
      </c>
      <c r="D623" s="8" t="s">
        <v>1667</v>
      </c>
      <c r="E623" s="6" t="s">
        <v>352</v>
      </c>
      <c r="F623" s="8"/>
      <c r="G623" s="8"/>
      <c r="H623" s="8" t="s">
        <v>1651</v>
      </c>
      <c r="I623" s="8"/>
      <c r="J623" s="7" t="s">
        <v>1652</v>
      </c>
      <c r="K623" s="8" t="s">
        <v>1653</v>
      </c>
      <c r="L623" s="7" t="s">
        <v>1654</v>
      </c>
      <c r="M623" s="7" t="s">
        <v>1565</v>
      </c>
      <c r="N623" s="9" t="s">
        <v>1655</v>
      </c>
    </row>
    <row r="624" spans="1:14">
      <c r="A624" s="7" t="s">
        <v>1217</v>
      </c>
      <c r="B624" s="8"/>
      <c r="C624" s="8" t="s">
        <v>1668</v>
      </c>
      <c r="D624" s="8" t="s">
        <v>1669</v>
      </c>
      <c r="E624" s="6" t="s">
        <v>352</v>
      </c>
      <c r="F624" s="8"/>
      <c r="G624" s="8"/>
      <c r="H624" s="8" t="s">
        <v>1651</v>
      </c>
      <c r="I624" s="8"/>
      <c r="J624" s="7" t="s">
        <v>1652</v>
      </c>
      <c r="K624" s="8" t="s">
        <v>1653</v>
      </c>
      <c r="L624" s="7" t="s">
        <v>1654</v>
      </c>
      <c r="M624" s="7" t="s">
        <v>1565</v>
      </c>
      <c r="N624" s="9" t="s">
        <v>1655</v>
      </c>
    </row>
    <row r="625" spans="1:14">
      <c r="A625" s="7" t="s">
        <v>1217</v>
      </c>
      <c r="B625" s="8"/>
      <c r="C625" s="8" t="s">
        <v>1670</v>
      </c>
      <c r="D625" s="8" t="s">
        <v>1671</v>
      </c>
      <c r="E625" s="6" t="s">
        <v>352</v>
      </c>
      <c r="F625" s="8"/>
      <c r="G625" s="8"/>
      <c r="H625" s="8" t="s">
        <v>1651</v>
      </c>
      <c r="I625" s="8"/>
      <c r="J625" s="7" t="s">
        <v>1652</v>
      </c>
      <c r="K625" s="8" t="s">
        <v>1653</v>
      </c>
      <c r="L625" s="7" t="s">
        <v>1654</v>
      </c>
      <c r="M625" s="7"/>
      <c r="N625" s="9" t="s">
        <v>1655</v>
      </c>
    </row>
    <row r="626" spans="1:14">
      <c r="A626" s="7" t="s">
        <v>1217</v>
      </c>
      <c r="B626" s="8"/>
      <c r="C626" s="8" t="s">
        <v>1672</v>
      </c>
      <c r="D626" s="8" t="s">
        <v>1673</v>
      </c>
      <c r="E626" s="6" t="s">
        <v>352</v>
      </c>
      <c r="F626" s="8"/>
      <c r="G626" s="8"/>
      <c r="H626" s="8" t="s">
        <v>1651</v>
      </c>
      <c r="I626" s="8"/>
      <c r="J626" s="7" t="s">
        <v>1652</v>
      </c>
      <c r="K626" s="8" t="s">
        <v>1653</v>
      </c>
      <c r="L626" s="7" t="s">
        <v>1652</v>
      </c>
      <c r="M626" s="7" t="s">
        <v>1393</v>
      </c>
      <c r="N626" s="9" t="s">
        <v>1655</v>
      </c>
    </row>
    <row r="627" spans="1:14">
      <c r="A627" s="7" t="s">
        <v>1217</v>
      </c>
      <c r="B627" s="8"/>
      <c r="C627" s="8" t="s">
        <v>1674</v>
      </c>
      <c r="D627" s="8" t="s">
        <v>1675</v>
      </c>
      <c r="E627" s="6" t="s">
        <v>352</v>
      </c>
      <c r="F627" s="8"/>
      <c r="G627" s="8"/>
      <c r="H627" s="8" t="s">
        <v>1651</v>
      </c>
      <c r="I627" s="8"/>
      <c r="J627" s="7" t="s">
        <v>1652</v>
      </c>
      <c r="K627" s="8" t="s">
        <v>1653</v>
      </c>
      <c r="L627" s="7" t="s">
        <v>1652</v>
      </c>
      <c r="M627" s="7" t="s">
        <v>1393</v>
      </c>
      <c r="N627" s="9" t="s">
        <v>1655</v>
      </c>
    </row>
    <row r="628" spans="1:14">
      <c r="A628" s="7" t="s">
        <v>1217</v>
      </c>
      <c r="B628" s="7"/>
      <c r="C628" s="7" t="s">
        <v>1676</v>
      </c>
      <c r="D628" s="7" t="s">
        <v>1677</v>
      </c>
      <c r="E628" s="6" t="s">
        <v>352</v>
      </c>
      <c r="F628" s="7"/>
      <c r="G628" s="7"/>
      <c r="H628" s="7" t="s">
        <v>1651</v>
      </c>
      <c r="I628" s="7"/>
      <c r="J628" s="7" t="s">
        <v>1652</v>
      </c>
      <c r="K628" s="7" t="s">
        <v>1653</v>
      </c>
      <c r="L628" s="7" t="s">
        <v>1652</v>
      </c>
      <c r="M628" s="7"/>
      <c r="N628" s="9" t="s">
        <v>1655</v>
      </c>
    </row>
    <row r="629" spans="1:14">
      <c r="A629" s="7" t="s">
        <v>1217</v>
      </c>
      <c r="B629" s="8"/>
      <c r="C629" s="8" t="s">
        <v>1678</v>
      </c>
      <c r="D629" s="8" t="s">
        <v>1679</v>
      </c>
      <c r="E629" s="6" t="s">
        <v>352</v>
      </c>
      <c r="F629" s="8"/>
      <c r="G629" s="8"/>
      <c r="H629" s="8" t="s">
        <v>1651</v>
      </c>
      <c r="I629" s="8"/>
      <c r="J629" s="7" t="s">
        <v>1652</v>
      </c>
      <c r="K629" s="8" t="s">
        <v>1653</v>
      </c>
      <c r="L629" s="7" t="s">
        <v>1652</v>
      </c>
      <c r="M629" s="7" t="s">
        <v>1393</v>
      </c>
      <c r="N629" s="9" t="s">
        <v>1655</v>
      </c>
    </row>
    <row r="630" spans="1:14">
      <c r="A630" s="7" t="s">
        <v>1217</v>
      </c>
      <c r="B630" s="8"/>
      <c r="C630" s="8" t="s">
        <v>1680</v>
      </c>
      <c r="D630" s="8" t="s">
        <v>1681</v>
      </c>
      <c r="E630" s="6" t="s">
        <v>352</v>
      </c>
      <c r="F630" s="8"/>
      <c r="G630" s="8"/>
      <c r="H630" s="8" t="s">
        <v>1651</v>
      </c>
      <c r="I630" s="8"/>
      <c r="J630" s="7" t="s">
        <v>1652</v>
      </c>
      <c r="K630" s="8" t="s">
        <v>1653</v>
      </c>
      <c r="L630" s="7" t="s">
        <v>1652</v>
      </c>
      <c r="M630" s="7" t="s">
        <v>1393</v>
      </c>
      <c r="N630" s="9" t="s">
        <v>1655</v>
      </c>
    </row>
    <row r="631" spans="1:14">
      <c r="A631" s="7" t="s">
        <v>1217</v>
      </c>
      <c r="B631" s="8"/>
      <c r="C631" s="8" t="s">
        <v>1682</v>
      </c>
      <c r="D631" s="8" t="s">
        <v>1683</v>
      </c>
      <c r="E631" s="6" t="s">
        <v>352</v>
      </c>
      <c r="F631" s="8"/>
      <c r="G631" s="8"/>
      <c r="H631" s="8" t="s">
        <v>1651</v>
      </c>
      <c r="I631" s="8"/>
      <c r="J631" s="7" t="s">
        <v>1652</v>
      </c>
      <c r="K631" s="8" t="s">
        <v>1653</v>
      </c>
      <c r="L631" s="7" t="s">
        <v>1652</v>
      </c>
      <c r="M631" s="7" t="s">
        <v>1393</v>
      </c>
      <c r="N631" s="9" t="s">
        <v>1655</v>
      </c>
    </row>
    <row r="632" spans="1:14">
      <c r="A632" s="7" t="s">
        <v>1217</v>
      </c>
      <c r="B632" s="8"/>
      <c r="C632" s="8" t="s">
        <v>1684</v>
      </c>
      <c r="D632" s="8" t="s">
        <v>1685</v>
      </c>
      <c r="E632" s="6" t="s">
        <v>352</v>
      </c>
      <c r="F632" s="8"/>
      <c r="G632" s="8"/>
      <c r="H632" s="8" t="s">
        <v>1651</v>
      </c>
      <c r="I632" s="8"/>
      <c r="J632" s="7" t="s">
        <v>1652</v>
      </c>
      <c r="K632" s="8" t="s">
        <v>1653</v>
      </c>
      <c r="L632" s="7" t="s">
        <v>1652</v>
      </c>
      <c r="M632" s="7" t="s">
        <v>1393</v>
      </c>
      <c r="N632" s="9" t="s">
        <v>1655</v>
      </c>
    </row>
    <row r="633" spans="1:14">
      <c r="A633" s="7" t="s">
        <v>1217</v>
      </c>
      <c r="B633" s="7"/>
      <c r="C633" s="7" t="s">
        <v>1686</v>
      </c>
      <c r="D633" s="7" t="s">
        <v>1687</v>
      </c>
      <c r="E633" s="6" t="s">
        <v>352</v>
      </c>
      <c r="F633" s="8"/>
      <c r="G633" s="8"/>
      <c r="H633" s="8" t="s">
        <v>1651</v>
      </c>
      <c r="I633" s="8"/>
      <c r="J633" s="7" t="s">
        <v>1652</v>
      </c>
      <c r="K633" s="8" t="s">
        <v>1653</v>
      </c>
      <c r="L633" s="7" t="s">
        <v>1652</v>
      </c>
      <c r="M633" s="7"/>
      <c r="N633" s="9" t="s">
        <v>1655</v>
      </c>
    </row>
    <row r="634" spans="1:14">
      <c r="A634" s="7" t="s">
        <v>1217</v>
      </c>
      <c r="B634" s="8"/>
      <c r="C634" s="8" t="s">
        <v>1688</v>
      </c>
      <c r="D634" s="8" t="s">
        <v>1689</v>
      </c>
      <c r="E634" s="6" t="s">
        <v>352</v>
      </c>
      <c r="F634" s="8"/>
      <c r="G634" s="8"/>
      <c r="H634" s="8" t="s">
        <v>1651</v>
      </c>
      <c r="I634" s="8"/>
      <c r="J634" s="7" t="s">
        <v>1652</v>
      </c>
      <c r="K634" s="8" t="s">
        <v>1653</v>
      </c>
      <c r="L634" s="7" t="s">
        <v>1652</v>
      </c>
      <c r="M634" s="7" t="s">
        <v>1393</v>
      </c>
      <c r="N634" s="9" t="s">
        <v>1655</v>
      </c>
    </row>
    <row r="635" spans="1:14">
      <c r="A635" s="7" t="s">
        <v>1217</v>
      </c>
      <c r="B635" s="7"/>
      <c r="C635" s="7" t="s">
        <v>1690</v>
      </c>
      <c r="D635" s="7" t="s">
        <v>1691</v>
      </c>
      <c r="E635" s="6" t="s">
        <v>352</v>
      </c>
      <c r="F635" s="7"/>
      <c r="G635" s="7"/>
      <c r="H635" s="7" t="s">
        <v>1651</v>
      </c>
      <c r="I635" s="7"/>
      <c r="J635" s="7" t="s">
        <v>1652</v>
      </c>
      <c r="K635" s="7" t="s">
        <v>1653</v>
      </c>
      <c r="L635" s="7" t="s">
        <v>1652</v>
      </c>
      <c r="M635" s="7"/>
      <c r="N635" s="9" t="s">
        <v>1655</v>
      </c>
    </row>
    <row r="636" spans="1:14">
      <c r="A636" s="7" t="s">
        <v>1217</v>
      </c>
      <c r="B636" s="8"/>
      <c r="C636" s="8" t="s">
        <v>1692</v>
      </c>
      <c r="D636" s="8" t="s">
        <v>1693</v>
      </c>
      <c r="E636" s="6" t="s">
        <v>352</v>
      </c>
      <c r="F636" s="8"/>
      <c r="G636" s="8"/>
      <c r="H636" s="8" t="s">
        <v>1651</v>
      </c>
      <c r="I636" s="8"/>
      <c r="J636" s="7" t="s">
        <v>1652</v>
      </c>
      <c r="K636" s="8" t="s">
        <v>1653</v>
      </c>
      <c r="L636" s="7" t="s">
        <v>1652</v>
      </c>
      <c r="M636" s="7" t="s">
        <v>1393</v>
      </c>
      <c r="N636" s="9" t="s">
        <v>1655</v>
      </c>
    </row>
    <row r="637" spans="1:14">
      <c r="A637" s="7" t="s">
        <v>1217</v>
      </c>
      <c r="B637" s="8"/>
      <c r="C637" s="8" t="s">
        <v>1694</v>
      </c>
      <c r="D637" s="8" t="s">
        <v>1695</v>
      </c>
      <c r="E637" s="6" t="s">
        <v>352</v>
      </c>
      <c r="F637" s="8"/>
      <c r="G637" s="8"/>
      <c r="H637" s="8" t="s">
        <v>1651</v>
      </c>
      <c r="I637" s="8"/>
      <c r="J637" s="7" t="s">
        <v>1652</v>
      </c>
      <c r="K637" s="8" t="s">
        <v>1653</v>
      </c>
      <c r="L637" s="7" t="s">
        <v>1652</v>
      </c>
      <c r="M637" s="7" t="s">
        <v>1393</v>
      </c>
      <c r="N637" s="9" t="s">
        <v>1655</v>
      </c>
    </row>
    <row r="638" spans="1:14">
      <c r="A638" s="7" t="s">
        <v>1217</v>
      </c>
      <c r="B638" s="7"/>
      <c r="C638" s="7" t="s">
        <v>1696</v>
      </c>
      <c r="D638" s="7" t="s">
        <v>1697</v>
      </c>
      <c r="E638" s="6" t="s">
        <v>352</v>
      </c>
      <c r="F638" s="7"/>
      <c r="G638" s="7"/>
      <c r="H638" s="7" t="s">
        <v>1651</v>
      </c>
      <c r="I638" s="7"/>
      <c r="J638" s="7" t="s">
        <v>1652</v>
      </c>
      <c r="K638" s="7" t="s">
        <v>1653</v>
      </c>
      <c r="L638" s="7" t="s">
        <v>1652</v>
      </c>
      <c r="M638" s="7"/>
      <c r="N638" s="9" t="s">
        <v>1655</v>
      </c>
    </row>
    <row r="639" spans="1:14">
      <c r="A639" s="7" t="s">
        <v>1217</v>
      </c>
      <c r="B639" s="7"/>
      <c r="C639" s="7" t="s">
        <v>1698</v>
      </c>
      <c r="D639" s="7" t="s">
        <v>1699</v>
      </c>
      <c r="E639" s="6" t="s">
        <v>352</v>
      </c>
      <c r="F639" s="7"/>
      <c r="G639" s="7"/>
      <c r="H639" s="7" t="s">
        <v>1651</v>
      </c>
      <c r="I639" s="7"/>
      <c r="J639" s="7" t="s">
        <v>1652</v>
      </c>
      <c r="K639" s="7" t="s">
        <v>1653</v>
      </c>
      <c r="L639" s="7" t="s">
        <v>1652</v>
      </c>
      <c r="M639" s="7"/>
      <c r="N639" s="9" t="s">
        <v>1655</v>
      </c>
    </row>
    <row r="640" spans="1:14">
      <c r="A640" s="7" t="s">
        <v>1217</v>
      </c>
      <c r="B640" s="8"/>
      <c r="C640" s="8" t="s">
        <v>1700</v>
      </c>
      <c r="D640" s="8" t="s">
        <v>1701</v>
      </c>
      <c r="E640" s="6" t="s">
        <v>352</v>
      </c>
      <c r="F640" s="8"/>
      <c r="G640" s="8"/>
      <c r="H640" s="8" t="s">
        <v>1651</v>
      </c>
      <c r="I640" s="8"/>
      <c r="J640" s="7" t="s">
        <v>1652</v>
      </c>
      <c r="K640" s="8" t="s">
        <v>1653</v>
      </c>
      <c r="L640" s="7" t="s">
        <v>1652</v>
      </c>
      <c r="M640" s="7"/>
      <c r="N640" s="9" t="s">
        <v>1655</v>
      </c>
    </row>
    <row r="641" spans="1:14">
      <c r="A641" s="7" t="s">
        <v>1217</v>
      </c>
      <c r="B641" s="8"/>
      <c r="C641" s="8" t="s">
        <v>1702</v>
      </c>
      <c r="D641" s="8" t="s">
        <v>1703</v>
      </c>
      <c r="E641" s="6" t="s">
        <v>352</v>
      </c>
      <c r="F641" s="8"/>
      <c r="G641" s="8"/>
      <c r="H641" s="8" t="s">
        <v>1651</v>
      </c>
      <c r="I641" s="8"/>
      <c r="J641" s="7" t="s">
        <v>1652</v>
      </c>
      <c r="K641" s="8" t="s">
        <v>1653</v>
      </c>
      <c r="L641" s="7" t="s">
        <v>1652</v>
      </c>
      <c r="M641" s="7" t="s">
        <v>1393</v>
      </c>
      <c r="N641" s="9" t="s">
        <v>1655</v>
      </c>
    </row>
    <row r="642" spans="1:14">
      <c r="A642" s="7" t="s">
        <v>1217</v>
      </c>
      <c r="B642" s="8"/>
      <c r="C642" s="8" t="s">
        <v>1704</v>
      </c>
      <c r="D642" s="8" t="s">
        <v>1705</v>
      </c>
      <c r="E642" s="6" t="s">
        <v>352</v>
      </c>
      <c r="F642" s="8"/>
      <c r="G642" s="8"/>
      <c r="H642" s="8" t="s">
        <v>1651</v>
      </c>
      <c r="I642" s="8"/>
      <c r="J642" s="7" t="s">
        <v>1652</v>
      </c>
      <c r="K642" s="8" t="s">
        <v>1653</v>
      </c>
      <c r="L642" s="7" t="s">
        <v>1652</v>
      </c>
      <c r="M642" s="7" t="s">
        <v>1393</v>
      </c>
      <c r="N642" s="9" t="s">
        <v>1655</v>
      </c>
    </row>
    <row r="643" spans="1:14">
      <c r="A643" s="7" t="s">
        <v>1217</v>
      </c>
      <c r="B643" s="8"/>
      <c r="C643" s="8" t="s">
        <v>1706</v>
      </c>
      <c r="D643" s="8" t="s">
        <v>1707</v>
      </c>
      <c r="E643" s="6" t="s">
        <v>352</v>
      </c>
      <c r="F643" s="8"/>
      <c r="G643" s="8"/>
      <c r="H643" s="8" t="s">
        <v>1651</v>
      </c>
      <c r="I643" s="8"/>
      <c r="J643" s="7" t="s">
        <v>1652</v>
      </c>
      <c r="K643" s="8" t="s">
        <v>1653</v>
      </c>
      <c r="L643" s="7" t="s">
        <v>1652</v>
      </c>
      <c r="M643" s="7" t="s">
        <v>1393</v>
      </c>
      <c r="N643" s="9" t="s">
        <v>1655</v>
      </c>
    </row>
    <row r="644" spans="1:14">
      <c r="A644" s="7" t="s">
        <v>1217</v>
      </c>
      <c r="B644" s="8"/>
      <c r="C644" s="8" t="s">
        <v>1708</v>
      </c>
      <c r="D644" s="8" t="s">
        <v>1709</v>
      </c>
      <c r="E644" s="6" t="s">
        <v>352</v>
      </c>
      <c r="F644" s="8"/>
      <c r="G644" s="8"/>
      <c r="H644" s="8" t="s">
        <v>1651</v>
      </c>
      <c r="I644" s="8"/>
      <c r="J644" s="7" t="s">
        <v>1652</v>
      </c>
      <c r="K644" s="8" t="s">
        <v>1653</v>
      </c>
      <c r="L644" s="7" t="s">
        <v>1652</v>
      </c>
      <c r="M644" s="7" t="s">
        <v>1393</v>
      </c>
      <c r="N644" s="9" t="s">
        <v>1655</v>
      </c>
    </row>
    <row r="645" spans="1:14">
      <c r="A645" s="7" t="s">
        <v>1217</v>
      </c>
      <c r="B645" s="8"/>
      <c r="C645" s="8" t="s">
        <v>1710</v>
      </c>
      <c r="D645" s="8" t="s">
        <v>1711</v>
      </c>
      <c r="E645" s="6" t="s">
        <v>352</v>
      </c>
      <c r="F645" s="8"/>
      <c r="G645" s="8"/>
      <c r="H645" s="8" t="s">
        <v>1651</v>
      </c>
      <c r="I645" s="8"/>
      <c r="J645" s="7" t="s">
        <v>1652</v>
      </c>
      <c r="K645" s="8" t="s">
        <v>1653</v>
      </c>
      <c r="L645" s="7" t="s">
        <v>1652</v>
      </c>
      <c r="M645" s="7" t="s">
        <v>1393</v>
      </c>
      <c r="N645" s="9" t="s">
        <v>1655</v>
      </c>
    </row>
    <row r="646" spans="1:14">
      <c r="A646" s="7" t="s">
        <v>1217</v>
      </c>
      <c r="B646" s="8"/>
      <c r="C646" s="8" t="s">
        <v>1712</v>
      </c>
      <c r="D646" s="8" t="s">
        <v>1713</v>
      </c>
      <c r="E646" s="6" t="s">
        <v>352</v>
      </c>
      <c r="F646" s="8"/>
      <c r="G646" s="8"/>
      <c r="H646" s="8" t="s">
        <v>1651</v>
      </c>
      <c r="I646" s="8"/>
      <c r="J646" s="7" t="s">
        <v>1652</v>
      </c>
      <c r="K646" s="8" t="s">
        <v>1653</v>
      </c>
      <c r="L646" s="7" t="s">
        <v>1652</v>
      </c>
      <c r="M646" s="7"/>
      <c r="N646" s="9" t="s">
        <v>1655</v>
      </c>
    </row>
    <row r="647" spans="1:14">
      <c r="A647" s="7" t="s">
        <v>1217</v>
      </c>
      <c r="B647" s="8"/>
      <c r="C647" s="8" t="s">
        <v>1714</v>
      </c>
      <c r="D647" s="8" t="s">
        <v>1715</v>
      </c>
      <c r="E647" s="6" t="s">
        <v>352</v>
      </c>
      <c r="F647" s="8"/>
      <c r="G647" s="8"/>
      <c r="H647" s="8" t="s">
        <v>1651</v>
      </c>
      <c r="I647" s="8"/>
      <c r="J647" s="7" t="s">
        <v>1652</v>
      </c>
      <c r="K647" s="8" t="s">
        <v>1653</v>
      </c>
      <c r="L647" s="7" t="s">
        <v>1652</v>
      </c>
      <c r="M647" s="7"/>
      <c r="N647" s="9" t="s">
        <v>1655</v>
      </c>
    </row>
    <row r="648" spans="1:14">
      <c r="A648" s="7" t="s">
        <v>1716</v>
      </c>
      <c r="B648" s="7"/>
      <c r="C648" s="7" t="s">
        <v>1717</v>
      </c>
      <c r="D648" s="7" t="s">
        <v>1718</v>
      </c>
      <c r="E648" s="6" t="s">
        <v>352</v>
      </c>
      <c r="F648" s="7"/>
      <c r="G648" s="7"/>
      <c r="H648" s="7" t="s">
        <v>1719</v>
      </c>
      <c r="I648" s="7"/>
      <c r="J648" s="7" t="s">
        <v>646</v>
      </c>
      <c r="K648" s="8" t="s">
        <v>1720</v>
      </c>
      <c r="L648" s="7" t="s">
        <v>1721</v>
      </c>
      <c r="M648" s="7"/>
      <c r="N648" s="9" t="s">
        <v>1722</v>
      </c>
    </row>
    <row r="649" spans="1:14">
      <c r="A649" s="7" t="s">
        <v>1716</v>
      </c>
      <c r="B649" s="7"/>
      <c r="C649" s="7" t="s">
        <v>1723</v>
      </c>
      <c r="D649" s="7" t="s">
        <v>1724</v>
      </c>
      <c r="E649" s="6" t="s">
        <v>352</v>
      </c>
      <c r="F649" s="7"/>
      <c r="G649" s="7"/>
      <c r="H649" s="7" t="s">
        <v>1719</v>
      </c>
      <c r="I649" s="7"/>
      <c r="J649" s="7" t="s">
        <v>646</v>
      </c>
      <c r="K649" s="8" t="s">
        <v>1720</v>
      </c>
      <c r="L649" s="7" t="s">
        <v>1721</v>
      </c>
      <c r="M649" s="7"/>
      <c r="N649" s="9" t="s">
        <v>1722</v>
      </c>
    </row>
    <row r="650" spans="1:14">
      <c r="A650" s="7" t="s">
        <v>1716</v>
      </c>
      <c r="B650" s="7"/>
      <c r="C650" s="7" t="s">
        <v>1725</v>
      </c>
      <c r="D650" s="7" t="s">
        <v>1726</v>
      </c>
      <c r="E650" s="6" t="s">
        <v>352</v>
      </c>
      <c r="F650" s="7"/>
      <c r="G650" s="7"/>
      <c r="H650" s="7" t="s">
        <v>1719</v>
      </c>
      <c r="I650" s="7"/>
      <c r="J650" s="7" t="s">
        <v>646</v>
      </c>
      <c r="K650" s="8" t="s">
        <v>1720</v>
      </c>
      <c r="L650" s="7" t="s">
        <v>1721</v>
      </c>
      <c r="M650" s="7"/>
      <c r="N650" s="9" t="s">
        <v>1722</v>
      </c>
    </row>
    <row r="651" spans="1:14">
      <c r="A651" s="7" t="s">
        <v>1716</v>
      </c>
      <c r="B651" s="7"/>
      <c r="C651" s="7" t="s">
        <v>1727</v>
      </c>
      <c r="D651" s="7" t="s">
        <v>1728</v>
      </c>
      <c r="E651" s="6" t="s">
        <v>352</v>
      </c>
      <c r="F651" s="7"/>
      <c r="G651" s="7"/>
      <c r="H651" s="7" t="s">
        <v>1719</v>
      </c>
      <c r="I651" s="7"/>
      <c r="J651" s="7" t="s">
        <v>646</v>
      </c>
      <c r="K651" s="8" t="s">
        <v>1720</v>
      </c>
      <c r="L651" s="7" t="s">
        <v>1721</v>
      </c>
      <c r="M651" s="7"/>
      <c r="N651" s="9" t="s">
        <v>1722</v>
      </c>
    </row>
    <row r="652" spans="1:14">
      <c r="A652" s="7" t="s">
        <v>1716</v>
      </c>
      <c r="B652" s="7"/>
      <c r="C652" s="7" t="s">
        <v>1729</v>
      </c>
      <c r="D652" s="7" t="s">
        <v>1730</v>
      </c>
      <c r="E652" s="6" t="s">
        <v>352</v>
      </c>
      <c r="F652" s="7"/>
      <c r="G652" s="7"/>
      <c r="H652" s="7" t="s">
        <v>1719</v>
      </c>
      <c r="I652" s="7"/>
      <c r="J652" s="7" t="s">
        <v>646</v>
      </c>
      <c r="K652" s="8" t="s">
        <v>1720</v>
      </c>
      <c r="L652" s="7" t="s">
        <v>1721</v>
      </c>
      <c r="M652" s="7"/>
      <c r="N652" s="9" t="s">
        <v>1722</v>
      </c>
    </row>
    <row r="653" spans="1:14">
      <c r="A653" s="7" t="s">
        <v>1716</v>
      </c>
      <c r="B653" s="7"/>
      <c r="C653" s="7" t="s">
        <v>1731</v>
      </c>
      <c r="D653" s="7" t="s">
        <v>1732</v>
      </c>
      <c r="E653" s="6" t="s">
        <v>352</v>
      </c>
      <c r="F653" s="7"/>
      <c r="G653" s="7"/>
      <c r="H653" s="7" t="s">
        <v>1719</v>
      </c>
      <c r="I653" s="7"/>
      <c r="J653" s="7" t="s">
        <v>646</v>
      </c>
      <c r="K653" s="8" t="s">
        <v>1720</v>
      </c>
      <c r="L653" s="7" t="s">
        <v>1721</v>
      </c>
      <c r="M653" s="7"/>
      <c r="N653" s="9" t="s">
        <v>1722</v>
      </c>
    </row>
    <row r="654" spans="1:14">
      <c r="A654" s="7" t="s">
        <v>1716</v>
      </c>
      <c r="B654" s="7"/>
      <c r="C654" s="7" t="s">
        <v>1733</v>
      </c>
      <c r="D654" s="7" t="s">
        <v>1734</v>
      </c>
      <c r="E654" s="6" t="s">
        <v>352</v>
      </c>
      <c r="F654" s="7"/>
      <c r="G654" s="7"/>
      <c r="H654" s="7" t="s">
        <v>1719</v>
      </c>
      <c r="I654" s="7"/>
      <c r="J654" s="7" t="s">
        <v>646</v>
      </c>
      <c r="K654" s="8" t="s">
        <v>1720</v>
      </c>
      <c r="L654" s="7" t="s">
        <v>1721</v>
      </c>
      <c r="M654" s="7"/>
      <c r="N654" s="9" t="s">
        <v>1722</v>
      </c>
    </row>
    <row r="655" spans="1:14">
      <c r="A655" s="7" t="s">
        <v>1716</v>
      </c>
      <c r="B655" s="7"/>
      <c r="C655" s="7" t="s">
        <v>1735</v>
      </c>
      <c r="D655" s="7" t="s">
        <v>1736</v>
      </c>
      <c r="E655" s="6" t="s">
        <v>352</v>
      </c>
      <c r="F655" s="7"/>
      <c r="G655" s="7"/>
      <c r="H655" s="7" t="s">
        <v>1719</v>
      </c>
      <c r="I655" s="7"/>
      <c r="J655" s="7" t="s">
        <v>646</v>
      </c>
      <c r="K655" s="8" t="s">
        <v>1720</v>
      </c>
      <c r="L655" s="7" t="s">
        <v>1721</v>
      </c>
      <c r="M655" s="7"/>
      <c r="N655" s="9" t="s">
        <v>1722</v>
      </c>
    </row>
    <row r="656" spans="1:14">
      <c r="A656" s="7" t="s">
        <v>1716</v>
      </c>
      <c r="B656" s="7"/>
      <c r="C656" s="7" t="s">
        <v>1737</v>
      </c>
      <c r="D656" s="7" t="s">
        <v>1738</v>
      </c>
      <c r="E656" s="6" t="s">
        <v>352</v>
      </c>
      <c r="F656" s="7"/>
      <c r="G656" s="7"/>
      <c r="H656" s="7" t="s">
        <v>1719</v>
      </c>
      <c r="I656" s="7"/>
      <c r="J656" s="7" t="s">
        <v>646</v>
      </c>
      <c r="K656" s="8" t="s">
        <v>1720</v>
      </c>
      <c r="L656" s="7" t="s">
        <v>1721</v>
      </c>
      <c r="M656" s="7"/>
      <c r="N656" s="9" t="s">
        <v>1722</v>
      </c>
    </row>
    <row r="657" spans="1:14">
      <c r="A657" s="7" t="s">
        <v>1716</v>
      </c>
      <c r="B657" s="7"/>
      <c r="C657" s="7" t="s">
        <v>1739</v>
      </c>
      <c r="D657" s="7" t="s">
        <v>1740</v>
      </c>
      <c r="E657" s="6" t="s">
        <v>352</v>
      </c>
      <c r="F657" s="7"/>
      <c r="G657" s="7"/>
      <c r="H657" s="7" t="s">
        <v>1719</v>
      </c>
      <c r="I657" s="7"/>
      <c r="J657" s="7" t="s">
        <v>646</v>
      </c>
      <c r="K657" s="8" t="s">
        <v>1720</v>
      </c>
      <c r="L657" s="7" t="s">
        <v>1721</v>
      </c>
      <c r="M657" s="7"/>
      <c r="N657" s="9" t="s">
        <v>1722</v>
      </c>
    </row>
    <row r="658" spans="1:14">
      <c r="A658" s="7" t="s">
        <v>1716</v>
      </c>
      <c r="B658" s="7"/>
      <c r="C658" s="7" t="s">
        <v>1741</v>
      </c>
      <c r="D658" s="7" t="s">
        <v>1742</v>
      </c>
      <c r="E658" s="6" t="s">
        <v>352</v>
      </c>
      <c r="F658" s="7"/>
      <c r="G658" s="7"/>
      <c r="H658" s="7" t="s">
        <v>1719</v>
      </c>
      <c r="I658" s="7"/>
      <c r="J658" s="7" t="s">
        <v>646</v>
      </c>
      <c r="K658" s="8" t="s">
        <v>1720</v>
      </c>
      <c r="L658" s="7" t="s">
        <v>1721</v>
      </c>
      <c r="M658" s="7"/>
      <c r="N658" s="9" t="s">
        <v>1722</v>
      </c>
    </row>
    <row r="659" spans="1:14">
      <c r="A659" s="7" t="s">
        <v>1716</v>
      </c>
      <c r="B659" s="7"/>
      <c r="C659" s="7" t="s">
        <v>1743</v>
      </c>
      <c r="D659" s="7" t="s">
        <v>1744</v>
      </c>
      <c r="E659" s="6" t="s">
        <v>352</v>
      </c>
      <c r="F659" s="7"/>
      <c r="G659" s="7"/>
      <c r="H659" s="7" t="s">
        <v>1719</v>
      </c>
      <c r="I659" s="7"/>
      <c r="J659" s="7" t="s">
        <v>646</v>
      </c>
      <c r="K659" s="8" t="s">
        <v>1720</v>
      </c>
      <c r="L659" s="7" t="s">
        <v>1721</v>
      </c>
      <c r="M659" s="7"/>
      <c r="N659" s="9" t="s">
        <v>1722</v>
      </c>
    </row>
    <row r="660" spans="1:14">
      <c r="A660" s="7" t="s">
        <v>1716</v>
      </c>
      <c r="B660" s="7"/>
      <c r="C660" s="7" t="s">
        <v>1745</v>
      </c>
      <c r="D660" s="7" t="s">
        <v>1746</v>
      </c>
      <c r="E660" s="6" t="s">
        <v>352</v>
      </c>
      <c r="F660" s="7"/>
      <c r="G660" s="7"/>
      <c r="H660" s="7" t="s">
        <v>1719</v>
      </c>
      <c r="I660" s="7"/>
      <c r="J660" s="7" t="s">
        <v>646</v>
      </c>
      <c r="K660" s="8" t="s">
        <v>1720</v>
      </c>
      <c r="L660" s="7" t="s">
        <v>1721</v>
      </c>
      <c r="M660" s="7"/>
      <c r="N660" s="9" t="s">
        <v>1722</v>
      </c>
    </row>
    <row r="661" spans="1:14">
      <c r="A661" s="7" t="s">
        <v>1716</v>
      </c>
      <c r="B661" s="7"/>
      <c r="C661" s="7" t="s">
        <v>1747</v>
      </c>
      <c r="D661" s="7" t="s">
        <v>1748</v>
      </c>
      <c r="E661" s="6" t="s">
        <v>352</v>
      </c>
      <c r="F661" s="7"/>
      <c r="G661" s="7"/>
      <c r="H661" s="7" t="s">
        <v>1719</v>
      </c>
      <c r="I661" s="7"/>
      <c r="J661" s="7" t="s">
        <v>646</v>
      </c>
      <c r="K661" s="8" t="s">
        <v>1720</v>
      </c>
      <c r="L661" s="7" t="s">
        <v>1721</v>
      </c>
      <c r="M661" s="7"/>
      <c r="N661" s="9" t="s">
        <v>1722</v>
      </c>
    </row>
    <row r="662" spans="1:14">
      <c r="A662" s="7" t="s">
        <v>1716</v>
      </c>
      <c r="B662" s="7"/>
      <c r="C662" s="7" t="s">
        <v>1749</v>
      </c>
      <c r="D662" s="7" t="s">
        <v>1750</v>
      </c>
      <c r="E662" s="6" t="s">
        <v>352</v>
      </c>
      <c r="F662" s="7"/>
      <c r="G662" s="7"/>
      <c r="H662" s="7" t="s">
        <v>1719</v>
      </c>
      <c r="I662" s="7"/>
      <c r="J662" s="7" t="s">
        <v>646</v>
      </c>
      <c r="K662" s="8" t="s">
        <v>1720</v>
      </c>
      <c r="L662" s="7" t="s">
        <v>1721</v>
      </c>
      <c r="M662" s="7"/>
      <c r="N662" s="9" t="s">
        <v>1722</v>
      </c>
    </row>
    <row r="663" spans="1:14">
      <c r="A663" s="7" t="s">
        <v>1716</v>
      </c>
      <c r="B663" s="7"/>
      <c r="C663" s="7" t="s">
        <v>1751</v>
      </c>
      <c r="D663" s="7" t="s">
        <v>1752</v>
      </c>
      <c r="E663" s="6" t="s">
        <v>352</v>
      </c>
      <c r="F663" s="7"/>
      <c r="G663" s="7"/>
      <c r="H663" s="7" t="s">
        <v>1719</v>
      </c>
      <c r="I663" s="7"/>
      <c r="J663" s="7" t="s">
        <v>646</v>
      </c>
      <c r="K663" s="8" t="s">
        <v>1720</v>
      </c>
      <c r="L663" s="7" t="s">
        <v>1721</v>
      </c>
      <c r="M663" s="7"/>
      <c r="N663" s="9" t="s">
        <v>1722</v>
      </c>
    </row>
    <row r="664" spans="1:14">
      <c r="A664" s="7" t="s">
        <v>1716</v>
      </c>
      <c r="B664" s="7"/>
      <c r="C664" s="7" t="s">
        <v>1753</v>
      </c>
      <c r="D664" s="7" t="s">
        <v>1754</v>
      </c>
      <c r="E664" s="6" t="s">
        <v>352</v>
      </c>
      <c r="F664" s="7"/>
      <c r="G664" s="7"/>
      <c r="H664" s="7" t="s">
        <v>1719</v>
      </c>
      <c r="I664" s="7"/>
      <c r="J664" s="7" t="s">
        <v>646</v>
      </c>
      <c r="K664" s="8" t="s">
        <v>1720</v>
      </c>
      <c r="L664" s="7" t="s">
        <v>1721</v>
      </c>
      <c r="M664" s="7"/>
      <c r="N664" s="9" t="s">
        <v>1722</v>
      </c>
    </row>
    <row r="665" spans="1:14">
      <c r="A665" s="7" t="s">
        <v>1716</v>
      </c>
      <c r="B665" s="7"/>
      <c r="C665" s="7" t="s">
        <v>1755</v>
      </c>
      <c r="D665" s="7" t="s">
        <v>1756</v>
      </c>
      <c r="E665" s="6" t="s">
        <v>352</v>
      </c>
      <c r="F665" s="7"/>
      <c r="G665" s="7"/>
      <c r="H665" s="7" t="s">
        <v>1719</v>
      </c>
      <c r="I665" s="7"/>
      <c r="J665" s="7" t="s">
        <v>646</v>
      </c>
      <c r="K665" s="8" t="s">
        <v>1720</v>
      </c>
      <c r="L665" s="7" t="s">
        <v>1721</v>
      </c>
      <c r="M665" s="7"/>
      <c r="N665" s="9" t="s">
        <v>1722</v>
      </c>
    </row>
    <row r="666" spans="1:14">
      <c r="A666" s="7" t="s">
        <v>1716</v>
      </c>
      <c r="B666" s="7"/>
      <c r="C666" s="7" t="s">
        <v>1757</v>
      </c>
      <c r="D666" s="7" t="s">
        <v>1758</v>
      </c>
      <c r="E666" s="6" t="s">
        <v>352</v>
      </c>
      <c r="F666" s="7"/>
      <c r="G666" s="7"/>
      <c r="H666" s="7" t="s">
        <v>1719</v>
      </c>
      <c r="I666" s="7"/>
      <c r="J666" s="7" t="s">
        <v>646</v>
      </c>
      <c r="K666" s="8" t="s">
        <v>1720</v>
      </c>
      <c r="L666" s="7" t="s">
        <v>1721</v>
      </c>
      <c r="M666" s="7"/>
      <c r="N666" s="9" t="s">
        <v>1722</v>
      </c>
    </row>
    <row r="667" spans="1:14">
      <c r="A667" s="7" t="s">
        <v>1716</v>
      </c>
      <c r="B667" s="7"/>
      <c r="C667" s="7" t="s">
        <v>1759</v>
      </c>
      <c r="D667" s="7" t="s">
        <v>1760</v>
      </c>
      <c r="E667" s="6" t="s">
        <v>352</v>
      </c>
      <c r="F667" s="7"/>
      <c r="G667" s="7"/>
      <c r="H667" s="7" t="s">
        <v>1719</v>
      </c>
      <c r="I667" s="7"/>
      <c r="J667" s="7" t="s">
        <v>646</v>
      </c>
      <c r="K667" s="8" t="s">
        <v>1720</v>
      </c>
      <c r="L667" s="7" t="s">
        <v>1721</v>
      </c>
      <c r="M667" s="7"/>
      <c r="N667" s="9" t="s">
        <v>1722</v>
      </c>
    </row>
    <row r="668" spans="1:14">
      <c r="A668" s="7" t="s">
        <v>1716</v>
      </c>
      <c r="B668" s="7"/>
      <c r="C668" s="7" t="s">
        <v>1761</v>
      </c>
      <c r="D668" s="7" t="s">
        <v>1762</v>
      </c>
      <c r="E668" s="6" t="s">
        <v>352</v>
      </c>
      <c r="F668" s="7"/>
      <c r="G668" s="7"/>
      <c r="H668" s="7" t="s">
        <v>1719</v>
      </c>
      <c r="I668" s="7"/>
      <c r="J668" s="7" t="s">
        <v>646</v>
      </c>
      <c r="K668" s="8" t="s">
        <v>1720</v>
      </c>
      <c r="L668" s="7" t="s">
        <v>1721</v>
      </c>
      <c r="M668" s="7"/>
      <c r="N668" s="9" t="s">
        <v>1722</v>
      </c>
    </row>
    <row r="669" spans="1:14">
      <c r="A669" s="7" t="s">
        <v>1716</v>
      </c>
      <c r="B669" s="7"/>
      <c r="C669" s="7" t="s">
        <v>1763</v>
      </c>
      <c r="D669" s="7" t="s">
        <v>1764</v>
      </c>
      <c r="E669" s="6" t="s">
        <v>352</v>
      </c>
      <c r="F669" s="7"/>
      <c r="G669" s="7"/>
      <c r="H669" s="7" t="s">
        <v>1719</v>
      </c>
      <c r="I669" s="7"/>
      <c r="J669" s="7" t="s">
        <v>646</v>
      </c>
      <c r="K669" s="8" t="s">
        <v>1720</v>
      </c>
      <c r="L669" s="7" t="s">
        <v>1721</v>
      </c>
      <c r="M669" s="7"/>
      <c r="N669" s="9" t="s">
        <v>1722</v>
      </c>
    </row>
    <row r="670" spans="1:14">
      <c r="A670" s="7" t="s">
        <v>1716</v>
      </c>
      <c r="B670" s="7"/>
      <c r="C670" s="7" t="s">
        <v>1765</v>
      </c>
      <c r="D670" s="7" t="s">
        <v>1766</v>
      </c>
      <c r="E670" s="6" t="s">
        <v>352</v>
      </c>
      <c r="F670" s="7"/>
      <c r="G670" s="7"/>
      <c r="H670" s="7" t="s">
        <v>1719</v>
      </c>
      <c r="I670" s="7"/>
      <c r="J670" s="7" t="s">
        <v>646</v>
      </c>
      <c r="K670" s="8" t="s">
        <v>1720</v>
      </c>
      <c r="L670" s="7" t="s">
        <v>1721</v>
      </c>
      <c r="M670" s="7"/>
      <c r="N670" s="9" t="s">
        <v>1722</v>
      </c>
    </row>
    <row r="671" spans="1:14">
      <c r="A671" s="7" t="s">
        <v>1716</v>
      </c>
      <c r="B671" s="7"/>
      <c r="C671" s="7" t="s">
        <v>1767</v>
      </c>
      <c r="D671" s="7" t="s">
        <v>1768</v>
      </c>
      <c r="E671" s="6" t="s">
        <v>352</v>
      </c>
      <c r="F671" s="7"/>
      <c r="G671" s="7"/>
      <c r="H671" s="7" t="s">
        <v>1719</v>
      </c>
      <c r="I671" s="7"/>
      <c r="J671" s="7" t="s">
        <v>646</v>
      </c>
      <c r="K671" s="8" t="s">
        <v>1720</v>
      </c>
      <c r="L671" s="7" t="s">
        <v>1721</v>
      </c>
      <c r="M671" s="7"/>
      <c r="N671" s="9" t="s">
        <v>1722</v>
      </c>
    </row>
    <row r="672" spans="1:14">
      <c r="A672" s="7" t="s">
        <v>1716</v>
      </c>
      <c r="B672" s="7"/>
      <c r="C672" s="7" t="s">
        <v>1769</v>
      </c>
      <c r="D672" s="7" t="s">
        <v>1770</v>
      </c>
      <c r="E672" s="6" t="s">
        <v>352</v>
      </c>
      <c r="F672" s="7"/>
      <c r="G672" s="7"/>
      <c r="H672" s="7" t="s">
        <v>1719</v>
      </c>
      <c r="I672" s="7"/>
      <c r="J672" s="7" t="s">
        <v>646</v>
      </c>
      <c r="K672" s="8" t="s">
        <v>1720</v>
      </c>
      <c r="L672" s="7" t="s">
        <v>1721</v>
      </c>
      <c r="M672" s="7"/>
      <c r="N672" s="9" t="s">
        <v>1722</v>
      </c>
    </row>
    <row r="673" spans="1:14">
      <c r="A673" s="7" t="s">
        <v>1716</v>
      </c>
      <c r="B673" s="7"/>
      <c r="C673" s="7" t="s">
        <v>1771</v>
      </c>
      <c r="D673" s="7" t="s">
        <v>1772</v>
      </c>
      <c r="E673" s="6" t="s">
        <v>352</v>
      </c>
      <c r="F673" s="7"/>
      <c r="G673" s="7"/>
      <c r="H673" s="7" t="s">
        <v>1719</v>
      </c>
      <c r="I673" s="7"/>
      <c r="J673" s="7" t="s">
        <v>646</v>
      </c>
      <c r="K673" s="8" t="s">
        <v>1720</v>
      </c>
      <c r="L673" s="7" t="s">
        <v>1721</v>
      </c>
      <c r="M673" s="7"/>
      <c r="N673" s="9" t="s">
        <v>1722</v>
      </c>
    </row>
    <row r="674" spans="1:14">
      <c r="A674" s="7" t="s">
        <v>1716</v>
      </c>
      <c r="B674" s="7"/>
      <c r="C674" s="7" t="s">
        <v>1773</v>
      </c>
      <c r="D674" s="7" t="s">
        <v>1774</v>
      </c>
      <c r="E674" s="6" t="s">
        <v>352</v>
      </c>
      <c r="F674" s="7"/>
      <c r="G674" s="7"/>
      <c r="H674" s="7" t="s">
        <v>1719</v>
      </c>
      <c r="I674" s="7"/>
      <c r="J674" s="7" t="s">
        <v>646</v>
      </c>
      <c r="K674" s="8" t="s">
        <v>1720</v>
      </c>
      <c r="L674" s="7" t="s">
        <v>1721</v>
      </c>
      <c r="M674" s="7"/>
      <c r="N674" s="9" t="s">
        <v>1722</v>
      </c>
    </row>
    <row r="675" spans="1:14">
      <c r="A675" s="7" t="s">
        <v>1716</v>
      </c>
      <c r="B675" s="7"/>
      <c r="C675" s="7" t="s">
        <v>1775</v>
      </c>
      <c r="D675" s="7" t="s">
        <v>1776</v>
      </c>
      <c r="E675" s="6" t="s">
        <v>352</v>
      </c>
      <c r="F675" s="7"/>
      <c r="G675" s="7"/>
      <c r="H675" s="7" t="s">
        <v>1719</v>
      </c>
      <c r="I675" s="7"/>
      <c r="J675" s="7" t="s">
        <v>646</v>
      </c>
      <c r="K675" s="8" t="s">
        <v>1720</v>
      </c>
      <c r="L675" s="7" t="s">
        <v>1721</v>
      </c>
      <c r="M675" s="7"/>
      <c r="N675" s="9" t="s">
        <v>1722</v>
      </c>
    </row>
    <row r="676" spans="1:14">
      <c r="A676" s="7" t="s">
        <v>1716</v>
      </c>
      <c r="B676" s="7"/>
      <c r="C676" s="7" t="s">
        <v>1777</v>
      </c>
      <c r="D676" s="7" t="s">
        <v>1778</v>
      </c>
      <c r="E676" s="6" t="s">
        <v>352</v>
      </c>
      <c r="F676" s="7"/>
      <c r="G676" s="7"/>
      <c r="H676" s="7" t="s">
        <v>1719</v>
      </c>
      <c r="I676" s="7"/>
      <c r="J676" s="7" t="s">
        <v>646</v>
      </c>
      <c r="K676" s="8" t="s">
        <v>1720</v>
      </c>
      <c r="L676" s="7" t="s">
        <v>1721</v>
      </c>
      <c r="M676" s="7"/>
      <c r="N676" s="9" t="s">
        <v>1722</v>
      </c>
    </row>
    <row r="677" spans="1:14">
      <c r="A677" s="7" t="s">
        <v>1716</v>
      </c>
      <c r="B677" s="7"/>
      <c r="C677" s="7" t="s">
        <v>1779</v>
      </c>
      <c r="D677" s="7" t="s">
        <v>1780</v>
      </c>
      <c r="E677" s="6" t="s">
        <v>352</v>
      </c>
      <c r="F677" s="7"/>
      <c r="G677" s="7"/>
      <c r="H677" s="7" t="s">
        <v>1719</v>
      </c>
      <c r="I677" s="7"/>
      <c r="J677" s="7" t="s">
        <v>646</v>
      </c>
      <c r="K677" s="8" t="s">
        <v>1720</v>
      </c>
      <c r="L677" s="7" t="s">
        <v>1721</v>
      </c>
      <c r="M677" s="7"/>
      <c r="N677" s="9" t="s">
        <v>1722</v>
      </c>
    </row>
    <row r="678" spans="1:14">
      <c r="A678" s="7" t="s">
        <v>1716</v>
      </c>
      <c r="B678" s="7"/>
      <c r="C678" s="7" t="s">
        <v>1781</v>
      </c>
      <c r="D678" s="7" t="s">
        <v>1782</v>
      </c>
      <c r="E678" s="6" t="s">
        <v>352</v>
      </c>
      <c r="F678" s="7"/>
      <c r="G678" s="7"/>
      <c r="H678" s="7" t="s">
        <v>1719</v>
      </c>
      <c r="I678" s="7"/>
      <c r="J678" s="7" t="s">
        <v>646</v>
      </c>
      <c r="K678" s="8" t="s">
        <v>1720</v>
      </c>
      <c r="L678" s="7" t="s">
        <v>1721</v>
      </c>
      <c r="M678" s="7"/>
      <c r="N678" s="9" t="s">
        <v>1722</v>
      </c>
    </row>
    <row r="679" spans="1:14">
      <c r="A679" s="7" t="s">
        <v>1716</v>
      </c>
      <c r="B679" s="7"/>
      <c r="C679" s="7" t="s">
        <v>1783</v>
      </c>
      <c r="D679" s="7" t="s">
        <v>1784</v>
      </c>
      <c r="E679" s="6" t="s">
        <v>352</v>
      </c>
      <c r="F679" s="7"/>
      <c r="G679" s="7"/>
      <c r="H679" s="7" t="s">
        <v>1719</v>
      </c>
      <c r="I679" s="7"/>
      <c r="J679" s="7" t="s">
        <v>646</v>
      </c>
      <c r="K679" s="8" t="s">
        <v>1720</v>
      </c>
      <c r="L679" s="7" t="s">
        <v>1721</v>
      </c>
      <c r="M679" s="7"/>
      <c r="N679" s="9" t="s">
        <v>1722</v>
      </c>
    </row>
    <row r="680" spans="1:14">
      <c r="A680" s="7" t="s">
        <v>1716</v>
      </c>
      <c r="B680" s="7"/>
      <c r="C680" s="7" t="s">
        <v>1785</v>
      </c>
      <c r="D680" s="7" t="s">
        <v>1786</v>
      </c>
      <c r="E680" s="6" t="s">
        <v>352</v>
      </c>
      <c r="F680" s="7"/>
      <c r="G680" s="7"/>
      <c r="H680" s="7" t="s">
        <v>1719</v>
      </c>
      <c r="I680" s="7"/>
      <c r="J680" s="7" t="s">
        <v>646</v>
      </c>
      <c r="K680" s="8" t="s">
        <v>1720</v>
      </c>
      <c r="L680" s="7" t="s">
        <v>1721</v>
      </c>
      <c r="M680" s="7"/>
      <c r="N680" s="9" t="s">
        <v>1722</v>
      </c>
    </row>
    <row r="681" spans="1:14">
      <c r="A681" s="7" t="s">
        <v>1716</v>
      </c>
      <c r="B681" s="7"/>
      <c r="C681" s="7" t="s">
        <v>1787</v>
      </c>
      <c r="D681" s="7" t="s">
        <v>1788</v>
      </c>
      <c r="E681" s="6" t="s">
        <v>352</v>
      </c>
      <c r="F681" s="7"/>
      <c r="G681" s="7"/>
      <c r="H681" s="7" t="s">
        <v>1719</v>
      </c>
      <c r="I681" s="7"/>
      <c r="J681" s="7" t="s">
        <v>646</v>
      </c>
      <c r="K681" s="8" t="s">
        <v>1720</v>
      </c>
      <c r="L681" s="7" t="s">
        <v>1721</v>
      </c>
      <c r="M681" s="7"/>
      <c r="N681" s="9" t="s">
        <v>1722</v>
      </c>
    </row>
    <row r="682" spans="1:14">
      <c r="A682" s="7" t="s">
        <v>1716</v>
      </c>
      <c r="B682" s="7"/>
      <c r="C682" s="7" t="s">
        <v>1789</v>
      </c>
      <c r="D682" s="7" t="s">
        <v>1790</v>
      </c>
      <c r="E682" s="6" t="s">
        <v>352</v>
      </c>
      <c r="F682" s="7"/>
      <c r="G682" s="7"/>
      <c r="H682" s="7" t="s">
        <v>1719</v>
      </c>
      <c r="I682" s="7"/>
      <c r="J682" s="7" t="s">
        <v>646</v>
      </c>
      <c r="K682" s="8" t="s">
        <v>1720</v>
      </c>
      <c r="L682" s="7" t="s">
        <v>1721</v>
      </c>
      <c r="M682" s="7"/>
      <c r="N682" s="9" t="s">
        <v>1722</v>
      </c>
    </row>
    <row r="683" spans="1:14">
      <c r="A683" s="7" t="s">
        <v>1716</v>
      </c>
      <c r="B683" s="7"/>
      <c r="C683" s="9" t="s">
        <v>1791</v>
      </c>
      <c r="D683" s="9" t="s">
        <v>1792</v>
      </c>
      <c r="E683" s="6" t="s">
        <v>352</v>
      </c>
      <c r="F683" s="7"/>
      <c r="G683" s="7"/>
      <c r="H683" s="7" t="s">
        <v>1719</v>
      </c>
      <c r="I683" s="7"/>
      <c r="J683" s="7" t="s">
        <v>646</v>
      </c>
      <c r="K683" s="8" t="s">
        <v>1720</v>
      </c>
      <c r="L683" s="7" t="s">
        <v>1721</v>
      </c>
      <c r="M683" s="7"/>
      <c r="N683" s="9" t="s">
        <v>1722</v>
      </c>
    </row>
    <row r="684" spans="1:14">
      <c r="A684" s="7" t="s">
        <v>1716</v>
      </c>
      <c r="B684" s="7"/>
      <c r="C684" s="9" t="s">
        <v>1793</v>
      </c>
      <c r="D684" s="9" t="s">
        <v>1794</v>
      </c>
      <c r="E684" s="6" t="s">
        <v>352</v>
      </c>
      <c r="F684" s="7"/>
      <c r="G684" s="7"/>
      <c r="H684" s="7" t="s">
        <v>1719</v>
      </c>
      <c r="I684" s="7"/>
      <c r="J684" s="7" t="s">
        <v>646</v>
      </c>
      <c r="K684" s="8" t="s">
        <v>1720</v>
      </c>
      <c r="L684" s="7" t="s">
        <v>1721</v>
      </c>
      <c r="M684" s="7"/>
      <c r="N684" s="9" t="s">
        <v>1722</v>
      </c>
    </row>
    <row r="685" spans="1:14">
      <c r="A685" s="7" t="s">
        <v>1716</v>
      </c>
      <c r="B685" s="7"/>
      <c r="C685" s="7" t="s">
        <v>1795</v>
      </c>
      <c r="D685" s="7" t="s">
        <v>1796</v>
      </c>
      <c r="E685" s="6" t="s">
        <v>352</v>
      </c>
      <c r="F685" s="7"/>
      <c r="G685" s="7"/>
      <c r="H685" s="7" t="s">
        <v>1719</v>
      </c>
      <c r="I685" s="7"/>
      <c r="J685" s="7" t="s">
        <v>646</v>
      </c>
      <c r="K685" s="8" t="s">
        <v>1720</v>
      </c>
      <c r="L685" s="7" t="s">
        <v>1721</v>
      </c>
      <c r="M685" s="7"/>
      <c r="N685" s="9" t="s">
        <v>1722</v>
      </c>
    </row>
    <row r="686" spans="1:14">
      <c r="A686" s="7" t="s">
        <v>1716</v>
      </c>
      <c r="B686" s="7"/>
      <c r="C686" s="7" t="s">
        <v>1797</v>
      </c>
      <c r="D686" s="7" t="s">
        <v>1798</v>
      </c>
      <c r="E686" s="6" t="s">
        <v>352</v>
      </c>
      <c r="F686" s="7"/>
      <c r="G686" s="7"/>
      <c r="H686" s="7" t="s">
        <v>1719</v>
      </c>
      <c r="I686" s="7"/>
      <c r="J686" s="7" t="s">
        <v>646</v>
      </c>
      <c r="K686" s="8" t="s">
        <v>1720</v>
      </c>
      <c r="L686" s="7" t="s">
        <v>1721</v>
      </c>
      <c r="M686" s="7"/>
      <c r="N686" s="9" t="s">
        <v>1722</v>
      </c>
    </row>
    <row r="687" spans="1:14">
      <c r="A687" s="7" t="s">
        <v>1716</v>
      </c>
      <c r="B687" s="7"/>
      <c r="C687" s="9" t="s">
        <v>1799</v>
      </c>
      <c r="D687" s="9" t="s">
        <v>1800</v>
      </c>
      <c r="E687" s="6" t="s">
        <v>352</v>
      </c>
      <c r="F687" s="7"/>
      <c r="G687" s="7"/>
      <c r="H687" s="7" t="s">
        <v>1719</v>
      </c>
      <c r="I687" s="7"/>
      <c r="J687" s="7" t="s">
        <v>646</v>
      </c>
      <c r="K687" s="8" t="s">
        <v>1720</v>
      </c>
      <c r="L687" s="7" t="s">
        <v>1721</v>
      </c>
      <c r="M687" s="7"/>
      <c r="N687" s="9" t="s">
        <v>1722</v>
      </c>
    </row>
    <row r="688" spans="1:14">
      <c r="A688" s="7" t="s">
        <v>1716</v>
      </c>
      <c r="B688" s="7"/>
      <c r="C688" s="7" t="s">
        <v>1801</v>
      </c>
      <c r="D688" s="7" t="s">
        <v>1802</v>
      </c>
      <c r="E688" s="6" t="s">
        <v>352</v>
      </c>
      <c r="F688" s="7"/>
      <c r="G688" s="7"/>
      <c r="H688" s="7" t="s">
        <v>1719</v>
      </c>
      <c r="I688" s="7"/>
      <c r="J688" s="7" t="s">
        <v>646</v>
      </c>
      <c r="K688" s="8" t="s">
        <v>1720</v>
      </c>
      <c r="L688" s="7" t="s">
        <v>1721</v>
      </c>
      <c r="M688" s="7"/>
      <c r="N688" s="9" t="s">
        <v>1722</v>
      </c>
    </row>
    <row r="689" spans="1:14">
      <c r="A689" s="7" t="s">
        <v>1716</v>
      </c>
      <c r="B689" s="7"/>
      <c r="C689" s="7" t="s">
        <v>1803</v>
      </c>
      <c r="D689" s="7" t="s">
        <v>1804</v>
      </c>
      <c r="E689" s="6" t="s">
        <v>352</v>
      </c>
      <c r="F689" s="7"/>
      <c r="G689" s="7"/>
      <c r="H689" s="7" t="s">
        <v>1719</v>
      </c>
      <c r="I689" s="7"/>
      <c r="J689" s="7" t="s">
        <v>646</v>
      </c>
      <c r="K689" s="8" t="s">
        <v>1720</v>
      </c>
      <c r="L689" s="7" t="s">
        <v>1721</v>
      </c>
      <c r="M689" s="7"/>
      <c r="N689" s="9" t="s">
        <v>1722</v>
      </c>
    </row>
    <row r="690" spans="1:14">
      <c r="A690" s="7" t="s">
        <v>1716</v>
      </c>
      <c r="B690" s="7"/>
      <c r="C690" s="7" t="s">
        <v>1805</v>
      </c>
      <c r="D690" s="7" t="s">
        <v>1806</v>
      </c>
      <c r="E690" s="6" t="s">
        <v>352</v>
      </c>
      <c r="F690" s="7"/>
      <c r="G690" s="7"/>
      <c r="H690" s="7" t="s">
        <v>1719</v>
      </c>
      <c r="I690" s="7"/>
      <c r="J690" s="7" t="s">
        <v>646</v>
      </c>
      <c r="K690" s="8" t="s">
        <v>1720</v>
      </c>
      <c r="L690" s="7" t="s">
        <v>1721</v>
      </c>
      <c r="M690" s="7"/>
      <c r="N690" s="9" t="s">
        <v>1722</v>
      </c>
    </row>
    <row r="691" spans="1:14">
      <c r="A691" s="7" t="s">
        <v>1716</v>
      </c>
      <c r="B691" s="7"/>
      <c r="C691" s="9" t="s">
        <v>1807</v>
      </c>
      <c r="D691" s="9" t="s">
        <v>1808</v>
      </c>
      <c r="E691" s="6" t="s">
        <v>352</v>
      </c>
      <c r="F691" s="7"/>
      <c r="G691" s="7"/>
      <c r="H691" s="7" t="s">
        <v>1719</v>
      </c>
      <c r="I691" s="7"/>
      <c r="J691" s="7" t="s">
        <v>646</v>
      </c>
      <c r="K691" s="8" t="s">
        <v>1720</v>
      </c>
      <c r="L691" s="7" t="s">
        <v>1721</v>
      </c>
      <c r="M691" s="7"/>
      <c r="N691" s="9" t="s">
        <v>1722</v>
      </c>
    </row>
    <row r="692" spans="1:14">
      <c r="A692" s="7" t="s">
        <v>1716</v>
      </c>
      <c r="B692" s="7"/>
      <c r="C692" s="9" t="s">
        <v>1809</v>
      </c>
      <c r="D692" s="9" t="s">
        <v>1810</v>
      </c>
      <c r="E692" s="6" t="s">
        <v>352</v>
      </c>
      <c r="F692" s="7"/>
      <c r="G692" s="7"/>
      <c r="H692" s="7" t="s">
        <v>1719</v>
      </c>
      <c r="I692" s="7"/>
      <c r="J692" s="7" t="s">
        <v>646</v>
      </c>
      <c r="K692" s="8" t="s">
        <v>1720</v>
      </c>
      <c r="L692" s="7" t="s">
        <v>1721</v>
      </c>
      <c r="M692" s="7"/>
      <c r="N692" s="9" t="s">
        <v>1722</v>
      </c>
    </row>
    <row r="693" spans="1:14">
      <c r="A693" s="7" t="s">
        <v>1716</v>
      </c>
      <c r="B693" s="7"/>
      <c r="C693" s="9" t="s">
        <v>1811</v>
      </c>
      <c r="D693" s="9" t="s">
        <v>1812</v>
      </c>
      <c r="E693" s="6" t="s">
        <v>352</v>
      </c>
      <c r="F693" s="7"/>
      <c r="G693" s="7"/>
      <c r="H693" s="7" t="s">
        <v>1719</v>
      </c>
      <c r="I693" s="7"/>
      <c r="J693" s="7" t="s">
        <v>646</v>
      </c>
      <c r="K693" s="8" t="s">
        <v>1720</v>
      </c>
      <c r="L693" s="7" t="s">
        <v>1721</v>
      </c>
      <c r="M693" s="7"/>
      <c r="N693" s="9" t="s">
        <v>1722</v>
      </c>
    </row>
    <row r="694" spans="1:14">
      <c r="A694" s="7" t="s">
        <v>1716</v>
      </c>
      <c r="B694" s="7"/>
      <c r="C694" s="9" t="s">
        <v>1813</v>
      </c>
      <c r="D694" s="9" t="s">
        <v>1814</v>
      </c>
      <c r="E694" s="6" t="s">
        <v>352</v>
      </c>
      <c r="F694" s="7"/>
      <c r="G694" s="7"/>
      <c r="H694" s="7" t="s">
        <v>1719</v>
      </c>
      <c r="I694" s="7"/>
      <c r="J694" s="7" t="s">
        <v>646</v>
      </c>
      <c r="K694" s="8" t="s">
        <v>1720</v>
      </c>
      <c r="L694" s="7" t="s">
        <v>1721</v>
      </c>
      <c r="M694" s="7"/>
      <c r="N694" s="9" t="s">
        <v>1722</v>
      </c>
    </row>
    <row r="695" spans="1:14">
      <c r="A695" s="7" t="s">
        <v>1716</v>
      </c>
      <c r="B695" s="7"/>
      <c r="C695" s="9" t="s">
        <v>1815</v>
      </c>
      <c r="D695" s="9" t="s">
        <v>1816</v>
      </c>
      <c r="E695" s="6" t="s">
        <v>352</v>
      </c>
      <c r="F695" s="7"/>
      <c r="G695" s="7"/>
      <c r="H695" s="7" t="s">
        <v>1719</v>
      </c>
      <c r="I695" s="7"/>
      <c r="J695" s="7" t="s">
        <v>646</v>
      </c>
      <c r="K695" s="8" t="s">
        <v>1720</v>
      </c>
      <c r="L695" s="7" t="s">
        <v>1721</v>
      </c>
      <c r="M695" s="7"/>
      <c r="N695" s="9" t="s">
        <v>1722</v>
      </c>
    </row>
    <row r="696" spans="1:14">
      <c r="A696" s="7" t="s">
        <v>1716</v>
      </c>
      <c r="B696" s="7"/>
      <c r="C696" s="9" t="s">
        <v>1817</v>
      </c>
      <c r="D696" s="9" t="s">
        <v>1818</v>
      </c>
      <c r="E696" s="6" t="s">
        <v>352</v>
      </c>
      <c r="F696" s="7"/>
      <c r="G696" s="7"/>
      <c r="H696" s="7" t="s">
        <v>1719</v>
      </c>
      <c r="I696" s="7"/>
      <c r="J696" s="7" t="s">
        <v>646</v>
      </c>
      <c r="K696" s="8" t="s">
        <v>1720</v>
      </c>
      <c r="L696" s="7" t="s">
        <v>1721</v>
      </c>
      <c r="M696" s="7"/>
      <c r="N696" s="9" t="s">
        <v>1722</v>
      </c>
    </row>
    <row r="697" spans="1:14">
      <c r="A697" s="7" t="s">
        <v>1716</v>
      </c>
      <c r="B697" s="7"/>
      <c r="C697" s="9" t="s">
        <v>1819</v>
      </c>
      <c r="D697" s="9" t="s">
        <v>1820</v>
      </c>
      <c r="E697" s="6" t="s">
        <v>352</v>
      </c>
      <c r="F697" s="7"/>
      <c r="G697" s="7"/>
      <c r="H697" s="7" t="s">
        <v>1719</v>
      </c>
      <c r="I697" s="7"/>
      <c r="J697" s="7" t="s">
        <v>646</v>
      </c>
      <c r="K697" s="8" t="s">
        <v>1720</v>
      </c>
      <c r="L697" s="7" t="s">
        <v>1721</v>
      </c>
      <c r="M697" s="7"/>
      <c r="N697" s="9" t="s">
        <v>1722</v>
      </c>
    </row>
    <row r="698" spans="1:14">
      <c r="A698" s="7" t="s">
        <v>1716</v>
      </c>
      <c r="B698" s="7"/>
      <c r="C698" s="9" t="s">
        <v>1821</v>
      </c>
      <c r="D698" s="9" t="s">
        <v>1822</v>
      </c>
      <c r="E698" s="6" t="s">
        <v>352</v>
      </c>
      <c r="F698" s="7"/>
      <c r="G698" s="7"/>
      <c r="H698" s="7" t="s">
        <v>1719</v>
      </c>
      <c r="I698" s="7"/>
      <c r="J698" s="7" t="s">
        <v>646</v>
      </c>
      <c r="K698" s="8" t="s">
        <v>1720</v>
      </c>
      <c r="L698" s="7" t="s">
        <v>1721</v>
      </c>
      <c r="M698" s="7"/>
      <c r="N698" s="9" t="s">
        <v>1722</v>
      </c>
    </row>
    <row r="699" spans="1:14">
      <c r="A699" s="5" t="s">
        <v>1716</v>
      </c>
      <c r="B699" s="6"/>
      <c r="C699" s="6" t="s">
        <v>1823</v>
      </c>
      <c r="D699" s="6" t="s">
        <v>1824</v>
      </c>
      <c r="E699" s="6" t="s">
        <v>352</v>
      </c>
      <c r="F699" s="6"/>
      <c r="G699" s="6"/>
      <c r="H699" s="7" t="s">
        <v>1719</v>
      </c>
      <c r="I699" s="6"/>
      <c r="J699" s="7" t="s">
        <v>646</v>
      </c>
      <c r="K699" s="8" t="s">
        <v>1720</v>
      </c>
      <c r="L699" s="7" t="s">
        <v>1721</v>
      </c>
      <c r="M699" s="6"/>
      <c r="N699" s="9" t="s">
        <v>1722</v>
      </c>
    </row>
    <row r="700" spans="1:14">
      <c r="A700" s="7" t="s">
        <v>1716</v>
      </c>
      <c r="B700" s="7"/>
      <c r="C700" s="7" t="s">
        <v>1825</v>
      </c>
      <c r="D700" s="7" t="s">
        <v>1826</v>
      </c>
      <c r="E700" s="6" t="s">
        <v>352</v>
      </c>
      <c r="F700" s="7"/>
      <c r="G700" s="7"/>
      <c r="H700" s="7" t="s">
        <v>1719</v>
      </c>
      <c r="I700" s="7"/>
      <c r="J700" s="7" t="s">
        <v>646</v>
      </c>
      <c r="K700" s="8" t="s">
        <v>1720</v>
      </c>
      <c r="L700" s="7" t="s">
        <v>1721</v>
      </c>
      <c r="M700" s="7"/>
      <c r="N700" s="9" t="s">
        <v>1722</v>
      </c>
    </row>
    <row r="701" spans="1:14">
      <c r="A701" s="7" t="s">
        <v>1716</v>
      </c>
      <c r="B701" s="7"/>
      <c r="C701" s="7" t="s">
        <v>1827</v>
      </c>
      <c r="D701" s="7" t="s">
        <v>1828</v>
      </c>
      <c r="E701" s="6" t="s">
        <v>352</v>
      </c>
      <c r="F701" s="7"/>
      <c r="G701" s="7"/>
      <c r="H701" s="7" t="s">
        <v>1719</v>
      </c>
      <c r="I701" s="7"/>
      <c r="J701" s="7" t="s">
        <v>646</v>
      </c>
      <c r="K701" s="8" t="s">
        <v>1720</v>
      </c>
      <c r="L701" s="7" t="s">
        <v>1721</v>
      </c>
      <c r="M701" s="7"/>
      <c r="N701" s="9" t="s">
        <v>1722</v>
      </c>
    </row>
    <row r="702" spans="1:14">
      <c r="A702" s="7" t="s">
        <v>1716</v>
      </c>
      <c r="B702" s="7"/>
      <c r="C702" s="7" t="s">
        <v>1829</v>
      </c>
      <c r="D702" s="7" t="s">
        <v>1830</v>
      </c>
      <c r="E702" s="6" t="s">
        <v>352</v>
      </c>
      <c r="F702" s="7"/>
      <c r="G702" s="7"/>
      <c r="H702" s="7" t="s">
        <v>1719</v>
      </c>
      <c r="I702" s="7"/>
      <c r="J702" s="7" t="s">
        <v>646</v>
      </c>
      <c r="K702" s="8" t="s">
        <v>1720</v>
      </c>
      <c r="L702" s="7" t="s">
        <v>1721</v>
      </c>
      <c r="M702" s="7"/>
      <c r="N702" s="9" t="s">
        <v>1722</v>
      </c>
    </row>
    <row r="703" spans="1:14">
      <c r="A703" s="7" t="s">
        <v>1716</v>
      </c>
      <c r="B703" s="7"/>
      <c r="C703" s="7" t="s">
        <v>1831</v>
      </c>
      <c r="D703" s="7" t="s">
        <v>1832</v>
      </c>
      <c r="E703" s="6" t="s">
        <v>352</v>
      </c>
      <c r="F703" s="7"/>
      <c r="G703" s="7"/>
      <c r="H703" s="7" t="s">
        <v>1719</v>
      </c>
      <c r="I703" s="7"/>
      <c r="J703" s="7" t="s">
        <v>646</v>
      </c>
      <c r="K703" s="8" t="s">
        <v>1720</v>
      </c>
      <c r="L703" s="7" t="s">
        <v>1721</v>
      </c>
      <c r="M703" s="7"/>
      <c r="N703" s="9" t="s">
        <v>1722</v>
      </c>
    </row>
    <row r="704" spans="1:14">
      <c r="A704" s="7" t="s">
        <v>1716</v>
      </c>
      <c r="B704" s="7"/>
      <c r="C704" s="7" t="s">
        <v>1833</v>
      </c>
      <c r="D704" s="7" t="s">
        <v>1834</v>
      </c>
      <c r="E704" s="6" t="s">
        <v>352</v>
      </c>
      <c r="F704" s="7"/>
      <c r="G704" s="7"/>
      <c r="H704" s="7" t="s">
        <v>1719</v>
      </c>
      <c r="I704" s="7"/>
      <c r="J704" s="7" t="s">
        <v>646</v>
      </c>
      <c r="K704" s="8" t="s">
        <v>1720</v>
      </c>
      <c r="L704" s="7" t="s">
        <v>1721</v>
      </c>
      <c r="M704" s="7"/>
      <c r="N704" s="9" t="s">
        <v>1722</v>
      </c>
    </row>
    <row r="705" spans="1:14">
      <c r="A705" s="7" t="s">
        <v>1716</v>
      </c>
      <c r="B705" s="7"/>
      <c r="C705" s="7" t="s">
        <v>1835</v>
      </c>
      <c r="D705" s="7" t="s">
        <v>1836</v>
      </c>
      <c r="E705" s="6" t="s">
        <v>352</v>
      </c>
      <c r="F705" s="7"/>
      <c r="G705" s="7"/>
      <c r="H705" s="7" t="s">
        <v>1719</v>
      </c>
      <c r="I705" s="7"/>
      <c r="J705" s="7" t="s">
        <v>646</v>
      </c>
      <c r="K705" s="8" t="s">
        <v>1720</v>
      </c>
      <c r="L705" s="7" t="s">
        <v>1721</v>
      </c>
      <c r="M705" s="7"/>
      <c r="N705" s="9" t="s">
        <v>1722</v>
      </c>
    </row>
    <row r="706" ht="75" customHeight="1" spans="1:14">
      <c r="A706" s="7" t="s">
        <v>1716</v>
      </c>
      <c r="B706" s="7"/>
      <c r="C706" s="11" t="s">
        <v>1837</v>
      </c>
      <c r="D706" s="11" t="s">
        <v>1838</v>
      </c>
      <c r="E706" s="6" t="s">
        <v>352</v>
      </c>
      <c r="F706" s="7"/>
      <c r="G706" s="7"/>
      <c r="H706" s="7" t="s">
        <v>1719</v>
      </c>
      <c r="I706" s="7"/>
      <c r="J706" s="7" t="s">
        <v>646</v>
      </c>
      <c r="K706" s="8" t="s">
        <v>1720</v>
      </c>
      <c r="L706" s="7" t="s">
        <v>1721</v>
      </c>
      <c r="M706" s="7"/>
      <c r="N706" s="9" t="s">
        <v>1722</v>
      </c>
    </row>
    <row r="707" ht="75" customHeight="1" spans="1:14">
      <c r="A707" s="7" t="s">
        <v>1716</v>
      </c>
      <c r="B707" s="7"/>
      <c r="C707" s="11" t="s">
        <v>1839</v>
      </c>
      <c r="D707" s="11" t="s">
        <v>1840</v>
      </c>
      <c r="E707" s="6" t="s">
        <v>352</v>
      </c>
      <c r="F707" s="7"/>
      <c r="G707" s="7"/>
      <c r="H707" s="7" t="s">
        <v>1719</v>
      </c>
      <c r="I707" s="7"/>
      <c r="J707" s="7" t="s">
        <v>646</v>
      </c>
      <c r="K707" s="8" t="s">
        <v>1720</v>
      </c>
      <c r="L707" s="7" t="s">
        <v>1721</v>
      </c>
      <c r="M707" s="7"/>
      <c r="N707" s="9" t="s">
        <v>1722</v>
      </c>
    </row>
    <row r="708" ht="75" customHeight="1" spans="1:14">
      <c r="A708" s="7" t="s">
        <v>1716</v>
      </c>
      <c r="B708" s="7"/>
      <c r="C708" s="11" t="s">
        <v>1841</v>
      </c>
      <c r="D708" s="11" t="s">
        <v>1842</v>
      </c>
      <c r="E708" s="6" t="s">
        <v>352</v>
      </c>
      <c r="F708" s="7"/>
      <c r="G708" s="7"/>
      <c r="H708" s="7" t="s">
        <v>1719</v>
      </c>
      <c r="I708" s="7"/>
      <c r="J708" s="7" t="s">
        <v>646</v>
      </c>
      <c r="K708" s="8" t="s">
        <v>1720</v>
      </c>
      <c r="L708" s="7" t="s">
        <v>1721</v>
      </c>
      <c r="M708" s="7"/>
      <c r="N708" s="9" t="s">
        <v>1722</v>
      </c>
    </row>
    <row r="709" ht="75" customHeight="1" spans="1:14">
      <c r="A709" s="7" t="s">
        <v>1716</v>
      </c>
      <c r="B709" s="7"/>
      <c r="C709" s="11" t="s">
        <v>1843</v>
      </c>
      <c r="D709" s="11" t="s">
        <v>1844</v>
      </c>
      <c r="E709" s="6" t="s">
        <v>352</v>
      </c>
      <c r="F709" s="7"/>
      <c r="G709" s="7"/>
      <c r="H709" s="7" t="s">
        <v>1719</v>
      </c>
      <c r="I709" s="7"/>
      <c r="J709" s="7" t="s">
        <v>646</v>
      </c>
      <c r="K709" s="8" t="s">
        <v>1720</v>
      </c>
      <c r="L709" s="7" t="s">
        <v>1721</v>
      </c>
      <c r="M709" s="7"/>
      <c r="N709" s="9" t="s">
        <v>1722</v>
      </c>
    </row>
    <row r="710" ht="75" customHeight="1" spans="1:14">
      <c r="A710" s="7" t="s">
        <v>1716</v>
      </c>
      <c r="B710" s="7"/>
      <c r="C710" s="11" t="s">
        <v>1845</v>
      </c>
      <c r="D710" s="11" t="s">
        <v>1846</v>
      </c>
      <c r="E710" s="6" t="s">
        <v>352</v>
      </c>
      <c r="F710" s="7"/>
      <c r="G710" s="7"/>
      <c r="H710" s="7" t="s">
        <v>1719</v>
      </c>
      <c r="I710" s="7"/>
      <c r="J710" s="7" t="s">
        <v>646</v>
      </c>
      <c r="K710" s="8" t="s">
        <v>1720</v>
      </c>
      <c r="L710" s="7" t="s">
        <v>1721</v>
      </c>
      <c r="M710" s="7"/>
      <c r="N710" s="9" t="s">
        <v>1722</v>
      </c>
    </row>
    <row r="711" ht="75" customHeight="1" spans="1:14">
      <c r="A711" s="7" t="s">
        <v>1716</v>
      </c>
      <c r="B711" s="7"/>
      <c r="C711" s="11" t="s">
        <v>1847</v>
      </c>
      <c r="D711" s="11" t="s">
        <v>1848</v>
      </c>
      <c r="E711" s="6" t="s">
        <v>352</v>
      </c>
      <c r="F711" s="7"/>
      <c r="G711" s="7"/>
      <c r="H711" s="7" t="s">
        <v>1719</v>
      </c>
      <c r="I711" s="7"/>
      <c r="J711" s="7" t="s">
        <v>646</v>
      </c>
      <c r="K711" s="8" t="s">
        <v>1720</v>
      </c>
      <c r="L711" s="7" t="s">
        <v>1721</v>
      </c>
      <c r="M711" s="7"/>
      <c r="N711" s="9" t="s">
        <v>1722</v>
      </c>
    </row>
    <row r="712" ht="75" customHeight="1" spans="1:14">
      <c r="A712" s="7" t="s">
        <v>1716</v>
      </c>
      <c r="B712" s="7"/>
      <c r="C712" s="11" t="s">
        <v>1849</v>
      </c>
      <c r="D712" s="11" t="s">
        <v>1850</v>
      </c>
      <c r="E712" s="6" t="s">
        <v>352</v>
      </c>
      <c r="F712" s="7"/>
      <c r="G712" s="7"/>
      <c r="H712" s="7" t="s">
        <v>1719</v>
      </c>
      <c r="I712" s="7"/>
      <c r="J712" s="7" t="s">
        <v>646</v>
      </c>
      <c r="K712" s="8" t="s">
        <v>1720</v>
      </c>
      <c r="L712" s="7" t="s">
        <v>1721</v>
      </c>
      <c r="M712" s="7"/>
      <c r="N712" s="9" t="s">
        <v>1722</v>
      </c>
    </row>
    <row r="713" ht="75" customHeight="1" spans="1:14">
      <c r="A713" s="7" t="s">
        <v>1716</v>
      </c>
      <c r="B713" s="7"/>
      <c r="C713" s="11" t="s">
        <v>1851</v>
      </c>
      <c r="D713" s="11" t="s">
        <v>1852</v>
      </c>
      <c r="E713" s="6" t="s">
        <v>352</v>
      </c>
      <c r="F713" s="7"/>
      <c r="G713" s="7"/>
      <c r="H713" s="7" t="s">
        <v>1719</v>
      </c>
      <c r="I713" s="7"/>
      <c r="J713" s="7" t="s">
        <v>646</v>
      </c>
      <c r="K713" s="8" t="s">
        <v>1720</v>
      </c>
      <c r="L713" s="7" t="s">
        <v>1721</v>
      </c>
      <c r="M713" s="7"/>
      <c r="N713" s="9" t="s">
        <v>1722</v>
      </c>
    </row>
    <row r="714" spans="1:14">
      <c r="A714" s="7" t="s">
        <v>1716</v>
      </c>
      <c r="B714" s="7"/>
      <c r="C714" s="7" t="s">
        <v>1853</v>
      </c>
      <c r="D714" s="7" t="s">
        <v>1854</v>
      </c>
      <c r="E714" s="6" t="s">
        <v>352</v>
      </c>
      <c r="F714" s="7"/>
      <c r="G714" s="7"/>
      <c r="H714" s="7" t="s">
        <v>1719</v>
      </c>
      <c r="I714" s="7"/>
      <c r="J714" s="7" t="s">
        <v>646</v>
      </c>
      <c r="K714" s="8" t="s">
        <v>1720</v>
      </c>
      <c r="L714" s="7" t="s">
        <v>1721</v>
      </c>
      <c r="M714" s="7"/>
      <c r="N714" s="9" t="s">
        <v>1722</v>
      </c>
    </row>
    <row r="715" spans="1:14">
      <c r="A715" s="7" t="s">
        <v>1716</v>
      </c>
      <c r="B715" s="7"/>
      <c r="C715" s="7" t="s">
        <v>1855</v>
      </c>
      <c r="D715" s="7" t="s">
        <v>1856</v>
      </c>
      <c r="E715" s="6" t="s">
        <v>352</v>
      </c>
      <c r="F715" s="7"/>
      <c r="G715" s="7"/>
      <c r="H715" s="7" t="s">
        <v>1719</v>
      </c>
      <c r="I715" s="7"/>
      <c r="J715" s="7" t="s">
        <v>646</v>
      </c>
      <c r="K715" s="8" t="s">
        <v>1720</v>
      </c>
      <c r="L715" s="7" t="s">
        <v>1721</v>
      </c>
      <c r="M715" s="7"/>
      <c r="N715" s="9" t="s">
        <v>1722</v>
      </c>
    </row>
    <row r="716" spans="1:14">
      <c r="A716" s="7" t="s">
        <v>1716</v>
      </c>
      <c r="B716" s="7"/>
      <c r="C716" s="7" t="s">
        <v>1857</v>
      </c>
      <c r="D716" s="7" t="s">
        <v>1858</v>
      </c>
      <c r="E716" s="6" t="s">
        <v>352</v>
      </c>
      <c r="F716" s="7"/>
      <c r="G716" s="7"/>
      <c r="H716" s="7" t="s">
        <v>1719</v>
      </c>
      <c r="I716" s="7"/>
      <c r="J716" s="7" t="s">
        <v>646</v>
      </c>
      <c r="K716" s="8" t="s">
        <v>1720</v>
      </c>
      <c r="L716" s="7" t="s">
        <v>1721</v>
      </c>
      <c r="M716" s="7"/>
      <c r="N716" s="9" t="s">
        <v>1722</v>
      </c>
    </row>
    <row r="717" spans="1:14">
      <c r="A717" s="7" t="s">
        <v>1716</v>
      </c>
      <c r="B717" s="7"/>
      <c r="C717" s="7" t="s">
        <v>1859</v>
      </c>
      <c r="D717" s="7" t="s">
        <v>1860</v>
      </c>
      <c r="E717" s="6" t="s">
        <v>352</v>
      </c>
      <c r="F717" s="7"/>
      <c r="G717" s="7"/>
      <c r="H717" s="7" t="s">
        <v>1719</v>
      </c>
      <c r="I717" s="7"/>
      <c r="J717" s="7" t="s">
        <v>646</v>
      </c>
      <c r="K717" s="8" t="s">
        <v>1720</v>
      </c>
      <c r="L717" s="7" t="s">
        <v>1721</v>
      </c>
      <c r="M717" s="7"/>
      <c r="N717" s="9" t="s">
        <v>1722</v>
      </c>
    </row>
    <row r="718" spans="1:14">
      <c r="A718" s="7" t="s">
        <v>1716</v>
      </c>
      <c r="B718" s="7"/>
      <c r="C718" s="7" t="s">
        <v>1861</v>
      </c>
      <c r="D718" s="7" t="s">
        <v>1862</v>
      </c>
      <c r="E718" s="6" t="s">
        <v>352</v>
      </c>
      <c r="F718" s="7"/>
      <c r="G718" s="7"/>
      <c r="H718" s="7" t="s">
        <v>1719</v>
      </c>
      <c r="I718" s="7"/>
      <c r="J718" s="7" t="s">
        <v>646</v>
      </c>
      <c r="K718" s="8" t="s">
        <v>1720</v>
      </c>
      <c r="L718" s="7" t="s">
        <v>1721</v>
      </c>
      <c r="M718" s="7"/>
      <c r="N718" s="9" t="s">
        <v>1722</v>
      </c>
    </row>
    <row r="719" spans="1:14">
      <c r="A719" s="7" t="s">
        <v>1716</v>
      </c>
      <c r="B719" s="7"/>
      <c r="C719" s="7" t="s">
        <v>1863</v>
      </c>
      <c r="D719" s="7" t="s">
        <v>1864</v>
      </c>
      <c r="E719" s="6" t="s">
        <v>352</v>
      </c>
      <c r="F719" s="7"/>
      <c r="G719" s="7"/>
      <c r="H719" s="7" t="s">
        <v>1719</v>
      </c>
      <c r="I719" s="7"/>
      <c r="J719" s="7" t="s">
        <v>646</v>
      </c>
      <c r="K719" s="8" t="s">
        <v>1720</v>
      </c>
      <c r="L719" s="7" t="s">
        <v>1721</v>
      </c>
      <c r="M719" s="7"/>
      <c r="N719" s="9" t="s">
        <v>1722</v>
      </c>
    </row>
    <row r="720" spans="1:14">
      <c r="A720" s="7" t="s">
        <v>1716</v>
      </c>
      <c r="B720" s="7"/>
      <c r="C720" s="7" t="s">
        <v>1865</v>
      </c>
      <c r="D720" s="7" t="s">
        <v>1866</v>
      </c>
      <c r="E720" s="6" t="s">
        <v>352</v>
      </c>
      <c r="F720" s="7"/>
      <c r="G720" s="7"/>
      <c r="H720" s="7" t="s">
        <v>1719</v>
      </c>
      <c r="I720" s="7"/>
      <c r="J720" s="7" t="s">
        <v>646</v>
      </c>
      <c r="K720" s="8" t="s">
        <v>1720</v>
      </c>
      <c r="L720" s="7" t="s">
        <v>1721</v>
      </c>
      <c r="M720" s="7"/>
      <c r="N720" s="9" t="s">
        <v>1722</v>
      </c>
    </row>
    <row r="721" spans="1:14">
      <c r="A721" s="7" t="s">
        <v>1716</v>
      </c>
      <c r="B721" s="7"/>
      <c r="C721" s="7" t="s">
        <v>1867</v>
      </c>
      <c r="D721" s="7" t="s">
        <v>1868</v>
      </c>
      <c r="E721" s="6" t="s">
        <v>352</v>
      </c>
      <c r="F721" s="7"/>
      <c r="G721" s="7"/>
      <c r="H721" s="7" t="s">
        <v>1719</v>
      </c>
      <c r="I721" s="7"/>
      <c r="J721" s="7" t="s">
        <v>646</v>
      </c>
      <c r="K721" s="8" t="s">
        <v>1720</v>
      </c>
      <c r="L721" s="7" t="s">
        <v>1721</v>
      </c>
      <c r="M721" s="7"/>
      <c r="N721" s="9" t="s">
        <v>1722</v>
      </c>
    </row>
    <row r="722" spans="1:14">
      <c r="A722" s="7" t="s">
        <v>1716</v>
      </c>
      <c r="B722" s="7"/>
      <c r="C722" s="7" t="s">
        <v>1869</v>
      </c>
      <c r="D722" s="7" t="s">
        <v>1870</v>
      </c>
      <c r="E722" s="6" t="s">
        <v>352</v>
      </c>
      <c r="F722" s="7"/>
      <c r="G722" s="7"/>
      <c r="H722" s="7" t="s">
        <v>1719</v>
      </c>
      <c r="I722" s="7"/>
      <c r="J722" s="7" t="s">
        <v>646</v>
      </c>
      <c r="K722" s="8" t="s">
        <v>1720</v>
      </c>
      <c r="L722" s="7" t="s">
        <v>1721</v>
      </c>
      <c r="M722" s="7"/>
      <c r="N722" s="9" t="s">
        <v>1722</v>
      </c>
    </row>
    <row r="723" spans="1:14">
      <c r="A723" s="7" t="s">
        <v>1716</v>
      </c>
      <c r="B723" s="7"/>
      <c r="C723" s="7" t="s">
        <v>1871</v>
      </c>
      <c r="D723" s="7" t="s">
        <v>1872</v>
      </c>
      <c r="E723" s="6" t="s">
        <v>352</v>
      </c>
      <c r="F723" s="7"/>
      <c r="G723" s="7"/>
      <c r="H723" s="7" t="s">
        <v>1719</v>
      </c>
      <c r="I723" s="7"/>
      <c r="J723" s="7" t="s">
        <v>646</v>
      </c>
      <c r="K723" s="8" t="s">
        <v>1720</v>
      </c>
      <c r="L723" s="7" t="s">
        <v>1721</v>
      </c>
      <c r="M723" s="7"/>
      <c r="N723" s="9" t="s">
        <v>1722</v>
      </c>
    </row>
    <row r="724" spans="1:14">
      <c r="A724" s="7" t="s">
        <v>1716</v>
      </c>
      <c r="B724" s="7"/>
      <c r="C724" s="7" t="s">
        <v>1873</v>
      </c>
      <c r="D724" s="7" t="s">
        <v>1874</v>
      </c>
      <c r="E724" s="6" t="s">
        <v>352</v>
      </c>
      <c r="F724" s="7"/>
      <c r="G724" s="7"/>
      <c r="H724" s="7" t="s">
        <v>1719</v>
      </c>
      <c r="I724" s="7"/>
      <c r="J724" s="7" t="s">
        <v>646</v>
      </c>
      <c r="K724" s="8" t="s">
        <v>1720</v>
      </c>
      <c r="L724" s="7" t="s">
        <v>1721</v>
      </c>
      <c r="M724" s="7"/>
      <c r="N724" s="9" t="s">
        <v>1722</v>
      </c>
    </row>
    <row r="725" ht="75" customHeight="1" spans="1:14">
      <c r="A725" s="7" t="s">
        <v>1716</v>
      </c>
      <c r="B725" s="7"/>
      <c r="C725" s="11" t="s">
        <v>1875</v>
      </c>
      <c r="D725" s="11" t="s">
        <v>1876</v>
      </c>
      <c r="E725" s="6" t="s">
        <v>352</v>
      </c>
      <c r="F725" s="7"/>
      <c r="G725" s="7"/>
      <c r="H725" s="7" t="s">
        <v>1719</v>
      </c>
      <c r="I725" s="7"/>
      <c r="J725" s="7" t="s">
        <v>646</v>
      </c>
      <c r="K725" s="8" t="s">
        <v>1720</v>
      </c>
      <c r="L725" s="7" t="s">
        <v>1721</v>
      </c>
      <c r="M725" s="7"/>
      <c r="N725" s="9" t="s">
        <v>1722</v>
      </c>
    </row>
    <row r="726" ht="90" customHeight="1" spans="1:14">
      <c r="A726" s="7" t="s">
        <v>1716</v>
      </c>
      <c r="B726" s="7"/>
      <c r="C726" s="11" t="s">
        <v>1877</v>
      </c>
      <c r="D726" s="11" t="s">
        <v>1878</v>
      </c>
      <c r="E726" s="6" t="s">
        <v>352</v>
      </c>
      <c r="F726" s="7"/>
      <c r="G726" s="7"/>
      <c r="H726" s="7" t="s">
        <v>1719</v>
      </c>
      <c r="I726" s="7"/>
      <c r="J726" s="7" t="s">
        <v>646</v>
      </c>
      <c r="K726" s="8" t="s">
        <v>1720</v>
      </c>
      <c r="L726" s="7" t="s">
        <v>1721</v>
      </c>
      <c r="M726" s="7"/>
      <c r="N726" s="9" t="s">
        <v>1722</v>
      </c>
    </row>
    <row r="727" ht="75" customHeight="1" spans="1:14">
      <c r="A727" s="7" t="s">
        <v>1716</v>
      </c>
      <c r="B727" s="7"/>
      <c r="C727" s="11" t="s">
        <v>1879</v>
      </c>
      <c r="D727" s="11" t="s">
        <v>1880</v>
      </c>
      <c r="E727" s="6" t="s">
        <v>352</v>
      </c>
      <c r="F727" s="7"/>
      <c r="G727" s="7"/>
      <c r="H727" s="7" t="s">
        <v>1719</v>
      </c>
      <c r="I727" s="7"/>
      <c r="J727" s="7" t="s">
        <v>646</v>
      </c>
      <c r="K727" s="8" t="s">
        <v>1720</v>
      </c>
      <c r="L727" s="7" t="s">
        <v>1721</v>
      </c>
      <c r="M727" s="7"/>
      <c r="N727" s="9" t="s">
        <v>1722</v>
      </c>
    </row>
    <row r="728" ht="90" customHeight="1" spans="1:14">
      <c r="A728" s="7" t="s">
        <v>1716</v>
      </c>
      <c r="B728" s="7"/>
      <c r="C728" s="11" t="s">
        <v>1881</v>
      </c>
      <c r="D728" s="11" t="s">
        <v>1882</v>
      </c>
      <c r="E728" s="6" t="s">
        <v>352</v>
      </c>
      <c r="F728" s="7"/>
      <c r="G728" s="7"/>
      <c r="H728" s="7" t="s">
        <v>1719</v>
      </c>
      <c r="I728" s="7"/>
      <c r="J728" s="7" t="s">
        <v>646</v>
      </c>
      <c r="K728" s="8" t="s">
        <v>1720</v>
      </c>
      <c r="L728" s="7" t="s">
        <v>1721</v>
      </c>
      <c r="M728" s="7"/>
      <c r="N728" s="9" t="s">
        <v>1722</v>
      </c>
    </row>
    <row r="729" ht="105" customHeight="1" spans="1:14">
      <c r="A729" s="7" t="s">
        <v>1716</v>
      </c>
      <c r="B729" s="7"/>
      <c r="C729" s="11" t="s">
        <v>1883</v>
      </c>
      <c r="D729" s="11" t="s">
        <v>1884</v>
      </c>
      <c r="E729" s="6" t="s">
        <v>352</v>
      </c>
      <c r="F729" s="7"/>
      <c r="G729" s="7"/>
      <c r="H729" s="7" t="s">
        <v>1719</v>
      </c>
      <c r="I729" s="7"/>
      <c r="J729" s="7" t="s">
        <v>646</v>
      </c>
      <c r="K729" s="8" t="s">
        <v>1720</v>
      </c>
      <c r="L729" s="7" t="s">
        <v>1721</v>
      </c>
      <c r="M729" s="7"/>
      <c r="N729" s="9" t="s">
        <v>1722</v>
      </c>
    </row>
    <row r="730" ht="105" customHeight="1" spans="1:14">
      <c r="A730" s="7" t="s">
        <v>1716</v>
      </c>
      <c r="B730" s="7"/>
      <c r="C730" s="11" t="s">
        <v>1885</v>
      </c>
      <c r="D730" s="11" t="s">
        <v>1886</v>
      </c>
      <c r="E730" s="6" t="s">
        <v>352</v>
      </c>
      <c r="F730" s="7"/>
      <c r="G730" s="7"/>
      <c r="H730" s="7" t="s">
        <v>1719</v>
      </c>
      <c r="I730" s="7"/>
      <c r="J730" s="7" t="s">
        <v>646</v>
      </c>
      <c r="K730" s="8" t="s">
        <v>1720</v>
      </c>
      <c r="L730" s="7" t="s">
        <v>1721</v>
      </c>
      <c r="M730" s="7"/>
      <c r="N730" s="9" t="s">
        <v>1722</v>
      </c>
    </row>
    <row r="731" ht="90" customHeight="1" spans="1:14">
      <c r="A731" s="7" t="s">
        <v>1716</v>
      </c>
      <c r="B731" s="7"/>
      <c r="C731" s="11" t="s">
        <v>1887</v>
      </c>
      <c r="D731" s="11" t="s">
        <v>1888</v>
      </c>
      <c r="E731" s="6" t="s">
        <v>352</v>
      </c>
      <c r="F731" s="7"/>
      <c r="G731" s="7"/>
      <c r="H731" s="7" t="s">
        <v>1719</v>
      </c>
      <c r="I731" s="7"/>
      <c r="J731" s="7" t="s">
        <v>646</v>
      </c>
      <c r="K731" s="8" t="s">
        <v>1720</v>
      </c>
      <c r="L731" s="7" t="s">
        <v>1721</v>
      </c>
      <c r="M731" s="7"/>
      <c r="N731" s="9" t="s">
        <v>1722</v>
      </c>
    </row>
    <row r="732" ht="90" customHeight="1" spans="1:14">
      <c r="A732" s="7" t="s">
        <v>1716</v>
      </c>
      <c r="B732" s="7"/>
      <c r="C732" s="11" t="s">
        <v>1889</v>
      </c>
      <c r="D732" s="11" t="s">
        <v>1890</v>
      </c>
      <c r="E732" s="6" t="s">
        <v>352</v>
      </c>
      <c r="F732" s="7"/>
      <c r="G732" s="7"/>
      <c r="H732" s="7" t="s">
        <v>1719</v>
      </c>
      <c r="I732" s="7"/>
      <c r="J732" s="7" t="s">
        <v>646</v>
      </c>
      <c r="K732" s="8" t="s">
        <v>1720</v>
      </c>
      <c r="L732" s="7" t="s">
        <v>1721</v>
      </c>
      <c r="M732" s="7"/>
      <c r="N732" s="9" t="s">
        <v>1722</v>
      </c>
    </row>
    <row r="733" ht="75" customHeight="1" spans="1:14">
      <c r="A733" s="7" t="s">
        <v>1716</v>
      </c>
      <c r="B733" s="7"/>
      <c r="C733" s="11" t="s">
        <v>1891</v>
      </c>
      <c r="D733" s="11" t="s">
        <v>1892</v>
      </c>
      <c r="E733" s="6" t="s">
        <v>352</v>
      </c>
      <c r="F733" s="7"/>
      <c r="G733" s="7"/>
      <c r="H733" s="7" t="s">
        <v>1719</v>
      </c>
      <c r="I733" s="7"/>
      <c r="J733" s="7" t="s">
        <v>646</v>
      </c>
      <c r="K733" s="8" t="s">
        <v>1720</v>
      </c>
      <c r="L733" s="7" t="s">
        <v>1721</v>
      </c>
      <c r="M733" s="7"/>
      <c r="N733" s="9" t="s">
        <v>1722</v>
      </c>
    </row>
    <row r="734" ht="75" customHeight="1" spans="1:14">
      <c r="A734" s="7" t="s">
        <v>1716</v>
      </c>
      <c r="B734" s="7"/>
      <c r="C734" s="11" t="s">
        <v>1893</v>
      </c>
      <c r="D734" s="11" t="s">
        <v>1894</v>
      </c>
      <c r="E734" s="6" t="s">
        <v>352</v>
      </c>
      <c r="F734" s="7"/>
      <c r="G734" s="7"/>
      <c r="H734" s="7" t="s">
        <v>1719</v>
      </c>
      <c r="I734" s="7"/>
      <c r="J734" s="7" t="s">
        <v>646</v>
      </c>
      <c r="K734" s="8" t="s">
        <v>1720</v>
      </c>
      <c r="L734" s="7" t="s">
        <v>1721</v>
      </c>
      <c r="M734" s="7"/>
      <c r="N734" s="9" t="s">
        <v>1722</v>
      </c>
    </row>
    <row r="735" spans="1:14">
      <c r="A735" s="7" t="s">
        <v>1716</v>
      </c>
      <c r="B735" s="7"/>
      <c r="C735" s="7" t="s">
        <v>1895</v>
      </c>
      <c r="D735" s="7" t="s">
        <v>1896</v>
      </c>
      <c r="E735" s="6" t="s">
        <v>352</v>
      </c>
      <c r="F735" s="7"/>
      <c r="G735" s="7"/>
      <c r="H735" s="7" t="s">
        <v>1719</v>
      </c>
      <c r="I735" s="7"/>
      <c r="J735" s="7" t="s">
        <v>646</v>
      </c>
      <c r="K735" s="8" t="s">
        <v>1720</v>
      </c>
      <c r="L735" s="7" t="s">
        <v>1721</v>
      </c>
      <c r="M735" s="7"/>
      <c r="N735" s="9" t="s">
        <v>1722</v>
      </c>
    </row>
    <row r="736" spans="1:14">
      <c r="A736" s="7" t="s">
        <v>1716</v>
      </c>
      <c r="B736" s="7"/>
      <c r="C736" s="7" t="s">
        <v>1897</v>
      </c>
      <c r="D736" s="7" t="s">
        <v>1898</v>
      </c>
      <c r="E736" s="6" t="s">
        <v>352</v>
      </c>
      <c r="F736" s="7"/>
      <c r="G736" s="7"/>
      <c r="H736" s="7" t="s">
        <v>1719</v>
      </c>
      <c r="I736" s="7"/>
      <c r="J736" s="7" t="s">
        <v>646</v>
      </c>
      <c r="K736" s="8" t="s">
        <v>1720</v>
      </c>
      <c r="L736" s="7" t="s">
        <v>1721</v>
      </c>
      <c r="M736" s="7"/>
      <c r="N736" s="9" t="s">
        <v>1722</v>
      </c>
    </row>
    <row r="737" spans="1:14">
      <c r="A737" s="7" t="s">
        <v>1716</v>
      </c>
      <c r="B737" s="7"/>
      <c r="C737" s="7" t="s">
        <v>1899</v>
      </c>
      <c r="D737" s="7" t="s">
        <v>1900</v>
      </c>
      <c r="E737" s="6" t="s">
        <v>352</v>
      </c>
      <c r="F737" s="7"/>
      <c r="G737" s="7"/>
      <c r="H737" s="7" t="s">
        <v>1719</v>
      </c>
      <c r="I737" s="7"/>
      <c r="J737" s="7" t="s">
        <v>646</v>
      </c>
      <c r="K737" s="8" t="s">
        <v>1720</v>
      </c>
      <c r="L737" s="7" t="s">
        <v>1721</v>
      </c>
      <c r="M737" s="7"/>
      <c r="N737" s="9" t="s">
        <v>1722</v>
      </c>
    </row>
    <row r="738" spans="1:14">
      <c r="A738" s="7" t="s">
        <v>1716</v>
      </c>
      <c r="B738" s="7"/>
      <c r="C738" s="7" t="s">
        <v>1901</v>
      </c>
      <c r="D738" s="7" t="s">
        <v>1902</v>
      </c>
      <c r="E738" s="6" t="s">
        <v>352</v>
      </c>
      <c r="F738" s="7"/>
      <c r="G738" s="7"/>
      <c r="H738" s="7" t="s">
        <v>1719</v>
      </c>
      <c r="I738" s="7"/>
      <c r="J738" s="7" t="s">
        <v>646</v>
      </c>
      <c r="K738" s="8" t="s">
        <v>1720</v>
      </c>
      <c r="L738" s="7" t="s">
        <v>1721</v>
      </c>
      <c r="M738" s="7"/>
      <c r="N738" s="9" t="s">
        <v>1722</v>
      </c>
    </row>
    <row r="739" spans="1:14">
      <c r="A739" s="7" t="s">
        <v>1716</v>
      </c>
      <c r="B739" s="7"/>
      <c r="C739" s="7" t="s">
        <v>1903</v>
      </c>
      <c r="D739" s="7" t="s">
        <v>1904</v>
      </c>
      <c r="E739" s="6" t="s">
        <v>352</v>
      </c>
      <c r="F739" s="7"/>
      <c r="G739" s="7"/>
      <c r="H739" s="7" t="s">
        <v>1719</v>
      </c>
      <c r="I739" s="7"/>
      <c r="J739" s="7" t="s">
        <v>646</v>
      </c>
      <c r="K739" s="8" t="s">
        <v>1720</v>
      </c>
      <c r="L739" s="7" t="s">
        <v>1721</v>
      </c>
      <c r="M739" s="7"/>
      <c r="N739" s="9" t="s">
        <v>1722</v>
      </c>
    </row>
    <row r="740" ht="75" customHeight="1" spans="1:14">
      <c r="A740" s="7" t="s">
        <v>1716</v>
      </c>
      <c r="B740" s="7"/>
      <c r="C740" s="11" t="s">
        <v>1905</v>
      </c>
      <c r="D740" s="11" t="s">
        <v>1906</v>
      </c>
      <c r="E740" s="6" t="s">
        <v>352</v>
      </c>
      <c r="F740" s="7"/>
      <c r="G740" s="7"/>
      <c r="H740" s="7" t="s">
        <v>1719</v>
      </c>
      <c r="I740" s="7"/>
      <c r="J740" s="7" t="s">
        <v>646</v>
      </c>
      <c r="K740" s="8" t="s">
        <v>1720</v>
      </c>
      <c r="L740" s="7" t="s">
        <v>1721</v>
      </c>
      <c r="M740" s="7"/>
      <c r="N740" s="9" t="s">
        <v>1722</v>
      </c>
    </row>
    <row r="741" ht="75" customHeight="1" spans="1:14">
      <c r="A741" s="7" t="s">
        <v>1716</v>
      </c>
      <c r="B741" s="7"/>
      <c r="C741" s="11" t="s">
        <v>1907</v>
      </c>
      <c r="D741" s="11" t="s">
        <v>1908</v>
      </c>
      <c r="E741" s="6" t="s">
        <v>352</v>
      </c>
      <c r="F741" s="7"/>
      <c r="G741" s="7"/>
      <c r="H741" s="7" t="s">
        <v>1719</v>
      </c>
      <c r="I741" s="7"/>
      <c r="J741" s="7" t="s">
        <v>646</v>
      </c>
      <c r="K741" s="8" t="s">
        <v>1720</v>
      </c>
      <c r="L741" s="7" t="s">
        <v>1721</v>
      </c>
      <c r="M741" s="7"/>
      <c r="N741" s="9" t="s">
        <v>1722</v>
      </c>
    </row>
    <row r="742" ht="75" customHeight="1" spans="1:14">
      <c r="A742" s="7" t="s">
        <v>1716</v>
      </c>
      <c r="B742" s="7"/>
      <c r="C742" s="11" t="s">
        <v>1909</v>
      </c>
      <c r="D742" s="11" t="s">
        <v>1910</v>
      </c>
      <c r="E742" s="6" t="s">
        <v>352</v>
      </c>
      <c r="F742" s="7"/>
      <c r="G742" s="7"/>
      <c r="H742" s="7" t="s">
        <v>1719</v>
      </c>
      <c r="I742" s="7"/>
      <c r="J742" s="7" t="s">
        <v>646</v>
      </c>
      <c r="K742" s="8" t="s">
        <v>1720</v>
      </c>
      <c r="L742" s="7" t="s">
        <v>1721</v>
      </c>
      <c r="M742" s="7"/>
      <c r="N742" s="9" t="s">
        <v>1722</v>
      </c>
    </row>
    <row r="743" ht="75" customHeight="1" spans="1:14">
      <c r="A743" s="7" t="s">
        <v>1716</v>
      </c>
      <c r="B743" s="7"/>
      <c r="C743" s="11" t="s">
        <v>1911</v>
      </c>
      <c r="D743" s="11" t="s">
        <v>1912</v>
      </c>
      <c r="E743" s="6" t="s">
        <v>352</v>
      </c>
      <c r="F743" s="7"/>
      <c r="G743" s="7"/>
      <c r="H743" s="7" t="s">
        <v>1719</v>
      </c>
      <c r="I743" s="7"/>
      <c r="J743" s="7" t="s">
        <v>646</v>
      </c>
      <c r="K743" s="8" t="s">
        <v>1720</v>
      </c>
      <c r="L743" s="7" t="s">
        <v>1721</v>
      </c>
      <c r="M743" s="7"/>
      <c r="N743" s="9" t="s">
        <v>1722</v>
      </c>
    </row>
    <row r="744" ht="75" customHeight="1" spans="1:14">
      <c r="A744" s="7" t="s">
        <v>1716</v>
      </c>
      <c r="B744" s="7"/>
      <c r="C744" s="11" t="s">
        <v>1913</v>
      </c>
      <c r="D744" s="11" t="s">
        <v>1914</v>
      </c>
      <c r="E744" s="6" t="s">
        <v>352</v>
      </c>
      <c r="F744" s="7"/>
      <c r="G744" s="7"/>
      <c r="H744" s="7" t="s">
        <v>1719</v>
      </c>
      <c r="I744" s="7"/>
      <c r="J744" s="7" t="s">
        <v>646</v>
      </c>
      <c r="K744" s="8" t="s">
        <v>1720</v>
      </c>
      <c r="L744" s="7" t="s">
        <v>1721</v>
      </c>
      <c r="M744" s="7"/>
      <c r="N744" s="9" t="s">
        <v>1722</v>
      </c>
    </row>
    <row r="745" ht="60" customHeight="1" spans="1:14">
      <c r="A745" s="7" t="s">
        <v>1716</v>
      </c>
      <c r="B745" s="7"/>
      <c r="C745" s="11" t="s">
        <v>1915</v>
      </c>
      <c r="D745" s="11" t="s">
        <v>1916</v>
      </c>
      <c r="E745" s="6" t="s">
        <v>352</v>
      </c>
      <c r="F745" s="7"/>
      <c r="G745" s="7"/>
      <c r="H745" s="7" t="s">
        <v>1719</v>
      </c>
      <c r="I745" s="7"/>
      <c r="J745" s="7" t="s">
        <v>646</v>
      </c>
      <c r="K745" s="8" t="s">
        <v>1720</v>
      </c>
      <c r="L745" s="7" t="s">
        <v>1721</v>
      </c>
      <c r="M745" s="7"/>
      <c r="N745" s="9" t="s">
        <v>1722</v>
      </c>
    </row>
    <row r="746" ht="75" customHeight="1" spans="1:14">
      <c r="A746" s="7" t="s">
        <v>1716</v>
      </c>
      <c r="B746" s="7"/>
      <c r="C746" s="11" t="s">
        <v>1917</v>
      </c>
      <c r="D746" s="11" t="s">
        <v>1918</v>
      </c>
      <c r="E746" s="6" t="s">
        <v>352</v>
      </c>
      <c r="F746" s="7"/>
      <c r="G746" s="7"/>
      <c r="H746" s="7" t="s">
        <v>1719</v>
      </c>
      <c r="I746" s="7"/>
      <c r="J746" s="7" t="s">
        <v>646</v>
      </c>
      <c r="K746" s="8" t="s">
        <v>1720</v>
      </c>
      <c r="L746" s="7" t="s">
        <v>1721</v>
      </c>
      <c r="M746" s="7"/>
      <c r="N746" s="9" t="s">
        <v>1722</v>
      </c>
    </row>
    <row r="747" ht="60" customHeight="1" spans="1:14">
      <c r="A747" s="7" t="s">
        <v>1716</v>
      </c>
      <c r="B747" s="7"/>
      <c r="C747" s="11" t="s">
        <v>1919</v>
      </c>
      <c r="D747" s="11" t="s">
        <v>1920</v>
      </c>
      <c r="E747" s="6" t="s">
        <v>352</v>
      </c>
      <c r="F747" s="7"/>
      <c r="G747" s="7"/>
      <c r="H747" s="7" t="s">
        <v>1719</v>
      </c>
      <c r="I747" s="7"/>
      <c r="J747" s="7" t="s">
        <v>646</v>
      </c>
      <c r="K747" s="8" t="s">
        <v>1720</v>
      </c>
      <c r="L747" s="7" t="s">
        <v>1721</v>
      </c>
      <c r="M747" s="7"/>
      <c r="N747" s="9" t="s">
        <v>1722</v>
      </c>
    </row>
    <row r="748" ht="75" customHeight="1" spans="1:14">
      <c r="A748" s="7" t="s">
        <v>1716</v>
      </c>
      <c r="B748" s="7"/>
      <c r="C748" s="11" t="s">
        <v>1921</v>
      </c>
      <c r="D748" s="11" t="s">
        <v>1922</v>
      </c>
      <c r="E748" s="6" t="s">
        <v>352</v>
      </c>
      <c r="F748" s="7"/>
      <c r="G748" s="7"/>
      <c r="H748" s="7" t="s">
        <v>1719</v>
      </c>
      <c r="I748" s="7"/>
      <c r="J748" s="7" t="s">
        <v>646</v>
      </c>
      <c r="K748" s="8" t="s">
        <v>1720</v>
      </c>
      <c r="L748" s="7" t="s">
        <v>1721</v>
      </c>
      <c r="M748" s="7"/>
      <c r="N748" s="9" t="s">
        <v>1722</v>
      </c>
    </row>
    <row r="749" ht="90" customHeight="1" spans="1:14">
      <c r="A749" s="7" t="s">
        <v>1716</v>
      </c>
      <c r="B749" s="7"/>
      <c r="C749" s="11" t="s">
        <v>1923</v>
      </c>
      <c r="D749" s="11" t="s">
        <v>1924</v>
      </c>
      <c r="E749" s="6" t="s">
        <v>352</v>
      </c>
      <c r="F749" s="7"/>
      <c r="G749" s="7"/>
      <c r="H749" s="7" t="s">
        <v>1719</v>
      </c>
      <c r="I749" s="7"/>
      <c r="J749" s="7" t="s">
        <v>646</v>
      </c>
      <c r="K749" s="8" t="s">
        <v>1720</v>
      </c>
      <c r="L749" s="7" t="s">
        <v>1721</v>
      </c>
      <c r="M749" s="7"/>
      <c r="N749" s="9" t="s">
        <v>1722</v>
      </c>
    </row>
    <row r="750" ht="75" customHeight="1" spans="1:14">
      <c r="A750" s="7" t="s">
        <v>1716</v>
      </c>
      <c r="B750" s="7"/>
      <c r="C750" s="11" t="s">
        <v>1925</v>
      </c>
      <c r="D750" s="11" t="s">
        <v>1926</v>
      </c>
      <c r="E750" s="6" t="s">
        <v>352</v>
      </c>
      <c r="F750" s="7"/>
      <c r="G750" s="7"/>
      <c r="H750" s="7" t="s">
        <v>1719</v>
      </c>
      <c r="I750" s="7"/>
      <c r="J750" s="7" t="s">
        <v>646</v>
      </c>
      <c r="K750" s="8" t="s">
        <v>1720</v>
      </c>
      <c r="L750" s="7" t="s">
        <v>1721</v>
      </c>
      <c r="M750" s="7"/>
      <c r="N750" s="9" t="s">
        <v>1722</v>
      </c>
    </row>
    <row r="751" ht="75" customHeight="1" spans="1:14">
      <c r="A751" s="7" t="s">
        <v>1716</v>
      </c>
      <c r="B751" s="7"/>
      <c r="C751" s="11" t="s">
        <v>1927</v>
      </c>
      <c r="D751" s="11" t="s">
        <v>1928</v>
      </c>
      <c r="E751" s="6" t="s">
        <v>352</v>
      </c>
      <c r="F751" s="7"/>
      <c r="G751" s="7"/>
      <c r="H751" s="7" t="s">
        <v>1719</v>
      </c>
      <c r="I751" s="7"/>
      <c r="J751" s="7" t="s">
        <v>646</v>
      </c>
      <c r="K751" s="8" t="s">
        <v>1720</v>
      </c>
      <c r="L751" s="7" t="s">
        <v>1721</v>
      </c>
      <c r="M751" s="7"/>
      <c r="N751" s="9" t="s">
        <v>1722</v>
      </c>
    </row>
    <row r="752" spans="1:14">
      <c r="A752" s="7" t="s">
        <v>1716</v>
      </c>
      <c r="B752" s="7"/>
      <c r="C752" s="9" t="s">
        <v>1929</v>
      </c>
      <c r="D752" s="9" t="s">
        <v>1930</v>
      </c>
      <c r="E752" s="6" t="s">
        <v>352</v>
      </c>
      <c r="F752" s="7"/>
      <c r="G752" s="7"/>
      <c r="H752" s="7" t="s">
        <v>1719</v>
      </c>
      <c r="I752" s="7"/>
      <c r="J752" s="7" t="s">
        <v>646</v>
      </c>
      <c r="K752" s="8" t="s">
        <v>1720</v>
      </c>
      <c r="L752" s="7" t="s">
        <v>1721</v>
      </c>
      <c r="M752" s="7"/>
      <c r="N752" s="9" t="s">
        <v>1722</v>
      </c>
    </row>
    <row r="753" spans="1:14">
      <c r="A753" s="7" t="s">
        <v>1716</v>
      </c>
      <c r="B753" s="7"/>
      <c r="C753" s="9" t="s">
        <v>1931</v>
      </c>
      <c r="D753" s="9" t="s">
        <v>1932</v>
      </c>
      <c r="E753" s="6" t="s">
        <v>352</v>
      </c>
      <c r="F753" s="7"/>
      <c r="G753" s="7"/>
      <c r="H753" s="7" t="s">
        <v>1719</v>
      </c>
      <c r="I753" s="7"/>
      <c r="J753" s="7" t="s">
        <v>646</v>
      </c>
      <c r="K753" s="8" t="s">
        <v>1720</v>
      </c>
      <c r="L753" s="7" t="s">
        <v>1721</v>
      </c>
      <c r="M753" s="7"/>
      <c r="N753" s="9" t="s">
        <v>1722</v>
      </c>
    </row>
    <row r="754" spans="1:14">
      <c r="A754" s="7" t="s">
        <v>1716</v>
      </c>
      <c r="B754" s="7"/>
      <c r="C754" s="9" t="s">
        <v>1933</v>
      </c>
      <c r="D754" s="9" t="s">
        <v>1934</v>
      </c>
      <c r="E754" s="6" t="s">
        <v>352</v>
      </c>
      <c r="F754" s="7"/>
      <c r="G754" s="7"/>
      <c r="H754" s="7" t="s">
        <v>1719</v>
      </c>
      <c r="I754" s="7"/>
      <c r="J754" s="7" t="s">
        <v>646</v>
      </c>
      <c r="K754" s="8" t="s">
        <v>1720</v>
      </c>
      <c r="L754" s="7" t="s">
        <v>1721</v>
      </c>
      <c r="M754" s="7"/>
      <c r="N754" s="9" t="s">
        <v>1722</v>
      </c>
    </row>
    <row r="755" spans="1:14">
      <c r="A755" s="7" t="s">
        <v>1716</v>
      </c>
      <c r="B755" s="7"/>
      <c r="C755" s="9" t="s">
        <v>1935</v>
      </c>
      <c r="D755" s="9" t="s">
        <v>1936</v>
      </c>
      <c r="E755" s="6" t="s">
        <v>352</v>
      </c>
      <c r="F755" s="7"/>
      <c r="G755" s="7"/>
      <c r="H755" s="7" t="s">
        <v>1719</v>
      </c>
      <c r="I755" s="7"/>
      <c r="J755" s="7" t="s">
        <v>646</v>
      </c>
      <c r="K755" s="8" t="s">
        <v>1720</v>
      </c>
      <c r="L755" s="7" t="s">
        <v>1721</v>
      </c>
      <c r="M755" s="7"/>
      <c r="N755" s="9" t="s">
        <v>1722</v>
      </c>
    </row>
    <row r="756" ht="90" customHeight="1" spans="1:14">
      <c r="A756" s="7" t="s">
        <v>1716</v>
      </c>
      <c r="B756" s="7"/>
      <c r="C756" s="11" t="s">
        <v>1937</v>
      </c>
      <c r="D756" s="11" t="s">
        <v>1938</v>
      </c>
      <c r="E756" s="6" t="s">
        <v>352</v>
      </c>
      <c r="F756" s="7"/>
      <c r="G756" s="7"/>
      <c r="H756" s="7" t="s">
        <v>1719</v>
      </c>
      <c r="I756" s="7"/>
      <c r="J756" s="7" t="s">
        <v>646</v>
      </c>
      <c r="K756" s="8" t="s">
        <v>1720</v>
      </c>
      <c r="L756" s="7" t="s">
        <v>1721</v>
      </c>
      <c r="M756" s="7"/>
      <c r="N756" s="9" t="s">
        <v>1722</v>
      </c>
    </row>
    <row r="757" ht="90" customHeight="1" spans="1:14">
      <c r="A757" s="7" t="s">
        <v>1716</v>
      </c>
      <c r="B757" s="7"/>
      <c r="C757" s="11" t="s">
        <v>1939</v>
      </c>
      <c r="D757" s="11" t="s">
        <v>1940</v>
      </c>
      <c r="E757" s="6" t="s">
        <v>352</v>
      </c>
      <c r="F757" s="7"/>
      <c r="G757" s="7"/>
      <c r="H757" s="7" t="s">
        <v>1719</v>
      </c>
      <c r="I757" s="7"/>
      <c r="J757" s="7" t="s">
        <v>646</v>
      </c>
      <c r="K757" s="8" t="s">
        <v>1720</v>
      </c>
      <c r="L757" s="7" t="s">
        <v>1721</v>
      </c>
      <c r="M757" s="7"/>
      <c r="N757" s="9" t="s">
        <v>1722</v>
      </c>
    </row>
    <row r="758" ht="90" customHeight="1" spans="1:14">
      <c r="A758" s="7" t="s">
        <v>1716</v>
      </c>
      <c r="B758" s="7"/>
      <c r="C758" s="11" t="s">
        <v>1941</v>
      </c>
      <c r="D758" s="11" t="s">
        <v>1942</v>
      </c>
      <c r="E758" s="6" t="s">
        <v>352</v>
      </c>
      <c r="F758" s="7"/>
      <c r="G758" s="7"/>
      <c r="H758" s="7" t="s">
        <v>1719</v>
      </c>
      <c r="I758" s="7"/>
      <c r="J758" s="7" t="s">
        <v>646</v>
      </c>
      <c r="K758" s="8" t="s">
        <v>1720</v>
      </c>
      <c r="L758" s="7" t="s">
        <v>1721</v>
      </c>
      <c r="M758" s="7"/>
      <c r="N758" s="9" t="s">
        <v>1722</v>
      </c>
    </row>
    <row r="759" ht="90" customHeight="1" spans="1:14">
      <c r="A759" s="7" t="s">
        <v>1716</v>
      </c>
      <c r="B759" s="7"/>
      <c r="C759" s="11" t="s">
        <v>1943</v>
      </c>
      <c r="D759" s="11" t="s">
        <v>1944</v>
      </c>
      <c r="E759" s="6" t="s">
        <v>352</v>
      </c>
      <c r="F759" s="7"/>
      <c r="G759" s="7"/>
      <c r="H759" s="7" t="s">
        <v>1719</v>
      </c>
      <c r="I759" s="7"/>
      <c r="J759" s="7" t="s">
        <v>646</v>
      </c>
      <c r="K759" s="8" t="s">
        <v>1720</v>
      </c>
      <c r="L759" s="7" t="s">
        <v>1721</v>
      </c>
      <c r="M759" s="7"/>
      <c r="N759" s="9" t="s">
        <v>1722</v>
      </c>
    </row>
    <row r="760" ht="90" customHeight="1" spans="1:14">
      <c r="A760" s="7" t="s">
        <v>1716</v>
      </c>
      <c r="B760" s="7"/>
      <c r="C760" s="11" t="s">
        <v>1945</v>
      </c>
      <c r="D760" s="11" t="s">
        <v>1946</v>
      </c>
      <c r="E760" s="6" t="s">
        <v>352</v>
      </c>
      <c r="F760" s="7"/>
      <c r="G760" s="7"/>
      <c r="H760" s="7" t="s">
        <v>1719</v>
      </c>
      <c r="I760" s="7"/>
      <c r="J760" s="7" t="s">
        <v>646</v>
      </c>
      <c r="K760" s="8" t="s">
        <v>1720</v>
      </c>
      <c r="L760" s="7" t="s">
        <v>1721</v>
      </c>
      <c r="M760" s="7"/>
      <c r="N760" s="9" t="s">
        <v>1722</v>
      </c>
    </row>
    <row r="761" ht="90" customHeight="1" spans="1:14">
      <c r="A761" s="7" t="s">
        <v>1716</v>
      </c>
      <c r="B761" s="7"/>
      <c r="C761" s="11" t="s">
        <v>1947</v>
      </c>
      <c r="D761" s="11" t="s">
        <v>1948</v>
      </c>
      <c r="E761" s="6" t="s">
        <v>352</v>
      </c>
      <c r="F761" s="7"/>
      <c r="G761" s="7"/>
      <c r="H761" s="7" t="s">
        <v>1719</v>
      </c>
      <c r="I761" s="7"/>
      <c r="J761" s="7" t="s">
        <v>646</v>
      </c>
      <c r="K761" s="8" t="s">
        <v>1720</v>
      </c>
      <c r="L761" s="7" t="s">
        <v>1721</v>
      </c>
      <c r="M761" s="7"/>
      <c r="N761" s="9" t="s">
        <v>1722</v>
      </c>
    </row>
    <row r="762" spans="1:14">
      <c r="A762" s="7" t="s">
        <v>1716</v>
      </c>
      <c r="B762" s="7"/>
      <c r="C762" s="7" t="s">
        <v>1949</v>
      </c>
      <c r="D762" s="7" t="s">
        <v>1950</v>
      </c>
      <c r="E762" s="6" t="s">
        <v>352</v>
      </c>
      <c r="F762" s="7"/>
      <c r="G762" s="7"/>
      <c r="H762" s="7" t="s">
        <v>1719</v>
      </c>
      <c r="I762" s="7"/>
      <c r="J762" s="7" t="s">
        <v>646</v>
      </c>
      <c r="K762" s="8" t="s">
        <v>1720</v>
      </c>
      <c r="L762" s="7" t="s">
        <v>1721</v>
      </c>
      <c r="M762" s="7"/>
      <c r="N762" s="9" t="s">
        <v>1722</v>
      </c>
    </row>
    <row r="763" spans="1:14">
      <c r="A763" s="7" t="s">
        <v>1716</v>
      </c>
      <c r="B763" s="7"/>
      <c r="C763" s="7" t="s">
        <v>1951</v>
      </c>
      <c r="D763" s="7" t="s">
        <v>1952</v>
      </c>
      <c r="E763" s="6" t="s">
        <v>352</v>
      </c>
      <c r="F763" s="7"/>
      <c r="G763" s="7"/>
      <c r="H763" s="7" t="s">
        <v>1719</v>
      </c>
      <c r="I763" s="7"/>
      <c r="J763" s="7" t="s">
        <v>646</v>
      </c>
      <c r="K763" s="8" t="s">
        <v>1720</v>
      </c>
      <c r="L763" s="7" t="s">
        <v>1721</v>
      </c>
      <c r="M763" s="7"/>
      <c r="N763" s="9" t="s">
        <v>1722</v>
      </c>
    </row>
    <row r="764" spans="1:14">
      <c r="A764" s="7" t="s">
        <v>1716</v>
      </c>
      <c r="B764" s="7"/>
      <c r="C764" s="7" t="s">
        <v>1953</v>
      </c>
      <c r="D764" s="7" t="s">
        <v>1954</v>
      </c>
      <c r="E764" s="6" t="s">
        <v>352</v>
      </c>
      <c r="F764" s="7"/>
      <c r="G764" s="7"/>
      <c r="H764" s="7" t="s">
        <v>1719</v>
      </c>
      <c r="I764" s="7"/>
      <c r="J764" s="7" t="s">
        <v>646</v>
      </c>
      <c r="K764" s="8" t="s">
        <v>1720</v>
      </c>
      <c r="L764" s="7" t="s">
        <v>1721</v>
      </c>
      <c r="M764" s="7"/>
      <c r="N764" s="9" t="s">
        <v>1722</v>
      </c>
    </row>
    <row r="765" spans="1:14">
      <c r="A765" s="7" t="s">
        <v>1716</v>
      </c>
      <c r="B765" s="7"/>
      <c r="C765" s="7" t="s">
        <v>1955</v>
      </c>
      <c r="D765" s="7" t="s">
        <v>1956</v>
      </c>
      <c r="E765" s="6" t="s">
        <v>352</v>
      </c>
      <c r="F765" s="7"/>
      <c r="G765" s="7"/>
      <c r="H765" s="7" t="s">
        <v>1719</v>
      </c>
      <c r="I765" s="7"/>
      <c r="J765" s="7" t="s">
        <v>646</v>
      </c>
      <c r="K765" s="8" t="s">
        <v>1720</v>
      </c>
      <c r="L765" s="7" t="s">
        <v>1721</v>
      </c>
      <c r="M765" s="7"/>
      <c r="N765" s="9" t="s">
        <v>1722</v>
      </c>
    </row>
    <row r="766" spans="1:14">
      <c r="A766" s="7" t="s">
        <v>1716</v>
      </c>
      <c r="B766" s="7"/>
      <c r="C766" s="7" t="s">
        <v>1957</v>
      </c>
      <c r="D766" s="7" t="s">
        <v>1958</v>
      </c>
      <c r="E766" s="6" t="s">
        <v>352</v>
      </c>
      <c r="F766" s="7"/>
      <c r="G766" s="7"/>
      <c r="H766" s="7" t="s">
        <v>1719</v>
      </c>
      <c r="I766" s="7"/>
      <c r="J766" s="7" t="s">
        <v>646</v>
      </c>
      <c r="K766" s="8" t="s">
        <v>1720</v>
      </c>
      <c r="L766" s="7" t="s">
        <v>1721</v>
      </c>
      <c r="M766" s="7"/>
      <c r="N766" s="9" t="s">
        <v>1722</v>
      </c>
    </row>
    <row r="767" spans="1:14">
      <c r="A767" s="7" t="s">
        <v>1716</v>
      </c>
      <c r="B767" s="7"/>
      <c r="C767" s="7" t="s">
        <v>1959</v>
      </c>
      <c r="D767" s="7" t="s">
        <v>1960</v>
      </c>
      <c r="E767" s="6" t="s">
        <v>352</v>
      </c>
      <c r="F767" s="7"/>
      <c r="G767" s="7"/>
      <c r="H767" s="7" t="s">
        <v>1719</v>
      </c>
      <c r="I767" s="7"/>
      <c r="J767" s="7" t="s">
        <v>646</v>
      </c>
      <c r="K767" s="8" t="s">
        <v>1720</v>
      </c>
      <c r="L767" s="7" t="s">
        <v>1721</v>
      </c>
      <c r="M767" s="7"/>
      <c r="N767" s="9" t="s">
        <v>1722</v>
      </c>
    </row>
    <row r="768" spans="1:14">
      <c r="A768" s="7" t="s">
        <v>1716</v>
      </c>
      <c r="B768" s="7"/>
      <c r="C768" s="7" t="s">
        <v>1961</v>
      </c>
      <c r="D768" s="7" t="s">
        <v>1962</v>
      </c>
      <c r="E768" s="6" t="s">
        <v>352</v>
      </c>
      <c r="F768" s="7"/>
      <c r="G768" s="7"/>
      <c r="H768" s="7" t="s">
        <v>1719</v>
      </c>
      <c r="I768" s="7"/>
      <c r="J768" s="7" t="s">
        <v>646</v>
      </c>
      <c r="K768" s="8" t="s">
        <v>1720</v>
      </c>
      <c r="L768" s="7" t="s">
        <v>1721</v>
      </c>
      <c r="M768" s="7"/>
      <c r="N768" s="9" t="s">
        <v>1722</v>
      </c>
    </row>
    <row r="769" spans="1:14">
      <c r="A769" s="7" t="s">
        <v>1716</v>
      </c>
      <c r="B769" s="7"/>
      <c r="C769" s="7" t="s">
        <v>1963</v>
      </c>
      <c r="D769" s="7" t="s">
        <v>1964</v>
      </c>
      <c r="E769" s="6" t="s">
        <v>352</v>
      </c>
      <c r="F769" s="7"/>
      <c r="G769" s="7"/>
      <c r="H769" s="7" t="s">
        <v>1719</v>
      </c>
      <c r="I769" s="7"/>
      <c r="J769" s="7" t="s">
        <v>646</v>
      </c>
      <c r="K769" s="8" t="s">
        <v>1720</v>
      </c>
      <c r="L769" s="7" t="s">
        <v>1965</v>
      </c>
      <c r="M769" s="7"/>
      <c r="N769" s="9" t="s">
        <v>1722</v>
      </c>
    </row>
    <row r="770" spans="1:14">
      <c r="A770" s="7" t="s">
        <v>1716</v>
      </c>
      <c r="B770" s="7"/>
      <c r="C770" s="7" t="s">
        <v>1966</v>
      </c>
      <c r="D770" s="7" t="s">
        <v>1967</v>
      </c>
      <c r="E770" s="6" t="s">
        <v>352</v>
      </c>
      <c r="F770" s="7"/>
      <c r="G770" s="7"/>
      <c r="H770" s="7" t="s">
        <v>1719</v>
      </c>
      <c r="I770" s="7"/>
      <c r="J770" s="7" t="s">
        <v>646</v>
      </c>
      <c r="K770" s="8" t="s">
        <v>1720</v>
      </c>
      <c r="L770" s="7" t="s">
        <v>1965</v>
      </c>
      <c r="M770" s="7"/>
      <c r="N770" s="9" t="s">
        <v>1722</v>
      </c>
    </row>
    <row r="771" spans="1:14">
      <c r="A771" s="7" t="s">
        <v>1716</v>
      </c>
      <c r="B771" s="7"/>
      <c r="C771" s="7" t="s">
        <v>1968</v>
      </c>
      <c r="D771" s="7" t="s">
        <v>1969</v>
      </c>
      <c r="E771" s="6" t="s">
        <v>352</v>
      </c>
      <c r="F771" s="7"/>
      <c r="G771" s="7"/>
      <c r="H771" s="7" t="s">
        <v>1719</v>
      </c>
      <c r="I771" s="7"/>
      <c r="J771" s="7" t="s">
        <v>646</v>
      </c>
      <c r="K771" s="8" t="s">
        <v>1720</v>
      </c>
      <c r="L771" s="7" t="s">
        <v>1970</v>
      </c>
      <c r="M771" s="7"/>
      <c r="N771" s="9" t="s">
        <v>1722</v>
      </c>
    </row>
    <row r="772" spans="1:14">
      <c r="A772" s="7" t="s">
        <v>1716</v>
      </c>
      <c r="B772" s="7"/>
      <c r="C772" s="7" t="s">
        <v>1971</v>
      </c>
      <c r="D772" s="7" t="s">
        <v>1972</v>
      </c>
      <c r="E772" s="6" t="s">
        <v>352</v>
      </c>
      <c r="F772" s="7"/>
      <c r="G772" s="7"/>
      <c r="H772" s="7" t="s">
        <v>1719</v>
      </c>
      <c r="I772" s="7"/>
      <c r="J772" s="7" t="s">
        <v>646</v>
      </c>
      <c r="K772" s="8" t="s">
        <v>1720</v>
      </c>
      <c r="L772" s="7" t="s">
        <v>1970</v>
      </c>
      <c r="M772" s="7"/>
      <c r="N772" s="9" t="s">
        <v>1722</v>
      </c>
    </row>
    <row r="773" spans="1:14">
      <c r="A773" s="7" t="s">
        <v>1716</v>
      </c>
      <c r="B773" s="7"/>
      <c r="C773" s="7" t="s">
        <v>1973</v>
      </c>
      <c r="D773" s="7" t="s">
        <v>1974</v>
      </c>
      <c r="E773" s="6" t="s">
        <v>352</v>
      </c>
      <c r="F773" s="7"/>
      <c r="G773" s="7"/>
      <c r="H773" s="7" t="s">
        <v>1719</v>
      </c>
      <c r="I773" s="7"/>
      <c r="J773" s="7" t="s">
        <v>646</v>
      </c>
      <c r="K773" s="8" t="s">
        <v>1720</v>
      </c>
      <c r="L773" s="7" t="s">
        <v>1970</v>
      </c>
      <c r="M773" s="7"/>
      <c r="N773" s="9" t="s">
        <v>1722</v>
      </c>
    </row>
    <row r="774" spans="1:14">
      <c r="A774" s="7" t="s">
        <v>1716</v>
      </c>
      <c r="B774" s="7"/>
      <c r="C774" s="7" t="s">
        <v>1975</v>
      </c>
      <c r="D774" s="7" t="s">
        <v>1976</v>
      </c>
      <c r="E774" s="6" t="s">
        <v>352</v>
      </c>
      <c r="F774" s="7"/>
      <c r="G774" s="7"/>
      <c r="H774" s="7" t="s">
        <v>1719</v>
      </c>
      <c r="I774" s="7"/>
      <c r="J774" s="7" t="s">
        <v>646</v>
      </c>
      <c r="K774" s="8" t="s">
        <v>1720</v>
      </c>
      <c r="L774" s="7" t="s">
        <v>1970</v>
      </c>
      <c r="M774" s="7"/>
      <c r="N774" s="9" t="s">
        <v>1722</v>
      </c>
    </row>
    <row r="775" spans="1:14">
      <c r="A775" s="7" t="s">
        <v>1977</v>
      </c>
      <c r="B775" s="8"/>
      <c r="C775" s="8" t="s">
        <v>181</v>
      </c>
      <c r="D775" s="8" t="s">
        <v>182</v>
      </c>
      <c r="E775" s="6" t="s">
        <v>352</v>
      </c>
      <c r="F775" s="8"/>
      <c r="G775" s="8"/>
      <c r="H775" s="8" t="s">
        <v>1978</v>
      </c>
      <c r="I775" s="8"/>
      <c r="J775" s="7" t="s">
        <v>1979</v>
      </c>
      <c r="K775" s="8" t="s">
        <v>1980</v>
      </c>
      <c r="L775" s="7" t="s">
        <v>1981</v>
      </c>
      <c r="M775" s="7" t="s">
        <v>1982</v>
      </c>
      <c r="N775" s="9" t="s">
        <v>1983</v>
      </c>
    </row>
    <row r="776" spans="1:14">
      <c r="A776" s="7" t="s">
        <v>1977</v>
      </c>
      <c r="B776" s="8"/>
      <c r="C776" s="8" t="s">
        <v>183</v>
      </c>
      <c r="D776" s="8" t="s">
        <v>184</v>
      </c>
      <c r="E776" s="6" t="s">
        <v>352</v>
      </c>
      <c r="F776" s="8"/>
      <c r="G776" s="8"/>
      <c r="H776" s="8" t="s">
        <v>1978</v>
      </c>
      <c r="I776" s="8"/>
      <c r="J776" s="7" t="s">
        <v>1979</v>
      </c>
      <c r="K776" s="8" t="s">
        <v>1980</v>
      </c>
      <c r="L776" s="7" t="s">
        <v>1981</v>
      </c>
      <c r="M776" s="7" t="s">
        <v>1982</v>
      </c>
      <c r="N776" s="9" t="s">
        <v>1983</v>
      </c>
    </row>
    <row r="777" spans="1:14">
      <c r="A777" s="7" t="s">
        <v>1977</v>
      </c>
      <c r="B777" s="8"/>
      <c r="C777" s="8" t="s">
        <v>266</v>
      </c>
      <c r="D777" s="8" t="s">
        <v>267</v>
      </c>
      <c r="E777" s="6" t="s">
        <v>352</v>
      </c>
      <c r="F777" s="8"/>
      <c r="G777" s="8"/>
      <c r="H777" s="8" t="s">
        <v>1978</v>
      </c>
      <c r="I777" s="8"/>
      <c r="J777" s="7" t="s">
        <v>1979</v>
      </c>
      <c r="K777" s="8" t="s">
        <v>1980</v>
      </c>
      <c r="L777" s="7" t="s">
        <v>1981</v>
      </c>
      <c r="M777" s="7" t="s">
        <v>1982</v>
      </c>
      <c r="N777" s="9" t="s">
        <v>1983</v>
      </c>
    </row>
    <row r="778" spans="1:14">
      <c r="A778" s="7" t="s">
        <v>1977</v>
      </c>
      <c r="B778" s="8"/>
      <c r="C778" s="8" t="s">
        <v>268</v>
      </c>
      <c r="D778" s="8" t="s">
        <v>269</v>
      </c>
      <c r="E778" s="6" t="s">
        <v>352</v>
      </c>
      <c r="F778" s="8"/>
      <c r="G778" s="8"/>
      <c r="H778" s="8" t="s">
        <v>1978</v>
      </c>
      <c r="I778" s="8"/>
      <c r="J778" s="7" t="s">
        <v>1979</v>
      </c>
      <c r="K778" s="8" t="s">
        <v>1980</v>
      </c>
      <c r="L778" s="7" t="s">
        <v>1981</v>
      </c>
      <c r="M778" s="7" t="s">
        <v>1982</v>
      </c>
      <c r="N778" s="9" t="s">
        <v>1983</v>
      </c>
    </row>
    <row r="779" spans="1:14">
      <c r="A779" s="7" t="s">
        <v>1977</v>
      </c>
      <c r="B779" s="8"/>
      <c r="C779" s="8" t="s">
        <v>270</v>
      </c>
      <c r="D779" s="8" t="s">
        <v>271</v>
      </c>
      <c r="E779" s="6" t="s">
        <v>352</v>
      </c>
      <c r="F779" s="8"/>
      <c r="G779" s="8"/>
      <c r="H779" s="8" t="s">
        <v>1978</v>
      </c>
      <c r="I779" s="8"/>
      <c r="J779" s="7" t="s">
        <v>1979</v>
      </c>
      <c r="K779" s="8" t="s">
        <v>1980</v>
      </c>
      <c r="L779" s="7" t="s">
        <v>1981</v>
      </c>
      <c r="M779" s="7" t="s">
        <v>1982</v>
      </c>
      <c r="N779" s="9" t="s">
        <v>1983</v>
      </c>
    </row>
    <row r="780" spans="1:14">
      <c r="A780" s="7" t="s">
        <v>1977</v>
      </c>
      <c r="B780" s="8"/>
      <c r="C780" s="8" t="s">
        <v>1984</v>
      </c>
      <c r="D780" s="8" t="s">
        <v>1985</v>
      </c>
      <c r="E780" s="6" t="s">
        <v>352</v>
      </c>
      <c r="F780" s="8"/>
      <c r="G780" s="8"/>
      <c r="H780" s="8" t="s">
        <v>1978</v>
      </c>
      <c r="I780" s="8"/>
      <c r="J780" s="7" t="s">
        <v>1979</v>
      </c>
      <c r="K780" s="8" t="s">
        <v>1980</v>
      </c>
      <c r="L780" s="7" t="s">
        <v>1986</v>
      </c>
      <c r="M780" s="7" t="s">
        <v>1982</v>
      </c>
      <c r="N780" s="9" t="s">
        <v>1983</v>
      </c>
    </row>
    <row r="781" spans="1:14">
      <c r="A781" s="7" t="s">
        <v>1977</v>
      </c>
      <c r="B781" s="8"/>
      <c r="C781" s="8" t="s">
        <v>282</v>
      </c>
      <c r="D781" s="8" t="s">
        <v>283</v>
      </c>
      <c r="E781" s="6" t="s">
        <v>352</v>
      </c>
      <c r="F781" s="8"/>
      <c r="G781" s="8"/>
      <c r="H781" s="8" t="s">
        <v>1978</v>
      </c>
      <c r="I781" s="8"/>
      <c r="J781" s="7" t="s">
        <v>1979</v>
      </c>
      <c r="K781" s="8" t="s">
        <v>1980</v>
      </c>
      <c r="L781" s="7" t="s">
        <v>1986</v>
      </c>
      <c r="M781" s="7" t="s">
        <v>1982</v>
      </c>
      <c r="N781" s="9" t="s">
        <v>1983</v>
      </c>
    </row>
    <row r="782" spans="1:14">
      <c r="A782" s="7" t="s">
        <v>1977</v>
      </c>
      <c r="B782" s="8"/>
      <c r="C782" s="8" t="s">
        <v>280</v>
      </c>
      <c r="D782" s="8" t="s">
        <v>1987</v>
      </c>
      <c r="E782" s="6" t="s">
        <v>352</v>
      </c>
      <c r="F782" s="8"/>
      <c r="G782" s="8"/>
      <c r="H782" s="8" t="s">
        <v>1978</v>
      </c>
      <c r="I782" s="8"/>
      <c r="J782" s="7" t="s">
        <v>1979</v>
      </c>
      <c r="K782" s="8" t="s">
        <v>1980</v>
      </c>
      <c r="L782" s="7" t="s">
        <v>1986</v>
      </c>
      <c r="M782" s="7" t="s">
        <v>1982</v>
      </c>
      <c r="N782" s="9" t="s">
        <v>1983</v>
      </c>
    </row>
    <row r="783" spans="1:14">
      <c r="A783" s="7" t="s">
        <v>1977</v>
      </c>
      <c r="B783" s="8"/>
      <c r="C783" s="8" t="s">
        <v>314</v>
      </c>
      <c r="D783" s="8" t="s">
        <v>315</v>
      </c>
      <c r="E783" s="6" t="s">
        <v>352</v>
      </c>
      <c r="F783" s="8"/>
      <c r="G783" s="8"/>
      <c r="H783" s="8" t="s">
        <v>1978</v>
      </c>
      <c r="I783" s="8"/>
      <c r="J783" s="7" t="s">
        <v>1979</v>
      </c>
      <c r="K783" s="8" t="s">
        <v>1980</v>
      </c>
      <c r="L783" s="7" t="s">
        <v>1986</v>
      </c>
      <c r="M783" s="7" t="s">
        <v>1982</v>
      </c>
      <c r="N783" s="9" t="s">
        <v>1983</v>
      </c>
    </row>
    <row r="784" spans="1:14">
      <c r="A784" s="7" t="s">
        <v>1977</v>
      </c>
      <c r="B784" s="8"/>
      <c r="C784" s="8" t="s">
        <v>316</v>
      </c>
      <c r="D784" s="8" t="s">
        <v>317</v>
      </c>
      <c r="E784" s="6" t="s">
        <v>352</v>
      </c>
      <c r="F784" s="8"/>
      <c r="G784" s="8"/>
      <c r="H784" s="8" t="s">
        <v>1978</v>
      </c>
      <c r="I784" s="8"/>
      <c r="J784" s="7" t="s">
        <v>1979</v>
      </c>
      <c r="K784" s="8" t="s">
        <v>1980</v>
      </c>
      <c r="L784" s="7" t="s">
        <v>1986</v>
      </c>
      <c r="M784" s="7"/>
      <c r="N784" s="9" t="s">
        <v>1983</v>
      </c>
    </row>
    <row r="785" spans="1:14">
      <c r="A785" s="7" t="s">
        <v>1977</v>
      </c>
      <c r="B785" s="8"/>
      <c r="C785" s="8" t="s">
        <v>318</v>
      </c>
      <c r="D785" s="8" t="s">
        <v>319</v>
      </c>
      <c r="E785" s="6" t="s">
        <v>352</v>
      </c>
      <c r="F785" s="8"/>
      <c r="G785" s="8"/>
      <c r="H785" s="8" t="s">
        <v>1978</v>
      </c>
      <c r="I785" s="8"/>
      <c r="J785" s="7" t="s">
        <v>1979</v>
      </c>
      <c r="K785" s="8" t="s">
        <v>1980</v>
      </c>
      <c r="L785" s="7" t="s">
        <v>1986</v>
      </c>
      <c r="M785" s="7" t="s">
        <v>1982</v>
      </c>
      <c r="N785" s="9" t="s">
        <v>1983</v>
      </c>
    </row>
    <row r="786" spans="1:14">
      <c r="A786" s="7" t="s">
        <v>1977</v>
      </c>
      <c r="B786" s="8"/>
      <c r="C786" s="8" t="s">
        <v>320</v>
      </c>
      <c r="D786" s="8" t="s">
        <v>1988</v>
      </c>
      <c r="E786" s="6" t="s">
        <v>352</v>
      </c>
      <c r="F786" s="8"/>
      <c r="G786" s="8"/>
      <c r="H786" s="8" t="s">
        <v>1978</v>
      </c>
      <c r="I786" s="8"/>
      <c r="J786" s="7" t="s">
        <v>1979</v>
      </c>
      <c r="K786" s="8" t="s">
        <v>1980</v>
      </c>
      <c r="L786" s="7" t="s">
        <v>1986</v>
      </c>
      <c r="M786" s="7" t="s">
        <v>1982</v>
      </c>
      <c r="N786" s="9" t="s">
        <v>1983</v>
      </c>
    </row>
    <row r="787" spans="1:14">
      <c r="A787" s="7" t="s">
        <v>1977</v>
      </c>
      <c r="B787" s="8"/>
      <c r="C787" s="8" t="s">
        <v>276</v>
      </c>
      <c r="D787" s="8" t="s">
        <v>277</v>
      </c>
      <c r="E787" s="6" t="s">
        <v>352</v>
      </c>
      <c r="F787" s="8"/>
      <c r="G787" s="8"/>
      <c r="H787" s="8" t="s">
        <v>1978</v>
      </c>
      <c r="I787" s="8"/>
      <c r="J787" s="7" t="s">
        <v>1979</v>
      </c>
      <c r="K787" s="8" t="s">
        <v>1980</v>
      </c>
      <c r="L787" s="7" t="s">
        <v>1989</v>
      </c>
      <c r="M787" s="7" t="s">
        <v>1990</v>
      </c>
      <c r="N787" s="9" t="s">
        <v>1983</v>
      </c>
    </row>
    <row r="788" spans="1:14">
      <c r="A788" s="7" t="s">
        <v>1977</v>
      </c>
      <c r="B788" s="8"/>
      <c r="C788" s="8" t="s">
        <v>260</v>
      </c>
      <c r="D788" s="8" t="s">
        <v>261</v>
      </c>
      <c r="E788" s="6" t="s">
        <v>352</v>
      </c>
      <c r="F788" s="8"/>
      <c r="G788" s="8"/>
      <c r="H788" s="8" t="s">
        <v>1978</v>
      </c>
      <c r="I788" s="8"/>
      <c r="J788" s="7" t="s">
        <v>1979</v>
      </c>
      <c r="K788" s="8" t="s">
        <v>1980</v>
      </c>
      <c r="L788" s="7" t="s">
        <v>1989</v>
      </c>
      <c r="M788" s="7"/>
      <c r="N788" s="9" t="s">
        <v>1983</v>
      </c>
    </row>
    <row r="789" spans="1:14">
      <c r="A789" s="7" t="s">
        <v>1977</v>
      </c>
      <c r="B789" s="8"/>
      <c r="C789" s="8" t="s">
        <v>292</v>
      </c>
      <c r="D789" s="8" t="s">
        <v>293</v>
      </c>
      <c r="E789" s="6" t="s">
        <v>352</v>
      </c>
      <c r="F789" s="8"/>
      <c r="G789" s="8"/>
      <c r="H789" s="8" t="s">
        <v>1978</v>
      </c>
      <c r="I789" s="8"/>
      <c r="J789" s="7" t="s">
        <v>1979</v>
      </c>
      <c r="K789" s="8" t="s">
        <v>1980</v>
      </c>
      <c r="L789" s="7" t="s">
        <v>1989</v>
      </c>
      <c r="M789" s="7" t="s">
        <v>1991</v>
      </c>
      <c r="N789" s="9" t="s">
        <v>1983</v>
      </c>
    </row>
    <row r="790" spans="1:14">
      <c r="A790" s="7" t="s">
        <v>1977</v>
      </c>
      <c r="B790" s="7"/>
      <c r="C790" s="7" t="s">
        <v>278</v>
      </c>
      <c r="D790" s="7" t="s">
        <v>279</v>
      </c>
      <c r="E790" s="6" t="s">
        <v>352</v>
      </c>
      <c r="F790" s="7"/>
      <c r="G790" s="7"/>
      <c r="H790" s="7" t="s">
        <v>1978</v>
      </c>
      <c r="I790" s="7"/>
      <c r="J790" s="7" t="s">
        <v>1979</v>
      </c>
      <c r="K790" s="8" t="s">
        <v>1980</v>
      </c>
      <c r="L790" s="7" t="s">
        <v>1989</v>
      </c>
      <c r="M790" s="7"/>
      <c r="N790" s="9" t="s">
        <v>1983</v>
      </c>
    </row>
    <row r="791" spans="1:14">
      <c r="A791" s="7" t="s">
        <v>1977</v>
      </c>
      <c r="B791" s="8"/>
      <c r="C791" s="8" t="s">
        <v>298</v>
      </c>
      <c r="D791" s="8" t="s">
        <v>299</v>
      </c>
      <c r="E791" s="6" t="s">
        <v>352</v>
      </c>
      <c r="F791" s="8"/>
      <c r="G791" s="8"/>
      <c r="H791" s="8" t="s">
        <v>1978</v>
      </c>
      <c r="I791" s="8"/>
      <c r="J791" s="7" t="s">
        <v>1979</v>
      </c>
      <c r="K791" s="8" t="s">
        <v>1980</v>
      </c>
      <c r="L791" s="7" t="s">
        <v>1989</v>
      </c>
      <c r="M791" s="7" t="s">
        <v>1991</v>
      </c>
      <c r="N791" s="9" t="s">
        <v>1983</v>
      </c>
    </row>
    <row r="792" spans="1:14">
      <c r="A792" s="7" t="s">
        <v>1977</v>
      </c>
      <c r="B792" s="8"/>
      <c r="C792" s="8" t="s">
        <v>1992</v>
      </c>
      <c r="D792" s="8" t="s">
        <v>1993</v>
      </c>
      <c r="E792" s="6" t="s">
        <v>352</v>
      </c>
      <c r="F792" s="8"/>
      <c r="G792" s="8"/>
      <c r="H792" s="8" t="s">
        <v>1978</v>
      </c>
      <c r="I792" s="8"/>
      <c r="J792" s="7" t="s">
        <v>1979</v>
      </c>
      <c r="K792" s="8" t="s">
        <v>1980</v>
      </c>
      <c r="L792" s="7" t="s">
        <v>1994</v>
      </c>
      <c r="M792" s="7"/>
      <c r="N792" s="9" t="s">
        <v>1983</v>
      </c>
    </row>
    <row r="793" spans="1:14">
      <c r="A793" s="7" t="s">
        <v>1977</v>
      </c>
      <c r="B793" s="8"/>
      <c r="C793" s="8" t="s">
        <v>284</v>
      </c>
      <c r="D793" s="8" t="s">
        <v>285</v>
      </c>
      <c r="E793" s="6" t="s">
        <v>352</v>
      </c>
      <c r="F793" s="8"/>
      <c r="G793" s="8"/>
      <c r="H793" s="8" t="s">
        <v>1978</v>
      </c>
      <c r="I793" s="8"/>
      <c r="J793" s="7" t="s">
        <v>1979</v>
      </c>
      <c r="K793" s="8" t="s">
        <v>1980</v>
      </c>
      <c r="L793" s="7" t="s">
        <v>1995</v>
      </c>
      <c r="M793" s="7" t="s">
        <v>1996</v>
      </c>
      <c r="N793" s="9" t="s">
        <v>1983</v>
      </c>
    </row>
    <row r="794" spans="1:14">
      <c r="A794" s="7" t="s">
        <v>1977</v>
      </c>
      <c r="B794" s="8"/>
      <c r="C794" s="8" t="s">
        <v>328</v>
      </c>
      <c r="D794" s="8" t="s">
        <v>329</v>
      </c>
      <c r="E794" s="6" t="s">
        <v>352</v>
      </c>
      <c r="F794" s="8"/>
      <c r="G794" s="8"/>
      <c r="H794" s="8" t="s">
        <v>1978</v>
      </c>
      <c r="I794" s="8"/>
      <c r="J794" s="7" t="s">
        <v>1979</v>
      </c>
      <c r="K794" s="8" t="s">
        <v>1980</v>
      </c>
      <c r="L794" s="7" t="s">
        <v>1995</v>
      </c>
      <c r="M794" s="7" t="s">
        <v>1996</v>
      </c>
      <c r="N794" s="9" t="s">
        <v>1983</v>
      </c>
    </row>
    <row r="795" spans="1:14">
      <c r="A795" s="7" t="s">
        <v>1977</v>
      </c>
      <c r="B795" s="8"/>
      <c r="C795" s="8" t="s">
        <v>286</v>
      </c>
      <c r="D795" s="8" t="s">
        <v>287</v>
      </c>
      <c r="E795" s="6" t="s">
        <v>352</v>
      </c>
      <c r="F795" s="8"/>
      <c r="G795" s="8"/>
      <c r="H795" s="8" t="s">
        <v>1978</v>
      </c>
      <c r="I795" s="8"/>
      <c r="J795" s="7" t="s">
        <v>1979</v>
      </c>
      <c r="K795" s="8" t="s">
        <v>1980</v>
      </c>
      <c r="L795" s="7" t="s">
        <v>1995</v>
      </c>
      <c r="M795" s="7" t="s">
        <v>1996</v>
      </c>
      <c r="N795" s="9" t="s">
        <v>1983</v>
      </c>
    </row>
    <row r="796" spans="1:14">
      <c r="A796" s="7" t="s">
        <v>1977</v>
      </c>
      <c r="B796" s="8"/>
      <c r="C796" s="8" t="s">
        <v>272</v>
      </c>
      <c r="D796" s="8" t="s">
        <v>273</v>
      </c>
      <c r="E796" s="6" t="s">
        <v>352</v>
      </c>
      <c r="F796" s="8"/>
      <c r="G796" s="8"/>
      <c r="H796" s="8" t="s">
        <v>1997</v>
      </c>
      <c r="I796" s="8"/>
      <c r="J796" s="7" t="s">
        <v>1998</v>
      </c>
      <c r="K796" s="8" t="s">
        <v>1999</v>
      </c>
      <c r="L796" s="7" t="s">
        <v>2000</v>
      </c>
      <c r="M796" s="7" t="s">
        <v>2001</v>
      </c>
      <c r="N796" s="9" t="s">
        <v>2002</v>
      </c>
    </row>
    <row r="797" spans="1:14">
      <c r="A797" s="7" t="s">
        <v>1977</v>
      </c>
      <c r="B797" s="8"/>
      <c r="C797" s="8" t="s">
        <v>258</v>
      </c>
      <c r="D797" s="8" t="s">
        <v>259</v>
      </c>
      <c r="E797" s="6" t="s">
        <v>352</v>
      </c>
      <c r="F797" s="11"/>
      <c r="G797" s="8"/>
      <c r="H797" s="8" t="s">
        <v>1997</v>
      </c>
      <c r="I797" s="8"/>
      <c r="J797" s="7" t="s">
        <v>1998</v>
      </c>
      <c r="K797" s="8" t="s">
        <v>1999</v>
      </c>
      <c r="L797" s="7" t="s">
        <v>2000</v>
      </c>
      <c r="M797" s="7"/>
      <c r="N797" s="9" t="s">
        <v>2002</v>
      </c>
    </row>
    <row r="798" spans="1:14">
      <c r="A798" s="7" t="s">
        <v>1977</v>
      </c>
      <c r="B798" s="7"/>
      <c r="C798" s="7" t="s">
        <v>116</v>
      </c>
      <c r="D798" s="7" t="s">
        <v>117</v>
      </c>
      <c r="E798" s="6" t="s">
        <v>352</v>
      </c>
      <c r="F798" s="7"/>
      <c r="G798" s="7"/>
      <c r="H798" s="8" t="s">
        <v>1997</v>
      </c>
      <c r="I798" s="8"/>
      <c r="J798" s="7" t="s">
        <v>1998</v>
      </c>
      <c r="K798" s="8" t="s">
        <v>1999</v>
      </c>
      <c r="L798" s="7" t="s">
        <v>2000</v>
      </c>
      <c r="M798" s="7"/>
      <c r="N798" s="9" t="s">
        <v>2002</v>
      </c>
    </row>
    <row r="799" spans="1:14">
      <c r="A799" s="7" t="s">
        <v>1977</v>
      </c>
      <c r="B799" s="8"/>
      <c r="C799" s="8" t="s">
        <v>264</v>
      </c>
      <c r="D799" s="8" t="s">
        <v>265</v>
      </c>
      <c r="E799" s="6" t="s">
        <v>352</v>
      </c>
      <c r="F799" s="8"/>
      <c r="G799" s="8"/>
      <c r="H799" s="8" t="s">
        <v>1997</v>
      </c>
      <c r="I799" s="8"/>
      <c r="J799" s="7" t="s">
        <v>1998</v>
      </c>
      <c r="K799" s="8" t="s">
        <v>1999</v>
      </c>
      <c r="L799" s="7" t="s">
        <v>2000</v>
      </c>
      <c r="M799" s="7"/>
      <c r="N799" s="9" t="s">
        <v>2002</v>
      </c>
    </row>
    <row r="800" spans="1:14">
      <c r="A800" s="7" t="s">
        <v>1977</v>
      </c>
      <c r="B800" s="8"/>
      <c r="C800" s="8" t="s">
        <v>254</v>
      </c>
      <c r="D800" s="8" t="s">
        <v>255</v>
      </c>
      <c r="E800" s="6" t="s">
        <v>352</v>
      </c>
      <c r="F800" s="11"/>
      <c r="G800" s="8"/>
      <c r="H800" s="8" t="s">
        <v>1997</v>
      </c>
      <c r="I800" s="8"/>
      <c r="J800" s="7" t="s">
        <v>1998</v>
      </c>
      <c r="K800" s="8" t="s">
        <v>1999</v>
      </c>
      <c r="L800" s="7" t="s">
        <v>2000</v>
      </c>
      <c r="M800" s="7"/>
      <c r="N800" s="9" t="s">
        <v>2002</v>
      </c>
    </row>
    <row r="801" spans="1:14">
      <c r="A801" s="7" t="s">
        <v>1977</v>
      </c>
      <c r="B801" s="8"/>
      <c r="C801" s="8" t="s">
        <v>290</v>
      </c>
      <c r="D801" s="8" t="s">
        <v>291</v>
      </c>
      <c r="E801" s="6" t="s">
        <v>352</v>
      </c>
      <c r="F801" s="8"/>
      <c r="G801" s="8"/>
      <c r="H801" s="8" t="s">
        <v>1997</v>
      </c>
      <c r="I801" s="8"/>
      <c r="J801" s="7" t="s">
        <v>1998</v>
      </c>
      <c r="K801" s="8" t="s">
        <v>1999</v>
      </c>
      <c r="L801" s="7" t="s">
        <v>2000</v>
      </c>
      <c r="M801" s="7" t="s">
        <v>2001</v>
      </c>
      <c r="N801" s="9" t="s">
        <v>2002</v>
      </c>
    </row>
    <row r="802" spans="1:14">
      <c r="A802" s="7" t="s">
        <v>1977</v>
      </c>
      <c r="B802" s="8"/>
      <c r="C802" s="8" t="s">
        <v>296</v>
      </c>
      <c r="D802" s="8" t="s">
        <v>297</v>
      </c>
      <c r="E802" s="6" t="s">
        <v>352</v>
      </c>
      <c r="F802" s="8"/>
      <c r="G802" s="8"/>
      <c r="H802" s="8" t="s">
        <v>1997</v>
      </c>
      <c r="I802" s="8"/>
      <c r="J802" s="7" t="s">
        <v>1998</v>
      </c>
      <c r="K802" s="8" t="s">
        <v>1999</v>
      </c>
      <c r="L802" s="7" t="s">
        <v>2000</v>
      </c>
      <c r="M802" s="7" t="s">
        <v>2001</v>
      </c>
      <c r="N802" s="9" t="s">
        <v>2002</v>
      </c>
    </row>
    <row r="803" spans="1:14">
      <c r="A803" s="7" t="s">
        <v>1977</v>
      </c>
      <c r="B803" s="8"/>
      <c r="C803" s="8" t="s">
        <v>310</v>
      </c>
      <c r="D803" s="8" t="s">
        <v>311</v>
      </c>
      <c r="E803" s="6" t="s">
        <v>352</v>
      </c>
      <c r="F803" s="8"/>
      <c r="G803" s="8"/>
      <c r="H803" s="8" t="s">
        <v>1997</v>
      </c>
      <c r="I803" s="8"/>
      <c r="J803" s="7" t="s">
        <v>1998</v>
      </c>
      <c r="K803" s="8" t="s">
        <v>1999</v>
      </c>
      <c r="L803" s="7" t="s">
        <v>2000</v>
      </c>
      <c r="M803" s="7" t="s">
        <v>2001</v>
      </c>
      <c r="N803" s="9" t="s">
        <v>2002</v>
      </c>
    </row>
    <row r="804" spans="1:14">
      <c r="A804" s="7" t="s">
        <v>1977</v>
      </c>
      <c r="B804" s="8"/>
      <c r="C804" s="8" t="s">
        <v>274</v>
      </c>
      <c r="D804" s="8" t="s">
        <v>275</v>
      </c>
      <c r="E804" s="6" t="s">
        <v>352</v>
      </c>
      <c r="F804" s="8"/>
      <c r="G804" s="8"/>
      <c r="H804" s="8" t="s">
        <v>1997</v>
      </c>
      <c r="I804" s="8"/>
      <c r="J804" s="7" t="s">
        <v>1998</v>
      </c>
      <c r="K804" s="8" t="s">
        <v>1999</v>
      </c>
      <c r="L804" s="7" t="s">
        <v>2003</v>
      </c>
      <c r="M804" s="7" t="s">
        <v>1990</v>
      </c>
      <c r="N804" s="9" t="s">
        <v>2002</v>
      </c>
    </row>
    <row r="805" spans="1:14">
      <c r="A805" s="7" t="s">
        <v>1977</v>
      </c>
      <c r="B805" s="8"/>
      <c r="C805" s="8" t="s">
        <v>326</v>
      </c>
      <c r="D805" s="8" t="s">
        <v>327</v>
      </c>
      <c r="E805" s="6" t="s">
        <v>352</v>
      </c>
      <c r="F805" s="8"/>
      <c r="G805" s="8"/>
      <c r="H805" s="8" t="s">
        <v>1997</v>
      </c>
      <c r="I805" s="8"/>
      <c r="J805" s="7" t="s">
        <v>1998</v>
      </c>
      <c r="K805" s="8" t="s">
        <v>1999</v>
      </c>
      <c r="L805" s="7" t="s">
        <v>2003</v>
      </c>
      <c r="M805" s="7" t="s">
        <v>1990</v>
      </c>
      <c r="N805" s="9" t="s">
        <v>2002</v>
      </c>
    </row>
    <row r="806" spans="1:14">
      <c r="A806" s="7" t="s">
        <v>1977</v>
      </c>
      <c r="B806" s="8"/>
      <c r="C806" s="8" t="s">
        <v>262</v>
      </c>
      <c r="D806" s="8" t="s">
        <v>263</v>
      </c>
      <c r="E806" s="6" t="s">
        <v>352</v>
      </c>
      <c r="F806" s="8"/>
      <c r="G806" s="8"/>
      <c r="H806" s="8" t="s">
        <v>1997</v>
      </c>
      <c r="I806" s="8"/>
      <c r="J806" s="7" t="s">
        <v>1998</v>
      </c>
      <c r="K806" s="8" t="s">
        <v>1999</v>
      </c>
      <c r="L806" s="7" t="s">
        <v>2003</v>
      </c>
      <c r="M806" s="7" t="s">
        <v>1990</v>
      </c>
      <c r="N806" s="9" t="s">
        <v>2002</v>
      </c>
    </row>
    <row r="807" spans="1:14">
      <c r="A807" s="7" t="s">
        <v>1977</v>
      </c>
      <c r="B807" s="8"/>
      <c r="C807" s="8" t="s">
        <v>288</v>
      </c>
      <c r="D807" s="8" t="s">
        <v>289</v>
      </c>
      <c r="E807" s="6" t="s">
        <v>352</v>
      </c>
      <c r="F807" s="8"/>
      <c r="G807" s="8"/>
      <c r="H807" s="8" t="s">
        <v>1997</v>
      </c>
      <c r="I807" s="8"/>
      <c r="J807" s="7" t="s">
        <v>1998</v>
      </c>
      <c r="K807" s="8" t="s">
        <v>1999</v>
      </c>
      <c r="L807" s="7" t="s">
        <v>2003</v>
      </c>
      <c r="M807" s="7" t="s">
        <v>1990</v>
      </c>
      <c r="N807" s="9" t="s">
        <v>2002</v>
      </c>
    </row>
    <row r="808" spans="1:14">
      <c r="A808" s="7" t="s">
        <v>1977</v>
      </c>
      <c r="B808" s="8"/>
      <c r="C808" s="8" t="s">
        <v>256</v>
      </c>
      <c r="D808" s="8" t="s">
        <v>257</v>
      </c>
      <c r="E808" s="6" t="s">
        <v>352</v>
      </c>
      <c r="F808" s="8"/>
      <c r="G808" s="8"/>
      <c r="H808" s="8" t="s">
        <v>1997</v>
      </c>
      <c r="I808" s="8"/>
      <c r="J808" s="7" t="s">
        <v>1998</v>
      </c>
      <c r="K808" s="8" t="s">
        <v>1999</v>
      </c>
      <c r="L808" s="7" t="s">
        <v>2003</v>
      </c>
      <c r="M808" s="7" t="s">
        <v>1990</v>
      </c>
      <c r="N808" s="9" t="s">
        <v>2002</v>
      </c>
    </row>
    <row r="809" spans="1:14">
      <c r="A809" s="7" t="s">
        <v>1977</v>
      </c>
      <c r="B809" s="8"/>
      <c r="C809" s="8" t="s">
        <v>294</v>
      </c>
      <c r="D809" s="8" t="s">
        <v>295</v>
      </c>
      <c r="E809" s="6" t="s">
        <v>352</v>
      </c>
      <c r="F809" s="8"/>
      <c r="G809" s="8"/>
      <c r="H809" s="8" t="s">
        <v>1997</v>
      </c>
      <c r="I809" s="8"/>
      <c r="J809" s="7" t="s">
        <v>1998</v>
      </c>
      <c r="K809" s="8" t="s">
        <v>1999</v>
      </c>
      <c r="L809" s="7" t="s">
        <v>2003</v>
      </c>
      <c r="M809" s="7" t="s">
        <v>1990</v>
      </c>
      <c r="N809" s="9" t="s">
        <v>2002</v>
      </c>
    </row>
    <row r="810" spans="1:14">
      <c r="A810" s="7" t="s">
        <v>1977</v>
      </c>
      <c r="B810" s="7"/>
      <c r="C810" s="7" t="s">
        <v>128</v>
      </c>
      <c r="D810" s="7" t="s">
        <v>129</v>
      </c>
      <c r="E810" s="6" t="s">
        <v>352</v>
      </c>
      <c r="F810" s="7"/>
      <c r="G810" s="7"/>
      <c r="H810" s="8" t="s">
        <v>1997</v>
      </c>
      <c r="I810" s="7"/>
      <c r="J810" s="7" t="s">
        <v>1998</v>
      </c>
      <c r="K810" s="7" t="s">
        <v>1999</v>
      </c>
      <c r="L810" s="7" t="s">
        <v>2004</v>
      </c>
      <c r="M810" s="7"/>
      <c r="N810" s="9" t="s">
        <v>2002</v>
      </c>
    </row>
    <row r="811" spans="1:14">
      <c r="A811" s="7" t="s">
        <v>1977</v>
      </c>
      <c r="B811" s="7"/>
      <c r="C811" s="9" t="s">
        <v>157</v>
      </c>
      <c r="D811" s="9" t="s">
        <v>158</v>
      </c>
      <c r="E811" s="6" t="s">
        <v>352</v>
      </c>
      <c r="F811" s="7"/>
      <c r="G811" s="7"/>
      <c r="H811" s="7" t="s">
        <v>1997</v>
      </c>
      <c r="I811" s="7"/>
      <c r="J811" s="7" t="s">
        <v>1998</v>
      </c>
      <c r="K811" s="7" t="s">
        <v>1999</v>
      </c>
      <c r="L811" s="7" t="s">
        <v>2005</v>
      </c>
      <c r="M811" s="7"/>
      <c r="N811" s="9" t="s">
        <v>2002</v>
      </c>
    </row>
    <row r="812" spans="1:14">
      <c r="A812" s="7" t="s">
        <v>1977</v>
      </c>
      <c r="B812" s="8"/>
      <c r="C812" s="8" t="s">
        <v>324</v>
      </c>
      <c r="D812" s="8" t="s">
        <v>325</v>
      </c>
      <c r="E812" s="6" t="s">
        <v>352</v>
      </c>
      <c r="F812" s="11"/>
      <c r="G812" s="8"/>
      <c r="H812" s="8" t="s">
        <v>1997</v>
      </c>
      <c r="I812" s="8"/>
      <c r="J812" s="7" t="s">
        <v>1998</v>
      </c>
      <c r="K812" s="8" t="s">
        <v>1999</v>
      </c>
      <c r="L812" s="7" t="s">
        <v>2006</v>
      </c>
      <c r="M812" s="7"/>
      <c r="N812" s="9" t="s">
        <v>2002</v>
      </c>
    </row>
    <row r="813" spans="1:14">
      <c r="A813" s="5" t="s">
        <v>1977</v>
      </c>
      <c r="B813" s="5"/>
      <c r="C813" s="5" t="s">
        <v>169</v>
      </c>
      <c r="D813" s="5" t="s">
        <v>170</v>
      </c>
      <c r="E813" s="6" t="s">
        <v>352</v>
      </c>
      <c r="F813" s="5"/>
      <c r="G813" s="5"/>
      <c r="H813" s="5" t="s">
        <v>1719</v>
      </c>
      <c r="I813" s="5"/>
      <c r="J813" s="7" t="s">
        <v>2007</v>
      </c>
      <c r="K813" s="5" t="s">
        <v>2008</v>
      </c>
      <c r="L813" s="5" t="s">
        <v>472</v>
      </c>
      <c r="M813" s="5"/>
      <c r="N813" s="9" t="s">
        <v>2009</v>
      </c>
    </row>
    <row r="814" spans="1:14">
      <c r="A814" s="7" t="s">
        <v>1977</v>
      </c>
      <c r="B814" s="7"/>
      <c r="C814" s="7" t="s">
        <v>2010</v>
      </c>
      <c r="D814" s="7" t="s">
        <v>2011</v>
      </c>
      <c r="E814" s="6" t="s">
        <v>352</v>
      </c>
      <c r="F814" s="7"/>
      <c r="G814" s="7"/>
      <c r="H814" s="7" t="s">
        <v>2012</v>
      </c>
      <c r="I814" s="7"/>
      <c r="J814" s="7" t="s">
        <v>2013</v>
      </c>
      <c r="K814" s="8" t="s">
        <v>2014</v>
      </c>
      <c r="L814" s="7" t="s">
        <v>1998</v>
      </c>
      <c r="M814" s="7"/>
      <c r="N814" s="9" t="s">
        <v>2015</v>
      </c>
    </row>
    <row r="815" spans="1:14">
      <c r="A815" s="7" t="s">
        <v>1977</v>
      </c>
      <c r="B815" s="7"/>
      <c r="C815" s="7" t="s">
        <v>2016</v>
      </c>
      <c r="D815" s="7" t="s">
        <v>2017</v>
      </c>
      <c r="E815" s="6" t="s">
        <v>352</v>
      </c>
      <c r="F815" s="7"/>
      <c r="G815" s="7"/>
      <c r="H815" s="7" t="s">
        <v>2012</v>
      </c>
      <c r="I815" s="7"/>
      <c r="J815" s="7" t="s">
        <v>2013</v>
      </c>
      <c r="K815" s="8" t="s">
        <v>2014</v>
      </c>
      <c r="L815" s="7" t="s">
        <v>1998</v>
      </c>
      <c r="M815" s="7"/>
      <c r="N815" s="9" t="s">
        <v>2015</v>
      </c>
    </row>
    <row r="816" spans="1:14">
      <c r="A816" s="7" t="s">
        <v>1977</v>
      </c>
      <c r="B816" s="7"/>
      <c r="C816" s="7" t="s">
        <v>2018</v>
      </c>
      <c r="D816" s="7" t="s">
        <v>2019</v>
      </c>
      <c r="E816" s="6" t="s">
        <v>352</v>
      </c>
      <c r="F816" s="7"/>
      <c r="G816" s="7"/>
      <c r="H816" s="7" t="s">
        <v>2012</v>
      </c>
      <c r="I816" s="7"/>
      <c r="J816" s="7" t="s">
        <v>2013</v>
      </c>
      <c r="K816" s="8" t="s">
        <v>2014</v>
      </c>
      <c r="L816" s="7" t="s">
        <v>1998</v>
      </c>
      <c r="M816" s="7"/>
      <c r="N816" s="9" t="s">
        <v>2015</v>
      </c>
    </row>
    <row r="817" spans="1:14">
      <c r="A817" s="7" t="s">
        <v>1977</v>
      </c>
      <c r="B817" s="7"/>
      <c r="C817" s="7" t="s">
        <v>210</v>
      </c>
      <c r="D817" s="7" t="s">
        <v>211</v>
      </c>
      <c r="E817" s="6" t="s">
        <v>352</v>
      </c>
      <c r="F817" s="7"/>
      <c r="G817" s="7"/>
      <c r="H817" s="7" t="s">
        <v>2012</v>
      </c>
      <c r="I817" s="7"/>
      <c r="J817" s="7" t="s">
        <v>2013</v>
      </c>
      <c r="K817" s="8" t="s">
        <v>2014</v>
      </c>
      <c r="L817" s="7" t="s">
        <v>1998</v>
      </c>
      <c r="M817" s="7"/>
      <c r="N817" s="9" t="s">
        <v>2015</v>
      </c>
    </row>
    <row r="818" spans="1:14">
      <c r="A818" s="7" t="s">
        <v>1977</v>
      </c>
      <c r="B818" s="7"/>
      <c r="C818" s="7" t="s">
        <v>2020</v>
      </c>
      <c r="D818" s="7" t="s">
        <v>2021</v>
      </c>
      <c r="E818" s="6" t="s">
        <v>352</v>
      </c>
      <c r="F818" s="7"/>
      <c r="G818" s="7"/>
      <c r="H818" s="7" t="s">
        <v>2012</v>
      </c>
      <c r="I818" s="7"/>
      <c r="J818" s="7" t="s">
        <v>2013</v>
      </c>
      <c r="K818" s="8" t="s">
        <v>2014</v>
      </c>
      <c r="L818" s="7" t="s">
        <v>1998</v>
      </c>
      <c r="M818" s="7"/>
      <c r="N818" s="9" t="s">
        <v>2015</v>
      </c>
    </row>
    <row r="819" spans="1:14">
      <c r="A819" s="6" t="s">
        <v>1977</v>
      </c>
      <c r="B819" s="6"/>
      <c r="C819" s="6" t="s">
        <v>2022</v>
      </c>
      <c r="D819" s="6" t="s">
        <v>2023</v>
      </c>
      <c r="E819" s="6" t="s">
        <v>352</v>
      </c>
      <c r="F819" s="6"/>
      <c r="G819" s="6"/>
      <c r="H819" s="8" t="s">
        <v>2012</v>
      </c>
      <c r="I819" s="8"/>
      <c r="J819" s="7" t="s">
        <v>2013</v>
      </c>
      <c r="K819" s="8" t="s">
        <v>2014</v>
      </c>
      <c r="L819" s="8" t="s">
        <v>2024</v>
      </c>
      <c r="M819" s="7"/>
      <c r="N819" s="9" t="s">
        <v>2015</v>
      </c>
    </row>
    <row r="820" spans="1:14">
      <c r="A820" s="6" t="s">
        <v>1977</v>
      </c>
      <c r="B820" s="6"/>
      <c r="C820" s="6" t="s">
        <v>2025</v>
      </c>
      <c r="D820" s="6" t="s">
        <v>2026</v>
      </c>
      <c r="E820" s="6" t="s">
        <v>352</v>
      </c>
      <c r="F820" s="6"/>
      <c r="G820" s="6"/>
      <c r="H820" s="8" t="s">
        <v>2012</v>
      </c>
      <c r="I820" s="8"/>
      <c r="J820" s="7" t="s">
        <v>2013</v>
      </c>
      <c r="K820" s="8" t="s">
        <v>2014</v>
      </c>
      <c r="L820" s="8" t="s">
        <v>2024</v>
      </c>
      <c r="M820" s="7"/>
      <c r="N820" s="9" t="s">
        <v>2015</v>
      </c>
    </row>
    <row r="821" spans="1:14">
      <c r="A821" s="6" t="s">
        <v>1977</v>
      </c>
      <c r="B821" s="6"/>
      <c r="C821" s="6" t="s">
        <v>2027</v>
      </c>
      <c r="D821" s="6" t="s">
        <v>2028</v>
      </c>
      <c r="E821" s="6" t="s">
        <v>352</v>
      </c>
      <c r="F821" s="6"/>
      <c r="G821" s="6"/>
      <c r="H821" s="8" t="s">
        <v>2012</v>
      </c>
      <c r="I821" s="8"/>
      <c r="J821" s="7" t="s">
        <v>2013</v>
      </c>
      <c r="K821" s="8" t="s">
        <v>2014</v>
      </c>
      <c r="L821" s="8" t="s">
        <v>2024</v>
      </c>
      <c r="M821" s="7"/>
      <c r="N821" s="9" t="s">
        <v>2015</v>
      </c>
    </row>
    <row r="822" spans="1:14">
      <c r="A822" s="7" t="s">
        <v>1977</v>
      </c>
      <c r="B822" s="8"/>
      <c r="C822" s="8" t="s">
        <v>2029</v>
      </c>
      <c r="D822" s="8" t="s">
        <v>2030</v>
      </c>
      <c r="E822" s="6" t="s">
        <v>352</v>
      </c>
      <c r="F822" s="8"/>
      <c r="G822" s="8"/>
      <c r="H822" s="8" t="s">
        <v>2012</v>
      </c>
      <c r="I822" s="8"/>
      <c r="J822" s="7" t="s">
        <v>2013</v>
      </c>
      <c r="K822" s="8" t="s">
        <v>2014</v>
      </c>
      <c r="L822" s="8" t="s">
        <v>2024</v>
      </c>
      <c r="M822" s="7" t="s">
        <v>1982</v>
      </c>
      <c r="N822" s="9" t="s">
        <v>2015</v>
      </c>
    </row>
    <row r="823" spans="1:14">
      <c r="A823" s="7" t="s">
        <v>1977</v>
      </c>
      <c r="B823" s="8"/>
      <c r="C823" s="8" t="s">
        <v>2031</v>
      </c>
      <c r="D823" s="8" t="s">
        <v>2032</v>
      </c>
      <c r="E823" s="6" t="s">
        <v>352</v>
      </c>
      <c r="F823" s="8"/>
      <c r="G823" s="8"/>
      <c r="H823" s="8" t="s">
        <v>2012</v>
      </c>
      <c r="I823" s="8"/>
      <c r="J823" s="7" t="s">
        <v>2013</v>
      </c>
      <c r="K823" s="8" t="s">
        <v>2014</v>
      </c>
      <c r="L823" s="8" t="s">
        <v>2024</v>
      </c>
      <c r="M823" s="7"/>
      <c r="N823" s="9" t="s">
        <v>2015</v>
      </c>
    </row>
    <row r="824" spans="1:14">
      <c r="A824" s="7" t="s">
        <v>1977</v>
      </c>
      <c r="B824" s="8"/>
      <c r="C824" s="8" t="s">
        <v>2033</v>
      </c>
      <c r="D824" s="8" t="s">
        <v>2034</v>
      </c>
      <c r="E824" s="6" t="s">
        <v>352</v>
      </c>
      <c r="F824" s="8"/>
      <c r="G824" s="8"/>
      <c r="H824" s="8" t="s">
        <v>2012</v>
      </c>
      <c r="I824" s="8"/>
      <c r="J824" s="7" t="s">
        <v>2013</v>
      </c>
      <c r="K824" s="8" t="s">
        <v>2014</v>
      </c>
      <c r="L824" s="8" t="s">
        <v>2024</v>
      </c>
      <c r="M824" s="7"/>
      <c r="N824" s="9" t="s">
        <v>2015</v>
      </c>
    </row>
    <row r="825" spans="1:14">
      <c r="A825" s="7" t="s">
        <v>1977</v>
      </c>
      <c r="B825" s="8"/>
      <c r="C825" s="8" t="s">
        <v>2035</v>
      </c>
      <c r="D825" s="8" t="s">
        <v>2036</v>
      </c>
      <c r="E825" s="6" t="s">
        <v>352</v>
      </c>
      <c r="F825" s="8"/>
      <c r="G825" s="8"/>
      <c r="H825" s="8" t="s">
        <v>2012</v>
      </c>
      <c r="I825" s="8"/>
      <c r="J825" s="7" t="s">
        <v>2013</v>
      </c>
      <c r="K825" s="8" t="s">
        <v>2014</v>
      </c>
      <c r="L825" s="8" t="s">
        <v>2024</v>
      </c>
      <c r="M825" s="7" t="s">
        <v>1982</v>
      </c>
      <c r="N825" s="9" t="s">
        <v>2015</v>
      </c>
    </row>
    <row r="826" spans="1:14">
      <c r="A826" s="7" t="s">
        <v>1977</v>
      </c>
      <c r="B826" s="8"/>
      <c r="C826" s="8" t="s">
        <v>2037</v>
      </c>
      <c r="D826" s="8" t="s">
        <v>2038</v>
      </c>
      <c r="E826" s="6" t="s">
        <v>352</v>
      </c>
      <c r="F826" s="8"/>
      <c r="G826" s="8"/>
      <c r="H826" s="8" t="s">
        <v>2012</v>
      </c>
      <c r="I826" s="8"/>
      <c r="J826" s="7" t="s">
        <v>2013</v>
      </c>
      <c r="K826" s="8" t="s">
        <v>2014</v>
      </c>
      <c r="L826" s="8" t="s">
        <v>2024</v>
      </c>
      <c r="M826" s="7"/>
      <c r="N826" s="9" t="s">
        <v>2015</v>
      </c>
    </row>
    <row r="827" spans="1:14">
      <c r="A827" s="7" t="s">
        <v>1977</v>
      </c>
      <c r="B827" s="8"/>
      <c r="C827" s="8" t="s">
        <v>187</v>
      </c>
      <c r="D827" s="8" t="s">
        <v>2039</v>
      </c>
      <c r="E827" s="6" t="s">
        <v>352</v>
      </c>
      <c r="F827" s="8"/>
      <c r="G827" s="8"/>
      <c r="H827" s="8" t="s">
        <v>2012</v>
      </c>
      <c r="I827" s="8"/>
      <c r="J827" s="7" t="s">
        <v>2013</v>
      </c>
      <c r="K827" s="8" t="s">
        <v>2014</v>
      </c>
      <c r="L827" s="7" t="s">
        <v>2040</v>
      </c>
      <c r="M827" s="7" t="s">
        <v>2041</v>
      </c>
      <c r="N827" s="9" t="s">
        <v>2015</v>
      </c>
    </row>
    <row r="828" spans="1:14">
      <c r="A828" s="7" t="s">
        <v>1977</v>
      </c>
      <c r="B828" s="8"/>
      <c r="C828" s="8" t="s">
        <v>185</v>
      </c>
      <c r="D828" s="8" t="s">
        <v>2042</v>
      </c>
      <c r="E828" s="6" t="s">
        <v>352</v>
      </c>
      <c r="F828" s="8"/>
      <c r="G828" s="8"/>
      <c r="H828" s="8" t="s">
        <v>2012</v>
      </c>
      <c r="I828" s="8"/>
      <c r="J828" s="7" t="s">
        <v>2013</v>
      </c>
      <c r="K828" s="8" t="s">
        <v>2014</v>
      </c>
      <c r="L828" s="7" t="s">
        <v>2040</v>
      </c>
      <c r="M828" s="7" t="s">
        <v>2041</v>
      </c>
      <c r="N828" s="9" t="s">
        <v>2015</v>
      </c>
    </row>
    <row r="829" spans="1:14">
      <c r="A829" s="7" t="s">
        <v>1977</v>
      </c>
      <c r="B829" s="8"/>
      <c r="C829" s="8" t="s">
        <v>189</v>
      </c>
      <c r="D829" s="8" t="s">
        <v>2043</v>
      </c>
      <c r="E829" s="6" t="s">
        <v>352</v>
      </c>
      <c r="F829" s="8"/>
      <c r="G829" s="8"/>
      <c r="H829" s="8" t="s">
        <v>2012</v>
      </c>
      <c r="I829" s="8"/>
      <c r="J829" s="7" t="s">
        <v>2013</v>
      </c>
      <c r="K829" s="8" t="s">
        <v>2014</v>
      </c>
      <c r="L829" s="7" t="s">
        <v>2040</v>
      </c>
      <c r="M829" s="7" t="s">
        <v>2041</v>
      </c>
      <c r="N829" s="9" t="s">
        <v>2015</v>
      </c>
    </row>
    <row r="830" spans="1:14">
      <c r="A830" s="7" t="s">
        <v>1977</v>
      </c>
      <c r="B830" s="8"/>
      <c r="C830" s="8" t="s">
        <v>191</v>
      </c>
      <c r="D830" s="8" t="s">
        <v>2044</v>
      </c>
      <c r="E830" s="6" t="s">
        <v>352</v>
      </c>
      <c r="F830" s="8"/>
      <c r="G830" s="8"/>
      <c r="H830" s="8" t="s">
        <v>2012</v>
      </c>
      <c r="I830" s="8"/>
      <c r="J830" s="7" t="s">
        <v>2013</v>
      </c>
      <c r="K830" s="8" t="s">
        <v>2014</v>
      </c>
      <c r="L830" s="7" t="s">
        <v>2040</v>
      </c>
      <c r="M830" s="7" t="s">
        <v>2041</v>
      </c>
      <c r="N830" s="9" t="s">
        <v>2015</v>
      </c>
    </row>
    <row r="831" spans="1:14">
      <c r="A831" s="7" t="s">
        <v>1977</v>
      </c>
      <c r="B831" s="8"/>
      <c r="C831" s="8" t="s">
        <v>201</v>
      </c>
      <c r="D831" s="8" t="s">
        <v>202</v>
      </c>
      <c r="E831" s="6" t="s">
        <v>352</v>
      </c>
      <c r="F831" s="8"/>
      <c r="G831" s="8"/>
      <c r="H831" s="8" t="s">
        <v>2012</v>
      </c>
      <c r="I831" s="8"/>
      <c r="J831" s="7" t="s">
        <v>2013</v>
      </c>
      <c r="K831" s="8" t="s">
        <v>2014</v>
      </c>
      <c r="L831" s="7" t="s">
        <v>2040</v>
      </c>
      <c r="M831" s="7" t="s">
        <v>2041</v>
      </c>
      <c r="N831" s="9" t="s">
        <v>2015</v>
      </c>
    </row>
    <row r="832" spans="1:14">
      <c r="A832" s="7" t="s">
        <v>1977</v>
      </c>
      <c r="B832" s="8"/>
      <c r="C832" s="8" t="s">
        <v>197</v>
      </c>
      <c r="D832" s="8" t="s">
        <v>2045</v>
      </c>
      <c r="E832" s="6" t="s">
        <v>352</v>
      </c>
      <c r="F832" s="8"/>
      <c r="G832" s="8"/>
      <c r="H832" s="8" t="s">
        <v>2012</v>
      </c>
      <c r="I832" s="8"/>
      <c r="J832" s="7" t="s">
        <v>2013</v>
      </c>
      <c r="K832" s="8" t="s">
        <v>2014</v>
      </c>
      <c r="L832" s="7" t="s">
        <v>2040</v>
      </c>
      <c r="M832" s="7" t="s">
        <v>2041</v>
      </c>
      <c r="N832" s="9" t="s">
        <v>2015</v>
      </c>
    </row>
    <row r="833" spans="1:14">
      <c r="A833" s="7" t="s">
        <v>1977</v>
      </c>
      <c r="B833" s="8"/>
      <c r="C833" s="8" t="s">
        <v>199</v>
      </c>
      <c r="D833" s="8" t="s">
        <v>200</v>
      </c>
      <c r="E833" s="6" t="s">
        <v>352</v>
      </c>
      <c r="F833" s="8"/>
      <c r="G833" s="8"/>
      <c r="H833" s="8" t="s">
        <v>2012</v>
      </c>
      <c r="I833" s="8"/>
      <c r="J833" s="7" t="s">
        <v>2013</v>
      </c>
      <c r="K833" s="8" t="s">
        <v>2014</v>
      </c>
      <c r="L833" s="7" t="s">
        <v>2040</v>
      </c>
      <c r="M833" s="7" t="s">
        <v>2041</v>
      </c>
      <c r="N833" s="9" t="s">
        <v>2015</v>
      </c>
    </row>
    <row r="834" spans="1:14">
      <c r="A834" s="7" t="s">
        <v>1977</v>
      </c>
      <c r="B834" s="8"/>
      <c r="C834" s="8" t="s">
        <v>2046</v>
      </c>
      <c r="D834" s="8" t="s">
        <v>2047</v>
      </c>
      <c r="E834" s="6" t="s">
        <v>352</v>
      </c>
      <c r="F834" s="8"/>
      <c r="G834" s="8"/>
      <c r="H834" s="8" t="s">
        <v>2012</v>
      </c>
      <c r="I834" s="8"/>
      <c r="J834" s="7" t="s">
        <v>2013</v>
      </c>
      <c r="K834" s="8" t="s">
        <v>2014</v>
      </c>
      <c r="L834" s="7" t="s">
        <v>2048</v>
      </c>
      <c r="M834" s="7"/>
      <c r="N834" s="9" t="s">
        <v>2015</v>
      </c>
    </row>
    <row r="835" spans="1:14">
      <c r="A835" s="7" t="s">
        <v>1977</v>
      </c>
      <c r="B835" s="7"/>
      <c r="C835" s="7" t="s">
        <v>2049</v>
      </c>
      <c r="D835" s="7" t="s">
        <v>2050</v>
      </c>
      <c r="E835" s="6" t="s">
        <v>352</v>
      </c>
      <c r="F835" s="7"/>
      <c r="G835" s="7"/>
      <c r="H835" s="8" t="s">
        <v>2012</v>
      </c>
      <c r="I835" s="7"/>
      <c r="J835" s="7" t="s">
        <v>2013</v>
      </c>
      <c r="K835" s="8" t="s">
        <v>2014</v>
      </c>
      <c r="L835" s="7" t="s">
        <v>2048</v>
      </c>
      <c r="M835" s="7"/>
      <c r="N835" s="9" t="s">
        <v>2015</v>
      </c>
    </row>
    <row r="836" spans="1:14">
      <c r="A836" s="7" t="s">
        <v>1977</v>
      </c>
      <c r="B836" s="8"/>
      <c r="C836" s="8" t="s">
        <v>195</v>
      </c>
      <c r="D836" s="8" t="s">
        <v>196</v>
      </c>
      <c r="E836" s="6" t="s">
        <v>352</v>
      </c>
      <c r="F836" s="8"/>
      <c r="G836" s="8"/>
      <c r="H836" s="8" t="s">
        <v>2012</v>
      </c>
      <c r="I836" s="8"/>
      <c r="J836" s="7" t="s">
        <v>2013</v>
      </c>
      <c r="K836" s="8" t="s">
        <v>2014</v>
      </c>
      <c r="L836" s="7" t="s">
        <v>2051</v>
      </c>
      <c r="M836" s="7" t="s">
        <v>2041</v>
      </c>
      <c r="N836" s="9" t="s">
        <v>2015</v>
      </c>
    </row>
    <row r="837" spans="1:14">
      <c r="A837" s="7" t="s">
        <v>1977</v>
      </c>
      <c r="B837" s="8"/>
      <c r="C837" s="8" t="s">
        <v>193</v>
      </c>
      <c r="D837" s="8" t="s">
        <v>194</v>
      </c>
      <c r="E837" s="6" t="s">
        <v>352</v>
      </c>
      <c r="F837" s="8"/>
      <c r="G837" s="8"/>
      <c r="H837" s="8" t="s">
        <v>2012</v>
      </c>
      <c r="I837" s="8"/>
      <c r="J837" s="7" t="s">
        <v>2013</v>
      </c>
      <c r="K837" s="8" t="s">
        <v>2014</v>
      </c>
      <c r="L837" s="7" t="s">
        <v>2051</v>
      </c>
      <c r="M837" s="7" t="s">
        <v>2041</v>
      </c>
      <c r="N837" s="9" t="s">
        <v>2015</v>
      </c>
    </row>
    <row r="838" spans="1:14">
      <c r="A838" s="7" t="s">
        <v>1977</v>
      </c>
      <c r="B838" s="8"/>
      <c r="C838" s="8" t="s">
        <v>2052</v>
      </c>
      <c r="D838" s="8" t="s">
        <v>2053</v>
      </c>
      <c r="E838" s="6" t="s">
        <v>352</v>
      </c>
      <c r="F838" s="8"/>
      <c r="G838" s="8"/>
      <c r="H838" s="8" t="s">
        <v>2012</v>
      </c>
      <c r="I838" s="8"/>
      <c r="J838" s="7" t="s">
        <v>2013</v>
      </c>
      <c r="K838" s="8" t="s">
        <v>2014</v>
      </c>
      <c r="L838" s="7" t="s">
        <v>2051</v>
      </c>
      <c r="M838" s="7"/>
      <c r="N838" s="9" t="s">
        <v>2015</v>
      </c>
    </row>
    <row r="839" spans="1:14">
      <c r="A839" s="7" t="s">
        <v>1977</v>
      </c>
      <c r="B839" s="8"/>
      <c r="C839" s="8" t="s">
        <v>308</v>
      </c>
      <c r="D839" s="8" t="s">
        <v>309</v>
      </c>
      <c r="E839" s="6" t="s">
        <v>352</v>
      </c>
      <c r="F839" s="8"/>
      <c r="G839" s="8"/>
      <c r="H839" s="8" t="s">
        <v>2012</v>
      </c>
      <c r="I839" s="8"/>
      <c r="J839" s="7" t="s">
        <v>2013</v>
      </c>
      <c r="K839" s="8" t="s">
        <v>2014</v>
      </c>
      <c r="L839" s="7" t="s">
        <v>2051</v>
      </c>
      <c r="M839" s="7"/>
      <c r="N839" s="9" t="s">
        <v>2015</v>
      </c>
    </row>
    <row r="840" spans="1:14">
      <c r="A840" s="7" t="s">
        <v>1977</v>
      </c>
      <c r="B840" s="8"/>
      <c r="C840" s="8" t="s">
        <v>212</v>
      </c>
      <c r="D840" s="8" t="s">
        <v>213</v>
      </c>
      <c r="E840" s="6" t="s">
        <v>352</v>
      </c>
      <c r="F840" s="8"/>
      <c r="G840" s="8"/>
      <c r="H840" s="8" t="s">
        <v>2012</v>
      </c>
      <c r="I840" s="8"/>
      <c r="J840" s="7" t="s">
        <v>2013</v>
      </c>
      <c r="K840" s="8" t="s">
        <v>2014</v>
      </c>
      <c r="L840" s="7" t="s">
        <v>2051</v>
      </c>
      <c r="M840" s="7" t="s">
        <v>2041</v>
      </c>
      <c r="N840" s="9" t="s">
        <v>2015</v>
      </c>
    </row>
    <row r="841" spans="1:14">
      <c r="A841" s="7" t="s">
        <v>1977</v>
      </c>
      <c r="B841" s="7"/>
      <c r="C841" s="7" t="s">
        <v>142</v>
      </c>
      <c r="D841" s="7" t="s">
        <v>143</v>
      </c>
      <c r="E841" s="6" t="s">
        <v>352</v>
      </c>
      <c r="F841" s="7"/>
      <c r="G841" s="7"/>
      <c r="H841" s="7" t="s">
        <v>2012</v>
      </c>
      <c r="I841" s="7"/>
      <c r="J841" s="7" t="s">
        <v>2013</v>
      </c>
      <c r="K841" s="7" t="s">
        <v>2014</v>
      </c>
      <c r="L841" s="7" t="s">
        <v>2051</v>
      </c>
      <c r="M841" s="7"/>
      <c r="N841" s="9" t="s">
        <v>2015</v>
      </c>
    </row>
    <row r="842" spans="1:14">
      <c r="A842" s="5" t="s">
        <v>1977</v>
      </c>
      <c r="B842" s="5"/>
      <c r="C842" s="5" t="s">
        <v>171</v>
      </c>
      <c r="D842" s="5" t="s">
        <v>172</v>
      </c>
      <c r="E842" s="6" t="s">
        <v>352</v>
      </c>
      <c r="F842" s="5"/>
      <c r="G842" s="5"/>
      <c r="H842" s="7" t="s">
        <v>2012</v>
      </c>
      <c r="I842" s="5"/>
      <c r="J842" s="7" t="s">
        <v>2013</v>
      </c>
      <c r="K842" s="7" t="s">
        <v>2014</v>
      </c>
      <c r="L842" s="7" t="s">
        <v>2051</v>
      </c>
      <c r="M842" s="5"/>
      <c r="N842" s="9" t="s">
        <v>2015</v>
      </c>
    </row>
    <row r="843" spans="1:14">
      <c r="A843" s="7" t="s">
        <v>1977</v>
      </c>
      <c r="B843" s="7"/>
      <c r="C843" s="7" t="s">
        <v>144</v>
      </c>
      <c r="D843" s="7" t="s">
        <v>145</v>
      </c>
      <c r="E843" s="6" t="s">
        <v>352</v>
      </c>
      <c r="F843" s="7"/>
      <c r="G843" s="7"/>
      <c r="H843" s="7" t="s">
        <v>2012</v>
      </c>
      <c r="I843" s="7"/>
      <c r="J843" s="7" t="s">
        <v>2013</v>
      </c>
      <c r="K843" s="7" t="s">
        <v>2014</v>
      </c>
      <c r="L843" s="7" t="s">
        <v>2051</v>
      </c>
      <c r="M843" s="7"/>
      <c r="N843" s="9" t="s">
        <v>2015</v>
      </c>
    </row>
    <row r="844" spans="1:14">
      <c r="A844" s="7" t="s">
        <v>1977</v>
      </c>
      <c r="B844" s="8"/>
      <c r="C844" s="8" t="s">
        <v>203</v>
      </c>
      <c r="D844" s="8" t="s">
        <v>2054</v>
      </c>
      <c r="E844" s="6" t="s">
        <v>352</v>
      </c>
      <c r="F844" s="8"/>
      <c r="G844" s="8"/>
      <c r="H844" s="8" t="s">
        <v>2012</v>
      </c>
      <c r="I844" s="8"/>
      <c r="J844" s="7" t="s">
        <v>2013</v>
      </c>
      <c r="K844" s="8" t="s">
        <v>2014</v>
      </c>
      <c r="L844" s="7" t="s">
        <v>2055</v>
      </c>
      <c r="M844" s="7" t="s">
        <v>2041</v>
      </c>
      <c r="N844" s="9" t="s">
        <v>2015</v>
      </c>
    </row>
    <row r="845" spans="1:14">
      <c r="A845" s="7" t="s">
        <v>1977</v>
      </c>
      <c r="B845" s="8"/>
      <c r="C845" s="8" t="s">
        <v>205</v>
      </c>
      <c r="D845" s="8" t="s">
        <v>206</v>
      </c>
      <c r="E845" s="6" t="s">
        <v>352</v>
      </c>
      <c r="F845" s="8"/>
      <c r="G845" s="8"/>
      <c r="H845" s="8" t="s">
        <v>2012</v>
      </c>
      <c r="I845" s="8"/>
      <c r="J845" s="7" t="s">
        <v>2013</v>
      </c>
      <c r="K845" s="8" t="s">
        <v>2014</v>
      </c>
      <c r="L845" s="7" t="s">
        <v>2055</v>
      </c>
      <c r="M845" s="7" t="s">
        <v>2041</v>
      </c>
      <c r="N845" s="9" t="s">
        <v>2015</v>
      </c>
    </row>
    <row r="846" spans="1:14">
      <c r="A846" s="7" t="s">
        <v>1977</v>
      </c>
      <c r="B846" s="8"/>
      <c r="C846" s="8" t="s">
        <v>207</v>
      </c>
      <c r="D846" s="8" t="s">
        <v>208</v>
      </c>
      <c r="E846" s="6" t="s">
        <v>352</v>
      </c>
      <c r="F846" s="8"/>
      <c r="G846" s="8"/>
      <c r="H846" s="8" t="s">
        <v>2012</v>
      </c>
      <c r="I846" s="8"/>
      <c r="J846" s="7" t="s">
        <v>2013</v>
      </c>
      <c r="K846" s="8" t="s">
        <v>2014</v>
      </c>
      <c r="L846" s="7" t="s">
        <v>2055</v>
      </c>
      <c r="M846" s="7" t="s">
        <v>2041</v>
      </c>
      <c r="N846" s="9" t="s">
        <v>2015</v>
      </c>
    </row>
    <row r="847" spans="1:14">
      <c r="A847" s="7" t="s">
        <v>1977</v>
      </c>
      <c r="B847" s="7"/>
      <c r="C847" s="9" t="s">
        <v>151</v>
      </c>
      <c r="D847" s="9" t="s">
        <v>152</v>
      </c>
      <c r="E847" s="6" t="s">
        <v>352</v>
      </c>
      <c r="F847" s="7"/>
      <c r="G847" s="7"/>
      <c r="H847" s="7" t="s">
        <v>2012</v>
      </c>
      <c r="I847" s="7"/>
      <c r="J847" s="7" t="s">
        <v>2013</v>
      </c>
      <c r="K847" s="7" t="s">
        <v>2014</v>
      </c>
      <c r="L847" s="7" t="s">
        <v>2056</v>
      </c>
      <c r="M847" s="7"/>
      <c r="N847" s="9" t="s">
        <v>2015</v>
      </c>
    </row>
    <row r="848" spans="1:14">
      <c r="A848" s="7" t="s">
        <v>1977</v>
      </c>
      <c r="B848" s="7"/>
      <c r="C848" s="7" t="s">
        <v>135</v>
      </c>
      <c r="D848" s="7" t="s">
        <v>136</v>
      </c>
      <c r="E848" s="6" t="s">
        <v>352</v>
      </c>
      <c r="F848" s="7"/>
      <c r="G848" s="7"/>
      <c r="H848" s="7" t="s">
        <v>2012</v>
      </c>
      <c r="I848" s="7"/>
      <c r="J848" s="7" t="s">
        <v>2013</v>
      </c>
      <c r="K848" s="8" t="s">
        <v>2014</v>
      </c>
      <c r="L848" s="8" t="s">
        <v>2057</v>
      </c>
      <c r="M848" s="7"/>
      <c r="N848" s="9" t="s">
        <v>2015</v>
      </c>
    </row>
    <row r="849" spans="1:14">
      <c r="A849" s="7" t="s">
        <v>1977</v>
      </c>
      <c r="B849" s="7"/>
      <c r="C849" s="7" t="s">
        <v>137</v>
      </c>
      <c r="D849" s="7" t="s">
        <v>138</v>
      </c>
      <c r="E849" s="6" t="s">
        <v>352</v>
      </c>
      <c r="F849" s="7"/>
      <c r="G849" s="7"/>
      <c r="H849" s="7" t="s">
        <v>2012</v>
      </c>
      <c r="I849" s="7"/>
      <c r="J849" s="7" t="s">
        <v>2013</v>
      </c>
      <c r="K849" s="8" t="s">
        <v>2014</v>
      </c>
      <c r="L849" s="8" t="s">
        <v>2057</v>
      </c>
      <c r="M849" s="7"/>
      <c r="N849" s="9" t="s">
        <v>2015</v>
      </c>
    </row>
    <row r="850" spans="1:14">
      <c r="A850" s="7" t="s">
        <v>1977</v>
      </c>
      <c r="B850" s="7"/>
      <c r="C850" s="7" t="s">
        <v>139</v>
      </c>
      <c r="D850" s="7" t="s">
        <v>140</v>
      </c>
      <c r="E850" s="6" t="s">
        <v>352</v>
      </c>
      <c r="F850" s="7"/>
      <c r="G850" s="7"/>
      <c r="H850" s="7" t="s">
        <v>2012</v>
      </c>
      <c r="I850" s="7"/>
      <c r="J850" s="7" t="s">
        <v>2013</v>
      </c>
      <c r="K850" s="8" t="s">
        <v>2014</v>
      </c>
      <c r="L850" s="8" t="s">
        <v>2057</v>
      </c>
      <c r="M850" s="7"/>
      <c r="N850" s="9" t="s">
        <v>2015</v>
      </c>
    </row>
    <row r="851" spans="1:14">
      <c r="A851" s="7" t="s">
        <v>1977</v>
      </c>
      <c r="B851" s="8"/>
      <c r="C851" s="8" t="s">
        <v>302</v>
      </c>
      <c r="D851" s="8" t="s">
        <v>303</v>
      </c>
      <c r="E851" s="6" t="s">
        <v>352</v>
      </c>
      <c r="F851" s="8"/>
      <c r="G851" s="8"/>
      <c r="H851" s="8" t="s">
        <v>2058</v>
      </c>
      <c r="I851" s="8"/>
      <c r="J851" s="7" t="s">
        <v>2007</v>
      </c>
      <c r="K851" s="8" t="s">
        <v>2008</v>
      </c>
      <c r="L851" s="7" t="s">
        <v>389</v>
      </c>
      <c r="M851" s="7" t="s">
        <v>2059</v>
      </c>
      <c r="N851" s="9" t="s">
        <v>2009</v>
      </c>
    </row>
    <row r="852" spans="1:14">
      <c r="A852" s="7" t="s">
        <v>1977</v>
      </c>
      <c r="B852" s="7"/>
      <c r="C852" s="9" t="s">
        <v>155</v>
      </c>
      <c r="D852" s="9" t="s">
        <v>156</v>
      </c>
      <c r="E852" s="6" t="s">
        <v>352</v>
      </c>
      <c r="F852" s="7"/>
      <c r="G852" s="7"/>
      <c r="H852" s="7" t="s">
        <v>2058</v>
      </c>
      <c r="I852" s="7"/>
      <c r="J852" s="7" t="s">
        <v>2007</v>
      </c>
      <c r="K852" s="7" t="s">
        <v>2008</v>
      </c>
      <c r="L852" s="7" t="s">
        <v>389</v>
      </c>
      <c r="M852" s="7"/>
      <c r="N852" s="9" t="s">
        <v>2009</v>
      </c>
    </row>
    <row r="853" spans="1:14">
      <c r="A853" s="7" t="s">
        <v>1977</v>
      </c>
      <c r="B853" s="8"/>
      <c r="C853" s="8" t="s">
        <v>332</v>
      </c>
      <c r="D853" s="8" t="s">
        <v>2060</v>
      </c>
      <c r="E853" s="6" t="s">
        <v>352</v>
      </c>
      <c r="F853" s="8"/>
      <c r="G853" s="8"/>
      <c r="H853" s="8" t="s">
        <v>2058</v>
      </c>
      <c r="I853" s="8"/>
      <c r="J853" s="7" t="s">
        <v>2007</v>
      </c>
      <c r="K853" s="8" t="s">
        <v>2008</v>
      </c>
      <c r="L853" s="7" t="s">
        <v>389</v>
      </c>
      <c r="M853" s="7" t="s">
        <v>2059</v>
      </c>
      <c r="N853" s="9" t="s">
        <v>2009</v>
      </c>
    </row>
    <row r="854" spans="1:14">
      <c r="A854" s="7" t="s">
        <v>1977</v>
      </c>
      <c r="B854" s="7"/>
      <c r="C854" s="7" t="s">
        <v>121</v>
      </c>
      <c r="D854" s="7" t="s">
        <v>122</v>
      </c>
      <c r="E854" s="6" t="s">
        <v>352</v>
      </c>
      <c r="F854" s="7"/>
      <c r="G854" s="7"/>
      <c r="H854" s="8" t="s">
        <v>2058</v>
      </c>
      <c r="I854" s="7"/>
      <c r="J854" s="7" t="s">
        <v>2007</v>
      </c>
      <c r="K854" s="8" t="s">
        <v>2008</v>
      </c>
      <c r="L854" s="7" t="s">
        <v>406</v>
      </c>
      <c r="M854" s="7"/>
      <c r="N854" s="9" t="s">
        <v>2009</v>
      </c>
    </row>
    <row r="855" spans="1:14">
      <c r="A855" s="5" t="s">
        <v>1977</v>
      </c>
      <c r="B855" s="6"/>
      <c r="C855" s="6" t="s">
        <v>174</v>
      </c>
      <c r="D855" s="6" t="s">
        <v>175</v>
      </c>
      <c r="E855" s="6" t="s">
        <v>352</v>
      </c>
      <c r="F855" s="6"/>
      <c r="G855" s="6"/>
      <c r="H855" s="7" t="s">
        <v>2058</v>
      </c>
      <c r="I855" s="5"/>
      <c r="J855" s="7" t="s">
        <v>2007</v>
      </c>
      <c r="K855" s="7" t="s">
        <v>2008</v>
      </c>
      <c r="L855" s="6" t="s">
        <v>406</v>
      </c>
      <c r="M855" s="6"/>
      <c r="N855" s="9" t="s">
        <v>2009</v>
      </c>
    </row>
    <row r="856" spans="1:14">
      <c r="A856" s="7" t="s">
        <v>1977</v>
      </c>
      <c r="B856" s="8"/>
      <c r="C856" s="8" t="s">
        <v>2061</v>
      </c>
      <c r="D856" s="8" t="s">
        <v>2062</v>
      </c>
      <c r="E856" s="6" t="s">
        <v>352</v>
      </c>
      <c r="F856" s="8"/>
      <c r="G856" s="8"/>
      <c r="H856" s="8" t="s">
        <v>2058</v>
      </c>
      <c r="I856" s="8"/>
      <c r="J856" s="7" t="s">
        <v>2007</v>
      </c>
      <c r="K856" s="8" t="s">
        <v>2008</v>
      </c>
      <c r="L856" s="7" t="s">
        <v>2063</v>
      </c>
      <c r="M856" s="7" t="s">
        <v>2059</v>
      </c>
      <c r="N856" s="9" t="s">
        <v>2009</v>
      </c>
    </row>
    <row r="857" spans="1:14">
      <c r="A857" s="7" t="s">
        <v>1977</v>
      </c>
      <c r="B857" s="8"/>
      <c r="C857" s="8" t="s">
        <v>300</v>
      </c>
      <c r="D857" s="8" t="s">
        <v>301</v>
      </c>
      <c r="E857" s="6" t="s">
        <v>352</v>
      </c>
      <c r="F857" s="8"/>
      <c r="G857" s="8"/>
      <c r="H857" s="8" t="s">
        <v>2058</v>
      </c>
      <c r="I857" s="8"/>
      <c r="J857" s="7" t="s">
        <v>2007</v>
      </c>
      <c r="K857" s="8" t="s">
        <v>2008</v>
      </c>
      <c r="L857" s="7" t="s">
        <v>2063</v>
      </c>
      <c r="M857" s="7" t="s">
        <v>2059</v>
      </c>
      <c r="N857" s="9" t="s">
        <v>2009</v>
      </c>
    </row>
    <row r="858" spans="1:14">
      <c r="A858" s="7" t="s">
        <v>1977</v>
      </c>
      <c r="B858" s="8"/>
      <c r="C858" s="8" t="s">
        <v>304</v>
      </c>
      <c r="D858" s="8" t="s">
        <v>2064</v>
      </c>
      <c r="E858" s="6" t="s">
        <v>352</v>
      </c>
      <c r="F858" s="8"/>
      <c r="G858" s="8"/>
      <c r="H858" s="8" t="s">
        <v>2058</v>
      </c>
      <c r="I858" s="8"/>
      <c r="J858" s="7" t="s">
        <v>2007</v>
      </c>
      <c r="K858" s="8" t="s">
        <v>2008</v>
      </c>
      <c r="L858" s="7" t="s">
        <v>2063</v>
      </c>
      <c r="M858" s="7" t="s">
        <v>2059</v>
      </c>
      <c r="N858" s="9" t="s">
        <v>2009</v>
      </c>
    </row>
    <row r="859" spans="1:14">
      <c r="A859" s="7" t="s">
        <v>1977</v>
      </c>
      <c r="B859" s="8"/>
      <c r="C859" s="8" t="s">
        <v>306</v>
      </c>
      <c r="D859" s="8" t="s">
        <v>2065</v>
      </c>
      <c r="E859" s="6" t="s">
        <v>352</v>
      </c>
      <c r="F859" s="8"/>
      <c r="G859" s="8"/>
      <c r="H859" s="8" t="s">
        <v>2058</v>
      </c>
      <c r="I859" s="8"/>
      <c r="J859" s="7" t="s">
        <v>2007</v>
      </c>
      <c r="K859" s="8" t="s">
        <v>2008</v>
      </c>
      <c r="L859" s="7" t="s">
        <v>2063</v>
      </c>
      <c r="M859" s="7" t="s">
        <v>2059</v>
      </c>
      <c r="N859" s="9" t="s">
        <v>2009</v>
      </c>
    </row>
    <row r="860" spans="1:14">
      <c r="A860" s="7" t="s">
        <v>1977</v>
      </c>
      <c r="B860" s="8"/>
      <c r="C860" s="8" t="s">
        <v>330</v>
      </c>
      <c r="D860" s="8" t="s">
        <v>2066</v>
      </c>
      <c r="E860" s="6" t="s">
        <v>352</v>
      </c>
      <c r="F860" s="8"/>
      <c r="G860" s="8"/>
      <c r="H860" s="8" t="s">
        <v>2058</v>
      </c>
      <c r="I860" s="8"/>
      <c r="J860" s="7" t="s">
        <v>2007</v>
      </c>
      <c r="K860" s="8" t="s">
        <v>2008</v>
      </c>
      <c r="L860" s="7" t="s">
        <v>2063</v>
      </c>
      <c r="M860" s="7" t="s">
        <v>2059</v>
      </c>
      <c r="N860" s="9" t="s">
        <v>2009</v>
      </c>
    </row>
    <row r="861" spans="1:14">
      <c r="A861" s="7" t="s">
        <v>1977</v>
      </c>
      <c r="B861" s="8"/>
      <c r="C861" s="8" t="s">
        <v>2067</v>
      </c>
      <c r="D861" s="8" t="s">
        <v>2068</v>
      </c>
      <c r="E861" s="6" t="s">
        <v>352</v>
      </c>
      <c r="F861" s="8"/>
      <c r="G861" s="8"/>
      <c r="H861" s="8" t="s">
        <v>2058</v>
      </c>
      <c r="I861" s="8"/>
      <c r="J861" s="7" t="s">
        <v>2007</v>
      </c>
      <c r="K861" s="8" t="s">
        <v>2008</v>
      </c>
      <c r="L861" s="8" t="s">
        <v>2069</v>
      </c>
      <c r="M861" s="7" t="s">
        <v>1982</v>
      </c>
      <c r="N861" s="9" t="s">
        <v>2009</v>
      </c>
    </row>
    <row r="862" spans="1:14">
      <c r="A862" s="7" t="s">
        <v>1977</v>
      </c>
      <c r="B862" s="7"/>
      <c r="C862" s="7" t="s">
        <v>2070</v>
      </c>
      <c r="D862" s="7" t="s">
        <v>2071</v>
      </c>
      <c r="E862" s="6" t="s">
        <v>352</v>
      </c>
      <c r="F862" s="7"/>
      <c r="G862" s="7"/>
      <c r="H862" s="8" t="s">
        <v>2058</v>
      </c>
      <c r="I862" s="8"/>
      <c r="J862" s="7" t="s">
        <v>2007</v>
      </c>
      <c r="K862" s="8" t="s">
        <v>2008</v>
      </c>
      <c r="L862" s="7" t="s">
        <v>1994</v>
      </c>
      <c r="M862" s="7"/>
      <c r="N862" s="9" t="s">
        <v>2009</v>
      </c>
    </row>
    <row r="863" spans="1:14">
      <c r="A863" s="7" t="s">
        <v>1977</v>
      </c>
      <c r="B863" s="8"/>
      <c r="C863" s="8" t="s">
        <v>250</v>
      </c>
      <c r="D863" s="8" t="s">
        <v>251</v>
      </c>
      <c r="E863" s="6" t="s">
        <v>352</v>
      </c>
      <c r="F863" s="8"/>
      <c r="G863" s="8"/>
      <c r="H863" s="8" t="s">
        <v>2058</v>
      </c>
      <c r="I863" s="8"/>
      <c r="J863" s="7" t="s">
        <v>2007</v>
      </c>
      <c r="K863" s="8" t="s">
        <v>2008</v>
      </c>
      <c r="L863" s="7" t="s">
        <v>2072</v>
      </c>
      <c r="M863" s="7" t="s">
        <v>2073</v>
      </c>
      <c r="N863" s="9" t="s">
        <v>2009</v>
      </c>
    </row>
    <row r="864" spans="1:14">
      <c r="A864" s="7" t="s">
        <v>1977</v>
      </c>
      <c r="B864" s="8"/>
      <c r="C864" s="8" t="s">
        <v>322</v>
      </c>
      <c r="D864" s="8" t="s">
        <v>323</v>
      </c>
      <c r="E864" s="6" t="s">
        <v>352</v>
      </c>
      <c r="F864" s="8"/>
      <c r="G864" s="8"/>
      <c r="H864" s="8" t="s">
        <v>2058</v>
      </c>
      <c r="I864" s="8"/>
      <c r="J864" s="7" t="s">
        <v>2007</v>
      </c>
      <c r="K864" s="8" t="s">
        <v>2008</v>
      </c>
      <c r="L864" s="7" t="s">
        <v>2072</v>
      </c>
      <c r="M864" s="7" t="s">
        <v>2073</v>
      </c>
      <c r="N864" s="9" t="s">
        <v>2009</v>
      </c>
    </row>
    <row r="865" spans="1:14">
      <c r="A865" s="7" t="s">
        <v>1977</v>
      </c>
      <c r="B865" s="8"/>
      <c r="C865" s="8" t="s">
        <v>312</v>
      </c>
      <c r="D865" s="8" t="s">
        <v>2074</v>
      </c>
      <c r="E865" s="6" t="s">
        <v>352</v>
      </c>
      <c r="F865" s="8"/>
      <c r="G865" s="8"/>
      <c r="H865" s="8" t="s">
        <v>2058</v>
      </c>
      <c r="I865" s="8"/>
      <c r="J865" s="7" t="s">
        <v>2007</v>
      </c>
      <c r="K865" s="8" t="s">
        <v>2008</v>
      </c>
      <c r="L865" s="7" t="s">
        <v>2072</v>
      </c>
      <c r="M865" s="7" t="s">
        <v>2073</v>
      </c>
      <c r="N865" s="9" t="s">
        <v>2009</v>
      </c>
    </row>
    <row r="866" spans="1:14">
      <c r="A866" s="7" t="s">
        <v>1977</v>
      </c>
      <c r="B866" s="8"/>
      <c r="C866" s="8" t="s">
        <v>248</v>
      </c>
      <c r="D866" s="8" t="s">
        <v>2075</v>
      </c>
      <c r="E866" s="6" t="s">
        <v>352</v>
      </c>
      <c r="F866" s="8"/>
      <c r="G866" s="8"/>
      <c r="H866" s="8" t="s">
        <v>2058</v>
      </c>
      <c r="I866" s="8"/>
      <c r="J866" s="7" t="s">
        <v>2007</v>
      </c>
      <c r="K866" s="8" t="s">
        <v>2008</v>
      </c>
      <c r="L866" s="7" t="s">
        <v>2072</v>
      </c>
      <c r="M866" s="7" t="s">
        <v>2073</v>
      </c>
      <c r="N866" s="9" t="s">
        <v>2009</v>
      </c>
    </row>
    <row r="867" spans="1:14">
      <c r="A867" s="7" t="s">
        <v>1977</v>
      </c>
      <c r="B867" s="8"/>
      <c r="C867" s="8" t="s">
        <v>252</v>
      </c>
      <c r="D867" s="8" t="s">
        <v>2076</v>
      </c>
      <c r="E867" s="6" t="s">
        <v>352</v>
      </c>
      <c r="F867" s="8"/>
      <c r="G867" s="8"/>
      <c r="H867" s="8" t="s">
        <v>2058</v>
      </c>
      <c r="I867" s="8"/>
      <c r="J867" s="7" t="s">
        <v>2007</v>
      </c>
      <c r="K867" s="8" t="s">
        <v>2008</v>
      </c>
      <c r="L867" s="7" t="s">
        <v>2072</v>
      </c>
      <c r="M867" s="7" t="s">
        <v>2073</v>
      </c>
      <c r="N867" s="9" t="s">
        <v>2009</v>
      </c>
    </row>
    <row r="868" spans="1:14">
      <c r="A868" s="7" t="s">
        <v>1977</v>
      </c>
      <c r="B868" s="7"/>
      <c r="C868" s="9" t="s">
        <v>146</v>
      </c>
      <c r="D868" s="9" t="s">
        <v>147</v>
      </c>
      <c r="E868" s="6" t="s">
        <v>352</v>
      </c>
      <c r="F868" s="7"/>
      <c r="G868" s="7"/>
      <c r="H868" s="7" t="s">
        <v>2058</v>
      </c>
      <c r="I868" s="7"/>
      <c r="J868" s="7" t="s">
        <v>2007</v>
      </c>
      <c r="K868" s="7" t="s">
        <v>2008</v>
      </c>
      <c r="L868" s="7" t="s">
        <v>2077</v>
      </c>
      <c r="M868" s="7"/>
      <c r="N868" s="9" t="s">
        <v>2009</v>
      </c>
    </row>
    <row r="869" spans="1:14">
      <c r="A869" s="7" t="s">
        <v>1977</v>
      </c>
      <c r="B869" s="7"/>
      <c r="C869" s="9" t="s">
        <v>149</v>
      </c>
      <c r="D869" s="9" t="s">
        <v>150</v>
      </c>
      <c r="E869" s="6" t="s">
        <v>352</v>
      </c>
      <c r="F869" s="7"/>
      <c r="G869" s="7"/>
      <c r="H869" s="7" t="s">
        <v>2058</v>
      </c>
      <c r="I869" s="7"/>
      <c r="J869" s="7" t="s">
        <v>2007</v>
      </c>
      <c r="K869" s="7" t="s">
        <v>2008</v>
      </c>
      <c r="L869" s="7" t="s">
        <v>2077</v>
      </c>
      <c r="M869" s="7"/>
      <c r="N869" s="9" t="s">
        <v>2009</v>
      </c>
    </row>
    <row r="870" spans="1:14">
      <c r="A870" s="7" t="s">
        <v>1977</v>
      </c>
      <c r="B870" s="7"/>
      <c r="C870" s="9" t="s">
        <v>161</v>
      </c>
      <c r="D870" s="9" t="s">
        <v>162</v>
      </c>
      <c r="E870" s="6" t="s">
        <v>352</v>
      </c>
      <c r="F870" s="7"/>
      <c r="G870" s="7"/>
      <c r="H870" s="7" t="s">
        <v>2058</v>
      </c>
      <c r="I870" s="7"/>
      <c r="J870" s="7" t="s">
        <v>2007</v>
      </c>
      <c r="K870" s="7" t="s">
        <v>2008</v>
      </c>
      <c r="L870" s="7" t="s">
        <v>2077</v>
      </c>
      <c r="M870" s="7"/>
      <c r="N870" s="9" t="s">
        <v>2009</v>
      </c>
    </row>
    <row r="871" spans="1:14">
      <c r="A871" s="7" t="s">
        <v>1977</v>
      </c>
      <c r="B871" s="7"/>
      <c r="C871" s="9" t="s">
        <v>163</v>
      </c>
      <c r="D871" s="9" t="s">
        <v>164</v>
      </c>
      <c r="E871" s="6" t="s">
        <v>352</v>
      </c>
      <c r="F871" s="7"/>
      <c r="G871" s="7"/>
      <c r="H871" s="7" t="s">
        <v>2058</v>
      </c>
      <c r="I871" s="7"/>
      <c r="J871" s="7" t="s">
        <v>2007</v>
      </c>
      <c r="K871" s="7" t="s">
        <v>2008</v>
      </c>
      <c r="L871" s="7" t="s">
        <v>2077</v>
      </c>
      <c r="M871" s="7"/>
      <c r="N871" s="9" t="s">
        <v>2009</v>
      </c>
    </row>
    <row r="872" spans="1:14">
      <c r="A872" s="7" t="s">
        <v>1977</v>
      </c>
      <c r="B872" s="8"/>
      <c r="C872" s="8" t="s">
        <v>2078</v>
      </c>
      <c r="D872" s="8" t="s">
        <v>2079</v>
      </c>
      <c r="E872" s="6" t="s">
        <v>352</v>
      </c>
      <c r="F872" s="8"/>
      <c r="G872" s="8"/>
      <c r="H872" s="8" t="s">
        <v>2080</v>
      </c>
      <c r="I872" s="8"/>
      <c r="J872" s="7" t="s">
        <v>2081</v>
      </c>
      <c r="K872" s="8" t="s">
        <v>2082</v>
      </c>
      <c r="L872" s="7" t="s">
        <v>356</v>
      </c>
      <c r="M872" s="7" t="s">
        <v>2083</v>
      </c>
      <c r="N872" s="9" t="s">
        <v>2084</v>
      </c>
    </row>
    <row r="873" spans="1:14">
      <c r="A873" s="7" t="s">
        <v>1977</v>
      </c>
      <c r="B873" s="8"/>
      <c r="C873" s="8" t="s">
        <v>244</v>
      </c>
      <c r="D873" s="8" t="s">
        <v>2085</v>
      </c>
      <c r="E873" s="6" t="s">
        <v>352</v>
      </c>
      <c r="F873" s="8"/>
      <c r="G873" s="8"/>
      <c r="H873" s="8" t="s">
        <v>2080</v>
      </c>
      <c r="I873" s="8"/>
      <c r="J873" s="7" t="s">
        <v>2081</v>
      </c>
      <c r="K873" s="8" t="s">
        <v>2082</v>
      </c>
      <c r="L873" s="7" t="s">
        <v>356</v>
      </c>
      <c r="M873" s="7" t="s">
        <v>2083</v>
      </c>
      <c r="N873" s="9" t="s">
        <v>2084</v>
      </c>
    </row>
    <row r="874" spans="1:14">
      <c r="A874" s="7" t="s">
        <v>1977</v>
      </c>
      <c r="B874" s="8"/>
      <c r="C874" s="8" t="s">
        <v>246</v>
      </c>
      <c r="D874" s="8" t="s">
        <v>2086</v>
      </c>
      <c r="E874" s="6" t="s">
        <v>352</v>
      </c>
      <c r="F874" s="8"/>
      <c r="G874" s="8"/>
      <c r="H874" s="8" t="s">
        <v>2080</v>
      </c>
      <c r="I874" s="8"/>
      <c r="J874" s="7" t="s">
        <v>2081</v>
      </c>
      <c r="K874" s="8" t="s">
        <v>2082</v>
      </c>
      <c r="L874" s="7" t="s">
        <v>356</v>
      </c>
      <c r="M874" s="7" t="s">
        <v>2083</v>
      </c>
      <c r="N874" s="9" t="s">
        <v>2084</v>
      </c>
    </row>
    <row r="875" spans="1:14">
      <c r="A875" s="7" t="s">
        <v>1977</v>
      </c>
      <c r="B875" s="8"/>
      <c r="C875" s="8" t="s">
        <v>218</v>
      </c>
      <c r="D875" s="8" t="s">
        <v>219</v>
      </c>
      <c r="E875" s="6" t="s">
        <v>352</v>
      </c>
      <c r="F875" s="8"/>
      <c r="G875" s="8"/>
      <c r="H875" s="8" t="s">
        <v>2080</v>
      </c>
      <c r="I875" s="8"/>
      <c r="J875" s="7" t="s">
        <v>2081</v>
      </c>
      <c r="K875" s="8" t="s">
        <v>2082</v>
      </c>
      <c r="L875" s="7" t="s">
        <v>356</v>
      </c>
      <c r="M875" s="7" t="s">
        <v>2083</v>
      </c>
      <c r="N875" s="9" t="s">
        <v>2084</v>
      </c>
    </row>
    <row r="876" spans="1:14">
      <c r="A876" s="7" t="s">
        <v>1977</v>
      </c>
      <c r="B876" s="8"/>
      <c r="C876" s="8" t="s">
        <v>2087</v>
      </c>
      <c r="D876" s="8" t="s">
        <v>2088</v>
      </c>
      <c r="E876" s="6" t="s">
        <v>352</v>
      </c>
      <c r="F876" s="8"/>
      <c r="G876" s="8"/>
      <c r="H876" s="8" t="s">
        <v>2080</v>
      </c>
      <c r="I876" s="8"/>
      <c r="J876" s="7" t="s">
        <v>2081</v>
      </c>
      <c r="K876" s="8" t="s">
        <v>2082</v>
      </c>
      <c r="L876" s="7" t="s">
        <v>356</v>
      </c>
      <c r="M876" s="7" t="s">
        <v>2083</v>
      </c>
      <c r="N876" s="9" t="s">
        <v>2084</v>
      </c>
    </row>
    <row r="877" spans="1:14">
      <c r="A877" s="7" t="s">
        <v>1977</v>
      </c>
      <c r="B877" s="8"/>
      <c r="C877" s="8" t="s">
        <v>222</v>
      </c>
      <c r="D877" s="8" t="s">
        <v>223</v>
      </c>
      <c r="E877" s="6" t="s">
        <v>352</v>
      </c>
      <c r="F877" s="8"/>
      <c r="G877" s="8"/>
      <c r="H877" s="8" t="s">
        <v>2080</v>
      </c>
      <c r="I877" s="8"/>
      <c r="J877" s="7" t="s">
        <v>2081</v>
      </c>
      <c r="K877" s="8" t="s">
        <v>2082</v>
      </c>
      <c r="L877" s="7" t="s">
        <v>356</v>
      </c>
      <c r="M877" s="7" t="s">
        <v>2083</v>
      </c>
      <c r="N877" s="9" t="s">
        <v>2084</v>
      </c>
    </row>
    <row r="878" spans="1:14">
      <c r="A878" s="7" t="s">
        <v>1977</v>
      </c>
      <c r="B878" s="8"/>
      <c r="C878" s="8" t="s">
        <v>228</v>
      </c>
      <c r="D878" s="8" t="s">
        <v>229</v>
      </c>
      <c r="E878" s="6" t="s">
        <v>352</v>
      </c>
      <c r="F878" s="8"/>
      <c r="G878" s="8"/>
      <c r="H878" s="8" t="s">
        <v>2080</v>
      </c>
      <c r="I878" s="8"/>
      <c r="J878" s="7" t="s">
        <v>2081</v>
      </c>
      <c r="K878" s="8" t="s">
        <v>2082</v>
      </c>
      <c r="L878" s="7" t="s">
        <v>356</v>
      </c>
      <c r="M878" s="7" t="s">
        <v>2083</v>
      </c>
      <c r="N878" s="9" t="s">
        <v>2084</v>
      </c>
    </row>
    <row r="879" spans="1:14">
      <c r="A879" s="7" t="s">
        <v>1977</v>
      </c>
      <c r="B879" s="8"/>
      <c r="C879" s="8" t="s">
        <v>236</v>
      </c>
      <c r="D879" s="8" t="s">
        <v>2089</v>
      </c>
      <c r="E879" s="6" t="s">
        <v>352</v>
      </c>
      <c r="F879" s="8"/>
      <c r="G879" s="8"/>
      <c r="H879" s="8" t="s">
        <v>2080</v>
      </c>
      <c r="I879" s="8"/>
      <c r="J879" s="7" t="s">
        <v>2081</v>
      </c>
      <c r="K879" s="8" t="s">
        <v>2082</v>
      </c>
      <c r="L879" s="7" t="s">
        <v>356</v>
      </c>
      <c r="M879" s="7" t="s">
        <v>2083</v>
      </c>
      <c r="N879" s="9" t="s">
        <v>2084</v>
      </c>
    </row>
    <row r="880" spans="1:14">
      <c r="A880" s="7" t="s">
        <v>1977</v>
      </c>
      <c r="B880" s="8"/>
      <c r="C880" s="8" t="s">
        <v>230</v>
      </c>
      <c r="D880" s="8" t="s">
        <v>2090</v>
      </c>
      <c r="E880" s="6" t="s">
        <v>352</v>
      </c>
      <c r="F880" s="8"/>
      <c r="G880" s="8"/>
      <c r="H880" s="8" t="s">
        <v>2080</v>
      </c>
      <c r="I880" s="8"/>
      <c r="J880" s="7" t="s">
        <v>2081</v>
      </c>
      <c r="K880" s="8" t="s">
        <v>2082</v>
      </c>
      <c r="L880" s="7" t="s">
        <v>356</v>
      </c>
      <c r="M880" s="7" t="s">
        <v>2083</v>
      </c>
      <c r="N880" s="9" t="s">
        <v>2084</v>
      </c>
    </row>
    <row r="881" spans="1:14">
      <c r="A881" s="5" t="s">
        <v>1977</v>
      </c>
      <c r="B881" s="5"/>
      <c r="C881" s="5" t="s">
        <v>165</v>
      </c>
      <c r="D881" s="5" t="s">
        <v>166</v>
      </c>
      <c r="E881" s="6" t="s">
        <v>352</v>
      </c>
      <c r="F881" s="5"/>
      <c r="G881" s="5"/>
      <c r="H881" s="8" t="s">
        <v>2080</v>
      </c>
      <c r="I881" s="8"/>
      <c r="J881" s="7" t="s">
        <v>2081</v>
      </c>
      <c r="K881" s="8" t="s">
        <v>2082</v>
      </c>
      <c r="L881" s="5" t="s">
        <v>2091</v>
      </c>
      <c r="M881" s="5"/>
      <c r="N881" s="9" t="s">
        <v>2084</v>
      </c>
    </row>
    <row r="882" spans="1:14">
      <c r="A882" s="5" t="s">
        <v>1977</v>
      </c>
      <c r="B882" s="5"/>
      <c r="C882" s="5" t="s">
        <v>167</v>
      </c>
      <c r="D882" s="5" t="s">
        <v>168</v>
      </c>
      <c r="E882" s="6" t="s">
        <v>352</v>
      </c>
      <c r="F882" s="5"/>
      <c r="G882" s="5"/>
      <c r="H882" s="8" t="s">
        <v>2080</v>
      </c>
      <c r="I882" s="8"/>
      <c r="J882" s="7" t="s">
        <v>2081</v>
      </c>
      <c r="K882" s="8" t="s">
        <v>2082</v>
      </c>
      <c r="L882" s="5" t="s">
        <v>2091</v>
      </c>
      <c r="M882" s="5"/>
      <c r="N882" s="9" t="s">
        <v>2084</v>
      </c>
    </row>
    <row r="883" spans="1:14">
      <c r="A883" s="7" t="s">
        <v>1977</v>
      </c>
      <c r="B883" s="7"/>
      <c r="C883" s="7" t="s">
        <v>124</v>
      </c>
      <c r="D883" s="7" t="s">
        <v>125</v>
      </c>
      <c r="E883" s="6" t="s">
        <v>352</v>
      </c>
      <c r="F883" s="7"/>
      <c r="G883" s="7"/>
      <c r="H883" s="8" t="s">
        <v>2080</v>
      </c>
      <c r="I883" s="8"/>
      <c r="J883" s="7" t="s">
        <v>2081</v>
      </c>
      <c r="K883" s="8" t="s">
        <v>2082</v>
      </c>
      <c r="L883" s="7" t="s">
        <v>2092</v>
      </c>
      <c r="M883" s="7"/>
      <c r="N883" s="9" t="s">
        <v>2084</v>
      </c>
    </row>
    <row r="884" spans="1:14">
      <c r="A884" s="7" t="s">
        <v>1977</v>
      </c>
      <c r="B884" s="7"/>
      <c r="C884" s="7" t="s">
        <v>126</v>
      </c>
      <c r="D884" s="7" t="s">
        <v>127</v>
      </c>
      <c r="E884" s="6" t="s">
        <v>352</v>
      </c>
      <c r="F884" s="7"/>
      <c r="G884" s="7"/>
      <c r="H884" s="8" t="s">
        <v>2080</v>
      </c>
      <c r="I884" s="8"/>
      <c r="J884" s="7" t="s">
        <v>2081</v>
      </c>
      <c r="K884" s="8" t="s">
        <v>2082</v>
      </c>
      <c r="L884" s="7" t="s">
        <v>2092</v>
      </c>
      <c r="M884" s="7"/>
      <c r="N884" s="9" t="s">
        <v>2084</v>
      </c>
    </row>
    <row r="885" spans="1:14">
      <c r="A885" s="7" t="s">
        <v>1977</v>
      </c>
      <c r="B885" s="7"/>
      <c r="C885" s="7" t="s">
        <v>132</v>
      </c>
      <c r="D885" s="7" t="s">
        <v>133</v>
      </c>
      <c r="E885" s="6" t="s">
        <v>352</v>
      </c>
      <c r="F885" s="8"/>
      <c r="G885" s="8"/>
      <c r="H885" s="8" t="s">
        <v>2093</v>
      </c>
      <c r="I885" s="8"/>
      <c r="J885" s="7" t="s">
        <v>2094</v>
      </c>
      <c r="K885" s="8" t="s">
        <v>2095</v>
      </c>
      <c r="L885" s="7" t="s">
        <v>436</v>
      </c>
      <c r="M885" s="7"/>
      <c r="N885" s="9" t="s">
        <v>2096</v>
      </c>
    </row>
    <row r="886" spans="1:14">
      <c r="A886" s="7" t="s">
        <v>1977</v>
      </c>
      <c r="B886" s="7"/>
      <c r="C886" s="7" t="s">
        <v>130</v>
      </c>
      <c r="D886" s="7" t="s">
        <v>131</v>
      </c>
      <c r="E886" s="6" t="s">
        <v>352</v>
      </c>
      <c r="F886" s="8"/>
      <c r="G886" s="8"/>
      <c r="H886" s="8" t="s">
        <v>2093</v>
      </c>
      <c r="I886" s="8"/>
      <c r="J886" s="7" t="s">
        <v>2094</v>
      </c>
      <c r="K886" s="8" t="s">
        <v>2095</v>
      </c>
      <c r="L886" s="7" t="s">
        <v>436</v>
      </c>
      <c r="M886" s="7"/>
      <c r="N886" s="9" t="s">
        <v>2096</v>
      </c>
    </row>
    <row r="887" spans="1:14">
      <c r="A887" s="7" t="s">
        <v>1977</v>
      </c>
      <c r="B887" s="8"/>
      <c r="C887" s="8" t="s">
        <v>240</v>
      </c>
      <c r="D887" s="8" t="s">
        <v>2097</v>
      </c>
      <c r="E887" s="6" t="s">
        <v>352</v>
      </c>
      <c r="F887" s="8"/>
      <c r="G887" s="8"/>
      <c r="H887" s="8" t="s">
        <v>2093</v>
      </c>
      <c r="I887" s="8"/>
      <c r="J887" s="7" t="s">
        <v>2094</v>
      </c>
      <c r="K887" s="8" t="s">
        <v>2095</v>
      </c>
      <c r="L887" s="7" t="s">
        <v>2098</v>
      </c>
      <c r="M887" s="7" t="s">
        <v>2099</v>
      </c>
      <c r="N887" s="9" t="s">
        <v>2096</v>
      </c>
    </row>
    <row r="888" spans="1:14">
      <c r="A888" s="7" t="s">
        <v>1977</v>
      </c>
      <c r="B888" s="7"/>
      <c r="C888" s="9" t="s">
        <v>159</v>
      </c>
      <c r="D888" s="9" t="s">
        <v>160</v>
      </c>
      <c r="E888" s="6" t="s">
        <v>352</v>
      </c>
      <c r="F888" s="7"/>
      <c r="G888" s="7"/>
      <c r="H888" s="7" t="s">
        <v>2093</v>
      </c>
      <c r="I888" s="7"/>
      <c r="J888" s="7" t="s">
        <v>2094</v>
      </c>
      <c r="K888" s="7" t="s">
        <v>2095</v>
      </c>
      <c r="L888" s="7" t="s">
        <v>2098</v>
      </c>
      <c r="M888" s="7"/>
      <c r="N888" s="9" t="s">
        <v>2096</v>
      </c>
    </row>
    <row r="889" spans="1:14">
      <c r="A889" s="7" t="s">
        <v>1977</v>
      </c>
      <c r="B889" s="8"/>
      <c r="C889" s="8" t="s">
        <v>214</v>
      </c>
      <c r="D889" s="8" t="s">
        <v>215</v>
      </c>
      <c r="E889" s="6" t="s">
        <v>352</v>
      </c>
      <c r="F889" s="8"/>
      <c r="G889" s="8"/>
      <c r="H889" s="8" t="s">
        <v>2093</v>
      </c>
      <c r="I889" s="8"/>
      <c r="J889" s="7" t="s">
        <v>2094</v>
      </c>
      <c r="K889" s="8" t="s">
        <v>2095</v>
      </c>
      <c r="L889" s="7" t="s">
        <v>2098</v>
      </c>
      <c r="M889" s="7" t="s">
        <v>2099</v>
      </c>
      <c r="N889" s="9" t="s">
        <v>2096</v>
      </c>
    </row>
    <row r="890" spans="1:14">
      <c r="A890" s="5" t="s">
        <v>1977</v>
      </c>
      <c r="B890" s="6"/>
      <c r="C890" s="6" t="s">
        <v>176</v>
      </c>
      <c r="D890" s="6" t="s">
        <v>177</v>
      </c>
      <c r="E890" s="6" t="s">
        <v>352</v>
      </c>
      <c r="F890" s="6"/>
      <c r="G890" s="6"/>
      <c r="H890" s="7" t="s">
        <v>2093</v>
      </c>
      <c r="I890" s="7"/>
      <c r="J890" s="7" t="s">
        <v>2094</v>
      </c>
      <c r="K890" s="7" t="s">
        <v>2095</v>
      </c>
      <c r="L890" s="6" t="s">
        <v>2098</v>
      </c>
      <c r="M890" s="6"/>
      <c r="N890" s="9" t="s">
        <v>2096</v>
      </c>
    </row>
    <row r="891" spans="1:14">
      <c r="A891" s="7" t="s">
        <v>1977</v>
      </c>
      <c r="B891" s="8"/>
      <c r="C891" s="8" t="s">
        <v>242</v>
      </c>
      <c r="D891" s="8" t="s">
        <v>2100</v>
      </c>
      <c r="E891" s="6" t="s">
        <v>352</v>
      </c>
      <c r="F891" s="8"/>
      <c r="G891" s="8"/>
      <c r="H891" s="8" t="s">
        <v>2093</v>
      </c>
      <c r="I891" s="8"/>
      <c r="J891" s="7" t="s">
        <v>2094</v>
      </c>
      <c r="K891" s="8" t="s">
        <v>2095</v>
      </c>
      <c r="L891" s="7" t="s">
        <v>2098</v>
      </c>
      <c r="M891" s="7" t="s">
        <v>2099</v>
      </c>
      <c r="N891" s="9" t="s">
        <v>2096</v>
      </c>
    </row>
    <row r="892" spans="1:14">
      <c r="A892" s="7" t="s">
        <v>1977</v>
      </c>
      <c r="B892" s="8"/>
      <c r="C892" s="8" t="s">
        <v>216</v>
      </c>
      <c r="D892" s="8" t="s">
        <v>217</v>
      </c>
      <c r="E892" s="6" t="s">
        <v>352</v>
      </c>
      <c r="F892" s="8"/>
      <c r="G892" s="8"/>
      <c r="H892" s="8" t="s">
        <v>2093</v>
      </c>
      <c r="I892" s="8"/>
      <c r="J892" s="7" t="s">
        <v>2094</v>
      </c>
      <c r="K892" s="8" t="s">
        <v>2095</v>
      </c>
      <c r="L892" s="7" t="s">
        <v>2098</v>
      </c>
      <c r="M892" s="7" t="s">
        <v>2099</v>
      </c>
      <c r="N892" s="9" t="s">
        <v>2096</v>
      </c>
    </row>
    <row r="893" spans="1:14">
      <c r="A893" s="7" t="s">
        <v>1977</v>
      </c>
      <c r="B893" s="8"/>
      <c r="C893" s="8" t="s">
        <v>220</v>
      </c>
      <c r="D893" s="8" t="s">
        <v>221</v>
      </c>
      <c r="E893" s="6" t="s">
        <v>352</v>
      </c>
      <c r="F893" s="8"/>
      <c r="G893" s="8"/>
      <c r="H893" s="8" t="s">
        <v>2093</v>
      </c>
      <c r="I893" s="8"/>
      <c r="J893" s="7" t="s">
        <v>2094</v>
      </c>
      <c r="K893" s="8" t="s">
        <v>2095</v>
      </c>
      <c r="L893" s="7" t="s">
        <v>2098</v>
      </c>
      <c r="M893" s="7"/>
      <c r="N893" s="9" t="s">
        <v>2096</v>
      </c>
    </row>
    <row r="894" spans="1:14">
      <c r="A894" s="7" t="s">
        <v>1977</v>
      </c>
      <c r="B894" s="8"/>
      <c r="C894" s="8" t="s">
        <v>224</v>
      </c>
      <c r="D894" s="8" t="s">
        <v>225</v>
      </c>
      <c r="E894" s="6" t="s">
        <v>352</v>
      </c>
      <c r="F894" s="8"/>
      <c r="G894" s="8"/>
      <c r="H894" s="8" t="s">
        <v>2093</v>
      </c>
      <c r="I894" s="8"/>
      <c r="J894" s="7" t="s">
        <v>2094</v>
      </c>
      <c r="K894" s="8" t="s">
        <v>2095</v>
      </c>
      <c r="L894" s="7" t="s">
        <v>2098</v>
      </c>
      <c r="M894" s="7" t="s">
        <v>2099</v>
      </c>
      <c r="N894" s="9" t="s">
        <v>2096</v>
      </c>
    </row>
    <row r="895" spans="1:14">
      <c r="A895" s="7" t="s">
        <v>1977</v>
      </c>
      <c r="B895" s="8"/>
      <c r="C895" s="8" t="s">
        <v>238</v>
      </c>
      <c r="D895" s="8" t="s">
        <v>2101</v>
      </c>
      <c r="E895" s="6" t="s">
        <v>352</v>
      </c>
      <c r="F895" s="8"/>
      <c r="G895" s="8"/>
      <c r="H895" s="8" t="s">
        <v>2093</v>
      </c>
      <c r="I895" s="8"/>
      <c r="J895" s="7" t="s">
        <v>2094</v>
      </c>
      <c r="K895" s="8" t="s">
        <v>2095</v>
      </c>
      <c r="L895" s="7" t="s">
        <v>2098</v>
      </c>
      <c r="M895" s="7" t="s">
        <v>2099</v>
      </c>
      <c r="N895" s="9" t="s">
        <v>2096</v>
      </c>
    </row>
    <row r="896" spans="1:14">
      <c r="A896" s="5" t="s">
        <v>1977</v>
      </c>
      <c r="B896" s="6"/>
      <c r="C896" s="6" t="s">
        <v>178</v>
      </c>
      <c r="D896" s="6" t="s">
        <v>179</v>
      </c>
      <c r="E896" s="6" t="s">
        <v>352</v>
      </c>
      <c r="F896" s="6"/>
      <c r="G896" s="6"/>
      <c r="H896" s="7" t="s">
        <v>2093</v>
      </c>
      <c r="I896" s="7"/>
      <c r="J896" s="7" t="s">
        <v>2094</v>
      </c>
      <c r="K896" s="7" t="s">
        <v>2095</v>
      </c>
      <c r="L896" s="6" t="s">
        <v>2102</v>
      </c>
      <c r="M896" s="6"/>
      <c r="N896" s="9" t="s">
        <v>2096</v>
      </c>
    </row>
    <row r="897" spans="1:14">
      <c r="A897" s="7" t="s">
        <v>2103</v>
      </c>
      <c r="B897" s="7"/>
      <c r="C897" s="7" t="s">
        <v>2104</v>
      </c>
      <c r="D897" s="7" t="s">
        <v>2105</v>
      </c>
      <c r="E897" s="6" t="s">
        <v>352</v>
      </c>
      <c r="F897" s="7"/>
      <c r="G897" s="7"/>
      <c r="H897" s="7" t="s">
        <v>1719</v>
      </c>
      <c r="I897" s="7"/>
      <c r="J897" s="7" t="s">
        <v>646</v>
      </c>
      <c r="K897" s="8" t="s">
        <v>1720</v>
      </c>
      <c r="L897" s="7" t="s">
        <v>2106</v>
      </c>
      <c r="M897" s="7"/>
      <c r="N897" s="9" t="s">
        <v>1722</v>
      </c>
    </row>
    <row r="898" spans="1:14">
      <c r="A898" s="7" t="s">
        <v>2103</v>
      </c>
      <c r="B898" s="7"/>
      <c r="C898" s="7" t="s">
        <v>2107</v>
      </c>
      <c r="D898" s="7" t="s">
        <v>2108</v>
      </c>
      <c r="E898" s="6" t="s">
        <v>352</v>
      </c>
      <c r="F898" s="7"/>
      <c r="G898" s="7"/>
      <c r="H898" s="7" t="s">
        <v>1719</v>
      </c>
      <c r="I898" s="7"/>
      <c r="J898" s="7" t="s">
        <v>646</v>
      </c>
      <c r="K898" s="8" t="s">
        <v>1720</v>
      </c>
      <c r="L898" s="7" t="s">
        <v>2106</v>
      </c>
      <c r="M898" s="7"/>
      <c r="N898" s="9" t="s">
        <v>1722</v>
      </c>
    </row>
    <row r="899" spans="1:14">
      <c r="A899" s="7" t="s">
        <v>2103</v>
      </c>
      <c r="B899" s="7"/>
      <c r="C899" s="7" t="s">
        <v>2109</v>
      </c>
      <c r="D899" s="7" t="s">
        <v>2110</v>
      </c>
      <c r="E899" s="6" t="s">
        <v>352</v>
      </c>
      <c r="F899" s="7"/>
      <c r="G899" s="7"/>
      <c r="H899" s="7" t="s">
        <v>1719</v>
      </c>
      <c r="I899" s="7"/>
      <c r="J899" s="7" t="s">
        <v>646</v>
      </c>
      <c r="K899" s="8" t="s">
        <v>1720</v>
      </c>
      <c r="L899" s="7" t="s">
        <v>2106</v>
      </c>
      <c r="M899" s="7"/>
      <c r="N899" s="9" t="s">
        <v>1722</v>
      </c>
    </row>
    <row r="900" spans="1:14">
      <c r="A900" s="7" t="s">
        <v>2103</v>
      </c>
      <c r="B900" s="7"/>
      <c r="C900" s="7" t="s">
        <v>2111</v>
      </c>
      <c r="D900" s="7" t="s">
        <v>2112</v>
      </c>
      <c r="E900" s="6" t="s">
        <v>352</v>
      </c>
      <c r="F900" s="7"/>
      <c r="G900" s="7"/>
      <c r="H900" s="7" t="s">
        <v>1719</v>
      </c>
      <c r="I900" s="7"/>
      <c r="J900" s="7" t="s">
        <v>646</v>
      </c>
      <c r="K900" s="8" t="s">
        <v>1720</v>
      </c>
      <c r="L900" s="7" t="s">
        <v>2106</v>
      </c>
      <c r="M900" s="7"/>
      <c r="N900" s="9" t="s">
        <v>1722</v>
      </c>
    </row>
    <row r="901" spans="1:14">
      <c r="A901" s="7" t="s">
        <v>2103</v>
      </c>
      <c r="B901" s="7"/>
      <c r="C901" s="7" t="s">
        <v>2113</v>
      </c>
      <c r="D901" s="7" t="s">
        <v>2114</v>
      </c>
      <c r="E901" s="6" t="s">
        <v>352</v>
      </c>
      <c r="F901" s="7"/>
      <c r="G901" s="7"/>
      <c r="H901" s="7" t="s">
        <v>1719</v>
      </c>
      <c r="I901" s="7"/>
      <c r="J901" s="7" t="s">
        <v>646</v>
      </c>
      <c r="K901" s="8" t="s">
        <v>1720</v>
      </c>
      <c r="L901" s="7" t="s">
        <v>2106</v>
      </c>
      <c r="M901" s="7"/>
      <c r="N901" s="9" t="s">
        <v>1722</v>
      </c>
    </row>
    <row r="902" spans="1:14">
      <c r="A902" s="7" t="s">
        <v>2103</v>
      </c>
      <c r="B902" s="7"/>
      <c r="C902" s="7" t="s">
        <v>2115</v>
      </c>
      <c r="D902" s="7" t="s">
        <v>2116</v>
      </c>
      <c r="E902" s="6" t="s">
        <v>352</v>
      </c>
      <c r="F902" s="7"/>
      <c r="G902" s="7"/>
      <c r="H902" s="7" t="s">
        <v>1719</v>
      </c>
      <c r="I902" s="7"/>
      <c r="J902" s="7" t="s">
        <v>646</v>
      </c>
      <c r="K902" s="8" t="s">
        <v>1720</v>
      </c>
      <c r="L902" s="7" t="s">
        <v>2106</v>
      </c>
      <c r="M902" s="7"/>
      <c r="N902" s="9" t="s">
        <v>1722</v>
      </c>
    </row>
    <row r="903" spans="1:14">
      <c r="A903" s="7" t="s">
        <v>2103</v>
      </c>
      <c r="B903" s="7"/>
      <c r="C903" s="7" t="s">
        <v>2117</v>
      </c>
      <c r="D903" s="7" t="s">
        <v>2118</v>
      </c>
      <c r="E903" s="6" t="s">
        <v>352</v>
      </c>
      <c r="F903" s="7"/>
      <c r="G903" s="7"/>
      <c r="H903" s="7" t="s">
        <v>1719</v>
      </c>
      <c r="I903" s="7"/>
      <c r="J903" s="7" t="s">
        <v>646</v>
      </c>
      <c r="K903" s="8" t="s">
        <v>1720</v>
      </c>
      <c r="L903" s="7" t="s">
        <v>2106</v>
      </c>
      <c r="M903" s="7"/>
      <c r="N903" s="9" t="s">
        <v>1722</v>
      </c>
    </row>
    <row r="904" spans="1:14">
      <c r="A904" s="7" t="s">
        <v>2103</v>
      </c>
      <c r="B904" s="7"/>
      <c r="C904" s="9" t="s">
        <v>2119</v>
      </c>
      <c r="D904" s="9" t="s">
        <v>2120</v>
      </c>
      <c r="E904" s="6" t="s">
        <v>352</v>
      </c>
      <c r="F904" s="7"/>
      <c r="G904" s="7"/>
      <c r="H904" s="7" t="s">
        <v>1719</v>
      </c>
      <c r="I904" s="7"/>
      <c r="J904" s="7" t="s">
        <v>646</v>
      </c>
      <c r="K904" s="8" t="s">
        <v>1720</v>
      </c>
      <c r="L904" s="7" t="s">
        <v>2106</v>
      </c>
      <c r="M904" s="7"/>
      <c r="N904" s="9" t="s">
        <v>1722</v>
      </c>
    </row>
    <row r="905" spans="1:14">
      <c r="A905" s="7" t="s">
        <v>2103</v>
      </c>
      <c r="B905" s="7"/>
      <c r="C905" s="7" t="s">
        <v>2121</v>
      </c>
      <c r="D905" s="7" t="s">
        <v>2122</v>
      </c>
      <c r="E905" s="6" t="s">
        <v>352</v>
      </c>
      <c r="F905" s="7"/>
      <c r="G905" s="7"/>
      <c r="H905" s="7" t="s">
        <v>1719</v>
      </c>
      <c r="I905" s="7"/>
      <c r="J905" s="7" t="s">
        <v>646</v>
      </c>
      <c r="K905" s="8" t="s">
        <v>1720</v>
      </c>
      <c r="L905" s="7" t="s">
        <v>2106</v>
      </c>
      <c r="M905" s="7"/>
      <c r="N905" s="9" t="s">
        <v>1722</v>
      </c>
    </row>
    <row r="906" spans="1:14">
      <c r="A906" s="7" t="s">
        <v>2103</v>
      </c>
      <c r="B906" s="7"/>
      <c r="C906" s="7" t="s">
        <v>2123</v>
      </c>
      <c r="D906" s="7" t="s">
        <v>2124</v>
      </c>
      <c r="E906" s="6" t="s">
        <v>352</v>
      </c>
      <c r="F906" s="7"/>
      <c r="G906" s="7"/>
      <c r="H906" s="7" t="s">
        <v>1719</v>
      </c>
      <c r="I906" s="7"/>
      <c r="J906" s="7" t="s">
        <v>646</v>
      </c>
      <c r="K906" s="8" t="s">
        <v>1720</v>
      </c>
      <c r="L906" s="7" t="s">
        <v>2106</v>
      </c>
      <c r="M906" s="7"/>
      <c r="N906" s="9" t="s">
        <v>1722</v>
      </c>
    </row>
    <row r="907" spans="1:14">
      <c r="A907" s="7" t="s">
        <v>2103</v>
      </c>
      <c r="B907" s="7"/>
      <c r="C907" s="7" t="s">
        <v>2125</v>
      </c>
      <c r="D907" s="7" t="s">
        <v>2126</v>
      </c>
      <c r="E907" s="6" t="s">
        <v>352</v>
      </c>
      <c r="F907" s="7"/>
      <c r="G907" s="7"/>
      <c r="H907" s="7" t="s">
        <v>1719</v>
      </c>
      <c r="I907" s="7"/>
      <c r="J907" s="7" t="s">
        <v>646</v>
      </c>
      <c r="K907" s="8" t="s">
        <v>1720</v>
      </c>
      <c r="L907" s="7" t="s">
        <v>2106</v>
      </c>
      <c r="M907" s="7"/>
      <c r="N907" s="9" t="s">
        <v>1722</v>
      </c>
    </row>
    <row r="908" spans="1:14">
      <c r="A908" s="7" t="s">
        <v>2103</v>
      </c>
      <c r="B908" s="7"/>
      <c r="C908" s="7" t="s">
        <v>2127</v>
      </c>
      <c r="D908" s="7" t="s">
        <v>2128</v>
      </c>
      <c r="E908" s="6" t="s">
        <v>352</v>
      </c>
      <c r="F908" s="7"/>
      <c r="G908" s="7"/>
      <c r="H908" s="7" t="s">
        <v>1719</v>
      </c>
      <c r="I908" s="7"/>
      <c r="J908" s="7" t="s">
        <v>646</v>
      </c>
      <c r="K908" s="8" t="s">
        <v>1720</v>
      </c>
      <c r="L908" s="7" t="s">
        <v>2106</v>
      </c>
      <c r="M908" s="7"/>
      <c r="N908" s="9" t="s">
        <v>1722</v>
      </c>
    </row>
    <row r="909" spans="1:14">
      <c r="A909" s="7" t="s">
        <v>2103</v>
      </c>
      <c r="B909" s="7"/>
      <c r="C909" s="7" t="s">
        <v>2129</v>
      </c>
      <c r="D909" s="7" t="s">
        <v>2130</v>
      </c>
      <c r="E909" s="6" t="s">
        <v>352</v>
      </c>
      <c r="F909" s="7"/>
      <c r="G909" s="7"/>
      <c r="H909" s="7" t="s">
        <v>1719</v>
      </c>
      <c r="I909" s="7"/>
      <c r="J909" s="7" t="s">
        <v>646</v>
      </c>
      <c r="K909" s="8" t="s">
        <v>1720</v>
      </c>
      <c r="L909" s="7" t="s">
        <v>2106</v>
      </c>
      <c r="M909" s="7"/>
      <c r="N909" s="9" t="s">
        <v>1722</v>
      </c>
    </row>
    <row r="910" spans="1:14">
      <c r="A910" s="7" t="s">
        <v>2103</v>
      </c>
      <c r="B910" s="7"/>
      <c r="C910" s="7" t="s">
        <v>2131</v>
      </c>
      <c r="D910" s="7" t="s">
        <v>2132</v>
      </c>
      <c r="E910" s="6" t="s">
        <v>352</v>
      </c>
      <c r="F910" s="7"/>
      <c r="G910" s="7"/>
      <c r="H910" s="7" t="s">
        <v>1719</v>
      </c>
      <c r="I910" s="7"/>
      <c r="J910" s="7" t="s">
        <v>646</v>
      </c>
      <c r="K910" s="8" t="s">
        <v>1720</v>
      </c>
      <c r="L910" s="7" t="s">
        <v>2106</v>
      </c>
      <c r="M910" s="7"/>
      <c r="N910" s="9" t="s">
        <v>1722</v>
      </c>
    </row>
    <row r="911" spans="1:14">
      <c r="A911" s="7" t="s">
        <v>2103</v>
      </c>
      <c r="B911" s="7"/>
      <c r="C911" s="7" t="s">
        <v>2133</v>
      </c>
      <c r="D911" s="7" t="s">
        <v>2134</v>
      </c>
      <c r="E911" s="6" t="s">
        <v>352</v>
      </c>
      <c r="F911" s="7"/>
      <c r="G911" s="7"/>
      <c r="H911" s="7" t="s">
        <v>1719</v>
      </c>
      <c r="I911" s="7"/>
      <c r="J911" s="7" t="s">
        <v>646</v>
      </c>
      <c r="K911" s="8" t="s">
        <v>1720</v>
      </c>
      <c r="L911" s="7" t="s">
        <v>2106</v>
      </c>
      <c r="M911" s="7"/>
      <c r="N911" s="9" t="s">
        <v>1722</v>
      </c>
    </row>
    <row r="912" spans="1:14">
      <c r="A912" s="7" t="s">
        <v>2103</v>
      </c>
      <c r="B912" s="7"/>
      <c r="C912" s="7" t="s">
        <v>2135</v>
      </c>
      <c r="D912" s="7" t="s">
        <v>2136</v>
      </c>
      <c r="E912" s="6" t="s">
        <v>352</v>
      </c>
      <c r="F912" s="7"/>
      <c r="G912" s="7"/>
      <c r="H912" s="7" t="s">
        <v>1719</v>
      </c>
      <c r="I912" s="7"/>
      <c r="J912" s="7" t="s">
        <v>646</v>
      </c>
      <c r="K912" s="8" t="s">
        <v>1720</v>
      </c>
      <c r="L912" s="7" t="s">
        <v>2106</v>
      </c>
      <c r="M912" s="7"/>
      <c r="N912" s="9" t="s">
        <v>1722</v>
      </c>
    </row>
    <row r="913" spans="1:14">
      <c r="A913" s="7" t="s">
        <v>2103</v>
      </c>
      <c r="B913" s="7"/>
      <c r="C913" s="7" t="s">
        <v>2137</v>
      </c>
      <c r="D913" s="7" t="s">
        <v>2138</v>
      </c>
      <c r="E913" s="6" t="s">
        <v>352</v>
      </c>
      <c r="F913" s="7"/>
      <c r="G913" s="7"/>
      <c r="H913" s="7" t="s">
        <v>1719</v>
      </c>
      <c r="I913" s="7"/>
      <c r="J913" s="7" t="s">
        <v>646</v>
      </c>
      <c r="K913" s="8" t="s">
        <v>1720</v>
      </c>
      <c r="L913" s="7" t="s">
        <v>2106</v>
      </c>
      <c r="M913" s="7"/>
      <c r="N913" s="9" t="s">
        <v>1722</v>
      </c>
    </row>
    <row r="914" spans="1:14">
      <c r="A914" s="7" t="s">
        <v>2103</v>
      </c>
      <c r="B914" s="7"/>
      <c r="C914" s="7" t="s">
        <v>2139</v>
      </c>
      <c r="D914" s="7" t="s">
        <v>2140</v>
      </c>
      <c r="E914" s="6" t="s">
        <v>352</v>
      </c>
      <c r="F914" s="7"/>
      <c r="G914" s="7"/>
      <c r="H914" s="7" t="s">
        <v>1719</v>
      </c>
      <c r="I914" s="7"/>
      <c r="J914" s="7" t="s">
        <v>646</v>
      </c>
      <c r="K914" s="8" t="s">
        <v>1720</v>
      </c>
      <c r="L914" s="7" t="s">
        <v>2106</v>
      </c>
      <c r="M914" s="7"/>
      <c r="N914" s="9" t="s">
        <v>1722</v>
      </c>
    </row>
    <row r="915" spans="1:14">
      <c r="A915" s="7" t="s">
        <v>2103</v>
      </c>
      <c r="B915" s="7"/>
      <c r="C915" s="7" t="s">
        <v>2141</v>
      </c>
      <c r="D915" s="7" t="s">
        <v>2142</v>
      </c>
      <c r="E915" s="6" t="s">
        <v>352</v>
      </c>
      <c r="F915" s="7"/>
      <c r="G915" s="7"/>
      <c r="H915" s="7" t="s">
        <v>1719</v>
      </c>
      <c r="I915" s="7"/>
      <c r="J915" s="7" t="s">
        <v>646</v>
      </c>
      <c r="K915" s="8" t="s">
        <v>1720</v>
      </c>
      <c r="L915" s="7" t="s">
        <v>2106</v>
      </c>
      <c r="M915" s="7"/>
      <c r="N915" s="9" t="s">
        <v>1722</v>
      </c>
    </row>
    <row r="916" spans="1:14">
      <c r="A916" s="5" t="s">
        <v>2103</v>
      </c>
      <c r="B916" s="5"/>
      <c r="C916" s="5" t="s">
        <v>2143</v>
      </c>
      <c r="D916" s="5" t="s">
        <v>2144</v>
      </c>
      <c r="E916" s="6" t="s">
        <v>352</v>
      </c>
      <c r="F916" s="5"/>
      <c r="G916" s="5"/>
      <c r="H916" s="7" t="s">
        <v>1719</v>
      </c>
      <c r="I916" s="5"/>
      <c r="J916" s="7" t="s">
        <v>646</v>
      </c>
      <c r="K916" s="8" t="s">
        <v>1720</v>
      </c>
      <c r="L916" s="7" t="s">
        <v>2106</v>
      </c>
      <c r="M916" s="5"/>
      <c r="N916" s="9" t="s">
        <v>1722</v>
      </c>
    </row>
    <row r="917" spans="1:14">
      <c r="A917" s="5" t="s">
        <v>2103</v>
      </c>
      <c r="B917" s="5"/>
      <c r="C917" s="5" t="s">
        <v>2145</v>
      </c>
      <c r="D917" s="5" t="s">
        <v>2146</v>
      </c>
      <c r="E917" s="6" t="s">
        <v>352</v>
      </c>
      <c r="F917" s="5"/>
      <c r="G917" s="5"/>
      <c r="H917" s="7" t="s">
        <v>1719</v>
      </c>
      <c r="I917" s="5"/>
      <c r="J917" s="7" t="s">
        <v>646</v>
      </c>
      <c r="K917" s="8" t="s">
        <v>1720</v>
      </c>
      <c r="L917" s="7" t="s">
        <v>2106</v>
      </c>
      <c r="M917" s="5"/>
      <c r="N917" s="9" t="s">
        <v>1722</v>
      </c>
    </row>
    <row r="918" spans="1:14">
      <c r="A918" s="5" t="s">
        <v>2103</v>
      </c>
      <c r="B918" s="5"/>
      <c r="C918" s="5" t="s">
        <v>2147</v>
      </c>
      <c r="D918" s="5" t="s">
        <v>2148</v>
      </c>
      <c r="E918" s="6" t="s">
        <v>352</v>
      </c>
      <c r="F918" s="5"/>
      <c r="G918" s="5"/>
      <c r="H918" s="7" t="s">
        <v>1719</v>
      </c>
      <c r="I918" s="5"/>
      <c r="J918" s="7" t="s">
        <v>646</v>
      </c>
      <c r="K918" s="8" t="s">
        <v>1720</v>
      </c>
      <c r="L918" s="7" t="s">
        <v>2106</v>
      </c>
      <c r="M918" s="5"/>
      <c r="N918" s="9" t="s">
        <v>1722</v>
      </c>
    </row>
    <row r="919" spans="1:14">
      <c r="A919" s="5" t="s">
        <v>2103</v>
      </c>
      <c r="B919" s="5"/>
      <c r="C919" s="5" t="s">
        <v>2149</v>
      </c>
      <c r="D919" s="5" t="s">
        <v>2150</v>
      </c>
      <c r="E919" s="6" t="s">
        <v>352</v>
      </c>
      <c r="F919" s="5"/>
      <c r="G919" s="5"/>
      <c r="H919" s="7" t="s">
        <v>1719</v>
      </c>
      <c r="I919" s="5"/>
      <c r="J919" s="7" t="s">
        <v>646</v>
      </c>
      <c r="K919" s="8" t="s">
        <v>1720</v>
      </c>
      <c r="L919" s="7" t="s">
        <v>2106</v>
      </c>
      <c r="M919" s="5"/>
      <c r="N919" s="9" t="s">
        <v>1722</v>
      </c>
    </row>
    <row r="920" spans="1:14">
      <c r="A920" s="5" t="s">
        <v>2103</v>
      </c>
      <c r="B920" s="5"/>
      <c r="C920" s="5" t="s">
        <v>2151</v>
      </c>
      <c r="D920" s="5" t="s">
        <v>2152</v>
      </c>
      <c r="E920" s="6" t="s">
        <v>352</v>
      </c>
      <c r="F920" s="5"/>
      <c r="G920" s="5"/>
      <c r="H920" s="7" t="s">
        <v>1719</v>
      </c>
      <c r="I920" s="5"/>
      <c r="J920" s="7" t="s">
        <v>646</v>
      </c>
      <c r="K920" s="8" t="s">
        <v>1720</v>
      </c>
      <c r="L920" s="7" t="s">
        <v>2106</v>
      </c>
      <c r="M920" s="5"/>
      <c r="N920" s="9" t="s">
        <v>1722</v>
      </c>
    </row>
    <row r="921" spans="1:14">
      <c r="A921" s="5" t="s">
        <v>2103</v>
      </c>
      <c r="B921" s="5"/>
      <c r="C921" s="5" t="s">
        <v>2153</v>
      </c>
      <c r="D921" s="5" t="s">
        <v>2154</v>
      </c>
      <c r="E921" s="6" t="s">
        <v>352</v>
      </c>
      <c r="F921" s="5"/>
      <c r="G921" s="5"/>
      <c r="H921" s="7" t="s">
        <v>1719</v>
      </c>
      <c r="I921" s="5"/>
      <c r="J921" s="7" t="s">
        <v>646</v>
      </c>
      <c r="K921" s="8" t="s">
        <v>1720</v>
      </c>
      <c r="L921" s="7" t="s">
        <v>2106</v>
      </c>
      <c r="M921" s="5"/>
      <c r="N921" s="9" t="s">
        <v>1722</v>
      </c>
    </row>
    <row r="922" spans="1:14">
      <c r="A922" s="5" t="s">
        <v>2103</v>
      </c>
      <c r="B922" s="5"/>
      <c r="C922" s="5" t="s">
        <v>2155</v>
      </c>
      <c r="D922" s="5" t="s">
        <v>2156</v>
      </c>
      <c r="E922" s="6" t="s">
        <v>352</v>
      </c>
      <c r="F922" s="5"/>
      <c r="G922" s="5"/>
      <c r="H922" s="7" t="s">
        <v>1719</v>
      </c>
      <c r="I922" s="5"/>
      <c r="J922" s="7" t="s">
        <v>646</v>
      </c>
      <c r="K922" s="8" t="s">
        <v>1720</v>
      </c>
      <c r="L922" s="7" t="s">
        <v>2106</v>
      </c>
      <c r="M922" s="5"/>
      <c r="N922" s="9" t="s">
        <v>1722</v>
      </c>
    </row>
    <row r="923" spans="1:14">
      <c r="A923" s="7" t="s">
        <v>2103</v>
      </c>
      <c r="B923" s="7"/>
      <c r="C923" s="7" t="s">
        <v>2157</v>
      </c>
      <c r="D923" s="7" t="s">
        <v>2158</v>
      </c>
      <c r="E923" s="6" t="s">
        <v>352</v>
      </c>
      <c r="F923" s="7"/>
      <c r="G923" s="7"/>
      <c r="H923" s="7" t="s">
        <v>1719</v>
      </c>
      <c r="I923" s="7"/>
      <c r="J923" s="7" t="s">
        <v>646</v>
      </c>
      <c r="K923" s="8" t="s">
        <v>1720</v>
      </c>
      <c r="L923" s="7" t="s">
        <v>2106</v>
      </c>
      <c r="M923" s="7"/>
      <c r="N923" s="9" t="s">
        <v>1722</v>
      </c>
    </row>
    <row r="924" spans="1:14">
      <c r="A924" s="7" t="s">
        <v>2103</v>
      </c>
      <c r="B924" s="7"/>
      <c r="C924" s="7" t="s">
        <v>2159</v>
      </c>
      <c r="D924" s="7" t="s">
        <v>2160</v>
      </c>
      <c r="E924" s="6" t="s">
        <v>352</v>
      </c>
      <c r="F924" s="7"/>
      <c r="G924" s="7"/>
      <c r="H924" s="7" t="s">
        <v>1719</v>
      </c>
      <c r="I924" s="7"/>
      <c r="J924" s="7" t="s">
        <v>646</v>
      </c>
      <c r="K924" s="8" t="s">
        <v>1720</v>
      </c>
      <c r="L924" s="7" t="s">
        <v>2106</v>
      </c>
      <c r="M924" s="7"/>
      <c r="N924" s="9" t="s">
        <v>1722</v>
      </c>
    </row>
    <row r="925" spans="1:14">
      <c r="A925" s="7" t="s">
        <v>2103</v>
      </c>
      <c r="B925" s="7"/>
      <c r="C925" s="7" t="s">
        <v>2161</v>
      </c>
      <c r="D925" s="7" t="s">
        <v>2162</v>
      </c>
      <c r="E925" s="6" t="s">
        <v>352</v>
      </c>
      <c r="F925" s="7"/>
      <c r="G925" s="7"/>
      <c r="H925" s="7" t="s">
        <v>1719</v>
      </c>
      <c r="I925" s="7"/>
      <c r="J925" s="7" t="s">
        <v>646</v>
      </c>
      <c r="K925" s="8" t="s">
        <v>1720</v>
      </c>
      <c r="L925" s="7" t="s">
        <v>2106</v>
      </c>
      <c r="M925" s="7"/>
      <c r="N925" s="9" t="s">
        <v>1722</v>
      </c>
    </row>
    <row r="926" spans="1:14">
      <c r="A926" s="7" t="s">
        <v>2103</v>
      </c>
      <c r="B926" s="7"/>
      <c r="C926" s="7" t="s">
        <v>2163</v>
      </c>
      <c r="D926" s="7" t="s">
        <v>2164</v>
      </c>
      <c r="E926" s="6" t="s">
        <v>352</v>
      </c>
      <c r="F926" s="7"/>
      <c r="G926" s="7"/>
      <c r="H926" s="7" t="s">
        <v>1719</v>
      </c>
      <c r="I926" s="7"/>
      <c r="J926" s="7" t="s">
        <v>646</v>
      </c>
      <c r="K926" s="8" t="s">
        <v>1720</v>
      </c>
      <c r="L926" s="7" t="s">
        <v>2106</v>
      </c>
      <c r="M926" s="7"/>
      <c r="N926" s="9" t="s">
        <v>1722</v>
      </c>
    </row>
    <row r="927" spans="1:14">
      <c r="A927" s="7" t="s">
        <v>2103</v>
      </c>
      <c r="B927" s="7"/>
      <c r="C927" s="7" t="s">
        <v>2165</v>
      </c>
      <c r="D927" s="7" t="s">
        <v>2166</v>
      </c>
      <c r="E927" s="6" t="s">
        <v>352</v>
      </c>
      <c r="F927" s="7"/>
      <c r="G927" s="7"/>
      <c r="H927" s="7" t="s">
        <v>1719</v>
      </c>
      <c r="I927" s="7"/>
      <c r="J927" s="7" t="s">
        <v>646</v>
      </c>
      <c r="K927" s="8" t="s">
        <v>1720</v>
      </c>
      <c r="L927" s="7" t="s">
        <v>2106</v>
      </c>
      <c r="M927" s="7"/>
      <c r="N927" s="9" t="s">
        <v>1722</v>
      </c>
    </row>
    <row r="928" spans="1:14">
      <c r="A928" s="7" t="s">
        <v>2103</v>
      </c>
      <c r="B928" s="7"/>
      <c r="C928" s="7" t="s">
        <v>2167</v>
      </c>
      <c r="D928" s="7" t="s">
        <v>2168</v>
      </c>
      <c r="E928" s="6" t="s">
        <v>352</v>
      </c>
      <c r="F928" s="7"/>
      <c r="G928" s="7"/>
      <c r="H928" s="7" t="s">
        <v>1719</v>
      </c>
      <c r="I928" s="7"/>
      <c r="J928" s="7" t="s">
        <v>646</v>
      </c>
      <c r="K928" s="8" t="s">
        <v>1720</v>
      </c>
      <c r="L928" s="7" t="s">
        <v>2106</v>
      </c>
      <c r="M928" s="7"/>
      <c r="N928" s="9" t="s">
        <v>1722</v>
      </c>
    </row>
    <row r="929" spans="1:14">
      <c r="A929" s="7" t="s">
        <v>2103</v>
      </c>
      <c r="B929" s="7"/>
      <c r="C929" s="7" t="s">
        <v>2169</v>
      </c>
      <c r="D929" s="7" t="s">
        <v>2170</v>
      </c>
      <c r="E929" s="6" t="s">
        <v>352</v>
      </c>
      <c r="F929" s="7"/>
      <c r="G929" s="7"/>
      <c r="H929" s="7" t="s">
        <v>1719</v>
      </c>
      <c r="I929" s="7"/>
      <c r="J929" s="7" t="s">
        <v>646</v>
      </c>
      <c r="K929" s="8" t="s">
        <v>1720</v>
      </c>
      <c r="L929" s="7" t="s">
        <v>2106</v>
      </c>
      <c r="M929" s="7"/>
      <c r="N929" s="9" t="s">
        <v>1722</v>
      </c>
    </row>
    <row r="930" spans="1:14">
      <c r="A930" s="7" t="s">
        <v>2103</v>
      </c>
      <c r="B930" s="7"/>
      <c r="C930" s="7" t="s">
        <v>2171</v>
      </c>
      <c r="D930" s="7" t="s">
        <v>2172</v>
      </c>
      <c r="E930" s="6" t="s">
        <v>352</v>
      </c>
      <c r="F930" s="7"/>
      <c r="G930" s="7"/>
      <c r="H930" s="7" t="s">
        <v>1719</v>
      </c>
      <c r="I930" s="7"/>
      <c r="J930" s="7" t="s">
        <v>646</v>
      </c>
      <c r="K930" s="8" t="s">
        <v>1720</v>
      </c>
      <c r="L930" s="7" t="s">
        <v>2106</v>
      </c>
      <c r="M930" s="7"/>
      <c r="N930" s="9" t="s">
        <v>1722</v>
      </c>
    </row>
    <row r="931" spans="1:14">
      <c r="A931" s="7" t="s">
        <v>2103</v>
      </c>
      <c r="B931" s="7"/>
      <c r="C931" s="7" t="s">
        <v>2173</v>
      </c>
      <c r="D931" s="7" t="s">
        <v>2174</v>
      </c>
      <c r="E931" s="6" t="s">
        <v>352</v>
      </c>
      <c r="F931" s="7"/>
      <c r="G931" s="7"/>
      <c r="H931" s="7" t="s">
        <v>1719</v>
      </c>
      <c r="I931" s="7"/>
      <c r="J931" s="7" t="s">
        <v>646</v>
      </c>
      <c r="K931" s="8" t="s">
        <v>1720</v>
      </c>
      <c r="L931" s="7" t="s">
        <v>2106</v>
      </c>
      <c r="M931" s="7"/>
      <c r="N931" s="9" t="s">
        <v>1722</v>
      </c>
    </row>
    <row r="932" spans="1:14">
      <c r="A932" s="7" t="s">
        <v>2103</v>
      </c>
      <c r="B932" s="7"/>
      <c r="C932" s="7" t="s">
        <v>2175</v>
      </c>
      <c r="D932" s="7" t="s">
        <v>2176</v>
      </c>
      <c r="E932" s="6" t="s">
        <v>352</v>
      </c>
      <c r="F932" s="7"/>
      <c r="G932" s="7"/>
      <c r="H932" s="7" t="s">
        <v>1719</v>
      </c>
      <c r="I932" s="7"/>
      <c r="J932" s="7" t="s">
        <v>646</v>
      </c>
      <c r="K932" s="8" t="s">
        <v>1720</v>
      </c>
      <c r="L932" s="7" t="s">
        <v>2106</v>
      </c>
      <c r="M932" s="7"/>
      <c r="N932" s="9" t="s">
        <v>1722</v>
      </c>
    </row>
    <row r="933" spans="1:14">
      <c r="A933" s="7" t="s">
        <v>2103</v>
      </c>
      <c r="B933" s="7"/>
      <c r="C933" s="7" t="s">
        <v>2177</v>
      </c>
      <c r="D933" s="7" t="s">
        <v>2178</v>
      </c>
      <c r="E933" s="6" t="s">
        <v>352</v>
      </c>
      <c r="F933" s="7"/>
      <c r="G933" s="7"/>
      <c r="H933" s="7" t="s">
        <v>1719</v>
      </c>
      <c r="I933" s="7"/>
      <c r="J933" s="7" t="s">
        <v>646</v>
      </c>
      <c r="K933" s="8" t="s">
        <v>1720</v>
      </c>
      <c r="L933" s="7" t="s">
        <v>2106</v>
      </c>
      <c r="M933" s="7"/>
      <c r="N933" s="9" t="s">
        <v>1722</v>
      </c>
    </row>
    <row r="934" spans="1:14">
      <c r="A934" s="7" t="s">
        <v>2103</v>
      </c>
      <c r="B934" s="7"/>
      <c r="C934" s="7" t="s">
        <v>2179</v>
      </c>
      <c r="D934" s="7" t="s">
        <v>2180</v>
      </c>
      <c r="E934" s="6" t="s">
        <v>352</v>
      </c>
      <c r="F934" s="7"/>
      <c r="G934" s="7"/>
      <c r="H934" s="7" t="s">
        <v>1719</v>
      </c>
      <c r="I934" s="7"/>
      <c r="J934" s="7" t="s">
        <v>646</v>
      </c>
      <c r="K934" s="8" t="s">
        <v>1720</v>
      </c>
      <c r="L934" s="7" t="s">
        <v>2106</v>
      </c>
      <c r="M934" s="7"/>
      <c r="N934" s="9" t="s">
        <v>1722</v>
      </c>
    </row>
    <row r="935" spans="1:14">
      <c r="A935" s="7" t="s">
        <v>2103</v>
      </c>
      <c r="B935" s="7"/>
      <c r="C935" s="7" t="s">
        <v>2181</v>
      </c>
      <c r="D935" s="7" t="s">
        <v>2182</v>
      </c>
      <c r="E935" s="6" t="s">
        <v>352</v>
      </c>
      <c r="F935" s="7"/>
      <c r="G935" s="7"/>
      <c r="H935" s="7" t="s">
        <v>1719</v>
      </c>
      <c r="I935" s="7"/>
      <c r="J935" s="7" t="s">
        <v>646</v>
      </c>
      <c r="K935" s="8" t="s">
        <v>1720</v>
      </c>
      <c r="L935" s="7" t="s">
        <v>2106</v>
      </c>
      <c r="M935" s="7"/>
      <c r="N935" s="9" t="s">
        <v>1722</v>
      </c>
    </row>
    <row r="936" spans="1:14">
      <c r="A936" s="7" t="s">
        <v>2103</v>
      </c>
      <c r="B936" s="7"/>
      <c r="C936" s="7" t="s">
        <v>2183</v>
      </c>
      <c r="D936" s="7" t="s">
        <v>2184</v>
      </c>
      <c r="E936" s="6" t="s">
        <v>352</v>
      </c>
      <c r="F936" s="7"/>
      <c r="G936" s="7"/>
      <c r="H936" s="7" t="s">
        <v>1719</v>
      </c>
      <c r="I936" s="7"/>
      <c r="J936" s="7" t="s">
        <v>646</v>
      </c>
      <c r="K936" s="8" t="s">
        <v>1720</v>
      </c>
      <c r="L936" s="7" t="s">
        <v>2106</v>
      </c>
      <c r="M936" s="7"/>
      <c r="N936" s="9" t="s">
        <v>1722</v>
      </c>
    </row>
    <row r="937" spans="1:14">
      <c r="A937" s="7" t="s">
        <v>2103</v>
      </c>
      <c r="B937" s="7"/>
      <c r="C937" s="7" t="s">
        <v>2185</v>
      </c>
      <c r="D937" s="7" t="s">
        <v>2186</v>
      </c>
      <c r="E937" s="6" t="s">
        <v>352</v>
      </c>
      <c r="F937" s="7"/>
      <c r="G937" s="7"/>
      <c r="H937" s="7" t="s">
        <v>1719</v>
      </c>
      <c r="I937" s="7"/>
      <c r="J937" s="7" t="s">
        <v>646</v>
      </c>
      <c r="K937" s="8" t="s">
        <v>1720</v>
      </c>
      <c r="L937" s="7" t="s">
        <v>2106</v>
      </c>
      <c r="M937" s="7"/>
      <c r="N937" s="9" t="s">
        <v>1722</v>
      </c>
    </row>
    <row r="938" spans="1:14">
      <c r="A938" s="7" t="s">
        <v>2103</v>
      </c>
      <c r="B938" s="7"/>
      <c r="C938" s="7" t="s">
        <v>2187</v>
      </c>
      <c r="D938" s="7" t="s">
        <v>2188</v>
      </c>
      <c r="E938" s="6" t="s">
        <v>352</v>
      </c>
      <c r="F938" s="7"/>
      <c r="G938" s="7"/>
      <c r="H938" s="7" t="s">
        <v>1719</v>
      </c>
      <c r="I938" s="7"/>
      <c r="J938" s="7" t="s">
        <v>646</v>
      </c>
      <c r="K938" s="8" t="s">
        <v>1720</v>
      </c>
      <c r="L938" s="7" t="s">
        <v>2106</v>
      </c>
      <c r="M938" s="7"/>
      <c r="N938" s="9" t="s">
        <v>1722</v>
      </c>
    </row>
    <row r="939" spans="1:14">
      <c r="A939" s="7" t="s">
        <v>2103</v>
      </c>
      <c r="B939" s="7"/>
      <c r="C939" s="7" t="s">
        <v>2189</v>
      </c>
      <c r="D939" s="7" t="s">
        <v>2190</v>
      </c>
      <c r="E939" s="6" t="s">
        <v>352</v>
      </c>
      <c r="F939" s="7"/>
      <c r="G939" s="7"/>
      <c r="H939" s="7" t="s">
        <v>1719</v>
      </c>
      <c r="I939" s="7"/>
      <c r="J939" s="7" t="s">
        <v>646</v>
      </c>
      <c r="K939" s="8" t="s">
        <v>1720</v>
      </c>
      <c r="L939" s="7" t="s">
        <v>2106</v>
      </c>
      <c r="M939" s="7"/>
      <c r="N939" s="9" t="s">
        <v>1722</v>
      </c>
    </row>
    <row r="940" spans="1:14">
      <c r="A940" s="7" t="s">
        <v>2103</v>
      </c>
      <c r="B940" s="7"/>
      <c r="C940" s="7" t="s">
        <v>2191</v>
      </c>
      <c r="D940" s="7" t="s">
        <v>2192</v>
      </c>
      <c r="E940" s="6" t="s">
        <v>352</v>
      </c>
      <c r="F940" s="7"/>
      <c r="G940" s="7"/>
      <c r="H940" s="7" t="s">
        <v>1719</v>
      </c>
      <c r="I940" s="7"/>
      <c r="J940" s="7" t="s">
        <v>646</v>
      </c>
      <c r="K940" s="8" t="s">
        <v>1720</v>
      </c>
      <c r="L940" s="7" t="s">
        <v>2106</v>
      </c>
      <c r="M940" s="7"/>
      <c r="N940" s="9" t="s">
        <v>1722</v>
      </c>
    </row>
    <row r="941" spans="1:14">
      <c r="A941" s="7" t="s">
        <v>2103</v>
      </c>
      <c r="B941" s="7"/>
      <c r="C941" s="7" t="s">
        <v>2193</v>
      </c>
      <c r="D941" s="7" t="s">
        <v>2194</v>
      </c>
      <c r="E941" s="6" t="s">
        <v>352</v>
      </c>
      <c r="F941" s="7"/>
      <c r="G941" s="7"/>
      <c r="H941" s="7" t="s">
        <v>1719</v>
      </c>
      <c r="I941" s="7"/>
      <c r="J941" s="7" t="s">
        <v>646</v>
      </c>
      <c r="K941" s="8" t="s">
        <v>1720</v>
      </c>
      <c r="L941" s="7" t="s">
        <v>2106</v>
      </c>
      <c r="M941" s="7"/>
      <c r="N941" s="9" t="s">
        <v>1722</v>
      </c>
    </row>
    <row r="942" spans="1:14">
      <c r="A942" s="7" t="s">
        <v>2103</v>
      </c>
      <c r="B942" s="7"/>
      <c r="C942" s="7" t="s">
        <v>2195</v>
      </c>
      <c r="D942" s="7" t="s">
        <v>2196</v>
      </c>
      <c r="E942" s="6" t="s">
        <v>352</v>
      </c>
      <c r="F942" s="7"/>
      <c r="G942" s="7"/>
      <c r="H942" s="7" t="s">
        <v>1719</v>
      </c>
      <c r="I942" s="7"/>
      <c r="J942" s="7" t="s">
        <v>646</v>
      </c>
      <c r="K942" s="8" t="s">
        <v>1720</v>
      </c>
      <c r="L942" s="7" t="s">
        <v>2106</v>
      </c>
      <c r="M942" s="7"/>
      <c r="N942" s="9" t="s">
        <v>1722</v>
      </c>
    </row>
    <row r="943" spans="1:14">
      <c r="A943" s="7" t="s">
        <v>2103</v>
      </c>
      <c r="B943" s="7"/>
      <c r="C943" s="7" t="s">
        <v>2197</v>
      </c>
      <c r="D943" s="7" t="s">
        <v>2198</v>
      </c>
      <c r="E943" s="6" t="s">
        <v>352</v>
      </c>
      <c r="F943" s="7"/>
      <c r="G943" s="7"/>
      <c r="H943" s="7" t="s">
        <v>1719</v>
      </c>
      <c r="I943" s="7"/>
      <c r="J943" s="7" t="s">
        <v>646</v>
      </c>
      <c r="K943" s="8" t="s">
        <v>1720</v>
      </c>
      <c r="L943" s="7" t="s">
        <v>2106</v>
      </c>
      <c r="M943" s="7"/>
      <c r="N943" s="9" t="s">
        <v>1722</v>
      </c>
    </row>
    <row r="944" spans="1:14">
      <c r="A944" s="7" t="s">
        <v>2103</v>
      </c>
      <c r="B944" s="7"/>
      <c r="C944" s="7" t="s">
        <v>2199</v>
      </c>
      <c r="D944" s="7" t="s">
        <v>2200</v>
      </c>
      <c r="E944" s="6" t="s">
        <v>352</v>
      </c>
      <c r="F944" s="7"/>
      <c r="G944" s="7"/>
      <c r="H944" s="7" t="s">
        <v>1719</v>
      </c>
      <c r="I944" s="7"/>
      <c r="J944" s="7" t="s">
        <v>646</v>
      </c>
      <c r="K944" s="8" t="s">
        <v>1720</v>
      </c>
      <c r="L944" s="7" t="s">
        <v>2106</v>
      </c>
      <c r="M944" s="7"/>
      <c r="N944" s="9" t="s">
        <v>1722</v>
      </c>
    </row>
    <row r="945" spans="1:14">
      <c r="A945" s="7" t="s">
        <v>2103</v>
      </c>
      <c r="B945" s="7"/>
      <c r="C945" s="7" t="s">
        <v>2201</v>
      </c>
      <c r="D945" s="7" t="s">
        <v>2202</v>
      </c>
      <c r="E945" s="6" t="s">
        <v>352</v>
      </c>
      <c r="F945" s="7"/>
      <c r="G945" s="7"/>
      <c r="H945" s="7" t="s">
        <v>1719</v>
      </c>
      <c r="I945" s="7"/>
      <c r="J945" s="7" t="s">
        <v>646</v>
      </c>
      <c r="K945" s="8" t="s">
        <v>1720</v>
      </c>
      <c r="L945" s="7" t="s">
        <v>2106</v>
      </c>
      <c r="M945" s="7"/>
      <c r="N945" s="9" t="s">
        <v>1722</v>
      </c>
    </row>
    <row r="946" spans="1:14">
      <c r="A946" s="7" t="s">
        <v>2103</v>
      </c>
      <c r="B946" s="7"/>
      <c r="C946" s="7" t="s">
        <v>2203</v>
      </c>
      <c r="D946" s="7" t="s">
        <v>2204</v>
      </c>
      <c r="E946" s="6" t="s">
        <v>352</v>
      </c>
      <c r="F946" s="7"/>
      <c r="G946" s="7"/>
      <c r="H946" s="7" t="s">
        <v>1719</v>
      </c>
      <c r="I946" s="7"/>
      <c r="J946" s="7" t="s">
        <v>646</v>
      </c>
      <c r="K946" s="8" t="s">
        <v>1720</v>
      </c>
      <c r="L946" s="7" t="s">
        <v>2106</v>
      </c>
      <c r="M946" s="7"/>
      <c r="N946" s="9" t="s">
        <v>1722</v>
      </c>
    </row>
    <row r="947" spans="1:14">
      <c r="A947" s="7" t="s">
        <v>2103</v>
      </c>
      <c r="B947" s="7"/>
      <c r="C947" s="7" t="s">
        <v>2205</v>
      </c>
      <c r="D947" s="7" t="s">
        <v>2206</v>
      </c>
      <c r="E947" s="6" t="s">
        <v>352</v>
      </c>
      <c r="F947" s="7"/>
      <c r="G947" s="7"/>
      <c r="H947" s="7" t="s">
        <v>1719</v>
      </c>
      <c r="I947" s="7"/>
      <c r="J947" s="7" t="s">
        <v>646</v>
      </c>
      <c r="K947" s="8" t="s">
        <v>1720</v>
      </c>
      <c r="L947" s="7" t="s">
        <v>2106</v>
      </c>
      <c r="M947" s="7"/>
      <c r="N947" s="9" t="s">
        <v>1722</v>
      </c>
    </row>
    <row r="948" spans="1:14">
      <c r="A948" s="7" t="s">
        <v>2103</v>
      </c>
      <c r="B948" s="7"/>
      <c r="C948" s="7" t="s">
        <v>2207</v>
      </c>
      <c r="D948" s="7" t="s">
        <v>2208</v>
      </c>
      <c r="E948" s="6" t="s">
        <v>352</v>
      </c>
      <c r="F948" s="7"/>
      <c r="G948" s="7"/>
      <c r="H948" s="7" t="s">
        <v>1719</v>
      </c>
      <c r="I948" s="7"/>
      <c r="J948" s="7" t="s">
        <v>646</v>
      </c>
      <c r="K948" s="8" t="s">
        <v>1720</v>
      </c>
      <c r="L948" s="7" t="s">
        <v>2106</v>
      </c>
      <c r="M948" s="7"/>
      <c r="N948" s="9" t="s">
        <v>1722</v>
      </c>
    </row>
    <row r="949" spans="1:14">
      <c r="A949" s="7" t="s">
        <v>2103</v>
      </c>
      <c r="B949" s="7"/>
      <c r="C949" s="7" t="s">
        <v>2209</v>
      </c>
      <c r="D949" s="7" t="s">
        <v>2210</v>
      </c>
      <c r="E949" s="6" t="s">
        <v>352</v>
      </c>
      <c r="F949" s="7"/>
      <c r="G949" s="7"/>
      <c r="H949" s="7" t="s">
        <v>1719</v>
      </c>
      <c r="I949" s="7"/>
      <c r="J949" s="7" t="s">
        <v>646</v>
      </c>
      <c r="K949" s="8" t="s">
        <v>1720</v>
      </c>
      <c r="L949" s="7" t="s">
        <v>2106</v>
      </c>
      <c r="M949" s="7"/>
      <c r="N949" s="9" t="s">
        <v>1722</v>
      </c>
    </row>
    <row r="950" spans="1:14">
      <c r="A950" s="5" t="s">
        <v>2103</v>
      </c>
      <c r="B950" s="5"/>
      <c r="C950" s="5" t="s">
        <v>2211</v>
      </c>
      <c r="D950" s="5" t="s">
        <v>2212</v>
      </c>
      <c r="E950" s="6" t="s">
        <v>352</v>
      </c>
      <c r="F950" s="5"/>
      <c r="G950" s="5"/>
      <c r="H950" s="7" t="s">
        <v>1719</v>
      </c>
      <c r="I950" s="5"/>
      <c r="J950" s="7" t="s">
        <v>646</v>
      </c>
      <c r="K950" s="8" t="s">
        <v>1720</v>
      </c>
      <c r="L950" s="7" t="s">
        <v>2106</v>
      </c>
      <c r="M950" s="5"/>
      <c r="N950" s="9" t="s">
        <v>1722</v>
      </c>
    </row>
    <row r="951" spans="1:14">
      <c r="A951" s="7" t="s">
        <v>2103</v>
      </c>
      <c r="B951" s="7"/>
      <c r="C951" s="7" t="s">
        <v>2213</v>
      </c>
      <c r="D951" s="7" t="s">
        <v>2214</v>
      </c>
      <c r="E951" s="6" t="s">
        <v>352</v>
      </c>
      <c r="F951" s="7"/>
      <c r="G951" s="7"/>
      <c r="H951" s="7" t="s">
        <v>1719</v>
      </c>
      <c r="I951" s="7"/>
      <c r="J951" s="7" t="s">
        <v>646</v>
      </c>
      <c r="K951" s="8" t="s">
        <v>1720</v>
      </c>
      <c r="L951" s="7" t="s">
        <v>2106</v>
      </c>
      <c r="M951" s="7"/>
      <c r="N951" s="9" t="s">
        <v>1722</v>
      </c>
    </row>
    <row r="952" spans="1:14">
      <c r="A952" s="5" t="s">
        <v>2103</v>
      </c>
      <c r="B952" s="5"/>
      <c r="C952" s="5" t="s">
        <v>2215</v>
      </c>
      <c r="D952" s="5" t="s">
        <v>2216</v>
      </c>
      <c r="E952" s="6" t="s">
        <v>352</v>
      </c>
      <c r="F952" s="5"/>
      <c r="G952" s="5"/>
      <c r="H952" s="7" t="s">
        <v>1719</v>
      </c>
      <c r="I952" s="5"/>
      <c r="J952" s="7" t="s">
        <v>646</v>
      </c>
      <c r="K952" s="8" t="s">
        <v>1720</v>
      </c>
      <c r="L952" s="7" t="s">
        <v>2106</v>
      </c>
      <c r="M952" s="5"/>
      <c r="N952" s="9" t="s">
        <v>1722</v>
      </c>
    </row>
    <row r="953" spans="1:14">
      <c r="A953" s="7" t="s">
        <v>2103</v>
      </c>
      <c r="B953" s="7"/>
      <c r="C953" s="7" t="s">
        <v>2217</v>
      </c>
      <c r="D953" s="7" t="s">
        <v>2218</v>
      </c>
      <c r="E953" s="6" t="s">
        <v>352</v>
      </c>
      <c r="F953" s="7"/>
      <c r="G953" s="7"/>
      <c r="H953" s="7" t="s">
        <v>1719</v>
      </c>
      <c r="I953" s="7"/>
      <c r="J953" s="7" t="s">
        <v>646</v>
      </c>
      <c r="K953" s="8" t="s">
        <v>1720</v>
      </c>
      <c r="L953" s="7" t="s">
        <v>2106</v>
      </c>
      <c r="M953" s="7"/>
      <c r="N953" s="9" t="s">
        <v>1722</v>
      </c>
    </row>
    <row r="954" spans="1:14">
      <c r="A954" s="7" t="s">
        <v>2103</v>
      </c>
      <c r="B954" s="7"/>
      <c r="C954" s="7" t="s">
        <v>2219</v>
      </c>
      <c r="D954" s="7" t="s">
        <v>2220</v>
      </c>
      <c r="E954" s="6" t="s">
        <v>352</v>
      </c>
      <c r="F954" s="7"/>
      <c r="G954" s="7"/>
      <c r="H954" s="7" t="s">
        <v>1719</v>
      </c>
      <c r="I954" s="7"/>
      <c r="J954" s="7" t="s">
        <v>646</v>
      </c>
      <c r="K954" s="8" t="s">
        <v>1720</v>
      </c>
      <c r="L954" s="7" t="s">
        <v>2106</v>
      </c>
      <c r="M954" s="7"/>
      <c r="N954" s="9" t="s">
        <v>1722</v>
      </c>
    </row>
    <row r="955" spans="1:14">
      <c r="A955" s="7" t="s">
        <v>2103</v>
      </c>
      <c r="B955" s="7"/>
      <c r="C955" s="7" t="s">
        <v>2221</v>
      </c>
      <c r="D955" s="7" t="s">
        <v>2222</v>
      </c>
      <c r="E955" s="6" t="s">
        <v>352</v>
      </c>
      <c r="F955" s="7"/>
      <c r="G955" s="7"/>
      <c r="H955" s="7" t="s">
        <v>1719</v>
      </c>
      <c r="I955" s="7"/>
      <c r="J955" s="7" t="s">
        <v>646</v>
      </c>
      <c r="K955" s="8" t="s">
        <v>1720</v>
      </c>
      <c r="L955" s="7" t="s">
        <v>2106</v>
      </c>
      <c r="M955" s="7"/>
      <c r="N955" s="9" t="s">
        <v>1722</v>
      </c>
    </row>
    <row r="956" spans="1:14">
      <c r="A956" s="7" t="s">
        <v>2103</v>
      </c>
      <c r="B956" s="7"/>
      <c r="C956" s="7" t="s">
        <v>2223</v>
      </c>
      <c r="D956" s="7" t="s">
        <v>2224</v>
      </c>
      <c r="E956" s="6" t="s">
        <v>352</v>
      </c>
      <c r="F956" s="7"/>
      <c r="G956" s="7"/>
      <c r="H956" s="7" t="s">
        <v>1719</v>
      </c>
      <c r="I956" s="7"/>
      <c r="J956" s="7" t="s">
        <v>646</v>
      </c>
      <c r="K956" s="8" t="s">
        <v>1720</v>
      </c>
      <c r="L956" s="7" t="s">
        <v>2106</v>
      </c>
      <c r="M956" s="7"/>
      <c r="N956" s="9" t="s">
        <v>1722</v>
      </c>
    </row>
    <row r="957" spans="1:14">
      <c r="A957" s="7" t="s">
        <v>2103</v>
      </c>
      <c r="B957" s="7"/>
      <c r="C957" s="7" t="s">
        <v>2225</v>
      </c>
      <c r="D957" s="7" t="s">
        <v>2226</v>
      </c>
      <c r="E957" s="6" t="s">
        <v>352</v>
      </c>
      <c r="F957" s="7"/>
      <c r="G957" s="7"/>
      <c r="H957" s="7" t="s">
        <v>1719</v>
      </c>
      <c r="I957" s="7"/>
      <c r="J957" s="7" t="s">
        <v>646</v>
      </c>
      <c r="K957" s="8" t="s">
        <v>1720</v>
      </c>
      <c r="L957" s="7" t="s">
        <v>2106</v>
      </c>
      <c r="M957" s="7"/>
      <c r="N957" s="9" t="s">
        <v>1722</v>
      </c>
    </row>
    <row r="958" spans="1:14">
      <c r="A958" s="7" t="s">
        <v>2103</v>
      </c>
      <c r="B958" s="7"/>
      <c r="C958" s="7" t="s">
        <v>2227</v>
      </c>
      <c r="D958" s="7" t="s">
        <v>2228</v>
      </c>
      <c r="E958" s="6" t="s">
        <v>352</v>
      </c>
      <c r="F958" s="7"/>
      <c r="G958" s="7"/>
      <c r="H958" s="7" t="s">
        <v>1719</v>
      </c>
      <c r="I958" s="7"/>
      <c r="J958" s="7" t="s">
        <v>646</v>
      </c>
      <c r="K958" s="8" t="s">
        <v>1720</v>
      </c>
      <c r="L958" s="7" t="s">
        <v>2106</v>
      </c>
      <c r="M958" s="7"/>
      <c r="N958" s="9" t="s">
        <v>1722</v>
      </c>
    </row>
    <row r="959" spans="1:14">
      <c r="A959" s="7" t="s">
        <v>2103</v>
      </c>
      <c r="B959" s="7"/>
      <c r="C959" s="7" t="s">
        <v>2229</v>
      </c>
      <c r="D959" s="7" t="s">
        <v>2230</v>
      </c>
      <c r="E959" s="6" t="s">
        <v>352</v>
      </c>
      <c r="F959" s="7"/>
      <c r="G959" s="7"/>
      <c r="H959" s="7" t="s">
        <v>1719</v>
      </c>
      <c r="I959" s="7"/>
      <c r="J959" s="7" t="s">
        <v>646</v>
      </c>
      <c r="K959" s="8" t="s">
        <v>1720</v>
      </c>
      <c r="L959" s="7" t="s">
        <v>2106</v>
      </c>
      <c r="M959" s="7"/>
      <c r="N959" s="9" t="s">
        <v>1722</v>
      </c>
    </row>
    <row r="960" spans="1:14">
      <c r="A960" s="7" t="s">
        <v>2103</v>
      </c>
      <c r="B960" s="7"/>
      <c r="C960" s="7" t="s">
        <v>2231</v>
      </c>
      <c r="D960" s="7" t="s">
        <v>2232</v>
      </c>
      <c r="E960" s="6" t="s">
        <v>352</v>
      </c>
      <c r="F960" s="7"/>
      <c r="G960" s="7"/>
      <c r="H960" s="7" t="s">
        <v>1719</v>
      </c>
      <c r="I960" s="7"/>
      <c r="J960" s="7" t="s">
        <v>646</v>
      </c>
      <c r="K960" s="8" t="s">
        <v>1720</v>
      </c>
      <c r="L960" s="7" t="s">
        <v>2106</v>
      </c>
      <c r="M960" s="7"/>
      <c r="N960" s="9" t="s">
        <v>1722</v>
      </c>
    </row>
    <row r="961" spans="1:14">
      <c r="A961" s="7" t="s">
        <v>2103</v>
      </c>
      <c r="B961" s="7"/>
      <c r="C961" s="7" t="s">
        <v>2233</v>
      </c>
      <c r="D961" s="7" t="s">
        <v>2234</v>
      </c>
      <c r="E961" s="6" t="s">
        <v>352</v>
      </c>
      <c r="F961" s="7"/>
      <c r="G961" s="7"/>
      <c r="H961" s="7" t="s">
        <v>1719</v>
      </c>
      <c r="I961" s="7"/>
      <c r="J961" s="7" t="s">
        <v>646</v>
      </c>
      <c r="K961" s="8" t="s">
        <v>1720</v>
      </c>
      <c r="L961" s="7" t="s">
        <v>2106</v>
      </c>
      <c r="M961" s="7"/>
      <c r="N961" s="9" t="s">
        <v>1722</v>
      </c>
    </row>
    <row r="962" spans="1:14">
      <c r="A962" s="7" t="s">
        <v>2103</v>
      </c>
      <c r="B962" s="7"/>
      <c r="C962" s="7" t="s">
        <v>2235</v>
      </c>
      <c r="D962" s="7" t="s">
        <v>2236</v>
      </c>
      <c r="E962" s="6" t="s">
        <v>352</v>
      </c>
      <c r="F962" s="7"/>
      <c r="G962" s="7"/>
      <c r="H962" s="7" t="s">
        <v>1719</v>
      </c>
      <c r="I962" s="7"/>
      <c r="J962" s="7" t="s">
        <v>646</v>
      </c>
      <c r="K962" s="8" t="s">
        <v>1720</v>
      </c>
      <c r="L962" s="7" t="s">
        <v>2106</v>
      </c>
      <c r="M962" s="7"/>
      <c r="N962" s="9" t="s">
        <v>1722</v>
      </c>
    </row>
    <row r="963" spans="1:14">
      <c r="A963" s="7" t="s">
        <v>2103</v>
      </c>
      <c r="B963" s="7"/>
      <c r="C963" s="7" t="s">
        <v>2237</v>
      </c>
      <c r="D963" s="7" t="s">
        <v>2238</v>
      </c>
      <c r="E963" s="6" t="s">
        <v>352</v>
      </c>
      <c r="F963" s="7"/>
      <c r="G963" s="7"/>
      <c r="H963" s="7" t="s">
        <v>1719</v>
      </c>
      <c r="I963" s="7"/>
      <c r="J963" s="7" t="s">
        <v>646</v>
      </c>
      <c r="K963" s="8" t="s">
        <v>1720</v>
      </c>
      <c r="L963" s="7" t="s">
        <v>2106</v>
      </c>
      <c r="M963" s="7"/>
      <c r="N963" s="9" t="s">
        <v>1722</v>
      </c>
    </row>
    <row r="964" spans="1:14">
      <c r="A964" s="7" t="s">
        <v>2103</v>
      </c>
      <c r="B964" s="7"/>
      <c r="C964" s="7" t="s">
        <v>2239</v>
      </c>
      <c r="D964" s="7" t="s">
        <v>2240</v>
      </c>
      <c r="E964" s="6" t="s">
        <v>352</v>
      </c>
      <c r="F964" s="7"/>
      <c r="G964" s="7"/>
      <c r="H964" s="7" t="s">
        <v>1719</v>
      </c>
      <c r="I964" s="7"/>
      <c r="J964" s="7" t="s">
        <v>646</v>
      </c>
      <c r="K964" s="8" t="s">
        <v>1720</v>
      </c>
      <c r="L964" s="7" t="s">
        <v>2106</v>
      </c>
      <c r="M964" s="7"/>
      <c r="N964" s="9" t="s">
        <v>1722</v>
      </c>
    </row>
    <row r="965" spans="1:14">
      <c r="A965" s="7" t="s">
        <v>2103</v>
      </c>
      <c r="B965" s="7"/>
      <c r="C965" s="7" t="s">
        <v>2241</v>
      </c>
      <c r="D965" s="7" t="s">
        <v>2242</v>
      </c>
      <c r="E965" s="6" t="s">
        <v>352</v>
      </c>
      <c r="F965" s="7"/>
      <c r="G965" s="7"/>
      <c r="H965" s="7" t="s">
        <v>1719</v>
      </c>
      <c r="I965" s="7"/>
      <c r="J965" s="7" t="s">
        <v>646</v>
      </c>
      <c r="K965" s="8" t="s">
        <v>1720</v>
      </c>
      <c r="L965" s="7" t="s">
        <v>2106</v>
      </c>
      <c r="M965" s="7"/>
      <c r="N965" s="9" t="s">
        <v>1722</v>
      </c>
    </row>
    <row r="966" spans="1:14">
      <c r="A966" s="7" t="s">
        <v>2103</v>
      </c>
      <c r="B966" s="7"/>
      <c r="C966" s="7" t="s">
        <v>2243</v>
      </c>
      <c r="D966" s="7" t="s">
        <v>2244</v>
      </c>
      <c r="E966" s="6" t="s">
        <v>352</v>
      </c>
      <c r="F966" s="7"/>
      <c r="G966" s="7"/>
      <c r="H966" s="7" t="s">
        <v>1719</v>
      </c>
      <c r="I966" s="7"/>
      <c r="J966" s="7" t="s">
        <v>646</v>
      </c>
      <c r="K966" s="8" t="s">
        <v>1720</v>
      </c>
      <c r="L966" s="7" t="s">
        <v>2106</v>
      </c>
      <c r="M966" s="7"/>
      <c r="N966" s="9" t="s">
        <v>1722</v>
      </c>
    </row>
    <row r="967" spans="1:14">
      <c r="A967" s="7" t="s">
        <v>2103</v>
      </c>
      <c r="B967" s="7"/>
      <c r="C967" s="7" t="s">
        <v>2245</v>
      </c>
      <c r="D967" s="7" t="s">
        <v>2246</v>
      </c>
      <c r="E967" s="6" t="s">
        <v>352</v>
      </c>
      <c r="F967" s="7"/>
      <c r="G967" s="7"/>
      <c r="H967" s="7" t="s">
        <v>1719</v>
      </c>
      <c r="I967" s="7"/>
      <c r="J967" s="7" t="s">
        <v>646</v>
      </c>
      <c r="K967" s="8" t="s">
        <v>1720</v>
      </c>
      <c r="L967" s="7" t="s">
        <v>2106</v>
      </c>
      <c r="M967" s="7"/>
      <c r="N967" s="9" t="s">
        <v>1722</v>
      </c>
    </row>
    <row r="968" spans="1:14">
      <c r="A968" s="7" t="s">
        <v>2103</v>
      </c>
      <c r="B968" s="7"/>
      <c r="C968" s="7" t="s">
        <v>2247</v>
      </c>
      <c r="D968" s="7" t="s">
        <v>2248</v>
      </c>
      <c r="E968" s="6" t="s">
        <v>352</v>
      </c>
      <c r="F968" s="7"/>
      <c r="G968" s="7"/>
      <c r="H968" s="7" t="s">
        <v>1719</v>
      </c>
      <c r="I968" s="7"/>
      <c r="J968" s="7" t="s">
        <v>646</v>
      </c>
      <c r="K968" s="8" t="s">
        <v>1720</v>
      </c>
      <c r="L968" s="7" t="s">
        <v>2106</v>
      </c>
      <c r="M968" s="7"/>
      <c r="N968" s="9" t="s">
        <v>1722</v>
      </c>
    </row>
    <row r="969" spans="1:14">
      <c r="A969" s="7" t="s">
        <v>2103</v>
      </c>
      <c r="B969" s="7"/>
      <c r="C969" s="7" t="s">
        <v>2249</v>
      </c>
      <c r="D969" s="7" t="s">
        <v>2250</v>
      </c>
      <c r="E969" s="6" t="s">
        <v>352</v>
      </c>
      <c r="F969" s="7"/>
      <c r="G969" s="7"/>
      <c r="H969" s="7" t="s">
        <v>1719</v>
      </c>
      <c r="I969" s="7"/>
      <c r="J969" s="7" t="s">
        <v>646</v>
      </c>
      <c r="K969" s="8" t="s">
        <v>1720</v>
      </c>
      <c r="L969" s="7" t="s">
        <v>2106</v>
      </c>
      <c r="M969" s="7"/>
      <c r="N969" s="9" t="s">
        <v>1722</v>
      </c>
    </row>
    <row r="970" spans="1:14">
      <c r="A970" s="7" t="s">
        <v>2103</v>
      </c>
      <c r="B970" s="7"/>
      <c r="C970" s="7" t="s">
        <v>2251</v>
      </c>
      <c r="D970" s="7" t="s">
        <v>2252</v>
      </c>
      <c r="E970" s="6" t="s">
        <v>352</v>
      </c>
      <c r="F970" s="7"/>
      <c r="G970" s="7"/>
      <c r="H970" s="7" t="s">
        <v>1719</v>
      </c>
      <c r="I970" s="7"/>
      <c r="J970" s="7" t="s">
        <v>646</v>
      </c>
      <c r="K970" s="8" t="s">
        <v>1720</v>
      </c>
      <c r="L970" s="7" t="s">
        <v>2106</v>
      </c>
      <c r="M970" s="7"/>
      <c r="N970" s="9" t="s">
        <v>1722</v>
      </c>
    </row>
    <row r="971" spans="1:14">
      <c r="A971" s="7" t="s">
        <v>2103</v>
      </c>
      <c r="B971" s="7"/>
      <c r="C971" s="7" t="s">
        <v>2253</v>
      </c>
      <c r="D971" s="7" t="s">
        <v>2254</v>
      </c>
      <c r="E971" s="6" t="s">
        <v>352</v>
      </c>
      <c r="F971" s="7"/>
      <c r="G971" s="7"/>
      <c r="H971" s="7" t="s">
        <v>1719</v>
      </c>
      <c r="I971" s="7"/>
      <c r="J971" s="7" t="s">
        <v>646</v>
      </c>
      <c r="K971" s="8" t="s">
        <v>1720</v>
      </c>
      <c r="L971" s="7" t="s">
        <v>2106</v>
      </c>
      <c r="M971" s="7"/>
      <c r="N971" s="9" t="s">
        <v>1722</v>
      </c>
    </row>
    <row r="972" spans="1:14">
      <c r="A972" s="7" t="s">
        <v>2103</v>
      </c>
      <c r="B972" s="7"/>
      <c r="C972" s="7" t="s">
        <v>2255</v>
      </c>
      <c r="D972" s="7" t="s">
        <v>2256</v>
      </c>
      <c r="E972" s="6" t="s">
        <v>352</v>
      </c>
      <c r="F972" s="7"/>
      <c r="G972" s="7"/>
      <c r="H972" s="7" t="s">
        <v>1719</v>
      </c>
      <c r="I972" s="7"/>
      <c r="J972" s="7" t="s">
        <v>646</v>
      </c>
      <c r="K972" s="8" t="s">
        <v>1720</v>
      </c>
      <c r="L972" s="7" t="s">
        <v>2106</v>
      </c>
      <c r="M972" s="7"/>
      <c r="N972" s="9" t="s">
        <v>1722</v>
      </c>
    </row>
    <row r="973" spans="1:14">
      <c r="A973" s="7" t="s">
        <v>2103</v>
      </c>
      <c r="B973" s="7"/>
      <c r="C973" s="7" t="s">
        <v>2257</v>
      </c>
      <c r="D973" s="7" t="s">
        <v>2258</v>
      </c>
      <c r="E973" s="6" t="s">
        <v>352</v>
      </c>
      <c r="F973" s="7"/>
      <c r="G973" s="7"/>
      <c r="H973" s="7" t="s">
        <v>1719</v>
      </c>
      <c r="I973" s="7"/>
      <c r="J973" s="7" t="s">
        <v>646</v>
      </c>
      <c r="K973" s="8" t="s">
        <v>1720</v>
      </c>
      <c r="L973" s="7" t="s">
        <v>2106</v>
      </c>
      <c r="M973" s="7"/>
      <c r="N973" s="9" t="s">
        <v>1722</v>
      </c>
    </row>
    <row r="974" spans="1:14">
      <c r="A974" s="7" t="s">
        <v>2103</v>
      </c>
      <c r="B974" s="7"/>
      <c r="C974" s="7" t="s">
        <v>2259</v>
      </c>
      <c r="D974" s="7" t="s">
        <v>2260</v>
      </c>
      <c r="E974" s="6" t="s">
        <v>352</v>
      </c>
      <c r="F974" s="7"/>
      <c r="G974" s="7"/>
      <c r="H974" s="7" t="s">
        <v>1719</v>
      </c>
      <c r="I974" s="7"/>
      <c r="J974" s="7" t="s">
        <v>646</v>
      </c>
      <c r="K974" s="8" t="s">
        <v>1720</v>
      </c>
      <c r="L974" s="7" t="s">
        <v>2106</v>
      </c>
      <c r="M974" s="7"/>
      <c r="N974" s="9" t="s">
        <v>1722</v>
      </c>
    </row>
    <row r="975" spans="1:14">
      <c r="A975" s="7" t="s">
        <v>2103</v>
      </c>
      <c r="B975" s="7"/>
      <c r="C975" s="7" t="s">
        <v>2261</v>
      </c>
      <c r="D975" s="7" t="s">
        <v>2262</v>
      </c>
      <c r="E975" s="6" t="s">
        <v>352</v>
      </c>
      <c r="F975" s="7"/>
      <c r="G975" s="7"/>
      <c r="H975" s="7" t="s">
        <v>1719</v>
      </c>
      <c r="I975" s="7"/>
      <c r="J975" s="7" t="s">
        <v>646</v>
      </c>
      <c r="K975" s="8" t="s">
        <v>1720</v>
      </c>
      <c r="L975" s="7" t="s">
        <v>2106</v>
      </c>
      <c r="M975" s="7"/>
      <c r="N975" s="9" t="s">
        <v>1722</v>
      </c>
    </row>
    <row r="976" spans="1:14">
      <c r="A976" s="7" t="s">
        <v>2103</v>
      </c>
      <c r="B976" s="7"/>
      <c r="C976" s="7" t="s">
        <v>2263</v>
      </c>
      <c r="D976" s="7" t="s">
        <v>2264</v>
      </c>
      <c r="E976" s="6" t="s">
        <v>352</v>
      </c>
      <c r="F976" s="7"/>
      <c r="G976" s="7"/>
      <c r="H976" s="7" t="s">
        <v>1719</v>
      </c>
      <c r="I976" s="7"/>
      <c r="J976" s="7" t="s">
        <v>646</v>
      </c>
      <c r="K976" s="8" t="s">
        <v>1720</v>
      </c>
      <c r="L976" s="7" t="s">
        <v>2106</v>
      </c>
      <c r="M976" s="7"/>
      <c r="N976" s="9" t="s">
        <v>1722</v>
      </c>
    </row>
    <row r="977" spans="1:14">
      <c r="A977" s="7" t="s">
        <v>2103</v>
      </c>
      <c r="B977" s="7"/>
      <c r="C977" s="7" t="s">
        <v>2265</v>
      </c>
      <c r="D977" s="7" t="s">
        <v>2266</v>
      </c>
      <c r="E977" s="6" t="s">
        <v>352</v>
      </c>
      <c r="F977" s="7"/>
      <c r="G977" s="7"/>
      <c r="H977" s="7" t="s">
        <v>1719</v>
      </c>
      <c r="I977" s="7"/>
      <c r="J977" s="7" t="s">
        <v>646</v>
      </c>
      <c r="K977" s="8" t="s">
        <v>1720</v>
      </c>
      <c r="L977" s="7" t="s">
        <v>2106</v>
      </c>
      <c r="M977" s="7"/>
      <c r="N977" s="9" t="s">
        <v>1722</v>
      </c>
    </row>
    <row r="978" spans="1:14">
      <c r="A978" s="7" t="s">
        <v>2103</v>
      </c>
      <c r="B978" s="7"/>
      <c r="C978" s="7" t="s">
        <v>2267</v>
      </c>
      <c r="D978" s="7" t="s">
        <v>2268</v>
      </c>
      <c r="E978" s="6" t="s">
        <v>352</v>
      </c>
      <c r="F978" s="7"/>
      <c r="G978" s="7"/>
      <c r="H978" s="7" t="s">
        <v>1719</v>
      </c>
      <c r="I978" s="7"/>
      <c r="J978" s="7" t="s">
        <v>646</v>
      </c>
      <c r="K978" s="8" t="s">
        <v>1720</v>
      </c>
      <c r="L978" s="7" t="s">
        <v>2106</v>
      </c>
      <c r="M978" s="7"/>
      <c r="N978" s="9" t="s">
        <v>1722</v>
      </c>
    </row>
    <row r="979" spans="1:14">
      <c r="A979" s="7" t="s">
        <v>2103</v>
      </c>
      <c r="B979" s="7"/>
      <c r="C979" s="7" t="s">
        <v>2269</v>
      </c>
      <c r="D979" s="7" t="s">
        <v>2270</v>
      </c>
      <c r="E979" s="6" t="s">
        <v>352</v>
      </c>
      <c r="F979" s="7"/>
      <c r="G979" s="7"/>
      <c r="H979" s="7" t="s">
        <v>1719</v>
      </c>
      <c r="I979" s="7"/>
      <c r="J979" s="7" t="s">
        <v>646</v>
      </c>
      <c r="K979" s="8" t="s">
        <v>1720</v>
      </c>
      <c r="L979" s="7" t="s">
        <v>2106</v>
      </c>
      <c r="M979" s="7"/>
      <c r="N979" s="9" t="s">
        <v>1722</v>
      </c>
    </row>
    <row r="980" spans="1:14">
      <c r="A980" s="5" t="s">
        <v>2103</v>
      </c>
      <c r="B980" s="5"/>
      <c r="C980" s="5" t="s">
        <v>2271</v>
      </c>
      <c r="D980" s="5" t="s">
        <v>2272</v>
      </c>
      <c r="E980" s="6" t="s">
        <v>352</v>
      </c>
      <c r="F980" s="5"/>
      <c r="G980" s="5"/>
      <c r="H980" s="7" t="s">
        <v>1719</v>
      </c>
      <c r="I980" s="5"/>
      <c r="J980" s="7" t="s">
        <v>646</v>
      </c>
      <c r="K980" s="8" t="s">
        <v>1720</v>
      </c>
      <c r="L980" s="7" t="s">
        <v>2106</v>
      </c>
      <c r="M980" s="5"/>
      <c r="N980" s="9" t="s">
        <v>1722</v>
      </c>
    </row>
    <row r="981" spans="1:14">
      <c r="A981" s="7" t="s">
        <v>2103</v>
      </c>
      <c r="B981" s="7"/>
      <c r="C981" s="7" t="s">
        <v>2273</v>
      </c>
      <c r="D981" s="7" t="s">
        <v>2274</v>
      </c>
      <c r="E981" s="6" t="s">
        <v>352</v>
      </c>
      <c r="F981" s="7"/>
      <c r="G981" s="7"/>
      <c r="H981" s="7" t="s">
        <v>1719</v>
      </c>
      <c r="I981" s="7"/>
      <c r="J981" s="7" t="s">
        <v>646</v>
      </c>
      <c r="K981" s="8" t="s">
        <v>1720</v>
      </c>
      <c r="L981" s="7" t="s">
        <v>2106</v>
      </c>
      <c r="M981" s="7"/>
      <c r="N981" s="9" t="s">
        <v>1722</v>
      </c>
    </row>
    <row r="982" spans="1:14">
      <c r="A982" s="7" t="s">
        <v>2103</v>
      </c>
      <c r="B982" s="7"/>
      <c r="C982" s="7" t="s">
        <v>2275</v>
      </c>
      <c r="D982" s="7" t="s">
        <v>2276</v>
      </c>
      <c r="E982" s="6" t="s">
        <v>352</v>
      </c>
      <c r="F982" s="7"/>
      <c r="G982" s="7"/>
      <c r="H982" s="7" t="s">
        <v>1719</v>
      </c>
      <c r="I982" s="7"/>
      <c r="J982" s="7" t="s">
        <v>646</v>
      </c>
      <c r="K982" s="8" t="s">
        <v>1720</v>
      </c>
      <c r="L982" s="7" t="s">
        <v>2106</v>
      </c>
      <c r="M982" s="7"/>
      <c r="N982" s="9" t="s">
        <v>1722</v>
      </c>
    </row>
    <row r="983" spans="1:14">
      <c r="A983" s="7" t="s">
        <v>2103</v>
      </c>
      <c r="B983" s="7"/>
      <c r="C983" s="7" t="s">
        <v>2277</v>
      </c>
      <c r="D983" s="7" t="s">
        <v>2278</v>
      </c>
      <c r="E983" s="6" t="s">
        <v>352</v>
      </c>
      <c r="F983" s="7"/>
      <c r="G983" s="7"/>
      <c r="H983" s="7" t="s">
        <v>1719</v>
      </c>
      <c r="I983" s="7"/>
      <c r="J983" s="7" t="s">
        <v>646</v>
      </c>
      <c r="K983" s="8" t="s">
        <v>1720</v>
      </c>
      <c r="L983" s="7" t="s">
        <v>2106</v>
      </c>
      <c r="M983" s="7"/>
      <c r="N983" s="9" t="s">
        <v>1722</v>
      </c>
    </row>
    <row r="984" spans="1:14">
      <c r="A984" s="7" t="s">
        <v>2103</v>
      </c>
      <c r="B984" s="7"/>
      <c r="C984" s="7" t="s">
        <v>2279</v>
      </c>
      <c r="D984" s="7" t="s">
        <v>2280</v>
      </c>
      <c r="E984" s="6" t="s">
        <v>352</v>
      </c>
      <c r="F984" s="7"/>
      <c r="G984" s="7"/>
      <c r="H984" s="7" t="s">
        <v>1719</v>
      </c>
      <c r="I984" s="7"/>
      <c r="J984" s="7" t="s">
        <v>646</v>
      </c>
      <c r="K984" s="8" t="s">
        <v>1720</v>
      </c>
      <c r="L984" s="7" t="s">
        <v>2106</v>
      </c>
      <c r="M984" s="7"/>
      <c r="N984" s="9" t="s">
        <v>1722</v>
      </c>
    </row>
    <row r="985" spans="1:14">
      <c r="A985" s="7" t="s">
        <v>2103</v>
      </c>
      <c r="B985" s="7"/>
      <c r="C985" s="7" t="s">
        <v>2281</v>
      </c>
      <c r="D985" s="7" t="s">
        <v>2282</v>
      </c>
      <c r="E985" s="6" t="s">
        <v>352</v>
      </c>
      <c r="F985" s="7"/>
      <c r="G985" s="7"/>
      <c r="H985" s="7" t="s">
        <v>1719</v>
      </c>
      <c r="I985" s="7"/>
      <c r="J985" s="7" t="s">
        <v>646</v>
      </c>
      <c r="K985" s="8" t="s">
        <v>1720</v>
      </c>
      <c r="L985" s="7" t="s">
        <v>2106</v>
      </c>
      <c r="M985" s="7"/>
      <c r="N985" s="9" t="s">
        <v>1722</v>
      </c>
    </row>
    <row r="986" spans="1:14">
      <c r="A986" s="7" t="s">
        <v>2103</v>
      </c>
      <c r="B986" s="7"/>
      <c r="C986" s="7" t="s">
        <v>2283</v>
      </c>
      <c r="D986" s="7" t="s">
        <v>2284</v>
      </c>
      <c r="E986" s="6" t="s">
        <v>352</v>
      </c>
      <c r="F986" s="7"/>
      <c r="G986" s="7"/>
      <c r="H986" s="7" t="s">
        <v>1719</v>
      </c>
      <c r="I986" s="7"/>
      <c r="J986" s="7" t="s">
        <v>646</v>
      </c>
      <c r="K986" s="8" t="s">
        <v>1720</v>
      </c>
      <c r="L986" s="7" t="s">
        <v>2106</v>
      </c>
      <c r="M986" s="7"/>
      <c r="N986" s="9" t="s">
        <v>1722</v>
      </c>
    </row>
    <row r="987" spans="1:14">
      <c r="A987" s="7" t="s">
        <v>2103</v>
      </c>
      <c r="B987" s="7"/>
      <c r="C987" s="7" t="s">
        <v>2285</v>
      </c>
      <c r="D987" s="7" t="s">
        <v>2286</v>
      </c>
      <c r="E987" s="6" t="s">
        <v>352</v>
      </c>
      <c r="F987" s="7"/>
      <c r="G987" s="7"/>
      <c r="H987" s="7" t="s">
        <v>1719</v>
      </c>
      <c r="I987" s="7"/>
      <c r="J987" s="7" t="s">
        <v>646</v>
      </c>
      <c r="K987" s="8" t="s">
        <v>1720</v>
      </c>
      <c r="L987" s="7" t="s">
        <v>2106</v>
      </c>
      <c r="M987" s="7"/>
      <c r="N987" s="9" t="s">
        <v>1722</v>
      </c>
    </row>
    <row r="988" spans="1:14">
      <c r="A988" s="7" t="s">
        <v>2103</v>
      </c>
      <c r="B988" s="7"/>
      <c r="C988" s="7" t="s">
        <v>2287</v>
      </c>
      <c r="D988" s="7" t="s">
        <v>2288</v>
      </c>
      <c r="E988" s="6" t="s">
        <v>352</v>
      </c>
      <c r="F988" s="7"/>
      <c r="G988" s="7"/>
      <c r="H988" s="7" t="s">
        <v>1719</v>
      </c>
      <c r="I988" s="7"/>
      <c r="J988" s="7" t="s">
        <v>646</v>
      </c>
      <c r="K988" s="8" t="s">
        <v>1720</v>
      </c>
      <c r="L988" s="7" t="s">
        <v>2106</v>
      </c>
      <c r="M988" s="7"/>
      <c r="N988" s="9" t="s">
        <v>1722</v>
      </c>
    </row>
    <row r="989" spans="1:14">
      <c r="A989" s="7" t="s">
        <v>2103</v>
      </c>
      <c r="B989" s="7"/>
      <c r="C989" s="7" t="s">
        <v>2289</v>
      </c>
      <c r="D989" s="7" t="s">
        <v>2290</v>
      </c>
      <c r="E989" s="6" t="s">
        <v>352</v>
      </c>
      <c r="F989" s="7"/>
      <c r="G989" s="7"/>
      <c r="H989" s="7" t="s">
        <v>1719</v>
      </c>
      <c r="I989" s="7"/>
      <c r="J989" s="7" t="s">
        <v>646</v>
      </c>
      <c r="K989" s="8" t="s">
        <v>1720</v>
      </c>
      <c r="L989" s="7" t="s">
        <v>2106</v>
      </c>
      <c r="M989" s="7"/>
      <c r="N989" s="9" t="s">
        <v>1722</v>
      </c>
    </row>
    <row r="990" spans="1:14">
      <c r="A990" s="7" t="s">
        <v>2103</v>
      </c>
      <c r="B990" s="7"/>
      <c r="C990" s="7" t="s">
        <v>2291</v>
      </c>
      <c r="D990" s="7" t="s">
        <v>2292</v>
      </c>
      <c r="E990" s="6" t="s">
        <v>352</v>
      </c>
      <c r="F990" s="7"/>
      <c r="G990" s="7"/>
      <c r="H990" s="7" t="s">
        <v>1719</v>
      </c>
      <c r="I990" s="7"/>
      <c r="J990" s="7" t="s">
        <v>646</v>
      </c>
      <c r="K990" s="8" t="s">
        <v>1720</v>
      </c>
      <c r="L990" s="7" t="s">
        <v>2106</v>
      </c>
      <c r="M990" s="7"/>
      <c r="N990" s="9" t="s">
        <v>1722</v>
      </c>
    </row>
    <row r="991" spans="1:14">
      <c r="A991" s="7" t="s">
        <v>2103</v>
      </c>
      <c r="B991" s="7"/>
      <c r="C991" s="7" t="s">
        <v>2293</v>
      </c>
      <c r="D991" s="7" t="s">
        <v>2294</v>
      </c>
      <c r="E991" s="6" t="s">
        <v>352</v>
      </c>
      <c r="F991" s="7"/>
      <c r="G991" s="7"/>
      <c r="H991" s="7" t="s">
        <v>1719</v>
      </c>
      <c r="I991" s="7"/>
      <c r="J991" s="7" t="s">
        <v>646</v>
      </c>
      <c r="K991" s="8" t="s">
        <v>1720</v>
      </c>
      <c r="L991" s="7" t="s">
        <v>2106</v>
      </c>
      <c r="M991" s="7"/>
      <c r="N991" s="9" t="s">
        <v>1722</v>
      </c>
    </row>
    <row r="992" spans="1:14">
      <c r="A992" s="7" t="s">
        <v>2103</v>
      </c>
      <c r="B992" s="7"/>
      <c r="C992" s="7" t="s">
        <v>2295</v>
      </c>
      <c r="D992" s="7" t="s">
        <v>2296</v>
      </c>
      <c r="E992" s="6" t="s">
        <v>352</v>
      </c>
      <c r="F992" s="7"/>
      <c r="G992" s="7"/>
      <c r="H992" s="7" t="s">
        <v>1719</v>
      </c>
      <c r="I992" s="7"/>
      <c r="J992" s="7" t="s">
        <v>646</v>
      </c>
      <c r="K992" s="8" t="s">
        <v>1720</v>
      </c>
      <c r="L992" s="7" t="s">
        <v>2106</v>
      </c>
      <c r="M992" s="7"/>
      <c r="N992" s="9" t="s">
        <v>1722</v>
      </c>
    </row>
    <row r="993" spans="1:14">
      <c r="A993" s="7" t="s">
        <v>2103</v>
      </c>
      <c r="B993" s="7"/>
      <c r="C993" s="7" t="s">
        <v>2297</v>
      </c>
      <c r="D993" s="7" t="s">
        <v>2298</v>
      </c>
      <c r="E993" s="6" t="s">
        <v>352</v>
      </c>
      <c r="F993" s="7"/>
      <c r="G993" s="7"/>
      <c r="H993" s="7" t="s">
        <v>1719</v>
      </c>
      <c r="I993" s="7"/>
      <c r="J993" s="7" t="s">
        <v>646</v>
      </c>
      <c r="K993" s="8" t="s">
        <v>1720</v>
      </c>
      <c r="L993" s="7" t="s">
        <v>2106</v>
      </c>
      <c r="M993" s="7"/>
      <c r="N993" s="9" t="s">
        <v>1722</v>
      </c>
    </row>
    <row r="994" spans="1:14">
      <c r="A994" s="7" t="s">
        <v>2103</v>
      </c>
      <c r="B994" s="7"/>
      <c r="C994" s="7" t="s">
        <v>2299</v>
      </c>
      <c r="D994" s="7" t="s">
        <v>2300</v>
      </c>
      <c r="E994" s="6" t="s">
        <v>352</v>
      </c>
      <c r="F994" s="7"/>
      <c r="G994" s="7"/>
      <c r="H994" s="7" t="s">
        <v>1719</v>
      </c>
      <c r="I994" s="7"/>
      <c r="J994" s="7" t="s">
        <v>646</v>
      </c>
      <c r="K994" s="8" t="s">
        <v>1720</v>
      </c>
      <c r="L994" s="7" t="s">
        <v>2106</v>
      </c>
      <c r="M994" s="7"/>
      <c r="N994" s="9" t="s">
        <v>1722</v>
      </c>
    </row>
    <row r="995" spans="1:14">
      <c r="A995" s="7" t="s">
        <v>2103</v>
      </c>
      <c r="B995" s="7"/>
      <c r="C995" s="7" t="s">
        <v>2301</v>
      </c>
      <c r="D995" s="7" t="s">
        <v>2302</v>
      </c>
      <c r="E995" s="6" t="s">
        <v>352</v>
      </c>
      <c r="F995" s="7"/>
      <c r="G995" s="7"/>
      <c r="H995" s="7" t="s">
        <v>1719</v>
      </c>
      <c r="I995" s="7"/>
      <c r="J995" s="7" t="s">
        <v>646</v>
      </c>
      <c r="K995" s="8" t="s">
        <v>1720</v>
      </c>
      <c r="L995" s="7" t="s">
        <v>2106</v>
      </c>
      <c r="M995" s="7"/>
      <c r="N995" s="9" t="s">
        <v>1722</v>
      </c>
    </row>
    <row r="996" spans="1:14">
      <c r="A996" s="7" t="s">
        <v>2103</v>
      </c>
      <c r="B996" s="7"/>
      <c r="C996" s="7" t="s">
        <v>2303</v>
      </c>
      <c r="D996" s="7" t="s">
        <v>2304</v>
      </c>
      <c r="E996" s="6" t="s">
        <v>352</v>
      </c>
      <c r="F996" s="7"/>
      <c r="G996" s="7"/>
      <c r="H996" s="7" t="s">
        <v>1719</v>
      </c>
      <c r="I996" s="7"/>
      <c r="J996" s="7" t="s">
        <v>646</v>
      </c>
      <c r="K996" s="8" t="s">
        <v>1720</v>
      </c>
      <c r="L996" s="7" t="s">
        <v>2106</v>
      </c>
      <c r="M996" s="7"/>
      <c r="N996" s="9" t="s">
        <v>1722</v>
      </c>
    </row>
    <row r="997" spans="1:14">
      <c r="A997" s="7" t="s">
        <v>2103</v>
      </c>
      <c r="B997" s="7"/>
      <c r="C997" s="7" t="s">
        <v>2305</v>
      </c>
      <c r="D997" s="7" t="s">
        <v>2306</v>
      </c>
      <c r="E997" s="6" t="s">
        <v>352</v>
      </c>
      <c r="F997" s="7"/>
      <c r="G997" s="7"/>
      <c r="H997" s="7" t="s">
        <v>1719</v>
      </c>
      <c r="I997" s="7"/>
      <c r="J997" s="7" t="s">
        <v>646</v>
      </c>
      <c r="K997" s="8" t="s">
        <v>1720</v>
      </c>
      <c r="L997" s="7" t="s">
        <v>2106</v>
      </c>
      <c r="M997" s="7"/>
      <c r="N997" s="9" t="s">
        <v>1722</v>
      </c>
    </row>
    <row r="998" spans="1:14">
      <c r="A998" s="7" t="s">
        <v>2103</v>
      </c>
      <c r="B998" s="7"/>
      <c r="C998" s="7" t="s">
        <v>2307</v>
      </c>
      <c r="D998" s="7" t="s">
        <v>2308</v>
      </c>
      <c r="E998" s="6" t="s">
        <v>352</v>
      </c>
      <c r="F998" s="7"/>
      <c r="G998" s="7"/>
      <c r="H998" s="7" t="s">
        <v>1719</v>
      </c>
      <c r="I998" s="7"/>
      <c r="J998" s="7" t="s">
        <v>646</v>
      </c>
      <c r="K998" s="8" t="s">
        <v>1720</v>
      </c>
      <c r="L998" s="7" t="s">
        <v>2106</v>
      </c>
      <c r="M998" s="7"/>
      <c r="N998" s="9" t="s">
        <v>1722</v>
      </c>
    </row>
    <row r="999" spans="1:14">
      <c r="A999" s="7" t="s">
        <v>2103</v>
      </c>
      <c r="B999" s="7"/>
      <c r="C999" s="7" t="s">
        <v>2309</v>
      </c>
      <c r="D999" s="7" t="s">
        <v>2310</v>
      </c>
      <c r="E999" s="6" t="s">
        <v>352</v>
      </c>
      <c r="F999" s="7"/>
      <c r="G999" s="7"/>
      <c r="H999" s="7" t="s">
        <v>1719</v>
      </c>
      <c r="I999" s="7"/>
      <c r="J999" s="7" t="s">
        <v>646</v>
      </c>
      <c r="K999" s="8" t="s">
        <v>1720</v>
      </c>
      <c r="L999" s="7" t="s">
        <v>2106</v>
      </c>
      <c r="M999" s="7"/>
      <c r="N999" s="9" t="s">
        <v>1722</v>
      </c>
    </row>
    <row r="1000" spans="1:14">
      <c r="A1000" s="7" t="s">
        <v>2103</v>
      </c>
      <c r="B1000" s="7"/>
      <c r="C1000" s="7" t="s">
        <v>2311</v>
      </c>
      <c r="D1000" s="7" t="s">
        <v>2312</v>
      </c>
      <c r="E1000" s="6" t="s">
        <v>352</v>
      </c>
      <c r="F1000" s="7"/>
      <c r="G1000" s="7"/>
      <c r="H1000" s="7" t="s">
        <v>1719</v>
      </c>
      <c r="I1000" s="7"/>
      <c r="J1000" s="7" t="s">
        <v>646</v>
      </c>
      <c r="K1000" s="8" t="s">
        <v>1720</v>
      </c>
      <c r="L1000" s="7" t="s">
        <v>2106</v>
      </c>
      <c r="M1000" s="7"/>
      <c r="N1000" s="9" t="s">
        <v>1722</v>
      </c>
    </row>
    <row r="1001" spans="1:14">
      <c r="A1001" s="7" t="s">
        <v>2103</v>
      </c>
      <c r="B1001" s="7"/>
      <c r="C1001" s="9" t="s">
        <v>2313</v>
      </c>
      <c r="D1001" s="9" t="s">
        <v>2314</v>
      </c>
      <c r="E1001" s="6" t="s">
        <v>352</v>
      </c>
      <c r="F1001" s="7"/>
      <c r="G1001" s="7"/>
      <c r="H1001" s="7" t="s">
        <v>1719</v>
      </c>
      <c r="I1001" s="7"/>
      <c r="J1001" s="7" t="s">
        <v>646</v>
      </c>
      <c r="K1001" s="8" t="s">
        <v>1720</v>
      </c>
      <c r="L1001" s="7" t="s">
        <v>2106</v>
      </c>
      <c r="M1001" s="7"/>
      <c r="N1001" s="9" t="s">
        <v>1722</v>
      </c>
    </row>
    <row r="1002" spans="1:14">
      <c r="A1002" s="7" t="s">
        <v>2103</v>
      </c>
      <c r="B1002" s="7"/>
      <c r="C1002" s="9" t="s">
        <v>2315</v>
      </c>
      <c r="D1002" s="9" t="s">
        <v>2316</v>
      </c>
      <c r="E1002" s="6" t="s">
        <v>352</v>
      </c>
      <c r="F1002" s="7"/>
      <c r="G1002" s="7"/>
      <c r="H1002" s="7" t="s">
        <v>1719</v>
      </c>
      <c r="I1002" s="7"/>
      <c r="J1002" s="7" t="s">
        <v>646</v>
      </c>
      <c r="K1002" s="8" t="s">
        <v>1720</v>
      </c>
      <c r="L1002" s="7" t="s">
        <v>2106</v>
      </c>
      <c r="M1002" s="7"/>
      <c r="N1002" s="9" t="s">
        <v>1722</v>
      </c>
    </row>
    <row r="1003" spans="1:14">
      <c r="A1003" s="7" t="s">
        <v>2103</v>
      </c>
      <c r="B1003" s="7"/>
      <c r="C1003" s="7" t="s">
        <v>2317</v>
      </c>
      <c r="D1003" s="7" t="s">
        <v>2318</v>
      </c>
      <c r="E1003" s="6" t="s">
        <v>352</v>
      </c>
      <c r="F1003" s="7"/>
      <c r="G1003" s="7"/>
      <c r="H1003" s="7" t="s">
        <v>1719</v>
      </c>
      <c r="I1003" s="7"/>
      <c r="J1003" s="7" t="s">
        <v>646</v>
      </c>
      <c r="K1003" s="8" t="s">
        <v>1720</v>
      </c>
      <c r="L1003" s="7" t="s">
        <v>2106</v>
      </c>
      <c r="M1003" s="7"/>
      <c r="N1003" s="9" t="s">
        <v>1722</v>
      </c>
    </row>
    <row r="1004" spans="1:14">
      <c r="A1004" s="7" t="s">
        <v>2103</v>
      </c>
      <c r="B1004" s="7"/>
      <c r="C1004" s="7" t="s">
        <v>2319</v>
      </c>
      <c r="D1004" s="7" t="s">
        <v>2320</v>
      </c>
      <c r="E1004" s="6" t="s">
        <v>352</v>
      </c>
      <c r="F1004" s="7"/>
      <c r="G1004" s="7"/>
      <c r="H1004" s="7" t="s">
        <v>1719</v>
      </c>
      <c r="I1004" s="7"/>
      <c r="J1004" s="7" t="s">
        <v>646</v>
      </c>
      <c r="K1004" s="8" t="s">
        <v>1720</v>
      </c>
      <c r="L1004" s="7" t="s">
        <v>2106</v>
      </c>
      <c r="M1004" s="7"/>
      <c r="N1004" s="9" t="s">
        <v>1722</v>
      </c>
    </row>
    <row r="1005" spans="1:14">
      <c r="A1005" s="7" t="s">
        <v>2103</v>
      </c>
      <c r="B1005" s="7"/>
      <c r="C1005" s="7" t="s">
        <v>2321</v>
      </c>
      <c r="D1005" s="7" t="s">
        <v>2322</v>
      </c>
      <c r="E1005" s="6" t="s">
        <v>352</v>
      </c>
      <c r="F1005" s="7"/>
      <c r="G1005" s="7"/>
      <c r="H1005" s="7" t="s">
        <v>1719</v>
      </c>
      <c r="I1005" s="7"/>
      <c r="J1005" s="7" t="s">
        <v>646</v>
      </c>
      <c r="K1005" s="8" t="s">
        <v>1720</v>
      </c>
      <c r="L1005" s="7" t="s">
        <v>2106</v>
      </c>
      <c r="M1005" s="7"/>
      <c r="N1005" s="9" t="s">
        <v>1722</v>
      </c>
    </row>
    <row r="1006" spans="1:14">
      <c r="A1006" s="7" t="s">
        <v>2103</v>
      </c>
      <c r="B1006" s="7"/>
      <c r="C1006" s="7" t="s">
        <v>2323</v>
      </c>
      <c r="D1006" s="7" t="s">
        <v>2324</v>
      </c>
      <c r="E1006" s="6" t="s">
        <v>352</v>
      </c>
      <c r="F1006" s="7"/>
      <c r="G1006" s="7"/>
      <c r="H1006" s="7" t="s">
        <v>1719</v>
      </c>
      <c r="I1006" s="7"/>
      <c r="J1006" s="7" t="s">
        <v>646</v>
      </c>
      <c r="K1006" s="8" t="s">
        <v>1720</v>
      </c>
      <c r="L1006" s="7" t="s">
        <v>2106</v>
      </c>
      <c r="M1006" s="7"/>
      <c r="N1006" s="9" t="s">
        <v>1722</v>
      </c>
    </row>
    <row r="1007" spans="1:14">
      <c r="A1007" s="7" t="s">
        <v>2103</v>
      </c>
      <c r="B1007" s="7"/>
      <c r="C1007" s="9" t="s">
        <v>2325</v>
      </c>
      <c r="D1007" s="9" t="s">
        <v>2326</v>
      </c>
      <c r="E1007" s="6" t="s">
        <v>352</v>
      </c>
      <c r="F1007" s="7"/>
      <c r="G1007" s="7"/>
      <c r="H1007" s="7" t="s">
        <v>1719</v>
      </c>
      <c r="I1007" s="7"/>
      <c r="J1007" s="7" t="s">
        <v>646</v>
      </c>
      <c r="K1007" s="8" t="s">
        <v>1720</v>
      </c>
      <c r="L1007" s="7" t="s">
        <v>2106</v>
      </c>
      <c r="M1007" s="7"/>
      <c r="N1007" s="9" t="s">
        <v>1722</v>
      </c>
    </row>
    <row r="1008" spans="1:14">
      <c r="A1008" s="7" t="s">
        <v>2103</v>
      </c>
      <c r="B1008" s="7"/>
      <c r="C1008" s="9" t="s">
        <v>2327</v>
      </c>
      <c r="D1008" s="9" t="s">
        <v>2328</v>
      </c>
      <c r="E1008" s="6" t="s">
        <v>352</v>
      </c>
      <c r="F1008" s="7"/>
      <c r="G1008" s="7"/>
      <c r="H1008" s="7" t="s">
        <v>1719</v>
      </c>
      <c r="I1008" s="7"/>
      <c r="J1008" s="7" t="s">
        <v>646</v>
      </c>
      <c r="K1008" s="8" t="s">
        <v>1720</v>
      </c>
      <c r="L1008" s="7" t="s">
        <v>2106</v>
      </c>
      <c r="M1008" s="7"/>
      <c r="N1008" s="9" t="s">
        <v>1722</v>
      </c>
    </row>
    <row r="1009" spans="1:14">
      <c r="A1009" s="7" t="s">
        <v>2103</v>
      </c>
      <c r="B1009" s="7"/>
      <c r="C1009" s="7" t="s">
        <v>2329</v>
      </c>
      <c r="D1009" s="7" t="s">
        <v>2330</v>
      </c>
      <c r="E1009" s="6" t="s">
        <v>352</v>
      </c>
      <c r="F1009" s="7"/>
      <c r="G1009" s="7"/>
      <c r="H1009" s="7" t="s">
        <v>1719</v>
      </c>
      <c r="I1009" s="7"/>
      <c r="J1009" s="7" t="s">
        <v>646</v>
      </c>
      <c r="K1009" s="8" t="s">
        <v>1720</v>
      </c>
      <c r="L1009" s="7" t="s">
        <v>2106</v>
      </c>
      <c r="M1009" s="7"/>
      <c r="N1009" s="9" t="s">
        <v>1722</v>
      </c>
    </row>
    <row r="1010" spans="1:14">
      <c r="A1010" s="7" t="s">
        <v>2103</v>
      </c>
      <c r="B1010" s="7"/>
      <c r="C1010" s="7" t="s">
        <v>2331</v>
      </c>
      <c r="D1010" s="7" t="s">
        <v>2332</v>
      </c>
      <c r="E1010" s="6" t="s">
        <v>352</v>
      </c>
      <c r="F1010" s="7"/>
      <c r="G1010" s="7"/>
      <c r="H1010" s="7" t="s">
        <v>1719</v>
      </c>
      <c r="I1010" s="7"/>
      <c r="J1010" s="7" t="s">
        <v>646</v>
      </c>
      <c r="K1010" s="8" t="s">
        <v>1720</v>
      </c>
      <c r="L1010" s="7" t="s">
        <v>2106</v>
      </c>
      <c r="M1010" s="7"/>
      <c r="N1010" s="9" t="s">
        <v>1722</v>
      </c>
    </row>
    <row r="1011" spans="1:14">
      <c r="A1011" s="7" t="s">
        <v>2103</v>
      </c>
      <c r="B1011" s="7"/>
      <c r="C1011" s="7" t="s">
        <v>2333</v>
      </c>
      <c r="D1011" s="7" t="s">
        <v>2334</v>
      </c>
      <c r="E1011" s="6" t="s">
        <v>352</v>
      </c>
      <c r="F1011" s="7"/>
      <c r="G1011" s="7"/>
      <c r="H1011" s="7" t="s">
        <v>1719</v>
      </c>
      <c r="I1011" s="7"/>
      <c r="J1011" s="7" t="s">
        <v>646</v>
      </c>
      <c r="K1011" s="8" t="s">
        <v>1720</v>
      </c>
      <c r="L1011" s="7" t="s">
        <v>2106</v>
      </c>
      <c r="M1011" s="7"/>
      <c r="N1011" s="9" t="s">
        <v>1722</v>
      </c>
    </row>
    <row r="1012" spans="1:14">
      <c r="A1012" s="5" t="s">
        <v>2103</v>
      </c>
      <c r="B1012" s="5"/>
      <c r="C1012" s="5" t="s">
        <v>2335</v>
      </c>
      <c r="D1012" s="5" t="s">
        <v>2336</v>
      </c>
      <c r="E1012" s="6" t="s">
        <v>352</v>
      </c>
      <c r="F1012" s="5"/>
      <c r="G1012" s="5"/>
      <c r="H1012" s="7" t="s">
        <v>1719</v>
      </c>
      <c r="I1012" s="5"/>
      <c r="J1012" s="7" t="s">
        <v>646</v>
      </c>
      <c r="K1012" s="8" t="s">
        <v>1720</v>
      </c>
      <c r="L1012" s="7" t="s">
        <v>2106</v>
      </c>
      <c r="M1012" s="5"/>
      <c r="N1012" s="9" t="s">
        <v>1722</v>
      </c>
    </row>
    <row r="1013" spans="1:14">
      <c r="A1013" s="7" t="s">
        <v>2103</v>
      </c>
      <c r="B1013" s="7"/>
      <c r="C1013" s="7" t="s">
        <v>2337</v>
      </c>
      <c r="D1013" s="7" t="s">
        <v>2338</v>
      </c>
      <c r="E1013" s="6" t="s">
        <v>352</v>
      </c>
      <c r="F1013" s="7"/>
      <c r="G1013" s="7"/>
      <c r="H1013" s="7" t="s">
        <v>1719</v>
      </c>
      <c r="I1013" s="7"/>
      <c r="J1013" s="7" t="s">
        <v>646</v>
      </c>
      <c r="K1013" s="8" t="s">
        <v>1720</v>
      </c>
      <c r="L1013" s="7" t="s">
        <v>2106</v>
      </c>
      <c r="M1013" s="7"/>
      <c r="N1013" s="9" t="s">
        <v>1722</v>
      </c>
    </row>
    <row r="1014" spans="1:14">
      <c r="A1014" s="7" t="s">
        <v>2103</v>
      </c>
      <c r="B1014" s="7"/>
      <c r="C1014" s="7" t="s">
        <v>2339</v>
      </c>
      <c r="D1014" s="7" t="s">
        <v>2340</v>
      </c>
      <c r="E1014" s="6" t="s">
        <v>352</v>
      </c>
      <c r="F1014" s="7"/>
      <c r="G1014" s="7"/>
      <c r="H1014" s="7" t="s">
        <v>1719</v>
      </c>
      <c r="I1014" s="7"/>
      <c r="J1014" s="7" t="s">
        <v>646</v>
      </c>
      <c r="K1014" s="8" t="s">
        <v>1720</v>
      </c>
      <c r="L1014" s="7" t="s">
        <v>2106</v>
      </c>
      <c r="M1014" s="7"/>
      <c r="N1014" s="9" t="s">
        <v>1722</v>
      </c>
    </row>
    <row r="1015" spans="1:14">
      <c r="A1015" s="7" t="s">
        <v>2103</v>
      </c>
      <c r="B1015" s="7"/>
      <c r="C1015" s="7" t="s">
        <v>2341</v>
      </c>
      <c r="D1015" s="7" t="s">
        <v>2342</v>
      </c>
      <c r="E1015" s="6" t="s">
        <v>352</v>
      </c>
      <c r="F1015" s="7"/>
      <c r="G1015" s="7"/>
      <c r="H1015" s="7" t="s">
        <v>1719</v>
      </c>
      <c r="I1015" s="7"/>
      <c r="J1015" s="7" t="s">
        <v>646</v>
      </c>
      <c r="K1015" s="8" t="s">
        <v>1720</v>
      </c>
      <c r="L1015" s="7" t="s">
        <v>2106</v>
      </c>
      <c r="M1015" s="7"/>
      <c r="N1015" s="9" t="s">
        <v>1722</v>
      </c>
    </row>
    <row r="1016" spans="1:14">
      <c r="A1016" s="7" t="s">
        <v>2103</v>
      </c>
      <c r="B1016" s="7"/>
      <c r="C1016" s="9" t="s">
        <v>2343</v>
      </c>
      <c r="D1016" s="9" t="s">
        <v>2344</v>
      </c>
      <c r="E1016" s="6" t="s">
        <v>352</v>
      </c>
      <c r="F1016" s="7"/>
      <c r="G1016" s="7"/>
      <c r="H1016" s="7" t="s">
        <v>1719</v>
      </c>
      <c r="I1016" s="7"/>
      <c r="J1016" s="7" t="s">
        <v>646</v>
      </c>
      <c r="K1016" s="8" t="s">
        <v>1720</v>
      </c>
      <c r="L1016" s="7" t="s">
        <v>2106</v>
      </c>
      <c r="M1016" s="7"/>
      <c r="N1016" s="9" t="s">
        <v>1722</v>
      </c>
    </row>
    <row r="1017" spans="1:14">
      <c r="A1017" s="7" t="s">
        <v>2103</v>
      </c>
      <c r="B1017" s="7"/>
      <c r="C1017" s="7" t="s">
        <v>2345</v>
      </c>
      <c r="D1017" s="7" t="s">
        <v>2346</v>
      </c>
      <c r="E1017" s="6" t="s">
        <v>352</v>
      </c>
      <c r="F1017" s="7"/>
      <c r="G1017" s="7"/>
      <c r="H1017" s="7" t="s">
        <v>1719</v>
      </c>
      <c r="I1017" s="7"/>
      <c r="J1017" s="7" t="s">
        <v>646</v>
      </c>
      <c r="K1017" s="8" t="s">
        <v>1720</v>
      </c>
      <c r="L1017" s="7" t="s">
        <v>2106</v>
      </c>
      <c r="M1017" s="7"/>
      <c r="N1017" s="9" t="s">
        <v>1722</v>
      </c>
    </row>
    <row r="1018" spans="1:14">
      <c r="A1018" s="7" t="s">
        <v>2103</v>
      </c>
      <c r="B1018" s="7"/>
      <c r="C1018" s="7" t="s">
        <v>2347</v>
      </c>
      <c r="D1018" s="7" t="s">
        <v>2348</v>
      </c>
      <c r="E1018" s="6" t="s">
        <v>352</v>
      </c>
      <c r="F1018" s="7"/>
      <c r="G1018" s="7"/>
      <c r="H1018" s="7" t="s">
        <v>1719</v>
      </c>
      <c r="I1018" s="7"/>
      <c r="J1018" s="7" t="s">
        <v>646</v>
      </c>
      <c r="K1018" s="8" t="s">
        <v>1720</v>
      </c>
      <c r="L1018" s="7" t="s">
        <v>2106</v>
      </c>
      <c r="M1018" s="7"/>
      <c r="N1018" s="9" t="s">
        <v>1722</v>
      </c>
    </row>
    <row r="1019" spans="1:14">
      <c r="A1019" s="7" t="s">
        <v>2103</v>
      </c>
      <c r="B1019" s="7"/>
      <c r="C1019" s="7" t="s">
        <v>2349</v>
      </c>
      <c r="D1019" s="7" t="s">
        <v>2350</v>
      </c>
      <c r="E1019" s="6" t="s">
        <v>352</v>
      </c>
      <c r="F1019" s="7"/>
      <c r="G1019" s="7"/>
      <c r="H1019" s="7" t="s">
        <v>1719</v>
      </c>
      <c r="I1019" s="7"/>
      <c r="J1019" s="7" t="s">
        <v>646</v>
      </c>
      <c r="K1019" s="8" t="s">
        <v>1720</v>
      </c>
      <c r="L1019" s="7" t="s">
        <v>2106</v>
      </c>
      <c r="M1019" s="7"/>
      <c r="N1019" s="9" t="s">
        <v>1722</v>
      </c>
    </row>
    <row r="1020" spans="1:14">
      <c r="A1020" s="5" t="s">
        <v>2103</v>
      </c>
      <c r="B1020" s="5"/>
      <c r="C1020" s="5" t="s">
        <v>2351</v>
      </c>
      <c r="D1020" s="5" t="s">
        <v>2352</v>
      </c>
      <c r="E1020" s="6" t="s">
        <v>352</v>
      </c>
      <c r="F1020" s="5"/>
      <c r="G1020" s="5"/>
      <c r="H1020" s="7" t="s">
        <v>1719</v>
      </c>
      <c r="I1020" s="5"/>
      <c r="J1020" s="7" t="s">
        <v>646</v>
      </c>
      <c r="K1020" s="8" t="s">
        <v>1720</v>
      </c>
      <c r="L1020" s="7" t="s">
        <v>2106</v>
      </c>
      <c r="M1020" s="5"/>
      <c r="N1020" s="9" t="s">
        <v>1722</v>
      </c>
    </row>
    <row r="1021" spans="1:14">
      <c r="A1021" s="5" t="s">
        <v>2103</v>
      </c>
      <c r="B1021" s="5"/>
      <c r="C1021" s="5" t="s">
        <v>2353</v>
      </c>
      <c r="D1021" s="5" t="s">
        <v>2354</v>
      </c>
      <c r="E1021" s="6" t="s">
        <v>352</v>
      </c>
      <c r="F1021" s="5"/>
      <c r="G1021" s="5"/>
      <c r="H1021" s="7" t="s">
        <v>1719</v>
      </c>
      <c r="I1021" s="5"/>
      <c r="J1021" s="7" t="s">
        <v>646</v>
      </c>
      <c r="K1021" s="8" t="s">
        <v>1720</v>
      </c>
      <c r="L1021" s="7" t="s">
        <v>2106</v>
      </c>
      <c r="M1021" s="5"/>
      <c r="N1021" s="9" t="s">
        <v>1722</v>
      </c>
    </row>
    <row r="1022" spans="1:14">
      <c r="A1022" s="5" t="s">
        <v>2103</v>
      </c>
      <c r="B1022" s="5"/>
      <c r="C1022" s="5" t="s">
        <v>2355</v>
      </c>
      <c r="D1022" s="5" t="s">
        <v>2356</v>
      </c>
      <c r="E1022" s="6" t="s">
        <v>352</v>
      </c>
      <c r="F1022" s="5"/>
      <c r="G1022" s="5"/>
      <c r="H1022" s="7" t="s">
        <v>1719</v>
      </c>
      <c r="I1022" s="5"/>
      <c r="J1022" s="7" t="s">
        <v>646</v>
      </c>
      <c r="K1022" s="8" t="s">
        <v>1720</v>
      </c>
      <c r="L1022" s="7" t="s">
        <v>2106</v>
      </c>
      <c r="M1022" s="5"/>
      <c r="N1022" s="9" t="s">
        <v>1722</v>
      </c>
    </row>
    <row r="1023" spans="1:14">
      <c r="A1023" s="7" t="s">
        <v>2103</v>
      </c>
      <c r="B1023" s="7"/>
      <c r="C1023" s="7" t="s">
        <v>2357</v>
      </c>
      <c r="D1023" s="7" t="s">
        <v>2358</v>
      </c>
      <c r="E1023" s="6" t="s">
        <v>352</v>
      </c>
      <c r="F1023" s="7"/>
      <c r="G1023" s="7"/>
      <c r="H1023" s="7" t="s">
        <v>1719</v>
      </c>
      <c r="I1023" s="7"/>
      <c r="J1023" s="7" t="s">
        <v>646</v>
      </c>
      <c r="K1023" s="8" t="s">
        <v>1720</v>
      </c>
      <c r="L1023" s="7" t="s">
        <v>2106</v>
      </c>
      <c r="M1023" s="7"/>
      <c r="N1023" s="9" t="s">
        <v>1722</v>
      </c>
    </row>
    <row r="1024" spans="1:14">
      <c r="A1024" s="7" t="s">
        <v>2103</v>
      </c>
      <c r="B1024" s="7"/>
      <c r="C1024" s="7" t="s">
        <v>2359</v>
      </c>
      <c r="D1024" s="7" t="s">
        <v>2360</v>
      </c>
      <c r="E1024" s="6" t="s">
        <v>352</v>
      </c>
      <c r="F1024" s="7"/>
      <c r="G1024" s="7"/>
      <c r="H1024" s="7" t="s">
        <v>1719</v>
      </c>
      <c r="I1024" s="7"/>
      <c r="J1024" s="7" t="s">
        <v>646</v>
      </c>
      <c r="K1024" s="8" t="s">
        <v>1720</v>
      </c>
      <c r="L1024" s="7" t="s">
        <v>2106</v>
      </c>
      <c r="M1024" s="7"/>
      <c r="N1024" s="9" t="s">
        <v>1722</v>
      </c>
    </row>
    <row r="1025" spans="1:14">
      <c r="A1025" s="5" t="s">
        <v>2103</v>
      </c>
      <c r="B1025" s="5"/>
      <c r="C1025" s="5" t="s">
        <v>2361</v>
      </c>
      <c r="D1025" s="5" t="s">
        <v>2362</v>
      </c>
      <c r="E1025" s="6" t="s">
        <v>352</v>
      </c>
      <c r="F1025" s="5"/>
      <c r="G1025" s="5"/>
      <c r="H1025" s="7" t="s">
        <v>1719</v>
      </c>
      <c r="I1025" s="5"/>
      <c r="J1025" s="7" t="s">
        <v>646</v>
      </c>
      <c r="K1025" s="8" t="s">
        <v>1720</v>
      </c>
      <c r="L1025" s="7" t="s">
        <v>2106</v>
      </c>
      <c r="M1025" s="5"/>
      <c r="N1025" s="9" t="s">
        <v>1722</v>
      </c>
    </row>
    <row r="1026" spans="1:14">
      <c r="A1026" s="7" t="s">
        <v>2103</v>
      </c>
      <c r="B1026" s="7"/>
      <c r="C1026" s="7" t="s">
        <v>2363</v>
      </c>
      <c r="D1026" s="7" t="s">
        <v>2364</v>
      </c>
      <c r="E1026" s="6" t="s">
        <v>352</v>
      </c>
      <c r="F1026" s="7"/>
      <c r="G1026" s="7"/>
      <c r="H1026" s="7" t="s">
        <v>1719</v>
      </c>
      <c r="I1026" s="7"/>
      <c r="J1026" s="7" t="s">
        <v>646</v>
      </c>
      <c r="K1026" s="8" t="s">
        <v>1720</v>
      </c>
      <c r="L1026" s="7" t="s">
        <v>2106</v>
      </c>
      <c r="M1026" s="7"/>
      <c r="N1026" s="9" t="s">
        <v>1722</v>
      </c>
    </row>
    <row r="1027" spans="1:14">
      <c r="A1027" s="7" t="s">
        <v>2103</v>
      </c>
      <c r="B1027" s="7"/>
      <c r="C1027" s="7" t="s">
        <v>2365</v>
      </c>
      <c r="D1027" s="7" t="s">
        <v>2366</v>
      </c>
      <c r="E1027" s="6" t="s">
        <v>352</v>
      </c>
      <c r="F1027" s="7"/>
      <c r="G1027" s="7"/>
      <c r="H1027" s="7" t="s">
        <v>1719</v>
      </c>
      <c r="I1027" s="7"/>
      <c r="J1027" s="7" t="s">
        <v>646</v>
      </c>
      <c r="K1027" s="8" t="s">
        <v>1720</v>
      </c>
      <c r="L1027" s="7" t="s">
        <v>2106</v>
      </c>
      <c r="M1027" s="7"/>
      <c r="N1027" s="9" t="s">
        <v>1722</v>
      </c>
    </row>
    <row r="1028" spans="1:14">
      <c r="A1028" s="5" t="s">
        <v>2103</v>
      </c>
      <c r="B1028" s="5"/>
      <c r="C1028" s="5" t="s">
        <v>2367</v>
      </c>
      <c r="D1028" s="5" t="s">
        <v>2368</v>
      </c>
      <c r="E1028" s="6" t="s">
        <v>352</v>
      </c>
      <c r="F1028" s="5"/>
      <c r="G1028" s="5"/>
      <c r="H1028" s="7" t="s">
        <v>1719</v>
      </c>
      <c r="I1028" s="5"/>
      <c r="J1028" s="7" t="s">
        <v>646</v>
      </c>
      <c r="K1028" s="8" t="s">
        <v>1720</v>
      </c>
      <c r="L1028" s="7" t="s">
        <v>2106</v>
      </c>
      <c r="M1028" s="5"/>
      <c r="N1028" s="9" t="s">
        <v>1722</v>
      </c>
    </row>
    <row r="1029" spans="1:14">
      <c r="A1029" s="5" t="s">
        <v>2103</v>
      </c>
      <c r="B1029" s="6"/>
      <c r="C1029" s="6" t="s">
        <v>2369</v>
      </c>
      <c r="D1029" s="6" t="s">
        <v>2370</v>
      </c>
      <c r="E1029" s="6" t="s">
        <v>352</v>
      </c>
      <c r="F1029" s="6"/>
      <c r="G1029" s="6"/>
      <c r="H1029" s="7" t="s">
        <v>1719</v>
      </c>
      <c r="I1029" s="5"/>
      <c r="J1029" s="7" t="s">
        <v>646</v>
      </c>
      <c r="K1029" s="8" t="s">
        <v>1720</v>
      </c>
      <c r="L1029" s="7" t="s">
        <v>2106</v>
      </c>
      <c r="M1029" s="5"/>
      <c r="N1029" s="9" t="s">
        <v>1722</v>
      </c>
    </row>
    <row r="1030" spans="1:14">
      <c r="A1030" s="5" t="s">
        <v>2103</v>
      </c>
      <c r="B1030" s="6"/>
      <c r="C1030" s="6" t="s">
        <v>2371</v>
      </c>
      <c r="D1030" s="6" t="s">
        <v>2372</v>
      </c>
      <c r="E1030" s="6" t="s">
        <v>352</v>
      </c>
      <c r="F1030" s="6"/>
      <c r="G1030" s="6"/>
      <c r="H1030" s="7" t="s">
        <v>1719</v>
      </c>
      <c r="I1030" s="5"/>
      <c r="J1030" s="7" t="s">
        <v>646</v>
      </c>
      <c r="K1030" s="8" t="s">
        <v>1720</v>
      </c>
      <c r="L1030" s="7" t="s">
        <v>2106</v>
      </c>
      <c r="M1030" s="5"/>
      <c r="N1030" s="9" t="s">
        <v>1722</v>
      </c>
    </row>
    <row r="1031" spans="1:14">
      <c r="A1031" s="7" t="s">
        <v>2103</v>
      </c>
      <c r="B1031" s="7"/>
      <c r="C1031" s="7" t="s">
        <v>2373</v>
      </c>
      <c r="D1031" s="7" t="s">
        <v>2374</v>
      </c>
      <c r="E1031" s="6" t="s">
        <v>352</v>
      </c>
      <c r="F1031" s="7"/>
      <c r="G1031" s="7"/>
      <c r="H1031" s="7" t="s">
        <v>1719</v>
      </c>
      <c r="I1031" s="7"/>
      <c r="J1031" s="7" t="s">
        <v>646</v>
      </c>
      <c r="K1031" s="8" t="s">
        <v>1720</v>
      </c>
      <c r="L1031" s="7" t="s">
        <v>2106</v>
      </c>
      <c r="M1031" s="7"/>
      <c r="N1031" s="9" t="s">
        <v>1722</v>
      </c>
    </row>
    <row r="1032" spans="1:14">
      <c r="A1032" s="7" t="s">
        <v>2103</v>
      </c>
      <c r="B1032" s="7"/>
      <c r="C1032" s="7" t="s">
        <v>2375</v>
      </c>
      <c r="D1032" s="7" t="s">
        <v>2376</v>
      </c>
      <c r="E1032" s="6" t="s">
        <v>352</v>
      </c>
      <c r="F1032" s="7"/>
      <c r="G1032" s="7"/>
      <c r="H1032" s="7" t="s">
        <v>1719</v>
      </c>
      <c r="I1032" s="7"/>
      <c r="J1032" s="7" t="s">
        <v>646</v>
      </c>
      <c r="K1032" s="8" t="s">
        <v>1720</v>
      </c>
      <c r="L1032" s="7" t="s">
        <v>2106</v>
      </c>
      <c r="M1032" s="7"/>
      <c r="N1032" s="9" t="s">
        <v>1722</v>
      </c>
    </row>
    <row r="1033" spans="1:14">
      <c r="A1033" s="7" t="s">
        <v>2103</v>
      </c>
      <c r="B1033" s="7"/>
      <c r="C1033" s="7" t="s">
        <v>2377</v>
      </c>
      <c r="D1033" s="7" t="s">
        <v>2378</v>
      </c>
      <c r="E1033" s="6" t="s">
        <v>352</v>
      </c>
      <c r="F1033" s="7"/>
      <c r="G1033" s="7"/>
      <c r="H1033" s="7" t="s">
        <v>1719</v>
      </c>
      <c r="I1033" s="7"/>
      <c r="J1033" s="7" t="s">
        <v>646</v>
      </c>
      <c r="K1033" s="8" t="s">
        <v>1720</v>
      </c>
      <c r="L1033" s="7" t="s">
        <v>2106</v>
      </c>
      <c r="M1033" s="7"/>
      <c r="N1033" s="9" t="s">
        <v>1722</v>
      </c>
    </row>
    <row r="1034" spans="1:14">
      <c r="A1034" s="7" t="s">
        <v>2103</v>
      </c>
      <c r="B1034" s="7"/>
      <c r="C1034" s="7" t="s">
        <v>2379</v>
      </c>
      <c r="D1034" s="7" t="s">
        <v>2380</v>
      </c>
      <c r="E1034" s="6" t="s">
        <v>352</v>
      </c>
      <c r="F1034" s="7"/>
      <c r="G1034" s="7"/>
      <c r="H1034" s="7" t="s">
        <v>1719</v>
      </c>
      <c r="I1034" s="7"/>
      <c r="J1034" s="7" t="s">
        <v>646</v>
      </c>
      <c r="K1034" s="8" t="s">
        <v>1720</v>
      </c>
      <c r="L1034" s="7" t="s">
        <v>2106</v>
      </c>
      <c r="M1034" s="7"/>
      <c r="N1034" s="9" t="s">
        <v>1722</v>
      </c>
    </row>
    <row r="1035" spans="1:14">
      <c r="A1035" s="7" t="s">
        <v>2103</v>
      </c>
      <c r="B1035" s="7"/>
      <c r="C1035" s="7" t="s">
        <v>2381</v>
      </c>
      <c r="D1035" s="7" t="s">
        <v>2382</v>
      </c>
      <c r="E1035" s="6" t="s">
        <v>352</v>
      </c>
      <c r="F1035" s="7"/>
      <c r="G1035" s="7"/>
      <c r="H1035" s="7" t="s">
        <v>1719</v>
      </c>
      <c r="I1035" s="7"/>
      <c r="J1035" s="7" t="s">
        <v>646</v>
      </c>
      <c r="K1035" s="8" t="s">
        <v>1720</v>
      </c>
      <c r="L1035" s="7" t="s">
        <v>2106</v>
      </c>
      <c r="M1035" s="7"/>
      <c r="N1035" s="9" t="s">
        <v>1722</v>
      </c>
    </row>
    <row r="1036" spans="1:14">
      <c r="A1036" s="7" t="s">
        <v>2103</v>
      </c>
      <c r="B1036" s="7"/>
      <c r="C1036" s="7" t="s">
        <v>2383</v>
      </c>
      <c r="D1036" s="7" t="s">
        <v>2384</v>
      </c>
      <c r="E1036" s="6" t="s">
        <v>352</v>
      </c>
      <c r="F1036" s="7"/>
      <c r="G1036" s="7"/>
      <c r="H1036" s="7" t="s">
        <v>1719</v>
      </c>
      <c r="I1036" s="7"/>
      <c r="J1036" s="7" t="s">
        <v>646</v>
      </c>
      <c r="K1036" s="8" t="s">
        <v>1720</v>
      </c>
      <c r="L1036" s="7" t="s">
        <v>2106</v>
      </c>
      <c r="M1036" s="7"/>
      <c r="N1036" s="9" t="s">
        <v>1722</v>
      </c>
    </row>
    <row r="1037" spans="1:14">
      <c r="A1037" s="7" t="s">
        <v>2103</v>
      </c>
      <c r="B1037" s="7"/>
      <c r="C1037" s="7" t="s">
        <v>2385</v>
      </c>
      <c r="D1037" s="7" t="s">
        <v>2386</v>
      </c>
      <c r="E1037" s="6" t="s">
        <v>352</v>
      </c>
      <c r="F1037" s="7"/>
      <c r="G1037" s="7"/>
      <c r="H1037" s="7" t="s">
        <v>1719</v>
      </c>
      <c r="I1037" s="7"/>
      <c r="J1037" s="7" t="s">
        <v>646</v>
      </c>
      <c r="K1037" s="8" t="s">
        <v>1720</v>
      </c>
      <c r="L1037" s="7" t="s">
        <v>2106</v>
      </c>
      <c r="M1037" s="7"/>
      <c r="N1037" s="9" t="s">
        <v>1722</v>
      </c>
    </row>
    <row r="1038" spans="1:14">
      <c r="A1038" s="7" t="s">
        <v>2103</v>
      </c>
      <c r="B1038" s="7"/>
      <c r="C1038" s="9" t="s">
        <v>2387</v>
      </c>
      <c r="D1038" s="9" t="s">
        <v>2388</v>
      </c>
      <c r="E1038" s="6" t="s">
        <v>352</v>
      </c>
      <c r="F1038" s="7"/>
      <c r="G1038" s="7"/>
      <c r="H1038" s="7" t="s">
        <v>1719</v>
      </c>
      <c r="I1038" s="7"/>
      <c r="J1038" s="7" t="s">
        <v>646</v>
      </c>
      <c r="K1038" s="8" t="s">
        <v>1720</v>
      </c>
      <c r="L1038" s="7" t="s">
        <v>2106</v>
      </c>
      <c r="M1038" s="7"/>
      <c r="N1038" s="9" t="s">
        <v>1722</v>
      </c>
    </row>
    <row r="1039" spans="1:14">
      <c r="A1039" s="7" t="s">
        <v>2103</v>
      </c>
      <c r="B1039" s="7"/>
      <c r="C1039" s="7" t="s">
        <v>2389</v>
      </c>
      <c r="D1039" s="7" t="s">
        <v>2390</v>
      </c>
      <c r="E1039" s="6" t="s">
        <v>352</v>
      </c>
      <c r="F1039" s="7"/>
      <c r="G1039" s="7"/>
      <c r="H1039" s="7" t="s">
        <v>1719</v>
      </c>
      <c r="I1039" s="7"/>
      <c r="J1039" s="7" t="s">
        <v>646</v>
      </c>
      <c r="K1039" s="8" t="s">
        <v>1720</v>
      </c>
      <c r="L1039" s="7" t="s">
        <v>2106</v>
      </c>
      <c r="M1039" s="7"/>
      <c r="N1039" s="9" t="s">
        <v>1722</v>
      </c>
    </row>
    <row r="1040" spans="1:14">
      <c r="A1040" s="7" t="s">
        <v>2103</v>
      </c>
      <c r="B1040" s="7"/>
      <c r="C1040" s="7" t="s">
        <v>2391</v>
      </c>
      <c r="D1040" s="7" t="s">
        <v>2392</v>
      </c>
      <c r="E1040" s="6" t="s">
        <v>352</v>
      </c>
      <c r="F1040" s="7"/>
      <c r="G1040" s="7"/>
      <c r="H1040" s="7" t="s">
        <v>1719</v>
      </c>
      <c r="I1040" s="7"/>
      <c r="J1040" s="7" t="s">
        <v>646</v>
      </c>
      <c r="K1040" s="8" t="s">
        <v>1720</v>
      </c>
      <c r="L1040" s="7" t="s">
        <v>2106</v>
      </c>
      <c r="M1040" s="7"/>
      <c r="N1040" s="9" t="s">
        <v>1722</v>
      </c>
    </row>
    <row r="1041" spans="1:14">
      <c r="A1041" s="7" t="s">
        <v>2103</v>
      </c>
      <c r="B1041" s="7"/>
      <c r="C1041" s="7" t="s">
        <v>2393</v>
      </c>
      <c r="D1041" s="7" t="s">
        <v>2394</v>
      </c>
      <c r="E1041" s="6" t="s">
        <v>352</v>
      </c>
      <c r="F1041" s="7"/>
      <c r="G1041" s="7"/>
      <c r="H1041" s="7" t="s">
        <v>1719</v>
      </c>
      <c r="I1041" s="7"/>
      <c r="J1041" s="7" t="s">
        <v>646</v>
      </c>
      <c r="K1041" s="8" t="s">
        <v>1720</v>
      </c>
      <c r="L1041" s="7" t="s">
        <v>2106</v>
      </c>
      <c r="M1041" s="7"/>
      <c r="N1041" s="9" t="s">
        <v>1722</v>
      </c>
    </row>
    <row r="1042" spans="1:14">
      <c r="A1042" s="7" t="s">
        <v>2103</v>
      </c>
      <c r="B1042" s="7"/>
      <c r="C1042" s="7" t="s">
        <v>2395</v>
      </c>
      <c r="D1042" s="7" t="s">
        <v>2396</v>
      </c>
      <c r="E1042" s="6" t="s">
        <v>352</v>
      </c>
      <c r="F1042" s="7"/>
      <c r="G1042" s="7"/>
      <c r="H1042" s="7" t="s">
        <v>1719</v>
      </c>
      <c r="I1042" s="7"/>
      <c r="J1042" s="7" t="s">
        <v>646</v>
      </c>
      <c r="K1042" s="8" t="s">
        <v>1720</v>
      </c>
      <c r="L1042" s="7" t="s">
        <v>2106</v>
      </c>
      <c r="M1042" s="7"/>
      <c r="N1042" s="9" t="s">
        <v>1722</v>
      </c>
    </row>
    <row r="1043" spans="1:14">
      <c r="A1043" s="7" t="s">
        <v>2103</v>
      </c>
      <c r="B1043" s="7"/>
      <c r="C1043" s="7" t="s">
        <v>2397</v>
      </c>
      <c r="D1043" s="7" t="s">
        <v>2398</v>
      </c>
      <c r="E1043" s="6" t="s">
        <v>352</v>
      </c>
      <c r="F1043" s="7"/>
      <c r="G1043" s="7"/>
      <c r="H1043" s="7" t="s">
        <v>1719</v>
      </c>
      <c r="I1043" s="7"/>
      <c r="J1043" s="7" t="s">
        <v>646</v>
      </c>
      <c r="K1043" s="8" t="s">
        <v>1720</v>
      </c>
      <c r="L1043" s="7" t="s">
        <v>2106</v>
      </c>
      <c r="M1043" s="7"/>
      <c r="N1043" s="9" t="s">
        <v>1722</v>
      </c>
    </row>
    <row r="1044" spans="1:14">
      <c r="A1044" s="7" t="s">
        <v>2103</v>
      </c>
      <c r="B1044" s="7"/>
      <c r="C1044" s="7" t="s">
        <v>2399</v>
      </c>
      <c r="D1044" s="7" t="s">
        <v>2400</v>
      </c>
      <c r="E1044" s="6" t="s">
        <v>352</v>
      </c>
      <c r="F1044" s="7"/>
      <c r="G1044" s="7"/>
      <c r="H1044" s="7" t="s">
        <v>1719</v>
      </c>
      <c r="I1044" s="7"/>
      <c r="J1044" s="7" t="s">
        <v>646</v>
      </c>
      <c r="K1044" s="8" t="s">
        <v>1720</v>
      </c>
      <c r="L1044" s="7" t="s">
        <v>2106</v>
      </c>
      <c r="M1044" s="7"/>
      <c r="N1044" s="9" t="s">
        <v>1722</v>
      </c>
    </row>
    <row r="1045" spans="1:14">
      <c r="A1045" s="6" t="s">
        <v>2103</v>
      </c>
      <c r="B1045" s="6"/>
      <c r="C1045" s="6" t="s">
        <v>2401</v>
      </c>
      <c r="D1045" s="6" t="s">
        <v>2402</v>
      </c>
      <c r="E1045" s="6" t="s">
        <v>352</v>
      </c>
      <c r="F1045" s="6"/>
      <c r="G1045" s="6"/>
      <c r="H1045" s="7" t="s">
        <v>1719</v>
      </c>
      <c r="I1045" s="5"/>
      <c r="J1045" s="7" t="s">
        <v>646</v>
      </c>
      <c r="K1045" s="8" t="s">
        <v>1720</v>
      </c>
      <c r="L1045" s="7" t="s">
        <v>2106</v>
      </c>
      <c r="M1045" s="5"/>
      <c r="N1045" s="9" t="s">
        <v>1722</v>
      </c>
    </row>
    <row r="1046" spans="1:14">
      <c r="A1046" s="6" t="s">
        <v>2103</v>
      </c>
      <c r="B1046" s="6"/>
      <c r="C1046" s="6" t="s">
        <v>2403</v>
      </c>
      <c r="D1046" s="6" t="s">
        <v>2404</v>
      </c>
      <c r="E1046" s="6" t="s">
        <v>352</v>
      </c>
      <c r="F1046" s="6"/>
      <c r="G1046" s="6"/>
      <c r="H1046" s="7" t="s">
        <v>1719</v>
      </c>
      <c r="I1046" s="5"/>
      <c r="J1046" s="7" t="s">
        <v>646</v>
      </c>
      <c r="K1046" s="8" t="s">
        <v>1720</v>
      </c>
      <c r="L1046" s="7" t="s">
        <v>2106</v>
      </c>
      <c r="M1046" s="5"/>
      <c r="N1046" s="9" t="s">
        <v>1722</v>
      </c>
    </row>
    <row r="1047" spans="1:14">
      <c r="A1047" s="7" t="s">
        <v>2103</v>
      </c>
      <c r="B1047" s="7"/>
      <c r="C1047" s="7" t="s">
        <v>2405</v>
      </c>
      <c r="D1047" s="7" t="s">
        <v>2406</v>
      </c>
      <c r="E1047" s="6" t="s">
        <v>352</v>
      </c>
      <c r="F1047" s="7"/>
      <c r="G1047" s="7"/>
      <c r="H1047" s="7" t="s">
        <v>1719</v>
      </c>
      <c r="I1047" s="7"/>
      <c r="J1047" s="7" t="s">
        <v>646</v>
      </c>
      <c r="K1047" s="8" t="s">
        <v>1720</v>
      </c>
      <c r="L1047" s="7" t="s">
        <v>2106</v>
      </c>
      <c r="M1047" s="7"/>
      <c r="N1047" s="9" t="s">
        <v>1722</v>
      </c>
    </row>
    <row r="1048" spans="1:14">
      <c r="A1048" s="6" t="s">
        <v>2103</v>
      </c>
      <c r="B1048" s="6"/>
      <c r="C1048" s="6" t="s">
        <v>2407</v>
      </c>
      <c r="D1048" s="6" t="s">
        <v>2408</v>
      </c>
      <c r="E1048" s="6" t="s">
        <v>352</v>
      </c>
      <c r="F1048" s="6"/>
      <c r="G1048" s="6"/>
      <c r="H1048" s="7" t="s">
        <v>1719</v>
      </c>
      <c r="I1048" s="5"/>
      <c r="J1048" s="7" t="s">
        <v>646</v>
      </c>
      <c r="K1048" s="8" t="s">
        <v>1720</v>
      </c>
      <c r="L1048" s="7" t="s">
        <v>2106</v>
      </c>
      <c r="M1048" s="5"/>
      <c r="N1048" s="9" t="s">
        <v>1722</v>
      </c>
    </row>
    <row r="1049" spans="1:14">
      <c r="A1049" s="7" t="s">
        <v>2103</v>
      </c>
      <c r="B1049" s="7"/>
      <c r="C1049" s="7" t="s">
        <v>2409</v>
      </c>
      <c r="D1049" s="7" t="s">
        <v>2410</v>
      </c>
      <c r="E1049" s="6" t="s">
        <v>352</v>
      </c>
      <c r="F1049" s="7"/>
      <c r="G1049" s="7"/>
      <c r="H1049" s="7" t="s">
        <v>1719</v>
      </c>
      <c r="I1049" s="7"/>
      <c r="J1049" s="7" t="s">
        <v>646</v>
      </c>
      <c r="K1049" s="8" t="s">
        <v>1720</v>
      </c>
      <c r="L1049" s="7" t="s">
        <v>2106</v>
      </c>
      <c r="M1049" s="7"/>
      <c r="N1049" s="9" t="s">
        <v>1722</v>
      </c>
    </row>
    <row r="1050" spans="1:14">
      <c r="A1050" s="7" t="s">
        <v>2103</v>
      </c>
      <c r="B1050" s="7"/>
      <c r="C1050" s="7" t="s">
        <v>2411</v>
      </c>
      <c r="D1050" s="7" t="s">
        <v>2412</v>
      </c>
      <c r="E1050" s="6" t="s">
        <v>352</v>
      </c>
      <c r="F1050" s="7"/>
      <c r="G1050" s="7"/>
      <c r="H1050" s="7" t="s">
        <v>1719</v>
      </c>
      <c r="I1050" s="7"/>
      <c r="J1050" s="7" t="s">
        <v>646</v>
      </c>
      <c r="K1050" s="8" t="s">
        <v>1720</v>
      </c>
      <c r="L1050" s="7" t="s">
        <v>2106</v>
      </c>
      <c r="M1050" s="7"/>
      <c r="N1050" s="9" t="s">
        <v>1722</v>
      </c>
    </row>
    <row r="1051" spans="1:14">
      <c r="A1051" s="7" t="s">
        <v>2103</v>
      </c>
      <c r="B1051" s="7"/>
      <c r="C1051" s="7" t="s">
        <v>2413</v>
      </c>
      <c r="D1051" s="7" t="s">
        <v>2414</v>
      </c>
      <c r="E1051" s="6" t="s">
        <v>352</v>
      </c>
      <c r="F1051" s="7"/>
      <c r="G1051" s="7"/>
      <c r="H1051" s="7" t="s">
        <v>1719</v>
      </c>
      <c r="I1051" s="7"/>
      <c r="J1051" s="7" t="s">
        <v>646</v>
      </c>
      <c r="K1051" s="8" t="s">
        <v>1720</v>
      </c>
      <c r="L1051" s="7" t="s">
        <v>2106</v>
      </c>
      <c r="M1051" s="7"/>
      <c r="N1051" s="9" t="s">
        <v>1722</v>
      </c>
    </row>
    <row r="1052" spans="1:14">
      <c r="A1052" s="7" t="s">
        <v>2103</v>
      </c>
      <c r="B1052" s="7"/>
      <c r="C1052" s="7" t="s">
        <v>2415</v>
      </c>
      <c r="D1052" s="7" t="s">
        <v>2416</v>
      </c>
      <c r="E1052" s="6" t="s">
        <v>352</v>
      </c>
      <c r="F1052" s="7"/>
      <c r="G1052" s="7"/>
      <c r="H1052" s="7" t="s">
        <v>1719</v>
      </c>
      <c r="I1052" s="7"/>
      <c r="J1052" s="7" t="s">
        <v>646</v>
      </c>
      <c r="K1052" s="8" t="s">
        <v>1720</v>
      </c>
      <c r="L1052" s="7" t="s">
        <v>2106</v>
      </c>
      <c r="M1052" s="7"/>
      <c r="N1052" s="9" t="s">
        <v>1722</v>
      </c>
    </row>
    <row r="1053" spans="1:14">
      <c r="A1053" s="7" t="s">
        <v>2103</v>
      </c>
      <c r="B1053" s="7"/>
      <c r="C1053" s="7" t="s">
        <v>2417</v>
      </c>
      <c r="D1053" s="7" t="s">
        <v>2418</v>
      </c>
      <c r="E1053" s="6" t="s">
        <v>352</v>
      </c>
      <c r="F1053" s="7"/>
      <c r="G1053" s="7"/>
      <c r="H1053" s="7" t="s">
        <v>1719</v>
      </c>
      <c r="I1053" s="7"/>
      <c r="J1053" s="7" t="s">
        <v>646</v>
      </c>
      <c r="K1053" s="8" t="s">
        <v>1720</v>
      </c>
      <c r="L1053" s="7" t="s">
        <v>2106</v>
      </c>
      <c r="M1053" s="7"/>
      <c r="N1053" s="9" t="s">
        <v>1722</v>
      </c>
    </row>
    <row r="1054" spans="1:14">
      <c r="A1054" s="7" t="s">
        <v>2103</v>
      </c>
      <c r="B1054" s="7"/>
      <c r="C1054" s="7" t="s">
        <v>2419</v>
      </c>
      <c r="D1054" s="7" t="s">
        <v>2420</v>
      </c>
      <c r="E1054" s="6" t="s">
        <v>352</v>
      </c>
      <c r="F1054" s="7"/>
      <c r="G1054" s="7"/>
      <c r="H1054" s="7" t="s">
        <v>1719</v>
      </c>
      <c r="I1054" s="7"/>
      <c r="J1054" s="7" t="s">
        <v>646</v>
      </c>
      <c r="K1054" s="8" t="s">
        <v>1720</v>
      </c>
      <c r="L1054" s="7" t="s">
        <v>2106</v>
      </c>
      <c r="M1054" s="7"/>
      <c r="N1054" s="9" t="s">
        <v>1722</v>
      </c>
    </row>
    <row r="1055" spans="1:14">
      <c r="A1055" s="7" t="s">
        <v>2103</v>
      </c>
      <c r="B1055" s="7"/>
      <c r="C1055" s="7" t="s">
        <v>2421</v>
      </c>
      <c r="D1055" s="7" t="s">
        <v>2422</v>
      </c>
      <c r="E1055" s="6" t="s">
        <v>352</v>
      </c>
      <c r="F1055" s="7"/>
      <c r="G1055" s="7"/>
      <c r="H1055" s="7" t="s">
        <v>1719</v>
      </c>
      <c r="I1055" s="7"/>
      <c r="J1055" s="7" t="s">
        <v>646</v>
      </c>
      <c r="K1055" s="8" t="s">
        <v>1720</v>
      </c>
      <c r="L1055" s="7" t="s">
        <v>2106</v>
      </c>
      <c r="M1055" s="7"/>
      <c r="N1055" s="9" t="s">
        <v>1722</v>
      </c>
    </row>
    <row r="1056" spans="1:14">
      <c r="A1056" s="7" t="s">
        <v>2103</v>
      </c>
      <c r="B1056" s="7"/>
      <c r="C1056" s="7" t="s">
        <v>2423</v>
      </c>
      <c r="D1056" s="7" t="s">
        <v>2424</v>
      </c>
      <c r="E1056" s="6" t="s">
        <v>352</v>
      </c>
      <c r="F1056" s="7"/>
      <c r="G1056" s="7"/>
      <c r="H1056" s="7" t="s">
        <v>1719</v>
      </c>
      <c r="I1056" s="7"/>
      <c r="J1056" s="7" t="s">
        <v>646</v>
      </c>
      <c r="K1056" s="8" t="s">
        <v>1720</v>
      </c>
      <c r="L1056" s="7" t="s">
        <v>2106</v>
      </c>
      <c r="M1056" s="7"/>
      <c r="N1056" s="9" t="s">
        <v>1722</v>
      </c>
    </row>
    <row r="1057" spans="1:14">
      <c r="A1057" s="6" t="s">
        <v>2103</v>
      </c>
      <c r="B1057" s="6"/>
      <c r="C1057" s="6" t="s">
        <v>2425</v>
      </c>
      <c r="D1057" s="6" t="s">
        <v>2426</v>
      </c>
      <c r="E1057" s="6" t="s">
        <v>352</v>
      </c>
      <c r="F1057" s="6"/>
      <c r="G1057" s="6"/>
      <c r="H1057" s="7" t="s">
        <v>1719</v>
      </c>
      <c r="I1057" s="5"/>
      <c r="J1057" s="7" t="s">
        <v>646</v>
      </c>
      <c r="K1057" s="8" t="s">
        <v>1720</v>
      </c>
      <c r="L1057" s="7" t="s">
        <v>2106</v>
      </c>
      <c r="M1057" s="5"/>
      <c r="N1057" s="9" t="s">
        <v>1722</v>
      </c>
    </row>
    <row r="1058" spans="1:14">
      <c r="A1058" s="6" t="s">
        <v>2103</v>
      </c>
      <c r="B1058" s="6"/>
      <c r="C1058" s="6" t="s">
        <v>2427</v>
      </c>
      <c r="D1058" s="6" t="s">
        <v>2428</v>
      </c>
      <c r="E1058" s="6" t="s">
        <v>352</v>
      </c>
      <c r="F1058" s="6"/>
      <c r="G1058" s="6"/>
      <c r="H1058" s="7" t="s">
        <v>1719</v>
      </c>
      <c r="I1058" s="5"/>
      <c r="J1058" s="7" t="s">
        <v>646</v>
      </c>
      <c r="K1058" s="8" t="s">
        <v>1720</v>
      </c>
      <c r="L1058" s="7" t="s">
        <v>2106</v>
      </c>
      <c r="M1058" s="5"/>
      <c r="N1058" s="9" t="s">
        <v>1722</v>
      </c>
    </row>
    <row r="1059" spans="1:14">
      <c r="A1059" s="6" t="s">
        <v>2103</v>
      </c>
      <c r="B1059" s="6"/>
      <c r="C1059" s="6" t="s">
        <v>2429</v>
      </c>
      <c r="D1059" s="6" t="s">
        <v>2430</v>
      </c>
      <c r="E1059" s="6" t="s">
        <v>352</v>
      </c>
      <c r="F1059" s="6"/>
      <c r="G1059" s="6"/>
      <c r="H1059" s="7" t="s">
        <v>1719</v>
      </c>
      <c r="I1059" s="5"/>
      <c r="J1059" s="7" t="s">
        <v>646</v>
      </c>
      <c r="K1059" s="8" t="s">
        <v>1720</v>
      </c>
      <c r="L1059" s="7" t="s">
        <v>2106</v>
      </c>
      <c r="M1059" s="5"/>
      <c r="N1059" s="9" t="s">
        <v>1722</v>
      </c>
    </row>
    <row r="1060" spans="1:14">
      <c r="A1060" s="6" t="s">
        <v>2103</v>
      </c>
      <c r="B1060" s="6"/>
      <c r="C1060" s="6" t="s">
        <v>2431</v>
      </c>
      <c r="D1060" s="6" t="s">
        <v>2432</v>
      </c>
      <c r="E1060" s="6" t="s">
        <v>352</v>
      </c>
      <c r="F1060" s="6"/>
      <c r="G1060" s="6"/>
      <c r="H1060" s="7" t="s">
        <v>1719</v>
      </c>
      <c r="I1060" s="5"/>
      <c r="J1060" s="7" t="s">
        <v>646</v>
      </c>
      <c r="K1060" s="8" t="s">
        <v>1720</v>
      </c>
      <c r="L1060" s="7" t="s">
        <v>2106</v>
      </c>
      <c r="M1060" s="5"/>
      <c r="N1060" s="9" t="s">
        <v>1722</v>
      </c>
    </row>
    <row r="1061" spans="1:14">
      <c r="A1061" s="7" t="s">
        <v>2103</v>
      </c>
      <c r="B1061" s="7"/>
      <c r="C1061" s="7" t="s">
        <v>2433</v>
      </c>
      <c r="D1061" s="7" t="s">
        <v>2434</v>
      </c>
      <c r="E1061" s="6" t="s">
        <v>352</v>
      </c>
      <c r="F1061" s="7"/>
      <c r="G1061" s="7"/>
      <c r="H1061" s="7" t="s">
        <v>1719</v>
      </c>
      <c r="I1061" s="7"/>
      <c r="J1061" s="7" t="s">
        <v>646</v>
      </c>
      <c r="K1061" s="8" t="s">
        <v>1720</v>
      </c>
      <c r="L1061" s="7" t="s">
        <v>2106</v>
      </c>
      <c r="M1061" s="7"/>
      <c r="N1061" s="9" t="s">
        <v>1722</v>
      </c>
    </row>
    <row r="1062" spans="1:14">
      <c r="A1062" s="6" t="s">
        <v>2103</v>
      </c>
      <c r="B1062" s="6"/>
      <c r="C1062" s="6" t="s">
        <v>2435</v>
      </c>
      <c r="D1062" s="6" t="s">
        <v>2436</v>
      </c>
      <c r="E1062" s="6" t="s">
        <v>352</v>
      </c>
      <c r="F1062" s="6"/>
      <c r="G1062" s="6"/>
      <c r="H1062" s="7" t="s">
        <v>1719</v>
      </c>
      <c r="I1062" s="5"/>
      <c r="J1062" s="7" t="s">
        <v>646</v>
      </c>
      <c r="K1062" s="8" t="s">
        <v>1720</v>
      </c>
      <c r="L1062" s="7" t="s">
        <v>2106</v>
      </c>
      <c r="M1062" s="5"/>
      <c r="N1062" s="9" t="s">
        <v>1722</v>
      </c>
    </row>
    <row r="1063" spans="1:14">
      <c r="A1063" s="7" t="s">
        <v>2103</v>
      </c>
      <c r="B1063" s="7"/>
      <c r="C1063" s="9" t="s">
        <v>2437</v>
      </c>
      <c r="D1063" s="9" t="s">
        <v>2438</v>
      </c>
      <c r="E1063" s="6" t="s">
        <v>352</v>
      </c>
      <c r="F1063" s="7"/>
      <c r="G1063" s="7"/>
      <c r="H1063" s="7" t="s">
        <v>1719</v>
      </c>
      <c r="I1063" s="7"/>
      <c r="J1063" s="7" t="s">
        <v>646</v>
      </c>
      <c r="K1063" s="8" t="s">
        <v>1720</v>
      </c>
      <c r="L1063" s="7" t="s">
        <v>2106</v>
      </c>
      <c r="M1063" s="7"/>
      <c r="N1063" s="9" t="s">
        <v>1722</v>
      </c>
    </row>
    <row r="1064" spans="1:14">
      <c r="A1064" s="6" t="s">
        <v>2103</v>
      </c>
      <c r="B1064" s="6"/>
      <c r="C1064" s="6" t="s">
        <v>2439</v>
      </c>
      <c r="D1064" s="6" t="s">
        <v>2440</v>
      </c>
      <c r="E1064" s="6" t="s">
        <v>352</v>
      </c>
      <c r="F1064" s="6"/>
      <c r="G1064" s="6"/>
      <c r="H1064" s="7" t="s">
        <v>1719</v>
      </c>
      <c r="I1064" s="5"/>
      <c r="J1064" s="7" t="s">
        <v>646</v>
      </c>
      <c r="K1064" s="8" t="s">
        <v>1720</v>
      </c>
      <c r="L1064" s="7" t="s">
        <v>2106</v>
      </c>
      <c r="M1064" s="5"/>
      <c r="N1064" s="9" t="s">
        <v>1722</v>
      </c>
    </row>
    <row r="1065" spans="1:14">
      <c r="A1065" s="6" t="s">
        <v>2103</v>
      </c>
      <c r="B1065" s="6"/>
      <c r="C1065" s="6" t="s">
        <v>2441</v>
      </c>
      <c r="D1065" s="6" t="s">
        <v>2442</v>
      </c>
      <c r="E1065" s="6" t="s">
        <v>352</v>
      </c>
      <c r="F1065" s="6"/>
      <c r="G1065" s="6"/>
      <c r="H1065" s="7" t="s">
        <v>1719</v>
      </c>
      <c r="I1065" s="5"/>
      <c r="J1065" s="7" t="s">
        <v>646</v>
      </c>
      <c r="K1065" s="8" t="s">
        <v>1720</v>
      </c>
      <c r="L1065" s="7" t="s">
        <v>2106</v>
      </c>
      <c r="M1065" s="5"/>
      <c r="N1065" s="9" t="s">
        <v>1722</v>
      </c>
    </row>
    <row r="1066" spans="1:14">
      <c r="A1066" s="7" t="s">
        <v>2103</v>
      </c>
      <c r="B1066" s="7"/>
      <c r="C1066" s="7" t="s">
        <v>2443</v>
      </c>
      <c r="D1066" s="7" t="s">
        <v>2444</v>
      </c>
      <c r="E1066" s="6" t="s">
        <v>352</v>
      </c>
      <c r="F1066" s="7"/>
      <c r="G1066" s="7"/>
      <c r="H1066" s="7" t="s">
        <v>1719</v>
      </c>
      <c r="I1066" s="7"/>
      <c r="J1066" s="7" t="s">
        <v>646</v>
      </c>
      <c r="K1066" s="8" t="s">
        <v>1720</v>
      </c>
      <c r="L1066" s="7" t="s">
        <v>2106</v>
      </c>
      <c r="M1066" s="7"/>
      <c r="N1066" s="9" t="s">
        <v>1722</v>
      </c>
    </row>
    <row r="1067" spans="1:14">
      <c r="A1067" s="7" t="s">
        <v>2103</v>
      </c>
      <c r="B1067" s="7"/>
      <c r="C1067" s="7" t="s">
        <v>2445</v>
      </c>
      <c r="D1067" s="7" t="s">
        <v>2446</v>
      </c>
      <c r="E1067" s="6" t="s">
        <v>352</v>
      </c>
      <c r="F1067" s="7"/>
      <c r="G1067" s="7"/>
      <c r="H1067" s="7" t="s">
        <v>1719</v>
      </c>
      <c r="I1067" s="7"/>
      <c r="J1067" s="7" t="s">
        <v>646</v>
      </c>
      <c r="K1067" s="8" t="s">
        <v>1720</v>
      </c>
      <c r="L1067" s="7" t="s">
        <v>2106</v>
      </c>
      <c r="M1067" s="7"/>
      <c r="N1067" s="9" t="s">
        <v>1722</v>
      </c>
    </row>
    <row r="1068" spans="1:14">
      <c r="A1068" s="7" t="s">
        <v>2103</v>
      </c>
      <c r="B1068" s="7"/>
      <c r="C1068" s="7" t="s">
        <v>2447</v>
      </c>
      <c r="D1068" s="7" t="s">
        <v>2448</v>
      </c>
      <c r="E1068" s="6" t="s">
        <v>352</v>
      </c>
      <c r="F1068" s="7"/>
      <c r="G1068" s="7"/>
      <c r="H1068" s="7" t="s">
        <v>1719</v>
      </c>
      <c r="I1068" s="7"/>
      <c r="J1068" s="7" t="s">
        <v>646</v>
      </c>
      <c r="K1068" s="8" t="s">
        <v>1720</v>
      </c>
      <c r="L1068" s="7" t="s">
        <v>2106</v>
      </c>
      <c r="M1068" s="7"/>
      <c r="N1068" s="9" t="s">
        <v>1722</v>
      </c>
    </row>
    <row r="1069" spans="1:14">
      <c r="A1069" s="7" t="s">
        <v>2103</v>
      </c>
      <c r="B1069" s="7"/>
      <c r="C1069" s="7" t="s">
        <v>2449</v>
      </c>
      <c r="D1069" s="7" t="s">
        <v>2450</v>
      </c>
      <c r="E1069" s="6" t="s">
        <v>352</v>
      </c>
      <c r="F1069" s="7"/>
      <c r="G1069" s="7"/>
      <c r="H1069" s="7" t="s">
        <v>1719</v>
      </c>
      <c r="I1069" s="7"/>
      <c r="J1069" s="7" t="s">
        <v>646</v>
      </c>
      <c r="K1069" s="8" t="s">
        <v>1720</v>
      </c>
      <c r="L1069" s="7" t="s">
        <v>2106</v>
      </c>
      <c r="M1069" s="7"/>
      <c r="N1069" s="9" t="s">
        <v>1722</v>
      </c>
    </row>
    <row r="1070" spans="1:14">
      <c r="A1070" s="7" t="s">
        <v>2103</v>
      </c>
      <c r="B1070" s="7"/>
      <c r="C1070" s="7" t="s">
        <v>2451</v>
      </c>
      <c r="D1070" s="7" t="s">
        <v>2452</v>
      </c>
      <c r="E1070" s="6" t="s">
        <v>352</v>
      </c>
      <c r="F1070" s="7"/>
      <c r="G1070" s="7"/>
      <c r="H1070" s="7" t="s">
        <v>1719</v>
      </c>
      <c r="I1070" s="7"/>
      <c r="J1070" s="7" t="s">
        <v>646</v>
      </c>
      <c r="K1070" s="8" t="s">
        <v>1720</v>
      </c>
      <c r="L1070" s="7" t="s">
        <v>2106</v>
      </c>
      <c r="M1070" s="7"/>
      <c r="N1070" s="9" t="s">
        <v>1722</v>
      </c>
    </row>
    <row r="1071" spans="1:14">
      <c r="A1071" s="7" t="s">
        <v>2103</v>
      </c>
      <c r="B1071" s="7"/>
      <c r="C1071" s="7" t="s">
        <v>2453</v>
      </c>
      <c r="D1071" s="7" t="s">
        <v>2454</v>
      </c>
      <c r="E1071" s="6" t="s">
        <v>352</v>
      </c>
      <c r="F1071" s="7"/>
      <c r="G1071" s="7"/>
      <c r="H1071" s="7" t="s">
        <v>1719</v>
      </c>
      <c r="I1071" s="7"/>
      <c r="J1071" s="7" t="s">
        <v>646</v>
      </c>
      <c r="K1071" s="8" t="s">
        <v>1720</v>
      </c>
      <c r="L1071" s="7" t="s">
        <v>2106</v>
      </c>
      <c r="M1071" s="7"/>
      <c r="N1071" s="9" t="s">
        <v>1722</v>
      </c>
    </row>
    <row r="1072" spans="1:14">
      <c r="A1072" s="7" t="s">
        <v>2103</v>
      </c>
      <c r="B1072" s="7"/>
      <c r="C1072" s="7" t="s">
        <v>2455</v>
      </c>
      <c r="D1072" s="7" t="s">
        <v>2456</v>
      </c>
      <c r="E1072" s="6" t="s">
        <v>352</v>
      </c>
      <c r="F1072" s="7"/>
      <c r="G1072" s="7"/>
      <c r="H1072" s="7" t="s">
        <v>1719</v>
      </c>
      <c r="I1072" s="7"/>
      <c r="J1072" s="7" t="s">
        <v>646</v>
      </c>
      <c r="K1072" s="8" t="s">
        <v>1720</v>
      </c>
      <c r="L1072" s="7" t="s">
        <v>2106</v>
      </c>
      <c r="M1072" s="7"/>
      <c r="N1072" s="9" t="s">
        <v>1722</v>
      </c>
    </row>
    <row r="1073" spans="1:14">
      <c r="A1073" s="7" t="s">
        <v>2103</v>
      </c>
      <c r="B1073" s="7"/>
      <c r="C1073" s="7" t="s">
        <v>2457</v>
      </c>
      <c r="D1073" s="7" t="s">
        <v>2458</v>
      </c>
      <c r="E1073" s="6" t="s">
        <v>352</v>
      </c>
      <c r="F1073" s="7"/>
      <c r="G1073" s="7"/>
      <c r="H1073" s="7" t="s">
        <v>1719</v>
      </c>
      <c r="I1073" s="7"/>
      <c r="J1073" s="7" t="s">
        <v>646</v>
      </c>
      <c r="K1073" s="8" t="s">
        <v>1720</v>
      </c>
      <c r="L1073" s="7" t="s">
        <v>2106</v>
      </c>
      <c r="M1073" s="7"/>
      <c r="N1073" s="9" t="s">
        <v>1722</v>
      </c>
    </row>
    <row r="1074" spans="1:14">
      <c r="A1074" s="7" t="s">
        <v>2103</v>
      </c>
      <c r="B1074" s="7"/>
      <c r="C1074" s="7" t="s">
        <v>2459</v>
      </c>
      <c r="D1074" s="7" t="s">
        <v>2460</v>
      </c>
      <c r="E1074" s="6" t="s">
        <v>352</v>
      </c>
      <c r="F1074" s="7"/>
      <c r="G1074" s="7"/>
      <c r="H1074" s="7" t="s">
        <v>1719</v>
      </c>
      <c r="I1074" s="7"/>
      <c r="J1074" s="7" t="s">
        <v>646</v>
      </c>
      <c r="K1074" s="8" t="s">
        <v>1720</v>
      </c>
      <c r="L1074" s="7" t="s">
        <v>2106</v>
      </c>
      <c r="M1074" s="7"/>
      <c r="N1074" s="9" t="s">
        <v>1722</v>
      </c>
    </row>
    <row r="1075" spans="1:14">
      <c r="A1075" s="7" t="s">
        <v>2103</v>
      </c>
      <c r="B1075" s="7"/>
      <c r="C1075" s="7" t="s">
        <v>2461</v>
      </c>
      <c r="D1075" s="7" t="s">
        <v>2462</v>
      </c>
      <c r="E1075" s="6" t="s">
        <v>352</v>
      </c>
      <c r="F1075" s="7"/>
      <c r="G1075" s="7"/>
      <c r="H1075" s="7" t="s">
        <v>1719</v>
      </c>
      <c r="I1075" s="7"/>
      <c r="J1075" s="7" t="s">
        <v>646</v>
      </c>
      <c r="K1075" s="8" t="s">
        <v>1720</v>
      </c>
      <c r="L1075" s="7" t="s">
        <v>2106</v>
      </c>
      <c r="M1075" s="7"/>
      <c r="N1075" s="9" t="s">
        <v>1722</v>
      </c>
    </row>
    <row r="1076" spans="1:14">
      <c r="A1076" s="7" t="s">
        <v>2103</v>
      </c>
      <c r="B1076" s="7"/>
      <c r="C1076" s="7" t="s">
        <v>2463</v>
      </c>
      <c r="D1076" s="7" t="s">
        <v>2464</v>
      </c>
      <c r="E1076" s="6" t="s">
        <v>352</v>
      </c>
      <c r="F1076" s="7"/>
      <c r="G1076" s="7"/>
      <c r="H1076" s="7" t="s">
        <v>1719</v>
      </c>
      <c r="I1076" s="7"/>
      <c r="J1076" s="7" t="s">
        <v>646</v>
      </c>
      <c r="K1076" s="8" t="s">
        <v>1720</v>
      </c>
      <c r="L1076" s="7" t="s">
        <v>2106</v>
      </c>
      <c r="M1076" s="7"/>
      <c r="N1076" s="9" t="s">
        <v>1722</v>
      </c>
    </row>
    <row r="1077" spans="1:14">
      <c r="A1077" s="5" t="s">
        <v>2103</v>
      </c>
      <c r="B1077" s="5"/>
      <c r="C1077" s="5" t="s">
        <v>2465</v>
      </c>
      <c r="D1077" s="5" t="s">
        <v>2466</v>
      </c>
      <c r="E1077" s="6" t="s">
        <v>352</v>
      </c>
      <c r="F1077" s="5"/>
      <c r="G1077" s="5"/>
      <c r="H1077" s="7" t="s">
        <v>1719</v>
      </c>
      <c r="I1077" s="5"/>
      <c r="J1077" s="7" t="s">
        <v>646</v>
      </c>
      <c r="K1077" s="8" t="s">
        <v>1720</v>
      </c>
      <c r="L1077" s="7" t="s">
        <v>2106</v>
      </c>
      <c r="M1077" s="5"/>
      <c r="N1077" s="9" t="s">
        <v>1722</v>
      </c>
    </row>
    <row r="1078" spans="1:14">
      <c r="A1078" s="5" t="s">
        <v>2103</v>
      </c>
      <c r="B1078" s="5"/>
      <c r="C1078" s="5" t="s">
        <v>2467</v>
      </c>
      <c r="D1078" s="5" t="s">
        <v>2468</v>
      </c>
      <c r="E1078" s="6" t="s">
        <v>352</v>
      </c>
      <c r="F1078" s="5"/>
      <c r="G1078" s="5"/>
      <c r="H1078" s="7" t="s">
        <v>1719</v>
      </c>
      <c r="I1078" s="5"/>
      <c r="J1078" s="7" t="s">
        <v>646</v>
      </c>
      <c r="K1078" s="8" t="s">
        <v>1720</v>
      </c>
      <c r="L1078" s="7" t="s">
        <v>2106</v>
      </c>
      <c r="M1078" s="5"/>
      <c r="N1078" s="9" t="s">
        <v>1722</v>
      </c>
    </row>
    <row r="1079" spans="1:14">
      <c r="A1079" s="5" t="s">
        <v>2103</v>
      </c>
      <c r="B1079" s="5"/>
      <c r="C1079" s="5" t="s">
        <v>2469</v>
      </c>
      <c r="D1079" s="5" t="s">
        <v>2470</v>
      </c>
      <c r="E1079" s="6" t="s">
        <v>352</v>
      </c>
      <c r="F1079" s="5"/>
      <c r="G1079" s="5"/>
      <c r="H1079" s="7" t="s">
        <v>1719</v>
      </c>
      <c r="I1079" s="5"/>
      <c r="J1079" s="7" t="s">
        <v>646</v>
      </c>
      <c r="K1079" s="8" t="s">
        <v>1720</v>
      </c>
      <c r="L1079" s="7" t="s">
        <v>2106</v>
      </c>
      <c r="M1079" s="5"/>
      <c r="N1079" s="9" t="s">
        <v>1722</v>
      </c>
    </row>
    <row r="1080" spans="1:14">
      <c r="A1080" s="5" t="s">
        <v>2103</v>
      </c>
      <c r="B1080" s="5"/>
      <c r="C1080" s="5" t="s">
        <v>2471</v>
      </c>
      <c r="D1080" s="5" t="s">
        <v>2472</v>
      </c>
      <c r="E1080" s="6" t="s">
        <v>352</v>
      </c>
      <c r="F1080" s="5"/>
      <c r="G1080" s="5"/>
      <c r="H1080" s="7" t="s">
        <v>1719</v>
      </c>
      <c r="I1080" s="5"/>
      <c r="J1080" s="7" t="s">
        <v>646</v>
      </c>
      <c r="K1080" s="8" t="s">
        <v>1720</v>
      </c>
      <c r="L1080" s="7" t="s">
        <v>2106</v>
      </c>
      <c r="M1080" s="5"/>
      <c r="N1080" s="9" t="s">
        <v>1722</v>
      </c>
    </row>
    <row r="1081" spans="1:14">
      <c r="A1081" s="7" t="s">
        <v>2103</v>
      </c>
      <c r="B1081" s="7"/>
      <c r="C1081" s="7" t="s">
        <v>2473</v>
      </c>
      <c r="D1081" s="7" t="s">
        <v>2474</v>
      </c>
      <c r="E1081" s="6" t="s">
        <v>352</v>
      </c>
      <c r="F1081" s="7"/>
      <c r="G1081" s="7"/>
      <c r="H1081" s="7" t="s">
        <v>1719</v>
      </c>
      <c r="I1081" s="7"/>
      <c r="J1081" s="7" t="s">
        <v>646</v>
      </c>
      <c r="K1081" s="8" t="s">
        <v>1720</v>
      </c>
      <c r="L1081" s="7" t="s">
        <v>2106</v>
      </c>
      <c r="M1081" s="7"/>
      <c r="N1081" s="9" t="s">
        <v>1722</v>
      </c>
    </row>
    <row r="1082" spans="1:14">
      <c r="A1082" s="7" t="s">
        <v>2103</v>
      </c>
      <c r="B1082" s="7"/>
      <c r="C1082" s="7" t="s">
        <v>2475</v>
      </c>
      <c r="D1082" s="7" t="s">
        <v>2476</v>
      </c>
      <c r="E1082" s="6" t="s">
        <v>352</v>
      </c>
      <c r="F1082" s="7"/>
      <c r="G1082" s="7"/>
      <c r="H1082" s="7" t="s">
        <v>1719</v>
      </c>
      <c r="I1082" s="7"/>
      <c r="J1082" s="7" t="s">
        <v>646</v>
      </c>
      <c r="K1082" s="8" t="s">
        <v>1720</v>
      </c>
      <c r="L1082" s="7" t="s">
        <v>2106</v>
      </c>
      <c r="M1082" s="7"/>
      <c r="N1082" s="9" t="s">
        <v>1722</v>
      </c>
    </row>
    <row r="1083" spans="1:14">
      <c r="A1083" s="7" t="s">
        <v>2103</v>
      </c>
      <c r="B1083" s="7"/>
      <c r="C1083" s="7" t="s">
        <v>2477</v>
      </c>
      <c r="D1083" s="7" t="s">
        <v>2478</v>
      </c>
      <c r="E1083" s="6" t="s">
        <v>352</v>
      </c>
      <c r="F1083" s="7"/>
      <c r="G1083" s="7"/>
      <c r="H1083" s="7" t="s">
        <v>1719</v>
      </c>
      <c r="I1083" s="7"/>
      <c r="J1083" s="7" t="s">
        <v>646</v>
      </c>
      <c r="K1083" s="8" t="s">
        <v>1720</v>
      </c>
      <c r="L1083" s="7" t="s">
        <v>2106</v>
      </c>
      <c r="M1083" s="7"/>
      <c r="N1083" s="9" t="s">
        <v>1722</v>
      </c>
    </row>
    <row r="1084" spans="1:14">
      <c r="A1084" s="7" t="s">
        <v>2103</v>
      </c>
      <c r="B1084" s="7"/>
      <c r="C1084" s="7" t="s">
        <v>2479</v>
      </c>
      <c r="D1084" s="7" t="s">
        <v>2480</v>
      </c>
      <c r="E1084" s="6" t="s">
        <v>352</v>
      </c>
      <c r="F1084" s="7"/>
      <c r="G1084" s="7"/>
      <c r="H1084" s="7" t="s">
        <v>1719</v>
      </c>
      <c r="I1084" s="7"/>
      <c r="J1084" s="7" t="s">
        <v>646</v>
      </c>
      <c r="K1084" s="8" t="s">
        <v>1720</v>
      </c>
      <c r="L1084" s="7" t="s">
        <v>2106</v>
      </c>
      <c r="M1084" s="7"/>
      <c r="N1084" s="9" t="s">
        <v>1722</v>
      </c>
    </row>
    <row r="1085" spans="1:14">
      <c r="A1085" s="7" t="s">
        <v>2103</v>
      </c>
      <c r="B1085" s="7"/>
      <c r="C1085" s="7" t="s">
        <v>2481</v>
      </c>
      <c r="D1085" s="7" t="s">
        <v>2482</v>
      </c>
      <c r="E1085" s="6" t="s">
        <v>352</v>
      </c>
      <c r="F1085" s="7"/>
      <c r="G1085" s="7"/>
      <c r="H1085" s="7" t="s">
        <v>1719</v>
      </c>
      <c r="I1085" s="7"/>
      <c r="J1085" s="7" t="s">
        <v>646</v>
      </c>
      <c r="K1085" s="8" t="s">
        <v>1720</v>
      </c>
      <c r="L1085" s="7" t="s">
        <v>2106</v>
      </c>
      <c r="M1085" s="7"/>
      <c r="N1085" s="9" t="s">
        <v>1722</v>
      </c>
    </row>
    <row r="1086" spans="1:14">
      <c r="A1086" s="7" t="s">
        <v>2103</v>
      </c>
      <c r="B1086" s="7"/>
      <c r="C1086" s="7" t="s">
        <v>2483</v>
      </c>
      <c r="D1086" s="7" t="s">
        <v>2484</v>
      </c>
      <c r="E1086" s="6" t="s">
        <v>352</v>
      </c>
      <c r="F1086" s="7"/>
      <c r="G1086" s="7"/>
      <c r="H1086" s="7" t="s">
        <v>1719</v>
      </c>
      <c r="I1086" s="7"/>
      <c r="J1086" s="7" t="s">
        <v>646</v>
      </c>
      <c r="K1086" s="8" t="s">
        <v>1720</v>
      </c>
      <c r="L1086" s="7" t="s">
        <v>2106</v>
      </c>
      <c r="M1086" s="7"/>
      <c r="N1086" s="9" t="s">
        <v>1722</v>
      </c>
    </row>
    <row r="1087" spans="1:14">
      <c r="A1087" s="7" t="s">
        <v>2103</v>
      </c>
      <c r="B1087" s="7"/>
      <c r="C1087" s="7" t="s">
        <v>2485</v>
      </c>
      <c r="D1087" s="7" t="s">
        <v>2486</v>
      </c>
      <c r="E1087" s="6" t="s">
        <v>352</v>
      </c>
      <c r="F1087" s="7"/>
      <c r="G1087" s="7"/>
      <c r="H1087" s="7" t="s">
        <v>1719</v>
      </c>
      <c r="I1087" s="7"/>
      <c r="J1087" s="7" t="s">
        <v>646</v>
      </c>
      <c r="K1087" s="8" t="s">
        <v>1720</v>
      </c>
      <c r="L1087" s="7" t="s">
        <v>2106</v>
      </c>
      <c r="M1087" s="7"/>
      <c r="N1087" s="9" t="s">
        <v>1722</v>
      </c>
    </row>
    <row r="1088" spans="1:14">
      <c r="A1088" s="7" t="s">
        <v>2103</v>
      </c>
      <c r="B1088" s="7"/>
      <c r="C1088" s="7" t="s">
        <v>2487</v>
      </c>
      <c r="D1088" s="7" t="s">
        <v>2488</v>
      </c>
      <c r="E1088" s="6" t="s">
        <v>352</v>
      </c>
      <c r="F1088" s="7"/>
      <c r="G1088" s="7"/>
      <c r="H1088" s="7" t="s">
        <v>1719</v>
      </c>
      <c r="I1088" s="7"/>
      <c r="J1088" s="7" t="s">
        <v>646</v>
      </c>
      <c r="K1088" s="8" t="s">
        <v>1720</v>
      </c>
      <c r="L1088" s="7" t="s">
        <v>2106</v>
      </c>
      <c r="M1088" s="7"/>
      <c r="N1088" s="9" t="s">
        <v>1722</v>
      </c>
    </row>
    <row r="1089" spans="1:14">
      <c r="A1089" s="7" t="s">
        <v>2103</v>
      </c>
      <c r="B1089" s="7"/>
      <c r="C1089" s="7" t="s">
        <v>2489</v>
      </c>
      <c r="D1089" s="7" t="s">
        <v>2490</v>
      </c>
      <c r="E1089" s="6" t="s">
        <v>352</v>
      </c>
      <c r="F1089" s="7"/>
      <c r="G1089" s="7"/>
      <c r="H1089" s="7" t="s">
        <v>1719</v>
      </c>
      <c r="I1089" s="7"/>
      <c r="J1089" s="7" t="s">
        <v>646</v>
      </c>
      <c r="K1089" s="8" t="s">
        <v>1720</v>
      </c>
      <c r="L1089" s="7" t="s">
        <v>2106</v>
      </c>
      <c r="M1089" s="7"/>
      <c r="N1089" s="9" t="s">
        <v>1722</v>
      </c>
    </row>
    <row r="1090" spans="1:14">
      <c r="A1090" s="7" t="s">
        <v>2103</v>
      </c>
      <c r="B1090" s="7"/>
      <c r="C1090" s="7" t="s">
        <v>2491</v>
      </c>
      <c r="D1090" s="7" t="s">
        <v>2492</v>
      </c>
      <c r="E1090" s="6" t="s">
        <v>352</v>
      </c>
      <c r="F1090" s="7"/>
      <c r="G1090" s="7"/>
      <c r="H1090" s="7" t="s">
        <v>1719</v>
      </c>
      <c r="I1090" s="7"/>
      <c r="J1090" s="7" t="s">
        <v>646</v>
      </c>
      <c r="K1090" s="8" t="s">
        <v>1720</v>
      </c>
      <c r="L1090" s="7" t="s">
        <v>2106</v>
      </c>
      <c r="M1090" s="7"/>
      <c r="N1090" s="9" t="s">
        <v>1722</v>
      </c>
    </row>
    <row r="1091" spans="1:14">
      <c r="A1091" s="7" t="s">
        <v>2103</v>
      </c>
      <c r="B1091" s="7"/>
      <c r="C1091" s="7" t="s">
        <v>2493</v>
      </c>
      <c r="D1091" s="7" t="s">
        <v>2494</v>
      </c>
      <c r="E1091" s="6" t="s">
        <v>352</v>
      </c>
      <c r="F1091" s="7"/>
      <c r="G1091" s="7"/>
      <c r="H1091" s="7" t="s">
        <v>1719</v>
      </c>
      <c r="I1091" s="7"/>
      <c r="J1091" s="7" t="s">
        <v>646</v>
      </c>
      <c r="K1091" s="8" t="s">
        <v>1720</v>
      </c>
      <c r="L1091" s="7" t="s">
        <v>2106</v>
      </c>
      <c r="M1091" s="7"/>
      <c r="N1091" s="9" t="s">
        <v>1722</v>
      </c>
    </row>
    <row r="1092" spans="1:14">
      <c r="A1092" s="7" t="s">
        <v>2103</v>
      </c>
      <c r="B1092" s="7"/>
      <c r="C1092" s="7" t="s">
        <v>2495</v>
      </c>
      <c r="D1092" s="7" t="s">
        <v>2496</v>
      </c>
      <c r="E1092" s="6" t="s">
        <v>352</v>
      </c>
      <c r="F1092" s="7"/>
      <c r="G1092" s="7"/>
      <c r="H1092" s="7" t="s">
        <v>1719</v>
      </c>
      <c r="I1092" s="7"/>
      <c r="J1092" s="7" t="s">
        <v>646</v>
      </c>
      <c r="K1092" s="8" t="s">
        <v>1720</v>
      </c>
      <c r="L1092" s="7" t="s">
        <v>2106</v>
      </c>
      <c r="M1092" s="7"/>
      <c r="N1092" s="9" t="s">
        <v>1722</v>
      </c>
    </row>
    <row r="1093" spans="1:14">
      <c r="A1093" s="7" t="s">
        <v>2103</v>
      </c>
      <c r="B1093" s="7"/>
      <c r="C1093" s="7" t="s">
        <v>2497</v>
      </c>
      <c r="D1093" s="7" t="s">
        <v>2498</v>
      </c>
      <c r="E1093" s="6" t="s">
        <v>352</v>
      </c>
      <c r="F1093" s="7"/>
      <c r="G1093" s="7"/>
      <c r="H1093" s="7" t="s">
        <v>1719</v>
      </c>
      <c r="I1093" s="7"/>
      <c r="J1093" s="7" t="s">
        <v>646</v>
      </c>
      <c r="K1093" s="8" t="s">
        <v>1720</v>
      </c>
      <c r="L1093" s="7" t="s">
        <v>2106</v>
      </c>
      <c r="M1093" s="7"/>
      <c r="N1093" s="9" t="s">
        <v>1722</v>
      </c>
    </row>
    <row r="1094" spans="1:14">
      <c r="A1094" s="7" t="s">
        <v>2103</v>
      </c>
      <c r="B1094" s="7"/>
      <c r="C1094" s="7" t="s">
        <v>2499</v>
      </c>
      <c r="D1094" s="7" t="s">
        <v>2500</v>
      </c>
      <c r="E1094" s="6" t="s">
        <v>352</v>
      </c>
      <c r="F1094" s="7"/>
      <c r="G1094" s="7"/>
      <c r="H1094" s="7" t="s">
        <v>1719</v>
      </c>
      <c r="I1094" s="7"/>
      <c r="J1094" s="7" t="s">
        <v>646</v>
      </c>
      <c r="K1094" s="8" t="s">
        <v>1720</v>
      </c>
      <c r="L1094" s="7" t="s">
        <v>2106</v>
      </c>
      <c r="M1094" s="7"/>
      <c r="N1094" s="9" t="s">
        <v>1722</v>
      </c>
    </row>
    <row r="1095" spans="1:14">
      <c r="A1095" s="7" t="s">
        <v>2103</v>
      </c>
      <c r="B1095" s="7"/>
      <c r="C1095" s="7" t="s">
        <v>2501</v>
      </c>
      <c r="D1095" s="7" t="s">
        <v>2502</v>
      </c>
      <c r="E1095" s="6" t="s">
        <v>352</v>
      </c>
      <c r="F1095" s="7"/>
      <c r="G1095" s="7"/>
      <c r="H1095" s="7" t="s">
        <v>1719</v>
      </c>
      <c r="I1095" s="7"/>
      <c r="J1095" s="7" t="s">
        <v>646</v>
      </c>
      <c r="K1095" s="8" t="s">
        <v>1720</v>
      </c>
      <c r="L1095" s="7" t="s">
        <v>2106</v>
      </c>
      <c r="M1095" s="7"/>
      <c r="N1095" s="9" t="s">
        <v>1722</v>
      </c>
    </row>
    <row r="1096" spans="1:14">
      <c r="A1096" s="7" t="s">
        <v>2103</v>
      </c>
      <c r="B1096" s="7"/>
      <c r="C1096" s="7" t="s">
        <v>2503</v>
      </c>
      <c r="D1096" s="7" t="s">
        <v>2504</v>
      </c>
      <c r="E1096" s="6" t="s">
        <v>352</v>
      </c>
      <c r="F1096" s="7"/>
      <c r="G1096" s="7"/>
      <c r="H1096" s="7" t="s">
        <v>1719</v>
      </c>
      <c r="I1096" s="7"/>
      <c r="J1096" s="7" t="s">
        <v>646</v>
      </c>
      <c r="K1096" s="8" t="s">
        <v>1720</v>
      </c>
      <c r="L1096" s="7" t="s">
        <v>2106</v>
      </c>
      <c r="M1096" s="7"/>
      <c r="N1096" s="9" t="s">
        <v>1722</v>
      </c>
    </row>
    <row r="1097" spans="1:14">
      <c r="A1097" s="7" t="s">
        <v>2103</v>
      </c>
      <c r="B1097" s="7"/>
      <c r="C1097" s="7" t="s">
        <v>2505</v>
      </c>
      <c r="D1097" s="7" t="s">
        <v>2506</v>
      </c>
      <c r="E1097" s="6" t="s">
        <v>352</v>
      </c>
      <c r="F1097" s="7"/>
      <c r="G1097" s="7"/>
      <c r="H1097" s="7" t="s">
        <v>1719</v>
      </c>
      <c r="I1097" s="7"/>
      <c r="J1097" s="7" t="s">
        <v>646</v>
      </c>
      <c r="K1097" s="8" t="s">
        <v>1720</v>
      </c>
      <c r="L1097" s="7" t="s">
        <v>2106</v>
      </c>
      <c r="M1097" s="7"/>
      <c r="N1097" s="9" t="s">
        <v>1722</v>
      </c>
    </row>
    <row r="1098" spans="1:14">
      <c r="A1098" s="7" t="s">
        <v>2103</v>
      </c>
      <c r="B1098" s="7"/>
      <c r="C1098" s="7" t="s">
        <v>2507</v>
      </c>
      <c r="D1098" s="7" t="s">
        <v>2508</v>
      </c>
      <c r="E1098" s="6" t="s">
        <v>352</v>
      </c>
      <c r="F1098" s="7"/>
      <c r="G1098" s="7"/>
      <c r="H1098" s="7" t="s">
        <v>1719</v>
      </c>
      <c r="I1098" s="7"/>
      <c r="J1098" s="7" t="s">
        <v>646</v>
      </c>
      <c r="K1098" s="8" t="s">
        <v>1720</v>
      </c>
      <c r="L1098" s="7" t="s">
        <v>2106</v>
      </c>
      <c r="M1098" s="7"/>
      <c r="N1098" s="9" t="s">
        <v>1722</v>
      </c>
    </row>
    <row r="1099" spans="1:14">
      <c r="A1099" s="7" t="s">
        <v>2103</v>
      </c>
      <c r="B1099" s="7"/>
      <c r="C1099" s="7" t="s">
        <v>2509</v>
      </c>
      <c r="D1099" s="7" t="s">
        <v>2510</v>
      </c>
      <c r="E1099" s="6" t="s">
        <v>352</v>
      </c>
      <c r="F1099" s="7"/>
      <c r="G1099" s="7"/>
      <c r="H1099" s="7" t="s">
        <v>1719</v>
      </c>
      <c r="I1099" s="7"/>
      <c r="J1099" s="7" t="s">
        <v>646</v>
      </c>
      <c r="K1099" s="8" t="s">
        <v>1720</v>
      </c>
      <c r="L1099" s="7" t="s">
        <v>2106</v>
      </c>
      <c r="M1099" s="7"/>
      <c r="N1099" s="9" t="s">
        <v>1722</v>
      </c>
    </row>
    <row r="1100" spans="1:14">
      <c r="A1100" s="7" t="s">
        <v>2103</v>
      </c>
      <c r="B1100" s="7"/>
      <c r="C1100" s="7" t="s">
        <v>2511</v>
      </c>
      <c r="D1100" s="7" t="s">
        <v>2512</v>
      </c>
      <c r="E1100" s="6" t="s">
        <v>352</v>
      </c>
      <c r="F1100" s="7"/>
      <c r="G1100" s="7"/>
      <c r="H1100" s="7" t="s">
        <v>1719</v>
      </c>
      <c r="I1100" s="7"/>
      <c r="J1100" s="7" t="s">
        <v>646</v>
      </c>
      <c r="K1100" s="8" t="s">
        <v>1720</v>
      </c>
      <c r="L1100" s="7" t="s">
        <v>2106</v>
      </c>
      <c r="M1100" s="7"/>
      <c r="N1100" s="9" t="s">
        <v>1722</v>
      </c>
    </row>
    <row r="1101" spans="1:14">
      <c r="A1101" s="7" t="s">
        <v>2103</v>
      </c>
      <c r="B1101" s="7"/>
      <c r="C1101" s="7" t="s">
        <v>2513</v>
      </c>
      <c r="D1101" s="7" t="s">
        <v>2514</v>
      </c>
      <c r="E1101" s="6" t="s">
        <v>352</v>
      </c>
      <c r="F1101" s="7"/>
      <c r="G1101" s="7"/>
      <c r="H1101" s="7" t="s">
        <v>1719</v>
      </c>
      <c r="I1101" s="7"/>
      <c r="J1101" s="7" t="s">
        <v>646</v>
      </c>
      <c r="K1101" s="8" t="s">
        <v>1720</v>
      </c>
      <c r="L1101" s="7" t="s">
        <v>2106</v>
      </c>
      <c r="M1101" s="7"/>
      <c r="N1101" s="9" t="s">
        <v>1722</v>
      </c>
    </row>
    <row r="1102" spans="1:14">
      <c r="A1102" s="7" t="s">
        <v>2103</v>
      </c>
      <c r="B1102" s="7"/>
      <c r="C1102" s="7" t="s">
        <v>2515</v>
      </c>
      <c r="D1102" s="7" t="s">
        <v>2516</v>
      </c>
      <c r="E1102" s="6" t="s">
        <v>352</v>
      </c>
      <c r="F1102" s="7"/>
      <c r="G1102" s="7"/>
      <c r="H1102" s="7" t="s">
        <v>1719</v>
      </c>
      <c r="I1102" s="7"/>
      <c r="J1102" s="7" t="s">
        <v>646</v>
      </c>
      <c r="K1102" s="8" t="s">
        <v>1720</v>
      </c>
      <c r="L1102" s="7" t="s">
        <v>2106</v>
      </c>
      <c r="M1102" s="7"/>
      <c r="N1102" s="9" t="s">
        <v>1722</v>
      </c>
    </row>
    <row r="1103" spans="1:14">
      <c r="A1103" s="7" t="s">
        <v>2103</v>
      </c>
      <c r="B1103" s="7"/>
      <c r="C1103" s="7" t="s">
        <v>2517</v>
      </c>
      <c r="D1103" s="7" t="s">
        <v>2518</v>
      </c>
      <c r="E1103" s="6" t="s">
        <v>352</v>
      </c>
      <c r="F1103" s="7"/>
      <c r="G1103" s="7"/>
      <c r="H1103" s="7" t="s">
        <v>1719</v>
      </c>
      <c r="I1103" s="7"/>
      <c r="J1103" s="7" t="s">
        <v>646</v>
      </c>
      <c r="K1103" s="8" t="s">
        <v>1720</v>
      </c>
      <c r="L1103" s="7" t="s">
        <v>2106</v>
      </c>
      <c r="M1103" s="7"/>
      <c r="N1103" s="9" t="s">
        <v>1722</v>
      </c>
    </row>
    <row r="1104" spans="1:14">
      <c r="A1104" s="7" t="s">
        <v>2103</v>
      </c>
      <c r="B1104" s="7"/>
      <c r="C1104" s="7" t="s">
        <v>2519</v>
      </c>
      <c r="D1104" s="7" t="s">
        <v>2520</v>
      </c>
      <c r="E1104" s="6" t="s">
        <v>352</v>
      </c>
      <c r="F1104" s="7"/>
      <c r="G1104" s="7"/>
      <c r="H1104" s="7" t="s">
        <v>1719</v>
      </c>
      <c r="I1104" s="7"/>
      <c r="J1104" s="7" t="s">
        <v>646</v>
      </c>
      <c r="K1104" s="8" t="s">
        <v>1720</v>
      </c>
      <c r="L1104" s="7" t="s">
        <v>2106</v>
      </c>
      <c r="M1104" s="7"/>
      <c r="N1104" s="9" t="s">
        <v>1722</v>
      </c>
    </row>
    <row r="1105" spans="1:14">
      <c r="A1105" s="7" t="s">
        <v>2103</v>
      </c>
      <c r="B1105" s="7"/>
      <c r="C1105" s="7" t="s">
        <v>2521</v>
      </c>
      <c r="D1105" s="7" t="s">
        <v>2522</v>
      </c>
      <c r="E1105" s="6" t="s">
        <v>352</v>
      </c>
      <c r="F1105" s="7"/>
      <c r="G1105" s="7"/>
      <c r="H1105" s="7" t="s">
        <v>1719</v>
      </c>
      <c r="I1105" s="7"/>
      <c r="J1105" s="7" t="s">
        <v>646</v>
      </c>
      <c r="K1105" s="8" t="s">
        <v>1720</v>
      </c>
      <c r="L1105" s="7" t="s">
        <v>2106</v>
      </c>
      <c r="M1105" s="7"/>
      <c r="N1105" s="9" t="s">
        <v>1722</v>
      </c>
    </row>
    <row r="1106" spans="1:14">
      <c r="A1106" s="7" t="s">
        <v>2103</v>
      </c>
      <c r="B1106" s="7"/>
      <c r="C1106" s="7" t="s">
        <v>2523</v>
      </c>
      <c r="D1106" s="7" t="s">
        <v>2524</v>
      </c>
      <c r="E1106" s="6" t="s">
        <v>352</v>
      </c>
      <c r="F1106" s="7"/>
      <c r="G1106" s="7"/>
      <c r="H1106" s="7" t="s">
        <v>1719</v>
      </c>
      <c r="I1106" s="7"/>
      <c r="J1106" s="7" t="s">
        <v>646</v>
      </c>
      <c r="K1106" s="8" t="s">
        <v>1720</v>
      </c>
      <c r="L1106" s="7" t="s">
        <v>2106</v>
      </c>
      <c r="M1106" s="7"/>
      <c r="N1106" s="9" t="s">
        <v>1722</v>
      </c>
    </row>
    <row r="1107" spans="1:14">
      <c r="A1107" s="7" t="s">
        <v>2103</v>
      </c>
      <c r="B1107" s="7"/>
      <c r="C1107" s="7" t="s">
        <v>2525</v>
      </c>
      <c r="D1107" s="7" t="s">
        <v>2526</v>
      </c>
      <c r="E1107" s="6" t="s">
        <v>352</v>
      </c>
      <c r="F1107" s="7"/>
      <c r="G1107" s="7"/>
      <c r="H1107" s="7" t="s">
        <v>1719</v>
      </c>
      <c r="I1107" s="7"/>
      <c r="J1107" s="7" t="s">
        <v>646</v>
      </c>
      <c r="K1107" s="8" t="s">
        <v>1720</v>
      </c>
      <c r="L1107" s="7" t="s">
        <v>2106</v>
      </c>
      <c r="M1107" s="7"/>
      <c r="N1107" s="9" t="s">
        <v>1722</v>
      </c>
    </row>
    <row r="1108" spans="1:14">
      <c r="A1108" s="7" t="s">
        <v>2103</v>
      </c>
      <c r="B1108" s="7"/>
      <c r="C1108" s="7" t="s">
        <v>2527</v>
      </c>
      <c r="D1108" s="7" t="s">
        <v>2528</v>
      </c>
      <c r="E1108" s="6" t="s">
        <v>352</v>
      </c>
      <c r="F1108" s="7"/>
      <c r="G1108" s="7"/>
      <c r="H1108" s="7" t="s">
        <v>1719</v>
      </c>
      <c r="I1108" s="7"/>
      <c r="J1108" s="7" t="s">
        <v>646</v>
      </c>
      <c r="K1108" s="8" t="s">
        <v>1720</v>
      </c>
      <c r="L1108" s="7" t="s">
        <v>2106</v>
      </c>
      <c r="M1108" s="7"/>
      <c r="N1108" s="9" t="s">
        <v>1722</v>
      </c>
    </row>
    <row r="1109" spans="1:14">
      <c r="A1109" s="7" t="s">
        <v>2103</v>
      </c>
      <c r="B1109" s="7"/>
      <c r="C1109" s="7" t="s">
        <v>2529</v>
      </c>
      <c r="D1109" s="7" t="s">
        <v>2530</v>
      </c>
      <c r="E1109" s="6" t="s">
        <v>352</v>
      </c>
      <c r="F1109" s="7"/>
      <c r="G1109" s="7"/>
      <c r="H1109" s="7" t="s">
        <v>1719</v>
      </c>
      <c r="I1109" s="7"/>
      <c r="J1109" s="7" t="s">
        <v>646</v>
      </c>
      <c r="K1109" s="8" t="s">
        <v>1720</v>
      </c>
      <c r="L1109" s="7" t="s">
        <v>2106</v>
      </c>
      <c r="M1109" s="7"/>
      <c r="N1109" s="9" t="s">
        <v>1722</v>
      </c>
    </row>
    <row r="1110" spans="1:14">
      <c r="A1110" s="7" t="s">
        <v>2103</v>
      </c>
      <c r="B1110" s="7"/>
      <c r="C1110" s="9" t="s">
        <v>2531</v>
      </c>
      <c r="D1110" s="9" t="s">
        <v>2532</v>
      </c>
      <c r="E1110" s="6" t="s">
        <v>352</v>
      </c>
      <c r="F1110" s="7"/>
      <c r="G1110" s="7"/>
      <c r="H1110" s="7" t="s">
        <v>1719</v>
      </c>
      <c r="I1110" s="7"/>
      <c r="J1110" s="7" t="s">
        <v>646</v>
      </c>
      <c r="K1110" s="8" t="s">
        <v>1720</v>
      </c>
      <c r="L1110" s="7" t="s">
        <v>2106</v>
      </c>
      <c r="M1110" s="7"/>
      <c r="N1110" s="9" t="s">
        <v>1722</v>
      </c>
    </row>
    <row r="1111" spans="1:14">
      <c r="A1111" s="7" t="s">
        <v>2103</v>
      </c>
      <c r="B1111" s="7"/>
      <c r="C1111" s="7" t="s">
        <v>2533</v>
      </c>
      <c r="D1111" s="7" t="s">
        <v>2534</v>
      </c>
      <c r="E1111" s="6" t="s">
        <v>352</v>
      </c>
      <c r="F1111" s="7"/>
      <c r="G1111" s="7"/>
      <c r="H1111" s="7" t="s">
        <v>1719</v>
      </c>
      <c r="I1111" s="7"/>
      <c r="J1111" s="7" t="s">
        <v>646</v>
      </c>
      <c r="K1111" s="8" t="s">
        <v>1720</v>
      </c>
      <c r="L1111" s="7" t="s">
        <v>2106</v>
      </c>
      <c r="M1111" s="7"/>
      <c r="N1111" s="9" t="s">
        <v>1722</v>
      </c>
    </row>
    <row r="1112" spans="1:14">
      <c r="A1112" s="7" t="s">
        <v>2103</v>
      </c>
      <c r="B1112" s="7"/>
      <c r="C1112" s="7" t="s">
        <v>2535</v>
      </c>
      <c r="D1112" s="7" t="s">
        <v>2536</v>
      </c>
      <c r="E1112" s="6" t="s">
        <v>352</v>
      </c>
      <c r="F1112" s="7"/>
      <c r="G1112" s="7"/>
      <c r="H1112" s="7" t="s">
        <v>1719</v>
      </c>
      <c r="I1112" s="7"/>
      <c r="J1112" s="7" t="s">
        <v>646</v>
      </c>
      <c r="K1112" s="8" t="s">
        <v>1720</v>
      </c>
      <c r="L1112" s="7" t="s">
        <v>2106</v>
      </c>
      <c r="M1112" s="7"/>
      <c r="N1112" s="9" t="s">
        <v>1722</v>
      </c>
    </row>
    <row r="1113" spans="1:14">
      <c r="A1113" s="7" t="s">
        <v>2103</v>
      </c>
      <c r="B1113" s="7"/>
      <c r="C1113" s="7" t="s">
        <v>2537</v>
      </c>
      <c r="D1113" s="7" t="s">
        <v>2538</v>
      </c>
      <c r="E1113" s="6" t="s">
        <v>352</v>
      </c>
      <c r="F1113" s="7"/>
      <c r="G1113" s="7"/>
      <c r="H1113" s="7" t="s">
        <v>1719</v>
      </c>
      <c r="I1113" s="7"/>
      <c r="J1113" s="7" t="s">
        <v>646</v>
      </c>
      <c r="K1113" s="8" t="s">
        <v>1720</v>
      </c>
      <c r="L1113" s="7" t="s">
        <v>2106</v>
      </c>
      <c r="M1113" s="7"/>
      <c r="N1113" s="9" t="s">
        <v>1722</v>
      </c>
    </row>
    <row r="1114" spans="1:14">
      <c r="A1114" s="7" t="s">
        <v>2103</v>
      </c>
      <c r="B1114" s="7"/>
      <c r="C1114" s="7" t="s">
        <v>2539</v>
      </c>
      <c r="D1114" s="7" t="s">
        <v>2540</v>
      </c>
      <c r="E1114" s="6" t="s">
        <v>352</v>
      </c>
      <c r="F1114" s="7"/>
      <c r="G1114" s="7"/>
      <c r="H1114" s="7" t="s">
        <v>1719</v>
      </c>
      <c r="I1114" s="7"/>
      <c r="J1114" s="7" t="s">
        <v>646</v>
      </c>
      <c r="K1114" s="8" t="s">
        <v>1720</v>
      </c>
      <c r="L1114" s="7" t="s">
        <v>2106</v>
      </c>
      <c r="M1114" s="7"/>
      <c r="N1114" s="9" t="s">
        <v>1722</v>
      </c>
    </row>
    <row r="1115" spans="1:14">
      <c r="A1115" s="7" t="s">
        <v>2103</v>
      </c>
      <c r="B1115" s="7"/>
      <c r="C1115" s="7" t="s">
        <v>2541</v>
      </c>
      <c r="D1115" s="7" t="s">
        <v>2542</v>
      </c>
      <c r="E1115" s="6" t="s">
        <v>352</v>
      </c>
      <c r="F1115" s="7"/>
      <c r="G1115" s="7"/>
      <c r="H1115" s="7" t="s">
        <v>1719</v>
      </c>
      <c r="I1115" s="7"/>
      <c r="J1115" s="7" t="s">
        <v>646</v>
      </c>
      <c r="K1115" s="8" t="s">
        <v>1720</v>
      </c>
      <c r="L1115" s="7" t="s">
        <v>2106</v>
      </c>
      <c r="M1115" s="7"/>
      <c r="N1115" s="9" t="s">
        <v>1722</v>
      </c>
    </row>
    <row r="1116" spans="1:14">
      <c r="A1116" s="7" t="s">
        <v>2103</v>
      </c>
      <c r="B1116" s="7"/>
      <c r="C1116" s="7" t="s">
        <v>2543</v>
      </c>
      <c r="D1116" s="7" t="s">
        <v>2544</v>
      </c>
      <c r="E1116" s="6" t="s">
        <v>352</v>
      </c>
      <c r="F1116" s="7"/>
      <c r="G1116" s="7"/>
      <c r="H1116" s="7" t="s">
        <v>1719</v>
      </c>
      <c r="I1116" s="7"/>
      <c r="J1116" s="7" t="s">
        <v>646</v>
      </c>
      <c r="K1116" s="8" t="s">
        <v>1720</v>
      </c>
      <c r="L1116" s="7" t="s">
        <v>2106</v>
      </c>
      <c r="M1116" s="7"/>
      <c r="N1116" s="9" t="s">
        <v>1722</v>
      </c>
    </row>
    <row r="1117" spans="1:14">
      <c r="A1117" s="7" t="s">
        <v>2103</v>
      </c>
      <c r="B1117" s="7"/>
      <c r="C1117" s="7" t="s">
        <v>2545</v>
      </c>
      <c r="D1117" s="7" t="s">
        <v>2546</v>
      </c>
      <c r="E1117" s="6" t="s">
        <v>352</v>
      </c>
      <c r="F1117" s="7"/>
      <c r="G1117" s="7"/>
      <c r="H1117" s="7" t="s">
        <v>1719</v>
      </c>
      <c r="I1117" s="7"/>
      <c r="J1117" s="7" t="s">
        <v>646</v>
      </c>
      <c r="K1117" s="8" t="s">
        <v>1720</v>
      </c>
      <c r="L1117" s="7" t="s">
        <v>2106</v>
      </c>
      <c r="M1117" s="7"/>
      <c r="N1117" s="9" t="s">
        <v>1722</v>
      </c>
    </row>
    <row r="1118" spans="1:14">
      <c r="A1118" s="7" t="s">
        <v>2103</v>
      </c>
      <c r="B1118" s="7"/>
      <c r="C1118" s="7" t="s">
        <v>2547</v>
      </c>
      <c r="D1118" s="7" t="s">
        <v>2548</v>
      </c>
      <c r="E1118" s="6" t="s">
        <v>352</v>
      </c>
      <c r="F1118" s="7"/>
      <c r="G1118" s="7"/>
      <c r="H1118" s="7" t="s">
        <v>1719</v>
      </c>
      <c r="I1118" s="7"/>
      <c r="J1118" s="7" t="s">
        <v>646</v>
      </c>
      <c r="K1118" s="8" t="s">
        <v>1720</v>
      </c>
      <c r="L1118" s="7" t="s">
        <v>2106</v>
      </c>
      <c r="M1118" s="7"/>
      <c r="N1118" s="9" t="s">
        <v>1722</v>
      </c>
    </row>
    <row r="1119" spans="1:14">
      <c r="A1119" s="7" t="s">
        <v>2103</v>
      </c>
      <c r="B1119" s="7"/>
      <c r="C1119" s="7" t="s">
        <v>2549</v>
      </c>
      <c r="D1119" s="7" t="s">
        <v>2550</v>
      </c>
      <c r="E1119" s="6" t="s">
        <v>352</v>
      </c>
      <c r="F1119" s="7"/>
      <c r="G1119" s="7"/>
      <c r="H1119" s="7" t="s">
        <v>1719</v>
      </c>
      <c r="I1119" s="7"/>
      <c r="J1119" s="7" t="s">
        <v>646</v>
      </c>
      <c r="K1119" s="8" t="s">
        <v>1720</v>
      </c>
      <c r="L1119" s="7" t="s">
        <v>2106</v>
      </c>
      <c r="M1119" s="7"/>
      <c r="N1119" s="9" t="s">
        <v>1722</v>
      </c>
    </row>
    <row r="1120" spans="1:14">
      <c r="A1120" s="7" t="s">
        <v>2103</v>
      </c>
      <c r="B1120" s="7"/>
      <c r="C1120" s="7" t="s">
        <v>2551</v>
      </c>
      <c r="D1120" s="7" t="s">
        <v>2552</v>
      </c>
      <c r="E1120" s="6" t="s">
        <v>352</v>
      </c>
      <c r="F1120" s="7"/>
      <c r="G1120" s="7"/>
      <c r="H1120" s="7" t="s">
        <v>1719</v>
      </c>
      <c r="I1120" s="7"/>
      <c r="J1120" s="7" t="s">
        <v>646</v>
      </c>
      <c r="K1120" s="8" t="s">
        <v>1720</v>
      </c>
      <c r="L1120" s="7" t="s">
        <v>2106</v>
      </c>
      <c r="M1120" s="7"/>
      <c r="N1120" s="9" t="s">
        <v>1722</v>
      </c>
    </row>
    <row r="1121" spans="1:14">
      <c r="A1121" s="7" t="s">
        <v>2103</v>
      </c>
      <c r="B1121" s="7"/>
      <c r="C1121" s="7" t="s">
        <v>2553</v>
      </c>
      <c r="D1121" s="7" t="s">
        <v>2554</v>
      </c>
      <c r="E1121" s="6" t="s">
        <v>352</v>
      </c>
      <c r="F1121" s="7"/>
      <c r="G1121" s="7"/>
      <c r="H1121" s="7" t="s">
        <v>1719</v>
      </c>
      <c r="I1121" s="7"/>
      <c r="J1121" s="7" t="s">
        <v>646</v>
      </c>
      <c r="K1121" s="8" t="s">
        <v>1720</v>
      </c>
      <c r="L1121" s="7" t="s">
        <v>2106</v>
      </c>
      <c r="M1121" s="7"/>
      <c r="N1121" s="9" t="s">
        <v>1722</v>
      </c>
    </row>
    <row r="1122" spans="1:14">
      <c r="A1122" s="7" t="s">
        <v>2103</v>
      </c>
      <c r="B1122" s="7"/>
      <c r="C1122" s="7" t="s">
        <v>2555</v>
      </c>
      <c r="D1122" s="7" t="s">
        <v>2556</v>
      </c>
      <c r="E1122" s="6" t="s">
        <v>352</v>
      </c>
      <c r="F1122" s="7"/>
      <c r="G1122" s="7"/>
      <c r="H1122" s="7" t="s">
        <v>1719</v>
      </c>
      <c r="I1122" s="7"/>
      <c r="J1122" s="7" t="s">
        <v>646</v>
      </c>
      <c r="K1122" s="8" t="s">
        <v>1720</v>
      </c>
      <c r="L1122" s="7" t="s">
        <v>2106</v>
      </c>
      <c r="M1122" s="7"/>
      <c r="N1122" s="9" t="s">
        <v>1722</v>
      </c>
    </row>
    <row r="1123" spans="1:14">
      <c r="A1123" s="7" t="s">
        <v>2103</v>
      </c>
      <c r="B1123" s="7"/>
      <c r="C1123" s="7" t="s">
        <v>2557</v>
      </c>
      <c r="D1123" s="7" t="s">
        <v>2558</v>
      </c>
      <c r="E1123" s="6" t="s">
        <v>352</v>
      </c>
      <c r="F1123" s="7"/>
      <c r="G1123" s="7"/>
      <c r="H1123" s="7" t="s">
        <v>1719</v>
      </c>
      <c r="I1123" s="7"/>
      <c r="J1123" s="7" t="s">
        <v>646</v>
      </c>
      <c r="K1123" s="8" t="s">
        <v>1720</v>
      </c>
      <c r="L1123" s="7" t="s">
        <v>2106</v>
      </c>
      <c r="M1123" s="7"/>
      <c r="N1123" s="9" t="s">
        <v>1722</v>
      </c>
    </row>
    <row r="1124" spans="1:14">
      <c r="A1124" s="7" t="s">
        <v>2103</v>
      </c>
      <c r="B1124" s="7"/>
      <c r="C1124" s="7" t="s">
        <v>2559</v>
      </c>
      <c r="D1124" s="7" t="s">
        <v>2560</v>
      </c>
      <c r="E1124" s="6" t="s">
        <v>352</v>
      </c>
      <c r="F1124" s="7"/>
      <c r="G1124" s="7"/>
      <c r="H1124" s="7" t="s">
        <v>1719</v>
      </c>
      <c r="I1124" s="7"/>
      <c r="J1124" s="7" t="s">
        <v>646</v>
      </c>
      <c r="K1124" s="8" t="s">
        <v>1720</v>
      </c>
      <c r="L1124" s="7" t="s">
        <v>2106</v>
      </c>
      <c r="M1124" s="7"/>
      <c r="N1124" s="9" t="s">
        <v>1722</v>
      </c>
    </row>
    <row r="1125" spans="1:14">
      <c r="A1125" s="7" t="s">
        <v>2103</v>
      </c>
      <c r="B1125" s="7"/>
      <c r="C1125" s="7" t="s">
        <v>2561</v>
      </c>
      <c r="D1125" s="7" t="s">
        <v>2562</v>
      </c>
      <c r="E1125" s="6" t="s">
        <v>352</v>
      </c>
      <c r="F1125" s="7"/>
      <c r="G1125" s="7"/>
      <c r="H1125" s="7" t="s">
        <v>1719</v>
      </c>
      <c r="I1125" s="7"/>
      <c r="J1125" s="7" t="s">
        <v>646</v>
      </c>
      <c r="K1125" s="8" t="s">
        <v>1720</v>
      </c>
      <c r="L1125" s="7" t="s">
        <v>2106</v>
      </c>
      <c r="M1125" s="7"/>
      <c r="N1125" s="9" t="s">
        <v>1722</v>
      </c>
    </row>
    <row r="1126" spans="1:14">
      <c r="A1126" s="7" t="s">
        <v>2103</v>
      </c>
      <c r="B1126" s="7"/>
      <c r="C1126" s="7" t="s">
        <v>2563</v>
      </c>
      <c r="D1126" s="7" t="s">
        <v>2564</v>
      </c>
      <c r="E1126" s="6" t="s">
        <v>352</v>
      </c>
      <c r="F1126" s="7"/>
      <c r="G1126" s="7"/>
      <c r="H1126" s="7" t="s">
        <v>1719</v>
      </c>
      <c r="I1126" s="7"/>
      <c r="J1126" s="7" t="s">
        <v>646</v>
      </c>
      <c r="K1126" s="8" t="s">
        <v>1720</v>
      </c>
      <c r="L1126" s="7" t="s">
        <v>2106</v>
      </c>
      <c r="M1126" s="7"/>
      <c r="N1126" s="9" t="s">
        <v>1722</v>
      </c>
    </row>
    <row r="1127" spans="1:14">
      <c r="A1127" s="7" t="s">
        <v>2103</v>
      </c>
      <c r="B1127" s="7"/>
      <c r="C1127" s="7" t="s">
        <v>2565</v>
      </c>
      <c r="D1127" s="7" t="s">
        <v>2566</v>
      </c>
      <c r="E1127" s="6" t="s">
        <v>352</v>
      </c>
      <c r="F1127" s="7"/>
      <c r="G1127" s="7"/>
      <c r="H1127" s="7" t="s">
        <v>1719</v>
      </c>
      <c r="I1127" s="7"/>
      <c r="J1127" s="7" t="s">
        <v>646</v>
      </c>
      <c r="K1127" s="8" t="s">
        <v>1720</v>
      </c>
      <c r="L1127" s="7" t="s">
        <v>2106</v>
      </c>
      <c r="M1127" s="7"/>
      <c r="N1127" s="9" t="s">
        <v>1722</v>
      </c>
    </row>
    <row r="1128" spans="1:14">
      <c r="A1128" s="7" t="s">
        <v>2103</v>
      </c>
      <c r="B1128" s="7"/>
      <c r="C1128" s="7" t="s">
        <v>2567</v>
      </c>
      <c r="D1128" s="7" t="s">
        <v>2568</v>
      </c>
      <c r="E1128" s="6" t="s">
        <v>352</v>
      </c>
      <c r="F1128" s="7"/>
      <c r="G1128" s="7"/>
      <c r="H1128" s="7" t="s">
        <v>1719</v>
      </c>
      <c r="I1128" s="7"/>
      <c r="J1128" s="7" t="s">
        <v>646</v>
      </c>
      <c r="K1128" s="8" t="s">
        <v>1720</v>
      </c>
      <c r="L1128" s="7" t="s">
        <v>2106</v>
      </c>
      <c r="M1128" s="7"/>
      <c r="N1128" s="9" t="s">
        <v>1722</v>
      </c>
    </row>
    <row r="1129" spans="1:14">
      <c r="A1129" s="7" t="s">
        <v>2103</v>
      </c>
      <c r="B1129" s="7"/>
      <c r="C1129" s="7" t="s">
        <v>2569</v>
      </c>
      <c r="D1129" s="7" t="s">
        <v>2570</v>
      </c>
      <c r="E1129" s="6" t="s">
        <v>352</v>
      </c>
      <c r="F1129" s="7"/>
      <c r="G1129" s="7"/>
      <c r="H1129" s="7" t="s">
        <v>1719</v>
      </c>
      <c r="I1129" s="7"/>
      <c r="J1129" s="7" t="s">
        <v>646</v>
      </c>
      <c r="K1129" s="8" t="s">
        <v>1720</v>
      </c>
      <c r="L1129" s="7" t="s">
        <v>2106</v>
      </c>
      <c r="M1129" s="7"/>
      <c r="N1129" s="9" t="s">
        <v>1722</v>
      </c>
    </row>
    <row r="1130" spans="1:14">
      <c r="A1130" s="7" t="s">
        <v>2103</v>
      </c>
      <c r="B1130" s="7"/>
      <c r="C1130" s="7" t="s">
        <v>2571</v>
      </c>
      <c r="D1130" s="7" t="s">
        <v>2572</v>
      </c>
      <c r="E1130" s="6" t="s">
        <v>352</v>
      </c>
      <c r="F1130" s="7"/>
      <c r="G1130" s="7"/>
      <c r="H1130" s="7" t="s">
        <v>1719</v>
      </c>
      <c r="I1130" s="7"/>
      <c r="J1130" s="7" t="s">
        <v>646</v>
      </c>
      <c r="K1130" s="8" t="s">
        <v>1720</v>
      </c>
      <c r="L1130" s="7" t="s">
        <v>2106</v>
      </c>
      <c r="M1130" s="7"/>
      <c r="N1130" s="9" t="s">
        <v>1722</v>
      </c>
    </row>
    <row r="1131" spans="1:14">
      <c r="A1131" s="7" t="s">
        <v>2103</v>
      </c>
      <c r="B1131" s="7"/>
      <c r="C1131" s="7" t="s">
        <v>2573</v>
      </c>
      <c r="D1131" s="7" t="s">
        <v>2574</v>
      </c>
      <c r="E1131" s="6" t="s">
        <v>352</v>
      </c>
      <c r="F1131" s="7"/>
      <c r="G1131" s="7"/>
      <c r="H1131" s="7" t="s">
        <v>1719</v>
      </c>
      <c r="I1131" s="7"/>
      <c r="J1131" s="7" t="s">
        <v>646</v>
      </c>
      <c r="K1131" s="8" t="s">
        <v>1720</v>
      </c>
      <c r="L1131" s="7" t="s">
        <v>2106</v>
      </c>
      <c r="M1131" s="7"/>
      <c r="N1131" s="9" t="s">
        <v>1722</v>
      </c>
    </row>
    <row r="1132" spans="1:14">
      <c r="A1132" s="5" t="s">
        <v>2103</v>
      </c>
      <c r="B1132" s="5"/>
      <c r="C1132" s="5" t="s">
        <v>2575</v>
      </c>
      <c r="D1132" s="5" t="s">
        <v>2576</v>
      </c>
      <c r="E1132" s="6" t="s">
        <v>352</v>
      </c>
      <c r="F1132" s="5"/>
      <c r="G1132" s="5"/>
      <c r="H1132" s="7" t="s">
        <v>1719</v>
      </c>
      <c r="I1132" s="5"/>
      <c r="J1132" s="7" t="s">
        <v>646</v>
      </c>
      <c r="K1132" s="8" t="s">
        <v>1720</v>
      </c>
      <c r="L1132" s="7" t="s">
        <v>2106</v>
      </c>
      <c r="M1132" s="5"/>
      <c r="N1132" s="9" t="s">
        <v>1722</v>
      </c>
    </row>
    <row r="1133" spans="1:14">
      <c r="A1133" s="7" t="s">
        <v>2103</v>
      </c>
      <c r="B1133" s="7"/>
      <c r="C1133" s="7" t="s">
        <v>2577</v>
      </c>
      <c r="D1133" s="7" t="s">
        <v>2578</v>
      </c>
      <c r="E1133" s="6" t="s">
        <v>352</v>
      </c>
      <c r="F1133" s="7"/>
      <c r="G1133" s="7"/>
      <c r="H1133" s="7" t="s">
        <v>1719</v>
      </c>
      <c r="I1133" s="7"/>
      <c r="J1133" s="7" t="s">
        <v>646</v>
      </c>
      <c r="K1133" s="8" t="s">
        <v>1720</v>
      </c>
      <c r="L1133" s="7" t="s">
        <v>2106</v>
      </c>
      <c r="M1133" s="7"/>
      <c r="N1133" s="9" t="s">
        <v>1722</v>
      </c>
    </row>
    <row r="1134" spans="1:14">
      <c r="A1134" s="7" t="s">
        <v>2103</v>
      </c>
      <c r="B1134" s="7"/>
      <c r="C1134" s="7" t="s">
        <v>2579</v>
      </c>
      <c r="D1134" s="7" t="s">
        <v>2580</v>
      </c>
      <c r="E1134" s="6" t="s">
        <v>352</v>
      </c>
      <c r="F1134" s="7"/>
      <c r="G1134" s="7"/>
      <c r="H1134" s="7" t="s">
        <v>1719</v>
      </c>
      <c r="I1134" s="7"/>
      <c r="J1134" s="7" t="s">
        <v>646</v>
      </c>
      <c r="K1134" s="8" t="s">
        <v>1720</v>
      </c>
      <c r="L1134" s="7" t="s">
        <v>2106</v>
      </c>
      <c r="M1134" s="7"/>
      <c r="N1134" s="9" t="s">
        <v>1722</v>
      </c>
    </row>
    <row r="1135" spans="1:14">
      <c r="A1135" s="7" t="s">
        <v>2103</v>
      </c>
      <c r="B1135" s="7"/>
      <c r="C1135" s="7" t="s">
        <v>2581</v>
      </c>
      <c r="D1135" s="7" t="s">
        <v>2582</v>
      </c>
      <c r="E1135" s="6" t="s">
        <v>352</v>
      </c>
      <c r="F1135" s="7"/>
      <c r="G1135" s="7"/>
      <c r="H1135" s="7" t="s">
        <v>1719</v>
      </c>
      <c r="I1135" s="7"/>
      <c r="J1135" s="7" t="s">
        <v>646</v>
      </c>
      <c r="K1135" s="8" t="s">
        <v>1720</v>
      </c>
      <c r="L1135" s="7" t="s">
        <v>2106</v>
      </c>
      <c r="M1135" s="7"/>
      <c r="N1135" s="9" t="s">
        <v>1722</v>
      </c>
    </row>
    <row r="1136" spans="1:14">
      <c r="A1136" s="7" t="s">
        <v>2103</v>
      </c>
      <c r="B1136" s="7"/>
      <c r="C1136" s="7" t="s">
        <v>2583</v>
      </c>
      <c r="D1136" s="7" t="s">
        <v>2584</v>
      </c>
      <c r="E1136" s="6" t="s">
        <v>352</v>
      </c>
      <c r="F1136" s="7"/>
      <c r="G1136" s="7"/>
      <c r="H1136" s="7" t="s">
        <v>1719</v>
      </c>
      <c r="I1136" s="7"/>
      <c r="J1136" s="7" t="s">
        <v>646</v>
      </c>
      <c r="K1136" s="8" t="s">
        <v>1720</v>
      </c>
      <c r="L1136" s="7" t="s">
        <v>2106</v>
      </c>
      <c r="M1136" s="7"/>
      <c r="N1136" s="9" t="s">
        <v>1722</v>
      </c>
    </row>
    <row r="1137" spans="1:14">
      <c r="A1137" s="5" t="s">
        <v>2103</v>
      </c>
      <c r="B1137" s="5"/>
      <c r="C1137" s="5" t="s">
        <v>2585</v>
      </c>
      <c r="D1137" s="5" t="s">
        <v>2586</v>
      </c>
      <c r="E1137" s="6" t="s">
        <v>352</v>
      </c>
      <c r="F1137" s="5"/>
      <c r="G1137" s="5"/>
      <c r="H1137" s="7" t="s">
        <v>1719</v>
      </c>
      <c r="I1137" s="5"/>
      <c r="J1137" s="7" t="s">
        <v>646</v>
      </c>
      <c r="K1137" s="8" t="s">
        <v>1720</v>
      </c>
      <c r="L1137" s="7" t="s">
        <v>2106</v>
      </c>
      <c r="M1137" s="5"/>
      <c r="N1137" s="9" t="s">
        <v>1722</v>
      </c>
    </row>
    <row r="1138" spans="1:14">
      <c r="A1138" s="7" t="s">
        <v>2103</v>
      </c>
      <c r="B1138" s="7"/>
      <c r="C1138" s="7" t="s">
        <v>2587</v>
      </c>
      <c r="D1138" s="7" t="s">
        <v>2588</v>
      </c>
      <c r="E1138" s="6" t="s">
        <v>352</v>
      </c>
      <c r="F1138" s="7"/>
      <c r="G1138" s="7"/>
      <c r="H1138" s="7" t="s">
        <v>1719</v>
      </c>
      <c r="I1138" s="7"/>
      <c r="J1138" s="7" t="s">
        <v>646</v>
      </c>
      <c r="K1138" s="8" t="s">
        <v>1720</v>
      </c>
      <c r="L1138" s="7" t="s">
        <v>2106</v>
      </c>
      <c r="M1138" s="7"/>
      <c r="N1138" s="9" t="s">
        <v>1722</v>
      </c>
    </row>
    <row r="1139" spans="1:14">
      <c r="A1139" s="7" t="s">
        <v>2103</v>
      </c>
      <c r="B1139" s="7"/>
      <c r="C1139" s="7" t="s">
        <v>2589</v>
      </c>
      <c r="D1139" s="7" t="s">
        <v>2590</v>
      </c>
      <c r="E1139" s="6" t="s">
        <v>352</v>
      </c>
      <c r="F1139" s="7"/>
      <c r="G1139" s="7"/>
      <c r="H1139" s="7" t="s">
        <v>1719</v>
      </c>
      <c r="I1139" s="7"/>
      <c r="J1139" s="7" t="s">
        <v>646</v>
      </c>
      <c r="K1139" s="8" t="s">
        <v>1720</v>
      </c>
      <c r="L1139" s="7" t="s">
        <v>2106</v>
      </c>
      <c r="M1139" s="7"/>
      <c r="N1139" s="9" t="s">
        <v>1722</v>
      </c>
    </row>
    <row r="1140" spans="1:14">
      <c r="A1140" s="7" t="s">
        <v>2103</v>
      </c>
      <c r="B1140" s="7"/>
      <c r="C1140" s="7" t="s">
        <v>2591</v>
      </c>
      <c r="D1140" s="7" t="s">
        <v>2592</v>
      </c>
      <c r="E1140" s="6" t="s">
        <v>352</v>
      </c>
      <c r="F1140" s="7"/>
      <c r="G1140" s="7"/>
      <c r="H1140" s="7" t="s">
        <v>1719</v>
      </c>
      <c r="I1140" s="7"/>
      <c r="J1140" s="7" t="s">
        <v>646</v>
      </c>
      <c r="K1140" s="8" t="s">
        <v>1720</v>
      </c>
      <c r="L1140" s="7" t="s">
        <v>2106</v>
      </c>
      <c r="M1140" s="7"/>
      <c r="N1140" s="9" t="s">
        <v>1722</v>
      </c>
    </row>
    <row r="1141" spans="1:14">
      <c r="A1141" s="7" t="s">
        <v>2103</v>
      </c>
      <c r="B1141" s="7"/>
      <c r="C1141" s="7" t="s">
        <v>2593</v>
      </c>
      <c r="D1141" s="7" t="s">
        <v>2594</v>
      </c>
      <c r="E1141" s="6" t="s">
        <v>352</v>
      </c>
      <c r="F1141" s="7"/>
      <c r="G1141" s="7"/>
      <c r="H1141" s="7" t="s">
        <v>1719</v>
      </c>
      <c r="I1141" s="7"/>
      <c r="J1141" s="7" t="s">
        <v>646</v>
      </c>
      <c r="K1141" s="8" t="s">
        <v>1720</v>
      </c>
      <c r="L1141" s="7" t="s">
        <v>2106</v>
      </c>
      <c r="M1141" s="7"/>
      <c r="N1141" s="9" t="s">
        <v>1722</v>
      </c>
    </row>
    <row r="1142" spans="1:14">
      <c r="A1142" s="7" t="s">
        <v>2103</v>
      </c>
      <c r="B1142" s="7"/>
      <c r="C1142" s="7" t="s">
        <v>2595</v>
      </c>
      <c r="D1142" s="7" t="s">
        <v>2596</v>
      </c>
      <c r="E1142" s="6" t="s">
        <v>352</v>
      </c>
      <c r="F1142" s="7"/>
      <c r="G1142" s="7"/>
      <c r="H1142" s="7" t="s">
        <v>1719</v>
      </c>
      <c r="I1142" s="7"/>
      <c r="J1142" s="7" t="s">
        <v>646</v>
      </c>
      <c r="K1142" s="8" t="s">
        <v>1720</v>
      </c>
      <c r="L1142" s="7" t="s">
        <v>2106</v>
      </c>
      <c r="M1142" s="7"/>
      <c r="N1142" s="9" t="s">
        <v>1722</v>
      </c>
    </row>
    <row r="1143" spans="1:14">
      <c r="A1143" s="7" t="s">
        <v>2103</v>
      </c>
      <c r="B1143" s="7"/>
      <c r="C1143" s="7" t="s">
        <v>2597</v>
      </c>
      <c r="D1143" s="7" t="s">
        <v>2598</v>
      </c>
      <c r="E1143" s="6" t="s">
        <v>352</v>
      </c>
      <c r="F1143" s="7"/>
      <c r="G1143" s="7"/>
      <c r="H1143" s="7" t="s">
        <v>1719</v>
      </c>
      <c r="I1143" s="7"/>
      <c r="J1143" s="7" t="s">
        <v>646</v>
      </c>
      <c r="K1143" s="8" t="s">
        <v>1720</v>
      </c>
      <c r="L1143" s="7" t="s">
        <v>2106</v>
      </c>
      <c r="M1143" s="7"/>
      <c r="N1143" s="9" t="s">
        <v>1722</v>
      </c>
    </row>
    <row r="1144" spans="1:14">
      <c r="A1144" s="7" t="s">
        <v>2103</v>
      </c>
      <c r="B1144" s="7"/>
      <c r="C1144" s="7" t="s">
        <v>2599</v>
      </c>
      <c r="D1144" s="7" t="s">
        <v>2600</v>
      </c>
      <c r="E1144" s="6" t="s">
        <v>352</v>
      </c>
      <c r="F1144" s="7"/>
      <c r="G1144" s="7"/>
      <c r="H1144" s="7" t="s">
        <v>1719</v>
      </c>
      <c r="I1144" s="7"/>
      <c r="J1144" s="7" t="s">
        <v>646</v>
      </c>
      <c r="K1144" s="8" t="s">
        <v>1720</v>
      </c>
      <c r="L1144" s="7" t="s">
        <v>2106</v>
      </c>
      <c r="M1144" s="7"/>
      <c r="N1144" s="9" t="s">
        <v>1722</v>
      </c>
    </row>
    <row r="1145" spans="1:14">
      <c r="A1145" s="7" t="s">
        <v>2103</v>
      </c>
      <c r="B1145" s="7"/>
      <c r="C1145" s="7" t="s">
        <v>2601</v>
      </c>
      <c r="D1145" s="7" t="s">
        <v>2602</v>
      </c>
      <c r="E1145" s="6" t="s">
        <v>352</v>
      </c>
      <c r="F1145" s="7"/>
      <c r="G1145" s="7"/>
      <c r="H1145" s="7" t="s">
        <v>1719</v>
      </c>
      <c r="I1145" s="7"/>
      <c r="J1145" s="7" t="s">
        <v>646</v>
      </c>
      <c r="K1145" s="8" t="s">
        <v>1720</v>
      </c>
      <c r="L1145" s="7" t="s">
        <v>2106</v>
      </c>
      <c r="M1145" s="7"/>
      <c r="N1145" s="9" t="s">
        <v>1722</v>
      </c>
    </row>
    <row r="1146" spans="1:14">
      <c r="A1146" s="7" t="s">
        <v>2103</v>
      </c>
      <c r="B1146" s="7"/>
      <c r="C1146" s="7" t="s">
        <v>2603</v>
      </c>
      <c r="D1146" s="7" t="s">
        <v>2604</v>
      </c>
      <c r="E1146" s="6" t="s">
        <v>352</v>
      </c>
      <c r="F1146" s="7"/>
      <c r="G1146" s="7"/>
      <c r="H1146" s="7" t="s">
        <v>1719</v>
      </c>
      <c r="I1146" s="7"/>
      <c r="J1146" s="7" t="s">
        <v>646</v>
      </c>
      <c r="K1146" s="8" t="s">
        <v>1720</v>
      </c>
      <c r="L1146" s="7" t="s">
        <v>2106</v>
      </c>
      <c r="M1146" s="7"/>
      <c r="N1146" s="9" t="s">
        <v>1722</v>
      </c>
    </row>
    <row r="1147" spans="1:14">
      <c r="A1147" s="7" t="s">
        <v>2103</v>
      </c>
      <c r="B1147" s="7"/>
      <c r="C1147" s="7" t="s">
        <v>2605</v>
      </c>
      <c r="D1147" s="7" t="s">
        <v>2606</v>
      </c>
      <c r="E1147" s="6" t="s">
        <v>352</v>
      </c>
      <c r="F1147" s="7"/>
      <c r="G1147" s="7"/>
      <c r="H1147" s="7" t="s">
        <v>1719</v>
      </c>
      <c r="I1147" s="7"/>
      <c r="J1147" s="7" t="s">
        <v>646</v>
      </c>
      <c r="K1147" s="8" t="s">
        <v>1720</v>
      </c>
      <c r="L1147" s="7" t="s">
        <v>2106</v>
      </c>
      <c r="M1147" s="7"/>
      <c r="N1147" s="9" t="s">
        <v>1722</v>
      </c>
    </row>
    <row r="1148" spans="1:14">
      <c r="A1148" s="7" t="s">
        <v>2103</v>
      </c>
      <c r="B1148" s="7"/>
      <c r="C1148" s="7" t="s">
        <v>2607</v>
      </c>
      <c r="D1148" s="7" t="s">
        <v>2608</v>
      </c>
      <c r="E1148" s="6" t="s">
        <v>352</v>
      </c>
      <c r="F1148" s="7"/>
      <c r="G1148" s="7"/>
      <c r="H1148" s="7" t="s">
        <v>1719</v>
      </c>
      <c r="I1148" s="7"/>
      <c r="J1148" s="7" t="s">
        <v>646</v>
      </c>
      <c r="K1148" s="8" t="s">
        <v>1720</v>
      </c>
      <c r="L1148" s="7" t="s">
        <v>2106</v>
      </c>
      <c r="M1148" s="7"/>
      <c r="N1148" s="9" t="s">
        <v>1722</v>
      </c>
    </row>
    <row r="1149" spans="1:14">
      <c r="A1149" s="7" t="s">
        <v>2103</v>
      </c>
      <c r="B1149" s="7"/>
      <c r="C1149" s="7" t="s">
        <v>2609</v>
      </c>
      <c r="D1149" s="7" t="s">
        <v>2610</v>
      </c>
      <c r="E1149" s="6" t="s">
        <v>352</v>
      </c>
      <c r="F1149" s="7"/>
      <c r="G1149" s="7"/>
      <c r="H1149" s="7" t="s">
        <v>1719</v>
      </c>
      <c r="I1149" s="7"/>
      <c r="J1149" s="7" t="s">
        <v>646</v>
      </c>
      <c r="K1149" s="8" t="s">
        <v>1720</v>
      </c>
      <c r="L1149" s="7" t="s">
        <v>2106</v>
      </c>
      <c r="M1149" s="7"/>
      <c r="N1149" s="9" t="s">
        <v>1722</v>
      </c>
    </row>
    <row r="1150" spans="1:14">
      <c r="A1150" s="7" t="s">
        <v>2103</v>
      </c>
      <c r="B1150" s="7"/>
      <c r="C1150" s="7" t="s">
        <v>2611</v>
      </c>
      <c r="D1150" s="7" t="s">
        <v>2612</v>
      </c>
      <c r="E1150" s="6" t="s">
        <v>352</v>
      </c>
      <c r="F1150" s="7"/>
      <c r="G1150" s="7"/>
      <c r="H1150" s="7" t="s">
        <v>1719</v>
      </c>
      <c r="I1150" s="7"/>
      <c r="J1150" s="7" t="s">
        <v>646</v>
      </c>
      <c r="K1150" s="8" t="s">
        <v>1720</v>
      </c>
      <c r="L1150" s="7" t="s">
        <v>2106</v>
      </c>
      <c r="M1150" s="7"/>
      <c r="N1150" s="9" t="s">
        <v>1722</v>
      </c>
    </row>
    <row r="1151" spans="1:14">
      <c r="A1151" s="7" t="s">
        <v>2103</v>
      </c>
      <c r="B1151" s="7"/>
      <c r="C1151" s="7" t="s">
        <v>2613</v>
      </c>
      <c r="D1151" s="7" t="s">
        <v>2614</v>
      </c>
      <c r="E1151" s="6" t="s">
        <v>352</v>
      </c>
      <c r="F1151" s="7"/>
      <c r="G1151" s="7"/>
      <c r="H1151" s="7" t="s">
        <v>1719</v>
      </c>
      <c r="I1151" s="7"/>
      <c r="J1151" s="7" t="s">
        <v>646</v>
      </c>
      <c r="K1151" s="8" t="s">
        <v>1720</v>
      </c>
      <c r="L1151" s="7" t="s">
        <v>2106</v>
      </c>
      <c r="M1151" s="7"/>
      <c r="N1151" s="9" t="s">
        <v>1722</v>
      </c>
    </row>
    <row r="1152" spans="1:14">
      <c r="A1152" s="7" t="s">
        <v>2103</v>
      </c>
      <c r="B1152" s="7"/>
      <c r="C1152" s="7" t="s">
        <v>2615</v>
      </c>
      <c r="D1152" s="7" t="s">
        <v>2616</v>
      </c>
      <c r="E1152" s="6" t="s">
        <v>352</v>
      </c>
      <c r="F1152" s="7"/>
      <c r="G1152" s="7"/>
      <c r="H1152" s="7" t="s">
        <v>1719</v>
      </c>
      <c r="I1152" s="7"/>
      <c r="J1152" s="7" t="s">
        <v>646</v>
      </c>
      <c r="K1152" s="8" t="s">
        <v>1720</v>
      </c>
      <c r="L1152" s="7" t="s">
        <v>2106</v>
      </c>
      <c r="M1152" s="7"/>
      <c r="N1152" s="9" t="s">
        <v>1722</v>
      </c>
    </row>
    <row r="1153" spans="1:14">
      <c r="A1153" s="7" t="s">
        <v>2103</v>
      </c>
      <c r="B1153" s="7"/>
      <c r="C1153" s="7" t="s">
        <v>2617</v>
      </c>
      <c r="D1153" s="7" t="s">
        <v>2618</v>
      </c>
      <c r="E1153" s="6" t="s">
        <v>352</v>
      </c>
      <c r="F1153" s="7"/>
      <c r="G1153" s="7"/>
      <c r="H1153" s="7" t="s">
        <v>1719</v>
      </c>
      <c r="I1153" s="7"/>
      <c r="J1153" s="7" t="s">
        <v>646</v>
      </c>
      <c r="K1153" s="8" t="s">
        <v>1720</v>
      </c>
      <c r="L1153" s="7" t="s">
        <v>2106</v>
      </c>
      <c r="M1153" s="7"/>
      <c r="N1153" s="9" t="s">
        <v>1722</v>
      </c>
    </row>
    <row r="1154" spans="1:14">
      <c r="A1154" s="7" t="s">
        <v>2103</v>
      </c>
      <c r="B1154" s="7"/>
      <c r="C1154" s="7" t="s">
        <v>2619</v>
      </c>
      <c r="D1154" s="7" t="s">
        <v>2620</v>
      </c>
      <c r="E1154" s="6" t="s">
        <v>352</v>
      </c>
      <c r="F1154" s="7"/>
      <c r="G1154" s="7"/>
      <c r="H1154" s="7" t="s">
        <v>1719</v>
      </c>
      <c r="I1154" s="7"/>
      <c r="J1154" s="7" t="s">
        <v>646</v>
      </c>
      <c r="K1154" s="8" t="s">
        <v>1720</v>
      </c>
      <c r="L1154" s="7" t="s">
        <v>2106</v>
      </c>
      <c r="M1154" s="7"/>
      <c r="N1154" s="9" t="s">
        <v>1722</v>
      </c>
    </row>
    <row r="1155" spans="1:14">
      <c r="A1155" s="7" t="s">
        <v>2103</v>
      </c>
      <c r="B1155" s="7"/>
      <c r="C1155" s="7" t="s">
        <v>2621</v>
      </c>
      <c r="D1155" s="7" t="s">
        <v>2622</v>
      </c>
      <c r="E1155" s="6" t="s">
        <v>352</v>
      </c>
      <c r="F1155" s="7"/>
      <c r="G1155" s="7"/>
      <c r="H1155" s="7" t="s">
        <v>1719</v>
      </c>
      <c r="I1155" s="7"/>
      <c r="J1155" s="7" t="s">
        <v>646</v>
      </c>
      <c r="K1155" s="8" t="s">
        <v>1720</v>
      </c>
      <c r="L1155" s="7" t="s">
        <v>2106</v>
      </c>
      <c r="M1155" s="7"/>
      <c r="N1155" s="9" t="s">
        <v>1722</v>
      </c>
    </row>
    <row r="1156" spans="1:14">
      <c r="A1156" s="7" t="s">
        <v>2103</v>
      </c>
      <c r="B1156" s="7"/>
      <c r="C1156" s="7" t="s">
        <v>2623</v>
      </c>
      <c r="D1156" s="7" t="s">
        <v>2624</v>
      </c>
      <c r="E1156" s="6" t="s">
        <v>352</v>
      </c>
      <c r="F1156" s="7"/>
      <c r="G1156" s="7"/>
      <c r="H1156" s="7" t="s">
        <v>1719</v>
      </c>
      <c r="I1156" s="7"/>
      <c r="J1156" s="7" t="s">
        <v>646</v>
      </c>
      <c r="K1156" s="8" t="s">
        <v>1720</v>
      </c>
      <c r="L1156" s="7" t="s">
        <v>2106</v>
      </c>
      <c r="M1156" s="7"/>
      <c r="N1156" s="9" t="s">
        <v>1722</v>
      </c>
    </row>
    <row r="1157" spans="1:14">
      <c r="A1157" s="7" t="s">
        <v>2103</v>
      </c>
      <c r="B1157" s="7"/>
      <c r="C1157" s="7" t="s">
        <v>2625</v>
      </c>
      <c r="D1157" s="7" t="s">
        <v>2626</v>
      </c>
      <c r="E1157" s="6" t="s">
        <v>352</v>
      </c>
      <c r="F1157" s="7"/>
      <c r="G1157" s="7"/>
      <c r="H1157" s="7" t="s">
        <v>1719</v>
      </c>
      <c r="I1157" s="7"/>
      <c r="J1157" s="7" t="s">
        <v>646</v>
      </c>
      <c r="K1157" s="8" t="s">
        <v>1720</v>
      </c>
      <c r="L1157" s="7" t="s">
        <v>2106</v>
      </c>
      <c r="M1157" s="7"/>
      <c r="N1157" s="9" t="s">
        <v>1722</v>
      </c>
    </row>
    <row r="1158" spans="1:14">
      <c r="A1158" s="7" t="s">
        <v>2103</v>
      </c>
      <c r="B1158" s="7"/>
      <c r="C1158" s="7" t="s">
        <v>2627</v>
      </c>
      <c r="D1158" s="7" t="s">
        <v>2628</v>
      </c>
      <c r="E1158" s="6" t="s">
        <v>352</v>
      </c>
      <c r="F1158" s="7"/>
      <c r="G1158" s="7"/>
      <c r="H1158" s="7" t="s">
        <v>1719</v>
      </c>
      <c r="I1158" s="7"/>
      <c r="J1158" s="7" t="s">
        <v>646</v>
      </c>
      <c r="K1158" s="8" t="s">
        <v>1720</v>
      </c>
      <c r="L1158" s="7" t="s">
        <v>2106</v>
      </c>
      <c r="M1158" s="7"/>
      <c r="N1158" s="9" t="s">
        <v>1722</v>
      </c>
    </row>
    <row r="1159" spans="1:14">
      <c r="A1159" s="7" t="s">
        <v>2103</v>
      </c>
      <c r="B1159" s="7"/>
      <c r="C1159" s="7" t="s">
        <v>2629</v>
      </c>
      <c r="D1159" s="7" t="s">
        <v>2630</v>
      </c>
      <c r="E1159" s="6" t="s">
        <v>352</v>
      </c>
      <c r="F1159" s="7"/>
      <c r="G1159" s="7"/>
      <c r="H1159" s="7" t="s">
        <v>1719</v>
      </c>
      <c r="I1159" s="7"/>
      <c r="J1159" s="7" t="s">
        <v>646</v>
      </c>
      <c r="K1159" s="8" t="s">
        <v>1720</v>
      </c>
      <c r="L1159" s="7" t="s">
        <v>2106</v>
      </c>
      <c r="M1159" s="7"/>
      <c r="N1159" s="9" t="s">
        <v>1722</v>
      </c>
    </row>
    <row r="1160" spans="1:14">
      <c r="A1160" s="7" t="s">
        <v>2103</v>
      </c>
      <c r="B1160" s="7"/>
      <c r="C1160" s="7" t="s">
        <v>2631</v>
      </c>
      <c r="D1160" s="7" t="s">
        <v>2632</v>
      </c>
      <c r="E1160" s="6" t="s">
        <v>352</v>
      </c>
      <c r="F1160" s="7"/>
      <c r="G1160" s="7"/>
      <c r="H1160" s="7" t="s">
        <v>1719</v>
      </c>
      <c r="I1160" s="7"/>
      <c r="J1160" s="7" t="s">
        <v>646</v>
      </c>
      <c r="K1160" s="8" t="s">
        <v>1720</v>
      </c>
      <c r="L1160" s="7" t="s">
        <v>2106</v>
      </c>
      <c r="M1160" s="7"/>
      <c r="N1160" s="9" t="s">
        <v>1722</v>
      </c>
    </row>
    <row r="1161" spans="1:14">
      <c r="A1161" s="7" t="s">
        <v>2103</v>
      </c>
      <c r="B1161" s="7"/>
      <c r="C1161" s="7" t="s">
        <v>2633</v>
      </c>
      <c r="D1161" s="7" t="s">
        <v>2634</v>
      </c>
      <c r="E1161" s="6" t="s">
        <v>352</v>
      </c>
      <c r="F1161" s="7"/>
      <c r="G1161" s="7"/>
      <c r="H1161" s="7" t="s">
        <v>1719</v>
      </c>
      <c r="I1161" s="7"/>
      <c r="J1161" s="7" t="s">
        <v>646</v>
      </c>
      <c r="K1161" s="8" t="s">
        <v>1720</v>
      </c>
      <c r="L1161" s="7" t="s">
        <v>2106</v>
      </c>
      <c r="M1161" s="7"/>
      <c r="N1161" s="9" t="s">
        <v>1722</v>
      </c>
    </row>
    <row r="1162" spans="1:14">
      <c r="A1162" s="7" t="s">
        <v>2103</v>
      </c>
      <c r="B1162" s="7"/>
      <c r="C1162" s="7" t="s">
        <v>2635</v>
      </c>
      <c r="D1162" s="7" t="s">
        <v>2636</v>
      </c>
      <c r="E1162" s="6" t="s">
        <v>352</v>
      </c>
      <c r="F1162" s="7"/>
      <c r="G1162" s="7"/>
      <c r="H1162" s="7" t="s">
        <v>1719</v>
      </c>
      <c r="I1162" s="7"/>
      <c r="J1162" s="7" t="s">
        <v>646</v>
      </c>
      <c r="K1162" s="8" t="s">
        <v>1720</v>
      </c>
      <c r="L1162" s="7" t="s">
        <v>2106</v>
      </c>
      <c r="M1162" s="7"/>
      <c r="N1162" s="9" t="s">
        <v>1722</v>
      </c>
    </row>
    <row r="1163" spans="1:14">
      <c r="A1163" s="7" t="s">
        <v>2103</v>
      </c>
      <c r="B1163" s="7"/>
      <c r="C1163" s="9" t="s">
        <v>2637</v>
      </c>
      <c r="D1163" s="9" t="s">
        <v>2638</v>
      </c>
      <c r="E1163" s="6" t="s">
        <v>352</v>
      </c>
      <c r="F1163" s="7"/>
      <c r="G1163" s="7"/>
      <c r="H1163" s="7" t="s">
        <v>1719</v>
      </c>
      <c r="I1163" s="7"/>
      <c r="J1163" s="7" t="s">
        <v>646</v>
      </c>
      <c r="K1163" s="8" t="s">
        <v>1720</v>
      </c>
      <c r="L1163" s="7" t="s">
        <v>2106</v>
      </c>
      <c r="M1163" s="7"/>
      <c r="N1163" s="9" t="s">
        <v>1722</v>
      </c>
    </row>
    <row r="1164" spans="1:14">
      <c r="A1164" s="7" t="s">
        <v>2103</v>
      </c>
      <c r="B1164" s="7"/>
      <c r="C1164" s="9" t="s">
        <v>2639</v>
      </c>
      <c r="D1164" s="9" t="s">
        <v>2640</v>
      </c>
      <c r="E1164" s="6" t="s">
        <v>352</v>
      </c>
      <c r="F1164" s="7"/>
      <c r="G1164" s="7"/>
      <c r="H1164" s="7" t="s">
        <v>1719</v>
      </c>
      <c r="I1164" s="7"/>
      <c r="J1164" s="7" t="s">
        <v>646</v>
      </c>
      <c r="K1164" s="8" t="s">
        <v>1720</v>
      </c>
      <c r="L1164" s="7" t="s">
        <v>2106</v>
      </c>
      <c r="M1164" s="7"/>
      <c r="N1164" s="9" t="s">
        <v>1722</v>
      </c>
    </row>
    <row r="1165" spans="1:14">
      <c r="A1165" s="7" t="s">
        <v>2103</v>
      </c>
      <c r="B1165" s="7"/>
      <c r="C1165" s="9" t="s">
        <v>2641</v>
      </c>
      <c r="D1165" s="9" t="s">
        <v>2642</v>
      </c>
      <c r="E1165" s="6" t="s">
        <v>352</v>
      </c>
      <c r="F1165" s="7"/>
      <c r="G1165" s="7"/>
      <c r="H1165" s="7" t="s">
        <v>1719</v>
      </c>
      <c r="I1165" s="7"/>
      <c r="J1165" s="7" t="s">
        <v>646</v>
      </c>
      <c r="K1165" s="8" t="s">
        <v>1720</v>
      </c>
      <c r="L1165" s="7" t="s">
        <v>2106</v>
      </c>
      <c r="M1165" s="7"/>
      <c r="N1165" s="9" t="s">
        <v>1722</v>
      </c>
    </row>
    <row r="1166" spans="1:14">
      <c r="A1166" s="7" t="s">
        <v>2103</v>
      </c>
      <c r="B1166" s="7"/>
      <c r="C1166" s="9" t="s">
        <v>2643</v>
      </c>
      <c r="D1166" s="9" t="s">
        <v>2644</v>
      </c>
      <c r="E1166" s="6" t="s">
        <v>352</v>
      </c>
      <c r="F1166" s="7"/>
      <c r="G1166" s="7"/>
      <c r="H1166" s="7" t="s">
        <v>1719</v>
      </c>
      <c r="I1166" s="7"/>
      <c r="J1166" s="7" t="s">
        <v>646</v>
      </c>
      <c r="K1166" s="8" t="s">
        <v>1720</v>
      </c>
      <c r="L1166" s="7" t="s">
        <v>2106</v>
      </c>
      <c r="M1166" s="7"/>
      <c r="N1166" s="9" t="s">
        <v>1722</v>
      </c>
    </row>
    <row r="1167" spans="1:14">
      <c r="A1167" s="7" t="s">
        <v>2103</v>
      </c>
      <c r="B1167" s="7"/>
      <c r="C1167" s="9" t="s">
        <v>2645</v>
      </c>
      <c r="D1167" s="9" t="s">
        <v>2646</v>
      </c>
      <c r="E1167" s="6" t="s">
        <v>352</v>
      </c>
      <c r="F1167" s="7"/>
      <c r="G1167" s="7"/>
      <c r="H1167" s="7" t="s">
        <v>1719</v>
      </c>
      <c r="I1167" s="7"/>
      <c r="J1167" s="7" t="s">
        <v>646</v>
      </c>
      <c r="K1167" s="8" t="s">
        <v>1720</v>
      </c>
      <c r="L1167" s="7" t="s">
        <v>2106</v>
      </c>
      <c r="M1167" s="7"/>
      <c r="N1167" s="9" t="s">
        <v>1722</v>
      </c>
    </row>
    <row r="1168" spans="1:14">
      <c r="A1168" s="7" t="s">
        <v>2103</v>
      </c>
      <c r="B1168" s="7"/>
      <c r="C1168" s="7" t="s">
        <v>2647</v>
      </c>
      <c r="D1168" s="7" t="s">
        <v>2648</v>
      </c>
      <c r="E1168" s="6" t="s">
        <v>352</v>
      </c>
      <c r="F1168" s="7"/>
      <c r="G1168" s="7"/>
      <c r="H1168" s="7" t="s">
        <v>1719</v>
      </c>
      <c r="I1168" s="7"/>
      <c r="J1168" s="7" t="s">
        <v>646</v>
      </c>
      <c r="K1168" s="8" t="s">
        <v>1720</v>
      </c>
      <c r="L1168" s="7" t="s">
        <v>2106</v>
      </c>
      <c r="M1168" s="7"/>
      <c r="N1168" s="9" t="s">
        <v>1722</v>
      </c>
    </row>
    <row r="1169" spans="1:14">
      <c r="A1169" s="7" t="s">
        <v>2103</v>
      </c>
      <c r="B1169" s="7"/>
      <c r="C1169" s="7" t="s">
        <v>2649</v>
      </c>
      <c r="D1169" s="7" t="s">
        <v>2650</v>
      </c>
      <c r="E1169" s="6" t="s">
        <v>352</v>
      </c>
      <c r="F1169" s="7"/>
      <c r="G1169" s="7"/>
      <c r="H1169" s="7" t="s">
        <v>1719</v>
      </c>
      <c r="I1169" s="7"/>
      <c r="J1169" s="7" t="s">
        <v>646</v>
      </c>
      <c r="K1169" s="8" t="s">
        <v>1720</v>
      </c>
      <c r="L1169" s="7" t="s">
        <v>2106</v>
      </c>
      <c r="M1169" s="7"/>
      <c r="N1169" s="9" t="s">
        <v>1722</v>
      </c>
    </row>
    <row r="1170" spans="1:14">
      <c r="A1170" s="7" t="s">
        <v>2103</v>
      </c>
      <c r="B1170" s="7"/>
      <c r="C1170" s="7" t="s">
        <v>2651</v>
      </c>
      <c r="D1170" s="7" t="s">
        <v>2652</v>
      </c>
      <c r="E1170" s="6" t="s">
        <v>352</v>
      </c>
      <c r="F1170" s="7"/>
      <c r="G1170" s="7"/>
      <c r="H1170" s="7" t="s">
        <v>1719</v>
      </c>
      <c r="I1170" s="7"/>
      <c r="J1170" s="7" t="s">
        <v>646</v>
      </c>
      <c r="K1170" s="8" t="s">
        <v>1720</v>
      </c>
      <c r="L1170" s="7" t="s">
        <v>2106</v>
      </c>
      <c r="M1170" s="7"/>
      <c r="N1170" s="9" t="s">
        <v>1722</v>
      </c>
    </row>
    <row r="1171" spans="1:14">
      <c r="A1171" s="7" t="s">
        <v>2103</v>
      </c>
      <c r="B1171" s="7"/>
      <c r="C1171" s="7" t="s">
        <v>2653</v>
      </c>
      <c r="D1171" s="7" t="s">
        <v>2654</v>
      </c>
      <c r="E1171" s="6" t="s">
        <v>352</v>
      </c>
      <c r="F1171" s="7"/>
      <c r="G1171" s="7"/>
      <c r="H1171" s="7" t="s">
        <v>1719</v>
      </c>
      <c r="I1171" s="7"/>
      <c r="J1171" s="7" t="s">
        <v>646</v>
      </c>
      <c r="K1171" s="8" t="s">
        <v>1720</v>
      </c>
      <c r="L1171" s="7" t="s">
        <v>2106</v>
      </c>
      <c r="M1171" s="7"/>
      <c r="N1171" s="9" t="s">
        <v>1722</v>
      </c>
    </row>
    <row r="1172" spans="1:14">
      <c r="A1172" s="7" t="s">
        <v>2103</v>
      </c>
      <c r="B1172" s="7"/>
      <c r="C1172" s="7" t="s">
        <v>2655</v>
      </c>
      <c r="D1172" s="7" t="s">
        <v>2656</v>
      </c>
      <c r="E1172" s="6" t="s">
        <v>352</v>
      </c>
      <c r="F1172" s="7"/>
      <c r="G1172" s="7"/>
      <c r="H1172" s="7" t="s">
        <v>1719</v>
      </c>
      <c r="I1172" s="7"/>
      <c r="J1172" s="7" t="s">
        <v>646</v>
      </c>
      <c r="K1172" s="8" t="s">
        <v>1720</v>
      </c>
      <c r="L1172" s="7" t="s">
        <v>2106</v>
      </c>
      <c r="M1172" s="7"/>
      <c r="N1172" s="9" t="s">
        <v>1722</v>
      </c>
    </row>
    <row r="1173" spans="1:14">
      <c r="A1173" s="7" t="s">
        <v>2103</v>
      </c>
      <c r="B1173" s="7"/>
      <c r="C1173" s="7" t="s">
        <v>2657</v>
      </c>
      <c r="D1173" s="7" t="s">
        <v>2658</v>
      </c>
      <c r="E1173" s="6" t="s">
        <v>352</v>
      </c>
      <c r="F1173" s="7"/>
      <c r="G1173" s="7"/>
      <c r="H1173" s="7" t="s">
        <v>1719</v>
      </c>
      <c r="I1173" s="7"/>
      <c r="J1173" s="7" t="s">
        <v>646</v>
      </c>
      <c r="K1173" s="8" t="s">
        <v>1720</v>
      </c>
      <c r="L1173" s="7" t="s">
        <v>2106</v>
      </c>
      <c r="M1173" s="7"/>
      <c r="N1173" s="9" t="s">
        <v>1722</v>
      </c>
    </row>
    <row r="1174" spans="1:14">
      <c r="A1174" s="7" t="s">
        <v>2103</v>
      </c>
      <c r="B1174" s="7"/>
      <c r="C1174" s="7" t="s">
        <v>2659</v>
      </c>
      <c r="D1174" s="7" t="s">
        <v>2660</v>
      </c>
      <c r="E1174" s="6" t="s">
        <v>352</v>
      </c>
      <c r="F1174" s="7"/>
      <c r="G1174" s="7"/>
      <c r="H1174" s="7" t="s">
        <v>1719</v>
      </c>
      <c r="I1174" s="7"/>
      <c r="J1174" s="7" t="s">
        <v>646</v>
      </c>
      <c r="K1174" s="8" t="s">
        <v>1720</v>
      </c>
      <c r="L1174" s="7" t="s">
        <v>2106</v>
      </c>
      <c r="M1174" s="7"/>
      <c r="N1174" s="9" t="s">
        <v>1722</v>
      </c>
    </row>
    <row r="1175" spans="1:14">
      <c r="A1175" s="7" t="s">
        <v>2103</v>
      </c>
      <c r="B1175" s="7"/>
      <c r="C1175" s="7" t="s">
        <v>2661</v>
      </c>
      <c r="D1175" s="7" t="s">
        <v>2662</v>
      </c>
      <c r="E1175" s="6" t="s">
        <v>352</v>
      </c>
      <c r="F1175" s="7"/>
      <c r="G1175" s="7"/>
      <c r="H1175" s="7" t="s">
        <v>1719</v>
      </c>
      <c r="I1175" s="7"/>
      <c r="J1175" s="7" t="s">
        <v>646</v>
      </c>
      <c r="K1175" s="8" t="s">
        <v>1720</v>
      </c>
      <c r="L1175" s="7" t="s">
        <v>2106</v>
      </c>
      <c r="M1175" s="7"/>
      <c r="N1175" s="9" t="s">
        <v>1722</v>
      </c>
    </row>
    <row r="1176" spans="1:14">
      <c r="A1176" s="7" t="s">
        <v>2103</v>
      </c>
      <c r="B1176" s="7"/>
      <c r="C1176" s="7" t="s">
        <v>2663</v>
      </c>
      <c r="D1176" s="7" t="s">
        <v>2664</v>
      </c>
      <c r="E1176" s="6" t="s">
        <v>352</v>
      </c>
      <c r="F1176" s="7"/>
      <c r="G1176" s="7"/>
      <c r="H1176" s="7" t="s">
        <v>1719</v>
      </c>
      <c r="I1176" s="7"/>
      <c r="J1176" s="7" t="s">
        <v>646</v>
      </c>
      <c r="K1176" s="8" t="s">
        <v>1720</v>
      </c>
      <c r="L1176" s="7" t="s">
        <v>2106</v>
      </c>
      <c r="M1176" s="7"/>
      <c r="N1176" s="9" t="s">
        <v>1722</v>
      </c>
    </row>
    <row r="1177" spans="1:14">
      <c r="A1177" s="7" t="s">
        <v>2103</v>
      </c>
      <c r="B1177" s="7"/>
      <c r="C1177" s="7" t="s">
        <v>2665</v>
      </c>
      <c r="D1177" s="7" t="s">
        <v>2666</v>
      </c>
      <c r="E1177" s="6" t="s">
        <v>352</v>
      </c>
      <c r="F1177" s="7"/>
      <c r="G1177" s="7"/>
      <c r="H1177" s="7" t="s">
        <v>1719</v>
      </c>
      <c r="I1177" s="7"/>
      <c r="J1177" s="7" t="s">
        <v>646</v>
      </c>
      <c r="K1177" s="8" t="s">
        <v>1720</v>
      </c>
      <c r="L1177" s="7" t="s">
        <v>2106</v>
      </c>
      <c r="M1177" s="7"/>
      <c r="N1177" s="9" t="s">
        <v>1722</v>
      </c>
    </row>
    <row r="1178" spans="1:14">
      <c r="A1178" s="7" t="s">
        <v>2103</v>
      </c>
      <c r="B1178" s="7"/>
      <c r="C1178" s="7" t="s">
        <v>2667</v>
      </c>
      <c r="D1178" s="7" t="s">
        <v>2668</v>
      </c>
      <c r="E1178" s="6" t="s">
        <v>352</v>
      </c>
      <c r="F1178" s="7"/>
      <c r="G1178" s="7"/>
      <c r="H1178" s="7" t="s">
        <v>1719</v>
      </c>
      <c r="I1178" s="7"/>
      <c r="J1178" s="7" t="s">
        <v>646</v>
      </c>
      <c r="K1178" s="8" t="s">
        <v>1720</v>
      </c>
      <c r="L1178" s="7" t="s">
        <v>2106</v>
      </c>
      <c r="M1178" s="7"/>
      <c r="N1178" s="9" t="s">
        <v>1722</v>
      </c>
    </row>
    <row r="1179" spans="1:14">
      <c r="A1179" s="7" t="s">
        <v>2103</v>
      </c>
      <c r="B1179" s="7"/>
      <c r="C1179" s="7" t="s">
        <v>2669</v>
      </c>
      <c r="D1179" s="7" t="s">
        <v>2670</v>
      </c>
      <c r="E1179" s="6" t="s">
        <v>352</v>
      </c>
      <c r="F1179" s="7"/>
      <c r="G1179" s="7"/>
      <c r="H1179" s="7" t="s">
        <v>1719</v>
      </c>
      <c r="I1179" s="7"/>
      <c r="J1179" s="7" t="s">
        <v>646</v>
      </c>
      <c r="K1179" s="8" t="s">
        <v>1720</v>
      </c>
      <c r="L1179" s="7" t="s">
        <v>2106</v>
      </c>
      <c r="M1179" s="7"/>
      <c r="N1179" s="9" t="s">
        <v>1722</v>
      </c>
    </row>
    <row r="1180" spans="1:14">
      <c r="A1180" s="6" t="s">
        <v>2103</v>
      </c>
      <c r="B1180" s="6"/>
      <c r="C1180" s="6" t="s">
        <v>2671</v>
      </c>
      <c r="D1180" s="6" t="s">
        <v>2672</v>
      </c>
      <c r="E1180" s="6" t="s">
        <v>352</v>
      </c>
      <c r="F1180" s="6"/>
      <c r="G1180" s="6"/>
      <c r="H1180" s="7" t="s">
        <v>1719</v>
      </c>
      <c r="I1180" s="5"/>
      <c r="J1180" s="7" t="s">
        <v>646</v>
      </c>
      <c r="K1180" s="8" t="s">
        <v>1720</v>
      </c>
      <c r="L1180" s="7" t="s">
        <v>2106</v>
      </c>
      <c r="M1180" s="5"/>
      <c r="N1180" s="9" t="s">
        <v>1722</v>
      </c>
    </row>
    <row r="1181" spans="1:14">
      <c r="A1181" s="6" t="s">
        <v>2103</v>
      </c>
      <c r="B1181" s="6"/>
      <c r="C1181" s="6" t="s">
        <v>2673</v>
      </c>
      <c r="D1181" s="6" t="s">
        <v>2674</v>
      </c>
      <c r="E1181" s="6" t="s">
        <v>352</v>
      </c>
      <c r="F1181" s="6"/>
      <c r="G1181" s="6"/>
      <c r="H1181" s="7" t="s">
        <v>1719</v>
      </c>
      <c r="I1181" s="5"/>
      <c r="J1181" s="7" t="s">
        <v>646</v>
      </c>
      <c r="K1181" s="8" t="s">
        <v>1720</v>
      </c>
      <c r="L1181" s="7" t="s">
        <v>2106</v>
      </c>
      <c r="M1181" s="5"/>
      <c r="N1181" s="9" t="s">
        <v>1722</v>
      </c>
    </row>
    <row r="1182" spans="1:14">
      <c r="A1182" s="6" t="s">
        <v>2103</v>
      </c>
      <c r="B1182" s="6"/>
      <c r="C1182" s="6" t="s">
        <v>2675</v>
      </c>
      <c r="D1182" s="6" t="s">
        <v>2676</v>
      </c>
      <c r="E1182" s="6" t="s">
        <v>352</v>
      </c>
      <c r="F1182" s="6"/>
      <c r="G1182" s="6"/>
      <c r="H1182" s="7" t="s">
        <v>1719</v>
      </c>
      <c r="I1182" s="5"/>
      <c r="J1182" s="7" t="s">
        <v>646</v>
      </c>
      <c r="K1182" s="8" t="s">
        <v>1720</v>
      </c>
      <c r="L1182" s="7" t="s">
        <v>2106</v>
      </c>
      <c r="M1182" s="5"/>
      <c r="N1182" s="9" t="s">
        <v>1722</v>
      </c>
    </row>
    <row r="1183" spans="1:14">
      <c r="A1183" s="6" t="s">
        <v>2103</v>
      </c>
      <c r="B1183" s="6"/>
      <c r="C1183" s="6" t="s">
        <v>2677</v>
      </c>
      <c r="D1183" s="6" t="s">
        <v>2678</v>
      </c>
      <c r="E1183" s="6" t="s">
        <v>352</v>
      </c>
      <c r="F1183" s="6"/>
      <c r="G1183" s="6"/>
      <c r="H1183" s="7" t="s">
        <v>1719</v>
      </c>
      <c r="I1183" s="5"/>
      <c r="J1183" s="7" t="s">
        <v>646</v>
      </c>
      <c r="K1183" s="8" t="s">
        <v>1720</v>
      </c>
      <c r="L1183" s="7" t="s">
        <v>2106</v>
      </c>
      <c r="M1183" s="5"/>
      <c r="N1183" s="9" t="s">
        <v>1722</v>
      </c>
    </row>
    <row r="1184" spans="1:14">
      <c r="A1184" s="6" t="s">
        <v>2103</v>
      </c>
      <c r="B1184" s="6"/>
      <c r="C1184" s="6" t="s">
        <v>2679</v>
      </c>
      <c r="D1184" s="6" t="s">
        <v>2680</v>
      </c>
      <c r="E1184" s="6" t="s">
        <v>352</v>
      </c>
      <c r="F1184" s="6"/>
      <c r="G1184" s="6"/>
      <c r="H1184" s="7" t="s">
        <v>1719</v>
      </c>
      <c r="I1184" s="5"/>
      <c r="J1184" s="7" t="s">
        <v>646</v>
      </c>
      <c r="K1184" s="8" t="s">
        <v>1720</v>
      </c>
      <c r="L1184" s="7" t="s">
        <v>2106</v>
      </c>
      <c r="M1184" s="5"/>
      <c r="N1184" s="9" t="s">
        <v>1722</v>
      </c>
    </row>
    <row r="1185" spans="1:14">
      <c r="A1185" s="6" t="s">
        <v>2103</v>
      </c>
      <c r="B1185" s="6"/>
      <c r="C1185" s="6" t="s">
        <v>2681</v>
      </c>
      <c r="D1185" s="6" t="s">
        <v>2682</v>
      </c>
      <c r="E1185" s="6" t="s">
        <v>352</v>
      </c>
      <c r="F1185" s="6"/>
      <c r="G1185" s="6"/>
      <c r="H1185" s="7" t="s">
        <v>1719</v>
      </c>
      <c r="I1185" s="5"/>
      <c r="J1185" s="7" t="s">
        <v>646</v>
      </c>
      <c r="K1185" s="8" t="s">
        <v>1720</v>
      </c>
      <c r="L1185" s="7" t="s">
        <v>2106</v>
      </c>
      <c r="M1185" s="5"/>
      <c r="N1185" s="9" t="s">
        <v>1722</v>
      </c>
    </row>
    <row r="1186" spans="1:14">
      <c r="A1186" s="7" t="s">
        <v>2103</v>
      </c>
      <c r="B1186" s="7"/>
      <c r="C1186" s="7" t="s">
        <v>2683</v>
      </c>
      <c r="D1186" s="7" t="s">
        <v>2684</v>
      </c>
      <c r="E1186" s="6" t="s">
        <v>352</v>
      </c>
      <c r="F1186" s="7"/>
      <c r="G1186" s="7"/>
      <c r="H1186" s="7" t="s">
        <v>1719</v>
      </c>
      <c r="I1186" s="7"/>
      <c r="J1186" s="7" t="s">
        <v>646</v>
      </c>
      <c r="K1186" s="8" t="s">
        <v>1720</v>
      </c>
      <c r="L1186" s="7" t="s">
        <v>2106</v>
      </c>
      <c r="M1186" s="7"/>
      <c r="N1186" s="9" t="s">
        <v>1722</v>
      </c>
    </row>
    <row r="1187" spans="1:14">
      <c r="A1187" s="5" t="s">
        <v>2103</v>
      </c>
      <c r="B1187" s="5"/>
      <c r="C1187" s="5" t="s">
        <v>2685</v>
      </c>
      <c r="D1187" s="5" t="s">
        <v>2686</v>
      </c>
      <c r="E1187" s="6" t="s">
        <v>352</v>
      </c>
      <c r="F1187" s="5"/>
      <c r="G1187" s="5"/>
      <c r="H1187" s="7" t="s">
        <v>1719</v>
      </c>
      <c r="I1187" s="5"/>
      <c r="J1187" s="7" t="s">
        <v>646</v>
      </c>
      <c r="K1187" s="8" t="s">
        <v>1720</v>
      </c>
      <c r="L1187" s="7" t="s">
        <v>2106</v>
      </c>
      <c r="M1187" s="5"/>
      <c r="N1187" s="9" t="s">
        <v>1722</v>
      </c>
    </row>
    <row r="1188" spans="1:14">
      <c r="A1188" s="5" t="s">
        <v>2103</v>
      </c>
      <c r="B1188" s="5"/>
      <c r="C1188" s="5" t="s">
        <v>2687</v>
      </c>
      <c r="D1188" s="5" t="s">
        <v>2688</v>
      </c>
      <c r="E1188" s="6" t="s">
        <v>352</v>
      </c>
      <c r="F1188" s="5"/>
      <c r="G1188" s="5"/>
      <c r="H1188" s="7" t="s">
        <v>1719</v>
      </c>
      <c r="I1188" s="5"/>
      <c r="J1188" s="7" t="s">
        <v>646</v>
      </c>
      <c r="K1188" s="8" t="s">
        <v>1720</v>
      </c>
      <c r="L1188" s="7" t="s">
        <v>2106</v>
      </c>
      <c r="M1188" s="5"/>
      <c r="N1188" s="9" t="s">
        <v>1722</v>
      </c>
    </row>
    <row r="1189" spans="1:14">
      <c r="A1189" s="5" t="s">
        <v>2103</v>
      </c>
      <c r="B1189" s="5"/>
      <c r="C1189" s="5" t="s">
        <v>2689</v>
      </c>
      <c r="D1189" s="5" t="s">
        <v>2690</v>
      </c>
      <c r="E1189" s="6" t="s">
        <v>352</v>
      </c>
      <c r="F1189" s="5"/>
      <c r="G1189" s="5"/>
      <c r="H1189" s="7" t="s">
        <v>1719</v>
      </c>
      <c r="I1189" s="5"/>
      <c r="J1189" s="7" t="s">
        <v>646</v>
      </c>
      <c r="K1189" s="8" t="s">
        <v>1720</v>
      </c>
      <c r="L1189" s="7" t="s">
        <v>2106</v>
      </c>
      <c r="M1189" s="5"/>
      <c r="N1189" s="9" t="s">
        <v>1722</v>
      </c>
    </row>
    <row r="1190" spans="1:14">
      <c r="A1190" s="5" t="s">
        <v>2103</v>
      </c>
      <c r="B1190" s="5"/>
      <c r="C1190" s="5" t="s">
        <v>2691</v>
      </c>
      <c r="D1190" s="5" t="s">
        <v>2692</v>
      </c>
      <c r="E1190" s="6" t="s">
        <v>352</v>
      </c>
      <c r="F1190" s="5"/>
      <c r="G1190" s="5"/>
      <c r="H1190" s="7" t="s">
        <v>1719</v>
      </c>
      <c r="I1190" s="5"/>
      <c r="J1190" s="7" t="s">
        <v>646</v>
      </c>
      <c r="K1190" s="8" t="s">
        <v>1720</v>
      </c>
      <c r="L1190" s="7" t="s">
        <v>2106</v>
      </c>
      <c r="M1190" s="5"/>
      <c r="N1190" s="9" t="s">
        <v>1722</v>
      </c>
    </row>
    <row r="1191" spans="1:14">
      <c r="A1191" s="5" t="s">
        <v>2103</v>
      </c>
      <c r="B1191" s="5"/>
      <c r="C1191" s="5" t="s">
        <v>2693</v>
      </c>
      <c r="D1191" s="5" t="s">
        <v>2694</v>
      </c>
      <c r="E1191" s="6" t="s">
        <v>352</v>
      </c>
      <c r="F1191" s="5"/>
      <c r="G1191" s="5"/>
      <c r="H1191" s="7" t="s">
        <v>1719</v>
      </c>
      <c r="I1191" s="5"/>
      <c r="J1191" s="7" t="s">
        <v>646</v>
      </c>
      <c r="K1191" s="8" t="s">
        <v>1720</v>
      </c>
      <c r="L1191" s="7" t="s">
        <v>2106</v>
      </c>
      <c r="M1191" s="5"/>
      <c r="N1191" s="9" t="s">
        <v>1722</v>
      </c>
    </row>
    <row r="1192" spans="1:14">
      <c r="A1192" s="7" t="s">
        <v>2103</v>
      </c>
      <c r="B1192" s="7"/>
      <c r="C1192" s="7" t="s">
        <v>2695</v>
      </c>
      <c r="D1192" s="7" t="s">
        <v>2696</v>
      </c>
      <c r="E1192" s="6" t="s">
        <v>352</v>
      </c>
      <c r="F1192" s="7"/>
      <c r="G1192" s="7"/>
      <c r="H1192" s="7" t="s">
        <v>1719</v>
      </c>
      <c r="I1192" s="7"/>
      <c r="J1192" s="7" t="s">
        <v>646</v>
      </c>
      <c r="K1192" s="8" t="s">
        <v>1720</v>
      </c>
      <c r="L1192" s="7" t="s">
        <v>2106</v>
      </c>
      <c r="M1192" s="7"/>
      <c r="N1192" s="9" t="s">
        <v>1722</v>
      </c>
    </row>
    <row r="1193" spans="1:14">
      <c r="A1193" s="7" t="s">
        <v>2103</v>
      </c>
      <c r="B1193" s="7"/>
      <c r="C1193" s="7" t="s">
        <v>2697</v>
      </c>
      <c r="D1193" s="7" t="s">
        <v>2698</v>
      </c>
      <c r="E1193" s="6" t="s">
        <v>352</v>
      </c>
      <c r="F1193" s="7"/>
      <c r="G1193" s="7"/>
      <c r="H1193" s="7" t="s">
        <v>1719</v>
      </c>
      <c r="I1193" s="7"/>
      <c r="J1193" s="7" t="s">
        <v>646</v>
      </c>
      <c r="K1193" s="8" t="s">
        <v>1720</v>
      </c>
      <c r="L1193" s="7" t="s">
        <v>2106</v>
      </c>
      <c r="M1193" s="7"/>
      <c r="N1193" s="9" t="s">
        <v>1722</v>
      </c>
    </row>
    <row r="1194" spans="1:14">
      <c r="A1194" s="7" t="s">
        <v>2103</v>
      </c>
      <c r="B1194" s="7"/>
      <c r="C1194" s="9" t="s">
        <v>2699</v>
      </c>
      <c r="D1194" s="9" t="s">
        <v>2700</v>
      </c>
      <c r="E1194" s="6" t="s">
        <v>352</v>
      </c>
      <c r="F1194" s="7"/>
      <c r="G1194" s="7"/>
      <c r="H1194" s="7" t="s">
        <v>1719</v>
      </c>
      <c r="I1194" s="7"/>
      <c r="J1194" s="7" t="s">
        <v>646</v>
      </c>
      <c r="K1194" s="8" t="s">
        <v>1720</v>
      </c>
      <c r="L1194" s="7" t="s">
        <v>2106</v>
      </c>
      <c r="M1194" s="7"/>
      <c r="N1194" s="9" t="s">
        <v>1722</v>
      </c>
    </row>
    <row r="1195" spans="1:14">
      <c r="A1195" s="7" t="s">
        <v>2103</v>
      </c>
      <c r="B1195" s="7"/>
      <c r="C1195" s="9" t="s">
        <v>2701</v>
      </c>
      <c r="D1195" s="9" t="s">
        <v>2702</v>
      </c>
      <c r="E1195" s="6" t="s">
        <v>352</v>
      </c>
      <c r="F1195" s="7"/>
      <c r="G1195" s="7"/>
      <c r="H1195" s="7" t="s">
        <v>1719</v>
      </c>
      <c r="I1195" s="7"/>
      <c r="J1195" s="7" t="s">
        <v>646</v>
      </c>
      <c r="K1195" s="8" t="s">
        <v>1720</v>
      </c>
      <c r="L1195" s="7" t="s">
        <v>2106</v>
      </c>
      <c r="M1195" s="7"/>
      <c r="N1195" s="9" t="s">
        <v>1722</v>
      </c>
    </row>
    <row r="1196" spans="1:14">
      <c r="A1196" s="7" t="s">
        <v>2103</v>
      </c>
      <c r="B1196" s="7"/>
      <c r="C1196" s="9" t="s">
        <v>2703</v>
      </c>
      <c r="D1196" s="9" t="s">
        <v>2704</v>
      </c>
      <c r="E1196" s="6" t="s">
        <v>352</v>
      </c>
      <c r="F1196" s="7"/>
      <c r="G1196" s="7"/>
      <c r="H1196" s="7" t="s">
        <v>1719</v>
      </c>
      <c r="I1196" s="7"/>
      <c r="J1196" s="7" t="s">
        <v>646</v>
      </c>
      <c r="K1196" s="8" t="s">
        <v>1720</v>
      </c>
      <c r="L1196" s="7" t="s">
        <v>2106</v>
      </c>
      <c r="M1196" s="7"/>
      <c r="N1196" s="9" t="s">
        <v>1722</v>
      </c>
    </row>
    <row r="1197" spans="1:14">
      <c r="A1197" s="7" t="s">
        <v>2103</v>
      </c>
      <c r="B1197" s="7"/>
      <c r="C1197" s="9" t="s">
        <v>2705</v>
      </c>
      <c r="D1197" s="9" t="s">
        <v>2706</v>
      </c>
      <c r="E1197" s="6" t="s">
        <v>352</v>
      </c>
      <c r="F1197" s="7"/>
      <c r="G1197" s="7"/>
      <c r="H1197" s="7" t="s">
        <v>1719</v>
      </c>
      <c r="I1197" s="7"/>
      <c r="J1197" s="7" t="s">
        <v>646</v>
      </c>
      <c r="K1197" s="8" t="s">
        <v>1720</v>
      </c>
      <c r="L1197" s="7" t="s">
        <v>2106</v>
      </c>
      <c r="M1197" s="7"/>
      <c r="N1197" s="9" t="s">
        <v>1722</v>
      </c>
    </row>
    <row r="1198" spans="1:14">
      <c r="A1198" s="7" t="s">
        <v>2103</v>
      </c>
      <c r="B1198" s="7"/>
      <c r="C1198" s="9" t="s">
        <v>2707</v>
      </c>
      <c r="D1198" s="9" t="s">
        <v>2708</v>
      </c>
      <c r="E1198" s="6" t="s">
        <v>352</v>
      </c>
      <c r="F1198" s="7"/>
      <c r="G1198" s="7"/>
      <c r="H1198" s="7" t="s">
        <v>1719</v>
      </c>
      <c r="I1198" s="7"/>
      <c r="J1198" s="7" t="s">
        <v>646</v>
      </c>
      <c r="K1198" s="8" t="s">
        <v>1720</v>
      </c>
      <c r="L1198" s="7" t="s">
        <v>2106</v>
      </c>
      <c r="M1198" s="7"/>
      <c r="N1198" s="9" t="s">
        <v>1722</v>
      </c>
    </row>
    <row r="1199" spans="1:14">
      <c r="A1199" s="7" t="s">
        <v>2103</v>
      </c>
      <c r="B1199" s="7"/>
      <c r="C1199" s="9" t="s">
        <v>2709</v>
      </c>
      <c r="D1199" s="9" t="s">
        <v>2710</v>
      </c>
      <c r="E1199" s="6" t="s">
        <v>352</v>
      </c>
      <c r="F1199" s="7"/>
      <c r="G1199" s="7"/>
      <c r="H1199" s="7" t="s">
        <v>1719</v>
      </c>
      <c r="I1199" s="7"/>
      <c r="J1199" s="7" t="s">
        <v>646</v>
      </c>
      <c r="K1199" s="8" t="s">
        <v>1720</v>
      </c>
      <c r="L1199" s="7" t="s">
        <v>2106</v>
      </c>
      <c r="M1199" s="7"/>
      <c r="N1199" s="9" t="s">
        <v>1722</v>
      </c>
    </row>
    <row r="1200" spans="1:14">
      <c r="A1200" s="7" t="s">
        <v>2103</v>
      </c>
      <c r="B1200" s="7"/>
      <c r="C1200" s="9" t="s">
        <v>2711</v>
      </c>
      <c r="D1200" s="9" t="s">
        <v>2712</v>
      </c>
      <c r="E1200" s="6" t="s">
        <v>352</v>
      </c>
      <c r="F1200" s="7"/>
      <c r="G1200" s="7"/>
      <c r="H1200" s="7" t="s">
        <v>1719</v>
      </c>
      <c r="I1200" s="7"/>
      <c r="J1200" s="7" t="s">
        <v>646</v>
      </c>
      <c r="K1200" s="8" t="s">
        <v>1720</v>
      </c>
      <c r="L1200" s="7" t="s">
        <v>2106</v>
      </c>
      <c r="M1200" s="7"/>
      <c r="N1200" s="9" t="s">
        <v>1722</v>
      </c>
    </row>
    <row r="1201" spans="1:14">
      <c r="A1201" s="7" t="s">
        <v>2103</v>
      </c>
      <c r="B1201" s="7"/>
      <c r="C1201" s="9" t="s">
        <v>2713</v>
      </c>
      <c r="D1201" s="9" t="s">
        <v>2714</v>
      </c>
      <c r="E1201" s="6" t="s">
        <v>352</v>
      </c>
      <c r="F1201" s="7"/>
      <c r="G1201" s="7"/>
      <c r="H1201" s="7" t="s">
        <v>1719</v>
      </c>
      <c r="I1201" s="7"/>
      <c r="J1201" s="7" t="s">
        <v>646</v>
      </c>
      <c r="K1201" s="8" t="s">
        <v>1720</v>
      </c>
      <c r="L1201" s="7" t="s">
        <v>2106</v>
      </c>
      <c r="M1201" s="7"/>
      <c r="N1201" s="9" t="s">
        <v>1722</v>
      </c>
    </row>
    <row r="1202" spans="1:14">
      <c r="A1202" s="7" t="s">
        <v>2103</v>
      </c>
      <c r="B1202" s="7"/>
      <c r="C1202" s="9" t="s">
        <v>2715</v>
      </c>
      <c r="D1202" s="9" t="s">
        <v>2716</v>
      </c>
      <c r="E1202" s="6" t="s">
        <v>352</v>
      </c>
      <c r="F1202" s="7"/>
      <c r="G1202" s="7"/>
      <c r="H1202" s="7" t="s">
        <v>1719</v>
      </c>
      <c r="I1202" s="7"/>
      <c r="J1202" s="7" t="s">
        <v>646</v>
      </c>
      <c r="K1202" s="8" t="s">
        <v>1720</v>
      </c>
      <c r="L1202" s="7" t="s">
        <v>2106</v>
      </c>
      <c r="M1202" s="7"/>
      <c r="N1202" s="9" t="s">
        <v>1722</v>
      </c>
    </row>
    <row r="1203" spans="1:14">
      <c r="A1203" s="7" t="s">
        <v>2103</v>
      </c>
      <c r="B1203" s="7"/>
      <c r="C1203" s="9" t="s">
        <v>2717</v>
      </c>
      <c r="D1203" s="9" t="s">
        <v>2718</v>
      </c>
      <c r="E1203" s="6" t="s">
        <v>352</v>
      </c>
      <c r="F1203" s="7"/>
      <c r="G1203" s="7"/>
      <c r="H1203" s="7" t="s">
        <v>1719</v>
      </c>
      <c r="I1203" s="7"/>
      <c r="J1203" s="7" t="s">
        <v>646</v>
      </c>
      <c r="K1203" s="8" t="s">
        <v>1720</v>
      </c>
      <c r="L1203" s="7" t="s">
        <v>2106</v>
      </c>
      <c r="M1203" s="7"/>
      <c r="N1203" s="9" t="s">
        <v>1722</v>
      </c>
    </row>
    <row r="1204" spans="1:14">
      <c r="A1204" s="7" t="s">
        <v>2103</v>
      </c>
      <c r="B1204" s="7"/>
      <c r="C1204" s="9" t="s">
        <v>2719</v>
      </c>
      <c r="D1204" s="9" t="s">
        <v>2720</v>
      </c>
      <c r="E1204" s="6" t="s">
        <v>352</v>
      </c>
      <c r="F1204" s="7"/>
      <c r="G1204" s="7"/>
      <c r="H1204" s="7" t="s">
        <v>1719</v>
      </c>
      <c r="I1204" s="7"/>
      <c r="J1204" s="7" t="s">
        <v>646</v>
      </c>
      <c r="K1204" s="8" t="s">
        <v>1720</v>
      </c>
      <c r="L1204" s="7" t="s">
        <v>2106</v>
      </c>
      <c r="M1204" s="7"/>
      <c r="N1204" s="9" t="s">
        <v>1722</v>
      </c>
    </row>
    <row r="1205" spans="1:14">
      <c r="A1205" s="7" t="s">
        <v>2103</v>
      </c>
      <c r="B1205" s="7"/>
      <c r="C1205" s="9" t="s">
        <v>2721</v>
      </c>
      <c r="D1205" s="9" t="s">
        <v>2722</v>
      </c>
      <c r="E1205" s="6" t="s">
        <v>352</v>
      </c>
      <c r="F1205" s="7"/>
      <c r="G1205" s="7"/>
      <c r="H1205" s="7" t="s">
        <v>1719</v>
      </c>
      <c r="I1205" s="7"/>
      <c r="J1205" s="7" t="s">
        <v>646</v>
      </c>
      <c r="K1205" s="8" t="s">
        <v>1720</v>
      </c>
      <c r="L1205" s="7" t="s">
        <v>2106</v>
      </c>
      <c r="M1205" s="7"/>
      <c r="N1205" s="9" t="s">
        <v>1722</v>
      </c>
    </row>
    <row r="1206" spans="1:14">
      <c r="A1206" s="7" t="s">
        <v>2103</v>
      </c>
      <c r="B1206" s="7"/>
      <c r="C1206" s="9" t="s">
        <v>2723</v>
      </c>
      <c r="D1206" s="9" t="s">
        <v>2724</v>
      </c>
      <c r="E1206" s="6" t="s">
        <v>352</v>
      </c>
      <c r="F1206" s="7"/>
      <c r="G1206" s="7"/>
      <c r="H1206" s="7" t="s">
        <v>1719</v>
      </c>
      <c r="I1206" s="7"/>
      <c r="J1206" s="7" t="s">
        <v>646</v>
      </c>
      <c r="K1206" s="8" t="s">
        <v>1720</v>
      </c>
      <c r="L1206" s="7" t="s">
        <v>2106</v>
      </c>
      <c r="M1206" s="7"/>
      <c r="N1206" s="9" t="s">
        <v>1722</v>
      </c>
    </row>
    <row r="1207" spans="1:14">
      <c r="A1207" s="7" t="s">
        <v>2103</v>
      </c>
      <c r="B1207" s="7"/>
      <c r="C1207" s="9" t="s">
        <v>2725</v>
      </c>
      <c r="D1207" s="9" t="s">
        <v>2726</v>
      </c>
      <c r="E1207" s="6" t="s">
        <v>352</v>
      </c>
      <c r="F1207" s="7"/>
      <c r="G1207" s="7"/>
      <c r="H1207" s="7" t="s">
        <v>1719</v>
      </c>
      <c r="I1207" s="7"/>
      <c r="J1207" s="7" t="s">
        <v>646</v>
      </c>
      <c r="K1207" s="8" t="s">
        <v>1720</v>
      </c>
      <c r="L1207" s="7" t="s">
        <v>2106</v>
      </c>
      <c r="M1207" s="7"/>
      <c r="N1207" s="9" t="s">
        <v>1722</v>
      </c>
    </row>
    <row r="1208" spans="1:14">
      <c r="A1208" s="7" t="s">
        <v>2103</v>
      </c>
      <c r="B1208" s="7"/>
      <c r="C1208" s="9" t="s">
        <v>2727</v>
      </c>
      <c r="D1208" s="9" t="s">
        <v>2728</v>
      </c>
      <c r="E1208" s="6" t="s">
        <v>352</v>
      </c>
      <c r="F1208" s="7"/>
      <c r="G1208" s="7"/>
      <c r="H1208" s="7" t="s">
        <v>1719</v>
      </c>
      <c r="I1208" s="7"/>
      <c r="J1208" s="7" t="s">
        <v>646</v>
      </c>
      <c r="K1208" s="8" t="s">
        <v>1720</v>
      </c>
      <c r="L1208" s="7" t="s">
        <v>2106</v>
      </c>
      <c r="M1208" s="7"/>
      <c r="N1208" s="9" t="s">
        <v>1722</v>
      </c>
    </row>
    <row r="1209" spans="1:14">
      <c r="A1209" s="7" t="s">
        <v>2103</v>
      </c>
      <c r="B1209" s="7"/>
      <c r="C1209" s="9" t="s">
        <v>2729</v>
      </c>
      <c r="D1209" s="9" t="s">
        <v>2730</v>
      </c>
      <c r="E1209" s="6" t="s">
        <v>352</v>
      </c>
      <c r="F1209" s="7"/>
      <c r="G1209" s="7"/>
      <c r="H1209" s="7" t="s">
        <v>1719</v>
      </c>
      <c r="I1209" s="7"/>
      <c r="J1209" s="7" t="s">
        <v>646</v>
      </c>
      <c r="K1209" s="8" t="s">
        <v>1720</v>
      </c>
      <c r="L1209" s="7" t="s">
        <v>2106</v>
      </c>
      <c r="M1209" s="7"/>
      <c r="N1209" s="9" t="s">
        <v>1722</v>
      </c>
    </row>
    <row r="1210" spans="1:14">
      <c r="A1210" s="7" t="s">
        <v>2103</v>
      </c>
      <c r="B1210" s="7"/>
      <c r="C1210" s="9" t="s">
        <v>2731</v>
      </c>
      <c r="D1210" s="9" t="s">
        <v>2732</v>
      </c>
      <c r="E1210" s="6" t="s">
        <v>352</v>
      </c>
      <c r="F1210" s="7"/>
      <c r="G1210" s="7"/>
      <c r="H1210" s="7" t="s">
        <v>1719</v>
      </c>
      <c r="I1210" s="7"/>
      <c r="J1210" s="7" t="s">
        <v>646</v>
      </c>
      <c r="K1210" s="8" t="s">
        <v>1720</v>
      </c>
      <c r="L1210" s="7" t="s">
        <v>2106</v>
      </c>
      <c r="M1210" s="7"/>
      <c r="N1210" s="9" t="s">
        <v>1722</v>
      </c>
    </row>
    <row r="1211" spans="1:14">
      <c r="A1211" s="7" t="s">
        <v>2103</v>
      </c>
      <c r="B1211" s="7"/>
      <c r="C1211" s="9" t="s">
        <v>2733</v>
      </c>
      <c r="D1211" s="9" t="s">
        <v>2734</v>
      </c>
      <c r="E1211" s="6" t="s">
        <v>352</v>
      </c>
      <c r="F1211" s="7"/>
      <c r="G1211" s="7"/>
      <c r="H1211" s="7" t="s">
        <v>1719</v>
      </c>
      <c r="I1211" s="7"/>
      <c r="J1211" s="7" t="s">
        <v>646</v>
      </c>
      <c r="K1211" s="8" t="s">
        <v>1720</v>
      </c>
      <c r="L1211" s="7" t="s">
        <v>2106</v>
      </c>
      <c r="M1211" s="7"/>
      <c r="N1211" s="9" t="s">
        <v>1722</v>
      </c>
    </row>
    <row r="1212" spans="1:14">
      <c r="A1212" s="7" t="s">
        <v>2103</v>
      </c>
      <c r="B1212" s="7"/>
      <c r="C1212" s="9" t="s">
        <v>2735</v>
      </c>
      <c r="D1212" s="9" t="s">
        <v>2736</v>
      </c>
      <c r="E1212" s="6" t="s">
        <v>352</v>
      </c>
      <c r="F1212" s="7"/>
      <c r="G1212" s="7"/>
      <c r="H1212" s="7" t="s">
        <v>1719</v>
      </c>
      <c r="I1212" s="7"/>
      <c r="J1212" s="7" t="s">
        <v>646</v>
      </c>
      <c r="K1212" s="8" t="s">
        <v>1720</v>
      </c>
      <c r="L1212" s="7" t="s">
        <v>2106</v>
      </c>
      <c r="M1212" s="7"/>
      <c r="N1212" s="9" t="s">
        <v>1722</v>
      </c>
    </row>
    <row r="1213" spans="1:14">
      <c r="A1213" s="7" t="s">
        <v>2103</v>
      </c>
      <c r="B1213" s="7"/>
      <c r="C1213" s="7" t="s">
        <v>2737</v>
      </c>
      <c r="D1213" s="7" t="s">
        <v>2738</v>
      </c>
      <c r="E1213" s="6" t="s">
        <v>352</v>
      </c>
      <c r="F1213" s="7"/>
      <c r="G1213" s="7"/>
      <c r="H1213" s="7" t="s">
        <v>1719</v>
      </c>
      <c r="I1213" s="7"/>
      <c r="J1213" s="7" t="s">
        <v>646</v>
      </c>
      <c r="K1213" s="8" t="s">
        <v>1720</v>
      </c>
      <c r="L1213" s="7" t="s">
        <v>2106</v>
      </c>
      <c r="M1213" s="7"/>
      <c r="N1213" s="9" t="s">
        <v>1722</v>
      </c>
    </row>
    <row r="1214" spans="1:14">
      <c r="A1214" s="7" t="s">
        <v>2103</v>
      </c>
      <c r="B1214" s="7"/>
      <c r="C1214" s="9" t="s">
        <v>2739</v>
      </c>
      <c r="D1214" s="9" t="s">
        <v>2740</v>
      </c>
      <c r="E1214" s="6" t="s">
        <v>352</v>
      </c>
      <c r="F1214" s="7"/>
      <c r="G1214" s="7"/>
      <c r="H1214" s="7" t="s">
        <v>1719</v>
      </c>
      <c r="I1214" s="7"/>
      <c r="J1214" s="7" t="s">
        <v>646</v>
      </c>
      <c r="K1214" s="8" t="s">
        <v>1720</v>
      </c>
      <c r="L1214" s="7" t="s">
        <v>2106</v>
      </c>
      <c r="M1214" s="7"/>
      <c r="N1214" s="9" t="s">
        <v>1722</v>
      </c>
    </row>
    <row r="1215" spans="1:14">
      <c r="A1215" s="7" t="s">
        <v>2103</v>
      </c>
      <c r="B1215" s="7"/>
      <c r="C1215" s="9" t="s">
        <v>2741</v>
      </c>
      <c r="D1215" s="9" t="s">
        <v>2742</v>
      </c>
      <c r="E1215" s="6" t="s">
        <v>352</v>
      </c>
      <c r="F1215" s="7"/>
      <c r="G1215" s="7"/>
      <c r="H1215" s="7" t="s">
        <v>1719</v>
      </c>
      <c r="I1215" s="7"/>
      <c r="J1215" s="7" t="s">
        <v>646</v>
      </c>
      <c r="K1215" s="8" t="s">
        <v>1720</v>
      </c>
      <c r="L1215" s="7" t="s">
        <v>2106</v>
      </c>
      <c r="M1215" s="7"/>
      <c r="N1215" s="9" t="s">
        <v>1722</v>
      </c>
    </row>
    <row r="1216" spans="1:14">
      <c r="A1216" s="7" t="s">
        <v>2103</v>
      </c>
      <c r="B1216" s="7"/>
      <c r="C1216" s="9" t="s">
        <v>2743</v>
      </c>
      <c r="D1216" s="9" t="s">
        <v>2744</v>
      </c>
      <c r="E1216" s="6" t="s">
        <v>352</v>
      </c>
      <c r="F1216" s="7"/>
      <c r="G1216" s="7"/>
      <c r="H1216" s="7" t="s">
        <v>1719</v>
      </c>
      <c r="I1216" s="7"/>
      <c r="J1216" s="7" t="s">
        <v>646</v>
      </c>
      <c r="K1216" s="8" t="s">
        <v>1720</v>
      </c>
      <c r="L1216" s="7" t="s">
        <v>2106</v>
      </c>
      <c r="M1216" s="7"/>
      <c r="N1216" s="9" t="s">
        <v>1722</v>
      </c>
    </row>
    <row r="1217" spans="1:14">
      <c r="A1217" s="7" t="s">
        <v>2103</v>
      </c>
      <c r="B1217" s="7"/>
      <c r="C1217" s="9" t="s">
        <v>2745</v>
      </c>
      <c r="D1217" s="9" t="s">
        <v>2746</v>
      </c>
      <c r="E1217" s="6" t="s">
        <v>352</v>
      </c>
      <c r="F1217" s="7"/>
      <c r="G1217" s="7"/>
      <c r="H1217" s="7" t="s">
        <v>1719</v>
      </c>
      <c r="I1217" s="7"/>
      <c r="J1217" s="7" t="s">
        <v>646</v>
      </c>
      <c r="K1217" s="8" t="s">
        <v>1720</v>
      </c>
      <c r="L1217" s="7" t="s">
        <v>2106</v>
      </c>
      <c r="M1217" s="7"/>
      <c r="N1217" s="9" t="s">
        <v>1722</v>
      </c>
    </row>
    <row r="1218" spans="1:14">
      <c r="A1218" s="7" t="s">
        <v>2103</v>
      </c>
      <c r="B1218" s="7"/>
      <c r="C1218" s="9" t="s">
        <v>2747</v>
      </c>
      <c r="D1218" s="9" t="s">
        <v>2748</v>
      </c>
      <c r="E1218" s="6" t="s">
        <v>352</v>
      </c>
      <c r="F1218" s="7"/>
      <c r="G1218" s="7"/>
      <c r="H1218" s="7" t="s">
        <v>1719</v>
      </c>
      <c r="I1218" s="7"/>
      <c r="J1218" s="7" t="s">
        <v>646</v>
      </c>
      <c r="K1218" s="8" t="s">
        <v>1720</v>
      </c>
      <c r="L1218" s="7" t="s">
        <v>2106</v>
      </c>
      <c r="M1218" s="7"/>
      <c r="N1218" s="9" t="s">
        <v>1722</v>
      </c>
    </row>
    <row r="1219" spans="1:14">
      <c r="A1219" s="7" t="s">
        <v>2103</v>
      </c>
      <c r="B1219" s="7"/>
      <c r="C1219" s="9" t="s">
        <v>2749</v>
      </c>
      <c r="D1219" s="9" t="s">
        <v>2750</v>
      </c>
      <c r="E1219" s="6" t="s">
        <v>352</v>
      </c>
      <c r="F1219" s="7"/>
      <c r="G1219" s="7"/>
      <c r="H1219" s="7" t="s">
        <v>1719</v>
      </c>
      <c r="I1219" s="7"/>
      <c r="J1219" s="7" t="s">
        <v>646</v>
      </c>
      <c r="K1219" s="8" t="s">
        <v>1720</v>
      </c>
      <c r="L1219" s="7" t="s">
        <v>2106</v>
      </c>
      <c r="M1219" s="7"/>
      <c r="N1219" s="9" t="s">
        <v>1722</v>
      </c>
    </row>
    <row r="1220" spans="1:14">
      <c r="A1220" s="7" t="s">
        <v>2103</v>
      </c>
      <c r="B1220" s="7"/>
      <c r="C1220" s="9" t="s">
        <v>2751</v>
      </c>
      <c r="D1220" s="9" t="s">
        <v>2752</v>
      </c>
      <c r="E1220" s="6" t="s">
        <v>352</v>
      </c>
      <c r="F1220" s="7"/>
      <c r="G1220" s="7"/>
      <c r="H1220" s="7" t="s">
        <v>1719</v>
      </c>
      <c r="I1220" s="7"/>
      <c r="J1220" s="7" t="s">
        <v>646</v>
      </c>
      <c r="K1220" s="8" t="s">
        <v>1720</v>
      </c>
      <c r="L1220" s="7" t="s">
        <v>2106</v>
      </c>
      <c r="M1220" s="7"/>
      <c r="N1220" s="9" t="s">
        <v>1722</v>
      </c>
    </row>
    <row r="1221" spans="1:14">
      <c r="A1221" s="7" t="s">
        <v>2103</v>
      </c>
      <c r="B1221" s="7"/>
      <c r="C1221" s="9" t="s">
        <v>2753</v>
      </c>
      <c r="D1221" s="9" t="s">
        <v>2754</v>
      </c>
      <c r="E1221" s="6" t="s">
        <v>352</v>
      </c>
      <c r="F1221" s="7"/>
      <c r="G1221" s="7"/>
      <c r="H1221" s="7" t="s">
        <v>1719</v>
      </c>
      <c r="I1221" s="7"/>
      <c r="J1221" s="7" t="s">
        <v>646</v>
      </c>
      <c r="K1221" s="8" t="s">
        <v>1720</v>
      </c>
      <c r="L1221" s="7" t="s">
        <v>2106</v>
      </c>
      <c r="M1221" s="7"/>
      <c r="N1221" s="9" t="s">
        <v>1722</v>
      </c>
    </row>
    <row r="1222" spans="1:14">
      <c r="A1222" s="7" t="s">
        <v>2103</v>
      </c>
      <c r="B1222" s="7"/>
      <c r="C1222" s="7" t="s">
        <v>2755</v>
      </c>
      <c r="D1222" s="7" t="s">
        <v>2756</v>
      </c>
      <c r="E1222" s="6" t="s">
        <v>352</v>
      </c>
      <c r="F1222" s="7"/>
      <c r="G1222" s="7"/>
      <c r="H1222" s="7" t="s">
        <v>1719</v>
      </c>
      <c r="I1222" s="7"/>
      <c r="J1222" s="7" t="s">
        <v>646</v>
      </c>
      <c r="K1222" s="8" t="s">
        <v>1720</v>
      </c>
      <c r="L1222" s="7" t="s">
        <v>2106</v>
      </c>
      <c r="M1222" s="7"/>
      <c r="N1222" s="9" t="s">
        <v>1722</v>
      </c>
    </row>
    <row r="1223" spans="1:14">
      <c r="A1223" s="7" t="s">
        <v>2103</v>
      </c>
      <c r="B1223" s="7"/>
      <c r="C1223" s="9" t="s">
        <v>2757</v>
      </c>
      <c r="D1223" s="9" t="s">
        <v>2758</v>
      </c>
      <c r="E1223" s="6" t="s">
        <v>352</v>
      </c>
      <c r="F1223" s="7"/>
      <c r="G1223" s="7"/>
      <c r="H1223" s="7" t="s">
        <v>1719</v>
      </c>
      <c r="I1223" s="7"/>
      <c r="J1223" s="7" t="s">
        <v>646</v>
      </c>
      <c r="K1223" s="8" t="s">
        <v>1720</v>
      </c>
      <c r="L1223" s="7" t="s">
        <v>2106</v>
      </c>
      <c r="M1223" s="7"/>
      <c r="N1223" s="9" t="s">
        <v>1722</v>
      </c>
    </row>
    <row r="1224" spans="1:14">
      <c r="A1224" s="7" t="s">
        <v>2103</v>
      </c>
      <c r="B1224" s="7"/>
      <c r="C1224" s="9" t="s">
        <v>2759</v>
      </c>
      <c r="D1224" s="9" t="s">
        <v>2760</v>
      </c>
      <c r="E1224" s="6" t="s">
        <v>352</v>
      </c>
      <c r="F1224" s="7"/>
      <c r="G1224" s="7"/>
      <c r="H1224" s="7" t="s">
        <v>1719</v>
      </c>
      <c r="I1224" s="7"/>
      <c r="J1224" s="7" t="s">
        <v>646</v>
      </c>
      <c r="K1224" s="8" t="s">
        <v>1720</v>
      </c>
      <c r="L1224" s="7" t="s">
        <v>2106</v>
      </c>
      <c r="M1224" s="7"/>
      <c r="N1224" s="9" t="s">
        <v>1722</v>
      </c>
    </row>
    <row r="1225" spans="1:14">
      <c r="A1225" s="7" t="s">
        <v>2103</v>
      </c>
      <c r="B1225" s="7"/>
      <c r="C1225" s="9" t="s">
        <v>2761</v>
      </c>
      <c r="D1225" s="9" t="s">
        <v>2762</v>
      </c>
      <c r="E1225" s="6" t="s">
        <v>352</v>
      </c>
      <c r="F1225" s="7"/>
      <c r="G1225" s="7"/>
      <c r="H1225" s="7" t="s">
        <v>1719</v>
      </c>
      <c r="I1225" s="7"/>
      <c r="J1225" s="7" t="s">
        <v>646</v>
      </c>
      <c r="K1225" s="8" t="s">
        <v>1720</v>
      </c>
      <c r="L1225" s="7" t="s">
        <v>2106</v>
      </c>
      <c r="M1225" s="7"/>
      <c r="N1225" s="9" t="s">
        <v>1722</v>
      </c>
    </row>
    <row r="1226" spans="1:14">
      <c r="A1226" s="7" t="s">
        <v>2103</v>
      </c>
      <c r="B1226" s="7"/>
      <c r="C1226" s="9" t="s">
        <v>2763</v>
      </c>
      <c r="D1226" s="9" t="s">
        <v>2764</v>
      </c>
      <c r="E1226" s="6" t="s">
        <v>352</v>
      </c>
      <c r="F1226" s="7"/>
      <c r="G1226" s="7"/>
      <c r="H1226" s="7" t="s">
        <v>1719</v>
      </c>
      <c r="I1226" s="7"/>
      <c r="J1226" s="7" t="s">
        <v>646</v>
      </c>
      <c r="K1226" s="8" t="s">
        <v>1720</v>
      </c>
      <c r="L1226" s="7" t="s">
        <v>2106</v>
      </c>
      <c r="M1226" s="7"/>
      <c r="N1226" s="9" t="s">
        <v>1722</v>
      </c>
    </row>
    <row r="1227" spans="1:14">
      <c r="A1227" s="7" t="s">
        <v>2103</v>
      </c>
      <c r="B1227" s="7"/>
      <c r="C1227" s="9" t="s">
        <v>2765</v>
      </c>
      <c r="D1227" s="9" t="s">
        <v>2766</v>
      </c>
      <c r="E1227" s="6" t="s">
        <v>352</v>
      </c>
      <c r="F1227" s="7"/>
      <c r="G1227" s="7"/>
      <c r="H1227" s="7" t="s">
        <v>1719</v>
      </c>
      <c r="I1227" s="7"/>
      <c r="J1227" s="7" t="s">
        <v>646</v>
      </c>
      <c r="K1227" s="8" t="s">
        <v>1720</v>
      </c>
      <c r="L1227" s="7" t="s">
        <v>2106</v>
      </c>
      <c r="M1227" s="7"/>
      <c r="N1227" s="9" t="s">
        <v>1722</v>
      </c>
    </row>
    <row r="1228" spans="1:14">
      <c r="A1228" s="7" t="s">
        <v>2103</v>
      </c>
      <c r="B1228" s="7"/>
      <c r="C1228" s="9" t="s">
        <v>2767</v>
      </c>
      <c r="D1228" s="9" t="s">
        <v>2768</v>
      </c>
      <c r="E1228" s="6" t="s">
        <v>352</v>
      </c>
      <c r="F1228" s="7"/>
      <c r="G1228" s="7"/>
      <c r="H1228" s="7" t="s">
        <v>1719</v>
      </c>
      <c r="I1228" s="7"/>
      <c r="J1228" s="7" t="s">
        <v>646</v>
      </c>
      <c r="K1228" s="8" t="s">
        <v>1720</v>
      </c>
      <c r="L1228" s="7" t="s">
        <v>2106</v>
      </c>
      <c r="M1228" s="7"/>
      <c r="N1228" s="9" t="s">
        <v>1722</v>
      </c>
    </row>
    <row r="1229" spans="1:14">
      <c r="A1229" s="7" t="s">
        <v>2103</v>
      </c>
      <c r="B1229" s="7"/>
      <c r="C1229" s="9" t="s">
        <v>2769</v>
      </c>
      <c r="D1229" s="9" t="s">
        <v>2770</v>
      </c>
      <c r="E1229" s="6" t="s">
        <v>352</v>
      </c>
      <c r="F1229" s="7"/>
      <c r="G1229" s="7"/>
      <c r="H1229" s="7" t="s">
        <v>1719</v>
      </c>
      <c r="I1229" s="7"/>
      <c r="J1229" s="7" t="s">
        <v>646</v>
      </c>
      <c r="K1229" s="8" t="s">
        <v>1720</v>
      </c>
      <c r="L1229" s="7" t="s">
        <v>2106</v>
      </c>
      <c r="M1229" s="7"/>
      <c r="N1229" s="9" t="s">
        <v>1722</v>
      </c>
    </row>
    <row r="1230" spans="1:14">
      <c r="A1230" s="7" t="s">
        <v>2103</v>
      </c>
      <c r="B1230" s="7"/>
      <c r="C1230" s="9" t="s">
        <v>2771</v>
      </c>
      <c r="D1230" s="9" t="s">
        <v>2772</v>
      </c>
      <c r="E1230" s="6" t="s">
        <v>352</v>
      </c>
      <c r="F1230" s="7"/>
      <c r="G1230" s="7"/>
      <c r="H1230" s="7" t="s">
        <v>1719</v>
      </c>
      <c r="I1230" s="7"/>
      <c r="J1230" s="7" t="s">
        <v>646</v>
      </c>
      <c r="K1230" s="8" t="s">
        <v>1720</v>
      </c>
      <c r="L1230" s="7" t="s">
        <v>2106</v>
      </c>
      <c r="M1230" s="7"/>
      <c r="N1230" s="9" t="s">
        <v>1722</v>
      </c>
    </row>
    <row r="1231" spans="1:14">
      <c r="A1231" s="7" t="s">
        <v>2103</v>
      </c>
      <c r="B1231" s="7"/>
      <c r="C1231" s="9" t="s">
        <v>2773</v>
      </c>
      <c r="D1231" s="9" t="s">
        <v>2774</v>
      </c>
      <c r="E1231" s="6" t="s">
        <v>352</v>
      </c>
      <c r="F1231" s="7"/>
      <c r="G1231" s="7"/>
      <c r="H1231" s="7" t="s">
        <v>1719</v>
      </c>
      <c r="I1231" s="7"/>
      <c r="J1231" s="7" t="s">
        <v>646</v>
      </c>
      <c r="K1231" s="8" t="s">
        <v>1720</v>
      </c>
      <c r="L1231" s="7" t="s">
        <v>2106</v>
      </c>
      <c r="M1231" s="7"/>
      <c r="N1231" s="9" t="s">
        <v>1722</v>
      </c>
    </row>
    <row r="1232" spans="1:14">
      <c r="A1232" s="7" t="s">
        <v>2103</v>
      </c>
      <c r="B1232" s="7"/>
      <c r="C1232" s="9" t="s">
        <v>2775</v>
      </c>
      <c r="D1232" s="9" t="s">
        <v>2776</v>
      </c>
      <c r="E1232" s="6" t="s">
        <v>352</v>
      </c>
      <c r="F1232" s="7"/>
      <c r="G1232" s="7"/>
      <c r="H1232" s="7" t="s">
        <v>1719</v>
      </c>
      <c r="I1232" s="7"/>
      <c r="J1232" s="7" t="s">
        <v>646</v>
      </c>
      <c r="K1232" s="8" t="s">
        <v>1720</v>
      </c>
      <c r="L1232" s="7" t="s">
        <v>2106</v>
      </c>
      <c r="M1232" s="7"/>
      <c r="N1232" s="9" t="s">
        <v>1722</v>
      </c>
    </row>
    <row r="1233" spans="1:14">
      <c r="A1233" s="6" t="s">
        <v>2103</v>
      </c>
      <c r="B1233" s="6"/>
      <c r="C1233" s="6" t="s">
        <v>2777</v>
      </c>
      <c r="D1233" s="6" t="s">
        <v>2778</v>
      </c>
      <c r="E1233" s="6" t="s">
        <v>352</v>
      </c>
      <c r="F1233" s="6"/>
      <c r="G1233" s="6"/>
      <c r="H1233" s="7" t="s">
        <v>1719</v>
      </c>
      <c r="I1233" s="5"/>
      <c r="J1233" s="7" t="s">
        <v>646</v>
      </c>
      <c r="K1233" s="8" t="s">
        <v>1720</v>
      </c>
      <c r="L1233" s="7" t="s">
        <v>2106</v>
      </c>
      <c r="M1233" s="5"/>
      <c r="N1233" s="9" t="s">
        <v>1722</v>
      </c>
    </row>
    <row r="1234" spans="1:14">
      <c r="A1234" s="6" t="s">
        <v>2103</v>
      </c>
      <c r="B1234" s="6"/>
      <c r="C1234" s="6" t="s">
        <v>2779</v>
      </c>
      <c r="D1234" s="6" t="s">
        <v>2780</v>
      </c>
      <c r="E1234" s="6" t="s">
        <v>352</v>
      </c>
      <c r="F1234" s="6"/>
      <c r="G1234" s="6"/>
      <c r="H1234" s="7" t="s">
        <v>1719</v>
      </c>
      <c r="I1234" s="5"/>
      <c r="J1234" s="7" t="s">
        <v>646</v>
      </c>
      <c r="K1234" s="8" t="s">
        <v>1720</v>
      </c>
      <c r="L1234" s="7" t="s">
        <v>2106</v>
      </c>
      <c r="M1234" s="5"/>
      <c r="N1234" s="9" t="s">
        <v>1722</v>
      </c>
    </row>
    <row r="1235" spans="1:14">
      <c r="A1235" s="7" t="s">
        <v>2103</v>
      </c>
      <c r="B1235" s="7"/>
      <c r="C1235" s="9" t="s">
        <v>2781</v>
      </c>
      <c r="D1235" s="9" t="s">
        <v>2782</v>
      </c>
      <c r="E1235" s="6" t="s">
        <v>352</v>
      </c>
      <c r="F1235" s="7"/>
      <c r="G1235" s="7"/>
      <c r="H1235" s="7" t="s">
        <v>1719</v>
      </c>
      <c r="I1235" s="7"/>
      <c r="J1235" s="7" t="s">
        <v>646</v>
      </c>
      <c r="K1235" s="8" t="s">
        <v>1720</v>
      </c>
      <c r="L1235" s="7" t="s">
        <v>2106</v>
      </c>
      <c r="M1235" s="7"/>
      <c r="N1235" s="9" t="s">
        <v>1722</v>
      </c>
    </row>
    <row r="1236" spans="1:14">
      <c r="A1236" s="7" t="s">
        <v>2103</v>
      </c>
      <c r="B1236" s="7"/>
      <c r="C1236" s="9" t="s">
        <v>2783</v>
      </c>
      <c r="D1236" s="9" t="s">
        <v>2784</v>
      </c>
      <c r="E1236" s="6" t="s">
        <v>352</v>
      </c>
      <c r="F1236" s="7"/>
      <c r="G1236" s="7"/>
      <c r="H1236" s="7" t="s">
        <v>1719</v>
      </c>
      <c r="I1236" s="7"/>
      <c r="J1236" s="7" t="s">
        <v>646</v>
      </c>
      <c r="K1236" s="8" t="s">
        <v>1720</v>
      </c>
      <c r="L1236" s="7" t="s">
        <v>2106</v>
      </c>
      <c r="M1236" s="7"/>
      <c r="N1236" s="9" t="s">
        <v>1722</v>
      </c>
    </row>
    <row r="1237" spans="1:14">
      <c r="A1237" s="7" t="s">
        <v>2103</v>
      </c>
      <c r="B1237" s="7"/>
      <c r="C1237" s="9" t="s">
        <v>2785</v>
      </c>
      <c r="D1237" s="9" t="s">
        <v>2786</v>
      </c>
      <c r="E1237" s="6" t="s">
        <v>352</v>
      </c>
      <c r="F1237" s="7"/>
      <c r="G1237" s="7"/>
      <c r="H1237" s="7" t="s">
        <v>1719</v>
      </c>
      <c r="I1237" s="7"/>
      <c r="J1237" s="7" t="s">
        <v>646</v>
      </c>
      <c r="K1237" s="8" t="s">
        <v>1720</v>
      </c>
      <c r="L1237" s="7" t="s">
        <v>2106</v>
      </c>
      <c r="M1237" s="7"/>
      <c r="N1237" s="9" t="s">
        <v>1722</v>
      </c>
    </row>
    <row r="1238" spans="1:14">
      <c r="A1238" s="7" t="s">
        <v>2103</v>
      </c>
      <c r="B1238" s="7"/>
      <c r="C1238" s="9" t="s">
        <v>2787</v>
      </c>
      <c r="D1238" s="9" t="s">
        <v>2788</v>
      </c>
      <c r="E1238" s="6" t="s">
        <v>352</v>
      </c>
      <c r="F1238" s="7"/>
      <c r="G1238" s="7"/>
      <c r="H1238" s="7" t="s">
        <v>1719</v>
      </c>
      <c r="I1238" s="7"/>
      <c r="J1238" s="7" t="s">
        <v>646</v>
      </c>
      <c r="K1238" s="8" t="s">
        <v>1720</v>
      </c>
      <c r="L1238" s="7" t="s">
        <v>2106</v>
      </c>
      <c r="M1238" s="7"/>
      <c r="N1238" s="9" t="s">
        <v>1722</v>
      </c>
    </row>
    <row r="1239" spans="1:14">
      <c r="A1239" s="7" t="s">
        <v>2103</v>
      </c>
      <c r="B1239" s="7"/>
      <c r="C1239" s="9" t="s">
        <v>2789</v>
      </c>
      <c r="D1239" s="9" t="s">
        <v>2790</v>
      </c>
      <c r="E1239" s="6" t="s">
        <v>352</v>
      </c>
      <c r="F1239" s="7"/>
      <c r="G1239" s="7"/>
      <c r="H1239" s="7" t="s">
        <v>1719</v>
      </c>
      <c r="I1239" s="7"/>
      <c r="J1239" s="7" t="s">
        <v>646</v>
      </c>
      <c r="K1239" s="8" t="s">
        <v>1720</v>
      </c>
      <c r="L1239" s="7" t="s">
        <v>2106</v>
      </c>
      <c r="M1239" s="7"/>
      <c r="N1239" s="9" t="s">
        <v>1722</v>
      </c>
    </row>
    <row r="1240" spans="1:14">
      <c r="A1240" s="7" t="s">
        <v>2103</v>
      </c>
      <c r="B1240" s="7"/>
      <c r="C1240" s="9" t="s">
        <v>2791</v>
      </c>
      <c r="D1240" s="9" t="s">
        <v>2792</v>
      </c>
      <c r="E1240" s="6" t="s">
        <v>352</v>
      </c>
      <c r="F1240" s="7"/>
      <c r="G1240" s="7"/>
      <c r="H1240" s="7" t="s">
        <v>1719</v>
      </c>
      <c r="I1240" s="7"/>
      <c r="J1240" s="7" t="s">
        <v>646</v>
      </c>
      <c r="K1240" s="8" t="s">
        <v>1720</v>
      </c>
      <c r="L1240" s="7" t="s">
        <v>2106</v>
      </c>
      <c r="M1240" s="7"/>
      <c r="N1240" s="9" t="s">
        <v>1722</v>
      </c>
    </row>
    <row r="1241" spans="1:14">
      <c r="A1241" s="5" t="s">
        <v>2103</v>
      </c>
      <c r="B1241" s="5"/>
      <c r="C1241" s="5" t="s">
        <v>2793</v>
      </c>
      <c r="D1241" s="5" t="s">
        <v>2794</v>
      </c>
      <c r="E1241" s="6" t="s">
        <v>352</v>
      </c>
      <c r="F1241" s="5"/>
      <c r="G1241" s="5"/>
      <c r="H1241" s="7" t="s">
        <v>1719</v>
      </c>
      <c r="I1241" s="5"/>
      <c r="J1241" s="7" t="s">
        <v>646</v>
      </c>
      <c r="K1241" s="8" t="s">
        <v>1720</v>
      </c>
      <c r="L1241" s="7" t="s">
        <v>2106</v>
      </c>
      <c r="M1241" s="5"/>
      <c r="N1241" s="9" t="s">
        <v>1722</v>
      </c>
    </row>
    <row r="1242" spans="1:14">
      <c r="A1242" s="7" t="s">
        <v>2103</v>
      </c>
      <c r="B1242" s="7"/>
      <c r="C1242" s="7" t="s">
        <v>2795</v>
      </c>
      <c r="D1242" s="7" t="s">
        <v>2796</v>
      </c>
      <c r="E1242" s="6" t="s">
        <v>352</v>
      </c>
      <c r="F1242" s="7"/>
      <c r="G1242" s="7"/>
      <c r="H1242" s="7" t="s">
        <v>1719</v>
      </c>
      <c r="I1242" s="7"/>
      <c r="J1242" s="7" t="s">
        <v>646</v>
      </c>
      <c r="K1242" s="8" t="s">
        <v>1720</v>
      </c>
      <c r="L1242" s="7" t="s">
        <v>2106</v>
      </c>
      <c r="M1242" s="7"/>
      <c r="N1242" s="9" t="s">
        <v>1722</v>
      </c>
    </row>
    <row r="1243" spans="1:14">
      <c r="A1243" s="7" t="s">
        <v>2103</v>
      </c>
      <c r="B1243" s="7"/>
      <c r="C1243" s="7" t="s">
        <v>2797</v>
      </c>
      <c r="D1243" s="7" t="s">
        <v>2798</v>
      </c>
      <c r="E1243" s="6" t="s">
        <v>352</v>
      </c>
      <c r="F1243" s="7"/>
      <c r="G1243" s="7"/>
      <c r="H1243" s="7" t="s">
        <v>1719</v>
      </c>
      <c r="I1243" s="7"/>
      <c r="J1243" s="7" t="s">
        <v>646</v>
      </c>
      <c r="K1243" s="8" t="s">
        <v>1720</v>
      </c>
      <c r="L1243" s="7" t="s">
        <v>2106</v>
      </c>
      <c r="M1243" s="7"/>
      <c r="N1243" s="9" t="s">
        <v>1722</v>
      </c>
    </row>
    <row r="1244" spans="1:14">
      <c r="A1244" s="7" t="s">
        <v>2103</v>
      </c>
      <c r="B1244" s="7"/>
      <c r="C1244" s="7" t="s">
        <v>2799</v>
      </c>
      <c r="D1244" s="7" t="s">
        <v>2800</v>
      </c>
      <c r="E1244" s="6" t="s">
        <v>352</v>
      </c>
      <c r="F1244" s="7"/>
      <c r="G1244" s="7"/>
      <c r="H1244" s="7" t="s">
        <v>1719</v>
      </c>
      <c r="I1244" s="7"/>
      <c r="J1244" s="7" t="s">
        <v>646</v>
      </c>
      <c r="K1244" s="8" t="s">
        <v>1720</v>
      </c>
      <c r="L1244" s="7" t="s">
        <v>2106</v>
      </c>
      <c r="M1244" s="7"/>
      <c r="N1244" s="9" t="s">
        <v>1722</v>
      </c>
    </row>
    <row r="1245" spans="1:14">
      <c r="A1245" s="7" t="s">
        <v>2103</v>
      </c>
      <c r="B1245" s="7"/>
      <c r="C1245" s="7" t="s">
        <v>2801</v>
      </c>
      <c r="D1245" s="7" t="s">
        <v>2802</v>
      </c>
      <c r="E1245" s="6" t="s">
        <v>352</v>
      </c>
      <c r="F1245" s="7"/>
      <c r="G1245" s="7"/>
      <c r="H1245" s="7" t="s">
        <v>1719</v>
      </c>
      <c r="I1245" s="7"/>
      <c r="J1245" s="7" t="s">
        <v>646</v>
      </c>
      <c r="K1245" s="8" t="s">
        <v>1720</v>
      </c>
      <c r="L1245" s="7" t="s">
        <v>2106</v>
      </c>
      <c r="M1245" s="7"/>
      <c r="N1245" s="9" t="s">
        <v>1722</v>
      </c>
    </row>
    <row r="1246" spans="1:14">
      <c r="A1246" s="7" t="s">
        <v>2103</v>
      </c>
      <c r="B1246" s="7"/>
      <c r="C1246" s="7" t="s">
        <v>2803</v>
      </c>
      <c r="D1246" s="7" t="s">
        <v>2804</v>
      </c>
      <c r="E1246" s="6" t="s">
        <v>352</v>
      </c>
      <c r="F1246" s="7"/>
      <c r="G1246" s="7"/>
      <c r="H1246" s="7" t="s">
        <v>1719</v>
      </c>
      <c r="I1246" s="7"/>
      <c r="J1246" s="7" t="s">
        <v>646</v>
      </c>
      <c r="K1246" s="8" t="s">
        <v>1720</v>
      </c>
      <c r="L1246" s="7" t="s">
        <v>2106</v>
      </c>
      <c r="M1246" s="7"/>
      <c r="N1246" s="9" t="s">
        <v>1722</v>
      </c>
    </row>
    <row r="1247" spans="1:14">
      <c r="A1247" s="7" t="s">
        <v>2103</v>
      </c>
      <c r="B1247" s="7"/>
      <c r="C1247" s="7" t="s">
        <v>2805</v>
      </c>
      <c r="D1247" s="7" t="s">
        <v>2806</v>
      </c>
      <c r="E1247" s="6" t="s">
        <v>352</v>
      </c>
      <c r="F1247" s="7"/>
      <c r="G1247" s="7"/>
      <c r="H1247" s="7" t="s">
        <v>1719</v>
      </c>
      <c r="I1247" s="7"/>
      <c r="J1247" s="7" t="s">
        <v>646</v>
      </c>
      <c r="K1247" s="8" t="s">
        <v>1720</v>
      </c>
      <c r="L1247" s="7" t="s">
        <v>2106</v>
      </c>
      <c r="M1247" s="7"/>
      <c r="N1247" s="9" t="s">
        <v>1722</v>
      </c>
    </row>
    <row r="1248" spans="1:14">
      <c r="A1248" s="7" t="s">
        <v>2103</v>
      </c>
      <c r="B1248" s="7"/>
      <c r="C1248" s="7" t="s">
        <v>2807</v>
      </c>
      <c r="D1248" s="7" t="s">
        <v>2808</v>
      </c>
      <c r="E1248" s="6" t="s">
        <v>352</v>
      </c>
      <c r="F1248" s="7"/>
      <c r="G1248" s="7"/>
      <c r="H1248" s="7" t="s">
        <v>1719</v>
      </c>
      <c r="I1248" s="7"/>
      <c r="J1248" s="7" t="s">
        <v>646</v>
      </c>
      <c r="K1248" s="8" t="s">
        <v>1720</v>
      </c>
      <c r="L1248" s="7" t="s">
        <v>2106</v>
      </c>
      <c r="M1248" s="7"/>
      <c r="N1248" s="9" t="s">
        <v>1722</v>
      </c>
    </row>
    <row r="1249" spans="1:14">
      <c r="A1249" s="7" t="s">
        <v>2103</v>
      </c>
      <c r="B1249" s="7"/>
      <c r="C1249" s="7" t="s">
        <v>2809</v>
      </c>
      <c r="D1249" s="7" t="s">
        <v>2810</v>
      </c>
      <c r="E1249" s="6" t="s">
        <v>352</v>
      </c>
      <c r="F1249" s="7"/>
      <c r="G1249" s="7"/>
      <c r="H1249" s="7" t="s">
        <v>1719</v>
      </c>
      <c r="I1249" s="7"/>
      <c r="J1249" s="7" t="s">
        <v>646</v>
      </c>
      <c r="K1249" s="8" t="s">
        <v>1720</v>
      </c>
      <c r="L1249" s="7" t="s">
        <v>2106</v>
      </c>
      <c r="M1249" s="7"/>
      <c r="N1249" s="9" t="s">
        <v>1722</v>
      </c>
    </row>
    <row r="1250" spans="1:14">
      <c r="A1250" s="5" t="s">
        <v>2103</v>
      </c>
      <c r="B1250" s="5"/>
      <c r="C1250" s="5" t="s">
        <v>2811</v>
      </c>
      <c r="D1250" s="5" t="s">
        <v>2812</v>
      </c>
      <c r="E1250" s="6" t="s">
        <v>352</v>
      </c>
      <c r="F1250" s="5"/>
      <c r="G1250" s="5"/>
      <c r="H1250" s="7" t="s">
        <v>1719</v>
      </c>
      <c r="I1250" s="5"/>
      <c r="J1250" s="7" t="s">
        <v>646</v>
      </c>
      <c r="K1250" s="8" t="s">
        <v>1720</v>
      </c>
      <c r="L1250" s="7" t="s">
        <v>2106</v>
      </c>
      <c r="M1250" s="5"/>
      <c r="N1250" s="9" t="s">
        <v>1722</v>
      </c>
    </row>
    <row r="1251" spans="1:14">
      <c r="A1251" s="5" t="s">
        <v>2103</v>
      </c>
      <c r="B1251" s="5"/>
      <c r="C1251" s="5" t="s">
        <v>2813</v>
      </c>
      <c r="D1251" s="5" t="s">
        <v>2814</v>
      </c>
      <c r="E1251" s="6" t="s">
        <v>352</v>
      </c>
      <c r="F1251" s="5"/>
      <c r="G1251" s="5"/>
      <c r="H1251" s="7" t="s">
        <v>1719</v>
      </c>
      <c r="I1251" s="5"/>
      <c r="J1251" s="7" t="s">
        <v>646</v>
      </c>
      <c r="K1251" s="8" t="s">
        <v>1720</v>
      </c>
      <c r="L1251" s="7" t="s">
        <v>2106</v>
      </c>
      <c r="M1251" s="5"/>
      <c r="N1251" s="9" t="s">
        <v>1722</v>
      </c>
    </row>
    <row r="1252" spans="1:14">
      <c r="A1252" s="5" t="s">
        <v>2103</v>
      </c>
      <c r="B1252" s="5"/>
      <c r="C1252" s="5" t="s">
        <v>2815</v>
      </c>
      <c r="D1252" s="5" t="s">
        <v>2816</v>
      </c>
      <c r="E1252" s="6" t="s">
        <v>352</v>
      </c>
      <c r="F1252" s="5"/>
      <c r="G1252" s="5"/>
      <c r="H1252" s="7" t="s">
        <v>1719</v>
      </c>
      <c r="I1252" s="5"/>
      <c r="J1252" s="7" t="s">
        <v>646</v>
      </c>
      <c r="K1252" s="8" t="s">
        <v>1720</v>
      </c>
      <c r="L1252" s="7" t="s">
        <v>2106</v>
      </c>
      <c r="M1252" s="5"/>
      <c r="N1252" s="9" t="s">
        <v>1722</v>
      </c>
    </row>
    <row r="1253" spans="1:14">
      <c r="A1253" s="5" t="s">
        <v>2103</v>
      </c>
      <c r="B1253" s="5"/>
      <c r="C1253" s="5" t="s">
        <v>2817</v>
      </c>
      <c r="D1253" s="5" t="s">
        <v>2818</v>
      </c>
      <c r="E1253" s="6" t="s">
        <v>352</v>
      </c>
      <c r="F1253" s="5"/>
      <c r="G1253" s="5"/>
      <c r="H1253" s="7" t="s">
        <v>1719</v>
      </c>
      <c r="I1253" s="5"/>
      <c r="J1253" s="7" t="s">
        <v>646</v>
      </c>
      <c r="K1253" s="8" t="s">
        <v>1720</v>
      </c>
      <c r="L1253" s="7" t="s">
        <v>2106</v>
      </c>
      <c r="M1253" s="5"/>
      <c r="N1253" s="9" t="s">
        <v>1722</v>
      </c>
    </row>
    <row r="1254" spans="1:14">
      <c r="A1254" s="5" t="s">
        <v>2103</v>
      </c>
      <c r="B1254" s="5"/>
      <c r="C1254" s="5" t="s">
        <v>2819</v>
      </c>
      <c r="D1254" s="5" t="s">
        <v>2820</v>
      </c>
      <c r="E1254" s="6" t="s">
        <v>352</v>
      </c>
      <c r="F1254" s="5"/>
      <c r="G1254" s="5"/>
      <c r="H1254" s="7" t="s">
        <v>1719</v>
      </c>
      <c r="I1254" s="5"/>
      <c r="J1254" s="7" t="s">
        <v>646</v>
      </c>
      <c r="K1254" s="8" t="s">
        <v>1720</v>
      </c>
      <c r="L1254" s="7" t="s">
        <v>2106</v>
      </c>
      <c r="M1254" s="5"/>
      <c r="N1254" s="9" t="s">
        <v>1722</v>
      </c>
    </row>
    <row r="1255" spans="1:14">
      <c r="A1255" s="5" t="s">
        <v>2103</v>
      </c>
      <c r="B1255" s="5"/>
      <c r="C1255" s="5" t="s">
        <v>2821</v>
      </c>
      <c r="D1255" s="5" t="s">
        <v>2822</v>
      </c>
      <c r="E1255" s="6" t="s">
        <v>352</v>
      </c>
      <c r="F1255" s="5"/>
      <c r="G1255" s="5"/>
      <c r="H1255" s="7" t="s">
        <v>1719</v>
      </c>
      <c r="I1255" s="5"/>
      <c r="J1255" s="7" t="s">
        <v>646</v>
      </c>
      <c r="K1255" s="8" t="s">
        <v>1720</v>
      </c>
      <c r="L1255" s="7" t="s">
        <v>2106</v>
      </c>
      <c r="M1255" s="5"/>
      <c r="N1255" s="9" t="s">
        <v>1722</v>
      </c>
    </row>
    <row r="1256" spans="1:14">
      <c r="A1256" s="5" t="s">
        <v>2103</v>
      </c>
      <c r="B1256" s="6"/>
      <c r="C1256" s="6" t="s">
        <v>2823</v>
      </c>
      <c r="D1256" s="6" t="s">
        <v>2824</v>
      </c>
      <c r="E1256" s="6" t="s">
        <v>352</v>
      </c>
      <c r="F1256" s="6"/>
      <c r="G1256" s="6"/>
      <c r="H1256" s="7" t="s">
        <v>1719</v>
      </c>
      <c r="I1256" s="5"/>
      <c r="J1256" s="7" t="s">
        <v>646</v>
      </c>
      <c r="K1256" s="8" t="s">
        <v>1720</v>
      </c>
      <c r="L1256" s="7" t="s">
        <v>2106</v>
      </c>
      <c r="M1256" s="5"/>
      <c r="N1256" s="9" t="s">
        <v>1722</v>
      </c>
    </row>
    <row r="1257" spans="1:14">
      <c r="A1257" s="5" t="s">
        <v>2103</v>
      </c>
      <c r="B1257" s="6"/>
      <c r="C1257" s="6" t="s">
        <v>2825</v>
      </c>
      <c r="D1257" s="6" t="s">
        <v>2826</v>
      </c>
      <c r="E1257" s="6" t="s">
        <v>352</v>
      </c>
      <c r="F1257" s="6"/>
      <c r="G1257" s="6"/>
      <c r="H1257" s="7" t="s">
        <v>1719</v>
      </c>
      <c r="I1257" s="5"/>
      <c r="J1257" s="7" t="s">
        <v>646</v>
      </c>
      <c r="K1257" s="8" t="s">
        <v>1720</v>
      </c>
      <c r="L1257" s="7" t="s">
        <v>2106</v>
      </c>
      <c r="M1257" s="5"/>
      <c r="N1257" s="9" t="s">
        <v>1722</v>
      </c>
    </row>
    <row r="1258" spans="1:14">
      <c r="A1258" s="5" t="s">
        <v>2103</v>
      </c>
      <c r="B1258" s="6"/>
      <c r="C1258" s="6" t="s">
        <v>2827</v>
      </c>
      <c r="D1258" s="6" t="s">
        <v>2828</v>
      </c>
      <c r="E1258" s="6" t="s">
        <v>352</v>
      </c>
      <c r="F1258" s="6"/>
      <c r="G1258" s="6"/>
      <c r="H1258" s="7" t="s">
        <v>1719</v>
      </c>
      <c r="I1258" s="5"/>
      <c r="J1258" s="7" t="s">
        <v>646</v>
      </c>
      <c r="K1258" s="8" t="s">
        <v>1720</v>
      </c>
      <c r="L1258" s="7" t="s">
        <v>2106</v>
      </c>
      <c r="M1258" s="5"/>
      <c r="N1258" s="9" t="s">
        <v>1722</v>
      </c>
    </row>
    <row r="1259" spans="1:14">
      <c r="A1259" s="5" t="s">
        <v>2103</v>
      </c>
      <c r="B1259" s="6"/>
      <c r="C1259" s="6" t="s">
        <v>2829</v>
      </c>
      <c r="D1259" s="6" t="s">
        <v>2830</v>
      </c>
      <c r="E1259" s="6" t="s">
        <v>352</v>
      </c>
      <c r="F1259" s="6"/>
      <c r="G1259" s="6"/>
      <c r="H1259" s="7" t="s">
        <v>1719</v>
      </c>
      <c r="I1259" s="5"/>
      <c r="J1259" s="7" t="s">
        <v>646</v>
      </c>
      <c r="K1259" s="8" t="s">
        <v>1720</v>
      </c>
      <c r="L1259" s="7" t="s">
        <v>2106</v>
      </c>
      <c r="M1259" s="5"/>
      <c r="N1259" s="9" t="s">
        <v>1722</v>
      </c>
    </row>
    <row r="1260" spans="1:14">
      <c r="A1260" s="5" t="s">
        <v>2103</v>
      </c>
      <c r="B1260" s="6"/>
      <c r="C1260" s="6" t="s">
        <v>2831</v>
      </c>
      <c r="D1260" s="6" t="s">
        <v>2832</v>
      </c>
      <c r="E1260" s="6" t="s">
        <v>352</v>
      </c>
      <c r="F1260" s="6"/>
      <c r="G1260" s="6"/>
      <c r="H1260" s="7" t="s">
        <v>1719</v>
      </c>
      <c r="I1260" s="5"/>
      <c r="J1260" s="7" t="s">
        <v>646</v>
      </c>
      <c r="K1260" s="8" t="s">
        <v>1720</v>
      </c>
      <c r="L1260" s="7" t="s">
        <v>2106</v>
      </c>
      <c r="M1260" s="5"/>
      <c r="N1260" s="9" t="s">
        <v>1722</v>
      </c>
    </row>
    <row r="1261" spans="1:14">
      <c r="A1261" s="5" t="s">
        <v>2103</v>
      </c>
      <c r="B1261" s="6"/>
      <c r="C1261" s="6" t="s">
        <v>2833</v>
      </c>
      <c r="D1261" s="6" t="s">
        <v>2834</v>
      </c>
      <c r="E1261" s="6" t="s">
        <v>352</v>
      </c>
      <c r="F1261" s="6"/>
      <c r="G1261" s="6"/>
      <c r="H1261" s="7" t="s">
        <v>1719</v>
      </c>
      <c r="I1261" s="5"/>
      <c r="J1261" s="7" t="s">
        <v>646</v>
      </c>
      <c r="K1261" s="8" t="s">
        <v>1720</v>
      </c>
      <c r="L1261" s="7" t="s">
        <v>2106</v>
      </c>
      <c r="M1261" s="5"/>
      <c r="N1261" s="9" t="s">
        <v>1722</v>
      </c>
    </row>
    <row r="1262" spans="1:14">
      <c r="A1262" s="5" t="s">
        <v>2103</v>
      </c>
      <c r="B1262" s="6"/>
      <c r="C1262" s="6" t="s">
        <v>2835</v>
      </c>
      <c r="D1262" s="6" t="s">
        <v>2836</v>
      </c>
      <c r="E1262" s="6" t="s">
        <v>352</v>
      </c>
      <c r="F1262" s="6"/>
      <c r="G1262" s="6"/>
      <c r="H1262" s="7" t="s">
        <v>1719</v>
      </c>
      <c r="I1262" s="5"/>
      <c r="J1262" s="7" t="s">
        <v>646</v>
      </c>
      <c r="K1262" s="8" t="s">
        <v>1720</v>
      </c>
      <c r="L1262" s="7" t="s">
        <v>2106</v>
      </c>
      <c r="M1262" s="5"/>
      <c r="N1262" s="9" t="s">
        <v>1722</v>
      </c>
    </row>
    <row r="1263" spans="1:14">
      <c r="A1263" s="5" t="s">
        <v>2103</v>
      </c>
      <c r="B1263" s="6"/>
      <c r="C1263" s="6" t="s">
        <v>2837</v>
      </c>
      <c r="D1263" s="6" t="s">
        <v>2838</v>
      </c>
      <c r="E1263" s="6" t="s">
        <v>352</v>
      </c>
      <c r="F1263" s="6"/>
      <c r="G1263" s="6"/>
      <c r="H1263" s="7" t="s">
        <v>1719</v>
      </c>
      <c r="I1263" s="5"/>
      <c r="J1263" s="7" t="s">
        <v>646</v>
      </c>
      <c r="K1263" s="8" t="s">
        <v>1720</v>
      </c>
      <c r="L1263" s="7" t="s">
        <v>2106</v>
      </c>
      <c r="M1263" s="5"/>
      <c r="N1263" s="9" t="s">
        <v>1722</v>
      </c>
    </row>
    <row r="1264" spans="1:14">
      <c r="A1264" s="5" t="s">
        <v>2103</v>
      </c>
      <c r="B1264" s="6"/>
      <c r="C1264" s="6" t="s">
        <v>2839</v>
      </c>
      <c r="D1264" s="6" t="s">
        <v>2840</v>
      </c>
      <c r="E1264" s="6" t="s">
        <v>352</v>
      </c>
      <c r="F1264" s="6"/>
      <c r="G1264" s="6"/>
      <c r="H1264" s="7" t="s">
        <v>1719</v>
      </c>
      <c r="I1264" s="5"/>
      <c r="J1264" s="7" t="s">
        <v>646</v>
      </c>
      <c r="K1264" s="8" t="s">
        <v>1720</v>
      </c>
      <c r="L1264" s="7" t="s">
        <v>2106</v>
      </c>
      <c r="M1264" s="5"/>
      <c r="N1264" s="9" t="s">
        <v>1722</v>
      </c>
    </row>
    <row r="1265" spans="1:14">
      <c r="A1265" s="5" t="s">
        <v>2103</v>
      </c>
      <c r="B1265" s="6"/>
      <c r="C1265" s="6" t="s">
        <v>2841</v>
      </c>
      <c r="D1265" s="6" t="s">
        <v>2842</v>
      </c>
      <c r="E1265" s="6" t="s">
        <v>352</v>
      </c>
      <c r="F1265" s="6"/>
      <c r="G1265" s="6"/>
      <c r="H1265" s="7" t="s">
        <v>1719</v>
      </c>
      <c r="I1265" s="5"/>
      <c r="J1265" s="7" t="s">
        <v>646</v>
      </c>
      <c r="K1265" s="8" t="s">
        <v>1720</v>
      </c>
      <c r="L1265" s="7" t="s">
        <v>2106</v>
      </c>
      <c r="M1265" s="5"/>
      <c r="N1265" s="9" t="s">
        <v>1722</v>
      </c>
    </row>
    <row r="1266" spans="1:14">
      <c r="A1266" s="6" t="s">
        <v>2103</v>
      </c>
      <c r="B1266" s="6"/>
      <c r="C1266" s="6" t="s">
        <v>2843</v>
      </c>
      <c r="D1266" s="6" t="s">
        <v>2844</v>
      </c>
      <c r="E1266" s="6" t="s">
        <v>352</v>
      </c>
      <c r="F1266" s="6"/>
      <c r="G1266" s="6"/>
      <c r="H1266" s="7" t="s">
        <v>1719</v>
      </c>
      <c r="I1266" s="5"/>
      <c r="J1266" s="7" t="s">
        <v>646</v>
      </c>
      <c r="K1266" s="8" t="s">
        <v>1720</v>
      </c>
      <c r="L1266" s="7" t="s">
        <v>2106</v>
      </c>
      <c r="M1266" s="5"/>
      <c r="N1266" s="9" t="s">
        <v>1722</v>
      </c>
    </row>
    <row r="1267" spans="1:14">
      <c r="A1267" s="6" t="s">
        <v>2103</v>
      </c>
      <c r="B1267" s="6"/>
      <c r="C1267" s="6" t="s">
        <v>2845</v>
      </c>
      <c r="D1267" s="6" t="s">
        <v>2846</v>
      </c>
      <c r="E1267" s="6" t="s">
        <v>352</v>
      </c>
      <c r="F1267" s="6"/>
      <c r="G1267" s="6"/>
      <c r="H1267" s="7" t="s">
        <v>1719</v>
      </c>
      <c r="I1267" s="5"/>
      <c r="J1267" s="7" t="s">
        <v>646</v>
      </c>
      <c r="K1267" s="8" t="s">
        <v>1720</v>
      </c>
      <c r="L1267" s="7" t="s">
        <v>2106</v>
      </c>
      <c r="M1267" s="5"/>
      <c r="N1267" s="9" t="s">
        <v>1722</v>
      </c>
    </row>
    <row r="1268" spans="1:14">
      <c r="A1268" s="6" t="s">
        <v>2103</v>
      </c>
      <c r="B1268" s="6"/>
      <c r="C1268" s="6" t="s">
        <v>2847</v>
      </c>
      <c r="D1268" s="6" t="s">
        <v>2848</v>
      </c>
      <c r="E1268" s="6" t="s">
        <v>352</v>
      </c>
      <c r="F1268" s="6"/>
      <c r="G1268" s="6"/>
      <c r="H1268" s="7" t="s">
        <v>1719</v>
      </c>
      <c r="I1268" s="5"/>
      <c r="J1268" s="7" t="s">
        <v>646</v>
      </c>
      <c r="K1268" s="8" t="s">
        <v>1720</v>
      </c>
      <c r="L1268" s="7" t="s">
        <v>2106</v>
      </c>
      <c r="M1268" s="5"/>
      <c r="N1268" s="9" t="s">
        <v>1722</v>
      </c>
    </row>
    <row r="1269" spans="1:14">
      <c r="A1269" s="6" t="s">
        <v>2103</v>
      </c>
      <c r="B1269" s="6"/>
      <c r="C1269" s="6" t="s">
        <v>2849</v>
      </c>
      <c r="D1269" s="6" t="s">
        <v>2850</v>
      </c>
      <c r="E1269" s="6" t="s">
        <v>352</v>
      </c>
      <c r="F1269" s="6"/>
      <c r="G1269" s="6"/>
      <c r="H1269" s="7" t="s">
        <v>1719</v>
      </c>
      <c r="I1269" s="5"/>
      <c r="J1269" s="7" t="s">
        <v>646</v>
      </c>
      <c r="K1269" s="8" t="s">
        <v>1720</v>
      </c>
      <c r="L1269" s="7" t="s">
        <v>2106</v>
      </c>
      <c r="M1269" s="5"/>
      <c r="N1269" s="9" t="s">
        <v>1722</v>
      </c>
    </row>
    <row r="1270" spans="1:14">
      <c r="A1270" s="6" t="s">
        <v>2103</v>
      </c>
      <c r="B1270" s="6"/>
      <c r="C1270" s="6" t="s">
        <v>2851</v>
      </c>
      <c r="D1270" s="6" t="s">
        <v>2852</v>
      </c>
      <c r="E1270" s="6" t="s">
        <v>352</v>
      </c>
      <c r="F1270" s="6"/>
      <c r="G1270" s="6"/>
      <c r="H1270" s="7" t="s">
        <v>1719</v>
      </c>
      <c r="I1270" s="5"/>
      <c r="J1270" s="7" t="s">
        <v>646</v>
      </c>
      <c r="K1270" s="8" t="s">
        <v>1720</v>
      </c>
      <c r="L1270" s="7" t="s">
        <v>2106</v>
      </c>
      <c r="M1270" s="5"/>
      <c r="N1270" s="9" t="s">
        <v>1722</v>
      </c>
    </row>
    <row r="1271" spans="1:14">
      <c r="A1271" s="6" t="s">
        <v>2103</v>
      </c>
      <c r="B1271" s="6"/>
      <c r="C1271" s="6" t="s">
        <v>2853</v>
      </c>
      <c r="D1271" s="6" t="s">
        <v>2854</v>
      </c>
      <c r="E1271" s="6" t="s">
        <v>352</v>
      </c>
      <c r="F1271" s="6"/>
      <c r="G1271" s="6"/>
      <c r="H1271" s="7" t="s">
        <v>1719</v>
      </c>
      <c r="I1271" s="5"/>
      <c r="J1271" s="7" t="s">
        <v>646</v>
      </c>
      <c r="K1271" s="8" t="s">
        <v>1720</v>
      </c>
      <c r="L1271" s="7" t="s">
        <v>2106</v>
      </c>
      <c r="M1271" s="5"/>
      <c r="N1271" s="9" t="s">
        <v>1722</v>
      </c>
    </row>
    <row r="1272" spans="1:14">
      <c r="A1272" s="6" t="s">
        <v>2103</v>
      </c>
      <c r="B1272" s="6"/>
      <c r="C1272" s="6" t="s">
        <v>2855</v>
      </c>
      <c r="D1272" s="6" t="s">
        <v>2856</v>
      </c>
      <c r="E1272" s="6" t="s">
        <v>352</v>
      </c>
      <c r="F1272" s="6"/>
      <c r="G1272" s="6"/>
      <c r="H1272" s="7" t="s">
        <v>1719</v>
      </c>
      <c r="I1272" s="5"/>
      <c r="J1272" s="7" t="s">
        <v>646</v>
      </c>
      <c r="K1272" s="8" t="s">
        <v>1720</v>
      </c>
      <c r="L1272" s="7" t="s">
        <v>2106</v>
      </c>
      <c r="M1272" s="5"/>
      <c r="N1272" s="9" t="s">
        <v>1722</v>
      </c>
    </row>
    <row r="1273" spans="1:14">
      <c r="A1273" s="6" t="s">
        <v>2103</v>
      </c>
      <c r="B1273" s="6"/>
      <c r="C1273" s="6" t="s">
        <v>2857</v>
      </c>
      <c r="D1273" s="6" t="s">
        <v>2858</v>
      </c>
      <c r="E1273" s="6" t="s">
        <v>352</v>
      </c>
      <c r="F1273" s="6"/>
      <c r="G1273" s="6"/>
      <c r="H1273" s="7" t="s">
        <v>1719</v>
      </c>
      <c r="I1273" s="5"/>
      <c r="J1273" s="7" t="s">
        <v>646</v>
      </c>
      <c r="K1273" s="8" t="s">
        <v>1720</v>
      </c>
      <c r="L1273" s="7" t="s">
        <v>2106</v>
      </c>
      <c r="M1273" s="5"/>
      <c r="N1273" s="9" t="s">
        <v>1722</v>
      </c>
    </row>
    <row r="1274" spans="1:14">
      <c r="A1274" s="6" t="s">
        <v>2103</v>
      </c>
      <c r="B1274" s="6"/>
      <c r="C1274" s="6" t="s">
        <v>2859</v>
      </c>
      <c r="D1274" s="6" t="s">
        <v>2860</v>
      </c>
      <c r="E1274" s="6" t="s">
        <v>352</v>
      </c>
      <c r="F1274" s="6"/>
      <c r="G1274" s="6"/>
      <c r="H1274" s="7" t="s">
        <v>1719</v>
      </c>
      <c r="I1274" s="5"/>
      <c r="J1274" s="7" t="s">
        <v>646</v>
      </c>
      <c r="K1274" s="8" t="s">
        <v>1720</v>
      </c>
      <c r="L1274" s="7" t="s">
        <v>2106</v>
      </c>
      <c r="M1274" s="5"/>
      <c r="N1274" s="9" t="s">
        <v>1722</v>
      </c>
    </row>
    <row r="1275" spans="1:14">
      <c r="A1275" s="6" t="s">
        <v>2103</v>
      </c>
      <c r="B1275" s="6"/>
      <c r="C1275" s="6" t="s">
        <v>2861</v>
      </c>
      <c r="D1275" s="6" t="s">
        <v>2862</v>
      </c>
      <c r="E1275" s="6" t="s">
        <v>352</v>
      </c>
      <c r="F1275" s="6"/>
      <c r="G1275" s="6"/>
      <c r="H1275" s="7" t="s">
        <v>1719</v>
      </c>
      <c r="I1275" s="5"/>
      <c r="J1275" s="7" t="s">
        <v>646</v>
      </c>
      <c r="K1275" s="8" t="s">
        <v>1720</v>
      </c>
      <c r="L1275" s="7" t="s">
        <v>2106</v>
      </c>
      <c r="M1275" s="5"/>
      <c r="N1275" s="9" t="s">
        <v>1722</v>
      </c>
    </row>
    <row r="1276" spans="1:14">
      <c r="A1276" s="6" t="s">
        <v>2103</v>
      </c>
      <c r="B1276" s="6"/>
      <c r="C1276" s="6" t="s">
        <v>2863</v>
      </c>
      <c r="D1276" s="6" t="s">
        <v>2864</v>
      </c>
      <c r="E1276" s="6" t="s">
        <v>352</v>
      </c>
      <c r="F1276" s="6"/>
      <c r="G1276" s="6"/>
      <c r="H1276" s="7" t="s">
        <v>1719</v>
      </c>
      <c r="I1276" s="5"/>
      <c r="J1276" s="7" t="s">
        <v>646</v>
      </c>
      <c r="K1276" s="8" t="s">
        <v>1720</v>
      </c>
      <c r="L1276" s="7" t="s">
        <v>2106</v>
      </c>
      <c r="M1276" s="5"/>
      <c r="N1276" s="9" t="s">
        <v>1722</v>
      </c>
    </row>
    <row r="1277" spans="1:14">
      <c r="A1277" s="6" t="s">
        <v>2103</v>
      </c>
      <c r="B1277" s="6"/>
      <c r="C1277" s="6" t="s">
        <v>2865</v>
      </c>
      <c r="D1277" s="6" t="s">
        <v>2866</v>
      </c>
      <c r="E1277" s="6" t="s">
        <v>352</v>
      </c>
      <c r="F1277" s="6"/>
      <c r="G1277" s="6"/>
      <c r="H1277" s="7" t="s">
        <v>1719</v>
      </c>
      <c r="I1277" s="5"/>
      <c r="J1277" s="7" t="s">
        <v>646</v>
      </c>
      <c r="K1277" s="8" t="s">
        <v>1720</v>
      </c>
      <c r="L1277" s="7" t="s">
        <v>2106</v>
      </c>
      <c r="M1277" s="5"/>
      <c r="N1277" s="9" t="s">
        <v>1722</v>
      </c>
    </row>
    <row r="1278" spans="1:14">
      <c r="A1278" s="6" t="s">
        <v>2103</v>
      </c>
      <c r="B1278" s="6"/>
      <c r="C1278" s="6" t="s">
        <v>2867</v>
      </c>
      <c r="D1278" s="6" t="s">
        <v>2868</v>
      </c>
      <c r="E1278" s="6" t="s">
        <v>352</v>
      </c>
      <c r="F1278" s="6"/>
      <c r="G1278" s="6"/>
      <c r="H1278" s="7" t="s">
        <v>1719</v>
      </c>
      <c r="I1278" s="5"/>
      <c r="J1278" s="7" t="s">
        <v>646</v>
      </c>
      <c r="K1278" s="8" t="s">
        <v>1720</v>
      </c>
      <c r="L1278" s="7" t="s">
        <v>2106</v>
      </c>
      <c r="M1278" s="5"/>
      <c r="N1278" s="9" t="s">
        <v>1722</v>
      </c>
    </row>
    <row r="1279" spans="1:14">
      <c r="A1279" s="6" t="s">
        <v>2103</v>
      </c>
      <c r="B1279" s="6"/>
      <c r="C1279" s="6" t="s">
        <v>2869</v>
      </c>
      <c r="D1279" s="6" t="s">
        <v>2870</v>
      </c>
      <c r="E1279" s="6" t="s">
        <v>352</v>
      </c>
      <c r="F1279" s="6"/>
      <c r="G1279" s="6"/>
      <c r="H1279" s="7" t="s">
        <v>1719</v>
      </c>
      <c r="I1279" s="5"/>
      <c r="J1279" s="7" t="s">
        <v>646</v>
      </c>
      <c r="K1279" s="8" t="s">
        <v>1720</v>
      </c>
      <c r="L1279" s="7" t="s">
        <v>2106</v>
      </c>
      <c r="M1279" s="5"/>
      <c r="N1279" s="9" t="s">
        <v>1722</v>
      </c>
    </row>
    <row r="1280" spans="1:14">
      <c r="A1280" s="7" t="s">
        <v>2103</v>
      </c>
      <c r="B1280" s="7"/>
      <c r="C1280" s="7" t="s">
        <v>2871</v>
      </c>
      <c r="D1280" s="7" t="s">
        <v>2872</v>
      </c>
      <c r="E1280" s="6" t="s">
        <v>352</v>
      </c>
      <c r="F1280" s="7"/>
      <c r="G1280" s="7"/>
      <c r="H1280" s="7" t="s">
        <v>1719</v>
      </c>
      <c r="I1280" s="7"/>
      <c r="J1280" s="7" t="s">
        <v>646</v>
      </c>
      <c r="K1280" s="8" t="s">
        <v>1720</v>
      </c>
      <c r="L1280" s="7" t="s">
        <v>2106</v>
      </c>
      <c r="M1280" s="7"/>
      <c r="N1280" s="9" t="s">
        <v>1722</v>
      </c>
    </row>
    <row r="1281" spans="1:14">
      <c r="A1281" s="5" t="s">
        <v>2103</v>
      </c>
      <c r="B1281" s="6"/>
      <c r="C1281" s="6" t="s">
        <v>2873</v>
      </c>
      <c r="D1281" s="6" t="s">
        <v>2874</v>
      </c>
      <c r="E1281" s="6" t="s">
        <v>352</v>
      </c>
      <c r="F1281" s="6"/>
      <c r="G1281" s="6"/>
      <c r="H1281" s="7" t="s">
        <v>1719</v>
      </c>
      <c r="I1281" s="5"/>
      <c r="J1281" s="7" t="s">
        <v>646</v>
      </c>
      <c r="K1281" s="8" t="s">
        <v>1720</v>
      </c>
      <c r="L1281" s="7" t="s">
        <v>2106</v>
      </c>
      <c r="M1281" s="5"/>
      <c r="N1281" s="9" t="s">
        <v>1722</v>
      </c>
    </row>
    <row r="1282" spans="1:14">
      <c r="A1282" s="7" t="s">
        <v>2103</v>
      </c>
      <c r="B1282" s="7"/>
      <c r="C1282" s="7" t="s">
        <v>2875</v>
      </c>
      <c r="D1282" s="7" t="s">
        <v>2876</v>
      </c>
      <c r="E1282" s="6" t="s">
        <v>352</v>
      </c>
      <c r="F1282" s="7"/>
      <c r="G1282" s="7"/>
      <c r="H1282" s="7" t="s">
        <v>1719</v>
      </c>
      <c r="I1282" s="7"/>
      <c r="J1282" s="7" t="s">
        <v>646</v>
      </c>
      <c r="K1282" s="8" t="s">
        <v>1720</v>
      </c>
      <c r="L1282" s="7" t="s">
        <v>2106</v>
      </c>
      <c r="M1282" s="7"/>
      <c r="N1282" s="9" t="s">
        <v>1722</v>
      </c>
    </row>
    <row r="1283" spans="1:14">
      <c r="A1283" s="7" t="s">
        <v>2103</v>
      </c>
      <c r="B1283" s="7"/>
      <c r="C1283" s="7" t="s">
        <v>2877</v>
      </c>
      <c r="D1283" s="7" t="s">
        <v>2878</v>
      </c>
      <c r="E1283" s="6" t="s">
        <v>352</v>
      </c>
      <c r="F1283" s="7"/>
      <c r="G1283" s="7"/>
      <c r="H1283" s="7" t="s">
        <v>1719</v>
      </c>
      <c r="I1283" s="7"/>
      <c r="J1283" s="7" t="s">
        <v>646</v>
      </c>
      <c r="K1283" s="8" t="s">
        <v>1720</v>
      </c>
      <c r="L1283" s="7" t="s">
        <v>2106</v>
      </c>
      <c r="M1283" s="7"/>
      <c r="N1283" s="9" t="s">
        <v>1722</v>
      </c>
    </row>
    <row r="1284" spans="1:14">
      <c r="A1284" s="7" t="s">
        <v>2103</v>
      </c>
      <c r="B1284" s="7"/>
      <c r="C1284" s="7" t="s">
        <v>2879</v>
      </c>
      <c r="D1284" s="7" t="s">
        <v>2880</v>
      </c>
      <c r="E1284" s="6" t="s">
        <v>352</v>
      </c>
      <c r="F1284" s="7"/>
      <c r="G1284" s="7"/>
      <c r="H1284" s="7" t="s">
        <v>1719</v>
      </c>
      <c r="I1284" s="7"/>
      <c r="J1284" s="7" t="s">
        <v>646</v>
      </c>
      <c r="K1284" s="8" t="s">
        <v>1720</v>
      </c>
      <c r="L1284" s="7" t="s">
        <v>2106</v>
      </c>
      <c r="M1284" s="7"/>
      <c r="N1284" s="9" t="s">
        <v>1722</v>
      </c>
    </row>
    <row r="1285" spans="1:14">
      <c r="A1285" s="7" t="s">
        <v>2103</v>
      </c>
      <c r="B1285" s="7"/>
      <c r="C1285" s="7" t="s">
        <v>2881</v>
      </c>
      <c r="D1285" s="7" t="s">
        <v>2882</v>
      </c>
      <c r="E1285" s="6" t="s">
        <v>352</v>
      </c>
      <c r="F1285" s="7"/>
      <c r="G1285" s="7"/>
      <c r="H1285" s="7" t="s">
        <v>1719</v>
      </c>
      <c r="I1285" s="7"/>
      <c r="J1285" s="7" t="s">
        <v>646</v>
      </c>
      <c r="K1285" s="8" t="s">
        <v>1720</v>
      </c>
      <c r="L1285" s="7" t="s">
        <v>2106</v>
      </c>
      <c r="M1285" s="7"/>
      <c r="N1285" s="9" t="s">
        <v>1722</v>
      </c>
    </row>
    <row r="1286" spans="1:14">
      <c r="A1286" s="6" t="s">
        <v>2103</v>
      </c>
      <c r="B1286" s="6"/>
      <c r="C1286" s="6" t="s">
        <v>2883</v>
      </c>
      <c r="D1286" s="6" t="s">
        <v>2884</v>
      </c>
      <c r="E1286" s="6" t="s">
        <v>352</v>
      </c>
      <c r="F1286" s="6"/>
      <c r="G1286" s="6"/>
      <c r="H1286" s="7" t="s">
        <v>1719</v>
      </c>
      <c r="I1286" s="5"/>
      <c r="J1286" s="7" t="s">
        <v>646</v>
      </c>
      <c r="K1286" s="8" t="s">
        <v>1720</v>
      </c>
      <c r="L1286" s="7" t="s">
        <v>2106</v>
      </c>
      <c r="M1286" s="5"/>
      <c r="N1286" s="9" t="s">
        <v>1722</v>
      </c>
    </row>
    <row r="1287" spans="1:14">
      <c r="A1287" s="6" t="s">
        <v>2103</v>
      </c>
      <c r="B1287" s="6"/>
      <c r="C1287" s="6" t="s">
        <v>2885</v>
      </c>
      <c r="D1287" s="6" t="s">
        <v>2886</v>
      </c>
      <c r="E1287" s="6" t="s">
        <v>352</v>
      </c>
      <c r="F1287" s="6"/>
      <c r="G1287" s="6"/>
      <c r="H1287" s="7" t="s">
        <v>1719</v>
      </c>
      <c r="I1287" s="5"/>
      <c r="J1287" s="7" t="s">
        <v>646</v>
      </c>
      <c r="K1287" s="8" t="s">
        <v>1720</v>
      </c>
      <c r="L1287" s="7" t="s">
        <v>2106</v>
      </c>
      <c r="M1287" s="5"/>
      <c r="N1287" s="9" t="s">
        <v>1722</v>
      </c>
    </row>
    <row r="1288" spans="1:14">
      <c r="A1288" s="6" t="s">
        <v>2103</v>
      </c>
      <c r="B1288" s="6"/>
      <c r="C1288" s="6" t="s">
        <v>2887</v>
      </c>
      <c r="D1288" s="6" t="s">
        <v>2888</v>
      </c>
      <c r="E1288" s="6" t="s">
        <v>352</v>
      </c>
      <c r="F1288" s="6"/>
      <c r="G1288" s="6"/>
      <c r="H1288" s="7" t="s">
        <v>1719</v>
      </c>
      <c r="I1288" s="5"/>
      <c r="J1288" s="7" t="s">
        <v>646</v>
      </c>
      <c r="K1288" s="8" t="s">
        <v>1720</v>
      </c>
      <c r="L1288" s="7" t="s">
        <v>2106</v>
      </c>
      <c r="M1288" s="5"/>
      <c r="N1288" s="9" t="s">
        <v>1722</v>
      </c>
    </row>
    <row r="1289" spans="1:14">
      <c r="A1289" s="6" t="s">
        <v>2103</v>
      </c>
      <c r="B1289" s="6"/>
      <c r="C1289" s="6" t="s">
        <v>2889</v>
      </c>
      <c r="D1289" s="6" t="s">
        <v>2890</v>
      </c>
      <c r="E1289" s="6" t="s">
        <v>352</v>
      </c>
      <c r="F1289" s="6"/>
      <c r="G1289" s="6"/>
      <c r="H1289" s="7" t="s">
        <v>1719</v>
      </c>
      <c r="I1289" s="5"/>
      <c r="J1289" s="7" t="s">
        <v>646</v>
      </c>
      <c r="K1289" s="8" t="s">
        <v>1720</v>
      </c>
      <c r="L1289" s="7" t="s">
        <v>2106</v>
      </c>
      <c r="M1289" s="5"/>
      <c r="N1289" s="9" t="s">
        <v>1722</v>
      </c>
    </row>
    <row r="1290" spans="1:14">
      <c r="A1290" s="6" t="s">
        <v>2103</v>
      </c>
      <c r="B1290" s="6"/>
      <c r="C1290" s="6" t="s">
        <v>2891</v>
      </c>
      <c r="D1290" s="6" t="s">
        <v>2892</v>
      </c>
      <c r="E1290" s="6" t="s">
        <v>352</v>
      </c>
      <c r="F1290" s="6"/>
      <c r="G1290" s="6"/>
      <c r="H1290" s="7" t="s">
        <v>1719</v>
      </c>
      <c r="I1290" s="5"/>
      <c r="J1290" s="7" t="s">
        <v>646</v>
      </c>
      <c r="K1290" s="8" t="s">
        <v>1720</v>
      </c>
      <c r="L1290" s="7" t="s">
        <v>2106</v>
      </c>
      <c r="M1290" s="5"/>
      <c r="N1290" s="9" t="s">
        <v>1722</v>
      </c>
    </row>
    <row r="1291" spans="1:14">
      <c r="A1291" s="6" t="s">
        <v>2103</v>
      </c>
      <c r="B1291" s="6"/>
      <c r="C1291" s="6" t="s">
        <v>2893</v>
      </c>
      <c r="D1291" s="6" t="s">
        <v>2894</v>
      </c>
      <c r="E1291" s="6" t="s">
        <v>352</v>
      </c>
      <c r="F1291" s="6"/>
      <c r="G1291" s="6"/>
      <c r="H1291" s="7" t="s">
        <v>1719</v>
      </c>
      <c r="I1291" s="5"/>
      <c r="J1291" s="7" t="s">
        <v>646</v>
      </c>
      <c r="K1291" s="8" t="s">
        <v>1720</v>
      </c>
      <c r="L1291" s="7" t="s">
        <v>2106</v>
      </c>
      <c r="M1291" s="5"/>
      <c r="N1291" s="9" t="s">
        <v>1722</v>
      </c>
    </row>
    <row r="1292" spans="1:14">
      <c r="A1292" s="6" t="s">
        <v>2103</v>
      </c>
      <c r="B1292" s="6"/>
      <c r="C1292" s="6" t="s">
        <v>2895</v>
      </c>
      <c r="D1292" s="6" t="s">
        <v>2896</v>
      </c>
      <c r="E1292" s="6" t="s">
        <v>352</v>
      </c>
      <c r="F1292" s="6"/>
      <c r="G1292" s="6"/>
      <c r="H1292" s="7" t="s">
        <v>1719</v>
      </c>
      <c r="I1292" s="5"/>
      <c r="J1292" s="7" t="s">
        <v>646</v>
      </c>
      <c r="K1292" s="8" t="s">
        <v>1720</v>
      </c>
      <c r="L1292" s="7" t="s">
        <v>2106</v>
      </c>
      <c r="M1292" s="5"/>
      <c r="N1292" s="9" t="s">
        <v>1722</v>
      </c>
    </row>
    <row r="1293" spans="1:14">
      <c r="A1293" s="6" t="s">
        <v>2103</v>
      </c>
      <c r="B1293" s="6"/>
      <c r="C1293" s="6" t="s">
        <v>2897</v>
      </c>
      <c r="D1293" s="6" t="s">
        <v>2898</v>
      </c>
      <c r="E1293" s="6" t="s">
        <v>352</v>
      </c>
      <c r="F1293" s="6"/>
      <c r="G1293" s="6"/>
      <c r="H1293" s="7" t="s">
        <v>1719</v>
      </c>
      <c r="I1293" s="5"/>
      <c r="J1293" s="7" t="s">
        <v>646</v>
      </c>
      <c r="K1293" s="8" t="s">
        <v>1720</v>
      </c>
      <c r="L1293" s="7" t="s">
        <v>2106</v>
      </c>
      <c r="M1293" s="5"/>
      <c r="N1293" s="9" t="s">
        <v>1722</v>
      </c>
    </row>
    <row r="1294" spans="1:14">
      <c r="A1294" s="6" t="s">
        <v>2103</v>
      </c>
      <c r="B1294" s="6"/>
      <c r="C1294" s="6" t="s">
        <v>2899</v>
      </c>
      <c r="D1294" s="6" t="s">
        <v>2900</v>
      </c>
      <c r="E1294" s="6" t="s">
        <v>352</v>
      </c>
      <c r="F1294" s="6"/>
      <c r="G1294" s="6"/>
      <c r="H1294" s="7" t="s">
        <v>1719</v>
      </c>
      <c r="I1294" s="5"/>
      <c r="J1294" s="7" t="s">
        <v>646</v>
      </c>
      <c r="K1294" s="8" t="s">
        <v>1720</v>
      </c>
      <c r="L1294" s="7" t="s">
        <v>2106</v>
      </c>
      <c r="M1294" s="5"/>
      <c r="N1294" s="9" t="s">
        <v>1722</v>
      </c>
    </row>
    <row r="1295" spans="1:14">
      <c r="A1295" s="6" t="s">
        <v>2103</v>
      </c>
      <c r="B1295" s="6"/>
      <c r="C1295" s="6" t="s">
        <v>2901</v>
      </c>
      <c r="D1295" s="6" t="s">
        <v>2902</v>
      </c>
      <c r="E1295" s="6" t="s">
        <v>352</v>
      </c>
      <c r="F1295" s="6"/>
      <c r="G1295" s="6"/>
      <c r="H1295" s="7" t="s">
        <v>1719</v>
      </c>
      <c r="I1295" s="5"/>
      <c r="J1295" s="7" t="s">
        <v>646</v>
      </c>
      <c r="K1295" s="8" t="s">
        <v>1720</v>
      </c>
      <c r="L1295" s="7" t="s">
        <v>2106</v>
      </c>
      <c r="M1295" s="5"/>
      <c r="N1295" s="9" t="s">
        <v>1722</v>
      </c>
    </row>
    <row r="1296" spans="1:14">
      <c r="A1296" s="6" t="s">
        <v>2103</v>
      </c>
      <c r="B1296" s="6"/>
      <c r="C1296" s="6" t="s">
        <v>2903</v>
      </c>
      <c r="D1296" s="6" t="s">
        <v>2904</v>
      </c>
      <c r="E1296" s="6" t="s">
        <v>352</v>
      </c>
      <c r="F1296" s="6"/>
      <c r="G1296" s="6"/>
      <c r="H1296" s="7" t="s">
        <v>1719</v>
      </c>
      <c r="I1296" s="5"/>
      <c r="J1296" s="7" t="s">
        <v>646</v>
      </c>
      <c r="K1296" s="8" t="s">
        <v>1720</v>
      </c>
      <c r="L1296" s="7" t="s">
        <v>2106</v>
      </c>
      <c r="M1296" s="5"/>
      <c r="N1296" s="9" t="s">
        <v>1722</v>
      </c>
    </row>
    <row r="1297" spans="1:14">
      <c r="A1297" s="6" t="s">
        <v>2103</v>
      </c>
      <c r="B1297" s="6"/>
      <c r="C1297" s="6" t="s">
        <v>2905</v>
      </c>
      <c r="D1297" s="6" t="s">
        <v>2906</v>
      </c>
      <c r="E1297" s="6" t="s">
        <v>352</v>
      </c>
      <c r="F1297" s="6"/>
      <c r="G1297" s="6"/>
      <c r="H1297" s="7" t="s">
        <v>1719</v>
      </c>
      <c r="I1297" s="5"/>
      <c r="J1297" s="7" t="s">
        <v>646</v>
      </c>
      <c r="K1297" s="8" t="s">
        <v>1720</v>
      </c>
      <c r="L1297" s="7" t="s">
        <v>2106</v>
      </c>
      <c r="M1297" s="5"/>
      <c r="N1297" s="9" t="s">
        <v>1722</v>
      </c>
    </row>
    <row r="1298" spans="1:14">
      <c r="A1298" s="6" t="s">
        <v>2103</v>
      </c>
      <c r="B1298" s="6"/>
      <c r="C1298" s="6" t="s">
        <v>2907</v>
      </c>
      <c r="D1298" s="6" t="s">
        <v>2908</v>
      </c>
      <c r="E1298" s="6" t="s">
        <v>352</v>
      </c>
      <c r="F1298" s="6"/>
      <c r="G1298" s="6"/>
      <c r="H1298" s="7" t="s">
        <v>1719</v>
      </c>
      <c r="I1298" s="5"/>
      <c r="J1298" s="7" t="s">
        <v>646</v>
      </c>
      <c r="K1298" s="8" t="s">
        <v>1720</v>
      </c>
      <c r="L1298" s="7" t="s">
        <v>2106</v>
      </c>
      <c r="M1298" s="5"/>
      <c r="N1298" s="9" t="s">
        <v>1722</v>
      </c>
    </row>
    <row r="1299" spans="1:14">
      <c r="A1299" s="6" t="s">
        <v>2103</v>
      </c>
      <c r="B1299" s="6"/>
      <c r="C1299" s="6" t="s">
        <v>2909</v>
      </c>
      <c r="D1299" s="6" t="s">
        <v>2910</v>
      </c>
      <c r="E1299" s="6" t="s">
        <v>352</v>
      </c>
      <c r="F1299" s="6"/>
      <c r="G1299" s="6"/>
      <c r="H1299" s="7" t="s">
        <v>1719</v>
      </c>
      <c r="I1299" s="5"/>
      <c r="J1299" s="7" t="s">
        <v>646</v>
      </c>
      <c r="K1299" s="8" t="s">
        <v>1720</v>
      </c>
      <c r="L1299" s="7" t="s">
        <v>2106</v>
      </c>
      <c r="M1299" s="5"/>
      <c r="N1299" s="9" t="s">
        <v>1722</v>
      </c>
    </row>
    <row r="1300" spans="1:14">
      <c r="A1300" s="6" t="s">
        <v>2103</v>
      </c>
      <c r="B1300" s="6"/>
      <c r="C1300" s="6" t="s">
        <v>2911</v>
      </c>
      <c r="D1300" s="6" t="s">
        <v>2912</v>
      </c>
      <c r="E1300" s="6" t="s">
        <v>352</v>
      </c>
      <c r="F1300" s="6"/>
      <c r="G1300" s="6"/>
      <c r="H1300" s="7" t="s">
        <v>1719</v>
      </c>
      <c r="I1300" s="5"/>
      <c r="J1300" s="7" t="s">
        <v>646</v>
      </c>
      <c r="K1300" s="8" t="s">
        <v>1720</v>
      </c>
      <c r="L1300" s="7" t="s">
        <v>2106</v>
      </c>
      <c r="M1300" s="5"/>
      <c r="N1300" s="9" t="s">
        <v>1722</v>
      </c>
    </row>
    <row r="1301" spans="1:14">
      <c r="A1301" s="6" t="s">
        <v>2103</v>
      </c>
      <c r="B1301" s="6"/>
      <c r="C1301" s="6" t="s">
        <v>2913</v>
      </c>
      <c r="D1301" s="6" t="s">
        <v>2914</v>
      </c>
      <c r="E1301" s="6" t="s">
        <v>352</v>
      </c>
      <c r="F1301" s="6"/>
      <c r="G1301" s="6"/>
      <c r="H1301" s="7" t="s">
        <v>1719</v>
      </c>
      <c r="I1301" s="5"/>
      <c r="J1301" s="7" t="s">
        <v>646</v>
      </c>
      <c r="K1301" s="8" t="s">
        <v>1720</v>
      </c>
      <c r="L1301" s="7" t="s">
        <v>2106</v>
      </c>
      <c r="M1301" s="5"/>
      <c r="N1301" s="9" t="s">
        <v>1722</v>
      </c>
    </row>
    <row r="1302" spans="1:14">
      <c r="A1302" s="6" t="s">
        <v>2103</v>
      </c>
      <c r="B1302" s="6"/>
      <c r="C1302" s="6" t="s">
        <v>2915</v>
      </c>
      <c r="D1302" s="6" t="s">
        <v>2916</v>
      </c>
      <c r="E1302" s="6" t="s">
        <v>352</v>
      </c>
      <c r="F1302" s="6"/>
      <c r="G1302" s="6"/>
      <c r="H1302" s="7" t="s">
        <v>1719</v>
      </c>
      <c r="I1302" s="5"/>
      <c r="J1302" s="7" t="s">
        <v>646</v>
      </c>
      <c r="K1302" s="8" t="s">
        <v>1720</v>
      </c>
      <c r="L1302" s="7" t="s">
        <v>2106</v>
      </c>
      <c r="M1302" s="5"/>
      <c r="N1302" s="9" t="s">
        <v>1722</v>
      </c>
    </row>
    <row r="1303" spans="1:14">
      <c r="A1303" s="6" t="s">
        <v>2103</v>
      </c>
      <c r="B1303" s="6"/>
      <c r="C1303" s="6" t="s">
        <v>2917</v>
      </c>
      <c r="D1303" s="6" t="s">
        <v>2918</v>
      </c>
      <c r="E1303" s="6" t="s">
        <v>352</v>
      </c>
      <c r="F1303" s="6"/>
      <c r="G1303" s="6"/>
      <c r="H1303" s="7" t="s">
        <v>1719</v>
      </c>
      <c r="I1303" s="5"/>
      <c r="J1303" s="7" t="s">
        <v>646</v>
      </c>
      <c r="K1303" s="8" t="s">
        <v>1720</v>
      </c>
      <c r="L1303" s="7" t="s">
        <v>2106</v>
      </c>
      <c r="M1303" s="5"/>
      <c r="N1303" s="9" t="s">
        <v>1722</v>
      </c>
    </row>
    <row r="1304" spans="1:14">
      <c r="A1304" s="6" t="s">
        <v>2103</v>
      </c>
      <c r="B1304" s="6"/>
      <c r="C1304" s="6" t="s">
        <v>2919</v>
      </c>
      <c r="D1304" s="6" t="s">
        <v>2920</v>
      </c>
      <c r="E1304" s="6" t="s">
        <v>352</v>
      </c>
      <c r="F1304" s="6"/>
      <c r="G1304" s="6"/>
      <c r="H1304" s="7" t="s">
        <v>1719</v>
      </c>
      <c r="I1304" s="5"/>
      <c r="J1304" s="7" t="s">
        <v>646</v>
      </c>
      <c r="K1304" s="8" t="s">
        <v>1720</v>
      </c>
      <c r="L1304" s="7" t="s">
        <v>2106</v>
      </c>
      <c r="M1304" s="5"/>
      <c r="N1304" s="9" t="s">
        <v>1722</v>
      </c>
    </row>
    <row r="1305" spans="1:14">
      <c r="A1305" s="6" t="s">
        <v>2103</v>
      </c>
      <c r="B1305" s="6"/>
      <c r="C1305" s="6" t="s">
        <v>2921</v>
      </c>
      <c r="D1305" s="6" t="s">
        <v>2922</v>
      </c>
      <c r="E1305" s="6" t="s">
        <v>352</v>
      </c>
      <c r="F1305" s="6"/>
      <c r="G1305" s="6"/>
      <c r="H1305" s="7" t="s">
        <v>1719</v>
      </c>
      <c r="I1305" s="5"/>
      <c r="J1305" s="7" t="s">
        <v>646</v>
      </c>
      <c r="K1305" s="8" t="s">
        <v>1720</v>
      </c>
      <c r="L1305" s="7" t="s">
        <v>2106</v>
      </c>
      <c r="M1305" s="5"/>
      <c r="N1305" s="9" t="s">
        <v>1722</v>
      </c>
    </row>
    <row r="1306" spans="1:14">
      <c r="A1306" s="7" t="s">
        <v>2103</v>
      </c>
      <c r="B1306" s="7"/>
      <c r="C1306" s="7" t="s">
        <v>2923</v>
      </c>
      <c r="D1306" s="7" t="s">
        <v>2924</v>
      </c>
      <c r="E1306" s="6" t="s">
        <v>352</v>
      </c>
      <c r="F1306" s="7"/>
      <c r="G1306" s="7"/>
      <c r="H1306" s="7" t="s">
        <v>1719</v>
      </c>
      <c r="I1306" s="7"/>
      <c r="J1306" s="7" t="s">
        <v>646</v>
      </c>
      <c r="K1306" s="8" t="s">
        <v>1720</v>
      </c>
      <c r="L1306" s="7" t="s">
        <v>2106</v>
      </c>
      <c r="M1306" s="7"/>
      <c r="N1306" s="9" t="s">
        <v>1722</v>
      </c>
    </row>
    <row r="1307" spans="1:14">
      <c r="A1307" s="7" t="s">
        <v>2103</v>
      </c>
      <c r="B1307" s="7"/>
      <c r="C1307" s="7" t="s">
        <v>2925</v>
      </c>
      <c r="D1307" s="7" t="s">
        <v>2926</v>
      </c>
      <c r="E1307" s="6" t="s">
        <v>352</v>
      </c>
      <c r="F1307" s="7"/>
      <c r="G1307" s="7"/>
      <c r="H1307" s="7" t="s">
        <v>1719</v>
      </c>
      <c r="I1307" s="7"/>
      <c r="J1307" s="7" t="s">
        <v>646</v>
      </c>
      <c r="K1307" s="8" t="s">
        <v>1720</v>
      </c>
      <c r="L1307" s="7" t="s">
        <v>2106</v>
      </c>
      <c r="M1307" s="7"/>
      <c r="N1307" s="9" t="s">
        <v>1722</v>
      </c>
    </row>
    <row r="1308" spans="1:14">
      <c r="A1308" s="5" t="s">
        <v>2103</v>
      </c>
      <c r="B1308" s="5"/>
      <c r="C1308" s="5" t="s">
        <v>2927</v>
      </c>
      <c r="D1308" s="5" t="s">
        <v>2928</v>
      </c>
      <c r="E1308" s="6" t="s">
        <v>352</v>
      </c>
      <c r="F1308" s="5"/>
      <c r="G1308" s="5"/>
      <c r="H1308" s="7" t="s">
        <v>1719</v>
      </c>
      <c r="I1308" s="5"/>
      <c r="J1308" s="7" t="s">
        <v>646</v>
      </c>
      <c r="K1308" s="8" t="s">
        <v>1720</v>
      </c>
      <c r="L1308" s="7" t="s">
        <v>2106</v>
      </c>
      <c r="M1308" s="5"/>
      <c r="N1308" s="9" t="s">
        <v>1722</v>
      </c>
    </row>
    <row r="1309" spans="1:14">
      <c r="A1309" s="5" t="s">
        <v>2103</v>
      </c>
      <c r="B1309" s="5"/>
      <c r="C1309" s="5" t="s">
        <v>2929</v>
      </c>
      <c r="D1309" s="5" t="s">
        <v>2930</v>
      </c>
      <c r="E1309" s="6" t="s">
        <v>352</v>
      </c>
      <c r="F1309" s="5"/>
      <c r="G1309" s="5"/>
      <c r="H1309" s="7" t="s">
        <v>1719</v>
      </c>
      <c r="I1309" s="5"/>
      <c r="J1309" s="7" t="s">
        <v>646</v>
      </c>
      <c r="K1309" s="8" t="s">
        <v>1720</v>
      </c>
      <c r="L1309" s="7" t="s">
        <v>2106</v>
      </c>
      <c r="M1309" s="5"/>
      <c r="N1309" s="9" t="s">
        <v>1722</v>
      </c>
    </row>
    <row r="1310" spans="1:14">
      <c r="A1310" s="5" t="s">
        <v>2103</v>
      </c>
      <c r="B1310" s="5"/>
      <c r="C1310" s="5" t="s">
        <v>2931</v>
      </c>
      <c r="D1310" s="5" t="s">
        <v>2932</v>
      </c>
      <c r="E1310" s="6" t="s">
        <v>352</v>
      </c>
      <c r="F1310" s="5"/>
      <c r="G1310" s="5"/>
      <c r="H1310" s="7" t="s">
        <v>1719</v>
      </c>
      <c r="I1310" s="5"/>
      <c r="J1310" s="7" t="s">
        <v>646</v>
      </c>
      <c r="K1310" s="8" t="s">
        <v>1720</v>
      </c>
      <c r="L1310" s="7" t="s">
        <v>2106</v>
      </c>
      <c r="M1310" s="5"/>
      <c r="N1310" s="9" t="s">
        <v>1722</v>
      </c>
    </row>
    <row r="1311" spans="1:14">
      <c r="A1311" s="7" t="s">
        <v>2103</v>
      </c>
      <c r="B1311" s="7"/>
      <c r="C1311" s="7" t="s">
        <v>2933</v>
      </c>
      <c r="D1311" s="7" t="s">
        <v>2934</v>
      </c>
      <c r="E1311" s="6" t="s">
        <v>352</v>
      </c>
      <c r="F1311" s="7"/>
      <c r="G1311" s="7"/>
      <c r="H1311" s="7" t="s">
        <v>1719</v>
      </c>
      <c r="I1311" s="7"/>
      <c r="J1311" s="7" t="s">
        <v>646</v>
      </c>
      <c r="K1311" s="8" t="s">
        <v>1720</v>
      </c>
      <c r="L1311" s="7" t="s">
        <v>2106</v>
      </c>
      <c r="M1311" s="7"/>
      <c r="N1311" s="9" t="s">
        <v>1722</v>
      </c>
    </row>
    <row r="1312" spans="1:14">
      <c r="A1312" s="7" t="s">
        <v>2103</v>
      </c>
      <c r="B1312" s="7"/>
      <c r="C1312" s="7" t="s">
        <v>2935</v>
      </c>
      <c r="D1312" s="7" t="s">
        <v>2936</v>
      </c>
      <c r="E1312" s="6" t="s">
        <v>352</v>
      </c>
      <c r="F1312" s="7"/>
      <c r="G1312" s="7"/>
      <c r="H1312" s="7" t="s">
        <v>1719</v>
      </c>
      <c r="I1312" s="7"/>
      <c r="J1312" s="7" t="s">
        <v>646</v>
      </c>
      <c r="K1312" s="8" t="s">
        <v>1720</v>
      </c>
      <c r="L1312" s="7" t="s">
        <v>2106</v>
      </c>
      <c r="M1312" s="7"/>
      <c r="N1312" s="9" t="s">
        <v>1722</v>
      </c>
    </row>
    <row r="1313" spans="1:14">
      <c r="A1313" s="7" t="s">
        <v>2103</v>
      </c>
      <c r="B1313" s="7"/>
      <c r="C1313" s="7" t="s">
        <v>2937</v>
      </c>
      <c r="D1313" s="7" t="s">
        <v>2938</v>
      </c>
      <c r="E1313" s="6" t="s">
        <v>352</v>
      </c>
      <c r="F1313" s="7"/>
      <c r="G1313" s="7"/>
      <c r="H1313" s="7" t="s">
        <v>1719</v>
      </c>
      <c r="I1313" s="7"/>
      <c r="J1313" s="7" t="s">
        <v>646</v>
      </c>
      <c r="K1313" s="8" t="s">
        <v>1720</v>
      </c>
      <c r="L1313" s="7" t="s">
        <v>2106</v>
      </c>
      <c r="M1313" s="7"/>
      <c r="N1313" s="9" t="s">
        <v>1722</v>
      </c>
    </row>
    <row r="1314" spans="1:14">
      <c r="A1314" s="7" t="s">
        <v>2103</v>
      </c>
      <c r="B1314" s="7"/>
      <c r="C1314" s="7" t="s">
        <v>2939</v>
      </c>
      <c r="D1314" s="7" t="s">
        <v>2940</v>
      </c>
      <c r="E1314" s="6" t="s">
        <v>352</v>
      </c>
      <c r="F1314" s="7"/>
      <c r="G1314" s="7"/>
      <c r="H1314" s="7" t="s">
        <v>1719</v>
      </c>
      <c r="I1314" s="7"/>
      <c r="J1314" s="7" t="s">
        <v>646</v>
      </c>
      <c r="K1314" s="8" t="s">
        <v>1720</v>
      </c>
      <c r="L1314" s="7" t="s">
        <v>2106</v>
      </c>
      <c r="M1314" s="7"/>
      <c r="N1314" s="9" t="s">
        <v>1722</v>
      </c>
    </row>
    <row r="1315" spans="1:14">
      <c r="A1315" s="7" t="s">
        <v>2103</v>
      </c>
      <c r="B1315" s="7"/>
      <c r="C1315" s="7" t="s">
        <v>2941</v>
      </c>
      <c r="D1315" s="7" t="s">
        <v>2942</v>
      </c>
      <c r="E1315" s="6" t="s">
        <v>352</v>
      </c>
      <c r="F1315" s="7"/>
      <c r="G1315" s="7"/>
      <c r="H1315" s="7" t="s">
        <v>1719</v>
      </c>
      <c r="I1315" s="7"/>
      <c r="J1315" s="7" t="s">
        <v>646</v>
      </c>
      <c r="K1315" s="8" t="s">
        <v>1720</v>
      </c>
      <c r="L1315" s="7" t="s">
        <v>2106</v>
      </c>
      <c r="M1315" s="7"/>
      <c r="N1315" s="9" t="s">
        <v>1722</v>
      </c>
    </row>
    <row r="1316" spans="1:14">
      <c r="A1316" s="7" t="s">
        <v>2103</v>
      </c>
      <c r="B1316" s="7"/>
      <c r="C1316" s="7" t="s">
        <v>2943</v>
      </c>
      <c r="D1316" s="7" t="s">
        <v>2944</v>
      </c>
      <c r="E1316" s="6" t="s">
        <v>352</v>
      </c>
      <c r="F1316" s="7"/>
      <c r="G1316" s="7"/>
      <c r="H1316" s="7" t="s">
        <v>1719</v>
      </c>
      <c r="I1316" s="7"/>
      <c r="J1316" s="7" t="s">
        <v>646</v>
      </c>
      <c r="K1316" s="8" t="s">
        <v>1720</v>
      </c>
      <c r="L1316" s="7" t="s">
        <v>2106</v>
      </c>
      <c r="M1316" s="7"/>
      <c r="N1316" s="9" t="s">
        <v>1722</v>
      </c>
    </row>
    <row r="1317" spans="1:14">
      <c r="A1317" s="7" t="s">
        <v>2103</v>
      </c>
      <c r="B1317" s="7"/>
      <c r="C1317" s="7" t="s">
        <v>2945</v>
      </c>
      <c r="D1317" s="7" t="s">
        <v>2946</v>
      </c>
      <c r="E1317" s="6" t="s">
        <v>352</v>
      </c>
      <c r="F1317" s="7"/>
      <c r="G1317" s="7"/>
      <c r="H1317" s="7" t="s">
        <v>1719</v>
      </c>
      <c r="I1317" s="7"/>
      <c r="J1317" s="7" t="s">
        <v>646</v>
      </c>
      <c r="K1317" s="8" t="s">
        <v>1720</v>
      </c>
      <c r="L1317" s="7" t="s">
        <v>2106</v>
      </c>
      <c r="M1317" s="7"/>
      <c r="N1317" s="9" t="s">
        <v>1722</v>
      </c>
    </row>
    <row r="1318" spans="1:14">
      <c r="A1318" s="7" t="s">
        <v>2103</v>
      </c>
      <c r="B1318" s="7"/>
      <c r="C1318" s="7" t="s">
        <v>2947</v>
      </c>
      <c r="D1318" s="7" t="s">
        <v>2948</v>
      </c>
      <c r="E1318" s="6" t="s">
        <v>352</v>
      </c>
      <c r="F1318" s="7"/>
      <c r="G1318" s="7"/>
      <c r="H1318" s="7" t="s">
        <v>1719</v>
      </c>
      <c r="I1318" s="7"/>
      <c r="J1318" s="7" t="s">
        <v>646</v>
      </c>
      <c r="K1318" s="8" t="s">
        <v>1720</v>
      </c>
      <c r="L1318" s="7" t="s">
        <v>2106</v>
      </c>
      <c r="M1318" s="7"/>
      <c r="N1318" s="9" t="s">
        <v>1722</v>
      </c>
    </row>
    <row r="1319" spans="1:14">
      <c r="A1319" s="7" t="s">
        <v>2103</v>
      </c>
      <c r="B1319" s="7"/>
      <c r="C1319" s="7" t="s">
        <v>2949</v>
      </c>
      <c r="D1319" s="7" t="s">
        <v>2950</v>
      </c>
      <c r="E1319" s="6" t="s">
        <v>352</v>
      </c>
      <c r="F1319" s="7"/>
      <c r="G1319" s="7"/>
      <c r="H1319" s="7" t="s">
        <v>1719</v>
      </c>
      <c r="I1319" s="7"/>
      <c r="J1319" s="7" t="s">
        <v>646</v>
      </c>
      <c r="K1319" s="8" t="s">
        <v>1720</v>
      </c>
      <c r="L1319" s="7" t="s">
        <v>2106</v>
      </c>
      <c r="M1319" s="7"/>
      <c r="N1319" s="9" t="s">
        <v>1722</v>
      </c>
    </row>
    <row r="1320" spans="1:14">
      <c r="A1320" s="7" t="s">
        <v>2103</v>
      </c>
      <c r="B1320" s="7"/>
      <c r="C1320" s="7" t="s">
        <v>2951</v>
      </c>
      <c r="D1320" s="7" t="s">
        <v>2952</v>
      </c>
      <c r="E1320" s="6" t="s">
        <v>352</v>
      </c>
      <c r="F1320" s="7"/>
      <c r="G1320" s="7"/>
      <c r="H1320" s="7" t="s">
        <v>1719</v>
      </c>
      <c r="I1320" s="7"/>
      <c r="J1320" s="7" t="s">
        <v>646</v>
      </c>
      <c r="K1320" s="8" t="s">
        <v>1720</v>
      </c>
      <c r="L1320" s="7" t="s">
        <v>2106</v>
      </c>
      <c r="M1320" s="7"/>
      <c r="N1320" s="9" t="s">
        <v>1722</v>
      </c>
    </row>
    <row r="1321" spans="1:14">
      <c r="A1321" s="7" t="s">
        <v>2103</v>
      </c>
      <c r="B1321" s="7"/>
      <c r="C1321" s="7" t="s">
        <v>2953</v>
      </c>
      <c r="D1321" s="7" t="s">
        <v>2952</v>
      </c>
      <c r="E1321" s="6" t="s">
        <v>352</v>
      </c>
      <c r="F1321" s="7"/>
      <c r="G1321" s="7"/>
      <c r="H1321" s="7" t="s">
        <v>1719</v>
      </c>
      <c r="I1321" s="7"/>
      <c r="J1321" s="7" t="s">
        <v>646</v>
      </c>
      <c r="K1321" s="8" t="s">
        <v>1720</v>
      </c>
      <c r="L1321" s="7" t="s">
        <v>2106</v>
      </c>
      <c r="M1321" s="7"/>
      <c r="N1321" s="9" t="s">
        <v>1722</v>
      </c>
    </row>
    <row r="1322" spans="1:14">
      <c r="A1322" s="7" t="s">
        <v>2103</v>
      </c>
      <c r="B1322" s="7"/>
      <c r="C1322" s="7" t="s">
        <v>2954</v>
      </c>
      <c r="D1322" s="7" t="s">
        <v>2955</v>
      </c>
      <c r="E1322" s="6" t="s">
        <v>352</v>
      </c>
      <c r="F1322" s="7"/>
      <c r="G1322" s="7"/>
      <c r="H1322" s="7" t="s">
        <v>1719</v>
      </c>
      <c r="I1322" s="7"/>
      <c r="J1322" s="7" t="s">
        <v>646</v>
      </c>
      <c r="K1322" s="8" t="s">
        <v>1720</v>
      </c>
      <c r="L1322" s="7" t="s">
        <v>2106</v>
      </c>
      <c r="M1322" s="7"/>
      <c r="N1322" s="9" t="s">
        <v>1722</v>
      </c>
    </row>
    <row r="1323" spans="1:14">
      <c r="A1323" s="7" t="s">
        <v>2103</v>
      </c>
      <c r="B1323" s="7"/>
      <c r="C1323" s="7" t="s">
        <v>2956</v>
      </c>
      <c r="D1323" s="7" t="s">
        <v>2955</v>
      </c>
      <c r="E1323" s="6" t="s">
        <v>352</v>
      </c>
      <c r="F1323" s="7"/>
      <c r="G1323" s="7"/>
      <c r="H1323" s="7" t="s">
        <v>1719</v>
      </c>
      <c r="I1323" s="7"/>
      <c r="J1323" s="7" t="s">
        <v>646</v>
      </c>
      <c r="K1323" s="8" t="s">
        <v>1720</v>
      </c>
      <c r="L1323" s="7" t="s">
        <v>2106</v>
      </c>
      <c r="M1323" s="7"/>
      <c r="N1323" s="9" t="s">
        <v>1722</v>
      </c>
    </row>
    <row r="1324" spans="1:14">
      <c r="A1324" s="7" t="s">
        <v>2103</v>
      </c>
      <c r="B1324" s="7"/>
      <c r="C1324" s="7" t="s">
        <v>2957</v>
      </c>
      <c r="D1324" s="7" t="s">
        <v>2958</v>
      </c>
      <c r="E1324" s="6" t="s">
        <v>352</v>
      </c>
      <c r="F1324" s="7"/>
      <c r="G1324" s="7"/>
      <c r="H1324" s="7" t="s">
        <v>1719</v>
      </c>
      <c r="I1324" s="7"/>
      <c r="J1324" s="7" t="s">
        <v>646</v>
      </c>
      <c r="K1324" s="8" t="s">
        <v>1720</v>
      </c>
      <c r="L1324" s="7" t="s">
        <v>2106</v>
      </c>
      <c r="M1324" s="7"/>
      <c r="N1324" s="9" t="s">
        <v>1722</v>
      </c>
    </row>
    <row r="1325" spans="1:14">
      <c r="A1325" s="7" t="s">
        <v>2103</v>
      </c>
      <c r="B1325" s="7"/>
      <c r="C1325" s="7" t="s">
        <v>2959</v>
      </c>
      <c r="D1325" s="7" t="s">
        <v>2958</v>
      </c>
      <c r="E1325" s="6" t="s">
        <v>352</v>
      </c>
      <c r="F1325" s="7"/>
      <c r="G1325" s="7"/>
      <c r="H1325" s="7" t="s">
        <v>1719</v>
      </c>
      <c r="I1325" s="7"/>
      <c r="J1325" s="7" t="s">
        <v>646</v>
      </c>
      <c r="K1325" s="8" t="s">
        <v>1720</v>
      </c>
      <c r="L1325" s="7" t="s">
        <v>2106</v>
      </c>
      <c r="M1325" s="7"/>
      <c r="N1325" s="9" t="s">
        <v>1722</v>
      </c>
    </row>
    <row r="1326" spans="1:14">
      <c r="A1326" s="7" t="s">
        <v>2103</v>
      </c>
      <c r="B1326" s="7"/>
      <c r="C1326" s="7" t="s">
        <v>2960</v>
      </c>
      <c r="D1326" s="7" t="s">
        <v>2961</v>
      </c>
      <c r="E1326" s="6" t="s">
        <v>352</v>
      </c>
      <c r="F1326" s="7"/>
      <c r="G1326" s="7"/>
      <c r="H1326" s="7" t="s">
        <v>1719</v>
      </c>
      <c r="I1326" s="7"/>
      <c r="J1326" s="7" t="s">
        <v>646</v>
      </c>
      <c r="K1326" s="8" t="s">
        <v>1720</v>
      </c>
      <c r="L1326" s="7" t="s">
        <v>2106</v>
      </c>
      <c r="M1326" s="7"/>
      <c r="N1326" s="9" t="s">
        <v>1722</v>
      </c>
    </row>
    <row r="1327" spans="1:14">
      <c r="A1327" s="7" t="s">
        <v>2103</v>
      </c>
      <c r="B1327" s="7"/>
      <c r="C1327" s="7" t="s">
        <v>2962</v>
      </c>
      <c r="D1327" s="7" t="s">
        <v>2963</v>
      </c>
      <c r="E1327" s="6" t="s">
        <v>352</v>
      </c>
      <c r="F1327" s="7"/>
      <c r="G1327" s="7"/>
      <c r="H1327" s="7" t="s">
        <v>1719</v>
      </c>
      <c r="I1327" s="7"/>
      <c r="J1327" s="7" t="s">
        <v>646</v>
      </c>
      <c r="K1327" s="8" t="s">
        <v>1720</v>
      </c>
      <c r="L1327" s="7" t="s">
        <v>2106</v>
      </c>
      <c r="M1327" s="7"/>
      <c r="N1327" s="9" t="s">
        <v>1722</v>
      </c>
    </row>
    <row r="1328" spans="1:14">
      <c r="A1328" s="7" t="s">
        <v>2103</v>
      </c>
      <c r="B1328" s="7"/>
      <c r="C1328" s="7" t="s">
        <v>2964</v>
      </c>
      <c r="D1328" s="7" t="s">
        <v>2965</v>
      </c>
      <c r="E1328" s="6" t="s">
        <v>352</v>
      </c>
      <c r="F1328" s="7"/>
      <c r="G1328" s="7"/>
      <c r="H1328" s="7" t="s">
        <v>1719</v>
      </c>
      <c r="I1328" s="7"/>
      <c r="J1328" s="7" t="s">
        <v>646</v>
      </c>
      <c r="K1328" s="8" t="s">
        <v>1720</v>
      </c>
      <c r="L1328" s="7" t="s">
        <v>2106</v>
      </c>
      <c r="M1328" s="7"/>
      <c r="N1328" s="9" t="s">
        <v>1722</v>
      </c>
    </row>
    <row r="1329" spans="1:14">
      <c r="A1329" s="7" t="s">
        <v>2103</v>
      </c>
      <c r="B1329" s="7"/>
      <c r="C1329" s="7" t="s">
        <v>2966</v>
      </c>
      <c r="D1329" s="7" t="s">
        <v>2967</v>
      </c>
      <c r="E1329" s="6" t="s">
        <v>352</v>
      </c>
      <c r="F1329" s="7"/>
      <c r="G1329" s="7"/>
      <c r="H1329" s="7" t="s">
        <v>1719</v>
      </c>
      <c r="I1329" s="7"/>
      <c r="J1329" s="7" t="s">
        <v>646</v>
      </c>
      <c r="K1329" s="8" t="s">
        <v>1720</v>
      </c>
      <c r="L1329" s="7" t="s">
        <v>2106</v>
      </c>
      <c r="M1329" s="7"/>
      <c r="N1329" s="9" t="s">
        <v>1722</v>
      </c>
    </row>
    <row r="1330" spans="1:14">
      <c r="A1330" s="7" t="s">
        <v>2103</v>
      </c>
      <c r="B1330" s="7"/>
      <c r="C1330" s="7" t="s">
        <v>2968</v>
      </c>
      <c r="D1330" s="7" t="s">
        <v>2967</v>
      </c>
      <c r="E1330" s="6" t="s">
        <v>352</v>
      </c>
      <c r="F1330" s="7"/>
      <c r="G1330" s="7"/>
      <c r="H1330" s="7" t="s">
        <v>1719</v>
      </c>
      <c r="I1330" s="7"/>
      <c r="J1330" s="7" t="s">
        <v>646</v>
      </c>
      <c r="K1330" s="8" t="s">
        <v>1720</v>
      </c>
      <c r="L1330" s="7" t="s">
        <v>2106</v>
      </c>
      <c r="M1330" s="7"/>
      <c r="N1330" s="9" t="s">
        <v>1722</v>
      </c>
    </row>
    <row r="1331" spans="1:14">
      <c r="A1331" s="7" t="s">
        <v>2103</v>
      </c>
      <c r="B1331" s="7"/>
      <c r="C1331" s="7" t="s">
        <v>2969</v>
      </c>
      <c r="D1331" s="7" t="s">
        <v>2970</v>
      </c>
      <c r="E1331" s="6" t="s">
        <v>352</v>
      </c>
      <c r="F1331" s="7"/>
      <c r="G1331" s="7"/>
      <c r="H1331" s="7" t="s">
        <v>1719</v>
      </c>
      <c r="I1331" s="7"/>
      <c r="J1331" s="7" t="s">
        <v>646</v>
      </c>
      <c r="K1331" s="8" t="s">
        <v>1720</v>
      </c>
      <c r="L1331" s="7" t="s">
        <v>2106</v>
      </c>
      <c r="M1331" s="7"/>
      <c r="N1331" s="9" t="s">
        <v>1722</v>
      </c>
    </row>
    <row r="1332" spans="1:14">
      <c r="A1332" s="7" t="s">
        <v>2103</v>
      </c>
      <c r="B1332" s="7"/>
      <c r="C1332" s="7" t="s">
        <v>2971</v>
      </c>
      <c r="D1332" s="7" t="s">
        <v>2970</v>
      </c>
      <c r="E1332" s="6" t="s">
        <v>352</v>
      </c>
      <c r="F1332" s="7"/>
      <c r="G1332" s="7"/>
      <c r="H1332" s="7" t="s">
        <v>1719</v>
      </c>
      <c r="I1332" s="7"/>
      <c r="J1332" s="7" t="s">
        <v>646</v>
      </c>
      <c r="K1332" s="8" t="s">
        <v>1720</v>
      </c>
      <c r="L1332" s="7" t="s">
        <v>2106</v>
      </c>
      <c r="M1332" s="7"/>
      <c r="N1332" s="9" t="s">
        <v>1722</v>
      </c>
    </row>
    <row r="1333" spans="1:14">
      <c r="A1333" s="7" t="s">
        <v>2103</v>
      </c>
      <c r="B1333" s="7"/>
      <c r="C1333" s="7" t="s">
        <v>2972</v>
      </c>
      <c r="D1333" s="7" t="s">
        <v>2973</v>
      </c>
      <c r="E1333" s="6" t="s">
        <v>352</v>
      </c>
      <c r="F1333" s="7"/>
      <c r="G1333" s="7"/>
      <c r="H1333" s="7" t="s">
        <v>1719</v>
      </c>
      <c r="I1333" s="7"/>
      <c r="J1333" s="7" t="s">
        <v>646</v>
      </c>
      <c r="K1333" s="8" t="s">
        <v>1720</v>
      </c>
      <c r="L1333" s="7" t="s">
        <v>2106</v>
      </c>
      <c r="M1333" s="7"/>
      <c r="N1333" s="9" t="s">
        <v>1722</v>
      </c>
    </row>
    <row r="1334" spans="1:14">
      <c r="A1334" s="7" t="s">
        <v>2103</v>
      </c>
      <c r="B1334" s="7"/>
      <c r="C1334" s="7" t="s">
        <v>2974</v>
      </c>
      <c r="D1334" s="7" t="s">
        <v>2973</v>
      </c>
      <c r="E1334" s="6" t="s">
        <v>352</v>
      </c>
      <c r="F1334" s="7"/>
      <c r="G1334" s="7"/>
      <c r="H1334" s="7" t="s">
        <v>1719</v>
      </c>
      <c r="I1334" s="7"/>
      <c r="J1334" s="7" t="s">
        <v>646</v>
      </c>
      <c r="K1334" s="8" t="s">
        <v>1720</v>
      </c>
      <c r="L1334" s="7" t="s">
        <v>2106</v>
      </c>
      <c r="M1334" s="7"/>
      <c r="N1334" s="9" t="s">
        <v>1722</v>
      </c>
    </row>
    <row r="1335" spans="1:14">
      <c r="A1335" s="7" t="s">
        <v>2103</v>
      </c>
      <c r="B1335" s="7"/>
      <c r="C1335" s="7" t="s">
        <v>2975</v>
      </c>
      <c r="D1335" s="7" t="s">
        <v>2976</v>
      </c>
      <c r="E1335" s="6" t="s">
        <v>352</v>
      </c>
      <c r="F1335" s="7"/>
      <c r="G1335" s="7"/>
      <c r="H1335" s="7" t="s">
        <v>1719</v>
      </c>
      <c r="I1335" s="7"/>
      <c r="J1335" s="7" t="s">
        <v>646</v>
      </c>
      <c r="K1335" s="8" t="s">
        <v>1720</v>
      </c>
      <c r="L1335" s="7" t="s">
        <v>2106</v>
      </c>
      <c r="M1335" s="7"/>
      <c r="N1335" s="9" t="s">
        <v>1722</v>
      </c>
    </row>
    <row r="1336" spans="1:14">
      <c r="A1336" s="7" t="s">
        <v>2103</v>
      </c>
      <c r="B1336" s="7"/>
      <c r="C1336" s="7" t="s">
        <v>2977</v>
      </c>
      <c r="D1336" s="7" t="s">
        <v>2976</v>
      </c>
      <c r="E1336" s="6" t="s">
        <v>352</v>
      </c>
      <c r="F1336" s="7"/>
      <c r="G1336" s="7"/>
      <c r="H1336" s="7" t="s">
        <v>1719</v>
      </c>
      <c r="I1336" s="7"/>
      <c r="J1336" s="7" t="s">
        <v>646</v>
      </c>
      <c r="K1336" s="8" t="s">
        <v>1720</v>
      </c>
      <c r="L1336" s="7" t="s">
        <v>2106</v>
      </c>
      <c r="M1336" s="7"/>
      <c r="N1336" s="9" t="s">
        <v>1722</v>
      </c>
    </row>
    <row r="1337" spans="1:14">
      <c r="A1337" s="7" t="s">
        <v>2103</v>
      </c>
      <c r="B1337" s="7"/>
      <c r="C1337" s="7" t="s">
        <v>2978</v>
      </c>
      <c r="D1337" s="7" t="s">
        <v>2979</v>
      </c>
      <c r="E1337" s="6" t="s">
        <v>352</v>
      </c>
      <c r="F1337" s="7"/>
      <c r="G1337" s="7"/>
      <c r="H1337" s="7" t="s">
        <v>1719</v>
      </c>
      <c r="I1337" s="7"/>
      <c r="J1337" s="7" t="s">
        <v>646</v>
      </c>
      <c r="K1337" s="8" t="s">
        <v>1720</v>
      </c>
      <c r="L1337" s="7" t="s">
        <v>2106</v>
      </c>
      <c r="M1337" s="7"/>
      <c r="N1337" s="9" t="s">
        <v>1722</v>
      </c>
    </row>
    <row r="1338" spans="1:14">
      <c r="A1338" s="7" t="s">
        <v>2103</v>
      </c>
      <c r="B1338" s="7"/>
      <c r="C1338" s="7" t="s">
        <v>2980</v>
      </c>
      <c r="D1338" s="7" t="s">
        <v>2979</v>
      </c>
      <c r="E1338" s="6" t="s">
        <v>352</v>
      </c>
      <c r="F1338" s="7"/>
      <c r="G1338" s="7"/>
      <c r="H1338" s="7" t="s">
        <v>1719</v>
      </c>
      <c r="I1338" s="7"/>
      <c r="J1338" s="7" t="s">
        <v>646</v>
      </c>
      <c r="K1338" s="8" t="s">
        <v>1720</v>
      </c>
      <c r="L1338" s="7" t="s">
        <v>2106</v>
      </c>
      <c r="M1338" s="7"/>
      <c r="N1338" s="9" t="s">
        <v>1722</v>
      </c>
    </row>
    <row r="1339" spans="1:14">
      <c r="A1339" s="7" t="s">
        <v>2103</v>
      </c>
      <c r="B1339" s="7"/>
      <c r="C1339" s="7" t="s">
        <v>2981</v>
      </c>
      <c r="D1339" s="7" t="s">
        <v>2982</v>
      </c>
      <c r="E1339" s="6" t="s">
        <v>352</v>
      </c>
      <c r="F1339" s="7"/>
      <c r="G1339" s="7"/>
      <c r="H1339" s="7" t="s">
        <v>1719</v>
      </c>
      <c r="I1339" s="7"/>
      <c r="J1339" s="7" t="s">
        <v>646</v>
      </c>
      <c r="K1339" s="8" t="s">
        <v>1720</v>
      </c>
      <c r="L1339" s="7" t="s">
        <v>2106</v>
      </c>
      <c r="M1339" s="7"/>
      <c r="N1339" s="9" t="s">
        <v>1722</v>
      </c>
    </row>
    <row r="1340" spans="1:14">
      <c r="A1340" s="7" t="s">
        <v>2103</v>
      </c>
      <c r="B1340" s="7"/>
      <c r="C1340" s="7" t="s">
        <v>2983</v>
      </c>
      <c r="D1340" s="7" t="s">
        <v>2982</v>
      </c>
      <c r="E1340" s="6" t="s">
        <v>352</v>
      </c>
      <c r="F1340" s="7"/>
      <c r="G1340" s="7"/>
      <c r="H1340" s="7" t="s">
        <v>1719</v>
      </c>
      <c r="I1340" s="7"/>
      <c r="J1340" s="7" t="s">
        <v>646</v>
      </c>
      <c r="K1340" s="8" t="s">
        <v>1720</v>
      </c>
      <c r="L1340" s="7" t="s">
        <v>2106</v>
      </c>
      <c r="M1340" s="7"/>
      <c r="N1340" s="9" t="s">
        <v>1722</v>
      </c>
    </row>
    <row r="1341" spans="1:14">
      <c r="A1341" s="7" t="s">
        <v>2103</v>
      </c>
      <c r="B1341" s="7"/>
      <c r="C1341" s="7" t="s">
        <v>2984</v>
      </c>
      <c r="D1341" s="7" t="s">
        <v>2985</v>
      </c>
      <c r="E1341" s="6" t="s">
        <v>352</v>
      </c>
      <c r="F1341" s="7"/>
      <c r="G1341" s="7"/>
      <c r="H1341" s="7" t="s">
        <v>1719</v>
      </c>
      <c r="I1341" s="7"/>
      <c r="J1341" s="7" t="s">
        <v>646</v>
      </c>
      <c r="K1341" s="8" t="s">
        <v>1720</v>
      </c>
      <c r="L1341" s="7" t="s">
        <v>2106</v>
      </c>
      <c r="M1341" s="7"/>
      <c r="N1341" s="9" t="s">
        <v>1722</v>
      </c>
    </row>
    <row r="1342" spans="1:14">
      <c r="A1342" s="7" t="s">
        <v>2103</v>
      </c>
      <c r="B1342" s="7"/>
      <c r="C1342" s="7" t="s">
        <v>2986</v>
      </c>
      <c r="D1342" s="7" t="s">
        <v>2987</v>
      </c>
      <c r="E1342" s="6" t="s">
        <v>352</v>
      </c>
      <c r="F1342" s="7"/>
      <c r="G1342" s="7"/>
      <c r="H1342" s="7" t="s">
        <v>1719</v>
      </c>
      <c r="I1342" s="7"/>
      <c r="J1342" s="7" t="s">
        <v>646</v>
      </c>
      <c r="K1342" s="8" t="s">
        <v>1720</v>
      </c>
      <c r="L1342" s="7" t="s">
        <v>2106</v>
      </c>
      <c r="M1342" s="7"/>
      <c r="N1342" s="9" t="s">
        <v>1722</v>
      </c>
    </row>
    <row r="1343" spans="1:14">
      <c r="A1343" s="7" t="s">
        <v>2103</v>
      </c>
      <c r="B1343" s="7"/>
      <c r="C1343" s="7" t="s">
        <v>2988</v>
      </c>
      <c r="D1343" s="7" t="s">
        <v>2989</v>
      </c>
      <c r="E1343" s="6" t="s">
        <v>352</v>
      </c>
      <c r="F1343" s="7"/>
      <c r="G1343" s="7"/>
      <c r="H1343" s="7" t="s">
        <v>1719</v>
      </c>
      <c r="I1343" s="7"/>
      <c r="J1343" s="7" t="s">
        <v>646</v>
      </c>
      <c r="K1343" s="8" t="s">
        <v>1720</v>
      </c>
      <c r="L1343" s="7" t="s">
        <v>2106</v>
      </c>
      <c r="M1343" s="7"/>
      <c r="N1343" s="9" t="s">
        <v>1722</v>
      </c>
    </row>
    <row r="1344" spans="1:14">
      <c r="A1344" s="7" t="s">
        <v>2103</v>
      </c>
      <c r="B1344" s="7"/>
      <c r="C1344" s="7" t="s">
        <v>2990</v>
      </c>
      <c r="D1344" s="7" t="s">
        <v>2991</v>
      </c>
      <c r="E1344" s="6" t="s">
        <v>352</v>
      </c>
      <c r="F1344" s="7"/>
      <c r="G1344" s="7"/>
      <c r="H1344" s="7" t="s">
        <v>1719</v>
      </c>
      <c r="I1344" s="7"/>
      <c r="J1344" s="7" t="s">
        <v>646</v>
      </c>
      <c r="K1344" s="8" t="s">
        <v>1720</v>
      </c>
      <c r="L1344" s="7" t="s">
        <v>2106</v>
      </c>
      <c r="M1344" s="7"/>
      <c r="N1344" s="9" t="s">
        <v>1722</v>
      </c>
    </row>
    <row r="1345" spans="1:14">
      <c r="A1345" s="7" t="s">
        <v>2103</v>
      </c>
      <c r="B1345" s="7"/>
      <c r="C1345" s="7" t="s">
        <v>2992</v>
      </c>
      <c r="D1345" s="7" t="s">
        <v>2993</v>
      </c>
      <c r="E1345" s="6" t="s">
        <v>352</v>
      </c>
      <c r="F1345" s="7"/>
      <c r="G1345" s="7"/>
      <c r="H1345" s="7" t="s">
        <v>1719</v>
      </c>
      <c r="I1345" s="7"/>
      <c r="J1345" s="7" t="s">
        <v>646</v>
      </c>
      <c r="K1345" s="8" t="s">
        <v>1720</v>
      </c>
      <c r="L1345" s="7" t="s">
        <v>2106</v>
      </c>
      <c r="M1345" s="7"/>
      <c r="N1345" s="9" t="s">
        <v>1722</v>
      </c>
    </row>
    <row r="1346" spans="1:14">
      <c r="A1346" s="7" t="s">
        <v>2103</v>
      </c>
      <c r="B1346" s="7"/>
      <c r="C1346" s="7" t="s">
        <v>2994</v>
      </c>
      <c r="D1346" s="7" t="s">
        <v>2993</v>
      </c>
      <c r="E1346" s="6" t="s">
        <v>352</v>
      </c>
      <c r="F1346" s="7"/>
      <c r="G1346" s="7"/>
      <c r="H1346" s="7" t="s">
        <v>1719</v>
      </c>
      <c r="I1346" s="7"/>
      <c r="J1346" s="7" t="s">
        <v>646</v>
      </c>
      <c r="K1346" s="8" t="s">
        <v>1720</v>
      </c>
      <c r="L1346" s="7" t="s">
        <v>2106</v>
      </c>
      <c r="M1346" s="7"/>
      <c r="N1346" s="9" t="s">
        <v>1722</v>
      </c>
    </row>
    <row r="1347" spans="1:14">
      <c r="A1347" s="7" t="s">
        <v>2103</v>
      </c>
      <c r="B1347" s="7"/>
      <c r="C1347" s="7" t="s">
        <v>2995</v>
      </c>
      <c r="D1347" s="7" t="s">
        <v>2996</v>
      </c>
      <c r="E1347" s="6" t="s">
        <v>352</v>
      </c>
      <c r="F1347" s="7"/>
      <c r="G1347" s="7"/>
      <c r="H1347" s="7" t="s">
        <v>1719</v>
      </c>
      <c r="I1347" s="7"/>
      <c r="J1347" s="7" t="s">
        <v>646</v>
      </c>
      <c r="K1347" s="8" t="s">
        <v>1720</v>
      </c>
      <c r="L1347" s="7" t="s">
        <v>2106</v>
      </c>
      <c r="M1347" s="7"/>
      <c r="N1347" s="9" t="s">
        <v>1722</v>
      </c>
    </row>
    <row r="1348" spans="1:14">
      <c r="A1348" s="7" t="s">
        <v>2103</v>
      </c>
      <c r="B1348" s="7"/>
      <c r="C1348" s="7" t="s">
        <v>2997</v>
      </c>
      <c r="D1348" s="7" t="s">
        <v>2996</v>
      </c>
      <c r="E1348" s="6" t="s">
        <v>352</v>
      </c>
      <c r="F1348" s="7"/>
      <c r="G1348" s="7"/>
      <c r="H1348" s="7" t="s">
        <v>1719</v>
      </c>
      <c r="I1348" s="7"/>
      <c r="J1348" s="7" t="s">
        <v>646</v>
      </c>
      <c r="K1348" s="8" t="s">
        <v>1720</v>
      </c>
      <c r="L1348" s="7" t="s">
        <v>2106</v>
      </c>
      <c r="M1348" s="7"/>
      <c r="N1348" s="9" t="s">
        <v>1722</v>
      </c>
    </row>
    <row r="1349" spans="1:14">
      <c r="A1349" s="7" t="s">
        <v>2103</v>
      </c>
      <c r="B1349" s="7"/>
      <c r="C1349" s="7" t="s">
        <v>2998</v>
      </c>
      <c r="D1349" s="7" t="s">
        <v>2999</v>
      </c>
      <c r="E1349" s="6" t="s">
        <v>352</v>
      </c>
      <c r="F1349" s="7"/>
      <c r="G1349" s="7"/>
      <c r="H1349" s="7" t="s">
        <v>1719</v>
      </c>
      <c r="I1349" s="7"/>
      <c r="J1349" s="7" t="s">
        <v>646</v>
      </c>
      <c r="K1349" s="8" t="s">
        <v>1720</v>
      </c>
      <c r="L1349" s="7" t="s">
        <v>2106</v>
      </c>
      <c r="M1349" s="7"/>
      <c r="N1349" s="9" t="s">
        <v>1722</v>
      </c>
    </row>
    <row r="1350" spans="1:14">
      <c r="A1350" s="7" t="s">
        <v>2103</v>
      </c>
      <c r="B1350" s="7"/>
      <c r="C1350" s="7" t="s">
        <v>3000</v>
      </c>
      <c r="D1350" s="7" t="s">
        <v>2999</v>
      </c>
      <c r="E1350" s="6" t="s">
        <v>352</v>
      </c>
      <c r="F1350" s="7"/>
      <c r="G1350" s="7"/>
      <c r="H1350" s="7" t="s">
        <v>1719</v>
      </c>
      <c r="I1350" s="7"/>
      <c r="J1350" s="7" t="s">
        <v>646</v>
      </c>
      <c r="K1350" s="8" t="s">
        <v>1720</v>
      </c>
      <c r="L1350" s="7" t="s">
        <v>2106</v>
      </c>
      <c r="M1350" s="7"/>
      <c r="N1350" s="9" t="s">
        <v>1722</v>
      </c>
    </row>
    <row r="1351" spans="1:14">
      <c r="A1351" s="7" t="s">
        <v>2103</v>
      </c>
      <c r="B1351" s="7"/>
      <c r="C1351" s="7" t="s">
        <v>3001</v>
      </c>
      <c r="D1351" s="7" t="s">
        <v>3002</v>
      </c>
      <c r="E1351" s="6" t="s">
        <v>352</v>
      </c>
      <c r="F1351" s="7"/>
      <c r="G1351" s="7"/>
      <c r="H1351" s="7" t="s">
        <v>1719</v>
      </c>
      <c r="I1351" s="7"/>
      <c r="J1351" s="7" t="s">
        <v>646</v>
      </c>
      <c r="K1351" s="8" t="s">
        <v>1720</v>
      </c>
      <c r="L1351" s="7" t="s">
        <v>2106</v>
      </c>
      <c r="M1351" s="7"/>
      <c r="N1351" s="9" t="s">
        <v>1722</v>
      </c>
    </row>
    <row r="1352" spans="1:14">
      <c r="A1352" s="7" t="s">
        <v>2103</v>
      </c>
      <c r="B1352" s="7"/>
      <c r="C1352" s="7" t="s">
        <v>3003</v>
      </c>
      <c r="D1352" s="7" t="s">
        <v>3004</v>
      </c>
      <c r="E1352" s="6" t="s">
        <v>352</v>
      </c>
      <c r="F1352" s="7"/>
      <c r="G1352" s="7"/>
      <c r="H1352" s="7" t="s">
        <v>1719</v>
      </c>
      <c r="I1352" s="7"/>
      <c r="J1352" s="7" t="s">
        <v>646</v>
      </c>
      <c r="K1352" s="8" t="s">
        <v>1720</v>
      </c>
      <c r="L1352" s="7" t="s">
        <v>2106</v>
      </c>
      <c r="M1352" s="7"/>
      <c r="N1352" s="9" t="s">
        <v>1722</v>
      </c>
    </row>
    <row r="1353" spans="1:14">
      <c r="A1353" s="7" t="s">
        <v>2103</v>
      </c>
      <c r="B1353" s="7"/>
      <c r="C1353" s="7" t="s">
        <v>3005</v>
      </c>
      <c r="D1353" s="7" t="s">
        <v>3004</v>
      </c>
      <c r="E1353" s="6" t="s">
        <v>352</v>
      </c>
      <c r="F1353" s="7"/>
      <c r="G1353" s="7"/>
      <c r="H1353" s="7" t="s">
        <v>1719</v>
      </c>
      <c r="I1353" s="7"/>
      <c r="J1353" s="7" t="s">
        <v>646</v>
      </c>
      <c r="K1353" s="8" t="s">
        <v>1720</v>
      </c>
      <c r="L1353" s="7" t="s">
        <v>2106</v>
      </c>
      <c r="M1353" s="7"/>
      <c r="N1353" s="9" t="s">
        <v>1722</v>
      </c>
    </row>
    <row r="1354" spans="1:14">
      <c r="A1354" s="7" t="s">
        <v>2103</v>
      </c>
      <c r="B1354" s="7"/>
      <c r="C1354" s="7" t="s">
        <v>3006</v>
      </c>
      <c r="D1354" s="7" t="s">
        <v>3007</v>
      </c>
      <c r="E1354" s="6" t="s">
        <v>352</v>
      </c>
      <c r="F1354" s="7"/>
      <c r="G1354" s="7"/>
      <c r="H1354" s="7" t="s">
        <v>1719</v>
      </c>
      <c r="I1354" s="7"/>
      <c r="J1354" s="7" t="s">
        <v>646</v>
      </c>
      <c r="K1354" s="8" t="s">
        <v>1720</v>
      </c>
      <c r="L1354" s="7" t="s">
        <v>2106</v>
      </c>
      <c r="M1354" s="7"/>
      <c r="N1354" s="9" t="s">
        <v>1722</v>
      </c>
    </row>
    <row r="1355" spans="1:14">
      <c r="A1355" s="7" t="s">
        <v>2103</v>
      </c>
      <c r="B1355" s="7"/>
      <c r="C1355" s="7" t="s">
        <v>3008</v>
      </c>
      <c r="D1355" s="7" t="s">
        <v>3007</v>
      </c>
      <c r="E1355" s="6" t="s">
        <v>352</v>
      </c>
      <c r="F1355" s="7"/>
      <c r="G1355" s="7"/>
      <c r="H1355" s="7" t="s">
        <v>1719</v>
      </c>
      <c r="I1355" s="7"/>
      <c r="J1355" s="7" t="s">
        <v>646</v>
      </c>
      <c r="K1355" s="8" t="s">
        <v>1720</v>
      </c>
      <c r="L1355" s="7" t="s">
        <v>2106</v>
      </c>
      <c r="M1355" s="7"/>
      <c r="N1355" s="9" t="s">
        <v>1722</v>
      </c>
    </row>
    <row r="1356" spans="1:14">
      <c r="A1356" s="7" t="s">
        <v>2103</v>
      </c>
      <c r="B1356" s="7"/>
      <c r="C1356" s="7" t="s">
        <v>3009</v>
      </c>
      <c r="D1356" s="7" t="s">
        <v>3010</v>
      </c>
      <c r="E1356" s="6" t="s">
        <v>352</v>
      </c>
      <c r="F1356" s="7"/>
      <c r="G1356" s="7"/>
      <c r="H1356" s="7" t="s">
        <v>1719</v>
      </c>
      <c r="I1356" s="7"/>
      <c r="J1356" s="7" t="s">
        <v>646</v>
      </c>
      <c r="K1356" s="8" t="s">
        <v>1720</v>
      </c>
      <c r="L1356" s="7" t="s">
        <v>2106</v>
      </c>
      <c r="M1356" s="7"/>
      <c r="N1356" s="9" t="s">
        <v>1722</v>
      </c>
    </row>
    <row r="1357" spans="1:14">
      <c r="A1357" s="7" t="s">
        <v>2103</v>
      </c>
      <c r="B1357" s="7"/>
      <c r="C1357" s="7" t="s">
        <v>3011</v>
      </c>
      <c r="D1357" s="7" t="s">
        <v>3010</v>
      </c>
      <c r="E1357" s="6" t="s">
        <v>352</v>
      </c>
      <c r="F1357" s="7"/>
      <c r="G1357" s="7"/>
      <c r="H1357" s="7" t="s">
        <v>1719</v>
      </c>
      <c r="I1357" s="7"/>
      <c r="J1357" s="7" t="s">
        <v>646</v>
      </c>
      <c r="K1357" s="8" t="s">
        <v>1720</v>
      </c>
      <c r="L1357" s="7" t="s">
        <v>2106</v>
      </c>
      <c r="M1357" s="7"/>
      <c r="N1357" s="9" t="s">
        <v>1722</v>
      </c>
    </row>
    <row r="1358" spans="1:14">
      <c r="A1358" s="7" t="s">
        <v>2103</v>
      </c>
      <c r="B1358" s="7"/>
      <c r="C1358" s="7" t="s">
        <v>3012</v>
      </c>
      <c r="D1358" s="7" t="s">
        <v>3013</v>
      </c>
      <c r="E1358" s="6" t="s">
        <v>352</v>
      </c>
      <c r="F1358" s="7"/>
      <c r="G1358" s="7"/>
      <c r="H1358" s="7" t="s">
        <v>1719</v>
      </c>
      <c r="I1358" s="7"/>
      <c r="J1358" s="7" t="s">
        <v>646</v>
      </c>
      <c r="K1358" s="8" t="s">
        <v>1720</v>
      </c>
      <c r="L1358" s="7" t="s">
        <v>2106</v>
      </c>
      <c r="M1358" s="7"/>
      <c r="N1358" s="9" t="s">
        <v>1722</v>
      </c>
    </row>
    <row r="1359" spans="1:14">
      <c r="A1359" s="7" t="s">
        <v>2103</v>
      </c>
      <c r="B1359" s="7"/>
      <c r="C1359" s="7" t="s">
        <v>3014</v>
      </c>
      <c r="D1359" s="7" t="s">
        <v>3013</v>
      </c>
      <c r="E1359" s="6" t="s">
        <v>352</v>
      </c>
      <c r="F1359" s="7"/>
      <c r="G1359" s="7"/>
      <c r="H1359" s="7" t="s">
        <v>1719</v>
      </c>
      <c r="I1359" s="7"/>
      <c r="J1359" s="7" t="s">
        <v>646</v>
      </c>
      <c r="K1359" s="8" t="s">
        <v>1720</v>
      </c>
      <c r="L1359" s="7" t="s">
        <v>2106</v>
      </c>
      <c r="M1359" s="7"/>
      <c r="N1359" s="9" t="s">
        <v>1722</v>
      </c>
    </row>
    <row r="1360" spans="1:14">
      <c r="A1360" s="7" t="s">
        <v>2103</v>
      </c>
      <c r="B1360" s="7"/>
      <c r="C1360" s="7" t="s">
        <v>3015</v>
      </c>
      <c r="D1360" s="7" t="s">
        <v>3016</v>
      </c>
      <c r="E1360" s="6" t="s">
        <v>352</v>
      </c>
      <c r="F1360" s="7"/>
      <c r="G1360" s="7"/>
      <c r="H1360" s="7" t="s">
        <v>1719</v>
      </c>
      <c r="I1360" s="7"/>
      <c r="J1360" s="7" t="s">
        <v>646</v>
      </c>
      <c r="K1360" s="8" t="s">
        <v>1720</v>
      </c>
      <c r="L1360" s="7" t="s">
        <v>2106</v>
      </c>
      <c r="M1360" s="7"/>
      <c r="N1360" s="9" t="s">
        <v>1722</v>
      </c>
    </row>
    <row r="1361" spans="1:14">
      <c r="A1361" s="7" t="s">
        <v>2103</v>
      </c>
      <c r="B1361" s="7"/>
      <c r="C1361" s="7" t="s">
        <v>3017</v>
      </c>
      <c r="D1361" s="7" t="s">
        <v>3016</v>
      </c>
      <c r="E1361" s="6" t="s">
        <v>352</v>
      </c>
      <c r="F1361" s="7"/>
      <c r="G1361" s="7"/>
      <c r="H1361" s="7" t="s">
        <v>1719</v>
      </c>
      <c r="I1361" s="7"/>
      <c r="J1361" s="7" t="s">
        <v>646</v>
      </c>
      <c r="K1361" s="8" t="s">
        <v>1720</v>
      </c>
      <c r="L1361" s="7" t="s">
        <v>2106</v>
      </c>
      <c r="M1361" s="7"/>
      <c r="N1361" s="9" t="s">
        <v>1722</v>
      </c>
    </row>
    <row r="1362" spans="1:14">
      <c r="A1362" s="7" t="s">
        <v>2103</v>
      </c>
      <c r="B1362" s="7"/>
      <c r="C1362" s="7" t="s">
        <v>3018</v>
      </c>
      <c r="D1362" s="7" t="s">
        <v>3019</v>
      </c>
      <c r="E1362" s="6" t="s">
        <v>352</v>
      </c>
      <c r="F1362" s="7"/>
      <c r="G1362" s="7"/>
      <c r="H1362" s="7" t="s">
        <v>1719</v>
      </c>
      <c r="I1362" s="7"/>
      <c r="J1362" s="7" t="s">
        <v>646</v>
      </c>
      <c r="K1362" s="8" t="s">
        <v>1720</v>
      </c>
      <c r="L1362" s="7" t="s">
        <v>2106</v>
      </c>
      <c r="M1362" s="7"/>
      <c r="N1362" s="9" t="s">
        <v>1722</v>
      </c>
    </row>
    <row r="1363" spans="1:14">
      <c r="A1363" s="7" t="s">
        <v>2103</v>
      </c>
      <c r="B1363" s="7"/>
      <c r="C1363" s="7" t="s">
        <v>3020</v>
      </c>
      <c r="D1363" s="7" t="s">
        <v>3019</v>
      </c>
      <c r="E1363" s="6" t="s">
        <v>352</v>
      </c>
      <c r="F1363" s="7"/>
      <c r="G1363" s="7"/>
      <c r="H1363" s="7" t="s">
        <v>1719</v>
      </c>
      <c r="I1363" s="7"/>
      <c r="J1363" s="7" t="s">
        <v>646</v>
      </c>
      <c r="K1363" s="8" t="s">
        <v>1720</v>
      </c>
      <c r="L1363" s="7" t="s">
        <v>2106</v>
      </c>
      <c r="M1363" s="7"/>
      <c r="N1363" s="9" t="s">
        <v>1722</v>
      </c>
    </row>
    <row r="1364" spans="1:14">
      <c r="A1364" s="7" t="s">
        <v>2103</v>
      </c>
      <c r="B1364" s="7"/>
      <c r="C1364" s="7" t="s">
        <v>3021</v>
      </c>
      <c r="D1364" s="7" t="s">
        <v>3022</v>
      </c>
      <c r="E1364" s="6" t="s">
        <v>352</v>
      </c>
      <c r="F1364" s="7"/>
      <c r="G1364" s="7"/>
      <c r="H1364" s="7" t="s">
        <v>1719</v>
      </c>
      <c r="I1364" s="7"/>
      <c r="J1364" s="7" t="s">
        <v>646</v>
      </c>
      <c r="K1364" s="8" t="s">
        <v>1720</v>
      </c>
      <c r="L1364" s="7" t="s">
        <v>2106</v>
      </c>
      <c r="M1364" s="7"/>
      <c r="N1364" s="9" t="s">
        <v>1722</v>
      </c>
    </row>
    <row r="1365" spans="1:14">
      <c r="A1365" s="7" t="s">
        <v>2103</v>
      </c>
      <c r="B1365" s="7"/>
      <c r="C1365" s="7" t="s">
        <v>3023</v>
      </c>
      <c r="D1365" s="7" t="s">
        <v>3022</v>
      </c>
      <c r="E1365" s="6" t="s">
        <v>352</v>
      </c>
      <c r="F1365" s="7"/>
      <c r="G1365" s="7"/>
      <c r="H1365" s="7" t="s">
        <v>1719</v>
      </c>
      <c r="I1365" s="7"/>
      <c r="J1365" s="7" t="s">
        <v>646</v>
      </c>
      <c r="K1365" s="8" t="s">
        <v>1720</v>
      </c>
      <c r="L1365" s="7" t="s">
        <v>2106</v>
      </c>
      <c r="M1365" s="7"/>
      <c r="N1365" s="9" t="s">
        <v>1722</v>
      </c>
    </row>
    <row r="1366" spans="1:14">
      <c r="A1366" s="7" t="s">
        <v>2103</v>
      </c>
      <c r="B1366" s="7"/>
      <c r="C1366" s="7" t="s">
        <v>3024</v>
      </c>
      <c r="D1366" s="7" t="s">
        <v>3025</v>
      </c>
      <c r="E1366" s="6" t="s">
        <v>352</v>
      </c>
      <c r="F1366" s="7"/>
      <c r="G1366" s="7"/>
      <c r="H1366" s="7" t="s">
        <v>1719</v>
      </c>
      <c r="I1366" s="7"/>
      <c r="J1366" s="7" t="s">
        <v>646</v>
      </c>
      <c r="K1366" s="8" t="s">
        <v>1720</v>
      </c>
      <c r="L1366" s="7" t="s">
        <v>2106</v>
      </c>
      <c r="M1366" s="7"/>
      <c r="N1366" s="9" t="s">
        <v>1722</v>
      </c>
    </row>
    <row r="1367" spans="1:14">
      <c r="A1367" s="7" t="s">
        <v>2103</v>
      </c>
      <c r="B1367" s="7"/>
      <c r="C1367" s="7" t="s">
        <v>3026</v>
      </c>
      <c r="D1367" s="7" t="s">
        <v>3025</v>
      </c>
      <c r="E1367" s="6" t="s">
        <v>352</v>
      </c>
      <c r="F1367" s="7"/>
      <c r="G1367" s="7"/>
      <c r="H1367" s="7" t="s">
        <v>1719</v>
      </c>
      <c r="I1367" s="7"/>
      <c r="J1367" s="7" t="s">
        <v>646</v>
      </c>
      <c r="K1367" s="8" t="s">
        <v>1720</v>
      </c>
      <c r="L1367" s="7" t="s">
        <v>2106</v>
      </c>
      <c r="M1367" s="7"/>
      <c r="N1367" s="9" t="s">
        <v>1722</v>
      </c>
    </row>
    <row r="1368" spans="1:14">
      <c r="A1368" s="7" t="s">
        <v>2103</v>
      </c>
      <c r="B1368" s="7"/>
      <c r="C1368" s="7" t="s">
        <v>3027</v>
      </c>
      <c r="D1368" s="7" t="s">
        <v>3028</v>
      </c>
      <c r="E1368" s="6" t="s">
        <v>352</v>
      </c>
      <c r="F1368" s="7"/>
      <c r="G1368" s="7"/>
      <c r="H1368" s="7" t="s">
        <v>1719</v>
      </c>
      <c r="I1368" s="7"/>
      <c r="J1368" s="7" t="s">
        <v>646</v>
      </c>
      <c r="K1368" s="8" t="s">
        <v>1720</v>
      </c>
      <c r="L1368" s="7" t="s">
        <v>2106</v>
      </c>
      <c r="M1368" s="7"/>
      <c r="N1368" s="9" t="s">
        <v>1722</v>
      </c>
    </row>
    <row r="1369" spans="1:14">
      <c r="A1369" s="7" t="s">
        <v>2103</v>
      </c>
      <c r="B1369" s="7"/>
      <c r="C1369" s="7" t="s">
        <v>3029</v>
      </c>
      <c r="D1369" s="7" t="s">
        <v>3028</v>
      </c>
      <c r="E1369" s="6" t="s">
        <v>352</v>
      </c>
      <c r="F1369" s="7"/>
      <c r="G1369" s="7"/>
      <c r="H1369" s="7" t="s">
        <v>1719</v>
      </c>
      <c r="I1369" s="7"/>
      <c r="J1369" s="7" t="s">
        <v>646</v>
      </c>
      <c r="K1369" s="8" t="s">
        <v>1720</v>
      </c>
      <c r="L1369" s="7" t="s">
        <v>2106</v>
      </c>
      <c r="M1369" s="7"/>
      <c r="N1369" s="9" t="s">
        <v>1722</v>
      </c>
    </row>
    <row r="1370" spans="1:14">
      <c r="A1370" s="7" t="s">
        <v>2103</v>
      </c>
      <c r="B1370" s="7"/>
      <c r="C1370" s="7" t="s">
        <v>3030</v>
      </c>
      <c r="D1370" s="7" t="s">
        <v>3031</v>
      </c>
      <c r="E1370" s="6" t="s">
        <v>352</v>
      </c>
      <c r="F1370" s="7"/>
      <c r="G1370" s="7"/>
      <c r="H1370" s="7" t="s">
        <v>1719</v>
      </c>
      <c r="I1370" s="7"/>
      <c r="J1370" s="7" t="s">
        <v>646</v>
      </c>
      <c r="K1370" s="8" t="s">
        <v>1720</v>
      </c>
      <c r="L1370" s="7" t="s">
        <v>2106</v>
      </c>
      <c r="M1370" s="7"/>
      <c r="N1370" s="9" t="s">
        <v>1722</v>
      </c>
    </row>
    <row r="1371" spans="1:14">
      <c r="A1371" s="7" t="s">
        <v>2103</v>
      </c>
      <c r="B1371" s="7"/>
      <c r="C1371" s="7" t="s">
        <v>3032</v>
      </c>
      <c r="D1371" s="7" t="s">
        <v>3031</v>
      </c>
      <c r="E1371" s="6" t="s">
        <v>352</v>
      </c>
      <c r="F1371" s="7"/>
      <c r="G1371" s="7"/>
      <c r="H1371" s="7" t="s">
        <v>1719</v>
      </c>
      <c r="I1371" s="7"/>
      <c r="J1371" s="7" t="s">
        <v>646</v>
      </c>
      <c r="K1371" s="8" t="s">
        <v>1720</v>
      </c>
      <c r="L1371" s="7" t="s">
        <v>2106</v>
      </c>
      <c r="M1371" s="7"/>
      <c r="N1371" s="9" t="s">
        <v>1722</v>
      </c>
    </row>
    <row r="1372" spans="1:14">
      <c r="A1372" s="7" t="s">
        <v>2103</v>
      </c>
      <c r="B1372" s="7"/>
      <c r="C1372" s="7" t="s">
        <v>3033</v>
      </c>
      <c r="D1372" s="7" t="s">
        <v>3034</v>
      </c>
      <c r="E1372" s="6" t="s">
        <v>352</v>
      </c>
      <c r="F1372" s="7"/>
      <c r="G1372" s="7"/>
      <c r="H1372" s="7" t="s">
        <v>1719</v>
      </c>
      <c r="I1372" s="7"/>
      <c r="J1372" s="7" t="s">
        <v>646</v>
      </c>
      <c r="K1372" s="8" t="s">
        <v>1720</v>
      </c>
      <c r="L1372" s="7" t="s">
        <v>2106</v>
      </c>
      <c r="M1372" s="7"/>
      <c r="N1372" s="9" t="s">
        <v>1722</v>
      </c>
    </row>
    <row r="1373" spans="1:14">
      <c r="A1373" s="7" t="s">
        <v>2103</v>
      </c>
      <c r="B1373" s="7"/>
      <c r="C1373" s="7" t="s">
        <v>3035</v>
      </c>
      <c r="D1373" s="7" t="s">
        <v>3034</v>
      </c>
      <c r="E1373" s="6" t="s">
        <v>352</v>
      </c>
      <c r="F1373" s="7"/>
      <c r="G1373" s="7"/>
      <c r="H1373" s="7" t="s">
        <v>1719</v>
      </c>
      <c r="I1373" s="7"/>
      <c r="J1373" s="7" t="s">
        <v>646</v>
      </c>
      <c r="K1373" s="8" t="s">
        <v>1720</v>
      </c>
      <c r="L1373" s="7" t="s">
        <v>2106</v>
      </c>
      <c r="M1373" s="7"/>
      <c r="N1373" s="9" t="s">
        <v>1722</v>
      </c>
    </row>
    <row r="1374" spans="1:14">
      <c r="A1374" s="7" t="s">
        <v>2103</v>
      </c>
      <c r="B1374" s="7"/>
      <c r="C1374" s="7" t="s">
        <v>3036</v>
      </c>
      <c r="D1374" s="7" t="s">
        <v>3037</v>
      </c>
      <c r="E1374" s="6" t="s">
        <v>352</v>
      </c>
      <c r="F1374" s="7"/>
      <c r="G1374" s="7"/>
      <c r="H1374" s="7" t="s">
        <v>1719</v>
      </c>
      <c r="I1374" s="7"/>
      <c r="J1374" s="7" t="s">
        <v>646</v>
      </c>
      <c r="K1374" s="8" t="s">
        <v>1720</v>
      </c>
      <c r="L1374" s="7" t="s">
        <v>2106</v>
      </c>
      <c r="M1374" s="7"/>
      <c r="N1374" s="9" t="s">
        <v>1722</v>
      </c>
    </row>
    <row r="1375" spans="1:14">
      <c r="A1375" s="7" t="s">
        <v>2103</v>
      </c>
      <c r="B1375" s="7"/>
      <c r="C1375" s="7" t="s">
        <v>3038</v>
      </c>
      <c r="D1375" s="7" t="s">
        <v>3037</v>
      </c>
      <c r="E1375" s="6" t="s">
        <v>352</v>
      </c>
      <c r="F1375" s="7"/>
      <c r="G1375" s="7"/>
      <c r="H1375" s="7" t="s">
        <v>1719</v>
      </c>
      <c r="I1375" s="7"/>
      <c r="J1375" s="7" t="s">
        <v>646</v>
      </c>
      <c r="K1375" s="8" t="s">
        <v>1720</v>
      </c>
      <c r="L1375" s="7" t="s">
        <v>2106</v>
      </c>
      <c r="M1375" s="7"/>
      <c r="N1375" s="9" t="s">
        <v>1722</v>
      </c>
    </row>
    <row r="1376" spans="1:14">
      <c r="A1376" s="7" t="s">
        <v>2103</v>
      </c>
      <c r="B1376" s="7"/>
      <c r="C1376" s="7" t="s">
        <v>3039</v>
      </c>
      <c r="D1376" s="7" t="s">
        <v>3040</v>
      </c>
      <c r="E1376" s="6" t="s">
        <v>352</v>
      </c>
      <c r="F1376" s="7"/>
      <c r="G1376" s="7"/>
      <c r="H1376" s="7" t="s">
        <v>1719</v>
      </c>
      <c r="I1376" s="7"/>
      <c r="J1376" s="7" t="s">
        <v>646</v>
      </c>
      <c r="K1376" s="8" t="s">
        <v>1720</v>
      </c>
      <c r="L1376" s="7" t="s">
        <v>2106</v>
      </c>
      <c r="M1376" s="7"/>
      <c r="N1376" s="9" t="s">
        <v>1722</v>
      </c>
    </row>
    <row r="1377" spans="1:14">
      <c r="A1377" s="7" t="s">
        <v>2103</v>
      </c>
      <c r="B1377" s="7"/>
      <c r="C1377" s="7" t="s">
        <v>3041</v>
      </c>
      <c r="D1377" s="7" t="s">
        <v>3042</v>
      </c>
      <c r="E1377" s="6" t="s">
        <v>352</v>
      </c>
      <c r="F1377" s="7"/>
      <c r="G1377" s="7"/>
      <c r="H1377" s="7" t="s">
        <v>1719</v>
      </c>
      <c r="I1377" s="7"/>
      <c r="J1377" s="7" t="s">
        <v>646</v>
      </c>
      <c r="K1377" s="8" t="s">
        <v>1720</v>
      </c>
      <c r="L1377" s="7" t="s">
        <v>2106</v>
      </c>
      <c r="M1377" s="7"/>
      <c r="N1377" s="9" t="s">
        <v>1722</v>
      </c>
    </row>
    <row r="1378" spans="1:14">
      <c r="A1378" s="7" t="s">
        <v>2103</v>
      </c>
      <c r="B1378" s="7"/>
      <c r="C1378" s="7" t="s">
        <v>3043</v>
      </c>
      <c r="D1378" s="7" t="s">
        <v>3044</v>
      </c>
      <c r="E1378" s="6" t="s">
        <v>352</v>
      </c>
      <c r="F1378" s="7"/>
      <c r="G1378" s="7"/>
      <c r="H1378" s="7" t="s">
        <v>1719</v>
      </c>
      <c r="I1378" s="7"/>
      <c r="J1378" s="7" t="s">
        <v>646</v>
      </c>
      <c r="K1378" s="8" t="s">
        <v>1720</v>
      </c>
      <c r="L1378" s="7" t="s">
        <v>2106</v>
      </c>
      <c r="M1378" s="7"/>
      <c r="N1378" s="9" t="s">
        <v>1722</v>
      </c>
    </row>
    <row r="1379" spans="1:14">
      <c r="A1379" s="7" t="s">
        <v>2103</v>
      </c>
      <c r="B1379" s="7"/>
      <c r="C1379" s="7" t="s">
        <v>3045</v>
      </c>
      <c r="D1379" s="7" t="s">
        <v>3046</v>
      </c>
      <c r="E1379" s="6" t="s">
        <v>352</v>
      </c>
      <c r="F1379" s="7"/>
      <c r="G1379" s="7"/>
      <c r="H1379" s="7" t="s">
        <v>1719</v>
      </c>
      <c r="I1379" s="7"/>
      <c r="J1379" s="7" t="s">
        <v>646</v>
      </c>
      <c r="K1379" s="8" t="s">
        <v>1720</v>
      </c>
      <c r="L1379" s="7" t="s">
        <v>2106</v>
      </c>
      <c r="M1379" s="7"/>
      <c r="N1379" s="9" t="s">
        <v>1722</v>
      </c>
    </row>
    <row r="1380" spans="1:14">
      <c r="A1380" s="7" t="s">
        <v>2103</v>
      </c>
      <c r="B1380" s="7"/>
      <c r="C1380" s="7" t="s">
        <v>3047</v>
      </c>
      <c r="D1380" s="7" t="s">
        <v>3048</v>
      </c>
      <c r="E1380" s="6" t="s">
        <v>352</v>
      </c>
      <c r="F1380" s="7"/>
      <c r="G1380" s="7"/>
      <c r="H1380" s="7" t="s">
        <v>1719</v>
      </c>
      <c r="I1380" s="7"/>
      <c r="J1380" s="7" t="s">
        <v>646</v>
      </c>
      <c r="K1380" s="8" t="s">
        <v>1720</v>
      </c>
      <c r="L1380" s="7" t="s">
        <v>2106</v>
      </c>
      <c r="M1380" s="7"/>
      <c r="N1380" s="9" t="s">
        <v>1722</v>
      </c>
    </row>
    <row r="1381" spans="1:14">
      <c r="A1381" s="7" t="s">
        <v>2103</v>
      </c>
      <c r="B1381" s="7"/>
      <c r="C1381" s="7" t="s">
        <v>3049</v>
      </c>
      <c r="D1381" s="7" t="s">
        <v>3050</v>
      </c>
      <c r="E1381" s="6" t="s">
        <v>352</v>
      </c>
      <c r="F1381" s="7"/>
      <c r="G1381" s="7"/>
      <c r="H1381" s="7" t="s">
        <v>1719</v>
      </c>
      <c r="I1381" s="7"/>
      <c r="J1381" s="7" t="s">
        <v>646</v>
      </c>
      <c r="K1381" s="8" t="s">
        <v>1720</v>
      </c>
      <c r="L1381" s="7" t="s">
        <v>2106</v>
      </c>
      <c r="M1381" s="7"/>
      <c r="N1381" s="9" t="s">
        <v>1722</v>
      </c>
    </row>
    <row r="1382" spans="1:14">
      <c r="A1382" s="7" t="s">
        <v>2103</v>
      </c>
      <c r="B1382" s="7"/>
      <c r="C1382" s="7" t="s">
        <v>3051</v>
      </c>
      <c r="D1382" s="7" t="s">
        <v>3052</v>
      </c>
      <c r="E1382" s="6" t="s">
        <v>352</v>
      </c>
      <c r="F1382" s="7"/>
      <c r="G1382" s="7"/>
      <c r="H1382" s="7" t="s">
        <v>1719</v>
      </c>
      <c r="I1382" s="7"/>
      <c r="J1382" s="7" t="s">
        <v>646</v>
      </c>
      <c r="K1382" s="8" t="s">
        <v>1720</v>
      </c>
      <c r="L1382" s="7" t="s">
        <v>2106</v>
      </c>
      <c r="M1382" s="7"/>
      <c r="N1382" s="9" t="s">
        <v>1722</v>
      </c>
    </row>
    <row r="1383" spans="1:14">
      <c r="A1383" s="7" t="s">
        <v>2103</v>
      </c>
      <c r="B1383" s="7"/>
      <c r="C1383" s="7" t="s">
        <v>3053</v>
      </c>
      <c r="D1383" s="7" t="s">
        <v>3054</v>
      </c>
      <c r="E1383" s="6" t="s">
        <v>352</v>
      </c>
      <c r="F1383" s="7"/>
      <c r="G1383" s="7"/>
      <c r="H1383" s="7" t="s">
        <v>1719</v>
      </c>
      <c r="I1383" s="7"/>
      <c r="J1383" s="7" t="s">
        <v>646</v>
      </c>
      <c r="K1383" s="8" t="s">
        <v>1720</v>
      </c>
      <c r="L1383" s="7" t="s">
        <v>2106</v>
      </c>
      <c r="M1383" s="7"/>
      <c r="N1383" s="9" t="s">
        <v>1722</v>
      </c>
    </row>
    <row r="1384" spans="1:14">
      <c r="A1384" s="7" t="s">
        <v>2103</v>
      </c>
      <c r="B1384" s="7"/>
      <c r="C1384" s="7" t="s">
        <v>3055</v>
      </c>
      <c r="D1384" s="7" t="s">
        <v>3056</v>
      </c>
      <c r="E1384" s="6" t="s">
        <v>352</v>
      </c>
      <c r="F1384" s="7"/>
      <c r="G1384" s="7"/>
      <c r="H1384" s="7" t="s">
        <v>1719</v>
      </c>
      <c r="I1384" s="7"/>
      <c r="J1384" s="7" t="s">
        <v>646</v>
      </c>
      <c r="K1384" s="8" t="s">
        <v>1720</v>
      </c>
      <c r="L1384" s="7" t="s">
        <v>2106</v>
      </c>
      <c r="M1384" s="7"/>
      <c r="N1384" s="9" t="s">
        <v>1722</v>
      </c>
    </row>
    <row r="1385" spans="1:14">
      <c r="A1385" s="7" t="s">
        <v>2103</v>
      </c>
      <c r="B1385" s="7"/>
      <c r="C1385" s="7" t="s">
        <v>3057</v>
      </c>
      <c r="D1385" s="7" t="s">
        <v>3058</v>
      </c>
      <c r="E1385" s="6" t="s">
        <v>352</v>
      </c>
      <c r="F1385" s="7"/>
      <c r="G1385" s="7"/>
      <c r="H1385" s="7" t="s">
        <v>1719</v>
      </c>
      <c r="I1385" s="7"/>
      <c r="J1385" s="7" t="s">
        <v>646</v>
      </c>
      <c r="K1385" s="8" t="s">
        <v>1720</v>
      </c>
      <c r="L1385" s="7" t="s">
        <v>2106</v>
      </c>
      <c r="M1385" s="7"/>
      <c r="N1385" s="9" t="s">
        <v>1722</v>
      </c>
    </row>
    <row r="1386" spans="1:14">
      <c r="A1386" s="7" t="s">
        <v>2103</v>
      </c>
      <c r="B1386" s="7"/>
      <c r="C1386" s="7" t="s">
        <v>3059</v>
      </c>
      <c r="D1386" s="7" t="s">
        <v>3060</v>
      </c>
      <c r="E1386" s="6" t="s">
        <v>352</v>
      </c>
      <c r="F1386" s="7"/>
      <c r="G1386" s="7"/>
      <c r="H1386" s="7" t="s">
        <v>1719</v>
      </c>
      <c r="I1386" s="7"/>
      <c r="J1386" s="7" t="s">
        <v>646</v>
      </c>
      <c r="K1386" s="8" t="s">
        <v>1720</v>
      </c>
      <c r="L1386" s="7" t="s">
        <v>2106</v>
      </c>
      <c r="M1386" s="7"/>
      <c r="N1386" s="9" t="s">
        <v>1722</v>
      </c>
    </row>
    <row r="1387" spans="1:14">
      <c r="A1387" s="7" t="s">
        <v>2103</v>
      </c>
      <c r="B1387" s="7"/>
      <c r="C1387" s="7" t="s">
        <v>3061</v>
      </c>
      <c r="D1387" s="7" t="s">
        <v>3062</v>
      </c>
      <c r="E1387" s="6" t="s">
        <v>352</v>
      </c>
      <c r="F1387" s="7"/>
      <c r="G1387" s="7"/>
      <c r="H1387" s="7" t="s">
        <v>1719</v>
      </c>
      <c r="I1387" s="7"/>
      <c r="J1387" s="7" t="s">
        <v>646</v>
      </c>
      <c r="K1387" s="8" t="s">
        <v>1720</v>
      </c>
      <c r="L1387" s="7" t="s">
        <v>2106</v>
      </c>
      <c r="M1387" s="7"/>
      <c r="N1387" s="9" t="s">
        <v>1722</v>
      </c>
    </row>
    <row r="1388" spans="1:14">
      <c r="A1388" s="7" t="s">
        <v>2103</v>
      </c>
      <c r="B1388" s="7"/>
      <c r="C1388" s="7" t="s">
        <v>3063</v>
      </c>
      <c r="D1388" s="7" t="s">
        <v>3064</v>
      </c>
      <c r="E1388" s="6" t="s">
        <v>352</v>
      </c>
      <c r="F1388" s="7"/>
      <c r="G1388" s="7"/>
      <c r="H1388" s="7" t="s">
        <v>1719</v>
      </c>
      <c r="I1388" s="7"/>
      <c r="J1388" s="7" t="s">
        <v>646</v>
      </c>
      <c r="K1388" s="8" t="s">
        <v>1720</v>
      </c>
      <c r="L1388" s="7" t="s">
        <v>2106</v>
      </c>
      <c r="M1388" s="7"/>
      <c r="N1388" s="9" t="s">
        <v>1722</v>
      </c>
    </row>
    <row r="1389" spans="1:14">
      <c r="A1389" s="7" t="s">
        <v>2103</v>
      </c>
      <c r="B1389" s="7"/>
      <c r="C1389" s="7" t="s">
        <v>3065</v>
      </c>
      <c r="D1389" s="7" t="s">
        <v>3066</v>
      </c>
      <c r="E1389" s="6" t="s">
        <v>352</v>
      </c>
      <c r="F1389" s="7"/>
      <c r="G1389" s="7"/>
      <c r="H1389" s="7" t="s">
        <v>1719</v>
      </c>
      <c r="I1389" s="7"/>
      <c r="J1389" s="7" t="s">
        <v>646</v>
      </c>
      <c r="K1389" s="8" t="s">
        <v>1720</v>
      </c>
      <c r="L1389" s="7" t="s">
        <v>2106</v>
      </c>
      <c r="M1389" s="7"/>
      <c r="N1389" s="9" t="s">
        <v>1722</v>
      </c>
    </row>
    <row r="1390" spans="1:14">
      <c r="A1390" s="7" t="s">
        <v>2103</v>
      </c>
      <c r="B1390" s="7"/>
      <c r="C1390" s="7" t="s">
        <v>3067</v>
      </c>
      <c r="D1390" s="7" t="s">
        <v>3068</v>
      </c>
      <c r="E1390" s="6" t="s">
        <v>352</v>
      </c>
      <c r="F1390" s="7"/>
      <c r="G1390" s="7"/>
      <c r="H1390" s="7" t="s">
        <v>1719</v>
      </c>
      <c r="I1390" s="7"/>
      <c r="J1390" s="7" t="s">
        <v>646</v>
      </c>
      <c r="K1390" s="8" t="s">
        <v>1720</v>
      </c>
      <c r="L1390" s="7" t="s">
        <v>2106</v>
      </c>
      <c r="M1390" s="7"/>
      <c r="N1390" s="9" t="s">
        <v>1722</v>
      </c>
    </row>
    <row r="1391" spans="1:14">
      <c r="A1391" s="7" t="s">
        <v>2103</v>
      </c>
      <c r="B1391" s="7"/>
      <c r="C1391" s="7" t="s">
        <v>3069</v>
      </c>
      <c r="D1391" s="7" t="s">
        <v>3070</v>
      </c>
      <c r="E1391" s="6" t="s">
        <v>352</v>
      </c>
      <c r="F1391" s="7"/>
      <c r="G1391" s="7"/>
      <c r="H1391" s="7" t="s">
        <v>1719</v>
      </c>
      <c r="I1391" s="7"/>
      <c r="J1391" s="7" t="s">
        <v>646</v>
      </c>
      <c r="K1391" s="8" t="s">
        <v>1720</v>
      </c>
      <c r="L1391" s="7" t="s">
        <v>2106</v>
      </c>
      <c r="M1391" s="7"/>
      <c r="N1391" s="9" t="s">
        <v>1722</v>
      </c>
    </row>
    <row r="1392" spans="1:14">
      <c r="A1392" s="7" t="s">
        <v>2103</v>
      </c>
      <c r="B1392" s="7"/>
      <c r="C1392" s="7" t="s">
        <v>3071</v>
      </c>
      <c r="D1392" s="7" t="s">
        <v>3072</v>
      </c>
      <c r="E1392" s="6" t="s">
        <v>352</v>
      </c>
      <c r="F1392" s="7"/>
      <c r="G1392" s="7"/>
      <c r="H1392" s="7" t="s">
        <v>1719</v>
      </c>
      <c r="I1392" s="7"/>
      <c r="J1392" s="7" t="s">
        <v>646</v>
      </c>
      <c r="K1392" s="8" t="s">
        <v>1720</v>
      </c>
      <c r="L1392" s="7" t="s">
        <v>2106</v>
      </c>
      <c r="M1392" s="7"/>
      <c r="N1392" s="9" t="s">
        <v>1722</v>
      </c>
    </row>
    <row r="1393" spans="1:14">
      <c r="A1393" s="7" t="s">
        <v>2103</v>
      </c>
      <c r="B1393" s="7"/>
      <c r="C1393" s="7" t="s">
        <v>3073</v>
      </c>
      <c r="D1393" s="7" t="s">
        <v>3074</v>
      </c>
      <c r="E1393" s="6" t="s">
        <v>352</v>
      </c>
      <c r="F1393" s="7"/>
      <c r="G1393" s="7"/>
      <c r="H1393" s="7" t="s">
        <v>1719</v>
      </c>
      <c r="I1393" s="7"/>
      <c r="J1393" s="7" t="s">
        <v>646</v>
      </c>
      <c r="K1393" s="8" t="s">
        <v>1720</v>
      </c>
      <c r="L1393" s="7" t="s">
        <v>2106</v>
      </c>
      <c r="M1393" s="7"/>
      <c r="N1393" s="9" t="s">
        <v>1722</v>
      </c>
    </row>
    <row r="1394" spans="1:14">
      <c r="A1394" s="7" t="s">
        <v>2103</v>
      </c>
      <c r="B1394" s="7"/>
      <c r="C1394" s="7" t="s">
        <v>3075</v>
      </c>
      <c r="D1394" s="7" t="s">
        <v>3076</v>
      </c>
      <c r="E1394" s="6" t="s">
        <v>352</v>
      </c>
      <c r="F1394" s="7"/>
      <c r="G1394" s="7"/>
      <c r="H1394" s="7" t="s">
        <v>1719</v>
      </c>
      <c r="I1394" s="7"/>
      <c r="J1394" s="7" t="s">
        <v>646</v>
      </c>
      <c r="K1394" s="8" t="s">
        <v>1720</v>
      </c>
      <c r="L1394" s="7" t="s">
        <v>2106</v>
      </c>
      <c r="M1394" s="7"/>
      <c r="N1394" s="9" t="s">
        <v>1722</v>
      </c>
    </row>
    <row r="1395" spans="1:14">
      <c r="A1395" s="7" t="s">
        <v>2103</v>
      </c>
      <c r="B1395" s="7"/>
      <c r="C1395" s="7" t="s">
        <v>3077</v>
      </c>
      <c r="D1395" s="7" t="s">
        <v>3078</v>
      </c>
      <c r="E1395" s="6" t="s">
        <v>352</v>
      </c>
      <c r="F1395" s="7"/>
      <c r="G1395" s="7"/>
      <c r="H1395" s="7" t="s">
        <v>1719</v>
      </c>
      <c r="I1395" s="7"/>
      <c r="J1395" s="7" t="s">
        <v>646</v>
      </c>
      <c r="K1395" s="8" t="s">
        <v>1720</v>
      </c>
      <c r="L1395" s="7" t="s">
        <v>2106</v>
      </c>
      <c r="M1395" s="7"/>
      <c r="N1395" s="9" t="s">
        <v>1722</v>
      </c>
    </row>
    <row r="1396" spans="1:14">
      <c r="A1396" s="7" t="s">
        <v>2103</v>
      </c>
      <c r="B1396" s="7"/>
      <c r="C1396" s="7" t="s">
        <v>3079</v>
      </c>
      <c r="D1396" s="7" t="s">
        <v>3080</v>
      </c>
      <c r="E1396" s="6" t="s">
        <v>352</v>
      </c>
      <c r="F1396" s="7"/>
      <c r="G1396" s="7"/>
      <c r="H1396" s="7" t="s">
        <v>1719</v>
      </c>
      <c r="I1396" s="7"/>
      <c r="J1396" s="7" t="s">
        <v>646</v>
      </c>
      <c r="K1396" s="8" t="s">
        <v>1720</v>
      </c>
      <c r="L1396" s="7" t="s">
        <v>2106</v>
      </c>
      <c r="M1396" s="7"/>
      <c r="N1396" s="9" t="s">
        <v>1722</v>
      </c>
    </row>
    <row r="1397" spans="1:14">
      <c r="A1397" s="7" t="s">
        <v>2103</v>
      </c>
      <c r="B1397" s="7"/>
      <c r="C1397" s="7" t="s">
        <v>3081</v>
      </c>
      <c r="D1397" s="7" t="s">
        <v>3082</v>
      </c>
      <c r="E1397" s="6" t="s">
        <v>352</v>
      </c>
      <c r="F1397" s="7"/>
      <c r="G1397" s="7"/>
      <c r="H1397" s="7" t="s">
        <v>1719</v>
      </c>
      <c r="I1397" s="7"/>
      <c r="J1397" s="7" t="s">
        <v>646</v>
      </c>
      <c r="K1397" s="8" t="s">
        <v>1720</v>
      </c>
      <c r="L1397" s="7" t="s">
        <v>2106</v>
      </c>
      <c r="M1397" s="7"/>
      <c r="N1397" s="9" t="s">
        <v>1722</v>
      </c>
    </row>
    <row r="1398" spans="1:14">
      <c r="A1398" s="7" t="s">
        <v>2103</v>
      </c>
      <c r="B1398" s="7"/>
      <c r="C1398" s="7" t="s">
        <v>3083</v>
      </c>
      <c r="D1398" s="7" t="s">
        <v>3084</v>
      </c>
      <c r="E1398" s="6" t="s">
        <v>352</v>
      </c>
      <c r="F1398" s="7"/>
      <c r="G1398" s="7"/>
      <c r="H1398" s="7" t="s">
        <v>1719</v>
      </c>
      <c r="I1398" s="7"/>
      <c r="J1398" s="7" t="s">
        <v>646</v>
      </c>
      <c r="K1398" s="8" t="s">
        <v>1720</v>
      </c>
      <c r="L1398" s="7" t="s">
        <v>2106</v>
      </c>
      <c r="M1398" s="7"/>
      <c r="N1398" s="9" t="s">
        <v>1722</v>
      </c>
    </row>
    <row r="1399" spans="1:14">
      <c r="A1399" s="7" t="s">
        <v>2103</v>
      </c>
      <c r="B1399" s="7"/>
      <c r="C1399" s="7" t="s">
        <v>3085</v>
      </c>
      <c r="D1399" s="7" t="s">
        <v>3086</v>
      </c>
      <c r="E1399" s="6" t="s">
        <v>352</v>
      </c>
      <c r="F1399" s="7"/>
      <c r="G1399" s="7"/>
      <c r="H1399" s="7" t="s">
        <v>1719</v>
      </c>
      <c r="I1399" s="7"/>
      <c r="J1399" s="7" t="s">
        <v>646</v>
      </c>
      <c r="K1399" s="8" t="s">
        <v>1720</v>
      </c>
      <c r="L1399" s="7" t="s">
        <v>2106</v>
      </c>
      <c r="M1399" s="7"/>
      <c r="N1399" s="9" t="s">
        <v>1722</v>
      </c>
    </row>
    <row r="1400" spans="1:14">
      <c r="A1400" s="7" t="s">
        <v>2103</v>
      </c>
      <c r="B1400" s="7"/>
      <c r="C1400" s="7" t="s">
        <v>3087</v>
      </c>
      <c r="D1400" s="7" t="s">
        <v>3088</v>
      </c>
      <c r="E1400" s="6" t="s">
        <v>352</v>
      </c>
      <c r="F1400" s="7"/>
      <c r="G1400" s="7"/>
      <c r="H1400" s="7" t="s">
        <v>1719</v>
      </c>
      <c r="I1400" s="7"/>
      <c r="J1400" s="7" t="s">
        <v>646</v>
      </c>
      <c r="K1400" s="8" t="s">
        <v>1720</v>
      </c>
      <c r="L1400" s="7" t="s">
        <v>2106</v>
      </c>
      <c r="M1400" s="7"/>
      <c r="N1400" s="9" t="s">
        <v>1722</v>
      </c>
    </row>
    <row r="1401" spans="1:14">
      <c r="A1401" s="7" t="s">
        <v>2103</v>
      </c>
      <c r="B1401" s="7"/>
      <c r="C1401" s="7" t="s">
        <v>3089</v>
      </c>
      <c r="D1401" s="7" t="s">
        <v>3090</v>
      </c>
      <c r="E1401" s="6" t="s">
        <v>352</v>
      </c>
      <c r="F1401" s="7"/>
      <c r="G1401" s="7"/>
      <c r="H1401" s="7" t="s">
        <v>1719</v>
      </c>
      <c r="I1401" s="7"/>
      <c r="J1401" s="7" t="s">
        <v>646</v>
      </c>
      <c r="K1401" s="8" t="s">
        <v>1720</v>
      </c>
      <c r="L1401" s="7" t="s">
        <v>2106</v>
      </c>
      <c r="M1401" s="7"/>
      <c r="N1401" s="9" t="s">
        <v>1722</v>
      </c>
    </row>
    <row r="1402" spans="1:14">
      <c r="A1402" s="7" t="s">
        <v>2103</v>
      </c>
      <c r="B1402" s="7"/>
      <c r="C1402" s="7" t="s">
        <v>3091</v>
      </c>
      <c r="D1402" s="7" t="s">
        <v>3090</v>
      </c>
      <c r="E1402" s="6" t="s">
        <v>352</v>
      </c>
      <c r="F1402" s="7"/>
      <c r="G1402" s="7"/>
      <c r="H1402" s="7" t="s">
        <v>1719</v>
      </c>
      <c r="I1402" s="7"/>
      <c r="J1402" s="7" t="s">
        <v>646</v>
      </c>
      <c r="K1402" s="8" t="s">
        <v>1720</v>
      </c>
      <c r="L1402" s="7" t="s">
        <v>2106</v>
      </c>
      <c r="M1402" s="7"/>
      <c r="N1402" s="9" t="s">
        <v>1722</v>
      </c>
    </row>
    <row r="1403" spans="1:14">
      <c r="A1403" s="7" t="s">
        <v>2103</v>
      </c>
      <c r="B1403" s="7"/>
      <c r="C1403" s="7" t="s">
        <v>3092</v>
      </c>
      <c r="D1403" s="7" t="s">
        <v>3093</v>
      </c>
      <c r="E1403" s="6" t="s">
        <v>352</v>
      </c>
      <c r="F1403" s="7"/>
      <c r="G1403" s="7"/>
      <c r="H1403" s="7" t="s">
        <v>1719</v>
      </c>
      <c r="I1403" s="7"/>
      <c r="J1403" s="7" t="s">
        <v>646</v>
      </c>
      <c r="K1403" s="8" t="s">
        <v>1720</v>
      </c>
      <c r="L1403" s="7" t="s">
        <v>2106</v>
      </c>
      <c r="M1403" s="7"/>
      <c r="N1403" s="9" t="s">
        <v>1722</v>
      </c>
    </row>
    <row r="1404" spans="1:14">
      <c r="A1404" s="7" t="s">
        <v>2103</v>
      </c>
      <c r="B1404" s="7"/>
      <c r="C1404" s="7" t="s">
        <v>3094</v>
      </c>
      <c r="D1404" s="7" t="s">
        <v>3093</v>
      </c>
      <c r="E1404" s="6" t="s">
        <v>352</v>
      </c>
      <c r="F1404" s="7"/>
      <c r="G1404" s="7"/>
      <c r="H1404" s="7" t="s">
        <v>1719</v>
      </c>
      <c r="I1404" s="7"/>
      <c r="J1404" s="7" t="s">
        <v>646</v>
      </c>
      <c r="K1404" s="8" t="s">
        <v>1720</v>
      </c>
      <c r="L1404" s="7" t="s">
        <v>2106</v>
      </c>
      <c r="M1404" s="7"/>
      <c r="N1404" s="9" t="s">
        <v>1722</v>
      </c>
    </row>
    <row r="1405" spans="1:14">
      <c r="A1405" s="7" t="s">
        <v>2103</v>
      </c>
      <c r="B1405" s="7"/>
      <c r="C1405" s="7" t="s">
        <v>3095</v>
      </c>
      <c r="D1405" s="7" t="s">
        <v>3096</v>
      </c>
      <c r="E1405" s="6" t="s">
        <v>352</v>
      </c>
      <c r="F1405" s="7"/>
      <c r="G1405" s="7"/>
      <c r="H1405" s="7" t="s">
        <v>1719</v>
      </c>
      <c r="I1405" s="7"/>
      <c r="J1405" s="7" t="s">
        <v>646</v>
      </c>
      <c r="K1405" s="8" t="s">
        <v>1720</v>
      </c>
      <c r="L1405" s="7" t="s">
        <v>2106</v>
      </c>
      <c r="M1405" s="7"/>
      <c r="N1405" s="9" t="s">
        <v>1722</v>
      </c>
    </row>
    <row r="1406" spans="1:14">
      <c r="A1406" s="7" t="s">
        <v>2103</v>
      </c>
      <c r="B1406" s="7"/>
      <c r="C1406" s="7" t="s">
        <v>3097</v>
      </c>
      <c r="D1406" s="7" t="s">
        <v>3096</v>
      </c>
      <c r="E1406" s="6" t="s">
        <v>352</v>
      </c>
      <c r="F1406" s="7"/>
      <c r="G1406" s="7"/>
      <c r="H1406" s="7" t="s">
        <v>1719</v>
      </c>
      <c r="I1406" s="7"/>
      <c r="J1406" s="7" t="s">
        <v>646</v>
      </c>
      <c r="K1406" s="8" t="s">
        <v>1720</v>
      </c>
      <c r="L1406" s="7" t="s">
        <v>2106</v>
      </c>
      <c r="M1406" s="7"/>
      <c r="N1406" s="9" t="s">
        <v>1722</v>
      </c>
    </row>
    <row r="1407" spans="1:14">
      <c r="A1407" s="7" t="s">
        <v>2103</v>
      </c>
      <c r="B1407" s="7"/>
      <c r="C1407" s="7" t="s">
        <v>3098</v>
      </c>
      <c r="D1407" s="7" t="s">
        <v>3099</v>
      </c>
      <c r="E1407" s="6" t="s">
        <v>352</v>
      </c>
      <c r="F1407" s="7"/>
      <c r="G1407" s="7"/>
      <c r="H1407" s="7" t="s">
        <v>1719</v>
      </c>
      <c r="I1407" s="7"/>
      <c r="J1407" s="7" t="s">
        <v>646</v>
      </c>
      <c r="K1407" s="8" t="s">
        <v>1720</v>
      </c>
      <c r="L1407" s="7" t="s">
        <v>2106</v>
      </c>
      <c r="M1407" s="7"/>
      <c r="N1407" s="9" t="s">
        <v>1722</v>
      </c>
    </row>
    <row r="1408" spans="1:14">
      <c r="A1408" s="7" t="s">
        <v>2103</v>
      </c>
      <c r="B1408" s="7"/>
      <c r="C1408" s="7" t="s">
        <v>3100</v>
      </c>
      <c r="D1408" s="7" t="s">
        <v>3099</v>
      </c>
      <c r="E1408" s="6" t="s">
        <v>352</v>
      </c>
      <c r="F1408" s="7"/>
      <c r="G1408" s="7"/>
      <c r="H1408" s="7" t="s">
        <v>1719</v>
      </c>
      <c r="I1408" s="7"/>
      <c r="J1408" s="7" t="s">
        <v>646</v>
      </c>
      <c r="K1408" s="8" t="s">
        <v>1720</v>
      </c>
      <c r="L1408" s="7" t="s">
        <v>2106</v>
      </c>
      <c r="M1408" s="7"/>
      <c r="N1408" s="9" t="s">
        <v>1722</v>
      </c>
    </row>
    <row r="1409" spans="1:14">
      <c r="A1409" s="7" t="s">
        <v>2103</v>
      </c>
      <c r="B1409" s="7"/>
      <c r="C1409" s="7" t="s">
        <v>3101</v>
      </c>
      <c r="D1409" s="7" t="s">
        <v>3102</v>
      </c>
      <c r="E1409" s="6" t="s">
        <v>352</v>
      </c>
      <c r="F1409" s="7"/>
      <c r="G1409" s="7"/>
      <c r="H1409" s="7" t="s">
        <v>1719</v>
      </c>
      <c r="I1409" s="7"/>
      <c r="J1409" s="7" t="s">
        <v>646</v>
      </c>
      <c r="K1409" s="8" t="s">
        <v>1720</v>
      </c>
      <c r="L1409" s="7" t="s">
        <v>2106</v>
      </c>
      <c r="M1409" s="7"/>
      <c r="N1409" s="9" t="s">
        <v>1722</v>
      </c>
    </row>
    <row r="1410" spans="1:14">
      <c r="A1410" s="7" t="s">
        <v>2103</v>
      </c>
      <c r="B1410" s="7"/>
      <c r="C1410" s="7" t="s">
        <v>3103</v>
      </c>
      <c r="D1410" s="7" t="s">
        <v>3102</v>
      </c>
      <c r="E1410" s="6" t="s">
        <v>352</v>
      </c>
      <c r="F1410" s="7"/>
      <c r="G1410" s="7"/>
      <c r="H1410" s="7" t="s">
        <v>1719</v>
      </c>
      <c r="I1410" s="7"/>
      <c r="J1410" s="7" t="s">
        <v>646</v>
      </c>
      <c r="K1410" s="8" t="s">
        <v>1720</v>
      </c>
      <c r="L1410" s="7" t="s">
        <v>2106</v>
      </c>
      <c r="M1410" s="7"/>
      <c r="N1410" s="9" t="s">
        <v>1722</v>
      </c>
    </row>
    <row r="1411" spans="1:14">
      <c r="A1411" s="7" t="s">
        <v>2103</v>
      </c>
      <c r="B1411" s="7"/>
      <c r="C1411" s="7" t="s">
        <v>3104</v>
      </c>
      <c r="D1411" s="7" t="s">
        <v>3105</v>
      </c>
      <c r="E1411" s="6" t="s">
        <v>352</v>
      </c>
      <c r="F1411" s="7"/>
      <c r="G1411" s="7"/>
      <c r="H1411" s="7" t="s">
        <v>1719</v>
      </c>
      <c r="I1411" s="7"/>
      <c r="J1411" s="7" t="s">
        <v>646</v>
      </c>
      <c r="K1411" s="8" t="s">
        <v>1720</v>
      </c>
      <c r="L1411" s="7" t="s">
        <v>2106</v>
      </c>
      <c r="M1411" s="7"/>
      <c r="N1411" s="9" t="s">
        <v>1722</v>
      </c>
    </row>
    <row r="1412" spans="1:14">
      <c r="A1412" s="7" t="s">
        <v>2103</v>
      </c>
      <c r="B1412" s="7"/>
      <c r="C1412" s="7" t="s">
        <v>3106</v>
      </c>
      <c r="D1412" s="7" t="s">
        <v>3105</v>
      </c>
      <c r="E1412" s="6" t="s">
        <v>352</v>
      </c>
      <c r="F1412" s="7"/>
      <c r="G1412" s="7"/>
      <c r="H1412" s="7" t="s">
        <v>1719</v>
      </c>
      <c r="I1412" s="7"/>
      <c r="J1412" s="7" t="s">
        <v>646</v>
      </c>
      <c r="K1412" s="8" t="s">
        <v>1720</v>
      </c>
      <c r="L1412" s="7" t="s">
        <v>2106</v>
      </c>
      <c r="M1412" s="7"/>
      <c r="N1412" s="9" t="s">
        <v>1722</v>
      </c>
    </row>
    <row r="1413" spans="1:14">
      <c r="A1413" s="7" t="s">
        <v>2103</v>
      </c>
      <c r="B1413" s="7"/>
      <c r="C1413" s="7" t="s">
        <v>3107</v>
      </c>
      <c r="D1413" s="7" t="s">
        <v>3108</v>
      </c>
      <c r="E1413" s="6" t="s">
        <v>352</v>
      </c>
      <c r="F1413" s="7"/>
      <c r="G1413" s="7"/>
      <c r="H1413" s="7" t="s">
        <v>1719</v>
      </c>
      <c r="I1413" s="7"/>
      <c r="J1413" s="7" t="s">
        <v>646</v>
      </c>
      <c r="K1413" s="8" t="s">
        <v>1720</v>
      </c>
      <c r="L1413" s="7" t="s">
        <v>2106</v>
      </c>
      <c r="M1413" s="7"/>
      <c r="N1413" s="9" t="s">
        <v>1722</v>
      </c>
    </row>
    <row r="1414" spans="1:14">
      <c r="A1414" s="7" t="s">
        <v>2103</v>
      </c>
      <c r="B1414" s="7"/>
      <c r="C1414" s="7" t="s">
        <v>3109</v>
      </c>
      <c r="D1414" s="7" t="s">
        <v>3108</v>
      </c>
      <c r="E1414" s="6" t="s">
        <v>352</v>
      </c>
      <c r="F1414" s="7"/>
      <c r="G1414" s="7"/>
      <c r="H1414" s="7" t="s">
        <v>1719</v>
      </c>
      <c r="I1414" s="7"/>
      <c r="J1414" s="7" t="s">
        <v>646</v>
      </c>
      <c r="K1414" s="8" t="s">
        <v>1720</v>
      </c>
      <c r="L1414" s="7" t="s">
        <v>2106</v>
      </c>
      <c r="M1414" s="7"/>
      <c r="N1414" s="9" t="s">
        <v>1722</v>
      </c>
    </row>
    <row r="1415" spans="1:14">
      <c r="A1415" s="7" t="s">
        <v>2103</v>
      </c>
      <c r="B1415" s="7"/>
      <c r="C1415" s="7" t="s">
        <v>3110</v>
      </c>
      <c r="D1415" s="7" t="s">
        <v>3111</v>
      </c>
      <c r="E1415" s="6" t="s">
        <v>352</v>
      </c>
      <c r="F1415" s="7"/>
      <c r="G1415" s="7"/>
      <c r="H1415" s="7" t="s">
        <v>1719</v>
      </c>
      <c r="I1415" s="7"/>
      <c r="J1415" s="7" t="s">
        <v>646</v>
      </c>
      <c r="K1415" s="8" t="s">
        <v>1720</v>
      </c>
      <c r="L1415" s="7" t="s">
        <v>2106</v>
      </c>
      <c r="M1415" s="7"/>
      <c r="N1415" s="9" t="s">
        <v>1722</v>
      </c>
    </row>
    <row r="1416" spans="1:14">
      <c r="A1416" s="7" t="s">
        <v>2103</v>
      </c>
      <c r="B1416" s="7"/>
      <c r="C1416" s="7" t="s">
        <v>3112</v>
      </c>
      <c r="D1416" s="7" t="s">
        <v>3111</v>
      </c>
      <c r="E1416" s="6" t="s">
        <v>352</v>
      </c>
      <c r="F1416" s="7"/>
      <c r="G1416" s="7"/>
      <c r="H1416" s="7" t="s">
        <v>1719</v>
      </c>
      <c r="I1416" s="7"/>
      <c r="J1416" s="7" t="s">
        <v>646</v>
      </c>
      <c r="K1416" s="8" t="s">
        <v>1720</v>
      </c>
      <c r="L1416" s="7" t="s">
        <v>2106</v>
      </c>
      <c r="M1416" s="7"/>
      <c r="N1416" s="9" t="s">
        <v>1722</v>
      </c>
    </row>
    <row r="1417" spans="1:14">
      <c r="A1417" s="7" t="s">
        <v>2103</v>
      </c>
      <c r="B1417" s="7"/>
      <c r="C1417" s="7" t="s">
        <v>3113</v>
      </c>
      <c r="D1417" s="7" t="s">
        <v>3114</v>
      </c>
      <c r="E1417" s="6" t="s">
        <v>352</v>
      </c>
      <c r="F1417" s="7"/>
      <c r="G1417" s="7"/>
      <c r="H1417" s="7" t="s">
        <v>1719</v>
      </c>
      <c r="I1417" s="7"/>
      <c r="J1417" s="7" t="s">
        <v>646</v>
      </c>
      <c r="K1417" s="8" t="s">
        <v>1720</v>
      </c>
      <c r="L1417" s="7" t="s">
        <v>2106</v>
      </c>
      <c r="M1417" s="7"/>
      <c r="N1417" s="9" t="s">
        <v>1722</v>
      </c>
    </row>
    <row r="1418" spans="1:14">
      <c r="A1418" s="7" t="s">
        <v>2103</v>
      </c>
      <c r="B1418" s="7"/>
      <c r="C1418" s="7" t="s">
        <v>3115</v>
      </c>
      <c r="D1418" s="7" t="s">
        <v>3114</v>
      </c>
      <c r="E1418" s="6" t="s">
        <v>352</v>
      </c>
      <c r="F1418" s="7"/>
      <c r="G1418" s="7"/>
      <c r="H1418" s="7" t="s">
        <v>1719</v>
      </c>
      <c r="I1418" s="7"/>
      <c r="J1418" s="7" t="s">
        <v>646</v>
      </c>
      <c r="K1418" s="8" t="s">
        <v>1720</v>
      </c>
      <c r="L1418" s="7" t="s">
        <v>2106</v>
      </c>
      <c r="M1418" s="7"/>
      <c r="N1418" s="9" t="s">
        <v>1722</v>
      </c>
    </row>
    <row r="1419" spans="1:14">
      <c r="A1419" s="7" t="s">
        <v>2103</v>
      </c>
      <c r="B1419" s="7"/>
      <c r="C1419" s="7" t="s">
        <v>3116</v>
      </c>
      <c r="D1419" s="7" t="s">
        <v>3117</v>
      </c>
      <c r="E1419" s="6" t="s">
        <v>352</v>
      </c>
      <c r="F1419" s="7"/>
      <c r="G1419" s="7"/>
      <c r="H1419" s="7" t="s">
        <v>1719</v>
      </c>
      <c r="I1419" s="7"/>
      <c r="J1419" s="7" t="s">
        <v>646</v>
      </c>
      <c r="K1419" s="8" t="s">
        <v>1720</v>
      </c>
      <c r="L1419" s="7" t="s">
        <v>2106</v>
      </c>
      <c r="M1419" s="7"/>
      <c r="N1419" s="9" t="s">
        <v>1722</v>
      </c>
    </row>
    <row r="1420" spans="1:14">
      <c r="A1420" s="7" t="s">
        <v>2103</v>
      </c>
      <c r="B1420" s="7"/>
      <c r="C1420" s="7" t="s">
        <v>3118</v>
      </c>
      <c r="D1420" s="7" t="s">
        <v>3117</v>
      </c>
      <c r="E1420" s="6" t="s">
        <v>352</v>
      </c>
      <c r="F1420" s="7"/>
      <c r="G1420" s="7"/>
      <c r="H1420" s="7" t="s">
        <v>1719</v>
      </c>
      <c r="I1420" s="7"/>
      <c r="J1420" s="7" t="s">
        <v>646</v>
      </c>
      <c r="K1420" s="8" t="s">
        <v>1720</v>
      </c>
      <c r="L1420" s="7" t="s">
        <v>2106</v>
      </c>
      <c r="M1420" s="7"/>
      <c r="N1420" s="9" t="s">
        <v>1722</v>
      </c>
    </row>
    <row r="1421" spans="1:14">
      <c r="A1421" s="7" t="s">
        <v>2103</v>
      </c>
      <c r="B1421" s="7"/>
      <c r="C1421" s="7" t="s">
        <v>3119</v>
      </c>
      <c r="D1421" s="7" t="s">
        <v>3120</v>
      </c>
      <c r="E1421" s="6" t="s">
        <v>352</v>
      </c>
      <c r="F1421" s="7"/>
      <c r="G1421" s="7"/>
      <c r="H1421" s="7" t="s">
        <v>1719</v>
      </c>
      <c r="I1421" s="7"/>
      <c r="J1421" s="7" t="s">
        <v>646</v>
      </c>
      <c r="K1421" s="8" t="s">
        <v>1720</v>
      </c>
      <c r="L1421" s="7" t="s">
        <v>2106</v>
      </c>
      <c r="M1421" s="7"/>
      <c r="N1421" s="9" t="s">
        <v>1722</v>
      </c>
    </row>
    <row r="1422" spans="1:14">
      <c r="A1422" s="7" t="s">
        <v>2103</v>
      </c>
      <c r="B1422" s="7"/>
      <c r="C1422" s="7" t="s">
        <v>3121</v>
      </c>
      <c r="D1422" s="7" t="s">
        <v>3122</v>
      </c>
      <c r="E1422" s="6" t="s">
        <v>352</v>
      </c>
      <c r="F1422" s="7"/>
      <c r="G1422" s="7"/>
      <c r="H1422" s="7" t="s">
        <v>1719</v>
      </c>
      <c r="I1422" s="7"/>
      <c r="J1422" s="7" t="s">
        <v>646</v>
      </c>
      <c r="K1422" s="8" t="s">
        <v>1720</v>
      </c>
      <c r="L1422" s="7" t="s">
        <v>2106</v>
      </c>
      <c r="M1422" s="7"/>
      <c r="N1422" s="9" t="s">
        <v>1722</v>
      </c>
    </row>
    <row r="1423" spans="1:14">
      <c r="A1423" s="7" t="s">
        <v>2103</v>
      </c>
      <c r="B1423" s="7"/>
      <c r="C1423" s="7" t="s">
        <v>3123</v>
      </c>
      <c r="D1423" s="7" t="s">
        <v>3124</v>
      </c>
      <c r="E1423" s="6" t="s">
        <v>352</v>
      </c>
      <c r="F1423" s="7"/>
      <c r="G1423" s="7"/>
      <c r="H1423" s="7" t="s">
        <v>1719</v>
      </c>
      <c r="I1423" s="7"/>
      <c r="J1423" s="7" t="s">
        <v>646</v>
      </c>
      <c r="K1423" s="8" t="s">
        <v>1720</v>
      </c>
      <c r="L1423" s="7" t="s">
        <v>2106</v>
      </c>
      <c r="M1423" s="7"/>
      <c r="N1423" s="9" t="s">
        <v>1722</v>
      </c>
    </row>
    <row r="1424" spans="1:14">
      <c r="A1424" s="7" t="s">
        <v>2103</v>
      </c>
      <c r="B1424" s="7"/>
      <c r="C1424" s="7" t="s">
        <v>3125</v>
      </c>
      <c r="D1424" s="7" t="s">
        <v>3126</v>
      </c>
      <c r="E1424" s="6" t="s">
        <v>352</v>
      </c>
      <c r="F1424" s="7"/>
      <c r="G1424" s="7"/>
      <c r="H1424" s="7" t="s">
        <v>1719</v>
      </c>
      <c r="I1424" s="7"/>
      <c r="J1424" s="7" t="s">
        <v>646</v>
      </c>
      <c r="K1424" s="8" t="s">
        <v>1720</v>
      </c>
      <c r="L1424" s="7" t="s">
        <v>2106</v>
      </c>
      <c r="M1424" s="7"/>
      <c r="N1424" s="9" t="s">
        <v>1722</v>
      </c>
    </row>
    <row r="1425" spans="1:14">
      <c r="A1425" s="7" t="s">
        <v>2103</v>
      </c>
      <c r="B1425" s="7"/>
      <c r="C1425" s="7" t="s">
        <v>3127</v>
      </c>
      <c r="D1425" s="7" t="s">
        <v>3128</v>
      </c>
      <c r="E1425" s="6" t="s">
        <v>352</v>
      </c>
      <c r="F1425" s="7"/>
      <c r="G1425" s="7"/>
      <c r="H1425" s="7" t="s">
        <v>1719</v>
      </c>
      <c r="I1425" s="7"/>
      <c r="J1425" s="7" t="s">
        <v>646</v>
      </c>
      <c r="K1425" s="8" t="s">
        <v>1720</v>
      </c>
      <c r="L1425" s="7" t="s">
        <v>2106</v>
      </c>
      <c r="M1425" s="7"/>
      <c r="N1425" s="9" t="s">
        <v>1722</v>
      </c>
    </row>
    <row r="1426" spans="1:14">
      <c r="A1426" s="7" t="s">
        <v>2103</v>
      </c>
      <c r="B1426" s="7"/>
      <c r="C1426" s="7" t="s">
        <v>3129</v>
      </c>
      <c r="D1426" s="7" t="s">
        <v>3130</v>
      </c>
      <c r="E1426" s="6" t="s">
        <v>352</v>
      </c>
      <c r="F1426" s="7"/>
      <c r="G1426" s="7"/>
      <c r="H1426" s="7" t="s">
        <v>1719</v>
      </c>
      <c r="I1426" s="7"/>
      <c r="J1426" s="7" t="s">
        <v>646</v>
      </c>
      <c r="K1426" s="8" t="s">
        <v>1720</v>
      </c>
      <c r="L1426" s="7" t="s">
        <v>2106</v>
      </c>
      <c r="M1426" s="7"/>
      <c r="N1426" s="9" t="s">
        <v>1722</v>
      </c>
    </row>
    <row r="1427" spans="1:14">
      <c r="A1427" s="7" t="s">
        <v>2103</v>
      </c>
      <c r="B1427" s="7"/>
      <c r="C1427" s="7" t="s">
        <v>3131</v>
      </c>
      <c r="D1427" s="7" t="s">
        <v>3130</v>
      </c>
      <c r="E1427" s="6" t="s">
        <v>352</v>
      </c>
      <c r="F1427" s="7"/>
      <c r="G1427" s="7"/>
      <c r="H1427" s="7" t="s">
        <v>1719</v>
      </c>
      <c r="I1427" s="7"/>
      <c r="J1427" s="7" t="s">
        <v>646</v>
      </c>
      <c r="K1427" s="8" t="s">
        <v>1720</v>
      </c>
      <c r="L1427" s="7" t="s">
        <v>2106</v>
      </c>
      <c r="M1427" s="7"/>
      <c r="N1427" s="9" t="s">
        <v>1722</v>
      </c>
    </row>
    <row r="1428" spans="1:14">
      <c r="A1428" s="7" t="s">
        <v>2103</v>
      </c>
      <c r="B1428" s="7"/>
      <c r="C1428" s="7" t="s">
        <v>3132</v>
      </c>
      <c r="D1428" s="7" t="s">
        <v>3133</v>
      </c>
      <c r="E1428" s="6" t="s">
        <v>352</v>
      </c>
      <c r="F1428" s="7"/>
      <c r="G1428" s="7"/>
      <c r="H1428" s="7" t="s">
        <v>1719</v>
      </c>
      <c r="I1428" s="7"/>
      <c r="J1428" s="7" t="s">
        <v>646</v>
      </c>
      <c r="K1428" s="8" t="s">
        <v>1720</v>
      </c>
      <c r="L1428" s="7" t="s">
        <v>2106</v>
      </c>
      <c r="M1428" s="7"/>
      <c r="N1428" s="9" t="s">
        <v>1722</v>
      </c>
    </row>
    <row r="1429" spans="1:14">
      <c r="A1429" s="7" t="s">
        <v>2103</v>
      </c>
      <c r="B1429" s="7"/>
      <c r="C1429" s="7" t="s">
        <v>3134</v>
      </c>
      <c r="D1429" s="7" t="s">
        <v>3133</v>
      </c>
      <c r="E1429" s="6" t="s">
        <v>352</v>
      </c>
      <c r="F1429" s="7"/>
      <c r="G1429" s="7"/>
      <c r="H1429" s="7" t="s">
        <v>1719</v>
      </c>
      <c r="I1429" s="7"/>
      <c r="J1429" s="7" t="s">
        <v>646</v>
      </c>
      <c r="K1429" s="8" t="s">
        <v>1720</v>
      </c>
      <c r="L1429" s="7" t="s">
        <v>2106</v>
      </c>
      <c r="M1429" s="7"/>
      <c r="N1429" s="9" t="s">
        <v>1722</v>
      </c>
    </row>
    <row r="1430" spans="1:14">
      <c r="A1430" s="7" t="s">
        <v>2103</v>
      </c>
      <c r="B1430" s="7"/>
      <c r="C1430" s="7" t="s">
        <v>3135</v>
      </c>
      <c r="D1430" s="7" t="s">
        <v>3136</v>
      </c>
      <c r="E1430" s="6" t="s">
        <v>352</v>
      </c>
      <c r="F1430" s="7"/>
      <c r="G1430" s="7"/>
      <c r="H1430" s="7" t="s">
        <v>1719</v>
      </c>
      <c r="I1430" s="7"/>
      <c r="J1430" s="7" t="s">
        <v>646</v>
      </c>
      <c r="K1430" s="8" t="s">
        <v>1720</v>
      </c>
      <c r="L1430" s="7" t="s">
        <v>2106</v>
      </c>
      <c r="M1430" s="7"/>
      <c r="N1430" s="9" t="s">
        <v>1722</v>
      </c>
    </row>
    <row r="1431" spans="1:14">
      <c r="A1431" s="7" t="s">
        <v>2103</v>
      </c>
      <c r="B1431" s="7"/>
      <c r="C1431" s="7" t="s">
        <v>3137</v>
      </c>
      <c r="D1431" s="7" t="s">
        <v>3136</v>
      </c>
      <c r="E1431" s="6" t="s">
        <v>352</v>
      </c>
      <c r="F1431" s="7"/>
      <c r="G1431" s="7"/>
      <c r="H1431" s="7" t="s">
        <v>1719</v>
      </c>
      <c r="I1431" s="7"/>
      <c r="J1431" s="7" t="s">
        <v>646</v>
      </c>
      <c r="K1431" s="8" t="s">
        <v>1720</v>
      </c>
      <c r="L1431" s="7" t="s">
        <v>2106</v>
      </c>
      <c r="M1431" s="7"/>
      <c r="N1431" s="9" t="s">
        <v>1722</v>
      </c>
    </row>
    <row r="1432" spans="1:14">
      <c r="A1432" s="7" t="s">
        <v>2103</v>
      </c>
      <c r="B1432" s="7"/>
      <c r="C1432" s="7" t="s">
        <v>3138</v>
      </c>
      <c r="D1432" s="7" t="s">
        <v>3139</v>
      </c>
      <c r="E1432" s="6" t="s">
        <v>352</v>
      </c>
      <c r="F1432" s="7"/>
      <c r="G1432" s="7"/>
      <c r="H1432" s="7" t="s">
        <v>1719</v>
      </c>
      <c r="I1432" s="7"/>
      <c r="J1432" s="7" t="s">
        <v>646</v>
      </c>
      <c r="K1432" s="8" t="s">
        <v>1720</v>
      </c>
      <c r="L1432" s="7" t="s">
        <v>2106</v>
      </c>
      <c r="M1432" s="7"/>
      <c r="N1432" s="9" t="s">
        <v>1722</v>
      </c>
    </row>
    <row r="1433" spans="1:14">
      <c r="A1433" s="7" t="s">
        <v>2103</v>
      </c>
      <c r="B1433" s="7"/>
      <c r="C1433" s="7" t="s">
        <v>3140</v>
      </c>
      <c r="D1433" s="7" t="s">
        <v>3139</v>
      </c>
      <c r="E1433" s="6" t="s">
        <v>352</v>
      </c>
      <c r="F1433" s="7"/>
      <c r="G1433" s="7"/>
      <c r="H1433" s="7" t="s">
        <v>1719</v>
      </c>
      <c r="I1433" s="7"/>
      <c r="J1433" s="7" t="s">
        <v>646</v>
      </c>
      <c r="K1433" s="8" t="s">
        <v>1720</v>
      </c>
      <c r="L1433" s="7" t="s">
        <v>2106</v>
      </c>
      <c r="M1433" s="7"/>
      <c r="N1433" s="9" t="s">
        <v>1722</v>
      </c>
    </row>
    <row r="1434" spans="1:14">
      <c r="A1434" s="7" t="s">
        <v>2103</v>
      </c>
      <c r="B1434" s="7"/>
      <c r="C1434" s="7" t="s">
        <v>3141</v>
      </c>
      <c r="D1434" s="7" t="s">
        <v>3142</v>
      </c>
      <c r="E1434" s="6" t="s">
        <v>352</v>
      </c>
      <c r="F1434" s="7"/>
      <c r="G1434" s="7"/>
      <c r="H1434" s="7" t="s">
        <v>1719</v>
      </c>
      <c r="I1434" s="7"/>
      <c r="J1434" s="7" t="s">
        <v>646</v>
      </c>
      <c r="K1434" s="8" t="s">
        <v>1720</v>
      </c>
      <c r="L1434" s="7" t="s">
        <v>2106</v>
      </c>
      <c r="M1434" s="7"/>
      <c r="N1434" s="9" t="s">
        <v>1722</v>
      </c>
    </row>
    <row r="1435" spans="1:14">
      <c r="A1435" s="7" t="s">
        <v>2103</v>
      </c>
      <c r="B1435" s="7"/>
      <c r="C1435" s="7" t="s">
        <v>3143</v>
      </c>
      <c r="D1435" s="7" t="s">
        <v>3142</v>
      </c>
      <c r="E1435" s="6" t="s">
        <v>352</v>
      </c>
      <c r="F1435" s="7"/>
      <c r="G1435" s="7"/>
      <c r="H1435" s="7" t="s">
        <v>1719</v>
      </c>
      <c r="I1435" s="7"/>
      <c r="J1435" s="7" t="s">
        <v>646</v>
      </c>
      <c r="K1435" s="8" t="s">
        <v>1720</v>
      </c>
      <c r="L1435" s="7" t="s">
        <v>2106</v>
      </c>
      <c r="M1435" s="7"/>
      <c r="N1435" s="9" t="s">
        <v>1722</v>
      </c>
    </row>
    <row r="1436" spans="1:14">
      <c r="A1436" s="7" t="s">
        <v>2103</v>
      </c>
      <c r="B1436" s="7"/>
      <c r="C1436" s="7" t="s">
        <v>3144</v>
      </c>
      <c r="D1436" s="7" t="s">
        <v>3145</v>
      </c>
      <c r="E1436" s="6" t="s">
        <v>352</v>
      </c>
      <c r="F1436" s="7"/>
      <c r="G1436" s="7"/>
      <c r="H1436" s="7" t="s">
        <v>1719</v>
      </c>
      <c r="I1436" s="7"/>
      <c r="J1436" s="7" t="s">
        <v>646</v>
      </c>
      <c r="K1436" s="8" t="s">
        <v>1720</v>
      </c>
      <c r="L1436" s="7" t="s">
        <v>2106</v>
      </c>
      <c r="M1436" s="7"/>
      <c r="N1436" s="9" t="s">
        <v>1722</v>
      </c>
    </row>
    <row r="1437" spans="1:14">
      <c r="A1437" s="7" t="s">
        <v>2103</v>
      </c>
      <c r="B1437" s="7"/>
      <c r="C1437" s="7" t="s">
        <v>3146</v>
      </c>
      <c r="D1437" s="7" t="s">
        <v>3145</v>
      </c>
      <c r="E1437" s="6" t="s">
        <v>352</v>
      </c>
      <c r="F1437" s="7"/>
      <c r="G1437" s="7"/>
      <c r="H1437" s="7" t="s">
        <v>1719</v>
      </c>
      <c r="I1437" s="7"/>
      <c r="J1437" s="7" t="s">
        <v>646</v>
      </c>
      <c r="K1437" s="8" t="s">
        <v>1720</v>
      </c>
      <c r="L1437" s="7" t="s">
        <v>2106</v>
      </c>
      <c r="M1437" s="7"/>
      <c r="N1437" s="9" t="s">
        <v>1722</v>
      </c>
    </row>
    <row r="1438" spans="1:14">
      <c r="A1438" s="7" t="s">
        <v>2103</v>
      </c>
      <c r="B1438" s="7"/>
      <c r="C1438" s="7" t="s">
        <v>3147</v>
      </c>
      <c r="D1438" s="7" t="s">
        <v>3148</v>
      </c>
      <c r="E1438" s="6" t="s">
        <v>352</v>
      </c>
      <c r="F1438" s="7"/>
      <c r="G1438" s="7"/>
      <c r="H1438" s="7" t="s">
        <v>1719</v>
      </c>
      <c r="I1438" s="7"/>
      <c r="J1438" s="7" t="s">
        <v>646</v>
      </c>
      <c r="K1438" s="8" t="s">
        <v>1720</v>
      </c>
      <c r="L1438" s="7" t="s">
        <v>2106</v>
      </c>
      <c r="M1438" s="7"/>
      <c r="N1438" s="9" t="s">
        <v>1722</v>
      </c>
    </row>
    <row r="1439" spans="1:14">
      <c r="A1439" s="7" t="s">
        <v>2103</v>
      </c>
      <c r="B1439" s="7"/>
      <c r="C1439" s="7" t="s">
        <v>3149</v>
      </c>
      <c r="D1439" s="7" t="s">
        <v>3148</v>
      </c>
      <c r="E1439" s="6" t="s">
        <v>352</v>
      </c>
      <c r="F1439" s="7"/>
      <c r="G1439" s="7"/>
      <c r="H1439" s="7" t="s">
        <v>1719</v>
      </c>
      <c r="I1439" s="7"/>
      <c r="J1439" s="7" t="s">
        <v>646</v>
      </c>
      <c r="K1439" s="8" t="s">
        <v>1720</v>
      </c>
      <c r="L1439" s="7" t="s">
        <v>2106</v>
      </c>
      <c r="M1439" s="7"/>
      <c r="N1439" s="9" t="s">
        <v>1722</v>
      </c>
    </row>
    <row r="1440" spans="1:14">
      <c r="A1440" s="7" t="s">
        <v>2103</v>
      </c>
      <c r="B1440" s="7"/>
      <c r="C1440" s="7" t="s">
        <v>3150</v>
      </c>
      <c r="D1440" s="7" t="s">
        <v>3151</v>
      </c>
      <c r="E1440" s="6" t="s">
        <v>352</v>
      </c>
      <c r="F1440" s="7"/>
      <c r="G1440" s="7"/>
      <c r="H1440" s="7" t="s">
        <v>1719</v>
      </c>
      <c r="I1440" s="7"/>
      <c r="J1440" s="7" t="s">
        <v>646</v>
      </c>
      <c r="K1440" s="8" t="s">
        <v>1720</v>
      </c>
      <c r="L1440" s="7" t="s">
        <v>2106</v>
      </c>
      <c r="M1440" s="7"/>
      <c r="N1440" s="9" t="s">
        <v>1722</v>
      </c>
    </row>
    <row r="1441" spans="1:14">
      <c r="A1441" s="7" t="s">
        <v>2103</v>
      </c>
      <c r="B1441" s="7"/>
      <c r="C1441" s="7" t="s">
        <v>3152</v>
      </c>
      <c r="D1441" s="7" t="s">
        <v>3151</v>
      </c>
      <c r="E1441" s="6" t="s">
        <v>352</v>
      </c>
      <c r="F1441" s="7"/>
      <c r="G1441" s="7"/>
      <c r="H1441" s="7" t="s">
        <v>1719</v>
      </c>
      <c r="I1441" s="7"/>
      <c r="J1441" s="7" t="s">
        <v>646</v>
      </c>
      <c r="K1441" s="8" t="s">
        <v>1720</v>
      </c>
      <c r="L1441" s="7" t="s">
        <v>2106</v>
      </c>
      <c r="M1441" s="7"/>
      <c r="N1441" s="9" t="s">
        <v>1722</v>
      </c>
    </row>
    <row r="1442" spans="1:14">
      <c r="A1442" s="7" t="s">
        <v>2103</v>
      </c>
      <c r="B1442" s="7"/>
      <c r="C1442" s="7" t="s">
        <v>3153</v>
      </c>
      <c r="D1442" s="7" t="s">
        <v>3154</v>
      </c>
      <c r="E1442" s="6" t="s">
        <v>352</v>
      </c>
      <c r="F1442" s="7"/>
      <c r="G1442" s="7"/>
      <c r="H1442" s="7" t="s">
        <v>1719</v>
      </c>
      <c r="I1442" s="7"/>
      <c r="J1442" s="7" t="s">
        <v>646</v>
      </c>
      <c r="K1442" s="8" t="s">
        <v>1720</v>
      </c>
      <c r="L1442" s="7" t="s">
        <v>2106</v>
      </c>
      <c r="M1442" s="7"/>
      <c r="N1442" s="9" t="s">
        <v>1722</v>
      </c>
    </row>
    <row r="1443" spans="1:14">
      <c r="A1443" s="7" t="s">
        <v>2103</v>
      </c>
      <c r="B1443" s="7"/>
      <c r="C1443" s="7" t="s">
        <v>3155</v>
      </c>
      <c r="D1443" s="7" t="s">
        <v>3154</v>
      </c>
      <c r="E1443" s="6" t="s">
        <v>352</v>
      </c>
      <c r="F1443" s="7"/>
      <c r="G1443" s="7"/>
      <c r="H1443" s="7" t="s">
        <v>1719</v>
      </c>
      <c r="I1443" s="7"/>
      <c r="J1443" s="7" t="s">
        <v>646</v>
      </c>
      <c r="K1443" s="8" t="s">
        <v>1720</v>
      </c>
      <c r="L1443" s="7" t="s">
        <v>2106</v>
      </c>
      <c r="M1443" s="7"/>
      <c r="N1443" s="9" t="s">
        <v>1722</v>
      </c>
    </row>
    <row r="1444" spans="1:14">
      <c r="A1444" s="7" t="s">
        <v>2103</v>
      </c>
      <c r="B1444" s="7"/>
      <c r="C1444" s="7" t="s">
        <v>3156</v>
      </c>
      <c r="D1444" s="7" t="s">
        <v>3157</v>
      </c>
      <c r="E1444" s="6" t="s">
        <v>352</v>
      </c>
      <c r="F1444" s="7"/>
      <c r="G1444" s="7"/>
      <c r="H1444" s="7" t="s">
        <v>1719</v>
      </c>
      <c r="I1444" s="7"/>
      <c r="J1444" s="7" t="s">
        <v>646</v>
      </c>
      <c r="K1444" s="8" t="s">
        <v>1720</v>
      </c>
      <c r="L1444" s="7" t="s">
        <v>2106</v>
      </c>
      <c r="M1444" s="7"/>
      <c r="N1444" s="9" t="s">
        <v>1722</v>
      </c>
    </row>
    <row r="1445" spans="1:14">
      <c r="A1445" s="7" t="s">
        <v>2103</v>
      </c>
      <c r="B1445" s="7"/>
      <c r="C1445" s="7" t="s">
        <v>3158</v>
      </c>
      <c r="D1445" s="7" t="s">
        <v>3157</v>
      </c>
      <c r="E1445" s="6" t="s">
        <v>352</v>
      </c>
      <c r="F1445" s="7"/>
      <c r="G1445" s="7"/>
      <c r="H1445" s="7" t="s">
        <v>1719</v>
      </c>
      <c r="I1445" s="7"/>
      <c r="J1445" s="7" t="s">
        <v>646</v>
      </c>
      <c r="K1445" s="8" t="s">
        <v>1720</v>
      </c>
      <c r="L1445" s="7" t="s">
        <v>2106</v>
      </c>
      <c r="M1445" s="7"/>
      <c r="N1445" s="9" t="s">
        <v>1722</v>
      </c>
    </row>
    <row r="1446" spans="1:14">
      <c r="A1446" s="7" t="s">
        <v>2103</v>
      </c>
      <c r="B1446" s="7"/>
      <c r="C1446" s="7" t="s">
        <v>3159</v>
      </c>
      <c r="D1446" s="7" t="s">
        <v>3160</v>
      </c>
      <c r="E1446" s="6" t="s">
        <v>352</v>
      </c>
      <c r="F1446" s="7"/>
      <c r="G1446" s="7"/>
      <c r="H1446" s="7" t="s">
        <v>1719</v>
      </c>
      <c r="I1446" s="7"/>
      <c r="J1446" s="7" t="s">
        <v>646</v>
      </c>
      <c r="K1446" s="8" t="s">
        <v>1720</v>
      </c>
      <c r="L1446" s="7" t="s">
        <v>2106</v>
      </c>
      <c r="M1446" s="7"/>
      <c r="N1446" s="9" t="s">
        <v>1722</v>
      </c>
    </row>
    <row r="1447" spans="1:14">
      <c r="A1447" s="7" t="s">
        <v>2103</v>
      </c>
      <c r="B1447" s="7"/>
      <c r="C1447" s="7" t="s">
        <v>3161</v>
      </c>
      <c r="D1447" s="7" t="s">
        <v>3160</v>
      </c>
      <c r="E1447" s="6" t="s">
        <v>352</v>
      </c>
      <c r="F1447" s="7"/>
      <c r="G1447" s="7"/>
      <c r="H1447" s="7" t="s">
        <v>1719</v>
      </c>
      <c r="I1447" s="7"/>
      <c r="J1447" s="7" t="s">
        <v>646</v>
      </c>
      <c r="K1447" s="8" t="s">
        <v>1720</v>
      </c>
      <c r="L1447" s="7" t="s">
        <v>2106</v>
      </c>
      <c r="M1447" s="7"/>
      <c r="N1447" s="9" t="s">
        <v>1722</v>
      </c>
    </row>
    <row r="1448" spans="1:14">
      <c r="A1448" s="7" t="s">
        <v>2103</v>
      </c>
      <c r="B1448" s="7"/>
      <c r="C1448" s="7" t="s">
        <v>3162</v>
      </c>
      <c r="D1448" s="7" t="s">
        <v>3163</v>
      </c>
      <c r="E1448" s="6" t="s">
        <v>352</v>
      </c>
      <c r="F1448" s="7"/>
      <c r="G1448" s="7"/>
      <c r="H1448" s="7" t="s">
        <v>1719</v>
      </c>
      <c r="I1448" s="7"/>
      <c r="J1448" s="7" t="s">
        <v>646</v>
      </c>
      <c r="K1448" s="8" t="s">
        <v>1720</v>
      </c>
      <c r="L1448" s="7" t="s">
        <v>2106</v>
      </c>
      <c r="M1448" s="7"/>
      <c r="N1448" s="9" t="s">
        <v>1722</v>
      </c>
    </row>
    <row r="1449" spans="1:14">
      <c r="A1449" s="7" t="s">
        <v>2103</v>
      </c>
      <c r="B1449" s="7"/>
      <c r="C1449" s="7" t="s">
        <v>3164</v>
      </c>
      <c r="D1449" s="7" t="s">
        <v>3163</v>
      </c>
      <c r="E1449" s="6" t="s">
        <v>352</v>
      </c>
      <c r="F1449" s="7"/>
      <c r="G1449" s="7"/>
      <c r="H1449" s="7" t="s">
        <v>1719</v>
      </c>
      <c r="I1449" s="7"/>
      <c r="J1449" s="7" t="s">
        <v>646</v>
      </c>
      <c r="K1449" s="8" t="s">
        <v>1720</v>
      </c>
      <c r="L1449" s="7" t="s">
        <v>2106</v>
      </c>
      <c r="M1449" s="7"/>
      <c r="N1449" s="9" t="s">
        <v>1722</v>
      </c>
    </row>
    <row r="1450" spans="1:14">
      <c r="A1450" s="7" t="s">
        <v>2103</v>
      </c>
      <c r="B1450" s="7"/>
      <c r="C1450" s="7" t="s">
        <v>3165</v>
      </c>
      <c r="D1450" s="7" t="s">
        <v>3166</v>
      </c>
      <c r="E1450" s="6" t="s">
        <v>352</v>
      </c>
      <c r="F1450" s="7"/>
      <c r="G1450" s="7"/>
      <c r="H1450" s="7" t="s">
        <v>1719</v>
      </c>
      <c r="I1450" s="7"/>
      <c r="J1450" s="7" t="s">
        <v>646</v>
      </c>
      <c r="K1450" s="8" t="s">
        <v>1720</v>
      </c>
      <c r="L1450" s="7" t="s">
        <v>2106</v>
      </c>
      <c r="M1450" s="7"/>
      <c r="N1450" s="9" t="s">
        <v>1722</v>
      </c>
    </row>
    <row r="1451" spans="1:14">
      <c r="A1451" s="7" t="s">
        <v>2103</v>
      </c>
      <c r="B1451" s="7"/>
      <c r="C1451" s="7" t="s">
        <v>3167</v>
      </c>
      <c r="D1451" s="7" t="s">
        <v>3166</v>
      </c>
      <c r="E1451" s="6" t="s">
        <v>352</v>
      </c>
      <c r="F1451" s="7"/>
      <c r="G1451" s="7"/>
      <c r="H1451" s="7" t="s">
        <v>1719</v>
      </c>
      <c r="I1451" s="7"/>
      <c r="J1451" s="7" t="s">
        <v>646</v>
      </c>
      <c r="K1451" s="8" t="s">
        <v>1720</v>
      </c>
      <c r="L1451" s="7" t="s">
        <v>2106</v>
      </c>
      <c r="M1451" s="7"/>
      <c r="N1451" s="9" t="s">
        <v>1722</v>
      </c>
    </row>
    <row r="1452" spans="1:14">
      <c r="A1452" s="7" t="s">
        <v>2103</v>
      </c>
      <c r="B1452" s="7"/>
      <c r="C1452" s="7" t="s">
        <v>3168</v>
      </c>
      <c r="D1452" s="7" t="s">
        <v>3169</v>
      </c>
      <c r="E1452" s="6" t="s">
        <v>352</v>
      </c>
      <c r="F1452" s="7"/>
      <c r="G1452" s="7"/>
      <c r="H1452" s="7" t="s">
        <v>1719</v>
      </c>
      <c r="I1452" s="7"/>
      <c r="J1452" s="7" t="s">
        <v>646</v>
      </c>
      <c r="K1452" s="8" t="s">
        <v>1720</v>
      </c>
      <c r="L1452" s="7" t="s">
        <v>2106</v>
      </c>
      <c r="M1452" s="7"/>
      <c r="N1452" s="9" t="s">
        <v>1722</v>
      </c>
    </row>
    <row r="1453" spans="1:14">
      <c r="A1453" s="7" t="s">
        <v>2103</v>
      </c>
      <c r="B1453" s="7"/>
      <c r="C1453" s="7" t="s">
        <v>3170</v>
      </c>
      <c r="D1453" s="7" t="s">
        <v>3169</v>
      </c>
      <c r="E1453" s="6" t="s">
        <v>352</v>
      </c>
      <c r="F1453" s="7"/>
      <c r="G1453" s="7"/>
      <c r="H1453" s="7" t="s">
        <v>1719</v>
      </c>
      <c r="I1453" s="7"/>
      <c r="J1453" s="7" t="s">
        <v>646</v>
      </c>
      <c r="K1453" s="8" t="s">
        <v>1720</v>
      </c>
      <c r="L1453" s="7" t="s">
        <v>2106</v>
      </c>
      <c r="M1453" s="7"/>
      <c r="N1453" s="9" t="s">
        <v>1722</v>
      </c>
    </row>
    <row r="1454" spans="1:14">
      <c r="A1454" s="7" t="s">
        <v>2103</v>
      </c>
      <c r="B1454" s="7"/>
      <c r="C1454" s="7" t="s">
        <v>3171</v>
      </c>
      <c r="D1454" s="7" t="s">
        <v>3172</v>
      </c>
      <c r="E1454" s="6" t="s">
        <v>352</v>
      </c>
      <c r="F1454" s="7"/>
      <c r="G1454" s="7"/>
      <c r="H1454" s="7" t="s">
        <v>1719</v>
      </c>
      <c r="I1454" s="7"/>
      <c r="J1454" s="7" t="s">
        <v>646</v>
      </c>
      <c r="K1454" s="8" t="s">
        <v>1720</v>
      </c>
      <c r="L1454" s="7" t="s">
        <v>2106</v>
      </c>
      <c r="M1454" s="7"/>
      <c r="N1454" s="9" t="s">
        <v>1722</v>
      </c>
    </row>
    <row r="1455" spans="1:14">
      <c r="A1455" s="7" t="s">
        <v>2103</v>
      </c>
      <c r="B1455" s="7"/>
      <c r="C1455" s="7" t="s">
        <v>3173</v>
      </c>
      <c r="D1455" s="7" t="s">
        <v>3172</v>
      </c>
      <c r="E1455" s="6" t="s">
        <v>352</v>
      </c>
      <c r="F1455" s="7"/>
      <c r="G1455" s="7"/>
      <c r="H1455" s="7" t="s">
        <v>1719</v>
      </c>
      <c r="I1455" s="7"/>
      <c r="J1455" s="7" t="s">
        <v>646</v>
      </c>
      <c r="K1455" s="8" t="s">
        <v>1720</v>
      </c>
      <c r="L1455" s="7" t="s">
        <v>2106</v>
      </c>
      <c r="M1455" s="7"/>
      <c r="N1455" s="9" t="s">
        <v>1722</v>
      </c>
    </row>
    <row r="1456" spans="1:14">
      <c r="A1456" s="7" t="s">
        <v>2103</v>
      </c>
      <c r="B1456" s="7"/>
      <c r="C1456" s="7" t="s">
        <v>3174</v>
      </c>
      <c r="D1456" s="7" t="s">
        <v>3175</v>
      </c>
      <c r="E1456" s="6" t="s">
        <v>352</v>
      </c>
      <c r="F1456" s="7"/>
      <c r="G1456" s="7"/>
      <c r="H1456" s="7" t="s">
        <v>1719</v>
      </c>
      <c r="I1456" s="7"/>
      <c r="J1456" s="7" t="s">
        <v>646</v>
      </c>
      <c r="K1456" s="8" t="s">
        <v>1720</v>
      </c>
      <c r="L1456" s="7" t="s">
        <v>2106</v>
      </c>
      <c r="M1456" s="7"/>
      <c r="N1456" s="9" t="s">
        <v>1722</v>
      </c>
    </row>
    <row r="1457" spans="1:14">
      <c r="A1457" s="7" t="s">
        <v>2103</v>
      </c>
      <c r="B1457" s="7"/>
      <c r="C1457" s="7" t="s">
        <v>3176</v>
      </c>
      <c r="D1457" s="7" t="s">
        <v>3177</v>
      </c>
      <c r="E1457" s="6" t="s">
        <v>352</v>
      </c>
      <c r="F1457" s="7"/>
      <c r="G1457" s="7"/>
      <c r="H1457" s="7" t="s">
        <v>1719</v>
      </c>
      <c r="I1457" s="7"/>
      <c r="J1457" s="7" t="s">
        <v>646</v>
      </c>
      <c r="K1457" s="8" t="s">
        <v>1720</v>
      </c>
      <c r="L1457" s="7" t="s">
        <v>2106</v>
      </c>
      <c r="M1457" s="7"/>
      <c r="N1457" s="9" t="s">
        <v>1722</v>
      </c>
    </row>
    <row r="1458" spans="1:14">
      <c r="A1458" s="7" t="s">
        <v>2103</v>
      </c>
      <c r="B1458" s="7"/>
      <c r="C1458" s="7" t="s">
        <v>3178</v>
      </c>
      <c r="D1458" s="7" t="s">
        <v>3177</v>
      </c>
      <c r="E1458" s="6" t="s">
        <v>352</v>
      </c>
      <c r="F1458" s="7"/>
      <c r="G1458" s="7"/>
      <c r="H1458" s="7" t="s">
        <v>1719</v>
      </c>
      <c r="I1458" s="7"/>
      <c r="J1458" s="7" t="s">
        <v>646</v>
      </c>
      <c r="K1458" s="8" t="s">
        <v>1720</v>
      </c>
      <c r="L1458" s="7" t="s">
        <v>2106</v>
      </c>
      <c r="M1458" s="7"/>
      <c r="N1458" s="9" t="s">
        <v>1722</v>
      </c>
    </row>
    <row r="1459" spans="1:14">
      <c r="A1459" s="7" t="s">
        <v>2103</v>
      </c>
      <c r="B1459" s="7"/>
      <c r="C1459" s="7" t="s">
        <v>3179</v>
      </c>
      <c r="D1459" s="7" t="s">
        <v>3180</v>
      </c>
      <c r="E1459" s="6" t="s">
        <v>352</v>
      </c>
      <c r="F1459" s="7"/>
      <c r="G1459" s="7"/>
      <c r="H1459" s="7" t="s">
        <v>1719</v>
      </c>
      <c r="I1459" s="7"/>
      <c r="J1459" s="7" t="s">
        <v>646</v>
      </c>
      <c r="K1459" s="8" t="s">
        <v>1720</v>
      </c>
      <c r="L1459" s="7" t="s">
        <v>2106</v>
      </c>
      <c r="M1459" s="7"/>
      <c r="N1459" s="9" t="s">
        <v>1722</v>
      </c>
    </row>
    <row r="1460" spans="1:14">
      <c r="A1460" s="7" t="s">
        <v>2103</v>
      </c>
      <c r="B1460" s="7"/>
      <c r="C1460" s="7" t="s">
        <v>3181</v>
      </c>
      <c r="D1460" s="7" t="s">
        <v>3180</v>
      </c>
      <c r="E1460" s="6" t="s">
        <v>352</v>
      </c>
      <c r="F1460" s="7"/>
      <c r="G1460" s="7"/>
      <c r="H1460" s="7" t="s">
        <v>1719</v>
      </c>
      <c r="I1460" s="7"/>
      <c r="J1460" s="7" t="s">
        <v>646</v>
      </c>
      <c r="K1460" s="8" t="s">
        <v>1720</v>
      </c>
      <c r="L1460" s="7" t="s">
        <v>2106</v>
      </c>
      <c r="M1460" s="7"/>
      <c r="N1460" s="9" t="s">
        <v>1722</v>
      </c>
    </row>
    <row r="1461" spans="1:14">
      <c r="A1461" s="7" t="s">
        <v>2103</v>
      </c>
      <c r="B1461" s="7"/>
      <c r="C1461" s="7" t="s">
        <v>3182</v>
      </c>
      <c r="D1461" s="7" t="s">
        <v>3183</v>
      </c>
      <c r="E1461" s="6" t="s">
        <v>352</v>
      </c>
      <c r="F1461" s="7"/>
      <c r="G1461" s="7"/>
      <c r="H1461" s="7" t="s">
        <v>1719</v>
      </c>
      <c r="I1461" s="7"/>
      <c r="J1461" s="7" t="s">
        <v>646</v>
      </c>
      <c r="K1461" s="8" t="s">
        <v>1720</v>
      </c>
      <c r="L1461" s="7" t="s">
        <v>2106</v>
      </c>
      <c r="M1461" s="7"/>
      <c r="N1461" s="9" t="s">
        <v>1722</v>
      </c>
    </row>
    <row r="1462" spans="1:14">
      <c r="A1462" s="7" t="s">
        <v>2103</v>
      </c>
      <c r="B1462" s="7"/>
      <c r="C1462" s="7" t="s">
        <v>3184</v>
      </c>
      <c r="D1462" s="7" t="s">
        <v>3183</v>
      </c>
      <c r="E1462" s="6" t="s">
        <v>352</v>
      </c>
      <c r="F1462" s="7"/>
      <c r="G1462" s="7"/>
      <c r="H1462" s="7" t="s">
        <v>1719</v>
      </c>
      <c r="I1462" s="7"/>
      <c r="J1462" s="7" t="s">
        <v>646</v>
      </c>
      <c r="K1462" s="8" t="s">
        <v>1720</v>
      </c>
      <c r="L1462" s="7" t="s">
        <v>2106</v>
      </c>
      <c r="M1462" s="7"/>
      <c r="N1462" s="9" t="s">
        <v>1722</v>
      </c>
    </row>
    <row r="1463" spans="1:14">
      <c r="A1463" s="7" t="s">
        <v>2103</v>
      </c>
      <c r="B1463" s="7"/>
      <c r="C1463" s="7" t="s">
        <v>3185</v>
      </c>
      <c r="D1463" s="7" t="s">
        <v>3186</v>
      </c>
      <c r="E1463" s="6" t="s">
        <v>352</v>
      </c>
      <c r="F1463" s="7"/>
      <c r="G1463" s="7"/>
      <c r="H1463" s="7" t="s">
        <v>1719</v>
      </c>
      <c r="I1463" s="7"/>
      <c r="J1463" s="7" t="s">
        <v>646</v>
      </c>
      <c r="K1463" s="8" t="s">
        <v>1720</v>
      </c>
      <c r="L1463" s="7" t="s">
        <v>2106</v>
      </c>
      <c r="M1463" s="7"/>
      <c r="N1463" s="9" t="s">
        <v>1722</v>
      </c>
    </row>
    <row r="1464" spans="1:14">
      <c r="A1464" s="7" t="s">
        <v>2103</v>
      </c>
      <c r="B1464" s="7"/>
      <c r="C1464" s="7" t="s">
        <v>3187</v>
      </c>
      <c r="D1464" s="7" t="s">
        <v>3188</v>
      </c>
      <c r="E1464" s="6" t="s">
        <v>352</v>
      </c>
      <c r="F1464" s="7"/>
      <c r="G1464" s="7"/>
      <c r="H1464" s="7" t="s">
        <v>1719</v>
      </c>
      <c r="I1464" s="7"/>
      <c r="J1464" s="7" t="s">
        <v>646</v>
      </c>
      <c r="K1464" s="8" t="s">
        <v>1720</v>
      </c>
      <c r="L1464" s="7" t="s">
        <v>2106</v>
      </c>
      <c r="M1464" s="7"/>
      <c r="N1464" s="9" t="s">
        <v>1722</v>
      </c>
    </row>
    <row r="1465" spans="1:14">
      <c r="A1465" s="7" t="s">
        <v>2103</v>
      </c>
      <c r="B1465" s="7"/>
      <c r="C1465" s="7" t="s">
        <v>3189</v>
      </c>
      <c r="D1465" s="7" t="s">
        <v>3190</v>
      </c>
      <c r="E1465" s="6" t="s">
        <v>352</v>
      </c>
      <c r="F1465" s="7"/>
      <c r="G1465" s="7"/>
      <c r="H1465" s="7" t="s">
        <v>1719</v>
      </c>
      <c r="I1465" s="7"/>
      <c r="J1465" s="7" t="s">
        <v>646</v>
      </c>
      <c r="K1465" s="8" t="s">
        <v>1720</v>
      </c>
      <c r="L1465" s="7" t="s">
        <v>2106</v>
      </c>
      <c r="M1465" s="7"/>
      <c r="N1465" s="9" t="s">
        <v>1722</v>
      </c>
    </row>
    <row r="1466" spans="1:14">
      <c r="A1466" s="7" t="s">
        <v>2103</v>
      </c>
      <c r="B1466" s="7"/>
      <c r="C1466" s="7" t="s">
        <v>3191</v>
      </c>
      <c r="D1466" s="7" t="s">
        <v>3192</v>
      </c>
      <c r="E1466" s="6" t="s">
        <v>352</v>
      </c>
      <c r="F1466" s="7"/>
      <c r="G1466" s="7"/>
      <c r="H1466" s="7" t="s">
        <v>1719</v>
      </c>
      <c r="I1466" s="7"/>
      <c r="J1466" s="7" t="s">
        <v>646</v>
      </c>
      <c r="K1466" s="8" t="s">
        <v>1720</v>
      </c>
      <c r="L1466" s="7" t="s">
        <v>2106</v>
      </c>
      <c r="M1466" s="7"/>
      <c r="N1466" s="9" t="s">
        <v>1722</v>
      </c>
    </row>
    <row r="1467" spans="1:14">
      <c r="A1467" s="7" t="s">
        <v>2103</v>
      </c>
      <c r="B1467" s="7"/>
      <c r="C1467" s="7" t="s">
        <v>3193</v>
      </c>
      <c r="D1467" s="7" t="s">
        <v>3194</v>
      </c>
      <c r="E1467" s="6" t="s">
        <v>352</v>
      </c>
      <c r="F1467" s="7"/>
      <c r="G1467" s="7"/>
      <c r="H1467" s="7" t="s">
        <v>1719</v>
      </c>
      <c r="I1467" s="7"/>
      <c r="J1467" s="7" t="s">
        <v>646</v>
      </c>
      <c r="K1467" s="8" t="s">
        <v>1720</v>
      </c>
      <c r="L1467" s="7" t="s">
        <v>2106</v>
      </c>
      <c r="M1467" s="7"/>
      <c r="N1467" s="9" t="s">
        <v>1722</v>
      </c>
    </row>
    <row r="1468" spans="1:14">
      <c r="A1468" s="7" t="s">
        <v>2103</v>
      </c>
      <c r="B1468" s="7"/>
      <c r="C1468" s="7" t="s">
        <v>3195</v>
      </c>
      <c r="D1468" s="7" t="s">
        <v>3196</v>
      </c>
      <c r="E1468" s="6" t="s">
        <v>352</v>
      </c>
      <c r="F1468" s="7"/>
      <c r="G1468" s="7"/>
      <c r="H1468" s="7" t="s">
        <v>1719</v>
      </c>
      <c r="I1468" s="7"/>
      <c r="J1468" s="7" t="s">
        <v>646</v>
      </c>
      <c r="K1468" s="8" t="s">
        <v>1720</v>
      </c>
      <c r="L1468" s="7" t="s">
        <v>2106</v>
      </c>
      <c r="M1468" s="7"/>
      <c r="N1468" s="9" t="s">
        <v>1722</v>
      </c>
    </row>
    <row r="1469" spans="1:14">
      <c r="A1469" s="7" t="s">
        <v>2103</v>
      </c>
      <c r="B1469" s="7"/>
      <c r="C1469" s="7" t="s">
        <v>3197</v>
      </c>
      <c r="D1469" s="7" t="s">
        <v>3198</v>
      </c>
      <c r="E1469" s="6" t="s">
        <v>352</v>
      </c>
      <c r="F1469" s="7"/>
      <c r="G1469" s="7"/>
      <c r="H1469" s="7" t="s">
        <v>1719</v>
      </c>
      <c r="I1469" s="7"/>
      <c r="J1469" s="7" t="s">
        <v>646</v>
      </c>
      <c r="K1469" s="8" t="s">
        <v>1720</v>
      </c>
      <c r="L1469" s="7" t="s">
        <v>2106</v>
      </c>
      <c r="M1469" s="7"/>
      <c r="N1469" s="9" t="s">
        <v>1722</v>
      </c>
    </row>
    <row r="1470" spans="1:14">
      <c r="A1470" s="7" t="s">
        <v>2103</v>
      </c>
      <c r="B1470" s="7"/>
      <c r="C1470" s="7" t="s">
        <v>3199</v>
      </c>
      <c r="D1470" s="7" t="s">
        <v>3200</v>
      </c>
      <c r="E1470" s="6" t="s">
        <v>352</v>
      </c>
      <c r="F1470" s="7"/>
      <c r="G1470" s="7"/>
      <c r="H1470" s="7" t="s">
        <v>1719</v>
      </c>
      <c r="I1470" s="7"/>
      <c r="J1470" s="7" t="s">
        <v>646</v>
      </c>
      <c r="K1470" s="8" t="s">
        <v>1720</v>
      </c>
      <c r="L1470" s="7" t="s">
        <v>2106</v>
      </c>
      <c r="M1470" s="7"/>
      <c r="N1470" s="9" t="s">
        <v>1722</v>
      </c>
    </row>
    <row r="1471" spans="1:14">
      <c r="A1471" s="7" t="s">
        <v>2103</v>
      </c>
      <c r="B1471" s="7"/>
      <c r="C1471" s="7" t="s">
        <v>3201</v>
      </c>
      <c r="D1471" s="7" t="s">
        <v>3202</v>
      </c>
      <c r="E1471" s="6" t="s">
        <v>352</v>
      </c>
      <c r="F1471" s="7"/>
      <c r="G1471" s="7"/>
      <c r="H1471" s="7" t="s">
        <v>1719</v>
      </c>
      <c r="I1471" s="7"/>
      <c r="J1471" s="7" t="s">
        <v>646</v>
      </c>
      <c r="K1471" s="8" t="s">
        <v>1720</v>
      </c>
      <c r="L1471" s="7" t="s">
        <v>2106</v>
      </c>
      <c r="M1471" s="7"/>
      <c r="N1471" s="9" t="s">
        <v>1722</v>
      </c>
    </row>
    <row r="1472" spans="1:14">
      <c r="A1472" s="7" t="s">
        <v>2103</v>
      </c>
      <c r="B1472" s="7"/>
      <c r="C1472" s="7" t="s">
        <v>3203</v>
      </c>
      <c r="D1472" s="7" t="s">
        <v>3202</v>
      </c>
      <c r="E1472" s="6" t="s">
        <v>352</v>
      </c>
      <c r="F1472" s="7"/>
      <c r="G1472" s="7"/>
      <c r="H1472" s="7" t="s">
        <v>1719</v>
      </c>
      <c r="I1472" s="7"/>
      <c r="J1472" s="7" t="s">
        <v>646</v>
      </c>
      <c r="K1472" s="8" t="s">
        <v>1720</v>
      </c>
      <c r="L1472" s="7" t="s">
        <v>2106</v>
      </c>
      <c r="M1472" s="7"/>
      <c r="N1472" s="9" t="s">
        <v>1722</v>
      </c>
    </row>
    <row r="1473" spans="1:14">
      <c r="A1473" s="7" t="s">
        <v>2103</v>
      </c>
      <c r="B1473" s="7"/>
      <c r="C1473" s="7" t="s">
        <v>3204</v>
      </c>
      <c r="D1473" s="7" t="s">
        <v>3205</v>
      </c>
      <c r="E1473" s="6" t="s">
        <v>352</v>
      </c>
      <c r="F1473" s="7"/>
      <c r="G1473" s="7"/>
      <c r="H1473" s="7" t="s">
        <v>1719</v>
      </c>
      <c r="I1473" s="7"/>
      <c r="J1473" s="7" t="s">
        <v>646</v>
      </c>
      <c r="K1473" s="8" t="s">
        <v>1720</v>
      </c>
      <c r="L1473" s="7" t="s">
        <v>2106</v>
      </c>
      <c r="M1473" s="7"/>
      <c r="N1473" s="9" t="s">
        <v>1722</v>
      </c>
    </row>
    <row r="1474" spans="1:14">
      <c r="A1474" s="7" t="s">
        <v>2103</v>
      </c>
      <c r="B1474" s="7"/>
      <c r="C1474" s="7" t="s">
        <v>3206</v>
      </c>
      <c r="D1474" s="7" t="s">
        <v>3205</v>
      </c>
      <c r="E1474" s="6" t="s">
        <v>352</v>
      </c>
      <c r="F1474" s="7"/>
      <c r="G1474" s="7"/>
      <c r="H1474" s="7" t="s">
        <v>1719</v>
      </c>
      <c r="I1474" s="7"/>
      <c r="J1474" s="7" t="s">
        <v>646</v>
      </c>
      <c r="K1474" s="8" t="s">
        <v>1720</v>
      </c>
      <c r="L1474" s="7" t="s">
        <v>2106</v>
      </c>
      <c r="M1474" s="7"/>
      <c r="N1474" s="9" t="s">
        <v>1722</v>
      </c>
    </row>
    <row r="1475" spans="1:14">
      <c r="A1475" s="7" t="s">
        <v>2103</v>
      </c>
      <c r="B1475" s="7"/>
      <c r="C1475" s="7" t="s">
        <v>3207</v>
      </c>
      <c r="D1475" s="7" t="s">
        <v>3208</v>
      </c>
      <c r="E1475" s="6" t="s">
        <v>352</v>
      </c>
      <c r="F1475" s="7"/>
      <c r="G1475" s="7"/>
      <c r="H1475" s="7" t="s">
        <v>1719</v>
      </c>
      <c r="I1475" s="7"/>
      <c r="J1475" s="7" t="s">
        <v>646</v>
      </c>
      <c r="K1475" s="8" t="s">
        <v>1720</v>
      </c>
      <c r="L1475" s="7" t="s">
        <v>2106</v>
      </c>
      <c r="M1475" s="7"/>
      <c r="N1475" s="9" t="s">
        <v>1722</v>
      </c>
    </row>
    <row r="1476" spans="1:14">
      <c r="A1476" s="7" t="s">
        <v>2103</v>
      </c>
      <c r="B1476" s="7"/>
      <c r="C1476" s="7" t="s">
        <v>3209</v>
      </c>
      <c r="D1476" s="7" t="s">
        <v>3208</v>
      </c>
      <c r="E1476" s="6" t="s">
        <v>352</v>
      </c>
      <c r="F1476" s="7"/>
      <c r="G1476" s="7"/>
      <c r="H1476" s="7" t="s">
        <v>1719</v>
      </c>
      <c r="I1476" s="7"/>
      <c r="J1476" s="7" t="s">
        <v>646</v>
      </c>
      <c r="K1476" s="8" t="s">
        <v>1720</v>
      </c>
      <c r="L1476" s="7" t="s">
        <v>2106</v>
      </c>
      <c r="M1476" s="7"/>
      <c r="N1476" s="9" t="s">
        <v>1722</v>
      </c>
    </row>
    <row r="1477" spans="1:14">
      <c r="A1477" s="7" t="s">
        <v>2103</v>
      </c>
      <c r="B1477" s="7"/>
      <c r="C1477" s="7" t="s">
        <v>3210</v>
      </c>
      <c r="D1477" s="7" t="s">
        <v>3211</v>
      </c>
      <c r="E1477" s="6" t="s">
        <v>352</v>
      </c>
      <c r="F1477" s="7"/>
      <c r="G1477" s="7"/>
      <c r="H1477" s="7" t="s">
        <v>1719</v>
      </c>
      <c r="I1477" s="7"/>
      <c r="J1477" s="7" t="s">
        <v>646</v>
      </c>
      <c r="K1477" s="8" t="s">
        <v>1720</v>
      </c>
      <c r="L1477" s="7" t="s">
        <v>2106</v>
      </c>
      <c r="M1477" s="7"/>
      <c r="N1477" s="9" t="s">
        <v>1722</v>
      </c>
    </row>
    <row r="1478" spans="1:14">
      <c r="A1478" s="7" t="s">
        <v>2103</v>
      </c>
      <c r="B1478" s="7"/>
      <c r="C1478" s="7" t="s">
        <v>3212</v>
      </c>
      <c r="D1478" s="7" t="s">
        <v>3211</v>
      </c>
      <c r="E1478" s="6" t="s">
        <v>352</v>
      </c>
      <c r="F1478" s="7"/>
      <c r="G1478" s="7"/>
      <c r="H1478" s="7" t="s">
        <v>1719</v>
      </c>
      <c r="I1478" s="7"/>
      <c r="J1478" s="7" t="s">
        <v>646</v>
      </c>
      <c r="K1478" s="8" t="s">
        <v>1720</v>
      </c>
      <c r="L1478" s="7" t="s">
        <v>2106</v>
      </c>
      <c r="M1478" s="7"/>
      <c r="N1478" s="9" t="s">
        <v>1722</v>
      </c>
    </row>
    <row r="1479" spans="1:14">
      <c r="A1479" s="7" t="s">
        <v>2103</v>
      </c>
      <c r="B1479" s="7"/>
      <c r="C1479" s="7" t="s">
        <v>3213</v>
      </c>
      <c r="D1479" s="7" t="s">
        <v>3214</v>
      </c>
      <c r="E1479" s="6" t="s">
        <v>352</v>
      </c>
      <c r="F1479" s="7"/>
      <c r="G1479" s="7"/>
      <c r="H1479" s="7" t="s">
        <v>1719</v>
      </c>
      <c r="I1479" s="7"/>
      <c r="J1479" s="7" t="s">
        <v>646</v>
      </c>
      <c r="K1479" s="8" t="s">
        <v>1720</v>
      </c>
      <c r="L1479" s="7" t="s">
        <v>2106</v>
      </c>
      <c r="M1479" s="7"/>
      <c r="N1479" s="9" t="s">
        <v>1722</v>
      </c>
    </row>
    <row r="1480" spans="1:14">
      <c r="A1480" s="7" t="s">
        <v>2103</v>
      </c>
      <c r="B1480" s="7"/>
      <c r="C1480" s="7" t="s">
        <v>3215</v>
      </c>
      <c r="D1480" s="7" t="s">
        <v>3216</v>
      </c>
      <c r="E1480" s="6" t="s">
        <v>352</v>
      </c>
      <c r="F1480" s="7"/>
      <c r="G1480" s="7"/>
      <c r="H1480" s="7" t="s">
        <v>1719</v>
      </c>
      <c r="I1480" s="7"/>
      <c r="J1480" s="7" t="s">
        <v>646</v>
      </c>
      <c r="K1480" s="8" t="s">
        <v>1720</v>
      </c>
      <c r="L1480" s="7" t="s">
        <v>2106</v>
      </c>
      <c r="M1480" s="7"/>
      <c r="N1480" s="9" t="s">
        <v>1722</v>
      </c>
    </row>
    <row r="1481" spans="1:14">
      <c r="A1481" s="7" t="s">
        <v>2103</v>
      </c>
      <c r="B1481" s="7"/>
      <c r="C1481" s="7" t="s">
        <v>3217</v>
      </c>
      <c r="D1481" s="7" t="s">
        <v>3218</v>
      </c>
      <c r="E1481" s="6" t="s">
        <v>352</v>
      </c>
      <c r="F1481" s="7"/>
      <c r="G1481" s="7"/>
      <c r="H1481" s="7" t="s">
        <v>1719</v>
      </c>
      <c r="I1481" s="7"/>
      <c r="J1481" s="7" t="s">
        <v>646</v>
      </c>
      <c r="K1481" s="8" t="s">
        <v>1720</v>
      </c>
      <c r="L1481" s="7" t="s">
        <v>2106</v>
      </c>
      <c r="M1481" s="7"/>
      <c r="N1481" s="9" t="s">
        <v>1722</v>
      </c>
    </row>
    <row r="1482" spans="1:14">
      <c r="A1482" s="7" t="s">
        <v>2103</v>
      </c>
      <c r="B1482" s="7"/>
      <c r="C1482" s="7" t="s">
        <v>3219</v>
      </c>
      <c r="D1482" s="7" t="s">
        <v>3218</v>
      </c>
      <c r="E1482" s="6" t="s">
        <v>352</v>
      </c>
      <c r="F1482" s="7"/>
      <c r="G1482" s="7"/>
      <c r="H1482" s="7" t="s">
        <v>1719</v>
      </c>
      <c r="I1482" s="7"/>
      <c r="J1482" s="7" t="s">
        <v>646</v>
      </c>
      <c r="K1482" s="8" t="s">
        <v>1720</v>
      </c>
      <c r="L1482" s="7" t="s">
        <v>2106</v>
      </c>
      <c r="M1482" s="7"/>
      <c r="N1482" s="9" t="s">
        <v>1722</v>
      </c>
    </row>
    <row r="1483" spans="1:14">
      <c r="A1483" s="7" t="s">
        <v>2103</v>
      </c>
      <c r="B1483" s="7"/>
      <c r="C1483" s="7" t="s">
        <v>3220</v>
      </c>
      <c r="D1483" s="7" t="s">
        <v>3221</v>
      </c>
      <c r="E1483" s="6" t="s">
        <v>352</v>
      </c>
      <c r="F1483" s="7"/>
      <c r="G1483" s="7"/>
      <c r="H1483" s="7" t="s">
        <v>1719</v>
      </c>
      <c r="I1483" s="7"/>
      <c r="J1483" s="7" t="s">
        <v>646</v>
      </c>
      <c r="K1483" s="8" t="s">
        <v>1720</v>
      </c>
      <c r="L1483" s="7" t="s">
        <v>2106</v>
      </c>
      <c r="M1483" s="7"/>
      <c r="N1483" s="9" t="s">
        <v>1722</v>
      </c>
    </row>
    <row r="1484" spans="1:14">
      <c r="A1484" s="7" t="s">
        <v>2103</v>
      </c>
      <c r="B1484" s="7"/>
      <c r="C1484" s="7" t="s">
        <v>3222</v>
      </c>
      <c r="D1484" s="7" t="s">
        <v>3223</v>
      </c>
      <c r="E1484" s="6" t="s">
        <v>352</v>
      </c>
      <c r="F1484" s="7"/>
      <c r="G1484" s="7"/>
      <c r="H1484" s="7" t="s">
        <v>1719</v>
      </c>
      <c r="I1484" s="7"/>
      <c r="J1484" s="7" t="s">
        <v>646</v>
      </c>
      <c r="K1484" s="8" t="s">
        <v>1720</v>
      </c>
      <c r="L1484" s="7" t="s">
        <v>2106</v>
      </c>
      <c r="M1484" s="7"/>
      <c r="N1484" s="9" t="s">
        <v>1722</v>
      </c>
    </row>
    <row r="1485" spans="1:14">
      <c r="A1485" s="7" t="s">
        <v>2103</v>
      </c>
      <c r="B1485" s="7"/>
      <c r="C1485" s="7" t="s">
        <v>3224</v>
      </c>
      <c r="D1485" s="7" t="s">
        <v>3225</v>
      </c>
      <c r="E1485" s="6" t="s">
        <v>352</v>
      </c>
      <c r="F1485" s="7"/>
      <c r="G1485" s="7"/>
      <c r="H1485" s="7" t="s">
        <v>1719</v>
      </c>
      <c r="I1485" s="7"/>
      <c r="J1485" s="7" t="s">
        <v>646</v>
      </c>
      <c r="K1485" s="8" t="s">
        <v>1720</v>
      </c>
      <c r="L1485" s="7" t="s">
        <v>2106</v>
      </c>
      <c r="M1485" s="7"/>
      <c r="N1485" s="9" t="s">
        <v>1722</v>
      </c>
    </row>
    <row r="1486" spans="1:14">
      <c r="A1486" s="7" t="s">
        <v>2103</v>
      </c>
      <c r="B1486" s="7"/>
      <c r="C1486" s="7" t="s">
        <v>3226</v>
      </c>
      <c r="D1486" s="7" t="s">
        <v>3225</v>
      </c>
      <c r="E1486" s="6" t="s">
        <v>352</v>
      </c>
      <c r="F1486" s="7"/>
      <c r="G1486" s="7"/>
      <c r="H1486" s="7" t="s">
        <v>1719</v>
      </c>
      <c r="I1486" s="7"/>
      <c r="J1486" s="7" t="s">
        <v>646</v>
      </c>
      <c r="K1486" s="8" t="s">
        <v>1720</v>
      </c>
      <c r="L1486" s="7" t="s">
        <v>2106</v>
      </c>
      <c r="M1486" s="7"/>
      <c r="N1486" s="9" t="s">
        <v>1722</v>
      </c>
    </row>
    <row r="1487" spans="1:14">
      <c r="A1487" s="7" t="s">
        <v>2103</v>
      </c>
      <c r="B1487" s="7"/>
      <c r="C1487" s="7" t="s">
        <v>3227</v>
      </c>
      <c r="D1487" s="7" t="s">
        <v>3228</v>
      </c>
      <c r="E1487" s="6" t="s">
        <v>352</v>
      </c>
      <c r="F1487" s="7"/>
      <c r="G1487" s="7"/>
      <c r="H1487" s="7" t="s">
        <v>1719</v>
      </c>
      <c r="I1487" s="7"/>
      <c r="J1487" s="7" t="s">
        <v>646</v>
      </c>
      <c r="K1487" s="8" t="s">
        <v>1720</v>
      </c>
      <c r="L1487" s="7" t="s">
        <v>2106</v>
      </c>
      <c r="M1487" s="7"/>
      <c r="N1487" s="9" t="s">
        <v>1722</v>
      </c>
    </row>
    <row r="1488" spans="1:14">
      <c r="A1488" s="7" t="s">
        <v>2103</v>
      </c>
      <c r="B1488" s="7"/>
      <c r="C1488" s="7" t="s">
        <v>3229</v>
      </c>
      <c r="D1488" s="7" t="s">
        <v>3228</v>
      </c>
      <c r="E1488" s="6" t="s">
        <v>352</v>
      </c>
      <c r="F1488" s="7"/>
      <c r="G1488" s="7"/>
      <c r="H1488" s="7" t="s">
        <v>1719</v>
      </c>
      <c r="I1488" s="7"/>
      <c r="J1488" s="7" t="s">
        <v>646</v>
      </c>
      <c r="K1488" s="8" t="s">
        <v>1720</v>
      </c>
      <c r="L1488" s="7" t="s">
        <v>2106</v>
      </c>
      <c r="M1488" s="7"/>
      <c r="N1488" s="9" t="s">
        <v>1722</v>
      </c>
    </row>
    <row r="1489" spans="1:14">
      <c r="A1489" s="7" t="s">
        <v>2103</v>
      </c>
      <c r="B1489" s="7"/>
      <c r="C1489" s="7" t="s">
        <v>3230</v>
      </c>
      <c r="D1489" s="7" t="s">
        <v>3231</v>
      </c>
      <c r="E1489" s="6" t="s">
        <v>352</v>
      </c>
      <c r="F1489" s="7"/>
      <c r="G1489" s="7"/>
      <c r="H1489" s="7" t="s">
        <v>1719</v>
      </c>
      <c r="I1489" s="7"/>
      <c r="J1489" s="7" t="s">
        <v>646</v>
      </c>
      <c r="K1489" s="8" t="s">
        <v>1720</v>
      </c>
      <c r="L1489" s="7" t="s">
        <v>2106</v>
      </c>
      <c r="M1489" s="7"/>
      <c r="N1489" s="9" t="s">
        <v>1722</v>
      </c>
    </row>
    <row r="1490" spans="1:14">
      <c r="A1490" s="7" t="s">
        <v>2103</v>
      </c>
      <c r="B1490" s="7"/>
      <c r="C1490" s="7" t="s">
        <v>3232</v>
      </c>
      <c r="D1490" s="7" t="s">
        <v>3231</v>
      </c>
      <c r="E1490" s="6" t="s">
        <v>352</v>
      </c>
      <c r="F1490" s="7"/>
      <c r="G1490" s="7"/>
      <c r="H1490" s="7" t="s">
        <v>1719</v>
      </c>
      <c r="I1490" s="7"/>
      <c r="J1490" s="7" t="s">
        <v>646</v>
      </c>
      <c r="K1490" s="8" t="s">
        <v>1720</v>
      </c>
      <c r="L1490" s="7" t="s">
        <v>2106</v>
      </c>
      <c r="M1490" s="7"/>
      <c r="N1490" s="9" t="s">
        <v>1722</v>
      </c>
    </row>
    <row r="1491" spans="1:14">
      <c r="A1491" s="7" t="s">
        <v>2103</v>
      </c>
      <c r="B1491" s="7"/>
      <c r="C1491" s="7" t="s">
        <v>3233</v>
      </c>
      <c r="D1491" s="7" t="s">
        <v>3234</v>
      </c>
      <c r="E1491" s="6" t="s">
        <v>352</v>
      </c>
      <c r="F1491" s="7"/>
      <c r="G1491" s="7"/>
      <c r="H1491" s="7" t="s">
        <v>1719</v>
      </c>
      <c r="I1491" s="7"/>
      <c r="J1491" s="7" t="s">
        <v>646</v>
      </c>
      <c r="K1491" s="8" t="s">
        <v>1720</v>
      </c>
      <c r="L1491" s="7" t="s">
        <v>2106</v>
      </c>
      <c r="M1491" s="7"/>
      <c r="N1491" s="9" t="s">
        <v>1722</v>
      </c>
    </row>
    <row r="1492" spans="1:14">
      <c r="A1492" s="7" t="s">
        <v>2103</v>
      </c>
      <c r="B1492" s="7"/>
      <c r="C1492" s="7" t="s">
        <v>3235</v>
      </c>
      <c r="D1492" s="7" t="s">
        <v>3236</v>
      </c>
      <c r="E1492" s="6" t="s">
        <v>352</v>
      </c>
      <c r="F1492" s="7"/>
      <c r="G1492" s="7"/>
      <c r="H1492" s="7" t="s">
        <v>1719</v>
      </c>
      <c r="I1492" s="7"/>
      <c r="J1492" s="7" t="s">
        <v>646</v>
      </c>
      <c r="K1492" s="8" t="s">
        <v>1720</v>
      </c>
      <c r="L1492" s="7" t="s">
        <v>2106</v>
      </c>
      <c r="M1492" s="7"/>
      <c r="N1492" s="9" t="s">
        <v>1722</v>
      </c>
    </row>
    <row r="1493" spans="1:14">
      <c r="A1493" s="7" t="s">
        <v>2103</v>
      </c>
      <c r="B1493" s="7"/>
      <c r="C1493" s="7" t="s">
        <v>3237</v>
      </c>
      <c r="D1493" s="7" t="s">
        <v>3238</v>
      </c>
      <c r="E1493" s="6" t="s">
        <v>352</v>
      </c>
      <c r="F1493" s="7"/>
      <c r="G1493" s="7"/>
      <c r="H1493" s="7" t="s">
        <v>1719</v>
      </c>
      <c r="I1493" s="7"/>
      <c r="J1493" s="7" t="s">
        <v>646</v>
      </c>
      <c r="K1493" s="8" t="s">
        <v>1720</v>
      </c>
      <c r="L1493" s="7" t="s">
        <v>2106</v>
      </c>
      <c r="M1493" s="7"/>
      <c r="N1493" s="9" t="s">
        <v>1722</v>
      </c>
    </row>
    <row r="1494" spans="1:14">
      <c r="A1494" s="7" t="s">
        <v>2103</v>
      </c>
      <c r="B1494" s="7"/>
      <c r="C1494" s="7" t="s">
        <v>3239</v>
      </c>
      <c r="D1494" s="7" t="s">
        <v>3240</v>
      </c>
      <c r="E1494" s="6" t="s">
        <v>352</v>
      </c>
      <c r="F1494" s="7"/>
      <c r="G1494" s="7"/>
      <c r="H1494" s="7" t="s">
        <v>1719</v>
      </c>
      <c r="I1494" s="7"/>
      <c r="J1494" s="7" t="s">
        <v>646</v>
      </c>
      <c r="K1494" s="8" t="s">
        <v>1720</v>
      </c>
      <c r="L1494" s="7" t="s">
        <v>2106</v>
      </c>
      <c r="M1494" s="7"/>
      <c r="N1494" s="9" t="s">
        <v>1722</v>
      </c>
    </row>
    <row r="1495" spans="1:14">
      <c r="A1495" s="7" t="s">
        <v>2103</v>
      </c>
      <c r="B1495" s="7"/>
      <c r="C1495" s="7" t="s">
        <v>3241</v>
      </c>
      <c r="D1495" s="7" t="s">
        <v>3240</v>
      </c>
      <c r="E1495" s="6" t="s">
        <v>352</v>
      </c>
      <c r="F1495" s="7"/>
      <c r="G1495" s="7"/>
      <c r="H1495" s="7" t="s">
        <v>1719</v>
      </c>
      <c r="I1495" s="7"/>
      <c r="J1495" s="7" t="s">
        <v>646</v>
      </c>
      <c r="K1495" s="8" t="s">
        <v>1720</v>
      </c>
      <c r="L1495" s="7" t="s">
        <v>2106</v>
      </c>
      <c r="M1495" s="7"/>
      <c r="N1495" s="9" t="s">
        <v>1722</v>
      </c>
    </row>
    <row r="1496" spans="1:14">
      <c r="A1496" s="7" t="s">
        <v>2103</v>
      </c>
      <c r="B1496" s="7"/>
      <c r="C1496" s="7" t="s">
        <v>3242</v>
      </c>
      <c r="D1496" s="7" t="s">
        <v>3243</v>
      </c>
      <c r="E1496" s="6" t="s">
        <v>352</v>
      </c>
      <c r="F1496" s="7"/>
      <c r="G1496" s="7"/>
      <c r="H1496" s="7" t="s">
        <v>1719</v>
      </c>
      <c r="I1496" s="7"/>
      <c r="J1496" s="7" t="s">
        <v>646</v>
      </c>
      <c r="K1496" s="8" t="s">
        <v>1720</v>
      </c>
      <c r="L1496" s="7" t="s">
        <v>2106</v>
      </c>
      <c r="M1496" s="7"/>
      <c r="N1496" s="9" t="s">
        <v>1722</v>
      </c>
    </row>
    <row r="1497" spans="1:14">
      <c r="A1497" s="7" t="s">
        <v>2103</v>
      </c>
      <c r="B1497" s="7"/>
      <c r="C1497" s="7" t="s">
        <v>3244</v>
      </c>
      <c r="D1497" s="7" t="s">
        <v>3245</v>
      </c>
      <c r="E1497" s="6" t="s">
        <v>352</v>
      </c>
      <c r="F1497" s="7"/>
      <c r="G1497" s="7"/>
      <c r="H1497" s="7" t="s">
        <v>1719</v>
      </c>
      <c r="I1497" s="7"/>
      <c r="J1497" s="7" t="s">
        <v>646</v>
      </c>
      <c r="K1497" s="8" t="s">
        <v>1720</v>
      </c>
      <c r="L1497" s="7" t="s">
        <v>2106</v>
      </c>
      <c r="M1497" s="7"/>
      <c r="N1497" s="9" t="s">
        <v>1722</v>
      </c>
    </row>
    <row r="1498" spans="1:14">
      <c r="A1498" s="7" t="s">
        <v>2103</v>
      </c>
      <c r="B1498" s="7"/>
      <c r="C1498" s="7" t="s">
        <v>3246</v>
      </c>
      <c r="D1498" s="7" t="s">
        <v>3247</v>
      </c>
      <c r="E1498" s="6" t="s">
        <v>352</v>
      </c>
      <c r="F1498" s="7"/>
      <c r="G1498" s="7"/>
      <c r="H1498" s="7" t="s">
        <v>1719</v>
      </c>
      <c r="I1498" s="7"/>
      <c r="J1498" s="7" t="s">
        <v>646</v>
      </c>
      <c r="K1498" s="8" t="s">
        <v>1720</v>
      </c>
      <c r="L1498" s="7" t="s">
        <v>2106</v>
      </c>
      <c r="M1498" s="7"/>
      <c r="N1498" s="9" t="s">
        <v>1722</v>
      </c>
    </row>
    <row r="1499" spans="1:14">
      <c r="A1499" s="7" t="s">
        <v>2103</v>
      </c>
      <c r="B1499" s="7"/>
      <c r="C1499" s="7" t="s">
        <v>3248</v>
      </c>
      <c r="D1499" s="7" t="s">
        <v>3249</v>
      </c>
      <c r="E1499" s="6" t="s">
        <v>352</v>
      </c>
      <c r="F1499" s="7"/>
      <c r="G1499" s="7"/>
      <c r="H1499" s="7" t="s">
        <v>1719</v>
      </c>
      <c r="I1499" s="7"/>
      <c r="J1499" s="7" t="s">
        <v>646</v>
      </c>
      <c r="K1499" s="8" t="s">
        <v>1720</v>
      </c>
      <c r="L1499" s="7" t="s">
        <v>2106</v>
      </c>
      <c r="M1499" s="7"/>
      <c r="N1499" s="9" t="s">
        <v>1722</v>
      </c>
    </row>
    <row r="1500" spans="1:14">
      <c r="A1500" s="7" t="s">
        <v>2103</v>
      </c>
      <c r="B1500" s="7"/>
      <c r="C1500" s="7" t="s">
        <v>3250</v>
      </c>
      <c r="D1500" s="7" t="s">
        <v>3249</v>
      </c>
      <c r="E1500" s="6" t="s">
        <v>352</v>
      </c>
      <c r="F1500" s="7"/>
      <c r="G1500" s="7"/>
      <c r="H1500" s="7" t="s">
        <v>1719</v>
      </c>
      <c r="I1500" s="7"/>
      <c r="J1500" s="7" t="s">
        <v>646</v>
      </c>
      <c r="K1500" s="8" t="s">
        <v>1720</v>
      </c>
      <c r="L1500" s="7" t="s">
        <v>2106</v>
      </c>
      <c r="M1500" s="7"/>
      <c r="N1500" s="9" t="s">
        <v>1722</v>
      </c>
    </row>
    <row r="1501" spans="1:14">
      <c r="A1501" s="7" t="s">
        <v>2103</v>
      </c>
      <c r="B1501" s="7"/>
      <c r="C1501" s="7" t="s">
        <v>3251</v>
      </c>
      <c r="D1501" s="7" t="s">
        <v>3252</v>
      </c>
      <c r="E1501" s="6" t="s">
        <v>352</v>
      </c>
      <c r="F1501" s="7"/>
      <c r="G1501" s="7"/>
      <c r="H1501" s="7" t="s">
        <v>1719</v>
      </c>
      <c r="I1501" s="7"/>
      <c r="J1501" s="7" t="s">
        <v>646</v>
      </c>
      <c r="K1501" s="8" t="s">
        <v>1720</v>
      </c>
      <c r="L1501" s="7" t="s">
        <v>2106</v>
      </c>
      <c r="M1501" s="7"/>
      <c r="N1501" s="9" t="s">
        <v>1722</v>
      </c>
    </row>
    <row r="1502" spans="1:14">
      <c r="A1502" s="7" t="s">
        <v>2103</v>
      </c>
      <c r="B1502" s="7"/>
      <c r="C1502" s="7" t="s">
        <v>3253</v>
      </c>
      <c r="D1502" s="7" t="s">
        <v>3252</v>
      </c>
      <c r="E1502" s="6" t="s">
        <v>352</v>
      </c>
      <c r="F1502" s="7"/>
      <c r="G1502" s="7"/>
      <c r="H1502" s="7" t="s">
        <v>1719</v>
      </c>
      <c r="I1502" s="7"/>
      <c r="J1502" s="7" t="s">
        <v>646</v>
      </c>
      <c r="K1502" s="8" t="s">
        <v>1720</v>
      </c>
      <c r="L1502" s="7" t="s">
        <v>2106</v>
      </c>
      <c r="M1502" s="7"/>
      <c r="N1502" s="9" t="s">
        <v>1722</v>
      </c>
    </row>
    <row r="1503" spans="1:14">
      <c r="A1503" s="7" t="s">
        <v>2103</v>
      </c>
      <c r="B1503" s="7"/>
      <c r="C1503" s="7" t="s">
        <v>3254</v>
      </c>
      <c r="D1503" s="7" t="s">
        <v>3255</v>
      </c>
      <c r="E1503" s="6" t="s">
        <v>352</v>
      </c>
      <c r="F1503" s="7"/>
      <c r="G1503" s="7"/>
      <c r="H1503" s="7" t="s">
        <v>1719</v>
      </c>
      <c r="I1503" s="7"/>
      <c r="J1503" s="7" t="s">
        <v>646</v>
      </c>
      <c r="K1503" s="8" t="s">
        <v>1720</v>
      </c>
      <c r="L1503" s="7" t="s">
        <v>2106</v>
      </c>
      <c r="M1503" s="7"/>
      <c r="N1503" s="9" t="s">
        <v>1722</v>
      </c>
    </row>
    <row r="1504" spans="1:14">
      <c r="A1504" s="7" t="s">
        <v>2103</v>
      </c>
      <c r="B1504" s="7"/>
      <c r="C1504" s="7" t="s">
        <v>3256</v>
      </c>
      <c r="D1504" s="7" t="s">
        <v>3255</v>
      </c>
      <c r="E1504" s="6" t="s">
        <v>352</v>
      </c>
      <c r="F1504" s="7"/>
      <c r="G1504" s="7"/>
      <c r="H1504" s="7" t="s">
        <v>1719</v>
      </c>
      <c r="I1504" s="7"/>
      <c r="J1504" s="7" t="s">
        <v>646</v>
      </c>
      <c r="K1504" s="8" t="s">
        <v>1720</v>
      </c>
      <c r="L1504" s="7" t="s">
        <v>2106</v>
      </c>
      <c r="M1504" s="7"/>
      <c r="N1504" s="9" t="s">
        <v>1722</v>
      </c>
    </row>
    <row r="1505" spans="1:14">
      <c r="A1505" s="7" t="s">
        <v>2103</v>
      </c>
      <c r="B1505" s="7"/>
      <c r="C1505" s="7" t="s">
        <v>3257</v>
      </c>
      <c r="D1505" s="7" t="s">
        <v>3258</v>
      </c>
      <c r="E1505" s="6" t="s">
        <v>352</v>
      </c>
      <c r="F1505" s="7"/>
      <c r="G1505" s="7"/>
      <c r="H1505" s="7" t="s">
        <v>1719</v>
      </c>
      <c r="I1505" s="7"/>
      <c r="J1505" s="7" t="s">
        <v>646</v>
      </c>
      <c r="K1505" s="8" t="s">
        <v>1720</v>
      </c>
      <c r="L1505" s="7" t="s">
        <v>2106</v>
      </c>
      <c r="M1505" s="7"/>
      <c r="N1505" s="9" t="s">
        <v>1722</v>
      </c>
    </row>
    <row r="1506" spans="1:14">
      <c r="A1506" s="7" t="s">
        <v>2103</v>
      </c>
      <c r="B1506" s="7"/>
      <c r="C1506" s="7" t="s">
        <v>3259</v>
      </c>
      <c r="D1506" s="7" t="s">
        <v>3258</v>
      </c>
      <c r="E1506" s="6" t="s">
        <v>352</v>
      </c>
      <c r="F1506" s="7"/>
      <c r="G1506" s="7"/>
      <c r="H1506" s="7" t="s">
        <v>1719</v>
      </c>
      <c r="I1506" s="7"/>
      <c r="J1506" s="7" t="s">
        <v>646</v>
      </c>
      <c r="K1506" s="8" t="s">
        <v>1720</v>
      </c>
      <c r="L1506" s="7" t="s">
        <v>2106</v>
      </c>
      <c r="M1506" s="7"/>
      <c r="N1506" s="9" t="s">
        <v>1722</v>
      </c>
    </row>
    <row r="1507" spans="1:14">
      <c r="A1507" s="7" t="s">
        <v>2103</v>
      </c>
      <c r="B1507" s="7"/>
      <c r="C1507" s="7" t="s">
        <v>3260</v>
      </c>
      <c r="D1507" s="7" t="s">
        <v>3261</v>
      </c>
      <c r="E1507" s="6" t="s">
        <v>352</v>
      </c>
      <c r="F1507" s="7"/>
      <c r="G1507" s="7"/>
      <c r="H1507" s="7" t="s">
        <v>1719</v>
      </c>
      <c r="I1507" s="7"/>
      <c r="J1507" s="7" t="s">
        <v>646</v>
      </c>
      <c r="K1507" s="8" t="s">
        <v>1720</v>
      </c>
      <c r="L1507" s="7" t="s">
        <v>2106</v>
      </c>
      <c r="M1507" s="7"/>
      <c r="N1507" s="9" t="s">
        <v>1722</v>
      </c>
    </row>
    <row r="1508" spans="1:14">
      <c r="A1508" s="7" t="s">
        <v>2103</v>
      </c>
      <c r="B1508" s="7"/>
      <c r="C1508" s="7" t="s">
        <v>3262</v>
      </c>
      <c r="D1508" s="7" t="s">
        <v>3261</v>
      </c>
      <c r="E1508" s="6" t="s">
        <v>352</v>
      </c>
      <c r="F1508" s="7"/>
      <c r="G1508" s="7"/>
      <c r="H1508" s="7" t="s">
        <v>1719</v>
      </c>
      <c r="I1508" s="7"/>
      <c r="J1508" s="7" t="s">
        <v>646</v>
      </c>
      <c r="K1508" s="8" t="s">
        <v>1720</v>
      </c>
      <c r="L1508" s="7" t="s">
        <v>2106</v>
      </c>
      <c r="M1508" s="7"/>
      <c r="N1508" s="9" t="s">
        <v>1722</v>
      </c>
    </row>
    <row r="1509" spans="1:14">
      <c r="A1509" s="7" t="s">
        <v>2103</v>
      </c>
      <c r="B1509" s="7"/>
      <c r="C1509" s="7" t="s">
        <v>3263</v>
      </c>
      <c r="D1509" s="7" t="s">
        <v>3264</v>
      </c>
      <c r="E1509" s="6" t="s">
        <v>352</v>
      </c>
      <c r="F1509" s="7"/>
      <c r="G1509" s="7"/>
      <c r="H1509" s="7" t="s">
        <v>1719</v>
      </c>
      <c r="I1509" s="7"/>
      <c r="J1509" s="7" t="s">
        <v>646</v>
      </c>
      <c r="K1509" s="8" t="s">
        <v>1720</v>
      </c>
      <c r="L1509" s="7" t="s">
        <v>2106</v>
      </c>
      <c r="M1509" s="7"/>
      <c r="N1509" s="9" t="s">
        <v>1722</v>
      </c>
    </row>
    <row r="1510" spans="1:14">
      <c r="A1510" s="7" t="s">
        <v>2103</v>
      </c>
      <c r="B1510" s="7"/>
      <c r="C1510" s="7" t="s">
        <v>3265</v>
      </c>
      <c r="D1510" s="7" t="s">
        <v>3264</v>
      </c>
      <c r="E1510" s="6" t="s">
        <v>352</v>
      </c>
      <c r="F1510" s="7"/>
      <c r="G1510" s="7"/>
      <c r="H1510" s="7" t="s">
        <v>1719</v>
      </c>
      <c r="I1510" s="7"/>
      <c r="J1510" s="7" t="s">
        <v>646</v>
      </c>
      <c r="K1510" s="8" t="s">
        <v>1720</v>
      </c>
      <c r="L1510" s="7" t="s">
        <v>2106</v>
      </c>
      <c r="M1510" s="7"/>
      <c r="N1510" s="9" t="s">
        <v>1722</v>
      </c>
    </row>
    <row r="1511" spans="1:14">
      <c r="A1511" s="7" t="s">
        <v>2103</v>
      </c>
      <c r="B1511" s="7"/>
      <c r="C1511" s="7" t="s">
        <v>3266</v>
      </c>
      <c r="D1511" s="7" t="s">
        <v>3267</v>
      </c>
      <c r="E1511" s="6" t="s">
        <v>352</v>
      </c>
      <c r="F1511" s="7"/>
      <c r="G1511" s="7"/>
      <c r="H1511" s="7" t="s">
        <v>1719</v>
      </c>
      <c r="I1511" s="7"/>
      <c r="J1511" s="7" t="s">
        <v>646</v>
      </c>
      <c r="K1511" s="8" t="s">
        <v>1720</v>
      </c>
      <c r="L1511" s="7" t="s">
        <v>2106</v>
      </c>
      <c r="M1511" s="7"/>
      <c r="N1511" s="9" t="s">
        <v>1722</v>
      </c>
    </row>
    <row r="1512" spans="1:14">
      <c r="A1512" s="7" t="s">
        <v>2103</v>
      </c>
      <c r="B1512" s="7"/>
      <c r="C1512" s="7" t="s">
        <v>3268</v>
      </c>
      <c r="D1512" s="7" t="s">
        <v>3267</v>
      </c>
      <c r="E1512" s="6" t="s">
        <v>352</v>
      </c>
      <c r="F1512" s="7"/>
      <c r="G1512" s="7"/>
      <c r="H1512" s="7" t="s">
        <v>1719</v>
      </c>
      <c r="I1512" s="7"/>
      <c r="J1512" s="7" t="s">
        <v>646</v>
      </c>
      <c r="K1512" s="8" t="s">
        <v>1720</v>
      </c>
      <c r="L1512" s="7" t="s">
        <v>2106</v>
      </c>
      <c r="M1512" s="7"/>
      <c r="N1512" s="9" t="s">
        <v>1722</v>
      </c>
    </row>
    <row r="1513" spans="1:14">
      <c r="A1513" s="7" t="s">
        <v>2103</v>
      </c>
      <c r="B1513" s="7"/>
      <c r="C1513" s="7" t="s">
        <v>3269</v>
      </c>
      <c r="D1513" s="7" t="s">
        <v>3270</v>
      </c>
      <c r="E1513" s="6" t="s">
        <v>352</v>
      </c>
      <c r="F1513" s="7"/>
      <c r="G1513" s="7"/>
      <c r="H1513" s="7" t="s">
        <v>1719</v>
      </c>
      <c r="I1513" s="7"/>
      <c r="J1513" s="7" t="s">
        <v>646</v>
      </c>
      <c r="K1513" s="8" t="s">
        <v>1720</v>
      </c>
      <c r="L1513" s="7" t="s">
        <v>2106</v>
      </c>
      <c r="M1513" s="7"/>
      <c r="N1513" s="9" t="s">
        <v>1722</v>
      </c>
    </row>
    <row r="1514" spans="1:14">
      <c r="A1514" s="7" t="s">
        <v>2103</v>
      </c>
      <c r="B1514" s="7"/>
      <c r="C1514" s="7" t="s">
        <v>3271</v>
      </c>
      <c r="D1514" s="7" t="s">
        <v>3270</v>
      </c>
      <c r="E1514" s="6" t="s">
        <v>352</v>
      </c>
      <c r="F1514" s="7"/>
      <c r="G1514" s="7"/>
      <c r="H1514" s="7" t="s">
        <v>1719</v>
      </c>
      <c r="I1514" s="7"/>
      <c r="J1514" s="7" t="s">
        <v>646</v>
      </c>
      <c r="K1514" s="8" t="s">
        <v>1720</v>
      </c>
      <c r="L1514" s="7" t="s">
        <v>2106</v>
      </c>
      <c r="M1514" s="7"/>
      <c r="N1514" s="9" t="s">
        <v>1722</v>
      </c>
    </row>
    <row r="1515" spans="1:14">
      <c r="A1515" s="7" t="s">
        <v>2103</v>
      </c>
      <c r="B1515" s="7"/>
      <c r="C1515" s="7" t="s">
        <v>3272</v>
      </c>
      <c r="D1515" s="7" t="s">
        <v>3273</v>
      </c>
      <c r="E1515" s="6" t="s">
        <v>352</v>
      </c>
      <c r="F1515" s="7"/>
      <c r="G1515" s="7"/>
      <c r="H1515" s="7" t="s">
        <v>1719</v>
      </c>
      <c r="I1515" s="7"/>
      <c r="J1515" s="7" t="s">
        <v>646</v>
      </c>
      <c r="K1515" s="8" t="s">
        <v>1720</v>
      </c>
      <c r="L1515" s="7" t="s">
        <v>2106</v>
      </c>
      <c r="M1515" s="7"/>
      <c r="N1515" s="9" t="s">
        <v>1722</v>
      </c>
    </row>
    <row r="1516" spans="1:14">
      <c r="A1516" s="7" t="s">
        <v>2103</v>
      </c>
      <c r="B1516" s="7"/>
      <c r="C1516" s="7" t="s">
        <v>3274</v>
      </c>
      <c r="D1516" s="7" t="s">
        <v>3273</v>
      </c>
      <c r="E1516" s="6" t="s">
        <v>352</v>
      </c>
      <c r="F1516" s="7"/>
      <c r="G1516" s="7"/>
      <c r="H1516" s="7" t="s">
        <v>1719</v>
      </c>
      <c r="I1516" s="7"/>
      <c r="J1516" s="7" t="s">
        <v>646</v>
      </c>
      <c r="K1516" s="8" t="s">
        <v>1720</v>
      </c>
      <c r="L1516" s="7" t="s">
        <v>2106</v>
      </c>
      <c r="M1516" s="7"/>
      <c r="N1516" s="9" t="s">
        <v>1722</v>
      </c>
    </row>
    <row r="1517" spans="1:14">
      <c r="A1517" s="7" t="s">
        <v>2103</v>
      </c>
      <c r="B1517" s="7"/>
      <c r="C1517" s="7" t="s">
        <v>3275</v>
      </c>
      <c r="D1517" s="7" t="s">
        <v>3276</v>
      </c>
      <c r="E1517" s="6" t="s">
        <v>352</v>
      </c>
      <c r="F1517" s="7"/>
      <c r="G1517" s="7"/>
      <c r="H1517" s="7" t="s">
        <v>1719</v>
      </c>
      <c r="I1517" s="7"/>
      <c r="J1517" s="7" t="s">
        <v>646</v>
      </c>
      <c r="K1517" s="8" t="s">
        <v>1720</v>
      </c>
      <c r="L1517" s="7" t="s">
        <v>2106</v>
      </c>
      <c r="M1517" s="7"/>
      <c r="N1517" s="9" t="s">
        <v>1722</v>
      </c>
    </row>
    <row r="1518" spans="1:14">
      <c r="A1518" s="7" t="s">
        <v>2103</v>
      </c>
      <c r="B1518" s="7"/>
      <c r="C1518" s="7" t="s">
        <v>3277</v>
      </c>
      <c r="D1518" s="7" t="s">
        <v>3276</v>
      </c>
      <c r="E1518" s="6" t="s">
        <v>352</v>
      </c>
      <c r="F1518" s="7"/>
      <c r="G1518" s="7"/>
      <c r="H1518" s="7" t="s">
        <v>1719</v>
      </c>
      <c r="I1518" s="7"/>
      <c r="J1518" s="7" t="s">
        <v>646</v>
      </c>
      <c r="K1518" s="8" t="s">
        <v>1720</v>
      </c>
      <c r="L1518" s="7" t="s">
        <v>2106</v>
      </c>
      <c r="M1518" s="7"/>
      <c r="N1518" s="9" t="s">
        <v>1722</v>
      </c>
    </row>
    <row r="1519" spans="1:14">
      <c r="A1519" s="7" t="s">
        <v>2103</v>
      </c>
      <c r="B1519" s="7"/>
      <c r="C1519" s="7" t="s">
        <v>3278</v>
      </c>
      <c r="D1519" s="7" t="s">
        <v>3279</v>
      </c>
      <c r="E1519" s="6" t="s">
        <v>352</v>
      </c>
      <c r="F1519" s="7"/>
      <c r="G1519" s="7"/>
      <c r="H1519" s="7" t="s">
        <v>1719</v>
      </c>
      <c r="I1519" s="7"/>
      <c r="J1519" s="7" t="s">
        <v>646</v>
      </c>
      <c r="K1519" s="8" t="s">
        <v>1720</v>
      </c>
      <c r="L1519" s="7" t="s">
        <v>2106</v>
      </c>
      <c r="M1519" s="7"/>
      <c r="N1519" s="9" t="s">
        <v>1722</v>
      </c>
    </row>
    <row r="1520" spans="1:14">
      <c r="A1520" s="7" t="s">
        <v>2103</v>
      </c>
      <c r="B1520" s="7"/>
      <c r="C1520" s="7" t="s">
        <v>3280</v>
      </c>
      <c r="D1520" s="7" t="s">
        <v>3279</v>
      </c>
      <c r="E1520" s="6" t="s">
        <v>352</v>
      </c>
      <c r="F1520" s="7"/>
      <c r="G1520" s="7"/>
      <c r="H1520" s="7" t="s">
        <v>1719</v>
      </c>
      <c r="I1520" s="7"/>
      <c r="J1520" s="7" t="s">
        <v>646</v>
      </c>
      <c r="K1520" s="8" t="s">
        <v>1720</v>
      </c>
      <c r="L1520" s="7" t="s">
        <v>2106</v>
      </c>
      <c r="M1520" s="7"/>
      <c r="N1520" s="9" t="s">
        <v>1722</v>
      </c>
    </row>
    <row r="1521" spans="1:14">
      <c r="A1521" s="7" t="s">
        <v>2103</v>
      </c>
      <c r="B1521" s="7"/>
      <c r="C1521" s="7" t="s">
        <v>3281</v>
      </c>
      <c r="D1521" s="7" t="s">
        <v>3282</v>
      </c>
      <c r="E1521" s="6" t="s">
        <v>352</v>
      </c>
      <c r="F1521" s="7"/>
      <c r="G1521" s="7"/>
      <c r="H1521" s="7" t="s">
        <v>1719</v>
      </c>
      <c r="I1521" s="7"/>
      <c r="J1521" s="7" t="s">
        <v>646</v>
      </c>
      <c r="K1521" s="8" t="s">
        <v>1720</v>
      </c>
      <c r="L1521" s="7" t="s">
        <v>2106</v>
      </c>
      <c r="M1521" s="7"/>
      <c r="N1521" s="9" t="s">
        <v>1722</v>
      </c>
    </row>
    <row r="1522" spans="1:14">
      <c r="A1522" s="7" t="s">
        <v>2103</v>
      </c>
      <c r="B1522" s="7"/>
      <c r="C1522" s="7" t="s">
        <v>3283</v>
      </c>
      <c r="D1522" s="7" t="s">
        <v>3282</v>
      </c>
      <c r="E1522" s="6" t="s">
        <v>352</v>
      </c>
      <c r="F1522" s="7"/>
      <c r="G1522" s="7"/>
      <c r="H1522" s="7" t="s">
        <v>1719</v>
      </c>
      <c r="I1522" s="7"/>
      <c r="J1522" s="7" t="s">
        <v>646</v>
      </c>
      <c r="K1522" s="8" t="s">
        <v>1720</v>
      </c>
      <c r="L1522" s="7" t="s">
        <v>2106</v>
      </c>
      <c r="M1522" s="7"/>
      <c r="N1522" s="9" t="s">
        <v>1722</v>
      </c>
    </row>
    <row r="1523" spans="1:14">
      <c r="A1523" s="7" t="s">
        <v>2103</v>
      </c>
      <c r="B1523" s="7"/>
      <c r="C1523" s="7" t="s">
        <v>3284</v>
      </c>
      <c r="D1523" s="7" t="s">
        <v>3285</v>
      </c>
      <c r="E1523" s="6" t="s">
        <v>352</v>
      </c>
      <c r="F1523" s="7"/>
      <c r="G1523" s="7"/>
      <c r="H1523" s="7" t="s">
        <v>1719</v>
      </c>
      <c r="I1523" s="7"/>
      <c r="J1523" s="7" t="s">
        <v>646</v>
      </c>
      <c r="K1523" s="8" t="s">
        <v>1720</v>
      </c>
      <c r="L1523" s="7" t="s">
        <v>2106</v>
      </c>
      <c r="M1523" s="7"/>
      <c r="N1523" s="9" t="s">
        <v>1722</v>
      </c>
    </row>
    <row r="1524" spans="1:14">
      <c r="A1524" s="7" t="s">
        <v>2103</v>
      </c>
      <c r="B1524" s="7"/>
      <c r="C1524" s="7" t="s">
        <v>3286</v>
      </c>
      <c r="D1524" s="7" t="s">
        <v>3285</v>
      </c>
      <c r="E1524" s="6" t="s">
        <v>352</v>
      </c>
      <c r="F1524" s="7"/>
      <c r="G1524" s="7"/>
      <c r="H1524" s="7" t="s">
        <v>1719</v>
      </c>
      <c r="I1524" s="7"/>
      <c r="J1524" s="7" t="s">
        <v>646</v>
      </c>
      <c r="K1524" s="8" t="s">
        <v>1720</v>
      </c>
      <c r="L1524" s="7" t="s">
        <v>2106</v>
      </c>
      <c r="M1524" s="7"/>
      <c r="N1524" s="9" t="s">
        <v>1722</v>
      </c>
    </row>
    <row r="1525" spans="1:14">
      <c r="A1525" s="7" t="s">
        <v>2103</v>
      </c>
      <c r="B1525" s="7"/>
      <c r="C1525" s="7" t="s">
        <v>3287</v>
      </c>
      <c r="D1525" s="7" t="s">
        <v>3288</v>
      </c>
      <c r="E1525" s="6" t="s">
        <v>352</v>
      </c>
      <c r="F1525" s="7"/>
      <c r="G1525" s="7"/>
      <c r="H1525" s="7" t="s">
        <v>1719</v>
      </c>
      <c r="I1525" s="7"/>
      <c r="J1525" s="7" t="s">
        <v>646</v>
      </c>
      <c r="K1525" s="8" t="s">
        <v>1720</v>
      </c>
      <c r="L1525" s="7" t="s">
        <v>2106</v>
      </c>
      <c r="M1525" s="7"/>
      <c r="N1525" s="9" t="s">
        <v>1722</v>
      </c>
    </row>
    <row r="1526" spans="1:14">
      <c r="A1526" s="7" t="s">
        <v>2103</v>
      </c>
      <c r="B1526" s="7"/>
      <c r="C1526" s="7" t="s">
        <v>3289</v>
      </c>
      <c r="D1526" s="7" t="s">
        <v>3288</v>
      </c>
      <c r="E1526" s="6" t="s">
        <v>352</v>
      </c>
      <c r="F1526" s="7"/>
      <c r="G1526" s="7"/>
      <c r="H1526" s="7" t="s">
        <v>1719</v>
      </c>
      <c r="I1526" s="7"/>
      <c r="J1526" s="7" t="s">
        <v>646</v>
      </c>
      <c r="K1526" s="8" t="s">
        <v>1720</v>
      </c>
      <c r="L1526" s="7" t="s">
        <v>2106</v>
      </c>
      <c r="M1526" s="7"/>
      <c r="N1526" s="9" t="s">
        <v>1722</v>
      </c>
    </row>
    <row r="1527" spans="1:14">
      <c r="A1527" s="7" t="s">
        <v>2103</v>
      </c>
      <c r="B1527" s="7"/>
      <c r="C1527" s="7" t="s">
        <v>3290</v>
      </c>
      <c r="D1527" s="7" t="s">
        <v>3291</v>
      </c>
      <c r="E1527" s="6" t="s">
        <v>352</v>
      </c>
      <c r="F1527" s="7"/>
      <c r="G1527" s="7"/>
      <c r="H1527" s="7" t="s">
        <v>1719</v>
      </c>
      <c r="I1527" s="7"/>
      <c r="J1527" s="7" t="s">
        <v>646</v>
      </c>
      <c r="K1527" s="8" t="s">
        <v>1720</v>
      </c>
      <c r="L1527" s="7" t="s">
        <v>2106</v>
      </c>
      <c r="M1527" s="7"/>
      <c r="N1527" s="9" t="s">
        <v>1722</v>
      </c>
    </row>
    <row r="1528" spans="1:14">
      <c r="A1528" s="7" t="s">
        <v>2103</v>
      </c>
      <c r="B1528" s="7"/>
      <c r="C1528" s="7" t="s">
        <v>3292</v>
      </c>
      <c r="D1528" s="7" t="s">
        <v>3291</v>
      </c>
      <c r="E1528" s="6" t="s">
        <v>352</v>
      </c>
      <c r="F1528" s="7"/>
      <c r="G1528" s="7"/>
      <c r="H1528" s="7" t="s">
        <v>1719</v>
      </c>
      <c r="I1528" s="7"/>
      <c r="J1528" s="7" t="s">
        <v>646</v>
      </c>
      <c r="K1528" s="8" t="s">
        <v>1720</v>
      </c>
      <c r="L1528" s="7" t="s">
        <v>2106</v>
      </c>
      <c r="M1528" s="7"/>
      <c r="N1528" s="9" t="s">
        <v>1722</v>
      </c>
    </row>
    <row r="1529" spans="1:14">
      <c r="A1529" s="7" t="s">
        <v>2103</v>
      </c>
      <c r="B1529" s="7"/>
      <c r="C1529" s="7" t="s">
        <v>3293</v>
      </c>
      <c r="D1529" s="7" t="s">
        <v>3294</v>
      </c>
      <c r="E1529" s="6" t="s">
        <v>352</v>
      </c>
      <c r="F1529" s="7"/>
      <c r="G1529" s="7"/>
      <c r="H1529" s="7" t="s">
        <v>1719</v>
      </c>
      <c r="I1529" s="7"/>
      <c r="J1529" s="7" t="s">
        <v>646</v>
      </c>
      <c r="K1529" s="8" t="s">
        <v>1720</v>
      </c>
      <c r="L1529" s="7" t="s">
        <v>2106</v>
      </c>
      <c r="M1529" s="7"/>
      <c r="N1529" s="9" t="s">
        <v>1722</v>
      </c>
    </row>
    <row r="1530" spans="1:14">
      <c r="A1530" s="7" t="s">
        <v>2103</v>
      </c>
      <c r="B1530" s="7"/>
      <c r="C1530" s="7" t="s">
        <v>3295</v>
      </c>
      <c r="D1530" s="7" t="s">
        <v>3294</v>
      </c>
      <c r="E1530" s="6" t="s">
        <v>352</v>
      </c>
      <c r="F1530" s="7"/>
      <c r="G1530" s="7"/>
      <c r="H1530" s="7" t="s">
        <v>1719</v>
      </c>
      <c r="I1530" s="7"/>
      <c r="J1530" s="7" t="s">
        <v>646</v>
      </c>
      <c r="K1530" s="8" t="s">
        <v>1720</v>
      </c>
      <c r="L1530" s="7" t="s">
        <v>2106</v>
      </c>
      <c r="M1530" s="7"/>
      <c r="N1530" s="9" t="s">
        <v>1722</v>
      </c>
    </row>
    <row r="1531" spans="1:14">
      <c r="A1531" s="7" t="s">
        <v>2103</v>
      </c>
      <c r="B1531" s="7"/>
      <c r="C1531" s="7" t="s">
        <v>3296</v>
      </c>
      <c r="D1531" s="7" t="s">
        <v>3297</v>
      </c>
      <c r="E1531" s="6" t="s">
        <v>352</v>
      </c>
      <c r="F1531" s="7"/>
      <c r="G1531" s="7"/>
      <c r="H1531" s="7" t="s">
        <v>1719</v>
      </c>
      <c r="I1531" s="7"/>
      <c r="J1531" s="7" t="s">
        <v>646</v>
      </c>
      <c r="K1531" s="8" t="s">
        <v>1720</v>
      </c>
      <c r="L1531" s="7" t="s">
        <v>2106</v>
      </c>
      <c r="M1531" s="7"/>
      <c r="N1531" s="9" t="s">
        <v>1722</v>
      </c>
    </row>
    <row r="1532" spans="1:14">
      <c r="A1532" s="7" t="s">
        <v>2103</v>
      </c>
      <c r="B1532" s="7"/>
      <c r="C1532" s="7" t="s">
        <v>3298</v>
      </c>
      <c r="D1532" s="7" t="s">
        <v>3297</v>
      </c>
      <c r="E1532" s="6" t="s">
        <v>352</v>
      </c>
      <c r="F1532" s="7"/>
      <c r="G1532" s="7"/>
      <c r="H1532" s="7" t="s">
        <v>1719</v>
      </c>
      <c r="I1532" s="7"/>
      <c r="J1532" s="7" t="s">
        <v>646</v>
      </c>
      <c r="K1532" s="8" t="s">
        <v>1720</v>
      </c>
      <c r="L1532" s="7" t="s">
        <v>2106</v>
      </c>
      <c r="M1532" s="7"/>
      <c r="N1532" s="9" t="s">
        <v>1722</v>
      </c>
    </row>
    <row r="1533" spans="1:14">
      <c r="A1533" s="7" t="s">
        <v>2103</v>
      </c>
      <c r="B1533" s="7"/>
      <c r="C1533" s="7" t="s">
        <v>3299</v>
      </c>
      <c r="D1533" s="7" t="s">
        <v>3300</v>
      </c>
      <c r="E1533" s="6" t="s">
        <v>352</v>
      </c>
      <c r="F1533" s="7"/>
      <c r="G1533" s="7"/>
      <c r="H1533" s="7" t="s">
        <v>1719</v>
      </c>
      <c r="I1533" s="7"/>
      <c r="J1533" s="7" t="s">
        <v>646</v>
      </c>
      <c r="K1533" s="8" t="s">
        <v>1720</v>
      </c>
      <c r="L1533" s="7" t="s">
        <v>2106</v>
      </c>
      <c r="M1533" s="7"/>
      <c r="N1533" s="9" t="s">
        <v>1722</v>
      </c>
    </row>
    <row r="1534" spans="1:14">
      <c r="A1534" s="7" t="s">
        <v>2103</v>
      </c>
      <c r="B1534" s="7"/>
      <c r="C1534" s="7" t="s">
        <v>3301</v>
      </c>
      <c r="D1534" s="7" t="s">
        <v>3302</v>
      </c>
      <c r="E1534" s="6" t="s">
        <v>352</v>
      </c>
      <c r="F1534" s="7"/>
      <c r="G1534" s="7"/>
      <c r="H1534" s="7" t="s">
        <v>1719</v>
      </c>
      <c r="I1534" s="7"/>
      <c r="J1534" s="7" t="s">
        <v>646</v>
      </c>
      <c r="K1534" s="8" t="s">
        <v>1720</v>
      </c>
      <c r="L1534" s="7" t="s">
        <v>2106</v>
      </c>
      <c r="M1534" s="7"/>
      <c r="N1534" s="9" t="s">
        <v>1722</v>
      </c>
    </row>
    <row r="1535" spans="1:14">
      <c r="A1535" s="7" t="s">
        <v>2103</v>
      </c>
      <c r="B1535" s="7"/>
      <c r="C1535" s="7" t="s">
        <v>3303</v>
      </c>
      <c r="D1535" s="7" t="s">
        <v>3302</v>
      </c>
      <c r="E1535" s="6" t="s">
        <v>352</v>
      </c>
      <c r="F1535" s="7"/>
      <c r="G1535" s="7"/>
      <c r="H1535" s="7" t="s">
        <v>1719</v>
      </c>
      <c r="I1535" s="7"/>
      <c r="J1535" s="7" t="s">
        <v>646</v>
      </c>
      <c r="K1535" s="8" t="s">
        <v>1720</v>
      </c>
      <c r="L1535" s="7" t="s">
        <v>2106</v>
      </c>
      <c r="M1535" s="7"/>
      <c r="N1535" s="9" t="s">
        <v>1722</v>
      </c>
    </row>
    <row r="1536" spans="1:14">
      <c r="A1536" s="7" t="s">
        <v>2103</v>
      </c>
      <c r="B1536" s="7"/>
      <c r="C1536" s="7" t="s">
        <v>3304</v>
      </c>
      <c r="D1536" s="7" t="s">
        <v>3305</v>
      </c>
      <c r="E1536" s="6" t="s">
        <v>352</v>
      </c>
      <c r="F1536" s="7"/>
      <c r="G1536" s="7"/>
      <c r="H1536" s="7" t="s">
        <v>1719</v>
      </c>
      <c r="I1536" s="7"/>
      <c r="J1536" s="7" t="s">
        <v>646</v>
      </c>
      <c r="K1536" s="8" t="s">
        <v>1720</v>
      </c>
      <c r="L1536" s="7" t="s">
        <v>2106</v>
      </c>
      <c r="M1536" s="7"/>
      <c r="N1536" s="9" t="s">
        <v>1722</v>
      </c>
    </row>
    <row r="1537" spans="1:14">
      <c r="A1537" s="7" t="s">
        <v>2103</v>
      </c>
      <c r="B1537" s="7"/>
      <c r="C1537" s="7" t="s">
        <v>3306</v>
      </c>
      <c r="D1537" s="7" t="s">
        <v>3305</v>
      </c>
      <c r="E1537" s="6" t="s">
        <v>352</v>
      </c>
      <c r="F1537" s="7"/>
      <c r="G1537" s="7"/>
      <c r="H1537" s="7" t="s">
        <v>1719</v>
      </c>
      <c r="I1537" s="7"/>
      <c r="J1537" s="7" t="s">
        <v>646</v>
      </c>
      <c r="K1537" s="8" t="s">
        <v>1720</v>
      </c>
      <c r="L1537" s="7" t="s">
        <v>2106</v>
      </c>
      <c r="M1537" s="7"/>
      <c r="N1537" s="9" t="s">
        <v>1722</v>
      </c>
    </row>
    <row r="1538" spans="1:14">
      <c r="A1538" s="7" t="s">
        <v>2103</v>
      </c>
      <c r="B1538" s="7"/>
      <c r="C1538" s="7" t="s">
        <v>3307</v>
      </c>
      <c r="D1538" s="7" t="s">
        <v>3308</v>
      </c>
      <c r="E1538" s="6" t="s">
        <v>352</v>
      </c>
      <c r="F1538" s="7"/>
      <c r="G1538" s="7"/>
      <c r="H1538" s="7" t="s">
        <v>1719</v>
      </c>
      <c r="I1538" s="7"/>
      <c r="J1538" s="7" t="s">
        <v>646</v>
      </c>
      <c r="K1538" s="8" t="s">
        <v>1720</v>
      </c>
      <c r="L1538" s="7" t="s">
        <v>2106</v>
      </c>
      <c r="M1538" s="7"/>
      <c r="N1538" s="9" t="s">
        <v>1722</v>
      </c>
    </row>
    <row r="1539" spans="1:14">
      <c r="A1539" s="7" t="s">
        <v>2103</v>
      </c>
      <c r="B1539" s="7"/>
      <c r="C1539" s="7" t="s">
        <v>3309</v>
      </c>
      <c r="D1539" s="7" t="s">
        <v>3308</v>
      </c>
      <c r="E1539" s="6" t="s">
        <v>352</v>
      </c>
      <c r="F1539" s="7"/>
      <c r="G1539" s="7"/>
      <c r="H1539" s="7" t="s">
        <v>1719</v>
      </c>
      <c r="I1539" s="7"/>
      <c r="J1539" s="7" t="s">
        <v>646</v>
      </c>
      <c r="K1539" s="8" t="s">
        <v>1720</v>
      </c>
      <c r="L1539" s="7" t="s">
        <v>2106</v>
      </c>
      <c r="M1539" s="7"/>
      <c r="N1539" s="9" t="s">
        <v>1722</v>
      </c>
    </row>
    <row r="1540" spans="1:14">
      <c r="A1540" s="7" t="s">
        <v>2103</v>
      </c>
      <c r="B1540" s="7"/>
      <c r="C1540" s="7" t="s">
        <v>3310</v>
      </c>
      <c r="D1540" s="7" t="s">
        <v>3311</v>
      </c>
      <c r="E1540" s="6" t="s">
        <v>352</v>
      </c>
      <c r="F1540" s="7"/>
      <c r="G1540" s="7"/>
      <c r="H1540" s="7" t="s">
        <v>1719</v>
      </c>
      <c r="I1540" s="7"/>
      <c r="J1540" s="7" t="s">
        <v>646</v>
      </c>
      <c r="K1540" s="8" t="s">
        <v>1720</v>
      </c>
      <c r="L1540" s="7" t="s">
        <v>2106</v>
      </c>
      <c r="M1540" s="7"/>
      <c r="N1540" s="9" t="s">
        <v>1722</v>
      </c>
    </row>
    <row r="1541" spans="1:14">
      <c r="A1541" s="7" t="s">
        <v>2103</v>
      </c>
      <c r="B1541" s="7"/>
      <c r="C1541" s="7" t="s">
        <v>3312</v>
      </c>
      <c r="D1541" s="7" t="s">
        <v>3311</v>
      </c>
      <c r="E1541" s="6" t="s">
        <v>352</v>
      </c>
      <c r="F1541" s="7"/>
      <c r="G1541" s="7"/>
      <c r="H1541" s="7" t="s">
        <v>1719</v>
      </c>
      <c r="I1541" s="7"/>
      <c r="J1541" s="7" t="s">
        <v>646</v>
      </c>
      <c r="K1541" s="8" t="s">
        <v>1720</v>
      </c>
      <c r="L1541" s="7" t="s">
        <v>2106</v>
      </c>
      <c r="M1541" s="7"/>
      <c r="N1541" s="9" t="s">
        <v>1722</v>
      </c>
    </row>
    <row r="1542" spans="1:14">
      <c r="A1542" s="7" t="s">
        <v>2103</v>
      </c>
      <c r="B1542" s="7"/>
      <c r="C1542" s="7" t="s">
        <v>3313</v>
      </c>
      <c r="D1542" s="7" t="s">
        <v>3314</v>
      </c>
      <c r="E1542" s="6" t="s">
        <v>352</v>
      </c>
      <c r="F1542" s="7"/>
      <c r="G1542" s="7"/>
      <c r="H1542" s="7" t="s">
        <v>1719</v>
      </c>
      <c r="I1542" s="7"/>
      <c r="J1542" s="7" t="s">
        <v>646</v>
      </c>
      <c r="K1542" s="8" t="s">
        <v>1720</v>
      </c>
      <c r="L1542" s="7" t="s">
        <v>2106</v>
      </c>
      <c r="M1542" s="7"/>
      <c r="N1542" s="9" t="s">
        <v>1722</v>
      </c>
    </row>
    <row r="1543" spans="1:14">
      <c r="A1543" s="7" t="s">
        <v>2103</v>
      </c>
      <c r="B1543" s="7"/>
      <c r="C1543" s="7" t="s">
        <v>3315</v>
      </c>
      <c r="D1543" s="7" t="s">
        <v>3314</v>
      </c>
      <c r="E1543" s="6" t="s">
        <v>352</v>
      </c>
      <c r="F1543" s="7"/>
      <c r="G1543" s="7"/>
      <c r="H1543" s="7" t="s">
        <v>1719</v>
      </c>
      <c r="I1543" s="7"/>
      <c r="J1543" s="7" t="s">
        <v>646</v>
      </c>
      <c r="K1543" s="8" t="s">
        <v>1720</v>
      </c>
      <c r="L1543" s="7" t="s">
        <v>2106</v>
      </c>
      <c r="M1543" s="7"/>
      <c r="N1543" s="9" t="s">
        <v>1722</v>
      </c>
    </row>
    <row r="1544" spans="1:14">
      <c r="A1544" s="7" t="s">
        <v>2103</v>
      </c>
      <c r="B1544" s="7"/>
      <c r="C1544" s="7" t="s">
        <v>3316</v>
      </c>
      <c r="D1544" s="7" t="s">
        <v>3317</v>
      </c>
      <c r="E1544" s="6" t="s">
        <v>352</v>
      </c>
      <c r="F1544" s="7"/>
      <c r="G1544" s="7"/>
      <c r="H1544" s="7" t="s">
        <v>1719</v>
      </c>
      <c r="I1544" s="7"/>
      <c r="J1544" s="7" t="s">
        <v>646</v>
      </c>
      <c r="K1544" s="8" t="s">
        <v>1720</v>
      </c>
      <c r="L1544" s="7" t="s">
        <v>2106</v>
      </c>
      <c r="M1544" s="7"/>
      <c r="N1544" s="9" t="s">
        <v>1722</v>
      </c>
    </row>
    <row r="1545" spans="1:14">
      <c r="A1545" s="7" t="s">
        <v>2103</v>
      </c>
      <c r="B1545" s="7"/>
      <c r="C1545" s="7" t="s">
        <v>3318</v>
      </c>
      <c r="D1545" s="7" t="s">
        <v>3317</v>
      </c>
      <c r="E1545" s="6" t="s">
        <v>352</v>
      </c>
      <c r="F1545" s="7"/>
      <c r="G1545" s="7"/>
      <c r="H1545" s="7" t="s">
        <v>1719</v>
      </c>
      <c r="I1545" s="7"/>
      <c r="J1545" s="7" t="s">
        <v>646</v>
      </c>
      <c r="K1545" s="8" t="s">
        <v>1720</v>
      </c>
      <c r="L1545" s="7" t="s">
        <v>2106</v>
      </c>
      <c r="M1545" s="7"/>
      <c r="N1545" s="9" t="s">
        <v>1722</v>
      </c>
    </row>
    <row r="1546" spans="1:14">
      <c r="A1546" s="7" t="s">
        <v>2103</v>
      </c>
      <c r="B1546" s="7"/>
      <c r="C1546" s="7" t="s">
        <v>3319</v>
      </c>
      <c r="D1546" s="7" t="s">
        <v>3320</v>
      </c>
      <c r="E1546" s="6" t="s">
        <v>352</v>
      </c>
      <c r="F1546" s="7"/>
      <c r="G1546" s="7"/>
      <c r="H1546" s="7" t="s">
        <v>1719</v>
      </c>
      <c r="I1546" s="7"/>
      <c r="J1546" s="7" t="s">
        <v>646</v>
      </c>
      <c r="K1546" s="8" t="s">
        <v>1720</v>
      </c>
      <c r="L1546" s="7" t="s">
        <v>2106</v>
      </c>
      <c r="M1546" s="7"/>
      <c r="N1546" s="9" t="s">
        <v>1722</v>
      </c>
    </row>
    <row r="1547" spans="1:14">
      <c r="A1547" s="7" t="s">
        <v>2103</v>
      </c>
      <c r="B1547" s="7"/>
      <c r="C1547" s="7" t="s">
        <v>3321</v>
      </c>
      <c r="D1547" s="7" t="s">
        <v>3320</v>
      </c>
      <c r="E1547" s="6" t="s">
        <v>352</v>
      </c>
      <c r="F1547" s="7"/>
      <c r="G1547" s="7"/>
      <c r="H1547" s="7" t="s">
        <v>1719</v>
      </c>
      <c r="I1547" s="7"/>
      <c r="J1547" s="7" t="s">
        <v>646</v>
      </c>
      <c r="K1547" s="8" t="s">
        <v>1720</v>
      </c>
      <c r="L1547" s="7" t="s">
        <v>2106</v>
      </c>
      <c r="M1547" s="7"/>
      <c r="N1547" s="9" t="s">
        <v>1722</v>
      </c>
    </row>
    <row r="1548" spans="1:14">
      <c r="A1548" s="7" t="s">
        <v>2103</v>
      </c>
      <c r="B1548" s="7"/>
      <c r="C1548" s="7" t="s">
        <v>3322</v>
      </c>
      <c r="D1548" s="7" t="s">
        <v>3323</v>
      </c>
      <c r="E1548" s="6" t="s">
        <v>352</v>
      </c>
      <c r="F1548" s="7"/>
      <c r="G1548" s="7"/>
      <c r="H1548" s="7" t="s">
        <v>1719</v>
      </c>
      <c r="I1548" s="7"/>
      <c r="J1548" s="7" t="s">
        <v>646</v>
      </c>
      <c r="K1548" s="8" t="s">
        <v>1720</v>
      </c>
      <c r="L1548" s="7" t="s">
        <v>2106</v>
      </c>
      <c r="M1548" s="7"/>
      <c r="N1548" s="9" t="s">
        <v>1722</v>
      </c>
    </row>
    <row r="1549" spans="1:14">
      <c r="A1549" s="7" t="s">
        <v>2103</v>
      </c>
      <c r="B1549" s="7"/>
      <c r="C1549" s="7" t="s">
        <v>3324</v>
      </c>
      <c r="D1549" s="7" t="s">
        <v>3323</v>
      </c>
      <c r="E1549" s="6" t="s">
        <v>352</v>
      </c>
      <c r="F1549" s="7"/>
      <c r="G1549" s="7"/>
      <c r="H1549" s="7" t="s">
        <v>1719</v>
      </c>
      <c r="I1549" s="7"/>
      <c r="J1549" s="7" t="s">
        <v>646</v>
      </c>
      <c r="K1549" s="8" t="s">
        <v>1720</v>
      </c>
      <c r="L1549" s="7" t="s">
        <v>2106</v>
      </c>
      <c r="M1549" s="7"/>
      <c r="N1549" s="9" t="s">
        <v>1722</v>
      </c>
    </row>
    <row r="1550" spans="1:14">
      <c r="A1550" s="7" t="s">
        <v>2103</v>
      </c>
      <c r="B1550" s="7"/>
      <c r="C1550" s="7" t="s">
        <v>3325</v>
      </c>
      <c r="D1550" s="7" t="s">
        <v>3326</v>
      </c>
      <c r="E1550" s="6" t="s">
        <v>352</v>
      </c>
      <c r="F1550" s="7"/>
      <c r="G1550" s="7"/>
      <c r="H1550" s="7" t="s">
        <v>1719</v>
      </c>
      <c r="I1550" s="7"/>
      <c r="J1550" s="7" t="s">
        <v>646</v>
      </c>
      <c r="K1550" s="8" t="s">
        <v>1720</v>
      </c>
      <c r="L1550" s="7" t="s">
        <v>2106</v>
      </c>
      <c r="M1550" s="7"/>
      <c r="N1550" s="9" t="s">
        <v>1722</v>
      </c>
    </row>
    <row r="1551" spans="1:14">
      <c r="A1551" s="7" t="s">
        <v>2103</v>
      </c>
      <c r="B1551" s="7"/>
      <c r="C1551" s="7" t="s">
        <v>3327</v>
      </c>
      <c r="D1551" s="7" t="s">
        <v>3326</v>
      </c>
      <c r="E1551" s="6" t="s">
        <v>352</v>
      </c>
      <c r="F1551" s="7"/>
      <c r="G1551" s="7"/>
      <c r="H1551" s="7" t="s">
        <v>1719</v>
      </c>
      <c r="I1551" s="7"/>
      <c r="J1551" s="7" t="s">
        <v>646</v>
      </c>
      <c r="K1551" s="8" t="s">
        <v>1720</v>
      </c>
      <c r="L1551" s="7" t="s">
        <v>2106</v>
      </c>
      <c r="M1551" s="7"/>
      <c r="N1551" s="9" t="s">
        <v>1722</v>
      </c>
    </row>
    <row r="1552" spans="1:14">
      <c r="A1552" s="7" t="s">
        <v>2103</v>
      </c>
      <c r="B1552" s="7"/>
      <c r="C1552" s="7" t="s">
        <v>3328</v>
      </c>
      <c r="D1552" s="7" t="s">
        <v>3329</v>
      </c>
      <c r="E1552" s="6" t="s">
        <v>352</v>
      </c>
      <c r="F1552" s="7"/>
      <c r="G1552" s="7"/>
      <c r="H1552" s="7" t="s">
        <v>1719</v>
      </c>
      <c r="I1552" s="7"/>
      <c r="J1552" s="7" t="s">
        <v>646</v>
      </c>
      <c r="K1552" s="8" t="s">
        <v>1720</v>
      </c>
      <c r="L1552" s="7" t="s">
        <v>2106</v>
      </c>
      <c r="M1552" s="7"/>
      <c r="N1552" s="9" t="s">
        <v>1722</v>
      </c>
    </row>
    <row r="1553" spans="1:14">
      <c r="A1553" s="7" t="s">
        <v>2103</v>
      </c>
      <c r="B1553" s="7"/>
      <c r="C1553" s="7" t="s">
        <v>3330</v>
      </c>
      <c r="D1553" s="7" t="s">
        <v>3329</v>
      </c>
      <c r="E1553" s="6" t="s">
        <v>352</v>
      </c>
      <c r="F1553" s="7"/>
      <c r="G1553" s="7"/>
      <c r="H1553" s="7" t="s">
        <v>1719</v>
      </c>
      <c r="I1553" s="7"/>
      <c r="J1553" s="7" t="s">
        <v>646</v>
      </c>
      <c r="K1553" s="8" t="s">
        <v>1720</v>
      </c>
      <c r="L1553" s="7" t="s">
        <v>2106</v>
      </c>
      <c r="M1553" s="7"/>
      <c r="N1553" s="9" t="s">
        <v>1722</v>
      </c>
    </row>
    <row r="1554" spans="1:14">
      <c r="A1554" s="7" t="s">
        <v>2103</v>
      </c>
      <c r="B1554" s="7"/>
      <c r="C1554" s="7" t="s">
        <v>3331</v>
      </c>
      <c r="D1554" s="7" t="s">
        <v>3332</v>
      </c>
      <c r="E1554" s="6" t="s">
        <v>352</v>
      </c>
      <c r="F1554" s="7"/>
      <c r="G1554" s="7"/>
      <c r="H1554" s="7" t="s">
        <v>1719</v>
      </c>
      <c r="I1554" s="7"/>
      <c r="J1554" s="7" t="s">
        <v>646</v>
      </c>
      <c r="K1554" s="8" t="s">
        <v>1720</v>
      </c>
      <c r="L1554" s="7" t="s">
        <v>2106</v>
      </c>
      <c r="M1554" s="7"/>
      <c r="N1554" s="9" t="s">
        <v>1722</v>
      </c>
    </row>
    <row r="1555" spans="1:14">
      <c r="A1555" s="7" t="s">
        <v>2103</v>
      </c>
      <c r="B1555" s="7"/>
      <c r="C1555" s="7" t="s">
        <v>3333</v>
      </c>
      <c r="D1555" s="7" t="s">
        <v>3332</v>
      </c>
      <c r="E1555" s="6" t="s">
        <v>352</v>
      </c>
      <c r="F1555" s="7"/>
      <c r="G1555" s="7"/>
      <c r="H1555" s="7" t="s">
        <v>1719</v>
      </c>
      <c r="I1555" s="7"/>
      <c r="J1555" s="7" t="s">
        <v>646</v>
      </c>
      <c r="K1555" s="8" t="s">
        <v>1720</v>
      </c>
      <c r="L1555" s="7" t="s">
        <v>2106</v>
      </c>
      <c r="M1555" s="7"/>
      <c r="N1555" s="9" t="s">
        <v>1722</v>
      </c>
    </row>
    <row r="1556" spans="1:14">
      <c r="A1556" s="7" t="s">
        <v>2103</v>
      </c>
      <c r="B1556" s="7"/>
      <c r="C1556" s="7" t="s">
        <v>3334</v>
      </c>
      <c r="D1556" s="7" t="s">
        <v>3335</v>
      </c>
      <c r="E1556" s="6" t="s">
        <v>352</v>
      </c>
      <c r="F1556" s="7"/>
      <c r="G1556" s="7"/>
      <c r="H1556" s="7" t="s">
        <v>1719</v>
      </c>
      <c r="I1556" s="7"/>
      <c r="J1556" s="7" t="s">
        <v>646</v>
      </c>
      <c r="K1556" s="8" t="s">
        <v>1720</v>
      </c>
      <c r="L1556" s="7" t="s">
        <v>2106</v>
      </c>
      <c r="M1556" s="7"/>
      <c r="N1556" s="9" t="s">
        <v>1722</v>
      </c>
    </row>
    <row r="1557" spans="1:14">
      <c r="A1557" s="7" t="s">
        <v>2103</v>
      </c>
      <c r="B1557" s="7"/>
      <c r="C1557" s="7" t="s">
        <v>3336</v>
      </c>
      <c r="D1557" s="7" t="s">
        <v>3335</v>
      </c>
      <c r="E1557" s="6" t="s">
        <v>352</v>
      </c>
      <c r="F1557" s="7"/>
      <c r="G1557" s="7"/>
      <c r="H1557" s="7" t="s">
        <v>1719</v>
      </c>
      <c r="I1557" s="7"/>
      <c r="J1557" s="7" t="s">
        <v>646</v>
      </c>
      <c r="K1557" s="8" t="s">
        <v>1720</v>
      </c>
      <c r="L1557" s="7" t="s">
        <v>2106</v>
      </c>
      <c r="M1557" s="7"/>
      <c r="N1557" s="9" t="s">
        <v>1722</v>
      </c>
    </row>
    <row r="1558" spans="1:14">
      <c r="A1558" s="7" t="s">
        <v>2103</v>
      </c>
      <c r="B1558" s="7"/>
      <c r="C1558" s="7" t="s">
        <v>3337</v>
      </c>
      <c r="D1558" s="7" t="s">
        <v>3338</v>
      </c>
      <c r="E1558" s="6" t="s">
        <v>352</v>
      </c>
      <c r="F1558" s="7"/>
      <c r="G1558" s="7"/>
      <c r="H1558" s="7" t="s">
        <v>1719</v>
      </c>
      <c r="I1558" s="7"/>
      <c r="J1558" s="7" t="s">
        <v>646</v>
      </c>
      <c r="K1558" s="8" t="s">
        <v>1720</v>
      </c>
      <c r="L1558" s="7" t="s">
        <v>2106</v>
      </c>
      <c r="M1558" s="7"/>
      <c r="N1558" s="9" t="s">
        <v>1722</v>
      </c>
    </row>
    <row r="1559" spans="1:14">
      <c r="A1559" s="7" t="s">
        <v>2103</v>
      </c>
      <c r="B1559" s="7"/>
      <c r="C1559" s="7" t="s">
        <v>3339</v>
      </c>
      <c r="D1559" s="7" t="s">
        <v>3338</v>
      </c>
      <c r="E1559" s="6" t="s">
        <v>352</v>
      </c>
      <c r="F1559" s="7"/>
      <c r="G1559" s="7"/>
      <c r="H1559" s="7" t="s">
        <v>1719</v>
      </c>
      <c r="I1559" s="7"/>
      <c r="J1559" s="7" t="s">
        <v>646</v>
      </c>
      <c r="K1559" s="8" t="s">
        <v>1720</v>
      </c>
      <c r="L1559" s="7" t="s">
        <v>2106</v>
      </c>
      <c r="M1559" s="7"/>
      <c r="N1559" s="9" t="s">
        <v>1722</v>
      </c>
    </row>
    <row r="1560" spans="1:14">
      <c r="A1560" s="7" t="s">
        <v>2103</v>
      </c>
      <c r="B1560" s="7"/>
      <c r="C1560" s="7" t="s">
        <v>3340</v>
      </c>
      <c r="D1560" s="7" t="s">
        <v>3341</v>
      </c>
      <c r="E1560" s="6" t="s">
        <v>352</v>
      </c>
      <c r="F1560" s="7"/>
      <c r="G1560" s="7"/>
      <c r="H1560" s="7" t="s">
        <v>1719</v>
      </c>
      <c r="I1560" s="7"/>
      <c r="J1560" s="7" t="s">
        <v>646</v>
      </c>
      <c r="K1560" s="8" t="s">
        <v>1720</v>
      </c>
      <c r="L1560" s="7" t="s">
        <v>2106</v>
      </c>
      <c r="M1560" s="7"/>
      <c r="N1560" s="9" t="s">
        <v>1722</v>
      </c>
    </row>
    <row r="1561" spans="1:14">
      <c r="A1561" s="7" t="s">
        <v>2103</v>
      </c>
      <c r="B1561" s="7"/>
      <c r="C1561" s="7" t="s">
        <v>3342</v>
      </c>
      <c r="D1561" s="7" t="s">
        <v>3341</v>
      </c>
      <c r="E1561" s="6" t="s">
        <v>352</v>
      </c>
      <c r="F1561" s="7"/>
      <c r="G1561" s="7"/>
      <c r="H1561" s="7" t="s">
        <v>1719</v>
      </c>
      <c r="I1561" s="7"/>
      <c r="J1561" s="7" t="s">
        <v>646</v>
      </c>
      <c r="K1561" s="8" t="s">
        <v>1720</v>
      </c>
      <c r="L1561" s="7" t="s">
        <v>2106</v>
      </c>
      <c r="M1561" s="7"/>
      <c r="N1561" s="9" t="s">
        <v>1722</v>
      </c>
    </row>
    <row r="1562" spans="1:14">
      <c r="A1562" s="7" t="s">
        <v>2103</v>
      </c>
      <c r="B1562" s="7"/>
      <c r="C1562" s="7" t="s">
        <v>3343</v>
      </c>
      <c r="D1562" s="7" t="s">
        <v>3344</v>
      </c>
      <c r="E1562" s="6" t="s">
        <v>352</v>
      </c>
      <c r="F1562" s="7"/>
      <c r="G1562" s="7"/>
      <c r="H1562" s="7" t="s">
        <v>1719</v>
      </c>
      <c r="I1562" s="7"/>
      <c r="J1562" s="7" t="s">
        <v>646</v>
      </c>
      <c r="K1562" s="8" t="s">
        <v>1720</v>
      </c>
      <c r="L1562" s="7" t="s">
        <v>2106</v>
      </c>
      <c r="M1562" s="7"/>
      <c r="N1562" s="9" t="s">
        <v>1722</v>
      </c>
    </row>
    <row r="1563" spans="1:14">
      <c r="A1563" s="7" t="s">
        <v>2103</v>
      </c>
      <c r="B1563" s="7"/>
      <c r="C1563" s="7" t="s">
        <v>3345</v>
      </c>
      <c r="D1563" s="7" t="s">
        <v>3344</v>
      </c>
      <c r="E1563" s="6" t="s">
        <v>352</v>
      </c>
      <c r="F1563" s="7"/>
      <c r="G1563" s="7"/>
      <c r="H1563" s="7" t="s">
        <v>1719</v>
      </c>
      <c r="I1563" s="7"/>
      <c r="J1563" s="7" t="s">
        <v>646</v>
      </c>
      <c r="K1563" s="8" t="s">
        <v>1720</v>
      </c>
      <c r="L1563" s="7" t="s">
        <v>2106</v>
      </c>
      <c r="M1563" s="7"/>
      <c r="N1563" s="9" t="s">
        <v>1722</v>
      </c>
    </row>
    <row r="1564" spans="1:14">
      <c r="A1564" s="7" t="s">
        <v>2103</v>
      </c>
      <c r="B1564" s="7"/>
      <c r="C1564" s="7" t="s">
        <v>3346</v>
      </c>
      <c r="D1564" s="7" t="s">
        <v>3347</v>
      </c>
      <c r="E1564" s="6" t="s">
        <v>352</v>
      </c>
      <c r="F1564" s="7"/>
      <c r="G1564" s="7"/>
      <c r="H1564" s="7" t="s">
        <v>1719</v>
      </c>
      <c r="I1564" s="7"/>
      <c r="J1564" s="7" t="s">
        <v>646</v>
      </c>
      <c r="K1564" s="8" t="s">
        <v>1720</v>
      </c>
      <c r="L1564" s="7" t="s">
        <v>2106</v>
      </c>
      <c r="M1564" s="7"/>
      <c r="N1564" s="9" t="s">
        <v>1722</v>
      </c>
    </row>
    <row r="1565" spans="1:14">
      <c r="A1565" s="7" t="s">
        <v>2103</v>
      </c>
      <c r="B1565" s="7"/>
      <c r="C1565" s="7" t="s">
        <v>3348</v>
      </c>
      <c r="D1565" s="7" t="s">
        <v>3347</v>
      </c>
      <c r="E1565" s="6" t="s">
        <v>352</v>
      </c>
      <c r="F1565" s="7"/>
      <c r="G1565" s="7"/>
      <c r="H1565" s="7" t="s">
        <v>1719</v>
      </c>
      <c r="I1565" s="7"/>
      <c r="J1565" s="7" t="s">
        <v>646</v>
      </c>
      <c r="K1565" s="8" t="s">
        <v>1720</v>
      </c>
      <c r="L1565" s="7" t="s">
        <v>2106</v>
      </c>
      <c r="M1565" s="7"/>
      <c r="N1565" s="9" t="s">
        <v>1722</v>
      </c>
    </row>
    <row r="1566" spans="1:14">
      <c r="A1566" s="7" t="s">
        <v>2103</v>
      </c>
      <c r="B1566" s="7"/>
      <c r="C1566" s="7" t="s">
        <v>3349</v>
      </c>
      <c r="D1566" s="7" t="s">
        <v>3350</v>
      </c>
      <c r="E1566" s="6" t="s">
        <v>352</v>
      </c>
      <c r="F1566" s="7"/>
      <c r="G1566" s="7"/>
      <c r="H1566" s="7" t="s">
        <v>1719</v>
      </c>
      <c r="I1566" s="7"/>
      <c r="J1566" s="7" t="s">
        <v>646</v>
      </c>
      <c r="K1566" s="8" t="s">
        <v>1720</v>
      </c>
      <c r="L1566" s="7" t="s">
        <v>2106</v>
      </c>
      <c r="M1566" s="7"/>
      <c r="N1566" s="9" t="s">
        <v>1722</v>
      </c>
    </row>
    <row r="1567" spans="1:14">
      <c r="A1567" s="7" t="s">
        <v>2103</v>
      </c>
      <c r="B1567" s="7"/>
      <c r="C1567" s="7" t="s">
        <v>3351</v>
      </c>
      <c r="D1567" s="7" t="s">
        <v>3350</v>
      </c>
      <c r="E1567" s="6" t="s">
        <v>352</v>
      </c>
      <c r="F1567" s="7"/>
      <c r="G1567" s="7"/>
      <c r="H1567" s="7" t="s">
        <v>1719</v>
      </c>
      <c r="I1567" s="7"/>
      <c r="J1567" s="7" t="s">
        <v>646</v>
      </c>
      <c r="K1567" s="8" t="s">
        <v>1720</v>
      </c>
      <c r="L1567" s="7" t="s">
        <v>2106</v>
      </c>
      <c r="M1567" s="7"/>
      <c r="N1567" s="9" t="s">
        <v>1722</v>
      </c>
    </row>
    <row r="1568" spans="1:14">
      <c r="A1568" s="7" t="s">
        <v>2103</v>
      </c>
      <c r="B1568" s="7"/>
      <c r="C1568" s="7" t="s">
        <v>3352</v>
      </c>
      <c r="D1568" s="7" t="s">
        <v>3353</v>
      </c>
      <c r="E1568" s="6" t="s">
        <v>352</v>
      </c>
      <c r="F1568" s="7"/>
      <c r="G1568" s="7"/>
      <c r="H1568" s="7" t="s">
        <v>1719</v>
      </c>
      <c r="I1568" s="7"/>
      <c r="J1568" s="7" t="s">
        <v>646</v>
      </c>
      <c r="K1568" s="8" t="s">
        <v>1720</v>
      </c>
      <c r="L1568" s="7" t="s">
        <v>2106</v>
      </c>
      <c r="M1568" s="7"/>
      <c r="N1568" s="9" t="s">
        <v>1722</v>
      </c>
    </row>
    <row r="1569" spans="1:14">
      <c r="A1569" s="7" t="s">
        <v>2103</v>
      </c>
      <c r="B1569" s="7"/>
      <c r="C1569" s="7" t="s">
        <v>3354</v>
      </c>
      <c r="D1569" s="7" t="s">
        <v>3353</v>
      </c>
      <c r="E1569" s="6" t="s">
        <v>352</v>
      </c>
      <c r="F1569" s="7"/>
      <c r="G1569" s="7"/>
      <c r="H1569" s="7" t="s">
        <v>1719</v>
      </c>
      <c r="I1569" s="7"/>
      <c r="J1569" s="7" t="s">
        <v>646</v>
      </c>
      <c r="K1569" s="8" t="s">
        <v>1720</v>
      </c>
      <c r="L1569" s="7" t="s">
        <v>2106</v>
      </c>
      <c r="M1569" s="7"/>
      <c r="N1569" s="9" t="s">
        <v>1722</v>
      </c>
    </row>
    <row r="1570" spans="1:14">
      <c r="A1570" s="7" t="s">
        <v>2103</v>
      </c>
      <c r="B1570" s="7"/>
      <c r="C1570" s="7" t="s">
        <v>3355</v>
      </c>
      <c r="D1570" s="7" t="s">
        <v>3356</v>
      </c>
      <c r="E1570" s="6" t="s">
        <v>352</v>
      </c>
      <c r="F1570" s="7"/>
      <c r="G1570" s="7"/>
      <c r="H1570" s="7" t="s">
        <v>1719</v>
      </c>
      <c r="I1570" s="7"/>
      <c r="J1570" s="7" t="s">
        <v>646</v>
      </c>
      <c r="K1570" s="8" t="s">
        <v>1720</v>
      </c>
      <c r="L1570" s="7" t="s">
        <v>2106</v>
      </c>
      <c r="M1570" s="7"/>
      <c r="N1570" s="9" t="s">
        <v>1722</v>
      </c>
    </row>
    <row r="1571" spans="1:14">
      <c r="A1571" s="7" t="s">
        <v>2103</v>
      </c>
      <c r="B1571" s="7"/>
      <c r="C1571" s="7" t="s">
        <v>3357</v>
      </c>
      <c r="D1571" s="7" t="s">
        <v>3356</v>
      </c>
      <c r="E1571" s="6" t="s">
        <v>352</v>
      </c>
      <c r="F1571" s="7"/>
      <c r="G1571" s="7"/>
      <c r="H1571" s="7" t="s">
        <v>1719</v>
      </c>
      <c r="I1571" s="7"/>
      <c r="J1571" s="7" t="s">
        <v>646</v>
      </c>
      <c r="K1571" s="8" t="s">
        <v>1720</v>
      </c>
      <c r="L1571" s="7" t="s">
        <v>2106</v>
      </c>
      <c r="M1571" s="7"/>
      <c r="N1571" s="9" t="s">
        <v>1722</v>
      </c>
    </row>
    <row r="1572" spans="1:14">
      <c r="A1572" s="7" t="s">
        <v>2103</v>
      </c>
      <c r="B1572" s="7"/>
      <c r="C1572" s="7" t="s">
        <v>3358</v>
      </c>
      <c r="D1572" s="7" t="s">
        <v>3359</v>
      </c>
      <c r="E1572" s="6" t="s">
        <v>352</v>
      </c>
      <c r="F1572" s="7"/>
      <c r="G1572" s="7"/>
      <c r="H1572" s="7" t="s">
        <v>1719</v>
      </c>
      <c r="I1572" s="7"/>
      <c r="J1572" s="7" t="s">
        <v>646</v>
      </c>
      <c r="K1572" s="8" t="s">
        <v>1720</v>
      </c>
      <c r="L1572" s="7" t="s">
        <v>2106</v>
      </c>
      <c r="M1572" s="7"/>
      <c r="N1572" s="9" t="s">
        <v>1722</v>
      </c>
    </row>
    <row r="1573" spans="1:14">
      <c r="A1573" s="7" t="s">
        <v>2103</v>
      </c>
      <c r="B1573" s="7"/>
      <c r="C1573" s="7" t="s">
        <v>3360</v>
      </c>
      <c r="D1573" s="7" t="s">
        <v>3359</v>
      </c>
      <c r="E1573" s="6" t="s">
        <v>352</v>
      </c>
      <c r="F1573" s="7"/>
      <c r="G1573" s="7"/>
      <c r="H1573" s="7" t="s">
        <v>1719</v>
      </c>
      <c r="I1573" s="7"/>
      <c r="J1573" s="7" t="s">
        <v>646</v>
      </c>
      <c r="K1573" s="8" t="s">
        <v>1720</v>
      </c>
      <c r="L1573" s="7" t="s">
        <v>2106</v>
      </c>
      <c r="M1573" s="7"/>
      <c r="N1573" s="9" t="s">
        <v>1722</v>
      </c>
    </row>
    <row r="1574" spans="1:14">
      <c r="A1574" s="7" t="s">
        <v>2103</v>
      </c>
      <c r="B1574" s="7"/>
      <c r="C1574" s="7" t="s">
        <v>3361</v>
      </c>
      <c r="D1574" s="7" t="s">
        <v>3362</v>
      </c>
      <c r="E1574" s="6" t="s">
        <v>352</v>
      </c>
      <c r="F1574" s="7"/>
      <c r="G1574" s="7"/>
      <c r="H1574" s="7" t="s">
        <v>1719</v>
      </c>
      <c r="I1574" s="7"/>
      <c r="J1574" s="7" t="s">
        <v>646</v>
      </c>
      <c r="K1574" s="8" t="s">
        <v>1720</v>
      </c>
      <c r="L1574" s="7" t="s">
        <v>2106</v>
      </c>
      <c r="M1574" s="7"/>
      <c r="N1574" s="9" t="s">
        <v>1722</v>
      </c>
    </row>
    <row r="1575" spans="1:14">
      <c r="A1575" s="7" t="s">
        <v>2103</v>
      </c>
      <c r="B1575" s="7"/>
      <c r="C1575" s="7" t="s">
        <v>3363</v>
      </c>
      <c r="D1575" s="7" t="s">
        <v>3362</v>
      </c>
      <c r="E1575" s="6" t="s">
        <v>352</v>
      </c>
      <c r="F1575" s="7"/>
      <c r="G1575" s="7"/>
      <c r="H1575" s="7" t="s">
        <v>1719</v>
      </c>
      <c r="I1575" s="7"/>
      <c r="J1575" s="7" t="s">
        <v>646</v>
      </c>
      <c r="K1575" s="8" t="s">
        <v>1720</v>
      </c>
      <c r="L1575" s="7" t="s">
        <v>2106</v>
      </c>
      <c r="M1575" s="7"/>
      <c r="N1575" s="9" t="s">
        <v>1722</v>
      </c>
    </row>
    <row r="1576" spans="1:14">
      <c r="A1576" s="7" t="s">
        <v>2103</v>
      </c>
      <c r="B1576" s="7"/>
      <c r="C1576" s="7" t="s">
        <v>3364</v>
      </c>
      <c r="D1576" s="7" t="s">
        <v>3365</v>
      </c>
      <c r="E1576" s="6" t="s">
        <v>352</v>
      </c>
      <c r="F1576" s="7"/>
      <c r="G1576" s="7"/>
      <c r="H1576" s="7" t="s">
        <v>1719</v>
      </c>
      <c r="I1576" s="7"/>
      <c r="J1576" s="7" t="s">
        <v>646</v>
      </c>
      <c r="K1576" s="8" t="s">
        <v>1720</v>
      </c>
      <c r="L1576" s="7" t="s">
        <v>2106</v>
      </c>
      <c r="M1576" s="7"/>
      <c r="N1576" s="9" t="s">
        <v>1722</v>
      </c>
    </row>
    <row r="1577" spans="1:14">
      <c r="A1577" s="7" t="s">
        <v>2103</v>
      </c>
      <c r="B1577" s="7"/>
      <c r="C1577" s="7" t="s">
        <v>3366</v>
      </c>
      <c r="D1577" s="7" t="s">
        <v>3365</v>
      </c>
      <c r="E1577" s="6" t="s">
        <v>352</v>
      </c>
      <c r="F1577" s="7"/>
      <c r="G1577" s="7"/>
      <c r="H1577" s="7" t="s">
        <v>1719</v>
      </c>
      <c r="I1577" s="7"/>
      <c r="J1577" s="7" t="s">
        <v>646</v>
      </c>
      <c r="K1577" s="8" t="s">
        <v>1720</v>
      </c>
      <c r="L1577" s="7" t="s">
        <v>2106</v>
      </c>
      <c r="M1577" s="7"/>
      <c r="N1577" s="9" t="s">
        <v>1722</v>
      </c>
    </row>
    <row r="1578" spans="1:14">
      <c r="A1578" s="7" t="s">
        <v>2103</v>
      </c>
      <c r="B1578" s="7"/>
      <c r="C1578" s="7" t="s">
        <v>3367</v>
      </c>
      <c r="D1578" s="7" t="s">
        <v>3368</v>
      </c>
      <c r="E1578" s="6" t="s">
        <v>352</v>
      </c>
      <c r="F1578" s="7"/>
      <c r="G1578" s="7"/>
      <c r="H1578" s="7" t="s">
        <v>1719</v>
      </c>
      <c r="I1578" s="7"/>
      <c r="J1578" s="7" t="s">
        <v>646</v>
      </c>
      <c r="K1578" s="8" t="s">
        <v>1720</v>
      </c>
      <c r="L1578" s="7" t="s">
        <v>2106</v>
      </c>
      <c r="M1578" s="7"/>
      <c r="N1578" s="9" t="s">
        <v>1722</v>
      </c>
    </row>
    <row r="1579" spans="1:14">
      <c r="A1579" s="7" t="s">
        <v>2103</v>
      </c>
      <c r="B1579" s="7"/>
      <c r="C1579" s="7" t="s">
        <v>3369</v>
      </c>
      <c r="D1579" s="7" t="s">
        <v>3368</v>
      </c>
      <c r="E1579" s="6" t="s">
        <v>352</v>
      </c>
      <c r="F1579" s="7"/>
      <c r="G1579" s="7"/>
      <c r="H1579" s="7" t="s">
        <v>1719</v>
      </c>
      <c r="I1579" s="7"/>
      <c r="J1579" s="7" t="s">
        <v>646</v>
      </c>
      <c r="K1579" s="8" t="s">
        <v>1720</v>
      </c>
      <c r="L1579" s="7" t="s">
        <v>2106</v>
      </c>
      <c r="M1579" s="7"/>
      <c r="N1579" s="9" t="s">
        <v>1722</v>
      </c>
    </row>
    <row r="1580" spans="1:14">
      <c r="A1580" s="7" t="s">
        <v>2103</v>
      </c>
      <c r="B1580" s="7"/>
      <c r="C1580" s="7" t="s">
        <v>3370</v>
      </c>
      <c r="D1580" s="7" t="s">
        <v>3371</v>
      </c>
      <c r="E1580" s="6" t="s">
        <v>352</v>
      </c>
      <c r="F1580" s="7"/>
      <c r="G1580" s="7"/>
      <c r="H1580" s="7" t="s">
        <v>1719</v>
      </c>
      <c r="I1580" s="7"/>
      <c r="J1580" s="7" t="s">
        <v>646</v>
      </c>
      <c r="K1580" s="8" t="s">
        <v>1720</v>
      </c>
      <c r="L1580" s="7" t="s">
        <v>2106</v>
      </c>
      <c r="M1580" s="7"/>
      <c r="N1580" s="9" t="s">
        <v>1722</v>
      </c>
    </row>
    <row r="1581" spans="1:14">
      <c r="A1581" s="7" t="s">
        <v>2103</v>
      </c>
      <c r="B1581" s="7"/>
      <c r="C1581" s="7" t="s">
        <v>3372</v>
      </c>
      <c r="D1581" s="7" t="s">
        <v>3371</v>
      </c>
      <c r="E1581" s="6" t="s">
        <v>352</v>
      </c>
      <c r="F1581" s="7"/>
      <c r="G1581" s="7"/>
      <c r="H1581" s="7" t="s">
        <v>1719</v>
      </c>
      <c r="I1581" s="7"/>
      <c r="J1581" s="7" t="s">
        <v>646</v>
      </c>
      <c r="K1581" s="8" t="s">
        <v>1720</v>
      </c>
      <c r="L1581" s="7" t="s">
        <v>2106</v>
      </c>
      <c r="M1581" s="7"/>
      <c r="N1581" s="9" t="s">
        <v>1722</v>
      </c>
    </row>
    <row r="1582" spans="1:14">
      <c r="A1582" s="7" t="s">
        <v>2103</v>
      </c>
      <c r="B1582" s="7"/>
      <c r="C1582" s="7" t="s">
        <v>3373</v>
      </c>
      <c r="D1582" s="7" t="s">
        <v>3374</v>
      </c>
      <c r="E1582" s="6" t="s">
        <v>352</v>
      </c>
      <c r="F1582" s="7"/>
      <c r="G1582" s="7"/>
      <c r="H1582" s="7" t="s">
        <v>1719</v>
      </c>
      <c r="I1582" s="7"/>
      <c r="J1582" s="7" t="s">
        <v>646</v>
      </c>
      <c r="K1582" s="8" t="s">
        <v>1720</v>
      </c>
      <c r="L1582" s="7" t="s">
        <v>2106</v>
      </c>
      <c r="M1582" s="7"/>
      <c r="N1582" s="9" t="s">
        <v>1722</v>
      </c>
    </row>
    <row r="1583" spans="1:14">
      <c r="A1583" s="7" t="s">
        <v>2103</v>
      </c>
      <c r="B1583" s="7"/>
      <c r="C1583" s="7" t="s">
        <v>3375</v>
      </c>
      <c r="D1583" s="7" t="s">
        <v>3374</v>
      </c>
      <c r="E1583" s="6" t="s">
        <v>352</v>
      </c>
      <c r="F1583" s="7"/>
      <c r="G1583" s="7"/>
      <c r="H1583" s="7" t="s">
        <v>1719</v>
      </c>
      <c r="I1583" s="7"/>
      <c r="J1583" s="7" t="s">
        <v>646</v>
      </c>
      <c r="K1583" s="8" t="s">
        <v>1720</v>
      </c>
      <c r="L1583" s="7" t="s">
        <v>2106</v>
      </c>
      <c r="M1583" s="7"/>
      <c r="N1583" s="9" t="s">
        <v>1722</v>
      </c>
    </row>
    <row r="1584" spans="1:14">
      <c r="A1584" s="7" t="s">
        <v>2103</v>
      </c>
      <c r="B1584" s="7"/>
      <c r="C1584" s="7" t="s">
        <v>3376</v>
      </c>
      <c r="D1584" s="7" t="s">
        <v>3377</v>
      </c>
      <c r="E1584" s="6" t="s">
        <v>352</v>
      </c>
      <c r="F1584" s="7"/>
      <c r="G1584" s="7"/>
      <c r="H1584" s="7" t="s">
        <v>1719</v>
      </c>
      <c r="I1584" s="7"/>
      <c r="J1584" s="7" t="s">
        <v>646</v>
      </c>
      <c r="K1584" s="8" t="s">
        <v>1720</v>
      </c>
      <c r="L1584" s="7" t="s">
        <v>2106</v>
      </c>
      <c r="M1584" s="7"/>
      <c r="N1584" s="9" t="s">
        <v>1722</v>
      </c>
    </row>
    <row r="1585" spans="1:14">
      <c r="A1585" s="7" t="s">
        <v>2103</v>
      </c>
      <c r="B1585" s="7"/>
      <c r="C1585" s="7" t="s">
        <v>3378</v>
      </c>
      <c r="D1585" s="7" t="s">
        <v>3377</v>
      </c>
      <c r="E1585" s="6" t="s">
        <v>352</v>
      </c>
      <c r="F1585" s="7"/>
      <c r="G1585" s="7"/>
      <c r="H1585" s="7" t="s">
        <v>1719</v>
      </c>
      <c r="I1585" s="7"/>
      <c r="J1585" s="7" t="s">
        <v>646</v>
      </c>
      <c r="K1585" s="8" t="s">
        <v>1720</v>
      </c>
      <c r="L1585" s="7" t="s">
        <v>2106</v>
      </c>
      <c r="M1585" s="7"/>
      <c r="N1585" s="9" t="s">
        <v>1722</v>
      </c>
    </row>
    <row r="1586" spans="1:14">
      <c r="A1586" s="7" t="s">
        <v>2103</v>
      </c>
      <c r="B1586" s="7"/>
      <c r="C1586" s="7" t="s">
        <v>3379</v>
      </c>
      <c r="D1586" s="7" t="s">
        <v>3380</v>
      </c>
      <c r="E1586" s="6" t="s">
        <v>352</v>
      </c>
      <c r="F1586" s="7"/>
      <c r="G1586" s="7"/>
      <c r="H1586" s="7" t="s">
        <v>1719</v>
      </c>
      <c r="I1586" s="7"/>
      <c r="J1586" s="7" t="s">
        <v>646</v>
      </c>
      <c r="K1586" s="8" t="s">
        <v>1720</v>
      </c>
      <c r="L1586" s="7" t="s">
        <v>2106</v>
      </c>
      <c r="M1586" s="7"/>
      <c r="N1586" s="9" t="s">
        <v>1722</v>
      </c>
    </row>
    <row r="1587" spans="1:14">
      <c r="A1587" s="7" t="s">
        <v>2103</v>
      </c>
      <c r="B1587" s="7"/>
      <c r="C1587" s="7" t="s">
        <v>3381</v>
      </c>
      <c r="D1587" s="7" t="s">
        <v>3380</v>
      </c>
      <c r="E1587" s="6" t="s">
        <v>352</v>
      </c>
      <c r="F1587" s="7"/>
      <c r="G1587" s="7"/>
      <c r="H1587" s="7" t="s">
        <v>1719</v>
      </c>
      <c r="I1587" s="7"/>
      <c r="J1587" s="7" t="s">
        <v>646</v>
      </c>
      <c r="K1587" s="8" t="s">
        <v>1720</v>
      </c>
      <c r="L1587" s="7" t="s">
        <v>2106</v>
      </c>
      <c r="M1587" s="7"/>
      <c r="N1587" s="9" t="s">
        <v>1722</v>
      </c>
    </row>
    <row r="1588" spans="1:14">
      <c r="A1588" s="7" t="s">
        <v>2103</v>
      </c>
      <c r="B1588" s="7"/>
      <c r="C1588" s="7" t="s">
        <v>3382</v>
      </c>
      <c r="D1588" s="7" t="s">
        <v>3383</v>
      </c>
      <c r="E1588" s="6" t="s">
        <v>352</v>
      </c>
      <c r="F1588" s="7"/>
      <c r="G1588" s="7"/>
      <c r="H1588" s="7" t="s">
        <v>1719</v>
      </c>
      <c r="I1588" s="7"/>
      <c r="J1588" s="7" t="s">
        <v>646</v>
      </c>
      <c r="K1588" s="8" t="s">
        <v>1720</v>
      </c>
      <c r="L1588" s="7" t="s">
        <v>2106</v>
      </c>
      <c r="M1588" s="7"/>
      <c r="N1588" s="9" t="s">
        <v>1722</v>
      </c>
    </row>
    <row r="1589" spans="1:14">
      <c r="A1589" s="7" t="s">
        <v>2103</v>
      </c>
      <c r="B1589" s="7"/>
      <c r="C1589" s="7" t="s">
        <v>3384</v>
      </c>
      <c r="D1589" s="7" t="s">
        <v>3383</v>
      </c>
      <c r="E1589" s="6" t="s">
        <v>352</v>
      </c>
      <c r="F1589" s="7"/>
      <c r="G1589" s="7"/>
      <c r="H1589" s="7" t="s">
        <v>1719</v>
      </c>
      <c r="I1589" s="7"/>
      <c r="J1589" s="7" t="s">
        <v>646</v>
      </c>
      <c r="K1589" s="8" t="s">
        <v>1720</v>
      </c>
      <c r="L1589" s="7" t="s">
        <v>2106</v>
      </c>
      <c r="M1589" s="7"/>
      <c r="N1589" s="9" t="s">
        <v>1722</v>
      </c>
    </row>
    <row r="1590" spans="1:14">
      <c r="A1590" s="7" t="s">
        <v>2103</v>
      </c>
      <c r="B1590" s="7"/>
      <c r="C1590" s="7" t="s">
        <v>3385</v>
      </c>
      <c r="D1590" s="7" t="s">
        <v>3386</v>
      </c>
      <c r="E1590" s="6" t="s">
        <v>352</v>
      </c>
      <c r="F1590" s="7"/>
      <c r="G1590" s="7"/>
      <c r="H1590" s="7" t="s">
        <v>1719</v>
      </c>
      <c r="I1590" s="7"/>
      <c r="J1590" s="7" t="s">
        <v>646</v>
      </c>
      <c r="K1590" s="8" t="s">
        <v>1720</v>
      </c>
      <c r="L1590" s="7" t="s">
        <v>2106</v>
      </c>
      <c r="M1590" s="7"/>
      <c r="N1590" s="9" t="s">
        <v>1722</v>
      </c>
    </row>
    <row r="1591" spans="1:14">
      <c r="A1591" s="7" t="s">
        <v>2103</v>
      </c>
      <c r="B1591" s="7"/>
      <c r="C1591" s="7" t="s">
        <v>3387</v>
      </c>
      <c r="D1591" s="7" t="s">
        <v>3386</v>
      </c>
      <c r="E1591" s="6" t="s">
        <v>352</v>
      </c>
      <c r="F1591" s="7"/>
      <c r="G1591" s="7"/>
      <c r="H1591" s="7" t="s">
        <v>1719</v>
      </c>
      <c r="I1591" s="7"/>
      <c r="J1591" s="7" t="s">
        <v>646</v>
      </c>
      <c r="K1591" s="8" t="s">
        <v>1720</v>
      </c>
      <c r="L1591" s="7" t="s">
        <v>2106</v>
      </c>
      <c r="M1591" s="7"/>
      <c r="N1591" s="9" t="s">
        <v>1722</v>
      </c>
    </row>
    <row r="1592" spans="1:14">
      <c r="A1592" s="7" t="s">
        <v>2103</v>
      </c>
      <c r="B1592" s="7"/>
      <c r="C1592" s="7" t="s">
        <v>3388</v>
      </c>
      <c r="D1592" s="7" t="s">
        <v>3389</v>
      </c>
      <c r="E1592" s="6" t="s">
        <v>352</v>
      </c>
      <c r="F1592" s="7"/>
      <c r="G1592" s="7"/>
      <c r="H1592" s="7" t="s">
        <v>1719</v>
      </c>
      <c r="I1592" s="7"/>
      <c r="J1592" s="7" t="s">
        <v>646</v>
      </c>
      <c r="K1592" s="8" t="s">
        <v>1720</v>
      </c>
      <c r="L1592" s="7" t="s">
        <v>2106</v>
      </c>
      <c r="M1592" s="7"/>
      <c r="N1592" s="9" t="s">
        <v>1722</v>
      </c>
    </row>
    <row r="1593" spans="1:14">
      <c r="A1593" s="7" t="s">
        <v>2103</v>
      </c>
      <c r="B1593" s="7"/>
      <c r="C1593" s="7" t="s">
        <v>3390</v>
      </c>
      <c r="D1593" s="7" t="s">
        <v>3389</v>
      </c>
      <c r="E1593" s="6" t="s">
        <v>352</v>
      </c>
      <c r="F1593" s="7"/>
      <c r="G1593" s="7"/>
      <c r="H1593" s="7" t="s">
        <v>1719</v>
      </c>
      <c r="I1593" s="7"/>
      <c r="J1593" s="7" t="s">
        <v>646</v>
      </c>
      <c r="K1593" s="8" t="s">
        <v>1720</v>
      </c>
      <c r="L1593" s="7" t="s">
        <v>2106</v>
      </c>
      <c r="M1593" s="7"/>
      <c r="N1593" s="9" t="s">
        <v>1722</v>
      </c>
    </row>
    <row r="1594" spans="1:14">
      <c r="A1594" s="7" t="s">
        <v>2103</v>
      </c>
      <c r="B1594" s="7"/>
      <c r="C1594" s="7" t="s">
        <v>3391</v>
      </c>
      <c r="D1594" s="7" t="s">
        <v>3392</v>
      </c>
      <c r="E1594" s="6" t="s">
        <v>352</v>
      </c>
      <c r="F1594" s="7"/>
      <c r="G1594" s="7"/>
      <c r="H1594" s="7" t="s">
        <v>1719</v>
      </c>
      <c r="I1594" s="7"/>
      <c r="J1594" s="7" t="s">
        <v>646</v>
      </c>
      <c r="K1594" s="8" t="s">
        <v>1720</v>
      </c>
      <c r="L1594" s="7" t="s">
        <v>2106</v>
      </c>
      <c r="M1594" s="7"/>
      <c r="N1594" s="9" t="s">
        <v>1722</v>
      </c>
    </row>
    <row r="1595" spans="1:14">
      <c r="A1595" s="7" t="s">
        <v>2103</v>
      </c>
      <c r="B1595" s="7"/>
      <c r="C1595" s="7" t="s">
        <v>3393</v>
      </c>
      <c r="D1595" s="7" t="s">
        <v>3392</v>
      </c>
      <c r="E1595" s="6" t="s">
        <v>352</v>
      </c>
      <c r="F1595" s="7"/>
      <c r="G1595" s="7"/>
      <c r="H1595" s="7" t="s">
        <v>1719</v>
      </c>
      <c r="I1595" s="7"/>
      <c r="J1595" s="7" t="s">
        <v>646</v>
      </c>
      <c r="K1595" s="8" t="s">
        <v>1720</v>
      </c>
      <c r="L1595" s="7" t="s">
        <v>2106</v>
      </c>
      <c r="M1595" s="7"/>
      <c r="N1595" s="9" t="s">
        <v>1722</v>
      </c>
    </row>
    <row r="1596" spans="1:14">
      <c r="A1596" s="7" t="s">
        <v>2103</v>
      </c>
      <c r="B1596" s="7"/>
      <c r="C1596" s="7" t="s">
        <v>3394</v>
      </c>
      <c r="D1596" s="7" t="s">
        <v>3395</v>
      </c>
      <c r="E1596" s="6" t="s">
        <v>352</v>
      </c>
      <c r="F1596" s="7"/>
      <c r="G1596" s="7"/>
      <c r="H1596" s="7" t="s">
        <v>1719</v>
      </c>
      <c r="I1596" s="7"/>
      <c r="J1596" s="7" t="s">
        <v>646</v>
      </c>
      <c r="K1596" s="8" t="s">
        <v>1720</v>
      </c>
      <c r="L1596" s="7" t="s">
        <v>2106</v>
      </c>
      <c r="M1596" s="7"/>
      <c r="N1596" s="9" t="s">
        <v>1722</v>
      </c>
    </row>
    <row r="1597" spans="1:14">
      <c r="A1597" s="7" t="s">
        <v>2103</v>
      </c>
      <c r="B1597" s="7"/>
      <c r="C1597" s="7" t="s">
        <v>3396</v>
      </c>
      <c r="D1597" s="7" t="s">
        <v>3395</v>
      </c>
      <c r="E1597" s="6" t="s">
        <v>352</v>
      </c>
      <c r="F1597" s="7"/>
      <c r="G1597" s="7"/>
      <c r="H1597" s="7" t="s">
        <v>1719</v>
      </c>
      <c r="I1597" s="7"/>
      <c r="J1597" s="7" t="s">
        <v>646</v>
      </c>
      <c r="K1597" s="8" t="s">
        <v>1720</v>
      </c>
      <c r="L1597" s="7" t="s">
        <v>2106</v>
      </c>
      <c r="M1597" s="7"/>
      <c r="N1597" s="9" t="s">
        <v>1722</v>
      </c>
    </row>
    <row r="1598" spans="1:14">
      <c r="A1598" s="7" t="s">
        <v>2103</v>
      </c>
      <c r="B1598" s="7"/>
      <c r="C1598" s="7" t="s">
        <v>3397</v>
      </c>
      <c r="D1598" s="7" t="s">
        <v>3398</v>
      </c>
      <c r="E1598" s="6" t="s">
        <v>352</v>
      </c>
      <c r="F1598" s="7"/>
      <c r="G1598" s="7"/>
      <c r="H1598" s="7" t="s">
        <v>1719</v>
      </c>
      <c r="I1598" s="7"/>
      <c r="J1598" s="7" t="s">
        <v>646</v>
      </c>
      <c r="K1598" s="8" t="s">
        <v>1720</v>
      </c>
      <c r="L1598" s="7" t="s">
        <v>2106</v>
      </c>
      <c r="M1598" s="7"/>
      <c r="N1598" s="9" t="s">
        <v>1722</v>
      </c>
    </row>
    <row r="1599" spans="1:14">
      <c r="A1599" s="7" t="s">
        <v>2103</v>
      </c>
      <c r="B1599" s="7"/>
      <c r="C1599" s="7" t="s">
        <v>3399</v>
      </c>
      <c r="D1599" s="7" t="s">
        <v>3398</v>
      </c>
      <c r="E1599" s="6" t="s">
        <v>352</v>
      </c>
      <c r="F1599" s="7"/>
      <c r="G1599" s="7"/>
      <c r="H1599" s="7" t="s">
        <v>1719</v>
      </c>
      <c r="I1599" s="7"/>
      <c r="J1599" s="7" t="s">
        <v>646</v>
      </c>
      <c r="K1599" s="8" t="s">
        <v>1720</v>
      </c>
      <c r="L1599" s="7" t="s">
        <v>2106</v>
      </c>
      <c r="M1599" s="7"/>
      <c r="N1599" s="9" t="s">
        <v>1722</v>
      </c>
    </row>
    <row r="1600" spans="1:14">
      <c r="A1600" s="7" t="s">
        <v>2103</v>
      </c>
      <c r="B1600" s="7"/>
      <c r="C1600" s="7" t="s">
        <v>3400</v>
      </c>
      <c r="D1600" s="7" t="s">
        <v>3401</v>
      </c>
      <c r="E1600" s="6" t="s">
        <v>352</v>
      </c>
      <c r="F1600" s="7"/>
      <c r="G1600" s="7"/>
      <c r="H1600" s="7" t="s">
        <v>1719</v>
      </c>
      <c r="I1600" s="7"/>
      <c r="J1600" s="7" t="s">
        <v>646</v>
      </c>
      <c r="K1600" s="8" t="s">
        <v>1720</v>
      </c>
      <c r="L1600" s="7" t="s">
        <v>2106</v>
      </c>
      <c r="M1600" s="7"/>
      <c r="N1600" s="9" t="s">
        <v>1722</v>
      </c>
    </row>
    <row r="1601" spans="1:14">
      <c r="A1601" s="7" t="s">
        <v>2103</v>
      </c>
      <c r="B1601" s="7"/>
      <c r="C1601" s="7" t="s">
        <v>3402</v>
      </c>
      <c r="D1601" s="7" t="s">
        <v>3401</v>
      </c>
      <c r="E1601" s="6" t="s">
        <v>352</v>
      </c>
      <c r="F1601" s="7"/>
      <c r="G1601" s="7"/>
      <c r="H1601" s="7" t="s">
        <v>1719</v>
      </c>
      <c r="I1601" s="7"/>
      <c r="J1601" s="7" t="s">
        <v>646</v>
      </c>
      <c r="K1601" s="8" t="s">
        <v>1720</v>
      </c>
      <c r="L1601" s="7" t="s">
        <v>2106</v>
      </c>
      <c r="M1601" s="7"/>
      <c r="N1601" s="9" t="s">
        <v>1722</v>
      </c>
    </row>
    <row r="1602" spans="1:14">
      <c r="A1602" s="7" t="s">
        <v>2103</v>
      </c>
      <c r="B1602" s="7"/>
      <c r="C1602" s="7" t="s">
        <v>3403</v>
      </c>
      <c r="D1602" s="7" t="s">
        <v>3404</v>
      </c>
      <c r="E1602" s="6" t="s">
        <v>352</v>
      </c>
      <c r="F1602" s="7"/>
      <c r="G1602" s="7"/>
      <c r="H1602" s="7" t="s">
        <v>1719</v>
      </c>
      <c r="I1602" s="7"/>
      <c r="J1602" s="7" t="s">
        <v>646</v>
      </c>
      <c r="K1602" s="8" t="s">
        <v>1720</v>
      </c>
      <c r="L1602" s="7" t="s">
        <v>2106</v>
      </c>
      <c r="M1602" s="7"/>
      <c r="N1602" s="9" t="s">
        <v>1722</v>
      </c>
    </row>
    <row r="1603" spans="1:14">
      <c r="A1603" s="7" t="s">
        <v>2103</v>
      </c>
      <c r="B1603" s="7"/>
      <c r="C1603" s="7" t="s">
        <v>3405</v>
      </c>
      <c r="D1603" s="7" t="s">
        <v>3404</v>
      </c>
      <c r="E1603" s="6" t="s">
        <v>352</v>
      </c>
      <c r="F1603" s="7"/>
      <c r="G1603" s="7"/>
      <c r="H1603" s="7" t="s">
        <v>1719</v>
      </c>
      <c r="I1603" s="7"/>
      <c r="J1603" s="7" t="s">
        <v>646</v>
      </c>
      <c r="K1603" s="8" t="s">
        <v>1720</v>
      </c>
      <c r="L1603" s="7" t="s">
        <v>2106</v>
      </c>
      <c r="M1603" s="7"/>
      <c r="N1603" s="9" t="s">
        <v>1722</v>
      </c>
    </row>
    <row r="1604" spans="1:14">
      <c r="A1604" s="7" t="s">
        <v>2103</v>
      </c>
      <c r="B1604" s="7"/>
      <c r="C1604" s="7" t="s">
        <v>3406</v>
      </c>
      <c r="D1604" s="7" t="s">
        <v>3407</v>
      </c>
      <c r="E1604" s="6" t="s">
        <v>352</v>
      </c>
      <c r="F1604" s="7"/>
      <c r="G1604" s="7"/>
      <c r="H1604" s="7" t="s">
        <v>1719</v>
      </c>
      <c r="I1604" s="7"/>
      <c r="J1604" s="7" t="s">
        <v>646</v>
      </c>
      <c r="K1604" s="8" t="s">
        <v>1720</v>
      </c>
      <c r="L1604" s="7" t="s">
        <v>2106</v>
      </c>
      <c r="M1604" s="7"/>
      <c r="N1604" s="9" t="s">
        <v>1722</v>
      </c>
    </row>
    <row r="1605" spans="1:14">
      <c r="A1605" s="7" t="s">
        <v>2103</v>
      </c>
      <c r="B1605" s="7"/>
      <c r="C1605" s="7" t="s">
        <v>3408</v>
      </c>
      <c r="D1605" s="7" t="s">
        <v>3407</v>
      </c>
      <c r="E1605" s="6" t="s">
        <v>352</v>
      </c>
      <c r="F1605" s="7"/>
      <c r="G1605" s="7"/>
      <c r="H1605" s="7" t="s">
        <v>1719</v>
      </c>
      <c r="I1605" s="7"/>
      <c r="J1605" s="7" t="s">
        <v>646</v>
      </c>
      <c r="K1605" s="8" t="s">
        <v>1720</v>
      </c>
      <c r="L1605" s="7" t="s">
        <v>2106</v>
      </c>
      <c r="M1605" s="7"/>
      <c r="N1605" s="9" t="s">
        <v>1722</v>
      </c>
    </row>
    <row r="1606" spans="1:14">
      <c r="A1606" s="7" t="s">
        <v>2103</v>
      </c>
      <c r="B1606" s="7"/>
      <c r="C1606" s="7" t="s">
        <v>3409</v>
      </c>
      <c r="D1606" s="7" t="s">
        <v>3410</v>
      </c>
      <c r="E1606" s="6" t="s">
        <v>352</v>
      </c>
      <c r="F1606" s="7"/>
      <c r="G1606" s="7"/>
      <c r="H1606" s="7" t="s">
        <v>1719</v>
      </c>
      <c r="I1606" s="7"/>
      <c r="J1606" s="7" t="s">
        <v>646</v>
      </c>
      <c r="K1606" s="8" t="s">
        <v>1720</v>
      </c>
      <c r="L1606" s="7" t="s">
        <v>2106</v>
      </c>
      <c r="M1606" s="7"/>
      <c r="N1606" s="9" t="s">
        <v>1722</v>
      </c>
    </row>
    <row r="1607" spans="1:14">
      <c r="A1607" s="7" t="s">
        <v>2103</v>
      </c>
      <c r="B1607" s="7"/>
      <c r="C1607" s="7" t="s">
        <v>3411</v>
      </c>
      <c r="D1607" s="7" t="s">
        <v>3410</v>
      </c>
      <c r="E1607" s="6" t="s">
        <v>352</v>
      </c>
      <c r="F1607" s="7"/>
      <c r="G1607" s="7"/>
      <c r="H1607" s="7" t="s">
        <v>1719</v>
      </c>
      <c r="I1607" s="7"/>
      <c r="J1607" s="7" t="s">
        <v>646</v>
      </c>
      <c r="K1607" s="8" t="s">
        <v>1720</v>
      </c>
      <c r="L1607" s="7" t="s">
        <v>2106</v>
      </c>
      <c r="M1607" s="7"/>
      <c r="N1607" s="9" t="s">
        <v>1722</v>
      </c>
    </row>
    <row r="1608" spans="1:14">
      <c r="A1608" s="7" t="s">
        <v>2103</v>
      </c>
      <c r="B1608" s="7"/>
      <c r="C1608" s="7" t="s">
        <v>3412</v>
      </c>
      <c r="D1608" s="7" t="s">
        <v>3413</v>
      </c>
      <c r="E1608" s="6" t="s">
        <v>352</v>
      </c>
      <c r="F1608" s="7"/>
      <c r="G1608" s="7"/>
      <c r="H1608" s="7" t="s">
        <v>1719</v>
      </c>
      <c r="I1608" s="7"/>
      <c r="J1608" s="7" t="s">
        <v>646</v>
      </c>
      <c r="K1608" s="8" t="s">
        <v>1720</v>
      </c>
      <c r="L1608" s="7" t="s">
        <v>2106</v>
      </c>
      <c r="M1608" s="7"/>
      <c r="N1608" s="9" t="s">
        <v>1722</v>
      </c>
    </row>
    <row r="1609" spans="1:14">
      <c r="A1609" s="7" t="s">
        <v>2103</v>
      </c>
      <c r="B1609" s="7"/>
      <c r="C1609" s="7" t="s">
        <v>3414</v>
      </c>
      <c r="D1609" s="7" t="s">
        <v>3413</v>
      </c>
      <c r="E1609" s="6" t="s">
        <v>352</v>
      </c>
      <c r="F1609" s="7"/>
      <c r="G1609" s="7"/>
      <c r="H1609" s="7" t="s">
        <v>1719</v>
      </c>
      <c r="I1609" s="7"/>
      <c r="J1609" s="7" t="s">
        <v>646</v>
      </c>
      <c r="K1609" s="8" t="s">
        <v>1720</v>
      </c>
      <c r="L1609" s="7" t="s">
        <v>2106</v>
      </c>
      <c r="M1609" s="7"/>
      <c r="N1609" s="9" t="s">
        <v>1722</v>
      </c>
    </row>
    <row r="1610" spans="1:14">
      <c r="A1610" s="7" t="s">
        <v>2103</v>
      </c>
      <c r="B1610" s="7"/>
      <c r="C1610" s="7" t="s">
        <v>3415</v>
      </c>
      <c r="D1610" s="7" t="s">
        <v>3416</v>
      </c>
      <c r="E1610" s="6" t="s">
        <v>352</v>
      </c>
      <c r="F1610" s="7"/>
      <c r="G1610" s="7"/>
      <c r="H1610" s="7" t="s">
        <v>1719</v>
      </c>
      <c r="I1610" s="7"/>
      <c r="J1610" s="7" t="s">
        <v>646</v>
      </c>
      <c r="K1610" s="8" t="s">
        <v>1720</v>
      </c>
      <c r="L1610" s="7" t="s">
        <v>2106</v>
      </c>
      <c r="M1610" s="7"/>
      <c r="N1610" s="9" t="s">
        <v>1722</v>
      </c>
    </row>
    <row r="1611" spans="1:14">
      <c r="A1611" s="7" t="s">
        <v>2103</v>
      </c>
      <c r="B1611" s="7"/>
      <c r="C1611" s="7" t="s">
        <v>3417</v>
      </c>
      <c r="D1611" s="7" t="s">
        <v>3416</v>
      </c>
      <c r="E1611" s="6" t="s">
        <v>352</v>
      </c>
      <c r="F1611" s="7"/>
      <c r="G1611" s="7"/>
      <c r="H1611" s="7" t="s">
        <v>1719</v>
      </c>
      <c r="I1611" s="7"/>
      <c r="J1611" s="7" t="s">
        <v>646</v>
      </c>
      <c r="K1611" s="8" t="s">
        <v>1720</v>
      </c>
      <c r="L1611" s="7" t="s">
        <v>2106</v>
      </c>
      <c r="M1611" s="7"/>
      <c r="N1611" s="9" t="s">
        <v>1722</v>
      </c>
    </row>
    <row r="1612" spans="1:14">
      <c r="A1612" s="7" t="s">
        <v>2103</v>
      </c>
      <c r="B1612" s="7"/>
      <c r="C1612" s="7" t="s">
        <v>3418</v>
      </c>
      <c r="D1612" s="7" t="s">
        <v>3419</v>
      </c>
      <c r="E1612" s="6" t="s">
        <v>352</v>
      </c>
      <c r="F1612" s="7"/>
      <c r="G1612" s="7"/>
      <c r="H1612" s="7" t="s">
        <v>1719</v>
      </c>
      <c r="I1612" s="7"/>
      <c r="J1612" s="7" t="s">
        <v>646</v>
      </c>
      <c r="K1612" s="8" t="s">
        <v>1720</v>
      </c>
      <c r="L1612" s="7" t="s">
        <v>2106</v>
      </c>
      <c r="M1612" s="7"/>
      <c r="N1612" s="9" t="s">
        <v>1722</v>
      </c>
    </row>
    <row r="1613" spans="1:14">
      <c r="A1613" s="7" t="s">
        <v>2103</v>
      </c>
      <c r="B1613" s="7"/>
      <c r="C1613" s="7" t="s">
        <v>3420</v>
      </c>
      <c r="D1613" s="7" t="s">
        <v>3419</v>
      </c>
      <c r="E1613" s="6" t="s">
        <v>352</v>
      </c>
      <c r="F1613" s="7"/>
      <c r="G1613" s="7"/>
      <c r="H1613" s="7" t="s">
        <v>1719</v>
      </c>
      <c r="I1613" s="7"/>
      <c r="J1613" s="7" t="s">
        <v>646</v>
      </c>
      <c r="K1613" s="8" t="s">
        <v>1720</v>
      </c>
      <c r="L1613" s="7" t="s">
        <v>2106</v>
      </c>
      <c r="M1613" s="7"/>
      <c r="N1613" s="9" t="s">
        <v>1722</v>
      </c>
    </row>
    <row r="1614" spans="1:14">
      <c r="A1614" s="7" t="s">
        <v>2103</v>
      </c>
      <c r="B1614" s="7"/>
      <c r="C1614" s="7" t="s">
        <v>3421</v>
      </c>
      <c r="D1614" s="7" t="s">
        <v>3422</v>
      </c>
      <c r="E1614" s="6" t="s">
        <v>352</v>
      </c>
      <c r="F1614" s="7"/>
      <c r="G1614" s="7"/>
      <c r="H1614" s="7" t="s">
        <v>1719</v>
      </c>
      <c r="I1614" s="7"/>
      <c r="J1614" s="7" t="s">
        <v>646</v>
      </c>
      <c r="K1614" s="8" t="s">
        <v>1720</v>
      </c>
      <c r="L1614" s="7" t="s">
        <v>2106</v>
      </c>
      <c r="M1614" s="7"/>
      <c r="N1614" s="9" t="s">
        <v>1722</v>
      </c>
    </row>
    <row r="1615" spans="1:14">
      <c r="A1615" s="7" t="s">
        <v>2103</v>
      </c>
      <c r="B1615" s="7"/>
      <c r="C1615" s="7" t="s">
        <v>3423</v>
      </c>
      <c r="D1615" s="7" t="s">
        <v>3422</v>
      </c>
      <c r="E1615" s="6" t="s">
        <v>352</v>
      </c>
      <c r="F1615" s="7"/>
      <c r="G1615" s="7"/>
      <c r="H1615" s="7" t="s">
        <v>1719</v>
      </c>
      <c r="I1615" s="7"/>
      <c r="J1615" s="7" t="s">
        <v>646</v>
      </c>
      <c r="K1615" s="8" t="s">
        <v>1720</v>
      </c>
      <c r="L1615" s="7" t="s">
        <v>2106</v>
      </c>
      <c r="M1615" s="7"/>
      <c r="N1615" s="9" t="s">
        <v>1722</v>
      </c>
    </row>
    <row r="1616" spans="1:14">
      <c r="A1616" s="7" t="s">
        <v>2103</v>
      </c>
      <c r="B1616" s="7"/>
      <c r="C1616" s="7" t="s">
        <v>3424</v>
      </c>
      <c r="D1616" s="7" t="s">
        <v>3425</v>
      </c>
      <c r="E1616" s="6" t="s">
        <v>352</v>
      </c>
      <c r="F1616" s="7"/>
      <c r="G1616" s="7"/>
      <c r="H1616" s="7" t="s">
        <v>1719</v>
      </c>
      <c r="I1616" s="7"/>
      <c r="J1616" s="7" t="s">
        <v>646</v>
      </c>
      <c r="K1616" s="8" t="s">
        <v>1720</v>
      </c>
      <c r="L1616" s="7" t="s">
        <v>2106</v>
      </c>
      <c r="M1616" s="7"/>
      <c r="N1616" s="9" t="s">
        <v>1722</v>
      </c>
    </row>
    <row r="1617" spans="1:14">
      <c r="A1617" s="7" t="s">
        <v>2103</v>
      </c>
      <c r="B1617" s="7"/>
      <c r="C1617" s="7" t="s">
        <v>3426</v>
      </c>
      <c r="D1617" s="7" t="s">
        <v>3425</v>
      </c>
      <c r="E1617" s="6" t="s">
        <v>352</v>
      </c>
      <c r="F1617" s="7"/>
      <c r="G1617" s="7"/>
      <c r="H1617" s="7" t="s">
        <v>1719</v>
      </c>
      <c r="I1617" s="7"/>
      <c r="J1617" s="7" t="s">
        <v>646</v>
      </c>
      <c r="K1617" s="8" t="s">
        <v>1720</v>
      </c>
      <c r="L1617" s="7" t="s">
        <v>2106</v>
      </c>
      <c r="M1617" s="7"/>
      <c r="N1617" s="9" t="s">
        <v>1722</v>
      </c>
    </row>
    <row r="1618" spans="1:14">
      <c r="A1618" s="7" t="s">
        <v>2103</v>
      </c>
      <c r="B1618" s="7"/>
      <c r="C1618" s="7" t="s">
        <v>3427</v>
      </c>
      <c r="D1618" s="7" t="s">
        <v>3428</v>
      </c>
      <c r="E1618" s="6" t="s">
        <v>352</v>
      </c>
      <c r="F1618" s="7"/>
      <c r="G1618" s="7"/>
      <c r="H1618" s="7" t="s">
        <v>1719</v>
      </c>
      <c r="I1618" s="7"/>
      <c r="J1618" s="7" t="s">
        <v>646</v>
      </c>
      <c r="K1618" s="8" t="s">
        <v>1720</v>
      </c>
      <c r="L1618" s="7" t="s">
        <v>2106</v>
      </c>
      <c r="M1618" s="7"/>
      <c r="N1618" s="9" t="s">
        <v>1722</v>
      </c>
    </row>
    <row r="1619" spans="1:14">
      <c r="A1619" s="7" t="s">
        <v>2103</v>
      </c>
      <c r="B1619" s="7"/>
      <c r="C1619" s="7" t="s">
        <v>3429</v>
      </c>
      <c r="D1619" s="7" t="s">
        <v>3428</v>
      </c>
      <c r="E1619" s="6" t="s">
        <v>352</v>
      </c>
      <c r="F1619" s="7"/>
      <c r="G1619" s="7"/>
      <c r="H1619" s="7" t="s">
        <v>1719</v>
      </c>
      <c r="I1619" s="7"/>
      <c r="J1619" s="7" t="s">
        <v>646</v>
      </c>
      <c r="K1619" s="8" t="s">
        <v>1720</v>
      </c>
      <c r="L1619" s="7" t="s">
        <v>2106</v>
      </c>
      <c r="M1619" s="7"/>
      <c r="N1619" s="9" t="s">
        <v>1722</v>
      </c>
    </row>
    <row r="1620" spans="1:14">
      <c r="A1620" s="7" t="s">
        <v>2103</v>
      </c>
      <c r="B1620" s="7"/>
      <c r="C1620" s="7" t="s">
        <v>3430</v>
      </c>
      <c r="D1620" s="7" t="s">
        <v>3431</v>
      </c>
      <c r="E1620" s="6" t="s">
        <v>352</v>
      </c>
      <c r="F1620" s="7"/>
      <c r="G1620" s="7"/>
      <c r="H1620" s="7" t="s">
        <v>1719</v>
      </c>
      <c r="I1620" s="7"/>
      <c r="J1620" s="7" t="s">
        <v>646</v>
      </c>
      <c r="K1620" s="8" t="s">
        <v>1720</v>
      </c>
      <c r="L1620" s="7" t="s">
        <v>2106</v>
      </c>
      <c r="M1620" s="7"/>
      <c r="N1620" s="9" t="s">
        <v>1722</v>
      </c>
    </row>
    <row r="1621" spans="1:14">
      <c r="A1621" s="7" t="s">
        <v>2103</v>
      </c>
      <c r="B1621" s="7"/>
      <c r="C1621" s="7" t="s">
        <v>3432</v>
      </c>
      <c r="D1621" s="7" t="s">
        <v>3431</v>
      </c>
      <c r="E1621" s="6" t="s">
        <v>352</v>
      </c>
      <c r="F1621" s="7"/>
      <c r="G1621" s="7"/>
      <c r="H1621" s="7" t="s">
        <v>1719</v>
      </c>
      <c r="I1621" s="7"/>
      <c r="J1621" s="7" t="s">
        <v>646</v>
      </c>
      <c r="K1621" s="8" t="s">
        <v>1720</v>
      </c>
      <c r="L1621" s="7" t="s">
        <v>2106</v>
      </c>
      <c r="M1621" s="7"/>
      <c r="N1621" s="9" t="s">
        <v>1722</v>
      </c>
    </row>
    <row r="1622" spans="1:14">
      <c r="A1622" s="7" t="s">
        <v>2103</v>
      </c>
      <c r="B1622" s="7"/>
      <c r="C1622" s="7" t="s">
        <v>3433</v>
      </c>
      <c r="D1622" s="7" t="s">
        <v>3434</v>
      </c>
      <c r="E1622" s="6" t="s">
        <v>352</v>
      </c>
      <c r="F1622" s="7"/>
      <c r="G1622" s="7"/>
      <c r="H1622" s="7" t="s">
        <v>1719</v>
      </c>
      <c r="I1622" s="7"/>
      <c r="J1622" s="7" t="s">
        <v>646</v>
      </c>
      <c r="K1622" s="8" t="s">
        <v>1720</v>
      </c>
      <c r="L1622" s="7" t="s">
        <v>2106</v>
      </c>
      <c r="M1622" s="7"/>
      <c r="N1622" s="9" t="s">
        <v>1722</v>
      </c>
    </row>
    <row r="1623" spans="1:14">
      <c r="A1623" s="7" t="s">
        <v>2103</v>
      </c>
      <c r="B1623" s="7"/>
      <c r="C1623" s="7" t="s">
        <v>3435</v>
      </c>
      <c r="D1623" s="7" t="s">
        <v>3434</v>
      </c>
      <c r="E1623" s="6" t="s">
        <v>352</v>
      </c>
      <c r="F1623" s="7"/>
      <c r="G1623" s="7"/>
      <c r="H1623" s="7" t="s">
        <v>1719</v>
      </c>
      <c r="I1623" s="7"/>
      <c r="J1623" s="7" t="s">
        <v>646</v>
      </c>
      <c r="K1623" s="8" t="s">
        <v>1720</v>
      </c>
      <c r="L1623" s="7" t="s">
        <v>2106</v>
      </c>
      <c r="M1623" s="7"/>
      <c r="N1623" s="9" t="s">
        <v>1722</v>
      </c>
    </row>
    <row r="1624" spans="1:14">
      <c r="A1624" s="7" t="s">
        <v>2103</v>
      </c>
      <c r="B1624" s="7"/>
      <c r="C1624" s="7" t="s">
        <v>3436</v>
      </c>
      <c r="D1624" s="7" t="s">
        <v>3437</v>
      </c>
      <c r="E1624" s="6" t="s">
        <v>352</v>
      </c>
      <c r="F1624" s="7"/>
      <c r="G1624" s="7"/>
      <c r="H1624" s="7" t="s">
        <v>1719</v>
      </c>
      <c r="I1624" s="7"/>
      <c r="J1624" s="7" t="s">
        <v>646</v>
      </c>
      <c r="K1624" s="8" t="s">
        <v>1720</v>
      </c>
      <c r="L1624" s="7" t="s">
        <v>2106</v>
      </c>
      <c r="M1624" s="7"/>
      <c r="N1624" s="9" t="s">
        <v>1722</v>
      </c>
    </row>
    <row r="1625" spans="1:14">
      <c r="A1625" s="7" t="s">
        <v>2103</v>
      </c>
      <c r="B1625" s="7"/>
      <c r="C1625" s="7" t="s">
        <v>3438</v>
      </c>
      <c r="D1625" s="7" t="s">
        <v>3437</v>
      </c>
      <c r="E1625" s="6" t="s">
        <v>352</v>
      </c>
      <c r="F1625" s="7"/>
      <c r="G1625" s="7"/>
      <c r="H1625" s="7" t="s">
        <v>1719</v>
      </c>
      <c r="I1625" s="7"/>
      <c r="J1625" s="7" t="s">
        <v>646</v>
      </c>
      <c r="K1625" s="8" t="s">
        <v>1720</v>
      </c>
      <c r="L1625" s="7" t="s">
        <v>2106</v>
      </c>
      <c r="M1625" s="7"/>
      <c r="N1625" s="9" t="s">
        <v>1722</v>
      </c>
    </row>
    <row r="1626" spans="1:14">
      <c r="A1626" s="7" t="s">
        <v>2103</v>
      </c>
      <c r="B1626" s="7"/>
      <c r="C1626" s="7" t="s">
        <v>3439</v>
      </c>
      <c r="D1626" s="7" t="s">
        <v>3440</v>
      </c>
      <c r="E1626" s="6" t="s">
        <v>352</v>
      </c>
      <c r="F1626" s="7"/>
      <c r="G1626" s="7"/>
      <c r="H1626" s="7" t="s">
        <v>1719</v>
      </c>
      <c r="I1626" s="7"/>
      <c r="J1626" s="7" t="s">
        <v>646</v>
      </c>
      <c r="K1626" s="8" t="s">
        <v>1720</v>
      </c>
      <c r="L1626" s="7" t="s">
        <v>2106</v>
      </c>
      <c r="M1626" s="7"/>
      <c r="N1626" s="9" t="s">
        <v>1722</v>
      </c>
    </row>
    <row r="1627" spans="1:14">
      <c r="A1627" s="7" t="s">
        <v>2103</v>
      </c>
      <c r="B1627" s="7"/>
      <c r="C1627" s="7" t="s">
        <v>3441</v>
      </c>
      <c r="D1627" s="7" t="s">
        <v>3442</v>
      </c>
      <c r="E1627" s="6" t="s">
        <v>352</v>
      </c>
      <c r="F1627" s="7"/>
      <c r="G1627" s="7"/>
      <c r="H1627" s="7" t="s">
        <v>1719</v>
      </c>
      <c r="I1627" s="7"/>
      <c r="J1627" s="7" t="s">
        <v>646</v>
      </c>
      <c r="K1627" s="8" t="s">
        <v>1720</v>
      </c>
      <c r="L1627" s="7" t="s">
        <v>2106</v>
      </c>
      <c r="M1627" s="7"/>
      <c r="N1627" s="9" t="s">
        <v>1722</v>
      </c>
    </row>
    <row r="1628" spans="1:14">
      <c r="A1628" s="7" t="s">
        <v>2103</v>
      </c>
      <c r="B1628" s="7"/>
      <c r="C1628" s="7" t="s">
        <v>3443</v>
      </c>
      <c r="D1628" s="7" t="s">
        <v>3444</v>
      </c>
      <c r="E1628" s="6" t="s">
        <v>352</v>
      </c>
      <c r="F1628" s="7"/>
      <c r="G1628" s="7"/>
      <c r="H1628" s="7" t="s">
        <v>1719</v>
      </c>
      <c r="I1628" s="7"/>
      <c r="J1628" s="7" t="s">
        <v>646</v>
      </c>
      <c r="K1628" s="8" t="s">
        <v>1720</v>
      </c>
      <c r="L1628" s="7" t="s">
        <v>2106</v>
      </c>
      <c r="M1628" s="7"/>
      <c r="N1628" s="9" t="s">
        <v>1722</v>
      </c>
    </row>
    <row r="1629" spans="1:14">
      <c r="A1629" s="7" t="s">
        <v>2103</v>
      </c>
      <c r="B1629" s="7"/>
      <c r="C1629" s="7" t="s">
        <v>3445</v>
      </c>
      <c r="D1629" s="7" t="s">
        <v>3446</v>
      </c>
      <c r="E1629" s="6" t="s">
        <v>352</v>
      </c>
      <c r="F1629" s="7"/>
      <c r="G1629" s="7"/>
      <c r="H1629" s="7" t="s">
        <v>1719</v>
      </c>
      <c r="I1629" s="7"/>
      <c r="J1629" s="7" t="s">
        <v>646</v>
      </c>
      <c r="K1629" s="8" t="s">
        <v>1720</v>
      </c>
      <c r="L1629" s="7" t="s">
        <v>2106</v>
      </c>
      <c r="M1629" s="7"/>
      <c r="N1629" s="9" t="s">
        <v>1722</v>
      </c>
    </row>
    <row r="1630" spans="1:14">
      <c r="A1630" s="7" t="s">
        <v>2103</v>
      </c>
      <c r="B1630" s="7"/>
      <c r="C1630" s="7" t="s">
        <v>3447</v>
      </c>
      <c r="D1630" s="7" t="s">
        <v>3448</v>
      </c>
      <c r="E1630" s="6" t="s">
        <v>352</v>
      </c>
      <c r="F1630" s="7"/>
      <c r="G1630" s="7"/>
      <c r="H1630" s="7" t="s">
        <v>1719</v>
      </c>
      <c r="I1630" s="7"/>
      <c r="J1630" s="7" t="s">
        <v>646</v>
      </c>
      <c r="K1630" s="8" t="s">
        <v>1720</v>
      </c>
      <c r="L1630" s="7" t="s">
        <v>2106</v>
      </c>
      <c r="M1630" s="7"/>
      <c r="N1630" s="9" t="s">
        <v>1722</v>
      </c>
    </row>
    <row r="1631" spans="1:14">
      <c r="A1631" s="7" t="s">
        <v>2103</v>
      </c>
      <c r="B1631" s="7"/>
      <c r="C1631" s="7" t="s">
        <v>3449</v>
      </c>
      <c r="D1631" s="7" t="s">
        <v>3450</v>
      </c>
      <c r="E1631" s="6" t="s">
        <v>352</v>
      </c>
      <c r="F1631" s="7"/>
      <c r="G1631" s="7"/>
      <c r="H1631" s="7" t="s">
        <v>1719</v>
      </c>
      <c r="I1631" s="7"/>
      <c r="J1631" s="7" t="s">
        <v>646</v>
      </c>
      <c r="K1631" s="8" t="s">
        <v>1720</v>
      </c>
      <c r="L1631" s="7" t="s">
        <v>2106</v>
      </c>
      <c r="M1631" s="7"/>
      <c r="N1631" s="9" t="s">
        <v>1722</v>
      </c>
    </row>
    <row r="1632" spans="1:14">
      <c r="A1632" s="7" t="s">
        <v>2103</v>
      </c>
      <c r="B1632" s="7"/>
      <c r="C1632" s="7" t="s">
        <v>3451</v>
      </c>
      <c r="D1632" s="7" t="s">
        <v>3452</v>
      </c>
      <c r="E1632" s="6" t="s">
        <v>352</v>
      </c>
      <c r="F1632" s="7"/>
      <c r="G1632" s="7"/>
      <c r="H1632" s="7" t="s">
        <v>1719</v>
      </c>
      <c r="I1632" s="7"/>
      <c r="J1632" s="7" t="s">
        <v>646</v>
      </c>
      <c r="K1632" s="8" t="s">
        <v>1720</v>
      </c>
      <c r="L1632" s="7" t="s">
        <v>2106</v>
      </c>
      <c r="M1632" s="7"/>
      <c r="N1632" s="9" t="s">
        <v>1722</v>
      </c>
    </row>
    <row r="1633" spans="1:14">
      <c r="A1633" s="7" t="s">
        <v>2103</v>
      </c>
      <c r="B1633" s="7"/>
      <c r="C1633" s="7" t="s">
        <v>3453</v>
      </c>
      <c r="D1633" s="7" t="s">
        <v>3454</v>
      </c>
      <c r="E1633" s="6" t="s">
        <v>352</v>
      </c>
      <c r="F1633" s="7"/>
      <c r="G1633" s="7"/>
      <c r="H1633" s="7" t="s">
        <v>1719</v>
      </c>
      <c r="I1633" s="7"/>
      <c r="J1633" s="7" t="s">
        <v>646</v>
      </c>
      <c r="K1633" s="8" t="s">
        <v>1720</v>
      </c>
      <c r="L1633" s="7" t="s">
        <v>2106</v>
      </c>
      <c r="M1633" s="7"/>
      <c r="N1633" s="9" t="s">
        <v>1722</v>
      </c>
    </row>
    <row r="1634" spans="1:14">
      <c r="A1634" s="7" t="s">
        <v>2103</v>
      </c>
      <c r="B1634" s="7"/>
      <c r="C1634" s="7" t="s">
        <v>3455</v>
      </c>
      <c r="D1634" s="7" t="s">
        <v>3456</v>
      </c>
      <c r="E1634" s="6" t="s">
        <v>352</v>
      </c>
      <c r="F1634" s="7"/>
      <c r="G1634" s="7"/>
      <c r="H1634" s="7" t="s">
        <v>1719</v>
      </c>
      <c r="I1634" s="7"/>
      <c r="J1634" s="7" t="s">
        <v>646</v>
      </c>
      <c r="K1634" s="8" t="s">
        <v>1720</v>
      </c>
      <c r="L1634" s="7" t="s">
        <v>2106</v>
      </c>
      <c r="M1634" s="7"/>
      <c r="N1634" s="9" t="s">
        <v>1722</v>
      </c>
    </row>
    <row r="1635" spans="1:14">
      <c r="A1635" s="7" t="s">
        <v>2103</v>
      </c>
      <c r="B1635" s="7"/>
      <c r="C1635" s="7" t="s">
        <v>3457</v>
      </c>
      <c r="D1635" s="7" t="s">
        <v>3458</v>
      </c>
      <c r="E1635" s="6" t="s">
        <v>352</v>
      </c>
      <c r="F1635" s="7"/>
      <c r="G1635" s="7"/>
      <c r="H1635" s="7" t="s">
        <v>1719</v>
      </c>
      <c r="I1635" s="7"/>
      <c r="J1635" s="7" t="s">
        <v>646</v>
      </c>
      <c r="K1635" s="8" t="s">
        <v>1720</v>
      </c>
      <c r="L1635" s="7" t="s">
        <v>2106</v>
      </c>
      <c r="M1635" s="7"/>
      <c r="N1635" s="9" t="s">
        <v>1722</v>
      </c>
    </row>
    <row r="1636" spans="1:14">
      <c r="A1636" s="7" t="s">
        <v>2103</v>
      </c>
      <c r="B1636" s="7"/>
      <c r="C1636" s="7" t="s">
        <v>3459</v>
      </c>
      <c r="D1636" s="7" t="s">
        <v>3460</v>
      </c>
      <c r="E1636" s="6" t="s">
        <v>352</v>
      </c>
      <c r="F1636" s="7"/>
      <c r="G1636" s="7"/>
      <c r="H1636" s="7" t="s">
        <v>1719</v>
      </c>
      <c r="I1636" s="7"/>
      <c r="J1636" s="7" t="s">
        <v>646</v>
      </c>
      <c r="K1636" s="8" t="s">
        <v>1720</v>
      </c>
      <c r="L1636" s="7" t="s">
        <v>2106</v>
      </c>
      <c r="M1636" s="7"/>
      <c r="N1636" s="9" t="s">
        <v>1722</v>
      </c>
    </row>
    <row r="1637" spans="1:14">
      <c r="A1637" s="7" t="s">
        <v>2103</v>
      </c>
      <c r="B1637" s="7"/>
      <c r="C1637" s="7" t="s">
        <v>3461</v>
      </c>
      <c r="D1637" s="7" t="s">
        <v>3462</v>
      </c>
      <c r="E1637" s="6" t="s">
        <v>352</v>
      </c>
      <c r="F1637" s="7"/>
      <c r="G1637" s="7"/>
      <c r="H1637" s="7" t="s">
        <v>1719</v>
      </c>
      <c r="I1637" s="7"/>
      <c r="J1637" s="7" t="s">
        <v>646</v>
      </c>
      <c r="K1637" s="8" t="s">
        <v>1720</v>
      </c>
      <c r="L1637" s="7" t="s">
        <v>2106</v>
      </c>
      <c r="M1637" s="7"/>
      <c r="N1637" s="9" t="s">
        <v>1722</v>
      </c>
    </row>
    <row r="1638" spans="1:14">
      <c r="A1638" s="7" t="s">
        <v>2103</v>
      </c>
      <c r="B1638" s="7"/>
      <c r="C1638" s="7" t="s">
        <v>3463</v>
      </c>
      <c r="D1638" s="7" t="s">
        <v>3464</v>
      </c>
      <c r="E1638" s="6" t="s">
        <v>352</v>
      </c>
      <c r="F1638" s="7"/>
      <c r="G1638" s="7"/>
      <c r="H1638" s="7" t="s">
        <v>1719</v>
      </c>
      <c r="I1638" s="7"/>
      <c r="J1638" s="7" t="s">
        <v>646</v>
      </c>
      <c r="K1638" s="8" t="s">
        <v>1720</v>
      </c>
      <c r="L1638" s="7" t="s">
        <v>2106</v>
      </c>
      <c r="M1638" s="7"/>
      <c r="N1638" s="9" t="s">
        <v>1722</v>
      </c>
    </row>
    <row r="1639" spans="1:14">
      <c r="A1639" s="7" t="s">
        <v>2103</v>
      </c>
      <c r="B1639" s="7"/>
      <c r="C1639" s="7" t="s">
        <v>3465</v>
      </c>
      <c r="D1639" s="7" t="s">
        <v>3466</v>
      </c>
      <c r="E1639" s="6" t="s">
        <v>352</v>
      </c>
      <c r="F1639" s="7"/>
      <c r="G1639" s="7"/>
      <c r="H1639" s="7" t="s">
        <v>1719</v>
      </c>
      <c r="I1639" s="7"/>
      <c r="J1639" s="7" t="s">
        <v>646</v>
      </c>
      <c r="K1639" s="8" t="s">
        <v>1720</v>
      </c>
      <c r="L1639" s="7" t="s">
        <v>2106</v>
      </c>
      <c r="M1639" s="7"/>
      <c r="N1639" s="9" t="s">
        <v>1722</v>
      </c>
    </row>
    <row r="1640" spans="1:14">
      <c r="A1640" s="7" t="s">
        <v>2103</v>
      </c>
      <c r="B1640" s="7"/>
      <c r="C1640" s="7" t="s">
        <v>3467</v>
      </c>
      <c r="D1640" s="7" t="s">
        <v>3468</v>
      </c>
      <c r="E1640" s="6" t="s">
        <v>352</v>
      </c>
      <c r="F1640" s="7"/>
      <c r="G1640" s="7"/>
      <c r="H1640" s="7" t="s">
        <v>1719</v>
      </c>
      <c r="I1640" s="7"/>
      <c r="J1640" s="7" t="s">
        <v>646</v>
      </c>
      <c r="K1640" s="8" t="s">
        <v>1720</v>
      </c>
      <c r="L1640" s="7" t="s">
        <v>2106</v>
      </c>
      <c r="M1640" s="7"/>
      <c r="N1640" s="9" t="s">
        <v>1722</v>
      </c>
    </row>
    <row r="1641" spans="1:14">
      <c r="A1641" s="7" t="s">
        <v>2103</v>
      </c>
      <c r="B1641" s="7"/>
      <c r="C1641" s="7" t="s">
        <v>3469</v>
      </c>
      <c r="D1641" s="7" t="s">
        <v>3470</v>
      </c>
      <c r="E1641" s="6" t="s">
        <v>352</v>
      </c>
      <c r="F1641" s="7"/>
      <c r="G1641" s="7"/>
      <c r="H1641" s="7" t="s">
        <v>1719</v>
      </c>
      <c r="I1641" s="7"/>
      <c r="J1641" s="7" t="s">
        <v>646</v>
      </c>
      <c r="K1641" s="8" t="s">
        <v>1720</v>
      </c>
      <c r="L1641" s="7" t="s">
        <v>2106</v>
      </c>
      <c r="M1641" s="7"/>
      <c r="N1641" s="9" t="s">
        <v>1722</v>
      </c>
    </row>
    <row r="1642" spans="1:14">
      <c r="A1642" s="7" t="s">
        <v>2103</v>
      </c>
      <c r="B1642" s="7"/>
      <c r="C1642" s="7" t="s">
        <v>3471</v>
      </c>
      <c r="D1642" s="7" t="s">
        <v>3472</v>
      </c>
      <c r="E1642" s="6" t="s">
        <v>352</v>
      </c>
      <c r="F1642" s="7"/>
      <c r="G1642" s="7"/>
      <c r="H1642" s="7" t="s">
        <v>1719</v>
      </c>
      <c r="I1642" s="7"/>
      <c r="J1642" s="7" t="s">
        <v>646</v>
      </c>
      <c r="K1642" s="8" t="s">
        <v>1720</v>
      </c>
      <c r="L1642" s="7" t="s">
        <v>2106</v>
      </c>
      <c r="M1642" s="7"/>
      <c r="N1642" s="9" t="s">
        <v>1722</v>
      </c>
    </row>
    <row r="1643" spans="1:14">
      <c r="A1643" s="7" t="s">
        <v>2103</v>
      </c>
      <c r="B1643" s="7"/>
      <c r="C1643" s="7" t="s">
        <v>3473</v>
      </c>
      <c r="D1643" s="7" t="s">
        <v>3474</v>
      </c>
      <c r="E1643" s="6" t="s">
        <v>352</v>
      </c>
      <c r="F1643" s="7"/>
      <c r="G1643" s="7"/>
      <c r="H1643" s="7" t="s">
        <v>1719</v>
      </c>
      <c r="I1643" s="7"/>
      <c r="J1643" s="7" t="s">
        <v>646</v>
      </c>
      <c r="K1643" s="8" t="s">
        <v>1720</v>
      </c>
      <c r="L1643" s="7" t="s">
        <v>2106</v>
      </c>
      <c r="M1643" s="7"/>
      <c r="N1643" s="9" t="s">
        <v>1722</v>
      </c>
    </row>
    <row r="1644" spans="1:14">
      <c r="A1644" s="7" t="s">
        <v>2103</v>
      </c>
      <c r="B1644" s="7"/>
      <c r="C1644" s="7" t="s">
        <v>3475</v>
      </c>
      <c r="D1644" s="7" t="s">
        <v>3476</v>
      </c>
      <c r="E1644" s="6" t="s">
        <v>352</v>
      </c>
      <c r="F1644" s="7"/>
      <c r="G1644" s="7"/>
      <c r="H1644" s="7" t="s">
        <v>1719</v>
      </c>
      <c r="I1644" s="7"/>
      <c r="J1644" s="7" t="s">
        <v>646</v>
      </c>
      <c r="K1644" s="8" t="s">
        <v>1720</v>
      </c>
      <c r="L1644" s="7" t="s">
        <v>2106</v>
      </c>
      <c r="M1644" s="7"/>
      <c r="N1644" s="9" t="s">
        <v>1722</v>
      </c>
    </row>
    <row r="1645" spans="1:14">
      <c r="A1645" s="7" t="s">
        <v>2103</v>
      </c>
      <c r="B1645" s="7"/>
      <c r="C1645" s="7" t="s">
        <v>3477</v>
      </c>
      <c r="D1645" s="7" t="s">
        <v>3478</v>
      </c>
      <c r="E1645" s="6" t="s">
        <v>352</v>
      </c>
      <c r="F1645" s="7"/>
      <c r="G1645" s="7"/>
      <c r="H1645" s="7" t="s">
        <v>1719</v>
      </c>
      <c r="I1645" s="7"/>
      <c r="J1645" s="7" t="s">
        <v>646</v>
      </c>
      <c r="K1645" s="8" t="s">
        <v>1720</v>
      </c>
      <c r="L1645" s="7" t="s">
        <v>2106</v>
      </c>
      <c r="M1645" s="7"/>
      <c r="N1645" s="9" t="s">
        <v>1722</v>
      </c>
    </row>
    <row r="1646" spans="1:14">
      <c r="A1646" s="7" t="s">
        <v>2103</v>
      </c>
      <c r="B1646" s="7"/>
      <c r="C1646" s="7" t="s">
        <v>3479</v>
      </c>
      <c r="D1646" s="7" t="s">
        <v>3480</v>
      </c>
      <c r="E1646" s="6" t="s">
        <v>352</v>
      </c>
      <c r="F1646" s="7"/>
      <c r="G1646" s="7"/>
      <c r="H1646" s="7" t="s">
        <v>1719</v>
      </c>
      <c r="I1646" s="7"/>
      <c r="J1646" s="7" t="s">
        <v>646</v>
      </c>
      <c r="K1646" s="8" t="s">
        <v>1720</v>
      </c>
      <c r="L1646" s="7" t="s">
        <v>2106</v>
      </c>
      <c r="M1646" s="7"/>
      <c r="N1646" s="9" t="s">
        <v>1722</v>
      </c>
    </row>
    <row r="1647" spans="1:14">
      <c r="A1647" s="7" t="s">
        <v>2103</v>
      </c>
      <c r="B1647" s="7"/>
      <c r="C1647" s="7" t="s">
        <v>3481</v>
      </c>
      <c r="D1647" s="7" t="s">
        <v>3482</v>
      </c>
      <c r="E1647" s="6" t="s">
        <v>352</v>
      </c>
      <c r="F1647" s="7"/>
      <c r="G1647" s="7"/>
      <c r="H1647" s="7" t="s">
        <v>1719</v>
      </c>
      <c r="I1647" s="7"/>
      <c r="J1647" s="7" t="s">
        <v>646</v>
      </c>
      <c r="K1647" s="8" t="s">
        <v>1720</v>
      </c>
      <c r="L1647" s="7" t="s">
        <v>2106</v>
      </c>
      <c r="M1647" s="7"/>
      <c r="N1647" s="9" t="s">
        <v>1722</v>
      </c>
    </row>
    <row r="1648" spans="1:14">
      <c r="A1648" s="7" t="s">
        <v>2103</v>
      </c>
      <c r="B1648" s="7"/>
      <c r="C1648" s="7" t="s">
        <v>3483</v>
      </c>
      <c r="D1648" s="7" t="s">
        <v>3484</v>
      </c>
      <c r="E1648" s="6" t="s">
        <v>352</v>
      </c>
      <c r="F1648" s="7"/>
      <c r="G1648" s="7"/>
      <c r="H1648" s="7" t="s">
        <v>1719</v>
      </c>
      <c r="I1648" s="7"/>
      <c r="J1648" s="7" t="s">
        <v>646</v>
      </c>
      <c r="K1648" s="8" t="s">
        <v>1720</v>
      </c>
      <c r="L1648" s="7" t="s">
        <v>2106</v>
      </c>
      <c r="M1648" s="7"/>
      <c r="N1648" s="9" t="s">
        <v>1722</v>
      </c>
    </row>
    <row r="1649" spans="1:14">
      <c r="A1649" s="7" t="s">
        <v>2103</v>
      </c>
      <c r="B1649" s="7"/>
      <c r="C1649" s="7" t="s">
        <v>3485</v>
      </c>
      <c r="D1649" s="7" t="s">
        <v>3486</v>
      </c>
      <c r="E1649" s="6" t="s">
        <v>352</v>
      </c>
      <c r="F1649" s="7"/>
      <c r="G1649" s="7"/>
      <c r="H1649" s="7" t="s">
        <v>1719</v>
      </c>
      <c r="I1649" s="7"/>
      <c r="J1649" s="7" t="s">
        <v>646</v>
      </c>
      <c r="K1649" s="8" t="s">
        <v>1720</v>
      </c>
      <c r="L1649" s="7" t="s">
        <v>2106</v>
      </c>
      <c r="M1649" s="7"/>
      <c r="N1649" s="9" t="s">
        <v>1722</v>
      </c>
    </row>
    <row r="1650" spans="1:14">
      <c r="A1650" s="7" t="s">
        <v>2103</v>
      </c>
      <c r="B1650" s="7"/>
      <c r="C1650" s="7" t="s">
        <v>3487</v>
      </c>
      <c r="D1650" s="7" t="s">
        <v>3488</v>
      </c>
      <c r="E1650" s="6" t="s">
        <v>352</v>
      </c>
      <c r="F1650" s="7"/>
      <c r="G1650" s="7"/>
      <c r="H1650" s="7" t="s">
        <v>1719</v>
      </c>
      <c r="I1650" s="7"/>
      <c r="J1650" s="7" t="s">
        <v>646</v>
      </c>
      <c r="K1650" s="8" t="s">
        <v>1720</v>
      </c>
      <c r="L1650" s="7" t="s">
        <v>2106</v>
      </c>
      <c r="M1650" s="7"/>
      <c r="N1650" s="9" t="s">
        <v>1722</v>
      </c>
    </row>
    <row r="1651" spans="1:14">
      <c r="A1651" s="7" t="s">
        <v>2103</v>
      </c>
      <c r="B1651" s="7"/>
      <c r="C1651" s="7" t="s">
        <v>3489</v>
      </c>
      <c r="D1651" s="7" t="s">
        <v>3490</v>
      </c>
      <c r="E1651" s="6" t="s">
        <v>352</v>
      </c>
      <c r="F1651" s="7"/>
      <c r="G1651" s="7"/>
      <c r="H1651" s="7" t="s">
        <v>1719</v>
      </c>
      <c r="I1651" s="7"/>
      <c r="J1651" s="7" t="s">
        <v>646</v>
      </c>
      <c r="K1651" s="8" t="s">
        <v>1720</v>
      </c>
      <c r="L1651" s="7" t="s">
        <v>2106</v>
      </c>
      <c r="M1651" s="7"/>
      <c r="N1651" s="9" t="s">
        <v>1722</v>
      </c>
    </row>
    <row r="1652" spans="1:14">
      <c r="A1652" s="7" t="s">
        <v>2103</v>
      </c>
      <c r="B1652" s="7"/>
      <c r="C1652" s="7" t="s">
        <v>3491</v>
      </c>
      <c r="D1652" s="7" t="s">
        <v>3492</v>
      </c>
      <c r="E1652" s="6" t="s">
        <v>352</v>
      </c>
      <c r="F1652" s="7"/>
      <c r="G1652" s="7"/>
      <c r="H1652" s="7" t="s">
        <v>1719</v>
      </c>
      <c r="I1652" s="7"/>
      <c r="J1652" s="7" t="s">
        <v>646</v>
      </c>
      <c r="K1652" s="8" t="s">
        <v>1720</v>
      </c>
      <c r="L1652" s="7" t="s">
        <v>2106</v>
      </c>
      <c r="M1652" s="7"/>
      <c r="N1652" s="9" t="s">
        <v>1722</v>
      </c>
    </row>
    <row r="1653" spans="1:14">
      <c r="A1653" s="7" t="s">
        <v>2103</v>
      </c>
      <c r="B1653" s="7"/>
      <c r="C1653" s="7" t="s">
        <v>3493</v>
      </c>
      <c r="D1653" s="7" t="s">
        <v>3494</v>
      </c>
      <c r="E1653" s="6" t="s">
        <v>352</v>
      </c>
      <c r="F1653" s="7"/>
      <c r="G1653" s="7"/>
      <c r="H1653" s="7" t="s">
        <v>1719</v>
      </c>
      <c r="I1653" s="7"/>
      <c r="J1653" s="7" t="s">
        <v>646</v>
      </c>
      <c r="K1653" s="8" t="s">
        <v>1720</v>
      </c>
      <c r="L1653" s="7" t="s">
        <v>2106</v>
      </c>
      <c r="M1653" s="7"/>
      <c r="N1653" s="9" t="s">
        <v>1722</v>
      </c>
    </row>
    <row r="1654" spans="1:14">
      <c r="A1654" s="7" t="s">
        <v>2103</v>
      </c>
      <c r="B1654" s="7"/>
      <c r="C1654" s="7" t="s">
        <v>3495</v>
      </c>
      <c r="D1654" s="7" t="s">
        <v>3496</v>
      </c>
      <c r="E1654" s="6" t="s">
        <v>352</v>
      </c>
      <c r="F1654" s="7"/>
      <c r="G1654" s="7"/>
      <c r="H1654" s="7" t="s">
        <v>1719</v>
      </c>
      <c r="I1654" s="7"/>
      <c r="J1654" s="7" t="s">
        <v>646</v>
      </c>
      <c r="K1654" s="8" t="s">
        <v>1720</v>
      </c>
      <c r="L1654" s="7" t="s">
        <v>2106</v>
      </c>
      <c r="M1654" s="7"/>
      <c r="N1654" s="9" t="s">
        <v>1722</v>
      </c>
    </row>
    <row r="1655" spans="1:14">
      <c r="A1655" s="7" t="s">
        <v>2103</v>
      </c>
      <c r="B1655" s="7"/>
      <c r="C1655" s="7" t="s">
        <v>3497</v>
      </c>
      <c r="D1655" s="7" t="s">
        <v>3498</v>
      </c>
      <c r="E1655" s="6" t="s">
        <v>352</v>
      </c>
      <c r="F1655" s="7"/>
      <c r="G1655" s="7"/>
      <c r="H1655" s="7" t="s">
        <v>1719</v>
      </c>
      <c r="I1655" s="7"/>
      <c r="J1655" s="7" t="s">
        <v>646</v>
      </c>
      <c r="K1655" s="8" t="s">
        <v>1720</v>
      </c>
      <c r="L1655" s="7" t="s">
        <v>2106</v>
      </c>
      <c r="M1655" s="7"/>
      <c r="N1655" s="9" t="s">
        <v>1722</v>
      </c>
    </row>
    <row r="1656" spans="1:14">
      <c r="A1656" s="7" t="s">
        <v>2103</v>
      </c>
      <c r="B1656" s="7"/>
      <c r="C1656" s="7" t="s">
        <v>3499</v>
      </c>
      <c r="D1656" s="7" t="s">
        <v>3500</v>
      </c>
      <c r="E1656" s="6" t="s">
        <v>352</v>
      </c>
      <c r="F1656" s="7"/>
      <c r="G1656" s="7"/>
      <c r="H1656" s="7" t="s">
        <v>1719</v>
      </c>
      <c r="I1656" s="7"/>
      <c r="J1656" s="7" t="s">
        <v>646</v>
      </c>
      <c r="K1656" s="8" t="s">
        <v>1720</v>
      </c>
      <c r="L1656" s="7" t="s">
        <v>2106</v>
      </c>
      <c r="M1656" s="7"/>
      <c r="N1656" s="9" t="s">
        <v>1722</v>
      </c>
    </row>
    <row r="1657" spans="1:14">
      <c r="A1657" s="7" t="s">
        <v>2103</v>
      </c>
      <c r="B1657" s="7"/>
      <c r="C1657" s="7" t="s">
        <v>3501</v>
      </c>
      <c r="D1657" s="7" t="s">
        <v>3502</v>
      </c>
      <c r="E1657" s="6" t="s">
        <v>352</v>
      </c>
      <c r="F1657" s="7"/>
      <c r="G1657" s="7"/>
      <c r="H1657" s="7" t="s">
        <v>1719</v>
      </c>
      <c r="I1657" s="7"/>
      <c r="J1657" s="7" t="s">
        <v>646</v>
      </c>
      <c r="K1657" s="8" t="s">
        <v>1720</v>
      </c>
      <c r="L1657" s="7" t="s">
        <v>2106</v>
      </c>
      <c r="M1657" s="7"/>
      <c r="N1657" s="9" t="s">
        <v>1722</v>
      </c>
    </row>
    <row r="1658" spans="1:14">
      <c r="A1658" s="7" t="s">
        <v>2103</v>
      </c>
      <c r="B1658" s="7"/>
      <c r="C1658" s="7" t="s">
        <v>3503</v>
      </c>
      <c r="D1658" s="7" t="s">
        <v>3504</v>
      </c>
      <c r="E1658" s="6" t="s">
        <v>352</v>
      </c>
      <c r="F1658" s="7"/>
      <c r="G1658" s="7"/>
      <c r="H1658" s="7" t="s">
        <v>1719</v>
      </c>
      <c r="I1658" s="7"/>
      <c r="J1658" s="7" t="s">
        <v>646</v>
      </c>
      <c r="K1658" s="8" t="s">
        <v>1720</v>
      </c>
      <c r="L1658" s="7" t="s">
        <v>2106</v>
      </c>
      <c r="M1658" s="7"/>
      <c r="N1658" s="9" t="s">
        <v>1722</v>
      </c>
    </row>
    <row r="1659" spans="1:14">
      <c r="A1659" s="7" t="s">
        <v>2103</v>
      </c>
      <c r="B1659" s="7"/>
      <c r="C1659" s="7" t="s">
        <v>3505</v>
      </c>
      <c r="D1659" s="7" t="s">
        <v>3506</v>
      </c>
      <c r="E1659" s="6" t="s">
        <v>352</v>
      </c>
      <c r="F1659" s="7"/>
      <c r="G1659" s="7"/>
      <c r="H1659" s="7" t="s">
        <v>1719</v>
      </c>
      <c r="I1659" s="7"/>
      <c r="J1659" s="7" t="s">
        <v>646</v>
      </c>
      <c r="K1659" s="8" t="s">
        <v>1720</v>
      </c>
      <c r="L1659" s="7" t="s">
        <v>2106</v>
      </c>
      <c r="M1659" s="7"/>
      <c r="N1659" s="9" t="s">
        <v>1722</v>
      </c>
    </row>
    <row r="1660" spans="1:14">
      <c r="A1660" s="7" t="s">
        <v>2103</v>
      </c>
      <c r="B1660" s="7"/>
      <c r="C1660" s="7" t="s">
        <v>3507</v>
      </c>
      <c r="D1660" s="7" t="s">
        <v>3508</v>
      </c>
      <c r="E1660" s="6" t="s">
        <v>352</v>
      </c>
      <c r="F1660" s="7"/>
      <c r="G1660" s="7"/>
      <c r="H1660" s="7" t="s">
        <v>1719</v>
      </c>
      <c r="I1660" s="7"/>
      <c r="J1660" s="7" t="s">
        <v>646</v>
      </c>
      <c r="K1660" s="8" t="s">
        <v>1720</v>
      </c>
      <c r="L1660" s="7" t="s">
        <v>2106</v>
      </c>
      <c r="M1660" s="7"/>
      <c r="N1660" s="9" t="s">
        <v>1722</v>
      </c>
    </row>
    <row r="1661" spans="1:14">
      <c r="A1661" s="7" t="s">
        <v>2103</v>
      </c>
      <c r="B1661" s="7"/>
      <c r="C1661" s="7" t="s">
        <v>3509</v>
      </c>
      <c r="D1661" s="7" t="s">
        <v>3510</v>
      </c>
      <c r="E1661" s="6" t="s">
        <v>352</v>
      </c>
      <c r="F1661" s="7"/>
      <c r="G1661" s="7"/>
      <c r="H1661" s="7" t="s">
        <v>1719</v>
      </c>
      <c r="I1661" s="7"/>
      <c r="J1661" s="7" t="s">
        <v>646</v>
      </c>
      <c r="K1661" s="8" t="s">
        <v>1720</v>
      </c>
      <c r="L1661" s="7" t="s">
        <v>2106</v>
      </c>
      <c r="M1661" s="7"/>
      <c r="N1661" s="9" t="s">
        <v>1722</v>
      </c>
    </row>
    <row r="1662" spans="1:14">
      <c r="A1662" s="7" t="s">
        <v>2103</v>
      </c>
      <c r="B1662" s="7"/>
      <c r="C1662" s="7" t="s">
        <v>3511</v>
      </c>
      <c r="D1662" s="7" t="s">
        <v>3512</v>
      </c>
      <c r="E1662" s="6" t="s">
        <v>352</v>
      </c>
      <c r="F1662" s="7"/>
      <c r="G1662" s="7"/>
      <c r="H1662" s="7" t="s">
        <v>1719</v>
      </c>
      <c r="I1662" s="7"/>
      <c r="J1662" s="7" t="s">
        <v>646</v>
      </c>
      <c r="K1662" s="8" t="s">
        <v>1720</v>
      </c>
      <c r="L1662" s="7" t="s">
        <v>2106</v>
      </c>
      <c r="M1662" s="7"/>
      <c r="N1662" s="9" t="s">
        <v>1722</v>
      </c>
    </row>
    <row r="1663" spans="1:14">
      <c r="A1663" s="7" t="s">
        <v>2103</v>
      </c>
      <c r="B1663" s="7"/>
      <c r="C1663" s="7" t="s">
        <v>3513</v>
      </c>
      <c r="D1663" s="7" t="s">
        <v>3514</v>
      </c>
      <c r="E1663" s="6" t="s">
        <v>352</v>
      </c>
      <c r="F1663" s="7"/>
      <c r="G1663" s="7"/>
      <c r="H1663" s="7" t="s">
        <v>1719</v>
      </c>
      <c r="I1663" s="7"/>
      <c r="J1663" s="7" t="s">
        <v>646</v>
      </c>
      <c r="K1663" s="8" t="s">
        <v>1720</v>
      </c>
      <c r="L1663" s="7" t="s">
        <v>2106</v>
      </c>
      <c r="M1663" s="7"/>
      <c r="N1663" s="9" t="s">
        <v>1722</v>
      </c>
    </row>
    <row r="1664" spans="1:14">
      <c r="A1664" s="7" t="s">
        <v>2103</v>
      </c>
      <c r="B1664" s="7"/>
      <c r="C1664" s="7" t="s">
        <v>3515</v>
      </c>
      <c r="D1664" s="7" t="s">
        <v>3516</v>
      </c>
      <c r="E1664" s="6" t="s">
        <v>352</v>
      </c>
      <c r="F1664" s="7"/>
      <c r="G1664" s="7"/>
      <c r="H1664" s="7" t="s">
        <v>1719</v>
      </c>
      <c r="I1664" s="7"/>
      <c r="J1664" s="7" t="s">
        <v>646</v>
      </c>
      <c r="K1664" s="8" t="s">
        <v>1720</v>
      </c>
      <c r="L1664" s="7" t="s">
        <v>2106</v>
      </c>
      <c r="M1664" s="7"/>
      <c r="N1664" s="9" t="s">
        <v>1722</v>
      </c>
    </row>
    <row r="1665" spans="1:14">
      <c r="A1665" s="7" t="s">
        <v>2103</v>
      </c>
      <c r="B1665" s="7"/>
      <c r="C1665" s="7" t="s">
        <v>3517</v>
      </c>
      <c r="D1665" s="7" t="s">
        <v>3518</v>
      </c>
      <c r="E1665" s="6" t="s">
        <v>352</v>
      </c>
      <c r="F1665" s="7"/>
      <c r="G1665" s="7"/>
      <c r="H1665" s="7" t="s">
        <v>1719</v>
      </c>
      <c r="I1665" s="7"/>
      <c r="J1665" s="7" t="s">
        <v>646</v>
      </c>
      <c r="K1665" s="8" t="s">
        <v>1720</v>
      </c>
      <c r="L1665" s="7" t="s">
        <v>2106</v>
      </c>
      <c r="M1665" s="7"/>
      <c r="N1665" s="9" t="s">
        <v>1722</v>
      </c>
    </row>
    <row r="1666" spans="1:14">
      <c r="A1666" s="7" t="s">
        <v>2103</v>
      </c>
      <c r="B1666" s="7"/>
      <c r="C1666" s="7" t="s">
        <v>3519</v>
      </c>
      <c r="D1666" s="7" t="s">
        <v>3520</v>
      </c>
      <c r="E1666" s="6" t="s">
        <v>352</v>
      </c>
      <c r="F1666" s="7"/>
      <c r="G1666" s="7"/>
      <c r="H1666" s="7" t="s">
        <v>1719</v>
      </c>
      <c r="I1666" s="7"/>
      <c r="J1666" s="7" t="s">
        <v>646</v>
      </c>
      <c r="K1666" s="8" t="s">
        <v>1720</v>
      </c>
      <c r="L1666" s="7" t="s">
        <v>2106</v>
      </c>
      <c r="M1666" s="7"/>
      <c r="N1666" s="9" t="s">
        <v>1722</v>
      </c>
    </row>
    <row r="1667" spans="1:14">
      <c r="A1667" s="7" t="s">
        <v>2103</v>
      </c>
      <c r="B1667" s="7"/>
      <c r="C1667" s="7" t="s">
        <v>3521</v>
      </c>
      <c r="D1667" s="7" t="s">
        <v>3522</v>
      </c>
      <c r="E1667" s="6" t="s">
        <v>352</v>
      </c>
      <c r="F1667" s="7"/>
      <c r="G1667" s="7"/>
      <c r="H1667" s="7" t="s">
        <v>1719</v>
      </c>
      <c r="I1667" s="7"/>
      <c r="J1667" s="7" t="s">
        <v>646</v>
      </c>
      <c r="K1667" s="8" t="s">
        <v>1720</v>
      </c>
      <c r="L1667" s="7" t="s">
        <v>2106</v>
      </c>
      <c r="M1667" s="7"/>
      <c r="N1667" s="9" t="s">
        <v>1722</v>
      </c>
    </row>
    <row r="1668" spans="1:14">
      <c r="A1668" s="7" t="s">
        <v>2103</v>
      </c>
      <c r="B1668" s="7"/>
      <c r="C1668" s="7" t="s">
        <v>3523</v>
      </c>
      <c r="D1668" s="7" t="s">
        <v>3524</v>
      </c>
      <c r="E1668" s="6" t="s">
        <v>352</v>
      </c>
      <c r="F1668" s="7"/>
      <c r="G1668" s="7"/>
      <c r="H1668" s="7" t="s">
        <v>1719</v>
      </c>
      <c r="I1668" s="7"/>
      <c r="J1668" s="7" t="s">
        <v>646</v>
      </c>
      <c r="K1668" s="8" t="s">
        <v>1720</v>
      </c>
      <c r="L1668" s="7" t="s">
        <v>2106</v>
      </c>
      <c r="M1668" s="7"/>
      <c r="N1668" s="9" t="s">
        <v>1722</v>
      </c>
    </row>
    <row r="1669" spans="1:14">
      <c r="A1669" s="7" t="s">
        <v>2103</v>
      </c>
      <c r="B1669" s="7"/>
      <c r="C1669" s="7" t="s">
        <v>3525</v>
      </c>
      <c r="D1669" s="7" t="s">
        <v>3526</v>
      </c>
      <c r="E1669" s="6" t="s">
        <v>352</v>
      </c>
      <c r="F1669" s="7"/>
      <c r="G1669" s="7"/>
      <c r="H1669" s="7" t="s">
        <v>1719</v>
      </c>
      <c r="I1669" s="7"/>
      <c r="J1669" s="7" t="s">
        <v>646</v>
      </c>
      <c r="K1669" s="8" t="s">
        <v>1720</v>
      </c>
      <c r="L1669" s="7" t="s">
        <v>2106</v>
      </c>
      <c r="M1669" s="7"/>
      <c r="N1669" s="9" t="s">
        <v>1722</v>
      </c>
    </row>
    <row r="1670" spans="1:14">
      <c r="A1670" s="7" t="s">
        <v>2103</v>
      </c>
      <c r="B1670" s="7"/>
      <c r="C1670" s="7" t="s">
        <v>3527</v>
      </c>
      <c r="D1670" s="7" t="s">
        <v>3528</v>
      </c>
      <c r="E1670" s="6" t="s">
        <v>352</v>
      </c>
      <c r="F1670" s="7"/>
      <c r="G1670" s="7"/>
      <c r="H1670" s="7" t="s">
        <v>1719</v>
      </c>
      <c r="I1670" s="7"/>
      <c r="J1670" s="7" t="s">
        <v>646</v>
      </c>
      <c r="K1670" s="8" t="s">
        <v>1720</v>
      </c>
      <c r="L1670" s="7" t="s">
        <v>2106</v>
      </c>
      <c r="M1670" s="7"/>
      <c r="N1670" s="9" t="s">
        <v>1722</v>
      </c>
    </row>
    <row r="1671" spans="1:14">
      <c r="A1671" s="7" t="s">
        <v>2103</v>
      </c>
      <c r="B1671" s="7"/>
      <c r="C1671" s="7" t="s">
        <v>3529</v>
      </c>
      <c r="D1671" s="7" t="s">
        <v>3530</v>
      </c>
      <c r="E1671" s="6" t="s">
        <v>352</v>
      </c>
      <c r="F1671" s="7"/>
      <c r="G1671" s="7"/>
      <c r="H1671" s="7" t="s">
        <v>1719</v>
      </c>
      <c r="I1671" s="7"/>
      <c r="J1671" s="7" t="s">
        <v>646</v>
      </c>
      <c r="K1671" s="8" t="s">
        <v>1720</v>
      </c>
      <c r="L1671" s="7" t="s">
        <v>2106</v>
      </c>
      <c r="M1671" s="7"/>
      <c r="N1671" s="9" t="s">
        <v>1722</v>
      </c>
    </row>
    <row r="1672" spans="1:14">
      <c r="A1672" s="7" t="s">
        <v>2103</v>
      </c>
      <c r="B1672" s="7"/>
      <c r="C1672" s="7" t="s">
        <v>3531</v>
      </c>
      <c r="D1672" s="7" t="s">
        <v>3532</v>
      </c>
      <c r="E1672" s="6" t="s">
        <v>352</v>
      </c>
      <c r="F1672" s="7"/>
      <c r="G1672" s="7"/>
      <c r="H1672" s="7" t="s">
        <v>1719</v>
      </c>
      <c r="I1672" s="7"/>
      <c r="J1672" s="7" t="s">
        <v>646</v>
      </c>
      <c r="K1672" s="8" t="s">
        <v>1720</v>
      </c>
      <c r="L1672" s="7" t="s">
        <v>2106</v>
      </c>
      <c r="M1672" s="7"/>
      <c r="N1672" s="9" t="s">
        <v>1722</v>
      </c>
    </row>
    <row r="1673" spans="1:14">
      <c r="A1673" s="7" t="s">
        <v>2103</v>
      </c>
      <c r="B1673" s="7"/>
      <c r="C1673" s="7" t="s">
        <v>3533</v>
      </c>
      <c r="D1673" s="7" t="s">
        <v>3534</v>
      </c>
      <c r="E1673" s="6" t="s">
        <v>352</v>
      </c>
      <c r="F1673" s="7"/>
      <c r="G1673" s="7"/>
      <c r="H1673" s="7" t="s">
        <v>1719</v>
      </c>
      <c r="I1673" s="7"/>
      <c r="J1673" s="7" t="s">
        <v>646</v>
      </c>
      <c r="K1673" s="8" t="s">
        <v>1720</v>
      </c>
      <c r="L1673" s="7" t="s">
        <v>2106</v>
      </c>
      <c r="M1673" s="7"/>
      <c r="N1673" s="9" t="s">
        <v>1722</v>
      </c>
    </row>
    <row r="1674" spans="1:14">
      <c r="A1674" s="7" t="s">
        <v>2103</v>
      </c>
      <c r="B1674" s="7"/>
      <c r="C1674" s="7" t="s">
        <v>3535</v>
      </c>
      <c r="D1674" s="7" t="s">
        <v>3536</v>
      </c>
      <c r="E1674" s="6" t="s">
        <v>352</v>
      </c>
      <c r="F1674" s="7"/>
      <c r="G1674" s="7"/>
      <c r="H1674" s="7" t="s">
        <v>1719</v>
      </c>
      <c r="I1674" s="7"/>
      <c r="J1674" s="7" t="s">
        <v>646</v>
      </c>
      <c r="K1674" s="8" t="s">
        <v>1720</v>
      </c>
      <c r="L1674" s="7" t="s">
        <v>2106</v>
      </c>
      <c r="M1674" s="7"/>
      <c r="N1674" s="9" t="s">
        <v>1722</v>
      </c>
    </row>
    <row r="1675" spans="1:14">
      <c r="A1675" s="7" t="s">
        <v>2103</v>
      </c>
      <c r="B1675" s="7"/>
      <c r="C1675" s="7" t="s">
        <v>3537</v>
      </c>
      <c r="D1675" s="7" t="s">
        <v>3538</v>
      </c>
      <c r="E1675" s="6" t="s">
        <v>352</v>
      </c>
      <c r="F1675" s="7"/>
      <c r="G1675" s="7"/>
      <c r="H1675" s="7" t="s">
        <v>1719</v>
      </c>
      <c r="I1675" s="7"/>
      <c r="J1675" s="7" t="s">
        <v>646</v>
      </c>
      <c r="K1675" s="8" t="s">
        <v>1720</v>
      </c>
      <c r="L1675" s="7" t="s">
        <v>2106</v>
      </c>
      <c r="M1675" s="7"/>
      <c r="N1675" s="9" t="s">
        <v>1722</v>
      </c>
    </row>
    <row r="1676" spans="1:14">
      <c r="A1676" s="7" t="s">
        <v>2103</v>
      </c>
      <c r="B1676" s="7"/>
      <c r="C1676" s="7" t="s">
        <v>3539</v>
      </c>
      <c r="D1676" s="7" t="s">
        <v>3540</v>
      </c>
      <c r="E1676" s="6" t="s">
        <v>352</v>
      </c>
      <c r="F1676" s="7"/>
      <c r="G1676" s="7"/>
      <c r="H1676" s="7" t="s">
        <v>1719</v>
      </c>
      <c r="I1676" s="7"/>
      <c r="J1676" s="7" t="s">
        <v>646</v>
      </c>
      <c r="K1676" s="8" t="s">
        <v>1720</v>
      </c>
      <c r="L1676" s="7" t="s">
        <v>2106</v>
      </c>
      <c r="M1676" s="7"/>
      <c r="N1676" s="9" t="s">
        <v>1722</v>
      </c>
    </row>
    <row r="1677" spans="1:14">
      <c r="A1677" s="7" t="s">
        <v>2103</v>
      </c>
      <c r="B1677" s="7"/>
      <c r="C1677" s="7" t="s">
        <v>3541</v>
      </c>
      <c r="D1677" s="7" t="s">
        <v>3542</v>
      </c>
      <c r="E1677" s="6" t="s">
        <v>352</v>
      </c>
      <c r="F1677" s="7"/>
      <c r="G1677" s="7"/>
      <c r="H1677" s="7" t="s">
        <v>1719</v>
      </c>
      <c r="I1677" s="7"/>
      <c r="J1677" s="7" t="s">
        <v>646</v>
      </c>
      <c r="K1677" s="8" t="s">
        <v>1720</v>
      </c>
      <c r="L1677" s="7" t="s">
        <v>2106</v>
      </c>
      <c r="M1677" s="7"/>
      <c r="N1677" s="9" t="s">
        <v>1722</v>
      </c>
    </row>
    <row r="1678" spans="1:14">
      <c r="A1678" s="7" t="s">
        <v>2103</v>
      </c>
      <c r="B1678" s="7"/>
      <c r="C1678" s="7" t="s">
        <v>3543</v>
      </c>
      <c r="D1678" s="7" t="s">
        <v>3544</v>
      </c>
      <c r="E1678" s="6" t="s">
        <v>352</v>
      </c>
      <c r="F1678" s="7"/>
      <c r="G1678" s="7"/>
      <c r="H1678" s="7" t="s">
        <v>1719</v>
      </c>
      <c r="I1678" s="7"/>
      <c r="J1678" s="7" t="s">
        <v>646</v>
      </c>
      <c r="K1678" s="8" t="s">
        <v>1720</v>
      </c>
      <c r="L1678" s="7" t="s">
        <v>2106</v>
      </c>
      <c r="M1678" s="7"/>
      <c r="N1678" s="9" t="s">
        <v>1722</v>
      </c>
    </row>
    <row r="1679" spans="1:14">
      <c r="A1679" s="7" t="s">
        <v>2103</v>
      </c>
      <c r="B1679" s="7"/>
      <c r="C1679" s="7" t="s">
        <v>3545</v>
      </c>
      <c r="D1679" s="7" t="s">
        <v>3546</v>
      </c>
      <c r="E1679" s="6" t="s">
        <v>352</v>
      </c>
      <c r="F1679" s="7"/>
      <c r="G1679" s="7"/>
      <c r="H1679" s="7" t="s">
        <v>1719</v>
      </c>
      <c r="I1679" s="7"/>
      <c r="J1679" s="7" t="s">
        <v>646</v>
      </c>
      <c r="K1679" s="8" t="s">
        <v>1720</v>
      </c>
      <c r="L1679" s="7" t="s">
        <v>2106</v>
      </c>
      <c r="M1679" s="7"/>
      <c r="N1679" s="9" t="s">
        <v>1722</v>
      </c>
    </row>
    <row r="1680" spans="1:14">
      <c r="A1680" s="7" t="s">
        <v>2103</v>
      </c>
      <c r="B1680" s="7"/>
      <c r="C1680" s="7" t="s">
        <v>3547</v>
      </c>
      <c r="D1680" s="7" t="s">
        <v>3548</v>
      </c>
      <c r="E1680" s="6" t="s">
        <v>352</v>
      </c>
      <c r="F1680" s="7"/>
      <c r="G1680" s="7"/>
      <c r="H1680" s="7" t="s">
        <v>1719</v>
      </c>
      <c r="I1680" s="7"/>
      <c r="J1680" s="7" t="s">
        <v>646</v>
      </c>
      <c r="K1680" s="8" t="s">
        <v>1720</v>
      </c>
      <c r="L1680" s="7" t="s">
        <v>2106</v>
      </c>
      <c r="M1680" s="7"/>
      <c r="N1680" s="9" t="s">
        <v>1722</v>
      </c>
    </row>
    <row r="1681" spans="1:14">
      <c r="A1681" s="7" t="s">
        <v>2103</v>
      </c>
      <c r="B1681" s="7"/>
      <c r="C1681" s="7" t="s">
        <v>3549</v>
      </c>
      <c r="D1681" s="7" t="s">
        <v>3550</v>
      </c>
      <c r="E1681" s="6" t="s">
        <v>352</v>
      </c>
      <c r="F1681" s="7"/>
      <c r="G1681" s="7"/>
      <c r="H1681" s="7" t="s">
        <v>1719</v>
      </c>
      <c r="I1681" s="7"/>
      <c r="J1681" s="7" t="s">
        <v>646</v>
      </c>
      <c r="K1681" s="8" t="s">
        <v>1720</v>
      </c>
      <c r="L1681" s="7" t="s">
        <v>2106</v>
      </c>
      <c r="M1681" s="7"/>
      <c r="N1681" s="9" t="s">
        <v>1722</v>
      </c>
    </row>
    <row r="1682" spans="1:14">
      <c r="A1682" s="7" t="s">
        <v>2103</v>
      </c>
      <c r="B1682" s="7"/>
      <c r="C1682" s="7" t="s">
        <v>3551</v>
      </c>
      <c r="D1682" s="7" t="s">
        <v>3552</v>
      </c>
      <c r="E1682" s="6" t="s">
        <v>352</v>
      </c>
      <c r="F1682" s="7"/>
      <c r="G1682" s="7"/>
      <c r="H1682" s="7" t="s">
        <v>1719</v>
      </c>
      <c r="I1682" s="7"/>
      <c r="J1682" s="7" t="s">
        <v>646</v>
      </c>
      <c r="K1682" s="8" t="s">
        <v>1720</v>
      </c>
      <c r="L1682" s="7" t="s">
        <v>2106</v>
      </c>
      <c r="M1682" s="7"/>
      <c r="N1682" s="9" t="s">
        <v>1722</v>
      </c>
    </row>
    <row r="1683" spans="1:14">
      <c r="A1683" s="7" t="s">
        <v>2103</v>
      </c>
      <c r="B1683" s="7"/>
      <c r="C1683" s="7" t="s">
        <v>3553</v>
      </c>
      <c r="D1683" s="7" t="s">
        <v>3554</v>
      </c>
      <c r="E1683" s="6" t="s">
        <v>352</v>
      </c>
      <c r="F1683" s="7"/>
      <c r="G1683" s="7"/>
      <c r="H1683" s="7" t="s">
        <v>1719</v>
      </c>
      <c r="I1683" s="7"/>
      <c r="J1683" s="7" t="s">
        <v>646</v>
      </c>
      <c r="K1683" s="8" t="s">
        <v>1720</v>
      </c>
      <c r="L1683" s="7" t="s">
        <v>2106</v>
      </c>
      <c r="M1683" s="7"/>
      <c r="N1683" s="9" t="s">
        <v>1722</v>
      </c>
    </row>
    <row r="1684" spans="1:14">
      <c r="A1684" s="7" t="s">
        <v>2103</v>
      </c>
      <c r="B1684" s="7"/>
      <c r="C1684" s="7" t="s">
        <v>3555</v>
      </c>
      <c r="D1684" s="7" t="s">
        <v>3556</v>
      </c>
      <c r="E1684" s="6" t="s">
        <v>352</v>
      </c>
      <c r="F1684" s="7"/>
      <c r="G1684" s="7"/>
      <c r="H1684" s="7" t="s">
        <v>1719</v>
      </c>
      <c r="I1684" s="7"/>
      <c r="J1684" s="7" t="s">
        <v>646</v>
      </c>
      <c r="K1684" s="8" t="s">
        <v>1720</v>
      </c>
      <c r="L1684" s="7" t="s">
        <v>2106</v>
      </c>
      <c r="M1684" s="7"/>
      <c r="N1684" s="9" t="s">
        <v>1722</v>
      </c>
    </row>
    <row r="1685" spans="1:14">
      <c r="A1685" s="7" t="s">
        <v>2103</v>
      </c>
      <c r="B1685" s="7"/>
      <c r="C1685" s="7" t="s">
        <v>3557</v>
      </c>
      <c r="D1685" s="7" t="s">
        <v>3558</v>
      </c>
      <c r="E1685" s="6" t="s">
        <v>352</v>
      </c>
      <c r="F1685" s="7"/>
      <c r="G1685" s="7"/>
      <c r="H1685" s="7" t="s">
        <v>1719</v>
      </c>
      <c r="I1685" s="7"/>
      <c r="J1685" s="7" t="s">
        <v>646</v>
      </c>
      <c r="K1685" s="8" t="s">
        <v>1720</v>
      </c>
      <c r="L1685" s="7" t="s">
        <v>2106</v>
      </c>
      <c r="M1685" s="7"/>
      <c r="N1685" s="9" t="s">
        <v>1722</v>
      </c>
    </row>
    <row r="1686" spans="1:14">
      <c r="A1686" s="7" t="s">
        <v>2103</v>
      </c>
      <c r="B1686" s="7"/>
      <c r="C1686" s="7" t="s">
        <v>3559</v>
      </c>
      <c r="D1686" s="7" t="s">
        <v>3560</v>
      </c>
      <c r="E1686" s="6" t="s">
        <v>352</v>
      </c>
      <c r="F1686" s="7"/>
      <c r="G1686" s="7"/>
      <c r="H1686" s="7" t="s">
        <v>1719</v>
      </c>
      <c r="I1686" s="7"/>
      <c r="J1686" s="7" t="s">
        <v>646</v>
      </c>
      <c r="K1686" s="8" t="s">
        <v>1720</v>
      </c>
      <c r="L1686" s="7" t="s">
        <v>2106</v>
      </c>
      <c r="M1686" s="7"/>
      <c r="N1686" s="9" t="s">
        <v>1722</v>
      </c>
    </row>
    <row r="1687" spans="1:14">
      <c r="A1687" s="7" t="s">
        <v>2103</v>
      </c>
      <c r="B1687" s="7"/>
      <c r="C1687" s="7" t="s">
        <v>3561</v>
      </c>
      <c r="D1687" s="7" t="s">
        <v>3562</v>
      </c>
      <c r="E1687" s="6" t="s">
        <v>352</v>
      </c>
      <c r="F1687" s="7"/>
      <c r="G1687" s="7"/>
      <c r="H1687" s="7" t="s">
        <v>1719</v>
      </c>
      <c r="I1687" s="7"/>
      <c r="J1687" s="7" t="s">
        <v>646</v>
      </c>
      <c r="K1687" s="8" t="s">
        <v>1720</v>
      </c>
      <c r="L1687" s="7" t="s">
        <v>2106</v>
      </c>
      <c r="M1687" s="7"/>
      <c r="N1687" s="9" t="s">
        <v>1722</v>
      </c>
    </row>
    <row r="1688" spans="1:14">
      <c r="A1688" s="7" t="s">
        <v>2103</v>
      </c>
      <c r="B1688" s="7"/>
      <c r="C1688" s="7" t="s">
        <v>3563</v>
      </c>
      <c r="D1688" s="7" t="s">
        <v>3564</v>
      </c>
      <c r="E1688" s="6" t="s">
        <v>352</v>
      </c>
      <c r="F1688" s="7"/>
      <c r="G1688" s="7"/>
      <c r="H1688" s="7" t="s">
        <v>1719</v>
      </c>
      <c r="I1688" s="7"/>
      <c r="J1688" s="7" t="s">
        <v>646</v>
      </c>
      <c r="K1688" s="8" t="s">
        <v>1720</v>
      </c>
      <c r="L1688" s="7" t="s">
        <v>2106</v>
      </c>
      <c r="M1688" s="7"/>
      <c r="N1688" s="9" t="s">
        <v>1722</v>
      </c>
    </row>
    <row r="1689" spans="1:14">
      <c r="A1689" s="7" t="s">
        <v>2103</v>
      </c>
      <c r="B1689" s="7"/>
      <c r="C1689" s="7" t="s">
        <v>3565</v>
      </c>
      <c r="D1689" s="7" t="s">
        <v>3566</v>
      </c>
      <c r="E1689" s="6" t="s">
        <v>352</v>
      </c>
      <c r="F1689" s="7"/>
      <c r="G1689" s="7"/>
      <c r="H1689" s="7" t="s">
        <v>1719</v>
      </c>
      <c r="I1689" s="7"/>
      <c r="J1689" s="7" t="s">
        <v>646</v>
      </c>
      <c r="K1689" s="8" t="s">
        <v>1720</v>
      </c>
      <c r="L1689" s="7" t="s">
        <v>2106</v>
      </c>
      <c r="M1689" s="7"/>
      <c r="N1689" s="9" t="s">
        <v>1722</v>
      </c>
    </row>
    <row r="1690" spans="1:14">
      <c r="A1690" s="7" t="s">
        <v>2103</v>
      </c>
      <c r="B1690" s="7"/>
      <c r="C1690" s="7" t="s">
        <v>3567</v>
      </c>
      <c r="D1690" s="7" t="s">
        <v>3568</v>
      </c>
      <c r="E1690" s="6" t="s">
        <v>352</v>
      </c>
      <c r="F1690" s="7"/>
      <c r="G1690" s="7"/>
      <c r="H1690" s="7" t="s">
        <v>1719</v>
      </c>
      <c r="I1690" s="7"/>
      <c r="J1690" s="7" t="s">
        <v>646</v>
      </c>
      <c r="K1690" s="8" t="s">
        <v>1720</v>
      </c>
      <c r="L1690" s="7" t="s">
        <v>2106</v>
      </c>
      <c r="M1690" s="7"/>
      <c r="N1690" s="9" t="s">
        <v>1722</v>
      </c>
    </row>
    <row r="1691" spans="1:14">
      <c r="A1691" s="7" t="s">
        <v>2103</v>
      </c>
      <c r="B1691" s="7"/>
      <c r="C1691" s="7" t="s">
        <v>3569</v>
      </c>
      <c r="D1691" s="7" t="s">
        <v>3570</v>
      </c>
      <c r="E1691" s="6" t="s">
        <v>352</v>
      </c>
      <c r="F1691" s="7"/>
      <c r="G1691" s="7"/>
      <c r="H1691" s="7" t="s">
        <v>1719</v>
      </c>
      <c r="I1691" s="7"/>
      <c r="J1691" s="7" t="s">
        <v>646</v>
      </c>
      <c r="K1691" s="8" t="s">
        <v>1720</v>
      </c>
      <c r="L1691" s="7" t="s">
        <v>2106</v>
      </c>
      <c r="M1691" s="7"/>
      <c r="N1691" s="9" t="s">
        <v>1722</v>
      </c>
    </row>
    <row r="1692" spans="1:14">
      <c r="A1692" s="7" t="s">
        <v>2103</v>
      </c>
      <c r="B1692" s="7"/>
      <c r="C1692" s="7" t="s">
        <v>3571</v>
      </c>
      <c r="D1692" s="7" t="s">
        <v>3572</v>
      </c>
      <c r="E1692" s="6" t="s">
        <v>352</v>
      </c>
      <c r="F1692" s="7"/>
      <c r="G1692" s="7"/>
      <c r="H1692" s="7" t="s">
        <v>1719</v>
      </c>
      <c r="I1692" s="7"/>
      <c r="J1692" s="7" t="s">
        <v>646</v>
      </c>
      <c r="K1692" s="8" t="s">
        <v>1720</v>
      </c>
      <c r="L1692" s="7" t="s">
        <v>2106</v>
      </c>
      <c r="M1692" s="7"/>
      <c r="N1692" s="9" t="s">
        <v>1722</v>
      </c>
    </row>
    <row r="1693" spans="1:14">
      <c r="A1693" s="7" t="s">
        <v>2103</v>
      </c>
      <c r="B1693" s="7"/>
      <c r="C1693" s="7" t="s">
        <v>3573</v>
      </c>
      <c r="D1693" s="7" t="s">
        <v>3574</v>
      </c>
      <c r="E1693" s="6" t="s">
        <v>352</v>
      </c>
      <c r="F1693" s="7"/>
      <c r="G1693" s="7"/>
      <c r="H1693" s="7" t="s">
        <v>1719</v>
      </c>
      <c r="I1693" s="7"/>
      <c r="J1693" s="7" t="s">
        <v>646</v>
      </c>
      <c r="K1693" s="8" t="s">
        <v>1720</v>
      </c>
      <c r="L1693" s="7" t="s">
        <v>2106</v>
      </c>
      <c r="M1693" s="7"/>
      <c r="N1693" s="9" t="s">
        <v>1722</v>
      </c>
    </row>
    <row r="1694" spans="1:14">
      <c r="A1694" s="7" t="s">
        <v>2103</v>
      </c>
      <c r="B1694" s="7"/>
      <c r="C1694" s="7" t="s">
        <v>3575</v>
      </c>
      <c r="D1694" s="7" t="s">
        <v>3576</v>
      </c>
      <c r="E1694" s="6" t="s">
        <v>352</v>
      </c>
      <c r="F1694" s="7"/>
      <c r="G1694" s="7"/>
      <c r="H1694" s="7" t="s">
        <v>1719</v>
      </c>
      <c r="I1694" s="7"/>
      <c r="J1694" s="7" t="s">
        <v>646</v>
      </c>
      <c r="K1694" s="8" t="s">
        <v>1720</v>
      </c>
      <c r="L1694" s="7" t="s">
        <v>2106</v>
      </c>
      <c r="M1694" s="7"/>
      <c r="N1694" s="9" t="s">
        <v>1722</v>
      </c>
    </row>
    <row r="1695" spans="1:14">
      <c r="A1695" s="7" t="s">
        <v>2103</v>
      </c>
      <c r="B1695" s="7"/>
      <c r="C1695" s="7" t="s">
        <v>3577</v>
      </c>
      <c r="D1695" s="7" t="s">
        <v>3578</v>
      </c>
      <c r="E1695" s="6" t="s">
        <v>352</v>
      </c>
      <c r="F1695" s="7"/>
      <c r="G1695" s="7"/>
      <c r="H1695" s="7" t="s">
        <v>1719</v>
      </c>
      <c r="I1695" s="7"/>
      <c r="J1695" s="7" t="s">
        <v>646</v>
      </c>
      <c r="K1695" s="8" t="s">
        <v>1720</v>
      </c>
      <c r="L1695" s="7" t="s">
        <v>2106</v>
      </c>
      <c r="M1695" s="7"/>
      <c r="N1695" s="9" t="s">
        <v>1722</v>
      </c>
    </row>
    <row r="1696" spans="1:14">
      <c r="A1696" s="7" t="s">
        <v>2103</v>
      </c>
      <c r="B1696" s="7"/>
      <c r="C1696" s="7" t="s">
        <v>3579</v>
      </c>
      <c r="D1696" s="7" t="s">
        <v>3580</v>
      </c>
      <c r="E1696" s="6" t="s">
        <v>352</v>
      </c>
      <c r="F1696" s="7"/>
      <c r="G1696" s="7"/>
      <c r="H1696" s="7" t="s">
        <v>1719</v>
      </c>
      <c r="I1696" s="7"/>
      <c r="J1696" s="7" t="s">
        <v>646</v>
      </c>
      <c r="K1696" s="8" t="s">
        <v>1720</v>
      </c>
      <c r="L1696" s="7" t="s">
        <v>2106</v>
      </c>
      <c r="M1696" s="7"/>
      <c r="N1696" s="9" t="s">
        <v>1722</v>
      </c>
    </row>
    <row r="1697" spans="1:14">
      <c r="A1697" s="7" t="s">
        <v>2103</v>
      </c>
      <c r="B1697" s="7"/>
      <c r="C1697" s="7" t="s">
        <v>3581</v>
      </c>
      <c r="D1697" s="7" t="s">
        <v>3582</v>
      </c>
      <c r="E1697" s="6" t="s">
        <v>352</v>
      </c>
      <c r="F1697" s="7"/>
      <c r="G1697" s="7"/>
      <c r="H1697" s="7" t="s">
        <v>1719</v>
      </c>
      <c r="I1697" s="7"/>
      <c r="J1697" s="7" t="s">
        <v>646</v>
      </c>
      <c r="K1697" s="8" t="s">
        <v>1720</v>
      </c>
      <c r="L1697" s="7" t="s">
        <v>2106</v>
      </c>
      <c r="M1697" s="7"/>
      <c r="N1697" s="9" t="s">
        <v>1722</v>
      </c>
    </row>
    <row r="1698" spans="1:14">
      <c r="A1698" s="7" t="s">
        <v>2103</v>
      </c>
      <c r="B1698" s="7"/>
      <c r="C1698" s="7" t="s">
        <v>3583</v>
      </c>
      <c r="D1698" s="7" t="s">
        <v>3584</v>
      </c>
      <c r="E1698" s="6" t="s">
        <v>352</v>
      </c>
      <c r="F1698" s="7"/>
      <c r="G1698" s="7"/>
      <c r="H1698" s="7" t="s">
        <v>1719</v>
      </c>
      <c r="I1698" s="7"/>
      <c r="J1698" s="7" t="s">
        <v>646</v>
      </c>
      <c r="K1698" s="8" t="s">
        <v>1720</v>
      </c>
      <c r="L1698" s="7" t="s">
        <v>2106</v>
      </c>
      <c r="M1698" s="7"/>
      <c r="N1698" s="9" t="s">
        <v>1722</v>
      </c>
    </row>
    <row r="1699" spans="1:14">
      <c r="A1699" s="7" t="s">
        <v>2103</v>
      </c>
      <c r="B1699" s="7"/>
      <c r="C1699" s="7" t="s">
        <v>3585</v>
      </c>
      <c r="D1699" s="7" t="s">
        <v>3586</v>
      </c>
      <c r="E1699" s="6" t="s">
        <v>352</v>
      </c>
      <c r="F1699" s="7"/>
      <c r="G1699" s="7"/>
      <c r="H1699" s="7" t="s">
        <v>1719</v>
      </c>
      <c r="I1699" s="7"/>
      <c r="J1699" s="7" t="s">
        <v>646</v>
      </c>
      <c r="K1699" s="8" t="s">
        <v>1720</v>
      </c>
      <c r="L1699" s="7" t="s">
        <v>2106</v>
      </c>
      <c r="M1699" s="7"/>
      <c r="N1699" s="9" t="s">
        <v>1722</v>
      </c>
    </row>
    <row r="1700" spans="1:14">
      <c r="A1700" s="7" t="s">
        <v>2103</v>
      </c>
      <c r="B1700" s="7"/>
      <c r="C1700" s="7" t="s">
        <v>3587</v>
      </c>
      <c r="D1700" s="7" t="s">
        <v>3588</v>
      </c>
      <c r="E1700" s="6" t="s">
        <v>352</v>
      </c>
      <c r="F1700" s="7"/>
      <c r="G1700" s="7"/>
      <c r="H1700" s="7" t="s">
        <v>1719</v>
      </c>
      <c r="I1700" s="7"/>
      <c r="J1700" s="7" t="s">
        <v>646</v>
      </c>
      <c r="K1700" s="8" t="s">
        <v>1720</v>
      </c>
      <c r="L1700" s="7" t="s">
        <v>2106</v>
      </c>
      <c r="M1700" s="7"/>
      <c r="N1700" s="9" t="s">
        <v>1722</v>
      </c>
    </row>
    <row r="1701" spans="1:14">
      <c r="A1701" s="7" t="s">
        <v>2103</v>
      </c>
      <c r="B1701" s="7"/>
      <c r="C1701" s="7" t="s">
        <v>3589</v>
      </c>
      <c r="D1701" s="7" t="s">
        <v>3590</v>
      </c>
      <c r="E1701" s="6" t="s">
        <v>352</v>
      </c>
      <c r="F1701" s="7"/>
      <c r="G1701" s="7"/>
      <c r="H1701" s="7" t="s">
        <v>1719</v>
      </c>
      <c r="I1701" s="7"/>
      <c r="J1701" s="7" t="s">
        <v>646</v>
      </c>
      <c r="K1701" s="8" t="s">
        <v>1720</v>
      </c>
      <c r="L1701" s="7" t="s">
        <v>2106</v>
      </c>
      <c r="M1701" s="7"/>
      <c r="N1701" s="9" t="s">
        <v>1722</v>
      </c>
    </row>
    <row r="1702" spans="1:14">
      <c r="A1702" s="7" t="s">
        <v>2103</v>
      </c>
      <c r="B1702" s="7"/>
      <c r="C1702" s="7" t="s">
        <v>3591</v>
      </c>
      <c r="D1702" s="7" t="s">
        <v>3592</v>
      </c>
      <c r="E1702" s="6" t="s">
        <v>352</v>
      </c>
      <c r="F1702" s="7"/>
      <c r="G1702" s="7"/>
      <c r="H1702" s="7" t="s">
        <v>1719</v>
      </c>
      <c r="I1702" s="7"/>
      <c r="J1702" s="7" t="s">
        <v>646</v>
      </c>
      <c r="K1702" s="8" t="s">
        <v>1720</v>
      </c>
      <c r="L1702" s="7" t="s">
        <v>2106</v>
      </c>
      <c r="M1702" s="7"/>
      <c r="N1702" s="9" t="s">
        <v>1722</v>
      </c>
    </row>
    <row r="1703" spans="1:14">
      <c r="A1703" s="7" t="s">
        <v>2103</v>
      </c>
      <c r="B1703" s="7"/>
      <c r="C1703" s="7" t="s">
        <v>3593</v>
      </c>
      <c r="D1703" s="7" t="s">
        <v>3594</v>
      </c>
      <c r="E1703" s="6" t="s">
        <v>352</v>
      </c>
      <c r="F1703" s="7"/>
      <c r="G1703" s="7"/>
      <c r="H1703" s="7" t="s">
        <v>1719</v>
      </c>
      <c r="I1703" s="7"/>
      <c r="J1703" s="7" t="s">
        <v>646</v>
      </c>
      <c r="K1703" s="8" t="s">
        <v>1720</v>
      </c>
      <c r="L1703" s="7" t="s">
        <v>2106</v>
      </c>
      <c r="M1703" s="7"/>
      <c r="N1703" s="9" t="s">
        <v>1722</v>
      </c>
    </row>
    <row r="1704" spans="1:14">
      <c r="A1704" s="7" t="s">
        <v>2103</v>
      </c>
      <c r="B1704" s="7"/>
      <c r="C1704" s="7" t="s">
        <v>3595</v>
      </c>
      <c r="D1704" s="7" t="s">
        <v>3596</v>
      </c>
      <c r="E1704" s="6" t="s">
        <v>352</v>
      </c>
      <c r="F1704" s="7"/>
      <c r="G1704" s="7"/>
      <c r="H1704" s="7" t="s">
        <v>1719</v>
      </c>
      <c r="I1704" s="7"/>
      <c r="J1704" s="7" t="s">
        <v>646</v>
      </c>
      <c r="K1704" s="8" t="s">
        <v>1720</v>
      </c>
      <c r="L1704" s="7" t="s">
        <v>2106</v>
      </c>
      <c r="M1704" s="7"/>
      <c r="N1704" s="9" t="s">
        <v>1722</v>
      </c>
    </row>
    <row r="1705" spans="1:14">
      <c r="A1705" s="7" t="s">
        <v>2103</v>
      </c>
      <c r="B1705" s="7"/>
      <c r="C1705" s="7" t="s">
        <v>3597</v>
      </c>
      <c r="D1705" s="7" t="s">
        <v>3598</v>
      </c>
      <c r="E1705" s="6" t="s">
        <v>352</v>
      </c>
      <c r="F1705" s="7"/>
      <c r="G1705" s="7"/>
      <c r="H1705" s="7" t="s">
        <v>1719</v>
      </c>
      <c r="I1705" s="7"/>
      <c r="J1705" s="7" t="s">
        <v>646</v>
      </c>
      <c r="K1705" s="8" t="s">
        <v>1720</v>
      </c>
      <c r="L1705" s="7" t="s">
        <v>2106</v>
      </c>
      <c r="M1705" s="7"/>
      <c r="N1705" s="9" t="s">
        <v>1722</v>
      </c>
    </row>
    <row r="1706" spans="1:14">
      <c r="A1706" s="7" t="s">
        <v>2103</v>
      </c>
      <c r="B1706" s="7"/>
      <c r="C1706" s="7" t="s">
        <v>3599</v>
      </c>
      <c r="D1706" s="7" t="s">
        <v>3600</v>
      </c>
      <c r="E1706" s="6" t="s">
        <v>352</v>
      </c>
      <c r="F1706" s="7"/>
      <c r="G1706" s="7"/>
      <c r="H1706" s="7" t="s">
        <v>1719</v>
      </c>
      <c r="I1706" s="7"/>
      <c r="J1706" s="7" t="s">
        <v>646</v>
      </c>
      <c r="K1706" s="8" t="s">
        <v>1720</v>
      </c>
      <c r="L1706" s="7" t="s">
        <v>2106</v>
      </c>
      <c r="M1706" s="7"/>
      <c r="N1706" s="9" t="s">
        <v>1722</v>
      </c>
    </row>
    <row r="1707" spans="1:14">
      <c r="A1707" s="7" t="s">
        <v>2103</v>
      </c>
      <c r="B1707" s="7"/>
      <c r="C1707" s="7" t="s">
        <v>3601</v>
      </c>
      <c r="D1707" s="7" t="s">
        <v>3602</v>
      </c>
      <c r="E1707" s="6" t="s">
        <v>352</v>
      </c>
      <c r="F1707" s="7"/>
      <c r="G1707" s="7"/>
      <c r="H1707" s="7" t="s">
        <v>1719</v>
      </c>
      <c r="I1707" s="7"/>
      <c r="J1707" s="7" t="s">
        <v>646</v>
      </c>
      <c r="K1707" s="8" t="s">
        <v>1720</v>
      </c>
      <c r="L1707" s="7" t="s">
        <v>2106</v>
      </c>
      <c r="M1707" s="7"/>
      <c r="N1707" s="9" t="s">
        <v>1722</v>
      </c>
    </row>
    <row r="1708" spans="1:14">
      <c r="A1708" s="7" t="s">
        <v>2103</v>
      </c>
      <c r="B1708" s="7"/>
      <c r="C1708" s="7" t="s">
        <v>3603</v>
      </c>
      <c r="D1708" s="7" t="s">
        <v>3604</v>
      </c>
      <c r="E1708" s="6" t="s">
        <v>352</v>
      </c>
      <c r="F1708" s="7"/>
      <c r="G1708" s="7"/>
      <c r="H1708" s="7" t="s">
        <v>1719</v>
      </c>
      <c r="I1708" s="7"/>
      <c r="J1708" s="7" t="s">
        <v>646</v>
      </c>
      <c r="K1708" s="8" t="s">
        <v>1720</v>
      </c>
      <c r="L1708" s="7" t="s">
        <v>2106</v>
      </c>
      <c r="M1708" s="7"/>
      <c r="N1708" s="9" t="s">
        <v>1722</v>
      </c>
    </row>
    <row r="1709" spans="1:14">
      <c r="A1709" s="7" t="s">
        <v>2103</v>
      </c>
      <c r="B1709" s="7"/>
      <c r="C1709" s="7" t="s">
        <v>3605</v>
      </c>
      <c r="D1709" s="7" t="s">
        <v>3606</v>
      </c>
      <c r="E1709" s="6" t="s">
        <v>352</v>
      </c>
      <c r="F1709" s="7"/>
      <c r="G1709" s="7"/>
      <c r="H1709" s="7" t="s">
        <v>1719</v>
      </c>
      <c r="I1709" s="7"/>
      <c r="J1709" s="7" t="s">
        <v>646</v>
      </c>
      <c r="K1709" s="8" t="s">
        <v>1720</v>
      </c>
      <c r="L1709" s="7" t="s">
        <v>2106</v>
      </c>
      <c r="M1709" s="7"/>
      <c r="N1709" s="9" t="s">
        <v>1722</v>
      </c>
    </row>
    <row r="1710" spans="1:14">
      <c r="A1710" s="7" t="s">
        <v>2103</v>
      </c>
      <c r="B1710" s="7"/>
      <c r="C1710" s="7" t="s">
        <v>3607</v>
      </c>
      <c r="D1710" s="7" t="s">
        <v>3608</v>
      </c>
      <c r="E1710" s="6" t="s">
        <v>352</v>
      </c>
      <c r="F1710" s="7"/>
      <c r="G1710" s="7"/>
      <c r="H1710" s="7" t="s">
        <v>1719</v>
      </c>
      <c r="I1710" s="7"/>
      <c r="J1710" s="7" t="s">
        <v>646</v>
      </c>
      <c r="K1710" s="8" t="s">
        <v>1720</v>
      </c>
      <c r="L1710" s="7" t="s">
        <v>2106</v>
      </c>
      <c r="M1710" s="7"/>
      <c r="N1710" s="9" t="s">
        <v>1722</v>
      </c>
    </row>
    <row r="1711" spans="1:14">
      <c r="A1711" s="7" t="s">
        <v>2103</v>
      </c>
      <c r="B1711" s="7"/>
      <c r="C1711" s="7" t="s">
        <v>3609</v>
      </c>
      <c r="D1711" s="7" t="s">
        <v>3610</v>
      </c>
      <c r="E1711" s="6" t="s">
        <v>352</v>
      </c>
      <c r="F1711" s="7"/>
      <c r="G1711" s="7"/>
      <c r="H1711" s="7" t="s">
        <v>1719</v>
      </c>
      <c r="I1711" s="7"/>
      <c r="J1711" s="7" t="s">
        <v>646</v>
      </c>
      <c r="K1711" s="8" t="s">
        <v>1720</v>
      </c>
      <c r="L1711" s="7" t="s">
        <v>2106</v>
      </c>
      <c r="M1711" s="7"/>
      <c r="N1711" s="9" t="s">
        <v>1722</v>
      </c>
    </row>
    <row r="1712" spans="1:14">
      <c r="A1712" s="7" t="s">
        <v>2103</v>
      </c>
      <c r="B1712" s="7"/>
      <c r="C1712" s="7" t="s">
        <v>3611</v>
      </c>
      <c r="D1712" s="7" t="s">
        <v>3612</v>
      </c>
      <c r="E1712" s="6" t="s">
        <v>352</v>
      </c>
      <c r="F1712" s="7"/>
      <c r="G1712" s="7"/>
      <c r="H1712" s="7" t="s">
        <v>1719</v>
      </c>
      <c r="I1712" s="7"/>
      <c r="J1712" s="7" t="s">
        <v>646</v>
      </c>
      <c r="K1712" s="8" t="s">
        <v>1720</v>
      </c>
      <c r="L1712" s="7" t="s">
        <v>2106</v>
      </c>
      <c r="M1712" s="7"/>
      <c r="N1712" s="9" t="s">
        <v>1722</v>
      </c>
    </row>
    <row r="1713" spans="1:14">
      <c r="A1713" s="7" t="s">
        <v>2103</v>
      </c>
      <c r="B1713" s="7"/>
      <c r="C1713" s="7" t="s">
        <v>3613</v>
      </c>
      <c r="D1713" s="7" t="s">
        <v>3614</v>
      </c>
      <c r="E1713" s="6" t="s">
        <v>352</v>
      </c>
      <c r="F1713" s="7"/>
      <c r="G1713" s="7"/>
      <c r="H1713" s="7" t="s">
        <v>1719</v>
      </c>
      <c r="I1713" s="7"/>
      <c r="J1713" s="7" t="s">
        <v>646</v>
      </c>
      <c r="K1713" s="8" t="s">
        <v>1720</v>
      </c>
      <c r="L1713" s="7" t="s">
        <v>2106</v>
      </c>
      <c r="M1713" s="7"/>
      <c r="N1713" s="9" t="s">
        <v>1722</v>
      </c>
    </row>
    <row r="1714" spans="1:14">
      <c r="A1714" s="7" t="s">
        <v>2103</v>
      </c>
      <c r="B1714" s="7"/>
      <c r="C1714" s="7" t="s">
        <v>3615</v>
      </c>
      <c r="D1714" s="7" t="s">
        <v>3616</v>
      </c>
      <c r="E1714" s="6" t="s">
        <v>352</v>
      </c>
      <c r="F1714" s="7"/>
      <c r="G1714" s="7"/>
      <c r="H1714" s="7" t="s">
        <v>1719</v>
      </c>
      <c r="I1714" s="7"/>
      <c r="J1714" s="7" t="s">
        <v>646</v>
      </c>
      <c r="K1714" s="8" t="s">
        <v>1720</v>
      </c>
      <c r="L1714" s="7" t="s">
        <v>2106</v>
      </c>
      <c r="M1714" s="7"/>
      <c r="N1714" s="9" t="s">
        <v>1722</v>
      </c>
    </row>
    <row r="1715" spans="1:14">
      <c r="A1715" s="7" t="s">
        <v>2103</v>
      </c>
      <c r="B1715" s="7"/>
      <c r="C1715" s="7" t="s">
        <v>3617</v>
      </c>
      <c r="D1715" s="7" t="s">
        <v>3618</v>
      </c>
      <c r="E1715" s="6" t="s">
        <v>352</v>
      </c>
      <c r="F1715" s="7"/>
      <c r="G1715" s="7"/>
      <c r="H1715" s="7" t="s">
        <v>1719</v>
      </c>
      <c r="I1715" s="7"/>
      <c r="J1715" s="7" t="s">
        <v>646</v>
      </c>
      <c r="K1715" s="8" t="s">
        <v>1720</v>
      </c>
      <c r="L1715" s="7" t="s">
        <v>2106</v>
      </c>
      <c r="M1715" s="7"/>
      <c r="N1715" s="9" t="s">
        <v>1722</v>
      </c>
    </row>
    <row r="1716" spans="1:14">
      <c r="A1716" s="7" t="s">
        <v>2103</v>
      </c>
      <c r="B1716" s="7"/>
      <c r="C1716" s="7" t="s">
        <v>3619</v>
      </c>
      <c r="D1716" s="7" t="s">
        <v>3620</v>
      </c>
      <c r="E1716" s="6" t="s">
        <v>352</v>
      </c>
      <c r="F1716" s="7"/>
      <c r="G1716" s="7"/>
      <c r="H1716" s="7" t="s">
        <v>1719</v>
      </c>
      <c r="I1716" s="7"/>
      <c r="J1716" s="7" t="s">
        <v>646</v>
      </c>
      <c r="K1716" s="8" t="s">
        <v>1720</v>
      </c>
      <c r="L1716" s="7" t="s">
        <v>2106</v>
      </c>
      <c r="M1716" s="7"/>
      <c r="N1716" s="9" t="s">
        <v>1722</v>
      </c>
    </row>
    <row r="1717" spans="1:14">
      <c r="A1717" s="7" t="s">
        <v>2103</v>
      </c>
      <c r="B1717" s="7"/>
      <c r="C1717" s="7" t="s">
        <v>3621</v>
      </c>
      <c r="D1717" s="7" t="s">
        <v>3622</v>
      </c>
      <c r="E1717" s="6" t="s">
        <v>352</v>
      </c>
      <c r="F1717" s="7"/>
      <c r="G1717" s="7"/>
      <c r="H1717" s="7" t="s">
        <v>1719</v>
      </c>
      <c r="I1717" s="7"/>
      <c r="J1717" s="7" t="s">
        <v>646</v>
      </c>
      <c r="K1717" s="8" t="s">
        <v>1720</v>
      </c>
      <c r="L1717" s="7" t="s">
        <v>2106</v>
      </c>
      <c r="M1717" s="7"/>
      <c r="N1717" s="9" t="s">
        <v>1722</v>
      </c>
    </row>
    <row r="1718" spans="1:14">
      <c r="A1718" s="7" t="s">
        <v>2103</v>
      </c>
      <c r="B1718" s="7"/>
      <c r="C1718" s="7" t="s">
        <v>3623</v>
      </c>
      <c r="D1718" s="7" t="s">
        <v>3624</v>
      </c>
      <c r="E1718" s="6" t="s">
        <v>352</v>
      </c>
      <c r="F1718" s="7"/>
      <c r="G1718" s="7"/>
      <c r="H1718" s="7" t="s">
        <v>1719</v>
      </c>
      <c r="I1718" s="7"/>
      <c r="J1718" s="7" t="s">
        <v>646</v>
      </c>
      <c r="K1718" s="8" t="s">
        <v>1720</v>
      </c>
      <c r="L1718" s="7" t="s">
        <v>2106</v>
      </c>
      <c r="M1718" s="7"/>
      <c r="N1718" s="9" t="s">
        <v>1722</v>
      </c>
    </row>
    <row r="1719" spans="1:14">
      <c r="A1719" s="7" t="s">
        <v>2103</v>
      </c>
      <c r="B1719" s="7"/>
      <c r="C1719" s="7" t="s">
        <v>3625</v>
      </c>
      <c r="D1719" s="7" t="s">
        <v>3626</v>
      </c>
      <c r="E1719" s="6" t="s">
        <v>352</v>
      </c>
      <c r="F1719" s="7"/>
      <c r="G1719" s="7"/>
      <c r="H1719" s="7" t="s">
        <v>1719</v>
      </c>
      <c r="I1719" s="7"/>
      <c r="J1719" s="7" t="s">
        <v>646</v>
      </c>
      <c r="K1719" s="8" t="s">
        <v>1720</v>
      </c>
      <c r="L1719" s="7" t="s">
        <v>2106</v>
      </c>
      <c r="M1719" s="7"/>
      <c r="N1719" s="9" t="s">
        <v>1722</v>
      </c>
    </row>
    <row r="1720" spans="1:14">
      <c r="A1720" s="7" t="s">
        <v>2103</v>
      </c>
      <c r="B1720" s="7"/>
      <c r="C1720" s="7" t="s">
        <v>3627</v>
      </c>
      <c r="D1720" s="7" t="s">
        <v>3628</v>
      </c>
      <c r="E1720" s="6" t="s">
        <v>352</v>
      </c>
      <c r="F1720" s="7"/>
      <c r="G1720" s="7"/>
      <c r="H1720" s="7" t="s">
        <v>1719</v>
      </c>
      <c r="I1720" s="7"/>
      <c r="J1720" s="7" t="s">
        <v>646</v>
      </c>
      <c r="K1720" s="8" t="s">
        <v>1720</v>
      </c>
      <c r="L1720" s="7" t="s">
        <v>2106</v>
      </c>
      <c r="M1720" s="7"/>
      <c r="N1720" s="9" t="s">
        <v>1722</v>
      </c>
    </row>
    <row r="1721" spans="1:14">
      <c r="A1721" s="7" t="s">
        <v>2103</v>
      </c>
      <c r="B1721" s="7"/>
      <c r="C1721" s="7" t="s">
        <v>3629</v>
      </c>
      <c r="D1721" s="7" t="s">
        <v>3630</v>
      </c>
      <c r="E1721" s="6" t="s">
        <v>352</v>
      </c>
      <c r="F1721" s="7"/>
      <c r="G1721" s="7"/>
      <c r="H1721" s="7" t="s">
        <v>1719</v>
      </c>
      <c r="I1721" s="7"/>
      <c r="J1721" s="7" t="s">
        <v>646</v>
      </c>
      <c r="K1721" s="8" t="s">
        <v>1720</v>
      </c>
      <c r="L1721" s="7" t="s">
        <v>2106</v>
      </c>
      <c r="M1721" s="7"/>
      <c r="N1721" s="9" t="s">
        <v>1722</v>
      </c>
    </row>
    <row r="1722" spans="1:14">
      <c r="A1722" s="7" t="s">
        <v>2103</v>
      </c>
      <c r="B1722" s="7"/>
      <c r="C1722" s="7" t="s">
        <v>3631</v>
      </c>
      <c r="D1722" s="7" t="s">
        <v>3632</v>
      </c>
      <c r="E1722" s="6" t="s">
        <v>352</v>
      </c>
      <c r="F1722" s="7"/>
      <c r="G1722" s="7"/>
      <c r="H1722" s="7" t="s">
        <v>1719</v>
      </c>
      <c r="I1722" s="7"/>
      <c r="J1722" s="7" t="s">
        <v>646</v>
      </c>
      <c r="K1722" s="8" t="s">
        <v>1720</v>
      </c>
      <c r="L1722" s="7" t="s">
        <v>2106</v>
      </c>
      <c r="M1722" s="7"/>
      <c r="N1722" s="9" t="s">
        <v>1722</v>
      </c>
    </row>
    <row r="1723" spans="1:14">
      <c r="A1723" s="7" t="s">
        <v>2103</v>
      </c>
      <c r="B1723" s="7"/>
      <c r="C1723" s="7" t="s">
        <v>3633</v>
      </c>
      <c r="D1723" s="7" t="s">
        <v>3634</v>
      </c>
      <c r="E1723" s="6" t="s">
        <v>352</v>
      </c>
      <c r="F1723" s="7"/>
      <c r="G1723" s="7"/>
      <c r="H1723" s="7" t="s">
        <v>1719</v>
      </c>
      <c r="I1723" s="7"/>
      <c r="J1723" s="7" t="s">
        <v>646</v>
      </c>
      <c r="K1723" s="8" t="s">
        <v>1720</v>
      </c>
      <c r="L1723" s="7" t="s">
        <v>2106</v>
      </c>
      <c r="M1723" s="7"/>
      <c r="N1723" s="9" t="s">
        <v>1722</v>
      </c>
    </row>
    <row r="1724" spans="1:14">
      <c r="A1724" s="7" t="s">
        <v>2103</v>
      </c>
      <c r="B1724" s="7"/>
      <c r="C1724" s="7" t="s">
        <v>3635</v>
      </c>
      <c r="D1724" s="7" t="s">
        <v>3636</v>
      </c>
      <c r="E1724" s="6" t="s">
        <v>352</v>
      </c>
      <c r="F1724" s="7"/>
      <c r="G1724" s="7"/>
      <c r="H1724" s="7" t="s">
        <v>1719</v>
      </c>
      <c r="I1724" s="7"/>
      <c r="J1724" s="7" t="s">
        <v>646</v>
      </c>
      <c r="K1724" s="8" t="s">
        <v>1720</v>
      </c>
      <c r="L1724" s="7" t="s">
        <v>2106</v>
      </c>
      <c r="M1724" s="7"/>
      <c r="N1724" s="9" t="s">
        <v>1722</v>
      </c>
    </row>
    <row r="1725" spans="1:14">
      <c r="A1725" s="7" t="s">
        <v>2103</v>
      </c>
      <c r="B1725" s="7"/>
      <c r="C1725" s="7" t="s">
        <v>3637</v>
      </c>
      <c r="D1725" s="7" t="s">
        <v>3638</v>
      </c>
      <c r="E1725" s="6" t="s">
        <v>352</v>
      </c>
      <c r="F1725" s="7"/>
      <c r="G1725" s="7"/>
      <c r="H1725" s="7" t="s">
        <v>1719</v>
      </c>
      <c r="I1725" s="7"/>
      <c r="J1725" s="7" t="s">
        <v>646</v>
      </c>
      <c r="K1725" s="8" t="s">
        <v>1720</v>
      </c>
      <c r="L1725" s="7" t="s">
        <v>2106</v>
      </c>
      <c r="M1725" s="7"/>
      <c r="N1725" s="9" t="s">
        <v>1722</v>
      </c>
    </row>
    <row r="1726" spans="1:14">
      <c r="A1726" s="7" t="s">
        <v>2103</v>
      </c>
      <c r="B1726" s="7"/>
      <c r="C1726" s="7" t="s">
        <v>3639</v>
      </c>
      <c r="D1726" s="7" t="s">
        <v>3640</v>
      </c>
      <c r="E1726" s="6" t="s">
        <v>352</v>
      </c>
      <c r="F1726" s="7"/>
      <c r="G1726" s="7"/>
      <c r="H1726" s="7" t="s">
        <v>1719</v>
      </c>
      <c r="I1726" s="7"/>
      <c r="J1726" s="7" t="s">
        <v>646</v>
      </c>
      <c r="K1726" s="8" t="s">
        <v>1720</v>
      </c>
      <c r="L1726" s="7" t="s">
        <v>2106</v>
      </c>
      <c r="M1726" s="7"/>
      <c r="N1726" s="9" t="s">
        <v>1722</v>
      </c>
    </row>
    <row r="1727" spans="1:14">
      <c r="A1727" s="7" t="s">
        <v>2103</v>
      </c>
      <c r="B1727" s="7"/>
      <c r="C1727" s="7" t="s">
        <v>3641</v>
      </c>
      <c r="D1727" s="7" t="s">
        <v>3642</v>
      </c>
      <c r="E1727" s="6" t="s">
        <v>352</v>
      </c>
      <c r="F1727" s="7"/>
      <c r="G1727" s="7"/>
      <c r="H1727" s="7" t="s">
        <v>1719</v>
      </c>
      <c r="I1727" s="7"/>
      <c r="J1727" s="7" t="s">
        <v>646</v>
      </c>
      <c r="K1727" s="8" t="s">
        <v>1720</v>
      </c>
      <c r="L1727" s="7" t="s">
        <v>2106</v>
      </c>
      <c r="M1727" s="7"/>
      <c r="N1727" s="9" t="s">
        <v>1722</v>
      </c>
    </row>
    <row r="1728" spans="1:14">
      <c r="A1728" s="7" t="s">
        <v>2103</v>
      </c>
      <c r="B1728" s="7"/>
      <c r="C1728" s="7" t="s">
        <v>3643</v>
      </c>
      <c r="D1728" s="7" t="s">
        <v>3644</v>
      </c>
      <c r="E1728" s="6" t="s">
        <v>352</v>
      </c>
      <c r="F1728" s="7"/>
      <c r="G1728" s="7"/>
      <c r="H1728" s="7" t="s">
        <v>1719</v>
      </c>
      <c r="I1728" s="7"/>
      <c r="J1728" s="7" t="s">
        <v>646</v>
      </c>
      <c r="K1728" s="8" t="s">
        <v>1720</v>
      </c>
      <c r="L1728" s="7" t="s">
        <v>2106</v>
      </c>
      <c r="M1728" s="7"/>
      <c r="N1728" s="9" t="s">
        <v>1722</v>
      </c>
    </row>
    <row r="1729" spans="1:14">
      <c r="A1729" s="7" t="s">
        <v>2103</v>
      </c>
      <c r="B1729" s="7"/>
      <c r="C1729" s="7" t="s">
        <v>3645</v>
      </c>
      <c r="D1729" s="7" t="s">
        <v>3646</v>
      </c>
      <c r="E1729" s="6" t="s">
        <v>352</v>
      </c>
      <c r="F1729" s="7"/>
      <c r="G1729" s="7"/>
      <c r="H1729" s="7" t="s">
        <v>1719</v>
      </c>
      <c r="I1729" s="7"/>
      <c r="J1729" s="7" t="s">
        <v>646</v>
      </c>
      <c r="K1729" s="8" t="s">
        <v>1720</v>
      </c>
      <c r="L1729" s="7" t="s">
        <v>2106</v>
      </c>
      <c r="M1729" s="7"/>
      <c r="N1729" s="9" t="s">
        <v>1722</v>
      </c>
    </row>
    <row r="1730" spans="1:14">
      <c r="A1730" s="7" t="s">
        <v>2103</v>
      </c>
      <c r="B1730" s="7"/>
      <c r="C1730" s="7" t="s">
        <v>3647</v>
      </c>
      <c r="D1730" s="7" t="s">
        <v>3648</v>
      </c>
      <c r="E1730" s="6" t="s">
        <v>352</v>
      </c>
      <c r="F1730" s="7"/>
      <c r="G1730" s="7"/>
      <c r="H1730" s="7" t="s">
        <v>1719</v>
      </c>
      <c r="I1730" s="7"/>
      <c r="J1730" s="7" t="s">
        <v>646</v>
      </c>
      <c r="K1730" s="8" t="s">
        <v>1720</v>
      </c>
      <c r="L1730" s="7" t="s">
        <v>2106</v>
      </c>
      <c r="M1730" s="7"/>
      <c r="N1730" s="9" t="s">
        <v>1722</v>
      </c>
    </row>
    <row r="1731" spans="1:14">
      <c r="A1731" s="7" t="s">
        <v>2103</v>
      </c>
      <c r="B1731" s="7"/>
      <c r="C1731" s="7" t="s">
        <v>3649</v>
      </c>
      <c r="D1731" s="7" t="s">
        <v>3650</v>
      </c>
      <c r="E1731" s="6" t="s">
        <v>352</v>
      </c>
      <c r="F1731" s="7"/>
      <c r="G1731" s="7"/>
      <c r="H1731" s="7" t="s">
        <v>1719</v>
      </c>
      <c r="I1731" s="7"/>
      <c r="J1731" s="7" t="s">
        <v>646</v>
      </c>
      <c r="K1731" s="8" t="s">
        <v>1720</v>
      </c>
      <c r="L1731" s="7" t="s">
        <v>2106</v>
      </c>
      <c r="M1731" s="7"/>
      <c r="N1731" s="9" t="s">
        <v>1722</v>
      </c>
    </row>
    <row r="1732" spans="1:14">
      <c r="A1732" s="7" t="s">
        <v>2103</v>
      </c>
      <c r="B1732" s="7"/>
      <c r="C1732" s="7" t="s">
        <v>3651</v>
      </c>
      <c r="D1732" s="7" t="s">
        <v>3652</v>
      </c>
      <c r="E1732" s="6" t="s">
        <v>352</v>
      </c>
      <c r="F1732" s="7"/>
      <c r="G1732" s="7"/>
      <c r="H1732" s="7" t="s">
        <v>1719</v>
      </c>
      <c r="I1732" s="7"/>
      <c r="J1732" s="7" t="s">
        <v>646</v>
      </c>
      <c r="K1732" s="8" t="s">
        <v>1720</v>
      </c>
      <c r="L1732" s="7" t="s">
        <v>2106</v>
      </c>
      <c r="M1732" s="7"/>
      <c r="N1732" s="9" t="s">
        <v>1722</v>
      </c>
    </row>
    <row r="1733" spans="1:14">
      <c r="A1733" s="7" t="s">
        <v>2103</v>
      </c>
      <c r="B1733" s="7"/>
      <c r="C1733" s="7" t="s">
        <v>3653</v>
      </c>
      <c r="D1733" s="7" t="s">
        <v>3654</v>
      </c>
      <c r="E1733" s="6" t="s">
        <v>352</v>
      </c>
      <c r="F1733" s="7"/>
      <c r="G1733" s="7"/>
      <c r="H1733" s="7" t="s">
        <v>1719</v>
      </c>
      <c r="I1733" s="7"/>
      <c r="J1733" s="7" t="s">
        <v>646</v>
      </c>
      <c r="K1733" s="8" t="s">
        <v>1720</v>
      </c>
      <c r="L1733" s="7" t="s">
        <v>2106</v>
      </c>
      <c r="M1733" s="7"/>
      <c r="N1733" s="9" t="s">
        <v>1722</v>
      </c>
    </row>
    <row r="1734" spans="1:14">
      <c r="A1734" s="7" t="s">
        <v>2103</v>
      </c>
      <c r="B1734" s="7"/>
      <c r="C1734" s="7" t="s">
        <v>3655</v>
      </c>
      <c r="D1734" s="7" t="s">
        <v>3656</v>
      </c>
      <c r="E1734" s="6" t="s">
        <v>352</v>
      </c>
      <c r="F1734" s="7"/>
      <c r="G1734" s="7"/>
      <c r="H1734" s="7" t="s">
        <v>1719</v>
      </c>
      <c r="I1734" s="7"/>
      <c r="J1734" s="7" t="s">
        <v>646</v>
      </c>
      <c r="K1734" s="8" t="s">
        <v>1720</v>
      </c>
      <c r="L1734" s="7" t="s">
        <v>2106</v>
      </c>
      <c r="M1734" s="7"/>
      <c r="N1734" s="9" t="s">
        <v>1722</v>
      </c>
    </row>
    <row r="1735" spans="1:14">
      <c r="A1735" s="7" t="s">
        <v>2103</v>
      </c>
      <c r="B1735" s="7"/>
      <c r="C1735" s="7" t="s">
        <v>3657</v>
      </c>
      <c r="D1735" s="7" t="s">
        <v>3658</v>
      </c>
      <c r="E1735" s="6" t="s">
        <v>352</v>
      </c>
      <c r="F1735" s="7"/>
      <c r="G1735" s="7"/>
      <c r="H1735" s="7" t="s">
        <v>1719</v>
      </c>
      <c r="I1735" s="7"/>
      <c r="J1735" s="7" t="s">
        <v>646</v>
      </c>
      <c r="K1735" s="8" t="s">
        <v>1720</v>
      </c>
      <c r="L1735" s="7" t="s">
        <v>2106</v>
      </c>
      <c r="M1735" s="7"/>
      <c r="N1735" s="9" t="s">
        <v>1722</v>
      </c>
    </row>
    <row r="1736" spans="1:14">
      <c r="A1736" s="7" t="s">
        <v>2103</v>
      </c>
      <c r="B1736" s="7"/>
      <c r="C1736" s="7" t="s">
        <v>3659</v>
      </c>
      <c r="D1736" s="7" t="s">
        <v>3660</v>
      </c>
      <c r="E1736" s="6" t="s">
        <v>352</v>
      </c>
      <c r="F1736" s="7"/>
      <c r="G1736" s="7"/>
      <c r="H1736" s="7" t="s">
        <v>1719</v>
      </c>
      <c r="I1736" s="7"/>
      <c r="J1736" s="7" t="s">
        <v>646</v>
      </c>
      <c r="K1736" s="8" t="s">
        <v>1720</v>
      </c>
      <c r="L1736" s="7" t="s">
        <v>2106</v>
      </c>
      <c r="M1736" s="7"/>
      <c r="N1736" s="9" t="s">
        <v>1722</v>
      </c>
    </row>
    <row r="1737" spans="1:14">
      <c r="A1737" s="7" t="s">
        <v>2103</v>
      </c>
      <c r="B1737" s="7"/>
      <c r="C1737" s="7" t="s">
        <v>3661</v>
      </c>
      <c r="D1737" s="7" t="s">
        <v>3662</v>
      </c>
      <c r="E1737" s="6" t="s">
        <v>352</v>
      </c>
      <c r="F1737" s="7"/>
      <c r="G1737" s="7"/>
      <c r="H1737" s="7" t="s">
        <v>1719</v>
      </c>
      <c r="I1737" s="7"/>
      <c r="J1737" s="7" t="s">
        <v>646</v>
      </c>
      <c r="K1737" s="8" t="s">
        <v>1720</v>
      </c>
      <c r="L1737" s="7" t="s">
        <v>2106</v>
      </c>
      <c r="M1737" s="7"/>
      <c r="N1737" s="9" t="s">
        <v>1722</v>
      </c>
    </row>
    <row r="1738" spans="1:14">
      <c r="A1738" s="7" t="s">
        <v>2103</v>
      </c>
      <c r="B1738" s="7"/>
      <c r="C1738" s="7" t="s">
        <v>3663</v>
      </c>
      <c r="D1738" s="7" t="s">
        <v>3664</v>
      </c>
      <c r="E1738" s="6" t="s">
        <v>352</v>
      </c>
      <c r="F1738" s="7"/>
      <c r="G1738" s="7"/>
      <c r="H1738" s="7" t="s">
        <v>1719</v>
      </c>
      <c r="I1738" s="7"/>
      <c r="J1738" s="7" t="s">
        <v>646</v>
      </c>
      <c r="K1738" s="8" t="s">
        <v>1720</v>
      </c>
      <c r="L1738" s="7" t="s">
        <v>2106</v>
      </c>
      <c r="M1738" s="7"/>
      <c r="N1738" s="9" t="s">
        <v>1722</v>
      </c>
    </row>
    <row r="1739" spans="1:14">
      <c r="A1739" s="7" t="s">
        <v>2103</v>
      </c>
      <c r="B1739" s="7"/>
      <c r="C1739" s="7" t="s">
        <v>3665</v>
      </c>
      <c r="D1739" s="7" t="s">
        <v>3666</v>
      </c>
      <c r="E1739" s="6" t="s">
        <v>352</v>
      </c>
      <c r="F1739" s="7"/>
      <c r="G1739" s="7"/>
      <c r="H1739" s="7" t="s">
        <v>1719</v>
      </c>
      <c r="I1739" s="7"/>
      <c r="J1739" s="7" t="s">
        <v>646</v>
      </c>
      <c r="K1739" s="8" t="s">
        <v>1720</v>
      </c>
      <c r="L1739" s="7" t="s">
        <v>2106</v>
      </c>
      <c r="M1739" s="7"/>
      <c r="N1739" s="9" t="s">
        <v>1722</v>
      </c>
    </row>
    <row r="1740" spans="1:14">
      <c r="A1740" s="7" t="s">
        <v>2103</v>
      </c>
      <c r="B1740" s="7"/>
      <c r="C1740" s="7" t="s">
        <v>3667</v>
      </c>
      <c r="D1740" s="7" t="s">
        <v>3668</v>
      </c>
      <c r="E1740" s="6" t="s">
        <v>352</v>
      </c>
      <c r="F1740" s="7"/>
      <c r="G1740" s="7"/>
      <c r="H1740" s="7" t="s">
        <v>1719</v>
      </c>
      <c r="I1740" s="7"/>
      <c r="J1740" s="7" t="s">
        <v>646</v>
      </c>
      <c r="K1740" s="8" t="s">
        <v>1720</v>
      </c>
      <c r="L1740" s="7" t="s">
        <v>2106</v>
      </c>
      <c r="M1740" s="7"/>
      <c r="N1740" s="9" t="s">
        <v>1722</v>
      </c>
    </row>
    <row r="1741" spans="1:14">
      <c r="A1741" s="7" t="s">
        <v>2103</v>
      </c>
      <c r="B1741" s="7"/>
      <c r="C1741" s="7" t="s">
        <v>3669</v>
      </c>
      <c r="D1741" s="7" t="s">
        <v>3670</v>
      </c>
      <c r="E1741" s="6" t="s">
        <v>352</v>
      </c>
      <c r="F1741" s="7"/>
      <c r="G1741" s="7"/>
      <c r="H1741" s="7" t="s">
        <v>1719</v>
      </c>
      <c r="I1741" s="7"/>
      <c r="J1741" s="7" t="s">
        <v>646</v>
      </c>
      <c r="K1741" s="8" t="s">
        <v>1720</v>
      </c>
      <c r="L1741" s="7" t="s">
        <v>2106</v>
      </c>
      <c r="M1741" s="7"/>
      <c r="N1741" s="9" t="s">
        <v>1722</v>
      </c>
    </row>
    <row r="1742" spans="1:14">
      <c r="A1742" s="7" t="s">
        <v>2103</v>
      </c>
      <c r="B1742" s="7"/>
      <c r="C1742" s="7" t="s">
        <v>3671</v>
      </c>
      <c r="D1742" s="7" t="s">
        <v>3672</v>
      </c>
      <c r="E1742" s="6" t="s">
        <v>352</v>
      </c>
      <c r="F1742" s="7"/>
      <c r="G1742" s="7"/>
      <c r="H1742" s="7" t="s">
        <v>1719</v>
      </c>
      <c r="I1742" s="7"/>
      <c r="J1742" s="7" t="s">
        <v>646</v>
      </c>
      <c r="K1742" s="8" t="s">
        <v>1720</v>
      </c>
      <c r="L1742" s="7" t="s">
        <v>2106</v>
      </c>
      <c r="M1742" s="7"/>
      <c r="N1742" s="9" t="s">
        <v>1722</v>
      </c>
    </row>
    <row r="1743" spans="1:14">
      <c r="A1743" s="7" t="s">
        <v>2103</v>
      </c>
      <c r="B1743" s="7"/>
      <c r="C1743" s="7" t="s">
        <v>3673</v>
      </c>
      <c r="D1743" s="7" t="s">
        <v>3674</v>
      </c>
      <c r="E1743" s="6" t="s">
        <v>352</v>
      </c>
      <c r="F1743" s="7"/>
      <c r="G1743" s="7"/>
      <c r="H1743" s="7" t="s">
        <v>1719</v>
      </c>
      <c r="I1743" s="7"/>
      <c r="J1743" s="7" t="s">
        <v>646</v>
      </c>
      <c r="K1743" s="8" t="s">
        <v>1720</v>
      </c>
      <c r="L1743" s="7" t="s">
        <v>2106</v>
      </c>
      <c r="M1743" s="7"/>
      <c r="N1743" s="9" t="s">
        <v>1722</v>
      </c>
    </row>
    <row r="1744" spans="1:14">
      <c r="A1744" s="7" t="s">
        <v>2103</v>
      </c>
      <c r="B1744" s="7"/>
      <c r="C1744" s="7" t="s">
        <v>3675</v>
      </c>
      <c r="D1744" s="7" t="s">
        <v>3676</v>
      </c>
      <c r="E1744" s="6" t="s">
        <v>352</v>
      </c>
      <c r="F1744" s="7"/>
      <c r="G1744" s="7"/>
      <c r="H1744" s="7" t="s">
        <v>1719</v>
      </c>
      <c r="I1744" s="7"/>
      <c r="J1744" s="7" t="s">
        <v>646</v>
      </c>
      <c r="K1744" s="8" t="s">
        <v>1720</v>
      </c>
      <c r="L1744" s="7" t="s">
        <v>2106</v>
      </c>
      <c r="M1744" s="7"/>
      <c r="N1744" s="9" t="s">
        <v>1722</v>
      </c>
    </row>
    <row r="1745" spans="1:14">
      <c r="A1745" s="7" t="s">
        <v>2103</v>
      </c>
      <c r="B1745" s="7"/>
      <c r="C1745" s="7" t="s">
        <v>3677</v>
      </c>
      <c r="D1745" s="7" t="s">
        <v>3678</v>
      </c>
      <c r="E1745" s="6" t="s">
        <v>352</v>
      </c>
      <c r="F1745" s="7"/>
      <c r="G1745" s="7"/>
      <c r="H1745" s="7" t="s">
        <v>1719</v>
      </c>
      <c r="I1745" s="7"/>
      <c r="J1745" s="7" t="s">
        <v>646</v>
      </c>
      <c r="K1745" s="8" t="s">
        <v>1720</v>
      </c>
      <c r="L1745" s="7" t="s">
        <v>2106</v>
      </c>
      <c r="M1745" s="7"/>
      <c r="N1745" s="9" t="s">
        <v>1722</v>
      </c>
    </row>
    <row r="1746" spans="1:14">
      <c r="A1746" s="7" t="s">
        <v>2103</v>
      </c>
      <c r="B1746" s="7"/>
      <c r="C1746" s="7" t="s">
        <v>3679</v>
      </c>
      <c r="D1746" s="7" t="s">
        <v>3680</v>
      </c>
      <c r="E1746" s="6" t="s">
        <v>352</v>
      </c>
      <c r="F1746" s="7"/>
      <c r="G1746" s="7"/>
      <c r="H1746" s="7" t="s">
        <v>1719</v>
      </c>
      <c r="I1746" s="7"/>
      <c r="J1746" s="7" t="s">
        <v>646</v>
      </c>
      <c r="K1746" s="8" t="s">
        <v>1720</v>
      </c>
      <c r="L1746" s="7" t="s">
        <v>2106</v>
      </c>
      <c r="M1746" s="7"/>
      <c r="N1746" s="9" t="s">
        <v>1722</v>
      </c>
    </row>
    <row r="1747" spans="1:14">
      <c r="A1747" s="7" t="s">
        <v>2103</v>
      </c>
      <c r="B1747" s="7"/>
      <c r="C1747" s="7" t="s">
        <v>3681</v>
      </c>
      <c r="D1747" s="7" t="s">
        <v>3682</v>
      </c>
      <c r="E1747" s="6" t="s">
        <v>352</v>
      </c>
      <c r="F1747" s="7"/>
      <c r="G1747" s="7"/>
      <c r="H1747" s="7" t="s">
        <v>1719</v>
      </c>
      <c r="I1747" s="7"/>
      <c r="J1747" s="7" t="s">
        <v>646</v>
      </c>
      <c r="K1747" s="8" t="s">
        <v>1720</v>
      </c>
      <c r="L1747" s="7" t="s">
        <v>2106</v>
      </c>
      <c r="M1747" s="7"/>
      <c r="N1747" s="9" t="s">
        <v>1722</v>
      </c>
    </row>
    <row r="1748" spans="1:14">
      <c r="A1748" s="7" t="s">
        <v>2103</v>
      </c>
      <c r="B1748" s="7"/>
      <c r="C1748" s="7" t="s">
        <v>3683</v>
      </c>
      <c r="D1748" s="7" t="s">
        <v>3684</v>
      </c>
      <c r="E1748" s="6" t="s">
        <v>352</v>
      </c>
      <c r="F1748" s="7"/>
      <c r="G1748" s="7"/>
      <c r="H1748" s="7" t="s">
        <v>1719</v>
      </c>
      <c r="I1748" s="7"/>
      <c r="J1748" s="7" t="s">
        <v>646</v>
      </c>
      <c r="K1748" s="8" t="s">
        <v>1720</v>
      </c>
      <c r="L1748" s="7" t="s">
        <v>2106</v>
      </c>
      <c r="M1748" s="7"/>
      <c r="N1748" s="9" t="s">
        <v>1722</v>
      </c>
    </row>
    <row r="1749" spans="1:14">
      <c r="A1749" s="7" t="s">
        <v>2103</v>
      </c>
      <c r="B1749" s="7"/>
      <c r="C1749" s="7" t="s">
        <v>3685</v>
      </c>
      <c r="D1749" s="7" t="s">
        <v>3686</v>
      </c>
      <c r="E1749" s="6" t="s">
        <v>352</v>
      </c>
      <c r="F1749" s="7"/>
      <c r="G1749" s="7"/>
      <c r="H1749" s="7" t="s">
        <v>1719</v>
      </c>
      <c r="I1749" s="7"/>
      <c r="J1749" s="7" t="s">
        <v>646</v>
      </c>
      <c r="K1749" s="8" t="s">
        <v>1720</v>
      </c>
      <c r="L1749" s="7" t="s">
        <v>2106</v>
      </c>
      <c r="M1749" s="7"/>
      <c r="N1749" s="9" t="s">
        <v>1722</v>
      </c>
    </row>
    <row r="1750" spans="1:14">
      <c r="A1750" s="7" t="s">
        <v>2103</v>
      </c>
      <c r="B1750" s="7"/>
      <c r="C1750" s="7" t="s">
        <v>3687</v>
      </c>
      <c r="D1750" s="7" t="s">
        <v>3688</v>
      </c>
      <c r="E1750" s="6" t="s">
        <v>352</v>
      </c>
      <c r="F1750" s="7"/>
      <c r="G1750" s="7"/>
      <c r="H1750" s="7" t="s">
        <v>1719</v>
      </c>
      <c r="I1750" s="7"/>
      <c r="J1750" s="7" t="s">
        <v>646</v>
      </c>
      <c r="K1750" s="8" t="s">
        <v>1720</v>
      </c>
      <c r="L1750" s="7" t="s">
        <v>2106</v>
      </c>
      <c r="M1750" s="7"/>
      <c r="N1750" s="9" t="s">
        <v>1722</v>
      </c>
    </row>
    <row r="1751" spans="1:14">
      <c r="A1751" s="7" t="s">
        <v>2103</v>
      </c>
      <c r="B1751" s="7"/>
      <c r="C1751" s="7" t="s">
        <v>3689</v>
      </c>
      <c r="D1751" s="7" t="s">
        <v>3690</v>
      </c>
      <c r="E1751" s="6" t="s">
        <v>352</v>
      </c>
      <c r="F1751" s="7"/>
      <c r="G1751" s="7"/>
      <c r="H1751" s="7" t="s">
        <v>1719</v>
      </c>
      <c r="I1751" s="7"/>
      <c r="J1751" s="7" t="s">
        <v>646</v>
      </c>
      <c r="K1751" s="8" t="s">
        <v>1720</v>
      </c>
      <c r="L1751" s="7" t="s">
        <v>2106</v>
      </c>
      <c r="M1751" s="7"/>
      <c r="N1751" s="9" t="s">
        <v>1722</v>
      </c>
    </row>
    <row r="1752" spans="1:14">
      <c r="A1752" s="7" t="s">
        <v>2103</v>
      </c>
      <c r="B1752" s="7"/>
      <c r="C1752" s="7" t="s">
        <v>3691</v>
      </c>
      <c r="D1752" s="7" t="s">
        <v>3692</v>
      </c>
      <c r="E1752" s="6" t="s">
        <v>352</v>
      </c>
      <c r="F1752" s="7"/>
      <c r="G1752" s="7"/>
      <c r="H1752" s="7" t="s">
        <v>1719</v>
      </c>
      <c r="I1752" s="7"/>
      <c r="J1752" s="7" t="s">
        <v>646</v>
      </c>
      <c r="K1752" s="8" t="s">
        <v>1720</v>
      </c>
      <c r="L1752" s="7" t="s">
        <v>2106</v>
      </c>
      <c r="M1752" s="7"/>
      <c r="N1752" s="9" t="s">
        <v>1722</v>
      </c>
    </row>
    <row r="1753" spans="1:14">
      <c r="A1753" s="7" t="s">
        <v>2103</v>
      </c>
      <c r="B1753" s="7"/>
      <c r="C1753" s="7" t="s">
        <v>3693</v>
      </c>
      <c r="D1753" s="7" t="s">
        <v>3694</v>
      </c>
      <c r="E1753" s="6" t="s">
        <v>352</v>
      </c>
      <c r="F1753" s="7"/>
      <c r="G1753" s="7"/>
      <c r="H1753" s="7" t="s">
        <v>1719</v>
      </c>
      <c r="I1753" s="7"/>
      <c r="J1753" s="7" t="s">
        <v>646</v>
      </c>
      <c r="K1753" s="8" t="s">
        <v>1720</v>
      </c>
      <c r="L1753" s="7" t="s">
        <v>2106</v>
      </c>
      <c r="M1753" s="7"/>
      <c r="N1753" s="9" t="s">
        <v>1722</v>
      </c>
    </row>
    <row r="1754" spans="1:14">
      <c r="A1754" s="7" t="s">
        <v>2103</v>
      </c>
      <c r="B1754" s="7"/>
      <c r="C1754" s="7" t="s">
        <v>3695</v>
      </c>
      <c r="D1754" s="7" t="s">
        <v>3696</v>
      </c>
      <c r="E1754" s="6" t="s">
        <v>352</v>
      </c>
      <c r="F1754" s="7"/>
      <c r="G1754" s="7"/>
      <c r="H1754" s="7" t="s">
        <v>1719</v>
      </c>
      <c r="I1754" s="7"/>
      <c r="J1754" s="7" t="s">
        <v>646</v>
      </c>
      <c r="K1754" s="8" t="s">
        <v>1720</v>
      </c>
      <c r="L1754" s="7" t="s">
        <v>2106</v>
      </c>
      <c r="M1754" s="7"/>
      <c r="N1754" s="9" t="s">
        <v>1722</v>
      </c>
    </row>
    <row r="1755" spans="1:14">
      <c r="A1755" s="7" t="s">
        <v>2103</v>
      </c>
      <c r="B1755" s="7"/>
      <c r="C1755" s="7" t="s">
        <v>3697</v>
      </c>
      <c r="D1755" s="7" t="s">
        <v>3698</v>
      </c>
      <c r="E1755" s="6" t="s">
        <v>352</v>
      </c>
      <c r="F1755" s="7"/>
      <c r="G1755" s="7"/>
      <c r="H1755" s="7" t="s">
        <v>1719</v>
      </c>
      <c r="I1755" s="7"/>
      <c r="J1755" s="7" t="s">
        <v>646</v>
      </c>
      <c r="K1755" s="8" t="s">
        <v>1720</v>
      </c>
      <c r="L1755" s="7" t="s">
        <v>2106</v>
      </c>
      <c r="M1755" s="7"/>
      <c r="N1755" s="9" t="s">
        <v>1722</v>
      </c>
    </row>
    <row r="1756" spans="1:14">
      <c r="A1756" s="7" t="s">
        <v>2103</v>
      </c>
      <c r="B1756" s="7"/>
      <c r="C1756" s="7" t="s">
        <v>3699</v>
      </c>
      <c r="D1756" s="7" t="s">
        <v>3700</v>
      </c>
      <c r="E1756" s="6" t="s">
        <v>352</v>
      </c>
      <c r="F1756" s="7"/>
      <c r="G1756" s="7"/>
      <c r="H1756" s="7" t="s">
        <v>1719</v>
      </c>
      <c r="I1756" s="7"/>
      <c r="J1756" s="7" t="s">
        <v>646</v>
      </c>
      <c r="K1756" s="8" t="s">
        <v>1720</v>
      </c>
      <c r="L1756" s="7" t="s">
        <v>2106</v>
      </c>
      <c r="M1756" s="7"/>
      <c r="N1756" s="9" t="s">
        <v>1722</v>
      </c>
    </row>
    <row r="1757" spans="1:14">
      <c r="A1757" s="7" t="s">
        <v>2103</v>
      </c>
      <c r="B1757" s="7"/>
      <c r="C1757" s="7" t="s">
        <v>3701</v>
      </c>
      <c r="D1757" s="7" t="s">
        <v>3702</v>
      </c>
      <c r="E1757" s="6" t="s">
        <v>352</v>
      </c>
      <c r="F1757" s="7"/>
      <c r="G1757" s="7"/>
      <c r="H1757" s="7" t="s">
        <v>1719</v>
      </c>
      <c r="I1757" s="7"/>
      <c r="J1757" s="7" t="s">
        <v>646</v>
      </c>
      <c r="K1757" s="8" t="s">
        <v>1720</v>
      </c>
      <c r="L1757" s="7" t="s">
        <v>2106</v>
      </c>
      <c r="M1757" s="7"/>
      <c r="N1757" s="9" t="s">
        <v>1722</v>
      </c>
    </row>
    <row r="1758" spans="1:14">
      <c r="A1758" s="7" t="s">
        <v>2103</v>
      </c>
      <c r="B1758" s="7"/>
      <c r="C1758" s="7" t="s">
        <v>3703</v>
      </c>
      <c r="D1758" s="7" t="s">
        <v>3702</v>
      </c>
      <c r="E1758" s="6" t="s">
        <v>352</v>
      </c>
      <c r="F1758" s="7"/>
      <c r="G1758" s="7"/>
      <c r="H1758" s="7" t="s">
        <v>1719</v>
      </c>
      <c r="I1758" s="7"/>
      <c r="J1758" s="7" t="s">
        <v>646</v>
      </c>
      <c r="K1758" s="8" t="s">
        <v>1720</v>
      </c>
      <c r="L1758" s="7" t="s">
        <v>2106</v>
      </c>
      <c r="M1758" s="7"/>
      <c r="N1758" s="9" t="s">
        <v>1722</v>
      </c>
    </row>
    <row r="1759" spans="1:14">
      <c r="A1759" s="7" t="s">
        <v>2103</v>
      </c>
      <c r="B1759" s="7"/>
      <c r="C1759" s="7" t="s">
        <v>3704</v>
      </c>
      <c r="D1759" s="7" t="s">
        <v>3705</v>
      </c>
      <c r="E1759" s="6" t="s">
        <v>352</v>
      </c>
      <c r="F1759" s="7"/>
      <c r="G1759" s="7"/>
      <c r="H1759" s="7" t="s">
        <v>1719</v>
      </c>
      <c r="I1759" s="7"/>
      <c r="J1759" s="7" t="s">
        <v>646</v>
      </c>
      <c r="K1759" s="8" t="s">
        <v>1720</v>
      </c>
      <c r="L1759" s="7" t="s">
        <v>2106</v>
      </c>
      <c r="M1759" s="7"/>
      <c r="N1759" s="9" t="s">
        <v>1722</v>
      </c>
    </row>
    <row r="1760" spans="1:14">
      <c r="A1760" s="7" t="s">
        <v>2103</v>
      </c>
      <c r="B1760" s="7"/>
      <c r="C1760" s="7" t="s">
        <v>3706</v>
      </c>
      <c r="D1760" s="7" t="s">
        <v>3707</v>
      </c>
      <c r="E1760" s="6" t="s">
        <v>352</v>
      </c>
      <c r="F1760" s="7"/>
      <c r="G1760" s="7"/>
      <c r="H1760" s="7" t="s">
        <v>1719</v>
      </c>
      <c r="I1760" s="7"/>
      <c r="J1760" s="7" t="s">
        <v>646</v>
      </c>
      <c r="K1760" s="8" t="s">
        <v>1720</v>
      </c>
      <c r="L1760" s="7" t="s">
        <v>2106</v>
      </c>
      <c r="M1760" s="7"/>
      <c r="N1760" s="9" t="s">
        <v>1722</v>
      </c>
    </row>
    <row r="1761" spans="1:14">
      <c r="A1761" s="7" t="s">
        <v>2103</v>
      </c>
      <c r="B1761" s="7"/>
      <c r="C1761" s="7" t="s">
        <v>3708</v>
      </c>
      <c r="D1761" s="7" t="s">
        <v>3709</v>
      </c>
      <c r="E1761" s="6" t="s">
        <v>352</v>
      </c>
      <c r="F1761" s="7"/>
      <c r="G1761" s="7"/>
      <c r="H1761" s="7" t="s">
        <v>1719</v>
      </c>
      <c r="I1761" s="7"/>
      <c r="J1761" s="7" t="s">
        <v>646</v>
      </c>
      <c r="K1761" s="8" t="s">
        <v>1720</v>
      </c>
      <c r="L1761" s="7" t="s">
        <v>2106</v>
      </c>
      <c r="M1761" s="7"/>
      <c r="N1761" s="9" t="s">
        <v>1722</v>
      </c>
    </row>
    <row r="1762" spans="1:14">
      <c r="A1762" s="7" t="s">
        <v>2103</v>
      </c>
      <c r="B1762" s="7"/>
      <c r="C1762" s="7" t="s">
        <v>3710</v>
      </c>
      <c r="D1762" s="7" t="s">
        <v>3711</v>
      </c>
      <c r="E1762" s="6" t="s">
        <v>352</v>
      </c>
      <c r="F1762" s="7"/>
      <c r="G1762" s="7"/>
      <c r="H1762" s="7" t="s">
        <v>1719</v>
      </c>
      <c r="I1762" s="7"/>
      <c r="J1762" s="7" t="s">
        <v>646</v>
      </c>
      <c r="K1762" s="8" t="s">
        <v>1720</v>
      </c>
      <c r="L1762" s="7" t="s">
        <v>2106</v>
      </c>
      <c r="M1762" s="7"/>
      <c r="N1762" s="9" t="s">
        <v>1722</v>
      </c>
    </row>
    <row r="1763" spans="1:14">
      <c r="A1763" s="7" t="s">
        <v>2103</v>
      </c>
      <c r="B1763" s="7"/>
      <c r="C1763" s="7" t="s">
        <v>3712</v>
      </c>
      <c r="D1763" s="7" t="s">
        <v>3713</v>
      </c>
      <c r="E1763" s="6" t="s">
        <v>352</v>
      </c>
      <c r="F1763" s="7"/>
      <c r="G1763" s="7"/>
      <c r="H1763" s="7" t="s">
        <v>1719</v>
      </c>
      <c r="I1763" s="7"/>
      <c r="J1763" s="7" t="s">
        <v>646</v>
      </c>
      <c r="K1763" s="8" t="s">
        <v>1720</v>
      </c>
      <c r="L1763" s="7" t="s">
        <v>2106</v>
      </c>
      <c r="M1763" s="7"/>
      <c r="N1763" s="9" t="s">
        <v>1722</v>
      </c>
    </row>
    <row r="1764" spans="1:14">
      <c r="A1764" s="7" t="s">
        <v>2103</v>
      </c>
      <c r="B1764" s="7"/>
      <c r="C1764" s="7" t="s">
        <v>3714</v>
      </c>
      <c r="D1764" s="7" t="s">
        <v>3715</v>
      </c>
      <c r="E1764" s="6" t="s">
        <v>352</v>
      </c>
      <c r="F1764" s="7"/>
      <c r="G1764" s="7"/>
      <c r="H1764" s="7" t="s">
        <v>1719</v>
      </c>
      <c r="I1764" s="7"/>
      <c r="J1764" s="7" t="s">
        <v>646</v>
      </c>
      <c r="K1764" s="8" t="s">
        <v>1720</v>
      </c>
      <c r="L1764" s="7" t="s">
        <v>2106</v>
      </c>
      <c r="M1764" s="7"/>
      <c r="N1764" s="9" t="s">
        <v>1722</v>
      </c>
    </row>
    <row r="1765" spans="1:14">
      <c r="A1765" s="7" t="s">
        <v>2103</v>
      </c>
      <c r="B1765" s="7"/>
      <c r="C1765" s="7" t="s">
        <v>3716</v>
      </c>
      <c r="D1765" s="7" t="s">
        <v>3717</v>
      </c>
      <c r="E1765" s="6" t="s">
        <v>352</v>
      </c>
      <c r="F1765" s="7"/>
      <c r="G1765" s="7"/>
      <c r="H1765" s="7" t="s">
        <v>1719</v>
      </c>
      <c r="I1765" s="7"/>
      <c r="J1765" s="7" t="s">
        <v>646</v>
      </c>
      <c r="K1765" s="8" t="s">
        <v>1720</v>
      </c>
      <c r="L1765" s="7" t="s">
        <v>2106</v>
      </c>
      <c r="M1765" s="7"/>
      <c r="N1765" s="9" t="s">
        <v>1722</v>
      </c>
    </row>
    <row r="1766" spans="1:14">
      <c r="A1766" s="7" t="s">
        <v>2103</v>
      </c>
      <c r="B1766" s="7"/>
      <c r="C1766" s="7" t="s">
        <v>3718</v>
      </c>
      <c r="D1766" s="7" t="s">
        <v>3719</v>
      </c>
      <c r="E1766" s="6" t="s">
        <v>352</v>
      </c>
      <c r="F1766" s="7"/>
      <c r="G1766" s="7"/>
      <c r="H1766" s="7" t="s">
        <v>1719</v>
      </c>
      <c r="I1766" s="7"/>
      <c r="J1766" s="7" t="s">
        <v>646</v>
      </c>
      <c r="K1766" s="8" t="s">
        <v>1720</v>
      </c>
      <c r="L1766" s="7" t="s">
        <v>2106</v>
      </c>
      <c r="M1766" s="7"/>
      <c r="N1766" s="9" t="s">
        <v>1722</v>
      </c>
    </row>
    <row r="1767" spans="1:14">
      <c r="A1767" s="7" t="s">
        <v>2103</v>
      </c>
      <c r="B1767" s="7"/>
      <c r="C1767" s="7" t="s">
        <v>3720</v>
      </c>
      <c r="D1767" s="7" t="s">
        <v>3721</v>
      </c>
      <c r="E1767" s="6" t="s">
        <v>352</v>
      </c>
      <c r="F1767" s="7"/>
      <c r="G1767" s="7"/>
      <c r="H1767" s="7" t="s">
        <v>1719</v>
      </c>
      <c r="I1767" s="7"/>
      <c r="J1767" s="7" t="s">
        <v>646</v>
      </c>
      <c r="K1767" s="8" t="s">
        <v>1720</v>
      </c>
      <c r="L1767" s="7" t="s">
        <v>2106</v>
      </c>
      <c r="M1767" s="7"/>
      <c r="N1767" s="9" t="s">
        <v>1722</v>
      </c>
    </row>
    <row r="1768" spans="1:14">
      <c r="A1768" s="7" t="s">
        <v>2103</v>
      </c>
      <c r="B1768" s="7"/>
      <c r="C1768" s="7" t="s">
        <v>3722</v>
      </c>
      <c r="D1768" s="7" t="s">
        <v>3723</v>
      </c>
      <c r="E1768" s="6" t="s">
        <v>352</v>
      </c>
      <c r="F1768" s="7"/>
      <c r="G1768" s="7"/>
      <c r="H1768" s="7" t="s">
        <v>1719</v>
      </c>
      <c r="I1768" s="7"/>
      <c r="J1768" s="7" t="s">
        <v>646</v>
      </c>
      <c r="K1768" s="8" t="s">
        <v>1720</v>
      </c>
      <c r="L1768" s="7" t="s">
        <v>2106</v>
      </c>
      <c r="M1768" s="7"/>
      <c r="N1768" s="9" t="s">
        <v>1722</v>
      </c>
    </row>
    <row r="1769" spans="1:14">
      <c r="A1769" s="7" t="s">
        <v>2103</v>
      </c>
      <c r="B1769" s="7"/>
      <c r="C1769" s="7" t="s">
        <v>3724</v>
      </c>
      <c r="D1769" s="7" t="s">
        <v>3725</v>
      </c>
      <c r="E1769" s="6" t="s">
        <v>352</v>
      </c>
      <c r="F1769" s="7"/>
      <c r="G1769" s="7"/>
      <c r="H1769" s="7" t="s">
        <v>1719</v>
      </c>
      <c r="I1769" s="7"/>
      <c r="J1769" s="7" t="s">
        <v>646</v>
      </c>
      <c r="K1769" s="8" t="s">
        <v>1720</v>
      </c>
      <c r="L1769" s="7" t="s">
        <v>2106</v>
      </c>
      <c r="M1769" s="7"/>
      <c r="N1769" s="9" t="s">
        <v>1722</v>
      </c>
    </row>
    <row r="1770" spans="1:14">
      <c r="A1770" s="7" t="s">
        <v>2103</v>
      </c>
      <c r="B1770" s="7"/>
      <c r="C1770" s="7" t="s">
        <v>3726</v>
      </c>
      <c r="D1770" s="7" t="s">
        <v>3727</v>
      </c>
      <c r="E1770" s="6" t="s">
        <v>352</v>
      </c>
      <c r="F1770" s="7"/>
      <c r="G1770" s="7"/>
      <c r="H1770" s="7" t="s">
        <v>1719</v>
      </c>
      <c r="I1770" s="7"/>
      <c r="J1770" s="7" t="s">
        <v>646</v>
      </c>
      <c r="K1770" s="8" t="s">
        <v>1720</v>
      </c>
      <c r="L1770" s="7" t="s">
        <v>2106</v>
      </c>
      <c r="M1770" s="7"/>
      <c r="N1770" s="9" t="s">
        <v>1722</v>
      </c>
    </row>
    <row r="1771" spans="1:14">
      <c r="A1771" s="7" t="s">
        <v>2103</v>
      </c>
      <c r="B1771" s="7"/>
      <c r="C1771" s="7" t="s">
        <v>3728</v>
      </c>
      <c r="D1771" s="7" t="s">
        <v>3729</v>
      </c>
      <c r="E1771" s="6" t="s">
        <v>352</v>
      </c>
      <c r="F1771" s="7"/>
      <c r="G1771" s="7"/>
      <c r="H1771" s="7" t="s">
        <v>1719</v>
      </c>
      <c r="I1771" s="7"/>
      <c r="J1771" s="7" t="s">
        <v>646</v>
      </c>
      <c r="K1771" s="8" t="s">
        <v>1720</v>
      </c>
      <c r="L1771" s="7" t="s">
        <v>2106</v>
      </c>
      <c r="M1771" s="7"/>
      <c r="N1771" s="9" t="s">
        <v>1722</v>
      </c>
    </row>
    <row r="1772" spans="1:14">
      <c r="A1772" s="7" t="s">
        <v>2103</v>
      </c>
      <c r="B1772" s="7"/>
      <c r="C1772" s="7" t="s">
        <v>3730</v>
      </c>
      <c r="D1772" s="7" t="s">
        <v>3731</v>
      </c>
      <c r="E1772" s="6" t="s">
        <v>352</v>
      </c>
      <c r="F1772" s="7"/>
      <c r="G1772" s="7"/>
      <c r="H1772" s="7" t="s">
        <v>1719</v>
      </c>
      <c r="I1772" s="7"/>
      <c r="J1772" s="7" t="s">
        <v>646</v>
      </c>
      <c r="K1772" s="8" t="s">
        <v>1720</v>
      </c>
      <c r="L1772" s="7" t="s">
        <v>2106</v>
      </c>
      <c r="M1772" s="7"/>
      <c r="N1772" s="9" t="s">
        <v>1722</v>
      </c>
    </row>
    <row r="1773" spans="1:14">
      <c r="A1773" s="7" t="s">
        <v>2103</v>
      </c>
      <c r="B1773" s="7"/>
      <c r="C1773" s="7" t="s">
        <v>3732</v>
      </c>
      <c r="D1773" s="7" t="s">
        <v>3733</v>
      </c>
      <c r="E1773" s="6" t="s">
        <v>352</v>
      </c>
      <c r="F1773" s="7"/>
      <c r="G1773" s="7"/>
      <c r="H1773" s="7" t="s">
        <v>1719</v>
      </c>
      <c r="I1773" s="7"/>
      <c r="J1773" s="7" t="s">
        <v>646</v>
      </c>
      <c r="K1773" s="8" t="s">
        <v>1720</v>
      </c>
      <c r="L1773" s="7" t="s">
        <v>2106</v>
      </c>
      <c r="M1773" s="7"/>
      <c r="N1773" s="9" t="s">
        <v>1722</v>
      </c>
    </row>
    <row r="1774" spans="1:14">
      <c r="A1774" s="7" t="s">
        <v>2103</v>
      </c>
      <c r="B1774" s="7"/>
      <c r="C1774" s="7" t="s">
        <v>3734</v>
      </c>
      <c r="D1774" s="7" t="s">
        <v>3735</v>
      </c>
      <c r="E1774" s="6" t="s">
        <v>352</v>
      </c>
      <c r="F1774" s="7"/>
      <c r="G1774" s="7"/>
      <c r="H1774" s="7" t="s">
        <v>1719</v>
      </c>
      <c r="I1774" s="7"/>
      <c r="J1774" s="7" t="s">
        <v>646</v>
      </c>
      <c r="K1774" s="8" t="s">
        <v>1720</v>
      </c>
      <c r="L1774" s="7" t="s">
        <v>2106</v>
      </c>
      <c r="M1774" s="7"/>
      <c r="N1774" s="9" t="s">
        <v>1722</v>
      </c>
    </row>
    <row r="1775" spans="1:14">
      <c r="A1775" s="7" t="s">
        <v>2103</v>
      </c>
      <c r="B1775" s="7"/>
      <c r="C1775" s="7" t="s">
        <v>3736</v>
      </c>
      <c r="D1775" s="7" t="s">
        <v>3737</v>
      </c>
      <c r="E1775" s="6" t="s">
        <v>352</v>
      </c>
      <c r="F1775" s="7"/>
      <c r="G1775" s="7"/>
      <c r="H1775" s="7" t="s">
        <v>1719</v>
      </c>
      <c r="I1775" s="7"/>
      <c r="J1775" s="7" t="s">
        <v>646</v>
      </c>
      <c r="K1775" s="8" t="s">
        <v>1720</v>
      </c>
      <c r="L1775" s="7" t="s">
        <v>2106</v>
      </c>
      <c r="M1775" s="7"/>
      <c r="N1775" s="9" t="s">
        <v>1722</v>
      </c>
    </row>
    <row r="1776" spans="1:14">
      <c r="A1776" s="7" t="s">
        <v>2103</v>
      </c>
      <c r="B1776" s="7"/>
      <c r="C1776" s="7" t="s">
        <v>3738</v>
      </c>
      <c r="D1776" s="7" t="s">
        <v>3739</v>
      </c>
      <c r="E1776" s="6" t="s">
        <v>352</v>
      </c>
      <c r="F1776" s="7"/>
      <c r="G1776" s="7"/>
      <c r="H1776" s="7" t="s">
        <v>1719</v>
      </c>
      <c r="I1776" s="7"/>
      <c r="J1776" s="7" t="s">
        <v>646</v>
      </c>
      <c r="K1776" s="8" t="s">
        <v>1720</v>
      </c>
      <c r="L1776" s="7" t="s">
        <v>2106</v>
      </c>
      <c r="M1776" s="7"/>
      <c r="N1776" s="9" t="s">
        <v>1722</v>
      </c>
    </row>
    <row r="1777" spans="1:14">
      <c r="A1777" s="7" t="s">
        <v>2103</v>
      </c>
      <c r="B1777" s="7"/>
      <c r="C1777" s="7" t="s">
        <v>3740</v>
      </c>
      <c r="D1777" s="7" t="s">
        <v>3741</v>
      </c>
      <c r="E1777" s="6" t="s">
        <v>352</v>
      </c>
      <c r="F1777" s="7"/>
      <c r="G1777" s="7"/>
      <c r="H1777" s="7" t="s">
        <v>1719</v>
      </c>
      <c r="I1777" s="7"/>
      <c r="J1777" s="7" t="s">
        <v>646</v>
      </c>
      <c r="K1777" s="8" t="s">
        <v>1720</v>
      </c>
      <c r="L1777" s="7" t="s">
        <v>2106</v>
      </c>
      <c r="M1777" s="7"/>
      <c r="N1777" s="9" t="s">
        <v>1722</v>
      </c>
    </row>
    <row r="1778" spans="1:14">
      <c r="A1778" s="7" t="s">
        <v>2103</v>
      </c>
      <c r="B1778" s="7"/>
      <c r="C1778" s="7" t="s">
        <v>3742</v>
      </c>
      <c r="D1778" s="7" t="s">
        <v>3743</v>
      </c>
      <c r="E1778" s="6" t="s">
        <v>352</v>
      </c>
      <c r="F1778" s="7"/>
      <c r="G1778" s="7"/>
      <c r="H1778" s="7" t="s">
        <v>1719</v>
      </c>
      <c r="I1778" s="7"/>
      <c r="J1778" s="7" t="s">
        <v>646</v>
      </c>
      <c r="K1778" s="8" t="s">
        <v>1720</v>
      </c>
      <c r="L1778" s="7" t="s">
        <v>2106</v>
      </c>
      <c r="M1778" s="7"/>
      <c r="N1778" s="9" t="s">
        <v>1722</v>
      </c>
    </row>
    <row r="1779" spans="1:14">
      <c r="A1779" s="7" t="s">
        <v>2103</v>
      </c>
      <c r="B1779" s="7"/>
      <c r="C1779" s="7" t="s">
        <v>3744</v>
      </c>
      <c r="D1779" s="7" t="s">
        <v>3745</v>
      </c>
      <c r="E1779" s="6" t="s">
        <v>352</v>
      </c>
      <c r="F1779" s="7"/>
      <c r="G1779" s="7"/>
      <c r="H1779" s="7" t="s">
        <v>1719</v>
      </c>
      <c r="I1779" s="7"/>
      <c r="J1779" s="7" t="s">
        <v>646</v>
      </c>
      <c r="K1779" s="8" t="s">
        <v>1720</v>
      </c>
      <c r="L1779" s="7" t="s">
        <v>2106</v>
      </c>
      <c r="M1779" s="7"/>
      <c r="N1779" s="9" t="s">
        <v>1722</v>
      </c>
    </row>
    <row r="1780" spans="1:14">
      <c r="A1780" s="7" t="s">
        <v>2103</v>
      </c>
      <c r="B1780" s="7"/>
      <c r="C1780" s="7" t="s">
        <v>3746</v>
      </c>
      <c r="D1780" s="7" t="s">
        <v>3747</v>
      </c>
      <c r="E1780" s="6" t="s">
        <v>352</v>
      </c>
      <c r="F1780" s="7"/>
      <c r="G1780" s="7"/>
      <c r="H1780" s="7" t="s">
        <v>1719</v>
      </c>
      <c r="I1780" s="7"/>
      <c r="J1780" s="7" t="s">
        <v>646</v>
      </c>
      <c r="K1780" s="8" t="s">
        <v>1720</v>
      </c>
      <c r="L1780" s="7" t="s">
        <v>2106</v>
      </c>
      <c r="M1780" s="7"/>
      <c r="N1780" s="9" t="s">
        <v>1722</v>
      </c>
    </row>
    <row r="1781" spans="1:14">
      <c r="A1781" s="7" t="s">
        <v>2103</v>
      </c>
      <c r="B1781" s="7"/>
      <c r="C1781" s="7" t="s">
        <v>3748</v>
      </c>
      <c r="D1781" s="7" t="s">
        <v>3749</v>
      </c>
      <c r="E1781" s="6" t="s">
        <v>352</v>
      </c>
      <c r="F1781" s="7"/>
      <c r="G1781" s="7"/>
      <c r="H1781" s="7" t="s">
        <v>1719</v>
      </c>
      <c r="I1781" s="7"/>
      <c r="J1781" s="7" t="s">
        <v>646</v>
      </c>
      <c r="K1781" s="8" t="s">
        <v>1720</v>
      </c>
      <c r="L1781" s="7" t="s">
        <v>2106</v>
      </c>
      <c r="M1781" s="7"/>
      <c r="N1781" s="9" t="s">
        <v>1722</v>
      </c>
    </row>
    <row r="1782" spans="1:14">
      <c r="A1782" s="7" t="s">
        <v>2103</v>
      </c>
      <c r="B1782" s="7"/>
      <c r="C1782" s="7" t="s">
        <v>3750</v>
      </c>
      <c r="D1782" s="7" t="s">
        <v>3751</v>
      </c>
      <c r="E1782" s="6" t="s">
        <v>352</v>
      </c>
      <c r="F1782" s="7"/>
      <c r="G1782" s="7"/>
      <c r="H1782" s="7" t="s">
        <v>1719</v>
      </c>
      <c r="I1782" s="7"/>
      <c r="J1782" s="7" t="s">
        <v>646</v>
      </c>
      <c r="K1782" s="8" t="s">
        <v>1720</v>
      </c>
      <c r="L1782" s="7" t="s">
        <v>2106</v>
      </c>
      <c r="M1782" s="7"/>
      <c r="N1782" s="9" t="s">
        <v>1722</v>
      </c>
    </row>
    <row r="1783" spans="1:14">
      <c r="A1783" s="7" t="s">
        <v>2103</v>
      </c>
      <c r="B1783" s="7"/>
      <c r="C1783" s="7" t="s">
        <v>3752</v>
      </c>
      <c r="D1783" s="7" t="s">
        <v>3753</v>
      </c>
      <c r="E1783" s="6" t="s">
        <v>352</v>
      </c>
      <c r="F1783" s="7"/>
      <c r="G1783" s="7"/>
      <c r="H1783" s="7" t="s">
        <v>1719</v>
      </c>
      <c r="I1783" s="7"/>
      <c r="J1783" s="7" t="s">
        <v>646</v>
      </c>
      <c r="K1783" s="8" t="s">
        <v>1720</v>
      </c>
      <c r="L1783" s="7" t="s">
        <v>2106</v>
      </c>
      <c r="M1783" s="7"/>
      <c r="N1783" s="9" t="s">
        <v>1722</v>
      </c>
    </row>
    <row r="1784" spans="1:14">
      <c r="A1784" s="7" t="s">
        <v>2103</v>
      </c>
      <c r="B1784" s="7"/>
      <c r="C1784" s="7" t="s">
        <v>3754</v>
      </c>
      <c r="D1784" s="7" t="s">
        <v>3755</v>
      </c>
      <c r="E1784" s="6" t="s">
        <v>352</v>
      </c>
      <c r="F1784" s="7"/>
      <c r="G1784" s="7"/>
      <c r="H1784" s="7" t="s">
        <v>1719</v>
      </c>
      <c r="I1784" s="7"/>
      <c r="J1784" s="7" t="s">
        <v>646</v>
      </c>
      <c r="K1784" s="8" t="s">
        <v>1720</v>
      </c>
      <c r="L1784" s="7" t="s">
        <v>2106</v>
      </c>
      <c r="M1784" s="7"/>
      <c r="N1784" s="9" t="s">
        <v>1722</v>
      </c>
    </row>
    <row r="1785" spans="1:14">
      <c r="A1785" s="7" t="s">
        <v>2103</v>
      </c>
      <c r="B1785" s="7"/>
      <c r="C1785" s="7" t="s">
        <v>3756</v>
      </c>
      <c r="D1785" s="7" t="s">
        <v>3757</v>
      </c>
      <c r="E1785" s="6" t="s">
        <v>352</v>
      </c>
      <c r="F1785" s="7"/>
      <c r="G1785" s="7"/>
      <c r="H1785" s="7" t="s">
        <v>1719</v>
      </c>
      <c r="I1785" s="7"/>
      <c r="J1785" s="7" t="s">
        <v>646</v>
      </c>
      <c r="K1785" s="8" t="s">
        <v>1720</v>
      </c>
      <c r="L1785" s="7" t="s">
        <v>2106</v>
      </c>
      <c r="M1785" s="7"/>
      <c r="N1785" s="9" t="s">
        <v>1722</v>
      </c>
    </row>
    <row r="1786" spans="1:14">
      <c r="A1786" s="7" t="s">
        <v>2103</v>
      </c>
      <c r="B1786" s="7"/>
      <c r="C1786" s="7" t="s">
        <v>3758</v>
      </c>
      <c r="D1786" s="7" t="s">
        <v>3759</v>
      </c>
      <c r="E1786" s="6" t="s">
        <v>352</v>
      </c>
      <c r="F1786" s="7"/>
      <c r="G1786" s="7"/>
      <c r="H1786" s="7" t="s">
        <v>1719</v>
      </c>
      <c r="I1786" s="7"/>
      <c r="J1786" s="7" t="s">
        <v>646</v>
      </c>
      <c r="K1786" s="8" t="s">
        <v>1720</v>
      </c>
      <c r="L1786" s="7" t="s">
        <v>2106</v>
      </c>
      <c r="M1786" s="7"/>
      <c r="N1786" s="9" t="s">
        <v>1722</v>
      </c>
    </row>
    <row r="1787" spans="1:14">
      <c r="A1787" s="7" t="s">
        <v>2103</v>
      </c>
      <c r="B1787" s="7"/>
      <c r="C1787" s="7" t="s">
        <v>3760</v>
      </c>
      <c r="D1787" s="7" t="s">
        <v>3761</v>
      </c>
      <c r="E1787" s="6" t="s">
        <v>352</v>
      </c>
      <c r="F1787" s="7"/>
      <c r="G1787" s="7"/>
      <c r="H1787" s="7" t="s">
        <v>1719</v>
      </c>
      <c r="I1787" s="7"/>
      <c r="J1787" s="7" t="s">
        <v>646</v>
      </c>
      <c r="K1787" s="8" t="s">
        <v>1720</v>
      </c>
      <c r="L1787" s="7" t="s">
        <v>2106</v>
      </c>
      <c r="M1787" s="7"/>
      <c r="N1787" s="9" t="s">
        <v>1722</v>
      </c>
    </row>
    <row r="1788" spans="1:14">
      <c r="A1788" s="7" t="s">
        <v>2103</v>
      </c>
      <c r="B1788" s="7"/>
      <c r="C1788" s="7" t="s">
        <v>3762</v>
      </c>
      <c r="D1788" s="7" t="s">
        <v>3763</v>
      </c>
      <c r="E1788" s="6" t="s">
        <v>352</v>
      </c>
      <c r="F1788" s="7"/>
      <c r="G1788" s="7"/>
      <c r="H1788" s="7" t="s">
        <v>1719</v>
      </c>
      <c r="I1788" s="7"/>
      <c r="J1788" s="7" t="s">
        <v>646</v>
      </c>
      <c r="K1788" s="8" t="s">
        <v>1720</v>
      </c>
      <c r="L1788" s="7" t="s">
        <v>2106</v>
      </c>
      <c r="M1788" s="7"/>
      <c r="N1788" s="9" t="s">
        <v>1722</v>
      </c>
    </row>
    <row r="1789" spans="1:14">
      <c r="A1789" s="7" t="s">
        <v>2103</v>
      </c>
      <c r="B1789" s="7"/>
      <c r="C1789" s="7" t="s">
        <v>3764</v>
      </c>
      <c r="D1789" s="7" t="s">
        <v>3765</v>
      </c>
      <c r="E1789" s="6" t="s">
        <v>352</v>
      </c>
      <c r="F1789" s="7"/>
      <c r="G1789" s="7"/>
      <c r="H1789" s="7" t="s">
        <v>1719</v>
      </c>
      <c r="I1789" s="7"/>
      <c r="J1789" s="7" t="s">
        <v>646</v>
      </c>
      <c r="K1789" s="8" t="s">
        <v>1720</v>
      </c>
      <c r="L1789" s="7" t="s">
        <v>2106</v>
      </c>
      <c r="M1789" s="7"/>
      <c r="N1789" s="9" t="s">
        <v>1722</v>
      </c>
    </row>
    <row r="1790" spans="1:14">
      <c r="A1790" s="7" t="s">
        <v>2103</v>
      </c>
      <c r="B1790" s="7"/>
      <c r="C1790" s="7" t="s">
        <v>3766</v>
      </c>
      <c r="D1790" s="7" t="s">
        <v>3767</v>
      </c>
      <c r="E1790" s="6" t="s">
        <v>352</v>
      </c>
      <c r="F1790" s="7"/>
      <c r="G1790" s="7"/>
      <c r="H1790" s="7" t="s">
        <v>1719</v>
      </c>
      <c r="I1790" s="7"/>
      <c r="J1790" s="7" t="s">
        <v>646</v>
      </c>
      <c r="K1790" s="8" t="s">
        <v>1720</v>
      </c>
      <c r="L1790" s="7" t="s">
        <v>2106</v>
      </c>
      <c r="M1790" s="7"/>
      <c r="N1790" s="9" t="s">
        <v>1722</v>
      </c>
    </row>
    <row r="1791" spans="1:14">
      <c r="A1791" s="7" t="s">
        <v>2103</v>
      </c>
      <c r="B1791" s="7"/>
      <c r="C1791" s="7" t="s">
        <v>3768</v>
      </c>
      <c r="D1791" s="7" t="s">
        <v>3769</v>
      </c>
      <c r="E1791" s="6" t="s">
        <v>352</v>
      </c>
      <c r="F1791" s="7"/>
      <c r="G1791" s="7"/>
      <c r="H1791" s="7" t="s">
        <v>1719</v>
      </c>
      <c r="I1791" s="7"/>
      <c r="J1791" s="7" t="s">
        <v>646</v>
      </c>
      <c r="K1791" s="8" t="s">
        <v>1720</v>
      </c>
      <c r="L1791" s="7" t="s">
        <v>2106</v>
      </c>
      <c r="M1791" s="7"/>
      <c r="N1791" s="9" t="s">
        <v>1722</v>
      </c>
    </row>
    <row r="1792" spans="1:14">
      <c r="A1792" s="7" t="s">
        <v>2103</v>
      </c>
      <c r="B1792" s="7"/>
      <c r="C1792" s="7" t="s">
        <v>3770</v>
      </c>
      <c r="D1792" s="7" t="s">
        <v>3771</v>
      </c>
      <c r="E1792" s="6" t="s">
        <v>352</v>
      </c>
      <c r="F1792" s="7"/>
      <c r="G1792" s="7"/>
      <c r="H1792" s="7" t="s">
        <v>1719</v>
      </c>
      <c r="I1792" s="7"/>
      <c r="J1792" s="7" t="s">
        <v>646</v>
      </c>
      <c r="K1792" s="8" t="s">
        <v>1720</v>
      </c>
      <c r="L1792" s="7" t="s">
        <v>2106</v>
      </c>
      <c r="M1792" s="7"/>
      <c r="N1792" s="9" t="s">
        <v>1722</v>
      </c>
    </row>
    <row r="1793" spans="1:14">
      <c r="A1793" s="7" t="s">
        <v>2103</v>
      </c>
      <c r="B1793" s="7"/>
      <c r="C1793" s="7" t="s">
        <v>3772</v>
      </c>
      <c r="D1793" s="7" t="s">
        <v>3773</v>
      </c>
      <c r="E1793" s="6" t="s">
        <v>352</v>
      </c>
      <c r="F1793" s="7"/>
      <c r="G1793" s="7"/>
      <c r="H1793" s="7" t="s">
        <v>1719</v>
      </c>
      <c r="I1793" s="7"/>
      <c r="J1793" s="7" t="s">
        <v>646</v>
      </c>
      <c r="K1793" s="8" t="s">
        <v>1720</v>
      </c>
      <c r="L1793" s="7" t="s">
        <v>2106</v>
      </c>
      <c r="M1793" s="7"/>
      <c r="N1793" s="9" t="s">
        <v>1722</v>
      </c>
    </row>
    <row r="1794" spans="1:14">
      <c r="A1794" s="7" t="s">
        <v>2103</v>
      </c>
      <c r="B1794" s="7"/>
      <c r="C1794" s="7" t="s">
        <v>3774</v>
      </c>
      <c r="D1794" s="7" t="s">
        <v>3775</v>
      </c>
      <c r="E1794" s="6" t="s">
        <v>352</v>
      </c>
      <c r="F1794" s="7"/>
      <c r="G1794" s="7"/>
      <c r="H1794" s="7" t="s">
        <v>1719</v>
      </c>
      <c r="I1794" s="7"/>
      <c r="J1794" s="7" t="s">
        <v>646</v>
      </c>
      <c r="K1794" s="8" t="s">
        <v>1720</v>
      </c>
      <c r="L1794" s="7" t="s">
        <v>2106</v>
      </c>
      <c r="M1794" s="7"/>
      <c r="N1794" s="9" t="s">
        <v>1722</v>
      </c>
    </row>
    <row r="1795" spans="1:14">
      <c r="A1795" s="7" t="s">
        <v>2103</v>
      </c>
      <c r="B1795" s="7"/>
      <c r="C1795" s="7" t="s">
        <v>3776</v>
      </c>
      <c r="D1795" s="7" t="s">
        <v>3777</v>
      </c>
      <c r="E1795" s="6" t="s">
        <v>352</v>
      </c>
      <c r="F1795" s="7"/>
      <c r="G1795" s="7"/>
      <c r="H1795" s="7" t="s">
        <v>1719</v>
      </c>
      <c r="I1795" s="7"/>
      <c r="J1795" s="7" t="s">
        <v>646</v>
      </c>
      <c r="K1795" s="8" t="s">
        <v>1720</v>
      </c>
      <c r="L1795" s="7" t="s">
        <v>2106</v>
      </c>
      <c r="M1795" s="7"/>
      <c r="N1795" s="9" t="s">
        <v>1722</v>
      </c>
    </row>
    <row r="1796" spans="1:14">
      <c r="A1796" s="7" t="s">
        <v>2103</v>
      </c>
      <c r="B1796" s="7"/>
      <c r="C1796" s="7" t="s">
        <v>3778</v>
      </c>
      <c r="D1796" s="7" t="s">
        <v>3779</v>
      </c>
      <c r="E1796" s="6" t="s">
        <v>352</v>
      </c>
      <c r="F1796" s="7"/>
      <c r="G1796" s="7"/>
      <c r="H1796" s="7" t="s">
        <v>1719</v>
      </c>
      <c r="I1796" s="7"/>
      <c r="J1796" s="7" t="s">
        <v>646</v>
      </c>
      <c r="K1796" s="8" t="s">
        <v>1720</v>
      </c>
      <c r="L1796" s="7" t="s">
        <v>2106</v>
      </c>
      <c r="M1796" s="7"/>
      <c r="N1796" s="9" t="s">
        <v>1722</v>
      </c>
    </row>
    <row r="1797" spans="1:14">
      <c r="A1797" s="7" t="s">
        <v>2103</v>
      </c>
      <c r="B1797" s="7"/>
      <c r="C1797" s="7" t="s">
        <v>3780</v>
      </c>
      <c r="D1797" s="7" t="s">
        <v>3781</v>
      </c>
      <c r="E1797" s="6" t="s">
        <v>352</v>
      </c>
      <c r="F1797" s="7"/>
      <c r="G1797" s="7"/>
      <c r="H1797" s="7" t="s">
        <v>1719</v>
      </c>
      <c r="I1797" s="7"/>
      <c r="J1797" s="7" t="s">
        <v>646</v>
      </c>
      <c r="K1797" s="8" t="s">
        <v>1720</v>
      </c>
      <c r="L1797" s="7" t="s">
        <v>2106</v>
      </c>
      <c r="M1797" s="7"/>
      <c r="N1797" s="9" t="s">
        <v>1722</v>
      </c>
    </row>
    <row r="1798" spans="1:14">
      <c r="A1798" s="7" t="s">
        <v>2103</v>
      </c>
      <c r="B1798" s="7"/>
      <c r="C1798" s="7" t="s">
        <v>3782</v>
      </c>
      <c r="D1798" s="7" t="s">
        <v>3783</v>
      </c>
      <c r="E1798" s="6" t="s">
        <v>352</v>
      </c>
      <c r="F1798" s="7"/>
      <c r="G1798" s="7"/>
      <c r="H1798" s="7" t="s">
        <v>1719</v>
      </c>
      <c r="I1798" s="7"/>
      <c r="J1798" s="7" t="s">
        <v>646</v>
      </c>
      <c r="K1798" s="8" t="s">
        <v>1720</v>
      </c>
      <c r="L1798" s="7" t="s">
        <v>2106</v>
      </c>
      <c r="M1798" s="7"/>
      <c r="N1798" s="9" t="s">
        <v>1722</v>
      </c>
    </row>
    <row r="1799" spans="1:14">
      <c r="A1799" s="7" t="s">
        <v>2103</v>
      </c>
      <c r="B1799" s="7"/>
      <c r="C1799" s="7" t="s">
        <v>3784</v>
      </c>
      <c r="D1799" s="7" t="s">
        <v>3785</v>
      </c>
      <c r="E1799" s="6" t="s">
        <v>352</v>
      </c>
      <c r="F1799" s="7"/>
      <c r="G1799" s="7"/>
      <c r="H1799" s="7" t="s">
        <v>1719</v>
      </c>
      <c r="I1799" s="7"/>
      <c r="J1799" s="7" t="s">
        <v>646</v>
      </c>
      <c r="K1799" s="8" t="s">
        <v>1720</v>
      </c>
      <c r="L1799" s="7" t="s">
        <v>2106</v>
      </c>
      <c r="M1799" s="7"/>
      <c r="N1799" s="9" t="s">
        <v>1722</v>
      </c>
    </row>
    <row r="1800" spans="1:14">
      <c r="A1800" s="7" t="s">
        <v>2103</v>
      </c>
      <c r="B1800" s="7"/>
      <c r="C1800" s="7" t="s">
        <v>3786</v>
      </c>
      <c r="D1800" s="7" t="s">
        <v>3787</v>
      </c>
      <c r="E1800" s="6" t="s">
        <v>352</v>
      </c>
      <c r="F1800" s="7"/>
      <c r="G1800" s="7"/>
      <c r="H1800" s="7" t="s">
        <v>1719</v>
      </c>
      <c r="I1800" s="7"/>
      <c r="J1800" s="7" t="s">
        <v>646</v>
      </c>
      <c r="K1800" s="8" t="s">
        <v>1720</v>
      </c>
      <c r="L1800" s="7" t="s">
        <v>2106</v>
      </c>
      <c r="M1800" s="7"/>
      <c r="N1800" s="9" t="s">
        <v>1722</v>
      </c>
    </row>
    <row r="1801" spans="1:14">
      <c r="A1801" s="7" t="s">
        <v>2103</v>
      </c>
      <c r="B1801" s="7"/>
      <c r="C1801" s="7" t="s">
        <v>3788</v>
      </c>
      <c r="D1801" s="7" t="s">
        <v>3789</v>
      </c>
      <c r="E1801" s="6" t="s">
        <v>352</v>
      </c>
      <c r="F1801" s="7"/>
      <c r="G1801" s="7"/>
      <c r="H1801" s="7" t="s">
        <v>1719</v>
      </c>
      <c r="I1801" s="7"/>
      <c r="J1801" s="7" t="s">
        <v>646</v>
      </c>
      <c r="K1801" s="8" t="s">
        <v>1720</v>
      </c>
      <c r="L1801" s="7" t="s">
        <v>2106</v>
      </c>
      <c r="M1801" s="7"/>
      <c r="N1801" s="9" t="s">
        <v>1722</v>
      </c>
    </row>
    <row r="1802" spans="1:14">
      <c r="A1802" s="7" t="s">
        <v>2103</v>
      </c>
      <c r="B1802" s="7"/>
      <c r="C1802" s="7" t="s">
        <v>3790</v>
      </c>
      <c r="D1802" s="7" t="s">
        <v>3789</v>
      </c>
      <c r="E1802" s="6" t="s">
        <v>352</v>
      </c>
      <c r="F1802" s="7"/>
      <c r="G1802" s="7"/>
      <c r="H1802" s="7" t="s">
        <v>1719</v>
      </c>
      <c r="I1802" s="7"/>
      <c r="J1802" s="7" t="s">
        <v>646</v>
      </c>
      <c r="K1802" s="8" t="s">
        <v>1720</v>
      </c>
      <c r="L1802" s="7" t="s">
        <v>2106</v>
      </c>
      <c r="M1802" s="7"/>
      <c r="N1802" s="9" t="s">
        <v>1722</v>
      </c>
    </row>
    <row r="1803" spans="1:14">
      <c r="A1803" s="7" t="s">
        <v>2103</v>
      </c>
      <c r="B1803" s="7"/>
      <c r="C1803" s="7" t="s">
        <v>3791</v>
      </c>
      <c r="D1803" s="7" t="s">
        <v>3792</v>
      </c>
      <c r="E1803" s="6" t="s">
        <v>352</v>
      </c>
      <c r="F1803" s="7"/>
      <c r="G1803" s="7"/>
      <c r="H1803" s="7" t="s">
        <v>1719</v>
      </c>
      <c r="I1803" s="7"/>
      <c r="J1803" s="7" t="s">
        <v>646</v>
      </c>
      <c r="K1803" s="8" t="s">
        <v>1720</v>
      </c>
      <c r="L1803" s="7" t="s">
        <v>2106</v>
      </c>
      <c r="M1803" s="7"/>
      <c r="N1803" s="9" t="s">
        <v>1722</v>
      </c>
    </row>
    <row r="1804" spans="1:14">
      <c r="A1804" s="7" t="s">
        <v>2103</v>
      </c>
      <c r="B1804" s="7"/>
      <c r="C1804" s="7" t="s">
        <v>3793</v>
      </c>
      <c r="D1804" s="7" t="s">
        <v>3794</v>
      </c>
      <c r="E1804" s="6" t="s">
        <v>352</v>
      </c>
      <c r="F1804" s="7"/>
      <c r="G1804" s="7"/>
      <c r="H1804" s="7" t="s">
        <v>1719</v>
      </c>
      <c r="I1804" s="7"/>
      <c r="J1804" s="7" t="s">
        <v>646</v>
      </c>
      <c r="K1804" s="8" t="s">
        <v>1720</v>
      </c>
      <c r="L1804" s="7" t="s">
        <v>2106</v>
      </c>
      <c r="M1804" s="7"/>
      <c r="N1804" s="9" t="s">
        <v>1722</v>
      </c>
    </row>
    <row r="1805" spans="1:14">
      <c r="A1805" s="7" t="s">
        <v>2103</v>
      </c>
      <c r="B1805" s="7"/>
      <c r="C1805" s="7" t="s">
        <v>3795</v>
      </c>
      <c r="D1805" s="7" t="s">
        <v>3794</v>
      </c>
      <c r="E1805" s="6" t="s">
        <v>352</v>
      </c>
      <c r="F1805" s="7"/>
      <c r="G1805" s="7"/>
      <c r="H1805" s="7" t="s">
        <v>1719</v>
      </c>
      <c r="I1805" s="7"/>
      <c r="J1805" s="7" t="s">
        <v>646</v>
      </c>
      <c r="K1805" s="8" t="s">
        <v>1720</v>
      </c>
      <c r="L1805" s="7" t="s">
        <v>2106</v>
      </c>
      <c r="M1805" s="7"/>
      <c r="N1805" s="9" t="s">
        <v>1722</v>
      </c>
    </row>
    <row r="1806" spans="1:14">
      <c r="A1806" s="7" t="s">
        <v>2103</v>
      </c>
      <c r="B1806" s="7"/>
      <c r="C1806" s="7" t="s">
        <v>3796</v>
      </c>
      <c r="D1806" s="7" t="s">
        <v>3797</v>
      </c>
      <c r="E1806" s="6" t="s">
        <v>352</v>
      </c>
      <c r="F1806" s="7"/>
      <c r="G1806" s="7"/>
      <c r="H1806" s="7" t="s">
        <v>1719</v>
      </c>
      <c r="I1806" s="7"/>
      <c r="J1806" s="7" t="s">
        <v>646</v>
      </c>
      <c r="K1806" s="8" t="s">
        <v>1720</v>
      </c>
      <c r="L1806" s="7" t="s">
        <v>2106</v>
      </c>
      <c r="M1806" s="7"/>
      <c r="N1806" s="9" t="s">
        <v>1722</v>
      </c>
    </row>
    <row r="1807" spans="1:14">
      <c r="A1807" s="7" t="s">
        <v>2103</v>
      </c>
      <c r="B1807" s="7"/>
      <c r="C1807" s="7" t="s">
        <v>3798</v>
      </c>
      <c r="D1807" s="7" t="s">
        <v>3797</v>
      </c>
      <c r="E1807" s="6" t="s">
        <v>352</v>
      </c>
      <c r="F1807" s="7"/>
      <c r="G1807" s="7"/>
      <c r="H1807" s="7" t="s">
        <v>1719</v>
      </c>
      <c r="I1807" s="7"/>
      <c r="J1807" s="7" t="s">
        <v>646</v>
      </c>
      <c r="K1807" s="8" t="s">
        <v>1720</v>
      </c>
      <c r="L1807" s="7" t="s">
        <v>2106</v>
      </c>
      <c r="M1807" s="7"/>
      <c r="N1807" s="9" t="s">
        <v>1722</v>
      </c>
    </row>
    <row r="1808" spans="1:14">
      <c r="A1808" s="7" t="s">
        <v>2103</v>
      </c>
      <c r="B1808" s="7"/>
      <c r="C1808" s="7" t="s">
        <v>3799</v>
      </c>
      <c r="D1808" s="7" t="s">
        <v>3800</v>
      </c>
      <c r="E1808" s="6" t="s">
        <v>352</v>
      </c>
      <c r="F1808" s="7"/>
      <c r="G1808" s="7"/>
      <c r="H1808" s="7" t="s">
        <v>1719</v>
      </c>
      <c r="I1808" s="7"/>
      <c r="J1808" s="7" t="s">
        <v>646</v>
      </c>
      <c r="K1808" s="8" t="s">
        <v>1720</v>
      </c>
      <c r="L1808" s="7" t="s">
        <v>2106</v>
      </c>
      <c r="M1808" s="7"/>
      <c r="N1808" s="9" t="s">
        <v>1722</v>
      </c>
    </row>
    <row r="1809" spans="1:14">
      <c r="A1809" s="7" t="s">
        <v>2103</v>
      </c>
      <c r="B1809" s="7"/>
      <c r="C1809" s="7" t="s">
        <v>3801</v>
      </c>
      <c r="D1809" s="7" t="s">
        <v>3800</v>
      </c>
      <c r="E1809" s="6" t="s">
        <v>352</v>
      </c>
      <c r="F1809" s="7"/>
      <c r="G1809" s="7"/>
      <c r="H1809" s="7" t="s">
        <v>1719</v>
      </c>
      <c r="I1809" s="7"/>
      <c r="J1809" s="7" t="s">
        <v>646</v>
      </c>
      <c r="K1809" s="8" t="s">
        <v>1720</v>
      </c>
      <c r="L1809" s="7" t="s">
        <v>2106</v>
      </c>
      <c r="M1809" s="7"/>
      <c r="N1809" s="9" t="s">
        <v>1722</v>
      </c>
    </row>
    <row r="1810" spans="1:14">
      <c r="A1810" s="7" t="s">
        <v>2103</v>
      </c>
      <c r="B1810" s="7"/>
      <c r="C1810" s="7" t="s">
        <v>3802</v>
      </c>
      <c r="D1810" s="7" t="s">
        <v>3803</v>
      </c>
      <c r="E1810" s="6" t="s">
        <v>352</v>
      </c>
      <c r="F1810" s="7"/>
      <c r="G1810" s="7"/>
      <c r="H1810" s="7" t="s">
        <v>1719</v>
      </c>
      <c r="I1810" s="7"/>
      <c r="J1810" s="7" t="s">
        <v>646</v>
      </c>
      <c r="K1810" s="8" t="s">
        <v>1720</v>
      </c>
      <c r="L1810" s="7" t="s">
        <v>2106</v>
      </c>
      <c r="M1810" s="7"/>
      <c r="N1810" s="9" t="s">
        <v>1722</v>
      </c>
    </row>
    <row r="1811" spans="1:14">
      <c r="A1811" s="7" t="s">
        <v>2103</v>
      </c>
      <c r="B1811" s="7"/>
      <c r="C1811" s="7" t="s">
        <v>3804</v>
      </c>
      <c r="D1811" s="7" t="s">
        <v>3803</v>
      </c>
      <c r="E1811" s="6" t="s">
        <v>352</v>
      </c>
      <c r="F1811" s="7"/>
      <c r="G1811" s="7"/>
      <c r="H1811" s="7" t="s">
        <v>1719</v>
      </c>
      <c r="I1811" s="7"/>
      <c r="J1811" s="7" t="s">
        <v>646</v>
      </c>
      <c r="K1811" s="8" t="s">
        <v>1720</v>
      </c>
      <c r="L1811" s="7" t="s">
        <v>2106</v>
      </c>
      <c r="M1811" s="7"/>
      <c r="N1811" s="9" t="s">
        <v>1722</v>
      </c>
    </row>
    <row r="1812" spans="1:14">
      <c r="A1812" s="7" t="s">
        <v>2103</v>
      </c>
      <c r="B1812" s="7"/>
      <c r="C1812" s="7" t="s">
        <v>3805</v>
      </c>
      <c r="D1812" s="7" t="s">
        <v>3806</v>
      </c>
      <c r="E1812" s="6" t="s">
        <v>352</v>
      </c>
      <c r="F1812" s="7"/>
      <c r="G1812" s="7"/>
      <c r="H1812" s="7" t="s">
        <v>1719</v>
      </c>
      <c r="I1812" s="7"/>
      <c r="J1812" s="7" t="s">
        <v>646</v>
      </c>
      <c r="K1812" s="8" t="s">
        <v>1720</v>
      </c>
      <c r="L1812" s="7" t="s">
        <v>2106</v>
      </c>
      <c r="M1812" s="7"/>
      <c r="N1812" s="9" t="s">
        <v>1722</v>
      </c>
    </row>
    <row r="1813" spans="1:14">
      <c r="A1813" s="7" t="s">
        <v>2103</v>
      </c>
      <c r="B1813" s="7"/>
      <c r="C1813" s="7" t="s">
        <v>3807</v>
      </c>
      <c r="D1813" s="7" t="s">
        <v>3806</v>
      </c>
      <c r="E1813" s="6" t="s">
        <v>352</v>
      </c>
      <c r="F1813" s="7"/>
      <c r="G1813" s="7"/>
      <c r="H1813" s="7" t="s">
        <v>1719</v>
      </c>
      <c r="I1813" s="7"/>
      <c r="J1813" s="7" t="s">
        <v>646</v>
      </c>
      <c r="K1813" s="8" t="s">
        <v>1720</v>
      </c>
      <c r="L1813" s="7" t="s">
        <v>2106</v>
      </c>
      <c r="M1813" s="7"/>
      <c r="N1813" s="9" t="s">
        <v>1722</v>
      </c>
    </row>
    <row r="1814" spans="1:14">
      <c r="A1814" s="7" t="s">
        <v>2103</v>
      </c>
      <c r="B1814" s="7"/>
      <c r="C1814" s="7" t="s">
        <v>3808</v>
      </c>
      <c r="D1814" s="7" t="s">
        <v>3809</v>
      </c>
      <c r="E1814" s="6" t="s">
        <v>352</v>
      </c>
      <c r="F1814" s="7"/>
      <c r="G1814" s="7"/>
      <c r="H1814" s="7" t="s">
        <v>1719</v>
      </c>
      <c r="I1814" s="7"/>
      <c r="J1814" s="7" t="s">
        <v>646</v>
      </c>
      <c r="K1814" s="8" t="s">
        <v>1720</v>
      </c>
      <c r="L1814" s="7" t="s">
        <v>2106</v>
      </c>
      <c r="M1814" s="7"/>
      <c r="N1814" s="9" t="s">
        <v>1722</v>
      </c>
    </row>
    <row r="1815" spans="1:14">
      <c r="A1815" s="7" t="s">
        <v>2103</v>
      </c>
      <c r="B1815" s="7"/>
      <c r="C1815" s="7" t="s">
        <v>3810</v>
      </c>
      <c r="D1815" s="7" t="s">
        <v>3809</v>
      </c>
      <c r="E1815" s="6" t="s">
        <v>352</v>
      </c>
      <c r="F1815" s="7"/>
      <c r="G1815" s="7"/>
      <c r="H1815" s="7" t="s">
        <v>1719</v>
      </c>
      <c r="I1815" s="7"/>
      <c r="J1815" s="7" t="s">
        <v>646</v>
      </c>
      <c r="K1815" s="8" t="s">
        <v>1720</v>
      </c>
      <c r="L1815" s="7" t="s">
        <v>2106</v>
      </c>
      <c r="M1815" s="7"/>
      <c r="N1815" s="9" t="s">
        <v>1722</v>
      </c>
    </row>
    <row r="1816" spans="1:14">
      <c r="A1816" s="7" t="s">
        <v>2103</v>
      </c>
      <c r="B1816" s="7"/>
      <c r="C1816" s="7" t="s">
        <v>3811</v>
      </c>
      <c r="D1816" s="7" t="s">
        <v>3812</v>
      </c>
      <c r="E1816" s="6" t="s">
        <v>352</v>
      </c>
      <c r="F1816" s="7"/>
      <c r="G1816" s="7"/>
      <c r="H1816" s="7" t="s">
        <v>1719</v>
      </c>
      <c r="I1816" s="7"/>
      <c r="J1816" s="7" t="s">
        <v>646</v>
      </c>
      <c r="K1816" s="8" t="s">
        <v>1720</v>
      </c>
      <c r="L1816" s="7" t="s">
        <v>2106</v>
      </c>
      <c r="M1816" s="7"/>
      <c r="N1816" s="9" t="s">
        <v>1722</v>
      </c>
    </row>
    <row r="1817" spans="1:14">
      <c r="A1817" s="7" t="s">
        <v>2103</v>
      </c>
      <c r="B1817" s="7"/>
      <c r="C1817" s="7" t="s">
        <v>3813</v>
      </c>
      <c r="D1817" s="7" t="s">
        <v>3812</v>
      </c>
      <c r="E1817" s="6" t="s">
        <v>352</v>
      </c>
      <c r="F1817" s="7"/>
      <c r="G1817" s="7"/>
      <c r="H1817" s="7" t="s">
        <v>1719</v>
      </c>
      <c r="I1817" s="7"/>
      <c r="J1817" s="7" t="s">
        <v>646</v>
      </c>
      <c r="K1817" s="8" t="s">
        <v>1720</v>
      </c>
      <c r="L1817" s="7" t="s">
        <v>2106</v>
      </c>
      <c r="M1817" s="7"/>
      <c r="N1817" s="9" t="s">
        <v>1722</v>
      </c>
    </row>
    <row r="1818" spans="1:14">
      <c r="A1818" s="7" t="s">
        <v>2103</v>
      </c>
      <c r="B1818" s="7"/>
      <c r="C1818" s="7" t="s">
        <v>3814</v>
      </c>
      <c r="D1818" s="7" t="s">
        <v>3815</v>
      </c>
      <c r="E1818" s="6" t="s">
        <v>352</v>
      </c>
      <c r="F1818" s="7"/>
      <c r="G1818" s="7"/>
      <c r="H1818" s="7" t="s">
        <v>1719</v>
      </c>
      <c r="I1818" s="7"/>
      <c r="J1818" s="7" t="s">
        <v>646</v>
      </c>
      <c r="K1818" s="8" t="s">
        <v>1720</v>
      </c>
      <c r="L1818" s="7" t="s">
        <v>2106</v>
      </c>
      <c r="M1818" s="7"/>
      <c r="N1818" s="9" t="s">
        <v>1722</v>
      </c>
    </row>
    <row r="1819" spans="1:14">
      <c r="A1819" s="7" t="s">
        <v>2103</v>
      </c>
      <c r="B1819" s="7"/>
      <c r="C1819" s="7" t="s">
        <v>3816</v>
      </c>
      <c r="D1819" s="7" t="s">
        <v>3815</v>
      </c>
      <c r="E1819" s="6" t="s">
        <v>352</v>
      </c>
      <c r="F1819" s="7"/>
      <c r="G1819" s="7"/>
      <c r="H1819" s="7" t="s">
        <v>1719</v>
      </c>
      <c r="I1819" s="7"/>
      <c r="J1819" s="7" t="s">
        <v>646</v>
      </c>
      <c r="K1819" s="8" t="s">
        <v>1720</v>
      </c>
      <c r="L1819" s="7" t="s">
        <v>2106</v>
      </c>
      <c r="M1819" s="7"/>
      <c r="N1819" s="9" t="s">
        <v>1722</v>
      </c>
    </row>
    <row r="1820" spans="1:14">
      <c r="A1820" s="7" t="s">
        <v>2103</v>
      </c>
      <c r="B1820" s="7"/>
      <c r="C1820" s="7" t="s">
        <v>3817</v>
      </c>
      <c r="D1820" s="7" t="s">
        <v>3818</v>
      </c>
      <c r="E1820" s="6" t="s">
        <v>352</v>
      </c>
      <c r="F1820" s="7"/>
      <c r="G1820" s="7"/>
      <c r="H1820" s="7" t="s">
        <v>1719</v>
      </c>
      <c r="I1820" s="7"/>
      <c r="J1820" s="7" t="s">
        <v>646</v>
      </c>
      <c r="K1820" s="8" t="s">
        <v>1720</v>
      </c>
      <c r="L1820" s="7" t="s">
        <v>2106</v>
      </c>
      <c r="M1820" s="7"/>
      <c r="N1820" s="9" t="s">
        <v>1722</v>
      </c>
    </row>
    <row r="1821" spans="1:14">
      <c r="A1821" s="7" t="s">
        <v>2103</v>
      </c>
      <c r="B1821" s="7"/>
      <c r="C1821" s="7" t="s">
        <v>3819</v>
      </c>
      <c r="D1821" s="7" t="s">
        <v>3820</v>
      </c>
      <c r="E1821" s="6" t="s">
        <v>352</v>
      </c>
      <c r="F1821" s="7"/>
      <c r="G1821" s="7"/>
      <c r="H1821" s="7" t="s">
        <v>1719</v>
      </c>
      <c r="I1821" s="7"/>
      <c r="J1821" s="7" t="s">
        <v>646</v>
      </c>
      <c r="K1821" s="8" t="s">
        <v>1720</v>
      </c>
      <c r="L1821" s="7" t="s">
        <v>2106</v>
      </c>
      <c r="M1821" s="7"/>
      <c r="N1821" s="9" t="s">
        <v>1722</v>
      </c>
    </row>
    <row r="1822" spans="1:14">
      <c r="A1822" s="7" t="s">
        <v>2103</v>
      </c>
      <c r="B1822" s="7"/>
      <c r="C1822" s="7" t="s">
        <v>3821</v>
      </c>
      <c r="D1822" s="7" t="s">
        <v>3820</v>
      </c>
      <c r="E1822" s="6" t="s">
        <v>352</v>
      </c>
      <c r="F1822" s="7"/>
      <c r="G1822" s="7"/>
      <c r="H1822" s="7" t="s">
        <v>1719</v>
      </c>
      <c r="I1822" s="7"/>
      <c r="J1822" s="7" t="s">
        <v>646</v>
      </c>
      <c r="K1822" s="8" t="s">
        <v>1720</v>
      </c>
      <c r="L1822" s="7" t="s">
        <v>2106</v>
      </c>
      <c r="M1822" s="7"/>
      <c r="N1822" s="9" t="s">
        <v>1722</v>
      </c>
    </row>
    <row r="1823" spans="1:14">
      <c r="A1823" s="7" t="s">
        <v>2103</v>
      </c>
      <c r="B1823" s="7"/>
      <c r="C1823" s="7" t="s">
        <v>3822</v>
      </c>
      <c r="D1823" s="7" t="s">
        <v>3823</v>
      </c>
      <c r="E1823" s="6" t="s">
        <v>352</v>
      </c>
      <c r="F1823" s="7"/>
      <c r="G1823" s="7"/>
      <c r="H1823" s="7" t="s">
        <v>1719</v>
      </c>
      <c r="I1823" s="7"/>
      <c r="J1823" s="7" t="s">
        <v>646</v>
      </c>
      <c r="K1823" s="8" t="s">
        <v>1720</v>
      </c>
      <c r="L1823" s="7" t="s">
        <v>2106</v>
      </c>
      <c r="M1823" s="7"/>
      <c r="N1823" s="9" t="s">
        <v>1722</v>
      </c>
    </row>
    <row r="1824" spans="1:14">
      <c r="A1824" s="7" t="s">
        <v>2103</v>
      </c>
      <c r="B1824" s="7"/>
      <c r="C1824" s="7" t="s">
        <v>3824</v>
      </c>
      <c r="D1824" s="7" t="s">
        <v>3823</v>
      </c>
      <c r="E1824" s="6" t="s">
        <v>352</v>
      </c>
      <c r="F1824" s="7"/>
      <c r="G1824" s="7"/>
      <c r="H1824" s="7" t="s">
        <v>1719</v>
      </c>
      <c r="I1824" s="7"/>
      <c r="J1824" s="7" t="s">
        <v>646</v>
      </c>
      <c r="K1824" s="8" t="s">
        <v>1720</v>
      </c>
      <c r="L1824" s="7" t="s">
        <v>2106</v>
      </c>
      <c r="M1824" s="7"/>
      <c r="N1824" s="9" t="s">
        <v>1722</v>
      </c>
    </row>
    <row r="1825" spans="1:14">
      <c r="A1825" s="7" t="s">
        <v>2103</v>
      </c>
      <c r="B1825" s="7"/>
      <c r="C1825" s="7" t="s">
        <v>3825</v>
      </c>
      <c r="D1825" s="7" t="s">
        <v>3823</v>
      </c>
      <c r="E1825" s="6" t="s">
        <v>352</v>
      </c>
      <c r="F1825" s="7"/>
      <c r="G1825" s="7"/>
      <c r="H1825" s="7" t="s">
        <v>1719</v>
      </c>
      <c r="I1825" s="7"/>
      <c r="J1825" s="7" t="s">
        <v>646</v>
      </c>
      <c r="K1825" s="8" t="s">
        <v>1720</v>
      </c>
      <c r="L1825" s="7" t="s">
        <v>2106</v>
      </c>
      <c r="M1825" s="7"/>
      <c r="N1825" s="9" t="s">
        <v>1722</v>
      </c>
    </row>
    <row r="1826" spans="1:14">
      <c r="A1826" s="7" t="s">
        <v>2103</v>
      </c>
      <c r="B1826" s="7"/>
      <c r="C1826" s="7" t="s">
        <v>3826</v>
      </c>
      <c r="D1826" s="7" t="s">
        <v>3827</v>
      </c>
      <c r="E1826" s="6" t="s">
        <v>352</v>
      </c>
      <c r="F1826" s="7"/>
      <c r="G1826" s="7"/>
      <c r="H1826" s="7" t="s">
        <v>1719</v>
      </c>
      <c r="I1826" s="7"/>
      <c r="J1826" s="7" t="s">
        <v>646</v>
      </c>
      <c r="K1826" s="8" t="s">
        <v>1720</v>
      </c>
      <c r="L1826" s="7" t="s">
        <v>2106</v>
      </c>
      <c r="M1826" s="7"/>
      <c r="N1826" s="9" t="s">
        <v>1722</v>
      </c>
    </row>
    <row r="1827" spans="1:14">
      <c r="A1827" s="7" t="s">
        <v>2103</v>
      </c>
      <c r="B1827" s="7"/>
      <c r="C1827" s="7" t="s">
        <v>3828</v>
      </c>
      <c r="D1827" s="7" t="s">
        <v>3827</v>
      </c>
      <c r="E1827" s="6" t="s">
        <v>352</v>
      </c>
      <c r="F1827" s="7"/>
      <c r="G1827" s="7"/>
      <c r="H1827" s="7" t="s">
        <v>1719</v>
      </c>
      <c r="I1827" s="7"/>
      <c r="J1827" s="7" t="s">
        <v>646</v>
      </c>
      <c r="K1827" s="8" t="s">
        <v>1720</v>
      </c>
      <c r="L1827" s="7" t="s">
        <v>2106</v>
      </c>
      <c r="M1827" s="7"/>
      <c r="N1827" s="9" t="s">
        <v>1722</v>
      </c>
    </row>
    <row r="1828" spans="1:14">
      <c r="A1828" s="7" t="s">
        <v>2103</v>
      </c>
      <c r="B1828" s="7"/>
      <c r="C1828" s="7" t="s">
        <v>3829</v>
      </c>
      <c r="D1828" s="7" t="s">
        <v>3827</v>
      </c>
      <c r="E1828" s="6" t="s">
        <v>352</v>
      </c>
      <c r="F1828" s="7"/>
      <c r="G1828" s="7"/>
      <c r="H1828" s="7" t="s">
        <v>1719</v>
      </c>
      <c r="I1828" s="7"/>
      <c r="J1828" s="7" t="s">
        <v>646</v>
      </c>
      <c r="K1828" s="8" t="s">
        <v>1720</v>
      </c>
      <c r="L1828" s="7" t="s">
        <v>2106</v>
      </c>
      <c r="M1828" s="7"/>
      <c r="N1828" s="9" t="s">
        <v>1722</v>
      </c>
    </row>
    <row r="1829" spans="1:14">
      <c r="A1829" s="7" t="s">
        <v>2103</v>
      </c>
      <c r="B1829" s="7"/>
      <c r="C1829" s="7" t="s">
        <v>3830</v>
      </c>
      <c r="D1829" s="7" t="s">
        <v>3831</v>
      </c>
      <c r="E1829" s="6" t="s">
        <v>352</v>
      </c>
      <c r="F1829" s="7"/>
      <c r="G1829" s="7"/>
      <c r="H1829" s="7" t="s">
        <v>1719</v>
      </c>
      <c r="I1829" s="7"/>
      <c r="J1829" s="7" t="s">
        <v>646</v>
      </c>
      <c r="K1829" s="8" t="s">
        <v>1720</v>
      </c>
      <c r="L1829" s="7" t="s">
        <v>2106</v>
      </c>
      <c r="M1829" s="7"/>
      <c r="N1829" s="9" t="s">
        <v>1722</v>
      </c>
    </row>
    <row r="1830" spans="1:14">
      <c r="A1830" s="7" t="s">
        <v>2103</v>
      </c>
      <c r="B1830" s="7"/>
      <c r="C1830" s="7" t="s">
        <v>3832</v>
      </c>
      <c r="D1830" s="7" t="s">
        <v>3831</v>
      </c>
      <c r="E1830" s="6" t="s">
        <v>352</v>
      </c>
      <c r="F1830" s="7"/>
      <c r="G1830" s="7"/>
      <c r="H1830" s="7" t="s">
        <v>1719</v>
      </c>
      <c r="I1830" s="7"/>
      <c r="J1830" s="7" t="s">
        <v>646</v>
      </c>
      <c r="K1830" s="8" t="s">
        <v>1720</v>
      </c>
      <c r="L1830" s="7" t="s">
        <v>2106</v>
      </c>
      <c r="M1830" s="7"/>
      <c r="N1830" s="9" t="s">
        <v>1722</v>
      </c>
    </row>
    <row r="1831" spans="1:14">
      <c r="A1831" s="7" t="s">
        <v>2103</v>
      </c>
      <c r="B1831" s="7"/>
      <c r="C1831" s="7" t="s">
        <v>3833</v>
      </c>
      <c r="D1831" s="7" t="s">
        <v>3834</v>
      </c>
      <c r="E1831" s="6" t="s">
        <v>352</v>
      </c>
      <c r="F1831" s="7"/>
      <c r="G1831" s="7"/>
      <c r="H1831" s="7" t="s">
        <v>1719</v>
      </c>
      <c r="I1831" s="7"/>
      <c r="J1831" s="7" t="s">
        <v>646</v>
      </c>
      <c r="K1831" s="8" t="s">
        <v>1720</v>
      </c>
      <c r="L1831" s="7" t="s">
        <v>2106</v>
      </c>
      <c r="M1831" s="7"/>
      <c r="N1831" s="9" t="s">
        <v>1722</v>
      </c>
    </row>
    <row r="1832" spans="1:14">
      <c r="A1832" s="7" t="s">
        <v>2103</v>
      </c>
      <c r="B1832" s="7"/>
      <c r="C1832" s="7" t="s">
        <v>3835</v>
      </c>
      <c r="D1832" s="7" t="s">
        <v>3834</v>
      </c>
      <c r="E1832" s="6" t="s">
        <v>352</v>
      </c>
      <c r="F1832" s="7"/>
      <c r="G1832" s="7"/>
      <c r="H1832" s="7" t="s">
        <v>1719</v>
      </c>
      <c r="I1832" s="7"/>
      <c r="J1832" s="7" t="s">
        <v>646</v>
      </c>
      <c r="K1832" s="8" t="s">
        <v>1720</v>
      </c>
      <c r="L1832" s="7" t="s">
        <v>2106</v>
      </c>
      <c r="M1832" s="7"/>
      <c r="N1832" s="9" t="s">
        <v>1722</v>
      </c>
    </row>
    <row r="1833" spans="1:14">
      <c r="A1833" s="7" t="s">
        <v>2103</v>
      </c>
      <c r="B1833" s="7"/>
      <c r="C1833" s="7" t="s">
        <v>3836</v>
      </c>
      <c r="D1833" s="7" t="s">
        <v>3837</v>
      </c>
      <c r="E1833" s="6" t="s">
        <v>352</v>
      </c>
      <c r="F1833" s="7"/>
      <c r="G1833" s="7"/>
      <c r="H1833" s="7" t="s">
        <v>1719</v>
      </c>
      <c r="I1833" s="7"/>
      <c r="J1833" s="7" t="s">
        <v>646</v>
      </c>
      <c r="K1833" s="8" t="s">
        <v>1720</v>
      </c>
      <c r="L1833" s="7" t="s">
        <v>2106</v>
      </c>
      <c r="M1833" s="7"/>
      <c r="N1833" s="9" t="s">
        <v>1722</v>
      </c>
    </row>
    <row r="1834" spans="1:14">
      <c r="A1834" s="7" t="s">
        <v>2103</v>
      </c>
      <c r="B1834" s="7"/>
      <c r="C1834" s="7" t="s">
        <v>3838</v>
      </c>
      <c r="D1834" s="7" t="s">
        <v>3837</v>
      </c>
      <c r="E1834" s="6" t="s">
        <v>352</v>
      </c>
      <c r="F1834" s="7"/>
      <c r="G1834" s="7"/>
      <c r="H1834" s="7" t="s">
        <v>1719</v>
      </c>
      <c r="I1834" s="7"/>
      <c r="J1834" s="7" t="s">
        <v>646</v>
      </c>
      <c r="K1834" s="8" t="s">
        <v>1720</v>
      </c>
      <c r="L1834" s="7" t="s">
        <v>2106</v>
      </c>
      <c r="M1834" s="7"/>
      <c r="N1834" s="9" t="s">
        <v>1722</v>
      </c>
    </row>
    <row r="1835" spans="1:14">
      <c r="A1835" s="7" t="s">
        <v>2103</v>
      </c>
      <c r="B1835" s="7"/>
      <c r="C1835" s="7" t="s">
        <v>3839</v>
      </c>
      <c r="D1835" s="7" t="s">
        <v>3840</v>
      </c>
      <c r="E1835" s="6" t="s">
        <v>352</v>
      </c>
      <c r="F1835" s="7"/>
      <c r="G1835" s="7"/>
      <c r="H1835" s="7" t="s">
        <v>1719</v>
      </c>
      <c r="I1835" s="7"/>
      <c r="J1835" s="7" t="s">
        <v>646</v>
      </c>
      <c r="K1835" s="8" t="s">
        <v>1720</v>
      </c>
      <c r="L1835" s="7" t="s">
        <v>2106</v>
      </c>
      <c r="M1835" s="7"/>
      <c r="N1835" s="9" t="s">
        <v>1722</v>
      </c>
    </row>
    <row r="1836" spans="1:14">
      <c r="A1836" s="7" t="s">
        <v>2103</v>
      </c>
      <c r="B1836" s="7"/>
      <c r="C1836" s="7" t="s">
        <v>3841</v>
      </c>
      <c r="D1836" s="7" t="s">
        <v>3840</v>
      </c>
      <c r="E1836" s="6" t="s">
        <v>352</v>
      </c>
      <c r="F1836" s="7"/>
      <c r="G1836" s="7"/>
      <c r="H1836" s="7" t="s">
        <v>1719</v>
      </c>
      <c r="I1836" s="7"/>
      <c r="J1836" s="7" t="s">
        <v>646</v>
      </c>
      <c r="K1836" s="8" t="s">
        <v>1720</v>
      </c>
      <c r="L1836" s="7" t="s">
        <v>2106</v>
      </c>
      <c r="M1836" s="7"/>
      <c r="N1836" s="9" t="s">
        <v>1722</v>
      </c>
    </row>
    <row r="1837" spans="1:14">
      <c r="A1837" s="7" t="s">
        <v>2103</v>
      </c>
      <c r="B1837" s="7"/>
      <c r="C1837" s="7" t="s">
        <v>3842</v>
      </c>
      <c r="D1837" s="7" t="s">
        <v>3843</v>
      </c>
      <c r="E1837" s="6" t="s">
        <v>352</v>
      </c>
      <c r="F1837" s="7"/>
      <c r="G1837" s="7"/>
      <c r="H1837" s="7" t="s">
        <v>1719</v>
      </c>
      <c r="I1837" s="7"/>
      <c r="J1837" s="7" t="s">
        <v>646</v>
      </c>
      <c r="K1837" s="8" t="s">
        <v>1720</v>
      </c>
      <c r="L1837" s="7" t="s">
        <v>2106</v>
      </c>
      <c r="M1837" s="7"/>
      <c r="N1837" s="9" t="s">
        <v>1722</v>
      </c>
    </row>
    <row r="1838" spans="1:14">
      <c r="A1838" s="7" t="s">
        <v>2103</v>
      </c>
      <c r="B1838" s="7"/>
      <c r="C1838" s="7" t="s">
        <v>3844</v>
      </c>
      <c r="D1838" s="7" t="s">
        <v>3843</v>
      </c>
      <c r="E1838" s="6" t="s">
        <v>352</v>
      </c>
      <c r="F1838" s="7"/>
      <c r="G1838" s="7"/>
      <c r="H1838" s="7" t="s">
        <v>1719</v>
      </c>
      <c r="I1838" s="7"/>
      <c r="J1838" s="7" t="s">
        <v>646</v>
      </c>
      <c r="K1838" s="8" t="s">
        <v>1720</v>
      </c>
      <c r="L1838" s="7" t="s">
        <v>2106</v>
      </c>
      <c r="M1838" s="7"/>
      <c r="N1838" s="9" t="s">
        <v>1722</v>
      </c>
    </row>
    <row r="1839" spans="1:14">
      <c r="A1839" s="7" t="s">
        <v>2103</v>
      </c>
      <c r="B1839" s="7"/>
      <c r="C1839" s="7" t="s">
        <v>3845</v>
      </c>
      <c r="D1839" s="7" t="s">
        <v>3846</v>
      </c>
      <c r="E1839" s="6" t="s">
        <v>352</v>
      </c>
      <c r="F1839" s="7"/>
      <c r="G1839" s="7"/>
      <c r="H1839" s="7" t="s">
        <v>1719</v>
      </c>
      <c r="I1839" s="7"/>
      <c r="J1839" s="7" t="s">
        <v>646</v>
      </c>
      <c r="K1839" s="8" t="s">
        <v>1720</v>
      </c>
      <c r="L1839" s="7" t="s">
        <v>2106</v>
      </c>
      <c r="M1839" s="7"/>
      <c r="N1839" s="9" t="s">
        <v>1722</v>
      </c>
    </row>
    <row r="1840" spans="1:14">
      <c r="A1840" s="7" t="s">
        <v>2103</v>
      </c>
      <c r="B1840" s="7"/>
      <c r="C1840" s="7" t="s">
        <v>3847</v>
      </c>
      <c r="D1840" s="7" t="s">
        <v>3846</v>
      </c>
      <c r="E1840" s="6" t="s">
        <v>352</v>
      </c>
      <c r="F1840" s="7"/>
      <c r="G1840" s="7"/>
      <c r="H1840" s="7" t="s">
        <v>1719</v>
      </c>
      <c r="I1840" s="7"/>
      <c r="J1840" s="7" t="s">
        <v>646</v>
      </c>
      <c r="K1840" s="8" t="s">
        <v>1720</v>
      </c>
      <c r="L1840" s="7" t="s">
        <v>2106</v>
      </c>
      <c r="M1840" s="7"/>
      <c r="N1840" s="9" t="s">
        <v>1722</v>
      </c>
    </row>
    <row r="1841" spans="1:14">
      <c r="A1841" s="7" t="s">
        <v>2103</v>
      </c>
      <c r="B1841" s="7"/>
      <c r="C1841" s="7" t="s">
        <v>3848</v>
      </c>
      <c r="D1841" s="7" t="s">
        <v>3849</v>
      </c>
      <c r="E1841" s="6" t="s">
        <v>352</v>
      </c>
      <c r="F1841" s="7"/>
      <c r="G1841" s="7"/>
      <c r="H1841" s="7" t="s">
        <v>1719</v>
      </c>
      <c r="I1841" s="7"/>
      <c r="J1841" s="7" t="s">
        <v>646</v>
      </c>
      <c r="K1841" s="8" t="s">
        <v>1720</v>
      </c>
      <c r="L1841" s="7" t="s">
        <v>2106</v>
      </c>
      <c r="M1841" s="7"/>
      <c r="N1841" s="9" t="s">
        <v>1722</v>
      </c>
    </row>
    <row r="1842" spans="1:14">
      <c r="A1842" s="7" t="s">
        <v>2103</v>
      </c>
      <c r="B1842" s="7"/>
      <c r="C1842" s="7" t="s">
        <v>3850</v>
      </c>
      <c r="D1842" s="7" t="s">
        <v>3849</v>
      </c>
      <c r="E1842" s="6" t="s">
        <v>352</v>
      </c>
      <c r="F1842" s="7"/>
      <c r="G1842" s="7"/>
      <c r="H1842" s="7" t="s">
        <v>1719</v>
      </c>
      <c r="I1842" s="7"/>
      <c r="J1842" s="7" t="s">
        <v>646</v>
      </c>
      <c r="K1842" s="8" t="s">
        <v>1720</v>
      </c>
      <c r="L1842" s="7" t="s">
        <v>2106</v>
      </c>
      <c r="M1842" s="7"/>
      <c r="N1842" s="9" t="s">
        <v>1722</v>
      </c>
    </row>
    <row r="1843" spans="1:14">
      <c r="A1843" s="7" t="s">
        <v>2103</v>
      </c>
      <c r="B1843" s="7"/>
      <c r="C1843" s="7" t="s">
        <v>3851</v>
      </c>
      <c r="D1843" s="7" t="s">
        <v>3852</v>
      </c>
      <c r="E1843" s="6" t="s">
        <v>352</v>
      </c>
      <c r="F1843" s="7"/>
      <c r="G1843" s="7"/>
      <c r="H1843" s="7" t="s">
        <v>1719</v>
      </c>
      <c r="I1843" s="7"/>
      <c r="J1843" s="7" t="s">
        <v>646</v>
      </c>
      <c r="K1843" s="8" t="s">
        <v>1720</v>
      </c>
      <c r="L1843" s="7" t="s">
        <v>2106</v>
      </c>
      <c r="M1843" s="7"/>
      <c r="N1843" s="9" t="s">
        <v>1722</v>
      </c>
    </row>
    <row r="1844" spans="1:14">
      <c r="A1844" s="7" t="s">
        <v>2103</v>
      </c>
      <c r="B1844" s="7"/>
      <c r="C1844" s="7" t="s">
        <v>3853</v>
      </c>
      <c r="D1844" s="7" t="s">
        <v>3852</v>
      </c>
      <c r="E1844" s="6" t="s">
        <v>352</v>
      </c>
      <c r="F1844" s="7"/>
      <c r="G1844" s="7"/>
      <c r="H1844" s="7" t="s">
        <v>1719</v>
      </c>
      <c r="I1844" s="7"/>
      <c r="J1844" s="7" t="s">
        <v>646</v>
      </c>
      <c r="K1844" s="8" t="s">
        <v>1720</v>
      </c>
      <c r="L1844" s="7" t="s">
        <v>2106</v>
      </c>
      <c r="M1844" s="7"/>
      <c r="N1844" s="9" t="s">
        <v>1722</v>
      </c>
    </row>
    <row r="1845" spans="1:14">
      <c r="A1845" s="7" t="s">
        <v>2103</v>
      </c>
      <c r="B1845" s="7"/>
      <c r="C1845" s="7" t="s">
        <v>3854</v>
      </c>
      <c r="D1845" s="7" t="s">
        <v>3855</v>
      </c>
      <c r="E1845" s="6" t="s">
        <v>352</v>
      </c>
      <c r="F1845" s="7"/>
      <c r="G1845" s="7"/>
      <c r="H1845" s="7" t="s">
        <v>1719</v>
      </c>
      <c r="I1845" s="7"/>
      <c r="J1845" s="7" t="s">
        <v>646</v>
      </c>
      <c r="K1845" s="8" t="s">
        <v>1720</v>
      </c>
      <c r="L1845" s="7" t="s">
        <v>2106</v>
      </c>
      <c r="M1845" s="7"/>
      <c r="N1845" s="9" t="s">
        <v>1722</v>
      </c>
    </row>
    <row r="1846" spans="1:14">
      <c r="A1846" s="7" t="s">
        <v>2103</v>
      </c>
      <c r="B1846" s="7"/>
      <c r="C1846" s="7" t="s">
        <v>3856</v>
      </c>
      <c r="D1846" s="7" t="s">
        <v>3855</v>
      </c>
      <c r="E1846" s="6" t="s">
        <v>352</v>
      </c>
      <c r="F1846" s="7"/>
      <c r="G1846" s="7"/>
      <c r="H1846" s="7" t="s">
        <v>1719</v>
      </c>
      <c r="I1846" s="7"/>
      <c r="J1846" s="7" t="s">
        <v>646</v>
      </c>
      <c r="K1846" s="8" t="s">
        <v>1720</v>
      </c>
      <c r="L1846" s="7" t="s">
        <v>2106</v>
      </c>
      <c r="M1846" s="7"/>
      <c r="N1846" s="9" t="s">
        <v>1722</v>
      </c>
    </row>
    <row r="1847" spans="1:14">
      <c r="A1847" s="7" t="s">
        <v>2103</v>
      </c>
      <c r="B1847" s="7"/>
      <c r="C1847" s="7" t="s">
        <v>3857</v>
      </c>
      <c r="D1847" s="7" t="s">
        <v>3858</v>
      </c>
      <c r="E1847" s="6" t="s">
        <v>352</v>
      </c>
      <c r="F1847" s="7"/>
      <c r="G1847" s="7"/>
      <c r="H1847" s="7" t="s">
        <v>1719</v>
      </c>
      <c r="I1847" s="7"/>
      <c r="J1847" s="7" t="s">
        <v>646</v>
      </c>
      <c r="K1847" s="8" t="s">
        <v>1720</v>
      </c>
      <c r="L1847" s="7" t="s">
        <v>2106</v>
      </c>
      <c r="M1847" s="7"/>
      <c r="N1847" s="9" t="s">
        <v>1722</v>
      </c>
    </row>
    <row r="1848" spans="1:14">
      <c r="A1848" s="7" t="s">
        <v>2103</v>
      </c>
      <c r="B1848" s="7"/>
      <c r="C1848" s="7" t="s">
        <v>3859</v>
      </c>
      <c r="D1848" s="7" t="s">
        <v>3858</v>
      </c>
      <c r="E1848" s="6" t="s">
        <v>352</v>
      </c>
      <c r="F1848" s="7"/>
      <c r="G1848" s="7"/>
      <c r="H1848" s="7" t="s">
        <v>1719</v>
      </c>
      <c r="I1848" s="7"/>
      <c r="J1848" s="7" t="s">
        <v>646</v>
      </c>
      <c r="K1848" s="8" t="s">
        <v>1720</v>
      </c>
      <c r="L1848" s="7" t="s">
        <v>2106</v>
      </c>
      <c r="M1848" s="7"/>
      <c r="N1848" s="9" t="s">
        <v>1722</v>
      </c>
    </row>
    <row r="1849" spans="1:14">
      <c r="A1849" s="7" t="s">
        <v>2103</v>
      </c>
      <c r="B1849" s="7"/>
      <c r="C1849" s="7" t="s">
        <v>3860</v>
      </c>
      <c r="D1849" s="7" t="s">
        <v>3861</v>
      </c>
      <c r="E1849" s="6" t="s">
        <v>352</v>
      </c>
      <c r="F1849" s="7"/>
      <c r="G1849" s="7"/>
      <c r="H1849" s="7" t="s">
        <v>1719</v>
      </c>
      <c r="I1849" s="7"/>
      <c r="J1849" s="7" t="s">
        <v>646</v>
      </c>
      <c r="K1849" s="8" t="s">
        <v>1720</v>
      </c>
      <c r="L1849" s="7" t="s">
        <v>2106</v>
      </c>
      <c r="M1849" s="7"/>
      <c r="N1849" s="9" t="s">
        <v>1722</v>
      </c>
    </row>
    <row r="1850" spans="1:14">
      <c r="A1850" s="7" t="s">
        <v>2103</v>
      </c>
      <c r="B1850" s="7"/>
      <c r="C1850" s="7" t="s">
        <v>3862</v>
      </c>
      <c r="D1850" s="7" t="s">
        <v>3861</v>
      </c>
      <c r="E1850" s="6" t="s">
        <v>352</v>
      </c>
      <c r="F1850" s="7"/>
      <c r="G1850" s="7"/>
      <c r="H1850" s="7" t="s">
        <v>1719</v>
      </c>
      <c r="I1850" s="7"/>
      <c r="J1850" s="7" t="s">
        <v>646</v>
      </c>
      <c r="K1850" s="8" t="s">
        <v>1720</v>
      </c>
      <c r="L1850" s="7" t="s">
        <v>2106</v>
      </c>
      <c r="M1850" s="7"/>
      <c r="N1850" s="9" t="s">
        <v>1722</v>
      </c>
    </row>
    <row r="1851" spans="1:14">
      <c r="A1851" s="7" t="s">
        <v>2103</v>
      </c>
      <c r="B1851" s="7"/>
      <c r="C1851" s="7" t="s">
        <v>3863</v>
      </c>
      <c r="D1851" s="7" t="s">
        <v>3864</v>
      </c>
      <c r="E1851" s="6" t="s">
        <v>352</v>
      </c>
      <c r="F1851" s="7"/>
      <c r="G1851" s="7"/>
      <c r="H1851" s="7" t="s">
        <v>1719</v>
      </c>
      <c r="I1851" s="7"/>
      <c r="J1851" s="7" t="s">
        <v>646</v>
      </c>
      <c r="K1851" s="8" t="s">
        <v>1720</v>
      </c>
      <c r="L1851" s="7" t="s">
        <v>2106</v>
      </c>
      <c r="M1851" s="7"/>
      <c r="N1851" s="9" t="s">
        <v>1722</v>
      </c>
    </row>
    <row r="1852" spans="1:14">
      <c r="A1852" s="7" t="s">
        <v>2103</v>
      </c>
      <c r="B1852" s="7"/>
      <c r="C1852" s="7" t="s">
        <v>3865</v>
      </c>
      <c r="D1852" s="7" t="s">
        <v>3864</v>
      </c>
      <c r="E1852" s="6" t="s">
        <v>352</v>
      </c>
      <c r="F1852" s="7"/>
      <c r="G1852" s="7"/>
      <c r="H1852" s="7" t="s">
        <v>1719</v>
      </c>
      <c r="I1852" s="7"/>
      <c r="J1852" s="7" t="s">
        <v>646</v>
      </c>
      <c r="K1852" s="8" t="s">
        <v>1720</v>
      </c>
      <c r="L1852" s="7" t="s">
        <v>2106</v>
      </c>
      <c r="M1852" s="7"/>
      <c r="N1852" s="9" t="s">
        <v>1722</v>
      </c>
    </row>
    <row r="1853" spans="1:14">
      <c r="A1853" s="7" t="s">
        <v>2103</v>
      </c>
      <c r="B1853" s="7"/>
      <c r="C1853" s="7" t="s">
        <v>3866</v>
      </c>
      <c r="D1853" s="7" t="s">
        <v>3867</v>
      </c>
      <c r="E1853" s="6" t="s">
        <v>352</v>
      </c>
      <c r="F1853" s="7"/>
      <c r="G1853" s="7"/>
      <c r="H1853" s="7" t="s">
        <v>1719</v>
      </c>
      <c r="I1853" s="7"/>
      <c r="J1853" s="7" t="s">
        <v>646</v>
      </c>
      <c r="K1853" s="8" t="s">
        <v>1720</v>
      </c>
      <c r="L1853" s="7" t="s">
        <v>2106</v>
      </c>
      <c r="M1853" s="7"/>
      <c r="N1853" s="9" t="s">
        <v>1722</v>
      </c>
    </row>
    <row r="1854" spans="1:14">
      <c r="A1854" s="7" t="s">
        <v>2103</v>
      </c>
      <c r="B1854" s="7"/>
      <c r="C1854" s="7" t="s">
        <v>3868</v>
      </c>
      <c r="D1854" s="7" t="s">
        <v>3867</v>
      </c>
      <c r="E1854" s="6" t="s">
        <v>352</v>
      </c>
      <c r="F1854" s="7"/>
      <c r="G1854" s="7"/>
      <c r="H1854" s="7" t="s">
        <v>1719</v>
      </c>
      <c r="I1854" s="7"/>
      <c r="J1854" s="7" t="s">
        <v>646</v>
      </c>
      <c r="K1854" s="8" t="s">
        <v>1720</v>
      </c>
      <c r="L1854" s="7" t="s">
        <v>2106</v>
      </c>
      <c r="M1854" s="7"/>
      <c r="N1854" s="9" t="s">
        <v>1722</v>
      </c>
    </row>
    <row r="1855" spans="1:14">
      <c r="A1855" s="7" t="s">
        <v>2103</v>
      </c>
      <c r="B1855" s="7"/>
      <c r="C1855" s="7" t="s">
        <v>3869</v>
      </c>
      <c r="D1855" s="7" t="s">
        <v>3870</v>
      </c>
      <c r="E1855" s="6" t="s">
        <v>352</v>
      </c>
      <c r="F1855" s="7"/>
      <c r="G1855" s="7"/>
      <c r="H1855" s="7" t="s">
        <v>1719</v>
      </c>
      <c r="I1855" s="7"/>
      <c r="J1855" s="7" t="s">
        <v>646</v>
      </c>
      <c r="K1855" s="8" t="s">
        <v>1720</v>
      </c>
      <c r="L1855" s="7" t="s">
        <v>2106</v>
      </c>
      <c r="M1855" s="7"/>
      <c r="N1855" s="9" t="s">
        <v>1722</v>
      </c>
    </row>
    <row r="1856" spans="1:14">
      <c r="A1856" s="7" t="s">
        <v>2103</v>
      </c>
      <c r="B1856" s="7"/>
      <c r="C1856" s="7" t="s">
        <v>3871</v>
      </c>
      <c r="D1856" s="7" t="s">
        <v>3870</v>
      </c>
      <c r="E1856" s="6" t="s">
        <v>352</v>
      </c>
      <c r="F1856" s="7"/>
      <c r="G1856" s="7"/>
      <c r="H1856" s="7" t="s">
        <v>1719</v>
      </c>
      <c r="I1856" s="7"/>
      <c r="J1856" s="7" t="s">
        <v>646</v>
      </c>
      <c r="K1856" s="8" t="s">
        <v>1720</v>
      </c>
      <c r="L1856" s="7" t="s">
        <v>2106</v>
      </c>
      <c r="M1856" s="7"/>
      <c r="N1856" s="9" t="s">
        <v>1722</v>
      </c>
    </row>
    <row r="1857" spans="1:14">
      <c r="A1857" s="7" t="s">
        <v>2103</v>
      </c>
      <c r="B1857" s="7"/>
      <c r="C1857" s="7" t="s">
        <v>3872</v>
      </c>
      <c r="D1857" s="7" t="s">
        <v>3873</v>
      </c>
      <c r="E1857" s="6" t="s">
        <v>352</v>
      </c>
      <c r="F1857" s="7"/>
      <c r="G1857" s="7"/>
      <c r="H1857" s="7" t="s">
        <v>1719</v>
      </c>
      <c r="I1857" s="7"/>
      <c r="J1857" s="7" t="s">
        <v>646</v>
      </c>
      <c r="K1857" s="8" t="s">
        <v>1720</v>
      </c>
      <c r="L1857" s="7" t="s">
        <v>2106</v>
      </c>
      <c r="M1857" s="7"/>
      <c r="N1857" s="9" t="s">
        <v>1722</v>
      </c>
    </row>
    <row r="1858" spans="1:14">
      <c r="A1858" s="7" t="s">
        <v>2103</v>
      </c>
      <c r="B1858" s="7"/>
      <c r="C1858" s="7" t="s">
        <v>3874</v>
      </c>
      <c r="D1858" s="7" t="s">
        <v>3873</v>
      </c>
      <c r="E1858" s="6" t="s">
        <v>352</v>
      </c>
      <c r="F1858" s="7"/>
      <c r="G1858" s="7"/>
      <c r="H1858" s="7" t="s">
        <v>1719</v>
      </c>
      <c r="I1858" s="7"/>
      <c r="J1858" s="7" t="s">
        <v>646</v>
      </c>
      <c r="K1858" s="8" t="s">
        <v>1720</v>
      </c>
      <c r="L1858" s="7" t="s">
        <v>2106</v>
      </c>
      <c r="M1858" s="7"/>
      <c r="N1858" s="9" t="s">
        <v>1722</v>
      </c>
    </row>
    <row r="1859" spans="1:14">
      <c r="A1859" s="7" t="s">
        <v>2103</v>
      </c>
      <c r="B1859" s="7"/>
      <c r="C1859" s="7" t="s">
        <v>3875</v>
      </c>
      <c r="D1859" s="7" t="s">
        <v>3876</v>
      </c>
      <c r="E1859" s="6" t="s">
        <v>352</v>
      </c>
      <c r="F1859" s="7"/>
      <c r="G1859" s="7"/>
      <c r="H1859" s="7" t="s">
        <v>1719</v>
      </c>
      <c r="I1859" s="7"/>
      <c r="J1859" s="7" t="s">
        <v>646</v>
      </c>
      <c r="K1859" s="8" t="s">
        <v>1720</v>
      </c>
      <c r="L1859" s="7" t="s">
        <v>2106</v>
      </c>
      <c r="M1859" s="7"/>
      <c r="N1859" s="9" t="s">
        <v>1722</v>
      </c>
    </row>
    <row r="1860" spans="1:14">
      <c r="A1860" s="7" t="s">
        <v>2103</v>
      </c>
      <c r="B1860" s="7"/>
      <c r="C1860" s="7" t="s">
        <v>3877</v>
      </c>
      <c r="D1860" s="7" t="s">
        <v>3876</v>
      </c>
      <c r="E1860" s="6" t="s">
        <v>352</v>
      </c>
      <c r="F1860" s="7"/>
      <c r="G1860" s="7"/>
      <c r="H1860" s="7" t="s">
        <v>1719</v>
      </c>
      <c r="I1860" s="7"/>
      <c r="J1860" s="7" t="s">
        <v>646</v>
      </c>
      <c r="K1860" s="8" t="s">
        <v>1720</v>
      </c>
      <c r="L1860" s="7" t="s">
        <v>2106</v>
      </c>
      <c r="M1860" s="7"/>
      <c r="N1860" s="9" t="s">
        <v>1722</v>
      </c>
    </row>
    <row r="1861" spans="1:14">
      <c r="A1861" s="7" t="s">
        <v>2103</v>
      </c>
      <c r="B1861" s="7"/>
      <c r="C1861" s="7" t="s">
        <v>3878</v>
      </c>
      <c r="D1861" s="7" t="s">
        <v>3879</v>
      </c>
      <c r="E1861" s="6" t="s">
        <v>352</v>
      </c>
      <c r="F1861" s="7"/>
      <c r="G1861" s="7"/>
      <c r="H1861" s="7" t="s">
        <v>1719</v>
      </c>
      <c r="I1861" s="7"/>
      <c r="J1861" s="7" t="s">
        <v>646</v>
      </c>
      <c r="K1861" s="8" t="s">
        <v>1720</v>
      </c>
      <c r="L1861" s="7" t="s">
        <v>2106</v>
      </c>
      <c r="M1861" s="7"/>
      <c r="N1861" s="9" t="s">
        <v>1722</v>
      </c>
    </row>
    <row r="1862" spans="1:14">
      <c r="A1862" s="7" t="s">
        <v>2103</v>
      </c>
      <c r="B1862" s="7"/>
      <c r="C1862" s="7" t="s">
        <v>3880</v>
      </c>
      <c r="D1862" s="7" t="s">
        <v>3879</v>
      </c>
      <c r="E1862" s="6" t="s">
        <v>352</v>
      </c>
      <c r="F1862" s="7"/>
      <c r="G1862" s="7"/>
      <c r="H1862" s="7" t="s">
        <v>1719</v>
      </c>
      <c r="I1862" s="7"/>
      <c r="J1862" s="7" t="s">
        <v>646</v>
      </c>
      <c r="K1862" s="8" t="s">
        <v>1720</v>
      </c>
      <c r="L1862" s="7" t="s">
        <v>2106</v>
      </c>
      <c r="M1862" s="7"/>
      <c r="N1862" s="9" t="s">
        <v>1722</v>
      </c>
    </row>
    <row r="1863" spans="1:14">
      <c r="A1863" s="7" t="s">
        <v>2103</v>
      </c>
      <c r="B1863" s="7"/>
      <c r="C1863" s="7" t="s">
        <v>3881</v>
      </c>
      <c r="D1863" s="7" t="s">
        <v>3882</v>
      </c>
      <c r="E1863" s="6" t="s">
        <v>352</v>
      </c>
      <c r="F1863" s="7"/>
      <c r="G1863" s="7"/>
      <c r="H1863" s="7" t="s">
        <v>1719</v>
      </c>
      <c r="I1863" s="7"/>
      <c r="J1863" s="7" t="s">
        <v>646</v>
      </c>
      <c r="K1863" s="8" t="s">
        <v>1720</v>
      </c>
      <c r="L1863" s="7" t="s">
        <v>2106</v>
      </c>
      <c r="M1863" s="7"/>
      <c r="N1863" s="9" t="s">
        <v>1722</v>
      </c>
    </row>
    <row r="1864" spans="1:14">
      <c r="A1864" s="7" t="s">
        <v>2103</v>
      </c>
      <c r="B1864" s="7"/>
      <c r="C1864" s="7" t="s">
        <v>3883</v>
      </c>
      <c r="D1864" s="7" t="s">
        <v>3882</v>
      </c>
      <c r="E1864" s="6" t="s">
        <v>352</v>
      </c>
      <c r="F1864" s="7"/>
      <c r="G1864" s="7"/>
      <c r="H1864" s="7" t="s">
        <v>1719</v>
      </c>
      <c r="I1864" s="7"/>
      <c r="J1864" s="7" t="s">
        <v>646</v>
      </c>
      <c r="K1864" s="8" t="s">
        <v>1720</v>
      </c>
      <c r="L1864" s="7" t="s">
        <v>2106</v>
      </c>
      <c r="M1864" s="7"/>
      <c r="N1864" s="9" t="s">
        <v>1722</v>
      </c>
    </row>
    <row r="1865" spans="1:14">
      <c r="A1865" s="7" t="s">
        <v>2103</v>
      </c>
      <c r="B1865" s="7"/>
      <c r="C1865" s="7" t="s">
        <v>3884</v>
      </c>
      <c r="D1865" s="7" t="s">
        <v>3885</v>
      </c>
      <c r="E1865" s="6" t="s">
        <v>352</v>
      </c>
      <c r="F1865" s="7"/>
      <c r="G1865" s="7"/>
      <c r="H1865" s="7" t="s">
        <v>1719</v>
      </c>
      <c r="I1865" s="7"/>
      <c r="J1865" s="7" t="s">
        <v>646</v>
      </c>
      <c r="K1865" s="8" t="s">
        <v>1720</v>
      </c>
      <c r="L1865" s="7" t="s">
        <v>2106</v>
      </c>
      <c r="M1865" s="7"/>
      <c r="N1865" s="9" t="s">
        <v>1722</v>
      </c>
    </row>
    <row r="1866" spans="1:14">
      <c r="A1866" s="7" t="s">
        <v>2103</v>
      </c>
      <c r="B1866" s="7"/>
      <c r="C1866" s="7" t="s">
        <v>3886</v>
      </c>
      <c r="D1866" s="7" t="s">
        <v>3885</v>
      </c>
      <c r="E1866" s="6" t="s">
        <v>352</v>
      </c>
      <c r="F1866" s="7"/>
      <c r="G1866" s="7"/>
      <c r="H1866" s="7" t="s">
        <v>1719</v>
      </c>
      <c r="I1866" s="7"/>
      <c r="J1866" s="7" t="s">
        <v>646</v>
      </c>
      <c r="K1866" s="8" t="s">
        <v>1720</v>
      </c>
      <c r="L1866" s="7" t="s">
        <v>2106</v>
      </c>
      <c r="M1866" s="7"/>
      <c r="N1866" s="9" t="s">
        <v>1722</v>
      </c>
    </row>
    <row r="1867" spans="1:14">
      <c r="A1867" s="7" t="s">
        <v>2103</v>
      </c>
      <c r="B1867" s="7"/>
      <c r="C1867" s="7" t="s">
        <v>3887</v>
      </c>
      <c r="D1867" s="7" t="s">
        <v>3888</v>
      </c>
      <c r="E1867" s="6" t="s">
        <v>352</v>
      </c>
      <c r="F1867" s="7"/>
      <c r="G1867" s="7"/>
      <c r="H1867" s="7" t="s">
        <v>1719</v>
      </c>
      <c r="I1867" s="7"/>
      <c r="J1867" s="7" t="s">
        <v>646</v>
      </c>
      <c r="K1867" s="8" t="s">
        <v>1720</v>
      </c>
      <c r="L1867" s="7" t="s">
        <v>2106</v>
      </c>
      <c r="M1867" s="7"/>
      <c r="N1867" s="9" t="s">
        <v>1722</v>
      </c>
    </row>
    <row r="1868" spans="1:14">
      <c r="A1868" s="7" t="s">
        <v>2103</v>
      </c>
      <c r="B1868" s="7"/>
      <c r="C1868" s="7" t="s">
        <v>3889</v>
      </c>
      <c r="D1868" s="7" t="s">
        <v>3888</v>
      </c>
      <c r="E1868" s="6" t="s">
        <v>352</v>
      </c>
      <c r="F1868" s="7"/>
      <c r="G1868" s="7"/>
      <c r="H1868" s="7" t="s">
        <v>1719</v>
      </c>
      <c r="I1868" s="7"/>
      <c r="J1868" s="7" t="s">
        <v>646</v>
      </c>
      <c r="K1868" s="8" t="s">
        <v>1720</v>
      </c>
      <c r="L1868" s="7" t="s">
        <v>2106</v>
      </c>
      <c r="M1868" s="7"/>
      <c r="N1868" s="9" t="s">
        <v>1722</v>
      </c>
    </row>
    <row r="1869" spans="1:14">
      <c r="A1869" s="7" t="s">
        <v>2103</v>
      </c>
      <c r="B1869" s="7"/>
      <c r="C1869" s="7" t="s">
        <v>3890</v>
      </c>
      <c r="D1869" s="7" t="s">
        <v>3891</v>
      </c>
      <c r="E1869" s="6" t="s">
        <v>352</v>
      </c>
      <c r="F1869" s="7"/>
      <c r="G1869" s="7"/>
      <c r="H1869" s="7" t="s">
        <v>1719</v>
      </c>
      <c r="I1869" s="7"/>
      <c r="J1869" s="7" t="s">
        <v>646</v>
      </c>
      <c r="K1869" s="8" t="s">
        <v>1720</v>
      </c>
      <c r="L1869" s="7" t="s">
        <v>2106</v>
      </c>
      <c r="M1869" s="7"/>
      <c r="N1869" s="9" t="s">
        <v>1722</v>
      </c>
    </row>
    <row r="1870" spans="1:14">
      <c r="A1870" s="7" t="s">
        <v>2103</v>
      </c>
      <c r="B1870" s="7"/>
      <c r="C1870" s="7" t="s">
        <v>3892</v>
      </c>
      <c r="D1870" s="7" t="s">
        <v>3891</v>
      </c>
      <c r="E1870" s="6" t="s">
        <v>352</v>
      </c>
      <c r="F1870" s="7"/>
      <c r="G1870" s="7"/>
      <c r="H1870" s="7" t="s">
        <v>1719</v>
      </c>
      <c r="I1870" s="7"/>
      <c r="J1870" s="7" t="s">
        <v>646</v>
      </c>
      <c r="K1870" s="8" t="s">
        <v>1720</v>
      </c>
      <c r="L1870" s="7" t="s">
        <v>2106</v>
      </c>
      <c r="M1870" s="7"/>
      <c r="N1870" s="9" t="s">
        <v>1722</v>
      </c>
    </row>
    <row r="1871" spans="1:14">
      <c r="A1871" s="7" t="s">
        <v>2103</v>
      </c>
      <c r="B1871" s="7"/>
      <c r="C1871" s="7" t="s">
        <v>3893</v>
      </c>
      <c r="D1871" s="7" t="s">
        <v>3894</v>
      </c>
      <c r="E1871" s="6" t="s">
        <v>352</v>
      </c>
      <c r="F1871" s="7"/>
      <c r="G1871" s="7"/>
      <c r="H1871" s="7" t="s">
        <v>1719</v>
      </c>
      <c r="I1871" s="7"/>
      <c r="J1871" s="7" t="s">
        <v>646</v>
      </c>
      <c r="K1871" s="8" t="s">
        <v>1720</v>
      </c>
      <c r="L1871" s="7" t="s">
        <v>2106</v>
      </c>
      <c r="M1871" s="7"/>
      <c r="N1871" s="9" t="s">
        <v>1722</v>
      </c>
    </row>
    <row r="1872" spans="1:14">
      <c r="A1872" s="7" t="s">
        <v>2103</v>
      </c>
      <c r="B1872" s="7"/>
      <c r="C1872" s="7" t="s">
        <v>3895</v>
      </c>
      <c r="D1872" s="7" t="s">
        <v>3894</v>
      </c>
      <c r="E1872" s="6" t="s">
        <v>352</v>
      </c>
      <c r="F1872" s="7"/>
      <c r="G1872" s="7"/>
      <c r="H1872" s="7" t="s">
        <v>1719</v>
      </c>
      <c r="I1872" s="7"/>
      <c r="J1872" s="7" t="s">
        <v>646</v>
      </c>
      <c r="K1872" s="8" t="s">
        <v>1720</v>
      </c>
      <c r="L1872" s="7" t="s">
        <v>2106</v>
      </c>
      <c r="M1872" s="7"/>
      <c r="N1872" s="9" t="s">
        <v>1722</v>
      </c>
    </row>
    <row r="1873" spans="1:14">
      <c r="A1873" s="7" t="s">
        <v>2103</v>
      </c>
      <c r="B1873" s="7"/>
      <c r="C1873" s="7" t="s">
        <v>3896</v>
      </c>
      <c r="D1873" s="7" t="s">
        <v>3897</v>
      </c>
      <c r="E1873" s="6" t="s">
        <v>352</v>
      </c>
      <c r="F1873" s="7"/>
      <c r="G1873" s="7"/>
      <c r="H1873" s="7" t="s">
        <v>1719</v>
      </c>
      <c r="I1873" s="7"/>
      <c r="J1873" s="7" t="s">
        <v>646</v>
      </c>
      <c r="K1873" s="8" t="s">
        <v>1720</v>
      </c>
      <c r="L1873" s="7" t="s">
        <v>2106</v>
      </c>
      <c r="M1873" s="7"/>
      <c r="N1873" s="9" t="s">
        <v>1722</v>
      </c>
    </row>
    <row r="1874" spans="1:14">
      <c r="A1874" s="7" t="s">
        <v>2103</v>
      </c>
      <c r="B1874" s="7"/>
      <c r="C1874" s="7" t="s">
        <v>3898</v>
      </c>
      <c r="D1874" s="7" t="s">
        <v>3897</v>
      </c>
      <c r="E1874" s="6" t="s">
        <v>352</v>
      </c>
      <c r="F1874" s="7"/>
      <c r="G1874" s="7"/>
      <c r="H1874" s="7" t="s">
        <v>1719</v>
      </c>
      <c r="I1874" s="7"/>
      <c r="J1874" s="7" t="s">
        <v>646</v>
      </c>
      <c r="K1874" s="8" t="s">
        <v>1720</v>
      </c>
      <c r="L1874" s="7" t="s">
        <v>2106</v>
      </c>
      <c r="M1874" s="7"/>
      <c r="N1874" s="9" t="s">
        <v>1722</v>
      </c>
    </row>
    <row r="1875" spans="1:14">
      <c r="A1875" s="7" t="s">
        <v>2103</v>
      </c>
      <c r="B1875" s="7"/>
      <c r="C1875" s="7" t="s">
        <v>3899</v>
      </c>
      <c r="D1875" s="7" t="s">
        <v>3900</v>
      </c>
      <c r="E1875" s="6" t="s">
        <v>352</v>
      </c>
      <c r="F1875" s="7"/>
      <c r="G1875" s="7"/>
      <c r="H1875" s="7" t="s">
        <v>1719</v>
      </c>
      <c r="I1875" s="7"/>
      <c r="J1875" s="7" t="s">
        <v>646</v>
      </c>
      <c r="K1875" s="8" t="s">
        <v>1720</v>
      </c>
      <c r="L1875" s="7" t="s">
        <v>2106</v>
      </c>
      <c r="M1875" s="7"/>
      <c r="N1875" s="9" t="s">
        <v>1722</v>
      </c>
    </row>
    <row r="1876" spans="1:14">
      <c r="A1876" s="7" t="s">
        <v>2103</v>
      </c>
      <c r="B1876" s="7"/>
      <c r="C1876" s="7" t="s">
        <v>3901</v>
      </c>
      <c r="D1876" s="7" t="s">
        <v>3900</v>
      </c>
      <c r="E1876" s="6" t="s">
        <v>352</v>
      </c>
      <c r="F1876" s="7"/>
      <c r="G1876" s="7"/>
      <c r="H1876" s="7" t="s">
        <v>1719</v>
      </c>
      <c r="I1876" s="7"/>
      <c r="J1876" s="7" t="s">
        <v>646</v>
      </c>
      <c r="K1876" s="8" t="s">
        <v>1720</v>
      </c>
      <c r="L1876" s="7" t="s">
        <v>2106</v>
      </c>
      <c r="M1876" s="7"/>
      <c r="N1876" s="9" t="s">
        <v>1722</v>
      </c>
    </row>
    <row r="1877" spans="1:14">
      <c r="A1877" s="7" t="s">
        <v>2103</v>
      </c>
      <c r="B1877" s="7"/>
      <c r="C1877" s="7" t="s">
        <v>3902</v>
      </c>
      <c r="D1877" s="7" t="s">
        <v>3903</v>
      </c>
      <c r="E1877" s="6" t="s">
        <v>352</v>
      </c>
      <c r="F1877" s="7"/>
      <c r="G1877" s="7"/>
      <c r="H1877" s="7" t="s">
        <v>1719</v>
      </c>
      <c r="I1877" s="7"/>
      <c r="J1877" s="7" t="s">
        <v>646</v>
      </c>
      <c r="K1877" s="8" t="s">
        <v>1720</v>
      </c>
      <c r="L1877" s="7" t="s">
        <v>2106</v>
      </c>
      <c r="M1877" s="7"/>
      <c r="N1877" s="9" t="s">
        <v>1722</v>
      </c>
    </row>
    <row r="1878" spans="1:14">
      <c r="A1878" s="7" t="s">
        <v>2103</v>
      </c>
      <c r="B1878" s="7"/>
      <c r="C1878" s="7" t="s">
        <v>3904</v>
      </c>
      <c r="D1878" s="7" t="s">
        <v>3903</v>
      </c>
      <c r="E1878" s="6" t="s">
        <v>352</v>
      </c>
      <c r="F1878" s="7"/>
      <c r="G1878" s="7"/>
      <c r="H1878" s="7" t="s">
        <v>1719</v>
      </c>
      <c r="I1878" s="7"/>
      <c r="J1878" s="7" t="s">
        <v>646</v>
      </c>
      <c r="K1878" s="8" t="s">
        <v>1720</v>
      </c>
      <c r="L1878" s="7" t="s">
        <v>2106</v>
      </c>
      <c r="M1878" s="7"/>
      <c r="N1878" s="9" t="s">
        <v>1722</v>
      </c>
    </row>
    <row r="1879" spans="1:14">
      <c r="A1879" s="7" t="s">
        <v>2103</v>
      </c>
      <c r="B1879" s="7"/>
      <c r="C1879" s="7" t="s">
        <v>3905</v>
      </c>
      <c r="D1879" s="7" t="s">
        <v>3906</v>
      </c>
      <c r="E1879" s="6" t="s">
        <v>352</v>
      </c>
      <c r="F1879" s="7"/>
      <c r="G1879" s="7"/>
      <c r="H1879" s="7" t="s">
        <v>1719</v>
      </c>
      <c r="I1879" s="7"/>
      <c r="J1879" s="7" t="s">
        <v>646</v>
      </c>
      <c r="K1879" s="8" t="s">
        <v>1720</v>
      </c>
      <c r="L1879" s="7" t="s">
        <v>2106</v>
      </c>
      <c r="M1879" s="7"/>
      <c r="N1879" s="9" t="s">
        <v>1722</v>
      </c>
    </row>
    <row r="1880" spans="1:14">
      <c r="A1880" s="7" t="s">
        <v>2103</v>
      </c>
      <c r="B1880" s="7"/>
      <c r="C1880" s="7" t="s">
        <v>3907</v>
      </c>
      <c r="D1880" s="7" t="s">
        <v>3906</v>
      </c>
      <c r="E1880" s="6" t="s">
        <v>352</v>
      </c>
      <c r="F1880" s="7"/>
      <c r="G1880" s="7"/>
      <c r="H1880" s="7" t="s">
        <v>1719</v>
      </c>
      <c r="I1880" s="7"/>
      <c r="J1880" s="7" t="s">
        <v>646</v>
      </c>
      <c r="K1880" s="8" t="s">
        <v>1720</v>
      </c>
      <c r="L1880" s="7" t="s">
        <v>2106</v>
      </c>
      <c r="M1880" s="7"/>
      <c r="N1880" s="9" t="s">
        <v>1722</v>
      </c>
    </row>
    <row r="1881" spans="1:14">
      <c r="A1881" s="7" t="s">
        <v>2103</v>
      </c>
      <c r="B1881" s="7"/>
      <c r="C1881" s="7" t="s">
        <v>3908</v>
      </c>
      <c r="D1881" s="7" t="s">
        <v>3909</v>
      </c>
      <c r="E1881" s="6" t="s">
        <v>352</v>
      </c>
      <c r="F1881" s="7"/>
      <c r="G1881" s="7"/>
      <c r="H1881" s="7" t="s">
        <v>1719</v>
      </c>
      <c r="I1881" s="7"/>
      <c r="J1881" s="7" t="s">
        <v>646</v>
      </c>
      <c r="K1881" s="8" t="s">
        <v>1720</v>
      </c>
      <c r="L1881" s="7" t="s">
        <v>2106</v>
      </c>
      <c r="M1881" s="7"/>
      <c r="N1881" s="9" t="s">
        <v>1722</v>
      </c>
    </row>
    <row r="1882" spans="1:14">
      <c r="A1882" s="7" t="s">
        <v>2103</v>
      </c>
      <c r="B1882" s="7"/>
      <c r="C1882" s="7" t="s">
        <v>3910</v>
      </c>
      <c r="D1882" s="7" t="s">
        <v>3909</v>
      </c>
      <c r="E1882" s="6" t="s">
        <v>352</v>
      </c>
      <c r="F1882" s="7"/>
      <c r="G1882" s="7"/>
      <c r="H1882" s="7" t="s">
        <v>1719</v>
      </c>
      <c r="I1882" s="7"/>
      <c r="J1882" s="7" t="s">
        <v>646</v>
      </c>
      <c r="K1882" s="8" t="s">
        <v>1720</v>
      </c>
      <c r="L1882" s="7" t="s">
        <v>2106</v>
      </c>
      <c r="M1882" s="7"/>
      <c r="N1882" s="9" t="s">
        <v>1722</v>
      </c>
    </row>
    <row r="1883" spans="1:14">
      <c r="A1883" s="7" t="s">
        <v>2103</v>
      </c>
      <c r="B1883" s="7"/>
      <c r="C1883" s="7" t="s">
        <v>3911</v>
      </c>
      <c r="D1883" s="7" t="s">
        <v>3912</v>
      </c>
      <c r="E1883" s="6" t="s">
        <v>352</v>
      </c>
      <c r="F1883" s="7"/>
      <c r="G1883" s="7"/>
      <c r="H1883" s="7" t="s">
        <v>1719</v>
      </c>
      <c r="I1883" s="7"/>
      <c r="J1883" s="7" t="s">
        <v>646</v>
      </c>
      <c r="K1883" s="8" t="s">
        <v>1720</v>
      </c>
      <c r="L1883" s="7" t="s">
        <v>2106</v>
      </c>
      <c r="M1883" s="7"/>
      <c r="N1883" s="9" t="s">
        <v>1722</v>
      </c>
    </row>
    <row r="1884" spans="1:14">
      <c r="A1884" s="7" t="s">
        <v>2103</v>
      </c>
      <c r="B1884" s="7"/>
      <c r="C1884" s="7" t="s">
        <v>3913</v>
      </c>
      <c r="D1884" s="7" t="s">
        <v>3914</v>
      </c>
      <c r="E1884" s="6" t="s">
        <v>352</v>
      </c>
      <c r="F1884" s="7"/>
      <c r="G1884" s="7"/>
      <c r="H1884" s="7" t="s">
        <v>1719</v>
      </c>
      <c r="I1884" s="7"/>
      <c r="J1884" s="7" t="s">
        <v>646</v>
      </c>
      <c r="K1884" s="8" t="s">
        <v>1720</v>
      </c>
      <c r="L1884" s="7" t="s">
        <v>2106</v>
      </c>
      <c r="M1884" s="7"/>
      <c r="N1884" s="9" t="s">
        <v>1722</v>
      </c>
    </row>
    <row r="1885" spans="1:14">
      <c r="A1885" s="7" t="s">
        <v>2103</v>
      </c>
      <c r="B1885" s="7"/>
      <c r="C1885" s="7" t="s">
        <v>3915</v>
      </c>
      <c r="D1885" s="7" t="s">
        <v>3916</v>
      </c>
      <c r="E1885" s="6" t="s">
        <v>352</v>
      </c>
      <c r="F1885" s="7"/>
      <c r="G1885" s="7"/>
      <c r="H1885" s="7" t="s">
        <v>1719</v>
      </c>
      <c r="I1885" s="7"/>
      <c r="J1885" s="7" t="s">
        <v>646</v>
      </c>
      <c r="K1885" s="8" t="s">
        <v>1720</v>
      </c>
      <c r="L1885" s="7" t="s">
        <v>2106</v>
      </c>
      <c r="M1885" s="7"/>
      <c r="N1885" s="9" t="s">
        <v>1722</v>
      </c>
    </row>
    <row r="1886" spans="1:14">
      <c r="A1886" s="7" t="s">
        <v>2103</v>
      </c>
      <c r="B1886" s="7"/>
      <c r="C1886" s="7" t="s">
        <v>3917</v>
      </c>
      <c r="D1886" s="7" t="s">
        <v>3918</v>
      </c>
      <c r="E1886" s="6" t="s">
        <v>352</v>
      </c>
      <c r="F1886" s="7"/>
      <c r="G1886" s="7"/>
      <c r="H1886" s="7" t="s">
        <v>1719</v>
      </c>
      <c r="I1886" s="7"/>
      <c r="J1886" s="7" t="s">
        <v>646</v>
      </c>
      <c r="K1886" s="8" t="s">
        <v>1720</v>
      </c>
      <c r="L1886" s="7" t="s">
        <v>2106</v>
      </c>
      <c r="M1886" s="7"/>
      <c r="N1886" s="9" t="s">
        <v>1722</v>
      </c>
    </row>
    <row r="1887" spans="1:14">
      <c r="A1887" s="7" t="s">
        <v>2103</v>
      </c>
      <c r="B1887" s="7"/>
      <c r="C1887" s="7" t="s">
        <v>3919</v>
      </c>
      <c r="D1887" s="7" t="s">
        <v>3918</v>
      </c>
      <c r="E1887" s="6" t="s">
        <v>352</v>
      </c>
      <c r="F1887" s="7"/>
      <c r="G1887" s="7"/>
      <c r="H1887" s="7" t="s">
        <v>1719</v>
      </c>
      <c r="I1887" s="7"/>
      <c r="J1887" s="7" t="s">
        <v>646</v>
      </c>
      <c r="K1887" s="8" t="s">
        <v>1720</v>
      </c>
      <c r="L1887" s="7" t="s">
        <v>2106</v>
      </c>
      <c r="M1887" s="7"/>
      <c r="N1887" s="9" t="s">
        <v>1722</v>
      </c>
    </row>
    <row r="1888" spans="1:14">
      <c r="A1888" s="7" t="s">
        <v>2103</v>
      </c>
      <c r="B1888" s="7"/>
      <c r="C1888" s="7" t="s">
        <v>3920</v>
      </c>
      <c r="D1888" s="7" t="s">
        <v>3921</v>
      </c>
      <c r="E1888" s="6" t="s">
        <v>352</v>
      </c>
      <c r="F1888" s="7"/>
      <c r="G1888" s="7"/>
      <c r="H1888" s="7" t="s">
        <v>1719</v>
      </c>
      <c r="I1888" s="7"/>
      <c r="J1888" s="7" t="s">
        <v>646</v>
      </c>
      <c r="K1888" s="8" t="s">
        <v>1720</v>
      </c>
      <c r="L1888" s="7" t="s">
        <v>2106</v>
      </c>
      <c r="M1888" s="7"/>
      <c r="N1888" s="9" t="s">
        <v>1722</v>
      </c>
    </row>
    <row r="1889" spans="1:14">
      <c r="A1889" s="7" t="s">
        <v>2103</v>
      </c>
      <c r="B1889" s="7"/>
      <c r="C1889" s="7" t="s">
        <v>3922</v>
      </c>
      <c r="D1889" s="7" t="s">
        <v>3921</v>
      </c>
      <c r="E1889" s="6" t="s">
        <v>352</v>
      </c>
      <c r="F1889" s="7"/>
      <c r="G1889" s="7"/>
      <c r="H1889" s="7" t="s">
        <v>1719</v>
      </c>
      <c r="I1889" s="7"/>
      <c r="J1889" s="7" t="s">
        <v>646</v>
      </c>
      <c r="K1889" s="8" t="s">
        <v>1720</v>
      </c>
      <c r="L1889" s="7" t="s">
        <v>2106</v>
      </c>
      <c r="M1889" s="7"/>
      <c r="N1889" s="9" t="s">
        <v>1722</v>
      </c>
    </row>
    <row r="1890" spans="1:14">
      <c r="A1890" s="7" t="s">
        <v>2103</v>
      </c>
      <c r="B1890" s="7"/>
      <c r="C1890" s="7" t="s">
        <v>3923</v>
      </c>
      <c r="D1890" s="7" t="s">
        <v>3924</v>
      </c>
      <c r="E1890" s="6" t="s">
        <v>352</v>
      </c>
      <c r="F1890" s="7"/>
      <c r="G1890" s="7"/>
      <c r="H1890" s="7" t="s">
        <v>1719</v>
      </c>
      <c r="I1890" s="7"/>
      <c r="J1890" s="7" t="s">
        <v>646</v>
      </c>
      <c r="K1890" s="8" t="s">
        <v>1720</v>
      </c>
      <c r="L1890" s="7" t="s">
        <v>2106</v>
      </c>
      <c r="M1890" s="7"/>
      <c r="N1890" s="9" t="s">
        <v>1722</v>
      </c>
    </row>
    <row r="1891" spans="1:14">
      <c r="A1891" s="7" t="s">
        <v>2103</v>
      </c>
      <c r="B1891" s="7"/>
      <c r="C1891" s="7" t="s">
        <v>3925</v>
      </c>
      <c r="D1891" s="7" t="s">
        <v>3924</v>
      </c>
      <c r="E1891" s="6" t="s">
        <v>352</v>
      </c>
      <c r="F1891" s="7"/>
      <c r="G1891" s="7"/>
      <c r="H1891" s="7" t="s">
        <v>1719</v>
      </c>
      <c r="I1891" s="7"/>
      <c r="J1891" s="7" t="s">
        <v>646</v>
      </c>
      <c r="K1891" s="8" t="s">
        <v>1720</v>
      </c>
      <c r="L1891" s="7" t="s">
        <v>2106</v>
      </c>
      <c r="M1891" s="7"/>
      <c r="N1891" s="9" t="s">
        <v>1722</v>
      </c>
    </row>
    <row r="1892" spans="1:14">
      <c r="A1892" s="7" t="s">
        <v>2103</v>
      </c>
      <c r="B1892" s="7"/>
      <c r="C1892" s="7" t="s">
        <v>3926</v>
      </c>
      <c r="D1892" s="7" t="s">
        <v>3927</v>
      </c>
      <c r="E1892" s="6" t="s">
        <v>352</v>
      </c>
      <c r="F1892" s="7"/>
      <c r="G1892" s="7"/>
      <c r="H1892" s="7" t="s">
        <v>1719</v>
      </c>
      <c r="I1892" s="7"/>
      <c r="J1892" s="7" t="s">
        <v>646</v>
      </c>
      <c r="K1892" s="8" t="s">
        <v>1720</v>
      </c>
      <c r="L1892" s="7" t="s">
        <v>2106</v>
      </c>
      <c r="M1892" s="7"/>
      <c r="N1892" s="9" t="s">
        <v>1722</v>
      </c>
    </row>
    <row r="1893" spans="1:14">
      <c r="A1893" s="7" t="s">
        <v>2103</v>
      </c>
      <c r="B1893" s="7"/>
      <c r="C1893" s="7" t="s">
        <v>3928</v>
      </c>
      <c r="D1893" s="7" t="s">
        <v>3929</v>
      </c>
      <c r="E1893" s="6" t="s">
        <v>352</v>
      </c>
      <c r="F1893" s="7"/>
      <c r="G1893" s="7"/>
      <c r="H1893" s="7" t="s">
        <v>1719</v>
      </c>
      <c r="I1893" s="7"/>
      <c r="J1893" s="7" t="s">
        <v>646</v>
      </c>
      <c r="K1893" s="8" t="s">
        <v>1720</v>
      </c>
      <c r="L1893" s="7" t="s">
        <v>2106</v>
      </c>
      <c r="M1893" s="7"/>
      <c r="N1893" s="9" t="s">
        <v>1722</v>
      </c>
    </row>
    <row r="1894" spans="1:14">
      <c r="A1894" s="7" t="s">
        <v>2103</v>
      </c>
      <c r="B1894" s="7"/>
      <c r="C1894" s="7" t="s">
        <v>3930</v>
      </c>
      <c r="D1894" s="7" t="s">
        <v>3931</v>
      </c>
      <c r="E1894" s="6" t="s">
        <v>352</v>
      </c>
      <c r="F1894" s="7"/>
      <c r="G1894" s="7"/>
      <c r="H1894" s="7" t="s">
        <v>1719</v>
      </c>
      <c r="I1894" s="7"/>
      <c r="J1894" s="7" t="s">
        <v>646</v>
      </c>
      <c r="K1894" s="8" t="s">
        <v>1720</v>
      </c>
      <c r="L1894" s="7" t="s">
        <v>2106</v>
      </c>
      <c r="M1894" s="7"/>
      <c r="N1894" s="9" t="s">
        <v>1722</v>
      </c>
    </row>
    <row r="1895" spans="1:14">
      <c r="A1895" s="7" t="s">
        <v>2103</v>
      </c>
      <c r="B1895" s="7"/>
      <c r="C1895" s="7" t="s">
        <v>3932</v>
      </c>
      <c r="D1895" s="7" t="s">
        <v>3933</v>
      </c>
      <c r="E1895" s="6" t="s">
        <v>352</v>
      </c>
      <c r="F1895" s="7"/>
      <c r="G1895" s="7"/>
      <c r="H1895" s="7" t="s">
        <v>1719</v>
      </c>
      <c r="I1895" s="7"/>
      <c r="J1895" s="7" t="s">
        <v>646</v>
      </c>
      <c r="K1895" s="8" t="s">
        <v>1720</v>
      </c>
      <c r="L1895" s="7" t="s">
        <v>2106</v>
      </c>
      <c r="M1895" s="7"/>
      <c r="N1895" s="9" t="s">
        <v>1722</v>
      </c>
    </row>
    <row r="1896" spans="1:14">
      <c r="A1896" s="7" t="s">
        <v>2103</v>
      </c>
      <c r="B1896" s="7"/>
      <c r="C1896" s="7" t="s">
        <v>3934</v>
      </c>
      <c r="D1896" s="7" t="s">
        <v>3935</v>
      </c>
      <c r="E1896" s="6" t="s">
        <v>352</v>
      </c>
      <c r="F1896" s="7"/>
      <c r="G1896" s="7"/>
      <c r="H1896" s="7" t="s">
        <v>1719</v>
      </c>
      <c r="I1896" s="7"/>
      <c r="J1896" s="7" t="s">
        <v>646</v>
      </c>
      <c r="K1896" s="8" t="s">
        <v>1720</v>
      </c>
      <c r="L1896" s="7" t="s">
        <v>2106</v>
      </c>
      <c r="M1896" s="7"/>
      <c r="N1896" s="9" t="s">
        <v>1722</v>
      </c>
    </row>
    <row r="1897" spans="1:14">
      <c r="A1897" s="7" t="s">
        <v>2103</v>
      </c>
      <c r="B1897" s="7"/>
      <c r="C1897" s="7" t="s">
        <v>3936</v>
      </c>
      <c r="D1897" s="7" t="s">
        <v>3935</v>
      </c>
      <c r="E1897" s="6" t="s">
        <v>352</v>
      </c>
      <c r="F1897" s="7"/>
      <c r="G1897" s="7"/>
      <c r="H1897" s="7" t="s">
        <v>1719</v>
      </c>
      <c r="I1897" s="7"/>
      <c r="J1897" s="7" t="s">
        <v>646</v>
      </c>
      <c r="K1897" s="8" t="s">
        <v>1720</v>
      </c>
      <c r="L1897" s="7" t="s">
        <v>2106</v>
      </c>
      <c r="M1897" s="7"/>
      <c r="N1897" s="9" t="s">
        <v>1722</v>
      </c>
    </row>
    <row r="1898" spans="1:14">
      <c r="A1898" s="7" t="s">
        <v>2103</v>
      </c>
      <c r="B1898" s="7"/>
      <c r="C1898" s="7" t="s">
        <v>3937</v>
      </c>
      <c r="D1898" s="7" t="s">
        <v>3938</v>
      </c>
      <c r="E1898" s="6" t="s">
        <v>352</v>
      </c>
      <c r="F1898" s="7"/>
      <c r="G1898" s="7"/>
      <c r="H1898" s="7" t="s">
        <v>1719</v>
      </c>
      <c r="I1898" s="7"/>
      <c r="J1898" s="7" t="s">
        <v>646</v>
      </c>
      <c r="K1898" s="8" t="s">
        <v>1720</v>
      </c>
      <c r="L1898" s="7" t="s">
        <v>2106</v>
      </c>
      <c r="M1898" s="7"/>
      <c r="N1898" s="9" t="s">
        <v>1722</v>
      </c>
    </row>
    <row r="1899" spans="1:14">
      <c r="A1899" s="7" t="s">
        <v>2103</v>
      </c>
      <c r="B1899" s="7"/>
      <c r="C1899" s="7" t="s">
        <v>3939</v>
      </c>
      <c r="D1899" s="7" t="s">
        <v>3938</v>
      </c>
      <c r="E1899" s="6" t="s">
        <v>352</v>
      </c>
      <c r="F1899" s="7"/>
      <c r="G1899" s="7"/>
      <c r="H1899" s="7" t="s">
        <v>1719</v>
      </c>
      <c r="I1899" s="7"/>
      <c r="J1899" s="7" t="s">
        <v>646</v>
      </c>
      <c r="K1899" s="8" t="s">
        <v>1720</v>
      </c>
      <c r="L1899" s="7" t="s">
        <v>2106</v>
      </c>
      <c r="M1899" s="7"/>
      <c r="N1899" s="9" t="s">
        <v>1722</v>
      </c>
    </row>
    <row r="1900" spans="1:14">
      <c r="A1900" s="7" t="s">
        <v>2103</v>
      </c>
      <c r="B1900" s="7"/>
      <c r="C1900" s="7" t="s">
        <v>3940</v>
      </c>
      <c r="D1900" s="7" t="s">
        <v>3941</v>
      </c>
      <c r="E1900" s="6" t="s">
        <v>352</v>
      </c>
      <c r="F1900" s="7"/>
      <c r="G1900" s="7"/>
      <c r="H1900" s="7" t="s">
        <v>1719</v>
      </c>
      <c r="I1900" s="7"/>
      <c r="J1900" s="7" t="s">
        <v>646</v>
      </c>
      <c r="K1900" s="8" t="s">
        <v>1720</v>
      </c>
      <c r="L1900" s="7" t="s">
        <v>2106</v>
      </c>
      <c r="M1900" s="7"/>
      <c r="N1900" s="9" t="s">
        <v>1722</v>
      </c>
    </row>
    <row r="1901" spans="1:14">
      <c r="A1901" s="7" t="s">
        <v>2103</v>
      </c>
      <c r="B1901" s="7"/>
      <c r="C1901" s="7" t="s">
        <v>3942</v>
      </c>
      <c r="D1901" s="7" t="s">
        <v>3941</v>
      </c>
      <c r="E1901" s="6" t="s">
        <v>352</v>
      </c>
      <c r="F1901" s="7"/>
      <c r="G1901" s="7"/>
      <c r="H1901" s="7" t="s">
        <v>1719</v>
      </c>
      <c r="I1901" s="7"/>
      <c r="J1901" s="7" t="s">
        <v>646</v>
      </c>
      <c r="K1901" s="8" t="s">
        <v>1720</v>
      </c>
      <c r="L1901" s="7" t="s">
        <v>2106</v>
      </c>
      <c r="M1901" s="7"/>
      <c r="N1901" s="9" t="s">
        <v>1722</v>
      </c>
    </row>
    <row r="1902" spans="1:14">
      <c r="A1902" s="7" t="s">
        <v>2103</v>
      </c>
      <c r="B1902" s="7"/>
      <c r="C1902" s="7" t="s">
        <v>3943</v>
      </c>
      <c r="D1902" s="7" t="s">
        <v>3944</v>
      </c>
      <c r="E1902" s="6" t="s">
        <v>352</v>
      </c>
      <c r="F1902" s="7"/>
      <c r="G1902" s="7"/>
      <c r="H1902" s="7" t="s">
        <v>1719</v>
      </c>
      <c r="I1902" s="7"/>
      <c r="J1902" s="7" t="s">
        <v>646</v>
      </c>
      <c r="K1902" s="8" t="s">
        <v>1720</v>
      </c>
      <c r="L1902" s="7" t="s">
        <v>2106</v>
      </c>
      <c r="M1902" s="7"/>
      <c r="N1902" s="9" t="s">
        <v>1722</v>
      </c>
    </row>
    <row r="1903" spans="1:14">
      <c r="A1903" s="7" t="s">
        <v>2103</v>
      </c>
      <c r="B1903" s="7"/>
      <c r="C1903" s="7" t="s">
        <v>3945</v>
      </c>
      <c r="D1903" s="7" t="s">
        <v>3946</v>
      </c>
      <c r="E1903" s="6" t="s">
        <v>352</v>
      </c>
      <c r="F1903" s="7"/>
      <c r="G1903" s="7"/>
      <c r="H1903" s="7" t="s">
        <v>1719</v>
      </c>
      <c r="I1903" s="7"/>
      <c r="J1903" s="7" t="s">
        <v>646</v>
      </c>
      <c r="K1903" s="8" t="s">
        <v>1720</v>
      </c>
      <c r="L1903" s="7" t="s">
        <v>2106</v>
      </c>
      <c r="M1903" s="7"/>
      <c r="N1903" s="9" t="s">
        <v>1722</v>
      </c>
    </row>
    <row r="1904" spans="1:14">
      <c r="A1904" s="7" t="s">
        <v>2103</v>
      </c>
      <c r="B1904" s="7"/>
      <c r="C1904" s="7" t="s">
        <v>3947</v>
      </c>
      <c r="D1904" s="7" t="s">
        <v>3946</v>
      </c>
      <c r="E1904" s="6" t="s">
        <v>352</v>
      </c>
      <c r="F1904" s="7"/>
      <c r="G1904" s="7"/>
      <c r="H1904" s="7" t="s">
        <v>1719</v>
      </c>
      <c r="I1904" s="7"/>
      <c r="J1904" s="7" t="s">
        <v>646</v>
      </c>
      <c r="K1904" s="8" t="s">
        <v>1720</v>
      </c>
      <c r="L1904" s="7" t="s">
        <v>2106</v>
      </c>
      <c r="M1904" s="7"/>
      <c r="N1904" s="9" t="s">
        <v>1722</v>
      </c>
    </row>
    <row r="1905" spans="1:14">
      <c r="A1905" s="7" t="s">
        <v>2103</v>
      </c>
      <c r="B1905" s="7"/>
      <c r="C1905" s="7" t="s">
        <v>3948</v>
      </c>
      <c r="D1905" s="7" t="s">
        <v>3949</v>
      </c>
      <c r="E1905" s="6" t="s">
        <v>352</v>
      </c>
      <c r="F1905" s="7"/>
      <c r="G1905" s="7"/>
      <c r="H1905" s="7" t="s">
        <v>1719</v>
      </c>
      <c r="I1905" s="7"/>
      <c r="J1905" s="7" t="s">
        <v>646</v>
      </c>
      <c r="K1905" s="8" t="s">
        <v>1720</v>
      </c>
      <c r="L1905" s="7" t="s">
        <v>2106</v>
      </c>
      <c r="M1905" s="7"/>
      <c r="N1905" s="9" t="s">
        <v>1722</v>
      </c>
    </row>
    <row r="1906" spans="1:14">
      <c r="A1906" s="7" t="s">
        <v>2103</v>
      </c>
      <c r="B1906" s="7"/>
      <c r="C1906" s="7" t="s">
        <v>3950</v>
      </c>
      <c r="D1906" s="7" t="s">
        <v>3951</v>
      </c>
      <c r="E1906" s="6" t="s">
        <v>352</v>
      </c>
      <c r="F1906" s="7"/>
      <c r="G1906" s="7"/>
      <c r="H1906" s="7" t="s">
        <v>1719</v>
      </c>
      <c r="I1906" s="7"/>
      <c r="J1906" s="7" t="s">
        <v>646</v>
      </c>
      <c r="K1906" s="8" t="s">
        <v>1720</v>
      </c>
      <c r="L1906" s="7" t="s">
        <v>2106</v>
      </c>
      <c r="M1906" s="7"/>
      <c r="N1906" s="9" t="s">
        <v>1722</v>
      </c>
    </row>
    <row r="1907" spans="1:14">
      <c r="A1907" s="7" t="s">
        <v>2103</v>
      </c>
      <c r="B1907" s="7"/>
      <c r="C1907" s="7" t="s">
        <v>3952</v>
      </c>
      <c r="D1907" s="7" t="s">
        <v>3953</v>
      </c>
      <c r="E1907" s="6" t="s">
        <v>352</v>
      </c>
      <c r="F1907" s="7"/>
      <c r="G1907" s="7"/>
      <c r="H1907" s="7" t="s">
        <v>1719</v>
      </c>
      <c r="I1907" s="7"/>
      <c r="J1907" s="7" t="s">
        <v>646</v>
      </c>
      <c r="K1907" s="8" t="s">
        <v>1720</v>
      </c>
      <c r="L1907" s="7" t="s">
        <v>2106</v>
      </c>
      <c r="M1907" s="7"/>
      <c r="N1907" s="9" t="s">
        <v>1722</v>
      </c>
    </row>
    <row r="1908" spans="1:14">
      <c r="A1908" s="7" t="s">
        <v>2103</v>
      </c>
      <c r="B1908" s="7"/>
      <c r="C1908" s="7" t="s">
        <v>3954</v>
      </c>
      <c r="D1908" s="7" t="s">
        <v>3953</v>
      </c>
      <c r="E1908" s="6" t="s">
        <v>352</v>
      </c>
      <c r="F1908" s="7"/>
      <c r="G1908" s="7"/>
      <c r="H1908" s="7" t="s">
        <v>1719</v>
      </c>
      <c r="I1908" s="7"/>
      <c r="J1908" s="7" t="s">
        <v>646</v>
      </c>
      <c r="K1908" s="8" t="s">
        <v>1720</v>
      </c>
      <c r="L1908" s="7" t="s">
        <v>2106</v>
      </c>
      <c r="M1908" s="7"/>
      <c r="N1908" s="9" t="s">
        <v>1722</v>
      </c>
    </row>
    <row r="1909" spans="1:14">
      <c r="A1909" s="7" t="s">
        <v>2103</v>
      </c>
      <c r="B1909" s="7"/>
      <c r="C1909" s="7" t="s">
        <v>3955</v>
      </c>
      <c r="D1909" s="7" t="s">
        <v>3956</v>
      </c>
      <c r="E1909" s="6" t="s">
        <v>352</v>
      </c>
      <c r="F1909" s="7"/>
      <c r="G1909" s="7"/>
      <c r="H1909" s="7" t="s">
        <v>1719</v>
      </c>
      <c r="I1909" s="7"/>
      <c r="J1909" s="7" t="s">
        <v>646</v>
      </c>
      <c r="K1909" s="8" t="s">
        <v>1720</v>
      </c>
      <c r="L1909" s="7" t="s">
        <v>2106</v>
      </c>
      <c r="M1909" s="7"/>
      <c r="N1909" s="9" t="s">
        <v>1722</v>
      </c>
    </row>
    <row r="1910" spans="1:14">
      <c r="A1910" s="7" t="s">
        <v>2103</v>
      </c>
      <c r="B1910" s="7"/>
      <c r="C1910" s="7" t="s">
        <v>3957</v>
      </c>
      <c r="D1910" s="7" t="s">
        <v>3956</v>
      </c>
      <c r="E1910" s="6" t="s">
        <v>352</v>
      </c>
      <c r="F1910" s="7"/>
      <c r="G1910" s="7"/>
      <c r="H1910" s="7" t="s">
        <v>1719</v>
      </c>
      <c r="I1910" s="7"/>
      <c r="J1910" s="7" t="s">
        <v>646</v>
      </c>
      <c r="K1910" s="8" t="s">
        <v>1720</v>
      </c>
      <c r="L1910" s="7" t="s">
        <v>2106</v>
      </c>
      <c r="M1910" s="7"/>
      <c r="N1910" s="9" t="s">
        <v>1722</v>
      </c>
    </row>
    <row r="1911" spans="1:14">
      <c r="A1911" s="7" t="s">
        <v>2103</v>
      </c>
      <c r="B1911" s="7"/>
      <c r="C1911" s="7" t="s">
        <v>3958</v>
      </c>
      <c r="D1911" s="7" t="s">
        <v>3959</v>
      </c>
      <c r="E1911" s="6" t="s">
        <v>352</v>
      </c>
      <c r="F1911" s="7"/>
      <c r="G1911" s="7"/>
      <c r="H1911" s="7" t="s">
        <v>1719</v>
      </c>
      <c r="I1911" s="7"/>
      <c r="J1911" s="7" t="s">
        <v>646</v>
      </c>
      <c r="K1911" s="8" t="s">
        <v>1720</v>
      </c>
      <c r="L1911" s="7" t="s">
        <v>2106</v>
      </c>
      <c r="M1911" s="7"/>
      <c r="N1911" s="9" t="s">
        <v>1722</v>
      </c>
    </row>
    <row r="1912" spans="1:14">
      <c r="A1912" s="7" t="s">
        <v>2103</v>
      </c>
      <c r="B1912" s="7"/>
      <c r="C1912" s="7" t="s">
        <v>3960</v>
      </c>
      <c r="D1912" s="7" t="s">
        <v>3961</v>
      </c>
      <c r="E1912" s="6" t="s">
        <v>352</v>
      </c>
      <c r="F1912" s="7"/>
      <c r="G1912" s="7"/>
      <c r="H1912" s="7" t="s">
        <v>1719</v>
      </c>
      <c r="I1912" s="7"/>
      <c r="J1912" s="7" t="s">
        <v>646</v>
      </c>
      <c r="K1912" s="8" t="s">
        <v>1720</v>
      </c>
      <c r="L1912" s="7" t="s">
        <v>2106</v>
      </c>
      <c r="M1912" s="7"/>
      <c r="N1912" s="9" t="s">
        <v>1722</v>
      </c>
    </row>
    <row r="1913" spans="1:14">
      <c r="A1913" s="7" t="s">
        <v>2103</v>
      </c>
      <c r="B1913" s="7"/>
      <c r="C1913" s="7" t="s">
        <v>3962</v>
      </c>
      <c r="D1913" s="7" t="s">
        <v>3963</v>
      </c>
      <c r="E1913" s="6" t="s">
        <v>352</v>
      </c>
      <c r="F1913" s="7"/>
      <c r="G1913" s="7"/>
      <c r="H1913" s="7" t="s">
        <v>1719</v>
      </c>
      <c r="I1913" s="7"/>
      <c r="J1913" s="7" t="s">
        <v>646</v>
      </c>
      <c r="K1913" s="8" t="s">
        <v>1720</v>
      </c>
      <c r="L1913" s="7" t="s">
        <v>2106</v>
      </c>
      <c r="M1913" s="7"/>
      <c r="N1913" s="9" t="s">
        <v>1722</v>
      </c>
    </row>
    <row r="1914" spans="1:14">
      <c r="A1914" s="7" t="s">
        <v>2103</v>
      </c>
      <c r="B1914" s="7"/>
      <c r="C1914" s="7" t="s">
        <v>3964</v>
      </c>
      <c r="D1914" s="7" t="s">
        <v>3965</v>
      </c>
      <c r="E1914" s="6" t="s">
        <v>352</v>
      </c>
      <c r="F1914" s="7"/>
      <c r="G1914" s="7"/>
      <c r="H1914" s="7" t="s">
        <v>1719</v>
      </c>
      <c r="I1914" s="7"/>
      <c r="J1914" s="7" t="s">
        <v>646</v>
      </c>
      <c r="K1914" s="8" t="s">
        <v>1720</v>
      </c>
      <c r="L1914" s="7" t="s">
        <v>2106</v>
      </c>
      <c r="M1914" s="7"/>
      <c r="N1914" s="9" t="s">
        <v>1722</v>
      </c>
    </row>
    <row r="1915" spans="1:14">
      <c r="A1915" s="7" t="s">
        <v>2103</v>
      </c>
      <c r="B1915" s="7"/>
      <c r="C1915" s="7" t="s">
        <v>3966</v>
      </c>
      <c r="D1915" s="7" t="s">
        <v>3967</v>
      </c>
      <c r="E1915" s="6" t="s">
        <v>352</v>
      </c>
      <c r="F1915" s="7"/>
      <c r="G1915" s="7"/>
      <c r="H1915" s="7" t="s">
        <v>1719</v>
      </c>
      <c r="I1915" s="7"/>
      <c r="J1915" s="7" t="s">
        <v>646</v>
      </c>
      <c r="K1915" s="8" t="s">
        <v>1720</v>
      </c>
      <c r="L1915" s="7" t="s">
        <v>2106</v>
      </c>
      <c r="M1915" s="7"/>
      <c r="N1915" s="9" t="s">
        <v>1722</v>
      </c>
    </row>
    <row r="1916" spans="1:14">
      <c r="A1916" s="7" t="s">
        <v>2103</v>
      </c>
      <c r="B1916" s="7"/>
      <c r="C1916" s="7" t="s">
        <v>3968</v>
      </c>
      <c r="D1916" s="7" t="s">
        <v>3969</v>
      </c>
      <c r="E1916" s="6" t="s">
        <v>352</v>
      </c>
      <c r="F1916" s="7"/>
      <c r="G1916" s="7"/>
      <c r="H1916" s="7" t="s">
        <v>1719</v>
      </c>
      <c r="I1916" s="7"/>
      <c r="J1916" s="7" t="s">
        <v>646</v>
      </c>
      <c r="K1916" s="8" t="s">
        <v>1720</v>
      </c>
      <c r="L1916" s="7" t="s">
        <v>2106</v>
      </c>
      <c r="M1916" s="7"/>
      <c r="N1916" s="9" t="s">
        <v>1722</v>
      </c>
    </row>
    <row r="1917" spans="1:14">
      <c r="A1917" s="7" t="s">
        <v>2103</v>
      </c>
      <c r="B1917" s="7"/>
      <c r="C1917" s="7" t="s">
        <v>3970</v>
      </c>
      <c r="D1917" s="7" t="s">
        <v>3971</v>
      </c>
      <c r="E1917" s="6" t="s">
        <v>352</v>
      </c>
      <c r="F1917" s="7"/>
      <c r="G1917" s="7"/>
      <c r="H1917" s="7" t="s">
        <v>1719</v>
      </c>
      <c r="I1917" s="7"/>
      <c r="J1917" s="7" t="s">
        <v>646</v>
      </c>
      <c r="K1917" s="8" t="s">
        <v>1720</v>
      </c>
      <c r="L1917" s="7" t="s">
        <v>2106</v>
      </c>
      <c r="M1917" s="7"/>
      <c r="N1917" s="9" t="s">
        <v>1722</v>
      </c>
    </row>
    <row r="1918" spans="1:14">
      <c r="A1918" s="7" t="s">
        <v>2103</v>
      </c>
      <c r="B1918" s="7"/>
      <c r="C1918" s="7" t="s">
        <v>3972</v>
      </c>
      <c r="D1918" s="7" t="s">
        <v>3973</v>
      </c>
      <c r="E1918" s="6" t="s">
        <v>352</v>
      </c>
      <c r="F1918" s="7"/>
      <c r="G1918" s="7"/>
      <c r="H1918" s="7" t="s">
        <v>1719</v>
      </c>
      <c r="I1918" s="7"/>
      <c r="J1918" s="7" t="s">
        <v>646</v>
      </c>
      <c r="K1918" s="8" t="s">
        <v>1720</v>
      </c>
      <c r="L1918" s="7" t="s">
        <v>2106</v>
      </c>
      <c r="M1918" s="7"/>
      <c r="N1918" s="9" t="s">
        <v>1722</v>
      </c>
    </row>
    <row r="1919" spans="1:14">
      <c r="A1919" s="7" t="s">
        <v>2103</v>
      </c>
      <c r="B1919" s="7"/>
      <c r="C1919" s="7" t="s">
        <v>3974</v>
      </c>
      <c r="D1919" s="7" t="s">
        <v>3975</v>
      </c>
      <c r="E1919" s="6" t="s">
        <v>352</v>
      </c>
      <c r="F1919" s="7"/>
      <c r="G1919" s="7"/>
      <c r="H1919" s="7" t="s">
        <v>1719</v>
      </c>
      <c r="I1919" s="7"/>
      <c r="J1919" s="7" t="s">
        <v>646</v>
      </c>
      <c r="K1919" s="8" t="s">
        <v>1720</v>
      </c>
      <c r="L1919" s="7" t="s">
        <v>2106</v>
      </c>
      <c r="M1919" s="7"/>
      <c r="N1919" s="9" t="s">
        <v>1722</v>
      </c>
    </row>
    <row r="1920" spans="1:14">
      <c r="A1920" s="7" t="s">
        <v>2103</v>
      </c>
      <c r="B1920" s="7"/>
      <c r="C1920" s="7" t="s">
        <v>3976</v>
      </c>
      <c r="D1920" s="7" t="s">
        <v>3977</v>
      </c>
      <c r="E1920" s="6" t="s">
        <v>352</v>
      </c>
      <c r="F1920" s="7"/>
      <c r="G1920" s="7"/>
      <c r="H1920" s="7" t="s">
        <v>1719</v>
      </c>
      <c r="I1920" s="7"/>
      <c r="J1920" s="7" t="s">
        <v>646</v>
      </c>
      <c r="K1920" s="8" t="s">
        <v>1720</v>
      </c>
      <c r="L1920" s="7" t="s">
        <v>2106</v>
      </c>
      <c r="M1920" s="7"/>
      <c r="N1920" s="9" t="s">
        <v>1722</v>
      </c>
    </row>
    <row r="1921" spans="1:14">
      <c r="A1921" s="7" t="s">
        <v>2103</v>
      </c>
      <c r="B1921" s="7"/>
      <c r="C1921" s="7" t="s">
        <v>3978</v>
      </c>
      <c r="D1921" s="7" t="s">
        <v>3979</v>
      </c>
      <c r="E1921" s="6" t="s">
        <v>352</v>
      </c>
      <c r="F1921" s="7"/>
      <c r="G1921" s="7"/>
      <c r="H1921" s="7" t="s">
        <v>1719</v>
      </c>
      <c r="I1921" s="7"/>
      <c r="J1921" s="7" t="s">
        <v>646</v>
      </c>
      <c r="K1921" s="8" t="s">
        <v>1720</v>
      </c>
      <c r="L1921" s="7" t="s">
        <v>2106</v>
      </c>
      <c r="M1921" s="7"/>
      <c r="N1921" s="9" t="s">
        <v>1722</v>
      </c>
    </row>
    <row r="1922" spans="1:14">
      <c r="A1922" s="7" t="s">
        <v>2103</v>
      </c>
      <c r="B1922" s="7"/>
      <c r="C1922" s="7" t="s">
        <v>3980</v>
      </c>
      <c r="D1922" s="7" t="s">
        <v>3981</v>
      </c>
      <c r="E1922" s="6" t="s">
        <v>352</v>
      </c>
      <c r="F1922" s="7"/>
      <c r="G1922" s="7"/>
      <c r="H1922" s="7" t="s">
        <v>1719</v>
      </c>
      <c r="I1922" s="7"/>
      <c r="J1922" s="7" t="s">
        <v>646</v>
      </c>
      <c r="K1922" s="8" t="s">
        <v>1720</v>
      </c>
      <c r="L1922" s="7" t="s">
        <v>2106</v>
      </c>
      <c r="M1922" s="7"/>
      <c r="N1922" s="9" t="s">
        <v>1722</v>
      </c>
    </row>
    <row r="1923" spans="1:14">
      <c r="A1923" s="7" t="s">
        <v>2103</v>
      </c>
      <c r="B1923" s="7"/>
      <c r="C1923" s="7" t="s">
        <v>3982</v>
      </c>
      <c r="D1923" s="7" t="s">
        <v>3983</v>
      </c>
      <c r="E1923" s="6" t="s">
        <v>352</v>
      </c>
      <c r="F1923" s="7"/>
      <c r="G1923" s="7"/>
      <c r="H1923" s="7" t="s">
        <v>1719</v>
      </c>
      <c r="I1923" s="7"/>
      <c r="J1923" s="7" t="s">
        <v>646</v>
      </c>
      <c r="K1923" s="8" t="s">
        <v>1720</v>
      </c>
      <c r="L1923" s="7" t="s">
        <v>2106</v>
      </c>
      <c r="M1923" s="7"/>
      <c r="N1923" s="9" t="s">
        <v>1722</v>
      </c>
    </row>
    <row r="1924" spans="1:14">
      <c r="A1924" s="7" t="s">
        <v>2103</v>
      </c>
      <c r="B1924" s="7"/>
      <c r="C1924" s="7" t="s">
        <v>3984</v>
      </c>
      <c r="D1924" s="7" t="s">
        <v>3985</v>
      </c>
      <c r="E1924" s="6" t="s">
        <v>352</v>
      </c>
      <c r="F1924" s="7"/>
      <c r="G1924" s="7"/>
      <c r="H1924" s="7" t="s">
        <v>1719</v>
      </c>
      <c r="I1924" s="7"/>
      <c r="J1924" s="7" t="s">
        <v>646</v>
      </c>
      <c r="K1924" s="8" t="s">
        <v>1720</v>
      </c>
      <c r="L1924" s="7" t="s">
        <v>2106</v>
      </c>
      <c r="M1924" s="7"/>
      <c r="N1924" s="9" t="s">
        <v>1722</v>
      </c>
    </row>
    <row r="1925" spans="1:14">
      <c r="A1925" s="7" t="s">
        <v>2103</v>
      </c>
      <c r="B1925" s="7"/>
      <c r="C1925" s="7" t="s">
        <v>3986</v>
      </c>
      <c r="D1925" s="7" t="s">
        <v>3987</v>
      </c>
      <c r="E1925" s="6" t="s">
        <v>352</v>
      </c>
      <c r="F1925" s="7"/>
      <c r="G1925" s="7"/>
      <c r="H1925" s="7" t="s">
        <v>1719</v>
      </c>
      <c r="I1925" s="7"/>
      <c r="J1925" s="7" t="s">
        <v>646</v>
      </c>
      <c r="K1925" s="8" t="s">
        <v>1720</v>
      </c>
      <c r="L1925" s="7" t="s">
        <v>2106</v>
      </c>
      <c r="M1925" s="7"/>
      <c r="N1925" s="9" t="s">
        <v>1722</v>
      </c>
    </row>
    <row r="1926" spans="1:14">
      <c r="A1926" s="7" t="s">
        <v>2103</v>
      </c>
      <c r="B1926" s="7"/>
      <c r="C1926" s="7" t="s">
        <v>3988</v>
      </c>
      <c r="D1926" s="7" t="s">
        <v>3989</v>
      </c>
      <c r="E1926" s="6" t="s">
        <v>352</v>
      </c>
      <c r="F1926" s="7"/>
      <c r="G1926" s="7"/>
      <c r="H1926" s="7" t="s">
        <v>1719</v>
      </c>
      <c r="I1926" s="7"/>
      <c r="J1926" s="7" t="s">
        <v>646</v>
      </c>
      <c r="K1926" s="8" t="s">
        <v>1720</v>
      </c>
      <c r="L1926" s="7" t="s">
        <v>2106</v>
      </c>
      <c r="M1926" s="7"/>
      <c r="N1926" s="9" t="s">
        <v>1722</v>
      </c>
    </row>
    <row r="1927" spans="1:14">
      <c r="A1927" s="7" t="s">
        <v>2103</v>
      </c>
      <c r="B1927" s="7"/>
      <c r="C1927" s="7" t="s">
        <v>3990</v>
      </c>
      <c r="D1927" s="7" t="s">
        <v>3991</v>
      </c>
      <c r="E1927" s="6" t="s">
        <v>352</v>
      </c>
      <c r="F1927" s="7"/>
      <c r="G1927" s="7"/>
      <c r="H1927" s="7" t="s">
        <v>1719</v>
      </c>
      <c r="I1927" s="7"/>
      <c r="J1927" s="7" t="s">
        <v>646</v>
      </c>
      <c r="K1927" s="8" t="s">
        <v>1720</v>
      </c>
      <c r="L1927" s="7" t="s">
        <v>2106</v>
      </c>
      <c r="M1927" s="7"/>
      <c r="N1927" s="9" t="s">
        <v>1722</v>
      </c>
    </row>
    <row r="1928" spans="1:14">
      <c r="A1928" s="7" t="s">
        <v>2103</v>
      </c>
      <c r="B1928" s="7"/>
      <c r="C1928" s="7" t="s">
        <v>3992</v>
      </c>
      <c r="D1928" s="7" t="s">
        <v>3993</v>
      </c>
      <c r="E1928" s="6" t="s">
        <v>352</v>
      </c>
      <c r="F1928" s="7"/>
      <c r="G1928" s="7"/>
      <c r="H1928" s="7" t="s">
        <v>1719</v>
      </c>
      <c r="I1928" s="7"/>
      <c r="J1928" s="7" t="s">
        <v>646</v>
      </c>
      <c r="K1928" s="8" t="s">
        <v>1720</v>
      </c>
      <c r="L1928" s="7" t="s">
        <v>2106</v>
      </c>
      <c r="M1928" s="7"/>
      <c r="N1928" s="9" t="s">
        <v>1722</v>
      </c>
    </row>
    <row r="1929" spans="1:14">
      <c r="A1929" s="7" t="s">
        <v>2103</v>
      </c>
      <c r="B1929" s="7"/>
      <c r="C1929" s="7" t="s">
        <v>3994</v>
      </c>
      <c r="D1929" s="7" t="s">
        <v>3993</v>
      </c>
      <c r="E1929" s="6" t="s">
        <v>352</v>
      </c>
      <c r="F1929" s="7"/>
      <c r="G1929" s="7"/>
      <c r="H1929" s="7" t="s">
        <v>1719</v>
      </c>
      <c r="I1929" s="7"/>
      <c r="J1929" s="7" t="s">
        <v>646</v>
      </c>
      <c r="K1929" s="8" t="s">
        <v>1720</v>
      </c>
      <c r="L1929" s="7" t="s">
        <v>2106</v>
      </c>
      <c r="M1929" s="7"/>
      <c r="N1929" s="9" t="s">
        <v>1722</v>
      </c>
    </row>
    <row r="1930" spans="1:14">
      <c r="A1930" s="7" t="s">
        <v>2103</v>
      </c>
      <c r="B1930" s="7"/>
      <c r="C1930" s="7" t="s">
        <v>3995</v>
      </c>
      <c r="D1930" s="7" t="s">
        <v>3996</v>
      </c>
      <c r="E1930" s="6" t="s">
        <v>352</v>
      </c>
      <c r="F1930" s="7"/>
      <c r="G1930" s="7"/>
      <c r="H1930" s="7" t="s">
        <v>1719</v>
      </c>
      <c r="I1930" s="7"/>
      <c r="J1930" s="7" t="s">
        <v>646</v>
      </c>
      <c r="K1930" s="8" t="s">
        <v>1720</v>
      </c>
      <c r="L1930" s="7" t="s">
        <v>2106</v>
      </c>
      <c r="M1930" s="7"/>
      <c r="N1930" s="9" t="s">
        <v>1722</v>
      </c>
    </row>
    <row r="1931" spans="1:14">
      <c r="A1931" s="7" t="s">
        <v>2103</v>
      </c>
      <c r="B1931" s="7"/>
      <c r="C1931" s="7" t="s">
        <v>3997</v>
      </c>
      <c r="D1931" s="7" t="s">
        <v>3998</v>
      </c>
      <c r="E1931" s="6" t="s">
        <v>352</v>
      </c>
      <c r="F1931" s="7"/>
      <c r="G1931" s="7"/>
      <c r="H1931" s="7" t="s">
        <v>1719</v>
      </c>
      <c r="I1931" s="7"/>
      <c r="J1931" s="7" t="s">
        <v>646</v>
      </c>
      <c r="K1931" s="8" t="s">
        <v>1720</v>
      </c>
      <c r="L1931" s="7" t="s">
        <v>2106</v>
      </c>
      <c r="M1931" s="7"/>
      <c r="N1931" s="9" t="s">
        <v>1722</v>
      </c>
    </row>
    <row r="1932" spans="1:14">
      <c r="A1932" s="7" t="s">
        <v>2103</v>
      </c>
      <c r="B1932" s="7"/>
      <c r="C1932" s="7" t="s">
        <v>3999</v>
      </c>
      <c r="D1932" s="7" t="s">
        <v>4000</v>
      </c>
      <c r="E1932" s="6" t="s">
        <v>352</v>
      </c>
      <c r="F1932" s="7"/>
      <c r="G1932" s="7"/>
      <c r="H1932" s="7" t="s">
        <v>1719</v>
      </c>
      <c r="I1932" s="7"/>
      <c r="J1932" s="7" t="s">
        <v>646</v>
      </c>
      <c r="K1932" s="8" t="s">
        <v>1720</v>
      </c>
      <c r="L1932" s="7" t="s">
        <v>2106</v>
      </c>
      <c r="M1932" s="7"/>
      <c r="N1932" s="9" t="s">
        <v>1722</v>
      </c>
    </row>
    <row r="1933" spans="1:14">
      <c r="A1933" s="7" t="s">
        <v>2103</v>
      </c>
      <c r="B1933" s="7"/>
      <c r="C1933" s="7" t="s">
        <v>4001</v>
      </c>
      <c r="D1933" s="7" t="s">
        <v>4002</v>
      </c>
      <c r="E1933" s="6" t="s">
        <v>352</v>
      </c>
      <c r="F1933" s="7"/>
      <c r="G1933" s="7"/>
      <c r="H1933" s="7" t="s">
        <v>1719</v>
      </c>
      <c r="I1933" s="7"/>
      <c r="J1933" s="7" t="s">
        <v>646</v>
      </c>
      <c r="K1933" s="8" t="s">
        <v>1720</v>
      </c>
      <c r="L1933" s="7" t="s">
        <v>2106</v>
      </c>
      <c r="M1933" s="7"/>
      <c r="N1933" s="9" t="s">
        <v>1722</v>
      </c>
    </row>
    <row r="1934" spans="1:14">
      <c r="A1934" s="7" t="s">
        <v>2103</v>
      </c>
      <c r="B1934" s="7"/>
      <c r="C1934" s="7" t="s">
        <v>4003</v>
      </c>
      <c r="D1934" s="7" t="s">
        <v>4004</v>
      </c>
      <c r="E1934" s="6" t="s">
        <v>352</v>
      </c>
      <c r="F1934" s="7"/>
      <c r="G1934" s="7"/>
      <c r="H1934" s="7" t="s">
        <v>1719</v>
      </c>
      <c r="I1934" s="7"/>
      <c r="J1934" s="7" t="s">
        <v>646</v>
      </c>
      <c r="K1934" s="8" t="s">
        <v>1720</v>
      </c>
      <c r="L1934" s="7" t="s">
        <v>2106</v>
      </c>
      <c r="M1934" s="7"/>
      <c r="N1934" s="9" t="s">
        <v>1722</v>
      </c>
    </row>
    <row r="1935" spans="1:14">
      <c r="A1935" s="7" t="s">
        <v>2103</v>
      </c>
      <c r="B1935" s="7"/>
      <c r="C1935" s="7" t="s">
        <v>4005</v>
      </c>
      <c r="D1935" s="7" t="s">
        <v>4006</v>
      </c>
      <c r="E1935" s="6" t="s">
        <v>352</v>
      </c>
      <c r="F1935" s="7"/>
      <c r="G1935" s="7"/>
      <c r="H1935" s="7" t="s">
        <v>1719</v>
      </c>
      <c r="I1935" s="7"/>
      <c r="J1935" s="7" t="s">
        <v>646</v>
      </c>
      <c r="K1935" s="8" t="s">
        <v>1720</v>
      </c>
      <c r="L1935" s="7" t="s">
        <v>2106</v>
      </c>
      <c r="M1935" s="7"/>
      <c r="N1935" s="9" t="s">
        <v>1722</v>
      </c>
    </row>
    <row r="1936" spans="1:14">
      <c r="A1936" s="7" t="s">
        <v>2103</v>
      </c>
      <c r="B1936" s="7"/>
      <c r="C1936" s="7" t="s">
        <v>4007</v>
      </c>
      <c r="D1936" s="7" t="s">
        <v>4006</v>
      </c>
      <c r="E1936" s="6" t="s">
        <v>352</v>
      </c>
      <c r="F1936" s="7"/>
      <c r="G1936" s="7"/>
      <c r="H1936" s="7" t="s">
        <v>1719</v>
      </c>
      <c r="I1936" s="7"/>
      <c r="J1936" s="7" t="s">
        <v>646</v>
      </c>
      <c r="K1936" s="8" t="s">
        <v>1720</v>
      </c>
      <c r="L1936" s="7" t="s">
        <v>2106</v>
      </c>
      <c r="M1936" s="7"/>
      <c r="N1936" s="9" t="s">
        <v>1722</v>
      </c>
    </row>
    <row r="1937" spans="1:14">
      <c r="A1937" s="7" t="s">
        <v>2103</v>
      </c>
      <c r="B1937" s="7"/>
      <c r="C1937" s="7" t="s">
        <v>4008</v>
      </c>
      <c r="D1937" s="7" t="s">
        <v>4009</v>
      </c>
      <c r="E1937" s="6" t="s">
        <v>352</v>
      </c>
      <c r="F1937" s="7"/>
      <c r="G1937" s="7"/>
      <c r="H1937" s="7" t="s">
        <v>1719</v>
      </c>
      <c r="I1937" s="7"/>
      <c r="J1937" s="7" t="s">
        <v>646</v>
      </c>
      <c r="K1937" s="8" t="s">
        <v>1720</v>
      </c>
      <c r="L1937" s="7" t="s">
        <v>2106</v>
      </c>
      <c r="M1937" s="7"/>
      <c r="N1937" s="9" t="s">
        <v>1722</v>
      </c>
    </row>
    <row r="1938" spans="1:14">
      <c r="A1938" s="7" t="s">
        <v>2103</v>
      </c>
      <c r="B1938" s="7"/>
      <c r="C1938" s="7" t="s">
        <v>4010</v>
      </c>
      <c r="D1938" s="7" t="s">
        <v>4009</v>
      </c>
      <c r="E1938" s="6" t="s">
        <v>352</v>
      </c>
      <c r="F1938" s="7"/>
      <c r="G1938" s="7"/>
      <c r="H1938" s="7" t="s">
        <v>1719</v>
      </c>
      <c r="I1938" s="7"/>
      <c r="J1938" s="7" t="s">
        <v>646</v>
      </c>
      <c r="K1938" s="8" t="s">
        <v>1720</v>
      </c>
      <c r="L1938" s="7" t="s">
        <v>2106</v>
      </c>
      <c r="M1938" s="7"/>
      <c r="N1938" s="9" t="s">
        <v>1722</v>
      </c>
    </row>
    <row r="1939" spans="1:14">
      <c r="A1939" s="7" t="s">
        <v>2103</v>
      </c>
      <c r="B1939" s="7"/>
      <c r="C1939" s="7" t="s">
        <v>4011</v>
      </c>
      <c r="D1939" s="7" t="s">
        <v>4012</v>
      </c>
      <c r="E1939" s="6" t="s">
        <v>352</v>
      </c>
      <c r="F1939" s="7"/>
      <c r="G1939" s="7"/>
      <c r="H1939" s="7" t="s">
        <v>1719</v>
      </c>
      <c r="I1939" s="7"/>
      <c r="J1939" s="7" t="s">
        <v>646</v>
      </c>
      <c r="K1939" s="8" t="s">
        <v>1720</v>
      </c>
      <c r="L1939" s="7" t="s">
        <v>2106</v>
      </c>
      <c r="M1939" s="7"/>
      <c r="N1939" s="9" t="s">
        <v>1722</v>
      </c>
    </row>
    <row r="1940" spans="1:14">
      <c r="A1940" s="7" t="s">
        <v>2103</v>
      </c>
      <c r="B1940" s="7"/>
      <c r="C1940" s="7" t="s">
        <v>4013</v>
      </c>
      <c r="D1940" s="7" t="s">
        <v>4012</v>
      </c>
      <c r="E1940" s="6" t="s">
        <v>352</v>
      </c>
      <c r="F1940" s="7"/>
      <c r="G1940" s="7"/>
      <c r="H1940" s="7" t="s">
        <v>1719</v>
      </c>
      <c r="I1940" s="7"/>
      <c r="J1940" s="7" t="s">
        <v>646</v>
      </c>
      <c r="K1940" s="8" t="s">
        <v>1720</v>
      </c>
      <c r="L1940" s="7" t="s">
        <v>2106</v>
      </c>
      <c r="M1940" s="7"/>
      <c r="N1940" s="9" t="s">
        <v>1722</v>
      </c>
    </row>
    <row r="1941" spans="1:14">
      <c r="A1941" s="7" t="s">
        <v>2103</v>
      </c>
      <c r="B1941" s="7"/>
      <c r="C1941" s="7" t="s">
        <v>4014</v>
      </c>
      <c r="D1941" s="7" t="s">
        <v>4015</v>
      </c>
      <c r="E1941" s="6" t="s">
        <v>352</v>
      </c>
      <c r="F1941" s="7"/>
      <c r="G1941" s="7"/>
      <c r="H1941" s="7" t="s">
        <v>1719</v>
      </c>
      <c r="I1941" s="7"/>
      <c r="J1941" s="7" t="s">
        <v>646</v>
      </c>
      <c r="K1941" s="8" t="s">
        <v>1720</v>
      </c>
      <c r="L1941" s="7" t="s">
        <v>2106</v>
      </c>
      <c r="M1941" s="7"/>
      <c r="N1941" s="9" t="s">
        <v>1722</v>
      </c>
    </row>
    <row r="1942" spans="1:14">
      <c r="A1942" s="7" t="s">
        <v>2103</v>
      </c>
      <c r="B1942" s="7"/>
      <c r="C1942" s="7" t="s">
        <v>4016</v>
      </c>
      <c r="D1942" s="7" t="s">
        <v>4015</v>
      </c>
      <c r="E1942" s="6" t="s">
        <v>352</v>
      </c>
      <c r="F1942" s="7"/>
      <c r="G1942" s="7"/>
      <c r="H1942" s="7" t="s">
        <v>1719</v>
      </c>
      <c r="I1942" s="7"/>
      <c r="J1942" s="7" t="s">
        <v>646</v>
      </c>
      <c r="K1942" s="8" t="s">
        <v>1720</v>
      </c>
      <c r="L1942" s="7" t="s">
        <v>2106</v>
      </c>
      <c r="M1942" s="7"/>
      <c r="N1942" s="9" t="s">
        <v>1722</v>
      </c>
    </row>
    <row r="1943" spans="1:14">
      <c r="A1943" s="7" t="s">
        <v>2103</v>
      </c>
      <c r="B1943" s="7"/>
      <c r="C1943" s="7" t="s">
        <v>4017</v>
      </c>
      <c r="D1943" s="7" t="s">
        <v>4018</v>
      </c>
      <c r="E1943" s="6" t="s">
        <v>352</v>
      </c>
      <c r="F1943" s="7"/>
      <c r="G1943" s="7"/>
      <c r="H1943" s="7" t="s">
        <v>1719</v>
      </c>
      <c r="I1943" s="7"/>
      <c r="J1943" s="7" t="s">
        <v>646</v>
      </c>
      <c r="K1943" s="8" t="s">
        <v>1720</v>
      </c>
      <c r="L1943" s="7" t="s">
        <v>2106</v>
      </c>
      <c r="M1943" s="7"/>
      <c r="N1943" s="9" t="s">
        <v>1722</v>
      </c>
    </row>
    <row r="1944" spans="1:14">
      <c r="A1944" s="7" t="s">
        <v>2103</v>
      </c>
      <c r="B1944" s="7"/>
      <c r="C1944" s="7" t="s">
        <v>4019</v>
      </c>
      <c r="D1944" s="7" t="s">
        <v>4018</v>
      </c>
      <c r="E1944" s="6" t="s">
        <v>352</v>
      </c>
      <c r="F1944" s="7"/>
      <c r="G1944" s="7"/>
      <c r="H1944" s="7" t="s">
        <v>1719</v>
      </c>
      <c r="I1944" s="7"/>
      <c r="J1944" s="7" t="s">
        <v>646</v>
      </c>
      <c r="K1944" s="8" t="s">
        <v>1720</v>
      </c>
      <c r="L1944" s="7" t="s">
        <v>2106</v>
      </c>
      <c r="M1944" s="7"/>
      <c r="N1944" s="9" t="s">
        <v>1722</v>
      </c>
    </row>
    <row r="1945" spans="1:14">
      <c r="A1945" s="7" t="s">
        <v>2103</v>
      </c>
      <c r="B1945" s="7"/>
      <c r="C1945" s="7" t="s">
        <v>4020</v>
      </c>
      <c r="D1945" s="7" t="s">
        <v>4021</v>
      </c>
      <c r="E1945" s="6" t="s">
        <v>352</v>
      </c>
      <c r="F1945" s="7"/>
      <c r="G1945" s="7"/>
      <c r="H1945" s="7" t="s">
        <v>1719</v>
      </c>
      <c r="I1945" s="7"/>
      <c r="J1945" s="7" t="s">
        <v>646</v>
      </c>
      <c r="K1945" s="8" t="s">
        <v>1720</v>
      </c>
      <c r="L1945" s="7" t="s">
        <v>2106</v>
      </c>
      <c r="M1945" s="7"/>
      <c r="N1945" s="9" t="s">
        <v>1722</v>
      </c>
    </row>
    <row r="1946" spans="1:14">
      <c r="A1946" s="7" t="s">
        <v>2103</v>
      </c>
      <c r="B1946" s="7"/>
      <c r="C1946" s="7" t="s">
        <v>4022</v>
      </c>
      <c r="D1946" s="7" t="s">
        <v>4023</v>
      </c>
      <c r="E1946" s="6" t="s">
        <v>352</v>
      </c>
      <c r="F1946" s="7"/>
      <c r="G1946" s="7"/>
      <c r="H1946" s="7" t="s">
        <v>1719</v>
      </c>
      <c r="I1946" s="7"/>
      <c r="J1946" s="7" t="s">
        <v>646</v>
      </c>
      <c r="K1946" s="8" t="s">
        <v>1720</v>
      </c>
      <c r="L1946" s="7" t="s">
        <v>2106</v>
      </c>
      <c r="M1946" s="7"/>
      <c r="N1946" s="9" t="s">
        <v>1722</v>
      </c>
    </row>
    <row r="1947" spans="1:14">
      <c r="A1947" s="7" t="s">
        <v>2103</v>
      </c>
      <c r="B1947" s="7"/>
      <c r="C1947" s="7" t="s">
        <v>4024</v>
      </c>
      <c r="D1947" s="7" t="s">
        <v>4023</v>
      </c>
      <c r="E1947" s="6" t="s">
        <v>352</v>
      </c>
      <c r="F1947" s="7"/>
      <c r="G1947" s="7"/>
      <c r="H1947" s="7" t="s">
        <v>1719</v>
      </c>
      <c r="I1947" s="7"/>
      <c r="J1947" s="7" t="s">
        <v>646</v>
      </c>
      <c r="K1947" s="8" t="s">
        <v>1720</v>
      </c>
      <c r="L1947" s="7" t="s">
        <v>2106</v>
      </c>
      <c r="M1947" s="7"/>
      <c r="N1947" s="9" t="s">
        <v>1722</v>
      </c>
    </row>
    <row r="1948" spans="1:14">
      <c r="A1948" s="7" t="s">
        <v>2103</v>
      </c>
      <c r="B1948" s="7"/>
      <c r="C1948" s="7" t="s">
        <v>4025</v>
      </c>
      <c r="D1948" s="7" t="s">
        <v>4026</v>
      </c>
      <c r="E1948" s="6" t="s">
        <v>352</v>
      </c>
      <c r="F1948" s="7"/>
      <c r="G1948" s="7"/>
      <c r="H1948" s="7" t="s">
        <v>1719</v>
      </c>
      <c r="I1948" s="7"/>
      <c r="J1948" s="7" t="s">
        <v>646</v>
      </c>
      <c r="K1948" s="8" t="s">
        <v>1720</v>
      </c>
      <c r="L1948" s="7" t="s">
        <v>2106</v>
      </c>
      <c r="M1948" s="7"/>
      <c r="N1948" s="9" t="s">
        <v>1722</v>
      </c>
    </row>
    <row r="1949" spans="1:14">
      <c r="A1949" s="7" t="s">
        <v>2103</v>
      </c>
      <c r="B1949" s="7"/>
      <c r="C1949" s="7" t="s">
        <v>4027</v>
      </c>
      <c r="D1949" s="7" t="s">
        <v>4026</v>
      </c>
      <c r="E1949" s="6" t="s">
        <v>352</v>
      </c>
      <c r="F1949" s="7"/>
      <c r="G1949" s="7"/>
      <c r="H1949" s="7" t="s">
        <v>1719</v>
      </c>
      <c r="I1949" s="7"/>
      <c r="J1949" s="7" t="s">
        <v>646</v>
      </c>
      <c r="K1949" s="8" t="s">
        <v>1720</v>
      </c>
      <c r="L1949" s="7" t="s">
        <v>2106</v>
      </c>
      <c r="M1949" s="7"/>
      <c r="N1949" s="9" t="s">
        <v>1722</v>
      </c>
    </row>
    <row r="1950" spans="1:14">
      <c r="A1950" s="7" t="s">
        <v>2103</v>
      </c>
      <c r="B1950" s="7"/>
      <c r="C1950" s="7" t="s">
        <v>4028</v>
      </c>
      <c r="D1950" s="7" t="s">
        <v>4029</v>
      </c>
      <c r="E1950" s="6" t="s">
        <v>352</v>
      </c>
      <c r="F1950" s="7"/>
      <c r="G1950" s="7"/>
      <c r="H1950" s="7" t="s">
        <v>1719</v>
      </c>
      <c r="I1950" s="7"/>
      <c r="J1950" s="7" t="s">
        <v>646</v>
      </c>
      <c r="K1950" s="8" t="s">
        <v>1720</v>
      </c>
      <c r="L1950" s="7" t="s">
        <v>2106</v>
      </c>
      <c r="M1950" s="7"/>
      <c r="N1950" s="9" t="s">
        <v>1722</v>
      </c>
    </row>
    <row r="1951" spans="1:14">
      <c r="A1951" s="7" t="s">
        <v>2103</v>
      </c>
      <c r="B1951" s="7"/>
      <c r="C1951" s="7" t="s">
        <v>4030</v>
      </c>
      <c r="D1951" s="7" t="s">
        <v>4031</v>
      </c>
      <c r="E1951" s="6" t="s">
        <v>352</v>
      </c>
      <c r="F1951" s="7"/>
      <c r="G1951" s="7"/>
      <c r="H1951" s="7" t="s">
        <v>1719</v>
      </c>
      <c r="I1951" s="7"/>
      <c r="J1951" s="7" t="s">
        <v>646</v>
      </c>
      <c r="K1951" s="8" t="s">
        <v>1720</v>
      </c>
      <c r="L1951" s="7" t="s">
        <v>2106</v>
      </c>
      <c r="M1951" s="7"/>
      <c r="N1951" s="9" t="s">
        <v>1722</v>
      </c>
    </row>
    <row r="1952" spans="1:14">
      <c r="A1952" s="7" t="s">
        <v>2103</v>
      </c>
      <c r="B1952" s="7"/>
      <c r="C1952" s="7" t="s">
        <v>4032</v>
      </c>
      <c r="D1952" s="7" t="s">
        <v>4033</v>
      </c>
      <c r="E1952" s="6" t="s">
        <v>352</v>
      </c>
      <c r="F1952" s="7"/>
      <c r="G1952" s="7"/>
      <c r="H1952" s="7" t="s">
        <v>1719</v>
      </c>
      <c r="I1952" s="7"/>
      <c r="J1952" s="7" t="s">
        <v>646</v>
      </c>
      <c r="K1952" s="8" t="s">
        <v>1720</v>
      </c>
      <c r="L1952" s="7" t="s">
        <v>2106</v>
      </c>
      <c r="M1952" s="7"/>
      <c r="N1952" s="9" t="s">
        <v>1722</v>
      </c>
    </row>
    <row r="1953" spans="1:14">
      <c r="A1953" s="7" t="s">
        <v>2103</v>
      </c>
      <c r="B1953" s="7"/>
      <c r="C1953" s="7" t="s">
        <v>4034</v>
      </c>
      <c r="D1953" s="7" t="s">
        <v>4035</v>
      </c>
      <c r="E1953" s="6" t="s">
        <v>352</v>
      </c>
      <c r="F1953" s="7"/>
      <c r="G1953" s="7"/>
      <c r="H1953" s="7" t="s">
        <v>1719</v>
      </c>
      <c r="I1953" s="7"/>
      <c r="J1953" s="7" t="s">
        <v>646</v>
      </c>
      <c r="K1953" s="8" t="s">
        <v>1720</v>
      </c>
      <c r="L1953" s="7" t="s">
        <v>2106</v>
      </c>
      <c r="M1953" s="7"/>
      <c r="N1953" s="9" t="s">
        <v>1722</v>
      </c>
    </row>
    <row r="1954" spans="1:14">
      <c r="A1954" s="7" t="s">
        <v>2103</v>
      </c>
      <c r="B1954" s="7"/>
      <c r="C1954" s="7" t="s">
        <v>4036</v>
      </c>
      <c r="D1954" s="7" t="s">
        <v>4037</v>
      </c>
      <c r="E1954" s="6" t="s">
        <v>352</v>
      </c>
      <c r="F1954" s="7"/>
      <c r="G1954" s="7"/>
      <c r="H1954" s="7" t="s">
        <v>1719</v>
      </c>
      <c r="I1954" s="7"/>
      <c r="J1954" s="7" t="s">
        <v>646</v>
      </c>
      <c r="K1954" s="8" t="s">
        <v>1720</v>
      </c>
      <c r="L1954" s="7" t="s">
        <v>2106</v>
      </c>
      <c r="M1954" s="7"/>
      <c r="N1954" s="9" t="s">
        <v>1722</v>
      </c>
    </row>
    <row r="1955" spans="1:14">
      <c r="A1955" s="7" t="s">
        <v>2103</v>
      </c>
      <c r="B1955" s="7"/>
      <c r="C1955" s="7" t="s">
        <v>4038</v>
      </c>
      <c r="D1955" s="7" t="s">
        <v>4037</v>
      </c>
      <c r="E1955" s="6" t="s">
        <v>352</v>
      </c>
      <c r="F1955" s="7"/>
      <c r="G1955" s="7"/>
      <c r="H1955" s="7" t="s">
        <v>1719</v>
      </c>
      <c r="I1955" s="7"/>
      <c r="J1955" s="7" t="s">
        <v>646</v>
      </c>
      <c r="K1955" s="8" t="s">
        <v>1720</v>
      </c>
      <c r="L1955" s="7" t="s">
        <v>2106</v>
      </c>
      <c r="M1955" s="7"/>
      <c r="N1955" s="9" t="s">
        <v>1722</v>
      </c>
    </row>
    <row r="1956" spans="1:14">
      <c r="A1956" s="7" t="s">
        <v>2103</v>
      </c>
      <c r="B1956" s="7"/>
      <c r="C1956" s="7" t="s">
        <v>4039</v>
      </c>
      <c r="D1956" s="7" t="s">
        <v>4040</v>
      </c>
      <c r="E1956" s="6" t="s">
        <v>352</v>
      </c>
      <c r="F1956" s="7"/>
      <c r="G1956" s="7"/>
      <c r="H1956" s="7" t="s">
        <v>1719</v>
      </c>
      <c r="I1956" s="7"/>
      <c r="J1956" s="7" t="s">
        <v>646</v>
      </c>
      <c r="K1956" s="8" t="s">
        <v>1720</v>
      </c>
      <c r="L1956" s="7" t="s">
        <v>2106</v>
      </c>
      <c r="M1956" s="7"/>
      <c r="N1956" s="9" t="s">
        <v>1722</v>
      </c>
    </row>
    <row r="1957" spans="1:14">
      <c r="A1957" s="7" t="s">
        <v>2103</v>
      </c>
      <c r="B1957" s="7"/>
      <c r="C1957" s="7" t="s">
        <v>4041</v>
      </c>
      <c r="D1957" s="7" t="s">
        <v>4042</v>
      </c>
      <c r="E1957" s="6" t="s">
        <v>352</v>
      </c>
      <c r="F1957" s="7"/>
      <c r="G1957" s="7"/>
      <c r="H1957" s="7" t="s">
        <v>1719</v>
      </c>
      <c r="I1957" s="7"/>
      <c r="J1957" s="7" t="s">
        <v>646</v>
      </c>
      <c r="K1957" s="8" t="s">
        <v>1720</v>
      </c>
      <c r="L1957" s="7" t="s">
        <v>2106</v>
      </c>
      <c r="M1957" s="7"/>
      <c r="N1957" s="9" t="s">
        <v>1722</v>
      </c>
    </row>
    <row r="1958" spans="1:14">
      <c r="A1958" s="7" t="s">
        <v>2103</v>
      </c>
      <c r="B1958" s="7"/>
      <c r="C1958" s="7" t="s">
        <v>4043</v>
      </c>
      <c r="D1958" s="7" t="s">
        <v>4044</v>
      </c>
      <c r="E1958" s="6" t="s">
        <v>352</v>
      </c>
      <c r="F1958" s="7"/>
      <c r="G1958" s="7"/>
      <c r="H1958" s="7" t="s">
        <v>1719</v>
      </c>
      <c r="I1958" s="7"/>
      <c r="J1958" s="7" t="s">
        <v>646</v>
      </c>
      <c r="K1958" s="8" t="s">
        <v>1720</v>
      </c>
      <c r="L1958" s="7" t="s">
        <v>2106</v>
      </c>
      <c r="M1958" s="7"/>
      <c r="N1958" s="9" t="s">
        <v>1722</v>
      </c>
    </row>
    <row r="1959" spans="1:14">
      <c r="A1959" s="7" t="s">
        <v>2103</v>
      </c>
      <c r="B1959" s="7"/>
      <c r="C1959" s="7" t="s">
        <v>4045</v>
      </c>
      <c r="D1959" s="7" t="s">
        <v>4046</v>
      </c>
      <c r="E1959" s="6" t="s">
        <v>352</v>
      </c>
      <c r="F1959" s="7"/>
      <c r="G1959" s="7"/>
      <c r="H1959" s="7" t="s">
        <v>1719</v>
      </c>
      <c r="I1959" s="7"/>
      <c r="J1959" s="7" t="s">
        <v>646</v>
      </c>
      <c r="K1959" s="8" t="s">
        <v>1720</v>
      </c>
      <c r="L1959" s="7" t="s">
        <v>2106</v>
      </c>
      <c r="M1959" s="7"/>
      <c r="N1959" s="9" t="s">
        <v>1722</v>
      </c>
    </row>
    <row r="1960" spans="1:14">
      <c r="A1960" s="7" t="s">
        <v>2103</v>
      </c>
      <c r="B1960" s="7"/>
      <c r="C1960" s="7" t="s">
        <v>4047</v>
      </c>
      <c r="D1960" s="7" t="s">
        <v>4046</v>
      </c>
      <c r="E1960" s="6" t="s">
        <v>352</v>
      </c>
      <c r="F1960" s="7"/>
      <c r="G1960" s="7"/>
      <c r="H1960" s="7" t="s">
        <v>1719</v>
      </c>
      <c r="I1960" s="7"/>
      <c r="J1960" s="7" t="s">
        <v>646</v>
      </c>
      <c r="K1960" s="8" t="s">
        <v>1720</v>
      </c>
      <c r="L1960" s="7" t="s">
        <v>2106</v>
      </c>
      <c r="M1960" s="7"/>
      <c r="N1960" s="9" t="s">
        <v>1722</v>
      </c>
    </row>
    <row r="1961" spans="1:14">
      <c r="A1961" s="7" t="s">
        <v>2103</v>
      </c>
      <c r="B1961" s="7"/>
      <c r="C1961" s="7" t="s">
        <v>4048</v>
      </c>
      <c r="D1961" s="7" t="s">
        <v>4049</v>
      </c>
      <c r="E1961" s="6" t="s">
        <v>352</v>
      </c>
      <c r="F1961" s="7"/>
      <c r="G1961" s="7"/>
      <c r="H1961" s="7" t="s">
        <v>1719</v>
      </c>
      <c r="I1961" s="7"/>
      <c r="J1961" s="7" t="s">
        <v>646</v>
      </c>
      <c r="K1961" s="8" t="s">
        <v>1720</v>
      </c>
      <c r="L1961" s="7" t="s">
        <v>2106</v>
      </c>
      <c r="M1961" s="7"/>
      <c r="N1961" s="9" t="s">
        <v>1722</v>
      </c>
    </row>
    <row r="1962" spans="1:14">
      <c r="A1962" s="7" t="s">
        <v>2103</v>
      </c>
      <c r="B1962" s="7"/>
      <c r="C1962" s="7" t="s">
        <v>4050</v>
      </c>
      <c r="D1962" s="7" t="s">
        <v>4049</v>
      </c>
      <c r="E1962" s="6" t="s">
        <v>352</v>
      </c>
      <c r="F1962" s="7"/>
      <c r="G1962" s="7"/>
      <c r="H1962" s="7" t="s">
        <v>1719</v>
      </c>
      <c r="I1962" s="7"/>
      <c r="J1962" s="7" t="s">
        <v>646</v>
      </c>
      <c r="K1962" s="8" t="s">
        <v>1720</v>
      </c>
      <c r="L1962" s="7" t="s">
        <v>2106</v>
      </c>
      <c r="M1962" s="7"/>
      <c r="N1962" s="9" t="s">
        <v>1722</v>
      </c>
    </row>
    <row r="1963" spans="1:14">
      <c r="A1963" s="7" t="s">
        <v>2103</v>
      </c>
      <c r="B1963" s="7"/>
      <c r="C1963" s="7" t="s">
        <v>4051</v>
      </c>
      <c r="D1963" s="7" t="s">
        <v>4052</v>
      </c>
      <c r="E1963" s="6" t="s">
        <v>352</v>
      </c>
      <c r="F1963" s="7"/>
      <c r="G1963" s="7"/>
      <c r="H1963" s="7" t="s">
        <v>1719</v>
      </c>
      <c r="I1963" s="7"/>
      <c r="J1963" s="7" t="s">
        <v>646</v>
      </c>
      <c r="K1963" s="8" t="s">
        <v>1720</v>
      </c>
      <c r="L1963" s="7" t="s">
        <v>2106</v>
      </c>
      <c r="M1963" s="7"/>
      <c r="N1963" s="9" t="s">
        <v>1722</v>
      </c>
    </row>
    <row r="1964" spans="1:14">
      <c r="A1964" s="7" t="s">
        <v>2103</v>
      </c>
      <c r="B1964" s="7"/>
      <c r="C1964" s="7" t="s">
        <v>4053</v>
      </c>
      <c r="D1964" s="7" t="s">
        <v>4052</v>
      </c>
      <c r="E1964" s="6" t="s">
        <v>352</v>
      </c>
      <c r="F1964" s="7"/>
      <c r="G1964" s="7"/>
      <c r="H1964" s="7" t="s">
        <v>1719</v>
      </c>
      <c r="I1964" s="7"/>
      <c r="J1964" s="7" t="s">
        <v>646</v>
      </c>
      <c r="K1964" s="8" t="s">
        <v>1720</v>
      </c>
      <c r="L1964" s="7" t="s">
        <v>2106</v>
      </c>
      <c r="M1964" s="7"/>
      <c r="N1964" s="9" t="s">
        <v>1722</v>
      </c>
    </row>
    <row r="1965" spans="1:14">
      <c r="A1965" s="7" t="s">
        <v>2103</v>
      </c>
      <c r="B1965" s="7"/>
      <c r="C1965" s="7" t="s">
        <v>4054</v>
      </c>
      <c r="D1965" s="7" t="s">
        <v>4055</v>
      </c>
      <c r="E1965" s="6" t="s">
        <v>352</v>
      </c>
      <c r="F1965" s="7"/>
      <c r="G1965" s="7"/>
      <c r="H1965" s="7" t="s">
        <v>1719</v>
      </c>
      <c r="I1965" s="7"/>
      <c r="J1965" s="7" t="s">
        <v>646</v>
      </c>
      <c r="K1965" s="8" t="s">
        <v>1720</v>
      </c>
      <c r="L1965" s="7" t="s">
        <v>2106</v>
      </c>
      <c r="M1965" s="7"/>
      <c r="N1965" s="9" t="s">
        <v>1722</v>
      </c>
    </row>
    <row r="1966" spans="1:14">
      <c r="A1966" s="7" t="s">
        <v>2103</v>
      </c>
      <c r="B1966" s="7"/>
      <c r="C1966" s="7" t="s">
        <v>4056</v>
      </c>
      <c r="D1966" s="7" t="s">
        <v>4055</v>
      </c>
      <c r="E1966" s="6" t="s">
        <v>352</v>
      </c>
      <c r="F1966" s="7"/>
      <c r="G1966" s="7"/>
      <c r="H1966" s="7" t="s">
        <v>1719</v>
      </c>
      <c r="I1966" s="7"/>
      <c r="J1966" s="7" t="s">
        <v>646</v>
      </c>
      <c r="K1966" s="8" t="s">
        <v>1720</v>
      </c>
      <c r="L1966" s="7" t="s">
        <v>2106</v>
      </c>
      <c r="M1966" s="7"/>
      <c r="N1966" s="9" t="s">
        <v>1722</v>
      </c>
    </row>
    <row r="1967" spans="1:14">
      <c r="A1967" s="7" t="s">
        <v>2103</v>
      </c>
      <c r="B1967" s="7"/>
      <c r="C1967" s="7" t="s">
        <v>4057</v>
      </c>
      <c r="D1967" s="7" t="s">
        <v>4058</v>
      </c>
      <c r="E1967" s="6" t="s">
        <v>352</v>
      </c>
      <c r="F1967" s="7"/>
      <c r="G1967" s="7"/>
      <c r="H1967" s="7" t="s">
        <v>1719</v>
      </c>
      <c r="I1967" s="7"/>
      <c r="J1967" s="7" t="s">
        <v>646</v>
      </c>
      <c r="K1967" s="8" t="s">
        <v>1720</v>
      </c>
      <c r="L1967" s="7" t="s">
        <v>2106</v>
      </c>
      <c r="M1967" s="7"/>
      <c r="N1967" s="9" t="s">
        <v>1722</v>
      </c>
    </row>
    <row r="1968" spans="1:14">
      <c r="A1968" s="7" t="s">
        <v>2103</v>
      </c>
      <c r="B1968" s="7"/>
      <c r="C1968" s="7" t="s">
        <v>4059</v>
      </c>
      <c r="D1968" s="7" t="s">
        <v>4060</v>
      </c>
      <c r="E1968" s="6" t="s">
        <v>352</v>
      </c>
      <c r="F1968" s="7"/>
      <c r="G1968" s="7"/>
      <c r="H1968" s="7" t="s">
        <v>1719</v>
      </c>
      <c r="I1968" s="7"/>
      <c r="J1968" s="7" t="s">
        <v>646</v>
      </c>
      <c r="K1968" s="8" t="s">
        <v>1720</v>
      </c>
      <c r="L1968" s="7" t="s">
        <v>2106</v>
      </c>
      <c r="M1968" s="7"/>
      <c r="N1968" s="9" t="s">
        <v>1722</v>
      </c>
    </row>
    <row r="1969" spans="1:14">
      <c r="A1969" s="7" t="s">
        <v>2103</v>
      </c>
      <c r="B1969" s="7"/>
      <c r="C1969" s="7" t="s">
        <v>4061</v>
      </c>
      <c r="D1969" s="7" t="s">
        <v>4062</v>
      </c>
      <c r="E1969" s="6" t="s">
        <v>352</v>
      </c>
      <c r="F1969" s="7"/>
      <c r="G1969" s="7"/>
      <c r="H1969" s="7" t="s">
        <v>1719</v>
      </c>
      <c r="I1969" s="7"/>
      <c r="J1969" s="7" t="s">
        <v>646</v>
      </c>
      <c r="K1969" s="8" t="s">
        <v>1720</v>
      </c>
      <c r="L1969" s="7" t="s">
        <v>2106</v>
      </c>
      <c r="M1969" s="7"/>
      <c r="N1969" s="9" t="s">
        <v>1722</v>
      </c>
    </row>
    <row r="1970" spans="1:14">
      <c r="A1970" s="7" t="s">
        <v>2103</v>
      </c>
      <c r="B1970" s="7"/>
      <c r="C1970" s="7" t="s">
        <v>4063</v>
      </c>
      <c r="D1970" s="7" t="s">
        <v>4064</v>
      </c>
      <c r="E1970" s="6" t="s">
        <v>352</v>
      </c>
      <c r="F1970" s="7"/>
      <c r="G1970" s="7"/>
      <c r="H1970" s="7" t="s">
        <v>1719</v>
      </c>
      <c r="I1970" s="7"/>
      <c r="J1970" s="7" t="s">
        <v>646</v>
      </c>
      <c r="K1970" s="8" t="s">
        <v>1720</v>
      </c>
      <c r="L1970" s="7" t="s">
        <v>2106</v>
      </c>
      <c r="M1970" s="7"/>
      <c r="N1970" s="9" t="s">
        <v>1722</v>
      </c>
    </row>
    <row r="1971" spans="1:14">
      <c r="A1971" s="7" t="s">
        <v>2103</v>
      </c>
      <c r="B1971" s="7"/>
      <c r="C1971" s="7" t="s">
        <v>4065</v>
      </c>
      <c r="D1971" s="7" t="s">
        <v>4066</v>
      </c>
      <c r="E1971" s="6" t="s">
        <v>352</v>
      </c>
      <c r="F1971" s="7"/>
      <c r="G1971" s="7"/>
      <c r="H1971" s="7" t="s">
        <v>1719</v>
      </c>
      <c r="I1971" s="7"/>
      <c r="J1971" s="7" t="s">
        <v>646</v>
      </c>
      <c r="K1971" s="8" t="s">
        <v>1720</v>
      </c>
      <c r="L1971" s="7" t="s">
        <v>2106</v>
      </c>
      <c r="M1971" s="7"/>
      <c r="N1971" s="9" t="s">
        <v>1722</v>
      </c>
    </row>
    <row r="1972" spans="1:14">
      <c r="A1972" s="7" t="s">
        <v>2103</v>
      </c>
      <c r="B1972" s="7"/>
      <c r="C1972" s="7" t="s">
        <v>4067</v>
      </c>
      <c r="D1972" s="7" t="s">
        <v>4066</v>
      </c>
      <c r="E1972" s="6" t="s">
        <v>352</v>
      </c>
      <c r="F1972" s="7"/>
      <c r="G1972" s="7"/>
      <c r="H1972" s="7" t="s">
        <v>1719</v>
      </c>
      <c r="I1972" s="7"/>
      <c r="J1972" s="7" t="s">
        <v>646</v>
      </c>
      <c r="K1972" s="8" t="s">
        <v>1720</v>
      </c>
      <c r="L1972" s="7" t="s">
        <v>2106</v>
      </c>
      <c r="M1972" s="7"/>
      <c r="N1972" s="9" t="s">
        <v>1722</v>
      </c>
    </row>
    <row r="1973" spans="1:14">
      <c r="A1973" s="7" t="s">
        <v>2103</v>
      </c>
      <c r="B1973" s="7"/>
      <c r="C1973" s="7" t="s">
        <v>4068</v>
      </c>
      <c r="D1973" s="7" t="s">
        <v>4069</v>
      </c>
      <c r="E1973" s="6" t="s">
        <v>352</v>
      </c>
      <c r="F1973" s="7"/>
      <c r="G1973" s="7"/>
      <c r="H1973" s="7" t="s">
        <v>1719</v>
      </c>
      <c r="I1973" s="7"/>
      <c r="J1973" s="7" t="s">
        <v>646</v>
      </c>
      <c r="K1973" s="8" t="s">
        <v>1720</v>
      </c>
      <c r="L1973" s="7" t="s">
        <v>2106</v>
      </c>
      <c r="M1973" s="7"/>
      <c r="N1973" s="9" t="s">
        <v>1722</v>
      </c>
    </row>
    <row r="1974" spans="1:14">
      <c r="A1974" s="7" t="s">
        <v>2103</v>
      </c>
      <c r="B1974" s="7"/>
      <c r="C1974" s="7" t="s">
        <v>4070</v>
      </c>
      <c r="D1974" s="7" t="s">
        <v>4071</v>
      </c>
      <c r="E1974" s="6" t="s">
        <v>352</v>
      </c>
      <c r="F1974" s="7"/>
      <c r="G1974" s="7"/>
      <c r="H1974" s="7" t="s">
        <v>1719</v>
      </c>
      <c r="I1974" s="7"/>
      <c r="J1974" s="7" t="s">
        <v>646</v>
      </c>
      <c r="K1974" s="8" t="s">
        <v>1720</v>
      </c>
      <c r="L1974" s="7" t="s">
        <v>2106</v>
      </c>
      <c r="M1974" s="7"/>
      <c r="N1974" s="9" t="s">
        <v>1722</v>
      </c>
    </row>
    <row r="1975" spans="1:14">
      <c r="A1975" s="7" t="s">
        <v>2103</v>
      </c>
      <c r="B1975" s="7"/>
      <c r="C1975" s="7" t="s">
        <v>4072</v>
      </c>
      <c r="D1975" s="7" t="s">
        <v>4071</v>
      </c>
      <c r="E1975" s="6" t="s">
        <v>352</v>
      </c>
      <c r="F1975" s="7"/>
      <c r="G1975" s="7"/>
      <c r="H1975" s="7" t="s">
        <v>1719</v>
      </c>
      <c r="I1975" s="7"/>
      <c r="J1975" s="7" t="s">
        <v>646</v>
      </c>
      <c r="K1975" s="8" t="s">
        <v>1720</v>
      </c>
      <c r="L1975" s="7" t="s">
        <v>2106</v>
      </c>
      <c r="M1975" s="7"/>
      <c r="N1975" s="9" t="s">
        <v>1722</v>
      </c>
    </row>
    <row r="1976" spans="1:14">
      <c r="A1976" s="7" t="s">
        <v>2103</v>
      </c>
      <c r="B1976" s="7"/>
      <c r="C1976" s="7" t="s">
        <v>4073</v>
      </c>
      <c r="D1976" s="7" t="s">
        <v>4074</v>
      </c>
      <c r="E1976" s="6" t="s">
        <v>352</v>
      </c>
      <c r="F1976" s="7"/>
      <c r="G1976" s="7"/>
      <c r="H1976" s="7" t="s">
        <v>1719</v>
      </c>
      <c r="I1976" s="7"/>
      <c r="J1976" s="7" t="s">
        <v>646</v>
      </c>
      <c r="K1976" s="8" t="s">
        <v>1720</v>
      </c>
      <c r="L1976" s="7" t="s">
        <v>2106</v>
      </c>
      <c r="M1976" s="7"/>
      <c r="N1976" s="9" t="s">
        <v>1722</v>
      </c>
    </row>
    <row r="1977" spans="1:14">
      <c r="A1977" s="7" t="s">
        <v>2103</v>
      </c>
      <c r="B1977" s="7"/>
      <c r="C1977" s="7" t="s">
        <v>4075</v>
      </c>
      <c r="D1977" s="7" t="s">
        <v>4074</v>
      </c>
      <c r="E1977" s="6" t="s">
        <v>352</v>
      </c>
      <c r="F1977" s="7"/>
      <c r="G1977" s="7"/>
      <c r="H1977" s="7" t="s">
        <v>1719</v>
      </c>
      <c r="I1977" s="7"/>
      <c r="J1977" s="7" t="s">
        <v>646</v>
      </c>
      <c r="K1977" s="8" t="s">
        <v>1720</v>
      </c>
      <c r="L1977" s="7" t="s">
        <v>2106</v>
      </c>
      <c r="M1977" s="7"/>
      <c r="N1977" s="9" t="s">
        <v>1722</v>
      </c>
    </row>
    <row r="1978" spans="1:14">
      <c r="A1978" s="7" t="s">
        <v>2103</v>
      </c>
      <c r="B1978" s="7"/>
      <c r="C1978" s="7" t="s">
        <v>4076</v>
      </c>
      <c r="D1978" s="7" t="s">
        <v>4077</v>
      </c>
      <c r="E1978" s="6" t="s">
        <v>352</v>
      </c>
      <c r="F1978" s="7"/>
      <c r="G1978" s="7"/>
      <c r="H1978" s="7" t="s">
        <v>1719</v>
      </c>
      <c r="I1978" s="7"/>
      <c r="J1978" s="7" t="s">
        <v>646</v>
      </c>
      <c r="K1978" s="8" t="s">
        <v>1720</v>
      </c>
      <c r="L1978" s="7" t="s">
        <v>2106</v>
      </c>
      <c r="M1978" s="7"/>
      <c r="N1978" s="9" t="s">
        <v>1722</v>
      </c>
    </row>
    <row r="1979" spans="1:14">
      <c r="A1979" s="7" t="s">
        <v>2103</v>
      </c>
      <c r="B1979" s="7"/>
      <c r="C1979" s="7" t="s">
        <v>4078</v>
      </c>
      <c r="D1979" s="7" t="s">
        <v>4077</v>
      </c>
      <c r="E1979" s="6" t="s">
        <v>352</v>
      </c>
      <c r="F1979" s="7"/>
      <c r="G1979" s="7"/>
      <c r="H1979" s="7" t="s">
        <v>1719</v>
      </c>
      <c r="I1979" s="7"/>
      <c r="J1979" s="7" t="s">
        <v>646</v>
      </c>
      <c r="K1979" s="8" t="s">
        <v>1720</v>
      </c>
      <c r="L1979" s="7" t="s">
        <v>2106</v>
      </c>
      <c r="M1979" s="7"/>
      <c r="N1979" s="9" t="s">
        <v>1722</v>
      </c>
    </row>
    <row r="1980" spans="1:14">
      <c r="A1980" s="7" t="s">
        <v>2103</v>
      </c>
      <c r="B1980" s="7"/>
      <c r="C1980" s="7" t="s">
        <v>4079</v>
      </c>
      <c r="D1980" s="7" t="s">
        <v>4080</v>
      </c>
      <c r="E1980" s="6" t="s">
        <v>352</v>
      </c>
      <c r="F1980" s="7"/>
      <c r="G1980" s="7"/>
      <c r="H1980" s="7" t="s">
        <v>1719</v>
      </c>
      <c r="I1980" s="7"/>
      <c r="J1980" s="7" t="s">
        <v>646</v>
      </c>
      <c r="K1980" s="8" t="s">
        <v>1720</v>
      </c>
      <c r="L1980" s="7" t="s">
        <v>2106</v>
      </c>
      <c r="M1980" s="7"/>
      <c r="N1980" s="9" t="s">
        <v>1722</v>
      </c>
    </row>
    <row r="1981" spans="1:14">
      <c r="A1981" s="7" t="s">
        <v>2103</v>
      </c>
      <c r="B1981" s="7"/>
      <c r="C1981" s="7" t="s">
        <v>4081</v>
      </c>
      <c r="D1981" s="7" t="s">
        <v>4080</v>
      </c>
      <c r="E1981" s="6" t="s">
        <v>352</v>
      </c>
      <c r="F1981" s="7"/>
      <c r="G1981" s="7"/>
      <c r="H1981" s="7" t="s">
        <v>1719</v>
      </c>
      <c r="I1981" s="7"/>
      <c r="J1981" s="7" t="s">
        <v>646</v>
      </c>
      <c r="K1981" s="8" t="s">
        <v>1720</v>
      </c>
      <c r="L1981" s="7" t="s">
        <v>2106</v>
      </c>
      <c r="M1981" s="7"/>
      <c r="N1981" s="9" t="s">
        <v>1722</v>
      </c>
    </row>
    <row r="1982" spans="1:14">
      <c r="A1982" s="7" t="s">
        <v>2103</v>
      </c>
      <c r="B1982" s="7"/>
      <c r="C1982" s="7" t="s">
        <v>4082</v>
      </c>
      <c r="D1982" s="7" t="s">
        <v>4083</v>
      </c>
      <c r="E1982" s="6" t="s">
        <v>352</v>
      </c>
      <c r="F1982" s="7"/>
      <c r="G1982" s="7"/>
      <c r="H1982" s="7" t="s">
        <v>1719</v>
      </c>
      <c r="I1982" s="7"/>
      <c r="J1982" s="7" t="s">
        <v>646</v>
      </c>
      <c r="K1982" s="8" t="s">
        <v>1720</v>
      </c>
      <c r="L1982" s="7" t="s">
        <v>2106</v>
      </c>
      <c r="M1982" s="7"/>
      <c r="N1982" s="9" t="s">
        <v>1722</v>
      </c>
    </row>
    <row r="1983" spans="1:14">
      <c r="A1983" s="7" t="s">
        <v>2103</v>
      </c>
      <c r="B1983" s="7"/>
      <c r="C1983" s="7" t="s">
        <v>4084</v>
      </c>
      <c r="D1983" s="7" t="s">
        <v>4083</v>
      </c>
      <c r="E1983" s="6" t="s">
        <v>352</v>
      </c>
      <c r="F1983" s="7"/>
      <c r="G1983" s="7"/>
      <c r="H1983" s="7" t="s">
        <v>1719</v>
      </c>
      <c r="I1983" s="7"/>
      <c r="J1983" s="7" t="s">
        <v>646</v>
      </c>
      <c r="K1983" s="8" t="s">
        <v>1720</v>
      </c>
      <c r="L1983" s="7" t="s">
        <v>2106</v>
      </c>
      <c r="M1983" s="7"/>
      <c r="N1983" s="9" t="s">
        <v>1722</v>
      </c>
    </row>
    <row r="1984" spans="1:14">
      <c r="A1984" s="7" t="s">
        <v>2103</v>
      </c>
      <c r="B1984" s="7"/>
      <c r="C1984" s="7" t="s">
        <v>4085</v>
      </c>
      <c r="D1984" s="7" t="s">
        <v>4086</v>
      </c>
      <c r="E1984" s="6" t="s">
        <v>352</v>
      </c>
      <c r="F1984" s="7"/>
      <c r="G1984" s="7"/>
      <c r="H1984" s="7" t="s">
        <v>1719</v>
      </c>
      <c r="I1984" s="7"/>
      <c r="J1984" s="7" t="s">
        <v>646</v>
      </c>
      <c r="K1984" s="8" t="s">
        <v>1720</v>
      </c>
      <c r="L1984" s="7" t="s">
        <v>2106</v>
      </c>
      <c r="M1984" s="7"/>
      <c r="N1984" s="9" t="s">
        <v>1722</v>
      </c>
    </row>
    <row r="1985" spans="1:14">
      <c r="A1985" s="7" t="s">
        <v>2103</v>
      </c>
      <c r="B1985" s="7"/>
      <c r="C1985" s="7" t="s">
        <v>4087</v>
      </c>
      <c r="D1985" s="7" t="s">
        <v>4086</v>
      </c>
      <c r="E1985" s="6" t="s">
        <v>352</v>
      </c>
      <c r="F1985" s="7"/>
      <c r="G1985" s="7"/>
      <c r="H1985" s="7" t="s">
        <v>1719</v>
      </c>
      <c r="I1985" s="7"/>
      <c r="J1985" s="7" t="s">
        <v>646</v>
      </c>
      <c r="K1985" s="8" t="s">
        <v>1720</v>
      </c>
      <c r="L1985" s="7" t="s">
        <v>2106</v>
      </c>
      <c r="M1985" s="7"/>
      <c r="N1985" s="9" t="s">
        <v>1722</v>
      </c>
    </row>
    <row r="1986" spans="1:14">
      <c r="A1986" s="7" t="s">
        <v>2103</v>
      </c>
      <c r="B1986" s="7"/>
      <c r="C1986" s="7" t="s">
        <v>4088</v>
      </c>
      <c r="D1986" s="7" t="s">
        <v>4089</v>
      </c>
      <c r="E1986" s="6" t="s">
        <v>352</v>
      </c>
      <c r="F1986" s="7"/>
      <c r="G1986" s="7"/>
      <c r="H1986" s="7" t="s">
        <v>1719</v>
      </c>
      <c r="I1986" s="7"/>
      <c r="J1986" s="7" t="s">
        <v>646</v>
      </c>
      <c r="K1986" s="8" t="s">
        <v>1720</v>
      </c>
      <c r="L1986" s="7" t="s">
        <v>2106</v>
      </c>
      <c r="M1986" s="7"/>
      <c r="N1986" s="9" t="s">
        <v>1722</v>
      </c>
    </row>
    <row r="1987" spans="1:14">
      <c r="A1987" s="7" t="s">
        <v>2103</v>
      </c>
      <c r="B1987" s="7"/>
      <c r="C1987" s="7" t="s">
        <v>4090</v>
      </c>
      <c r="D1987" s="7" t="s">
        <v>4089</v>
      </c>
      <c r="E1987" s="6" t="s">
        <v>352</v>
      </c>
      <c r="F1987" s="7"/>
      <c r="G1987" s="7"/>
      <c r="H1987" s="7" t="s">
        <v>1719</v>
      </c>
      <c r="I1987" s="7"/>
      <c r="J1987" s="7" t="s">
        <v>646</v>
      </c>
      <c r="K1987" s="8" t="s">
        <v>1720</v>
      </c>
      <c r="L1987" s="7" t="s">
        <v>2106</v>
      </c>
      <c r="M1987" s="7"/>
      <c r="N1987" s="9" t="s">
        <v>1722</v>
      </c>
    </row>
    <row r="1988" spans="1:14">
      <c r="A1988" s="7" t="s">
        <v>2103</v>
      </c>
      <c r="B1988" s="7"/>
      <c r="C1988" s="7" t="s">
        <v>4091</v>
      </c>
      <c r="D1988" s="7" t="s">
        <v>4092</v>
      </c>
      <c r="E1988" s="6" t="s">
        <v>352</v>
      </c>
      <c r="F1988" s="7"/>
      <c r="G1988" s="7"/>
      <c r="H1988" s="7" t="s">
        <v>1719</v>
      </c>
      <c r="I1988" s="7"/>
      <c r="J1988" s="7" t="s">
        <v>646</v>
      </c>
      <c r="K1988" s="8" t="s">
        <v>1720</v>
      </c>
      <c r="L1988" s="7" t="s">
        <v>2106</v>
      </c>
      <c r="M1988" s="7"/>
      <c r="N1988" s="9" t="s">
        <v>1722</v>
      </c>
    </row>
    <row r="1989" spans="1:14">
      <c r="A1989" s="7" t="s">
        <v>2103</v>
      </c>
      <c r="B1989" s="7"/>
      <c r="C1989" s="7" t="s">
        <v>4093</v>
      </c>
      <c r="D1989" s="7" t="s">
        <v>4092</v>
      </c>
      <c r="E1989" s="6" t="s">
        <v>352</v>
      </c>
      <c r="F1989" s="7"/>
      <c r="G1989" s="7"/>
      <c r="H1989" s="7" t="s">
        <v>1719</v>
      </c>
      <c r="I1989" s="7"/>
      <c r="J1989" s="7" t="s">
        <v>646</v>
      </c>
      <c r="K1989" s="8" t="s">
        <v>1720</v>
      </c>
      <c r="L1989" s="7" t="s">
        <v>2106</v>
      </c>
      <c r="M1989" s="7"/>
      <c r="N1989" s="9" t="s">
        <v>1722</v>
      </c>
    </row>
    <row r="1990" spans="1:14">
      <c r="A1990" s="7" t="s">
        <v>2103</v>
      </c>
      <c r="B1990" s="7"/>
      <c r="C1990" s="7" t="s">
        <v>4094</v>
      </c>
      <c r="D1990" s="7" t="s">
        <v>4095</v>
      </c>
      <c r="E1990" s="6" t="s">
        <v>352</v>
      </c>
      <c r="F1990" s="7"/>
      <c r="G1990" s="7"/>
      <c r="H1990" s="7" t="s">
        <v>1719</v>
      </c>
      <c r="I1990" s="7"/>
      <c r="J1990" s="7" t="s">
        <v>646</v>
      </c>
      <c r="K1990" s="8" t="s">
        <v>1720</v>
      </c>
      <c r="L1990" s="7" t="s">
        <v>2106</v>
      </c>
      <c r="M1990" s="7"/>
      <c r="N1990" s="9" t="s">
        <v>1722</v>
      </c>
    </row>
    <row r="1991" spans="1:14">
      <c r="A1991" s="7" t="s">
        <v>2103</v>
      </c>
      <c r="B1991" s="7"/>
      <c r="C1991" s="7" t="s">
        <v>4096</v>
      </c>
      <c r="D1991" s="7" t="s">
        <v>4095</v>
      </c>
      <c r="E1991" s="6" t="s">
        <v>352</v>
      </c>
      <c r="F1991" s="7"/>
      <c r="G1991" s="7"/>
      <c r="H1991" s="7" t="s">
        <v>1719</v>
      </c>
      <c r="I1991" s="7"/>
      <c r="J1991" s="7" t="s">
        <v>646</v>
      </c>
      <c r="K1991" s="8" t="s">
        <v>1720</v>
      </c>
      <c r="L1991" s="7" t="s">
        <v>2106</v>
      </c>
      <c r="M1991" s="7"/>
      <c r="N1991" s="9" t="s">
        <v>1722</v>
      </c>
    </row>
    <row r="1992" spans="1:14">
      <c r="A1992" s="7" t="s">
        <v>2103</v>
      </c>
      <c r="B1992" s="7"/>
      <c r="C1992" s="7" t="s">
        <v>4097</v>
      </c>
      <c r="D1992" s="7" t="s">
        <v>4098</v>
      </c>
      <c r="E1992" s="6" t="s">
        <v>352</v>
      </c>
      <c r="F1992" s="7"/>
      <c r="G1992" s="7"/>
      <c r="H1992" s="7" t="s">
        <v>1719</v>
      </c>
      <c r="I1992" s="7"/>
      <c r="J1992" s="7" t="s">
        <v>646</v>
      </c>
      <c r="K1992" s="8" t="s">
        <v>1720</v>
      </c>
      <c r="L1992" s="7" t="s">
        <v>2106</v>
      </c>
      <c r="M1992" s="7"/>
      <c r="N1992" s="9" t="s">
        <v>1722</v>
      </c>
    </row>
    <row r="1993" spans="1:14">
      <c r="A1993" s="7" t="s">
        <v>2103</v>
      </c>
      <c r="B1993" s="7"/>
      <c r="C1993" s="7" t="s">
        <v>4099</v>
      </c>
      <c r="D1993" s="7" t="s">
        <v>4098</v>
      </c>
      <c r="E1993" s="6" t="s">
        <v>352</v>
      </c>
      <c r="F1993" s="7"/>
      <c r="G1993" s="7"/>
      <c r="H1993" s="7" t="s">
        <v>1719</v>
      </c>
      <c r="I1993" s="7"/>
      <c r="J1993" s="7" t="s">
        <v>646</v>
      </c>
      <c r="K1993" s="8" t="s">
        <v>1720</v>
      </c>
      <c r="L1993" s="7" t="s">
        <v>2106</v>
      </c>
      <c r="M1993" s="7"/>
      <c r="N1993" s="9" t="s">
        <v>1722</v>
      </c>
    </row>
    <row r="1994" spans="1:14">
      <c r="A1994" s="7" t="s">
        <v>2103</v>
      </c>
      <c r="B1994" s="7"/>
      <c r="C1994" s="7" t="s">
        <v>4100</v>
      </c>
      <c r="D1994" s="7" t="s">
        <v>4101</v>
      </c>
      <c r="E1994" s="6" t="s">
        <v>352</v>
      </c>
      <c r="F1994" s="7"/>
      <c r="G1994" s="7"/>
      <c r="H1994" s="7" t="s">
        <v>1719</v>
      </c>
      <c r="I1994" s="7"/>
      <c r="J1994" s="7" t="s">
        <v>646</v>
      </c>
      <c r="K1994" s="8" t="s">
        <v>1720</v>
      </c>
      <c r="L1994" s="7" t="s">
        <v>2106</v>
      </c>
      <c r="M1994" s="7"/>
      <c r="N1994" s="9" t="s">
        <v>1722</v>
      </c>
    </row>
    <row r="1995" spans="1:14">
      <c r="A1995" s="7" t="s">
        <v>2103</v>
      </c>
      <c r="B1995" s="7"/>
      <c r="C1995" s="7" t="s">
        <v>4102</v>
      </c>
      <c r="D1995" s="7" t="s">
        <v>4101</v>
      </c>
      <c r="E1995" s="6" t="s">
        <v>352</v>
      </c>
      <c r="F1995" s="7"/>
      <c r="G1995" s="7"/>
      <c r="H1995" s="7" t="s">
        <v>1719</v>
      </c>
      <c r="I1995" s="7"/>
      <c r="J1995" s="7" t="s">
        <v>646</v>
      </c>
      <c r="K1995" s="8" t="s">
        <v>1720</v>
      </c>
      <c r="L1995" s="7" t="s">
        <v>2106</v>
      </c>
      <c r="M1995" s="7"/>
      <c r="N1995" s="9" t="s">
        <v>1722</v>
      </c>
    </row>
    <row r="1996" spans="1:14">
      <c r="A1996" s="7" t="s">
        <v>2103</v>
      </c>
      <c r="B1996" s="7"/>
      <c r="C1996" s="7" t="s">
        <v>4103</v>
      </c>
      <c r="D1996" s="7" t="s">
        <v>4104</v>
      </c>
      <c r="E1996" s="6" t="s">
        <v>352</v>
      </c>
      <c r="F1996" s="7"/>
      <c r="G1996" s="7"/>
      <c r="H1996" s="7" t="s">
        <v>1719</v>
      </c>
      <c r="I1996" s="7"/>
      <c r="J1996" s="7" t="s">
        <v>646</v>
      </c>
      <c r="K1996" s="8" t="s">
        <v>1720</v>
      </c>
      <c r="L1996" s="7" t="s">
        <v>2106</v>
      </c>
      <c r="M1996" s="7"/>
      <c r="N1996" s="9" t="s">
        <v>1722</v>
      </c>
    </row>
    <row r="1997" spans="1:14">
      <c r="A1997" s="7" t="s">
        <v>2103</v>
      </c>
      <c r="B1997" s="7"/>
      <c r="C1997" s="7" t="s">
        <v>4105</v>
      </c>
      <c r="D1997" s="7" t="s">
        <v>4104</v>
      </c>
      <c r="E1997" s="6" t="s">
        <v>352</v>
      </c>
      <c r="F1997" s="7"/>
      <c r="G1997" s="7"/>
      <c r="H1997" s="7" t="s">
        <v>1719</v>
      </c>
      <c r="I1997" s="7"/>
      <c r="J1997" s="7" t="s">
        <v>646</v>
      </c>
      <c r="K1997" s="8" t="s">
        <v>1720</v>
      </c>
      <c r="L1997" s="7" t="s">
        <v>2106</v>
      </c>
      <c r="M1997" s="7"/>
      <c r="N1997" s="9" t="s">
        <v>1722</v>
      </c>
    </row>
    <row r="1998" spans="1:14">
      <c r="A1998" s="7" t="s">
        <v>2103</v>
      </c>
      <c r="B1998" s="7"/>
      <c r="C1998" s="7" t="s">
        <v>4106</v>
      </c>
      <c r="D1998" s="7" t="s">
        <v>4107</v>
      </c>
      <c r="E1998" s="6" t="s">
        <v>352</v>
      </c>
      <c r="F1998" s="7"/>
      <c r="G1998" s="7"/>
      <c r="H1998" s="7" t="s">
        <v>1719</v>
      </c>
      <c r="I1998" s="7"/>
      <c r="J1998" s="7" t="s">
        <v>646</v>
      </c>
      <c r="K1998" s="8" t="s">
        <v>1720</v>
      </c>
      <c r="L1998" s="7" t="s">
        <v>2106</v>
      </c>
      <c r="M1998" s="7"/>
      <c r="N1998" s="9" t="s">
        <v>1722</v>
      </c>
    </row>
    <row r="1999" spans="1:14">
      <c r="A1999" s="7" t="s">
        <v>2103</v>
      </c>
      <c r="B1999" s="7"/>
      <c r="C1999" s="7" t="s">
        <v>4108</v>
      </c>
      <c r="D1999" s="7" t="s">
        <v>4107</v>
      </c>
      <c r="E1999" s="6" t="s">
        <v>352</v>
      </c>
      <c r="F1999" s="7"/>
      <c r="G1999" s="7"/>
      <c r="H1999" s="7" t="s">
        <v>1719</v>
      </c>
      <c r="I1999" s="7"/>
      <c r="J1999" s="7" t="s">
        <v>646</v>
      </c>
      <c r="K1999" s="8" t="s">
        <v>1720</v>
      </c>
      <c r="L1999" s="7" t="s">
        <v>2106</v>
      </c>
      <c r="M1999" s="7"/>
      <c r="N1999" s="9" t="s">
        <v>1722</v>
      </c>
    </row>
    <row r="2000" spans="1:14">
      <c r="A2000" s="7" t="s">
        <v>2103</v>
      </c>
      <c r="B2000" s="7"/>
      <c r="C2000" s="7" t="s">
        <v>4109</v>
      </c>
      <c r="D2000" s="7" t="s">
        <v>4110</v>
      </c>
      <c r="E2000" s="6" t="s">
        <v>352</v>
      </c>
      <c r="F2000" s="7"/>
      <c r="G2000" s="7"/>
      <c r="H2000" s="7" t="s">
        <v>1719</v>
      </c>
      <c r="I2000" s="7"/>
      <c r="J2000" s="7" t="s">
        <v>646</v>
      </c>
      <c r="K2000" s="8" t="s">
        <v>1720</v>
      </c>
      <c r="L2000" s="7" t="s">
        <v>2106</v>
      </c>
      <c r="M2000" s="7"/>
      <c r="N2000" s="9" t="s">
        <v>1722</v>
      </c>
    </row>
    <row r="2001" spans="1:14">
      <c r="A2001" s="7" t="s">
        <v>2103</v>
      </c>
      <c r="B2001" s="7"/>
      <c r="C2001" s="7" t="s">
        <v>4111</v>
      </c>
      <c r="D2001" s="7" t="s">
        <v>4110</v>
      </c>
      <c r="E2001" s="6" t="s">
        <v>352</v>
      </c>
      <c r="F2001" s="7"/>
      <c r="G2001" s="7"/>
      <c r="H2001" s="7" t="s">
        <v>1719</v>
      </c>
      <c r="I2001" s="7"/>
      <c r="J2001" s="7" t="s">
        <v>646</v>
      </c>
      <c r="K2001" s="8" t="s">
        <v>1720</v>
      </c>
      <c r="L2001" s="7" t="s">
        <v>2106</v>
      </c>
      <c r="M2001" s="7"/>
      <c r="N2001" s="9" t="s">
        <v>1722</v>
      </c>
    </row>
    <row r="2002" spans="1:14">
      <c r="A2002" s="7" t="s">
        <v>2103</v>
      </c>
      <c r="B2002" s="7"/>
      <c r="C2002" s="7" t="s">
        <v>4112</v>
      </c>
      <c r="D2002" s="7" t="s">
        <v>4113</v>
      </c>
      <c r="E2002" s="6" t="s">
        <v>352</v>
      </c>
      <c r="F2002" s="7"/>
      <c r="G2002" s="7"/>
      <c r="H2002" s="7" t="s">
        <v>1719</v>
      </c>
      <c r="I2002" s="7"/>
      <c r="J2002" s="7" t="s">
        <v>646</v>
      </c>
      <c r="K2002" s="8" t="s">
        <v>1720</v>
      </c>
      <c r="L2002" s="7" t="s">
        <v>2106</v>
      </c>
      <c r="M2002" s="7"/>
      <c r="N2002" s="9" t="s">
        <v>1722</v>
      </c>
    </row>
    <row r="2003" spans="1:14">
      <c r="A2003" s="7" t="s">
        <v>2103</v>
      </c>
      <c r="B2003" s="7"/>
      <c r="C2003" s="7" t="s">
        <v>4114</v>
      </c>
      <c r="D2003" s="7" t="s">
        <v>4115</v>
      </c>
      <c r="E2003" s="6" t="s">
        <v>352</v>
      </c>
      <c r="F2003" s="7"/>
      <c r="G2003" s="7"/>
      <c r="H2003" s="7" t="s">
        <v>1719</v>
      </c>
      <c r="I2003" s="7"/>
      <c r="J2003" s="7" t="s">
        <v>646</v>
      </c>
      <c r="K2003" s="8" t="s">
        <v>1720</v>
      </c>
      <c r="L2003" s="7" t="s">
        <v>2106</v>
      </c>
      <c r="M2003" s="7"/>
      <c r="N2003" s="9" t="s">
        <v>1722</v>
      </c>
    </row>
    <row r="2004" spans="1:14">
      <c r="A2004" s="7" t="s">
        <v>2103</v>
      </c>
      <c r="B2004" s="7"/>
      <c r="C2004" s="7" t="s">
        <v>4116</v>
      </c>
      <c r="D2004" s="7" t="s">
        <v>4117</v>
      </c>
      <c r="E2004" s="6" t="s">
        <v>352</v>
      </c>
      <c r="F2004" s="7"/>
      <c r="G2004" s="7"/>
      <c r="H2004" s="7" t="s">
        <v>1719</v>
      </c>
      <c r="I2004" s="7"/>
      <c r="J2004" s="7" t="s">
        <v>646</v>
      </c>
      <c r="K2004" s="8" t="s">
        <v>1720</v>
      </c>
      <c r="L2004" s="7" t="s">
        <v>2106</v>
      </c>
      <c r="M2004" s="7"/>
      <c r="N2004" s="9" t="s">
        <v>1722</v>
      </c>
    </row>
    <row r="2005" spans="1:14">
      <c r="A2005" s="7" t="s">
        <v>2103</v>
      </c>
      <c r="B2005" s="7"/>
      <c r="C2005" s="7" t="s">
        <v>4118</v>
      </c>
      <c r="D2005" s="7" t="s">
        <v>4119</v>
      </c>
      <c r="E2005" s="6" t="s">
        <v>352</v>
      </c>
      <c r="F2005" s="7"/>
      <c r="G2005" s="7"/>
      <c r="H2005" s="7" t="s">
        <v>1719</v>
      </c>
      <c r="I2005" s="7"/>
      <c r="J2005" s="7" t="s">
        <v>646</v>
      </c>
      <c r="K2005" s="8" t="s">
        <v>1720</v>
      </c>
      <c r="L2005" s="7" t="s">
        <v>2106</v>
      </c>
      <c r="M2005" s="7"/>
      <c r="N2005" s="9" t="s">
        <v>1722</v>
      </c>
    </row>
    <row r="2006" spans="1:14">
      <c r="A2006" s="7" t="s">
        <v>2103</v>
      </c>
      <c r="B2006" s="7"/>
      <c r="C2006" s="7" t="s">
        <v>4120</v>
      </c>
      <c r="D2006" s="7" t="s">
        <v>4121</v>
      </c>
      <c r="E2006" s="6" t="s">
        <v>352</v>
      </c>
      <c r="F2006" s="7"/>
      <c r="G2006" s="7"/>
      <c r="H2006" s="7" t="s">
        <v>1719</v>
      </c>
      <c r="I2006" s="7"/>
      <c r="J2006" s="7" t="s">
        <v>646</v>
      </c>
      <c r="K2006" s="8" t="s">
        <v>1720</v>
      </c>
      <c r="L2006" s="7" t="s">
        <v>2106</v>
      </c>
      <c r="M2006" s="7"/>
      <c r="N2006" s="9" t="s">
        <v>1722</v>
      </c>
    </row>
    <row r="2007" spans="1:14">
      <c r="A2007" s="7" t="s">
        <v>2103</v>
      </c>
      <c r="B2007" s="7"/>
      <c r="C2007" s="7" t="s">
        <v>4122</v>
      </c>
      <c r="D2007" s="7" t="s">
        <v>4123</v>
      </c>
      <c r="E2007" s="6" t="s">
        <v>352</v>
      </c>
      <c r="F2007" s="7"/>
      <c r="G2007" s="7"/>
      <c r="H2007" s="7" t="s">
        <v>1719</v>
      </c>
      <c r="I2007" s="7"/>
      <c r="J2007" s="7" t="s">
        <v>646</v>
      </c>
      <c r="K2007" s="8" t="s">
        <v>1720</v>
      </c>
      <c r="L2007" s="7" t="s">
        <v>2106</v>
      </c>
      <c r="M2007" s="7"/>
      <c r="N2007" s="9" t="s">
        <v>1722</v>
      </c>
    </row>
    <row r="2008" spans="1:14">
      <c r="A2008" s="7" t="s">
        <v>2103</v>
      </c>
      <c r="B2008" s="7"/>
      <c r="C2008" s="7" t="s">
        <v>4124</v>
      </c>
      <c r="D2008" s="7" t="s">
        <v>4125</v>
      </c>
      <c r="E2008" s="6" t="s">
        <v>352</v>
      </c>
      <c r="F2008" s="7"/>
      <c r="G2008" s="7"/>
      <c r="H2008" s="7" t="s">
        <v>1719</v>
      </c>
      <c r="I2008" s="7"/>
      <c r="J2008" s="7" t="s">
        <v>646</v>
      </c>
      <c r="K2008" s="8" t="s">
        <v>1720</v>
      </c>
      <c r="L2008" s="7" t="s">
        <v>2106</v>
      </c>
      <c r="M2008" s="7"/>
      <c r="N2008" s="9" t="s">
        <v>1722</v>
      </c>
    </row>
    <row r="2009" spans="1:14">
      <c r="A2009" s="7" t="s">
        <v>2103</v>
      </c>
      <c r="B2009" s="7"/>
      <c r="C2009" s="7" t="s">
        <v>4126</v>
      </c>
      <c r="D2009" s="7" t="s">
        <v>4127</v>
      </c>
      <c r="E2009" s="6" t="s">
        <v>352</v>
      </c>
      <c r="F2009" s="7"/>
      <c r="G2009" s="7"/>
      <c r="H2009" s="7" t="s">
        <v>1719</v>
      </c>
      <c r="I2009" s="7"/>
      <c r="J2009" s="7" t="s">
        <v>646</v>
      </c>
      <c r="K2009" s="8" t="s">
        <v>1720</v>
      </c>
      <c r="L2009" s="7" t="s">
        <v>2106</v>
      </c>
      <c r="M2009" s="7"/>
      <c r="N2009" s="9" t="s">
        <v>1722</v>
      </c>
    </row>
    <row r="2010" spans="1:14">
      <c r="A2010" s="7" t="s">
        <v>2103</v>
      </c>
      <c r="B2010" s="7"/>
      <c r="C2010" s="7" t="s">
        <v>4128</v>
      </c>
      <c r="D2010" s="7" t="s">
        <v>4127</v>
      </c>
      <c r="E2010" s="6" t="s">
        <v>352</v>
      </c>
      <c r="F2010" s="7"/>
      <c r="G2010" s="7"/>
      <c r="H2010" s="7" t="s">
        <v>1719</v>
      </c>
      <c r="I2010" s="7"/>
      <c r="J2010" s="7" t="s">
        <v>646</v>
      </c>
      <c r="K2010" s="8" t="s">
        <v>1720</v>
      </c>
      <c r="L2010" s="7" t="s">
        <v>2106</v>
      </c>
      <c r="M2010" s="7"/>
      <c r="N2010" s="9" t="s">
        <v>1722</v>
      </c>
    </row>
    <row r="2011" spans="1:14">
      <c r="A2011" s="7" t="s">
        <v>2103</v>
      </c>
      <c r="B2011" s="7"/>
      <c r="C2011" s="7" t="s">
        <v>4129</v>
      </c>
      <c r="D2011" s="7" t="s">
        <v>4130</v>
      </c>
      <c r="E2011" s="6" t="s">
        <v>352</v>
      </c>
      <c r="F2011" s="7"/>
      <c r="G2011" s="7"/>
      <c r="H2011" s="7" t="s">
        <v>1719</v>
      </c>
      <c r="I2011" s="7"/>
      <c r="J2011" s="7" t="s">
        <v>646</v>
      </c>
      <c r="K2011" s="8" t="s">
        <v>1720</v>
      </c>
      <c r="L2011" s="7" t="s">
        <v>2106</v>
      </c>
      <c r="M2011" s="7"/>
      <c r="N2011" s="9" t="s">
        <v>1722</v>
      </c>
    </row>
    <row r="2012" spans="1:14">
      <c r="A2012" s="7" t="s">
        <v>2103</v>
      </c>
      <c r="B2012" s="7"/>
      <c r="C2012" s="7" t="s">
        <v>4131</v>
      </c>
      <c r="D2012" s="7" t="s">
        <v>4130</v>
      </c>
      <c r="E2012" s="6" t="s">
        <v>352</v>
      </c>
      <c r="F2012" s="7"/>
      <c r="G2012" s="7"/>
      <c r="H2012" s="7" t="s">
        <v>1719</v>
      </c>
      <c r="I2012" s="7"/>
      <c r="J2012" s="7" t="s">
        <v>646</v>
      </c>
      <c r="K2012" s="8" t="s">
        <v>1720</v>
      </c>
      <c r="L2012" s="7" t="s">
        <v>2106</v>
      </c>
      <c r="M2012" s="7"/>
      <c r="N2012" s="9" t="s">
        <v>1722</v>
      </c>
    </row>
    <row r="2013" spans="1:14">
      <c r="A2013" s="7" t="s">
        <v>2103</v>
      </c>
      <c r="B2013" s="7"/>
      <c r="C2013" s="7" t="s">
        <v>4132</v>
      </c>
      <c r="D2013" s="7" t="s">
        <v>4133</v>
      </c>
      <c r="E2013" s="6" t="s">
        <v>352</v>
      </c>
      <c r="F2013" s="7"/>
      <c r="G2013" s="7"/>
      <c r="H2013" s="7" t="s">
        <v>1719</v>
      </c>
      <c r="I2013" s="7"/>
      <c r="J2013" s="7" t="s">
        <v>646</v>
      </c>
      <c r="K2013" s="8" t="s">
        <v>1720</v>
      </c>
      <c r="L2013" s="7" t="s">
        <v>2106</v>
      </c>
      <c r="M2013" s="7"/>
      <c r="N2013" s="9" t="s">
        <v>1722</v>
      </c>
    </row>
    <row r="2014" spans="1:14">
      <c r="A2014" s="7" t="s">
        <v>2103</v>
      </c>
      <c r="B2014" s="7"/>
      <c r="C2014" s="7" t="s">
        <v>4134</v>
      </c>
      <c r="D2014" s="7" t="s">
        <v>4133</v>
      </c>
      <c r="E2014" s="6" t="s">
        <v>352</v>
      </c>
      <c r="F2014" s="7"/>
      <c r="G2014" s="7"/>
      <c r="H2014" s="7" t="s">
        <v>1719</v>
      </c>
      <c r="I2014" s="7"/>
      <c r="J2014" s="7" t="s">
        <v>646</v>
      </c>
      <c r="K2014" s="8" t="s">
        <v>1720</v>
      </c>
      <c r="L2014" s="7" t="s">
        <v>2106</v>
      </c>
      <c r="M2014" s="7"/>
      <c r="N2014" s="9" t="s">
        <v>1722</v>
      </c>
    </row>
    <row r="2015" spans="1:14">
      <c r="A2015" s="7" t="s">
        <v>2103</v>
      </c>
      <c r="B2015" s="7"/>
      <c r="C2015" s="7" t="s">
        <v>4135</v>
      </c>
      <c r="D2015" s="7" t="s">
        <v>4136</v>
      </c>
      <c r="E2015" s="6" t="s">
        <v>352</v>
      </c>
      <c r="F2015" s="7"/>
      <c r="G2015" s="7"/>
      <c r="H2015" s="7" t="s">
        <v>1719</v>
      </c>
      <c r="I2015" s="7"/>
      <c r="J2015" s="7" t="s">
        <v>646</v>
      </c>
      <c r="K2015" s="8" t="s">
        <v>1720</v>
      </c>
      <c r="L2015" s="7" t="s">
        <v>2106</v>
      </c>
      <c r="M2015" s="7"/>
      <c r="N2015" s="9" t="s">
        <v>1722</v>
      </c>
    </row>
    <row r="2016" spans="1:14">
      <c r="A2016" s="7" t="s">
        <v>2103</v>
      </c>
      <c r="B2016" s="7"/>
      <c r="C2016" s="7" t="s">
        <v>4137</v>
      </c>
      <c r="D2016" s="7" t="s">
        <v>4136</v>
      </c>
      <c r="E2016" s="6" t="s">
        <v>352</v>
      </c>
      <c r="F2016" s="7"/>
      <c r="G2016" s="7"/>
      <c r="H2016" s="7" t="s">
        <v>1719</v>
      </c>
      <c r="I2016" s="7"/>
      <c r="J2016" s="7" t="s">
        <v>646</v>
      </c>
      <c r="K2016" s="8" t="s">
        <v>1720</v>
      </c>
      <c r="L2016" s="7" t="s">
        <v>2106</v>
      </c>
      <c r="M2016" s="7"/>
      <c r="N2016" s="9" t="s">
        <v>1722</v>
      </c>
    </row>
    <row r="2017" spans="1:14">
      <c r="A2017" s="7" t="s">
        <v>2103</v>
      </c>
      <c r="B2017" s="7"/>
      <c r="C2017" s="7" t="s">
        <v>4138</v>
      </c>
      <c r="D2017" s="7" t="s">
        <v>4139</v>
      </c>
      <c r="E2017" s="6" t="s">
        <v>352</v>
      </c>
      <c r="F2017" s="7"/>
      <c r="G2017" s="7"/>
      <c r="H2017" s="7" t="s">
        <v>1719</v>
      </c>
      <c r="I2017" s="7"/>
      <c r="J2017" s="7" t="s">
        <v>646</v>
      </c>
      <c r="K2017" s="8" t="s">
        <v>1720</v>
      </c>
      <c r="L2017" s="7" t="s">
        <v>2106</v>
      </c>
      <c r="M2017" s="7"/>
      <c r="N2017" s="9" t="s">
        <v>1722</v>
      </c>
    </row>
    <row r="2018" spans="1:14">
      <c r="A2018" s="7" t="s">
        <v>2103</v>
      </c>
      <c r="B2018" s="7"/>
      <c r="C2018" s="7" t="s">
        <v>4140</v>
      </c>
      <c r="D2018" s="7" t="s">
        <v>4139</v>
      </c>
      <c r="E2018" s="6" t="s">
        <v>352</v>
      </c>
      <c r="F2018" s="7"/>
      <c r="G2018" s="7"/>
      <c r="H2018" s="7" t="s">
        <v>1719</v>
      </c>
      <c r="I2018" s="7"/>
      <c r="J2018" s="7" t="s">
        <v>646</v>
      </c>
      <c r="K2018" s="8" t="s">
        <v>1720</v>
      </c>
      <c r="L2018" s="7" t="s">
        <v>2106</v>
      </c>
      <c r="M2018" s="7"/>
      <c r="N2018" s="9" t="s">
        <v>1722</v>
      </c>
    </row>
    <row r="2019" spans="1:14">
      <c r="A2019" s="7" t="s">
        <v>2103</v>
      </c>
      <c r="B2019" s="7"/>
      <c r="C2019" s="7" t="s">
        <v>4141</v>
      </c>
      <c r="D2019" s="7" t="s">
        <v>4142</v>
      </c>
      <c r="E2019" s="6" t="s">
        <v>352</v>
      </c>
      <c r="F2019" s="7"/>
      <c r="G2019" s="7"/>
      <c r="H2019" s="7" t="s">
        <v>1719</v>
      </c>
      <c r="I2019" s="7"/>
      <c r="J2019" s="7" t="s">
        <v>646</v>
      </c>
      <c r="K2019" s="8" t="s">
        <v>1720</v>
      </c>
      <c r="L2019" s="7" t="s">
        <v>2106</v>
      </c>
      <c r="M2019" s="7"/>
      <c r="N2019" s="9" t="s">
        <v>1722</v>
      </c>
    </row>
    <row r="2020" spans="1:14">
      <c r="A2020" s="7" t="s">
        <v>2103</v>
      </c>
      <c r="B2020" s="7"/>
      <c r="C2020" s="7" t="s">
        <v>4143</v>
      </c>
      <c r="D2020" s="7" t="s">
        <v>4142</v>
      </c>
      <c r="E2020" s="6" t="s">
        <v>352</v>
      </c>
      <c r="F2020" s="7"/>
      <c r="G2020" s="7"/>
      <c r="H2020" s="7" t="s">
        <v>1719</v>
      </c>
      <c r="I2020" s="7"/>
      <c r="J2020" s="7" t="s">
        <v>646</v>
      </c>
      <c r="K2020" s="8" t="s">
        <v>1720</v>
      </c>
      <c r="L2020" s="7" t="s">
        <v>2106</v>
      </c>
      <c r="M2020" s="7"/>
      <c r="N2020" s="9" t="s">
        <v>1722</v>
      </c>
    </row>
    <row r="2021" spans="1:14">
      <c r="A2021" s="7" t="s">
        <v>2103</v>
      </c>
      <c r="B2021" s="7"/>
      <c r="C2021" s="7" t="s">
        <v>4144</v>
      </c>
      <c r="D2021" s="7" t="s">
        <v>4145</v>
      </c>
      <c r="E2021" s="6" t="s">
        <v>352</v>
      </c>
      <c r="F2021" s="7"/>
      <c r="G2021" s="7"/>
      <c r="H2021" s="7" t="s">
        <v>1719</v>
      </c>
      <c r="I2021" s="7"/>
      <c r="J2021" s="7" t="s">
        <v>646</v>
      </c>
      <c r="K2021" s="8" t="s">
        <v>1720</v>
      </c>
      <c r="L2021" s="7" t="s">
        <v>2106</v>
      </c>
      <c r="M2021" s="7"/>
      <c r="N2021" s="9" t="s">
        <v>1722</v>
      </c>
    </row>
    <row r="2022" spans="1:14">
      <c r="A2022" s="7" t="s">
        <v>2103</v>
      </c>
      <c r="B2022" s="7"/>
      <c r="C2022" s="7" t="s">
        <v>4146</v>
      </c>
      <c r="D2022" s="7" t="s">
        <v>4145</v>
      </c>
      <c r="E2022" s="6" t="s">
        <v>352</v>
      </c>
      <c r="F2022" s="7"/>
      <c r="G2022" s="7"/>
      <c r="H2022" s="7" t="s">
        <v>1719</v>
      </c>
      <c r="I2022" s="7"/>
      <c r="J2022" s="7" t="s">
        <v>646</v>
      </c>
      <c r="K2022" s="8" t="s">
        <v>1720</v>
      </c>
      <c r="L2022" s="7" t="s">
        <v>2106</v>
      </c>
      <c r="M2022" s="7"/>
      <c r="N2022" s="9" t="s">
        <v>1722</v>
      </c>
    </row>
    <row r="2023" spans="1:14">
      <c r="A2023" s="7" t="s">
        <v>2103</v>
      </c>
      <c r="B2023" s="7"/>
      <c r="C2023" s="7" t="s">
        <v>4147</v>
      </c>
      <c r="D2023" s="7" t="s">
        <v>4148</v>
      </c>
      <c r="E2023" s="6" t="s">
        <v>352</v>
      </c>
      <c r="F2023" s="7"/>
      <c r="G2023" s="7"/>
      <c r="H2023" s="7" t="s">
        <v>1719</v>
      </c>
      <c r="I2023" s="7"/>
      <c r="J2023" s="7" t="s">
        <v>646</v>
      </c>
      <c r="K2023" s="8" t="s">
        <v>1720</v>
      </c>
      <c r="L2023" s="7" t="s">
        <v>2106</v>
      </c>
      <c r="M2023" s="7"/>
      <c r="N2023" s="9" t="s">
        <v>1722</v>
      </c>
    </row>
    <row r="2024" spans="1:14">
      <c r="A2024" s="7" t="s">
        <v>2103</v>
      </c>
      <c r="B2024" s="7"/>
      <c r="C2024" s="7" t="s">
        <v>4149</v>
      </c>
      <c r="D2024" s="7" t="s">
        <v>4148</v>
      </c>
      <c r="E2024" s="6" t="s">
        <v>352</v>
      </c>
      <c r="F2024" s="7"/>
      <c r="G2024" s="7"/>
      <c r="H2024" s="7" t="s">
        <v>1719</v>
      </c>
      <c r="I2024" s="7"/>
      <c r="J2024" s="7" t="s">
        <v>646</v>
      </c>
      <c r="K2024" s="8" t="s">
        <v>1720</v>
      </c>
      <c r="L2024" s="7" t="s">
        <v>2106</v>
      </c>
      <c r="M2024" s="7"/>
      <c r="N2024" s="9" t="s">
        <v>1722</v>
      </c>
    </row>
    <row r="2025" spans="1:14">
      <c r="A2025" s="7" t="s">
        <v>2103</v>
      </c>
      <c r="B2025" s="7"/>
      <c r="C2025" s="7" t="s">
        <v>4150</v>
      </c>
      <c r="D2025" s="7" t="s">
        <v>4151</v>
      </c>
      <c r="E2025" s="6" t="s">
        <v>352</v>
      </c>
      <c r="F2025" s="7"/>
      <c r="G2025" s="7"/>
      <c r="H2025" s="7" t="s">
        <v>1719</v>
      </c>
      <c r="I2025" s="7"/>
      <c r="J2025" s="7" t="s">
        <v>646</v>
      </c>
      <c r="K2025" s="8" t="s">
        <v>1720</v>
      </c>
      <c r="L2025" s="7" t="s">
        <v>2106</v>
      </c>
      <c r="M2025" s="7"/>
      <c r="N2025" s="9" t="s">
        <v>1722</v>
      </c>
    </row>
    <row r="2026" spans="1:14">
      <c r="A2026" s="7" t="s">
        <v>2103</v>
      </c>
      <c r="B2026" s="7"/>
      <c r="C2026" s="7" t="s">
        <v>4152</v>
      </c>
      <c r="D2026" s="7" t="s">
        <v>4151</v>
      </c>
      <c r="E2026" s="6" t="s">
        <v>352</v>
      </c>
      <c r="F2026" s="7"/>
      <c r="G2026" s="7"/>
      <c r="H2026" s="7" t="s">
        <v>1719</v>
      </c>
      <c r="I2026" s="7"/>
      <c r="J2026" s="7" t="s">
        <v>646</v>
      </c>
      <c r="K2026" s="8" t="s">
        <v>1720</v>
      </c>
      <c r="L2026" s="7" t="s">
        <v>2106</v>
      </c>
      <c r="M2026" s="7"/>
      <c r="N2026" s="9" t="s">
        <v>1722</v>
      </c>
    </row>
    <row r="2027" spans="1:14">
      <c r="A2027" s="7" t="s">
        <v>2103</v>
      </c>
      <c r="B2027" s="7"/>
      <c r="C2027" s="7" t="s">
        <v>4153</v>
      </c>
      <c r="D2027" s="7" t="s">
        <v>4154</v>
      </c>
      <c r="E2027" s="6" t="s">
        <v>352</v>
      </c>
      <c r="F2027" s="7"/>
      <c r="G2027" s="7"/>
      <c r="H2027" s="7" t="s">
        <v>1719</v>
      </c>
      <c r="I2027" s="7"/>
      <c r="J2027" s="7" t="s">
        <v>646</v>
      </c>
      <c r="K2027" s="8" t="s">
        <v>1720</v>
      </c>
      <c r="L2027" s="7" t="s">
        <v>2106</v>
      </c>
      <c r="M2027" s="7"/>
      <c r="N2027" s="9" t="s">
        <v>1722</v>
      </c>
    </row>
    <row r="2028" spans="1:14">
      <c r="A2028" s="7" t="s">
        <v>2103</v>
      </c>
      <c r="B2028" s="7"/>
      <c r="C2028" s="7" t="s">
        <v>4155</v>
      </c>
      <c r="D2028" s="7" t="s">
        <v>4154</v>
      </c>
      <c r="E2028" s="6" t="s">
        <v>352</v>
      </c>
      <c r="F2028" s="7"/>
      <c r="G2028" s="7"/>
      <c r="H2028" s="7" t="s">
        <v>1719</v>
      </c>
      <c r="I2028" s="7"/>
      <c r="J2028" s="7" t="s">
        <v>646</v>
      </c>
      <c r="K2028" s="8" t="s">
        <v>1720</v>
      </c>
      <c r="L2028" s="7" t="s">
        <v>2106</v>
      </c>
      <c r="M2028" s="7"/>
      <c r="N2028" s="9" t="s">
        <v>1722</v>
      </c>
    </row>
    <row r="2029" spans="1:14">
      <c r="A2029" s="7" t="s">
        <v>2103</v>
      </c>
      <c r="B2029" s="7"/>
      <c r="C2029" s="7" t="s">
        <v>4156</v>
      </c>
      <c r="D2029" s="7" t="s">
        <v>4157</v>
      </c>
      <c r="E2029" s="6" t="s">
        <v>352</v>
      </c>
      <c r="F2029" s="7"/>
      <c r="G2029" s="7"/>
      <c r="H2029" s="7" t="s">
        <v>1719</v>
      </c>
      <c r="I2029" s="7"/>
      <c r="J2029" s="7" t="s">
        <v>646</v>
      </c>
      <c r="K2029" s="8" t="s">
        <v>1720</v>
      </c>
      <c r="L2029" s="7" t="s">
        <v>2106</v>
      </c>
      <c r="M2029" s="7"/>
      <c r="N2029" s="9" t="s">
        <v>1722</v>
      </c>
    </row>
    <row r="2030" spans="1:14">
      <c r="A2030" s="7" t="s">
        <v>2103</v>
      </c>
      <c r="B2030" s="7"/>
      <c r="C2030" s="7" t="s">
        <v>4158</v>
      </c>
      <c r="D2030" s="7" t="s">
        <v>4157</v>
      </c>
      <c r="E2030" s="6" t="s">
        <v>352</v>
      </c>
      <c r="F2030" s="7"/>
      <c r="G2030" s="7"/>
      <c r="H2030" s="7" t="s">
        <v>1719</v>
      </c>
      <c r="I2030" s="7"/>
      <c r="J2030" s="7" t="s">
        <v>646</v>
      </c>
      <c r="K2030" s="8" t="s">
        <v>1720</v>
      </c>
      <c r="L2030" s="7" t="s">
        <v>2106</v>
      </c>
      <c r="M2030" s="7"/>
      <c r="N2030" s="9" t="s">
        <v>1722</v>
      </c>
    </row>
    <row r="2031" spans="1:14">
      <c r="A2031" s="7" t="s">
        <v>2103</v>
      </c>
      <c r="B2031" s="7"/>
      <c r="C2031" s="7" t="s">
        <v>4159</v>
      </c>
      <c r="D2031" s="7" t="s">
        <v>4160</v>
      </c>
      <c r="E2031" s="6" t="s">
        <v>352</v>
      </c>
      <c r="F2031" s="7"/>
      <c r="G2031" s="7"/>
      <c r="H2031" s="7" t="s">
        <v>1719</v>
      </c>
      <c r="I2031" s="7"/>
      <c r="J2031" s="7" t="s">
        <v>646</v>
      </c>
      <c r="K2031" s="8" t="s">
        <v>1720</v>
      </c>
      <c r="L2031" s="7" t="s">
        <v>2106</v>
      </c>
      <c r="M2031" s="7"/>
      <c r="N2031" s="9" t="s">
        <v>1722</v>
      </c>
    </row>
    <row r="2032" spans="1:14">
      <c r="A2032" s="7" t="s">
        <v>2103</v>
      </c>
      <c r="B2032" s="7"/>
      <c r="C2032" s="7" t="s">
        <v>4161</v>
      </c>
      <c r="D2032" s="7" t="s">
        <v>4162</v>
      </c>
      <c r="E2032" s="6" t="s">
        <v>352</v>
      </c>
      <c r="F2032" s="7"/>
      <c r="G2032" s="7"/>
      <c r="H2032" s="7" t="s">
        <v>1719</v>
      </c>
      <c r="I2032" s="7"/>
      <c r="J2032" s="7" t="s">
        <v>646</v>
      </c>
      <c r="K2032" s="8" t="s">
        <v>1720</v>
      </c>
      <c r="L2032" s="7" t="s">
        <v>2106</v>
      </c>
      <c r="M2032" s="7"/>
      <c r="N2032" s="9" t="s">
        <v>1722</v>
      </c>
    </row>
    <row r="2033" spans="1:14">
      <c r="A2033" s="7" t="s">
        <v>2103</v>
      </c>
      <c r="B2033" s="7"/>
      <c r="C2033" s="7" t="s">
        <v>4163</v>
      </c>
      <c r="D2033" s="7" t="s">
        <v>4164</v>
      </c>
      <c r="E2033" s="6" t="s">
        <v>352</v>
      </c>
      <c r="F2033" s="7"/>
      <c r="G2033" s="7"/>
      <c r="H2033" s="7" t="s">
        <v>1719</v>
      </c>
      <c r="I2033" s="7"/>
      <c r="J2033" s="7" t="s">
        <v>646</v>
      </c>
      <c r="K2033" s="8" t="s">
        <v>1720</v>
      </c>
      <c r="L2033" s="7" t="s">
        <v>2106</v>
      </c>
      <c r="M2033" s="7"/>
      <c r="N2033" s="9" t="s">
        <v>1722</v>
      </c>
    </row>
    <row r="2034" spans="1:14">
      <c r="A2034" s="7" t="s">
        <v>2103</v>
      </c>
      <c r="B2034" s="7"/>
      <c r="C2034" s="7" t="s">
        <v>4165</v>
      </c>
      <c r="D2034" s="7" t="s">
        <v>4164</v>
      </c>
      <c r="E2034" s="6" t="s">
        <v>352</v>
      </c>
      <c r="F2034" s="7"/>
      <c r="G2034" s="7"/>
      <c r="H2034" s="7" t="s">
        <v>1719</v>
      </c>
      <c r="I2034" s="7"/>
      <c r="J2034" s="7" t="s">
        <v>646</v>
      </c>
      <c r="K2034" s="8" t="s">
        <v>1720</v>
      </c>
      <c r="L2034" s="7" t="s">
        <v>2106</v>
      </c>
      <c r="M2034" s="7"/>
      <c r="N2034" s="9" t="s">
        <v>1722</v>
      </c>
    </row>
    <row r="2035" spans="1:14">
      <c r="A2035" s="7" t="s">
        <v>2103</v>
      </c>
      <c r="B2035" s="7"/>
      <c r="C2035" s="7" t="s">
        <v>4166</v>
      </c>
      <c r="D2035" s="7" t="s">
        <v>4167</v>
      </c>
      <c r="E2035" s="6" t="s">
        <v>352</v>
      </c>
      <c r="F2035" s="7"/>
      <c r="G2035" s="7"/>
      <c r="H2035" s="7" t="s">
        <v>1719</v>
      </c>
      <c r="I2035" s="7"/>
      <c r="J2035" s="7" t="s">
        <v>646</v>
      </c>
      <c r="K2035" s="8" t="s">
        <v>1720</v>
      </c>
      <c r="L2035" s="7" t="s">
        <v>2106</v>
      </c>
      <c r="M2035" s="7"/>
      <c r="N2035" s="9" t="s">
        <v>1722</v>
      </c>
    </row>
    <row r="2036" spans="1:14">
      <c r="A2036" s="7" t="s">
        <v>2103</v>
      </c>
      <c r="B2036" s="7"/>
      <c r="C2036" s="7" t="s">
        <v>4168</v>
      </c>
      <c r="D2036" s="7" t="s">
        <v>4167</v>
      </c>
      <c r="E2036" s="6" t="s">
        <v>352</v>
      </c>
      <c r="F2036" s="7"/>
      <c r="G2036" s="7"/>
      <c r="H2036" s="7" t="s">
        <v>1719</v>
      </c>
      <c r="I2036" s="7"/>
      <c r="J2036" s="7" t="s">
        <v>646</v>
      </c>
      <c r="K2036" s="8" t="s">
        <v>1720</v>
      </c>
      <c r="L2036" s="7" t="s">
        <v>2106</v>
      </c>
      <c r="M2036" s="7"/>
      <c r="N2036" s="9" t="s">
        <v>1722</v>
      </c>
    </row>
    <row r="2037" spans="1:14">
      <c r="A2037" s="7" t="s">
        <v>2103</v>
      </c>
      <c r="B2037" s="7"/>
      <c r="C2037" s="7" t="s">
        <v>4169</v>
      </c>
      <c r="D2037" s="7" t="s">
        <v>4170</v>
      </c>
      <c r="E2037" s="6" t="s">
        <v>352</v>
      </c>
      <c r="F2037" s="7"/>
      <c r="G2037" s="7"/>
      <c r="H2037" s="7" t="s">
        <v>1719</v>
      </c>
      <c r="I2037" s="7"/>
      <c r="J2037" s="7" t="s">
        <v>646</v>
      </c>
      <c r="K2037" s="8" t="s">
        <v>1720</v>
      </c>
      <c r="L2037" s="7" t="s">
        <v>2106</v>
      </c>
      <c r="M2037" s="7"/>
      <c r="N2037" s="9" t="s">
        <v>1722</v>
      </c>
    </row>
    <row r="2038" spans="1:14">
      <c r="A2038" s="7" t="s">
        <v>2103</v>
      </c>
      <c r="B2038" s="7"/>
      <c r="C2038" s="7" t="s">
        <v>4171</v>
      </c>
      <c r="D2038" s="7" t="s">
        <v>4172</v>
      </c>
      <c r="E2038" s="6" t="s">
        <v>352</v>
      </c>
      <c r="F2038" s="7"/>
      <c r="G2038" s="7"/>
      <c r="H2038" s="7" t="s">
        <v>1719</v>
      </c>
      <c r="I2038" s="7"/>
      <c r="J2038" s="7" t="s">
        <v>646</v>
      </c>
      <c r="K2038" s="8" t="s">
        <v>1720</v>
      </c>
      <c r="L2038" s="7" t="s">
        <v>2106</v>
      </c>
      <c r="M2038" s="7"/>
      <c r="N2038" s="9" t="s">
        <v>1722</v>
      </c>
    </row>
    <row r="2039" spans="1:14">
      <c r="A2039" s="7" t="s">
        <v>2103</v>
      </c>
      <c r="B2039" s="7"/>
      <c r="C2039" s="7" t="s">
        <v>4173</v>
      </c>
      <c r="D2039" s="7" t="s">
        <v>4174</v>
      </c>
      <c r="E2039" s="6" t="s">
        <v>352</v>
      </c>
      <c r="F2039" s="7"/>
      <c r="G2039" s="7"/>
      <c r="H2039" s="7" t="s">
        <v>1719</v>
      </c>
      <c r="I2039" s="7"/>
      <c r="J2039" s="7" t="s">
        <v>646</v>
      </c>
      <c r="K2039" s="8" t="s">
        <v>1720</v>
      </c>
      <c r="L2039" s="7" t="s">
        <v>2106</v>
      </c>
      <c r="M2039" s="7"/>
      <c r="N2039" s="9" t="s">
        <v>1722</v>
      </c>
    </row>
    <row r="2040" spans="1:14">
      <c r="A2040" s="7" t="s">
        <v>2103</v>
      </c>
      <c r="B2040" s="7"/>
      <c r="C2040" s="7" t="s">
        <v>4175</v>
      </c>
      <c r="D2040" s="7" t="s">
        <v>4176</v>
      </c>
      <c r="E2040" s="6" t="s">
        <v>352</v>
      </c>
      <c r="F2040" s="7"/>
      <c r="G2040" s="7"/>
      <c r="H2040" s="7" t="s">
        <v>1719</v>
      </c>
      <c r="I2040" s="7"/>
      <c r="J2040" s="7" t="s">
        <v>646</v>
      </c>
      <c r="K2040" s="8" t="s">
        <v>1720</v>
      </c>
      <c r="L2040" s="7" t="s">
        <v>2106</v>
      </c>
      <c r="M2040" s="7"/>
      <c r="N2040" s="9" t="s">
        <v>1722</v>
      </c>
    </row>
    <row r="2041" spans="1:14">
      <c r="A2041" s="7" t="s">
        <v>2103</v>
      </c>
      <c r="B2041" s="7"/>
      <c r="C2041" s="7" t="s">
        <v>4177</v>
      </c>
      <c r="D2041" s="7" t="s">
        <v>4178</v>
      </c>
      <c r="E2041" s="6" t="s">
        <v>352</v>
      </c>
      <c r="F2041" s="7"/>
      <c r="G2041" s="7"/>
      <c r="H2041" s="7" t="s">
        <v>1719</v>
      </c>
      <c r="I2041" s="7"/>
      <c r="J2041" s="7" t="s">
        <v>646</v>
      </c>
      <c r="K2041" s="8" t="s">
        <v>1720</v>
      </c>
      <c r="L2041" s="7" t="s">
        <v>2106</v>
      </c>
      <c r="M2041" s="7"/>
      <c r="N2041" s="9" t="s">
        <v>1722</v>
      </c>
    </row>
    <row r="2042" spans="1:14">
      <c r="A2042" s="7" t="s">
        <v>2103</v>
      </c>
      <c r="B2042" s="7"/>
      <c r="C2042" s="7" t="s">
        <v>4179</v>
      </c>
      <c r="D2042" s="7" t="s">
        <v>4178</v>
      </c>
      <c r="E2042" s="6" t="s">
        <v>352</v>
      </c>
      <c r="F2042" s="7"/>
      <c r="G2042" s="7"/>
      <c r="H2042" s="7" t="s">
        <v>1719</v>
      </c>
      <c r="I2042" s="7"/>
      <c r="J2042" s="7" t="s">
        <v>646</v>
      </c>
      <c r="K2042" s="8" t="s">
        <v>1720</v>
      </c>
      <c r="L2042" s="7" t="s">
        <v>2106</v>
      </c>
      <c r="M2042" s="7"/>
      <c r="N2042" s="9" t="s">
        <v>1722</v>
      </c>
    </row>
    <row r="2043" spans="1:14">
      <c r="A2043" s="7" t="s">
        <v>2103</v>
      </c>
      <c r="B2043" s="7"/>
      <c r="C2043" s="7" t="s">
        <v>4180</v>
      </c>
      <c r="D2043" s="7" t="s">
        <v>4181</v>
      </c>
      <c r="E2043" s="6" t="s">
        <v>352</v>
      </c>
      <c r="F2043" s="7"/>
      <c r="G2043" s="7"/>
      <c r="H2043" s="7" t="s">
        <v>1719</v>
      </c>
      <c r="I2043" s="7"/>
      <c r="J2043" s="7" t="s">
        <v>646</v>
      </c>
      <c r="K2043" s="8" t="s">
        <v>1720</v>
      </c>
      <c r="L2043" s="7" t="s">
        <v>2106</v>
      </c>
      <c r="M2043" s="7"/>
      <c r="N2043" s="9" t="s">
        <v>1722</v>
      </c>
    </row>
    <row r="2044" spans="1:14">
      <c r="A2044" s="7" t="s">
        <v>2103</v>
      </c>
      <c r="B2044" s="7"/>
      <c r="C2044" s="7" t="s">
        <v>4182</v>
      </c>
      <c r="D2044" s="7" t="s">
        <v>4181</v>
      </c>
      <c r="E2044" s="6" t="s">
        <v>352</v>
      </c>
      <c r="F2044" s="7"/>
      <c r="G2044" s="7"/>
      <c r="H2044" s="7" t="s">
        <v>1719</v>
      </c>
      <c r="I2044" s="7"/>
      <c r="J2044" s="7" t="s">
        <v>646</v>
      </c>
      <c r="K2044" s="8" t="s">
        <v>1720</v>
      </c>
      <c r="L2044" s="7" t="s">
        <v>2106</v>
      </c>
      <c r="M2044" s="7"/>
      <c r="N2044" s="9" t="s">
        <v>1722</v>
      </c>
    </row>
    <row r="2045" spans="1:14">
      <c r="A2045" s="7" t="s">
        <v>2103</v>
      </c>
      <c r="B2045" s="7"/>
      <c r="C2045" s="7" t="s">
        <v>4183</v>
      </c>
      <c r="D2045" s="7" t="s">
        <v>4184</v>
      </c>
      <c r="E2045" s="6" t="s">
        <v>352</v>
      </c>
      <c r="F2045" s="7"/>
      <c r="G2045" s="7"/>
      <c r="H2045" s="7" t="s">
        <v>1719</v>
      </c>
      <c r="I2045" s="7"/>
      <c r="J2045" s="7" t="s">
        <v>646</v>
      </c>
      <c r="K2045" s="8" t="s">
        <v>1720</v>
      </c>
      <c r="L2045" s="7" t="s">
        <v>2106</v>
      </c>
      <c r="M2045" s="7"/>
      <c r="N2045" s="9" t="s">
        <v>1722</v>
      </c>
    </row>
    <row r="2046" spans="1:14">
      <c r="A2046" s="7" t="s">
        <v>2103</v>
      </c>
      <c r="B2046" s="7"/>
      <c r="C2046" s="7" t="s">
        <v>4185</v>
      </c>
      <c r="D2046" s="7" t="s">
        <v>4184</v>
      </c>
      <c r="E2046" s="6" t="s">
        <v>352</v>
      </c>
      <c r="F2046" s="7"/>
      <c r="G2046" s="7"/>
      <c r="H2046" s="7" t="s">
        <v>1719</v>
      </c>
      <c r="I2046" s="7"/>
      <c r="J2046" s="7" t="s">
        <v>646</v>
      </c>
      <c r="K2046" s="8" t="s">
        <v>1720</v>
      </c>
      <c r="L2046" s="7" t="s">
        <v>2106</v>
      </c>
      <c r="M2046" s="7"/>
      <c r="N2046" s="9" t="s">
        <v>1722</v>
      </c>
    </row>
    <row r="2047" spans="1:14">
      <c r="A2047" s="7" t="s">
        <v>2103</v>
      </c>
      <c r="B2047" s="7"/>
      <c r="C2047" s="7" t="s">
        <v>4186</v>
      </c>
      <c r="D2047" s="7" t="s">
        <v>4187</v>
      </c>
      <c r="E2047" s="6" t="s">
        <v>352</v>
      </c>
      <c r="F2047" s="7"/>
      <c r="G2047" s="7"/>
      <c r="H2047" s="7" t="s">
        <v>1719</v>
      </c>
      <c r="I2047" s="7"/>
      <c r="J2047" s="7" t="s">
        <v>646</v>
      </c>
      <c r="K2047" s="8" t="s">
        <v>1720</v>
      </c>
      <c r="L2047" s="7" t="s">
        <v>2106</v>
      </c>
      <c r="M2047" s="7"/>
      <c r="N2047" s="9" t="s">
        <v>1722</v>
      </c>
    </row>
    <row r="2048" spans="1:14">
      <c r="A2048" s="7" t="s">
        <v>2103</v>
      </c>
      <c r="B2048" s="7"/>
      <c r="C2048" s="7" t="s">
        <v>4188</v>
      </c>
      <c r="D2048" s="7" t="s">
        <v>4187</v>
      </c>
      <c r="E2048" s="6" t="s">
        <v>352</v>
      </c>
      <c r="F2048" s="7"/>
      <c r="G2048" s="7"/>
      <c r="H2048" s="7" t="s">
        <v>1719</v>
      </c>
      <c r="I2048" s="7"/>
      <c r="J2048" s="7" t="s">
        <v>646</v>
      </c>
      <c r="K2048" s="8" t="s">
        <v>1720</v>
      </c>
      <c r="L2048" s="7" t="s">
        <v>2106</v>
      </c>
      <c r="M2048" s="7"/>
      <c r="N2048" s="9" t="s">
        <v>1722</v>
      </c>
    </row>
    <row r="2049" spans="1:14">
      <c r="A2049" s="7" t="s">
        <v>2103</v>
      </c>
      <c r="B2049" s="7"/>
      <c r="C2049" s="7" t="s">
        <v>4189</v>
      </c>
      <c r="D2049" s="7" t="s">
        <v>4190</v>
      </c>
      <c r="E2049" s="6" t="s">
        <v>352</v>
      </c>
      <c r="F2049" s="7"/>
      <c r="G2049" s="7"/>
      <c r="H2049" s="7" t="s">
        <v>1719</v>
      </c>
      <c r="I2049" s="7"/>
      <c r="J2049" s="7" t="s">
        <v>646</v>
      </c>
      <c r="K2049" s="8" t="s">
        <v>1720</v>
      </c>
      <c r="L2049" s="7" t="s">
        <v>2106</v>
      </c>
      <c r="M2049" s="7"/>
      <c r="N2049" s="9" t="s">
        <v>1722</v>
      </c>
    </row>
    <row r="2050" spans="1:14">
      <c r="A2050" s="7" t="s">
        <v>2103</v>
      </c>
      <c r="B2050" s="7"/>
      <c r="C2050" s="7" t="s">
        <v>4191</v>
      </c>
      <c r="D2050" s="7" t="s">
        <v>4192</v>
      </c>
      <c r="E2050" s="6" t="s">
        <v>352</v>
      </c>
      <c r="F2050" s="7"/>
      <c r="G2050" s="7"/>
      <c r="H2050" s="7" t="s">
        <v>1719</v>
      </c>
      <c r="I2050" s="7"/>
      <c r="J2050" s="7" t="s">
        <v>646</v>
      </c>
      <c r="K2050" s="8" t="s">
        <v>1720</v>
      </c>
      <c r="L2050" s="7" t="s">
        <v>2106</v>
      </c>
      <c r="M2050" s="7"/>
      <c r="N2050" s="9" t="s">
        <v>1722</v>
      </c>
    </row>
    <row r="2051" spans="1:14">
      <c r="A2051" s="7" t="s">
        <v>2103</v>
      </c>
      <c r="B2051" s="7"/>
      <c r="C2051" s="7" t="s">
        <v>4193</v>
      </c>
      <c r="D2051" s="7" t="s">
        <v>4192</v>
      </c>
      <c r="E2051" s="6" t="s">
        <v>352</v>
      </c>
      <c r="F2051" s="7"/>
      <c r="G2051" s="7"/>
      <c r="H2051" s="7" t="s">
        <v>1719</v>
      </c>
      <c r="I2051" s="7"/>
      <c r="J2051" s="7" t="s">
        <v>646</v>
      </c>
      <c r="K2051" s="8" t="s">
        <v>1720</v>
      </c>
      <c r="L2051" s="7" t="s">
        <v>2106</v>
      </c>
      <c r="M2051" s="7"/>
      <c r="N2051" s="9" t="s">
        <v>1722</v>
      </c>
    </row>
    <row r="2052" spans="1:14">
      <c r="A2052" s="7" t="s">
        <v>2103</v>
      </c>
      <c r="B2052" s="7"/>
      <c r="C2052" s="7" t="s">
        <v>4194</v>
      </c>
      <c r="D2052" s="7" t="s">
        <v>4195</v>
      </c>
      <c r="E2052" s="6" t="s">
        <v>352</v>
      </c>
      <c r="F2052" s="7"/>
      <c r="G2052" s="7"/>
      <c r="H2052" s="7" t="s">
        <v>1719</v>
      </c>
      <c r="I2052" s="7"/>
      <c r="J2052" s="7" t="s">
        <v>646</v>
      </c>
      <c r="K2052" s="8" t="s">
        <v>1720</v>
      </c>
      <c r="L2052" s="7" t="s">
        <v>2106</v>
      </c>
      <c r="M2052" s="7"/>
      <c r="N2052" s="9" t="s">
        <v>1722</v>
      </c>
    </row>
    <row r="2053" spans="1:14">
      <c r="A2053" s="7" t="s">
        <v>2103</v>
      </c>
      <c r="B2053" s="7"/>
      <c r="C2053" s="7" t="s">
        <v>4196</v>
      </c>
      <c r="D2053" s="7" t="s">
        <v>4195</v>
      </c>
      <c r="E2053" s="6" t="s">
        <v>352</v>
      </c>
      <c r="F2053" s="7"/>
      <c r="G2053" s="7"/>
      <c r="H2053" s="7" t="s">
        <v>1719</v>
      </c>
      <c r="I2053" s="7"/>
      <c r="J2053" s="7" t="s">
        <v>646</v>
      </c>
      <c r="K2053" s="8" t="s">
        <v>1720</v>
      </c>
      <c r="L2053" s="7" t="s">
        <v>2106</v>
      </c>
      <c r="M2053" s="7"/>
      <c r="N2053" s="9" t="s">
        <v>1722</v>
      </c>
    </row>
    <row r="2054" spans="1:14">
      <c r="A2054" s="7" t="s">
        <v>2103</v>
      </c>
      <c r="B2054" s="7"/>
      <c r="C2054" s="7" t="s">
        <v>4197</v>
      </c>
      <c r="D2054" s="7" t="s">
        <v>4198</v>
      </c>
      <c r="E2054" s="6" t="s">
        <v>352</v>
      </c>
      <c r="F2054" s="7"/>
      <c r="G2054" s="7"/>
      <c r="H2054" s="7" t="s">
        <v>1719</v>
      </c>
      <c r="I2054" s="7"/>
      <c r="J2054" s="7" t="s">
        <v>646</v>
      </c>
      <c r="K2054" s="8" t="s">
        <v>1720</v>
      </c>
      <c r="L2054" s="7" t="s">
        <v>2106</v>
      </c>
      <c r="M2054" s="7"/>
      <c r="N2054" s="9" t="s">
        <v>1722</v>
      </c>
    </row>
    <row r="2055" spans="1:14">
      <c r="A2055" s="7" t="s">
        <v>2103</v>
      </c>
      <c r="B2055" s="7"/>
      <c r="C2055" s="7" t="s">
        <v>4199</v>
      </c>
      <c r="D2055" s="7" t="s">
        <v>4198</v>
      </c>
      <c r="E2055" s="6" t="s">
        <v>352</v>
      </c>
      <c r="F2055" s="7"/>
      <c r="G2055" s="7"/>
      <c r="H2055" s="7" t="s">
        <v>1719</v>
      </c>
      <c r="I2055" s="7"/>
      <c r="J2055" s="7" t="s">
        <v>646</v>
      </c>
      <c r="K2055" s="8" t="s">
        <v>1720</v>
      </c>
      <c r="L2055" s="7" t="s">
        <v>2106</v>
      </c>
      <c r="M2055" s="7"/>
      <c r="N2055" s="9" t="s">
        <v>1722</v>
      </c>
    </row>
    <row r="2056" spans="1:14">
      <c r="A2056" s="7" t="s">
        <v>2103</v>
      </c>
      <c r="B2056" s="7"/>
      <c r="C2056" s="7" t="s">
        <v>4200</v>
      </c>
      <c r="D2056" s="7" t="s">
        <v>4201</v>
      </c>
      <c r="E2056" s="6" t="s">
        <v>352</v>
      </c>
      <c r="F2056" s="7"/>
      <c r="G2056" s="7"/>
      <c r="H2056" s="7" t="s">
        <v>1719</v>
      </c>
      <c r="I2056" s="7"/>
      <c r="J2056" s="7" t="s">
        <v>646</v>
      </c>
      <c r="K2056" s="8" t="s">
        <v>1720</v>
      </c>
      <c r="L2056" s="7" t="s">
        <v>2106</v>
      </c>
      <c r="M2056" s="7"/>
      <c r="N2056" s="9" t="s">
        <v>1722</v>
      </c>
    </row>
    <row r="2057" spans="1:14">
      <c r="A2057" s="7" t="s">
        <v>2103</v>
      </c>
      <c r="B2057" s="7"/>
      <c r="C2057" s="7" t="s">
        <v>4202</v>
      </c>
      <c r="D2057" s="7" t="s">
        <v>4203</v>
      </c>
      <c r="E2057" s="6" t="s">
        <v>352</v>
      </c>
      <c r="F2057" s="7"/>
      <c r="G2057" s="7"/>
      <c r="H2057" s="7" t="s">
        <v>1719</v>
      </c>
      <c r="I2057" s="7"/>
      <c r="J2057" s="7" t="s">
        <v>646</v>
      </c>
      <c r="K2057" s="8" t="s">
        <v>1720</v>
      </c>
      <c r="L2057" s="7" t="s">
        <v>2106</v>
      </c>
      <c r="M2057" s="7"/>
      <c r="N2057" s="9" t="s">
        <v>1722</v>
      </c>
    </row>
    <row r="2058" spans="1:14">
      <c r="A2058" s="7" t="s">
        <v>2103</v>
      </c>
      <c r="B2058" s="7"/>
      <c r="C2058" s="7" t="s">
        <v>4204</v>
      </c>
      <c r="D2058" s="7" t="s">
        <v>4203</v>
      </c>
      <c r="E2058" s="6" t="s">
        <v>352</v>
      </c>
      <c r="F2058" s="7"/>
      <c r="G2058" s="7"/>
      <c r="H2058" s="7" t="s">
        <v>1719</v>
      </c>
      <c r="I2058" s="7"/>
      <c r="J2058" s="7" t="s">
        <v>646</v>
      </c>
      <c r="K2058" s="8" t="s">
        <v>1720</v>
      </c>
      <c r="L2058" s="7" t="s">
        <v>2106</v>
      </c>
      <c r="M2058" s="7"/>
      <c r="N2058" s="9" t="s">
        <v>1722</v>
      </c>
    </row>
    <row r="2059" spans="1:14">
      <c r="A2059" s="7" t="s">
        <v>2103</v>
      </c>
      <c r="B2059" s="7"/>
      <c r="C2059" s="7" t="s">
        <v>4205</v>
      </c>
      <c r="D2059" s="7" t="s">
        <v>4206</v>
      </c>
      <c r="E2059" s="6" t="s">
        <v>352</v>
      </c>
      <c r="F2059" s="7"/>
      <c r="G2059" s="7"/>
      <c r="H2059" s="7" t="s">
        <v>1719</v>
      </c>
      <c r="I2059" s="7"/>
      <c r="J2059" s="7" t="s">
        <v>646</v>
      </c>
      <c r="K2059" s="8" t="s">
        <v>1720</v>
      </c>
      <c r="L2059" s="7" t="s">
        <v>2106</v>
      </c>
      <c r="M2059" s="7"/>
      <c r="N2059" s="9" t="s">
        <v>1722</v>
      </c>
    </row>
    <row r="2060" spans="1:14">
      <c r="A2060" s="7" t="s">
        <v>2103</v>
      </c>
      <c r="B2060" s="7"/>
      <c r="C2060" s="7" t="s">
        <v>4207</v>
      </c>
      <c r="D2060" s="7" t="s">
        <v>4206</v>
      </c>
      <c r="E2060" s="6" t="s">
        <v>352</v>
      </c>
      <c r="F2060" s="7"/>
      <c r="G2060" s="7"/>
      <c r="H2060" s="7" t="s">
        <v>1719</v>
      </c>
      <c r="I2060" s="7"/>
      <c r="J2060" s="7" t="s">
        <v>646</v>
      </c>
      <c r="K2060" s="8" t="s">
        <v>1720</v>
      </c>
      <c r="L2060" s="7" t="s">
        <v>2106</v>
      </c>
      <c r="M2060" s="7"/>
      <c r="N2060" s="9" t="s">
        <v>1722</v>
      </c>
    </row>
    <row r="2061" spans="1:14">
      <c r="A2061" s="7" t="s">
        <v>2103</v>
      </c>
      <c r="B2061" s="7"/>
      <c r="C2061" s="7" t="s">
        <v>4208</v>
      </c>
      <c r="D2061" s="7" t="s">
        <v>4209</v>
      </c>
      <c r="E2061" s="6" t="s">
        <v>352</v>
      </c>
      <c r="F2061" s="7"/>
      <c r="G2061" s="7"/>
      <c r="H2061" s="7" t="s">
        <v>1719</v>
      </c>
      <c r="I2061" s="7"/>
      <c r="J2061" s="7" t="s">
        <v>646</v>
      </c>
      <c r="K2061" s="8" t="s">
        <v>1720</v>
      </c>
      <c r="L2061" s="7" t="s">
        <v>2106</v>
      </c>
      <c r="M2061" s="7"/>
      <c r="N2061" s="9" t="s">
        <v>1722</v>
      </c>
    </row>
    <row r="2062" spans="1:14">
      <c r="A2062" s="7" t="s">
        <v>2103</v>
      </c>
      <c r="B2062" s="7"/>
      <c r="C2062" s="7" t="s">
        <v>4210</v>
      </c>
      <c r="D2062" s="7" t="s">
        <v>4209</v>
      </c>
      <c r="E2062" s="6" t="s">
        <v>352</v>
      </c>
      <c r="F2062" s="7"/>
      <c r="G2062" s="7"/>
      <c r="H2062" s="7" t="s">
        <v>1719</v>
      </c>
      <c r="I2062" s="7"/>
      <c r="J2062" s="7" t="s">
        <v>646</v>
      </c>
      <c r="K2062" s="8" t="s">
        <v>1720</v>
      </c>
      <c r="L2062" s="7" t="s">
        <v>2106</v>
      </c>
      <c r="M2062" s="7"/>
      <c r="N2062" s="9" t="s">
        <v>1722</v>
      </c>
    </row>
    <row r="2063" spans="1:14">
      <c r="A2063" s="7" t="s">
        <v>2103</v>
      </c>
      <c r="B2063" s="7"/>
      <c r="C2063" s="7" t="s">
        <v>4211</v>
      </c>
      <c r="D2063" s="7" t="s">
        <v>4212</v>
      </c>
      <c r="E2063" s="6" t="s">
        <v>352</v>
      </c>
      <c r="F2063" s="7"/>
      <c r="G2063" s="7"/>
      <c r="H2063" s="7" t="s">
        <v>1719</v>
      </c>
      <c r="I2063" s="7"/>
      <c r="J2063" s="7" t="s">
        <v>646</v>
      </c>
      <c r="K2063" s="8" t="s">
        <v>1720</v>
      </c>
      <c r="L2063" s="7" t="s">
        <v>2106</v>
      </c>
      <c r="M2063" s="7"/>
      <c r="N2063" s="9" t="s">
        <v>1722</v>
      </c>
    </row>
    <row r="2064" spans="1:14">
      <c r="A2064" s="7" t="s">
        <v>2103</v>
      </c>
      <c r="B2064" s="7"/>
      <c r="C2064" s="7" t="s">
        <v>4213</v>
      </c>
      <c r="D2064" s="7" t="s">
        <v>4212</v>
      </c>
      <c r="E2064" s="6" t="s">
        <v>352</v>
      </c>
      <c r="F2064" s="7"/>
      <c r="G2064" s="7"/>
      <c r="H2064" s="7" t="s">
        <v>1719</v>
      </c>
      <c r="I2064" s="7"/>
      <c r="J2064" s="7" t="s">
        <v>646</v>
      </c>
      <c r="K2064" s="8" t="s">
        <v>1720</v>
      </c>
      <c r="L2064" s="7" t="s">
        <v>2106</v>
      </c>
      <c r="M2064" s="7"/>
      <c r="N2064" s="9" t="s">
        <v>1722</v>
      </c>
    </row>
    <row r="2065" spans="1:14">
      <c r="A2065" s="7" t="s">
        <v>2103</v>
      </c>
      <c r="B2065" s="7"/>
      <c r="C2065" s="7" t="s">
        <v>4214</v>
      </c>
      <c r="D2065" s="7" t="s">
        <v>4215</v>
      </c>
      <c r="E2065" s="6" t="s">
        <v>352</v>
      </c>
      <c r="F2065" s="7"/>
      <c r="G2065" s="7"/>
      <c r="H2065" s="7" t="s">
        <v>1719</v>
      </c>
      <c r="I2065" s="7"/>
      <c r="J2065" s="7" t="s">
        <v>646</v>
      </c>
      <c r="K2065" s="8" t="s">
        <v>1720</v>
      </c>
      <c r="L2065" s="7" t="s">
        <v>2106</v>
      </c>
      <c r="M2065" s="7"/>
      <c r="N2065" s="9" t="s">
        <v>1722</v>
      </c>
    </row>
    <row r="2066" spans="1:14">
      <c r="A2066" s="7" t="s">
        <v>2103</v>
      </c>
      <c r="B2066" s="7"/>
      <c r="C2066" s="7" t="s">
        <v>4216</v>
      </c>
      <c r="D2066" s="7" t="s">
        <v>4217</v>
      </c>
      <c r="E2066" s="6" t="s">
        <v>352</v>
      </c>
      <c r="F2066" s="7"/>
      <c r="G2066" s="7"/>
      <c r="H2066" s="7" t="s">
        <v>1719</v>
      </c>
      <c r="I2066" s="7"/>
      <c r="J2066" s="7" t="s">
        <v>646</v>
      </c>
      <c r="K2066" s="8" t="s">
        <v>1720</v>
      </c>
      <c r="L2066" s="7" t="s">
        <v>2106</v>
      </c>
      <c r="M2066" s="7"/>
      <c r="N2066" s="9" t="s">
        <v>1722</v>
      </c>
    </row>
    <row r="2067" spans="1:14">
      <c r="A2067" s="7" t="s">
        <v>2103</v>
      </c>
      <c r="B2067" s="7"/>
      <c r="C2067" s="7" t="s">
        <v>4218</v>
      </c>
      <c r="D2067" s="7" t="s">
        <v>4217</v>
      </c>
      <c r="E2067" s="6" t="s">
        <v>352</v>
      </c>
      <c r="F2067" s="7"/>
      <c r="G2067" s="7"/>
      <c r="H2067" s="7" t="s">
        <v>1719</v>
      </c>
      <c r="I2067" s="7"/>
      <c r="J2067" s="7" t="s">
        <v>646</v>
      </c>
      <c r="K2067" s="8" t="s">
        <v>1720</v>
      </c>
      <c r="L2067" s="7" t="s">
        <v>2106</v>
      </c>
      <c r="M2067" s="7"/>
      <c r="N2067" s="9" t="s">
        <v>1722</v>
      </c>
    </row>
    <row r="2068" spans="1:14">
      <c r="A2068" s="7" t="s">
        <v>2103</v>
      </c>
      <c r="B2068" s="7"/>
      <c r="C2068" s="7" t="s">
        <v>4219</v>
      </c>
      <c r="D2068" s="7" t="s">
        <v>4220</v>
      </c>
      <c r="E2068" s="6" t="s">
        <v>352</v>
      </c>
      <c r="F2068" s="7"/>
      <c r="G2068" s="7"/>
      <c r="H2068" s="7" t="s">
        <v>1719</v>
      </c>
      <c r="I2068" s="7"/>
      <c r="J2068" s="7" t="s">
        <v>646</v>
      </c>
      <c r="K2068" s="8" t="s">
        <v>1720</v>
      </c>
      <c r="L2068" s="7" t="s">
        <v>2106</v>
      </c>
      <c r="M2068" s="7"/>
      <c r="N2068" s="9" t="s">
        <v>1722</v>
      </c>
    </row>
    <row r="2069" spans="1:14">
      <c r="A2069" s="7" t="s">
        <v>2103</v>
      </c>
      <c r="B2069" s="7"/>
      <c r="C2069" s="7" t="s">
        <v>4221</v>
      </c>
      <c r="D2069" s="7" t="s">
        <v>4220</v>
      </c>
      <c r="E2069" s="6" t="s">
        <v>352</v>
      </c>
      <c r="F2069" s="7"/>
      <c r="G2069" s="7"/>
      <c r="H2069" s="7" t="s">
        <v>1719</v>
      </c>
      <c r="I2069" s="7"/>
      <c r="J2069" s="7" t="s">
        <v>646</v>
      </c>
      <c r="K2069" s="8" t="s">
        <v>1720</v>
      </c>
      <c r="L2069" s="7" t="s">
        <v>2106</v>
      </c>
      <c r="M2069" s="7"/>
      <c r="N2069" s="9" t="s">
        <v>1722</v>
      </c>
    </row>
    <row r="2070" spans="1:14">
      <c r="A2070" s="7" t="s">
        <v>2103</v>
      </c>
      <c r="B2070" s="7"/>
      <c r="C2070" s="7" t="s">
        <v>4222</v>
      </c>
      <c r="D2070" s="7" t="s">
        <v>4223</v>
      </c>
      <c r="E2070" s="6" t="s">
        <v>352</v>
      </c>
      <c r="F2070" s="7"/>
      <c r="G2070" s="7"/>
      <c r="H2070" s="7" t="s">
        <v>1719</v>
      </c>
      <c r="I2070" s="7"/>
      <c r="J2070" s="7" t="s">
        <v>646</v>
      </c>
      <c r="K2070" s="8" t="s">
        <v>1720</v>
      </c>
      <c r="L2070" s="7" t="s">
        <v>2106</v>
      </c>
      <c r="M2070" s="7"/>
      <c r="N2070" s="9" t="s">
        <v>1722</v>
      </c>
    </row>
    <row r="2071" spans="1:14">
      <c r="A2071" s="7" t="s">
        <v>2103</v>
      </c>
      <c r="B2071" s="7"/>
      <c r="C2071" s="7" t="s">
        <v>4224</v>
      </c>
      <c r="D2071" s="7" t="s">
        <v>4223</v>
      </c>
      <c r="E2071" s="6" t="s">
        <v>352</v>
      </c>
      <c r="F2071" s="7"/>
      <c r="G2071" s="7"/>
      <c r="H2071" s="7" t="s">
        <v>1719</v>
      </c>
      <c r="I2071" s="7"/>
      <c r="J2071" s="7" t="s">
        <v>646</v>
      </c>
      <c r="K2071" s="8" t="s">
        <v>1720</v>
      </c>
      <c r="L2071" s="7" t="s">
        <v>2106</v>
      </c>
      <c r="M2071" s="7"/>
      <c r="N2071" s="9" t="s">
        <v>1722</v>
      </c>
    </row>
    <row r="2072" spans="1:14">
      <c r="A2072" s="7" t="s">
        <v>2103</v>
      </c>
      <c r="B2072" s="7"/>
      <c r="C2072" s="7" t="s">
        <v>4225</v>
      </c>
      <c r="D2072" s="7" t="s">
        <v>4226</v>
      </c>
      <c r="E2072" s="6" t="s">
        <v>352</v>
      </c>
      <c r="F2072" s="7"/>
      <c r="G2072" s="7"/>
      <c r="H2072" s="7" t="s">
        <v>1719</v>
      </c>
      <c r="I2072" s="7"/>
      <c r="J2072" s="7" t="s">
        <v>646</v>
      </c>
      <c r="K2072" s="8" t="s">
        <v>1720</v>
      </c>
      <c r="L2072" s="7" t="s">
        <v>2106</v>
      </c>
      <c r="M2072" s="7"/>
      <c r="N2072" s="9" t="s">
        <v>1722</v>
      </c>
    </row>
    <row r="2073" spans="1:14">
      <c r="A2073" s="7" t="s">
        <v>2103</v>
      </c>
      <c r="B2073" s="7"/>
      <c r="C2073" s="7" t="s">
        <v>4227</v>
      </c>
      <c r="D2073" s="7" t="s">
        <v>4226</v>
      </c>
      <c r="E2073" s="6" t="s">
        <v>352</v>
      </c>
      <c r="F2073" s="7"/>
      <c r="G2073" s="7"/>
      <c r="H2073" s="7" t="s">
        <v>1719</v>
      </c>
      <c r="I2073" s="7"/>
      <c r="J2073" s="7" t="s">
        <v>646</v>
      </c>
      <c r="K2073" s="8" t="s">
        <v>1720</v>
      </c>
      <c r="L2073" s="7" t="s">
        <v>2106</v>
      </c>
      <c r="M2073" s="7"/>
      <c r="N2073" s="9" t="s">
        <v>1722</v>
      </c>
    </row>
    <row r="2074" spans="1:14">
      <c r="A2074" s="7" t="s">
        <v>2103</v>
      </c>
      <c r="B2074" s="7"/>
      <c r="C2074" s="7" t="s">
        <v>4228</v>
      </c>
      <c r="D2074" s="7" t="s">
        <v>4229</v>
      </c>
      <c r="E2074" s="6" t="s">
        <v>352</v>
      </c>
      <c r="F2074" s="7"/>
      <c r="G2074" s="7"/>
      <c r="H2074" s="7" t="s">
        <v>1719</v>
      </c>
      <c r="I2074" s="7"/>
      <c r="J2074" s="7" t="s">
        <v>646</v>
      </c>
      <c r="K2074" s="8" t="s">
        <v>1720</v>
      </c>
      <c r="L2074" s="7" t="s">
        <v>2106</v>
      </c>
      <c r="M2074" s="7"/>
      <c r="N2074" s="9" t="s">
        <v>1722</v>
      </c>
    </row>
    <row r="2075" spans="1:14">
      <c r="A2075" s="7" t="s">
        <v>2103</v>
      </c>
      <c r="B2075" s="7"/>
      <c r="C2075" s="7" t="s">
        <v>4230</v>
      </c>
      <c r="D2075" s="7" t="s">
        <v>4229</v>
      </c>
      <c r="E2075" s="6" t="s">
        <v>352</v>
      </c>
      <c r="F2075" s="7"/>
      <c r="G2075" s="7"/>
      <c r="H2075" s="7" t="s">
        <v>1719</v>
      </c>
      <c r="I2075" s="7"/>
      <c r="J2075" s="7" t="s">
        <v>646</v>
      </c>
      <c r="K2075" s="8" t="s">
        <v>1720</v>
      </c>
      <c r="L2075" s="7" t="s">
        <v>2106</v>
      </c>
      <c r="M2075" s="7"/>
      <c r="N2075" s="9" t="s">
        <v>1722</v>
      </c>
    </row>
    <row r="2076" spans="1:14">
      <c r="A2076" s="7" t="s">
        <v>2103</v>
      </c>
      <c r="B2076" s="7"/>
      <c r="C2076" s="7" t="s">
        <v>4231</v>
      </c>
      <c r="D2076" s="7" t="s">
        <v>4232</v>
      </c>
      <c r="E2076" s="6" t="s">
        <v>352</v>
      </c>
      <c r="F2076" s="7"/>
      <c r="G2076" s="7"/>
      <c r="H2076" s="7" t="s">
        <v>1719</v>
      </c>
      <c r="I2076" s="7"/>
      <c r="J2076" s="7" t="s">
        <v>646</v>
      </c>
      <c r="K2076" s="8" t="s">
        <v>1720</v>
      </c>
      <c r="L2076" s="7" t="s">
        <v>2106</v>
      </c>
      <c r="M2076" s="7"/>
      <c r="N2076" s="9" t="s">
        <v>1722</v>
      </c>
    </row>
    <row r="2077" spans="1:14">
      <c r="A2077" s="7" t="s">
        <v>2103</v>
      </c>
      <c r="B2077" s="7"/>
      <c r="C2077" s="7" t="s">
        <v>4233</v>
      </c>
      <c r="D2077" s="7" t="s">
        <v>4232</v>
      </c>
      <c r="E2077" s="6" t="s">
        <v>352</v>
      </c>
      <c r="F2077" s="7"/>
      <c r="G2077" s="7"/>
      <c r="H2077" s="7" t="s">
        <v>1719</v>
      </c>
      <c r="I2077" s="7"/>
      <c r="J2077" s="7" t="s">
        <v>646</v>
      </c>
      <c r="K2077" s="8" t="s">
        <v>1720</v>
      </c>
      <c r="L2077" s="7" t="s">
        <v>2106</v>
      </c>
      <c r="M2077" s="7"/>
      <c r="N2077" s="9" t="s">
        <v>1722</v>
      </c>
    </row>
    <row r="2078" spans="1:14">
      <c r="A2078" s="7" t="s">
        <v>2103</v>
      </c>
      <c r="B2078" s="7"/>
      <c r="C2078" s="7" t="s">
        <v>4234</v>
      </c>
      <c r="D2078" s="7" t="s">
        <v>4235</v>
      </c>
      <c r="E2078" s="6" t="s">
        <v>352</v>
      </c>
      <c r="F2078" s="7"/>
      <c r="G2078" s="7"/>
      <c r="H2078" s="7" t="s">
        <v>1719</v>
      </c>
      <c r="I2078" s="7"/>
      <c r="J2078" s="7" t="s">
        <v>646</v>
      </c>
      <c r="K2078" s="8" t="s">
        <v>1720</v>
      </c>
      <c r="L2078" s="7" t="s">
        <v>2106</v>
      </c>
      <c r="M2078" s="7"/>
      <c r="N2078" s="9" t="s">
        <v>1722</v>
      </c>
    </row>
    <row r="2079" spans="1:14">
      <c r="A2079" s="7" t="s">
        <v>2103</v>
      </c>
      <c r="B2079" s="7"/>
      <c r="C2079" s="7" t="s">
        <v>4236</v>
      </c>
      <c r="D2079" s="7" t="s">
        <v>4235</v>
      </c>
      <c r="E2079" s="6" t="s">
        <v>352</v>
      </c>
      <c r="F2079" s="7"/>
      <c r="G2079" s="7"/>
      <c r="H2079" s="7" t="s">
        <v>1719</v>
      </c>
      <c r="I2079" s="7"/>
      <c r="J2079" s="7" t="s">
        <v>646</v>
      </c>
      <c r="K2079" s="8" t="s">
        <v>1720</v>
      </c>
      <c r="L2079" s="7" t="s">
        <v>2106</v>
      </c>
      <c r="M2079" s="7"/>
      <c r="N2079" s="9" t="s">
        <v>1722</v>
      </c>
    </row>
    <row r="2080" spans="1:14">
      <c r="A2080" s="7" t="s">
        <v>2103</v>
      </c>
      <c r="B2080" s="7"/>
      <c r="C2080" s="7" t="s">
        <v>4237</v>
      </c>
      <c r="D2080" s="7" t="s">
        <v>4238</v>
      </c>
      <c r="E2080" s="6" t="s">
        <v>352</v>
      </c>
      <c r="F2080" s="7"/>
      <c r="G2080" s="7"/>
      <c r="H2080" s="7" t="s">
        <v>1719</v>
      </c>
      <c r="I2080" s="7"/>
      <c r="J2080" s="7" t="s">
        <v>646</v>
      </c>
      <c r="K2080" s="8" t="s">
        <v>1720</v>
      </c>
      <c r="L2080" s="7" t="s">
        <v>2106</v>
      </c>
      <c r="M2080" s="7"/>
      <c r="N2080" s="9" t="s">
        <v>1722</v>
      </c>
    </row>
    <row r="2081" spans="1:14">
      <c r="A2081" s="7" t="s">
        <v>2103</v>
      </c>
      <c r="B2081" s="7"/>
      <c r="C2081" s="7" t="s">
        <v>4239</v>
      </c>
      <c r="D2081" s="7" t="s">
        <v>4238</v>
      </c>
      <c r="E2081" s="6" t="s">
        <v>352</v>
      </c>
      <c r="F2081" s="7"/>
      <c r="G2081" s="7"/>
      <c r="H2081" s="7" t="s">
        <v>1719</v>
      </c>
      <c r="I2081" s="7"/>
      <c r="J2081" s="7" t="s">
        <v>646</v>
      </c>
      <c r="K2081" s="8" t="s">
        <v>1720</v>
      </c>
      <c r="L2081" s="7" t="s">
        <v>2106</v>
      </c>
      <c r="M2081" s="7"/>
      <c r="N2081" s="9" t="s">
        <v>1722</v>
      </c>
    </row>
    <row r="2082" spans="1:14">
      <c r="A2082" s="7" t="s">
        <v>2103</v>
      </c>
      <c r="B2082" s="7"/>
      <c r="C2082" s="7" t="s">
        <v>4240</v>
      </c>
      <c r="D2082" s="7" t="s">
        <v>4241</v>
      </c>
      <c r="E2082" s="6" t="s">
        <v>352</v>
      </c>
      <c r="F2082" s="7"/>
      <c r="G2082" s="7"/>
      <c r="H2082" s="7" t="s">
        <v>1719</v>
      </c>
      <c r="I2082" s="7"/>
      <c r="J2082" s="7" t="s">
        <v>646</v>
      </c>
      <c r="K2082" s="8" t="s">
        <v>1720</v>
      </c>
      <c r="L2082" s="7" t="s">
        <v>2106</v>
      </c>
      <c r="M2082" s="7"/>
      <c r="N2082" s="9" t="s">
        <v>1722</v>
      </c>
    </row>
    <row r="2083" spans="1:14">
      <c r="A2083" s="7" t="s">
        <v>2103</v>
      </c>
      <c r="B2083" s="7"/>
      <c r="C2083" s="7" t="s">
        <v>4242</v>
      </c>
      <c r="D2083" s="7" t="s">
        <v>4243</v>
      </c>
      <c r="E2083" s="6" t="s">
        <v>352</v>
      </c>
      <c r="F2083" s="7"/>
      <c r="G2083" s="7"/>
      <c r="H2083" s="7" t="s">
        <v>1719</v>
      </c>
      <c r="I2083" s="7"/>
      <c r="J2083" s="7" t="s">
        <v>646</v>
      </c>
      <c r="K2083" s="8" t="s">
        <v>1720</v>
      </c>
      <c r="L2083" s="7" t="s">
        <v>2106</v>
      </c>
      <c r="M2083" s="7"/>
      <c r="N2083" s="9" t="s">
        <v>1722</v>
      </c>
    </row>
    <row r="2084" spans="1:14">
      <c r="A2084" s="7" t="s">
        <v>2103</v>
      </c>
      <c r="B2084" s="7"/>
      <c r="C2084" s="7" t="s">
        <v>4244</v>
      </c>
      <c r="D2084" s="7" t="s">
        <v>4245</v>
      </c>
      <c r="E2084" s="6" t="s">
        <v>352</v>
      </c>
      <c r="F2084" s="7"/>
      <c r="G2084" s="7"/>
      <c r="H2084" s="7" t="s">
        <v>1719</v>
      </c>
      <c r="I2084" s="7"/>
      <c r="J2084" s="7" t="s">
        <v>646</v>
      </c>
      <c r="K2084" s="8" t="s">
        <v>1720</v>
      </c>
      <c r="L2084" s="7" t="s">
        <v>2106</v>
      </c>
      <c r="M2084" s="7"/>
      <c r="N2084" s="9" t="s">
        <v>1722</v>
      </c>
    </row>
    <row r="2085" spans="1:14">
      <c r="A2085" s="7" t="s">
        <v>2103</v>
      </c>
      <c r="B2085" s="7"/>
      <c r="C2085" s="7" t="s">
        <v>4246</v>
      </c>
      <c r="D2085" s="7" t="s">
        <v>4247</v>
      </c>
      <c r="E2085" s="6" t="s">
        <v>352</v>
      </c>
      <c r="F2085" s="7"/>
      <c r="G2085" s="7"/>
      <c r="H2085" s="7" t="s">
        <v>1719</v>
      </c>
      <c r="I2085" s="7"/>
      <c r="J2085" s="7" t="s">
        <v>646</v>
      </c>
      <c r="K2085" s="8" t="s">
        <v>1720</v>
      </c>
      <c r="L2085" s="7" t="s">
        <v>2106</v>
      </c>
      <c r="M2085" s="7"/>
      <c r="N2085" s="9" t="s">
        <v>1722</v>
      </c>
    </row>
    <row r="2086" spans="1:14">
      <c r="A2086" s="7" t="s">
        <v>2103</v>
      </c>
      <c r="B2086" s="7"/>
      <c r="C2086" s="7" t="s">
        <v>4248</v>
      </c>
      <c r="D2086" s="7" t="s">
        <v>4249</v>
      </c>
      <c r="E2086" s="6" t="s">
        <v>352</v>
      </c>
      <c r="F2086" s="7"/>
      <c r="G2086" s="7"/>
      <c r="H2086" s="7" t="s">
        <v>1719</v>
      </c>
      <c r="I2086" s="7"/>
      <c r="J2086" s="7" t="s">
        <v>646</v>
      </c>
      <c r="K2086" s="8" t="s">
        <v>1720</v>
      </c>
      <c r="L2086" s="7" t="s">
        <v>2106</v>
      </c>
      <c r="M2086" s="7"/>
      <c r="N2086" s="9" t="s">
        <v>1722</v>
      </c>
    </row>
    <row r="2087" spans="1:14">
      <c r="A2087" s="7" t="s">
        <v>2103</v>
      </c>
      <c r="B2087" s="7"/>
      <c r="C2087" s="7" t="s">
        <v>4250</v>
      </c>
      <c r="D2087" s="7" t="s">
        <v>4251</v>
      </c>
      <c r="E2087" s="6" t="s">
        <v>352</v>
      </c>
      <c r="F2087" s="7"/>
      <c r="G2087" s="7"/>
      <c r="H2087" s="7" t="s">
        <v>1719</v>
      </c>
      <c r="I2087" s="7"/>
      <c r="J2087" s="7" t="s">
        <v>646</v>
      </c>
      <c r="K2087" s="8" t="s">
        <v>1720</v>
      </c>
      <c r="L2087" s="7" t="s">
        <v>2106</v>
      </c>
      <c r="M2087" s="7"/>
      <c r="N2087" s="9" t="s">
        <v>1722</v>
      </c>
    </row>
    <row r="2088" spans="1:14">
      <c r="A2088" s="7" t="s">
        <v>2103</v>
      </c>
      <c r="B2088" s="7"/>
      <c r="C2088" s="7" t="s">
        <v>4252</v>
      </c>
      <c r="D2088" s="7" t="s">
        <v>4253</v>
      </c>
      <c r="E2088" s="6" t="s">
        <v>352</v>
      </c>
      <c r="F2088" s="7"/>
      <c r="G2088" s="7"/>
      <c r="H2088" s="7" t="s">
        <v>1719</v>
      </c>
      <c r="I2088" s="7"/>
      <c r="J2088" s="7" t="s">
        <v>646</v>
      </c>
      <c r="K2088" s="8" t="s">
        <v>1720</v>
      </c>
      <c r="L2088" s="7" t="s">
        <v>2106</v>
      </c>
      <c r="M2088" s="7"/>
      <c r="N2088" s="9" t="s">
        <v>1722</v>
      </c>
    </row>
    <row r="2089" spans="1:14">
      <c r="A2089" s="7" t="s">
        <v>2103</v>
      </c>
      <c r="B2089" s="7"/>
      <c r="C2089" s="7" t="s">
        <v>4254</v>
      </c>
      <c r="D2089" s="7" t="s">
        <v>4255</v>
      </c>
      <c r="E2089" s="6" t="s">
        <v>352</v>
      </c>
      <c r="F2089" s="7"/>
      <c r="G2089" s="7"/>
      <c r="H2089" s="7" t="s">
        <v>1719</v>
      </c>
      <c r="I2089" s="7"/>
      <c r="J2089" s="7" t="s">
        <v>646</v>
      </c>
      <c r="K2089" s="8" t="s">
        <v>1720</v>
      </c>
      <c r="L2089" s="7" t="s">
        <v>2106</v>
      </c>
      <c r="M2089" s="7"/>
      <c r="N2089" s="9" t="s">
        <v>1722</v>
      </c>
    </row>
    <row r="2090" spans="1:14">
      <c r="A2090" s="7" t="s">
        <v>2103</v>
      </c>
      <c r="B2090" s="7"/>
      <c r="C2090" s="7" t="s">
        <v>4256</v>
      </c>
      <c r="D2090" s="7" t="s">
        <v>4257</v>
      </c>
      <c r="E2090" s="6" t="s">
        <v>352</v>
      </c>
      <c r="F2090" s="7"/>
      <c r="G2090" s="7"/>
      <c r="H2090" s="7" t="s">
        <v>1719</v>
      </c>
      <c r="I2090" s="7"/>
      <c r="J2090" s="7" t="s">
        <v>646</v>
      </c>
      <c r="K2090" s="8" t="s">
        <v>1720</v>
      </c>
      <c r="L2090" s="7" t="s">
        <v>2106</v>
      </c>
      <c r="M2090" s="7"/>
      <c r="N2090" s="9" t="s">
        <v>1722</v>
      </c>
    </row>
    <row r="2091" spans="1:14">
      <c r="A2091" s="7" t="s">
        <v>2103</v>
      </c>
      <c r="B2091" s="7"/>
      <c r="C2091" s="7" t="s">
        <v>4258</v>
      </c>
      <c r="D2091" s="7" t="s">
        <v>4257</v>
      </c>
      <c r="E2091" s="6" t="s">
        <v>352</v>
      </c>
      <c r="F2091" s="7"/>
      <c r="G2091" s="7"/>
      <c r="H2091" s="7" t="s">
        <v>1719</v>
      </c>
      <c r="I2091" s="7"/>
      <c r="J2091" s="7" t="s">
        <v>646</v>
      </c>
      <c r="K2091" s="8" t="s">
        <v>1720</v>
      </c>
      <c r="L2091" s="7" t="s">
        <v>2106</v>
      </c>
      <c r="M2091" s="7"/>
      <c r="N2091" s="9" t="s">
        <v>1722</v>
      </c>
    </row>
    <row r="2092" spans="1:14">
      <c r="A2092" s="7" t="s">
        <v>2103</v>
      </c>
      <c r="B2092" s="7"/>
      <c r="C2092" s="7" t="s">
        <v>4259</v>
      </c>
      <c r="D2092" s="7" t="s">
        <v>4260</v>
      </c>
      <c r="E2092" s="6" t="s">
        <v>352</v>
      </c>
      <c r="F2092" s="7"/>
      <c r="G2092" s="7"/>
      <c r="H2092" s="7" t="s">
        <v>1719</v>
      </c>
      <c r="I2092" s="7"/>
      <c r="J2092" s="7" t="s">
        <v>646</v>
      </c>
      <c r="K2092" s="8" t="s">
        <v>1720</v>
      </c>
      <c r="L2092" s="7" t="s">
        <v>2106</v>
      </c>
      <c r="M2092" s="7"/>
      <c r="N2092" s="9" t="s">
        <v>1722</v>
      </c>
    </row>
    <row r="2093" spans="1:14">
      <c r="A2093" s="7" t="s">
        <v>2103</v>
      </c>
      <c r="B2093" s="7"/>
      <c r="C2093" s="7" t="s">
        <v>4261</v>
      </c>
      <c r="D2093" s="7" t="s">
        <v>4260</v>
      </c>
      <c r="E2093" s="6" t="s">
        <v>352</v>
      </c>
      <c r="F2093" s="7"/>
      <c r="G2093" s="7"/>
      <c r="H2093" s="7" t="s">
        <v>1719</v>
      </c>
      <c r="I2093" s="7"/>
      <c r="J2093" s="7" t="s">
        <v>646</v>
      </c>
      <c r="K2093" s="8" t="s">
        <v>1720</v>
      </c>
      <c r="L2093" s="7" t="s">
        <v>2106</v>
      </c>
      <c r="M2093" s="7"/>
      <c r="N2093" s="9" t="s">
        <v>1722</v>
      </c>
    </row>
    <row r="2094" spans="1:14">
      <c r="A2094" s="7" t="s">
        <v>2103</v>
      </c>
      <c r="B2094" s="7"/>
      <c r="C2094" s="7" t="s">
        <v>4262</v>
      </c>
      <c r="D2094" s="7" t="s">
        <v>4263</v>
      </c>
      <c r="E2094" s="6" t="s">
        <v>352</v>
      </c>
      <c r="F2094" s="7"/>
      <c r="G2094" s="7"/>
      <c r="H2094" s="7" t="s">
        <v>1719</v>
      </c>
      <c r="I2094" s="7"/>
      <c r="J2094" s="7" t="s">
        <v>646</v>
      </c>
      <c r="K2094" s="8" t="s">
        <v>1720</v>
      </c>
      <c r="L2094" s="7" t="s">
        <v>2106</v>
      </c>
      <c r="M2094" s="7"/>
      <c r="N2094" s="9" t="s">
        <v>1722</v>
      </c>
    </row>
    <row r="2095" spans="1:14">
      <c r="A2095" s="7" t="s">
        <v>2103</v>
      </c>
      <c r="B2095" s="7"/>
      <c r="C2095" s="7" t="s">
        <v>4264</v>
      </c>
      <c r="D2095" s="7" t="s">
        <v>4265</v>
      </c>
      <c r="E2095" s="6" t="s">
        <v>352</v>
      </c>
      <c r="F2095" s="7"/>
      <c r="G2095" s="7"/>
      <c r="H2095" s="7" t="s">
        <v>1719</v>
      </c>
      <c r="I2095" s="7"/>
      <c r="J2095" s="7" t="s">
        <v>646</v>
      </c>
      <c r="K2095" s="8" t="s">
        <v>1720</v>
      </c>
      <c r="L2095" s="7" t="s">
        <v>2106</v>
      </c>
      <c r="M2095" s="7"/>
      <c r="N2095" s="9" t="s">
        <v>1722</v>
      </c>
    </row>
    <row r="2096" spans="1:14">
      <c r="A2096" s="7" t="s">
        <v>2103</v>
      </c>
      <c r="B2096" s="7"/>
      <c r="C2096" s="7" t="s">
        <v>4266</v>
      </c>
      <c r="D2096" s="7" t="s">
        <v>4267</v>
      </c>
      <c r="E2096" s="6" t="s">
        <v>352</v>
      </c>
      <c r="F2096" s="7"/>
      <c r="G2096" s="7"/>
      <c r="H2096" s="7" t="s">
        <v>1719</v>
      </c>
      <c r="I2096" s="7"/>
      <c r="J2096" s="7" t="s">
        <v>646</v>
      </c>
      <c r="K2096" s="8" t="s">
        <v>1720</v>
      </c>
      <c r="L2096" s="7" t="s">
        <v>2106</v>
      </c>
      <c r="M2096" s="7"/>
      <c r="N2096" s="9" t="s">
        <v>1722</v>
      </c>
    </row>
    <row r="2097" spans="1:14">
      <c r="A2097" s="7" t="s">
        <v>2103</v>
      </c>
      <c r="B2097" s="7"/>
      <c r="C2097" s="7" t="s">
        <v>4268</v>
      </c>
      <c r="D2097" s="7" t="s">
        <v>4269</v>
      </c>
      <c r="E2097" s="6" t="s">
        <v>352</v>
      </c>
      <c r="F2097" s="7"/>
      <c r="G2097" s="7"/>
      <c r="H2097" s="7" t="s">
        <v>1719</v>
      </c>
      <c r="I2097" s="7"/>
      <c r="J2097" s="7" t="s">
        <v>646</v>
      </c>
      <c r="K2097" s="8" t="s">
        <v>1720</v>
      </c>
      <c r="L2097" s="7" t="s">
        <v>2106</v>
      </c>
      <c r="M2097" s="7"/>
      <c r="N2097" s="9" t="s">
        <v>1722</v>
      </c>
    </row>
    <row r="2098" spans="1:14">
      <c r="A2098" s="7" t="s">
        <v>2103</v>
      </c>
      <c r="B2098" s="7"/>
      <c r="C2098" s="7" t="s">
        <v>4270</v>
      </c>
      <c r="D2098" s="7" t="s">
        <v>4271</v>
      </c>
      <c r="E2098" s="6" t="s">
        <v>352</v>
      </c>
      <c r="F2098" s="7"/>
      <c r="G2098" s="7"/>
      <c r="H2098" s="7" t="s">
        <v>1719</v>
      </c>
      <c r="I2098" s="7"/>
      <c r="J2098" s="7" t="s">
        <v>646</v>
      </c>
      <c r="K2098" s="8" t="s">
        <v>1720</v>
      </c>
      <c r="L2098" s="7" t="s">
        <v>2106</v>
      </c>
      <c r="M2098" s="7"/>
      <c r="N2098" s="9" t="s">
        <v>1722</v>
      </c>
    </row>
    <row r="2099" spans="1:14">
      <c r="A2099" s="7" t="s">
        <v>2103</v>
      </c>
      <c r="B2099" s="7"/>
      <c r="C2099" s="7" t="s">
        <v>4272</v>
      </c>
      <c r="D2099" s="7" t="s">
        <v>4273</v>
      </c>
      <c r="E2099" s="6" t="s">
        <v>352</v>
      </c>
      <c r="F2099" s="7"/>
      <c r="G2099" s="7"/>
      <c r="H2099" s="7" t="s">
        <v>1719</v>
      </c>
      <c r="I2099" s="7"/>
      <c r="J2099" s="7" t="s">
        <v>646</v>
      </c>
      <c r="K2099" s="8" t="s">
        <v>1720</v>
      </c>
      <c r="L2099" s="7" t="s">
        <v>2106</v>
      </c>
      <c r="M2099" s="7"/>
      <c r="N2099" s="9" t="s">
        <v>1722</v>
      </c>
    </row>
    <row r="2100" spans="1:14">
      <c r="A2100" s="7" t="s">
        <v>2103</v>
      </c>
      <c r="B2100" s="7"/>
      <c r="C2100" s="7" t="s">
        <v>4274</v>
      </c>
      <c r="D2100" s="7" t="s">
        <v>4275</v>
      </c>
      <c r="E2100" s="6" t="s">
        <v>352</v>
      </c>
      <c r="F2100" s="7"/>
      <c r="G2100" s="7"/>
      <c r="H2100" s="7" t="s">
        <v>1719</v>
      </c>
      <c r="I2100" s="7"/>
      <c r="J2100" s="7" t="s">
        <v>646</v>
      </c>
      <c r="K2100" s="8" t="s">
        <v>1720</v>
      </c>
      <c r="L2100" s="7" t="s">
        <v>2106</v>
      </c>
      <c r="M2100" s="7"/>
      <c r="N2100" s="9" t="s">
        <v>1722</v>
      </c>
    </row>
    <row r="2101" spans="1:14">
      <c r="A2101" s="7" t="s">
        <v>2103</v>
      </c>
      <c r="B2101" s="7"/>
      <c r="C2101" s="7" t="s">
        <v>4276</v>
      </c>
      <c r="D2101" s="7" t="s">
        <v>4277</v>
      </c>
      <c r="E2101" s="6" t="s">
        <v>352</v>
      </c>
      <c r="F2101" s="7"/>
      <c r="G2101" s="7"/>
      <c r="H2101" s="7" t="s">
        <v>1719</v>
      </c>
      <c r="I2101" s="7"/>
      <c r="J2101" s="7" t="s">
        <v>646</v>
      </c>
      <c r="K2101" s="8" t="s">
        <v>1720</v>
      </c>
      <c r="L2101" s="7" t="s">
        <v>2106</v>
      </c>
      <c r="M2101" s="7"/>
      <c r="N2101" s="9" t="s">
        <v>1722</v>
      </c>
    </row>
    <row r="2102" spans="1:14">
      <c r="A2102" s="7" t="s">
        <v>2103</v>
      </c>
      <c r="B2102" s="7"/>
      <c r="C2102" s="7" t="s">
        <v>4278</v>
      </c>
      <c r="D2102" s="7" t="s">
        <v>4279</v>
      </c>
      <c r="E2102" s="6" t="s">
        <v>352</v>
      </c>
      <c r="F2102" s="7"/>
      <c r="G2102" s="7"/>
      <c r="H2102" s="7" t="s">
        <v>1719</v>
      </c>
      <c r="I2102" s="7"/>
      <c r="J2102" s="7" t="s">
        <v>646</v>
      </c>
      <c r="K2102" s="8" t="s">
        <v>1720</v>
      </c>
      <c r="L2102" s="7" t="s">
        <v>2106</v>
      </c>
      <c r="M2102" s="7"/>
      <c r="N2102" s="9" t="s">
        <v>1722</v>
      </c>
    </row>
    <row r="2103" spans="1:14">
      <c r="A2103" s="7" t="s">
        <v>2103</v>
      </c>
      <c r="B2103" s="7"/>
      <c r="C2103" s="7" t="s">
        <v>4280</v>
      </c>
      <c r="D2103" s="7" t="s">
        <v>4281</v>
      </c>
      <c r="E2103" s="6" t="s">
        <v>352</v>
      </c>
      <c r="F2103" s="7"/>
      <c r="G2103" s="7"/>
      <c r="H2103" s="7" t="s">
        <v>1719</v>
      </c>
      <c r="I2103" s="7"/>
      <c r="J2103" s="7" t="s">
        <v>646</v>
      </c>
      <c r="K2103" s="8" t="s">
        <v>1720</v>
      </c>
      <c r="L2103" s="7" t="s">
        <v>2106</v>
      </c>
      <c r="M2103" s="7"/>
      <c r="N2103" s="9" t="s">
        <v>1722</v>
      </c>
    </row>
    <row r="2104" spans="1:14">
      <c r="A2104" s="7" t="s">
        <v>2103</v>
      </c>
      <c r="B2104" s="7"/>
      <c r="C2104" s="7" t="s">
        <v>4282</v>
      </c>
      <c r="D2104" s="7" t="s">
        <v>4283</v>
      </c>
      <c r="E2104" s="6" t="s">
        <v>352</v>
      </c>
      <c r="F2104" s="7"/>
      <c r="G2104" s="7"/>
      <c r="H2104" s="7" t="s">
        <v>1719</v>
      </c>
      <c r="I2104" s="7"/>
      <c r="J2104" s="7" t="s">
        <v>646</v>
      </c>
      <c r="K2104" s="8" t="s">
        <v>1720</v>
      </c>
      <c r="L2104" s="7" t="s">
        <v>2106</v>
      </c>
      <c r="M2104" s="7"/>
      <c r="N2104" s="9" t="s">
        <v>1722</v>
      </c>
    </row>
    <row r="2105" spans="1:14">
      <c r="A2105" s="7" t="s">
        <v>2103</v>
      </c>
      <c r="B2105" s="7"/>
      <c r="C2105" s="7" t="s">
        <v>4284</v>
      </c>
      <c r="D2105" s="7" t="s">
        <v>4285</v>
      </c>
      <c r="E2105" s="6" t="s">
        <v>352</v>
      </c>
      <c r="F2105" s="7"/>
      <c r="G2105" s="7"/>
      <c r="H2105" s="7" t="s">
        <v>1719</v>
      </c>
      <c r="I2105" s="7"/>
      <c r="J2105" s="7" t="s">
        <v>646</v>
      </c>
      <c r="K2105" s="8" t="s">
        <v>1720</v>
      </c>
      <c r="L2105" s="7" t="s">
        <v>2106</v>
      </c>
      <c r="M2105" s="7"/>
      <c r="N2105" s="9" t="s">
        <v>1722</v>
      </c>
    </row>
    <row r="2106" spans="1:14">
      <c r="A2106" s="7" t="s">
        <v>2103</v>
      </c>
      <c r="B2106" s="7"/>
      <c r="C2106" s="7" t="s">
        <v>4286</v>
      </c>
      <c r="D2106" s="7" t="s">
        <v>4287</v>
      </c>
      <c r="E2106" s="6" t="s">
        <v>352</v>
      </c>
      <c r="F2106" s="7"/>
      <c r="G2106" s="7"/>
      <c r="H2106" s="7" t="s">
        <v>1719</v>
      </c>
      <c r="I2106" s="7"/>
      <c r="J2106" s="7" t="s">
        <v>646</v>
      </c>
      <c r="K2106" s="8" t="s">
        <v>1720</v>
      </c>
      <c r="L2106" s="7" t="s">
        <v>2106</v>
      </c>
      <c r="M2106" s="7"/>
      <c r="N2106" s="9" t="s">
        <v>1722</v>
      </c>
    </row>
    <row r="2107" spans="1:14">
      <c r="A2107" s="7" t="s">
        <v>2103</v>
      </c>
      <c r="B2107" s="7"/>
      <c r="C2107" s="7" t="s">
        <v>4288</v>
      </c>
      <c r="D2107" s="7" t="s">
        <v>4289</v>
      </c>
      <c r="E2107" s="6" t="s">
        <v>352</v>
      </c>
      <c r="F2107" s="7"/>
      <c r="G2107" s="7"/>
      <c r="H2107" s="7" t="s">
        <v>1719</v>
      </c>
      <c r="I2107" s="7"/>
      <c r="J2107" s="7" t="s">
        <v>646</v>
      </c>
      <c r="K2107" s="8" t="s">
        <v>1720</v>
      </c>
      <c r="L2107" s="7" t="s">
        <v>2106</v>
      </c>
      <c r="M2107" s="7"/>
      <c r="N2107" s="9" t="s">
        <v>1722</v>
      </c>
    </row>
    <row r="2108" spans="1:14">
      <c r="A2108" s="7" t="s">
        <v>2103</v>
      </c>
      <c r="B2108" s="7"/>
      <c r="C2108" s="7" t="s">
        <v>4290</v>
      </c>
      <c r="D2108" s="7" t="s">
        <v>4291</v>
      </c>
      <c r="E2108" s="6" t="s">
        <v>352</v>
      </c>
      <c r="F2108" s="7"/>
      <c r="G2108" s="7"/>
      <c r="H2108" s="7" t="s">
        <v>1719</v>
      </c>
      <c r="I2108" s="7"/>
      <c r="J2108" s="7" t="s">
        <v>646</v>
      </c>
      <c r="K2108" s="8" t="s">
        <v>1720</v>
      </c>
      <c r="L2108" s="7" t="s">
        <v>2106</v>
      </c>
      <c r="M2108" s="7"/>
      <c r="N2108" s="9" t="s">
        <v>1722</v>
      </c>
    </row>
    <row r="2109" spans="1:14">
      <c r="A2109" s="7" t="s">
        <v>2103</v>
      </c>
      <c r="B2109" s="7"/>
      <c r="C2109" s="7" t="s">
        <v>4292</v>
      </c>
      <c r="D2109" s="7" t="s">
        <v>4291</v>
      </c>
      <c r="E2109" s="6" t="s">
        <v>352</v>
      </c>
      <c r="F2109" s="7"/>
      <c r="G2109" s="7"/>
      <c r="H2109" s="7" t="s">
        <v>1719</v>
      </c>
      <c r="I2109" s="7"/>
      <c r="J2109" s="7" t="s">
        <v>646</v>
      </c>
      <c r="K2109" s="8" t="s">
        <v>1720</v>
      </c>
      <c r="L2109" s="7" t="s">
        <v>2106</v>
      </c>
      <c r="M2109" s="7"/>
      <c r="N2109" s="9" t="s">
        <v>1722</v>
      </c>
    </row>
    <row r="2110" spans="1:14">
      <c r="A2110" s="7" t="s">
        <v>2103</v>
      </c>
      <c r="B2110" s="7"/>
      <c r="C2110" s="7" t="s">
        <v>4293</v>
      </c>
      <c r="D2110" s="7" t="s">
        <v>4294</v>
      </c>
      <c r="E2110" s="6" t="s">
        <v>352</v>
      </c>
      <c r="F2110" s="7"/>
      <c r="G2110" s="7"/>
      <c r="H2110" s="7" t="s">
        <v>1719</v>
      </c>
      <c r="I2110" s="7"/>
      <c r="J2110" s="7" t="s">
        <v>646</v>
      </c>
      <c r="K2110" s="8" t="s">
        <v>1720</v>
      </c>
      <c r="L2110" s="7" t="s">
        <v>2106</v>
      </c>
      <c r="M2110" s="7"/>
      <c r="N2110" s="9" t="s">
        <v>1722</v>
      </c>
    </row>
    <row r="2111" spans="1:14">
      <c r="A2111" s="7" t="s">
        <v>2103</v>
      </c>
      <c r="B2111" s="7"/>
      <c r="C2111" s="7" t="s">
        <v>4295</v>
      </c>
      <c r="D2111" s="7" t="s">
        <v>4294</v>
      </c>
      <c r="E2111" s="6" t="s">
        <v>352</v>
      </c>
      <c r="F2111" s="7"/>
      <c r="G2111" s="7"/>
      <c r="H2111" s="7" t="s">
        <v>1719</v>
      </c>
      <c r="I2111" s="7"/>
      <c r="J2111" s="7" t="s">
        <v>646</v>
      </c>
      <c r="K2111" s="8" t="s">
        <v>1720</v>
      </c>
      <c r="L2111" s="7" t="s">
        <v>2106</v>
      </c>
      <c r="M2111" s="7"/>
      <c r="N2111" s="9" t="s">
        <v>1722</v>
      </c>
    </row>
    <row r="2112" spans="1:14">
      <c r="A2112" s="7" t="s">
        <v>2103</v>
      </c>
      <c r="B2112" s="7"/>
      <c r="C2112" s="7" t="s">
        <v>4296</v>
      </c>
      <c r="D2112" s="7" t="s">
        <v>4297</v>
      </c>
      <c r="E2112" s="6" t="s">
        <v>352</v>
      </c>
      <c r="F2112" s="7"/>
      <c r="G2112" s="7"/>
      <c r="H2112" s="7" t="s">
        <v>1719</v>
      </c>
      <c r="I2112" s="7"/>
      <c r="J2112" s="7" t="s">
        <v>646</v>
      </c>
      <c r="K2112" s="8" t="s">
        <v>1720</v>
      </c>
      <c r="L2112" s="7" t="s">
        <v>2106</v>
      </c>
      <c r="M2112" s="7"/>
      <c r="N2112" s="9" t="s">
        <v>1722</v>
      </c>
    </row>
    <row r="2113" spans="1:14">
      <c r="A2113" s="7" t="s">
        <v>2103</v>
      </c>
      <c r="B2113" s="7"/>
      <c r="C2113" s="7" t="s">
        <v>4298</v>
      </c>
      <c r="D2113" s="7" t="s">
        <v>4297</v>
      </c>
      <c r="E2113" s="6" t="s">
        <v>352</v>
      </c>
      <c r="F2113" s="7"/>
      <c r="G2113" s="7"/>
      <c r="H2113" s="7" t="s">
        <v>1719</v>
      </c>
      <c r="I2113" s="7"/>
      <c r="J2113" s="7" t="s">
        <v>646</v>
      </c>
      <c r="K2113" s="8" t="s">
        <v>1720</v>
      </c>
      <c r="L2113" s="7" t="s">
        <v>2106</v>
      </c>
      <c r="M2113" s="7"/>
      <c r="N2113" s="9" t="s">
        <v>1722</v>
      </c>
    </row>
    <row r="2114" spans="1:14">
      <c r="A2114" s="7" t="s">
        <v>2103</v>
      </c>
      <c r="B2114" s="7"/>
      <c r="C2114" s="7" t="s">
        <v>4299</v>
      </c>
      <c r="D2114" s="7" t="s">
        <v>4300</v>
      </c>
      <c r="E2114" s="6" t="s">
        <v>352</v>
      </c>
      <c r="F2114" s="7"/>
      <c r="G2114" s="7"/>
      <c r="H2114" s="7" t="s">
        <v>1719</v>
      </c>
      <c r="I2114" s="7"/>
      <c r="J2114" s="7" t="s">
        <v>646</v>
      </c>
      <c r="K2114" s="8" t="s">
        <v>1720</v>
      </c>
      <c r="L2114" s="7" t="s">
        <v>2106</v>
      </c>
      <c r="M2114" s="7"/>
      <c r="N2114" s="9" t="s">
        <v>1722</v>
      </c>
    </row>
    <row r="2115" spans="1:14">
      <c r="A2115" s="7" t="s">
        <v>2103</v>
      </c>
      <c r="B2115" s="7"/>
      <c r="C2115" s="7" t="s">
        <v>4301</v>
      </c>
      <c r="D2115" s="7" t="s">
        <v>4300</v>
      </c>
      <c r="E2115" s="6" t="s">
        <v>352</v>
      </c>
      <c r="F2115" s="7"/>
      <c r="G2115" s="7"/>
      <c r="H2115" s="7" t="s">
        <v>1719</v>
      </c>
      <c r="I2115" s="7"/>
      <c r="J2115" s="7" t="s">
        <v>646</v>
      </c>
      <c r="K2115" s="8" t="s">
        <v>1720</v>
      </c>
      <c r="L2115" s="7" t="s">
        <v>2106</v>
      </c>
      <c r="M2115" s="7"/>
      <c r="N2115" s="9" t="s">
        <v>1722</v>
      </c>
    </row>
    <row r="2116" spans="1:14">
      <c r="A2116" s="7" t="s">
        <v>2103</v>
      </c>
      <c r="B2116" s="7"/>
      <c r="C2116" s="7" t="s">
        <v>4302</v>
      </c>
      <c r="D2116" s="7" t="s">
        <v>4303</v>
      </c>
      <c r="E2116" s="6" t="s">
        <v>352</v>
      </c>
      <c r="F2116" s="7"/>
      <c r="G2116" s="7"/>
      <c r="H2116" s="7" t="s">
        <v>1719</v>
      </c>
      <c r="I2116" s="7"/>
      <c r="J2116" s="7" t="s">
        <v>646</v>
      </c>
      <c r="K2116" s="8" t="s">
        <v>1720</v>
      </c>
      <c r="L2116" s="7" t="s">
        <v>2106</v>
      </c>
      <c r="M2116" s="7"/>
      <c r="N2116" s="9" t="s">
        <v>1722</v>
      </c>
    </row>
    <row r="2117" spans="1:14">
      <c r="A2117" s="7" t="s">
        <v>2103</v>
      </c>
      <c r="B2117" s="7"/>
      <c r="C2117" s="7" t="s">
        <v>4304</v>
      </c>
      <c r="D2117" s="7" t="s">
        <v>4303</v>
      </c>
      <c r="E2117" s="6" t="s">
        <v>352</v>
      </c>
      <c r="F2117" s="7"/>
      <c r="G2117" s="7"/>
      <c r="H2117" s="7" t="s">
        <v>1719</v>
      </c>
      <c r="I2117" s="7"/>
      <c r="J2117" s="7" t="s">
        <v>646</v>
      </c>
      <c r="K2117" s="8" t="s">
        <v>1720</v>
      </c>
      <c r="L2117" s="7" t="s">
        <v>2106</v>
      </c>
      <c r="M2117" s="7"/>
      <c r="N2117" s="9" t="s">
        <v>1722</v>
      </c>
    </row>
    <row r="2118" spans="1:14">
      <c r="A2118" s="7" t="s">
        <v>2103</v>
      </c>
      <c r="B2118" s="7"/>
      <c r="C2118" s="7" t="s">
        <v>4305</v>
      </c>
      <c r="D2118" s="7" t="s">
        <v>4306</v>
      </c>
      <c r="E2118" s="6" t="s">
        <v>352</v>
      </c>
      <c r="F2118" s="7"/>
      <c r="G2118" s="7"/>
      <c r="H2118" s="7" t="s">
        <v>1719</v>
      </c>
      <c r="I2118" s="7"/>
      <c r="J2118" s="7" t="s">
        <v>646</v>
      </c>
      <c r="K2118" s="8" t="s">
        <v>1720</v>
      </c>
      <c r="L2118" s="7" t="s">
        <v>2106</v>
      </c>
      <c r="M2118" s="7"/>
      <c r="N2118" s="9" t="s">
        <v>1722</v>
      </c>
    </row>
    <row r="2119" spans="1:14">
      <c r="A2119" s="7" t="s">
        <v>2103</v>
      </c>
      <c r="B2119" s="7"/>
      <c r="C2119" s="7" t="s">
        <v>4307</v>
      </c>
      <c r="D2119" s="7" t="s">
        <v>4306</v>
      </c>
      <c r="E2119" s="6" t="s">
        <v>352</v>
      </c>
      <c r="F2119" s="7"/>
      <c r="G2119" s="7"/>
      <c r="H2119" s="7" t="s">
        <v>1719</v>
      </c>
      <c r="I2119" s="7"/>
      <c r="J2119" s="7" t="s">
        <v>646</v>
      </c>
      <c r="K2119" s="8" t="s">
        <v>1720</v>
      </c>
      <c r="L2119" s="7" t="s">
        <v>2106</v>
      </c>
      <c r="M2119" s="7"/>
      <c r="N2119" s="9" t="s">
        <v>1722</v>
      </c>
    </row>
    <row r="2120" spans="1:14">
      <c r="A2120" s="7" t="s">
        <v>2103</v>
      </c>
      <c r="B2120" s="7"/>
      <c r="C2120" s="7" t="s">
        <v>4308</v>
      </c>
      <c r="D2120" s="7" t="s">
        <v>4309</v>
      </c>
      <c r="E2120" s="6" t="s">
        <v>352</v>
      </c>
      <c r="F2120" s="7"/>
      <c r="G2120" s="7"/>
      <c r="H2120" s="7" t="s">
        <v>1719</v>
      </c>
      <c r="I2120" s="7"/>
      <c r="J2120" s="7" t="s">
        <v>646</v>
      </c>
      <c r="K2120" s="8" t="s">
        <v>1720</v>
      </c>
      <c r="L2120" s="7" t="s">
        <v>2106</v>
      </c>
      <c r="M2120" s="7"/>
      <c r="N2120" s="9" t="s">
        <v>1722</v>
      </c>
    </row>
    <row r="2121" spans="1:14">
      <c r="A2121" s="7" t="s">
        <v>2103</v>
      </c>
      <c r="B2121" s="7"/>
      <c r="C2121" s="7" t="s">
        <v>4310</v>
      </c>
      <c r="D2121" s="7" t="s">
        <v>4309</v>
      </c>
      <c r="E2121" s="6" t="s">
        <v>352</v>
      </c>
      <c r="F2121" s="7"/>
      <c r="G2121" s="7"/>
      <c r="H2121" s="7" t="s">
        <v>1719</v>
      </c>
      <c r="I2121" s="7"/>
      <c r="J2121" s="7" t="s">
        <v>646</v>
      </c>
      <c r="K2121" s="8" t="s">
        <v>1720</v>
      </c>
      <c r="L2121" s="7" t="s">
        <v>2106</v>
      </c>
      <c r="M2121" s="7"/>
      <c r="N2121" s="9" t="s">
        <v>1722</v>
      </c>
    </row>
    <row r="2122" spans="1:14">
      <c r="A2122" s="7" t="s">
        <v>2103</v>
      </c>
      <c r="B2122" s="7"/>
      <c r="C2122" s="7" t="s">
        <v>4311</v>
      </c>
      <c r="D2122" s="7" t="s">
        <v>4312</v>
      </c>
      <c r="E2122" s="6" t="s">
        <v>352</v>
      </c>
      <c r="F2122" s="7"/>
      <c r="G2122" s="7"/>
      <c r="H2122" s="7" t="s">
        <v>1719</v>
      </c>
      <c r="I2122" s="7"/>
      <c r="J2122" s="7" t="s">
        <v>646</v>
      </c>
      <c r="K2122" s="8" t="s">
        <v>1720</v>
      </c>
      <c r="L2122" s="7" t="s">
        <v>2106</v>
      </c>
      <c r="M2122" s="7"/>
      <c r="N2122" s="9" t="s">
        <v>1722</v>
      </c>
    </row>
    <row r="2123" spans="1:14">
      <c r="A2123" s="7" t="s">
        <v>2103</v>
      </c>
      <c r="B2123" s="7"/>
      <c r="C2123" s="7" t="s">
        <v>4313</v>
      </c>
      <c r="D2123" s="7" t="s">
        <v>4312</v>
      </c>
      <c r="E2123" s="6" t="s">
        <v>352</v>
      </c>
      <c r="F2123" s="7"/>
      <c r="G2123" s="7"/>
      <c r="H2123" s="7" t="s">
        <v>1719</v>
      </c>
      <c r="I2123" s="7"/>
      <c r="J2123" s="7" t="s">
        <v>646</v>
      </c>
      <c r="K2123" s="8" t="s">
        <v>1720</v>
      </c>
      <c r="L2123" s="7" t="s">
        <v>2106</v>
      </c>
      <c r="M2123" s="7"/>
      <c r="N2123" s="9" t="s">
        <v>1722</v>
      </c>
    </row>
    <row r="2124" spans="1:14">
      <c r="A2124" s="7" t="s">
        <v>2103</v>
      </c>
      <c r="B2124" s="7"/>
      <c r="C2124" s="7" t="s">
        <v>4314</v>
      </c>
      <c r="D2124" s="7" t="s">
        <v>4315</v>
      </c>
      <c r="E2124" s="6" t="s">
        <v>352</v>
      </c>
      <c r="F2124" s="7"/>
      <c r="G2124" s="7"/>
      <c r="H2124" s="7" t="s">
        <v>1719</v>
      </c>
      <c r="I2124" s="7"/>
      <c r="J2124" s="7" t="s">
        <v>646</v>
      </c>
      <c r="K2124" s="8" t="s">
        <v>1720</v>
      </c>
      <c r="L2124" s="7" t="s">
        <v>2106</v>
      </c>
      <c r="M2124" s="7"/>
      <c r="N2124" s="9" t="s">
        <v>1722</v>
      </c>
    </row>
    <row r="2125" spans="1:14">
      <c r="A2125" s="7" t="s">
        <v>2103</v>
      </c>
      <c r="B2125" s="7"/>
      <c r="C2125" s="7" t="s">
        <v>4316</v>
      </c>
      <c r="D2125" s="7" t="s">
        <v>4315</v>
      </c>
      <c r="E2125" s="6" t="s">
        <v>352</v>
      </c>
      <c r="F2125" s="7"/>
      <c r="G2125" s="7"/>
      <c r="H2125" s="7" t="s">
        <v>1719</v>
      </c>
      <c r="I2125" s="7"/>
      <c r="J2125" s="7" t="s">
        <v>646</v>
      </c>
      <c r="K2125" s="8" t="s">
        <v>1720</v>
      </c>
      <c r="L2125" s="7" t="s">
        <v>2106</v>
      </c>
      <c r="M2125" s="7"/>
      <c r="N2125" s="9" t="s">
        <v>1722</v>
      </c>
    </row>
    <row r="2126" spans="1:14">
      <c r="A2126" s="7" t="s">
        <v>2103</v>
      </c>
      <c r="B2126" s="7"/>
      <c r="C2126" s="7" t="s">
        <v>4317</v>
      </c>
      <c r="D2126" s="7" t="s">
        <v>4318</v>
      </c>
      <c r="E2126" s="6" t="s">
        <v>352</v>
      </c>
      <c r="F2126" s="7"/>
      <c r="G2126" s="7"/>
      <c r="H2126" s="7" t="s">
        <v>1719</v>
      </c>
      <c r="I2126" s="7"/>
      <c r="J2126" s="7" t="s">
        <v>646</v>
      </c>
      <c r="K2126" s="8" t="s">
        <v>1720</v>
      </c>
      <c r="L2126" s="7" t="s">
        <v>2106</v>
      </c>
      <c r="M2126" s="7"/>
      <c r="N2126" s="9" t="s">
        <v>1722</v>
      </c>
    </row>
    <row r="2127" spans="1:14">
      <c r="A2127" s="7" t="s">
        <v>2103</v>
      </c>
      <c r="B2127" s="7"/>
      <c r="C2127" s="7" t="s">
        <v>4319</v>
      </c>
      <c r="D2127" s="7" t="s">
        <v>4318</v>
      </c>
      <c r="E2127" s="6" t="s">
        <v>352</v>
      </c>
      <c r="F2127" s="7"/>
      <c r="G2127" s="7"/>
      <c r="H2127" s="7" t="s">
        <v>1719</v>
      </c>
      <c r="I2127" s="7"/>
      <c r="J2127" s="7" t="s">
        <v>646</v>
      </c>
      <c r="K2127" s="8" t="s">
        <v>1720</v>
      </c>
      <c r="L2127" s="7" t="s">
        <v>2106</v>
      </c>
      <c r="M2127" s="7"/>
      <c r="N2127" s="9" t="s">
        <v>1722</v>
      </c>
    </row>
    <row r="2128" spans="1:14">
      <c r="A2128" s="7" t="s">
        <v>2103</v>
      </c>
      <c r="B2128" s="7"/>
      <c r="C2128" s="7" t="s">
        <v>4320</v>
      </c>
      <c r="D2128" s="7" t="s">
        <v>4321</v>
      </c>
      <c r="E2128" s="6" t="s">
        <v>352</v>
      </c>
      <c r="F2128" s="7"/>
      <c r="G2128" s="7"/>
      <c r="H2128" s="7" t="s">
        <v>1719</v>
      </c>
      <c r="I2128" s="7"/>
      <c r="J2128" s="7" t="s">
        <v>646</v>
      </c>
      <c r="K2128" s="8" t="s">
        <v>1720</v>
      </c>
      <c r="L2128" s="7" t="s">
        <v>2106</v>
      </c>
      <c r="M2128" s="7"/>
      <c r="N2128" s="9" t="s">
        <v>1722</v>
      </c>
    </row>
    <row r="2129" spans="1:14">
      <c r="A2129" s="7" t="s">
        <v>2103</v>
      </c>
      <c r="B2129" s="7"/>
      <c r="C2129" s="7" t="s">
        <v>4322</v>
      </c>
      <c r="D2129" s="7" t="s">
        <v>4321</v>
      </c>
      <c r="E2129" s="6" t="s">
        <v>352</v>
      </c>
      <c r="F2129" s="7"/>
      <c r="G2129" s="7"/>
      <c r="H2129" s="7" t="s">
        <v>1719</v>
      </c>
      <c r="I2129" s="7"/>
      <c r="J2129" s="7" t="s">
        <v>646</v>
      </c>
      <c r="K2129" s="8" t="s">
        <v>1720</v>
      </c>
      <c r="L2129" s="7" t="s">
        <v>2106</v>
      </c>
      <c r="M2129" s="7"/>
      <c r="N2129" s="9" t="s">
        <v>1722</v>
      </c>
    </row>
    <row r="2130" spans="1:14">
      <c r="A2130" s="7" t="s">
        <v>2103</v>
      </c>
      <c r="B2130" s="7"/>
      <c r="C2130" s="7" t="s">
        <v>4323</v>
      </c>
      <c r="D2130" s="7" t="s">
        <v>4324</v>
      </c>
      <c r="E2130" s="6" t="s">
        <v>352</v>
      </c>
      <c r="F2130" s="7"/>
      <c r="G2130" s="7"/>
      <c r="H2130" s="7" t="s">
        <v>1719</v>
      </c>
      <c r="I2130" s="7"/>
      <c r="J2130" s="7" t="s">
        <v>646</v>
      </c>
      <c r="K2130" s="8" t="s">
        <v>1720</v>
      </c>
      <c r="L2130" s="7" t="s">
        <v>2106</v>
      </c>
      <c r="M2130" s="7"/>
      <c r="N2130" s="9" t="s">
        <v>1722</v>
      </c>
    </row>
    <row r="2131" spans="1:14">
      <c r="A2131" s="7" t="s">
        <v>2103</v>
      </c>
      <c r="B2131" s="7"/>
      <c r="C2131" s="7" t="s">
        <v>4325</v>
      </c>
      <c r="D2131" s="7" t="s">
        <v>4324</v>
      </c>
      <c r="E2131" s="6" t="s">
        <v>352</v>
      </c>
      <c r="F2131" s="7"/>
      <c r="G2131" s="7"/>
      <c r="H2131" s="7" t="s">
        <v>1719</v>
      </c>
      <c r="I2131" s="7"/>
      <c r="J2131" s="7" t="s">
        <v>646</v>
      </c>
      <c r="K2131" s="8" t="s">
        <v>1720</v>
      </c>
      <c r="L2131" s="7" t="s">
        <v>2106</v>
      </c>
      <c r="M2131" s="7"/>
      <c r="N2131" s="9" t="s">
        <v>1722</v>
      </c>
    </row>
    <row r="2132" spans="1:14">
      <c r="A2132" s="7" t="s">
        <v>2103</v>
      </c>
      <c r="B2132" s="7"/>
      <c r="C2132" s="7" t="s">
        <v>4326</v>
      </c>
      <c r="D2132" s="7" t="s">
        <v>4327</v>
      </c>
      <c r="E2132" s="6" t="s">
        <v>352</v>
      </c>
      <c r="F2132" s="7"/>
      <c r="G2132" s="7"/>
      <c r="H2132" s="7" t="s">
        <v>1719</v>
      </c>
      <c r="I2132" s="7"/>
      <c r="J2132" s="7" t="s">
        <v>646</v>
      </c>
      <c r="K2132" s="8" t="s">
        <v>1720</v>
      </c>
      <c r="L2132" s="7" t="s">
        <v>2106</v>
      </c>
      <c r="M2132" s="7"/>
      <c r="N2132" s="9" t="s">
        <v>1722</v>
      </c>
    </row>
    <row r="2133" spans="1:14">
      <c r="A2133" s="7" t="s">
        <v>2103</v>
      </c>
      <c r="B2133" s="7"/>
      <c r="C2133" s="7" t="s">
        <v>4328</v>
      </c>
      <c r="D2133" s="7" t="s">
        <v>4329</v>
      </c>
      <c r="E2133" s="6" t="s">
        <v>352</v>
      </c>
      <c r="F2133" s="7"/>
      <c r="G2133" s="7"/>
      <c r="H2133" s="7" t="s">
        <v>1719</v>
      </c>
      <c r="I2133" s="7"/>
      <c r="J2133" s="7" t="s">
        <v>646</v>
      </c>
      <c r="K2133" s="8" t="s">
        <v>1720</v>
      </c>
      <c r="L2133" s="7" t="s">
        <v>2106</v>
      </c>
      <c r="M2133" s="7"/>
      <c r="N2133" s="9" t="s">
        <v>1722</v>
      </c>
    </row>
    <row r="2134" spans="1:14">
      <c r="A2134" s="7" t="s">
        <v>2103</v>
      </c>
      <c r="B2134" s="7"/>
      <c r="C2134" s="7" t="s">
        <v>4330</v>
      </c>
      <c r="D2134" s="7" t="s">
        <v>4331</v>
      </c>
      <c r="E2134" s="6" t="s">
        <v>352</v>
      </c>
      <c r="F2134" s="7"/>
      <c r="G2134" s="7"/>
      <c r="H2134" s="7" t="s">
        <v>1719</v>
      </c>
      <c r="I2134" s="7"/>
      <c r="J2134" s="7" t="s">
        <v>646</v>
      </c>
      <c r="K2134" s="8" t="s">
        <v>1720</v>
      </c>
      <c r="L2134" s="7" t="s">
        <v>2106</v>
      </c>
      <c r="M2134" s="7"/>
      <c r="N2134" s="9" t="s">
        <v>1722</v>
      </c>
    </row>
    <row r="2135" spans="1:14">
      <c r="A2135" s="7" t="s">
        <v>2103</v>
      </c>
      <c r="B2135" s="7"/>
      <c r="C2135" s="7" t="s">
        <v>4332</v>
      </c>
      <c r="D2135" s="7" t="s">
        <v>4333</v>
      </c>
      <c r="E2135" s="6" t="s">
        <v>352</v>
      </c>
      <c r="F2135" s="7"/>
      <c r="G2135" s="7"/>
      <c r="H2135" s="7" t="s">
        <v>1719</v>
      </c>
      <c r="I2135" s="7"/>
      <c r="J2135" s="7" t="s">
        <v>646</v>
      </c>
      <c r="K2135" s="8" t="s">
        <v>1720</v>
      </c>
      <c r="L2135" s="7" t="s">
        <v>2106</v>
      </c>
      <c r="M2135" s="7"/>
      <c r="N2135" s="9" t="s">
        <v>1722</v>
      </c>
    </row>
    <row r="2136" spans="1:14">
      <c r="A2136" s="7" t="s">
        <v>2103</v>
      </c>
      <c r="B2136" s="7"/>
      <c r="C2136" s="7" t="s">
        <v>4334</v>
      </c>
      <c r="D2136" s="7" t="s">
        <v>4335</v>
      </c>
      <c r="E2136" s="6" t="s">
        <v>352</v>
      </c>
      <c r="F2136" s="7"/>
      <c r="G2136" s="7"/>
      <c r="H2136" s="7" t="s">
        <v>1719</v>
      </c>
      <c r="I2136" s="7"/>
      <c r="J2136" s="7" t="s">
        <v>646</v>
      </c>
      <c r="K2136" s="8" t="s">
        <v>1720</v>
      </c>
      <c r="L2136" s="7" t="s">
        <v>2106</v>
      </c>
      <c r="M2136" s="7"/>
      <c r="N2136" s="9" t="s">
        <v>1722</v>
      </c>
    </row>
    <row r="2137" spans="1:14">
      <c r="A2137" s="7" t="s">
        <v>2103</v>
      </c>
      <c r="B2137" s="7"/>
      <c r="C2137" s="7" t="s">
        <v>4336</v>
      </c>
      <c r="D2137" s="7" t="s">
        <v>4337</v>
      </c>
      <c r="E2137" s="6" t="s">
        <v>352</v>
      </c>
      <c r="F2137" s="7"/>
      <c r="G2137" s="7"/>
      <c r="H2137" s="7" t="s">
        <v>1719</v>
      </c>
      <c r="I2137" s="7"/>
      <c r="J2137" s="7" t="s">
        <v>646</v>
      </c>
      <c r="K2137" s="8" t="s">
        <v>1720</v>
      </c>
      <c r="L2137" s="7" t="s">
        <v>2106</v>
      </c>
      <c r="M2137" s="7"/>
      <c r="N2137" s="9" t="s">
        <v>1722</v>
      </c>
    </row>
    <row r="2138" spans="1:14">
      <c r="A2138" s="7" t="s">
        <v>2103</v>
      </c>
      <c r="B2138" s="7"/>
      <c r="C2138" s="7" t="s">
        <v>4338</v>
      </c>
      <c r="D2138" s="7" t="s">
        <v>4337</v>
      </c>
      <c r="E2138" s="6" t="s">
        <v>352</v>
      </c>
      <c r="F2138" s="7"/>
      <c r="G2138" s="7"/>
      <c r="H2138" s="7" t="s">
        <v>1719</v>
      </c>
      <c r="I2138" s="7"/>
      <c r="J2138" s="7" t="s">
        <v>646</v>
      </c>
      <c r="K2138" s="8" t="s">
        <v>1720</v>
      </c>
      <c r="L2138" s="7" t="s">
        <v>2106</v>
      </c>
      <c r="M2138" s="7"/>
      <c r="N2138" s="9" t="s">
        <v>1722</v>
      </c>
    </row>
    <row r="2139" spans="1:14">
      <c r="A2139" s="7" t="s">
        <v>2103</v>
      </c>
      <c r="B2139" s="7"/>
      <c r="C2139" s="7" t="s">
        <v>4339</v>
      </c>
      <c r="D2139" s="7" t="s">
        <v>4340</v>
      </c>
      <c r="E2139" s="6" t="s">
        <v>352</v>
      </c>
      <c r="F2139" s="7"/>
      <c r="G2139" s="7"/>
      <c r="H2139" s="7" t="s">
        <v>1719</v>
      </c>
      <c r="I2139" s="7"/>
      <c r="J2139" s="7" t="s">
        <v>646</v>
      </c>
      <c r="K2139" s="8" t="s">
        <v>1720</v>
      </c>
      <c r="L2139" s="7" t="s">
        <v>2106</v>
      </c>
      <c r="M2139" s="7"/>
      <c r="N2139" s="9" t="s">
        <v>1722</v>
      </c>
    </row>
    <row r="2140" spans="1:14">
      <c r="A2140" s="7" t="s">
        <v>2103</v>
      </c>
      <c r="B2140" s="7"/>
      <c r="C2140" s="7" t="s">
        <v>4341</v>
      </c>
      <c r="D2140" s="7" t="s">
        <v>4340</v>
      </c>
      <c r="E2140" s="6" t="s">
        <v>352</v>
      </c>
      <c r="F2140" s="7"/>
      <c r="G2140" s="7"/>
      <c r="H2140" s="7" t="s">
        <v>1719</v>
      </c>
      <c r="I2140" s="7"/>
      <c r="J2140" s="7" t="s">
        <v>646</v>
      </c>
      <c r="K2140" s="8" t="s">
        <v>1720</v>
      </c>
      <c r="L2140" s="7" t="s">
        <v>2106</v>
      </c>
      <c r="M2140" s="7"/>
      <c r="N2140" s="9" t="s">
        <v>1722</v>
      </c>
    </row>
    <row r="2141" spans="1:14">
      <c r="A2141" s="7" t="s">
        <v>2103</v>
      </c>
      <c r="B2141" s="7"/>
      <c r="C2141" s="7" t="s">
        <v>4342</v>
      </c>
      <c r="D2141" s="7" t="s">
        <v>4343</v>
      </c>
      <c r="E2141" s="6" t="s">
        <v>352</v>
      </c>
      <c r="F2141" s="7"/>
      <c r="G2141" s="7"/>
      <c r="H2141" s="7" t="s">
        <v>1719</v>
      </c>
      <c r="I2141" s="7"/>
      <c r="J2141" s="7" t="s">
        <v>646</v>
      </c>
      <c r="K2141" s="8" t="s">
        <v>1720</v>
      </c>
      <c r="L2141" s="7" t="s">
        <v>2106</v>
      </c>
      <c r="M2141" s="7"/>
      <c r="N2141" s="9" t="s">
        <v>1722</v>
      </c>
    </row>
    <row r="2142" spans="1:14">
      <c r="A2142" s="7" t="s">
        <v>2103</v>
      </c>
      <c r="B2142" s="7"/>
      <c r="C2142" s="7" t="s">
        <v>4344</v>
      </c>
      <c r="D2142" s="7" t="s">
        <v>4343</v>
      </c>
      <c r="E2142" s="6" t="s">
        <v>352</v>
      </c>
      <c r="F2142" s="7"/>
      <c r="G2142" s="7"/>
      <c r="H2142" s="7" t="s">
        <v>1719</v>
      </c>
      <c r="I2142" s="7"/>
      <c r="J2142" s="7" t="s">
        <v>646</v>
      </c>
      <c r="K2142" s="8" t="s">
        <v>1720</v>
      </c>
      <c r="L2142" s="7" t="s">
        <v>2106</v>
      </c>
      <c r="M2142" s="7"/>
      <c r="N2142" s="9" t="s">
        <v>1722</v>
      </c>
    </row>
    <row r="2143" spans="1:14">
      <c r="A2143" s="7" t="s">
        <v>2103</v>
      </c>
      <c r="B2143" s="7"/>
      <c r="C2143" s="7" t="s">
        <v>4345</v>
      </c>
      <c r="D2143" s="7" t="s">
        <v>4346</v>
      </c>
      <c r="E2143" s="6" t="s">
        <v>352</v>
      </c>
      <c r="F2143" s="7"/>
      <c r="G2143" s="7"/>
      <c r="H2143" s="7" t="s">
        <v>1719</v>
      </c>
      <c r="I2143" s="7"/>
      <c r="J2143" s="7" t="s">
        <v>646</v>
      </c>
      <c r="K2143" s="8" t="s">
        <v>1720</v>
      </c>
      <c r="L2143" s="7" t="s">
        <v>2106</v>
      </c>
      <c r="M2143" s="7"/>
      <c r="N2143" s="9" t="s">
        <v>1722</v>
      </c>
    </row>
    <row r="2144" spans="1:14">
      <c r="A2144" s="7" t="s">
        <v>2103</v>
      </c>
      <c r="B2144" s="7"/>
      <c r="C2144" s="7" t="s">
        <v>4347</v>
      </c>
      <c r="D2144" s="7" t="s">
        <v>4346</v>
      </c>
      <c r="E2144" s="6" t="s">
        <v>352</v>
      </c>
      <c r="F2144" s="7"/>
      <c r="G2144" s="7"/>
      <c r="H2144" s="7" t="s">
        <v>1719</v>
      </c>
      <c r="I2144" s="7"/>
      <c r="J2144" s="7" t="s">
        <v>646</v>
      </c>
      <c r="K2144" s="8" t="s">
        <v>1720</v>
      </c>
      <c r="L2144" s="7" t="s">
        <v>2106</v>
      </c>
      <c r="M2144" s="7"/>
      <c r="N2144" s="9" t="s">
        <v>1722</v>
      </c>
    </row>
    <row r="2145" spans="1:14">
      <c r="A2145" s="7" t="s">
        <v>2103</v>
      </c>
      <c r="B2145" s="7"/>
      <c r="C2145" s="7" t="s">
        <v>4348</v>
      </c>
      <c r="D2145" s="7" t="s">
        <v>4349</v>
      </c>
      <c r="E2145" s="6" t="s">
        <v>352</v>
      </c>
      <c r="F2145" s="7"/>
      <c r="G2145" s="7"/>
      <c r="H2145" s="7" t="s">
        <v>1719</v>
      </c>
      <c r="I2145" s="7"/>
      <c r="J2145" s="7" t="s">
        <v>646</v>
      </c>
      <c r="K2145" s="8" t="s">
        <v>1720</v>
      </c>
      <c r="L2145" s="7" t="s">
        <v>2106</v>
      </c>
      <c r="M2145" s="7"/>
      <c r="N2145" s="9" t="s">
        <v>1722</v>
      </c>
    </row>
    <row r="2146" spans="1:14">
      <c r="A2146" s="7" t="s">
        <v>2103</v>
      </c>
      <c r="B2146" s="7"/>
      <c r="C2146" s="7" t="s">
        <v>4350</v>
      </c>
      <c r="D2146" s="7" t="s">
        <v>4349</v>
      </c>
      <c r="E2146" s="6" t="s">
        <v>352</v>
      </c>
      <c r="F2146" s="7"/>
      <c r="G2146" s="7"/>
      <c r="H2146" s="7" t="s">
        <v>1719</v>
      </c>
      <c r="I2146" s="7"/>
      <c r="J2146" s="7" t="s">
        <v>646</v>
      </c>
      <c r="K2146" s="8" t="s">
        <v>1720</v>
      </c>
      <c r="L2146" s="7" t="s">
        <v>2106</v>
      </c>
      <c r="M2146" s="7"/>
      <c r="N2146" s="9" t="s">
        <v>1722</v>
      </c>
    </row>
    <row r="2147" spans="1:14">
      <c r="A2147" s="7" t="s">
        <v>2103</v>
      </c>
      <c r="B2147" s="7"/>
      <c r="C2147" s="7" t="s">
        <v>4351</v>
      </c>
      <c r="D2147" s="7" t="s">
        <v>4352</v>
      </c>
      <c r="E2147" s="6" t="s">
        <v>352</v>
      </c>
      <c r="F2147" s="7"/>
      <c r="G2147" s="7"/>
      <c r="H2147" s="7" t="s">
        <v>1719</v>
      </c>
      <c r="I2147" s="7"/>
      <c r="J2147" s="7" t="s">
        <v>646</v>
      </c>
      <c r="K2147" s="8" t="s">
        <v>1720</v>
      </c>
      <c r="L2147" s="7" t="s">
        <v>2106</v>
      </c>
      <c r="M2147" s="7"/>
      <c r="N2147" s="9" t="s">
        <v>1722</v>
      </c>
    </row>
    <row r="2148" spans="1:14">
      <c r="A2148" s="7" t="s">
        <v>2103</v>
      </c>
      <c r="B2148" s="7"/>
      <c r="C2148" s="7" t="s">
        <v>4353</v>
      </c>
      <c r="D2148" s="7" t="s">
        <v>4354</v>
      </c>
      <c r="E2148" s="6" t="s">
        <v>352</v>
      </c>
      <c r="F2148" s="7"/>
      <c r="G2148" s="7"/>
      <c r="H2148" s="7" t="s">
        <v>1719</v>
      </c>
      <c r="I2148" s="7"/>
      <c r="J2148" s="7" t="s">
        <v>646</v>
      </c>
      <c r="K2148" s="8" t="s">
        <v>1720</v>
      </c>
      <c r="L2148" s="7" t="s">
        <v>2106</v>
      </c>
      <c r="M2148" s="7"/>
      <c r="N2148" s="9" t="s">
        <v>1722</v>
      </c>
    </row>
    <row r="2149" spans="1:14">
      <c r="A2149" s="7" t="s">
        <v>2103</v>
      </c>
      <c r="B2149" s="7"/>
      <c r="C2149" s="7" t="s">
        <v>4355</v>
      </c>
      <c r="D2149" s="7" t="s">
        <v>4356</v>
      </c>
      <c r="E2149" s="6" t="s">
        <v>352</v>
      </c>
      <c r="F2149" s="7"/>
      <c r="G2149" s="7"/>
      <c r="H2149" s="7" t="s">
        <v>1719</v>
      </c>
      <c r="I2149" s="7"/>
      <c r="J2149" s="7" t="s">
        <v>646</v>
      </c>
      <c r="K2149" s="8" t="s">
        <v>1720</v>
      </c>
      <c r="L2149" s="7" t="s">
        <v>2106</v>
      </c>
      <c r="M2149" s="7"/>
      <c r="N2149" s="9" t="s">
        <v>1722</v>
      </c>
    </row>
    <row r="2150" spans="1:14">
      <c r="A2150" s="7" t="s">
        <v>2103</v>
      </c>
      <c r="B2150" s="7"/>
      <c r="C2150" s="7" t="s">
        <v>4357</v>
      </c>
      <c r="D2150" s="7" t="s">
        <v>4358</v>
      </c>
      <c r="E2150" s="6" t="s">
        <v>352</v>
      </c>
      <c r="F2150" s="7"/>
      <c r="G2150" s="7"/>
      <c r="H2150" s="7" t="s">
        <v>1719</v>
      </c>
      <c r="I2150" s="7"/>
      <c r="J2150" s="7" t="s">
        <v>646</v>
      </c>
      <c r="K2150" s="8" t="s">
        <v>1720</v>
      </c>
      <c r="L2150" s="7" t="s">
        <v>2106</v>
      </c>
      <c r="M2150" s="7"/>
      <c r="N2150" s="9" t="s">
        <v>1722</v>
      </c>
    </row>
    <row r="2151" spans="1:14">
      <c r="A2151" s="7" t="s">
        <v>2103</v>
      </c>
      <c r="B2151" s="7"/>
      <c r="C2151" s="7" t="s">
        <v>4359</v>
      </c>
      <c r="D2151" s="7" t="s">
        <v>4360</v>
      </c>
      <c r="E2151" s="6" t="s">
        <v>352</v>
      </c>
      <c r="F2151" s="7"/>
      <c r="G2151" s="7"/>
      <c r="H2151" s="7" t="s">
        <v>1719</v>
      </c>
      <c r="I2151" s="7"/>
      <c r="J2151" s="7" t="s">
        <v>646</v>
      </c>
      <c r="K2151" s="8" t="s">
        <v>1720</v>
      </c>
      <c r="L2151" s="7" t="s">
        <v>2106</v>
      </c>
      <c r="M2151" s="7"/>
      <c r="N2151" s="9" t="s">
        <v>1722</v>
      </c>
    </row>
    <row r="2152" spans="1:14">
      <c r="A2152" s="7" t="s">
        <v>2103</v>
      </c>
      <c r="B2152" s="7"/>
      <c r="C2152" s="7" t="s">
        <v>4361</v>
      </c>
      <c r="D2152" s="7" t="s">
        <v>4362</v>
      </c>
      <c r="E2152" s="6" t="s">
        <v>352</v>
      </c>
      <c r="F2152" s="7"/>
      <c r="G2152" s="7"/>
      <c r="H2152" s="7" t="s">
        <v>1719</v>
      </c>
      <c r="I2152" s="7"/>
      <c r="J2152" s="7" t="s">
        <v>646</v>
      </c>
      <c r="K2152" s="8" t="s">
        <v>1720</v>
      </c>
      <c r="L2152" s="7" t="s">
        <v>2106</v>
      </c>
      <c r="M2152" s="7"/>
      <c r="N2152" s="9" t="s">
        <v>1722</v>
      </c>
    </row>
    <row r="2153" spans="1:14">
      <c r="A2153" s="7" t="s">
        <v>2103</v>
      </c>
      <c r="B2153" s="7"/>
      <c r="C2153" s="7" t="s">
        <v>4363</v>
      </c>
      <c r="D2153" s="7" t="s">
        <v>4362</v>
      </c>
      <c r="E2153" s="6" t="s">
        <v>352</v>
      </c>
      <c r="F2153" s="7"/>
      <c r="G2153" s="7"/>
      <c r="H2153" s="7" t="s">
        <v>1719</v>
      </c>
      <c r="I2153" s="7"/>
      <c r="J2153" s="7" t="s">
        <v>646</v>
      </c>
      <c r="K2153" s="8" t="s">
        <v>1720</v>
      </c>
      <c r="L2153" s="7" t="s">
        <v>2106</v>
      </c>
      <c r="M2153" s="7"/>
      <c r="N2153" s="9" t="s">
        <v>1722</v>
      </c>
    </row>
    <row r="2154" spans="1:14">
      <c r="A2154" s="7" t="s">
        <v>2103</v>
      </c>
      <c r="B2154" s="7"/>
      <c r="C2154" s="7" t="s">
        <v>4364</v>
      </c>
      <c r="D2154" s="7" t="s">
        <v>4365</v>
      </c>
      <c r="E2154" s="6" t="s">
        <v>352</v>
      </c>
      <c r="F2154" s="7"/>
      <c r="G2154" s="7"/>
      <c r="H2154" s="7" t="s">
        <v>1719</v>
      </c>
      <c r="I2154" s="7"/>
      <c r="J2154" s="7" t="s">
        <v>646</v>
      </c>
      <c r="K2154" s="8" t="s">
        <v>1720</v>
      </c>
      <c r="L2154" s="7" t="s">
        <v>2106</v>
      </c>
      <c r="M2154" s="7"/>
      <c r="N2154" s="9" t="s">
        <v>1722</v>
      </c>
    </row>
    <row r="2155" spans="1:14">
      <c r="A2155" s="7" t="s">
        <v>2103</v>
      </c>
      <c r="B2155" s="7"/>
      <c r="C2155" s="7" t="s">
        <v>4366</v>
      </c>
      <c r="D2155" s="7" t="s">
        <v>4365</v>
      </c>
      <c r="E2155" s="6" t="s">
        <v>352</v>
      </c>
      <c r="F2155" s="7"/>
      <c r="G2155" s="7"/>
      <c r="H2155" s="7" t="s">
        <v>1719</v>
      </c>
      <c r="I2155" s="7"/>
      <c r="J2155" s="7" t="s">
        <v>646</v>
      </c>
      <c r="K2155" s="8" t="s">
        <v>1720</v>
      </c>
      <c r="L2155" s="7" t="s">
        <v>2106</v>
      </c>
      <c r="M2155" s="7"/>
      <c r="N2155" s="9" t="s">
        <v>1722</v>
      </c>
    </row>
    <row r="2156" spans="1:14">
      <c r="A2156" s="7" t="s">
        <v>2103</v>
      </c>
      <c r="B2156" s="7"/>
      <c r="C2156" s="7" t="s">
        <v>4367</v>
      </c>
      <c r="D2156" s="7" t="s">
        <v>4368</v>
      </c>
      <c r="E2156" s="6" t="s">
        <v>352</v>
      </c>
      <c r="F2156" s="7"/>
      <c r="G2156" s="7"/>
      <c r="H2156" s="7" t="s">
        <v>1719</v>
      </c>
      <c r="I2156" s="7"/>
      <c r="J2156" s="7" t="s">
        <v>646</v>
      </c>
      <c r="K2156" s="8" t="s">
        <v>1720</v>
      </c>
      <c r="L2156" s="7" t="s">
        <v>2106</v>
      </c>
      <c r="M2156" s="7"/>
      <c r="N2156" s="9" t="s">
        <v>1722</v>
      </c>
    </row>
    <row r="2157" spans="1:14">
      <c r="A2157" s="7" t="s">
        <v>2103</v>
      </c>
      <c r="B2157" s="7"/>
      <c r="C2157" s="7" t="s">
        <v>4369</v>
      </c>
      <c r="D2157" s="7" t="s">
        <v>4368</v>
      </c>
      <c r="E2157" s="6" t="s">
        <v>352</v>
      </c>
      <c r="F2157" s="7"/>
      <c r="G2157" s="7"/>
      <c r="H2157" s="7" t="s">
        <v>1719</v>
      </c>
      <c r="I2157" s="7"/>
      <c r="J2157" s="7" t="s">
        <v>646</v>
      </c>
      <c r="K2157" s="8" t="s">
        <v>1720</v>
      </c>
      <c r="L2157" s="7" t="s">
        <v>2106</v>
      </c>
      <c r="M2157" s="7"/>
      <c r="N2157" s="9" t="s">
        <v>1722</v>
      </c>
    </row>
    <row r="2158" spans="1:14">
      <c r="A2158" s="7" t="s">
        <v>2103</v>
      </c>
      <c r="B2158" s="7"/>
      <c r="C2158" s="7" t="s">
        <v>4370</v>
      </c>
      <c r="D2158" s="7" t="s">
        <v>4371</v>
      </c>
      <c r="E2158" s="6" t="s">
        <v>352</v>
      </c>
      <c r="F2158" s="7"/>
      <c r="G2158" s="7"/>
      <c r="H2158" s="7" t="s">
        <v>1719</v>
      </c>
      <c r="I2158" s="7"/>
      <c r="J2158" s="7" t="s">
        <v>646</v>
      </c>
      <c r="K2158" s="8" t="s">
        <v>1720</v>
      </c>
      <c r="L2158" s="7" t="s">
        <v>2106</v>
      </c>
      <c r="M2158" s="7"/>
      <c r="N2158" s="9" t="s">
        <v>1722</v>
      </c>
    </row>
    <row r="2159" spans="1:14">
      <c r="A2159" s="7" t="s">
        <v>2103</v>
      </c>
      <c r="B2159" s="7"/>
      <c r="C2159" s="7" t="s">
        <v>4372</v>
      </c>
      <c r="D2159" s="7" t="s">
        <v>4371</v>
      </c>
      <c r="E2159" s="6" t="s">
        <v>352</v>
      </c>
      <c r="F2159" s="7"/>
      <c r="G2159" s="7"/>
      <c r="H2159" s="7" t="s">
        <v>1719</v>
      </c>
      <c r="I2159" s="7"/>
      <c r="J2159" s="7" t="s">
        <v>646</v>
      </c>
      <c r="K2159" s="8" t="s">
        <v>1720</v>
      </c>
      <c r="L2159" s="7" t="s">
        <v>2106</v>
      </c>
      <c r="M2159" s="7"/>
      <c r="N2159" s="9" t="s">
        <v>1722</v>
      </c>
    </row>
    <row r="2160" spans="1:14">
      <c r="A2160" s="7" t="s">
        <v>2103</v>
      </c>
      <c r="B2160" s="7"/>
      <c r="C2160" s="7" t="s">
        <v>4373</v>
      </c>
      <c r="D2160" s="7" t="s">
        <v>4374</v>
      </c>
      <c r="E2160" s="6" t="s">
        <v>352</v>
      </c>
      <c r="F2160" s="7"/>
      <c r="G2160" s="7"/>
      <c r="H2160" s="7" t="s">
        <v>1719</v>
      </c>
      <c r="I2160" s="7"/>
      <c r="J2160" s="7" t="s">
        <v>646</v>
      </c>
      <c r="K2160" s="8" t="s">
        <v>1720</v>
      </c>
      <c r="L2160" s="7" t="s">
        <v>2106</v>
      </c>
      <c r="M2160" s="7"/>
      <c r="N2160" s="9" t="s">
        <v>1722</v>
      </c>
    </row>
    <row r="2161" spans="1:14">
      <c r="A2161" s="7" t="s">
        <v>2103</v>
      </c>
      <c r="B2161" s="7"/>
      <c r="C2161" s="7" t="s">
        <v>4375</v>
      </c>
      <c r="D2161" s="7" t="s">
        <v>4374</v>
      </c>
      <c r="E2161" s="6" t="s">
        <v>352</v>
      </c>
      <c r="F2161" s="7"/>
      <c r="G2161" s="7"/>
      <c r="H2161" s="7" t="s">
        <v>1719</v>
      </c>
      <c r="I2161" s="7"/>
      <c r="J2161" s="7" t="s">
        <v>646</v>
      </c>
      <c r="K2161" s="8" t="s">
        <v>1720</v>
      </c>
      <c r="L2161" s="7" t="s">
        <v>2106</v>
      </c>
      <c r="M2161" s="7"/>
      <c r="N2161" s="9" t="s">
        <v>1722</v>
      </c>
    </row>
    <row r="2162" spans="1:14">
      <c r="A2162" s="7" t="s">
        <v>2103</v>
      </c>
      <c r="B2162" s="7"/>
      <c r="C2162" s="7" t="s">
        <v>4376</v>
      </c>
      <c r="D2162" s="7" t="s">
        <v>4377</v>
      </c>
      <c r="E2162" s="6" t="s">
        <v>352</v>
      </c>
      <c r="F2162" s="7"/>
      <c r="G2162" s="7"/>
      <c r="H2162" s="7" t="s">
        <v>1719</v>
      </c>
      <c r="I2162" s="7"/>
      <c r="J2162" s="7" t="s">
        <v>646</v>
      </c>
      <c r="K2162" s="8" t="s">
        <v>1720</v>
      </c>
      <c r="L2162" s="7" t="s">
        <v>2106</v>
      </c>
      <c r="M2162" s="7"/>
      <c r="N2162" s="9" t="s">
        <v>1722</v>
      </c>
    </row>
    <row r="2163" spans="1:14">
      <c r="A2163" s="7" t="s">
        <v>2103</v>
      </c>
      <c r="B2163" s="7"/>
      <c r="C2163" s="7" t="s">
        <v>4378</v>
      </c>
      <c r="D2163" s="7" t="s">
        <v>4377</v>
      </c>
      <c r="E2163" s="6" t="s">
        <v>352</v>
      </c>
      <c r="F2163" s="7"/>
      <c r="G2163" s="7"/>
      <c r="H2163" s="7" t="s">
        <v>1719</v>
      </c>
      <c r="I2163" s="7"/>
      <c r="J2163" s="7" t="s">
        <v>646</v>
      </c>
      <c r="K2163" s="8" t="s">
        <v>1720</v>
      </c>
      <c r="L2163" s="7" t="s">
        <v>2106</v>
      </c>
      <c r="M2163" s="7"/>
      <c r="N2163" s="9" t="s">
        <v>1722</v>
      </c>
    </row>
    <row r="2164" spans="1:14">
      <c r="A2164" s="7" t="s">
        <v>2103</v>
      </c>
      <c r="B2164" s="7"/>
      <c r="C2164" s="7" t="s">
        <v>4379</v>
      </c>
      <c r="D2164" s="7" t="s">
        <v>4380</v>
      </c>
      <c r="E2164" s="6" t="s">
        <v>352</v>
      </c>
      <c r="F2164" s="7"/>
      <c r="G2164" s="7"/>
      <c r="H2164" s="7" t="s">
        <v>1719</v>
      </c>
      <c r="I2164" s="7"/>
      <c r="J2164" s="7" t="s">
        <v>646</v>
      </c>
      <c r="K2164" s="8" t="s">
        <v>1720</v>
      </c>
      <c r="L2164" s="7" t="s">
        <v>2106</v>
      </c>
      <c r="M2164" s="7"/>
      <c r="N2164" s="9" t="s">
        <v>1722</v>
      </c>
    </row>
    <row r="2165" spans="1:14">
      <c r="A2165" s="7" t="s">
        <v>2103</v>
      </c>
      <c r="B2165" s="7"/>
      <c r="C2165" s="7" t="s">
        <v>4381</v>
      </c>
      <c r="D2165" s="7" t="s">
        <v>4380</v>
      </c>
      <c r="E2165" s="6" t="s">
        <v>352</v>
      </c>
      <c r="F2165" s="7"/>
      <c r="G2165" s="7"/>
      <c r="H2165" s="7" t="s">
        <v>1719</v>
      </c>
      <c r="I2165" s="7"/>
      <c r="J2165" s="7" t="s">
        <v>646</v>
      </c>
      <c r="K2165" s="8" t="s">
        <v>1720</v>
      </c>
      <c r="L2165" s="7" t="s">
        <v>2106</v>
      </c>
      <c r="M2165" s="7"/>
      <c r="N2165" s="9" t="s">
        <v>1722</v>
      </c>
    </row>
    <row r="2166" spans="1:14">
      <c r="A2166" s="7" t="s">
        <v>2103</v>
      </c>
      <c r="B2166" s="7"/>
      <c r="C2166" s="7" t="s">
        <v>4382</v>
      </c>
      <c r="D2166" s="7" t="s">
        <v>4383</v>
      </c>
      <c r="E2166" s="6" t="s">
        <v>352</v>
      </c>
      <c r="F2166" s="7"/>
      <c r="G2166" s="7"/>
      <c r="H2166" s="7" t="s">
        <v>1719</v>
      </c>
      <c r="I2166" s="7"/>
      <c r="J2166" s="7" t="s">
        <v>646</v>
      </c>
      <c r="K2166" s="8" t="s">
        <v>1720</v>
      </c>
      <c r="L2166" s="7" t="s">
        <v>2106</v>
      </c>
      <c r="M2166" s="7"/>
      <c r="N2166" s="9" t="s">
        <v>1722</v>
      </c>
    </row>
    <row r="2167" spans="1:14">
      <c r="A2167" s="7" t="s">
        <v>2103</v>
      </c>
      <c r="B2167" s="7"/>
      <c r="C2167" s="7" t="s">
        <v>4384</v>
      </c>
      <c r="D2167" s="7" t="s">
        <v>4385</v>
      </c>
      <c r="E2167" s="6" t="s">
        <v>352</v>
      </c>
      <c r="F2167" s="7"/>
      <c r="G2167" s="7"/>
      <c r="H2167" s="7" t="s">
        <v>1719</v>
      </c>
      <c r="I2167" s="7"/>
      <c r="J2167" s="7" t="s">
        <v>646</v>
      </c>
      <c r="K2167" s="8" t="s">
        <v>1720</v>
      </c>
      <c r="L2167" s="7" t="s">
        <v>2106</v>
      </c>
      <c r="M2167" s="7"/>
      <c r="N2167" s="9" t="s">
        <v>1722</v>
      </c>
    </row>
    <row r="2168" spans="1:14">
      <c r="A2168" s="7" t="s">
        <v>2103</v>
      </c>
      <c r="B2168" s="7"/>
      <c r="C2168" s="7" t="s">
        <v>4386</v>
      </c>
      <c r="D2168" s="7" t="s">
        <v>4387</v>
      </c>
      <c r="E2168" s="6" t="s">
        <v>352</v>
      </c>
      <c r="F2168" s="7"/>
      <c r="G2168" s="7"/>
      <c r="H2168" s="7" t="s">
        <v>1719</v>
      </c>
      <c r="I2168" s="7"/>
      <c r="J2168" s="7" t="s">
        <v>646</v>
      </c>
      <c r="K2168" s="8" t="s">
        <v>1720</v>
      </c>
      <c r="L2168" s="7" t="s">
        <v>2106</v>
      </c>
      <c r="M2168" s="7"/>
      <c r="N2168" s="9" t="s">
        <v>1722</v>
      </c>
    </row>
    <row r="2169" spans="1:14">
      <c r="A2169" s="7" t="s">
        <v>2103</v>
      </c>
      <c r="B2169" s="7"/>
      <c r="C2169" s="7" t="s">
        <v>4388</v>
      </c>
      <c r="D2169" s="7" t="s">
        <v>4389</v>
      </c>
      <c r="E2169" s="6" t="s">
        <v>352</v>
      </c>
      <c r="F2169" s="7"/>
      <c r="G2169" s="7"/>
      <c r="H2169" s="7" t="s">
        <v>1719</v>
      </c>
      <c r="I2169" s="7"/>
      <c r="J2169" s="7" t="s">
        <v>646</v>
      </c>
      <c r="K2169" s="8" t="s">
        <v>1720</v>
      </c>
      <c r="L2169" s="7" t="s">
        <v>2106</v>
      </c>
      <c r="M2169" s="7"/>
      <c r="N2169" s="9" t="s">
        <v>1722</v>
      </c>
    </row>
    <row r="2170" spans="1:14">
      <c r="A2170" s="7" t="s">
        <v>2103</v>
      </c>
      <c r="B2170" s="7"/>
      <c r="C2170" s="7" t="s">
        <v>4390</v>
      </c>
      <c r="D2170" s="7" t="s">
        <v>4391</v>
      </c>
      <c r="E2170" s="6" t="s">
        <v>352</v>
      </c>
      <c r="F2170" s="7"/>
      <c r="G2170" s="7"/>
      <c r="H2170" s="7" t="s">
        <v>1719</v>
      </c>
      <c r="I2170" s="7"/>
      <c r="J2170" s="7" t="s">
        <v>646</v>
      </c>
      <c r="K2170" s="8" t="s">
        <v>1720</v>
      </c>
      <c r="L2170" s="7" t="s">
        <v>2106</v>
      </c>
      <c r="M2170" s="7"/>
      <c r="N2170" s="9" t="s">
        <v>1722</v>
      </c>
    </row>
    <row r="2171" spans="1:14">
      <c r="A2171" s="7" t="s">
        <v>2103</v>
      </c>
      <c r="B2171" s="7"/>
      <c r="C2171" s="7" t="s">
        <v>4392</v>
      </c>
      <c r="D2171" s="7" t="s">
        <v>4393</v>
      </c>
      <c r="E2171" s="6" t="s">
        <v>352</v>
      </c>
      <c r="F2171" s="7"/>
      <c r="G2171" s="7"/>
      <c r="H2171" s="7" t="s">
        <v>1719</v>
      </c>
      <c r="I2171" s="7"/>
      <c r="J2171" s="7" t="s">
        <v>646</v>
      </c>
      <c r="K2171" s="8" t="s">
        <v>1720</v>
      </c>
      <c r="L2171" s="7" t="s">
        <v>2106</v>
      </c>
      <c r="M2171" s="7"/>
      <c r="N2171" s="9" t="s">
        <v>1722</v>
      </c>
    </row>
    <row r="2172" spans="1:14">
      <c r="A2172" s="7" t="s">
        <v>2103</v>
      </c>
      <c r="B2172" s="7"/>
      <c r="C2172" s="7" t="s">
        <v>4394</v>
      </c>
      <c r="D2172" s="7" t="s">
        <v>4395</v>
      </c>
      <c r="E2172" s="6" t="s">
        <v>352</v>
      </c>
      <c r="F2172" s="7"/>
      <c r="G2172" s="7"/>
      <c r="H2172" s="7" t="s">
        <v>1719</v>
      </c>
      <c r="I2172" s="7"/>
      <c r="J2172" s="7" t="s">
        <v>646</v>
      </c>
      <c r="K2172" s="8" t="s">
        <v>1720</v>
      </c>
      <c r="L2172" s="7" t="s">
        <v>2106</v>
      </c>
      <c r="M2172" s="7"/>
      <c r="N2172" s="9" t="s">
        <v>1722</v>
      </c>
    </row>
    <row r="2173" spans="1:14">
      <c r="A2173" s="7" t="s">
        <v>2103</v>
      </c>
      <c r="B2173" s="7"/>
      <c r="C2173" s="7" t="s">
        <v>4396</v>
      </c>
      <c r="D2173" s="7" t="s">
        <v>4397</v>
      </c>
      <c r="E2173" s="6" t="s">
        <v>352</v>
      </c>
      <c r="F2173" s="7"/>
      <c r="G2173" s="7"/>
      <c r="H2173" s="7" t="s">
        <v>1719</v>
      </c>
      <c r="I2173" s="7"/>
      <c r="J2173" s="7" t="s">
        <v>646</v>
      </c>
      <c r="K2173" s="8" t="s">
        <v>1720</v>
      </c>
      <c r="L2173" s="7" t="s">
        <v>2106</v>
      </c>
      <c r="M2173" s="7"/>
      <c r="N2173" s="9" t="s">
        <v>1722</v>
      </c>
    </row>
    <row r="2174" spans="1:14">
      <c r="A2174" s="7" t="s">
        <v>2103</v>
      </c>
      <c r="B2174" s="7"/>
      <c r="C2174" s="7" t="s">
        <v>4398</v>
      </c>
      <c r="D2174" s="7" t="s">
        <v>4397</v>
      </c>
      <c r="E2174" s="6" t="s">
        <v>352</v>
      </c>
      <c r="F2174" s="7"/>
      <c r="G2174" s="7"/>
      <c r="H2174" s="7" t="s">
        <v>1719</v>
      </c>
      <c r="I2174" s="7"/>
      <c r="J2174" s="7" t="s">
        <v>646</v>
      </c>
      <c r="K2174" s="8" t="s">
        <v>1720</v>
      </c>
      <c r="L2174" s="7" t="s">
        <v>2106</v>
      </c>
      <c r="M2174" s="7"/>
      <c r="N2174" s="9" t="s">
        <v>1722</v>
      </c>
    </row>
    <row r="2175" spans="1:14">
      <c r="A2175" s="7" t="s">
        <v>2103</v>
      </c>
      <c r="B2175" s="7"/>
      <c r="C2175" s="7" t="s">
        <v>4399</v>
      </c>
      <c r="D2175" s="7" t="s">
        <v>4400</v>
      </c>
      <c r="E2175" s="6" t="s">
        <v>352</v>
      </c>
      <c r="F2175" s="7"/>
      <c r="G2175" s="7"/>
      <c r="H2175" s="7" t="s">
        <v>1719</v>
      </c>
      <c r="I2175" s="7"/>
      <c r="J2175" s="7" t="s">
        <v>646</v>
      </c>
      <c r="K2175" s="8" t="s">
        <v>1720</v>
      </c>
      <c r="L2175" s="7" t="s">
        <v>2106</v>
      </c>
      <c r="M2175" s="7"/>
      <c r="N2175" s="9" t="s">
        <v>1722</v>
      </c>
    </row>
    <row r="2176" spans="1:14">
      <c r="A2176" s="7" t="s">
        <v>2103</v>
      </c>
      <c r="B2176" s="7"/>
      <c r="C2176" s="7" t="s">
        <v>4401</v>
      </c>
      <c r="D2176" s="7" t="s">
        <v>4400</v>
      </c>
      <c r="E2176" s="6" t="s">
        <v>352</v>
      </c>
      <c r="F2176" s="7"/>
      <c r="G2176" s="7"/>
      <c r="H2176" s="7" t="s">
        <v>1719</v>
      </c>
      <c r="I2176" s="7"/>
      <c r="J2176" s="7" t="s">
        <v>646</v>
      </c>
      <c r="K2176" s="8" t="s">
        <v>1720</v>
      </c>
      <c r="L2176" s="7" t="s">
        <v>2106</v>
      </c>
      <c r="M2176" s="7"/>
      <c r="N2176" s="9" t="s">
        <v>1722</v>
      </c>
    </row>
    <row r="2177" spans="1:14">
      <c r="A2177" s="7" t="s">
        <v>2103</v>
      </c>
      <c r="B2177" s="7"/>
      <c r="C2177" s="7" t="s">
        <v>4402</v>
      </c>
      <c r="D2177" s="7" t="s">
        <v>4403</v>
      </c>
      <c r="E2177" s="6" t="s">
        <v>352</v>
      </c>
      <c r="F2177" s="7"/>
      <c r="G2177" s="7"/>
      <c r="H2177" s="7" t="s">
        <v>1719</v>
      </c>
      <c r="I2177" s="7"/>
      <c r="J2177" s="7" t="s">
        <v>646</v>
      </c>
      <c r="K2177" s="8" t="s">
        <v>1720</v>
      </c>
      <c r="L2177" s="7" t="s">
        <v>2106</v>
      </c>
      <c r="M2177" s="7"/>
      <c r="N2177" s="9" t="s">
        <v>1722</v>
      </c>
    </row>
    <row r="2178" spans="1:14">
      <c r="A2178" s="7" t="s">
        <v>2103</v>
      </c>
      <c r="B2178" s="7"/>
      <c r="C2178" s="7" t="s">
        <v>4404</v>
      </c>
      <c r="D2178" s="7" t="s">
        <v>4403</v>
      </c>
      <c r="E2178" s="6" t="s">
        <v>352</v>
      </c>
      <c r="F2178" s="7"/>
      <c r="G2178" s="7"/>
      <c r="H2178" s="7" t="s">
        <v>1719</v>
      </c>
      <c r="I2178" s="7"/>
      <c r="J2178" s="7" t="s">
        <v>646</v>
      </c>
      <c r="K2178" s="8" t="s">
        <v>1720</v>
      </c>
      <c r="L2178" s="7" t="s">
        <v>2106</v>
      </c>
      <c r="M2178" s="7"/>
      <c r="N2178" s="9" t="s">
        <v>1722</v>
      </c>
    </row>
    <row r="2179" spans="1:14">
      <c r="A2179" s="7" t="s">
        <v>2103</v>
      </c>
      <c r="B2179" s="7"/>
      <c r="C2179" s="7" t="s">
        <v>4405</v>
      </c>
      <c r="D2179" s="7" t="s">
        <v>4406</v>
      </c>
      <c r="E2179" s="6" t="s">
        <v>352</v>
      </c>
      <c r="F2179" s="7"/>
      <c r="G2179" s="7"/>
      <c r="H2179" s="7" t="s">
        <v>1719</v>
      </c>
      <c r="I2179" s="7"/>
      <c r="J2179" s="7" t="s">
        <v>646</v>
      </c>
      <c r="K2179" s="8" t="s">
        <v>1720</v>
      </c>
      <c r="L2179" s="7" t="s">
        <v>2106</v>
      </c>
      <c r="M2179" s="7"/>
      <c r="N2179" s="9" t="s">
        <v>1722</v>
      </c>
    </row>
    <row r="2180" spans="1:14">
      <c r="A2180" s="7" t="s">
        <v>2103</v>
      </c>
      <c r="B2180" s="7"/>
      <c r="C2180" s="7" t="s">
        <v>4407</v>
      </c>
      <c r="D2180" s="7" t="s">
        <v>4406</v>
      </c>
      <c r="E2180" s="6" t="s">
        <v>352</v>
      </c>
      <c r="F2180" s="7"/>
      <c r="G2180" s="7"/>
      <c r="H2180" s="7" t="s">
        <v>1719</v>
      </c>
      <c r="I2180" s="7"/>
      <c r="J2180" s="7" t="s">
        <v>646</v>
      </c>
      <c r="K2180" s="8" t="s">
        <v>1720</v>
      </c>
      <c r="L2180" s="7" t="s">
        <v>2106</v>
      </c>
      <c r="M2180" s="7"/>
      <c r="N2180" s="9" t="s">
        <v>1722</v>
      </c>
    </row>
    <row r="2181" spans="1:14">
      <c r="A2181" s="7" t="s">
        <v>2103</v>
      </c>
      <c r="B2181" s="7"/>
      <c r="C2181" s="7" t="s">
        <v>4408</v>
      </c>
      <c r="D2181" s="7" t="s">
        <v>4409</v>
      </c>
      <c r="E2181" s="6" t="s">
        <v>352</v>
      </c>
      <c r="F2181" s="7"/>
      <c r="G2181" s="7"/>
      <c r="H2181" s="7" t="s">
        <v>1719</v>
      </c>
      <c r="I2181" s="7"/>
      <c r="J2181" s="7" t="s">
        <v>646</v>
      </c>
      <c r="K2181" s="8" t="s">
        <v>1720</v>
      </c>
      <c r="L2181" s="7" t="s">
        <v>2106</v>
      </c>
      <c r="M2181" s="7"/>
      <c r="N2181" s="9" t="s">
        <v>1722</v>
      </c>
    </row>
    <row r="2182" spans="1:14">
      <c r="A2182" s="7" t="s">
        <v>2103</v>
      </c>
      <c r="B2182" s="7"/>
      <c r="C2182" s="7" t="s">
        <v>4410</v>
      </c>
      <c r="D2182" s="7" t="s">
        <v>4409</v>
      </c>
      <c r="E2182" s="6" t="s">
        <v>352</v>
      </c>
      <c r="F2182" s="7"/>
      <c r="G2182" s="7"/>
      <c r="H2182" s="7" t="s">
        <v>1719</v>
      </c>
      <c r="I2182" s="7"/>
      <c r="J2182" s="7" t="s">
        <v>646</v>
      </c>
      <c r="K2182" s="8" t="s">
        <v>1720</v>
      </c>
      <c r="L2182" s="7" t="s">
        <v>2106</v>
      </c>
      <c r="M2182" s="7"/>
      <c r="N2182" s="9" t="s">
        <v>1722</v>
      </c>
    </row>
    <row r="2183" spans="1:14">
      <c r="A2183" s="7" t="s">
        <v>2103</v>
      </c>
      <c r="B2183" s="7"/>
      <c r="C2183" s="7" t="s">
        <v>4411</v>
      </c>
      <c r="D2183" s="7" t="s">
        <v>4412</v>
      </c>
      <c r="E2183" s="6" t="s">
        <v>352</v>
      </c>
      <c r="F2183" s="7"/>
      <c r="G2183" s="7"/>
      <c r="H2183" s="7" t="s">
        <v>1719</v>
      </c>
      <c r="I2183" s="7"/>
      <c r="J2183" s="7" t="s">
        <v>646</v>
      </c>
      <c r="K2183" s="8" t="s">
        <v>1720</v>
      </c>
      <c r="L2183" s="7" t="s">
        <v>2106</v>
      </c>
      <c r="M2183" s="7"/>
      <c r="N2183" s="9" t="s">
        <v>1722</v>
      </c>
    </row>
    <row r="2184" spans="1:14">
      <c r="A2184" s="7" t="s">
        <v>2103</v>
      </c>
      <c r="B2184" s="7"/>
      <c r="C2184" s="7" t="s">
        <v>4413</v>
      </c>
      <c r="D2184" s="7" t="s">
        <v>4412</v>
      </c>
      <c r="E2184" s="6" t="s">
        <v>352</v>
      </c>
      <c r="F2184" s="7"/>
      <c r="G2184" s="7"/>
      <c r="H2184" s="7" t="s">
        <v>1719</v>
      </c>
      <c r="I2184" s="7"/>
      <c r="J2184" s="7" t="s">
        <v>646</v>
      </c>
      <c r="K2184" s="8" t="s">
        <v>1720</v>
      </c>
      <c r="L2184" s="7" t="s">
        <v>2106</v>
      </c>
      <c r="M2184" s="7"/>
      <c r="N2184" s="9" t="s">
        <v>1722</v>
      </c>
    </row>
    <row r="2185" spans="1:14">
      <c r="A2185" s="7" t="s">
        <v>2103</v>
      </c>
      <c r="B2185" s="7"/>
      <c r="C2185" s="7" t="s">
        <v>4414</v>
      </c>
      <c r="D2185" s="7" t="s">
        <v>4415</v>
      </c>
      <c r="E2185" s="6" t="s">
        <v>352</v>
      </c>
      <c r="F2185" s="7"/>
      <c r="G2185" s="7"/>
      <c r="H2185" s="7" t="s">
        <v>1719</v>
      </c>
      <c r="I2185" s="7"/>
      <c r="J2185" s="7" t="s">
        <v>646</v>
      </c>
      <c r="K2185" s="8" t="s">
        <v>1720</v>
      </c>
      <c r="L2185" s="7" t="s">
        <v>2106</v>
      </c>
      <c r="M2185" s="7"/>
      <c r="N2185" s="9" t="s">
        <v>1722</v>
      </c>
    </row>
    <row r="2186" spans="1:14">
      <c r="A2186" s="7" t="s">
        <v>2103</v>
      </c>
      <c r="B2186" s="7"/>
      <c r="C2186" s="7" t="s">
        <v>4416</v>
      </c>
      <c r="D2186" s="7" t="s">
        <v>4415</v>
      </c>
      <c r="E2186" s="6" t="s">
        <v>352</v>
      </c>
      <c r="F2186" s="7"/>
      <c r="G2186" s="7"/>
      <c r="H2186" s="7" t="s">
        <v>1719</v>
      </c>
      <c r="I2186" s="7"/>
      <c r="J2186" s="7" t="s">
        <v>646</v>
      </c>
      <c r="K2186" s="8" t="s">
        <v>1720</v>
      </c>
      <c r="L2186" s="7" t="s">
        <v>2106</v>
      </c>
      <c r="M2186" s="7"/>
      <c r="N2186" s="9" t="s">
        <v>1722</v>
      </c>
    </row>
    <row r="2187" spans="1:14">
      <c r="A2187" s="7" t="s">
        <v>2103</v>
      </c>
      <c r="B2187" s="7"/>
      <c r="C2187" s="7" t="s">
        <v>4417</v>
      </c>
      <c r="D2187" s="7" t="s">
        <v>4418</v>
      </c>
      <c r="E2187" s="6" t="s">
        <v>352</v>
      </c>
      <c r="F2187" s="7"/>
      <c r="G2187" s="7"/>
      <c r="H2187" s="7" t="s">
        <v>1719</v>
      </c>
      <c r="I2187" s="7"/>
      <c r="J2187" s="7" t="s">
        <v>646</v>
      </c>
      <c r="K2187" s="8" t="s">
        <v>1720</v>
      </c>
      <c r="L2187" s="7" t="s">
        <v>2106</v>
      </c>
      <c r="M2187" s="7"/>
      <c r="N2187" s="9" t="s">
        <v>1722</v>
      </c>
    </row>
    <row r="2188" spans="1:14">
      <c r="A2188" s="7" t="s">
        <v>2103</v>
      </c>
      <c r="B2188" s="7"/>
      <c r="C2188" s="7" t="s">
        <v>4419</v>
      </c>
      <c r="D2188" s="7" t="s">
        <v>4418</v>
      </c>
      <c r="E2188" s="6" t="s">
        <v>352</v>
      </c>
      <c r="F2188" s="7"/>
      <c r="G2188" s="7"/>
      <c r="H2188" s="7" t="s">
        <v>1719</v>
      </c>
      <c r="I2188" s="7"/>
      <c r="J2188" s="7" t="s">
        <v>646</v>
      </c>
      <c r="K2188" s="8" t="s">
        <v>1720</v>
      </c>
      <c r="L2188" s="7" t="s">
        <v>2106</v>
      </c>
      <c r="M2188" s="7"/>
      <c r="N2188" s="9" t="s">
        <v>1722</v>
      </c>
    </row>
    <row r="2189" spans="1:14">
      <c r="A2189" s="7" t="s">
        <v>2103</v>
      </c>
      <c r="B2189" s="7"/>
      <c r="C2189" s="7" t="s">
        <v>4420</v>
      </c>
      <c r="D2189" s="7" t="s">
        <v>4421</v>
      </c>
      <c r="E2189" s="6" t="s">
        <v>352</v>
      </c>
      <c r="F2189" s="7"/>
      <c r="G2189" s="7"/>
      <c r="H2189" s="7" t="s">
        <v>1719</v>
      </c>
      <c r="I2189" s="7"/>
      <c r="J2189" s="7" t="s">
        <v>646</v>
      </c>
      <c r="K2189" s="8" t="s">
        <v>1720</v>
      </c>
      <c r="L2189" s="7" t="s">
        <v>2106</v>
      </c>
      <c r="M2189" s="7"/>
      <c r="N2189" s="9" t="s">
        <v>1722</v>
      </c>
    </row>
    <row r="2190" spans="1:14">
      <c r="A2190" s="7" t="s">
        <v>2103</v>
      </c>
      <c r="B2190" s="7"/>
      <c r="C2190" s="7" t="s">
        <v>4422</v>
      </c>
      <c r="D2190" s="7" t="s">
        <v>4423</v>
      </c>
      <c r="E2190" s="6" t="s">
        <v>352</v>
      </c>
      <c r="F2190" s="7"/>
      <c r="G2190" s="7"/>
      <c r="H2190" s="7" t="s">
        <v>1719</v>
      </c>
      <c r="I2190" s="7"/>
      <c r="J2190" s="7" t="s">
        <v>646</v>
      </c>
      <c r="K2190" s="8" t="s">
        <v>1720</v>
      </c>
      <c r="L2190" s="7" t="s">
        <v>2106</v>
      </c>
      <c r="M2190" s="7"/>
      <c r="N2190" s="9" t="s">
        <v>1722</v>
      </c>
    </row>
    <row r="2191" spans="1:14">
      <c r="A2191" s="7" t="s">
        <v>2103</v>
      </c>
      <c r="B2191" s="7"/>
      <c r="C2191" s="7" t="s">
        <v>4424</v>
      </c>
      <c r="D2191" s="7" t="s">
        <v>4425</v>
      </c>
      <c r="E2191" s="6" t="s">
        <v>352</v>
      </c>
      <c r="F2191" s="7"/>
      <c r="G2191" s="7"/>
      <c r="H2191" s="7" t="s">
        <v>1719</v>
      </c>
      <c r="I2191" s="7"/>
      <c r="J2191" s="7" t="s">
        <v>646</v>
      </c>
      <c r="K2191" s="8" t="s">
        <v>1720</v>
      </c>
      <c r="L2191" s="7" t="s">
        <v>2106</v>
      </c>
      <c r="M2191" s="7"/>
      <c r="N2191" s="9" t="s">
        <v>1722</v>
      </c>
    </row>
    <row r="2192" spans="1:14">
      <c r="A2192" s="7" t="s">
        <v>2103</v>
      </c>
      <c r="B2192" s="7"/>
      <c r="C2192" s="7" t="s">
        <v>4426</v>
      </c>
      <c r="D2192" s="7" t="s">
        <v>4427</v>
      </c>
      <c r="E2192" s="6" t="s">
        <v>352</v>
      </c>
      <c r="F2192" s="7"/>
      <c r="G2192" s="7"/>
      <c r="H2192" s="7" t="s">
        <v>1719</v>
      </c>
      <c r="I2192" s="7"/>
      <c r="J2192" s="7" t="s">
        <v>646</v>
      </c>
      <c r="K2192" s="8" t="s">
        <v>1720</v>
      </c>
      <c r="L2192" s="7" t="s">
        <v>2106</v>
      </c>
      <c r="M2192" s="7"/>
      <c r="N2192" s="9" t="s">
        <v>1722</v>
      </c>
    </row>
    <row r="2193" spans="1:14">
      <c r="A2193" s="7" t="s">
        <v>2103</v>
      </c>
      <c r="B2193" s="7"/>
      <c r="C2193" s="7" t="s">
        <v>4428</v>
      </c>
      <c r="D2193" s="7" t="s">
        <v>4429</v>
      </c>
      <c r="E2193" s="6" t="s">
        <v>352</v>
      </c>
      <c r="F2193" s="7"/>
      <c r="G2193" s="7"/>
      <c r="H2193" s="7" t="s">
        <v>1719</v>
      </c>
      <c r="I2193" s="7"/>
      <c r="J2193" s="7" t="s">
        <v>646</v>
      </c>
      <c r="K2193" s="8" t="s">
        <v>1720</v>
      </c>
      <c r="L2193" s="7" t="s">
        <v>2106</v>
      </c>
      <c r="M2193" s="7"/>
      <c r="N2193" s="9" t="s">
        <v>1722</v>
      </c>
    </row>
    <row r="2194" spans="1:14">
      <c r="A2194" s="7" t="s">
        <v>2103</v>
      </c>
      <c r="B2194" s="7"/>
      <c r="C2194" s="7" t="s">
        <v>4430</v>
      </c>
      <c r="D2194" s="7" t="s">
        <v>4431</v>
      </c>
      <c r="E2194" s="6" t="s">
        <v>352</v>
      </c>
      <c r="F2194" s="7"/>
      <c r="G2194" s="7"/>
      <c r="H2194" s="7" t="s">
        <v>1719</v>
      </c>
      <c r="I2194" s="7"/>
      <c r="J2194" s="7" t="s">
        <v>646</v>
      </c>
      <c r="K2194" s="8" t="s">
        <v>1720</v>
      </c>
      <c r="L2194" s="7" t="s">
        <v>2106</v>
      </c>
      <c r="M2194" s="7"/>
      <c r="N2194" s="9" t="s">
        <v>1722</v>
      </c>
    </row>
    <row r="2195" spans="1:14">
      <c r="A2195" s="7" t="s">
        <v>2103</v>
      </c>
      <c r="B2195" s="7"/>
      <c r="C2195" s="7" t="s">
        <v>4432</v>
      </c>
      <c r="D2195" s="7" t="s">
        <v>4433</v>
      </c>
      <c r="E2195" s="6" t="s">
        <v>352</v>
      </c>
      <c r="F2195" s="7"/>
      <c r="G2195" s="7"/>
      <c r="H2195" s="7" t="s">
        <v>1719</v>
      </c>
      <c r="I2195" s="7"/>
      <c r="J2195" s="7" t="s">
        <v>646</v>
      </c>
      <c r="K2195" s="8" t="s">
        <v>1720</v>
      </c>
      <c r="L2195" s="7" t="s">
        <v>2106</v>
      </c>
      <c r="M2195" s="7"/>
      <c r="N2195" s="9" t="s">
        <v>1722</v>
      </c>
    </row>
    <row r="2196" spans="1:14">
      <c r="A2196" s="7" t="s">
        <v>2103</v>
      </c>
      <c r="B2196" s="7"/>
      <c r="C2196" s="7" t="s">
        <v>4434</v>
      </c>
      <c r="D2196" s="7" t="s">
        <v>4435</v>
      </c>
      <c r="E2196" s="6" t="s">
        <v>352</v>
      </c>
      <c r="F2196" s="7"/>
      <c r="G2196" s="7"/>
      <c r="H2196" s="7" t="s">
        <v>1719</v>
      </c>
      <c r="I2196" s="7"/>
      <c r="J2196" s="7" t="s">
        <v>646</v>
      </c>
      <c r="K2196" s="8" t="s">
        <v>1720</v>
      </c>
      <c r="L2196" s="7" t="s">
        <v>2106</v>
      </c>
      <c r="M2196" s="7"/>
      <c r="N2196" s="9" t="s">
        <v>1722</v>
      </c>
    </row>
    <row r="2197" spans="1:14">
      <c r="A2197" s="7" t="s">
        <v>2103</v>
      </c>
      <c r="B2197" s="7"/>
      <c r="C2197" s="7" t="s">
        <v>4436</v>
      </c>
      <c r="D2197" s="7" t="s">
        <v>4437</v>
      </c>
      <c r="E2197" s="6" t="s">
        <v>352</v>
      </c>
      <c r="F2197" s="7"/>
      <c r="G2197" s="7"/>
      <c r="H2197" s="7" t="s">
        <v>1719</v>
      </c>
      <c r="I2197" s="7"/>
      <c r="J2197" s="7" t="s">
        <v>646</v>
      </c>
      <c r="K2197" s="8" t="s">
        <v>1720</v>
      </c>
      <c r="L2197" s="7" t="s">
        <v>2106</v>
      </c>
      <c r="M2197" s="7"/>
      <c r="N2197" s="9" t="s">
        <v>1722</v>
      </c>
    </row>
    <row r="2198" spans="1:14">
      <c r="A2198" s="7" t="s">
        <v>2103</v>
      </c>
      <c r="B2198" s="7"/>
      <c r="C2198" s="7" t="s">
        <v>4438</v>
      </c>
      <c r="D2198" s="7" t="s">
        <v>4439</v>
      </c>
      <c r="E2198" s="6" t="s">
        <v>352</v>
      </c>
      <c r="F2198" s="7"/>
      <c r="G2198" s="7"/>
      <c r="H2198" s="7" t="s">
        <v>1719</v>
      </c>
      <c r="I2198" s="7"/>
      <c r="J2198" s="7" t="s">
        <v>646</v>
      </c>
      <c r="K2198" s="8" t="s">
        <v>1720</v>
      </c>
      <c r="L2198" s="7" t="s">
        <v>2106</v>
      </c>
      <c r="M2198" s="7"/>
      <c r="N2198" s="9" t="s">
        <v>1722</v>
      </c>
    </row>
    <row r="2199" spans="1:14">
      <c r="A2199" s="7" t="s">
        <v>2103</v>
      </c>
      <c r="B2199" s="7"/>
      <c r="C2199" s="7" t="s">
        <v>4440</v>
      </c>
      <c r="D2199" s="7" t="s">
        <v>4441</v>
      </c>
      <c r="E2199" s="6" t="s">
        <v>352</v>
      </c>
      <c r="F2199" s="7"/>
      <c r="G2199" s="7"/>
      <c r="H2199" s="7" t="s">
        <v>1719</v>
      </c>
      <c r="I2199" s="7"/>
      <c r="J2199" s="7" t="s">
        <v>646</v>
      </c>
      <c r="K2199" s="8" t="s">
        <v>1720</v>
      </c>
      <c r="L2199" s="7" t="s">
        <v>2106</v>
      </c>
      <c r="M2199" s="7"/>
      <c r="N2199" s="9" t="s">
        <v>1722</v>
      </c>
    </row>
    <row r="2200" spans="1:14">
      <c r="A2200" s="7" t="s">
        <v>2103</v>
      </c>
      <c r="B2200" s="7"/>
      <c r="C2200" s="7" t="s">
        <v>4442</v>
      </c>
      <c r="D2200" s="7" t="s">
        <v>4443</v>
      </c>
      <c r="E2200" s="6" t="s">
        <v>352</v>
      </c>
      <c r="F2200" s="7"/>
      <c r="G2200" s="7"/>
      <c r="H2200" s="7" t="s">
        <v>1719</v>
      </c>
      <c r="I2200" s="7"/>
      <c r="J2200" s="7" t="s">
        <v>646</v>
      </c>
      <c r="K2200" s="8" t="s">
        <v>1720</v>
      </c>
      <c r="L2200" s="7" t="s">
        <v>2106</v>
      </c>
      <c r="M2200" s="7"/>
      <c r="N2200" s="9" t="s">
        <v>1722</v>
      </c>
    </row>
    <row r="2201" spans="1:14">
      <c r="A2201" s="7" t="s">
        <v>2103</v>
      </c>
      <c r="B2201" s="7"/>
      <c r="C2201" s="7" t="s">
        <v>4444</v>
      </c>
      <c r="D2201" s="7" t="s">
        <v>4445</v>
      </c>
      <c r="E2201" s="6" t="s">
        <v>352</v>
      </c>
      <c r="F2201" s="7"/>
      <c r="G2201" s="7"/>
      <c r="H2201" s="7" t="s">
        <v>1719</v>
      </c>
      <c r="I2201" s="7"/>
      <c r="J2201" s="7" t="s">
        <v>646</v>
      </c>
      <c r="K2201" s="8" t="s">
        <v>1720</v>
      </c>
      <c r="L2201" s="7" t="s">
        <v>2106</v>
      </c>
      <c r="M2201" s="7"/>
      <c r="N2201" s="9" t="s">
        <v>1722</v>
      </c>
    </row>
    <row r="2202" spans="1:14">
      <c r="A2202" s="7" t="s">
        <v>2103</v>
      </c>
      <c r="B2202" s="7"/>
      <c r="C2202" s="7" t="s">
        <v>4446</v>
      </c>
      <c r="D2202" s="7" t="s">
        <v>4447</v>
      </c>
      <c r="E2202" s="6" t="s">
        <v>352</v>
      </c>
      <c r="F2202" s="7"/>
      <c r="G2202" s="7"/>
      <c r="H2202" s="7" t="s">
        <v>1719</v>
      </c>
      <c r="I2202" s="7"/>
      <c r="J2202" s="7" t="s">
        <v>646</v>
      </c>
      <c r="K2202" s="8" t="s">
        <v>1720</v>
      </c>
      <c r="L2202" s="7" t="s">
        <v>2106</v>
      </c>
      <c r="M2202" s="7"/>
      <c r="N2202" s="9" t="s">
        <v>1722</v>
      </c>
    </row>
    <row r="2203" spans="1:14">
      <c r="A2203" s="7" t="s">
        <v>2103</v>
      </c>
      <c r="B2203" s="7"/>
      <c r="C2203" s="7" t="s">
        <v>4448</v>
      </c>
      <c r="D2203" s="7" t="s">
        <v>4449</v>
      </c>
      <c r="E2203" s="6" t="s">
        <v>352</v>
      </c>
      <c r="F2203" s="7"/>
      <c r="G2203" s="7"/>
      <c r="H2203" s="7" t="s">
        <v>1719</v>
      </c>
      <c r="I2203" s="7"/>
      <c r="J2203" s="7" t="s">
        <v>646</v>
      </c>
      <c r="K2203" s="8" t="s">
        <v>1720</v>
      </c>
      <c r="L2203" s="7" t="s">
        <v>2106</v>
      </c>
      <c r="M2203" s="7"/>
      <c r="N2203" s="9" t="s">
        <v>1722</v>
      </c>
    </row>
    <row r="2204" spans="1:14">
      <c r="A2204" s="7" t="s">
        <v>2103</v>
      </c>
      <c r="B2204" s="7"/>
      <c r="C2204" s="7" t="s">
        <v>4450</v>
      </c>
      <c r="D2204" s="7" t="s">
        <v>4451</v>
      </c>
      <c r="E2204" s="6" t="s">
        <v>352</v>
      </c>
      <c r="F2204" s="7"/>
      <c r="G2204" s="7"/>
      <c r="H2204" s="7" t="s">
        <v>1719</v>
      </c>
      <c r="I2204" s="7"/>
      <c r="J2204" s="7" t="s">
        <v>646</v>
      </c>
      <c r="K2204" s="8" t="s">
        <v>1720</v>
      </c>
      <c r="L2204" s="7" t="s">
        <v>2106</v>
      </c>
      <c r="M2204" s="7"/>
      <c r="N2204" s="9" t="s">
        <v>1722</v>
      </c>
    </row>
    <row r="2205" spans="1:14">
      <c r="A2205" s="7" t="s">
        <v>2103</v>
      </c>
      <c r="B2205" s="7"/>
      <c r="C2205" s="7" t="s">
        <v>4452</v>
      </c>
      <c r="D2205" s="7" t="s">
        <v>4451</v>
      </c>
      <c r="E2205" s="6" t="s">
        <v>352</v>
      </c>
      <c r="F2205" s="7"/>
      <c r="G2205" s="7"/>
      <c r="H2205" s="7" t="s">
        <v>1719</v>
      </c>
      <c r="I2205" s="7"/>
      <c r="J2205" s="7" t="s">
        <v>646</v>
      </c>
      <c r="K2205" s="8" t="s">
        <v>1720</v>
      </c>
      <c r="L2205" s="7" t="s">
        <v>2106</v>
      </c>
      <c r="M2205" s="7"/>
      <c r="N2205" s="9" t="s">
        <v>1722</v>
      </c>
    </row>
    <row r="2206" spans="1:14">
      <c r="A2206" s="7" t="s">
        <v>2103</v>
      </c>
      <c r="B2206" s="7"/>
      <c r="C2206" s="7" t="s">
        <v>4453</v>
      </c>
      <c r="D2206" s="7" t="s">
        <v>4454</v>
      </c>
      <c r="E2206" s="6" t="s">
        <v>352</v>
      </c>
      <c r="F2206" s="7"/>
      <c r="G2206" s="7"/>
      <c r="H2206" s="7" t="s">
        <v>1719</v>
      </c>
      <c r="I2206" s="7"/>
      <c r="J2206" s="7" t="s">
        <v>646</v>
      </c>
      <c r="K2206" s="8" t="s">
        <v>1720</v>
      </c>
      <c r="L2206" s="7" t="s">
        <v>2106</v>
      </c>
      <c r="M2206" s="7"/>
      <c r="N2206" s="9" t="s">
        <v>1722</v>
      </c>
    </row>
    <row r="2207" spans="1:14">
      <c r="A2207" s="7" t="s">
        <v>2103</v>
      </c>
      <c r="B2207" s="7"/>
      <c r="C2207" s="7" t="s">
        <v>4455</v>
      </c>
      <c r="D2207" s="7" t="s">
        <v>4454</v>
      </c>
      <c r="E2207" s="6" t="s">
        <v>352</v>
      </c>
      <c r="F2207" s="7"/>
      <c r="G2207" s="7"/>
      <c r="H2207" s="7" t="s">
        <v>1719</v>
      </c>
      <c r="I2207" s="7"/>
      <c r="J2207" s="7" t="s">
        <v>646</v>
      </c>
      <c r="K2207" s="8" t="s">
        <v>1720</v>
      </c>
      <c r="L2207" s="7" t="s">
        <v>2106</v>
      </c>
      <c r="M2207" s="7"/>
      <c r="N2207" s="9" t="s">
        <v>1722</v>
      </c>
    </row>
    <row r="2208" spans="1:14">
      <c r="A2208" s="7" t="s">
        <v>2103</v>
      </c>
      <c r="B2208" s="7"/>
      <c r="C2208" s="7" t="s">
        <v>4456</v>
      </c>
      <c r="D2208" s="7" t="s">
        <v>4457</v>
      </c>
      <c r="E2208" s="6" t="s">
        <v>352</v>
      </c>
      <c r="F2208" s="7"/>
      <c r="G2208" s="7"/>
      <c r="H2208" s="7" t="s">
        <v>1719</v>
      </c>
      <c r="I2208" s="7"/>
      <c r="J2208" s="7" t="s">
        <v>646</v>
      </c>
      <c r="K2208" s="8" t="s">
        <v>1720</v>
      </c>
      <c r="L2208" s="7" t="s">
        <v>2106</v>
      </c>
      <c r="M2208" s="7"/>
      <c r="N2208" s="9" t="s">
        <v>1722</v>
      </c>
    </row>
    <row r="2209" spans="1:14">
      <c r="A2209" s="7" t="s">
        <v>2103</v>
      </c>
      <c r="B2209" s="7"/>
      <c r="C2209" s="7" t="s">
        <v>4458</v>
      </c>
      <c r="D2209" s="7" t="s">
        <v>4457</v>
      </c>
      <c r="E2209" s="6" t="s">
        <v>352</v>
      </c>
      <c r="F2209" s="7"/>
      <c r="G2209" s="7"/>
      <c r="H2209" s="7" t="s">
        <v>1719</v>
      </c>
      <c r="I2209" s="7"/>
      <c r="J2209" s="7" t="s">
        <v>646</v>
      </c>
      <c r="K2209" s="8" t="s">
        <v>1720</v>
      </c>
      <c r="L2209" s="7" t="s">
        <v>2106</v>
      </c>
      <c r="M2209" s="7"/>
      <c r="N2209" s="9" t="s">
        <v>1722</v>
      </c>
    </row>
    <row r="2210" spans="1:14">
      <c r="A2210" s="7" t="s">
        <v>2103</v>
      </c>
      <c r="B2210" s="7"/>
      <c r="C2210" s="7" t="s">
        <v>4459</v>
      </c>
      <c r="D2210" s="7" t="s">
        <v>4460</v>
      </c>
      <c r="E2210" s="6" t="s">
        <v>352</v>
      </c>
      <c r="F2210" s="7"/>
      <c r="G2210" s="7"/>
      <c r="H2210" s="7" t="s">
        <v>1719</v>
      </c>
      <c r="I2210" s="7"/>
      <c r="J2210" s="7" t="s">
        <v>646</v>
      </c>
      <c r="K2210" s="8" t="s">
        <v>1720</v>
      </c>
      <c r="L2210" s="7" t="s">
        <v>2106</v>
      </c>
      <c r="M2210" s="7"/>
      <c r="N2210" s="9" t="s">
        <v>1722</v>
      </c>
    </row>
    <row r="2211" spans="1:14">
      <c r="A2211" s="7" t="s">
        <v>2103</v>
      </c>
      <c r="B2211" s="7"/>
      <c r="C2211" s="7" t="s">
        <v>4461</v>
      </c>
      <c r="D2211" s="7" t="s">
        <v>4460</v>
      </c>
      <c r="E2211" s="6" t="s">
        <v>352</v>
      </c>
      <c r="F2211" s="7"/>
      <c r="G2211" s="7"/>
      <c r="H2211" s="7" t="s">
        <v>1719</v>
      </c>
      <c r="I2211" s="7"/>
      <c r="J2211" s="7" t="s">
        <v>646</v>
      </c>
      <c r="K2211" s="8" t="s">
        <v>1720</v>
      </c>
      <c r="L2211" s="7" t="s">
        <v>2106</v>
      </c>
      <c r="M2211" s="7"/>
      <c r="N2211" s="9" t="s">
        <v>1722</v>
      </c>
    </row>
    <row r="2212" spans="1:14">
      <c r="A2212" s="7" t="s">
        <v>2103</v>
      </c>
      <c r="B2212" s="7"/>
      <c r="C2212" s="7" t="s">
        <v>4462</v>
      </c>
      <c r="D2212" s="7" t="s">
        <v>4463</v>
      </c>
      <c r="E2212" s="6" t="s">
        <v>352</v>
      </c>
      <c r="F2212" s="7"/>
      <c r="G2212" s="7"/>
      <c r="H2212" s="7" t="s">
        <v>1719</v>
      </c>
      <c r="I2212" s="7"/>
      <c r="J2212" s="7" t="s">
        <v>646</v>
      </c>
      <c r="K2212" s="8" t="s">
        <v>1720</v>
      </c>
      <c r="L2212" s="7" t="s">
        <v>2106</v>
      </c>
      <c r="M2212" s="7"/>
      <c r="N2212" s="9" t="s">
        <v>1722</v>
      </c>
    </row>
    <row r="2213" spans="1:14">
      <c r="A2213" s="7" t="s">
        <v>2103</v>
      </c>
      <c r="B2213" s="7"/>
      <c r="C2213" s="7" t="s">
        <v>4464</v>
      </c>
      <c r="D2213" s="7" t="s">
        <v>4463</v>
      </c>
      <c r="E2213" s="6" t="s">
        <v>352</v>
      </c>
      <c r="F2213" s="7"/>
      <c r="G2213" s="7"/>
      <c r="H2213" s="7" t="s">
        <v>1719</v>
      </c>
      <c r="I2213" s="7"/>
      <c r="J2213" s="7" t="s">
        <v>646</v>
      </c>
      <c r="K2213" s="8" t="s">
        <v>1720</v>
      </c>
      <c r="L2213" s="7" t="s">
        <v>2106</v>
      </c>
      <c r="M2213" s="7"/>
      <c r="N2213" s="9" t="s">
        <v>1722</v>
      </c>
    </row>
    <row r="2214" spans="1:14">
      <c r="A2214" s="7" t="s">
        <v>2103</v>
      </c>
      <c r="B2214" s="7"/>
      <c r="C2214" s="7" t="s">
        <v>4465</v>
      </c>
      <c r="D2214" s="7" t="s">
        <v>4466</v>
      </c>
      <c r="E2214" s="6" t="s">
        <v>352</v>
      </c>
      <c r="F2214" s="7"/>
      <c r="G2214" s="7"/>
      <c r="H2214" s="7" t="s">
        <v>1719</v>
      </c>
      <c r="I2214" s="7"/>
      <c r="J2214" s="7" t="s">
        <v>646</v>
      </c>
      <c r="K2214" s="8" t="s">
        <v>1720</v>
      </c>
      <c r="L2214" s="7" t="s">
        <v>2106</v>
      </c>
      <c r="M2214" s="7"/>
      <c r="N2214" s="9" t="s">
        <v>1722</v>
      </c>
    </row>
    <row r="2215" spans="1:14">
      <c r="A2215" s="7" t="s">
        <v>2103</v>
      </c>
      <c r="B2215" s="7"/>
      <c r="C2215" s="7" t="s">
        <v>4467</v>
      </c>
      <c r="D2215" s="7" t="s">
        <v>4466</v>
      </c>
      <c r="E2215" s="6" t="s">
        <v>352</v>
      </c>
      <c r="F2215" s="7"/>
      <c r="G2215" s="7"/>
      <c r="H2215" s="7" t="s">
        <v>1719</v>
      </c>
      <c r="I2215" s="7"/>
      <c r="J2215" s="7" t="s">
        <v>646</v>
      </c>
      <c r="K2215" s="8" t="s">
        <v>1720</v>
      </c>
      <c r="L2215" s="7" t="s">
        <v>2106</v>
      </c>
      <c r="M2215" s="7"/>
      <c r="N2215" s="9" t="s">
        <v>1722</v>
      </c>
    </row>
    <row r="2216" spans="1:14">
      <c r="A2216" s="7" t="s">
        <v>2103</v>
      </c>
      <c r="B2216" s="7"/>
      <c r="C2216" s="7" t="s">
        <v>4468</v>
      </c>
      <c r="D2216" s="7" t="s">
        <v>4469</v>
      </c>
      <c r="E2216" s="6" t="s">
        <v>352</v>
      </c>
      <c r="F2216" s="7"/>
      <c r="G2216" s="7"/>
      <c r="H2216" s="7" t="s">
        <v>1719</v>
      </c>
      <c r="I2216" s="7"/>
      <c r="J2216" s="7" t="s">
        <v>646</v>
      </c>
      <c r="K2216" s="8" t="s">
        <v>1720</v>
      </c>
      <c r="L2216" s="7" t="s">
        <v>2106</v>
      </c>
      <c r="M2216" s="7"/>
      <c r="N2216" s="9" t="s">
        <v>1722</v>
      </c>
    </row>
    <row r="2217" spans="1:14">
      <c r="A2217" s="7" t="s">
        <v>2103</v>
      </c>
      <c r="B2217" s="7"/>
      <c r="C2217" s="7" t="s">
        <v>4470</v>
      </c>
      <c r="D2217" s="7" t="s">
        <v>4469</v>
      </c>
      <c r="E2217" s="6" t="s">
        <v>352</v>
      </c>
      <c r="F2217" s="7"/>
      <c r="G2217" s="7"/>
      <c r="H2217" s="7" t="s">
        <v>1719</v>
      </c>
      <c r="I2217" s="7"/>
      <c r="J2217" s="7" t="s">
        <v>646</v>
      </c>
      <c r="K2217" s="8" t="s">
        <v>1720</v>
      </c>
      <c r="L2217" s="7" t="s">
        <v>2106</v>
      </c>
      <c r="M2217" s="7"/>
      <c r="N2217" s="9" t="s">
        <v>1722</v>
      </c>
    </row>
    <row r="2218" spans="1:14">
      <c r="A2218" s="7" t="s">
        <v>2103</v>
      </c>
      <c r="B2218" s="7"/>
      <c r="C2218" s="7" t="s">
        <v>4471</v>
      </c>
      <c r="D2218" s="7" t="s">
        <v>4472</v>
      </c>
      <c r="E2218" s="6" t="s">
        <v>352</v>
      </c>
      <c r="F2218" s="7"/>
      <c r="G2218" s="7"/>
      <c r="H2218" s="7" t="s">
        <v>1719</v>
      </c>
      <c r="I2218" s="7"/>
      <c r="J2218" s="7" t="s">
        <v>646</v>
      </c>
      <c r="K2218" s="8" t="s">
        <v>1720</v>
      </c>
      <c r="L2218" s="7" t="s">
        <v>2106</v>
      </c>
      <c r="M2218" s="7"/>
      <c r="N2218" s="9" t="s">
        <v>1722</v>
      </c>
    </row>
    <row r="2219" spans="1:14">
      <c r="A2219" s="7" t="s">
        <v>2103</v>
      </c>
      <c r="B2219" s="7"/>
      <c r="C2219" s="7" t="s">
        <v>4473</v>
      </c>
      <c r="D2219" s="7" t="s">
        <v>4472</v>
      </c>
      <c r="E2219" s="6" t="s">
        <v>352</v>
      </c>
      <c r="F2219" s="7"/>
      <c r="G2219" s="7"/>
      <c r="H2219" s="7" t="s">
        <v>1719</v>
      </c>
      <c r="I2219" s="7"/>
      <c r="J2219" s="7" t="s">
        <v>646</v>
      </c>
      <c r="K2219" s="8" t="s">
        <v>1720</v>
      </c>
      <c r="L2219" s="7" t="s">
        <v>2106</v>
      </c>
      <c r="M2219" s="7"/>
      <c r="N2219" s="9" t="s">
        <v>1722</v>
      </c>
    </row>
    <row r="2220" spans="1:14">
      <c r="A2220" s="7" t="s">
        <v>2103</v>
      </c>
      <c r="B2220" s="7"/>
      <c r="C2220" s="7" t="s">
        <v>4474</v>
      </c>
      <c r="D2220" s="7" t="s">
        <v>4475</v>
      </c>
      <c r="E2220" s="6" t="s">
        <v>352</v>
      </c>
      <c r="F2220" s="7"/>
      <c r="G2220" s="7"/>
      <c r="H2220" s="7" t="s">
        <v>1719</v>
      </c>
      <c r="I2220" s="7"/>
      <c r="J2220" s="7" t="s">
        <v>646</v>
      </c>
      <c r="K2220" s="8" t="s">
        <v>1720</v>
      </c>
      <c r="L2220" s="7" t="s">
        <v>2106</v>
      </c>
      <c r="M2220" s="7"/>
      <c r="N2220" s="9" t="s">
        <v>1722</v>
      </c>
    </row>
    <row r="2221" spans="1:14">
      <c r="A2221" s="7" t="s">
        <v>2103</v>
      </c>
      <c r="B2221" s="7"/>
      <c r="C2221" s="7" t="s">
        <v>4476</v>
      </c>
      <c r="D2221" s="7" t="s">
        <v>4475</v>
      </c>
      <c r="E2221" s="6" t="s">
        <v>352</v>
      </c>
      <c r="F2221" s="7"/>
      <c r="G2221" s="7"/>
      <c r="H2221" s="7" t="s">
        <v>1719</v>
      </c>
      <c r="I2221" s="7"/>
      <c r="J2221" s="7" t="s">
        <v>646</v>
      </c>
      <c r="K2221" s="8" t="s">
        <v>1720</v>
      </c>
      <c r="L2221" s="7" t="s">
        <v>2106</v>
      </c>
      <c r="M2221" s="7"/>
      <c r="N2221" s="9" t="s">
        <v>1722</v>
      </c>
    </row>
    <row r="2222" spans="1:14">
      <c r="A2222" s="7" t="s">
        <v>2103</v>
      </c>
      <c r="B2222" s="7"/>
      <c r="C2222" s="7" t="s">
        <v>4477</v>
      </c>
      <c r="D2222" s="7" t="s">
        <v>4478</v>
      </c>
      <c r="E2222" s="6" t="s">
        <v>352</v>
      </c>
      <c r="F2222" s="7"/>
      <c r="G2222" s="7"/>
      <c r="H2222" s="7" t="s">
        <v>1719</v>
      </c>
      <c r="I2222" s="7"/>
      <c r="J2222" s="7" t="s">
        <v>646</v>
      </c>
      <c r="K2222" s="8" t="s">
        <v>1720</v>
      </c>
      <c r="L2222" s="7" t="s">
        <v>2106</v>
      </c>
      <c r="M2222" s="7"/>
      <c r="N2222" s="9" t="s">
        <v>1722</v>
      </c>
    </row>
    <row r="2223" spans="1:14">
      <c r="A2223" s="7" t="s">
        <v>2103</v>
      </c>
      <c r="B2223" s="7"/>
      <c r="C2223" s="7" t="s">
        <v>4479</v>
      </c>
      <c r="D2223" s="7" t="s">
        <v>4478</v>
      </c>
      <c r="E2223" s="6" t="s">
        <v>352</v>
      </c>
      <c r="F2223" s="7"/>
      <c r="G2223" s="7"/>
      <c r="H2223" s="7" t="s">
        <v>1719</v>
      </c>
      <c r="I2223" s="7"/>
      <c r="J2223" s="7" t="s">
        <v>646</v>
      </c>
      <c r="K2223" s="8" t="s">
        <v>1720</v>
      </c>
      <c r="L2223" s="7" t="s">
        <v>2106</v>
      </c>
      <c r="M2223" s="7"/>
      <c r="N2223" s="9" t="s">
        <v>1722</v>
      </c>
    </row>
    <row r="2224" spans="1:14">
      <c r="A2224" s="7" t="s">
        <v>2103</v>
      </c>
      <c r="B2224" s="7"/>
      <c r="C2224" s="7" t="s">
        <v>4480</v>
      </c>
      <c r="D2224" s="7" t="s">
        <v>4481</v>
      </c>
      <c r="E2224" s="6" t="s">
        <v>352</v>
      </c>
      <c r="F2224" s="7"/>
      <c r="G2224" s="7"/>
      <c r="H2224" s="7" t="s">
        <v>1719</v>
      </c>
      <c r="I2224" s="7"/>
      <c r="J2224" s="7" t="s">
        <v>646</v>
      </c>
      <c r="K2224" s="8" t="s">
        <v>1720</v>
      </c>
      <c r="L2224" s="7" t="s">
        <v>2106</v>
      </c>
      <c r="M2224" s="7"/>
      <c r="N2224" s="9" t="s">
        <v>1722</v>
      </c>
    </row>
    <row r="2225" spans="1:14">
      <c r="A2225" s="7" t="s">
        <v>2103</v>
      </c>
      <c r="B2225" s="7"/>
      <c r="C2225" s="7" t="s">
        <v>4482</v>
      </c>
      <c r="D2225" s="7" t="s">
        <v>4481</v>
      </c>
      <c r="E2225" s="6" t="s">
        <v>352</v>
      </c>
      <c r="F2225" s="7"/>
      <c r="G2225" s="7"/>
      <c r="H2225" s="7" t="s">
        <v>1719</v>
      </c>
      <c r="I2225" s="7"/>
      <c r="J2225" s="7" t="s">
        <v>646</v>
      </c>
      <c r="K2225" s="8" t="s">
        <v>1720</v>
      </c>
      <c r="L2225" s="7" t="s">
        <v>2106</v>
      </c>
      <c r="M2225" s="7"/>
      <c r="N2225" s="9" t="s">
        <v>1722</v>
      </c>
    </row>
    <row r="2226" spans="1:14">
      <c r="A2226" s="7" t="s">
        <v>2103</v>
      </c>
      <c r="B2226" s="7"/>
      <c r="C2226" s="7" t="s">
        <v>4483</v>
      </c>
      <c r="D2226" s="7" t="s">
        <v>4484</v>
      </c>
      <c r="E2226" s="6" t="s">
        <v>352</v>
      </c>
      <c r="F2226" s="7"/>
      <c r="G2226" s="7"/>
      <c r="H2226" s="7" t="s">
        <v>1719</v>
      </c>
      <c r="I2226" s="7"/>
      <c r="J2226" s="7" t="s">
        <v>646</v>
      </c>
      <c r="K2226" s="8" t="s">
        <v>1720</v>
      </c>
      <c r="L2226" s="7" t="s">
        <v>2106</v>
      </c>
      <c r="M2226" s="7"/>
      <c r="N2226" s="9" t="s">
        <v>1722</v>
      </c>
    </row>
    <row r="2227" spans="1:14">
      <c r="A2227" s="7" t="s">
        <v>2103</v>
      </c>
      <c r="B2227" s="7"/>
      <c r="C2227" s="7" t="s">
        <v>4485</v>
      </c>
      <c r="D2227" s="7" t="s">
        <v>4484</v>
      </c>
      <c r="E2227" s="6" t="s">
        <v>352</v>
      </c>
      <c r="F2227" s="7"/>
      <c r="G2227" s="7"/>
      <c r="H2227" s="7" t="s">
        <v>1719</v>
      </c>
      <c r="I2227" s="7"/>
      <c r="J2227" s="7" t="s">
        <v>646</v>
      </c>
      <c r="K2227" s="8" t="s">
        <v>1720</v>
      </c>
      <c r="L2227" s="7" t="s">
        <v>2106</v>
      </c>
      <c r="M2227" s="7"/>
      <c r="N2227" s="9" t="s">
        <v>1722</v>
      </c>
    </row>
    <row r="2228" spans="1:14">
      <c r="A2228" s="7" t="s">
        <v>2103</v>
      </c>
      <c r="B2228" s="7"/>
      <c r="C2228" s="7" t="s">
        <v>4486</v>
      </c>
      <c r="D2228" s="7" t="s">
        <v>4487</v>
      </c>
      <c r="E2228" s="6" t="s">
        <v>352</v>
      </c>
      <c r="F2228" s="7"/>
      <c r="G2228" s="7"/>
      <c r="H2228" s="7" t="s">
        <v>1719</v>
      </c>
      <c r="I2228" s="7"/>
      <c r="J2228" s="7" t="s">
        <v>646</v>
      </c>
      <c r="K2228" s="8" t="s">
        <v>1720</v>
      </c>
      <c r="L2228" s="7" t="s">
        <v>2106</v>
      </c>
      <c r="M2228" s="7"/>
      <c r="N2228" s="9" t="s">
        <v>1722</v>
      </c>
    </row>
    <row r="2229" spans="1:14">
      <c r="A2229" s="7" t="s">
        <v>2103</v>
      </c>
      <c r="B2229" s="7"/>
      <c r="C2229" s="7" t="s">
        <v>4488</v>
      </c>
      <c r="D2229" s="7" t="s">
        <v>4487</v>
      </c>
      <c r="E2229" s="6" t="s">
        <v>352</v>
      </c>
      <c r="F2229" s="7"/>
      <c r="G2229" s="7"/>
      <c r="H2229" s="7" t="s">
        <v>1719</v>
      </c>
      <c r="I2229" s="7"/>
      <c r="J2229" s="7" t="s">
        <v>646</v>
      </c>
      <c r="K2229" s="8" t="s">
        <v>1720</v>
      </c>
      <c r="L2229" s="7" t="s">
        <v>2106</v>
      </c>
      <c r="M2229" s="7"/>
      <c r="N2229" s="9" t="s">
        <v>1722</v>
      </c>
    </row>
    <row r="2230" spans="1:14">
      <c r="A2230" s="7" t="s">
        <v>2103</v>
      </c>
      <c r="B2230" s="7"/>
      <c r="C2230" s="7" t="s">
        <v>4489</v>
      </c>
      <c r="D2230" s="7" t="s">
        <v>4490</v>
      </c>
      <c r="E2230" s="6" t="s">
        <v>352</v>
      </c>
      <c r="F2230" s="7"/>
      <c r="G2230" s="7"/>
      <c r="H2230" s="7" t="s">
        <v>1719</v>
      </c>
      <c r="I2230" s="7"/>
      <c r="J2230" s="7" t="s">
        <v>646</v>
      </c>
      <c r="K2230" s="8" t="s">
        <v>1720</v>
      </c>
      <c r="L2230" s="7" t="s">
        <v>2106</v>
      </c>
      <c r="M2230" s="7"/>
      <c r="N2230" s="9" t="s">
        <v>1722</v>
      </c>
    </row>
    <row r="2231" spans="1:14">
      <c r="A2231" s="7" t="s">
        <v>2103</v>
      </c>
      <c r="B2231" s="7"/>
      <c r="C2231" s="7" t="s">
        <v>4491</v>
      </c>
      <c r="D2231" s="7" t="s">
        <v>4490</v>
      </c>
      <c r="E2231" s="6" t="s">
        <v>352</v>
      </c>
      <c r="F2231" s="7"/>
      <c r="G2231" s="7"/>
      <c r="H2231" s="7" t="s">
        <v>1719</v>
      </c>
      <c r="I2231" s="7"/>
      <c r="J2231" s="7" t="s">
        <v>646</v>
      </c>
      <c r="K2231" s="8" t="s">
        <v>1720</v>
      </c>
      <c r="L2231" s="7" t="s">
        <v>2106</v>
      </c>
      <c r="M2231" s="7"/>
      <c r="N2231" s="9" t="s">
        <v>1722</v>
      </c>
    </row>
    <row r="2232" spans="1:14">
      <c r="A2232" s="7" t="s">
        <v>2103</v>
      </c>
      <c r="B2232" s="7"/>
      <c r="C2232" s="7" t="s">
        <v>4492</v>
      </c>
      <c r="D2232" s="7" t="s">
        <v>4493</v>
      </c>
      <c r="E2232" s="6" t="s">
        <v>352</v>
      </c>
      <c r="F2232" s="7"/>
      <c r="G2232" s="7"/>
      <c r="H2232" s="7" t="s">
        <v>1719</v>
      </c>
      <c r="I2232" s="7"/>
      <c r="J2232" s="7" t="s">
        <v>646</v>
      </c>
      <c r="K2232" s="8" t="s">
        <v>1720</v>
      </c>
      <c r="L2232" s="7" t="s">
        <v>2106</v>
      </c>
      <c r="M2232" s="7"/>
      <c r="N2232" s="9" t="s">
        <v>1722</v>
      </c>
    </row>
    <row r="2233" spans="1:14">
      <c r="A2233" s="7" t="s">
        <v>2103</v>
      </c>
      <c r="B2233" s="7"/>
      <c r="C2233" s="7" t="s">
        <v>4494</v>
      </c>
      <c r="D2233" s="7" t="s">
        <v>4495</v>
      </c>
      <c r="E2233" s="6" t="s">
        <v>352</v>
      </c>
      <c r="F2233" s="7"/>
      <c r="G2233" s="7"/>
      <c r="H2233" s="7" t="s">
        <v>1719</v>
      </c>
      <c r="I2233" s="7"/>
      <c r="J2233" s="7" t="s">
        <v>646</v>
      </c>
      <c r="K2233" s="8" t="s">
        <v>1720</v>
      </c>
      <c r="L2233" s="7" t="s">
        <v>2106</v>
      </c>
      <c r="M2233" s="7"/>
      <c r="N2233" s="9" t="s">
        <v>1722</v>
      </c>
    </row>
    <row r="2234" spans="1:14">
      <c r="A2234" s="7" t="s">
        <v>2103</v>
      </c>
      <c r="B2234" s="7"/>
      <c r="C2234" s="7" t="s">
        <v>4496</v>
      </c>
      <c r="D2234" s="7" t="s">
        <v>4497</v>
      </c>
      <c r="E2234" s="6" t="s">
        <v>352</v>
      </c>
      <c r="F2234" s="7"/>
      <c r="G2234" s="7"/>
      <c r="H2234" s="7" t="s">
        <v>1719</v>
      </c>
      <c r="I2234" s="7"/>
      <c r="J2234" s="7" t="s">
        <v>646</v>
      </c>
      <c r="K2234" s="8" t="s">
        <v>1720</v>
      </c>
      <c r="L2234" s="7" t="s">
        <v>2106</v>
      </c>
      <c r="M2234" s="7"/>
      <c r="N2234" s="9" t="s">
        <v>1722</v>
      </c>
    </row>
    <row r="2235" spans="1:14">
      <c r="A2235" s="7" t="s">
        <v>2103</v>
      </c>
      <c r="B2235" s="7"/>
      <c r="C2235" s="7" t="s">
        <v>4498</v>
      </c>
      <c r="D2235" s="7" t="s">
        <v>4499</v>
      </c>
      <c r="E2235" s="6" t="s">
        <v>352</v>
      </c>
      <c r="F2235" s="7"/>
      <c r="G2235" s="7"/>
      <c r="H2235" s="7" t="s">
        <v>1719</v>
      </c>
      <c r="I2235" s="7"/>
      <c r="J2235" s="7" t="s">
        <v>646</v>
      </c>
      <c r="K2235" s="8" t="s">
        <v>1720</v>
      </c>
      <c r="L2235" s="7" t="s">
        <v>2106</v>
      </c>
      <c r="M2235" s="7"/>
      <c r="N2235" s="9" t="s">
        <v>1722</v>
      </c>
    </row>
    <row r="2236" spans="1:14">
      <c r="A2236" s="7" t="s">
        <v>2103</v>
      </c>
      <c r="B2236" s="7"/>
      <c r="C2236" s="7" t="s">
        <v>4500</v>
      </c>
      <c r="D2236" s="7" t="s">
        <v>4501</v>
      </c>
      <c r="E2236" s="6" t="s">
        <v>352</v>
      </c>
      <c r="F2236" s="7"/>
      <c r="G2236" s="7"/>
      <c r="H2236" s="7" t="s">
        <v>1719</v>
      </c>
      <c r="I2236" s="7"/>
      <c r="J2236" s="7" t="s">
        <v>646</v>
      </c>
      <c r="K2236" s="8" t="s">
        <v>1720</v>
      </c>
      <c r="L2236" s="7" t="s">
        <v>2106</v>
      </c>
      <c r="M2236" s="7"/>
      <c r="N2236" s="9" t="s">
        <v>1722</v>
      </c>
    </row>
    <row r="2237" spans="1:14">
      <c r="A2237" s="7" t="s">
        <v>2103</v>
      </c>
      <c r="B2237" s="7"/>
      <c r="C2237" s="7" t="s">
        <v>4502</v>
      </c>
      <c r="D2237" s="7" t="s">
        <v>4503</v>
      </c>
      <c r="E2237" s="6" t="s">
        <v>352</v>
      </c>
      <c r="F2237" s="7"/>
      <c r="G2237" s="7"/>
      <c r="H2237" s="7" t="s">
        <v>1719</v>
      </c>
      <c r="I2237" s="7"/>
      <c r="J2237" s="7" t="s">
        <v>646</v>
      </c>
      <c r="K2237" s="8" t="s">
        <v>1720</v>
      </c>
      <c r="L2237" s="7" t="s">
        <v>2106</v>
      </c>
      <c r="M2237" s="7"/>
      <c r="N2237" s="9" t="s">
        <v>1722</v>
      </c>
    </row>
    <row r="2238" spans="1:14">
      <c r="A2238" s="7" t="s">
        <v>2103</v>
      </c>
      <c r="B2238" s="7"/>
      <c r="C2238" s="7" t="s">
        <v>4504</v>
      </c>
      <c r="D2238" s="7" t="s">
        <v>4505</v>
      </c>
      <c r="E2238" s="6" t="s">
        <v>352</v>
      </c>
      <c r="F2238" s="7"/>
      <c r="G2238" s="7"/>
      <c r="H2238" s="7" t="s">
        <v>1719</v>
      </c>
      <c r="I2238" s="7"/>
      <c r="J2238" s="7" t="s">
        <v>646</v>
      </c>
      <c r="K2238" s="8" t="s">
        <v>1720</v>
      </c>
      <c r="L2238" s="7" t="s">
        <v>2106</v>
      </c>
      <c r="M2238" s="7"/>
      <c r="N2238" s="9" t="s">
        <v>1722</v>
      </c>
    </row>
    <row r="2239" spans="1:14">
      <c r="A2239" s="7" t="s">
        <v>2103</v>
      </c>
      <c r="B2239" s="7"/>
      <c r="C2239" s="7" t="s">
        <v>4506</v>
      </c>
      <c r="D2239" s="7" t="s">
        <v>4507</v>
      </c>
      <c r="E2239" s="6" t="s">
        <v>352</v>
      </c>
      <c r="F2239" s="7"/>
      <c r="G2239" s="7"/>
      <c r="H2239" s="7" t="s">
        <v>1719</v>
      </c>
      <c r="I2239" s="7"/>
      <c r="J2239" s="7" t="s">
        <v>646</v>
      </c>
      <c r="K2239" s="8" t="s">
        <v>1720</v>
      </c>
      <c r="L2239" s="7" t="s">
        <v>2106</v>
      </c>
      <c r="M2239" s="7"/>
      <c r="N2239" s="9" t="s">
        <v>1722</v>
      </c>
    </row>
    <row r="2240" spans="1:14">
      <c r="A2240" s="7" t="s">
        <v>2103</v>
      </c>
      <c r="B2240" s="7"/>
      <c r="C2240" s="7" t="s">
        <v>4508</v>
      </c>
      <c r="D2240" s="7" t="s">
        <v>4509</v>
      </c>
      <c r="E2240" s="6" t="s">
        <v>352</v>
      </c>
      <c r="F2240" s="7"/>
      <c r="G2240" s="7"/>
      <c r="H2240" s="7" t="s">
        <v>1719</v>
      </c>
      <c r="I2240" s="7"/>
      <c r="J2240" s="7" t="s">
        <v>646</v>
      </c>
      <c r="K2240" s="8" t="s">
        <v>1720</v>
      </c>
      <c r="L2240" s="7" t="s">
        <v>2106</v>
      </c>
      <c r="M2240" s="7"/>
      <c r="N2240" s="9" t="s">
        <v>1722</v>
      </c>
    </row>
    <row r="2241" spans="1:14">
      <c r="A2241" s="7" t="s">
        <v>2103</v>
      </c>
      <c r="B2241" s="7"/>
      <c r="C2241" s="7" t="s">
        <v>4510</v>
      </c>
      <c r="D2241" s="7" t="s">
        <v>4511</v>
      </c>
      <c r="E2241" s="6" t="s">
        <v>352</v>
      </c>
      <c r="F2241" s="7"/>
      <c r="G2241" s="7"/>
      <c r="H2241" s="7" t="s">
        <v>1719</v>
      </c>
      <c r="I2241" s="7"/>
      <c r="J2241" s="7" t="s">
        <v>646</v>
      </c>
      <c r="K2241" s="8" t="s">
        <v>1720</v>
      </c>
      <c r="L2241" s="7" t="s">
        <v>2106</v>
      </c>
      <c r="M2241" s="7"/>
      <c r="N2241" s="9" t="s">
        <v>1722</v>
      </c>
    </row>
    <row r="2242" spans="1:14">
      <c r="A2242" s="7" t="s">
        <v>2103</v>
      </c>
      <c r="B2242" s="7"/>
      <c r="C2242" s="7" t="s">
        <v>4512</v>
      </c>
      <c r="D2242" s="7" t="s">
        <v>4513</v>
      </c>
      <c r="E2242" s="6" t="s">
        <v>352</v>
      </c>
      <c r="F2242" s="7"/>
      <c r="G2242" s="7"/>
      <c r="H2242" s="7" t="s">
        <v>1719</v>
      </c>
      <c r="I2242" s="7"/>
      <c r="J2242" s="7" t="s">
        <v>646</v>
      </c>
      <c r="K2242" s="8" t="s">
        <v>1720</v>
      </c>
      <c r="L2242" s="7" t="s">
        <v>2106</v>
      </c>
      <c r="M2242" s="7"/>
      <c r="N2242" s="9" t="s">
        <v>1722</v>
      </c>
    </row>
    <row r="2243" spans="1:14">
      <c r="A2243" s="7" t="s">
        <v>2103</v>
      </c>
      <c r="B2243" s="7"/>
      <c r="C2243" s="7" t="s">
        <v>4514</v>
      </c>
      <c r="D2243" s="7" t="s">
        <v>4515</v>
      </c>
      <c r="E2243" s="6" t="s">
        <v>352</v>
      </c>
      <c r="F2243" s="7"/>
      <c r="G2243" s="7"/>
      <c r="H2243" s="7" t="s">
        <v>1719</v>
      </c>
      <c r="I2243" s="7"/>
      <c r="J2243" s="7" t="s">
        <v>646</v>
      </c>
      <c r="K2243" s="8" t="s">
        <v>1720</v>
      </c>
      <c r="L2243" s="7" t="s">
        <v>2106</v>
      </c>
      <c r="M2243" s="7"/>
      <c r="N2243" s="9" t="s">
        <v>1722</v>
      </c>
    </row>
    <row r="2244" spans="1:14">
      <c r="A2244" s="7" t="s">
        <v>2103</v>
      </c>
      <c r="B2244" s="7"/>
      <c r="C2244" s="7" t="s">
        <v>4516</v>
      </c>
      <c r="D2244" s="7" t="s">
        <v>4517</v>
      </c>
      <c r="E2244" s="6" t="s">
        <v>352</v>
      </c>
      <c r="F2244" s="7"/>
      <c r="G2244" s="7"/>
      <c r="H2244" s="7" t="s">
        <v>1719</v>
      </c>
      <c r="I2244" s="7"/>
      <c r="J2244" s="7" t="s">
        <v>646</v>
      </c>
      <c r="K2244" s="8" t="s">
        <v>1720</v>
      </c>
      <c r="L2244" s="7" t="s">
        <v>2106</v>
      </c>
      <c r="M2244" s="7"/>
      <c r="N2244" s="9" t="s">
        <v>1722</v>
      </c>
    </row>
    <row r="2245" spans="1:14">
      <c r="A2245" s="7" t="s">
        <v>2103</v>
      </c>
      <c r="B2245" s="7"/>
      <c r="C2245" s="7" t="s">
        <v>4518</v>
      </c>
      <c r="D2245" s="7" t="s">
        <v>4519</v>
      </c>
      <c r="E2245" s="6" t="s">
        <v>352</v>
      </c>
      <c r="F2245" s="7"/>
      <c r="G2245" s="7"/>
      <c r="H2245" s="7" t="s">
        <v>1719</v>
      </c>
      <c r="I2245" s="7"/>
      <c r="J2245" s="7" t="s">
        <v>646</v>
      </c>
      <c r="K2245" s="8" t="s">
        <v>1720</v>
      </c>
      <c r="L2245" s="7" t="s">
        <v>2106</v>
      </c>
      <c r="M2245" s="7"/>
      <c r="N2245" s="9" t="s">
        <v>1722</v>
      </c>
    </row>
    <row r="2246" spans="1:14">
      <c r="A2246" s="7" t="s">
        <v>2103</v>
      </c>
      <c r="B2246" s="7"/>
      <c r="C2246" s="7" t="s">
        <v>4520</v>
      </c>
      <c r="D2246" s="7" t="s">
        <v>4521</v>
      </c>
      <c r="E2246" s="6" t="s">
        <v>352</v>
      </c>
      <c r="F2246" s="7"/>
      <c r="G2246" s="7"/>
      <c r="H2246" s="7" t="s">
        <v>1719</v>
      </c>
      <c r="I2246" s="7"/>
      <c r="J2246" s="7" t="s">
        <v>646</v>
      </c>
      <c r="K2246" s="8" t="s">
        <v>1720</v>
      </c>
      <c r="L2246" s="7" t="s">
        <v>2106</v>
      </c>
      <c r="M2246" s="7"/>
      <c r="N2246" s="9" t="s">
        <v>1722</v>
      </c>
    </row>
    <row r="2247" spans="1:14">
      <c r="A2247" s="7" t="s">
        <v>2103</v>
      </c>
      <c r="B2247" s="7"/>
      <c r="C2247" s="7" t="s">
        <v>4522</v>
      </c>
      <c r="D2247" s="7" t="s">
        <v>4521</v>
      </c>
      <c r="E2247" s="6" t="s">
        <v>352</v>
      </c>
      <c r="F2247" s="7"/>
      <c r="G2247" s="7"/>
      <c r="H2247" s="7" t="s">
        <v>1719</v>
      </c>
      <c r="I2247" s="7"/>
      <c r="J2247" s="7" t="s">
        <v>646</v>
      </c>
      <c r="K2247" s="8" t="s">
        <v>1720</v>
      </c>
      <c r="L2247" s="7" t="s">
        <v>2106</v>
      </c>
      <c r="M2247" s="7"/>
      <c r="N2247" s="9" t="s">
        <v>1722</v>
      </c>
    </row>
    <row r="2248" spans="1:14">
      <c r="A2248" s="7" t="s">
        <v>2103</v>
      </c>
      <c r="B2248" s="7"/>
      <c r="C2248" s="7" t="s">
        <v>4523</v>
      </c>
      <c r="D2248" s="7" t="s">
        <v>4524</v>
      </c>
      <c r="E2248" s="6" t="s">
        <v>352</v>
      </c>
      <c r="F2248" s="7"/>
      <c r="G2248" s="7"/>
      <c r="H2248" s="7" t="s">
        <v>1719</v>
      </c>
      <c r="I2248" s="7"/>
      <c r="J2248" s="7" t="s">
        <v>646</v>
      </c>
      <c r="K2248" s="8" t="s">
        <v>1720</v>
      </c>
      <c r="L2248" s="7" t="s">
        <v>2106</v>
      </c>
      <c r="M2248" s="7"/>
      <c r="N2248" s="9" t="s">
        <v>1722</v>
      </c>
    </row>
    <row r="2249" spans="1:14">
      <c r="A2249" s="7" t="s">
        <v>2103</v>
      </c>
      <c r="B2249" s="7"/>
      <c r="C2249" s="7" t="s">
        <v>4525</v>
      </c>
      <c r="D2249" s="7" t="s">
        <v>4524</v>
      </c>
      <c r="E2249" s="6" t="s">
        <v>352</v>
      </c>
      <c r="F2249" s="7"/>
      <c r="G2249" s="7"/>
      <c r="H2249" s="7" t="s">
        <v>1719</v>
      </c>
      <c r="I2249" s="7"/>
      <c r="J2249" s="7" t="s">
        <v>646</v>
      </c>
      <c r="K2249" s="8" t="s">
        <v>1720</v>
      </c>
      <c r="L2249" s="7" t="s">
        <v>2106</v>
      </c>
      <c r="M2249" s="7"/>
      <c r="N2249" s="9" t="s">
        <v>1722</v>
      </c>
    </row>
    <row r="2250" spans="1:14">
      <c r="A2250" s="7" t="s">
        <v>2103</v>
      </c>
      <c r="B2250" s="7"/>
      <c r="C2250" s="7" t="s">
        <v>4526</v>
      </c>
      <c r="D2250" s="7" t="s">
        <v>4527</v>
      </c>
      <c r="E2250" s="6" t="s">
        <v>352</v>
      </c>
      <c r="F2250" s="7"/>
      <c r="G2250" s="7"/>
      <c r="H2250" s="7" t="s">
        <v>1719</v>
      </c>
      <c r="I2250" s="7"/>
      <c r="J2250" s="7" t="s">
        <v>646</v>
      </c>
      <c r="K2250" s="8" t="s">
        <v>1720</v>
      </c>
      <c r="L2250" s="7" t="s">
        <v>2106</v>
      </c>
      <c r="M2250" s="7"/>
      <c r="N2250" s="9" t="s">
        <v>1722</v>
      </c>
    </row>
    <row r="2251" spans="1:14">
      <c r="A2251" s="7" t="s">
        <v>2103</v>
      </c>
      <c r="B2251" s="7"/>
      <c r="C2251" s="7" t="s">
        <v>4528</v>
      </c>
      <c r="D2251" s="7" t="s">
        <v>4527</v>
      </c>
      <c r="E2251" s="6" t="s">
        <v>352</v>
      </c>
      <c r="F2251" s="7"/>
      <c r="G2251" s="7"/>
      <c r="H2251" s="7" t="s">
        <v>1719</v>
      </c>
      <c r="I2251" s="7"/>
      <c r="J2251" s="7" t="s">
        <v>646</v>
      </c>
      <c r="K2251" s="8" t="s">
        <v>1720</v>
      </c>
      <c r="L2251" s="7" t="s">
        <v>2106</v>
      </c>
      <c r="M2251" s="7"/>
      <c r="N2251" s="9" t="s">
        <v>1722</v>
      </c>
    </row>
    <row r="2252" spans="1:14">
      <c r="A2252" s="7" t="s">
        <v>2103</v>
      </c>
      <c r="B2252" s="7"/>
      <c r="C2252" s="7" t="s">
        <v>4529</v>
      </c>
      <c r="D2252" s="7" t="s">
        <v>4530</v>
      </c>
      <c r="E2252" s="6" t="s">
        <v>352</v>
      </c>
      <c r="F2252" s="7"/>
      <c r="G2252" s="7"/>
      <c r="H2252" s="7" t="s">
        <v>1719</v>
      </c>
      <c r="I2252" s="7"/>
      <c r="J2252" s="7" t="s">
        <v>646</v>
      </c>
      <c r="K2252" s="8" t="s">
        <v>1720</v>
      </c>
      <c r="L2252" s="7" t="s">
        <v>2106</v>
      </c>
      <c r="M2252" s="7"/>
      <c r="N2252" s="9" t="s">
        <v>1722</v>
      </c>
    </row>
    <row r="2253" spans="1:14">
      <c r="A2253" s="7" t="s">
        <v>2103</v>
      </c>
      <c r="B2253" s="7"/>
      <c r="C2253" s="7" t="s">
        <v>4531</v>
      </c>
      <c r="D2253" s="7" t="s">
        <v>4532</v>
      </c>
      <c r="E2253" s="6" t="s">
        <v>352</v>
      </c>
      <c r="F2253" s="7"/>
      <c r="G2253" s="7"/>
      <c r="H2253" s="7" t="s">
        <v>1719</v>
      </c>
      <c r="I2253" s="7"/>
      <c r="J2253" s="7" t="s">
        <v>646</v>
      </c>
      <c r="K2253" s="8" t="s">
        <v>1720</v>
      </c>
      <c r="L2253" s="7" t="s">
        <v>2106</v>
      </c>
      <c r="M2253" s="7"/>
      <c r="N2253" s="9" t="s">
        <v>1722</v>
      </c>
    </row>
    <row r="2254" spans="1:14">
      <c r="A2254" s="7" t="s">
        <v>2103</v>
      </c>
      <c r="B2254" s="7"/>
      <c r="C2254" s="7" t="s">
        <v>4533</v>
      </c>
      <c r="D2254" s="7" t="s">
        <v>4534</v>
      </c>
      <c r="E2254" s="6" t="s">
        <v>352</v>
      </c>
      <c r="F2254" s="7"/>
      <c r="G2254" s="7"/>
      <c r="H2254" s="7" t="s">
        <v>1719</v>
      </c>
      <c r="I2254" s="7"/>
      <c r="J2254" s="7" t="s">
        <v>646</v>
      </c>
      <c r="K2254" s="8" t="s">
        <v>1720</v>
      </c>
      <c r="L2254" s="7" t="s">
        <v>2106</v>
      </c>
      <c r="M2254" s="7"/>
      <c r="N2254" s="9" t="s">
        <v>1722</v>
      </c>
    </row>
    <row r="2255" spans="1:14">
      <c r="A2255" s="7" t="s">
        <v>2103</v>
      </c>
      <c r="B2255" s="7"/>
      <c r="C2255" s="7" t="s">
        <v>4535</v>
      </c>
      <c r="D2255" s="7" t="s">
        <v>4534</v>
      </c>
      <c r="E2255" s="6" t="s">
        <v>352</v>
      </c>
      <c r="F2255" s="7"/>
      <c r="G2255" s="7"/>
      <c r="H2255" s="7" t="s">
        <v>1719</v>
      </c>
      <c r="I2255" s="7"/>
      <c r="J2255" s="7" t="s">
        <v>646</v>
      </c>
      <c r="K2255" s="8" t="s">
        <v>1720</v>
      </c>
      <c r="L2255" s="7" t="s">
        <v>2106</v>
      </c>
      <c r="M2255" s="7"/>
      <c r="N2255" s="9" t="s">
        <v>1722</v>
      </c>
    </row>
    <row r="2256" spans="1:14">
      <c r="A2256" s="7" t="s">
        <v>2103</v>
      </c>
      <c r="B2256" s="7"/>
      <c r="C2256" s="7" t="s">
        <v>4536</v>
      </c>
      <c r="D2256" s="7" t="s">
        <v>4537</v>
      </c>
      <c r="E2256" s="6" t="s">
        <v>352</v>
      </c>
      <c r="F2256" s="7"/>
      <c r="G2256" s="7"/>
      <c r="H2256" s="7" t="s">
        <v>1719</v>
      </c>
      <c r="I2256" s="7"/>
      <c r="J2256" s="7" t="s">
        <v>646</v>
      </c>
      <c r="K2256" s="8" t="s">
        <v>1720</v>
      </c>
      <c r="L2256" s="7" t="s">
        <v>2106</v>
      </c>
      <c r="M2256" s="7"/>
      <c r="N2256" s="9" t="s">
        <v>1722</v>
      </c>
    </row>
    <row r="2257" spans="1:14">
      <c r="A2257" s="7" t="s">
        <v>2103</v>
      </c>
      <c r="B2257" s="7"/>
      <c r="C2257" s="7" t="s">
        <v>4538</v>
      </c>
      <c r="D2257" s="7" t="s">
        <v>4537</v>
      </c>
      <c r="E2257" s="6" t="s">
        <v>352</v>
      </c>
      <c r="F2257" s="7"/>
      <c r="G2257" s="7"/>
      <c r="H2257" s="7" t="s">
        <v>1719</v>
      </c>
      <c r="I2257" s="7"/>
      <c r="J2257" s="7" t="s">
        <v>646</v>
      </c>
      <c r="K2257" s="8" t="s">
        <v>1720</v>
      </c>
      <c r="L2257" s="7" t="s">
        <v>2106</v>
      </c>
      <c r="M2257" s="7"/>
      <c r="N2257" s="9" t="s">
        <v>1722</v>
      </c>
    </row>
    <row r="2258" spans="1:14">
      <c r="A2258" s="7" t="s">
        <v>2103</v>
      </c>
      <c r="B2258" s="7"/>
      <c r="C2258" s="7" t="s">
        <v>4539</v>
      </c>
      <c r="D2258" s="7" t="s">
        <v>4540</v>
      </c>
      <c r="E2258" s="6" t="s">
        <v>352</v>
      </c>
      <c r="F2258" s="7"/>
      <c r="G2258" s="7"/>
      <c r="H2258" s="7" t="s">
        <v>1719</v>
      </c>
      <c r="I2258" s="7"/>
      <c r="J2258" s="7" t="s">
        <v>646</v>
      </c>
      <c r="K2258" s="8" t="s">
        <v>1720</v>
      </c>
      <c r="L2258" s="7" t="s">
        <v>2106</v>
      </c>
      <c r="M2258" s="7"/>
      <c r="N2258" s="9" t="s">
        <v>1722</v>
      </c>
    </row>
    <row r="2259" spans="1:14">
      <c r="A2259" s="7" t="s">
        <v>2103</v>
      </c>
      <c r="B2259" s="7"/>
      <c r="C2259" s="7" t="s">
        <v>4541</v>
      </c>
      <c r="D2259" s="7" t="s">
        <v>4542</v>
      </c>
      <c r="E2259" s="6" t="s">
        <v>352</v>
      </c>
      <c r="F2259" s="7"/>
      <c r="G2259" s="7"/>
      <c r="H2259" s="7" t="s">
        <v>1719</v>
      </c>
      <c r="I2259" s="7"/>
      <c r="J2259" s="7" t="s">
        <v>646</v>
      </c>
      <c r="K2259" s="8" t="s">
        <v>1720</v>
      </c>
      <c r="L2259" s="7" t="s">
        <v>2106</v>
      </c>
      <c r="M2259" s="7"/>
      <c r="N2259" s="9" t="s">
        <v>1722</v>
      </c>
    </row>
    <row r="2260" spans="1:14">
      <c r="A2260" s="7" t="s">
        <v>2103</v>
      </c>
      <c r="B2260" s="7"/>
      <c r="C2260" s="7" t="s">
        <v>4543</v>
      </c>
      <c r="D2260" s="7" t="s">
        <v>4544</v>
      </c>
      <c r="E2260" s="6" t="s">
        <v>352</v>
      </c>
      <c r="F2260" s="7"/>
      <c r="G2260" s="7"/>
      <c r="H2260" s="7" t="s">
        <v>1719</v>
      </c>
      <c r="I2260" s="7"/>
      <c r="J2260" s="7" t="s">
        <v>646</v>
      </c>
      <c r="K2260" s="8" t="s">
        <v>1720</v>
      </c>
      <c r="L2260" s="7" t="s">
        <v>2106</v>
      </c>
      <c r="M2260" s="7"/>
      <c r="N2260" s="9" t="s">
        <v>1722</v>
      </c>
    </row>
    <row r="2261" spans="1:14">
      <c r="A2261" s="7" t="s">
        <v>2103</v>
      </c>
      <c r="B2261" s="7"/>
      <c r="C2261" s="7" t="s">
        <v>4545</v>
      </c>
      <c r="D2261" s="7" t="s">
        <v>4546</v>
      </c>
      <c r="E2261" s="6" t="s">
        <v>352</v>
      </c>
      <c r="F2261" s="7"/>
      <c r="G2261" s="7"/>
      <c r="H2261" s="7" t="s">
        <v>1719</v>
      </c>
      <c r="I2261" s="7"/>
      <c r="J2261" s="7" t="s">
        <v>646</v>
      </c>
      <c r="K2261" s="8" t="s">
        <v>1720</v>
      </c>
      <c r="L2261" s="7" t="s">
        <v>2106</v>
      </c>
      <c r="M2261" s="7"/>
      <c r="N2261" s="9" t="s">
        <v>1722</v>
      </c>
    </row>
    <row r="2262" spans="1:14">
      <c r="A2262" s="7" t="s">
        <v>2103</v>
      </c>
      <c r="B2262" s="7"/>
      <c r="C2262" s="7" t="s">
        <v>4547</v>
      </c>
      <c r="D2262" s="7" t="s">
        <v>4548</v>
      </c>
      <c r="E2262" s="6" t="s">
        <v>352</v>
      </c>
      <c r="F2262" s="7"/>
      <c r="G2262" s="7"/>
      <c r="H2262" s="7" t="s">
        <v>1719</v>
      </c>
      <c r="I2262" s="7"/>
      <c r="J2262" s="7" t="s">
        <v>646</v>
      </c>
      <c r="K2262" s="8" t="s">
        <v>1720</v>
      </c>
      <c r="L2262" s="7" t="s">
        <v>2106</v>
      </c>
      <c r="M2262" s="7"/>
      <c r="N2262" s="9" t="s">
        <v>1722</v>
      </c>
    </row>
    <row r="2263" spans="1:14">
      <c r="A2263" s="7" t="s">
        <v>2103</v>
      </c>
      <c r="B2263" s="7"/>
      <c r="C2263" s="7" t="s">
        <v>4549</v>
      </c>
      <c r="D2263" s="7" t="s">
        <v>4550</v>
      </c>
      <c r="E2263" s="6" t="s">
        <v>352</v>
      </c>
      <c r="F2263" s="7"/>
      <c r="G2263" s="7"/>
      <c r="H2263" s="7" t="s">
        <v>1719</v>
      </c>
      <c r="I2263" s="7"/>
      <c r="J2263" s="7" t="s">
        <v>646</v>
      </c>
      <c r="K2263" s="8" t="s">
        <v>1720</v>
      </c>
      <c r="L2263" s="7" t="s">
        <v>2106</v>
      </c>
      <c r="M2263" s="7"/>
      <c r="N2263" s="9" t="s">
        <v>1722</v>
      </c>
    </row>
    <row r="2264" spans="1:14">
      <c r="A2264" s="7" t="s">
        <v>2103</v>
      </c>
      <c r="B2264" s="7"/>
      <c r="C2264" s="7" t="s">
        <v>4551</v>
      </c>
      <c r="D2264" s="7" t="s">
        <v>4552</v>
      </c>
      <c r="E2264" s="6" t="s">
        <v>352</v>
      </c>
      <c r="F2264" s="7"/>
      <c r="G2264" s="7"/>
      <c r="H2264" s="7" t="s">
        <v>1719</v>
      </c>
      <c r="I2264" s="7"/>
      <c r="J2264" s="7" t="s">
        <v>646</v>
      </c>
      <c r="K2264" s="8" t="s">
        <v>1720</v>
      </c>
      <c r="L2264" s="7" t="s">
        <v>2106</v>
      </c>
      <c r="M2264" s="7"/>
      <c r="N2264" s="9" t="s">
        <v>1722</v>
      </c>
    </row>
    <row r="2265" spans="1:14">
      <c r="A2265" s="7" t="s">
        <v>2103</v>
      </c>
      <c r="B2265" s="7"/>
      <c r="C2265" s="7" t="s">
        <v>4553</v>
      </c>
      <c r="D2265" s="7" t="s">
        <v>4552</v>
      </c>
      <c r="E2265" s="6" t="s">
        <v>352</v>
      </c>
      <c r="F2265" s="7"/>
      <c r="G2265" s="7"/>
      <c r="H2265" s="7" t="s">
        <v>1719</v>
      </c>
      <c r="I2265" s="7"/>
      <c r="J2265" s="7" t="s">
        <v>646</v>
      </c>
      <c r="K2265" s="8" t="s">
        <v>1720</v>
      </c>
      <c r="L2265" s="7" t="s">
        <v>2106</v>
      </c>
      <c r="M2265" s="7"/>
      <c r="N2265" s="9" t="s">
        <v>1722</v>
      </c>
    </row>
    <row r="2266" spans="1:14">
      <c r="A2266" s="7" t="s">
        <v>2103</v>
      </c>
      <c r="B2266" s="7"/>
      <c r="C2266" s="7" t="s">
        <v>4554</v>
      </c>
      <c r="D2266" s="7" t="s">
        <v>4555</v>
      </c>
      <c r="E2266" s="6" t="s">
        <v>352</v>
      </c>
      <c r="F2266" s="7"/>
      <c r="G2266" s="7"/>
      <c r="H2266" s="7" t="s">
        <v>1719</v>
      </c>
      <c r="I2266" s="7"/>
      <c r="J2266" s="7" t="s">
        <v>646</v>
      </c>
      <c r="K2266" s="8" t="s">
        <v>1720</v>
      </c>
      <c r="L2266" s="7" t="s">
        <v>2106</v>
      </c>
      <c r="M2266" s="7"/>
      <c r="N2266" s="9" t="s">
        <v>1722</v>
      </c>
    </row>
    <row r="2267" spans="1:14">
      <c r="A2267" s="7" t="s">
        <v>2103</v>
      </c>
      <c r="B2267" s="7"/>
      <c r="C2267" s="7" t="s">
        <v>4556</v>
      </c>
      <c r="D2267" s="7" t="s">
        <v>4555</v>
      </c>
      <c r="E2267" s="6" t="s">
        <v>352</v>
      </c>
      <c r="F2267" s="7"/>
      <c r="G2267" s="7"/>
      <c r="H2267" s="7" t="s">
        <v>1719</v>
      </c>
      <c r="I2267" s="7"/>
      <c r="J2267" s="7" t="s">
        <v>646</v>
      </c>
      <c r="K2267" s="8" t="s">
        <v>1720</v>
      </c>
      <c r="L2267" s="7" t="s">
        <v>2106</v>
      </c>
      <c r="M2267" s="7"/>
      <c r="N2267" s="9" t="s">
        <v>1722</v>
      </c>
    </row>
    <row r="2268" spans="1:14">
      <c r="A2268" s="7" t="s">
        <v>2103</v>
      </c>
      <c r="B2268" s="7"/>
      <c r="C2268" s="7" t="s">
        <v>4557</v>
      </c>
      <c r="D2268" s="7" t="s">
        <v>4558</v>
      </c>
      <c r="E2268" s="6" t="s">
        <v>352</v>
      </c>
      <c r="F2268" s="7"/>
      <c r="G2268" s="7"/>
      <c r="H2268" s="7" t="s">
        <v>1719</v>
      </c>
      <c r="I2268" s="7"/>
      <c r="J2268" s="7" t="s">
        <v>646</v>
      </c>
      <c r="K2268" s="8" t="s">
        <v>1720</v>
      </c>
      <c r="L2268" s="7" t="s">
        <v>2106</v>
      </c>
      <c r="M2268" s="7"/>
      <c r="N2268" s="9" t="s">
        <v>1722</v>
      </c>
    </row>
    <row r="2269" spans="1:14">
      <c r="A2269" s="7" t="s">
        <v>2103</v>
      </c>
      <c r="B2269" s="7"/>
      <c r="C2269" s="7" t="s">
        <v>4559</v>
      </c>
      <c r="D2269" s="7" t="s">
        <v>4558</v>
      </c>
      <c r="E2269" s="6" t="s">
        <v>352</v>
      </c>
      <c r="F2269" s="7"/>
      <c r="G2269" s="7"/>
      <c r="H2269" s="7" t="s">
        <v>1719</v>
      </c>
      <c r="I2269" s="7"/>
      <c r="J2269" s="7" t="s">
        <v>646</v>
      </c>
      <c r="K2269" s="8" t="s">
        <v>1720</v>
      </c>
      <c r="L2269" s="7" t="s">
        <v>2106</v>
      </c>
      <c r="M2269" s="7"/>
      <c r="N2269" s="9" t="s">
        <v>1722</v>
      </c>
    </row>
    <row r="2270" spans="1:14">
      <c r="A2270" s="7" t="s">
        <v>2103</v>
      </c>
      <c r="B2270" s="7"/>
      <c r="C2270" s="7" t="s">
        <v>4560</v>
      </c>
      <c r="D2270" s="7" t="s">
        <v>4561</v>
      </c>
      <c r="E2270" s="6" t="s">
        <v>352</v>
      </c>
      <c r="F2270" s="7"/>
      <c r="G2270" s="7"/>
      <c r="H2270" s="7" t="s">
        <v>1719</v>
      </c>
      <c r="I2270" s="7"/>
      <c r="J2270" s="7" t="s">
        <v>646</v>
      </c>
      <c r="K2270" s="8" t="s">
        <v>1720</v>
      </c>
      <c r="L2270" s="7" t="s">
        <v>2106</v>
      </c>
      <c r="M2270" s="7"/>
      <c r="N2270" s="9" t="s">
        <v>1722</v>
      </c>
    </row>
    <row r="2271" spans="1:14">
      <c r="A2271" s="7" t="s">
        <v>2103</v>
      </c>
      <c r="B2271" s="7"/>
      <c r="C2271" s="7" t="s">
        <v>4562</v>
      </c>
      <c r="D2271" s="7" t="s">
        <v>4561</v>
      </c>
      <c r="E2271" s="6" t="s">
        <v>352</v>
      </c>
      <c r="F2271" s="7"/>
      <c r="G2271" s="7"/>
      <c r="H2271" s="7" t="s">
        <v>1719</v>
      </c>
      <c r="I2271" s="7"/>
      <c r="J2271" s="7" t="s">
        <v>646</v>
      </c>
      <c r="K2271" s="8" t="s">
        <v>1720</v>
      </c>
      <c r="L2271" s="7" t="s">
        <v>2106</v>
      </c>
      <c r="M2271" s="7"/>
      <c r="N2271" s="9" t="s">
        <v>1722</v>
      </c>
    </row>
    <row r="2272" spans="1:14">
      <c r="A2272" s="7" t="s">
        <v>2103</v>
      </c>
      <c r="B2272" s="7"/>
      <c r="C2272" s="7" t="s">
        <v>4563</v>
      </c>
      <c r="D2272" s="7" t="s">
        <v>4564</v>
      </c>
      <c r="E2272" s="6" t="s">
        <v>352</v>
      </c>
      <c r="F2272" s="7"/>
      <c r="G2272" s="7"/>
      <c r="H2272" s="7" t="s">
        <v>1719</v>
      </c>
      <c r="I2272" s="7"/>
      <c r="J2272" s="7" t="s">
        <v>646</v>
      </c>
      <c r="K2272" s="8" t="s">
        <v>1720</v>
      </c>
      <c r="L2272" s="7" t="s">
        <v>2106</v>
      </c>
      <c r="M2272" s="7"/>
      <c r="N2272" s="9" t="s">
        <v>1722</v>
      </c>
    </row>
    <row r="2273" spans="1:14">
      <c r="A2273" s="7" t="s">
        <v>2103</v>
      </c>
      <c r="B2273" s="7"/>
      <c r="C2273" s="7" t="s">
        <v>4565</v>
      </c>
      <c r="D2273" s="7" t="s">
        <v>4564</v>
      </c>
      <c r="E2273" s="6" t="s">
        <v>352</v>
      </c>
      <c r="F2273" s="7"/>
      <c r="G2273" s="7"/>
      <c r="H2273" s="7" t="s">
        <v>1719</v>
      </c>
      <c r="I2273" s="7"/>
      <c r="J2273" s="7" t="s">
        <v>646</v>
      </c>
      <c r="K2273" s="8" t="s">
        <v>1720</v>
      </c>
      <c r="L2273" s="7" t="s">
        <v>2106</v>
      </c>
      <c r="M2273" s="7"/>
      <c r="N2273" s="9" t="s">
        <v>1722</v>
      </c>
    </row>
    <row r="2274" spans="1:14">
      <c r="A2274" s="7" t="s">
        <v>2103</v>
      </c>
      <c r="B2274" s="7"/>
      <c r="C2274" s="7" t="s">
        <v>4566</v>
      </c>
      <c r="D2274" s="7" t="s">
        <v>4567</v>
      </c>
      <c r="E2274" s="6" t="s">
        <v>352</v>
      </c>
      <c r="F2274" s="7"/>
      <c r="G2274" s="7"/>
      <c r="H2274" s="7" t="s">
        <v>1719</v>
      </c>
      <c r="I2274" s="7"/>
      <c r="J2274" s="7" t="s">
        <v>646</v>
      </c>
      <c r="K2274" s="8" t="s">
        <v>1720</v>
      </c>
      <c r="L2274" s="7" t="s">
        <v>2106</v>
      </c>
      <c r="M2274" s="7"/>
      <c r="N2274" s="9" t="s">
        <v>1722</v>
      </c>
    </row>
    <row r="2275" spans="1:14">
      <c r="A2275" s="7" t="s">
        <v>2103</v>
      </c>
      <c r="B2275" s="7"/>
      <c r="C2275" s="7" t="s">
        <v>4568</v>
      </c>
      <c r="D2275" s="7" t="s">
        <v>4567</v>
      </c>
      <c r="E2275" s="6" t="s">
        <v>352</v>
      </c>
      <c r="F2275" s="7"/>
      <c r="G2275" s="7"/>
      <c r="H2275" s="7" t="s">
        <v>1719</v>
      </c>
      <c r="I2275" s="7"/>
      <c r="J2275" s="7" t="s">
        <v>646</v>
      </c>
      <c r="K2275" s="8" t="s">
        <v>1720</v>
      </c>
      <c r="L2275" s="7" t="s">
        <v>2106</v>
      </c>
      <c r="M2275" s="7"/>
      <c r="N2275" s="9" t="s">
        <v>1722</v>
      </c>
    </row>
    <row r="2276" spans="1:14">
      <c r="A2276" s="7" t="s">
        <v>2103</v>
      </c>
      <c r="B2276" s="7"/>
      <c r="C2276" s="7" t="s">
        <v>4569</v>
      </c>
      <c r="D2276" s="7" t="s">
        <v>4570</v>
      </c>
      <c r="E2276" s="6" t="s">
        <v>352</v>
      </c>
      <c r="F2276" s="7"/>
      <c r="G2276" s="7"/>
      <c r="H2276" s="7" t="s">
        <v>1719</v>
      </c>
      <c r="I2276" s="7"/>
      <c r="J2276" s="7" t="s">
        <v>646</v>
      </c>
      <c r="K2276" s="8" t="s">
        <v>1720</v>
      </c>
      <c r="L2276" s="7" t="s">
        <v>2106</v>
      </c>
      <c r="M2276" s="7"/>
      <c r="N2276" s="9" t="s">
        <v>1722</v>
      </c>
    </row>
    <row r="2277" spans="1:14">
      <c r="A2277" s="7" t="s">
        <v>2103</v>
      </c>
      <c r="B2277" s="7"/>
      <c r="C2277" s="7" t="s">
        <v>4571</v>
      </c>
      <c r="D2277" s="7" t="s">
        <v>4572</v>
      </c>
      <c r="E2277" s="6" t="s">
        <v>352</v>
      </c>
      <c r="F2277" s="7"/>
      <c r="G2277" s="7"/>
      <c r="H2277" s="7" t="s">
        <v>1719</v>
      </c>
      <c r="I2277" s="7"/>
      <c r="J2277" s="7" t="s">
        <v>646</v>
      </c>
      <c r="K2277" s="8" t="s">
        <v>1720</v>
      </c>
      <c r="L2277" s="7" t="s">
        <v>2106</v>
      </c>
      <c r="M2277" s="7"/>
      <c r="N2277" s="9" t="s">
        <v>1722</v>
      </c>
    </row>
    <row r="2278" spans="1:14">
      <c r="A2278" s="7" t="s">
        <v>2103</v>
      </c>
      <c r="B2278" s="7"/>
      <c r="C2278" s="7" t="s">
        <v>4573</v>
      </c>
      <c r="D2278" s="7" t="s">
        <v>4574</v>
      </c>
      <c r="E2278" s="6" t="s">
        <v>352</v>
      </c>
      <c r="F2278" s="7"/>
      <c r="G2278" s="7"/>
      <c r="H2278" s="7" t="s">
        <v>1719</v>
      </c>
      <c r="I2278" s="7"/>
      <c r="J2278" s="7" t="s">
        <v>646</v>
      </c>
      <c r="K2278" s="8" t="s">
        <v>1720</v>
      </c>
      <c r="L2278" s="7" t="s">
        <v>2106</v>
      </c>
      <c r="M2278" s="7"/>
      <c r="N2278" s="9" t="s">
        <v>1722</v>
      </c>
    </row>
    <row r="2279" spans="1:14">
      <c r="A2279" s="7" t="s">
        <v>2103</v>
      </c>
      <c r="B2279" s="7"/>
      <c r="C2279" s="7" t="s">
        <v>4575</v>
      </c>
      <c r="D2279" s="7" t="s">
        <v>4574</v>
      </c>
      <c r="E2279" s="6" t="s">
        <v>352</v>
      </c>
      <c r="F2279" s="7"/>
      <c r="G2279" s="7"/>
      <c r="H2279" s="7" t="s">
        <v>1719</v>
      </c>
      <c r="I2279" s="7"/>
      <c r="J2279" s="7" t="s">
        <v>646</v>
      </c>
      <c r="K2279" s="8" t="s">
        <v>1720</v>
      </c>
      <c r="L2279" s="7" t="s">
        <v>2106</v>
      </c>
      <c r="M2279" s="7"/>
      <c r="N2279" s="9" t="s">
        <v>1722</v>
      </c>
    </row>
    <row r="2280" spans="1:14">
      <c r="A2280" s="7" t="s">
        <v>2103</v>
      </c>
      <c r="B2280" s="7"/>
      <c r="C2280" s="7" t="s">
        <v>4576</v>
      </c>
      <c r="D2280" s="7" t="s">
        <v>4577</v>
      </c>
      <c r="E2280" s="6" t="s">
        <v>352</v>
      </c>
      <c r="F2280" s="7"/>
      <c r="G2280" s="7"/>
      <c r="H2280" s="7" t="s">
        <v>1719</v>
      </c>
      <c r="I2280" s="7"/>
      <c r="J2280" s="7" t="s">
        <v>646</v>
      </c>
      <c r="K2280" s="8" t="s">
        <v>1720</v>
      </c>
      <c r="L2280" s="7" t="s">
        <v>2106</v>
      </c>
      <c r="M2280" s="7"/>
      <c r="N2280" s="9" t="s">
        <v>1722</v>
      </c>
    </row>
    <row r="2281" spans="1:14">
      <c r="A2281" s="7" t="s">
        <v>2103</v>
      </c>
      <c r="B2281" s="7"/>
      <c r="C2281" s="7" t="s">
        <v>4578</v>
      </c>
      <c r="D2281" s="7" t="s">
        <v>4577</v>
      </c>
      <c r="E2281" s="6" t="s">
        <v>352</v>
      </c>
      <c r="F2281" s="7"/>
      <c r="G2281" s="7"/>
      <c r="H2281" s="7" t="s">
        <v>1719</v>
      </c>
      <c r="I2281" s="7"/>
      <c r="J2281" s="7" t="s">
        <v>646</v>
      </c>
      <c r="K2281" s="8" t="s">
        <v>1720</v>
      </c>
      <c r="L2281" s="7" t="s">
        <v>2106</v>
      </c>
      <c r="M2281" s="7"/>
      <c r="N2281" s="9" t="s">
        <v>1722</v>
      </c>
    </row>
    <row r="2282" spans="1:14">
      <c r="A2282" s="7" t="s">
        <v>2103</v>
      </c>
      <c r="B2282" s="7"/>
      <c r="C2282" s="7" t="s">
        <v>4579</v>
      </c>
      <c r="D2282" s="7" t="s">
        <v>4580</v>
      </c>
      <c r="E2282" s="6" t="s">
        <v>352</v>
      </c>
      <c r="F2282" s="7"/>
      <c r="G2282" s="7"/>
      <c r="H2282" s="7" t="s">
        <v>1719</v>
      </c>
      <c r="I2282" s="7"/>
      <c r="J2282" s="7" t="s">
        <v>646</v>
      </c>
      <c r="K2282" s="8" t="s">
        <v>1720</v>
      </c>
      <c r="L2282" s="7" t="s">
        <v>2106</v>
      </c>
      <c r="M2282" s="7"/>
      <c r="N2282" s="9" t="s">
        <v>1722</v>
      </c>
    </row>
    <row r="2283" spans="1:14">
      <c r="A2283" s="7" t="s">
        <v>2103</v>
      </c>
      <c r="B2283" s="7"/>
      <c r="C2283" s="7" t="s">
        <v>4581</v>
      </c>
      <c r="D2283" s="7" t="s">
        <v>4580</v>
      </c>
      <c r="E2283" s="6" t="s">
        <v>352</v>
      </c>
      <c r="F2283" s="7"/>
      <c r="G2283" s="7"/>
      <c r="H2283" s="7" t="s">
        <v>1719</v>
      </c>
      <c r="I2283" s="7"/>
      <c r="J2283" s="7" t="s">
        <v>646</v>
      </c>
      <c r="K2283" s="8" t="s">
        <v>1720</v>
      </c>
      <c r="L2283" s="7" t="s">
        <v>2106</v>
      </c>
      <c r="M2283" s="7"/>
      <c r="N2283" s="9" t="s">
        <v>1722</v>
      </c>
    </row>
    <row r="2284" spans="1:14">
      <c r="A2284" s="7" t="s">
        <v>2103</v>
      </c>
      <c r="B2284" s="7"/>
      <c r="C2284" s="7" t="s">
        <v>4582</v>
      </c>
      <c r="D2284" s="7" t="s">
        <v>4583</v>
      </c>
      <c r="E2284" s="6" t="s">
        <v>352</v>
      </c>
      <c r="F2284" s="7"/>
      <c r="G2284" s="7"/>
      <c r="H2284" s="7" t="s">
        <v>1719</v>
      </c>
      <c r="I2284" s="7"/>
      <c r="J2284" s="7" t="s">
        <v>646</v>
      </c>
      <c r="K2284" s="8" t="s">
        <v>1720</v>
      </c>
      <c r="L2284" s="7" t="s">
        <v>2106</v>
      </c>
      <c r="M2284" s="7"/>
      <c r="N2284" s="9" t="s">
        <v>1722</v>
      </c>
    </row>
    <row r="2285" spans="1:14">
      <c r="A2285" s="7" t="s">
        <v>2103</v>
      </c>
      <c r="B2285" s="7"/>
      <c r="C2285" s="7" t="s">
        <v>4584</v>
      </c>
      <c r="D2285" s="7" t="s">
        <v>4583</v>
      </c>
      <c r="E2285" s="6" t="s">
        <v>352</v>
      </c>
      <c r="F2285" s="7"/>
      <c r="G2285" s="7"/>
      <c r="H2285" s="7" t="s">
        <v>1719</v>
      </c>
      <c r="I2285" s="7"/>
      <c r="J2285" s="7" t="s">
        <v>646</v>
      </c>
      <c r="K2285" s="8" t="s">
        <v>1720</v>
      </c>
      <c r="L2285" s="7" t="s">
        <v>2106</v>
      </c>
      <c r="M2285" s="7"/>
      <c r="N2285" s="9" t="s">
        <v>1722</v>
      </c>
    </row>
    <row r="2286" spans="1:14">
      <c r="A2286" s="7" t="s">
        <v>2103</v>
      </c>
      <c r="B2286" s="7"/>
      <c r="C2286" s="7" t="s">
        <v>4585</v>
      </c>
      <c r="D2286" s="7" t="s">
        <v>4586</v>
      </c>
      <c r="E2286" s="6" t="s">
        <v>352</v>
      </c>
      <c r="F2286" s="7"/>
      <c r="G2286" s="7"/>
      <c r="H2286" s="7" t="s">
        <v>1719</v>
      </c>
      <c r="I2286" s="7"/>
      <c r="J2286" s="7" t="s">
        <v>646</v>
      </c>
      <c r="K2286" s="8" t="s">
        <v>1720</v>
      </c>
      <c r="L2286" s="7" t="s">
        <v>2106</v>
      </c>
      <c r="M2286" s="7"/>
      <c r="N2286" s="9" t="s">
        <v>1722</v>
      </c>
    </row>
    <row r="2287" spans="1:14">
      <c r="A2287" s="7" t="s">
        <v>2103</v>
      </c>
      <c r="B2287" s="7"/>
      <c r="C2287" s="7" t="s">
        <v>4587</v>
      </c>
      <c r="D2287" s="7" t="s">
        <v>4586</v>
      </c>
      <c r="E2287" s="6" t="s">
        <v>352</v>
      </c>
      <c r="F2287" s="7"/>
      <c r="G2287" s="7"/>
      <c r="H2287" s="7" t="s">
        <v>1719</v>
      </c>
      <c r="I2287" s="7"/>
      <c r="J2287" s="7" t="s">
        <v>646</v>
      </c>
      <c r="K2287" s="8" t="s">
        <v>1720</v>
      </c>
      <c r="L2287" s="7" t="s">
        <v>2106</v>
      </c>
      <c r="M2287" s="7"/>
      <c r="N2287" s="9" t="s">
        <v>1722</v>
      </c>
    </row>
    <row r="2288" spans="1:14">
      <c r="A2288" s="7" t="s">
        <v>2103</v>
      </c>
      <c r="B2288" s="7"/>
      <c r="C2288" s="7" t="s">
        <v>4588</v>
      </c>
      <c r="D2288" s="7" t="s">
        <v>4589</v>
      </c>
      <c r="E2288" s="6" t="s">
        <v>352</v>
      </c>
      <c r="F2288" s="7"/>
      <c r="G2288" s="7"/>
      <c r="H2288" s="7" t="s">
        <v>1719</v>
      </c>
      <c r="I2288" s="7"/>
      <c r="J2288" s="7" t="s">
        <v>646</v>
      </c>
      <c r="K2288" s="8" t="s">
        <v>1720</v>
      </c>
      <c r="L2288" s="7" t="s">
        <v>2106</v>
      </c>
      <c r="M2288" s="7"/>
      <c r="N2288" s="9" t="s">
        <v>1722</v>
      </c>
    </row>
    <row r="2289" spans="1:14">
      <c r="A2289" s="7" t="s">
        <v>2103</v>
      </c>
      <c r="B2289" s="7"/>
      <c r="C2289" s="7" t="s">
        <v>4590</v>
      </c>
      <c r="D2289" s="7" t="s">
        <v>4589</v>
      </c>
      <c r="E2289" s="6" t="s">
        <v>352</v>
      </c>
      <c r="F2289" s="7"/>
      <c r="G2289" s="7"/>
      <c r="H2289" s="7" t="s">
        <v>1719</v>
      </c>
      <c r="I2289" s="7"/>
      <c r="J2289" s="7" t="s">
        <v>646</v>
      </c>
      <c r="K2289" s="8" t="s">
        <v>1720</v>
      </c>
      <c r="L2289" s="7" t="s">
        <v>2106</v>
      </c>
      <c r="M2289" s="7"/>
      <c r="N2289" s="9" t="s">
        <v>1722</v>
      </c>
    </row>
    <row r="2290" spans="1:14">
      <c r="A2290" s="7" t="s">
        <v>2103</v>
      </c>
      <c r="B2290" s="7"/>
      <c r="C2290" s="7" t="s">
        <v>4591</v>
      </c>
      <c r="D2290" s="7" t="s">
        <v>4592</v>
      </c>
      <c r="E2290" s="6" t="s">
        <v>352</v>
      </c>
      <c r="F2290" s="7"/>
      <c r="G2290" s="7"/>
      <c r="H2290" s="7" t="s">
        <v>1719</v>
      </c>
      <c r="I2290" s="7"/>
      <c r="J2290" s="7" t="s">
        <v>646</v>
      </c>
      <c r="K2290" s="8" t="s">
        <v>1720</v>
      </c>
      <c r="L2290" s="7" t="s">
        <v>2106</v>
      </c>
      <c r="M2290" s="7"/>
      <c r="N2290" s="9" t="s">
        <v>1722</v>
      </c>
    </row>
    <row r="2291" spans="1:14">
      <c r="A2291" s="7" t="s">
        <v>2103</v>
      </c>
      <c r="B2291" s="7"/>
      <c r="C2291" s="7" t="s">
        <v>4593</v>
      </c>
      <c r="D2291" s="7" t="s">
        <v>4592</v>
      </c>
      <c r="E2291" s="6" t="s">
        <v>352</v>
      </c>
      <c r="F2291" s="7"/>
      <c r="G2291" s="7"/>
      <c r="H2291" s="7" t="s">
        <v>1719</v>
      </c>
      <c r="I2291" s="7"/>
      <c r="J2291" s="7" t="s">
        <v>646</v>
      </c>
      <c r="K2291" s="8" t="s">
        <v>1720</v>
      </c>
      <c r="L2291" s="7" t="s">
        <v>2106</v>
      </c>
      <c r="M2291" s="7"/>
      <c r="N2291" s="9" t="s">
        <v>1722</v>
      </c>
    </row>
    <row r="2292" spans="1:14">
      <c r="A2292" s="7" t="s">
        <v>2103</v>
      </c>
      <c r="B2292" s="7"/>
      <c r="C2292" s="7" t="s">
        <v>4594</v>
      </c>
      <c r="D2292" s="7" t="s">
        <v>4595</v>
      </c>
      <c r="E2292" s="6" t="s">
        <v>352</v>
      </c>
      <c r="F2292" s="7"/>
      <c r="G2292" s="7"/>
      <c r="H2292" s="7" t="s">
        <v>1719</v>
      </c>
      <c r="I2292" s="7"/>
      <c r="J2292" s="7" t="s">
        <v>646</v>
      </c>
      <c r="K2292" s="8" t="s">
        <v>1720</v>
      </c>
      <c r="L2292" s="7" t="s">
        <v>2106</v>
      </c>
      <c r="M2292" s="7"/>
      <c r="N2292" s="9" t="s">
        <v>1722</v>
      </c>
    </row>
    <row r="2293" spans="1:14">
      <c r="A2293" s="7" t="s">
        <v>2103</v>
      </c>
      <c r="B2293" s="7"/>
      <c r="C2293" s="7" t="s">
        <v>4596</v>
      </c>
      <c r="D2293" s="7" t="s">
        <v>4595</v>
      </c>
      <c r="E2293" s="6" t="s">
        <v>352</v>
      </c>
      <c r="F2293" s="7"/>
      <c r="G2293" s="7"/>
      <c r="H2293" s="7" t="s">
        <v>1719</v>
      </c>
      <c r="I2293" s="7"/>
      <c r="J2293" s="7" t="s">
        <v>646</v>
      </c>
      <c r="K2293" s="8" t="s">
        <v>1720</v>
      </c>
      <c r="L2293" s="7" t="s">
        <v>2106</v>
      </c>
      <c r="M2293" s="7"/>
      <c r="N2293" s="9" t="s">
        <v>1722</v>
      </c>
    </row>
    <row r="2294" spans="1:14">
      <c r="A2294" s="7" t="s">
        <v>2103</v>
      </c>
      <c r="B2294" s="7"/>
      <c r="C2294" s="7" t="s">
        <v>4597</v>
      </c>
      <c r="D2294" s="7" t="s">
        <v>4598</v>
      </c>
      <c r="E2294" s="6" t="s">
        <v>352</v>
      </c>
      <c r="F2294" s="7"/>
      <c r="G2294" s="7"/>
      <c r="H2294" s="7" t="s">
        <v>1719</v>
      </c>
      <c r="I2294" s="7"/>
      <c r="J2294" s="7" t="s">
        <v>646</v>
      </c>
      <c r="K2294" s="8" t="s">
        <v>1720</v>
      </c>
      <c r="L2294" s="7" t="s">
        <v>2106</v>
      </c>
      <c r="M2294" s="7"/>
      <c r="N2294" s="9" t="s">
        <v>1722</v>
      </c>
    </row>
    <row r="2295" spans="1:14">
      <c r="A2295" s="7" t="s">
        <v>2103</v>
      </c>
      <c r="B2295" s="7"/>
      <c r="C2295" s="7" t="s">
        <v>4599</v>
      </c>
      <c r="D2295" s="7" t="s">
        <v>4598</v>
      </c>
      <c r="E2295" s="6" t="s">
        <v>352</v>
      </c>
      <c r="F2295" s="7"/>
      <c r="G2295" s="7"/>
      <c r="H2295" s="7" t="s">
        <v>1719</v>
      </c>
      <c r="I2295" s="7"/>
      <c r="J2295" s="7" t="s">
        <v>646</v>
      </c>
      <c r="K2295" s="8" t="s">
        <v>1720</v>
      </c>
      <c r="L2295" s="7" t="s">
        <v>2106</v>
      </c>
      <c r="M2295" s="7"/>
      <c r="N2295" s="9" t="s">
        <v>1722</v>
      </c>
    </row>
    <row r="2296" spans="1:14">
      <c r="A2296" s="7" t="s">
        <v>2103</v>
      </c>
      <c r="B2296" s="7"/>
      <c r="C2296" s="7" t="s">
        <v>4600</v>
      </c>
      <c r="D2296" s="7" t="s">
        <v>4601</v>
      </c>
      <c r="E2296" s="6" t="s">
        <v>352</v>
      </c>
      <c r="F2296" s="7"/>
      <c r="G2296" s="7"/>
      <c r="H2296" s="7" t="s">
        <v>1719</v>
      </c>
      <c r="I2296" s="7"/>
      <c r="J2296" s="7" t="s">
        <v>646</v>
      </c>
      <c r="K2296" s="8" t="s">
        <v>1720</v>
      </c>
      <c r="L2296" s="7" t="s">
        <v>2106</v>
      </c>
      <c r="M2296" s="7"/>
      <c r="N2296" s="9" t="s">
        <v>1722</v>
      </c>
    </row>
    <row r="2297" spans="1:14">
      <c r="A2297" s="7" t="s">
        <v>2103</v>
      </c>
      <c r="B2297" s="7"/>
      <c r="C2297" s="7" t="s">
        <v>4602</v>
      </c>
      <c r="D2297" s="7" t="s">
        <v>4601</v>
      </c>
      <c r="E2297" s="6" t="s">
        <v>352</v>
      </c>
      <c r="F2297" s="7"/>
      <c r="G2297" s="7"/>
      <c r="H2297" s="7" t="s">
        <v>1719</v>
      </c>
      <c r="I2297" s="7"/>
      <c r="J2297" s="7" t="s">
        <v>646</v>
      </c>
      <c r="K2297" s="8" t="s">
        <v>1720</v>
      </c>
      <c r="L2297" s="7" t="s">
        <v>2106</v>
      </c>
      <c r="M2297" s="7"/>
      <c r="N2297" s="9" t="s">
        <v>1722</v>
      </c>
    </row>
    <row r="2298" spans="1:14">
      <c r="A2298" s="7" t="s">
        <v>2103</v>
      </c>
      <c r="B2298" s="7"/>
      <c r="C2298" s="7" t="s">
        <v>4603</v>
      </c>
      <c r="D2298" s="7" t="s">
        <v>4604</v>
      </c>
      <c r="E2298" s="6" t="s">
        <v>352</v>
      </c>
      <c r="F2298" s="7"/>
      <c r="G2298" s="7"/>
      <c r="H2298" s="7" t="s">
        <v>1719</v>
      </c>
      <c r="I2298" s="7"/>
      <c r="J2298" s="7" t="s">
        <v>646</v>
      </c>
      <c r="K2298" s="8" t="s">
        <v>1720</v>
      </c>
      <c r="L2298" s="7" t="s">
        <v>2106</v>
      </c>
      <c r="M2298" s="7"/>
      <c r="N2298" s="9" t="s">
        <v>1722</v>
      </c>
    </row>
    <row r="2299" spans="1:14">
      <c r="A2299" s="7" t="s">
        <v>2103</v>
      </c>
      <c r="B2299" s="7"/>
      <c r="C2299" s="7" t="s">
        <v>4605</v>
      </c>
      <c r="D2299" s="7" t="s">
        <v>4604</v>
      </c>
      <c r="E2299" s="6" t="s">
        <v>352</v>
      </c>
      <c r="F2299" s="7"/>
      <c r="G2299" s="7"/>
      <c r="H2299" s="7" t="s">
        <v>1719</v>
      </c>
      <c r="I2299" s="7"/>
      <c r="J2299" s="7" t="s">
        <v>646</v>
      </c>
      <c r="K2299" s="8" t="s">
        <v>1720</v>
      </c>
      <c r="L2299" s="7" t="s">
        <v>2106</v>
      </c>
      <c r="M2299" s="7"/>
      <c r="N2299" s="9" t="s">
        <v>1722</v>
      </c>
    </row>
    <row r="2300" spans="1:14">
      <c r="A2300" s="7" t="s">
        <v>2103</v>
      </c>
      <c r="B2300" s="7"/>
      <c r="C2300" s="7" t="s">
        <v>4606</v>
      </c>
      <c r="D2300" s="7" t="s">
        <v>4607</v>
      </c>
      <c r="E2300" s="6" t="s">
        <v>352</v>
      </c>
      <c r="F2300" s="7"/>
      <c r="G2300" s="7"/>
      <c r="H2300" s="7" t="s">
        <v>1719</v>
      </c>
      <c r="I2300" s="7"/>
      <c r="J2300" s="7" t="s">
        <v>646</v>
      </c>
      <c r="K2300" s="8" t="s">
        <v>1720</v>
      </c>
      <c r="L2300" s="7" t="s">
        <v>2106</v>
      </c>
      <c r="M2300" s="7"/>
      <c r="N2300" s="9" t="s">
        <v>1722</v>
      </c>
    </row>
    <row r="2301" spans="1:14">
      <c r="A2301" s="7" t="s">
        <v>2103</v>
      </c>
      <c r="B2301" s="7"/>
      <c r="C2301" s="7" t="s">
        <v>4608</v>
      </c>
      <c r="D2301" s="7" t="s">
        <v>4607</v>
      </c>
      <c r="E2301" s="6" t="s">
        <v>352</v>
      </c>
      <c r="F2301" s="7"/>
      <c r="G2301" s="7"/>
      <c r="H2301" s="7" t="s">
        <v>1719</v>
      </c>
      <c r="I2301" s="7"/>
      <c r="J2301" s="7" t="s">
        <v>646</v>
      </c>
      <c r="K2301" s="8" t="s">
        <v>1720</v>
      </c>
      <c r="L2301" s="7" t="s">
        <v>2106</v>
      </c>
      <c r="M2301" s="7"/>
      <c r="N2301" s="9" t="s">
        <v>1722</v>
      </c>
    </row>
    <row r="2302" spans="1:14">
      <c r="A2302" s="7" t="s">
        <v>2103</v>
      </c>
      <c r="B2302" s="7"/>
      <c r="C2302" s="7" t="s">
        <v>4609</v>
      </c>
      <c r="D2302" s="7" t="s">
        <v>4610</v>
      </c>
      <c r="E2302" s="6" t="s">
        <v>352</v>
      </c>
      <c r="F2302" s="7"/>
      <c r="G2302" s="7"/>
      <c r="H2302" s="7" t="s">
        <v>1719</v>
      </c>
      <c r="I2302" s="7"/>
      <c r="J2302" s="7" t="s">
        <v>646</v>
      </c>
      <c r="K2302" s="8" t="s">
        <v>1720</v>
      </c>
      <c r="L2302" s="7" t="s">
        <v>2106</v>
      </c>
      <c r="M2302" s="7"/>
      <c r="N2302" s="9" t="s">
        <v>1722</v>
      </c>
    </row>
    <row r="2303" spans="1:14">
      <c r="A2303" s="7" t="s">
        <v>2103</v>
      </c>
      <c r="B2303" s="7"/>
      <c r="C2303" s="7" t="s">
        <v>4611</v>
      </c>
      <c r="D2303" s="7" t="s">
        <v>4610</v>
      </c>
      <c r="E2303" s="6" t="s">
        <v>352</v>
      </c>
      <c r="F2303" s="7"/>
      <c r="G2303" s="7"/>
      <c r="H2303" s="7" t="s">
        <v>1719</v>
      </c>
      <c r="I2303" s="7"/>
      <c r="J2303" s="7" t="s">
        <v>646</v>
      </c>
      <c r="K2303" s="8" t="s">
        <v>1720</v>
      </c>
      <c r="L2303" s="7" t="s">
        <v>2106</v>
      </c>
      <c r="M2303" s="7"/>
      <c r="N2303" s="9" t="s">
        <v>1722</v>
      </c>
    </row>
    <row r="2304" spans="1:14">
      <c r="A2304" s="7" t="s">
        <v>2103</v>
      </c>
      <c r="B2304" s="7"/>
      <c r="C2304" s="7" t="s">
        <v>4612</v>
      </c>
      <c r="D2304" s="7" t="s">
        <v>4613</v>
      </c>
      <c r="E2304" s="6" t="s">
        <v>352</v>
      </c>
      <c r="F2304" s="7"/>
      <c r="G2304" s="7"/>
      <c r="H2304" s="7" t="s">
        <v>1719</v>
      </c>
      <c r="I2304" s="7"/>
      <c r="J2304" s="7" t="s">
        <v>646</v>
      </c>
      <c r="K2304" s="8" t="s">
        <v>1720</v>
      </c>
      <c r="L2304" s="7" t="s">
        <v>2106</v>
      </c>
      <c r="M2304" s="7"/>
      <c r="N2304" s="9" t="s">
        <v>1722</v>
      </c>
    </row>
    <row r="2305" spans="1:14">
      <c r="A2305" s="7" t="s">
        <v>2103</v>
      </c>
      <c r="B2305" s="7"/>
      <c r="C2305" s="7" t="s">
        <v>4614</v>
      </c>
      <c r="D2305" s="7" t="s">
        <v>4613</v>
      </c>
      <c r="E2305" s="6" t="s">
        <v>352</v>
      </c>
      <c r="F2305" s="7"/>
      <c r="G2305" s="7"/>
      <c r="H2305" s="7" t="s">
        <v>1719</v>
      </c>
      <c r="I2305" s="7"/>
      <c r="J2305" s="7" t="s">
        <v>646</v>
      </c>
      <c r="K2305" s="8" t="s">
        <v>1720</v>
      </c>
      <c r="L2305" s="7" t="s">
        <v>2106</v>
      </c>
      <c r="M2305" s="7"/>
      <c r="N2305" s="9" t="s">
        <v>1722</v>
      </c>
    </row>
    <row r="2306" spans="1:14">
      <c r="A2306" s="7" t="s">
        <v>2103</v>
      </c>
      <c r="B2306" s="7"/>
      <c r="C2306" s="7" t="s">
        <v>4615</v>
      </c>
      <c r="D2306" s="7" t="s">
        <v>4616</v>
      </c>
      <c r="E2306" s="6" t="s">
        <v>352</v>
      </c>
      <c r="F2306" s="7"/>
      <c r="G2306" s="7"/>
      <c r="H2306" s="7" t="s">
        <v>1719</v>
      </c>
      <c r="I2306" s="7"/>
      <c r="J2306" s="7" t="s">
        <v>646</v>
      </c>
      <c r="K2306" s="8" t="s">
        <v>1720</v>
      </c>
      <c r="L2306" s="7" t="s">
        <v>2106</v>
      </c>
      <c r="M2306" s="7"/>
      <c r="N2306" s="9" t="s">
        <v>1722</v>
      </c>
    </row>
    <row r="2307" spans="1:14">
      <c r="A2307" s="7" t="s">
        <v>2103</v>
      </c>
      <c r="B2307" s="7"/>
      <c r="C2307" s="7" t="s">
        <v>4617</v>
      </c>
      <c r="D2307" s="7" t="s">
        <v>4616</v>
      </c>
      <c r="E2307" s="6" t="s">
        <v>352</v>
      </c>
      <c r="F2307" s="7"/>
      <c r="G2307" s="7"/>
      <c r="H2307" s="7" t="s">
        <v>1719</v>
      </c>
      <c r="I2307" s="7"/>
      <c r="J2307" s="7" t="s">
        <v>646</v>
      </c>
      <c r="K2307" s="8" t="s">
        <v>1720</v>
      </c>
      <c r="L2307" s="7" t="s">
        <v>2106</v>
      </c>
      <c r="M2307" s="7"/>
      <c r="N2307" s="9" t="s">
        <v>1722</v>
      </c>
    </row>
    <row r="2308" spans="1:14">
      <c r="A2308" s="7" t="s">
        <v>2103</v>
      </c>
      <c r="B2308" s="7"/>
      <c r="C2308" s="7" t="s">
        <v>4618</v>
      </c>
      <c r="D2308" s="7" t="s">
        <v>4619</v>
      </c>
      <c r="E2308" s="6" t="s">
        <v>352</v>
      </c>
      <c r="F2308" s="7"/>
      <c r="G2308" s="7"/>
      <c r="H2308" s="7" t="s">
        <v>1719</v>
      </c>
      <c r="I2308" s="7"/>
      <c r="J2308" s="7" t="s">
        <v>646</v>
      </c>
      <c r="K2308" s="8" t="s">
        <v>1720</v>
      </c>
      <c r="L2308" s="7" t="s">
        <v>2106</v>
      </c>
      <c r="M2308" s="7"/>
      <c r="N2308" s="9" t="s">
        <v>1722</v>
      </c>
    </row>
    <row r="2309" spans="1:14">
      <c r="A2309" s="7" t="s">
        <v>2103</v>
      </c>
      <c r="B2309" s="7"/>
      <c r="C2309" s="7" t="s">
        <v>4620</v>
      </c>
      <c r="D2309" s="7" t="s">
        <v>4619</v>
      </c>
      <c r="E2309" s="6" t="s">
        <v>352</v>
      </c>
      <c r="F2309" s="7"/>
      <c r="G2309" s="7"/>
      <c r="H2309" s="7" t="s">
        <v>1719</v>
      </c>
      <c r="I2309" s="7"/>
      <c r="J2309" s="7" t="s">
        <v>646</v>
      </c>
      <c r="K2309" s="8" t="s">
        <v>1720</v>
      </c>
      <c r="L2309" s="7" t="s">
        <v>2106</v>
      </c>
      <c r="M2309" s="7"/>
      <c r="N2309" s="9" t="s">
        <v>1722</v>
      </c>
    </row>
    <row r="2310" spans="1:14">
      <c r="A2310" s="7" t="s">
        <v>2103</v>
      </c>
      <c r="B2310" s="7"/>
      <c r="C2310" s="7" t="s">
        <v>4621</v>
      </c>
      <c r="D2310" s="7" t="s">
        <v>4622</v>
      </c>
      <c r="E2310" s="6" t="s">
        <v>352</v>
      </c>
      <c r="F2310" s="7"/>
      <c r="G2310" s="7"/>
      <c r="H2310" s="7" t="s">
        <v>1719</v>
      </c>
      <c r="I2310" s="7"/>
      <c r="J2310" s="7" t="s">
        <v>646</v>
      </c>
      <c r="K2310" s="8" t="s">
        <v>1720</v>
      </c>
      <c r="L2310" s="7" t="s">
        <v>2106</v>
      </c>
      <c r="M2310" s="7"/>
      <c r="N2310" s="9" t="s">
        <v>1722</v>
      </c>
    </row>
    <row r="2311" spans="1:14">
      <c r="A2311" s="7" t="s">
        <v>2103</v>
      </c>
      <c r="B2311" s="7"/>
      <c r="C2311" s="7" t="s">
        <v>4623</v>
      </c>
      <c r="D2311" s="7" t="s">
        <v>4624</v>
      </c>
      <c r="E2311" s="6" t="s">
        <v>352</v>
      </c>
      <c r="F2311" s="7"/>
      <c r="G2311" s="7"/>
      <c r="H2311" s="7" t="s">
        <v>1719</v>
      </c>
      <c r="I2311" s="7"/>
      <c r="J2311" s="7" t="s">
        <v>646</v>
      </c>
      <c r="K2311" s="8" t="s">
        <v>1720</v>
      </c>
      <c r="L2311" s="7" t="s">
        <v>2106</v>
      </c>
      <c r="M2311" s="7"/>
      <c r="N2311" s="9" t="s">
        <v>1722</v>
      </c>
    </row>
    <row r="2312" spans="1:14">
      <c r="A2312" s="7" t="s">
        <v>2103</v>
      </c>
      <c r="B2312" s="7"/>
      <c r="C2312" s="7" t="s">
        <v>4625</v>
      </c>
      <c r="D2312" s="7" t="s">
        <v>4626</v>
      </c>
      <c r="E2312" s="6" t="s">
        <v>352</v>
      </c>
      <c r="F2312" s="7"/>
      <c r="G2312" s="7"/>
      <c r="H2312" s="7" t="s">
        <v>1719</v>
      </c>
      <c r="I2312" s="7"/>
      <c r="J2312" s="7" t="s">
        <v>646</v>
      </c>
      <c r="K2312" s="8" t="s">
        <v>1720</v>
      </c>
      <c r="L2312" s="7" t="s">
        <v>2106</v>
      </c>
      <c r="M2312" s="7"/>
      <c r="N2312" s="9" t="s">
        <v>1722</v>
      </c>
    </row>
    <row r="2313" spans="1:14">
      <c r="A2313" s="7" t="s">
        <v>2103</v>
      </c>
      <c r="B2313" s="7"/>
      <c r="C2313" s="7" t="s">
        <v>4627</v>
      </c>
      <c r="D2313" s="7" t="s">
        <v>4628</v>
      </c>
      <c r="E2313" s="6" t="s">
        <v>352</v>
      </c>
      <c r="F2313" s="7"/>
      <c r="G2313" s="7"/>
      <c r="H2313" s="7" t="s">
        <v>1719</v>
      </c>
      <c r="I2313" s="7"/>
      <c r="J2313" s="7" t="s">
        <v>646</v>
      </c>
      <c r="K2313" s="8" t="s">
        <v>1720</v>
      </c>
      <c r="L2313" s="7" t="s">
        <v>2106</v>
      </c>
      <c r="M2313" s="7"/>
      <c r="N2313" s="9" t="s">
        <v>1722</v>
      </c>
    </row>
    <row r="2314" spans="1:14">
      <c r="A2314" s="7" t="s">
        <v>2103</v>
      </c>
      <c r="B2314" s="7"/>
      <c r="C2314" s="7" t="s">
        <v>4629</v>
      </c>
      <c r="D2314" s="7" t="s">
        <v>4630</v>
      </c>
      <c r="E2314" s="6" t="s">
        <v>352</v>
      </c>
      <c r="F2314" s="7"/>
      <c r="G2314" s="7"/>
      <c r="H2314" s="7" t="s">
        <v>1719</v>
      </c>
      <c r="I2314" s="7"/>
      <c r="J2314" s="7" t="s">
        <v>646</v>
      </c>
      <c r="K2314" s="8" t="s">
        <v>1720</v>
      </c>
      <c r="L2314" s="7" t="s">
        <v>2106</v>
      </c>
      <c r="M2314" s="7"/>
      <c r="N2314" s="9" t="s">
        <v>1722</v>
      </c>
    </row>
    <row r="2315" spans="1:14">
      <c r="A2315" s="7" t="s">
        <v>2103</v>
      </c>
      <c r="B2315" s="7"/>
      <c r="C2315" s="7" t="s">
        <v>4631</v>
      </c>
      <c r="D2315" s="7" t="s">
        <v>4632</v>
      </c>
      <c r="E2315" s="6" t="s">
        <v>352</v>
      </c>
      <c r="F2315" s="7"/>
      <c r="G2315" s="7"/>
      <c r="H2315" s="7" t="s">
        <v>1719</v>
      </c>
      <c r="I2315" s="7"/>
      <c r="J2315" s="7" t="s">
        <v>646</v>
      </c>
      <c r="K2315" s="8" t="s">
        <v>1720</v>
      </c>
      <c r="L2315" s="7" t="s">
        <v>2106</v>
      </c>
      <c r="M2315" s="7"/>
      <c r="N2315" s="9" t="s">
        <v>1722</v>
      </c>
    </row>
    <row r="2316" spans="1:14">
      <c r="A2316" s="7" t="s">
        <v>2103</v>
      </c>
      <c r="B2316" s="7"/>
      <c r="C2316" s="7" t="s">
        <v>4633</v>
      </c>
      <c r="D2316" s="7" t="s">
        <v>4634</v>
      </c>
      <c r="E2316" s="6" t="s">
        <v>352</v>
      </c>
      <c r="F2316" s="7"/>
      <c r="G2316" s="7"/>
      <c r="H2316" s="7" t="s">
        <v>1719</v>
      </c>
      <c r="I2316" s="7"/>
      <c r="J2316" s="7" t="s">
        <v>646</v>
      </c>
      <c r="K2316" s="8" t="s">
        <v>1720</v>
      </c>
      <c r="L2316" s="7" t="s">
        <v>2106</v>
      </c>
      <c r="M2316" s="7"/>
      <c r="N2316" s="9" t="s">
        <v>1722</v>
      </c>
    </row>
    <row r="2317" spans="1:14">
      <c r="A2317" s="7" t="s">
        <v>2103</v>
      </c>
      <c r="B2317" s="7"/>
      <c r="C2317" s="7" t="s">
        <v>4635</v>
      </c>
      <c r="D2317" s="7" t="s">
        <v>4636</v>
      </c>
      <c r="E2317" s="6" t="s">
        <v>352</v>
      </c>
      <c r="F2317" s="7"/>
      <c r="G2317" s="7"/>
      <c r="H2317" s="7" t="s">
        <v>1719</v>
      </c>
      <c r="I2317" s="7"/>
      <c r="J2317" s="7" t="s">
        <v>646</v>
      </c>
      <c r="K2317" s="8" t="s">
        <v>1720</v>
      </c>
      <c r="L2317" s="7" t="s">
        <v>2106</v>
      </c>
      <c r="M2317" s="7"/>
      <c r="N2317" s="9" t="s">
        <v>1722</v>
      </c>
    </row>
    <row r="2318" spans="1:14">
      <c r="A2318" s="7" t="s">
        <v>2103</v>
      </c>
      <c r="B2318" s="7"/>
      <c r="C2318" s="7" t="s">
        <v>4637</v>
      </c>
      <c r="D2318" s="7" t="s">
        <v>4636</v>
      </c>
      <c r="E2318" s="6" t="s">
        <v>352</v>
      </c>
      <c r="F2318" s="7"/>
      <c r="G2318" s="7"/>
      <c r="H2318" s="7" t="s">
        <v>1719</v>
      </c>
      <c r="I2318" s="7"/>
      <c r="J2318" s="7" t="s">
        <v>646</v>
      </c>
      <c r="K2318" s="8" t="s">
        <v>1720</v>
      </c>
      <c r="L2318" s="7" t="s">
        <v>2106</v>
      </c>
      <c r="M2318" s="7"/>
      <c r="N2318" s="9" t="s">
        <v>1722</v>
      </c>
    </row>
    <row r="2319" spans="1:14">
      <c r="A2319" s="7" t="s">
        <v>2103</v>
      </c>
      <c r="B2319" s="7"/>
      <c r="C2319" s="7" t="s">
        <v>4638</v>
      </c>
      <c r="D2319" s="7" t="s">
        <v>4639</v>
      </c>
      <c r="E2319" s="6" t="s">
        <v>352</v>
      </c>
      <c r="F2319" s="7"/>
      <c r="G2319" s="7"/>
      <c r="H2319" s="7" t="s">
        <v>1719</v>
      </c>
      <c r="I2319" s="7"/>
      <c r="J2319" s="7" t="s">
        <v>646</v>
      </c>
      <c r="K2319" s="8" t="s">
        <v>1720</v>
      </c>
      <c r="L2319" s="7" t="s">
        <v>2106</v>
      </c>
      <c r="M2319" s="7"/>
      <c r="N2319" s="9" t="s">
        <v>1722</v>
      </c>
    </row>
    <row r="2320" spans="1:14">
      <c r="A2320" s="7" t="s">
        <v>2103</v>
      </c>
      <c r="B2320" s="7"/>
      <c r="C2320" s="7" t="s">
        <v>4640</v>
      </c>
      <c r="D2320" s="7" t="s">
        <v>4641</v>
      </c>
      <c r="E2320" s="6" t="s">
        <v>352</v>
      </c>
      <c r="F2320" s="7"/>
      <c r="G2320" s="7"/>
      <c r="H2320" s="7" t="s">
        <v>1719</v>
      </c>
      <c r="I2320" s="7"/>
      <c r="J2320" s="7" t="s">
        <v>646</v>
      </c>
      <c r="K2320" s="8" t="s">
        <v>1720</v>
      </c>
      <c r="L2320" s="7" t="s">
        <v>2106</v>
      </c>
      <c r="M2320" s="7"/>
      <c r="N2320" s="9" t="s">
        <v>1722</v>
      </c>
    </row>
    <row r="2321" spans="1:14">
      <c r="A2321" s="7" t="s">
        <v>2103</v>
      </c>
      <c r="B2321" s="7"/>
      <c r="C2321" s="7" t="s">
        <v>4642</v>
      </c>
      <c r="D2321" s="7" t="s">
        <v>4643</v>
      </c>
      <c r="E2321" s="6" t="s">
        <v>352</v>
      </c>
      <c r="F2321" s="7"/>
      <c r="G2321" s="7"/>
      <c r="H2321" s="7" t="s">
        <v>1719</v>
      </c>
      <c r="I2321" s="7"/>
      <c r="J2321" s="7" t="s">
        <v>646</v>
      </c>
      <c r="K2321" s="8" t="s">
        <v>1720</v>
      </c>
      <c r="L2321" s="7" t="s">
        <v>2106</v>
      </c>
      <c r="M2321" s="7"/>
      <c r="N2321" s="9" t="s">
        <v>1722</v>
      </c>
    </row>
    <row r="2322" spans="1:14">
      <c r="A2322" s="7" t="s">
        <v>2103</v>
      </c>
      <c r="B2322" s="7"/>
      <c r="C2322" s="7" t="s">
        <v>4644</v>
      </c>
      <c r="D2322" s="7" t="s">
        <v>4645</v>
      </c>
      <c r="E2322" s="6" t="s">
        <v>352</v>
      </c>
      <c r="F2322" s="7"/>
      <c r="G2322" s="7"/>
      <c r="H2322" s="7" t="s">
        <v>1719</v>
      </c>
      <c r="I2322" s="7"/>
      <c r="J2322" s="7" t="s">
        <v>646</v>
      </c>
      <c r="K2322" s="8" t="s">
        <v>1720</v>
      </c>
      <c r="L2322" s="7" t="s">
        <v>2106</v>
      </c>
      <c r="M2322" s="7"/>
      <c r="N2322" s="9" t="s">
        <v>1722</v>
      </c>
    </row>
    <row r="2323" spans="1:14">
      <c r="A2323" s="7" t="s">
        <v>2103</v>
      </c>
      <c r="B2323" s="7"/>
      <c r="C2323" s="7" t="s">
        <v>4646</v>
      </c>
      <c r="D2323" s="7" t="s">
        <v>4647</v>
      </c>
      <c r="E2323" s="6" t="s">
        <v>352</v>
      </c>
      <c r="F2323" s="7"/>
      <c r="G2323" s="7"/>
      <c r="H2323" s="7" t="s">
        <v>1719</v>
      </c>
      <c r="I2323" s="7"/>
      <c r="J2323" s="7" t="s">
        <v>646</v>
      </c>
      <c r="K2323" s="8" t="s">
        <v>1720</v>
      </c>
      <c r="L2323" s="7" t="s">
        <v>2106</v>
      </c>
      <c r="M2323" s="7"/>
      <c r="N2323" s="9" t="s">
        <v>1722</v>
      </c>
    </row>
    <row r="2324" spans="1:14">
      <c r="A2324" s="7" t="s">
        <v>2103</v>
      </c>
      <c r="B2324" s="7"/>
      <c r="C2324" s="7" t="s">
        <v>4648</v>
      </c>
      <c r="D2324" s="7" t="s">
        <v>4649</v>
      </c>
      <c r="E2324" s="6" t="s">
        <v>352</v>
      </c>
      <c r="F2324" s="7"/>
      <c r="G2324" s="7"/>
      <c r="H2324" s="7" t="s">
        <v>1719</v>
      </c>
      <c r="I2324" s="7"/>
      <c r="J2324" s="7" t="s">
        <v>646</v>
      </c>
      <c r="K2324" s="8" t="s">
        <v>1720</v>
      </c>
      <c r="L2324" s="7" t="s">
        <v>2106</v>
      </c>
      <c r="M2324" s="7"/>
      <c r="N2324" s="9" t="s">
        <v>1722</v>
      </c>
    </row>
    <row r="2325" spans="1:14">
      <c r="A2325" s="7" t="s">
        <v>2103</v>
      </c>
      <c r="B2325" s="7"/>
      <c r="C2325" s="7" t="s">
        <v>4650</v>
      </c>
      <c r="D2325" s="7" t="s">
        <v>4651</v>
      </c>
      <c r="E2325" s="6" t="s">
        <v>352</v>
      </c>
      <c r="F2325" s="7"/>
      <c r="G2325" s="7"/>
      <c r="H2325" s="7" t="s">
        <v>1719</v>
      </c>
      <c r="I2325" s="7"/>
      <c r="J2325" s="7" t="s">
        <v>646</v>
      </c>
      <c r="K2325" s="8" t="s">
        <v>1720</v>
      </c>
      <c r="L2325" s="7" t="s">
        <v>2106</v>
      </c>
      <c r="M2325" s="7"/>
      <c r="N2325" s="9" t="s">
        <v>1722</v>
      </c>
    </row>
    <row r="2326" spans="1:14">
      <c r="A2326" s="7" t="s">
        <v>2103</v>
      </c>
      <c r="B2326" s="7"/>
      <c r="C2326" s="7" t="s">
        <v>4652</v>
      </c>
      <c r="D2326" s="7" t="s">
        <v>4653</v>
      </c>
      <c r="E2326" s="6" t="s">
        <v>352</v>
      </c>
      <c r="F2326" s="7"/>
      <c r="G2326" s="7"/>
      <c r="H2326" s="7" t="s">
        <v>1719</v>
      </c>
      <c r="I2326" s="7"/>
      <c r="J2326" s="7" t="s">
        <v>646</v>
      </c>
      <c r="K2326" s="8" t="s">
        <v>1720</v>
      </c>
      <c r="L2326" s="7" t="s">
        <v>2106</v>
      </c>
      <c r="M2326" s="7"/>
      <c r="N2326" s="9" t="s">
        <v>1722</v>
      </c>
    </row>
    <row r="2327" spans="1:14">
      <c r="A2327" s="7" t="s">
        <v>2103</v>
      </c>
      <c r="B2327" s="7"/>
      <c r="C2327" s="7" t="s">
        <v>4654</v>
      </c>
      <c r="D2327" s="7" t="s">
        <v>4655</v>
      </c>
      <c r="E2327" s="6" t="s">
        <v>352</v>
      </c>
      <c r="F2327" s="7"/>
      <c r="G2327" s="7"/>
      <c r="H2327" s="7" t="s">
        <v>1719</v>
      </c>
      <c r="I2327" s="7"/>
      <c r="J2327" s="7" t="s">
        <v>646</v>
      </c>
      <c r="K2327" s="8" t="s">
        <v>1720</v>
      </c>
      <c r="L2327" s="7" t="s">
        <v>2106</v>
      </c>
      <c r="M2327" s="7"/>
      <c r="N2327" s="9" t="s">
        <v>1722</v>
      </c>
    </row>
    <row r="2328" spans="1:14">
      <c r="A2328" s="7" t="s">
        <v>2103</v>
      </c>
      <c r="B2328" s="7"/>
      <c r="C2328" s="7" t="s">
        <v>4656</v>
      </c>
      <c r="D2328" s="7" t="s">
        <v>4657</v>
      </c>
      <c r="E2328" s="6" t="s">
        <v>352</v>
      </c>
      <c r="F2328" s="7"/>
      <c r="G2328" s="7"/>
      <c r="H2328" s="7" t="s">
        <v>1719</v>
      </c>
      <c r="I2328" s="7"/>
      <c r="J2328" s="7" t="s">
        <v>646</v>
      </c>
      <c r="K2328" s="8" t="s">
        <v>1720</v>
      </c>
      <c r="L2328" s="7" t="s">
        <v>2106</v>
      </c>
      <c r="M2328" s="7"/>
      <c r="N2328" s="9" t="s">
        <v>1722</v>
      </c>
    </row>
    <row r="2329" spans="1:14">
      <c r="A2329" s="7" t="s">
        <v>2103</v>
      </c>
      <c r="B2329" s="7"/>
      <c r="C2329" s="7" t="s">
        <v>4658</v>
      </c>
      <c r="D2329" s="7" t="s">
        <v>4659</v>
      </c>
      <c r="E2329" s="6" t="s">
        <v>352</v>
      </c>
      <c r="F2329" s="7"/>
      <c r="G2329" s="7"/>
      <c r="H2329" s="7" t="s">
        <v>1719</v>
      </c>
      <c r="I2329" s="7"/>
      <c r="J2329" s="7" t="s">
        <v>646</v>
      </c>
      <c r="K2329" s="8" t="s">
        <v>1720</v>
      </c>
      <c r="L2329" s="7" t="s">
        <v>2106</v>
      </c>
      <c r="M2329" s="7"/>
      <c r="N2329" s="9" t="s">
        <v>1722</v>
      </c>
    </row>
    <row r="2330" spans="1:14">
      <c r="A2330" s="7" t="s">
        <v>2103</v>
      </c>
      <c r="B2330" s="7"/>
      <c r="C2330" s="7" t="s">
        <v>4660</v>
      </c>
      <c r="D2330" s="7" t="s">
        <v>4661</v>
      </c>
      <c r="E2330" s="6" t="s">
        <v>352</v>
      </c>
      <c r="F2330" s="7"/>
      <c r="G2330" s="7"/>
      <c r="H2330" s="7" t="s">
        <v>1719</v>
      </c>
      <c r="I2330" s="7"/>
      <c r="J2330" s="7" t="s">
        <v>646</v>
      </c>
      <c r="K2330" s="8" t="s">
        <v>1720</v>
      </c>
      <c r="L2330" s="7" t="s">
        <v>2106</v>
      </c>
      <c r="M2330" s="7"/>
      <c r="N2330" s="9" t="s">
        <v>1722</v>
      </c>
    </row>
    <row r="2331" spans="1:14">
      <c r="A2331" s="7" t="s">
        <v>2103</v>
      </c>
      <c r="B2331" s="7"/>
      <c r="C2331" s="7" t="s">
        <v>4662</v>
      </c>
      <c r="D2331" s="7" t="s">
        <v>4661</v>
      </c>
      <c r="E2331" s="6" t="s">
        <v>352</v>
      </c>
      <c r="F2331" s="7"/>
      <c r="G2331" s="7"/>
      <c r="H2331" s="7" t="s">
        <v>1719</v>
      </c>
      <c r="I2331" s="7"/>
      <c r="J2331" s="7" t="s">
        <v>646</v>
      </c>
      <c r="K2331" s="8" t="s">
        <v>1720</v>
      </c>
      <c r="L2331" s="7" t="s">
        <v>2106</v>
      </c>
      <c r="M2331" s="7"/>
      <c r="N2331" s="9" t="s">
        <v>1722</v>
      </c>
    </row>
    <row r="2332" spans="1:14">
      <c r="A2332" s="7" t="s">
        <v>2103</v>
      </c>
      <c r="B2332" s="7"/>
      <c r="C2332" s="7" t="s">
        <v>4663</v>
      </c>
      <c r="D2332" s="7" t="s">
        <v>4664</v>
      </c>
      <c r="E2332" s="6" t="s">
        <v>352</v>
      </c>
      <c r="F2332" s="7"/>
      <c r="G2332" s="7"/>
      <c r="H2332" s="7" t="s">
        <v>1719</v>
      </c>
      <c r="I2332" s="7"/>
      <c r="J2332" s="7" t="s">
        <v>646</v>
      </c>
      <c r="K2332" s="8" t="s">
        <v>1720</v>
      </c>
      <c r="L2332" s="7" t="s">
        <v>2106</v>
      </c>
      <c r="M2332" s="7"/>
      <c r="N2332" s="9" t="s">
        <v>1722</v>
      </c>
    </row>
    <row r="2333" spans="1:14">
      <c r="A2333" s="7" t="s">
        <v>2103</v>
      </c>
      <c r="B2333" s="7"/>
      <c r="C2333" s="7" t="s">
        <v>4665</v>
      </c>
      <c r="D2333" s="7" t="s">
        <v>4664</v>
      </c>
      <c r="E2333" s="6" t="s">
        <v>352</v>
      </c>
      <c r="F2333" s="7"/>
      <c r="G2333" s="7"/>
      <c r="H2333" s="7" t="s">
        <v>1719</v>
      </c>
      <c r="I2333" s="7"/>
      <c r="J2333" s="7" t="s">
        <v>646</v>
      </c>
      <c r="K2333" s="8" t="s">
        <v>1720</v>
      </c>
      <c r="L2333" s="7" t="s">
        <v>2106</v>
      </c>
      <c r="M2333" s="7"/>
      <c r="N2333" s="9" t="s">
        <v>1722</v>
      </c>
    </row>
    <row r="2334" spans="1:14">
      <c r="A2334" s="7" t="s">
        <v>2103</v>
      </c>
      <c r="B2334" s="7"/>
      <c r="C2334" s="7" t="s">
        <v>4666</v>
      </c>
      <c r="D2334" s="7" t="s">
        <v>4667</v>
      </c>
      <c r="E2334" s="6" t="s">
        <v>352</v>
      </c>
      <c r="F2334" s="7"/>
      <c r="G2334" s="7"/>
      <c r="H2334" s="7" t="s">
        <v>1719</v>
      </c>
      <c r="I2334" s="7"/>
      <c r="J2334" s="7" t="s">
        <v>646</v>
      </c>
      <c r="K2334" s="8" t="s">
        <v>1720</v>
      </c>
      <c r="L2334" s="7" t="s">
        <v>2106</v>
      </c>
      <c r="M2334" s="7"/>
      <c r="N2334" s="9" t="s">
        <v>1722</v>
      </c>
    </row>
    <row r="2335" spans="1:14">
      <c r="A2335" s="7" t="s">
        <v>2103</v>
      </c>
      <c r="B2335" s="7"/>
      <c r="C2335" s="7" t="s">
        <v>4668</v>
      </c>
      <c r="D2335" s="7" t="s">
        <v>4667</v>
      </c>
      <c r="E2335" s="6" t="s">
        <v>352</v>
      </c>
      <c r="F2335" s="7"/>
      <c r="G2335" s="7"/>
      <c r="H2335" s="7" t="s">
        <v>1719</v>
      </c>
      <c r="I2335" s="7"/>
      <c r="J2335" s="7" t="s">
        <v>646</v>
      </c>
      <c r="K2335" s="8" t="s">
        <v>1720</v>
      </c>
      <c r="L2335" s="7" t="s">
        <v>2106</v>
      </c>
      <c r="M2335" s="7"/>
      <c r="N2335" s="9" t="s">
        <v>1722</v>
      </c>
    </row>
    <row r="2336" spans="1:14">
      <c r="A2336" s="7" t="s">
        <v>2103</v>
      </c>
      <c r="B2336" s="7"/>
      <c r="C2336" s="7" t="s">
        <v>4669</v>
      </c>
      <c r="D2336" s="7" t="s">
        <v>4670</v>
      </c>
      <c r="E2336" s="6" t="s">
        <v>352</v>
      </c>
      <c r="F2336" s="7"/>
      <c r="G2336" s="7"/>
      <c r="H2336" s="7" t="s">
        <v>1719</v>
      </c>
      <c r="I2336" s="7"/>
      <c r="J2336" s="7" t="s">
        <v>646</v>
      </c>
      <c r="K2336" s="8" t="s">
        <v>1720</v>
      </c>
      <c r="L2336" s="7" t="s">
        <v>2106</v>
      </c>
      <c r="M2336" s="7"/>
      <c r="N2336" s="9" t="s">
        <v>1722</v>
      </c>
    </row>
    <row r="2337" spans="1:14">
      <c r="A2337" s="7" t="s">
        <v>2103</v>
      </c>
      <c r="B2337" s="7"/>
      <c r="C2337" s="7" t="s">
        <v>4671</v>
      </c>
      <c r="D2337" s="7" t="s">
        <v>4670</v>
      </c>
      <c r="E2337" s="6" t="s">
        <v>352</v>
      </c>
      <c r="F2337" s="7"/>
      <c r="G2337" s="7"/>
      <c r="H2337" s="7" t="s">
        <v>1719</v>
      </c>
      <c r="I2337" s="7"/>
      <c r="J2337" s="7" t="s">
        <v>646</v>
      </c>
      <c r="K2337" s="8" t="s">
        <v>1720</v>
      </c>
      <c r="L2337" s="7" t="s">
        <v>2106</v>
      </c>
      <c r="M2337" s="7"/>
      <c r="N2337" s="9" t="s">
        <v>1722</v>
      </c>
    </row>
    <row r="2338" spans="1:14">
      <c r="A2338" s="7" t="s">
        <v>2103</v>
      </c>
      <c r="B2338" s="7"/>
      <c r="C2338" s="7" t="s">
        <v>4672</v>
      </c>
      <c r="D2338" s="7" t="s">
        <v>4673</v>
      </c>
      <c r="E2338" s="6" t="s">
        <v>352</v>
      </c>
      <c r="F2338" s="7"/>
      <c r="G2338" s="7"/>
      <c r="H2338" s="7" t="s">
        <v>1719</v>
      </c>
      <c r="I2338" s="7"/>
      <c r="J2338" s="7" t="s">
        <v>646</v>
      </c>
      <c r="K2338" s="8" t="s">
        <v>1720</v>
      </c>
      <c r="L2338" s="7" t="s">
        <v>2106</v>
      </c>
      <c r="M2338" s="7"/>
      <c r="N2338" s="9" t="s">
        <v>1722</v>
      </c>
    </row>
    <row r="2339" spans="1:14">
      <c r="A2339" s="7" t="s">
        <v>2103</v>
      </c>
      <c r="B2339" s="7"/>
      <c r="C2339" s="7" t="s">
        <v>4674</v>
      </c>
      <c r="D2339" s="7" t="s">
        <v>4673</v>
      </c>
      <c r="E2339" s="6" t="s">
        <v>352</v>
      </c>
      <c r="F2339" s="7"/>
      <c r="G2339" s="7"/>
      <c r="H2339" s="7" t="s">
        <v>1719</v>
      </c>
      <c r="I2339" s="7"/>
      <c r="J2339" s="7" t="s">
        <v>646</v>
      </c>
      <c r="K2339" s="8" t="s">
        <v>1720</v>
      </c>
      <c r="L2339" s="7" t="s">
        <v>2106</v>
      </c>
      <c r="M2339" s="7"/>
      <c r="N2339" s="9" t="s">
        <v>1722</v>
      </c>
    </row>
    <row r="2340" spans="1:14">
      <c r="A2340" s="7" t="s">
        <v>2103</v>
      </c>
      <c r="B2340" s="7"/>
      <c r="C2340" s="7" t="s">
        <v>4675</v>
      </c>
      <c r="D2340" s="7" t="s">
        <v>4676</v>
      </c>
      <c r="E2340" s="6" t="s">
        <v>352</v>
      </c>
      <c r="F2340" s="7"/>
      <c r="G2340" s="7"/>
      <c r="H2340" s="7" t="s">
        <v>1719</v>
      </c>
      <c r="I2340" s="7"/>
      <c r="J2340" s="7" t="s">
        <v>646</v>
      </c>
      <c r="K2340" s="8" t="s">
        <v>1720</v>
      </c>
      <c r="L2340" s="7" t="s">
        <v>2106</v>
      </c>
      <c r="M2340" s="7"/>
      <c r="N2340" s="9" t="s">
        <v>1722</v>
      </c>
    </row>
    <row r="2341" spans="1:14">
      <c r="A2341" s="7" t="s">
        <v>2103</v>
      </c>
      <c r="B2341" s="7"/>
      <c r="C2341" s="7" t="s">
        <v>4677</v>
      </c>
      <c r="D2341" s="7" t="s">
        <v>4676</v>
      </c>
      <c r="E2341" s="6" t="s">
        <v>352</v>
      </c>
      <c r="F2341" s="7"/>
      <c r="G2341" s="7"/>
      <c r="H2341" s="7" t="s">
        <v>1719</v>
      </c>
      <c r="I2341" s="7"/>
      <c r="J2341" s="7" t="s">
        <v>646</v>
      </c>
      <c r="K2341" s="8" t="s">
        <v>1720</v>
      </c>
      <c r="L2341" s="7" t="s">
        <v>2106</v>
      </c>
      <c r="M2341" s="7"/>
      <c r="N2341" s="9" t="s">
        <v>1722</v>
      </c>
    </row>
    <row r="2342" spans="1:14">
      <c r="A2342" s="7" t="s">
        <v>2103</v>
      </c>
      <c r="B2342" s="7"/>
      <c r="C2342" s="7" t="s">
        <v>4678</v>
      </c>
      <c r="D2342" s="7" t="s">
        <v>4679</v>
      </c>
      <c r="E2342" s="6" t="s">
        <v>352</v>
      </c>
      <c r="F2342" s="7"/>
      <c r="G2342" s="7"/>
      <c r="H2342" s="7" t="s">
        <v>1719</v>
      </c>
      <c r="I2342" s="7"/>
      <c r="J2342" s="7" t="s">
        <v>646</v>
      </c>
      <c r="K2342" s="8" t="s">
        <v>1720</v>
      </c>
      <c r="L2342" s="7" t="s">
        <v>2106</v>
      </c>
      <c r="M2342" s="7"/>
      <c r="N2342" s="9" t="s">
        <v>1722</v>
      </c>
    </row>
    <row r="2343" spans="1:14">
      <c r="A2343" s="7" t="s">
        <v>2103</v>
      </c>
      <c r="B2343" s="7"/>
      <c r="C2343" s="7" t="s">
        <v>4680</v>
      </c>
      <c r="D2343" s="7" t="s">
        <v>4679</v>
      </c>
      <c r="E2343" s="6" t="s">
        <v>352</v>
      </c>
      <c r="F2343" s="7"/>
      <c r="G2343" s="7"/>
      <c r="H2343" s="7" t="s">
        <v>1719</v>
      </c>
      <c r="I2343" s="7"/>
      <c r="J2343" s="7" t="s">
        <v>646</v>
      </c>
      <c r="K2343" s="8" t="s">
        <v>1720</v>
      </c>
      <c r="L2343" s="7" t="s">
        <v>2106</v>
      </c>
      <c r="M2343" s="7"/>
      <c r="N2343" s="9" t="s">
        <v>1722</v>
      </c>
    </row>
    <row r="2344" spans="1:14">
      <c r="A2344" s="7" t="s">
        <v>2103</v>
      </c>
      <c r="B2344" s="7"/>
      <c r="C2344" s="7" t="s">
        <v>4681</v>
      </c>
      <c r="D2344" s="7" t="s">
        <v>4682</v>
      </c>
      <c r="E2344" s="6" t="s">
        <v>352</v>
      </c>
      <c r="F2344" s="7"/>
      <c r="G2344" s="7"/>
      <c r="H2344" s="7" t="s">
        <v>1719</v>
      </c>
      <c r="I2344" s="7"/>
      <c r="J2344" s="7" t="s">
        <v>646</v>
      </c>
      <c r="K2344" s="8" t="s">
        <v>1720</v>
      </c>
      <c r="L2344" s="7" t="s">
        <v>2106</v>
      </c>
      <c r="M2344" s="7"/>
      <c r="N2344" s="9" t="s">
        <v>1722</v>
      </c>
    </row>
    <row r="2345" spans="1:14">
      <c r="A2345" s="7" t="s">
        <v>2103</v>
      </c>
      <c r="B2345" s="7"/>
      <c r="C2345" s="7" t="s">
        <v>4683</v>
      </c>
      <c r="D2345" s="7" t="s">
        <v>4682</v>
      </c>
      <c r="E2345" s="6" t="s">
        <v>352</v>
      </c>
      <c r="F2345" s="7"/>
      <c r="G2345" s="7"/>
      <c r="H2345" s="7" t="s">
        <v>1719</v>
      </c>
      <c r="I2345" s="7"/>
      <c r="J2345" s="7" t="s">
        <v>646</v>
      </c>
      <c r="K2345" s="8" t="s">
        <v>1720</v>
      </c>
      <c r="L2345" s="7" t="s">
        <v>2106</v>
      </c>
      <c r="M2345" s="7"/>
      <c r="N2345" s="9" t="s">
        <v>1722</v>
      </c>
    </row>
    <row r="2346" spans="1:14">
      <c r="A2346" s="7" t="s">
        <v>2103</v>
      </c>
      <c r="B2346" s="7"/>
      <c r="C2346" s="7" t="s">
        <v>4684</v>
      </c>
      <c r="D2346" s="7" t="s">
        <v>4685</v>
      </c>
      <c r="E2346" s="6" t="s">
        <v>352</v>
      </c>
      <c r="F2346" s="7"/>
      <c r="G2346" s="7"/>
      <c r="H2346" s="7" t="s">
        <v>1719</v>
      </c>
      <c r="I2346" s="7"/>
      <c r="J2346" s="7" t="s">
        <v>646</v>
      </c>
      <c r="K2346" s="8" t="s">
        <v>1720</v>
      </c>
      <c r="L2346" s="7" t="s">
        <v>2106</v>
      </c>
      <c r="M2346" s="7"/>
      <c r="N2346" s="9" t="s">
        <v>1722</v>
      </c>
    </row>
    <row r="2347" spans="1:14">
      <c r="A2347" s="7" t="s">
        <v>2103</v>
      </c>
      <c r="B2347" s="7"/>
      <c r="C2347" s="7" t="s">
        <v>4686</v>
      </c>
      <c r="D2347" s="7" t="s">
        <v>4687</v>
      </c>
      <c r="E2347" s="6" t="s">
        <v>352</v>
      </c>
      <c r="F2347" s="7"/>
      <c r="G2347" s="7"/>
      <c r="H2347" s="7" t="s">
        <v>1719</v>
      </c>
      <c r="I2347" s="7"/>
      <c r="J2347" s="7" t="s">
        <v>646</v>
      </c>
      <c r="K2347" s="8" t="s">
        <v>1720</v>
      </c>
      <c r="L2347" s="7" t="s">
        <v>2106</v>
      </c>
      <c r="M2347" s="7"/>
      <c r="N2347" s="9" t="s">
        <v>1722</v>
      </c>
    </row>
    <row r="2348" spans="1:14">
      <c r="A2348" s="7" t="s">
        <v>2103</v>
      </c>
      <c r="B2348" s="7"/>
      <c r="C2348" s="7" t="s">
        <v>4688</v>
      </c>
      <c r="D2348" s="7" t="s">
        <v>4689</v>
      </c>
      <c r="E2348" s="6" t="s">
        <v>352</v>
      </c>
      <c r="F2348" s="7"/>
      <c r="G2348" s="7"/>
      <c r="H2348" s="7" t="s">
        <v>1719</v>
      </c>
      <c r="I2348" s="7"/>
      <c r="J2348" s="7" t="s">
        <v>646</v>
      </c>
      <c r="K2348" s="8" t="s">
        <v>1720</v>
      </c>
      <c r="L2348" s="7" t="s">
        <v>2106</v>
      </c>
      <c r="M2348" s="7"/>
      <c r="N2348" s="9" t="s">
        <v>1722</v>
      </c>
    </row>
    <row r="2349" spans="1:14">
      <c r="A2349" s="7" t="s">
        <v>2103</v>
      </c>
      <c r="B2349" s="7"/>
      <c r="C2349" s="7" t="s">
        <v>4690</v>
      </c>
      <c r="D2349" s="7" t="s">
        <v>4691</v>
      </c>
      <c r="E2349" s="6" t="s">
        <v>352</v>
      </c>
      <c r="F2349" s="7"/>
      <c r="G2349" s="7"/>
      <c r="H2349" s="7" t="s">
        <v>1719</v>
      </c>
      <c r="I2349" s="7"/>
      <c r="J2349" s="7" t="s">
        <v>646</v>
      </c>
      <c r="K2349" s="8" t="s">
        <v>1720</v>
      </c>
      <c r="L2349" s="7" t="s">
        <v>2106</v>
      </c>
      <c r="M2349" s="7"/>
      <c r="N2349" s="9" t="s">
        <v>1722</v>
      </c>
    </row>
    <row r="2350" spans="1:14">
      <c r="A2350" s="7" t="s">
        <v>2103</v>
      </c>
      <c r="B2350" s="7"/>
      <c r="C2350" s="7" t="s">
        <v>4692</v>
      </c>
      <c r="D2350" s="7" t="s">
        <v>4693</v>
      </c>
      <c r="E2350" s="6" t="s">
        <v>352</v>
      </c>
      <c r="F2350" s="7"/>
      <c r="G2350" s="7"/>
      <c r="H2350" s="7" t="s">
        <v>1719</v>
      </c>
      <c r="I2350" s="7"/>
      <c r="J2350" s="7" t="s">
        <v>646</v>
      </c>
      <c r="K2350" s="8" t="s">
        <v>1720</v>
      </c>
      <c r="L2350" s="7" t="s">
        <v>2106</v>
      </c>
      <c r="M2350" s="7"/>
      <c r="N2350" s="9" t="s">
        <v>1722</v>
      </c>
    </row>
    <row r="2351" spans="1:14">
      <c r="A2351" s="7" t="s">
        <v>2103</v>
      </c>
      <c r="B2351" s="7"/>
      <c r="C2351" s="7" t="s">
        <v>4694</v>
      </c>
      <c r="D2351" s="7" t="s">
        <v>4695</v>
      </c>
      <c r="E2351" s="6" t="s">
        <v>352</v>
      </c>
      <c r="F2351" s="7"/>
      <c r="G2351" s="7"/>
      <c r="H2351" s="7" t="s">
        <v>1719</v>
      </c>
      <c r="I2351" s="7"/>
      <c r="J2351" s="7" t="s">
        <v>646</v>
      </c>
      <c r="K2351" s="8" t="s">
        <v>1720</v>
      </c>
      <c r="L2351" s="7" t="s">
        <v>2106</v>
      </c>
      <c r="M2351" s="7"/>
      <c r="N2351" s="9" t="s">
        <v>1722</v>
      </c>
    </row>
    <row r="2352" spans="1:14">
      <c r="A2352" s="7" t="s">
        <v>2103</v>
      </c>
      <c r="B2352" s="7"/>
      <c r="C2352" s="7" t="s">
        <v>4696</v>
      </c>
      <c r="D2352" s="7" t="s">
        <v>4697</v>
      </c>
      <c r="E2352" s="6" t="s">
        <v>352</v>
      </c>
      <c r="F2352" s="7"/>
      <c r="G2352" s="7"/>
      <c r="H2352" s="7" t="s">
        <v>1719</v>
      </c>
      <c r="I2352" s="7"/>
      <c r="J2352" s="7" t="s">
        <v>646</v>
      </c>
      <c r="K2352" s="8" t="s">
        <v>1720</v>
      </c>
      <c r="L2352" s="7" t="s">
        <v>2106</v>
      </c>
      <c r="M2352" s="7"/>
      <c r="N2352" s="9" t="s">
        <v>1722</v>
      </c>
    </row>
    <row r="2353" spans="1:14">
      <c r="A2353" s="7" t="s">
        <v>2103</v>
      </c>
      <c r="B2353" s="7"/>
      <c r="C2353" s="7" t="s">
        <v>4698</v>
      </c>
      <c r="D2353" s="7" t="s">
        <v>4697</v>
      </c>
      <c r="E2353" s="6" t="s">
        <v>352</v>
      </c>
      <c r="F2353" s="7"/>
      <c r="G2353" s="7"/>
      <c r="H2353" s="7" t="s">
        <v>1719</v>
      </c>
      <c r="I2353" s="7"/>
      <c r="J2353" s="7" t="s">
        <v>646</v>
      </c>
      <c r="K2353" s="8" t="s">
        <v>1720</v>
      </c>
      <c r="L2353" s="7" t="s">
        <v>2106</v>
      </c>
      <c r="M2353" s="7"/>
      <c r="N2353" s="9" t="s">
        <v>1722</v>
      </c>
    </row>
    <row r="2354" spans="1:14">
      <c r="A2354" s="7" t="s">
        <v>2103</v>
      </c>
      <c r="B2354" s="7"/>
      <c r="C2354" s="7" t="s">
        <v>4699</v>
      </c>
      <c r="D2354" s="7" t="s">
        <v>4700</v>
      </c>
      <c r="E2354" s="6" t="s">
        <v>352</v>
      </c>
      <c r="F2354" s="7"/>
      <c r="G2354" s="7"/>
      <c r="H2354" s="7" t="s">
        <v>1719</v>
      </c>
      <c r="I2354" s="7"/>
      <c r="J2354" s="7" t="s">
        <v>646</v>
      </c>
      <c r="K2354" s="8" t="s">
        <v>1720</v>
      </c>
      <c r="L2354" s="7" t="s">
        <v>2106</v>
      </c>
      <c r="M2354" s="7"/>
      <c r="N2354" s="9" t="s">
        <v>1722</v>
      </c>
    </row>
    <row r="2355" spans="1:14">
      <c r="A2355" s="7" t="s">
        <v>2103</v>
      </c>
      <c r="B2355" s="7"/>
      <c r="C2355" s="7" t="s">
        <v>4701</v>
      </c>
      <c r="D2355" s="7" t="s">
        <v>4700</v>
      </c>
      <c r="E2355" s="6" t="s">
        <v>352</v>
      </c>
      <c r="F2355" s="7"/>
      <c r="G2355" s="7"/>
      <c r="H2355" s="7" t="s">
        <v>1719</v>
      </c>
      <c r="I2355" s="7"/>
      <c r="J2355" s="7" t="s">
        <v>646</v>
      </c>
      <c r="K2355" s="8" t="s">
        <v>1720</v>
      </c>
      <c r="L2355" s="7" t="s">
        <v>2106</v>
      </c>
      <c r="M2355" s="7"/>
      <c r="N2355" s="9" t="s">
        <v>1722</v>
      </c>
    </row>
    <row r="2356" spans="1:14">
      <c r="A2356" s="7" t="s">
        <v>2103</v>
      </c>
      <c r="B2356" s="7"/>
      <c r="C2356" s="7" t="s">
        <v>4702</v>
      </c>
      <c r="D2356" s="7" t="s">
        <v>4703</v>
      </c>
      <c r="E2356" s="6" t="s">
        <v>352</v>
      </c>
      <c r="F2356" s="7"/>
      <c r="G2356" s="7"/>
      <c r="H2356" s="7" t="s">
        <v>1719</v>
      </c>
      <c r="I2356" s="7"/>
      <c r="J2356" s="7" t="s">
        <v>646</v>
      </c>
      <c r="K2356" s="8" t="s">
        <v>1720</v>
      </c>
      <c r="L2356" s="7" t="s">
        <v>2106</v>
      </c>
      <c r="M2356" s="7"/>
      <c r="N2356" s="9" t="s">
        <v>1722</v>
      </c>
    </row>
    <row r="2357" spans="1:14">
      <c r="A2357" s="7" t="s">
        <v>2103</v>
      </c>
      <c r="B2357" s="7"/>
      <c r="C2357" s="7" t="s">
        <v>4704</v>
      </c>
      <c r="D2357" s="7" t="s">
        <v>4703</v>
      </c>
      <c r="E2357" s="6" t="s">
        <v>352</v>
      </c>
      <c r="F2357" s="7"/>
      <c r="G2357" s="7"/>
      <c r="H2357" s="7" t="s">
        <v>1719</v>
      </c>
      <c r="I2357" s="7"/>
      <c r="J2357" s="7" t="s">
        <v>646</v>
      </c>
      <c r="K2357" s="8" t="s">
        <v>1720</v>
      </c>
      <c r="L2357" s="7" t="s">
        <v>2106</v>
      </c>
      <c r="M2357" s="7"/>
      <c r="N2357" s="9" t="s">
        <v>1722</v>
      </c>
    </row>
    <row r="2358" spans="1:14">
      <c r="A2358" s="7" t="s">
        <v>2103</v>
      </c>
      <c r="B2358" s="7"/>
      <c r="C2358" s="7" t="s">
        <v>4705</v>
      </c>
      <c r="D2358" s="7" t="s">
        <v>4706</v>
      </c>
      <c r="E2358" s="6" t="s">
        <v>352</v>
      </c>
      <c r="F2358" s="7"/>
      <c r="G2358" s="7"/>
      <c r="H2358" s="7" t="s">
        <v>1719</v>
      </c>
      <c r="I2358" s="7"/>
      <c r="J2358" s="7" t="s">
        <v>646</v>
      </c>
      <c r="K2358" s="8" t="s">
        <v>1720</v>
      </c>
      <c r="L2358" s="7" t="s">
        <v>2106</v>
      </c>
      <c r="M2358" s="7"/>
      <c r="N2358" s="9" t="s">
        <v>1722</v>
      </c>
    </row>
    <row r="2359" spans="1:14">
      <c r="A2359" s="7" t="s">
        <v>2103</v>
      </c>
      <c r="B2359" s="7"/>
      <c r="C2359" s="7" t="s">
        <v>4707</v>
      </c>
      <c r="D2359" s="7" t="s">
        <v>4708</v>
      </c>
      <c r="E2359" s="6" t="s">
        <v>352</v>
      </c>
      <c r="F2359" s="7"/>
      <c r="G2359" s="7"/>
      <c r="H2359" s="7" t="s">
        <v>1719</v>
      </c>
      <c r="I2359" s="7"/>
      <c r="J2359" s="7" t="s">
        <v>646</v>
      </c>
      <c r="K2359" s="8" t="s">
        <v>1720</v>
      </c>
      <c r="L2359" s="7" t="s">
        <v>2106</v>
      </c>
      <c r="M2359" s="7"/>
      <c r="N2359" s="9" t="s">
        <v>1722</v>
      </c>
    </row>
    <row r="2360" spans="1:14">
      <c r="A2360" s="7" t="s">
        <v>2103</v>
      </c>
      <c r="B2360" s="7"/>
      <c r="C2360" s="7" t="s">
        <v>4709</v>
      </c>
      <c r="D2360" s="7" t="s">
        <v>4710</v>
      </c>
      <c r="E2360" s="6" t="s">
        <v>352</v>
      </c>
      <c r="F2360" s="7"/>
      <c r="G2360" s="7"/>
      <c r="H2360" s="7" t="s">
        <v>1719</v>
      </c>
      <c r="I2360" s="7"/>
      <c r="J2360" s="7" t="s">
        <v>646</v>
      </c>
      <c r="K2360" s="8" t="s">
        <v>1720</v>
      </c>
      <c r="L2360" s="7" t="s">
        <v>2106</v>
      </c>
      <c r="M2360" s="7"/>
      <c r="N2360" s="9" t="s">
        <v>1722</v>
      </c>
    </row>
    <row r="2361" spans="1:14">
      <c r="A2361" s="7" t="s">
        <v>2103</v>
      </c>
      <c r="B2361" s="7"/>
      <c r="C2361" s="7" t="s">
        <v>4711</v>
      </c>
      <c r="D2361" s="7" t="s">
        <v>4712</v>
      </c>
      <c r="E2361" s="6" t="s">
        <v>352</v>
      </c>
      <c r="F2361" s="7"/>
      <c r="G2361" s="7"/>
      <c r="H2361" s="7" t="s">
        <v>1719</v>
      </c>
      <c r="I2361" s="7"/>
      <c r="J2361" s="7" t="s">
        <v>646</v>
      </c>
      <c r="K2361" s="8" t="s">
        <v>1720</v>
      </c>
      <c r="L2361" s="7" t="s">
        <v>2106</v>
      </c>
      <c r="M2361" s="7"/>
      <c r="N2361" s="9" t="s">
        <v>1722</v>
      </c>
    </row>
    <row r="2362" spans="1:14">
      <c r="A2362" s="7" t="s">
        <v>2103</v>
      </c>
      <c r="B2362" s="7"/>
      <c r="C2362" s="7" t="s">
        <v>4713</v>
      </c>
      <c r="D2362" s="7" t="s">
        <v>4714</v>
      </c>
      <c r="E2362" s="6" t="s">
        <v>352</v>
      </c>
      <c r="F2362" s="7"/>
      <c r="G2362" s="7"/>
      <c r="H2362" s="7" t="s">
        <v>1719</v>
      </c>
      <c r="I2362" s="7"/>
      <c r="J2362" s="7" t="s">
        <v>646</v>
      </c>
      <c r="K2362" s="8" t="s">
        <v>1720</v>
      </c>
      <c r="L2362" s="7" t="s">
        <v>2106</v>
      </c>
      <c r="M2362" s="7"/>
      <c r="N2362" s="9" t="s">
        <v>1722</v>
      </c>
    </row>
    <row r="2363" spans="1:14">
      <c r="A2363" s="7" t="s">
        <v>2103</v>
      </c>
      <c r="B2363" s="7"/>
      <c r="C2363" s="7" t="s">
        <v>4715</v>
      </c>
      <c r="D2363" s="7" t="s">
        <v>4714</v>
      </c>
      <c r="E2363" s="6" t="s">
        <v>352</v>
      </c>
      <c r="F2363" s="7"/>
      <c r="G2363" s="7"/>
      <c r="H2363" s="7" t="s">
        <v>1719</v>
      </c>
      <c r="I2363" s="7"/>
      <c r="J2363" s="7" t="s">
        <v>646</v>
      </c>
      <c r="K2363" s="8" t="s">
        <v>1720</v>
      </c>
      <c r="L2363" s="7" t="s">
        <v>2106</v>
      </c>
      <c r="M2363" s="7"/>
      <c r="N2363" s="9" t="s">
        <v>1722</v>
      </c>
    </row>
    <row r="2364" spans="1:14">
      <c r="A2364" s="7" t="s">
        <v>2103</v>
      </c>
      <c r="B2364" s="7"/>
      <c r="C2364" s="7" t="s">
        <v>4716</v>
      </c>
      <c r="D2364" s="7" t="s">
        <v>4717</v>
      </c>
      <c r="E2364" s="6" t="s">
        <v>352</v>
      </c>
      <c r="F2364" s="7"/>
      <c r="G2364" s="7"/>
      <c r="H2364" s="7" t="s">
        <v>1719</v>
      </c>
      <c r="I2364" s="7"/>
      <c r="J2364" s="7" t="s">
        <v>646</v>
      </c>
      <c r="K2364" s="8" t="s">
        <v>1720</v>
      </c>
      <c r="L2364" s="7" t="s">
        <v>2106</v>
      </c>
      <c r="M2364" s="7"/>
      <c r="N2364" s="9" t="s">
        <v>1722</v>
      </c>
    </row>
    <row r="2365" spans="1:14">
      <c r="A2365" s="7" t="s">
        <v>2103</v>
      </c>
      <c r="B2365" s="7"/>
      <c r="C2365" s="7" t="s">
        <v>4718</v>
      </c>
      <c r="D2365" s="7" t="s">
        <v>4717</v>
      </c>
      <c r="E2365" s="6" t="s">
        <v>352</v>
      </c>
      <c r="F2365" s="7"/>
      <c r="G2365" s="7"/>
      <c r="H2365" s="7" t="s">
        <v>1719</v>
      </c>
      <c r="I2365" s="7"/>
      <c r="J2365" s="7" t="s">
        <v>646</v>
      </c>
      <c r="K2365" s="8" t="s">
        <v>1720</v>
      </c>
      <c r="L2365" s="7" t="s">
        <v>2106</v>
      </c>
      <c r="M2365" s="7"/>
      <c r="N2365" s="9" t="s">
        <v>1722</v>
      </c>
    </row>
    <row r="2366" spans="1:14">
      <c r="A2366" s="7" t="s">
        <v>2103</v>
      </c>
      <c r="B2366" s="7"/>
      <c r="C2366" s="7" t="s">
        <v>4719</v>
      </c>
      <c r="D2366" s="7" t="s">
        <v>4720</v>
      </c>
      <c r="E2366" s="6" t="s">
        <v>352</v>
      </c>
      <c r="F2366" s="7"/>
      <c r="G2366" s="7"/>
      <c r="H2366" s="7" t="s">
        <v>1719</v>
      </c>
      <c r="I2366" s="7"/>
      <c r="J2366" s="7" t="s">
        <v>646</v>
      </c>
      <c r="K2366" s="8" t="s">
        <v>1720</v>
      </c>
      <c r="L2366" s="7" t="s">
        <v>2106</v>
      </c>
      <c r="M2366" s="7"/>
      <c r="N2366" s="9" t="s">
        <v>1722</v>
      </c>
    </row>
    <row r="2367" spans="1:14">
      <c r="A2367" s="7" t="s">
        <v>2103</v>
      </c>
      <c r="B2367" s="7"/>
      <c r="C2367" s="7" t="s">
        <v>4721</v>
      </c>
      <c r="D2367" s="7" t="s">
        <v>4722</v>
      </c>
      <c r="E2367" s="6" t="s">
        <v>352</v>
      </c>
      <c r="F2367" s="7"/>
      <c r="G2367" s="7"/>
      <c r="H2367" s="7" t="s">
        <v>1719</v>
      </c>
      <c r="I2367" s="7"/>
      <c r="J2367" s="7" t="s">
        <v>646</v>
      </c>
      <c r="K2367" s="8" t="s">
        <v>1720</v>
      </c>
      <c r="L2367" s="7" t="s">
        <v>2106</v>
      </c>
      <c r="M2367" s="7"/>
      <c r="N2367" s="9" t="s">
        <v>1722</v>
      </c>
    </row>
    <row r="2368" spans="1:14">
      <c r="A2368" s="7" t="s">
        <v>2103</v>
      </c>
      <c r="B2368" s="7"/>
      <c r="C2368" s="7" t="s">
        <v>4723</v>
      </c>
      <c r="D2368" s="7" t="s">
        <v>4722</v>
      </c>
      <c r="E2368" s="6" t="s">
        <v>352</v>
      </c>
      <c r="F2368" s="7"/>
      <c r="G2368" s="7"/>
      <c r="H2368" s="7" t="s">
        <v>1719</v>
      </c>
      <c r="I2368" s="7"/>
      <c r="J2368" s="7" t="s">
        <v>646</v>
      </c>
      <c r="K2368" s="8" t="s">
        <v>1720</v>
      </c>
      <c r="L2368" s="7" t="s">
        <v>2106</v>
      </c>
      <c r="M2368" s="7"/>
      <c r="N2368" s="9" t="s">
        <v>1722</v>
      </c>
    </row>
    <row r="2369" spans="1:14">
      <c r="A2369" s="7" t="s">
        <v>2103</v>
      </c>
      <c r="B2369" s="7"/>
      <c r="C2369" s="7" t="s">
        <v>4724</v>
      </c>
      <c r="D2369" s="7" t="s">
        <v>4725</v>
      </c>
      <c r="E2369" s="6" t="s">
        <v>352</v>
      </c>
      <c r="F2369" s="7"/>
      <c r="G2369" s="7"/>
      <c r="H2369" s="7" t="s">
        <v>1719</v>
      </c>
      <c r="I2369" s="7"/>
      <c r="J2369" s="7" t="s">
        <v>646</v>
      </c>
      <c r="K2369" s="8" t="s">
        <v>1720</v>
      </c>
      <c r="L2369" s="7" t="s">
        <v>2106</v>
      </c>
      <c r="M2369" s="7"/>
      <c r="N2369" s="9" t="s">
        <v>1722</v>
      </c>
    </row>
    <row r="2370" spans="1:14">
      <c r="A2370" s="7" t="s">
        <v>2103</v>
      </c>
      <c r="B2370" s="7"/>
      <c r="C2370" s="7" t="s">
        <v>4726</v>
      </c>
      <c r="D2370" s="7" t="s">
        <v>4725</v>
      </c>
      <c r="E2370" s="6" t="s">
        <v>352</v>
      </c>
      <c r="F2370" s="7"/>
      <c r="G2370" s="7"/>
      <c r="H2370" s="7" t="s">
        <v>1719</v>
      </c>
      <c r="I2370" s="7"/>
      <c r="J2370" s="7" t="s">
        <v>646</v>
      </c>
      <c r="K2370" s="8" t="s">
        <v>1720</v>
      </c>
      <c r="L2370" s="7" t="s">
        <v>2106</v>
      </c>
      <c r="M2370" s="7"/>
      <c r="N2370" s="9" t="s">
        <v>1722</v>
      </c>
    </row>
    <row r="2371" spans="1:14">
      <c r="A2371" s="7" t="s">
        <v>2103</v>
      </c>
      <c r="B2371" s="7"/>
      <c r="C2371" s="7" t="s">
        <v>4727</v>
      </c>
      <c r="D2371" s="7" t="s">
        <v>4728</v>
      </c>
      <c r="E2371" s="6" t="s">
        <v>352</v>
      </c>
      <c r="F2371" s="7"/>
      <c r="G2371" s="7"/>
      <c r="H2371" s="7" t="s">
        <v>1719</v>
      </c>
      <c r="I2371" s="7"/>
      <c r="J2371" s="7" t="s">
        <v>646</v>
      </c>
      <c r="K2371" s="8" t="s">
        <v>1720</v>
      </c>
      <c r="L2371" s="7" t="s">
        <v>2106</v>
      </c>
      <c r="M2371" s="7"/>
      <c r="N2371" s="9" t="s">
        <v>1722</v>
      </c>
    </row>
    <row r="2372" spans="1:14">
      <c r="A2372" s="7" t="s">
        <v>2103</v>
      </c>
      <c r="B2372" s="7"/>
      <c r="C2372" s="7" t="s">
        <v>4729</v>
      </c>
      <c r="D2372" s="7" t="s">
        <v>4728</v>
      </c>
      <c r="E2372" s="6" t="s">
        <v>352</v>
      </c>
      <c r="F2372" s="7"/>
      <c r="G2372" s="7"/>
      <c r="H2372" s="7" t="s">
        <v>1719</v>
      </c>
      <c r="I2372" s="7"/>
      <c r="J2372" s="7" t="s">
        <v>646</v>
      </c>
      <c r="K2372" s="8" t="s">
        <v>1720</v>
      </c>
      <c r="L2372" s="7" t="s">
        <v>2106</v>
      </c>
      <c r="M2372" s="7"/>
      <c r="N2372" s="9" t="s">
        <v>1722</v>
      </c>
    </row>
    <row r="2373" spans="1:14">
      <c r="A2373" s="7" t="s">
        <v>2103</v>
      </c>
      <c r="B2373" s="7"/>
      <c r="C2373" s="7" t="s">
        <v>4730</v>
      </c>
      <c r="D2373" s="7" t="s">
        <v>4731</v>
      </c>
      <c r="E2373" s="6" t="s">
        <v>352</v>
      </c>
      <c r="F2373" s="7"/>
      <c r="G2373" s="7"/>
      <c r="H2373" s="7" t="s">
        <v>1719</v>
      </c>
      <c r="I2373" s="7"/>
      <c r="J2373" s="7" t="s">
        <v>646</v>
      </c>
      <c r="K2373" s="8" t="s">
        <v>1720</v>
      </c>
      <c r="L2373" s="7" t="s">
        <v>2106</v>
      </c>
      <c r="M2373" s="7"/>
      <c r="N2373" s="9" t="s">
        <v>1722</v>
      </c>
    </row>
    <row r="2374" spans="1:14">
      <c r="A2374" s="7" t="s">
        <v>2103</v>
      </c>
      <c r="B2374" s="7"/>
      <c r="C2374" s="7" t="s">
        <v>4732</v>
      </c>
      <c r="D2374" s="7" t="s">
        <v>4733</v>
      </c>
      <c r="E2374" s="6" t="s">
        <v>352</v>
      </c>
      <c r="F2374" s="7"/>
      <c r="G2374" s="7"/>
      <c r="H2374" s="7" t="s">
        <v>1719</v>
      </c>
      <c r="I2374" s="7"/>
      <c r="J2374" s="7" t="s">
        <v>646</v>
      </c>
      <c r="K2374" s="8" t="s">
        <v>1720</v>
      </c>
      <c r="L2374" s="7" t="s">
        <v>2106</v>
      </c>
      <c r="M2374" s="7"/>
      <c r="N2374" s="9" t="s">
        <v>1722</v>
      </c>
    </row>
    <row r="2375" spans="1:14">
      <c r="A2375" s="7" t="s">
        <v>2103</v>
      </c>
      <c r="B2375" s="7"/>
      <c r="C2375" s="7" t="s">
        <v>4734</v>
      </c>
      <c r="D2375" s="7" t="s">
        <v>4733</v>
      </c>
      <c r="E2375" s="6" t="s">
        <v>352</v>
      </c>
      <c r="F2375" s="7"/>
      <c r="G2375" s="7"/>
      <c r="H2375" s="7" t="s">
        <v>1719</v>
      </c>
      <c r="I2375" s="7"/>
      <c r="J2375" s="7" t="s">
        <v>646</v>
      </c>
      <c r="K2375" s="8" t="s">
        <v>1720</v>
      </c>
      <c r="L2375" s="7" t="s">
        <v>2106</v>
      </c>
      <c r="M2375" s="7"/>
      <c r="N2375" s="9" t="s">
        <v>1722</v>
      </c>
    </row>
    <row r="2376" spans="1:14">
      <c r="A2376" s="7" t="s">
        <v>2103</v>
      </c>
      <c r="B2376" s="7"/>
      <c r="C2376" s="7" t="s">
        <v>4735</v>
      </c>
      <c r="D2376" s="7" t="s">
        <v>4736</v>
      </c>
      <c r="E2376" s="6" t="s">
        <v>352</v>
      </c>
      <c r="F2376" s="7"/>
      <c r="G2376" s="7"/>
      <c r="H2376" s="7" t="s">
        <v>1719</v>
      </c>
      <c r="I2376" s="7"/>
      <c r="J2376" s="7" t="s">
        <v>646</v>
      </c>
      <c r="K2376" s="8" t="s">
        <v>1720</v>
      </c>
      <c r="L2376" s="7" t="s">
        <v>2106</v>
      </c>
      <c r="M2376" s="7"/>
      <c r="N2376" s="9" t="s">
        <v>1722</v>
      </c>
    </row>
    <row r="2377" spans="1:14">
      <c r="A2377" s="7" t="s">
        <v>2103</v>
      </c>
      <c r="B2377" s="7"/>
      <c r="C2377" s="7" t="s">
        <v>4737</v>
      </c>
      <c r="D2377" s="7" t="s">
        <v>4736</v>
      </c>
      <c r="E2377" s="6" t="s">
        <v>352</v>
      </c>
      <c r="F2377" s="7"/>
      <c r="G2377" s="7"/>
      <c r="H2377" s="7" t="s">
        <v>1719</v>
      </c>
      <c r="I2377" s="7"/>
      <c r="J2377" s="7" t="s">
        <v>646</v>
      </c>
      <c r="K2377" s="8" t="s">
        <v>1720</v>
      </c>
      <c r="L2377" s="7" t="s">
        <v>2106</v>
      </c>
      <c r="M2377" s="7"/>
      <c r="N2377" s="9" t="s">
        <v>1722</v>
      </c>
    </row>
    <row r="2378" spans="1:14">
      <c r="A2378" s="7" t="s">
        <v>2103</v>
      </c>
      <c r="B2378" s="7"/>
      <c r="C2378" s="7" t="s">
        <v>4738</v>
      </c>
      <c r="D2378" s="7" t="s">
        <v>4739</v>
      </c>
      <c r="E2378" s="6" t="s">
        <v>352</v>
      </c>
      <c r="F2378" s="7"/>
      <c r="G2378" s="7"/>
      <c r="H2378" s="7" t="s">
        <v>1719</v>
      </c>
      <c r="I2378" s="7"/>
      <c r="J2378" s="7" t="s">
        <v>646</v>
      </c>
      <c r="K2378" s="8" t="s">
        <v>1720</v>
      </c>
      <c r="L2378" s="7" t="s">
        <v>2106</v>
      </c>
      <c r="M2378" s="7"/>
      <c r="N2378" s="9" t="s">
        <v>1722</v>
      </c>
    </row>
    <row r="2379" spans="1:14">
      <c r="A2379" s="7" t="s">
        <v>2103</v>
      </c>
      <c r="B2379" s="7"/>
      <c r="C2379" s="7" t="s">
        <v>4740</v>
      </c>
      <c r="D2379" s="7" t="s">
        <v>4739</v>
      </c>
      <c r="E2379" s="6" t="s">
        <v>352</v>
      </c>
      <c r="F2379" s="7"/>
      <c r="G2379" s="7"/>
      <c r="H2379" s="7" t="s">
        <v>1719</v>
      </c>
      <c r="I2379" s="7"/>
      <c r="J2379" s="7" t="s">
        <v>646</v>
      </c>
      <c r="K2379" s="8" t="s">
        <v>1720</v>
      </c>
      <c r="L2379" s="7" t="s">
        <v>2106</v>
      </c>
      <c r="M2379" s="7"/>
      <c r="N2379" s="9" t="s">
        <v>1722</v>
      </c>
    </row>
    <row r="2380" spans="1:14">
      <c r="A2380" s="7" t="s">
        <v>2103</v>
      </c>
      <c r="B2380" s="7"/>
      <c r="C2380" s="7" t="s">
        <v>4741</v>
      </c>
      <c r="D2380" s="7" t="s">
        <v>4742</v>
      </c>
      <c r="E2380" s="6" t="s">
        <v>352</v>
      </c>
      <c r="F2380" s="7"/>
      <c r="G2380" s="7"/>
      <c r="H2380" s="7" t="s">
        <v>1719</v>
      </c>
      <c r="I2380" s="7"/>
      <c r="J2380" s="7" t="s">
        <v>646</v>
      </c>
      <c r="K2380" s="8" t="s">
        <v>1720</v>
      </c>
      <c r="L2380" s="7" t="s">
        <v>2106</v>
      </c>
      <c r="M2380" s="7"/>
      <c r="N2380" s="9" t="s">
        <v>1722</v>
      </c>
    </row>
    <row r="2381" spans="1:14">
      <c r="A2381" s="7" t="s">
        <v>2103</v>
      </c>
      <c r="B2381" s="7"/>
      <c r="C2381" s="7" t="s">
        <v>4743</v>
      </c>
      <c r="D2381" s="7" t="s">
        <v>4742</v>
      </c>
      <c r="E2381" s="6" t="s">
        <v>352</v>
      </c>
      <c r="F2381" s="7"/>
      <c r="G2381" s="7"/>
      <c r="H2381" s="7" t="s">
        <v>1719</v>
      </c>
      <c r="I2381" s="7"/>
      <c r="J2381" s="7" t="s">
        <v>646</v>
      </c>
      <c r="K2381" s="8" t="s">
        <v>1720</v>
      </c>
      <c r="L2381" s="7" t="s">
        <v>2106</v>
      </c>
      <c r="M2381" s="7"/>
      <c r="N2381" s="9" t="s">
        <v>1722</v>
      </c>
    </row>
    <row r="2382" spans="1:14">
      <c r="A2382" s="7" t="s">
        <v>2103</v>
      </c>
      <c r="B2382" s="7"/>
      <c r="C2382" s="7" t="s">
        <v>4744</v>
      </c>
      <c r="D2382" s="7" t="s">
        <v>4745</v>
      </c>
      <c r="E2382" s="6" t="s">
        <v>352</v>
      </c>
      <c r="F2382" s="7"/>
      <c r="G2382" s="7"/>
      <c r="H2382" s="7" t="s">
        <v>1719</v>
      </c>
      <c r="I2382" s="7"/>
      <c r="J2382" s="7" t="s">
        <v>646</v>
      </c>
      <c r="K2382" s="8" t="s">
        <v>1720</v>
      </c>
      <c r="L2382" s="7" t="s">
        <v>2106</v>
      </c>
      <c r="M2382" s="7"/>
      <c r="N2382" s="9" t="s">
        <v>1722</v>
      </c>
    </row>
    <row r="2383" spans="1:14">
      <c r="A2383" s="7" t="s">
        <v>2103</v>
      </c>
      <c r="B2383" s="7"/>
      <c r="C2383" s="7" t="s">
        <v>4746</v>
      </c>
      <c r="D2383" s="7" t="s">
        <v>4745</v>
      </c>
      <c r="E2383" s="6" t="s">
        <v>352</v>
      </c>
      <c r="F2383" s="7"/>
      <c r="G2383" s="7"/>
      <c r="H2383" s="7" t="s">
        <v>1719</v>
      </c>
      <c r="I2383" s="7"/>
      <c r="J2383" s="7" t="s">
        <v>646</v>
      </c>
      <c r="K2383" s="8" t="s">
        <v>1720</v>
      </c>
      <c r="L2383" s="7" t="s">
        <v>2106</v>
      </c>
      <c r="M2383" s="7"/>
      <c r="N2383" s="9" t="s">
        <v>1722</v>
      </c>
    </row>
    <row r="2384" spans="1:14">
      <c r="A2384" s="7" t="s">
        <v>2103</v>
      </c>
      <c r="B2384" s="7"/>
      <c r="C2384" s="7" t="s">
        <v>4747</v>
      </c>
      <c r="D2384" s="7" t="s">
        <v>4748</v>
      </c>
      <c r="E2384" s="6" t="s">
        <v>352</v>
      </c>
      <c r="F2384" s="7"/>
      <c r="G2384" s="7"/>
      <c r="H2384" s="7" t="s">
        <v>1719</v>
      </c>
      <c r="I2384" s="7"/>
      <c r="J2384" s="7" t="s">
        <v>646</v>
      </c>
      <c r="K2384" s="8" t="s">
        <v>1720</v>
      </c>
      <c r="L2384" s="7" t="s">
        <v>2106</v>
      </c>
      <c r="M2384" s="7"/>
      <c r="N2384" s="9" t="s">
        <v>1722</v>
      </c>
    </row>
    <row r="2385" spans="1:14">
      <c r="A2385" s="7" t="s">
        <v>2103</v>
      </c>
      <c r="B2385" s="7"/>
      <c r="C2385" s="7" t="s">
        <v>4749</v>
      </c>
      <c r="D2385" s="7" t="s">
        <v>4748</v>
      </c>
      <c r="E2385" s="6" t="s">
        <v>352</v>
      </c>
      <c r="F2385" s="7"/>
      <c r="G2385" s="7"/>
      <c r="H2385" s="7" t="s">
        <v>1719</v>
      </c>
      <c r="I2385" s="7"/>
      <c r="J2385" s="7" t="s">
        <v>646</v>
      </c>
      <c r="K2385" s="8" t="s">
        <v>1720</v>
      </c>
      <c r="L2385" s="7" t="s">
        <v>2106</v>
      </c>
      <c r="M2385" s="7"/>
      <c r="N2385" s="9" t="s">
        <v>1722</v>
      </c>
    </row>
    <row r="2386" spans="1:14">
      <c r="A2386" s="7" t="s">
        <v>2103</v>
      </c>
      <c r="B2386" s="7"/>
      <c r="C2386" s="7" t="s">
        <v>4750</v>
      </c>
      <c r="D2386" s="7" t="s">
        <v>4751</v>
      </c>
      <c r="E2386" s="6" t="s">
        <v>352</v>
      </c>
      <c r="F2386" s="7"/>
      <c r="G2386" s="7"/>
      <c r="H2386" s="7" t="s">
        <v>1719</v>
      </c>
      <c r="I2386" s="7"/>
      <c r="J2386" s="7" t="s">
        <v>646</v>
      </c>
      <c r="K2386" s="8" t="s">
        <v>1720</v>
      </c>
      <c r="L2386" s="7" t="s">
        <v>2106</v>
      </c>
      <c r="M2386" s="7"/>
      <c r="N2386" s="9" t="s">
        <v>1722</v>
      </c>
    </row>
    <row r="2387" spans="1:14">
      <c r="A2387" s="7" t="s">
        <v>2103</v>
      </c>
      <c r="B2387" s="7"/>
      <c r="C2387" s="7" t="s">
        <v>4752</v>
      </c>
      <c r="D2387" s="7" t="s">
        <v>4751</v>
      </c>
      <c r="E2387" s="6" t="s">
        <v>352</v>
      </c>
      <c r="F2387" s="7"/>
      <c r="G2387" s="7"/>
      <c r="H2387" s="7" t="s">
        <v>1719</v>
      </c>
      <c r="I2387" s="7"/>
      <c r="J2387" s="7" t="s">
        <v>646</v>
      </c>
      <c r="K2387" s="8" t="s">
        <v>1720</v>
      </c>
      <c r="L2387" s="7" t="s">
        <v>2106</v>
      </c>
      <c r="M2387" s="7"/>
      <c r="N2387" s="9" t="s">
        <v>1722</v>
      </c>
    </row>
    <row r="2388" spans="1:14">
      <c r="A2388" s="7" t="s">
        <v>2103</v>
      </c>
      <c r="B2388" s="7"/>
      <c r="C2388" s="7" t="s">
        <v>4753</v>
      </c>
      <c r="D2388" s="7" t="s">
        <v>4754</v>
      </c>
      <c r="E2388" s="6" t="s">
        <v>352</v>
      </c>
      <c r="F2388" s="7"/>
      <c r="G2388" s="7"/>
      <c r="H2388" s="7" t="s">
        <v>1719</v>
      </c>
      <c r="I2388" s="7"/>
      <c r="J2388" s="7" t="s">
        <v>646</v>
      </c>
      <c r="K2388" s="8" t="s">
        <v>1720</v>
      </c>
      <c r="L2388" s="7" t="s">
        <v>2106</v>
      </c>
      <c r="M2388" s="7"/>
      <c r="N2388" s="9" t="s">
        <v>1722</v>
      </c>
    </row>
    <row r="2389" spans="1:14">
      <c r="A2389" s="7" t="s">
        <v>2103</v>
      </c>
      <c r="B2389" s="7"/>
      <c r="C2389" s="7" t="s">
        <v>4755</v>
      </c>
      <c r="D2389" s="7" t="s">
        <v>4754</v>
      </c>
      <c r="E2389" s="6" t="s">
        <v>352</v>
      </c>
      <c r="F2389" s="7"/>
      <c r="G2389" s="7"/>
      <c r="H2389" s="7" t="s">
        <v>1719</v>
      </c>
      <c r="I2389" s="7"/>
      <c r="J2389" s="7" t="s">
        <v>646</v>
      </c>
      <c r="K2389" s="8" t="s">
        <v>1720</v>
      </c>
      <c r="L2389" s="7" t="s">
        <v>2106</v>
      </c>
      <c r="M2389" s="7"/>
      <c r="N2389" s="9" t="s">
        <v>1722</v>
      </c>
    </row>
    <row r="2390" spans="1:14">
      <c r="A2390" s="7" t="s">
        <v>2103</v>
      </c>
      <c r="B2390" s="7"/>
      <c r="C2390" s="7" t="s">
        <v>4756</v>
      </c>
      <c r="D2390" s="7" t="s">
        <v>4757</v>
      </c>
      <c r="E2390" s="6" t="s">
        <v>352</v>
      </c>
      <c r="F2390" s="7"/>
      <c r="G2390" s="7"/>
      <c r="H2390" s="7" t="s">
        <v>1719</v>
      </c>
      <c r="I2390" s="7"/>
      <c r="J2390" s="7" t="s">
        <v>646</v>
      </c>
      <c r="K2390" s="8" t="s">
        <v>1720</v>
      </c>
      <c r="L2390" s="7" t="s">
        <v>2106</v>
      </c>
      <c r="M2390" s="7"/>
      <c r="N2390" s="9" t="s">
        <v>1722</v>
      </c>
    </row>
    <row r="2391" spans="1:14">
      <c r="A2391" s="7" t="s">
        <v>2103</v>
      </c>
      <c r="B2391" s="7"/>
      <c r="C2391" s="7" t="s">
        <v>4758</v>
      </c>
      <c r="D2391" s="7" t="s">
        <v>4757</v>
      </c>
      <c r="E2391" s="6" t="s">
        <v>352</v>
      </c>
      <c r="F2391" s="7"/>
      <c r="G2391" s="7"/>
      <c r="H2391" s="7" t="s">
        <v>1719</v>
      </c>
      <c r="I2391" s="7"/>
      <c r="J2391" s="7" t="s">
        <v>646</v>
      </c>
      <c r="K2391" s="8" t="s">
        <v>1720</v>
      </c>
      <c r="L2391" s="7" t="s">
        <v>2106</v>
      </c>
      <c r="M2391" s="7"/>
      <c r="N2391" s="9" t="s">
        <v>1722</v>
      </c>
    </row>
    <row r="2392" spans="1:14">
      <c r="A2392" s="7" t="s">
        <v>2103</v>
      </c>
      <c r="B2392" s="7"/>
      <c r="C2392" s="7" t="s">
        <v>4759</v>
      </c>
      <c r="D2392" s="7" t="s">
        <v>4760</v>
      </c>
      <c r="E2392" s="6" t="s">
        <v>352</v>
      </c>
      <c r="F2392" s="7"/>
      <c r="G2392" s="7"/>
      <c r="H2392" s="7" t="s">
        <v>1719</v>
      </c>
      <c r="I2392" s="7"/>
      <c r="J2392" s="7" t="s">
        <v>646</v>
      </c>
      <c r="K2392" s="8" t="s">
        <v>1720</v>
      </c>
      <c r="L2392" s="7" t="s">
        <v>2106</v>
      </c>
      <c r="M2392" s="7"/>
      <c r="N2392" s="9" t="s">
        <v>1722</v>
      </c>
    </row>
    <row r="2393" spans="1:14">
      <c r="A2393" s="7" t="s">
        <v>2103</v>
      </c>
      <c r="B2393" s="7"/>
      <c r="C2393" s="7" t="s">
        <v>4761</v>
      </c>
      <c r="D2393" s="7" t="s">
        <v>4760</v>
      </c>
      <c r="E2393" s="6" t="s">
        <v>352</v>
      </c>
      <c r="F2393" s="7"/>
      <c r="G2393" s="7"/>
      <c r="H2393" s="7" t="s">
        <v>1719</v>
      </c>
      <c r="I2393" s="7"/>
      <c r="J2393" s="7" t="s">
        <v>646</v>
      </c>
      <c r="K2393" s="8" t="s">
        <v>1720</v>
      </c>
      <c r="L2393" s="7" t="s">
        <v>2106</v>
      </c>
      <c r="M2393" s="7"/>
      <c r="N2393" s="9" t="s">
        <v>1722</v>
      </c>
    </row>
    <row r="2394" spans="1:14">
      <c r="A2394" s="7" t="s">
        <v>2103</v>
      </c>
      <c r="B2394" s="7"/>
      <c r="C2394" s="7" t="s">
        <v>4762</v>
      </c>
      <c r="D2394" s="7" t="s">
        <v>4763</v>
      </c>
      <c r="E2394" s="6" t="s">
        <v>352</v>
      </c>
      <c r="F2394" s="7"/>
      <c r="G2394" s="7"/>
      <c r="H2394" s="7" t="s">
        <v>1719</v>
      </c>
      <c r="I2394" s="7"/>
      <c r="J2394" s="7" t="s">
        <v>646</v>
      </c>
      <c r="K2394" s="8" t="s">
        <v>1720</v>
      </c>
      <c r="L2394" s="7" t="s">
        <v>2106</v>
      </c>
      <c r="M2394" s="7"/>
      <c r="N2394" s="9" t="s">
        <v>1722</v>
      </c>
    </row>
    <row r="2395" spans="1:14">
      <c r="A2395" s="7" t="s">
        <v>2103</v>
      </c>
      <c r="B2395" s="7"/>
      <c r="C2395" s="7" t="s">
        <v>4764</v>
      </c>
      <c r="D2395" s="7" t="s">
        <v>4765</v>
      </c>
      <c r="E2395" s="6" t="s">
        <v>352</v>
      </c>
      <c r="F2395" s="7"/>
      <c r="G2395" s="7"/>
      <c r="H2395" s="7" t="s">
        <v>1719</v>
      </c>
      <c r="I2395" s="7"/>
      <c r="J2395" s="7" t="s">
        <v>646</v>
      </c>
      <c r="K2395" s="8" t="s">
        <v>1720</v>
      </c>
      <c r="L2395" s="7" t="s">
        <v>2106</v>
      </c>
      <c r="M2395" s="7"/>
      <c r="N2395" s="9" t="s">
        <v>1722</v>
      </c>
    </row>
    <row r="2396" spans="1:14">
      <c r="A2396" s="7" t="s">
        <v>2103</v>
      </c>
      <c r="B2396" s="7"/>
      <c r="C2396" s="7" t="s">
        <v>4766</v>
      </c>
      <c r="D2396" s="7" t="s">
        <v>4765</v>
      </c>
      <c r="E2396" s="6" t="s">
        <v>352</v>
      </c>
      <c r="F2396" s="7"/>
      <c r="G2396" s="7"/>
      <c r="H2396" s="7" t="s">
        <v>1719</v>
      </c>
      <c r="I2396" s="7"/>
      <c r="J2396" s="7" t="s">
        <v>646</v>
      </c>
      <c r="K2396" s="8" t="s">
        <v>1720</v>
      </c>
      <c r="L2396" s="7" t="s">
        <v>2106</v>
      </c>
      <c r="M2396" s="7"/>
      <c r="N2396" s="9" t="s">
        <v>1722</v>
      </c>
    </row>
    <row r="2397" spans="1:14">
      <c r="A2397" s="7" t="s">
        <v>2103</v>
      </c>
      <c r="B2397" s="7"/>
      <c r="C2397" s="7" t="s">
        <v>4767</v>
      </c>
      <c r="D2397" s="7" t="s">
        <v>4768</v>
      </c>
      <c r="E2397" s="6" t="s">
        <v>352</v>
      </c>
      <c r="F2397" s="7"/>
      <c r="G2397" s="7"/>
      <c r="H2397" s="7" t="s">
        <v>1719</v>
      </c>
      <c r="I2397" s="7"/>
      <c r="J2397" s="7" t="s">
        <v>646</v>
      </c>
      <c r="K2397" s="8" t="s">
        <v>1720</v>
      </c>
      <c r="L2397" s="7" t="s">
        <v>2106</v>
      </c>
      <c r="M2397" s="7"/>
      <c r="N2397" s="9" t="s">
        <v>1722</v>
      </c>
    </row>
    <row r="2398" spans="1:14">
      <c r="A2398" s="7" t="s">
        <v>2103</v>
      </c>
      <c r="B2398" s="7"/>
      <c r="C2398" s="7" t="s">
        <v>4769</v>
      </c>
      <c r="D2398" s="7" t="s">
        <v>4768</v>
      </c>
      <c r="E2398" s="6" t="s">
        <v>352</v>
      </c>
      <c r="F2398" s="7"/>
      <c r="G2398" s="7"/>
      <c r="H2398" s="7" t="s">
        <v>1719</v>
      </c>
      <c r="I2398" s="7"/>
      <c r="J2398" s="7" t="s">
        <v>646</v>
      </c>
      <c r="K2398" s="8" t="s">
        <v>1720</v>
      </c>
      <c r="L2398" s="7" t="s">
        <v>2106</v>
      </c>
      <c r="M2398" s="7"/>
      <c r="N2398" s="9" t="s">
        <v>1722</v>
      </c>
    </row>
    <row r="2399" spans="1:14">
      <c r="A2399" s="7" t="s">
        <v>2103</v>
      </c>
      <c r="B2399" s="7"/>
      <c r="C2399" s="7" t="s">
        <v>4770</v>
      </c>
      <c r="D2399" s="7" t="s">
        <v>4771</v>
      </c>
      <c r="E2399" s="6" t="s">
        <v>352</v>
      </c>
      <c r="F2399" s="7"/>
      <c r="G2399" s="7"/>
      <c r="H2399" s="7" t="s">
        <v>1719</v>
      </c>
      <c r="I2399" s="7"/>
      <c r="J2399" s="7" t="s">
        <v>646</v>
      </c>
      <c r="K2399" s="8" t="s">
        <v>1720</v>
      </c>
      <c r="L2399" s="7" t="s">
        <v>2106</v>
      </c>
      <c r="M2399" s="7"/>
      <c r="N2399" s="9" t="s">
        <v>1722</v>
      </c>
    </row>
    <row r="2400" spans="1:14">
      <c r="A2400" s="7" t="s">
        <v>2103</v>
      </c>
      <c r="B2400" s="7"/>
      <c r="C2400" s="7" t="s">
        <v>4772</v>
      </c>
      <c r="D2400" s="7" t="s">
        <v>4771</v>
      </c>
      <c r="E2400" s="6" t="s">
        <v>352</v>
      </c>
      <c r="F2400" s="7"/>
      <c r="G2400" s="7"/>
      <c r="H2400" s="7" t="s">
        <v>1719</v>
      </c>
      <c r="I2400" s="7"/>
      <c r="J2400" s="7" t="s">
        <v>646</v>
      </c>
      <c r="K2400" s="8" t="s">
        <v>1720</v>
      </c>
      <c r="L2400" s="7" t="s">
        <v>2106</v>
      </c>
      <c r="M2400" s="7"/>
      <c r="N2400" s="9" t="s">
        <v>1722</v>
      </c>
    </row>
    <row r="2401" spans="1:14">
      <c r="A2401" s="7" t="s">
        <v>2103</v>
      </c>
      <c r="B2401" s="7"/>
      <c r="C2401" s="7" t="s">
        <v>4773</v>
      </c>
      <c r="D2401" s="7" t="s">
        <v>4774</v>
      </c>
      <c r="E2401" s="6" t="s">
        <v>352</v>
      </c>
      <c r="F2401" s="7"/>
      <c r="G2401" s="7"/>
      <c r="H2401" s="7" t="s">
        <v>1719</v>
      </c>
      <c r="I2401" s="7"/>
      <c r="J2401" s="7" t="s">
        <v>646</v>
      </c>
      <c r="K2401" s="8" t="s">
        <v>1720</v>
      </c>
      <c r="L2401" s="7" t="s">
        <v>2106</v>
      </c>
      <c r="M2401" s="7"/>
      <c r="N2401" s="9" t="s">
        <v>1722</v>
      </c>
    </row>
    <row r="2402" spans="1:14">
      <c r="A2402" s="7" t="s">
        <v>2103</v>
      </c>
      <c r="B2402" s="7"/>
      <c r="C2402" s="7" t="s">
        <v>4775</v>
      </c>
      <c r="D2402" s="7" t="s">
        <v>4776</v>
      </c>
      <c r="E2402" s="6" t="s">
        <v>352</v>
      </c>
      <c r="F2402" s="7"/>
      <c r="G2402" s="7"/>
      <c r="H2402" s="7" t="s">
        <v>1719</v>
      </c>
      <c r="I2402" s="7"/>
      <c r="J2402" s="7" t="s">
        <v>646</v>
      </c>
      <c r="K2402" s="8" t="s">
        <v>1720</v>
      </c>
      <c r="L2402" s="7" t="s">
        <v>2106</v>
      </c>
      <c r="M2402" s="7"/>
      <c r="N2402" s="9" t="s">
        <v>1722</v>
      </c>
    </row>
    <row r="2403" spans="1:14">
      <c r="A2403" s="7" t="s">
        <v>2103</v>
      </c>
      <c r="B2403" s="7"/>
      <c r="C2403" s="7" t="s">
        <v>4777</v>
      </c>
      <c r="D2403" s="7" t="s">
        <v>4776</v>
      </c>
      <c r="E2403" s="6" t="s">
        <v>352</v>
      </c>
      <c r="F2403" s="7"/>
      <c r="G2403" s="7"/>
      <c r="H2403" s="7" t="s">
        <v>1719</v>
      </c>
      <c r="I2403" s="7"/>
      <c r="J2403" s="7" t="s">
        <v>646</v>
      </c>
      <c r="K2403" s="8" t="s">
        <v>1720</v>
      </c>
      <c r="L2403" s="7" t="s">
        <v>2106</v>
      </c>
      <c r="M2403" s="7"/>
      <c r="N2403" s="9" t="s">
        <v>1722</v>
      </c>
    </row>
    <row r="2404" spans="1:14">
      <c r="A2404" s="7" t="s">
        <v>2103</v>
      </c>
      <c r="B2404" s="7"/>
      <c r="C2404" s="7" t="s">
        <v>4778</v>
      </c>
      <c r="D2404" s="7" t="s">
        <v>4779</v>
      </c>
      <c r="E2404" s="6" t="s">
        <v>352</v>
      </c>
      <c r="F2404" s="7"/>
      <c r="G2404" s="7"/>
      <c r="H2404" s="7" t="s">
        <v>1719</v>
      </c>
      <c r="I2404" s="7"/>
      <c r="J2404" s="7" t="s">
        <v>646</v>
      </c>
      <c r="K2404" s="8" t="s">
        <v>1720</v>
      </c>
      <c r="L2404" s="7" t="s">
        <v>2106</v>
      </c>
      <c r="M2404" s="7"/>
      <c r="N2404" s="9" t="s">
        <v>1722</v>
      </c>
    </row>
    <row r="2405" spans="1:14">
      <c r="A2405" s="7" t="s">
        <v>2103</v>
      </c>
      <c r="B2405" s="7"/>
      <c r="C2405" s="7" t="s">
        <v>4780</v>
      </c>
      <c r="D2405" s="7" t="s">
        <v>4779</v>
      </c>
      <c r="E2405" s="6" t="s">
        <v>352</v>
      </c>
      <c r="F2405" s="7"/>
      <c r="G2405" s="7"/>
      <c r="H2405" s="7" t="s">
        <v>1719</v>
      </c>
      <c r="I2405" s="7"/>
      <c r="J2405" s="7" t="s">
        <v>646</v>
      </c>
      <c r="K2405" s="8" t="s">
        <v>1720</v>
      </c>
      <c r="L2405" s="7" t="s">
        <v>2106</v>
      </c>
      <c r="M2405" s="7"/>
      <c r="N2405" s="9" t="s">
        <v>1722</v>
      </c>
    </row>
    <row r="2406" spans="1:14">
      <c r="A2406" s="7" t="s">
        <v>2103</v>
      </c>
      <c r="B2406" s="7"/>
      <c r="C2406" s="7" t="s">
        <v>4781</v>
      </c>
      <c r="D2406" s="7" t="s">
        <v>4782</v>
      </c>
      <c r="E2406" s="6" t="s">
        <v>352</v>
      </c>
      <c r="F2406" s="7"/>
      <c r="G2406" s="7"/>
      <c r="H2406" s="7" t="s">
        <v>1719</v>
      </c>
      <c r="I2406" s="7"/>
      <c r="J2406" s="7" t="s">
        <v>646</v>
      </c>
      <c r="K2406" s="8" t="s">
        <v>1720</v>
      </c>
      <c r="L2406" s="7" t="s">
        <v>2106</v>
      </c>
      <c r="M2406" s="7"/>
      <c r="N2406" s="9" t="s">
        <v>1722</v>
      </c>
    </row>
    <row r="2407" spans="1:14">
      <c r="A2407" s="7" t="s">
        <v>2103</v>
      </c>
      <c r="B2407" s="7"/>
      <c r="C2407" s="7" t="s">
        <v>4783</v>
      </c>
      <c r="D2407" s="7" t="s">
        <v>4782</v>
      </c>
      <c r="E2407" s="6" t="s">
        <v>352</v>
      </c>
      <c r="F2407" s="7"/>
      <c r="G2407" s="7"/>
      <c r="H2407" s="7" t="s">
        <v>1719</v>
      </c>
      <c r="I2407" s="7"/>
      <c r="J2407" s="7" t="s">
        <v>646</v>
      </c>
      <c r="K2407" s="8" t="s">
        <v>1720</v>
      </c>
      <c r="L2407" s="7" t="s">
        <v>2106</v>
      </c>
      <c r="M2407" s="7"/>
      <c r="N2407" s="9" t="s">
        <v>1722</v>
      </c>
    </row>
    <row r="2408" spans="1:14">
      <c r="A2408" s="7" t="s">
        <v>2103</v>
      </c>
      <c r="B2408" s="7"/>
      <c r="C2408" s="7" t="s">
        <v>4784</v>
      </c>
      <c r="D2408" s="7" t="s">
        <v>4785</v>
      </c>
      <c r="E2408" s="6" t="s">
        <v>352</v>
      </c>
      <c r="F2408" s="7"/>
      <c r="G2408" s="7"/>
      <c r="H2408" s="7" t="s">
        <v>1719</v>
      </c>
      <c r="I2408" s="7"/>
      <c r="J2408" s="7" t="s">
        <v>646</v>
      </c>
      <c r="K2408" s="8" t="s">
        <v>1720</v>
      </c>
      <c r="L2408" s="7" t="s">
        <v>2106</v>
      </c>
      <c r="M2408" s="7"/>
      <c r="N2408" s="9" t="s">
        <v>1722</v>
      </c>
    </row>
    <row r="2409" spans="1:14">
      <c r="A2409" s="7" t="s">
        <v>2103</v>
      </c>
      <c r="B2409" s="7"/>
      <c r="C2409" s="7" t="s">
        <v>4786</v>
      </c>
      <c r="D2409" s="7" t="s">
        <v>4785</v>
      </c>
      <c r="E2409" s="6" t="s">
        <v>352</v>
      </c>
      <c r="F2409" s="7"/>
      <c r="G2409" s="7"/>
      <c r="H2409" s="7" t="s">
        <v>1719</v>
      </c>
      <c r="I2409" s="7"/>
      <c r="J2409" s="7" t="s">
        <v>646</v>
      </c>
      <c r="K2409" s="8" t="s">
        <v>1720</v>
      </c>
      <c r="L2409" s="7" t="s">
        <v>2106</v>
      </c>
      <c r="M2409" s="7"/>
      <c r="N2409" s="9" t="s">
        <v>1722</v>
      </c>
    </row>
    <row r="2410" spans="1:14">
      <c r="A2410" s="7" t="s">
        <v>2103</v>
      </c>
      <c r="B2410" s="7"/>
      <c r="C2410" s="7" t="s">
        <v>4787</v>
      </c>
      <c r="D2410" s="7" t="s">
        <v>4788</v>
      </c>
      <c r="E2410" s="6" t="s">
        <v>352</v>
      </c>
      <c r="F2410" s="7"/>
      <c r="G2410" s="7"/>
      <c r="H2410" s="7" t="s">
        <v>1719</v>
      </c>
      <c r="I2410" s="7"/>
      <c r="J2410" s="7" t="s">
        <v>646</v>
      </c>
      <c r="K2410" s="8" t="s">
        <v>1720</v>
      </c>
      <c r="L2410" s="7" t="s">
        <v>2106</v>
      </c>
      <c r="M2410" s="7"/>
      <c r="N2410" s="9" t="s">
        <v>1722</v>
      </c>
    </row>
    <row r="2411" spans="1:14">
      <c r="A2411" s="7" t="s">
        <v>2103</v>
      </c>
      <c r="B2411" s="7"/>
      <c r="C2411" s="7" t="s">
        <v>4789</v>
      </c>
      <c r="D2411" s="7" t="s">
        <v>4790</v>
      </c>
      <c r="E2411" s="6" t="s">
        <v>352</v>
      </c>
      <c r="F2411" s="7"/>
      <c r="G2411" s="7"/>
      <c r="H2411" s="7" t="s">
        <v>1719</v>
      </c>
      <c r="I2411" s="7"/>
      <c r="J2411" s="7" t="s">
        <v>646</v>
      </c>
      <c r="K2411" s="8" t="s">
        <v>1720</v>
      </c>
      <c r="L2411" s="7" t="s">
        <v>2106</v>
      </c>
      <c r="M2411" s="7"/>
      <c r="N2411" s="9" t="s">
        <v>1722</v>
      </c>
    </row>
    <row r="2412" spans="1:14">
      <c r="A2412" s="7" t="s">
        <v>2103</v>
      </c>
      <c r="B2412" s="7"/>
      <c r="C2412" s="7" t="s">
        <v>4791</v>
      </c>
      <c r="D2412" s="7" t="s">
        <v>4790</v>
      </c>
      <c r="E2412" s="6" t="s">
        <v>352</v>
      </c>
      <c r="F2412" s="7"/>
      <c r="G2412" s="7"/>
      <c r="H2412" s="7" t="s">
        <v>1719</v>
      </c>
      <c r="I2412" s="7"/>
      <c r="J2412" s="7" t="s">
        <v>646</v>
      </c>
      <c r="K2412" s="8" t="s">
        <v>1720</v>
      </c>
      <c r="L2412" s="7" t="s">
        <v>2106</v>
      </c>
      <c r="M2412" s="7"/>
      <c r="N2412" s="9" t="s">
        <v>1722</v>
      </c>
    </row>
    <row r="2413" spans="1:14">
      <c r="A2413" s="7" t="s">
        <v>2103</v>
      </c>
      <c r="B2413" s="7"/>
      <c r="C2413" s="7" t="s">
        <v>4792</v>
      </c>
      <c r="D2413" s="7" t="s">
        <v>4793</v>
      </c>
      <c r="E2413" s="6" t="s">
        <v>352</v>
      </c>
      <c r="F2413" s="7"/>
      <c r="G2413" s="7"/>
      <c r="H2413" s="7" t="s">
        <v>1719</v>
      </c>
      <c r="I2413" s="7"/>
      <c r="J2413" s="7" t="s">
        <v>646</v>
      </c>
      <c r="K2413" s="8" t="s">
        <v>1720</v>
      </c>
      <c r="L2413" s="7" t="s">
        <v>2106</v>
      </c>
      <c r="M2413" s="7"/>
      <c r="N2413" s="9" t="s">
        <v>1722</v>
      </c>
    </row>
    <row r="2414" spans="1:14">
      <c r="A2414" s="7" t="s">
        <v>2103</v>
      </c>
      <c r="B2414" s="7"/>
      <c r="C2414" s="7" t="s">
        <v>4794</v>
      </c>
      <c r="D2414" s="7" t="s">
        <v>4793</v>
      </c>
      <c r="E2414" s="6" t="s">
        <v>352</v>
      </c>
      <c r="F2414" s="7"/>
      <c r="G2414" s="7"/>
      <c r="H2414" s="7" t="s">
        <v>1719</v>
      </c>
      <c r="I2414" s="7"/>
      <c r="J2414" s="7" t="s">
        <v>646</v>
      </c>
      <c r="K2414" s="8" t="s">
        <v>1720</v>
      </c>
      <c r="L2414" s="7" t="s">
        <v>2106</v>
      </c>
      <c r="M2414" s="7"/>
      <c r="N2414" s="9" t="s">
        <v>1722</v>
      </c>
    </row>
    <row r="2415" spans="1:14">
      <c r="A2415" s="7" t="s">
        <v>2103</v>
      </c>
      <c r="B2415" s="7"/>
      <c r="C2415" s="7" t="s">
        <v>4795</v>
      </c>
      <c r="D2415" s="7" t="s">
        <v>4796</v>
      </c>
      <c r="E2415" s="6" t="s">
        <v>352</v>
      </c>
      <c r="F2415" s="7"/>
      <c r="G2415" s="7"/>
      <c r="H2415" s="7" t="s">
        <v>1719</v>
      </c>
      <c r="I2415" s="7"/>
      <c r="J2415" s="7" t="s">
        <v>646</v>
      </c>
      <c r="K2415" s="8" t="s">
        <v>1720</v>
      </c>
      <c r="L2415" s="7" t="s">
        <v>2106</v>
      </c>
      <c r="M2415" s="7"/>
      <c r="N2415" s="9" t="s">
        <v>1722</v>
      </c>
    </row>
    <row r="2416" spans="1:14">
      <c r="A2416" s="7" t="s">
        <v>2103</v>
      </c>
      <c r="B2416" s="7"/>
      <c r="C2416" s="7" t="s">
        <v>4797</v>
      </c>
      <c r="D2416" s="7" t="s">
        <v>4796</v>
      </c>
      <c r="E2416" s="6" t="s">
        <v>352</v>
      </c>
      <c r="F2416" s="7"/>
      <c r="G2416" s="7"/>
      <c r="H2416" s="7" t="s">
        <v>1719</v>
      </c>
      <c r="I2416" s="7"/>
      <c r="J2416" s="7" t="s">
        <v>646</v>
      </c>
      <c r="K2416" s="8" t="s">
        <v>1720</v>
      </c>
      <c r="L2416" s="7" t="s">
        <v>2106</v>
      </c>
      <c r="M2416" s="7"/>
      <c r="N2416" s="9" t="s">
        <v>1722</v>
      </c>
    </row>
    <row r="2417" spans="1:14">
      <c r="A2417" s="7" t="s">
        <v>2103</v>
      </c>
      <c r="B2417" s="7"/>
      <c r="C2417" s="7" t="s">
        <v>4798</v>
      </c>
      <c r="D2417" s="7" t="s">
        <v>4799</v>
      </c>
      <c r="E2417" s="6" t="s">
        <v>352</v>
      </c>
      <c r="F2417" s="7"/>
      <c r="G2417" s="7"/>
      <c r="H2417" s="7" t="s">
        <v>1719</v>
      </c>
      <c r="I2417" s="7"/>
      <c r="J2417" s="7" t="s">
        <v>646</v>
      </c>
      <c r="K2417" s="8" t="s">
        <v>1720</v>
      </c>
      <c r="L2417" s="7" t="s">
        <v>2106</v>
      </c>
      <c r="M2417" s="7"/>
      <c r="N2417" s="9" t="s">
        <v>1722</v>
      </c>
    </row>
    <row r="2418" spans="1:14">
      <c r="A2418" s="7" t="s">
        <v>2103</v>
      </c>
      <c r="B2418" s="7"/>
      <c r="C2418" s="7" t="s">
        <v>4800</v>
      </c>
      <c r="D2418" s="7" t="s">
        <v>4801</v>
      </c>
      <c r="E2418" s="6" t="s">
        <v>352</v>
      </c>
      <c r="F2418" s="7"/>
      <c r="G2418" s="7"/>
      <c r="H2418" s="7" t="s">
        <v>1719</v>
      </c>
      <c r="I2418" s="7"/>
      <c r="J2418" s="7" t="s">
        <v>646</v>
      </c>
      <c r="K2418" s="8" t="s">
        <v>1720</v>
      </c>
      <c r="L2418" s="7" t="s">
        <v>2106</v>
      </c>
      <c r="M2418" s="7"/>
      <c r="N2418" s="9" t="s">
        <v>1722</v>
      </c>
    </row>
    <row r="2419" spans="1:14">
      <c r="A2419" s="7" t="s">
        <v>2103</v>
      </c>
      <c r="B2419" s="7"/>
      <c r="C2419" s="7" t="s">
        <v>4802</v>
      </c>
      <c r="D2419" s="7" t="s">
        <v>4801</v>
      </c>
      <c r="E2419" s="6" t="s">
        <v>352</v>
      </c>
      <c r="F2419" s="7"/>
      <c r="G2419" s="7"/>
      <c r="H2419" s="7" t="s">
        <v>1719</v>
      </c>
      <c r="I2419" s="7"/>
      <c r="J2419" s="7" t="s">
        <v>646</v>
      </c>
      <c r="K2419" s="8" t="s">
        <v>1720</v>
      </c>
      <c r="L2419" s="7" t="s">
        <v>2106</v>
      </c>
      <c r="M2419" s="7"/>
      <c r="N2419" s="9" t="s">
        <v>1722</v>
      </c>
    </row>
    <row r="2420" spans="1:14">
      <c r="A2420" s="7" t="s">
        <v>2103</v>
      </c>
      <c r="B2420" s="7"/>
      <c r="C2420" s="7" t="s">
        <v>4803</v>
      </c>
      <c r="D2420" s="7" t="s">
        <v>4804</v>
      </c>
      <c r="E2420" s="6" t="s">
        <v>352</v>
      </c>
      <c r="F2420" s="7"/>
      <c r="G2420" s="7"/>
      <c r="H2420" s="7" t="s">
        <v>1719</v>
      </c>
      <c r="I2420" s="7"/>
      <c r="J2420" s="7" t="s">
        <v>646</v>
      </c>
      <c r="K2420" s="8" t="s">
        <v>1720</v>
      </c>
      <c r="L2420" s="7" t="s">
        <v>2106</v>
      </c>
      <c r="M2420" s="7"/>
      <c r="N2420" s="9" t="s">
        <v>1722</v>
      </c>
    </row>
    <row r="2421" spans="1:14">
      <c r="A2421" s="7" t="s">
        <v>2103</v>
      </c>
      <c r="B2421" s="7"/>
      <c r="C2421" s="7" t="s">
        <v>4805</v>
      </c>
      <c r="D2421" s="7" t="s">
        <v>4804</v>
      </c>
      <c r="E2421" s="6" t="s">
        <v>352</v>
      </c>
      <c r="F2421" s="7"/>
      <c r="G2421" s="7"/>
      <c r="H2421" s="7" t="s">
        <v>1719</v>
      </c>
      <c r="I2421" s="7"/>
      <c r="J2421" s="7" t="s">
        <v>646</v>
      </c>
      <c r="K2421" s="8" t="s">
        <v>1720</v>
      </c>
      <c r="L2421" s="7" t="s">
        <v>2106</v>
      </c>
      <c r="M2421" s="7"/>
      <c r="N2421" s="9" t="s">
        <v>1722</v>
      </c>
    </row>
    <row r="2422" spans="1:14">
      <c r="A2422" s="7" t="s">
        <v>2103</v>
      </c>
      <c r="B2422" s="7"/>
      <c r="C2422" s="7" t="s">
        <v>4806</v>
      </c>
      <c r="D2422" s="7" t="s">
        <v>4807</v>
      </c>
      <c r="E2422" s="6" t="s">
        <v>352</v>
      </c>
      <c r="F2422" s="7"/>
      <c r="G2422" s="7"/>
      <c r="H2422" s="7" t="s">
        <v>1719</v>
      </c>
      <c r="I2422" s="7"/>
      <c r="J2422" s="7" t="s">
        <v>646</v>
      </c>
      <c r="K2422" s="8" t="s">
        <v>1720</v>
      </c>
      <c r="L2422" s="7" t="s">
        <v>2106</v>
      </c>
      <c r="M2422" s="7"/>
      <c r="N2422" s="9" t="s">
        <v>1722</v>
      </c>
    </row>
    <row r="2423" spans="1:14">
      <c r="A2423" s="7" t="s">
        <v>2103</v>
      </c>
      <c r="B2423" s="7"/>
      <c r="C2423" s="7" t="s">
        <v>4808</v>
      </c>
      <c r="D2423" s="7" t="s">
        <v>4807</v>
      </c>
      <c r="E2423" s="6" t="s">
        <v>352</v>
      </c>
      <c r="F2423" s="7"/>
      <c r="G2423" s="7"/>
      <c r="H2423" s="7" t="s">
        <v>1719</v>
      </c>
      <c r="I2423" s="7"/>
      <c r="J2423" s="7" t="s">
        <v>646</v>
      </c>
      <c r="K2423" s="8" t="s">
        <v>1720</v>
      </c>
      <c r="L2423" s="7" t="s">
        <v>2106</v>
      </c>
      <c r="M2423" s="7"/>
      <c r="N2423" s="9" t="s">
        <v>1722</v>
      </c>
    </row>
    <row r="2424" spans="1:14">
      <c r="A2424" s="7" t="s">
        <v>2103</v>
      </c>
      <c r="B2424" s="7"/>
      <c r="C2424" s="7" t="s">
        <v>4809</v>
      </c>
      <c r="D2424" s="7" t="s">
        <v>4810</v>
      </c>
      <c r="E2424" s="6" t="s">
        <v>352</v>
      </c>
      <c r="F2424" s="7"/>
      <c r="G2424" s="7"/>
      <c r="H2424" s="7" t="s">
        <v>1719</v>
      </c>
      <c r="I2424" s="7"/>
      <c r="J2424" s="7" t="s">
        <v>646</v>
      </c>
      <c r="K2424" s="8" t="s">
        <v>1720</v>
      </c>
      <c r="L2424" s="7" t="s">
        <v>2106</v>
      </c>
      <c r="M2424" s="7"/>
      <c r="N2424" s="9" t="s">
        <v>1722</v>
      </c>
    </row>
    <row r="2425" spans="1:14">
      <c r="A2425" s="7" t="s">
        <v>2103</v>
      </c>
      <c r="B2425" s="7"/>
      <c r="C2425" s="7" t="s">
        <v>4811</v>
      </c>
      <c r="D2425" s="7" t="s">
        <v>4810</v>
      </c>
      <c r="E2425" s="6" t="s">
        <v>352</v>
      </c>
      <c r="F2425" s="7"/>
      <c r="G2425" s="7"/>
      <c r="H2425" s="7" t="s">
        <v>1719</v>
      </c>
      <c r="I2425" s="7"/>
      <c r="J2425" s="7" t="s">
        <v>646</v>
      </c>
      <c r="K2425" s="8" t="s">
        <v>1720</v>
      </c>
      <c r="L2425" s="7" t="s">
        <v>2106</v>
      </c>
      <c r="M2425" s="7"/>
      <c r="N2425" s="9" t="s">
        <v>1722</v>
      </c>
    </row>
    <row r="2426" spans="1:14">
      <c r="A2426" s="7" t="s">
        <v>2103</v>
      </c>
      <c r="B2426" s="7"/>
      <c r="C2426" s="7" t="s">
        <v>4812</v>
      </c>
      <c r="D2426" s="7" t="s">
        <v>4813</v>
      </c>
      <c r="E2426" s="6" t="s">
        <v>352</v>
      </c>
      <c r="F2426" s="7"/>
      <c r="G2426" s="7"/>
      <c r="H2426" s="7" t="s">
        <v>1719</v>
      </c>
      <c r="I2426" s="7"/>
      <c r="J2426" s="7" t="s">
        <v>646</v>
      </c>
      <c r="K2426" s="8" t="s">
        <v>1720</v>
      </c>
      <c r="L2426" s="7" t="s">
        <v>2106</v>
      </c>
      <c r="M2426" s="7"/>
      <c r="N2426" s="9" t="s">
        <v>1722</v>
      </c>
    </row>
    <row r="2427" spans="1:14">
      <c r="A2427" s="7" t="s">
        <v>2103</v>
      </c>
      <c r="B2427" s="7"/>
      <c r="C2427" s="7" t="s">
        <v>4814</v>
      </c>
      <c r="D2427" s="7" t="s">
        <v>4813</v>
      </c>
      <c r="E2427" s="6" t="s">
        <v>352</v>
      </c>
      <c r="F2427" s="7"/>
      <c r="G2427" s="7"/>
      <c r="H2427" s="7" t="s">
        <v>1719</v>
      </c>
      <c r="I2427" s="7"/>
      <c r="J2427" s="7" t="s">
        <v>646</v>
      </c>
      <c r="K2427" s="8" t="s">
        <v>1720</v>
      </c>
      <c r="L2427" s="7" t="s">
        <v>2106</v>
      </c>
      <c r="M2427" s="7"/>
      <c r="N2427" s="9" t="s">
        <v>1722</v>
      </c>
    </row>
    <row r="2428" spans="1:14">
      <c r="A2428" s="7" t="s">
        <v>2103</v>
      </c>
      <c r="B2428" s="7"/>
      <c r="C2428" s="7" t="s">
        <v>4815</v>
      </c>
      <c r="D2428" s="7" t="s">
        <v>4816</v>
      </c>
      <c r="E2428" s="6" t="s">
        <v>352</v>
      </c>
      <c r="F2428" s="7"/>
      <c r="G2428" s="7"/>
      <c r="H2428" s="7" t="s">
        <v>1719</v>
      </c>
      <c r="I2428" s="7"/>
      <c r="J2428" s="7" t="s">
        <v>646</v>
      </c>
      <c r="K2428" s="8" t="s">
        <v>1720</v>
      </c>
      <c r="L2428" s="7" t="s">
        <v>2106</v>
      </c>
      <c r="M2428" s="7"/>
      <c r="N2428" s="9" t="s">
        <v>1722</v>
      </c>
    </row>
    <row r="2429" spans="1:14">
      <c r="A2429" s="7" t="s">
        <v>2103</v>
      </c>
      <c r="B2429" s="7"/>
      <c r="C2429" s="7" t="s">
        <v>4817</v>
      </c>
      <c r="D2429" s="7" t="s">
        <v>4816</v>
      </c>
      <c r="E2429" s="6" t="s">
        <v>352</v>
      </c>
      <c r="F2429" s="7"/>
      <c r="G2429" s="7"/>
      <c r="H2429" s="7" t="s">
        <v>1719</v>
      </c>
      <c r="I2429" s="7"/>
      <c r="J2429" s="7" t="s">
        <v>646</v>
      </c>
      <c r="K2429" s="8" t="s">
        <v>1720</v>
      </c>
      <c r="L2429" s="7" t="s">
        <v>2106</v>
      </c>
      <c r="M2429" s="7"/>
      <c r="N2429" s="9" t="s">
        <v>1722</v>
      </c>
    </row>
    <row r="2430" spans="1:14">
      <c r="A2430" s="7" t="s">
        <v>2103</v>
      </c>
      <c r="B2430" s="7"/>
      <c r="C2430" s="7" t="s">
        <v>4818</v>
      </c>
      <c r="D2430" s="7" t="s">
        <v>4819</v>
      </c>
      <c r="E2430" s="6" t="s">
        <v>352</v>
      </c>
      <c r="F2430" s="7"/>
      <c r="G2430" s="7"/>
      <c r="H2430" s="7" t="s">
        <v>1719</v>
      </c>
      <c r="I2430" s="7"/>
      <c r="J2430" s="7" t="s">
        <v>646</v>
      </c>
      <c r="K2430" s="8" t="s">
        <v>1720</v>
      </c>
      <c r="L2430" s="7" t="s">
        <v>2106</v>
      </c>
      <c r="M2430" s="7"/>
      <c r="N2430" s="9" t="s">
        <v>1722</v>
      </c>
    </row>
    <row r="2431" spans="1:14">
      <c r="A2431" s="7" t="s">
        <v>2103</v>
      </c>
      <c r="B2431" s="7"/>
      <c r="C2431" s="7" t="s">
        <v>4820</v>
      </c>
      <c r="D2431" s="7" t="s">
        <v>4819</v>
      </c>
      <c r="E2431" s="6" t="s">
        <v>352</v>
      </c>
      <c r="F2431" s="7"/>
      <c r="G2431" s="7"/>
      <c r="H2431" s="7" t="s">
        <v>1719</v>
      </c>
      <c r="I2431" s="7"/>
      <c r="J2431" s="7" t="s">
        <v>646</v>
      </c>
      <c r="K2431" s="8" t="s">
        <v>1720</v>
      </c>
      <c r="L2431" s="7" t="s">
        <v>2106</v>
      </c>
      <c r="M2431" s="7"/>
      <c r="N2431" s="9" t="s">
        <v>1722</v>
      </c>
    </row>
    <row r="2432" spans="1:14">
      <c r="A2432" s="7" t="s">
        <v>2103</v>
      </c>
      <c r="B2432" s="7"/>
      <c r="C2432" s="7" t="s">
        <v>4821</v>
      </c>
      <c r="D2432" s="7" t="s">
        <v>4822</v>
      </c>
      <c r="E2432" s="6" t="s">
        <v>352</v>
      </c>
      <c r="F2432" s="7"/>
      <c r="G2432" s="7"/>
      <c r="H2432" s="7" t="s">
        <v>1719</v>
      </c>
      <c r="I2432" s="7"/>
      <c r="J2432" s="7" t="s">
        <v>646</v>
      </c>
      <c r="K2432" s="8" t="s">
        <v>1720</v>
      </c>
      <c r="L2432" s="7" t="s">
        <v>2106</v>
      </c>
      <c r="M2432" s="7"/>
      <c r="N2432" s="9" t="s">
        <v>1722</v>
      </c>
    </row>
    <row r="2433" spans="1:14">
      <c r="A2433" s="7" t="s">
        <v>2103</v>
      </c>
      <c r="B2433" s="7"/>
      <c r="C2433" s="7" t="s">
        <v>4823</v>
      </c>
      <c r="D2433" s="7" t="s">
        <v>4824</v>
      </c>
      <c r="E2433" s="6" t="s">
        <v>352</v>
      </c>
      <c r="F2433" s="7"/>
      <c r="G2433" s="7"/>
      <c r="H2433" s="7" t="s">
        <v>1719</v>
      </c>
      <c r="I2433" s="7"/>
      <c r="J2433" s="7" t="s">
        <v>646</v>
      </c>
      <c r="K2433" s="8" t="s">
        <v>1720</v>
      </c>
      <c r="L2433" s="7" t="s">
        <v>2106</v>
      </c>
      <c r="M2433" s="7"/>
      <c r="N2433" s="9" t="s">
        <v>1722</v>
      </c>
    </row>
    <row r="2434" spans="1:14">
      <c r="A2434" s="7" t="s">
        <v>2103</v>
      </c>
      <c r="B2434" s="7"/>
      <c r="C2434" s="7" t="s">
        <v>4825</v>
      </c>
      <c r="D2434" s="7" t="s">
        <v>4826</v>
      </c>
      <c r="E2434" s="6" t="s">
        <v>352</v>
      </c>
      <c r="F2434" s="7"/>
      <c r="G2434" s="7"/>
      <c r="H2434" s="7" t="s">
        <v>1719</v>
      </c>
      <c r="I2434" s="7"/>
      <c r="J2434" s="7" t="s">
        <v>646</v>
      </c>
      <c r="K2434" s="8" t="s">
        <v>1720</v>
      </c>
      <c r="L2434" s="7" t="s">
        <v>2106</v>
      </c>
      <c r="M2434" s="7"/>
      <c r="N2434" s="9" t="s">
        <v>1722</v>
      </c>
    </row>
    <row r="2435" spans="1:14">
      <c r="A2435" s="7" t="s">
        <v>2103</v>
      </c>
      <c r="B2435" s="7"/>
      <c r="C2435" s="7" t="s">
        <v>4827</v>
      </c>
      <c r="D2435" s="7" t="s">
        <v>4828</v>
      </c>
      <c r="E2435" s="6" t="s">
        <v>352</v>
      </c>
      <c r="F2435" s="7"/>
      <c r="G2435" s="7"/>
      <c r="H2435" s="7" t="s">
        <v>1719</v>
      </c>
      <c r="I2435" s="7"/>
      <c r="J2435" s="7" t="s">
        <v>646</v>
      </c>
      <c r="K2435" s="8" t="s">
        <v>1720</v>
      </c>
      <c r="L2435" s="7" t="s">
        <v>2106</v>
      </c>
      <c r="M2435" s="7"/>
      <c r="N2435" s="9" t="s">
        <v>1722</v>
      </c>
    </row>
    <row r="2436" spans="1:14">
      <c r="A2436" s="7" t="s">
        <v>2103</v>
      </c>
      <c r="B2436" s="7"/>
      <c r="C2436" s="7" t="s">
        <v>4829</v>
      </c>
      <c r="D2436" s="7" t="s">
        <v>4830</v>
      </c>
      <c r="E2436" s="6" t="s">
        <v>352</v>
      </c>
      <c r="F2436" s="7"/>
      <c r="G2436" s="7"/>
      <c r="H2436" s="7" t="s">
        <v>1719</v>
      </c>
      <c r="I2436" s="7"/>
      <c r="J2436" s="7" t="s">
        <v>646</v>
      </c>
      <c r="K2436" s="8" t="s">
        <v>1720</v>
      </c>
      <c r="L2436" s="7" t="s">
        <v>2106</v>
      </c>
      <c r="M2436" s="7"/>
      <c r="N2436" s="9" t="s">
        <v>1722</v>
      </c>
    </row>
    <row r="2437" spans="1:14">
      <c r="A2437" s="7" t="s">
        <v>2103</v>
      </c>
      <c r="B2437" s="7"/>
      <c r="C2437" s="7" t="s">
        <v>4831</v>
      </c>
      <c r="D2437" s="7" t="s">
        <v>4832</v>
      </c>
      <c r="E2437" s="6" t="s">
        <v>352</v>
      </c>
      <c r="F2437" s="7"/>
      <c r="G2437" s="7"/>
      <c r="H2437" s="7" t="s">
        <v>1719</v>
      </c>
      <c r="I2437" s="7"/>
      <c r="J2437" s="7" t="s">
        <v>646</v>
      </c>
      <c r="K2437" s="8" t="s">
        <v>1720</v>
      </c>
      <c r="L2437" s="7" t="s">
        <v>2106</v>
      </c>
      <c r="M2437" s="7"/>
      <c r="N2437" s="9" t="s">
        <v>1722</v>
      </c>
    </row>
    <row r="2438" spans="1:14">
      <c r="A2438" s="7" t="s">
        <v>2103</v>
      </c>
      <c r="B2438" s="7"/>
      <c r="C2438" s="7" t="s">
        <v>4833</v>
      </c>
      <c r="D2438" s="7" t="s">
        <v>4834</v>
      </c>
      <c r="E2438" s="6" t="s">
        <v>352</v>
      </c>
      <c r="F2438" s="7"/>
      <c r="G2438" s="7"/>
      <c r="H2438" s="7" t="s">
        <v>1719</v>
      </c>
      <c r="I2438" s="7"/>
      <c r="J2438" s="7" t="s">
        <v>646</v>
      </c>
      <c r="K2438" s="8" t="s">
        <v>1720</v>
      </c>
      <c r="L2438" s="7" t="s">
        <v>2106</v>
      </c>
      <c r="M2438" s="7"/>
      <c r="N2438" s="9" t="s">
        <v>1722</v>
      </c>
    </row>
    <row r="2439" spans="1:14">
      <c r="A2439" s="7" t="s">
        <v>2103</v>
      </c>
      <c r="B2439" s="7"/>
      <c r="C2439" s="7" t="s">
        <v>4835</v>
      </c>
      <c r="D2439" s="7" t="s">
        <v>4836</v>
      </c>
      <c r="E2439" s="6" t="s">
        <v>352</v>
      </c>
      <c r="F2439" s="7"/>
      <c r="G2439" s="7"/>
      <c r="H2439" s="7" t="s">
        <v>1719</v>
      </c>
      <c r="I2439" s="7"/>
      <c r="J2439" s="7" t="s">
        <v>646</v>
      </c>
      <c r="K2439" s="8" t="s">
        <v>1720</v>
      </c>
      <c r="L2439" s="7" t="s">
        <v>2106</v>
      </c>
      <c r="M2439" s="7"/>
      <c r="N2439" s="9" t="s">
        <v>1722</v>
      </c>
    </row>
    <row r="2440" spans="1:14">
      <c r="A2440" s="7" t="s">
        <v>2103</v>
      </c>
      <c r="B2440" s="7"/>
      <c r="C2440" s="7" t="s">
        <v>4837</v>
      </c>
      <c r="D2440" s="7" t="s">
        <v>4838</v>
      </c>
      <c r="E2440" s="6" t="s">
        <v>352</v>
      </c>
      <c r="F2440" s="7"/>
      <c r="G2440" s="7"/>
      <c r="H2440" s="7" t="s">
        <v>1719</v>
      </c>
      <c r="I2440" s="7"/>
      <c r="J2440" s="7" t="s">
        <v>646</v>
      </c>
      <c r="K2440" s="8" t="s">
        <v>1720</v>
      </c>
      <c r="L2440" s="7" t="s">
        <v>2106</v>
      </c>
      <c r="M2440" s="7"/>
      <c r="N2440" s="9" t="s">
        <v>1722</v>
      </c>
    </row>
    <row r="2441" spans="1:14">
      <c r="A2441" s="7" t="s">
        <v>2103</v>
      </c>
      <c r="B2441" s="7"/>
      <c r="C2441" s="7" t="s">
        <v>4839</v>
      </c>
      <c r="D2441" s="7" t="s">
        <v>4840</v>
      </c>
      <c r="E2441" s="6" t="s">
        <v>352</v>
      </c>
      <c r="F2441" s="7"/>
      <c r="G2441" s="7"/>
      <c r="H2441" s="7" t="s">
        <v>1719</v>
      </c>
      <c r="I2441" s="7"/>
      <c r="J2441" s="7" t="s">
        <v>646</v>
      </c>
      <c r="K2441" s="8" t="s">
        <v>1720</v>
      </c>
      <c r="L2441" s="7" t="s">
        <v>2106</v>
      </c>
      <c r="M2441" s="7"/>
      <c r="N2441" s="9" t="s">
        <v>1722</v>
      </c>
    </row>
    <row r="2442" spans="1:14">
      <c r="A2442" s="7" t="s">
        <v>2103</v>
      </c>
      <c r="B2442" s="7"/>
      <c r="C2442" s="7" t="s">
        <v>4841</v>
      </c>
      <c r="D2442" s="7" t="s">
        <v>4842</v>
      </c>
      <c r="E2442" s="6" t="s">
        <v>352</v>
      </c>
      <c r="F2442" s="7"/>
      <c r="G2442" s="7"/>
      <c r="H2442" s="7" t="s">
        <v>1719</v>
      </c>
      <c r="I2442" s="7"/>
      <c r="J2442" s="7" t="s">
        <v>646</v>
      </c>
      <c r="K2442" s="8" t="s">
        <v>1720</v>
      </c>
      <c r="L2442" s="7" t="s">
        <v>2106</v>
      </c>
      <c r="M2442" s="7"/>
      <c r="N2442" s="9" t="s">
        <v>1722</v>
      </c>
    </row>
    <row r="2443" spans="1:14">
      <c r="A2443" s="7" t="s">
        <v>2103</v>
      </c>
      <c r="B2443" s="7"/>
      <c r="C2443" s="7" t="s">
        <v>4843</v>
      </c>
      <c r="D2443" s="7" t="s">
        <v>4844</v>
      </c>
      <c r="E2443" s="6" t="s">
        <v>352</v>
      </c>
      <c r="F2443" s="7"/>
      <c r="G2443" s="7"/>
      <c r="H2443" s="7" t="s">
        <v>1719</v>
      </c>
      <c r="I2443" s="7"/>
      <c r="J2443" s="7" t="s">
        <v>646</v>
      </c>
      <c r="K2443" s="8" t="s">
        <v>1720</v>
      </c>
      <c r="L2443" s="7" t="s">
        <v>2106</v>
      </c>
      <c r="M2443" s="7"/>
      <c r="N2443" s="9" t="s">
        <v>1722</v>
      </c>
    </row>
    <row r="2444" spans="1:14">
      <c r="A2444" s="7" t="s">
        <v>2103</v>
      </c>
      <c r="B2444" s="7"/>
      <c r="C2444" s="7" t="s">
        <v>4845</v>
      </c>
      <c r="D2444" s="7" t="s">
        <v>4846</v>
      </c>
      <c r="E2444" s="6" t="s">
        <v>352</v>
      </c>
      <c r="F2444" s="7"/>
      <c r="G2444" s="7"/>
      <c r="H2444" s="7" t="s">
        <v>1719</v>
      </c>
      <c r="I2444" s="7"/>
      <c r="J2444" s="7" t="s">
        <v>646</v>
      </c>
      <c r="K2444" s="8" t="s">
        <v>1720</v>
      </c>
      <c r="L2444" s="7" t="s">
        <v>2106</v>
      </c>
      <c r="M2444" s="7"/>
      <c r="N2444" s="9" t="s">
        <v>1722</v>
      </c>
    </row>
    <row r="2445" spans="1:14">
      <c r="A2445" s="7" t="s">
        <v>2103</v>
      </c>
      <c r="B2445" s="7"/>
      <c r="C2445" s="7" t="s">
        <v>4847</v>
      </c>
      <c r="D2445" s="7" t="s">
        <v>4848</v>
      </c>
      <c r="E2445" s="6" t="s">
        <v>352</v>
      </c>
      <c r="F2445" s="7"/>
      <c r="G2445" s="7"/>
      <c r="H2445" s="7" t="s">
        <v>1719</v>
      </c>
      <c r="I2445" s="7"/>
      <c r="J2445" s="7" t="s">
        <v>646</v>
      </c>
      <c r="K2445" s="8" t="s">
        <v>1720</v>
      </c>
      <c r="L2445" s="7" t="s">
        <v>2106</v>
      </c>
      <c r="M2445" s="7"/>
      <c r="N2445" s="9" t="s">
        <v>1722</v>
      </c>
    </row>
    <row r="2446" spans="1:14">
      <c r="A2446" s="7" t="s">
        <v>2103</v>
      </c>
      <c r="B2446" s="7"/>
      <c r="C2446" s="7" t="s">
        <v>4849</v>
      </c>
      <c r="D2446" s="7" t="s">
        <v>4850</v>
      </c>
      <c r="E2446" s="6" t="s">
        <v>352</v>
      </c>
      <c r="F2446" s="7"/>
      <c r="G2446" s="7"/>
      <c r="H2446" s="7" t="s">
        <v>1719</v>
      </c>
      <c r="I2446" s="7"/>
      <c r="J2446" s="7" t="s">
        <v>646</v>
      </c>
      <c r="K2446" s="8" t="s">
        <v>1720</v>
      </c>
      <c r="L2446" s="7" t="s">
        <v>2106</v>
      </c>
      <c r="M2446" s="7"/>
      <c r="N2446" s="9" t="s">
        <v>1722</v>
      </c>
    </row>
    <row r="2447" spans="1:14">
      <c r="A2447" s="7" t="s">
        <v>2103</v>
      </c>
      <c r="B2447" s="7"/>
      <c r="C2447" s="7" t="s">
        <v>4851</v>
      </c>
      <c r="D2447" s="7" t="s">
        <v>4852</v>
      </c>
      <c r="E2447" s="6" t="s">
        <v>352</v>
      </c>
      <c r="F2447" s="7"/>
      <c r="G2447" s="7"/>
      <c r="H2447" s="7" t="s">
        <v>1719</v>
      </c>
      <c r="I2447" s="7"/>
      <c r="J2447" s="7" t="s">
        <v>646</v>
      </c>
      <c r="K2447" s="8" t="s">
        <v>1720</v>
      </c>
      <c r="L2447" s="7" t="s">
        <v>2106</v>
      </c>
      <c r="M2447" s="7"/>
      <c r="N2447" s="9" t="s">
        <v>1722</v>
      </c>
    </row>
    <row r="2448" spans="1:14">
      <c r="A2448" s="7" t="s">
        <v>2103</v>
      </c>
      <c r="B2448" s="7"/>
      <c r="C2448" s="7" t="s">
        <v>4853</v>
      </c>
      <c r="D2448" s="7" t="s">
        <v>4854</v>
      </c>
      <c r="E2448" s="6" t="s">
        <v>352</v>
      </c>
      <c r="F2448" s="7"/>
      <c r="G2448" s="7"/>
      <c r="H2448" s="7" t="s">
        <v>1719</v>
      </c>
      <c r="I2448" s="7"/>
      <c r="J2448" s="7" t="s">
        <v>646</v>
      </c>
      <c r="K2448" s="8" t="s">
        <v>1720</v>
      </c>
      <c r="L2448" s="7" t="s">
        <v>2106</v>
      </c>
      <c r="M2448" s="7"/>
      <c r="N2448" s="9" t="s">
        <v>1722</v>
      </c>
    </row>
    <row r="2449" spans="1:14">
      <c r="A2449" s="7" t="s">
        <v>2103</v>
      </c>
      <c r="B2449" s="7"/>
      <c r="C2449" s="7" t="s">
        <v>4855</v>
      </c>
      <c r="D2449" s="7" t="s">
        <v>4856</v>
      </c>
      <c r="E2449" s="6" t="s">
        <v>352</v>
      </c>
      <c r="F2449" s="7"/>
      <c r="G2449" s="7"/>
      <c r="H2449" s="7" t="s">
        <v>1719</v>
      </c>
      <c r="I2449" s="7"/>
      <c r="J2449" s="7" t="s">
        <v>646</v>
      </c>
      <c r="K2449" s="8" t="s">
        <v>1720</v>
      </c>
      <c r="L2449" s="7" t="s">
        <v>2106</v>
      </c>
      <c r="M2449" s="7"/>
      <c r="N2449" s="9" t="s">
        <v>1722</v>
      </c>
    </row>
    <row r="2450" spans="1:14">
      <c r="A2450" s="7" t="s">
        <v>2103</v>
      </c>
      <c r="B2450" s="7"/>
      <c r="C2450" s="7" t="s">
        <v>4857</v>
      </c>
      <c r="D2450" s="7" t="s">
        <v>4858</v>
      </c>
      <c r="E2450" s="6" t="s">
        <v>352</v>
      </c>
      <c r="F2450" s="7"/>
      <c r="G2450" s="7"/>
      <c r="H2450" s="7" t="s">
        <v>1719</v>
      </c>
      <c r="I2450" s="7"/>
      <c r="J2450" s="7" t="s">
        <v>646</v>
      </c>
      <c r="K2450" s="8" t="s">
        <v>1720</v>
      </c>
      <c r="L2450" s="7" t="s">
        <v>2106</v>
      </c>
      <c r="M2450" s="7"/>
      <c r="N2450" s="9" t="s">
        <v>1722</v>
      </c>
    </row>
    <row r="2451" spans="1:14">
      <c r="A2451" s="7" t="s">
        <v>2103</v>
      </c>
      <c r="B2451" s="7"/>
      <c r="C2451" s="7" t="s">
        <v>4859</v>
      </c>
      <c r="D2451" s="7" t="s">
        <v>4860</v>
      </c>
      <c r="E2451" s="6" t="s">
        <v>352</v>
      </c>
      <c r="F2451" s="7"/>
      <c r="G2451" s="7"/>
      <c r="H2451" s="7" t="s">
        <v>1719</v>
      </c>
      <c r="I2451" s="7"/>
      <c r="J2451" s="7" t="s">
        <v>646</v>
      </c>
      <c r="K2451" s="8" t="s">
        <v>1720</v>
      </c>
      <c r="L2451" s="7" t="s">
        <v>2106</v>
      </c>
      <c r="M2451" s="7"/>
      <c r="N2451" s="9" t="s">
        <v>1722</v>
      </c>
    </row>
    <row r="2452" spans="1:14">
      <c r="A2452" s="7" t="s">
        <v>2103</v>
      </c>
      <c r="B2452" s="7"/>
      <c r="C2452" s="7" t="s">
        <v>4861</v>
      </c>
      <c r="D2452" s="7" t="s">
        <v>4862</v>
      </c>
      <c r="E2452" s="6" t="s">
        <v>352</v>
      </c>
      <c r="F2452" s="7"/>
      <c r="G2452" s="7"/>
      <c r="H2452" s="7" t="s">
        <v>1719</v>
      </c>
      <c r="I2452" s="7"/>
      <c r="J2452" s="7" t="s">
        <v>646</v>
      </c>
      <c r="K2452" s="8" t="s">
        <v>1720</v>
      </c>
      <c r="L2452" s="7" t="s">
        <v>2106</v>
      </c>
      <c r="M2452" s="7"/>
      <c r="N2452" s="9" t="s">
        <v>1722</v>
      </c>
    </row>
    <row r="2453" spans="1:14">
      <c r="A2453" s="7" t="s">
        <v>2103</v>
      </c>
      <c r="B2453" s="7"/>
      <c r="C2453" s="7" t="s">
        <v>4863</v>
      </c>
      <c r="D2453" s="7" t="s">
        <v>4864</v>
      </c>
      <c r="E2453" s="6" t="s">
        <v>352</v>
      </c>
      <c r="F2453" s="7"/>
      <c r="G2453" s="7"/>
      <c r="H2453" s="7" t="s">
        <v>1719</v>
      </c>
      <c r="I2453" s="7"/>
      <c r="J2453" s="7" t="s">
        <v>646</v>
      </c>
      <c r="K2453" s="8" t="s">
        <v>1720</v>
      </c>
      <c r="L2453" s="7" t="s">
        <v>2106</v>
      </c>
      <c r="M2453" s="7"/>
      <c r="N2453" s="9" t="s">
        <v>1722</v>
      </c>
    </row>
    <row r="2454" spans="1:14">
      <c r="A2454" s="7" t="s">
        <v>2103</v>
      </c>
      <c r="B2454" s="7"/>
      <c r="C2454" s="7" t="s">
        <v>4865</v>
      </c>
      <c r="D2454" s="7" t="s">
        <v>4866</v>
      </c>
      <c r="E2454" s="6" t="s">
        <v>352</v>
      </c>
      <c r="F2454" s="7"/>
      <c r="G2454" s="7"/>
      <c r="H2454" s="7" t="s">
        <v>1719</v>
      </c>
      <c r="I2454" s="7"/>
      <c r="J2454" s="7" t="s">
        <v>646</v>
      </c>
      <c r="K2454" s="8" t="s">
        <v>1720</v>
      </c>
      <c r="L2454" s="7" t="s">
        <v>2106</v>
      </c>
      <c r="M2454" s="7"/>
      <c r="N2454" s="9" t="s">
        <v>1722</v>
      </c>
    </row>
    <row r="2455" spans="1:14">
      <c r="A2455" s="7" t="s">
        <v>2103</v>
      </c>
      <c r="B2455" s="7"/>
      <c r="C2455" s="7" t="s">
        <v>4867</v>
      </c>
      <c r="D2455" s="7" t="s">
        <v>4868</v>
      </c>
      <c r="E2455" s="6" t="s">
        <v>352</v>
      </c>
      <c r="F2455" s="7"/>
      <c r="G2455" s="7"/>
      <c r="H2455" s="7" t="s">
        <v>1719</v>
      </c>
      <c r="I2455" s="7"/>
      <c r="J2455" s="7" t="s">
        <v>646</v>
      </c>
      <c r="K2455" s="8" t="s">
        <v>1720</v>
      </c>
      <c r="L2455" s="7" t="s">
        <v>2106</v>
      </c>
      <c r="M2455" s="7"/>
      <c r="N2455" s="9" t="s">
        <v>1722</v>
      </c>
    </row>
    <row r="2456" spans="1:14">
      <c r="A2456" s="7" t="s">
        <v>2103</v>
      </c>
      <c r="B2456" s="7"/>
      <c r="C2456" s="7" t="s">
        <v>4869</v>
      </c>
      <c r="D2456" s="7" t="s">
        <v>4868</v>
      </c>
      <c r="E2456" s="6" t="s">
        <v>352</v>
      </c>
      <c r="F2456" s="7"/>
      <c r="G2456" s="7"/>
      <c r="H2456" s="7" t="s">
        <v>1719</v>
      </c>
      <c r="I2456" s="7"/>
      <c r="J2456" s="7" t="s">
        <v>646</v>
      </c>
      <c r="K2456" s="8" t="s">
        <v>1720</v>
      </c>
      <c r="L2456" s="7" t="s">
        <v>2106</v>
      </c>
      <c r="M2456" s="7"/>
      <c r="N2456" s="9" t="s">
        <v>1722</v>
      </c>
    </row>
    <row r="2457" spans="1:14">
      <c r="A2457" s="7" t="s">
        <v>2103</v>
      </c>
      <c r="B2457" s="7"/>
      <c r="C2457" s="7" t="s">
        <v>4870</v>
      </c>
      <c r="D2457" s="7" t="s">
        <v>4871</v>
      </c>
      <c r="E2457" s="6" t="s">
        <v>352</v>
      </c>
      <c r="F2457" s="7"/>
      <c r="G2457" s="7"/>
      <c r="H2457" s="7" t="s">
        <v>1719</v>
      </c>
      <c r="I2457" s="7"/>
      <c r="J2457" s="7" t="s">
        <v>646</v>
      </c>
      <c r="K2457" s="8" t="s">
        <v>1720</v>
      </c>
      <c r="L2457" s="7" t="s">
        <v>2106</v>
      </c>
      <c r="M2457" s="7"/>
      <c r="N2457" s="9" t="s">
        <v>1722</v>
      </c>
    </row>
    <row r="2458" spans="1:14">
      <c r="A2458" s="7" t="s">
        <v>2103</v>
      </c>
      <c r="B2458" s="7"/>
      <c r="C2458" s="7" t="s">
        <v>4872</v>
      </c>
      <c r="D2458" s="7" t="s">
        <v>4871</v>
      </c>
      <c r="E2458" s="6" t="s">
        <v>352</v>
      </c>
      <c r="F2458" s="7"/>
      <c r="G2458" s="7"/>
      <c r="H2458" s="7" t="s">
        <v>1719</v>
      </c>
      <c r="I2458" s="7"/>
      <c r="J2458" s="7" t="s">
        <v>646</v>
      </c>
      <c r="K2458" s="8" t="s">
        <v>1720</v>
      </c>
      <c r="L2458" s="7" t="s">
        <v>2106</v>
      </c>
      <c r="M2458" s="7"/>
      <c r="N2458" s="9" t="s">
        <v>1722</v>
      </c>
    </row>
    <row r="2459" spans="1:14">
      <c r="A2459" s="7" t="s">
        <v>2103</v>
      </c>
      <c r="B2459" s="7"/>
      <c r="C2459" s="7" t="s">
        <v>4873</v>
      </c>
      <c r="D2459" s="7" t="s">
        <v>4874</v>
      </c>
      <c r="E2459" s="6" t="s">
        <v>352</v>
      </c>
      <c r="F2459" s="7"/>
      <c r="G2459" s="7"/>
      <c r="H2459" s="7" t="s">
        <v>1719</v>
      </c>
      <c r="I2459" s="7"/>
      <c r="J2459" s="7" t="s">
        <v>646</v>
      </c>
      <c r="K2459" s="8" t="s">
        <v>1720</v>
      </c>
      <c r="L2459" s="7" t="s">
        <v>2106</v>
      </c>
      <c r="M2459" s="7"/>
      <c r="N2459" s="9" t="s">
        <v>1722</v>
      </c>
    </row>
    <row r="2460" spans="1:14">
      <c r="A2460" s="7" t="s">
        <v>2103</v>
      </c>
      <c r="B2460" s="7"/>
      <c r="C2460" s="7" t="s">
        <v>4875</v>
      </c>
      <c r="D2460" s="7" t="s">
        <v>4874</v>
      </c>
      <c r="E2460" s="6" t="s">
        <v>352</v>
      </c>
      <c r="F2460" s="7"/>
      <c r="G2460" s="7"/>
      <c r="H2460" s="7" t="s">
        <v>1719</v>
      </c>
      <c r="I2460" s="7"/>
      <c r="J2460" s="7" t="s">
        <v>646</v>
      </c>
      <c r="K2460" s="8" t="s">
        <v>1720</v>
      </c>
      <c r="L2460" s="7" t="s">
        <v>2106</v>
      </c>
      <c r="M2460" s="7"/>
      <c r="N2460" s="9" t="s">
        <v>1722</v>
      </c>
    </row>
    <row r="2461" spans="1:14">
      <c r="A2461" s="7" t="s">
        <v>2103</v>
      </c>
      <c r="B2461" s="7"/>
      <c r="C2461" s="7" t="s">
        <v>4876</v>
      </c>
      <c r="D2461" s="7" t="s">
        <v>4877</v>
      </c>
      <c r="E2461" s="6" t="s">
        <v>352</v>
      </c>
      <c r="F2461" s="7"/>
      <c r="G2461" s="7"/>
      <c r="H2461" s="7" t="s">
        <v>1719</v>
      </c>
      <c r="I2461" s="7"/>
      <c r="J2461" s="7" t="s">
        <v>646</v>
      </c>
      <c r="K2461" s="8" t="s">
        <v>1720</v>
      </c>
      <c r="L2461" s="7" t="s">
        <v>2106</v>
      </c>
      <c r="M2461" s="7"/>
      <c r="N2461" s="9" t="s">
        <v>1722</v>
      </c>
    </row>
    <row r="2462" spans="1:14">
      <c r="A2462" s="7" t="s">
        <v>2103</v>
      </c>
      <c r="B2462" s="7"/>
      <c r="C2462" s="7" t="s">
        <v>4878</v>
      </c>
      <c r="D2462" s="7" t="s">
        <v>4877</v>
      </c>
      <c r="E2462" s="6" t="s">
        <v>352</v>
      </c>
      <c r="F2462" s="7"/>
      <c r="G2462" s="7"/>
      <c r="H2462" s="7" t="s">
        <v>1719</v>
      </c>
      <c r="I2462" s="7"/>
      <c r="J2462" s="7" t="s">
        <v>646</v>
      </c>
      <c r="K2462" s="8" t="s">
        <v>1720</v>
      </c>
      <c r="L2462" s="7" t="s">
        <v>2106</v>
      </c>
      <c r="M2462" s="7"/>
      <c r="N2462" s="9" t="s">
        <v>1722</v>
      </c>
    </row>
    <row r="2463" spans="1:14">
      <c r="A2463" s="7" t="s">
        <v>2103</v>
      </c>
      <c r="B2463" s="7"/>
      <c r="C2463" s="7" t="s">
        <v>4879</v>
      </c>
      <c r="D2463" s="7" t="s">
        <v>4880</v>
      </c>
      <c r="E2463" s="6" t="s">
        <v>352</v>
      </c>
      <c r="F2463" s="7"/>
      <c r="G2463" s="7"/>
      <c r="H2463" s="7" t="s">
        <v>1719</v>
      </c>
      <c r="I2463" s="7"/>
      <c r="J2463" s="7" t="s">
        <v>646</v>
      </c>
      <c r="K2463" s="8" t="s">
        <v>1720</v>
      </c>
      <c r="L2463" s="7" t="s">
        <v>2106</v>
      </c>
      <c r="M2463" s="7"/>
      <c r="N2463" s="9" t="s">
        <v>1722</v>
      </c>
    </row>
    <row r="2464" spans="1:14">
      <c r="A2464" s="7" t="s">
        <v>2103</v>
      </c>
      <c r="B2464" s="7"/>
      <c r="C2464" s="7" t="s">
        <v>4881</v>
      </c>
      <c r="D2464" s="7" t="s">
        <v>4880</v>
      </c>
      <c r="E2464" s="6" t="s">
        <v>352</v>
      </c>
      <c r="F2464" s="7"/>
      <c r="G2464" s="7"/>
      <c r="H2464" s="7" t="s">
        <v>1719</v>
      </c>
      <c r="I2464" s="7"/>
      <c r="J2464" s="7" t="s">
        <v>646</v>
      </c>
      <c r="K2464" s="8" t="s">
        <v>1720</v>
      </c>
      <c r="L2464" s="7" t="s">
        <v>2106</v>
      </c>
      <c r="M2464" s="7"/>
      <c r="N2464" s="9" t="s">
        <v>1722</v>
      </c>
    </row>
    <row r="2465" spans="1:14">
      <c r="A2465" s="7" t="s">
        <v>2103</v>
      </c>
      <c r="B2465" s="7"/>
      <c r="C2465" s="7" t="s">
        <v>4882</v>
      </c>
      <c r="D2465" s="7" t="s">
        <v>4883</v>
      </c>
      <c r="E2465" s="6" t="s">
        <v>352</v>
      </c>
      <c r="F2465" s="7"/>
      <c r="G2465" s="7"/>
      <c r="H2465" s="7" t="s">
        <v>1719</v>
      </c>
      <c r="I2465" s="7"/>
      <c r="J2465" s="7" t="s">
        <v>646</v>
      </c>
      <c r="K2465" s="8" t="s">
        <v>1720</v>
      </c>
      <c r="L2465" s="7" t="s">
        <v>2106</v>
      </c>
      <c r="M2465" s="7"/>
      <c r="N2465" s="9" t="s">
        <v>1722</v>
      </c>
    </row>
    <row r="2466" spans="1:14">
      <c r="A2466" s="7" t="s">
        <v>2103</v>
      </c>
      <c r="B2466" s="7"/>
      <c r="C2466" s="7" t="s">
        <v>4884</v>
      </c>
      <c r="D2466" s="7" t="s">
        <v>4883</v>
      </c>
      <c r="E2466" s="6" t="s">
        <v>352</v>
      </c>
      <c r="F2466" s="7"/>
      <c r="G2466" s="7"/>
      <c r="H2466" s="7" t="s">
        <v>1719</v>
      </c>
      <c r="I2466" s="7"/>
      <c r="J2466" s="7" t="s">
        <v>646</v>
      </c>
      <c r="K2466" s="8" t="s">
        <v>1720</v>
      </c>
      <c r="L2466" s="7" t="s">
        <v>2106</v>
      </c>
      <c r="M2466" s="7"/>
      <c r="N2466" s="9" t="s">
        <v>1722</v>
      </c>
    </row>
    <row r="2467" spans="1:14">
      <c r="A2467" s="7" t="s">
        <v>2103</v>
      </c>
      <c r="B2467" s="7"/>
      <c r="C2467" s="7" t="s">
        <v>4885</v>
      </c>
      <c r="D2467" s="7" t="s">
        <v>4886</v>
      </c>
      <c r="E2467" s="6" t="s">
        <v>352</v>
      </c>
      <c r="F2467" s="7"/>
      <c r="G2467" s="7"/>
      <c r="H2467" s="7" t="s">
        <v>1719</v>
      </c>
      <c r="I2467" s="7"/>
      <c r="J2467" s="7" t="s">
        <v>646</v>
      </c>
      <c r="K2467" s="8" t="s">
        <v>1720</v>
      </c>
      <c r="L2467" s="7" t="s">
        <v>2106</v>
      </c>
      <c r="M2467" s="7"/>
      <c r="N2467" s="9" t="s">
        <v>1722</v>
      </c>
    </row>
    <row r="2468" spans="1:14">
      <c r="A2468" s="7" t="s">
        <v>2103</v>
      </c>
      <c r="B2468" s="7"/>
      <c r="C2468" s="7" t="s">
        <v>4887</v>
      </c>
      <c r="D2468" s="7" t="s">
        <v>4886</v>
      </c>
      <c r="E2468" s="6" t="s">
        <v>352</v>
      </c>
      <c r="F2468" s="7"/>
      <c r="G2468" s="7"/>
      <c r="H2468" s="7" t="s">
        <v>1719</v>
      </c>
      <c r="I2468" s="7"/>
      <c r="J2468" s="7" t="s">
        <v>646</v>
      </c>
      <c r="K2468" s="8" t="s">
        <v>1720</v>
      </c>
      <c r="L2468" s="7" t="s">
        <v>2106</v>
      </c>
      <c r="M2468" s="7"/>
      <c r="N2468" s="9" t="s">
        <v>1722</v>
      </c>
    </row>
    <row r="2469" spans="1:14">
      <c r="A2469" s="7" t="s">
        <v>2103</v>
      </c>
      <c r="B2469" s="7"/>
      <c r="C2469" s="7" t="s">
        <v>4888</v>
      </c>
      <c r="D2469" s="7" t="s">
        <v>4889</v>
      </c>
      <c r="E2469" s="6" t="s">
        <v>352</v>
      </c>
      <c r="F2469" s="7"/>
      <c r="G2469" s="7"/>
      <c r="H2469" s="7" t="s">
        <v>1719</v>
      </c>
      <c r="I2469" s="7"/>
      <c r="J2469" s="7" t="s">
        <v>646</v>
      </c>
      <c r="K2469" s="8" t="s">
        <v>1720</v>
      </c>
      <c r="L2469" s="7" t="s">
        <v>2106</v>
      </c>
      <c r="M2469" s="7"/>
      <c r="N2469" s="9" t="s">
        <v>1722</v>
      </c>
    </row>
    <row r="2470" spans="1:14">
      <c r="A2470" s="7" t="s">
        <v>2103</v>
      </c>
      <c r="B2470" s="7"/>
      <c r="C2470" s="7" t="s">
        <v>4890</v>
      </c>
      <c r="D2470" s="7" t="s">
        <v>4889</v>
      </c>
      <c r="E2470" s="6" t="s">
        <v>352</v>
      </c>
      <c r="F2470" s="7"/>
      <c r="G2470" s="7"/>
      <c r="H2470" s="7" t="s">
        <v>1719</v>
      </c>
      <c r="I2470" s="7"/>
      <c r="J2470" s="7" t="s">
        <v>646</v>
      </c>
      <c r="K2470" s="8" t="s">
        <v>1720</v>
      </c>
      <c r="L2470" s="7" t="s">
        <v>2106</v>
      </c>
      <c r="M2470" s="7"/>
      <c r="N2470" s="9" t="s">
        <v>1722</v>
      </c>
    </row>
    <row r="2471" spans="1:14">
      <c r="A2471" s="7" t="s">
        <v>2103</v>
      </c>
      <c r="B2471" s="7"/>
      <c r="C2471" s="7" t="s">
        <v>4891</v>
      </c>
      <c r="D2471" s="7" t="s">
        <v>4892</v>
      </c>
      <c r="E2471" s="6" t="s">
        <v>352</v>
      </c>
      <c r="F2471" s="7"/>
      <c r="G2471" s="7"/>
      <c r="H2471" s="7" t="s">
        <v>1719</v>
      </c>
      <c r="I2471" s="7"/>
      <c r="J2471" s="7" t="s">
        <v>646</v>
      </c>
      <c r="K2471" s="8" t="s">
        <v>1720</v>
      </c>
      <c r="L2471" s="7" t="s">
        <v>2106</v>
      </c>
      <c r="M2471" s="7"/>
      <c r="N2471" s="9" t="s">
        <v>1722</v>
      </c>
    </row>
    <row r="2472" spans="1:14">
      <c r="A2472" s="7" t="s">
        <v>2103</v>
      </c>
      <c r="B2472" s="7"/>
      <c r="C2472" s="7" t="s">
        <v>4893</v>
      </c>
      <c r="D2472" s="7" t="s">
        <v>4892</v>
      </c>
      <c r="E2472" s="6" t="s">
        <v>352</v>
      </c>
      <c r="F2472" s="7"/>
      <c r="G2472" s="7"/>
      <c r="H2472" s="7" t="s">
        <v>1719</v>
      </c>
      <c r="I2472" s="7"/>
      <c r="J2472" s="7" t="s">
        <v>646</v>
      </c>
      <c r="K2472" s="8" t="s">
        <v>1720</v>
      </c>
      <c r="L2472" s="7" t="s">
        <v>2106</v>
      </c>
      <c r="M2472" s="7"/>
      <c r="N2472" s="9" t="s">
        <v>1722</v>
      </c>
    </row>
    <row r="2473" spans="1:14">
      <c r="A2473" s="7" t="s">
        <v>2103</v>
      </c>
      <c r="B2473" s="7"/>
      <c r="C2473" s="7" t="s">
        <v>4894</v>
      </c>
      <c r="D2473" s="7" t="s">
        <v>4895</v>
      </c>
      <c r="E2473" s="6" t="s">
        <v>352</v>
      </c>
      <c r="F2473" s="7"/>
      <c r="G2473" s="7"/>
      <c r="H2473" s="7" t="s">
        <v>1719</v>
      </c>
      <c r="I2473" s="7"/>
      <c r="J2473" s="7" t="s">
        <v>646</v>
      </c>
      <c r="K2473" s="8" t="s">
        <v>1720</v>
      </c>
      <c r="L2473" s="7" t="s">
        <v>2106</v>
      </c>
      <c r="M2473" s="7"/>
      <c r="N2473" s="9" t="s">
        <v>1722</v>
      </c>
    </row>
    <row r="2474" spans="1:14">
      <c r="A2474" s="7" t="s">
        <v>2103</v>
      </c>
      <c r="B2474" s="7"/>
      <c r="C2474" s="7" t="s">
        <v>4896</v>
      </c>
      <c r="D2474" s="7" t="s">
        <v>4895</v>
      </c>
      <c r="E2474" s="6" t="s">
        <v>352</v>
      </c>
      <c r="F2474" s="7"/>
      <c r="G2474" s="7"/>
      <c r="H2474" s="7" t="s">
        <v>1719</v>
      </c>
      <c r="I2474" s="7"/>
      <c r="J2474" s="7" t="s">
        <v>646</v>
      </c>
      <c r="K2474" s="8" t="s">
        <v>1720</v>
      </c>
      <c r="L2474" s="7" t="s">
        <v>2106</v>
      </c>
      <c r="M2474" s="7"/>
      <c r="N2474" s="9" t="s">
        <v>1722</v>
      </c>
    </row>
    <row r="2475" spans="1:14">
      <c r="A2475" s="7" t="s">
        <v>2103</v>
      </c>
      <c r="B2475" s="7"/>
      <c r="C2475" s="7" t="s">
        <v>4897</v>
      </c>
      <c r="D2475" s="7" t="s">
        <v>4898</v>
      </c>
      <c r="E2475" s="6" t="s">
        <v>352</v>
      </c>
      <c r="F2475" s="7"/>
      <c r="G2475" s="7"/>
      <c r="H2475" s="7" t="s">
        <v>1719</v>
      </c>
      <c r="I2475" s="7"/>
      <c r="J2475" s="7" t="s">
        <v>646</v>
      </c>
      <c r="K2475" s="8" t="s">
        <v>1720</v>
      </c>
      <c r="L2475" s="7" t="s">
        <v>2106</v>
      </c>
      <c r="M2475" s="7"/>
      <c r="N2475" s="9" t="s">
        <v>1722</v>
      </c>
    </row>
    <row r="2476" spans="1:14">
      <c r="A2476" s="7" t="s">
        <v>2103</v>
      </c>
      <c r="B2476" s="7"/>
      <c r="C2476" s="7" t="s">
        <v>4899</v>
      </c>
      <c r="D2476" s="7" t="s">
        <v>4898</v>
      </c>
      <c r="E2476" s="6" t="s">
        <v>352</v>
      </c>
      <c r="F2476" s="7"/>
      <c r="G2476" s="7"/>
      <c r="H2476" s="7" t="s">
        <v>1719</v>
      </c>
      <c r="I2476" s="7"/>
      <c r="J2476" s="7" t="s">
        <v>646</v>
      </c>
      <c r="K2476" s="8" t="s">
        <v>1720</v>
      </c>
      <c r="L2476" s="7" t="s">
        <v>2106</v>
      </c>
      <c r="M2476" s="7"/>
      <c r="N2476" s="9" t="s">
        <v>1722</v>
      </c>
    </row>
    <row r="2477" spans="1:14">
      <c r="A2477" s="7" t="s">
        <v>2103</v>
      </c>
      <c r="B2477" s="7"/>
      <c r="C2477" s="7" t="s">
        <v>4900</v>
      </c>
      <c r="D2477" s="7" t="s">
        <v>4901</v>
      </c>
      <c r="E2477" s="6" t="s">
        <v>352</v>
      </c>
      <c r="F2477" s="7"/>
      <c r="G2477" s="7"/>
      <c r="H2477" s="7" t="s">
        <v>1719</v>
      </c>
      <c r="I2477" s="7"/>
      <c r="J2477" s="7" t="s">
        <v>646</v>
      </c>
      <c r="K2477" s="8" t="s">
        <v>1720</v>
      </c>
      <c r="L2477" s="7" t="s">
        <v>2106</v>
      </c>
      <c r="M2477" s="7"/>
      <c r="N2477" s="9" t="s">
        <v>1722</v>
      </c>
    </row>
    <row r="2478" spans="1:14">
      <c r="A2478" s="7" t="s">
        <v>2103</v>
      </c>
      <c r="B2478" s="7"/>
      <c r="C2478" s="7" t="s">
        <v>4902</v>
      </c>
      <c r="D2478" s="7" t="s">
        <v>4901</v>
      </c>
      <c r="E2478" s="6" t="s">
        <v>352</v>
      </c>
      <c r="F2478" s="7"/>
      <c r="G2478" s="7"/>
      <c r="H2478" s="7" t="s">
        <v>1719</v>
      </c>
      <c r="I2478" s="7"/>
      <c r="J2478" s="7" t="s">
        <v>646</v>
      </c>
      <c r="K2478" s="8" t="s">
        <v>1720</v>
      </c>
      <c r="L2478" s="7" t="s">
        <v>2106</v>
      </c>
      <c r="M2478" s="7"/>
      <c r="N2478" s="9" t="s">
        <v>1722</v>
      </c>
    </row>
    <row r="2479" spans="1:14">
      <c r="A2479" s="7" t="s">
        <v>2103</v>
      </c>
      <c r="B2479" s="7"/>
      <c r="C2479" s="7" t="s">
        <v>4903</v>
      </c>
      <c r="D2479" s="7" t="s">
        <v>4904</v>
      </c>
      <c r="E2479" s="6" t="s">
        <v>352</v>
      </c>
      <c r="F2479" s="7"/>
      <c r="G2479" s="7"/>
      <c r="H2479" s="7" t="s">
        <v>1719</v>
      </c>
      <c r="I2479" s="7"/>
      <c r="J2479" s="7" t="s">
        <v>646</v>
      </c>
      <c r="K2479" s="8" t="s">
        <v>1720</v>
      </c>
      <c r="L2479" s="7" t="s">
        <v>2106</v>
      </c>
      <c r="M2479" s="7"/>
      <c r="N2479" s="9" t="s">
        <v>1722</v>
      </c>
    </row>
    <row r="2480" spans="1:14">
      <c r="A2480" s="7" t="s">
        <v>2103</v>
      </c>
      <c r="B2480" s="7"/>
      <c r="C2480" s="7" t="s">
        <v>4905</v>
      </c>
      <c r="D2480" s="7" t="s">
        <v>4904</v>
      </c>
      <c r="E2480" s="6" t="s">
        <v>352</v>
      </c>
      <c r="F2480" s="7"/>
      <c r="G2480" s="7"/>
      <c r="H2480" s="7" t="s">
        <v>1719</v>
      </c>
      <c r="I2480" s="7"/>
      <c r="J2480" s="7" t="s">
        <v>646</v>
      </c>
      <c r="K2480" s="8" t="s">
        <v>1720</v>
      </c>
      <c r="L2480" s="7" t="s">
        <v>2106</v>
      </c>
      <c r="M2480" s="7"/>
      <c r="N2480" s="9" t="s">
        <v>1722</v>
      </c>
    </row>
    <row r="2481" spans="1:14">
      <c r="A2481" s="7" t="s">
        <v>2103</v>
      </c>
      <c r="B2481" s="7"/>
      <c r="C2481" s="7" t="s">
        <v>4906</v>
      </c>
      <c r="D2481" s="7" t="s">
        <v>4907</v>
      </c>
      <c r="E2481" s="6" t="s">
        <v>352</v>
      </c>
      <c r="F2481" s="7"/>
      <c r="G2481" s="7"/>
      <c r="H2481" s="7" t="s">
        <v>1719</v>
      </c>
      <c r="I2481" s="7"/>
      <c r="J2481" s="7" t="s">
        <v>646</v>
      </c>
      <c r="K2481" s="8" t="s">
        <v>1720</v>
      </c>
      <c r="L2481" s="7" t="s">
        <v>2106</v>
      </c>
      <c r="M2481" s="7"/>
      <c r="N2481" s="9" t="s">
        <v>1722</v>
      </c>
    </row>
    <row r="2482" spans="1:14">
      <c r="A2482" s="7" t="s">
        <v>2103</v>
      </c>
      <c r="B2482" s="7"/>
      <c r="C2482" s="7" t="s">
        <v>4908</v>
      </c>
      <c r="D2482" s="7" t="s">
        <v>4907</v>
      </c>
      <c r="E2482" s="6" t="s">
        <v>352</v>
      </c>
      <c r="F2482" s="7"/>
      <c r="G2482" s="7"/>
      <c r="H2482" s="7" t="s">
        <v>1719</v>
      </c>
      <c r="I2482" s="7"/>
      <c r="J2482" s="7" t="s">
        <v>646</v>
      </c>
      <c r="K2482" s="8" t="s">
        <v>1720</v>
      </c>
      <c r="L2482" s="7" t="s">
        <v>2106</v>
      </c>
      <c r="M2482" s="7"/>
      <c r="N2482" s="9" t="s">
        <v>1722</v>
      </c>
    </row>
    <row r="2483" spans="1:14">
      <c r="A2483" s="7" t="s">
        <v>2103</v>
      </c>
      <c r="B2483" s="7"/>
      <c r="C2483" s="7" t="s">
        <v>4909</v>
      </c>
      <c r="D2483" s="7" t="s">
        <v>4910</v>
      </c>
      <c r="E2483" s="6" t="s">
        <v>352</v>
      </c>
      <c r="F2483" s="7"/>
      <c r="G2483" s="7"/>
      <c r="H2483" s="7" t="s">
        <v>1719</v>
      </c>
      <c r="I2483" s="7"/>
      <c r="J2483" s="7" t="s">
        <v>646</v>
      </c>
      <c r="K2483" s="8" t="s">
        <v>1720</v>
      </c>
      <c r="L2483" s="7" t="s">
        <v>2106</v>
      </c>
      <c r="M2483" s="7"/>
      <c r="N2483" s="9" t="s">
        <v>1722</v>
      </c>
    </row>
    <row r="2484" spans="1:14">
      <c r="A2484" s="7" t="s">
        <v>2103</v>
      </c>
      <c r="B2484" s="7"/>
      <c r="C2484" s="7" t="s">
        <v>4911</v>
      </c>
      <c r="D2484" s="7" t="s">
        <v>4910</v>
      </c>
      <c r="E2484" s="6" t="s">
        <v>352</v>
      </c>
      <c r="F2484" s="7"/>
      <c r="G2484" s="7"/>
      <c r="H2484" s="7" t="s">
        <v>1719</v>
      </c>
      <c r="I2484" s="7"/>
      <c r="J2484" s="7" t="s">
        <v>646</v>
      </c>
      <c r="K2484" s="8" t="s">
        <v>1720</v>
      </c>
      <c r="L2484" s="7" t="s">
        <v>2106</v>
      </c>
      <c r="M2484" s="7"/>
      <c r="N2484" s="9" t="s">
        <v>1722</v>
      </c>
    </row>
    <row r="2485" spans="1:14">
      <c r="A2485" s="7" t="s">
        <v>2103</v>
      </c>
      <c r="B2485" s="7"/>
      <c r="C2485" s="7" t="s">
        <v>4912</v>
      </c>
      <c r="D2485" s="7" t="s">
        <v>4913</v>
      </c>
      <c r="E2485" s="6" t="s">
        <v>352</v>
      </c>
      <c r="F2485" s="7"/>
      <c r="G2485" s="7"/>
      <c r="H2485" s="7" t="s">
        <v>1719</v>
      </c>
      <c r="I2485" s="7"/>
      <c r="J2485" s="7" t="s">
        <v>646</v>
      </c>
      <c r="K2485" s="8" t="s">
        <v>1720</v>
      </c>
      <c r="L2485" s="7" t="s">
        <v>2106</v>
      </c>
      <c r="M2485" s="7"/>
      <c r="N2485" s="9" t="s">
        <v>1722</v>
      </c>
    </row>
    <row r="2486" spans="1:14">
      <c r="A2486" s="7" t="s">
        <v>2103</v>
      </c>
      <c r="B2486" s="7"/>
      <c r="C2486" s="7" t="s">
        <v>4914</v>
      </c>
      <c r="D2486" s="7" t="s">
        <v>4913</v>
      </c>
      <c r="E2486" s="6" t="s">
        <v>352</v>
      </c>
      <c r="F2486" s="7"/>
      <c r="G2486" s="7"/>
      <c r="H2486" s="7" t="s">
        <v>1719</v>
      </c>
      <c r="I2486" s="7"/>
      <c r="J2486" s="7" t="s">
        <v>646</v>
      </c>
      <c r="K2486" s="8" t="s">
        <v>1720</v>
      </c>
      <c r="L2486" s="7" t="s">
        <v>2106</v>
      </c>
      <c r="M2486" s="7"/>
      <c r="N2486" s="9" t="s">
        <v>1722</v>
      </c>
    </row>
    <row r="2487" spans="1:14">
      <c r="A2487" s="7" t="s">
        <v>2103</v>
      </c>
      <c r="B2487" s="7"/>
      <c r="C2487" s="7" t="s">
        <v>4915</v>
      </c>
      <c r="D2487" s="7" t="s">
        <v>4916</v>
      </c>
      <c r="E2487" s="6" t="s">
        <v>352</v>
      </c>
      <c r="F2487" s="7"/>
      <c r="G2487" s="7"/>
      <c r="H2487" s="7" t="s">
        <v>1719</v>
      </c>
      <c r="I2487" s="7"/>
      <c r="J2487" s="7" t="s">
        <v>646</v>
      </c>
      <c r="K2487" s="8" t="s">
        <v>1720</v>
      </c>
      <c r="L2487" s="7" t="s">
        <v>2106</v>
      </c>
      <c r="M2487" s="7"/>
      <c r="N2487" s="9" t="s">
        <v>1722</v>
      </c>
    </row>
    <row r="2488" spans="1:14">
      <c r="A2488" s="7" t="s">
        <v>2103</v>
      </c>
      <c r="B2488" s="7"/>
      <c r="C2488" s="7" t="s">
        <v>4917</v>
      </c>
      <c r="D2488" s="7" t="s">
        <v>4916</v>
      </c>
      <c r="E2488" s="6" t="s">
        <v>352</v>
      </c>
      <c r="F2488" s="7"/>
      <c r="G2488" s="7"/>
      <c r="H2488" s="7" t="s">
        <v>1719</v>
      </c>
      <c r="I2488" s="7"/>
      <c r="J2488" s="7" t="s">
        <v>646</v>
      </c>
      <c r="K2488" s="8" t="s">
        <v>1720</v>
      </c>
      <c r="L2488" s="7" t="s">
        <v>2106</v>
      </c>
      <c r="M2488" s="7"/>
      <c r="N2488" s="9" t="s">
        <v>1722</v>
      </c>
    </row>
    <row r="2489" spans="1:14">
      <c r="A2489" s="7" t="s">
        <v>2103</v>
      </c>
      <c r="B2489" s="7"/>
      <c r="C2489" s="7" t="s">
        <v>4918</v>
      </c>
      <c r="D2489" s="7" t="s">
        <v>4919</v>
      </c>
      <c r="E2489" s="6" t="s">
        <v>352</v>
      </c>
      <c r="F2489" s="7"/>
      <c r="G2489" s="7"/>
      <c r="H2489" s="7" t="s">
        <v>1719</v>
      </c>
      <c r="I2489" s="7"/>
      <c r="J2489" s="7" t="s">
        <v>646</v>
      </c>
      <c r="K2489" s="8" t="s">
        <v>1720</v>
      </c>
      <c r="L2489" s="7" t="s">
        <v>2106</v>
      </c>
      <c r="M2489" s="7"/>
      <c r="N2489" s="9" t="s">
        <v>1722</v>
      </c>
    </row>
    <row r="2490" spans="1:14">
      <c r="A2490" s="7" t="s">
        <v>2103</v>
      </c>
      <c r="B2490" s="7"/>
      <c r="C2490" s="7" t="s">
        <v>4920</v>
      </c>
      <c r="D2490" s="7" t="s">
        <v>4919</v>
      </c>
      <c r="E2490" s="6" t="s">
        <v>352</v>
      </c>
      <c r="F2490" s="7"/>
      <c r="G2490" s="7"/>
      <c r="H2490" s="7" t="s">
        <v>1719</v>
      </c>
      <c r="I2490" s="7"/>
      <c r="J2490" s="7" t="s">
        <v>646</v>
      </c>
      <c r="K2490" s="8" t="s">
        <v>1720</v>
      </c>
      <c r="L2490" s="7" t="s">
        <v>2106</v>
      </c>
      <c r="M2490" s="7"/>
      <c r="N2490" s="9" t="s">
        <v>1722</v>
      </c>
    </row>
    <row r="2491" spans="1:14">
      <c r="A2491" s="7" t="s">
        <v>2103</v>
      </c>
      <c r="B2491" s="7"/>
      <c r="C2491" s="7" t="s">
        <v>4921</v>
      </c>
      <c r="D2491" s="7" t="s">
        <v>4922</v>
      </c>
      <c r="E2491" s="6" t="s">
        <v>352</v>
      </c>
      <c r="F2491" s="7"/>
      <c r="G2491" s="7"/>
      <c r="H2491" s="7" t="s">
        <v>1719</v>
      </c>
      <c r="I2491" s="7"/>
      <c r="J2491" s="7" t="s">
        <v>646</v>
      </c>
      <c r="K2491" s="8" t="s">
        <v>1720</v>
      </c>
      <c r="L2491" s="7" t="s">
        <v>2106</v>
      </c>
      <c r="M2491" s="7"/>
      <c r="N2491" s="9" t="s">
        <v>1722</v>
      </c>
    </row>
    <row r="2492" spans="1:14">
      <c r="A2492" s="7" t="s">
        <v>2103</v>
      </c>
      <c r="B2492" s="7"/>
      <c r="C2492" s="7" t="s">
        <v>4923</v>
      </c>
      <c r="D2492" s="7" t="s">
        <v>4922</v>
      </c>
      <c r="E2492" s="6" t="s">
        <v>352</v>
      </c>
      <c r="F2492" s="7"/>
      <c r="G2492" s="7"/>
      <c r="H2492" s="7" t="s">
        <v>1719</v>
      </c>
      <c r="I2492" s="7"/>
      <c r="J2492" s="7" t="s">
        <v>646</v>
      </c>
      <c r="K2492" s="8" t="s">
        <v>1720</v>
      </c>
      <c r="L2492" s="7" t="s">
        <v>2106</v>
      </c>
      <c r="M2492" s="7"/>
      <c r="N2492" s="9" t="s">
        <v>1722</v>
      </c>
    </row>
    <row r="2493" spans="1:14">
      <c r="A2493" s="7" t="s">
        <v>2103</v>
      </c>
      <c r="B2493" s="7"/>
      <c r="C2493" s="7" t="s">
        <v>4924</v>
      </c>
      <c r="D2493" s="7" t="s">
        <v>4925</v>
      </c>
      <c r="E2493" s="6" t="s">
        <v>352</v>
      </c>
      <c r="F2493" s="7"/>
      <c r="G2493" s="7"/>
      <c r="H2493" s="7" t="s">
        <v>1719</v>
      </c>
      <c r="I2493" s="7"/>
      <c r="J2493" s="7" t="s">
        <v>646</v>
      </c>
      <c r="K2493" s="8" t="s">
        <v>1720</v>
      </c>
      <c r="L2493" s="7" t="s">
        <v>2106</v>
      </c>
      <c r="M2493" s="7"/>
      <c r="N2493" s="9" t="s">
        <v>1722</v>
      </c>
    </row>
    <row r="2494" spans="1:14">
      <c r="A2494" s="7" t="s">
        <v>2103</v>
      </c>
      <c r="B2494" s="7"/>
      <c r="C2494" s="7" t="s">
        <v>4926</v>
      </c>
      <c r="D2494" s="7" t="s">
        <v>4925</v>
      </c>
      <c r="E2494" s="6" t="s">
        <v>352</v>
      </c>
      <c r="F2494" s="7"/>
      <c r="G2494" s="7"/>
      <c r="H2494" s="7" t="s">
        <v>1719</v>
      </c>
      <c r="I2494" s="7"/>
      <c r="J2494" s="7" t="s">
        <v>646</v>
      </c>
      <c r="K2494" s="8" t="s">
        <v>1720</v>
      </c>
      <c r="L2494" s="7" t="s">
        <v>2106</v>
      </c>
      <c r="M2494" s="7"/>
      <c r="N2494" s="9" t="s">
        <v>1722</v>
      </c>
    </row>
    <row r="2495" spans="1:14">
      <c r="A2495" s="7" t="s">
        <v>2103</v>
      </c>
      <c r="B2495" s="7"/>
      <c r="C2495" s="7" t="s">
        <v>4927</v>
      </c>
      <c r="D2495" s="7" t="s">
        <v>4928</v>
      </c>
      <c r="E2495" s="6" t="s">
        <v>352</v>
      </c>
      <c r="F2495" s="7"/>
      <c r="G2495" s="7"/>
      <c r="H2495" s="7" t="s">
        <v>1719</v>
      </c>
      <c r="I2495" s="7"/>
      <c r="J2495" s="7" t="s">
        <v>646</v>
      </c>
      <c r="K2495" s="8" t="s">
        <v>1720</v>
      </c>
      <c r="L2495" s="7" t="s">
        <v>2106</v>
      </c>
      <c r="M2495" s="7"/>
      <c r="N2495" s="9" t="s">
        <v>1722</v>
      </c>
    </row>
    <row r="2496" spans="1:14">
      <c r="A2496" s="7" t="s">
        <v>2103</v>
      </c>
      <c r="B2496" s="7"/>
      <c r="C2496" s="7" t="s">
        <v>4929</v>
      </c>
      <c r="D2496" s="7" t="s">
        <v>4928</v>
      </c>
      <c r="E2496" s="6" t="s">
        <v>352</v>
      </c>
      <c r="F2496" s="7"/>
      <c r="G2496" s="7"/>
      <c r="H2496" s="7" t="s">
        <v>1719</v>
      </c>
      <c r="I2496" s="7"/>
      <c r="J2496" s="7" t="s">
        <v>646</v>
      </c>
      <c r="K2496" s="8" t="s">
        <v>1720</v>
      </c>
      <c r="L2496" s="7" t="s">
        <v>2106</v>
      </c>
      <c r="M2496" s="7"/>
      <c r="N2496" s="9" t="s">
        <v>1722</v>
      </c>
    </row>
    <row r="2497" spans="1:14">
      <c r="A2497" s="7" t="s">
        <v>2103</v>
      </c>
      <c r="B2497" s="7"/>
      <c r="C2497" s="7" t="s">
        <v>4930</v>
      </c>
      <c r="D2497" s="7" t="s">
        <v>4931</v>
      </c>
      <c r="E2497" s="6" t="s">
        <v>352</v>
      </c>
      <c r="F2497" s="7"/>
      <c r="G2497" s="7"/>
      <c r="H2497" s="7" t="s">
        <v>1719</v>
      </c>
      <c r="I2497" s="7"/>
      <c r="J2497" s="7" t="s">
        <v>646</v>
      </c>
      <c r="K2497" s="8" t="s">
        <v>1720</v>
      </c>
      <c r="L2497" s="7" t="s">
        <v>2106</v>
      </c>
      <c r="M2497" s="7"/>
      <c r="N2497" s="9" t="s">
        <v>1722</v>
      </c>
    </row>
    <row r="2498" spans="1:14">
      <c r="A2498" s="7" t="s">
        <v>2103</v>
      </c>
      <c r="B2498" s="7"/>
      <c r="C2498" s="7" t="s">
        <v>4932</v>
      </c>
      <c r="D2498" s="7" t="s">
        <v>4931</v>
      </c>
      <c r="E2498" s="6" t="s">
        <v>352</v>
      </c>
      <c r="F2498" s="7"/>
      <c r="G2498" s="7"/>
      <c r="H2498" s="7" t="s">
        <v>1719</v>
      </c>
      <c r="I2498" s="7"/>
      <c r="J2498" s="7" t="s">
        <v>646</v>
      </c>
      <c r="K2498" s="8" t="s">
        <v>1720</v>
      </c>
      <c r="L2498" s="7" t="s">
        <v>2106</v>
      </c>
      <c r="M2498" s="7"/>
      <c r="N2498" s="9" t="s">
        <v>1722</v>
      </c>
    </row>
    <row r="2499" spans="1:14">
      <c r="A2499" s="7" t="s">
        <v>2103</v>
      </c>
      <c r="B2499" s="7"/>
      <c r="C2499" s="7" t="s">
        <v>4933</v>
      </c>
      <c r="D2499" s="7" t="s">
        <v>4934</v>
      </c>
      <c r="E2499" s="6" t="s">
        <v>352</v>
      </c>
      <c r="F2499" s="7"/>
      <c r="G2499" s="7"/>
      <c r="H2499" s="7" t="s">
        <v>1719</v>
      </c>
      <c r="I2499" s="7"/>
      <c r="J2499" s="7" t="s">
        <v>646</v>
      </c>
      <c r="K2499" s="8" t="s">
        <v>1720</v>
      </c>
      <c r="L2499" s="7" t="s">
        <v>2106</v>
      </c>
      <c r="M2499" s="7"/>
      <c r="N2499" s="9" t="s">
        <v>1722</v>
      </c>
    </row>
    <row r="2500" spans="1:14">
      <c r="A2500" s="7" t="s">
        <v>2103</v>
      </c>
      <c r="B2500" s="7"/>
      <c r="C2500" s="7" t="s">
        <v>4935</v>
      </c>
      <c r="D2500" s="7" t="s">
        <v>4934</v>
      </c>
      <c r="E2500" s="6" t="s">
        <v>352</v>
      </c>
      <c r="F2500" s="7"/>
      <c r="G2500" s="7"/>
      <c r="H2500" s="7" t="s">
        <v>1719</v>
      </c>
      <c r="I2500" s="7"/>
      <c r="J2500" s="7" t="s">
        <v>646</v>
      </c>
      <c r="K2500" s="8" t="s">
        <v>1720</v>
      </c>
      <c r="L2500" s="7" t="s">
        <v>2106</v>
      </c>
      <c r="M2500" s="7"/>
      <c r="N2500" s="9" t="s">
        <v>1722</v>
      </c>
    </row>
    <row r="2501" spans="1:14">
      <c r="A2501" s="7" t="s">
        <v>2103</v>
      </c>
      <c r="B2501" s="7"/>
      <c r="C2501" s="7" t="s">
        <v>4936</v>
      </c>
      <c r="D2501" s="7" t="s">
        <v>4937</v>
      </c>
      <c r="E2501" s="6" t="s">
        <v>352</v>
      </c>
      <c r="F2501" s="7"/>
      <c r="G2501" s="7"/>
      <c r="H2501" s="7" t="s">
        <v>1719</v>
      </c>
      <c r="I2501" s="7"/>
      <c r="J2501" s="7" t="s">
        <v>646</v>
      </c>
      <c r="K2501" s="8" t="s">
        <v>1720</v>
      </c>
      <c r="L2501" s="7" t="s">
        <v>2106</v>
      </c>
      <c r="M2501" s="7"/>
      <c r="N2501" s="9" t="s">
        <v>1722</v>
      </c>
    </row>
    <row r="2502" spans="1:14">
      <c r="A2502" s="7" t="s">
        <v>2103</v>
      </c>
      <c r="B2502" s="7"/>
      <c r="C2502" s="7" t="s">
        <v>4938</v>
      </c>
      <c r="D2502" s="7" t="s">
        <v>4937</v>
      </c>
      <c r="E2502" s="6" t="s">
        <v>352</v>
      </c>
      <c r="F2502" s="7"/>
      <c r="G2502" s="7"/>
      <c r="H2502" s="7" t="s">
        <v>1719</v>
      </c>
      <c r="I2502" s="7"/>
      <c r="J2502" s="7" t="s">
        <v>646</v>
      </c>
      <c r="K2502" s="8" t="s">
        <v>1720</v>
      </c>
      <c r="L2502" s="7" t="s">
        <v>2106</v>
      </c>
      <c r="M2502" s="7"/>
      <c r="N2502" s="9" t="s">
        <v>1722</v>
      </c>
    </row>
    <row r="2503" spans="1:14">
      <c r="A2503" s="7" t="s">
        <v>2103</v>
      </c>
      <c r="B2503" s="7"/>
      <c r="C2503" s="7" t="s">
        <v>4939</v>
      </c>
      <c r="D2503" s="7" t="s">
        <v>4940</v>
      </c>
      <c r="E2503" s="6" t="s">
        <v>352</v>
      </c>
      <c r="F2503" s="7"/>
      <c r="G2503" s="7"/>
      <c r="H2503" s="7" t="s">
        <v>1719</v>
      </c>
      <c r="I2503" s="7"/>
      <c r="J2503" s="7" t="s">
        <v>646</v>
      </c>
      <c r="K2503" s="8" t="s">
        <v>1720</v>
      </c>
      <c r="L2503" s="7" t="s">
        <v>2106</v>
      </c>
      <c r="M2503" s="7"/>
      <c r="N2503" s="9" t="s">
        <v>1722</v>
      </c>
    </row>
    <row r="2504" spans="1:14">
      <c r="A2504" s="7" t="s">
        <v>2103</v>
      </c>
      <c r="B2504" s="7"/>
      <c r="C2504" s="7" t="s">
        <v>4941</v>
      </c>
      <c r="D2504" s="7" t="s">
        <v>4940</v>
      </c>
      <c r="E2504" s="6" t="s">
        <v>352</v>
      </c>
      <c r="F2504" s="7"/>
      <c r="G2504" s="7"/>
      <c r="H2504" s="7" t="s">
        <v>1719</v>
      </c>
      <c r="I2504" s="7"/>
      <c r="J2504" s="7" t="s">
        <v>646</v>
      </c>
      <c r="K2504" s="8" t="s">
        <v>1720</v>
      </c>
      <c r="L2504" s="7" t="s">
        <v>2106</v>
      </c>
      <c r="M2504" s="7"/>
      <c r="N2504" s="9" t="s">
        <v>1722</v>
      </c>
    </row>
    <row r="2505" spans="1:14">
      <c r="A2505" s="7" t="s">
        <v>2103</v>
      </c>
      <c r="B2505" s="7"/>
      <c r="C2505" s="7" t="s">
        <v>4942</v>
      </c>
      <c r="D2505" s="7" t="s">
        <v>4943</v>
      </c>
      <c r="E2505" s="6" t="s">
        <v>352</v>
      </c>
      <c r="F2505" s="7"/>
      <c r="G2505" s="7"/>
      <c r="H2505" s="7" t="s">
        <v>1719</v>
      </c>
      <c r="I2505" s="7"/>
      <c r="J2505" s="7" t="s">
        <v>646</v>
      </c>
      <c r="K2505" s="8" t="s">
        <v>1720</v>
      </c>
      <c r="L2505" s="7" t="s">
        <v>2106</v>
      </c>
      <c r="M2505" s="7"/>
      <c r="N2505" s="9" t="s">
        <v>1722</v>
      </c>
    </row>
    <row r="2506" spans="1:14">
      <c r="A2506" s="7" t="s">
        <v>2103</v>
      </c>
      <c r="B2506" s="7"/>
      <c r="C2506" s="7" t="s">
        <v>4944</v>
      </c>
      <c r="D2506" s="7" t="s">
        <v>4943</v>
      </c>
      <c r="E2506" s="6" t="s">
        <v>352</v>
      </c>
      <c r="F2506" s="7"/>
      <c r="G2506" s="7"/>
      <c r="H2506" s="7" t="s">
        <v>1719</v>
      </c>
      <c r="I2506" s="7"/>
      <c r="J2506" s="7" t="s">
        <v>646</v>
      </c>
      <c r="K2506" s="8" t="s">
        <v>1720</v>
      </c>
      <c r="L2506" s="7" t="s">
        <v>2106</v>
      </c>
      <c r="M2506" s="7"/>
      <c r="N2506" s="9" t="s">
        <v>1722</v>
      </c>
    </row>
    <row r="2507" spans="1:14">
      <c r="A2507" s="7" t="s">
        <v>2103</v>
      </c>
      <c r="B2507" s="7"/>
      <c r="C2507" s="7" t="s">
        <v>4945</v>
      </c>
      <c r="D2507" s="7" t="s">
        <v>4946</v>
      </c>
      <c r="E2507" s="6" t="s">
        <v>352</v>
      </c>
      <c r="F2507" s="7"/>
      <c r="G2507" s="7"/>
      <c r="H2507" s="7" t="s">
        <v>1719</v>
      </c>
      <c r="I2507" s="7"/>
      <c r="J2507" s="7" t="s">
        <v>646</v>
      </c>
      <c r="K2507" s="8" t="s">
        <v>1720</v>
      </c>
      <c r="L2507" s="7" t="s">
        <v>2106</v>
      </c>
      <c r="M2507" s="7"/>
      <c r="N2507" s="9" t="s">
        <v>1722</v>
      </c>
    </row>
    <row r="2508" spans="1:14">
      <c r="A2508" s="7" t="s">
        <v>2103</v>
      </c>
      <c r="B2508" s="7"/>
      <c r="C2508" s="7" t="s">
        <v>4947</v>
      </c>
      <c r="D2508" s="7" t="s">
        <v>4946</v>
      </c>
      <c r="E2508" s="6" t="s">
        <v>352</v>
      </c>
      <c r="F2508" s="7"/>
      <c r="G2508" s="7"/>
      <c r="H2508" s="7" t="s">
        <v>1719</v>
      </c>
      <c r="I2508" s="7"/>
      <c r="J2508" s="7" t="s">
        <v>646</v>
      </c>
      <c r="K2508" s="8" t="s">
        <v>1720</v>
      </c>
      <c r="L2508" s="7" t="s">
        <v>2106</v>
      </c>
      <c r="M2508" s="7"/>
      <c r="N2508" s="9" t="s">
        <v>1722</v>
      </c>
    </row>
    <row r="2509" spans="1:14">
      <c r="A2509" s="7" t="s">
        <v>2103</v>
      </c>
      <c r="B2509" s="7"/>
      <c r="C2509" s="7" t="s">
        <v>4948</v>
      </c>
      <c r="D2509" s="7" t="s">
        <v>4949</v>
      </c>
      <c r="E2509" s="6" t="s">
        <v>352</v>
      </c>
      <c r="F2509" s="7"/>
      <c r="G2509" s="7"/>
      <c r="H2509" s="7" t="s">
        <v>1719</v>
      </c>
      <c r="I2509" s="7"/>
      <c r="J2509" s="7" t="s">
        <v>646</v>
      </c>
      <c r="K2509" s="8" t="s">
        <v>1720</v>
      </c>
      <c r="L2509" s="7" t="s">
        <v>2106</v>
      </c>
      <c r="M2509" s="7"/>
      <c r="N2509" s="9" t="s">
        <v>1722</v>
      </c>
    </row>
    <row r="2510" spans="1:14">
      <c r="A2510" s="7" t="s">
        <v>2103</v>
      </c>
      <c r="B2510" s="7"/>
      <c r="C2510" s="7" t="s">
        <v>4950</v>
      </c>
      <c r="D2510" s="7" t="s">
        <v>4949</v>
      </c>
      <c r="E2510" s="6" t="s">
        <v>352</v>
      </c>
      <c r="F2510" s="7"/>
      <c r="G2510" s="7"/>
      <c r="H2510" s="7" t="s">
        <v>1719</v>
      </c>
      <c r="I2510" s="7"/>
      <c r="J2510" s="7" t="s">
        <v>646</v>
      </c>
      <c r="K2510" s="8" t="s">
        <v>1720</v>
      </c>
      <c r="L2510" s="7" t="s">
        <v>2106</v>
      </c>
      <c r="M2510" s="7"/>
      <c r="N2510" s="9" t="s">
        <v>1722</v>
      </c>
    </row>
    <row r="2511" spans="1:14">
      <c r="A2511" s="7" t="s">
        <v>2103</v>
      </c>
      <c r="B2511" s="7"/>
      <c r="C2511" s="7" t="s">
        <v>4951</v>
      </c>
      <c r="D2511" s="7" t="s">
        <v>4952</v>
      </c>
      <c r="E2511" s="6" t="s">
        <v>352</v>
      </c>
      <c r="F2511" s="7"/>
      <c r="G2511" s="7"/>
      <c r="H2511" s="7" t="s">
        <v>1719</v>
      </c>
      <c r="I2511" s="7"/>
      <c r="J2511" s="7" t="s">
        <v>646</v>
      </c>
      <c r="K2511" s="8" t="s">
        <v>1720</v>
      </c>
      <c r="L2511" s="7" t="s">
        <v>2106</v>
      </c>
      <c r="M2511" s="7"/>
      <c r="N2511" s="9" t="s">
        <v>1722</v>
      </c>
    </row>
    <row r="2512" spans="1:14">
      <c r="A2512" s="7" t="s">
        <v>2103</v>
      </c>
      <c r="B2512" s="7"/>
      <c r="C2512" s="7" t="s">
        <v>4953</v>
      </c>
      <c r="D2512" s="7" t="s">
        <v>4954</v>
      </c>
      <c r="E2512" s="6" t="s">
        <v>352</v>
      </c>
      <c r="F2512" s="7"/>
      <c r="G2512" s="7"/>
      <c r="H2512" s="7" t="s">
        <v>1719</v>
      </c>
      <c r="I2512" s="7"/>
      <c r="J2512" s="7" t="s">
        <v>646</v>
      </c>
      <c r="K2512" s="8" t="s">
        <v>1720</v>
      </c>
      <c r="L2512" s="7" t="s">
        <v>2106</v>
      </c>
      <c r="M2512" s="7"/>
      <c r="N2512" s="9" t="s">
        <v>1722</v>
      </c>
    </row>
    <row r="2513" spans="1:14">
      <c r="A2513" s="7" t="s">
        <v>2103</v>
      </c>
      <c r="B2513" s="7"/>
      <c r="C2513" s="7" t="s">
        <v>4955</v>
      </c>
      <c r="D2513" s="7" t="s">
        <v>4954</v>
      </c>
      <c r="E2513" s="6" t="s">
        <v>352</v>
      </c>
      <c r="F2513" s="7"/>
      <c r="G2513" s="7"/>
      <c r="H2513" s="7" t="s">
        <v>1719</v>
      </c>
      <c r="I2513" s="7"/>
      <c r="J2513" s="7" t="s">
        <v>646</v>
      </c>
      <c r="K2513" s="8" t="s">
        <v>1720</v>
      </c>
      <c r="L2513" s="7" t="s">
        <v>2106</v>
      </c>
      <c r="M2513" s="7"/>
      <c r="N2513" s="9" t="s">
        <v>1722</v>
      </c>
    </row>
    <row r="2514" spans="1:14">
      <c r="A2514" s="7" t="s">
        <v>2103</v>
      </c>
      <c r="B2514" s="7"/>
      <c r="C2514" s="7" t="s">
        <v>4956</v>
      </c>
      <c r="D2514" s="7" t="s">
        <v>4957</v>
      </c>
      <c r="E2514" s="6" t="s">
        <v>352</v>
      </c>
      <c r="F2514" s="7"/>
      <c r="G2514" s="7"/>
      <c r="H2514" s="7" t="s">
        <v>1719</v>
      </c>
      <c r="I2514" s="7"/>
      <c r="J2514" s="7" t="s">
        <v>646</v>
      </c>
      <c r="K2514" s="8" t="s">
        <v>1720</v>
      </c>
      <c r="L2514" s="7" t="s">
        <v>2106</v>
      </c>
      <c r="M2514" s="7"/>
      <c r="N2514" s="9" t="s">
        <v>1722</v>
      </c>
    </row>
    <row r="2515" spans="1:14">
      <c r="A2515" s="7" t="s">
        <v>2103</v>
      </c>
      <c r="B2515" s="7"/>
      <c r="C2515" s="7" t="s">
        <v>4958</v>
      </c>
      <c r="D2515" s="7" t="s">
        <v>4957</v>
      </c>
      <c r="E2515" s="6" t="s">
        <v>352</v>
      </c>
      <c r="F2515" s="7"/>
      <c r="G2515" s="7"/>
      <c r="H2515" s="7" t="s">
        <v>1719</v>
      </c>
      <c r="I2515" s="7"/>
      <c r="J2515" s="7" t="s">
        <v>646</v>
      </c>
      <c r="K2515" s="8" t="s">
        <v>1720</v>
      </c>
      <c r="L2515" s="7" t="s">
        <v>2106</v>
      </c>
      <c r="M2515" s="7"/>
      <c r="N2515" s="9" t="s">
        <v>1722</v>
      </c>
    </row>
    <row r="2516" spans="1:14">
      <c r="A2516" s="7" t="s">
        <v>2103</v>
      </c>
      <c r="B2516" s="7"/>
      <c r="C2516" s="7" t="s">
        <v>4959</v>
      </c>
      <c r="D2516" s="7" t="s">
        <v>4960</v>
      </c>
      <c r="E2516" s="6" t="s">
        <v>352</v>
      </c>
      <c r="F2516" s="7"/>
      <c r="G2516" s="7"/>
      <c r="H2516" s="7" t="s">
        <v>1719</v>
      </c>
      <c r="I2516" s="7"/>
      <c r="J2516" s="7" t="s">
        <v>646</v>
      </c>
      <c r="K2516" s="8" t="s">
        <v>1720</v>
      </c>
      <c r="L2516" s="7" t="s">
        <v>2106</v>
      </c>
      <c r="M2516" s="7"/>
      <c r="N2516" s="9" t="s">
        <v>1722</v>
      </c>
    </row>
    <row r="2517" spans="1:14">
      <c r="A2517" s="7" t="s">
        <v>2103</v>
      </c>
      <c r="B2517" s="7"/>
      <c r="C2517" s="7" t="s">
        <v>4961</v>
      </c>
      <c r="D2517" s="7" t="s">
        <v>4960</v>
      </c>
      <c r="E2517" s="6" t="s">
        <v>352</v>
      </c>
      <c r="F2517" s="7"/>
      <c r="G2517" s="7"/>
      <c r="H2517" s="7" t="s">
        <v>1719</v>
      </c>
      <c r="I2517" s="7"/>
      <c r="J2517" s="7" t="s">
        <v>646</v>
      </c>
      <c r="K2517" s="8" t="s">
        <v>1720</v>
      </c>
      <c r="L2517" s="7" t="s">
        <v>2106</v>
      </c>
      <c r="M2517" s="7"/>
      <c r="N2517" s="9" t="s">
        <v>1722</v>
      </c>
    </row>
    <row r="2518" spans="1:14">
      <c r="A2518" s="7" t="s">
        <v>2103</v>
      </c>
      <c r="B2518" s="7"/>
      <c r="C2518" s="7" t="s">
        <v>4962</v>
      </c>
      <c r="D2518" s="7" t="s">
        <v>4963</v>
      </c>
      <c r="E2518" s="6" t="s">
        <v>352</v>
      </c>
      <c r="F2518" s="7"/>
      <c r="G2518" s="7"/>
      <c r="H2518" s="7" t="s">
        <v>1719</v>
      </c>
      <c r="I2518" s="7"/>
      <c r="J2518" s="7" t="s">
        <v>646</v>
      </c>
      <c r="K2518" s="8" t="s">
        <v>1720</v>
      </c>
      <c r="L2518" s="7" t="s">
        <v>2106</v>
      </c>
      <c r="M2518" s="7"/>
      <c r="N2518" s="9" t="s">
        <v>1722</v>
      </c>
    </row>
    <row r="2519" spans="1:14">
      <c r="A2519" s="7" t="s">
        <v>2103</v>
      </c>
      <c r="B2519" s="7"/>
      <c r="C2519" s="7" t="s">
        <v>4964</v>
      </c>
      <c r="D2519" s="7" t="s">
        <v>4965</v>
      </c>
      <c r="E2519" s="6" t="s">
        <v>352</v>
      </c>
      <c r="F2519" s="7"/>
      <c r="G2519" s="7"/>
      <c r="H2519" s="7" t="s">
        <v>1719</v>
      </c>
      <c r="I2519" s="7"/>
      <c r="J2519" s="7" t="s">
        <v>646</v>
      </c>
      <c r="K2519" s="8" t="s">
        <v>1720</v>
      </c>
      <c r="L2519" s="7" t="s">
        <v>2106</v>
      </c>
      <c r="M2519" s="7"/>
      <c r="N2519" s="9" t="s">
        <v>1722</v>
      </c>
    </row>
    <row r="2520" spans="1:14">
      <c r="A2520" s="7" t="s">
        <v>2103</v>
      </c>
      <c r="B2520" s="7"/>
      <c r="C2520" s="7" t="s">
        <v>4966</v>
      </c>
      <c r="D2520" s="7" t="s">
        <v>4967</v>
      </c>
      <c r="E2520" s="6" t="s">
        <v>352</v>
      </c>
      <c r="F2520" s="7"/>
      <c r="G2520" s="7"/>
      <c r="H2520" s="7" t="s">
        <v>1719</v>
      </c>
      <c r="I2520" s="7"/>
      <c r="J2520" s="7" t="s">
        <v>646</v>
      </c>
      <c r="K2520" s="8" t="s">
        <v>1720</v>
      </c>
      <c r="L2520" s="7" t="s">
        <v>2106</v>
      </c>
      <c r="M2520" s="7"/>
      <c r="N2520" s="9" t="s">
        <v>1722</v>
      </c>
    </row>
    <row r="2521" spans="1:14">
      <c r="A2521" s="7" t="s">
        <v>2103</v>
      </c>
      <c r="B2521" s="7"/>
      <c r="C2521" s="7" t="s">
        <v>4968</v>
      </c>
      <c r="D2521" s="7" t="s">
        <v>4967</v>
      </c>
      <c r="E2521" s="6" t="s">
        <v>352</v>
      </c>
      <c r="F2521" s="7"/>
      <c r="G2521" s="7"/>
      <c r="H2521" s="7" t="s">
        <v>1719</v>
      </c>
      <c r="I2521" s="7"/>
      <c r="J2521" s="7" t="s">
        <v>646</v>
      </c>
      <c r="K2521" s="8" t="s">
        <v>1720</v>
      </c>
      <c r="L2521" s="7" t="s">
        <v>2106</v>
      </c>
      <c r="M2521" s="7"/>
      <c r="N2521" s="9" t="s">
        <v>1722</v>
      </c>
    </row>
    <row r="2522" spans="1:14">
      <c r="A2522" s="7" t="s">
        <v>2103</v>
      </c>
      <c r="B2522" s="7"/>
      <c r="C2522" s="7" t="s">
        <v>4969</v>
      </c>
      <c r="D2522" s="7" t="s">
        <v>4970</v>
      </c>
      <c r="E2522" s="6" t="s">
        <v>352</v>
      </c>
      <c r="F2522" s="7"/>
      <c r="G2522" s="7"/>
      <c r="H2522" s="7" t="s">
        <v>1719</v>
      </c>
      <c r="I2522" s="7"/>
      <c r="J2522" s="7" t="s">
        <v>646</v>
      </c>
      <c r="K2522" s="8" t="s">
        <v>1720</v>
      </c>
      <c r="L2522" s="7" t="s">
        <v>2106</v>
      </c>
      <c r="M2522" s="7"/>
      <c r="N2522" s="9" t="s">
        <v>1722</v>
      </c>
    </row>
    <row r="2523" spans="1:14">
      <c r="A2523" s="7" t="s">
        <v>2103</v>
      </c>
      <c r="B2523" s="7"/>
      <c r="C2523" s="7" t="s">
        <v>4971</v>
      </c>
      <c r="D2523" s="7" t="s">
        <v>4970</v>
      </c>
      <c r="E2523" s="6" t="s">
        <v>352</v>
      </c>
      <c r="F2523" s="7"/>
      <c r="G2523" s="7"/>
      <c r="H2523" s="7" t="s">
        <v>1719</v>
      </c>
      <c r="I2523" s="7"/>
      <c r="J2523" s="7" t="s">
        <v>646</v>
      </c>
      <c r="K2523" s="8" t="s">
        <v>1720</v>
      </c>
      <c r="L2523" s="7" t="s">
        <v>2106</v>
      </c>
      <c r="M2523" s="7"/>
      <c r="N2523" s="9" t="s">
        <v>1722</v>
      </c>
    </row>
    <row r="2524" spans="1:14">
      <c r="A2524" s="7" t="s">
        <v>2103</v>
      </c>
      <c r="B2524" s="7"/>
      <c r="C2524" s="7" t="s">
        <v>4972</v>
      </c>
      <c r="D2524" s="7" t="s">
        <v>4973</v>
      </c>
      <c r="E2524" s="6" t="s">
        <v>352</v>
      </c>
      <c r="F2524" s="7"/>
      <c r="G2524" s="7"/>
      <c r="H2524" s="7" t="s">
        <v>1719</v>
      </c>
      <c r="I2524" s="7"/>
      <c r="J2524" s="7" t="s">
        <v>646</v>
      </c>
      <c r="K2524" s="8" t="s">
        <v>1720</v>
      </c>
      <c r="L2524" s="7" t="s">
        <v>2106</v>
      </c>
      <c r="M2524" s="7"/>
      <c r="N2524" s="9" t="s">
        <v>1722</v>
      </c>
    </row>
    <row r="2525" spans="1:14">
      <c r="A2525" s="7" t="s">
        <v>2103</v>
      </c>
      <c r="B2525" s="7"/>
      <c r="C2525" s="7" t="s">
        <v>4974</v>
      </c>
      <c r="D2525" s="7" t="s">
        <v>4975</v>
      </c>
      <c r="E2525" s="6" t="s">
        <v>352</v>
      </c>
      <c r="F2525" s="7"/>
      <c r="G2525" s="7"/>
      <c r="H2525" s="7" t="s">
        <v>1719</v>
      </c>
      <c r="I2525" s="7"/>
      <c r="J2525" s="7" t="s">
        <v>646</v>
      </c>
      <c r="K2525" s="8" t="s">
        <v>1720</v>
      </c>
      <c r="L2525" s="7" t="s">
        <v>2106</v>
      </c>
      <c r="M2525" s="7"/>
      <c r="N2525" s="9" t="s">
        <v>1722</v>
      </c>
    </row>
    <row r="2526" spans="1:14">
      <c r="A2526" s="7" t="s">
        <v>2103</v>
      </c>
      <c r="B2526" s="7"/>
      <c r="C2526" s="7" t="s">
        <v>4976</v>
      </c>
      <c r="D2526" s="7" t="s">
        <v>4977</v>
      </c>
      <c r="E2526" s="6" t="s">
        <v>352</v>
      </c>
      <c r="F2526" s="7"/>
      <c r="G2526" s="7"/>
      <c r="H2526" s="7" t="s">
        <v>1719</v>
      </c>
      <c r="I2526" s="7"/>
      <c r="J2526" s="7" t="s">
        <v>646</v>
      </c>
      <c r="K2526" s="8" t="s">
        <v>1720</v>
      </c>
      <c r="L2526" s="7" t="s">
        <v>2106</v>
      </c>
      <c r="M2526" s="7"/>
      <c r="N2526" s="9" t="s">
        <v>1722</v>
      </c>
    </row>
    <row r="2527" spans="1:14">
      <c r="A2527" s="7" t="s">
        <v>2103</v>
      </c>
      <c r="B2527" s="7"/>
      <c r="C2527" s="7" t="s">
        <v>4978</v>
      </c>
      <c r="D2527" s="7" t="s">
        <v>4979</v>
      </c>
      <c r="E2527" s="6" t="s">
        <v>352</v>
      </c>
      <c r="F2527" s="7"/>
      <c r="G2527" s="7"/>
      <c r="H2527" s="7" t="s">
        <v>1719</v>
      </c>
      <c r="I2527" s="7"/>
      <c r="J2527" s="7" t="s">
        <v>646</v>
      </c>
      <c r="K2527" s="8" t="s">
        <v>1720</v>
      </c>
      <c r="L2527" s="7" t="s">
        <v>2106</v>
      </c>
      <c r="M2527" s="7"/>
      <c r="N2527" s="9" t="s">
        <v>1722</v>
      </c>
    </row>
    <row r="2528" spans="1:14">
      <c r="A2528" s="7" t="s">
        <v>2103</v>
      </c>
      <c r="B2528" s="7"/>
      <c r="C2528" s="7" t="s">
        <v>4980</v>
      </c>
      <c r="D2528" s="7" t="s">
        <v>4981</v>
      </c>
      <c r="E2528" s="6" t="s">
        <v>352</v>
      </c>
      <c r="F2528" s="7"/>
      <c r="G2528" s="7"/>
      <c r="H2528" s="7" t="s">
        <v>1719</v>
      </c>
      <c r="I2528" s="7"/>
      <c r="J2528" s="7" t="s">
        <v>646</v>
      </c>
      <c r="K2528" s="8" t="s">
        <v>1720</v>
      </c>
      <c r="L2528" s="7" t="s">
        <v>2106</v>
      </c>
      <c r="M2528" s="7"/>
      <c r="N2528" s="9" t="s">
        <v>1722</v>
      </c>
    </row>
    <row r="2529" spans="1:14">
      <c r="A2529" s="7" t="s">
        <v>2103</v>
      </c>
      <c r="B2529" s="7"/>
      <c r="C2529" s="7" t="s">
        <v>4982</v>
      </c>
      <c r="D2529" s="7" t="s">
        <v>4983</v>
      </c>
      <c r="E2529" s="6" t="s">
        <v>352</v>
      </c>
      <c r="F2529" s="7"/>
      <c r="G2529" s="7"/>
      <c r="H2529" s="7" t="s">
        <v>1719</v>
      </c>
      <c r="I2529" s="7"/>
      <c r="J2529" s="7" t="s">
        <v>646</v>
      </c>
      <c r="K2529" s="8" t="s">
        <v>1720</v>
      </c>
      <c r="L2529" s="7" t="s">
        <v>2106</v>
      </c>
      <c r="M2529" s="7"/>
      <c r="N2529" s="9" t="s">
        <v>1722</v>
      </c>
    </row>
    <row r="2530" spans="1:14">
      <c r="A2530" s="7" t="s">
        <v>2103</v>
      </c>
      <c r="B2530" s="7"/>
      <c r="C2530" s="7" t="s">
        <v>4984</v>
      </c>
      <c r="D2530" s="7" t="s">
        <v>4985</v>
      </c>
      <c r="E2530" s="6" t="s">
        <v>352</v>
      </c>
      <c r="F2530" s="7"/>
      <c r="G2530" s="7"/>
      <c r="H2530" s="7" t="s">
        <v>1719</v>
      </c>
      <c r="I2530" s="7"/>
      <c r="J2530" s="7" t="s">
        <v>646</v>
      </c>
      <c r="K2530" s="8" t="s">
        <v>1720</v>
      </c>
      <c r="L2530" s="7" t="s">
        <v>2106</v>
      </c>
      <c r="M2530" s="7"/>
      <c r="N2530" s="9" t="s">
        <v>1722</v>
      </c>
    </row>
    <row r="2531" spans="1:14">
      <c r="A2531" s="7" t="s">
        <v>2103</v>
      </c>
      <c r="B2531" s="7"/>
      <c r="C2531" s="7" t="s">
        <v>4986</v>
      </c>
      <c r="D2531" s="7" t="s">
        <v>4987</v>
      </c>
      <c r="E2531" s="6" t="s">
        <v>352</v>
      </c>
      <c r="F2531" s="7"/>
      <c r="G2531" s="7"/>
      <c r="H2531" s="7" t="s">
        <v>1719</v>
      </c>
      <c r="I2531" s="7"/>
      <c r="J2531" s="7" t="s">
        <v>646</v>
      </c>
      <c r="K2531" s="8" t="s">
        <v>1720</v>
      </c>
      <c r="L2531" s="7" t="s">
        <v>2106</v>
      </c>
      <c r="M2531" s="7"/>
      <c r="N2531" s="9" t="s">
        <v>1722</v>
      </c>
    </row>
    <row r="2532" spans="1:14">
      <c r="A2532" s="7" t="s">
        <v>2103</v>
      </c>
      <c r="B2532" s="7"/>
      <c r="C2532" s="7" t="s">
        <v>4988</v>
      </c>
      <c r="D2532" s="7" t="s">
        <v>4989</v>
      </c>
      <c r="E2532" s="6" t="s">
        <v>352</v>
      </c>
      <c r="F2532" s="7"/>
      <c r="G2532" s="7"/>
      <c r="H2532" s="7" t="s">
        <v>1719</v>
      </c>
      <c r="I2532" s="7"/>
      <c r="J2532" s="7" t="s">
        <v>646</v>
      </c>
      <c r="K2532" s="8" t="s">
        <v>1720</v>
      </c>
      <c r="L2532" s="7" t="s">
        <v>2106</v>
      </c>
      <c r="M2532" s="7"/>
      <c r="N2532" s="9" t="s">
        <v>1722</v>
      </c>
    </row>
    <row r="2533" spans="1:14">
      <c r="A2533" s="7" t="s">
        <v>2103</v>
      </c>
      <c r="B2533" s="7"/>
      <c r="C2533" s="7" t="s">
        <v>4990</v>
      </c>
      <c r="D2533" s="7" t="s">
        <v>4991</v>
      </c>
      <c r="E2533" s="6" t="s">
        <v>352</v>
      </c>
      <c r="F2533" s="7"/>
      <c r="G2533" s="7"/>
      <c r="H2533" s="7" t="s">
        <v>1719</v>
      </c>
      <c r="I2533" s="7"/>
      <c r="J2533" s="7" t="s">
        <v>646</v>
      </c>
      <c r="K2533" s="8" t="s">
        <v>1720</v>
      </c>
      <c r="L2533" s="7" t="s">
        <v>2106</v>
      </c>
      <c r="M2533" s="7"/>
      <c r="N2533" s="9" t="s">
        <v>1722</v>
      </c>
    </row>
    <row r="2534" spans="1:14">
      <c r="A2534" s="7" t="s">
        <v>2103</v>
      </c>
      <c r="B2534" s="7"/>
      <c r="C2534" s="7" t="s">
        <v>4992</v>
      </c>
      <c r="D2534" s="7" t="s">
        <v>4993</v>
      </c>
      <c r="E2534" s="6" t="s">
        <v>352</v>
      </c>
      <c r="F2534" s="7"/>
      <c r="G2534" s="7"/>
      <c r="H2534" s="7" t="s">
        <v>1719</v>
      </c>
      <c r="I2534" s="7"/>
      <c r="J2534" s="7" t="s">
        <v>646</v>
      </c>
      <c r="K2534" s="8" t="s">
        <v>1720</v>
      </c>
      <c r="L2534" s="7" t="s">
        <v>2106</v>
      </c>
      <c r="M2534" s="7"/>
      <c r="N2534" s="9" t="s">
        <v>1722</v>
      </c>
    </row>
    <row r="2535" spans="1:14">
      <c r="A2535" s="7" t="s">
        <v>2103</v>
      </c>
      <c r="B2535" s="7"/>
      <c r="C2535" s="7" t="s">
        <v>4994</v>
      </c>
      <c r="D2535" s="7" t="s">
        <v>4995</v>
      </c>
      <c r="E2535" s="6" t="s">
        <v>352</v>
      </c>
      <c r="F2535" s="7"/>
      <c r="G2535" s="7"/>
      <c r="H2535" s="7" t="s">
        <v>1719</v>
      </c>
      <c r="I2535" s="7"/>
      <c r="J2535" s="7" t="s">
        <v>646</v>
      </c>
      <c r="K2535" s="8" t="s">
        <v>1720</v>
      </c>
      <c r="L2535" s="7" t="s">
        <v>2106</v>
      </c>
      <c r="M2535" s="7"/>
      <c r="N2535" s="9" t="s">
        <v>1722</v>
      </c>
    </row>
    <row r="2536" spans="1:14">
      <c r="A2536" s="7" t="s">
        <v>2103</v>
      </c>
      <c r="B2536" s="7"/>
      <c r="C2536" s="7" t="s">
        <v>4996</v>
      </c>
      <c r="D2536" s="7" t="s">
        <v>4997</v>
      </c>
      <c r="E2536" s="6" t="s">
        <v>352</v>
      </c>
      <c r="F2536" s="7"/>
      <c r="G2536" s="7"/>
      <c r="H2536" s="7" t="s">
        <v>1719</v>
      </c>
      <c r="I2536" s="7"/>
      <c r="J2536" s="7" t="s">
        <v>646</v>
      </c>
      <c r="K2536" s="8" t="s">
        <v>1720</v>
      </c>
      <c r="L2536" s="7" t="s">
        <v>2106</v>
      </c>
      <c r="M2536" s="7"/>
      <c r="N2536" s="9" t="s">
        <v>1722</v>
      </c>
    </row>
    <row r="2537" spans="1:14">
      <c r="A2537" s="7" t="s">
        <v>2103</v>
      </c>
      <c r="B2537" s="7"/>
      <c r="C2537" s="7" t="s">
        <v>4998</v>
      </c>
      <c r="D2537" s="7" t="s">
        <v>4999</v>
      </c>
      <c r="E2537" s="6" t="s">
        <v>352</v>
      </c>
      <c r="F2537" s="7"/>
      <c r="G2537" s="7"/>
      <c r="H2537" s="7" t="s">
        <v>1719</v>
      </c>
      <c r="I2537" s="7"/>
      <c r="J2537" s="7" t="s">
        <v>646</v>
      </c>
      <c r="K2537" s="8" t="s">
        <v>1720</v>
      </c>
      <c r="L2537" s="7" t="s">
        <v>2106</v>
      </c>
      <c r="M2537" s="7"/>
      <c r="N2537" s="9" t="s">
        <v>1722</v>
      </c>
    </row>
    <row r="2538" spans="1:14">
      <c r="A2538" s="7" t="s">
        <v>2103</v>
      </c>
      <c r="B2538" s="7"/>
      <c r="C2538" s="7" t="s">
        <v>5000</v>
      </c>
      <c r="D2538" s="7" t="s">
        <v>5001</v>
      </c>
      <c r="E2538" s="6" t="s">
        <v>352</v>
      </c>
      <c r="F2538" s="7"/>
      <c r="G2538" s="7"/>
      <c r="H2538" s="7" t="s">
        <v>1719</v>
      </c>
      <c r="I2538" s="7"/>
      <c r="J2538" s="7" t="s">
        <v>646</v>
      </c>
      <c r="K2538" s="8" t="s">
        <v>1720</v>
      </c>
      <c r="L2538" s="7" t="s">
        <v>2106</v>
      </c>
      <c r="M2538" s="7"/>
      <c r="N2538" s="9" t="s">
        <v>1722</v>
      </c>
    </row>
    <row r="2539" spans="1:14">
      <c r="A2539" s="7" t="s">
        <v>2103</v>
      </c>
      <c r="B2539" s="7"/>
      <c r="C2539" s="7" t="s">
        <v>5002</v>
      </c>
      <c r="D2539" s="7" t="s">
        <v>5003</v>
      </c>
      <c r="E2539" s="6" t="s">
        <v>352</v>
      </c>
      <c r="F2539" s="7"/>
      <c r="G2539" s="7"/>
      <c r="H2539" s="7" t="s">
        <v>1719</v>
      </c>
      <c r="I2539" s="7"/>
      <c r="J2539" s="7" t="s">
        <v>646</v>
      </c>
      <c r="K2539" s="8" t="s">
        <v>1720</v>
      </c>
      <c r="L2539" s="7" t="s">
        <v>2106</v>
      </c>
      <c r="M2539" s="7"/>
      <c r="N2539" s="9" t="s">
        <v>1722</v>
      </c>
    </row>
    <row r="2540" spans="1:14">
      <c r="A2540" s="7" t="s">
        <v>2103</v>
      </c>
      <c r="B2540" s="7"/>
      <c r="C2540" s="7" t="s">
        <v>5004</v>
      </c>
      <c r="D2540" s="7" t="s">
        <v>5005</v>
      </c>
      <c r="E2540" s="6" t="s">
        <v>352</v>
      </c>
      <c r="F2540" s="7"/>
      <c r="G2540" s="7"/>
      <c r="H2540" s="7" t="s">
        <v>1719</v>
      </c>
      <c r="I2540" s="7"/>
      <c r="J2540" s="7" t="s">
        <v>646</v>
      </c>
      <c r="K2540" s="8" t="s">
        <v>1720</v>
      </c>
      <c r="L2540" s="7" t="s">
        <v>2106</v>
      </c>
      <c r="M2540" s="7"/>
      <c r="N2540" s="9" t="s">
        <v>1722</v>
      </c>
    </row>
    <row r="2541" spans="1:14">
      <c r="A2541" s="7" t="s">
        <v>2103</v>
      </c>
      <c r="B2541" s="7"/>
      <c r="C2541" s="7" t="s">
        <v>5006</v>
      </c>
      <c r="D2541" s="7" t="s">
        <v>5007</v>
      </c>
      <c r="E2541" s="6" t="s">
        <v>352</v>
      </c>
      <c r="F2541" s="7"/>
      <c r="G2541" s="7"/>
      <c r="H2541" s="7" t="s">
        <v>1719</v>
      </c>
      <c r="I2541" s="7"/>
      <c r="J2541" s="7" t="s">
        <v>646</v>
      </c>
      <c r="K2541" s="8" t="s">
        <v>1720</v>
      </c>
      <c r="L2541" s="7" t="s">
        <v>2106</v>
      </c>
      <c r="M2541" s="7"/>
      <c r="N2541" s="9" t="s">
        <v>1722</v>
      </c>
    </row>
    <row r="2542" spans="1:14">
      <c r="A2542" s="7" t="s">
        <v>2103</v>
      </c>
      <c r="B2542" s="7"/>
      <c r="C2542" s="7" t="s">
        <v>5008</v>
      </c>
      <c r="D2542" s="7" t="s">
        <v>5007</v>
      </c>
      <c r="E2542" s="6" t="s">
        <v>352</v>
      </c>
      <c r="F2542" s="7"/>
      <c r="G2542" s="7"/>
      <c r="H2542" s="7" t="s">
        <v>1719</v>
      </c>
      <c r="I2542" s="7"/>
      <c r="J2542" s="7" t="s">
        <v>646</v>
      </c>
      <c r="K2542" s="8" t="s">
        <v>1720</v>
      </c>
      <c r="L2542" s="7" t="s">
        <v>2106</v>
      </c>
      <c r="M2542" s="7"/>
      <c r="N2542" s="9" t="s">
        <v>1722</v>
      </c>
    </row>
    <row r="2543" spans="1:14">
      <c r="A2543" s="7" t="s">
        <v>2103</v>
      </c>
      <c r="B2543" s="7"/>
      <c r="C2543" s="7" t="s">
        <v>5009</v>
      </c>
      <c r="D2543" s="7" t="s">
        <v>5010</v>
      </c>
      <c r="E2543" s="6" t="s">
        <v>352</v>
      </c>
      <c r="F2543" s="7"/>
      <c r="G2543" s="7"/>
      <c r="H2543" s="7" t="s">
        <v>1719</v>
      </c>
      <c r="I2543" s="7"/>
      <c r="J2543" s="7" t="s">
        <v>646</v>
      </c>
      <c r="K2543" s="8" t="s">
        <v>1720</v>
      </c>
      <c r="L2543" s="7" t="s">
        <v>2106</v>
      </c>
      <c r="M2543" s="7"/>
      <c r="N2543" s="9" t="s">
        <v>1722</v>
      </c>
    </row>
    <row r="2544" spans="1:14">
      <c r="A2544" s="7" t="s">
        <v>2103</v>
      </c>
      <c r="B2544" s="7"/>
      <c r="C2544" s="7" t="s">
        <v>5011</v>
      </c>
      <c r="D2544" s="7" t="s">
        <v>5010</v>
      </c>
      <c r="E2544" s="6" t="s">
        <v>352</v>
      </c>
      <c r="F2544" s="7"/>
      <c r="G2544" s="7"/>
      <c r="H2544" s="7" t="s">
        <v>1719</v>
      </c>
      <c r="I2544" s="7"/>
      <c r="J2544" s="7" t="s">
        <v>646</v>
      </c>
      <c r="K2544" s="8" t="s">
        <v>1720</v>
      </c>
      <c r="L2544" s="7" t="s">
        <v>2106</v>
      </c>
      <c r="M2544" s="7"/>
      <c r="N2544" s="9" t="s">
        <v>1722</v>
      </c>
    </row>
    <row r="2545" spans="1:14">
      <c r="A2545" s="7" t="s">
        <v>2103</v>
      </c>
      <c r="B2545" s="7"/>
      <c r="C2545" s="7" t="s">
        <v>5012</v>
      </c>
      <c r="D2545" s="7" t="s">
        <v>5013</v>
      </c>
      <c r="E2545" s="6" t="s">
        <v>352</v>
      </c>
      <c r="F2545" s="7"/>
      <c r="G2545" s="7"/>
      <c r="H2545" s="7" t="s">
        <v>1719</v>
      </c>
      <c r="I2545" s="7"/>
      <c r="J2545" s="7" t="s">
        <v>646</v>
      </c>
      <c r="K2545" s="8" t="s">
        <v>1720</v>
      </c>
      <c r="L2545" s="7" t="s">
        <v>2106</v>
      </c>
      <c r="M2545" s="7"/>
      <c r="N2545" s="9" t="s">
        <v>1722</v>
      </c>
    </row>
    <row r="2546" spans="1:14">
      <c r="A2546" s="7" t="s">
        <v>2103</v>
      </c>
      <c r="B2546" s="7"/>
      <c r="C2546" s="7" t="s">
        <v>5014</v>
      </c>
      <c r="D2546" s="7" t="s">
        <v>5013</v>
      </c>
      <c r="E2546" s="6" t="s">
        <v>352</v>
      </c>
      <c r="F2546" s="7"/>
      <c r="G2546" s="7"/>
      <c r="H2546" s="7" t="s">
        <v>1719</v>
      </c>
      <c r="I2546" s="7"/>
      <c r="J2546" s="7" t="s">
        <v>646</v>
      </c>
      <c r="K2546" s="8" t="s">
        <v>1720</v>
      </c>
      <c r="L2546" s="7" t="s">
        <v>2106</v>
      </c>
      <c r="M2546" s="7"/>
      <c r="N2546" s="9" t="s">
        <v>1722</v>
      </c>
    </row>
    <row r="2547" spans="1:14">
      <c r="A2547" s="7" t="s">
        <v>2103</v>
      </c>
      <c r="B2547" s="7"/>
      <c r="C2547" s="7" t="s">
        <v>5015</v>
      </c>
      <c r="D2547" s="7" t="s">
        <v>5016</v>
      </c>
      <c r="E2547" s="6" t="s">
        <v>352</v>
      </c>
      <c r="F2547" s="7"/>
      <c r="G2547" s="7"/>
      <c r="H2547" s="7" t="s">
        <v>1719</v>
      </c>
      <c r="I2547" s="7"/>
      <c r="J2547" s="7" t="s">
        <v>646</v>
      </c>
      <c r="K2547" s="8" t="s">
        <v>1720</v>
      </c>
      <c r="L2547" s="7" t="s">
        <v>2106</v>
      </c>
      <c r="M2547" s="7"/>
      <c r="N2547" s="9" t="s">
        <v>1722</v>
      </c>
    </row>
    <row r="2548" spans="1:14">
      <c r="A2548" s="7" t="s">
        <v>2103</v>
      </c>
      <c r="B2548" s="7"/>
      <c r="C2548" s="7" t="s">
        <v>5017</v>
      </c>
      <c r="D2548" s="7" t="s">
        <v>5016</v>
      </c>
      <c r="E2548" s="6" t="s">
        <v>352</v>
      </c>
      <c r="F2548" s="7"/>
      <c r="G2548" s="7"/>
      <c r="H2548" s="7" t="s">
        <v>1719</v>
      </c>
      <c r="I2548" s="7"/>
      <c r="J2548" s="7" t="s">
        <v>646</v>
      </c>
      <c r="K2548" s="8" t="s">
        <v>1720</v>
      </c>
      <c r="L2548" s="7" t="s">
        <v>2106</v>
      </c>
      <c r="M2548" s="7"/>
      <c r="N2548" s="9" t="s">
        <v>1722</v>
      </c>
    </row>
    <row r="2549" spans="1:14">
      <c r="A2549" s="7" t="s">
        <v>2103</v>
      </c>
      <c r="B2549" s="7"/>
      <c r="C2549" s="7" t="s">
        <v>5018</v>
      </c>
      <c r="D2549" s="7" t="s">
        <v>5019</v>
      </c>
      <c r="E2549" s="6" t="s">
        <v>352</v>
      </c>
      <c r="F2549" s="7"/>
      <c r="G2549" s="7"/>
      <c r="H2549" s="7" t="s">
        <v>1719</v>
      </c>
      <c r="I2549" s="7"/>
      <c r="J2549" s="7" t="s">
        <v>646</v>
      </c>
      <c r="K2549" s="8" t="s">
        <v>1720</v>
      </c>
      <c r="L2549" s="7" t="s">
        <v>2106</v>
      </c>
      <c r="M2549" s="7"/>
      <c r="N2549" s="9" t="s">
        <v>1722</v>
      </c>
    </row>
    <row r="2550" spans="1:14">
      <c r="A2550" s="7" t="s">
        <v>2103</v>
      </c>
      <c r="B2550" s="7"/>
      <c r="C2550" s="7" t="s">
        <v>5020</v>
      </c>
      <c r="D2550" s="7" t="s">
        <v>5019</v>
      </c>
      <c r="E2550" s="6" t="s">
        <v>352</v>
      </c>
      <c r="F2550" s="7"/>
      <c r="G2550" s="7"/>
      <c r="H2550" s="7" t="s">
        <v>1719</v>
      </c>
      <c r="I2550" s="7"/>
      <c r="J2550" s="7" t="s">
        <v>646</v>
      </c>
      <c r="K2550" s="8" t="s">
        <v>1720</v>
      </c>
      <c r="L2550" s="7" t="s">
        <v>2106</v>
      </c>
      <c r="M2550" s="7"/>
      <c r="N2550" s="9" t="s">
        <v>1722</v>
      </c>
    </row>
    <row r="2551" spans="1:14">
      <c r="A2551" s="7" t="s">
        <v>2103</v>
      </c>
      <c r="B2551" s="7"/>
      <c r="C2551" s="7" t="s">
        <v>5021</v>
      </c>
      <c r="D2551" s="7" t="s">
        <v>5022</v>
      </c>
      <c r="E2551" s="6" t="s">
        <v>352</v>
      </c>
      <c r="F2551" s="7"/>
      <c r="G2551" s="7"/>
      <c r="H2551" s="7" t="s">
        <v>1719</v>
      </c>
      <c r="I2551" s="7"/>
      <c r="J2551" s="7" t="s">
        <v>646</v>
      </c>
      <c r="K2551" s="8" t="s">
        <v>1720</v>
      </c>
      <c r="L2551" s="7" t="s">
        <v>2106</v>
      </c>
      <c r="M2551" s="7"/>
      <c r="N2551" s="9" t="s">
        <v>1722</v>
      </c>
    </row>
    <row r="2552" spans="1:14">
      <c r="A2552" s="7" t="s">
        <v>2103</v>
      </c>
      <c r="B2552" s="7"/>
      <c r="C2552" s="7" t="s">
        <v>5023</v>
      </c>
      <c r="D2552" s="7" t="s">
        <v>5022</v>
      </c>
      <c r="E2552" s="6" t="s">
        <v>352</v>
      </c>
      <c r="F2552" s="7"/>
      <c r="G2552" s="7"/>
      <c r="H2552" s="7" t="s">
        <v>1719</v>
      </c>
      <c r="I2552" s="7"/>
      <c r="J2552" s="7" t="s">
        <v>646</v>
      </c>
      <c r="K2552" s="8" t="s">
        <v>1720</v>
      </c>
      <c r="L2552" s="7" t="s">
        <v>2106</v>
      </c>
      <c r="M2552" s="7"/>
      <c r="N2552" s="9" t="s">
        <v>1722</v>
      </c>
    </row>
    <row r="2553" spans="1:14">
      <c r="A2553" s="7" t="s">
        <v>2103</v>
      </c>
      <c r="B2553" s="7"/>
      <c r="C2553" s="7" t="s">
        <v>5024</v>
      </c>
      <c r="D2553" s="7" t="s">
        <v>5025</v>
      </c>
      <c r="E2553" s="6" t="s">
        <v>352</v>
      </c>
      <c r="F2553" s="7"/>
      <c r="G2553" s="7"/>
      <c r="H2553" s="7" t="s">
        <v>1719</v>
      </c>
      <c r="I2553" s="7"/>
      <c r="J2553" s="7" t="s">
        <v>646</v>
      </c>
      <c r="K2553" s="8" t="s">
        <v>1720</v>
      </c>
      <c r="L2553" s="7" t="s">
        <v>2106</v>
      </c>
      <c r="M2553" s="7"/>
      <c r="N2553" s="9" t="s">
        <v>1722</v>
      </c>
    </row>
    <row r="2554" spans="1:14">
      <c r="A2554" s="7" t="s">
        <v>2103</v>
      </c>
      <c r="B2554" s="7"/>
      <c r="C2554" s="7" t="s">
        <v>5026</v>
      </c>
      <c r="D2554" s="7" t="s">
        <v>5027</v>
      </c>
      <c r="E2554" s="6" t="s">
        <v>352</v>
      </c>
      <c r="F2554" s="7"/>
      <c r="G2554" s="7"/>
      <c r="H2554" s="7" t="s">
        <v>1719</v>
      </c>
      <c r="I2554" s="7"/>
      <c r="J2554" s="7" t="s">
        <v>646</v>
      </c>
      <c r="K2554" s="8" t="s">
        <v>1720</v>
      </c>
      <c r="L2554" s="7" t="s">
        <v>2106</v>
      </c>
      <c r="M2554" s="7"/>
      <c r="N2554" s="9" t="s">
        <v>1722</v>
      </c>
    </row>
    <row r="2555" spans="1:14">
      <c r="A2555" s="7" t="s">
        <v>2103</v>
      </c>
      <c r="B2555" s="7"/>
      <c r="C2555" s="7" t="s">
        <v>5028</v>
      </c>
      <c r="D2555" s="7" t="s">
        <v>5029</v>
      </c>
      <c r="E2555" s="6" t="s">
        <v>352</v>
      </c>
      <c r="F2555" s="7"/>
      <c r="G2555" s="7"/>
      <c r="H2555" s="7" t="s">
        <v>1719</v>
      </c>
      <c r="I2555" s="7"/>
      <c r="J2555" s="7" t="s">
        <v>646</v>
      </c>
      <c r="K2555" s="8" t="s">
        <v>1720</v>
      </c>
      <c r="L2555" s="7" t="s">
        <v>2106</v>
      </c>
      <c r="M2555" s="7"/>
      <c r="N2555" s="9" t="s">
        <v>1722</v>
      </c>
    </row>
    <row r="2556" spans="1:14">
      <c r="A2556" s="7" t="s">
        <v>2103</v>
      </c>
      <c r="B2556" s="7"/>
      <c r="C2556" s="7" t="s">
        <v>5030</v>
      </c>
      <c r="D2556" s="7" t="s">
        <v>5031</v>
      </c>
      <c r="E2556" s="6" t="s">
        <v>352</v>
      </c>
      <c r="F2556" s="7"/>
      <c r="G2556" s="7"/>
      <c r="H2556" s="7" t="s">
        <v>1719</v>
      </c>
      <c r="I2556" s="7"/>
      <c r="J2556" s="7" t="s">
        <v>646</v>
      </c>
      <c r="K2556" s="8" t="s">
        <v>1720</v>
      </c>
      <c r="L2556" s="7" t="s">
        <v>2106</v>
      </c>
      <c r="M2556" s="7"/>
      <c r="N2556" s="9" t="s">
        <v>1722</v>
      </c>
    </row>
    <row r="2557" spans="1:14">
      <c r="A2557" s="7" t="s">
        <v>2103</v>
      </c>
      <c r="B2557" s="7"/>
      <c r="C2557" s="7" t="s">
        <v>5032</v>
      </c>
      <c r="D2557" s="7" t="s">
        <v>5033</v>
      </c>
      <c r="E2557" s="6" t="s">
        <v>352</v>
      </c>
      <c r="F2557" s="7"/>
      <c r="G2557" s="7"/>
      <c r="H2557" s="7" t="s">
        <v>1719</v>
      </c>
      <c r="I2557" s="7"/>
      <c r="J2557" s="7" t="s">
        <v>646</v>
      </c>
      <c r="K2557" s="8" t="s">
        <v>1720</v>
      </c>
      <c r="L2557" s="7" t="s">
        <v>2106</v>
      </c>
      <c r="M2557" s="7"/>
      <c r="N2557" s="9" t="s">
        <v>1722</v>
      </c>
    </row>
    <row r="2558" spans="1:14">
      <c r="A2558" s="7" t="s">
        <v>2103</v>
      </c>
      <c r="B2558" s="7"/>
      <c r="C2558" s="7" t="s">
        <v>5034</v>
      </c>
      <c r="D2558" s="7" t="s">
        <v>5035</v>
      </c>
      <c r="E2558" s="6" t="s">
        <v>352</v>
      </c>
      <c r="F2558" s="7"/>
      <c r="G2558" s="7"/>
      <c r="H2558" s="7" t="s">
        <v>1719</v>
      </c>
      <c r="I2558" s="7"/>
      <c r="J2558" s="7" t="s">
        <v>646</v>
      </c>
      <c r="K2558" s="8" t="s">
        <v>1720</v>
      </c>
      <c r="L2558" s="7" t="s">
        <v>2106</v>
      </c>
      <c r="M2558" s="7"/>
      <c r="N2558" s="9" t="s">
        <v>1722</v>
      </c>
    </row>
    <row r="2559" spans="1:14">
      <c r="A2559" s="7" t="s">
        <v>2103</v>
      </c>
      <c r="B2559" s="7"/>
      <c r="C2559" s="7" t="s">
        <v>5036</v>
      </c>
      <c r="D2559" s="7" t="s">
        <v>5037</v>
      </c>
      <c r="E2559" s="6" t="s">
        <v>352</v>
      </c>
      <c r="F2559" s="7"/>
      <c r="G2559" s="7"/>
      <c r="H2559" s="7" t="s">
        <v>1719</v>
      </c>
      <c r="I2559" s="7"/>
      <c r="J2559" s="7" t="s">
        <v>646</v>
      </c>
      <c r="K2559" s="8" t="s">
        <v>1720</v>
      </c>
      <c r="L2559" s="7" t="s">
        <v>2106</v>
      </c>
      <c r="M2559" s="7"/>
      <c r="N2559" s="9" t="s">
        <v>1722</v>
      </c>
    </row>
    <row r="2560" spans="1:14">
      <c r="A2560" s="7" t="s">
        <v>2103</v>
      </c>
      <c r="B2560" s="7"/>
      <c r="C2560" s="7" t="s">
        <v>5038</v>
      </c>
      <c r="D2560" s="7" t="s">
        <v>5039</v>
      </c>
      <c r="E2560" s="6" t="s">
        <v>352</v>
      </c>
      <c r="F2560" s="7"/>
      <c r="G2560" s="7"/>
      <c r="H2560" s="7" t="s">
        <v>1719</v>
      </c>
      <c r="I2560" s="7"/>
      <c r="J2560" s="7" t="s">
        <v>646</v>
      </c>
      <c r="K2560" s="8" t="s">
        <v>1720</v>
      </c>
      <c r="L2560" s="7" t="s">
        <v>2106</v>
      </c>
      <c r="M2560" s="7"/>
      <c r="N2560" s="9" t="s">
        <v>1722</v>
      </c>
    </row>
    <row r="2561" spans="1:14">
      <c r="A2561" s="7" t="s">
        <v>2103</v>
      </c>
      <c r="B2561" s="7"/>
      <c r="C2561" s="7" t="s">
        <v>5040</v>
      </c>
      <c r="D2561" s="7" t="s">
        <v>5041</v>
      </c>
      <c r="E2561" s="6" t="s">
        <v>352</v>
      </c>
      <c r="F2561" s="7"/>
      <c r="G2561" s="7"/>
      <c r="H2561" s="7" t="s">
        <v>1719</v>
      </c>
      <c r="I2561" s="7"/>
      <c r="J2561" s="7" t="s">
        <v>646</v>
      </c>
      <c r="K2561" s="8" t="s">
        <v>1720</v>
      </c>
      <c r="L2561" s="7" t="s">
        <v>2106</v>
      </c>
      <c r="M2561" s="7"/>
      <c r="N2561" s="9" t="s">
        <v>1722</v>
      </c>
    </row>
    <row r="2562" spans="1:14">
      <c r="A2562" s="7" t="s">
        <v>2103</v>
      </c>
      <c r="B2562" s="7"/>
      <c r="C2562" s="7" t="s">
        <v>5042</v>
      </c>
      <c r="D2562" s="7" t="s">
        <v>5043</v>
      </c>
      <c r="E2562" s="6" t="s">
        <v>352</v>
      </c>
      <c r="F2562" s="7"/>
      <c r="G2562" s="7"/>
      <c r="H2562" s="7" t="s">
        <v>1719</v>
      </c>
      <c r="I2562" s="7"/>
      <c r="J2562" s="7" t="s">
        <v>646</v>
      </c>
      <c r="K2562" s="8" t="s">
        <v>1720</v>
      </c>
      <c r="L2562" s="7" t="s">
        <v>2106</v>
      </c>
      <c r="M2562" s="7"/>
      <c r="N2562" s="9" t="s">
        <v>1722</v>
      </c>
    </row>
    <row r="2563" spans="1:14">
      <c r="A2563" s="7" t="s">
        <v>2103</v>
      </c>
      <c r="B2563" s="7"/>
      <c r="C2563" s="7" t="s">
        <v>5044</v>
      </c>
      <c r="D2563" s="7" t="s">
        <v>5045</v>
      </c>
      <c r="E2563" s="6" t="s">
        <v>352</v>
      </c>
      <c r="F2563" s="7"/>
      <c r="G2563" s="7"/>
      <c r="H2563" s="7" t="s">
        <v>1719</v>
      </c>
      <c r="I2563" s="7"/>
      <c r="J2563" s="7" t="s">
        <v>646</v>
      </c>
      <c r="K2563" s="8" t="s">
        <v>1720</v>
      </c>
      <c r="L2563" s="7" t="s">
        <v>2106</v>
      </c>
      <c r="M2563" s="7"/>
      <c r="N2563" s="9" t="s">
        <v>1722</v>
      </c>
    </row>
    <row r="2564" spans="1:14">
      <c r="A2564" s="7" t="s">
        <v>2103</v>
      </c>
      <c r="B2564" s="7"/>
      <c r="C2564" s="7" t="s">
        <v>5046</v>
      </c>
      <c r="D2564" s="7" t="s">
        <v>5047</v>
      </c>
      <c r="E2564" s="6" t="s">
        <v>352</v>
      </c>
      <c r="F2564" s="7"/>
      <c r="G2564" s="7"/>
      <c r="H2564" s="7" t="s">
        <v>1719</v>
      </c>
      <c r="I2564" s="7"/>
      <c r="J2564" s="7" t="s">
        <v>646</v>
      </c>
      <c r="K2564" s="8" t="s">
        <v>1720</v>
      </c>
      <c r="L2564" s="7" t="s">
        <v>2106</v>
      </c>
      <c r="M2564" s="7"/>
      <c r="N2564" s="9" t="s">
        <v>1722</v>
      </c>
    </row>
    <row r="2565" spans="1:14">
      <c r="A2565" s="7" t="s">
        <v>2103</v>
      </c>
      <c r="B2565" s="7"/>
      <c r="C2565" s="7" t="s">
        <v>5048</v>
      </c>
      <c r="D2565" s="7" t="s">
        <v>5049</v>
      </c>
      <c r="E2565" s="6" t="s">
        <v>352</v>
      </c>
      <c r="F2565" s="7"/>
      <c r="G2565" s="7"/>
      <c r="H2565" s="7" t="s">
        <v>1719</v>
      </c>
      <c r="I2565" s="7"/>
      <c r="J2565" s="7" t="s">
        <v>646</v>
      </c>
      <c r="K2565" s="8" t="s">
        <v>1720</v>
      </c>
      <c r="L2565" s="7" t="s">
        <v>2106</v>
      </c>
      <c r="M2565" s="7"/>
      <c r="N2565" s="9" t="s">
        <v>1722</v>
      </c>
    </row>
    <row r="2566" spans="1:14">
      <c r="A2566" s="7" t="s">
        <v>2103</v>
      </c>
      <c r="B2566" s="7"/>
      <c r="C2566" s="7" t="s">
        <v>5050</v>
      </c>
      <c r="D2566" s="7" t="s">
        <v>5051</v>
      </c>
      <c r="E2566" s="6" t="s">
        <v>352</v>
      </c>
      <c r="F2566" s="7"/>
      <c r="G2566" s="7"/>
      <c r="H2566" s="7" t="s">
        <v>1719</v>
      </c>
      <c r="I2566" s="7"/>
      <c r="J2566" s="7" t="s">
        <v>646</v>
      </c>
      <c r="K2566" s="8" t="s">
        <v>1720</v>
      </c>
      <c r="L2566" s="7" t="s">
        <v>2106</v>
      </c>
      <c r="M2566" s="7"/>
      <c r="N2566" s="9" t="s">
        <v>1722</v>
      </c>
    </row>
    <row r="2567" spans="1:14">
      <c r="A2567" s="7" t="s">
        <v>2103</v>
      </c>
      <c r="B2567" s="7"/>
      <c r="C2567" s="7" t="s">
        <v>5052</v>
      </c>
      <c r="D2567" s="7" t="s">
        <v>5053</v>
      </c>
      <c r="E2567" s="6" t="s">
        <v>352</v>
      </c>
      <c r="F2567" s="7"/>
      <c r="G2567" s="7"/>
      <c r="H2567" s="7" t="s">
        <v>1719</v>
      </c>
      <c r="I2567" s="7"/>
      <c r="J2567" s="7" t="s">
        <v>646</v>
      </c>
      <c r="K2567" s="8" t="s">
        <v>1720</v>
      </c>
      <c r="L2567" s="7" t="s">
        <v>2106</v>
      </c>
      <c r="M2567" s="7"/>
      <c r="N2567" s="9" t="s">
        <v>1722</v>
      </c>
    </row>
    <row r="2568" spans="1:14">
      <c r="A2568" s="7" t="s">
        <v>2103</v>
      </c>
      <c r="B2568" s="7"/>
      <c r="C2568" s="7" t="s">
        <v>5054</v>
      </c>
      <c r="D2568" s="7" t="s">
        <v>5055</v>
      </c>
      <c r="E2568" s="6" t="s">
        <v>352</v>
      </c>
      <c r="F2568" s="7"/>
      <c r="G2568" s="7"/>
      <c r="H2568" s="7" t="s">
        <v>1719</v>
      </c>
      <c r="I2568" s="7"/>
      <c r="J2568" s="7" t="s">
        <v>646</v>
      </c>
      <c r="K2568" s="8" t="s">
        <v>1720</v>
      </c>
      <c r="L2568" s="7" t="s">
        <v>2106</v>
      </c>
      <c r="M2568" s="7"/>
      <c r="N2568" s="9" t="s">
        <v>1722</v>
      </c>
    </row>
    <row r="2569" spans="1:14">
      <c r="A2569" s="7" t="s">
        <v>2103</v>
      </c>
      <c r="B2569" s="7"/>
      <c r="C2569" s="7" t="s">
        <v>5056</v>
      </c>
      <c r="D2569" s="7" t="s">
        <v>5057</v>
      </c>
      <c r="E2569" s="6" t="s">
        <v>352</v>
      </c>
      <c r="F2569" s="7"/>
      <c r="G2569" s="7"/>
      <c r="H2569" s="7" t="s">
        <v>1719</v>
      </c>
      <c r="I2569" s="7"/>
      <c r="J2569" s="7" t="s">
        <v>646</v>
      </c>
      <c r="K2569" s="8" t="s">
        <v>1720</v>
      </c>
      <c r="L2569" s="7" t="s">
        <v>2106</v>
      </c>
      <c r="M2569" s="7"/>
      <c r="N2569" s="9" t="s">
        <v>1722</v>
      </c>
    </row>
    <row r="2570" spans="1:14">
      <c r="A2570" s="7" t="s">
        <v>2103</v>
      </c>
      <c r="B2570" s="7"/>
      <c r="C2570" s="7" t="s">
        <v>5058</v>
      </c>
      <c r="D2570" s="7" t="s">
        <v>5059</v>
      </c>
      <c r="E2570" s="6" t="s">
        <v>352</v>
      </c>
      <c r="F2570" s="7"/>
      <c r="G2570" s="7"/>
      <c r="H2570" s="7" t="s">
        <v>1719</v>
      </c>
      <c r="I2570" s="7"/>
      <c r="J2570" s="7" t="s">
        <v>646</v>
      </c>
      <c r="K2570" s="8" t="s">
        <v>1720</v>
      </c>
      <c r="L2570" s="7" t="s">
        <v>2106</v>
      </c>
      <c r="M2570" s="7"/>
      <c r="N2570" s="9" t="s">
        <v>1722</v>
      </c>
    </row>
    <row r="2571" spans="1:14">
      <c r="A2571" s="7" t="s">
        <v>2103</v>
      </c>
      <c r="B2571" s="7"/>
      <c r="C2571" s="7" t="s">
        <v>5060</v>
      </c>
      <c r="D2571" s="7" t="s">
        <v>5061</v>
      </c>
      <c r="E2571" s="6" t="s">
        <v>352</v>
      </c>
      <c r="F2571" s="7"/>
      <c r="G2571" s="7"/>
      <c r="H2571" s="7" t="s">
        <v>1719</v>
      </c>
      <c r="I2571" s="7"/>
      <c r="J2571" s="7" t="s">
        <v>646</v>
      </c>
      <c r="K2571" s="8" t="s">
        <v>1720</v>
      </c>
      <c r="L2571" s="7" t="s">
        <v>2106</v>
      </c>
      <c r="M2571" s="7"/>
      <c r="N2571" s="9" t="s">
        <v>1722</v>
      </c>
    </row>
    <row r="2572" spans="1:14">
      <c r="A2572" s="7" t="s">
        <v>2103</v>
      </c>
      <c r="B2572" s="7"/>
      <c r="C2572" s="7" t="s">
        <v>5062</v>
      </c>
      <c r="D2572" s="7" t="s">
        <v>5063</v>
      </c>
      <c r="E2572" s="6" t="s">
        <v>352</v>
      </c>
      <c r="F2572" s="7"/>
      <c r="G2572" s="7"/>
      <c r="H2572" s="7" t="s">
        <v>1719</v>
      </c>
      <c r="I2572" s="7"/>
      <c r="J2572" s="7" t="s">
        <v>646</v>
      </c>
      <c r="K2572" s="8" t="s">
        <v>1720</v>
      </c>
      <c r="L2572" s="7" t="s">
        <v>2106</v>
      </c>
      <c r="M2572" s="7"/>
      <c r="N2572" s="9" t="s">
        <v>1722</v>
      </c>
    </row>
    <row r="2573" spans="1:14">
      <c r="A2573" s="7" t="s">
        <v>2103</v>
      </c>
      <c r="B2573" s="7"/>
      <c r="C2573" s="7" t="s">
        <v>5064</v>
      </c>
      <c r="D2573" s="7" t="s">
        <v>5065</v>
      </c>
      <c r="E2573" s="6" t="s">
        <v>352</v>
      </c>
      <c r="F2573" s="7"/>
      <c r="G2573" s="7"/>
      <c r="H2573" s="7" t="s">
        <v>1719</v>
      </c>
      <c r="I2573" s="7"/>
      <c r="J2573" s="7" t="s">
        <v>646</v>
      </c>
      <c r="K2573" s="8" t="s">
        <v>1720</v>
      </c>
      <c r="L2573" s="7" t="s">
        <v>2106</v>
      </c>
      <c r="M2573" s="7"/>
      <c r="N2573" s="9" t="s">
        <v>1722</v>
      </c>
    </row>
    <row r="2574" spans="1:14">
      <c r="A2574" s="7" t="s">
        <v>2103</v>
      </c>
      <c r="B2574" s="7"/>
      <c r="C2574" s="7" t="s">
        <v>5066</v>
      </c>
      <c r="D2574" s="7" t="s">
        <v>5065</v>
      </c>
      <c r="E2574" s="6" t="s">
        <v>352</v>
      </c>
      <c r="F2574" s="7"/>
      <c r="G2574" s="7"/>
      <c r="H2574" s="7" t="s">
        <v>1719</v>
      </c>
      <c r="I2574" s="7"/>
      <c r="J2574" s="7" t="s">
        <v>646</v>
      </c>
      <c r="K2574" s="8" t="s">
        <v>1720</v>
      </c>
      <c r="L2574" s="7" t="s">
        <v>2106</v>
      </c>
      <c r="M2574" s="7"/>
      <c r="N2574" s="9" t="s">
        <v>1722</v>
      </c>
    </row>
    <row r="2575" spans="1:14">
      <c r="A2575" s="7" t="s">
        <v>2103</v>
      </c>
      <c r="B2575" s="7"/>
      <c r="C2575" s="7" t="s">
        <v>5067</v>
      </c>
      <c r="D2575" s="7" t="s">
        <v>5068</v>
      </c>
      <c r="E2575" s="6" t="s">
        <v>352</v>
      </c>
      <c r="F2575" s="7"/>
      <c r="G2575" s="7"/>
      <c r="H2575" s="7" t="s">
        <v>1719</v>
      </c>
      <c r="I2575" s="7"/>
      <c r="J2575" s="7" t="s">
        <v>646</v>
      </c>
      <c r="K2575" s="8" t="s">
        <v>1720</v>
      </c>
      <c r="L2575" s="7" t="s">
        <v>2106</v>
      </c>
      <c r="M2575" s="7"/>
      <c r="N2575" s="9" t="s">
        <v>1722</v>
      </c>
    </row>
    <row r="2576" spans="1:14">
      <c r="A2576" s="7" t="s">
        <v>2103</v>
      </c>
      <c r="B2576" s="7"/>
      <c r="C2576" s="7" t="s">
        <v>5069</v>
      </c>
      <c r="D2576" s="7" t="s">
        <v>5068</v>
      </c>
      <c r="E2576" s="6" t="s">
        <v>352</v>
      </c>
      <c r="F2576" s="7"/>
      <c r="G2576" s="7"/>
      <c r="H2576" s="7" t="s">
        <v>1719</v>
      </c>
      <c r="I2576" s="7"/>
      <c r="J2576" s="7" t="s">
        <v>646</v>
      </c>
      <c r="K2576" s="8" t="s">
        <v>1720</v>
      </c>
      <c r="L2576" s="7" t="s">
        <v>2106</v>
      </c>
      <c r="M2576" s="7"/>
      <c r="N2576" s="9" t="s">
        <v>1722</v>
      </c>
    </row>
    <row r="2577" spans="1:14">
      <c r="A2577" s="7" t="s">
        <v>2103</v>
      </c>
      <c r="B2577" s="7"/>
      <c r="C2577" s="7" t="s">
        <v>5070</v>
      </c>
      <c r="D2577" s="7" t="s">
        <v>5071</v>
      </c>
      <c r="E2577" s="6" t="s">
        <v>352</v>
      </c>
      <c r="F2577" s="7"/>
      <c r="G2577" s="7"/>
      <c r="H2577" s="7" t="s">
        <v>1719</v>
      </c>
      <c r="I2577" s="7"/>
      <c r="J2577" s="7" t="s">
        <v>646</v>
      </c>
      <c r="K2577" s="8" t="s">
        <v>1720</v>
      </c>
      <c r="L2577" s="7" t="s">
        <v>2106</v>
      </c>
      <c r="M2577" s="7"/>
      <c r="N2577" s="9" t="s">
        <v>1722</v>
      </c>
    </row>
    <row r="2578" spans="1:14">
      <c r="A2578" s="7" t="s">
        <v>2103</v>
      </c>
      <c r="B2578" s="7"/>
      <c r="C2578" s="7" t="s">
        <v>5072</v>
      </c>
      <c r="D2578" s="7" t="s">
        <v>5073</v>
      </c>
      <c r="E2578" s="6" t="s">
        <v>352</v>
      </c>
      <c r="F2578" s="7"/>
      <c r="G2578" s="7"/>
      <c r="H2578" s="7" t="s">
        <v>1719</v>
      </c>
      <c r="I2578" s="7"/>
      <c r="J2578" s="7" t="s">
        <v>646</v>
      </c>
      <c r="K2578" s="8" t="s">
        <v>1720</v>
      </c>
      <c r="L2578" s="7" t="s">
        <v>2106</v>
      </c>
      <c r="M2578" s="7"/>
      <c r="N2578" s="9" t="s">
        <v>1722</v>
      </c>
    </row>
    <row r="2579" spans="1:14">
      <c r="A2579" s="7" t="s">
        <v>2103</v>
      </c>
      <c r="B2579" s="7"/>
      <c r="C2579" s="7" t="s">
        <v>5074</v>
      </c>
      <c r="D2579" s="7" t="s">
        <v>5075</v>
      </c>
      <c r="E2579" s="6" t="s">
        <v>352</v>
      </c>
      <c r="F2579" s="7"/>
      <c r="G2579" s="7"/>
      <c r="H2579" s="7" t="s">
        <v>1719</v>
      </c>
      <c r="I2579" s="7"/>
      <c r="J2579" s="7" t="s">
        <v>646</v>
      </c>
      <c r="K2579" s="8" t="s">
        <v>1720</v>
      </c>
      <c r="L2579" s="7" t="s">
        <v>2106</v>
      </c>
      <c r="M2579" s="7"/>
      <c r="N2579" s="9" t="s">
        <v>1722</v>
      </c>
    </row>
    <row r="2580" spans="1:14">
      <c r="A2580" s="7" t="s">
        <v>2103</v>
      </c>
      <c r="B2580" s="7"/>
      <c r="C2580" s="7" t="s">
        <v>5076</v>
      </c>
      <c r="D2580" s="7" t="s">
        <v>5077</v>
      </c>
      <c r="E2580" s="6" t="s">
        <v>352</v>
      </c>
      <c r="F2580" s="7"/>
      <c r="G2580" s="7"/>
      <c r="H2580" s="7" t="s">
        <v>1719</v>
      </c>
      <c r="I2580" s="7"/>
      <c r="J2580" s="7" t="s">
        <v>646</v>
      </c>
      <c r="K2580" s="8" t="s">
        <v>1720</v>
      </c>
      <c r="L2580" s="7" t="s">
        <v>2106</v>
      </c>
      <c r="M2580" s="7"/>
      <c r="N2580" s="9" t="s">
        <v>1722</v>
      </c>
    </row>
    <row r="2581" spans="1:14">
      <c r="A2581" s="7" t="s">
        <v>2103</v>
      </c>
      <c r="B2581" s="7"/>
      <c r="C2581" s="7" t="s">
        <v>5078</v>
      </c>
      <c r="D2581" s="7" t="s">
        <v>5077</v>
      </c>
      <c r="E2581" s="6" t="s">
        <v>352</v>
      </c>
      <c r="F2581" s="7"/>
      <c r="G2581" s="7"/>
      <c r="H2581" s="7" t="s">
        <v>1719</v>
      </c>
      <c r="I2581" s="7"/>
      <c r="J2581" s="7" t="s">
        <v>646</v>
      </c>
      <c r="K2581" s="8" t="s">
        <v>1720</v>
      </c>
      <c r="L2581" s="7" t="s">
        <v>2106</v>
      </c>
      <c r="M2581" s="7"/>
      <c r="N2581" s="9" t="s">
        <v>1722</v>
      </c>
    </row>
    <row r="2582" spans="1:14">
      <c r="A2582" s="7" t="s">
        <v>2103</v>
      </c>
      <c r="B2582" s="7"/>
      <c r="C2582" s="7" t="s">
        <v>5079</v>
      </c>
      <c r="D2582" s="7" t="s">
        <v>5080</v>
      </c>
      <c r="E2582" s="6" t="s">
        <v>352</v>
      </c>
      <c r="F2582" s="7"/>
      <c r="G2582" s="7"/>
      <c r="H2582" s="7" t="s">
        <v>1719</v>
      </c>
      <c r="I2582" s="7"/>
      <c r="J2582" s="7" t="s">
        <v>646</v>
      </c>
      <c r="K2582" s="8" t="s">
        <v>1720</v>
      </c>
      <c r="L2582" s="7" t="s">
        <v>2106</v>
      </c>
      <c r="M2582" s="7"/>
      <c r="N2582" s="9" t="s">
        <v>1722</v>
      </c>
    </row>
    <row r="2583" spans="1:14">
      <c r="A2583" s="7" t="s">
        <v>2103</v>
      </c>
      <c r="B2583" s="7"/>
      <c r="C2583" s="7" t="s">
        <v>5081</v>
      </c>
      <c r="D2583" s="7" t="s">
        <v>5080</v>
      </c>
      <c r="E2583" s="6" t="s">
        <v>352</v>
      </c>
      <c r="F2583" s="7"/>
      <c r="G2583" s="7"/>
      <c r="H2583" s="7" t="s">
        <v>1719</v>
      </c>
      <c r="I2583" s="7"/>
      <c r="J2583" s="7" t="s">
        <v>646</v>
      </c>
      <c r="K2583" s="8" t="s">
        <v>1720</v>
      </c>
      <c r="L2583" s="7" t="s">
        <v>2106</v>
      </c>
      <c r="M2583" s="7"/>
      <c r="N2583" s="9" t="s">
        <v>1722</v>
      </c>
    </row>
    <row r="2584" spans="1:14">
      <c r="A2584" s="7" t="s">
        <v>2103</v>
      </c>
      <c r="B2584" s="7"/>
      <c r="C2584" s="7" t="s">
        <v>5082</v>
      </c>
      <c r="D2584" s="7" t="s">
        <v>5083</v>
      </c>
      <c r="E2584" s="6" t="s">
        <v>352</v>
      </c>
      <c r="F2584" s="7"/>
      <c r="G2584" s="7"/>
      <c r="H2584" s="7" t="s">
        <v>1719</v>
      </c>
      <c r="I2584" s="7"/>
      <c r="J2584" s="7" t="s">
        <v>646</v>
      </c>
      <c r="K2584" s="8" t="s">
        <v>1720</v>
      </c>
      <c r="L2584" s="7" t="s">
        <v>2106</v>
      </c>
      <c r="M2584" s="7"/>
      <c r="N2584" s="9" t="s">
        <v>1722</v>
      </c>
    </row>
    <row r="2585" spans="1:14">
      <c r="A2585" s="7" t="s">
        <v>2103</v>
      </c>
      <c r="B2585" s="7"/>
      <c r="C2585" s="7" t="s">
        <v>5084</v>
      </c>
      <c r="D2585" s="7" t="s">
        <v>5085</v>
      </c>
      <c r="E2585" s="6" t="s">
        <v>352</v>
      </c>
      <c r="F2585" s="7"/>
      <c r="G2585" s="7"/>
      <c r="H2585" s="7" t="s">
        <v>1719</v>
      </c>
      <c r="I2585" s="7"/>
      <c r="J2585" s="7" t="s">
        <v>646</v>
      </c>
      <c r="K2585" s="8" t="s">
        <v>1720</v>
      </c>
      <c r="L2585" s="7" t="s">
        <v>2106</v>
      </c>
      <c r="M2585" s="7"/>
      <c r="N2585" s="9" t="s">
        <v>1722</v>
      </c>
    </row>
    <row r="2586" spans="1:14">
      <c r="A2586" s="7" t="s">
        <v>2103</v>
      </c>
      <c r="B2586" s="7"/>
      <c r="C2586" s="7" t="s">
        <v>5086</v>
      </c>
      <c r="D2586" s="7" t="s">
        <v>5087</v>
      </c>
      <c r="E2586" s="6" t="s">
        <v>352</v>
      </c>
      <c r="F2586" s="7"/>
      <c r="G2586" s="7"/>
      <c r="H2586" s="7" t="s">
        <v>1719</v>
      </c>
      <c r="I2586" s="7"/>
      <c r="J2586" s="7" t="s">
        <v>646</v>
      </c>
      <c r="K2586" s="8" t="s">
        <v>1720</v>
      </c>
      <c r="L2586" s="7" t="s">
        <v>2106</v>
      </c>
      <c r="M2586" s="7"/>
      <c r="N2586" s="9" t="s">
        <v>1722</v>
      </c>
    </row>
    <row r="2587" spans="1:14">
      <c r="A2587" s="7" t="s">
        <v>2103</v>
      </c>
      <c r="B2587" s="7"/>
      <c r="C2587" s="7" t="s">
        <v>5088</v>
      </c>
      <c r="D2587" s="7" t="s">
        <v>5089</v>
      </c>
      <c r="E2587" s="6" t="s">
        <v>352</v>
      </c>
      <c r="F2587" s="7"/>
      <c r="G2587" s="7"/>
      <c r="H2587" s="7" t="s">
        <v>1719</v>
      </c>
      <c r="I2587" s="7"/>
      <c r="J2587" s="7" t="s">
        <v>646</v>
      </c>
      <c r="K2587" s="8" t="s">
        <v>1720</v>
      </c>
      <c r="L2587" s="7" t="s">
        <v>2106</v>
      </c>
      <c r="M2587" s="7"/>
      <c r="N2587" s="9" t="s">
        <v>1722</v>
      </c>
    </row>
    <row r="2588" spans="1:14">
      <c r="A2588" s="7" t="s">
        <v>2103</v>
      </c>
      <c r="B2588" s="7"/>
      <c r="C2588" s="7" t="s">
        <v>5090</v>
      </c>
      <c r="D2588" s="7" t="s">
        <v>5091</v>
      </c>
      <c r="E2588" s="6" t="s">
        <v>352</v>
      </c>
      <c r="F2588" s="7"/>
      <c r="G2588" s="7"/>
      <c r="H2588" s="7" t="s">
        <v>1719</v>
      </c>
      <c r="I2588" s="7"/>
      <c r="J2588" s="7" t="s">
        <v>646</v>
      </c>
      <c r="K2588" s="8" t="s">
        <v>1720</v>
      </c>
      <c r="L2588" s="7" t="s">
        <v>2106</v>
      </c>
      <c r="M2588" s="7"/>
      <c r="N2588" s="9" t="s">
        <v>1722</v>
      </c>
    </row>
    <row r="2589" spans="1:14">
      <c r="A2589" s="7" t="s">
        <v>2103</v>
      </c>
      <c r="B2589" s="7"/>
      <c r="C2589" s="7" t="s">
        <v>5092</v>
      </c>
      <c r="D2589" s="7" t="s">
        <v>5091</v>
      </c>
      <c r="E2589" s="6" t="s">
        <v>352</v>
      </c>
      <c r="F2589" s="7"/>
      <c r="G2589" s="7"/>
      <c r="H2589" s="7" t="s">
        <v>1719</v>
      </c>
      <c r="I2589" s="7"/>
      <c r="J2589" s="7" t="s">
        <v>646</v>
      </c>
      <c r="K2589" s="8" t="s">
        <v>1720</v>
      </c>
      <c r="L2589" s="7" t="s">
        <v>2106</v>
      </c>
      <c r="M2589" s="7"/>
      <c r="N2589" s="9" t="s">
        <v>1722</v>
      </c>
    </row>
    <row r="2590" spans="1:14">
      <c r="A2590" s="7" t="s">
        <v>2103</v>
      </c>
      <c r="B2590" s="7"/>
      <c r="C2590" s="7" t="s">
        <v>5093</v>
      </c>
      <c r="D2590" s="7" t="s">
        <v>5094</v>
      </c>
      <c r="E2590" s="6" t="s">
        <v>352</v>
      </c>
      <c r="F2590" s="7"/>
      <c r="G2590" s="7"/>
      <c r="H2590" s="7" t="s">
        <v>1719</v>
      </c>
      <c r="I2590" s="7"/>
      <c r="J2590" s="7" t="s">
        <v>646</v>
      </c>
      <c r="K2590" s="8" t="s">
        <v>1720</v>
      </c>
      <c r="L2590" s="7" t="s">
        <v>2106</v>
      </c>
      <c r="M2590" s="7"/>
      <c r="N2590" s="9" t="s">
        <v>1722</v>
      </c>
    </row>
    <row r="2591" spans="1:14">
      <c r="A2591" s="7" t="s">
        <v>2103</v>
      </c>
      <c r="B2591" s="7"/>
      <c r="C2591" s="7" t="s">
        <v>5095</v>
      </c>
      <c r="D2591" s="7" t="s">
        <v>5094</v>
      </c>
      <c r="E2591" s="6" t="s">
        <v>352</v>
      </c>
      <c r="F2591" s="7"/>
      <c r="G2591" s="7"/>
      <c r="H2591" s="7" t="s">
        <v>1719</v>
      </c>
      <c r="I2591" s="7"/>
      <c r="J2591" s="7" t="s">
        <v>646</v>
      </c>
      <c r="K2591" s="8" t="s">
        <v>1720</v>
      </c>
      <c r="L2591" s="7" t="s">
        <v>2106</v>
      </c>
      <c r="M2591" s="7"/>
      <c r="N2591" s="9" t="s">
        <v>1722</v>
      </c>
    </row>
    <row r="2592" spans="1:14">
      <c r="A2592" s="7" t="s">
        <v>2103</v>
      </c>
      <c r="B2592" s="7"/>
      <c r="C2592" s="7" t="s">
        <v>5096</v>
      </c>
      <c r="D2592" s="7" t="s">
        <v>5097</v>
      </c>
      <c r="E2592" s="6" t="s">
        <v>352</v>
      </c>
      <c r="F2592" s="7"/>
      <c r="G2592" s="7"/>
      <c r="H2592" s="7" t="s">
        <v>1719</v>
      </c>
      <c r="I2592" s="7"/>
      <c r="J2592" s="7" t="s">
        <v>646</v>
      </c>
      <c r="K2592" s="8" t="s">
        <v>1720</v>
      </c>
      <c r="L2592" s="7" t="s">
        <v>2106</v>
      </c>
      <c r="M2592" s="7"/>
      <c r="N2592" s="9" t="s">
        <v>1722</v>
      </c>
    </row>
    <row r="2593" spans="1:14">
      <c r="A2593" s="7" t="s">
        <v>2103</v>
      </c>
      <c r="B2593" s="7"/>
      <c r="C2593" s="7" t="s">
        <v>5098</v>
      </c>
      <c r="D2593" s="7" t="s">
        <v>5097</v>
      </c>
      <c r="E2593" s="6" t="s">
        <v>352</v>
      </c>
      <c r="F2593" s="7"/>
      <c r="G2593" s="7"/>
      <c r="H2593" s="7" t="s">
        <v>1719</v>
      </c>
      <c r="I2593" s="7"/>
      <c r="J2593" s="7" t="s">
        <v>646</v>
      </c>
      <c r="K2593" s="8" t="s">
        <v>1720</v>
      </c>
      <c r="L2593" s="7" t="s">
        <v>2106</v>
      </c>
      <c r="M2593" s="7"/>
      <c r="N2593" s="9" t="s">
        <v>1722</v>
      </c>
    </row>
    <row r="2594" spans="1:14">
      <c r="A2594" s="7" t="s">
        <v>2103</v>
      </c>
      <c r="B2594" s="7"/>
      <c r="C2594" s="7" t="s">
        <v>5099</v>
      </c>
      <c r="D2594" s="7" t="s">
        <v>5100</v>
      </c>
      <c r="E2594" s="6" t="s">
        <v>352</v>
      </c>
      <c r="F2594" s="7"/>
      <c r="G2594" s="7"/>
      <c r="H2594" s="7" t="s">
        <v>1719</v>
      </c>
      <c r="I2594" s="7"/>
      <c r="J2594" s="7" t="s">
        <v>646</v>
      </c>
      <c r="K2594" s="8" t="s">
        <v>1720</v>
      </c>
      <c r="L2594" s="7" t="s">
        <v>2106</v>
      </c>
      <c r="M2594" s="7"/>
      <c r="N2594" s="9" t="s">
        <v>1722</v>
      </c>
    </row>
    <row r="2595" spans="1:14">
      <c r="A2595" s="7" t="s">
        <v>2103</v>
      </c>
      <c r="B2595" s="7"/>
      <c r="C2595" s="7" t="s">
        <v>5101</v>
      </c>
      <c r="D2595" s="7" t="s">
        <v>5100</v>
      </c>
      <c r="E2595" s="6" t="s">
        <v>352</v>
      </c>
      <c r="F2595" s="7"/>
      <c r="G2595" s="7"/>
      <c r="H2595" s="7" t="s">
        <v>1719</v>
      </c>
      <c r="I2595" s="7"/>
      <c r="J2595" s="7" t="s">
        <v>646</v>
      </c>
      <c r="K2595" s="8" t="s">
        <v>1720</v>
      </c>
      <c r="L2595" s="7" t="s">
        <v>2106</v>
      </c>
      <c r="M2595" s="7"/>
      <c r="N2595" s="9" t="s">
        <v>1722</v>
      </c>
    </row>
    <row r="2596" spans="1:14">
      <c r="A2596" s="7" t="s">
        <v>2103</v>
      </c>
      <c r="B2596" s="7"/>
      <c r="C2596" s="7" t="s">
        <v>5102</v>
      </c>
      <c r="D2596" s="7" t="s">
        <v>5103</v>
      </c>
      <c r="E2596" s="6" t="s">
        <v>352</v>
      </c>
      <c r="F2596" s="7"/>
      <c r="G2596" s="7"/>
      <c r="H2596" s="7" t="s">
        <v>1719</v>
      </c>
      <c r="I2596" s="7"/>
      <c r="J2596" s="7" t="s">
        <v>646</v>
      </c>
      <c r="K2596" s="8" t="s">
        <v>1720</v>
      </c>
      <c r="L2596" s="7" t="s">
        <v>2106</v>
      </c>
      <c r="M2596" s="7"/>
      <c r="N2596" s="9" t="s">
        <v>1722</v>
      </c>
    </row>
    <row r="2597" spans="1:14">
      <c r="A2597" s="7" t="s">
        <v>2103</v>
      </c>
      <c r="B2597" s="7"/>
      <c r="C2597" s="7" t="s">
        <v>5104</v>
      </c>
      <c r="D2597" s="7" t="s">
        <v>5103</v>
      </c>
      <c r="E2597" s="6" t="s">
        <v>352</v>
      </c>
      <c r="F2597" s="7"/>
      <c r="G2597" s="7"/>
      <c r="H2597" s="7" t="s">
        <v>1719</v>
      </c>
      <c r="I2597" s="7"/>
      <c r="J2597" s="7" t="s">
        <v>646</v>
      </c>
      <c r="K2597" s="8" t="s">
        <v>1720</v>
      </c>
      <c r="L2597" s="7" t="s">
        <v>2106</v>
      </c>
      <c r="M2597" s="7"/>
      <c r="N2597" s="9" t="s">
        <v>1722</v>
      </c>
    </row>
    <row r="2598" spans="1:14">
      <c r="A2598" s="7" t="s">
        <v>2103</v>
      </c>
      <c r="B2598" s="7"/>
      <c r="C2598" s="7" t="s">
        <v>5105</v>
      </c>
      <c r="D2598" s="7" t="s">
        <v>5106</v>
      </c>
      <c r="E2598" s="6" t="s">
        <v>352</v>
      </c>
      <c r="F2598" s="7"/>
      <c r="G2598" s="7"/>
      <c r="H2598" s="7" t="s">
        <v>1719</v>
      </c>
      <c r="I2598" s="7"/>
      <c r="J2598" s="7" t="s">
        <v>646</v>
      </c>
      <c r="K2598" s="8" t="s">
        <v>1720</v>
      </c>
      <c r="L2598" s="7" t="s">
        <v>2106</v>
      </c>
      <c r="M2598" s="7"/>
      <c r="N2598" s="9" t="s">
        <v>1722</v>
      </c>
    </row>
    <row r="2599" spans="1:14">
      <c r="A2599" s="7" t="s">
        <v>2103</v>
      </c>
      <c r="B2599" s="7"/>
      <c r="C2599" s="7" t="s">
        <v>5107</v>
      </c>
      <c r="D2599" s="7" t="s">
        <v>5106</v>
      </c>
      <c r="E2599" s="6" t="s">
        <v>352</v>
      </c>
      <c r="F2599" s="7"/>
      <c r="G2599" s="7"/>
      <c r="H2599" s="7" t="s">
        <v>1719</v>
      </c>
      <c r="I2599" s="7"/>
      <c r="J2599" s="7" t="s">
        <v>646</v>
      </c>
      <c r="K2599" s="8" t="s">
        <v>1720</v>
      </c>
      <c r="L2599" s="7" t="s">
        <v>2106</v>
      </c>
      <c r="M2599" s="7"/>
      <c r="N2599" s="9" t="s">
        <v>1722</v>
      </c>
    </row>
    <row r="2600" spans="1:14">
      <c r="A2600" s="7" t="s">
        <v>2103</v>
      </c>
      <c r="B2600" s="7"/>
      <c r="C2600" s="7" t="s">
        <v>5108</v>
      </c>
      <c r="D2600" s="7" t="s">
        <v>5109</v>
      </c>
      <c r="E2600" s="6" t="s">
        <v>352</v>
      </c>
      <c r="F2600" s="7"/>
      <c r="G2600" s="7"/>
      <c r="H2600" s="7" t="s">
        <v>1719</v>
      </c>
      <c r="I2600" s="7"/>
      <c r="J2600" s="7" t="s">
        <v>646</v>
      </c>
      <c r="K2600" s="8" t="s">
        <v>1720</v>
      </c>
      <c r="L2600" s="7" t="s">
        <v>2106</v>
      </c>
      <c r="M2600" s="7"/>
      <c r="N2600" s="9" t="s">
        <v>1722</v>
      </c>
    </row>
    <row r="2601" spans="1:14">
      <c r="A2601" s="7" t="s">
        <v>2103</v>
      </c>
      <c r="B2601" s="7"/>
      <c r="C2601" s="7" t="s">
        <v>5110</v>
      </c>
      <c r="D2601" s="7" t="s">
        <v>5109</v>
      </c>
      <c r="E2601" s="6" t="s">
        <v>352</v>
      </c>
      <c r="F2601" s="7"/>
      <c r="G2601" s="7"/>
      <c r="H2601" s="7" t="s">
        <v>1719</v>
      </c>
      <c r="I2601" s="7"/>
      <c r="J2601" s="7" t="s">
        <v>646</v>
      </c>
      <c r="K2601" s="8" t="s">
        <v>1720</v>
      </c>
      <c r="L2601" s="7" t="s">
        <v>2106</v>
      </c>
      <c r="M2601" s="7"/>
      <c r="N2601" s="9" t="s">
        <v>1722</v>
      </c>
    </row>
    <row r="2602" spans="1:14">
      <c r="A2602" s="7" t="s">
        <v>2103</v>
      </c>
      <c r="B2602" s="7"/>
      <c r="C2602" s="7" t="s">
        <v>5111</v>
      </c>
      <c r="D2602" s="7" t="s">
        <v>5112</v>
      </c>
      <c r="E2602" s="6" t="s">
        <v>352</v>
      </c>
      <c r="F2602" s="7"/>
      <c r="G2602" s="7"/>
      <c r="H2602" s="7" t="s">
        <v>1719</v>
      </c>
      <c r="I2602" s="7"/>
      <c r="J2602" s="7" t="s">
        <v>646</v>
      </c>
      <c r="K2602" s="8" t="s">
        <v>1720</v>
      </c>
      <c r="L2602" s="7" t="s">
        <v>2106</v>
      </c>
      <c r="M2602" s="7"/>
      <c r="N2602" s="9" t="s">
        <v>1722</v>
      </c>
    </row>
    <row r="2603" spans="1:14">
      <c r="A2603" s="7" t="s">
        <v>2103</v>
      </c>
      <c r="B2603" s="7"/>
      <c r="C2603" s="7" t="s">
        <v>5113</v>
      </c>
      <c r="D2603" s="7" t="s">
        <v>5112</v>
      </c>
      <c r="E2603" s="6" t="s">
        <v>352</v>
      </c>
      <c r="F2603" s="7"/>
      <c r="G2603" s="7"/>
      <c r="H2603" s="7" t="s">
        <v>1719</v>
      </c>
      <c r="I2603" s="7"/>
      <c r="J2603" s="7" t="s">
        <v>646</v>
      </c>
      <c r="K2603" s="8" t="s">
        <v>1720</v>
      </c>
      <c r="L2603" s="7" t="s">
        <v>2106</v>
      </c>
      <c r="M2603" s="7"/>
      <c r="N2603" s="9" t="s">
        <v>1722</v>
      </c>
    </row>
    <row r="2604" spans="1:14">
      <c r="A2604" s="7" t="s">
        <v>2103</v>
      </c>
      <c r="B2604" s="7"/>
      <c r="C2604" s="7" t="s">
        <v>5114</v>
      </c>
      <c r="D2604" s="7" t="s">
        <v>5115</v>
      </c>
      <c r="E2604" s="6" t="s">
        <v>352</v>
      </c>
      <c r="F2604" s="7"/>
      <c r="G2604" s="7"/>
      <c r="H2604" s="7" t="s">
        <v>1719</v>
      </c>
      <c r="I2604" s="7"/>
      <c r="J2604" s="7" t="s">
        <v>646</v>
      </c>
      <c r="K2604" s="8" t="s">
        <v>1720</v>
      </c>
      <c r="L2604" s="7" t="s">
        <v>2106</v>
      </c>
      <c r="M2604" s="7"/>
      <c r="N2604" s="9" t="s">
        <v>1722</v>
      </c>
    </row>
    <row r="2605" spans="1:14">
      <c r="A2605" s="7" t="s">
        <v>2103</v>
      </c>
      <c r="B2605" s="7"/>
      <c r="C2605" s="7" t="s">
        <v>5116</v>
      </c>
      <c r="D2605" s="7" t="s">
        <v>5115</v>
      </c>
      <c r="E2605" s="6" t="s">
        <v>352</v>
      </c>
      <c r="F2605" s="7"/>
      <c r="G2605" s="7"/>
      <c r="H2605" s="7" t="s">
        <v>1719</v>
      </c>
      <c r="I2605" s="7"/>
      <c r="J2605" s="7" t="s">
        <v>646</v>
      </c>
      <c r="K2605" s="8" t="s">
        <v>1720</v>
      </c>
      <c r="L2605" s="7" t="s">
        <v>2106</v>
      </c>
      <c r="M2605" s="7"/>
      <c r="N2605" s="9" t="s">
        <v>1722</v>
      </c>
    </row>
    <row r="2606" spans="1:14">
      <c r="A2606" s="7" t="s">
        <v>2103</v>
      </c>
      <c r="B2606" s="7"/>
      <c r="C2606" s="7" t="s">
        <v>5117</v>
      </c>
      <c r="D2606" s="7" t="s">
        <v>5118</v>
      </c>
      <c r="E2606" s="6" t="s">
        <v>352</v>
      </c>
      <c r="F2606" s="7"/>
      <c r="G2606" s="7"/>
      <c r="H2606" s="7" t="s">
        <v>1719</v>
      </c>
      <c r="I2606" s="7"/>
      <c r="J2606" s="7" t="s">
        <v>646</v>
      </c>
      <c r="K2606" s="8" t="s">
        <v>1720</v>
      </c>
      <c r="L2606" s="7" t="s">
        <v>2106</v>
      </c>
      <c r="M2606" s="7"/>
      <c r="N2606" s="9" t="s">
        <v>1722</v>
      </c>
    </row>
    <row r="2607" spans="1:14">
      <c r="A2607" s="7" t="s">
        <v>2103</v>
      </c>
      <c r="B2607" s="7"/>
      <c r="C2607" s="7" t="s">
        <v>5119</v>
      </c>
      <c r="D2607" s="7" t="s">
        <v>5118</v>
      </c>
      <c r="E2607" s="6" t="s">
        <v>352</v>
      </c>
      <c r="F2607" s="7"/>
      <c r="G2607" s="7"/>
      <c r="H2607" s="7" t="s">
        <v>1719</v>
      </c>
      <c r="I2607" s="7"/>
      <c r="J2607" s="7" t="s">
        <v>646</v>
      </c>
      <c r="K2607" s="8" t="s">
        <v>1720</v>
      </c>
      <c r="L2607" s="7" t="s">
        <v>2106</v>
      </c>
      <c r="M2607" s="7"/>
      <c r="N2607" s="9" t="s">
        <v>1722</v>
      </c>
    </row>
    <row r="2608" spans="1:14">
      <c r="A2608" s="7" t="s">
        <v>2103</v>
      </c>
      <c r="B2608" s="7"/>
      <c r="C2608" s="7" t="s">
        <v>5120</v>
      </c>
      <c r="D2608" s="7" t="s">
        <v>5121</v>
      </c>
      <c r="E2608" s="6" t="s">
        <v>352</v>
      </c>
      <c r="F2608" s="7"/>
      <c r="G2608" s="7"/>
      <c r="H2608" s="7" t="s">
        <v>1719</v>
      </c>
      <c r="I2608" s="7"/>
      <c r="J2608" s="7" t="s">
        <v>646</v>
      </c>
      <c r="K2608" s="8" t="s">
        <v>1720</v>
      </c>
      <c r="L2608" s="7" t="s">
        <v>2106</v>
      </c>
      <c r="M2608" s="7"/>
      <c r="N2608" s="9" t="s">
        <v>1722</v>
      </c>
    </row>
    <row r="2609" spans="1:14">
      <c r="A2609" s="7" t="s">
        <v>2103</v>
      </c>
      <c r="B2609" s="7"/>
      <c r="C2609" s="7" t="s">
        <v>5122</v>
      </c>
      <c r="D2609" s="7" t="s">
        <v>5123</v>
      </c>
      <c r="E2609" s="6" t="s">
        <v>352</v>
      </c>
      <c r="F2609" s="7"/>
      <c r="G2609" s="7"/>
      <c r="H2609" s="7" t="s">
        <v>1719</v>
      </c>
      <c r="I2609" s="7"/>
      <c r="J2609" s="7" t="s">
        <v>646</v>
      </c>
      <c r="K2609" s="8" t="s">
        <v>1720</v>
      </c>
      <c r="L2609" s="7" t="s">
        <v>2106</v>
      </c>
      <c r="M2609" s="7"/>
      <c r="N2609" s="9" t="s">
        <v>1722</v>
      </c>
    </row>
    <row r="2610" spans="1:14">
      <c r="A2610" s="7" t="s">
        <v>2103</v>
      </c>
      <c r="B2610" s="7"/>
      <c r="C2610" s="7" t="s">
        <v>5124</v>
      </c>
      <c r="D2610" s="7" t="s">
        <v>5125</v>
      </c>
      <c r="E2610" s="6" t="s">
        <v>352</v>
      </c>
      <c r="F2610" s="7"/>
      <c r="G2610" s="7"/>
      <c r="H2610" s="7" t="s">
        <v>1719</v>
      </c>
      <c r="I2610" s="7"/>
      <c r="J2610" s="7" t="s">
        <v>646</v>
      </c>
      <c r="K2610" s="8" t="s">
        <v>1720</v>
      </c>
      <c r="L2610" s="7" t="s">
        <v>2106</v>
      </c>
      <c r="M2610" s="7"/>
      <c r="N2610" s="9" t="s">
        <v>1722</v>
      </c>
    </row>
    <row r="2611" spans="1:14">
      <c r="A2611" s="7" t="s">
        <v>2103</v>
      </c>
      <c r="B2611" s="7"/>
      <c r="C2611" s="7" t="s">
        <v>5126</v>
      </c>
      <c r="D2611" s="7" t="s">
        <v>5127</v>
      </c>
      <c r="E2611" s="6" t="s">
        <v>352</v>
      </c>
      <c r="F2611" s="7"/>
      <c r="G2611" s="7"/>
      <c r="H2611" s="7" t="s">
        <v>1719</v>
      </c>
      <c r="I2611" s="7"/>
      <c r="J2611" s="7" t="s">
        <v>646</v>
      </c>
      <c r="K2611" s="8" t="s">
        <v>1720</v>
      </c>
      <c r="L2611" s="7" t="s">
        <v>2106</v>
      </c>
      <c r="M2611" s="7"/>
      <c r="N2611" s="9" t="s">
        <v>1722</v>
      </c>
    </row>
    <row r="2612" spans="1:14">
      <c r="A2612" s="7" t="s">
        <v>2103</v>
      </c>
      <c r="B2612" s="7"/>
      <c r="C2612" s="7" t="s">
        <v>5128</v>
      </c>
      <c r="D2612" s="7" t="s">
        <v>5129</v>
      </c>
      <c r="E2612" s="6" t="s">
        <v>352</v>
      </c>
      <c r="F2612" s="7"/>
      <c r="G2612" s="7"/>
      <c r="H2612" s="7" t="s">
        <v>1719</v>
      </c>
      <c r="I2612" s="7"/>
      <c r="J2612" s="7" t="s">
        <v>646</v>
      </c>
      <c r="K2612" s="8" t="s">
        <v>1720</v>
      </c>
      <c r="L2612" s="7" t="s">
        <v>2106</v>
      </c>
      <c r="M2612" s="7"/>
      <c r="N2612" s="9" t="s">
        <v>1722</v>
      </c>
    </row>
    <row r="2613" spans="1:14">
      <c r="A2613" s="7" t="s">
        <v>2103</v>
      </c>
      <c r="B2613" s="7"/>
      <c r="C2613" s="7" t="s">
        <v>5130</v>
      </c>
      <c r="D2613" s="7" t="s">
        <v>5131</v>
      </c>
      <c r="E2613" s="6" t="s">
        <v>352</v>
      </c>
      <c r="F2613" s="7"/>
      <c r="G2613" s="7"/>
      <c r="H2613" s="7" t="s">
        <v>1719</v>
      </c>
      <c r="I2613" s="7"/>
      <c r="J2613" s="7" t="s">
        <v>646</v>
      </c>
      <c r="K2613" s="8" t="s">
        <v>1720</v>
      </c>
      <c r="L2613" s="7" t="s">
        <v>2106</v>
      </c>
      <c r="M2613" s="7"/>
      <c r="N2613" s="9" t="s">
        <v>1722</v>
      </c>
    </row>
    <row r="2614" spans="1:14">
      <c r="A2614" s="7" t="s">
        <v>2103</v>
      </c>
      <c r="B2614" s="7"/>
      <c r="C2614" s="7" t="s">
        <v>5132</v>
      </c>
      <c r="D2614" s="7" t="s">
        <v>5131</v>
      </c>
      <c r="E2614" s="6" t="s">
        <v>352</v>
      </c>
      <c r="F2614" s="7"/>
      <c r="G2614" s="7"/>
      <c r="H2614" s="7" t="s">
        <v>1719</v>
      </c>
      <c r="I2614" s="7"/>
      <c r="J2614" s="7" t="s">
        <v>646</v>
      </c>
      <c r="K2614" s="8" t="s">
        <v>1720</v>
      </c>
      <c r="L2614" s="7" t="s">
        <v>2106</v>
      </c>
      <c r="M2614" s="7"/>
      <c r="N2614" s="9" t="s">
        <v>1722</v>
      </c>
    </row>
    <row r="2615" spans="1:14">
      <c r="A2615" s="7" t="s">
        <v>2103</v>
      </c>
      <c r="B2615" s="7"/>
      <c r="C2615" s="7" t="s">
        <v>5133</v>
      </c>
      <c r="D2615" s="7" t="s">
        <v>5134</v>
      </c>
      <c r="E2615" s="6" t="s">
        <v>352</v>
      </c>
      <c r="F2615" s="7"/>
      <c r="G2615" s="7"/>
      <c r="H2615" s="7" t="s">
        <v>1719</v>
      </c>
      <c r="I2615" s="7"/>
      <c r="J2615" s="7" t="s">
        <v>646</v>
      </c>
      <c r="K2615" s="8" t="s">
        <v>1720</v>
      </c>
      <c r="L2615" s="7" t="s">
        <v>2106</v>
      </c>
      <c r="M2615" s="7"/>
      <c r="N2615" s="9" t="s">
        <v>1722</v>
      </c>
    </row>
    <row r="2616" spans="1:14">
      <c r="A2616" s="7" t="s">
        <v>2103</v>
      </c>
      <c r="B2616" s="7"/>
      <c r="C2616" s="7" t="s">
        <v>5135</v>
      </c>
      <c r="D2616" s="7" t="s">
        <v>5134</v>
      </c>
      <c r="E2616" s="6" t="s">
        <v>352</v>
      </c>
      <c r="F2616" s="7"/>
      <c r="G2616" s="7"/>
      <c r="H2616" s="7" t="s">
        <v>1719</v>
      </c>
      <c r="I2616" s="7"/>
      <c r="J2616" s="7" t="s">
        <v>646</v>
      </c>
      <c r="K2616" s="8" t="s">
        <v>1720</v>
      </c>
      <c r="L2616" s="7" t="s">
        <v>2106</v>
      </c>
      <c r="M2616" s="7"/>
      <c r="N2616" s="9" t="s">
        <v>1722</v>
      </c>
    </row>
    <row r="2617" spans="1:14">
      <c r="A2617" s="7" t="s">
        <v>2103</v>
      </c>
      <c r="B2617" s="7"/>
      <c r="C2617" s="7" t="s">
        <v>5136</v>
      </c>
      <c r="D2617" s="7" t="s">
        <v>5137</v>
      </c>
      <c r="E2617" s="6" t="s">
        <v>352</v>
      </c>
      <c r="F2617" s="7"/>
      <c r="G2617" s="7"/>
      <c r="H2617" s="7" t="s">
        <v>1719</v>
      </c>
      <c r="I2617" s="7"/>
      <c r="J2617" s="7" t="s">
        <v>646</v>
      </c>
      <c r="K2617" s="8" t="s">
        <v>1720</v>
      </c>
      <c r="L2617" s="7" t="s">
        <v>2106</v>
      </c>
      <c r="M2617" s="7"/>
      <c r="N2617" s="9" t="s">
        <v>1722</v>
      </c>
    </row>
    <row r="2618" spans="1:14">
      <c r="A2618" s="7" t="s">
        <v>2103</v>
      </c>
      <c r="B2618" s="7"/>
      <c r="C2618" s="7" t="s">
        <v>5138</v>
      </c>
      <c r="D2618" s="7" t="s">
        <v>5137</v>
      </c>
      <c r="E2618" s="6" t="s">
        <v>352</v>
      </c>
      <c r="F2618" s="7"/>
      <c r="G2618" s="7"/>
      <c r="H2618" s="7" t="s">
        <v>1719</v>
      </c>
      <c r="I2618" s="7"/>
      <c r="J2618" s="7" t="s">
        <v>646</v>
      </c>
      <c r="K2618" s="8" t="s">
        <v>1720</v>
      </c>
      <c r="L2618" s="7" t="s">
        <v>2106</v>
      </c>
      <c r="M2618" s="7"/>
      <c r="N2618" s="9" t="s">
        <v>1722</v>
      </c>
    </row>
    <row r="2619" spans="1:14">
      <c r="A2619" s="7" t="s">
        <v>2103</v>
      </c>
      <c r="B2619" s="7"/>
      <c r="C2619" s="7" t="s">
        <v>5139</v>
      </c>
      <c r="D2619" s="7" t="s">
        <v>5140</v>
      </c>
      <c r="E2619" s="6" t="s">
        <v>352</v>
      </c>
      <c r="F2619" s="7"/>
      <c r="G2619" s="7"/>
      <c r="H2619" s="7" t="s">
        <v>1719</v>
      </c>
      <c r="I2619" s="7"/>
      <c r="J2619" s="7" t="s">
        <v>646</v>
      </c>
      <c r="K2619" s="8" t="s">
        <v>1720</v>
      </c>
      <c r="L2619" s="7" t="s">
        <v>2106</v>
      </c>
      <c r="M2619" s="7"/>
      <c r="N2619" s="9" t="s">
        <v>1722</v>
      </c>
    </row>
    <row r="2620" spans="1:14">
      <c r="A2620" s="7" t="s">
        <v>2103</v>
      </c>
      <c r="B2620" s="7"/>
      <c r="C2620" s="7" t="s">
        <v>5141</v>
      </c>
      <c r="D2620" s="7" t="s">
        <v>5140</v>
      </c>
      <c r="E2620" s="6" t="s">
        <v>352</v>
      </c>
      <c r="F2620" s="7"/>
      <c r="G2620" s="7"/>
      <c r="H2620" s="7" t="s">
        <v>1719</v>
      </c>
      <c r="I2620" s="7"/>
      <c r="J2620" s="7" t="s">
        <v>646</v>
      </c>
      <c r="K2620" s="8" t="s">
        <v>1720</v>
      </c>
      <c r="L2620" s="7" t="s">
        <v>2106</v>
      </c>
      <c r="M2620" s="7"/>
      <c r="N2620" s="9" t="s">
        <v>1722</v>
      </c>
    </row>
    <row r="2621" spans="1:14">
      <c r="A2621" s="7" t="s">
        <v>2103</v>
      </c>
      <c r="B2621" s="7"/>
      <c r="C2621" s="7" t="s">
        <v>5142</v>
      </c>
      <c r="D2621" s="7" t="s">
        <v>5143</v>
      </c>
      <c r="E2621" s="6" t="s">
        <v>352</v>
      </c>
      <c r="F2621" s="7"/>
      <c r="G2621" s="7"/>
      <c r="H2621" s="7" t="s">
        <v>1719</v>
      </c>
      <c r="I2621" s="7"/>
      <c r="J2621" s="7" t="s">
        <v>646</v>
      </c>
      <c r="K2621" s="8" t="s">
        <v>1720</v>
      </c>
      <c r="L2621" s="7" t="s">
        <v>2106</v>
      </c>
      <c r="M2621" s="7"/>
      <c r="N2621" s="9" t="s">
        <v>1722</v>
      </c>
    </row>
    <row r="2622" spans="1:14">
      <c r="A2622" s="7" t="s">
        <v>2103</v>
      </c>
      <c r="B2622" s="7"/>
      <c r="C2622" s="7" t="s">
        <v>5144</v>
      </c>
      <c r="D2622" s="7" t="s">
        <v>5143</v>
      </c>
      <c r="E2622" s="6" t="s">
        <v>352</v>
      </c>
      <c r="F2622" s="7"/>
      <c r="G2622" s="7"/>
      <c r="H2622" s="7" t="s">
        <v>1719</v>
      </c>
      <c r="I2622" s="7"/>
      <c r="J2622" s="7" t="s">
        <v>646</v>
      </c>
      <c r="K2622" s="8" t="s">
        <v>1720</v>
      </c>
      <c r="L2622" s="7" t="s">
        <v>2106</v>
      </c>
      <c r="M2622" s="7"/>
      <c r="N2622" s="9" t="s">
        <v>1722</v>
      </c>
    </row>
    <row r="2623" spans="1:14">
      <c r="A2623" s="7" t="s">
        <v>2103</v>
      </c>
      <c r="B2623" s="7"/>
      <c r="C2623" s="7" t="s">
        <v>5145</v>
      </c>
      <c r="D2623" s="7" t="s">
        <v>5146</v>
      </c>
      <c r="E2623" s="6" t="s">
        <v>352</v>
      </c>
      <c r="F2623" s="7"/>
      <c r="G2623" s="7"/>
      <c r="H2623" s="7" t="s">
        <v>1719</v>
      </c>
      <c r="I2623" s="7"/>
      <c r="J2623" s="7" t="s">
        <v>646</v>
      </c>
      <c r="K2623" s="8" t="s">
        <v>1720</v>
      </c>
      <c r="L2623" s="7" t="s">
        <v>2106</v>
      </c>
      <c r="M2623" s="7"/>
      <c r="N2623" s="9" t="s">
        <v>1722</v>
      </c>
    </row>
    <row r="2624" spans="1:14">
      <c r="A2624" s="7" t="s">
        <v>2103</v>
      </c>
      <c r="B2624" s="7"/>
      <c r="C2624" s="7" t="s">
        <v>5147</v>
      </c>
      <c r="D2624" s="7" t="s">
        <v>5146</v>
      </c>
      <c r="E2624" s="6" t="s">
        <v>352</v>
      </c>
      <c r="F2624" s="7"/>
      <c r="G2624" s="7"/>
      <c r="H2624" s="7" t="s">
        <v>1719</v>
      </c>
      <c r="I2624" s="7"/>
      <c r="J2624" s="7" t="s">
        <v>646</v>
      </c>
      <c r="K2624" s="8" t="s">
        <v>1720</v>
      </c>
      <c r="L2624" s="7" t="s">
        <v>2106</v>
      </c>
      <c r="M2624" s="7"/>
      <c r="N2624" s="9" t="s">
        <v>1722</v>
      </c>
    </row>
    <row r="2625" spans="1:14">
      <c r="A2625" s="7" t="s">
        <v>2103</v>
      </c>
      <c r="B2625" s="7"/>
      <c r="C2625" s="7" t="s">
        <v>5148</v>
      </c>
      <c r="D2625" s="7" t="s">
        <v>5149</v>
      </c>
      <c r="E2625" s="6" t="s">
        <v>352</v>
      </c>
      <c r="F2625" s="7"/>
      <c r="G2625" s="7"/>
      <c r="H2625" s="7" t="s">
        <v>1719</v>
      </c>
      <c r="I2625" s="7"/>
      <c r="J2625" s="7" t="s">
        <v>646</v>
      </c>
      <c r="K2625" s="8" t="s">
        <v>1720</v>
      </c>
      <c r="L2625" s="7" t="s">
        <v>2106</v>
      </c>
      <c r="M2625" s="7"/>
      <c r="N2625" s="9" t="s">
        <v>1722</v>
      </c>
    </row>
    <row r="2626" spans="1:14">
      <c r="A2626" s="7" t="s">
        <v>2103</v>
      </c>
      <c r="B2626" s="7"/>
      <c r="C2626" s="7" t="s">
        <v>5150</v>
      </c>
      <c r="D2626" s="7" t="s">
        <v>5151</v>
      </c>
      <c r="E2626" s="6" t="s">
        <v>352</v>
      </c>
      <c r="F2626" s="7"/>
      <c r="G2626" s="7"/>
      <c r="H2626" s="7" t="s">
        <v>1719</v>
      </c>
      <c r="I2626" s="7"/>
      <c r="J2626" s="7" t="s">
        <v>646</v>
      </c>
      <c r="K2626" s="8" t="s">
        <v>1720</v>
      </c>
      <c r="L2626" s="7" t="s">
        <v>2106</v>
      </c>
      <c r="M2626" s="7"/>
      <c r="N2626" s="9" t="s">
        <v>1722</v>
      </c>
    </row>
    <row r="2627" spans="1:14">
      <c r="A2627" s="7" t="s">
        <v>2103</v>
      </c>
      <c r="B2627" s="7"/>
      <c r="C2627" s="7" t="s">
        <v>5152</v>
      </c>
      <c r="D2627" s="7" t="s">
        <v>5153</v>
      </c>
      <c r="E2627" s="6" t="s">
        <v>352</v>
      </c>
      <c r="F2627" s="7"/>
      <c r="G2627" s="7"/>
      <c r="H2627" s="7" t="s">
        <v>1719</v>
      </c>
      <c r="I2627" s="7"/>
      <c r="J2627" s="7" t="s">
        <v>646</v>
      </c>
      <c r="K2627" s="8" t="s">
        <v>1720</v>
      </c>
      <c r="L2627" s="7" t="s">
        <v>2106</v>
      </c>
      <c r="M2627" s="7"/>
      <c r="N2627" s="9" t="s">
        <v>1722</v>
      </c>
    </row>
    <row r="2628" spans="1:14">
      <c r="A2628" s="7" t="s">
        <v>2103</v>
      </c>
      <c r="B2628" s="7"/>
      <c r="C2628" s="7" t="s">
        <v>5154</v>
      </c>
      <c r="D2628" s="7" t="s">
        <v>5155</v>
      </c>
      <c r="E2628" s="6" t="s">
        <v>352</v>
      </c>
      <c r="F2628" s="7"/>
      <c r="G2628" s="7"/>
      <c r="H2628" s="7" t="s">
        <v>1719</v>
      </c>
      <c r="I2628" s="7"/>
      <c r="J2628" s="7" t="s">
        <v>646</v>
      </c>
      <c r="K2628" s="8" t="s">
        <v>1720</v>
      </c>
      <c r="L2628" s="7" t="s">
        <v>2106</v>
      </c>
      <c r="M2628" s="7"/>
      <c r="N2628" s="9" t="s">
        <v>1722</v>
      </c>
    </row>
    <row r="2629" spans="1:14">
      <c r="A2629" s="7" t="s">
        <v>2103</v>
      </c>
      <c r="B2629" s="7"/>
      <c r="C2629" s="7" t="s">
        <v>5156</v>
      </c>
      <c r="D2629" s="7" t="s">
        <v>5157</v>
      </c>
      <c r="E2629" s="6" t="s">
        <v>352</v>
      </c>
      <c r="F2629" s="7"/>
      <c r="G2629" s="7"/>
      <c r="H2629" s="7" t="s">
        <v>1719</v>
      </c>
      <c r="I2629" s="7"/>
      <c r="J2629" s="7" t="s">
        <v>646</v>
      </c>
      <c r="K2629" s="8" t="s">
        <v>1720</v>
      </c>
      <c r="L2629" s="7" t="s">
        <v>2106</v>
      </c>
      <c r="M2629" s="7"/>
      <c r="N2629" s="9" t="s">
        <v>1722</v>
      </c>
    </row>
    <row r="2630" spans="1:14">
      <c r="A2630" s="7" t="s">
        <v>2103</v>
      </c>
      <c r="B2630" s="7"/>
      <c r="C2630" s="7" t="s">
        <v>5158</v>
      </c>
      <c r="D2630" s="7" t="s">
        <v>5157</v>
      </c>
      <c r="E2630" s="6" t="s">
        <v>352</v>
      </c>
      <c r="F2630" s="7"/>
      <c r="G2630" s="7"/>
      <c r="H2630" s="7" t="s">
        <v>1719</v>
      </c>
      <c r="I2630" s="7"/>
      <c r="J2630" s="7" t="s">
        <v>646</v>
      </c>
      <c r="K2630" s="8" t="s">
        <v>1720</v>
      </c>
      <c r="L2630" s="7" t="s">
        <v>2106</v>
      </c>
      <c r="M2630" s="7"/>
      <c r="N2630" s="9" t="s">
        <v>1722</v>
      </c>
    </row>
    <row r="2631" spans="1:14">
      <c r="A2631" s="7" t="s">
        <v>2103</v>
      </c>
      <c r="B2631" s="7"/>
      <c r="C2631" s="7" t="s">
        <v>5159</v>
      </c>
      <c r="D2631" s="7" t="s">
        <v>5160</v>
      </c>
      <c r="E2631" s="6" t="s">
        <v>352</v>
      </c>
      <c r="F2631" s="7"/>
      <c r="G2631" s="7"/>
      <c r="H2631" s="7" t="s">
        <v>1719</v>
      </c>
      <c r="I2631" s="7"/>
      <c r="J2631" s="7" t="s">
        <v>646</v>
      </c>
      <c r="K2631" s="8" t="s">
        <v>1720</v>
      </c>
      <c r="L2631" s="7" t="s">
        <v>2106</v>
      </c>
      <c r="M2631" s="7"/>
      <c r="N2631" s="9" t="s">
        <v>1722</v>
      </c>
    </row>
    <row r="2632" spans="1:14">
      <c r="A2632" s="7" t="s">
        <v>2103</v>
      </c>
      <c r="B2632" s="7"/>
      <c r="C2632" s="7" t="s">
        <v>5161</v>
      </c>
      <c r="D2632" s="7" t="s">
        <v>5162</v>
      </c>
      <c r="E2632" s="6" t="s">
        <v>352</v>
      </c>
      <c r="F2632" s="7"/>
      <c r="G2632" s="7"/>
      <c r="H2632" s="7" t="s">
        <v>1719</v>
      </c>
      <c r="I2632" s="7"/>
      <c r="J2632" s="7" t="s">
        <v>646</v>
      </c>
      <c r="K2632" s="8" t="s">
        <v>1720</v>
      </c>
      <c r="L2632" s="7" t="s">
        <v>2106</v>
      </c>
      <c r="M2632" s="7"/>
      <c r="N2632" s="9" t="s">
        <v>1722</v>
      </c>
    </row>
    <row r="2633" spans="1:14">
      <c r="A2633" s="7" t="s">
        <v>2103</v>
      </c>
      <c r="B2633" s="7"/>
      <c r="C2633" s="7" t="s">
        <v>5163</v>
      </c>
      <c r="D2633" s="7" t="s">
        <v>5164</v>
      </c>
      <c r="E2633" s="6" t="s">
        <v>352</v>
      </c>
      <c r="F2633" s="7"/>
      <c r="G2633" s="7"/>
      <c r="H2633" s="7" t="s">
        <v>1719</v>
      </c>
      <c r="I2633" s="7"/>
      <c r="J2633" s="7" t="s">
        <v>646</v>
      </c>
      <c r="K2633" s="8" t="s">
        <v>1720</v>
      </c>
      <c r="L2633" s="7" t="s">
        <v>2106</v>
      </c>
      <c r="M2633" s="7"/>
      <c r="N2633" s="9" t="s">
        <v>1722</v>
      </c>
    </row>
    <row r="2634" spans="1:14">
      <c r="A2634" s="7" t="s">
        <v>2103</v>
      </c>
      <c r="B2634" s="7"/>
      <c r="C2634" s="7" t="s">
        <v>5165</v>
      </c>
      <c r="D2634" s="7" t="s">
        <v>5166</v>
      </c>
      <c r="E2634" s="6" t="s">
        <v>352</v>
      </c>
      <c r="F2634" s="7"/>
      <c r="G2634" s="7"/>
      <c r="H2634" s="7" t="s">
        <v>1719</v>
      </c>
      <c r="I2634" s="7"/>
      <c r="J2634" s="7" t="s">
        <v>646</v>
      </c>
      <c r="K2634" s="8" t="s">
        <v>1720</v>
      </c>
      <c r="L2634" s="7" t="s">
        <v>2106</v>
      </c>
      <c r="M2634" s="7"/>
      <c r="N2634" s="9" t="s">
        <v>1722</v>
      </c>
    </row>
    <row r="2635" spans="1:14">
      <c r="A2635" s="7" t="s">
        <v>2103</v>
      </c>
      <c r="B2635" s="7"/>
      <c r="C2635" s="7" t="s">
        <v>5167</v>
      </c>
      <c r="D2635" s="7" t="s">
        <v>5168</v>
      </c>
      <c r="E2635" s="6" t="s">
        <v>352</v>
      </c>
      <c r="F2635" s="7"/>
      <c r="G2635" s="7"/>
      <c r="H2635" s="7" t="s">
        <v>1719</v>
      </c>
      <c r="I2635" s="7"/>
      <c r="J2635" s="7" t="s">
        <v>646</v>
      </c>
      <c r="K2635" s="8" t="s">
        <v>1720</v>
      </c>
      <c r="L2635" s="7" t="s">
        <v>2106</v>
      </c>
      <c r="M2635" s="7"/>
      <c r="N2635" s="9" t="s">
        <v>1722</v>
      </c>
    </row>
    <row r="2636" spans="1:14">
      <c r="A2636" s="7" t="s">
        <v>2103</v>
      </c>
      <c r="B2636" s="7"/>
      <c r="C2636" s="7" t="s">
        <v>5169</v>
      </c>
      <c r="D2636" s="7" t="s">
        <v>5170</v>
      </c>
      <c r="E2636" s="6" t="s">
        <v>352</v>
      </c>
      <c r="F2636" s="7"/>
      <c r="G2636" s="7"/>
      <c r="H2636" s="7" t="s">
        <v>1719</v>
      </c>
      <c r="I2636" s="7"/>
      <c r="J2636" s="7" t="s">
        <v>646</v>
      </c>
      <c r="K2636" s="8" t="s">
        <v>1720</v>
      </c>
      <c r="L2636" s="7" t="s">
        <v>2106</v>
      </c>
      <c r="M2636" s="7"/>
      <c r="N2636" s="9" t="s">
        <v>1722</v>
      </c>
    </row>
    <row r="2637" spans="1:14">
      <c r="A2637" s="7" t="s">
        <v>2103</v>
      </c>
      <c r="B2637" s="7"/>
      <c r="C2637" s="7" t="s">
        <v>5171</v>
      </c>
      <c r="D2637" s="7" t="s">
        <v>5172</v>
      </c>
      <c r="E2637" s="6" t="s">
        <v>352</v>
      </c>
      <c r="F2637" s="7"/>
      <c r="G2637" s="7"/>
      <c r="H2637" s="7" t="s">
        <v>1719</v>
      </c>
      <c r="I2637" s="7"/>
      <c r="J2637" s="7" t="s">
        <v>646</v>
      </c>
      <c r="K2637" s="8" t="s">
        <v>1720</v>
      </c>
      <c r="L2637" s="7" t="s">
        <v>2106</v>
      </c>
      <c r="M2637" s="7"/>
      <c r="N2637" s="9" t="s">
        <v>1722</v>
      </c>
    </row>
    <row r="2638" spans="1:14">
      <c r="A2638" s="7" t="s">
        <v>2103</v>
      </c>
      <c r="B2638" s="7"/>
      <c r="C2638" s="7" t="s">
        <v>5173</v>
      </c>
      <c r="D2638" s="7" t="s">
        <v>5172</v>
      </c>
      <c r="E2638" s="6" t="s">
        <v>352</v>
      </c>
      <c r="F2638" s="7"/>
      <c r="G2638" s="7"/>
      <c r="H2638" s="7" t="s">
        <v>1719</v>
      </c>
      <c r="I2638" s="7"/>
      <c r="J2638" s="7" t="s">
        <v>646</v>
      </c>
      <c r="K2638" s="8" t="s">
        <v>1720</v>
      </c>
      <c r="L2638" s="7" t="s">
        <v>2106</v>
      </c>
      <c r="M2638" s="7"/>
      <c r="N2638" s="9" t="s">
        <v>1722</v>
      </c>
    </row>
    <row r="2639" spans="1:14">
      <c r="A2639" s="7" t="s">
        <v>2103</v>
      </c>
      <c r="B2639" s="7"/>
      <c r="C2639" s="7" t="s">
        <v>5174</v>
      </c>
      <c r="D2639" s="7" t="s">
        <v>5175</v>
      </c>
      <c r="E2639" s="6" t="s">
        <v>352</v>
      </c>
      <c r="F2639" s="7"/>
      <c r="G2639" s="7"/>
      <c r="H2639" s="7" t="s">
        <v>1719</v>
      </c>
      <c r="I2639" s="7"/>
      <c r="J2639" s="7" t="s">
        <v>646</v>
      </c>
      <c r="K2639" s="8" t="s">
        <v>1720</v>
      </c>
      <c r="L2639" s="7" t="s">
        <v>2106</v>
      </c>
      <c r="M2639" s="7"/>
      <c r="N2639" s="9" t="s">
        <v>1722</v>
      </c>
    </row>
    <row r="2640" spans="1:14">
      <c r="A2640" s="7" t="s">
        <v>2103</v>
      </c>
      <c r="B2640" s="7"/>
      <c r="C2640" s="7" t="s">
        <v>5176</v>
      </c>
      <c r="D2640" s="7" t="s">
        <v>5177</v>
      </c>
      <c r="E2640" s="6" t="s">
        <v>352</v>
      </c>
      <c r="F2640" s="7"/>
      <c r="G2640" s="7"/>
      <c r="H2640" s="7" t="s">
        <v>1719</v>
      </c>
      <c r="I2640" s="7"/>
      <c r="J2640" s="7" t="s">
        <v>646</v>
      </c>
      <c r="K2640" s="8" t="s">
        <v>1720</v>
      </c>
      <c r="L2640" s="7" t="s">
        <v>2106</v>
      </c>
      <c r="M2640" s="7"/>
      <c r="N2640" s="9" t="s">
        <v>1722</v>
      </c>
    </row>
    <row r="2641" spans="1:14">
      <c r="A2641" s="7" t="s">
        <v>2103</v>
      </c>
      <c r="B2641" s="7"/>
      <c r="C2641" s="7" t="s">
        <v>5178</v>
      </c>
      <c r="D2641" s="7" t="s">
        <v>5179</v>
      </c>
      <c r="E2641" s="6" t="s">
        <v>352</v>
      </c>
      <c r="F2641" s="7"/>
      <c r="G2641" s="7"/>
      <c r="H2641" s="7" t="s">
        <v>1719</v>
      </c>
      <c r="I2641" s="7"/>
      <c r="J2641" s="7" t="s">
        <v>646</v>
      </c>
      <c r="K2641" s="8" t="s">
        <v>1720</v>
      </c>
      <c r="L2641" s="7" t="s">
        <v>2106</v>
      </c>
      <c r="M2641" s="7"/>
      <c r="N2641" s="9" t="s">
        <v>1722</v>
      </c>
    </row>
    <row r="2642" spans="1:14">
      <c r="A2642" s="7" t="s">
        <v>2103</v>
      </c>
      <c r="B2642" s="7"/>
      <c r="C2642" s="7" t="s">
        <v>5180</v>
      </c>
      <c r="D2642" s="7" t="s">
        <v>5181</v>
      </c>
      <c r="E2642" s="6" t="s">
        <v>352</v>
      </c>
      <c r="F2642" s="7"/>
      <c r="G2642" s="7"/>
      <c r="H2642" s="7" t="s">
        <v>1719</v>
      </c>
      <c r="I2642" s="7"/>
      <c r="J2642" s="7" t="s">
        <v>646</v>
      </c>
      <c r="K2642" s="8" t="s">
        <v>1720</v>
      </c>
      <c r="L2642" s="7" t="s">
        <v>2106</v>
      </c>
      <c r="M2642" s="7"/>
      <c r="N2642" s="9" t="s">
        <v>1722</v>
      </c>
    </row>
    <row r="2643" spans="1:14">
      <c r="A2643" s="7" t="s">
        <v>2103</v>
      </c>
      <c r="B2643" s="7"/>
      <c r="C2643" s="7" t="s">
        <v>5182</v>
      </c>
      <c r="D2643" s="7" t="s">
        <v>5183</v>
      </c>
      <c r="E2643" s="6" t="s">
        <v>352</v>
      </c>
      <c r="F2643" s="7"/>
      <c r="G2643" s="7"/>
      <c r="H2643" s="7" t="s">
        <v>1719</v>
      </c>
      <c r="I2643" s="7"/>
      <c r="J2643" s="7" t="s">
        <v>646</v>
      </c>
      <c r="K2643" s="8" t="s">
        <v>1720</v>
      </c>
      <c r="L2643" s="7" t="s">
        <v>2106</v>
      </c>
      <c r="M2643" s="7"/>
      <c r="N2643" s="9" t="s">
        <v>1722</v>
      </c>
    </row>
    <row r="2644" spans="1:14">
      <c r="A2644" s="7" t="s">
        <v>2103</v>
      </c>
      <c r="B2644" s="7"/>
      <c r="C2644" s="7" t="s">
        <v>5184</v>
      </c>
      <c r="D2644" s="7" t="s">
        <v>5185</v>
      </c>
      <c r="E2644" s="6" t="s">
        <v>352</v>
      </c>
      <c r="F2644" s="7"/>
      <c r="G2644" s="7"/>
      <c r="H2644" s="7" t="s">
        <v>1719</v>
      </c>
      <c r="I2644" s="7"/>
      <c r="J2644" s="7" t="s">
        <v>646</v>
      </c>
      <c r="K2644" s="8" t="s">
        <v>1720</v>
      </c>
      <c r="L2644" s="7" t="s">
        <v>2106</v>
      </c>
      <c r="M2644" s="7"/>
      <c r="N2644" s="9" t="s">
        <v>1722</v>
      </c>
    </row>
    <row r="2645" spans="1:14">
      <c r="A2645" s="7" t="s">
        <v>2103</v>
      </c>
      <c r="B2645" s="7"/>
      <c r="C2645" s="7" t="s">
        <v>5186</v>
      </c>
      <c r="D2645" s="7" t="s">
        <v>5187</v>
      </c>
      <c r="E2645" s="6" t="s">
        <v>352</v>
      </c>
      <c r="F2645" s="7"/>
      <c r="G2645" s="7"/>
      <c r="H2645" s="7" t="s">
        <v>1719</v>
      </c>
      <c r="I2645" s="7"/>
      <c r="J2645" s="7" t="s">
        <v>646</v>
      </c>
      <c r="K2645" s="8" t="s">
        <v>1720</v>
      </c>
      <c r="L2645" s="7" t="s">
        <v>2106</v>
      </c>
      <c r="M2645" s="7"/>
      <c r="N2645" s="9" t="s">
        <v>1722</v>
      </c>
    </row>
    <row r="2646" spans="1:14">
      <c r="A2646" s="7" t="s">
        <v>2103</v>
      </c>
      <c r="B2646" s="7"/>
      <c r="C2646" s="7" t="s">
        <v>5188</v>
      </c>
      <c r="D2646" s="7" t="s">
        <v>5189</v>
      </c>
      <c r="E2646" s="6" t="s">
        <v>352</v>
      </c>
      <c r="F2646" s="7"/>
      <c r="G2646" s="7"/>
      <c r="H2646" s="7" t="s">
        <v>1719</v>
      </c>
      <c r="I2646" s="7"/>
      <c r="J2646" s="7" t="s">
        <v>646</v>
      </c>
      <c r="K2646" s="8" t="s">
        <v>1720</v>
      </c>
      <c r="L2646" s="7" t="s">
        <v>2106</v>
      </c>
      <c r="M2646" s="7"/>
      <c r="N2646" s="9" t="s">
        <v>1722</v>
      </c>
    </row>
    <row r="2647" spans="1:14">
      <c r="A2647" s="7" t="s">
        <v>2103</v>
      </c>
      <c r="B2647" s="7"/>
      <c r="C2647" s="7" t="s">
        <v>5190</v>
      </c>
      <c r="D2647" s="7" t="s">
        <v>5189</v>
      </c>
      <c r="E2647" s="6" t="s">
        <v>352</v>
      </c>
      <c r="F2647" s="7"/>
      <c r="G2647" s="7"/>
      <c r="H2647" s="7" t="s">
        <v>1719</v>
      </c>
      <c r="I2647" s="7"/>
      <c r="J2647" s="7" t="s">
        <v>646</v>
      </c>
      <c r="K2647" s="8" t="s">
        <v>1720</v>
      </c>
      <c r="L2647" s="7" t="s">
        <v>2106</v>
      </c>
      <c r="M2647" s="7"/>
      <c r="N2647" s="9" t="s">
        <v>1722</v>
      </c>
    </row>
    <row r="2648" spans="1:14">
      <c r="A2648" s="7" t="s">
        <v>2103</v>
      </c>
      <c r="B2648" s="7"/>
      <c r="C2648" s="7" t="s">
        <v>5191</v>
      </c>
      <c r="D2648" s="7" t="s">
        <v>5192</v>
      </c>
      <c r="E2648" s="6" t="s">
        <v>352</v>
      </c>
      <c r="F2648" s="7"/>
      <c r="G2648" s="7"/>
      <c r="H2648" s="7" t="s">
        <v>1719</v>
      </c>
      <c r="I2648" s="7"/>
      <c r="J2648" s="7" t="s">
        <v>646</v>
      </c>
      <c r="K2648" s="8" t="s">
        <v>1720</v>
      </c>
      <c r="L2648" s="7" t="s">
        <v>2106</v>
      </c>
      <c r="M2648" s="7"/>
      <c r="N2648" s="9" t="s">
        <v>1722</v>
      </c>
    </row>
    <row r="2649" spans="1:14">
      <c r="A2649" s="7" t="s">
        <v>2103</v>
      </c>
      <c r="B2649" s="7"/>
      <c r="C2649" s="7" t="s">
        <v>5193</v>
      </c>
      <c r="D2649" s="7" t="s">
        <v>5194</v>
      </c>
      <c r="E2649" s="6" t="s">
        <v>352</v>
      </c>
      <c r="F2649" s="7"/>
      <c r="G2649" s="7"/>
      <c r="H2649" s="7" t="s">
        <v>1719</v>
      </c>
      <c r="I2649" s="7"/>
      <c r="J2649" s="7" t="s">
        <v>646</v>
      </c>
      <c r="K2649" s="8" t="s">
        <v>1720</v>
      </c>
      <c r="L2649" s="7" t="s">
        <v>2106</v>
      </c>
      <c r="M2649" s="7"/>
      <c r="N2649" s="9" t="s">
        <v>1722</v>
      </c>
    </row>
    <row r="2650" spans="1:14">
      <c r="A2650" s="7" t="s">
        <v>2103</v>
      </c>
      <c r="B2650" s="7"/>
      <c r="C2650" s="7" t="s">
        <v>5195</v>
      </c>
      <c r="D2650" s="7" t="s">
        <v>5194</v>
      </c>
      <c r="E2650" s="6" t="s">
        <v>352</v>
      </c>
      <c r="F2650" s="7"/>
      <c r="G2650" s="7"/>
      <c r="H2650" s="7" t="s">
        <v>1719</v>
      </c>
      <c r="I2650" s="7"/>
      <c r="J2650" s="7" t="s">
        <v>646</v>
      </c>
      <c r="K2650" s="8" t="s">
        <v>1720</v>
      </c>
      <c r="L2650" s="7" t="s">
        <v>2106</v>
      </c>
      <c r="M2650" s="7"/>
      <c r="N2650" s="9" t="s">
        <v>1722</v>
      </c>
    </row>
    <row r="2651" spans="1:14">
      <c r="A2651" s="7" t="s">
        <v>2103</v>
      </c>
      <c r="B2651" s="7"/>
      <c r="C2651" s="7" t="s">
        <v>5196</v>
      </c>
      <c r="D2651" s="7" t="s">
        <v>5197</v>
      </c>
      <c r="E2651" s="6" t="s">
        <v>352</v>
      </c>
      <c r="F2651" s="7"/>
      <c r="G2651" s="7"/>
      <c r="H2651" s="7" t="s">
        <v>1719</v>
      </c>
      <c r="I2651" s="7"/>
      <c r="J2651" s="7" t="s">
        <v>646</v>
      </c>
      <c r="K2651" s="8" t="s">
        <v>1720</v>
      </c>
      <c r="L2651" s="7" t="s">
        <v>2106</v>
      </c>
      <c r="M2651" s="7"/>
      <c r="N2651" s="9" t="s">
        <v>1722</v>
      </c>
    </row>
    <row r="2652" spans="1:14">
      <c r="A2652" s="7" t="s">
        <v>2103</v>
      </c>
      <c r="B2652" s="7"/>
      <c r="C2652" s="7" t="s">
        <v>5198</v>
      </c>
      <c r="D2652" s="7" t="s">
        <v>5197</v>
      </c>
      <c r="E2652" s="6" t="s">
        <v>352</v>
      </c>
      <c r="F2652" s="7"/>
      <c r="G2652" s="7"/>
      <c r="H2652" s="7" t="s">
        <v>1719</v>
      </c>
      <c r="I2652" s="7"/>
      <c r="J2652" s="7" t="s">
        <v>646</v>
      </c>
      <c r="K2652" s="8" t="s">
        <v>1720</v>
      </c>
      <c r="L2652" s="7" t="s">
        <v>2106</v>
      </c>
      <c r="M2652" s="7"/>
      <c r="N2652" s="9" t="s">
        <v>1722</v>
      </c>
    </row>
    <row r="2653" spans="1:14">
      <c r="A2653" s="7" t="s">
        <v>2103</v>
      </c>
      <c r="B2653" s="7"/>
      <c r="C2653" s="7" t="s">
        <v>5199</v>
      </c>
      <c r="D2653" s="7" t="s">
        <v>5200</v>
      </c>
      <c r="E2653" s="6" t="s">
        <v>352</v>
      </c>
      <c r="F2653" s="7"/>
      <c r="G2653" s="7"/>
      <c r="H2653" s="7" t="s">
        <v>1719</v>
      </c>
      <c r="I2653" s="7"/>
      <c r="J2653" s="7" t="s">
        <v>646</v>
      </c>
      <c r="K2653" s="8" t="s">
        <v>1720</v>
      </c>
      <c r="L2653" s="7" t="s">
        <v>2106</v>
      </c>
      <c r="M2653" s="7"/>
      <c r="N2653" s="9" t="s">
        <v>1722</v>
      </c>
    </row>
    <row r="2654" spans="1:14">
      <c r="A2654" s="7" t="s">
        <v>2103</v>
      </c>
      <c r="B2654" s="7"/>
      <c r="C2654" s="7" t="s">
        <v>5201</v>
      </c>
      <c r="D2654" s="7" t="s">
        <v>5200</v>
      </c>
      <c r="E2654" s="6" t="s">
        <v>352</v>
      </c>
      <c r="F2654" s="7"/>
      <c r="G2654" s="7"/>
      <c r="H2654" s="7" t="s">
        <v>1719</v>
      </c>
      <c r="I2654" s="7"/>
      <c r="J2654" s="7" t="s">
        <v>646</v>
      </c>
      <c r="K2654" s="8" t="s">
        <v>1720</v>
      </c>
      <c r="L2654" s="7" t="s">
        <v>2106</v>
      </c>
      <c r="M2654" s="7"/>
      <c r="N2654" s="9" t="s">
        <v>1722</v>
      </c>
    </row>
    <row r="2655" spans="1:14">
      <c r="A2655" s="7" t="s">
        <v>2103</v>
      </c>
      <c r="B2655" s="7"/>
      <c r="C2655" s="7" t="s">
        <v>5202</v>
      </c>
      <c r="D2655" s="7" t="s">
        <v>5203</v>
      </c>
      <c r="E2655" s="6" t="s">
        <v>352</v>
      </c>
      <c r="F2655" s="7"/>
      <c r="G2655" s="7"/>
      <c r="H2655" s="7" t="s">
        <v>1719</v>
      </c>
      <c r="I2655" s="7"/>
      <c r="J2655" s="7" t="s">
        <v>646</v>
      </c>
      <c r="K2655" s="8" t="s">
        <v>1720</v>
      </c>
      <c r="L2655" s="7" t="s">
        <v>2106</v>
      </c>
      <c r="M2655" s="7"/>
      <c r="N2655" s="9" t="s">
        <v>1722</v>
      </c>
    </row>
    <row r="2656" spans="1:14">
      <c r="A2656" s="7" t="s">
        <v>2103</v>
      </c>
      <c r="B2656" s="7"/>
      <c r="C2656" s="7" t="s">
        <v>5204</v>
      </c>
      <c r="D2656" s="7" t="s">
        <v>5203</v>
      </c>
      <c r="E2656" s="6" t="s">
        <v>352</v>
      </c>
      <c r="F2656" s="7"/>
      <c r="G2656" s="7"/>
      <c r="H2656" s="7" t="s">
        <v>1719</v>
      </c>
      <c r="I2656" s="7"/>
      <c r="J2656" s="7" t="s">
        <v>646</v>
      </c>
      <c r="K2656" s="8" t="s">
        <v>1720</v>
      </c>
      <c r="L2656" s="7" t="s">
        <v>2106</v>
      </c>
      <c r="M2656" s="7"/>
      <c r="N2656" s="9" t="s">
        <v>1722</v>
      </c>
    </row>
    <row r="2657" spans="1:14">
      <c r="A2657" s="7" t="s">
        <v>2103</v>
      </c>
      <c r="B2657" s="7"/>
      <c r="C2657" s="7" t="s">
        <v>5205</v>
      </c>
      <c r="D2657" s="7" t="s">
        <v>5206</v>
      </c>
      <c r="E2657" s="6" t="s">
        <v>352</v>
      </c>
      <c r="F2657" s="7"/>
      <c r="G2657" s="7"/>
      <c r="H2657" s="7" t="s">
        <v>1719</v>
      </c>
      <c r="I2657" s="7"/>
      <c r="J2657" s="7" t="s">
        <v>646</v>
      </c>
      <c r="K2657" s="8" t="s">
        <v>1720</v>
      </c>
      <c r="L2657" s="7" t="s">
        <v>2106</v>
      </c>
      <c r="M2657" s="7"/>
      <c r="N2657" s="9" t="s">
        <v>1722</v>
      </c>
    </row>
    <row r="2658" spans="1:14">
      <c r="A2658" s="7" t="s">
        <v>2103</v>
      </c>
      <c r="B2658" s="7"/>
      <c r="C2658" s="7" t="s">
        <v>5207</v>
      </c>
      <c r="D2658" s="7" t="s">
        <v>5206</v>
      </c>
      <c r="E2658" s="6" t="s">
        <v>352</v>
      </c>
      <c r="F2658" s="7"/>
      <c r="G2658" s="7"/>
      <c r="H2658" s="7" t="s">
        <v>1719</v>
      </c>
      <c r="I2658" s="7"/>
      <c r="J2658" s="7" t="s">
        <v>646</v>
      </c>
      <c r="K2658" s="8" t="s">
        <v>1720</v>
      </c>
      <c r="L2658" s="7" t="s">
        <v>2106</v>
      </c>
      <c r="M2658" s="7"/>
      <c r="N2658" s="9" t="s">
        <v>1722</v>
      </c>
    </row>
    <row r="2659" spans="1:14">
      <c r="A2659" s="7" t="s">
        <v>2103</v>
      </c>
      <c r="B2659" s="7"/>
      <c r="C2659" s="7" t="s">
        <v>5208</v>
      </c>
      <c r="D2659" s="7" t="s">
        <v>5209</v>
      </c>
      <c r="E2659" s="6" t="s">
        <v>352</v>
      </c>
      <c r="F2659" s="7"/>
      <c r="G2659" s="7"/>
      <c r="H2659" s="7" t="s">
        <v>1719</v>
      </c>
      <c r="I2659" s="7"/>
      <c r="J2659" s="7" t="s">
        <v>646</v>
      </c>
      <c r="K2659" s="8" t="s">
        <v>1720</v>
      </c>
      <c r="L2659" s="7" t="s">
        <v>2106</v>
      </c>
      <c r="M2659" s="7"/>
      <c r="N2659" s="9" t="s">
        <v>1722</v>
      </c>
    </row>
    <row r="2660" spans="1:14">
      <c r="A2660" s="7" t="s">
        <v>2103</v>
      </c>
      <c r="B2660" s="7"/>
      <c r="C2660" s="7" t="s">
        <v>5210</v>
      </c>
      <c r="D2660" s="7" t="s">
        <v>5209</v>
      </c>
      <c r="E2660" s="6" t="s">
        <v>352</v>
      </c>
      <c r="F2660" s="7"/>
      <c r="G2660" s="7"/>
      <c r="H2660" s="7" t="s">
        <v>1719</v>
      </c>
      <c r="I2660" s="7"/>
      <c r="J2660" s="7" t="s">
        <v>646</v>
      </c>
      <c r="K2660" s="8" t="s">
        <v>1720</v>
      </c>
      <c r="L2660" s="7" t="s">
        <v>2106</v>
      </c>
      <c r="M2660" s="7"/>
      <c r="N2660" s="9" t="s">
        <v>1722</v>
      </c>
    </row>
    <row r="2661" spans="1:14">
      <c r="A2661" s="7" t="s">
        <v>2103</v>
      </c>
      <c r="B2661" s="7"/>
      <c r="C2661" s="7" t="s">
        <v>5211</v>
      </c>
      <c r="D2661" s="7" t="s">
        <v>5212</v>
      </c>
      <c r="E2661" s="6" t="s">
        <v>352</v>
      </c>
      <c r="F2661" s="7"/>
      <c r="G2661" s="7"/>
      <c r="H2661" s="7" t="s">
        <v>1719</v>
      </c>
      <c r="I2661" s="7"/>
      <c r="J2661" s="7" t="s">
        <v>646</v>
      </c>
      <c r="K2661" s="8" t="s">
        <v>1720</v>
      </c>
      <c r="L2661" s="7" t="s">
        <v>2106</v>
      </c>
      <c r="M2661" s="7"/>
      <c r="N2661" s="9" t="s">
        <v>1722</v>
      </c>
    </row>
    <row r="2662" spans="1:14">
      <c r="A2662" s="7" t="s">
        <v>2103</v>
      </c>
      <c r="B2662" s="7"/>
      <c r="C2662" s="7" t="s">
        <v>5213</v>
      </c>
      <c r="D2662" s="7" t="s">
        <v>5212</v>
      </c>
      <c r="E2662" s="6" t="s">
        <v>352</v>
      </c>
      <c r="F2662" s="7"/>
      <c r="G2662" s="7"/>
      <c r="H2662" s="7" t="s">
        <v>1719</v>
      </c>
      <c r="I2662" s="7"/>
      <c r="J2662" s="7" t="s">
        <v>646</v>
      </c>
      <c r="K2662" s="8" t="s">
        <v>1720</v>
      </c>
      <c r="L2662" s="7" t="s">
        <v>2106</v>
      </c>
      <c r="M2662" s="7"/>
      <c r="N2662" s="9" t="s">
        <v>1722</v>
      </c>
    </row>
    <row r="2663" spans="1:14">
      <c r="A2663" s="7" t="s">
        <v>2103</v>
      </c>
      <c r="B2663" s="7"/>
      <c r="C2663" s="7" t="s">
        <v>5214</v>
      </c>
      <c r="D2663" s="7" t="s">
        <v>5215</v>
      </c>
      <c r="E2663" s="6" t="s">
        <v>352</v>
      </c>
      <c r="F2663" s="7"/>
      <c r="G2663" s="7"/>
      <c r="H2663" s="7" t="s">
        <v>1719</v>
      </c>
      <c r="I2663" s="7"/>
      <c r="J2663" s="7" t="s">
        <v>646</v>
      </c>
      <c r="K2663" s="8" t="s">
        <v>1720</v>
      </c>
      <c r="L2663" s="7" t="s">
        <v>2106</v>
      </c>
      <c r="M2663" s="7"/>
      <c r="N2663" s="9" t="s">
        <v>1722</v>
      </c>
    </row>
    <row r="2664" spans="1:14">
      <c r="A2664" s="7" t="s">
        <v>2103</v>
      </c>
      <c r="B2664" s="7"/>
      <c r="C2664" s="7" t="s">
        <v>5216</v>
      </c>
      <c r="D2664" s="7" t="s">
        <v>5215</v>
      </c>
      <c r="E2664" s="6" t="s">
        <v>352</v>
      </c>
      <c r="F2664" s="7"/>
      <c r="G2664" s="7"/>
      <c r="H2664" s="7" t="s">
        <v>1719</v>
      </c>
      <c r="I2664" s="7"/>
      <c r="J2664" s="7" t="s">
        <v>646</v>
      </c>
      <c r="K2664" s="8" t="s">
        <v>1720</v>
      </c>
      <c r="L2664" s="7" t="s">
        <v>2106</v>
      </c>
      <c r="M2664" s="7"/>
      <c r="N2664" s="9" t="s">
        <v>1722</v>
      </c>
    </row>
    <row r="2665" spans="1:14">
      <c r="A2665" s="7" t="s">
        <v>2103</v>
      </c>
      <c r="B2665" s="7"/>
      <c r="C2665" s="7" t="s">
        <v>5217</v>
      </c>
      <c r="D2665" s="7" t="s">
        <v>5218</v>
      </c>
      <c r="E2665" s="6" t="s">
        <v>352</v>
      </c>
      <c r="F2665" s="7"/>
      <c r="G2665" s="7"/>
      <c r="H2665" s="7" t="s">
        <v>1719</v>
      </c>
      <c r="I2665" s="7"/>
      <c r="J2665" s="7" t="s">
        <v>646</v>
      </c>
      <c r="K2665" s="8" t="s">
        <v>1720</v>
      </c>
      <c r="L2665" s="7" t="s">
        <v>2106</v>
      </c>
      <c r="M2665" s="7"/>
      <c r="N2665" s="9" t="s">
        <v>1722</v>
      </c>
    </row>
    <row r="2666" spans="1:14">
      <c r="A2666" s="7" t="s">
        <v>2103</v>
      </c>
      <c r="B2666" s="7"/>
      <c r="C2666" s="7" t="s">
        <v>5219</v>
      </c>
      <c r="D2666" s="7" t="s">
        <v>5218</v>
      </c>
      <c r="E2666" s="6" t="s">
        <v>352</v>
      </c>
      <c r="F2666" s="7"/>
      <c r="G2666" s="7"/>
      <c r="H2666" s="7" t="s">
        <v>1719</v>
      </c>
      <c r="I2666" s="7"/>
      <c r="J2666" s="7" t="s">
        <v>646</v>
      </c>
      <c r="K2666" s="8" t="s">
        <v>1720</v>
      </c>
      <c r="L2666" s="7" t="s">
        <v>2106</v>
      </c>
      <c r="M2666" s="7"/>
      <c r="N2666" s="9" t="s">
        <v>1722</v>
      </c>
    </row>
    <row r="2667" spans="1:14">
      <c r="A2667" s="7" t="s">
        <v>2103</v>
      </c>
      <c r="B2667" s="7"/>
      <c r="C2667" s="7" t="s">
        <v>5220</v>
      </c>
      <c r="D2667" s="7" t="s">
        <v>5221</v>
      </c>
      <c r="E2667" s="6" t="s">
        <v>352</v>
      </c>
      <c r="F2667" s="7"/>
      <c r="G2667" s="7"/>
      <c r="H2667" s="7" t="s">
        <v>1719</v>
      </c>
      <c r="I2667" s="7"/>
      <c r="J2667" s="7" t="s">
        <v>646</v>
      </c>
      <c r="K2667" s="8" t="s">
        <v>1720</v>
      </c>
      <c r="L2667" s="7" t="s">
        <v>2106</v>
      </c>
      <c r="M2667" s="7"/>
      <c r="N2667" s="9" t="s">
        <v>1722</v>
      </c>
    </row>
    <row r="2668" spans="1:14">
      <c r="A2668" s="7" t="s">
        <v>2103</v>
      </c>
      <c r="B2668" s="7"/>
      <c r="C2668" s="7" t="s">
        <v>5222</v>
      </c>
      <c r="D2668" s="7" t="s">
        <v>5221</v>
      </c>
      <c r="E2668" s="6" t="s">
        <v>352</v>
      </c>
      <c r="F2668" s="7"/>
      <c r="G2668" s="7"/>
      <c r="H2668" s="7" t="s">
        <v>1719</v>
      </c>
      <c r="I2668" s="7"/>
      <c r="J2668" s="7" t="s">
        <v>646</v>
      </c>
      <c r="K2668" s="8" t="s">
        <v>1720</v>
      </c>
      <c r="L2668" s="7" t="s">
        <v>2106</v>
      </c>
      <c r="M2668" s="7"/>
      <c r="N2668" s="9" t="s">
        <v>1722</v>
      </c>
    </row>
    <row r="2669" spans="1:14">
      <c r="A2669" s="7" t="s">
        <v>2103</v>
      </c>
      <c r="B2669" s="7"/>
      <c r="C2669" s="7" t="s">
        <v>5223</v>
      </c>
      <c r="D2669" s="7" t="s">
        <v>5224</v>
      </c>
      <c r="E2669" s="6" t="s">
        <v>352</v>
      </c>
      <c r="F2669" s="7"/>
      <c r="G2669" s="7"/>
      <c r="H2669" s="7" t="s">
        <v>1719</v>
      </c>
      <c r="I2669" s="7"/>
      <c r="J2669" s="7" t="s">
        <v>646</v>
      </c>
      <c r="K2669" s="8" t="s">
        <v>1720</v>
      </c>
      <c r="L2669" s="7" t="s">
        <v>2106</v>
      </c>
      <c r="M2669" s="7"/>
      <c r="N2669" s="9" t="s">
        <v>1722</v>
      </c>
    </row>
    <row r="2670" spans="1:14">
      <c r="A2670" s="7" t="s">
        <v>2103</v>
      </c>
      <c r="B2670" s="7"/>
      <c r="C2670" s="7" t="s">
        <v>5225</v>
      </c>
      <c r="D2670" s="7" t="s">
        <v>5224</v>
      </c>
      <c r="E2670" s="6" t="s">
        <v>352</v>
      </c>
      <c r="F2670" s="7"/>
      <c r="G2670" s="7"/>
      <c r="H2670" s="7" t="s">
        <v>1719</v>
      </c>
      <c r="I2670" s="7"/>
      <c r="J2670" s="7" t="s">
        <v>646</v>
      </c>
      <c r="K2670" s="8" t="s">
        <v>1720</v>
      </c>
      <c r="L2670" s="7" t="s">
        <v>2106</v>
      </c>
      <c r="M2670" s="7"/>
      <c r="N2670" s="9" t="s">
        <v>1722</v>
      </c>
    </row>
    <row r="2671" spans="1:14">
      <c r="A2671" s="7" t="s">
        <v>2103</v>
      </c>
      <c r="B2671" s="7"/>
      <c r="C2671" s="7" t="s">
        <v>5226</v>
      </c>
      <c r="D2671" s="7" t="s">
        <v>5227</v>
      </c>
      <c r="E2671" s="6" t="s">
        <v>352</v>
      </c>
      <c r="F2671" s="7"/>
      <c r="G2671" s="7"/>
      <c r="H2671" s="7" t="s">
        <v>1719</v>
      </c>
      <c r="I2671" s="7"/>
      <c r="J2671" s="7" t="s">
        <v>646</v>
      </c>
      <c r="K2671" s="8" t="s">
        <v>1720</v>
      </c>
      <c r="L2671" s="7" t="s">
        <v>2106</v>
      </c>
      <c r="M2671" s="7"/>
      <c r="N2671" s="9" t="s">
        <v>1722</v>
      </c>
    </row>
    <row r="2672" spans="1:14">
      <c r="A2672" s="7" t="s">
        <v>2103</v>
      </c>
      <c r="B2672" s="7"/>
      <c r="C2672" s="7" t="s">
        <v>5228</v>
      </c>
      <c r="D2672" s="7" t="s">
        <v>5227</v>
      </c>
      <c r="E2672" s="6" t="s">
        <v>352</v>
      </c>
      <c r="F2672" s="7"/>
      <c r="G2672" s="7"/>
      <c r="H2672" s="7" t="s">
        <v>1719</v>
      </c>
      <c r="I2672" s="7"/>
      <c r="J2672" s="7" t="s">
        <v>646</v>
      </c>
      <c r="K2672" s="8" t="s">
        <v>1720</v>
      </c>
      <c r="L2672" s="7" t="s">
        <v>2106</v>
      </c>
      <c r="M2672" s="7"/>
      <c r="N2672" s="9" t="s">
        <v>1722</v>
      </c>
    </row>
    <row r="2673" spans="1:14">
      <c r="A2673" s="7" t="s">
        <v>2103</v>
      </c>
      <c r="B2673" s="7"/>
      <c r="C2673" s="7" t="s">
        <v>5229</v>
      </c>
      <c r="D2673" s="7" t="s">
        <v>5230</v>
      </c>
      <c r="E2673" s="6" t="s">
        <v>352</v>
      </c>
      <c r="F2673" s="7"/>
      <c r="G2673" s="7"/>
      <c r="H2673" s="7" t="s">
        <v>1719</v>
      </c>
      <c r="I2673" s="7"/>
      <c r="J2673" s="7" t="s">
        <v>646</v>
      </c>
      <c r="K2673" s="8" t="s">
        <v>1720</v>
      </c>
      <c r="L2673" s="7" t="s">
        <v>2106</v>
      </c>
      <c r="M2673" s="7"/>
      <c r="N2673" s="9" t="s">
        <v>1722</v>
      </c>
    </row>
    <row r="2674" spans="1:14">
      <c r="A2674" s="7" t="s">
        <v>2103</v>
      </c>
      <c r="B2674" s="7"/>
      <c r="C2674" s="7" t="s">
        <v>5231</v>
      </c>
      <c r="D2674" s="7" t="s">
        <v>5230</v>
      </c>
      <c r="E2674" s="6" t="s">
        <v>352</v>
      </c>
      <c r="F2674" s="7"/>
      <c r="G2674" s="7"/>
      <c r="H2674" s="7" t="s">
        <v>1719</v>
      </c>
      <c r="I2674" s="7"/>
      <c r="J2674" s="7" t="s">
        <v>646</v>
      </c>
      <c r="K2674" s="8" t="s">
        <v>1720</v>
      </c>
      <c r="L2674" s="7" t="s">
        <v>2106</v>
      </c>
      <c r="M2674" s="7"/>
      <c r="N2674" s="9" t="s">
        <v>1722</v>
      </c>
    </row>
    <row r="2675" spans="1:14">
      <c r="A2675" s="7" t="s">
        <v>2103</v>
      </c>
      <c r="B2675" s="7"/>
      <c r="C2675" s="7" t="s">
        <v>5232</v>
      </c>
      <c r="D2675" s="7" t="s">
        <v>5233</v>
      </c>
      <c r="E2675" s="6" t="s">
        <v>352</v>
      </c>
      <c r="F2675" s="7"/>
      <c r="G2675" s="7"/>
      <c r="H2675" s="7" t="s">
        <v>1719</v>
      </c>
      <c r="I2675" s="7"/>
      <c r="J2675" s="7" t="s">
        <v>646</v>
      </c>
      <c r="K2675" s="8" t="s">
        <v>1720</v>
      </c>
      <c r="L2675" s="7" t="s">
        <v>2106</v>
      </c>
      <c r="M2675" s="7"/>
      <c r="N2675" s="9" t="s">
        <v>1722</v>
      </c>
    </row>
    <row r="2676" spans="1:14">
      <c r="A2676" s="7" t="s">
        <v>2103</v>
      </c>
      <c r="B2676" s="7"/>
      <c r="C2676" s="7" t="s">
        <v>5234</v>
      </c>
      <c r="D2676" s="7" t="s">
        <v>5233</v>
      </c>
      <c r="E2676" s="6" t="s">
        <v>352</v>
      </c>
      <c r="F2676" s="7"/>
      <c r="G2676" s="7"/>
      <c r="H2676" s="7" t="s">
        <v>1719</v>
      </c>
      <c r="I2676" s="7"/>
      <c r="J2676" s="7" t="s">
        <v>646</v>
      </c>
      <c r="K2676" s="8" t="s">
        <v>1720</v>
      </c>
      <c r="L2676" s="7" t="s">
        <v>2106</v>
      </c>
      <c r="M2676" s="7"/>
      <c r="N2676" s="9" t="s">
        <v>1722</v>
      </c>
    </row>
    <row r="2677" spans="1:14">
      <c r="A2677" s="7" t="s">
        <v>2103</v>
      </c>
      <c r="B2677" s="7"/>
      <c r="C2677" s="7" t="s">
        <v>5235</v>
      </c>
      <c r="D2677" s="7" t="s">
        <v>5236</v>
      </c>
      <c r="E2677" s="6" t="s">
        <v>352</v>
      </c>
      <c r="F2677" s="7"/>
      <c r="G2677" s="7"/>
      <c r="H2677" s="7" t="s">
        <v>1719</v>
      </c>
      <c r="I2677" s="7"/>
      <c r="J2677" s="7" t="s">
        <v>646</v>
      </c>
      <c r="K2677" s="8" t="s">
        <v>1720</v>
      </c>
      <c r="L2677" s="7" t="s">
        <v>2106</v>
      </c>
      <c r="M2677" s="7"/>
      <c r="N2677" s="9" t="s">
        <v>1722</v>
      </c>
    </row>
    <row r="2678" spans="1:14">
      <c r="A2678" s="7" t="s">
        <v>2103</v>
      </c>
      <c r="B2678" s="7"/>
      <c r="C2678" s="7" t="s">
        <v>5237</v>
      </c>
      <c r="D2678" s="7" t="s">
        <v>5236</v>
      </c>
      <c r="E2678" s="6" t="s">
        <v>352</v>
      </c>
      <c r="F2678" s="7"/>
      <c r="G2678" s="7"/>
      <c r="H2678" s="7" t="s">
        <v>1719</v>
      </c>
      <c r="I2678" s="7"/>
      <c r="J2678" s="7" t="s">
        <v>646</v>
      </c>
      <c r="K2678" s="8" t="s">
        <v>1720</v>
      </c>
      <c r="L2678" s="7" t="s">
        <v>2106</v>
      </c>
      <c r="M2678" s="7"/>
      <c r="N2678" s="9" t="s">
        <v>1722</v>
      </c>
    </row>
    <row r="2679" spans="1:14">
      <c r="A2679" s="7" t="s">
        <v>2103</v>
      </c>
      <c r="B2679" s="7"/>
      <c r="C2679" s="7" t="s">
        <v>5238</v>
      </c>
      <c r="D2679" s="7" t="s">
        <v>5239</v>
      </c>
      <c r="E2679" s="6" t="s">
        <v>352</v>
      </c>
      <c r="F2679" s="7"/>
      <c r="G2679" s="7"/>
      <c r="H2679" s="7" t="s">
        <v>1719</v>
      </c>
      <c r="I2679" s="7"/>
      <c r="J2679" s="7" t="s">
        <v>646</v>
      </c>
      <c r="K2679" s="8" t="s">
        <v>1720</v>
      </c>
      <c r="L2679" s="7" t="s">
        <v>2106</v>
      </c>
      <c r="M2679" s="7"/>
      <c r="N2679" s="9" t="s">
        <v>1722</v>
      </c>
    </row>
    <row r="2680" spans="1:14">
      <c r="A2680" s="7" t="s">
        <v>2103</v>
      </c>
      <c r="B2680" s="7"/>
      <c r="C2680" s="7" t="s">
        <v>5240</v>
      </c>
      <c r="D2680" s="7" t="s">
        <v>5239</v>
      </c>
      <c r="E2680" s="6" t="s">
        <v>352</v>
      </c>
      <c r="F2680" s="7"/>
      <c r="G2680" s="7"/>
      <c r="H2680" s="7" t="s">
        <v>1719</v>
      </c>
      <c r="I2680" s="7"/>
      <c r="J2680" s="7" t="s">
        <v>646</v>
      </c>
      <c r="K2680" s="8" t="s">
        <v>1720</v>
      </c>
      <c r="L2680" s="7" t="s">
        <v>2106</v>
      </c>
      <c r="M2680" s="7"/>
      <c r="N2680" s="9" t="s">
        <v>1722</v>
      </c>
    </row>
    <row r="2681" spans="1:14">
      <c r="A2681" s="7" t="s">
        <v>2103</v>
      </c>
      <c r="B2681" s="7"/>
      <c r="C2681" s="7" t="s">
        <v>5241</v>
      </c>
      <c r="D2681" s="7" t="s">
        <v>5242</v>
      </c>
      <c r="E2681" s="6" t="s">
        <v>352</v>
      </c>
      <c r="F2681" s="7"/>
      <c r="G2681" s="7"/>
      <c r="H2681" s="7" t="s">
        <v>1719</v>
      </c>
      <c r="I2681" s="7"/>
      <c r="J2681" s="7" t="s">
        <v>646</v>
      </c>
      <c r="K2681" s="8" t="s">
        <v>1720</v>
      </c>
      <c r="L2681" s="7" t="s">
        <v>2106</v>
      </c>
      <c r="M2681" s="7"/>
      <c r="N2681" s="9" t="s">
        <v>1722</v>
      </c>
    </row>
    <row r="2682" spans="1:14">
      <c r="A2682" s="7" t="s">
        <v>2103</v>
      </c>
      <c r="B2682" s="7"/>
      <c r="C2682" s="7" t="s">
        <v>5243</v>
      </c>
      <c r="D2682" s="7" t="s">
        <v>5242</v>
      </c>
      <c r="E2682" s="6" t="s">
        <v>352</v>
      </c>
      <c r="F2682" s="7"/>
      <c r="G2682" s="7"/>
      <c r="H2682" s="7" t="s">
        <v>1719</v>
      </c>
      <c r="I2682" s="7"/>
      <c r="J2682" s="7" t="s">
        <v>646</v>
      </c>
      <c r="K2682" s="8" t="s">
        <v>1720</v>
      </c>
      <c r="L2682" s="7" t="s">
        <v>2106</v>
      </c>
      <c r="M2682" s="7"/>
      <c r="N2682" s="9" t="s">
        <v>1722</v>
      </c>
    </row>
    <row r="2683" spans="1:14">
      <c r="A2683" s="7" t="s">
        <v>2103</v>
      </c>
      <c r="B2683" s="7"/>
      <c r="C2683" s="7" t="s">
        <v>5244</v>
      </c>
      <c r="D2683" s="7" t="s">
        <v>5245</v>
      </c>
      <c r="E2683" s="6" t="s">
        <v>352</v>
      </c>
      <c r="F2683" s="7"/>
      <c r="G2683" s="7"/>
      <c r="H2683" s="7" t="s">
        <v>1719</v>
      </c>
      <c r="I2683" s="7"/>
      <c r="J2683" s="7" t="s">
        <v>646</v>
      </c>
      <c r="K2683" s="8" t="s">
        <v>1720</v>
      </c>
      <c r="L2683" s="7" t="s">
        <v>2106</v>
      </c>
      <c r="M2683" s="7"/>
      <c r="N2683" s="9" t="s">
        <v>1722</v>
      </c>
    </row>
    <row r="2684" spans="1:14">
      <c r="A2684" s="7" t="s">
        <v>2103</v>
      </c>
      <c r="B2684" s="7"/>
      <c r="C2684" s="7" t="s">
        <v>5246</v>
      </c>
      <c r="D2684" s="7" t="s">
        <v>5245</v>
      </c>
      <c r="E2684" s="6" t="s">
        <v>352</v>
      </c>
      <c r="F2684" s="7"/>
      <c r="G2684" s="7"/>
      <c r="H2684" s="7" t="s">
        <v>1719</v>
      </c>
      <c r="I2684" s="7"/>
      <c r="J2684" s="7" t="s">
        <v>646</v>
      </c>
      <c r="K2684" s="8" t="s">
        <v>1720</v>
      </c>
      <c r="L2684" s="7" t="s">
        <v>2106</v>
      </c>
      <c r="M2684" s="7"/>
      <c r="N2684" s="9" t="s">
        <v>1722</v>
      </c>
    </row>
    <row r="2685" spans="1:14">
      <c r="A2685" s="7" t="s">
        <v>2103</v>
      </c>
      <c r="B2685" s="7"/>
      <c r="C2685" s="7" t="s">
        <v>5247</v>
      </c>
      <c r="D2685" s="7" t="s">
        <v>5248</v>
      </c>
      <c r="E2685" s="6" t="s">
        <v>352</v>
      </c>
      <c r="F2685" s="7"/>
      <c r="G2685" s="7"/>
      <c r="H2685" s="7" t="s">
        <v>1719</v>
      </c>
      <c r="I2685" s="7"/>
      <c r="J2685" s="7" t="s">
        <v>646</v>
      </c>
      <c r="K2685" s="8" t="s">
        <v>1720</v>
      </c>
      <c r="L2685" s="7" t="s">
        <v>2106</v>
      </c>
      <c r="M2685" s="7"/>
      <c r="N2685" s="9" t="s">
        <v>1722</v>
      </c>
    </row>
    <row r="2686" spans="1:14">
      <c r="A2686" s="7" t="s">
        <v>2103</v>
      </c>
      <c r="B2686" s="7"/>
      <c r="C2686" s="7" t="s">
        <v>5249</v>
      </c>
      <c r="D2686" s="7" t="s">
        <v>5248</v>
      </c>
      <c r="E2686" s="6" t="s">
        <v>352</v>
      </c>
      <c r="F2686" s="7"/>
      <c r="G2686" s="7"/>
      <c r="H2686" s="7" t="s">
        <v>1719</v>
      </c>
      <c r="I2686" s="7"/>
      <c r="J2686" s="7" t="s">
        <v>646</v>
      </c>
      <c r="K2686" s="8" t="s">
        <v>1720</v>
      </c>
      <c r="L2686" s="7" t="s">
        <v>2106</v>
      </c>
      <c r="M2686" s="7"/>
      <c r="N2686" s="9" t="s">
        <v>1722</v>
      </c>
    </row>
    <row r="2687" spans="1:14">
      <c r="A2687" s="7" t="s">
        <v>2103</v>
      </c>
      <c r="B2687" s="7"/>
      <c r="C2687" s="7" t="s">
        <v>5250</v>
      </c>
      <c r="D2687" s="7" t="s">
        <v>5251</v>
      </c>
      <c r="E2687" s="6" t="s">
        <v>352</v>
      </c>
      <c r="F2687" s="7"/>
      <c r="G2687" s="7"/>
      <c r="H2687" s="7" t="s">
        <v>1719</v>
      </c>
      <c r="I2687" s="7"/>
      <c r="J2687" s="7" t="s">
        <v>646</v>
      </c>
      <c r="K2687" s="8" t="s">
        <v>1720</v>
      </c>
      <c r="L2687" s="7" t="s">
        <v>2106</v>
      </c>
      <c r="M2687" s="7"/>
      <c r="N2687" s="9" t="s">
        <v>1722</v>
      </c>
    </row>
    <row r="2688" spans="1:14">
      <c r="A2688" s="7" t="s">
        <v>2103</v>
      </c>
      <c r="B2688" s="7"/>
      <c r="C2688" s="7" t="s">
        <v>5252</v>
      </c>
      <c r="D2688" s="7" t="s">
        <v>5251</v>
      </c>
      <c r="E2688" s="6" t="s">
        <v>352</v>
      </c>
      <c r="F2688" s="7"/>
      <c r="G2688" s="7"/>
      <c r="H2688" s="7" t="s">
        <v>1719</v>
      </c>
      <c r="I2688" s="7"/>
      <c r="J2688" s="7" t="s">
        <v>646</v>
      </c>
      <c r="K2688" s="8" t="s">
        <v>1720</v>
      </c>
      <c r="L2688" s="7" t="s">
        <v>2106</v>
      </c>
      <c r="M2688" s="7"/>
      <c r="N2688" s="9" t="s">
        <v>1722</v>
      </c>
    </row>
    <row r="2689" spans="1:14">
      <c r="A2689" s="7" t="s">
        <v>2103</v>
      </c>
      <c r="B2689" s="7"/>
      <c r="C2689" s="7" t="s">
        <v>5253</v>
      </c>
      <c r="D2689" s="7" t="s">
        <v>5254</v>
      </c>
      <c r="E2689" s="6" t="s">
        <v>352</v>
      </c>
      <c r="F2689" s="7"/>
      <c r="G2689" s="7"/>
      <c r="H2689" s="7" t="s">
        <v>1719</v>
      </c>
      <c r="I2689" s="7"/>
      <c r="J2689" s="7" t="s">
        <v>646</v>
      </c>
      <c r="K2689" s="8" t="s">
        <v>1720</v>
      </c>
      <c r="L2689" s="7" t="s">
        <v>2106</v>
      </c>
      <c r="M2689" s="7"/>
      <c r="N2689" s="9" t="s">
        <v>1722</v>
      </c>
    </row>
    <row r="2690" spans="1:14">
      <c r="A2690" s="7" t="s">
        <v>2103</v>
      </c>
      <c r="B2690" s="7"/>
      <c r="C2690" s="7" t="s">
        <v>5255</v>
      </c>
      <c r="D2690" s="7" t="s">
        <v>5254</v>
      </c>
      <c r="E2690" s="6" t="s">
        <v>352</v>
      </c>
      <c r="F2690" s="7"/>
      <c r="G2690" s="7"/>
      <c r="H2690" s="7" t="s">
        <v>1719</v>
      </c>
      <c r="I2690" s="7"/>
      <c r="J2690" s="7" t="s">
        <v>646</v>
      </c>
      <c r="K2690" s="8" t="s">
        <v>1720</v>
      </c>
      <c r="L2690" s="7" t="s">
        <v>2106</v>
      </c>
      <c r="M2690" s="7"/>
      <c r="N2690" s="9" t="s">
        <v>1722</v>
      </c>
    </row>
    <row r="2691" spans="1:14">
      <c r="A2691" s="7" t="s">
        <v>2103</v>
      </c>
      <c r="B2691" s="7"/>
      <c r="C2691" s="7" t="s">
        <v>5256</v>
      </c>
      <c r="D2691" s="7" t="s">
        <v>5257</v>
      </c>
      <c r="E2691" s="6" t="s">
        <v>352</v>
      </c>
      <c r="F2691" s="7"/>
      <c r="G2691" s="7"/>
      <c r="H2691" s="7" t="s">
        <v>1719</v>
      </c>
      <c r="I2691" s="7"/>
      <c r="J2691" s="7" t="s">
        <v>646</v>
      </c>
      <c r="K2691" s="8" t="s">
        <v>1720</v>
      </c>
      <c r="L2691" s="7" t="s">
        <v>2106</v>
      </c>
      <c r="M2691" s="7"/>
      <c r="N2691" s="9" t="s">
        <v>1722</v>
      </c>
    </row>
    <row r="2692" spans="1:14">
      <c r="A2692" s="7" t="s">
        <v>2103</v>
      </c>
      <c r="B2692" s="7"/>
      <c r="C2692" s="7" t="s">
        <v>5258</v>
      </c>
      <c r="D2692" s="7" t="s">
        <v>5257</v>
      </c>
      <c r="E2692" s="6" t="s">
        <v>352</v>
      </c>
      <c r="F2692" s="7"/>
      <c r="G2692" s="7"/>
      <c r="H2692" s="7" t="s">
        <v>1719</v>
      </c>
      <c r="I2692" s="7"/>
      <c r="J2692" s="7" t="s">
        <v>646</v>
      </c>
      <c r="K2692" s="8" t="s">
        <v>1720</v>
      </c>
      <c r="L2692" s="7" t="s">
        <v>2106</v>
      </c>
      <c r="M2692" s="7"/>
      <c r="N2692" s="9" t="s">
        <v>1722</v>
      </c>
    </row>
    <row r="2693" spans="1:14">
      <c r="A2693" s="7" t="s">
        <v>2103</v>
      </c>
      <c r="B2693" s="7"/>
      <c r="C2693" s="7" t="s">
        <v>5259</v>
      </c>
      <c r="D2693" s="7" t="s">
        <v>5260</v>
      </c>
      <c r="E2693" s="6" t="s">
        <v>352</v>
      </c>
      <c r="F2693" s="7"/>
      <c r="G2693" s="7"/>
      <c r="H2693" s="7" t="s">
        <v>1719</v>
      </c>
      <c r="I2693" s="7"/>
      <c r="J2693" s="7" t="s">
        <v>646</v>
      </c>
      <c r="K2693" s="8" t="s">
        <v>1720</v>
      </c>
      <c r="L2693" s="7" t="s">
        <v>2106</v>
      </c>
      <c r="M2693" s="7"/>
      <c r="N2693" s="9" t="s">
        <v>1722</v>
      </c>
    </row>
    <row r="2694" spans="1:14">
      <c r="A2694" s="7" t="s">
        <v>2103</v>
      </c>
      <c r="B2694" s="7"/>
      <c r="C2694" s="7" t="s">
        <v>5261</v>
      </c>
      <c r="D2694" s="7" t="s">
        <v>5260</v>
      </c>
      <c r="E2694" s="6" t="s">
        <v>352</v>
      </c>
      <c r="F2694" s="7"/>
      <c r="G2694" s="7"/>
      <c r="H2694" s="7" t="s">
        <v>1719</v>
      </c>
      <c r="I2694" s="7"/>
      <c r="J2694" s="7" t="s">
        <v>646</v>
      </c>
      <c r="K2694" s="8" t="s">
        <v>1720</v>
      </c>
      <c r="L2694" s="7" t="s">
        <v>2106</v>
      </c>
      <c r="M2694" s="7"/>
      <c r="N2694" s="9" t="s">
        <v>1722</v>
      </c>
    </row>
    <row r="2695" spans="1:14">
      <c r="A2695" s="7" t="s">
        <v>2103</v>
      </c>
      <c r="B2695" s="7"/>
      <c r="C2695" s="7" t="s">
        <v>5262</v>
      </c>
      <c r="D2695" s="7" t="s">
        <v>5263</v>
      </c>
      <c r="E2695" s="6" t="s">
        <v>352</v>
      </c>
      <c r="F2695" s="7"/>
      <c r="G2695" s="7"/>
      <c r="H2695" s="7" t="s">
        <v>1719</v>
      </c>
      <c r="I2695" s="7"/>
      <c r="J2695" s="7" t="s">
        <v>646</v>
      </c>
      <c r="K2695" s="8" t="s">
        <v>1720</v>
      </c>
      <c r="L2695" s="7" t="s">
        <v>2106</v>
      </c>
      <c r="M2695" s="7"/>
      <c r="N2695" s="9" t="s">
        <v>1722</v>
      </c>
    </row>
    <row r="2696" spans="1:14">
      <c r="A2696" s="7" t="s">
        <v>2103</v>
      </c>
      <c r="B2696" s="7"/>
      <c r="C2696" s="7" t="s">
        <v>5264</v>
      </c>
      <c r="D2696" s="7" t="s">
        <v>5263</v>
      </c>
      <c r="E2696" s="6" t="s">
        <v>352</v>
      </c>
      <c r="F2696" s="7"/>
      <c r="G2696" s="7"/>
      <c r="H2696" s="7" t="s">
        <v>1719</v>
      </c>
      <c r="I2696" s="7"/>
      <c r="J2696" s="7" t="s">
        <v>646</v>
      </c>
      <c r="K2696" s="8" t="s">
        <v>1720</v>
      </c>
      <c r="L2696" s="7" t="s">
        <v>2106</v>
      </c>
      <c r="M2696" s="7"/>
      <c r="N2696" s="9" t="s">
        <v>1722</v>
      </c>
    </row>
    <row r="2697" spans="1:14">
      <c r="A2697" s="7" t="s">
        <v>2103</v>
      </c>
      <c r="B2697" s="7"/>
      <c r="C2697" s="7" t="s">
        <v>5265</v>
      </c>
      <c r="D2697" s="7" t="s">
        <v>5266</v>
      </c>
      <c r="E2697" s="6" t="s">
        <v>352</v>
      </c>
      <c r="F2697" s="7"/>
      <c r="G2697" s="7"/>
      <c r="H2697" s="7" t="s">
        <v>1719</v>
      </c>
      <c r="I2697" s="7"/>
      <c r="J2697" s="7" t="s">
        <v>646</v>
      </c>
      <c r="K2697" s="8" t="s">
        <v>1720</v>
      </c>
      <c r="L2697" s="7" t="s">
        <v>2106</v>
      </c>
      <c r="M2697" s="7"/>
      <c r="N2697" s="9" t="s">
        <v>1722</v>
      </c>
    </row>
    <row r="2698" spans="1:14">
      <c r="A2698" s="7" t="s">
        <v>2103</v>
      </c>
      <c r="B2698" s="7"/>
      <c r="C2698" s="7" t="s">
        <v>5267</v>
      </c>
      <c r="D2698" s="7" t="s">
        <v>5266</v>
      </c>
      <c r="E2698" s="6" t="s">
        <v>352</v>
      </c>
      <c r="F2698" s="7"/>
      <c r="G2698" s="7"/>
      <c r="H2698" s="7" t="s">
        <v>1719</v>
      </c>
      <c r="I2698" s="7"/>
      <c r="J2698" s="7" t="s">
        <v>646</v>
      </c>
      <c r="K2698" s="8" t="s">
        <v>1720</v>
      </c>
      <c r="L2698" s="7" t="s">
        <v>2106</v>
      </c>
      <c r="M2698" s="7"/>
      <c r="N2698" s="9" t="s">
        <v>1722</v>
      </c>
    </row>
    <row r="2699" spans="1:14">
      <c r="A2699" s="7" t="s">
        <v>2103</v>
      </c>
      <c r="B2699" s="7"/>
      <c r="C2699" s="7" t="s">
        <v>5268</v>
      </c>
      <c r="D2699" s="7" t="s">
        <v>5269</v>
      </c>
      <c r="E2699" s="6" t="s">
        <v>352</v>
      </c>
      <c r="F2699" s="7"/>
      <c r="G2699" s="7"/>
      <c r="H2699" s="7" t="s">
        <v>1719</v>
      </c>
      <c r="I2699" s="7"/>
      <c r="J2699" s="7" t="s">
        <v>646</v>
      </c>
      <c r="K2699" s="8" t="s">
        <v>1720</v>
      </c>
      <c r="L2699" s="7" t="s">
        <v>2106</v>
      </c>
      <c r="M2699" s="7"/>
      <c r="N2699" s="9" t="s">
        <v>1722</v>
      </c>
    </row>
    <row r="2700" spans="1:14">
      <c r="A2700" s="7" t="s">
        <v>2103</v>
      </c>
      <c r="B2700" s="7"/>
      <c r="C2700" s="7" t="s">
        <v>5270</v>
      </c>
      <c r="D2700" s="7" t="s">
        <v>5269</v>
      </c>
      <c r="E2700" s="6" t="s">
        <v>352</v>
      </c>
      <c r="F2700" s="7"/>
      <c r="G2700" s="7"/>
      <c r="H2700" s="7" t="s">
        <v>1719</v>
      </c>
      <c r="I2700" s="7"/>
      <c r="J2700" s="7" t="s">
        <v>646</v>
      </c>
      <c r="K2700" s="8" t="s">
        <v>1720</v>
      </c>
      <c r="L2700" s="7" t="s">
        <v>2106</v>
      </c>
      <c r="M2700" s="7"/>
      <c r="N2700" s="9" t="s">
        <v>1722</v>
      </c>
    </row>
    <row r="2701" spans="1:14">
      <c r="A2701" s="7" t="s">
        <v>2103</v>
      </c>
      <c r="B2701" s="7"/>
      <c r="C2701" s="7" t="s">
        <v>5271</v>
      </c>
      <c r="D2701" s="7" t="s">
        <v>5272</v>
      </c>
      <c r="E2701" s="6" t="s">
        <v>352</v>
      </c>
      <c r="F2701" s="7"/>
      <c r="G2701" s="7"/>
      <c r="H2701" s="7" t="s">
        <v>1719</v>
      </c>
      <c r="I2701" s="7"/>
      <c r="J2701" s="7" t="s">
        <v>646</v>
      </c>
      <c r="K2701" s="8" t="s">
        <v>1720</v>
      </c>
      <c r="L2701" s="7" t="s">
        <v>2106</v>
      </c>
      <c r="M2701" s="7"/>
      <c r="N2701" s="9" t="s">
        <v>1722</v>
      </c>
    </row>
    <row r="2702" spans="1:14">
      <c r="A2702" s="7" t="s">
        <v>2103</v>
      </c>
      <c r="B2702" s="7"/>
      <c r="C2702" s="7" t="s">
        <v>5273</v>
      </c>
      <c r="D2702" s="7" t="s">
        <v>5272</v>
      </c>
      <c r="E2702" s="6" t="s">
        <v>352</v>
      </c>
      <c r="F2702" s="7"/>
      <c r="G2702" s="7"/>
      <c r="H2702" s="7" t="s">
        <v>1719</v>
      </c>
      <c r="I2702" s="7"/>
      <c r="J2702" s="7" t="s">
        <v>646</v>
      </c>
      <c r="K2702" s="8" t="s">
        <v>1720</v>
      </c>
      <c r="L2702" s="7" t="s">
        <v>2106</v>
      </c>
      <c r="M2702" s="7"/>
      <c r="N2702" s="9" t="s">
        <v>1722</v>
      </c>
    </row>
    <row r="2703" spans="1:14">
      <c r="A2703" s="7" t="s">
        <v>2103</v>
      </c>
      <c r="B2703" s="7"/>
      <c r="C2703" s="7" t="s">
        <v>5274</v>
      </c>
      <c r="D2703" s="7" t="s">
        <v>5275</v>
      </c>
      <c r="E2703" s="6" t="s">
        <v>352</v>
      </c>
      <c r="F2703" s="7"/>
      <c r="G2703" s="7"/>
      <c r="H2703" s="7" t="s">
        <v>1719</v>
      </c>
      <c r="I2703" s="7"/>
      <c r="J2703" s="7" t="s">
        <v>646</v>
      </c>
      <c r="K2703" s="8" t="s">
        <v>1720</v>
      </c>
      <c r="L2703" s="7" t="s">
        <v>2106</v>
      </c>
      <c r="M2703" s="7"/>
      <c r="N2703" s="9" t="s">
        <v>1722</v>
      </c>
    </row>
    <row r="2704" spans="1:14">
      <c r="A2704" s="7" t="s">
        <v>2103</v>
      </c>
      <c r="B2704" s="7"/>
      <c r="C2704" s="7" t="s">
        <v>5276</v>
      </c>
      <c r="D2704" s="7" t="s">
        <v>5275</v>
      </c>
      <c r="E2704" s="6" t="s">
        <v>352</v>
      </c>
      <c r="F2704" s="7"/>
      <c r="G2704" s="7"/>
      <c r="H2704" s="7" t="s">
        <v>1719</v>
      </c>
      <c r="I2704" s="7"/>
      <c r="J2704" s="7" t="s">
        <v>646</v>
      </c>
      <c r="K2704" s="8" t="s">
        <v>1720</v>
      </c>
      <c r="L2704" s="7" t="s">
        <v>2106</v>
      </c>
      <c r="M2704" s="7"/>
      <c r="N2704" s="9" t="s">
        <v>1722</v>
      </c>
    </row>
    <row r="2705" spans="1:14">
      <c r="A2705" s="7" t="s">
        <v>2103</v>
      </c>
      <c r="B2705" s="7"/>
      <c r="C2705" s="7" t="s">
        <v>5277</v>
      </c>
      <c r="D2705" s="7" t="s">
        <v>5278</v>
      </c>
      <c r="E2705" s="6" t="s">
        <v>352</v>
      </c>
      <c r="F2705" s="7"/>
      <c r="G2705" s="7"/>
      <c r="H2705" s="7" t="s">
        <v>1719</v>
      </c>
      <c r="I2705" s="7"/>
      <c r="J2705" s="7" t="s">
        <v>646</v>
      </c>
      <c r="K2705" s="8" t="s">
        <v>1720</v>
      </c>
      <c r="L2705" s="7" t="s">
        <v>2106</v>
      </c>
      <c r="M2705" s="7"/>
      <c r="N2705" s="9" t="s">
        <v>1722</v>
      </c>
    </row>
    <row r="2706" spans="1:14">
      <c r="A2706" s="7" t="s">
        <v>2103</v>
      </c>
      <c r="B2706" s="7"/>
      <c r="C2706" s="7" t="s">
        <v>5279</v>
      </c>
      <c r="D2706" s="7" t="s">
        <v>5278</v>
      </c>
      <c r="E2706" s="6" t="s">
        <v>352</v>
      </c>
      <c r="F2706" s="7"/>
      <c r="G2706" s="7"/>
      <c r="H2706" s="7" t="s">
        <v>1719</v>
      </c>
      <c r="I2706" s="7"/>
      <c r="J2706" s="7" t="s">
        <v>646</v>
      </c>
      <c r="K2706" s="8" t="s">
        <v>1720</v>
      </c>
      <c r="L2706" s="7" t="s">
        <v>2106</v>
      </c>
      <c r="M2706" s="7"/>
      <c r="N2706" s="9" t="s">
        <v>1722</v>
      </c>
    </row>
    <row r="2707" spans="1:14">
      <c r="A2707" s="7" t="s">
        <v>2103</v>
      </c>
      <c r="B2707" s="7"/>
      <c r="C2707" s="7" t="s">
        <v>5280</v>
      </c>
      <c r="D2707" s="7" t="s">
        <v>5281</v>
      </c>
      <c r="E2707" s="6" t="s">
        <v>352</v>
      </c>
      <c r="F2707" s="7"/>
      <c r="G2707" s="7"/>
      <c r="H2707" s="7" t="s">
        <v>1719</v>
      </c>
      <c r="I2707" s="7"/>
      <c r="J2707" s="7" t="s">
        <v>646</v>
      </c>
      <c r="K2707" s="8" t="s">
        <v>1720</v>
      </c>
      <c r="L2707" s="7" t="s">
        <v>2106</v>
      </c>
      <c r="M2707" s="7"/>
      <c r="N2707" s="9" t="s">
        <v>1722</v>
      </c>
    </row>
    <row r="2708" spans="1:14">
      <c r="A2708" s="7" t="s">
        <v>2103</v>
      </c>
      <c r="B2708" s="7"/>
      <c r="C2708" s="7" t="s">
        <v>5282</v>
      </c>
      <c r="D2708" s="7" t="s">
        <v>5281</v>
      </c>
      <c r="E2708" s="6" t="s">
        <v>352</v>
      </c>
      <c r="F2708" s="7"/>
      <c r="G2708" s="7"/>
      <c r="H2708" s="7" t="s">
        <v>1719</v>
      </c>
      <c r="I2708" s="7"/>
      <c r="J2708" s="7" t="s">
        <v>646</v>
      </c>
      <c r="K2708" s="8" t="s">
        <v>1720</v>
      </c>
      <c r="L2708" s="7" t="s">
        <v>2106</v>
      </c>
      <c r="M2708" s="7"/>
      <c r="N2708" s="9" t="s">
        <v>1722</v>
      </c>
    </row>
    <row r="2709" spans="1:14">
      <c r="A2709" s="7" t="s">
        <v>2103</v>
      </c>
      <c r="B2709" s="7"/>
      <c r="C2709" s="7" t="s">
        <v>5283</v>
      </c>
      <c r="D2709" s="7" t="s">
        <v>5284</v>
      </c>
      <c r="E2709" s="6" t="s">
        <v>352</v>
      </c>
      <c r="F2709" s="7"/>
      <c r="G2709" s="7"/>
      <c r="H2709" s="7" t="s">
        <v>1719</v>
      </c>
      <c r="I2709" s="7"/>
      <c r="J2709" s="7" t="s">
        <v>646</v>
      </c>
      <c r="K2709" s="8" t="s">
        <v>1720</v>
      </c>
      <c r="L2709" s="7" t="s">
        <v>2106</v>
      </c>
      <c r="M2709" s="7"/>
      <c r="N2709" s="9" t="s">
        <v>1722</v>
      </c>
    </row>
    <row r="2710" spans="1:14">
      <c r="A2710" s="7" t="s">
        <v>2103</v>
      </c>
      <c r="B2710" s="7"/>
      <c r="C2710" s="7" t="s">
        <v>5285</v>
      </c>
      <c r="D2710" s="7" t="s">
        <v>5284</v>
      </c>
      <c r="E2710" s="6" t="s">
        <v>352</v>
      </c>
      <c r="F2710" s="7"/>
      <c r="G2710" s="7"/>
      <c r="H2710" s="7" t="s">
        <v>1719</v>
      </c>
      <c r="I2710" s="7"/>
      <c r="J2710" s="7" t="s">
        <v>646</v>
      </c>
      <c r="K2710" s="8" t="s">
        <v>1720</v>
      </c>
      <c r="L2710" s="7" t="s">
        <v>2106</v>
      </c>
      <c r="M2710" s="7"/>
      <c r="N2710" s="9" t="s">
        <v>1722</v>
      </c>
    </row>
    <row r="2711" spans="1:14">
      <c r="A2711" s="7" t="s">
        <v>2103</v>
      </c>
      <c r="B2711" s="7"/>
      <c r="C2711" s="7" t="s">
        <v>5286</v>
      </c>
      <c r="D2711" s="7" t="s">
        <v>5287</v>
      </c>
      <c r="E2711" s="6" t="s">
        <v>352</v>
      </c>
      <c r="F2711" s="7"/>
      <c r="G2711" s="7"/>
      <c r="H2711" s="7" t="s">
        <v>1719</v>
      </c>
      <c r="I2711" s="7"/>
      <c r="J2711" s="7" t="s">
        <v>646</v>
      </c>
      <c r="K2711" s="8" t="s">
        <v>1720</v>
      </c>
      <c r="L2711" s="7" t="s">
        <v>2106</v>
      </c>
      <c r="M2711" s="7"/>
      <c r="N2711" s="9" t="s">
        <v>1722</v>
      </c>
    </row>
    <row r="2712" spans="1:14">
      <c r="A2712" s="7" t="s">
        <v>2103</v>
      </c>
      <c r="B2712" s="7"/>
      <c r="C2712" s="7" t="s">
        <v>5288</v>
      </c>
      <c r="D2712" s="7" t="s">
        <v>5287</v>
      </c>
      <c r="E2712" s="6" t="s">
        <v>352</v>
      </c>
      <c r="F2712" s="7"/>
      <c r="G2712" s="7"/>
      <c r="H2712" s="7" t="s">
        <v>1719</v>
      </c>
      <c r="I2712" s="7"/>
      <c r="J2712" s="7" t="s">
        <v>646</v>
      </c>
      <c r="K2712" s="8" t="s">
        <v>1720</v>
      </c>
      <c r="L2712" s="7" t="s">
        <v>2106</v>
      </c>
      <c r="M2712" s="7"/>
      <c r="N2712" s="9" t="s">
        <v>1722</v>
      </c>
    </row>
    <row r="2713" spans="1:14">
      <c r="A2713" s="7" t="s">
        <v>2103</v>
      </c>
      <c r="B2713" s="7"/>
      <c r="C2713" s="7" t="s">
        <v>5289</v>
      </c>
      <c r="D2713" s="7" t="s">
        <v>5290</v>
      </c>
      <c r="E2713" s="6" t="s">
        <v>352</v>
      </c>
      <c r="F2713" s="7"/>
      <c r="G2713" s="7"/>
      <c r="H2713" s="7" t="s">
        <v>1719</v>
      </c>
      <c r="I2713" s="7"/>
      <c r="J2713" s="7" t="s">
        <v>646</v>
      </c>
      <c r="K2713" s="8" t="s">
        <v>1720</v>
      </c>
      <c r="L2713" s="7" t="s">
        <v>2106</v>
      </c>
      <c r="M2713" s="7"/>
      <c r="N2713" s="9" t="s">
        <v>1722</v>
      </c>
    </row>
    <row r="2714" spans="1:14">
      <c r="A2714" s="7" t="s">
        <v>2103</v>
      </c>
      <c r="B2714" s="7"/>
      <c r="C2714" s="7" t="s">
        <v>5291</v>
      </c>
      <c r="D2714" s="7" t="s">
        <v>5290</v>
      </c>
      <c r="E2714" s="6" t="s">
        <v>352</v>
      </c>
      <c r="F2714" s="7"/>
      <c r="G2714" s="7"/>
      <c r="H2714" s="7" t="s">
        <v>1719</v>
      </c>
      <c r="I2714" s="7"/>
      <c r="J2714" s="7" t="s">
        <v>646</v>
      </c>
      <c r="K2714" s="8" t="s">
        <v>1720</v>
      </c>
      <c r="L2714" s="7" t="s">
        <v>2106</v>
      </c>
      <c r="M2714" s="7"/>
      <c r="N2714" s="9" t="s">
        <v>1722</v>
      </c>
    </row>
    <row r="2715" spans="1:14">
      <c r="A2715" s="7" t="s">
        <v>2103</v>
      </c>
      <c r="B2715" s="7"/>
      <c r="C2715" s="7" t="s">
        <v>5292</v>
      </c>
      <c r="D2715" s="7" t="s">
        <v>5293</v>
      </c>
      <c r="E2715" s="6" t="s">
        <v>352</v>
      </c>
      <c r="F2715" s="7"/>
      <c r="G2715" s="7"/>
      <c r="H2715" s="7" t="s">
        <v>1719</v>
      </c>
      <c r="I2715" s="7"/>
      <c r="J2715" s="7" t="s">
        <v>646</v>
      </c>
      <c r="K2715" s="8" t="s">
        <v>1720</v>
      </c>
      <c r="L2715" s="7" t="s">
        <v>2106</v>
      </c>
      <c r="M2715" s="7"/>
      <c r="N2715" s="9" t="s">
        <v>1722</v>
      </c>
    </row>
    <row r="2716" spans="1:14">
      <c r="A2716" s="7" t="s">
        <v>2103</v>
      </c>
      <c r="B2716" s="7"/>
      <c r="C2716" s="7" t="s">
        <v>5294</v>
      </c>
      <c r="D2716" s="7" t="s">
        <v>5293</v>
      </c>
      <c r="E2716" s="6" t="s">
        <v>352</v>
      </c>
      <c r="F2716" s="7"/>
      <c r="G2716" s="7"/>
      <c r="H2716" s="7" t="s">
        <v>1719</v>
      </c>
      <c r="I2716" s="7"/>
      <c r="J2716" s="7" t="s">
        <v>646</v>
      </c>
      <c r="K2716" s="8" t="s">
        <v>1720</v>
      </c>
      <c r="L2716" s="7" t="s">
        <v>2106</v>
      </c>
      <c r="M2716" s="7"/>
      <c r="N2716" s="9" t="s">
        <v>1722</v>
      </c>
    </row>
    <row r="2717" spans="1:14">
      <c r="A2717" s="7" t="s">
        <v>2103</v>
      </c>
      <c r="B2717" s="7"/>
      <c r="C2717" s="7" t="s">
        <v>5295</v>
      </c>
      <c r="D2717" s="7" t="s">
        <v>5296</v>
      </c>
      <c r="E2717" s="6" t="s">
        <v>352</v>
      </c>
      <c r="F2717" s="7"/>
      <c r="G2717" s="7"/>
      <c r="H2717" s="7" t="s">
        <v>1719</v>
      </c>
      <c r="I2717" s="7"/>
      <c r="J2717" s="7" t="s">
        <v>646</v>
      </c>
      <c r="K2717" s="8" t="s">
        <v>1720</v>
      </c>
      <c r="L2717" s="7" t="s">
        <v>2106</v>
      </c>
      <c r="M2717" s="7"/>
      <c r="N2717" s="9" t="s">
        <v>1722</v>
      </c>
    </row>
    <row r="2718" spans="1:14">
      <c r="A2718" s="7" t="s">
        <v>2103</v>
      </c>
      <c r="B2718" s="7"/>
      <c r="C2718" s="7" t="s">
        <v>5297</v>
      </c>
      <c r="D2718" s="7" t="s">
        <v>5296</v>
      </c>
      <c r="E2718" s="6" t="s">
        <v>352</v>
      </c>
      <c r="F2718" s="7"/>
      <c r="G2718" s="7"/>
      <c r="H2718" s="7" t="s">
        <v>1719</v>
      </c>
      <c r="I2718" s="7"/>
      <c r="J2718" s="7" t="s">
        <v>646</v>
      </c>
      <c r="K2718" s="8" t="s">
        <v>1720</v>
      </c>
      <c r="L2718" s="7" t="s">
        <v>2106</v>
      </c>
      <c r="M2718" s="7"/>
      <c r="N2718" s="9" t="s">
        <v>1722</v>
      </c>
    </row>
    <row r="2719" spans="1:14">
      <c r="A2719" s="7" t="s">
        <v>2103</v>
      </c>
      <c r="B2719" s="7"/>
      <c r="C2719" s="7" t="s">
        <v>5298</v>
      </c>
      <c r="D2719" s="7" t="s">
        <v>5299</v>
      </c>
      <c r="E2719" s="6" t="s">
        <v>352</v>
      </c>
      <c r="F2719" s="7"/>
      <c r="G2719" s="7"/>
      <c r="H2719" s="7" t="s">
        <v>1719</v>
      </c>
      <c r="I2719" s="7"/>
      <c r="J2719" s="7" t="s">
        <v>646</v>
      </c>
      <c r="K2719" s="8" t="s">
        <v>1720</v>
      </c>
      <c r="L2719" s="7" t="s">
        <v>2106</v>
      </c>
      <c r="M2719" s="7"/>
      <c r="N2719" s="9" t="s">
        <v>1722</v>
      </c>
    </row>
    <row r="2720" spans="1:14">
      <c r="A2720" s="7" t="s">
        <v>2103</v>
      </c>
      <c r="B2720" s="7"/>
      <c r="C2720" s="7" t="s">
        <v>5300</v>
      </c>
      <c r="D2720" s="7" t="s">
        <v>5299</v>
      </c>
      <c r="E2720" s="6" t="s">
        <v>352</v>
      </c>
      <c r="F2720" s="7"/>
      <c r="G2720" s="7"/>
      <c r="H2720" s="7" t="s">
        <v>1719</v>
      </c>
      <c r="I2720" s="7"/>
      <c r="J2720" s="7" t="s">
        <v>646</v>
      </c>
      <c r="K2720" s="8" t="s">
        <v>1720</v>
      </c>
      <c r="L2720" s="7" t="s">
        <v>2106</v>
      </c>
      <c r="M2720" s="7"/>
      <c r="N2720" s="9" t="s">
        <v>1722</v>
      </c>
    </row>
    <row r="2721" spans="1:14">
      <c r="A2721" s="7" t="s">
        <v>2103</v>
      </c>
      <c r="B2721" s="7"/>
      <c r="C2721" s="7" t="s">
        <v>5301</v>
      </c>
      <c r="D2721" s="7" t="s">
        <v>5302</v>
      </c>
      <c r="E2721" s="6" t="s">
        <v>352</v>
      </c>
      <c r="F2721" s="7"/>
      <c r="G2721" s="7"/>
      <c r="H2721" s="7" t="s">
        <v>1719</v>
      </c>
      <c r="I2721" s="7"/>
      <c r="J2721" s="7" t="s">
        <v>646</v>
      </c>
      <c r="K2721" s="8" t="s">
        <v>1720</v>
      </c>
      <c r="L2721" s="7" t="s">
        <v>2106</v>
      </c>
      <c r="M2721" s="7"/>
      <c r="N2721" s="9" t="s">
        <v>1722</v>
      </c>
    </row>
    <row r="2722" spans="1:14">
      <c r="A2722" s="7" t="s">
        <v>2103</v>
      </c>
      <c r="B2722" s="7"/>
      <c r="C2722" s="7" t="s">
        <v>5303</v>
      </c>
      <c r="D2722" s="7" t="s">
        <v>5304</v>
      </c>
      <c r="E2722" s="6" t="s">
        <v>352</v>
      </c>
      <c r="F2722" s="7"/>
      <c r="G2722" s="7"/>
      <c r="H2722" s="7" t="s">
        <v>1719</v>
      </c>
      <c r="I2722" s="7"/>
      <c r="J2722" s="7" t="s">
        <v>646</v>
      </c>
      <c r="K2722" s="8" t="s">
        <v>1720</v>
      </c>
      <c r="L2722" s="7" t="s">
        <v>2106</v>
      </c>
      <c r="M2722" s="7"/>
      <c r="N2722" s="9" t="s">
        <v>1722</v>
      </c>
    </row>
    <row r="2723" spans="1:14">
      <c r="A2723" s="7" t="s">
        <v>2103</v>
      </c>
      <c r="B2723" s="7"/>
      <c r="C2723" s="7" t="s">
        <v>5305</v>
      </c>
      <c r="D2723" s="7" t="s">
        <v>5306</v>
      </c>
      <c r="E2723" s="6" t="s">
        <v>352</v>
      </c>
      <c r="F2723" s="7"/>
      <c r="G2723" s="7"/>
      <c r="H2723" s="7" t="s">
        <v>1719</v>
      </c>
      <c r="I2723" s="7"/>
      <c r="J2723" s="7" t="s">
        <v>646</v>
      </c>
      <c r="K2723" s="8" t="s">
        <v>1720</v>
      </c>
      <c r="L2723" s="7" t="s">
        <v>2106</v>
      </c>
      <c r="M2723" s="7"/>
      <c r="N2723" s="9" t="s">
        <v>1722</v>
      </c>
    </row>
    <row r="2724" spans="1:14">
      <c r="A2724" s="7" t="s">
        <v>2103</v>
      </c>
      <c r="B2724" s="7"/>
      <c r="C2724" s="7" t="s">
        <v>5307</v>
      </c>
      <c r="D2724" s="7" t="s">
        <v>5308</v>
      </c>
      <c r="E2724" s="6" t="s">
        <v>352</v>
      </c>
      <c r="F2724" s="7"/>
      <c r="G2724" s="7"/>
      <c r="H2724" s="7" t="s">
        <v>1719</v>
      </c>
      <c r="I2724" s="7"/>
      <c r="J2724" s="7" t="s">
        <v>646</v>
      </c>
      <c r="K2724" s="8" t="s">
        <v>1720</v>
      </c>
      <c r="L2724" s="7" t="s">
        <v>2106</v>
      </c>
      <c r="M2724" s="7"/>
      <c r="N2724" s="9" t="s">
        <v>1722</v>
      </c>
    </row>
    <row r="2725" spans="1:14">
      <c r="A2725" s="7" t="s">
        <v>2103</v>
      </c>
      <c r="B2725" s="7"/>
      <c r="C2725" s="7" t="s">
        <v>5309</v>
      </c>
      <c r="D2725" s="7" t="s">
        <v>5310</v>
      </c>
      <c r="E2725" s="6" t="s">
        <v>352</v>
      </c>
      <c r="F2725" s="7"/>
      <c r="G2725" s="7"/>
      <c r="H2725" s="7" t="s">
        <v>1719</v>
      </c>
      <c r="I2725" s="7"/>
      <c r="J2725" s="7" t="s">
        <v>646</v>
      </c>
      <c r="K2725" s="8" t="s">
        <v>1720</v>
      </c>
      <c r="L2725" s="7" t="s">
        <v>2106</v>
      </c>
      <c r="M2725" s="7"/>
      <c r="N2725" s="9" t="s">
        <v>1722</v>
      </c>
    </row>
    <row r="2726" spans="1:14">
      <c r="A2726" s="7" t="s">
        <v>2103</v>
      </c>
      <c r="B2726" s="7"/>
      <c r="C2726" s="7" t="s">
        <v>5311</v>
      </c>
      <c r="D2726" s="7" t="s">
        <v>5312</v>
      </c>
      <c r="E2726" s="6" t="s">
        <v>352</v>
      </c>
      <c r="F2726" s="7"/>
      <c r="G2726" s="7"/>
      <c r="H2726" s="7" t="s">
        <v>1719</v>
      </c>
      <c r="I2726" s="7"/>
      <c r="J2726" s="7" t="s">
        <v>646</v>
      </c>
      <c r="K2726" s="8" t="s">
        <v>1720</v>
      </c>
      <c r="L2726" s="7" t="s">
        <v>2106</v>
      </c>
      <c r="M2726" s="7"/>
      <c r="N2726" s="9" t="s">
        <v>1722</v>
      </c>
    </row>
    <row r="2727" spans="1:14">
      <c r="A2727" s="7" t="s">
        <v>2103</v>
      </c>
      <c r="B2727" s="7"/>
      <c r="C2727" s="7" t="s">
        <v>5313</v>
      </c>
      <c r="D2727" s="7" t="s">
        <v>5314</v>
      </c>
      <c r="E2727" s="6" t="s">
        <v>352</v>
      </c>
      <c r="F2727" s="7"/>
      <c r="G2727" s="7"/>
      <c r="H2727" s="7" t="s">
        <v>1719</v>
      </c>
      <c r="I2727" s="7"/>
      <c r="J2727" s="7" t="s">
        <v>646</v>
      </c>
      <c r="K2727" s="8" t="s">
        <v>1720</v>
      </c>
      <c r="L2727" s="7" t="s">
        <v>2106</v>
      </c>
      <c r="M2727" s="7"/>
      <c r="N2727" s="9" t="s">
        <v>1722</v>
      </c>
    </row>
    <row r="2728" spans="1:14">
      <c r="A2728" s="7" t="s">
        <v>2103</v>
      </c>
      <c r="B2728" s="7"/>
      <c r="C2728" s="7" t="s">
        <v>5315</v>
      </c>
      <c r="D2728" s="7" t="s">
        <v>5316</v>
      </c>
      <c r="E2728" s="6" t="s">
        <v>352</v>
      </c>
      <c r="F2728" s="7"/>
      <c r="G2728" s="7"/>
      <c r="H2728" s="7" t="s">
        <v>1719</v>
      </c>
      <c r="I2728" s="7"/>
      <c r="J2728" s="7" t="s">
        <v>646</v>
      </c>
      <c r="K2728" s="8" t="s">
        <v>1720</v>
      </c>
      <c r="L2728" s="7" t="s">
        <v>2106</v>
      </c>
      <c r="M2728" s="7"/>
      <c r="N2728" s="9" t="s">
        <v>1722</v>
      </c>
    </row>
    <row r="2729" spans="1:14">
      <c r="A2729" s="7" t="s">
        <v>2103</v>
      </c>
      <c r="B2729" s="7"/>
      <c r="C2729" s="7" t="s">
        <v>5317</v>
      </c>
      <c r="D2729" s="7" t="s">
        <v>5318</v>
      </c>
      <c r="E2729" s="6" t="s">
        <v>352</v>
      </c>
      <c r="F2729" s="7"/>
      <c r="G2729" s="7"/>
      <c r="H2729" s="7" t="s">
        <v>1719</v>
      </c>
      <c r="I2729" s="7"/>
      <c r="J2729" s="7" t="s">
        <v>646</v>
      </c>
      <c r="K2729" s="8" t="s">
        <v>1720</v>
      </c>
      <c r="L2729" s="7" t="s">
        <v>2106</v>
      </c>
      <c r="M2729" s="7"/>
      <c r="N2729" s="9" t="s">
        <v>1722</v>
      </c>
    </row>
    <row r="2730" spans="1:14">
      <c r="A2730" s="7" t="s">
        <v>2103</v>
      </c>
      <c r="B2730" s="7"/>
      <c r="C2730" s="7" t="s">
        <v>5319</v>
      </c>
      <c r="D2730" s="7" t="s">
        <v>5320</v>
      </c>
      <c r="E2730" s="6" t="s">
        <v>352</v>
      </c>
      <c r="F2730" s="7"/>
      <c r="G2730" s="7"/>
      <c r="H2730" s="7" t="s">
        <v>1719</v>
      </c>
      <c r="I2730" s="7"/>
      <c r="J2730" s="7" t="s">
        <v>646</v>
      </c>
      <c r="K2730" s="8" t="s">
        <v>1720</v>
      </c>
      <c r="L2730" s="7" t="s">
        <v>2106</v>
      </c>
      <c r="M2730" s="7"/>
      <c r="N2730" s="9" t="s">
        <v>1722</v>
      </c>
    </row>
    <row r="2731" spans="1:14">
      <c r="A2731" s="7" t="s">
        <v>2103</v>
      </c>
      <c r="B2731" s="7"/>
      <c r="C2731" s="7" t="s">
        <v>5321</v>
      </c>
      <c r="D2731" s="7" t="s">
        <v>5320</v>
      </c>
      <c r="E2731" s="6" t="s">
        <v>352</v>
      </c>
      <c r="F2731" s="7"/>
      <c r="G2731" s="7"/>
      <c r="H2731" s="7" t="s">
        <v>1719</v>
      </c>
      <c r="I2731" s="7"/>
      <c r="J2731" s="7" t="s">
        <v>646</v>
      </c>
      <c r="K2731" s="8" t="s">
        <v>1720</v>
      </c>
      <c r="L2731" s="7" t="s">
        <v>2106</v>
      </c>
      <c r="M2731" s="7"/>
      <c r="N2731" s="9" t="s">
        <v>1722</v>
      </c>
    </row>
    <row r="2732" spans="1:14">
      <c r="A2732" s="7" t="s">
        <v>2103</v>
      </c>
      <c r="B2732" s="7"/>
      <c r="C2732" s="7" t="s">
        <v>5322</v>
      </c>
      <c r="D2732" s="7" t="s">
        <v>5323</v>
      </c>
      <c r="E2732" s="6" t="s">
        <v>352</v>
      </c>
      <c r="F2732" s="7"/>
      <c r="G2732" s="7"/>
      <c r="H2732" s="7" t="s">
        <v>1719</v>
      </c>
      <c r="I2732" s="7"/>
      <c r="J2732" s="7" t="s">
        <v>646</v>
      </c>
      <c r="K2732" s="8" t="s">
        <v>1720</v>
      </c>
      <c r="L2732" s="7" t="s">
        <v>2106</v>
      </c>
      <c r="M2732" s="7"/>
      <c r="N2732" s="9" t="s">
        <v>1722</v>
      </c>
    </row>
    <row r="2733" spans="1:14">
      <c r="A2733" s="7" t="s">
        <v>2103</v>
      </c>
      <c r="B2733" s="7"/>
      <c r="C2733" s="7" t="s">
        <v>5324</v>
      </c>
      <c r="D2733" s="7" t="s">
        <v>5323</v>
      </c>
      <c r="E2733" s="6" t="s">
        <v>352</v>
      </c>
      <c r="F2733" s="7"/>
      <c r="G2733" s="7"/>
      <c r="H2733" s="7" t="s">
        <v>1719</v>
      </c>
      <c r="I2733" s="7"/>
      <c r="J2733" s="7" t="s">
        <v>646</v>
      </c>
      <c r="K2733" s="8" t="s">
        <v>1720</v>
      </c>
      <c r="L2733" s="7" t="s">
        <v>2106</v>
      </c>
      <c r="M2733" s="7"/>
      <c r="N2733" s="9" t="s">
        <v>1722</v>
      </c>
    </row>
    <row r="2734" spans="1:14">
      <c r="A2734" s="7" t="s">
        <v>2103</v>
      </c>
      <c r="B2734" s="7"/>
      <c r="C2734" s="7" t="s">
        <v>5325</v>
      </c>
      <c r="D2734" s="7" t="s">
        <v>5326</v>
      </c>
      <c r="E2734" s="6" t="s">
        <v>352</v>
      </c>
      <c r="F2734" s="7"/>
      <c r="G2734" s="7"/>
      <c r="H2734" s="7" t="s">
        <v>1719</v>
      </c>
      <c r="I2734" s="7"/>
      <c r="J2734" s="7" t="s">
        <v>646</v>
      </c>
      <c r="K2734" s="8" t="s">
        <v>1720</v>
      </c>
      <c r="L2734" s="7" t="s">
        <v>2106</v>
      </c>
      <c r="M2734" s="7"/>
      <c r="N2734" s="9" t="s">
        <v>1722</v>
      </c>
    </row>
    <row r="2735" spans="1:14">
      <c r="A2735" s="7" t="s">
        <v>2103</v>
      </c>
      <c r="B2735" s="7"/>
      <c r="C2735" s="7" t="s">
        <v>5327</v>
      </c>
      <c r="D2735" s="7" t="s">
        <v>5326</v>
      </c>
      <c r="E2735" s="6" t="s">
        <v>352</v>
      </c>
      <c r="F2735" s="7"/>
      <c r="G2735" s="7"/>
      <c r="H2735" s="7" t="s">
        <v>1719</v>
      </c>
      <c r="I2735" s="7"/>
      <c r="J2735" s="7" t="s">
        <v>646</v>
      </c>
      <c r="K2735" s="8" t="s">
        <v>1720</v>
      </c>
      <c r="L2735" s="7" t="s">
        <v>2106</v>
      </c>
      <c r="M2735" s="7"/>
      <c r="N2735" s="9" t="s">
        <v>1722</v>
      </c>
    </row>
    <row r="2736" spans="1:14">
      <c r="A2736" s="7" t="s">
        <v>2103</v>
      </c>
      <c r="B2736" s="7"/>
      <c r="C2736" s="7" t="s">
        <v>5328</v>
      </c>
      <c r="D2736" s="7" t="s">
        <v>5329</v>
      </c>
      <c r="E2736" s="6" t="s">
        <v>352</v>
      </c>
      <c r="F2736" s="7"/>
      <c r="G2736" s="7"/>
      <c r="H2736" s="7" t="s">
        <v>1719</v>
      </c>
      <c r="I2736" s="7"/>
      <c r="J2736" s="7" t="s">
        <v>646</v>
      </c>
      <c r="K2736" s="8" t="s">
        <v>1720</v>
      </c>
      <c r="L2736" s="7" t="s">
        <v>2106</v>
      </c>
      <c r="M2736" s="7"/>
      <c r="N2736" s="9" t="s">
        <v>1722</v>
      </c>
    </row>
    <row r="2737" spans="1:14">
      <c r="A2737" s="7" t="s">
        <v>2103</v>
      </c>
      <c r="B2737" s="7"/>
      <c r="C2737" s="7" t="s">
        <v>5330</v>
      </c>
      <c r="D2737" s="7" t="s">
        <v>5329</v>
      </c>
      <c r="E2737" s="6" t="s">
        <v>352</v>
      </c>
      <c r="F2737" s="7"/>
      <c r="G2737" s="7"/>
      <c r="H2737" s="7" t="s">
        <v>1719</v>
      </c>
      <c r="I2737" s="7"/>
      <c r="J2737" s="7" t="s">
        <v>646</v>
      </c>
      <c r="K2737" s="8" t="s">
        <v>1720</v>
      </c>
      <c r="L2737" s="7" t="s">
        <v>2106</v>
      </c>
      <c r="M2737" s="7"/>
      <c r="N2737" s="9" t="s">
        <v>1722</v>
      </c>
    </row>
    <row r="2738" spans="1:14">
      <c r="A2738" s="7" t="s">
        <v>2103</v>
      </c>
      <c r="B2738" s="7"/>
      <c r="C2738" s="7" t="s">
        <v>5331</v>
      </c>
      <c r="D2738" s="7" t="s">
        <v>5332</v>
      </c>
      <c r="E2738" s="6" t="s">
        <v>352</v>
      </c>
      <c r="F2738" s="7"/>
      <c r="G2738" s="7"/>
      <c r="H2738" s="7" t="s">
        <v>1719</v>
      </c>
      <c r="I2738" s="7"/>
      <c r="J2738" s="7" t="s">
        <v>646</v>
      </c>
      <c r="K2738" s="8" t="s">
        <v>1720</v>
      </c>
      <c r="L2738" s="7" t="s">
        <v>2106</v>
      </c>
      <c r="M2738" s="7"/>
      <c r="N2738" s="9" t="s">
        <v>1722</v>
      </c>
    </row>
    <row r="2739" spans="1:14">
      <c r="A2739" s="7" t="s">
        <v>2103</v>
      </c>
      <c r="B2739" s="7"/>
      <c r="C2739" s="7" t="s">
        <v>5333</v>
      </c>
      <c r="D2739" s="7" t="s">
        <v>5332</v>
      </c>
      <c r="E2739" s="6" t="s">
        <v>352</v>
      </c>
      <c r="F2739" s="7"/>
      <c r="G2739" s="7"/>
      <c r="H2739" s="7" t="s">
        <v>1719</v>
      </c>
      <c r="I2739" s="7"/>
      <c r="J2739" s="7" t="s">
        <v>646</v>
      </c>
      <c r="K2739" s="8" t="s">
        <v>1720</v>
      </c>
      <c r="L2739" s="7" t="s">
        <v>2106</v>
      </c>
      <c r="M2739" s="7"/>
      <c r="N2739" s="9" t="s">
        <v>1722</v>
      </c>
    </row>
    <row r="2740" spans="1:14">
      <c r="A2740" s="7" t="s">
        <v>2103</v>
      </c>
      <c r="B2740" s="7"/>
      <c r="C2740" s="7" t="s">
        <v>5334</v>
      </c>
      <c r="D2740" s="7" t="s">
        <v>5335</v>
      </c>
      <c r="E2740" s="6" t="s">
        <v>352</v>
      </c>
      <c r="F2740" s="7"/>
      <c r="G2740" s="7"/>
      <c r="H2740" s="7" t="s">
        <v>1719</v>
      </c>
      <c r="I2740" s="7"/>
      <c r="J2740" s="7" t="s">
        <v>646</v>
      </c>
      <c r="K2740" s="8" t="s">
        <v>1720</v>
      </c>
      <c r="L2740" s="7" t="s">
        <v>2106</v>
      </c>
      <c r="M2740" s="7"/>
      <c r="N2740" s="9" t="s">
        <v>1722</v>
      </c>
    </row>
    <row r="2741" spans="1:14">
      <c r="A2741" s="7" t="s">
        <v>2103</v>
      </c>
      <c r="B2741" s="7"/>
      <c r="C2741" s="7" t="s">
        <v>5336</v>
      </c>
      <c r="D2741" s="7" t="s">
        <v>5335</v>
      </c>
      <c r="E2741" s="6" t="s">
        <v>352</v>
      </c>
      <c r="F2741" s="7"/>
      <c r="G2741" s="7"/>
      <c r="H2741" s="7" t="s">
        <v>1719</v>
      </c>
      <c r="I2741" s="7"/>
      <c r="J2741" s="7" t="s">
        <v>646</v>
      </c>
      <c r="K2741" s="8" t="s">
        <v>1720</v>
      </c>
      <c r="L2741" s="7" t="s">
        <v>2106</v>
      </c>
      <c r="M2741" s="7"/>
      <c r="N2741" s="9" t="s">
        <v>1722</v>
      </c>
    </row>
    <row r="2742" spans="1:14">
      <c r="A2742" s="7" t="s">
        <v>2103</v>
      </c>
      <c r="B2742" s="7"/>
      <c r="C2742" s="7" t="s">
        <v>5337</v>
      </c>
      <c r="D2742" s="7" t="s">
        <v>5338</v>
      </c>
      <c r="E2742" s="6" t="s">
        <v>352</v>
      </c>
      <c r="F2742" s="7"/>
      <c r="G2742" s="7"/>
      <c r="H2742" s="7" t="s">
        <v>1719</v>
      </c>
      <c r="I2742" s="7"/>
      <c r="J2742" s="7" t="s">
        <v>646</v>
      </c>
      <c r="K2742" s="8" t="s">
        <v>1720</v>
      </c>
      <c r="L2742" s="7" t="s">
        <v>2106</v>
      </c>
      <c r="M2742" s="7"/>
      <c r="N2742" s="9" t="s">
        <v>1722</v>
      </c>
    </row>
    <row r="2743" spans="1:14">
      <c r="A2743" s="7" t="s">
        <v>2103</v>
      </c>
      <c r="B2743" s="7"/>
      <c r="C2743" s="7" t="s">
        <v>5339</v>
      </c>
      <c r="D2743" s="7" t="s">
        <v>5338</v>
      </c>
      <c r="E2743" s="6" t="s">
        <v>352</v>
      </c>
      <c r="F2743" s="7"/>
      <c r="G2743" s="7"/>
      <c r="H2743" s="7" t="s">
        <v>1719</v>
      </c>
      <c r="I2743" s="7"/>
      <c r="J2743" s="7" t="s">
        <v>646</v>
      </c>
      <c r="K2743" s="8" t="s">
        <v>1720</v>
      </c>
      <c r="L2743" s="7" t="s">
        <v>2106</v>
      </c>
      <c r="M2743" s="7"/>
      <c r="N2743" s="9" t="s">
        <v>1722</v>
      </c>
    </row>
    <row r="2744" spans="1:14">
      <c r="A2744" s="7" t="s">
        <v>2103</v>
      </c>
      <c r="B2744" s="7"/>
      <c r="C2744" s="7" t="s">
        <v>5340</v>
      </c>
      <c r="D2744" s="7" t="s">
        <v>5341</v>
      </c>
      <c r="E2744" s="6" t="s">
        <v>352</v>
      </c>
      <c r="F2744" s="7"/>
      <c r="G2744" s="7"/>
      <c r="H2744" s="7" t="s">
        <v>1719</v>
      </c>
      <c r="I2744" s="7"/>
      <c r="J2744" s="7" t="s">
        <v>646</v>
      </c>
      <c r="K2744" s="8" t="s">
        <v>1720</v>
      </c>
      <c r="L2744" s="7" t="s">
        <v>2106</v>
      </c>
      <c r="M2744" s="7"/>
      <c r="N2744" s="9" t="s">
        <v>1722</v>
      </c>
    </row>
    <row r="2745" spans="1:14">
      <c r="A2745" s="7" t="s">
        <v>2103</v>
      </c>
      <c r="B2745" s="7"/>
      <c r="C2745" s="7" t="s">
        <v>5342</v>
      </c>
      <c r="D2745" s="7" t="s">
        <v>5343</v>
      </c>
      <c r="E2745" s="6" t="s">
        <v>352</v>
      </c>
      <c r="F2745" s="7"/>
      <c r="G2745" s="7"/>
      <c r="H2745" s="7" t="s">
        <v>1719</v>
      </c>
      <c r="I2745" s="7"/>
      <c r="J2745" s="7" t="s">
        <v>646</v>
      </c>
      <c r="K2745" s="8" t="s">
        <v>1720</v>
      </c>
      <c r="L2745" s="7" t="s">
        <v>2106</v>
      </c>
      <c r="M2745" s="7"/>
      <c r="N2745" s="9" t="s">
        <v>1722</v>
      </c>
    </row>
    <row r="2746" spans="1:14">
      <c r="A2746" s="7" t="s">
        <v>2103</v>
      </c>
      <c r="B2746" s="7"/>
      <c r="C2746" s="7" t="s">
        <v>5344</v>
      </c>
      <c r="D2746" s="7" t="s">
        <v>5345</v>
      </c>
      <c r="E2746" s="6" t="s">
        <v>352</v>
      </c>
      <c r="F2746" s="7"/>
      <c r="G2746" s="7"/>
      <c r="H2746" s="7" t="s">
        <v>1719</v>
      </c>
      <c r="I2746" s="7"/>
      <c r="J2746" s="7" t="s">
        <v>646</v>
      </c>
      <c r="K2746" s="8" t="s">
        <v>1720</v>
      </c>
      <c r="L2746" s="7" t="s">
        <v>2106</v>
      </c>
      <c r="M2746" s="7"/>
      <c r="N2746" s="9" t="s">
        <v>1722</v>
      </c>
    </row>
    <row r="2747" spans="1:14">
      <c r="A2747" s="7" t="s">
        <v>2103</v>
      </c>
      <c r="B2747" s="7"/>
      <c r="C2747" s="7" t="s">
        <v>5346</v>
      </c>
      <c r="D2747" s="7" t="s">
        <v>5345</v>
      </c>
      <c r="E2747" s="6" t="s">
        <v>352</v>
      </c>
      <c r="F2747" s="7"/>
      <c r="G2747" s="7"/>
      <c r="H2747" s="7" t="s">
        <v>1719</v>
      </c>
      <c r="I2747" s="7"/>
      <c r="J2747" s="7" t="s">
        <v>646</v>
      </c>
      <c r="K2747" s="8" t="s">
        <v>1720</v>
      </c>
      <c r="L2747" s="7" t="s">
        <v>2106</v>
      </c>
      <c r="M2747" s="7"/>
      <c r="N2747" s="9" t="s">
        <v>1722</v>
      </c>
    </row>
    <row r="2748" spans="1:14">
      <c r="A2748" s="7" t="s">
        <v>2103</v>
      </c>
      <c r="B2748" s="7"/>
      <c r="C2748" s="7" t="s">
        <v>5347</v>
      </c>
      <c r="D2748" s="7" t="s">
        <v>5348</v>
      </c>
      <c r="E2748" s="6" t="s">
        <v>352</v>
      </c>
      <c r="F2748" s="7"/>
      <c r="G2748" s="7"/>
      <c r="H2748" s="7" t="s">
        <v>1719</v>
      </c>
      <c r="I2748" s="7"/>
      <c r="J2748" s="7" t="s">
        <v>646</v>
      </c>
      <c r="K2748" s="8" t="s">
        <v>1720</v>
      </c>
      <c r="L2748" s="7" t="s">
        <v>2106</v>
      </c>
      <c r="M2748" s="7"/>
      <c r="N2748" s="9" t="s">
        <v>1722</v>
      </c>
    </row>
    <row r="2749" spans="1:14">
      <c r="A2749" s="7" t="s">
        <v>2103</v>
      </c>
      <c r="B2749" s="7"/>
      <c r="C2749" s="7" t="s">
        <v>5349</v>
      </c>
      <c r="D2749" s="7" t="s">
        <v>5350</v>
      </c>
      <c r="E2749" s="6" t="s">
        <v>352</v>
      </c>
      <c r="F2749" s="7"/>
      <c r="G2749" s="7"/>
      <c r="H2749" s="7" t="s">
        <v>1719</v>
      </c>
      <c r="I2749" s="7"/>
      <c r="J2749" s="7" t="s">
        <v>646</v>
      </c>
      <c r="K2749" s="8" t="s">
        <v>1720</v>
      </c>
      <c r="L2749" s="7" t="s">
        <v>2106</v>
      </c>
      <c r="M2749" s="7"/>
      <c r="N2749" s="9" t="s">
        <v>1722</v>
      </c>
    </row>
    <row r="2750" spans="1:14">
      <c r="A2750" s="7" t="s">
        <v>2103</v>
      </c>
      <c r="B2750" s="7"/>
      <c r="C2750" s="7" t="s">
        <v>5351</v>
      </c>
      <c r="D2750" s="7" t="s">
        <v>5352</v>
      </c>
      <c r="E2750" s="6" t="s">
        <v>352</v>
      </c>
      <c r="F2750" s="7"/>
      <c r="G2750" s="7"/>
      <c r="H2750" s="7" t="s">
        <v>1719</v>
      </c>
      <c r="I2750" s="7"/>
      <c r="J2750" s="7" t="s">
        <v>646</v>
      </c>
      <c r="K2750" s="8" t="s">
        <v>1720</v>
      </c>
      <c r="L2750" s="7" t="s">
        <v>2106</v>
      </c>
      <c r="M2750" s="7"/>
      <c r="N2750" s="9" t="s">
        <v>1722</v>
      </c>
    </row>
    <row r="2751" spans="1:14">
      <c r="A2751" s="7" t="s">
        <v>2103</v>
      </c>
      <c r="B2751" s="7"/>
      <c r="C2751" s="7" t="s">
        <v>5353</v>
      </c>
      <c r="D2751" s="7" t="s">
        <v>5354</v>
      </c>
      <c r="E2751" s="6" t="s">
        <v>352</v>
      </c>
      <c r="F2751" s="7"/>
      <c r="G2751" s="7"/>
      <c r="H2751" s="7" t="s">
        <v>1719</v>
      </c>
      <c r="I2751" s="7"/>
      <c r="J2751" s="7" t="s">
        <v>646</v>
      </c>
      <c r="K2751" s="8" t="s">
        <v>1720</v>
      </c>
      <c r="L2751" s="7" t="s">
        <v>2106</v>
      </c>
      <c r="M2751" s="7"/>
      <c r="N2751" s="9" t="s">
        <v>1722</v>
      </c>
    </row>
    <row r="2752" spans="1:14">
      <c r="A2752" s="7" t="s">
        <v>2103</v>
      </c>
      <c r="B2752" s="7"/>
      <c r="C2752" s="7" t="s">
        <v>5355</v>
      </c>
      <c r="D2752" s="7" t="s">
        <v>5356</v>
      </c>
      <c r="E2752" s="6" t="s">
        <v>352</v>
      </c>
      <c r="F2752" s="7"/>
      <c r="G2752" s="7"/>
      <c r="H2752" s="7" t="s">
        <v>1719</v>
      </c>
      <c r="I2752" s="7"/>
      <c r="J2752" s="7" t="s">
        <v>646</v>
      </c>
      <c r="K2752" s="8" t="s">
        <v>1720</v>
      </c>
      <c r="L2752" s="7" t="s">
        <v>2106</v>
      </c>
      <c r="M2752" s="7"/>
      <c r="N2752" s="9" t="s">
        <v>1722</v>
      </c>
    </row>
    <row r="2753" spans="1:14">
      <c r="A2753" s="7" t="s">
        <v>2103</v>
      </c>
      <c r="B2753" s="7"/>
      <c r="C2753" s="7" t="s">
        <v>5357</v>
      </c>
      <c r="D2753" s="7" t="s">
        <v>5358</v>
      </c>
      <c r="E2753" s="6" t="s">
        <v>352</v>
      </c>
      <c r="F2753" s="7"/>
      <c r="G2753" s="7"/>
      <c r="H2753" s="7" t="s">
        <v>1719</v>
      </c>
      <c r="I2753" s="7"/>
      <c r="J2753" s="7" t="s">
        <v>646</v>
      </c>
      <c r="K2753" s="8" t="s">
        <v>1720</v>
      </c>
      <c r="L2753" s="7" t="s">
        <v>2106</v>
      </c>
      <c r="M2753" s="7"/>
      <c r="N2753" s="9" t="s">
        <v>1722</v>
      </c>
    </row>
    <row r="2754" spans="1:14">
      <c r="A2754" s="7" t="s">
        <v>2103</v>
      </c>
      <c r="B2754" s="7"/>
      <c r="C2754" s="7" t="s">
        <v>5359</v>
      </c>
      <c r="D2754" s="7" t="s">
        <v>5360</v>
      </c>
      <c r="E2754" s="6" t="s">
        <v>352</v>
      </c>
      <c r="F2754" s="7"/>
      <c r="G2754" s="7"/>
      <c r="H2754" s="7" t="s">
        <v>1719</v>
      </c>
      <c r="I2754" s="7"/>
      <c r="J2754" s="7" t="s">
        <v>646</v>
      </c>
      <c r="K2754" s="8" t="s">
        <v>1720</v>
      </c>
      <c r="L2754" s="7" t="s">
        <v>2106</v>
      </c>
      <c r="M2754" s="7"/>
      <c r="N2754" s="9" t="s">
        <v>1722</v>
      </c>
    </row>
    <row r="2755" spans="1:14">
      <c r="A2755" s="7" t="s">
        <v>2103</v>
      </c>
      <c r="B2755" s="7"/>
      <c r="C2755" s="7" t="s">
        <v>5361</v>
      </c>
      <c r="D2755" s="7" t="s">
        <v>5362</v>
      </c>
      <c r="E2755" s="6" t="s">
        <v>352</v>
      </c>
      <c r="F2755" s="7"/>
      <c r="G2755" s="7"/>
      <c r="H2755" s="7" t="s">
        <v>1719</v>
      </c>
      <c r="I2755" s="7"/>
      <c r="J2755" s="7" t="s">
        <v>646</v>
      </c>
      <c r="K2755" s="8" t="s">
        <v>1720</v>
      </c>
      <c r="L2755" s="7" t="s">
        <v>2106</v>
      </c>
      <c r="M2755" s="7"/>
      <c r="N2755" s="9" t="s">
        <v>1722</v>
      </c>
    </row>
    <row r="2756" spans="1:14">
      <c r="A2756" s="7" t="s">
        <v>2103</v>
      </c>
      <c r="B2756" s="7"/>
      <c r="C2756" s="7" t="s">
        <v>5363</v>
      </c>
      <c r="D2756" s="7" t="s">
        <v>5364</v>
      </c>
      <c r="E2756" s="6" t="s">
        <v>352</v>
      </c>
      <c r="F2756" s="7"/>
      <c r="G2756" s="7"/>
      <c r="H2756" s="7" t="s">
        <v>1719</v>
      </c>
      <c r="I2756" s="7"/>
      <c r="J2756" s="7" t="s">
        <v>646</v>
      </c>
      <c r="K2756" s="8" t="s">
        <v>1720</v>
      </c>
      <c r="L2756" s="7" t="s">
        <v>2106</v>
      </c>
      <c r="M2756" s="7"/>
      <c r="N2756" s="9" t="s">
        <v>1722</v>
      </c>
    </row>
    <row r="2757" spans="1:14">
      <c r="A2757" s="7" t="s">
        <v>2103</v>
      </c>
      <c r="B2757" s="7"/>
      <c r="C2757" s="7" t="s">
        <v>5365</v>
      </c>
      <c r="D2757" s="7" t="s">
        <v>5366</v>
      </c>
      <c r="E2757" s="6" t="s">
        <v>352</v>
      </c>
      <c r="F2757" s="7"/>
      <c r="G2757" s="7"/>
      <c r="H2757" s="7" t="s">
        <v>1719</v>
      </c>
      <c r="I2757" s="7"/>
      <c r="J2757" s="7" t="s">
        <v>646</v>
      </c>
      <c r="K2757" s="8" t="s">
        <v>1720</v>
      </c>
      <c r="L2757" s="7" t="s">
        <v>2106</v>
      </c>
      <c r="M2757" s="7"/>
      <c r="N2757" s="9" t="s">
        <v>1722</v>
      </c>
    </row>
    <row r="2758" spans="1:14">
      <c r="A2758" s="7" t="s">
        <v>2103</v>
      </c>
      <c r="B2758" s="7"/>
      <c r="C2758" s="7" t="s">
        <v>5367</v>
      </c>
      <c r="D2758" s="7" t="s">
        <v>5368</v>
      </c>
      <c r="E2758" s="6" t="s">
        <v>352</v>
      </c>
      <c r="F2758" s="7"/>
      <c r="G2758" s="7"/>
      <c r="H2758" s="7" t="s">
        <v>1719</v>
      </c>
      <c r="I2758" s="7"/>
      <c r="J2758" s="7" t="s">
        <v>646</v>
      </c>
      <c r="K2758" s="8" t="s">
        <v>1720</v>
      </c>
      <c r="L2758" s="7" t="s">
        <v>2106</v>
      </c>
      <c r="M2758" s="7"/>
      <c r="N2758" s="9" t="s">
        <v>1722</v>
      </c>
    </row>
    <row r="2759" spans="1:14">
      <c r="A2759" s="7" t="s">
        <v>2103</v>
      </c>
      <c r="B2759" s="7"/>
      <c r="C2759" s="7" t="s">
        <v>5369</v>
      </c>
      <c r="D2759" s="7" t="s">
        <v>5370</v>
      </c>
      <c r="E2759" s="6" t="s">
        <v>352</v>
      </c>
      <c r="F2759" s="7"/>
      <c r="G2759" s="7"/>
      <c r="H2759" s="7" t="s">
        <v>1719</v>
      </c>
      <c r="I2759" s="7"/>
      <c r="J2759" s="7" t="s">
        <v>646</v>
      </c>
      <c r="K2759" s="8" t="s">
        <v>1720</v>
      </c>
      <c r="L2759" s="7" t="s">
        <v>2106</v>
      </c>
      <c r="M2759" s="7"/>
      <c r="N2759" s="9" t="s">
        <v>1722</v>
      </c>
    </row>
    <row r="2760" spans="1:14">
      <c r="A2760" s="7" t="s">
        <v>2103</v>
      </c>
      <c r="B2760" s="7"/>
      <c r="C2760" s="7" t="s">
        <v>5371</v>
      </c>
      <c r="D2760" s="7" t="s">
        <v>5372</v>
      </c>
      <c r="E2760" s="6" t="s">
        <v>352</v>
      </c>
      <c r="F2760" s="7"/>
      <c r="G2760" s="7"/>
      <c r="H2760" s="7" t="s">
        <v>1719</v>
      </c>
      <c r="I2760" s="7"/>
      <c r="J2760" s="7" t="s">
        <v>646</v>
      </c>
      <c r="K2760" s="8" t="s">
        <v>1720</v>
      </c>
      <c r="L2760" s="7" t="s">
        <v>2106</v>
      </c>
      <c r="M2760" s="7"/>
      <c r="N2760" s="9" t="s">
        <v>1722</v>
      </c>
    </row>
    <row r="2761" spans="1:14">
      <c r="A2761" s="7" t="s">
        <v>2103</v>
      </c>
      <c r="B2761" s="7"/>
      <c r="C2761" s="7" t="s">
        <v>5373</v>
      </c>
      <c r="D2761" s="7" t="s">
        <v>5374</v>
      </c>
      <c r="E2761" s="6" t="s">
        <v>352</v>
      </c>
      <c r="F2761" s="7"/>
      <c r="G2761" s="7"/>
      <c r="H2761" s="7" t="s">
        <v>1719</v>
      </c>
      <c r="I2761" s="7"/>
      <c r="J2761" s="7" t="s">
        <v>646</v>
      </c>
      <c r="K2761" s="8" t="s">
        <v>1720</v>
      </c>
      <c r="L2761" s="7" t="s">
        <v>2106</v>
      </c>
      <c r="M2761" s="7"/>
      <c r="N2761" s="9" t="s">
        <v>1722</v>
      </c>
    </row>
    <row r="2762" spans="1:14">
      <c r="A2762" s="7" t="s">
        <v>2103</v>
      </c>
      <c r="B2762" s="7"/>
      <c r="C2762" s="7" t="s">
        <v>5375</v>
      </c>
      <c r="D2762" s="7" t="s">
        <v>5376</v>
      </c>
      <c r="E2762" s="6" t="s">
        <v>352</v>
      </c>
      <c r="F2762" s="7"/>
      <c r="G2762" s="7"/>
      <c r="H2762" s="7" t="s">
        <v>1719</v>
      </c>
      <c r="I2762" s="7"/>
      <c r="J2762" s="7" t="s">
        <v>646</v>
      </c>
      <c r="K2762" s="8" t="s">
        <v>1720</v>
      </c>
      <c r="L2762" s="7" t="s">
        <v>2106</v>
      </c>
      <c r="M2762" s="7"/>
      <c r="N2762" s="9" t="s">
        <v>1722</v>
      </c>
    </row>
    <row r="2763" spans="1:14">
      <c r="A2763" s="7" t="s">
        <v>2103</v>
      </c>
      <c r="B2763" s="7"/>
      <c r="C2763" s="7" t="s">
        <v>5377</v>
      </c>
      <c r="D2763" s="7" t="s">
        <v>5378</v>
      </c>
      <c r="E2763" s="6" t="s">
        <v>352</v>
      </c>
      <c r="F2763" s="7"/>
      <c r="G2763" s="7"/>
      <c r="H2763" s="7" t="s">
        <v>1719</v>
      </c>
      <c r="I2763" s="7"/>
      <c r="J2763" s="7" t="s">
        <v>646</v>
      </c>
      <c r="K2763" s="8" t="s">
        <v>1720</v>
      </c>
      <c r="L2763" s="7" t="s">
        <v>2106</v>
      </c>
      <c r="M2763" s="7"/>
      <c r="N2763" s="9" t="s">
        <v>1722</v>
      </c>
    </row>
    <row r="2764" spans="1:14">
      <c r="A2764" s="7" t="s">
        <v>2103</v>
      </c>
      <c r="B2764" s="7"/>
      <c r="C2764" s="7" t="s">
        <v>5379</v>
      </c>
      <c r="D2764" s="7" t="s">
        <v>5380</v>
      </c>
      <c r="E2764" s="6" t="s">
        <v>352</v>
      </c>
      <c r="F2764" s="7"/>
      <c r="G2764" s="7"/>
      <c r="H2764" s="7" t="s">
        <v>1719</v>
      </c>
      <c r="I2764" s="7"/>
      <c r="J2764" s="7" t="s">
        <v>646</v>
      </c>
      <c r="K2764" s="8" t="s">
        <v>1720</v>
      </c>
      <c r="L2764" s="7" t="s">
        <v>2106</v>
      </c>
      <c r="M2764" s="7"/>
      <c r="N2764" s="9" t="s">
        <v>1722</v>
      </c>
    </row>
    <row r="2765" spans="1:14">
      <c r="A2765" s="7" t="s">
        <v>2103</v>
      </c>
      <c r="B2765" s="7"/>
      <c r="C2765" s="7" t="s">
        <v>5381</v>
      </c>
      <c r="D2765" s="7" t="s">
        <v>5382</v>
      </c>
      <c r="E2765" s="6" t="s">
        <v>352</v>
      </c>
      <c r="F2765" s="7"/>
      <c r="G2765" s="7"/>
      <c r="H2765" s="7" t="s">
        <v>1719</v>
      </c>
      <c r="I2765" s="7"/>
      <c r="J2765" s="7" t="s">
        <v>646</v>
      </c>
      <c r="K2765" s="8" t="s">
        <v>1720</v>
      </c>
      <c r="L2765" s="7" t="s">
        <v>2106</v>
      </c>
      <c r="M2765" s="7"/>
      <c r="N2765" s="9" t="s">
        <v>1722</v>
      </c>
    </row>
    <row r="2766" spans="1:14">
      <c r="A2766" s="7" t="s">
        <v>2103</v>
      </c>
      <c r="B2766" s="7"/>
      <c r="C2766" s="7" t="s">
        <v>5383</v>
      </c>
      <c r="D2766" s="7" t="s">
        <v>5384</v>
      </c>
      <c r="E2766" s="6" t="s">
        <v>352</v>
      </c>
      <c r="F2766" s="7"/>
      <c r="G2766" s="7"/>
      <c r="H2766" s="7" t="s">
        <v>1719</v>
      </c>
      <c r="I2766" s="7"/>
      <c r="J2766" s="7" t="s">
        <v>646</v>
      </c>
      <c r="K2766" s="8" t="s">
        <v>1720</v>
      </c>
      <c r="L2766" s="7" t="s">
        <v>2106</v>
      </c>
      <c r="M2766" s="7"/>
      <c r="N2766" s="9" t="s">
        <v>1722</v>
      </c>
    </row>
    <row r="2767" spans="1:14">
      <c r="A2767" s="7" t="s">
        <v>2103</v>
      </c>
      <c r="B2767" s="7"/>
      <c r="C2767" s="7" t="s">
        <v>5385</v>
      </c>
      <c r="D2767" s="7" t="s">
        <v>5386</v>
      </c>
      <c r="E2767" s="6" t="s">
        <v>352</v>
      </c>
      <c r="F2767" s="7"/>
      <c r="G2767" s="7"/>
      <c r="H2767" s="7" t="s">
        <v>1719</v>
      </c>
      <c r="I2767" s="7"/>
      <c r="J2767" s="7" t="s">
        <v>646</v>
      </c>
      <c r="K2767" s="8" t="s">
        <v>1720</v>
      </c>
      <c r="L2767" s="7" t="s">
        <v>2106</v>
      </c>
      <c r="M2767" s="7"/>
      <c r="N2767" s="9" t="s">
        <v>1722</v>
      </c>
    </row>
    <row r="2768" spans="1:14">
      <c r="A2768" s="7" t="s">
        <v>2103</v>
      </c>
      <c r="B2768" s="7"/>
      <c r="C2768" s="7" t="s">
        <v>5387</v>
      </c>
      <c r="D2768" s="7" t="s">
        <v>5388</v>
      </c>
      <c r="E2768" s="6" t="s">
        <v>352</v>
      </c>
      <c r="F2768" s="7"/>
      <c r="G2768" s="7"/>
      <c r="H2768" s="7" t="s">
        <v>1719</v>
      </c>
      <c r="I2768" s="7"/>
      <c r="J2768" s="7" t="s">
        <v>646</v>
      </c>
      <c r="K2768" s="8" t="s">
        <v>1720</v>
      </c>
      <c r="L2768" s="7" t="s">
        <v>2106</v>
      </c>
      <c r="M2768" s="7"/>
      <c r="N2768" s="9" t="s">
        <v>1722</v>
      </c>
    </row>
    <row r="2769" spans="1:14">
      <c r="A2769" s="7" t="s">
        <v>2103</v>
      </c>
      <c r="B2769" s="7"/>
      <c r="C2769" s="7" t="s">
        <v>5389</v>
      </c>
      <c r="D2769" s="7" t="s">
        <v>5390</v>
      </c>
      <c r="E2769" s="6" t="s">
        <v>352</v>
      </c>
      <c r="F2769" s="7"/>
      <c r="G2769" s="7"/>
      <c r="H2769" s="7" t="s">
        <v>1719</v>
      </c>
      <c r="I2769" s="7"/>
      <c r="J2769" s="7" t="s">
        <v>646</v>
      </c>
      <c r="K2769" s="8" t="s">
        <v>1720</v>
      </c>
      <c r="L2769" s="7" t="s">
        <v>2106</v>
      </c>
      <c r="M2769" s="7"/>
      <c r="N2769" s="9" t="s">
        <v>1722</v>
      </c>
    </row>
    <row r="2770" spans="1:14">
      <c r="A2770" s="7" t="s">
        <v>2103</v>
      </c>
      <c r="B2770" s="7"/>
      <c r="C2770" s="7" t="s">
        <v>5391</v>
      </c>
      <c r="D2770" s="7" t="s">
        <v>5392</v>
      </c>
      <c r="E2770" s="6" t="s">
        <v>352</v>
      </c>
      <c r="F2770" s="7"/>
      <c r="G2770" s="7"/>
      <c r="H2770" s="7" t="s">
        <v>1719</v>
      </c>
      <c r="I2770" s="7"/>
      <c r="J2770" s="7" t="s">
        <v>646</v>
      </c>
      <c r="K2770" s="8" t="s">
        <v>1720</v>
      </c>
      <c r="L2770" s="7" t="s">
        <v>2106</v>
      </c>
      <c r="M2770" s="7"/>
      <c r="N2770" s="9" t="s">
        <v>1722</v>
      </c>
    </row>
    <row r="2771" spans="1:14">
      <c r="A2771" s="7" t="s">
        <v>2103</v>
      </c>
      <c r="B2771" s="7"/>
      <c r="C2771" s="7" t="s">
        <v>5393</v>
      </c>
      <c r="D2771" s="7" t="s">
        <v>5394</v>
      </c>
      <c r="E2771" s="6" t="s">
        <v>352</v>
      </c>
      <c r="F2771" s="7"/>
      <c r="G2771" s="7"/>
      <c r="H2771" s="7" t="s">
        <v>1719</v>
      </c>
      <c r="I2771" s="7"/>
      <c r="J2771" s="7" t="s">
        <v>646</v>
      </c>
      <c r="K2771" s="8" t="s">
        <v>1720</v>
      </c>
      <c r="L2771" s="7" t="s">
        <v>2106</v>
      </c>
      <c r="M2771" s="7"/>
      <c r="N2771" s="9" t="s">
        <v>1722</v>
      </c>
    </row>
    <row r="2772" spans="1:14">
      <c r="A2772" s="7" t="s">
        <v>2103</v>
      </c>
      <c r="B2772" s="7"/>
      <c r="C2772" s="7" t="s">
        <v>5395</v>
      </c>
      <c r="D2772" s="7" t="s">
        <v>5396</v>
      </c>
      <c r="E2772" s="6" t="s">
        <v>352</v>
      </c>
      <c r="F2772" s="7"/>
      <c r="G2772" s="7"/>
      <c r="H2772" s="7" t="s">
        <v>1719</v>
      </c>
      <c r="I2772" s="7"/>
      <c r="J2772" s="7" t="s">
        <v>646</v>
      </c>
      <c r="K2772" s="8" t="s">
        <v>1720</v>
      </c>
      <c r="L2772" s="7" t="s">
        <v>2106</v>
      </c>
      <c r="M2772" s="7"/>
      <c r="N2772" s="9" t="s">
        <v>1722</v>
      </c>
    </row>
    <row r="2773" spans="1:14">
      <c r="A2773" s="7" t="s">
        <v>2103</v>
      </c>
      <c r="B2773" s="7"/>
      <c r="C2773" s="7" t="s">
        <v>5397</v>
      </c>
      <c r="D2773" s="7" t="s">
        <v>5398</v>
      </c>
      <c r="E2773" s="6" t="s">
        <v>352</v>
      </c>
      <c r="F2773" s="7"/>
      <c r="G2773" s="7"/>
      <c r="H2773" s="7" t="s">
        <v>1719</v>
      </c>
      <c r="I2773" s="7"/>
      <c r="J2773" s="7" t="s">
        <v>646</v>
      </c>
      <c r="K2773" s="8" t="s">
        <v>1720</v>
      </c>
      <c r="L2773" s="7" t="s">
        <v>2106</v>
      </c>
      <c r="M2773" s="7"/>
      <c r="N2773" s="9" t="s">
        <v>1722</v>
      </c>
    </row>
    <row r="2774" spans="1:14">
      <c r="A2774" s="7" t="s">
        <v>2103</v>
      </c>
      <c r="B2774" s="7"/>
      <c r="C2774" s="7" t="s">
        <v>5399</v>
      </c>
      <c r="D2774" s="7" t="s">
        <v>5400</v>
      </c>
      <c r="E2774" s="6" t="s">
        <v>352</v>
      </c>
      <c r="F2774" s="7"/>
      <c r="G2774" s="7"/>
      <c r="H2774" s="7" t="s">
        <v>1719</v>
      </c>
      <c r="I2774" s="7"/>
      <c r="J2774" s="7" t="s">
        <v>646</v>
      </c>
      <c r="K2774" s="8" t="s">
        <v>1720</v>
      </c>
      <c r="L2774" s="7" t="s">
        <v>2106</v>
      </c>
      <c r="M2774" s="7"/>
      <c r="N2774" s="9" t="s">
        <v>1722</v>
      </c>
    </row>
    <row r="2775" spans="1:14">
      <c r="A2775" s="7" t="s">
        <v>2103</v>
      </c>
      <c r="B2775" s="7"/>
      <c r="C2775" s="7" t="s">
        <v>5401</v>
      </c>
      <c r="D2775" s="7" t="s">
        <v>5402</v>
      </c>
      <c r="E2775" s="6" t="s">
        <v>352</v>
      </c>
      <c r="F2775" s="7"/>
      <c r="G2775" s="7"/>
      <c r="H2775" s="7" t="s">
        <v>1719</v>
      </c>
      <c r="I2775" s="7"/>
      <c r="J2775" s="7" t="s">
        <v>646</v>
      </c>
      <c r="K2775" s="8" t="s">
        <v>1720</v>
      </c>
      <c r="L2775" s="7" t="s">
        <v>2106</v>
      </c>
      <c r="M2775" s="7"/>
      <c r="N2775" s="9" t="s">
        <v>1722</v>
      </c>
    </row>
    <row r="2776" spans="1:14">
      <c r="A2776" s="7" t="s">
        <v>2103</v>
      </c>
      <c r="B2776" s="7"/>
      <c r="C2776" s="7" t="s">
        <v>5403</v>
      </c>
      <c r="D2776" s="7" t="s">
        <v>5404</v>
      </c>
      <c r="E2776" s="6" t="s">
        <v>352</v>
      </c>
      <c r="F2776" s="7"/>
      <c r="G2776" s="7"/>
      <c r="H2776" s="7" t="s">
        <v>1719</v>
      </c>
      <c r="I2776" s="7"/>
      <c r="J2776" s="7" t="s">
        <v>646</v>
      </c>
      <c r="K2776" s="8" t="s">
        <v>1720</v>
      </c>
      <c r="L2776" s="7" t="s">
        <v>2106</v>
      </c>
      <c r="M2776" s="7"/>
      <c r="N2776" s="9" t="s">
        <v>1722</v>
      </c>
    </row>
    <row r="2777" spans="1:14">
      <c r="A2777" s="7" t="s">
        <v>2103</v>
      </c>
      <c r="B2777" s="7"/>
      <c r="C2777" s="7" t="s">
        <v>5405</v>
      </c>
      <c r="D2777" s="7" t="s">
        <v>5406</v>
      </c>
      <c r="E2777" s="6" t="s">
        <v>352</v>
      </c>
      <c r="F2777" s="7"/>
      <c r="G2777" s="7"/>
      <c r="H2777" s="7" t="s">
        <v>1719</v>
      </c>
      <c r="I2777" s="7"/>
      <c r="J2777" s="7" t="s">
        <v>646</v>
      </c>
      <c r="K2777" s="8" t="s">
        <v>1720</v>
      </c>
      <c r="L2777" s="7" t="s">
        <v>2106</v>
      </c>
      <c r="M2777" s="7"/>
      <c r="N2777" s="9" t="s">
        <v>1722</v>
      </c>
    </row>
    <row r="2778" spans="1:14">
      <c r="A2778" s="7" t="s">
        <v>2103</v>
      </c>
      <c r="B2778" s="7"/>
      <c r="C2778" s="7" t="s">
        <v>5407</v>
      </c>
      <c r="D2778" s="7" t="s">
        <v>5406</v>
      </c>
      <c r="E2778" s="6" t="s">
        <v>352</v>
      </c>
      <c r="F2778" s="7"/>
      <c r="G2778" s="7"/>
      <c r="H2778" s="7" t="s">
        <v>1719</v>
      </c>
      <c r="I2778" s="7"/>
      <c r="J2778" s="7" t="s">
        <v>646</v>
      </c>
      <c r="K2778" s="8" t="s">
        <v>1720</v>
      </c>
      <c r="L2778" s="7" t="s">
        <v>2106</v>
      </c>
      <c r="M2778" s="7"/>
      <c r="N2778" s="9" t="s">
        <v>1722</v>
      </c>
    </row>
    <row r="2779" spans="1:14">
      <c r="A2779" s="7" t="s">
        <v>2103</v>
      </c>
      <c r="B2779" s="7"/>
      <c r="C2779" s="7" t="s">
        <v>5408</v>
      </c>
      <c r="D2779" s="7" t="s">
        <v>5409</v>
      </c>
      <c r="E2779" s="6" t="s">
        <v>352</v>
      </c>
      <c r="F2779" s="7"/>
      <c r="G2779" s="7"/>
      <c r="H2779" s="7" t="s">
        <v>1719</v>
      </c>
      <c r="I2779" s="7"/>
      <c r="J2779" s="7" t="s">
        <v>646</v>
      </c>
      <c r="K2779" s="8" t="s">
        <v>1720</v>
      </c>
      <c r="L2779" s="7" t="s">
        <v>2106</v>
      </c>
      <c r="M2779" s="7"/>
      <c r="N2779" s="9" t="s">
        <v>1722</v>
      </c>
    </row>
    <row r="2780" spans="1:14">
      <c r="A2780" s="7" t="s">
        <v>2103</v>
      </c>
      <c r="B2780" s="7"/>
      <c r="C2780" s="7" t="s">
        <v>5410</v>
      </c>
      <c r="D2780" s="7" t="s">
        <v>5409</v>
      </c>
      <c r="E2780" s="6" t="s">
        <v>352</v>
      </c>
      <c r="F2780" s="7"/>
      <c r="G2780" s="7"/>
      <c r="H2780" s="7" t="s">
        <v>1719</v>
      </c>
      <c r="I2780" s="7"/>
      <c r="J2780" s="7" t="s">
        <v>646</v>
      </c>
      <c r="K2780" s="8" t="s">
        <v>1720</v>
      </c>
      <c r="L2780" s="7" t="s">
        <v>2106</v>
      </c>
      <c r="M2780" s="7"/>
      <c r="N2780" s="9" t="s">
        <v>1722</v>
      </c>
    </row>
    <row r="2781" spans="1:14">
      <c r="A2781" s="7" t="s">
        <v>2103</v>
      </c>
      <c r="B2781" s="7"/>
      <c r="C2781" s="7" t="s">
        <v>5411</v>
      </c>
      <c r="D2781" s="7" t="s">
        <v>5412</v>
      </c>
      <c r="E2781" s="6" t="s">
        <v>352</v>
      </c>
      <c r="F2781" s="7"/>
      <c r="G2781" s="7"/>
      <c r="H2781" s="7" t="s">
        <v>1719</v>
      </c>
      <c r="I2781" s="7"/>
      <c r="J2781" s="7" t="s">
        <v>646</v>
      </c>
      <c r="K2781" s="8" t="s">
        <v>1720</v>
      </c>
      <c r="L2781" s="7" t="s">
        <v>2106</v>
      </c>
      <c r="M2781" s="7"/>
      <c r="N2781" s="9" t="s">
        <v>1722</v>
      </c>
    </row>
    <row r="2782" spans="1:14">
      <c r="A2782" s="7" t="s">
        <v>2103</v>
      </c>
      <c r="B2782" s="7"/>
      <c r="C2782" s="7" t="s">
        <v>5413</v>
      </c>
      <c r="D2782" s="7" t="s">
        <v>5412</v>
      </c>
      <c r="E2782" s="6" t="s">
        <v>352</v>
      </c>
      <c r="F2782" s="7"/>
      <c r="G2782" s="7"/>
      <c r="H2782" s="7" t="s">
        <v>1719</v>
      </c>
      <c r="I2782" s="7"/>
      <c r="J2782" s="7" t="s">
        <v>646</v>
      </c>
      <c r="K2782" s="8" t="s">
        <v>1720</v>
      </c>
      <c r="L2782" s="7" t="s">
        <v>2106</v>
      </c>
      <c r="M2782" s="7"/>
      <c r="N2782" s="9" t="s">
        <v>1722</v>
      </c>
    </row>
    <row r="2783" spans="1:14">
      <c r="A2783" s="7" t="s">
        <v>2103</v>
      </c>
      <c r="B2783" s="7"/>
      <c r="C2783" s="7" t="s">
        <v>5414</v>
      </c>
      <c r="D2783" s="7" t="s">
        <v>5415</v>
      </c>
      <c r="E2783" s="6" t="s">
        <v>352</v>
      </c>
      <c r="F2783" s="7"/>
      <c r="G2783" s="7"/>
      <c r="H2783" s="7" t="s">
        <v>1719</v>
      </c>
      <c r="I2783" s="7"/>
      <c r="J2783" s="7" t="s">
        <v>646</v>
      </c>
      <c r="K2783" s="8" t="s">
        <v>1720</v>
      </c>
      <c r="L2783" s="7" t="s">
        <v>2106</v>
      </c>
      <c r="M2783" s="7"/>
      <c r="N2783" s="9" t="s">
        <v>1722</v>
      </c>
    </row>
    <row r="2784" spans="1:14">
      <c r="A2784" s="7" t="s">
        <v>2103</v>
      </c>
      <c r="B2784" s="7"/>
      <c r="C2784" s="7" t="s">
        <v>5416</v>
      </c>
      <c r="D2784" s="7" t="s">
        <v>5415</v>
      </c>
      <c r="E2784" s="6" t="s">
        <v>352</v>
      </c>
      <c r="F2784" s="7"/>
      <c r="G2784" s="7"/>
      <c r="H2784" s="7" t="s">
        <v>1719</v>
      </c>
      <c r="I2784" s="7"/>
      <c r="J2784" s="7" t="s">
        <v>646</v>
      </c>
      <c r="K2784" s="8" t="s">
        <v>1720</v>
      </c>
      <c r="L2784" s="7" t="s">
        <v>2106</v>
      </c>
      <c r="M2784" s="7"/>
      <c r="N2784" s="9" t="s">
        <v>1722</v>
      </c>
    </row>
    <row r="2785" spans="1:14">
      <c r="A2785" s="7" t="s">
        <v>2103</v>
      </c>
      <c r="B2785" s="7"/>
      <c r="C2785" s="7" t="s">
        <v>5417</v>
      </c>
      <c r="D2785" s="7" t="s">
        <v>5418</v>
      </c>
      <c r="E2785" s="6" t="s">
        <v>352</v>
      </c>
      <c r="F2785" s="7"/>
      <c r="G2785" s="7"/>
      <c r="H2785" s="7" t="s">
        <v>1719</v>
      </c>
      <c r="I2785" s="7"/>
      <c r="J2785" s="7" t="s">
        <v>646</v>
      </c>
      <c r="K2785" s="8" t="s">
        <v>1720</v>
      </c>
      <c r="L2785" s="7" t="s">
        <v>2106</v>
      </c>
      <c r="M2785" s="7"/>
      <c r="N2785" s="9" t="s">
        <v>1722</v>
      </c>
    </row>
    <row r="2786" spans="1:14">
      <c r="A2786" s="7" t="s">
        <v>2103</v>
      </c>
      <c r="B2786" s="7"/>
      <c r="C2786" s="7" t="s">
        <v>5419</v>
      </c>
      <c r="D2786" s="7" t="s">
        <v>5418</v>
      </c>
      <c r="E2786" s="6" t="s">
        <v>352</v>
      </c>
      <c r="F2786" s="7"/>
      <c r="G2786" s="7"/>
      <c r="H2786" s="7" t="s">
        <v>1719</v>
      </c>
      <c r="I2786" s="7"/>
      <c r="J2786" s="7" t="s">
        <v>646</v>
      </c>
      <c r="K2786" s="8" t="s">
        <v>1720</v>
      </c>
      <c r="L2786" s="7" t="s">
        <v>2106</v>
      </c>
      <c r="M2786" s="7"/>
      <c r="N2786" s="9" t="s">
        <v>1722</v>
      </c>
    </row>
    <row r="2787" spans="1:14">
      <c r="A2787" s="7" t="s">
        <v>2103</v>
      </c>
      <c r="B2787" s="7"/>
      <c r="C2787" s="7" t="s">
        <v>5420</v>
      </c>
      <c r="D2787" s="7" t="s">
        <v>5421</v>
      </c>
      <c r="E2787" s="6" t="s">
        <v>352</v>
      </c>
      <c r="F2787" s="7"/>
      <c r="G2787" s="7"/>
      <c r="H2787" s="7" t="s">
        <v>1719</v>
      </c>
      <c r="I2787" s="7"/>
      <c r="J2787" s="7" t="s">
        <v>646</v>
      </c>
      <c r="K2787" s="8" t="s">
        <v>1720</v>
      </c>
      <c r="L2787" s="7" t="s">
        <v>2106</v>
      </c>
      <c r="M2787" s="7"/>
      <c r="N2787" s="9" t="s">
        <v>1722</v>
      </c>
    </row>
    <row r="2788" spans="1:14">
      <c r="A2788" s="7" t="s">
        <v>2103</v>
      </c>
      <c r="B2788" s="7"/>
      <c r="C2788" s="7" t="s">
        <v>5422</v>
      </c>
      <c r="D2788" s="7" t="s">
        <v>5421</v>
      </c>
      <c r="E2788" s="6" t="s">
        <v>352</v>
      </c>
      <c r="F2788" s="7"/>
      <c r="G2788" s="7"/>
      <c r="H2788" s="7" t="s">
        <v>1719</v>
      </c>
      <c r="I2788" s="7"/>
      <c r="J2788" s="7" t="s">
        <v>646</v>
      </c>
      <c r="K2788" s="8" t="s">
        <v>1720</v>
      </c>
      <c r="L2788" s="7" t="s">
        <v>2106</v>
      </c>
      <c r="M2788" s="7"/>
      <c r="N2788" s="9" t="s">
        <v>1722</v>
      </c>
    </row>
    <row r="2789" spans="1:14">
      <c r="A2789" s="7" t="s">
        <v>2103</v>
      </c>
      <c r="B2789" s="7"/>
      <c r="C2789" s="7" t="s">
        <v>5423</v>
      </c>
      <c r="D2789" s="7" t="s">
        <v>5424</v>
      </c>
      <c r="E2789" s="6" t="s">
        <v>352</v>
      </c>
      <c r="F2789" s="7"/>
      <c r="G2789" s="7"/>
      <c r="H2789" s="7" t="s">
        <v>1719</v>
      </c>
      <c r="I2789" s="7"/>
      <c r="J2789" s="7" t="s">
        <v>646</v>
      </c>
      <c r="K2789" s="8" t="s">
        <v>1720</v>
      </c>
      <c r="L2789" s="7" t="s">
        <v>2106</v>
      </c>
      <c r="M2789" s="7"/>
      <c r="N2789" s="9" t="s">
        <v>1722</v>
      </c>
    </row>
    <row r="2790" spans="1:14">
      <c r="A2790" s="7" t="s">
        <v>2103</v>
      </c>
      <c r="B2790" s="7"/>
      <c r="C2790" s="7" t="s">
        <v>5425</v>
      </c>
      <c r="D2790" s="7" t="s">
        <v>5424</v>
      </c>
      <c r="E2790" s="6" t="s">
        <v>352</v>
      </c>
      <c r="F2790" s="7"/>
      <c r="G2790" s="7"/>
      <c r="H2790" s="7" t="s">
        <v>1719</v>
      </c>
      <c r="I2790" s="7"/>
      <c r="J2790" s="7" t="s">
        <v>646</v>
      </c>
      <c r="K2790" s="8" t="s">
        <v>1720</v>
      </c>
      <c r="L2790" s="7" t="s">
        <v>2106</v>
      </c>
      <c r="M2790" s="7"/>
      <c r="N2790" s="9" t="s">
        <v>1722</v>
      </c>
    </row>
    <row r="2791" spans="1:14">
      <c r="A2791" s="7" t="s">
        <v>2103</v>
      </c>
      <c r="B2791" s="7"/>
      <c r="C2791" s="7" t="s">
        <v>5426</v>
      </c>
      <c r="D2791" s="7" t="s">
        <v>5427</v>
      </c>
      <c r="E2791" s="6" t="s">
        <v>352</v>
      </c>
      <c r="F2791" s="7"/>
      <c r="G2791" s="7"/>
      <c r="H2791" s="7" t="s">
        <v>1719</v>
      </c>
      <c r="I2791" s="7"/>
      <c r="J2791" s="7" t="s">
        <v>646</v>
      </c>
      <c r="K2791" s="8" t="s">
        <v>1720</v>
      </c>
      <c r="L2791" s="7" t="s">
        <v>2106</v>
      </c>
      <c r="M2791" s="7"/>
      <c r="N2791" s="9" t="s">
        <v>1722</v>
      </c>
    </row>
    <row r="2792" spans="1:14">
      <c r="A2792" s="7" t="s">
        <v>2103</v>
      </c>
      <c r="B2792" s="7"/>
      <c r="C2792" s="7" t="s">
        <v>5428</v>
      </c>
      <c r="D2792" s="7" t="s">
        <v>5427</v>
      </c>
      <c r="E2792" s="6" t="s">
        <v>352</v>
      </c>
      <c r="F2792" s="7"/>
      <c r="G2792" s="7"/>
      <c r="H2792" s="7" t="s">
        <v>1719</v>
      </c>
      <c r="I2792" s="7"/>
      <c r="J2792" s="7" t="s">
        <v>646</v>
      </c>
      <c r="K2792" s="8" t="s">
        <v>1720</v>
      </c>
      <c r="L2792" s="7" t="s">
        <v>2106</v>
      </c>
      <c r="M2792" s="7"/>
      <c r="N2792" s="9" t="s">
        <v>1722</v>
      </c>
    </row>
    <row r="2793" spans="1:14">
      <c r="A2793" s="7" t="s">
        <v>2103</v>
      </c>
      <c r="B2793" s="7"/>
      <c r="C2793" s="7" t="s">
        <v>5429</v>
      </c>
      <c r="D2793" s="7" t="s">
        <v>5430</v>
      </c>
      <c r="E2793" s="6" t="s">
        <v>352</v>
      </c>
      <c r="F2793" s="7"/>
      <c r="G2793" s="7"/>
      <c r="H2793" s="7" t="s">
        <v>1719</v>
      </c>
      <c r="I2793" s="7"/>
      <c r="J2793" s="7" t="s">
        <v>646</v>
      </c>
      <c r="K2793" s="8" t="s">
        <v>1720</v>
      </c>
      <c r="L2793" s="7" t="s">
        <v>2106</v>
      </c>
      <c r="M2793" s="7"/>
      <c r="N2793" s="9" t="s">
        <v>1722</v>
      </c>
    </row>
    <row r="2794" spans="1:14">
      <c r="A2794" s="7" t="s">
        <v>2103</v>
      </c>
      <c r="B2794" s="7"/>
      <c r="C2794" s="7" t="s">
        <v>5431</v>
      </c>
      <c r="D2794" s="7" t="s">
        <v>5432</v>
      </c>
      <c r="E2794" s="6" t="s">
        <v>352</v>
      </c>
      <c r="F2794" s="7"/>
      <c r="G2794" s="7"/>
      <c r="H2794" s="7" t="s">
        <v>1719</v>
      </c>
      <c r="I2794" s="7"/>
      <c r="J2794" s="7" t="s">
        <v>646</v>
      </c>
      <c r="K2794" s="8" t="s">
        <v>1720</v>
      </c>
      <c r="L2794" s="7" t="s">
        <v>2106</v>
      </c>
      <c r="M2794" s="7"/>
      <c r="N2794" s="9" t="s">
        <v>1722</v>
      </c>
    </row>
    <row r="2795" spans="1:14">
      <c r="A2795" s="7" t="s">
        <v>2103</v>
      </c>
      <c r="B2795" s="7"/>
      <c r="C2795" s="7" t="s">
        <v>5433</v>
      </c>
      <c r="D2795" s="7" t="s">
        <v>5432</v>
      </c>
      <c r="E2795" s="6" t="s">
        <v>352</v>
      </c>
      <c r="F2795" s="7"/>
      <c r="G2795" s="7"/>
      <c r="H2795" s="7" t="s">
        <v>1719</v>
      </c>
      <c r="I2795" s="7"/>
      <c r="J2795" s="7" t="s">
        <v>646</v>
      </c>
      <c r="K2795" s="8" t="s">
        <v>1720</v>
      </c>
      <c r="L2795" s="7" t="s">
        <v>2106</v>
      </c>
      <c r="M2795" s="7"/>
      <c r="N2795" s="9" t="s">
        <v>1722</v>
      </c>
    </row>
    <row r="2796" spans="1:14">
      <c r="A2796" s="7" t="s">
        <v>2103</v>
      </c>
      <c r="B2796" s="7"/>
      <c r="C2796" s="7" t="s">
        <v>5434</v>
      </c>
      <c r="D2796" s="7" t="s">
        <v>5435</v>
      </c>
      <c r="E2796" s="6" t="s">
        <v>352</v>
      </c>
      <c r="F2796" s="7"/>
      <c r="G2796" s="7"/>
      <c r="H2796" s="7" t="s">
        <v>1719</v>
      </c>
      <c r="I2796" s="7"/>
      <c r="J2796" s="7" t="s">
        <v>646</v>
      </c>
      <c r="K2796" s="8" t="s">
        <v>1720</v>
      </c>
      <c r="L2796" s="7" t="s">
        <v>2106</v>
      </c>
      <c r="M2796" s="7"/>
      <c r="N2796" s="9" t="s">
        <v>1722</v>
      </c>
    </row>
    <row r="2797" spans="1:14">
      <c r="A2797" s="7" t="s">
        <v>2103</v>
      </c>
      <c r="B2797" s="7"/>
      <c r="C2797" s="7" t="s">
        <v>5436</v>
      </c>
      <c r="D2797" s="7" t="s">
        <v>5435</v>
      </c>
      <c r="E2797" s="6" t="s">
        <v>352</v>
      </c>
      <c r="F2797" s="7"/>
      <c r="G2797" s="7"/>
      <c r="H2797" s="7" t="s">
        <v>1719</v>
      </c>
      <c r="I2797" s="7"/>
      <c r="J2797" s="7" t="s">
        <v>646</v>
      </c>
      <c r="K2797" s="8" t="s">
        <v>1720</v>
      </c>
      <c r="L2797" s="7" t="s">
        <v>2106</v>
      </c>
      <c r="M2797" s="7"/>
      <c r="N2797" s="9" t="s">
        <v>1722</v>
      </c>
    </row>
    <row r="2798" spans="1:14">
      <c r="A2798" s="7" t="s">
        <v>2103</v>
      </c>
      <c r="B2798" s="7"/>
      <c r="C2798" s="7" t="s">
        <v>5437</v>
      </c>
      <c r="D2798" s="7" t="s">
        <v>5438</v>
      </c>
      <c r="E2798" s="6" t="s">
        <v>352</v>
      </c>
      <c r="F2798" s="7"/>
      <c r="G2798" s="7"/>
      <c r="H2798" s="7" t="s">
        <v>1719</v>
      </c>
      <c r="I2798" s="7"/>
      <c r="J2798" s="7" t="s">
        <v>646</v>
      </c>
      <c r="K2798" s="8" t="s">
        <v>1720</v>
      </c>
      <c r="L2798" s="7" t="s">
        <v>2106</v>
      </c>
      <c r="M2798" s="7"/>
      <c r="N2798" s="9" t="s">
        <v>1722</v>
      </c>
    </row>
    <row r="2799" spans="1:14">
      <c r="A2799" s="7" t="s">
        <v>2103</v>
      </c>
      <c r="B2799" s="7"/>
      <c r="C2799" s="7" t="s">
        <v>5439</v>
      </c>
      <c r="D2799" s="7" t="s">
        <v>5438</v>
      </c>
      <c r="E2799" s="6" t="s">
        <v>352</v>
      </c>
      <c r="F2799" s="7"/>
      <c r="G2799" s="7"/>
      <c r="H2799" s="7" t="s">
        <v>1719</v>
      </c>
      <c r="I2799" s="7"/>
      <c r="J2799" s="7" t="s">
        <v>646</v>
      </c>
      <c r="K2799" s="8" t="s">
        <v>1720</v>
      </c>
      <c r="L2799" s="7" t="s">
        <v>2106</v>
      </c>
      <c r="M2799" s="7"/>
      <c r="N2799" s="9" t="s">
        <v>1722</v>
      </c>
    </row>
    <row r="2800" spans="1:14">
      <c r="A2800" s="7" t="s">
        <v>2103</v>
      </c>
      <c r="B2800" s="7"/>
      <c r="C2800" s="7" t="s">
        <v>5440</v>
      </c>
      <c r="D2800" s="7" t="s">
        <v>5441</v>
      </c>
      <c r="E2800" s="6" t="s">
        <v>352</v>
      </c>
      <c r="F2800" s="7"/>
      <c r="G2800" s="7"/>
      <c r="H2800" s="7" t="s">
        <v>1719</v>
      </c>
      <c r="I2800" s="7"/>
      <c r="J2800" s="7" t="s">
        <v>646</v>
      </c>
      <c r="K2800" s="8" t="s">
        <v>1720</v>
      </c>
      <c r="L2800" s="7" t="s">
        <v>2106</v>
      </c>
      <c r="M2800" s="7"/>
      <c r="N2800" s="9" t="s">
        <v>1722</v>
      </c>
    </row>
    <row r="2801" spans="1:14">
      <c r="A2801" s="7" t="s">
        <v>2103</v>
      </c>
      <c r="B2801" s="7"/>
      <c r="C2801" s="7" t="s">
        <v>5442</v>
      </c>
      <c r="D2801" s="7" t="s">
        <v>5441</v>
      </c>
      <c r="E2801" s="6" t="s">
        <v>352</v>
      </c>
      <c r="F2801" s="7"/>
      <c r="G2801" s="7"/>
      <c r="H2801" s="7" t="s">
        <v>1719</v>
      </c>
      <c r="I2801" s="7"/>
      <c r="J2801" s="7" t="s">
        <v>646</v>
      </c>
      <c r="K2801" s="8" t="s">
        <v>1720</v>
      </c>
      <c r="L2801" s="7" t="s">
        <v>2106</v>
      </c>
      <c r="M2801" s="7"/>
      <c r="N2801" s="9" t="s">
        <v>1722</v>
      </c>
    </row>
    <row r="2802" spans="1:14">
      <c r="A2802" s="7" t="s">
        <v>2103</v>
      </c>
      <c r="B2802" s="7"/>
      <c r="C2802" s="7" t="s">
        <v>5443</v>
      </c>
      <c r="D2802" s="7" t="s">
        <v>5444</v>
      </c>
      <c r="E2802" s="6" t="s">
        <v>352</v>
      </c>
      <c r="F2802" s="7"/>
      <c r="G2802" s="7"/>
      <c r="H2802" s="7" t="s">
        <v>1719</v>
      </c>
      <c r="I2802" s="7"/>
      <c r="J2802" s="7" t="s">
        <v>646</v>
      </c>
      <c r="K2802" s="8" t="s">
        <v>1720</v>
      </c>
      <c r="L2802" s="7" t="s">
        <v>2106</v>
      </c>
      <c r="M2802" s="7"/>
      <c r="N2802" s="9" t="s">
        <v>1722</v>
      </c>
    </row>
    <row r="2803" spans="1:14">
      <c r="A2803" s="7" t="s">
        <v>2103</v>
      </c>
      <c r="B2803" s="7"/>
      <c r="C2803" s="7" t="s">
        <v>5445</v>
      </c>
      <c r="D2803" s="7" t="s">
        <v>5444</v>
      </c>
      <c r="E2803" s="6" t="s">
        <v>352</v>
      </c>
      <c r="F2803" s="7"/>
      <c r="G2803" s="7"/>
      <c r="H2803" s="7" t="s">
        <v>1719</v>
      </c>
      <c r="I2803" s="7"/>
      <c r="J2803" s="7" t="s">
        <v>646</v>
      </c>
      <c r="K2803" s="8" t="s">
        <v>1720</v>
      </c>
      <c r="L2803" s="7" t="s">
        <v>2106</v>
      </c>
      <c r="M2803" s="7"/>
      <c r="N2803" s="9" t="s">
        <v>1722</v>
      </c>
    </row>
    <row r="2804" spans="1:14">
      <c r="A2804" s="7" t="s">
        <v>2103</v>
      </c>
      <c r="B2804" s="7"/>
      <c r="C2804" s="7" t="s">
        <v>5446</v>
      </c>
      <c r="D2804" s="7" t="s">
        <v>5447</v>
      </c>
      <c r="E2804" s="6" t="s">
        <v>352</v>
      </c>
      <c r="F2804" s="7"/>
      <c r="G2804" s="7"/>
      <c r="H2804" s="7" t="s">
        <v>1719</v>
      </c>
      <c r="I2804" s="7"/>
      <c r="J2804" s="7" t="s">
        <v>646</v>
      </c>
      <c r="K2804" s="8" t="s">
        <v>1720</v>
      </c>
      <c r="L2804" s="7" t="s">
        <v>2106</v>
      </c>
      <c r="M2804" s="7"/>
      <c r="N2804" s="9" t="s">
        <v>1722</v>
      </c>
    </row>
    <row r="2805" spans="1:14">
      <c r="A2805" s="7" t="s">
        <v>2103</v>
      </c>
      <c r="B2805" s="7"/>
      <c r="C2805" s="7" t="s">
        <v>5448</v>
      </c>
      <c r="D2805" s="7" t="s">
        <v>5447</v>
      </c>
      <c r="E2805" s="6" t="s">
        <v>352</v>
      </c>
      <c r="F2805" s="7"/>
      <c r="G2805" s="7"/>
      <c r="H2805" s="7" t="s">
        <v>1719</v>
      </c>
      <c r="I2805" s="7"/>
      <c r="J2805" s="7" t="s">
        <v>646</v>
      </c>
      <c r="K2805" s="8" t="s">
        <v>1720</v>
      </c>
      <c r="L2805" s="7" t="s">
        <v>2106</v>
      </c>
      <c r="M2805" s="7"/>
      <c r="N2805" s="9" t="s">
        <v>1722</v>
      </c>
    </row>
    <row r="2806" spans="1:14">
      <c r="A2806" s="7" t="s">
        <v>2103</v>
      </c>
      <c r="B2806" s="7"/>
      <c r="C2806" s="7" t="s">
        <v>5449</v>
      </c>
      <c r="D2806" s="7" t="s">
        <v>5450</v>
      </c>
      <c r="E2806" s="6" t="s">
        <v>352</v>
      </c>
      <c r="F2806" s="7"/>
      <c r="G2806" s="7"/>
      <c r="H2806" s="7" t="s">
        <v>1719</v>
      </c>
      <c r="I2806" s="7"/>
      <c r="J2806" s="7" t="s">
        <v>646</v>
      </c>
      <c r="K2806" s="8" t="s">
        <v>1720</v>
      </c>
      <c r="L2806" s="7" t="s">
        <v>2106</v>
      </c>
      <c r="M2806" s="7"/>
      <c r="N2806" s="9" t="s">
        <v>1722</v>
      </c>
    </row>
    <row r="2807" spans="1:14">
      <c r="A2807" s="7" t="s">
        <v>2103</v>
      </c>
      <c r="B2807" s="7"/>
      <c r="C2807" s="7" t="s">
        <v>5451</v>
      </c>
      <c r="D2807" s="7" t="s">
        <v>5450</v>
      </c>
      <c r="E2807" s="6" t="s">
        <v>352</v>
      </c>
      <c r="F2807" s="7"/>
      <c r="G2807" s="7"/>
      <c r="H2807" s="7" t="s">
        <v>1719</v>
      </c>
      <c r="I2807" s="7"/>
      <c r="J2807" s="7" t="s">
        <v>646</v>
      </c>
      <c r="K2807" s="8" t="s">
        <v>1720</v>
      </c>
      <c r="L2807" s="7" t="s">
        <v>2106</v>
      </c>
      <c r="M2807" s="7"/>
      <c r="N2807" s="9" t="s">
        <v>1722</v>
      </c>
    </row>
    <row r="2808" spans="1:14">
      <c r="A2808" s="7" t="s">
        <v>2103</v>
      </c>
      <c r="B2808" s="7"/>
      <c r="C2808" s="7" t="s">
        <v>5452</v>
      </c>
      <c r="D2808" s="7" t="s">
        <v>5453</v>
      </c>
      <c r="E2808" s="6" t="s">
        <v>352</v>
      </c>
      <c r="F2808" s="7"/>
      <c r="G2808" s="7"/>
      <c r="H2808" s="7" t="s">
        <v>1719</v>
      </c>
      <c r="I2808" s="7"/>
      <c r="J2808" s="7" t="s">
        <v>646</v>
      </c>
      <c r="K2808" s="8" t="s">
        <v>1720</v>
      </c>
      <c r="L2808" s="7" t="s">
        <v>2106</v>
      </c>
      <c r="M2808" s="7"/>
      <c r="N2808" s="9" t="s">
        <v>1722</v>
      </c>
    </row>
    <row r="2809" spans="1:14">
      <c r="A2809" s="7" t="s">
        <v>2103</v>
      </c>
      <c r="B2809" s="7"/>
      <c r="C2809" s="7" t="s">
        <v>5454</v>
      </c>
      <c r="D2809" s="7" t="s">
        <v>5453</v>
      </c>
      <c r="E2809" s="6" t="s">
        <v>352</v>
      </c>
      <c r="F2809" s="7"/>
      <c r="G2809" s="7"/>
      <c r="H2809" s="7" t="s">
        <v>1719</v>
      </c>
      <c r="I2809" s="7"/>
      <c r="J2809" s="7" t="s">
        <v>646</v>
      </c>
      <c r="K2809" s="8" t="s">
        <v>1720</v>
      </c>
      <c r="L2809" s="7" t="s">
        <v>2106</v>
      </c>
      <c r="M2809" s="7"/>
      <c r="N2809" s="9" t="s">
        <v>1722</v>
      </c>
    </row>
    <row r="2810" spans="1:14">
      <c r="A2810" s="7" t="s">
        <v>2103</v>
      </c>
      <c r="B2810" s="7"/>
      <c r="C2810" s="7" t="s">
        <v>5455</v>
      </c>
      <c r="D2810" s="7" t="s">
        <v>5456</v>
      </c>
      <c r="E2810" s="6" t="s">
        <v>352</v>
      </c>
      <c r="F2810" s="7"/>
      <c r="G2810" s="7"/>
      <c r="H2810" s="7" t="s">
        <v>1719</v>
      </c>
      <c r="I2810" s="7"/>
      <c r="J2810" s="7" t="s">
        <v>646</v>
      </c>
      <c r="K2810" s="8" t="s">
        <v>1720</v>
      </c>
      <c r="L2810" s="7" t="s">
        <v>2106</v>
      </c>
      <c r="M2810" s="7"/>
      <c r="N2810" s="9" t="s">
        <v>1722</v>
      </c>
    </row>
    <row r="2811" spans="1:14">
      <c r="A2811" s="7" t="s">
        <v>2103</v>
      </c>
      <c r="B2811" s="7"/>
      <c r="C2811" s="7" t="s">
        <v>5457</v>
      </c>
      <c r="D2811" s="7" t="s">
        <v>5456</v>
      </c>
      <c r="E2811" s="6" t="s">
        <v>352</v>
      </c>
      <c r="F2811" s="7"/>
      <c r="G2811" s="7"/>
      <c r="H2811" s="7" t="s">
        <v>1719</v>
      </c>
      <c r="I2811" s="7"/>
      <c r="J2811" s="7" t="s">
        <v>646</v>
      </c>
      <c r="K2811" s="8" t="s">
        <v>1720</v>
      </c>
      <c r="L2811" s="7" t="s">
        <v>2106</v>
      </c>
      <c r="M2811" s="7"/>
      <c r="N2811" s="9" t="s">
        <v>1722</v>
      </c>
    </row>
    <row r="2812" spans="1:14">
      <c r="A2812" s="7" t="s">
        <v>2103</v>
      </c>
      <c r="B2812" s="7"/>
      <c r="C2812" s="7" t="s">
        <v>5458</v>
      </c>
      <c r="D2812" s="7" t="s">
        <v>5459</v>
      </c>
      <c r="E2812" s="6" t="s">
        <v>352</v>
      </c>
      <c r="F2812" s="7"/>
      <c r="G2812" s="7"/>
      <c r="H2812" s="7" t="s">
        <v>1719</v>
      </c>
      <c r="I2812" s="7"/>
      <c r="J2812" s="7" t="s">
        <v>646</v>
      </c>
      <c r="K2812" s="8" t="s">
        <v>1720</v>
      </c>
      <c r="L2812" s="7" t="s">
        <v>2106</v>
      </c>
      <c r="M2812" s="7"/>
      <c r="N2812" s="9" t="s">
        <v>1722</v>
      </c>
    </row>
    <row r="2813" spans="1:14">
      <c r="A2813" s="7" t="s">
        <v>2103</v>
      </c>
      <c r="B2813" s="7"/>
      <c r="C2813" s="7" t="s">
        <v>5460</v>
      </c>
      <c r="D2813" s="7" t="s">
        <v>5459</v>
      </c>
      <c r="E2813" s="6" t="s">
        <v>352</v>
      </c>
      <c r="F2813" s="7"/>
      <c r="G2813" s="7"/>
      <c r="H2813" s="7" t="s">
        <v>1719</v>
      </c>
      <c r="I2813" s="7"/>
      <c r="J2813" s="7" t="s">
        <v>646</v>
      </c>
      <c r="K2813" s="8" t="s">
        <v>1720</v>
      </c>
      <c r="L2813" s="7" t="s">
        <v>2106</v>
      </c>
      <c r="M2813" s="7"/>
      <c r="N2813" s="9" t="s">
        <v>1722</v>
      </c>
    </row>
    <row r="2814" spans="1:14">
      <c r="A2814" s="7" t="s">
        <v>2103</v>
      </c>
      <c r="B2814" s="7"/>
      <c r="C2814" s="7" t="s">
        <v>5461</v>
      </c>
      <c r="D2814" s="7" t="s">
        <v>5462</v>
      </c>
      <c r="E2814" s="6" t="s">
        <v>352</v>
      </c>
      <c r="F2814" s="7"/>
      <c r="G2814" s="7"/>
      <c r="H2814" s="7" t="s">
        <v>1719</v>
      </c>
      <c r="I2814" s="7"/>
      <c r="J2814" s="7" t="s">
        <v>646</v>
      </c>
      <c r="K2814" s="8" t="s">
        <v>1720</v>
      </c>
      <c r="L2814" s="7" t="s">
        <v>2106</v>
      </c>
      <c r="M2814" s="7"/>
      <c r="N2814" s="9" t="s">
        <v>1722</v>
      </c>
    </row>
    <row r="2815" spans="1:14">
      <c r="A2815" s="7" t="s">
        <v>2103</v>
      </c>
      <c r="B2815" s="7"/>
      <c r="C2815" s="7" t="s">
        <v>5463</v>
      </c>
      <c r="D2815" s="7" t="s">
        <v>5462</v>
      </c>
      <c r="E2815" s="6" t="s">
        <v>352</v>
      </c>
      <c r="F2815" s="7"/>
      <c r="G2815" s="7"/>
      <c r="H2815" s="7" t="s">
        <v>1719</v>
      </c>
      <c r="I2815" s="7"/>
      <c r="J2815" s="7" t="s">
        <v>646</v>
      </c>
      <c r="K2815" s="8" t="s">
        <v>1720</v>
      </c>
      <c r="L2815" s="7" t="s">
        <v>2106</v>
      </c>
      <c r="M2815" s="7"/>
      <c r="N2815" s="9" t="s">
        <v>1722</v>
      </c>
    </row>
    <row r="2816" spans="1:14">
      <c r="A2816" s="7" t="s">
        <v>2103</v>
      </c>
      <c r="B2816" s="7"/>
      <c r="C2816" s="7" t="s">
        <v>5464</v>
      </c>
      <c r="D2816" s="7" t="s">
        <v>5465</v>
      </c>
      <c r="E2816" s="6" t="s">
        <v>352</v>
      </c>
      <c r="F2816" s="7"/>
      <c r="G2816" s="7"/>
      <c r="H2816" s="7" t="s">
        <v>1719</v>
      </c>
      <c r="I2816" s="7"/>
      <c r="J2816" s="7" t="s">
        <v>646</v>
      </c>
      <c r="K2816" s="8" t="s">
        <v>1720</v>
      </c>
      <c r="L2816" s="7" t="s">
        <v>2106</v>
      </c>
      <c r="M2816" s="7"/>
      <c r="N2816" s="9" t="s">
        <v>1722</v>
      </c>
    </row>
    <row r="2817" spans="1:14">
      <c r="A2817" s="7" t="s">
        <v>2103</v>
      </c>
      <c r="B2817" s="7"/>
      <c r="C2817" s="7" t="s">
        <v>5466</v>
      </c>
      <c r="D2817" s="7" t="s">
        <v>5467</v>
      </c>
      <c r="E2817" s="6" t="s">
        <v>352</v>
      </c>
      <c r="F2817" s="7"/>
      <c r="G2817" s="7"/>
      <c r="H2817" s="7" t="s">
        <v>1719</v>
      </c>
      <c r="I2817" s="7"/>
      <c r="J2817" s="7" t="s">
        <v>646</v>
      </c>
      <c r="K2817" s="8" t="s">
        <v>1720</v>
      </c>
      <c r="L2817" s="7" t="s">
        <v>2106</v>
      </c>
      <c r="M2817" s="7"/>
      <c r="N2817" s="9" t="s">
        <v>1722</v>
      </c>
    </row>
    <row r="2818" spans="1:14">
      <c r="A2818" s="7" t="s">
        <v>2103</v>
      </c>
      <c r="B2818" s="7"/>
      <c r="C2818" s="7" t="s">
        <v>5468</v>
      </c>
      <c r="D2818" s="7" t="s">
        <v>5469</v>
      </c>
      <c r="E2818" s="6" t="s">
        <v>352</v>
      </c>
      <c r="F2818" s="7"/>
      <c r="G2818" s="7"/>
      <c r="H2818" s="7" t="s">
        <v>1719</v>
      </c>
      <c r="I2818" s="7"/>
      <c r="J2818" s="7" t="s">
        <v>646</v>
      </c>
      <c r="K2818" s="8" t="s">
        <v>1720</v>
      </c>
      <c r="L2818" s="7" t="s">
        <v>2106</v>
      </c>
      <c r="M2818" s="7"/>
      <c r="N2818" s="9" t="s">
        <v>1722</v>
      </c>
    </row>
    <row r="2819" spans="1:14">
      <c r="A2819" s="7" t="s">
        <v>2103</v>
      </c>
      <c r="B2819" s="7"/>
      <c r="C2819" s="7" t="s">
        <v>5470</v>
      </c>
      <c r="D2819" s="7" t="s">
        <v>5469</v>
      </c>
      <c r="E2819" s="6" t="s">
        <v>352</v>
      </c>
      <c r="F2819" s="7"/>
      <c r="G2819" s="7"/>
      <c r="H2819" s="7" t="s">
        <v>1719</v>
      </c>
      <c r="I2819" s="7"/>
      <c r="J2819" s="7" t="s">
        <v>646</v>
      </c>
      <c r="K2819" s="8" t="s">
        <v>1720</v>
      </c>
      <c r="L2819" s="7" t="s">
        <v>2106</v>
      </c>
      <c r="M2819" s="7"/>
      <c r="N2819" s="9" t="s">
        <v>1722</v>
      </c>
    </row>
    <row r="2820" spans="1:14">
      <c r="A2820" s="7" t="s">
        <v>2103</v>
      </c>
      <c r="B2820" s="7"/>
      <c r="C2820" s="7" t="s">
        <v>5471</v>
      </c>
      <c r="D2820" s="7" t="s">
        <v>5472</v>
      </c>
      <c r="E2820" s="6" t="s">
        <v>352</v>
      </c>
      <c r="F2820" s="7"/>
      <c r="G2820" s="7"/>
      <c r="H2820" s="7" t="s">
        <v>1719</v>
      </c>
      <c r="I2820" s="7"/>
      <c r="J2820" s="7" t="s">
        <v>646</v>
      </c>
      <c r="K2820" s="8" t="s">
        <v>1720</v>
      </c>
      <c r="L2820" s="7" t="s">
        <v>2106</v>
      </c>
      <c r="M2820" s="7"/>
      <c r="N2820" s="9" t="s">
        <v>1722</v>
      </c>
    </row>
    <row r="2821" spans="1:14">
      <c r="A2821" s="7" t="s">
        <v>2103</v>
      </c>
      <c r="B2821" s="7"/>
      <c r="C2821" s="7" t="s">
        <v>5473</v>
      </c>
      <c r="D2821" s="7" t="s">
        <v>5472</v>
      </c>
      <c r="E2821" s="6" t="s">
        <v>352</v>
      </c>
      <c r="F2821" s="7"/>
      <c r="G2821" s="7"/>
      <c r="H2821" s="7" t="s">
        <v>1719</v>
      </c>
      <c r="I2821" s="7"/>
      <c r="J2821" s="7" t="s">
        <v>646</v>
      </c>
      <c r="K2821" s="8" t="s">
        <v>1720</v>
      </c>
      <c r="L2821" s="7" t="s">
        <v>2106</v>
      </c>
      <c r="M2821" s="7"/>
      <c r="N2821" s="9" t="s">
        <v>1722</v>
      </c>
    </row>
    <row r="2822" spans="1:14">
      <c r="A2822" s="7" t="s">
        <v>2103</v>
      </c>
      <c r="B2822" s="7"/>
      <c r="C2822" s="7" t="s">
        <v>5474</v>
      </c>
      <c r="D2822" s="7" t="s">
        <v>5475</v>
      </c>
      <c r="E2822" s="6" t="s">
        <v>352</v>
      </c>
      <c r="F2822" s="7"/>
      <c r="G2822" s="7"/>
      <c r="H2822" s="7" t="s">
        <v>1719</v>
      </c>
      <c r="I2822" s="7"/>
      <c r="J2822" s="7" t="s">
        <v>646</v>
      </c>
      <c r="K2822" s="8" t="s">
        <v>1720</v>
      </c>
      <c r="L2822" s="7" t="s">
        <v>2106</v>
      </c>
      <c r="M2822" s="7"/>
      <c r="N2822" s="9" t="s">
        <v>1722</v>
      </c>
    </row>
    <row r="2823" spans="1:14">
      <c r="A2823" s="7" t="s">
        <v>2103</v>
      </c>
      <c r="B2823" s="7"/>
      <c r="C2823" s="7" t="s">
        <v>5476</v>
      </c>
      <c r="D2823" s="7" t="s">
        <v>5475</v>
      </c>
      <c r="E2823" s="6" t="s">
        <v>352</v>
      </c>
      <c r="F2823" s="7"/>
      <c r="G2823" s="7"/>
      <c r="H2823" s="7" t="s">
        <v>1719</v>
      </c>
      <c r="I2823" s="7"/>
      <c r="J2823" s="7" t="s">
        <v>646</v>
      </c>
      <c r="K2823" s="8" t="s">
        <v>1720</v>
      </c>
      <c r="L2823" s="7" t="s">
        <v>2106</v>
      </c>
      <c r="M2823" s="7"/>
      <c r="N2823" s="9" t="s">
        <v>1722</v>
      </c>
    </row>
    <row r="2824" spans="1:14">
      <c r="A2824" s="7" t="s">
        <v>2103</v>
      </c>
      <c r="B2824" s="7"/>
      <c r="C2824" s="7" t="s">
        <v>5477</v>
      </c>
      <c r="D2824" s="7" t="s">
        <v>5478</v>
      </c>
      <c r="E2824" s="6" t="s">
        <v>352</v>
      </c>
      <c r="F2824" s="7"/>
      <c r="G2824" s="7"/>
      <c r="H2824" s="7" t="s">
        <v>1719</v>
      </c>
      <c r="I2824" s="7"/>
      <c r="J2824" s="7" t="s">
        <v>646</v>
      </c>
      <c r="K2824" s="8" t="s">
        <v>1720</v>
      </c>
      <c r="L2824" s="7" t="s">
        <v>2106</v>
      </c>
      <c r="M2824" s="7"/>
      <c r="N2824" s="9" t="s">
        <v>1722</v>
      </c>
    </row>
    <row r="2825" spans="1:14">
      <c r="A2825" s="7" t="s">
        <v>2103</v>
      </c>
      <c r="B2825" s="7"/>
      <c r="C2825" s="7" t="s">
        <v>5479</v>
      </c>
      <c r="D2825" s="7" t="s">
        <v>5478</v>
      </c>
      <c r="E2825" s="6" t="s">
        <v>352</v>
      </c>
      <c r="F2825" s="7"/>
      <c r="G2825" s="7"/>
      <c r="H2825" s="7" t="s">
        <v>1719</v>
      </c>
      <c r="I2825" s="7"/>
      <c r="J2825" s="7" t="s">
        <v>646</v>
      </c>
      <c r="K2825" s="8" t="s">
        <v>1720</v>
      </c>
      <c r="L2825" s="7" t="s">
        <v>2106</v>
      </c>
      <c r="M2825" s="7"/>
      <c r="N2825" s="9" t="s">
        <v>1722</v>
      </c>
    </row>
    <row r="2826" spans="1:14">
      <c r="A2826" s="7" t="s">
        <v>2103</v>
      </c>
      <c r="B2826" s="7"/>
      <c r="C2826" s="7" t="s">
        <v>5480</v>
      </c>
      <c r="D2826" s="7" t="s">
        <v>5481</v>
      </c>
      <c r="E2826" s="6" t="s">
        <v>352</v>
      </c>
      <c r="F2826" s="7"/>
      <c r="G2826" s="7"/>
      <c r="H2826" s="7" t="s">
        <v>1719</v>
      </c>
      <c r="I2826" s="7"/>
      <c r="J2826" s="7" t="s">
        <v>646</v>
      </c>
      <c r="K2826" s="8" t="s">
        <v>1720</v>
      </c>
      <c r="L2826" s="7" t="s">
        <v>2106</v>
      </c>
      <c r="M2826" s="7"/>
      <c r="N2826" s="9" t="s">
        <v>1722</v>
      </c>
    </row>
    <row r="2827" spans="1:14">
      <c r="A2827" s="7" t="s">
        <v>2103</v>
      </c>
      <c r="B2827" s="7"/>
      <c r="C2827" s="7" t="s">
        <v>5482</v>
      </c>
      <c r="D2827" s="7" t="s">
        <v>5481</v>
      </c>
      <c r="E2827" s="6" t="s">
        <v>352</v>
      </c>
      <c r="F2827" s="7"/>
      <c r="G2827" s="7"/>
      <c r="H2827" s="7" t="s">
        <v>1719</v>
      </c>
      <c r="I2827" s="7"/>
      <c r="J2827" s="7" t="s">
        <v>646</v>
      </c>
      <c r="K2827" s="8" t="s">
        <v>1720</v>
      </c>
      <c r="L2827" s="7" t="s">
        <v>2106</v>
      </c>
      <c r="M2827" s="7"/>
      <c r="N2827" s="9" t="s">
        <v>1722</v>
      </c>
    </row>
    <row r="2828" spans="1:14">
      <c r="A2828" s="7" t="s">
        <v>2103</v>
      </c>
      <c r="B2828" s="7"/>
      <c r="C2828" s="7" t="s">
        <v>5483</v>
      </c>
      <c r="D2828" s="7" t="s">
        <v>5484</v>
      </c>
      <c r="E2828" s="6" t="s">
        <v>352</v>
      </c>
      <c r="F2828" s="7"/>
      <c r="G2828" s="7"/>
      <c r="H2828" s="7" t="s">
        <v>1719</v>
      </c>
      <c r="I2828" s="7"/>
      <c r="J2828" s="7" t="s">
        <v>646</v>
      </c>
      <c r="K2828" s="8" t="s">
        <v>1720</v>
      </c>
      <c r="L2828" s="7" t="s">
        <v>2106</v>
      </c>
      <c r="M2828" s="7"/>
      <c r="N2828" s="9" t="s">
        <v>1722</v>
      </c>
    </row>
    <row r="2829" spans="1:14">
      <c r="A2829" s="7" t="s">
        <v>2103</v>
      </c>
      <c r="B2829" s="7"/>
      <c r="C2829" s="7" t="s">
        <v>5485</v>
      </c>
      <c r="D2829" s="7" t="s">
        <v>5486</v>
      </c>
      <c r="E2829" s="6" t="s">
        <v>352</v>
      </c>
      <c r="F2829" s="7"/>
      <c r="G2829" s="7"/>
      <c r="H2829" s="7" t="s">
        <v>1719</v>
      </c>
      <c r="I2829" s="7"/>
      <c r="J2829" s="7" t="s">
        <v>646</v>
      </c>
      <c r="K2829" s="8" t="s">
        <v>1720</v>
      </c>
      <c r="L2829" s="7" t="s">
        <v>2106</v>
      </c>
      <c r="M2829" s="7"/>
      <c r="N2829" s="9" t="s">
        <v>1722</v>
      </c>
    </row>
    <row r="2830" spans="1:14">
      <c r="A2830" s="7" t="s">
        <v>2103</v>
      </c>
      <c r="B2830" s="7"/>
      <c r="C2830" s="7" t="s">
        <v>5487</v>
      </c>
      <c r="D2830" s="7" t="s">
        <v>5488</v>
      </c>
      <c r="E2830" s="6" t="s">
        <v>352</v>
      </c>
      <c r="F2830" s="7"/>
      <c r="G2830" s="7"/>
      <c r="H2830" s="7" t="s">
        <v>1719</v>
      </c>
      <c r="I2830" s="7"/>
      <c r="J2830" s="7" t="s">
        <v>646</v>
      </c>
      <c r="K2830" s="8" t="s">
        <v>1720</v>
      </c>
      <c r="L2830" s="7" t="s">
        <v>2106</v>
      </c>
      <c r="M2830" s="7"/>
      <c r="N2830" s="9" t="s">
        <v>1722</v>
      </c>
    </row>
    <row r="2831" spans="1:14">
      <c r="A2831" s="7" t="s">
        <v>2103</v>
      </c>
      <c r="B2831" s="7"/>
      <c r="C2831" s="7" t="s">
        <v>5489</v>
      </c>
      <c r="D2831" s="7" t="s">
        <v>5490</v>
      </c>
      <c r="E2831" s="6" t="s">
        <v>352</v>
      </c>
      <c r="F2831" s="7"/>
      <c r="G2831" s="7"/>
      <c r="H2831" s="7" t="s">
        <v>1719</v>
      </c>
      <c r="I2831" s="7"/>
      <c r="J2831" s="7" t="s">
        <v>646</v>
      </c>
      <c r="K2831" s="8" t="s">
        <v>1720</v>
      </c>
      <c r="L2831" s="7" t="s">
        <v>2106</v>
      </c>
      <c r="M2831" s="7"/>
      <c r="N2831" s="9" t="s">
        <v>1722</v>
      </c>
    </row>
    <row r="2832" spans="1:14">
      <c r="A2832" s="7" t="s">
        <v>2103</v>
      </c>
      <c r="B2832" s="7"/>
      <c r="C2832" s="7" t="s">
        <v>5491</v>
      </c>
      <c r="D2832" s="7" t="s">
        <v>5492</v>
      </c>
      <c r="E2832" s="6" t="s">
        <v>352</v>
      </c>
      <c r="F2832" s="7"/>
      <c r="G2832" s="7"/>
      <c r="H2832" s="7" t="s">
        <v>1719</v>
      </c>
      <c r="I2832" s="7"/>
      <c r="J2832" s="7" t="s">
        <v>646</v>
      </c>
      <c r="K2832" s="8" t="s">
        <v>1720</v>
      </c>
      <c r="L2832" s="7" t="s">
        <v>2106</v>
      </c>
      <c r="M2832" s="7"/>
      <c r="N2832" s="9" t="s">
        <v>1722</v>
      </c>
    </row>
    <row r="2833" spans="1:14">
      <c r="A2833" s="7" t="s">
        <v>2103</v>
      </c>
      <c r="B2833" s="7"/>
      <c r="C2833" s="7" t="s">
        <v>5493</v>
      </c>
      <c r="D2833" s="7" t="s">
        <v>5494</v>
      </c>
      <c r="E2833" s="6" t="s">
        <v>352</v>
      </c>
      <c r="F2833" s="7"/>
      <c r="G2833" s="7"/>
      <c r="H2833" s="7" t="s">
        <v>1719</v>
      </c>
      <c r="I2833" s="7"/>
      <c r="J2833" s="7" t="s">
        <v>646</v>
      </c>
      <c r="K2833" s="8" t="s">
        <v>1720</v>
      </c>
      <c r="L2833" s="7" t="s">
        <v>2106</v>
      </c>
      <c r="M2833" s="7"/>
      <c r="N2833" s="9" t="s">
        <v>1722</v>
      </c>
    </row>
    <row r="2834" spans="1:14">
      <c r="A2834" s="7" t="s">
        <v>2103</v>
      </c>
      <c r="B2834" s="7"/>
      <c r="C2834" s="7" t="s">
        <v>5495</v>
      </c>
      <c r="D2834" s="7" t="s">
        <v>5496</v>
      </c>
      <c r="E2834" s="6" t="s">
        <v>352</v>
      </c>
      <c r="F2834" s="7"/>
      <c r="G2834" s="7"/>
      <c r="H2834" s="7" t="s">
        <v>1719</v>
      </c>
      <c r="I2834" s="7"/>
      <c r="J2834" s="7" t="s">
        <v>646</v>
      </c>
      <c r="K2834" s="8" t="s">
        <v>1720</v>
      </c>
      <c r="L2834" s="7" t="s">
        <v>2106</v>
      </c>
      <c r="M2834" s="7"/>
      <c r="N2834" s="9" t="s">
        <v>1722</v>
      </c>
    </row>
    <row r="2835" spans="1:14">
      <c r="A2835" s="7" t="s">
        <v>2103</v>
      </c>
      <c r="B2835" s="7"/>
      <c r="C2835" s="7" t="s">
        <v>5497</v>
      </c>
      <c r="D2835" s="7" t="s">
        <v>5498</v>
      </c>
      <c r="E2835" s="6" t="s">
        <v>352</v>
      </c>
      <c r="F2835" s="7"/>
      <c r="G2835" s="7"/>
      <c r="H2835" s="7" t="s">
        <v>1719</v>
      </c>
      <c r="I2835" s="7"/>
      <c r="J2835" s="7" t="s">
        <v>646</v>
      </c>
      <c r="K2835" s="8" t="s">
        <v>1720</v>
      </c>
      <c r="L2835" s="7" t="s">
        <v>2106</v>
      </c>
      <c r="M2835" s="7"/>
      <c r="N2835" s="9" t="s">
        <v>1722</v>
      </c>
    </row>
    <row r="2836" spans="1:14">
      <c r="A2836" s="7" t="s">
        <v>2103</v>
      </c>
      <c r="B2836" s="7"/>
      <c r="C2836" s="7" t="s">
        <v>5499</v>
      </c>
      <c r="D2836" s="7" t="s">
        <v>5500</v>
      </c>
      <c r="E2836" s="6" t="s">
        <v>352</v>
      </c>
      <c r="F2836" s="7"/>
      <c r="G2836" s="7"/>
      <c r="H2836" s="7" t="s">
        <v>1719</v>
      </c>
      <c r="I2836" s="7"/>
      <c r="J2836" s="7" t="s">
        <v>646</v>
      </c>
      <c r="K2836" s="8" t="s">
        <v>1720</v>
      </c>
      <c r="L2836" s="7" t="s">
        <v>2106</v>
      </c>
      <c r="M2836" s="7"/>
      <c r="N2836" s="9" t="s">
        <v>1722</v>
      </c>
    </row>
    <row r="2837" spans="1:14">
      <c r="A2837" s="7" t="s">
        <v>2103</v>
      </c>
      <c r="B2837" s="7"/>
      <c r="C2837" s="7" t="s">
        <v>5501</v>
      </c>
      <c r="D2837" s="7" t="s">
        <v>5502</v>
      </c>
      <c r="E2837" s="6" t="s">
        <v>352</v>
      </c>
      <c r="F2837" s="7"/>
      <c r="G2837" s="7"/>
      <c r="H2837" s="7" t="s">
        <v>1719</v>
      </c>
      <c r="I2837" s="7"/>
      <c r="J2837" s="7" t="s">
        <v>646</v>
      </c>
      <c r="K2837" s="8" t="s">
        <v>1720</v>
      </c>
      <c r="L2837" s="7" t="s">
        <v>2106</v>
      </c>
      <c r="M2837" s="7"/>
      <c r="N2837" s="9" t="s">
        <v>1722</v>
      </c>
    </row>
    <row r="2838" spans="1:14">
      <c r="A2838" s="7" t="s">
        <v>2103</v>
      </c>
      <c r="B2838" s="7"/>
      <c r="C2838" s="7" t="s">
        <v>5503</v>
      </c>
      <c r="D2838" s="7" t="s">
        <v>5504</v>
      </c>
      <c r="E2838" s="6" t="s">
        <v>352</v>
      </c>
      <c r="F2838" s="7"/>
      <c r="G2838" s="7"/>
      <c r="H2838" s="7" t="s">
        <v>1719</v>
      </c>
      <c r="I2838" s="7"/>
      <c r="J2838" s="7" t="s">
        <v>646</v>
      </c>
      <c r="K2838" s="8" t="s">
        <v>1720</v>
      </c>
      <c r="L2838" s="7" t="s">
        <v>2106</v>
      </c>
      <c r="M2838" s="7"/>
      <c r="N2838" s="9" t="s">
        <v>1722</v>
      </c>
    </row>
    <row r="2839" spans="1:14">
      <c r="A2839" s="7" t="s">
        <v>2103</v>
      </c>
      <c r="B2839" s="7"/>
      <c r="C2839" s="7" t="s">
        <v>5505</v>
      </c>
      <c r="D2839" s="7" t="s">
        <v>5506</v>
      </c>
      <c r="E2839" s="6" t="s">
        <v>352</v>
      </c>
      <c r="F2839" s="7"/>
      <c r="G2839" s="7"/>
      <c r="H2839" s="7" t="s">
        <v>1719</v>
      </c>
      <c r="I2839" s="7"/>
      <c r="J2839" s="7" t="s">
        <v>646</v>
      </c>
      <c r="K2839" s="8" t="s">
        <v>1720</v>
      </c>
      <c r="L2839" s="7" t="s">
        <v>2106</v>
      </c>
      <c r="M2839" s="7"/>
      <c r="N2839" s="9" t="s">
        <v>1722</v>
      </c>
    </row>
    <row r="2840" spans="1:14">
      <c r="A2840" s="7" t="s">
        <v>2103</v>
      </c>
      <c r="B2840" s="7"/>
      <c r="C2840" s="7" t="s">
        <v>5507</v>
      </c>
      <c r="D2840" s="7" t="s">
        <v>5508</v>
      </c>
      <c r="E2840" s="6" t="s">
        <v>352</v>
      </c>
      <c r="F2840" s="7"/>
      <c r="G2840" s="7"/>
      <c r="H2840" s="7" t="s">
        <v>1719</v>
      </c>
      <c r="I2840" s="7"/>
      <c r="J2840" s="7" t="s">
        <v>646</v>
      </c>
      <c r="K2840" s="8" t="s">
        <v>1720</v>
      </c>
      <c r="L2840" s="7" t="s">
        <v>2106</v>
      </c>
      <c r="M2840" s="7"/>
      <c r="N2840" s="9" t="s">
        <v>1722</v>
      </c>
    </row>
    <row r="2841" spans="1:14">
      <c r="A2841" s="7" t="s">
        <v>2103</v>
      </c>
      <c r="B2841" s="7"/>
      <c r="C2841" s="7" t="s">
        <v>5509</v>
      </c>
      <c r="D2841" s="7" t="s">
        <v>5510</v>
      </c>
      <c r="E2841" s="6" t="s">
        <v>352</v>
      </c>
      <c r="F2841" s="7"/>
      <c r="G2841" s="7"/>
      <c r="H2841" s="7" t="s">
        <v>1719</v>
      </c>
      <c r="I2841" s="7"/>
      <c r="J2841" s="7" t="s">
        <v>646</v>
      </c>
      <c r="K2841" s="8" t="s">
        <v>1720</v>
      </c>
      <c r="L2841" s="7" t="s">
        <v>2106</v>
      </c>
      <c r="M2841" s="7"/>
      <c r="N2841" s="9" t="s">
        <v>1722</v>
      </c>
    </row>
    <row r="2842" spans="1:14">
      <c r="A2842" s="7" t="s">
        <v>2103</v>
      </c>
      <c r="B2842" s="7"/>
      <c r="C2842" s="7" t="s">
        <v>5511</v>
      </c>
      <c r="D2842" s="7" t="s">
        <v>5512</v>
      </c>
      <c r="E2842" s="6" t="s">
        <v>352</v>
      </c>
      <c r="F2842" s="7"/>
      <c r="G2842" s="7"/>
      <c r="H2842" s="7" t="s">
        <v>1719</v>
      </c>
      <c r="I2842" s="7"/>
      <c r="J2842" s="7" t="s">
        <v>646</v>
      </c>
      <c r="K2842" s="8" t="s">
        <v>1720</v>
      </c>
      <c r="L2842" s="7" t="s">
        <v>2106</v>
      </c>
      <c r="M2842" s="7"/>
      <c r="N2842" s="9" t="s">
        <v>1722</v>
      </c>
    </row>
    <row r="2843" spans="1:14">
      <c r="A2843" s="7" t="s">
        <v>2103</v>
      </c>
      <c r="B2843" s="7"/>
      <c r="C2843" s="7" t="s">
        <v>5513</v>
      </c>
      <c r="D2843" s="7" t="s">
        <v>5514</v>
      </c>
      <c r="E2843" s="6" t="s">
        <v>352</v>
      </c>
      <c r="F2843" s="7"/>
      <c r="G2843" s="7"/>
      <c r="H2843" s="7" t="s">
        <v>1719</v>
      </c>
      <c r="I2843" s="7"/>
      <c r="J2843" s="7" t="s">
        <v>646</v>
      </c>
      <c r="K2843" s="8" t="s">
        <v>1720</v>
      </c>
      <c r="L2843" s="7" t="s">
        <v>2106</v>
      </c>
      <c r="M2843" s="7"/>
      <c r="N2843" s="9" t="s">
        <v>1722</v>
      </c>
    </row>
    <row r="2844" spans="1:14">
      <c r="A2844" s="7" t="s">
        <v>2103</v>
      </c>
      <c r="B2844" s="7"/>
      <c r="C2844" s="7" t="s">
        <v>5515</v>
      </c>
      <c r="D2844" s="7" t="s">
        <v>5516</v>
      </c>
      <c r="E2844" s="6" t="s">
        <v>352</v>
      </c>
      <c r="F2844" s="7"/>
      <c r="G2844" s="7"/>
      <c r="H2844" s="7" t="s">
        <v>1719</v>
      </c>
      <c r="I2844" s="7"/>
      <c r="J2844" s="7" t="s">
        <v>646</v>
      </c>
      <c r="K2844" s="8" t="s">
        <v>1720</v>
      </c>
      <c r="L2844" s="7" t="s">
        <v>2106</v>
      </c>
      <c r="M2844" s="7"/>
      <c r="N2844" s="9" t="s">
        <v>1722</v>
      </c>
    </row>
    <row r="2845" spans="1:14">
      <c r="A2845" s="7" t="s">
        <v>2103</v>
      </c>
      <c r="B2845" s="7"/>
      <c r="C2845" s="7" t="s">
        <v>5517</v>
      </c>
      <c r="D2845" s="7" t="s">
        <v>5518</v>
      </c>
      <c r="E2845" s="6" t="s">
        <v>352</v>
      </c>
      <c r="F2845" s="7"/>
      <c r="G2845" s="7"/>
      <c r="H2845" s="7" t="s">
        <v>1719</v>
      </c>
      <c r="I2845" s="7"/>
      <c r="J2845" s="7" t="s">
        <v>646</v>
      </c>
      <c r="K2845" s="8" t="s">
        <v>1720</v>
      </c>
      <c r="L2845" s="7" t="s">
        <v>2106</v>
      </c>
      <c r="M2845" s="7"/>
      <c r="N2845" s="9" t="s">
        <v>1722</v>
      </c>
    </row>
    <row r="2846" spans="1:14">
      <c r="A2846" s="7" t="s">
        <v>2103</v>
      </c>
      <c r="B2846" s="7"/>
      <c r="C2846" s="7" t="s">
        <v>5519</v>
      </c>
      <c r="D2846" s="7" t="s">
        <v>5520</v>
      </c>
      <c r="E2846" s="6" t="s">
        <v>352</v>
      </c>
      <c r="F2846" s="7"/>
      <c r="G2846" s="7"/>
      <c r="H2846" s="7" t="s">
        <v>1719</v>
      </c>
      <c r="I2846" s="7"/>
      <c r="J2846" s="7" t="s">
        <v>646</v>
      </c>
      <c r="K2846" s="8" t="s">
        <v>1720</v>
      </c>
      <c r="L2846" s="7" t="s">
        <v>2106</v>
      </c>
      <c r="M2846" s="7"/>
      <c r="N2846" s="9" t="s">
        <v>1722</v>
      </c>
    </row>
    <row r="2847" spans="1:14">
      <c r="A2847" s="7" t="s">
        <v>2103</v>
      </c>
      <c r="B2847" s="7"/>
      <c r="C2847" s="7" t="s">
        <v>5521</v>
      </c>
      <c r="D2847" s="7" t="s">
        <v>5522</v>
      </c>
      <c r="E2847" s="6" t="s">
        <v>352</v>
      </c>
      <c r="F2847" s="7"/>
      <c r="G2847" s="7"/>
      <c r="H2847" s="7" t="s">
        <v>1719</v>
      </c>
      <c r="I2847" s="7"/>
      <c r="J2847" s="7" t="s">
        <v>646</v>
      </c>
      <c r="K2847" s="8" t="s">
        <v>1720</v>
      </c>
      <c r="L2847" s="7" t="s">
        <v>2106</v>
      </c>
      <c r="M2847" s="7"/>
      <c r="N2847" s="9" t="s">
        <v>1722</v>
      </c>
    </row>
    <row r="2848" spans="1:14">
      <c r="A2848" s="7" t="s">
        <v>2103</v>
      </c>
      <c r="B2848" s="7"/>
      <c r="C2848" s="7" t="s">
        <v>5523</v>
      </c>
      <c r="D2848" s="7" t="s">
        <v>5524</v>
      </c>
      <c r="E2848" s="6" t="s">
        <v>352</v>
      </c>
      <c r="F2848" s="7"/>
      <c r="G2848" s="7"/>
      <c r="H2848" s="7" t="s">
        <v>1719</v>
      </c>
      <c r="I2848" s="7"/>
      <c r="J2848" s="7" t="s">
        <v>646</v>
      </c>
      <c r="K2848" s="8" t="s">
        <v>1720</v>
      </c>
      <c r="L2848" s="7" t="s">
        <v>2106</v>
      </c>
      <c r="M2848" s="7"/>
      <c r="N2848" s="9" t="s">
        <v>1722</v>
      </c>
    </row>
    <row r="2849" spans="1:14">
      <c r="A2849" s="7" t="s">
        <v>2103</v>
      </c>
      <c r="B2849" s="7"/>
      <c r="C2849" s="7" t="s">
        <v>5525</v>
      </c>
      <c r="D2849" s="7" t="s">
        <v>5526</v>
      </c>
      <c r="E2849" s="6" t="s">
        <v>352</v>
      </c>
      <c r="F2849" s="7"/>
      <c r="G2849" s="7"/>
      <c r="H2849" s="7" t="s">
        <v>1719</v>
      </c>
      <c r="I2849" s="7"/>
      <c r="J2849" s="7" t="s">
        <v>646</v>
      </c>
      <c r="K2849" s="8" t="s">
        <v>1720</v>
      </c>
      <c r="L2849" s="7" t="s">
        <v>2106</v>
      </c>
      <c r="M2849" s="7"/>
      <c r="N2849" s="9" t="s">
        <v>1722</v>
      </c>
    </row>
    <row r="2850" spans="1:14">
      <c r="A2850" s="7" t="s">
        <v>2103</v>
      </c>
      <c r="B2850" s="7"/>
      <c r="C2850" s="7" t="s">
        <v>5527</v>
      </c>
      <c r="D2850" s="7" t="s">
        <v>5528</v>
      </c>
      <c r="E2850" s="6" t="s">
        <v>352</v>
      </c>
      <c r="F2850" s="7"/>
      <c r="G2850" s="7"/>
      <c r="H2850" s="7" t="s">
        <v>1719</v>
      </c>
      <c r="I2850" s="7"/>
      <c r="J2850" s="7" t="s">
        <v>646</v>
      </c>
      <c r="K2850" s="8" t="s">
        <v>1720</v>
      </c>
      <c r="L2850" s="7" t="s">
        <v>2106</v>
      </c>
      <c r="M2850" s="7"/>
      <c r="N2850" s="9" t="s">
        <v>1722</v>
      </c>
    </row>
    <row r="2851" spans="1:14">
      <c r="A2851" s="7" t="s">
        <v>2103</v>
      </c>
      <c r="B2851" s="7"/>
      <c r="C2851" s="7" t="s">
        <v>5529</v>
      </c>
      <c r="D2851" s="7" t="s">
        <v>5530</v>
      </c>
      <c r="E2851" s="6" t="s">
        <v>352</v>
      </c>
      <c r="F2851" s="7"/>
      <c r="G2851" s="7"/>
      <c r="H2851" s="7" t="s">
        <v>1719</v>
      </c>
      <c r="I2851" s="7"/>
      <c r="J2851" s="7" t="s">
        <v>646</v>
      </c>
      <c r="K2851" s="8" t="s">
        <v>1720</v>
      </c>
      <c r="L2851" s="7" t="s">
        <v>2106</v>
      </c>
      <c r="M2851" s="7"/>
      <c r="N2851" s="9" t="s">
        <v>1722</v>
      </c>
    </row>
    <row r="2852" spans="1:14">
      <c r="A2852" s="7" t="s">
        <v>2103</v>
      </c>
      <c r="B2852" s="7"/>
      <c r="C2852" s="7" t="s">
        <v>5531</v>
      </c>
      <c r="D2852" s="7" t="s">
        <v>5530</v>
      </c>
      <c r="E2852" s="6" t="s">
        <v>352</v>
      </c>
      <c r="F2852" s="7"/>
      <c r="G2852" s="7"/>
      <c r="H2852" s="7" t="s">
        <v>1719</v>
      </c>
      <c r="I2852" s="7"/>
      <c r="J2852" s="7" t="s">
        <v>646</v>
      </c>
      <c r="K2852" s="8" t="s">
        <v>1720</v>
      </c>
      <c r="L2852" s="7" t="s">
        <v>2106</v>
      </c>
      <c r="M2852" s="7"/>
      <c r="N2852" s="9" t="s">
        <v>1722</v>
      </c>
    </row>
    <row r="2853" spans="1:14">
      <c r="A2853" s="7" t="s">
        <v>2103</v>
      </c>
      <c r="B2853" s="7"/>
      <c r="C2853" s="7" t="s">
        <v>5532</v>
      </c>
      <c r="D2853" s="7" t="s">
        <v>5533</v>
      </c>
      <c r="E2853" s="6" t="s">
        <v>352</v>
      </c>
      <c r="F2853" s="7"/>
      <c r="G2853" s="7"/>
      <c r="H2853" s="7" t="s">
        <v>1719</v>
      </c>
      <c r="I2853" s="7"/>
      <c r="J2853" s="7" t="s">
        <v>646</v>
      </c>
      <c r="K2853" s="8" t="s">
        <v>1720</v>
      </c>
      <c r="L2853" s="7" t="s">
        <v>2106</v>
      </c>
      <c r="M2853" s="7"/>
      <c r="N2853" s="9" t="s">
        <v>1722</v>
      </c>
    </row>
    <row r="2854" spans="1:14">
      <c r="A2854" s="7" t="s">
        <v>2103</v>
      </c>
      <c r="B2854" s="7"/>
      <c r="C2854" s="7" t="s">
        <v>5534</v>
      </c>
      <c r="D2854" s="7" t="s">
        <v>5533</v>
      </c>
      <c r="E2854" s="6" t="s">
        <v>352</v>
      </c>
      <c r="F2854" s="7"/>
      <c r="G2854" s="7"/>
      <c r="H2854" s="7" t="s">
        <v>1719</v>
      </c>
      <c r="I2854" s="7"/>
      <c r="J2854" s="7" t="s">
        <v>646</v>
      </c>
      <c r="K2854" s="8" t="s">
        <v>1720</v>
      </c>
      <c r="L2854" s="7" t="s">
        <v>2106</v>
      </c>
      <c r="M2854" s="7"/>
      <c r="N2854" s="9" t="s">
        <v>1722</v>
      </c>
    </row>
    <row r="2855" spans="1:14">
      <c r="A2855" s="7" t="s">
        <v>2103</v>
      </c>
      <c r="B2855" s="7"/>
      <c r="C2855" s="7" t="s">
        <v>5535</v>
      </c>
      <c r="D2855" s="7" t="s">
        <v>5536</v>
      </c>
      <c r="E2855" s="6" t="s">
        <v>352</v>
      </c>
      <c r="F2855" s="7"/>
      <c r="G2855" s="7"/>
      <c r="H2855" s="7" t="s">
        <v>1719</v>
      </c>
      <c r="I2855" s="7"/>
      <c r="J2855" s="7" t="s">
        <v>646</v>
      </c>
      <c r="K2855" s="8" t="s">
        <v>1720</v>
      </c>
      <c r="L2855" s="7" t="s">
        <v>2106</v>
      </c>
      <c r="M2855" s="7"/>
      <c r="N2855" s="9" t="s">
        <v>1722</v>
      </c>
    </row>
    <row r="2856" spans="1:14">
      <c r="A2856" s="7" t="s">
        <v>2103</v>
      </c>
      <c r="B2856" s="7"/>
      <c r="C2856" s="7" t="s">
        <v>5537</v>
      </c>
      <c r="D2856" s="7" t="s">
        <v>5536</v>
      </c>
      <c r="E2856" s="6" t="s">
        <v>352</v>
      </c>
      <c r="F2856" s="7"/>
      <c r="G2856" s="7"/>
      <c r="H2856" s="7" t="s">
        <v>1719</v>
      </c>
      <c r="I2856" s="7"/>
      <c r="J2856" s="7" t="s">
        <v>646</v>
      </c>
      <c r="K2856" s="8" t="s">
        <v>1720</v>
      </c>
      <c r="L2856" s="7" t="s">
        <v>2106</v>
      </c>
      <c r="M2856" s="7"/>
      <c r="N2856" s="9" t="s">
        <v>1722</v>
      </c>
    </row>
    <row r="2857" spans="1:14">
      <c r="A2857" s="7" t="s">
        <v>2103</v>
      </c>
      <c r="B2857" s="7"/>
      <c r="C2857" s="7" t="s">
        <v>5538</v>
      </c>
      <c r="D2857" s="7" t="s">
        <v>5539</v>
      </c>
      <c r="E2857" s="6" t="s">
        <v>352</v>
      </c>
      <c r="F2857" s="7"/>
      <c r="G2857" s="7"/>
      <c r="H2857" s="7" t="s">
        <v>1719</v>
      </c>
      <c r="I2857" s="7"/>
      <c r="J2857" s="7" t="s">
        <v>646</v>
      </c>
      <c r="K2857" s="8" t="s">
        <v>1720</v>
      </c>
      <c r="L2857" s="7" t="s">
        <v>2106</v>
      </c>
      <c r="M2857" s="7"/>
      <c r="N2857" s="9" t="s">
        <v>1722</v>
      </c>
    </row>
    <row r="2858" spans="1:14">
      <c r="A2858" s="7" t="s">
        <v>2103</v>
      </c>
      <c r="B2858" s="7"/>
      <c r="C2858" s="7" t="s">
        <v>5540</v>
      </c>
      <c r="D2858" s="7" t="s">
        <v>5539</v>
      </c>
      <c r="E2858" s="6" t="s">
        <v>352</v>
      </c>
      <c r="F2858" s="7"/>
      <c r="G2858" s="7"/>
      <c r="H2858" s="7" t="s">
        <v>1719</v>
      </c>
      <c r="I2858" s="7"/>
      <c r="J2858" s="7" t="s">
        <v>646</v>
      </c>
      <c r="K2858" s="8" t="s">
        <v>1720</v>
      </c>
      <c r="L2858" s="7" t="s">
        <v>2106</v>
      </c>
      <c r="M2858" s="7"/>
      <c r="N2858" s="9" t="s">
        <v>1722</v>
      </c>
    </row>
    <row r="2859" spans="1:14">
      <c r="A2859" s="7" t="s">
        <v>2103</v>
      </c>
      <c r="B2859" s="7"/>
      <c r="C2859" s="7" t="s">
        <v>5541</v>
      </c>
      <c r="D2859" s="7" t="s">
        <v>5542</v>
      </c>
      <c r="E2859" s="6" t="s">
        <v>352</v>
      </c>
      <c r="F2859" s="7"/>
      <c r="G2859" s="7"/>
      <c r="H2859" s="7" t="s">
        <v>1719</v>
      </c>
      <c r="I2859" s="7"/>
      <c r="J2859" s="7" t="s">
        <v>646</v>
      </c>
      <c r="K2859" s="8" t="s">
        <v>1720</v>
      </c>
      <c r="L2859" s="7" t="s">
        <v>2106</v>
      </c>
      <c r="M2859" s="7"/>
      <c r="N2859" s="9" t="s">
        <v>1722</v>
      </c>
    </row>
    <row r="2860" spans="1:14">
      <c r="A2860" s="7" t="s">
        <v>2103</v>
      </c>
      <c r="B2860" s="7"/>
      <c r="C2860" s="7" t="s">
        <v>5543</v>
      </c>
      <c r="D2860" s="7" t="s">
        <v>5542</v>
      </c>
      <c r="E2860" s="6" t="s">
        <v>352</v>
      </c>
      <c r="F2860" s="7"/>
      <c r="G2860" s="7"/>
      <c r="H2860" s="7" t="s">
        <v>1719</v>
      </c>
      <c r="I2860" s="7"/>
      <c r="J2860" s="7" t="s">
        <v>646</v>
      </c>
      <c r="K2860" s="8" t="s">
        <v>1720</v>
      </c>
      <c r="L2860" s="7" t="s">
        <v>2106</v>
      </c>
      <c r="M2860" s="7"/>
      <c r="N2860" s="9" t="s">
        <v>1722</v>
      </c>
    </row>
    <row r="2861" spans="1:14">
      <c r="A2861" s="7" t="s">
        <v>2103</v>
      </c>
      <c r="B2861" s="7"/>
      <c r="C2861" s="7" t="s">
        <v>5544</v>
      </c>
      <c r="D2861" s="7" t="s">
        <v>5545</v>
      </c>
      <c r="E2861" s="6" t="s">
        <v>352</v>
      </c>
      <c r="F2861" s="7"/>
      <c r="G2861" s="7"/>
      <c r="H2861" s="7" t="s">
        <v>1719</v>
      </c>
      <c r="I2861" s="7"/>
      <c r="J2861" s="7" t="s">
        <v>646</v>
      </c>
      <c r="K2861" s="8" t="s">
        <v>1720</v>
      </c>
      <c r="L2861" s="7" t="s">
        <v>2106</v>
      </c>
      <c r="M2861" s="7"/>
      <c r="N2861" s="9" t="s">
        <v>1722</v>
      </c>
    </row>
    <row r="2862" spans="1:14">
      <c r="A2862" s="7" t="s">
        <v>2103</v>
      </c>
      <c r="B2862" s="7"/>
      <c r="C2862" s="7" t="s">
        <v>5546</v>
      </c>
      <c r="D2862" s="7" t="s">
        <v>5545</v>
      </c>
      <c r="E2862" s="6" t="s">
        <v>352</v>
      </c>
      <c r="F2862" s="7"/>
      <c r="G2862" s="7"/>
      <c r="H2862" s="7" t="s">
        <v>1719</v>
      </c>
      <c r="I2862" s="7"/>
      <c r="J2862" s="7" t="s">
        <v>646</v>
      </c>
      <c r="K2862" s="8" t="s">
        <v>1720</v>
      </c>
      <c r="L2862" s="7" t="s">
        <v>2106</v>
      </c>
      <c r="M2862" s="7"/>
      <c r="N2862" s="9" t="s">
        <v>1722</v>
      </c>
    </row>
    <row r="2863" spans="1:14">
      <c r="A2863" s="7" t="s">
        <v>2103</v>
      </c>
      <c r="B2863" s="7"/>
      <c r="C2863" s="7" t="s">
        <v>5547</v>
      </c>
      <c r="D2863" s="7" t="s">
        <v>5548</v>
      </c>
      <c r="E2863" s="6" t="s">
        <v>352</v>
      </c>
      <c r="F2863" s="7"/>
      <c r="G2863" s="7"/>
      <c r="H2863" s="7" t="s">
        <v>1719</v>
      </c>
      <c r="I2863" s="7"/>
      <c r="J2863" s="7" t="s">
        <v>646</v>
      </c>
      <c r="K2863" s="8" t="s">
        <v>1720</v>
      </c>
      <c r="L2863" s="7" t="s">
        <v>2106</v>
      </c>
      <c r="M2863" s="7"/>
      <c r="N2863" s="9" t="s">
        <v>1722</v>
      </c>
    </row>
    <row r="2864" spans="1:14">
      <c r="A2864" s="7" t="s">
        <v>2103</v>
      </c>
      <c r="B2864" s="7"/>
      <c r="C2864" s="7" t="s">
        <v>5549</v>
      </c>
      <c r="D2864" s="7" t="s">
        <v>5548</v>
      </c>
      <c r="E2864" s="6" t="s">
        <v>352</v>
      </c>
      <c r="F2864" s="7"/>
      <c r="G2864" s="7"/>
      <c r="H2864" s="7" t="s">
        <v>1719</v>
      </c>
      <c r="I2864" s="7"/>
      <c r="J2864" s="7" t="s">
        <v>646</v>
      </c>
      <c r="K2864" s="8" t="s">
        <v>1720</v>
      </c>
      <c r="L2864" s="7" t="s">
        <v>2106</v>
      </c>
      <c r="M2864" s="7"/>
      <c r="N2864" s="9" t="s">
        <v>1722</v>
      </c>
    </row>
    <row r="2865" spans="1:14">
      <c r="A2865" s="7" t="s">
        <v>2103</v>
      </c>
      <c r="B2865" s="7"/>
      <c r="C2865" s="7" t="s">
        <v>5550</v>
      </c>
      <c r="D2865" s="7" t="s">
        <v>5551</v>
      </c>
      <c r="E2865" s="6" t="s">
        <v>352</v>
      </c>
      <c r="F2865" s="7"/>
      <c r="G2865" s="7"/>
      <c r="H2865" s="7" t="s">
        <v>1719</v>
      </c>
      <c r="I2865" s="7"/>
      <c r="J2865" s="7" t="s">
        <v>646</v>
      </c>
      <c r="K2865" s="8" t="s">
        <v>1720</v>
      </c>
      <c r="L2865" s="7" t="s">
        <v>2106</v>
      </c>
      <c r="M2865" s="7"/>
      <c r="N2865" s="9" t="s">
        <v>1722</v>
      </c>
    </row>
    <row r="2866" spans="1:14">
      <c r="A2866" s="7" t="s">
        <v>2103</v>
      </c>
      <c r="B2866" s="7"/>
      <c r="C2866" s="7" t="s">
        <v>5552</v>
      </c>
      <c r="D2866" s="7" t="s">
        <v>5551</v>
      </c>
      <c r="E2866" s="6" t="s">
        <v>352</v>
      </c>
      <c r="F2866" s="7"/>
      <c r="G2866" s="7"/>
      <c r="H2866" s="7" t="s">
        <v>1719</v>
      </c>
      <c r="I2866" s="7"/>
      <c r="J2866" s="7" t="s">
        <v>646</v>
      </c>
      <c r="K2866" s="8" t="s">
        <v>1720</v>
      </c>
      <c r="L2866" s="7" t="s">
        <v>2106</v>
      </c>
      <c r="M2866" s="7"/>
      <c r="N2866" s="9" t="s">
        <v>1722</v>
      </c>
    </row>
    <row r="2867" spans="1:14">
      <c r="A2867" s="7" t="s">
        <v>2103</v>
      </c>
      <c r="B2867" s="7"/>
      <c r="C2867" s="7" t="s">
        <v>5553</v>
      </c>
      <c r="D2867" s="7" t="s">
        <v>5554</v>
      </c>
      <c r="E2867" s="6" t="s">
        <v>352</v>
      </c>
      <c r="F2867" s="7"/>
      <c r="G2867" s="7"/>
      <c r="H2867" s="7" t="s">
        <v>1719</v>
      </c>
      <c r="I2867" s="7"/>
      <c r="J2867" s="7" t="s">
        <v>646</v>
      </c>
      <c r="K2867" s="8" t="s">
        <v>1720</v>
      </c>
      <c r="L2867" s="7" t="s">
        <v>2106</v>
      </c>
      <c r="M2867" s="7"/>
      <c r="N2867" s="9" t="s">
        <v>1722</v>
      </c>
    </row>
    <row r="2868" spans="1:14">
      <c r="A2868" s="7" t="s">
        <v>2103</v>
      </c>
      <c r="B2868" s="7"/>
      <c r="C2868" s="7" t="s">
        <v>5555</v>
      </c>
      <c r="D2868" s="7" t="s">
        <v>5554</v>
      </c>
      <c r="E2868" s="6" t="s">
        <v>352</v>
      </c>
      <c r="F2868" s="7"/>
      <c r="G2868" s="7"/>
      <c r="H2868" s="7" t="s">
        <v>1719</v>
      </c>
      <c r="I2868" s="7"/>
      <c r="J2868" s="7" t="s">
        <v>646</v>
      </c>
      <c r="K2868" s="8" t="s">
        <v>1720</v>
      </c>
      <c r="L2868" s="7" t="s">
        <v>2106</v>
      </c>
      <c r="M2868" s="7"/>
      <c r="N2868" s="9" t="s">
        <v>1722</v>
      </c>
    </row>
    <row r="2869" spans="1:14">
      <c r="A2869" s="7" t="s">
        <v>2103</v>
      </c>
      <c r="B2869" s="7"/>
      <c r="C2869" s="7" t="s">
        <v>5556</v>
      </c>
      <c r="D2869" s="7" t="s">
        <v>5557</v>
      </c>
      <c r="E2869" s="6" t="s">
        <v>352</v>
      </c>
      <c r="F2869" s="7"/>
      <c r="G2869" s="7"/>
      <c r="H2869" s="7" t="s">
        <v>1719</v>
      </c>
      <c r="I2869" s="7"/>
      <c r="J2869" s="7" t="s">
        <v>646</v>
      </c>
      <c r="K2869" s="8" t="s">
        <v>1720</v>
      </c>
      <c r="L2869" s="7" t="s">
        <v>2106</v>
      </c>
      <c r="M2869" s="7"/>
      <c r="N2869" s="9" t="s">
        <v>1722</v>
      </c>
    </row>
    <row r="2870" spans="1:14">
      <c r="A2870" s="7" t="s">
        <v>2103</v>
      </c>
      <c r="B2870" s="7"/>
      <c r="C2870" s="7" t="s">
        <v>5558</v>
      </c>
      <c r="D2870" s="7" t="s">
        <v>5559</v>
      </c>
      <c r="E2870" s="6" t="s">
        <v>352</v>
      </c>
      <c r="F2870" s="7"/>
      <c r="G2870" s="7"/>
      <c r="H2870" s="7" t="s">
        <v>1719</v>
      </c>
      <c r="I2870" s="7"/>
      <c r="J2870" s="7" t="s">
        <v>646</v>
      </c>
      <c r="K2870" s="8" t="s">
        <v>1720</v>
      </c>
      <c r="L2870" s="7" t="s">
        <v>2106</v>
      </c>
      <c r="M2870" s="7"/>
      <c r="N2870" s="9" t="s">
        <v>1722</v>
      </c>
    </row>
    <row r="2871" spans="1:14">
      <c r="A2871" s="7" t="s">
        <v>2103</v>
      </c>
      <c r="B2871" s="7"/>
      <c r="C2871" s="7" t="s">
        <v>5560</v>
      </c>
      <c r="D2871" s="7" t="s">
        <v>5559</v>
      </c>
      <c r="E2871" s="6" t="s">
        <v>352</v>
      </c>
      <c r="F2871" s="7"/>
      <c r="G2871" s="7"/>
      <c r="H2871" s="7" t="s">
        <v>1719</v>
      </c>
      <c r="I2871" s="7"/>
      <c r="J2871" s="7" t="s">
        <v>646</v>
      </c>
      <c r="K2871" s="8" t="s">
        <v>1720</v>
      </c>
      <c r="L2871" s="7" t="s">
        <v>2106</v>
      </c>
      <c r="M2871" s="7"/>
      <c r="N2871" s="9" t="s">
        <v>1722</v>
      </c>
    </row>
    <row r="2872" spans="1:14">
      <c r="A2872" s="7" t="s">
        <v>2103</v>
      </c>
      <c r="B2872" s="7"/>
      <c r="C2872" s="7" t="s">
        <v>5561</v>
      </c>
      <c r="D2872" s="7" t="s">
        <v>5562</v>
      </c>
      <c r="E2872" s="6" t="s">
        <v>352</v>
      </c>
      <c r="F2872" s="7"/>
      <c r="G2872" s="7"/>
      <c r="H2872" s="7" t="s">
        <v>1719</v>
      </c>
      <c r="I2872" s="7"/>
      <c r="J2872" s="7" t="s">
        <v>646</v>
      </c>
      <c r="K2872" s="8" t="s">
        <v>1720</v>
      </c>
      <c r="L2872" s="7" t="s">
        <v>2106</v>
      </c>
      <c r="M2872" s="7"/>
      <c r="N2872" s="9" t="s">
        <v>1722</v>
      </c>
    </row>
    <row r="2873" spans="1:14">
      <c r="A2873" s="7" t="s">
        <v>2103</v>
      </c>
      <c r="B2873" s="7"/>
      <c r="C2873" s="7" t="s">
        <v>5563</v>
      </c>
      <c r="D2873" s="7" t="s">
        <v>5562</v>
      </c>
      <c r="E2873" s="6" t="s">
        <v>352</v>
      </c>
      <c r="F2873" s="7"/>
      <c r="G2873" s="7"/>
      <c r="H2873" s="7" t="s">
        <v>1719</v>
      </c>
      <c r="I2873" s="7"/>
      <c r="J2873" s="7" t="s">
        <v>646</v>
      </c>
      <c r="K2873" s="8" t="s">
        <v>1720</v>
      </c>
      <c r="L2873" s="7" t="s">
        <v>2106</v>
      </c>
      <c r="M2873" s="7"/>
      <c r="N2873" s="9" t="s">
        <v>1722</v>
      </c>
    </row>
    <row r="2874" spans="1:14">
      <c r="A2874" s="7" t="s">
        <v>2103</v>
      </c>
      <c r="B2874" s="7"/>
      <c r="C2874" s="7" t="s">
        <v>5564</v>
      </c>
      <c r="D2874" s="7" t="s">
        <v>5565</v>
      </c>
      <c r="E2874" s="6" t="s">
        <v>352</v>
      </c>
      <c r="F2874" s="7"/>
      <c r="G2874" s="7"/>
      <c r="H2874" s="7" t="s">
        <v>1719</v>
      </c>
      <c r="I2874" s="7"/>
      <c r="J2874" s="7" t="s">
        <v>646</v>
      </c>
      <c r="K2874" s="8" t="s">
        <v>1720</v>
      </c>
      <c r="L2874" s="7" t="s">
        <v>2106</v>
      </c>
      <c r="M2874" s="7"/>
      <c r="N2874" s="9" t="s">
        <v>1722</v>
      </c>
    </row>
    <row r="2875" spans="1:14">
      <c r="A2875" s="7" t="s">
        <v>2103</v>
      </c>
      <c r="B2875" s="7"/>
      <c r="C2875" s="7" t="s">
        <v>5566</v>
      </c>
      <c r="D2875" s="7" t="s">
        <v>5565</v>
      </c>
      <c r="E2875" s="6" t="s">
        <v>352</v>
      </c>
      <c r="F2875" s="7"/>
      <c r="G2875" s="7"/>
      <c r="H2875" s="7" t="s">
        <v>1719</v>
      </c>
      <c r="I2875" s="7"/>
      <c r="J2875" s="7" t="s">
        <v>646</v>
      </c>
      <c r="K2875" s="8" t="s">
        <v>1720</v>
      </c>
      <c r="L2875" s="7" t="s">
        <v>2106</v>
      </c>
      <c r="M2875" s="7"/>
      <c r="N2875" s="9" t="s">
        <v>1722</v>
      </c>
    </row>
    <row r="2876" spans="1:14">
      <c r="A2876" s="7" t="s">
        <v>2103</v>
      </c>
      <c r="B2876" s="7"/>
      <c r="C2876" s="7" t="s">
        <v>5567</v>
      </c>
      <c r="D2876" s="7" t="s">
        <v>5568</v>
      </c>
      <c r="E2876" s="6" t="s">
        <v>352</v>
      </c>
      <c r="F2876" s="7"/>
      <c r="G2876" s="7"/>
      <c r="H2876" s="7" t="s">
        <v>1719</v>
      </c>
      <c r="I2876" s="7"/>
      <c r="J2876" s="7" t="s">
        <v>646</v>
      </c>
      <c r="K2876" s="8" t="s">
        <v>1720</v>
      </c>
      <c r="L2876" s="7" t="s">
        <v>2106</v>
      </c>
      <c r="M2876" s="7"/>
      <c r="N2876" s="9" t="s">
        <v>1722</v>
      </c>
    </row>
    <row r="2877" spans="1:14">
      <c r="A2877" s="7" t="s">
        <v>2103</v>
      </c>
      <c r="B2877" s="7"/>
      <c r="C2877" s="7" t="s">
        <v>5569</v>
      </c>
      <c r="D2877" s="7" t="s">
        <v>5570</v>
      </c>
      <c r="E2877" s="6" t="s">
        <v>352</v>
      </c>
      <c r="F2877" s="7"/>
      <c r="G2877" s="7"/>
      <c r="H2877" s="7" t="s">
        <v>1719</v>
      </c>
      <c r="I2877" s="7"/>
      <c r="J2877" s="7" t="s">
        <v>646</v>
      </c>
      <c r="K2877" s="8" t="s">
        <v>1720</v>
      </c>
      <c r="L2877" s="7" t="s">
        <v>2106</v>
      </c>
      <c r="M2877" s="7"/>
      <c r="N2877" s="9" t="s">
        <v>1722</v>
      </c>
    </row>
    <row r="2878" spans="1:14">
      <c r="A2878" s="7" t="s">
        <v>2103</v>
      </c>
      <c r="B2878" s="7"/>
      <c r="C2878" s="7" t="s">
        <v>5571</v>
      </c>
      <c r="D2878" s="7" t="s">
        <v>5572</v>
      </c>
      <c r="E2878" s="6" t="s">
        <v>352</v>
      </c>
      <c r="F2878" s="7"/>
      <c r="G2878" s="7"/>
      <c r="H2878" s="7" t="s">
        <v>1719</v>
      </c>
      <c r="I2878" s="7"/>
      <c r="J2878" s="7" t="s">
        <v>646</v>
      </c>
      <c r="K2878" s="8" t="s">
        <v>1720</v>
      </c>
      <c r="L2878" s="7" t="s">
        <v>2106</v>
      </c>
      <c r="M2878" s="7"/>
      <c r="N2878" s="9" t="s">
        <v>1722</v>
      </c>
    </row>
    <row r="2879" spans="1:14">
      <c r="A2879" s="7" t="s">
        <v>2103</v>
      </c>
      <c r="B2879" s="7"/>
      <c r="C2879" s="7" t="s">
        <v>5573</v>
      </c>
      <c r="D2879" s="7" t="s">
        <v>5574</v>
      </c>
      <c r="E2879" s="6" t="s">
        <v>352</v>
      </c>
      <c r="F2879" s="7"/>
      <c r="G2879" s="7"/>
      <c r="H2879" s="7" t="s">
        <v>1719</v>
      </c>
      <c r="I2879" s="7"/>
      <c r="J2879" s="7" t="s">
        <v>646</v>
      </c>
      <c r="K2879" s="8" t="s">
        <v>1720</v>
      </c>
      <c r="L2879" s="7" t="s">
        <v>2106</v>
      </c>
      <c r="M2879" s="7"/>
      <c r="N2879" s="9" t="s">
        <v>1722</v>
      </c>
    </row>
    <row r="2880" spans="1:14">
      <c r="A2880" s="7" t="s">
        <v>2103</v>
      </c>
      <c r="B2880" s="7"/>
      <c r="C2880" s="7" t="s">
        <v>5575</v>
      </c>
      <c r="D2880" s="7" t="s">
        <v>5576</v>
      </c>
      <c r="E2880" s="6" t="s">
        <v>352</v>
      </c>
      <c r="F2880" s="7"/>
      <c r="G2880" s="7"/>
      <c r="H2880" s="7" t="s">
        <v>1719</v>
      </c>
      <c r="I2880" s="7"/>
      <c r="J2880" s="7" t="s">
        <v>646</v>
      </c>
      <c r="K2880" s="8" t="s">
        <v>1720</v>
      </c>
      <c r="L2880" s="7" t="s">
        <v>2106</v>
      </c>
      <c r="M2880" s="7"/>
      <c r="N2880" s="9" t="s">
        <v>1722</v>
      </c>
    </row>
    <row r="2881" spans="1:14">
      <c r="A2881" s="7" t="s">
        <v>2103</v>
      </c>
      <c r="B2881" s="7"/>
      <c r="C2881" s="7" t="s">
        <v>5577</v>
      </c>
      <c r="D2881" s="7" t="s">
        <v>5576</v>
      </c>
      <c r="E2881" s="6" t="s">
        <v>352</v>
      </c>
      <c r="F2881" s="7"/>
      <c r="G2881" s="7"/>
      <c r="H2881" s="7" t="s">
        <v>1719</v>
      </c>
      <c r="I2881" s="7"/>
      <c r="J2881" s="7" t="s">
        <v>646</v>
      </c>
      <c r="K2881" s="8" t="s">
        <v>1720</v>
      </c>
      <c r="L2881" s="7" t="s">
        <v>2106</v>
      </c>
      <c r="M2881" s="7"/>
      <c r="N2881" s="9" t="s">
        <v>1722</v>
      </c>
    </row>
    <row r="2882" spans="1:14">
      <c r="A2882" s="7" t="s">
        <v>2103</v>
      </c>
      <c r="B2882" s="7"/>
      <c r="C2882" s="7" t="s">
        <v>5578</v>
      </c>
      <c r="D2882" s="7" t="s">
        <v>5579</v>
      </c>
      <c r="E2882" s="6" t="s">
        <v>352</v>
      </c>
      <c r="F2882" s="7"/>
      <c r="G2882" s="7"/>
      <c r="H2882" s="7" t="s">
        <v>1719</v>
      </c>
      <c r="I2882" s="7"/>
      <c r="J2882" s="7" t="s">
        <v>646</v>
      </c>
      <c r="K2882" s="8" t="s">
        <v>1720</v>
      </c>
      <c r="L2882" s="7" t="s">
        <v>2106</v>
      </c>
      <c r="M2882" s="7"/>
      <c r="N2882" s="9" t="s">
        <v>1722</v>
      </c>
    </row>
    <row r="2883" spans="1:14">
      <c r="A2883" s="7" t="s">
        <v>2103</v>
      </c>
      <c r="B2883" s="7"/>
      <c r="C2883" s="7" t="s">
        <v>5580</v>
      </c>
      <c r="D2883" s="7" t="s">
        <v>5579</v>
      </c>
      <c r="E2883" s="6" t="s">
        <v>352</v>
      </c>
      <c r="F2883" s="7"/>
      <c r="G2883" s="7"/>
      <c r="H2883" s="7" t="s">
        <v>1719</v>
      </c>
      <c r="I2883" s="7"/>
      <c r="J2883" s="7" t="s">
        <v>646</v>
      </c>
      <c r="K2883" s="8" t="s">
        <v>1720</v>
      </c>
      <c r="L2883" s="7" t="s">
        <v>2106</v>
      </c>
      <c r="M2883" s="7"/>
      <c r="N2883" s="9" t="s">
        <v>1722</v>
      </c>
    </row>
    <row r="2884" spans="1:14">
      <c r="A2884" s="7" t="s">
        <v>2103</v>
      </c>
      <c r="B2884" s="7"/>
      <c r="C2884" s="7" t="s">
        <v>5581</v>
      </c>
      <c r="D2884" s="7" t="s">
        <v>5582</v>
      </c>
      <c r="E2884" s="6" t="s">
        <v>352</v>
      </c>
      <c r="F2884" s="7"/>
      <c r="G2884" s="7"/>
      <c r="H2884" s="7" t="s">
        <v>1719</v>
      </c>
      <c r="I2884" s="7"/>
      <c r="J2884" s="7" t="s">
        <v>646</v>
      </c>
      <c r="K2884" s="8" t="s">
        <v>1720</v>
      </c>
      <c r="L2884" s="7" t="s">
        <v>2106</v>
      </c>
      <c r="M2884" s="7"/>
      <c r="N2884" s="9" t="s">
        <v>1722</v>
      </c>
    </row>
    <row r="2885" spans="1:14">
      <c r="A2885" s="7" t="s">
        <v>2103</v>
      </c>
      <c r="B2885" s="7"/>
      <c r="C2885" s="7" t="s">
        <v>5583</v>
      </c>
      <c r="D2885" s="7" t="s">
        <v>5582</v>
      </c>
      <c r="E2885" s="6" t="s">
        <v>352</v>
      </c>
      <c r="F2885" s="7"/>
      <c r="G2885" s="7"/>
      <c r="H2885" s="7" t="s">
        <v>1719</v>
      </c>
      <c r="I2885" s="7"/>
      <c r="J2885" s="7" t="s">
        <v>646</v>
      </c>
      <c r="K2885" s="8" t="s">
        <v>1720</v>
      </c>
      <c r="L2885" s="7" t="s">
        <v>2106</v>
      </c>
      <c r="M2885" s="7"/>
      <c r="N2885" s="9" t="s">
        <v>1722</v>
      </c>
    </row>
    <row r="2886" spans="1:14">
      <c r="A2886" s="7" t="s">
        <v>2103</v>
      </c>
      <c r="B2886" s="7"/>
      <c r="C2886" s="7" t="s">
        <v>5584</v>
      </c>
      <c r="D2886" s="7" t="s">
        <v>5585</v>
      </c>
      <c r="E2886" s="6" t="s">
        <v>352</v>
      </c>
      <c r="F2886" s="7"/>
      <c r="G2886" s="7"/>
      <c r="H2886" s="7" t="s">
        <v>1719</v>
      </c>
      <c r="I2886" s="7"/>
      <c r="J2886" s="7" t="s">
        <v>646</v>
      </c>
      <c r="K2886" s="8" t="s">
        <v>1720</v>
      </c>
      <c r="L2886" s="7" t="s">
        <v>2106</v>
      </c>
      <c r="M2886" s="7"/>
      <c r="N2886" s="9" t="s">
        <v>1722</v>
      </c>
    </row>
    <row r="2887" spans="1:14">
      <c r="A2887" s="7" t="s">
        <v>2103</v>
      </c>
      <c r="B2887" s="7"/>
      <c r="C2887" s="7" t="s">
        <v>5586</v>
      </c>
      <c r="D2887" s="7" t="s">
        <v>5585</v>
      </c>
      <c r="E2887" s="6" t="s">
        <v>352</v>
      </c>
      <c r="F2887" s="7"/>
      <c r="G2887" s="7"/>
      <c r="H2887" s="7" t="s">
        <v>1719</v>
      </c>
      <c r="I2887" s="7"/>
      <c r="J2887" s="7" t="s">
        <v>646</v>
      </c>
      <c r="K2887" s="8" t="s">
        <v>1720</v>
      </c>
      <c r="L2887" s="7" t="s">
        <v>2106</v>
      </c>
      <c r="M2887" s="7"/>
      <c r="N2887" s="9" t="s">
        <v>1722</v>
      </c>
    </row>
    <row r="2888" spans="1:14">
      <c r="A2888" s="7" t="s">
        <v>2103</v>
      </c>
      <c r="B2888" s="7"/>
      <c r="C2888" s="7" t="s">
        <v>5587</v>
      </c>
      <c r="D2888" s="7" t="s">
        <v>5588</v>
      </c>
      <c r="E2888" s="6" t="s">
        <v>352</v>
      </c>
      <c r="F2888" s="7"/>
      <c r="G2888" s="7"/>
      <c r="H2888" s="7" t="s">
        <v>1719</v>
      </c>
      <c r="I2888" s="7"/>
      <c r="J2888" s="7" t="s">
        <v>646</v>
      </c>
      <c r="K2888" s="8" t="s">
        <v>1720</v>
      </c>
      <c r="L2888" s="7" t="s">
        <v>2106</v>
      </c>
      <c r="M2888" s="7"/>
      <c r="N2888" s="9" t="s">
        <v>1722</v>
      </c>
    </row>
    <row r="2889" spans="1:14">
      <c r="A2889" s="7" t="s">
        <v>2103</v>
      </c>
      <c r="B2889" s="7"/>
      <c r="C2889" s="7" t="s">
        <v>5589</v>
      </c>
      <c r="D2889" s="7" t="s">
        <v>5590</v>
      </c>
      <c r="E2889" s="6" t="s">
        <v>352</v>
      </c>
      <c r="F2889" s="7"/>
      <c r="G2889" s="7"/>
      <c r="H2889" s="7" t="s">
        <v>1719</v>
      </c>
      <c r="I2889" s="7"/>
      <c r="J2889" s="7" t="s">
        <v>646</v>
      </c>
      <c r="K2889" s="8" t="s">
        <v>1720</v>
      </c>
      <c r="L2889" s="7" t="s">
        <v>2106</v>
      </c>
      <c r="M2889" s="7"/>
      <c r="N2889" s="9" t="s">
        <v>1722</v>
      </c>
    </row>
    <row r="2890" spans="1:14">
      <c r="A2890" s="7" t="s">
        <v>2103</v>
      </c>
      <c r="B2890" s="7"/>
      <c r="C2890" s="7" t="s">
        <v>5591</v>
      </c>
      <c r="D2890" s="7" t="s">
        <v>5592</v>
      </c>
      <c r="E2890" s="6" t="s">
        <v>352</v>
      </c>
      <c r="F2890" s="7"/>
      <c r="G2890" s="7"/>
      <c r="H2890" s="7" t="s">
        <v>1719</v>
      </c>
      <c r="I2890" s="7"/>
      <c r="J2890" s="7" t="s">
        <v>646</v>
      </c>
      <c r="K2890" s="8" t="s">
        <v>1720</v>
      </c>
      <c r="L2890" s="7" t="s">
        <v>2106</v>
      </c>
      <c r="M2890" s="7"/>
      <c r="N2890" s="9" t="s">
        <v>1722</v>
      </c>
    </row>
    <row r="2891" spans="1:14">
      <c r="A2891" s="7" t="s">
        <v>2103</v>
      </c>
      <c r="B2891" s="7"/>
      <c r="C2891" s="7" t="s">
        <v>5593</v>
      </c>
      <c r="D2891" s="7" t="s">
        <v>5592</v>
      </c>
      <c r="E2891" s="6" t="s">
        <v>352</v>
      </c>
      <c r="F2891" s="7"/>
      <c r="G2891" s="7"/>
      <c r="H2891" s="7" t="s">
        <v>1719</v>
      </c>
      <c r="I2891" s="7"/>
      <c r="J2891" s="7" t="s">
        <v>646</v>
      </c>
      <c r="K2891" s="8" t="s">
        <v>1720</v>
      </c>
      <c r="L2891" s="7" t="s">
        <v>2106</v>
      </c>
      <c r="M2891" s="7"/>
      <c r="N2891" s="9" t="s">
        <v>1722</v>
      </c>
    </row>
    <row r="2892" spans="1:14">
      <c r="A2892" s="7" t="s">
        <v>2103</v>
      </c>
      <c r="B2892" s="7"/>
      <c r="C2892" s="7" t="s">
        <v>5594</v>
      </c>
      <c r="D2892" s="7" t="s">
        <v>5595</v>
      </c>
      <c r="E2892" s="6" t="s">
        <v>352</v>
      </c>
      <c r="F2892" s="7"/>
      <c r="G2892" s="7"/>
      <c r="H2892" s="7" t="s">
        <v>1719</v>
      </c>
      <c r="I2892" s="7"/>
      <c r="J2892" s="7" t="s">
        <v>646</v>
      </c>
      <c r="K2892" s="8" t="s">
        <v>1720</v>
      </c>
      <c r="L2892" s="7" t="s">
        <v>2106</v>
      </c>
      <c r="M2892" s="7"/>
      <c r="N2892" s="9" t="s">
        <v>1722</v>
      </c>
    </row>
    <row r="2893" spans="1:14">
      <c r="A2893" s="7" t="s">
        <v>2103</v>
      </c>
      <c r="B2893" s="7"/>
      <c r="C2893" s="7" t="s">
        <v>5596</v>
      </c>
      <c r="D2893" s="7" t="s">
        <v>5597</v>
      </c>
      <c r="E2893" s="6" t="s">
        <v>352</v>
      </c>
      <c r="F2893" s="7"/>
      <c r="G2893" s="7"/>
      <c r="H2893" s="7" t="s">
        <v>1719</v>
      </c>
      <c r="I2893" s="7"/>
      <c r="J2893" s="7" t="s">
        <v>646</v>
      </c>
      <c r="K2893" s="8" t="s">
        <v>1720</v>
      </c>
      <c r="L2893" s="7" t="s">
        <v>2106</v>
      </c>
      <c r="M2893" s="7"/>
      <c r="N2893" s="9" t="s">
        <v>1722</v>
      </c>
    </row>
    <row r="2894" spans="1:14">
      <c r="A2894" s="7" t="s">
        <v>2103</v>
      </c>
      <c r="B2894" s="7"/>
      <c r="C2894" s="7" t="s">
        <v>5598</v>
      </c>
      <c r="D2894" s="7" t="s">
        <v>5599</v>
      </c>
      <c r="E2894" s="6" t="s">
        <v>352</v>
      </c>
      <c r="F2894" s="7"/>
      <c r="G2894" s="7"/>
      <c r="H2894" s="7" t="s">
        <v>1719</v>
      </c>
      <c r="I2894" s="7"/>
      <c r="J2894" s="7" t="s">
        <v>646</v>
      </c>
      <c r="K2894" s="8" t="s">
        <v>1720</v>
      </c>
      <c r="L2894" s="7" t="s">
        <v>2106</v>
      </c>
      <c r="M2894" s="7"/>
      <c r="N2894" s="9" t="s">
        <v>1722</v>
      </c>
    </row>
    <row r="2895" spans="1:14">
      <c r="A2895" s="7" t="s">
        <v>2103</v>
      </c>
      <c r="B2895" s="7"/>
      <c r="C2895" s="7" t="s">
        <v>5600</v>
      </c>
      <c r="D2895" s="7" t="s">
        <v>5599</v>
      </c>
      <c r="E2895" s="6" t="s">
        <v>352</v>
      </c>
      <c r="F2895" s="7"/>
      <c r="G2895" s="7"/>
      <c r="H2895" s="7" t="s">
        <v>1719</v>
      </c>
      <c r="I2895" s="7"/>
      <c r="J2895" s="7" t="s">
        <v>646</v>
      </c>
      <c r="K2895" s="8" t="s">
        <v>1720</v>
      </c>
      <c r="L2895" s="7" t="s">
        <v>2106</v>
      </c>
      <c r="M2895" s="7"/>
      <c r="N2895" s="9" t="s">
        <v>1722</v>
      </c>
    </row>
    <row r="2896" spans="1:14">
      <c r="A2896" s="7" t="s">
        <v>2103</v>
      </c>
      <c r="B2896" s="7"/>
      <c r="C2896" s="7" t="s">
        <v>5601</v>
      </c>
      <c r="D2896" s="7" t="s">
        <v>5602</v>
      </c>
      <c r="E2896" s="6" t="s">
        <v>352</v>
      </c>
      <c r="F2896" s="7"/>
      <c r="G2896" s="7"/>
      <c r="H2896" s="7" t="s">
        <v>1719</v>
      </c>
      <c r="I2896" s="7"/>
      <c r="J2896" s="7" t="s">
        <v>646</v>
      </c>
      <c r="K2896" s="8" t="s">
        <v>1720</v>
      </c>
      <c r="L2896" s="7" t="s">
        <v>2106</v>
      </c>
      <c r="M2896" s="7"/>
      <c r="N2896" s="9" t="s">
        <v>1722</v>
      </c>
    </row>
    <row r="2897" spans="1:14">
      <c r="A2897" s="7" t="s">
        <v>2103</v>
      </c>
      <c r="B2897" s="7"/>
      <c r="C2897" s="7" t="s">
        <v>5603</v>
      </c>
      <c r="D2897" s="7" t="s">
        <v>5604</v>
      </c>
      <c r="E2897" s="6" t="s">
        <v>352</v>
      </c>
      <c r="F2897" s="7"/>
      <c r="G2897" s="7"/>
      <c r="H2897" s="7" t="s">
        <v>1719</v>
      </c>
      <c r="I2897" s="7"/>
      <c r="J2897" s="7" t="s">
        <v>646</v>
      </c>
      <c r="K2897" s="8" t="s">
        <v>1720</v>
      </c>
      <c r="L2897" s="7" t="s">
        <v>2106</v>
      </c>
      <c r="M2897" s="7"/>
      <c r="N2897" s="9" t="s">
        <v>1722</v>
      </c>
    </row>
    <row r="2898" spans="1:14">
      <c r="A2898" s="7" t="s">
        <v>2103</v>
      </c>
      <c r="B2898" s="7"/>
      <c r="C2898" s="7" t="s">
        <v>5605</v>
      </c>
      <c r="D2898" s="7" t="s">
        <v>5606</v>
      </c>
      <c r="E2898" s="6" t="s">
        <v>352</v>
      </c>
      <c r="F2898" s="7"/>
      <c r="G2898" s="7"/>
      <c r="H2898" s="7" t="s">
        <v>1719</v>
      </c>
      <c r="I2898" s="7"/>
      <c r="J2898" s="7" t="s">
        <v>646</v>
      </c>
      <c r="K2898" s="8" t="s">
        <v>1720</v>
      </c>
      <c r="L2898" s="7" t="s">
        <v>2106</v>
      </c>
      <c r="M2898" s="7"/>
      <c r="N2898" s="9" t="s">
        <v>1722</v>
      </c>
    </row>
    <row r="2899" spans="1:14">
      <c r="A2899" s="7" t="s">
        <v>2103</v>
      </c>
      <c r="B2899" s="7"/>
      <c r="C2899" s="7" t="s">
        <v>5607</v>
      </c>
      <c r="D2899" s="7" t="s">
        <v>5608</v>
      </c>
      <c r="E2899" s="6" t="s">
        <v>352</v>
      </c>
      <c r="F2899" s="7"/>
      <c r="G2899" s="7"/>
      <c r="H2899" s="7" t="s">
        <v>1719</v>
      </c>
      <c r="I2899" s="7"/>
      <c r="J2899" s="7" t="s">
        <v>646</v>
      </c>
      <c r="K2899" s="8" t="s">
        <v>1720</v>
      </c>
      <c r="L2899" s="7" t="s">
        <v>2106</v>
      </c>
      <c r="M2899" s="7"/>
      <c r="N2899" s="9" t="s">
        <v>1722</v>
      </c>
    </row>
    <row r="2900" spans="1:14">
      <c r="A2900" s="7" t="s">
        <v>2103</v>
      </c>
      <c r="B2900" s="7"/>
      <c r="C2900" s="7" t="s">
        <v>5609</v>
      </c>
      <c r="D2900" s="7" t="s">
        <v>5610</v>
      </c>
      <c r="E2900" s="6" t="s">
        <v>352</v>
      </c>
      <c r="F2900" s="7"/>
      <c r="G2900" s="7"/>
      <c r="H2900" s="7" t="s">
        <v>1719</v>
      </c>
      <c r="I2900" s="7"/>
      <c r="J2900" s="7" t="s">
        <v>646</v>
      </c>
      <c r="K2900" s="8" t="s">
        <v>1720</v>
      </c>
      <c r="L2900" s="7" t="s">
        <v>2106</v>
      </c>
      <c r="M2900" s="7"/>
      <c r="N2900" s="9" t="s">
        <v>1722</v>
      </c>
    </row>
    <row r="2901" spans="1:14">
      <c r="A2901" s="7" t="s">
        <v>2103</v>
      </c>
      <c r="B2901" s="7"/>
      <c r="C2901" s="7" t="s">
        <v>5611</v>
      </c>
      <c r="D2901" s="7" t="s">
        <v>5612</v>
      </c>
      <c r="E2901" s="6" t="s">
        <v>352</v>
      </c>
      <c r="F2901" s="7"/>
      <c r="G2901" s="7"/>
      <c r="H2901" s="7" t="s">
        <v>1719</v>
      </c>
      <c r="I2901" s="7"/>
      <c r="J2901" s="7" t="s">
        <v>646</v>
      </c>
      <c r="K2901" s="8" t="s">
        <v>1720</v>
      </c>
      <c r="L2901" s="7" t="s">
        <v>2106</v>
      </c>
      <c r="M2901" s="7"/>
      <c r="N2901" s="9" t="s">
        <v>1722</v>
      </c>
    </row>
    <row r="2902" spans="1:14">
      <c r="A2902" s="7" t="s">
        <v>2103</v>
      </c>
      <c r="B2902" s="7"/>
      <c r="C2902" s="7" t="s">
        <v>5613</v>
      </c>
      <c r="D2902" s="7" t="s">
        <v>5614</v>
      </c>
      <c r="E2902" s="6" t="s">
        <v>352</v>
      </c>
      <c r="F2902" s="7"/>
      <c r="G2902" s="7"/>
      <c r="H2902" s="7" t="s">
        <v>1719</v>
      </c>
      <c r="I2902" s="7"/>
      <c r="J2902" s="7" t="s">
        <v>646</v>
      </c>
      <c r="K2902" s="8" t="s">
        <v>1720</v>
      </c>
      <c r="L2902" s="7" t="s">
        <v>2106</v>
      </c>
      <c r="M2902" s="7"/>
      <c r="N2902" s="9" t="s">
        <v>1722</v>
      </c>
    </row>
    <row r="2903" spans="1:14">
      <c r="A2903" s="7" t="s">
        <v>2103</v>
      </c>
      <c r="B2903" s="7"/>
      <c r="C2903" s="7" t="s">
        <v>5615</v>
      </c>
      <c r="D2903" s="7" t="s">
        <v>5616</v>
      </c>
      <c r="E2903" s="6" t="s">
        <v>352</v>
      </c>
      <c r="F2903" s="7"/>
      <c r="G2903" s="7"/>
      <c r="H2903" s="7" t="s">
        <v>1719</v>
      </c>
      <c r="I2903" s="7"/>
      <c r="J2903" s="7" t="s">
        <v>646</v>
      </c>
      <c r="K2903" s="8" t="s">
        <v>1720</v>
      </c>
      <c r="L2903" s="7" t="s">
        <v>2106</v>
      </c>
      <c r="M2903" s="7"/>
      <c r="N2903" s="9" t="s">
        <v>1722</v>
      </c>
    </row>
    <row r="2904" spans="1:14">
      <c r="A2904" s="7" t="s">
        <v>2103</v>
      </c>
      <c r="B2904" s="7"/>
      <c r="C2904" s="7" t="s">
        <v>5617</v>
      </c>
      <c r="D2904" s="7" t="s">
        <v>5618</v>
      </c>
      <c r="E2904" s="6" t="s">
        <v>352</v>
      </c>
      <c r="F2904" s="7"/>
      <c r="G2904" s="7"/>
      <c r="H2904" s="7" t="s">
        <v>1719</v>
      </c>
      <c r="I2904" s="7"/>
      <c r="J2904" s="7" t="s">
        <v>646</v>
      </c>
      <c r="K2904" s="8" t="s">
        <v>1720</v>
      </c>
      <c r="L2904" s="7" t="s">
        <v>2106</v>
      </c>
      <c r="M2904" s="7"/>
      <c r="N2904" s="9" t="s">
        <v>1722</v>
      </c>
    </row>
    <row r="2905" spans="1:14">
      <c r="A2905" s="7" t="s">
        <v>2103</v>
      </c>
      <c r="B2905" s="7"/>
      <c r="C2905" s="7" t="s">
        <v>5619</v>
      </c>
      <c r="D2905" s="7" t="s">
        <v>5620</v>
      </c>
      <c r="E2905" s="6" t="s">
        <v>352</v>
      </c>
      <c r="F2905" s="7"/>
      <c r="G2905" s="7"/>
      <c r="H2905" s="7" t="s">
        <v>1719</v>
      </c>
      <c r="I2905" s="7"/>
      <c r="J2905" s="7" t="s">
        <v>646</v>
      </c>
      <c r="K2905" s="8" t="s">
        <v>1720</v>
      </c>
      <c r="L2905" s="7" t="s">
        <v>2106</v>
      </c>
      <c r="M2905" s="7"/>
      <c r="N2905" s="9" t="s">
        <v>1722</v>
      </c>
    </row>
    <row r="2906" spans="1:14">
      <c r="A2906" s="7" t="s">
        <v>2103</v>
      </c>
      <c r="B2906" s="7"/>
      <c r="C2906" s="7" t="s">
        <v>5621</v>
      </c>
      <c r="D2906" s="7" t="s">
        <v>5622</v>
      </c>
      <c r="E2906" s="6" t="s">
        <v>352</v>
      </c>
      <c r="F2906" s="7"/>
      <c r="G2906" s="7"/>
      <c r="H2906" s="7" t="s">
        <v>1719</v>
      </c>
      <c r="I2906" s="7"/>
      <c r="J2906" s="7" t="s">
        <v>646</v>
      </c>
      <c r="K2906" s="8" t="s">
        <v>1720</v>
      </c>
      <c r="L2906" s="7" t="s">
        <v>2106</v>
      </c>
      <c r="M2906" s="7"/>
      <c r="N2906" s="9" t="s">
        <v>1722</v>
      </c>
    </row>
    <row r="2907" spans="1:14">
      <c r="A2907" s="7" t="s">
        <v>2103</v>
      </c>
      <c r="B2907" s="7"/>
      <c r="C2907" s="7" t="s">
        <v>5623</v>
      </c>
      <c r="D2907" s="7" t="s">
        <v>5622</v>
      </c>
      <c r="E2907" s="6" t="s">
        <v>352</v>
      </c>
      <c r="F2907" s="7"/>
      <c r="G2907" s="7"/>
      <c r="H2907" s="7" t="s">
        <v>1719</v>
      </c>
      <c r="I2907" s="7"/>
      <c r="J2907" s="7" t="s">
        <v>646</v>
      </c>
      <c r="K2907" s="8" t="s">
        <v>1720</v>
      </c>
      <c r="L2907" s="7" t="s">
        <v>2106</v>
      </c>
      <c r="M2907" s="7"/>
      <c r="N2907" s="9" t="s">
        <v>1722</v>
      </c>
    </row>
    <row r="2908" spans="1:14">
      <c r="A2908" s="7" t="s">
        <v>2103</v>
      </c>
      <c r="B2908" s="7"/>
      <c r="C2908" s="7" t="s">
        <v>5624</v>
      </c>
      <c r="D2908" s="7" t="s">
        <v>5625</v>
      </c>
      <c r="E2908" s="6" t="s">
        <v>352</v>
      </c>
      <c r="F2908" s="7"/>
      <c r="G2908" s="7"/>
      <c r="H2908" s="7" t="s">
        <v>1719</v>
      </c>
      <c r="I2908" s="7"/>
      <c r="J2908" s="7" t="s">
        <v>646</v>
      </c>
      <c r="K2908" s="8" t="s">
        <v>1720</v>
      </c>
      <c r="L2908" s="7" t="s">
        <v>2106</v>
      </c>
      <c r="M2908" s="7"/>
      <c r="N2908" s="9" t="s">
        <v>1722</v>
      </c>
    </row>
    <row r="2909" spans="1:14">
      <c r="A2909" s="7" t="s">
        <v>2103</v>
      </c>
      <c r="B2909" s="7"/>
      <c r="C2909" s="7" t="s">
        <v>5626</v>
      </c>
      <c r="D2909" s="7" t="s">
        <v>5625</v>
      </c>
      <c r="E2909" s="6" t="s">
        <v>352</v>
      </c>
      <c r="F2909" s="7"/>
      <c r="G2909" s="7"/>
      <c r="H2909" s="7" t="s">
        <v>1719</v>
      </c>
      <c r="I2909" s="7"/>
      <c r="J2909" s="7" t="s">
        <v>646</v>
      </c>
      <c r="K2909" s="8" t="s">
        <v>1720</v>
      </c>
      <c r="L2909" s="7" t="s">
        <v>2106</v>
      </c>
      <c r="M2909" s="7"/>
      <c r="N2909" s="9" t="s">
        <v>1722</v>
      </c>
    </row>
    <row r="2910" spans="1:14">
      <c r="A2910" s="7" t="s">
        <v>2103</v>
      </c>
      <c r="B2910" s="7"/>
      <c r="C2910" s="7" t="s">
        <v>5627</v>
      </c>
      <c r="D2910" s="7" t="s">
        <v>5628</v>
      </c>
      <c r="E2910" s="6" t="s">
        <v>352</v>
      </c>
      <c r="F2910" s="7"/>
      <c r="G2910" s="7"/>
      <c r="H2910" s="7" t="s">
        <v>1719</v>
      </c>
      <c r="I2910" s="7"/>
      <c r="J2910" s="7" t="s">
        <v>646</v>
      </c>
      <c r="K2910" s="8" t="s">
        <v>1720</v>
      </c>
      <c r="L2910" s="7" t="s">
        <v>2106</v>
      </c>
      <c r="M2910" s="7"/>
      <c r="N2910" s="9" t="s">
        <v>1722</v>
      </c>
    </row>
    <row r="2911" spans="1:14">
      <c r="A2911" s="7" t="s">
        <v>2103</v>
      </c>
      <c r="B2911" s="7"/>
      <c r="C2911" s="7" t="s">
        <v>5629</v>
      </c>
      <c r="D2911" s="7" t="s">
        <v>5630</v>
      </c>
      <c r="E2911" s="6" t="s">
        <v>352</v>
      </c>
      <c r="F2911" s="7"/>
      <c r="G2911" s="7"/>
      <c r="H2911" s="7" t="s">
        <v>1719</v>
      </c>
      <c r="I2911" s="7"/>
      <c r="J2911" s="7" t="s">
        <v>646</v>
      </c>
      <c r="K2911" s="8" t="s">
        <v>1720</v>
      </c>
      <c r="L2911" s="7" t="s">
        <v>2106</v>
      </c>
      <c r="M2911" s="7"/>
      <c r="N2911" s="9" t="s">
        <v>1722</v>
      </c>
    </row>
    <row r="2912" spans="1:14">
      <c r="A2912" s="7" t="s">
        <v>2103</v>
      </c>
      <c r="B2912" s="7"/>
      <c r="C2912" s="7" t="s">
        <v>5631</v>
      </c>
      <c r="D2912" s="7" t="s">
        <v>5632</v>
      </c>
      <c r="E2912" s="6" t="s">
        <v>352</v>
      </c>
      <c r="F2912" s="7"/>
      <c r="G2912" s="7"/>
      <c r="H2912" s="7" t="s">
        <v>1719</v>
      </c>
      <c r="I2912" s="7"/>
      <c r="J2912" s="7" t="s">
        <v>646</v>
      </c>
      <c r="K2912" s="8" t="s">
        <v>1720</v>
      </c>
      <c r="L2912" s="7" t="s">
        <v>2106</v>
      </c>
      <c r="M2912" s="7"/>
      <c r="N2912" s="9" t="s">
        <v>1722</v>
      </c>
    </row>
    <row r="2913" spans="1:14">
      <c r="A2913" s="7" t="s">
        <v>2103</v>
      </c>
      <c r="B2913" s="7"/>
      <c r="C2913" s="7" t="s">
        <v>5633</v>
      </c>
      <c r="D2913" s="7" t="s">
        <v>5634</v>
      </c>
      <c r="E2913" s="6" t="s">
        <v>352</v>
      </c>
      <c r="F2913" s="7"/>
      <c r="G2913" s="7"/>
      <c r="H2913" s="7" t="s">
        <v>1719</v>
      </c>
      <c r="I2913" s="7"/>
      <c r="J2913" s="7" t="s">
        <v>646</v>
      </c>
      <c r="K2913" s="8" t="s">
        <v>1720</v>
      </c>
      <c r="L2913" s="7" t="s">
        <v>2106</v>
      </c>
      <c r="M2913" s="7"/>
      <c r="N2913" s="9" t="s">
        <v>1722</v>
      </c>
    </row>
    <row r="2914" spans="1:14">
      <c r="A2914" s="7" t="s">
        <v>2103</v>
      </c>
      <c r="B2914" s="7"/>
      <c r="C2914" s="7" t="s">
        <v>5635</v>
      </c>
      <c r="D2914" s="7" t="s">
        <v>5636</v>
      </c>
      <c r="E2914" s="6" t="s">
        <v>352</v>
      </c>
      <c r="F2914" s="7"/>
      <c r="G2914" s="7"/>
      <c r="H2914" s="7" t="s">
        <v>1719</v>
      </c>
      <c r="I2914" s="7"/>
      <c r="J2914" s="7" t="s">
        <v>646</v>
      </c>
      <c r="K2914" s="8" t="s">
        <v>1720</v>
      </c>
      <c r="L2914" s="7" t="s">
        <v>2106</v>
      </c>
      <c r="M2914" s="7"/>
      <c r="N2914" s="9" t="s">
        <v>1722</v>
      </c>
    </row>
    <row r="2915" spans="1:14">
      <c r="A2915" s="7" t="s">
        <v>2103</v>
      </c>
      <c r="B2915" s="7"/>
      <c r="C2915" s="7" t="s">
        <v>5637</v>
      </c>
      <c r="D2915" s="7" t="s">
        <v>5638</v>
      </c>
      <c r="E2915" s="6" t="s">
        <v>352</v>
      </c>
      <c r="F2915" s="7"/>
      <c r="G2915" s="7"/>
      <c r="H2915" s="7" t="s">
        <v>1719</v>
      </c>
      <c r="I2915" s="7"/>
      <c r="J2915" s="7" t="s">
        <v>646</v>
      </c>
      <c r="K2915" s="8" t="s">
        <v>1720</v>
      </c>
      <c r="L2915" s="7" t="s">
        <v>2106</v>
      </c>
      <c r="M2915" s="7"/>
      <c r="N2915" s="9" t="s">
        <v>1722</v>
      </c>
    </row>
    <row r="2916" spans="1:14">
      <c r="A2916" s="7" t="s">
        <v>2103</v>
      </c>
      <c r="B2916" s="7"/>
      <c r="C2916" s="7" t="s">
        <v>5639</v>
      </c>
      <c r="D2916" s="7" t="s">
        <v>5638</v>
      </c>
      <c r="E2916" s="6" t="s">
        <v>352</v>
      </c>
      <c r="F2916" s="7"/>
      <c r="G2916" s="7"/>
      <c r="H2916" s="7" t="s">
        <v>1719</v>
      </c>
      <c r="I2916" s="7"/>
      <c r="J2916" s="7" t="s">
        <v>646</v>
      </c>
      <c r="K2916" s="8" t="s">
        <v>1720</v>
      </c>
      <c r="L2916" s="7" t="s">
        <v>2106</v>
      </c>
      <c r="M2916" s="7"/>
      <c r="N2916" s="9" t="s">
        <v>1722</v>
      </c>
    </row>
    <row r="2917" spans="1:14">
      <c r="A2917" s="7" t="s">
        <v>2103</v>
      </c>
      <c r="B2917" s="7"/>
      <c r="C2917" s="7" t="s">
        <v>5640</v>
      </c>
      <c r="D2917" s="7" t="s">
        <v>5641</v>
      </c>
      <c r="E2917" s="6" t="s">
        <v>352</v>
      </c>
      <c r="F2917" s="7"/>
      <c r="G2917" s="7"/>
      <c r="H2917" s="7" t="s">
        <v>1719</v>
      </c>
      <c r="I2917" s="7"/>
      <c r="J2917" s="7" t="s">
        <v>646</v>
      </c>
      <c r="K2917" s="8" t="s">
        <v>1720</v>
      </c>
      <c r="L2917" s="7" t="s">
        <v>2106</v>
      </c>
      <c r="M2917" s="7"/>
      <c r="N2917" s="9" t="s">
        <v>1722</v>
      </c>
    </row>
    <row r="2918" spans="1:14">
      <c r="A2918" s="7" t="s">
        <v>2103</v>
      </c>
      <c r="B2918" s="7"/>
      <c r="C2918" s="7" t="s">
        <v>5642</v>
      </c>
      <c r="D2918" s="7" t="s">
        <v>5641</v>
      </c>
      <c r="E2918" s="6" t="s">
        <v>352</v>
      </c>
      <c r="F2918" s="7"/>
      <c r="G2918" s="7"/>
      <c r="H2918" s="7" t="s">
        <v>1719</v>
      </c>
      <c r="I2918" s="7"/>
      <c r="J2918" s="7" t="s">
        <v>646</v>
      </c>
      <c r="K2918" s="8" t="s">
        <v>1720</v>
      </c>
      <c r="L2918" s="7" t="s">
        <v>2106</v>
      </c>
      <c r="M2918" s="7"/>
      <c r="N2918" s="9" t="s">
        <v>1722</v>
      </c>
    </row>
    <row r="2919" spans="1:14">
      <c r="A2919" s="7" t="s">
        <v>2103</v>
      </c>
      <c r="B2919" s="7"/>
      <c r="C2919" s="7" t="s">
        <v>5643</v>
      </c>
      <c r="D2919" s="7" t="s">
        <v>5644</v>
      </c>
      <c r="E2919" s="6" t="s">
        <v>352</v>
      </c>
      <c r="F2919" s="7"/>
      <c r="G2919" s="7"/>
      <c r="H2919" s="7" t="s">
        <v>1719</v>
      </c>
      <c r="I2919" s="7"/>
      <c r="J2919" s="7" t="s">
        <v>646</v>
      </c>
      <c r="K2919" s="8" t="s">
        <v>1720</v>
      </c>
      <c r="L2919" s="7" t="s">
        <v>2106</v>
      </c>
      <c r="M2919" s="7"/>
      <c r="N2919" s="9" t="s">
        <v>1722</v>
      </c>
    </row>
    <row r="2920" spans="1:14">
      <c r="A2920" s="7" t="s">
        <v>2103</v>
      </c>
      <c r="B2920" s="7"/>
      <c r="C2920" s="7" t="s">
        <v>5645</v>
      </c>
      <c r="D2920" s="7" t="s">
        <v>5644</v>
      </c>
      <c r="E2920" s="6" t="s">
        <v>352</v>
      </c>
      <c r="F2920" s="7"/>
      <c r="G2920" s="7"/>
      <c r="H2920" s="7" t="s">
        <v>1719</v>
      </c>
      <c r="I2920" s="7"/>
      <c r="J2920" s="7" t="s">
        <v>646</v>
      </c>
      <c r="K2920" s="8" t="s">
        <v>1720</v>
      </c>
      <c r="L2920" s="7" t="s">
        <v>2106</v>
      </c>
      <c r="M2920" s="7"/>
      <c r="N2920" s="9" t="s">
        <v>1722</v>
      </c>
    </row>
    <row r="2921" spans="1:14">
      <c r="A2921" s="7" t="s">
        <v>2103</v>
      </c>
      <c r="B2921" s="7"/>
      <c r="C2921" s="7" t="s">
        <v>5646</v>
      </c>
      <c r="D2921" s="7" t="s">
        <v>5647</v>
      </c>
      <c r="E2921" s="6" t="s">
        <v>352</v>
      </c>
      <c r="F2921" s="7"/>
      <c r="G2921" s="7"/>
      <c r="H2921" s="7" t="s">
        <v>1719</v>
      </c>
      <c r="I2921" s="7"/>
      <c r="J2921" s="7" t="s">
        <v>646</v>
      </c>
      <c r="K2921" s="8" t="s">
        <v>1720</v>
      </c>
      <c r="L2921" s="7" t="s">
        <v>2106</v>
      </c>
      <c r="M2921" s="7"/>
      <c r="N2921" s="9" t="s">
        <v>1722</v>
      </c>
    </row>
    <row r="2922" spans="1:14">
      <c r="A2922" s="7" t="s">
        <v>2103</v>
      </c>
      <c r="B2922" s="7"/>
      <c r="C2922" s="7" t="s">
        <v>5648</v>
      </c>
      <c r="D2922" s="7" t="s">
        <v>5647</v>
      </c>
      <c r="E2922" s="6" t="s">
        <v>352</v>
      </c>
      <c r="F2922" s="7"/>
      <c r="G2922" s="7"/>
      <c r="H2922" s="7" t="s">
        <v>1719</v>
      </c>
      <c r="I2922" s="7"/>
      <c r="J2922" s="7" t="s">
        <v>646</v>
      </c>
      <c r="K2922" s="8" t="s">
        <v>1720</v>
      </c>
      <c r="L2922" s="7" t="s">
        <v>2106</v>
      </c>
      <c r="M2922" s="7"/>
      <c r="N2922" s="9" t="s">
        <v>1722</v>
      </c>
    </row>
    <row r="2923" spans="1:14">
      <c r="A2923" s="7" t="s">
        <v>2103</v>
      </c>
      <c r="B2923" s="7"/>
      <c r="C2923" s="7" t="s">
        <v>5649</v>
      </c>
      <c r="D2923" s="7" t="s">
        <v>5650</v>
      </c>
      <c r="E2923" s="6" t="s">
        <v>352</v>
      </c>
      <c r="F2923" s="7"/>
      <c r="G2923" s="7"/>
      <c r="H2923" s="7" t="s">
        <v>1719</v>
      </c>
      <c r="I2923" s="7"/>
      <c r="J2923" s="7" t="s">
        <v>646</v>
      </c>
      <c r="K2923" s="8" t="s">
        <v>1720</v>
      </c>
      <c r="L2923" s="7" t="s">
        <v>2106</v>
      </c>
      <c r="M2923" s="7"/>
      <c r="N2923" s="9" t="s">
        <v>1722</v>
      </c>
    </row>
    <row r="2924" spans="1:14">
      <c r="A2924" s="7" t="s">
        <v>2103</v>
      </c>
      <c r="B2924" s="7"/>
      <c r="C2924" s="7" t="s">
        <v>5651</v>
      </c>
      <c r="D2924" s="7" t="s">
        <v>5650</v>
      </c>
      <c r="E2924" s="6" t="s">
        <v>352</v>
      </c>
      <c r="F2924" s="7"/>
      <c r="G2924" s="7"/>
      <c r="H2924" s="7" t="s">
        <v>1719</v>
      </c>
      <c r="I2924" s="7"/>
      <c r="J2924" s="7" t="s">
        <v>646</v>
      </c>
      <c r="K2924" s="8" t="s">
        <v>1720</v>
      </c>
      <c r="L2924" s="7" t="s">
        <v>2106</v>
      </c>
      <c r="M2924" s="7"/>
      <c r="N2924" s="9" t="s">
        <v>1722</v>
      </c>
    </row>
    <row r="2925" spans="1:14">
      <c r="A2925" s="7" t="s">
        <v>2103</v>
      </c>
      <c r="B2925" s="7"/>
      <c r="C2925" s="7" t="s">
        <v>5652</v>
      </c>
      <c r="D2925" s="7" t="s">
        <v>5653</v>
      </c>
      <c r="E2925" s="6" t="s">
        <v>352</v>
      </c>
      <c r="F2925" s="7"/>
      <c r="G2925" s="7"/>
      <c r="H2925" s="7" t="s">
        <v>1719</v>
      </c>
      <c r="I2925" s="7"/>
      <c r="J2925" s="7" t="s">
        <v>646</v>
      </c>
      <c r="K2925" s="8" t="s">
        <v>1720</v>
      </c>
      <c r="L2925" s="7" t="s">
        <v>2106</v>
      </c>
      <c r="M2925" s="7"/>
      <c r="N2925" s="9" t="s">
        <v>1722</v>
      </c>
    </row>
    <row r="2926" spans="1:14">
      <c r="A2926" s="7" t="s">
        <v>2103</v>
      </c>
      <c r="B2926" s="7"/>
      <c r="C2926" s="7" t="s">
        <v>5654</v>
      </c>
      <c r="D2926" s="7" t="s">
        <v>5653</v>
      </c>
      <c r="E2926" s="6" t="s">
        <v>352</v>
      </c>
      <c r="F2926" s="7"/>
      <c r="G2926" s="7"/>
      <c r="H2926" s="7" t="s">
        <v>1719</v>
      </c>
      <c r="I2926" s="7"/>
      <c r="J2926" s="7" t="s">
        <v>646</v>
      </c>
      <c r="K2926" s="8" t="s">
        <v>1720</v>
      </c>
      <c r="L2926" s="7" t="s">
        <v>2106</v>
      </c>
      <c r="M2926" s="7"/>
      <c r="N2926" s="9" t="s">
        <v>1722</v>
      </c>
    </row>
    <row r="2927" spans="1:14">
      <c r="A2927" s="7" t="s">
        <v>2103</v>
      </c>
      <c r="B2927" s="7"/>
      <c r="C2927" s="7" t="s">
        <v>5655</v>
      </c>
      <c r="D2927" s="7" t="s">
        <v>5656</v>
      </c>
      <c r="E2927" s="6" t="s">
        <v>352</v>
      </c>
      <c r="F2927" s="7"/>
      <c r="G2927" s="7"/>
      <c r="H2927" s="7" t="s">
        <v>1719</v>
      </c>
      <c r="I2927" s="7"/>
      <c r="J2927" s="7" t="s">
        <v>646</v>
      </c>
      <c r="K2927" s="8" t="s">
        <v>1720</v>
      </c>
      <c r="L2927" s="7" t="s">
        <v>2106</v>
      </c>
      <c r="M2927" s="7"/>
      <c r="N2927" s="9" t="s">
        <v>1722</v>
      </c>
    </row>
    <row r="2928" spans="1:14">
      <c r="A2928" s="7" t="s">
        <v>2103</v>
      </c>
      <c r="B2928" s="7"/>
      <c r="C2928" s="7" t="s">
        <v>5657</v>
      </c>
      <c r="D2928" s="7" t="s">
        <v>5656</v>
      </c>
      <c r="E2928" s="6" t="s">
        <v>352</v>
      </c>
      <c r="F2928" s="7"/>
      <c r="G2928" s="7"/>
      <c r="H2928" s="7" t="s">
        <v>1719</v>
      </c>
      <c r="I2928" s="7"/>
      <c r="J2928" s="7" t="s">
        <v>646</v>
      </c>
      <c r="K2928" s="8" t="s">
        <v>1720</v>
      </c>
      <c r="L2928" s="7" t="s">
        <v>2106</v>
      </c>
      <c r="M2928" s="7"/>
      <c r="N2928" s="9" t="s">
        <v>1722</v>
      </c>
    </row>
    <row r="2929" spans="1:14">
      <c r="A2929" s="7" t="s">
        <v>2103</v>
      </c>
      <c r="B2929" s="7"/>
      <c r="C2929" s="7" t="s">
        <v>5658</v>
      </c>
      <c r="D2929" s="7" t="s">
        <v>5659</v>
      </c>
      <c r="E2929" s="6" t="s">
        <v>352</v>
      </c>
      <c r="F2929" s="7"/>
      <c r="G2929" s="7"/>
      <c r="H2929" s="7" t="s">
        <v>1719</v>
      </c>
      <c r="I2929" s="7"/>
      <c r="J2929" s="7" t="s">
        <v>646</v>
      </c>
      <c r="K2929" s="8" t="s">
        <v>1720</v>
      </c>
      <c r="L2929" s="7" t="s">
        <v>2106</v>
      </c>
      <c r="M2929" s="7"/>
      <c r="N2929" s="9" t="s">
        <v>1722</v>
      </c>
    </row>
    <row r="2930" spans="1:14">
      <c r="A2930" s="7" t="s">
        <v>2103</v>
      </c>
      <c r="B2930" s="7"/>
      <c r="C2930" s="7" t="s">
        <v>5660</v>
      </c>
      <c r="D2930" s="7" t="s">
        <v>5659</v>
      </c>
      <c r="E2930" s="6" t="s">
        <v>352</v>
      </c>
      <c r="F2930" s="7"/>
      <c r="G2930" s="7"/>
      <c r="H2930" s="7" t="s">
        <v>1719</v>
      </c>
      <c r="I2930" s="7"/>
      <c r="J2930" s="7" t="s">
        <v>646</v>
      </c>
      <c r="K2930" s="8" t="s">
        <v>1720</v>
      </c>
      <c r="L2930" s="7" t="s">
        <v>2106</v>
      </c>
      <c r="M2930" s="7"/>
      <c r="N2930" s="9" t="s">
        <v>1722</v>
      </c>
    </row>
    <row r="2931" spans="1:14">
      <c r="A2931" s="7" t="s">
        <v>2103</v>
      </c>
      <c r="B2931" s="7"/>
      <c r="C2931" s="7" t="s">
        <v>5661</v>
      </c>
      <c r="D2931" s="7" t="s">
        <v>5662</v>
      </c>
      <c r="E2931" s="6" t="s">
        <v>352</v>
      </c>
      <c r="F2931" s="7"/>
      <c r="G2931" s="7"/>
      <c r="H2931" s="7" t="s">
        <v>1719</v>
      </c>
      <c r="I2931" s="7"/>
      <c r="J2931" s="7" t="s">
        <v>646</v>
      </c>
      <c r="K2931" s="8" t="s">
        <v>1720</v>
      </c>
      <c r="L2931" s="7" t="s">
        <v>2106</v>
      </c>
      <c r="M2931" s="7"/>
      <c r="N2931" s="9" t="s">
        <v>1722</v>
      </c>
    </row>
    <row r="2932" spans="1:14">
      <c r="A2932" s="7" t="s">
        <v>2103</v>
      </c>
      <c r="B2932" s="7"/>
      <c r="C2932" s="7" t="s">
        <v>5663</v>
      </c>
      <c r="D2932" s="7" t="s">
        <v>5662</v>
      </c>
      <c r="E2932" s="6" t="s">
        <v>352</v>
      </c>
      <c r="F2932" s="7"/>
      <c r="G2932" s="7"/>
      <c r="H2932" s="7" t="s">
        <v>1719</v>
      </c>
      <c r="I2932" s="7"/>
      <c r="J2932" s="7" t="s">
        <v>646</v>
      </c>
      <c r="K2932" s="8" t="s">
        <v>1720</v>
      </c>
      <c r="L2932" s="7" t="s">
        <v>2106</v>
      </c>
      <c r="M2932" s="7"/>
      <c r="N2932" s="9" t="s">
        <v>1722</v>
      </c>
    </row>
    <row r="2933" spans="1:14">
      <c r="A2933" s="7" t="s">
        <v>2103</v>
      </c>
      <c r="B2933" s="7"/>
      <c r="C2933" s="7" t="s">
        <v>5664</v>
      </c>
      <c r="D2933" s="7" t="s">
        <v>5665</v>
      </c>
      <c r="E2933" s="6" t="s">
        <v>352</v>
      </c>
      <c r="F2933" s="7"/>
      <c r="G2933" s="7"/>
      <c r="H2933" s="7" t="s">
        <v>1719</v>
      </c>
      <c r="I2933" s="7"/>
      <c r="J2933" s="7" t="s">
        <v>646</v>
      </c>
      <c r="K2933" s="8" t="s">
        <v>1720</v>
      </c>
      <c r="L2933" s="7" t="s">
        <v>2106</v>
      </c>
      <c r="M2933" s="7"/>
      <c r="N2933" s="9" t="s">
        <v>1722</v>
      </c>
    </row>
    <row r="2934" spans="1:14">
      <c r="A2934" s="7" t="s">
        <v>2103</v>
      </c>
      <c r="B2934" s="7"/>
      <c r="C2934" s="7" t="s">
        <v>5666</v>
      </c>
      <c r="D2934" s="7" t="s">
        <v>5665</v>
      </c>
      <c r="E2934" s="6" t="s">
        <v>352</v>
      </c>
      <c r="F2934" s="7"/>
      <c r="G2934" s="7"/>
      <c r="H2934" s="7" t="s">
        <v>1719</v>
      </c>
      <c r="I2934" s="7"/>
      <c r="J2934" s="7" t="s">
        <v>646</v>
      </c>
      <c r="K2934" s="8" t="s">
        <v>1720</v>
      </c>
      <c r="L2934" s="7" t="s">
        <v>2106</v>
      </c>
      <c r="M2934" s="7"/>
      <c r="N2934" s="9" t="s">
        <v>1722</v>
      </c>
    </row>
    <row r="2935" spans="1:14">
      <c r="A2935" s="7" t="s">
        <v>2103</v>
      </c>
      <c r="B2935" s="7"/>
      <c r="C2935" s="7" t="s">
        <v>5667</v>
      </c>
      <c r="D2935" s="7" t="s">
        <v>5668</v>
      </c>
      <c r="E2935" s="6" t="s">
        <v>352</v>
      </c>
      <c r="F2935" s="7"/>
      <c r="G2935" s="7"/>
      <c r="H2935" s="7" t="s">
        <v>1719</v>
      </c>
      <c r="I2935" s="7"/>
      <c r="J2935" s="7" t="s">
        <v>646</v>
      </c>
      <c r="K2935" s="8" t="s">
        <v>1720</v>
      </c>
      <c r="L2935" s="7" t="s">
        <v>2106</v>
      </c>
      <c r="M2935" s="7"/>
      <c r="N2935" s="9" t="s">
        <v>1722</v>
      </c>
    </row>
    <row r="2936" spans="1:14">
      <c r="A2936" s="7" t="s">
        <v>2103</v>
      </c>
      <c r="B2936" s="7"/>
      <c r="C2936" s="7" t="s">
        <v>5669</v>
      </c>
      <c r="D2936" s="7" t="s">
        <v>5668</v>
      </c>
      <c r="E2936" s="6" t="s">
        <v>352</v>
      </c>
      <c r="F2936" s="7"/>
      <c r="G2936" s="7"/>
      <c r="H2936" s="7" t="s">
        <v>1719</v>
      </c>
      <c r="I2936" s="7"/>
      <c r="J2936" s="7" t="s">
        <v>646</v>
      </c>
      <c r="K2936" s="8" t="s">
        <v>1720</v>
      </c>
      <c r="L2936" s="7" t="s">
        <v>2106</v>
      </c>
      <c r="M2936" s="7"/>
      <c r="N2936" s="9" t="s">
        <v>1722</v>
      </c>
    </row>
    <row r="2937" spans="1:14">
      <c r="A2937" s="7" t="s">
        <v>2103</v>
      </c>
      <c r="B2937" s="7"/>
      <c r="C2937" s="7" t="s">
        <v>5670</v>
      </c>
      <c r="D2937" s="7" t="s">
        <v>5671</v>
      </c>
      <c r="E2937" s="6" t="s">
        <v>352</v>
      </c>
      <c r="F2937" s="7"/>
      <c r="G2937" s="7"/>
      <c r="H2937" s="7" t="s">
        <v>1719</v>
      </c>
      <c r="I2937" s="7"/>
      <c r="J2937" s="7" t="s">
        <v>646</v>
      </c>
      <c r="K2937" s="8" t="s">
        <v>1720</v>
      </c>
      <c r="L2937" s="7" t="s">
        <v>2106</v>
      </c>
      <c r="M2937" s="7"/>
      <c r="N2937" s="9" t="s">
        <v>1722</v>
      </c>
    </row>
    <row r="2938" spans="1:14">
      <c r="A2938" s="7" t="s">
        <v>2103</v>
      </c>
      <c r="B2938" s="7"/>
      <c r="C2938" s="7" t="s">
        <v>5672</v>
      </c>
      <c r="D2938" s="7" t="s">
        <v>5671</v>
      </c>
      <c r="E2938" s="6" t="s">
        <v>352</v>
      </c>
      <c r="F2938" s="7"/>
      <c r="G2938" s="7"/>
      <c r="H2938" s="7" t="s">
        <v>1719</v>
      </c>
      <c r="I2938" s="7"/>
      <c r="J2938" s="7" t="s">
        <v>646</v>
      </c>
      <c r="K2938" s="8" t="s">
        <v>1720</v>
      </c>
      <c r="L2938" s="7" t="s">
        <v>2106</v>
      </c>
      <c r="M2938" s="7"/>
      <c r="N2938" s="9" t="s">
        <v>1722</v>
      </c>
    </row>
    <row r="2939" spans="1:14">
      <c r="A2939" s="7" t="s">
        <v>2103</v>
      </c>
      <c r="B2939" s="7"/>
      <c r="C2939" s="7" t="s">
        <v>5673</v>
      </c>
      <c r="D2939" s="7" t="s">
        <v>5674</v>
      </c>
      <c r="E2939" s="6" t="s">
        <v>352</v>
      </c>
      <c r="F2939" s="7"/>
      <c r="G2939" s="7"/>
      <c r="H2939" s="7" t="s">
        <v>1719</v>
      </c>
      <c r="I2939" s="7"/>
      <c r="J2939" s="7" t="s">
        <v>646</v>
      </c>
      <c r="K2939" s="8" t="s">
        <v>1720</v>
      </c>
      <c r="L2939" s="7" t="s">
        <v>2106</v>
      </c>
      <c r="M2939" s="7"/>
      <c r="N2939" s="9" t="s">
        <v>1722</v>
      </c>
    </row>
    <row r="2940" spans="1:14">
      <c r="A2940" s="7" t="s">
        <v>2103</v>
      </c>
      <c r="B2940" s="7"/>
      <c r="C2940" s="7" t="s">
        <v>5675</v>
      </c>
      <c r="D2940" s="7" t="s">
        <v>5674</v>
      </c>
      <c r="E2940" s="6" t="s">
        <v>352</v>
      </c>
      <c r="F2940" s="7"/>
      <c r="G2940" s="7"/>
      <c r="H2940" s="7" t="s">
        <v>1719</v>
      </c>
      <c r="I2940" s="7"/>
      <c r="J2940" s="7" t="s">
        <v>646</v>
      </c>
      <c r="K2940" s="8" t="s">
        <v>1720</v>
      </c>
      <c r="L2940" s="7" t="s">
        <v>2106</v>
      </c>
      <c r="M2940" s="7"/>
      <c r="N2940" s="9" t="s">
        <v>1722</v>
      </c>
    </row>
    <row r="2941" spans="1:14">
      <c r="A2941" s="7" t="s">
        <v>2103</v>
      </c>
      <c r="B2941" s="7"/>
      <c r="C2941" s="7" t="s">
        <v>5676</v>
      </c>
      <c r="D2941" s="7" t="s">
        <v>5677</v>
      </c>
      <c r="E2941" s="6" t="s">
        <v>352</v>
      </c>
      <c r="F2941" s="7"/>
      <c r="G2941" s="7"/>
      <c r="H2941" s="7" t="s">
        <v>1719</v>
      </c>
      <c r="I2941" s="7"/>
      <c r="J2941" s="7" t="s">
        <v>646</v>
      </c>
      <c r="K2941" s="8" t="s">
        <v>1720</v>
      </c>
      <c r="L2941" s="7" t="s">
        <v>2106</v>
      </c>
      <c r="M2941" s="7"/>
      <c r="N2941" s="9" t="s">
        <v>1722</v>
      </c>
    </row>
    <row r="2942" spans="1:14">
      <c r="A2942" s="7" t="s">
        <v>2103</v>
      </c>
      <c r="B2942" s="7"/>
      <c r="C2942" s="7" t="s">
        <v>5678</v>
      </c>
      <c r="D2942" s="7" t="s">
        <v>5677</v>
      </c>
      <c r="E2942" s="6" t="s">
        <v>352</v>
      </c>
      <c r="F2942" s="7"/>
      <c r="G2942" s="7"/>
      <c r="H2942" s="7" t="s">
        <v>1719</v>
      </c>
      <c r="I2942" s="7"/>
      <c r="J2942" s="7" t="s">
        <v>646</v>
      </c>
      <c r="K2942" s="8" t="s">
        <v>1720</v>
      </c>
      <c r="L2942" s="7" t="s">
        <v>2106</v>
      </c>
      <c r="M2942" s="7"/>
      <c r="N2942" s="9" t="s">
        <v>1722</v>
      </c>
    </row>
    <row r="2943" spans="1:14">
      <c r="A2943" s="7" t="s">
        <v>2103</v>
      </c>
      <c r="B2943" s="7"/>
      <c r="C2943" s="7" t="s">
        <v>5679</v>
      </c>
      <c r="D2943" s="7" t="s">
        <v>5680</v>
      </c>
      <c r="E2943" s="6" t="s">
        <v>352</v>
      </c>
      <c r="F2943" s="7"/>
      <c r="G2943" s="7"/>
      <c r="H2943" s="7" t="s">
        <v>1719</v>
      </c>
      <c r="I2943" s="7"/>
      <c r="J2943" s="7" t="s">
        <v>646</v>
      </c>
      <c r="K2943" s="8" t="s">
        <v>1720</v>
      </c>
      <c r="L2943" s="7" t="s">
        <v>2106</v>
      </c>
      <c r="M2943" s="7"/>
      <c r="N2943" s="9" t="s">
        <v>1722</v>
      </c>
    </row>
    <row r="2944" spans="1:14">
      <c r="A2944" s="7" t="s">
        <v>2103</v>
      </c>
      <c r="B2944" s="7"/>
      <c r="C2944" s="7" t="s">
        <v>5681</v>
      </c>
      <c r="D2944" s="7" t="s">
        <v>5680</v>
      </c>
      <c r="E2944" s="6" t="s">
        <v>352</v>
      </c>
      <c r="F2944" s="7"/>
      <c r="G2944" s="7"/>
      <c r="H2944" s="7" t="s">
        <v>1719</v>
      </c>
      <c r="I2944" s="7"/>
      <c r="J2944" s="7" t="s">
        <v>646</v>
      </c>
      <c r="K2944" s="8" t="s">
        <v>1720</v>
      </c>
      <c r="L2944" s="7" t="s">
        <v>2106</v>
      </c>
      <c r="M2944" s="7"/>
      <c r="N2944" s="9" t="s">
        <v>1722</v>
      </c>
    </row>
    <row r="2945" spans="1:14">
      <c r="A2945" s="7" t="s">
        <v>2103</v>
      </c>
      <c r="B2945" s="7"/>
      <c r="C2945" s="7" t="s">
        <v>5682</v>
      </c>
      <c r="D2945" s="7" t="s">
        <v>5683</v>
      </c>
      <c r="E2945" s="6" t="s">
        <v>352</v>
      </c>
      <c r="F2945" s="7"/>
      <c r="G2945" s="7"/>
      <c r="H2945" s="7" t="s">
        <v>1719</v>
      </c>
      <c r="I2945" s="7"/>
      <c r="J2945" s="7" t="s">
        <v>646</v>
      </c>
      <c r="K2945" s="8" t="s">
        <v>1720</v>
      </c>
      <c r="L2945" s="7" t="s">
        <v>2106</v>
      </c>
      <c r="M2945" s="7"/>
      <c r="N2945" s="9" t="s">
        <v>1722</v>
      </c>
    </row>
    <row r="2946" spans="1:14">
      <c r="A2946" s="7" t="s">
        <v>2103</v>
      </c>
      <c r="B2946" s="7"/>
      <c r="C2946" s="7" t="s">
        <v>5684</v>
      </c>
      <c r="D2946" s="7" t="s">
        <v>5683</v>
      </c>
      <c r="E2946" s="6" t="s">
        <v>352</v>
      </c>
      <c r="F2946" s="7"/>
      <c r="G2946" s="7"/>
      <c r="H2946" s="7" t="s">
        <v>1719</v>
      </c>
      <c r="I2946" s="7"/>
      <c r="J2946" s="7" t="s">
        <v>646</v>
      </c>
      <c r="K2946" s="8" t="s">
        <v>1720</v>
      </c>
      <c r="L2946" s="7" t="s">
        <v>2106</v>
      </c>
      <c r="M2946" s="7"/>
      <c r="N2946" s="9" t="s">
        <v>1722</v>
      </c>
    </row>
    <row r="2947" spans="1:14">
      <c r="A2947" s="7" t="s">
        <v>2103</v>
      </c>
      <c r="B2947" s="7"/>
      <c r="C2947" s="7" t="s">
        <v>5685</v>
      </c>
      <c r="D2947" s="7" t="s">
        <v>5686</v>
      </c>
      <c r="E2947" s="6" t="s">
        <v>352</v>
      </c>
      <c r="F2947" s="7"/>
      <c r="G2947" s="7"/>
      <c r="H2947" s="7" t="s">
        <v>1719</v>
      </c>
      <c r="I2947" s="7"/>
      <c r="J2947" s="7" t="s">
        <v>646</v>
      </c>
      <c r="K2947" s="8" t="s">
        <v>1720</v>
      </c>
      <c r="L2947" s="7" t="s">
        <v>2106</v>
      </c>
      <c r="M2947" s="7"/>
      <c r="N2947" s="9" t="s">
        <v>1722</v>
      </c>
    </row>
    <row r="2948" spans="1:14">
      <c r="A2948" s="7" t="s">
        <v>2103</v>
      </c>
      <c r="B2948" s="7"/>
      <c r="C2948" s="7" t="s">
        <v>5687</v>
      </c>
      <c r="D2948" s="7" t="s">
        <v>5686</v>
      </c>
      <c r="E2948" s="6" t="s">
        <v>352</v>
      </c>
      <c r="F2948" s="7"/>
      <c r="G2948" s="7"/>
      <c r="H2948" s="7" t="s">
        <v>1719</v>
      </c>
      <c r="I2948" s="7"/>
      <c r="J2948" s="7" t="s">
        <v>646</v>
      </c>
      <c r="K2948" s="8" t="s">
        <v>1720</v>
      </c>
      <c r="L2948" s="7" t="s">
        <v>2106</v>
      </c>
      <c r="M2948" s="7"/>
      <c r="N2948" s="9" t="s">
        <v>1722</v>
      </c>
    </row>
    <row r="2949" spans="1:14">
      <c r="A2949" s="7" t="s">
        <v>2103</v>
      </c>
      <c r="B2949" s="7"/>
      <c r="C2949" s="7" t="s">
        <v>5688</v>
      </c>
      <c r="D2949" s="7" t="s">
        <v>5689</v>
      </c>
      <c r="E2949" s="6" t="s">
        <v>352</v>
      </c>
      <c r="F2949" s="7"/>
      <c r="G2949" s="7"/>
      <c r="H2949" s="7" t="s">
        <v>1719</v>
      </c>
      <c r="I2949" s="7"/>
      <c r="J2949" s="7" t="s">
        <v>646</v>
      </c>
      <c r="K2949" s="8" t="s">
        <v>1720</v>
      </c>
      <c r="L2949" s="7" t="s">
        <v>2106</v>
      </c>
      <c r="M2949" s="7"/>
      <c r="N2949" s="9" t="s">
        <v>1722</v>
      </c>
    </row>
    <row r="2950" spans="1:14">
      <c r="A2950" s="7" t="s">
        <v>2103</v>
      </c>
      <c r="B2950" s="7"/>
      <c r="C2950" s="7" t="s">
        <v>5690</v>
      </c>
      <c r="D2950" s="7" t="s">
        <v>5689</v>
      </c>
      <c r="E2950" s="6" t="s">
        <v>352</v>
      </c>
      <c r="F2950" s="7"/>
      <c r="G2950" s="7"/>
      <c r="H2950" s="7" t="s">
        <v>1719</v>
      </c>
      <c r="I2950" s="7"/>
      <c r="J2950" s="7" t="s">
        <v>646</v>
      </c>
      <c r="K2950" s="8" t="s">
        <v>1720</v>
      </c>
      <c r="L2950" s="7" t="s">
        <v>2106</v>
      </c>
      <c r="M2950" s="7"/>
      <c r="N2950" s="9" t="s">
        <v>1722</v>
      </c>
    </row>
    <row r="2951" spans="1:14">
      <c r="A2951" s="7" t="s">
        <v>2103</v>
      </c>
      <c r="B2951" s="7"/>
      <c r="C2951" s="7" t="s">
        <v>5691</v>
      </c>
      <c r="D2951" s="7" t="s">
        <v>5692</v>
      </c>
      <c r="E2951" s="6" t="s">
        <v>352</v>
      </c>
      <c r="F2951" s="7"/>
      <c r="G2951" s="7"/>
      <c r="H2951" s="7" t="s">
        <v>1719</v>
      </c>
      <c r="I2951" s="7"/>
      <c r="J2951" s="7" t="s">
        <v>646</v>
      </c>
      <c r="K2951" s="8" t="s">
        <v>1720</v>
      </c>
      <c r="L2951" s="7" t="s">
        <v>2106</v>
      </c>
      <c r="M2951" s="7"/>
      <c r="N2951" s="9" t="s">
        <v>1722</v>
      </c>
    </row>
    <row r="2952" spans="1:14">
      <c r="A2952" s="7" t="s">
        <v>2103</v>
      </c>
      <c r="B2952" s="7"/>
      <c r="C2952" s="7" t="s">
        <v>5693</v>
      </c>
      <c r="D2952" s="7" t="s">
        <v>5692</v>
      </c>
      <c r="E2952" s="6" t="s">
        <v>352</v>
      </c>
      <c r="F2952" s="7"/>
      <c r="G2952" s="7"/>
      <c r="H2952" s="7" t="s">
        <v>1719</v>
      </c>
      <c r="I2952" s="7"/>
      <c r="J2952" s="7" t="s">
        <v>646</v>
      </c>
      <c r="K2952" s="8" t="s">
        <v>1720</v>
      </c>
      <c r="L2952" s="7" t="s">
        <v>2106</v>
      </c>
      <c r="M2952" s="7"/>
      <c r="N2952" s="9" t="s">
        <v>1722</v>
      </c>
    </row>
    <row r="2953" spans="1:14">
      <c r="A2953" s="7" t="s">
        <v>2103</v>
      </c>
      <c r="B2953" s="7"/>
      <c r="C2953" s="7" t="s">
        <v>5694</v>
      </c>
      <c r="D2953" s="7" t="s">
        <v>5695</v>
      </c>
      <c r="E2953" s="6" t="s">
        <v>352</v>
      </c>
      <c r="F2953" s="7"/>
      <c r="G2953" s="7"/>
      <c r="H2953" s="7" t="s">
        <v>1719</v>
      </c>
      <c r="I2953" s="7"/>
      <c r="J2953" s="7" t="s">
        <v>646</v>
      </c>
      <c r="K2953" s="8" t="s">
        <v>1720</v>
      </c>
      <c r="L2953" s="7" t="s">
        <v>2106</v>
      </c>
      <c r="M2953" s="7"/>
      <c r="N2953" s="9" t="s">
        <v>1722</v>
      </c>
    </row>
    <row r="2954" spans="1:14">
      <c r="A2954" s="7" t="s">
        <v>2103</v>
      </c>
      <c r="B2954" s="7"/>
      <c r="C2954" s="7" t="s">
        <v>5696</v>
      </c>
      <c r="D2954" s="7" t="s">
        <v>5695</v>
      </c>
      <c r="E2954" s="6" t="s">
        <v>352</v>
      </c>
      <c r="F2954" s="7"/>
      <c r="G2954" s="7"/>
      <c r="H2954" s="7" t="s">
        <v>1719</v>
      </c>
      <c r="I2954" s="7"/>
      <c r="J2954" s="7" t="s">
        <v>646</v>
      </c>
      <c r="K2954" s="8" t="s">
        <v>1720</v>
      </c>
      <c r="L2954" s="7" t="s">
        <v>2106</v>
      </c>
      <c r="M2954" s="7"/>
      <c r="N2954" s="9" t="s">
        <v>1722</v>
      </c>
    </row>
    <row r="2955" spans="1:14">
      <c r="A2955" s="7" t="s">
        <v>2103</v>
      </c>
      <c r="B2955" s="7"/>
      <c r="C2955" s="7" t="s">
        <v>5697</v>
      </c>
      <c r="D2955" s="7" t="s">
        <v>5698</v>
      </c>
      <c r="E2955" s="6" t="s">
        <v>352</v>
      </c>
      <c r="F2955" s="7"/>
      <c r="G2955" s="7"/>
      <c r="H2955" s="7" t="s">
        <v>1719</v>
      </c>
      <c r="I2955" s="7"/>
      <c r="J2955" s="7" t="s">
        <v>646</v>
      </c>
      <c r="K2955" s="8" t="s">
        <v>1720</v>
      </c>
      <c r="L2955" s="7" t="s">
        <v>2106</v>
      </c>
      <c r="M2955" s="7"/>
      <c r="N2955" s="9" t="s">
        <v>1722</v>
      </c>
    </row>
    <row r="2956" spans="1:14">
      <c r="A2956" s="7" t="s">
        <v>2103</v>
      </c>
      <c r="B2956" s="7"/>
      <c r="C2956" s="7" t="s">
        <v>5699</v>
      </c>
      <c r="D2956" s="7" t="s">
        <v>5700</v>
      </c>
      <c r="E2956" s="6" t="s">
        <v>352</v>
      </c>
      <c r="F2956" s="7"/>
      <c r="G2956" s="7"/>
      <c r="H2956" s="7" t="s">
        <v>1719</v>
      </c>
      <c r="I2956" s="7"/>
      <c r="J2956" s="7" t="s">
        <v>646</v>
      </c>
      <c r="K2956" s="8" t="s">
        <v>1720</v>
      </c>
      <c r="L2956" s="7" t="s">
        <v>2106</v>
      </c>
      <c r="M2956" s="7"/>
      <c r="N2956" s="9" t="s">
        <v>1722</v>
      </c>
    </row>
    <row r="2957" spans="1:14">
      <c r="A2957" s="7" t="s">
        <v>2103</v>
      </c>
      <c r="B2957" s="7"/>
      <c r="C2957" s="7" t="s">
        <v>5701</v>
      </c>
      <c r="D2957" s="7" t="s">
        <v>5700</v>
      </c>
      <c r="E2957" s="6" t="s">
        <v>352</v>
      </c>
      <c r="F2957" s="7"/>
      <c r="G2957" s="7"/>
      <c r="H2957" s="7" t="s">
        <v>1719</v>
      </c>
      <c r="I2957" s="7"/>
      <c r="J2957" s="7" t="s">
        <v>646</v>
      </c>
      <c r="K2957" s="8" t="s">
        <v>1720</v>
      </c>
      <c r="L2957" s="7" t="s">
        <v>2106</v>
      </c>
      <c r="M2957" s="7"/>
      <c r="N2957" s="9" t="s">
        <v>1722</v>
      </c>
    </row>
    <row r="2958" spans="1:14">
      <c r="A2958" s="7" t="s">
        <v>2103</v>
      </c>
      <c r="B2958" s="7"/>
      <c r="C2958" s="7" t="s">
        <v>5702</v>
      </c>
      <c r="D2958" s="7" t="s">
        <v>5703</v>
      </c>
      <c r="E2958" s="6" t="s">
        <v>352</v>
      </c>
      <c r="F2958" s="7"/>
      <c r="G2958" s="7"/>
      <c r="H2958" s="7" t="s">
        <v>1719</v>
      </c>
      <c r="I2958" s="7"/>
      <c r="J2958" s="7" t="s">
        <v>646</v>
      </c>
      <c r="K2958" s="8" t="s">
        <v>1720</v>
      </c>
      <c r="L2958" s="7" t="s">
        <v>2106</v>
      </c>
      <c r="M2958" s="7"/>
      <c r="N2958" s="9" t="s">
        <v>1722</v>
      </c>
    </row>
    <row r="2959" spans="1:14">
      <c r="A2959" s="7" t="s">
        <v>2103</v>
      </c>
      <c r="B2959" s="7"/>
      <c r="C2959" s="7" t="s">
        <v>5704</v>
      </c>
      <c r="D2959" s="7" t="s">
        <v>5705</v>
      </c>
      <c r="E2959" s="6" t="s">
        <v>352</v>
      </c>
      <c r="F2959" s="7"/>
      <c r="G2959" s="7"/>
      <c r="H2959" s="7" t="s">
        <v>1719</v>
      </c>
      <c r="I2959" s="7"/>
      <c r="J2959" s="7" t="s">
        <v>646</v>
      </c>
      <c r="K2959" s="8" t="s">
        <v>1720</v>
      </c>
      <c r="L2959" s="7" t="s">
        <v>2106</v>
      </c>
      <c r="M2959" s="7"/>
      <c r="N2959" s="9" t="s">
        <v>1722</v>
      </c>
    </row>
    <row r="2960" spans="1:14">
      <c r="A2960" s="7" t="s">
        <v>2103</v>
      </c>
      <c r="B2960" s="7"/>
      <c r="C2960" s="7" t="s">
        <v>5706</v>
      </c>
      <c r="D2960" s="7" t="s">
        <v>5705</v>
      </c>
      <c r="E2960" s="6" t="s">
        <v>352</v>
      </c>
      <c r="F2960" s="7"/>
      <c r="G2960" s="7"/>
      <c r="H2960" s="7" t="s">
        <v>1719</v>
      </c>
      <c r="I2960" s="7"/>
      <c r="J2960" s="7" t="s">
        <v>646</v>
      </c>
      <c r="K2960" s="8" t="s">
        <v>1720</v>
      </c>
      <c r="L2960" s="7" t="s">
        <v>2106</v>
      </c>
      <c r="M2960" s="7"/>
      <c r="N2960" s="9" t="s">
        <v>1722</v>
      </c>
    </row>
    <row r="2961" spans="1:14">
      <c r="A2961" s="7" t="s">
        <v>2103</v>
      </c>
      <c r="B2961" s="7"/>
      <c r="C2961" s="7" t="s">
        <v>5707</v>
      </c>
      <c r="D2961" s="7" t="s">
        <v>5708</v>
      </c>
      <c r="E2961" s="6" t="s">
        <v>352</v>
      </c>
      <c r="F2961" s="7"/>
      <c r="G2961" s="7"/>
      <c r="H2961" s="7" t="s">
        <v>1719</v>
      </c>
      <c r="I2961" s="7"/>
      <c r="J2961" s="7" t="s">
        <v>646</v>
      </c>
      <c r="K2961" s="8" t="s">
        <v>1720</v>
      </c>
      <c r="L2961" s="7" t="s">
        <v>2106</v>
      </c>
      <c r="M2961" s="7"/>
      <c r="N2961" s="9" t="s">
        <v>1722</v>
      </c>
    </row>
    <row r="2962" spans="1:14">
      <c r="A2962" s="7" t="s">
        <v>2103</v>
      </c>
      <c r="B2962" s="7"/>
      <c r="C2962" s="7" t="s">
        <v>5709</v>
      </c>
      <c r="D2962" s="7" t="s">
        <v>5708</v>
      </c>
      <c r="E2962" s="6" t="s">
        <v>352</v>
      </c>
      <c r="F2962" s="7"/>
      <c r="G2962" s="7"/>
      <c r="H2962" s="7" t="s">
        <v>1719</v>
      </c>
      <c r="I2962" s="7"/>
      <c r="J2962" s="7" t="s">
        <v>646</v>
      </c>
      <c r="K2962" s="8" t="s">
        <v>1720</v>
      </c>
      <c r="L2962" s="7" t="s">
        <v>2106</v>
      </c>
      <c r="M2962" s="7"/>
      <c r="N2962" s="9" t="s">
        <v>1722</v>
      </c>
    </row>
    <row r="2963" spans="1:14">
      <c r="A2963" s="7" t="s">
        <v>2103</v>
      </c>
      <c r="B2963" s="7"/>
      <c r="C2963" s="7" t="s">
        <v>5710</v>
      </c>
      <c r="D2963" s="7" t="s">
        <v>5711</v>
      </c>
      <c r="E2963" s="6" t="s">
        <v>352</v>
      </c>
      <c r="F2963" s="7"/>
      <c r="G2963" s="7"/>
      <c r="H2963" s="7" t="s">
        <v>1719</v>
      </c>
      <c r="I2963" s="7"/>
      <c r="J2963" s="7" t="s">
        <v>646</v>
      </c>
      <c r="K2963" s="8" t="s">
        <v>1720</v>
      </c>
      <c r="L2963" s="7" t="s">
        <v>2106</v>
      </c>
      <c r="M2963" s="7"/>
      <c r="N2963" s="9" t="s">
        <v>1722</v>
      </c>
    </row>
    <row r="2964" spans="1:14">
      <c r="A2964" s="7" t="s">
        <v>2103</v>
      </c>
      <c r="B2964" s="7"/>
      <c r="C2964" s="7" t="s">
        <v>5712</v>
      </c>
      <c r="D2964" s="7" t="s">
        <v>5711</v>
      </c>
      <c r="E2964" s="6" t="s">
        <v>352</v>
      </c>
      <c r="F2964" s="7"/>
      <c r="G2964" s="7"/>
      <c r="H2964" s="7" t="s">
        <v>1719</v>
      </c>
      <c r="I2964" s="7"/>
      <c r="J2964" s="7" t="s">
        <v>646</v>
      </c>
      <c r="K2964" s="8" t="s">
        <v>1720</v>
      </c>
      <c r="L2964" s="7" t="s">
        <v>2106</v>
      </c>
      <c r="M2964" s="7"/>
      <c r="N2964" s="9" t="s">
        <v>1722</v>
      </c>
    </row>
    <row r="2965" spans="1:14">
      <c r="A2965" s="7" t="s">
        <v>2103</v>
      </c>
      <c r="B2965" s="7"/>
      <c r="C2965" s="7" t="s">
        <v>5713</v>
      </c>
      <c r="D2965" s="7" t="s">
        <v>5714</v>
      </c>
      <c r="E2965" s="6" t="s">
        <v>352</v>
      </c>
      <c r="F2965" s="7"/>
      <c r="G2965" s="7"/>
      <c r="H2965" s="7" t="s">
        <v>1719</v>
      </c>
      <c r="I2965" s="7"/>
      <c r="J2965" s="7" t="s">
        <v>646</v>
      </c>
      <c r="K2965" s="8" t="s">
        <v>1720</v>
      </c>
      <c r="L2965" s="7" t="s">
        <v>2106</v>
      </c>
      <c r="M2965" s="7"/>
      <c r="N2965" s="9" t="s">
        <v>1722</v>
      </c>
    </row>
    <row r="2966" spans="1:14">
      <c r="A2966" s="7" t="s">
        <v>2103</v>
      </c>
      <c r="B2966" s="7"/>
      <c r="C2966" s="7" t="s">
        <v>5715</v>
      </c>
      <c r="D2966" s="7" t="s">
        <v>5714</v>
      </c>
      <c r="E2966" s="6" t="s">
        <v>352</v>
      </c>
      <c r="F2966" s="7"/>
      <c r="G2966" s="7"/>
      <c r="H2966" s="7" t="s">
        <v>1719</v>
      </c>
      <c r="I2966" s="7"/>
      <c r="J2966" s="7" t="s">
        <v>646</v>
      </c>
      <c r="K2966" s="8" t="s">
        <v>1720</v>
      </c>
      <c r="L2966" s="7" t="s">
        <v>2106</v>
      </c>
      <c r="M2966" s="7"/>
      <c r="N2966" s="9" t="s">
        <v>1722</v>
      </c>
    </row>
    <row r="2967" spans="1:14">
      <c r="A2967" s="7" t="s">
        <v>2103</v>
      </c>
      <c r="B2967" s="7"/>
      <c r="C2967" s="7" t="s">
        <v>5716</v>
      </c>
      <c r="D2967" s="7" t="s">
        <v>5717</v>
      </c>
      <c r="E2967" s="6" t="s">
        <v>352</v>
      </c>
      <c r="F2967" s="7"/>
      <c r="G2967" s="7"/>
      <c r="H2967" s="7" t="s">
        <v>1719</v>
      </c>
      <c r="I2967" s="7"/>
      <c r="J2967" s="7" t="s">
        <v>646</v>
      </c>
      <c r="K2967" s="8" t="s">
        <v>1720</v>
      </c>
      <c r="L2967" s="7" t="s">
        <v>2106</v>
      </c>
      <c r="M2967" s="7"/>
      <c r="N2967" s="9" t="s">
        <v>1722</v>
      </c>
    </row>
    <row r="2968" spans="1:14">
      <c r="A2968" s="7" t="s">
        <v>2103</v>
      </c>
      <c r="B2968" s="7"/>
      <c r="C2968" s="7" t="s">
        <v>5718</v>
      </c>
      <c r="D2968" s="7" t="s">
        <v>5717</v>
      </c>
      <c r="E2968" s="6" t="s">
        <v>352</v>
      </c>
      <c r="F2968" s="7"/>
      <c r="G2968" s="7"/>
      <c r="H2968" s="7" t="s">
        <v>1719</v>
      </c>
      <c r="I2968" s="7"/>
      <c r="J2968" s="7" t="s">
        <v>646</v>
      </c>
      <c r="K2968" s="8" t="s">
        <v>1720</v>
      </c>
      <c r="L2968" s="7" t="s">
        <v>2106</v>
      </c>
      <c r="M2968" s="7"/>
      <c r="N2968" s="9" t="s">
        <v>1722</v>
      </c>
    </row>
    <row r="2969" spans="1:14">
      <c r="A2969" s="7" t="s">
        <v>2103</v>
      </c>
      <c r="B2969" s="7"/>
      <c r="C2969" s="7" t="s">
        <v>5719</v>
      </c>
      <c r="D2969" s="7" t="s">
        <v>5720</v>
      </c>
      <c r="E2969" s="6" t="s">
        <v>352</v>
      </c>
      <c r="F2969" s="7"/>
      <c r="G2969" s="7"/>
      <c r="H2969" s="7" t="s">
        <v>1719</v>
      </c>
      <c r="I2969" s="7"/>
      <c r="J2969" s="7" t="s">
        <v>646</v>
      </c>
      <c r="K2969" s="8" t="s">
        <v>1720</v>
      </c>
      <c r="L2969" s="7" t="s">
        <v>2106</v>
      </c>
      <c r="M2969" s="7"/>
      <c r="N2969" s="9" t="s">
        <v>1722</v>
      </c>
    </row>
    <row r="2970" spans="1:14">
      <c r="A2970" s="7" t="s">
        <v>2103</v>
      </c>
      <c r="B2970" s="7"/>
      <c r="C2970" s="7" t="s">
        <v>5721</v>
      </c>
      <c r="D2970" s="7" t="s">
        <v>5720</v>
      </c>
      <c r="E2970" s="6" t="s">
        <v>352</v>
      </c>
      <c r="F2970" s="7"/>
      <c r="G2970" s="7"/>
      <c r="H2970" s="7" t="s">
        <v>1719</v>
      </c>
      <c r="I2970" s="7"/>
      <c r="J2970" s="7" t="s">
        <v>646</v>
      </c>
      <c r="K2970" s="8" t="s">
        <v>1720</v>
      </c>
      <c r="L2970" s="7" t="s">
        <v>2106</v>
      </c>
      <c r="M2970" s="7"/>
      <c r="N2970" s="9" t="s">
        <v>1722</v>
      </c>
    </row>
    <row r="2971" spans="1:14">
      <c r="A2971" s="7" t="s">
        <v>2103</v>
      </c>
      <c r="B2971" s="7"/>
      <c r="C2971" s="7" t="s">
        <v>5722</v>
      </c>
      <c r="D2971" s="7" t="s">
        <v>5723</v>
      </c>
      <c r="E2971" s="6" t="s">
        <v>352</v>
      </c>
      <c r="F2971" s="7"/>
      <c r="G2971" s="7"/>
      <c r="H2971" s="7" t="s">
        <v>1719</v>
      </c>
      <c r="I2971" s="7"/>
      <c r="J2971" s="7" t="s">
        <v>646</v>
      </c>
      <c r="K2971" s="8" t="s">
        <v>1720</v>
      </c>
      <c r="L2971" s="7" t="s">
        <v>2106</v>
      </c>
      <c r="M2971" s="7"/>
      <c r="N2971" s="9" t="s">
        <v>1722</v>
      </c>
    </row>
    <row r="2972" spans="1:14">
      <c r="A2972" s="7" t="s">
        <v>2103</v>
      </c>
      <c r="B2972" s="7"/>
      <c r="C2972" s="7" t="s">
        <v>5724</v>
      </c>
      <c r="D2972" s="7" t="s">
        <v>5723</v>
      </c>
      <c r="E2972" s="6" t="s">
        <v>352</v>
      </c>
      <c r="F2972" s="7"/>
      <c r="G2972" s="7"/>
      <c r="H2972" s="7" t="s">
        <v>1719</v>
      </c>
      <c r="I2972" s="7"/>
      <c r="J2972" s="7" t="s">
        <v>646</v>
      </c>
      <c r="K2972" s="8" t="s">
        <v>1720</v>
      </c>
      <c r="L2972" s="7" t="s">
        <v>2106</v>
      </c>
      <c r="M2972" s="7"/>
      <c r="N2972" s="9" t="s">
        <v>1722</v>
      </c>
    </row>
    <row r="2973" spans="1:14">
      <c r="A2973" s="7" t="s">
        <v>2103</v>
      </c>
      <c r="B2973" s="7"/>
      <c r="C2973" s="7" t="s">
        <v>5725</v>
      </c>
      <c r="D2973" s="7" t="s">
        <v>5726</v>
      </c>
      <c r="E2973" s="6" t="s">
        <v>352</v>
      </c>
      <c r="F2973" s="7"/>
      <c r="G2973" s="7"/>
      <c r="H2973" s="7" t="s">
        <v>1719</v>
      </c>
      <c r="I2973" s="7"/>
      <c r="J2973" s="7" t="s">
        <v>646</v>
      </c>
      <c r="K2973" s="8" t="s">
        <v>1720</v>
      </c>
      <c r="L2973" s="7" t="s">
        <v>2106</v>
      </c>
      <c r="M2973" s="7"/>
      <c r="N2973" s="9" t="s">
        <v>1722</v>
      </c>
    </row>
    <row r="2974" spans="1:14">
      <c r="A2974" s="7" t="s">
        <v>2103</v>
      </c>
      <c r="B2974" s="7"/>
      <c r="C2974" s="7" t="s">
        <v>5727</v>
      </c>
      <c r="D2974" s="7" t="s">
        <v>5726</v>
      </c>
      <c r="E2974" s="6" t="s">
        <v>352</v>
      </c>
      <c r="F2974" s="7"/>
      <c r="G2974" s="7"/>
      <c r="H2974" s="7" t="s">
        <v>1719</v>
      </c>
      <c r="I2974" s="7"/>
      <c r="J2974" s="7" t="s">
        <v>646</v>
      </c>
      <c r="K2974" s="8" t="s">
        <v>1720</v>
      </c>
      <c r="L2974" s="7" t="s">
        <v>2106</v>
      </c>
      <c r="M2974" s="7"/>
      <c r="N2974" s="9" t="s">
        <v>1722</v>
      </c>
    </row>
    <row r="2975" spans="1:14">
      <c r="A2975" s="7" t="s">
        <v>2103</v>
      </c>
      <c r="B2975" s="7"/>
      <c r="C2975" s="7" t="s">
        <v>5728</v>
      </c>
      <c r="D2975" s="7" t="s">
        <v>5729</v>
      </c>
      <c r="E2975" s="6" t="s">
        <v>352</v>
      </c>
      <c r="F2975" s="7"/>
      <c r="G2975" s="7"/>
      <c r="H2975" s="7" t="s">
        <v>1719</v>
      </c>
      <c r="I2975" s="7"/>
      <c r="J2975" s="7" t="s">
        <v>646</v>
      </c>
      <c r="K2975" s="8" t="s">
        <v>1720</v>
      </c>
      <c r="L2975" s="7" t="s">
        <v>2106</v>
      </c>
      <c r="M2975" s="7"/>
      <c r="N2975" s="9" t="s">
        <v>1722</v>
      </c>
    </row>
    <row r="2976" spans="1:14">
      <c r="A2976" s="7" t="s">
        <v>2103</v>
      </c>
      <c r="B2976" s="7"/>
      <c r="C2976" s="7" t="s">
        <v>5730</v>
      </c>
      <c r="D2976" s="7" t="s">
        <v>5729</v>
      </c>
      <c r="E2976" s="6" t="s">
        <v>352</v>
      </c>
      <c r="F2976" s="7"/>
      <c r="G2976" s="7"/>
      <c r="H2976" s="7" t="s">
        <v>1719</v>
      </c>
      <c r="I2976" s="7"/>
      <c r="J2976" s="7" t="s">
        <v>646</v>
      </c>
      <c r="K2976" s="8" t="s">
        <v>1720</v>
      </c>
      <c r="L2976" s="7" t="s">
        <v>2106</v>
      </c>
      <c r="M2976" s="7"/>
      <c r="N2976" s="9" t="s">
        <v>1722</v>
      </c>
    </row>
    <row r="2977" spans="1:14">
      <c r="A2977" s="7" t="s">
        <v>2103</v>
      </c>
      <c r="B2977" s="7"/>
      <c r="C2977" s="7" t="s">
        <v>5731</v>
      </c>
      <c r="D2977" s="7" t="s">
        <v>5732</v>
      </c>
      <c r="E2977" s="6" t="s">
        <v>352</v>
      </c>
      <c r="F2977" s="7"/>
      <c r="G2977" s="7"/>
      <c r="H2977" s="7" t="s">
        <v>1719</v>
      </c>
      <c r="I2977" s="7"/>
      <c r="J2977" s="7" t="s">
        <v>646</v>
      </c>
      <c r="K2977" s="8" t="s">
        <v>1720</v>
      </c>
      <c r="L2977" s="7" t="s">
        <v>2106</v>
      </c>
      <c r="M2977" s="7"/>
      <c r="N2977" s="9" t="s">
        <v>1722</v>
      </c>
    </row>
    <row r="2978" spans="1:14">
      <c r="A2978" s="7" t="s">
        <v>2103</v>
      </c>
      <c r="B2978" s="7"/>
      <c r="C2978" s="7" t="s">
        <v>5733</v>
      </c>
      <c r="D2978" s="7" t="s">
        <v>5734</v>
      </c>
      <c r="E2978" s="6" t="s">
        <v>352</v>
      </c>
      <c r="F2978" s="7"/>
      <c r="G2978" s="7"/>
      <c r="H2978" s="7" t="s">
        <v>1719</v>
      </c>
      <c r="I2978" s="7"/>
      <c r="J2978" s="7" t="s">
        <v>646</v>
      </c>
      <c r="K2978" s="8" t="s">
        <v>1720</v>
      </c>
      <c r="L2978" s="7" t="s">
        <v>2106</v>
      </c>
      <c r="M2978" s="7"/>
      <c r="N2978" s="9" t="s">
        <v>1722</v>
      </c>
    </row>
    <row r="2979" spans="1:14">
      <c r="A2979" s="7" t="s">
        <v>2103</v>
      </c>
      <c r="B2979" s="7"/>
      <c r="C2979" s="7" t="s">
        <v>5735</v>
      </c>
      <c r="D2979" s="7" t="s">
        <v>5736</v>
      </c>
      <c r="E2979" s="6" t="s">
        <v>352</v>
      </c>
      <c r="F2979" s="7"/>
      <c r="G2979" s="7"/>
      <c r="H2979" s="7" t="s">
        <v>1719</v>
      </c>
      <c r="I2979" s="7"/>
      <c r="J2979" s="7" t="s">
        <v>646</v>
      </c>
      <c r="K2979" s="8" t="s">
        <v>1720</v>
      </c>
      <c r="L2979" s="7" t="s">
        <v>2106</v>
      </c>
      <c r="M2979" s="7"/>
      <c r="N2979" s="9" t="s">
        <v>1722</v>
      </c>
    </row>
    <row r="2980" spans="1:14">
      <c r="A2980" s="7" t="s">
        <v>2103</v>
      </c>
      <c r="B2980" s="7"/>
      <c r="C2980" s="7" t="s">
        <v>5737</v>
      </c>
      <c r="D2980" s="7" t="s">
        <v>5738</v>
      </c>
      <c r="E2980" s="6" t="s">
        <v>352</v>
      </c>
      <c r="F2980" s="7"/>
      <c r="G2980" s="7"/>
      <c r="H2980" s="7" t="s">
        <v>1719</v>
      </c>
      <c r="I2980" s="7"/>
      <c r="J2980" s="7" t="s">
        <v>646</v>
      </c>
      <c r="K2980" s="8" t="s">
        <v>1720</v>
      </c>
      <c r="L2980" s="7" t="s">
        <v>2106</v>
      </c>
      <c r="M2980" s="7"/>
      <c r="N2980" s="9" t="s">
        <v>1722</v>
      </c>
    </row>
    <row r="2981" spans="1:14">
      <c r="A2981" s="7" t="s">
        <v>2103</v>
      </c>
      <c r="B2981" s="7"/>
      <c r="C2981" s="7" t="s">
        <v>5739</v>
      </c>
      <c r="D2981" s="7" t="s">
        <v>5740</v>
      </c>
      <c r="E2981" s="6" t="s">
        <v>352</v>
      </c>
      <c r="F2981" s="7"/>
      <c r="G2981" s="7"/>
      <c r="H2981" s="7" t="s">
        <v>1719</v>
      </c>
      <c r="I2981" s="7"/>
      <c r="J2981" s="7" t="s">
        <v>646</v>
      </c>
      <c r="K2981" s="8" t="s">
        <v>1720</v>
      </c>
      <c r="L2981" s="7" t="s">
        <v>2106</v>
      </c>
      <c r="M2981" s="7"/>
      <c r="N2981" s="9" t="s">
        <v>1722</v>
      </c>
    </row>
    <row r="2982" spans="1:14">
      <c r="A2982" s="7" t="s">
        <v>2103</v>
      </c>
      <c r="B2982" s="7"/>
      <c r="C2982" s="7" t="s">
        <v>5741</v>
      </c>
      <c r="D2982" s="7" t="s">
        <v>5742</v>
      </c>
      <c r="E2982" s="6" t="s">
        <v>352</v>
      </c>
      <c r="F2982" s="7"/>
      <c r="G2982" s="7"/>
      <c r="H2982" s="7" t="s">
        <v>1719</v>
      </c>
      <c r="I2982" s="7"/>
      <c r="J2982" s="7" t="s">
        <v>646</v>
      </c>
      <c r="K2982" s="8" t="s">
        <v>1720</v>
      </c>
      <c r="L2982" s="7" t="s">
        <v>2106</v>
      </c>
      <c r="M2982" s="7"/>
      <c r="N2982" s="9" t="s">
        <v>1722</v>
      </c>
    </row>
    <row r="2983" spans="1:14">
      <c r="A2983" s="7" t="s">
        <v>2103</v>
      </c>
      <c r="B2983" s="7"/>
      <c r="C2983" s="7" t="s">
        <v>5743</v>
      </c>
      <c r="D2983" s="7" t="s">
        <v>5744</v>
      </c>
      <c r="E2983" s="6" t="s">
        <v>352</v>
      </c>
      <c r="F2983" s="7"/>
      <c r="G2983" s="7"/>
      <c r="H2983" s="7" t="s">
        <v>1719</v>
      </c>
      <c r="I2983" s="7"/>
      <c r="J2983" s="7" t="s">
        <v>646</v>
      </c>
      <c r="K2983" s="8" t="s">
        <v>1720</v>
      </c>
      <c r="L2983" s="7" t="s">
        <v>2106</v>
      </c>
      <c r="M2983" s="7"/>
      <c r="N2983" s="9" t="s">
        <v>1722</v>
      </c>
    </row>
    <row r="2984" spans="1:14">
      <c r="A2984" s="7" t="s">
        <v>2103</v>
      </c>
      <c r="B2984" s="7"/>
      <c r="C2984" s="7" t="s">
        <v>5745</v>
      </c>
      <c r="D2984" s="7" t="s">
        <v>5746</v>
      </c>
      <c r="E2984" s="6" t="s">
        <v>352</v>
      </c>
      <c r="F2984" s="7"/>
      <c r="G2984" s="7"/>
      <c r="H2984" s="7" t="s">
        <v>1719</v>
      </c>
      <c r="I2984" s="7"/>
      <c r="J2984" s="7" t="s">
        <v>646</v>
      </c>
      <c r="K2984" s="8" t="s">
        <v>1720</v>
      </c>
      <c r="L2984" s="7" t="s">
        <v>2106</v>
      </c>
      <c r="M2984" s="7"/>
      <c r="N2984" s="9" t="s">
        <v>1722</v>
      </c>
    </row>
    <row r="2985" spans="1:14">
      <c r="A2985" s="7" t="s">
        <v>2103</v>
      </c>
      <c r="B2985" s="7"/>
      <c r="C2985" s="7" t="s">
        <v>5747</v>
      </c>
      <c r="D2985" s="7" t="s">
        <v>5748</v>
      </c>
      <c r="E2985" s="6" t="s">
        <v>352</v>
      </c>
      <c r="F2985" s="7"/>
      <c r="G2985" s="7"/>
      <c r="H2985" s="7" t="s">
        <v>1719</v>
      </c>
      <c r="I2985" s="7"/>
      <c r="J2985" s="7" t="s">
        <v>646</v>
      </c>
      <c r="K2985" s="8" t="s">
        <v>1720</v>
      </c>
      <c r="L2985" s="7" t="s">
        <v>2106</v>
      </c>
      <c r="M2985" s="7"/>
      <c r="N2985" s="9" t="s">
        <v>1722</v>
      </c>
    </row>
    <row r="2986" spans="1:14">
      <c r="A2986" s="7" t="s">
        <v>2103</v>
      </c>
      <c r="B2986" s="7"/>
      <c r="C2986" s="7" t="s">
        <v>5749</v>
      </c>
      <c r="D2986" s="7" t="s">
        <v>5748</v>
      </c>
      <c r="E2986" s="6" t="s">
        <v>352</v>
      </c>
      <c r="F2986" s="7"/>
      <c r="G2986" s="7"/>
      <c r="H2986" s="7" t="s">
        <v>1719</v>
      </c>
      <c r="I2986" s="7"/>
      <c r="J2986" s="7" t="s">
        <v>646</v>
      </c>
      <c r="K2986" s="8" t="s">
        <v>1720</v>
      </c>
      <c r="L2986" s="7" t="s">
        <v>2106</v>
      </c>
      <c r="M2986" s="7"/>
      <c r="N2986" s="9" t="s">
        <v>1722</v>
      </c>
    </row>
    <row r="2987" spans="1:14">
      <c r="A2987" s="7" t="s">
        <v>2103</v>
      </c>
      <c r="B2987" s="7"/>
      <c r="C2987" s="7" t="s">
        <v>5750</v>
      </c>
      <c r="D2987" s="7" t="s">
        <v>5751</v>
      </c>
      <c r="E2987" s="6" t="s">
        <v>352</v>
      </c>
      <c r="F2987" s="7"/>
      <c r="G2987" s="7"/>
      <c r="H2987" s="7" t="s">
        <v>1719</v>
      </c>
      <c r="I2987" s="7"/>
      <c r="J2987" s="7" t="s">
        <v>646</v>
      </c>
      <c r="K2987" s="8" t="s">
        <v>1720</v>
      </c>
      <c r="L2987" s="7" t="s">
        <v>2106</v>
      </c>
      <c r="M2987" s="7"/>
      <c r="N2987" s="9" t="s">
        <v>1722</v>
      </c>
    </row>
    <row r="2988" spans="1:14">
      <c r="A2988" s="7" t="s">
        <v>2103</v>
      </c>
      <c r="B2988" s="7"/>
      <c r="C2988" s="7" t="s">
        <v>5752</v>
      </c>
      <c r="D2988" s="7" t="s">
        <v>5751</v>
      </c>
      <c r="E2988" s="6" t="s">
        <v>352</v>
      </c>
      <c r="F2988" s="7"/>
      <c r="G2988" s="7"/>
      <c r="H2988" s="7" t="s">
        <v>1719</v>
      </c>
      <c r="I2988" s="7"/>
      <c r="J2988" s="7" t="s">
        <v>646</v>
      </c>
      <c r="K2988" s="8" t="s">
        <v>1720</v>
      </c>
      <c r="L2988" s="7" t="s">
        <v>2106</v>
      </c>
      <c r="M2988" s="7"/>
      <c r="N2988" s="9" t="s">
        <v>1722</v>
      </c>
    </row>
    <row r="2989" spans="1:14">
      <c r="A2989" s="7" t="s">
        <v>2103</v>
      </c>
      <c r="B2989" s="7"/>
      <c r="C2989" s="7" t="s">
        <v>5753</v>
      </c>
      <c r="D2989" s="7" t="s">
        <v>5754</v>
      </c>
      <c r="E2989" s="6" t="s">
        <v>352</v>
      </c>
      <c r="F2989" s="7"/>
      <c r="G2989" s="7"/>
      <c r="H2989" s="7" t="s">
        <v>1719</v>
      </c>
      <c r="I2989" s="7"/>
      <c r="J2989" s="7" t="s">
        <v>646</v>
      </c>
      <c r="K2989" s="8" t="s">
        <v>1720</v>
      </c>
      <c r="L2989" s="7" t="s">
        <v>2106</v>
      </c>
      <c r="M2989" s="7"/>
      <c r="N2989" s="9" t="s">
        <v>1722</v>
      </c>
    </row>
    <row r="2990" spans="1:14">
      <c r="A2990" s="7" t="s">
        <v>2103</v>
      </c>
      <c r="B2990" s="7"/>
      <c r="C2990" s="7" t="s">
        <v>5755</v>
      </c>
      <c r="D2990" s="7" t="s">
        <v>5754</v>
      </c>
      <c r="E2990" s="6" t="s">
        <v>352</v>
      </c>
      <c r="F2990" s="7"/>
      <c r="G2990" s="7"/>
      <c r="H2990" s="7" t="s">
        <v>1719</v>
      </c>
      <c r="I2990" s="7"/>
      <c r="J2990" s="7" t="s">
        <v>646</v>
      </c>
      <c r="K2990" s="8" t="s">
        <v>1720</v>
      </c>
      <c r="L2990" s="7" t="s">
        <v>2106</v>
      </c>
      <c r="M2990" s="7"/>
      <c r="N2990" s="9" t="s">
        <v>1722</v>
      </c>
    </row>
    <row r="2991" spans="1:14">
      <c r="A2991" s="7" t="s">
        <v>2103</v>
      </c>
      <c r="B2991" s="7"/>
      <c r="C2991" s="7" t="s">
        <v>5756</v>
      </c>
      <c r="D2991" s="7" t="s">
        <v>5757</v>
      </c>
      <c r="E2991" s="6" t="s">
        <v>352</v>
      </c>
      <c r="F2991" s="7"/>
      <c r="G2991" s="7"/>
      <c r="H2991" s="7" t="s">
        <v>1719</v>
      </c>
      <c r="I2991" s="7"/>
      <c r="J2991" s="7" t="s">
        <v>646</v>
      </c>
      <c r="K2991" s="8" t="s">
        <v>1720</v>
      </c>
      <c r="L2991" s="7" t="s">
        <v>2106</v>
      </c>
      <c r="M2991" s="7"/>
      <c r="N2991" s="9" t="s">
        <v>1722</v>
      </c>
    </row>
    <row r="2992" spans="1:14">
      <c r="A2992" s="7" t="s">
        <v>2103</v>
      </c>
      <c r="B2992" s="7"/>
      <c r="C2992" s="7" t="s">
        <v>5758</v>
      </c>
      <c r="D2992" s="7" t="s">
        <v>5757</v>
      </c>
      <c r="E2992" s="6" t="s">
        <v>352</v>
      </c>
      <c r="F2992" s="7"/>
      <c r="G2992" s="7"/>
      <c r="H2992" s="7" t="s">
        <v>1719</v>
      </c>
      <c r="I2992" s="7"/>
      <c r="J2992" s="7" t="s">
        <v>646</v>
      </c>
      <c r="K2992" s="8" t="s">
        <v>1720</v>
      </c>
      <c r="L2992" s="7" t="s">
        <v>2106</v>
      </c>
      <c r="M2992" s="7"/>
      <c r="N2992" s="9" t="s">
        <v>1722</v>
      </c>
    </row>
    <row r="2993" spans="1:14">
      <c r="A2993" s="7" t="s">
        <v>2103</v>
      </c>
      <c r="B2993" s="7"/>
      <c r="C2993" s="7" t="s">
        <v>5759</v>
      </c>
      <c r="D2993" s="7" t="s">
        <v>5760</v>
      </c>
      <c r="E2993" s="6" t="s">
        <v>352</v>
      </c>
      <c r="F2993" s="7"/>
      <c r="G2993" s="7"/>
      <c r="H2993" s="7" t="s">
        <v>1719</v>
      </c>
      <c r="I2993" s="7"/>
      <c r="J2993" s="7" t="s">
        <v>646</v>
      </c>
      <c r="K2993" s="8" t="s">
        <v>1720</v>
      </c>
      <c r="L2993" s="7" t="s">
        <v>2106</v>
      </c>
      <c r="M2993" s="7"/>
      <c r="N2993" s="9" t="s">
        <v>1722</v>
      </c>
    </row>
    <row r="2994" spans="1:14">
      <c r="A2994" s="7" t="s">
        <v>2103</v>
      </c>
      <c r="B2994" s="7"/>
      <c r="C2994" s="7" t="s">
        <v>5761</v>
      </c>
      <c r="D2994" s="7" t="s">
        <v>5760</v>
      </c>
      <c r="E2994" s="6" t="s">
        <v>352</v>
      </c>
      <c r="F2994" s="7"/>
      <c r="G2994" s="7"/>
      <c r="H2994" s="7" t="s">
        <v>1719</v>
      </c>
      <c r="I2994" s="7"/>
      <c r="J2994" s="7" t="s">
        <v>646</v>
      </c>
      <c r="K2994" s="8" t="s">
        <v>1720</v>
      </c>
      <c r="L2994" s="7" t="s">
        <v>2106</v>
      </c>
      <c r="M2994" s="7"/>
      <c r="N2994" s="9" t="s">
        <v>1722</v>
      </c>
    </row>
    <row r="2995" spans="1:14">
      <c r="A2995" s="7" t="s">
        <v>2103</v>
      </c>
      <c r="B2995" s="7"/>
      <c r="C2995" s="7" t="s">
        <v>5762</v>
      </c>
      <c r="D2995" s="7" t="s">
        <v>5763</v>
      </c>
      <c r="E2995" s="6" t="s">
        <v>352</v>
      </c>
      <c r="F2995" s="7"/>
      <c r="G2995" s="7"/>
      <c r="H2995" s="7" t="s">
        <v>1719</v>
      </c>
      <c r="I2995" s="7"/>
      <c r="J2995" s="7" t="s">
        <v>646</v>
      </c>
      <c r="K2995" s="8" t="s">
        <v>1720</v>
      </c>
      <c r="L2995" s="7" t="s">
        <v>2106</v>
      </c>
      <c r="M2995" s="7"/>
      <c r="N2995" s="9" t="s">
        <v>1722</v>
      </c>
    </row>
    <row r="2996" spans="1:14">
      <c r="A2996" s="7" t="s">
        <v>2103</v>
      </c>
      <c r="B2996" s="7"/>
      <c r="C2996" s="7" t="s">
        <v>5764</v>
      </c>
      <c r="D2996" s="7" t="s">
        <v>5765</v>
      </c>
      <c r="E2996" s="6" t="s">
        <v>352</v>
      </c>
      <c r="F2996" s="7"/>
      <c r="G2996" s="7"/>
      <c r="H2996" s="7" t="s">
        <v>1719</v>
      </c>
      <c r="I2996" s="7"/>
      <c r="J2996" s="7" t="s">
        <v>646</v>
      </c>
      <c r="K2996" s="8" t="s">
        <v>1720</v>
      </c>
      <c r="L2996" s="7" t="s">
        <v>2106</v>
      </c>
      <c r="M2996" s="7"/>
      <c r="N2996" s="9" t="s">
        <v>1722</v>
      </c>
    </row>
    <row r="2997" spans="1:14">
      <c r="A2997" s="7" t="s">
        <v>2103</v>
      </c>
      <c r="B2997" s="7"/>
      <c r="C2997" s="7" t="s">
        <v>5766</v>
      </c>
      <c r="D2997" s="7" t="s">
        <v>5765</v>
      </c>
      <c r="E2997" s="6" t="s">
        <v>352</v>
      </c>
      <c r="F2997" s="7"/>
      <c r="G2997" s="7"/>
      <c r="H2997" s="7" t="s">
        <v>1719</v>
      </c>
      <c r="I2997" s="7"/>
      <c r="J2997" s="7" t="s">
        <v>646</v>
      </c>
      <c r="K2997" s="8" t="s">
        <v>1720</v>
      </c>
      <c r="L2997" s="7" t="s">
        <v>2106</v>
      </c>
      <c r="M2997" s="7"/>
      <c r="N2997" s="9" t="s">
        <v>1722</v>
      </c>
    </row>
    <row r="2998" spans="1:14">
      <c r="A2998" s="7" t="s">
        <v>2103</v>
      </c>
      <c r="B2998" s="7"/>
      <c r="C2998" s="7" t="s">
        <v>5767</v>
      </c>
      <c r="D2998" s="7" t="s">
        <v>5768</v>
      </c>
      <c r="E2998" s="6" t="s">
        <v>352</v>
      </c>
      <c r="F2998" s="7"/>
      <c r="G2998" s="7"/>
      <c r="H2998" s="7" t="s">
        <v>1719</v>
      </c>
      <c r="I2998" s="7"/>
      <c r="J2998" s="7" t="s">
        <v>646</v>
      </c>
      <c r="K2998" s="8" t="s">
        <v>1720</v>
      </c>
      <c r="L2998" s="7" t="s">
        <v>2106</v>
      </c>
      <c r="M2998" s="7"/>
      <c r="N2998" s="9" t="s">
        <v>1722</v>
      </c>
    </row>
    <row r="2999" spans="1:14">
      <c r="A2999" s="7" t="s">
        <v>2103</v>
      </c>
      <c r="B2999" s="7"/>
      <c r="C2999" s="7" t="s">
        <v>5769</v>
      </c>
      <c r="D2999" s="7" t="s">
        <v>5768</v>
      </c>
      <c r="E2999" s="6" t="s">
        <v>352</v>
      </c>
      <c r="F2999" s="7"/>
      <c r="G2999" s="7"/>
      <c r="H2999" s="7" t="s">
        <v>1719</v>
      </c>
      <c r="I2999" s="7"/>
      <c r="J2999" s="7" t="s">
        <v>646</v>
      </c>
      <c r="K2999" s="8" t="s">
        <v>1720</v>
      </c>
      <c r="L2999" s="7" t="s">
        <v>2106</v>
      </c>
      <c r="M2999" s="7"/>
      <c r="N2999" s="9" t="s">
        <v>1722</v>
      </c>
    </row>
    <row r="3000" spans="1:14">
      <c r="A3000" s="7" t="s">
        <v>2103</v>
      </c>
      <c r="B3000" s="7"/>
      <c r="C3000" s="7" t="s">
        <v>5770</v>
      </c>
      <c r="D3000" s="7" t="s">
        <v>5771</v>
      </c>
      <c r="E3000" s="6" t="s">
        <v>352</v>
      </c>
      <c r="F3000" s="7"/>
      <c r="G3000" s="7"/>
      <c r="H3000" s="7" t="s">
        <v>1719</v>
      </c>
      <c r="I3000" s="7"/>
      <c r="J3000" s="7" t="s">
        <v>646</v>
      </c>
      <c r="K3000" s="8" t="s">
        <v>1720</v>
      </c>
      <c r="L3000" s="7" t="s">
        <v>2106</v>
      </c>
      <c r="M3000" s="7"/>
      <c r="N3000" s="9" t="s">
        <v>1722</v>
      </c>
    </row>
    <row r="3001" spans="1:14">
      <c r="A3001" s="7" t="s">
        <v>2103</v>
      </c>
      <c r="B3001" s="7"/>
      <c r="C3001" s="7" t="s">
        <v>5772</v>
      </c>
      <c r="D3001" s="7" t="s">
        <v>5771</v>
      </c>
      <c r="E3001" s="6" t="s">
        <v>352</v>
      </c>
      <c r="F3001" s="7"/>
      <c r="G3001" s="7"/>
      <c r="H3001" s="7" t="s">
        <v>1719</v>
      </c>
      <c r="I3001" s="7"/>
      <c r="J3001" s="7" t="s">
        <v>646</v>
      </c>
      <c r="K3001" s="8" t="s">
        <v>1720</v>
      </c>
      <c r="L3001" s="7" t="s">
        <v>2106</v>
      </c>
      <c r="M3001" s="7"/>
      <c r="N3001" s="9" t="s">
        <v>1722</v>
      </c>
    </row>
    <row r="3002" spans="1:14">
      <c r="A3002" s="7" t="s">
        <v>2103</v>
      </c>
      <c r="B3002" s="7"/>
      <c r="C3002" s="7" t="s">
        <v>5773</v>
      </c>
      <c r="D3002" s="7" t="s">
        <v>5774</v>
      </c>
      <c r="E3002" s="6" t="s">
        <v>352</v>
      </c>
      <c r="F3002" s="7"/>
      <c r="G3002" s="7"/>
      <c r="H3002" s="7" t="s">
        <v>1719</v>
      </c>
      <c r="I3002" s="7"/>
      <c r="J3002" s="7" t="s">
        <v>646</v>
      </c>
      <c r="K3002" s="8" t="s">
        <v>1720</v>
      </c>
      <c r="L3002" s="7" t="s">
        <v>2106</v>
      </c>
      <c r="M3002" s="7"/>
      <c r="N3002" s="9" t="s">
        <v>1722</v>
      </c>
    </row>
    <row r="3003" spans="1:14">
      <c r="A3003" s="7" t="s">
        <v>2103</v>
      </c>
      <c r="B3003" s="7"/>
      <c r="C3003" s="7" t="s">
        <v>5775</v>
      </c>
      <c r="D3003" s="7" t="s">
        <v>5774</v>
      </c>
      <c r="E3003" s="6" t="s">
        <v>352</v>
      </c>
      <c r="F3003" s="7"/>
      <c r="G3003" s="7"/>
      <c r="H3003" s="7" t="s">
        <v>1719</v>
      </c>
      <c r="I3003" s="7"/>
      <c r="J3003" s="7" t="s">
        <v>646</v>
      </c>
      <c r="K3003" s="8" t="s">
        <v>1720</v>
      </c>
      <c r="L3003" s="7" t="s">
        <v>2106</v>
      </c>
      <c r="M3003" s="7"/>
      <c r="N3003" s="9" t="s">
        <v>1722</v>
      </c>
    </row>
    <row r="3004" spans="1:14">
      <c r="A3004" s="7" t="s">
        <v>2103</v>
      </c>
      <c r="B3004" s="7"/>
      <c r="C3004" s="7" t="s">
        <v>5776</v>
      </c>
      <c r="D3004" s="7" t="s">
        <v>5777</v>
      </c>
      <c r="E3004" s="6" t="s">
        <v>352</v>
      </c>
      <c r="F3004" s="7"/>
      <c r="G3004" s="7"/>
      <c r="H3004" s="7" t="s">
        <v>1719</v>
      </c>
      <c r="I3004" s="7"/>
      <c r="J3004" s="7" t="s">
        <v>646</v>
      </c>
      <c r="K3004" s="8" t="s">
        <v>1720</v>
      </c>
      <c r="L3004" s="7" t="s">
        <v>2106</v>
      </c>
      <c r="M3004" s="7"/>
      <c r="N3004" s="9" t="s">
        <v>1722</v>
      </c>
    </row>
    <row r="3005" spans="1:14">
      <c r="A3005" s="7" t="s">
        <v>2103</v>
      </c>
      <c r="B3005" s="7"/>
      <c r="C3005" s="7" t="s">
        <v>5778</v>
      </c>
      <c r="D3005" s="7" t="s">
        <v>5779</v>
      </c>
      <c r="E3005" s="6" t="s">
        <v>352</v>
      </c>
      <c r="F3005" s="7"/>
      <c r="G3005" s="7"/>
      <c r="H3005" s="7" t="s">
        <v>1719</v>
      </c>
      <c r="I3005" s="7"/>
      <c r="J3005" s="7" t="s">
        <v>646</v>
      </c>
      <c r="K3005" s="8" t="s">
        <v>1720</v>
      </c>
      <c r="L3005" s="7" t="s">
        <v>2106</v>
      </c>
      <c r="M3005" s="7"/>
      <c r="N3005" s="9" t="s">
        <v>1722</v>
      </c>
    </row>
    <row r="3006" spans="1:14">
      <c r="A3006" s="7" t="s">
        <v>2103</v>
      </c>
      <c r="B3006" s="7"/>
      <c r="C3006" s="7" t="s">
        <v>5780</v>
      </c>
      <c r="D3006" s="7" t="s">
        <v>5779</v>
      </c>
      <c r="E3006" s="6" t="s">
        <v>352</v>
      </c>
      <c r="F3006" s="7"/>
      <c r="G3006" s="7"/>
      <c r="H3006" s="7" t="s">
        <v>1719</v>
      </c>
      <c r="I3006" s="7"/>
      <c r="J3006" s="7" t="s">
        <v>646</v>
      </c>
      <c r="K3006" s="8" t="s">
        <v>1720</v>
      </c>
      <c r="L3006" s="7" t="s">
        <v>2106</v>
      </c>
      <c r="M3006" s="7"/>
      <c r="N3006" s="9" t="s">
        <v>1722</v>
      </c>
    </row>
    <row r="3007" spans="1:14">
      <c r="A3007" s="7" t="s">
        <v>2103</v>
      </c>
      <c r="B3007" s="7"/>
      <c r="C3007" s="7" t="s">
        <v>5781</v>
      </c>
      <c r="D3007" s="7" t="s">
        <v>5782</v>
      </c>
      <c r="E3007" s="6" t="s">
        <v>352</v>
      </c>
      <c r="F3007" s="7"/>
      <c r="G3007" s="7"/>
      <c r="H3007" s="7" t="s">
        <v>1719</v>
      </c>
      <c r="I3007" s="7"/>
      <c r="J3007" s="7" t="s">
        <v>646</v>
      </c>
      <c r="K3007" s="8" t="s">
        <v>1720</v>
      </c>
      <c r="L3007" s="7" t="s">
        <v>2106</v>
      </c>
      <c r="M3007" s="7"/>
      <c r="N3007" s="9" t="s">
        <v>1722</v>
      </c>
    </row>
    <row r="3008" spans="1:14">
      <c r="A3008" s="7" t="s">
        <v>2103</v>
      </c>
      <c r="B3008" s="7"/>
      <c r="C3008" s="7" t="s">
        <v>5783</v>
      </c>
      <c r="D3008" s="7" t="s">
        <v>5784</v>
      </c>
      <c r="E3008" s="6" t="s">
        <v>352</v>
      </c>
      <c r="F3008" s="7"/>
      <c r="G3008" s="7"/>
      <c r="H3008" s="7" t="s">
        <v>1719</v>
      </c>
      <c r="I3008" s="7"/>
      <c r="J3008" s="7" t="s">
        <v>646</v>
      </c>
      <c r="K3008" s="8" t="s">
        <v>1720</v>
      </c>
      <c r="L3008" s="7" t="s">
        <v>2106</v>
      </c>
      <c r="M3008" s="7"/>
      <c r="N3008" s="9" t="s">
        <v>1722</v>
      </c>
    </row>
    <row r="3009" spans="1:14">
      <c r="A3009" s="7" t="s">
        <v>2103</v>
      </c>
      <c r="B3009" s="7"/>
      <c r="C3009" s="7" t="s">
        <v>5785</v>
      </c>
      <c r="D3009" s="7" t="s">
        <v>5784</v>
      </c>
      <c r="E3009" s="6" t="s">
        <v>352</v>
      </c>
      <c r="F3009" s="7"/>
      <c r="G3009" s="7"/>
      <c r="H3009" s="7" t="s">
        <v>1719</v>
      </c>
      <c r="I3009" s="7"/>
      <c r="J3009" s="7" t="s">
        <v>646</v>
      </c>
      <c r="K3009" s="8" t="s">
        <v>1720</v>
      </c>
      <c r="L3009" s="7" t="s">
        <v>2106</v>
      </c>
      <c r="M3009" s="7"/>
      <c r="N3009" s="9" t="s">
        <v>1722</v>
      </c>
    </row>
    <row r="3010" spans="1:14">
      <c r="A3010" s="7" t="s">
        <v>2103</v>
      </c>
      <c r="B3010" s="7"/>
      <c r="C3010" s="7" t="s">
        <v>5786</v>
      </c>
      <c r="D3010" s="7" t="s">
        <v>5787</v>
      </c>
      <c r="E3010" s="6" t="s">
        <v>352</v>
      </c>
      <c r="F3010" s="7"/>
      <c r="G3010" s="7"/>
      <c r="H3010" s="7" t="s">
        <v>1719</v>
      </c>
      <c r="I3010" s="7"/>
      <c r="J3010" s="7" t="s">
        <v>646</v>
      </c>
      <c r="K3010" s="8" t="s">
        <v>1720</v>
      </c>
      <c r="L3010" s="7" t="s">
        <v>2106</v>
      </c>
      <c r="M3010" s="7"/>
      <c r="N3010" s="9" t="s">
        <v>1722</v>
      </c>
    </row>
    <row r="3011" spans="1:14">
      <c r="A3011" s="7" t="s">
        <v>2103</v>
      </c>
      <c r="B3011" s="7"/>
      <c r="C3011" s="7" t="s">
        <v>5788</v>
      </c>
      <c r="D3011" s="7" t="s">
        <v>5789</v>
      </c>
      <c r="E3011" s="6" t="s">
        <v>352</v>
      </c>
      <c r="F3011" s="7"/>
      <c r="G3011" s="7"/>
      <c r="H3011" s="7" t="s">
        <v>1719</v>
      </c>
      <c r="I3011" s="7"/>
      <c r="J3011" s="7" t="s">
        <v>646</v>
      </c>
      <c r="K3011" s="8" t="s">
        <v>1720</v>
      </c>
      <c r="L3011" s="7" t="s">
        <v>2106</v>
      </c>
      <c r="M3011" s="7"/>
      <c r="N3011" s="9" t="s">
        <v>1722</v>
      </c>
    </row>
    <row r="3012" spans="1:14">
      <c r="A3012" s="7" t="s">
        <v>2103</v>
      </c>
      <c r="B3012" s="7"/>
      <c r="C3012" s="7" t="s">
        <v>5790</v>
      </c>
      <c r="D3012" s="7" t="s">
        <v>5789</v>
      </c>
      <c r="E3012" s="6" t="s">
        <v>352</v>
      </c>
      <c r="F3012" s="7"/>
      <c r="G3012" s="7"/>
      <c r="H3012" s="7" t="s">
        <v>1719</v>
      </c>
      <c r="I3012" s="7"/>
      <c r="J3012" s="7" t="s">
        <v>646</v>
      </c>
      <c r="K3012" s="8" t="s">
        <v>1720</v>
      </c>
      <c r="L3012" s="7" t="s">
        <v>2106</v>
      </c>
      <c r="M3012" s="7"/>
      <c r="N3012" s="9" t="s">
        <v>1722</v>
      </c>
    </row>
    <row r="3013" spans="1:14">
      <c r="A3013" s="7" t="s">
        <v>2103</v>
      </c>
      <c r="B3013" s="7"/>
      <c r="C3013" s="7" t="s">
        <v>5791</v>
      </c>
      <c r="D3013" s="7" t="s">
        <v>5792</v>
      </c>
      <c r="E3013" s="6" t="s">
        <v>352</v>
      </c>
      <c r="F3013" s="7"/>
      <c r="G3013" s="7"/>
      <c r="H3013" s="7" t="s">
        <v>1719</v>
      </c>
      <c r="I3013" s="7"/>
      <c r="J3013" s="7" t="s">
        <v>646</v>
      </c>
      <c r="K3013" s="8" t="s">
        <v>1720</v>
      </c>
      <c r="L3013" s="7" t="s">
        <v>2106</v>
      </c>
      <c r="M3013" s="7"/>
      <c r="N3013" s="9" t="s">
        <v>1722</v>
      </c>
    </row>
    <row r="3014" spans="1:14">
      <c r="A3014" s="7" t="s">
        <v>2103</v>
      </c>
      <c r="B3014" s="7"/>
      <c r="C3014" s="7" t="s">
        <v>5793</v>
      </c>
      <c r="D3014" s="7" t="s">
        <v>5794</v>
      </c>
      <c r="E3014" s="6" t="s">
        <v>352</v>
      </c>
      <c r="F3014" s="7"/>
      <c r="G3014" s="7"/>
      <c r="H3014" s="7" t="s">
        <v>1719</v>
      </c>
      <c r="I3014" s="7"/>
      <c r="J3014" s="7" t="s">
        <v>646</v>
      </c>
      <c r="K3014" s="8" t="s">
        <v>1720</v>
      </c>
      <c r="L3014" s="7" t="s">
        <v>2106</v>
      </c>
      <c r="M3014" s="7"/>
      <c r="N3014" s="9" t="s">
        <v>1722</v>
      </c>
    </row>
    <row r="3015" spans="1:14">
      <c r="A3015" s="7" t="s">
        <v>2103</v>
      </c>
      <c r="B3015" s="7"/>
      <c r="C3015" s="7" t="s">
        <v>5795</v>
      </c>
      <c r="D3015" s="7" t="s">
        <v>5796</v>
      </c>
      <c r="E3015" s="6" t="s">
        <v>352</v>
      </c>
      <c r="F3015" s="7"/>
      <c r="G3015" s="7"/>
      <c r="H3015" s="7" t="s">
        <v>1719</v>
      </c>
      <c r="I3015" s="7"/>
      <c r="J3015" s="7" t="s">
        <v>646</v>
      </c>
      <c r="K3015" s="8" t="s">
        <v>1720</v>
      </c>
      <c r="L3015" s="7" t="s">
        <v>2106</v>
      </c>
      <c r="M3015" s="7"/>
      <c r="N3015" s="9" t="s">
        <v>1722</v>
      </c>
    </row>
    <row r="3016" spans="1:14">
      <c r="A3016" s="7" t="s">
        <v>2103</v>
      </c>
      <c r="B3016" s="7"/>
      <c r="C3016" s="7" t="s">
        <v>5797</v>
      </c>
      <c r="D3016" s="7" t="s">
        <v>5796</v>
      </c>
      <c r="E3016" s="6" t="s">
        <v>352</v>
      </c>
      <c r="F3016" s="7"/>
      <c r="G3016" s="7"/>
      <c r="H3016" s="7" t="s">
        <v>1719</v>
      </c>
      <c r="I3016" s="7"/>
      <c r="J3016" s="7" t="s">
        <v>646</v>
      </c>
      <c r="K3016" s="8" t="s">
        <v>1720</v>
      </c>
      <c r="L3016" s="7" t="s">
        <v>2106</v>
      </c>
      <c r="M3016" s="7"/>
      <c r="N3016" s="9" t="s">
        <v>1722</v>
      </c>
    </row>
    <row r="3017" spans="1:14">
      <c r="A3017" s="7" t="s">
        <v>2103</v>
      </c>
      <c r="B3017" s="7"/>
      <c r="C3017" s="7" t="s">
        <v>5798</v>
      </c>
      <c r="D3017" s="7" t="s">
        <v>5799</v>
      </c>
      <c r="E3017" s="6" t="s">
        <v>352</v>
      </c>
      <c r="F3017" s="7"/>
      <c r="G3017" s="7"/>
      <c r="H3017" s="7" t="s">
        <v>1719</v>
      </c>
      <c r="I3017" s="7"/>
      <c r="J3017" s="7" t="s">
        <v>646</v>
      </c>
      <c r="K3017" s="8" t="s">
        <v>1720</v>
      </c>
      <c r="L3017" s="7" t="s">
        <v>2106</v>
      </c>
      <c r="M3017" s="7"/>
      <c r="N3017" s="9" t="s">
        <v>1722</v>
      </c>
    </row>
    <row r="3018" spans="1:14">
      <c r="A3018" s="7" t="s">
        <v>2103</v>
      </c>
      <c r="B3018" s="7"/>
      <c r="C3018" s="7" t="s">
        <v>5800</v>
      </c>
      <c r="D3018" s="7" t="s">
        <v>5799</v>
      </c>
      <c r="E3018" s="6" t="s">
        <v>352</v>
      </c>
      <c r="F3018" s="7"/>
      <c r="G3018" s="7"/>
      <c r="H3018" s="7" t="s">
        <v>1719</v>
      </c>
      <c r="I3018" s="7"/>
      <c r="J3018" s="7" t="s">
        <v>646</v>
      </c>
      <c r="K3018" s="8" t="s">
        <v>1720</v>
      </c>
      <c r="L3018" s="7" t="s">
        <v>2106</v>
      </c>
      <c r="M3018" s="7"/>
      <c r="N3018" s="9" t="s">
        <v>1722</v>
      </c>
    </row>
    <row r="3019" spans="1:14">
      <c r="A3019" s="7" t="s">
        <v>2103</v>
      </c>
      <c r="B3019" s="7"/>
      <c r="C3019" s="7" t="s">
        <v>5801</v>
      </c>
      <c r="D3019" s="7" t="s">
        <v>5802</v>
      </c>
      <c r="E3019" s="6" t="s">
        <v>352</v>
      </c>
      <c r="F3019" s="7"/>
      <c r="G3019" s="7"/>
      <c r="H3019" s="7" t="s">
        <v>1719</v>
      </c>
      <c r="I3019" s="7"/>
      <c r="J3019" s="7" t="s">
        <v>646</v>
      </c>
      <c r="K3019" s="8" t="s">
        <v>1720</v>
      </c>
      <c r="L3019" s="7" t="s">
        <v>2106</v>
      </c>
      <c r="M3019" s="7"/>
      <c r="N3019" s="9" t="s">
        <v>1722</v>
      </c>
    </row>
    <row r="3020" spans="1:14">
      <c r="A3020" s="7" t="s">
        <v>2103</v>
      </c>
      <c r="B3020" s="7"/>
      <c r="C3020" s="7" t="s">
        <v>5803</v>
      </c>
      <c r="D3020" s="7" t="s">
        <v>5802</v>
      </c>
      <c r="E3020" s="6" t="s">
        <v>352</v>
      </c>
      <c r="F3020" s="7"/>
      <c r="G3020" s="7"/>
      <c r="H3020" s="7" t="s">
        <v>1719</v>
      </c>
      <c r="I3020" s="7"/>
      <c r="J3020" s="7" t="s">
        <v>646</v>
      </c>
      <c r="K3020" s="8" t="s">
        <v>1720</v>
      </c>
      <c r="L3020" s="7" t="s">
        <v>2106</v>
      </c>
      <c r="M3020" s="7"/>
      <c r="N3020" s="9" t="s">
        <v>1722</v>
      </c>
    </row>
    <row r="3021" spans="1:14">
      <c r="A3021" s="7" t="s">
        <v>2103</v>
      </c>
      <c r="B3021" s="7"/>
      <c r="C3021" s="7" t="s">
        <v>5804</v>
      </c>
      <c r="D3021" s="7" t="s">
        <v>5805</v>
      </c>
      <c r="E3021" s="6" t="s">
        <v>352</v>
      </c>
      <c r="F3021" s="7"/>
      <c r="G3021" s="7"/>
      <c r="H3021" s="7" t="s">
        <v>1719</v>
      </c>
      <c r="I3021" s="7"/>
      <c r="J3021" s="7" t="s">
        <v>646</v>
      </c>
      <c r="K3021" s="8" t="s">
        <v>1720</v>
      </c>
      <c r="L3021" s="7" t="s">
        <v>2106</v>
      </c>
      <c r="M3021" s="7"/>
      <c r="N3021" s="9" t="s">
        <v>1722</v>
      </c>
    </row>
    <row r="3022" spans="1:14">
      <c r="A3022" s="7" t="s">
        <v>2103</v>
      </c>
      <c r="B3022" s="7"/>
      <c r="C3022" s="7" t="s">
        <v>5806</v>
      </c>
      <c r="D3022" s="7" t="s">
        <v>5805</v>
      </c>
      <c r="E3022" s="6" t="s">
        <v>352</v>
      </c>
      <c r="F3022" s="7"/>
      <c r="G3022" s="7"/>
      <c r="H3022" s="7" t="s">
        <v>1719</v>
      </c>
      <c r="I3022" s="7"/>
      <c r="J3022" s="7" t="s">
        <v>646</v>
      </c>
      <c r="K3022" s="8" t="s">
        <v>1720</v>
      </c>
      <c r="L3022" s="7" t="s">
        <v>2106</v>
      </c>
      <c r="M3022" s="7"/>
      <c r="N3022" s="9" t="s">
        <v>1722</v>
      </c>
    </row>
    <row r="3023" spans="1:14">
      <c r="A3023" s="7" t="s">
        <v>2103</v>
      </c>
      <c r="B3023" s="7"/>
      <c r="C3023" s="7" t="s">
        <v>5807</v>
      </c>
      <c r="D3023" s="7" t="s">
        <v>5808</v>
      </c>
      <c r="E3023" s="6" t="s">
        <v>352</v>
      </c>
      <c r="F3023" s="7"/>
      <c r="G3023" s="7"/>
      <c r="H3023" s="7" t="s">
        <v>1719</v>
      </c>
      <c r="I3023" s="7"/>
      <c r="J3023" s="7" t="s">
        <v>646</v>
      </c>
      <c r="K3023" s="8" t="s">
        <v>1720</v>
      </c>
      <c r="L3023" s="7" t="s">
        <v>2106</v>
      </c>
      <c r="M3023" s="7"/>
      <c r="N3023" s="9" t="s">
        <v>1722</v>
      </c>
    </row>
    <row r="3024" spans="1:14">
      <c r="A3024" s="7" t="s">
        <v>2103</v>
      </c>
      <c r="B3024" s="7"/>
      <c r="C3024" s="7" t="s">
        <v>5809</v>
      </c>
      <c r="D3024" s="7" t="s">
        <v>5808</v>
      </c>
      <c r="E3024" s="6" t="s">
        <v>352</v>
      </c>
      <c r="F3024" s="7"/>
      <c r="G3024" s="7"/>
      <c r="H3024" s="7" t="s">
        <v>1719</v>
      </c>
      <c r="I3024" s="7"/>
      <c r="J3024" s="7" t="s">
        <v>646</v>
      </c>
      <c r="K3024" s="8" t="s">
        <v>1720</v>
      </c>
      <c r="L3024" s="7" t="s">
        <v>2106</v>
      </c>
      <c r="M3024" s="7"/>
      <c r="N3024" s="9" t="s">
        <v>1722</v>
      </c>
    </row>
    <row r="3025" spans="1:14">
      <c r="A3025" s="7" t="s">
        <v>2103</v>
      </c>
      <c r="B3025" s="7"/>
      <c r="C3025" s="7" t="s">
        <v>5810</v>
      </c>
      <c r="D3025" s="7" t="s">
        <v>5811</v>
      </c>
      <c r="E3025" s="6" t="s">
        <v>352</v>
      </c>
      <c r="F3025" s="7"/>
      <c r="G3025" s="7"/>
      <c r="H3025" s="7" t="s">
        <v>1719</v>
      </c>
      <c r="I3025" s="7"/>
      <c r="J3025" s="7" t="s">
        <v>646</v>
      </c>
      <c r="K3025" s="8" t="s">
        <v>1720</v>
      </c>
      <c r="L3025" s="7" t="s">
        <v>2106</v>
      </c>
      <c r="M3025" s="7"/>
      <c r="N3025" s="9" t="s">
        <v>1722</v>
      </c>
    </row>
    <row r="3026" spans="1:14">
      <c r="A3026" s="7" t="s">
        <v>2103</v>
      </c>
      <c r="B3026" s="7"/>
      <c r="C3026" s="7" t="s">
        <v>5812</v>
      </c>
      <c r="D3026" s="7" t="s">
        <v>5811</v>
      </c>
      <c r="E3026" s="6" t="s">
        <v>352</v>
      </c>
      <c r="F3026" s="7"/>
      <c r="G3026" s="7"/>
      <c r="H3026" s="7" t="s">
        <v>1719</v>
      </c>
      <c r="I3026" s="7"/>
      <c r="J3026" s="7" t="s">
        <v>646</v>
      </c>
      <c r="K3026" s="8" t="s">
        <v>1720</v>
      </c>
      <c r="L3026" s="7" t="s">
        <v>2106</v>
      </c>
      <c r="M3026" s="7"/>
      <c r="N3026" s="9" t="s">
        <v>1722</v>
      </c>
    </row>
    <row r="3027" spans="1:14">
      <c r="A3027" s="7" t="s">
        <v>2103</v>
      </c>
      <c r="B3027" s="7"/>
      <c r="C3027" s="7" t="s">
        <v>5813</v>
      </c>
      <c r="D3027" s="7" t="s">
        <v>5814</v>
      </c>
      <c r="E3027" s="6" t="s">
        <v>352</v>
      </c>
      <c r="F3027" s="7"/>
      <c r="G3027" s="7"/>
      <c r="H3027" s="7" t="s">
        <v>1719</v>
      </c>
      <c r="I3027" s="7"/>
      <c r="J3027" s="7" t="s">
        <v>646</v>
      </c>
      <c r="K3027" s="8" t="s">
        <v>1720</v>
      </c>
      <c r="L3027" s="7" t="s">
        <v>2106</v>
      </c>
      <c r="M3027" s="7"/>
      <c r="N3027" s="9" t="s">
        <v>1722</v>
      </c>
    </row>
    <row r="3028" spans="1:14">
      <c r="A3028" s="7" t="s">
        <v>2103</v>
      </c>
      <c r="B3028" s="7"/>
      <c r="C3028" s="7" t="s">
        <v>5815</v>
      </c>
      <c r="D3028" s="7" t="s">
        <v>5814</v>
      </c>
      <c r="E3028" s="6" t="s">
        <v>352</v>
      </c>
      <c r="F3028" s="7"/>
      <c r="G3028" s="7"/>
      <c r="H3028" s="7" t="s">
        <v>1719</v>
      </c>
      <c r="I3028" s="7"/>
      <c r="J3028" s="7" t="s">
        <v>646</v>
      </c>
      <c r="K3028" s="8" t="s">
        <v>1720</v>
      </c>
      <c r="L3028" s="7" t="s">
        <v>2106</v>
      </c>
      <c r="M3028" s="7"/>
      <c r="N3028" s="9" t="s">
        <v>1722</v>
      </c>
    </row>
    <row r="3029" spans="1:14">
      <c r="A3029" s="7" t="s">
        <v>2103</v>
      </c>
      <c r="B3029" s="7"/>
      <c r="C3029" s="7" t="s">
        <v>5816</v>
      </c>
      <c r="D3029" s="7" t="s">
        <v>5817</v>
      </c>
      <c r="E3029" s="6" t="s">
        <v>352</v>
      </c>
      <c r="F3029" s="7"/>
      <c r="G3029" s="7"/>
      <c r="H3029" s="7" t="s">
        <v>1719</v>
      </c>
      <c r="I3029" s="7"/>
      <c r="J3029" s="7" t="s">
        <v>646</v>
      </c>
      <c r="K3029" s="8" t="s">
        <v>1720</v>
      </c>
      <c r="L3029" s="7" t="s">
        <v>2106</v>
      </c>
      <c r="M3029" s="7"/>
      <c r="N3029" s="9" t="s">
        <v>1722</v>
      </c>
    </row>
    <row r="3030" spans="1:14">
      <c r="A3030" s="7" t="s">
        <v>2103</v>
      </c>
      <c r="B3030" s="7"/>
      <c r="C3030" s="7" t="s">
        <v>5818</v>
      </c>
      <c r="D3030" s="7" t="s">
        <v>5817</v>
      </c>
      <c r="E3030" s="6" t="s">
        <v>352</v>
      </c>
      <c r="F3030" s="7"/>
      <c r="G3030" s="7"/>
      <c r="H3030" s="7" t="s">
        <v>1719</v>
      </c>
      <c r="I3030" s="7"/>
      <c r="J3030" s="7" t="s">
        <v>646</v>
      </c>
      <c r="K3030" s="8" t="s">
        <v>1720</v>
      </c>
      <c r="L3030" s="7" t="s">
        <v>2106</v>
      </c>
      <c r="M3030" s="7"/>
      <c r="N3030" s="9" t="s">
        <v>1722</v>
      </c>
    </row>
    <row r="3031" spans="1:14">
      <c r="A3031" s="7" t="s">
        <v>2103</v>
      </c>
      <c r="B3031" s="7"/>
      <c r="C3031" s="7" t="s">
        <v>5819</v>
      </c>
      <c r="D3031" s="7" t="s">
        <v>5820</v>
      </c>
      <c r="E3031" s="6" t="s">
        <v>352</v>
      </c>
      <c r="F3031" s="7"/>
      <c r="G3031" s="7"/>
      <c r="H3031" s="7" t="s">
        <v>1719</v>
      </c>
      <c r="I3031" s="7"/>
      <c r="J3031" s="7" t="s">
        <v>646</v>
      </c>
      <c r="K3031" s="8" t="s">
        <v>1720</v>
      </c>
      <c r="L3031" s="7" t="s">
        <v>2106</v>
      </c>
      <c r="M3031" s="7"/>
      <c r="N3031" s="9" t="s">
        <v>1722</v>
      </c>
    </row>
    <row r="3032" spans="1:14">
      <c r="A3032" s="7" t="s">
        <v>2103</v>
      </c>
      <c r="B3032" s="7"/>
      <c r="C3032" s="7" t="s">
        <v>5821</v>
      </c>
      <c r="D3032" s="7" t="s">
        <v>5820</v>
      </c>
      <c r="E3032" s="6" t="s">
        <v>352</v>
      </c>
      <c r="F3032" s="7"/>
      <c r="G3032" s="7"/>
      <c r="H3032" s="7" t="s">
        <v>1719</v>
      </c>
      <c r="I3032" s="7"/>
      <c r="J3032" s="7" t="s">
        <v>646</v>
      </c>
      <c r="K3032" s="8" t="s">
        <v>1720</v>
      </c>
      <c r="L3032" s="7" t="s">
        <v>2106</v>
      </c>
      <c r="M3032" s="7"/>
      <c r="N3032" s="9" t="s">
        <v>1722</v>
      </c>
    </row>
    <row r="3033" spans="1:14">
      <c r="A3033" s="7" t="s">
        <v>2103</v>
      </c>
      <c r="B3033" s="7"/>
      <c r="C3033" s="7" t="s">
        <v>5822</v>
      </c>
      <c r="D3033" s="7" t="s">
        <v>5823</v>
      </c>
      <c r="E3033" s="6" t="s">
        <v>352</v>
      </c>
      <c r="F3033" s="7"/>
      <c r="G3033" s="7"/>
      <c r="H3033" s="7" t="s">
        <v>1719</v>
      </c>
      <c r="I3033" s="7"/>
      <c r="J3033" s="7" t="s">
        <v>646</v>
      </c>
      <c r="K3033" s="8" t="s">
        <v>1720</v>
      </c>
      <c r="L3033" s="7" t="s">
        <v>2106</v>
      </c>
      <c r="M3033" s="7"/>
      <c r="N3033" s="9" t="s">
        <v>1722</v>
      </c>
    </row>
    <row r="3034" spans="1:14">
      <c r="A3034" s="7" t="s">
        <v>2103</v>
      </c>
      <c r="B3034" s="7"/>
      <c r="C3034" s="7" t="s">
        <v>5824</v>
      </c>
      <c r="D3034" s="7" t="s">
        <v>5823</v>
      </c>
      <c r="E3034" s="6" t="s">
        <v>352</v>
      </c>
      <c r="F3034" s="7"/>
      <c r="G3034" s="7"/>
      <c r="H3034" s="7" t="s">
        <v>1719</v>
      </c>
      <c r="I3034" s="7"/>
      <c r="J3034" s="7" t="s">
        <v>646</v>
      </c>
      <c r="K3034" s="8" t="s">
        <v>1720</v>
      </c>
      <c r="L3034" s="7" t="s">
        <v>2106</v>
      </c>
      <c r="M3034" s="7"/>
      <c r="N3034" s="9" t="s">
        <v>1722</v>
      </c>
    </row>
    <row r="3035" spans="1:14">
      <c r="A3035" s="7" t="s">
        <v>2103</v>
      </c>
      <c r="B3035" s="7"/>
      <c r="C3035" s="7" t="s">
        <v>5825</v>
      </c>
      <c r="D3035" s="7" t="s">
        <v>5826</v>
      </c>
      <c r="E3035" s="6" t="s">
        <v>352</v>
      </c>
      <c r="F3035" s="7"/>
      <c r="G3035" s="7"/>
      <c r="H3035" s="7" t="s">
        <v>1719</v>
      </c>
      <c r="I3035" s="7"/>
      <c r="J3035" s="7" t="s">
        <v>646</v>
      </c>
      <c r="K3035" s="8" t="s">
        <v>1720</v>
      </c>
      <c r="L3035" s="7" t="s">
        <v>2106</v>
      </c>
      <c r="M3035" s="7"/>
      <c r="N3035" s="9" t="s">
        <v>1722</v>
      </c>
    </row>
    <row r="3036" spans="1:14">
      <c r="A3036" s="7" t="s">
        <v>2103</v>
      </c>
      <c r="B3036" s="7"/>
      <c r="C3036" s="7" t="s">
        <v>5827</v>
      </c>
      <c r="D3036" s="7" t="s">
        <v>5826</v>
      </c>
      <c r="E3036" s="6" t="s">
        <v>352</v>
      </c>
      <c r="F3036" s="7"/>
      <c r="G3036" s="7"/>
      <c r="H3036" s="7" t="s">
        <v>1719</v>
      </c>
      <c r="I3036" s="7"/>
      <c r="J3036" s="7" t="s">
        <v>646</v>
      </c>
      <c r="K3036" s="8" t="s">
        <v>1720</v>
      </c>
      <c r="L3036" s="7" t="s">
        <v>2106</v>
      </c>
      <c r="M3036" s="7"/>
      <c r="N3036" s="9" t="s">
        <v>1722</v>
      </c>
    </row>
    <row r="3037" spans="1:14">
      <c r="A3037" s="7" t="s">
        <v>2103</v>
      </c>
      <c r="B3037" s="7"/>
      <c r="C3037" s="7" t="s">
        <v>5828</v>
      </c>
      <c r="D3037" s="7" t="s">
        <v>5829</v>
      </c>
      <c r="E3037" s="6" t="s">
        <v>352</v>
      </c>
      <c r="F3037" s="7"/>
      <c r="G3037" s="7"/>
      <c r="H3037" s="7" t="s">
        <v>1719</v>
      </c>
      <c r="I3037" s="7"/>
      <c r="J3037" s="7" t="s">
        <v>646</v>
      </c>
      <c r="K3037" s="8" t="s">
        <v>1720</v>
      </c>
      <c r="L3037" s="7" t="s">
        <v>2106</v>
      </c>
      <c r="M3037" s="7"/>
      <c r="N3037" s="9" t="s">
        <v>1722</v>
      </c>
    </row>
    <row r="3038" spans="1:14">
      <c r="A3038" s="7" t="s">
        <v>2103</v>
      </c>
      <c r="B3038" s="7"/>
      <c r="C3038" s="7" t="s">
        <v>5830</v>
      </c>
      <c r="D3038" s="7" t="s">
        <v>5829</v>
      </c>
      <c r="E3038" s="6" t="s">
        <v>352</v>
      </c>
      <c r="F3038" s="7"/>
      <c r="G3038" s="7"/>
      <c r="H3038" s="7" t="s">
        <v>1719</v>
      </c>
      <c r="I3038" s="7"/>
      <c r="J3038" s="7" t="s">
        <v>646</v>
      </c>
      <c r="K3038" s="8" t="s">
        <v>1720</v>
      </c>
      <c r="L3038" s="7" t="s">
        <v>2106</v>
      </c>
      <c r="M3038" s="7"/>
      <c r="N3038" s="9" t="s">
        <v>1722</v>
      </c>
    </row>
    <row r="3039" spans="1:14">
      <c r="A3039" s="7" t="s">
        <v>2103</v>
      </c>
      <c r="B3039" s="7"/>
      <c r="C3039" s="7" t="s">
        <v>5831</v>
      </c>
      <c r="D3039" s="7" t="s">
        <v>5832</v>
      </c>
      <c r="E3039" s="6" t="s">
        <v>352</v>
      </c>
      <c r="F3039" s="7"/>
      <c r="G3039" s="7"/>
      <c r="H3039" s="7" t="s">
        <v>1719</v>
      </c>
      <c r="I3039" s="7"/>
      <c r="J3039" s="7" t="s">
        <v>646</v>
      </c>
      <c r="K3039" s="8" t="s">
        <v>1720</v>
      </c>
      <c r="L3039" s="7" t="s">
        <v>2106</v>
      </c>
      <c r="M3039" s="7"/>
      <c r="N3039" s="9" t="s">
        <v>1722</v>
      </c>
    </row>
    <row r="3040" spans="1:14">
      <c r="A3040" s="7" t="s">
        <v>2103</v>
      </c>
      <c r="B3040" s="7"/>
      <c r="C3040" s="7" t="s">
        <v>5833</v>
      </c>
      <c r="D3040" s="7" t="s">
        <v>5832</v>
      </c>
      <c r="E3040" s="6" t="s">
        <v>352</v>
      </c>
      <c r="F3040" s="7"/>
      <c r="G3040" s="7"/>
      <c r="H3040" s="7" t="s">
        <v>1719</v>
      </c>
      <c r="I3040" s="7"/>
      <c r="J3040" s="7" t="s">
        <v>646</v>
      </c>
      <c r="K3040" s="8" t="s">
        <v>1720</v>
      </c>
      <c r="L3040" s="7" t="s">
        <v>2106</v>
      </c>
      <c r="M3040" s="7"/>
      <c r="N3040" s="9" t="s">
        <v>1722</v>
      </c>
    </row>
    <row r="3041" spans="1:14">
      <c r="A3041" s="7" t="s">
        <v>2103</v>
      </c>
      <c r="B3041" s="7"/>
      <c r="C3041" s="7" t="s">
        <v>5834</v>
      </c>
      <c r="D3041" s="7" t="s">
        <v>5835</v>
      </c>
      <c r="E3041" s="6" t="s">
        <v>352</v>
      </c>
      <c r="F3041" s="7"/>
      <c r="G3041" s="7"/>
      <c r="H3041" s="7" t="s">
        <v>1719</v>
      </c>
      <c r="I3041" s="7"/>
      <c r="J3041" s="7" t="s">
        <v>646</v>
      </c>
      <c r="K3041" s="8" t="s">
        <v>1720</v>
      </c>
      <c r="L3041" s="7" t="s">
        <v>2106</v>
      </c>
      <c r="M3041" s="7"/>
      <c r="N3041" s="9" t="s">
        <v>1722</v>
      </c>
    </row>
    <row r="3042" spans="1:14">
      <c r="A3042" s="7" t="s">
        <v>2103</v>
      </c>
      <c r="B3042" s="7"/>
      <c r="C3042" s="7" t="s">
        <v>5836</v>
      </c>
      <c r="D3042" s="7" t="s">
        <v>5835</v>
      </c>
      <c r="E3042" s="6" t="s">
        <v>352</v>
      </c>
      <c r="F3042" s="7"/>
      <c r="G3042" s="7"/>
      <c r="H3042" s="7" t="s">
        <v>1719</v>
      </c>
      <c r="I3042" s="7"/>
      <c r="J3042" s="7" t="s">
        <v>646</v>
      </c>
      <c r="K3042" s="8" t="s">
        <v>1720</v>
      </c>
      <c r="L3042" s="7" t="s">
        <v>2106</v>
      </c>
      <c r="M3042" s="7"/>
      <c r="N3042" s="9" t="s">
        <v>1722</v>
      </c>
    </row>
    <row r="3043" spans="1:14">
      <c r="A3043" s="7" t="s">
        <v>2103</v>
      </c>
      <c r="B3043" s="7"/>
      <c r="C3043" s="7" t="s">
        <v>5837</v>
      </c>
      <c r="D3043" s="7" t="s">
        <v>5838</v>
      </c>
      <c r="E3043" s="6" t="s">
        <v>352</v>
      </c>
      <c r="F3043" s="7"/>
      <c r="G3043" s="7"/>
      <c r="H3043" s="7" t="s">
        <v>1719</v>
      </c>
      <c r="I3043" s="7"/>
      <c r="J3043" s="7" t="s">
        <v>646</v>
      </c>
      <c r="K3043" s="8" t="s">
        <v>1720</v>
      </c>
      <c r="L3043" s="7" t="s">
        <v>2106</v>
      </c>
      <c r="M3043" s="7"/>
      <c r="N3043" s="9" t="s">
        <v>1722</v>
      </c>
    </row>
    <row r="3044" spans="1:14">
      <c r="A3044" s="7" t="s">
        <v>2103</v>
      </c>
      <c r="B3044" s="7"/>
      <c r="C3044" s="7" t="s">
        <v>5839</v>
      </c>
      <c r="D3044" s="7" t="s">
        <v>5838</v>
      </c>
      <c r="E3044" s="6" t="s">
        <v>352</v>
      </c>
      <c r="F3044" s="7"/>
      <c r="G3044" s="7"/>
      <c r="H3044" s="7" t="s">
        <v>1719</v>
      </c>
      <c r="I3044" s="7"/>
      <c r="J3044" s="7" t="s">
        <v>646</v>
      </c>
      <c r="K3044" s="8" t="s">
        <v>1720</v>
      </c>
      <c r="L3044" s="7" t="s">
        <v>2106</v>
      </c>
      <c r="M3044" s="7"/>
      <c r="N3044" s="9" t="s">
        <v>1722</v>
      </c>
    </row>
    <row r="3045" spans="1:14">
      <c r="A3045" s="7" t="s">
        <v>2103</v>
      </c>
      <c r="B3045" s="7"/>
      <c r="C3045" s="7" t="s">
        <v>5840</v>
      </c>
      <c r="D3045" s="7" t="s">
        <v>5841</v>
      </c>
      <c r="E3045" s="6" t="s">
        <v>352</v>
      </c>
      <c r="F3045" s="7"/>
      <c r="G3045" s="7"/>
      <c r="H3045" s="7" t="s">
        <v>1719</v>
      </c>
      <c r="I3045" s="7"/>
      <c r="J3045" s="7" t="s">
        <v>646</v>
      </c>
      <c r="K3045" s="8" t="s">
        <v>1720</v>
      </c>
      <c r="L3045" s="7" t="s">
        <v>2106</v>
      </c>
      <c r="M3045" s="7"/>
      <c r="N3045" s="9" t="s">
        <v>1722</v>
      </c>
    </row>
    <row r="3046" spans="1:14">
      <c r="A3046" s="7" t="s">
        <v>2103</v>
      </c>
      <c r="B3046" s="7"/>
      <c r="C3046" s="7" t="s">
        <v>5842</v>
      </c>
      <c r="D3046" s="7" t="s">
        <v>5841</v>
      </c>
      <c r="E3046" s="6" t="s">
        <v>352</v>
      </c>
      <c r="F3046" s="7"/>
      <c r="G3046" s="7"/>
      <c r="H3046" s="7" t="s">
        <v>1719</v>
      </c>
      <c r="I3046" s="7"/>
      <c r="J3046" s="7" t="s">
        <v>646</v>
      </c>
      <c r="K3046" s="8" t="s">
        <v>1720</v>
      </c>
      <c r="L3046" s="7" t="s">
        <v>2106</v>
      </c>
      <c r="M3046" s="7"/>
      <c r="N3046" s="9" t="s">
        <v>1722</v>
      </c>
    </row>
    <row r="3047" spans="1:14">
      <c r="A3047" s="7" t="s">
        <v>2103</v>
      </c>
      <c r="B3047" s="7"/>
      <c r="C3047" s="7" t="s">
        <v>5843</v>
      </c>
      <c r="D3047" s="7" t="s">
        <v>5844</v>
      </c>
      <c r="E3047" s="6" t="s">
        <v>352</v>
      </c>
      <c r="F3047" s="7"/>
      <c r="G3047" s="7"/>
      <c r="H3047" s="7" t="s">
        <v>1719</v>
      </c>
      <c r="I3047" s="7"/>
      <c r="J3047" s="7" t="s">
        <v>646</v>
      </c>
      <c r="K3047" s="8" t="s">
        <v>1720</v>
      </c>
      <c r="L3047" s="7" t="s">
        <v>2106</v>
      </c>
      <c r="M3047" s="7"/>
      <c r="N3047" s="9" t="s">
        <v>1722</v>
      </c>
    </row>
    <row r="3048" spans="1:14">
      <c r="A3048" s="7" t="s">
        <v>2103</v>
      </c>
      <c r="B3048" s="7"/>
      <c r="C3048" s="7" t="s">
        <v>5845</v>
      </c>
      <c r="D3048" s="7" t="s">
        <v>5844</v>
      </c>
      <c r="E3048" s="6" t="s">
        <v>352</v>
      </c>
      <c r="F3048" s="7"/>
      <c r="G3048" s="7"/>
      <c r="H3048" s="7" t="s">
        <v>1719</v>
      </c>
      <c r="I3048" s="7"/>
      <c r="J3048" s="7" t="s">
        <v>646</v>
      </c>
      <c r="K3048" s="8" t="s">
        <v>1720</v>
      </c>
      <c r="L3048" s="7" t="s">
        <v>2106</v>
      </c>
      <c r="M3048" s="7"/>
      <c r="N3048" s="9" t="s">
        <v>1722</v>
      </c>
    </row>
    <row r="3049" spans="1:14">
      <c r="A3049" s="7" t="s">
        <v>2103</v>
      </c>
      <c r="B3049" s="7"/>
      <c r="C3049" s="7" t="s">
        <v>5846</v>
      </c>
      <c r="D3049" s="7" t="s">
        <v>5847</v>
      </c>
      <c r="E3049" s="6" t="s">
        <v>352</v>
      </c>
      <c r="F3049" s="7"/>
      <c r="G3049" s="7"/>
      <c r="H3049" s="7" t="s">
        <v>1719</v>
      </c>
      <c r="I3049" s="7"/>
      <c r="J3049" s="7" t="s">
        <v>646</v>
      </c>
      <c r="K3049" s="8" t="s">
        <v>1720</v>
      </c>
      <c r="L3049" s="7" t="s">
        <v>2106</v>
      </c>
      <c r="M3049" s="7"/>
      <c r="N3049" s="9" t="s">
        <v>1722</v>
      </c>
    </row>
    <row r="3050" spans="1:14">
      <c r="A3050" s="7" t="s">
        <v>2103</v>
      </c>
      <c r="B3050" s="7"/>
      <c r="C3050" s="7" t="s">
        <v>5848</v>
      </c>
      <c r="D3050" s="7" t="s">
        <v>5847</v>
      </c>
      <c r="E3050" s="6" t="s">
        <v>352</v>
      </c>
      <c r="F3050" s="7"/>
      <c r="G3050" s="7"/>
      <c r="H3050" s="7" t="s">
        <v>1719</v>
      </c>
      <c r="I3050" s="7"/>
      <c r="J3050" s="7" t="s">
        <v>646</v>
      </c>
      <c r="K3050" s="8" t="s">
        <v>1720</v>
      </c>
      <c r="L3050" s="7" t="s">
        <v>2106</v>
      </c>
      <c r="M3050" s="7"/>
      <c r="N3050" s="9" t="s">
        <v>1722</v>
      </c>
    </row>
    <row r="3051" spans="1:14">
      <c r="A3051" s="7" t="s">
        <v>2103</v>
      </c>
      <c r="B3051" s="7"/>
      <c r="C3051" s="7" t="s">
        <v>5849</v>
      </c>
      <c r="D3051" s="7" t="s">
        <v>5850</v>
      </c>
      <c r="E3051" s="6" t="s">
        <v>352</v>
      </c>
      <c r="F3051" s="7"/>
      <c r="G3051" s="7"/>
      <c r="H3051" s="7" t="s">
        <v>1719</v>
      </c>
      <c r="I3051" s="7"/>
      <c r="J3051" s="7" t="s">
        <v>646</v>
      </c>
      <c r="K3051" s="8" t="s">
        <v>1720</v>
      </c>
      <c r="L3051" s="7" t="s">
        <v>2106</v>
      </c>
      <c r="M3051" s="7"/>
      <c r="N3051" s="9" t="s">
        <v>1722</v>
      </c>
    </row>
    <row r="3052" spans="1:14">
      <c r="A3052" s="7" t="s">
        <v>2103</v>
      </c>
      <c r="B3052" s="7"/>
      <c r="C3052" s="7" t="s">
        <v>5851</v>
      </c>
      <c r="D3052" s="7" t="s">
        <v>5850</v>
      </c>
      <c r="E3052" s="6" t="s">
        <v>352</v>
      </c>
      <c r="F3052" s="7"/>
      <c r="G3052" s="7"/>
      <c r="H3052" s="7" t="s">
        <v>1719</v>
      </c>
      <c r="I3052" s="7"/>
      <c r="J3052" s="7" t="s">
        <v>646</v>
      </c>
      <c r="K3052" s="8" t="s">
        <v>1720</v>
      </c>
      <c r="L3052" s="7" t="s">
        <v>2106</v>
      </c>
      <c r="M3052" s="7"/>
      <c r="N3052" s="9" t="s">
        <v>1722</v>
      </c>
    </row>
    <row r="3053" spans="1:14">
      <c r="A3053" s="7" t="s">
        <v>2103</v>
      </c>
      <c r="B3053" s="7"/>
      <c r="C3053" s="7" t="s">
        <v>5852</v>
      </c>
      <c r="D3053" s="7" t="s">
        <v>5853</v>
      </c>
      <c r="E3053" s="6" t="s">
        <v>352</v>
      </c>
      <c r="F3053" s="7"/>
      <c r="G3053" s="7"/>
      <c r="H3053" s="7" t="s">
        <v>1719</v>
      </c>
      <c r="I3053" s="7"/>
      <c r="J3053" s="7" t="s">
        <v>646</v>
      </c>
      <c r="K3053" s="8" t="s">
        <v>1720</v>
      </c>
      <c r="L3053" s="7" t="s">
        <v>2106</v>
      </c>
      <c r="M3053" s="7"/>
      <c r="N3053" s="9" t="s">
        <v>1722</v>
      </c>
    </row>
    <row r="3054" spans="1:14">
      <c r="A3054" s="7" t="s">
        <v>2103</v>
      </c>
      <c r="B3054" s="7"/>
      <c r="C3054" s="7" t="s">
        <v>5854</v>
      </c>
      <c r="D3054" s="7" t="s">
        <v>5853</v>
      </c>
      <c r="E3054" s="6" t="s">
        <v>352</v>
      </c>
      <c r="F3054" s="7"/>
      <c r="G3054" s="7"/>
      <c r="H3054" s="7" t="s">
        <v>1719</v>
      </c>
      <c r="I3054" s="7"/>
      <c r="J3054" s="7" t="s">
        <v>646</v>
      </c>
      <c r="K3054" s="8" t="s">
        <v>1720</v>
      </c>
      <c r="L3054" s="7" t="s">
        <v>2106</v>
      </c>
      <c r="M3054" s="7"/>
      <c r="N3054" s="9" t="s">
        <v>1722</v>
      </c>
    </row>
    <row r="3055" spans="1:14">
      <c r="A3055" s="7" t="s">
        <v>2103</v>
      </c>
      <c r="B3055" s="7"/>
      <c r="C3055" s="7" t="s">
        <v>5855</v>
      </c>
      <c r="D3055" s="7" t="s">
        <v>5856</v>
      </c>
      <c r="E3055" s="6" t="s">
        <v>352</v>
      </c>
      <c r="F3055" s="7"/>
      <c r="G3055" s="7"/>
      <c r="H3055" s="7" t="s">
        <v>1719</v>
      </c>
      <c r="I3055" s="7"/>
      <c r="J3055" s="7" t="s">
        <v>646</v>
      </c>
      <c r="K3055" s="8" t="s">
        <v>1720</v>
      </c>
      <c r="L3055" s="7" t="s">
        <v>2106</v>
      </c>
      <c r="M3055" s="7"/>
      <c r="N3055" s="9" t="s">
        <v>1722</v>
      </c>
    </row>
    <row r="3056" spans="1:14">
      <c r="A3056" s="7" t="s">
        <v>2103</v>
      </c>
      <c r="B3056" s="7"/>
      <c r="C3056" s="7" t="s">
        <v>5857</v>
      </c>
      <c r="D3056" s="7" t="s">
        <v>5856</v>
      </c>
      <c r="E3056" s="6" t="s">
        <v>352</v>
      </c>
      <c r="F3056" s="7"/>
      <c r="G3056" s="7"/>
      <c r="H3056" s="7" t="s">
        <v>1719</v>
      </c>
      <c r="I3056" s="7"/>
      <c r="J3056" s="7" t="s">
        <v>646</v>
      </c>
      <c r="K3056" s="8" t="s">
        <v>1720</v>
      </c>
      <c r="L3056" s="7" t="s">
        <v>2106</v>
      </c>
      <c r="M3056" s="7"/>
      <c r="N3056" s="9" t="s">
        <v>1722</v>
      </c>
    </row>
    <row r="3057" spans="1:14">
      <c r="A3057" s="7" t="s">
        <v>2103</v>
      </c>
      <c r="B3057" s="7"/>
      <c r="C3057" s="7" t="s">
        <v>5858</v>
      </c>
      <c r="D3057" s="7" t="s">
        <v>5859</v>
      </c>
      <c r="E3057" s="6" t="s">
        <v>352</v>
      </c>
      <c r="F3057" s="7"/>
      <c r="G3057" s="7"/>
      <c r="H3057" s="7" t="s">
        <v>1719</v>
      </c>
      <c r="I3057" s="7"/>
      <c r="J3057" s="7" t="s">
        <v>646</v>
      </c>
      <c r="K3057" s="8" t="s">
        <v>1720</v>
      </c>
      <c r="L3057" s="7" t="s">
        <v>2106</v>
      </c>
      <c r="M3057" s="7"/>
      <c r="N3057" s="9" t="s">
        <v>1722</v>
      </c>
    </row>
    <row r="3058" spans="1:14">
      <c r="A3058" s="7" t="s">
        <v>2103</v>
      </c>
      <c r="B3058" s="7"/>
      <c r="C3058" s="7" t="s">
        <v>5860</v>
      </c>
      <c r="D3058" s="7" t="s">
        <v>5859</v>
      </c>
      <c r="E3058" s="6" t="s">
        <v>352</v>
      </c>
      <c r="F3058" s="7"/>
      <c r="G3058" s="7"/>
      <c r="H3058" s="7" t="s">
        <v>1719</v>
      </c>
      <c r="I3058" s="7"/>
      <c r="J3058" s="7" t="s">
        <v>646</v>
      </c>
      <c r="K3058" s="8" t="s">
        <v>1720</v>
      </c>
      <c r="L3058" s="7" t="s">
        <v>2106</v>
      </c>
      <c r="M3058" s="7"/>
      <c r="N3058" s="9" t="s">
        <v>1722</v>
      </c>
    </row>
    <row r="3059" spans="1:14">
      <c r="A3059" s="7" t="s">
        <v>2103</v>
      </c>
      <c r="B3059" s="7"/>
      <c r="C3059" s="7" t="s">
        <v>5861</v>
      </c>
      <c r="D3059" s="7" t="s">
        <v>5862</v>
      </c>
      <c r="E3059" s="6" t="s">
        <v>352</v>
      </c>
      <c r="F3059" s="7"/>
      <c r="G3059" s="7"/>
      <c r="H3059" s="7" t="s">
        <v>1719</v>
      </c>
      <c r="I3059" s="7"/>
      <c r="J3059" s="7" t="s">
        <v>646</v>
      </c>
      <c r="K3059" s="8" t="s">
        <v>1720</v>
      </c>
      <c r="L3059" s="7" t="s">
        <v>2106</v>
      </c>
      <c r="M3059" s="7"/>
      <c r="N3059" s="9" t="s">
        <v>1722</v>
      </c>
    </row>
    <row r="3060" spans="1:14">
      <c r="A3060" s="7" t="s">
        <v>2103</v>
      </c>
      <c r="B3060" s="7"/>
      <c r="C3060" s="7" t="s">
        <v>5863</v>
      </c>
      <c r="D3060" s="7" t="s">
        <v>5862</v>
      </c>
      <c r="E3060" s="6" t="s">
        <v>352</v>
      </c>
      <c r="F3060" s="7"/>
      <c r="G3060" s="7"/>
      <c r="H3060" s="7" t="s">
        <v>1719</v>
      </c>
      <c r="I3060" s="7"/>
      <c r="J3060" s="7" t="s">
        <v>646</v>
      </c>
      <c r="K3060" s="8" t="s">
        <v>1720</v>
      </c>
      <c r="L3060" s="7" t="s">
        <v>2106</v>
      </c>
      <c r="M3060" s="7"/>
      <c r="N3060" s="9" t="s">
        <v>1722</v>
      </c>
    </row>
    <row r="3061" spans="1:14">
      <c r="A3061" s="7" t="s">
        <v>2103</v>
      </c>
      <c r="B3061" s="7"/>
      <c r="C3061" s="7" t="s">
        <v>5864</v>
      </c>
      <c r="D3061" s="7" t="s">
        <v>5865</v>
      </c>
      <c r="E3061" s="6" t="s">
        <v>352</v>
      </c>
      <c r="F3061" s="7"/>
      <c r="G3061" s="7"/>
      <c r="H3061" s="7" t="s">
        <v>1719</v>
      </c>
      <c r="I3061" s="7"/>
      <c r="J3061" s="7" t="s">
        <v>646</v>
      </c>
      <c r="K3061" s="8" t="s">
        <v>1720</v>
      </c>
      <c r="L3061" s="7" t="s">
        <v>2106</v>
      </c>
      <c r="M3061" s="7"/>
      <c r="N3061" s="9" t="s">
        <v>1722</v>
      </c>
    </row>
    <row r="3062" spans="1:14">
      <c r="A3062" s="7" t="s">
        <v>2103</v>
      </c>
      <c r="B3062" s="7"/>
      <c r="C3062" s="7" t="s">
        <v>5866</v>
      </c>
      <c r="D3062" s="7" t="s">
        <v>5865</v>
      </c>
      <c r="E3062" s="6" t="s">
        <v>352</v>
      </c>
      <c r="F3062" s="7"/>
      <c r="G3062" s="7"/>
      <c r="H3062" s="7" t="s">
        <v>1719</v>
      </c>
      <c r="I3062" s="7"/>
      <c r="J3062" s="7" t="s">
        <v>646</v>
      </c>
      <c r="K3062" s="8" t="s">
        <v>1720</v>
      </c>
      <c r="L3062" s="7" t="s">
        <v>2106</v>
      </c>
      <c r="M3062" s="7"/>
      <c r="N3062" s="9" t="s">
        <v>1722</v>
      </c>
    </row>
    <row r="3063" spans="1:14">
      <c r="A3063" s="7" t="s">
        <v>2103</v>
      </c>
      <c r="B3063" s="7"/>
      <c r="C3063" s="7" t="s">
        <v>5867</v>
      </c>
      <c r="D3063" s="7" t="s">
        <v>5868</v>
      </c>
      <c r="E3063" s="6" t="s">
        <v>352</v>
      </c>
      <c r="F3063" s="7"/>
      <c r="G3063" s="7"/>
      <c r="H3063" s="7" t="s">
        <v>1719</v>
      </c>
      <c r="I3063" s="7"/>
      <c r="J3063" s="7" t="s">
        <v>646</v>
      </c>
      <c r="K3063" s="8" t="s">
        <v>1720</v>
      </c>
      <c r="L3063" s="7" t="s">
        <v>2106</v>
      </c>
      <c r="M3063" s="7"/>
      <c r="N3063" s="9" t="s">
        <v>1722</v>
      </c>
    </row>
    <row r="3064" spans="1:14">
      <c r="A3064" s="7" t="s">
        <v>2103</v>
      </c>
      <c r="B3064" s="7"/>
      <c r="C3064" s="7" t="s">
        <v>5869</v>
      </c>
      <c r="D3064" s="7" t="s">
        <v>5868</v>
      </c>
      <c r="E3064" s="6" t="s">
        <v>352</v>
      </c>
      <c r="F3064" s="7"/>
      <c r="G3064" s="7"/>
      <c r="H3064" s="7" t="s">
        <v>1719</v>
      </c>
      <c r="I3064" s="7"/>
      <c r="J3064" s="7" t="s">
        <v>646</v>
      </c>
      <c r="K3064" s="8" t="s">
        <v>1720</v>
      </c>
      <c r="L3064" s="7" t="s">
        <v>2106</v>
      </c>
      <c r="M3064" s="7"/>
      <c r="N3064" s="9" t="s">
        <v>1722</v>
      </c>
    </row>
    <row r="3065" spans="1:14">
      <c r="A3065" s="7" t="s">
        <v>2103</v>
      </c>
      <c r="B3065" s="7"/>
      <c r="C3065" s="7" t="s">
        <v>5870</v>
      </c>
      <c r="D3065" s="7" t="s">
        <v>5871</v>
      </c>
      <c r="E3065" s="6" t="s">
        <v>352</v>
      </c>
      <c r="F3065" s="7"/>
      <c r="G3065" s="7"/>
      <c r="H3065" s="7" t="s">
        <v>1719</v>
      </c>
      <c r="I3065" s="7"/>
      <c r="J3065" s="7" t="s">
        <v>646</v>
      </c>
      <c r="K3065" s="8" t="s">
        <v>1720</v>
      </c>
      <c r="L3065" s="7" t="s">
        <v>2106</v>
      </c>
      <c r="M3065" s="7"/>
      <c r="N3065" s="9" t="s">
        <v>1722</v>
      </c>
    </row>
    <row r="3066" spans="1:14">
      <c r="A3066" s="7" t="s">
        <v>2103</v>
      </c>
      <c r="B3066" s="7"/>
      <c r="C3066" s="7" t="s">
        <v>5872</v>
      </c>
      <c r="D3066" s="7" t="s">
        <v>5871</v>
      </c>
      <c r="E3066" s="6" t="s">
        <v>352</v>
      </c>
      <c r="F3066" s="7"/>
      <c r="G3066" s="7"/>
      <c r="H3066" s="7" t="s">
        <v>1719</v>
      </c>
      <c r="I3066" s="7"/>
      <c r="J3066" s="7" t="s">
        <v>646</v>
      </c>
      <c r="K3066" s="8" t="s">
        <v>1720</v>
      </c>
      <c r="L3066" s="7" t="s">
        <v>2106</v>
      </c>
      <c r="M3066" s="7"/>
      <c r="N3066" s="9" t="s">
        <v>1722</v>
      </c>
    </row>
    <row r="3067" spans="1:14">
      <c r="A3067" s="7" t="s">
        <v>2103</v>
      </c>
      <c r="B3067" s="7"/>
      <c r="C3067" s="7" t="s">
        <v>5873</v>
      </c>
      <c r="D3067" s="7" t="s">
        <v>5874</v>
      </c>
      <c r="E3067" s="6" t="s">
        <v>352</v>
      </c>
      <c r="F3067" s="7"/>
      <c r="G3067" s="7"/>
      <c r="H3067" s="7" t="s">
        <v>1719</v>
      </c>
      <c r="I3067" s="7"/>
      <c r="J3067" s="7" t="s">
        <v>646</v>
      </c>
      <c r="K3067" s="8" t="s">
        <v>1720</v>
      </c>
      <c r="L3067" s="7" t="s">
        <v>2106</v>
      </c>
      <c r="M3067" s="7"/>
      <c r="N3067" s="9" t="s">
        <v>1722</v>
      </c>
    </row>
    <row r="3068" spans="1:14">
      <c r="A3068" s="7" t="s">
        <v>2103</v>
      </c>
      <c r="B3068" s="7"/>
      <c r="C3068" s="7" t="s">
        <v>5875</v>
      </c>
      <c r="D3068" s="7" t="s">
        <v>5874</v>
      </c>
      <c r="E3068" s="6" t="s">
        <v>352</v>
      </c>
      <c r="F3068" s="7"/>
      <c r="G3068" s="7"/>
      <c r="H3068" s="7" t="s">
        <v>1719</v>
      </c>
      <c r="I3068" s="7"/>
      <c r="J3068" s="7" t="s">
        <v>646</v>
      </c>
      <c r="K3068" s="8" t="s">
        <v>1720</v>
      </c>
      <c r="L3068" s="7" t="s">
        <v>2106</v>
      </c>
      <c r="M3068" s="7"/>
      <c r="N3068" s="9" t="s">
        <v>1722</v>
      </c>
    </row>
    <row r="3069" spans="1:14">
      <c r="A3069" s="7" t="s">
        <v>2103</v>
      </c>
      <c r="B3069" s="7"/>
      <c r="C3069" s="7" t="s">
        <v>5876</v>
      </c>
      <c r="D3069" s="7" t="s">
        <v>5877</v>
      </c>
      <c r="E3069" s="6" t="s">
        <v>352</v>
      </c>
      <c r="F3069" s="7"/>
      <c r="G3069" s="7"/>
      <c r="H3069" s="7" t="s">
        <v>1719</v>
      </c>
      <c r="I3069" s="7"/>
      <c r="J3069" s="7" t="s">
        <v>646</v>
      </c>
      <c r="K3069" s="8" t="s">
        <v>1720</v>
      </c>
      <c r="L3069" s="7" t="s">
        <v>2106</v>
      </c>
      <c r="M3069" s="7"/>
      <c r="N3069" s="9" t="s">
        <v>1722</v>
      </c>
    </row>
    <row r="3070" spans="1:14">
      <c r="A3070" s="7" t="s">
        <v>2103</v>
      </c>
      <c r="B3070" s="7"/>
      <c r="C3070" s="7" t="s">
        <v>5878</v>
      </c>
      <c r="D3070" s="7" t="s">
        <v>5877</v>
      </c>
      <c r="E3070" s="6" t="s">
        <v>352</v>
      </c>
      <c r="F3070" s="7"/>
      <c r="G3070" s="7"/>
      <c r="H3070" s="7" t="s">
        <v>1719</v>
      </c>
      <c r="I3070" s="7"/>
      <c r="J3070" s="7" t="s">
        <v>646</v>
      </c>
      <c r="K3070" s="8" t="s">
        <v>1720</v>
      </c>
      <c r="L3070" s="7" t="s">
        <v>2106</v>
      </c>
      <c r="M3070" s="7"/>
      <c r="N3070" s="9" t="s">
        <v>1722</v>
      </c>
    </row>
    <row r="3071" spans="1:14">
      <c r="A3071" s="7" t="s">
        <v>2103</v>
      </c>
      <c r="B3071" s="7"/>
      <c r="C3071" s="7" t="s">
        <v>5879</v>
      </c>
      <c r="D3071" s="7" t="s">
        <v>5880</v>
      </c>
      <c r="E3071" s="6" t="s">
        <v>352</v>
      </c>
      <c r="F3071" s="7"/>
      <c r="G3071" s="7"/>
      <c r="H3071" s="7" t="s">
        <v>1719</v>
      </c>
      <c r="I3071" s="7"/>
      <c r="J3071" s="7" t="s">
        <v>646</v>
      </c>
      <c r="K3071" s="8" t="s">
        <v>1720</v>
      </c>
      <c r="L3071" s="7" t="s">
        <v>2106</v>
      </c>
      <c r="M3071" s="7"/>
      <c r="N3071" s="9" t="s">
        <v>1722</v>
      </c>
    </row>
    <row r="3072" spans="1:14">
      <c r="A3072" s="7" t="s">
        <v>2103</v>
      </c>
      <c r="B3072" s="7"/>
      <c r="C3072" s="7" t="s">
        <v>5881</v>
      </c>
      <c r="D3072" s="7" t="s">
        <v>5880</v>
      </c>
      <c r="E3072" s="6" t="s">
        <v>352</v>
      </c>
      <c r="F3072" s="7"/>
      <c r="G3072" s="7"/>
      <c r="H3072" s="7" t="s">
        <v>1719</v>
      </c>
      <c r="I3072" s="7"/>
      <c r="J3072" s="7" t="s">
        <v>646</v>
      </c>
      <c r="K3072" s="8" t="s">
        <v>1720</v>
      </c>
      <c r="L3072" s="7" t="s">
        <v>2106</v>
      </c>
      <c r="M3072" s="7"/>
      <c r="N3072" s="9" t="s">
        <v>1722</v>
      </c>
    </row>
    <row r="3073" spans="1:14">
      <c r="A3073" s="7" t="s">
        <v>2103</v>
      </c>
      <c r="B3073" s="7"/>
      <c r="C3073" s="7" t="s">
        <v>5882</v>
      </c>
      <c r="D3073" s="7" t="s">
        <v>5883</v>
      </c>
      <c r="E3073" s="6" t="s">
        <v>352</v>
      </c>
      <c r="F3073" s="7"/>
      <c r="G3073" s="7"/>
      <c r="H3073" s="7" t="s">
        <v>1719</v>
      </c>
      <c r="I3073" s="7"/>
      <c r="J3073" s="7" t="s">
        <v>646</v>
      </c>
      <c r="K3073" s="8" t="s">
        <v>1720</v>
      </c>
      <c r="L3073" s="7" t="s">
        <v>2106</v>
      </c>
      <c r="M3073" s="7"/>
      <c r="N3073" s="9" t="s">
        <v>1722</v>
      </c>
    </row>
    <row r="3074" spans="1:14">
      <c r="A3074" s="7" t="s">
        <v>2103</v>
      </c>
      <c r="B3074" s="7"/>
      <c r="C3074" s="7" t="s">
        <v>5884</v>
      </c>
      <c r="D3074" s="7" t="s">
        <v>5883</v>
      </c>
      <c r="E3074" s="6" t="s">
        <v>352</v>
      </c>
      <c r="F3074" s="7"/>
      <c r="G3074" s="7"/>
      <c r="H3074" s="7" t="s">
        <v>1719</v>
      </c>
      <c r="I3074" s="7"/>
      <c r="J3074" s="7" t="s">
        <v>646</v>
      </c>
      <c r="K3074" s="8" t="s">
        <v>1720</v>
      </c>
      <c r="L3074" s="7" t="s">
        <v>2106</v>
      </c>
      <c r="M3074" s="7"/>
      <c r="N3074" s="9" t="s">
        <v>1722</v>
      </c>
    </row>
    <row r="3075" spans="1:14">
      <c r="A3075" s="7" t="s">
        <v>2103</v>
      </c>
      <c r="B3075" s="7"/>
      <c r="C3075" s="7" t="s">
        <v>5885</v>
      </c>
      <c r="D3075" s="7" t="s">
        <v>5886</v>
      </c>
      <c r="E3075" s="6" t="s">
        <v>352</v>
      </c>
      <c r="F3075" s="7"/>
      <c r="G3075" s="7"/>
      <c r="H3075" s="7" t="s">
        <v>1719</v>
      </c>
      <c r="I3075" s="7"/>
      <c r="J3075" s="7" t="s">
        <v>646</v>
      </c>
      <c r="K3075" s="8" t="s">
        <v>1720</v>
      </c>
      <c r="L3075" s="7" t="s">
        <v>2106</v>
      </c>
      <c r="M3075" s="7"/>
      <c r="N3075" s="9" t="s">
        <v>1722</v>
      </c>
    </row>
    <row r="3076" spans="1:14">
      <c r="A3076" s="7" t="s">
        <v>2103</v>
      </c>
      <c r="B3076" s="7"/>
      <c r="C3076" s="7" t="s">
        <v>5887</v>
      </c>
      <c r="D3076" s="7" t="s">
        <v>5886</v>
      </c>
      <c r="E3076" s="6" t="s">
        <v>352</v>
      </c>
      <c r="F3076" s="7"/>
      <c r="G3076" s="7"/>
      <c r="H3076" s="7" t="s">
        <v>1719</v>
      </c>
      <c r="I3076" s="7"/>
      <c r="J3076" s="7" t="s">
        <v>646</v>
      </c>
      <c r="K3076" s="8" t="s">
        <v>1720</v>
      </c>
      <c r="L3076" s="7" t="s">
        <v>2106</v>
      </c>
      <c r="M3076" s="7"/>
      <c r="N3076" s="9" t="s">
        <v>1722</v>
      </c>
    </row>
    <row r="3077" spans="1:14">
      <c r="A3077" s="7" t="s">
        <v>2103</v>
      </c>
      <c r="B3077" s="7"/>
      <c r="C3077" s="7" t="s">
        <v>5888</v>
      </c>
      <c r="D3077" s="7" t="s">
        <v>5889</v>
      </c>
      <c r="E3077" s="6" t="s">
        <v>352</v>
      </c>
      <c r="F3077" s="7"/>
      <c r="G3077" s="7"/>
      <c r="H3077" s="7" t="s">
        <v>1719</v>
      </c>
      <c r="I3077" s="7"/>
      <c r="J3077" s="7" t="s">
        <v>646</v>
      </c>
      <c r="K3077" s="8" t="s">
        <v>1720</v>
      </c>
      <c r="L3077" s="7" t="s">
        <v>2106</v>
      </c>
      <c r="M3077" s="7"/>
      <c r="N3077" s="9" t="s">
        <v>1722</v>
      </c>
    </row>
    <row r="3078" spans="1:14">
      <c r="A3078" s="7" t="s">
        <v>2103</v>
      </c>
      <c r="B3078" s="7"/>
      <c r="C3078" s="7" t="s">
        <v>5890</v>
      </c>
      <c r="D3078" s="7" t="s">
        <v>5889</v>
      </c>
      <c r="E3078" s="6" t="s">
        <v>352</v>
      </c>
      <c r="F3078" s="7"/>
      <c r="G3078" s="7"/>
      <c r="H3078" s="7" t="s">
        <v>1719</v>
      </c>
      <c r="I3078" s="7"/>
      <c r="J3078" s="7" t="s">
        <v>646</v>
      </c>
      <c r="K3078" s="8" t="s">
        <v>1720</v>
      </c>
      <c r="L3078" s="7" t="s">
        <v>2106</v>
      </c>
      <c r="M3078" s="7"/>
      <c r="N3078" s="9" t="s">
        <v>1722</v>
      </c>
    </row>
    <row r="3079" spans="1:14">
      <c r="A3079" s="7" t="s">
        <v>2103</v>
      </c>
      <c r="B3079" s="7"/>
      <c r="C3079" s="7" t="s">
        <v>5891</v>
      </c>
      <c r="D3079" s="7" t="s">
        <v>5892</v>
      </c>
      <c r="E3079" s="6" t="s">
        <v>352</v>
      </c>
      <c r="F3079" s="7"/>
      <c r="G3079" s="7"/>
      <c r="H3079" s="7" t="s">
        <v>1719</v>
      </c>
      <c r="I3079" s="7"/>
      <c r="J3079" s="7" t="s">
        <v>646</v>
      </c>
      <c r="K3079" s="8" t="s">
        <v>1720</v>
      </c>
      <c r="L3079" s="7" t="s">
        <v>2106</v>
      </c>
      <c r="M3079" s="7"/>
      <c r="N3079" s="9" t="s">
        <v>1722</v>
      </c>
    </row>
    <row r="3080" spans="1:14">
      <c r="A3080" s="7" t="s">
        <v>2103</v>
      </c>
      <c r="B3080" s="7"/>
      <c r="C3080" s="7" t="s">
        <v>5893</v>
      </c>
      <c r="D3080" s="7" t="s">
        <v>5892</v>
      </c>
      <c r="E3080" s="6" t="s">
        <v>352</v>
      </c>
      <c r="F3080" s="7"/>
      <c r="G3080" s="7"/>
      <c r="H3080" s="7" t="s">
        <v>1719</v>
      </c>
      <c r="I3080" s="7"/>
      <c r="J3080" s="7" t="s">
        <v>646</v>
      </c>
      <c r="K3080" s="8" t="s">
        <v>1720</v>
      </c>
      <c r="L3080" s="7" t="s">
        <v>2106</v>
      </c>
      <c r="M3080" s="7"/>
      <c r="N3080" s="9" t="s">
        <v>1722</v>
      </c>
    </row>
    <row r="3081" spans="1:14">
      <c r="A3081" s="7" t="s">
        <v>2103</v>
      </c>
      <c r="B3081" s="7"/>
      <c r="C3081" s="7" t="s">
        <v>5894</v>
      </c>
      <c r="D3081" s="7" t="s">
        <v>5895</v>
      </c>
      <c r="E3081" s="6" t="s">
        <v>352</v>
      </c>
      <c r="F3081" s="7"/>
      <c r="G3081" s="7"/>
      <c r="H3081" s="7" t="s">
        <v>1719</v>
      </c>
      <c r="I3081" s="7"/>
      <c r="J3081" s="7" t="s">
        <v>646</v>
      </c>
      <c r="K3081" s="8" t="s">
        <v>1720</v>
      </c>
      <c r="L3081" s="7" t="s">
        <v>2106</v>
      </c>
      <c r="M3081" s="7"/>
      <c r="N3081" s="9" t="s">
        <v>1722</v>
      </c>
    </row>
    <row r="3082" spans="1:14">
      <c r="A3082" s="7" t="s">
        <v>2103</v>
      </c>
      <c r="B3082" s="7"/>
      <c r="C3082" s="7" t="s">
        <v>5896</v>
      </c>
      <c r="D3082" s="7" t="s">
        <v>5895</v>
      </c>
      <c r="E3082" s="6" t="s">
        <v>352</v>
      </c>
      <c r="F3082" s="7"/>
      <c r="G3082" s="7"/>
      <c r="H3082" s="7" t="s">
        <v>1719</v>
      </c>
      <c r="I3082" s="7"/>
      <c r="J3082" s="7" t="s">
        <v>646</v>
      </c>
      <c r="K3082" s="8" t="s">
        <v>1720</v>
      </c>
      <c r="L3082" s="7" t="s">
        <v>2106</v>
      </c>
      <c r="M3082" s="7"/>
      <c r="N3082" s="9" t="s">
        <v>1722</v>
      </c>
    </row>
    <row r="3083" spans="1:14">
      <c r="A3083" s="7" t="s">
        <v>2103</v>
      </c>
      <c r="B3083" s="7"/>
      <c r="C3083" s="7" t="s">
        <v>5897</v>
      </c>
      <c r="D3083" s="7" t="s">
        <v>5898</v>
      </c>
      <c r="E3083" s="6" t="s">
        <v>352</v>
      </c>
      <c r="F3083" s="7"/>
      <c r="G3083" s="7"/>
      <c r="H3083" s="7" t="s">
        <v>1719</v>
      </c>
      <c r="I3083" s="7"/>
      <c r="J3083" s="7" t="s">
        <v>646</v>
      </c>
      <c r="K3083" s="8" t="s">
        <v>1720</v>
      </c>
      <c r="L3083" s="7" t="s">
        <v>2106</v>
      </c>
      <c r="M3083" s="7"/>
      <c r="N3083" s="9" t="s">
        <v>1722</v>
      </c>
    </row>
    <row r="3084" spans="1:14">
      <c r="A3084" s="7" t="s">
        <v>2103</v>
      </c>
      <c r="B3084" s="7"/>
      <c r="C3084" s="7" t="s">
        <v>5899</v>
      </c>
      <c r="D3084" s="7" t="s">
        <v>5898</v>
      </c>
      <c r="E3084" s="6" t="s">
        <v>352</v>
      </c>
      <c r="F3084" s="7"/>
      <c r="G3084" s="7"/>
      <c r="H3084" s="7" t="s">
        <v>1719</v>
      </c>
      <c r="I3084" s="7"/>
      <c r="J3084" s="7" t="s">
        <v>646</v>
      </c>
      <c r="K3084" s="8" t="s">
        <v>1720</v>
      </c>
      <c r="L3084" s="7" t="s">
        <v>2106</v>
      </c>
      <c r="M3084" s="7"/>
      <c r="N3084" s="9" t="s">
        <v>1722</v>
      </c>
    </row>
    <row r="3085" spans="1:14">
      <c r="A3085" s="7" t="s">
        <v>2103</v>
      </c>
      <c r="B3085" s="7"/>
      <c r="C3085" s="7" t="s">
        <v>5900</v>
      </c>
      <c r="D3085" s="7" t="s">
        <v>5901</v>
      </c>
      <c r="E3085" s="6" t="s">
        <v>352</v>
      </c>
      <c r="F3085" s="7"/>
      <c r="G3085" s="7"/>
      <c r="H3085" s="7" t="s">
        <v>1719</v>
      </c>
      <c r="I3085" s="7"/>
      <c r="J3085" s="7" t="s">
        <v>646</v>
      </c>
      <c r="K3085" s="8" t="s">
        <v>1720</v>
      </c>
      <c r="L3085" s="7" t="s">
        <v>2106</v>
      </c>
      <c r="M3085" s="7"/>
      <c r="N3085" s="9" t="s">
        <v>1722</v>
      </c>
    </row>
    <row r="3086" spans="1:14">
      <c r="A3086" s="7" t="s">
        <v>2103</v>
      </c>
      <c r="B3086" s="7"/>
      <c r="C3086" s="7" t="s">
        <v>5902</v>
      </c>
      <c r="D3086" s="7" t="s">
        <v>5901</v>
      </c>
      <c r="E3086" s="6" t="s">
        <v>352</v>
      </c>
      <c r="F3086" s="7"/>
      <c r="G3086" s="7"/>
      <c r="H3086" s="7" t="s">
        <v>1719</v>
      </c>
      <c r="I3086" s="7"/>
      <c r="J3086" s="7" t="s">
        <v>646</v>
      </c>
      <c r="K3086" s="8" t="s">
        <v>1720</v>
      </c>
      <c r="L3086" s="7" t="s">
        <v>2106</v>
      </c>
      <c r="M3086" s="7"/>
      <c r="N3086" s="9" t="s">
        <v>1722</v>
      </c>
    </row>
    <row r="3087" spans="1:14">
      <c r="A3087" s="7" t="s">
        <v>2103</v>
      </c>
      <c r="B3087" s="7"/>
      <c r="C3087" s="7" t="s">
        <v>5903</v>
      </c>
      <c r="D3087" s="7" t="s">
        <v>5904</v>
      </c>
      <c r="E3087" s="6" t="s">
        <v>352</v>
      </c>
      <c r="F3087" s="7"/>
      <c r="G3087" s="7"/>
      <c r="H3087" s="7" t="s">
        <v>1719</v>
      </c>
      <c r="I3087" s="7"/>
      <c r="J3087" s="7" t="s">
        <v>646</v>
      </c>
      <c r="K3087" s="8" t="s">
        <v>1720</v>
      </c>
      <c r="L3087" s="7" t="s">
        <v>2106</v>
      </c>
      <c r="M3087" s="7"/>
      <c r="N3087" s="9" t="s">
        <v>1722</v>
      </c>
    </row>
    <row r="3088" spans="1:14">
      <c r="A3088" s="7" t="s">
        <v>2103</v>
      </c>
      <c r="B3088" s="7"/>
      <c r="C3088" s="7" t="s">
        <v>5905</v>
      </c>
      <c r="D3088" s="7" t="s">
        <v>5904</v>
      </c>
      <c r="E3088" s="6" t="s">
        <v>352</v>
      </c>
      <c r="F3088" s="7"/>
      <c r="G3088" s="7"/>
      <c r="H3088" s="7" t="s">
        <v>1719</v>
      </c>
      <c r="I3088" s="7"/>
      <c r="J3088" s="7" t="s">
        <v>646</v>
      </c>
      <c r="K3088" s="8" t="s">
        <v>1720</v>
      </c>
      <c r="L3088" s="7" t="s">
        <v>2106</v>
      </c>
      <c r="M3088" s="7"/>
      <c r="N3088" s="9" t="s">
        <v>1722</v>
      </c>
    </row>
    <row r="3089" spans="1:14">
      <c r="A3089" s="7" t="s">
        <v>2103</v>
      </c>
      <c r="B3089" s="7"/>
      <c r="C3089" s="7" t="s">
        <v>5906</v>
      </c>
      <c r="D3089" s="7" t="s">
        <v>5907</v>
      </c>
      <c r="E3089" s="6" t="s">
        <v>352</v>
      </c>
      <c r="F3089" s="7"/>
      <c r="G3089" s="7"/>
      <c r="H3089" s="7" t="s">
        <v>1719</v>
      </c>
      <c r="I3089" s="7"/>
      <c r="J3089" s="7" t="s">
        <v>646</v>
      </c>
      <c r="K3089" s="8" t="s">
        <v>1720</v>
      </c>
      <c r="L3089" s="7" t="s">
        <v>2106</v>
      </c>
      <c r="M3089" s="7"/>
      <c r="N3089" s="9" t="s">
        <v>1722</v>
      </c>
    </row>
    <row r="3090" spans="1:14">
      <c r="A3090" s="7" t="s">
        <v>2103</v>
      </c>
      <c r="B3090" s="7"/>
      <c r="C3090" s="7" t="s">
        <v>5908</v>
      </c>
      <c r="D3090" s="7" t="s">
        <v>5907</v>
      </c>
      <c r="E3090" s="6" t="s">
        <v>352</v>
      </c>
      <c r="F3090" s="7"/>
      <c r="G3090" s="7"/>
      <c r="H3090" s="7" t="s">
        <v>1719</v>
      </c>
      <c r="I3090" s="7"/>
      <c r="J3090" s="7" t="s">
        <v>646</v>
      </c>
      <c r="K3090" s="8" t="s">
        <v>1720</v>
      </c>
      <c r="L3090" s="7" t="s">
        <v>2106</v>
      </c>
      <c r="M3090" s="7"/>
      <c r="N3090" s="9" t="s">
        <v>1722</v>
      </c>
    </row>
    <row r="3091" spans="1:14">
      <c r="A3091" s="7" t="s">
        <v>2103</v>
      </c>
      <c r="B3091" s="7"/>
      <c r="C3091" s="7" t="s">
        <v>5909</v>
      </c>
      <c r="D3091" s="7" t="s">
        <v>5910</v>
      </c>
      <c r="E3091" s="6" t="s">
        <v>352</v>
      </c>
      <c r="F3091" s="7"/>
      <c r="G3091" s="7"/>
      <c r="H3091" s="7" t="s">
        <v>1719</v>
      </c>
      <c r="I3091" s="7"/>
      <c r="J3091" s="7" t="s">
        <v>646</v>
      </c>
      <c r="K3091" s="8" t="s">
        <v>1720</v>
      </c>
      <c r="L3091" s="7" t="s">
        <v>2106</v>
      </c>
      <c r="M3091" s="7"/>
      <c r="N3091" s="9" t="s">
        <v>1722</v>
      </c>
    </row>
    <row r="3092" spans="1:14">
      <c r="A3092" s="7" t="s">
        <v>2103</v>
      </c>
      <c r="B3092" s="7"/>
      <c r="C3092" s="7" t="s">
        <v>5911</v>
      </c>
      <c r="D3092" s="7" t="s">
        <v>5910</v>
      </c>
      <c r="E3092" s="6" t="s">
        <v>352</v>
      </c>
      <c r="F3092" s="7"/>
      <c r="G3092" s="7"/>
      <c r="H3092" s="7" t="s">
        <v>1719</v>
      </c>
      <c r="I3092" s="7"/>
      <c r="J3092" s="7" t="s">
        <v>646</v>
      </c>
      <c r="K3092" s="8" t="s">
        <v>1720</v>
      </c>
      <c r="L3092" s="7" t="s">
        <v>2106</v>
      </c>
      <c r="M3092" s="7"/>
      <c r="N3092" s="9" t="s">
        <v>1722</v>
      </c>
    </row>
    <row r="3093" spans="1:14">
      <c r="A3093" s="7" t="s">
        <v>2103</v>
      </c>
      <c r="B3093" s="7"/>
      <c r="C3093" s="7" t="s">
        <v>5912</v>
      </c>
      <c r="D3093" s="7" t="s">
        <v>5913</v>
      </c>
      <c r="E3093" s="6" t="s">
        <v>352</v>
      </c>
      <c r="F3093" s="7"/>
      <c r="G3093" s="7"/>
      <c r="H3093" s="7" t="s">
        <v>1719</v>
      </c>
      <c r="I3093" s="7"/>
      <c r="J3093" s="7" t="s">
        <v>646</v>
      </c>
      <c r="K3093" s="8" t="s">
        <v>1720</v>
      </c>
      <c r="L3093" s="7" t="s">
        <v>2106</v>
      </c>
      <c r="M3093" s="7"/>
      <c r="N3093" s="9" t="s">
        <v>1722</v>
      </c>
    </row>
    <row r="3094" spans="1:14">
      <c r="A3094" s="7" t="s">
        <v>2103</v>
      </c>
      <c r="B3094" s="7"/>
      <c r="C3094" s="7" t="s">
        <v>5914</v>
      </c>
      <c r="D3094" s="7" t="s">
        <v>5913</v>
      </c>
      <c r="E3094" s="6" t="s">
        <v>352</v>
      </c>
      <c r="F3094" s="7"/>
      <c r="G3094" s="7"/>
      <c r="H3094" s="7" t="s">
        <v>1719</v>
      </c>
      <c r="I3094" s="7"/>
      <c r="J3094" s="7" t="s">
        <v>646</v>
      </c>
      <c r="K3094" s="8" t="s">
        <v>1720</v>
      </c>
      <c r="L3094" s="7" t="s">
        <v>2106</v>
      </c>
      <c r="M3094" s="7"/>
      <c r="N3094" s="9" t="s">
        <v>1722</v>
      </c>
    </row>
    <row r="3095" spans="1:14">
      <c r="A3095" s="7" t="s">
        <v>2103</v>
      </c>
      <c r="B3095" s="7"/>
      <c r="C3095" s="7" t="s">
        <v>5915</v>
      </c>
      <c r="D3095" s="7" t="s">
        <v>5916</v>
      </c>
      <c r="E3095" s="6" t="s">
        <v>352</v>
      </c>
      <c r="F3095" s="7"/>
      <c r="G3095" s="7"/>
      <c r="H3095" s="7" t="s">
        <v>1719</v>
      </c>
      <c r="I3095" s="7"/>
      <c r="J3095" s="7" t="s">
        <v>646</v>
      </c>
      <c r="K3095" s="8" t="s">
        <v>1720</v>
      </c>
      <c r="L3095" s="7" t="s">
        <v>2106</v>
      </c>
      <c r="M3095" s="7"/>
      <c r="N3095" s="9" t="s">
        <v>1722</v>
      </c>
    </row>
    <row r="3096" spans="1:14">
      <c r="A3096" s="7" t="s">
        <v>2103</v>
      </c>
      <c r="B3096" s="7"/>
      <c r="C3096" s="7" t="s">
        <v>5917</v>
      </c>
      <c r="D3096" s="7" t="s">
        <v>5916</v>
      </c>
      <c r="E3096" s="6" t="s">
        <v>352</v>
      </c>
      <c r="F3096" s="7"/>
      <c r="G3096" s="7"/>
      <c r="H3096" s="7" t="s">
        <v>1719</v>
      </c>
      <c r="I3096" s="7"/>
      <c r="J3096" s="7" t="s">
        <v>646</v>
      </c>
      <c r="K3096" s="8" t="s">
        <v>1720</v>
      </c>
      <c r="L3096" s="7" t="s">
        <v>2106</v>
      </c>
      <c r="M3096" s="7"/>
      <c r="N3096" s="9" t="s">
        <v>1722</v>
      </c>
    </row>
    <row r="3097" spans="1:14">
      <c r="A3097" s="7" t="s">
        <v>2103</v>
      </c>
      <c r="B3097" s="7"/>
      <c r="C3097" s="7" t="s">
        <v>5918</v>
      </c>
      <c r="D3097" s="7" t="s">
        <v>5919</v>
      </c>
      <c r="E3097" s="6" t="s">
        <v>352</v>
      </c>
      <c r="F3097" s="7"/>
      <c r="G3097" s="7"/>
      <c r="H3097" s="7" t="s">
        <v>1719</v>
      </c>
      <c r="I3097" s="7"/>
      <c r="J3097" s="7" t="s">
        <v>646</v>
      </c>
      <c r="K3097" s="8" t="s">
        <v>1720</v>
      </c>
      <c r="L3097" s="7" t="s">
        <v>2106</v>
      </c>
      <c r="M3097" s="7"/>
      <c r="N3097" s="9" t="s">
        <v>1722</v>
      </c>
    </row>
    <row r="3098" spans="1:14">
      <c r="A3098" s="7" t="s">
        <v>2103</v>
      </c>
      <c r="B3098" s="7"/>
      <c r="C3098" s="7" t="s">
        <v>5920</v>
      </c>
      <c r="D3098" s="7" t="s">
        <v>5919</v>
      </c>
      <c r="E3098" s="6" t="s">
        <v>352</v>
      </c>
      <c r="F3098" s="7"/>
      <c r="G3098" s="7"/>
      <c r="H3098" s="7" t="s">
        <v>1719</v>
      </c>
      <c r="I3098" s="7"/>
      <c r="J3098" s="7" t="s">
        <v>646</v>
      </c>
      <c r="K3098" s="8" t="s">
        <v>1720</v>
      </c>
      <c r="L3098" s="7" t="s">
        <v>2106</v>
      </c>
      <c r="M3098" s="7"/>
      <c r="N3098" s="9" t="s">
        <v>1722</v>
      </c>
    </row>
    <row r="3099" spans="1:14">
      <c r="A3099" s="7" t="s">
        <v>2103</v>
      </c>
      <c r="B3099" s="7"/>
      <c r="C3099" s="7" t="s">
        <v>5921</v>
      </c>
      <c r="D3099" s="7" t="s">
        <v>5922</v>
      </c>
      <c r="E3099" s="6" t="s">
        <v>352</v>
      </c>
      <c r="F3099" s="7"/>
      <c r="G3099" s="7"/>
      <c r="H3099" s="7" t="s">
        <v>1719</v>
      </c>
      <c r="I3099" s="7"/>
      <c r="J3099" s="7" t="s">
        <v>646</v>
      </c>
      <c r="K3099" s="8" t="s">
        <v>1720</v>
      </c>
      <c r="L3099" s="7" t="s">
        <v>2106</v>
      </c>
      <c r="M3099" s="7"/>
      <c r="N3099" s="9" t="s">
        <v>1722</v>
      </c>
    </row>
    <row r="3100" spans="1:14">
      <c r="A3100" s="7" t="s">
        <v>2103</v>
      </c>
      <c r="B3100" s="7"/>
      <c r="C3100" s="7" t="s">
        <v>5923</v>
      </c>
      <c r="D3100" s="7" t="s">
        <v>5922</v>
      </c>
      <c r="E3100" s="6" t="s">
        <v>352</v>
      </c>
      <c r="F3100" s="7"/>
      <c r="G3100" s="7"/>
      <c r="H3100" s="7" t="s">
        <v>1719</v>
      </c>
      <c r="I3100" s="7"/>
      <c r="J3100" s="7" t="s">
        <v>646</v>
      </c>
      <c r="K3100" s="8" t="s">
        <v>1720</v>
      </c>
      <c r="L3100" s="7" t="s">
        <v>2106</v>
      </c>
      <c r="M3100" s="7"/>
      <c r="N3100" s="9" t="s">
        <v>1722</v>
      </c>
    </row>
    <row r="3101" spans="1:14">
      <c r="A3101" s="7" t="s">
        <v>2103</v>
      </c>
      <c r="B3101" s="7"/>
      <c r="C3101" s="7" t="s">
        <v>5924</v>
      </c>
      <c r="D3101" s="7" t="s">
        <v>5925</v>
      </c>
      <c r="E3101" s="6" t="s">
        <v>352</v>
      </c>
      <c r="F3101" s="7"/>
      <c r="G3101" s="7"/>
      <c r="H3101" s="7" t="s">
        <v>1719</v>
      </c>
      <c r="I3101" s="7"/>
      <c r="J3101" s="7" t="s">
        <v>646</v>
      </c>
      <c r="K3101" s="8" t="s">
        <v>1720</v>
      </c>
      <c r="L3101" s="7" t="s">
        <v>2106</v>
      </c>
      <c r="M3101" s="7"/>
      <c r="N3101" s="9" t="s">
        <v>1722</v>
      </c>
    </row>
    <row r="3102" spans="1:14">
      <c r="A3102" s="7" t="s">
        <v>2103</v>
      </c>
      <c r="B3102" s="7"/>
      <c r="C3102" s="7" t="s">
        <v>5926</v>
      </c>
      <c r="D3102" s="7" t="s">
        <v>5925</v>
      </c>
      <c r="E3102" s="6" t="s">
        <v>352</v>
      </c>
      <c r="F3102" s="7"/>
      <c r="G3102" s="7"/>
      <c r="H3102" s="7" t="s">
        <v>1719</v>
      </c>
      <c r="I3102" s="7"/>
      <c r="J3102" s="7" t="s">
        <v>646</v>
      </c>
      <c r="K3102" s="8" t="s">
        <v>1720</v>
      </c>
      <c r="L3102" s="7" t="s">
        <v>2106</v>
      </c>
      <c r="M3102" s="7"/>
      <c r="N3102" s="9" t="s">
        <v>1722</v>
      </c>
    </row>
    <row r="3103" spans="1:14">
      <c r="A3103" s="7" t="s">
        <v>2103</v>
      </c>
      <c r="B3103" s="7"/>
      <c r="C3103" s="7" t="s">
        <v>5927</v>
      </c>
      <c r="D3103" s="7" t="s">
        <v>5928</v>
      </c>
      <c r="E3103" s="6" t="s">
        <v>352</v>
      </c>
      <c r="F3103" s="7"/>
      <c r="G3103" s="7"/>
      <c r="H3103" s="7" t="s">
        <v>1719</v>
      </c>
      <c r="I3103" s="7"/>
      <c r="J3103" s="7" t="s">
        <v>646</v>
      </c>
      <c r="K3103" s="8" t="s">
        <v>1720</v>
      </c>
      <c r="L3103" s="7" t="s">
        <v>2106</v>
      </c>
      <c r="M3103" s="7"/>
      <c r="N3103" s="9" t="s">
        <v>1722</v>
      </c>
    </row>
    <row r="3104" spans="1:14">
      <c r="A3104" s="7" t="s">
        <v>2103</v>
      </c>
      <c r="B3104" s="7"/>
      <c r="C3104" s="7" t="s">
        <v>5929</v>
      </c>
      <c r="D3104" s="7" t="s">
        <v>5928</v>
      </c>
      <c r="E3104" s="6" t="s">
        <v>352</v>
      </c>
      <c r="F3104" s="7"/>
      <c r="G3104" s="7"/>
      <c r="H3104" s="7" t="s">
        <v>1719</v>
      </c>
      <c r="I3104" s="7"/>
      <c r="J3104" s="7" t="s">
        <v>646</v>
      </c>
      <c r="K3104" s="8" t="s">
        <v>1720</v>
      </c>
      <c r="L3104" s="7" t="s">
        <v>2106</v>
      </c>
      <c r="M3104" s="7"/>
      <c r="N3104" s="9" t="s">
        <v>1722</v>
      </c>
    </row>
    <row r="3105" spans="1:14">
      <c r="A3105" s="7" t="s">
        <v>2103</v>
      </c>
      <c r="B3105" s="7"/>
      <c r="C3105" s="7" t="s">
        <v>5930</v>
      </c>
      <c r="D3105" s="7" t="s">
        <v>5931</v>
      </c>
      <c r="E3105" s="6" t="s">
        <v>352</v>
      </c>
      <c r="F3105" s="7"/>
      <c r="G3105" s="7"/>
      <c r="H3105" s="7" t="s">
        <v>1719</v>
      </c>
      <c r="I3105" s="7"/>
      <c r="J3105" s="7" t="s">
        <v>646</v>
      </c>
      <c r="K3105" s="8" t="s">
        <v>1720</v>
      </c>
      <c r="L3105" s="7" t="s">
        <v>2106</v>
      </c>
      <c r="M3105" s="7"/>
      <c r="N3105" s="9" t="s">
        <v>1722</v>
      </c>
    </row>
    <row r="3106" spans="1:14">
      <c r="A3106" s="7" t="s">
        <v>2103</v>
      </c>
      <c r="B3106" s="7"/>
      <c r="C3106" s="7" t="s">
        <v>5932</v>
      </c>
      <c r="D3106" s="7" t="s">
        <v>5931</v>
      </c>
      <c r="E3106" s="6" t="s">
        <v>352</v>
      </c>
      <c r="F3106" s="7"/>
      <c r="G3106" s="7"/>
      <c r="H3106" s="7" t="s">
        <v>1719</v>
      </c>
      <c r="I3106" s="7"/>
      <c r="J3106" s="7" t="s">
        <v>646</v>
      </c>
      <c r="K3106" s="8" t="s">
        <v>1720</v>
      </c>
      <c r="L3106" s="7" t="s">
        <v>2106</v>
      </c>
      <c r="M3106" s="7"/>
      <c r="N3106" s="9" t="s">
        <v>1722</v>
      </c>
    </row>
    <row r="3107" spans="1:14">
      <c r="A3107" s="7" t="s">
        <v>2103</v>
      </c>
      <c r="B3107" s="7"/>
      <c r="C3107" s="7" t="s">
        <v>5933</v>
      </c>
      <c r="D3107" s="7" t="s">
        <v>5934</v>
      </c>
      <c r="E3107" s="6" t="s">
        <v>352</v>
      </c>
      <c r="F3107" s="7"/>
      <c r="G3107" s="7"/>
      <c r="H3107" s="7" t="s">
        <v>1719</v>
      </c>
      <c r="I3107" s="7"/>
      <c r="J3107" s="7" t="s">
        <v>646</v>
      </c>
      <c r="K3107" s="8" t="s">
        <v>1720</v>
      </c>
      <c r="L3107" s="7" t="s">
        <v>2106</v>
      </c>
      <c r="M3107" s="7"/>
      <c r="N3107" s="9" t="s">
        <v>1722</v>
      </c>
    </row>
    <row r="3108" spans="1:14">
      <c r="A3108" s="7" t="s">
        <v>2103</v>
      </c>
      <c r="B3108" s="7"/>
      <c r="C3108" s="7" t="s">
        <v>5935</v>
      </c>
      <c r="D3108" s="7" t="s">
        <v>5934</v>
      </c>
      <c r="E3108" s="6" t="s">
        <v>352</v>
      </c>
      <c r="F3108" s="7"/>
      <c r="G3108" s="7"/>
      <c r="H3108" s="7" t="s">
        <v>1719</v>
      </c>
      <c r="I3108" s="7"/>
      <c r="J3108" s="7" t="s">
        <v>646</v>
      </c>
      <c r="K3108" s="8" t="s">
        <v>1720</v>
      </c>
      <c r="L3108" s="7" t="s">
        <v>2106</v>
      </c>
      <c r="M3108" s="7"/>
      <c r="N3108" s="9" t="s">
        <v>1722</v>
      </c>
    </row>
    <row r="3109" spans="1:14">
      <c r="A3109" s="7" t="s">
        <v>2103</v>
      </c>
      <c r="B3109" s="7"/>
      <c r="C3109" s="7" t="s">
        <v>5936</v>
      </c>
      <c r="D3109" s="7" t="s">
        <v>5937</v>
      </c>
      <c r="E3109" s="6" t="s">
        <v>352</v>
      </c>
      <c r="F3109" s="7"/>
      <c r="G3109" s="7"/>
      <c r="H3109" s="7" t="s">
        <v>1719</v>
      </c>
      <c r="I3109" s="7"/>
      <c r="J3109" s="7" t="s">
        <v>646</v>
      </c>
      <c r="K3109" s="8" t="s">
        <v>1720</v>
      </c>
      <c r="L3109" s="7" t="s">
        <v>2106</v>
      </c>
      <c r="M3109" s="7"/>
      <c r="N3109" s="9" t="s">
        <v>1722</v>
      </c>
    </row>
    <row r="3110" spans="1:14">
      <c r="A3110" s="7" t="s">
        <v>2103</v>
      </c>
      <c r="B3110" s="7"/>
      <c r="C3110" s="7" t="s">
        <v>5938</v>
      </c>
      <c r="D3110" s="7" t="s">
        <v>5937</v>
      </c>
      <c r="E3110" s="6" t="s">
        <v>352</v>
      </c>
      <c r="F3110" s="7"/>
      <c r="G3110" s="7"/>
      <c r="H3110" s="7" t="s">
        <v>1719</v>
      </c>
      <c r="I3110" s="7"/>
      <c r="J3110" s="7" t="s">
        <v>646</v>
      </c>
      <c r="K3110" s="8" t="s">
        <v>1720</v>
      </c>
      <c r="L3110" s="7" t="s">
        <v>2106</v>
      </c>
      <c r="M3110" s="7"/>
      <c r="N3110" s="9" t="s">
        <v>1722</v>
      </c>
    </row>
    <row r="3111" spans="1:14">
      <c r="A3111" s="7" t="s">
        <v>2103</v>
      </c>
      <c r="B3111" s="7"/>
      <c r="C3111" s="7" t="s">
        <v>5939</v>
      </c>
      <c r="D3111" s="7" t="s">
        <v>5940</v>
      </c>
      <c r="E3111" s="6" t="s">
        <v>352</v>
      </c>
      <c r="F3111" s="7"/>
      <c r="G3111" s="7"/>
      <c r="H3111" s="7" t="s">
        <v>1719</v>
      </c>
      <c r="I3111" s="7"/>
      <c r="J3111" s="7" t="s">
        <v>646</v>
      </c>
      <c r="K3111" s="8" t="s">
        <v>1720</v>
      </c>
      <c r="L3111" s="7" t="s">
        <v>2106</v>
      </c>
      <c r="M3111" s="7"/>
      <c r="N3111" s="9" t="s">
        <v>1722</v>
      </c>
    </row>
    <row r="3112" spans="1:14">
      <c r="A3112" s="7" t="s">
        <v>2103</v>
      </c>
      <c r="B3112" s="7"/>
      <c r="C3112" s="7" t="s">
        <v>5941</v>
      </c>
      <c r="D3112" s="7" t="s">
        <v>5940</v>
      </c>
      <c r="E3112" s="6" t="s">
        <v>352</v>
      </c>
      <c r="F3112" s="7"/>
      <c r="G3112" s="7"/>
      <c r="H3112" s="7" t="s">
        <v>1719</v>
      </c>
      <c r="I3112" s="7"/>
      <c r="J3112" s="7" t="s">
        <v>646</v>
      </c>
      <c r="K3112" s="8" t="s">
        <v>1720</v>
      </c>
      <c r="L3112" s="7" t="s">
        <v>2106</v>
      </c>
      <c r="M3112" s="7"/>
      <c r="N3112" s="9" t="s">
        <v>1722</v>
      </c>
    </row>
    <row r="3113" spans="1:14">
      <c r="A3113" s="7" t="s">
        <v>2103</v>
      </c>
      <c r="B3113" s="7"/>
      <c r="C3113" s="7" t="s">
        <v>5942</v>
      </c>
      <c r="D3113" s="7" t="s">
        <v>5943</v>
      </c>
      <c r="E3113" s="6" t="s">
        <v>352</v>
      </c>
      <c r="F3113" s="7"/>
      <c r="G3113" s="7"/>
      <c r="H3113" s="7" t="s">
        <v>1719</v>
      </c>
      <c r="I3113" s="7"/>
      <c r="J3113" s="7" t="s">
        <v>646</v>
      </c>
      <c r="K3113" s="8" t="s">
        <v>1720</v>
      </c>
      <c r="L3113" s="7" t="s">
        <v>2106</v>
      </c>
      <c r="M3113" s="7"/>
      <c r="N3113" s="9" t="s">
        <v>1722</v>
      </c>
    </row>
    <row r="3114" spans="1:14">
      <c r="A3114" s="7" t="s">
        <v>2103</v>
      </c>
      <c r="B3114" s="7"/>
      <c r="C3114" s="7" t="s">
        <v>5944</v>
      </c>
      <c r="D3114" s="7" t="s">
        <v>5945</v>
      </c>
      <c r="E3114" s="6" t="s">
        <v>352</v>
      </c>
      <c r="F3114" s="7"/>
      <c r="G3114" s="7"/>
      <c r="H3114" s="7" t="s">
        <v>1719</v>
      </c>
      <c r="I3114" s="7"/>
      <c r="J3114" s="7" t="s">
        <v>646</v>
      </c>
      <c r="K3114" s="8" t="s">
        <v>1720</v>
      </c>
      <c r="L3114" s="7" t="s">
        <v>2106</v>
      </c>
      <c r="M3114" s="7"/>
      <c r="N3114" s="9" t="s">
        <v>1722</v>
      </c>
    </row>
    <row r="3115" spans="1:14">
      <c r="A3115" s="7" t="s">
        <v>2103</v>
      </c>
      <c r="B3115" s="7"/>
      <c r="C3115" s="7" t="s">
        <v>5946</v>
      </c>
      <c r="D3115" s="7" t="s">
        <v>5947</v>
      </c>
      <c r="E3115" s="6" t="s">
        <v>352</v>
      </c>
      <c r="F3115" s="7"/>
      <c r="G3115" s="7"/>
      <c r="H3115" s="7" t="s">
        <v>1719</v>
      </c>
      <c r="I3115" s="7"/>
      <c r="J3115" s="7" t="s">
        <v>646</v>
      </c>
      <c r="K3115" s="8" t="s">
        <v>1720</v>
      </c>
      <c r="L3115" s="7" t="s">
        <v>2106</v>
      </c>
      <c r="M3115" s="7"/>
      <c r="N3115" s="9" t="s">
        <v>1722</v>
      </c>
    </row>
    <row r="3116" spans="1:14">
      <c r="A3116" s="7" t="s">
        <v>2103</v>
      </c>
      <c r="B3116" s="7"/>
      <c r="C3116" s="7" t="s">
        <v>5948</v>
      </c>
      <c r="D3116" s="7" t="s">
        <v>5949</v>
      </c>
      <c r="E3116" s="6" t="s">
        <v>352</v>
      </c>
      <c r="F3116" s="7"/>
      <c r="G3116" s="7"/>
      <c r="H3116" s="7" t="s">
        <v>1719</v>
      </c>
      <c r="I3116" s="7"/>
      <c r="J3116" s="7" t="s">
        <v>646</v>
      </c>
      <c r="K3116" s="8" t="s">
        <v>1720</v>
      </c>
      <c r="L3116" s="7" t="s">
        <v>2106</v>
      </c>
      <c r="M3116" s="7"/>
      <c r="N3116" s="9" t="s">
        <v>1722</v>
      </c>
    </row>
    <row r="3117" spans="1:14">
      <c r="A3117" s="7" t="s">
        <v>2103</v>
      </c>
      <c r="B3117" s="7"/>
      <c r="C3117" s="7" t="s">
        <v>5950</v>
      </c>
      <c r="D3117" s="7" t="s">
        <v>5951</v>
      </c>
      <c r="E3117" s="6" t="s">
        <v>352</v>
      </c>
      <c r="F3117" s="7"/>
      <c r="G3117" s="7"/>
      <c r="H3117" s="7" t="s">
        <v>1719</v>
      </c>
      <c r="I3117" s="7"/>
      <c r="J3117" s="7" t="s">
        <v>646</v>
      </c>
      <c r="K3117" s="8" t="s">
        <v>1720</v>
      </c>
      <c r="L3117" s="7" t="s">
        <v>2106</v>
      </c>
      <c r="M3117" s="7"/>
      <c r="N3117" s="9" t="s">
        <v>1722</v>
      </c>
    </row>
    <row r="3118" spans="1:14">
      <c r="A3118" s="7" t="s">
        <v>2103</v>
      </c>
      <c r="B3118" s="7"/>
      <c r="C3118" s="7" t="s">
        <v>5952</v>
      </c>
      <c r="D3118" s="7" t="s">
        <v>5953</v>
      </c>
      <c r="E3118" s="6" t="s">
        <v>352</v>
      </c>
      <c r="F3118" s="7"/>
      <c r="G3118" s="7"/>
      <c r="H3118" s="7" t="s">
        <v>1719</v>
      </c>
      <c r="I3118" s="7"/>
      <c r="J3118" s="7" t="s">
        <v>646</v>
      </c>
      <c r="K3118" s="8" t="s">
        <v>1720</v>
      </c>
      <c r="L3118" s="7" t="s">
        <v>2106</v>
      </c>
      <c r="M3118" s="7"/>
      <c r="N3118" s="9" t="s">
        <v>1722</v>
      </c>
    </row>
    <row r="3119" spans="1:14">
      <c r="A3119" s="7" t="s">
        <v>2103</v>
      </c>
      <c r="B3119" s="7"/>
      <c r="C3119" s="7" t="s">
        <v>5954</v>
      </c>
      <c r="D3119" s="7" t="s">
        <v>5955</v>
      </c>
      <c r="E3119" s="6" t="s">
        <v>352</v>
      </c>
      <c r="F3119" s="7"/>
      <c r="G3119" s="7"/>
      <c r="H3119" s="7" t="s">
        <v>1719</v>
      </c>
      <c r="I3119" s="7"/>
      <c r="J3119" s="7" t="s">
        <v>646</v>
      </c>
      <c r="K3119" s="8" t="s">
        <v>1720</v>
      </c>
      <c r="L3119" s="7" t="s">
        <v>2106</v>
      </c>
      <c r="M3119" s="7"/>
      <c r="N3119" s="9" t="s">
        <v>1722</v>
      </c>
    </row>
    <row r="3120" spans="1:14">
      <c r="A3120" s="7" t="s">
        <v>2103</v>
      </c>
      <c r="B3120" s="7"/>
      <c r="C3120" s="7" t="s">
        <v>5956</v>
      </c>
      <c r="D3120" s="7" t="s">
        <v>5957</v>
      </c>
      <c r="E3120" s="6" t="s">
        <v>352</v>
      </c>
      <c r="F3120" s="7"/>
      <c r="G3120" s="7"/>
      <c r="H3120" s="7" t="s">
        <v>1719</v>
      </c>
      <c r="I3120" s="7"/>
      <c r="J3120" s="7" t="s">
        <v>646</v>
      </c>
      <c r="K3120" s="8" t="s">
        <v>1720</v>
      </c>
      <c r="L3120" s="7" t="s">
        <v>2106</v>
      </c>
      <c r="M3120" s="7"/>
      <c r="N3120" s="9" t="s">
        <v>1722</v>
      </c>
    </row>
    <row r="3121" spans="1:14">
      <c r="A3121" s="7" t="s">
        <v>2103</v>
      </c>
      <c r="B3121" s="7"/>
      <c r="C3121" s="7" t="s">
        <v>5958</v>
      </c>
      <c r="D3121" s="7" t="s">
        <v>5959</v>
      </c>
      <c r="E3121" s="6" t="s">
        <v>352</v>
      </c>
      <c r="F3121" s="7"/>
      <c r="G3121" s="7"/>
      <c r="H3121" s="7" t="s">
        <v>1719</v>
      </c>
      <c r="I3121" s="7"/>
      <c r="J3121" s="7" t="s">
        <v>646</v>
      </c>
      <c r="K3121" s="8" t="s">
        <v>1720</v>
      </c>
      <c r="L3121" s="7" t="s">
        <v>2106</v>
      </c>
      <c r="M3121" s="7"/>
      <c r="N3121" s="9" t="s">
        <v>1722</v>
      </c>
    </row>
    <row r="3122" spans="1:14">
      <c r="A3122" s="7" t="s">
        <v>2103</v>
      </c>
      <c r="B3122" s="7"/>
      <c r="C3122" s="7" t="s">
        <v>5960</v>
      </c>
      <c r="D3122" s="7" t="s">
        <v>5961</v>
      </c>
      <c r="E3122" s="6" t="s">
        <v>352</v>
      </c>
      <c r="F3122" s="7"/>
      <c r="G3122" s="7"/>
      <c r="H3122" s="7" t="s">
        <v>1719</v>
      </c>
      <c r="I3122" s="7"/>
      <c r="J3122" s="7" t="s">
        <v>646</v>
      </c>
      <c r="K3122" s="8" t="s">
        <v>1720</v>
      </c>
      <c r="L3122" s="7" t="s">
        <v>2106</v>
      </c>
      <c r="M3122" s="7"/>
      <c r="N3122" s="9" t="s">
        <v>1722</v>
      </c>
    </row>
    <row r="3123" spans="1:14">
      <c r="A3123" s="7" t="s">
        <v>2103</v>
      </c>
      <c r="B3123" s="7"/>
      <c r="C3123" s="7" t="s">
        <v>5962</v>
      </c>
      <c r="D3123" s="7" t="s">
        <v>5963</v>
      </c>
      <c r="E3123" s="6" t="s">
        <v>352</v>
      </c>
      <c r="F3123" s="7"/>
      <c r="G3123" s="7"/>
      <c r="H3123" s="7" t="s">
        <v>1719</v>
      </c>
      <c r="I3123" s="7"/>
      <c r="J3123" s="7" t="s">
        <v>646</v>
      </c>
      <c r="K3123" s="8" t="s">
        <v>1720</v>
      </c>
      <c r="L3123" s="7" t="s">
        <v>2106</v>
      </c>
      <c r="M3123" s="7"/>
      <c r="N3123" s="9" t="s">
        <v>1722</v>
      </c>
    </row>
    <row r="3124" spans="1:14">
      <c r="A3124" s="7" t="s">
        <v>2103</v>
      </c>
      <c r="B3124" s="7"/>
      <c r="C3124" s="7" t="s">
        <v>5964</v>
      </c>
      <c r="D3124" s="7" t="s">
        <v>5965</v>
      </c>
      <c r="E3124" s="6" t="s">
        <v>352</v>
      </c>
      <c r="F3124" s="7"/>
      <c r="G3124" s="7"/>
      <c r="H3124" s="7" t="s">
        <v>1719</v>
      </c>
      <c r="I3124" s="7"/>
      <c r="J3124" s="7" t="s">
        <v>646</v>
      </c>
      <c r="K3124" s="8" t="s">
        <v>1720</v>
      </c>
      <c r="L3124" s="7" t="s">
        <v>2106</v>
      </c>
      <c r="M3124" s="7"/>
      <c r="N3124" s="9" t="s">
        <v>1722</v>
      </c>
    </row>
    <row r="3125" spans="1:14">
      <c r="A3125" s="7" t="s">
        <v>2103</v>
      </c>
      <c r="B3125" s="7"/>
      <c r="C3125" s="7" t="s">
        <v>5966</v>
      </c>
      <c r="D3125" s="7" t="s">
        <v>5967</v>
      </c>
      <c r="E3125" s="6" t="s">
        <v>352</v>
      </c>
      <c r="F3125" s="7"/>
      <c r="G3125" s="7"/>
      <c r="H3125" s="7" t="s">
        <v>1719</v>
      </c>
      <c r="I3125" s="7"/>
      <c r="J3125" s="7" t="s">
        <v>646</v>
      </c>
      <c r="K3125" s="8" t="s">
        <v>1720</v>
      </c>
      <c r="L3125" s="7" t="s">
        <v>2106</v>
      </c>
      <c r="M3125" s="7"/>
      <c r="N3125" s="9" t="s">
        <v>1722</v>
      </c>
    </row>
    <row r="3126" spans="1:14">
      <c r="A3126" s="7" t="s">
        <v>2103</v>
      </c>
      <c r="B3126" s="7"/>
      <c r="C3126" s="7" t="s">
        <v>5968</v>
      </c>
      <c r="D3126" s="7" t="s">
        <v>5969</v>
      </c>
      <c r="E3126" s="6" t="s">
        <v>352</v>
      </c>
      <c r="F3126" s="7"/>
      <c r="G3126" s="7"/>
      <c r="H3126" s="7" t="s">
        <v>1719</v>
      </c>
      <c r="I3126" s="7"/>
      <c r="J3126" s="7" t="s">
        <v>646</v>
      </c>
      <c r="K3126" s="8" t="s">
        <v>1720</v>
      </c>
      <c r="L3126" s="7" t="s">
        <v>2106</v>
      </c>
      <c r="M3126" s="7"/>
      <c r="N3126" s="9" t="s">
        <v>1722</v>
      </c>
    </row>
    <row r="3127" spans="1:14">
      <c r="A3127" s="7" t="s">
        <v>2103</v>
      </c>
      <c r="B3127" s="7"/>
      <c r="C3127" s="7" t="s">
        <v>5970</v>
      </c>
      <c r="D3127" s="7" t="s">
        <v>5971</v>
      </c>
      <c r="E3127" s="6" t="s">
        <v>352</v>
      </c>
      <c r="F3127" s="7"/>
      <c r="G3127" s="7"/>
      <c r="H3127" s="7" t="s">
        <v>1719</v>
      </c>
      <c r="I3127" s="7"/>
      <c r="J3127" s="7" t="s">
        <v>646</v>
      </c>
      <c r="K3127" s="8" t="s">
        <v>1720</v>
      </c>
      <c r="L3127" s="7" t="s">
        <v>2106</v>
      </c>
      <c r="M3127" s="7"/>
      <c r="N3127" s="9" t="s">
        <v>1722</v>
      </c>
    </row>
    <row r="3128" spans="1:14">
      <c r="A3128" s="7" t="s">
        <v>2103</v>
      </c>
      <c r="B3128" s="7"/>
      <c r="C3128" s="7" t="s">
        <v>5972</v>
      </c>
      <c r="D3128" s="7" t="s">
        <v>5973</v>
      </c>
      <c r="E3128" s="6" t="s">
        <v>352</v>
      </c>
      <c r="F3128" s="7"/>
      <c r="G3128" s="7"/>
      <c r="H3128" s="7" t="s">
        <v>1719</v>
      </c>
      <c r="I3128" s="7"/>
      <c r="J3128" s="7" t="s">
        <v>646</v>
      </c>
      <c r="K3128" s="8" t="s">
        <v>1720</v>
      </c>
      <c r="L3128" s="7" t="s">
        <v>2106</v>
      </c>
      <c r="M3128" s="7"/>
      <c r="N3128" s="9" t="s">
        <v>1722</v>
      </c>
    </row>
    <row r="3129" spans="1:14">
      <c r="A3129" s="7" t="s">
        <v>2103</v>
      </c>
      <c r="B3129" s="7"/>
      <c r="C3129" s="7" t="s">
        <v>5974</v>
      </c>
      <c r="D3129" s="7" t="s">
        <v>5975</v>
      </c>
      <c r="E3129" s="6" t="s">
        <v>352</v>
      </c>
      <c r="F3129" s="7"/>
      <c r="G3129" s="7"/>
      <c r="H3129" s="7" t="s">
        <v>1719</v>
      </c>
      <c r="I3129" s="7"/>
      <c r="J3129" s="7" t="s">
        <v>646</v>
      </c>
      <c r="K3129" s="8" t="s">
        <v>1720</v>
      </c>
      <c r="L3129" s="7" t="s">
        <v>2106</v>
      </c>
      <c r="M3129" s="7"/>
      <c r="N3129" s="9" t="s">
        <v>1722</v>
      </c>
    </row>
    <row r="3130" spans="1:14">
      <c r="A3130" s="7" t="s">
        <v>2103</v>
      </c>
      <c r="B3130" s="7"/>
      <c r="C3130" s="7" t="s">
        <v>5976</v>
      </c>
      <c r="D3130" s="7" t="s">
        <v>5977</v>
      </c>
      <c r="E3130" s="6" t="s">
        <v>352</v>
      </c>
      <c r="F3130" s="7"/>
      <c r="G3130" s="7"/>
      <c r="H3130" s="7" t="s">
        <v>1719</v>
      </c>
      <c r="I3130" s="7"/>
      <c r="J3130" s="7" t="s">
        <v>646</v>
      </c>
      <c r="K3130" s="8" t="s">
        <v>1720</v>
      </c>
      <c r="L3130" s="7" t="s">
        <v>2106</v>
      </c>
      <c r="M3130" s="7"/>
      <c r="N3130" s="9" t="s">
        <v>1722</v>
      </c>
    </row>
    <row r="3131" spans="1:14">
      <c r="A3131" s="7" t="s">
        <v>2103</v>
      </c>
      <c r="B3131" s="7"/>
      <c r="C3131" s="7" t="s">
        <v>5978</v>
      </c>
      <c r="D3131" s="7" t="s">
        <v>5979</v>
      </c>
      <c r="E3131" s="6" t="s">
        <v>352</v>
      </c>
      <c r="F3131" s="7"/>
      <c r="G3131" s="7"/>
      <c r="H3131" s="7" t="s">
        <v>1719</v>
      </c>
      <c r="I3131" s="7"/>
      <c r="J3131" s="7" t="s">
        <v>646</v>
      </c>
      <c r="K3131" s="8" t="s">
        <v>1720</v>
      </c>
      <c r="L3131" s="7" t="s">
        <v>2106</v>
      </c>
      <c r="M3131" s="7"/>
      <c r="N3131" s="9" t="s">
        <v>1722</v>
      </c>
    </row>
    <row r="3132" spans="1:14">
      <c r="A3132" s="7" t="s">
        <v>2103</v>
      </c>
      <c r="B3132" s="7"/>
      <c r="C3132" s="7" t="s">
        <v>5980</v>
      </c>
      <c r="D3132" s="7" t="s">
        <v>5981</v>
      </c>
      <c r="E3132" s="6" t="s">
        <v>352</v>
      </c>
      <c r="F3132" s="7"/>
      <c r="G3132" s="7"/>
      <c r="H3132" s="7" t="s">
        <v>1719</v>
      </c>
      <c r="I3132" s="7"/>
      <c r="J3132" s="7" t="s">
        <v>646</v>
      </c>
      <c r="K3132" s="8" t="s">
        <v>1720</v>
      </c>
      <c r="L3132" s="7" t="s">
        <v>2106</v>
      </c>
      <c r="M3132" s="7"/>
      <c r="N3132" s="9" t="s">
        <v>1722</v>
      </c>
    </row>
    <row r="3133" spans="1:14">
      <c r="A3133" s="7" t="s">
        <v>2103</v>
      </c>
      <c r="B3133" s="7"/>
      <c r="C3133" s="7" t="s">
        <v>5982</v>
      </c>
      <c r="D3133" s="7" t="s">
        <v>5983</v>
      </c>
      <c r="E3133" s="6" t="s">
        <v>352</v>
      </c>
      <c r="F3133" s="7"/>
      <c r="G3133" s="7"/>
      <c r="H3133" s="7" t="s">
        <v>1719</v>
      </c>
      <c r="I3133" s="7"/>
      <c r="J3133" s="7" t="s">
        <v>646</v>
      </c>
      <c r="K3133" s="8" t="s">
        <v>1720</v>
      </c>
      <c r="L3133" s="7" t="s">
        <v>2106</v>
      </c>
      <c r="M3133" s="7"/>
      <c r="N3133" s="9" t="s">
        <v>1722</v>
      </c>
    </row>
    <row r="3134" spans="1:14">
      <c r="A3134" s="7" t="s">
        <v>2103</v>
      </c>
      <c r="B3134" s="7"/>
      <c r="C3134" s="7" t="s">
        <v>5984</v>
      </c>
      <c r="D3134" s="7" t="s">
        <v>5985</v>
      </c>
      <c r="E3134" s="6" t="s">
        <v>352</v>
      </c>
      <c r="F3134" s="7"/>
      <c r="G3134" s="7"/>
      <c r="H3134" s="7" t="s">
        <v>1719</v>
      </c>
      <c r="I3134" s="7"/>
      <c r="J3134" s="7" t="s">
        <v>646</v>
      </c>
      <c r="K3134" s="8" t="s">
        <v>1720</v>
      </c>
      <c r="L3134" s="7" t="s">
        <v>2106</v>
      </c>
      <c r="M3134" s="7"/>
      <c r="N3134" s="9" t="s">
        <v>1722</v>
      </c>
    </row>
    <row r="3135" spans="1:14">
      <c r="A3135" s="7" t="s">
        <v>2103</v>
      </c>
      <c r="B3135" s="7"/>
      <c r="C3135" s="7" t="s">
        <v>5986</v>
      </c>
      <c r="D3135" s="7" t="s">
        <v>5987</v>
      </c>
      <c r="E3135" s="6" t="s">
        <v>352</v>
      </c>
      <c r="F3135" s="7"/>
      <c r="G3135" s="7"/>
      <c r="H3135" s="7" t="s">
        <v>1719</v>
      </c>
      <c r="I3135" s="7"/>
      <c r="J3135" s="7" t="s">
        <v>646</v>
      </c>
      <c r="K3135" s="8" t="s">
        <v>1720</v>
      </c>
      <c r="L3135" s="7" t="s">
        <v>2106</v>
      </c>
      <c r="M3135" s="7"/>
      <c r="N3135" s="9" t="s">
        <v>1722</v>
      </c>
    </row>
    <row r="3136" spans="1:14">
      <c r="A3136" s="7" t="s">
        <v>2103</v>
      </c>
      <c r="B3136" s="7"/>
      <c r="C3136" s="7" t="s">
        <v>5988</v>
      </c>
      <c r="D3136" s="7" t="s">
        <v>5989</v>
      </c>
      <c r="E3136" s="6" t="s">
        <v>352</v>
      </c>
      <c r="F3136" s="7"/>
      <c r="G3136" s="7"/>
      <c r="H3136" s="7" t="s">
        <v>1719</v>
      </c>
      <c r="I3136" s="7"/>
      <c r="J3136" s="7" t="s">
        <v>646</v>
      </c>
      <c r="K3136" s="8" t="s">
        <v>1720</v>
      </c>
      <c r="L3136" s="7" t="s">
        <v>2106</v>
      </c>
      <c r="M3136" s="7"/>
      <c r="N3136" s="9" t="s">
        <v>1722</v>
      </c>
    </row>
    <row r="3137" spans="1:14">
      <c r="A3137" s="7" t="s">
        <v>2103</v>
      </c>
      <c r="B3137" s="7"/>
      <c r="C3137" s="7" t="s">
        <v>5990</v>
      </c>
      <c r="D3137" s="7" t="s">
        <v>5991</v>
      </c>
      <c r="E3137" s="6" t="s">
        <v>352</v>
      </c>
      <c r="F3137" s="7"/>
      <c r="G3137" s="7"/>
      <c r="H3137" s="7" t="s">
        <v>1719</v>
      </c>
      <c r="I3137" s="7"/>
      <c r="J3137" s="7" t="s">
        <v>646</v>
      </c>
      <c r="K3137" s="8" t="s">
        <v>1720</v>
      </c>
      <c r="L3137" s="7" t="s">
        <v>2106</v>
      </c>
      <c r="M3137" s="7"/>
      <c r="N3137" s="9" t="s">
        <v>1722</v>
      </c>
    </row>
    <row r="3138" spans="1:14">
      <c r="A3138" s="7" t="s">
        <v>2103</v>
      </c>
      <c r="B3138" s="7"/>
      <c r="C3138" s="7" t="s">
        <v>5992</v>
      </c>
      <c r="D3138" s="7" t="s">
        <v>5993</v>
      </c>
      <c r="E3138" s="6" t="s">
        <v>352</v>
      </c>
      <c r="F3138" s="7"/>
      <c r="G3138" s="7"/>
      <c r="H3138" s="7" t="s">
        <v>1719</v>
      </c>
      <c r="I3138" s="7"/>
      <c r="J3138" s="7" t="s">
        <v>646</v>
      </c>
      <c r="K3138" s="8" t="s">
        <v>1720</v>
      </c>
      <c r="L3138" s="7" t="s">
        <v>2106</v>
      </c>
      <c r="M3138" s="7"/>
      <c r="N3138" s="9" t="s">
        <v>1722</v>
      </c>
    </row>
    <row r="3139" spans="1:14">
      <c r="A3139" s="7" t="s">
        <v>2103</v>
      </c>
      <c r="B3139" s="7"/>
      <c r="C3139" s="7" t="s">
        <v>5994</v>
      </c>
      <c r="D3139" s="7" t="s">
        <v>5995</v>
      </c>
      <c r="E3139" s="6" t="s">
        <v>352</v>
      </c>
      <c r="F3139" s="7"/>
      <c r="G3139" s="7"/>
      <c r="H3139" s="7" t="s">
        <v>1719</v>
      </c>
      <c r="I3139" s="7"/>
      <c r="J3139" s="7" t="s">
        <v>646</v>
      </c>
      <c r="K3139" s="8" t="s">
        <v>1720</v>
      </c>
      <c r="L3139" s="7" t="s">
        <v>2106</v>
      </c>
      <c r="M3139" s="7"/>
      <c r="N3139" s="9" t="s">
        <v>1722</v>
      </c>
    </row>
    <row r="3140" spans="1:14">
      <c r="A3140" s="7" t="s">
        <v>2103</v>
      </c>
      <c r="B3140" s="7"/>
      <c r="C3140" s="7" t="s">
        <v>5996</v>
      </c>
      <c r="D3140" s="7" t="s">
        <v>5997</v>
      </c>
      <c r="E3140" s="6" t="s">
        <v>352</v>
      </c>
      <c r="F3140" s="7"/>
      <c r="G3140" s="7"/>
      <c r="H3140" s="7" t="s">
        <v>1719</v>
      </c>
      <c r="I3140" s="7"/>
      <c r="J3140" s="7" t="s">
        <v>646</v>
      </c>
      <c r="K3140" s="8" t="s">
        <v>1720</v>
      </c>
      <c r="L3140" s="7" t="s">
        <v>2106</v>
      </c>
      <c r="M3140" s="7"/>
      <c r="N3140" s="9" t="s">
        <v>1722</v>
      </c>
    </row>
    <row r="3141" spans="1:14">
      <c r="A3141" s="7" t="s">
        <v>2103</v>
      </c>
      <c r="B3141" s="7"/>
      <c r="C3141" s="7" t="s">
        <v>5998</v>
      </c>
      <c r="D3141" s="7" t="s">
        <v>5999</v>
      </c>
      <c r="E3141" s="6" t="s">
        <v>352</v>
      </c>
      <c r="F3141" s="7"/>
      <c r="G3141" s="7"/>
      <c r="H3141" s="7" t="s">
        <v>1719</v>
      </c>
      <c r="I3141" s="7"/>
      <c r="J3141" s="7" t="s">
        <v>646</v>
      </c>
      <c r="K3141" s="8" t="s">
        <v>1720</v>
      </c>
      <c r="L3141" s="7" t="s">
        <v>2106</v>
      </c>
      <c r="M3141" s="7"/>
      <c r="N3141" s="9" t="s">
        <v>1722</v>
      </c>
    </row>
    <row r="3142" spans="1:14">
      <c r="A3142" s="7" t="s">
        <v>2103</v>
      </c>
      <c r="B3142" s="7"/>
      <c r="C3142" s="7" t="s">
        <v>6000</v>
      </c>
      <c r="D3142" s="7" t="s">
        <v>6001</v>
      </c>
      <c r="E3142" s="6" t="s">
        <v>352</v>
      </c>
      <c r="F3142" s="7"/>
      <c r="G3142" s="7"/>
      <c r="H3142" s="7" t="s">
        <v>1719</v>
      </c>
      <c r="I3142" s="7"/>
      <c r="J3142" s="7" t="s">
        <v>646</v>
      </c>
      <c r="K3142" s="8" t="s">
        <v>1720</v>
      </c>
      <c r="L3142" s="7" t="s">
        <v>2106</v>
      </c>
      <c r="M3142" s="7"/>
      <c r="N3142" s="9" t="s">
        <v>1722</v>
      </c>
    </row>
    <row r="3143" spans="1:14">
      <c r="A3143" s="7" t="s">
        <v>2103</v>
      </c>
      <c r="B3143" s="7"/>
      <c r="C3143" s="7" t="s">
        <v>6002</v>
      </c>
      <c r="D3143" s="7" t="s">
        <v>6003</v>
      </c>
      <c r="E3143" s="6" t="s">
        <v>352</v>
      </c>
      <c r="F3143" s="7"/>
      <c r="G3143" s="7"/>
      <c r="H3143" s="7" t="s">
        <v>1719</v>
      </c>
      <c r="I3143" s="7"/>
      <c r="J3143" s="7" t="s">
        <v>646</v>
      </c>
      <c r="K3143" s="8" t="s">
        <v>1720</v>
      </c>
      <c r="L3143" s="7" t="s">
        <v>2106</v>
      </c>
      <c r="M3143" s="7"/>
      <c r="N3143" s="9" t="s">
        <v>1722</v>
      </c>
    </row>
    <row r="3144" spans="1:14">
      <c r="A3144" s="7" t="s">
        <v>2103</v>
      </c>
      <c r="B3144" s="7"/>
      <c r="C3144" s="7" t="s">
        <v>6004</v>
      </c>
      <c r="D3144" s="7" t="s">
        <v>6005</v>
      </c>
      <c r="E3144" s="6" t="s">
        <v>352</v>
      </c>
      <c r="F3144" s="7"/>
      <c r="G3144" s="7"/>
      <c r="H3144" s="7" t="s">
        <v>1719</v>
      </c>
      <c r="I3144" s="7"/>
      <c r="J3144" s="7" t="s">
        <v>646</v>
      </c>
      <c r="K3144" s="8" t="s">
        <v>1720</v>
      </c>
      <c r="L3144" s="7" t="s">
        <v>2106</v>
      </c>
      <c r="M3144" s="7"/>
      <c r="N3144" s="9" t="s">
        <v>1722</v>
      </c>
    </row>
    <row r="3145" spans="1:14">
      <c r="A3145" s="7" t="s">
        <v>2103</v>
      </c>
      <c r="B3145" s="7"/>
      <c r="C3145" s="7" t="s">
        <v>6006</v>
      </c>
      <c r="D3145" s="7" t="s">
        <v>6007</v>
      </c>
      <c r="E3145" s="6" t="s">
        <v>352</v>
      </c>
      <c r="F3145" s="7"/>
      <c r="G3145" s="7"/>
      <c r="H3145" s="7" t="s">
        <v>1719</v>
      </c>
      <c r="I3145" s="7"/>
      <c r="J3145" s="7" t="s">
        <v>646</v>
      </c>
      <c r="K3145" s="8" t="s">
        <v>1720</v>
      </c>
      <c r="L3145" s="7" t="s">
        <v>2106</v>
      </c>
      <c r="M3145" s="7"/>
      <c r="N3145" s="9" t="s">
        <v>1722</v>
      </c>
    </row>
    <row r="3146" spans="1:14">
      <c r="A3146" s="7" t="s">
        <v>2103</v>
      </c>
      <c r="B3146" s="7"/>
      <c r="C3146" s="7" t="s">
        <v>6008</v>
      </c>
      <c r="D3146" s="7" t="s">
        <v>6009</v>
      </c>
      <c r="E3146" s="6" t="s">
        <v>352</v>
      </c>
      <c r="F3146" s="7"/>
      <c r="G3146" s="7"/>
      <c r="H3146" s="7" t="s">
        <v>1719</v>
      </c>
      <c r="I3146" s="7"/>
      <c r="J3146" s="7" t="s">
        <v>646</v>
      </c>
      <c r="K3146" s="8" t="s">
        <v>1720</v>
      </c>
      <c r="L3146" s="7" t="s">
        <v>2106</v>
      </c>
      <c r="M3146" s="7"/>
      <c r="N3146" s="9" t="s">
        <v>1722</v>
      </c>
    </row>
    <row r="3147" spans="1:14">
      <c r="A3147" s="7" t="s">
        <v>2103</v>
      </c>
      <c r="B3147" s="7"/>
      <c r="C3147" s="7" t="s">
        <v>6010</v>
      </c>
      <c r="D3147" s="7" t="s">
        <v>6011</v>
      </c>
      <c r="E3147" s="6" t="s">
        <v>352</v>
      </c>
      <c r="F3147" s="7"/>
      <c r="G3147" s="7"/>
      <c r="H3147" s="7" t="s">
        <v>1719</v>
      </c>
      <c r="I3147" s="7"/>
      <c r="J3147" s="7" t="s">
        <v>646</v>
      </c>
      <c r="K3147" s="8" t="s">
        <v>1720</v>
      </c>
      <c r="L3147" s="7" t="s">
        <v>2106</v>
      </c>
      <c r="M3147" s="7"/>
      <c r="N3147" s="9" t="s">
        <v>1722</v>
      </c>
    </row>
    <row r="3148" spans="1:14">
      <c r="A3148" s="7" t="s">
        <v>2103</v>
      </c>
      <c r="B3148" s="7"/>
      <c r="C3148" s="7" t="s">
        <v>6012</v>
      </c>
      <c r="D3148" s="7" t="s">
        <v>6013</v>
      </c>
      <c r="E3148" s="6" t="s">
        <v>352</v>
      </c>
      <c r="F3148" s="7"/>
      <c r="G3148" s="7"/>
      <c r="H3148" s="7" t="s">
        <v>1719</v>
      </c>
      <c r="I3148" s="7"/>
      <c r="J3148" s="7" t="s">
        <v>646</v>
      </c>
      <c r="K3148" s="8" t="s">
        <v>1720</v>
      </c>
      <c r="L3148" s="7" t="s">
        <v>2106</v>
      </c>
      <c r="M3148" s="7"/>
      <c r="N3148" s="9" t="s">
        <v>1722</v>
      </c>
    </row>
    <row r="3149" spans="1:14">
      <c r="A3149" s="7" t="s">
        <v>2103</v>
      </c>
      <c r="B3149" s="7"/>
      <c r="C3149" s="7" t="s">
        <v>6014</v>
      </c>
      <c r="D3149" s="7" t="s">
        <v>6015</v>
      </c>
      <c r="E3149" s="6" t="s">
        <v>352</v>
      </c>
      <c r="F3149" s="7"/>
      <c r="G3149" s="7"/>
      <c r="H3149" s="7" t="s">
        <v>1719</v>
      </c>
      <c r="I3149" s="7"/>
      <c r="J3149" s="7" t="s">
        <v>646</v>
      </c>
      <c r="K3149" s="8" t="s">
        <v>1720</v>
      </c>
      <c r="L3149" s="7" t="s">
        <v>2106</v>
      </c>
      <c r="M3149" s="7"/>
      <c r="N3149" s="9" t="s">
        <v>1722</v>
      </c>
    </row>
    <row r="3150" spans="1:14">
      <c r="A3150" s="7" t="s">
        <v>2103</v>
      </c>
      <c r="B3150" s="7"/>
      <c r="C3150" s="7" t="s">
        <v>6016</v>
      </c>
      <c r="D3150" s="7" t="s">
        <v>6017</v>
      </c>
      <c r="E3150" s="6" t="s">
        <v>352</v>
      </c>
      <c r="F3150" s="7"/>
      <c r="G3150" s="7"/>
      <c r="H3150" s="7" t="s">
        <v>1719</v>
      </c>
      <c r="I3150" s="7"/>
      <c r="J3150" s="7" t="s">
        <v>646</v>
      </c>
      <c r="K3150" s="8" t="s">
        <v>1720</v>
      </c>
      <c r="L3150" s="7" t="s">
        <v>2106</v>
      </c>
      <c r="M3150" s="7"/>
      <c r="N3150" s="9" t="s">
        <v>1722</v>
      </c>
    </row>
    <row r="3151" spans="1:14">
      <c r="A3151" s="7" t="s">
        <v>2103</v>
      </c>
      <c r="B3151" s="7"/>
      <c r="C3151" s="7" t="s">
        <v>6018</v>
      </c>
      <c r="D3151" s="7" t="s">
        <v>6019</v>
      </c>
      <c r="E3151" s="6" t="s">
        <v>352</v>
      </c>
      <c r="F3151" s="7"/>
      <c r="G3151" s="7"/>
      <c r="H3151" s="7" t="s">
        <v>1719</v>
      </c>
      <c r="I3151" s="7"/>
      <c r="J3151" s="7" t="s">
        <v>646</v>
      </c>
      <c r="K3151" s="8" t="s">
        <v>1720</v>
      </c>
      <c r="L3151" s="7" t="s">
        <v>2106</v>
      </c>
      <c r="M3151" s="7"/>
      <c r="N3151" s="9" t="s">
        <v>1722</v>
      </c>
    </row>
    <row r="3152" spans="1:14">
      <c r="A3152" s="7" t="s">
        <v>2103</v>
      </c>
      <c r="B3152" s="7"/>
      <c r="C3152" s="7" t="s">
        <v>6020</v>
      </c>
      <c r="D3152" s="7" t="s">
        <v>6021</v>
      </c>
      <c r="E3152" s="6" t="s">
        <v>352</v>
      </c>
      <c r="F3152" s="7"/>
      <c r="G3152" s="7"/>
      <c r="H3152" s="7" t="s">
        <v>1719</v>
      </c>
      <c r="I3152" s="7"/>
      <c r="J3152" s="7" t="s">
        <v>646</v>
      </c>
      <c r="K3152" s="8" t="s">
        <v>1720</v>
      </c>
      <c r="L3152" s="7" t="s">
        <v>2106</v>
      </c>
      <c r="M3152" s="7"/>
      <c r="N3152" s="9" t="s">
        <v>1722</v>
      </c>
    </row>
    <row r="3153" spans="1:14">
      <c r="A3153" s="7" t="s">
        <v>2103</v>
      </c>
      <c r="B3153" s="7"/>
      <c r="C3153" s="7" t="s">
        <v>6022</v>
      </c>
      <c r="D3153" s="7" t="s">
        <v>6023</v>
      </c>
      <c r="E3153" s="6" t="s">
        <v>352</v>
      </c>
      <c r="F3153" s="7"/>
      <c r="G3153" s="7"/>
      <c r="H3153" s="7" t="s">
        <v>1719</v>
      </c>
      <c r="I3153" s="7"/>
      <c r="J3153" s="7" t="s">
        <v>646</v>
      </c>
      <c r="K3153" s="8" t="s">
        <v>1720</v>
      </c>
      <c r="L3153" s="7" t="s">
        <v>2106</v>
      </c>
      <c r="M3153" s="7"/>
      <c r="N3153" s="9" t="s">
        <v>1722</v>
      </c>
    </row>
    <row r="3154" spans="1:14">
      <c r="A3154" s="7" t="s">
        <v>2103</v>
      </c>
      <c r="B3154" s="7"/>
      <c r="C3154" s="7" t="s">
        <v>6024</v>
      </c>
      <c r="D3154" s="7" t="s">
        <v>6025</v>
      </c>
      <c r="E3154" s="6" t="s">
        <v>352</v>
      </c>
      <c r="F3154" s="7"/>
      <c r="G3154" s="7"/>
      <c r="H3154" s="7" t="s">
        <v>1719</v>
      </c>
      <c r="I3154" s="7"/>
      <c r="J3154" s="7" t="s">
        <v>646</v>
      </c>
      <c r="K3154" s="8" t="s">
        <v>1720</v>
      </c>
      <c r="L3154" s="7" t="s">
        <v>2106</v>
      </c>
      <c r="M3154" s="7"/>
      <c r="N3154" s="9" t="s">
        <v>1722</v>
      </c>
    </row>
    <row r="3155" spans="1:14">
      <c r="A3155" s="7" t="s">
        <v>2103</v>
      </c>
      <c r="B3155" s="7"/>
      <c r="C3155" s="7" t="s">
        <v>6026</v>
      </c>
      <c r="D3155" s="7" t="s">
        <v>6027</v>
      </c>
      <c r="E3155" s="6" t="s">
        <v>352</v>
      </c>
      <c r="F3155" s="7"/>
      <c r="G3155" s="7"/>
      <c r="H3155" s="7" t="s">
        <v>1719</v>
      </c>
      <c r="I3155" s="7"/>
      <c r="J3155" s="7" t="s">
        <v>646</v>
      </c>
      <c r="K3155" s="8" t="s">
        <v>1720</v>
      </c>
      <c r="L3155" s="7" t="s">
        <v>2106</v>
      </c>
      <c r="M3155" s="7"/>
      <c r="N3155" s="9" t="s">
        <v>1722</v>
      </c>
    </row>
    <row r="3156" spans="1:14">
      <c r="A3156" s="7" t="s">
        <v>2103</v>
      </c>
      <c r="B3156" s="7"/>
      <c r="C3156" s="7" t="s">
        <v>6028</v>
      </c>
      <c r="D3156" s="7" t="s">
        <v>6029</v>
      </c>
      <c r="E3156" s="6" t="s">
        <v>352</v>
      </c>
      <c r="F3156" s="7"/>
      <c r="G3156" s="7"/>
      <c r="H3156" s="7" t="s">
        <v>1719</v>
      </c>
      <c r="I3156" s="7"/>
      <c r="J3156" s="7" t="s">
        <v>646</v>
      </c>
      <c r="K3156" s="8" t="s">
        <v>1720</v>
      </c>
      <c r="L3156" s="7" t="s">
        <v>2106</v>
      </c>
      <c r="M3156" s="7"/>
      <c r="N3156" s="9" t="s">
        <v>1722</v>
      </c>
    </row>
    <row r="3157" spans="1:14">
      <c r="A3157" s="7" t="s">
        <v>2103</v>
      </c>
      <c r="B3157" s="7"/>
      <c r="C3157" s="7" t="s">
        <v>6030</v>
      </c>
      <c r="D3157" s="7" t="s">
        <v>6031</v>
      </c>
      <c r="E3157" s="6" t="s">
        <v>352</v>
      </c>
      <c r="F3157" s="7"/>
      <c r="G3157" s="7"/>
      <c r="H3157" s="7" t="s">
        <v>1719</v>
      </c>
      <c r="I3157" s="7"/>
      <c r="J3157" s="7" t="s">
        <v>646</v>
      </c>
      <c r="K3157" s="8" t="s">
        <v>1720</v>
      </c>
      <c r="L3157" s="7" t="s">
        <v>2106</v>
      </c>
      <c r="M3157" s="7"/>
      <c r="N3157" s="9" t="s">
        <v>1722</v>
      </c>
    </row>
    <row r="3158" spans="1:14">
      <c r="A3158" s="7" t="s">
        <v>2103</v>
      </c>
      <c r="B3158" s="7"/>
      <c r="C3158" s="7" t="s">
        <v>6032</v>
      </c>
      <c r="D3158" s="7" t="s">
        <v>6033</v>
      </c>
      <c r="E3158" s="6" t="s">
        <v>352</v>
      </c>
      <c r="F3158" s="7"/>
      <c r="G3158" s="7"/>
      <c r="H3158" s="7" t="s">
        <v>1719</v>
      </c>
      <c r="I3158" s="7"/>
      <c r="J3158" s="7" t="s">
        <v>646</v>
      </c>
      <c r="K3158" s="8" t="s">
        <v>1720</v>
      </c>
      <c r="L3158" s="7" t="s">
        <v>2106</v>
      </c>
      <c r="M3158" s="7"/>
      <c r="N3158" s="9" t="s">
        <v>1722</v>
      </c>
    </row>
    <row r="3159" spans="1:14">
      <c r="A3159" s="7" t="s">
        <v>2103</v>
      </c>
      <c r="B3159" s="7"/>
      <c r="C3159" s="7" t="s">
        <v>6034</v>
      </c>
      <c r="D3159" s="7" t="s">
        <v>6035</v>
      </c>
      <c r="E3159" s="6" t="s">
        <v>352</v>
      </c>
      <c r="F3159" s="7"/>
      <c r="G3159" s="7"/>
      <c r="H3159" s="7" t="s">
        <v>1719</v>
      </c>
      <c r="I3159" s="7"/>
      <c r="J3159" s="7" t="s">
        <v>646</v>
      </c>
      <c r="K3159" s="8" t="s">
        <v>1720</v>
      </c>
      <c r="L3159" s="7" t="s">
        <v>2106</v>
      </c>
      <c r="M3159" s="7"/>
      <c r="N3159" s="9" t="s">
        <v>1722</v>
      </c>
    </row>
    <row r="3160" spans="1:14">
      <c r="A3160" s="7" t="s">
        <v>2103</v>
      </c>
      <c r="B3160" s="7"/>
      <c r="C3160" s="7" t="s">
        <v>6036</v>
      </c>
      <c r="D3160" s="7" t="s">
        <v>6037</v>
      </c>
      <c r="E3160" s="6" t="s">
        <v>352</v>
      </c>
      <c r="F3160" s="7"/>
      <c r="G3160" s="7"/>
      <c r="H3160" s="7" t="s">
        <v>1719</v>
      </c>
      <c r="I3160" s="7"/>
      <c r="J3160" s="7" t="s">
        <v>646</v>
      </c>
      <c r="K3160" s="8" t="s">
        <v>1720</v>
      </c>
      <c r="L3160" s="7" t="s">
        <v>2106</v>
      </c>
      <c r="M3160" s="7"/>
      <c r="N3160" s="9" t="s">
        <v>1722</v>
      </c>
    </row>
    <row r="3161" spans="1:14">
      <c r="A3161" s="7" t="s">
        <v>2103</v>
      </c>
      <c r="B3161" s="7"/>
      <c r="C3161" s="7" t="s">
        <v>6038</v>
      </c>
      <c r="D3161" s="7" t="s">
        <v>6039</v>
      </c>
      <c r="E3161" s="6" t="s">
        <v>352</v>
      </c>
      <c r="F3161" s="7"/>
      <c r="G3161" s="7"/>
      <c r="H3161" s="7" t="s">
        <v>1719</v>
      </c>
      <c r="I3161" s="7"/>
      <c r="J3161" s="7" t="s">
        <v>646</v>
      </c>
      <c r="K3161" s="8" t="s">
        <v>1720</v>
      </c>
      <c r="L3161" s="7" t="s">
        <v>2106</v>
      </c>
      <c r="M3161" s="7"/>
      <c r="N3161" s="9" t="s">
        <v>1722</v>
      </c>
    </row>
    <row r="3162" spans="1:14">
      <c r="A3162" s="7" t="s">
        <v>2103</v>
      </c>
      <c r="B3162" s="7"/>
      <c r="C3162" s="7" t="s">
        <v>6040</v>
      </c>
      <c r="D3162" s="7" t="s">
        <v>6041</v>
      </c>
      <c r="E3162" s="6" t="s">
        <v>352</v>
      </c>
      <c r="F3162" s="7"/>
      <c r="G3162" s="7"/>
      <c r="H3162" s="7" t="s">
        <v>1719</v>
      </c>
      <c r="I3162" s="7"/>
      <c r="J3162" s="7" t="s">
        <v>646</v>
      </c>
      <c r="K3162" s="8" t="s">
        <v>1720</v>
      </c>
      <c r="L3162" s="7" t="s">
        <v>2106</v>
      </c>
      <c r="M3162" s="7"/>
      <c r="N3162" s="9" t="s">
        <v>1722</v>
      </c>
    </row>
    <row r="3163" spans="1:14">
      <c r="A3163" s="7" t="s">
        <v>2103</v>
      </c>
      <c r="B3163" s="7"/>
      <c r="C3163" s="7" t="s">
        <v>6042</v>
      </c>
      <c r="D3163" s="7" t="s">
        <v>6043</v>
      </c>
      <c r="E3163" s="6" t="s">
        <v>352</v>
      </c>
      <c r="F3163" s="7"/>
      <c r="G3163" s="7"/>
      <c r="H3163" s="7" t="s">
        <v>1719</v>
      </c>
      <c r="I3163" s="7"/>
      <c r="J3163" s="7" t="s">
        <v>646</v>
      </c>
      <c r="K3163" s="8" t="s">
        <v>1720</v>
      </c>
      <c r="L3163" s="7" t="s">
        <v>2106</v>
      </c>
      <c r="M3163" s="7"/>
      <c r="N3163" s="9" t="s">
        <v>1722</v>
      </c>
    </row>
    <row r="3164" spans="1:14">
      <c r="A3164" s="7" t="s">
        <v>2103</v>
      </c>
      <c r="B3164" s="7"/>
      <c r="C3164" s="7" t="s">
        <v>6044</v>
      </c>
      <c r="D3164" s="7" t="s">
        <v>6045</v>
      </c>
      <c r="E3164" s="6" t="s">
        <v>352</v>
      </c>
      <c r="F3164" s="7"/>
      <c r="G3164" s="7"/>
      <c r="H3164" s="7" t="s">
        <v>1719</v>
      </c>
      <c r="I3164" s="7"/>
      <c r="J3164" s="7" t="s">
        <v>646</v>
      </c>
      <c r="K3164" s="8" t="s">
        <v>1720</v>
      </c>
      <c r="L3164" s="7" t="s">
        <v>2106</v>
      </c>
      <c r="M3164" s="7"/>
      <c r="N3164" s="9" t="s">
        <v>1722</v>
      </c>
    </row>
    <row r="3165" spans="1:14">
      <c r="A3165" s="7" t="s">
        <v>2103</v>
      </c>
      <c r="B3165" s="7"/>
      <c r="C3165" s="7" t="s">
        <v>6046</v>
      </c>
      <c r="D3165" s="7" t="s">
        <v>6047</v>
      </c>
      <c r="E3165" s="6" t="s">
        <v>352</v>
      </c>
      <c r="F3165" s="7"/>
      <c r="G3165" s="7"/>
      <c r="H3165" s="7" t="s">
        <v>1719</v>
      </c>
      <c r="I3165" s="7"/>
      <c r="J3165" s="7" t="s">
        <v>646</v>
      </c>
      <c r="K3165" s="8" t="s">
        <v>1720</v>
      </c>
      <c r="L3165" s="7" t="s">
        <v>2106</v>
      </c>
      <c r="M3165" s="7"/>
      <c r="N3165" s="9" t="s">
        <v>1722</v>
      </c>
    </row>
    <row r="3166" spans="1:14">
      <c r="A3166" s="7" t="s">
        <v>2103</v>
      </c>
      <c r="B3166" s="7"/>
      <c r="C3166" s="7" t="s">
        <v>6048</v>
      </c>
      <c r="D3166" s="7" t="s">
        <v>6049</v>
      </c>
      <c r="E3166" s="6" t="s">
        <v>352</v>
      </c>
      <c r="F3166" s="7"/>
      <c r="G3166" s="7"/>
      <c r="H3166" s="7" t="s">
        <v>1719</v>
      </c>
      <c r="I3166" s="7"/>
      <c r="J3166" s="7" t="s">
        <v>646</v>
      </c>
      <c r="K3166" s="8" t="s">
        <v>1720</v>
      </c>
      <c r="L3166" s="7" t="s">
        <v>2106</v>
      </c>
      <c r="M3166" s="7"/>
      <c r="N3166" s="9" t="s">
        <v>1722</v>
      </c>
    </row>
    <row r="3167" spans="1:14">
      <c r="A3167" s="7" t="s">
        <v>2103</v>
      </c>
      <c r="B3167" s="7"/>
      <c r="C3167" s="7" t="s">
        <v>6050</v>
      </c>
      <c r="D3167" s="7" t="s">
        <v>6051</v>
      </c>
      <c r="E3167" s="6" t="s">
        <v>352</v>
      </c>
      <c r="F3167" s="7"/>
      <c r="G3167" s="7"/>
      <c r="H3167" s="7" t="s">
        <v>1719</v>
      </c>
      <c r="I3167" s="7"/>
      <c r="J3167" s="7" t="s">
        <v>646</v>
      </c>
      <c r="K3167" s="8" t="s">
        <v>1720</v>
      </c>
      <c r="L3167" s="7" t="s">
        <v>2106</v>
      </c>
      <c r="M3167" s="7"/>
      <c r="N3167" s="9" t="s">
        <v>1722</v>
      </c>
    </row>
    <row r="3168" spans="1:14">
      <c r="A3168" s="7" t="s">
        <v>2103</v>
      </c>
      <c r="B3168" s="7"/>
      <c r="C3168" s="7" t="s">
        <v>6052</v>
      </c>
      <c r="D3168" s="7" t="s">
        <v>6053</v>
      </c>
      <c r="E3168" s="6" t="s">
        <v>352</v>
      </c>
      <c r="F3168" s="7"/>
      <c r="G3168" s="7"/>
      <c r="H3168" s="7" t="s">
        <v>1719</v>
      </c>
      <c r="I3168" s="7"/>
      <c r="J3168" s="7" t="s">
        <v>646</v>
      </c>
      <c r="K3168" s="8" t="s">
        <v>1720</v>
      </c>
      <c r="L3168" s="7" t="s">
        <v>2106</v>
      </c>
      <c r="M3168" s="7"/>
      <c r="N3168" s="9" t="s">
        <v>1722</v>
      </c>
    </row>
    <row r="3169" spans="1:14">
      <c r="A3169" s="7" t="s">
        <v>2103</v>
      </c>
      <c r="B3169" s="7"/>
      <c r="C3169" s="7" t="s">
        <v>6054</v>
      </c>
      <c r="D3169" s="7" t="s">
        <v>6055</v>
      </c>
      <c r="E3169" s="6" t="s">
        <v>352</v>
      </c>
      <c r="F3169" s="7"/>
      <c r="G3169" s="7"/>
      <c r="H3169" s="7" t="s">
        <v>1719</v>
      </c>
      <c r="I3169" s="7"/>
      <c r="J3169" s="7" t="s">
        <v>646</v>
      </c>
      <c r="K3169" s="8" t="s">
        <v>1720</v>
      </c>
      <c r="L3169" s="7" t="s">
        <v>2106</v>
      </c>
      <c r="M3169" s="7"/>
      <c r="N3169" s="9" t="s">
        <v>1722</v>
      </c>
    </row>
    <row r="3170" spans="1:14">
      <c r="A3170" s="7" t="s">
        <v>2103</v>
      </c>
      <c r="B3170" s="7"/>
      <c r="C3170" s="7" t="s">
        <v>6056</v>
      </c>
      <c r="D3170" s="7" t="s">
        <v>6057</v>
      </c>
      <c r="E3170" s="6" t="s">
        <v>352</v>
      </c>
      <c r="F3170" s="7"/>
      <c r="G3170" s="7"/>
      <c r="H3170" s="7" t="s">
        <v>1719</v>
      </c>
      <c r="I3170" s="7"/>
      <c r="J3170" s="7" t="s">
        <v>646</v>
      </c>
      <c r="K3170" s="8" t="s">
        <v>1720</v>
      </c>
      <c r="L3170" s="7" t="s">
        <v>2106</v>
      </c>
      <c r="M3170" s="7"/>
      <c r="N3170" s="9" t="s">
        <v>1722</v>
      </c>
    </row>
    <row r="3171" spans="1:14">
      <c r="A3171" s="7" t="s">
        <v>2103</v>
      </c>
      <c r="B3171" s="7"/>
      <c r="C3171" s="7" t="s">
        <v>6058</v>
      </c>
      <c r="D3171" s="7" t="s">
        <v>6059</v>
      </c>
      <c r="E3171" s="6" t="s">
        <v>352</v>
      </c>
      <c r="F3171" s="7"/>
      <c r="G3171" s="7"/>
      <c r="H3171" s="7" t="s">
        <v>1719</v>
      </c>
      <c r="I3171" s="7"/>
      <c r="J3171" s="7" t="s">
        <v>646</v>
      </c>
      <c r="K3171" s="8" t="s">
        <v>1720</v>
      </c>
      <c r="L3171" s="7" t="s">
        <v>2106</v>
      </c>
      <c r="M3171" s="7"/>
      <c r="N3171" s="9" t="s">
        <v>1722</v>
      </c>
    </row>
    <row r="3172" spans="1:14">
      <c r="A3172" s="7" t="s">
        <v>2103</v>
      </c>
      <c r="B3172" s="7"/>
      <c r="C3172" s="7" t="s">
        <v>6060</v>
      </c>
      <c r="D3172" s="7" t="s">
        <v>6061</v>
      </c>
      <c r="E3172" s="6" t="s">
        <v>352</v>
      </c>
      <c r="F3172" s="7"/>
      <c r="G3172" s="7"/>
      <c r="H3172" s="7" t="s">
        <v>1719</v>
      </c>
      <c r="I3172" s="7"/>
      <c r="J3172" s="7" t="s">
        <v>646</v>
      </c>
      <c r="K3172" s="8" t="s">
        <v>1720</v>
      </c>
      <c r="L3172" s="7" t="s">
        <v>2106</v>
      </c>
      <c r="M3172" s="7"/>
      <c r="N3172" s="9" t="s">
        <v>1722</v>
      </c>
    </row>
    <row r="3173" spans="1:14">
      <c r="A3173" s="7" t="s">
        <v>2103</v>
      </c>
      <c r="B3173" s="7"/>
      <c r="C3173" s="7" t="s">
        <v>6062</v>
      </c>
      <c r="D3173" s="7" t="s">
        <v>6063</v>
      </c>
      <c r="E3173" s="6" t="s">
        <v>352</v>
      </c>
      <c r="F3173" s="7"/>
      <c r="G3173" s="7"/>
      <c r="H3173" s="7" t="s">
        <v>1719</v>
      </c>
      <c r="I3173" s="7"/>
      <c r="J3173" s="7" t="s">
        <v>646</v>
      </c>
      <c r="K3173" s="8" t="s">
        <v>1720</v>
      </c>
      <c r="L3173" s="7" t="s">
        <v>2106</v>
      </c>
      <c r="M3173" s="7"/>
      <c r="N3173" s="9" t="s">
        <v>1722</v>
      </c>
    </row>
    <row r="3174" spans="1:14">
      <c r="A3174" s="7" t="s">
        <v>2103</v>
      </c>
      <c r="B3174" s="7"/>
      <c r="C3174" s="7" t="s">
        <v>6064</v>
      </c>
      <c r="D3174" s="7" t="s">
        <v>6065</v>
      </c>
      <c r="E3174" s="6" t="s">
        <v>352</v>
      </c>
      <c r="F3174" s="7"/>
      <c r="G3174" s="7"/>
      <c r="H3174" s="7" t="s">
        <v>1719</v>
      </c>
      <c r="I3174" s="7"/>
      <c r="J3174" s="7" t="s">
        <v>646</v>
      </c>
      <c r="K3174" s="8" t="s">
        <v>1720</v>
      </c>
      <c r="L3174" s="7" t="s">
        <v>2106</v>
      </c>
      <c r="M3174" s="7"/>
      <c r="N3174" s="9" t="s">
        <v>1722</v>
      </c>
    </row>
    <row r="3175" spans="1:14">
      <c r="A3175" s="7" t="s">
        <v>2103</v>
      </c>
      <c r="B3175" s="7"/>
      <c r="C3175" s="7" t="s">
        <v>6066</v>
      </c>
      <c r="D3175" s="7" t="s">
        <v>6067</v>
      </c>
      <c r="E3175" s="6" t="s">
        <v>352</v>
      </c>
      <c r="F3175" s="7"/>
      <c r="G3175" s="7"/>
      <c r="H3175" s="7" t="s">
        <v>1719</v>
      </c>
      <c r="I3175" s="7"/>
      <c r="J3175" s="7" t="s">
        <v>646</v>
      </c>
      <c r="K3175" s="8" t="s">
        <v>1720</v>
      </c>
      <c r="L3175" s="7" t="s">
        <v>2106</v>
      </c>
      <c r="M3175" s="7"/>
      <c r="N3175" s="9" t="s">
        <v>1722</v>
      </c>
    </row>
    <row r="3176" spans="1:14">
      <c r="A3176" s="7" t="s">
        <v>2103</v>
      </c>
      <c r="B3176" s="7"/>
      <c r="C3176" s="7" t="s">
        <v>6068</v>
      </c>
      <c r="D3176" s="7" t="s">
        <v>6069</v>
      </c>
      <c r="E3176" s="6" t="s">
        <v>352</v>
      </c>
      <c r="F3176" s="7"/>
      <c r="G3176" s="7"/>
      <c r="H3176" s="7" t="s">
        <v>1719</v>
      </c>
      <c r="I3176" s="7"/>
      <c r="J3176" s="7" t="s">
        <v>646</v>
      </c>
      <c r="K3176" s="8" t="s">
        <v>1720</v>
      </c>
      <c r="L3176" s="7" t="s">
        <v>2106</v>
      </c>
      <c r="M3176" s="7"/>
      <c r="N3176" s="9" t="s">
        <v>1722</v>
      </c>
    </row>
    <row r="3177" spans="1:14">
      <c r="A3177" s="7" t="s">
        <v>2103</v>
      </c>
      <c r="B3177" s="7"/>
      <c r="C3177" s="7" t="s">
        <v>6070</v>
      </c>
      <c r="D3177" s="7" t="s">
        <v>6071</v>
      </c>
      <c r="E3177" s="6" t="s">
        <v>352</v>
      </c>
      <c r="F3177" s="7"/>
      <c r="G3177" s="7"/>
      <c r="H3177" s="7" t="s">
        <v>1719</v>
      </c>
      <c r="I3177" s="7"/>
      <c r="J3177" s="7" t="s">
        <v>646</v>
      </c>
      <c r="K3177" s="8" t="s">
        <v>1720</v>
      </c>
      <c r="L3177" s="7" t="s">
        <v>2106</v>
      </c>
      <c r="M3177" s="7"/>
      <c r="N3177" s="9" t="s">
        <v>1722</v>
      </c>
    </row>
    <row r="3178" spans="1:14">
      <c r="A3178" s="7" t="s">
        <v>2103</v>
      </c>
      <c r="B3178" s="7"/>
      <c r="C3178" s="7" t="s">
        <v>6072</v>
      </c>
      <c r="D3178" s="7" t="s">
        <v>6073</v>
      </c>
      <c r="E3178" s="6" t="s">
        <v>352</v>
      </c>
      <c r="F3178" s="7"/>
      <c r="G3178" s="7"/>
      <c r="H3178" s="7" t="s">
        <v>1719</v>
      </c>
      <c r="I3178" s="7"/>
      <c r="J3178" s="7" t="s">
        <v>646</v>
      </c>
      <c r="K3178" s="8" t="s">
        <v>1720</v>
      </c>
      <c r="L3178" s="7" t="s">
        <v>2106</v>
      </c>
      <c r="M3178" s="7"/>
      <c r="N3178" s="9" t="s">
        <v>1722</v>
      </c>
    </row>
    <row r="3179" spans="1:14">
      <c r="A3179" s="7" t="s">
        <v>2103</v>
      </c>
      <c r="B3179" s="7"/>
      <c r="C3179" s="7" t="s">
        <v>6074</v>
      </c>
      <c r="D3179" s="7" t="s">
        <v>6075</v>
      </c>
      <c r="E3179" s="6" t="s">
        <v>352</v>
      </c>
      <c r="F3179" s="7"/>
      <c r="G3179" s="7"/>
      <c r="H3179" s="7" t="s">
        <v>1719</v>
      </c>
      <c r="I3179" s="7"/>
      <c r="J3179" s="7" t="s">
        <v>646</v>
      </c>
      <c r="K3179" s="8" t="s">
        <v>1720</v>
      </c>
      <c r="L3179" s="7" t="s">
        <v>2106</v>
      </c>
      <c r="M3179" s="7"/>
      <c r="N3179" s="9" t="s">
        <v>1722</v>
      </c>
    </row>
    <row r="3180" spans="1:14">
      <c r="A3180" s="7" t="s">
        <v>2103</v>
      </c>
      <c r="B3180" s="7"/>
      <c r="C3180" s="7" t="s">
        <v>6076</v>
      </c>
      <c r="D3180" s="7" t="s">
        <v>6077</v>
      </c>
      <c r="E3180" s="6" t="s">
        <v>352</v>
      </c>
      <c r="F3180" s="7"/>
      <c r="G3180" s="7"/>
      <c r="H3180" s="7" t="s">
        <v>1719</v>
      </c>
      <c r="I3180" s="7"/>
      <c r="J3180" s="7" t="s">
        <v>646</v>
      </c>
      <c r="K3180" s="8" t="s">
        <v>1720</v>
      </c>
      <c r="L3180" s="7" t="s">
        <v>2106</v>
      </c>
      <c r="M3180" s="7"/>
      <c r="N3180" s="9" t="s">
        <v>1722</v>
      </c>
    </row>
    <row r="3181" spans="1:14">
      <c r="A3181" s="7" t="s">
        <v>2103</v>
      </c>
      <c r="B3181" s="7"/>
      <c r="C3181" s="7" t="s">
        <v>6078</v>
      </c>
      <c r="D3181" s="7" t="s">
        <v>6079</v>
      </c>
      <c r="E3181" s="6" t="s">
        <v>352</v>
      </c>
      <c r="F3181" s="7"/>
      <c r="G3181" s="7"/>
      <c r="H3181" s="7" t="s">
        <v>1719</v>
      </c>
      <c r="I3181" s="7"/>
      <c r="J3181" s="7" t="s">
        <v>646</v>
      </c>
      <c r="K3181" s="8" t="s">
        <v>1720</v>
      </c>
      <c r="L3181" s="7" t="s">
        <v>2106</v>
      </c>
      <c r="M3181" s="7"/>
      <c r="N3181" s="9" t="s">
        <v>1722</v>
      </c>
    </row>
    <row r="3182" spans="1:14">
      <c r="A3182" s="7" t="s">
        <v>2103</v>
      </c>
      <c r="B3182" s="7"/>
      <c r="C3182" s="7" t="s">
        <v>6080</v>
      </c>
      <c r="D3182" s="7" t="s">
        <v>6081</v>
      </c>
      <c r="E3182" s="6" t="s">
        <v>352</v>
      </c>
      <c r="F3182" s="7"/>
      <c r="G3182" s="7"/>
      <c r="H3182" s="7" t="s">
        <v>1719</v>
      </c>
      <c r="I3182" s="7"/>
      <c r="J3182" s="7" t="s">
        <v>646</v>
      </c>
      <c r="K3182" s="8" t="s">
        <v>1720</v>
      </c>
      <c r="L3182" s="7" t="s">
        <v>2106</v>
      </c>
      <c r="M3182" s="7"/>
      <c r="N3182" s="9" t="s">
        <v>1722</v>
      </c>
    </row>
    <row r="3183" spans="1:14">
      <c r="A3183" s="7" t="s">
        <v>2103</v>
      </c>
      <c r="B3183" s="7"/>
      <c r="C3183" s="7" t="s">
        <v>6082</v>
      </c>
      <c r="D3183" s="7" t="s">
        <v>6083</v>
      </c>
      <c r="E3183" s="6" t="s">
        <v>352</v>
      </c>
      <c r="F3183" s="7"/>
      <c r="G3183" s="7"/>
      <c r="H3183" s="7" t="s">
        <v>1719</v>
      </c>
      <c r="I3183" s="7"/>
      <c r="J3183" s="7" t="s">
        <v>646</v>
      </c>
      <c r="K3183" s="8" t="s">
        <v>1720</v>
      </c>
      <c r="L3183" s="7" t="s">
        <v>2106</v>
      </c>
      <c r="M3183" s="7"/>
      <c r="N3183" s="9" t="s">
        <v>1722</v>
      </c>
    </row>
    <row r="3184" spans="1:14">
      <c r="A3184" s="7" t="s">
        <v>2103</v>
      </c>
      <c r="B3184" s="7"/>
      <c r="C3184" s="7" t="s">
        <v>6084</v>
      </c>
      <c r="D3184" s="7" t="s">
        <v>6085</v>
      </c>
      <c r="E3184" s="6" t="s">
        <v>352</v>
      </c>
      <c r="F3184" s="7"/>
      <c r="G3184" s="7"/>
      <c r="H3184" s="7" t="s">
        <v>1719</v>
      </c>
      <c r="I3184" s="7"/>
      <c r="J3184" s="7" t="s">
        <v>646</v>
      </c>
      <c r="K3184" s="8" t="s">
        <v>1720</v>
      </c>
      <c r="L3184" s="7" t="s">
        <v>2106</v>
      </c>
      <c r="M3184" s="7"/>
      <c r="N3184" s="9" t="s">
        <v>1722</v>
      </c>
    </row>
    <row r="3185" spans="1:14">
      <c r="A3185" s="7" t="s">
        <v>2103</v>
      </c>
      <c r="B3185" s="7"/>
      <c r="C3185" s="7" t="s">
        <v>6086</v>
      </c>
      <c r="D3185" s="7" t="s">
        <v>6087</v>
      </c>
      <c r="E3185" s="6" t="s">
        <v>352</v>
      </c>
      <c r="F3185" s="7"/>
      <c r="G3185" s="7"/>
      <c r="H3185" s="7" t="s">
        <v>1719</v>
      </c>
      <c r="I3185" s="7"/>
      <c r="J3185" s="7" t="s">
        <v>646</v>
      </c>
      <c r="K3185" s="8" t="s">
        <v>1720</v>
      </c>
      <c r="L3185" s="7" t="s">
        <v>2106</v>
      </c>
      <c r="M3185" s="7"/>
      <c r="N3185" s="9" t="s">
        <v>1722</v>
      </c>
    </row>
    <row r="3186" spans="1:14">
      <c r="A3186" s="7" t="s">
        <v>2103</v>
      </c>
      <c r="B3186" s="7"/>
      <c r="C3186" s="7" t="s">
        <v>6088</v>
      </c>
      <c r="D3186" s="7" t="s">
        <v>6089</v>
      </c>
      <c r="E3186" s="6" t="s">
        <v>352</v>
      </c>
      <c r="F3186" s="7"/>
      <c r="G3186" s="7"/>
      <c r="H3186" s="7" t="s">
        <v>1719</v>
      </c>
      <c r="I3186" s="7"/>
      <c r="J3186" s="7" t="s">
        <v>646</v>
      </c>
      <c r="K3186" s="8" t="s">
        <v>1720</v>
      </c>
      <c r="L3186" s="7" t="s">
        <v>2106</v>
      </c>
      <c r="M3186" s="7"/>
      <c r="N3186" s="9" t="s">
        <v>1722</v>
      </c>
    </row>
    <row r="3187" spans="1:14">
      <c r="A3187" s="7" t="s">
        <v>2103</v>
      </c>
      <c r="B3187" s="7"/>
      <c r="C3187" s="7" t="s">
        <v>6090</v>
      </c>
      <c r="D3187" s="7" t="s">
        <v>6091</v>
      </c>
      <c r="E3187" s="6" t="s">
        <v>352</v>
      </c>
      <c r="F3187" s="7"/>
      <c r="G3187" s="7"/>
      <c r="H3187" s="7" t="s">
        <v>1719</v>
      </c>
      <c r="I3187" s="7"/>
      <c r="J3187" s="7" t="s">
        <v>646</v>
      </c>
      <c r="K3187" s="8" t="s">
        <v>1720</v>
      </c>
      <c r="L3187" s="7" t="s">
        <v>2106</v>
      </c>
      <c r="M3187" s="7"/>
      <c r="N3187" s="9" t="s">
        <v>1722</v>
      </c>
    </row>
    <row r="3188" spans="1:14">
      <c r="A3188" s="7" t="s">
        <v>2103</v>
      </c>
      <c r="B3188" s="7"/>
      <c r="C3188" s="7" t="s">
        <v>6092</v>
      </c>
      <c r="D3188" s="7" t="s">
        <v>6093</v>
      </c>
      <c r="E3188" s="6" t="s">
        <v>352</v>
      </c>
      <c r="F3188" s="7"/>
      <c r="G3188" s="7"/>
      <c r="H3188" s="7" t="s">
        <v>1719</v>
      </c>
      <c r="I3188" s="7"/>
      <c r="J3188" s="7" t="s">
        <v>646</v>
      </c>
      <c r="K3188" s="8" t="s">
        <v>1720</v>
      </c>
      <c r="L3188" s="7" t="s">
        <v>2106</v>
      </c>
      <c r="M3188" s="7"/>
      <c r="N3188" s="9" t="s">
        <v>1722</v>
      </c>
    </row>
    <row r="3189" spans="1:14">
      <c r="A3189" s="7" t="s">
        <v>2103</v>
      </c>
      <c r="B3189" s="7"/>
      <c r="C3189" s="7" t="s">
        <v>6094</v>
      </c>
      <c r="D3189" s="7" t="s">
        <v>6095</v>
      </c>
      <c r="E3189" s="6" t="s">
        <v>352</v>
      </c>
      <c r="F3189" s="7"/>
      <c r="G3189" s="7"/>
      <c r="H3189" s="7" t="s">
        <v>1719</v>
      </c>
      <c r="I3189" s="7"/>
      <c r="J3189" s="7" t="s">
        <v>646</v>
      </c>
      <c r="K3189" s="8" t="s">
        <v>1720</v>
      </c>
      <c r="L3189" s="7" t="s">
        <v>2106</v>
      </c>
      <c r="M3189" s="7"/>
      <c r="N3189" s="9" t="s">
        <v>1722</v>
      </c>
    </row>
    <row r="3190" spans="1:14">
      <c r="A3190" s="7" t="s">
        <v>2103</v>
      </c>
      <c r="B3190" s="7"/>
      <c r="C3190" s="7" t="s">
        <v>6096</v>
      </c>
      <c r="D3190" s="7" t="s">
        <v>6097</v>
      </c>
      <c r="E3190" s="6" t="s">
        <v>352</v>
      </c>
      <c r="F3190" s="7"/>
      <c r="G3190" s="7"/>
      <c r="H3190" s="7" t="s">
        <v>1719</v>
      </c>
      <c r="I3190" s="7"/>
      <c r="J3190" s="7" t="s">
        <v>646</v>
      </c>
      <c r="K3190" s="8" t="s">
        <v>1720</v>
      </c>
      <c r="L3190" s="7" t="s">
        <v>2106</v>
      </c>
      <c r="M3190" s="7"/>
      <c r="N3190" s="9" t="s">
        <v>1722</v>
      </c>
    </row>
    <row r="3191" spans="1:14">
      <c r="A3191" s="7" t="s">
        <v>2103</v>
      </c>
      <c r="B3191" s="7"/>
      <c r="C3191" s="7" t="s">
        <v>6098</v>
      </c>
      <c r="D3191" s="7" t="s">
        <v>6099</v>
      </c>
      <c r="E3191" s="6" t="s">
        <v>352</v>
      </c>
      <c r="F3191" s="7"/>
      <c r="G3191" s="7"/>
      <c r="H3191" s="7" t="s">
        <v>1719</v>
      </c>
      <c r="I3191" s="7"/>
      <c r="J3191" s="7" t="s">
        <v>646</v>
      </c>
      <c r="K3191" s="8" t="s">
        <v>1720</v>
      </c>
      <c r="L3191" s="7" t="s">
        <v>2106</v>
      </c>
      <c r="M3191" s="7"/>
      <c r="N3191" s="9" t="s">
        <v>1722</v>
      </c>
    </row>
    <row r="3192" spans="1:14">
      <c r="A3192" s="7" t="s">
        <v>2103</v>
      </c>
      <c r="B3192" s="7"/>
      <c r="C3192" s="7" t="s">
        <v>6100</v>
      </c>
      <c r="D3192" s="7" t="s">
        <v>6101</v>
      </c>
      <c r="E3192" s="6" t="s">
        <v>352</v>
      </c>
      <c r="F3192" s="7"/>
      <c r="G3192" s="7"/>
      <c r="H3192" s="7" t="s">
        <v>1719</v>
      </c>
      <c r="I3192" s="7"/>
      <c r="J3192" s="7" t="s">
        <v>646</v>
      </c>
      <c r="K3192" s="8" t="s">
        <v>1720</v>
      </c>
      <c r="L3192" s="7" t="s">
        <v>2106</v>
      </c>
      <c r="M3192" s="7"/>
      <c r="N3192" s="9" t="s">
        <v>1722</v>
      </c>
    </row>
    <row r="3193" spans="1:14">
      <c r="A3193" s="7" t="s">
        <v>2103</v>
      </c>
      <c r="B3193" s="7"/>
      <c r="C3193" s="7" t="s">
        <v>6102</v>
      </c>
      <c r="D3193" s="7" t="s">
        <v>6103</v>
      </c>
      <c r="E3193" s="6" t="s">
        <v>352</v>
      </c>
      <c r="F3193" s="7"/>
      <c r="G3193" s="7"/>
      <c r="H3193" s="7" t="s">
        <v>1719</v>
      </c>
      <c r="I3193" s="7"/>
      <c r="J3193" s="7" t="s">
        <v>646</v>
      </c>
      <c r="K3193" s="8" t="s">
        <v>1720</v>
      </c>
      <c r="L3193" s="7" t="s">
        <v>2106</v>
      </c>
      <c r="M3193" s="7"/>
      <c r="N3193" s="9" t="s">
        <v>1722</v>
      </c>
    </row>
    <row r="3194" spans="1:14">
      <c r="A3194" s="7" t="s">
        <v>2103</v>
      </c>
      <c r="B3194" s="7"/>
      <c r="C3194" s="7" t="s">
        <v>6104</v>
      </c>
      <c r="D3194" s="7" t="s">
        <v>6105</v>
      </c>
      <c r="E3194" s="6" t="s">
        <v>352</v>
      </c>
      <c r="F3194" s="7"/>
      <c r="G3194" s="7"/>
      <c r="H3194" s="7" t="s">
        <v>1719</v>
      </c>
      <c r="I3194" s="7"/>
      <c r="J3194" s="7" t="s">
        <v>646</v>
      </c>
      <c r="K3194" s="8" t="s">
        <v>1720</v>
      </c>
      <c r="L3194" s="7" t="s">
        <v>2106</v>
      </c>
      <c r="M3194" s="7"/>
      <c r="N3194" s="9" t="s">
        <v>1722</v>
      </c>
    </row>
    <row r="3195" spans="1:14">
      <c r="A3195" s="7" t="s">
        <v>2103</v>
      </c>
      <c r="B3195" s="7"/>
      <c r="C3195" s="7" t="s">
        <v>6106</v>
      </c>
      <c r="D3195" s="7" t="s">
        <v>6107</v>
      </c>
      <c r="E3195" s="6" t="s">
        <v>352</v>
      </c>
      <c r="F3195" s="7"/>
      <c r="G3195" s="7"/>
      <c r="H3195" s="7" t="s">
        <v>1719</v>
      </c>
      <c r="I3195" s="7"/>
      <c r="J3195" s="7" t="s">
        <v>646</v>
      </c>
      <c r="K3195" s="8" t="s">
        <v>1720</v>
      </c>
      <c r="L3195" s="7" t="s">
        <v>2106</v>
      </c>
      <c r="M3195" s="7"/>
      <c r="N3195" s="9" t="s">
        <v>1722</v>
      </c>
    </row>
    <row r="3196" spans="1:14">
      <c r="A3196" s="7" t="s">
        <v>2103</v>
      </c>
      <c r="B3196" s="7"/>
      <c r="C3196" s="7" t="s">
        <v>6108</v>
      </c>
      <c r="D3196" s="7" t="s">
        <v>6109</v>
      </c>
      <c r="E3196" s="6" t="s">
        <v>352</v>
      </c>
      <c r="F3196" s="7"/>
      <c r="G3196" s="7"/>
      <c r="H3196" s="7" t="s">
        <v>1719</v>
      </c>
      <c r="I3196" s="7"/>
      <c r="J3196" s="7" t="s">
        <v>646</v>
      </c>
      <c r="K3196" s="8" t="s">
        <v>1720</v>
      </c>
      <c r="L3196" s="7" t="s">
        <v>2106</v>
      </c>
      <c r="M3196" s="7"/>
      <c r="N3196" s="9" t="s">
        <v>1722</v>
      </c>
    </row>
    <row r="3197" spans="1:14">
      <c r="A3197" s="7" t="s">
        <v>2103</v>
      </c>
      <c r="B3197" s="7"/>
      <c r="C3197" s="7" t="s">
        <v>6110</v>
      </c>
      <c r="D3197" s="7" t="s">
        <v>6111</v>
      </c>
      <c r="E3197" s="6" t="s">
        <v>352</v>
      </c>
      <c r="F3197" s="7"/>
      <c r="G3197" s="7"/>
      <c r="H3197" s="7" t="s">
        <v>1719</v>
      </c>
      <c r="I3197" s="7"/>
      <c r="J3197" s="7" t="s">
        <v>646</v>
      </c>
      <c r="K3197" s="8" t="s">
        <v>1720</v>
      </c>
      <c r="L3197" s="7" t="s">
        <v>2106</v>
      </c>
      <c r="M3197" s="7"/>
      <c r="N3197" s="9" t="s">
        <v>1722</v>
      </c>
    </row>
    <row r="3198" spans="1:14">
      <c r="A3198" s="7" t="s">
        <v>2103</v>
      </c>
      <c r="B3198" s="7"/>
      <c r="C3198" s="7" t="s">
        <v>6112</v>
      </c>
      <c r="D3198" s="7" t="s">
        <v>6113</v>
      </c>
      <c r="E3198" s="6" t="s">
        <v>352</v>
      </c>
      <c r="F3198" s="7"/>
      <c r="G3198" s="7"/>
      <c r="H3198" s="7" t="s">
        <v>1719</v>
      </c>
      <c r="I3198" s="7"/>
      <c r="J3198" s="7" t="s">
        <v>646</v>
      </c>
      <c r="K3198" s="8" t="s">
        <v>1720</v>
      </c>
      <c r="L3198" s="7" t="s">
        <v>2106</v>
      </c>
      <c r="M3198" s="7"/>
      <c r="N3198" s="9" t="s">
        <v>1722</v>
      </c>
    </row>
    <row r="3199" spans="1:14">
      <c r="A3199" s="7" t="s">
        <v>2103</v>
      </c>
      <c r="B3199" s="7"/>
      <c r="C3199" s="7" t="s">
        <v>6114</v>
      </c>
      <c r="D3199" s="7" t="s">
        <v>6115</v>
      </c>
      <c r="E3199" s="6" t="s">
        <v>352</v>
      </c>
      <c r="F3199" s="7"/>
      <c r="G3199" s="7"/>
      <c r="H3199" s="7" t="s">
        <v>1719</v>
      </c>
      <c r="I3199" s="7"/>
      <c r="J3199" s="7" t="s">
        <v>646</v>
      </c>
      <c r="K3199" s="8" t="s">
        <v>1720</v>
      </c>
      <c r="L3199" s="7" t="s">
        <v>2106</v>
      </c>
      <c r="M3199" s="7"/>
      <c r="N3199" s="9" t="s">
        <v>1722</v>
      </c>
    </row>
    <row r="3200" spans="1:14">
      <c r="A3200" s="7" t="s">
        <v>2103</v>
      </c>
      <c r="B3200" s="7"/>
      <c r="C3200" s="7" t="s">
        <v>6116</v>
      </c>
      <c r="D3200" s="7" t="s">
        <v>6117</v>
      </c>
      <c r="E3200" s="6" t="s">
        <v>352</v>
      </c>
      <c r="F3200" s="7"/>
      <c r="G3200" s="7"/>
      <c r="H3200" s="7" t="s">
        <v>1719</v>
      </c>
      <c r="I3200" s="7"/>
      <c r="J3200" s="7" t="s">
        <v>646</v>
      </c>
      <c r="K3200" s="8" t="s">
        <v>1720</v>
      </c>
      <c r="L3200" s="7" t="s">
        <v>2106</v>
      </c>
      <c r="M3200" s="7"/>
      <c r="N3200" s="9" t="s">
        <v>1722</v>
      </c>
    </row>
    <row r="3201" spans="1:14">
      <c r="A3201" s="7" t="s">
        <v>2103</v>
      </c>
      <c r="B3201" s="7"/>
      <c r="C3201" s="7" t="s">
        <v>6118</v>
      </c>
      <c r="D3201" s="7" t="s">
        <v>6119</v>
      </c>
      <c r="E3201" s="6" t="s">
        <v>352</v>
      </c>
      <c r="F3201" s="7"/>
      <c r="G3201" s="7"/>
      <c r="H3201" s="7" t="s">
        <v>1719</v>
      </c>
      <c r="I3201" s="7"/>
      <c r="J3201" s="7" t="s">
        <v>646</v>
      </c>
      <c r="K3201" s="8" t="s">
        <v>1720</v>
      </c>
      <c r="L3201" s="7" t="s">
        <v>2106</v>
      </c>
      <c r="M3201" s="7"/>
      <c r="N3201" s="9" t="s">
        <v>1722</v>
      </c>
    </row>
    <row r="3202" spans="1:14">
      <c r="A3202" s="7" t="s">
        <v>2103</v>
      </c>
      <c r="B3202" s="7"/>
      <c r="C3202" s="7" t="s">
        <v>6120</v>
      </c>
      <c r="D3202" s="7" t="s">
        <v>6121</v>
      </c>
      <c r="E3202" s="6" t="s">
        <v>352</v>
      </c>
      <c r="F3202" s="7"/>
      <c r="G3202" s="7"/>
      <c r="H3202" s="7" t="s">
        <v>1719</v>
      </c>
      <c r="I3202" s="7"/>
      <c r="J3202" s="7" t="s">
        <v>646</v>
      </c>
      <c r="K3202" s="8" t="s">
        <v>1720</v>
      </c>
      <c r="L3202" s="7" t="s">
        <v>2106</v>
      </c>
      <c r="M3202" s="7"/>
      <c r="N3202" s="9" t="s">
        <v>1722</v>
      </c>
    </row>
    <row r="3203" spans="1:14">
      <c r="A3203" s="7" t="s">
        <v>2103</v>
      </c>
      <c r="B3203" s="7"/>
      <c r="C3203" s="7" t="s">
        <v>6122</v>
      </c>
      <c r="D3203" s="7" t="s">
        <v>6123</v>
      </c>
      <c r="E3203" s="6" t="s">
        <v>352</v>
      </c>
      <c r="F3203" s="7"/>
      <c r="G3203" s="7"/>
      <c r="H3203" s="7" t="s">
        <v>1719</v>
      </c>
      <c r="I3203" s="7"/>
      <c r="J3203" s="7" t="s">
        <v>646</v>
      </c>
      <c r="K3203" s="8" t="s">
        <v>1720</v>
      </c>
      <c r="L3203" s="7" t="s">
        <v>2106</v>
      </c>
      <c r="M3203" s="7"/>
      <c r="N3203" s="9" t="s">
        <v>1722</v>
      </c>
    </row>
    <row r="3204" spans="1:14">
      <c r="A3204" s="7" t="s">
        <v>2103</v>
      </c>
      <c r="B3204" s="7"/>
      <c r="C3204" s="7" t="s">
        <v>6124</v>
      </c>
      <c r="D3204" s="7" t="s">
        <v>6125</v>
      </c>
      <c r="E3204" s="6" t="s">
        <v>352</v>
      </c>
      <c r="F3204" s="7"/>
      <c r="G3204" s="7"/>
      <c r="H3204" s="7" t="s">
        <v>1719</v>
      </c>
      <c r="I3204" s="7"/>
      <c r="J3204" s="7" t="s">
        <v>646</v>
      </c>
      <c r="K3204" s="8" t="s">
        <v>1720</v>
      </c>
      <c r="L3204" s="7" t="s">
        <v>2106</v>
      </c>
      <c r="M3204" s="7"/>
      <c r="N3204" s="9" t="s">
        <v>1722</v>
      </c>
    </row>
    <row r="3205" spans="1:14">
      <c r="A3205" s="7" t="s">
        <v>2103</v>
      </c>
      <c r="B3205" s="7"/>
      <c r="C3205" s="7" t="s">
        <v>6126</v>
      </c>
      <c r="D3205" s="7" t="s">
        <v>6127</v>
      </c>
      <c r="E3205" s="6" t="s">
        <v>352</v>
      </c>
      <c r="F3205" s="7"/>
      <c r="G3205" s="7"/>
      <c r="H3205" s="7" t="s">
        <v>1719</v>
      </c>
      <c r="I3205" s="7"/>
      <c r="J3205" s="7" t="s">
        <v>646</v>
      </c>
      <c r="K3205" s="8" t="s">
        <v>1720</v>
      </c>
      <c r="L3205" s="7" t="s">
        <v>2106</v>
      </c>
      <c r="M3205" s="7"/>
      <c r="N3205" s="9" t="s">
        <v>1722</v>
      </c>
    </row>
    <row r="3206" spans="1:14">
      <c r="A3206" s="7" t="s">
        <v>2103</v>
      </c>
      <c r="B3206" s="7"/>
      <c r="C3206" s="7" t="s">
        <v>6128</v>
      </c>
      <c r="D3206" s="7" t="s">
        <v>6129</v>
      </c>
      <c r="E3206" s="6" t="s">
        <v>352</v>
      </c>
      <c r="F3206" s="7"/>
      <c r="G3206" s="7"/>
      <c r="H3206" s="7" t="s">
        <v>1719</v>
      </c>
      <c r="I3206" s="7"/>
      <c r="J3206" s="7" t="s">
        <v>646</v>
      </c>
      <c r="K3206" s="8" t="s">
        <v>1720</v>
      </c>
      <c r="L3206" s="7" t="s">
        <v>2106</v>
      </c>
      <c r="M3206" s="7"/>
      <c r="N3206" s="9" t="s">
        <v>1722</v>
      </c>
    </row>
    <row r="3207" spans="1:14">
      <c r="A3207" s="7" t="s">
        <v>2103</v>
      </c>
      <c r="B3207" s="7"/>
      <c r="C3207" s="7" t="s">
        <v>6130</v>
      </c>
      <c r="D3207" s="7" t="s">
        <v>6131</v>
      </c>
      <c r="E3207" s="6" t="s">
        <v>352</v>
      </c>
      <c r="F3207" s="7"/>
      <c r="G3207" s="7"/>
      <c r="H3207" s="7" t="s">
        <v>1719</v>
      </c>
      <c r="I3207" s="7"/>
      <c r="J3207" s="7" t="s">
        <v>646</v>
      </c>
      <c r="K3207" s="8" t="s">
        <v>1720</v>
      </c>
      <c r="L3207" s="7" t="s">
        <v>2106</v>
      </c>
      <c r="M3207" s="7"/>
      <c r="N3207" s="9" t="s">
        <v>1722</v>
      </c>
    </row>
    <row r="3208" spans="1:14">
      <c r="A3208" s="7" t="s">
        <v>2103</v>
      </c>
      <c r="B3208" s="7"/>
      <c r="C3208" s="7" t="s">
        <v>6132</v>
      </c>
      <c r="D3208" s="7" t="s">
        <v>6133</v>
      </c>
      <c r="E3208" s="6" t="s">
        <v>352</v>
      </c>
      <c r="F3208" s="7"/>
      <c r="G3208" s="7"/>
      <c r="H3208" s="7" t="s">
        <v>1719</v>
      </c>
      <c r="I3208" s="7"/>
      <c r="J3208" s="7" t="s">
        <v>646</v>
      </c>
      <c r="K3208" s="8" t="s">
        <v>1720</v>
      </c>
      <c r="L3208" s="7" t="s">
        <v>2106</v>
      </c>
      <c r="M3208" s="7"/>
      <c r="N3208" s="9" t="s">
        <v>1722</v>
      </c>
    </row>
    <row r="3209" spans="1:14">
      <c r="A3209" s="7" t="s">
        <v>2103</v>
      </c>
      <c r="B3209" s="7"/>
      <c r="C3209" s="7" t="s">
        <v>6134</v>
      </c>
      <c r="D3209" s="7" t="s">
        <v>6135</v>
      </c>
      <c r="E3209" s="6" t="s">
        <v>352</v>
      </c>
      <c r="F3209" s="7"/>
      <c r="G3209" s="7"/>
      <c r="H3209" s="7" t="s">
        <v>1719</v>
      </c>
      <c r="I3209" s="7"/>
      <c r="J3209" s="7" t="s">
        <v>646</v>
      </c>
      <c r="K3209" s="8" t="s">
        <v>1720</v>
      </c>
      <c r="L3209" s="7" t="s">
        <v>2106</v>
      </c>
      <c r="M3209" s="7"/>
      <c r="N3209" s="9" t="s">
        <v>1722</v>
      </c>
    </row>
    <row r="3210" spans="1:14">
      <c r="A3210" s="7" t="s">
        <v>2103</v>
      </c>
      <c r="B3210" s="7"/>
      <c r="C3210" s="7" t="s">
        <v>6136</v>
      </c>
      <c r="D3210" s="7" t="s">
        <v>6137</v>
      </c>
      <c r="E3210" s="6" t="s">
        <v>352</v>
      </c>
      <c r="F3210" s="7"/>
      <c r="G3210" s="7"/>
      <c r="H3210" s="7" t="s">
        <v>1719</v>
      </c>
      <c r="I3210" s="7"/>
      <c r="J3210" s="7" t="s">
        <v>646</v>
      </c>
      <c r="K3210" s="8" t="s">
        <v>1720</v>
      </c>
      <c r="L3210" s="7" t="s">
        <v>2106</v>
      </c>
      <c r="M3210" s="7"/>
      <c r="N3210" s="9" t="s">
        <v>1722</v>
      </c>
    </row>
    <row r="3211" spans="1:14">
      <c r="A3211" s="7" t="s">
        <v>2103</v>
      </c>
      <c r="B3211" s="7"/>
      <c r="C3211" s="7" t="s">
        <v>6138</v>
      </c>
      <c r="D3211" s="7" t="s">
        <v>6139</v>
      </c>
      <c r="E3211" s="6" t="s">
        <v>352</v>
      </c>
      <c r="F3211" s="7"/>
      <c r="G3211" s="7"/>
      <c r="H3211" s="7" t="s">
        <v>1719</v>
      </c>
      <c r="I3211" s="7"/>
      <c r="J3211" s="7" t="s">
        <v>646</v>
      </c>
      <c r="K3211" s="8" t="s">
        <v>1720</v>
      </c>
      <c r="L3211" s="7" t="s">
        <v>2106</v>
      </c>
      <c r="M3211" s="7"/>
      <c r="N3211" s="9" t="s">
        <v>1722</v>
      </c>
    </row>
    <row r="3212" spans="1:14">
      <c r="A3212" s="7" t="s">
        <v>2103</v>
      </c>
      <c r="B3212" s="7"/>
      <c r="C3212" s="7" t="s">
        <v>6140</v>
      </c>
      <c r="D3212" s="7" t="s">
        <v>6141</v>
      </c>
      <c r="E3212" s="6" t="s">
        <v>352</v>
      </c>
      <c r="F3212" s="7"/>
      <c r="G3212" s="7"/>
      <c r="H3212" s="7" t="s">
        <v>1719</v>
      </c>
      <c r="I3212" s="7"/>
      <c r="J3212" s="7" t="s">
        <v>646</v>
      </c>
      <c r="K3212" s="8" t="s">
        <v>1720</v>
      </c>
      <c r="L3212" s="7" t="s">
        <v>2106</v>
      </c>
      <c r="M3212" s="7"/>
      <c r="N3212" s="9" t="s">
        <v>1722</v>
      </c>
    </row>
    <row r="3213" spans="1:14">
      <c r="A3213" s="7" t="s">
        <v>2103</v>
      </c>
      <c r="B3213" s="7"/>
      <c r="C3213" s="7" t="s">
        <v>6142</v>
      </c>
      <c r="D3213" s="7" t="s">
        <v>6143</v>
      </c>
      <c r="E3213" s="6" t="s">
        <v>352</v>
      </c>
      <c r="F3213" s="7"/>
      <c r="G3213" s="7"/>
      <c r="H3213" s="7" t="s">
        <v>1719</v>
      </c>
      <c r="I3213" s="7"/>
      <c r="J3213" s="7" t="s">
        <v>646</v>
      </c>
      <c r="K3213" s="8" t="s">
        <v>1720</v>
      </c>
      <c r="L3213" s="7" t="s">
        <v>2106</v>
      </c>
      <c r="M3213" s="7"/>
      <c r="N3213" s="9" t="s">
        <v>1722</v>
      </c>
    </row>
    <row r="3214" spans="1:14">
      <c r="A3214" s="7" t="s">
        <v>2103</v>
      </c>
      <c r="B3214" s="7"/>
      <c r="C3214" s="7" t="s">
        <v>6144</v>
      </c>
      <c r="D3214" s="7" t="s">
        <v>6145</v>
      </c>
      <c r="E3214" s="6" t="s">
        <v>352</v>
      </c>
      <c r="F3214" s="7"/>
      <c r="G3214" s="7"/>
      <c r="H3214" s="7" t="s">
        <v>1719</v>
      </c>
      <c r="I3214" s="7"/>
      <c r="J3214" s="7" t="s">
        <v>646</v>
      </c>
      <c r="K3214" s="8" t="s">
        <v>1720</v>
      </c>
      <c r="L3214" s="7" t="s">
        <v>2106</v>
      </c>
      <c r="M3214" s="7"/>
      <c r="N3214" s="9" t="s">
        <v>1722</v>
      </c>
    </row>
    <row r="3215" spans="1:14">
      <c r="A3215" s="7" t="s">
        <v>2103</v>
      </c>
      <c r="B3215" s="7"/>
      <c r="C3215" s="7" t="s">
        <v>6146</v>
      </c>
      <c r="D3215" s="7" t="s">
        <v>6147</v>
      </c>
      <c r="E3215" s="6" t="s">
        <v>352</v>
      </c>
      <c r="F3215" s="7"/>
      <c r="G3215" s="7"/>
      <c r="H3215" s="7" t="s">
        <v>1719</v>
      </c>
      <c r="I3215" s="7"/>
      <c r="J3215" s="7" t="s">
        <v>646</v>
      </c>
      <c r="K3215" s="8" t="s">
        <v>1720</v>
      </c>
      <c r="L3215" s="7" t="s">
        <v>2106</v>
      </c>
      <c r="M3215" s="7"/>
      <c r="N3215" s="9" t="s">
        <v>1722</v>
      </c>
    </row>
    <row r="3216" spans="1:14">
      <c r="A3216" s="7" t="s">
        <v>2103</v>
      </c>
      <c r="B3216" s="7"/>
      <c r="C3216" s="7" t="s">
        <v>6148</v>
      </c>
      <c r="D3216" s="7" t="s">
        <v>6149</v>
      </c>
      <c r="E3216" s="6" t="s">
        <v>352</v>
      </c>
      <c r="F3216" s="7"/>
      <c r="G3216" s="7"/>
      <c r="H3216" s="7" t="s">
        <v>1719</v>
      </c>
      <c r="I3216" s="7"/>
      <c r="J3216" s="7" t="s">
        <v>646</v>
      </c>
      <c r="K3216" s="8" t="s">
        <v>1720</v>
      </c>
      <c r="L3216" s="7" t="s">
        <v>2106</v>
      </c>
      <c r="M3216" s="7"/>
      <c r="N3216" s="9" t="s">
        <v>1722</v>
      </c>
    </row>
    <row r="3217" spans="1:14">
      <c r="A3217" s="7" t="s">
        <v>2103</v>
      </c>
      <c r="B3217" s="7"/>
      <c r="C3217" s="7" t="s">
        <v>6150</v>
      </c>
      <c r="D3217" s="7" t="s">
        <v>6151</v>
      </c>
      <c r="E3217" s="6" t="s">
        <v>352</v>
      </c>
      <c r="F3217" s="7"/>
      <c r="G3217" s="7"/>
      <c r="H3217" s="7" t="s">
        <v>1719</v>
      </c>
      <c r="I3217" s="7"/>
      <c r="J3217" s="7" t="s">
        <v>646</v>
      </c>
      <c r="K3217" s="8" t="s">
        <v>1720</v>
      </c>
      <c r="L3217" s="7" t="s">
        <v>2106</v>
      </c>
      <c r="M3217" s="7"/>
      <c r="N3217" s="9" t="s">
        <v>1722</v>
      </c>
    </row>
    <row r="3218" spans="1:14">
      <c r="A3218" s="7" t="s">
        <v>2103</v>
      </c>
      <c r="B3218" s="7"/>
      <c r="C3218" s="7" t="s">
        <v>6152</v>
      </c>
      <c r="D3218" s="7" t="s">
        <v>6153</v>
      </c>
      <c r="E3218" s="6" t="s">
        <v>352</v>
      </c>
      <c r="F3218" s="7"/>
      <c r="G3218" s="7"/>
      <c r="H3218" s="7" t="s">
        <v>1719</v>
      </c>
      <c r="I3218" s="7"/>
      <c r="J3218" s="7" t="s">
        <v>646</v>
      </c>
      <c r="K3218" s="8" t="s">
        <v>1720</v>
      </c>
      <c r="L3218" s="7" t="s">
        <v>2106</v>
      </c>
      <c r="M3218" s="7"/>
      <c r="N3218" s="9" t="s">
        <v>1722</v>
      </c>
    </row>
    <row r="3219" spans="1:14">
      <c r="A3219" s="7" t="s">
        <v>2103</v>
      </c>
      <c r="B3219" s="7"/>
      <c r="C3219" s="7" t="s">
        <v>6154</v>
      </c>
      <c r="D3219" s="7" t="s">
        <v>6155</v>
      </c>
      <c r="E3219" s="6" t="s">
        <v>352</v>
      </c>
      <c r="F3219" s="7"/>
      <c r="G3219" s="7"/>
      <c r="H3219" s="7" t="s">
        <v>1719</v>
      </c>
      <c r="I3219" s="7"/>
      <c r="J3219" s="7" t="s">
        <v>646</v>
      </c>
      <c r="K3219" s="8" t="s">
        <v>1720</v>
      </c>
      <c r="L3219" s="7" t="s">
        <v>2106</v>
      </c>
      <c r="M3219" s="7"/>
      <c r="N3219" s="9" t="s">
        <v>1722</v>
      </c>
    </row>
    <row r="3220" spans="1:14">
      <c r="A3220" s="7" t="s">
        <v>2103</v>
      </c>
      <c r="B3220" s="7"/>
      <c r="C3220" s="7" t="s">
        <v>6156</v>
      </c>
      <c r="D3220" s="7" t="s">
        <v>6157</v>
      </c>
      <c r="E3220" s="6" t="s">
        <v>352</v>
      </c>
      <c r="F3220" s="7"/>
      <c r="G3220" s="7"/>
      <c r="H3220" s="7" t="s">
        <v>1719</v>
      </c>
      <c r="I3220" s="7"/>
      <c r="J3220" s="7" t="s">
        <v>646</v>
      </c>
      <c r="K3220" s="8" t="s">
        <v>1720</v>
      </c>
      <c r="L3220" s="7" t="s">
        <v>2106</v>
      </c>
      <c r="M3220" s="7"/>
      <c r="N3220" s="9" t="s">
        <v>1722</v>
      </c>
    </row>
    <row r="3221" spans="1:14">
      <c r="A3221" s="7" t="s">
        <v>2103</v>
      </c>
      <c r="B3221" s="7"/>
      <c r="C3221" s="7" t="s">
        <v>6158</v>
      </c>
      <c r="D3221" s="7" t="s">
        <v>6159</v>
      </c>
      <c r="E3221" s="6" t="s">
        <v>352</v>
      </c>
      <c r="F3221" s="7"/>
      <c r="G3221" s="7"/>
      <c r="H3221" s="7" t="s">
        <v>1719</v>
      </c>
      <c r="I3221" s="7"/>
      <c r="J3221" s="7" t="s">
        <v>646</v>
      </c>
      <c r="K3221" s="8" t="s">
        <v>1720</v>
      </c>
      <c r="L3221" s="7" t="s">
        <v>2106</v>
      </c>
      <c r="M3221" s="7"/>
      <c r="N3221" s="9" t="s">
        <v>1722</v>
      </c>
    </row>
    <row r="3222" spans="1:14">
      <c r="A3222" s="7" t="s">
        <v>2103</v>
      </c>
      <c r="B3222" s="7"/>
      <c r="C3222" s="7" t="s">
        <v>6160</v>
      </c>
      <c r="D3222" s="7" t="s">
        <v>6161</v>
      </c>
      <c r="E3222" s="6" t="s">
        <v>352</v>
      </c>
      <c r="F3222" s="7"/>
      <c r="G3222" s="7"/>
      <c r="H3222" s="7" t="s">
        <v>1719</v>
      </c>
      <c r="I3222" s="7"/>
      <c r="J3222" s="7" t="s">
        <v>646</v>
      </c>
      <c r="K3222" s="8" t="s">
        <v>1720</v>
      </c>
      <c r="L3222" s="7" t="s">
        <v>2106</v>
      </c>
      <c r="M3222" s="7"/>
      <c r="N3222" s="9" t="s">
        <v>1722</v>
      </c>
    </row>
    <row r="3223" spans="1:14">
      <c r="A3223" s="7" t="s">
        <v>2103</v>
      </c>
      <c r="B3223" s="7"/>
      <c r="C3223" s="7" t="s">
        <v>6162</v>
      </c>
      <c r="D3223" s="7" t="s">
        <v>6163</v>
      </c>
      <c r="E3223" s="6" t="s">
        <v>352</v>
      </c>
      <c r="F3223" s="7"/>
      <c r="G3223" s="7"/>
      <c r="H3223" s="7" t="s">
        <v>1719</v>
      </c>
      <c r="I3223" s="7"/>
      <c r="J3223" s="7" t="s">
        <v>646</v>
      </c>
      <c r="K3223" s="8" t="s">
        <v>1720</v>
      </c>
      <c r="L3223" s="7" t="s">
        <v>2106</v>
      </c>
      <c r="M3223" s="7"/>
      <c r="N3223" s="9" t="s">
        <v>1722</v>
      </c>
    </row>
    <row r="3224" spans="1:14">
      <c r="A3224" s="7" t="s">
        <v>2103</v>
      </c>
      <c r="B3224" s="7"/>
      <c r="C3224" s="7" t="s">
        <v>6164</v>
      </c>
      <c r="D3224" s="7" t="s">
        <v>6165</v>
      </c>
      <c r="E3224" s="6" t="s">
        <v>352</v>
      </c>
      <c r="F3224" s="7"/>
      <c r="G3224" s="7"/>
      <c r="H3224" s="7" t="s">
        <v>1719</v>
      </c>
      <c r="I3224" s="7"/>
      <c r="J3224" s="7" t="s">
        <v>646</v>
      </c>
      <c r="K3224" s="8" t="s">
        <v>1720</v>
      </c>
      <c r="L3224" s="7" t="s">
        <v>2106</v>
      </c>
      <c r="M3224" s="7"/>
      <c r="N3224" s="9" t="s">
        <v>1722</v>
      </c>
    </row>
    <row r="3225" spans="1:14">
      <c r="A3225" s="7" t="s">
        <v>2103</v>
      </c>
      <c r="B3225" s="7"/>
      <c r="C3225" s="7" t="s">
        <v>6166</v>
      </c>
      <c r="D3225" s="7" t="s">
        <v>6167</v>
      </c>
      <c r="E3225" s="6" t="s">
        <v>352</v>
      </c>
      <c r="F3225" s="7"/>
      <c r="G3225" s="7"/>
      <c r="H3225" s="7" t="s">
        <v>1719</v>
      </c>
      <c r="I3225" s="7"/>
      <c r="J3225" s="7" t="s">
        <v>646</v>
      </c>
      <c r="K3225" s="8" t="s">
        <v>1720</v>
      </c>
      <c r="L3225" s="7" t="s">
        <v>2106</v>
      </c>
      <c r="M3225" s="7"/>
      <c r="N3225" s="9" t="s">
        <v>1722</v>
      </c>
    </row>
    <row r="3226" spans="1:14">
      <c r="A3226" s="7" t="s">
        <v>2103</v>
      </c>
      <c r="B3226" s="7"/>
      <c r="C3226" s="7" t="s">
        <v>6168</v>
      </c>
      <c r="D3226" s="7" t="s">
        <v>6169</v>
      </c>
      <c r="E3226" s="6" t="s">
        <v>352</v>
      </c>
      <c r="F3226" s="7"/>
      <c r="G3226" s="7"/>
      <c r="H3226" s="7" t="s">
        <v>1719</v>
      </c>
      <c r="I3226" s="7"/>
      <c r="J3226" s="7" t="s">
        <v>646</v>
      </c>
      <c r="K3226" s="8" t="s">
        <v>1720</v>
      </c>
      <c r="L3226" s="7" t="s">
        <v>2106</v>
      </c>
      <c r="M3226" s="7"/>
      <c r="N3226" s="9" t="s">
        <v>1722</v>
      </c>
    </row>
    <row r="3227" spans="1:14">
      <c r="A3227" s="7" t="s">
        <v>2103</v>
      </c>
      <c r="B3227" s="7"/>
      <c r="C3227" s="7" t="s">
        <v>6170</v>
      </c>
      <c r="D3227" s="7" t="s">
        <v>6171</v>
      </c>
      <c r="E3227" s="6" t="s">
        <v>352</v>
      </c>
      <c r="F3227" s="7"/>
      <c r="G3227" s="7"/>
      <c r="H3227" s="7" t="s">
        <v>1719</v>
      </c>
      <c r="I3227" s="7"/>
      <c r="J3227" s="7" t="s">
        <v>646</v>
      </c>
      <c r="K3227" s="8" t="s">
        <v>1720</v>
      </c>
      <c r="L3227" s="7" t="s">
        <v>2106</v>
      </c>
      <c r="M3227" s="7"/>
      <c r="N3227" s="9" t="s">
        <v>1722</v>
      </c>
    </row>
    <row r="3228" spans="1:14">
      <c r="A3228" s="7" t="s">
        <v>2103</v>
      </c>
      <c r="B3228" s="7"/>
      <c r="C3228" s="7" t="s">
        <v>6172</v>
      </c>
      <c r="D3228" s="7" t="s">
        <v>6173</v>
      </c>
      <c r="E3228" s="6" t="s">
        <v>352</v>
      </c>
      <c r="F3228" s="7"/>
      <c r="G3228" s="7"/>
      <c r="H3228" s="7" t="s">
        <v>1719</v>
      </c>
      <c r="I3228" s="7"/>
      <c r="J3228" s="7" t="s">
        <v>646</v>
      </c>
      <c r="K3228" s="8" t="s">
        <v>1720</v>
      </c>
      <c r="L3228" s="7" t="s">
        <v>2106</v>
      </c>
      <c r="M3228" s="7"/>
      <c r="N3228" s="9" t="s">
        <v>1722</v>
      </c>
    </row>
    <row r="3229" spans="1:14">
      <c r="A3229" s="7" t="s">
        <v>2103</v>
      </c>
      <c r="B3229" s="7"/>
      <c r="C3229" s="7" t="s">
        <v>6174</v>
      </c>
      <c r="D3229" s="7" t="s">
        <v>6175</v>
      </c>
      <c r="E3229" s="6" t="s">
        <v>352</v>
      </c>
      <c r="F3229" s="7"/>
      <c r="G3229" s="7"/>
      <c r="H3229" s="7" t="s">
        <v>1719</v>
      </c>
      <c r="I3229" s="7"/>
      <c r="J3229" s="7" t="s">
        <v>646</v>
      </c>
      <c r="K3229" s="8" t="s">
        <v>1720</v>
      </c>
      <c r="L3229" s="7" t="s">
        <v>2106</v>
      </c>
      <c r="M3229" s="7"/>
      <c r="N3229" s="9" t="s">
        <v>1722</v>
      </c>
    </row>
    <row r="3230" spans="1:14">
      <c r="A3230" s="7" t="s">
        <v>2103</v>
      </c>
      <c r="B3230" s="7"/>
      <c r="C3230" s="7" t="s">
        <v>6176</v>
      </c>
      <c r="D3230" s="7" t="s">
        <v>6177</v>
      </c>
      <c r="E3230" s="6" t="s">
        <v>352</v>
      </c>
      <c r="F3230" s="7"/>
      <c r="G3230" s="7"/>
      <c r="H3230" s="7" t="s">
        <v>1719</v>
      </c>
      <c r="I3230" s="7"/>
      <c r="J3230" s="7" t="s">
        <v>646</v>
      </c>
      <c r="K3230" s="8" t="s">
        <v>1720</v>
      </c>
      <c r="L3230" s="7" t="s">
        <v>2106</v>
      </c>
      <c r="M3230" s="7"/>
      <c r="N3230" s="9" t="s">
        <v>1722</v>
      </c>
    </row>
    <row r="3231" spans="1:14">
      <c r="A3231" s="7" t="s">
        <v>2103</v>
      </c>
      <c r="B3231" s="7"/>
      <c r="C3231" s="7" t="s">
        <v>6178</v>
      </c>
      <c r="D3231" s="7" t="s">
        <v>6179</v>
      </c>
      <c r="E3231" s="6" t="s">
        <v>352</v>
      </c>
      <c r="F3231" s="7"/>
      <c r="G3231" s="7"/>
      <c r="H3231" s="7" t="s">
        <v>1719</v>
      </c>
      <c r="I3231" s="7"/>
      <c r="J3231" s="7" t="s">
        <v>646</v>
      </c>
      <c r="K3231" s="8" t="s">
        <v>1720</v>
      </c>
      <c r="L3231" s="7" t="s">
        <v>2106</v>
      </c>
      <c r="M3231" s="7"/>
      <c r="N3231" s="9" t="s">
        <v>1722</v>
      </c>
    </row>
    <row r="3232" spans="1:14">
      <c r="A3232" s="7" t="s">
        <v>2103</v>
      </c>
      <c r="B3232" s="7"/>
      <c r="C3232" s="7" t="s">
        <v>6180</v>
      </c>
      <c r="D3232" s="7" t="s">
        <v>6181</v>
      </c>
      <c r="E3232" s="6" t="s">
        <v>352</v>
      </c>
      <c r="F3232" s="7"/>
      <c r="G3232" s="7"/>
      <c r="H3232" s="7" t="s">
        <v>1719</v>
      </c>
      <c r="I3232" s="7"/>
      <c r="J3232" s="7" t="s">
        <v>646</v>
      </c>
      <c r="K3232" s="8" t="s">
        <v>1720</v>
      </c>
      <c r="L3232" s="7" t="s">
        <v>2106</v>
      </c>
      <c r="M3232" s="7"/>
      <c r="N3232" s="9" t="s">
        <v>1722</v>
      </c>
    </row>
    <row r="3233" spans="1:14">
      <c r="A3233" s="7" t="s">
        <v>2103</v>
      </c>
      <c r="B3233" s="7"/>
      <c r="C3233" s="7" t="s">
        <v>6182</v>
      </c>
      <c r="D3233" s="7" t="s">
        <v>6183</v>
      </c>
      <c r="E3233" s="6" t="s">
        <v>352</v>
      </c>
      <c r="F3233" s="7"/>
      <c r="G3233" s="7"/>
      <c r="H3233" s="7" t="s">
        <v>1719</v>
      </c>
      <c r="I3233" s="7"/>
      <c r="J3233" s="7" t="s">
        <v>646</v>
      </c>
      <c r="K3233" s="8" t="s">
        <v>1720</v>
      </c>
      <c r="L3233" s="7" t="s">
        <v>2106</v>
      </c>
      <c r="M3233" s="7"/>
      <c r="N3233" s="9" t="s">
        <v>1722</v>
      </c>
    </row>
    <row r="3234" spans="1:14">
      <c r="A3234" s="7" t="s">
        <v>2103</v>
      </c>
      <c r="B3234" s="7"/>
      <c r="C3234" s="7" t="s">
        <v>6184</v>
      </c>
      <c r="D3234" s="7" t="s">
        <v>6185</v>
      </c>
      <c r="E3234" s="6" t="s">
        <v>352</v>
      </c>
      <c r="F3234" s="7"/>
      <c r="G3234" s="7"/>
      <c r="H3234" s="7" t="s">
        <v>1719</v>
      </c>
      <c r="I3234" s="7"/>
      <c r="J3234" s="7" t="s">
        <v>646</v>
      </c>
      <c r="K3234" s="8" t="s">
        <v>1720</v>
      </c>
      <c r="L3234" s="7" t="s">
        <v>2106</v>
      </c>
      <c r="M3234" s="7"/>
      <c r="N3234" s="9" t="s">
        <v>1722</v>
      </c>
    </row>
    <row r="3235" spans="1:14">
      <c r="A3235" s="7" t="s">
        <v>2103</v>
      </c>
      <c r="B3235" s="7"/>
      <c r="C3235" s="7" t="s">
        <v>6186</v>
      </c>
      <c r="D3235" s="7" t="s">
        <v>6187</v>
      </c>
      <c r="E3235" s="6" t="s">
        <v>352</v>
      </c>
      <c r="F3235" s="7"/>
      <c r="G3235" s="7"/>
      <c r="H3235" s="7" t="s">
        <v>1719</v>
      </c>
      <c r="I3235" s="7"/>
      <c r="J3235" s="7" t="s">
        <v>646</v>
      </c>
      <c r="K3235" s="8" t="s">
        <v>1720</v>
      </c>
      <c r="L3235" s="7" t="s">
        <v>2106</v>
      </c>
      <c r="M3235" s="7"/>
      <c r="N3235" s="9" t="s">
        <v>1722</v>
      </c>
    </row>
    <row r="3236" spans="1:14">
      <c r="A3236" s="7" t="s">
        <v>2103</v>
      </c>
      <c r="B3236" s="7"/>
      <c r="C3236" s="7" t="s">
        <v>6188</v>
      </c>
      <c r="D3236" s="7" t="s">
        <v>6189</v>
      </c>
      <c r="E3236" s="6" t="s">
        <v>352</v>
      </c>
      <c r="F3236" s="7"/>
      <c r="G3236" s="7"/>
      <c r="H3236" s="7" t="s">
        <v>1719</v>
      </c>
      <c r="I3236" s="7"/>
      <c r="J3236" s="7" t="s">
        <v>646</v>
      </c>
      <c r="K3236" s="8" t="s">
        <v>1720</v>
      </c>
      <c r="L3236" s="7" t="s">
        <v>2106</v>
      </c>
      <c r="M3236" s="7"/>
      <c r="N3236" s="9" t="s">
        <v>1722</v>
      </c>
    </row>
    <row r="3237" spans="1:14">
      <c r="A3237" s="7" t="s">
        <v>2103</v>
      </c>
      <c r="B3237" s="7"/>
      <c r="C3237" s="7" t="s">
        <v>6190</v>
      </c>
      <c r="D3237" s="7" t="s">
        <v>6191</v>
      </c>
      <c r="E3237" s="6" t="s">
        <v>352</v>
      </c>
      <c r="F3237" s="7"/>
      <c r="G3237" s="7"/>
      <c r="H3237" s="7" t="s">
        <v>1719</v>
      </c>
      <c r="I3237" s="7"/>
      <c r="J3237" s="7" t="s">
        <v>646</v>
      </c>
      <c r="K3237" s="8" t="s">
        <v>1720</v>
      </c>
      <c r="L3237" s="7" t="s">
        <v>2106</v>
      </c>
      <c r="M3237" s="7"/>
      <c r="N3237" s="9" t="s">
        <v>1722</v>
      </c>
    </row>
    <row r="3238" spans="1:14">
      <c r="A3238" s="7" t="s">
        <v>2103</v>
      </c>
      <c r="B3238" s="7"/>
      <c r="C3238" s="7" t="s">
        <v>6192</v>
      </c>
      <c r="D3238" s="7" t="s">
        <v>6193</v>
      </c>
      <c r="E3238" s="6" t="s">
        <v>352</v>
      </c>
      <c r="F3238" s="7"/>
      <c r="G3238" s="7"/>
      <c r="H3238" s="7" t="s">
        <v>1719</v>
      </c>
      <c r="I3238" s="7"/>
      <c r="J3238" s="7" t="s">
        <v>646</v>
      </c>
      <c r="K3238" s="8" t="s">
        <v>1720</v>
      </c>
      <c r="L3238" s="7" t="s">
        <v>2106</v>
      </c>
      <c r="M3238" s="7"/>
      <c r="N3238" s="9" t="s">
        <v>1722</v>
      </c>
    </row>
    <row r="3239" spans="1:14">
      <c r="A3239" s="7" t="s">
        <v>2103</v>
      </c>
      <c r="B3239" s="7"/>
      <c r="C3239" s="7" t="s">
        <v>6194</v>
      </c>
      <c r="D3239" s="7" t="s">
        <v>6195</v>
      </c>
      <c r="E3239" s="6" t="s">
        <v>352</v>
      </c>
      <c r="F3239" s="7"/>
      <c r="G3239" s="7"/>
      <c r="H3239" s="7" t="s">
        <v>1719</v>
      </c>
      <c r="I3239" s="7"/>
      <c r="J3239" s="7" t="s">
        <v>646</v>
      </c>
      <c r="K3239" s="8" t="s">
        <v>1720</v>
      </c>
      <c r="L3239" s="7" t="s">
        <v>2106</v>
      </c>
      <c r="M3239" s="7"/>
      <c r="N3239" s="9" t="s">
        <v>1722</v>
      </c>
    </row>
    <row r="3240" spans="1:14">
      <c r="A3240" s="7" t="s">
        <v>2103</v>
      </c>
      <c r="B3240" s="7"/>
      <c r="C3240" s="7" t="s">
        <v>6196</v>
      </c>
      <c r="D3240" s="7" t="s">
        <v>6197</v>
      </c>
      <c r="E3240" s="6" t="s">
        <v>352</v>
      </c>
      <c r="F3240" s="7"/>
      <c r="G3240" s="7"/>
      <c r="H3240" s="7" t="s">
        <v>1719</v>
      </c>
      <c r="I3240" s="7"/>
      <c r="J3240" s="7" t="s">
        <v>646</v>
      </c>
      <c r="K3240" s="8" t="s">
        <v>1720</v>
      </c>
      <c r="L3240" s="7" t="s">
        <v>2106</v>
      </c>
      <c r="M3240" s="7"/>
      <c r="N3240" s="9" t="s">
        <v>1722</v>
      </c>
    </row>
    <row r="3241" spans="1:14">
      <c r="A3241" s="7" t="s">
        <v>2103</v>
      </c>
      <c r="B3241" s="7"/>
      <c r="C3241" s="7" t="s">
        <v>6198</v>
      </c>
      <c r="D3241" s="7" t="s">
        <v>6199</v>
      </c>
      <c r="E3241" s="6" t="s">
        <v>352</v>
      </c>
      <c r="F3241" s="7"/>
      <c r="G3241" s="7"/>
      <c r="H3241" s="7" t="s">
        <v>1719</v>
      </c>
      <c r="I3241" s="7"/>
      <c r="J3241" s="7" t="s">
        <v>646</v>
      </c>
      <c r="K3241" s="8" t="s">
        <v>1720</v>
      </c>
      <c r="L3241" s="7" t="s">
        <v>2106</v>
      </c>
      <c r="M3241" s="7"/>
      <c r="N3241" s="9" t="s">
        <v>1722</v>
      </c>
    </row>
    <row r="3242" spans="1:14">
      <c r="A3242" s="7" t="s">
        <v>2103</v>
      </c>
      <c r="B3242" s="7"/>
      <c r="C3242" s="7" t="s">
        <v>6200</v>
      </c>
      <c r="D3242" s="7" t="s">
        <v>6201</v>
      </c>
      <c r="E3242" s="6" t="s">
        <v>352</v>
      </c>
      <c r="F3242" s="7"/>
      <c r="G3242" s="7"/>
      <c r="H3242" s="7" t="s">
        <v>1719</v>
      </c>
      <c r="I3242" s="7"/>
      <c r="J3242" s="7" t="s">
        <v>646</v>
      </c>
      <c r="K3242" s="8" t="s">
        <v>1720</v>
      </c>
      <c r="L3242" s="7" t="s">
        <v>2106</v>
      </c>
      <c r="M3242" s="7"/>
      <c r="N3242" s="9" t="s">
        <v>1722</v>
      </c>
    </row>
    <row r="3243" spans="1:14">
      <c r="A3243" s="7" t="s">
        <v>2103</v>
      </c>
      <c r="B3243" s="7"/>
      <c r="C3243" s="7" t="s">
        <v>6202</v>
      </c>
      <c r="D3243" s="7" t="s">
        <v>6203</v>
      </c>
      <c r="E3243" s="6" t="s">
        <v>352</v>
      </c>
      <c r="F3243" s="7"/>
      <c r="G3243" s="7"/>
      <c r="H3243" s="7" t="s">
        <v>1719</v>
      </c>
      <c r="I3243" s="7"/>
      <c r="J3243" s="7" t="s">
        <v>646</v>
      </c>
      <c r="K3243" s="8" t="s">
        <v>1720</v>
      </c>
      <c r="L3243" s="7" t="s">
        <v>2106</v>
      </c>
      <c r="M3243" s="7"/>
      <c r="N3243" s="9" t="s">
        <v>1722</v>
      </c>
    </row>
    <row r="3244" spans="1:14">
      <c r="A3244" s="7" t="s">
        <v>2103</v>
      </c>
      <c r="B3244" s="7"/>
      <c r="C3244" s="7" t="s">
        <v>6204</v>
      </c>
      <c r="D3244" s="7" t="s">
        <v>6205</v>
      </c>
      <c r="E3244" s="6" t="s">
        <v>352</v>
      </c>
      <c r="F3244" s="7"/>
      <c r="G3244" s="7"/>
      <c r="H3244" s="7" t="s">
        <v>1719</v>
      </c>
      <c r="I3244" s="7"/>
      <c r="J3244" s="7" t="s">
        <v>646</v>
      </c>
      <c r="K3244" s="8" t="s">
        <v>1720</v>
      </c>
      <c r="L3244" s="7" t="s">
        <v>2106</v>
      </c>
      <c r="M3244" s="7"/>
      <c r="N3244" s="9" t="s">
        <v>1722</v>
      </c>
    </row>
    <row r="3245" spans="1:14">
      <c r="A3245" s="7" t="s">
        <v>2103</v>
      </c>
      <c r="B3245" s="7"/>
      <c r="C3245" s="7" t="s">
        <v>6206</v>
      </c>
      <c r="D3245" s="7" t="s">
        <v>6207</v>
      </c>
      <c r="E3245" s="6" t="s">
        <v>352</v>
      </c>
      <c r="F3245" s="7"/>
      <c r="G3245" s="7"/>
      <c r="H3245" s="7" t="s">
        <v>1719</v>
      </c>
      <c r="I3245" s="7"/>
      <c r="J3245" s="7" t="s">
        <v>646</v>
      </c>
      <c r="K3245" s="8" t="s">
        <v>1720</v>
      </c>
      <c r="L3245" s="7" t="s">
        <v>2106</v>
      </c>
      <c r="M3245" s="7"/>
      <c r="N3245" s="9" t="s">
        <v>1722</v>
      </c>
    </row>
    <row r="3246" spans="1:14">
      <c r="A3246" s="7" t="s">
        <v>2103</v>
      </c>
      <c r="B3246" s="7"/>
      <c r="C3246" s="7" t="s">
        <v>6208</v>
      </c>
      <c r="D3246" s="7" t="s">
        <v>6209</v>
      </c>
      <c r="E3246" s="6" t="s">
        <v>352</v>
      </c>
      <c r="F3246" s="7"/>
      <c r="G3246" s="7"/>
      <c r="H3246" s="7" t="s">
        <v>1719</v>
      </c>
      <c r="I3246" s="7"/>
      <c r="J3246" s="7" t="s">
        <v>646</v>
      </c>
      <c r="K3246" s="8" t="s">
        <v>1720</v>
      </c>
      <c r="L3246" s="7" t="s">
        <v>2106</v>
      </c>
      <c r="M3246" s="7"/>
      <c r="N3246" s="9" t="s">
        <v>1722</v>
      </c>
    </row>
    <row r="3247" spans="1:14">
      <c r="A3247" s="7" t="s">
        <v>2103</v>
      </c>
      <c r="B3247" s="7"/>
      <c r="C3247" s="7" t="s">
        <v>6210</v>
      </c>
      <c r="D3247" s="7" t="s">
        <v>6211</v>
      </c>
      <c r="E3247" s="6" t="s">
        <v>352</v>
      </c>
      <c r="F3247" s="7"/>
      <c r="G3247" s="7"/>
      <c r="H3247" s="7" t="s">
        <v>1719</v>
      </c>
      <c r="I3247" s="7"/>
      <c r="J3247" s="7" t="s">
        <v>646</v>
      </c>
      <c r="K3247" s="8" t="s">
        <v>1720</v>
      </c>
      <c r="L3247" s="7" t="s">
        <v>2106</v>
      </c>
      <c r="M3247" s="7"/>
      <c r="N3247" s="9" t="s">
        <v>1722</v>
      </c>
    </row>
    <row r="3248" spans="1:14">
      <c r="A3248" s="7" t="s">
        <v>2103</v>
      </c>
      <c r="B3248" s="7"/>
      <c r="C3248" s="7" t="s">
        <v>6212</v>
      </c>
      <c r="D3248" s="7" t="s">
        <v>6213</v>
      </c>
      <c r="E3248" s="6" t="s">
        <v>352</v>
      </c>
      <c r="F3248" s="7"/>
      <c r="G3248" s="7"/>
      <c r="H3248" s="7" t="s">
        <v>1719</v>
      </c>
      <c r="I3248" s="7"/>
      <c r="J3248" s="7" t="s">
        <v>646</v>
      </c>
      <c r="K3248" s="8" t="s">
        <v>1720</v>
      </c>
      <c r="L3248" s="7" t="s">
        <v>2106</v>
      </c>
      <c r="M3248" s="7"/>
      <c r="N3248" s="9" t="s">
        <v>1722</v>
      </c>
    </row>
    <row r="3249" spans="1:14">
      <c r="A3249" s="7" t="s">
        <v>2103</v>
      </c>
      <c r="B3249" s="7"/>
      <c r="C3249" s="7" t="s">
        <v>6214</v>
      </c>
      <c r="D3249" s="7" t="s">
        <v>6213</v>
      </c>
      <c r="E3249" s="6" t="s">
        <v>352</v>
      </c>
      <c r="F3249" s="7"/>
      <c r="G3249" s="7"/>
      <c r="H3249" s="7" t="s">
        <v>1719</v>
      </c>
      <c r="I3249" s="7"/>
      <c r="J3249" s="7" t="s">
        <v>646</v>
      </c>
      <c r="K3249" s="8" t="s">
        <v>1720</v>
      </c>
      <c r="L3249" s="7" t="s">
        <v>2106</v>
      </c>
      <c r="M3249" s="7"/>
      <c r="N3249" s="9" t="s">
        <v>1722</v>
      </c>
    </row>
    <row r="3250" spans="1:14">
      <c r="A3250" s="7" t="s">
        <v>2103</v>
      </c>
      <c r="B3250" s="7"/>
      <c r="C3250" s="7" t="s">
        <v>6215</v>
      </c>
      <c r="D3250" s="7" t="s">
        <v>6216</v>
      </c>
      <c r="E3250" s="6" t="s">
        <v>352</v>
      </c>
      <c r="F3250" s="7"/>
      <c r="G3250" s="7"/>
      <c r="H3250" s="7" t="s">
        <v>1719</v>
      </c>
      <c r="I3250" s="7"/>
      <c r="J3250" s="7" t="s">
        <v>646</v>
      </c>
      <c r="K3250" s="8" t="s">
        <v>1720</v>
      </c>
      <c r="L3250" s="7" t="s">
        <v>2106</v>
      </c>
      <c r="M3250" s="7"/>
      <c r="N3250" s="9" t="s">
        <v>1722</v>
      </c>
    </row>
    <row r="3251" spans="1:14">
      <c r="A3251" s="7" t="s">
        <v>2103</v>
      </c>
      <c r="B3251" s="7"/>
      <c r="C3251" s="7" t="s">
        <v>6217</v>
      </c>
      <c r="D3251" s="7" t="s">
        <v>6216</v>
      </c>
      <c r="E3251" s="6" t="s">
        <v>352</v>
      </c>
      <c r="F3251" s="7"/>
      <c r="G3251" s="7"/>
      <c r="H3251" s="7" t="s">
        <v>1719</v>
      </c>
      <c r="I3251" s="7"/>
      <c r="J3251" s="7" t="s">
        <v>646</v>
      </c>
      <c r="K3251" s="8" t="s">
        <v>1720</v>
      </c>
      <c r="L3251" s="7" t="s">
        <v>2106</v>
      </c>
      <c r="M3251" s="7"/>
      <c r="N3251" s="9" t="s">
        <v>1722</v>
      </c>
    </row>
    <row r="3252" spans="1:14">
      <c r="A3252" s="7" t="s">
        <v>2103</v>
      </c>
      <c r="B3252" s="7"/>
      <c r="C3252" s="7" t="s">
        <v>6218</v>
      </c>
      <c r="D3252" s="7" t="s">
        <v>6219</v>
      </c>
      <c r="E3252" s="6" t="s">
        <v>352</v>
      </c>
      <c r="F3252" s="7"/>
      <c r="G3252" s="7"/>
      <c r="H3252" s="7" t="s">
        <v>1719</v>
      </c>
      <c r="I3252" s="7"/>
      <c r="J3252" s="7" t="s">
        <v>646</v>
      </c>
      <c r="K3252" s="8" t="s">
        <v>1720</v>
      </c>
      <c r="L3252" s="7" t="s">
        <v>2106</v>
      </c>
      <c r="M3252" s="7"/>
      <c r="N3252" s="9" t="s">
        <v>1722</v>
      </c>
    </row>
    <row r="3253" spans="1:14">
      <c r="A3253" s="7" t="s">
        <v>2103</v>
      </c>
      <c r="B3253" s="7"/>
      <c r="C3253" s="7" t="s">
        <v>6220</v>
      </c>
      <c r="D3253" s="7" t="s">
        <v>6219</v>
      </c>
      <c r="E3253" s="6" t="s">
        <v>352</v>
      </c>
      <c r="F3253" s="7"/>
      <c r="G3253" s="7"/>
      <c r="H3253" s="7" t="s">
        <v>1719</v>
      </c>
      <c r="I3253" s="7"/>
      <c r="J3253" s="7" t="s">
        <v>646</v>
      </c>
      <c r="K3253" s="8" t="s">
        <v>1720</v>
      </c>
      <c r="L3253" s="7" t="s">
        <v>2106</v>
      </c>
      <c r="M3253" s="7"/>
      <c r="N3253" s="9" t="s">
        <v>1722</v>
      </c>
    </row>
    <row r="3254" spans="1:14">
      <c r="A3254" s="7" t="s">
        <v>2103</v>
      </c>
      <c r="B3254" s="7"/>
      <c r="C3254" s="7" t="s">
        <v>6221</v>
      </c>
      <c r="D3254" s="7" t="s">
        <v>6222</v>
      </c>
      <c r="E3254" s="6" t="s">
        <v>352</v>
      </c>
      <c r="F3254" s="7"/>
      <c r="G3254" s="7"/>
      <c r="H3254" s="7" t="s">
        <v>1719</v>
      </c>
      <c r="I3254" s="7"/>
      <c r="J3254" s="7" t="s">
        <v>646</v>
      </c>
      <c r="K3254" s="8" t="s">
        <v>1720</v>
      </c>
      <c r="L3254" s="7" t="s">
        <v>2106</v>
      </c>
      <c r="M3254" s="7"/>
      <c r="N3254" s="9" t="s">
        <v>1722</v>
      </c>
    </row>
    <row r="3255" spans="1:14">
      <c r="A3255" s="7" t="s">
        <v>2103</v>
      </c>
      <c r="B3255" s="7"/>
      <c r="C3255" s="7" t="s">
        <v>6223</v>
      </c>
      <c r="D3255" s="7" t="s">
        <v>6222</v>
      </c>
      <c r="E3255" s="6" t="s">
        <v>352</v>
      </c>
      <c r="F3255" s="7"/>
      <c r="G3255" s="7"/>
      <c r="H3255" s="7" t="s">
        <v>1719</v>
      </c>
      <c r="I3255" s="7"/>
      <c r="J3255" s="7" t="s">
        <v>646</v>
      </c>
      <c r="K3255" s="8" t="s">
        <v>1720</v>
      </c>
      <c r="L3255" s="7" t="s">
        <v>2106</v>
      </c>
      <c r="M3255" s="7"/>
      <c r="N3255" s="9" t="s">
        <v>1722</v>
      </c>
    </row>
    <row r="3256" spans="1:14">
      <c r="A3256" s="7" t="s">
        <v>2103</v>
      </c>
      <c r="B3256" s="7"/>
      <c r="C3256" s="7" t="s">
        <v>6224</v>
      </c>
      <c r="D3256" s="7" t="s">
        <v>6225</v>
      </c>
      <c r="E3256" s="6" t="s">
        <v>352</v>
      </c>
      <c r="F3256" s="7"/>
      <c r="G3256" s="7"/>
      <c r="H3256" s="7" t="s">
        <v>1719</v>
      </c>
      <c r="I3256" s="7"/>
      <c r="J3256" s="7" t="s">
        <v>646</v>
      </c>
      <c r="K3256" s="8" t="s">
        <v>1720</v>
      </c>
      <c r="L3256" s="7" t="s">
        <v>2106</v>
      </c>
      <c r="M3256" s="7"/>
      <c r="N3256" s="9" t="s">
        <v>1722</v>
      </c>
    </row>
    <row r="3257" spans="1:14">
      <c r="A3257" s="7" t="s">
        <v>2103</v>
      </c>
      <c r="B3257" s="7"/>
      <c r="C3257" s="7" t="s">
        <v>6226</v>
      </c>
      <c r="D3257" s="7" t="s">
        <v>6225</v>
      </c>
      <c r="E3257" s="6" t="s">
        <v>352</v>
      </c>
      <c r="F3257" s="7"/>
      <c r="G3257" s="7"/>
      <c r="H3257" s="7" t="s">
        <v>1719</v>
      </c>
      <c r="I3257" s="7"/>
      <c r="J3257" s="7" t="s">
        <v>646</v>
      </c>
      <c r="K3257" s="8" t="s">
        <v>1720</v>
      </c>
      <c r="L3257" s="7" t="s">
        <v>2106</v>
      </c>
      <c r="M3257" s="7"/>
      <c r="N3257" s="9" t="s">
        <v>1722</v>
      </c>
    </row>
    <row r="3258" spans="1:14">
      <c r="A3258" s="7" t="s">
        <v>2103</v>
      </c>
      <c r="B3258" s="7"/>
      <c r="C3258" s="7" t="s">
        <v>6227</v>
      </c>
      <c r="D3258" s="7" t="s">
        <v>6228</v>
      </c>
      <c r="E3258" s="6" t="s">
        <v>352</v>
      </c>
      <c r="F3258" s="7"/>
      <c r="G3258" s="7"/>
      <c r="H3258" s="7" t="s">
        <v>1719</v>
      </c>
      <c r="I3258" s="7"/>
      <c r="J3258" s="7" t="s">
        <v>646</v>
      </c>
      <c r="K3258" s="8" t="s">
        <v>1720</v>
      </c>
      <c r="L3258" s="7" t="s">
        <v>2106</v>
      </c>
      <c r="M3258" s="7"/>
      <c r="N3258" s="9" t="s">
        <v>1722</v>
      </c>
    </row>
    <row r="3259" spans="1:14">
      <c r="A3259" s="7" t="s">
        <v>2103</v>
      </c>
      <c r="B3259" s="7"/>
      <c r="C3259" s="7" t="s">
        <v>6229</v>
      </c>
      <c r="D3259" s="7" t="s">
        <v>6228</v>
      </c>
      <c r="E3259" s="6" t="s">
        <v>352</v>
      </c>
      <c r="F3259" s="7"/>
      <c r="G3259" s="7"/>
      <c r="H3259" s="7" t="s">
        <v>1719</v>
      </c>
      <c r="I3259" s="7"/>
      <c r="J3259" s="7" t="s">
        <v>646</v>
      </c>
      <c r="K3259" s="8" t="s">
        <v>1720</v>
      </c>
      <c r="L3259" s="7" t="s">
        <v>2106</v>
      </c>
      <c r="M3259" s="7"/>
      <c r="N3259" s="9" t="s">
        <v>1722</v>
      </c>
    </row>
    <row r="3260" spans="1:14">
      <c r="A3260" s="7" t="s">
        <v>2103</v>
      </c>
      <c r="B3260" s="7"/>
      <c r="C3260" s="7" t="s">
        <v>6230</v>
      </c>
      <c r="D3260" s="7" t="s">
        <v>6231</v>
      </c>
      <c r="E3260" s="6" t="s">
        <v>352</v>
      </c>
      <c r="F3260" s="7"/>
      <c r="G3260" s="7"/>
      <c r="H3260" s="7" t="s">
        <v>1719</v>
      </c>
      <c r="I3260" s="7"/>
      <c r="J3260" s="7" t="s">
        <v>646</v>
      </c>
      <c r="K3260" s="8" t="s">
        <v>1720</v>
      </c>
      <c r="L3260" s="7" t="s">
        <v>2106</v>
      </c>
      <c r="M3260" s="7"/>
      <c r="N3260" s="9" t="s">
        <v>1722</v>
      </c>
    </row>
    <row r="3261" spans="1:14">
      <c r="A3261" s="7" t="s">
        <v>2103</v>
      </c>
      <c r="B3261" s="7"/>
      <c r="C3261" s="7" t="s">
        <v>6232</v>
      </c>
      <c r="D3261" s="7" t="s">
        <v>6231</v>
      </c>
      <c r="E3261" s="6" t="s">
        <v>352</v>
      </c>
      <c r="F3261" s="7"/>
      <c r="G3261" s="7"/>
      <c r="H3261" s="7" t="s">
        <v>1719</v>
      </c>
      <c r="I3261" s="7"/>
      <c r="J3261" s="7" t="s">
        <v>646</v>
      </c>
      <c r="K3261" s="8" t="s">
        <v>1720</v>
      </c>
      <c r="L3261" s="7" t="s">
        <v>2106</v>
      </c>
      <c r="M3261" s="7"/>
      <c r="N3261" s="9" t="s">
        <v>1722</v>
      </c>
    </row>
    <row r="3262" spans="1:14">
      <c r="A3262" s="7" t="s">
        <v>2103</v>
      </c>
      <c r="B3262" s="7"/>
      <c r="C3262" s="7" t="s">
        <v>6233</v>
      </c>
      <c r="D3262" s="7" t="s">
        <v>6234</v>
      </c>
      <c r="E3262" s="6" t="s">
        <v>352</v>
      </c>
      <c r="F3262" s="7"/>
      <c r="G3262" s="7"/>
      <c r="H3262" s="7" t="s">
        <v>1719</v>
      </c>
      <c r="I3262" s="7"/>
      <c r="J3262" s="7" t="s">
        <v>646</v>
      </c>
      <c r="K3262" s="8" t="s">
        <v>1720</v>
      </c>
      <c r="L3262" s="7" t="s">
        <v>2106</v>
      </c>
      <c r="M3262" s="7"/>
      <c r="N3262" s="9" t="s">
        <v>1722</v>
      </c>
    </row>
    <row r="3263" spans="1:14">
      <c r="A3263" s="7" t="s">
        <v>2103</v>
      </c>
      <c r="B3263" s="7"/>
      <c r="C3263" s="7" t="s">
        <v>6235</v>
      </c>
      <c r="D3263" s="7" t="s">
        <v>6234</v>
      </c>
      <c r="E3263" s="6" t="s">
        <v>352</v>
      </c>
      <c r="F3263" s="7"/>
      <c r="G3263" s="7"/>
      <c r="H3263" s="7" t="s">
        <v>1719</v>
      </c>
      <c r="I3263" s="7"/>
      <c r="J3263" s="7" t="s">
        <v>646</v>
      </c>
      <c r="K3263" s="8" t="s">
        <v>1720</v>
      </c>
      <c r="L3263" s="7" t="s">
        <v>2106</v>
      </c>
      <c r="M3263" s="7"/>
      <c r="N3263" s="9" t="s">
        <v>1722</v>
      </c>
    </row>
    <row r="3264" spans="1:14">
      <c r="A3264" s="7" t="s">
        <v>2103</v>
      </c>
      <c r="B3264" s="7"/>
      <c r="C3264" s="7" t="s">
        <v>6236</v>
      </c>
      <c r="D3264" s="7" t="s">
        <v>6237</v>
      </c>
      <c r="E3264" s="6" t="s">
        <v>352</v>
      </c>
      <c r="F3264" s="7"/>
      <c r="G3264" s="7"/>
      <c r="H3264" s="7" t="s">
        <v>1719</v>
      </c>
      <c r="I3264" s="7"/>
      <c r="J3264" s="7" t="s">
        <v>646</v>
      </c>
      <c r="K3264" s="8" t="s">
        <v>1720</v>
      </c>
      <c r="L3264" s="7" t="s">
        <v>2106</v>
      </c>
      <c r="M3264" s="7"/>
      <c r="N3264" s="9" t="s">
        <v>1722</v>
      </c>
    </row>
    <row r="3265" spans="1:14">
      <c r="A3265" s="7" t="s">
        <v>2103</v>
      </c>
      <c r="B3265" s="7"/>
      <c r="C3265" s="7" t="s">
        <v>6238</v>
      </c>
      <c r="D3265" s="7" t="s">
        <v>6239</v>
      </c>
      <c r="E3265" s="6" t="s">
        <v>352</v>
      </c>
      <c r="F3265" s="7"/>
      <c r="G3265" s="7"/>
      <c r="H3265" s="7" t="s">
        <v>1719</v>
      </c>
      <c r="I3265" s="7"/>
      <c r="J3265" s="7" t="s">
        <v>646</v>
      </c>
      <c r="K3265" s="8" t="s">
        <v>1720</v>
      </c>
      <c r="L3265" s="7" t="s">
        <v>2106</v>
      </c>
      <c r="M3265" s="7"/>
      <c r="N3265" s="9" t="s">
        <v>1722</v>
      </c>
    </row>
    <row r="3266" spans="1:14">
      <c r="A3266" s="7" t="s">
        <v>2103</v>
      </c>
      <c r="B3266" s="7"/>
      <c r="C3266" s="7" t="s">
        <v>6240</v>
      </c>
      <c r="D3266" s="7" t="s">
        <v>6241</v>
      </c>
      <c r="E3266" s="6" t="s">
        <v>352</v>
      </c>
      <c r="F3266" s="7"/>
      <c r="G3266" s="7"/>
      <c r="H3266" s="7" t="s">
        <v>1719</v>
      </c>
      <c r="I3266" s="7"/>
      <c r="J3266" s="7" t="s">
        <v>646</v>
      </c>
      <c r="K3266" s="8" t="s">
        <v>1720</v>
      </c>
      <c r="L3266" s="7" t="s">
        <v>2106</v>
      </c>
      <c r="M3266" s="7"/>
      <c r="N3266" s="9" t="s">
        <v>1722</v>
      </c>
    </row>
    <row r="3267" spans="1:14">
      <c r="A3267" s="7" t="s">
        <v>2103</v>
      </c>
      <c r="B3267" s="7"/>
      <c r="C3267" s="7" t="s">
        <v>6242</v>
      </c>
      <c r="D3267" s="7" t="s">
        <v>6243</v>
      </c>
      <c r="E3267" s="6" t="s">
        <v>352</v>
      </c>
      <c r="F3267" s="7"/>
      <c r="G3267" s="7"/>
      <c r="H3267" s="7" t="s">
        <v>1719</v>
      </c>
      <c r="I3267" s="7"/>
      <c r="J3267" s="7" t="s">
        <v>646</v>
      </c>
      <c r="K3267" s="8" t="s">
        <v>1720</v>
      </c>
      <c r="L3267" s="7" t="s">
        <v>2106</v>
      </c>
      <c r="M3267" s="7"/>
      <c r="N3267" s="9" t="s">
        <v>1722</v>
      </c>
    </row>
    <row r="3268" spans="1:14">
      <c r="A3268" s="7" t="s">
        <v>2103</v>
      </c>
      <c r="B3268" s="7"/>
      <c r="C3268" s="7" t="s">
        <v>6244</v>
      </c>
      <c r="D3268" s="7" t="s">
        <v>6245</v>
      </c>
      <c r="E3268" s="6" t="s">
        <v>352</v>
      </c>
      <c r="F3268" s="7"/>
      <c r="G3268" s="7"/>
      <c r="H3268" s="7" t="s">
        <v>1719</v>
      </c>
      <c r="I3268" s="7"/>
      <c r="J3268" s="7" t="s">
        <v>646</v>
      </c>
      <c r="K3268" s="8" t="s">
        <v>1720</v>
      </c>
      <c r="L3268" s="7" t="s">
        <v>2106</v>
      </c>
      <c r="M3268" s="7"/>
      <c r="N3268" s="9" t="s">
        <v>1722</v>
      </c>
    </row>
    <row r="3269" spans="1:14">
      <c r="A3269" s="7" t="s">
        <v>2103</v>
      </c>
      <c r="B3269" s="7"/>
      <c r="C3269" s="7" t="s">
        <v>6246</v>
      </c>
      <c r="D3269" s="7" t="s">
        <v>6247</v>
      </c>
      <c r="E3269" s="6" t="s">
        <v>352</v>
      </c>
      <c r="F3269" s="7"/>
      <c r="G3269" s="7"/>
      <c r="H3269" s="7" t="s">
        <v>1719</v>
      </c>
      <c r="I3269" s="7"/>
      <c r="J3269" s="7" t="s">
        <v>646</v>
      </c>
      <c r="K3269" s="8" t="s">
        <v>1720</v>
      </c>
      <c r="L3269" s="7" t="s">
        <v>2106</v>
      </c>
      <c r="M3269" s="7"/>
      <c r="N3269" s="9" t="s">
        <v>1722</v>
      </c>
    </row>
    <row r="3270" spans="1:14">
      <c r="A3270" s="7" t="s">
        <v>2103</v>
      </c>
      <c r="B3270" s="7"/>
      <c r="C3270" s="7" t="s">
        <v>6248</v>
      </c>
      <c r="D3270" s="7" t="s">
        <v>6249</v>
      </c>
      <c r="E3270" s="6" t="s">
        <v>352</v>
      </c>
      <c r="F3270" s="7"/>
      <c r="G3270" s="7"/>
      <c r="H3270" s="7" t="s">
        <v>1719</v>
      </c>
      <c r="I3270" s="7"/>
      <c r="J3270" s="7" t="s">
        <v>646</v>
      </c>
      <c r="K3270" s="8" t="s">
        <v>1720</v>
      </c>
      <c r="L3270" s="7" t="s">
        <v>2106</v>
      </c>
      <c r="M3270" s="7"/>
      <c r="N3270" s="9" t="s">
        <v>1722</v>
      </c>
    </row>
    <row r="3271" spans="1:14">
      <c r="A3271" s="7" t="s">
        <v>2103</v>
      </c>
      <c r="B3271" s="7"/>
      <c r="C3271" s="7" t="s">
        <v>6250</v>
      </c>
      <c r="D3271" s="7" t="s">
        <v>6251</v>
      </c>
      <c r="E3271" s="6" t="s">
        <v>352</v>
      </c>
      <c r="F3271" s="7"/>
      <c r="G3271" s="7"/>
      <c r="H3271" s="7" t="s">
        <v>1719</v>
      </c>
      <c r="I3271" s="7"/>
      <c r="J3271" s="7" t="s">
        <v>646</v>
      </c>
      <c r="K3271" s="8" t="s">
        <v>1720</v>
      </c>
      <c r="L3271" s="7" t="s">
        <v>2106</v>
      </c>
      <c r="M3271" s="7"/>
      <c r="N3271" s="9" t="s">
        <v>1722</v>
      </c>
    </row>
    <row r="3272" spans="1:14">
      <c r="A3272" s="7" t="s">
        <v>2103</v>
      </c>
      <c r="B3272" s="7"/>
      <c r="C3272" s="7" t="s">
        <v>6252</v>
      </c>
      <c r="D3272" s="7" t="s">
        <v>6253</v>
      </c>
      <c r="E3272" s="6" t="s">
        <v>352</v>
      </c>
      <c r="F3272" s="7"/>
      <c r="G3272" s="7"/>
      <c r="H3272" s="7" t="s">
        <v>1719</v>
      </c>
      <c r="I3272" s="7"/>
      <c r="J3272" s="7" t="s">
        <v>646</v>
      </c>
      <c r="K3272" s="8" t="s">
        <v>1720</v>
      </c>
      <c r="L3272" s="7" t="s">
        <v>2106</v>
      </c>
      <c r="M3272" s="7"/>
      <c r="N3272" s="9" t="s">
        <v>1722</v>
      </c>
    </row>
    <row r="3273" spans="1:14">
      <c r="A3273" s="7" t="s">
        <v>2103</v>
      </c>
      <c r="B3273" s="7"/>
      <c r="C3273" s="7" t="s">
        <v>6254</v>
      </c>
      <c r="D3273" s="7" t="s">
        <v>6255</v>
      </c>
      <c r="E3273" s="6" t="s">
        <v>352</v>
      </c>
      <c r="F3273" s="7"/>
      <c r="G3273" s="7"/>
      <c r="H3273" s="7" t="s">
        <v>1719</v>
      </c>
      <c r="I3273" s="7"/>
      <c r="J3273" s="7" t="s">
        <v>646</v>
      </c>
      <c r="K3273" s="8" t="s">
        <v>1720</v>
      </c>
      <c r="L3273" s="7" t="s">
        <v>2106</v>
      </c>
      <c r="M3273" s="7"/>
      <c r="N3273" s="9" t="s">
        <v>1722</v>
      </c>
    </row>
    <row r="3274" spans="1:14">
      <c r="A3274" s="7" t="s">
        <v>2103</v>
      </c>
      <c r="B3274" s="7"/>
      <c r="C3274" s="7" t="s">
        <v>6256</v>
      </c>
      <c r="D3274" s="7" t="s">
        <v>6257</v>
      </c>
      <c r="E3274" s="6" t="s">
        <v>352</v>
      </c>
      <c r="F3274" s="7"/>
      <c r="G3274" s="7"/>
      <c r="H3274" s="7" t="s">
        <v>1719</v>
      </c>
      <c r="I3274" s="7"/>
      <c r="J3274" s="7" t="s">
        <v>646</v>
      </c>
      <c r="K3274" s="8" t="s">
        <v>1720</v>
      </c>
      <c r="L3274" s="7" t="s">
        <v>2106</v>
      </c>
      <c r="M3274" s="7"/>
      <c r="N3274" s="9" t="s">
        <v>1722</v>
      </c>
    </row>
    <row r="3275" spans="1:14">
      <c r="A3275" s="7" t="s">
        <v>2103</v>
      </c>
      <c r="B3275" s="7"/>
      <c r="C3275" s="7" t="s">
        <v>6258</v>
      </c>
      <c r="D3275" s="7" t="s">
        <v>6259</v>
      </c>
      <c r="E3275" s="6" t="s">
        <v>352</v>
      </c>
      <c r="F3275" s="7"/>
      <c r="G3275" s="7"/>
      <c r="H3275" s="7" t="s">
        <v>1719</v>
      </c>
      <c r="I3275" s="7"/>
      <c r="J3275" s="7" t="s">
        <v>646</v>
      </c>
      <c r="K3275" s="8" t="s">
        <v>1720</v>
      </c>
      <c r="L3275" s="7" t="s">
        <v>2106</v>
      </c>
      <c r="M3275" s="7"/>
      <c r="N3275" s="9" t="s">
        <v>1722</v>
      </c>
    </row>
    <row r="3276" spans="1:14">
      <c r="A3276" s="7" t="s">
        <v>2103</v>
      </c>
      <c r="B3276" s="7"/>
      <c r="C3276" s="7" t="s">
        <v>6260</v>
      </c>
      <c r="D3276" s="7" t="s">
        <v>6261</v>
      </c>
      <c r="E3276" s="6" t="s">
        <v>352</v>
      </c>
      <c r="F3276" s="7"/>
      <c r="G3276" s="7"/>
      <c r="H3276" s="7" t="s">
        <v>1719</v>
      </c>
      <c r="I3276" s="7"/>
      <c r="J3276" s="7" t="s">
        <v>646</v>
      </c>
      <c r="K3276" s="8" t="s">
        <v>1720</v>
      </c>
      <c r="L3276" s="7" t="s">
        <v>2106</v>
      </c>
      <c r="M3276" s="7"/>
      <c r="N3276" s="9" t="s">
        <v>1722</v>
      </c>
    </row>
    <row r="3277" spans="1:14">
      <c r="A3277" s="7" t="s">
        <v>2103</v>
      </c>
      <c r="B3277" s="7"/>
      <c r="C3277" s="7" t="s">
        <v>6262</v>
      </c>
      <c r="D3277" s="7" t="s">
        <v>6263</v>
      </c>
      <c r="E3277" s="6" t="s">
        <v>352</v>
      </c>
      <c r="F3277" s="7"/>
      <c r="G3277" s="7"/>
      <c r="H3277" s="7" t="s">
        <v>1719</v>
      </c>
      <c r="I3277" s="7"/>
      <c r="J3277" s="7" t="s">
        <v>646</v>
      </c>
      <c r="K3277" s="8" t="s">
        <v>1720</v>
      </c>
      <c r="L3277" s="7" t="s">
        <v>2106</v>
      </c>
      <c r="M3277" s="7"/>
      <c r="N3277" s="9" t="s">
        <v>1722</v>
      </c>
    </row>
    <row r="3278" spans="1:14">
      <c r="A3278" s="7" t="s">
        <v>2103</v>
      </c>
      <c r="B3278" s="7"/>
      <c r="C3278" s="7" t="s">
        <v>6264</v>
      </c>
      <c r="D3278" s="7" t="s">
        <v>6265</v>
      </c>
      <c r="E3278" s="6" t="s">
        <v>352</v>
      </c>
      <c r="F3278" s="7"/>
      <c r="G3278" s="7"/>
      <c r="H3278" s="7" t="s">
        <v>1719</v>
      </c>
      <c r="I3278" s="7"/>
      <c r="J3278" s="7" t="s">
        <v>646</v>
      </c>
      <c r="K3278" s="8" t="s">
        <v>1720</v>
      </c>
      <c r="L3278" s="7" t="s">
        <v>2106</v>
      </c>
      <c r="M3278" s="7"/>
      <c r="N3278" s="9" t="s">
        <v>1722</v>
      </c>
    </row>
    <row r="3279" spans="1:14">
      <c r="A3279" s="7" t="s">
        <v>2103</v>
      </c>
      <c r="B3279" s="7"/>
      <c r="C3279" s="7" t="s">
        <v>6266</v>
      </c>
      <c r="D3279" s="7" t="s">
        <v>6267</v>
      </c>
      <c r="E3279" s="6" t="s">
        <v>352</v>
      </c>
      <c r="F3279" s="7"/>
      <c r="G3279" s="7"/>
      <c r="H3279" s="7" t="s">
        <v>1719</v>
      </c>
      <c r="I3279" s="7"/>
      <c r="J3279" s="7" t="s">
        <v>646</v>
      </c>
      <c r="K3279" s="8" t="s">
        <v>1720</v>
      </c>
      <c r="L3279" s="7" t="s">
        <v>2106</v>
      </c>
      <c r="M3279" s="7"/>
      <c r="N3279" s="9" t="s">
        <v>1722</v>
      </c>
    </row>
    <row r="3280" spans="1:14">
      <c r="A3280" s="7" t="s">
        <v>2103</v>
      </c>
      <c r="B3280" s="7"/>
      <c r="C3280" s="7" t="s">
        <v>6268</v>
      </c>
      <c r="D3280" s="7" t="s">
        <v>6269</v>
      </c>
      <c r="E3280" s="6" t="s">
        <v>352</v>
      </c>
      <c r="F3280" s="7"/>
      <c r="G3280" s="7"/>
      <c r="H3280" s="7" t="s">
        <v>1719</v>
      </c>
      <c r="I3280" s="7"/>
      <c r="J3280" s="7" t="s">
        <v>646</v>
      </c>
      <c r="K3280" s="8" t="s">
        <v>1720</v>
      </c>
      <c r="L3280" s="7" t="s">
        <v>2106</v>
      </c>
      <c r="M3280" s="7"/>
      <c r="N3280" s="9" t="s">
        <v>1722</v>
      </c>
    </row>
    <row r="3281" spans="1:14">
      <c r="A3281" s="7" t="s">
        <v>2103</v>
      </c>
      <c r="B3281" s="7"/>
      <c r="C3281" s="7" t="s">
        <v>6270</v>
      </c>
      <c r="D3281" s="7" t="s">
        <v>6271</v>
      </c>
      <c r="E3281" s="6" t="s">
        <v>352</v>
      </c>
      <c r="F3281" s="7"/>
      <c r="G3281" s="7"/>
      <c r="H3281" s="7" t="s">
        <v>1719</v>
      </c>
      <c r="I3281" s="7"/>
      <c r="J3281" s="7" t="s">
        <v>646</v>
      </c>
      <c r="K3281" s="8" t="s">
        <v>1720</v>
      </c>
      <c r="L3281" s="7" t="s">
        <v>2106</v>
      </c>
      <c r="M3281" s="7"/>
      <c r="N3281" s="9" t="s">
        <v>1722</v>
      </c>
    </row>
    <row r="3282" spans="1:14">
      <c r="A3282" s="7" t="s">
        <v>2103</v>
      </c>
      <c r="B3282" s="7"/>
      <c r="C3282" s="7" t="s">
        <v>6272</v>
      </c>
      <c r="D3282" s="7" t="s">
        <v>6273</v>
      </c>
      <c r="E3282" s="6" t="s">
        <v>352</v>
      </c>
      <c r="F3282" s="7"/>
      <c r="G3282" s="7"/>
      <c r="H3282" s="7" t="s">
        <v>1719</v>
      </c>
      <c r="I3282" s="7"/>
      <c r="J3282" s="7" t="s">
        <v>646</v>
      </c>
      <c r="K3282" s="8" t="s">
        <v>1720</v>
      </c>
      <c r="L3282" s="7" t="s">
        <v>2106</v>
      </c>
      <c r="M3282" s="7"/>
      <c r="N3282" s="9" t="s">
        <v>1722</v>
      </c>
    </row>
    <row r="3283" spans="1:14">
      <c r="A3283" s="7" t="s">
        <v>2103</v>
      </c>
      <c r="B3283" s="7"/>
      <c r="C3283" s="7" t="s">
        <v>6274</v>
      </c>
      <c r="D3283" s="7" t="s">
        <v>6275</v>
      </c>
      <c r="E3283" s="6" t="s">
        <v>352</v>
      </c>
      <c r="F3283" s="7"/>
      <c r="G3283" s="7"/>
      <c r="H3283" s="7" t="s">
        <v>1719</v>
      </c>
      <c r="I3283" s="7"/>
      <c r="J3283" s="7" t="s">
        <v>646</v>
      </c>
      <c r="K3283" s="8" t="s">
        <v>1720</v>
      </c>
      <c r="L3283" s="7" t="s">
        <v>2106</v>
      </c>
      <c r="M3283" s="7"/>
      <c r="N3283" s="9" t="s">
        <v>1722</v>
      </c>
    </row>
    <row r="3284" spans="1:14">
      <c r="A3284" s="7" t="s">
        <v>2103</v>
      </c>
      <c r="B3284" s="7"/>
      <c r="C3284" s="7" t="s">
        <v>6276</v>
      </c>
      <c r="D3284" s="7" t="s">
        <v>6277</v>
      </c>
      <c r="E3284" s="6" t="s">
        <v>352</v>
      </c>
      <c r="F3284" s="7"/>
      <c r="G3284" s="7"/>
      <c r="H3284" s="7" t="s">
        <v>1719</v>
      </c>
      <c r="I3284" s="7"/>
      <c r="J3284" s="7" t="s">
        <v>646</v>
      </c>
      <c r="K3284" s="8" t="s">
        <v>1720</v>
      </c>
      <c r="L3284" s="7" t="s">
        <v>2106</v>
      </c>
      <c r="M3284" s="7"/>
      <c r="N3284" s="9" t="s">
        <v>1722</v>
      </c>
    </row>
    <row r="3285" spans="1:14">
      <c r="A3285" s="7" t="s">
        <v>2103</v>
      </c>
      <c r="B3285" s="7"/>
      <c r="C3285" s="7" t="s">
        <v>6278</v>
      </c>
      <c r="D3285" s="7" t="s">
        <v>6279</v>
      </c>
      <c r="E3285" s="6" t="s">
        <v>352</v>
      </c>
      <c r="F3285" s="7"/>
      <c r="G3285" s="7"/>
      <c r="H3285" s="7" t="s">
        <v>1719</v>
      </c>
      <c r="I3285" s="7"/>
      <c r="J3285" s="7" t="s">
        <v>646</v>
      </c>
      <c r="K3285" s="8" t="s">
        <v>1720</v>
      </c>
      <c r="L3285" s="7" t="s">
        <v>2106</v>
      </c>
      <c r="M3285" s="7"/>
      <c r="N3285" s="9" t="s">
        <v>1722</v>
      </c>
    </row>
    <row r="3286" spans="1:14">
      <c r="A3286" s="7" t="s">
        <v>2103</v>
      </c>
      <c r="B3286" s="7"/>
      <c r="C3286" s="7" t="s">
        <v>6280</v>
      </c>
      <c r="D3286" s="7" t="s">
        <v>6281</v>
      </c>
      <c r="E3286" s="6" t="s">
        <v>352</v>
      </c>
      <c r="F3286" s="7"/>
      <c r="G3286" s="7"/>
      <c r="H3286" s="7" t="s">
        <v>1719</v>
      </c>
      <c r="I3286" s="7"/>
      <c r="J3286" s="7" t="s">
        <v>646</v>
      </c>
      <c r="K3286" s="8" t="s">
        <v>1720</v>
      </c>
      <c r="L3286" s="7" t="s">
        <v>2106</v>
      </c>
      <c r="M3286" s="7"/>
      <c r="N3286" s="9" t="s">
        <v>1722</v>
      </c>
    </row>
    <row r="3287" spans="1:14">
      <c r="A3287" s="7" t="s">
        <v>2103</v>
      </c>
      <c r="B3287" s="7"/>
      <c r="C3287" s="7" t="s">
        <v>6282</v>
      </c>
      <c r="D3287" s="7" t="s">
        <v>6283</v>
      </c>
      <c r="E3287" s="6" t="s">
        <v>352</v>
      </c>
      <c r="F3287" s="7"/>
      <c r="G3287" s="7"/>
      <c r="H3287" s="7" t="s">
        <v>1719</v>
      </c>
      <c r="I3287" s="7"/>
      <c r="J3287" s="7" t="s">
        <v>646</v>
      </c>
      <c r="K3287" s="8" t="s">
        <v>1720</v>
      </c>
      <c r="L3287" s="7" t="s">
        <v>2106</v>
      </c>
      <c r="M3287" s="7"/>
      <c r="N3287" s="9" t="s">
        <v>1722</v>
      </c>
    </row>
    <row r="3288" spans="1:14">
      <c r="A3288" s="7" t="s">
        <v>2103</v>
      </c>
      <c r="B3288" s="7"/>
      <c r="C3288" s="7" t="s">
        <v>6284</v>
      </c>
      <c r="D3288" s="7" t="s">
        <v>6285</v>
      </c>
      <c r="E3288" s="6" t="s">
        <v>352</v>
      </c>
      <c r="F3288" s="7"/>
      <c r="G3288" s="7"/>
      <c r="H3288" s="7" t="s">
        <v>1719</v>
      </c>
      <c r="I3288" s="7"/>
      <c r="J3288" s="7" t="s">
        <v>646</v>
      </c>
      <c r="K3288" s="8" t="s">
        <v>1720</v>
      </c>
      <c r="L3288" s="7" t="s">
        <v>2106</v>
      </c>
      <c r="M3288" s="7"/>
      <c r="N3288" s="9" t="s">
        <v>1722</v>
      </c>
    </row>
    <row r="3289" spans="1:14">
      <c r="A3289" s="7" t="s">
        <v>2103</v>
      </c>
      <c r="B3289" s="7"/>
      <c r="C3289" s="7" t="s">
        <v>6286</v>
      </c>
      <c r="D3289" s="7" t="s">
        <v>6287</v>
      </c>
      <c r="E3289" s="6" t="s">
        <v>352</v>
      </c>
      <c r="F3289" s="7"/>
      <c r="G3289" s="7"/>
      <c r="H3289" s="7" t="s">
        <v>1719</v>
      </c>
      <c r="I3289" s="7"/>
      <c r="J3289" s="7" t="s">
        <v>646</v>
      </c>
      <c r="K3289" s="8" t="s">
        <v>1720</v>
      </c>
      <c r="L3289" s="7" t="s">
        <v>2106</v>
      </c>
      <c r="M3289" s="7"/>
      <c r="N3289" s="9" t="s">
        <v>1722</v>
      </c>
    </row>
    <row r="3290" spans="1:14">
      <c r="A3290" s="7" t="s">
        <v>2103</v>
      </c>
      <c r="B3290" s="7"/>
      <c r="C3290" s="7" t="s">
        <v>6288</v>
      </c>
      <c r="D3290" s="7" t="s">
        <v>6289</v>
      </c>
      <c r="E3290" s="6" t="s">
        <v>352</v>
      </c>
      <c r="F3290" s="7"/>
      <c r="G3290" s="7"/>
      <c r="H3290" s="7" t="s">
        <v>1719</v>
      </c>
      <c r="I3290" s="7"/>
      <c r="J3290" s="7" t="s">
        <v>646</v>
      </c>
      <c r="K3290" s="8" t="s">
        <v>1720</v>
      </c>
      <c r="L3290" s="7" t="s">
        <v>2106</v>
      </c>
      <c r="M3290" s="7"/>
      <c r="N3290" s="9" t="s">
        <v>1722</v>
      </c>
    </row>
    <row r="3291" spans="1:14">
      <c r="A3291" s="7" t="s">
        <v>2103</v>
      </c>
      <c r="B3291" s="7"/>
      <c r="C3291" s="7" t="s">
        <v>6290</v>
      </c>
      <c r="D3291" s="7" t="s">
        <v>6291</v>
      </c>
      <c r="E3291" s="6" t="s">
        <v>352</v>
      </c>
      <c r="F3291" s="7"/>
      <c r="G3291" s="7"/>
      <c r="H3291" s="7" t="s">
        <v>1719</v>
      </c>
      <c r="I3291" s="7"/>
      <c r="J3291" s="7" t="s">
        <v>646</v>
      </c>
      <c r="K3291" s="8" t="s">
        <v>1720</v>
      </c>
      <c r="L3291" s="7" t="s">
        <v>2106</v>
      </c>
      <c r="M3291" s="7"/>
      <c r="N3291" s="9" t="s">
        <v>1722</v>
      </c>
    </row>
    <row r="3292" spans="1:14">
      <c r="A3292" s="7" t="s">
        <v>2103</v>
      </c>
      <c r="B3292" s="7"/>
      <c r="C3292" s="7" t="s">
        <v>6292</v>
      </c>
      <c r="D3292" s="7" t="s">
        <v>6293</v>
      </c>
      <c r="E3292" s="6" t="s">
        <v>352</v>
      </c>
      <c r="F3292" s="7"/>
      <c r="G3292" s="7"/>
      <c r="H3292" s="7" t="s">
        <v>1719</v>
      </c>
      <c r="I3292" s="7"/>
      <c r="J3292" s="7" t="s">
        <v>646</v>
      </c>
      <c r="K3292" s="8" t="s">
        <v>1720</v>
      </c>
      <c r="L3292" s="7" t="s">
        <v>2106</v>
      </c>
      <c r="M3292" s="7"/>
      <c r="N3292" s="9" t="s">
        <v>1722</v>
      </c>
    </row>
    <row r="3293" spans="1:14">
      <c r="A3293" s="7" t="s">
        <v>2103</v>
      </c>
      <c r="B3293" s="7"/>
      <c r="C3293" s="7" t="s">
        <v>6294</v>
      </c>
      <c r="D3293" s="7" t="s">
        <v>6295</v>
      </c>
      <c r="E3293" s="6" t="s">
        <v>352</v>
      </c>
      <c r="F3293" s="7"/>
      <c r="G3293" s="7"/>
      <c r="H3293" s="7" t="s">
        <v>1719</v>
      </c>
      <c r="I3293" s="7"/>
      <c r="J3293" s="7" t="s">
        <v>646</v>
      </c>
      <c r="K3293" s="8" t="s">
        <v>1720</v>
      </c>
      <c r="L3293" s="7" t="s">
        <v>2106</v>
      </c>
      <c r="M3293" s="7"/>
      <c r="N3293" s="9" t="s">
        <v>1722</v>
      </c>
    </row>
    <row r="3294" spans="1:14">
      <c r="A3294" s="7" t="s">
        <v>2103</v>
      </c>
      <c r="B3294" s="7"/>
      <c r="C3294" s="7" t="s">
        <v>6296</v>
      </c>
      <c r="D3294" s="7" t="s">
        <v>6297</v>
      </c>
      <c r="E3294" s="6" t="s">
        <v>352</v>
      </c>
      <c r="F3294" s="7"/>
      <c r="G3294" s="7"/>
      <c r="H3294" s="7" t="s">
        <v>1719</v>
      </c>
      <c r="I3294" s="7"/>
      <c r="J3294" s="7" t="s">
        <v>646</v>
      </c>
      <c r="K3294" s="8" t="s">
        <v>1720</v>
      </c>
      <c r="L3294" s="7" t="s">
        <v>2106</v>
      </c>
      <c r="M3294" s="7"/>
      <c r="N3294" s="9" t="s">
        <v>1722</v>
      </c>
    </row>
    <row r="3295" spans="1:14">
      <c r="A3295" s="7" t="s">
        <v>2103</v>
      </c>
      <c r="B3295" s="7"/>
      <c r="C3295" s="7" t="s">
        <v>6298</v>
      </c>
      <c r="D3295" s="7" t="s">
        <v>6299</v>
      </c>
      <c r="E3295" s="6" t="s">
        <v>352</v>
      </c>
      <c r="F3295" s="7"/>
      <c r="G3295" s="7"/>
      <c r="H3295" s="7" t="s">
        <v>1719</v>
      </c>
      <c r="I3295" s="7"/>
      <c r="J3295" s="7" t="s">
        <v>646</v>
      </c>
      <c r="K3295" s="8" t="s">
        <v>1720</v>
      </c>
      <c r="L3295" s="7" t="s">
        <v>2106</v>
      </c>
      <c r="M3295" s="7"/>
      <c r="N3295" s="9" t="s">
        <v>1722</v>
      </c>
    </row>
    <row r="3296" spans="1:14">
      <c r="A3296" s="7" t="s">
        <v>2103</v>
      </c>
      <c r="B3296" s="7"/>
      <c r="C3296" s="7" t="s">
        <v>6300</v>
      </c>
      <c r="D3296" s="7" t="s">
        <v>6301</v>
      </c>
      <c r="E3296" s="6" t="s">
        <v>352</v>
      </c>
      <c r="F3296" s="7"/>
      <c r="G3296" s="7"/>
      <c r="H3296" s="7" t="s">
        <v>1719</v>
      </c>
      <c r="I3296" s="7"/>
      <c r="J3296" s="7" t="s">
        <v>646</v>
      </c>
      <c r="K3296" s="8" t="s">
        <v>1720</v>
      </c>
      <c r="L3296" s="7" t="s">
        <v>2106</v>
      </c>
      <c r="M3296" s="7"/>
      <c r="N3296" s="9" t="s">
        <v>1722</v>
      </c>
    </row>
    <row r="3297" spans="1:14">
      <c r="A3297" s="7" t="s">
        <v>2103</v>
      </c>
      <c r="B3297" s="7"/>
      <c r="C3297" s="7" t="s">
        <v>6302</v>
      </c>
      <c r="D3297" s="7" t="s">
        <v>6303</v>
      </c>
      <c r="E3297" s="6" t="s">
        <v>352</v>
      </c>
      <c r="F3297" s="7"/>
      <c r="G3297" s="7"/>
      <c r="H3297" s="7" t="s">
        <v>1719</v>
      </c>
      <c r="I3297" s="7"/>
      <c r="J3297" s="7" t="s">
        <v>646</v>
      </c>
      <c r="K3297" s="8" t="s">
        <v>1720</v>
      </c>
      <c r="L3297" s="7" t="s">
        <v>2106</v>
      </c>
      <c r="M3297" s="7"/>
      <c r="N3297" s="9" t="s">
        <v>1722</v>
      </c>
    </row>
    <row r="3298" spans="1:14">
      <c r="A3298" s="7" t="s">
        <v>2103</v>
      </c>
      <c r="B3298" s="7"/>
      <c r="C3298" s="7" t="s">
        <v>6304</v>
      </c>
      <c r="D3298" s="7" t="s">
        <v>6305</v>
      </c>
      <c r="E3298" s="6" t="s">
        <v>352</v>
      </c>
      <c r="F3298" s="7"/>
      <c r="G3298" s="7"/>
      <c r="H3298" s="7" t="s">
        <v>1719</v>
      </c>
      <c r="I3298" s="7"/>
      <c r="J3298" s="7" t="s">
        <v>646</v>
      </c>
      <c r="K3298" s="8" t="s">
        <v>1720</v>
      </c>
      <c r="L3298" s="7" t="s">
        <v>2106</v>
      </c>
      <c r="M3298" s="7"/>
      <c r="N3298" s="9" t="s">
        <v>1722</v>
      </c>
    </row>
    <row r="3299" spans="1:14">
      <c r="A3299" s="7" t="s">
        <v>2103</v>
      </c>
      <c r="B3299" s="7"/>
      <c r="C3299" s="7" t="s">
        <v>6306</v>
      </c>
      <c r="D3299" s="7" t="s">
        <v>6307</v>
      </c>
      <c r="E3299" s="6" t="s">
        <v>352</v>
      </c>
      <c r="F3299" s="7"/>
      <c r="G3299" s="7"/>
      <c r="H3299" s="7" t="s">
        <v>1719</v>
      </c>
      <c r="I3299" s="7"/>
      <c r="J3299" s="7" t="s">
        <v>646</v>
      </c>
      <c r="K3299" s="8" t="s">
        <v>1720</v>
      </c>
      <c r="L3299" s="7" t="s">
        <v>2106</v>
      </c>
      <c r="M3299" s="7"/>
      <c r="N3299" s="9" t="s">
        <v>1722</v>
      </c>
    </row>
    <row r="3300" spans="1:14">
      <c r="A3300" s="7" t="s">
        <v>2103</v>
      </c>
      <c r="B3300" s="7"/>
      <c r="C3300" s="7" t="s">
        <v>6308</v>
      </c>
      <c r="D3300" s="7" t="s">
        <v>6309</v>
      </c>
      <c r="E3300" s="6" t="s">
        <v>352</v>
      </c>
      <c r="F3300" s="7"/>
      <c r="G3300" s="7"/>
      <c r="H3300" s="7" t="s">
        <v>1719</v>
      </c>
      <c r="I3300" s="7"/>
      <c r="J3300" s="7" t="s">
        <v>646</v>
      </c>
      <c r="K3300" s="8" t="s">
        <v>1720</v>
      </c>
      <c r="L3300" s="7" t="s">
        <v>2106</v>
      </c>
      <c r="M3300" s="7"/>
      <c r="N3300" s="9" t="s">
        <v>1722</v>
      </c>
    </row>
    <row r="3301" spans="1:14">
      <c r="A3301" s="7" t="s">
        <v>2103</v>
      </c>
      <c r="B3301" s="7"/>
      <c r="C3301" s="7" t="s">
        <v>6310</v>
      </c>
      <c r="D3301" s="7" t="s">
        <v>6311</v>
      </c>
      <c r="E3301" s="6" t="s">
        <v>352</v>
      </c>
      <c r="F3301" s="7"/>
      <c r="G3301" s="7"/>
      <c r="H3301" s="7" t="s">
        <v>1719</v>
      </c>
      <c r="I3301" s="7"/>
      <c r="J3301" s="7" t="s">
        <v>646</v>
      </c>
      <c r="K3301" s="8" t="s">
        <v>1720</v>
      </c>
      <c r="L3301" s="7" t="s">
        <v>2106</v>
      </c>
      <c r="M3301" s="7"/>
      <c r="N3301" s="9" t="s">
        <v>1722</v>
      </c>
    </row>
    <row r="3302" spans="1:14">
      <c r="A3302" s="7" t="s">
        <v>2103</v>
      </c>
      <c r="B3302" s="7"/>
      <c r="C3302" s="7" t="s">
        <v>6312</v>
      </c>
      <c r="D3302" s="7" t="s">
        <v>6313</v>
      </c>
      <c r="E3302" s="6" t="s">
        <v>352</v>
      </c>
      <c r="F3302" s="7"/>
      <c r="G3302" s="7"/>
      <c r="H3302" s="7" t="s">
        <v>1719</v>
      </c>
      <c r="I3302" s="7"/>
      <c r="J3302" s="7" t="s">
        <v>646</v>
      </c>
      <c r="K3302" s="8" t="s">
        <v>1720</v>
      </c>
      <c r="L3302" s="7" t="s">
        <v>2106</v>
      </c>
      <c r="M3302" s="7"/>
      <c r="N3302" s="9" t="s">
        <v>1722</v>
      </c>
    </row>
    <row r="3303" spans="1:14">
      <c r="A3303" s="7" t="s">
        <v>2103</v>
      </c>
      <c r="B3303" s="7"/>
      <c r="C3303" s="7" t="s">
        <v>6314</v>
      </c>
      <c r="D3303" s="7" t="s">
        <v>6315</v>
      </c>
      <c r="E3303" s="6" t="s">
        <v>352</v>
      </c>
      <c r="F3303" s="7"/>
      <c r="G3303" s="7"/>
      <c r="H3303" s="7" t="s">
        <v>1719</v>
      </c>
      <c r="I3303" s="7"/>
      <c r="J3303" s="7" t="s">
        <v>646</v>
      </c>
      <c r="K3303" s="8" t="s">
        <v>1720</v>
      </c>
      <c r="L3303" s="7" t="s">
        <v>2106</v>
      </c>
      <c r="M3303" s="7"/>
      <c r="N3303" s="9" t="s">
        <v>1722</v>
      </c>
    </row>
    <row r="3304" spans="1:14">
      <c r="A3304" s="7" t="s">
        <v>2103</v>
      </c>
      <c r="B3304" s="7"/>
      <c r="C3304" s="7" t="s">
        <v>6316</v>
      </c>
      <c r="D3304" s="7" t="s">
        <v>6317</v>
      </c>
      <c r="E3304" s="6" t="s">
        <v>352</v>
      </c>
      <c r="F3304" s="7"/>
      <c r="G3304" s="7"/>
      <c r="H3304" s="7" t="s">
        <v>1719</v>
      </c>
      <c r="I3304" s="7"/>
      <c r="J3304" s="7" t="s">
        <v>646</v>
      </c>
      <c r="K3304" s="8" t="s">
        <v>1720</v>
      </c>
      <c r="L3304" s="7" t="s">
        <v>2106</v>
      </c>
      <c r="M3304" s="7"/>
      <c r="N3304" s="9" t="s">
        <v>1722</v>
      </c>
    </row>
    <row r="3305" spans="1:14">
      <c r="A3305" s="7" t="s">
        <v>2103</v>
      </c>
      <c r="B3305" s="7"/>
      <c r="C3305" s="7" t="s">
        <v>6318</v>
      </c>
      <c r="D3305" s="7" t="s">
        <v>6319</v>
      </c>
      <c r="E3305" s="6" t="s">
        <v>352</v>
      </c>
      <c r="F3305" s="7"/>
      <c r="G3305" s="7"/>
      <c r="H3305" s="7" t="s">
        <v>1719</v>
      </c>
      <c r="I3305" s="7"/>
      <c r="J3305" s="7" t="s">
        <v>646</v>
      </c>
      <c r="K3305" s="8" t="s">
        <v>1720</v>
      </c>
      <c r="L3305" s="7" t="s">
        <v>2106</v>
      </c>
      <c r="M3305" s="7"/>
      <c r="N3305" s="9" t="s">
        <v>1722</v>
      </c>
    </row>
    <row r="3306" spans="1:14">
      <c r="A3306" s="7" t="s">
        <v>2103</v>
      </c>
      <c r="B3306" s="7"/>
      <c r="C3306" s="7" t="s">
        <v>6320</v>
      </c>
      <c r="D3306" s="7" t="s">
        <v>6321</v>
      </c>
      <c r="E3306" s="6" t="s">
        <v>352</v>
      </c>
      <c r="F3306" s="7"/>
      <c r="G3306" s="7"/>
      <c r="H3306" s="7" t="s">
        <v>1719</v>
      </c>
      <c r="I3306" s="7"/>
      <c r="J3306" s="7" t="s">
        <v>646</v>
      </c>
      <c r="K3306" s="8" t="s">
        <v>1720</v>
      </c>
      <c r="L3306" s="7" t="s">
        <v>2106</v>
      </c>
      <c r="M3306" s="7"/>
      <c r="N3306" s="9" t="s">
        <v>1722</v>
      </c>
    </row>
    <row r="3307" spans="1:14">
      <c r="A3307" s="7" t="s">
        <v>2103</v>
      </c>
      <c r="B3307" s="7"/>
      <c r="C3307" s="7" t="s">
        <v>6322</v>
      </c>
      <c r="D3307" s="7" t="s">
        <v>6323</v>
      </c>
      <c r="E3307" s="6" t="s">
        <v>352</v>
      </c>
      <c r="F3307" s="7"/>
      <c r="G3307" s="7"/>
      <c r="H3307" s="7" t="s">
        <v>1719</v>
      </c>
      <c r="I3307" s="7"/>
      <c r="J3307" s="7" t="s">
        <v>646</v>
      </c>
      <c r="K3307" s="8" t="s">
        <v>1720</v>
      </c>
      <c r="L3307" s="7" t="s">
        <v>2106</v>
      </c>
      <c r="M3307" s="7"/>
      <c r="N3307" s="9" t="s">
        <v>1722</v>
      </c>
    </row>
    <row r="3308" spans="1:14">
      <c r="A3308" s="7" t="s">
        <v>2103</v>
      </c>
      <c r="B3308" s="7"/>
      <c r="C3308" s="7" t="s">
        <v>6324</v>
      </c>
      <c r="D3308" s="7" t="s">
        <v>6325</v>
      </c>
      <c r="E3308" s="6" t="s">
        <v>352</v>
      </c>
      <c r="F3308" s="7"/>
      <c r="G3308" s="7"/>
      <c r="H3308" s="7" t="s">
        <v>1719</v>
      </c>
      <c r="I3308" s="7"/>
      <c r="J3308" s="7" t="s">
        <v>646</v>
      </c>
      <c r="K3308" s="8" t="s">
        <v>1720</v>
      </c>
      <c r="L3308" s="7" t="s">
        <v>2106</v>
      </c>
      <c r="M3308" s="7"/>
      <c r="N3308" s="9" t="s">
        <v>1722</v>
      </c>
    </row>
    <row r="3309" spans="1:14">
      <c r="A3309" s="7" t="s">
        <v>2103</v>
      </c>
      <c r="B3309" s="7"/>
      <c r="C3309" s="7" t="s">
        <v>6326</v>
      </c>
      <c r="D3309" s="7" t="s">
        <v>6327</v>
      </c>
      <c r="E3309" s="6" t="s">
        <v>352</v>
      </c>
      <c r="F3309" s="7"/>
      <c r="G3309" s="7"/>
      <c r="H3309" s="7" t="s">
        <v>1719</v>
      </c>
      <c r="I3309" s="7"/>
      <c r="J3309" s="7" t="s">
        <v>646</v>
      </c>
      <c r="K3309" s="8" t="s">
        <v>1720</v>
      </c>
      <c r="L3309" s="7" t="s">
        <v>2106</v>
      </c>
      <c r="M3309" s="7"/>
      <c r="N3309" s="9" t="s">
        <v>1722</v>
      </c>
    </row>
    <row r="3310" spans="1:14">
      <c r="A3310" s="7" t="s">
        <v>2103</v>
      </c>
      <c r="B3310" s="7"/>
      <c r="C3310" s="7" t="s">
        <v>6328</v>
      </c>
      <c r="D3310" s="7" t="s">
        <v>6329</v>
      </c>
      <c r="E3310" s="6" t="s">
        <v>352</v>
      </c>
      <c r="F3310" s="7"/>
      <c r="G3310" s="7"/>
      <c r="H3310" s="7" t="s">
        <v>1719</v>
      </c>
      <c r="I3310" s="7"/>
      <c r="J3310" s="7" t="s">
        <v>646</v>
      </c>
      <c r="K3310" s="8" t="s">
        <v>1720</v>
      </c>
      <c r="L3310" s="7" t="s">
        <v>2106</v>
      </c>
      <c r="M3310" s="7"/>
      <c r="N3310" s="9" t="s">
        <v>1722</v>
      </c>
    </row>
    <row r="3311" spans="1:14">
      <c r="A3311" s="7" t="s">
        <v>2103</v>
      </c>
      <c r="B3311" s="7"/>
      <c r="C3311" s="7" t="s">
        <v>6330</v>
      </c>
      <c r="D3311" s="7" t="s">
        <v>6331</v>
      </c>
      <c r="E3311" s="6" t="s">
        <v>352</v>
      </c>
      <c r="F3311" s="7"/>
      <c r="G3311" s="7"/>
      <c r="H3311" s="7" t="s">
        <v>1719</v>
      </c>
      <c r="I3311" s="7"/>
      <c r="J3311" s="7" t="s">
        <v>646</v>
      </c>
      <c r="K3311" s="8" t="s">
        <v>1720</v>
      </c>
      <c r="L3311" s="7" t="s">
        <v>2106</v>
      </c>
      <c r="M3311" s="7"/>
      <c r="N3311" s="9" t="s">
        <v>1722</v>
      </c>
    </row>
    <row r="3312" spans="1:14">
      <c r="A3312" s="7" t="s">
        <v>2103</v>
      </c>
      <c r="B3312" s="7"/>
      <c r="C3312" s="7" t="s">
        <v>6332</v>
      </c>
      <c r="D3312" s="7" t="s">
        <v>6333</v>
      </c>
      <c r="E3312" s="6" t="s">
        <v>352</v>
      </c>
      <c r="F3312" s="7"/>
      <c r="G3312" s="7"/>
      <c r="H3312" s="7" t="s">
        <v>1719</v>
      </c>
      <c r="I3312" s="7"/>
      <c r="J3312" s="7" t="s">
        <v>646</v>
      </c>
      <c r="K3312" s="8" t="s">
        <v>1720</v>
      </c>
      <c r="L3312" s="7" t="s">
        <v>2106</v>
      </c>
      <c r="M3312" s="7"/>
      <c r="N3312" s="9" t="s">
        <v>1722</v>
      </c>
    </row>
    <row r="3313" spans="1:14">
      <c r="A3313" s="7" t="s">
        <v>2103</v>
      </c>
      <c r="B3313" s="7"/>
      <c r="C3313" s="7" t="s">
        <v>6334</v>
      </c>
      <c r="D3313" s="7" t="s">
        <v>6335</v>
      </c>
      <c r="E3313" s="6" t="s">
        <v>352</v>
      </c>
      <c r="F3313" s="7"/>
      <c r="G3313" s="7"/>
      <c r="H3313" s="7" t="s">
        <v>1719</v>
      </c>
      <c r="I3313" s="7"/>
      <c r="J3313" s="7" t="s">
        <v>646</v>
      </c>
      <c r="K3313" s="8" t="s">
        <v>1720</v>
      </c>
      <c r="L3313" s="7" t="s">
        <v>2106</v>
      </c>
      <c r="M3313" s="7"/>
      <c r="N3313" s="9" t="s">
        <v>1722</v>
      </c>
    </row>
    <row r="3314" spans="1:14">
      <c r="A3314" s="7" t="s">
        <v>2103</v>
      </c>
      <c r="B3314" s="7"/>
      <c r="C3314" s="7" t="s">
        <v>6336</v>
      </c>
      <c r="D3314" s="7" t="s">
        <v>6337</v>
      </c>
      <c r="E3314" s="6" t="s">
        <v>352</v>
      </c>
      <c r="F3314" s="7"/>
      <c r="G3314" s="7"/>
      <c r="H3314" s="7" t="s">
        <v>1719</v>
      </c>
      <c r="I3314" s="7"/>
      <c r="J3314" s="7" t="s">
        <v>646</v>
      </c>
      <c r="K3314" s="8" t="s">
        <v>1720</v>
      </c>
      <c r="L3314" s="7" t="s">
        <v>2106</v>
      </c>
      <c r="M3314" s="7"/>
      <c r="N3314" s="9" t="s">
        <v>1722</v>
      </c>
    </row>
    <row r="3315" spans="1:14">
      <c r="A3315" s="7" t="s">
        <v>2103</v>
      </c>
      <c r="B3315" s="7"/>
      <c r="C3315" s="7" t="s">
        <v>6338</v>
      </c>
      <c r="D3315" s="7" t="s">
        <v>6339</v>
      </c>
      <c r="E3315" s="6" t="s">
        <v>352</v>
      </c>
      <c r="F3315" s="7"/>
      <c r="G3315" s="7"/>
      <c r="H3315" s="7" t="s">
        <v>1719</v>
      </c>
      <c r="I3315" s="7"/>
      <c r="J3315" s="7" t="s">
        <v>646</v>
      </c>
      <c r="K3315" s="8" t="s">
        <v>1720</v>
      </c>
      <c r="L3315" s="7" t="s">
        <v>2106</v>
      </c>
      <c r="M3315" s="7"/>
      <c r="N3315" s="9" t="s">
        <v>1722</v>
      </c>
    </row>
    <row r="3316" spans="1:14">
      <c r="A3316" s="7" t="s">
        <v>2103</v>
      </c>
      <c r="B3316" s="7"/>
      <c r="C3316" s="7" t="s">
        <v>6340</v>
      </c>
      <c r="D3316" s="7" t="s">
        <v>6341</v>
      </c>
      <c r="E3316" s="6" t="s">
        <v>352</v>
      </c>
      <c r="F3316" s="7"/>
      <c r="G3316" s="7"/>
      <c r="H3316" s="7" t="s">
        <v>1719</v>
      </c>
      <c r="I3316" s="7"/>
      <c r="J3316" s="7" t="s">
        <v>646</v>
      </c>
      <c r="K3316" s="8" t="s">
        <v>1720</v>
      </c>
      <c r="L3316" s="7" t="s">
        <v>2106</v>
      </c>
      <c r="M3316" s="7"/>
      <c r="N3316" s="9" t="s">
        <v>1722</v>
      </c>
    </row>
    <row r="3317" spans="1:14">
      <c r="A3317" s="7" t="s">
        <v>2103</v>
      </c>
      <c r="B3317" s="7"/>
      <c r="C3317" s="7" t="s">
        <v>6342</v>
      </c>
      <c r="D3317" s="7" t="s">
        <v>6343</v>
      </c>
      <c r="E3317" s="6" t="s">
        <v>352</v>
      </c>
      <c r="F3317" s="7"/>
      <c r="G3317" s="7"/>
      <c r="H3317" s="7" t="s">
        <v>1719</v>
      </c>
      <c r="I3317" s="7"/>
      <c r="J3317" s="7" t="s">
        <v>646</v>
      </c>
      <c r="K3317" s="8" t="s">
        <v>1720</v>
      </c>
      <c r="L3317" s="7" t="s">
        <v>2106</v>
      </c>
      <c r="M3317" s="7"/>
      <c r="N3317" s="9" t="s">
        <v>1722</v>
      </c>
    </row>
    <row r="3318" spans="1:14">
      <c r="A3318" s="7" t="s">
        <v>2103</v>
      </c>
      <c r="B3318" s="7"/>
      <c r="C3318" s="7" t="s">
        <v>6344</v>
      </c>
      <c r="D3318" s="7" t="s">
        <v>6345</v>
      </c>
      <c r="E3318" s="6" t="s">
        <v>352</v>
      </c>
      <c r="F3318" s="7"/>
      <c r="G3318" s="7"/>
      <c r="H3318" s="7" t="s">
        <v>1719</v>
      </c>
      <c r="I3318" s="7"/>
      <c r="J3318" s="7" t="s">
        <v>646</v>
      </c>
      <c r="K3318" s="8" t="s">
        <v>1720</v>
      </c>
      <c r="L3318" s="7" t="s">
        <v>2106</v>
      </c>
      <c r="M3318" s="7"/>
      <c r="N3318" s="9" t="s">
        <v>1722</v>
      </c>
    </row>
    <row r="3319" spans="1:14">
      <c r="A3319" s="7" t="s">
        <v>2103</v>
      </c>
      <c r="B3319" s="7"/>
      <c r="C3319" s="7" t="s">
        <v>6346</v>
      </c>
      <c r="D3319" s="7" t="s">
        <v>6347</v>
      </c>
      <c r="E3319" s="6" t="s">
        <v>352</v>
      </c>
      <c r="F3319" s="7"/>
      <c r="G3319" s="7"/>
      <c r="H3319" s="7" t="s">
        <v>1719</v>
      </c>
      <c r="I3319" s="7"/>
      <c r="J3319" s="7" t="s">
        <v>646</v>
      </c>
      <c r="K3319" s="8" t="s">
        <v>1720</v>
      </c>
      <c r="L3319" s="7" t="s">
        <v>2106</v>
      </c>
      <c r="M3319" s="7"/>
      <c r="N3319" s="9" t="s">
        <v>1722</v>
      </c>
    </row>
    <row r="3320" spans="1:14">
      <c r="A3320" s="7" t="s">
        <v>2103</v>
      </c>
      <c r="B3320" s="7"/>
      <c r="C3320" s="7" t="s">
        <v>6348</v>
      </c>
      <c r="D3320" s="7" t="s">
        <v>6349</v>
      </c>
      <c r="E3320" s="6" t="s">
        <v>352</v>
      </c>
      <c r="F3320" s="7"/>
      <c r="G3320" s="7"/>
      <c r="H3320" s="7" t="s">
        <v>1719</v>
      </c>
      <c r="I3320" s="7"/>
      <c r="J3320" s="7" t="s">
        <v>646</v>
      </c>
      <c r="K3320" s="8" t="s">
        <v>1720</v>
      </c>
      <c r="L3320" s="7" t="s">
        <v>2106</v>
      </c>
      <c r="M3320" s="7"/>
      <c r="N3320" s="9" t="s">
        <v>1722</v>
      </c>
    </row>
    <row r="3321" spans="1:14">
      <c r="A3321" s="7" t="s">
        <v>2103</v>
      </c>
      <c r="B3321" s="7"/>
      <c r="C3321" s="7" t="s">
        <v>6350</v>
      </c>
      <c r="D3321" s="7" t="s">
        <v>6351</v>
      </c>
      <c r="E3321" s="6" t="s">
        <v>352</v>
      </c>
      <c r="F3321" s="7"/>
      <c r="G3321" s="7"/>
      <c r="H3321" s="7" t="s">
        <v>1719</v>
      </c>
      <c r="I3321" s="7"/>
      <c r="J3321" s="7" t="s">
        <v>646</v>
      </c>
      <c r="K3321" s="8" t="s">
        <v>1720</v>
      </c>
      <c r="L3321" s="7" t="s">
        <v>2106</v>
      </c>
      <c r="M3321" s="7"/>
      <c r="N3321" s="9" t="s">
        <v>1722</v>
      </c>
    </row>
    <row r="3322" spans="1:14">
      <c r="A3322" s="7" t="s">
        <v>2103</v>
      </c>
      <c r="B3322" s="7"/>
      <c r="C3322" s="7" t="s">
        <v>6352</v>
      </c>
      <c r="D3322" s="7" t="s">
        <v>6353</v>
      </c>
      <c r="E3322" s="6" t="s">
        <v>352</v>
      </c>
      <c r="F3322" s="7"/>
      <c r="G3322" s="7"/>
      <c r="H3322" s="7" t="s">
        <v>1719</v>
      </c>
      <c r="I3322" s="7"/>
      <c r="J3322" s="7" t="s">
        <v>646</v>
      </c>
      <c r="K3322" s="8" t="s">
        <v>1720</v>
      </c>
      <c r="L3322" s="7" t="s">
        <v>2106</v>
      </c>
      <c r="M3322" s="7"/>
      <c r="N3322" s="9" t="s">
        <v>1722</v>
      </c>
    </row>
    <row r="3323" spans="1:14">
      <c r="A3323" s="7" t="s">
        <v>2103</v>
      </c>
      <c r="B3323" s="7"/>
      <c r="C3323" s="7" t="s">
        <v>6354</v>
      </c>
      <c r="D3323" s="7" t="s">
        <v>6355</v>
      </c>
      <c r="E3323" s="6" t="s">
        <v>352</v>
      </c>
      <c r="F3323" s="7"/>
      <c r="G3323" s="7"/>
      <c r="H3323" s="7" t="s">
        <v>1719</v>
      </c>
      <c r="I3323" s="7"/>
      <c r="J3323" s="7" t="s">
        <v>646</v>
      </c>
      <c r="K3323" s="8" t="s">
        <v>1720</v>
      </c>
      <c r="L3323" s="7" t="s">
        <v>2106</v>
      </c>
      <c r="M3323" s="7"/>
      <c r="N3323" s="9" t="s">
        <v>1722</v>
      </c>
    </row>
    <row r="3324" spans="1:14">
      <c r="A3324" s="7" t="s">
        <v>2103</v>
      </c>
      <c r="B3324" s="7"/>
      <c r="C3324" s="7" t="s">
        <v>6356</v>
      </c>
      <c r="D3324" s="7" t="s">
        <v>6357</v>
      </c>
      <c r="E3324" s="6" t="s">
        <v>352</v>
      </c>
      <c r="F3324" s="7"/>
      <c r="G3324" s="7"/>
      <c r="H3324" s="7" t="s">
        <v>1719</v>
      </c>
      <c r="I3324" s="7"/>
      <c r="J3324" s="7" t="s">
        <v>646</v>
      </c>
      <c r="K3324" s="8" t="s">
        <v>1720</v>
      </c>
      <c r="L3324" s="7" t="s">
        <v>2106</v>
      </c>
      <c r="M3324" s="7"/>
      <c r="N3324" s="9" t="s">
        <v>1722</v>
      </c>
    </row>
    <row r="3325" spans="1:14">
      <c r="A3325" s="7" t="s">
        <v>2103</v>
      </c>
      <c r="B3325" s="7"/>
      <c r="C3325" s="7" t="s">
        <v>6358</v>
      </c>
      <c r="D3325" s="7" t="s">
        <v>6359</v>
      </c>
      <c r="E3325" s="6" t="s">
        <v>352</v>
      </c>
      <c r="F3325" s="7"/>
      <c r="G3325" s="7"/>
      <c r="H3325" s="7" t="s">
        <v>1719</v>
      </c>
      <c r="I3325" s="7"/>
      <c r="J3325" s="7" t="s">
        <v>646</v>
      </c>
      <c r="K3325" s="8" t="s">
        <v>1720</v>
      </c>
      <c r="L3325" s="7" t="s">
        <v>2106</v>
      </c>
      <c r="M3325" s="7"/>
      <c r="N3325" s="9" t="s">
        <v>1722</v>
      </c>
    </row>
    <row r="3326" spans="1:14">
      <c r="A3326" s="7" t="s">
        <v>2103</v>
      </c>
      <c r="B3326" s="7"/>
      <c r="C3326" s="7" t="s">
        <v>6360</v>
      </c>
      <c r="D3326" s="7" t="s">
        <v>6361</v>
      </c>
      <c r="E3326" s="6" t="s">
        <v>352</v>
      </c>
      <c r="F3326" s="7"/>
      <c r="G3326" s="7"/>
      <c r="H3326" s="7" t="s">
        <v>1719</v>
      </c>
      <c r="I3326" s="7"/>
      <c r="J3326" s="7" t="s">
        <v>646</v>
      </c>
      <c r="K3326" s="8" t="s">
        <v>1720</v>
      </c>
      <c r="L3326" s="7" t="s">
        <v>2106</v>
      </c>
      <c r="M3326" s="7"/>
      <c r="N3326" s="9" t="s">
        <v>1722</v>
      </c>
    </row>
    <row r="3327" spans="1:14">
      <c r="A3327" s="7" t="s">
        <v>2103</v>
      </c>
      <c r="B3327" s="7"/>
      <c r="C3327" s="7" t="s">
        <v>6362</v>
      </c>
      <c r="D3327" s="7" t="s">
        <v>6363</v>
      </c>
      <c r="E3327" s="6" t="s">
        <v>352</v>
      </c>
      <c r="F3327" s="7"/>
      <c r="G3327" s="7"/>
      <c r="H3327" s="7" t="s">
        <v>1719</v>
      </c>
      <c r="I3327" s="7"/>
      <c r="J3327" s="7" t="s">
        <v>646</v>
      </c>
      <c r="K3327" s="8" t="s">
        <v>1720</v>
      </c>
      <c r="L3327" s="7" t="s">
        <v>2106</v>
      </c>
      <c r="M3327" s="7"/>
      <c r="N3327" s="9" t="s">
        <v>1722</v>
      </c>
    </row>
    <row r="3328" spans="1:14">
      <c r="A3328" s="7" t="s">
        <v>2103</v>
      </c>
      <c r="B3328" s="7"/>
      <c r="C3328" s="7" t="s">
        <v>6364</v>
      </c>
      <c r="D3328" s="7" t="s">
        <v>6365</v>
      </c>
      <c r="E3328" s="6" t="s">
        <v>352</v>
      </c>
      <c r="F3328" s="7"/>
      <c r="G3328" s="7"/>
      <c r="H3328" s="7" t="s">
        <v>1719</v>
      </c>
      <c r="I3328" s="7"/>
      <c r="J3328" s="7" t="s">
        <v>646</v>
      </c>
      <c r="K3328" s="8" t="s">
        <v>1720</v>
      </c>
      <c r="L3328" s="7" t="s">
        <v>2106</v>
      </c>
      <c r="M3328" s="7"/>
      <c r="N3328" s="9" t="s">
        <v>1722</v>
      </c>
    </row>
    <row r="3329" spans="1:14">
      <c r="A3329" s="7" t="s">
        <v>2103</v>
      </c>
      <c r="B3329" s="7"/>
      <c r="C3329" s="7" t="s">
        <v>6366</v>
      </c>
      <c r="D3329" s="7" t="s">
        <v>6367</v>
      </c>
      <c r="E3329" s="6" t="s">
        <v>352</v>
      </c>
      <c r="F3329" s="7"/>
      <c r="G3329" s="7"/>
      <c r="H3329" s="7" t="s">
        <v>1719</v>
      </c>
      <c r="I3329" s="7"/>
      <c r="J3329" s="7" t="s">
        <v>646</v>
      </c>
      <c r="K3329" s="8" t="s">
        <v>1720</v>
      </c>
      <c r="L3329" s="7" t="s">
        <v>2106</v>
      </c>
      <c r="M3329" s="7"/>
      <c r="N3329" s="9" t="s">
        <v>1722</v>
      </c>
    </row>
    <row r="3330" spans="1:14">
      <c r="A3330" s="7" t="s">
        <v>2103</v>
      </c>
      <c r="B3330" s="7"/>
      <c r="C3330" s="7" t="s">
        <v>6368</v>
      </c>
      <c r="D3330" s="7" t="s">
        <v>6369</v>
      </c>
      <c r="E3330" s="6" t="s">
        <v>352</v>
      </c>
      <c r="F3330" s="7"/>
      <c r="G3330" s="7"/>
      <c r="H3330" s="7" t="s">
        <v>1719</v>
      </c>
      <c r="I3330" s="7"/>
      <c r="J3330" s="7" t="s">
        <v>646</v>
      </c>
      <c r="K3330" s="8" t="s">
        <v>1720</v>
      </c>
      <c r="L3330" s="7" t="s">
        <v>2106</v>
      </c>
      <c r="M3330" s="7"/>
      <c r="N3330" s="9" t="s">
        <v>1722</v>
      </c>
    </row>
    <row r="3331" spans="1:14">
      <c r="A3331" s="7" t="s">
        <v>2103</v>
      </c>
      <c r="B3331" s="7"/>
      <c r="C3331" s="7" t="s">
        <v>6370</v>
      </c>
      <c r="D3331" s="7" t="s">
        <v>6371</v>
      </c>
      <c r="E3331" s="6" t="s">
        <v>352</v>
      </c>
      <c r="F3331" s="7"/>
      <c r="G3331" s="7"/>
      <c r="H3331" s="7" t="s">
        <v>1719</v>
      </c>
      <c r="I3331" s="7"/>
      <c r="J3331" s="7" t="s">
        <v>646</v>
      </c>
      <c r="K3331" s="8" t="s">
        <v>1720</v>
      </c>
      <c r="L3331" s="7" t="s">
        <v>2106</v>
      </c>
      <c r="M3331" s="7"/>
      <c r="N3331" s="9" t="s">
        <v>1722</v>
      </c>
    </row>
    <row r="3332" spans="1:14">
      <c r="A3332" s="7" t="s">
        <v>2103</v>
      </c>
      <c r="B3332" s="7"/>
      <c r="C3332" s="7" t="s">
        <v>6372</v>
      </c>
      <c r="D3332" s="7" t="s">
        <v>6373</v>
      </c>
      <c r="E3332" s="6" t="s">
        <v>352</v>
      </c>
      <c r="F3332" s="7"/>
      <c r="G3332" s="7"/>
      <c r="H3332" s="7" t="s">
        <v>1719</v>
      </c>
      <c r="I3332" s="7"/>
      <c r="J3332" s="7" t="s">
        <v>646</v>
      </c>
      <c r="K3332" s="8" t="s">
        <v>1720</v>
      </c>
      <c r="L3332" s="7" t="s">
        <v>2106</v>
      </c>
      <c r="M3332" s="7"/>
      <c r="N3332" s="9" t="s">
        <v>1722</v>
      </c>
    </row>
    <row r="3333" spans="1:14">
      <c r="A3333" s="7" t="s">
        <v>2103</v>
      </c>
      <c r="B3333" s="7"/>
      <c r="C3333" s="7" t="s">
        <v>6374</v>
      </c>
      <c r="D3333" s="7" t="s">
        <v>6375</v>
      </c>
      <c r="E3333" s="6" t="s">
        <v>352</v>
      </c>
      <c r="F3333" s="7"/>
      <c r="G3333" s="7"/>
      <c r="H3333" s="7" t="s">
        <v>1719</v>
      </c>
      <c r="I3333" s="7"/>
      <c r="J3333" s="7" t="s">
        <v>646</v>
      </c>
      <c r="K3333" s="8" t="s">
        <v>1720</v>
      </c>
      <c r="L3333" s="7" t="s">
        <v>2106</v>
      </c>
      <c r="M3333" s="7"/>
      <c r="N3333" s="9" t="s">
        <v>1722</v>
      </c>
    </row>
    <row r="3334" spans="1:14">
      <c r="A3334" s="7" t="s">
        <v>2103</v>
      </c>
      <c r="B3334" s="7"/>
      <c r="C3334" s="7" t="s">
        <v>6376</v>
      </c>
      <c r="D3334" s="7" t="s">
        <v>6377</v>
      </c>
      <c r="E3334" s="6" t="s">
        <v>352</v>
      </c>
      <c r="F3334" s="7"/>
      <c r="G3334" s="7"/>
      <c r="H3334" s="7" t="s">
        <v>1719</v>
      </c>
      <c r="I3334" s="7"/>
      <c r="J3334" s="7" t="s">
        <v>646</v>
      </c>
      <c r="K3334" s="8" t="s">
        <v>1720</v>
      </c>
      <c r="L3334" s="7" t="s">
        <v>2106</v>
      </c>
      <c r="M3334" s="7"/>
      <c r="N3334" s="9" t="s">
        <v>1722</v>
      </c>
    </row>
    <row r="3335" spans="1:14">
      <c r="A3335" s="7" t="s">
        <v>2103</v>
      </c>
      <c r="B3335" s="7"/>
      <c r="C3335" s="7" t="s">
        <v>6378</v>
      </c>
      <c r="D3335" s="7" t="s">
        <v>6379</v>
      </c>
      <c r="E3335" s="6" t="s">
        <v>352</v>
      </c>
      <c r="F3335" s="7"/>
      <c r="G3335" s="7"/>
      <c r="H3335" s="7" t="s">
        <v>1719</v>
      </c>
      <c r="I3335" s="7"/>
      <c r="J3335" s="7" t="s">
        <v>646</v>
      </c>
      <c r="K3335" s="8" t="s">
        <v>1720</v>
      </c>
      <c r="L3335" s="7" t="s">
        <v>2106</v>
      </c>
      <c r="M3335" s="7"/>
      <c r="N3335" s="9" t="s">
        <v>1722</v>
      </c>
    </row>
    <row r="3336" spans="1:14">
      <c r="A3336" s="7" t="s">
        <v>2103</v>
      </c>
      <c r="B3336" s="7"/>
      <c r="C3336" s="7" t="s">
        <v>6380</v>
      </c>
      <c r="D3336" s="7" t="s">
        <v>6381</v>
      </c>
      <c r="E3336" s="6" t="s">
        <v>352</v>
      </c>
      <c r="F3336" s="7"/>
      <c r="G3336" s="7"/>
      <c r="H3336" s="7" t="s">
        <v>1719</v>
      </c>
      <c r="I3336" s="7"/>
      <c r="J3336" s="7" t="s">
        <v>646</v>
      </c>
      <c r="K3336" s="8" t="s">
        <v>1720</v>
      </c>
      <c r="L3336" s="7" t="s">
        <v>2106</v>
      </c>
      <c r="M3336" s="7"/>
      <c r="N3336" s="9" t="s">
        <v>1722</v>
      </c>
    </row>
    <row r="3337" spans="1:14">
      <c r="A3337" s="7" t="s">
        <v>2103</v>
      </c>
      <c r="B3337" s="7"/>
      <c r="C3337" s="7" t="s">
        <v>6382</v>
      </c>
      <c r="D3337" s="7" t="s">
        <v>6383</v>
      </c>
      <c r="E3337" s="6" t="s">
        <v>352</v>
      </c>
      <c r="F3337" s="7"/>
      <c r="G3337" s="7"/>
      <c r="H3337" s="7" t="s">
        <v>1719</v>
      </c>
      <c r="I3337" s="7"/>
      <c r="J3337" s="7" t="s">
        <v>646</v>
      </c>
      <c r="K3337" s="8" t="s">
        <v>1720</v>
      </c>
      <c r="L3337" s="7" t="s">
        <v>2106</v>
      </c>
      <c r="M3337" s="7"/>
      <c r="N3337" s="9" t="s">
        <v>1722</v>
      </c>
    </row>
    <row r="3338" spans="1:14">
      <c r="A3338" s="7" t="s">
        <v>2103</v>
      </c>
      <c r="B3338" s="7"/>
      <c r="C3338" s="7" t="s">
        <v>6384</v>
      </c>
      <c r="D3338" s="7" t="s">
        <v>6385</v>
      </c>
      <c r="E3338" s="6" t="s">
        <v>352</v>
      </c>
      <c r="F3338" s="7"/>
      <c r="G3338" s="7"/>
      <c r="H3338" s="7" t="s">
        <v>1719</v>
      </c>
      <c r="I3338" s="7"/>
      <c r="J3338" s="7" t="s">
        <v>646</v>
      </c>
      <c r="K3338" s="8" t="s">
        <v>1720</v>
      </c>
      <c r="L3338" s="7" t="s">
        <v>2106</v>
      </c>
      <c r="M3338" s="7"/>
      <c r="N3338" s="9" t="s">
        <v>1722</v>
      </c>
    </row>
    <row r="3339" spans="1:14">
      <c r="A3339" s="7" t="s">
        <v>2103</v>
      </c>
      <c r="B3339" s="7"/>
      <c r="C3339" s="7" t="s">
        <v>6386</v>
      </c>
      <c r="D3339" s="7" t="s">
        <v>6387</v>
      </c>
      <c r="E3339" s="6" t="s">
        <v>352</v>
      </c>
      <c r="F3339" s="7"/>
      <c r="G3339" s="7"/>
      <c r="H3339" s="7" t="s">
        <v>1719</v>
      </c>
      <c r="I3339" s="7"/>
      <c r="J3339" s="7" t="s">
        <v>646</v>
      </c>
      <c r="K3339" s="8" t="s">
        <v>1720</v>
      </c>
      <c r="L3339" s="7" t="s">
        <v>2106</v>
      </c>
      <c r="M3339" s="7"/>
      <c r="N3339" s="9" t="s">
        <v>1722</v>
      </c>
    </row>
    <row r="3340" spans="1:14">
      <c r="A3340" s="7" t="s">
        <v>2103</v>
      </c>
      <c r="B3340" s="7"/>
      <c r="C3340" s="7" t="s">
        <v>6388</v>
      </c>
      <c r="D3340" s="7" t="s">
        <v>6389</v>
      </c>
      <c r="E3340" s="6" t="s">
        <v>352</v>
      </c>
      <c r="F3340" s="7"/>
      <c r="G3340" s="7"/>
      <c r="H3340" s="7" t="s">
        <v>1719</v>
      </c>
      <c r="I3340" s="7"/>
      <c r="J3340" s="7" t="s">
        <v>646</v>
      </c>
      <c r="K3340" s="8" t="s">
        <v>1720</v>
      </c>
      <c r="L3340" s="7" t="s">
        <v>2106</v>
      </c>
      <c r="M3340" s="7"/>
      <c r="N3340" s="9" t="s">
        <v>1722</v>
      </c>
    </row>
    <row r="3341" spans="1:14">
      <c r="A3341" s="7" t="s">
        <v>2103</v>
      </c>
      <c r="B3341" s="7"/>
      <c r="C3341" s="7" t="s">
        <v>6390</v>
      </c>
      <c r="D3341" s="7" t="s">
        <v>6391</v>
      </c>
      <c r="E3341" s="6" t="s">
        <v>352</v>
      </c>
      <c r="F3341" s="7"/>
      <c r="G3341" s="7"/>
      <c r="H3341" s="7" t="s">
        <v>1719</v>
      </c>
      <c r="I3341" s="7"/>
      <c r="J3341" s="7" t="s">
        <v>646</v>
      </c>
      <c r="K3341" s="8" t="s">
        <v>1720</v>
      </c>
      <c r="L3341" s="7" t="s">
        <v>2106</v>
      </c>
      <c r="M3341" s="7"/>
      <c r="N3341" s="9" t="s">
        <v>1722</v>
      </c>
    </row>
    <row r="3342" spans="1:14">
      <c r="A3342" s="7" t="s">
        <v>2103</v>
      </c>
      <c r="B3342" s="7"/>
      <c r="C3342" s="7" t="s">
        <v>6392</v>
      </c>
      <c r="D3342" s="7" t="s">
        <v>6393</v>
      </c>
      <c r="E3342" s="6" t="s">
        <v>352</v>
      </c>
      <c r="F3342" s="7"/>
      <c r="G3342" s="7"/>
      <c r="H3342" s="7" t="s">
        <v>1719</v>
      </c>
      <c r="I3342" s="7"/>
      <c r="J3342" s="7" t="s">
        <v>646</v>
      </c>
      <c r="K3342" s="8" t="s">
        <v>1720</v>
      </c>
      <c r="L3342" s="7" t="s">
        <v>2106</v>
      </c>
      <c r="M3342" s="7"/>
      <c r="N3342" s="9" t="s">
        <v>1722</v>
      </c>
    </row>
    <row r="3343" spans="1:14">
      <c r="A3343" s="7" t="s">
        <v>2103</v>
      </c>
      <c r="B3343" s="7"/>
      <c r="C3343" s="7" t="s">
        <v>6394</v>
      </c>
      <c r="D3343" s="7" t="s">
        <v>6395</v>
      </c>
      <c r="E3343" s="6" t="s">
        <v>352</v>
      </c>
      <c r="F3343" s="7"/>
      <c r="G3343" s="7"/>
      <c r="H3343" s="7" t="s">
        <v>1719</v>
      </c>
      <c r="I3343" s="7"/>
      <c r="J3343" s="7" t="s">
        <v>646</v>
      </c>
      <c r="K3343" s="8" t="s">
        <v>1720</v>
      </c>
      <c r="L3343" s="7" t="s">
        <v>2106</v>
      </c>
      <c r="M3343" s="7"/>
      <c r="N3343" s="9" t="s">
        <v>1722</v>
      </c>
    </row>
    <row r="3344" spans="1:14">
      <c r="A3344" s="7" t="s">
        <v>2103</v>
      </c>
      <c r="B3344" s="7"/>
      <c r="C3344" s="7" t="s">
        <v>6396</v>
      </c>
      <c r="D3344" s="7" t="s">
        <v>6397</v>
      </c>
      <c r="E3344" s="6" t="s">
        <v>352</v>
      </c>
      <c r="F3344" s="7"/>
      <c r="G3344" s="7"/>
      <c r="H3344" s="7" t="s">
        <v>1719</v>
      </c>
      <c r="I3344" s="7"/>
      <c r="J3344" s="7" t="s">
        <v>646</v>
      </c>
      <c r="K3344" s="8" t="s">
        <v>1720</v>
      </c>
      <c r="L3344" s="7" t="s">
        <v>2106</v>
      </c>
      <c r="M3344" s="7"/>
      <c r="N3344" s="9" t="s">
        <v>1722</v>
      </c>
    </row>
    <row r="3345" spans="1:14">
      <c r="A3345" s="7" t="s">
        <v>2103</v>
      </c>
      <c r="B3345" s="7"/>
      <c r="C3345" s="7" t="s">
        <v>6398</v>
      </c>
      <c r="D3345" s="7" t="s">
        <v>6399</v>
      </c>
      <c r="E3345" s="6" t="s">
        <v>352</v>
      </c>
      <c r="F3345" s="7"/>
      <c r="G3345" s="7"/>
      <c r="H3345" s="7" t="s">
        <v>1719</v>
      </c>
      <c r="I3345" s="7"/>
      <c r="J3345" s="7" t="s">
        <v>646</v>
      </c>
      <c r="K3345" s="8" t="s">
        <v>1720</v>
      </c>
      <c r="L3345" s="7" t="s">
        <v>2106</v>
      </c>
      <c r="M3345" s="7"/>
      <c r="N3345" s="9" t="s">
        <v>1722</v>
      </c>
    </row>
    <row r="3346" spans="1:14">
      <c r="A3346" s="7" t="s">
        <v>2103</v>
      </c>
      <c r="B3346" s="7"/>
      <c r="C3346" s="7" t="s">
        <v>6400</v>
      </c>
      <c r="D3346" s="7" t="s">
        <v>6401</v>
      </c>
      <c r="E3346" s="6" t="s">
        <v>352</v>
      </c>
      <c r="F3346" s="7"/>
      <c r="G3346" s="7"/>
      <c r="H3346" s="7" t="s">
        <v>1719</v>
      </c>
      <c r="I3346" s="7"/>
      <c r="J3346" s="7" t="s">
        <v>646</v>
      </c>
      <c r="K3346" s="8" t="s">
        <v>1720</v>
      </c>
      <c r="L3346" s="7" t="s">
        <v>2106</v>
      </c>
      <c r="M3346" s="7"/>
      <c r="N3346" s="9" t="s">
        <v>1722</v>
      </c>
    </row>
    <row r="3347" spans="1:14">
      <c r="A3347" s="7" t="s">
        <v>2103</v>
      </c>
      <c r="B3347" s="7"/>
      <c r="C3347" s="7" t="s">
        <v>6402</v>
      </c>
      <c r="D3347" s="7" t="s">
        <v>6403</v>
      </c>
      <c r="E3347" s="6" t="s">
        <v>352</v>
      </c>
      <c r="F3347" s="7"/>
      <c r="G3347" s="7"/>
      <c r="H3347" s="7" t="s">
        <v>1719</v>
      </c>
      <c r="I3347" s="7"/>
      <c r="J3347" s="7" t="s">
        <v>646</v>
      </c>
      <c r="K3347" s="8" t="s">
        <v>1720</v>
      </c>
      <c r="L3347" s="7" t="s">
        <v>2106</v>
      </c>
      <c r="M3347" s="7"/>
      <c r="N3347" s="9" t="s">
        <v>1722</v>
      </c>
    </row>
    <row r="3348" spans="1:14">
      <c r="A3348" s="7" t="s">
        <v>2103</v>
      </c>
      <c r="B3348" s="7"/>
      <c r="C3348" s="7" t="s">
        <v>6404</v>
      </c>
      <c r="D3348" s="7" t="s">
        <v>6405</v>
      </c>
      <c r="E3348" s="6" t="s">
        <v>352</v>
      </c>
      <c r="F3348" s="7"/>
      <c r="G3348" s="7"/>
      <c r="H3348" s="7" t="s">
        <v>1719</v>
      </c>
      <c r="I3348" s="7"/>
      <c r="J3348" s="7" t="s">
        <v>646</v>
      </c>
      <c r="K3348" s="8" t="s">
        <v>1720</v>
      </c>
      <c r="L3348" s="7" t="s">
        <v>2106</v>
      </c>
      <c r="M3348" s="7"/>
      <c r="N3348" s="9" t="s">
        <v>1722</v>
      </c>
    </row>
    <row r="3349" spans="1:14">
      <c r="A3349" s="7" t="s">
        <v>2103</v>
      </c>
      <c r="B3349" s="7"/>
      <c r="C3349" s="7" t="s">
        <v>6406</v>
      </c>
      <c r="D3349" s="7" t="s">
        <v>6407</v>
      </c>
      <c r="E3349" s="6" t="s">
        <v>352</v>
      </c>
      <c r="F3349" s="7"/>
      <c r="G3349" s="7"/>
      <c r="H3349" s="7" t="s">
        <v>1719</v>
      </c>
      <c r="I3349" s="7"/>
      <c r="J3349" s="7" t="s">
        <v>646</v>
      </c>
      <c r="K3349" s="8" t="s">
        <v>1720</v>
      </c>
      <c r="L3349" s="7" t="s">
        <v>2106</v>
      </c>
      <c r="M3349" s="7"/>
      <c r="N3349" s="9" t="s">
        <v>1722</v>
      </c>
    </row>
    <row r="3350" spans="1:14">
      <c r="A3350" s="7" t="s">
        <v>2103</v>
      </c>
      <c r="B3350" s="7"/>
      <c r="C3350" s="7" t="s">
        <v>6408</v>
      </c>
      <c r="D3350" s="7" t="s">
        <v>6409</v>
      </c>
      <c r="E3350" s="6" t="s">
        <v>352</v>
      </c>
      <c r="F3350" s="7"/>
      <c r="G3350" s="7"/>
      <c r="H3350" s="7" t="s">
        <v>1719</v>
      </c>
      <c r="I3350" s="7"/>
      <c r="J3350" s="7" t="s">
        <v>646</v>
      </c>
      <c r="K3350" s="8" t="s">
        <v>1720</v>
      </c>
      <c r="L3350" s="7" t="s">
        <v>2106</v>
      </c>
      <c r="M3350" s="7"/>
      <c r="N3350" s="9" t="s">
        <v>1722</v>
      </c>
    </row>
    <row r="3351" spans="1:14">
      <c r="A3351" s="7" t="s">
        <v>2103</v>
      </c>
      <c r="B3351" s="7"/>
      <c r="C3351" s="7" t="s">
        <v>6410</v>
      </c>
      <c r="D3351" s="7" t="s">
        <v>6411</v>
      </c>
      <c r="E3351" s="6" t="s">
        <v>352</v>
      </c>
      <c r="F3351" s="7"/>
      <c r="G3351" s="7"/>
      <c r="H3351" s="7" t="s">
        <v>1719</v>
      </c>
      <c r="I3351" s="7"/>
      <c r="J3351" s="7" t="s">
        <v>646</v>
      </c>
      <c r="K3351" s="8" t="s">
        <v>1720</v>
      </c>
      <c r="L3351" s="7" t="s">
        <v>2106</v>
      </c>
      <c r="M3351" s="7"/>
      <c r="N3351" s="9" t="s">
        <v>1722</v>
      </c>
    </row>
    <row r="3352" spans="1:14">
      <c r="A3352" s="7" t="s">
        <v>2103</v>
      </c>
      <c r="B3352" s="7"/>
      <c r="C3352" s="7" t="s">
        <v>6412</v>
      </c>
      <c r="D3352" s="7" t="s">
        <v>6413</v>
      </c>
      <c r="E3352" s="6" t="s">
        <v>352</v>
      </c>
      <c r="F3352" s="7"/>
      <c r="G3352" s="7"/>
      <c r="H3352" s="7" t="s">
        <v>1719</v>
      </c>
      <c r="I3352" s="7"/>
      <c r="J3352" s="7" t="s">
        <v>646</v>
      </c>
      <c r="K3352" s="8" t="s">
        <v>1720</v>
      </c>
      <c r="L3352" s="7" t="s">
        <v>2106</v>
      </c>
      <c r="M3352" s="7"/>
      <c r="N3352" s="9" t="s">
        <v>1722</v>
      </c>
    </row>
    <row r="3353" spans="1:14">
      <c r="A3353" s="7" t="s">
        <v>2103</v>
      </c>
      <c r="B3353" s="7"/>
      <c r="C3353" s="7" t="s">
        <v>6414</v>
      </c>
      <c r="D3353" s="7" t="s">
        <v>6415</v>
      </c>
      <c r="E3353" s="6" t="s">
        <v>352</v>
      </c>
      <c r="F3353" s="7"/>
      <c r="G3353" s="7"/>
      <c r="H3353" s="7" t="s">
        <v>1719</v>
      </c>
      <c r="I3353" s="7"/>
      <c r="J3353" s="7" t="s">
        <v>646</v>
      </c>
      <c r="K3353" s="8" t="s">
        <v>1720</v>
      </c>
      <c r="L3353" s="7" t="s">
        <v>2106</v>
      </c>
      <c r="M3353" s="7"/>
      <c r="N3353" s="9" t="s">
        <v>1722</v>
      </c>
    </row>
    <row r="3354" spans="1:14">
      <c r="A3354" s="7" t="s">
        <v>2103</v>
      </c>
      <c r="B3354" s="7"/>
      <c r="C3354" s="7" t="s">
        <v>6416</v>
      </c>
      <c r="D3354" s="7" t="s">
        <v>6417</v>
      </c>
      <c r="E3354" s="6" t="s">
        <v>352</v>
      </c>
      <c r="F3354" s="7"/>
      <c r="G3354" s="7"/>
      <c r="H3354" s="7" t="s">
        <v>1719</v>
      </c>
      <c r="I3354" s="7"/>
      <c r="J3354" s="7" t="s">
        <v>646</v>
      </c>
      <c r="K3354" s="8" t="s">
        <v>1720</v>
      </c>
      <c r="L3354" s="7" t="s">
        <v>2106</v>
      </c>
      <c r="M3354" s="7"/>
      <c r="N3354" s="9" t="s">
        <v>1722</v>
      </c>
    </row>
    <row r="3355" spans="1:14">
      <c r="A3355" s="7" t="s">
        <v>2103</v>
      </c>
      <c r="B3355" s="7"/>
      <c r="C3355" s="7" t="s">
        <v>6418</v>
      </c>
      <c r="D3355" s="7" t="s">
        <v>6419</v>
      </c>
      <c r="E3355" s="6" t="s">
        <v>352</v>
      </c>
      <c r="F3355" s="7"/>
      <c r="G3355" s="7"/>
      <c r="H3355" s="7" t="s">
        <v>1719</v>
      </c>
      <c r="I3355" s="7"/>
      <c r="J3355" s="7" t="s">
        <v>646</v>
      </c>
      <c r="K3355" s="8" t="s">
        <v>1720</v>
      </c>
      <c r="L3355" s="7" t="s">
        <v>2106</v>
      </c>
      <c r="M3355" s="7"/>
      <c r="N3355" s="9" t="s">
        <v>1722</v>
      </c>
    </row>
    <row r="3356" spans="1:14">
      <c r="A3356" s="7" t="s">
        <v>2103</v>
      </c>
      <c r="B3356" s="7"/>
      <c r="C3356" s="7" t="s">
        <v>6420</v>
      </c>
      <c r="D3356" s="7" t="s">
        <v>6421</v>
      </c>
      <c r="E3356" s="6" t="s">
        <v>352</v>
      </c>
      <c r="F3356" s="7"/>
      <c r="G3356" s="7"/>
      <c r="H3356" s="7" t="s">
        <v>1719</v>
      </c>
      <c r="I3356" s="7"/>
      <c r="J3356" s="7" t="s">
        <v>646</v>
      </c>
      <c r="K3356" s="8" t="s">
        <v>1720</v>
      </c>
      <c r="L3356" s="7" t="s">
        <v>2106</v>
      </c>
      <c r="M3356" s="7"/>
      <c r="N3356" s="9" t="s">
        <v>1722</v>
      </c>
    </row>
    <row r="3357" spans="1:14">
      <c r="A3357" s="7" t="s">
        <v>2103</v>
      </c>
      <c r="B3357" s="7"/>
      <c r="C3357" s="7" t="s">
        <v>6422</v>
      </c>
      <c r="D3357" s="7" t="s">
        <v>6423</v>
      </c>
      <c r="E3357" s="6" t="s">
        <v>352</v>
      </c>
      <c r="F3357" s="7"/>
      <c r="G3357" s="7"/>
      <c r="H3357" s="7" t="s">
        <v>1719</v>
      </c>
      <c r="I3357" s="7"/>
      <c r="J3357" s="7" t="s">
        <v>646</v>
      </c>
      <c r="K3357" s="8" t="s">
        <v>1720</v>
      </c>
      <c r="L3357" s="7" t="s">
        <v>2106</v>
      </c>
      <c r="M3357" s="7"/>
      <c r="N3357" s="9" t="s">
        <v>1722</v>
      </c>
    </row>
    <row r="3358" spans="1:14">
      <c r="A3358" s="7" t="s">
        <v>2103</v>
      </c>
      <c r="B3358" s="7"/>
      <c r="C3358" s="7" t="s">
        <v>6424</v>
      </c>
      <c r="D3358" s="7" t="s">
        <v>6425</v>
      </c>
      <c r="E3358" s="6" t="s">
        <v>352</v>
      </c>
      <c r="F3358" s="7"/>
      <c r="G3358" s="7"/>
      <c r="H3358" s="7" t="s">
        <v>1719</v>
      </c>
      <c r="I3358" s="7"/>
      <c r="J3358" s="7" t="s">
        <v>646</v>
      </c>
      <c r="K3358" s="8" t="s">
        <v>1720</v>
      </c>
      <c r="L3358" s="7" t="s">
        <v>2106</v>
      </c>
      <c r="M3358" s="7"/>
      <c r="N3358" s="9" t="s">
        <v>1722</v>
      </c>
    </row>
    <row r="3359" spans="1:14">
      <c r="A3359" s="7" t="s">
        <v>2103</v>
      </c>
      <c r="B3359" s="7"/>
      <c r="C3359" s="7" t="s">
        <v>6426</v>
      </c>
      <c r="D3359" s="7" t="s">
        <v>6427</v>
      </c>
      <c r="E3359" s="6" t="s">
        <v>352</v>
      </c>
      <c r="F3359" s="7"/>
      <c r="G3359" s="7"/>
      <c r="H3359" s="7" t="s">
        <v>1719</v>
      </c>
      <c r="I3359" s="7"/>
      <c r="J3359" s="7" t="s">
        <v>646</v>
      </c>
      <c r="K3359" s="8" t="s">
        <v>1720</v>
      </c>
      <c r="L3359" s="7" t="s">
        <v>2106</v>
      </c>
      <c r="M3359" s="7"/>
      <c r="N3359" s="9" t="s">
        <v>1722</v>
      </c>
    </row>
    <row r="3360" spans="1:14">
      <c r="A3360" s="7" t="s">
        <v>2103</v>
      </c>
      <c r="B3360" s="7"/>
      <c r="C3360" s="7" t="s">
        <v>6428</v>
      </c>
      <c r="D3360" s="7" t="s">
        <v>6429</v>
      </c>
      <c r="E3360" s="6" t="s">
        <v>352</v>
      </c>
      <c r="F3360" s="7"/>
      <c r="G3360" s="7"/>
      <c r="H3360" s="7" t="s">
        <v>1719</v>
      </c>
      <c r="I3360" s="7"/>
      <c r="J3360" s="7" t="s">
        <v>646</v>
      </c>
      <c r="K3360" s="8" t="s">
        <v>1720</v>
      </c>
      <c r="L3360" s="7" t="s">
        <v>2106</v>
      </c>
      <c r="M3360" s="7"/>
      <c r="N3360" s="9" t="s">
        <v>1722</v>
      </c>
    </row>
    <row r="3361" spans="1:14">
      <c r="A3361" s="7" t="s">
        <v>2103</v>
      </c>
      <c r="B3361" s="7"/>
      <c r="C3361" s="7" t="s">
        <v>6430</v>
      </c>
      <c r="D3361" s="7" t="s">
        <v>6431</v>
      </c>
      <c r="E3361" s="6" t="s">
        <v>352</v>
      </c>
      <c r="F3361" s="7"/>
      <c r="G3361" s="7"/>
      <c r="H3361" s="7" t="s">
        <v>1719</v>
      </c>
      <c r="I3361" s="7"/>
      <c r="J3361" s="7" t="s">
        <v>646</v>
      </c>
      <c r="K3361" s="8" t="s">
        <v>1720</v>
      </c>
      <c r="L3361" s="7" t="s">
        <v>2106</v>
      </c>
      <c r="M3361" s="7"/>
      <c r="N3361" s="9" t="s">
        <v>1722</v>
      </c>
    </row>
    <row r="3362" spans="1:14">
      <c r="A3362" s="7" t="s">
        <v>2103</v>
      </c>
      <c r="B3362" s="7"/>
      <c r="C3362" s="7" t="s">
        <v>6432</v>
      </c>
      <c r="D3362" s="7" t="s">
        <v>6433</v>
      </c>
      <c r="E3362" s="6" t="s">
        <v>352</v>
      </c>
      <c r="F3362" s="7"/>
      <c r="G3362" s="7"/>
      <c r="H3362" s="7" t="s">
        <v>1719</v>
      </c>
      <c r="I3362" s="7"/>
      <c r="J3362" s="7" t="s">
        <v>646</v>
      </c>
      <c r="K3362" s="8" t="s">
        <v>1720</v>
      </c>
      <c r="L3362" s="7" t="s">
        <v>2106</v>
      </c>
      <c r="M3362" s="7"/>
      <c r="N3362" s="9" t="s">
        <v>1722</v>
      </c>
    </row>
    <row r="3363" spans="1:14">
      <c r="A3363" s="7" t="s">
        <v>2103</v>
      </c>
      <c r="B3363" s="7"/>
      <c r="C3363" s="7" t="s">
        <v>6434</v>
      </c>
      <c r="D3363" s="7" t="s">
        <v>6435</v>
      </c>
      <c r="E3363" s="6" t="s">
        <v>352</v>
      </c>
      <c r="F3363" s="7"/>
      <c r="G3363" s="7"/>
      <c r="H3363" s="7" t="s">
        <v>1719</v>
      </c>
      <c r="I3363" s="7"/>
      <c r="J3363" s="7" t="s">
        <v>646</v>
      </c>
      <c r="K3363" s="8" t="s">
        <v>1720</v>
      </c>
      <c r="L3363" s="7" t="s">
        <v>2106</v>
      </c>
      <c r="M3363" s="7"/>
      <c r="N3363" s="9" t="s">
        <v>1722</v>
      </c>
    </row>
    <row r="3364" spans="1:14">
      <c r="A3364" s="7" t="s">
        <v>2103</v>
      </c>
      <c r="B3364" s="7"/>
      <c r="C3364" s="7" t="s">
        <v>6436</v>
      </c>
      <c r="D3364" s="7" t="s">
        <v>6437</v>
      </c>
      <c r="E3364" s="6" t="s">
        <v>352</v>
      </c>
      <c r="F3364" s="7"/>
      <c r="G3364" s="7"/>
      <c r="H3364" s="7" t="s">
        <v>1719</v>
      </c>
      <c r="I3364" s="7"/>
      <c r="J3364" s="7" t="s">
        <v>646</v>
      </c>
      <c r="K3364" s="8" t="s">
        <v>1720</v>
      </c>
      <c r="L3364" s="7" t="s">
        <v>2106</v>
      </c>
      <c r="M3364" s="7"/>
      <c r="N3364" s="9" t="s">
        <v>1722</v>
      </c>
    </row>
    <row r="3365" spans="1:14">
      <c r="A3365" s="7" t="s">
        <v>2103</v>
      </c>
      <c r="B3365" s="7"/>
      <c r="C3365" s="7" t="s">
        <v>6438</v>
      </c>
      <c r="D3365" s="7" t="s">
        <v>6439</v>
      </c>
      <c r="E3365" s="6" t="s">
        <v>352</v>
      </c>
      <c r="F3365" s="7"/>
      <c r="G3365" s="7"/>
      <c r="H3365" s="7" t="s">
        <v>1719</v>
      </c>
      <c r="I3365" s="7"/>
      <c r="J3365" s="7" t="s">
        <v>646</v>
      </c>
      <c r="K3365" s="8" t="s">
        <v>1720</v>
      </c>
      <c r="L3365" s="7" t="s">
        <v>2106</v>
      </c>
      <c r="M3365" s="7"/>
      <c r="N3365" s="9" t="s">
        <v>1722</v>
      </c>
    </row>
    <row r="3366" spans="1:14">
      <c r="A3366" s="7" t="s">
        <v>2103</v>
      </c>
      <c r="B3366" s="7"/>
      <c r="C3366" s="7" t="s">
        <v>6440</v>
      </c>
      <c r="D3366" s="7" t="s">
        <v>6441</v>
      </c>
      <c r="E3366" s="6" t="s">
        <v>352</v>
      </c>
      <c r="F3366" s="7"/>
      <c r="G3366" s="7"/>
      <c r="H3366" s="7" t="s">
        <v>1719</v>
      </c>
      <c r="I3366" s="7"/>
      <c r="J3366" s="7" t="s">
        <v>646</v>
      </c>
      <c r="K3366" s="8" t="s">
        <v>1720</v>
      </c>
      <c r="L3366" s="7" t="s">
        <v>2106</v>
      </c>
      <c r="M3366" s="7"/>
      <c r="N3366" s="9" t="s">
        <v>1722</v>
      </c>
    </row>
    <row r="3367" spans="1:14">
      <c r="A3367" s="7" t="s">
        <v>2103</v>
      </c>
      <c r="B3367" s="7"/>
      <c r="C3367" s="7" t="s">
        <v>6442</v>
      </c>
      <c r="D3367" s="7" t="s">
        <v>6443</v>
      </c>
      <c r="E3367" s="6" t="s">
        <v>352</v>
      </c>
      <c r="F3367" s="7"/>
      <c r="G3367" s="7"/>
      <c r="H3367" s="7" t="s">
        <v>1719</v>
      </c>
      <c r="I3367" s="7"/>
      <c r="J3367" s="7" t="s">
        <v>646</v>
      </c>
      <c r="K3367" s="8" t="s">
        <v>1720</v>
      </c>
      <c r="L3367" s="7" t="s">
        <v>2106</v>
      </c>
      <c r="M3367" s="7"/>
      <c r="N3367" s="9" t="s">
        <v>1722</v>
      </c>
    </row>
    <row r="3368" spans="1:14">
      <c r="A3368" s="7" t="s">
        <v>2103</v>
      </c>
      <c r="B3368" s="7"/>
      <c r="C3368" s="7" t="s">
        <v>6444</v>
      </c>
      <c r="D3368" s="7" t="s">
        <v>6445</v>
      </c>
      <c r="E3368" s="6" t="s">
        <v>352</v>
      </c>
      <c r="F3368" s="7"/>
      <c r="G3368" s="7"/>
      <c r="H3368" s="7" t="s">
        <v>1719</v>
      </c>
      <c r="I3368" s="7"/>
      <c r="J3368" s="7" t="s">
        <v>646</v>
      </c>
      <c r="K3368" s="8" t="s">
        <v>1720</v>
      </c>
      <c r="L3368" s="7" t="s">
        <v>2106</v>
      </c>
      <c r="M3368" s="7"/>
      <c r="N3368" s="9" t="s">
        <v>1722</v>
      </c>
    </row>
    <row r="3369" spans="1:14">
      <c r="A3369" s="7" t="s">
        <v>2103</v>
      </c>
      <c r="B3369" s="7"/>
      <c r="C3369" s="7" t="s">
        <v>6446</v>
      </c>
      <c r="D3369" s="7" t="s">
        <v>6447</v>
      </c>
      <c r="E3369" s="6" t="s">
        <v>352</v>
      </c>
      <c r="F3369" s="7"/>
      <c r="G3369" s="7"/>
      <c r="H3369" s="7" t="s">
        <v>1719</v>
      </c>
      <c r="I3369" s="7"/>
      <c r="J3369" s="7" t="s">
        <v>646</v>
      </c>
      <c r="K3369" s="8" t="s">
        <v>1720</v>
      </c>
      <c r="L3369" s="7" t="s">
        <v>2106</v>
      </c>
      <c r="M3369" s="7"/>
      <c r="N3369" s="9" t="s">
        <v>1722</v>
      </c>
    </row>
    <row r="3370" spans="1:14">
      <c r="A3370" s="7" t="s">
        <v>2103</v>
      </c>
      <c r="B3370" s="7"/>
      <c r="C3370" s="7" t="s">
        <v>6448</v>
      </c>
      <c r="D3370" s="7" t="s">
        <v>6449</v>
      </c>
      <c r="E3370" s="6" t="s">
        <v>352</v>
      </c>
      <c r="F3370" s="7"/>
      <c r="G3370" s="7"/>
      <c r="H3370" s="7" t="s">
        <v>1719</v>
      </c>
      <c r="I3370" s="7"/>
      <c r="J3370" s="7" t="s">
        <v>646</v>
      </c>
      <c r="K3370" s="8" t="s">
        <v>1720</v>
      </c>
      <c r="L3370" s="7" t="s">
        <v>2106</v>
      </c>
      <c r="M3370" s="7"/>
      <c r="N3370" s="9" t="s">
        <v>1722</v>
      </c>
    </row>
    <row r="3371" spans="1:14">
      <c r="A3371" s="7" t="s">
        <v>2103</v>
      </c>
      <c r="B3371" s="7"/>
      <c r="C3371" s="7" t="s">
        <v>6450</v>
      </c>
      <c r="D3371" s="7" t="s">
        <v>6451</v>
      </c>
      <c r="E3371" s="6" t="s">
        <v>352</v>
      </c>
      <c r="F3371" s="7"/>
      <c r="G3371" s="7"/>
      <c r="H3371" s="7" t="s">
        <v>1719</v>
      </c>
      <c r="I3371" s="7"/>
      <c r="J3371" s="7" t="s">
        <v>646</v>
      </c>
      <c r="K3371" s="8" t="s">
        <v>1720</v>
      </c>
      <c r="L3371" s="7" t="s">
        <v>2106</v>
      </c>
      <c r="M3371" s="7"/>
      <c r="N3371" s="9" t="s">
        <v>1722</v>
      </c>
    </row>
    <row r="3372" spans="1:14">
      <c r="A3372" s="7" t="s">
        <v>2103</v>
      </c>
      <c r="B3372" s="7"/>
      <c r="C3372" s="7" t="s">
        <v>6452</v>
      </c>
      <c r="D3372" s="7" t="s">
        <v>6453</v>
      </c>
      <c r="E3372" s="6" t="s">
        <v>352</v>
      </c>
      <c r="F3372" s="7"/>
      <c r="G3372" s="7"/>
      <c r="H3372" s="7" t="s">
        <v>1719</v>
      </c>
      <c r="I3372" s="7"/>
      <c r="J3372" s="7" t="s">
        <v>646</v>
      </c>
      <c r="K3372" s="8" t="s">
        <v>1720</v>
      </c>
      <c r="L3372" s="7" t="s">
        <v>2106</v>
      </c>
      <c r="M3372" s="7"/>
      <c r="N3372" s="9" t="s">
        <v>1722</v>
      </c>
    </row>
    <row r="3373" spans="1:14">
      <c r="A3373" s="7" t="s">
        <v>2103</v>
      </c>
      <c r="B3373" s="7"/>
      <c r="C3373" s="7" t="s">
        <v>6454</v>
      </c>
      <c r="D3373" s="7" t="s">
        <v>6455</v>
      </c>
      <c r="E3373" s="6" t="s">
        <v>352</v>
      </c>
      <c r="F3373" s="7"/>
      <c r="G3373" s="7"/>
      <c r="H3373" s="7" t="s">
        <v>1719</v>
      </c>
      <c r="I3373" s="7"/>
      <c r="J3373" s="7" t="s">
        <v>646</v>
      </c>
      <c r="K3373" s="8" t="s">
        <v>1720</v>
      </c>
      <c r="L3373" s="7" t="s">
        <v>2106</v>
      </c>
      <c r="M3373" s="7"/>
      <c r="N3373" s="9" t="s">
        <v>1722</v>
      </c>
    </row>
    <row r="3374" spans="1:14">
      <c r="A3374" s="7" t="s">
        <v>2103</v>
      </c>
      <c r="B3374" s="7"/>
      <c r="C3374" s="7" t="s">
        <v>6456</v>
      </c>
      <c r="D3374" s="7" t="s">
        <v>6457</v>
      </c>
      <c r="E3374" s="6" t="s">
        <v>352</v>
      </c>
      <c r="F3374" s="7"/>
      <c r="G3374" s="7"/>
      <c r="H3374" s="7" t="s">
        <v>1719</v>
      </c>
      <c r="I3374" s="7"/>
      <c r="J3374" s="7" t="s">
        <v>646</v>
      </c>
      <c r="K3374" s="8" t="s">
        <v>1720</v>
      </c>
      <c r="L3374" s="7" t="s">
        <v>2106</v>
      </c>
      <c r="M3374" s="7"/>
      <c r="N3374" s="9" t="s">
        <v>1722</v>
      </c>
    </row>
    <row r="3375" spans="1:14">
      <c r="A3375" s="7" t="s">
        <v>2103</v>
      </c>
      <c r="B3375" s="7"/>
      <c r="C3375" s="7" t="s">
        <v>6458</v>
      </c>
      <c r="D3375" s="7" t="s">
        <v>6459</v>
      </c>
      <c r="E3375" s="6" t="s">
        <v>352</v>
      </c>
      <c r="F3375" s="7"/>
      <c r="G3375" s="7"/>
      <c r="H3375" s="7" t="s">
        <v>1719</v>
      </c>
      <c r="I3375" s="7"/>
      <c r="J3375" s="7" t="s">
        <v>646</v>
      </c>
      <c r="K3375" s="8" t="s">
        <v>1720</v>
      </c>
      <c r="L3375" s="7" t="s">
        <v>2106</v>
      </c>
      <c r="M3375" s="7"/>
      <c r="N3375" s="9" t="s">
        <v>1722</v>
      </c>
    </row>
    <row r="3376" spans="1:14">
      <c r="A3376" s="7" t="s">
        <v>2103</v>
      </c>
      <c r="B3376" s="7"/>
      <c r="C3376" s="7" t="s">
        <v>6460</v>
      </c>
      <c r="D3376" s="7" t="s">
        <v>6461</v>
      </c>
      <c r="E3376" s="6" t="s">
        <v>352</v>
      </c>
      <c r="F3376" s="7"/>
      <c r="G3376" s="7"/>
      <c r="H3376" s="7" t="s">
        <v>1719</v>
      </c>
      <c r="I3376" s="7"/>
      <c r="J3376" s="7" t="s">
        <v>646</v>
      </c>
      <c r="K3376" s="8" t="s">
        <v>1720</v>
      </c>
      <c r="L3376" s="7" t="s">
        <v>2106</v>
      </c>
      <c r="M3376" s="7"/>
      <c r="N3376" s="9" t="s">
        <v>1722</v>
      </c>
    </row>
    <row r="3377" spans="1:14">
      <c r="A3377" s="7" t="s">
        <v>2103</v>
      </c>
      <c r="B3377" s="7"/>
      <c r="C3377" s="7" t="s">
        <v>6462</v>
      </c>
      <c r="D3377" s="7" t="s">
        <v>6463</v>
      </c>
      <c r="E3377" s="6" t="s">
        <v>352</v>
      </c>
      <c r="F3377" s="7"/>
      <c r="G3377" s="7"/>
      <c r="H3377" s="7" t="s">
        <v>1719</v>
      </c>
      <c r="I3377" s="7"/>
      <c r="J3377" s="7" t="s">
        <v>646</v>
      </c>
      <c r="K3377" s="8" t="s">
        <v>1720</v>
      </c>
      <c r="L3377" s="7" t="s">
        <v>2106</v>
      </c>
      <c r="M3377" s="7"/>
      <c r="N3377" s="9" t="s">
        <v>1722</v>
      </c>
    </row>
    <row r="3378" spans="1:14">
      <c r="A3378" s="7" t="s">
        <v>2103</v>
      </c>
      <c r="B3378" s="7"/>
      <c r="C3378" s="7" t="s">
        <v>6464</v>
      </c>
      <c r="D3378" s="7" t="s">
        <v>6465</v>
      </c>
      <c r="E3378" s="6" t="s">
        <v>352</v>
      </c>
      <c r="F3378" s="7"/>
      <c r="G3378" s="7"/>
      <c r="H3378" s="7" t="s">
        <v>1719</v>
      </c>
      <c r="I3378" s="7"/>
      <c r="J3378" s="7" t="s">
        <v>646</v>
      </c>
      <c r="K3378" s="8" t="s">
        <v>1720</v>
      </c>
      <c r="L3378" s="7" t="s">
        <v>2106</v>
      </c>
      <c r="M3378" s="7"/>
      <c r="N3378" s="9" t="s">
        <v>1722</v>
      </c>
    </row>
    <row r="3379" spans="1:14">
      <c r="A3379" s="7" t="s">
        <v>2103</v>
      </c>
      <c r="B3379" s="7"/>
      <c r="C3379" s="7" t="s">
        <v>6466</v>
      </c>
      <c r="D3379" s="7" t="s">
        <v>6467</v>
      </c>
      <c r="E3379" s="6" t="s">
        <v>352</v>
      </c>
      <c r="F3379" s="7"/>
      <c r="G3379" s="7"/>
      <c r="H3379" s="7" t="s">
        <v>1719</v>
      </c>
      <c r="I3379" s="7"/>
      <c r="J3379" s="7" t="s">
        <v>646</v>
      </c>
      <c r="K3379" s="8" t="s">
        <v>1720</v>
      </c>
      <c r="L3379" s="7" t="s">
        <v>2106</v>
      </c>
      <c r="M3379" s="7"/>
      <c r="N3379" s="9" t="s">
        <v>1722</v>
      </c>
    </row>
    <row r="3380" spans="1:14">
      <c r="A3380" s="7" t="s">
        <v>2103</v>
      </c>
      <c r="B3380" s="7"/>
      <c r="C3380" s="7" t="s">
        <v>6468</v>
      </c>
      <c r="D3380" s="7" t="s">
        <v>6469</v>
      </c>
      <c r="E3380" s="6" t="s">
        <v>352</v>
      </c>
      <c r="F3380" s="7"/>
      <c r="G3380" s="7"/>
      <c r="H3380" s="7" t="s">
        <v>1719</v>
      </c>
      <c r="I3380" s="7"/>
      <c r="J3380" s="7" t="s">
        <v>646</v>
      </c>
      <c r="K3380" s="8" t="s">
        <v>1720</v>
      </c>
      <c r="L3380" s="7" t="s">
        <v>2106</v>
      </c>
      <c r="M3380" s="7"/>
      <c r="N3380" s="9" t="s">
        <v>1722</v>
      </c>
    </row>
    <row r="3381" spans="1:14">
      <c r="A3381" s="7" t="s">
        <v>2103</v>
      </c>
      <c r="B3381" s="7"/>
      <c r="C3381" s="7" t="s">
        <v>6470</v>
      </c>
      <c r="D3381" s="7" t="s">
        <v>6471</v>
      </c>
      <c r="E3381" s="6" t="s">
        <v>352</v>
      </c>
      <c r="F3381" s="7"/>
      <c r="G3381" s="7"/>
      <c r="H3381" s="7" t="s">
        <v>1719</v>
      </c>
      <c r="I3381" s="7"/>
      <c r="J3381" s="7" t="s">
        <v>646</v>
      </c>
      <c r="K3381" s="8" t="s">
        <v>1720</v>
      </c>
      <c r="L3381" s="7" t="s">
        <v>2106</v>
      </c>
      <c r="M3381" s="7"/>
      <c r="N3381" s="9" t="s">
        <v>1722</v>
      </c>
    </row>
    <row r="3382" spans="1:14">
      <c r="A3382" s="7" t="s">
        <v>2103</v>
      </c>
      <c r="B3382" s="7"/>
      <c r="C3382" s="7" t="s">
        <v>6472</v>
      </c>
      <c r="D3382" s="7" t="s">
        <v>6473</v>
      </c>
      <c r="E3382" s="6" t="s">
        <v>352</v>
      </c>
      <c r="F3382" s="7"/>
      <c r="G3382" s="7"/>
      <c r="H3382" s="7" t="s">
        <v>1719</v>
      </c>
      <c r="I3382" s="7"/>
      <c r="J3382" s="7" t="s">
        <v>646</v>
      </c>
      <c r="K3382" s="8" t="s">
        <v>1720</v>
      </c>
      <c r="L3382" s="7" t="s">
        <v>2106</v>
      </c>
      <c r="M3382" s="7"/>
      <c r="N3382" s="9" t="s">
        <v>1722</v>
      </c>
    </row>
    <row r="3383" spans="1:14">
      <c r="A3383" s="7" t="s">
        <v>2103</v>
      </c>
      <c r="B3383" s="7"/>
      <c r="C3383" s="7" t="s">
        <v>6474</v>
      </c>
      <c r="D3383" s="7" t="s">
        <v>6475</v>
      </c>
      <c r="E3383" s="6" t="s">
        <v>352</v>
      </c>
      <c r="F3383" s="7"/>
      <c r="G3383" s="7"/>
      <c r="H3383" s="7" t="s">
        <v>1719</v>
      </c>
      <c r="I3383" s="7"/>
      <c r="J3383" s="7" t="s">
        <v>646</v>
      </c>
      <c r="K3383" s="8" t="s">
        <v>1720</v>
      </c>
      <c r="L3383" s="7" t="s">
        <v>2106</v>
      </c>
      <c r="M3383" s="7"/>
      <c r="N3383" s="9" t="s">
        <v>1722</v>
      </c>
    </row>
    <row r="3384" spans="1:14">
      <c r="A3384" s="7" t="s">
        <v>2103</v>
      </c>
      <c r="B3384" s="7"/>
      <c r="C3384" s="7" t="s">
        <v>6476</v>
      </c>
      <c r="D3384" s="7" t="s">
        <v>6477</v>
      </c>
      <c r="E3384" s="6" t="s">
        <v>352</v>
      </c>
      <c r="F3384" s="7"/>
      <c r="G3384" s="7"/>
      <c r="H3384" s="7" t="s">
        <v>1719</v>
      </c>
      <c r="I3384" s="7"/>
      <c r="J3384" s="7" t="s">
        <v>646</v>
      </c>
      <c r="K3384" s="8" t="s">
        <v>1720</v>
      </c>
      <c r="L3384" s="7" t="s">
        <v>2106</v>
      </c>
      <c r="M3384" s="7"/>
      <c r="N3384" s="9" t="s">
        <v>1722</v>
      </c>
    </row>
    <row r="3385" spans="1:14">
      <c r="A3385" s="7" t="s">
        <v>2103</v>
      </c>
      <c r="B3385" s="7"/>
      <c r="C3385" s="7" t="s">
        <v>6478</v>
      </c>
      <c r="D3385" s="7" t="s">
        <v>6479</v>
      </c>
      <c r="E3385" s="6" t="s">
        <v>352</v>
      </c>
      <c r="F3385" s="7"/>
      <c r="G3385" s="7"/>
      <c r="H3385" s="7" t="s">
        <v>1719</v>
      </c>
      <c r="I3385" s="7"/>
      <c r="J3385" s="7" t="s">
        <v>646</v>
      </c>
      <c r="K3385" s="8" t="s">
        <v>1720</v>
      </c>
      <c r="L3385" s="7" t="s">
        <v>2106</v>
      </c>
      <c r="M3385" s="7"/>
      <c r="N3385" s="9" t="s">
        <v>1722</v>
      </c>
    </row>
    <row r="3386" spans="1:14">
      <c r="A3386" s="7" t="s">
        <v>2103</v>
      </c>
      <c r="B3386" s="7"/>
      <c r="C3386" s="7" t="s">
        <v>6480</v>
      </c>
      <c r="D3386" s="7" t="s">
        <v>6481</v>
      </c>
      <c r="E3386" s="6" t="s">
        <v>352</v>
      </c>
      <c r="F3386" s="7"/>
      <c r="G3386" s="7"/>
      <c r="H3386" s="7" t="s">
        <v>1719</v>
      </c>
      <c r="I3386" s="7"/>
      <c r="J3386" s="7" t="s">
        <v>646</v>
      </c>
      <c r="K3386" s="8" t="s">
        <v>1720</v>
      </c>
      <c r="L3386" s="7" t="s">
        <v>2106</v>
      </c>
      <c r="M3386" s="7"/>
      <c r="N3386" s="9" t="s">
        <v>1722</v>
      </c>
    </row>
    <row r="3387" spans="1:14">
      <c r="A3387" s="7" t="s">
        <v>2103</v>
      </c>
      <c r="B3387" s="7"/>
      <c r="C3387" s="7" t="s">
        <v>6482</v>
      </c>
      <c r="D3387" s="7" t="s">
        <v>6483</v>
      </c>
      <c r="E3387" s="6" t="s">
        <v>352</v>
      </c>
      <c r="F3387" s="7"/>
      <c r="G3387" s="7"/>
      <c r="H3387" s="7" t="s">
        <v>1719</v>
      </c>
      <c r="I3387" s="7"/>
      <c r="J3387" s="7" t="s">
        <v>646</v>
      </c>
      <c r="K3387" s="8" t="s">
        <v>1720</v>
      </c>
      <c r="L3387" s="7" t="s">
        <v>2106</v>
      </c>
      <c r="M3387" s="7"/>
      <c r="N3387" s="9" t="s">
        <v>1722</v>
      </c>
    </row>
    <row r="3388" spans="1:14">
      <c r="A3388" s="7" t="s">
        <v>2103</v>
      </c>
      <c r="B3388" s="7"/>
      <c r="C3388" s="7" t="s">
        <v>6484</v>
      </c>
      <c r="D3388" s="7" t="s">
        <v>6485</v>
      </c>
      <c r="E3388" s="6" t="s">
        <v>352</v>
      </c>
      <c r="F3388" s="7"/>
      <c r="G3388" s="7"/>
      <c r="H3388" s="7" t="s">
        <v>1719</v>
      </c>
      <c r="I3388" s="7"/>
      <c r="J3388" s="7" t="s">
        <v>646</v>
      </c>
      <c r="K3388" s="8" t="s">
        <v>1720</v>
      </c>
      <c r="L3388" s="7" t="s">
        <v>2106</v>
      </c>
      <c r="M3388" s="7"/>
      <c r="N3388" s="9" t="s">
        <v>1722</v>
      </c>
    </row>
    <row r="3389" spans="1:14">
      <c r="A3389" s="7" t="s">
        <v>2103</v>
      </c>
      <c r="B3389" s="7"/>
      <c r="C3389" s="7" t="s">
        <v>6486</v>
      </c>
      <c r="D3389" s="7" t="s">
        <v>6487</v>
      </c>
      <c r="E3389" s="6" t="s">
        <v>352</v>
      </c>
      <c r="F3389" s="7"/>
      <c r="G3389" s="7"/>
      <c r="H3389" s="7" t="s">
        <v>1719</v>
      </c>
      <c r="I3389" s="7"/>
      <c r="J3389" s="7" t="s">
        <v>646</v>
      </c>
      <c r="K3389" s="8" t="s">
        <v>1720</v>
      </c>
      <c r="L3389" s="7" t="s">
        <v>2106</v>
      </c>
      <c r="M3389" s="7"/>
      <c r="N3389" s="9" t="s">
        <v>1722</v>
      </c>
    </row>
    <row r="3390" spans="1:14">
      <c r="A3390" s="7" t="s">
        <v>2103</v>
      </c>
      <c r="B3390" s="7"/>
      <c r="C3390" s="7" t="s">
        <v>6488</v>
      </c>
      <c r="D3390" s="7" t="s">
        <v>6489</v>
      </c>
      <c r="E3390" s="6" t="s">
        <v>352</v>
      </c>
      <c r="F3390" s="7"/>
      <c r="G3390" s="7"/>
      <c r="H3390" s="7" t="s">
        <v>1719</v>
      </c>
      <c r="I3390" s="7"/>
      <c r="J3390" s="7" t="s">
        <v>646</v>
      </c>
      <c r="K3390" s="8" t="s">
        <v>1720</v>
      </c>
      <c r="L3390" s="7" t="s">
        <v>2106</v>
      </c>
      <c r="M3390" s="7"/>
      <c r="N3390" s="9" t="s">
        <v>1722</v>
      </c>
    </row>
    <row r="3391" spans="1:14">
      <c r="A3391" s="7" t="s">
        <v>2103</v>
      </c>
      <c r="B3391" s="7"/>
      <c r="C3391" s="7" t="s">
        <v>6490</v>
      </c>
      <c r="D3391" s="7" t="s">
        <v>6491</v>
      </c>
      <c r="E3391" s="6" t="s">
        <v>352</v>
      </c>
      <c r="F3391" s="7"/>
      <c r="G3391" s="7"/>
      <c r="H3391" s="7" t="s">
        <v>1719</v>
      </c>
      <c r="I3391" s="7"/>
      <c r="J3391" s="7" t="s">
        <v>646</v>
      </c>
      <c r="K3391" s="8" t="s">
        <v>1720</v>
      </c>
      <c r="L3391" s="7" t="s">
        <v>2106</v>
      </c>
      <c r="M3391" s="7"/>
      <c r="N3391" s="9" t="s">
        <v>1722</v>
      </c>
    </row>
    <row r="3392" spans="1:14">
      <c r="A3392" s="7" t="s">
        <v>2103</v>
      </c>
      <c r="B3392" s="7"/>
      <c r="C3392" s="7" t="s">
        <v>6492</v>
      </c>
      <c r="D3392" s="7" t="s">
        <v>6493</v>
      </c>
      <c r="E3392" s="6" t="s">
        <v>352</v>
      </c>
      <c r="F3392" s="7"/>
      <c r="G3392" s="7"/>
      <c r="H3392" s="7" t="s">
        <v>1719</v>
      </c>
      <c r="I3392" s="7"/>
      <c r="J3392" s="7" t="s">
        <v>646</v>
      </c>
      <c r="K3392" s="8" t="s">
        <v>1720</v>
      </c>
      <c r="L3392" s="7" t="s">
        <v>2106</v>
      </c>
      <c r="M3392" s="7"/>
      <c r="N3392" s="9" t="s">
        <v>1722</v>
      </c>
    </row>
    <row r="3393" spans="1:14">
      <c r="A3393" s="7" t="s">
        <v>2103</v>
      </c>
      <c r="B3393" s="7"/>
      <c r="C3393" s="7" t="s">
        <v>6494</v>
      </c>
      <c r="D3393" s="7" t="s">
        <v>6495</v>
      </c>
      <c r="E3393" s="6" t="s">
        <v>352</v>
      </c>
      <c r="F3393" s="7"/>
      <c r="G3393" s="7"/>
      <c r="H3393" s="7" t="s">
        <v>1719</v>
      </c>
      <c r="I3393" s="7"/>
      <c r="J3393" s="7" t="s">
        <v>646</v>
      </c>
      <c r="K3393" s="8" t="s">
        <v>1720</v>
      </c>
      <c r="L3393" s="7" t="s">
        <v>2106</v>
      </c>
      <c r="M3393" s="7"/>
      <c r="N3393" s="9" t="s">
        <v>1722</v>
      </c>
    </row>
    <row r="3394" spans="1:14">
      <c r="A3394" s="7" t="s">
        <v>2103</v>
      </c>
      <c r="B3394" s="7"/>
      <c r="C3394" s="7" t="s">
        <v>6496</v>
      </c>
      <c r="D3394" s="7" t="s">
        <v>6497</v>
      </c>
      <c r="E3394" s="6" t="s">
        <v>352</v>
      </c>
      <c r="F3394" s="7"/>
      <c r="G3394" s="7"/>
      <c r="H3394" s="7" t="s">
        <v>1719</v>
      </c>
      <c r="I3394" s="7"/>
      <c r="J3394" s="7" t="s">
        <v>646</v>
      </c>
      <c r="K3394" s="8" t="s">
        <v>1720</v>
      </c>
      <c r="L3394" s="7" t="s">
        <v>2106</v>
      </c>
      <c r="M3394" s="7"/>
      <c r="N3394" s="9" t="s">
        <v>1722</v>
      </c>
    </row>
    <row r="3395" spans="1:14">
      <c r="A3395" s="7" t="s">
        <v>2103</v>
      </c>
      <c r="B3395" s="7"/>
      <c r="C3395" s="7" t="s">
        <v>6498</v>
      </c>
      <c r="D3395" s="7" t="s">
        <v>6499</v>
      </c>
      <c r="E3395" s="6" t="s">
        <v>352</v>
      </c>
      <c r="F3395" s="7"/>
      <c r="G3395" s="7"/>
      <c r="H3395" s="7" t="s">
        <v>1719</v>
      </c>
      <c r="I3395" s="7"/>
      <c r="J3395" s="7" t="s">
        <v>646</v>
      </c>
      <c r="K3395" s="8" t="s">
        <v>1720</v>
      </c>
      <c r="L3395" s="7" t="s">
        <v>2106</v>
      </c>
      <c r="M3395" s="7"/>
      <c r="N3395" s="9" t="s">
        <v>1722</v>
      </c>
    </row>
    <row r="3396" spans="1:14">
      <c r="A3396" s="7" t="s">
        <v>2103</v>
      </c>
      <c r="B3396" s="7"/>
      <c r="C3396" s="7" t="s">
        <v>6500</v>
      </c>
      <c r="D3396" s="7" t="s">
        <v>6501</v>
      </c>
      <c r="E3396" s="6" t="s">
        <v>352</v>
      </c>
      <c r="F3396" s="7"/>
      <c r="G3396" s="7"/>
      <c r="H3396" s="7" t="s">
        <v>1719</v>
      </c>
      <c r="I3396" s="7"/>
      <c r="J3396" s="7" t="s">
        <v>646</v>
      </c>
      <c r="K3396" s="8" t="s">
        <v>1720</v>
      </c>
      <c r="L3396" s="7" t="s">
        <v>2106</v>
      </c>
      <c r="M3396" s="7"/>
      <c r="N3396" s="9" t="s">
        <v>1722</v>
      </c>
    </row>
    <row r="3397" spans="1:14">
      <c r="A3397" s="7" t="s">
        <v>2103</v>
      </c>
      <c r="B3397" s="7"/>
      <c r="C3397" s="7" t="s">
        <v>6502</v>
      </c>
      <c r="D3397" s="7" t="s">
        <v>6503</v>
      </c>
      <c r="E3397" s="6" t="s">
        <v>352</v>
      </c>
      <c r="F3397" s="7"/>
      <c r="G3397" s="7"/>
      <c r="H3397" s="7" t="s">
        <v>1719</v>
      </c>
      <c r="I3397" s="7"/>
      <c r="J3397" s="7" t="s">
        <v>646</v>
      </c>
      <c r="K3397" s="8" t="s">
        <v>1720</v>
      </c>
      <c r="L3397" s="7" t="s">
        <v>2106</v>
      </c>
      <c r="M3397" s="7"/>
      <c r="N3397" s="9" t="s">
        <v>1722</v>
      </c>
    </row>
    <row r="3398" spans="1:14">
      <c r="A3398" s="7" t="s">
        <v>2103</v>
      </c>
      <c r="B3398" s="7"/>
      <c r="C3398" s="7" t="s">
        <v>6504</v>
      </c>
      <c r="D3398" s="7" t="s">
        <v>6505</v>
      </c>
      <c r="E3398" s="6" t="s">
        <v>352</v>
      </c>
      <c r="F3398" s="7"/>
      <c r="G3398" s="7"/>
      <c r="H3398" s="7" t="s">
        <v>1719</v>
      </c>
      <c r="I3398" s="7"/>
      <c r="J3398" s="7" t="s">
        <v>646</v>
      </c>
      <c r="K3398" s="8" t="s">
        <v>1720</v>
      </c>
      <c r="L3398" s="7" t="s">
        <v>2106</v>
      </c>
      <c r="M3398" s="7"/>
      <c r="N3398" s="9" t="s">
        <v>1722</v>
      </c>
    </row>
    <row r="3399" spans="1:14">
      <c r="A3399" s="7" t="s">
        <v>2103</v>
      </c>
      <c r="B3399" s="7"/>
      <c r="C3399" s="7" t="s">
        <v>6506</v>
      </c>
      <c r="D3399" s="7" t="s">
        <v>6507</v>
      </c>
      <c r="E3399" s="6" t="s">
        <v>352</v>
      </c>
      <c r="F3399" s="7"/>
      <c r="G3399" s="7"/>
      <c r="H3399" s="7" t="s">
        <v>1719</v>
      </c>
      <c r="I3399" s="7"/>
      <c r="J3399" s="7" t="s">
        <v>646</v>
      </c>
      <c r="K3399" s="8" t="s">
        <v>1720</v>
      </c>
      <c r="L3399" s="7" t="s">
        <v>2106</v>
      </c>
      <c r="M3399" s="7"/>
      <c r="N3399" s="9" t="s">
        <v>1722</v>
      </c>
    </row>
    <row r="3400" spans="1:14">
      <c r="A3400" s="7" t="s">
        <v>2103</v>
      </c>
      <c r="B3400" s="7"/>
      <c r="C3400" s="7" t="s">
        <v>6508</v>
      </c>
      <c r="D3400" s="7" t="s">
        <v>6509</v>
      </c>
      <c r="E3400" s="6" t="s">
        <v>352</v>
      </c>
      <c r="F3400" s="7"/>
      <c r="G3400" s="7"/>
      <c r="H3400" s="7" t="s">
        <v>1719</v>
      </c>
      <c r="I3400" s="7"/>
      <c r="J3400" s="7" t="s">
        <v>646</v>
      </c>
      <c r="K3400" s="8" t="s">
        <v>1720</v>
      </c>
      <c r="L3400" s="7" t="s">
        <v>2106</v>
      </c>
      <c r="M3400" s="7"/>
      <c r="N3400" s="9" t="s">
        <v>1722</v>
      </c>
    </row>
    <row r="3401" spans="1:14">
      <c r="A3401" s="7" t="s">
        <v>2103</v>
      </c>
      <c r="B3401" s="7"/>
      <c r="C3401" s="7" t="s">
        <v>6510</v>
      </c>
      <c r="D3401" s="7" t="s">
        <v>6511</v>
      </c>
      <c r="E3401" s="6" t="s">
        <v>352</v>
      </c>
      <c r="F3401" s="7"/>
      <c r="G3401" s="7"/>
      <c r="H3401" s="7" t="s">
        <v>1719</v>
      </c>
      <c r="I3401" s="7"/>
      <c r="J3401" s="7" t="s">
        <v>646</v>
      </c>
      <c r="K3401" s="8" t="s">
        <v>1720</v>
      </c>
      <c r="L3401" s="7" t="s">
        <v>2106</v>
      </c>
      <c r="M3401" s="7"/>
      <c r="N3401" s="9" t="s">
        <v>1722</v>
      </c>
    </row>
    <row r="3402" spans="1:14">
      <c r="A3402" s="7" t="s">
        <v>2103</v>
      </c>
      <c r="B3402" s="7"/>
      <c r="C3402" s="7" t="s">
        <v>6512</v>
      </c>
      <c r="D3402" s="7" t="s">
        <v>6513</v>
      </c>
      <c r="E3402" s="6" t="s">
        <v>352</v>
      </c>
      <c r="F3402" s="7"/>
      <c r="G3402" s="7"/>
      <c r="H3402" s="7" t="s">
        <v>1719</v>
      </c>
      <c r="I3402" s="7"/>
      <c r="J3402" s="7" t="s">
        <v>646</v>
      </c>
      <c r="K3402" s="8" t="s">
        <v>1720</v>
      </c>
      <c r="L3402" s="7" t="s">
        <v>2106</v>
      </c>
      <c r="M3402" s="7"/>
      <c r="N3402" s="9" t="s">
        <v>1722</v>
      </c>
    </row>
    <row r="3403" spans="1:14">
      <c r="A3403" s="7" t="s">
        <v>2103</v>
      </c>
      <c r="B3403" s="7"/>
      <c r="C3403" s="7" t="s">
        <v>6514</v>
      </c>
      <c r="D3403" s="7" t="s">
        <v>6515</v>
      </c>
      <c r="E3403" s="6" t="s">
        <v>352</v>
      </c>
      <c r="F3403" s="7"/>
      <c r="G3403" s="7"/>
      <c r="H3403" s="7" t="s">
        <v>1719</v>
      </c>
      <c r="I3403" s="7"/>
      <c r="J3403" s="7" t="s">
        <v>646</v>
      </c>
      <c r="K3403" s="8" t="s">
        <v>1720</v>
      </c>
      <c r="L3403" s="7" t="s">
        <v>2106</v>
      </c>
      <c r="M3403" s="7"/>
      <c r="N3403" s="9" t="s">
        <v>1722</v>
      </c>
    </row>
    <row r="3404" spans="1:14">
      <c r="A3404" s="7" t="s">
        <v>2103</v>
      </c>
      <c r="B3404" s="7"/>
      <c r="C3404" s="7" t="s">
        <v>6516</v>
      </c>
      <c r="D3404" s="7" t="s">
        <v>6517</v>
      </c>
      <c r="E3404" s="6" t="s">
        <v>352</v>
      </c>
      <c r="F3404" s="7"/>
      <c r="G3404" s="7"/>
      <c r="H3404" s="7" t="s">
        <v>1719</v>
      </c>
      <c r="I3404" s="7"/>
      <c r="J3404" s="7" t="s">
        <v>646</v>
      </c>
      <c r="K3404" s="8" t="s">
        <v>1720</v>
      </c>
      <c r="L3404" s="7" t="s">
        <v>2106</v>
      </c>
      <c r="M3404" s="7"/>
      <c r="N3404" s="9" t="s">
        <v>1722</v>
      </c>
    </row>
    <row r="3405" spans="1:14">
      <c r="A3405" s="7" t="s">
        <v>2103</v>
      </c>
      <c r="B3405" s="7"/>
      <c r="C3405" s="7" t="s">
        <v>6518</v>
      </c>
      <c r="D3405" s="7" t="s">
        <v>6519</v>
      </c>
      <c r="E3405" s="6" t="s">
        <v>352</v>
      </c>
      <c r="F3405" s="7"/>
      <c r="G3405" s="7"/>
      <c r="H3405" s="7" t="s">
        <v>1719</v>
      </c>
      <c r="I3405" s="7"/>
      <c r="J3405" s="7" t="s">
        <v>646</v>
      </c>
      <c r="K3405" s="8" t="s">
        <v>1720</v>
      </c>
      <c r="L3405" s="7" t="s">
        <v>2106</v>
      </c>
      <c r="M3405" s="7"/>
      <c r="N3405" s="9" t="s">
        <v>1722</v>
      </c>
    </row>
    <row r="3406" spans="1:14">
      <c r="A3406" s="7" t="s">
        <v>2103</v>
      </c>
      <c r="B3406" s="7"/>
      <c r="C3406" s="7" t="s">
        <v>6520</v>
      </c>
      <c r="D3406" s="7" t="s">
        <v>6521</v>
      </c>
      <c r="E3406" s="6" t="s">
        <v>352</v>
      </c>
      <c r="F3406" s="7"/>
      <c r="G3406" s="7"/>
      <c r="H3406" s="7" t="s">
        <v>1719</v>
      </c>
      <c r="I3406" s="7"/>
      <c r="J3406" s="7" t="s">
        <v>646</v>
      </c>
      <c r="K3406" s="8" t="s">
        <v>1720</v>
      </c>
      <c r="L3406" s="7" t="s">
        <v>2106</v>
      </c>
      <c r="M3406" s="7"/>
      <c r="N3406" s="9" t="s">
        <v>1722</v>
      </c>
    </row>
    <row r="3407" spans="1:14">
      <c r="A3407" s="7" t="s">
        <v>2103</v>
      </c>
      <c r="B3407" s="7"/>
      <c r="C3407" s="7" t="s">
        <v>6522</v>
      </c>
      <c r="D3407" s="7" t="s">
        <v>6523</v>
      </c>
      <c r="E3407" s="6" t="s">
        <v>352</v>
      </c>
      <c r="F3407" s="7"/>
      <c r="G3407" s="7"/>
      <c r="H3407" s="7" t="s">
        <v>1719</v>
      </c>
      <c r="I3407" s="7"/>
      <c r="J3407" s="7" t="s">
        <v>646</v>
      </c>
      <c r="K3407" s="8" t="s">
        <v>1720</v>
      </c>
      <c r="L3407" s="7" t="s">
        <v>2106</v>
      </c>
      <c r="M3407" s="7"/>
      <c r="N3407" s="9" t="s">
        <v>1722</v>
      </c>
    </row>
    <row r="3408" spans="1:14">
      <c r="A3408" s="7" t="s">
        <v>2103</v>
      </c>
      <c r="B3408" s="7"/>
      <c r="C3408" s="7" t="s">
        <v>6524</v>
      </c>
      <c r="D3408" s="7" t="s">
        <v>6525</v>
      </c>
      <c r="E3408" s="6" t="s">
        <v>352</v>
      </c>
      <c r="F3408" s="7"/>
      <c r="G3408" s="7"/>
      <c r="H3408" s="7" t="s">
        <v>1719</v>
      </c>
      <c r="I3408" s="7"/>
      <c r="J3408" s="7" t="s">
        <v>646</v>
      </c>
      <c r="K3408" s="8" t="s">
        <v>1720</v>
      </c>
      <c r="L3408" s="7" t="s">
        <v>2106</v>
      </c>
      <c r="M3408" s="7"/>
      <c r="N3408" s="9" t="s">
        <v>1722</v>
      </c>
    </row>
    <row r="3409" spans="1:14">
      <c r="A3409" s="7" t="s">
        <v>2103</v>
      </c>
      <c r="B3409" s="7"/>
      <c r="C3409" s="7" t="s">
        <v>6526</v>
      </c>
      <c r="D3409" s="7" t="s">
        <v>6527</v>
      </c>
      <c r="E3409" s="6" t="s">
        <v>352</v>
      </c>
      <c r="F3409" s="7"/>
      <c r="G3409" s="7"/>
      <c r="H3409" s="7" t="s">
        <v>1719</v>
      </c>
      <c r="I3409" s="7"/>
      <c r="J3409" s="7" t="s">
        <v>646</v>
      </c>
      <c r="K3409" s="8" t="s">
        <v>1720</v>
      </c>
      <c r="L3409" s="7" t="s">
        <v>2106</v>
      </c>
      <c r="M3409" s="7"/>
      <c r="N3409" s="9" t="s">
        <v>1722</v>
      </c>
    </row>
    <row r="3410" spans="1:14">
      <c r="A3410" s="7" t="s">
        <v>2103</v>
      </c>
      <c r="B3410" s="7"/>
      <c r="C3410" s="7" t="s">
        <v>6528</v>
      </c>
      <c r="D3410" s="7" t="s">
        <v>6529</v>
      </c>
      <c r="E3410" s="6" t="s">
        <v>352</v>
      </c>
      <c r="F3410" s="7"/>
      <c r="G3410" s="7"/>
      <c r="H3410" s="7" t="s">
        <v>1719</v>
      </c>
      <c r="I3410" s="7"/>
      <c r="J3410" s="7" t="s">
        <v>646</v>
      </c>
      <c r="K3410" s="8" t="s">
        <v>1720</v>
      </c>
      <c r="L3410" s="7" t="s">
        <v>2106</v>
      </c>
      <c r="M3410" s="7"/>
      <c r="N3410" s="9" t="s">
        <v>1722</v>
      </c>
    </row>
    <row r="3411" spans="1:14">
      <c r="A3411" s="7" t="s">
        <v>2103</v>
      </c>
      <c r="B3411" s="7"/>
      <c r="C3411" s="7" t="s">
        <v>6530</v>
      </c>
      <c r="D3411" s="7" t="s">
        <v>6531</v>
      </c>
      <c r="E3411" s="6" t="s">
        <v>352</v>
      </c>
      <c r="F3411" s="7"/>
      <c r="G3411" s="7"/>
      <c r="H3411" s="7" t="s">
        <v>1719</v>
      </c>
      <c r="I3411" s="7"/>
      <c r="J3411" s="7" t="s">
        <v>646</v>
      </c>
      <c r="K3411" s="8" t="s">
        <v>1720</v>
      </c>
      <c r="L3411" s="7" t="s">
        <v>2106</v>
      </c>
      <c r="M3411" s="7"/>
      <c r="N3411" s="9" t="s">
        <v>1722</v>
      </c>
    </row>
    <row r="3412" spans="1:14">
      <c r="A3412" s="7" t="s">
        <v>2103</v>
      </c>
      <c r="B3412" s="7"/>
      <c r="C3412" s="7" t="s">
        <v>6532</v>
      </c>
      <c r="D3412" s="7" t="s">
        <v>6533</v>
      </c>
      <c r="E3412" s="6" t="s">
        <v>352</v>
      </c>
      <c r="F3412" s="7"/>
      <c r="G3412" s="7"/>
      <c r="H3412" s="7" t="s">
        <v>1719</v>
      </c>
      <c r="I3412" s="7"/>
      <c r="J3412" s="7" t="s">
        <v>646</v>
      </c>
      <c r="K3412" s="8" t="s">
        <v>1720</v>
      </c>
      <c r="L3412" s="7" t="s">
        <v>2106</v>
      </c>
      <c r="M3412" s="7"/>
      <c r="N3412" s="9" t="s">
        <v>1722</v>
      </c>
    </row>
    <row r="3413" spans="1:14">
      <c r="A3413" s="7" t="s">
        <v>2103</v>
      </c>
      <c r="B3413" s="7"/>
      <c r="C3413" s="7" t="s">
        <v>6534</v>
      </c>
      <c r="D3413" s="7" t="s">
        <v>6535</v>
      </c>
      <c r="E3413" s="6" t="s">
        <v>352</v>
      </c>
      <c r="F3413" s="7"/>
      <c r="G3413" s="7"/>
      <c r="H3413" s="7" t="s">
        <v>1719</v>
      </c>
      <c r="I3413" s="7"/>
      <c r="J3413" s="7" t="s">
        <v>646</v>
      </c>
      <c r="K3413" s="8" t="s">
        <v>1720</v>
      </c>
      <c r="L3413" s="7" t="s">
        <v>2106</v>
      </c>
      <c r="M3413" s="7"/>
      <c r="N3413" s="9" t="s">
        <v>1722</v>
      </c>
    </row>
    <row r="3414" spans="1:14">
      <c r="A3414" s="7" t="s">
        <v>2103</v>
      </c>
      <c r="B3414" s="7"/>
      <c r="C3414" s="7" t="s">
        <v>6536</v>
      </c>
      <c r="D3414" s="7" t="s">
        <v>6537</v>
      </c>
      <c r="E3414" s="6" t="s">
        <v>352</v>
      </c>
      <c r="F3414" s="7"/>
      <c r="G3414" s="7"/>
      <c r="H3414" s="7" t="s">
        <v>1719</v>
      </c>
      <c r="I3414" s="7"/>
      <c r="J3414" s="7" t="s">
        <v>646</v>
      </c>
      <c r="K3414" s="8" t="s">
        <v>1720</v>
      </c>
      <c r="L3414" s="7" t="s">
        <v>2106</v>
      </c>
      <c r="M3414" s="7"/>
      <c r="N3414" s="9" t="s">
        <v>1722</v>
      </c>
    </row>
    <row r="3415" spans="1:14">
      <c r="A3415" s="7" t="s">
        <v>2103</v>
      </c>
      <c r="B3415" s="7"/>
      <c r="C3415" s="7" t="s">
        <v>6538</v>
      </c>
      <c r="D3415" s="7" t="s">
        <v>6539</v>
      </c>
      <c r="E3415" s="6" t="s">
        <v>352</v>
      </c>
      <c r="F3415" s="7"/>
      <c r="G3415" s="7"/>
      <c r="H3415" s="7" t="s">
        <v>1719</v>
      </c>
      <c r="I3415" s="7"/>
      <c r="J3415" s="7" t="s">
        <v>646</v>
      </c>
      <c r="K3415" s="8" t="s">
        <v>1720</v>
      </c>
      <c r="L3415" s="7" t="s">
        <v>2106</v>
      </c>
      <c r="M3415" s="7"/>
      <c r="N3415" s="9" t="s">
        <v>1722</v>
      </c>
    </row>
    <row r="3416" spans="1:14">
      <c r="A3416" s="7" t="s">
        <v>2103</v>
      </c>
      <c r="B3416" s="7"/>
      <c r="C3416" s="7" t="s">
        <v>6540</v>
      </c>
      <c r="D3416" s="7" t="s">
        <v>6541</v>
      </c>
      <c r="E3416" s="6" t="s">
        <v>352</v>
      </c>
      <c r="F3416" s="7"/>
      <c r="G3416" s="7"/>
      <c r="H3416" s="7" t="s">
        <v>1719</v>
      </c>
      <c r="I3416" s="7"/>
      <c r="J3416" s="7" t="s">
        <v>646</v>
      </c>
      <c r="K3416" s="8" t="s">
        <v>1720</v>
      </c>
      <c r="L3416" s="7" t="s">
        <v>2106</v>
      </c>
      <c r="M3416" s="7"/>
      <c r="N3416" s="9" t="s">
        <v>1722</v>
      </c>
    </row>
    <row r="3417" spans="1:14">
      <c r="A3417" s="7" t="s">
        <v>2103</v>
      </c>
      <c r="B3417" s="7"/>
      <c r="C3417" s="7" t="s">
        <v>6542</v>
      </c>
      <c r="D3417" s="7" t="s">
        <v>6543</v>
      </c>
      <c r="E3417" s="6" t="s">
        <v>352</v>
      </c>
      <c r="F3417" s="7"/>
      <c r="G3417" s="7"/>
      <c r="H3417" s="7" t="s">
        <v>1719</v>
      </c>
      <c r="I3417" s="7"/>
      <c r="J3417" s="7" t="s">
        <v>646</v>
      </c>
      <c r="K3417" s="8" t="s">
        <v>1720</v>
      </c>
      <c r="L3417" s="7" t="s">
        <v>2106</v>
      </c>
      <c r="M3417" s="7"/>
      <c r="N3417" s="9" t="s">
        <v>1722</v>
      </c>
    </row>
    <row r="3418" spans="1:14">
      <c r="A3418" s="7" t="s">
        <v>2103</v>
      </c>
      <c r="B3418" s="7"/>
      <c r="C3418" s="7" t="s">
        <v>6544</v>
      </c>
      <c r="D3418" s="7" t="s">
        <v>6545</v>
      </c>
      <c r="E3418" s="6" t="s">
        <v>352</v>
      </c>
      <c r="F3418" s="7"/>
      <c r="G3418" s="7"/>
      <c r="H3418" s="7" t="s">
        <v>1719</v>
      </c>
      <c r="I3418" s="7"/>
      <c r="J3418" s="7" t="s">
        <v>646</v>
      </c>
      <c r="K3418" s="8" t="s">
        <v>1720</v>
      </c>
      <c r="L3418" s="7" t="s">
        <v>2106</v>
      </c>
      <c r="M3418" s="7"/>
      <c r="N3418" s="9" t="s">
        <v>1722</v>
      </c>
    </row>
    <row r="3419" spans="1:14">
      <c r="A3419" s="7" t="s">
        <v>2103</v>
      </c>
      <c r="B3419" s="7"/>
      <c r="C3419" s="7" t="s">
        <v>6546</v>
      </c>
      <c r="D3419" s="7" t="s">
        <v>6547</v>
      </c>
      <c r="E3419" s="6" t="s">
        <v>352</v>
      </c>
      <c r="F3419" s="7"/>
      <c r="G3419" s="7"/>
      <c r="H3419" s="7" t="s">
        <v>1719</v>
      </c>
      <c r="I3419" s="7"/>
      <c r="J3419" s="7" t="s">
        <v>646</v>
      </c>
      <c r="K3419" s="8" t="s">
        <v>1720</v>
      </c>
      <c r="L3419" s="7" t="s">
        <v>2106</v>
      </c>
      <c r="M3419" s="7"/>
      <c r="N3419" s="9" t="s">
        <v>1722</v>
      </c>
    </row>
    <row r="3420" spans="1:14">
      <c r="A3420" s="7" t="s">
        <v>2103</v>
      </c>
      <c r="B3420" s="7"/>
      <c r="C3420" s="7" t="s">
        <v>6548</v>
      </c>
      <c r="D3420" s="7" t="s">
        <v>6549</v>
      </c>
      <c r="E3420" s="6" t="s">
        <v>352</v>
      </c>
      <c r="F3420" s="7"/>
      <c r="G3420" s="7"/>
      <c r="H3420" s="7" t="s">
        <v>1719</v>
      </c>
      <c r="I3420" s="7"/>
      <c r="J3420" s="7" t="s">
        <v>646</v>
      </c>
      <c r="K3420" s="8" t="s">
        <v>1720</v>
      </c>
      <c r="L3420" s="7" t="s">
        <v>2106</v>
      </c>
      <c r="M3420" s="7"/>
      <c r="N3420" s="9" t="s">
        <v>1722</v>
      </c>
    </row>
    <row r="3421" spans="1:14">
      <c r="A3421" s="7" t="s">
        <v>2103</v>
      </c>
      <c r="B3421" s="7"/>
      <c r="C3421" s="7" t="s">
        <v>6550</v>
      </c>
      <c r="D3421" s="7" t="s">
        <v>6551</v>
      </c>
      <c r="E3421" s="6" t="s">
        <v>352</v>
      </c>
      <c r="F3421" s="7"/>
      <c r="G3421" s="7"/>
      <c r="H3421" s="7" t="s">
        <v>1719</v>
      </c>
      <c r="I3421" s="7"/>
      <c r="J3421" s="7" t="s">
        <v>646</v>
      </c>
      <c r="K3421" s="8" t="s">
        <v>1720</v>
      </c>
      <c r="L3421" s="7" t="s">
        <v>2106</v>
      </c>
      <c r="M3421" s="7"/>
      <c r="N3421" s="9" t="s">
        <v>1722</v>
      </c>
    </row>
    <row r="3422" spans="1:14">
      <c r="A3422" s="7" t="s">
        <v>2103</v>
      </c>
      <c r="B3422" s="7"/>
      <c r="C3422" s="7" t="s">
        <v>6552</v>
      </c>
      <c r="D3422" s="7" t="s">
        <v>6553</v>
      </c>
      <c r="E3422" s="6" t="s">
        <v>352</v>
      </c>
      <c r="F3422" s="7"/>
      <c r="G3422" s="7"/>
      <c r="H3422" s="7" t="s">
        <v>1719</v>
      </c>
      <c r="I3422" s="7"/>
      <c r="J3422" s="7" t="s">
        <v>646</v>
      </c>
      <c r="K3422" s="8" t="s">
        <v>1720</v>
      </c>
      <c r="L3422" s="7" t="s">
        <v>2106</v>
      </c>
      <c r="M3422" s="7"/>
      <c r="N3422" s="9" t="s">
        <v>1722</v>
      </c>
    </row>
    <row r="3423" spans="1:14">
      <c r="A3423" s="7" t="s">
        <v>2103</v>
      </c>
      <c r="B3423" s="7"/>
      <c r="C3423" s="7" t="s">
        <v>6554</v>
      </c>
      <c r="D3423" s="7" t="s">
        <v>6555</v>
      </c>
      <c r="E3423" s="6" t="s">
        <v>352</v>
      </c>
      <c r="F3423" s="7"/>
      <c r="G3423" s="7"/>
      <c r="H3423" s="7" t="s">
        <v>1719</v>
      </c>
      <c r="I3423" s="7"/>
      <c r="J3423" s="7" t="s">
        <v>646</v>
      </c>
      <c r="K3423" s="8" t="s">
        <v>1720</v>
      </c>
      <c r="L3423" s="7" t="s">
        <v>2106</v>
      </c>
      <c r="M3423" s="7"/>
      <c r="N3423" s="9" t="s">
        <v>1722</v>
      </c>
    </row>
    <row r="3424" spans="1:14">
      <c r="A3424" s="7" t="s">
        <v>2103</v>
      </c>
      <c r="B3424" s="7"/>
      <c r="C3424" s="7" t="s">
        <v>6556</v>
      </c>
      <c r="D3424" s="7" t="s">
        <v>6557</v>
      </c>
      <c r="E3424" s="6" t="s">
        <v>352</v>
      </c>
      <c r="F3424" s="7"/>
      <c r="G3424" s="7"/>
      <c r="H3424" s="7" t="s">
        <v>1719</v>
      </c>
      <c r="I3424" s="7"/>
      <c r="J3424" s="7" t="s">
        <v>646</v>
      </c>
      <c r="K3424" s="8" t="s">
        <v>1720</v>
      </c>
      <c r="L3424" s="7" t="s">
        <v>2106</v>
      </c>
      <c r="M3424" s="7"/>
      <c r="N3424" s="9" t="s">
        <v>1722</v>
      </c>
    </row>
    <row r="3425" spans="1:14">
      <c r="A3425" s="7" t="s">
        <v>2103</v>
      </c>
      <c r="B3425" s="7"/>
      <c r="C3425" s="7" t="s">
        <v>6558</v>
      </c>
      <c r="D3425" s="7" t="s">
        <v>6559</v>
      </c>
      <c r="E3425" s="6" t="s">
        <v>352</v>
      </c>
      <c r="F3425" s="7"/>
      <c r="G3425" s="7"/>
      <c r="H3425" s="7" t="s">
        <v>1719</v>
      </c>
      <c r="I3425" s="7"/>
      <c r="J3425" s="7" t="s">
        <v>646</v>
      </c>
      <c r="K3425" s="8" t="s">
        <v>1720</v>
      </c>
      <c r="L3425" s="7" t="s">
        <v>2106</v>
      </c>
      <c r="M3425" s="7"/>
      <c r="N3425" s="9" t="s">
        <v>1722</v>
      </c>
    </row>
    <row r="3426" spans="1:14">
      <c r="A3426" s="7" t="s">
        <v>2103</v>
      </c>
      <c r="B3426" s="7"/>
      <c r="C3426" s="7" t="s">
        <v>6560</v>
      </c>
      <c r="D3426" s="7" t="s">
        <v>6561</v>
      </c>
      <c r="E3426" s="6" t="s">
        <v>352</v>
      </c>
      <c r="F3426" s="7"/>
      <c r="G3426" s="7"/>
      <c r="H3426" s="7" t="s">
        <v>1719</v>
      </c>
      <c r="I3426" s="7"/>
      <c r="J3426" s="7" t="s">
        <v>646</v>
      </c>
      <c r="K3426" s="8" t="s">
        <v>1720</v>
      </c>
      <c r="L3426" s="7" t="s">
        <v>2106</v>
      </c>
      <c r="M3426" s="7"/>
      <c r="N3426" s="9" t="s">
        <v>1722</v>
      </c>
    </row>
    <row r="3427" spans="1:14">
      <c r="A3427" s="7" t="s">
        <v>2103</v>
      </c>
      <c r="B3427" s="7"/>
      <c r="C3427" s="7" t="s">
        <v>6562</v>
      </c>
      <c r="D3427" s="7" t="s">
        <v>6563</v>
      </c>
      <c r="E3427" s="6" t="s">
        <v>352</v>
      </c>
      <c r="F3427" s="7"/>
      <c r="G3427" s="7"/>
      <c r="H3427" s="7" t="s">
        <v>1719</v>
      </c>
      <c r="I3427" s="7"/>
      <c r="J3427" s="7" t="s">
        <v>646</v>
      </c>
      <c r="K3427" s="8" t="s">
        <v>1720</v>
      </c>
      <c r="L3427" s="7" t="s">
        <v>2106</v>
      </c>
      <c r="M3427" s="7"/>
      <c r="N3427" s="9" t="s">
        <v>1722</v>
      </c>
    </row>
    <row r="3428" spans="1:14">
      <c r="A3428" s="7" t="s">
        <v>2103</v>
      </c>
      <c r="B3428" s="7"/>
      <c r="C3428" s="7" t="s">
        <v>6564</v>
      </c>
      <c r="D3428" s="7" t="s">
        <v>6565</v>
      </c>
      <c r="E3428" s="6" t="s">
        <v>352</v>
      </c>
      <c r="F3428" s="7"/>
      <c r="G3428" s="7"/>
      <c r="H3428" s="7" t="s">
        <v>1719</v>
      </c>
      <c r="I3428" s="7"/>
      <c r="J3428" s="7" t="s">
        <v>646</v>
      </c>
      <c r="K3428" s="8" t="s">
        <v>1720</v>
      </c>
      <c r="L3428" s="7" t="s">
        <v>2106</v>
      </c>
      <c r="M3428" s="7"/>
      <c r="N3428" s="9" t="s">
        <v>1722</v>
      </c>
    </row>
    <row r="3429" spans="1:14">
      <c r="A3429" s="7" t="s">
        <v>2103</v>
      </c>
      <c r="B3429" s="7"/>
      <c r="C3429" s="7" t="s">
        <v>6566</v>
      </c>
      <c r="D3429" s="7" t="s">
        <v>6567</v>
      </c>
      <c r="E3429" s="6" t="s">
        <v>352</v>
      </c>
      <c r="F3429" s="7"/>
      <c r="G3429" s="7"/>
      <c r="H3429" s="7" t="s">
        <v>1719</v>
      </c>
      <c r="I3429" s="7"/>
      <c r="J3429" s="7" t="s">
        <v>646</v>
      </c>
      <c r="K3429" s="8" t="s">
        <v>1720</v>
      </c>
      <c r="L3429" s="7" t="s">
        <v>2106</v>
      </c>
      <c r="M3429" s="7"/>
      <c r="N3429" s="9" t="s">
        <v>1722</v>
      </c>
    </row>
    <row r="3430" spans="1:14">
      <c r="A3430" s="7" t="s">
        <v>2103</v>
      </c>
      <c r="B3430" s="7"/>
      <c r="C3430" s="7" t="s">
        <v>6568</v>
      </c>
      <c r="D3430" s="7" t="s">
        <v>6569</v>
      </c>
      <c r="E3430" s="6" t="s">
        <v>352</v>
      </c>
      <c r="F3430" s="7"/>
      <c r="G3430" s="7"/>
      <c r="H3430" s="7" t="s">
        <v>1719</v>
      </c>
      <c r="I3430" s="7"/>
      <c r="J3430" s="7" t="s">
        <v>646</v>
      </c>
      <c r="K3430" s="8" t="s">
        <v>1720</v>
      </c>
      <c r="L3430" s="7" t="s">
        <v>2106</v>
      </c>
      <c r="M3430" s="7"/>
      <c r="N3430" s="9" t="s">
        <v>1722</v>
      </c>
    </row>
    <row r="3431" spans="1:14">
      <c r="A3431" s="7" t="s">
        <v>2103</v>
      </c>
      <c r="B3431" s="7"/>
      <c r="C3431" s="7" t="s">
        <v>6570</v>
      </c>
      <c r="D3431" s="7" t="s">
        <v>6571</v>
      </c>
      <c r="E3431" s="6" t="s">
        <v>352</v>
      </c>
      <c r="F3431" s="7"/>
      <c r="G3431" s="7"/>
      <c r="H3431" s="7" t="s">
        <v>1719</v>
      </c>
      <c r="I3431" s="7"/>
      <c r="J3431" s="7" t="s">
        <v>646</v>
      </c>
      <c r="K3431" s="8" t="s">
        <v>1720</v>
      </c>
      <c r="L3431" s="7" t="s">
        <v>2106</v>
      </c>
      <c r="M3431" s="7"/>
      <c r="N3431" s="9" t="s">
        <v>1722</v>
      </c>
    </row>
    <row r="3432" spans="1:14">
      <c r="A3432" s="7" t="s">
        <v>2103</v>
      </c>
      <c r="B3432" s="7"/>
      <c r="C3432" s="7" t="s">
        <v>6572</v>
      </c>
      <c r="D3432" s="7" t="s">
        <v>6573</v>
      </c>
      <c r="E3432" s="6" t="s">
        <v>352</v>
      </c>
      <c r="F3432" s="7"/>
      <c r="G3432" s="7"/>
      <c r="H3432" s="7" t="s">
        <v>1719</v>
      </c>
      <c r="I3432" s="7"/>
      <c r="J3432" s="7" t="s">
        <v>646</v>
      </c>
      <c r="K3432" s="8" t="s">
        <v>1720</v>
      </c>
      <c r="L3432" s="7" t="s">
        <v>2106</v>
      </c>
      <c r="M3432" s="7"/>
      <c r="N3432" s="9" t="s">
        <v>1722</v>
      </c>
    </row>
    <row r="3433" spans="1:14">
      <c r="A3433" s="7" t="s">
        <v>2103</v>
      </c>
      <c r="B3433" s="7"/>
      <c r="C3433" s="7" t="s">
        <v>6574</v>
      </c>
      <c r="D3433" s="7" t="s">
        <v>6575</v>
      </c>
      <c r="E3433" s="6" t="s">
        <v>352</v>
      </c>
      <c r="F3433" s="7"/>
      <c r="G3433" s="7"/>
      <c r="H3433" s="7" t="s">
        <v>1719</v>
      </c>
      <c r="I3433" s="7"/>
      <c r="J3433" s="7" t="s">
        <v>646</v>
      </c>
      <c r="K3433" s="8" t="s">
        <v>1720</v>
      </c>
      <c r="L3433" s="7" t="s">
        <v>2106</v>
      </c>
      <c r="M3433" s="7"/>
      <c r="N3433" s="9" t="s">
        <v>1722</v>
      </c>
    </row>
    <row r="3434" spans="1:14">
      <c r="A3434" s="7" t="s">
        <v>2103</v>
      </c>
      <c r="B3434" s="7"/>
      <c r="C3434" s="7" t="s">
        <v>6576</v>
      </c>
      <c r="D3434" s="7" t="s">
        <v>6577</v>
      </c>
      <c r="E3434" s="6" t="s">
        <v>352</v>
      </c>
      <c r="F3434" s="7"/>
      <c r="G3434" s="7"/>
      <c r="H3434" s="7" t="s">
        <v>1719</v>
      </c>
      <c r="I3434" s="7"/>
      <c r="J3434" s="7" t="s">
        <v>646</v>
      </c>
      <c r="K3434" s="8" t="s">
        <v>1720</v>
      </c>
      <c r="L3434" s="7" t="s">
        <v>2106</v>
      </c>
      <c r="M3434" s="7"/>
      <c r="N3434" s="9" t="s">
        <v>1722</v>
      </c>
    </row>
    <row r="3435" spans="1:14">
      <c r="A3435" s="7" t="s">
        <v>2103</v>
      </c>
      <c r="B3435" s="7"/>
      <c r="C3435" s="7" t="s">
        <v>6578</v>
      </c>
      <c r="D3435" s="7" t="s">
        <v>6579</v>
      </c>
      <c r="E3435" s="6" t="s">
        <v>352</v>
      </c>
      <c r="F3435" s="7"/>
      <c r="G3435" s="7"/>
      <c r="H3435" s="7" t="s">
        <v>1719</v>
      </c>
      <c r="I3435" s="7"/>
      <c r="J3435" s="7" t="s">
        <v>646</v>
      </c>
      <c r="K3435" s="8" t="s">
        <v>1720</v>
      </c>
      <c r="L3435" s="7" t="s">
        <v>2106</v>
      </c>
      <c r="M3435" s="7"/>
      <c r="N3435" s="9" t="s">
        <v>1722</v>
      </c>
    </row>
    <row r="3436" spans="1:14">
      <c r="A3436" s="7" t="s">
        <v>2103</v>
      </c>
      <c r="B3436" s="7"/>
      <c r="C3436" s="7" t="s">
        <v>6580</v>
      </c>
      <c r="D3436" s="7" t="s">
        <v>6581</v>
      </c>
      <c r="E3436" s="6" t="s">
        <v>352</v>
      </c>
      <c r="F3436" s="7"/>
      <c r="G3436" s="7"/>
      <c r="H3436" s="7" t="s">
        <v>1719</v>
      </c>
      <c r="I3436" s="7"/>
      <c r="J3436" s="7" t="s">
        <v>646</v>
      </c>
      <c r="K3436" s="8" t="s">
        <v>1720</v>
      </c>
      <c r="L3436" s="7" t="s">
        <v>2106</v>
      </c>
      <c r="M3436" s="7"/>
      <c r="N3436" s="9" t="s">
        <v>1722</v>
      </c>
    </row>
    <row r="3437" spans="1:14">
      <c r="A3437" s="7" t="s">
        <v>2103</v>
      </c>
      <c r="B3437" s="7"/>
      <c r="C3437" s="7" t="s">
        <v>6582</v>
      </c>
      <c r="D3437" s="7" t="s">
        <v>6583</v>
      </c>
      <c r="E3437" s="6" t="s">
        <v>352</v>
      </c>
      <c r="F3437" s="7"/>
      <c r="G3437" s="7"/>
      <c r="H3437" s="7" t="s">
        <v>1719</v>
      </c>
      <c r="I3437" s="7"/>
      <c r="J3437" s="7" t="s">
        <v>646</v>
      </c>
      <c r="K3437" s="8" t="s">
        <v>1720</v>
      </c>
      <c r="L3437" s="7" t="s">
        <v>2106</v>
      </c>
      <c r="M3437" s="7"/>
      <c r="N3437" s="9" t="s">
        <v>1722</v>
      </c>
    </row>
    <row r="3438" spans="1:14">
      <c r="A3438" s="7" t="s">
        <v>2103</v>
      </c>
      <c r="B3438" s="7"/>
      <c r="C3438" s="7" t="s">
        <v>6584</v>
      </c>
      <c r="D3438" s="7" t="s">
        <v>6585</v>
      </c>
      <c r="E3438" s="6" t="s">
        <v>352</v>
      </c>
      <c r="F3438" s="7"/>
      <c r="G3438" s="7"/>
      <c r="H3438" s="7" t="s">
        <v>1719</v>
      </c>
      <c r="I3438" s="7"/>
      <c r="J3438" s="7" t="s">
        <v>646</v>
      </c>
      <c r="K3438" s="8" t="s">
        <v>1720</v>
      </c>
      <c r="L3438" s="7" t="s">
        <v>2106</v>
      </c>
      <c r="M3438" s="7"/>
      <c r="N3438" s="9" t="s">
        <v>1722</v>
      </c>
    </row>
    <row r="3439" spans="1:14">
      <c r="A3439" s="7" t="s">
        <v>2103</v>
      </c>
      <c r="B3439" s="7"/>
      <c r="C3439" s="7" t="s">
        <v>6586</v>
      </c>
      <c r="D3439" s="7" t="s">
        <v>6587</v>
      </c>
      <c r="E3439" s="6" t="s">
        <v>352</v>
      </c>
      <c r="F3439" s="7"/>
      <c r="G3439" s="7"/>
      <c r="H3439" s="7" t="s">
        <v>1719</v>
      </c>
      <c r="I3439" s="7"/>
      <c r="J3439" s="7" t="s">
        <v>646</v>
      </c>
      <c r="K3439" s="8" t="s">
        <v>1720</v>
      </c>
      <c r="L3439" s="7" t="s">
        <v>2106</v>
      </c>
      <c r="M3439" s="7"/>
      <c r="N3439" s="9" t="s">
        <v>1722</v>
      </c>
    </row>
    <row r="3440" spans="1:14">
      <c r="A3440" s="7" t="s">
        <v>2103</v>
      </c>
      <c r="B3440" s="7"/>
      <c r="C3440" s="7" t="s">
        <v>6588</v>
      </c>
      <c r="D3440" s="7" t="s">
        <v>6589</v>
      </c>
      <c r="E3440" s="6" t="s">
        <v>352</v>
      </c>
      <c r="F3440" s="7"/>
      <c r="G3440" s="7"/>
      <c r="H3440" s="7" t="s">
        <v>1719</v>
      </c>
      <c r="I3440" s="7"/>
      <c r="J3440" s="7" t="s">
        <v>646</v>
      </c>
      <c r="K3440" s="8" t="s">
        <v>1720</v>
      </c>
      <c r="L3440" s="7" t="s">
        <v>2106</v>
      </c>
      <c r="M3440" s="7"/>
      <c r="N3440" s="9" t="s">
        <v>1722</v>
      </c>
    </row>
    <row r="3441" spans="1:14">
      <c r="A3441" s="7" t="s">
        <v>2103</v>
      </c>
      <c r="B3441" s="7"/>
      <c r="C3441" s="7" t="s">
        <v>6590</v>
      </c>
      <c r="D3441" s="7" t="s">
        <v>6591</v>
      </c>
      <c r="E3441" s="6" t="s">
        <v>352</v>
      </c>
      <c r="F3441" s="7"/>
      <c r="G3441" s="7"/>
      <c r="H3441" s="7" t="s">
        <v>1719</v>
      </c>
      <c r="I3441" s="7"/>
      <c r="J3441" s="7" t="s">
        <v>646</v>
      </c>
      <c r="K3441" s="8" t="s">
        <v>1720</v>
      </c>
      <c r="L3441" s="7" t="s">
        <v>2106</v>
      </c>
      <c r="M3441" s="7"/>
      <c r="N3441" s="9" t="s">
        <v>1722</v>
      </c>
    </row>
    <row r="3442" spans="1:14">
      <c r="A3442" s="7" t="s">
        <v>2103</v>
      </c>
      <c r="B3442" s="7"/>
      <c r="C3442" s="7" t="s">
        <v>6592</v>
      </c>
      <c r="D3442" s="7" t="s">
        <v>6593</v>
      </c>
      <c r="E3442" s="6" t="s">
        <v>352</v>
      </c>
      <c r="F3442" s="7"/>
      <c r="G3442" s="7"/>
      <c r="H3442" s="7" t="s">
        <v>1719</v>
      </c>
      <c r="I3442" s="7"/>
      <c r="J3442" s="7" t="s">
        <v>646</v>
      </c>
      <c r="K3442" s="8" t="s">
        <v>1720</v>
      </c>
      <c r="L3442" s="7" t="s">
        <v>2106</v>
      </c>
      <c r="M3442" s="7"/>
      <c r="N3442" s="9" t="s">
        <v>1722</v>
      </c>
    </row>
    <row r="3443" spans="1:14">
      <c r="A3443" s="7" t="s">
        <v>2103</v>
      </c>
      <c r="B3443" s="7"/>
      <c r="C3443" s="7" t="s">
        <v>6594</v>
      </c>
      <c r="D3443" s="7" t="s">
        <v>6595</v>
      </c>
      <c r="E3443" s="6" t="s">
        <v>352</v>
      </c>
      <c r="F3443" s="7"/>
      <c r="G3443" s="7"/>
      <c r="H3443" s="7" t="s">
        <v>1719</v>
      </c>
      <c r="I3443" s="7"/>
      <c r="J3443" s="7" t="s">
        <v>646</v>
      </c>
      <c r="K3443" s="8" t="s">
        <v>1720</v>
      </c>
      <c r="L3443" s="7" t="s">
        <v>2106</v>
      </c>
      <c r="M3443" s="7"/>
      <c r="N3443" s="9" t="s">
        <v>1722</v>
      </c>
    </row>
    <row r="3444" spans="1:14">
      <c r="A3444" s="7" t="s">
        <v>2103</v>
      </c>
      <c r="B3444" s="7"/>
      <c r="C3444" s="7" t="s">
        <v>6596</v>
      </c>
      <c r="D3444" s="7" t="s">
        <v>6597</v>
      </c>
      <c r="E3444" s="6" t="s">
        <v>352</v>
      </c>
      <c r="F3444" s="7"/>
      <c r="G3444" s="7"/>
      <c r="H3444" s="7" t="s">
        <v>1719</v>
      </c>
      <c r="I3444" s="7"/>
      <c r="J3444" s="7" t="s">
        <v>646</v>
      </c>
      <c r="K3444" s="8" t="s">
        <v>1720</v>
      </c>
      <c r="L3444" s="7" t="s">
        <v>2106</v>
      </c>
      <c r="M3444" s="7"/>
      <c r="N3444" s="9" t="s">
        <v>1722</v>
      </c>
    </row>
    <row r="3445" spans="1:14">
      <c r="A3445" s="7" t="s">
        <v>2103</v>
      </c>
      <c r="B3445" s="7"/>
      <c r="C3445" s="7" t="s">
        <v>6598</v>
      </c>
      <c r="D3445" s="7" t="s">
        <v>6599</v>
      </c>
      <c r="E3445" s="6" t="s">
        <v>352</v>
      </c>
      <c r="F3445" s="7"/>
      <c r="G3445" s="7"/>
      <c r="H3445" s="7" t="s">
        <v>1719</v>
      </c>
      <c r="I3445" s="7"/>
      <c r="J3445" s="7" t="s">
        <v>646</v>
      </c>
      <c r="K3445" s="8" t="s">
        <v>1720</v>
      </c>
      <c r="L3445" s="7" t="s">
        <v>2106</v>
      </c>
      <c r="M3445" s="7"/>
      <c r="N3445" s="9" t="s">
        <v>1722</v>
      </c>
    </row>
    <row r="3446" spans="1:14">
      <c r="A3446" s="7" t="s">
        <v>2103</v>
      </c>
      <c r="B3446" s="7"/>
      <c r="C3446" s="7" t="s">
        <v>6600</v>
      </c>
      <c r="D3446" s="7" t="s">
        <v>6601</v>
      </c>
      <c r="E3446" s="6" t="s">
        <v>352</v>
      </c>
      <c r="F3446" s="7"/>
      <c r="G3446" s="7"/>
      <c r="H3446" s="7" t="s">
        <v>1719</v>
      </c>
      <c r="I3446" s="7"/>
      <c r="J3446" s="7" t="s">
        <v>646</v>
      </c>
      <c r="K3446" s="8" t="s">
        <v>1720</v>
      </c>
      <c r="L3446" s="7" t="s">
        <v>2106</v>
      </c>
      <c r="M3446" s="7"/>
      <c r="N3446" s="9" t="s">
        <v>1722</v>
      </c>
    </row>
    <row r="3447" spans="1:14">
      <c r="A3447" s="7" t="s">
        <v>2103</v>
      </c>
      <c r="B3447" s="7"/>
      <c r="C3447" s="7" t="s">
        <v>6602</v>
      </c>
      <c r="D3447" s="7" t="s">
        <v>6603</v>
      </c>
      <c r="E3447" s="6" t="s">
        <v>352</v>
      </c>
      <c r="F3447" s="7"/>
      <c r="G3447" s="7"/>
      <c r="H3447" s="7" t="s">
        <v>1719</v>
      </c>
      <c r="I3447" s="7"/>
      <c r="J3447" s="7" t="s">
        <v>646</v>
      </c>
      <c r="K3447" s="8" t="s">
        <v>1720</v>
      </c>
      <c r="L3447" s="7" t="s">
        <v>2106</v>
      </c>
      <c r="M3447" s="7"/>
      <c r="N3447" s="9" t="s">
        <v>1722</v>
      </c>
    </row>
    <row r="3448" spans="1:14">
      <c r="A3448" s="7" t="s">
        <v>2103</v>
      </c>
      <c r="B3448" s="7"/>
      <c r="C3448" s="7" t="s">
        <v>6604</v>
      </c>
      <c r="D3448" s="7" t="s">
        <v>6605</v>
      </c>
      <c r="E3448" s="6" t="s">
        <v>352</v>
      </c>
      <c r="F3448" s="7"/>
      <c r="G3448" s="7"/>
      <c r="H3448" s="7" t="s">
        <v>1719</v>
      </c>
      <c r="I3448" s="7"/>
      <c r="J3448" s="7" t="s">
        <v>646</v>
      </c>
      <c r="K3448" s="8" t="s">
        <v>1720</v>
      </c>
      <c r="L3448" s="7" t="s">
        <v>2106</v>
      </c>
      <c r="M3448" s="7"/>
      <c r="N3448" s="9" t="s">
        <v>1722</v>
      </c>
    </row>
    <row r="3449" spans="1:14">
      <c r="A3449" s="7" t="s">
        <v>2103</v>
      </c>
      <c r="B3449" s="7"/>
      <c r="C3449" s="7" t="s">
        <v>6606</v>
      </c>
      <c r="D3449" s="7" t="s">
        <v>6607</v>
      </c>
      <c r="E3449" s="6" t="s">
        <v>352</v>
      </c>
      <c r="F3449" s="7"/>
      <c r="G3449" s="7"/>
      <c r="H3449" s="7" t="s">
        <v>1719</v>
      </c>
      <c r="I3449" s="7"/>
      <c r="J3449" s="7" t="s">
        <v>646</v>
      </c>
      <c r="K3449" s="8" t="s">
        <v>1720</v>
      </c>
      <c r="L3449" s="7" t="s">
        <v>2106</v>
      </c>
      <c r="M3449" s="7"/>
      <c r="N3449" s="9" t="s">
        <v>1722</v>
      </c>
    </row>
    <row r="3450" spans="1:14">
      <c r="A3450" s="7" t="s">
        <v>2103</v>
      </c>
      <c r="B3450" s="7"/>
      <c r="C3450" s="7" t="s">
        <v>6608</v>
      </c>
      <c r="D3450" s="7" t="s">
        <v>6609</v>
      </c>
      <c r="E3450" s="6" t="s">
        <v>352</v>
      </c>
      <c r="F3450" s="7"/>
      <c r="G3450" s="7"/>
      <c r="H3450" s="7" t="s">
        <v>1719</v>
      </c>
      <c r="I3450" s="7"/>
      <c r="J3450" s="7" t="s">
        <v>646</v>
      </c>
      <c r="K3450" s="8" t="s">
        <v>1720</v>
      </c>
      <c r="L3450" s="7" t="s">
        <v>2106</v>
      </c>
      <c r="M3450" s="7"/>
      <c r="N3450" s="9" t="s">
        <v>1722</v>
      </c>
    </row>
    <row r="3451" spans="1:14">
      <c r="A3451" s="7" t="s">
        <v>2103</v>
      </c>
      <c r="B3451" s="7"/>
      <c r="C3451" s="7" t="s">
        <v>6610</v>
      </c>
      <c r="D3451" s="7" t="s">
        <v>6611</v>
      </c>
      <c r="E3451" s="6" t="s">
        <v>352</v>
      </c>
      <c r="F3451" s="7"/>
      <c r="G3451" s="7"/>
      <c r="H3451" s="7" t="s">
        <v>1719</v>
      </c>
      <c r="I3451" s="7"/>
      <c r="J3451" s="7" t="s">
        <v>646</v>
      </c>
      <c r="K3451" s="8" t="s">
        <v>1720</v>
      </c>
      <c r="L3451" s="7" t="s">
        <v>2106</v>
      </c>
      <c r="M3451" s="7"/>
      <c r="N3451" s="9" t="s">
        <v>1722</v>
      </c>
    </row>
    <row r="3452" spans="1:14">
      <c r="A3452" s="7" t="s">
        <v>2103</v>
      </c>
      <c r="B3452" s="7"/>
      <c r="C3452" s="7" t="s">
        <v>6612</v>
      </c>
      <c r="D3452" s="7" t="s">
        <v>6613</v>
      </c>
      <c r="E3452" s="6" t="s">
        <v>352</v>
      </c>
      <c r="F3452" s="7"/>
      <c r="G3452" s="7"/>
      <c r="H3452" s="7" t="s">
        <v>1719</v>
      </c>
      <c r="I3452" s="7"/>
      <c r="J3452" s="7" t="s">
        <v>646</v>
      </c>
      <c r="K3452" s="8" t="s">
        <v>1720</v>
      </c>
      <c r="L3452" s="7" t="s">
        <v>2106</v>
      </c>
      <c r="M3452" s="7"/>
      <c r="N3452" s="9" t="s">
        <v>1722</v>
      </c>
    </row>
    <row r="3453" spans="1:14">
      <c r="A3453" s="7" t="s">
        <v>2103</v>
      </c>
      <c r="B3453" s="7"/>
      <c r="C3453" s="7" t="s">
        <v>6614</v>
      </c>
      <c r="D3453" s="7" t="s">
        <v>6615</v>
      </c>
      <c r="E3453" s="6" t="s">
        <v>352</v>
      </c>
      <c r="F3453" s="7"/>
      <c r="G3453" s="7"/>
      <c r="H3453" s="7" t="s">
        <v>1719</v>
      </c>
      <c r="I3453" s="7"/>
      <c r="J3453" s="7" t="s">
        <v>646</v>
      </c>
      <c r="K3453" s="8" t="s">
        <v>1720</v>
      </c>
      <c r="L3453" s="7" t="s">
        <v>2106</v>
      </c>
      <c r="M3453" s="7"/>
      <c r="N3453" s="9" t="s">
        <v>1722</v>
      </c>
    </row>
    <row r="3454" spans="1:14">
      <c r="A3454" s="7" t="s">
        <v>2103</v>
      </c>
      <c r="B3454" s="7"/>
      <c r="C3454" s="7" t="s">
        <v>6616</v>
      </c>
      <c r="D3454" s="7" t="s">
        <v>6617</v>
      </c>
      <c r="E3454" s="6" t="s">
        <v>352</v>
      </c>
      <c r="F3454" s="7"/>
      <c r="G3454" s="7"/>
      <c r="H3454" s="7" t="s">
        <v>1719</v>
      </c>
      <c r="I3454" s="7"/>
      <c r="J3454" s="7" t="s">
        <v>646</v>
      </c>
      <c r="K3454" s="8" t="s">
        <v>1720</v>
      </c>
      <c r="L3454" s="7" t="s">
        <v>2106</v>
      </c>
      <c r="M3454" s="7"/>
      <c r="N3454" s="9" t="s">
        <v>1722</v>
      </c>
    </row>
    <row r="3455" spans="1:14">
      <c r="A3455" s="7" t="s">
        <v>2103</v>
      </c>
      <c r="B3455" s="7"/>
      <c r="C3455" s="7" t="s">
        <v>6618</v>
      </c>
      <c r="D3455" s="7" t="s">
        <v>6619</v>
      </c>
      <c r="E3455" s="6" t="s">
        <v>352</v>
      </c>
      <c r="F3455" s="7"/>
      <c r="G3455" s="7"/>
      <c r="H3455" s="7" t="s">
        <v>1719</v>
      </c>
      <c r="I3455" s="7"/>
      <c r="J3455" s="7" t="s">
        <v>646</v>
      </c>
      <c r="K3455" s="8" t="s">
        <v>1720</v>
      </c>
      <c r="L3455" s="7" t="s">
        <v>2106</v>
      </c>
      <c r="M3455" s="7"/>
      <c r="N3455" s="9" t="s">
        <v>1722</v>
      </c>
    </row>
    <row r="3456" spans="1:14">
      <c r="A3456" s="7" t="s">
        <v>2103</v>
      </c>
      <c r="B3456" s="7"/>
      <c r="C3456" s="7" t="s">
        <v>6620</v>
      </c>
      <c r="D3456" s="7" t="s">
        <v>6621</v>
      </c>
      <c r="E3456" s="6" t="s">
        <v>352</v>
      </c>
      <c r="F3456" s="7"/>
      <c r="G3456" s="7"/>
      <c r="H3456" s="7" t="s">
        <v>1719</v>
      </c>
      <c r="I3456" s="7"/>
      <c r="J3456" s="7" t="s">
        <v>646</v>
      </c>
      <c r="K3456" s="8" t="s">
        <v>1720</v>
      </c>
      <c r="L3456" s="7" t="s">
        <v>2106</v>
      </c>
      <c r="M3456" s="7"/>
      <c r="N3456" s="9" t="s">
        <v>1722</v>
      </c>
    </row>
    <row r="3457" spans="1:14">
      <c r="A3457" s="7" t="s">
        <v>2103</v>
      </c>
      <c r="B3457" s="7"/>
      <c r="C3457" s="7" t="s">
        <v>6622</v>
      </c>
      <c r="D3457" s="7" t="s">
        <v>6623</v>
      </c>
      <c r="E3457" s="6" t="s">
        <v>352</v>
      </c>
      <c r="F3457" s="7"/>
      <c r="G3457" s="7"/>
      <c r="H3457" s="7" t="s">
        <v>1719</v>
      </c>
      <c r="I3457" s="7"/>
      <c r="J3457" s="7" t="s">
        <v>646</v>
      </c>
      <c r="K3457" s="8" t="s">
        <v>1720</v>
      </c>
      <c r="L3457" s="7" t="s">
        <v>2106</v>
      </c>
      <c r="M3457" s="7"/>
      <c r="N3457" s="9" t="s">
        <v>1722</v>
      </c>
    </row>
    <row r="3458" spans="1:14">
      <c r="A3458" s="7" t="s">
        <v>2103</v>
      </c>
      <c r="B3458" s="7"/>
      <c r="C3458" s="7" t="s">
        <v>6624</v>
      </c>
      <c r="D3458" s="7" t="s">
        <v>6625</v>
      </c>
      <c r="E3458" s="6" t="s">
        <v>352</v>
      </c>
      <c r="F3458" s="7"/>
      <c r="G3458" s="7"/>
      <c r="H3458" s="7" t="s">
        <v>1719</v>
      </c>
      <c r="I3458" s="7"/>
      <c r="J3458" s="7" t="s">
        <v>646</v>
      </c>
      <c r="K3458" s="8" t="s">
        <v>1720</v>
      </c>
      <c r="L3458" s="7" t="s">
        <v>2106</v>
      </c>
      <c r="M3458" s="7"/>
      <c r="N3458" s="9" t="s">
        <v>1722</v>
      </c>
    </row>
    <row r="3459" spans="1:14">
      <c r="A3459" s="7" t="s">
        <v>2103</v>
      </c>
      <c r="B3459" s="7"/>
      <c r="C3459" s="7" t="s">
        <v>6626</v>
      </c>
      <c r="D3459" s="7" t="s">
        <v>6627</v>
      </c>
      <c r="E3459" s="6" t="s">
        <v>352</v>
      </c>
      <c r="F3459" s="7"/>
      <c r="G3459" s="7"/>
      <c r="H3459" s="7" t="s">
        <v>1719</v>
      </c>
      <c r="I3459" s="7"/>
      <c r="J3459" s="7" t="s">
        <v>646</v>
      </c>
      <c r="K3459" s="8" t="s">
        <v>1720</v>
      </c>
      <c r="L3459" s="7" t="s">
        <v>2106</v>
      </c>
      <c r="M3459" s="7"/>
      <c r="N3459" s="9" t="s">
        <v>1722</v>
      </c>
    </row>
    <row r="3460" spans="1:14">
      <c r="A3460" s="7" t="s">
        <v>2103</v>
      </c>
      <c r="B3460" s="7"/>
      <c r="C3460" s="7" t="s">
        <v>6628</v>
      </c>
      <c r="D3460" s="7" t="s">
        <v>6629</v>
      </c>
      <c r="E3460" s="6" t="s">
        <v>352</v>
      </c>
      <c r="F3460" s="7"/>
      <c r="G3460" s="7"/>
      <c r="H3460" s="7" t="s">
        <v>1719</v>
      </c>
      <c r="I3460" s="7"/>
      <c r="J3460" s="7" t="s">
        <v>646</v>
      </c>
      <c r="K3460" s="8" t="s">
        <v>1720</v>
      </c>
      <c r="L3460" s="7" t="s">
        <v>2106</v>
      </c>
      <c r="M3460" s="7"/>
      <c r="N3460" s="9" t="s">
        <v>1722</v>
      </c>
    </row>
    <row r="3461" spans="1:14">
      <c r="A3461" s="7" t="s">
        <v>2103</v>
      </c>
      <c r="B3461" s="7"/>
      <c r="C3461" s="7" t="s">
        <v>6630</v>
      </c>
      <c r="D3461" s="7" t="s">
        <v>6631</v>
      </c>
      <c r="E3461" s="6" t="s">
        <v>352</v>
      </c>
      <c r="F3461" s="7"/>
      <c r="G3461" s="7"/>
      <c r="H3461" s="7" t="s">
        <v>1719</v>
      </c>
      <c r="I3461" s="7"/>
      <c r="J3461" s="7" t="s">
        <v>646</v>
      </c>
      <c r="K3461" s="8" t="s">
        <v>1720</v>
      </c>
      <c r="L3461" s="7" t="s">
        <v>2106</v>
      </c>
      <c r="M3461" s="7"/>
      <c r="N3461" s="9" t="s">
        <v>1722</v>
      </c>
    </row>
    <row r="3462" spans="1:14">
      <c r="A3462" s="7" t="s">
        <v>2103</v>
      </c>
      <c r="B3462" s="7"/>
      <c r="C3462" s="7" t="s">
        <v>6632</v>
      </c>
      <c r="D3462" s="7" t="s">
        <v>6633</v>
      </c>
      <c r="E3462" s="6" t="s">
        <v>352</v>
      </c>
      <c r="F3462" s="7"/>
      <c r="G3462" s="7"/>
      <c r="H3462" s="7" t="s">
        <v>1719</v>
      </c>
      <c r="I3462" s="7"/>
      <c r="J3462" s="7" t="s">
        <v>646</v>
      </c>
      <c r="K3462" s="8" t="s">
        <v>1720</v>
      </c>
      <c r="L3462" s="7" t="s">
        <v>2106</v>
      </c>
      <c r="M3462" s="7"/>
      <c r="N3462" s="9" t="s">
        <v>1722</v>
      </c>
    </row>
    <row r="3463" spans="1:14">
      <c r="A3463" s="7" t="s">
        <v>2103</v>
      </c>
      <c r="B3463" s="7"/>
      <c r="C3463" s="7" t="s">
        <v>6634</v>
      </c>
      <c r="D3463" s="7" t="s">
        <v>6635</v>
      </c>
      <c r="E3463" s="6" t="s">
        <v>352</v>
      </c>
      <c r="F3463" s="7"/>
      <c r="G3463" s="7"/>
      <c r="H3463" s="7" t="s">
        <v>1719</v>
      </c>
      <c r="I3463" s="7"/>
      <c r="J3463" s="7" t="s">
        <v>646</v>
      </c>
      <c r="K3463" s="8" t="s">
        <v>1720</v>
      </c>
      <c r="L3463" s="7" t="s">
        <v>2106</v>
      </c>
      <c r="M3463" s="7"/>
      <c r="N3463" s="9" t="s">
        <v>1722</v>
      </c>
    </row>
    <row r="3464" spans="1:14">
      <c r="A3464" s="7" t="s">
        <v>2103</v>
      </c>
      <c r="B3464" s="7"/>
      <c r="C3464" s="7" t="s">
        <v>6636</v>
      </c>
      <c r="D3464" s="7" t="s">
        <v>6637</v>
      </c>
      <c r="E3464" s="6" t="s">
        <v>352</v>
      </c>
      <c r="F3464" s="7"/>
      <c r="G3464" s="7"/>
      <c r="H3464" s="7" t="s">
        <v>1719</v>
      </c>
      <c r="I3464" s="7"/>
      <c r="J3464" s="7" t="s">
        <v>646</v>
      </c>
      <c r="K3464" s="8" t="s">
        <v>1720</v>
      </c>
      <c r="L3464" s="7" t="s">
        <v>2106</v>
      </c>
      <c r="M3464" s="7"/>
      <c r="N3464" s="9" t="s">
        <v>1722</v>
      </c>
    </row>
    <row r="3465" spans="1:14">
      <c r="A3465" s="7" t="s">
        <v>2103</v>
      </c>
      <c r="B3465" s="7"/>
      <c r="C3465" s="7" t="s">
        <v>6638</v>
      </c>
      <c r="D3465" s="7" t="s">
        <v>6639</v>
      </c>
      <c r="E3465" s="6" t="s">
        <v>352</v>
      </c>
      <c r="F3465" s="7"/>
      <c r="G3465" s="7"/>
      <c r="H3465" s="7" t="s">
        <v>1719</v>
      </c>
      <c r="I3465" s="7"/>
      <c r="J3465" s="7" t="s">
        <v>646</v>
      </c>
      <c r="K3465" s="8" t="s">
        <v>1720</v>
      </c>
      <c r="L3465" s="7" t="s">
        <v>2106</v>
      </c>
      <c r="M3465" s="7"/>
      <c r="N3465" s="9" t="s">
        <v>1722</v>
      </c>
    </row>
    <row r="3466" spans="1:14">
      <c r="A3466" s="7" t="s">
        <v>2103</v>
      </c>
      <c r="B3466" s="7"/>
      <c r="C3466" s="7" t="s">
        <v>6640</v>
      </c>
      <c r="D3466" s="7" t="s">
        <v>6641</v>
      </c>
      <c r="E3466" s="6" t="s">
        <v>352</v>
      </c>
      <c r="F3466" s="7"/>
      <c r="G3466" s="7"/>
      <c r="H3466" s="7" t="s">
        <v>1719</v>
      </c>
      <c r="I3466" s="7"/>
      <c r="J3466" s="7" t="s">
        <v>646</v>
      </c>
      <c r="K3466" s="8" t="s">
        <v>1720</v>
      </c>
      <c r="L3466" s="7" t="s">
        <v>2106</v>
      </c>
      <c r="M3466" s="7"/>
      <c r="N3466" s="9" t="s">
        <v>1722</v>
      </c>
    </row>
    <row r="3467" spans="1:14">
      <c r="A3467" s="7" t="s">
        <v>2103</v>
      </c>
      <c r="B3467" s="7"/>
      <c r="C3467" s="7" t="s">
        <v>6642</v>
      </c>
      <c r="D3467" s="7" t="s">
        <v>6643</v>
      </c>
      <c r="E3467" s="6" t="s">
        <v>352</v>
      </c>
      <c r="F3467" s="7"/>
      <c r="G3467" s="7"/>
      <c r="H3467" s="7" t="s">
        <v>1719</v>
      </c>
      <c r="I3467" s="7"/>
      <c r="J3467" s="7" t="s">
        <v>646</v>
      </c>
      <c r="K3467" s="8" t="s">
        <v>1720</v>
      </c>
      <c r="L3467" s="7" t="s">
        <v>2106</v>
      </c>
      <c r="M3467" s="7"/>
      <c r="N3467" s="9" t="s">
        <v>1722</v>
      </c>
    </row>
    <row r="3468" spans="1:14">
      <c r="A3468" s="7" t="s">
        <v>2103</v>
      </c>
      <c r="B3468" s="7"/>
      <c r="C3468" s="7" t="s">
        <v>6644</v>
      </c>
      <c r="D3468" s="7" t="s">
        <v>6645</v>
      </c>
      <c r="E3468" s="6" t="s">
        <v>352</v>
      </c>
      <c r="F3468" s="7"/>
      <c r="G3468" s="7"/>
      <c r="H3468" s="7" t="s">
        <v>1719</v>
      </c>
      <c r="I3468" s="7"/>
      <c r="J3468" s="7" t="s">
        <v>646</v>
      </c>
      <c r="K3468" s="8" t="s">
        <v>1720</v>
      </c>
      <c r="L3468" s="7" t="s">
        <v>2106</v>
      </c>
      <c r="M3468" s="7"/>
      <c r="N3468" s="9" t="s">
        <v>1722</v>
      </c>
    </row>
    <row r="3469" spans="1:14">
      <c r="A3469" s="7" t="s">
        <v>2103</v>
      </c>
      <c r="B3469" s="7"/>
      <c r="C3469" s="7" t="s">
        <v>6646</v>
      </c>
      <c r="D3469" s="7" t="s">
        <v>6647</v>
      </c>
      <c r="E3469" s="6" t="s">
        <v>352</v>
      </c>
      <c r="F3469" s="7"/>
      <c r="G3469" s="7"/>
      <c r="H3469" s="7" t="s">
        <v>1719</v>
      </c>
      <c r="I3469" s="7"/>
      <c r="J3469" s="7" t="s">
        <v>646</v>
      </c>
      <c r="K3469" s="8" t="s">
        <v>1720</v>
      </c>
      <c r="L3469" s="7" t="s">
        <v>2106</v>
      </c>
      <c r="M3469" s="7"/>
      <c r="N3469" s="9" t="s">
        <v>1722</v>
      </c>
    </row>
    <row r="3470" spans="1:14">
      <c r="A3470" s="7" t="s">
        <v>2103</v>
      </c>
      <c r="B3470" s="7"/>
      <c r="C3470" s="7" t="s">
        <v>6648</v>
      </c>
      <c r="D3470" s="7" t="s">
        <v>6649</v>
      </c>
      <c r="E3470" s="6" t="s">
        <v>352</v>
      </c>
      <c r="F3470" s="7"/>
      <c r="G3470" s="7"/>
      <c r="H3470" s="7" t="s">
        <v>1719</v>
      </c>
      <c r="I3470" s="7"/>
      <c r="J3470" s="7" t="s">
        <v>646</v>
      </c>
      <c r="K3470" s="8" t="s">
        <v>1720</v>
      </c>
      <c r="L3470" s="7" t="s">
        <v>2106</v>
      </c>
      <c r="M3470" s="7"/>
      <c r="N3470" s="9" t="s">
        <v>1722</v>
      </c>
    </row>
    <row r="3471" spans="1:14">
      <c r="A3471" s="7" t="s">
        <v>2103</v>
      </c>
      <c r="B3471" s="7"/>
      <c r="C3471" s="7" t="s">
        <v>6650</v>
      </c>
      <c r="D3471" s="7" t="s">
        <v>6651</v>
      </c>
      <c r="E3471" s="6" t="s">
        <v>352</v>
      </c>
      <c r="F3471" s="7"/>
      <c r="G3471" s="7"/>
      <c r="H3471" s="7" t="s">
        <v>1719</v>
      </c>
      <c r="I3471" s="7"/>
      <c r="J3471" s="7" t="s">
        <v>646</v>
      </c>
      <c r="K3471" s="8" t="s">
        <v>1720</v>
      </c>
      <c r="L3471" s="7" t="s">
        <v>2106</v>
      </c>
      <c r="M3471" s="7"/>
      <c r="N3471" s="9" t="s">
        <v>1722</v>
      </c>
    </row>
    <row r="3472" spans="1:14">
      <c r="A3472" s="7" t="s">
        <v>2103</v>
      </c>
      <c r="B3472" s="7"/>
      <c r="C3472" s="7" t="s">
        <v>6652</v>
      </c>
      <c r="D3472" s="7" t="s">
        <v>6653</v>
      </c>
      <c r="E3472" s="6" t="s">
        <v>352</v>
      </c>
      <c r="F3472" s="7"/>
      <c r="G3472" s="7"/>
      <c r="H3472" s="7" t="s">
        <v>1719</v>
      </c>
      <c r="I3472" s="7"/>
      <c r="J3472" s="7" t="s">
        <v>646</v>
      </c>
      <c r="K3472" s="8" t="s">
        <v>1720</v>
      </c>
      <c r="L3472" s="7" t="s">
        <v>2106</v>
      </c>
      <c r="M3472" s="7"/>
      <c r="N3472" s="9" t="s">
        <v>1722</v>
      </c>
    </row>
    <row r="3473" spans="1:14">
      <c r="A3473" s="7" t="s">
        <v>2103</v>
      </c>
      <c r="B3473" s="7"/>
      <c r="C3473" s="7" t="s">
        <v>6654</v>
      </c>
      <c r="D3473" s="7" t="s">
        <v>6655</v>
      </c>
      <c r="E3473" s="6" t="s">
        <v>352</v>
      </c>
      <c r="F3473" s="7"/>
      <c r="G3473" s="7"/>
      <c r="H3473" s="7" t="s">
        <v>1719</v>
      </c>
      <c r="I3473" s="7"/>
      <c r="J3473" s="7" t="s">
        <v>646</v>
      </c>
      <c r="K3473" s="8" t="s">
        <v>1720</v>
      </c>
      <c r="L3473" s="7" t="s">
        <v>2106</v>
      </c>
      <c r="M3473" s="7"/>
      <c r="N3473" s="9" t="s">
        <v>1722</v>
      </c>
    </row>
    <row r="3474" spans="1:14">
      <c r="A3474" s="7" t="s">
        <v>2103</v>
      </c>
      <c r="B3474" s="7"/>
      <c r="C3474" s="7" t="s">
        <v>6656</v>
      </c>
      <c r="D3474" s="7" t="s">
        <v>6657</v>
      </c>
      <c r="E3474" s="6" t="s">
        <v>352</v>
      </c>
      <c r="F3474" s="7"/>
      <c r="G3474" s="7"/>
      <c r="H3474" s="7" t="s">
        <v>1719</v>
      </c>
      <c r="I3474" s="7"/>
      <c r="J3474" s="7" t="s">
        <v>646</v>
      </c>
      <c r="K3474" s="8" t="s">
        <v>1720</v>
      </c>
      <c r="L3474" s="7" t="s">
        <v>2106</v>
      </c>
      <c r="M3474" s="7"/>
      <c r="N3474" s="9" t="s">
        <v>1722</v>
      </c>
    </row>
    <row r="3475" spans="1:14">
      <c r="A3475" s="7" t="s">
        <v>2103</v>
      </c>
      <c r="B3475" s="7"/>
      <c r="C3475" s="7" t="s">
        <v>6658</v>
      </c>
      <c r="D3475" s="7" t="s">
        <v>6659</v>
      </c>
      <c r="E3475" s="6" t="s">
        <v>352</v>
      </c>
      <c r="F3475" s="7"/>
      <c r="G3475" s="7"/>
      <c r="H3475" s="7" t="s">
        <v>1719</v>
      </c>
      <c r="I3475" s="7"/>
      <c r="J3475" s="7" t="s">
        <v>646</v>
      </c>
      <c r="K3475" s="8" t="s">
        <v>1720</v>
      </c>
      <c r="L3475" s="7" t="s">
        <v>2106</v>
      </c>
      <c r="M3475" s="7"/>
      <c r="N3475" s="9" t="s">
        <v>1722</v>
      </c>
    </row>
    <row r="3476" spans="1:14">
      <c r="A3476" s="7" t="s">
        <v>2103</v>
      </c>
      <c r="B3476" s="7"/>
      <c r="C3476" s="7" t="s">
        <v>6660</v>
      </c>
      <c r="D3476" s="7" t="s">
        <v>6661</v>
      </c>
      <c r="E3476" s="6" t="s">
        <v>352</v>
      </c>
      <c r="F3476" s="7"/>
      <c r="G3476" s="7"/>
      <c r="H3476" s="7" t="s">
        <v>1719</v>
      </c>
      <c r="I3476" s="7"/>
      <c r="J3476" s="7" t="s">
        <v>646</v>
      </c>
      <c r="K3476" s="8" t="s">
        <v>1720</v>
      </c>
      <c r="L3476" s="7" t="s">
        <v>2106</v>
      </c>
      <c r="M3476" s="7"/>
      <c r="N3476" s="9" t="s">
        <v>1722</v>
      </c>
    </row>
    <row r="3477" spans="1:14">
      <c r="A3477" s="7" t="s">
        <v>2103</v>
      </c>
      <c r="B3477" s="7"/>
      <c r="C3477" s="7" t="s">
        <v>6662</v>
      </c>
      <c r="D3477" s="7" t="s">
        <v>6663</v>
      </c>
      <c r="E3477" s="6" t="s">
        <v>352</v>
      </c>
      <c r="F3477" s="7"/>
      <c r="G3477" s="7"/>
      <c r="H3477" s="7" t="s">
        <v>1719</v>
      </c>
      <c r="I3477" s="7"/>
      <c r="J3477" s="7" t="s">
        <v>646</v>
      </c>
      <c r="K3477" s="8" t="s">
        <v>1720</v>
      </c>
      <c r="L3477" s="7" t="s">
        <v>2106</v>
      </c>
      <c r="M3477" s="7"/>
      <c r="N3477" s="9" t="s">
        <v>1722</v>
      </c>
    </row>
    <row r="3478" spans="1:14">
      <c r="A3478" s="7" t="s">
        <v>2103</v>
      </c>
      <c r="B3478" s="7"/>
      <c r="C3478" s="7" t="s">
        <v>6664</v>
      </c>
      <c r="D3478" s="7" t="s">
        <v>6665</v>
      </c>
      <c r="E3478" s="6" t="s">
        <v>352</v>
      </c>
      <c r="F3478" s="7"/>
      <c r="G3478" s="7"/>
      <c r="H3478" s="7" t="s">
        <v>1719</v>
      </c>
      <c r="I3478" s="7"/>
      <c r="J3478" s="7" t="s">
        <v>646</v>
      </c>
      <c r="K3478" s="8" t="s">
        <v>1720</v>
      </c>
      <c r="L3478" s="7" t="s">
        <v>2106</v>
      </c>
      <c r="M3478" s="7"/>
      <c r="N3478" s="9" t="s">
        <v>1722</v>
      </c>
    </row>
    <row r="3479" spans="1:14">
      <c r="A3479" s="7" t="s">
        <v>2103</v>
      </c>
      <c r="B3479" s="7"/>
      <c r="C3479" s="7" t="s">
        <v>6666</v>
      </c>
      <c r="D3479" s="7" t="s">
        <v>6667</v>
      </c>
      <c r="E3479" s="6" t="s">
        <v>352</v>
      </c>
      <c r="F3479" s="7"/>
      <c r="G3479" s="7"/>
      <c r="H3479" s="7" t="s">
        <v>1719</v>
      </c>
      <c r="I3479" s="7"/>
      <c r="J3479" s="7" t="s">
        <v>646</v>
      </c>
      <c r="K3479" s="8" t="s">
        <v>1720</v>
      </c>
      <c r="L3479" s="7" t="s">
        <v>2106</v>
      </c>
      <c r="M3479" s="7"/>
      <c r="N3479" s="9" t="s">
        <v>1722</v>
      </c>
    </row>
    <row r="3480" spans="1:14">
      <c r="A3480" s="7" t="s">
        <v>2103</v>
      </c>
      <c r="B3480" s="7"/>
      <c r="C3480" s="7" t="s">
        <v>6668</v>
      </c>
      <c r="D3480" s="7" t="s">
        <v>6669</v>
      </c>
      <c r="E3480" s="6" t="s">
        <v>352</v>
      </c>
      <c r="F3480" s="7"/>
      <c r="G3480" s="7"/>
      <c r="H3480" s="7" t="s">
        <v>1719</v>
      </c>
      <c r="I3480" s="7"/>
      <c r="J3480" s="7" t="s">
        <v>646</v>
      </c>
      <c r="K3480" s="8" t="s">
        <v>1720</v>
      </c>
      <c r="L3480" s="7" t="s">
        <v>2106</v>
      </c>
      <c r="M3480" s="7"/>
      <c r="N3480" s="9" t="s">
        <v>1722</v>
      </c>
    </row>
    <row r="3481" spans="1:14">
      <c r="A3481" s="7" t="s">
        <v>2103</v>
      </c>
      <c r="B3481" s="7"/>
      <c r="C3481" s="7" t="s">
        <v>6670</v>
      </c>
      <c r="D3481" s="7" t="s">
        <v>6671</v>
      </c>
      <c r="E3481" s="6" t="s">
        <v>352</v>
      </c>
      <c r="F3481" s="7"/>
      <c r="G3481" s="7"/>
      <c r="H3481" s="7" t="s">
        <v>1719</v>
      </c>
      <c r="I3481" s="7"/>
      <c r="J3481" s="7" t="s">
        <v>646</v>
      </c>
      <c r="K3481" s="8" t="s">
        <v>1720</v>
      </c>
      <c r="L3481" s="7" t="s">
        <v>2106</v>
      </c>
      <c r="M3481" s="7"/>
      <c r="N3481" s="9" t="s">
        <v>1722</v>
      </c>
    </row>
    <row r="3482" spans="1:14">
      <c r="A3482" s="7" t="s">
        <v>2103</v>
      </c>
      <c r="B3482" s="7"/>
      <c r="C3482" s="7" t="s">
        <v>6672</v>
      </c>
      <c r="D3482" s="7" t="s">
        <v>6673</v>
      </c>
      <c r="E3482" s="6" t="s">
        <v>352</v>
      </c>
      <c r="F3482" s="7"/>
      <c r="G3482" s="7"/>
      <c r="H3482" s="7" t="s">
        <v>1719</v>
      </c>
      <c r="I3482" s="7"/>
      <c r="J3482" s="7" t="s">
        <v>646</v>
      </c>
      <c r="K3482" s="8" t="s">
        <v>1720</v>
      </c>
      <c r="L3482" s="7" t="s">
        <v>2106</v>
      </c>
      <c r="M3482" s="7"/>
      <c r="N3482" s="9" t="s">
        <v>1722</v>
      </c>
    </row>
    <row r="3483" spans="1:14">
      <c r="A3483" s="7" t="s">
        <v>2103</v>
      </c>
      <c r="B3483" s="7"/>
      <c r="C3483" s="7" t="s">
        <v>6674</v>
      </c>
      <c r="D3483" s="7" t="s">
        <v>6675</v>
      </c>
      <c r="E3483" s="6" t="s">
        <v>352</v>
      </c>
      <c r="F3483" s="7"/>
      <c r="G3483" s="7"/>
      <c r="H3483" s="7" t="s">
        <v>1719</v>
      </c>
      <c r="I3483" s="7"/>
      <c r="J3483" s="7" t="s">
        <v>646</v>
      </c>
      <c r="K3483" s="8" t="s">
        <v>1720</v>
      </c>
      <c r="L3483" s="7" t="s">
        <v>2106</v>
      </c>
      <c r="M3483" s="7"/>
      <c r="N3483" s="9" t="s">
        <v>1722</v>
      </c>
    </row>
    <row r="3484" spans="1:14">
      <c r="A3484" s="7" t="s">
        <v>2103</v>
      </c>
      <c r="B3484" s="7"/>
      <c r="C3484" s="7" t="s">
        <v>6676</v>
      </c>
      <c r="D3484" s="7" t="s">
        <v>6677</v>
      </c>
      <c r="E3484" s="6" t="s">
        <v>352</v>
      </c>
      <c r="F3484" s="7"/>
      <c r="G3484" s="7"/>
      <c r="H3484" s="7" t="s">
        <v>1719</v>
      </c>
      <c r="I3484" s="7"/>
      <c r="J3484" s="7" t="s">
        <v>646</v>
      </c>
      <c r="K3484" s="8" t="s">
        <v>1720</v>
      </c>
      <c r="L3484" s="7" t="s">
        <v>2106</v>
      </c>
      <c r="M3484" s="7"/>
      <c r="N3484" s="9" t="s">
        <v>1722</v>
      </c>
    </row>
    <row r="3485" spans="1:14">
      <c r="A3485" s="7" t="s">
        <v>2103</v>
      </c>
      <c r="B3485" s="7"/>
      <c r="C3485" s="7" t="s">
        <v>6678</v>
      </c>
      <c r="D3485" s="7" t="s">
        <v>6679</v>
      </c>
      <c r="E3485" s="6" t="s">
        <v>352</v>
      </c>
      <c r="F3485" s="7"/>
      <c r="G3485" s="7"/>
      <c r="H3485" s="7" t="s">
        <v>1719</v>
      </c>
      <c r="I3485" s="7"/>
      <c r="J3485" s="7" t="s">
        <v>646</v>
      </c>
      <c r="K3485" s="8" t="s">
        <v>1720</v>
      </c>
      <c r="L3485" s="7" t="s">
        <v>2106</v>
      </c>
      <c r="M3485" s="7"/>
      <c r="N3485" s="9" t="s">
        <v>1722</v>
      </c>
    </row>
    <row r="3486" spans="1:14">
      <c r="A3486" s="7" t="s">
        <v>2103</v>
      </c>
      <c r="B3486" s="7"/>
      <c r="C3486" s="7" t="s">
        <v>6680</v>
      </c>
      <c r="D3486" s="7" t="s">
        <v>6681</v>
      </c>
      <c r="E3486" s="6" t="s">
        <v>352</v>
      </c>
      <c r="F3486" s="7"/>
      <c r="G3486" s="7"/>
      <c r="H3486" s="7" t="s">
        <v>1719</v>
      </c>
      <c r="I3486" s="7"/>
      <c r="J3486" s="7" t="s">
        <v>646</v>
      </c>
      <c r="K3486" s="8" t="s">
        <v>1720</v>
      </c>
      <c r="L3486" s="7" t="s">
        <v>2106</v>
      </c>
      <c r="M3486" s="7"/>
      <c r="N3486" s="9" t="s">
        <v>1722</v>
      </c>
    </row>
    <row r="3487" spans="1:14">
      <c r="A3487" s="7" t="s">
        <v>2103</v>
      </c>
      <c r="B3487" s="7"/>
      <c r="C3487" s="7" t="s">
        <v>6682</v>
      </c>
      <c r="D3487" s="7" t="s">
        <v>6683</v>
      </c>
      <c r="E3487" s="6" t="s">
        <v>352</v>
      </c>
      <c r="F3487" s="7"/>
      <c r="G3487" s="7"/>
      <c r="H3487" s="7" t="s">
        <v>1719</v>
      </c>
      <c r="I3487" s="7"/>
      <c r="J3487" s="7" t="s">
        <v>646</v>
      </c>
      <c r="K3487" s="8" t="s">
        <v>1720</v>
      </c>
      <c r="L3487" s="7" t="s">
        <v>2106</v>
      </c>
      <c r="M3487" s="7"/>
      <c r="N3487" s="9" t="s">
        <v>1722</v>
      </c>
    </row>
    <row r="3488" spans="1:14">
      <c r="A3488" s="7" t="s">
        <v>2103</v>
      </c>
      <c r="B3488" s="7"/>
      <c r="C3488" s="7" t="s">
        <v>6684</v>
      </c>
      <c r="D3488" s="7" t="s">
        <v>6685</v>
      </c>
      <c r="E3488" s="6" t="s">
        <v>352</v>
      </c>
      <c r="F3488" s="7"/>
      <c r="G3488" s="7"/>
      <c r="H3488" s="7" t="s">
        <v>1719</v>
      </c>
      <c r="I3488" s="7"/>
      <c r="J3488" s="7" t="s">
        <v>646</v>
      </c>
      <c r="K3488" s="8" t="s">
        <v>1720</v>
      </c>
      <c r="L3488" s="7" t="s">
        <v>2106</v>
      </c>
      <c r="M3488" s="7"/>
      <c r="N3488" s="9" t="s">
        <v>1722</v>
      </c>
    </row>
    <row r="3489" spans="1:14">
      <c r="A3489" s="7" t="s">
        <v>2103</v>
      </c>
      <c r="B3489" s="7"/>
      <c r="C3489" s="7" t="s">
        <v>6686</v>
      </c>
      <c r="D3489" s="7" t="s">
        <v>6687</v>
      </c>
      <c r="E3489" s="6" t="s">
        <v>352</v>
      </c>
      <c r="F3489" s="7"/>
      <c r="G3489" s="7"/>
      <c r="H3489" s="7" t="s">
        <v>1719</v>
      </c>
      <c r="I3489" s="7"/>
      <c r="J3489" s="7" t="s">
        <v>646</v>
      </c>
      <c r="K3489" s="8" t="s">
        <v>1720</v>
      </c>
      <c r="L3489" s="7" t="s">
        <v>2106</v>
      </c>
      <c r="M3489" s="7"/>
      <c r="N3489" s="9" t="s">
        <v>1722</v>
      </c>
    </row>
    <row r="3490" spans="1:14">
      <c r="A3490" s="7" t="s">
        <v>2103</v>
      </c>
      <c r="B3490" s="7"/>
      <c r="C3490" s="7" t="s">
        <v>6688</v>
      </c>
      <c r="D3490" s="7" t="s">
        <v>6689</v>
      </c>
      <c r="E3490" s="6" t="s">
        <v>352</v>
      </c>
      <c r="F3490" s="7"/>
      <c r="G3490" s="7"/>
      <c r="H3490" s="7" t="s">
        <v>1719</v>
      </c>
      <c r="I3490" s="7"/>
      <c r="J3490" s="7" t="s">
        <v>646</v>
      </c>
      <c r="K3490" s="8" t="s">
        <v>1720</v>
      </c>
      <c r="L3490" s="7" t="s">
        <v>2106</v>
      </c>
      <c r="M3490" s="7"/>
      <c r="N3490" s="9" t="s">
        <v>1722</v>
      </c>
    </row>
    <row r="3491" spans="1:14">
      <c r="A3491" s="7" t="s">
        <v>2103</v>
      </c>
      <c r="B3491" s="7"/>
      <c r="C3491" s="7" t="s">
        <v>6690</v>
      </c>
      <c r="D3491" s="7" t="s">
        <v>6691</v>
      </c>
      <c r="E3491" s="6" t="s">
        <v>352</v>
      </c>
      <c r="F3491" s="7"/>
      <c r="G3491" s="7"/>
      <c r="H3491" s="7" t="s">
        <v>1719</v>
      </c>
      <c r="I3491" s="7"/>
      <c r="J3491" s="7" t="s">
        <v>646</v>
      </c>
      <c r="K3491" s="8" t="s">
        <v>1720</v>
      </c>
      <c r="L3491" s="7" t="s">
        <v>2106</v>
      </c>
      <c r="M3491" s="7"/>
      <c r="N3491" s="9" t="s">
        <v>1722</v>
      </c>
    </row>
    <row r="3492" spans="1:14">
      <c r="A3492" s="7" t="s">
        <v>2103</v>
      </c>
      <c r="B3492" s="7"/>
      <c r="C3492" s="7" t="s">
        <v>6692</v>
      </c>
      <c r="D3492" s="7" t="s">
        <v>6693</v>
      </c>
      <c r="E3492" s="6" t="s">
        <v>352</v>
      </c>
      <c r="F3492" s="7"/>
      <c r="G3492" s="7"/>
      <c r="H3492" s="7" t="s">
        <v>1719</v>
      </c>
      <c r="I3492" s="7"/>
      <c r="J3492" s="7" t="s">
        <v>646</v>
      </c>
      <c r="K3492" s="8" t="s">
        <v>1720</v>
      </c>
      <c r="L3492" s="7" t="s">
        <v>2106</v>
      </c>
      <c r="M3492" s="7"/>
      <c r="N3492" s="9" t="s">
        <v>1722</v>
      </c>
    </row>
    <row r="3493" spans="1:14">
      <c r="A3493" s="7" t="s">
        <v>2103</v>
      </c>
      <c r="B3493" s="7"/>
      <c r="C3493" s="7" t="s">
        <v>6694</v>
      </c>
      <c r="D3493" s="7" t="s">
        <v>6695</v>
      </c>
      <c r="E3493" s="6" t="s">
        <v>352</v>
      </c>
      <c r="F3493" s="7"/>
      <c r="G3493" s="7"/>
      <c r="H3493" s="7" t="s">
        <v>1719</v>
      </c>
      <c r="I3493" s="7"/>
      <c r="J3493" s="7" t="s">
        <v>646</v>
      </c>
      <c r="K3493" s="8" t="s">
        <v>1720</v>
      </c>
      <c r="L3493" s="7" t="s">
        <v>2106</v>
      </c>
      <c r="M3493" s="7"/>
      <c r="N3493" s="9" t="s">
        <v>1722</v>
      </c>
    </row>
    <row r="3494" spans="1:14">
      <c r="A3494" s="7" t="s">
        <v>2103</v>
      </c>
      <c r="B3494" s="7"/>
      <c r="C3494" s="7" t="s">
        <v>6696</v>
      </c>
      <c r="D3494" s="7" t="s">
        <v>6697</v>
      </c>
      <c r="E3494" s="6" t="s">
        <v>352</v>
      </c>
      <c r="F3494" s="7"/>
      <c r="G3494" s="7"/>
      <c r="H3494" s="7" t="s">
        <v>1719</v>
      </c>
      <c r="I3494" s="7"/>
      <c r="J3494" s="7" t="s">
        <v>646</v>
      </c>
      <c r="K3494" s="8" t="s">
        <v>1720</v>
      </c>
      <c r="L3494" s="7" t="s">
        <v>2106</v>
      </c>
      <c r="M3494" s="7"/>
      <c r="N3494" s="9" t="s">
        <v>1722</v>
      </c>
    </row>
    <row r="3495" spans="1:14">
      <c r="A3495" s="7" t="s">
        <v>2103</v>
      </c>
      <c r="B3495" s="7"/>
      <c r="C3495" s="7" t="s">
        <v>6698</v>
      </c>
      <c r="D3495" s="7" t="s">
        <v>6699</v>
      </c>
      <c r="E3495" s="6" t="s">
        <v>352</v>
      </c>
      <c r="F3495" s="7"/>
      <c r="G3495" s="7"/>
      <c r="H3495" s="7" t="s">
        <v>1719</v>
      </c>
      <c r="I3495" s="7"/>
      <c r="J3495" s="7" t="s">
        <v>646</v>
      </c>
      <c r="K3495" s="8" t="s">
        <v>1720</v>
      </c>
      <c r="L3495" s="7" t="s">
        <v>2106</v>
      </c>
      <c r="M3495" s="7"/>
      <c r="N3495" s="9" t="s">
        <v>1722</v>
      </c>
    </row>
    <row r="3496" spans="1:14">
      <c r="A3496" s="7" t="s">
        <v>2103</v>
      </c>
      <c r="B3496" s="7"/>
      <c r="C3496" s="7" t="s">
        <v>6700</v>
      </c>
      <c r="D3496" s="7" t="s">
        <v>6701</v>
      </c>
      <c r="E3496" s="6" t="s">
        <v>352</v>
      </c>
      <c r="F3496" s="7"/>
      <c r="G3496" s="7"/>
      <c r="H3496" s="7" t="s">
        <v>1719</v>
      </c>
      <c r="I3496" s="7"/>
      <c r="J3496" s="7" t="s">
        <v>646</v>
      </c>
      <c r="K3496" s="8" t="s">
        <v>1720</v>
      </c>
      <c r="L3496" s="7" t="s">
        <v>2106</v>
      </c>
      <c r="M3496" s="7"/>
      <c r="N3496" s="9" t="s">
        <v>1722</v>
      </c>
    </row>
    <row r="3497" spans="1:14">
      <c r="A3497" s="7" t="s">
        <v>2103</v>
      </c>
      <c r="B3497" s="7"/>
      <c r="C3497" s="7" t="s">
        <v>6702</v>
      </c>
      <c r="D3497" s="7" t="s">
        <v>6703</v>
      </c>
      <c r="E3497" s="6" t="s">
        <v>352</v>
      </c>
      <c r="F3497" s="7"/>
      <c r="G3497" s="7"/>
      <c r="H3497" s="7" t="s">
        <v>1719</v>
      </c>
      <c r="I3497" s="7"/>
      <c r="J3497" s="7" t="s">
        <v>646</v>
      </c>
      <c r="K3497" s="8" t="s">
        <v>1720</v>
      </c>
      <c r="L3497" s="7" t="s">
        <v>2106</v>
      </c>
      <c r="M3497" s="7"/>
      <c r="N3497" s="9" t="s">
        <v>1722</v>
      </c>
    </row>
    <row r="3498" spans="1:14">
      <c r="A3498" s="7" t="s">
        <v>2103</v>
      </c>
      <c r="B3498" s="7"/>
      <c r="C3498" s="7" t="s">
        <v>6704</v>
      </c>
      <c r="D3498" s="7" t="s">
        <v>6705</v>
      </c>
      <c r="E3498" s="6" t="s">
        <v>352</v>
      </c>
      <c r="F3498" s="7"/>
      <c r="G3498" s="7"/>
      <c r="H3498" s="7" t="s">
        <v>1719</v>
      </c>
      <c r="I3498" s="7"/>
      <c r="J3498" s="7" t="s">
        <v>646</v>
      </c>
      <c r="K3498" s="8" t="s">
        <v>1720</v>
      </c>
      <c r="L3498" s="7" t="s">
        <v>2106</v>
      </c>
      <c r="M3498" s="7"/>
      <c r="N3498" s="9" t="s">
        <v>1722</v>
      </c>
    </row>
    <row r="3499" spans="1:14">
      <c r="A3499" s="7" t="s">
        <v>2103</v>
      </c>
      <c r="B3499" s="7"/>
      <c r="C3499" s="7" t="s">
        <v>6706</v>
      </c>
      <c r="D3499" s="7" t="s">
        <v>6707</v>
      </c>
      <c r="E3499" s="6" t="s">
        <v>352</v>
      </c>
      <c r="F3499" s="7"/>
      <c r="G3499" s="7"/>
      <c r="H3499" s="7" t="s">
        <v>1719</v>
      </c>
      <c r="I3499" s="7"/>
      <c r="J3499" s="7" t="s">
        <v>646</v>
      </c>
      <c r="K3499" s="8" t="s">
        <v>1720</v>
      </c>
      <c r="L3499" s="7" t="s">
        <v>2106</v>
      </c>
      <c r="M3499" s="7"/>
      <c r="N3499" s="9" t="s">
        <v>1722</v>
      </c>
    </row>
    <row r="3500" spans="1:14">
      <c r="A3500" s="7" t="s">
        <v>2103</v>
      </c>
      <c r="B3500" s="7"/>
      <c r="C3500" s="7" t="s">
        <v>6708</v>
      </c>
      <c r="D3500" s="7" t="s">
        <v>6709</v>
      </c>
      <c r="E3500" s="6" t="s">
        <v>352</v>
      </c>
      <c r="F3500" s="7"/>
      <c r="G3500" s="7"/>
      <c r="H3500" s="7" t="s">
        <v>1719</v>
      </c>
      <c r="I3500" s="7"/>
      <c r="J3500" s="7" t="s">
        <v>646</v>
      </c>
      <c r="K3500" s="8" t="s">
        <v>1720</v>
      </c>
      <c r="L3500" s="7" t="s">
        <v>2106</v>
      </c>
      <c r="M3500" s="7"/>
      <c r="N3500" s="9" t="s">
        <v>1722</v>
      </c>
    </row>
    <row r="3501" spans="1:14">
      <c r="A3501" s="7" t="s">
        <v>2103</v>
      </c>
      <c r="B3501" s="7"/>
      <c r="C3501" s="7" t="s">
        <v>6710</v>
      </c>
      <c r="D3501" s="7" t="s">
        <v>6711</v>
      </c>
      <c r="E3501" s="6" t="s">
        <v>352</v>
      </c>
      <c r="F3501" s="7"/>
      <c r="G3501" s="7"/>
      <c r="H3501" s="7" t="s">
        <v>1719</v>
      </c>
      <c r="I3501" s="7"/>
      <c r="J3501" s="7" t="s">
        <v>646</v>
      </c>
      <c r="K3501" s="8" t="s">
        <v>1720</v>
      </c>
      <c r="L3501" s="7" t="s">
        <v>2106</v>
      </c>
      <c r="M3501" s="7"/>
      <c r="N3501" s="9" t="s">
        <v>1722</v>
      </c>
    </row>
    <row r="3502" spans="1:14">
      <c r="A3502" s="7" t="s">
        <v>2103</v>
      </c>
      <c r="B3502" s="7"/>
      <c r="C3502" s="7" t="s">
        <v>6712</v>
      </c>
      <c r="D3502" s="7" t="s">
        <v>6713</v>
      </c>
      <c r="E3502" s="6" t="s">
        <v>352</v>
      </c>
      <c r="F3502" s="7"/>
      <c r="G3502" s="7"/>
      <c r="H3502" s="7" t="s">
        <v>1719</v>
      </c>
      <c r="I3502" s="7"/>
      <c r="J3502" s="7" t="s">
        <v>646</v>
      </c>
      <c r="K3502" s="8" t="s">
        <v>1720</v>
      </c>
      <c r="L3502" s="7" t="s">
        <v>2106</v>
      </c>
      <c r="M3502" s="7"/>
      <c r="N3502" s="9" t="s">
        <v>1722</v>
      </c>
    </row>
    <row r="3503" spans="1:14">
      <c r="A3503" s="7" t="s">
        <v>2103</v>
      </c>
      <c r="B3503" s="7"/>
      <c r="C3503" s="7" t="s">
        <v>6714</v>
      </c>
      <c r="D3503" s="7" t="s">
        <v>6715</v>
      </c>
      <c r="E3503" s="6" t="s">
        <v>352</v>
      </c>
      <c r="F3503" s="7"/>
      <c r="G3503" s="7"/>
      <c r="H3503" s="7" t="s">
        <v>1719</v>
      </c>
      <c r="I3503" s="7"/>
      <c r="J3503" s="7" t="s">
        <v>646</v>
      </c>
      <c r="K3503" s="8" t="s">
        <v>1720</v>
      </c>
      <c r="L3503" s="7" t="s">
        <v>2106</v>
      </c>
      <c r="M3503" s="7"/>
      <c r="N3503" s="9" t="s">
        <v>1722</v>
      </c>
    </row>
    <row r="3504" spans="1:14">
      <c r="A3504" s="7" t="s">
        <v>2103</v>
      </c>
      <c r="B3504" s="7"/>
      <c r="C3504" s="7" t="s">
        <v>6716</v>
      </c>
      <c r="D3504" s="7" t="s">
        <v>6717</v>
      </c>
      <c r="E3504" s="6" t="s">
        <v>352</v>
      </c>
      <c r="F3504" s="7"/>
      <c r="G3504" s="7"/>
      <c r="H3504" s="7" t="s">
        <v>1719</v>
      </c>
      <c r="I3504" s="7"/>
      <c r="J3504" s="7" t="s">
        <v>646</v>
      </c>
      <c r="K3504" s="8" t="s">
        <v>1720</v>
      </c>
      <c r="L3504" s="7" t="s">
        <v>2106</v>
      </c>
      <c r="M3504" s="7"/>
      <c r="N3504" s="9" t="s">
        <v>1722</v>
      </c>
    </row>
    <row r="3505" spans="1:14">
      <c r="A3505" s="7" t="s">
        <v>2103</v>
      </c>
      <c r="B3505" s="7"/>
      <c r="C3505" s="7" t="s">
        <v>6718</v>
      </c>
      <c r="D3505" s="7" t="s">
        <v>6719</v>
      </c>
      <c r="E3505" s="6" t="s">
        <v>352</v>
      </c>
      <c r="F3505" s="7"/>
      <c r="G3505" s="7"/>
      <c r="H3505" s="7" t="s">
        <v>1719</v>
      </c>
      <c r="I3505" s="7"/>
      <c r="J3505" s="7" t="s">
        <v>646</v>
      </c>
      <c r="K3505" s="8" t="s">
        <v>1720</v>
      </c>
      <c r="L3505" s="7" t="s">
        <v>2106</v>
      </c>
      <c r="M3505" s="7"/>
      <c r="N3505" s="9" t="s">
        <v>1722</v>
      </c>
    </row>
    <row r="3506" spans="1:14">
      <c r="A3506" s="7" t="s">
        <v>2103</v>
      </c>
      <c r="B3506" s="7"/>
      <c r="C3506" s="7" t="s">
        <v>6720</v>
      </c>
      <c r="D3506" s="7" t="s">
        <v>6721</v>
      </c>
      <c r="E3506" s="6" t="s">
        <v>352</v>
      </c>
      <c r="F3506" s="7"/>
      <c r="G3506" s="7"/>
      <c r="H3506" s="7" t="s">
        <v>1719</v>
      </c>
      <c r="I3506" s="7"/>
      <c r="J3506" s="7" t="s">
        <v>646</v>
      </c>
      <c r="K3506" s="8" t="s">
        <v>1720</v>
      </c>
      <c r="L3506" s="7" t="s">
        <v>2106</v>
      </c>
      <c r="M3506" s="7"/>
      <c r="N3506" s="9" t="s">
        <v>1722</v>
      </c>
    </row>
    <row r="3507" spans="1:14">
      <c r="A3507" s="7" t="s">
        <v>2103</v>
      </c>
      <c r="B3507" s="7"/>
      <c r="C3507" s="7" t="s">
        <v>6722</v>
      </c>
      <c r="D3507" s="7" t="s">
        <v>6723</v>
      </c>
      <c r="E3507" s="6" t="s">
        <v>352</v>
      </c>
      <c r="F3507" s="7"/>
      <c r="G3507" s="7"/>
      <c r="H3507" s="7" t="s">
        <v>1719</v>
      </c>
      <c r="I3507" s="7"/>
      <c r="J3507" s="7" t="s">
        <v>646</v>
      </c>
      <c r="K3507" s="8" t="s">
        <v>1720</v>
      </c>
      <c r="L3507" s="7" t="s">
        <v>2106</v>
      </c>
      <c r="M3507" s="7"/>
      <c r="N3507" s="9" t="s">
        <v>1722</v>
      </c>
    </row>
    <row r="3508" spans="1:14">
      <c r="A3508" s="7" t="s">
        <v>2103</v>
      </c>
      <c r="B3508" s="7"/>
      <c r="C3508" s="7" t="s">
        <v>6724</v>
      </c>
      <c r="D3508" s="7" t="s">
        <v>6725</v>
      </c>
      <c r="E3508" s="6" t="s">
        <v>352</v>
      </c>
      <c r="F3508" s="7"/>
      <c r="G3508" s="7"/>
      <c r="H3508" s="7" t="s">
        <v>1719</v>
      </c>
      <c r="I3508" s="7"/>
      <c r="J3508" s="7" t="s">
        <v>646</v>
      </c>
      <c r="K3508" s="8" t="s">
        <v>1720</v>
      </c>
      <c r="L3508" s="7" t="s">
        <v>2106</v>
      </c>
      <c r="M3508" s="7"/>
      <c r="N3508" s="9" t="s">
        <v>1722</v>
      </c>
    </row>
    <row r="3509" spans="1:14">
      <c r="A3509" s="7" t="s">
        <v>2103</v>
      </c>
      <c r="B3509" s="7"/>
      <c r="C3509" s="7" t="s">
        <v>6726</v>
      </c>
      <c r="D3509" s="7" t="s">
        <v>6727</v>
      </c>
      <c r="E3509" s="6" t="s">
        <v>352</v>
      </c>
      <c r="F3509" s="7"/>
      <c r="G3509" s="7"/>
      <c r="H3509" s="7" t="s">
        <v>1719</v>
      </c>
      <c r="I3509" s="7"/>
      <c r="J3509" s="7" t="s">
        <v>646</v>
      </c>
      <c r="K3509" s="8" t="s">
        <v>1720</v>
      </c>
      <c r="L3509" s="7" t="s">
        <v>2106</v>
      </c>
      <c r="M3509" s="7"/>
      <c r="N3509" s="9" t="s">
        <v>1722</v>
      </c>
    </row>
    <row r="3510" spans="1:14">
      <c r="A3510" s="7" t="s">
        <v>2103</v>
      </c>
      <c r="B3510" s="7"/>
      <c r="C3510" s="7" t="s">
        <v>6728</v>
      </c>
      <c r="D3510" s="7" t="s">
        <v>6729</v>
      </c>
      <c r="E3510" s="6" t="s">
        <v>352</v>
      </c>
      <c r="F3510" s="7"/>
      <c r="G3510" s="7"/>
      <c r="H3510" s="7" t="s">
        <v>1719</v>
      </c>
      <c r="I3510" s="7"/>
      <c r="J3510" s="7" t="s">
        <v>646</v>
      </c>
      <c r="K3510" s="8" t="s">
        <v>1720</v>
      </c>
      <c r="L3510" s="7" t="s">
        <v>2106</v>
      </c>
      <c r="M3510" s="7"/>
      <c r="N3510" s="9" t="s">
        <v>1722</v>
      </c>
    </row>
    <row r="3511" spans="1:14">
      <c r="A3511" s="7" t="s">
        <v>2103</v>
      </c>
      <c r="B3511" s="7"/>
      <c r="C3511" s="7" t="s">
        <v>6730</v>
      </c>
      <c r="D3511" s="7" t="s">
        <v>6731</v>
      </c>
      <c r="E3511" s="6" t="s">
        <v>352</v>
      </c>
      <c r="F3511" s="7"/>
      <c r="G3511" s="7"/>
      <c r="H3511" s="7" t="s">
        <v>1719</v>
      </c>
      <c r="I3511" s="7"/>
      <c r="J3511" s="7" t="s">
        <v>646</v>
      </c>
      <c r="K3511" s="8" t="s">
        <v>1720</v>
      </c>
      <c r="L3511" s="7" t="s">
        <v>2106</v>
      </c>
      <c r="M3511" s="7"/>
      <c r="N3511" s="9" t="s">
        <v>1722</v>
      </c>
    </row>
    <row r="3512" spans="1:14">
      <c r="A3512" s="7" t="s">
        <v>2103</v>
      </c>
      <c r="B3512" s="7"/>
      <c r="C3512" s="7" t="s">
        <v>6732</v>
      </c>
      <c r="D3512" s="7" t="s">
        <v>6733</v>
      </c>
      <c r="E3512" s="6" t="s">
        <v>352</v>
      </c>
      <c r="F3512" s="7"/>
      <c r="G3512" s="7"/>
      <c r="H3512" s="7" t="s">
        <v>1719</v>
      </c>
      <c r="I3512" s="7"/>
      <c r="J3512" s="7" t="s">
        <v>646</v>
      </c>
      <c r="K3512" s="8" t="s">
        <v>1720</v>
      </c>
      <c r="L3512" s="7" t="s">
        <v>2106</v>
      </c>
      <c r="M3512" s="7"/>
      <c r="N3512" s="9" t="s">
        <v>1722</v>
      </c>
    </row>
    <row r="3513" spans="1:14">
      <c r="A3513" s="7" t="s">
        <v>2103</v>
      </c>
      <c r="B3513" s="7"/>
      <c r="C3513" s="7" t="s">
        <v>6734</v>
      </c>
      <c r="D3513" s="7" t="s">
        <v>6735</v>
      </c>
      <c r="E3513" s="6" t="s">
        <v>352</v>
      </c>
      <c r="F3513" s="7"/>
      <c r="G3513" s="7"/>
      <c r="H3513" s="7" t="s">
        <v>1719</v>
      </c>
      <c r="I3513" s="7"/>
      <c r="J3513" s="7" t="s">
        <v>646</v>
      </c>
      <c r="K3513" s="8" t="s">
        <v>1720</v>
      </c>
      <c r="L3513" s="7" t="s">
        <v>2106</v>
      </c>
      <c r="M3513" s="7"/>
      <c r="N3513" s="9" t="s">
        <v>1722</v>
      </c>
    </row>
    <row r="3514" spans="1:14">
      <c r="A3514" s="7" t="s">
        <v>2103</v>
      </c>
      <c r="B3514" s="7"/>
      <c r="C3514" s="7" t="s">
        <v>6736</v>
      </c>
      <c r="D3514" s="7" t="s">
        <v>6737</v>
      </c>
      <c r="E3514" s="6" t="s">
        <v>352</v>
      </c>
      <c r="F3514" s="7"/>
      <c r="G3514" s="7"/>
      <c r="H3514" s="7" t="s">
        <v>1719</v>
      </c>
      <c r="I3514" s="7"/>
      <c r="J3514" s="7" t="s">
        <v>646</v>
      </c>
      <c r="K3514" s="8" t="s">
        <v>1720</v>
      </c>
      <c r="L3514" s="7" t="s">
        <v>2106</v>
      </c>
      <c r="M3514" s="7"/>
      <c r="N3514" s="9" t="s">
        <v>1722</v>
      </c>
    </row>
    <row r="3515" spans="1:14">
      <c r="A3515" s="7" t="s">
        <v>2103</v>
      </c>
      <c r="B3515" s="7"/>
      <c r="C3515" s="7" t="s">
        <v>6738</v>
      </c>
      <c r="D3515" s="7" t="s">
        <v>6739</v>
      </c>
      <c r="E3515" s="6" t="s">
        <v>352</v>
      </c>
      <c r="F3515" s="7"/>
      <c r="G3515" s="7"/>
      <c r="H3515" s="7" t="s">
        <v>1719</v>
      </c>
      <c r="I3515" s="7"/>
      <c r="J3515" s="7" t="s">
        <v>646</v>
      </c>
      <c r="K3515" s="8" t="s">
        <v>1720</v>
      </c>
      <c r="L3515" s="7" t="s">
        <v>2106</v>
      </c>
      <c r="M3515" s="7"/>
      <c r="N3515" s="9" t="s">
        <v>1722</v>
      </c>
    </row>
    <row r="3516" spans="1:14">
      <c r="A3516" s="7" t="s">
        <v>2103</v>
      </c>
      <c r="B3516" s="7"/>
      <c r="C3516" s="7" t="s">
        <v>6740</v>
      </c>
      <c r="D3516" s="7" t="s">
        <v>6741</v>
      </c>
      <c r="E3516" s="6" t="s">
        <v>352</v>
      </c>
      <c r="F3516" s="7"/>
      <c r="G3516" s="7"/>
      <c r="H3516" s="7" t="s">
        <v>1719</v>
      </c>
      <c r="I3516" s="7"/>
      <c r="J3516" s="7" t="s">
        <v>646</v>
      </c>
      <c r="K3516" s="8" t="s">
        <v>1720</v>
      </c>
      <c r="L3516" s="7" t="s">
        <v>2106</v>
      </c>
      <c r="M3516" s="7"/>
      <c r="N3516" s="9" t="s">
        <v>1722</v>
      </c>
    </row>
    <row r="3517" spans="1:14">
      <c r="A3517" s="7" t="s">
        <v>2103</v>
      </c>
      <c r="B3517" s="7"/>
      <c r="C3517" s="7" t="s">
        <v>6742</v>
      </c>
      <c r="D3517" s="7" t="s">
        <v>6743</v>
      </c>
      <c r="E3517" s="6" t="s">
        <v>352</v>
      </c>
      <c r="F3517" s="7"/>
      <c r="G3517" s="7"/>
      <c r="H3517" s="7" t="s">
        <v>1719</v>
      </c>
      <c r="I3517" s="7"/>
      <c r="J3517" s="7" t="s">
        <v>646</v>
      </c>
      <c r="K3517" s="8" t="s">
        <v>1720</v>
      </c>
      <c r="L3517" s="7" t="s">
        <v>2106</v>
      </c>
      <c r="M3517" s="7"/>
      <c r="N3517" s="9" t="s">
        <v>1722</v>
      </c>
    </row>
    <row r="3518" spans="1:14">
      <c r="A3518" s="7" t="s">
        <v>2103</v>
      </c>
      <c r="B3518" s="7"/>
      <c r="C3518" s="7" t="s">
        <v>6744</v>
      </c>
      <c r="D3518" s="7" t="s">
        <v>6745</v>
      </c>
      <c r="E3518" s="6" t="s">
        <v>352</v>
      </c>
      <c r="F3518" s="7"/>
      <c r="G3518" s="7"/>
      <c r="H3518" s="7" t="s">
        <v>1719</v>
      </c>
      <c r="I3518" s="7"/>
      <c r="J3518" s="7" t="s">
        <v>646</v>
      </c>
      <c r="K3518" s="8" t="s">
        <v>1720</v>
      </c>
      <c r="L3518" s="7" t="s">
        <v>2106</v>
      </c>
      <c r="M3518" s="7"/>
      <c r="N3518" s="9" t="s">
        <v>1722</v>
      </c>
    </row>
    <row r="3519" spans="1:14">
      <c r="A3519" s="7" t="s">
        <v>2103</v>
      </c>
      <c r="B3519" s="7"/>
      <c r="C3519" s="7" t="s">
        <v>6746</v>
      </c>
      <c r="D3519" s="7" t="s">
        <v>6747</v>
      </c>
      <c r="E3519" s="6" t="s">
        <v>352</v>
      </c>
      <c r="F3519" s="7"/>
      <c r="G3519" s="7"/>
      <c r="H3519" s="7" t="s">
        <v>1719</v>
      </c>
      <c r="I3519" s="7"/>
      <c r="J3519" s="7" t="s">
        <v>646</v>
      </c>
      <c r="K3519" s="8" t="s">
        <v>1720</v>
      </c>
      <c r="L3519" s="7" t="s">
        <v>2106</v>
      </c>
      <c r="M3519" s="7"/>
      <c r="N3519" s="9" t="s">
        <v>1722</v>
      </c>
    </row>
    <row r="3520" spans="1:14">
      <c r="A3520" s="7" t="s">
        <v>2103</v>
      </c>
      <c r="B3520" s="7"/>
      <c r="C3520" s="7" t="s">
        <v>6748</v>
      </c>
      <c r="D3520" s="7" t="s">
        <v>6749</v>
      </c>
      <c r="E3520" s="6" t="s">
        <v>352</v>
      </c>
      <c r="F3520" s="7"/>
      <c r="G3520" s="7"/>
      <c r="H3520" s="7" t="s">
        <v>1719</v>
      </c>
      <c r="I3520" s="7"/>
      <c r="J3520" s="7" t="s">
        <v>646</v>
      </c>
      <c r="K3520" s="8" t="s">
        <v>1720</v>
      </c>
      <c r="L3520" s="7" t="s">
        <v>2106</v>
      </c>
      <c r="M3520" s="7"/>
      <c r="N3520" s="9" t="s">
        <v>1722</v>
      </c>
    </row>
    <row r="3521" spans="1:14">
      <c r="A3521" s="7" t="s">
        <v>2103</v>
      </c>
      <c r="B3521" s="7"/>
      <c r="C3521" s="7" t="s">
        <v>6750</v>
      </c>
      <c r="D3521" s="7" t="s">
        <v>6751</v>
      </c>
      <c r="E3521" s="6" t="s">
        <v>352</v>
      </c>
      <c r="F3521" s="7"/>
      <c r="G3521" s="7"/>
      <c r="H3521" s="7" t="s">
        <v>1719</v>
      </c>
      <c r="I3521" s="7"/>
      <c r="J3521" s="7" t="s">
        <v>646</v>
      </c>
      <c r="K3521" s="8" t="s">
        <v>1720</v>
      </c>
      <c r="L3521" s="7" t="s">
        <v>2106</v>
      </c>
      <c r="M3521" s="7"/>
      <c r="N3521" s="9" t="s">
        <v>1722</v>
      </c>
    </row>
    <row r="3522" spans="1:14">
      <c r="A3522" s="7" t="s">
        <v>2103</v>
      </c>
      <c r="B3522" s="7"/>
      <c r="C3522" s="7" t="s">
        <v>6752</v>
      </c>
      <c r="D3522" s="7" t="s">
        <v>6753</v>
      </c>
      <c r="E3522" s="6" t="s">
        <v>352</v>
      </c>
      <c r="F3522" s="7"/>
      <c r="G3522" s="7"/>
      <c r="H3522" s="7" t="s">
        <v>1719</v>
      </c>
      <c r="I3522" s="7"/>
      <c r="J3522" s="7" t="s">
        <v>646</v>
      </c>
      <c r="K3522" s="8" t="s">
        <v>1720</v>
      </c>
      <c r="L3522" s="7" t="s">
        <v>2106</v>
      </c>
      <c r="M3522" s="7"/>
      <c r="N3522" s="9" t="s">
        <v>1722</v>
      </c>
    </row>
    <row r="3523" spans="1:14">
      <c r="A3523" s="7" t="s">
        <v>2103</v>
      </c>
      <c r="B3523" s="7"/>
      <c r="C3523" s="7" t="s">
        <v>6754</v>
      </c>
      <c r="D3523" s="7" t="s">
        <v>6755</v>
      </c>
      <c r="E3523" s="6" t="s">
        <v>352</v>
      </c>
      <c r="F3523" s="7"/>
      <c r="G3523" s="7"/>
      <c r="H3523" s="7" t="s">
        <v>1719</v>
      </c>
      <c r="I3523" s="7"/>
      <c r="J3523" s="7" t="s">
        <v>646</v>
      </c>
      <c r="K3523" s="8" t="s">
        <v>1720</v>
      </c>
      <c r="L3523" s="7" t="s">
        <v>2106</v>
      </c>
      <c r="M3523" s="7"/>
      <c r="N3523" s="9" t="s">
        <v>1722</v>
      </c>
    </row>
    <row r="3524" spans="1:14">
      <c r="A3524" s="7" t="s">
        <v>2103</v>
      </c>
      <c r="B3524" s="7"/>
      <c r="C3524" s="7" t="s">
        <v>6756</v>
      </c>
      <c r="D3524" s="7" t="s">
        <v>6757</v>
      </c>
      <c r="E3524" s="6" t="s">
        <v>352</v>
      </c>
      <c r="F3524" s="7"/>
      <c r="G3524" s="7"/>
      <c r="H3524" s="7" t="s">
        <v>1719</v>
      </c>
      <c r="I3524" s="7"/>
      <c r="J3524" s="7" t="s">
        <v>646</v>
      </c>
      <c r="K3524" s="8" t="s">
        <v>1720</v>
      </c>
      <c r="L3524" s="7" t="s">
        <v>2106</v>
      </c>
      <c r="M3524" s="7"/>
      <c r="N3524" s="9" t="s">
        <v>1722</v>
      </c>
    </row>
    <row r="3525" spans="1:14">
      <c r="A3525" s="7" t="s">
        <v>2103</v>
      </c>
      <c r="B3525" s="7"/>
      <c r="C3525" s="7" t="s">
        <v>6758</v>
      </c>
      <c r="D3525" s="7" t="s">
        <v>6759</v>
      </c>
      <c r="E3525" s="6" t="s">
        <v>352</v>
      </c>
      <c r="F3525" s="7"/>
      <c r="G3525" s="7"/>
      <c r="H3525" s="7" t="s">
        <v>1719</v>
      </c>
      <c r="I3525" s="7"/>
      <c r="J3525" s="7" t="s">
        <v>646</v>
      </c>
      <c r="K3525" s="8" t="s">
        <v>1720</v>
      </c>
      <c r="L3525" s="7" t="s">
        <v>2106</v>
      </c>
      <c r="M3525" s="7"/>
      <c r="N3525" s="9" t="s">
        <v>1722</v>
      </c>
    </row>
    <row r="3526" spans="1:14">
      <c r="A3526" s="7" t="s">
        <v>2103</v>
      </c>
      <c r="B3526" s="7"/>
      <c r="C3526" s="7" t="s">
        <v>6760</v>
      </c>
      <c r="D3526" s="7" t="s">
        <v>6761</v>
      </c>
      <c r="E3526" s="6" t="s">
        <v>352</v>
      </c>
      <c r="F3526" s="7"/>
      <c r="G3526" s="7"/>
      <c r="H3526" s="7" t="s">
        <v>1719</v>
      </c>
      <c r="I3526" s="7"/>
      <c r="J3526" s="7" t="s">
        <v>646</v>
      </c>
      <c r="K3526" s="8" t="s">
        <v>1720</v>
      </c>
      <c r="L3526" s="7" t="s">
        <v>2106</v>
      </c>
      <c r="M3526" s="7"/>
      <c r="N3526" s="9" t="s">
        <v>1722</v>
      </c>
    </row>
    <row r="3527" spans="1:14">
      <c r="A3527" s="7" t="s">
        <v>2103</v>
      </c>
      <c r="B3527" s="7"/>
      <c r="C3527" s="7" t="s">
        <v>6762</v>
      </c>
      <c r="D3527" s="7" t="s">
        <v>6763</v>
      </c>
      <c r="E3527" s="6" t="s">
        <v>352</v>
      </c>
      <c r="F3527" s="7"/>
      <c r="G3527" s="7"/>
      <c r="H3527" s="7" t="s">
        <v>1719</v>
      </c>
      <c r="I3527" s="7"/>
      <c r="J3527" s="7" t="s">
        <v>646</v>
      </c>
      <c r="K3527" s="8" t="s">
        <v>1720</v>
      </c>
      <c r="L3527" s="7" t="s">
        <v>2106</v>
      </c>
      <c r="M3527" s="7"/>
      <c r="N3527" s="9" t="s">
        <v>1722</v>
      </c>
    </row>
    <row r="3528" spans="1:14">
      <c r="A3528" s="7" t="s">
        <v>2103</v>
      </c>
      <c r="B3528" s="7"/>
      <c r="C3528" s="7" t="s">
        <v>6764</v>
      </c>
      <c r="D3528" s="7" t="s">
        <v>6765</v>
      </c>
      <c r="E3528" s="6" t="s">
        <v>352</v>
      </c>
      <c r="F3528" s="7"/>
      <c r="G3528" s="7"/>
      <c r="H3528" s="7" t="s">
        <v>1719</v>
      </c>
      <c r="I3528" s="7"/>
      <c r="J3528" s="7" t="s">
        <v>646</v>
      </c>
      <c r="K3528" s="8" t="s">
        <v>1720</v>
      </c>
      <c r="L3528" s="7" t="s">
        <v>2106</v>
      </c>
      <c r="M3528" s="7"/>
      <c r="N3528" s="9" t="s">
        <v>1722</v>
      </c>
    </row>
    <row r="3529" spans="1:14">
      <c r="A3529" s="7" t="s">
        <v>2103</v>
      </c>
      <c r="B3529" s="7"/>
      <c r="C3529" s="7" t="s">
        <v>6766</v>
      </c>
      <c r="D3529" s="7" t="s">
        <v>6767</v>
      </c>
      <c r="E3529" s="6" t="s">
        <v>352</v>
      </c>
      <c r="F3529" s="7"/>
      <c r="G3529" s="7"/>
      <c r="H3529" s="7" t="s">
        <v>1719</v>
      </c>
      <c r="I3529" s="7"/>
      <c r="J3529" s="7" t="s">
        <v>646</v>
      </c>
      <c r="K3529" s="8" t="s">
        <v>1720</v>
      </c>
      <c r="L3529" s="7" t="s">
        <v>2106</v>
      </c>
      <c r="M3529" s="7"/>
      <c r="N3529" s="9" t="s">
        <v>1722</v>
      </c>
    </row>
    <row r="3530" spans="1:14">
      <c r="A3530" s="7" t="s">
        <v>2103</v>
      </c>
      <c r="B3530" s="7"/>
      <c r="C3530" s="7" t="s">
        <v>6768</v>
      </c>
      <c r="D3530" s="7" t="s">
        <v>6769</v>
      </c>
      <c r="E3530" s="6" t="s">
        <v>352</v>
      </c>
      <c r="F3530" s="7"/>
      <c r="G3530" s="7"/>
      <c r="H3530" s="7" t="s">
        <v>1719</v>
      </c>
      <c r="I3530" s="7"/>
      <c r="J3530" s="7" t="s">
        <v>646</v>
      </c>
      <c r="K3530" s="8" t="s">
        <v>1720</v>
      </c>
      <c r="L3530" s="7" t="s">
        <v>2106</v>
      </c>
      <c r="M3530" s="7"/>
      <c r="N3530" s="9" t="s">
        <v>1722</v>
      </c>
    </row>
    <row r="3531" spans="1:14">
      <c r="A3531" s="7" t="s">
        <v>2103</v>
      </c>
      <c r="B3531" s="7"/>
      <c r="C3531" s="7" t="s">
        <v>6770</v>
      </c>
      <c r="D3531" s="7" t="s">
        <v>6771</v>
      </c>
      <c r="E3531" s="6" t="s">
        <v>352</v>
      </c>
      <c r="F3531" s="7"/>
      <c r="G3531" s="7"/>
      <c r="H3531" s="7" t="s">
        <v>1719</v>
      </c>
      <c r="I3531" s="7"/>
      <c r="J3531" s="7" t="s">
        <v>646</v>
      </c>
      <c r="K3531" s="8" t="s">
        <v>1720</v>
      </c>
      <c r="L3531" s="7" t="s">
        <v>2106</v>
      </c>
      <c r="M3531" s="7"/>
      <c r="N3531" s="9" t="s">
        <v>1722</v>
      </c>
    </row>
    <row r="3532" spans="1:14">
      <c r="A3532" s="7" t="s">
        <v>2103</v>
      </c>
      <c r="B3532" s="7"/>
      <c r="C3532" s="7" t="s">
        <v>6772</v>
      </c>
      <c r="D3532" s="7" t="s">
        <v>6773</v>
      </c>
      <c r="E3532" s="6" t="s">
        <v>352</v>
      </c>
      <c r="F3532" s="7"/>
      <c r="G3532" s="7"/>
      <c r="H3532" s="7" t="s">
        <v>1719</v>
      </c>
      <c r="I3532" s="7"/>
      <c r="J3532" s="7" t="s">
        <v>646</v>
      </c>
      <c r="K3532" s="8" t="s">
        <v>1720</v>
      </c>
      <c r="L3532" s="7" t="s">
        <v>2106</v>
      </c>
      <c r="M3532" s="7"/>
      <c r="N3532" s="9" t="s">
        <v>1722</v>
      </c>
    </row>
    <row r="3533" spans="1:14">
      <c r="A3533" s="7" t="s">
        <v>2103</v>
      </c>
      <c r="B3533" s="7"/>
      <c r="C3533" s="7" t="s">
        <v>6774</v>
      </c>
      <c r="D3533" s="7" t="s">
        <v>6775</v>
      </c>
      <c r="E3533" s="6" t="s">
        <v>352</v>
      </c>
      <c r="F3533" s="7"/>
      <c r="G3533" s="7"/>
      <c r="H3533" s="7" t="s">
        <v>1719</v>
      </c>
      <c r="I3533" s="7"/>
      <c r="J3533" s="7" t="s">
        <v>646</v>
      </c>
      <c r="K3533" s="8" t="s">
        <v>1720</v>
      </c>
      <c r="L3533" s="7" t="s">
        <v>2106</v>
      </c>
      <c r="M3533" s="7"/>
      <c r="N3533" s="9" t="s">
        <v>1722</v>
      </c>
    </row>
    <row r="3534" spans="1:14">
      <c r="A3534" s="7" t="s">
        <v>2103</v>
      </c>
      <c r="B3534" s="7"/>
      <c r="C3534" s="7" t="s">
        <v>6776</v>
      </c>
      <c r="D3534" s="7" t="s">
        <v>6777</v>
      </c>
      <c r="E3534" s="6" t="s">
        <v>352</v>
      </c>
      <c r="F3534" s="7"/>
      <c r="G3534" s="7"/>
      <c r="H3534" s="7" t="s">
        <v>1719</v>
      </c>
      <c r="I3534" s="7"/>
      <c r="J3534" s="7" t="s">
        <v>646</v>
      </c>
      <c r="K3534" s="8" t="s">
        <v>1720</v>
      </c>
      <c r="L3534" s="7" t="s">
        <v>2106</v>
      </c>
      <c r="M3534" s="7"/>
      <c r="N3534" s="9" t="s">
        <v>1722</v>
      </c>
    </row>
    <row r="3535" spans="1:14">
      <c r="A3535" s="7" t="s">
        <v>2103</v>
      </c>
      <c r="B3535" s="7"/>
      <c r="C3535" s="7" t="s">
        <v>6778</v>
      </c>
      <c r="D3535" s="7" t="s">
        <v>6779</v>
      </c>
      <c r="E3535" s="6" t="s">
        <v>352</v>
      </c>
      <c r="F3535" s="7"/>
      <c r="G3535" s="7"/>
      <c r="H3535" s="7" t="s">
        <v>1719</v>
      </c>
      <c r="I3535" s="7"/>
      <c r="J3535" s="7" t="s">
        <v>646</v>
      </c>
      <c r="K3535" s="8" t="s">
        <v>1720</v>
      </c>
      <c r="L3535" s="7" t="s">
        <v>2106</v>
      </c>
      <c r="M3535" s="7"/>
      <c r="N3535" s="9" t="s">
        <v>1722</v>
      </c>
    </row>
    <row r="3536" spans="1:14">
      <c r="A3536" s="7" t="s">
        <v>2103</v>
      </c>
      <c r="B3536" s="7"/>
      <c r="C3536" s="7" t="s">
        <v>6780</v>
      </c>
      <c r="D3536" s="7" t="s">
        <v>6781</v>
      </c>
      <c r="E3536" s="6" t="s">
        <v>352</v>
      </c>
      <c r="F3536" s="7"/>
      <c r="G3536" s="7"/>
      <c r="H3536" s="7" t="s">
        <v>1719</v>
      </c>
      <c r="I3536" s="7"/>
      <c r="J3536" s="7" t="s">
        <v>646</v>
      </c>
      <c r="K3536" s="8" t="s">
        <v>1720</v>
      </c>
      <c r="L3536" s="7" t="s">
        <v>2106</v>
      </c>
      <c r="M3536" s="7"/>
      <c r="N3536" s="9" t="s">
        <v>1722</v>
      </c>
    </row>
    <row r="3537" spans="1:14">
      <c r="A3537" s="7" t="s">
        <v>2103</v>
      </c>
      <c r="B3537" s="7"/>
      <c r="C3537" s="7" t="s">
        <v>6782</v>
      </c>
      <c r="D3537" s="7" t="s">
        <v>6783</v>
      </c>
      <c r="E3537" s="6" t="s">
        <v>352</v>
      </c>
      <c r="F3537" s="7"/>
      <c r="G3537" s="7"/>
      <c r="H3537" s="7" t="s">
        <v>1719</v>
      </c>
      <c r="I3537" s="7"/>
      <c r="J3537" s="7" t="s">
        <v>646</v>
      </c>
      <c r="K3537" s="8" t="s">
        <v>1720</v>
      </c>
      <c r="L3537" s="7" t="s">
        <v>2106</v>
      </c>
      <c r="M3537" s="7"/>
      <c r="N3537" s="9" t="s">
        <v>1722</v>
      </c>
    </row>
    <row r="3538" spans="1:14">
      <c r="A3538" s="7" t="s">
        <v>2103</v>
      </c>
      <c r="B3538" s="7"/>
      <c r="C3538" s="7" t="s">
        <v>6784</v>
      </c>
      <c r="D3538" s="7" t="s">
        <v>6785</v>
      </c>
      <c r="E3538" s="6" t="s">
        <v>352</v>
      </c>
      <c r="F3538" s="7"/>
      <c r="G3538" s="7"/>
      <c r="H3538" s="7" t="s">
        <v>1719</v>
      </c>
      <c r="I3538" s="7"/>
      <c r="J3538" s="7" t="s">
        <v>646</v>
      </c>
      <c r="K3538" s="8" t="s">
        <v>1720</v>
      </c>
      <c r="L3538" s="7" t="s">
        <v>2106</v>
      </c>
      <c r="M3538" s="7"/>
      <c r="N3538" s="9" t="s">
        <v>1722</v>
      </c>
    </row>
    <row r="3539" spans="1:14">
      <c r="A3539" s="7" t="s">
        <v>2103</v>
      </c>
      <c r="B3539" s="7"/>
      <c r="C3539" s="7" t="s">
        <v>6786</v>
      </c>
      <c r="D3539" s="7" t="s">
        <v>6787</v>
      </c>
      <c r="E3539" s="6" t="s">
        <v>352</v>
      </c>
      <c r="F3539" s="7"/>
      <c r="G3539" s="7"/>
      <c r="H3539" s="7" t="s">
        <v>1719</v>
      </c>
      <c r="I3539" s="7"/>
      <c r="J3539" s="7" t="s">
        <v>646</v>
      </c>
      <c r="K3539" s="8" t="s">
        <v>1720</v>
      </c>
      <c r="L3539" s="7" t="s">
        <v>2106</v>
      </c>
      <c r="M3539" s="7"/>
      <c r="N3539" s="9" t="s">
        <v>1722</v>
      </c>
    </row>
    <row r="3540" spans="1:14">
      <c r="A3540" s="7" t="s">
        <v>2103</v>
      </c>
      <c r="B3540" s="7"/>
      <c r="C3540" s="7" t="s">
        <v>6788</v>
      </c>
      <c r="D3540" s="7" t="s">
        <v>6789</v>
      </c>
      <c r="E3540" s="6" t="s">
        <v>352</v>
      </c>
      <c r="F3540" s="7"/>
      <c r="G3540" s="7"/>
      <c r="H3540" s="7" t="s">
        <v>1719</v>
      </c>
      <c r="I3540" s="7"/>
      <c r="J3540" s="7" t="s">
        <v>646</v>
      </c>
      <c r="K3540" s="8" t="s">
        <v>1720</v>
      </c>
      <c r="L3540" s="7" t="s">
        <v>2106</v>
      </c>
      <c r="M3540" s="7"/>
      <c r="N3540" s="9" t="s">
        <v>1722</v>
      </c>
    </row>
    <row r="3541" spans="1:14">
      <c r="A3541" s="7" t="s">
        <v>2103</v>
      </c>
      <c r="B3541" s="7"/>
      <c r="C3541" s="7" t="s">
        <v>6790</v>
      </c>
      <c r="D3541" s="7" t="s">
        <v>6791</v>
      </c>
      <c r="E3541" s="6" t="s">
        <v>352</v>
      </c>
      <c r="F3541" s="7"/>
      <c r="G3541" s="7"/>
      <c r="H3541" s="7" t="s">
        <v>1719</v>
      </c>
      <c r="I3541" s="7"/>
      <c r="J3541" s="7" t="s">
        <v>646</v>
      </c>
      <c r="K3541" s="8" t="s">
        <v>1720</v>
      </c>
      <c r="L3541" s="7" t="s">
        <v>2106</v>
      </c>
      <c r="M3541" s="7"/>
      <c r="N3541" s="9" t="s">
        <v>1722</v>
      </c>
    </row>
    <row r="3542" spans="1:14">
      <c r="A3542" s="7" t="s">
        <v>2103</v>
      </c>
      <c r="B3542" s="7"/>
      <c r="C3542" s="7" t="s">
        <v>6792</v>
      </c>
      <c r="D3542" s="7" t="s">
        <v>6793</v>
      </c>
      <c r="E3542" s="6" t="s">
        <v>352</v>
      </c>
      <c r="F3542" s="7"/>
      <c r="G3542" s="7"/>
      <c r="H3542" s="7" t="s">
        <v>1719</v>
      </c>
      <c r="I3542" s="7"/>
      <c r="J3542" s="7" t="s">
        <v>646</v>
      </c>
      <c r="K3542" s="8" t="s">
        <v>1720</v>
      </c>
      <c r="L3542" s="7" t="s">
        <v>2106</v>
      </c>
      <c r="M3542" s="7"/>
      <c r="N3542" s="9" t="s">
        <v>1722</v>
      </c>
    </row>
    <row r="3543" spans="1:14">
      <c r="A3543" s="7" t="s">
        <v>2103</v>
      </c>
      <c r="B3543" s="7"/>
      <c r="C3543" s="7" t="s">
        <v>6794</v>
      </c>
      <c r="D3543" s="7" t="s">
        <v>6795</v>
      </c>
      <c r="E3543" s="6" t="s">
        <v>352</v>
      </c>
      <c r="F3543" s="7"/>
      <c r="G3543" s="7"/>
      <c r="H3543" s="7" t="s">
        <v>1719</v>
      </c>
      <c r="I3543" s="7"/>
      <c r="J3543" s="7" t="s">
        <v>646</v>
      </c>
      <c r="K3543" s="8" t="s">
        <v>1720</v>
      </c>
      <c r="L3543" s="7" t="s">
        <v>2106</v>
      </c>
      <c r="M3543" s="7"/>
      <c r="N3543" s="9" t="s">
        <v>1722</v>
      </c>
    </row>
    <row r="3544" spans="1:14">
      <c r="A3544" s="7" t="s">
        <v>2103</v>
      </c>
      <c r="B3544" s="7"/>
      <c r="C3544" s="7" t="s">
        <v>6796</v>
      </c>
      <c r="D3544" s="7" t="s">
        <v>6797</v>
      </c>
      <c r="E3544" s="6" t="s">
        <v>352</v>
      </c>
      <c r="F3544" s="7"/>
      <c r="G3544" s="7"/>
      <c r="H3544" s="7" t="s">
        <v>1719</v>
      </c>
      <c r="I3544" s="7"/>
      <c r="J3544" s="7" t="s">
        <v>646</v>
      </c>
      <c r="K3544" s="8" t="s">
        <v>1720</v>
      </c>
      <c r="L3544" s="7" t="s">
        <v>2106</v>
      </c>
      <c r="M3544" s="7"/>
      <c r="N3544" s="9" t="s">
        <v>1722</v>
      </c>
    </row>
    <row r="3545" spans="1:14">
      <c r="A3545" s="7" t="s">
        <v>2103</v>
      </c>
      <c r="B3545" s="7"/>
      <c r="C3545" s="7" t="s">
        <v>6798</v>
      </c>
      <c r="D3545" s="7" t="s">
        <v>6799</v>
      </c>
      <c r="E3545" s="6" t="s">
        <v>352</v>
      </c>
      <c r="F3545" s="7"/>
      <c r="G3545" s="7"/>
      <c r="H3545" s="7" t="s">
        <v>1719</v>
      </c>
      <c r="I3545" s="7"/>
      <c r="J3545" s="7" t="s">
        <v>646</v>
      </c>
      <c r="K3545" s="8" t="s">
        <v>1720</v>
      </c>
      <c r="L3545" s="7" t="s">
        <v>2106</v>
      </c>
      <c r="M3545" s="7"/>
      <c r="N3545" s="9" t="s">
        <v>1722</v>
      </c>
    </row>
    <row r="3546" spans="1:14">
      <c r="A3546" s="7" t="s">
        <v>2103</v>
      </c>
      <c r="B3546" s="7"/>
      <c r="C3546" s="7" t="s">
        <v>6800</v>
      </c>
      <c r="D3546" s="7" t="s">
        <v>6801</v>
      </c>
      <c r="E3546" s="6" t="s">
        <v>352</v>
      </c>
      <c r="F3546" s="7"/>
      <c r="G3546" s="7"/>
      <c r="H3546" s="7" t="s">
        <v>1719</v>
      </c>
      <c r="I3546" s="7"/>
      <c r="J3546" s="7" t="s">
        <v>646</v>
      </c>
      <c r="K3546" s="8" t="s">
        <v>1720</v>
      </c>
      <c r="L3546" s="7" t="s">
        <v>2106</v>
      </c>
      <c r="M3546" s="7"/>
      <c r="N3546" s="9" t="s">
        <v>1722</v>
      </c>
    </row>
    <row r="3547" spans="1:14">
      <c r="A3547" s="7" t="s">
        <v>2103</v>
      </c>
      <c r="B3547" s="7"/>
      <c r="C3547" s="7" t="s">
        <v>6802</v>
      </c>
      <c r="D3547" s="7" t="s">
        <v>6803</v>
      </c>
      <c r="E3547" s="6" t="s">
        <v>352</v>
      </c>
      <c r="F3547" s="7"/>
      <c r="G3547" s="7"/>
      <c r="H3547" s="7" t="s">
        <v>1719</v>
      </c>
      <c r="I3547" s="7"/>
      <c r="J3547" s="7" t="s">
        <v>646</v>
      </c>
      <c r="K3547" s="8" t="s">
        <v>1720</v>
      </c>
      <c r="L3547" s="7" t="s">
        <v>2106</v>
      </c>
      <c r="M3547" s="7"/>
      <c r="N3547" s="9" t="s">
        <v>1722</v>
      </c>
    </row>
    <row r="3548" spans="1:14">
      <c r="A3548" s="7" t="s">
        <v>2103</v>
      </c>
      <c r="B3548" s="7"/>
      <c r="C3548" s="7" t="s">
        <v>6804</v>
      </c>
      <c r="D3548" s="7" t="s">
        <v>6805</v>
      </c>
      <c r="E3548" s="6" t="s">
        <v>352</v>
      </c>
      <c r="F3548" s="7"/>
      <c r="G3548" s="7"/>
      <c r="H3548" s="7" t="s">
        <v>1719</v>
      </c>
      <c r="I3548" s="7"/>
      <c r="J3548" s="7" t="s">
        <v>646</v>
      </c>
      <c r="K3548" s="8" t="s">
        <v>1720</v>
      </c>
      <c r="L3548" s="7" t="s">
        <v>2106</v>
      </c>
      <c r="M3548" s="7"/>
      <c r="N3548" s="9" t="s">
        <v>1722</v>
      </c>
    </row>
    <row r="3549" spans="1:14">
      <c r="A3549" s="7" t="s">
        <v>2103</v>
      </c>
      <c r="B3549" s="7"/>
      <c r="C3549" s="7" t="s">
        <v>6806</v>
      </c>
      <c r="D3549" s="7" t="s">
        <v>6807</v>
      </c>
      <c r="E3549" s="6" t="s">
        <v>352</v>
      </c>
      <c r="F3549" s="7"/>
      <c r="G3549" s="7"/>
      <c r="H3549" s="7" t="s">
        <v>1719</v>
      </c>
      <c r="I3549" s="7"/>
      <c r="J3549" s="7" t="s">
        <v>646</v>
      </c>
      <c r="K3549" s="8" t="s">
        <v>1720</v>
      </c>
      <c r="L3549" s="7" t="s">
        <v>2106</v>
      </c>
      <c r="M3549" s="7"/>
      <c r="N3549" s="9" t="s">
        <v>1722</v>
      </c>
    </row>
    <row r="3550" spans="1:14">
      <c r="A3550" s="7" t="s">
        <v>2103</v>
      </c>
      <c r="B3550" s="7"/>
      <c r="C3550" s="7" t="s">
        <v>6808</v>
      </c>
      <c r="D3550" s="7" t="s">
        <v>6809</v>
      </c>
      <c r="E3550" s="6" t="s">
        <v>352</v>
      </c>
      <c r="F3550" s="7"/>
      <c r="G3550" s="7"/>
      <c r="H3550" s="7" t="s">
        <v>1719</v>
      </c>
      <c r="I3550" s="7"/>
      <c r="J3550" s="7" t="s">
        <v>646</v>
      </c>
      <c r="K3550" s="8" t="s">
        <v>1720</v>
      </c>
      <c r="L3550" s="7" t="s">
        <v>2106</v>
      </c>
      <c r="M3550" s="7"/>
      <c r="N3550" s="9" t="s">
        <v>1722</v>
      </c>
    </row>
    <row r="3551" spans="1:14">
      <c r="A3551" s="7" t="s">
        <v>2103</v>
      </c>
      <c r="B3551" s="7"/>
      <c r="C3551" s="7" t="s">
        <v>6810</v>
      </c>
      <c r="D3551" s="7" t="s">
        <v>6811</v>
      </c>
      <c r="E3551" s="6" t="s">
        <v>352</v>
      </c>
      <c r="F3551" s="7"/>
      <c r="G3551" s="7"/>
      <c r="H3551" s="7" t="s">
        <v>1719</v>
      </c>
      <c r="I3551" s="7"/>
      <c r="J3551" s="7" t="s">
        <v>646</v>
      </c>
      <c r="K3551" s="8" t="s">
        <v>1720</v>
      </c>
      <c r="L3551" s="7" t="s">
        <v>2106</v>
      </c>
      <c r="M3551" s="7"/>
      <c r="N3551" s="9" t="s">
        <v>1722</v>
      </c>
    </row>
    <row r="3552" spans="1:14">
      <c r="A3552" s="7" t="s">
        <v>2103</v>
      </c>
      <c r="B3552" s="7"/>
      <c r="C3552" s="7" t="s">
        <v>6812</v>
      </c>
      <c r="D3552" s="7" t="s">
        <v>6813</v>
      </c>
      <c r="E3552" s="6" t="s">
        <v>352</v>
      </c>
      <c r="F3552" s="7"/>
      <c r="G3552" s="7"/>
      <c r="H3552" s="7" t="s">
        <v>1719</v>
      </c>
      <c r="I3552" s="7"/>
      <c r="J3552" s="7" t="s">
        <v>646</v>
      </c>
      <c r="K3552" s="8" t="s">
        <v>1720</v>
      </c>
      <c r="L3552" s="7" t="s">
        <v>2106</v>
      </c>
      <c r="M3552" s="7"/>
      <c r="N3552" s="9" t="s">
        <v>1722</v>
      </c>
    </row>
    <row r="3553" spans="1:14">
      <c r="A3553" s="7" t="s">
        <v>2103</v>
      </c>
      <c r="B3553" s="7"/>
      <c r="C3553" s="7" t="s">
        <v>6814</v>
      </c>
      <c r="D3553" s="7" t="s">
        <v>6813</v>
      </c>
      <c r="E3553" s="6" t="s">
        <v>352</v>
      </c>
      <c r="F3553" s="7"/>
      <c r="G3553" s="7"/>
      <c r="H3553" s="7" t="s">
        <v>1719</v>
      </c>
      <c r="I3553" s="7"/>
      <c r="J3553" s="7" t="s">
        <v>646</v>
      </c>
      <c r="K3553" s="8" t="s">
        <v>1720</v>
      </c>
      <c r="L3553" s="7" t="s">
        <v>2106</v>
      </c>
      <c r="M3553" s="7"/>
      <c r="N3553" s="9" t="s">
        <v>1722</v>
      </c>
    </row>
    <row r="3554" spans="1:14">
      <c r="A3554" s="7" t="s">
        <v>2103</v>
      </c>
      <c r="B3554" s="7"/>
      <c r="C3554" s="7" t="s">
        <v>6815</v>
      </c>
      <c r="D3554" s="7" t="s">
        <v>6816</v>
      </c>
      <c r="E3554" s="6" t="s">
        <v>352</v>
      </c>
      <c r="F3554" s="7"/>
      <c r="G3554" s="7"/>
      <c r="H3554" s="7" t="s">
        <v>1719</v>
      </c>
      <c r="I3554" s="7"/>
      <c r="J3554" s="7" t="s">
        <v>646</v>
      </c>
      <c r="K3554" s="8" t="s">
        <v>1720</v>
      </c>
      <c r="L3554" s="7" t="s">
        <v>2106</v>
      </c>
      <c r="M3554" s="7"/>
      <c r="N3554" s="9" t="s">
        <v>1722</v>
      </c>
    </row>
    <row r="3555" spans="1:14">
      <c r="A3555" s="7" t="s">
        <v>2103</v>
      </c>
      <c r="B3555" s="7"/>
      <c r="C3555" s="7" t="s">
        <v>6817</v>
      </c>
      <c r="D3555" s="7" t="s">
        <v>6818</v>
      </c>
      <c r="E3555" s="6" t="s">
        <v>352</v>
      </c>
      <c r="F3555" s="7"/>
      <c r="G3555" s="7"/>
      <c r="H3555" s="7" t="s">
        <v>1719</v>
      </c>
      <c r="I3555" s="7"/>
      <c r="J3555" s="7" t="s">
        <v>646</v>
      </c>
      <c r="K3555" s="8" t="s">
        <v>1720</v>
      </c>
      <c r="L3555" s="7" t="s">
        <v>2106</v>
      </c>
      <c r="M3555" s="7"/>
      <c r="N3555" s="9" t="s">
        <v>1722</v>
      </c>
    </row>
    <row r="3556" spans="1:14">
      <c r="A3556" s="7" t="s">
        <v>2103</v>
      </c>
      <c r="B3556" s="7"/>
      <c r="C3556" s="7" t="s">
        <v>6819</v>
      </c>
      <c r="D3556" s="7" t="s">
        <v>6820</v>
      </c>
      <c r="E3556" s="6" t="s">
        <v>352</v>
      </c>
      <c r="F3556" s="7"/>
      <c r="G3556" s="7"/>
      <c r="H3556" s="7" t="s">
        <v>1719</v>
      </c>
      <c r="I3556" s="7"/>
      <c r="J3556" s="7" t="s">
        <v>646</v>
      </c>
      <c r="K3556" s="8" t="s">
        <v>1720</v>
      </c>
      <c r="L3556" s="7" t="s">
        <v>2106</v>
      </c>
      <c r="M3556" s="7"/>
      <c r="N3556" s="9" t="s">
        <v>1722</v>
      </c>
    </row>
    <row r="3557" spans="1:14">
      <c r="A3557" s="7" t="s">
        <v>2103</v>
      </c>
      <c r="B3557" s="7"/>
      <c r="C3557" s="7" t="s">
        <v>6821</v>
      </c>
      <c r="D3557" s="7" t="s">
        <v>6822</v>
      </c>
      <c r="E3557" s="6" t="s">
        <v>352</v>
      </c>
      <c r="F3557" s="7"/>
      <c r="G3557" s="7"/>
      <c r="H3557" s="7" t="s">
        <v>1719</v>
      </c>
      <c r="I3557" s="7"/>
      <c r="J3557" s="7" t="s">
        <v>646</v>
      </c>
      <c r="K3557" s="8" t="s">
        <v>1720</v>
      </c>
      <c r="L3557" s="7" t="s">
        <v>2106</v>
      </c>
      <c r="M3557" s="7"/>
      <c r="N3557" s="9" t="s">
        <v>1722</v>
      </c>
    </row>
    <row r="3558" spans="1:14">
      <c r="A3558" s="7" t="s">
        <v>2103</v>
      </c>
      <c r="B3558" s="7"/>
      <c r="C3558" s="7" t="s">
        <v>6823</v>
      </c>
      <c r="D3558" s="7" t="s">
        <v>6824</v>
      </c>
      <c r="E3558" s="6" t="s">
        <v>352</v>
      </c>
      <c r="F3558" s="7"/>
      <c r="G3558" s="7"/>
      <c r="H3558" s="7" t="s">
        <v>1719</v>
      </c>
      <c r="I3558" s="7"/>
      <c r="J3558" s="7" t="s">
        <v>646</v>
      </c>
      <c r="K3558" s="8" t="s">
        <v>1720</v>
      </c>
      <c r="L3558" s="7" t="s">
        <v>2106</v>
      </c>
      <c r="M3558" s="7"/>
      <c r="N3558" s="9" t="s">
        <v>1722</v>
      </c>
    </row>
    <row r="3559" spans="1:14">
      <c r="A3559" s="7" t="s">
        <v>2103</v>
      </c>
      <c r="B3559" s="7"/>
      <c r="C3559" s="7" t="s">
        <v>6825</v>
      </c>
      <c r="D3559" s="7" t="s">
        <v>6826</v>
      </c>
      <c r="E3559" s="6" t="s">
        <v>352</v>
      </c>
      <c r="F3559" s="7"/>
      <c r="G3559" s="7"/>
      <c r="H3559" s="7" t="s">
        <v>1719</v>
      </c>
      <c r="I3559" s="7"/>
      <c r="J3559" s="7" t="s">
        <v>646</v>
      </c>
      <c r="K3559" s="8" t="s">
        <v>1720</v>
      </c>
      <c r="L3559" s="7" t="s">
        <v>2106</v>
      </c>
      <c r="M3559" s="7"/>
      <c r="N3559" s="9" t="s">
        <v>1722</v>
      </c>
    </row>
    <row r="3560" spans="1:14">
      <c r="A3560" s="7" t="s">
        <v>2103</v>
      </c>
      <c r="B3560" s="7"/>
      <c r="C3560" s="7" t="s">
        <v>6827</v>
      </c>
      <c r="D3560" s="7" t="s">
        <v>6828</v>
      </c>
      <c r="E3560" s="6" t="s">
        <v>352</v>
      </c>
      <c r="F3560" s="7"/>
      <c r="G3560" s="7"/>
      <c r="H3560" s="7" t="s">
        <v>1719</v>
      </c>
      <c r="I3560" s="7"/>
      <c r="J3560" s="7" t="s">
        <v>646</v>
      </c>
      <c r="K3560" s="8" t="s">
        <v>1720</v>
      </c>
      <c r="L3560" s="7" t="s">
        <v>2106</v>
      </c>
      <c r="M3560" s="7"/>
      <c r="N3560" s="9" t="s">
        <v>1722</v>
      </c>
    </row>
    <row r="3561" spans="1:14">
      <c r="A3561" s="7" t="s">
        <v>2103</v>
      </c>
      <c r="B3561" s="7"/>
      <c r="C3561" s="7" t="s">
        <v>6829</v>
      </c>
      <c r="D3561" s="7" t="s">
        <v>6830</v>
      </c>
      <c r="E3561" s="6" t="s">
        <v>352</v>
      </c>
      <c r="F3561" s="7"/>
      <c r="G3561" s="7"/>
      <c r="H3561" s="7" t="s">
        <v>1719</v>
      </c>
      <c r="I3561" s="7"/>
      <c r="J3561" s="7" t="s">
        <v>646</v>
      </c>
      <c r="K3561" s="8" t="s">
        <v>1720</v>
      </c>
      <c r="L3561" s="7" t="s">
        <v>2106</v>
      </c>
      <c r="M3561" s="7"/>
      <c r="N3561" s="9" t="s">
        <v>1722</v>
      </c>
    </row>
    <row r="3562" spans="1:14">
      <c r="A3562" s="7" t="s">
        <v>2103</v>
      </c>
      <c r="B3562" s="7"/>
      <c r="C3562" s="7" t="s">
        <v>6831</v>
      </c>
      <c r="D3562" s="7" t="s">
        <v>6832</v>
      </c>
      <c r="E3562" s="6" t="s">
        <v>352</v>
      </c>
      <c r="F3562" s="7"/>
      <c r="G3562" s="7"/>
      <c r="H3562" s="7" t="s">
        <v>1719</v>
      </c>
      <c r="I3562" s="7"/>
      <c r="J3562" s="7" t="s">
        <v>646</v>
      </c>
      <c r="K3562" s="8" t="s">
        <v>1720</v>
      </c>
      <c r="L3562" s="7" t="s">
        <v>2106</v>
      </c>
      <c r="M3562" s="7"/>
      <c r="N3562" s="9" t="s">
        <v>1722</v>
      </c>
    </row>
    <row r="3563" spans="1:14">
      <c r="A3563" s="7" t="s">
        <v>2103</v>
      </c>
      <c r="B3563" s="7"/>
      <c r="C3563" s="7" t="s">
        <v>6833</v>
      </c>
      <c r="D3563" s="7" t="s">
        <v>6834</v>
      </c>
      <c r="E3563" s="6" t="s">
        <v>352</v>
      </c>
      <c r="F3563" s="7"/>
      <c r="G3563" s="7"/>
      <c r="H3563" s="7" t="s">
        <v>1719</v>
      </c>
      <c r="I3563" s="7"/>
      <c r="J3563" s="7" t="s">
        <v>646</v>
      </c>
      <c r="K3563" s="8" t="s">
        <v>1720</v>
      </c>
      <c r="L3563" s="7" t="s">
        <v>2106</v>
      </c>
      <c r="M3563" s="7"/>
      <c r="N3563" s="9" t="s">
        <v>1722</v>
      </c>
    </row>
    <row r="3564" spans="1:14">
      <c r="A3564" s="7" t="s">
        <v>2103</v>
      </c>
      <c r="B3564" s="7"/>
      <c r="C3564" s="7" t="s">
        <v>6835</v>
      </c>
      <c r="D3564" s="7" t="s">
        <v>6836</v>
      </c>
      <c r="E3564" s="6" t="s">
        <v>352</v>
      </c>
      <c r="F3564" s="7"/>
      <c r="G3564" s="7"/>
      <c r="H3564" s="7" t="s">
        <v>1719</v>
      </c>
      <c r="I3564" s="7"/>
      <c r="J3564" s="7" t="s">
        <v>646</v>
      </c>
      <c r="K3564" s="8" t="s">
        <v>1720</v>
      </c>
      <c r="L3564" s="7" t="s">
        <v>2106</v>
      </c>
      <c r="M3564" s="7"/>
      <c r="N3564" s="9" t="s">
        <v>1722</v>
      </c>
    </row>
    <row r="3565" spans="1:14">
      <c r="A3565" s="7" t="s">
        <v>2103</v>
      </c>
      <c r="B3565" s="7"/>
      <c r="C3565" s="7" t="s">
        <v>6837</v>
      </c>
      <c r="D3565" s="7" t="s">
        <v>6838</v>
      </c>
      <c r="E3565" s="6" t="s">
        <v>352</v>
      </c>
      <c r="F3565" s="7"/>
      <c r="G3565" s="7"/>
      <c r="H3565" s="7" t="s">
        <v>1719</v>
      </c>
      <c r="I3565" s="7"/>
      <c r="J3565" s="7" t="s">
        <v>646</v>
      </c>
      <c r="K3565" s="8" t="s">
        <v>1720</v>
      </c>
      <c r="L3565" s="7" t="s">
        <v>2106</v>
      </c>
      <c r="M3565" s="7"/>
      <c r="N3565" s="9" t="s">
        <v>1722</v>
      </c>
    </row>
    <row r="3566" spans="1:14">
      <c r="A3566" s="7" t="s">
        <v>2103</v>
      </c>
      <c r="B3566" s="7"/>
      <c r="C3566" s="7" t="s">
        <v>6839</v>
      </c>
      <c r="D3566" s="7" t="s">
        <v>6840</v>
      </c>
      <c r="E3566" s="6" t="s">
        <v>352</v>
      </c>
      <c r="F3566" s="7"/>
      <c r="G3566" s="7"/>
      <c r="H3566" s="7" t="s">
        <v>1719</v>
      </c>
      <c r="I3566" s="7"/>
      <c r="J3566" s="7" t="s">
        <v>646</v>
      </c>
      <c r="K3566" s="8" t="s">
        <v>1720</v>
      </c>
      <c r="L3566" s="7" t="s">
        <v>2106</v>
      </c>
      <c r="M3566" s="7"/>
      <c r="N3566" s="9" t="s">
        <v>1722</v>
      </c>
    </row>
    <row r="3567" spans="1:14">
      <c r="A3567" s="7" t="s">
        <v>2103</v>
      </c>
      <c r="B3567" s="7"/>
      <c r="C3567" s="7" t="s">
        <v>6841</v>
      </c>
      <c r="D3567" s="7" t="s">
        <v>6842</v>
      </c>
      <c r="E3567" s="6" t="s">
        <v>352</v>
      </c>
      <c r="F3567" s="7"/>
      <c r="G3567" s="7"/>
      <c r="H3567" s="7" t="s">
        <v>1719</v>
      </c>
      <c r="I3567" s="7"/>
      <c r="J3567" s="7" t="s">
        <v>646</v>
      </c>
      <c r="K3567" s="8" t="s">
        <v>1720</v>
      </c>
      <c r="L3567" s="7" t="s">
        <v>2106</v>
      </c>
      <c r="M3567" s="7"/>
      <c r="N3567" s="9" t="s">
        <v>1722</v>
      </c>
    </row>
    <row r="3568" spans="1:14">
      <c r="A3568" s="7" t="s">
        <v>2103</v>
      </c>
      <c r="B3568" s="7"/>
      <c r="C3568" s="7" t="s">
        <v>6843</v>
      </c>
      <c r="D3568" s="7" t="s">
        <v>6844</v>
      </c>
      <c r="E3568" s="6" t="s">
        <v>352</v>
      </c>
      <c r="F3568" s="7"/>
      <c r="G3568" s="7"/>
      <c r="H3568" s="7" t="s">
        <v>1719</v>
      </c>
      <c r="I3568" s="7"/>
      <c r="J3568" s="7" t="s">
        <v>646</v>
      </c>
      <c r="K3568" s="8" t="s">
        <v>1720</v>
      </c>
      <c r="L3568" s="7" t="s">
        <v>2106</v>
      </c>
      <c r="M3568" s="7"/>
      <c r="N3568" s="9" t="s">
        <v>1722</v>
      </c>
    </row>
    <row r="3569" spans="1:14">
      <c r="A3569" s="7" t="s">
        <v>2103</v>
      </c>
      <c r="B3569" s="7"/>
      <c r="C3569" s="7" t="s">
        <v>6845</v>
      </c>
      <c r="D3569" s="7" t="s">
        <v>6846</v>
      </c>
      <c r="E3569" s="6" t="s">
        <v>352</v>
      </c>
      <c r="F3569" s="7"/>
      <c r="G3569" s="7"/>
      <c r="H3569" s="7" t="s">
        <v>1719</v>
      </c>
      <c r="I3569" s="7"/>
      <c r="J3569" s="7" t="s">
        <v>646</v>
      </c>
      <c r="K3569" s="8" t="s">
        <v>1720</v>
      </c>
      <c r="L3569" s="7" t="s">
        <v>2106</v>
      </c>
      <c r="M3569" s="7"/>
      <c r="N3569" s="9" t="s">
        <v>1722</v>
      </c>
    </row>
    <row r="3570" spans="1:14">
      <c r="A3570" s="7" t="s">
        <v>2103</v>
      </c>
      <c r="B3570" s="7"/>
      <c r="C3570" s="7" t="s">
        <v>6847</v>
      </c>
      <c r="D3570" s="7" t="s">
        <v>6848</v>
      </c>
      <c r="E3570" s="6" t="s">
        <v>352</v>
      </c>
      <c r="F3570" s="7"/>
      <c r="G3570" s="7"/>
      <c r="H3570" s="7" t="s">
        <v>1719</v>
      </c>
      <c r="I3570" s="7"/>
      <c r="J3570" s="7" t="s">
        <v>646</v>
      </c>
      <c r="K3570" s="8" t="s">
        <v>1720</v>
      </c>
      <c r="L3570" s="7" t="s">
        <v>2106</v>
      </c>
      <c r="M3570" s="7"/>
      <c r="N3570" s="9" t="s">
        <v>1722</v>
      </c>
    </row>
    <row r="3571" spans="1:14">
      <c r="A3571" s="7" t="s">
        <v>2103</v>
      </c>
      <c r="B3571" s="7"/>
      <c r="C3571" s="7" t="s">
        <v>6849</v>
      </c>
      <c r="D3571" s="7" t="s">
        <v>6850</v>
      </c>
      <c r="E3571" s="6" t="s">
        <v>352</v>
      </c>
      <c r="F3571" s="7"/>
      <c r="G3571" s="7"/>
      <c r="H3571" s="7" t="s">
        <v>1719</v>
      </c>
      <c r="I3571" s="7"/>
      <c r="J3571" s="7" t="s">
        <v>646</v>
      </c>
      <c r="K3571" s="8" t="s">
        <v>1720</v>
      </c>
      <c r="L3571" s="7" t="s">
        <v>2106</v>
      </c>
      <c r="M3571" s="7"/>
      <c r="N3571" s="9" t="s">
        <v>1722</v>
      </c>
    </row>
    <row r="3572" spans="1:14">
      <c r="A3572" s="7" t="s">
        <v>2103</v>
      </c>
      <c r="B3572" s="7"/>
      <c r="C3572" s="7" t="s">
        <v>6851</v>
      </c>
      <c r="D3572" s="7" t="s">
        <v>6852</v>
      </c>
      <c r="E3572" s="6" t="s">
        <v>352</v>
      </c>
      <c r="F3572" s="7"/>
      <c r="G3572" s="7"/>
      <c r="H3572" s="7" t="s">
        <v>1719</v>
      </c>
      <c r="I3572" s="7"/>
      <c r="J3572" s="7" t="s">
        <v>646</v>
      </c>
      <c r="K3572" s="8" t="s">
        <v>1720</v>
      </c>
      <c r="L3572" s="7" t="s">
        <v>2106</v>
      </c>
      <c r="M3572" s="7"/>
      <c r="N3572" s="9" t="s">
        <v>1722</v>
      </c>
    </row>
    <row r="3573" spans="1:14">
      <c r="A3573" s="7" t="s">
        <v>2103</v>
      </c>
      <c r="B3573" s="7"/>
      <c r="C3573" s="7" t="s">
        <v>6853</v>
      </c>
      <c r="D3573" s="7" t="s">
        <v>6854</v>
      </c>
      <c r="E3573" s="6" t="s">
        <v>352</v>
      </c>
      <c r="F3573" s="7"/>
      <c r="G3573" s="7"/>
      <c r="H3573" s="7" t="s">
        <v>1719</v>
      </c>
      <c r="I3573" s="7"/>
      <c r="J3573" s="7" t="s">
        <v>646</v>
      </c>
      <c r="K3573" s="8" t="s">
        <v>1720</v>
      </c>
      <c r="L3573" s="7" t="s">
        <v>2106</v>
      </c>
      <c r="M3573" s="7"/>
      <c r="N3573" s="9" t="s">
        <v>1722</v>
      </c>
    </row>
    <row r="3574" spans="1:14">
      <c r="A3574" s="7" t="s">
        <v>2103</v>
      </c>
      <c r="B3574" s="7"/>
      <c r="C3574" s="7" t="s">
        <v>6855</v>
      </c>
      <c r="D3574" s="7" t="s">
        <v>6856</v>
      </c>
      <c r="E3574" s="6" t="s">
        <v>352</v>
      </c>
      <c r="F3574" s="7"/>
      <c r="G3574" s="7"/>
      <c r="H3574" s="7" t="s">
        <v>1719</v>
      </c>
      <c r="I3574" s="7"/>
      <c r="J3574" s="7" t="s">
        <v>646</v>
      </c>
      <c r="K3574" s="8" t="s">
        <v>1720</v>
      </c>
      <c r="L3574" s="7" t="s">
        <v>2106</v>
      </c>
      <c r="M3574" s="7"/>
      <c r="N3574" s="9" t="s">
        <v>1722</v>
      </c>
    </row>
    <row r="3575" spans="1:14">
      <c r="A3575" s="7" t="s">
        <v>2103</v>
      </c>
      <c r="B3575" s="7"/>
      <c r="C3575" s="7" t="s">
        <v>6857</v>
      </c>
      <c r="D3575" s="7" t="s">
        <v>6858</v>
      </c>
      <c r="E3575" s="6" t="s">
        <v>352</v>
      </c>
      <c r="F3575" s="7"/>
      <c r="G3575" s="7"/>
      <c r="H3575" s="7" t="s">
        <v>1719</v>
      </c>
      <c r="I3575" s="7"/>
      <c r="J3575" s="7" t="s">
        <v>646</v>
      </c>
      <c r="K3575" s="8" t="s">
        <v>1720</v>
      </c>
      <c r="L3575" s="7" t="s">
        <v>2106</v>
      </c>
      <c r="M3575" s="7"/>
      <c r="N3575" s="9" t="s">
        <v>1722</v>
      </c>
    </row>
    <row r="3576" spans="1:14">
      <c r="A3576" s="7" t="s">
        <v>2103</v>
      </c>
      <c r="B3576" s="7"/>
      <c r="C3576" s="7" t="s">
        <v>6859</v>
      </c>
      <c r="D3576" s="7" t="s">
        <v>6860</v>
      </c>
      <c r="E3576" s="6" t="s">
        <v>352</v>
      </c>
      <c r="F3576" s="7"/>
      <c r="G3576" s="7"/>
      <c r="H3576" s="7" t="s">
        <v>1719</v>
      </c>
      <c r="I3576" s="7"/>
      <c r="J3576" s="7" t="s">
        <v>646</v>
      </c>
      <c r="K3576" s="8" t="s">
        <v>1720</v>
      </c>
      <c r="L3576" s="7" t="s">
        <v>2106</v>
      </c>
      <c r="M3576" s="7"/>
      <c r="N3576" s="9" t="s">
        <v>1722</v>
      </c>
    </row>
    <row r="3577" spans="1:14">
      <c r="A3577" s="7" t="s">
        <v>2103</v>
      </c>
      <c r="B3577" s="7"/>
      <c r="C3577" s="7" t="s">
        <v>6861</v>
      </c>
      <c r="D3577" s="7" t="s">
        <v>6862</v>
      </c>
      <c r="E3577" s="6" t="s">
        <v>352</v>
      </c>
      <c r="F3577" s="7"/>
      <c r="G3577" s="7"/>
      <c r="H3577" s="7" t="s">
        <v>1719</v>
      </c>
      <c r="I3577" s="7"/>
      <c r="J3577" s="7" t="s">
        <v>646</v>
      </c>
      <c r="K3577" s="8" t="s">
        <v>1720</v>
      </c>
      <c r="L3577" s="7" t="s">
        <v>2106</v>
      </c>
      <c r="M3577" s="7"/>
      <c r="N3577" s="9" t="s">
        <v>1722</v>
      </c>
    </row>
    <row r="3578" spans="1:14">
      <c r="A3578" s="7" t="s">
        <v>2103</v>
      </c>
      <c r="B3578" s="7"/>
      <c r="C3578" s="7" t="s">
        <v>6863</v>
      </c>
      <c r="D3578" s="7" t="s">
        <v>6864</v>
      </c>
      <c r="E3578" s="6" t="s">
        <v>352</v>
      </c>
      <c r="F3578" s="7"/>
      <c r="G3578" s="7"/>
      <c r="H3578" s="7" t="s">
        <v>1719</v>
      </c>
      <c r="I3578" s="7"/>
      <c r="J3578" s="7" t="s">
        <v>646</v>
      </c>
      <c r="K3578" s="8" t="s">
        <v>1720</v>
      </c>
      <c r="L3578" s="7" t="s">
        <v>2106</v>
      </c>
      <c r="M3578" s="7"/>
      <c r="N3578" s="9" t="s">
        <v>1722</v>
      </c>
    </row>
    <row r="3579" spans="1:14">
      <c r="A3579" s="7" t="s">
        <v>2103</v>
      </c>
      <c r="B3579" s="7"/>
      <c r="C3579" s="7" t="s">
        <v>6865</v>
      </c>
      <c r="D3579" s="7" t="s">
        <v>6866</v>
      </c>
      <c r="E3579" s="6" t="s">
        <v>352</v>
      </c>
      <c r="F3579" s="7"/>
      <c r="G3579" s="7"/>
      <c r="H3579" s="7" t="s">
        <v>1719</v>
      </c>
      <c r="I3579" s="7"/>
      <c r="J3579" s="7" t="s">
        <v>646</v>
      </c>
      <c r="K3579" s="8" t="s">
        <v>1720</v>
      </c>
      <c r="L3579" s="7" t="s">
        <v>2106</v>
      </c>
      <c r="M3579" s="7"/>
      <c r="N3579" s="9" t="s">
        <v>1722</v>
      </c>
    </row>
    <row r="3580" spans="1:14">
      <c r="A3580" s="7" t="s">
        <v>2103</v>
      </c>
      <c r="B3580" s="7"/>
      <c r="C3580" s="7" t="s">
        <v>6867</v>
      </c>
      <c r="D3580" s="7" t="s">
        <v>6868</v>
      </c>
      <c r="E3580" s="6" t="s">
        <v>352</v>
      </c>
      <c r="F3580" s="7"/>
      <c r="G3580" s="7"/>
      <c r="H3580" s="7" t="s">
        <v>1719</v>
      </c>
      <c r="I3580" s="7"/>
      <c r="J3580" s="7" t="s">
        <v>646</v>
      </c>
      <c r="K3580" s="8" t="s">
        <v>1720</v>
      </c>
      <c r="L3580" s="7" t="s">
        <v>2106</v>
      </c>
      <c r="M3580" s="7"/>
      <c r="N3580" s="9" t="s">
        <v>1722</v>
      </c>
    </row>
    <row r="3581" spans="1:14">
      <c r="A3581" s="7" t="s">
        <v>2103</v>
      </c>
      <c r="B3581" s="7"/>
      <c r="C3581" s="7" t="s">
        <v>6869</v>
      </c>
      <c r="D3581" s="7" t="s">
        <v>6870</v>
      </c>
      <c r="E3581" s="6" t="s">
        <v>352</v>
      </c>
      <c r="F3581" s="7"/>
      <c r="G3581" s="7"/>
      <c r="H3581" s="7" t="s">
        <v>1719</v>
      </c>
      <c r="I3581" s="7"/>
      <c r="J3581" s="7" t="s">
        <v>646</v>
      </c>
      <c r="K3581" s="8" t="s">
        <v>1720</v>
      </c>
      <c r="L3581" s="7" t="s">
        <v>2106</v>
      </c>
      <c r="M3581" s="7"/>
      <c r="N3581" s="9" t="s">
        <v>1722</v>
      </c>
    </row>
    <row r="3582" spans="1:14">
      <c r="A3582" s="7" t="s">
        <v>2103</v>
      </c>
      <c r="B3582" s="7"/>
      <c r="C3582" s="7" t="s">
        <v>6871</v>
      </c>
      <c r="D3582" s="7" t="s">
        <v>6872</v>
      </c>
      <c r="E3582" s="6" t="s">
        <v>352</v>
      </c>
      <c r="F3582" s="7"/>
      <c r="G3582" s="7"/>
      <c r="H3582" s="7" t="s">
        <v>1719</v>
      </c>
      <c r="I3582" s="7"/>
      <c r="J3582" s="7" t="s">
        <v>646</v>
      </c>
      <c r="K3582" s="8" t="s">
        <v>1720</v>
      </c>
      <c r="L3582" s="7" t="s">
        <v>2106</v>
      </c>
      <c r="M3582" s="7"/>
      <c r="N3582" s="9" t="s">
        <v>1722</v>
      </c>
    </row>
    <row r="3583" spans="1:14">
      <c r="A3583" s="7" t="s">
        <v>2103</v>
      </c>
      <c r="B3583" s="7"/>
      <c r="C3583" s="7" t="s">
        <v>6873</v>
      </c>
      <c r="D3583" s="7" t="s">
        <v>6874</v>
      </c>
      <c r="E3583" s="6" t="s">
        <v>352</v>
      </c>
      <c r="F3583" s="7"/>
      <c r="G3583" s="7"/>
      <c r="H3583" s="7" t="s">
        <v>1719</v>
      </c>
      <c r="I3583" s="7"/>
      <c r="J3583" s="7" t="s">
        <v>646</v>
      </c>
      <c r="K3583" s="8" t="s">
        <v>1720</v>
      </c>
      <c r="L3583" s="7" t="s">
        <v>2106</v>
      </c>
      <c r="M3583" s="7"/>
      <c r="N3583" s="9" t="s">
        <v>1722</v>
      </c>
    </row>
    <row r="3584" spans="1:14">
      <c r="A3584" s="7" t="s">
        <v>2103</v>
      </c>
      <c r="B3584" s="7"/>
      <c r="C3584" s="7" t="s">
        <v>6875</v>
      </c>
      <c r="D3584" s="7" t="s">
        <v>6876</v>
      </c>
      <c r="E3584" s="6" t="s">
        <v>352</v>
      </c>
      <c r="F3584" s="7"/>
      <c r="G3584" s="7"/>
      <c r="H3584" s="7" t="s">
        <v>1719</v>
      </c>
      <c r="I3584" s="7"/>
      <c r="J3584" s="7" t="s">
        <v>646</v>
      </c>
      <c r="K3584" s="8" t="s">
        <v>1720</v>
      </c>
      <c r="L3584" s="7" t="s">
        <v>2106</v>
      </c>
      <c r="M3584" s="7"/>
      <c r="N3584" s="9" t="s">
        <v>1722</v>
      </c>
    </row>
    <row r="3585" spans="1:14">
      <c r="A3585" s="7" t="s">
        <v>2103</v>
      </c>
      <c r="B3585" s="7"/>
      <c r="C3585" s="7" t="s">
        <v>6877</v>
      </c>
      <c r="D3585" s="7" t="s">
        <v>6878</v>
      </c>
      <c r="E3585" s="6" t="s">
        <v>352</v>
      </c>
      <c r="F3585" s="7"/>
      <c r="G3585" s="7"/>
      <c r="H3585" s="7" t="s">
        <v>1719</v>
      </c>
      <c r="I3585" s="7"/>
      <c r="J3585" s="7" t="s">
        <v>646</v>
      </c>
      <c r="K3585" s="8" t="s">
        <v>1720</v>
      </c>
      <c r="L3585" s="7" t="s">
        <v>2106</v>
      </c>
      <c r="M3585" s="7"/>
      <c r="N3585" s="9" t="s">
        <v>1722</v>
      </c>
    </row>
    <row r="3586" spans="1:14">
      <c r="A3586" s="7" t="s">
        <v>2103</v>
      </c>
      <c r="B3586" s="7"/>
      <c r="C3586" s="7" t="s">
        <v>6879</v>
      </c>
      <c r="D3586" s="7" t="s">
        <v>6880</v>
      </c>
      <c r="E3586" s="6" t="s">
        <v>352</v>
      </c>
      <c r="F3586" s="7"/>
      <c r="G3586" s="7"/>
      <c r="H3586" s="7" t="s">
        <v>1719</v>
      </c>
      <c r="I3586" s="7"/>
      <c r="J3586" s="7" t="s">
        <v>646</v>
      </c>
      <c r="K3586" s="8" t="s">
        <v>1720</v>
      </c>
      <c r="L3586" s="7" t="s">
        <v>2106</v>
      </c>
      <c r="M3586" s="7"/>
      <c r="N3586" s="9" t="s">
        <v>1722</v>
      </c>
    </row>
    <row r="3587" spans="1:14">
      <c r="A3587" s="7" t="s">
        <v>2103</v>
      </c>
      <c r="B3587" s="7"/>
      <c r="C3587" s="7" t="s">
        <v>6881</v>
      </c>
      <c r="D3587" s="7" t="s">
        <v>6882</v>
      </c>
      <c r="E3587" s="6" t="s">
        <v>352</v>
      </c>
      <c r="F3587" s="7"/>
      <c r="G3587" s="7"/>
      <c r="H3587" s="7" t="s">
        <v>1719</v>
      </c>
      <c r="I3587" s="7"/>
      <c r="J3587" s="7" t="s">
        <v>646</v>
      </c>
      <c r="K3587" s="8" t="s">
        <v>1720</v>
      </c>
      <c r="L3587" s="7" t="s">
        <v>2106</v>
      </c>
      <c r="M3587" s="7"/>
      <c r="N3587" s="9" t="s">
        <v>1722</v>
      </c>
    </row>
    <row r="3588" spans="1:14">
      <c r="A3588" s="7" t="s">
        <v>2103</v>
      </c>
      <c r="B3588" s="7"/>
      <c r="C3588" s="7" t="s">
        <v>6883</v>
      </c>
      <c r="D3588" s="7" t="s">
        <v>6884</v>
      </c>
      <c r="E3588" s="6" t="s">
        <v>352</v>
      </c>
      <c r="F3588" s="7"/>
      <c r="G3588" s="7"/>
      <c r="H3588" s="7" t="s">
        <v>1719</v>
      </c>
      <c r="I3588" s="7"/>
      <c r="J3588" s="7" t="s">
        <v>646</v>
      </c>
      <c r="K3588" s="8" t="s">
        <v>1720</v>
      </c>
      <c r="L3588" s="7" t="s">
        <v>2106</v>
      </c>
      <c r="M3588" s="7"/>
      <c r="N3588" s="9" t="s">
        <v>1722</v>
      </c>
    </row>
    <row r="3589" spans="1:14">
      <c r="A3589" s="7" t="s">
        <v>2103</v>
      </c>
      <c r="B3589" s="7"/>
      <c r="C3589" s="7" t="s">
        <v>6885</v>
      </c>
      <c r="D3589" s="7" t="s">
        <v>6886</v>
      </c>
      <c r="E3589" s="6" t="s">
        <v>352</v>
      </c>
      <c r="F3589" s="7"/>
      <c r="G3589" s="7"/>
      <c r="H3589" s="7" t="s">
        <v>1719</v>
      </c>
      <c r="I3589" s="7"/>
      <c r="J3589" s="7" t="s">
        <v>646</v>
      </c>
      <c r="K3589" s="8" t="s">
        <v>1720</v>
      </c>
      <c r="L3589" s="7" t="s">
        <v>2106</v>
      </c>
      <c r="M3589" s="7"/>
      <c r="N3589" s="9" t="s">
        <v>1722</v>
      </c>
    </row>
    <row r="3590" spans="1:14">
      <c r="A3590" s="7" t="s">
        <v>2103</v>
      </c>
      <c r="B3590" s="7"/>
      <c r="C3590" s="7" t="s">
        <v>6887</v>
      </c>
      <c r="D3590" s="7" t="s">
        <v>6888</v>
      </c>
      <c r="E3590" s="6" t="s">
        <v>352</v>
      </c>
      <c r="F3590" s="7"/>
      <c r="G3590" s="7"/>
      <c r="H3590" s="7" t="s">
        <v>1719</v>
      </c>
      <c r="I3590" s="7"/>
      <c r="J3590" s="7" t="s">
        <v>646</v>
      </c>
      <c r="K3590" s="8" t="s">
        <v>1720</v>
      </c>
      <c r="L3590" s="7" t="s">
        <v>2106</v>
      </c>
      <c r="M3590" s="7"/>
      <c r="N3590" s="9" t="s">
        <v>1722</v>
      </c>
    </row>
    <row r="3591" spans="1:14">
      <c r="A3591" s="7" t="s">
        <v>2103</v>
      </c>
      <c r="B3591" s="7"/>
      <c r="C3591" s="7" t="s">
        <v>6889</v>
      </c>
      <c r="D3591" s="7" t="s">
        <v>6890</v>
      </c>
      <c r="E3591" s="6" t="s">
        <v>352</v>
      </c>
      <c r="F3591" s="7"/>
      <c r="G3591" s="7"/>
      <c r="H3591" s="7" t="s">
        <v>1719</v>
      </c>
      <c r="I3591" s="7"/>
      <c r="J3591" s="7" t="s">
        <v>646</v>
      </c>
      <c r="K3591" s="8" t="s">
        <v>1720</v>
      </c>
      <c r="L3591" s="7" t="s">
        <v>2106</v>
      </c>
      <c r="M3591" s="7"/>
      <c r="N3591" s="9" t="s">
        <v>1722</v>
      </c>
    </row>
    <row r="3592" spans="1:14">
      <c r="A3592" s="7" t="s">
        <v>2103</v>
      </c>
      <c r="B3592" s="7"/>
      <c r="C3592" s="7" t="s">
        <v>6891</v>
      </c>
      <c r="D3592" s="7" t="s">
        <v>6892</v>
      </c>
      <c r="E3592" s="6" t="s">
        <v>352</v>
      </c>
      <c r="F3592" s="7"/>
      <c r="G3592" s="7"/>
      <c r="H3592" s="7" t="s">
        <v>1719</v>
      </c>
      <c r="I3592" s="7"/>
      <c r="J3592" s="7" t="s">
        <v>646</v>
      </c>
      <c r="K3592" s="8" t="s">
        <v>1720</v>
      </c>
      <c r="L3592" s="7" t="s">
        <v>2106</v>
      </c>
      <c r="M3592" s="7"/>
      <c r="N3592" s="9" t="s">
        <v>1722</v>
      </c>
    </row>
    <row r="3593" spans="1:14">
      <c r="A3593" s="7" t="s">
        <v>2103</v>
      </c>
      <c r="B3593" s="7"/>
      <c r="C3593" s="7" t="s">
        <v>6893</v>
      </c>
      <c r="D3593" s="7" t="s">
        <v>6894</v>
      </c>
      <c r="E3593" s="6" t="s">
        <v>352</v>
      </c>
      <c r="F3593" s="7"/>
      <c r="G3593" s="7"/>
      <c r="H3593" s="7" t="s">
        <v>1719</v>
      </c>
      <c r="I3593" s="7"/>
      <c r="J3593" s="7" t="s">
        <v>646</v>
      </c>
      <c r="K3593" s="8" t="s">
        <v>1720</v>
      </c>
      <c r="L3593" s="7" t="s">
        <v>2106</v>
      </c>
      <c r="M3593" s="7"/>
      <c r="N3593" s="9" t="s">
        <v>1722</v>
      </c>
    </row>
    <row r="3594" spans="1:14">
      <c r="A3594" s="7" t="s">
        <v>2103</v>
      </c>
      <c r="B3594" s="7"/>
      <c r="C3594" s="7" t="s">
        <v>6895</v>
      </c>
      <c r="D3594" s="7" t="s">
        <v>6896</v>
      </c>
      <c r="E3594" s="6" t="s">
        <v>352</v>
      </c>
      <c r="F3594" s="7"/>
      <c r="G3594" s="7"/>
      <c r="H3594" s="7" t="s">
        <v>1719</v>
      </c>
      <c r="I3594" s="7"/>
      <c r="J3594" s="7" t="s">
        <v>646</v>
      </c>
      <c r="K3594" s="8" t="s">
        <v>1720</v>
      </c>
      <c r="L3594" s="7" t="s">
        <v>2106</v>
      </c>
      <c r="M3594" s="7"/>
      <c r="N3594" s="9" t="s">
        <v>1722</v>
      </c>
    </row>
    <row r="3595" spans="1:14">
      <c r="A3595" s="7" t="s">
        <v>2103</v>
      </c>
      <c r="B3595" s="7"/>
      <c r="C3595" s="7" t="s">
        <v>6897</v>
      </c>
      <c r="D3595" s="7" t="s">
        <v>6898</v>
      </c>
      <c r="E3595" s="6" t="s">
        <v>352</v>
      </c>
      <c r="F3595" s="7"/>
      <c r="G3595" s="7"/>
      <c r="H3595" s="7" t="s">
        <v>1719</v>
      </c>
      <c r="I3595" s="7"/>
      <c r="J3595" s="7" t="s">
        <v>646</v>
      </c>
      <c r="K3595" s="8" t="s">
        <v>1720</v>
      </c>
      <c r="L3595" s="7" t="s">
        <v>2106</v>
      </c>
      <c r="M3595" s="7"/>
      <c r="N3595" s="9" t="s">
        <v>1722</v>
      </c>
    </row>
    <row r="3596" spans="1:14">
      <c r="A3596" s="7" t="s">
        <v>2103</v>
      </c>
      <c r="B3596" s="7"/>
      <c r="C3596" s="7" t="s">
        <v>6899</v>
      </c>
      <c r="D3596" s="7" t="s">
        <v>6900</v>
      </c>
      <c r="E3596" s="6" t="s">
        <v>352</v>
      </c>
      <c r="F3596" s="7"/>
      <c r="G3596" s="7"/>
      <c r="H3596" s="7" t="s">
        <v>1719</v>
      </c>
      <c r="I3596" s="7"/>
      <c r="J3596" s="7" t="s">
        <v>646</v>
      </c>
      <c r="K3596" s="8" t="s">
        <v>1720</v>
      </c>
      <c r="L3596" s="7" t="s">
        <v>2106</v>
      </c>
      <c r="M3596" s="7"/>
      <c r="N3596" s="9" t="s">
        <v>1722</v>
      </c>
    </row>
    <row r="3597" spans="1:14">
      <c r="A3597" s="7" t="s">
        <v>2103</v>
      </c>
      <c r="B3597" s="7"/>
      <c r="C3597" s="7" t="s">
        <v>6901</v>
      </c>
      <c r="D3597" s="7" t="s">
        <v>6902</v>
      </c>
      <c r="E3597" s="6" t="s">
        <v>352</v>
      </c>
      <c r="F3597" s="7"/>
      <c r="G3597" s="7"/>
      <c r="H3597" s="7" t="s">
        <v>1719</v>
      </c>
      <c r="I3597" s="7"/>
      <c r="J3597" s="7" t="s">
        <v>646</v>
      </c>
      <c r="K3597" s="8" t="s">
        <v>1720</v>
      </c>
      <c r="L3597" s="7" t="s">
        <v>2106</v>
      </c>
      <c r="M3597" s="7"/>
      <c r="N3597" s="9" t="s">
        <v>1722</v>
      </c>
    </row>
    <row r="3598" spans="1:14">
      <c r="A3598" s="7" t="s">
        <v>2103</v>
      </c>
      <c r="B3598" s="7"/>
      <c r="C3598" s="7" t="s">
        <v>6903</v>
      </c>
      <c r="D3598" s="7" t="s">
        <v>6904</v>
      </c>
      <c r="E3598" s="6" t="s">
        <v>352</v>
      </c>
      <c r="F3598" s="7"/>
      <c r="G3598" s="7"/>
      <c r="H3598" s="7" t="s">
        <v>1719</v>
      </c>
      <c r="I3598" s="7"/>
      <c r="J3598" s="7" t="s">
        <v>646</v>
      </c>
      <c r="K3598" s="8" t="s">
        <v>1720</v>
      </c>
      <c r="L3598" s="7" t="s">
        <v>2106</v>
      </c>
      <c r="M3598" s="7"/>
      <c r="N3598" s="9" t="s">
        <v>1722</v>
      </c>
    </row>
    <row r="3599" spans="1:14">
      <c r="A3599" s="7" t="s">
        <v>2103</v>
      </c>
      <c r="B3599" s="7"/>
      <c r="C3599" s="7" t="s">
        <v>6905</v>
      </c>
      <c r="D3599" s="7" t="s">
        <v>6906</v>
      </c>
      <c r="E3599" s="6" t="s">
        <v>352</v>
      </c>
      <c r="F3599" s="7"/>
      <c r="G3599" s="7"/>
      <c r="H3599" s="7" t="s">
        <v>1719</v>
      </c>
      <c r="I3599" s="7"/>
      <c r="J3599" s="7" t="s">
        <v>646</v>
      </c>
      <c r="K3599" s="8" t="s">
        <v>1720</v>
      </c>
      <c r="L3599" s="7" t="s">
        <v>2106</v>
      </c>
      <c r="M3599" s="7"/>
      <c r="N3599" s="9" t="s">
        <v>1722</v>
      </c>
    </row>
    <row r="3600" spans="1:14">
      <c r="A3600" s="7" t="s">
        <v>2103</v>
      </c>
      <c r="B3600" s="7"/>
      <c r="C3600" s="7" t="s">
        <v>6907</v>
      </c>
      <c r="D3600" s="7" t="s">
        <v>6908</v>
      </c>
      <c r="E3600" s="6" t="s">
        <v>352</v>
      </c>
      <c r="F3600" s="7"/>
      <c r="G3600" s="7"/>
      <c r="H3600" s="7" t="s">
        <v>1719</v>
      </c>
      <c r="I3600" s="7"/>
      <c r="J3600" s="7" t="s">
        <v>646</v>
      </c>
      <c r="K3600" s="8" t="s">
        <v>1720</v>
      </c>
      <c r="L3600" s="7" t="s">
        <v>2106</v>
      </c>
      <c r="M3600" s="7"/>
      <c r="N3600" s="9" t="s">
        <v>1722</v>
      </c>
    </row>
    <row r="3601" spans="1:14">
      <c r="A3601" s="7" t="s">
        <v>2103</v>
      </c>
      <c r="B3601" s="7"/>
      <c r="C3601" s="7" t="s">
        <v>6909</v>
      </c>
      <c r="D3601" s="7" t="s">
        <v>6910</v>
      </c>
      <c r="E3601" s="6" t="s">
        <v>352</v>
      </c>
      <c r="F3601" s="7"/>
      <c r="G3601" s="7"/>
      <c r="H3601" s="7" t="s">
        <v>1719</v>
      </c>
      <c r="I3601" s="7"/>
      <c r="J3601" s="7" t="s">
        <v>646</v>
      </c>
      <c r="K3601" s="8" t="s">
        <v>1720</v>
      </c>
      <c r="L3601" s="7" t="s">
        <v>2106</v>
      </c>
      <c r="M3601" s="7"/>
      <c r="N3601" s="9" t="s">
        <v>1722</v>
      </c>
    </row>
    <row r="3602" spans="1:14">
      <c r="A3602" s="7" t="s">
        <v>2103</v>
      </c>
      <c r="B3602" s="7"/>
      <c r="C3602" s="7" t="s">
        <v>6911</v>
      </c>
      <c r="D3602" s="7" t="s">
        <v>6912</v>
      </c>
      <c r="E3602" s="6" t="s">
        <v>352</v>
      </c>
      <c r="F3602" s="7"/>
      <c r="G3602" s="7"/>
      <c r="H3602" s="7" t="s">
        <v>1719</v>
      </c>
      <c r="I3602" s="7"/>
      <c r="J3602" s="7" t="s">
        <v>646</v>
      </c>
      <c r="K3602" s="8" t="s">
        <v>1720</v>
      </c>
      <c r="L3602" s="7" t="s">
        <v>2106</v>
      </c>
      <c r="M3602" s="7"/>
      <c r="N3602" s="9" t="s">
        <v>1722</v>
      </c>
    </row>
    <row r="3603" spans="1:14">
      <c r="A3603" s="7" t="s">
        <v>2103</v>
      </c>
      <c r="B3603" s="7"/>
      <c r="C3603" s="7" t="s">
        <v>6913</v>
      </c>
      <c r="D3603" s="7" t="s">
        <v>6914</v>
      </c>
      <c r="E3603" s="6" t="s">
        <v>352</v>
      </c>
      <c r="F3603" s="7"/>
      <c r="G3603" s="7"/>
      <c r="H3603" s="7" t="s">
        <v>1719</v>
      </c>
      <c r="I3603" s="7"/>
      <c r="J3603" s="7" t="s">
        <v>646</v>
      </c>
      <c r="K3603" s="8" t="s">
        <v>1720</v>
      </c>
      <c r="L3603" s="7" t="s">
        <v>2106</v>
      </c>
      <c r="M3603" s="7"/>
      <c r="N3603" s="9" t="s">
        <v>1722</v>
      </c>
    </row>
    <row r="3604" spans="1:14">
      <c r="A3604" s="7" t="s">
        <v>2103</v>
      </c>
      <c r="B3604" s="7"/>
      <c r="C3604" s="7" t="s">
        <v>6915</v>
      </c>
      <c r="D3604" s="7" t="s">
        <v>6916</v>
      </c>
      <c r="E3604" s="6" t="s">
        <v>352</v>
      </c>
      <c r="F3604" s="7"/>
      <c r="G3604" s="7"/>
      <c r="H3604" s="7" t="s">
        <v>1719</v>
      </c>
      <c r="I3604" s="7"/>
      <c r="J3604" s="7" t="s">
        <v>646</v>
      </c>
      <c r="K3604" s="8" t="s">
        <v>1720</v>
      </c>
      <c r="L3604" s="7" t="s">
        <v>2106</v>
      </c>
      <c r="M3604" s="7"/>
      <c r="N3604" s="9" t="s">
        <v>1722</v>
      </c>
    </row>
    <row r="3605" spans="1:14">
      <c r="A3605" s="7" t="s">
        <v>2103</v>
      </c>
      <c r="B3605" s="7"/>
      <c r="C3605" s="7" t="s">
        <v>6917</v>
      </c>
      <c r="D3605" s="7" t="s">
        <v>6918</v>
      </c>
      <c r="E3605" s="6" t="s">
        <v>352</v>
      </c>
      <c r="F3605" s="7"/>
      <c r="G3605" s="7"/>
      <c r="H3605" s="7" t="s">
        <v>1719</v>
      </c>
      <c r="I3605" s="7"/>
      <c r="J3605" s="7" t="s">
        <v>646</v>
      </c>
      <c r="K3605" s="8" t="s">
        <v>1720</v>
      </c>
      <c r="L3605" s="7" t="s">
        <v>2106</v>
      </c>
      <c r="M3605" s="7"/>
      <c r="N3605" s="9" t="s">
        <v>1722</v>
      </c>
    </row>
    <row r="3606" spans="1:14">
      <c r="A3606" s="7" t="s">
        <v>2103</v>
      </c>
      <c r="B3606" s="7"/>
      <c r="C3606" s="7" t="s">
        <v>6919</v>
      </c>
      <c r="D3606" s="7" t="s">
        <v>6920</v>
      </c>
      <c r="E3606" s="6" t="s">
        <v>352</v>
      </c>
      <c r="F3606" s="7"/>
      <c r="G3606" s="7"/>
      <c r="H3606" s="7" t="s">
        <v>1719</v>
      </c>
      <c r="I3606" s="7"/>
      <c r="J3606" s="7" t="s">
        <v>646</v>
      </c>
      <c r="K3606" s="8" t="s">
        <v>1720</v>
      </c>
      <c r="L3606" s="7" t="s">
        <v>2106</v>
      </c>
      <c r="M3606" s="7"/>
      <c r="N3606" s="9" t="s">
        <v>1722</v>
      </c>
    </row>
    <row r="3607" spans="1:14">
      <c r="A3607" s="7" t="s">
        <v>2103</v>
      </c>
      <c r="B3607" s="7"/>
      <c r="C3607" s="7" t="s">
        <v>6921</v>
      </c>
      <c r="D3607" s="7" t="s">
        <v>6922</v>
      </c>
      <c r="E3607" s="6" t="s">
        <v>352</v>
      </c>
      <c r="F3607" s="7"/>
      <c r="G3607" s="7"/>
      <c r="H3607" s="7" t="s">
        <v>1719</v>
      </c>
      <c r="I3607" s="7"/>
      <c r="J3607" s="7" t="s">
        <v>646</v>
      </c>
      <c r="K3607" s="8" t="s">
        <v>1720</v>
      </c>
      <c r="L3607" s="7" t="s">
        <v>2106</v>
      </c>
      <c r="M3607" s="7"/>
      <c r="N3607" s="9" t="s">
        <v>1722</v>
      </c>
    </row>
    <row r="3608" spans="1:14">
      <c r="A3608" s="7" t="s">
        <v>2103</v>
      </c>
      <c r="B3608" s="7"/>
      <c r="C3608" s="7" t="s">
        <v>6923</v>
      </c>
      <c r="D3608" s="7" t="s">
        <v>6924</v>
      </c>
      <c r="E3608" s="6" t="s">
        <v>352</v>
      </c>
      <c r="F3608" s="7"/>
      <c r="G3608" s="7"/>
      <c r="H3608" s="7" t="s">
        <v>1719</v>
      </c>
      <c r="I3608" s="7"/>
      <c r="J3608" s="7" t="s">
        <v>646</v>
      </c>
      <c r="K3608" s="8" t="s">
        <v>1720</v>
      </c>
      <c r="L3608" s="7" t="s">
        <v>2106</v>
      </c>
      <c r="M3608" s="7"/>
      <c r="N3608" s="9" t="s">
        <v>1722</v>
      </c>
    </row>
    <row r="3609" spans="1:14">
      <c r="A3609" s="7" t="s">
        <v>2103</v>
      </c>
      <c r="B3609" s="7"/>
      <c r="C3609" s="7" t="s">
        <v>6925</v>
      </c>
      <c r="D3609" s="7" t="s">
        <v>6926</v>
      </c>
      <c r="E3609" s="6" t="s">
        <v>352</v>
      </c>
      <c r="F3609" s="7"/>
      <c r="G3609" s="7"/>
      <c r="H3609" s="7" t="s">
        <v>1719</v>
      </c>
      <c r="I3609" s="7"/>
      <c r="J3609" s="7" t="s">
        <v>646</v>
      </c>
      <c r="K3609" s="8" t="s">
        <v>1720</v>
      </c>
      <c r="L3609" s="7" t="s">
        <v>2106</v>
      </c>
      <c r="M3609" s="7"/>
      <c r="N3609" s="9" t="s">
        <v>1722</v>
      </c>
    </row>
    <row r="3610" spans="1:14">
      <c r="A3610" s="7" t="s">
        <v>2103</v>
      </c>
      <c r="B3610" s="7"/>
      <c r="C3610" s="7" t="s">
        <v>6927</v>
      </c>
      <c r="D3610" s="7" t="s">
        <v>6928</v>
      </c>
      <c r="E3610" s="6" t="s">
        <v>352</v>
      </c>
      <c r="F3610" s="7"/>
      <c r="G3610" s="7"/>
      <c r="H3610" s="7" t="s">
        <v>1719</v>
      </c>
      <c r="I3610" s="7"/>
      <c r="J3610" s="7" t="s">
        <v>646</v>
      </c>
      <c r="K3610" s="8" t="s">
        <v>1720</v>
      </c>
      <c r="L3610" s="7" t="s">
        <v>2106</v>
      </c>
      <c r="M3610" s="7"/>
      <c r="N3610" s="9" t="s">
        <v>1722</v>
      </c>
    </row>
    <row r="3611" spans="1:14">
      <c r="A3611" s="7" t="s">
        <v>2103</v>
      </c>
      <c r="B3611" s="7"/>
      <c r="C3611" s="7" t="s">
        <v>6929</v>
      </c>
      <c r="D3611" s="7" t="s">
        <v>6930</v>
      </c>
      <c r="E3611" s="6" t="s">
        <v>352</v>
      </c>
      <c r="F3611" s="7"/>
      <c r="G3611" s="7"/>
      <c r="H3611" s="7" t="s">
        <v>1719</v>
      </c>
      <c r="I3611" s="7"/>
      <c r="J3611" s="7" t="s">
        <v>646</v>
      </c>
      <c r="K3611" s="8" t="s">
        <v>1720</v>
      </c>
      <c r="L3611" s="7" t="s">
        <v>2106</v>
      </c>
      <c r="M3611" s="7"/>
      <c r="N3611" s="9" t="s">
        <v>1722</v>
      </c>
    </row>
    <row r="3612" spans="1:14">
      <c r="A3612" s="7" t="s">
        <v>2103</v>
      </c>
      <c r="B3612" s="7"/>
      <c r="C3612" s="7" t="s">
        <v>6931</v>
      </c>
      <c r="D3612" s="7" t="s">
        <v>6932</v>
      </c>
      <c r="E3612" s="6" t="s">
        <v>352</v>
      </c>
      <c r="F3612" s="7"/>
      <c r="G3612" s="7"/>
      <c r="H3612" s="7" t="s">
        <v>1719</v>
      </c>
      <c r="I3612" s="7"/>
      <c r="J3612" s="7" t="s">
        <v>646</v>
      </c>
      <c r="K3612" s="8" t="s">
        <v>1720</v>
      </c>
      <c r="L3612" s="7" t="s">
        <v>2106</v>
      </c>
      <c r="M3612" s="7"/>
      <c r="N3612" s="9" t="s">
        <v>1722</v>
      </c>
    </row>
    <row r="3613" spans="1:14">
      <c r="A3613" s="7" t="s">
        <v>2103</v>
      </c>
      <c r="B3613" s="7"/>
      <c r="C3613" s="7" t="s">
        <v>6933</v>
      </c>
      <c r="D3613" s="7" t="s">
        <v>6934</v>
      </c>
      <c r="E3613" s="6" t="s">
        <v>352</v>
      </c>
      <c r="F3613" s="7"/>
      <c r="G3613" s="7"/>
      <c r="H3613" s="7" t="s">
        <v>1719</v>
      </c>
      <c r="I3613" s="7"/>
      <c r="J3613" s="7" t="s">
        <v>646</v>
      </c>
      <c r="K3613" s="8" t="s">
        <v>1720</v>
      </c>
      <c r="L3613" s="7" t="s">
        <v>2106</v>
      </c>
      <c r="M3613" s="7"/>
      <c r="N3613" s="9" t="s">
        <v>1722</v>
      </c>
    </row>
    <row r="3614" spans="1:14">
      <c r="A3614" s="7" t="s">
        <v>2103</v>
      </c>
      <c r="B3614" s="7"/>
      <c r="C3614" s="7" t="s">
        <v>6935</v>
      </c>
      <c r="D3614" s="7" t="s">
        <v>6936</v>
      </c>
      <c r="E3614" s="6" t="s">
        <v>352</v>
      </c>
      <c r="F3614" s="7"/>
      <c r="G3614" s="7"/>
      <c r="H3614" s="7" t="s">
        <v>1719</v>
      </c>
      <c r="I3614" s="7"/>
      <c r="J3614" s="7" t="s">
        <v>646</v>
      </c>
      <c r="K3614" s="8" t="s">
        <v>1720</v>
      </c>
      <c r="L3614" s="7" t="s">
        <v>2106</v>
      </c>
      <c r="M3614" s="7"/>
      <c r="N3614" s="9" t="s">
        <v>1722</v>
      </c>
    </row>
    <row r="3615" spans="1:14">
      <c r="A3615" s="7" t="s">
        <v>2103</v>
      </c>
      <c r="B3615" s="7"/>
      <c r="C3615" s="7" t="s">
        <v>6937</v>
      </c>
      <c r="D3615" s="7" t="s">
        <v>6938</v>
      </c>
      <c r="E3615" s="6" t="s">
        <v>352</v>
      </c>
      <c r="F3615" s="7"/>
      <c r="G3615" s="7"/>
      <c r="H3615" s="7" t="s">
        <v>1719</v>
      </c>
      <c r="I3615" s="7"/>
      <c r="J3615" s="7" t="s">
        <v>646</v>
      </c>
      <c r="K3615" s="8" t="s">
        <v>1720</v>
      </c>
      <c r="L3615" s="7" t="s">
        <v>2106</v>
      </c>
      <c r="M3615" s="7"/>
      <c r="N3615" s="9" t="s">
        <v>1722</v>
      </c>
    </row>
    <row r="3616" spans="1:14">
      <c r="A3616" s="7" t="s">
        <v>2103</v>
      </c>
      <c r="B3616" s="7"/>
      <c r="C3616" s="7" t="s">
        <v>6939</v>
      </c>
      <c r="D3616" s="7" t="s">
        <v>6940</v>
      </c>
      <c r="E3616" s="6" t="s">
        <v>352</v>
      </c>
      <c r="F3616" s="7"/>
      <c r="G3616" s="7"/>
      <c r="H3616" s="7" t="s">
        <v>1719</v>
      </c>
      <c r="I3616" s="7"/>
      <c r="J3616" s="7" t="s">
        <v>646</v>
      </c>
      <c r="K3616" s="8" t="s">
        <v>1720</v>
      </c>
      <c r="L3616" s="7" t="s">
        <v>2106</v>
      </c>
      <c r="M3616" s="7"/>
      <c r="N3616" s="9" t="s">
        <v>1722</v>
      </c>
    </row>
    <row r="3617" spans="1:14">
      <c r="A3617" s="7" t="s">
        <v>2103</v>
      </c>
      <c r="B3617" s="7"/>
      <c r="C3617" s="7" t="s">
        <v>6941</v>
      </c>
      <c r="D3617" s="7" t="s">
        <v>6942</v>
      </c>
      <c r="E3617" s="6" t="s">
        <v>352</v>
      </c>
      <c r="F3617" s="7"/>
      <c r="G3617" s="7"/>
      <c r="H3617" s="7" t="s">
        <v>1719</v>
      </c>
      <c r="I3617" s="7"/>
      <c r="J3617" s="7" t="s">
        <v>646</v>
      </c>
      <c r="K3617" s="8" t="s">
        <v>1720</v>
      </c>
      <c r="L3617" s="7" t="s">
        <v>2106</v>
      </c>
      <c r="M3617" s="7"/>
      <c r="N3617" s="9" t="s">
        <v>1722</v>
      </c>
    </row>
    <row r="3618" spans="1:14">
      <c r="A3618" s="7" t="s">
        <v>2103</v>
      </c>
      <c r="B3618" s="7"/>
      <c r="C3618" s="7" t="s">
        <v>6943</v>
      </c>
      <c r="D3618" s="7" t="s">
        <v>6944</v>
      </c>
      <c r="E3618" s="6" t="s">
        <v>352</v>
      </c>
      <c r="F3618" s="7"/>
      <c r="G3618" s="7"/>
      <c r="H3618" s="7" t="s">
        <v>1719</v>
      </c>
      <c r="I3618" s="7"/>
      <c r="J3618" s="7" t="s">
        <v>646</v>
      </c>
      <c r="K3618" s="8" t="s">
        <v>1720</v>
      </c>
      <c r="L3618" s="7" t="s">
        <v>2106</v>
      </c>
      <c r="M3618" s="7"/>
      <c r="N3618" s="9" t="s">
        <v>1722</v>
      </c>
    </row>
    <row r="3619" spans="1:14">
      <c r="A3619" s="7" t="s">
        <v>2103</v>
      </c>
      <c r="B3619" s="7"/>
      <c r="C3619" s="7" t="s">
        <v>6945</v>
      </c>
      <c r="D3619" s="7" t="s">
        <v>6946</v>
      </c>
      <c r="E3619" s="6" t="s">
        <v>352</v>
      </c>
      <c r="F3619" s="7"/>
      <c r="G3619" s="7"/>
      <c r="H3619" s="7" t="s">
        <v>1719</v>
      </c>
      <c r="I3619" s="7"/>
      <c r="J3619" s="7" t="s">
        <v>646</v>
      </c>
      <c r="K3619" s="8" t="s">
        <v>1720</v>
      </c>
      <c r="L3619" s="7" t="s">
        <v>2106</v>
      </c>
      <c r="M3619" s="7"/>
      <c r="N3619" s="9" t="s">
        <v>1722</v>
      </c>
    </row>
    <row r="3620" spans="1:14">
      <c r="A3620" s="7" t="s">
        <v>2103</v>
      </c>
      <c r="B3620" s="7"/>
      <c r="C3620" s="7" t="s">
        <v>6947</v>
      </c>
      <c r="D3620" s="7" t="s">
        <v>6948</v>
      </c>
      <c r="E3620" s="6" t="s">
        <v>352</v>
      </c>
      <c r="F3620" s="7"/>
      <c r="G3620" s="7"/>
      <c r="H3620" s="7" t="s">
        <v>1719</v>
      </c>
      <c r="I3620" s="7"/>
      <c r="J3620" s="7" t="s">
        <v>646</v>
      </c>
      <c r="K3620" s="8" t="s">
        <v>1720</v>
      </c>
      <c r="L3620" s="7" t="s">
        <v>2106</v>
      </c>
      <c r="M3620" s="7"/>
      <c r="N3620" s="9" t="s">
        <v>1722</v>
      </c>
    </row>
    <row r="3621" spans="1:14">
      <c r="A3621" s="7" t="s">
        <v>2103</v>
      </c>
      <c r="B3621" s="7"/>
      <c r="C3621" s="7" t="s">
        <v>6949</v>
      </c>
      <c r="D3621" s="7" t="s">
        <v>6950</v>
      </c>
      <c r="E3621" s="6" t="s">
        <v>352</v>
      </c>
      <c r="F3621" s="7"/>
      <c r="G3621" s="7"/>
      <c r="H3621" s="7" t="s">
        <v>1719</v>
      </c>
      <c r="I3621" s="7"/>
      <c r="J3621" s="7" t="s">
        <v>646</v>
      </c>
      <c r="K3621" s="8" t="s">
        <v>1720</v>
      </c>
      <c r="L3621" s="7" t="s">
        <v>2106</v>
      </c>
      <c r="M3621" s="7"/>
      <c r="N3621" s="9" t="s">
        <v>1722</v>
      </c>
    </row>
    <row r="3622" spans="1:14">
      <c r="A3622" s="7" t="s">
        <v>2103</v>
      </c>
      <c r="B3622" s="7"/>
      <c r="C3622" s="7" t="s">
        <v>6951</v>
      </c>
      <c r="D3622" s="7" t="s">
        <v>6952</v>
      </c>
      <c r="E3622" s="6" t="s">
        <v>352</v>
      </c>
      <c r="F3622" s="7"/>
      <c r="G3622" s="7"/>
      <c r="H3622" s="7" t="s">
        <v>1719</v>
      </c>
      <c r="I3622" s="7"/>
      <c r="J3622" s="7" t="s">
        <v>646</v>
      </c>
      <c r="K3622" s="8" t="s">
        <v>1720</v>
      </c>
      <c r="L3622" s="7" t="s">
        <v>2106</v>
      </c>
      <c r="M3622" s="7"/>
      <c r="N3622" s="9" t="s">
        <v>1722</v>
      </c>
    </row>
    <row r="3623" spans="1:14">
      <c r="A3623" s="7" t="s">
        <v>2103</v>
      </c>
      <c r="B3623" s="7"/>
      <c r="C3623" s="7" t="s">
        <v>6953</v>
      </c>
      <c r="D3623" s="7" t="s">
        <v>6954</v>
      </c>
      <c r="E3623" s="6" t="s">
        <v>352</v>
      </c>
      <c r="F3623" s="7"/>
      <c r="G3623" s="7"/>
      <c r="H3623" s="7" t="s">
        <v>1719</v>
      </c>
      <c r="I3623" s="7"/>
      <c r="J3623" s="7" t="s">
        <v>646</v>
      </c>
      <c r="K3623" s="8" t="s">
        <v>1720</v>
      </c>
      <c r="L3623" s="7" t="s">
        <v>2106</v>
      </c>
      <c r="M3623" s="7"/>
      <c r="N3623" s="9" t="s">
        <v>1722</v>
      </c>
    </row>
    <row r="3624" spans="1:14">
      <c r="A3624" s="7" t="s">
        <v>2103</v>
      </c>
      <c r="B3624" s="7"/>
      <c r="C3624" s="7" t="s">
        <v>6955</v>
      </c>
      <c r="D3624" s="7" t="s">
        <v>6956</v>
      </c>
      <c r="E3624" s="6" t="s">
        <v>352</v>
      </c>
      <c r="F3624" s="7"/>
      <c r="G3624" s="7"/>
      <c r="H3624" s="7" t="s">
        <v>1719</v>
      </c>
      <c r="I3624" s="7"/>
      <c r="J3624" s="7" t="s">
        <v>646</v>
      </c>
      <c r="K3624" s="8" t="s">
        <v>1720</v>
      </c>
      <c r="L3624" s="7" t="s">
        <v>2106</v>
      </c>
      <c r="M3624" s="7"/>
      <c r="N3624" s="9" t="s">
        <v>1722</v>
      </c>
    </row>
    <row r="3625" spans="1:14">
      <c r="A3625" s="7" t="s">
        <v>2103</v>
      </c>
      <c r="B3625" s="7"/>
      <c r="C3625" s="7" t="s">
        <v>6957</v>
      </c>
      <c r="D3625" s="7" t="s">
        <v>6958</v>
      </c>
      <c r="E3625" s="6" t="s">
        <v>352</v>
      </c>
      <c r="F3625" s="7"/>
      <c r="G3625" s="7"/>
      <c r="H3625" s="7" t="s">
        <v>1719</v>
      </c>
      <c r="I3625" s="7"/>
      <c r="J3625" s="7" t="s">
        <v>646</v>
      </c>
      <c r="K3625" s="8" t="s">
        <v>1720</v>
      </c>
      <c r="L3625" s="7" t="s">
        <v>2106</v>
      </c>
      <c r="M3625" s="7"/>
      <c r="N3625" s="9" t="s">
        <v>1722</v>
      </c>
    </row>
    <row r="3626" spans="1:14">
      <c r="A3626" s="7" t="s">
        <v>2103</v>
      </c>
      <c r="B3626" s="7"/>
      <c r="C3626" s="7" t="s">
        <v>6959</v>
      </c>
      <c r="D3626" s="7" t="s">
        <v>6960</v>
      </c>
      <c r="E3626" s="6" t="s">
        <v>352</v>
      </c>
      <c r="F3626" s="7"/>
      <c r="G3626" s="7"/>
      <c r="H3626" s="7" t="s">
        <v>1719</v>
      </c>
      <c r="I3626" s="7"/>
      <c r="J3626" s="7" t="s">
        <v>646</v>
      </c>
      <c r="K3626" s="8" t="s">
        <v>1720</v>
      </c>
      <c r="L3626" s="7" t="s">
        <v>2106</v>
      </c>
      <c r="M3626" s="7"/>
      <c r="N3626" s="9" t="s">
        <v>1722</v>
      </c>
    </row>
    <row r="3627" spans="1:14">
      <c r="A3627" s="7" t="s">
        <v>2103</v>
      </c>
      <c r="B3627" s="7"/>
      <c r="C3627" s="7" t="s">
        <v>6961</v>
      </c>
      <c r="D3627" s="7" t="s">
        <v>6962</v>
      </c>
      <c r="E3627" s="6" t="s">
        <v>352</v>
      </c>
      <c r="F3627" s="7"/>
      <c r="G3627" s="7"/>
      <c r="H3627" s="7" t="s">
        <v>1719</v>
      </c>
      <c r="I3627" s="7"/>
      <c r="J3627" s="7" t="s">
        <v>646</v>
      </c>
      <c r="K3627" s="8" t="s">
        <v>1720</v>
      </c>
      <c r="L3627" s="7" t="s">
        <v>2106</v>
      </c>
      <c r="M3627" s="7"/>
      <c r="N3627" s="9" t="s">
        <v>1722</v>
      </c>
    </row>
    <row r="3628" spans="1:14">
      <c r="A3628" s="7" t="s">
        <v>2103</v>
      </c>
      <c r="B3628" s="7"/>
      <c r="C3628" s="7" t="s">
        <v>6963</v>
      </c>
      <c r="D3628" s="7" t="s">
        <v>6964</v>
      </c>
      <c r="E3628" s="6" t="s">
        <v>352</v>
      </c>
      <c r="F3628" s="7"/>
      <c r="G3628" s="7"/>
      <c r="H3628" s="7" t="s">
        <v>1719</v>
      </c>
      <c r="I3628" s="7"/>
      <c r="J3628" s="7" t="s">
        <v>646</v>
      </c>
      <c r="K3628" s="8" t="s">
        <v>1720</v>
      </c>
      <c r="L3628" s="7" t="s">
        <v>2106</v>
      </c>
      <c r="M3628" s="7"/>
      <c r="N3628" s="9" t="s">
        <v>1722</v>
      </c>
    </row>
    <row r="3629" spans="1:14">
      <c r="A3629" s="7" t="s">
        <v>2103</v>
      </c>
      <c r="B3629" s="7"/>
      <c r="C3629" s="7" t="s">
        <v>6965</v>
      </c>
      <c r="D3629" s="7" t="s">
        <v>6966</v>
      </c>
      <c r="E3629" s="6" t="s">
        <v>352</v>
      </c>
      <c r="F3629" s="7"/>
      <c r="G3629" s="7"/>
      <c r="H3629" s="7" t="s">
        <v>1719</v>
      </c>
      <c r="I3629" s="7"/>
      <c r="J3629" s="7" t="s">
        <v>646</v>
      </c>
      <c r="K3629" s="8" t="s">
        <v>1720</v>
      </c>
      <c r="L3629" s="7" t="s">
        <v>2106</v>
      </c>
      <c r="M3629" s="7"/>
      <c r="N3629" s="9" t="s">
        <v>1722</v>
      </c>
    </row>
    <row r="3630" spans="1:14">
      <c r="A3630" s="7" t="s">
        <v>2103</v>
      </c>
      <c r="B3630" s="7"/>
      <c r="C3630" s="7" t="s">
        <v>6967</v>
      </c>
      <c r="D3630" s="7" t="s">
        <v>6968</v>
      </c>
      <c r="E3630" s="6" t="s">
        <v>352</v>
      </c>
      <c r="F3630" s="7"/>
      <c r="G3630" s="7"/>
      <c r="H3630" s="7" t="s">
        <v>1719</v>
      </c>
      <c r="I3630" s="7"/>
      <c r="J3630" s="7" t="s">
        <v>646</v>
      </c>
      <c r="K3630" s="8" t="s">
        <v>1720</v>
      </c>
      <c r="L3630" s="7" t="s">
        <v>2106</v>
      </c>
      <c r="M3630" s="7"/>
      <c r="N3630" s="9" t="s">
        <v>1722</v>
      </c>
    </row>
    <row r="3631" spans="1:14">
      <c r="A3631" s="7" t="s">
        <v>2103</v>
      </c>
      <c r="B3631" s="7"/>
      <c r="C3631" s="7" t="s">
        <v>6969</v>
      </c>
      <c r="D3631" s="7" t="s">
        <v>6970</v>
      </c>
      <c r="E3631" s="6" t="s">
        <v>352</v>
      </c>
      <c r="F3631" s="7"/>
      <c r="G3631" s="7"/>
      <c r="H3631" s="7" t="s">
        <v>1719</v>
      </c>
      <c r="I3631" s="7"/>
      <c r="J3631" s="7" t="s">
        <v>646</v>
      </c>
      <c r="K3631" s="8" t="s">
        <v>1720</v>
      </c>
      <c r="L3631" s="7" t="s">
        <v>2106</v>
      </c>
      <c r="M3631" s="7"/>
      <c r="N3631" s="9" t="s">
        <v>1722</v>
      </c>
    </row>
    <row r="3632" spans="1:14">
      <c r="A3632" s="7" t="s">
        <v>2103</v>
      </c>
      <c r="B3632" s="7"/>
      <c r="C3632" s="7" t="s">
        <v>6971</v>
      </c>
      <c r="D3632" s="7" t="s">
        <v>6972</v>
      </c>
      <c r="E3632" s="6" t="s">
        <v>352</v>
      </c>
      <c r="F3632" s="7"/>
      <c r="G3632" s="7"/>
      <c r="H3632" s="7" t="s">
        <v>1719</v>
      </c>
      <c r="I3632" s="7"/>
      <c r="J3632" s="7" t="s">
        <v>646</v>
      </c>
      <c r="K3632" s="8" t="s">
        <v>1720</v>
      </c>
      <c r="L3632" s="7" t="s">
        <v>2106</v>
      </c>
      <c r="M3632" s="7"/>
      <c r="N3632" s="9" t="s">
        <v>1722</v>
      </c>
    </row>
    <row r="3633" spans="1:14">
      <c r="A3633" s="7" t="s">
        <v>2103</v>
      </c>
      <c r="B3633" s="7"/>
      <c r="C3633" s="7" t="s">
        <v>6973</v>
      </c>
      <c r="D3633" s="7" t="s">
        <v>6974</v>
      </c>
      <c r="E3633" s="6" t="s">
        <v>352</v>
      </c>
      <c r="F3633" s="7"/>
      <c r="G3633" s="7"/>
      <c r="H3633" s="7" t="s">
        <v>1719</v>
      </c>
      <c r="I3633" s="7"/>
      <c r="J3633" s="7" t="s">
        <v>646</v>
      </c>
      <c r="K3633" s="8" t="s">
        <v>1720</v>
      </c>
      <c r="L3633" s="7" t="s">
        <v>2106</v>
      </c>
      <c r="M3633" s="7"/>
      <c r="N3633" s="9" t="s">
        <v>1722</v>
      </c>
    </row>
    <row r="3634" spans="1:14">
      <c r="A3634" s="7" t="s">
        <v>2103</v>
      </c>
      <c r="B3634" s="7"/>
      <c r="C3634" s="7" t="s">
        <v>6975</v>
      </c>
      <c r="D3634" s="7" t="s">
        <v>6976</v>
      </c>
      <c r="E3634" s="6" t="s">
        <v>352</v>
      </c>
      <c r="F3634" s="7"/>
      <c r="G3634" s="7"/>
      <c r="H3634" s="7" t="s">
        <v>1719</v>
      </c>
      <c r="I3634" s="7"/>
      <c r="J3634" s="7" t="s">
        <v>646</v>
      </c>
      <c r="K3634" s="8" t="s">
        <v>1720</v>
      </c>
      <c r="L3634" s="7" t="s">
        <v>2106</v>
      </c>
      <c r="M3634" s="7"/>
      <c r="N3634" s="9" t="s">
        <v>1722</v>
      </c>
    </row>
    <row r="3635" spans="1:14">
      <c r="A3635" s="7" t="s">
        <v>2103</v>
      </c>
      <c r="B3635" s="7"/>
      <c r="C3635" s="7" t="s">
        <v>6977</v>
      </c>
      <c r="D3635" s="7" t="s">
        <v>6978</v>
      </c>
      <c r="E3635" s="6" t="s">
        <v>352</v>
      </c>
      <c r="F3635" s="7"/>
      <c r="G3635" s="7"/>
      <c r="H3635" s="7" t="s">
        <v>1719</v>
      </c>
      <c r="I3635" s="7"/>
      <c r="J3635" s="7" t="s">
        <v>646</v>
      </c>
      <c r="K3635" s="8" t="s">
        <v>1720</v>
      </c>
      <c r="L3635" s="7" t="s">
        <v>2106</v>
      </c>
      <c r="M3635" s="7"/>
      <c r="N3635" s="9" t="s">
        <v>1722</v>
      </c>
    </row>
    <row r="3636" spans="1:14">
      <c r="A3636" s="7" t="s">
        <v>2103</v>
      </c>
      <c r="B3636" s="7"/>
      <c r="C3636" s="7" t="s">
        <v>6979</v>
      </c>
      <c r="D3636" s="7" t="s">
        <v>6980</v>
      </c>
      <c r="E3636" s="6" t="s">
        <v>352</v>
      </c>
      <c r="F3636" s="7"/>
      <c r="G3636" s="7"/>
      <c r="H3636" s="7" t="s">
        <v>1719</v>
      </c>
      <c r="I3636" s="7"/>
      <c r="J3636" s="7" t="s">
        <v>646</v>
      </c>
      <c r="K3636" s="8" t="s">
        <v>1720</v>
      </c>
      <c r="L3636" s="7" t="s">
        <v>2106</v>
      </c>
      <c r="M3636" s="7"/>
      <c r="N3636" s="9" t="s">
        <v>1722</v>
      </c>
    </row>
    <row r="3637" spans="1:14">
      <c r="A3637" s="7" t="s">
        <v>2103</v>
      </c>
      <c r="B3637" s="7"/>
      <c r="C3637" s="7" t="s">
        <v>6981</v>
      </c>
      <c r="D3637" s="7" t="s">
        <v>6982</v>
      </c>
      <c r="E3637" s="6" t="s">
        <v>352</v>
      </c>
      <c r="F3637" s="7"/>
      <c r="G3637" s="7"/>
      <c r="H3637" s="7" t="s">
        <v>1719</v>
      </c>
      <c r="I3637" s="7"/>
      <c r="J3637" s="7" t="s">
        <v>646</v>
      </c>
      <c r="K3637" s="8" t="s">
        <v>1720</v>
      </c>
      <c r="L3637" s="7" t="s">
        <v>2106</v>
      </c>
      <c r="M3637" s="7"/>
      <c r="N3637" s="9" t="s">
        <v>1722</v>
      </c>
    </row>
    <row r="3638" spans="1:14">
      <c r="A3638" s="7" t="s">
        <v>2103</v>
      </c>
      <c r="B3638" s="7"/>
      <c r="C3638" s="7" t="s">
        <v>6983</v>
      </c>
      <c r="D3638" s="7" t="s">
        <v>6984</v>
      </c>
      <c r="E3638" s="6" t="s">
        <v>352</v>
      </c>
      <c r="F3638" s="7"/>
      <c r="G3638" s="7"/>
      <c r="H3638" s="7" t="s">
        <v>1719</v>
      </c>
      <c r="I3638" s="7"/>
      <c r="J3638" s="7" t="s">
        <v>646</v>
      </c>
      <c r="K3638" s="8" t="s">
        <v>1720</v>
      </c>
      <c r="L3638" s="7" t="s">
        <v>2106</v>
      </c>
      <c r="M3638" s="7"/>
      <c r="N3638" s="9" t="s">
        <v>1722</v>
      </c>
    </row>
    <row r="3639" spans="1:14">
      <c r="A3639" s="7" t="s">
        <v>2103</v>
      </c>
      <c r="B3639" s="7"/>
      <c r="C3639" s="7" t="s">
        <v>6985</v>
      </c>
      <c r="D3639" s="7" t="s">
        <v>6986</v>
      </c>
      <c r="E3639" s="6" t="s">
        <v>352</v>
      </c>
      <c r="F3639" s="7"/>
      <c r="G3639" s="7"/>
      <c r="H3639" s="7" t="s">
        <v>1719</v>
      </c>
      <c r="I3639" s="7"/>
      <c r="J3639" s="7" t="s">
        <v>646</v>
      </c>
      <c r="K3639" s="8" t="s">
        <v>1720</v>
      </c>
      <c r="L3639" s="7" t="s">
        <v>2106</v>
      </c>
      <c r="M3639" s="7"/>
      <c r="N3639" s="9" t="s">
        <v>1722</v>
      </c>
    </row>
    <row r="3640" spans="1:14">
      <c r="A3640" s="7" t="s">
        <v>2103</v>
      </c>
      <c r="B3640" s="7"/>
      <c r="C3640" s="7" t="s">
        <v>6987</v>
      </c>
      <c r="D3640" s="7" t="s">
        <v>6988</v>
      </c>
      <c r="E3640" s="6" t="s">
        <v>352</v>
      </c>
      <c r="F3640" s="7"/>
      <c r="G3640" s="7"/>
      <c r="H3640" s="7" t="s">
        <v>1719</v>
      </c>
      <c r="I3640" s="7"/>
      <c r="J3640" s="7" t="s">
        <v>646</v>
      </c>
      <c r="K3640" s="8" t="s">
        <v>1720</v>
      </c>
      <c r="L3640" s="7" t="s">
        <v>2106</v>
      </c>
      <c r="M3640" s="7"/>
      <c r="N3640" s="9" t="s">
        <v>1722</v>
      </c>
    </row>
    <row r="3641" spans="1:14">
      <c r="A3641" s="7" t="s">
        <v>2103</v>
      </c>
      <c r="B3641" s="7"/>
      <c r="C3641" s="7" t="s">
        <v>6989</v>
      </c>
      <c r="D3641" s="7" t="s">
        <v>6990</v>
      </c>
      <c r="E3641" s="6" t="s">
        <v>352</v>
      </c>
      <c r="F3641" s="7"/>
      <c r="G3641" s="7"/>
      <c r="H3641" s="7" t="s">
        <v>1719</v>
      </c>
      <c r="I3641" s="7"/>
      <c r="J3641" s="7" t="s">
        <v>646</v>
      </c>
      <c r="K3641" s="8" t="s">
        <v>1720</v>
      </c>
      <c r="L3641" s="7" t="s">
        <v>2106</v>
      </c>
      <c r="M3641" s="7"/>
      <c r="N3641" s="9" t="s">
        <v>1722</v>
      </c>
    </row>
    <row r="3642" spans="1:14">
      <c r="A3642" s="7" t="s">
        <v>2103</v>
      </c>
      <c r="B3642" s="7"/>
      <c r="C3642" s="7" t="s">
        <v>6991</v>
      </c>
      <c r="D3642" s="7" t="s">
        <v>6992</v>
      </c>
      <c r="E3642" s="6" t="s">
        <v>352</v>
      </c>
      <c r="F3642" s="7"/>
      <c r="G3642" s="7"/>
      <c r="H3642" s="7" t="s">
        <v>1719</v>
      </c>
      <c r="I3642" s="7"/>
      <c r="J3642" s="7" t="s">
        <v>646</v>
      </c>
      <c r="K3642" s="8" t="s">
        <v>1720</v>
      </c>
      <c r="L3642" s="7" t="s">
        <v>2106</v>
      </c>
      <c r="M3642" s="7"/>
      <c r="N3642" s="9" t="s">
        <v>1722</v>
      </c>
    </row>
    <row r="3643" spans="1:14">
      <c r="A3643" s="7" t="s">
        <v>2103</v>
      </c>
      <c r="B3643" s="7"/>
      <c r="C3643" s="7" t="s">
        <v>6993</v>
      </c>
      <c r="D3643" s="7" t="s">
        <v>6994</v>
      </c>
      <c r="E3643" s="6" t="s">
        <v>352</v>
      </c>
      <c r="F3643" s="7"/>
      <c r="G3643" s="7"/>
      <c r="H3643" s="7" t="s">
        <v>1719</v>
      </c>
      <c r="I3643" s="7"/>
      <c r="J3643" s="7" t="s">
        <v>646</v>
      </c>
      <c r="K3643" s="8" t="s">
        <v>1720</v>
      </c>
      <c r="L3643" s="7" t="s">
        <v>2106</v>
      </c>
      <c r="M3643" s="7"/>
      <c r="N3643" s="9" t="s">
        <v>1722</v>
      </c>
    </row>
    <row r="3644" spans="1:14">
      <c r="A3644" s="7" t="s">
        <v>2103</v>
      </c>
      <c r="B3644" s="7"/>
      <c r="C3644" s="7" t="s">
        <v>6995</v>
      </c>
      <c r="D3644" s="7" t="s">
        <v>6996</v>
      </c>
      <c r="E3644" s="6" t="s">
        <v>352</v>
      </c>
      <c r="F3644" s="7"/>
      <c r="G3644" s="7"/>
      <c r="H3644" s="7" t="s">
        <v>1719</v>
      </c>
      <c r="I3644" s="7"/>
      <c r="J3644" s="7" t="s">
        <v>646</v>
      </c>
      <c r="K3644" s="8" t="s">
        <v>1720</v>
      </c>
      <c r="L3644" s="7" t="s">
        <v>2106</v>
      </c>
      <c r="M3644" s="7"/>
      <c r="N3644" s="9" t="s">
        <v>1722</v>
      </c>
    </row>
    <row r="3645" spans="1:14">
      <c r="A3645" s="7" t="s">
        <v>2103</v>
      </c>
      <c r="B3645" s="7"/>
      <c r="C3645" s="7" t="s">
        <v>6997</v>
      </c>
      <c r="D3645" s="7" t="s">
        <v>6998</v>
      </c>
      <c r="E3645" s="6" t="s">
        <v>352</v>
      </c>
      <c r="F3645" s="7"/>
      <c r="G3645" s="7"/>
      <c r="H3645" s="7" t="s">
        <v>1719</v>
      </c>
      <c r="I3645" s="7"/>
      <c r="J3645" s="7" t="s">
        <v>646</v>
      </c>
      <c r="K3645" s="8" t="s">
        <v>1720</v>
      </c>
      <c r="L3645" s="7" t="s">
        <v>2106</v>
      </c>
      <c r="M3645" s="7"/>
      <c r="N3645" s="9" t="s">
        <v>1722</v>
      </c>
    </row>
    <row r="3646" spans="1:14">
      <c r="A3646" s="7" t="s">
        <v>2103</v>
      </c>
      <c r="B3646" s="7"/>
      <c r="C3646" s="7" t="s">
        <v>6999</v>
      </c>
      <c r="D3646" s="7" t="s">
        <v>6998</v>
      </c>
      <c r="E3646" s="6" t="s">
        <v>352</v>
      </c>
      <c r="F3646" s="7"/>
      <c r="G3646" s="7"/>
      <c r="H3646" s="7" t="s">
        <v>1719</v>
      </c>
      <c r="I3646" s="7"/>
      <c r="J3646" s="7" t="s">
        <v>646</v>
      </c>
      <c r="K3646" s="8" t="s">
        <v>1720</v>
      </c>
      <c r="L3646" s="7" t="s">
        <v>2106</v>
      </c>
      <c r="M3646" s="7"/>
      <c r="N3646" s="9" t="s">
        <v>1722</v>
      </c>
    </row>
    <row r="3647" spans="1:14">
      <c r="A3647" s="7" t="s">
        <v>2103</v>
      </c>
      <c r="B3647" s="7"/>
      <c r="C3647" s="7" t="s">
        <v>7000</v>
      </c>
      <c r="D3647" s="7" t="s">
        <v>7001</v>
      </c>
      <c r="E3647" s="6" t="s">
        <v>352</v>
      </c>
      <c r="F3647" s="7"/>
      <c r="G3647" s="7"/>
      <c r="H3647" s="7" t="s">
        <v>1719</v>
      </c>
      <c r="I3647" s="7"/>
      <c r="J3647" s="7" t="s">
        <v>646</v>
      </c>
      <c r="K3647" s="8" t="s">
        <v>1720</v>
      </c>
      <c r="L3647" s="7" t="s">
        <v>2106</v>
      </c>
      <c r="M3647" s="7"/>
      <c r="N3647" s="9" t="s">
        <v>1722</v>
      </c>
    </row>
    <row r="3648" spans="1:14">
      <c r="A3648" s="7" t="s">
        <v>2103</v>
      </c>
      <c r="B3648" s="7"/>
      <c r="C3648" s="7" t="s">
        <v>7002</v>
      </c>
      <c r="D3648" s="7" t="s">
        <v>7001</v>
      </c>
      <c r="E3648" s="6" t="s">
        <v>352</v>
      </c>
      <c r="F3648" s="7"/>
      <c r="G3648" s="7"/>
      <c r="H3648" s="7" t="s">
        <v>1719</v>
      </c>
      <c r="I3648" s="7"/>
      <c r="J3648" s="7" t="s">
        <v>646</v>
      </c>
      <c r="K3648" s="8" t="s">
        <v>1720</v>
      </c>
      <c r="L3648" s="7" t="s">
        <v>2106</v>
      </c>
      <c r="M3648" s="7"/>
      <c r="N3648" s="9" t="s">
        <v>1722</v>
      </c>
    </row>
    <row r="3649" spans="1:14">
      <c r="A3649" s="7" t="s">
        <v>2103</v>
      </c>
      <c r="B3649" s="7"/>
      <c r="C3649" s="7" t="s">
        <v>7003</v>
      </c>
      <c r="D3649" s="7" t="s">
        <v>7004</v>
      </c>
      <c r="E3649" s="6" t="s">
        <v>352</v>
      </c>
      <c r="F3649" s="7"/>
      <c r="G3649" s="7"/>
      <c r="H3649" s="7" t="s">
        <v>1719</v>
      </c>
      <c r="I3649" s="7"/>
      <c r="J3649" s="7" t="s">
        <v>646</v>
      </c>
      <c r="K3649" s="8" t="s">
        <v>1720</v>
      </c>
      <c r="L3649" s="7" t="s">
        <v>2106</v>
      </c>
      <c r="M3649" s="7"/>
      <c r="N3649" s="9" t="s">
        <v>1722</v>
      </c>
    </row>
    <row r="3650" spans="1:14">
      <c r="A3650" s="7" t="s">
        <v>2103</v>
      </c>
      <c r="B3650" s="7"/>
      <c r="C3650" s="7" t="s">
        <v>7005</v>
      </c>
      <c r="D3650" s="7" t="s">
        <v>7006</v>
      </c>
      <c r="E3650" s="6" t="s">
        <v>352</v>
      </c>
      <c r="F3650" s="7"/>
      <c r="G3650" s="7"/>
      <c r="H3650" s="7" t="s">
        <v>1719</v>
      </c>
      <c r="I3650" s="7"/>
      <c r="J3650" s="7" t="s">
        <v>646</v>
      </c>
      <c r="K3650" s="8" t="s">
        <v>1720</v>
      </c>
      <c r="L3650" s="7" t="s">
        <v>2106</v>
      </c>
      <c r="M3650" s="7"/>
      <c r="N3650" s="9" t="s">
        <v>1722</v>
      </c>
    </row>
    <row r="3651" spans="1:14">
      <c r="A3651" s="7" t="s">
        <v>2103</v>
      </c>
      <c r="B3651" s="7"/>
      <c r="C3651" s="7" t="s">
        <v>7007</v>
      </c>
      <c r="D3651" s="7" t="s">
        <v>7008</v>
      </c>
      <c r="E3651" s="6" t="s">
        <v>352</v>
      </c>
      <c r="F3651" s="7"/>
      <c r="G3651" s="7"/>
      <c r="H3651" s="7" t="s">
        <v>1719</v>
      </c>
      <c r="I3651" s="7"/>
      <c r="J3651" s="7" t="s">
        <v>646</v>
      </c>
      <c r="K3651" s="8" t="s">
        <v>1720</v>
      </c>
      <c r="L3651" s="7" t="s">
        <v>2106</v>
      </c>
      <c r="M3651" s="7"/>
      <c r="N3651" s="9" t="s">
        <v>1722</v>
      </c>
    </row>
    <row r="3652" spans="1:14">
      <c r="A3652" s="7" t="s">
        <v>2103</v>
      </c>
      <c r="B3652" s="7"/>
      <c r="C3652" s="7" t="s">
        <v>7009</v>
      </c>
      <c r="D3652" s="7" t="s">
        <v>7010</v>
      </c>
      <c r="E3652" s="6" t="s">
        <v>352</v>
      </c>
      <c r="F3652" s="7"/>
      <c r="G3652" s="7"/>
      <c r="H3652" s="7" t="s">
        <v>1719</v>
      </c>
      <c r="I3652" s="7"/>
      <c r="J3652" s="7" t="s">
        <v>646</v>
      </c>
      <c r="K3652" s="8" t="s">
        <v>1720</v>
      </c>
      <c r="L3652" s="7" t="s">
        <v>2106</v>
      </c>
      <c r="M3652" s="7"/>
      <c r="N3652" s="9" t="s">
        <v>1722</v>
      </c>
    </row>
    <row r="3653" spans="1:14">
      <c r="A3653" s="7" t="s">
        <v>2103</v>
      </c>
      <c r="B3653" s="7"/>
      <c r="C3653" s="7" t="s">
        <v>7011</v>
      </c>
      <c r="D3653" s="7" t="s">
        <v>7012</v>
      </c>
      <c r="E3653" s="6" t="s">
        <v>352</v>
      </c>
      <c r="F3653" s="7"/>
      <c r="G3653" s="7"/>
      <c r="H3653" s="7" t="s">
        <v>1719</v>
      </c>
      <c r="I3653" s="7"/>
      <c r="J3653" s="7" t="s">
        <v>646</v>
      </c>
      <c r="K3653" s="8" t="s">
        <v>1720</v>
      </c>
      <c r="L3653" s="7" t="s">
        <v>2106</v>
      </c>
      <c r="M3653" s="7"/>
      <c r="N3653" s="9" t="s">
        <v>1722</v>
      </c>
    </row>
    <row r="3654" spans="1:14">
      <c r="A3654" s="7" t="s">
        <v>2103</v>
      </c>
      <c r="B3654" s="7"/>
      <c r="C3654" s="7" t="s">
        <v>7013</v>
      </c>
      <c r="D3654" s="7" t="s">
        <v>7014</v>
      </c>
      <c r="E3654" s="6" t="s">
        <v>352</v>
      </c>
      <c r="F3654" s="7"/>
      <c r="G3654" s="7"/>
      <c r="H3654" s="7" t="s">
        <v>1719</v>
      </c>
      <c r="I3654" s="7"/>
      <c r="J3654" s="7" t="s">
        <v>646</v>
      </c>
      <c r="K3654" s="8" t="s">
        <v>1720</v>
      </c>
      <c r="L3654" s="7" t="s">
        <v>2106</v>
      </c>
      <c r="M3654" s="7"/>
      <c r="N3654" s="9" t="s">
        <v>1722</v>
      </c>
    </row>
    <row r="3655" spans="1:14">
      <c r="A3655" s="7" t="s">
        <v>2103</v>
      </c>
      <c r="B3655" s="7"/>
      <c r="C3655" s="7" t="s">
        <v>7015</v>
      </c>
      <c r="D3655" s="7" t="s">
        <v>7016</v>
      </c>
      <c r="E3655" s="6" t="s">
        <v>352</v>
      </c>
      <c r="F3655" s="7"/>
      <c r="G3655" s="7"/>
      <c r="H3655" s="7" t="s">
        <v>1719</v>
      </c>
      <c r="I3655" s="7"/>
      <c r="J3655" s="7" t="s">
        <v>646</v>
      </c>
      <c r="K3655" s="8" t="s">
        <v>1720</v>
      </c>
      <c r="L3655" s="7" t="s">
        <v>2106</v>
      </c>
      <c r="M3655" s="7"/>
      <c r="N3655" s="9" t="s">
        <v>1722</v>
      </c>
    </row>
    <row r="3656" spans="1:14">
      <c r="A3656" s="7" t="s">
        <v>2103</v>
      </c>
      <c r="B3656" s="7"/>
      <c r="C3656" s="7" t="s">
        <v>7017</v>
      </c>
      <c r="D3656" s="7" t="s">
        <v>7018</v>
      </c>
      <c r="E3656" s="6" t="s">
        <v>352</v>
      </c>
      <c r="F3656" s="7"/>
      <c r="G3656" s="7"/>
      <c r="H3656" s="7" t="s">
        <v>1719</v>
      </c>
      <c r="I3656" s="7"/>
      <c r="J3656" s="7" t="s">
        <v>646</v>
      </c>
      <c r="K3656" s="8" t="s">
        <v>1720</v>
      </c>
      <c r="L3656" s="7" t="s">
        <v>2106</v>
      </c>
      <c r="M3656" s="7"/>
      <c r="N3656" s="9" t="s">
        <v>1722</v>
      </c>
    </row>
    <row r="3657" spans="1:14">
      <c r="A3657" s="7" t="s">
        <v>2103</v>
      </c>
      <c r="B3657" s="7"/>
      <c r="C3657" s="7" t="s">
        <v>7019</v>
      </c>
      <c r="D3657" s="7" t="s">
        <v>7020</v>
      </c>
      <c r="E3657" s="6" t="s">
        <v>352</v>
      </c>
      <c r="F3657" s="7"/>
      <c r="G3657" s="7"/>
      <c r="H3657" s="7" t="s">
        <v>1719</v>
      </c>
      <c r="I3657" s="7"/>
      <c r="J3657" s="7" t="s">
        <v>646</v>
      </c>
      <c r="K3657" s="8" t="s">
        <v>1720</v>
      </c>
      <c r="L3657" s="7" t="s">
        <v>2106</v>
      </c>
      <c r="M3657" s="7"/>
      <c r="N3657" s="9" t="s">
        <v>1722</v>
      </c>
    </row>
    <row r="3658" spans="1:14">
      <c r="A3658" s="7" t="s">
        <v>2103</v>
      </c>
      <c r="B3658" s="7"/>
      <c r="C3658" s="7" t="s">
        <v>7021</v>
      </c>
      <c r="D3658" s="7" t="s">
        <v>7020</v>
      </c>
      <c r="E3658" s="6" t="s">
        <v>352</v>
      </c>
      <c r="F3658" s="7"/>
      <c r="G3658" s="7"/>
      <c r="H3658" s="7" t="s">
        <v>1719</v>
      </c>
      <c r="I3658" s="7"/>
      <c r="J3658" s="7" t="s">
        <v>646</v>
      </c>
      <c r="K3658" s="8" t="s">
        <v>1720</v>
      </c>
      <c r="L3658" s="7" t="s">
        <v>2106</v>
      </c>
      <c r="M3658" s="7"/>
      <c r="N3658" s="9" t="s">
        <v>1722</v>
      </c>
    </row>
    <row r="3659" spans="1:14">
      <c r="A3659" s="7" t="s">
        <v>2103</v>
      </c>
      <c r="B3659" s="7"/>
      <c r="C3659" s="7" t="s">
        <v>7022</v>
      </c>
      <c r="D3659" s="7" t="s">
        <v>7023</v>
      </c>
      <c r="E3659" s="6" t="s">
        <v>352</v>
      </c>
      <c r="F3659" s="7"/>
      <c r="G3659" s="7"/>
      <c r="H3659" s="7" t="s">
        <v>1719</v>
      </c>
      <c r="I3659" s="7"/>
      <c r="J3659" s="7" t="s">
        <v>646</v>
      </c>
      <c r="K3659" s="8" t="s">
        <v>1720</v>
      </c>
      <c r="L3659" s="7" t="s">
        <v>2106</v>
      </c>
      <c r="M3659" s="7"/>
      <c r="N3659" s="9" t="s">
        <v>1722</v>
      </c>
    </row>
    <row r="3660" spans="1:14">
      <c r="A3660" s="7" t="s">
        <v>2103</v>
      </c>
      <c r="B3660" s="7"/>
      <c r="C3660" s="7" t="s">
        <v>7024</v>
      </c>
      <c r="D3660" s="7" t="s">
        <v>7025</v>
      </c>
      <c r="E3660" s="6" t="s">
        <v>352</v>
      </c>
      <c r="F3660" s="7"/>
      <c r="G3660" s="7"/>
      <c r="H3660" s="7" t="s">
        <v>1719</v>
      </c>
      <c r="I3660" s="7"/>
      <c r="J3660" s="7" t="s">
        <v>646</v>
      </c>
      <c r="K3660" s="8" t="s">
        <v>1720</v>
      </c>
      <c r="L3660" s="7" t="s">
        <v>2106</v>
      </c>
      <c r="M3660" s="7"/>
      <c r="N3660" s="9" t="s">
        <v>1722</v>
      </c>
    </row>
    <row r="3661" spans="1:14">
      <c r="A3661" s="7" t="s">
        <v>2103</v>
      </c>
      <c r="B3661" s="7"/>
      <c r="C3661" s="7" t="s">
        <v>7026</v>
      </c>
      <c r="D3661" s="7" t="s">
        <v>7027</v>
      </c>
      <c r="E3661" s="6" t="s">
        <v>352</v>
      </c>
      <c r="F3661" s="7"/>
      <c r="G3661" s="7"/>
      <c r="H3661" s="7" t="s">
        <v>1719</v>
      </c>
      <c r="I3661" s="7"/>
      <c r="J3661" s="7" t="s">
        <v>646</v>
      </c>
      <c r="K3661" s="8" t="s">
        <v>1720</v>
      </c>
      <c r="L3661" s="7" t="s">
        <v>2106</v>
      </c>
      <c r="M3661" s="7"/>
      <c r="N3661" s="9" t="s">
        <v>1722</v>
      </c>
    </row>
    <row r="3662" spans="1:14">
      <c r="A3662" s="7" t="s">
        <v>2103</v>
      </c>
      <c r="B3662" s="7"/>
      <c r="C3662" s="7" t="s">
        <v>7028</v>
      </c>
      <c r="D3662" s="7" t="s">
        <v>7029</v>
      </c>
      <c r="E3662" s="6" t="s">
        <v>352</v>
      </c>
      <c r="F3662" s="7"/>
      <c r="G3662" s="7"/>
      <c r="H3662" s="7" t="s">
        <v>1719</v>
      </c>
      <c r="I3662" s="7"/>
      <c r="J3662" s="7" t="s">
        <v>646</v>
      </c>
      <c r="K3662" s="8" t="s">
        <v>1720</v>
      </c>
      <c r="L3662" s="7" t="s">
        <v>2106</v>
      </c>
      <c r="M3662" s="7"/>
      <c r="N3662" s="9" t="s">
        <v>1722</v>
      </c>
    </row>
    <row r="3663" spans="1:14">
      <c r="A3663" s="7" t="s">
        <v>2103</v>
      </c>
      <c r="B3663" s="7"/>
      <c r="C3663" s="7" t="s">
        <v>7030</v>
      </c>
      <c r="D3663" s="7" t="s">
        <v>7029</v>
      </c>
      <c r="E3663" s="6" t="s">
        <v>352</v>
      </c>
      <c r="F3663" s="7"/>
      <c r="G3663" s="7"/>
      <c r="H3663" s="7" t="s">
        <v>1719</v>
      </c>
      <c r="I3663" s="7"/>
      <c r="J3663" s="7" t="s">
        <v>646</v>
      </c>
      <c r="K3663" s="8" t="s">
        <v>1720</v>
      </c>
      <c r="L3663" s="7" t="s">
        <v>2106</v>
      </c>
      <c r="M3663" s="7"/>
      <c r="N3663" s="9" t="s">
        <v>1722</v>
      </c>
    </row>
    <row r="3664" spans="1:14">
      <c r="A3664" s="7" t="s">
        <v>2103</v>
      </c>
      <c r="B3664" s="7"/>
      <c r="C3664" s="7" t="s">
        <v>7031</v>
      </c>
      <c r="D3664" s="7" t="s">
        <v>7032</v>
      </c>
      <c r="E3664" s="6" t="s">
        <v>352</v>
      </c>
      <c r="F3664" s="7"/>
      <c r="G3664" s="7"/>
      <c r="H3664" s="7" t="s">
        <v>1719</v>
      </c>
      <c r="I3664" s="7"/>
      <c r="J3664" s="7" t="s">
        <v>646</v>
      </c>
      <c r="K3664" s="8" t="s">
        <v>1720</v>
      </c>
      <c r="L3664" s="7" t="s">
        <v>2106</v>
      </c>
      <c r="M3664" s="7"/>
      <c r="N3664" s="9" t="s">
        <v>1722</v>
      </c>
    </row>
    <row r="3665" spans="1:14">
      <c r="A3665" s="7" t="s">
        <v>2103</v>
      </c>
      <c r="B3665" s="7"/>
      <c r="C3665" s="7" t="s">
        <v>7033</v>
      </c>
      <c r="D3665" s="7" t="s">
        <v>7034</v>
      </c>
      <c r="E3665" s="6" t="s">
        <v>352</v>
      </c>
      <c r="F3665" s="7"/>
      <c r="G3665" s="7"/>
      <c r="H3665" s="7" t="s">
        <v>1719</v>
      </c>
      <c r="I3665" s="7"/>
      <c r="J3665" s="7" t="s">
        <v>646</v>
      </c>
      <c r="K3665" s="8" t="s">
        <v>1720</v>
      </c>
      <c r="L3665" s="7" t="s">
        <v>2106</v>
      </c>
      <c r="M3665" s="7"/>
      <c r="N3665" s="9" t="s">
        <v>1722</v>
      </c>
    </row>
    <row r="3666" spans="1:14">
      <c r="A3666" s="7" t="s">
        <v>2103</v>
      </c>
      <c r="B3666" s="7"/>
      <c r="C3666" s="7" t="s">
        <v>7035</v>
      </c>
      <c r="D3666" s="7" t="s">
        <v>7036</v>
      </c>
      <c r="E3666" s="6" t="s">
        <v>352</v>
      </c>
      <c r="F3666" s="7"/>
      <c r="G3666" s="7"/>
      <c r="H3666" s="7" t="s">
        <v>1719</v>
      </c>
      <c r="I3666" s="7"/>
      <c r="J3666" s="7" t="s">
        <v>646</v>
      </c>
      <c r="K3666" s="8" t="s">
        <v>1720</v>
      </c>
      <c r="L3666" s="7" t="s">
        <v>2106</v>
      </c>
      <c r="M3666" s="7"/>
      <c r="N3666" s="9" t="s">
        <v>1722</v>
      </c>
    </row>
    <row r="3667" spans="1:14">
      <c r="A3667" s="7" t="s">
        <v>2103</v>
      </c>
      <c r="B3667" s="7"/>
      <c r="C3667" s="7" t="s">
        <v>7037</v>
      </c>
      <c r="D3667" s="7" t="s">
        <v>7038</v>
      </c>
      <c r="E3667" s="6" t="s">
        <v>352</v>
      </c>
      <c r="F3667" s="7"/>
      <c r="G3667" s="7"/>
      <c r="H3667" s="7" t="s">
        <v>1719</v>
      </c>
      <c r="I3667" s="7"/>
      <c r="J3667" s="7" t="s">
        <v>646</v>
      </c>
      <c r="K3667" s="8" t="s">
        <v>1720</v>
      </c>
      <c r="L3667" s="7" t="s">
        <v>2106</v>
      </c>
      <c r="M3667" s="7"/>
      <c r="N3667" s="9" t="s">
        <v>1722</v>
      </c>
    </row>
    <row r="3668" spans="1:14">
      <c r="A3668" s="7" t="s">
        <v>2103</v>
      </c>
      <c r="B3668" s="7"/>
      <c r="C3668" s="7" t="s">
        <v>7039</v>
      </c>
      <c r="D3668" s="7" t="s">
        <v>7040</v>
      </c>
      <c r="E3668" s="6" t="s">
        <v>352</v>
      </c>
      <c r="F3668" s="7"/>
      <c r="G3668" s="7"/>
      <c r="H3668" s="7" t="s">
        <v>1719</v>
      </c>
      <c r="I3668" s="7"/>
      <c r="J3668" s="7" t="s">
        <v>646</v>
      </c>
      <c r="K3668" s="8" t="s">
        <v>1720</v>
      </c>
      <c r="L3668" s="7" t="s">
        <v>2106</v>
      </c>
      <c r="M3668" s="7"/>
      <c r="N3668" s="9" t="s">
        <v>1722</v>
      </c>
    </row>
    <row r="3669" spans="1:14">
      <c r="A3669" s="7" t="s">
        <v>2103</v>
      </c>
      <c r="B3669" s="7"/>
      <c r="C3669" s="7" t="s">
        <v>7041</v>
      </c>
      <c r="D3669" s="7" t="s">
        <v>7042</v>
      </c>
      <c r="E3669" s="6" t="s">
        <v>352</v>
      </c>
      <c r="F3669" s="7"/>
      <c r="G3669" s="7"/>
      <c r="H3669" s="7" t="s">
        <v>1719</v>
      </c>
      <c r="I3669" s="7"/>
      <c r="J3669" s="7" t="s">
        <v>646</v>
      </c>
      <c r="K3669" s="8" t="s">
        <v>1720</v>
      </c>
      <c r="L3669" s="7" t="s">
        <v>2106</v>
      </c>
      <c r="M3669" s="7"/>
      <c r="N3669" s="9" t="s">
        <v>1722</v>
      </c>
    </row>
    <row r="3670" spans="1:14">
      <c r="A3670" s="7" t="s">
        <v>2103</v>
      </c>
      <c r="B3670" s="7"/>
      <c r="C3670" s="7" t="s">
        <v>7043</v>
      </c>
      <c r="D3670" s="7" t="s">
        <v>7044</v>
      </c>
      <c r="E3670" s="6" t="s">
        <v>352</v>
      </c>
      <c r="F3670" s="7"/>
      <c r="G3670" s="7"/>
      <c r="H3670" s="7" t="s">
        <v>1719</v>
      </c>
      <c r="I3670" s="7"/>
      <c r="J3670" s="7" t="s">
        <v>646</v>
      </c>
      <c r="K3670" s="8" t="s">
        <v>1720</v>
      </c>
      <c r="L3670" s="7" t="s">
        <v>2106</v>
      </c>
      <c r="M3670" s="7"/>
      <c r="N3670" s="9" t="s">
        <v>1722</v>
      </c>
    </row>
    <row r="3671" spans="1:14">
      <c r="A3671" s="7" t="s">
        <v>2103</v>
      </c>
      <c r="B3671" s="7"/>
      <c r="C3671" s="7" t="s">
        <v>7045</v>
      </c>
      <c r="D3671" s="7" t="s">
        <v>7046</v>
      </c>
      <c r="E3671" s="6" t="s">
        <v>352</v>
      </c>
      <c r="F3671" s="7"/>
      <c r="G3671" s="7"/>
      <c r="H3671" s="7" t="s">
        <v>1719</v>
      </c>
      <c r="I3671" s="7"/>
      <c r="J3671" s="7" t="s">
        <v>646</v>
      </c>
      <c r="K3671" s="8" t="s">
        <v>1720</v>
      </c>
      <c r="L3671" s="7" t="s">
        <v>2106</v>
      </c>
      <c r="M3671" s="7"/>
      <c r="N3671" s="9" t="s">
        <v>1722</v>
      </c>
    </row>
    <row r="3672" spans="1:14">
      <c r="A3672" s="7" t="s">
        <v>2103</v>
      </c>
      <c r="B3672" s="7"/>
      <c r="C3672" s="7" t="s">
        <v>7047</v>
      </c>
      <c r="D3672" s="7" t="s">
        <v>7048</v>
      </c>
      <c r="E3672" s="6" t="s">
        <v>352</v>
      </c>
      <c r="F3672" s="7"/>
      <c r="G3672" s="7"/>
      <c r="H3672" s="7" t="s">
        <v>1719</v>
      </c>
      <c r="I3672" s="7"/>
      <c r="J3672" s="7" t="s">
        <v>646</v>
      </c>
      <c r="K3672" s="8" t="s">
        <v>1720</v>
      </c>
      <c r="L3672" s="7" t="s">
        <v>2106</v>
      </c>
      <c r="M3672" s="7"/>
      <c r="N3672" s="9" t="s">
        <v>1722</v>
      </c>
    </row>
    <row r="3673" spans="1:14">
      <c r="A3673" s="7" t="s">
        <v>2103</v>
      </c>
      <c r="B3673" s="7"/>
      <c r="C3673" s="7" t="s">
        <v>7049</v>
      </c>
      <c r="D3673" s="7" t="s">
        <v>7050</v>
      </c>
      <c r="E3673" s="6" t="s">
        <v>352</v>
      </c>
      <c r="F3673" s="7"/>
      <c r="G3673" s="7"/>
      <c r="H3673" s="7" t="s">
        <v>1719</v>
      </c>
      <c r="I3673" s="7"/>
      <c r="J3673" s="7" t="s">
        <v>646</v>
      </c>
      <c r="K3673" s="8" t="s">
        <v>1720</v>
      </c>
      <c r="L3673" s="7" t="s">
        <v>2106</v>
      </c>
      <c r="M3673" s="7"/>
      <c r="N3673" s="9" t="s">
        <v>1722</v>
      </c>
    </row>
    <row r="3674" spans="1:14">
      <c r="A3674" s="7" t="s">
        <v>2103</v>
      </c>
      <c r="B3674" s="7"/>
      <c r="C3674" s="7" t="s">
        <v>7051</v>
      </c>
      <c r="D3674" s="7" t="s">
        <v>7052</v>
      </c>
      <c r="E3674" s="6" t="s">
        <v>352</v>
      </c>
      <c r="F3674" s="7"/>
      <c r="G3674" s="7"/>
      <c r="H3674" s="7" t="s">
        <v>1719</v>
      </c>
      <c r="I3674" s="7"/>
      <c r="J3674" s="7" t="s">
        <v>646</v>
      </c>
      <c r="K3674" s="8" t="s">
        <v>1720</v>
      </c>
      <c r="L3674" s="7" t="s">
        <v>2106</v>
      </c>
      <c r="M3674" s="7"/>
      <c r="N3674" s="9" t="s">
        <v>1722</v>
      </c>
    </row>
    <row r="3675" spans="1:14">
      <c r="A3675" s="7" t="s">
        <v>2103</v>
      </c>
      <c r="B3675" s="7"/>
      <c r="C3675" s="7" t="s">
        <v>7053</v>
      </c>
      <c r="D3675" s="7" t="s">
        <v>7054</v>
      </c>
      <c r="E3675" s="6" t="s">
        <v>352</v>
      </c>
      <c r="F3675" s="7"/>
      <c r="G3675" s="7"/>
      <c r="H3675" s="7" t="s">
        <v>1719</v>
      </c>
      <c r="I3675" s="7"/>
      <c r="J3675" s="7" t="s">
        <v>646</v>
      </c>
      <c r="K3675" s="8" t="s">
        <v>1720</v>
      </c>
      <c r="L3675" s="7" t="s">
        <v>2106</v>
      </c>
      <c r="M3675" s="7"/>
      <c r="N3675" s="9" t="s">
        <v>1722</v>
      </c>
    </row>
    <row r="3676" spans="1:14">
      <c r="A3676" s="7" t="s">
        <v>2103</v>
      </c>
      <c r="B3676" s="7"/>
      <c r="C3676" s="7" t="s">
        <v>7055</v>
      </c>
      <c r="D3676" s="7" t="s">
        <v>7056</v>
      </c>
      <c r="E3676" s="6" t="s">
        <v>352</v>
      </c>
      <c r="F3676" s="7"/>
      <c r="G3676" s="7"/>
      <c r="H3676" s="7" t="s">
        <v>1719</v>
      </c>
      <c r="I3676" s="7"/>
      <c r="J3676" s="7" t="s">
        <v>646</v>
      </c>
      <c r="K3676" s="8" t="s">
        <v>1720</v>
      </c>
      <c r="L3676" s="7" t="s">
        <v>2106</v>
      </c>
      <c r="M3676" s="7"/>
      <c r="N3676" s="9" t="s">
        <v>1722</v>
      </c>
    </row>
    <row r="3677" spans="1:14">
      <c r="A3677" s="7" t="s">
        <v>2103</v>
      </c>
      <c r="B3677" s="7"/>
      <c r="C3677" s="7" t="s">
        <v>7057</v>
      </c>
      <c r="D3677" s="7" t="s">
        <v>7058</v>
      </c>
      <c r="E3677" s="6" t="s">
        <v>352</v>
      </c>
      <c r="F3677" s="7"/>
      <c r="G3677" s="7"/>
      <c r="H3677" s="7" t="s">
        <v>1719</v>
      </c>
      <c r="I3677" s="7"/>
      <c r="J3677" s="7" t="s">
        <v>646</v>
      </c>
      <c r="K3677" s="8" t="s">
        <v>1720</v>
      </c>
      <c r="L3677" s="7" t="s">
        <v>2106</v>
      </c>
      <c r="M3677" s="7"/>
      <c r="N3677" s="9" t="s">
        <v>1722</v>
      </c>
    </row>
    <row r="3678" spans="1:14">
      <c r="A3678" s="7" t="s">
        <v>2103</v>
      </c>
      <c r="B3678" s="7"/>
      <c r="C3678" s="7" t="s">
        <v>7059</v>
      </c>
      <c r="D3678" s="7" t="s">
        <v>7060</v>
      </c>
      <c r="E3678" s="6" t="s">
        <v>352</v>
      </c>
      <c r="F3678" s="7"/>
      <c r="G3678" s="7"/>
      <c r="H3678" s="7" t="s">
        <v>1719</v>
      </c>
      <c r="I3678" s="7"/>
      <c r="J3678" s="7" t="s">
        <v>646</v>
      </c>
      <c r="K3678" s="8" t="s">
        <v>1720</v>
      </c>
      <c r="L3678" s="7" t="s">
        <v>2106</v>
      </c>
      <c r="M3678" s="7"/>
      <c r="N3678" s="9" t="s">
        <v>1722</v>
      </c>
    </row>
    <row r="3679" spans="1:14">
      <c r="A3679" s="7" t="s">
        <v>2103</v>
      </c>
      <c r="B3679" s="7"/>
      <c r="C3679" s="7" t="s">
        <v>7061</v>
      </c>
      <c r="D3679" s="7" t="s">
        <v>7062</v>
      </c>
      <c r="E3679" s="6" t="s">
        <v>352</v>
      </c>
      <c r="F3679" s="7"/>
      <c r="G3679" s="7"/>
      <c r="H3679" s="7" t="s">
        <v>1719</v>
      </c>
      <c r="I3679" s="7"/>
      <c r="J3679" s="7" t="s">
        <v>646</v>
      </c>
      <c r="K3679" s="8" t="s">
        <v>1720</v>
      </c>
      <c r="L3679" s="7" t="s">
        <v>2106</v>
      </c>
      <c r="M3679" s="7"/>
      <c r="N3679" s="9" t="s">
        <v>1722</v>
      </c>
    </row>
    <row r="3680" spans="1:14">
      <c r="A3680" s="7" t="s">
        <v>2103</v>
      </c>
      <c r="B3680" s="7"/>
      <c r="C3680" s="7" t="s">
        <v>7063</v>
      </c>
      <c r="D3680" s="7" t="s">
        <v>7064</v>
      </c>
      <c r="E3680" s="6" t="s">
        <v>352</v>
      </c>
      <c r="F3680" s="7"/>
      <c r="G3680" s="7"/>
      <c r="H3680" s="7" t="s">
        <v>1719</v>
      </c>
      <c r="I3680" s="7"/>
      <c r="J3680" s="7" t="s">
        <v>646</v>
      </c>
      <c r="K3680" s="8" t="s">
        <v>1720</v>
      </c>
      <c r="L3680" s="7" t="s">
        <v>2106</v>
      </c>
      <c r="M3680" s="7"/>
      <c r="N3680" s="9" t="s">
        <v>1722</v>
      </c>
    </row>
    <row r="3681" spans="1:14">
      <c r="A3681" s="7" t="s">
        <v>2103</v>
      </c>
      <c r="B3681" s="7"/>
      <c r="C3681" s="7" t="s">
        <v>7065</v>
      </c>
      <c r="D3681" s="7" t="s">
        <v>7066</v>
      </c>
      <c r="E3681" s="6" t="s">
        <v>352</v>
      </c>
      <c r="F3681" s="7"/>
      <c r="G3681" s="7"/>
      <c r="H3681" s="7" t="s">
        <v>1719</v>
      </c>
      <c r="I3681" s="7"/>
      <c r="J3681" s="7" t="s">
        <v>646</v>
      </c>
      <c r="K3681" s="8" t="s">
        <v>1720</v>
      </c>
      <c r="L3681" s="7" t="s">
        <v>2106</v>
      </c>
      <c r="M3681" s="7"/>
      <c r="N3681" s="9" t="s">
        <v>1722</v>
      </c>
    </row>
    <row r="3682" spans="1:14">
      <c r="A3682" s="7" t="s">
        <v>2103</v>
      </c>
      <c r="B3682" s="7"/>
      <c r="C3682" s="7" t="s">
        <v>7067</v>
      </c>
      <c r="D3682" s="7" t="s">
        <v>7068</v>
      </c>
      <c r="E3682" s="6" t="s">
        <v>352</v>
      </c>
      <c r="F3682" s="7"/>
      <c r="G3682" s="7"/>
      <c r="H3682" s="7" t="s">
        <v>1719</v>
      </c>
      <c r="I3682" s="7"/>
      <c r="J3682" s="7" t="s">
        <v>646</v>
      </c>
      <c r="K3682" s="8" t="s">
        <v>1720</v>
      </c>
      <c r="L3682" s="7" t="s">
        <v>2106</v>
      </c>
      <c r="M3682" s="7"/>
      <c r="N3682" s="9" t="s">
        <v>1722</v>
      </c>
    </row>
    <row r="3683" spans="1:14">
      <c r="A3683" s="7" t="s">
        <v>2103</v>
      </c>
      <c r="B3683" s="7"/>
      <c r="C3683" s="7" t="s">
        <v>7069</v>
      </c>
      <c r="D3683" s="7" t="s">
        <v>7070</v>
      </c>
      <c r="E3683" s="6" t="s">
        <v>352</v>
      </c>
      <c r="F3683" s="7"/>
      <c r="G3683" s="7"/>
      <c r="H3683" s="7" t="s">
        <v>1719</v>
      </c>
      <c r="I3683" s="7"/>
      <c r="J3683" s="7" t="s">
        <v>646</v>
      </c>
      <c r="K3683" s="8" t="s">
        <v>1720</v>
      </c>
      <c r="L3683" s="7" t="s">
        <v>2106</v>
      </c>
      <c r="M3683" s="7"/>
      <c r="N3683" s="9" t="s">
        <v>1722</v>
      </c>
    </row>
    <row r="3684" spans="1:14">
      <c r="A3684" s="7" t="s">
        <v>2103</v>
      </c>
      <c r="B3684" s="7"/>
      <c r="C3684" s="7" t="s">
        <v>7071</v>
      </c>
      <c r="D3684" s="7" t="s">
        <v>7072</v>
      </c>
      <c r="E3684" s="6" t="s">
        <v>352</v>
      </c>
      <c r="F3684" s="7"/>
      <c r="G3684" s="7"/>
      <c r="H3684" s="7" t="s">
        <v>1719</v>
      </c>
      <c r="I3684" s="7"/>
      <c r="J3684" s="7" t="s">
        <v>646</v>
      </c>
      <c r="K3684" s="8" t="s">
        <v>1720</v>
      </c>
      <c r="L3684" s="7" t="s">
        <v>2106</v>
      </c>
      <c r="M3684" s="7"/>
      <c r="N3684" s="9" t="s">
        <v>1722</v>
      </c>
    </row>
    <row r="3685" spans="1:14">
      <c r="A3685" s="7" t="s">
        <v>2103</v>
      </c>
      <c r="B3685" s="7"/>
      <c r="C3685" s="7" t="s">
        <v>7073</v>
      </c>
      <c r="D3685" s="7" t="s">
        <v>7074</v>
      </c>
      <c r="E3685" s="6" t="s">
        <v>352</v>
      </c>
      <c r="F3685" s="7"/>
      <c r="G3685" s="7"/>
      <c r="H3685" s="7" t="s">
        <v>1719</v>
      </c>
      <c r="I3685" s="7"/>
      <c r="J3685" s="7" t="s">
        <v>646</v>
      </c>
      <c r="K3685" s="8" t="s">
        <v>1720</v>
      </c>
      <c r="L3685" s="7" t="s">
        <v>2106</v>
      </c>
      <c r="M3685" s="7"/>
      <c r="N3685" s="9" t="s">
        <v>1722</v>
      </c>
    </row>
    <row r="3686" spans="1:14">
      <c r="A3686" s="7" t="s">
        <v>2103</v>
      </c>
      <c r="B3686" s="7"/>
      <c r="C3686" s="7" t="s">
        <v>7075</v>
      </c>
      <c r="D3686" s="7" t="s">
        <v>7076</v>
      </c>
      <c r="E3686" s="6" t="s">
        <v>352</v>
      </c>
      <c r="F3686" s="7"/>
      <c r="G3686" s="7"/>
      <c r="H3686" s="7" t="s">
        <v>1719</v>
      </c>
      <c r="I3686" s="7"/>
      <c r="J3686" s="7" t="s">
        <v>646</v>
      </c>
      <c r="K3686" s="8" t="s">
        <v>1720</v>
      </c>
      <c r="L3686" s="7" t="s">
        <v>2106</v>
      </c>
      <c r="M3686" s="7"/>
      <c r="N3686" s="9" t="s">
        <v>1722</v>
      </c>
    </row>
    <row r="3687" spans="1:14">
      <c r="A3687" s="7" t="s">
        <v>2103</v>
      </c>
      <c r="B3687" s="7"/>
      <c r="C3687" s="7" t="s">
        <v>7077</v>
      </c>
      <c r="D3687" s="7" t="s">
        <v>7078</v>
      </c>
      <c r="E3687" s="6" t="s">
        <v>352</v>
      </c>
      <c r="F3687" s="7"/>
      <c r="G3687" s="7"/>
      <c r="H3687" s="7" t="s">
        <v>1719</v>
      </c>
      <c r="I3687" s="7"/>
      <c r="J3687" s="7" t="s">
        <v>646</v>
      </c>
      <c r="K3687" s="8" t="s">
        <v>1720</v>
      </c>
      <c r="L3687" s="7" t="s">
        <v>2106</v>
      </c>
      <c r="M3687" s="7"/>
      <c r="N3687" s="9" t="s">
        <v>1722</v>
      </c>
    </row>
    <row r="3688" spans="1:14">
      <c r="A3688" s="7" t="s">
        <v>2103</v>
      </c>
      <c r="B3688" s="7"/>
      <c r="C3688" s="7" t="s">
        <v>7079</v>
      </c>
      <c r="D3688" s="7" t="s">
        <v>7080</v>
      </c>
      <c r="E3688" s="6" t="s">
        <v>352</v>
      </c>
      <c r="F3688" s="7"/>
      <c r="G3688" s="7"/>
      <c r="H3688" s="7" t="s">
        <v>1719</v>
      </c>
      <c r="I3688" s="7"/>
      <c r="J3688" s="7" t="s">
        <v>646</v>
      </c>
      <c r="K3688" s="8" t="s">
        <v>1720</v>
      </c>
      <c r="L3688" s="7" t="s">
        <v>2106</v>
      </c>
      <c r="M3688" s="7"/>
      <c r="N3688" s="9" t="s">
        <v>1722</v>
      </c>
    </row>
    <row r="3689" spans="1:14">
      <c r="A3689" s="7" t="s">
        <v>2103</v>
      </c>
      <c r="B3689" s="7"/>
      <c r="C3689" s="7" t="s">
        <v>7081</v>
      </c>
      <c r="D3689" s="7" t="s">
        <v>7082</v>
      </c>
      <c r="E3689" s="6" t="s">
        <v>352</v>
      </c>
      <c r="F3689" s="7"/>
      <c r="G3689" s="7"/>
      <c r="H3689" s="7" t="s">
        <v>1719</v>
      </c>
      <c r="I3689" s="7"/>
      <c r="J3689" s="7" t="s">
        <v>646</v>
      </c>
      <c r="K3689" s="8" t="s">
        <v>1720</v>
      </c>
      <c r="L3689" s="7" t="s">
        <v>2106</v>
      </c>
      <c r="M3689" s="7"/>
      <c r="N3689" s="9" t="s">
        <v>1722</v>
      </c>
    </row>
    <row r="3690" spans="1:14">
      <c r="A3690" s="7" t="s">
        <v>2103</v>
      </c>
      <c r="B3690" s="7"/>
      <c r="C3690" s="7" t="s">
        <v>7083</v>
      </c>
      <c r="D3690" s="7" t="s">
        <v>7084</v>
      </c>
      <c r="E3690" s="6" t="s">
        <v>352</v>
      </c>
      <c r="F3690" s="7"/>
      <c r="G3690" s="7"/>
      <c r="H3690" s="7" t="s">
        <v>1719</v>
      </c>
      <c r="I3690" s="7"/>
      <c r="J3690" s="7" t="s">
        <v>646</v>
      </c>
      <c r="K3690" s="8" t="s">
        <v>1720</v>
      </c>
      <c r="L3690" s="7" t="s">
        <v>2106</v>
      </c>
      <c r="M3690" s="7"/>
      <c r="N3690" s="9" t="s">
        <v>1722</v>
      </c>
    </row>
    <row r="3691" spans="1:14">
      <c r="A3691" s="7" t="s">
        <v>2103</v>
      </c>
      <c r="B3691" s="7"/>
      <c r="C3691" s="7" t="s">
        <v>7085</v>
      </c>
      <c r="D3691" s="7" t="s">
        <v>7086</v>
      </c>
      <c r="E3691" s="6" t="s">
        <v>352</v>
      </c>
      <c r="F3691" s="7"/>
      <c r="G3691" s="7"/>
      <c r="H3691" s="7" t="s">
        <v>1719</v>
      </c>
      <c r="I3691" s="7"/>
      <c r="J3691" s="7" t="s">
        <v>646</v>
      </c>
      <c r="K3691" s="8" t="s">
        <v>1720</v>
      </c>
      <c r="L3691" s="7" t="s">
        <v>2106</v>
      </c>
      <c r="M3691" s="7"/>
      <c r="N3691" s="9" t="s">
        <v>1722</v>
      </c>
    </row>
    <row r="3692" spans="1:14">
      <c r="A3692" s="7" t="s">
        <v>2103</v>
      </c>
      <c r="B3692" s="7"/>
      <c r="C3692" s="7" t="s">
        <v>7087</v>
      </c>
      <c r="D3692" s="7" t="s">
        <v>7088</v>
      </c>
      <c r="E3692" s="6" t="s">
        <v>352</v>
      </c>
      <c r="F3692" s="7"/>
      <c r="G3692" s="7"/>
      <c r="H3692" s="7" t="s">
        <v>1719</v>
      </c>
      <c r="I3692" s="7"/>
      <c r="J3692" s="7" t="s">
        <v>646</v>
      </c>
      <c r="K3692" s="8" t="s">
        <v>1720</v>
      </c>
      <c r="L3692" s="7" t="s">
        <v>2106</v>
      </c>
      <c r="M3692" s="7"/>
      <c r="N3692" s="9" t="s">
        <v>1722</v>
      </c>
    </row>
    <row r="3693" spans="1:14">
      <c r="A3693" s="7" t="s">
        <v>2103</v>
      </c>
      <c r="B3693" s="7"/>
      <c r="C3693" s="7" t="s">
        <v>7089</v>
      </c>
      <c r="D3693" s="7" t="s">
        <v>7090</v>
      </c>
      <c r="E3693" s="6" t="s">
        <v>352</v>
      </c>
      <c r="F3693" s="7"/>
      <c r="G3693" s="7"/>
      <c r="H3693" s="7" t="s">
        <v>1719</v>
      </c>
      <c r="I3693" s="7"/>
      <c r="J3693" s="7" t="s">
        <v>646</v>
      </c>
      <c r="K3693" s="8" t="s">
        <v>1720</v>
      </c>
      <c r="L3693" s="7" t="s">
        <v>2106</v>
      </c>
      <c r="M3693" s="7"/>
      <c r="N3693" s="9" t="s">
        <v>1722</v>
      </c>
    </row>
    <row r="3694" spans="1:14">
      <c r="A3694" s="7" t="s">
        <v>2103</v>
      </c>
      <c r="B3694" s="7"/>
      <c r="C3694" s="7" t="s">
        <v>7091</v>
      </c>
      <c r="D3694" s="7" t="s">
        <v>7092</v>
      </c>
      <c r="E3694" s="6" t="s">
        <v>352</v>
      </c>
      <c r="F3694" s="7"/>
      <c r="G3694" s="7"/>
      <c r="H3694" s="7" t="s">
        <v>1719</v>
      </c>
      <c r="I3694" s="7"/>
      <c r="J3694" s="7" t="s">
        <v>646</v>
      </c>
      <c r="K3694" s="8" t="s">
        <v>1720</v>
      </c>
      <c r="L3694" s="7" t="s">
        <v>2106</v>
      </c>
      <c r="M3694" s="7"/>
      <c r="N3694" s="9" t="s">
        <v>1722</v>
      </c>
    </row>
    <row r="3695" spans="1:14">
      <c r="A3695" s="7" t="s">
        <v>2103</v>
      </c>
      <c r="B3695" s="7"/>
      <c r="C3695" s="7" t="s">
        <v>7093</v>
      </c>
      <c r="D3695" s="7" t="s">
        <v>7094</v>
      </c>
      <c r="E3695" s="6" t="s">
        <v>352</v>
      </c>
      <c r="F3695" s="7"/>
      <c r="G3695" s="7"/>
      <c r="H3695" s="7" t="s">
        <v>1719</v>
      </c>
      <c r="I3695" s="7"/>
      <c r="J3695" s="7" t="s">
        <v>646</v>
      </c>
      <c r="K3695" s="8" t="s">
        <v>1720</v>
      </c>
      <c r="L3695" s="7" t="s">
        <v>2106</v>
      </c>
      <c r="M3695" s="7"/>
      <c r="N3695" s="9" t="s">
        <v>1722</v>
      </c>
    </row>
    <row r="3696" spans="1:14">
      <c r="A3696" s="7" t="s">
        <v>2103</v>
      </c>
      <c r="B3696" s="7"/>
      <c r="C3696" s="7" t="s">
        <v>7095</v>
      </c>
      <c r="D3696" s="7" t="s">
        <v>7096</v>
      </c>
      <c r="E3696" s="6" t="s">
        <v>352</v>
      </c>
      <c r="F3696" s="7"/>
      <c r="G3696" s="7"/>
      <c r="H3696" s="7" t="s">
        <v>1719</v>
      </c>
      <c r="I3696" s="7"/>
      <c r="J3696" s="7" t="s">
        <v>646</v>
      </c>
      <c r="K3696" s="8" t="s">
        <v>1720</v>
      </c>
      <c r="L3696" s="7" t="s">
        <v>2106</v>
      </c>
      <c r="M3696" s="7"/>
      <c r="N3696" s="9" t="s">
        <v>1722</v>
      </c>
    </row>
    <row r="3697" spans="1:14">
      <c r="A3697" s="7" t="s">
        <v>2103</v>
      </c>
      <c r="B3697" s="7"/>
      <c r="C3697" s="7" t="s">
        <v>7097</v>
      </c>
      <c r="D3697" s="7" t="s">
        <v>7098</v>
      </c>
      <c r="E3697" s="6" t="s">
        <v>352</v>
      </c>
      <c r="F3697" s="7"/>
      <c r="G3697" s="7"/>
      <c r="H3697" s="7" t="s">
        <v>1719</v>
      </c>
      <c r="I3697" s="7"/>
      <c r="J3697" s="7" t="s">
        <v>646</v>
      </c>
      <c r="K3697" s="8" t="s">
        <v>1720</v>
      </c>
      <c r="L3697" s="7" t="s">
        <v>2106</v>
      </c>
      <c r="M3697" s="7"/>
      <c r="N3697" s="9" t="s">
        <v>1722</v>
      </c>
    </row>
    <row r="3698" spans="1:14">
      <c r="A3698" s="7" t="s">
        <v>2103</v>
      </c>
      <c r="B3698" s="7"/>
      <c r="C3698" s="7" t="s">
        <v>7099</v>
      </c>
      <c r="D3698" s="7" t="s">
        <v>7100</v>
      </c>
      <c r="E3698" s="6" t="s">
        <v>352</v>
      </c>
      <c r="F3698" s="7"/>
      <c r="G3698" s="7"/>
      <c r="H3698" s="7" t="s">
        <v>1719</v>
      </c>
      <c r="I3698" s="7"/>
      <c r="J3698" s="7" t="s">
        <v>646</v>
      </c>
      <c r="K3698" s="8" t="s">
        <v>1720</v>
      </c>
      <c r="L3698" s="7" t="s">
        <v>2106</v>
      </c>
      <c r="M3698" s="7"/>
      <c r="N3698" s="9" t="s">
        <v>1722</v>
      </c>
    </row>
    <row r="3699" spans="1:14">
      <c r="A3699" s="7" t="s">
        <v>2103</v>
      </c>
      <c r="B3699" s="7"/>
      <c r="C3699" s="7" t="s">
        <v>7101</v>
      </c>
      <c r="D3699" s="7" t="s">
        <v>7102</v>
      </c>
      <c r="E3699" s="6" t="s">
        <v>352</v>
      </c>
      <c r="F3699" s="7"/>
      <c r="G3699" s="7"/>
      <c r="H3699" s="7" t="s">
        <v>1719</v>
      </c>
      <c r="I3699" s="7"/>
      <c r="J3699" s="7" t="s">
        <v>646</v>
      </c>
      <c r="K3699" s="8" t="s">
        <v>1720</v>
      </c>
      <c r="L3699" s="7" t="s">
        <v>2106</v>
      </c>
      <c r="M3699" s="7"/>
      <c r="N3699" s="9" t="s">
        <v>1722</v>
      </c>
    </row>
    <row r="3700" spans="1:14">
      <c r="A3700" s="7" t="s">
        <v>2103</v>
      </c>
      <c r="B3700" s="7"/>
      <c r="C3700" s="7" t="s">
        <v>7103</v>
      </c>
      <c r="D3700" s="7" t="s">
        <v>7104</v>
      </c>
      <c r="E3700" s="6" t="s">
        <v>352</v>
      </c>
      <c r="F3700" s="7"/>
      <c r="G3700" s="7"/>
      <c r="H3700" s="7" t="s">
        <v>1719</v>
      </c>
      <c r="I3700" s="7"/>
      <c r="J3700" s="7" t="s">
        <v>646</v>
      </c>
      <c r="K3700" s="8" t="s">
        <v>1720</v>
      </c>
      <c r="L3700" s="7" t="s">
        <v>2106</v>
      </c>
      <c r="M3700" s="7"/>
      <c r="N3700" s="9" t="s">
        <v>1722</v>
      </c>
    </row>
    <row r="3701" spans="1:14">
      <c r="A3701" s="7" t="s">
        <v>2103</v>
      </c>
      <c r="B3701" s="7"/>
      <c r="C3701" s="7" t="s">
        <v>7105</v>
      </c>
      <c r="D3701" s="7" t="s">
        <v>7106</v>
      </c>
      <c r="E3701" s="6" t="s">
        <v>352</v>
      </c>
      <c r="F3701" s="7"/>
      <c r="G3701" s="7"/>
      <c r="H3701" s="7" t="s">
        <v>1719</v>
      </c>
      <c r="I3701" s="7"/>
      <c r="J3701" s="7" t="s">
        <v>646</v>
      </c>
      <c r="K3701" s="8" t="s">
        <v>1720</v>
      </c>
      <c r="L3701" s="7" t="s">
        <v>2106</v>
      </c>
      <c r="M3701" s="7"/>
      <c r="N3701" s="9" t="s">
        <v>1722</v>
      </c>
    </row>
    <row r="3702" spans="1:14">
      <c r="A3702" s="7" t="s">
        <v>2103</v>
      </c>
      <c r="B3702" s="7"/>
      <c r="C3702" s="7" t="s">
        <v>7107</v>
      </c>
      <c r="D3702" s="7" t="s">
        <v>7108</v>
      </c>
      <c r="E3702" s="6" t="s">
        <v>352</v>
      </c>
      <c r="F3702" s="7"/>
      <c r="G3702" s="7"/>
      <c r="H3702" s="7" t="s">
        <v>1719</v>
      </c>
      <c r="I3702" s="7"/>
      <c r="J3702" s="7" t="s">
        <v>646</v>
      </c>
      <c r="K3702" s="8" t="s">
        <v>1720</v>
      </c>
      <c r="L3702" s="7" t="s">
        <v>2106</v>
      </c>
      <c r="M3702" s="7"/>
      <c r="N3702" s="9" t="s">
        <v>1722</v>
      </c>
    </row>
    <row r="3703" spans="1:14">
      <c r="A3703" s="7" t="s">
        <v>2103</v>
      </c>
      <c r="B3703" s="7"/>
      <c r="C3703" s="7" t="s">
        <v>7109</v>
      </c>
      <c r="D3703" s="7" t="s">
        <v>7110</v>
      </c>
      <c r="E3703" s="6" t="s">
        <v>352</v>
      </c>
      <c r="F3703" s="7"/>
      <c r="G3703" s="7"/>
      <c r="H3703" s="7" t="s">
        <v>1719</v>
      </c>
      <c r="I3703" s="7"/>
      <c r="J3703" s="7" t="s">
        <v>646</v>
      </c>
      <c r="K3703" s="8" t="s">
        <v>1720</v>
      </c>
      <c r="L3703" s="7" t="s">
        <v>2106</v>
      </c>
      <c r="M3703" s="7"/>
      <c r="N3703" s="9" t="s">
        <v>1722</v>
      </c>
    </row>
    <row r="3704" spans="1:14">
      <c r="A3704" s="7" t="s">
        <v>2103</v>
      </c>
      <c r="B3704" s="7"/>
      <c r="C3704" s="7" t="s">
        <v>7111</v>
      </c>
      <c r="D3704" s="7" t="s">
        <v>7112</v>
      </c>
      <c r="E3704" s="6" t="s">
        <v>352</v>
      </c>
      <c r="F3704" s="7"/>
      <c r="G3704" s="7"/>
      <c r="H3704" s="7" t="s">
        <v>1719</v>
      </c>
      <c r="I3704" s="7"/>
      <c r="J3704" s="7" t="s">
        <v>646</v>
      </c>
      <c r="K3704" s="8" t="s">
        <v>1720</v>
      </c>
      <c r="L3704" s="7" t="s">
        <v>2106</v>
      </c>
      <c r="M3704" s="7"/>
      <c r="N3704" s="9" t="s">
        <v>1722</v>
      </c>
    </row>
    <row r="3705" spans="1:14">
      <c r="A3705" s="7" t="s">
        <v>2103</v>
      </c>
      <c r="B3705" s="7"/>
      <c r="C3705" s="7" t="s">
        <v>7113</v>
      </c>
      <c r="D3705" s="7" t="s">
        <v>7114</v>
      </c>
      <c r="E3705" s="6" t="s">
        <v>352</v>
      </c>
      <c r="F3705" s="7"/>
      <c r="G3705" s="7"/>
      <c r="H3705" s="7" t="s">
        <v>1719</v>
      </c>
      <c r="I3705" s="7"/>
      <c r="J3705" s="7" t="s">
        <v>646</v>
      </c>
      <c r="K3705" s="8" t="s">
        <v>1720</v>
      </c>
      <c r="L3705" s="7" t="s">
        <v>2106</v>
      </c>
      <c r="M3705" s="7"/>
      <c r="N3705" s="9" t="s">
        <v>1722</v>
      </c>
    </row>
    <row r="3706" spans="1:14">
      <c r="A3706" s="7" t="s">
        <v>2103</v>
      </c>
      <c r="B3706" s="7"/>
      <c r="C3706" s="7" t="s">
        <v>7115</v>
      </c>
      <c r="D3706" s="7" t="s">
        <v>7116</v>
      </c>
      <c r="E3706" s="6" t="s">
        <v>352</v>
      </c>
      <c r="F3706" s="7"/>
      <c r="G3706" s="7"/>
      <c r="H3706" s="7" t="s">
        <v>1719</v>
      </c>
      <c r="I3706" s="7"/>
      <c r="J3706" s="7" t="s">
        <v>646</v>
      </c>
      <c r="K3706" s="8" t="s">
        <v>1720</v>
      </c>
      <c r="L3706" s="7" t="s">
        <v>2106</v>
      </c>
      <c r="M3706" s="7"/>
      <c r="N3706" s="9" t="s">
        <v>1722</v>
      </c>
    </row>
    <row r="3707" spans="1:14">
      <c r="A3707" s="7" t="s">
        <v>2103</v>
      </c>
      <c r="B3707" s="7"/>
      <c r="C3707" s="7" t="s">
        <v>7117</v>
      </c>
      <c r="D3707" s="7" t="s">
        <v>7118</v>
      </c>
      <c r="E3707" s="6" t="s">
        <v>352</v>
      </c>
      <c r="F3707" s="7"/>
      <c r="G3707" s="7"/>
      <c r="H3707" s="7" t="s">
        <v>1719</v>
      </c>
      <c r="I3707" s="7"/>
      <c r="J3707" s="7" t="s">
        <v>646</v>
      </c>
      <c r="K3707" s="8" t="s">
        <v>1720</v>
      </c>
      <c r="L3707" s="7" t="s">
        <v>2106</v>
      </c>
      <c r="M3707" s="7"/>
      <c r="N3707" s="9" t="s">
        <v>1722</v>
      </c>
    </row>
    <row r="3708" spans="1:14">
      <c r="A3708" s="7" t="s">
        <v>2103</v>
      </c>
      <c r="B3708" s="7"/>
      <c r="C3708" s="7" t="s">
        <v>7119</v>
      </c>
      <c r="D3708" s="7" t="s">
        <v>7120</v>
      </c>
      <c r="E3708" s="6" t="s">
        <v>352</v>
      </c>
      <c r="F3708" s="7"/>
      <c r="G3708" s="7"/>
      <c r="H3708" s="7" t="s">
        <v>1719</v>
      </c>
      <c r="I3708" s="7"/>
      <c r="J3708" s="7" t="s">
        <v>646</v>
      </c>
      <c r="K3708" s="8" t="s">
        <v>1720</v>
      </c>
      <c r="L3708" s="7" t="s">
        <v>2106</v>
      </c>
      <c r="M3708" s="7"/>
      <c r="N3708" s="9" t="s">
        <v>1722</v>
      </c>
    </row>
    <row r="3709" spans="1:14">
      <c r="A3709" s="7" t="s">
        <v>2103</v>
      </c>
      <c r="B3709" s="7"/>
      <c r="C3709" s="7" t="s">
        <v>7121</v>
      </c>
      <c r="D3709" s="7" t="s">
        <v>7122</v>
      </c>
      <c r="E3709" s="6" t="s">
        <v>352</v>
      </c>
      <c r="F3709" s="7"/>
      <c r="G3709" s="7"/>
      <c r="H3709" s="7" t="s">
        <v>1719</v>
      </c>
      <c r="I3709" s="7"/>
      <c r="J3709" s="7" t="s">
        <v>646</v>
      </c>
      <c r="K3709" s="8" t="s">
        <v>1720</v>
      </c>
      <c r="L3709" s="7" t="s">
        <v>2106</v>
      </c>
      <c r="M3709" s="7"/>
      <c r="N3709" s="9" t="s">
        <v>1722</v>
      </c>
    </row>
    <row r="3710" spans="1:14">
      <c r="A3710" s="7" t="s">
        <v>2103</v>
      </c>
      <c r="B3710" s="7"/>
      <c r="C3710" s="7" t="s">
        <v>7123</v>
      </c>
      <c r="D3710" s="7" t="s">
        <v>7124</v>
      </c>
      <c r="E3710" s="6" t="s">
        <v>352</v>
      </c>
      <c r="F3710" s="7"/>
      <c r="G3710" s="7"/>
      <c r="H3710" s="7" t="s">
        <v>1719</v>
      </c>
      <c r="I3710" s="7"/>
      <c r="J3710" s="7" t="s">
        <v>646</v>
      </c>
      <c r="K3710" s="8" t="s">
        <v>1720</v>
      </c>
      <c r="L3710" s="7" t="s">
        <v>2106</v>
      </c>
      <c r="M3710" s="7"/>
      <c r="N3710" s="9" t="s">
        <v>1722</v>
      </c>
    </row>
    <row r="3711" spans="1:14">
      <c r="A3711" s="7" t="s">
        <v>2103</v>
      </c>
      <c r="B3711" s="7"/>
      <c r="C3711" s="7" t="s">
        <v>7125</v>
      </c>
      <c r="D3711" s="7" t="s">
        <v>7126</v>
      </c>
      <c r="E3711" s="6" t="s">
        <v>352</v>
      </c>
      <c r="F3711" s="7"/>
      <c r="G3711" s="7"/>
      <c r="H3711" s="7" t="s">
        <v>1719</v>
      </c>
      <c r="I3711" s="7"/>
      <c r="J3711" s="7" t="s">
        <v>646</v>
      </c>
      <c r="K3711" s="8" t="s">
        <v>1720</v>
      </c>
      <c r="L3711" s="7" t="s">
        <v>2106</v>
      </c>
      <c r="M3711" s="7"/>
      <c r="N3711" s="9" t="s">
        <v>1722</v>
      </c>
    </row>
    <row r="3712" spans="1:14">
      <c r="A3712" s="7" t="s">
        <v>2103</v>
      </c>
      <c r="B3712" s="7"/>
      <c r="C3712" s="7" t="s">
        <v>7127</v>
      </c>
      <c r="D3712" s="7" t="s">
        <v>7128</v>
      </c>
      <c r="E3712" s="6" t="s">
        <v>352</v>
      </c>
      <c r="F3712" s="7"/>
      <c r="G3712" s="7"/>
      <c r="H3712" s="7" t="s">
        <v>1719</v>
      </c>
      <c r="I3712" s="7"/>
      <c r="J3712" s="7" t="s">
        <v>646</v>
      </c>
      <c r="K3712" s="8" t="s">
        <v>1720</v>
      </c>
      <c r="L3712" s="7" t="s">
        <v>2106</v>
      </c>
      <c r="M3712" s="7"/>
      <c r="N3712" s="9" t="s">
        <v>1722</v>
      </c>
    </row>
    <row r="3713" spans="1:14">
      <c r="A3713" s="7" t="s">
        <v>2103</v>
      </c>
      <c r="B3713" s="7"/>
      <c r="C3713" s="7" t="s">
        <v>7129</v>
      </c>
      <c r="D3713" s="7" t="s">
        <v>7130</v>
      </c>
      <c r="E3713" s="6" t="s">
        <v>352</v>
      </c>
      <c r="F3713" s="7"/>
      <c r="G3713" s="7"/>
      <c r="H3713" s="7" t="s">
        <v>1719</v>
      </c>
      <c r="I3713" s="7"/>
      <c r="J3713" s="7" t="s">
        <v>646</v>
      </c>
      <c r="K3713" s="8" t="s">
        <v>1720</v>
      </c>
      <c r="L3713" s="7" t="s">
        <v>2106</v>
      </c>
      <c r="M3713" s="7"/>
      <c r="N3713" s="9" t="s">
        <v>1722</v>
      </c>
    </row>
    <row r="3714" spans="1:14">
      <c r="A3714" s="7" t="s">
        <v>2103</v>
      </c>
      <c r="B3714" s="7"/>
      <c r="C3714" s="7" t="s">
        <v>7131</v>
      </c>
      <c r="D3714" s="7" t="s">
        <v>7132</v>
      </c>
      <c r="E3714" s="6" t="s">
        <v>352</v>
      </c>
      <c r="F3714" s="7"/>
      <c r="G3714" s="7"/>
      <c r="H3714" s="7" t="s">
        <v>1719</v>
      </c>
      <c r="I3714" s="7"/>
      <c r="J3714" s="7" t="s">
        <v>646</v>
      </c>
      <c r="K3714" s="8" t="s">
        <v>1720</v>
      </c>
      <c r="L3714" s="7" t="s">
        <v>2106</v>
      </c>
      <c r="M3714" s="7"/>
      <c r="N3714" s="9" t="s">
        <v>1722</v>
      </c>
    </row>
    <row r="3715" spans="1:14">
      <c r="A3715" s="7" t="s">
        <v>2103</v>
      </c>
      <c r="B3715" s="7"/>
      <c r="C3715" s="7" t="s">
        <v>7133</v>
      </c>
      <c r="D3715" s="7" t="s">
        <v>7134</v>
      </c>
      <c r="E3715" s="6" t="s">
        <v>352</v>
      </c>
      <c r="F3715" s="7"/>
      <c r="G3715" s="7"/>
      <c r="H3715" s="7" t="s">
        <v>1719</v>
      </c>
      <c r="I3715" s="7"/>
      <c r="J3715" s="7" t="s">
        <v>646</v>
      </c>
      <c r="K3715" s="8" t="s">
        <v>1720</v>
      </c>
      <c r="L3715" s="7" t="s">
        <v>2106</v>
      </c>
      <c r="M3715" s="7"/>
      <c r="N3715" s="9" t="s">
        <v>1722</v>
      </c>
    </row>
    <row r="3716" spans="1:14">
      <c r="A3716" s="7" t="s">
        <v>2103</v>
      </c>
      <c r="B3716" s="7"/>
      <c r="C3716" s="7" t="s">
        <v>7135</v>
      </c>
      <c r="D3716" s="7" t="s">
        <v>7136</v>
      </c>
      <c r="E3716" s="6" t="s">
        <v>352</v>
      </c>
      <c r="F3716" s="7"/>
      <c r="G3716" s="7"/>
      <c r="H3716" s="7" t="s">
        <v>1719</v>
      </c>
      <c r="I3716" s="7"/>
      <c r="J3716" s="7" t="s">
        <v>646</v>
      </c>
      <c r="K3716" s="8" t="s">
        <v>1720</v>
      </c>
      <c r="L3716" s="7" t="s">
        <v>2106</v>
      </c>
      <c r="M3716" s="7"/>
      <c r="N3716" s="9" t="s">
        <v>1722</v>
      </c>
    </row>
    <row r="3717" spans="1:14">
      <c r="A3717" s="7" t="s">
        <v>2103</v>
      </c>
      <c r="B3717" s="7"/>
      <c r="C3717" s="7" t="s">
        <v>7137</v>
      </c>
      <c r="D3717" s="7" t="s">
        <v>7136</v>
      </c>
      <c r="E3717" s="6" t="s">
        <v>352</v>
      </c>
      <c r="F3717" s="7"/>
      <c r="G3717" s="7"/>
      <c r="H3717" s="7" t="s">
        <v>1719</v>
      </c>
      <c r="I3717" s="7"/>
      <c r="J3717" s="7" t="s">
        <v>646</v>
      </c>
      <c r="K3717" s="8" t="s">
        <v>1720</v>
      </c>
      <c r="L3717" s="7" t="s">
        <v>2106</v>
      </c>
      <c r="M3717" s="7"/>
      <c r="N3717" s="9" t="s">
        <v>1722</v>
      </c>
    </row>
    <row r="3718" spans="1:14">
      <c r="A3718" s="7" t="s">
        <v>2103</v>
      </c>
      <c r="B3718" s="7"/>
      <c r="C3718" s="7" t="s">
        <v>7138</v>
      </c>
      <c r="D3718" s="7" t="s">
        <v>7139</v>
      </c>
      <c r="E3718" s="6" t="s">
        <v>352</v>
      </c>
      <c r="F3718" s="7"/>
      <c r="G3718" s="7"/>
      <c r="H3718" s="7" t="s">
        <v>1719</v>
      </c>
      <c r="I3718" s="7"/>
      <c r="J3718" s="7" t="s">
        <v>646</v>
      </c>
      <c r="K3718" s="8" t="s">
        <v>1720</v>
      </c>
      <c r="L3718" s="7" t="s">
        <v>2106</v>
      </c>
      <c r="M3718" s="7"/>
      <c r="N3718" s="9" t="s">
        <v>1722</v>
      </c>
    </row>
    <row r="3719" spans="1:14">
      <c r="A3719" s="7" t="s">
        <v>2103</v>
      </c>
      <c r="B3719" s="7"/>
      <c r="C3719" s="7" t="s">
        <v>7140</v>
      </c>
      <c r="D3719" s="7" t="s">
        <v>7141</v>
      </c>
      <c r="E3719" s="6" t="s">
        <v>352</v>
      </c>
      <c r="F3719" s="7"/>
      <c r="G3719" s="7"/>
      <c r="H3719" s="7" t="s">
        <v>1719</v>
      </c>
      <c r="I3719" s="7"/>
      <c r="J3719" s="7" t="s">
        <v>646</v>
      </c>
      <c r="K3719" s="8" t="s">
        <v>1720</v>
      </c>
      <c r="L3719" s="7" t="s">
        <v>2106</v>
      </c>
      <c r="M3719" s="7"/>
      <c r="N3719" s="9" t="s">
        <v>1722</v>
      </c>
    </row>
    <row r="3720" spans="1:14">
      <c r="A3720" s="7" t="s">
        <v>2103</v>
      </c>
      <c r="B3720" s="7"/>
      <c r="C3720" s="7" t="s">
        <v>7142</v>
      </c>
      <c r="D3720" s="7" t="s">
        <v>7143</v>
      </c>
      <c r="E3720" s="6" t="s">
        <v>352</v>
      </c>
      <c r="F3720" s="7"/>
      <c r="G3720" s="7"/>
      <c r="H3720" s="7" t="s">
        <v>1719</v>
      </c>
      <c r="I3720" s="7"/>
      <c r="J3720" s="7" t="s">
        <v>646</v>
      </c>
      <c r="K3720" s="8" t="s">
        <v>1720</v>
      </c>
      <c r="L3720" s="7" t="s">
        <v>2106</v>
      </c>
      <c r="M3720" s="7"/>
      <c r="N3720" s="9" t="s">
        <v>1722</v>
      </c>
    </row>
    <row r="3721" spans="1:14">
      <c r="A3721" s="7" t="s">
        <v>2103</v>
      </c>
      <c r="B3721" s="7"/>
      <c r="C3721" s="7" t="s">
        <v>7144</v>
      </c>
      <c r="D3721" s="7" t="s">
        <v>7145</v>
      </c>
      <c r="E3721" s="6" t="s">
        <v>352</v>
      </c>
      <c r="F3721" s="7"/>
      <c r="G3721" s="7"/>
      <c r="H3721" s="7" t="s">
        <v>1719</v>
      </c>
      <c r="I3721" s="7"/>
      <c r="J3721" s="7" t="s">
        <v>646</v>
      </c>
      <c r="K3721" s="8" t="s">
        <v>1720</v>
      </c>
      <c r="L3721" s="7" t="s">
        <v>2106</v>
      </c>
      <c r="M3721" s="7"/>
      <c r="N3721" s="9" t="s">
        <v>1722</v>
      </c>
    </row>
    <row r="3722" spans="1:14">
      <c r="A3722" s="7" t="s">
        <v>2103</v>
      </c>
      <c r="B3722" s="7"/>
      <c r="C3722" s="7" t="s">
        <v>7146</v>
      </c>
      <c r="D3722" s="7" t="s">
        <v>7147</v>
      </c>
      <c r="E3722" s="6" t="s">
        <v>352</v>
      </c>
      <c r="F3722" s="7"/>
      <c r="G3722" s="7"/>
      <c r="H3722" s="7" t="s">
        <v>1719</v>
      </c>
      <c r="I3722" s="7"/>
      <c r="J3722" s="7" t="s">
        <v>646</v>
      </c>
      <c r="K3722" s="8" t="s">
        <v>1720</v>
      </c>
      <c r="L3722" s="7" t="s">
        <v>2106</v>
      </c>
      <c r="M3722" s="7"/>
      <c r="N3722" s="9" t="s">
        <v>1722</v>
      </c>
    </row>
    <row r="3723" spans="1:14">
      <c r="A3723" s="7" t="s">
        <v>2103</v>
      </c>
      <c r="B3723" s="7"/>
      <c r="C3723" s="7" t="s">
        <v>7148</v>
      </c>
      <c r="D3723" s="7" t="s">
        <v>7149</v>
      </c>
      <c r="E3723" s="6" t="s">
        <v>352</v>
      </c>
      <c r="F3723" s="7"/>
      <c r="G3723" s="7"/>
      <c r="H3723" s="7" t="s">
        <v>1719</v>
      </c>
      <c r="I3723" s="7"/>
      <c r="J3723" s="7" t="s">
        <v>646</v>
      </c>
      <c r="K3723" s="8" t="s">
        <v>1720</v>
      </c>
      <c r="L3723" s="7" t="s">
        <v>2106</v>
      </c>
      <c r="M3723" s="7"/>
      <c r="N3723" s="9" t="s">
        <v>1722</v>
      </c>
    </row>
    <row r="3724" spans="1:14">
      <c r="A3724" s="7" t="s">
        <v>2103</v>
      </c>
      <c r="B3724" s="7"/>
      <c r="C3724" s="7" t="s">
        <v>7150</v>
      </c>
      <c r="D3724" s="7" t="s">
        <v>7151</v>
      </c>
      <c r="E3724" s="6" t="s">
        <v>352</v>
      </c>
      <c r="F3724" s="7"/>
      <c r="G3724" s="7"/>
      <c r="H3724" s="7" t="s">
        <v>1719</v>
      </c>
      <c r="I3724" s="7"/>
      <c r="J3724" s="7" t="s">
        <v>646</v>
      </c>
      <c r="K3724" s="8" t="s">
        <v>1720</v>
      </c>
      <c r="L3724" s="7" t="s">
        <v>2106</v>
      </c>
      <c r="M3724" s="7"/>
      <c r="N3724" s="9" t="s">
        <v>1722</v>
      </c>
    </row>
    <row r="3725" spans="1:14">
      <c r="A3725" s="7" t="s">
        <v>2103</v>
      </c>
      <c r="B3725" s="7"/>
      <c r="C3725" s="7" t="s">
        <v>7152</v>
      </c>
      <c r="D3725" s="7" t="s">
        <v>7153</v>
      </c>
      <c r="E3725" s="6" t="s">
        <v>352</v>
      </c>
      <c r="F3725" s="7"/>
      <c r="G3725" s="7"/>
      <c r="H3725" s="7" t="s">
        <v>1719</v>
      </c>
      <c r="I3725" s="7"/>
      <c r="J3725" s="7" t="s">
        <v>646</v>
      </c>
      <c r="K3725" s="8" t="s">
        <v>1720</v>
      </c>
      <c r="L3725" s="7" t="s">
        <v>2106</v>
      </c>
      <c r="M3725" s="7"/>
      <c r="N3725" s="9" t="s">
        <v>1722</v>
      </c>
    </row>
    <row r="3726" spans="1:14">
      <c r="A3726" s="7" t="s">
        <v>2103</v>
      </c>
      <c r="B3726" s="7"/>
      <c r="C3726" s="7" t="s">
        <v>7154</v>
      </c>
      <c r="D3726" s="7" t="s">
        <v>7155</v>
      </c>
      <c r="E3726" s="6" t="s">
        <v>352</v>
      </c>
      <c r="F3726" s="7"/>
      <c r="G3726" s="7"/>
      <c r="H3726" s="7" t="s">
        <v>1719</v>
      </c>
      <c r="I3726" s="7"/>
      <c r="J3726" s="7" t="s">
        <v>646</v>
      </c>
      <c r="K3726" s="8" t="s">
        <v>1720</v>
      </c>
      <c r="L3726" s="7" t="s">
        <v>2106</v>
      </c>
      <c r="M3726" s="7"/>
      <c r="N3726" s="9" t="s">
        <v>1722</v>
      </c>
    </row>
    <row r="3727" spans="1:14">
      <c r="A3727" s="7" t="s">
        <v>2103</v>
      </c>
      <c r="B3727" s="7"/>
      <c r="C3727" s="7" t="s">
        <v>7156</v>
      </c>
      <c r="D3727" s="7" t="s">
        <v>7157</v>
      </c>
      <c r="E3727" s="6" t="s">
        <v>352</v>
      </c>
      <c r="F3727" s="7"/>
      <c r="G3727" s="7"/>
      <c r="H3727" s="7" t="s">
        <v>1719</v>
      </c>
      <c r="I3727" s="7"/>
      <c r="J3727" s="7" t="s">
        <v>646</v>
      </c>
      <c r="K3727" s="8" t="s">
        <v>1720</v>
      </c>
      <c r="L3727" s="7" t="s">
        <v>2106</v>
      </c>
      <c r="M3727" s="7"/>
      <c r="N3727" s="9" t="s">
        <v>1722</v>
      </c>
    </row>
    <row r="3728" spans="1:14">
      <c r="A3728" s="7" t="s">
        <v>2103</v>
      </c>
      <c r="B3728" s="7"/>
      <c r="C3728" s="7" t="s">
        <v>7158</v>
      </c>
      <c r="D3728" s="7" t="s">
        <v>7159</v>
      </c>
      <c r="E3728" s="6" t="s">
        <v>352</v>
      </c>
      <c r="F3728" s="7"/>
      <c r="G3728" s="7"/>
      <c r="H3728" s="7" t="s">
        <v>1719</v>
      </c>
      <c r="I3728" s="7"/>
      <c r="J3728" s="7" t="s">
        <v>646</v>
      </c>
      <c r="K3728" s="8" t="s">
        <v>1720</v>
      </c>
      <c r="L3728" s="7" t="s">
        <v>2106</v>
      </c>
      <c r="M3728" s="7"/>
      <c r="N3728" s="9" t="s">
        <v>1722</v>
      </c>
    </row>
    <row r="3729" spans="1:14">
      <c r="A3729" s="7" t="s">
        <v>2103</v>
      </c>
      <c r="B3729" s="7"/>
      <c r="C3729" s="7" t="s">
        <v>7160</v>
      </c>
      <c r="D3729" s="7" t="s">
        <v>7161</v>
      </c>
      <c r="E3729" s="6" t="s">
        <v>352</v>
      </c>
      <c r="F3729" s="7"/>
      <c r="G3729" s="7"/>
      <c r="H3729" s="7" t="s">
        <v>1719</v>
      </c>
      <c r="I3729" s="7"/>
      <c r="J3729" s="7" t="s">
        <v>646</v>
      </c>
      <c r="K3729" s="8" t="s">
        <v>1720</v>
      </c>
      <c r="L3729" s="7" t="s">
        <v>2106</v>
      </c>
      <c r="M3729" s="7"/>
      <c r="N3729" s="9" t="s">
        <v>1722</v>
      </c>
    </row>
    <row r="3730" spans="1:14">
      <c r="A3730" s="7" t="s">
        <v>2103</v>
      </c>
      <c r="B3730" s="7"/>
      <c r="C3730" s="7" t="s">
        <v>7162</v>
      </c>
      <c r="D3730" s="7" t="s">
        <v>7163</v>
      </c>
      <c r="E3730" s="6" t="s">
        <v>352</v>
      </c>
      <c r="F3730" s="7"/>
      <c r="G3730" s="7"/>
      <c r="H3730" s="7" t="s">
        <v>1719</v>
      </c>
      <c r="I3730" s="7"/>
      <c r="J3730" s="7" t="s">
        <v>646</v>
      </c>
      <c r="K3730" s="8" t="s">
        <v>1720</v>
      </c>
      <c r="L3730" s="7" t="s">
        <v>2106</v>
      </c>
      <c r="M3730" s="7"/>
      <c r="N3730" s="9" t="s">
        <v>1722</v>
      </c>
    </row>
    <row r="3731" spans="1:14">
      <c r="A3731" s="7" t="s">
        <v>2103</v>
      </c>
      <c r="B3731" s="7"/>
      <c r="C3731" s="7" t="s">
        <v>7164</v>
      </c>
      <c r="D3731" s="7" t="s">
        <v>7165</v>
      </c>
      <c r="E3731" s="6" t="s">
        <v>352</v>
      </c>
      <c r="F3731" s="7"/>
      <c r="G3731" s="7"/>
      <c r="H3731" s="7" t="s">
        <v>1719</v>
      </c>
      <c r="I3731" s="7"/>
      <c r="J3731" s="7" t="s">
        <v>646</v>
      </c>
      <c r="K3731" s="8" t="s">
        <v>1720</v>
      </c>
      <c r="L3731" s="7" t="s">
        <v>2106</v>
      </c>
      <c r="M3731" s="7"/>
      <c r="N3731" s="9" t="s">
        <v>1722</v>
      </c>
    </row>
    <row r="3732" spans="1:14">
      <c r="A3732" s="7" t="s">
        <v>2103</v>
      </c>
      <c r="B3732" s="7"/>
      <c r="C3732" s="7" t="s">
        <v>7166</v>
      </c>
      <c r="D3732" s="7" t="s">
        <v>7167</v>
      </c>
      <c r="E3732" s="6" t="s">
        <v>352</v>
      </c>
      <c r="F3732" s="7"/>
      <c r="G3732" s="7"/>
      <c r="H3732" s="7" t="s">
        <v>1719</v>
      </c>
      <c r="I3732" s="7"/>
      <c r="J3732" s="7" t="s">
        <v>646</v>
      </c>
      <c r="K3732" s="8" t="s">
        <v>1720</v>
      </c>
      <c r="L3732" s="7" t="s">
        <v>2106</v>
      </c>
      <c r="M3732" s="7"/>
      <c r="N3732" s="9" t="s">
        <v>1722</v>
      </c>
    </row>
    <row r="3733" spans="1:14">
      <c r="A3733" s="7" t="s">
        <v>2103</v>
      </c>
      <c r="B3733" s="7"/>
      <c r="C3733" s="7" t="s">
        <v>7168</v>
      </c>
      <c r="D3733" s="7" t="s">
        <v>7169</v>
      </c>
      <c r="E3733" s="6" t="s">
        <v>352</v>
      </c>
      <c r="F3733" s="7"/>
      <c r="G3733" s="7"/>
      <c r="H3733" s="7" t="s">
        <v>1719</v>
      </c>
      <c r="I3733" s="7"/>
      <c r="J3733" s="7" t="s">
        <v>646</v>
      </c>
      <c r="K3733" s="8" t="s">
        <v>1720</v>
      </c>
      <c r="L3733" s="7" t="s">
        <v>2106</v>
      </c>
      <c r="M3733" s="7"/>
      <c r="N3733" s="9" t="s">
        <v>1722</v>
      </c>
    </row>
    <row r="3734" spans="1:14">
      <c r="A3734" s="7" t="s">
        <v>2103</v>
      </c>
      <c r="B3734" s="7"/>
      <c r="C3734" s="7" t="s">
        <v>7170</v>
      </c>
      <c r="D3734" s="7" t="s">
        <v>7171</v>
      </c>
      <c r="E3734" s="6" t="s">
        <v>352</v>
      </c>
      <c r="F3734" s="7"/>
      <c r="G3734" s="7"/>
      <c r="H3734" s="7" t="s">
        <v>1719</v>
      </c>
      <c r="I3734" s="7"/>
      <c r="J3734" s="7" t="s">
        <v>646</v>
      </c>
      <c r="K3734" s="8" t="s">
        <v>1720</v>
      </c>
      <c r="L3734" s="7" t="s">
        <v>2106</v>
      </c>
      <c r="M3734" s="7"/>
      <c r="N3734" s="9" t="s">
        <v>1722</v>
      </c>
    </row>
    <row r="3735" spans="1:14">
      <c r="A3735" s="7" t="s">
        <v>2103</v>
      </c>
      <c r="B3735" s="7"/>
      <c r="C3735" s="7" t="s">
        <v>7172</v>
      </c>
      <c r="D3735" s="7" t="s">
        <v>7173</v>
      </c>
      <c r="E3735" s="6" t="s">
        <v>352</v>
      </c>
      <c r="F3735" s="7"/>
      <c r="G3735" s="7"/>
      <c r="H3735" s="7" t="s">
        <v>1719</v>
      </c>
      <c r="I3735" s="7"/>
      <c r="J3735" s="7" t="s">
        <v>646</v>
      </c>
      <c r="K3735" s="8" t="s">
        <v>1720</v>
      </c>
      <c r="L3735" s="7" t="s">
        <v>2106</v>
      </c>
      <c r="M3735" s="7"/>
      <c r="N3735" s="9" t="s">
        <v>1722</v>
      </c>
    </row>
    <row r="3736" spans="1:14">
      <c r="A3736" s="7" t="s">
        <v>2103</v>
      </c>
      <c r="B3736" s="7"/>
      <c r="C3736" s="7" t="s">
        <v>7174</v>
      </c>
      <c r="D3736" s="7" t="s">
        <v>7175</v>
      </c>
      <c r="E3736" s="6" t="s">
        <v>352</v>
      </c>
      <c r="F3736" s="7"/>
      <c r="G3736" s="7"/>
      <c r="H3736" s="7" t="s">
        <v>1719</v>
      </c>
      <c r="I3736" s="7"/>
      <c r="J3736" s="7" t="s">
        <v>646</v>
      </c>
      <c r="K3736" s="8" t="s">
        <v>1720</v>
      </c>
      <c r="L3736" s="7" t="s">
        <v>2106</v>
      </c>
      <c r="M3736" s="7"/>
      <c r="N3736" s="9" t="s">
        <v>1722</v>
      </c>
    </row>
    <row r="3737" spans="1:14">
      <c r="A3737" s="7" t="s">
        <v>2103</v>
      </c>
      <c r="B3737" s="7"/>
      <c r="C3737" s="7" t="s">
        <v>7176</v>
      </c>
      <c r="D3737" s="7" t="s">
        <v>7177</v>
      </c>
      <c r="E3737" s="6" t="s">
        <v>352</v>
      </c>
      <c r="F3737" s="7"/>
      <c r="G3737" s="7"/>
      <c r="H3737" s="7" t="s">
        <v>1719</v>
      </c>
      <c r="I3737" s="7"/>
      <c r="J3737" s="7" t="s">
        <v>646</v>
      </c>
      <c r="K3737" s="8" t="s">
        <v>1720</v>
      </c>
      <c r="L3737" s="7" t="s">
        <v>2106</v>
      </c>
      <c r="M3737" s="7"/>
      <c r="N3737" s="9" t="s">
        <v>1722</v>
      </c>
    </row>
    <row r="3738" spans="1:14">
      <c r="A3738" s="7" t="s">
        <v>2103</v>
      </c>
      <c r="B3738" s="7"/>
      <c r="C3738" s="7" t="s">
        <v>7178</v>
      </c>
      <c r="D3738" s="7" t="s">
        <v>7179</v>
      </c>
      <c r="E3738" s="6" t="s">
        <v>352</v>
      </c>
      <c r="F3738" s="7"/>
      <c r="G3738" s="7"/>
      <c r="H3738" s="7" t="s">
        <v>1719</v>
      </c>
      <c r="I3738" s="7"/>
      <c r="J3738" s="7" t="s">
        <v>646</v>
      </c>
      <c r="K3738" s="8" t="s">
        <v>1720</v>
      </c>
      <c r="L3738" s="7" t="s">
        <v>2106</v>
      </c>
      <c r="M3738" s="7"/>
      <c r="N3738" s="9" t="s">
        <v>1722</v>
      </c>
    </row>
    <row r="3739" spans="1:14">
      <c r="A3739" s="7" t="s">
        <v>2103</v>
      </c>
      <c r="B3739" s="7"/>
      <c r="C3739" s="7" t="s">
        <v>7180</v>
      </c>
      <c r="D3739" s="7" t="s">
        <v>7181</v>
      </c>
      <c r="E3739" s="6" t="s">
        <v>352</v>
      </c>
      <c r="F3739" s="7"/>
      <c r="G3739" s="7"/>
      <c r="H3739" s="7" t="s">
        <v>1719</v>
      </c>
      <c r="I3739" s="7"/>
      <c r="J3739" s="7" t="s">
        <v>646</v>
      </c>
      <c r="K3739" s="8" t="s">
        <v>1720</v>
      </c>
      <c r="L3739" s="7" t="s">
        <v>2106</v>
      </c>
      <c r="M3739" s="7"/>
      <c r="N3739" s="9" t="s">
        <v>1722</v>
      </c>
    </row>
    <row r="3740" spans="1:14">
      <c r="A3740" s="7" t="s">
        <v>2103</v>
      </c>
      <c r="B3740" s="7"/>
      <c r="C3740" s="7" t="s">
        <v>7182</v>
      </c>
      <c r="D3740" s="7" t="s">
        <v>7183</v>
      </c>
      <c r="E3740" s="6" t="s">
        <v>352</v>
      </c>
      <c r="F3740" s="7"/>
      <c r="G3740" s="7"/>
      <c r="H3740" s="7" t="s">
        <v>1719</v>
      </c>
      <c r="I3740" s="7"/>
      <c r="J3740" s="7" t="s">
        <v>646</v>
      </c>
      <c r="K3740" s="8" t="s">
        <v>1720</v>
      </c>
      <c r="L3740" s="7" t="s">
        <v>2106</v>
      </c>
      <c r="M3740" s="7"/>
      <c r="N3740" s="9" t="s">
        <v>1722</v>
      </c>
    </row>
    <row r="3741" spans="1:14">
      <c r="A3741" s="7" t="s">
        <v>2103</v>
      </c>
      <c r="B3741" s="7"/>
      <c r="C3741" s="7" t="s">
        <v>7184</v>
      </c>
      <c r="D3741" s="7" t="s">
        <v>7185</v>
      </c>
      <c r="E3741" s="6" t="s">
        <v>352</v>
      </c>
      <c r="F3741" s="7"/>
      <c r="G3741" s="7"/>
      <c r="H3741" s="7" t="s">
        <v>1719</v>
      </c>
      <c r="I3741" s="7"/>
      <c r="J3741" s="7" t="s">
        <v>646</v>
      </c>
      <c r="K3741" s="8" t="s">
        <v>1720</v>
      </c>
      <c r="L3741" s="7" t="s">
        <v>2106</v>
      </c>
      <c r="M3741" s="7"/>
      <c r="N3741" s="9" t="s">
        <v>1722</v>
      </c>
    </row>
    <row r="3742" spans="1:14">
      <c r="A3742" s="7" t="s">
        <v>2103</v>
      </c>
      <c r="B3742" s="7"/>
      <c r="C3742" s="7" t="s">
        <v>7186</v>
      </c>
      <c r="D3742" s="7" t="s">
        <v>7187</v>
      </c>
      <c r="E3742" s="6" t="s">
        <v>352</v>
      </c>
      <c r="F3742" s="7"/>
      <c r="G3742" s="7"/>
      <c r="H3742" s="7" t="s">
        <v>1719</v>
      </c>
      <c r="I3742" s="7"/>
      <c r="J3742" s="7" t="s">
        <v>646</v>
      </c>
      <c r="K3742" s="8" t="s">
        <v>1720</v>
      </c>
      <c r="L3742" s="7" t="s">
        <v>2106</v>
      </c>
      <c r="M3742" s="7"/>
      <c r="N3742" s="9" t="s">
        <v>1722</v>
      </c>
    </row>
    <row r="3743" spans="1:14">
      <c r="A3743" s="7" t="s">
        <v>2103</v>
      </c>
      <c r="B3743" s="7"/>
      <c r="C3743" s="7" t="s">
        <v>7188</v>
      </c>
      <c r="D3743" s="7" t="s">
        <v>7189</v>
      </c>
      <c r="E3743" s="6" t="s">
        <v>352</v>
      </c>
      <c r="F3743" s="7"/>
      <c r="G3743" s="7"/>
      <c r="H3743" s="7" t="s">
        <v>1719</v>
      </c>
      <c r="I3743" s="7"/>
      <c r="J3743" s="7" t="s">
        <v>646</v>
      </c>
      <c r="K3743" s="8" t="s">
        <v>1720</v>
      </c>
      <c r="L3743" s="7" t="s">
        <v>2106</v>
      </c>
      <c r="M3743" s="7"/>
      <c r="N3743" s="9" t="s">
        <v>1722</v>
      </c>
    </row>
    <row r="3744" spans="1:14">
      <c r="A3744" s="7" t="s">
        <v>2103</v>
      </c>
      <c r="B3744" s="7"/>
      <c r="C3744" s="7" t="s">
        <v>7190</v>
      </c>
      <c r="D3744" s="7" t="s">
        <v>7191</v>
      </c>
      <c r="E3744" s="6" t="s">
        <v>352</v>
      </c>
      <c r="F3744" s="7"/>
      <c r="G3744" s="7"/>
      <c r="H3744" s="7" t="s">
        <v>1719</v>
      </c>
      <c r="I3744" s="7"/>
      <c r="J3744" s="7" t="s">
        <v>646</v>
      </c>
      <c r="K3744" s="8" t="s">
        <v>1720</v>
      </c>
      <c r="L3744" s="7" t="s">
        <v>2106</v>
      </c>
      <c r="M3744" s="7"/>
      <c r="N3744" s="9" t="s">
        <v>1722</v>
      </c>
    </row>
    <row r="3745" spans="1:14">
      <c r="A3745" s="7" t="s">
        <v>2103</v>
      </c>
      <c r="B3745" s="7"/>
      <c r="C3745" s="7" t="s">
        <v>7192</v>
      </c>
      <c r="D3745" s="7" t="s">
        <v>7193</v>
      </c>
      <c r="E3745" s="6" t="s">
        <v>352</v>
      </c>
      <c r="F3745" s="7"/>
      <c r="G3745" s="7"/>
      <c r="H3745" s="7" t="s">
        <v>1719</v>
      </c>
      <c r="I3745" s="7"/>
      <c r="J3745" s="7" t="s">
        <v>646</v>
      </c>
      <c r="K3745" s="8" t="s">
        <v>1720</v>
      </c>
      <c r="L3745" s="7" t="s">
        <v>2106</v>
      </c>
      <c r="M3745" s="7"/>
      <c r="N3745" s="9" t="s">
        <v>1722</v>
      </c>
    </row>
    <row r="3746" spans="1:14">
      <c r="A3746" s="7" t="s">
        <v>2103</v>
      </c>
      <c r="B3746" s="7"/>
      <c r="C3746" s="7" t="s">
        <v>7194</v>
      </c>
      <c r="D3746" s="7" t="s">
        <v>7195</v>
      </c>
      <c r="E3746" s="6" t="s">
        <v>352</v>
      </c>
      <c r="F3746" s="7"/>
      <c r="G3746" s="7"/>
      <c r="H3746" s="7" t="s">
        <v>1719</v>
      </c>
      <c r="I3746" s="7"/>
      <c r="J3746" s="7" t="s">
        <v>646</v>
      </c>
      <c r="K3746" s="8" t="s">
        <v>1720</v>
      </c>
      <c r="L3746" s="7" t="s">
        <v>2106</v>
      </c>
      <c r="M3746" s="7"/>
      <c r="N3746" s="9" t="s">
        <v>1722</v>
      </c>
    </row>
    <row r="3747" spans="1:14">
      <c r="A3747" s="7" t="s">
        <v>2103</v>
      </c>
      <c r="B3747" s="7"/>
      <c r="C3747" s="7" t="s">
        <v>7196</v>
      </c>
      <c r="D3747" s="7" t="s">
        <v>7197</v>
      </c>
      <c r="E3747" s="6" t="s">
        <v>352</v>
      </c>
      <c r="F3747" s="7"/>
      <c r="G3747" s="7"/>
      <c r="H3747" s="7" t="s">
        <v>1719</v>
      </c>
      <c r="I3747" s="7"/>
      <c r="J3747" s="7" t="s">
        <v>646</v>
      </c>
      <c r="K3747" s="8" t="s">
        <v>1720</v>
      </c>
      <c r="L3747" s="7" t="s">
        <v>2106</v>
      </c>
      <c r="M3747" s="7"/>
      <c r="N3747" s="9" t="s">
        <v>1722</v>
      </c>
    </row>
    <row r="3748" spans="1:14">
      <c r="A3748" s="7" t="s">
        <v>2103</v>
      </c>
      <c r="B3748" s="7"/>
      <c r="C3748" s="7" t="s">
        <v>7198</v>
      </c>
      <c r="D3748" s="7" t="s">
        <v>7199</v>
      </c>
      <c r="E3748" s="6" t="s">
        <v>352</v>
      </c>
      <c r="F3748" s="7"/>
      <c r="G3748" s="7"/>
      <c r="H3748" s="7" t="s">
        <v>1719</v>
      </c>
      <c r="I3748" s="7"/>
      <c r="J3748" s="7" t="s">
        <v>646</v>
      </c>
      <c r="K3748" s="8" t="s">
        <v>1720</v>
      </c>
      <c r="L3748" s="7" t="s">
        <v>2106</v>
      </c>
      <c r="M3748" s="7"/>
      <c r="N3748" s="9" t="s">
        <v>1722</v>
      </c>
    </row>
    <row r="3749" spans="1:14">
      <c r="A3749" s="7" t="s">
        <v>2103</v>
      </c>
      <c r="B3749" s="7"/>
      <c r="C3749" s="7" t="s">
        <v>7200</v>
      </c>
      <c r="D3749" s="7" t="s">
        <v>7201</v>
      </c>
      <c r="E3749" s="6" t="s">
        <v>352</v>
      </c>
      <c r="F3749" s="7"/>
      <c r="G3749" s="7"/>
      <c r="H3749" s="7" t="s">
        <v>1719</v>
      </c>
      <c r="I3749" s="7"/>
      <c r="J3749" s="7" t="s">
        <v>646</v>
      </c>
      <c r="K3749" s="8" t="s">
        <v>1720</v>
      </c>
      <c r="L3749" s="7" t="s">
        <v>2106</v>
      </c>
      <c r="M3749" s="7"/>
      <c r="N3749" s="9" t="s">
        <v>1722</v>
      </c>
    </row>
    <row r="3750" spans="1:14">
      <c r="A3750" s="7" t="s">
        <v>2103</v>
      </c>
      <c r="B3750" s="7"/>
      <c r="C3750" s="7" t="s">
        <v>7202</v>
      </c>
      <c r="D3750" s="7" t="s">
        <v>7203</v>
      </c>
      <c r="E3750" s="6" t="s">
        <v>352</v>
      </c>
      <c r="F3750" s="7"/>
      <c r="G3750" s="7"/>
      <c r="H3750" s="7" t="s">
        <v>1719</v>
      </c>
      <c r="I3750" s="7"/>
      <c r="J3750" s="7" t="s">
        <v>646</v>
      </c>
      <c r="K3750" s="8" t="s">
        <v>1720</v>
      </c>
      <c r="L3750" s="7" t="s">
        <v>2106</v>
      </c>
      <c r="M3750" s="7"/>
      <c r="N3750" s="9" t="s">
        <v>1722</v>
      </c>
    </row>
    <row r="3751" spans="1:14">
      <c r="A3751" s="7" t="s">
        <v>2103</v>
      </c>
      <c r="B3751" s="7"/>
      <c r="C3751" s="7" t="s">
        <v>7204</v>
      </c>
      <c r="D3751" s="7" t="s">
        <v>7205</v>
      </c>
      <c r="E3751" s="6" t="s">
        <v>352</v>
      </c>
      <c r="F3751" s="7"/>
      <c r="G3751" s="7"/>
      <c r="H3751" s="7" t="s">
        <v>1719</v>
      </c>
      <c r="I3751" s="7"/>
      <c r="J3751" s="7" t="s">
        <v>646</v>
      </c>
      <c r="K3751" s="8" t="s">
        <v>1720</v>
      </c>
      <c r="L3751" s="7" t="s">
        <v>2106</v>
      </c>
      <c r="M3751" s="7"/>
      <c r="N3751" s="9" t="s">
        <v>1722</v>
      </c>
    </row>
    <row r="3752" spans="1:14">
      <c r="A3752" s="7" t="s">
        <v>2103</v>
      </c>
      <c r="B3752" s="7"/>
      <c r="C3752" s="7" t="s">
        <v>7206</v>
      </c>
      <c r="D3752" s="7" t="s">
        <v>7207</v>
      </c>
      <c r="E3752" s="6" t="s">
        <v>352</v>
      </c>
      <c r="F3752" s="7"/>
      <c r="G3752" s="7"/>
      <c r="H3752" s="7" t="s">
        <v>1719</v>
      </c>
      <c r="I3752" s="7"/>
      <c r="J3752" s="7" t="s">
        <v>646</v>
      </c>
      <c r="K3752" s="8" t="s">
        <v>1720</v>
      </c>
      <c r="L3752" s="7" t="s">
        <v>2106</v>
      </c>
      <c r="M3752" s="7"/>
      <c r="N3752" s="9" t="s">
        <v>1722</v>
      </c>
    </row>
    <row r="3753" spans="1:14">
      <c r="A3753" s="7" t="s">
        <v>2103</v>
      </c>
      <c r="B3753" s="7"/>
      <c r="C3753" s="7" t="s">
        <v>7208</v>
      </c>
      <c r="D3753" s="7" t="s">
        <v>7209</v>
      </c>
      <c r="E3753" s="6" t="s">
        <v>352</v>
      </c>
      <c r="F3753" s="7"/>
      <c r="G3753" s="7"/>
      <c r="H3753" s="7" t="s">
        <v>1719</v>
      </c>
      <c r="I3753" s="7"/>
      <c r="J3753" s="7" t="s">
        <v>646</v>
      </c>
      <c r="K3753" s="8" t="s">
        <v>1720</v>
      </c>
      <c r="L3753" s="7" t="s">
        <v>2106</v>
      </c>
      <c r="M3753" s="7"/>
      <c r="N3753" s="9" t="s">
        <v>1722</v>
      </c>
    </row>
    <row r="3754" spans="1:14">
      <c r="A3754" s="7" t="s">
        <v>2103</v>
      </c>
      <c r="B3754" s="7"/>
      <c r="C3754" s="7" t="s">
        <v>7210</v>
      </c>
      <c r="D3754" s="7" t="s">
        <v>7211</v>
      </c>
      <c r="E3754" s="6" t="s">
        <v>352</v>
      </c>
      <c r="F3754" s="7"/>
      <c r="G3754" s="7"/>
      <c r="H3754" s="7" t="s">
        <v>1719</v>
      </c>
      <c r="I3754" s="7"/>
      <c r="J3754" s="7" t="s">
        <v>646</v>
      </c>
      <c r="K3754" s="8" t="s">
        <v>1720</v>
      </c>
      <c r="L3754" s="7" t="s">
        <v>2106</v>
      </c>
      <c r="M3754" s="7"/>
      <c r="N3754" s="9" t="s">
        <v>1722</v>
      </c>
    </row>
    <row r="3755" spans="1:14">
      <c r="A3755" s="7" t="s">
        <v>2103</v>
      </c>
      <c r="B3755" s="7"/>
      <c r="C3755" s="7" t="s">
        <v>7212</v>
      </c>
      <c r="D3755" s="7" t="s">
        <v>7213</v>
      </c>
      <c r="E3755" s="6" t="s">
        <v>352</v>
      </c>
      <c r="F3755" s="7"/>
      <c r="G3755" s="7"/>
      <c r="H3755" s="7" t="s">
        <v>1719</v>
      </c>
      <c r="I3755" s="7"/>
      <c r="J3755" s="7" t="s">
        <v>646</v>
      </c>
      <c r="K3755" s="8" t="s">
        <v>1720</v>
      </c>
      <c r="L3755" s="7" t="s">
        <v>2106</v>
      </c>
      <c r="M3755" s="7"/>
      <c r="N3755" s="9" t="s">
        <v>1722</v>
      </c>
    </row>
    <row r="3756" spans="1:14">
      <c r="A3756" s="7" t="s">
        <v>2103</v>
      </c>
      <c r="B3756" s="7"/>
      <c r="C3756" s="7" t="s">
        <v>7214</v>
      </c>
      <c r="D3756" s="7" t="s">
        <v>7215</v>
      </c>
      <c r="E3756" s="6" t="s">
        <v>352</v>
      </c>
      <c r="F3756" s="7"/>
      <c r="G3756" s="7"/>
      <c r="H3756" s="7" t="s">
        <v>1719</v>
      </c>
      <c r="I3756" s="7"/>
      <c r="J3756" s="7" t="s">
        <v>646</v>
      </c>
      <c r="K3756" s="8" t="s">
        <v>1720</v>
      </c>
      <c r="L3756" s="7" t="s">
        <v>2106</v>
      </c>
      <c r="M3756" s="7"/>
      <c r="N3756" s="9" t="s">
        <v>1722</v>
      </c>
    </row>
    <row r="3757" spans="1:14">
      <c r="A3757" s="7" t="s">
        <v>2103</v>
      </c>
      <c r="B3757" s="7"/>
      <c r="C3757" s="7" t="s">
        <v>7216</v>
      </c>
      <c r="D3757" s="7" t="s">
        <v>7217</v>
      </c>
      <c r="E3757" s="6" t="s">
        <v>352</v>
      </c>
      <c r="F3757" s="7"/>
      <c r="G3757" s="7"/>
      <c r="H3757" s="7" t="s">
        <v>1719</v>
      </c>
      <c r="I3757" s="7"/>
      <c r="J3757" s="7" t="s">
        <v>646</v>
      </c>
      <c r="K3757" s="8" t="s">
        <v>1720</v>
      </c>
      <c r="L3757" s="7" t="s">
        <v>2106</v>
      </c>
      <c r="M3757" s="7"/>
      <c r="N3757" s="9" t="s">
        <v>1722</v>
      </c>
    </row>
    <row r="3758" spans="1:14">
      <c r="A3758" s="7" t="s">
        <v>2103</v>
      </c>
      <c r="B3758" s="7"/>
      <c r="C3758" s="7" t="s">
        <v>7218</v>
      </c>
      <c r="D3758" s="7" t="s">
        <v>7219</v>
      </c>
      <c r="E3758" s="6" t="s">
        <v>352</v>
      </c>
      <c r="F3758" s="7"/>
      <c r="G3758" s="7"/>
      <c r="H3758" s="7" t="s">
        <v>1719</v>
      </c>
      <c r="I3758" s="7"/>
      <c r="J3758" s="7" t="s">
        <v>646</v>
      </c>
      <c r="K3758" s="8" t="s">
        <v>1720</v>
      </c>
      <c r="L3758" s="7" t="s">
        <v>2106</v>
      </c>
      <c r="M3758" s="7"/>
      <c r="N3758" s="9" t="s">
        <v>1722</v>
      </c>
    </row>
    <row r="3759" spans="1:14">
      <c r="A3759" s="7" t="s">
        <v>2103</v>
      </c>
      <c r="B3759" s="7"/>
      <c r="C3759" s="7" t="s">
        <v>7220</v>
      </c>
      <c r="D3759" s="7" t="s">
        <v>7221</v>
      </c>
      <c r="E3759" s="6" t="s">
        <v>352</v>
      </c>
      <c r="F3759" s="7"/>
      <c r="G3759" s="7"/>
      <c r="H3759" s="7" t="s">
        <v>1719</v>
      </c>
      <c r="I3759" s="7"/>
      <c r="J3759" s="7" t="s">
        <v>646</v>
      </c>
      <c r="K3759" s="8" t="s">
        <v>1720</v>
      </c>
      <c r="L3759" s="7" t="s">
        <v>2106</v>
      </c>
      <c r="M3759" s="7"/>
      <c r="N3759" s="9" t="s">
        <v>1722</v>
      </c>
    </row>
    <row r="3760" spans="1:14">
      <c r="A3760" s="7" t="s">
        <v>2103</v>
      </c>
      <c r="B3760" s="7"/>
      <c r="C3760" s="7" t="s">
        <v>7222</v>
      </c>
      <c r="D3760" s="7" t="s">
        <v>7223</v>
      </c>
      <c r="E3760" s="6" t="s">
        <v>352</v>
      </c>
      <c r="F3760" s="7"/>
      <c r="G3760" s="7"/>
      <c r="H3760" s="7" t="s">
        <v>1719</v>
      </c>
      <c r="I3760" s="7"/>
      <c r="J3760" s="7" t="s">
        <v>646</v>
      </c>
      <c r="K3760" s="8" t="s">
        <v>1720</v>
      </c>
      <c r="L3760" s="7" t="s">
        <v>2106</v>
      </c>
      <c r="M3760" s="7"/>
      <c r="N3760" s="9" t="s">
        <v>1722</v>
      </c>
    </row>
    <row r="3761" spans="1:14">
      <c r="A3761" s="7" t="s">
        <v>2103</v>
      </c>
      <c r="B3761" s="7"/>
      <c r="C3761" s="7" t="s">
        <v>7224</v>
      </c>
      <c r="D3761" s="7" t="s">
        <v>7225</v>
      </c>
      <c r="E3761" s="6" t="s">
        <v>352</v>
      </c>
      <c r="F3761" s="7"/>
      <c r="G3761" s="7"/>
      <c r="H3761" s="7" t="s">
        <v>1719</v>
      </c>
      <c r="I3761" s="7"/>
      <c r="J3761" s="7" t="s">
        <v>646</v>
      </c>
      <c r="K3761" s="8" t="s">
        <v>1720</v>
      </c>
      <c r="L3761" s="7" t="s">
        <v>2106</v>
      </c>
      <c r="M3761" s="7"/>
      <c r="N3761" s="9" t="s">
        <v>1722</v>
      </c>
    </row>
    <row r="3762" spans="1:14">
      <c r="A3762" s="7" t="s">
        <v>2103</v>
      </c>
      <c r="B3762" s="7"/>
      <c r="C3762" s="7" t="s">
        <v>7226</v>
      </c>
      <c r="D3762" s="7" t="s">
        <v>7227</v>
      </c>
      <c r="E3762" s="6" t="s">
        <v>352</v>
      </c>
      <c r="F3762" s="7"/>
      <c r="G3762" s="7"/>
      <c r="H3762" s="7" t="s">
        <v>1719</v>
      </c>
      <c r="I3762" s="7"/>
      <c r="J3762" s="7" t="s">
        <v>646</v>
      </c>
      <c r="K3762" s="8" t="s">
        <v>1720</v>
      </c>
      <c r="L3762" s="7" t="s">
        <v>2106</v>
      </c>
      <c r="M3762" s="7"/>
      <c r="N3762" s="9" t="s">
        <v>1722</v>
      </c>
    </row>
    <row r="3763" spans="1:14">
      <c r="A3763" s="7" t="s">
        <v>2103</v>
      </c>
      <c r="B3763" s="7"/>
      <c r="C3763" s="7" t="s">
        <v>7228</v>
      </c>
      <c r="D3763" s="7" t="s">
        <v>7229</v>
      </c>
      <c r="E3763" s="6" t="s">
        <v>352</v>
      </c>
      <c r="F3763" s="7"/>
      <c r="G3763" s="7"/>
      <c r="H3763" s="7" t="s">
        <v>1719</v>
      </c>
      <c r="I3763" s="7"/>
      <c r="J3763" s="7" t="s">
        <v>646</v>
      </c>
      <c r="K3763" s="8" t="s">
        <v>1720</v>
      </c>
      <c r="L3763" s="7" t="s">
        <v>2106</v>
      </c>
      <c r="M3763" s="7"/>
      <c r="N3763" s="9" t="s">
        <v>1722</v>
      </c>
    </row>
    <row r="3764" spans="1:14">
      <c r="A3764" s="7" t="s">
        <v>2103</v>
      </c>
      <c r="B3764" s="7"/>
      <c r="C3764" s="7" t="s">
        <v>7230</v>
      </c>
      <c r="D3764" s="7" t="s">
        <v>7231</v>
      </c>
      <c r="E3764" s="6" t="s">
        <v>352</v>
      </c>
      <c r="F3764" s="7"/>
      <c r="G3764" s="7"/>
      <c r="H3764" s="7" t="s">
        <v>1719</v>
      </c>
      <c r="I3764" s="7"/>
      <c r="J3764" s="7" t="s">
        <v>646</v>
      </c>
      <c r="K3764" s="8" t="s">
        <v>1720</v>
      </c>
      <c r="L3764" s="7" t="s">
        <v>2106</v>
      </c>
      <c r="M3764" s="7"/>
      <c r="N3764" s="9" t="s">
        <v>1722</v>
      </c>
    </row>
    <row r="3765" spans="1:14">
      <c r="A3765" s="7" t="s">
        <v>2103</v>
      </c>
      <c r="B3765" s="7"/>
      <c r="C3765" s="7" t="s">
        <v>7232</v>
      </c>
      <c r="D3765" s="7" t="s">
        <v>7233</v>
      </c>
      <c r="E3765" s="6" t="s">
        <v>352</v>
      </c>
      <c r="F3765" s="7"/>
      <c r="G3765" s="7"/>
      <c r="H3765" s="7" t="s">
        <v>1719</v>
      </c>
      <c r="I3765" s="7"/>
      <c r="J3765" s="7" t="s">
        <v>646</v>
      </c>
      <c r="K3765" s="8" t="s">
        <v>1720</v>
      </c>
      <c r="L3765" s="7" t="s">
        <v>2106</v>
      </c>
      <c r="M3765" s="7"/>
      <c r="N3765" s="9" t="s">
        <v>1722</v>
      </c>
    </row>
    <row r="3766" spans="1:14">
      <c r="A3766" s="7" t="s">
        <v>2103</v>
      </c>
      <c r="B3766" s="7"/>
      <c r="C3766" s="7" t="s">
        <v>7234</v>
      </c>
      <c r="D3766" s="7" t="s">
        <v>7235</v>
      </c>
      <c r="E3766" s="6" t="s">
        <v>352</v>
      </c>
      <c r="F3766" s="7"/>
      <c r="G3766" s="7"/>
      <c r="H3766" s="7" t="s">
        <v>1719</v>
      </c>
      <c r="I3766" s="7"/>
      <c r="J3766" s="7" t="s">
        <v>646</v>
      </c>
      <c r="K3766" s="8" t="s">
        <v>1720</v>
      </c>
      <c r="L3766" s="7" t="s">
        <v>2106</v>
      </c>
      <c r="M3766" s="7"/>
      <c r="N3766" s="9" t="s">
        <v>1722</v>
      </c>
    </row>
    <row r="3767" spans="1:14">
      <c r="A3767" s="7" t="s">
        <v>2103</v>
      </c>
      <c r="B3767" s="7"/>
      <c r="C3767" s="7" t="s">
        <v>7236</v>
      </c>
      <c r="D3767" s="7" t="s">
        <v>7237</v>
      </c>
      <c r="E3767" s="6" t="s">
        <v>352</v>
      </c>
      <c r="F3767" s="7"/>
      <c r="G3767" s="7"/>
      <c r="H3767" s="7" t="s">
        <v>1719</v>
      </c>
      <c r="I3767" s="7"/>
      <c r="J3767" s="7" t="s">
        <v>646</v>
      </c>
      <c r="K3767" s="8" t="s">
        <v>1720</v>
      </c>
      <c r="L3767" s="7" t="s">
        <v>2106</v>
      </c>
      <c r="M3767" s="7"/>
      <c r="N3767" s="9" t="s">
        <v>1722</v>
      </c>
    </row>
    <row r="3768" spans="1:14">
      <c r="A3768" s="7" t="s">
        <v>2103</v>
      </c>
      <c r="B3768" s="7"/>
      <c r="C3768" s="7" t="s">
        <v>7238</v>
      </c>
      <c r="D3768" s="7" t="s">
        <v>7239</v>
      </c>
      <c r="E3768" s="6" t="s">
        <v>352</v>
      </c>
      <c r="F3768" s="7"/>
      <c r="G3768" s="7"/>
      <c r="H3768" s="7" t="s">
        <v>1719</v>
      </c>
      <c r="I3768" s="7"/>
      <c r="J3768" s="7" t="s">
        <v>646</v>
      </c>
      <c r="K3768" s="8" t="s">
        <v>1720</v>
      </c>
      <c r="L3768" s="7" t="s">
        <v>2106</v>
      </c>
      <c r="M3768" s="7"/>
      <c r="N3768" s="9" t="s">
        <v>1722</v>
      </c>
    </row>
    <row r="3769" spans="1:14">
      <c r="A3769" s="7" t="s">
        <v>2103</v>
      </c>
      <c r="B3769" s="7"/>
      <c r="C3769" s="7" t="s">
        <v>7240</v>
      </c>
      <c r="D3769" s="7" t="s">
        <v>7241</v>
      </c>
      <c r="E3769" s="6" t="s">
        <v>352</v>
      </c>
      <c r="F3769" s="7"/>
      <c r="G3769" s="7"/>
      <c r="H3769" s="7" t="s">
        <v>1719</v>
      </c>
      <c r="I3769" s="7"/>
      <c r="J3769" s="7" t="s">
        <v>646</v>
      </c>
      <c r="K3769" s="8" t="s">
        <v>1720</v>
      </c>
      <c r="L3769" s="7" t="s">
        <v>2106</v>
      </c>
      <c r="M3769" s="7"/>
      <c r="N3769" s="9" t="s">
        <v>1722</v>
      </c>
    </row>
    <row r="3770" spans="1:14">
      <c r="A3770" s="7" t="s">
        <v>2103</v>
      </c>
      <c r="B3770" s="7"/>
      <c r="C3770" s="7" t="s">
        <v>7242</v>
      </c>
      <c r="D3770" s="7" t="s">
        <v>7243</v>
      </c>
      <c r="E3770" s="6" t="s">
        <v>352</v>
      </c>
      <c r="F3770" s="7"/>
      <c r="G3770" s="7"/>
      <c r="H3770" s="7" t="s">
        <v>1719</v>
      </c>
      <c r="I3770" s="7"/>
      <c r="J3770" s="7" t="s">
        <v>646</v>
      </c>
      <c r="K3770" s="8" t="s">
        <v>1720</v>
      </c>
      <c r="L3770" s="7" t="s">
        <v>2106</v>
      </c>
      <c r="M3770" s="7"/>
      <c r="N3770" s="9" t="s">
        <v>1722</v>
      </c>
    </row>
    <row r="3771" spans="1:14">
      <c r="A3771" s="7" t="s">
        <v>2103</v>
      </c>
      <c r="B3771" s="7"/>
      <c r="C3771" s="7" t="s">
        <v>7244</v>
      </c>
      <c r="D3771" s="7" t="s">
        <v>7245</v>
      </c>
      <c r="E3771" s="6" t="s">
        <v>352</v>
      </c>
      <c r="F3771" s="7"/>
      <c r="G3771" s="7"/>
      <c r="H3771" s="7" t="s">
        <v>1719</v>
      </c>
      <c r="I3771" s="7"/>
      <c r="J3771" s="7" t="s">
        <v>646</v>
      </c>
      <c r="K3771" s="8" t="s">
        <v>1720</v>
      </c>
      <c r="L3771" s="7" t="s">
        <v>2106</v>
      </c>
      <c r="M3771" s="7"/>
      <c r="N3771" s="9" t="s">
        <v>1722</v>
      </c>
    </row>
    <row r="3772" spans="1:14">
      <c r="A3772" s="7" t="s">
        <v>2103</v>
      </c>
      <c r="B3772" s="7"/>
      <c r="C3772" s="7" t="s">
        <v>7246</v>
      </c>
      <c r="D3772" s="7" t="s">
        <v>7247</v>
      </c>
      <c r="E3772" s="6" t="s">
        <v>352</v>
      </c>
      <c r="F3772" s="7"/>
      <c r="G3772" s="7"/>
      <c r="H3772" s="7" t="s">
        <v>1719</v>
      </c>
      <c r="I3772" s="7"/>
      <c r="J3772" s="7" t="s">
        <v>646</v>
      </c>
      <c r="K3772" s="8" t="s">
        <v>1720</v>
      </c>
      <c r="L3772" s="7" t="s">
        <v>2106</v>
      </c>
      <c r="M3772" s="7"/>
      <c r="N3772" s="9" t="s">
        <v>1722</v>
      </c>
    </row>
    <row r="3773" spans="1:14">
      <c r="A3773" s="7" t="s">
        <v>2103</v>
      </c>
      <c r="B3773" s="7"/>
      <c r="C3773" s="7" t="s">
        <v>7248</v>
      </c>
      <c r="D3773" s="7" t="s">
        <v>7249</v>
      </c>
      <c r="E3773" s="6" t="s">
        <v>352</v>
      </c>
      <c r="F3773" s="7"/>
      <c r="G3773" s="7"/>
      <c r="H3773" s="7" t="s">
        <v>1719</v>
      </c>
      <c r="I3773" s="7"/>
      <c r="J3773" s="7" t="s">
        <v>646</v>
      </c>
      <c r="K3773" s="8" t="s">
        <v>1720</v>
      </c>
      <c r="L3773" s="7" t="s">
        <v>2106</v>
      </c>
      <c r="M3773" s="7"/>
      <c r="N3773" s="9" t="s">
        <v>1722</v>
      </c>
    </row>
    <row r="3774" spans="1:14">
      <c r="A3774" s="7" t="s">
        <v>2103</v>
      </c>
      <c r="B3774" s="7"/>
      <c r="C3774" s="7" t="s">
        <v>7250</v>
      </c>
      <c r="D3774" s="7" t="s">
        <v>7251</v>
      </c>
      <c r="E3774" s="6" t="s">
        <v>352</v>
      </c>
      <c r="F3774" s="7"/>
      <c r="G3774" s="7"/>
      <c r="H3774" s="7" t="s">
        <v>1719</v>
      </c>
      <c r="I3774" s="7"/>
      <c r="J3774" s="7" t="s">
        <v>646</v>
      </c>
      <c r="K3774" s="8" t="s">
        <v>1720</v>
      </c>
      <c r="L3774" s="7" t="s">
        <v>2106</v>
      </c>
      <c r="M3774" s="7"/>
      <c r="N3774" s="9" t="s">
        <v>1722</v>
      </c>
    </row>
    <row r="3775" spans="1:14">
      <c r="A3775" s="7" t="s">
        <v>2103</v>
      </c>
      <c r="B3775" s="7"/>
      <c r="C3775" s="7" t="s">
        <v>7252</v>
      </c>
      <c r="D3775" s="7" t="s">
        <v>7253</v>
      </c>
      <c r="E3775" s="6" t="s">
        <v>352</v>
      </c>
      <c r="F3775" s="7"/>
      <c r="G3775" s="7"/>
      <c r="H3775" s="7" t="s">
        <v>1719</v>
      </c>
      <c r="I3775" s="7"/>
      <c r="J3775" s="7" t="s">
        <v>646</v>
      </c>
      <c r="K3775" s="8" t="s">
        <v>1720</v>
      </c>
      <c r="L3775" s="7" t="s">
        <v>2106</v>
      </c>
      <c r="M3775" s="7"/>
      <c r="N3775" s="9" t="s">
        <v>1722</v>
      </c>
    </row>
    <row r="3776" spans="1:14">
      <c r="A3776" s="7" t="s">
        <v>2103</v>
      </c>
      <c r="B3776" s="7"/>
      <c r="C3776" s="7" t="s">
        <v>7254</v>
      </c>
      <c r="D3776" s="7" t="s">
        <v>7255</v>
      </c>
      <c r="E3776" s="6" t="s">
        <v>352</v>
      </c>
      <c r="F3776" s="7"/>
      <c r="G3776" s="7"/>
      <c r="H3776" s="7" t="s">
        <v>1719</v>
      </c>
      <c r="I3776" s="7"/>
      <c r="J3776" s="7" t="s">
        <v>646</v>
      </c>
      <c r="K3776" s="8" t="s">
        <v>1720</v>
      </c>
      <c r="L3776" s="7" t="s">
        <v>2106</v>
      </c>
      <c r="M3776" s="7"/>
      <c r="N3776" s="9" t="s">
        <v>1722</v>
      </c>
    </row>
    <row r="3777" spans="1:14">
      <c r="A3777" s="7" t="s">
        <v>2103</v>
      </c>
      <c r="B3777" s="7"/>
      <c r="C3777" s="7" t="s">
        <v>7256</v>
      </c>
      <c r="D3777" s="7" t="s">
        <v>7257</v>
      </c>
      <c r="E3777" s="6" t="s">
        <v>352</v>
      </c>
      <c r="F3777" s="7"/>
      <c r="G3777" s="7"/>
      <c r="H3777" s="7" t="s">
        <v>1719</v>
      </c>
      <c r="I3777" s="7"/>
      <c r="J3777" s="7" t="s">
        <v>646</v>
      </c>
      <c r="K3777" s="8" t="s">
        <v>1720</v>
      </c>
      <c r="L3777" s="7" t="s">
        <v>2106</v>
      </c>
      <c r="M3777" s="7"/>
      <c r="N3777" s="9" t="s">
        <v>1722</v>
      </c>
    </row>
    <row r="3778" spans="1:14">
      <c r="A3778" s="7" t="s">
        <v>2103</v>
      </c>
      <c r="B3778" s="7"/>
      <c r="C3778" s="7" t="s">
        <v>7258</v>
      </c>
      <c r="D3778" s="7" t="s">
        <v>7259</v>
      </c>
      <c r="E3778" s="6" t="s">
        <v>352</v>
      </c>
      <c r="F3778" s="7"/>
      <c r="G3778" s="7"/>
      <c r="H3778" s="7" t="s">
        <v>1719</v>
      </c>
      <c r="I3778" s="7"/>
      <c r="J3778" s="7" t="s">
        <v>646</v>
      </c>
      <c r="K3778" s="8" t="s">
        <v>1720</v>
      </c>
      <c r="L3778" s="7" t="s">
        <v>2106</v>
      </c>
      <c r="M3778" s="7"/>
      <c r="N3778" s="9" t="s">
        <v>1722</v>
      </c>
    </row>
    <row r="3779" spans="1:14">
      <c r="A3779" s="7" t="s">
        <v>2103</v>
      </c>
      <c r="B3779" s="7"/>
      <c r="C3779" s="7" t="s">
        <v>7260</v>
      </c>
      <c r="D3779" s="7" t="s">
        <v>7261</v>
      </c>
      <c r="E3779" s="6" t="s">
        <v>352</v>
      </c>
      <c r="F3779" s="7"/>
      <c r="G3779" s="7"/>
      <c r="H3779" s="7" t="s">
        <v>1719</v>
      </c>
      <c r="I3779" s="7"/>
      <c r="J3779" s="7" t="s">
        <v>646</v>
      </c>
      <c r="K3779" s="8" t="s">
        <v>1720</v>
      </c>
      <c r="L3779" s="7" t="s">
        <v>2106</v>
      </c>
      <c r="M3779" s="7"/>
      <c r="N3779" s="9" t="s">
        <v>1722</v>
      </c>
    </row>
    <row r="3780" spans="1:14">
      <c r="A3780" s="7" t="s">
        <v>2103</v>
      </c>
      <c r="B3780" s="7"/>
      <c r="C3780" s="7" t="s">
        <v>7262</v>
      </c>
      <c r="D3780" s="7" t="s">
        <v>7263</v>
      </c>
      <c r="E3780" s="6" t="s">
        <v>352</v>
      </c>
      <c r="F3780" s="7"/>
      <c r="G3780" s="7"/>
      <c r="H3780" s="7" t="s">
        <v>1719</v>
      </c>
      <c r="I3780" s="7"/>
      <c r="J3780" s="7" t="s">
        <v>646</v>
      </c>
      <c r="K3780" s="8" t="s">
        <v>1720</v>
      </c>
      <c r="L3780" s="7" t="s">
        <v>2106</v>
      </c>
      <c r="M3780" s="7"/>
      <c r="N3780" s="9" t="s">
        <v>1722</v>
      </c>
    </row>
    <row r="3781" spans="1:14">
      <c r="A3781" s="7" t="s">
        <v>2103</v>
      </c>
      <c r="B3781" s="7"/>
      <c r="C3781" s="7" t="s">
        <v>7264</v>
      </c>
      <c r="D3781" s="7" t="s">
        <v>7265</v>
      </c>
      <c r="E3781" s="6" t="s">
        <v>352</v>
      </c>
      <c r="F3781" s="7"/>
      <c r="G3781" s="7"/>
      <c r="H3781" s="7" t="s">
        <v>1719</v>
      </c>
      <c r="I3781" s="7"/>
      <c r="J3781" s="7" t="s">
        <v>646</v>
      </c>
      <c r="K3781" s="8" t="s">
        <v>1720</v>
      </c>
      <c r="L3781" s="7" t="s">
        <v>2106</v>
      </c>
      <c r="M3781" s="7"/>
      <c r="N3781" s="9" t="s">
        <v>1722</v>
      </c>
    </row>
    <row r="3782" spans="1:14">
      <c r="A3782" s="7" t="s">
        <v>2103</v>
      </c>
      <c r="B3782" s="7"/>
      <c r="C3782" s="7" t="s">
        <v>7266</v>
      </c>
      <c r="D3782" s="7" t="s">
        <v>7267</v>
      </c>
      <c r="E3782" s="6" t="s">
        <v>352</v>
      </c>
      <c r="F3782" s="7"/>
      <c r="G3782" s="7"/>
      <c r="H3782" s="7" t="s">
        <v>1719</v>
      </c>
      <c r="I3782" s="7"/>
      <c r="J3782" s="7" t="s">
        <v>646</v>
      </c>
      <c r="K3782" s="8" t="s">
        <v>1720</v>
      </c>
      <c r="L3782" s="7" t="s">
        <v>2106</v>
      </c>
      <c r="M3782" s="7"/>
      <c r="N3782" s="9" t="s">
        <v>1722</v>
      </c>
    </row>
    <row r="3783" spans="1:14">
      <c r="A3783" s="7" t="s">
        <v>2103</v>
      </c>
      <c r="B3783" s="7"/>
      <c r="C3783" s="7" t="s">
        <v>7268</v>
      </c>
      <c r="D3783" s="7" t="s">
        <v>7269</v>
      </c>
      <c r="E3783" s="6" t="s">
        <v>352</v>
      </c>
      <c r="F3783" s="7"/>
      <c r="G3783" s="7"/>
      <c r="H3783" s="7" t="s">
        <v>1719</v>
      </c>
      <c r="I3783" s="7"/>
      <c r="J3783" s="7" t="s">
        <v>646</v>
      </c>
      <c r="K3783" s="8" t="s">
        <v>1720</v>
      </c>
      <c r="L3783" s="7" t="s">
        <v>2106</v>
      </c>
      <c r="M3783" s="7"/>
      <c r="N3783" s="9" t="s">
        <v>1722</v>
      </c>
    </row>
    <row r="3784" spans="1:14">
      <c r="A3784" s="7" t="s">
        <v>2103</v>
      </c>
      <c r="B3784" s="7"/>
      <c r="C3784" s="7" t="s">
        <v>7270</v>
      </c>
      <c r="D3784" s="7" t="s">
        <v>7271</v>
      </c>
      <c r="E3784" s="6" t="s">
        <v>352</v>
      </c>
      <c r="F3784" s="7"/>
      <c r="G3784" s="7"/>
      <c r="H3784" s="7" t="s">
        <v>1719</v>
      </c>
      <c r="I3784" s="7"/>
      <c r="J3784" s="7" t="s">
        <v>646</v>
      </c>
      <c r="K3784" s="8" t="s">
        <v>1720</v>
      </c>
      <c r="L3784" s="7" t="s">
        <v>2106</v>
      </c>
      <c r="M3784" s="7"/>
      <c r="N3784" s="9" t="s">
        <v>1722</v>
      </c>
    </row>
    <row r="3785" spans="1:14">
      <c r="A3785" s="7" t="s">
        <v>2103</v>
      </c>
      <c r="B3785" s="7"/>
      <c r="C3785" s="7" t="s">
        <v>7272</v>
      </c>
      <c r="D3785" s="7" t="s">
        <v>7273</v>
      </c>
      <c r="E3785" s="6" t="s">
        <v>352</v>
      </c>
      <c r="F3785" s="7"/>
      <c r="G3785" s="7"/>
      <c r="H3785" s="7" t="s">
        <v>1719</v>
      </c>
      <c r="I3785" s="7"/>
      <c r="J3785" s="7" t="s">
        <v>646</v>
      </c>
      <c r="K3785" s="8" t="s">
        <v>1720</v>
      </c>
      <c r="L3785" s="7" t="s">
        <v>2106</v>
      </c>
      <c r="M3785" s="7"/>
      <c r="N3785" s="9" t="s">
        <v>1722</v>
      </c>
    </row>
    <row r="3786" spans="1:14">
      <c r="A3786" s="7" t="s">
        <v>2103</v>
      </c>
      <c r="B3786" s="7"/>
      <c r="C3786" s="7" t="s">
        <v>7274</v>
      </c>
      <c r="D3786" s="7" t="s">
        <v>7275</v>
      </c>
      <c r="E3786" s="6" t="s">
        <v>352</v>
      </c>
      <c r="F3786" s="7"/>
      <c r="G3786" s="7"/>
      <c r="H3786" s="7" t="s">
        <v>1719</v>
      </c>
      <c r="I3786" s="7"/>
      <c r="J3786" s="7" t="s">
        <v>646</v>
      </c>
      <c r="K3786" s="8" t="s">
        <v>1720</v>
      </c>
      <c r="L3786" s="7" t="s">
        <v>2106</v>
      </c>
      <c r="M3786" s="7"/>
      <c r="N3786" s="9" t="s">
        <v>1722</v>
      </c>
    </row>
    <row r="3787" spans="1:14">
      <c r="A3787" s="7" t="s">
        <v>2103</v>
      </c>
      <c r="B3787" s="7"/>
      <c r="C3787" s="7" t="s">
        <v>7276</v>
      </c>
      <c r="D3787" s="7" t="s">
        <v>7277</v>
      </c>
      <c r="E3787" s="6" t="s">
        <v>352</v>
      </c>
      <c r="F3787" s="7"/>
      <c r="G3787" s="7"/>
      <c r="H3787" s="7" t="s">
        <v>1719</v>
      </c>
      <c r="I3787" s="7"/>
      <c r="J3787" s="7" t="s">
        <v>646</v>
      </c>
      <c r="K3787" s="8" t="s">
        <v>1720</v>
      </c>
      <c r="L3787" s="7" t="s">
        <v>2106</v>
      </c>
      <c r="M3787" s="7"/>
      <c r="N3787" s="9" t="s">
        <v>1722</v>
      </c>
    </row>
    <row r="3788" spans="1:14">
      <c r="A3788" s="7" t="s">
        <v>2103</v>
      </c>
      <c r="B3788" s="7"/>
      <c r="C3788" s="7" t="s">
        <v>7278</v>
      </c>
      <c r="D3788" s="7" t="s">
        <v>7279</v>
      </c>
      <c r="E3788" s="6" t="s">
        <v>352</v>
      </c>
      <c r="F3788" s="7"/>
      <c r="G3788" s="7"/>
      <c r="H3788" s="7" t="s">
        <v>1719</v>
      </c>
      <c r="I3788" s="7"/>
      <c r="J3788" s="7" t="s">
        <v>646</v>
      </c>
      <c r="K3788" s="8" t="s">
        <v>1720</v>
      </c>
      <c r="L3788" s="7" t="s">
        <v>2106</v>
      </c>
      <c r="M3788" s="7"/>
      <c r="N3788" s="9" t="s">
        <v>1722</v>
      </c>
    </row>
    <row r="3789" spans="1:14">
      <c r="A3789" s="7" t="s">
        <v>2103</v>
      </c>
      <c r="B3789" s="7"/>
      <c r="C3789" s="7" t="s">
        <v>7280</v>
      </c>
      <c r="D3789" s="7" t="s">
        <v>7281</v>
      </c>
      <c r="E3789" s="6" t="s">
        <v>352</v>
      </c>
      <c r="F3789" s="7"/>
      <c r="G3789" s="7"/>
      <c r="H3789" s="7" t="s">
        <v>1719</v>
      </c>
      <c r="I3789" s="7"/>
      <c r="J3789" s="7" t="s">
        <v>646</v>
      </c>
      <c r="K3789" s="8" t="s">
        <v>1720</v>
      </c>
      <c r="L3789" s="7" t="s">
        <v>2106</v>
      </c>
      <c r="M3789" s="7"/>
      <c r="N3789" s="9" t="s">
        <v>1722</v>
      </c>
    </row>
    <row r="3790" spans="1:14">
      <c r="A3790" s="7" t="s">
        <v>2103</v>
      </c>
      <c r="B3790" s="7"/>
      <c r="C3790" s="7" t="s">
        <v>7282</v>
      </c>
      <c r="D3790" s="7" t="s">
        <v>7283</v>
      </c>
      <c r="E3790" s="6" t="s">
        <v>352</v>
      </c>
      <c r="F3790" s="7"/>
      <c r="G3790" s="7"/>
      <c r="H3790" s="7" t="s">
        <v>1719</v>
      </c>
      <c r="I3790" s="7"/>
      <c r="J3790" s="7" t="s">
        <v>646</v>
      </c>
      <c r="K3790" s="8" t="s">
        <v>1720</v>
      </c>
      <c r="L3790" s="7" t="s">
        <v>2106</v>
      </c>
      <c r="M3790" s="7"/>
      <c r="N3790" s="9" t="s">
        <v>1722</v>
      </c>
    </row>
    <row r="3791" spans="1:14">
      <c r="A3791" s="7" t="s">
        <v>2103</v>
      </c>
      <c r="B3791" s="7"/>
      <c r="C3791" s="7" t="s">
        <v>7284</v>
      </c>
      <c r="D3791" s="7" t="s">
        <v>7285</v>
      </c>
      <c r="E3791" s="6" t="s">
        <v>352</v>
      </c>
      <c r="F3791" s="7"/>
      <c r="G3791" s="7"/>
      <c r="H3791" s="7" t="s">
        <v>1719</v>
      </c>
      <c r="I3791" s="7"/>
      <c r="J3791" s="7" t="s">
        <v>646</v>
      </c>
      <c r="K3791" s="8" t="s">
        <v>1720</v>
      </c>
      <c r="L3791" s="7" t="s">
        <v>2106</v>
      </c>
      <c r="M3791" s="7"/>
      <c r="N3791" s="9" t="s">
        <v>1722</v>
      </c>
    </row>
    <row r="3792" spans="1:14">
      <c r="A3792" s="7" t="s">
        <v>2103</v>
      </c>
      <c r="B3792" s="7"/>
      <c r="C3792" s="7" t="s">
        <v>7286</v>
      </c>
      <c r="D3792" s="7" t="s">
        <v>7287</v>
      </c>
      <c r="E3792" s="6" t="s">
        <v>352</v>
      </c>
      <c r="F3792" s="7"/>
      <c r="G3792" s="7"/>
      <c r="H3792" s="7" t="s">
        <v>1719</v>
      </c>
      <c r="I3792" s="7"/>
      <c r="J3792" s="7" t="s">
        <v>646</v>
      </c>
      <c r="K3792" s="8" t="s">
        <v>1720</v>
      </c>
      <c r="L3792" s="7" t="s">
        <v>2106</v>
      </c>
      <c r="M3792" s="7"/>
      <c r="N3792" s="9" t="s">
        <v>1722</v>
      </c>
    </row>
    <row r="3793" spans="1:14">
      <c r="A3793" s="7" t="s">
        <v>2103</v>
      </c>
      <c r="B3793" s="7"/>
      <c r="C3793" s="7" t="s">
        <v>7288</v>
      </c>
      <c r="D3793" s="7" t="s">
        <v>7289</v>
      </c>
      <c r="E3793" s="6" t="s">
        <v>352</v>
      </c>
      <c r="F3793" s="7"/>
      <c r="G3793" s="7"/>
      <c r="H3793" s="7" t="s">
        <v>1719</v>
      </c>
      <c r="I3793" s="7"/>
      <c r="J3793" s="7" t="s">
        <v>646</v>
      </c>
      <c r="K3793" s="8" t="s">
        <v>1720</v>
      </c>
      <c r="L3793" s="7" t="s">
        <v>2106</v>
      </c>
      <c r="M3793" s="7"/>
      <c r="N3793" s="9" t="s">
        <v>1722</v>
      </c>
    </row>
    <row r="3794" spans="1:14">
      <c r="A3794" s="7" t="s">
        <v>2103</v>
      </c>
      <c r="B3794" s="7"/>
      <c r="C3794" s="7" t="s">
        <v>7290</v>
      </c>
      <c r="D3794" s="7" t="s">
        <v>7291</v>
      </c>
      <c r="E3794" s="6" t="s">
        <v>352</v>
      </c>
      <c r="F3794" s="7"/>
      <c r="G3794" s="7"/>
      <c r="H3794" s="7" t="s">
        <v>1719</v>
      </c>
      <c r="I3794" s="7"/>
      <c r="J3794" s="7" t="s">
        <v>646</v>
      </c>
      <c r="K3794" s="8" t="s">
        <v>1720</v>
      </c>
      <c r="L3794" s="7" t="s">
        <v>2106</v>
      </c>
      <c r="M3794" s="7"/>
      <c r="N3794" s="9" t="s">
        <v>1722</v>
      </c>
    </row>
    <row r="3795" spans="1:14">
      <c r="A3795" s="7" t="s">
        <v>2103</v>
      </c>
      <c r="B3795" s="7"/>
      <c r="C3795" s="7" t="s">
        <v>7292</v>
      </c>
      <c r="D3795" s="7" t="s">
        <v>7293</v>
      </c>
      <c r="E3795" s="6" t="s">
        <v>352</v>
      </c>
      <c r="F3795" s="7"/>
      <c r="G3795" s="7"/>
      <c r="H3795" s="7" t="s">
        <v>1719</v>
      </c>
      <c r="I3795" s="7"/>
      <c r="J3795" s="7" t="s">
        <v>646</v>
      </c>
      <c r="K3795" s="8" t="s">
        <v>1720</v>
      </c>
      <c r="L3795" s="7" t="s">
        <v>2106</v>
      </c>
      <c r="M3795" s="7"/>
      <c r="N3795" s="9" t="s">
        <v>1722</v>
      </c>
    </row>
    <row r="3796" spans="1:14">
      <c r="A3796" s="7" t="s">
        <v>2103</v>
      </c>
      <c r="B3796" s="7"/>
      <c r="C3796" s="7" t="s">
        <v>7294</v>
      </c>
      <c r="D3796" s="7" t="s">
        <v>7295</v>
      </c>
      <c r="E3796" s="6" t="s">
        <v>352</v>
      </c>
      <c r="F3796" s="7"/>
      <c r="G3796" s="7"/>
      <c r="H3796" s="7" t="s">
        <v>1719</v>
      </c>
      <c r="I3796" s="7"/>
      <c r="J3796" s="7" t="s">
        <v>646</v>
      </c>
      <c r="K3796" s="8" t="s">
        <v>1720</v>
      </c>
      <c r="L3796" s="7" t="s">
        <v>2106</v>
      </c>
      <c r="M3796" s="7"/>
      <c r="N3796" s="9" t="s">
        <v>1722</v>
      </c>
    </row>
    <row r="3797" spans="1:14">
      <c r="A3797" s="7" t="s">
        <v>2103</v>
      </c>
      <c r="B3797" s="7"/>
      <c r="C3797" s="7" t="s">
        <v>7296</v>
      </c>
      <c r="D3797" s="7" t="s">
        <v>7297</v>
      </c>
      <c r="E3797" s="6" t="s">
        <v>352</v>
      </c>
      <c r="F3797" s="7"/>
      <c r="G3797" s="7"/>
      <c r="H3797" s="7" t="s">
        <v>1719</v>
      </c>
      <c r="I3797" s="7"/>
      <c r="J3797" s="7" t="s">
        <v>646</v>
      </c>
      <c r="K3797" s="8" t="s">
        <v>1720</v>
      </c>
      <c r="L3797" s="7" t="s">
        <v>2106</v>
      </c>
      <c r="M3797" s="7"/>
      <c r="N3797" s="9" t="s">
        <v>1722</v>
      </c>
    </row>
    <row r="3798" spans="1:14">
      <c r="A3798" s="7" t="s">
        <v>2103</v>
      </c>
      <c r="B3798" s="7"/>
      <c r="C3798" s="7" t="s">
        <v>7298</v>
      </c>
      <c r="D3798" s="7" t="s">
        <v>7299</v>
      </c>
      <c r="E3798" s="6" t="s">
        <v>352</v>
      </c>
      <c r="F3798" s="7"/>
      <c r="G3798" s="7"/>
      <c r="H3798" s="7" t="s">
        <v>1719</v>
      </c>
      <c r="I3798" s="7"/>
      <c r="J3798" s="7" t="s">
        <v>646</v>
      </c>
      <c r="K3798" s="8" t="s">
        <v>1720</v>
      </c>
      <c r="L3798" s="7" t="s">
        <v>2106</v>
      </c>
      <c r="M3798" s="7"/>
      <c r="N3798" s="9" t="s">
        <v>1722</v>
      </c>
    </row>
    <row r="3799" spans="1:14">
      <c r="A3799" s="7" t="s">
        <v>2103</v>
      </c>
      <c r="B3799" s="7"/>
      <c r="C3799" s="7" t="s">
        <v>7300</v>
      </c>
      <c r="D3799" s="7" t="s">
        <v>7301</v>
      </c>
      <c r="E3799" s="6" t="s">
        <v>352</v>
      </c>
      <c r="F3799" s="7"/>
      <c r="G3799" s="7"/>
      <c r="H3799" s="7" t="s">
        <v>1719</v>
      </c>
      <c r="I3799" s="7"/>
      <c r="J3799" s="7" t="s">
        <v>646</v>
      </c>
      <c r="K3799" s="8" t="s">
        <v>1720</v>
      </c>
      <c r="L3799" s="7" t="s">
        <v>2106</v>
      </c>
      <c r="M3799" s="7"/>
      <c r="N3799" s="9" t="s">
        <v>1722</v>
      </c>
    </row>
    <row r="3800" spans="1:14">
      <c r="A3800" s="7" t="s">
        <v>2103</v>
      </c>
      <c r="B3800" s="7"/>
      <c r="C3800" s="7" t="s">
        <v>7302</v>
      </c>
      <c r="D3800" s="7" t="s">
        <v>7303</v>
      </c>
      <c r="E3800" s="6" t="s">
        <v>352</v>
      </c>
      <c r="F3800" s="7"/>
      <c r="G3800" s="7"/>
      <c r="H3800" s="7" t="s">
        <v>1719</v>
      </c>
      <c r="I3800" s="7"/>
      <c r="J3800" s="7" t="s">
        <v>646</v>
      </c>
      <c r="K3800" s="8" t="s">
        <v>1720</v>
      </c>
      <c r="L3800" s="7" t="s">
        <v>2106</v>
      </c>
      <c r="M3800" s="7"/>
      <c r="N3800" s="9" t="s">
        <v>1722</v>
      </c>
    </row>
    <row r="3801" spans="1:14">
      <c r="A3801" s="7" t="s">
        <v>2103</v>
      </c>
      <c r="B3801" s="7"/>
      <c r="C3801" s="7" t="s">
        <v>7304</v>
      </c>
      <c r="D3801" s="7" t="s">
        <v>7305</v>
      </c>
      <c r="E3801" s="6" t="s">
        <v>352</v>
      </c>
      <c r="F3801" s="7"/>
      <c r="G3801" s="7"/>
      <c r="H3801" s="7" t="s">
        <v>1719</v>
      </c>
      <c r="I3801" s="7"/>
      <c r="J3801" s="7" t="s">
        <v>646</v>
      </c>
      <c r="K3801" s="8" t="s">
        <v>1720</v>
      </c>
      <c r="L3801" s="7" t="s">
        <v>2106</v>
      </c>
      <c r="M3801" s="7"/>
      <c r="N3801" s="9" t="s">
        <v>1722</v>
      </c>
    </row>
    <row r="3802" spans="1:14">
      <c r="A3802" s="7" t="s">
        <v>2103</v>
      </c>
      <c r="B3802" s="7"/>
      <c r="C3802" s="7" t="s">
        <v>7306</v>
      </c>
      <c r="D3802" s="7" t="s">
        <v>7307</v>
      </c>
      <c r="E3802" s="6" t="s">
        <v>352</v>
      </c>
      <c r="F3802" s="7"/>
      <c r="G3802" s="7"/>
      <c r="H3802" s="7" t="s">
        <v>1719</v>
      </c>
      <c r="I3802" s="7"/>
      <c r="J3802" s="7" t="s">
        <v>646</v>
      </c>
      <c r="K3802" s="8" t="s">
        <v>1720</v>
      </c>
      <c r="L3802" s="7" t="s">
        <v>2106</v>
      </c>
      <c r="M3802" s="7"/>
      <c r="N3802" s="9" t="s">
        <v>1722</v>
      </c>
    </row>
    <row r="3803" spans="1:14">
      <c r="A3803" s="7" t="s">
        <v>2103</v>
      </c>
      <c r="B3803" s="7"/>
      <c r="C3803" s="7" t="s">
        <v>7308</v>
      </c>
      <c r="D3803" s="7" t="s">
        <v>7307</v>
      </c>
      <c r="E3803" s="6" t="s">
        <v>352</v>
      </c>
      <c r="F3803" s="7"/>
      <c r="G3803" s="7"/>
      <c r="H3803" s="7" t="s">
        <v>1719</v>
      </c>
      <c r="I3803" s="7"/>
      <c r="J3803" s="7" t="s">
        <v>646</v>
      </c>
      <c r="K3803" s="8" t="s">
        <v>1720</v>
      </c>
      <c r="L3803" s="7" t="s">
        <v>2106</v>
      </c>
      <c r="M3803" s="7"/>
      <c r="N3803" s="9" t="s">
        <v>1722</v>
      </c>
    </row>
    <row r="3804" spans="1:14">
      <c r="A3804" s="7" t="s">
        <v>2103</v>
      </c>
      <c r="B3804" s="7"/>
      <c r="C3804" s="7" t="s">
        <v>7309</v>
      </c>
      <c r="D3804" s="7" t="s">
        <v>7310</v>
      </c>
      <c r="E3804" s="6" t="s">
        <v>352</v>
      </c>
      <c r="F3804" s="7"/>
      <c r="G3804" s="7"/>
      <c r="H3804" s="7" t="s">
        <v>1719</v>
      </c>
      <c r="I3804" s="7"/>
      <c r="J3804" s="7" t="s">
        <v>646</v>
      </c>
      <c r="K3804" s="8" t="s">
        <v>1720</v>
      </c>
      <c r="L3804" s="7" t="s">
        <v>2106</v>
      </c>
      <c r="M3804" s="7"/>
      <c r="N3804" s="9" t="s">
        <v>1722</v>
      </c>
    </row>
    <row r="3805" spans="1:14">
      <c r="A3805" s="7" t="s">
        <v>2103</v>
      </c>
      <c r="B3805" s="7"/>
      <c r="C3805" s="7" t="s">
        <v>7311</v>
      </c>
      <c r="D3805" s="7" t="s">
        <v>7312</v>
      </c>
      <c r="E3805" s="6" t="s">
        <v>352</v>
      </c>
      <c r="F3805" s="7"/>
      <c r="G3805" s="7"/>
      <c r="H3805" s="7" t="s">
        <v>1719</v>
      </c>
      <c r="I3805" s="7"/>
      <c r="J3805" s="7" t="s">
        <v>646</v>
      </c>
      <c r="K3805" s="8" t="s">
        <v>1720</v>
      </c>
      <c r="L3805" s="7" t="s">
        <v>2106</v>
      </c>
      <c r="M3805" s="7"/>
      <c r="N3805" s="9" t="s">
        <v>1722</v>
      </c>
    </row>
    <row r="3806" spans="1:14">
      <c r="A3806" s="7" t="s">
        <v>2103</v>
      </c>
      <c r="B3806" s="7"/>
      <c r="C3806" s="7" t="s">
        <v>7313</v>
      </c>
      <c r="D3806" s="7" t="s">
        <v>7314</v>
      </c>
      <c r="E3806" s="6" t="s">
        <v>352</v>
      </c>
      <c r="F3806" s="7"/>
      <c r="G3806" s="7"/>
      <c r="H3806" s="7" t="s">
        <v>1719</v>
      </c>
      <c r="I3806" s="7"/>
      <c r="J3806" s="7" t="s">
        <v>646</v>
      </c>
      <c r="K3806" s="8" t="s">
        <v>1720</v>
      </c>
      <c r="L3806" s="7" t="s">
        <v>2106</v>
      </c>
      <c r="M3806" s="7"/>
      <c r="N3806" s="9" t="s">
        <v>1722</v>
      </c>
    </row>
    <row r="3807" spans="1:14">
      <c r="A3807" s="7" t="s">
        <v>2103</v>
      </c>
      <c r="B3807" s="7"/>
      <c r="C3807" s="7" t="s">
        <v>7315</v>
      </c>
      <c r="D3807" s="7" t="s">
        <v>7316</v>
      </c>
      <c r="E3807" s="6" t="s">
        <v>352</v>
      </c>
      <c r="F3807" s="7"/>
      <c r="G3807" s="7"/>
      <c r="H3807" s="7" t="s">
        <v>1719</v>
      </c>
      <c r="I3807" s="7"/>
      <c r="J3807" s="7" t="s">
        <v>646</v>
      </c>
      <c r="K3807" s="8" t="s">
        <v>1720</v>
      </c>
      <c r="L3807" s="7" t="s">
        <v>2106</v>
      </c>
      <c r="M3807" s="7"/>
      <c r="N3807" s="9" t="s">
        <v>1722</v>
      </c>
    </row>
    <row r="3808" spans="1:14">
      <c r="A3808" s="7" t="s">
        <v>2103</v>
      </c>
      <c r="B3808" s="7"/>
      <c r="C3808" s="7" t="s">
        <v>7317</v>
      </c>
      <c r="D3808" s="7" t="s">
        <v>7318</v>
      </c>
      <c r="E3808" s="6" t="s">
        <v>352</v>
      </c>
      <c r="F3808" s="7"/>
      <c r="G3808" s="7"/>
      <c r="H3808" s="7" t="s">
        <v>1719</v>
      </c>
      <c r="I3808" s="7"/>
      <c r="J3808" s="7" t="s">
        <v>646</v>
      </c>
      <c r="K3808" s="8" t="s">
        <v>1720</v>
      </c>
      <c r="L3808" s="7" t="s">
        <v>2106</v>
      </c>
      <c r="M3808" s="7"/>
      <c r="N3808" s="9" t="s">
        <v>1722</v>
      </c>
    </row>
    <row r="3809" spans="1:14">
      <c r="A3809" s="7" t="s">
        <v>2103</v>
      </c>
      <c r="B3809" s="7"/>
      <c r="C3809" s="7" t="s">
        <v>7319</v>
      </c>
      <c r="D3809" s="7" t="s">
        <v>7320</v>
      </c>
      <c r="E3809" s="6" t="s">
        <v>352</v>
      </c>
      <c r="F3809" s="7"/>
      <c r="G3809" s="7"/>
      <c r="H3809" s="7" t="s">
        <v>1719</v>
      </c>
      <c r="I3809" s="7"/>
      <c r="J3809" s="7" t="s">
        <v>646</v>
      </c>
      <c r="K3809" s="8" t="s">
        <v>1720</v>
      </c>
      <c r="L3809" s="7" t="s">
        <v>2106</v>
      </c>
      <c r="M3809" s="7"/>
      <c r="N3809" s="9" t="s">
        <v>1722</v>
      </c>
    </row>
    <row r="3810" spans="1:14">
      <c r="A3810" s="7" t="s">
        <v>2103</v>
      </c>
      <c r="B3810" s="7"/>
      <c r="C3810" s="7" t="s">
        <v>7321</v>
      </c>
      <c r="D3810" s="7" t="s">
        <v>7322</v>
      </c>
      <c r="E3810" s="6" t="s">
        <v>352</v>
      </c>
      <c r="F3810" s="7"/>
      <c r="G3810" s="7"/>
      <c r="H3810" s="7" t="s">
        <v>1719</v>
      </c>
      <c r="I3810" s="7"/>
      <c r="J3810" s="7" t="s">
        <v>646</v>
      </c>
      <c r="K3810" s="8" t="s">
        <v>1720</v>
      </c>
      <c r="L3810" s="7" t="s">
        <v>2106</v>
      </c>
      <c r="M3810" s="7"/>
      <c r="N3810" s="9" t="s">
        <v>1722</v>
      </c>
    </row>
    <row r="3811" spans="1:14">
      <c r="A3811" s="7" t="s">
        <v>2103</v>
      </c>
      <c r="B3811" s="7"/>
      <c r="C3811" s="7" t="s">
        <v>7323</v>
      </c>
      <c r="D3811" s="7" t="s">
        <v>7324</v>
      </c>
      <c r="E3811" s="6" t="s">
        <v>352</v>
      </c>
      <c r="F3811" s="7"/>
      <c r="G3811" s="7"/>
      <c r="H3811" s="7" t="s">
        <v>1719</v>
      </c>
      <c r="I3811" s="7"/>
      <c r="J3811" s="7" t="s">
        <v>646</v>
      </c>
      <c r="K3811" s="8" t="s">
        <v>1720</v>
      </c>
      <c r="L3811" s="7" t="s">
        <v>2106</v>
      </c>
      <c r="M3811" s="7"/>
      <c r="N3811" s="9" t="s">
        <v>1722</v>
      </c>
    </row>
    <row r="3812" spans="1:14">
      <c r="A3812" s="7" t="s">
        <v>2103</v>
      </c>
      <c r="B3812" s="7"/>
      <c r="C3812" s="7" t="s">
        <v>7325</v>
      </c>
      <c r="D3812" s="7" t="s">
        <v>7326</v>
      </c>
      <c r="E3812" s="6" t="s">
        <v>352</v>
      </c>
      <c r="F3812" s="7"/>
      <c r="G3812" s="7"/>
      <c r="H3812" s="7" t="s">
        <v>1719</v>
      </c>
      <c r="I3812" s="7"/>
      <c r="J3812" s="7" t="s">
        <v>646</v>
      </c>
      <c r="K3812" s="8" t="s">
        <v>1720</v>
      </c>
      <c r="L3812" s="7" t="s">
        <v>2106</v>
      </c>
      <c r="M3812" s="7"/>
      <c r="N3812" s="9" t="s">
        <v>1722</v>
      </c>
    </row>
    <row r="3813" spans="1:14">
      <c r="A3813" s="7" t="s">
        <v>2103</v>
      </c>
      <c r="B3813" s="7"/>
      <c r="C3813" s="7" t="s">
        <v>7327</v>
      </c>
      <c r="D3813" s="7" t="s">
        <v>7328</v>
      </c>
      <c r="E3813" s="6" t="s">
        <v>352</v>
      </c>
      <c r="F3813" s="7"/>
      <c r="G3813" s="7"/>
      <c r="H3813" s="7" t="s">
        <v>1719</v>
      </c>
      <c r="I3813" s="7"/>
      <c r="J3813" s="7" t="s">
        <v>646</v>
      </c>
      <c r="K3813" s="8" t="s">
        <v>1720</v>
      </c>
      <c r="L3813" s="7" t="s">
        <v>2106</v>
      </c>
      <c r="M3813" s="7"/>
      <c r="N3813" s="9" t="s">
        <v>1722</v>
      </c>
    </row>
    <row r="3814" spans="1:14">
      <c r="A3814" s="7" t="s">
        <v>2103</v>
      </c>
      <c r="B3814" s="7"/>
      <c r="C3814" s="7" t="s">
        <v>7329</v>
      </c>
      <c r="D3814" s="7" t="s">
        <v>7330</v>
      </c>
      <c r="E3814" s="6" t="s">
        <v>352</v>
      </c>
      <c r="F3814" s="7"/>
      <c r="G3814" s="7"/>
      <c r="H3814" s="7" t="s">
        <v>1719</v>
      </c>
      <c r="I3814" s="7"/>
      <c r="J3814" s="7" t="s">
        <v>646</v>
      </c>
      <c r="K3814" s="8" t="s">
        <v>1720</v>
      </c>
      <c r="L3814" s="7" t="s">
        <v>2106</v>
      </c>
      <c r="M3814" s="7"/>
      <c r="N3814" s="9" t="s">
        <v>1722</v>
      </c>
    </row>
    <row r="3815" spans="1:14">
      <c r="A3815" s="7" t="s">
        <v>2103</v>
      </c>
      <c r="B3815" s="7"/>
      <c r="C3815" s="7" t="s">
        <v>7331</v>
      </c>
      <c r="D3815" s="7" t="s">
        <v>7332</v>
      </c>
      <c r="E3815" s="6" t="s">
        <v>352</v>
      </c>
      <c r="F3815" s="7"/>
      <c r="G3815" s="7"/>
      <c r="H3815" s="7" t="s">
        <v>1719</v>
      </c>
      <c r="I3815" s="7"/>
      <c r="J3815" s="7" t="s">
        <v>646</v>
      </c>
      <c r="K3815" s="8" t="s">
        <v>1720</v>
      </c>
      <c r="L3815" s="7" t="s">
        <v>2106</v>
      </c>
      <c r="M3815" s="7"/>
      <c r="N3815" s="9" t="s">
        <v>1722</v>
      </c>
    </row>
    <row r="3816" spans="1:14">
      <c r="A3816" s="7" t="s">
        <v>2103</v>
      </c>
      <c r="B3816" s="7"/>
      <c r="C3816" s="7" t="s">
        <v>7333</v>
      </c>
      <c r="D3816" s="7" t="s">
        <v>7334</v>
      </c>
      <c r="E3816" s="6" t="s">
        <v>352</v>
      </c>
      <c r="F3816" s="7"/>
      <c r="G3816" s="7"/>
      <c r="H3816" s="7" t="s">
        <v>1719</v>
      </c>
      <c r="I3816" s="7"/>
      <c r="J3816" s="7" t="s">
        <v>646</v>
      </c>
      <c r="K3816" s="8" t="s">
        <v>1720</v>
      </c>
      <c r="L3816" s="7" t="s">
        <v>2106</v>
      </c>
      <c r="M3816" s="7"/>
      <c r="N3816" s="9" t="s">
        <v>1722</v>
      </c>
    </row>
    <row r="3817" spans="1:14">
      <c r="A3817" s="7" t="s">
        <v>2103</v>
      </c>
      <c r="B3817" s="7"/>
      <c r="C3817" s="7" t="s">
        <v>7335</v>
      </c>
      <c r="D3817" s="7" t="s">
        <v>7336</v>
      </c>
      <c r="E3817" s="6" t="s">
        <v>352</v>
      </c>
      <c r="F3817" s="7"/>
      <c r="G3817" s="7"/>
      <c r="H3817" s="7" t="s">
        <v>1719</v>
      </c>
      <c r="I3817" s="7"/>
      <c r="J3817" s="7" t="s">
        <v>646</v>
      </c>
      <c r="K3817" s="8" t="s">
        <v>1720</v>
      </c>
      <c r="L3817" s="7" t="s">
        <v>2106</v>
      </c>
      <c r="M3817" s="7"/>
      <c r="N3817" s="9" t="s">
        <v>1722</v>
      </c>
    </row>
    <row r="3818" spans="1:14">
      <c r="A3818" s="7" t="s">
        <v>2103</v>
      </c>
      <c r="B3818" s="7"/>
      <c r="C3818" s="7" t="s">
        <v>7337</v>
      </c>
      <c r="D3818" s="7" t="s">
        <v>7338</v>
      </c>
      <c r="E3818" s="6" t="s">
        <v>352</v>
      </c>
      <c r="F3818" s="7"/>
      <c r="G3818" s="7"/>
      <c r="H3818" s="7" t="s">
        <v>1719</v>
      </c>
      <c r="I3818" s="7"/>
      <c r="J3818" s="7" t="s">
        <v>646</v>
      </c>
      <c r="K3818" s="8" t="s">
        <v>1720</v>
      </c>
      <c r="L3818" s="7" t="s">
        <v>2106</v>
      </c>
      <c r="M3818" s="7"/>
      <c r="N3818" s="9" t="s">
        <v>1722</v>
      </c>
    </row>
    <row r="3819" spans="1:14">
      <c r="A3819" s="7" t="s">
        <v>2103</v>
      </c>
      <c r="B3819" s="7"/>
      <c r="C3819" s="7" t="s">
        <v>7339</v>
      </c>
      <c r="D3819" s="7" t="s">
        <v>7340</v>
      </c>
      <c r="E3819" s="6" t="s">
        <v>352</v>
      </c>
      <c r="F3819" s="7"/>
      <c r="G3819" s="7"/>
      <c r="H3819" s="7" t="s">
        <v>1719</v>
      </c>
      <c r="I3819" s="7"/>
      <c r="J3819" s="7" t="s">
        <v>646</v>
      </c>
      <c r="K3819" s="8" t="s">
        <v>1720</v>
      </c>
      <c r="L3819" s="7" t="s">
        <v>2106</v>
      </c>
      <c r="M3819" s="7"/>
      <c r="N3819" s="9" t="s">
        <v>1722</v>
      </c>
    </row>
    <row r="3820" spans="1:14">
      <c r="A3820" s="7" t="s">
        <v>2103</v>
      </c>
      <c r="B3820" s="7"/>
      <c r="C3820" s="7" t="s">
        <v>7341</v>
      </c>
      <c r="D3820" s="7" t="s">
        <v>7342</v>
      </c>
      <c r="E3820" s="6" t="s">
        <v>352</v>
      </c>
      <c r="F3820" s="7"/>
      <c r="G3820" s="7"/>
      <c r="H3820" s="7" t="s">
        <v>1719</v>
      </c>
      <c r="I3820" s="7"/>
      <c r="J3820" s="7" t="s">
        <v>646</v>
      </c>
      <c r="K3820" s="8" t="s">
        <v>1720</v>
      </c>
      <c r="L3820" s="7" t="s">
        <v>2106</v>
      </c>
      <c r="M3820" s="7"/>
      <c r="N3820" s="9" t="s">
        <v>1722</v>
      </c>
    </row>
    <row r="3821" spans="1:14">
      <c r="A3821" s="7" t="s">
        <v>2103</v>
      </c>
      <c r="B3821" s="7"/>
      <c r="C3821" s="7" t="s">
        <v>7343</v>
      </c>
      <c r="D3821" s="7" t="s">
        <v>7344</v>
      </c>
      <c r="E3821" s="6" t="s">
        <v>352</v>
      </c>
      <c r="F3821" s="7"/>
      <c r="G3821" s="7"/>
      <c r="H3821" s="7" t="s">
        <v>1719</v>
      </c>
      <c r="I3821" s="7"/>
      <c r="J3821" s="7" t="s">
        <v>646</v>
      </c>
      <c r="K3821" s="8" t="s">
        <v>1720</v>
      </c>
      <c r="L3821" s="7" t="s">
        <v>2106</v>
      </c>
      <c r="M3821" s="7"/>
      <c r="N3821" s="9" t="s">
        <v>1722</v>
      </c>
    </row>
    <row r="3822" spans="1:14">
      <c r="A3822" s="7" t="s">
        <v>2103</v>
      </c>
      <c r="B3822" s="7"/>
      <c r="C3822" s="7" t="s">
        <v>7345</v>
      </c>
      <c r="D3822" s="7" t="s">
        <v>7346</v>
      </c>
      <c r="E3822" s="6" t="s">
        <v>352</v>
      </c>
      <c r="F3822" s="7"/>
      <c r="G3822" s="7"/>
      <c r="H3822" s="7" t="s">
        <v>1719</v>
      </c>
      <c r="I3822" s="7"/>
      <c r="J3822" s="7" t="s">
        <v>646</v>
      </c>
      <c r="K3822" s="8" t="s">
        <v>1720</v>
      </c>
      <c r="L3822" s="7" t="s">
        <v>2106</v>
      </c>
      <c r="M3822" s="7"/>
      <c r="N3822" s="9" t="s">
        <v>1722</v>
      </c>
    </row>
    <row r="3823" spans="1:14">
      <c r="A3823" s="7" t="s">
        <v>2103</v>
      </c>
      <c r="B3823" s="7"/>
      <c r="C3823" s="7" t="s">
        <v>7347</v>
      </c>
      <c r="D3823" s="7" t="s">
        <v>7348</v>
      </c>
      <c r="E3823" s="6" t="s">
        <v>352</v>
      </c>
      <c r="F3823" s="7"/>
      <c r="G3823" s="7"/>
      <c r="H3823" s="7" t="s">
        <v>1719</v>
      </c>
      <c r="I3823" s="7"/>
      <c r="J3823" s="7" t="s">
        <v>646</v>
      </c>
      <c r="K3823" s="8" t="s">
        <v>1720</v>
      </c>
      <c r="L3823" s="7" t="s">
        <v>2106</v>
      </c>
      <c r="M3823" s="7"/>
      <c r="N3823" s="9" t="s">
        <v>1722</v>
      </c>
    </row>
    <row r="3824" spans="1:14">
      <c r="A3824" s="7" t="s">
        <v>2103</v>
      </c>
      <c r="B3824" s="7"/>
      <c r="C3824" s="7" t="s">
        <v>7349</v>
      </c>
      <c r="D3824" s="7" t="s">
        <v>7350</v>
      </c>
      <c r="E3824" s="6" t="s">
        <v>352</v>
      </c>
      <c r="F3824" s="7"/>
      <c r="G3824" s="7"/>
      <c r="H3824" s="7" t="s">
        <v>1719</v>
      </c>
      <c r="I3824" s="7"/>
      <c r="J3824" s="7" t="s">
        <v>646</v>
      </c>
      <c r="K3824" s="8" t="s">
        <v>1720</v>
      </c>
      <c r="L3824" s="7" t="s">
        <v>2106</v>
      </c>
      <c r="M3824" s="7"/>
      <c r="N3824" s="9" t="s">
        <v>1722</v>
      </c>
    </row>
    <row r="3825" spans="1:14">
      <c r="A3825" s="7" t="s">
        <v>2103</v>
      </c>
      <c r="B3825" s="7"/>
      <c r="C3825" s="7" t="s">
        <v>7351</v>
      </c>
      <c r="D3825" s="7" t="s">
        <v>7352</v>
      </c>
      <c r="E3825" s="6" t="s">
        <v>352</v>
      </c>
      <c r="F3825" s="7"/>
      <c r="G3825" s="7"/>
      <c r="H3825" s="7" t="s">
        <v>1719</v>
      </c>
      <c r="I3825" s="7"/>
      <c r="J3825" s="7" t="s">
        <v>646</v>
      </c>
      <c r="K3825" s="8" t="s">
        <v>1720</v>
      </c>
      <c r="L3825" s="7" t="s">
        <v>2106</v>
      </c>
      <c r="M3825" s="7"/>
      <c r="N3825" s="9" t="s">
        <v>1722</v>
      </c>
    </row>
    <row r="3826" spans="1:14">
      <c r="A3826" s="7" t="s">
        <v>2103</v>
      </c>
      <c r="B3826" s="7"/>
      <c r="C3826" s="7" t="s">
        <v>7353</v>
      </c>
      <c r="D3826" s="7" t="s">
        <v>7354</v>
      </c>
      <c r="E3826" s="6" t="s">
        <v>352</v>
      </c>
      <c r="F3826" s="7"/>
      <c r="G3826" s="7"/>
      <c r="H3826" s="7" t="s">
        <v>1719</v>
      </c>
      <c r="I3826" s="7"/>
      <c r="J3826" s="7" t="s">
        <v>646</v>
      </c>
      <c r="K3826" s="8" t="s">
        <v>1720</v>
      </c>
      <c r="L3826" s="7" t="s">
        <v>2106</v>
      </c>
      <c r="M3826" s="7"/>
      <c r="N3826" s="9" t="s">
        <v>1722</v>
      </c>
    </row>
    <row r="3827" spans="1:14">
      <c r="A3827" s="7" t="s">
        <v>2103</v>
      </c>
      <c r="B3827" s="7"/>
      <c r="C3827" s="7" t="s">
        <v>7355</v>
      </c>
      <c r="D3827" s="7" t="s">
        <v>7356</v>
      </c>
      <c r="E3827" s="6" t="s">
        <v>352</v>
      </c>
      <c r="F3827" s="7"/>
      <c r="G3827" s="7"/>
      <c r="H3827" s="7" t="s">
        <v>1719</v>
      </c>
      <c r="I3827" s="7"/>
      <c r="J3827" s="7" t="s">
        <v>646</v>
      </c>
      <c r="K3827" s="8" t="s">
        <v>1720</v>
      </c>
      <c r="L3827" s="7" t="s">
        <v>2106</v>
      </c>
      <c r="M3827" s="7"/>
      <c r="N3827" s="9" t="s">
        <v>1722</v>
      </c>
    </row>
    <row r="3828" spans="1:14">
      <c r="A3828" s="7" t="s">
        <v>2103</v>
      </c>
      <c r="B3828" s="7"/>
      <c r="C3828" s="7" t="s">
        <v>7357</v>
      </c>
      <c r="D3828" s="7" t="s">
        <v>7358</v>
      </c>
      <c r="E3828" s="6" t="s">
        <v>352</v>
      </c>
      <c r="F3828" s="7"/>
      <c r="G3828" s="7"/>
      <c r="H3828" s="7" t="s">
        <v>1719</v>
      </c>
      <c r="I3828" s="7"/>
      <c r="J3828" s="7" t="s">
        <v>646</v>
      </c>
      <c r="K3828" s="8" t="s">
        <v>1720</v>
      </c>
      <c r="L3828" s="7" t="s">
        <v>2106</v>
      </c>
      <c r="M3828" s="7"/>
      <c r="N3828" s="9" t="s">
        <v>1722</v>
      </c>
    </row>
    <row r="3829" spans="1:14">
      <c r="A3829" s="7" t="s">
        <v>2103</v>
      </c>
      <c r="B3829" s="7"/>
      <c r="C3829" s="7" t="s">
        <v>7359</v>
      </c>
      <c r="D3829" s="7" t="s">
        <v>7360</v>
      </c>
      <c r="E3829" s="6" t="s">
        <v>352</v>
      </c>
      <c r="F3829" s="7"/>
      <c r="G3829" s="7"/>
      <c r="H3829" s="7" t="s">
        <v>1719</v>
      </c>
      <c r="I3829" s="7"/>
      <c r="J3829" s="7" t="s">
        <v>646</v>
      </c>
      <c r="K3829" s="8" t="s">
        <v>1720</v>
      </c>
      <c r="L3829" s="7" t="s">
        <v>2106</v>
      </c>
      <c r="M3829" s="7"/>
      <c r="N3829" s="9" t="s">
        <v>1722</v>
      </c>
    </row>
    <row r="3830" spans="1:14">
      <c r="A3830" s="7" t="s">
        <v>2103</v>
      </c>
      <c r="B3830" s="7"/>
      <c r="C3830" s="7" t="s">
        <v>7361</v>
      </c>
      <c r="D3830" s="7" t="s">
        <v>7362</v>
      </c>
      <c r="E3830" s="6" t="s">
        <v>352</v>
      </c>
      <c r="F3830" s="7"/>
      <c r="G3830" s="7"/>
      <c r="H3830" s="7" t="s">
        <v>1719</v>
      </c>
      <c r="I3830" s="7"/>
      <c r="J3830" s="7" t="s">
        <v>646</v>
      </c>
      <c r="K3830" s="8" t="s">
        <v>1720</v>
      </c>
      <c r="L3830" s="7" t="s">
        <v>2106</v>
      </c>
      <c r="M3830" s="7"/>
      <c r="N3830" s="9" t="s">
        <v>1722</v>
      </c>
    </row>
    <row r="3831" spans="1:14">
      <c r="A3831" s="7" t="s">
        <v>2103</v>
      </c>
      <c r="B3831" s="7"/>
      <c r="C3831" s="7" t="s">
        <v>7363</v>
      </c>
      <c r="D3831" s="7" t="s">
        <v>7364</v>
      </c>
      <c r="E3831" s="6" t="s">
        <v>352</v>
      </c>
      <c r="F3831" s="7"/>
      <c r="G3831" s="7"/>
      <c r="H3831" s="7" t="s">
        <v>1719</v>
      </c>
      <c r="I3831" s="7"/>
      <c r="J3831" s="7" t="s">
        <v>646</v>
      </c>
      <c r="K3831" s="8" t="s">
        <v>1720</v>
      </c>
      <c r="L3831" s="7" t="s">
        <v>2106</v>
      </c>
      <c r="M3831" s="7"/>
      <c r="N3831" s="9" t="s">
        <v>1722</v>
      </c>
    </row>
    <row r="3832" spans="1:14">
      <c r="A3832" s="7" t="s">
        <v>2103</v>
      </c>
      <c r="B3832" s="7"/>
      <c r="C3832" s="7" t="s">
        <v>7365</v>
      </c>
      <c r="D3832" s="7" t="s">
        <v>7366</v>
      </c>
      <c r="E3832" s="6" t="s">
        <v>352</v>
      </c>
      <c r="F3832" s="7"/>
      <c r="G3832" s="7"/>
      <c r="H3832" s="7" t="s">
        <v>1719</v>
      </c>
      <c r="I3832" s="7"/>
      <c r="J3832" s="7" t="s">
        <v>646</v>
      </c>
      <c r="K3832" s="8" t="s">
        <v>1720</v>
      </c>
      <c r="L3832" s="7" t="s">
        <v>2106</v>
      </c>
      <c r="M3832" s="7"/>
      <c r="N3832" s="9" t="s">
        <v>1722</v>
      </c>
    </row>
    <row r="3833" spans="1:14">
      <c r="A3833" s="7" t="s">
        <v>2103</v>
      </c>
      <c r="B3833" s="7"/>
      <c r="C3833" s="7" t="s">
        <v>7367</v>
      </c>
      <c r="D3833" s="7" t="s">
        <v>7368</v>
      </c>
      <c r="E3833" s="6" t="s">
        <v>352</v>
      </c>
      <c r="F3833" s="7"/>
      <c r="G3833" s="7"/>
      <c r="H3833" s="7" t="s">
        <v>1719</v>
      </c>
      <c r="I3833" s="7"/>
      <c r="J3833" s="7" t="s">
        <v>646</v>
      </c>
      <c r="K3833" s="8" t="s">
        <v>1720</v>
      </c>
      <c r="L3833" s="7" t="s">
        <v>2106</v>
      </c>
      <c r="M3833" s="7"/>
      <c r="N3833" s="9" t="s">
        <v>1722</v>
      </c>
    </row>
    <row r="3834" spans="1:14">
      <c r="A3834" s="7" t="s">
        <v>2103</v>
      </c>
      <c r="B3834" s="7"/>
      <c r="C3834" s="7" t="s">
        <v>7369</v>
      </c>
      <c r="D3834" s="7" t="s">
        <v>7370</v>
      </c>
      <c r="E3834" s="6" t="s">
        <v>352</v>
      </c>
      <c r="F3834" s="7"/>
      <c r="G3834" s="7"/>
      <c r="H3834" s="7" t="s">
        <v>1719</v>
      </c>
      <c r="I3834" s="7"/>
      <c r="J3834" s="7" t="s">
        <v>646</v>
      </c>
      <c r="K3834" s="8" t="s">
        <v>1720</v>
      </c>
      <c r="L3834" s="7" t="s">
        <v>2106</v>
      </c>
      <c r="M3834" s="7"/>
      <c r="N3834" s="9" t="s">
        <v>1722</v>
      </c>
    </row>
    <row r="3835" spans="1:14">
      <c r="A3835" s="7" t="s">
        <v>2103</v>
      </c>
      <c r="B3835" s="7"/>
      <c r="C3835" s="7" t="s">
        <v>7371</v>
      </c>
      <c r="D3835" s="7" t="s">
        <v>7372</v>
      </c>
      <c r="E3835" s="6" t="s">
        <v>352</v>
      </c>
      <c r="F3835" s="7"/>
      <c r="G3835" s="7"/>
      <c r="H3835" s="7" t="s">
        <v>1719</v>
      </c>
      <c r="I3835" s="7"/>
      <c r="J3835" s="7" t="s">
        <v>646</v>
      </c>
      <c r="K3835" s="8" t="s">
        <v>1720</v>
      </c>
      <c r="L3835" s="7" t="s">
        <v>2106</v>
      </c>
      <c r="M3835" s="7"/>
      <c r="N3835" s="9" t="s">
        <v>1722</v>
      </c>
    </row>
    <row r="3836" spans="1:14">
      <c r="A3836" s="7" t="s">
        <v>2103</v>
      </c>
      <c r="B3836" s="7"/>
      <c r="C3836" s="7" t="s">
        <v>7373</v>
      </c>
      <c r="D3836" s="7" t="s">
        <v>7374</v>
      </c>
      <c r="E3836" s="6" t="s">
        <v>352</v>
      </c>
      <c r="F3836" s="7"/>
      <c r="G3836" s="7"/>
      <c r="H3836" s="7" t="s">
        <v>1719</v>
      </c>
      <c r="I3836" s="7"/>
      <c r="J3836" s="7" t="s">
        <v>646</v>
      </c>
      <c r="K3836" s="8" t="s">
        <v>1720</v>
      </c>
      <c r="L3836" s="7" t="s">
        <v>2106</v>
      </c>
      <c r="M3836" s="7"/>
      <c r="N3836" s="9" t="s">
        <v>1722</v>
      </c>
    </row>
    <row r="3837" spans="1:14">
      <c r="A3837" s="7" t="s">
        <v>2103</v>
      </c>
      <c r="B3837" s="7"/>
      <c r="C3837" s="7" t="s">
        <v>7375</v>
      </c>
      <c r="D3837" s="7" t="s">
        <v>7376</v>
      </c>
      <c r="E3837" s="6" t="s">
        <v>352</v>
      </c>
      <c r="F3837" s="7"/>
      <c r="G3837" s="7"/>
      <c r="H3837" s="7" t="s">
        <v>1719</v>
      </c>
      <c r="I3837" s="7"/>
      <c r="J3837" s="7" t="s">
        <v>646</v>
      </c>
      <c r="K3837" s="8" t="s">
        <v>1720</v>
      </c>
      <c r="L3837" s="7" t="s">
        <v>2106</v>
      </c>
      <c r="M3837" s="7"/>
      <c r="N3837" s="9" t="s">
        <v>1722</v>
      </c>
    </row>
    <row r="3838" spans="1:14">
      <c r="A3838" s="7" t="s">
        <v>2103</v>
      </c>
      <c r="B3838" s="7"/>
      <c r="C3838" s="7" t="s">
        <v>7377</v>
      </c>
      <c r="D3838" s="7" t="s">
        <v>7378</v>
      </c>
      <c r="E3838" s="6" t="s">
        <v>352</v>
      </c>
      <c r="F3838" s="7"/>
      <c r="G3838" s="7"/>
      <c r="H3838" s="7" t="s">
        <v>1719</v>
      </c>
      <c r="I3838" s="7"/>
      <c r="J3838" s="7" t="s">
        <v>646</v>
      </c>
      <c r="K3838" s="8" t="s">
        <v>1720</v>
      </c>
      <c r="L3838" s="7" t="s">
        <v>2106</v>
      </c>
      <c r="M3838" s="7"/>
      <c r="N3838" s="9" t="s">
        <v>1722</v>
      </c>
    </row>
    <row r="3839" spans="1:14">
      <c r="A3839" s="7" t="s">
        <v>2103</v>
      </c>
      <c r="B3839" s="7"/>
      <c r="C3839" s="7" t="s">
        <v>7379</v>
      </c>
      <c r="D3839" s="7" t="s">
        <v>7380</v>
      </c>
      <c r="E3839" s="6" t="s">
        <v>352</v>
      </c>
      <c r="F3839" s="7"/>
      <c r="G3839" s="7"/>
      <c r="H3839" s="7" t="s">
        <v>1719</v>
      </c>
      <c r="I3839" s="7"/>
      <c r="J3839" s="7" t="s">
        <v>646</v>
      </c>
      <c r="K3839" s="8" t="s">
        <v>1720</v>
      </c>
      <c r="L3839" s="7" t="s">
        <v>2106</v>
      </c>
      <c r="M3839" s="7"/>
      <c r="N3839" s="9" t="s">
        <v>1722</v>
      </c>
    </row>
    <row r="3840" spans="1:14">
      <c r="A3840" s="7" t="s">
        <v>2103</v>
      </c>
      <c r="B3840" s="7"/>
      <c r="C3840" s="7" t="s">
        <v>7381</v>
      </c>
      <c r="D3840" s="7" t="s">
        <v>7382</v>
      </c>
      <c r="E3840" s="6" t="s">
        <v>352</v>
      </c>
      <c r="F3840" s="7"/>
      <c r="G3840" s="7"/>
      <c r="H3840" s="7" t="s">
        <v>1719</v>
      </c>
      <c r="I3840" s="7"/>
      <c r="J3840" s="7" t="s">
        <v>646</v>
      </c>
      <c r="K3840" s="8" t="s">
        <v>1720</v>
      </c>
      <c r="L3840" s="7" t="s">
        <v>2106</v>
      </c>
      <c r="M3840" s="7"/>
      <c r="N3840" s="9" t="s">
        <v>1722</v>
      </c>
    </row>
    <row r="3841" spans="1:14">
      <c r="A3841" s="7" t="s">
        <v>2103</v>
      </c>
      <c r="B3841" s="7"/>
      <c r="C3841" s="7" t="s">
        <v>7383</v>
      </c>
      <c r="D3841" s="7" t="s">
        <v>7384</v>
      </c>
      <c r="E3841" s="6" t="s">
        <v>352</v>
      </c>
      <c r="F3841" s="7"/>
      <c r="G3841" s="7"/>
      <c r="H3841" s="7" t="s">
        <v>1719</v>
      </c>
      <c r="I3841" s="7"/>
      <c r="J3841" s="7" t="s">
        <v>646</v>
      </c>
      <c r="K3841" s="8" t="s">
        <v>1720</v>
      </c>
      <c r="L3841" s="7" t="s">
        <v>2106</v>
      </c>
      <c r="M3841" s="7"/>
      <c r="N3841" s="9" t="s">
        <v>1722</v>
      </c>
    </row>
    <row r="3842" spans="1:14">
      <c r="A3842" s="7" t="s">
        <v>2103</v>
      </c>
      <c r="B3842" s="7"/>
      <c r="C3842" s="7" t="s">
        <v>7385</v>
      </c>
      <c r="D3842" s="7" t="s">
        <v>7386</v>
      </c>
      <c r="E3842" s="6" t="s">
        <v>352</v>
      </c>
      <c r="F3842" s="7"/>
      <c r="G3842" s="7"/>
      <c r="H3842" s="7" t="s">
        <v>1719</v>
      </c>
      <c r="I3842" s="7"/>
      <c r="J3842" s="7" t="s">
        <v>646</v>
      </c>
      <c r="K3842" s="8" t="s">
        <v>1720</v>
      </c>
      <c r="L3842" s="7" t="s">
        <v>2106</v>
      </c>
      <c r="M3842" s="7"/>
      <c r="N3842" s="9" t="s">
        <v>1722</v>
      </c>
    </row>
    <row r="3843" spans="1:14">
      <c r="A3843" s="7" t="s">
        <v>2103</v>
      </c>
      <c r="B3843" s="7"/>
      <c r="C3843" s="7" t="s">
        <v>7387</v>
      </c>
      <c r="D3843" s="7" t="s">
        <v>7388</v>
      </c>
      <c r="E3843" s="6" t="s">
        <v>352</v>
      </c>
      <c r="F3843" s="7"/>
      <c r="G3843" s="7"/>
      <c r="H3843" s="7" t="s">
        <v>1719</v>
      </c>
      <c r="I3843" s="7"/>
      <c r="J3843" s="7" t="s">
        <v>646</v>
      </c>
      <c r="K3843" s="8" t="s">
        <v>1720</v>
      </c>
      <c r="L3843" s="7" t="s">
        <v>2106</v>
      </c>
      <c r="M3843" s="7"/>
      <c r="N3843" s="9" t="s">
        <v>1722</v>
      </c>
    </row>
    <row r="3844" spans="1:14">
      <c r="A3844" s="7" t="s">
        <v>2103</v>
      </c>
      <c r="B3844" s="7"/>
      <c r="C3844" s="7" t="s">
        <v>7389</v>
      </c>
      <c r="D3844" s="7" t="s">
        <v>7390</v>
      </c>
      <c r="E3844" s="6" t="s">
        <v>352</v>
      </c>
      <c r="F3844" s="7"/>
      <c r="G3844" s="7"/>
      <c r="H3844" s="7" t="s">
        <v>1719</v>
      </c>
      <c r="I3844" s="7"/>
      <c r="J3844" s="7" t="s">
        <v>646</v>
      </c>
      <c r="K3844" s="8" t="s">
        <v>1720</v>
      </c>
      <c r="L3844" s="7" t="s">
        <v>2106</v>
      </c>
      <c r="M3844" s="7"/>
      <c r="N3844" s="9" t="s">
        <v>1722</v>
      </c>
    </row>
    <row r="3845" spans="1:14">
      <c r="A3845" s="7" t="s">
        <v>2103</v>
      </c>
      <c r="B3845" s="7"/>
      <c r="C3845" s="7" t="s">
        <v>7391</v>
      </c>
      <c r="D3845" s="7" t="s">
        <v>7392</v>
      </c>
      <c r="E3845" s="6" t="s">
        <v>352</v>
      </c>
      <c r="F3845" s="7"/>
      <c r="G3845" s="7"/>
      <c r="H3845" s="7" t="s">
        <v>1719</v>
      </c>
      <c r="I3845" s="7"/>
      <c r="J3845" s="7" t="s">
        <v>646</v>
      </c>
      <c r="K3845" s="8" t="s">
        <v>1720</v>
      </c>
      <c r="L3845" s="7" t="s">
        <v>2106</v>
      </c>
      <c r="M3845" s="7"/>
      <c r="N3845" s="9" t="s">
        <v>1722</v>
      </c>
    </row>
    <row r="3846" spans="1:14">
      <c r="A3846" s="7" t="s">
        <v>2103</v>
      </c>
      <c r="B3846" s="7"/>
      <c r="C3846" s="7" t="s">
        <v>7393</v>
      </c>
      <c r="D3846" s="7" t="s">
        <v>7394</v>
      </c>
      <c r="E3846" s="6" t="s">
        <v>352</v>
      </c>
      <c r="F3846" s="7"/>
      <c r="G3846" s="7"/>
      <c r="H3846" s="7" t="s">
        <v>1719</v>
      </c>
      <c r="I3846" s="7"/>
      <c r="J3846" s="7" t="s">
        <v>646</v>
      </c>
      <c r="K3846" s="8" t="s">
        <v>1720</v>
      </c>
      <c r="L3846" s="7" t="s">
        <v>2106</v>
      </c>
      <c r="M3846" s="7"/>
      <c r="N3846" s="9" t="s">
        <v>1722</v>
      </c>
    </row>
    <row r="3847" spans="1:14">
      <c r="A3847" s="7" t="s">
        <v>2103</v>
      </c>
      <c r="B3847" s="7"/>
      <c r="C3847" s="7" t="s">
        <v>7395</v>
      </c>
      <c r="D3847" s="7" t="s">
        <v>7396</v>
      </c>
      <c r="E3847" s="6" t="s">
        <v>352</v>
      </c>
      <c r="F3847" s="7"/>
      <c r="G3847" s="7"/>
      <c r="H3847" s="7" t="s">
        <v>1719</v>
      </c>
      <c r="I3847" s="7"/>
      <c r="J3847" s="7" t="s">
        <v>646</v>
      </c>
      <c r="K3847" s="8" t="s">
        <v>1720</v>
      </c>
      <c r="L3847" s="7" t="s">
        <v>2106</v>
      </c>
      <c r="M3847" s="7"/>
      <c r="N3847" s="9" t="s">
        <v>1722</v>
      </c>
    </row>
    <row r="3848" spans="1:14">
      <c r="A3848" s="7" t="s">
        <v>2103</v>
      </c>
      <c r="B3848" s="7"/>
      <c r="C3848" s="7" t="s">
        <v>7397</v>
      </c>
      <c r="D3848" s="7" t="s">
        <v>7398</v>
      </c>
      <c r="E3848" s="6" t="s">
        <v>352</v>
      </c>
      <c r="F3848" s="7"/>
      <c r="G3848" s="7"/>
      <c r="H3848" s="7" t="s">
        <v>1719</v>
      </c>
      <c r="I3848" s="7"/>
      <c r="J3848" s="7" t="s">
        <v>646</v>
      </c>
      <c r="K3848" s="8" t="s">
        <v>1720</v>
      </c>
      <c r="L3848" s="7" t="s">
        <v>2106</v>
      </c>
      <c r="M3848" s="7"/>
      <c r="N3848" s="9" t="s">
        <v>1722</v>
      </c>
    </row>
    <row r="3849" spans="1:14">
      <c r="A3849" s="7" t="s">
        <v>2103</v>
      </c>
      <c r="B3849" s="7"/>
      <c r="C3849" s="7" t="s">
        <v>7399</v>
      </c>
      <c r="D3849" s="7" t="s">
        <v>7400</v>
      </c>
      <c r="E3849" s="6" t="s">
        <v>352</v>
      </c>
      <c r="F3849" s="7"/>
      <c r="G3849" s="7"/>
      <c r="H3849" s="7" t="s">
        <v>1719</v>
      </c>
      <c r="I3849" s="7"/>
      <c r="J3849" s="7" t="s">
        <v>646</v>
      </c>
      <c r="K3849" s="8" t="s">
        <v>1720</v>
      </c>
      <c r="L3849" s="7" t="s">
        <v>2106</v>
      </c>
      <c r="M3849" s="7"/>
      <c r="N3849" s="9" t="s">
        <v>1722</v>
      </c>
    </row>
    <row r="3850" spans="1:14">
      <c r="A3850" s="7" t="s">
        <v>2103</v>
      </c>
      <c r="B3850" s="7"/>
      <c r="C3850" s="7" t="s">
        <v>7401</v>
      </c>
      <c r="D3850" s="7" t="s">
        <v>7402</v>
      </c>
      <c r="E3850" s="6" t="s">
        <v>352</v>
      </c>
      <c r="F3850" s="7"/>
      <c r="G3850" s="7"/>
      <c r="H3850" s="7" t="s">
        <v>1719</v>
      </c>
      <c r="I3850" s="7"/>
      <c r="J3850" s="7" t="s">
        <v>646</v>
      </c>
      <c r="K3850" s="8" t="s">
        <v>1720</v>
      </c>
      <c r="L3850" s="7" t="s">
        <v>2106</v>
      </c>
      <c r="M3850" s="7"/>
      <c r="N3850" s="9" t="s">
        <v>1722</v>
      </c>
    </row>
    <row r="3851" spans="1:14">
      <c r="A3851" s="7" t="s">
        <v>2103</v>
      </c>
      <c r="B3851" s="7"/>
      <c r="C3851" s="7" t="s">
        <v>7403</v>
      </c>
      <c r="D3851" s="7" t="s">
        <v>7404</v>
      </c>
      <c r="E3851" s="6" t="s">
        <v>352</v>
      </c>
      <c r="F3851" s="7"/>
      <c r="G3851" s="7"/>
      <c r="H3851" s="7" t="s">
        <v>1719</v>
      </c>
      <c r="I3851" s="7"/>
      <c r="J3851" s="7" t="s">
        <v>646</v>
      </c>
      <c r="K3851" s="8" t="s">
        <v>1720</v>
      </c>
      <c r="L3851" s="7" t="s">
        <v>2106</v>
      </c>
      <c r="M3851" s="7"/>
      <c r="N3851" s="9" t="s">
        <v>1722</v>
      </c>
    </row>
    <row r="3852" spans="1:14">
      <c r="A3852" s="7" t="s">
        <v>2103</v>
      </c>
      <c r="B3852" s="7"/>
      <c r="C3852" s="7" t="s">
        <v>7405</v>
      </c>
      <c r="D3852" s="7" t="s">
        <v>7406</v>
      </c>
      <c r="E3852" s="6" t="s">
        <v>352</v>
      </c>
      <c r="F3852" s="7"/>
      <c r="G3852" s="7"/>
      <c r="H3852" s="7" t="s">
        <v>1719</v>
      </c>
      <c r="I3852" s="7"/>
      <c r="J3852" s="7" t="s">
        <v>646</v>
      </c>
      <c r="K3852" s="8" t="s">
        <v>1720</v>
      </c>
      <c r="L3852" s="7" t="s">
        <v>2106</v>
      </c>
      <c r="M3852" s="7"/>
      <c r="N3852" s="9" t="s">
        <v>1722</v>
      </c>
    </row>
    <row r="3853" spans="1:14">
      <c r="A3853" s="7" t="s">
        <v>2103</v>
      </c>
      <c r="B3853" s="7"/>
      <c r="C3853" s="7" t="s">
        <v>7407</v>
      </c>
      <c r="D3853" s="7" t="s">
        <v>7408</v>
      </c>
      <c r="E3853" s="6" t="s">
        <v>352</v>
      </c>
      <c r="F3853" s="7"/>
      <c r="G3853" s="7"/>
      <c r="H3853" s="7" t="s">
        <v>1719</v>
      </c>
      <c r="I3853" s="7"/>
      <c r="J3853" s="7" t="s">
        <v>646</v>
      </c>
      <c r="K3853" s="8" t="s">
        <v>1720</v>
      </c>
      <c r="L3853" s="7" t="s">
        <v>2106</v>
      </c>
      <c r="M3853" s="7"/>
      <c r="N3853" s="9" t="s">
        <v>1722</v>
      </c>
    </row>
    <row r="3854" spans="1:14">
      <c r="A3854" s="7" t="s">
        <v>2103</v>
      </c>
      <c r="B3854" s="7"/>
      <c r="C3854" s="7" t="s">
        <v>7409</v>
      </c>
      <c r="D3854" s="7" t="s">
        <v>7410</v>
      </c>
      <c r="E3854" s="6" t="s">
        <v>352</v>
      </c>
      <c r="F3854" s="7"/>
      <c r="G3854" s="7"/>
      <c r="H3854" s="7" t="s">
        <v>1719</v>
      </c>
      <c r="I3854" s="7"/>
      <c r="J3854" s="7" t="s">
        <v>646</v>
      </c>
      <c r="K3854" s="8" t="s">
        <v>1720</v>
      </c>
      <c r="L3854" s="7" t="s">
        <v>2106</v>
      </c>
      <c r="M3854" s="7"/>
      <c r="N3854" s="9" t="s">
        <v>1722</v>
      </c>
    </row>
    <row r="3855" spans="1:14">
      <c r="A3855" s="7" t="s">
        <v>2103</v>
      </c>
      <c r="B3855" s="7"/>
      <c r="C3855" s="7" t="s">
        <v>7411</v>
      </c>
      <c r="D3855" s="7" t="s">
        <v>7412</v>
      </c>
      <c r="E3855" s="6" t="s">
        <v>352</v>
      </c>
      <c r="F3855" s="7"/>
      <c r="G3855" s="7"/>
      <c r="H3855" s="7" t="s">
        <v>1719</v>
      </c>
      <c r="I3855" s="7"/>
      <c r="J3855" s="7" t="s">
        <v>646</v>
      </c>
      <c r="K3855" s="8" t="s">
        <v>1720</v>
      </c>
      <c r="L3855" s="7" t="s">
        <v>2106</v>
      </c>
      <c r="M3855" s="7"/>
      <c r="N3855" s="9" t="s">
        <v>1722</v>
      </c>
    </row>
    <row r="3856" spans="1:14">
      <c r="A3856" s="7" t="s">
        <v>2103</v>
      </c>
      <c r="B3856" s="7"/>
      <c r="C3856" s="7" t="s">
        <v>7413</v>
      </c>
      <c r="D3856" s="7" t="s">
        <v>7414</v>
      </c>
      <c r="E3856" s="6" t="s">
        <v>352</v>
      </c>
      <c r="F3856" s="7"/>
      <c r="G3856" s="7"/>
      <c r="H3856" s="7" t="s">
        <v>1719</v>
      </c>
      <c r="I3856" s="7"/>
      <c r="J3856" s="7" t="s">
        <v>646</v>
      </c>
      <c r="K3856" s="8" t="s">
        <v>1720</v>
      </c>
      <c r="L3856" s="7" t="s">
        <v>2106</v>
      </c>
      <c r="M3856" s="7"/>
      <c r="N3856" s="9" t="s">
        <v>1722</v>
      </c>
    </row>
    <row r="3857" spans="1:14">
      <c r="A3857" s="7" t="s">
        <v>2103</v>
      </c>
      <c r="B3857" s="7"/>
      <c r="C3857" s="7" t="s">
        <v>7415</v>
      </c>
      <c r="D3857" s="7" t="s">
        <v>7416</v>
      </c>
      <c r="E3857" s="6" t="s">
        <v>352</v>
      </c>
      <c r="F3857" s="7"/>
      <c r="G3857" s="7"/>
      <c r="H3857" s="7" t="s">
        <v>1719</v>
      </c>
      <c r="I3857" s="7"/>
      <c r="J3857" s="7" t="s">
        <v>646</v>
      </c>
      <c r="K3857" s="8" t="s">
        <v>1720</v>
      </c>
      <c r="L3857" s="7" t="s">
        <v>2106</v>
      </c>
      <c r="M3857" s="7"/>
      <c r="N3857" s="9" t="s">
        <v>1722</v>
      </c>
    </row>
    <row r="3858" spans="1:14">
      <c r="A3858" s="7" t="s">
        <v>2103</v>
      </c>
      <c r="B3858" s="7"/>
      <c r="C3858" s="7" t="s">
        <v>7417</v>
      </c>
      <c r="D3858" s="7" t="s">
        <v>7418</v>
      </c>
      <c r="E3858" s="6" t="s">
        <v>352</v>
      </c>
      <c r="F3858" s="7"/>
      <c r="G3858" s="7"/>
      <c r="H3858" s="7" t="s">
        <v>1719</v>
      </c>
      <c r="I3858" s="7"/>
      <c r="J3858" s="7" t="s">
        <v>646</v>
      </c>
      <c r="K3858" s="8" t="s">
        <v>1720</v>
      </c>
      <c r="L3858" s="7" t="s">
        <v>2106</v>
      </c>
      <c r="M3858" s="7"/>
      <c r="N3858" s="9" t="s">
        <v>1722</v>
      </c>
    </row>
    <row r="3859" spans="1:14">
      <c r="A3859" s="7" t="s">
        <v>2103</v>
      </c>
      <c r="B3859" s="7"/>
      <c r="C3859" s="7" t="s">
        <v>7419</v>
      </c>
      <c r="D3859" s="7" t="s">
        <v>7420</v>
      </c>
      <c r="E3859" s="6" t="s">
        <v>352</v>
      </c>
      <c r="F3859" s="7"/>
      <c r="G3859" s="7"/>
      <c r="H3859" s="7" t="s">
        <v>1719</v>
      </c>
      <c r="I3859" s="7"/>
      <c r="J3859" s="7" t="s">
        <v>646</v>
      </c>
      <c r="K3859" s="8" t="s">
        <v>1720</v>
      </c>
      <c r="L3859" s="7" t="s">
        <v>2106</v>
      </c>
      <c r="M3859" s="7"/>
      <c r="N3859" s="9" t="s">
        <v>1722</v>
      </c>
    </row>
    <row r="3860" spans="1:14">
      <c r="A3860" s="7" t="s">
        <v>2103</v>
      </c>
      <c r="B3860" s="7"/>
      <c r="C3860" s="7" t="s">
        <v>7421</v>
      </c>
      <c r="D3860" s="7" t="s">
        <v>7422</v>
      </c>
      <c r="E3860" s="6" t="s">
        <v>352</v>
      </c>
      <c r="F3860" s="7"/>
      <c r="G3860" s="7"/>
      <c r="H3860" s="7" t="s">
        <v>1719</v>
      </c>
      <c r="I3860" s="7"/>
      <c r="J3860" s="7" t="s">
        <v>646</v>
      </c>
      <c r="K3860" s="8" t="s">
        <v>1720</v>
      </c>
      <c r="L3860" s="7" t="s">
        <v>2106</v>
      </c>
      <c r="M3860" s="7"/>
      <c r="N3860" s="9" t="s">
        <v>1722</v>
      </c>
    </row>
    <row r="3861" spans="1:14">
      <c r="A3861" s="7" t="s">
        <v>2103</v>
      </c>
      <c r="B3861" s="7"/>
      <c r="C3861" s="7" t="s">
        <v>7423</v>
      </c>
      <c r="D3861" s="7" t="s">
        <v>7424</v>
      </c>
      <c r="E3861" s="6" t="s">
        <v>352</v>
      </c>
      <c r="F3861" s="7"/>
      <c r="G3861" s="7"/>
      <c r="H3861" s="7" t="s">
        <v>1719</v>
      </c>
      <c r="I3861" s="7"/>
      <c r="J3861" s="7" t="s">
        <v>646</v>
      </c>
      <c r="K3861" s="8" t="s">
        <v>1720</v>
      </c>
      <c r="L3861" s="7" t="s">
        <v>2106</v>
      </c>
      <c r="M3861" s="7"/>
      <c r="N3861" s="9" t="s">
        <v>1722</v>
      </c>
    </row>
    <row r="3862" spans="1:14">
      <c r="A3862" s="7" t="s">
        <v>2103</v>
      </c>
      <c r="B3862" s="7"/>
      <c r="C3862" s="7" t="s">
        <v>7425</v>
      </c>
      <c r="D3862" s="7" t="s">
        <v>7426</v>
      </c>
      <c r="E3862" s="6" t="s">
        <v>352</v>
      </c>
      <c r="F3862" s="7"/>
      <c r="G3862" s="7"/>
      <c r="H3862" s="7" t="s">
        <v>1719</v>
      </c>
      <c r="I3862" s="7"/>
      <c r="J3862" s="7" t="s">
        <v>646</v>
      </c>
      <c r="K3862" s="8" t="s">
        <v>1720</v>
      </c>
      <c r="L3862" s="7" t="s">
        <v>2106</v>
      </c>
      <c r="M3862" s="7"/>
      <c r="N3862" s="9" t="s">
        <v>1722</v>
      </c>
    </row>
    <row r="3863" spans="1:14">
      <c r="A3863" s="7" t="s">
        <v>2103</v>
      </c>
      <c r="B3863" s="7"/>
      <c r="C3863" s="7" t="s">
        <v>7427</v>
      </c>
      <c r="D3863" s="7" t="s">
        <v>7428</v>
      </c>
      <c r="E3863" s="6" t="s">
        <v>352</v>
      </c>
      <c r="F3863" s="7"/>
      <c r="G3863" s="7"/>
      <c r="H3863" s="7" t="s">
        <v>1719</v>
      </c>
      <c r="I3863" s="7"/>
      <c r="J3863" s="7" t="s">
        <v>646</v>
      </c>
      <c r="K3863" s="8" t="s">
        <v>1720</v>
      </c>
      <c r="L3863" s="7" t="s">
        <v>2106</v>
      </c>
      <c r="M3863" s="7"/>
      <c r="N3863" s="9" t="s">
        <v>1722</v>
      </c>
    </row>
    <row r="3864" spans="1:14">
      <c r="A3864" s="7" t="s">
        <v>2103</v>
      </c>
      <c r="B3864" s="7"/>
      <c r="C3864" s="7" t="s">
        <v>7429</v>
      </c>
      <c r="D3864" s="7" t="s">
        <v>7430</v>
      </c>
      <c r="E3864" s="6" t="s">
        <v>352</v>
      </c>
      <c r="F3864" s="7"/>
      <c r="G3864" s="7"/>
      <c r="H3864" s="7" t="s">
        <v>1719</v>
      </c>
      <c r="I3864" s="7"/>
      <c r="J3864" s="7" t="s">
        <v>646</v>
      </c>
      <c r="K3864" s="8" t="s">
        <v>1720</v>
      </c>
      <c r="L3864" s="7" t="s">
        <v>2106</v>
      </c>
      <c r="M3864" s="7"/>
      <c r="N3864" s="9" t="s">
        <v>1722</v>
      </c>
    </row>
    <row r="3865" spans="1:14">
      <c r="A3865" s="7" t="s">
        <v>2103</v>
      </c>
      <c r="B3865" s="7"/>
      <c r="C3865" s="7" t="s">
        <v>7431</v>
      </c>
      <c r="D3865" s="7" t="s">
        <v>7432</v>
      </c>
      <c r="E3865" s="6" t="s">
        <v>352</v>
      </c>
      <c r="F3865" s="7"/>
      <c r="G3865" s="7"/>
      <c r="H3865" s="7" t="s">
        <v>1719</v>
      </c>
      <c r="I3865" s="7"/>
      <c r="J3865" s="7" t="s">
        <v>646</v>
      </c>
      <c r="K3865" s="8" t="s">
        <v>1720</v>
      </c>
      <c r="L3865" s="7" t="s">
        <v>2106</v>
      </c>
      <c r="M3865" s="7"/>
      <c r="N3865" s="9" t="s">
        <v>1722</v>
      </c>
    </row>
    <row r="3866" spans="1:14">
      <c r="A3866" s="7" t="s">
        <v>2103</v>
      </c>
      <c r="B3866" s="7"/>
      <c r="C3866" s="7" t="s">
        <v>7433</v>
      </c>
      <c r="D3866" s="7" t="s">
        <v>7434</v>
      </c>
      <c r="E3866" s="6" t="s">
        <v>352</v>
      </c>
      <c r="F3866" s="7"/>
      <c r="G3866" s="7"/>
      <c r="H3866" s="7" t="s">
        <v>1719</v>
      </c>
      <c r="I3866" s="7"/>
      <c r="J3866" s="7" t="s">
        <v>646</v>
      </c>
      <c r="K3866" s="8" t="s">
        <v>1720</v>
      </c>
      <c r="L3866" s="7" t="s">
        <v>2106</v>
      </c>
      <c r="M3866" s="7"/>
      <c r="N3866" s="9" t="s">
        <v>1722</v>
      </c>
    </row>
    <row r="3867" spans="1:14">
      <c r="A3867" s="7" t="s">
        <v>2103</v>
      </c>
      <c r="B3867" s="7"/>
      <c r="C3867" s="7" t="s">
        <v>7435</v>
      </c>
      <c r="D3867" s="7" t="s">
        <v>7436</v>
      </c>
      <c r="E3867" s="6" t="s">
        <v>352</v>
      </c>
      <c r="F3867" s="7"/>
      <c r="G3867" s="7"/>
      <c r="H3867" s="7" t="s">
        <v>1719</v>
      </c>
      <c r="I3867" s="7"/>
      <c r="J3867" s="7" t="s">
        <v>646</v>
      </c>
      <c r="K3867" s="8" t="s">
        <v>1720</v>
      </c>
      <c r="L3867" s="7" t="s">
        <v>2106</v>
      </c>
      <c r="M3867" s="7"/>
      <c r="N3867" s="9" t="s">
        <v>1722</v>
      </c>
    </row>
    <row r="3868" spans="1:14">
      <c r="A3868" s="7" t="s">
        <v>2103</v>
      </c>
      <c r="B3868" s="7"/>
      <c r="C3868" s="7" t="s">
        <v>7437</v>
      </c>
      <c r="D3868" s="7" t="s">
        <v>7438</v>
      </c>
      <c r="E3868" s="6" t="s">
        <v>352</v>
      </c>
      <c r="F3868" s="7"/>
      <c r="G3868" s="7"/>
      <c r="H3868" s="7" t="s">
        <v>1719</v>
      </c>
      <c r="I3868" s="7"/>
      <c r="J3868" s="7" t="s">
        <v>646</v>
      </c>
      <c r="K3868" s="8" t="s">
        <v>1720</v>
      </c>
      <c r="L3868" s="7" t="s">
        <v>2106</v>
      </c>
      <c r="M3868" s="7"/>
      <c r="N3868" s="9" t="s">
        <v>1722</v>
      </c>
    </row>
    <row r="3869" spans="1:14">
      <c r="A3869" s="7" t="s">
        <v>2103</v>
      </c>
      <c r="B3869" s="7"/>
      <c r="C3869" s="7" t="s">
        <v>7439</v>
      </c>
      <c r="D3869" s="7" t="s">
        <v>7440</v>
      </c>
      <c r="E3869" s="6" t="s">
        <v>352</v>
      </c>
      <c r="F3869" s="7"/>
      <c r="G3869" s="7"/>
      <c r="H3869" s="7" t="s">
        <v>1719</v>
      </c>
      <c r="I3869" s="7"/>
      <c r="J3869" s="7" t="s">
        <v>646</v>
      </c>
      <c r="K3869" s="8" t="s">
        <v>1720</v>
      </c>
      <c r="L3869" s="7" t="s">
        <v>2106</v>
      </c>
      <c r="M3869" s="7"/>
      <c r="N3869" s="9" t="s">
        <v>1722</v>
      </c>
    </row>
    <row r="3870" spans="1:14">
      <c r="A3870" s="7" t="s">
        <v>2103</v>
      </c>
      <c r="B3870" s="7"/>
      <c r="C3870" s="7" t="s">
        <v>7441</v>
      </c>
      <c r="D3870" s="7" t="s">
        <v>7442</v>
      </c>
      <c r="E3870" s="6" t="s">
        <v>352</v>
      </c>
      <c r="F3870" s="7"/>
      <c r="G3870" s="7"/>
      <c r="H3870" s="7" t="s">
        <v>1719</v>
      </c>
      <c r="I3870" s="7"/>
      <c r="J3870" s="7" t="s">
        <v>646</v>
      </c>
      <c r="K3870" s="8" t="s">
        <v>1720</v>
      </c>
      <c r="L3870" s="7" t="s">
        <v>2106</v>
      </c>
      <c r="M3870" s="7"/>
      <c r="N3870" s="9" t="s">
        <v>1722</v>
      </c>
    </row>
    <row r="3871" spans="1:14">
      <c r="A3871" s="7" t="s">
        <v>2103</v>
      </c>
      <c r="B3871" s="7"/>
      <c r="C3871" s="7" t="s">
        <v>7443</v>
      </c>
      <c r="D3871" s="7" t="s">
        <v>7444</v>
      </c>
      <c r="E3871" s="6" t="s">
        <v>352</v>
      </c>
      <c r="F3871" s="7"/>
      <c r="G3871" s="7"/>
      <c r="H3871" s="7" t="s">
        <v>1719</v>
      </c>
      <c r="I3871" s="7"/>
      <c r="J3871" s="7" t="s">
        <v>646</v>
      </c>
      <c r="K3871" s="8" t="s">
        <v>1720</v>
      </c>
      <c r="L3871" s="7" t="s">
        <v>2106</v>
      </c>
      <c r="M3871" s="7"/>
      <c r="N3871" s="9" t="s">
        <v>1722</v>
      </c>
    </row>
    <row r="3872" spans="1:14">
      <c r="A3872" s="7" t="s">
        <v>2103</v>
      </c>
      <c r="B3872" s="7"/>
      <c r="C3872" s="7" t="s">
        <v>7445</v>
      </c>
      <c r="D3872" s="7" t="s">
        <v>7446</v>
      </c>
      <c r="E3872" s="6" t="s">
        <v>352</v>
      </c>
      <c r="F3872" s="7"/>
      <c r="G3872" s="7"/>
      <c r="H3872" s="7" t="s">
        <v>1719</v>
      </c>
      <c r="I3872" s="7"/>
      <c r="J3872" s="7" t="s">
        <v>646</v>
      </c>
      <c r="K3872" s="8" t="s">
        <v>1720</v>
      </c>
      <c r="L3872" s="7" t="s">
        <v>2106</v>
      </c>
      <c r="M3872" s="7"/>
      <c r="N3872" s="9" t="s">
        <v>1722</v>
      </c>
    </row>
    <row r="3873" spans="1:14">
      <c r="A3873" s="7" t="s">
        <v>2103</v>
      </c>
      <c r="B3873" s="7"/>
      <c r="C3873" s="7" t="s">
        <v>7447</v>
      </c>
      <c r="D3873" s="7" t="s">
        <v>7448</v>
      </c>
      <c r="E3873" s="6" t="s">
        <v>352</v>
      </c>
      <c r="F3873" s="7"/>
      <c r="G3873" s="7"/>
      <c r="H3873" s="7" t="s">
        <v>1719</v>
      </c>
      <c r="I3873" s="7"/>
      <c r="J3873" s="7" t="s">
        <v>646</v>
      </c>
      <c r="K3873" s="8" t="s">
        <v>1720</v>
      </c>
      <c r="L3873" s="7" t="s">
        <v>2106</v>
      </c>
      <c r="M3873" s="7"/>
      <c r="N3873" s="9" t="s">
        <v>1722</v>
      </c>
    </row>
    <row r="3874" spans="1:14">
      <c r="A3874" s="7" t="s">
        <v>2103</v>
      </c>
      <c r="B3874" s="7"/>
      <c r="C3874" s="7" t="s">
        <v>7449</v>
      </c>
      <c r="D3874" s="7" t="s">
        <v>7450</v>
      </c>
      <c r="E3874" s="6" t="s">
        <v>352</v>
      </c>
      <c r="F3874" s="7"/>
      <c r="G3874" s="7"/>
      <c r="H3874" s="7" t="s">
        <v>1719</v>
      </c>
      <c r="I3874" s="7"/>
      <c r="J3874" s="7" t="s">
        <v>646</v>
      </c>
      <c r="K3874" s="8" t="s">
        <v>1720</v>
      </c>
      <c r="L3874" s="7" t="s">
        <v>2106</v>
      </c>
      <c r="M3874" s="7"/>
      <c r="N3874" s="9" t="s">
        <v>1722</v>
      </c>
    </row>
    <row r="3875" spans="1:14">
      <c r="A3875" s="7" t="s">
        <v>2103</v>
      </c>
      <c r="B3875" s="7"/>
      <c r="C3875" s="7" t="s">
        <v>7451</v>
      </c>
      <c r="D3875" s="7" t="s">
        <v>7452</v>
      </c>
      <c r="E3875" s="6" t="s">
        <v>352</v>
      </c>
      <c r="F3875" s="7"/>
      <c r="G3875" s="7"/>
      <c r="H3875" s="7" t="s">
        <v>1719</v>
      </c>
      <c r="I3875" s="7"/>
      <c r="J3875" s="7" t="s">
        <v>646</v>
      </c>
      <c r="K3875" s="8" t="s">
        <v>1720</v>
      </c>
      <c r="L3875" s="7" t="s">
        <v>2106</v>
      </c>
      <c r="M3875" s="7"/>
      <c r="N3875" s="9" t="s">
        <v>1722</v>
      </c>
    </row>
    <row r="3876" spans="1:14">
      <c r="A3876" s="7" t="s">
        <v>2103</v>
      </c>
      <c r="B3876" s="7"/>
      <c r="C3876" s="7" t="s">
        <v>7453</v>
      </c>
      <c r="D3876" s="7" t="s">
        <v>7454</v>
      </c>
      <c r="E3876" s="6" t="s">
        <v>352</v>
      </c>
      <c r="F3876" s="7"/>
      <c r="G3876" s="7"/>
      <c r="H3876" s="7" t="s">
        <v>1719</v>
      </c>
      <c r="I3876" s="7"/>
      <c r="J3876" s="7" t="s">
        <v>646</v>
      </c>
      <c r="K3876" s="8" t="s">
        <v>1720</v>
      </c>
      <c r="L3876" s="7" t="s">
        <v>2106</v>
      </c>
      <c r="M3876" s="7"/>
      <c r="N3876" s="9" t="s">
        <v>1722</v>
      </c>
    </row>
    <row r="3877" spans="1:14">
      <c r="A3877" s="7" t="s">
        <v>2103</v>
      </c>
      <c r="B3877" s="7"/>
      <c r="C3877" s="7" t="s">
        <v>7455</v>
      </c>
      <c r="D3877" s="7" t="s">
        <v>7456</v>
      </c>
      <c r="E3877" s="6" t="s">
        <v>352</v>
      </c>
      <c r="F3877" s="7"/>
      <c r="G3877" s="7"/>
      <c r="H3877" s="7" t="s">
        <v>1719</v>
      </c>
      <c r="I3877" s="7"/>
      <c r="J3877" s="7" t="s">
        <v>646</v>
      </c>
      <c r="K3877" s="8" t="s">
        <v>1720</v>
      </c>
      <c r="L3877" s="7" t="s">
        <v>2106</v>
      </c>
      <c r="M3877" s="7"/>
      <c r="N3877" s="9" t="s">
        <v>1722</v>
      </c>
    </row>
    <row r="3878" spans="1:14">
      <c r="A3878" s="7" t="s">
        <v>2103</v>
      </c>
      <c r="B3878" s="7"/>
      <c r="C3878" s="7" t="s">
        <v>7457</v>
      </c>
      <c r="D3878" s="7" t="s">
        <v>7458</v>
      </c>
      <c r="E3878" s="6" t="s">
        <v>352</v>
      </c>
      <c r="F3878" s="7"/>
      <c r="G3878" s="7"/>
      <c r="H3878" s="7" t="s">
        <v>1719</v>
      </c>
      <c r="I3878" s="7"/>
      <c r="J3878" s="7" t="s">
        <v>646</v>
      </c>
      <c r="K3878" s="8" t="s">
        <v>1720</v>
      </c>
      <c r="L3878" s="7" t="s">
        <v>2106</v>
      </c>
      <c r="M3878" s="7"/>
      <c r="N3878" s="9" t="s">
        <v>1722</v>
      </c>
    </row>
    <row r="3879" spans="1:14">
      <c r="A3879" s="7" t="s">
        <v>2103</v>
      </c>
      <c r="B3879" s="7"/>
      <c r="C3879" s="7" t="s">
        <v>7459</v>
      </c>
      <c r="D3879" s="7" t="s">
        <v>7460</v>
      </c>
      <c r="E3879" s="6" t="s">
        <v>352</v>
      </c>
      <c r="F3879" s="7"/>
      <c r="G3879" s="7"/>
      <c r="H3879" s="7" t="s">
        <v>1719</v>
      </c>
      <c r="I3879" s="7"/>
      <c r="J3879" s="7" t="s">
        <v>646</v>
      </c>
      <c r="K3879" s="8" t="s">
        <v>1720</v>
      </c>
      <c r="L3879" s="7" t="s">
        <v>2106</v>
      </c>
      <c r="M3879" s="7"/>
      <c r="N3879" s="9" t="s">
        <v>1722</v>
      </c>
    </row>
    <row r="3880" spans="1:14">
      <c r="A3880" s="7" t="s">
        <v>2103</v>
      </c>
      <c r="B3880" s="7"/>
      <c r="C3880" s="7" t="s">
        <v>7461</v>
      </c>
      <c r="D3880" s="7" t="s">
        <v>7462</v>
      </c>
      <c r="E3880" s="6" t="s">
        <v>352</v>
      </c>
      <c r="F3880" s="7"/>
      <c r="G3880" s="7"/>
      <c r="H3880" s="7" t="s">
        <v>1719</v>
      </c>
      <c r="I3880" s="7"/>
      <c r="J3880" s="7" t="s">
        <v>646</v>
      </c>
      <c r="K3880" s="8" t="s">
        <v>1720</v>
      </c>
      <c r="L3880" s="7" t="s">
        <v>2106</v>
      </c>
      <c r="M3880" s="7"/>
      <c r="N3880" s="9" t="s">
        <v>1722</v>
      </c>
    </row>
    <row r="3881" spans="1:14">
      <c r="A3881" s="7" t="s">
        <v>2103</v>
      </c>
      <c r="B3881" s="7"/>
      <c r="C3881" s="7" t="s">
        <v>7463</v>
      </c>
      <c r="D3881" s="7" t="s">
        <v>7464</v>
      </c>
      <c r="E3881" s="6" t="s">
        <v>352</v>
      </c>
      <c r="F3881" s="7"/>
      <c r="G3881" s="7"/>
      <c r="H3881" s="7" t="s">
        <v>1719</v>
      </c>
      <c r="I3881" s="7"/>
      <c r="J3881" s="7" t="s">
        <v>646</v>
      </c>
      <c r="K3881" s="8" t="s">
        <v>1720</v>
      </c>
      <c r="L3881" s="7" t="s">
        <v>2106</v>
      </c>
      <c r="M3881" s="7"/>
      <c r="N3881" s="9" t="s">
        <v>1722</v>
      </c>
    </row>
    <row r="3882" spans="1:14">
      <c r="A3882" s="7" t="s">
        <v>2103</v>
      </c>
      <c r="B3882" s="7"/>
      <c r="C3882" s="7" t="s">
        <v>7465</v>
      </c>
      <c r="D3882" s="7" t="s">
        <v>7466</v>
      </c>
      <c r="E3882" s="6" t="s">
        <v>352</v>
      </c>
      <c r="F3882" s="7"/>
      <c r="G3882" s="7"/>
      <c r="H3882" s="7" t="s">
        <v>1719</v>
      </c>
      <c r="I3882" s="7"/>
      <c r="J3882" s="7" t="s">
        <v>646</v>
      </c>
      <c r="K3882" s="8" t="s">
        <v>1720</v>
      </c>
      <c r="L3882" s="7" t="s">
        <v>2106</v>
      </c>
      <c r="M3882" s="7"/>
      <c r="N3882" s="9" t="s">
        <v>1722</v>
      </c>
    </row>
    <row r="3883" spans="1:14">
      <c r="A3883" s="7" t="s">
        <v>2103</v>
      </c>
      <c r="B3883" s="7"/>
      <c r="C3883" s="7" t="s">
        <v>7467</v>
      </c>
      <c r="D3883" s="7" t="s">
        <v>7468</v>
      </c>
      <c r="E3883" s="6" t="s">
        <v>352</v>
      </c>
      <c r="F3883" s="7"/>
      <c r="G3883" s="7"/>
      <c r="H3883" s="7" t="s">
        <v>1719</v>
      </c>
      <c r="I3883" s="7"/>
      <c r="J3883" s="7" t="s">
        <v>646</v>
      </c>
      <c r="K3883" s="8" t="s">
        <v>1720</v>
      </c>
      <c r="L3883" s="7" t="s">
        <v>2106</v>
      </c>
      <c r="M3883" s="7"/>
      <c r="N3883" s="9" t="s">
        <v>1722</v>
      </c>
    </row>
    <row r="3884" spans="1:14">
      <c r="A3884" s="7" t="s">
        <v>2103</v>
      </c>
      <c r="B3884" s="7"/>
      <c r="C3884" s="7" t="s">
        <v>7469</v>
      </c>
      <c r="D3884" s="7" t="s">
        <v>7470</v>
      </c>
      <c r="E3884" s="6" t="s">
        <v>352</v>
      </c>
      <c r="F3884" s="7"/>
      <c r="G3884" s="7"/>
      <c r="H3884" s="7" t="s">
        <v>1719</v>
      </c>
      <c r="I3884" s="7"/>
      <c r="J3884" s="7" t="s">
        <v>646</v>
      </c>
      <c r="K3884" s="8" t="s">
        <v>1720</v>
      </c>
      <c r="L3884" s="7" t="s">
        <v>2106</v>
      </c>
      <c r="M3884" s="7"/>
      <c r="N3884" s="9" t="s">
        <v>1722</v>
      </c>
    </row>
    <row r="3885" spans="1:14">
      <c r="A3885" s="7" t="s">
        <v>2103</v>
      </c>
      <c r="B3885" s="7"/>
      <c r="C3885" s="7" t="s">
        <v>7471</v>
      </c>
      <c r="D3885" s="7" t="s">
        <v>7472</v>
      </c>
      <c r="E3885" s="6" t="s">
        <v>352</v>
      </c>
      <c r="F3885" s="7"/>
      <c r="G3885" s="7"/>
      <c r="H3885" s="7" t="s">
        <v>1719</v>
      </c>
      <c r="I3885" s="7"/>
      <c r="J3885" s="7" t="s">
        <v>646</v>
      </c>
      <c r="K3885" s="8" t="s">
        <v>1720</v>
      </c>
      <c r="L3885" s="7" t="s">
        <v>2106</v>
      </c>
      <c r="M3885" s="7"/>
      <c r="N3885" s="9" t="s">
        <v>1722</v>
      </c>
    </row>
    <row r="3886" spans="1:14">
      <c r="A3886" s="7" t="s">
        <v>2103</v>
      </c>
      <c r="B3886" s="7"/>
      <c r="C3886" s="7" t="s">
        <v>7473</v>
      </c>
      <c r="D3886" s="7" t="s">
        <v>7474</v>
      </c>
      <c r="E3886" s="6" t="s">
        <v>352</v>
      </c>
      <c r="F3886" s="7"/>
      <c r="G3886" s="7"/>
      <c r="H3886" s="7" t="s">
        <v>1719</v>
      </c>
      <c r="I3886" s="7"/>
      <c r="J3886" s="7" t="s">
        <v>646</v>
      </c>
      <c r="K3886" s="8" t="s">
        <v>1720</v>
      </c>
      <c r="L3886" s="7" t="s">
        <v>2106</v>
      </c>
      <c r="M3886" s="7"/>
      <c r="N3886" s="9" t="s">
        <v>1722</v>
      </c>
    </row>
    <row r="3887" spans="1:14">
      <c r="A3887" s="7" t="s">
        <v>2103</v>
      </c>
      <c r="B3887" s="7"/>
      <c r="C3887" s="7" t="s">
        <v>7475</v>
      </c>
      <c r="D3887" s="7" t="s">
        <v>7476</v>
      </c>
      <c r="E3887" s="6" t="s">
        <v>352</v>
      </c>
      <c r="F3887" s="7"/>
      <c r="G3887" s="7"/>
      <c r="H3887" s="7" t="s">
        <v>1719</v>
      </c>
      <c r="I3887" s="7"/>
      <c r="J3887" s="7" t="s">
        <v>646</v>
      </c>
      <c r="K3887" s="8" t="s">
        <v>1720</v>
      </c>
      <c r="L3887" s="7" t="s">
        <v>2106</v>
      </c>
      <c r="M3887" s="7"/>
      <c r="N3887" s="9" t="s">
        <v>1722</v>
      </c>
    </row>
    <row r="3888" spans="1:14">
      <c r="A3888" s="7" t="s">
        <v>2103</v>
      </c>
      <c r="B3888" s="7"/>
      <c r="C3888" s="7" t="s">
        <v>7477</v>
      </c>
      <c r="D3888" s="7" t="s">
        <v>7478</v>
      </c>
      <c r="E3888" s="6" t="s">
        <v>352</v>
      </c>
      <c r="F3888" s="7"/>
      <c r="G3888" s="7"/>
      <c r="H3888" s="7" t="s">
        <v>1719</v>
      </c>
      <c r="I3888" s="7"/>
      <c r="J3888" s="7" t="s">
        <v>646</v>
      </c>
      <c r="K3888" s="8" t="s">
        <v>1720</v>
      </c>
      <c r="L3888" s="7" t="s">
        <v>2106</v>
      </c>
      <c r="M3888" s="7"/>
      <c r="N3888" s="9" t="s">
        <v>1722</v>
      </c>
    </row>
    <row r="3889" spans="1:14">
      <c r="A3889" s="7" t="s">
        <v>2103</v>
      </c>
      <c r="B3889" s="7"/>
      <c r="C3889" s="7" t="s">
        <v>7479</v>
      </c>
      <c r="D3889" s="7" t="s">
        <v>7480</v>
      </c>
      <c r="E3889" s="6" t="s">
        <v>352</v>
      </c>
      <c r="F3889" s="7"/>
      <c r="G3889" s="7"/>
      <c r="H3889" s="7" t="s">
        <v>1719</v>
      </c>
      <c r="I3889" s="7"/>
      <c r="J3889" s="7" t="s">
        <v>646</v>
      </c>
      <c r="K3889" s="8" t="s">
        <v>1720</v>
      </c>
      <c r="L3889" s="7" t="s">
        <v>2106</v>
      </c>
      <c r="M3889" s="7"/>
      <c r="N3889" s="9" t="s">
        <v>1722</v>
      </c>
    </row>
    <row r="3890" spans="1:14">
      <c r="A3890" s="7" t="s">
        <v>2103</v>
      </c>
      <c r="B3890" s="7"/>
      <c r="C3890" s="7" t="s">
        <v>7481</v>
      </c>
      <c r="D3890" s="7" t="s">
        <v>7482</v>
      </c>
      <c r="E3890" s="6" t="s">
        <v>352</v>
      </c>
      <c r="F3890" s="7"/>
      <c r="G3890" s="7"/>
      <c r="H3890" s="7" t="s">
        <v>1719</v>
      </c>
      <c r="I3890" s="7"/>
      <c r="J3890" s="7" t="s">
        <v>646</v>
      </c>
      <c r="K3890" s="8" t="s">
        <v>1720</v>
      </c>
      <c r="L3890" s="7" t="s">
        <v>2106</v>
      </c>
      <c r="M3890" s="7"/>
      <c r="N3890" s="9" t="s">
        <v>1722</v>
      </c>
    </row>
    <row r="3891" spans="1:14">
      <c r="A3891" s="7" t="s">
        <v>2103</v>
      </c>
      <c r="B3891" s="7"/>
      <c r="C3891" s="7" t="s">
        <v>7483</v>
      </c>
      <c r="D3891" s="7" t="s">
        <v>7484</v>
      </c>
      <c r="E3891" s="6" t="s">
        <v>352</v>
      </c>
      <c r="F3891" s="7"/>
      <c r="G3891" s="7"/>
      <c r="H3891" s="7" t="s">
        <v>1719</v>
      </c>
      <c r="I3891" s="7"/>
      <c r="J3891" s="7" t="s">
        <v>646</v>
      </c>
      <c r="K3891" s="8" t="s">
        <v>1720</v>
      </c>
      <c r="L3891" s="7" t="s">
        <v>2106</v>
      </c>
      <c r="M3891" s="7"/>
      <c r="N3891" s="9" t="s">
        <v>1722</v>
      </c>
    </row>
    <row r="3892" spans="1:14">
      <c r="A3892" s="7" t="s">
        <v>2103</v>
      </c>
      <c r="B3892" s="7"/>
      <c r="C3892" s="7" t="s">
        <v>7485</v>
      </c>
      <c r="D3892" s="7" t="s">
        <v>7486</v>
      </c>
      <c r="E3892" s="6" t="s">
        <v>352</v>
      </c>
      <c r="F3892" s="7"/>
      <c r="G3892" s="7"/>
      <c r="H3892" s="7" t="s">
        <v>1719</v>
      </c>
      <c r="I3892" s="7"/>
      <c r="J3892" s="7" t="s">
        <v>646</v>
      </c>
      <c r="K3892" s="8" t="s">
        <v>1720</v>
      </c>
      <c r="L3892" s="7" t="s">
        <v>2106</v>
      </c>
      <c r="M3892" s="7"/>
      <c r="N3892" s="9" t="s">
        <v>1722</v>
      </c>
    </row>
    <row r="3893" spans="1:14">
      <c r="A3893" s="7" t="s">
        <v>2103</v>
      </c>
      <c r="B3893" s="7"/>
      <c r="C3893" s="7" t="s">
        <v>7487</v>
      </c>
      <c r="D3893" s="7" t="s">
        <v>7488</v>
      </c>
      <c r="E3893" s="6" t="s">
        <v>352</v>
      </c>
      <c r="F3893" s="7"/>
      <c r="G3893" s="7"/>
      <c r="H3893" s="7" t="s">
        <v>1719</v>
      </c>
      <c r="I3893" s="7"/>
      <c r="J3893" s="7" t="s">
        <v>646</v>
      </c>
      <c r="K3893" s="8" t="s">
        <v>1720</v>
      </c>
      <c r="L3893" s="7" t="s">
        <v>2106</v>
      </c>
      <c r="M3893" s="7"/>
      <c r="N3893" s="9" t="s">
        <v>1722</v>
      </c>
    </row>
    <row r="3894" spans="1:14">
      <c r="A3894" s="7" t="s">
        <v>2103</v>
      </c>
      <c r="B3894" s="7"/>
      <c r="C3894" s="7" t="s">
        <v>7489</v>
      </c>
      <c r="D3894" s="7" t="s">
        <v>7490</v>
      </c>
      <c r="E3894" s="6" t="s">
        <v>352</v>
      </c>
      <c r="F3894" s="7"/>
      <c r="G3894" s="7"/>
      <c r="H3894" s="7" t="s">
        <v>1719</v>
      </c>
      <c r="I3894" s="7"/>
      <c r="J3894" s="7" t="s">
        <v>646</v>
      </c>
      <c r="K3894" s="8" t="s">
        <v>1720</v>
      </c>
      <c r="L3894" s="7" t="s">
        <v>2106</v>
      </c>
      <c r="M3894" s="7"/>
      <c r="N3894" s="9" t="s">
        <v>1722</v>
      </c>
    </row>
    <row r="3895" spans="1:14">
      <c r="A3895" s="7" t="s">
        <v>2103</v>
      </c>
      <c r="B3895" s="7"/>
      <c r="C3895" s="7" t="s">
        <v>7491</v>
      </c>
      <c r="D3895" s="7" t="s">
        <v>7490</v>
      </c>
      <c r="E3895" s="6" t="s">
        <v>352</v>
      </c>
      <c r="F3895" s="7"/>
      <c r="G3895" s="7"/>
      <c r="H3895" s="7" t="s">
        <v>1719</v>
      </c>
      <c r="I3895" s="7"/>
      <c r="J3895" s="7" t="s">
        <v>646</v>
      </c>
      <c r="K3895" s="8" t="s">
        <v>1720</v>
      </c>
      <c r="L3895" s="7" t="s">
        <v>2106</v>
      </c>
      <c r="M3895" s="7"/>
      <c r="N3895" s="9" t="s">
        <v>1722</v>
      </c>
    </row>
    <row r="3896" spans="1:14">
      <c r="A3896" s="7" t="s">
        <v>2103</v>
      </c>
      <c r="B3896" s="7"/>
      <c r="C3896" s="7" t="s">
        <v>7492</v>
      </c>
      <c r="D3896" s="7" t="s">
        <v>7493</v>
      </c>
      <c r="E3896" s="6" t="s">
        <v>352</v>
      </c>
      <c r="F3896" s="7"/>
      <c r="G3896" s="7"/>
      <c r="H3896" s="7" t="s">
        <v>1719</v>
      </c>
      <c r="I3896" s="7"/>
      <c r="J3896" s="7" t="s">
        <v>646</v>
      </c>
      <c r="K3896" s="8" t="s">
        <v>1720</v>
      </c>
      <c r="L3896" s="7" t="s">
        <v>2106</v>
      </c>
      <c r="M3896" s="7"/>
      <c r="N3896" s="9" t="s">
        <v>1722</v>
      </c>
    </row>
    <row r="3897" spans="1:14">
      <c r="A3897" s="7" t="s">
        <v>2103</v>
      </c>
      <c r="B3897" s="7"/>
      <c r="C3897" s="7" t="s">
        <v>7494</v>
      </c>
      <c r="D3897" s="7" t="s">
        <v>7493</v>
      </c>
      <c r="E3897" s="6" t="s">
        <v>352</v>
      </c>
      <c r="F3897" s="7"/>
      <c r="G3897" s="7"/>
      <c r="H3897" s="7" t="s">
        <v>1719</v>
      </c>
      <c r="I3897" s="7"/>
      <c r="J3897" s="7" t="s">
        <v>646</v>
      </c>
      <c r="K3897" s="8" t="s">
        <v>1720</v>
      </c>
      <c r="L3897" s="7" t="s">
        <v>2106</v>
      </c>
      <c r="M3897" s="7"/>
      <c r="N3897" s="9" t="s">
        <v>1722</v>
      </c>
    </row>
    <row r="3898" spans="1:14">
      <c r="A3898" s="7" t="s">
        <v>2103</v>
      </c>
      <c r="B3898" s="7"/>
      <c r="C3898" s="7" t="s">
        <v>7495</v>
      </c>
      <c r="D3898" s="7" t="s">
        <v>7496</v>
      </c>
      <c r="E3898" s="6" t="s">
        <v>352</v>
      </c>
      <c r="F3898" s="7"/>
      <c r="G3898" s="7"/>
      <c r="H3898" s="7" t="s">
        <v>1719</v>
      </c>
      <c r="I3898" s="7"/>
      <c r="J3898" s="7" t="s">
        <v>646</v>
      </c>
      <c r="K3898" s="8" t="s">
        <v>1720</v>
      </c>
      <c r="L3898" s="7" t="s">
        <v>2106</v>
      </c>
      <c r="M3898" s="7"/>
      <c r="N3898" s="9" t="s">
        <v>1722</v>
      </c>
    </row>
    <row r="3899" spans="1:14">
      <c r="A3899" s="7" t="s">
        <v>2103</v>
      </c>
      <c r="B3899" s="7"/>
      <c r="C3899" s="7" t="s">
        <v>7497</v>
      </c>
      <c r="D3899" s="7" t="s">
        <v>7496</v>
      </c>
      <c r="E3899" s="6" t="s">
        <v>352</v>
      </c>
      <c r="F3899" s="7"/>
      <c r="G3899" s="7"/>
      <c r="H3899" s="7" t="s">
        <v>1719</v>
      </c>
      <c r="I3899" s="7"/>
      <c r="J3899" s="7" t="s">
        <v>646</v>
      </c>
      <c r="K3899" s="8" t="s">
        <v>1720</v>
      </c>
      <c r="L3899" s="7" t="s">
        <v>2106</v>
      </c>
      <c r="M3899" s="7"/>
      <c r="N3899" s="9" t="s">
        <v>1722</v>
      </c>
    </row>
    <row r="3900" spans="1:14">
      <c r="A3900" s="7" t="s">
        <v>2103</v>
      </c>
      <c r="B3900" s="7"/>
      <c r="C3900" s="7" t="s">
        <v>7498</v>
      </c>
      <c r="D3900" s="7" t="s">
        <v>7499</v>
      </c>
      <c r="E3900" s="6" t="s">
        <v>352</v>
      </c>
      <c r="F3900" s="7"/>
      <c r="G3900" s="7"/>
      <c r="H3900" s="7" t="s">
        <v>1719</v>
      </c>
      <c r="I3900" s="7"/>
      <c r="J3900" s="7" t="s">
        <v>646</v>
      </c>
      <c r="K3900" s="8" t="s">
        <v>1720</v>
      </c>
      <c r="L3900" s="7" t="s">
        <v>2106</v>
      </c>
      <c r="M3900" s="7"/>
      <c r="N3900" s="9" t="s">
        <v>1722</v>
      </c>
    </row>
    <row r="3901" spans="1:14">
      <c r="A3901" s="7" t="s">
        <v>2103</v>
      </c>
      <c r="B3901" s="7"/>
      <c r="C3901" s="7" t="s">
        <v>7500</v>
      </c>
      <c r="D3901" s="7" t="s">
        <v>7501</v>
      </c>
      <c r="E3901" s="6" t="s">
        <v>352</v>
      </c>
      <c r="F3901" s="7"/>
      <c r="G3901" s="7"/>
      <c r="H3901" s="7" t="s">
        <v>1719</v>
      </c>
      <c r="I3901" s="7"/>
      <c r="J3901" s="7" t="s">
        <v>646</v>
      </c>
      <c r="K3901" s="8" t="s">
        <v>1720</v>
      </c>
      <c r="L3901" s="7" t="s">
        <v>2106</v>
      </c>
      <c r="M3901" s="7"/>
      <c r="N3901" s="9" t="s">
        <v>1722</v>
      </c>
    </row>
    <row r="3902" spans="1:14">
      <c r="A3902" s="7" t="s">
        <v>2103</v>
      </c>
      <c r="B3902" s="7"/>
      <c r="C3902" s="7" t="s">
        <v>7502</v>
      </c>
      <c r="D3902" s="7" t="s">
        <v>7503</v>
      </c>
      <c r="E3902" s="6" t="s">
        <v>352</v>
      </c>
      <c r="F3902" s="7"/>
      <c r="G3902" s="7"/>
      <c r="H3902" s="7" t="s">
        <v>1719</v>
      </c>
      <c r="I3902" s="7"/>
      <c r="J3902" s="7" t="s">
        <v>646</v>
      </c>
      <c r="K3902" s="8" t="s">
        <v>1720</v>
      </c>
      <c r="L3902" s="7" t="s">
        <v>2106</v>
      </c>
      <c r="M3902" s="7"/>
      <c r="N3902" s="9" t="s">
        <v>1722</v>
      </c>
    </row>
    <row r="3903" spans="1:14">
      <c r="A3903" s="7" t="s">
        <v>2103</v>
      </c>
      <c r="B3903" s="7"/>
      <c r="C3903" s="7" t="s">
        <v>7504</v>
      </c>
      <c r="D3903" s="7" t="s">
        <v>7505</v>
      </c>
      <c r="E3903" s="6" t="s">
        <v>352</v>
      </c>
      <c r="F3903" s="7"/>
      <c r="G3903" s="7"/>
      <c r="H3903" s="7" t="s">
        <v>1719</v>
      </c>
      <c r="I3903" s="7"/>
      <c r="J3903" s="7" t="s">
        <v>646</v>
      </c>
      <c r="K3903" s="8" t="s">
        <v>1720</v>
      </c>
      <c r="L3903" s="7" t="s">
        <v>2106</v>
      </c>
      <c r="M3903" s="7"/>
      <c r="N3903" s="9" t="s">
        <v>1722</v>
      </c>
    </row>
    <row r="3904" spans="1:14">
      <c r="A3904" s="7" t="s">
        <v>2103</v>
      </c>
      <c r="B3904" s="7"/>
      <c r="C3904" s="7" t="s">
        <v>7506</v>
      </c>
      <c r="D3904" s="7" t="s">
        <v>7507</v>
      </c>
      <c r="E3904" s="6" t="s">
        <v>352</v>
      </c>
      <c r="F3904" s="7"/>
      <c r="G3904" s="7"/>
      <c r="H3904" s="7" t="s">
        <v>1719</v>
      </c>
      <c r="I3904" s="7"/>
      <c r="J3904" s="7" t="s">
        <v>646</v>
      </c>
      <c r="K3904" s="8" t="s">
        <v>1720</v>
      </c>
      <c r="L3904" s="7" t="s">
        <v>2106</v>
      </c>
      <c r="M3904" s="7"/>
      <c r="N3904" s="9" t="s">
        <v>1722</v>
      </c>
    </row>
    <row r="3905" spans="1:14">
      <c r="A3905" s="7" t="s">
        <v>2103</v>
      </c>
      <c r="B3905" s="7"/>
      <c r="C3905" s="7" t="s">
        <v>7508</v>
      </c>
      <c r="D3905" s="7" t="s">
        <v>7509</v>
      </c>
      <c r="E3905" s="6" t="s">
        <v>352</v>
      </c>
      <c r="F3905" s="7"/>
      <c r="G3905" s="7"/>
      <c r="H3905" s="7" t="s">
        <v>1719</v>
      </c>
      <c r="I3905" s="7"/>
      <c r="J3905" s="7" t="s">
        <v>646</v>
      </c>
      <c r="K3905" s="8" t="s">
        <v>1720</v>
      </c>
      <c r="L3905" s="7" t="s">
        <v>2106</v>
      </c>
      <c r="M3905" s="7"/>
      <c r="N3905" s="9" t="s">
        <v>1722</v>
      </c>
    </row>
    <row r="3906" spans="1:14">
      <c r="A3906" s="7" t="s">
        <v>2103</v>
      </c>
      <c r="B3906" s="7"/>
      <c r="C3906" s="7" t="s">
        <v>7510</v>
      </c>
      <c r="D3906" s="7" t="s">
        <v>7511</v>
      </c>
      <c r="E3906" s="6" t="s">
        <v>352</v>
      </c>
      <c r="F3906" s="7"/>
      <c r="G3906" s="7"/>
      <c r="H3906" s="7" t="s">
        <v>1719</v>
      </c>
      <c r="I3906" s="7"/>
      <c r="J3906" s="7" t="s">
        <v>646</v>
      </c>
      <c r="K3906" s="8" t="s">
        <v>1720</v>
      </c>
      <c r="L3906" s="7" t="s">
        <v>2106</v>
      </c>
      <c r="M3906" s="7"/>
      <c r="N3906" s="9" t="s">
        <v>1722</v>
      </c>
    </row>
    <row r="3907" spans="1:14">
      <c r="A3907" s="7" t="s">
        <v>2103</v>
      </c>
      <c r="B3907" s="7"/>
      <c r="C3907" s="7" t="s">
        <v>7512</v>
      </c>
      <c r="D3907" s="7" t="s">
        <v>7513</v>
      </c>
      <c r="E3907" s="6" t="s">
        <v>352</v>
      </c>
      <c r="F3907" s="7"/>
      <c r="G3907" s="7"/>
      <c r="H3907" s="7" t="s">
        <v>1719</v>
      </c>
      <c r="I3907" s="7"/>
      <c r="J3907" s="7" t="s">
        <v>646</v>
      </c>
      <c r="K3907" s="8" t="s">
        <v>1720</v>
      </c>
      <c r="L3907" s="7" t="s">
        <v>2106</v>
      </c>
      <c r="M3907" s="7"/>
      <c r="N3907" s="9" t="s">
        <v>1722</v>
      </c>
    </row>
    <row r="3908" spans="1:14">
      <c r="A3908" s="7" t="s">
        <v>2103</v>
      </c>
      <c r="B3908" s="7"/>
      <c r="C3908" s="7" t="s">
        <v>7514</v>
      </c>
      <c r="D3908" s="7" t="s">
        <v>7515</v>
      </c>
      <c r="E3908" s="6" t="s">
        <v>352</v>
      </c>
      <c r="F3908" s="7"/>
      <c r="G3908" s="7"/>
      <c r="H3908" s="7" t="s">
        <v>1719</v>
      </c>
      <c r="I3908" s="7"/>
      <c r="J3908" s="7" t="s">
        <v>646</v>
      </c>
      <c r="K3908" s="8" t="s">
        <v>1720</v>
      </c>
      <c r="L3908" s="7" t="s">
        <v>2106</v>
      </c>
      <c r="M3908" s="7"/>
      <c r="N3908" s="9" t="s">
        <v>1722</v>
      </c>
    </row>
    <row r="3909" spans="1:14">
      <c r="A3909" s="7" t="s">
        <v>2103</v>
      </c>
      <c r="B3909" s="7"/>
      <c r="C3909" s="7" t="s">
        <v>7516</v>
      </c>
      <c r="D3909" s="7" t="s">
        <v>7517</v>
      </c>
      <c r="E3909" s="6" t="s">
        <v>352</v>
      </c>
      <c r="F3909" s="7"/>
      <c r="G3909" s="7"/>
      <c r="H3909" s="7" t="s">
        <v>1719</v>
      </c>
      <c r="I3909" s="7"/>
      <c r="J3909" s="7" t="s">
        <v>646</v>
      </c>
      <c r="K3909" s="8" t="s">
        <v>1720</v>
      </c>
      <c r="L3909" s="7" t="s">
        <v>2106</v>
      </c>
      <c r="M3909" s="7"/>
      <c r="N3909" s="9" t="s">
        <v>1722</v>
      </c>
    </row>
    <row r="3910" spans="1:14">
      <c r="A3910" s="7" t="s">
        <v>2103</v>
      </c>
      <c r="B3910" s="7"/>
      <c r="C3910" s="7" t="s">
        <v>7518</v>
      </c>
      <c r="D3910" s="7" t="s">
        <v>7519</v>
      </c>
      <c r="E3910" s="6" t="s">
        <v>352</v>
      </c>
      <c r="F3910" s="7"/>
      <c r="G3910" s="7"/>
      <c r="H3910" s="7" t="s">
        <v>1719</v>
      </c>
      <c r="I3910" s="7"/>
      <c r="J3910" s="7" t="s">
        <v>646</v>
      </c>
      <c r="K3910" s="8" t="s">
        <v>1720</v>
      </c>
      <c r="L3910" s="7" t="s">
        <v>2106</v>
      </c>
      <c r="M3910" s="7"/>
      <c r="N3910" s="9" t="s">
        <v>1722</v>
      </c>
    </row>
    <row r="3911" spans="1:14">
      <c r="A3911" s="7" t="s">
        <v>7520</v>
      </c>
      <c r="B3911" s="8"/>
      <c r="C3911" s="8" t="s">
        <v>7521</v>
      </c>
      <c r="D3911" s="8" t="s">
        <v>7522</v>
      </c>
      <c r="E3911" s="6" t="s">
        <v>352</v>
      </c>
      <c r="F3911" s="8"/>
      <c r="G3911" s="8"/>
      <c r="H3911" s="8" t="s">
        <v>7523</v>
      </c>
      <c r="I3911" s="8"/>
      <c r="J3911" s="7" t="s">
        <v>7524</v>
      </c>
      <c r="K3911" s="8" t="s">
        <v>7525</v>
      </c>
      <c r="L3911" s="7" t="s">
        <v>7526</v>
      </c>
      <c r="M3911" s="7" t="s">
        <v>1982</v>
      </c>
      <c r="N3911" s="9" t="s">
        <v>7527</v>
      </c>
    </row>
    <row r="3912" spans="1:14">
      <c r="A3912" s="7" t="s">
        <v>7520</v>
      </c>
      <c r="B3912" s="8"/>
      <c r="C3912" s="8" t="s">
        <v>7528</v>
      </c>
      <c r="D3912" s="8" t="s">
        <v>7529</v>
      </c>
      <c r="E3912" s="6" t="s">
        <v>352</v>
      </c>
      <c r="F3912" s="8"/>
      <c r="G3912" s="8"/>
      <c r="H3912" s="8" t="s">
        <v>7523</v>
      </c>
      <c r="I3912" s="8"/>
      <c r="J3912" s="7" t="s">
        <v>7524</v>
      </c>
      <c r="K3912" s="8" t="s">
        <v>7525</v>
      </c>
      <c r="L3912" s="7" t="s">
        <v>7526</v>
      </c>
      <c r="M3912" s="7" t="s">
        <v>1982</v>
      </c>
      <c r="N3912" s="9" t="s">
        <v>7527</v>
      </c>
    </row>
    <row r="3913" spans="1:14">
      <c r="A3913" s="7" t="s">
        <v>7520</v>
      </c>
      <c r="B3913" s="8"/>
      <c r="C3913" s="8" t="s">
        <v>7530</v>
      </c>
      <c r="D3913" s="8" t="s">
        <v>7531</v>
      </c>
      <c r="E3913" s="6" t="s">
        <v>352</v>
      </c>
      <c r="F3913" s="8"/>
      <c r="G3913" s="8"/>
      <c r="H3913" s="8" t="s">
        <v>7523</v>
      </c>
      <c r="I3913" s="8"/>
      <c r="J3913" s="7" t="s">
        <v>7524</v>
      </c>
      <c r="K3913" s="8" t="s">
        <v>7525</v>
      </c>
      <c r="L3913" s="7" t="s">
        <v>7526</v>
      </c>
      <c r="M3913" s="7" t="s">
        <v>1982</v>
      </c>
      <c r="N3913" s="9" t="s">
        <v>7527</v>
      </c>
    </row>
    <row r="3914" spans="1:14">
      <c r="A3914" s="5" t="s">
        <v>7520</v>
      </c>
      <c r="B3914" s="5"/>
      <c r="C3914" s="5" t="s">
        <v>7532</v>
      </c>
      <c r="D3914" s="5" t="s">
        <v>7533</v>
      </c>
      <c r="E3914" s="6" t="s">
        <v>352</v>
      </c>
      <c r="F3914" s="5"/>
      <c r="G3914" s="5"/>
      <c r="H3914" s="7" t="s">
        <v>7523</v>
      </c>
      <c r="I3914" s="7"/>
      <c r="J3914" s="7" t="s">
        <v>7524</v>
      </c>
      <c r="K3914" s="7" t="s">
        <v>7525</v>
      </c>
      <c r="L3914" s="5" t="s">
        <v>7534</v>
      </c>
      <c r="M3914" s="5"/>
      <c r="N3914" s="9" t="s">
        <v>7527</v>
      </c>
    </row>
    <row r="3915" spans="1:14">
      <c r="A3915" s="5" t="s">
        <v>7520</v>
      </c>
      <c r="B3915" s="5"/>
      <c r="C3915" s="5" t="s">
        <v>7535</v>
      </c>
      <c r="D3915" s="5" t="s">
        <v>7536</v>
      </c>
      <c r="E3915" s="6" t="s">
        <v>352</v>
      </c>
      <c r="F3915" s="5"/>
      <c r="G3915" s="5"/>
      <c r="H3915" s="7" t="s">
        <v>7523</v>
      </c>
      <c r="I3915" s="7"/>
      <c r="J3915" s="7" t="s">
        <v>7524</v>
      </c>
      <c r="K3915" s="7" t="s">
        <v>7525</v>
      </c>
      <c r="L3915" s="5" t="s">
        <v>7534</v>
      </c>
      <c r="M3915" s="5"/>
      <c r="N3915" s="9" t="s">
        <v>7527</v>
      </c>
    </row>
    <row r="3916" spans="1:14">
      <c r="A3916" s="5" t="s">
        <v>7520</v>
      </c>
      <c r="B3916" s="5"/>
      <c r="C3916" s="5" t="s">
        <v>7537</v>
      </c>
      <c r="D3916" s="5" t="s">
        <v>7538</v>
      </c>
      <c r="E3916" s="6" t="s">
        <v>352</v>
      </c>
      <c r="F3916" s="5"/>
      <c r="G3916" s="5"/>
      <c r="H3916" s="7" t="s">
        <v>7523</v>
      </c>
      <c r="I3916" s="7"/>
      <c r="J3916" s="7" t="s">
        <v>7524</v>
      </c>
      <c r="K3916" s="7" t="s">
        <v>7525</v>
      </c>
      <c r="L3916" s="5" t="s">
        <v>7534</v>
      </c>
      <c r="M3916" s="5"/>
      <c r="N3916" s="9" t="s">
        <v>7527</v>
      </c>
    </row>
    <row r="3917" spans="1:14">
      <c r="A3917" s="7" t="s">
        <v>7520</v>
      </c>
      <c r="B3917" s="8"/>
      <c r="C3917" s="8" t="s">
        <v>7539</v>
      </c>
      <c r="D3917" s="8" t="s">
        <v>7540</v>
      </c>
      <c r="E3917" s="6" t="s">
        <v>352</v>
      </c>
      <c r="F3917" s="8"/>
      <c r="G3917" s="8"/>
      <c r="H3917" s="8" t="s">
        <v>7523</v>
      </c>
      <c r="I3917" s="8"/>
      <c r="J3917" s="7" t="s">
        <v>7524</v>
      </c>
      <c r="K3917" s="8" t="s">
        <v>7525</v>
      </c>
      <c r="L3917" s="7" t="s">
        <v>7541</v>
      </c>
      <c r="M3917" s="7" t="s">
        <v>1982</v>
      </c>
      <c r="N3917" s="9" t="s">
        <v>7527</v>
      </c>
    </row>
    <row r="3918" spans="1:14">
      <c r="A3918" s="7" t="s">
        <v>7520</v>
      </c>
      <c r="B3918" s="8"/>
      <c r="C3918" s="8" t="s">
        <v>7542</v>
      </c>
      <c r="D3918" s="8" t="s">
        <v>7543</v>
      </c>
      <c r="E3918" s="6" t="s">
        <v>352</v>
      </c>
      <c r="F3918" s="8"/>
      <c r="G3918" s="8"/>
      <c r="H3918" s="8" t="s">
        <v>7523</v>
      </c>
      <c r="I3918" s="8"/>
      <c r="J3918" s="7" t="s">
        <v>7524</v>
      </c>
      <c r="K3918" s="8" t="s">
        <v>7525</v>
      </c>
      <c r="L3918" s="7" t="s">
        <v>7541</v>
      </c>
      <c r="M3918" s="7" t="s">
        <v>1982</v>
      </c>
      <c r="N3918" s="9" t="s">
        <v>7527</v>
      </c>
    </row>
    <row r="3919" spans="1:14">
      <c r="A3919" s="7" t="s">
        <v>7520</v>
      </c>
      <c r="B3919" s="8"/>
      <c r="C3919" s="8" t="s">
        <v>7544</v>
      </c>
      <c r="D3919" s="8" t="s">
        <v>7545</v>
      </c>
      <c r="E3919" s="6" t="s">
        <v>352</v>
      </c>
      <c r="F3919" s="8"/>
      <c r="G3919" s="8"/>
      <c r="H3919" s="8" t="s">
        <v>7523</v>
      </c>
      <c r="I3919" s="8"/>
      <c r="J3919" s="7" t="s">
        <v>7524</v>
      </c>
      <c r="K3919" s="8" t="s">
        <v>7525</v>
      </c>
      <c r="L3919" s="7" t="s">
        <v>7541</v>
      </c>
      <c r="M3919" s="7" t="s">
        <v>1982</v>
      </c>
      <c r="N3919" s="9" t="s">
        <v>7527</v>
      </c>
    </row>
    <row r="3920" spans="1:14">
      <c r="A3920" s="7" t="s">
        <v>7520</v>
      </c>
      <c r="B3920" s="7"/>
      <c r="C3920" s="7" t="s">
        <v>7546</v>
      </c>
      <c r="D3920" s="7" t="s">
        <v>7547</v>
      </c>
      <c r="E3920" s="6" t="s">
        <v>352</v>
      </c>
      <c r="F3920" s="7"/>
      <c r="G3920" s="7"/>
      <c r="H3920" s="7" t="s">
        <v>7523</v>
      </c>
      <c r="I3920" s="8"/>
      <c r="J3920" s="7" t="s">
        <v>7524</v>
      </c>
      <c r="K3920" s="7" t="s">
        <v>7525</v>
      </c>
      <c r="L3920" s="7" t="s">
        <v>7541</v>
      </c>
      <c r="M3920" s="7"/>
      <c r="N3920" s="9" t="s">
        <v>7527</v>
      </c>
    </row>
    <row r="3921" spans="1:14">
      <c r="A3921" s="7" t="s">
        <v>7520</v>
      </c>
      <c r="B3921" s="8"/>
      <c r="C3921" s="8" t="s">
        <v>7548</v>
      </c>
      <c r="D3921" s="8" t="s">
        <v>7549</v>
      </c>
      <c r="E3921" s="6" t="s">
        <v>352</v>
      </c>
      <c r="F3921" s="8"/>
      <c r="G3921" s="8"/>
      <c r="H3921" s="8" t="s">
        <v>7523</v>
      </c>
      <c r="I3921" s="8"/>
      <c r="J3921" s="7" t="s">
        <v>7524</v>
      </c>
      <c r="K3921" s="8" t="s">
        <v>7525</v>
      </c>
      <c r="L3921" s="7" t="s">
        <v>7541</v>
      </c>
      <c r="M3921" s="7" t="s">
        <v>1982</v>
      </c>
      <c r="N3921" s="9" t="s">
        <v>7527</v>
      </c>
    </row>
    <row r="3922" spans="1:14">
      <c r="A3922" s="7" t="s">
        <v>7520</v>
      </c>
      <c r="B3922" s="8"/>
      <c r="C3922" s="8" t="s">
        <v>7550</v>
      </c>
      <c r="D3922" s="8" t="s">
        <v>7551</v>
      </c>
      <c r="E3922" s="6" t="s">
        <v>352</v>
      </c>
      <c r="F3922" s="8"/>
      <c r="G3922" s="8"/>
      <c r="H3922" s="8" t="s">
        <v>7523</v>
      </c>
      <c r="I3922" s="8"/>
      <c r="J3922" s="7" t="s">
        <v>7524</v>
      </c>
      <c r="K3922" s="8" t="s">
        <v>7525</v>
      </c>
      <c r="L3922" s="7" t="s">
        <v>7541</v>
      </c>
      <c r="M3922" s="7" t="s">
        <v>1982</v>
      </c>
      <c r="N3922" s="9" t="s">
        <v>7527</v>
      </c>
    </row>
    <row r="3923" spans="1:14">
      <c r="A3923" s="7" t="s">
        <v>7520</v>
      </c>
      <c r="B3923" s="8"/>
      <c r="C3923" s="8" t="s">
        <v>7552</v>
      </c>
      <c r="D3923" s="8" t="s">
        <v>7553</v>
      </c>
      <c r="E3923" s="6" t="s">
        <v>352</v>
      </c>
      <c r="F3923" s="8"/>
      <c r="G3923" s="8"/>
      <c r="H3923" s="8" t="s">
        <v>7523</v>
      </c>
      <c r="I3923" s="8"/>
      <c r="J3923" s="7" t="s">
        <v>7524</v>
      </c>
      <c r="K3923" s="8" t="s">
        <v>7525</v>
      </c>
      <c r="L3923" s="7" t="s">
        <v>7554</v>
      </c>
      <c r="M3923" s="7" t="s">
        <v>1982</v>
      </c>
      <c r="N3923" s="9" t="s">
        <v>7527</v>
      </c>
    </row>
    <row r="3924" spans="1:14">
      <c r="A3924" s="7" t="s">
        <v>7520</v>
      </c>
      <c r="B3924" s="8"/>
      <c r="C3924" s="8" t="s">
        <v>7555</v>
      </c>
      <c r="D3924" s="8" t="s">
        <v>7556</v>
      </c>
      <c r="E3924" s="6" t="s">
        <v>352</v>
      </c>
      <c r="F3924" s="8"/>
      <c r="G3924" s="8"/>
      <c r="H3924" s="8" t="s">
        <v>7523</v>
      </c>
      <c r="I3924" s="8"/>
      <c r="J3924" s="7" t="s">
        <v>7524</v>
      </c>
      <c r="K3924" s="8" t="s">
        <v>7525</v>
      </c>
      <c r="L3924" s="7" t="s">
        <v>7554</v>
      </c>
      <c r="M3924" s="7" t="s">
        <v>1982</v>
      </c>
      <c r="N3924" s="9" t="s">
        <v>7527</v>
      </c>
    </row>
    <row r="3925" spans="1:14">
      <c r="A3925" s="7" t="s">
        <v>7520</v>
      </c>
      <c r="B3925" s="8"/>
      <c r="C3925" s="8" t="s">
        <v>7557</v>
      </c>
      <c r="D3925" s="8" t="s">
        <v>7558</v>
      </c>
      <c r="E3925" s="6" t="s">
        <v>352</v>
      </c>
      <c r="F3925" s="8"/>
      <c r="G3925" s="8"/>
      <c r="H3925" s="8" t="s">
        <v>7523</v>
      </c>
      <c r="I3925" s="8"/>
      <c r="J3925" s="7" t="s">
        <v>7524</v>
      </c>
      <c r="K3925" s="8" t="s">
        <v>7525</v>
      </c>
      <c r="L3925" s="7" t="s">
        <v>7554</v>
      </c>
      <c r="M3925" s="7" t="s">
        <v>1982</v>
      </c>
      <c r="N3925" s="9" t="s">
        <v>7527</v>
      </c>
    </row>
    <row r="3926" spans="1:14">
      <c r="A3926" s="7" t="s">
        <v>7520</v>
      </c>
      <c r="B3926" s="8"/>
      <c r="C3926" s="8" t="s">
        <v>7559</v>
      </c>
      <c r="D3926" s="8" t="s">
        <v>7560</v>
      </c>
      <c r="E3926" s="6" t="s">
        <v>352</v>
      </c>
      <c r="F3926" s="8"/>
      <c r="G3926" s="8"/>
      <c r="H3926" s="8" t="s">
        <v>7523</v>
      </c>
      <c r="I3926" s="8"/>
      <c r="J3926" s="7" t="s">
        <v>7524</v>
      </c>
      <c r="K3926" s="8" t="s">
        <v>7525</v>
      </c>
      <c r="L3926" s="7" t="s">
        <v>7554</v>
      </c>
      <c r="M3926" s="7" t="s">
        <v>1982</v>
      </c>
      <c r="N3926" s="9" t="s">
        <v>7527</v>
      </c>
    </row>
    <row r="3927" spans="1:14">
      <c r="A3927" s="7" t="s">
        <v>7520</v>
      </c>
      <c r="B3927" s="8"/>
      <c r="C3927" s="8" t="s">
        <v>7561</v>
      </c>
      <c r="D3927" s="8" t="s">
        <v>7562</v>
      </c>
      <c r="E3927" s="6" t="s">
        <v>352</v>
      </c>
      <c r="F3927" s="8"/>
      <c r="G3927" s="8"/>
      <c r="H3927" s="8" t="s">
        <v>7523</v>
      </c>
      <c r="I3927" s="8"/>
      <c r="J3927" s="7" t="s">
        <v>7524</v>
      </c>
      <c r="K3927" s="8" t="s">
        <v>7525</v>
      </c>
      <c r="L3927" s="7" t="s">
        <v>1387</v>
      </c>
      <c r="M3927" s="7" t="s">
        <v>1982</v>
      </c>
      <c r="N3927" s="9" t="s">
        <v>7527</v>
      </c>
    </row>
    <row r="3928" spans="1:14">
      <c r="A3928" s="7" t="s">
        <v>7520</v>
      </c>
      <c r="B3928" s="8"/>
      <c r="C3928" s="8" t="s">
        <v>7563</v>
      </c>
      <c r="D3928" s="8" t="s">
        <v>7564</v>
      </c>
      <c r="E3928" s="6" t="s">
        <v>352</v>
      </c>
      <c r="F3928" s="8"/>
      <c r="G3928" s="8"/>
      <c r="H3928" s="8" t="s">
        <v>7523</v>
      </c>
      <c r="I3928" s="8"/>
      <c r="J3928" s="7" t="s">
        <v>7524</v>
      </c>
      <c r="K3928" s="8" t="s">
        <v>7525</v>
      </c>
      <c r="L3928" s="7" t="s">
        <v>1410</v>
      </c>
      <c r="M3928" s="7" t="s">
        <v>1982</v>
      </c>
      <c r="N3928" s="9" t="s">
        <v>7527</v>
      </c>
    </row>
    <row r="3929" spans="1:14">
      <c r="A3929" s="7" t="s">
        <v>7520</v>
      </c>
      <c r="B3929" s="8"/>
      <c r="C3929" s="8" t="s">
        <v>7565</v>
      </c>
      <c r="D3929" s="8" t="s">
        <v>7566</v>
      </c>
      <c r="E3929" s="6" t="s">
        <v>352</v>
      </c>
      <c r="F3929" s="8"/>
      <c r="G3929" s="8"/>
      <c r="H3929" s="8" t="s">
        <v>7523</v>
      </c>
      <c r="I3929" s="8"/>
      <c r="J3929" s="7" t="s">
        <v>7524</v>
      </c>
      <c r="K3929" s="8" t="s">
        <v>7525</v>
      </c>
      <c r="L3929" s="7" t="s">
        <v>1410</v>
      </c>
      <c r="M3929" s="7" t="s">
        <v>1982</v>
      </c>
      <c r="N3929" s="9" t="s">
        <v>7527</v>
      </c>
    </row>
    <row r="3930" spans="1:14">
      <c r="A3930" s="7" t="s">
        <v>7520</v>
      </c>
      <c r="B3930" s="8"/>
      <c r="C3930" s="8" t="s">
        <v>7567</v>
      </c>
      <c r="D3930" s="8" t="s">
        <v>7568</v>
      </c>
      <c r="E3930" s="6" t="s">
        <v>352</v>
      </c>
      <c r="F3930" s="8"/>
      <c r="G3930" s="8"/>
      <c r="H3930" s="8" t="s">
        <v>7523</v>
      </c>
      <c r="I3930" s="8"/>
      <c r="J3930" s="7" t="s">
        <v>7524</v>
      </c>
      <c r="K3930" s="8" t="s">
        <v>7525</v>
      </c>
      <c r="L3930" s="7" t="s">
        <v>1410</v>
      </c>
      <c r="M3930" s="7" t="s">
        <v>1982</v>
      </c>
      <c r="N3930" s="9" t="s">
        <v>7527</v>
      </c>
    </row>
    <row r="3931" spans="1:14">
      <c r="A3931" s="7" t="s">
        <v>7520</v>
      </c>
      <c r="B3931" s="8"/>
      <c r="C3931" s="8" t="s">
        <v>7569</v>
      </c>
      <c r="D3931" s="8" t="s">
        <v>7570</v>
      </c>
      <c r="E3931" s="6" t="s">
        <v>352</v>
      </c>
      <c r="F3931" s="8"/>
      <c r="G3931" s="8"/>
      <c r="H3931" s="8" t="s">
        <v>7523</v>
      </c>
      <c r="I3931" s="8"/>
      <c r="J3931" s="7" t="s">
        <v>7524</v>
      </c>
      <c r="K3931" s="8" t="s">
        <v>7525</v>
      </c>
      <c r="L3931" s="7" t="s">
        <v>1410</v>
      </c>
      <c r="M3931" s="7" t="s">
        <v>1982</v>
      </c>
      <c r="N3931" s="9" t="s">
        <v>7527</v>
      </c>
    </row>
    <row r="3932" spans="1:14">
      <c r="A3932" s="7" t="s">
        <v>7520</v>
      </c>
      <c r="B3932" s="7"/>
      <c r="C3932" s="7" t="s">
        <v>7571</v>
      </c>
      <c r="D3932" s="7" t="s">
        <v>7572</v>
      </c>
      <c r="E3932" s="6" t="s">
        <v>352</v>
      </c>
      <c r="F3932" s="8"/>
      <c r="G3932" s="8"/>
      <c r="H3932" s="8" t="s">
        <v>7523</v>
      </c>
      <c r="I3932" s="8"/>
      <c r="J3932" s="7" t="s">
        <v>7524</v>
      </c>
      <c r="K3932" s="8" t="s">
        <v>7525</v>
      </c>
      <c r="L3932" s="7" t="s">
        <v>1410</v>
      </c>
      <c r="M3932" s="7" t="s">
        <v>1982</v>
      </c>
      <c r="N3932" s="9" t="s">
        <v>7527</v>
      </c>
    </row>
    <row r="3933" spans="1:14">
      <c r="A3933" s="7" t="s">
        <v>7520</v>
      </c>
      <c r="B3933" s="7"/>
      <c r="C3933" s="8" t="s">
        <v>7573</v>
      </c>
      <c r="D3933" s="8" t="s">
        <v>7574</v>
      </c>
      <c r="E3933" s="6" t="s">
        <v>352</v>
      </c>
      <c r="F3933" s="8"/>
      <c r="G3933" s="8"/>
      <c r="H3933" s="8" t="s">
        <v>7523</v>
      </c>
      <c r="I3933" s="8"/>
      <c r="J3933" s="7" t="s">
        <v>7524</v>
      </c>
      <c r="K3933" s="8" t="s">
        <v>7525</v>
      </c>
      <c r="L3933" s="7" t="s">
        <v>1410</v>
      </c>
      <c r="M3933" s="7" t="s">
        <v>1982</v>
      </c>
      <c r="N3933" s="9" t="s">
        <v>7527</v>
      </c>
    </row>
    <row r="3934" spans="1:14">
      <c r="A3934" s="7" t="s">
        <v>7520</v>
      </c>
      <c r="B3934" s="8"/>
      <c r="C3934" s="8" t="s">
        <v>7575</v>
      </c>
      <c r="D3934" s="8" t="s">
        <v>7576</v>
      </c>
      <c r="E3934" s="6" t="s">
        <v>352</v>
      </c>
      <c r="F3934" s="8"/>
      <c r="G3934" s="8"/>
      <c r="H3934" s="8" t="s">
        <v>7523</v>
      </c>
      <c r="I3934" s="8"/>
      <c r="J3934" s="7" t="s">
        <v>7524</v>
      </c>
      <c r="K3934" s="8" t="s">
        <v>7525</v>
      </c>
      <c r="L3934" s="7" t="s">
        <v>1421</v>
      </c>
      <c r="M3934" s="7" t="s">
        <v>1982</v>
      </c>
      <c r="N3934" s="9" t="s">
        <v>7527</v>
      </c>
    </row>
    <row r="3935" spans="1:14">
      <c r="A3935" s="7" t="s">
        <v>7520</v>
      </c>
      <c r="B3935" s="8"/>
      <c r="C3935" s="8" t="s">
        <v>7577</v>
      </c>
      <c r="D3935" s="8" t="s">
        <v>7578</v>
      </c>
      <c r="E3935" s="6" t="s">
        <v>352</v>
      </c>
      <c r="F3935" s="8"/>
      <c r="G3935" s="8"/>
      <c r="H3935" s="8" t="s">
        <v>7523</v>
      </c>
      <c r="I3935" s="8"/>
      <c r="J3935" s="7" t="s">
        <v>7524</v>
      </c>
      <c r="K3935" s="8" t="s">
        <v>7525</v>
      </c>
      <c r="L3935" s="7" t="s">
        <v>1421</v>
      </c>
      <c r="M3935" s="7" t="s">
        <v>1982</v>
      </c>
      <c r="N3935" s="9" t="s">
        <v>7527</v>
      </c>
    </row>
    <row r="3936" spans="1:14">
      <c r="A3936" s="7" t="s">
        <v>7520</v>
      </c>
      <c r="B3936" s="8"/>
      <c r="C3936" s="8" t="s">
        <v>7579</v>
      </c>
      <c r="D3936" s="8" t="s">
        <v>7580</v>
      </c>
      <c r="E3936" s="6" t="s">
        <v>352</v>
      </c>
      <c r="F3936" s="8"/>
      <c r="G3936" s="8"/>
      <c r="H3936" s="8" t="s">
        <v>7523</v>
      </c>
      <c r="I3936" s="8"/>
      <c r="J3936" s="7" t="s">
        <v>7524</v>
      </c>
      <c r="K3936" s="8" t="s">
        <v>7525</v>
      </c>
      <c r="L3936" s="7" t="s">
        <v>1421</v>
      </c>
      <c r="M3936" s="7" t="s">
        <v>1982</v>
      </c>
      <c r="N3936" s="9" t="s">
        <v>7527</v>
      </c>
    </row>
    <row r="3937" spans="1:14">
      <c r="A3937" s="7" t="s">
        <v>7520</v>
      </c>
      <c r="B3937" s="8"/>
      <c r="C3937" s="8" t="s">
        <v>7581</v>
      </c>
      <c r="D3937" s="8" t="s">
        <v>7582</v>
      </c>
      <c r="E3937" s="6" t="s">
        <v>352</v>
      </c>
      <c r="F3937" s="8"/>
      <c r="G3937" s="8"/>
      <c r="H3937" s="8" t="s">
        <v>7523</v>
      </c>
      <c r="I3937" s="8"/>
      <c r="J3937" s="7" t="s">
        <v>7524</v>
      </c>
      <c r="K3937" s="8" t="s">
        <v>7525</v>
      </c>
      <c r="L3937" s="7" t="s">
        <v>1421</v>
      </c>
      <c r="M3937" s="7" t="s">
        <v>1982</v>
      </c>
      <c r="N3937" s="9" t="s">
        <v>7527</v>
      </c>
    </row>
    <row r="3938" spans="1:14">
      <c r="A3938" s="7" t="s">
        <v>7520</v>
      </c>
      <c r="B3938" s="8"/>
      <c r="C3938" s="8" t="s">
        <v>7583</v>
      </c>
      <c r="D3938" s="8" t="s">
        <v>7584</v>
      </c>
      <c r="E3938" s="6" t="s">
        <v>352</v>
      </c>
      <c r="F3938" s="8"/>
      <c r="G3938" s="8"/>
      <c r="H3938" s="8" t="s">
        <v>7523</v>
      </c>
      <c r="I3938" s="8"/>
      <c r="J3938" s="7" t="s">
        <v>7524</v>
      </c>
      <c r="K3938" s="8" t="s">
        <v>7525</v>
      </c>
      <c r="L3938" s="7" t="s">
        <v>1421</v>
      </c>
      <c r="M3938" s="7" t="s">
        <v>1982</v>
      </c>
      <c r="N3938" s="9" t="s">
        <v>7527</v>
      </c>
    </row>
    <row r="3939" spans="1:14">
      <c r="A3939" s="7" t="s">
        <v>7520</v>
      </c>
      <c r="B3939" s="7"/>
      <c r="C3939" s="7" t="s">
        <v>7585</v>
      </c>
      <c r="D3939" s="7" t="s">
        <v>7586</v>
      </c>
      <c r="E3939" s="6" t="s">
        <v>352</v>
      </c>
      <c r="F3939" s="8"/>
      <c r="G3939" s="8"/>
      <c r="H3939" s="8" t="s">
        <v>7523</v>
      </c>
      <c r="I3939" s="8"/>
      <c r="J3939" s="7" t="s">
        <v>7524</v>
      </c>
      <c r="K3939" s="8" t="s">
        <v>7525</v>
      </c>
      <c r="L3939" s="7" t="s">
        <v>1511</v>
      </c>
      <c r="M3939" s="7"/>
      <c r="N3939" s="9" t="s">
        <v>7527</v>
      </c>
    </row>
    <row r="3940" spans="1:14">
      <c r="A3940" s="7" t="s">
        <v>7520</v>
      </c>
      <c r="B3940" s="8"/>
      <c r="C3940" s="8" t="s">
        <v>7587</v>
      </c>
      <c r="D3940" s="8" t="s">
        <v>7588</v>
      </c>
      <c r="E3940" s="6" t="s">
        <v>352</v>
      </c>
      <c r="F3940" s="8"/>
      <c r="G3940" s="8"/>
      <c r="H3940" s="8" t="s">
        <v>7523</v>
      </c>
      <c r="I3940" s="8"/>
      <c r="J3940" s="7" t="s">
        <v>7524</v>
      </c>
      <c r="K3940" s="8" t="s">
        <v>7525</v>
      </c>
      <c r="L3940" s="7" t="s">
        <v>1511</v>
      </c>
      <c r="M3940" s="7" t="s">
        <v>1982</v>
      </c>
      <c r="N3940" s="9" t="s">
        <v>7527</v>
      </c>
    </row>
    <row r="3941" spans="1:14">
      <c r="A3941" s="7" t="s">
        <v>7520</v>
      </c>
      <c r="B3941" s="7"/>
      <c r="C3941" s="7" t="s">
        <v>7589</v>
      </c>
      <c r="D3941" s="7" t="s">
        <v>7590</v>
      </c>
      <c r="E3941" s="6" t="s">
        <v>352</v>
      </c>
      <c r="F3941" s="8"/>
      <c r="G3941" s="8"/>
      <c r="H3941" s="8" t="s">
        <v>7523</v>
      </c>
      <c r="I3941" s="8"/>
      <c r="J3941" s="7" t="s">
        <v>7524</v>
      </c>
      <c r="K3941" s="8" t="s">
        <v>7525</v>
      </c>
      <c r="L3941" s="7" t="s">
        <v>1511</v>
      </c>
      <c r="M3941" s="7" t="s">
        <v>1982</v>
      </c>
      <c r="N3941" s="9" t="s">
        <v>7527</v>
      </c>
    </row>
    <row r="3942" spans="1:14">
      <c r="A3942" s="7" t="s">
        <v>7520</v>
      </c>
      <c r="B3942" s="7"/>
      <c r="C3942" s="7" t="s">
        <v>7591</v>
      </c>
      <c r="D3942" s="7" t="s">
        <v>7592</v>
      </c>
      <c r="E3942" s="6" t="s">
        <v>352</v>
      </c>
      <c r="F3942" s="8"/>
      <c r="G3942" s="8"/>
      <c r="H3942" s="8" t="s">
        <v>7523</v>
      </c>
      <c r="I3942" s="8"/>
      <c r="J3942" s="7" t="s">
        <v>7524</v>
      </c>
      <c r="K3942" s="8" t="s">
        <v>7525</v>
      </c>
      <c r="L3942" s="7" t="s">
        <v>1511</v>
      </c>
      <c r="M3942" s="7" t="s">
        <v>1982</v>
      </c>
      <c r="N3942" s="9" t="s">
        <v>7527</v>
      </c>
    </row>
    <row r="3943" spans="1:14">
      <c r="A3943" s="7" t="s">
        <v>7520</v>
      </c>
      <c r="B3943" s="7"/>
      <c r="C3943" s="7" t="s">
        <v>7593</v>
      </c>
      <c r="D3943" s="7" t="s">
        <v>7594</v>
      </c>
      <c r="E3943" s="6" t="s">
        <v>352</v>
      </c>
      <c r="F3943" s="8"/>
      <c r="G3943" s="8"/>
      <c r="H3943" s="8" t="s">
        <v>7523</v>
      </c>
      <c r="I3943" s="8"/>
      <c r="J3943" s="7" t="s">
        <v>7524</v>
      </c>
      <c r="K3943" s="8" t="s">
        <v>7525</v>
      </c>
      <c r="L3943" s="7" t="s">
        <v>1511</v>
      </c>
      <c r="M3943" s="7" t="s">
        <v>1982</v>
      </c>
      <c r="N3943" s="9" t="s">
        <v>7527</v>
      </c>
    </row>
    <row r="3944" spans="1:14">
      <c r="A3944" s="7" t="s">
        <v>7520</v>
      </c>
      <c r="B3944" s="7"/>
      <c r="C3944" s="7" t="s">
        <v>7595</v>
      </c>
      <c r="D3944" s="7" t="s">
        <v>7596</v>
      </c>
      <c r="E3944" s="6" t="s">
        <v>352</v>
      </c>
      <c r="F3944" s="7"/>
      <c r="G3944" s="7"/>
      <c r="H3944" s="7" t="s">
        <v>7523</v>
      </c>
      <c r="I3944" s="8"/>
      <c r="J3944" s="7" t="s">
        <v>7524</v>
      </c>
      <c r="K3944" s="7" t="s">
        <v>7525</v>
      </c>
      <c r="L3944" s="7" t="s">
        <v>1511</v>
      </c>
      <c r="M3944" s="7"/>
      <c r="N3944" s="9" t="s">
        <v>7527</v>
      </c>
    </row>
    <row r="3945" spans="1:14">
      <c r="A3945" s="6" t="s">
        <v>7520</v>
      </c>
      <c r="B3945" s="6"/>
      <c r="C3945" s="6" t="s">
        <v>7597</v>
      </c>
      <c r="D3945" s="6" t="s">
        <v>7598</v>
      </c>
      <c r="E3945" s="6" t="s">
        <v>352</v>
      </c>
      <c r="F3945" s="6"/>
      <c r="G3945" s="6"/>
      <c r="H3945" s="8" t="s">
        <v>7523</v>
      </c>
      <c r="I3945" s="8"/>
      <c r="J3945" s="7" t="s">
        <v>7524</v>
      </c>
      <c r="K3945" s="8" t="s">
        <v>7525</v>
      </c>
      <c r="L3945" s="6" t="s">
        <v>1511</v>
      </c>
      <c r="M3945" s="6"/>
      <c r="N3945" s="9" t="s">
        <v>7527</v>
      </c>
    </row>
    <row r="3946" spans="1:14">
      <c r="A3946" s="7" t="s">
        <v>7520</v>
      </c>
      <c r="B3946" s="8"/>
      <c r="C3946" s="8" t="s">
        <v>7599</v>
      </c>
      <c r="D3946" s="8" t="s">
        <v>7600</v>
      </c>
      <c r="E3946" s="6" t="s">
        <v>352</v>
      </c>
      <c r="F3946" s="8"/>
      <c r="G3946" s="8"/>
      <c r="H3946" s="8" t="s">
        <v>7523</v>
      </c>
      <c r="I3946" s="8"/>
      <c r="J3946" s="7" t="s">
        <v>7524</v>
      </c>
      <c r="K3946" s="8" t="s">
        <v>7525</v>
      </c>
      <c r="L3946" s="7" t="s">
        <v>7601</v>
      </c>
      <c r="M3946" s="7" t="s">
        <v>1982</v>
      </c>
      <c r="N3946" s="9" t="s">
        <v>7527</v>
      </c>
    </row>
    <row r="3947" spans="1:14">
      <c r="A3947" s="7" t="s">
        <v>7520</v>
      </c>
      <c r="B3947" s="7"/>
      <c r="C3947" s="7" t="s">
        <v>7602</v>
      </c>
      <c r="D3947" s="7" t="s">
        <v>7603</v>
      </c>
      <c r="E3947" s="6" t="s">
        <v>352</v>
      </c>
      <c r="F3947" s="8"/>
      <c r="G3947" s="8"/>
      <c r="H3947" s="8" t="s">
        <v>7523</v>
      </c>
      <c r="I3947" s="8"/>
      <c r="J3947" s="7" t="s">
        <v>7524</v>
      </c>
      <c r="K3947" s="8" t="s">
        <v>7525</v>
      </c>
      <c r="L3947" s="7" t="s">
        <v>7601</v>
      </c>
      <c r="M3947" s="7" t="s">
        <v>1982</v>
      </c>
      <c r="N3947" s="9" t="s">
        <v>7527</v>
      </c>
    </row>
    <row r="3948" spans="1:14">
      <c r="A3948" s="7" t="s">
        <v>7520</v>
      </c>
      <c r="B3948" s="8"/>
      <c r="C3948" s="8" t="s">
        <v>7604</v>
      </c>
      <c r="D3948" s="8" t="s">
        <v>7605</v>
      </c>
      <c r="E3948" s="6" t="s">
        <v>352</v>
      </c>
      <c r="F3948" s="8"/>
      <c r="G3948" s="8"/>
      <c r="H3948" s="8" t="s">
        <v>7523</v>
      </c>
      <c r="I3948" s="8"/>
      <c r="J3948" s="7" t="s">
        <v>7524</v>
      </c>
      <c r="K3948" s="8" t="s">
        <v>7525</v>
      </c>
      <c r="L3948" s="7" t="s">
        <v>7601</v>
      </c>
      <c r="M3948" s="7" t="s">
        <v>1982</v>
      </c>
      <c r="N3948" s="9" t="s">
        <v>7527</v>
      </c>
    </row>
    <row r="3949" spans="1:14">
      <c r="A3949" s="7" t="s">
        <v>7520</v>
      </c>
      <c r="B3949" s="8"/>
      <c r="C3949" s="8" t="s">
        <v>7606</v>
      </c>
      <c r="D3949" s="8" t="s">
        <v>7607</v>
      </c>
      <c r="E3949" s="6" t="s">
        <v>352</v>
      </c>
      <c r="F3949" s="8"/>
      <c r="G3949" s="8"/>
      <c r="H3949" s="8" t="s">
        <v>7523</v>
      </c>
      <c r="I3949" s="8"/>
      <c r="J3949" s="7" t="s">
        <v>7524</v>
      </c>
      <c r="K3949" s="8" t="s">
        <v>7525</v>
      </c>
      <c r="L3949" s="7" t="s">
        <v>7601</v>
      </c>
      <c r="M3949" s="7" t="s">
        <v>1982</v>
      </c>
      <c r="N3949" s="9" t="s">
        <v>7527</v>
      </c>
    </row>
    <row r="3950" spans="1:14">
      <c r="A3950" s="5" t="s">
        <v>7520</v>
      </c>
      <c r="B3950" s="5"/>
      <c r="C3950" s="5" t="s">
        <v>7608</v>
      </c>
      <c r="D3950" s="5" t="s">
        <v>7609</v>
      </c>
      <c r="E3950" s="6" t="s">
        <v>352</v>
      </c>
      <c r="F3950" s="5"/>
      <c r="G3950" s="5"/>
      <c r="H3950" s="7" t="s">
        <v>7523</v>
      </c>
      <c r="I3950" s="7"/>
      <c r="J3950" s="7" t="s">
        <v>7524</v>
      </c>
      <c r="K3950" s="7" t="s">
        <v>7525</v>
      </c>
      <c r="L3950" s="7" t="s">
        <v>7601</v>
      </c>
      <c r="M3950" s="5"/>
      <c r="N3950" s="9" t="s">
        <v>7527</v>
      </c>
    </row>
    <row r="3951" spans="1:14">
      <c r="A3951" s="7" t="s">
        <v>7520</v>
      </c>
      <c r="B3951" s="7"/>
      <c r="C3951" s="8" t="s">
        <v>7610</v>
      </c>
      <c r="D3951" s="8" t="s">
        <v>7611</v>
      </c>
      <c r="E3951" s="6" t="s">
        <v>352</v>
      </c>
      <c r="F3951" s="8"/>
      <c r="G3951" s="8"/>
      <c r="H3951" s="8" t="s">
        <v>7523</v>
      </c>
      <c r="I3951" s="8"/>
      <c r="J3951" s="7" t="s">
        <v>7524</v>
      </c>
      <c r="K3951" s="8" t="s">
        <v>7525</v>
      </c>
      <c r="L3951" s="7" t="s">
        <v>7601</v>
      </c>
      <c r="M3951" s="7" t="s">
        <v>1982</v>
      </c>
      <c r="N3951" s="9" t="s">
        <v>7527</v>
      </c>
    </row>
    <row r="3952" spans="1:14">
      <c r="A3952" s="7" t="s">
        <v>7520</v>
      </c>
      <c r="B3952" s="7"/>
      <c r="C3952" s="8" t="s">
        <v>7612</v>
      </c>
      <c r="D3952" s="8" t="s">
        <v>7613</v>
      </c>
      <c r="E3952" s="6" t="s">
        <v>352</v>
      </c>
      <c r="F3952" s="8"/>
      <c r="G3952" s="8"/>
      <c r="H3952" s="8" t="s">
        <v>7523</v>
      </c>
      <c r="I3952" s="8"/>
      <c r="J3952" s="7" t="s">
        <v>7524</v>
      </c>
      <c r="K3952" s="8" t="s">
        <v>7525</v>
      </c>
      <c r="L3952" s="7" t="s">
        <v>7601</v>
      </c>
      <c r="M3952" s="7" t="s">
        <v>1982</v>
      </c>
      <c r="N3952" s="9" t="s">
        <v>7527</v>
      </c>
    </row>
    <row r="3953" spans="1:14">
      <c r="A3953" s="7" t="s">
        <v>7520</v>
      </c>
      <c r="B3953" s="7"/>
      <c r="C3953" s="7" t="s">
        <v>7614</v>
      </c>
      <c r="D3953" s="7" t="s">
        <v>7615</v>
      </c>
      <c r="E3953" s="6" t="s">
        <v>352</v>
      </c>
      <c r="F3953" s="8"/>
      <c r="G3953" s="8"/>
      <c r="H3953" s="8" t="s">
        <v>7523</v>
      </c>
      <c r="I3953" s="8"/>
      <c r="J3953" s="7" t="s">
        <v>7524</v>
      </c>
      <c r="K3953" s="8" t="s">
        <v>7525</v>
      </c>
      <c r="L3953" s="7" t="s">
        <v>7524</v>
      </c>
      <c r="M3953" s="7"/>
      <c r="N3953" s="9" t="s">
        <v>7527</v>
      </c>
    </row>
    <row r="3954" spans="1:14">
      <c r="A3954" s="7" t="s">
        <v>7520</v>
      </c>
      <c r="B3954" s="7"/>
      <c r="C3954" s="7" t="s">
        <v>7616</v>
      </c>
      <c r="D3954" s="7" t="s">
        <v>7617</v>
      </c>
      <c r="E3954" s="6" t="s">
        <v>352</v>
      </c>
      <c r="F3954" s="8"/>
      <c r="G3954" s="8"/>
      <c r="H3954" s="8" t="s">
        <v>7523</v>
      </c>
      <c r="I3954" s="8"/>
      <c r="J3954" s="7" t="s">
        <v>7524</v>
      </c>
      <c r="K3954" s="8" t="s">
        <v>7525</v>
      </c>
      <c r="L3954" s="7" t="s">
        <v>7618</v>
      </c>
      <c r="M3954" s="7"/>
      <c r="N3954" s="9" t="s">
        <v>7527</v>
      </c>
    </row>
    <row r="3955" spans="1:14">
      <c r="A3955" s="7" t="s">
        <v>7520</v>
      </c>
      <c r="B3955" s="8"/>
      <c r="C3955" s="8" t="s">
        <v>7619</v>
      </c>
      <c r="D3955" s="8" t="s">
        <v>7620</v>
      </c>
      <c r="E3955" s="6" t="s">
        <v>352</v>
      </c>
      <c r="F3955" s="8"/>
      <c r="G3955" s="8"/>
      <c r="H3955" s="8" t="s">
        <v>7523</v>
      </c>
      <c r="I3955" s="8"/>
      <c r="J3955" s="7" t="s">
        <v>7524</v>
      </c>
      <c r="K3955" s="8" t="s">
        <v>7525</v>
      </c>
      <c r="L3955" s="7" t="s">
        <v>7621</v>
      </c>
      <c r="M3955" s="7" t="s">
        <v>1982</v>
      </c>
      <c r="N3955" s="9" t="s">
        <v>7527</v>
      </c>
    </row>
    <row r="3956" spans="1:14">
      <c r="A3956" s="5" t="s">
        <v>7520</v>
      </c>
      <c r="B3956" s="5"/>
      <c r="C3956" s="5" t="s">
        <v>7622</v>
      </c>
      <c r="D3956" s="5" t="s">
        <v>7623</v>
      </c>
      <c r="E3956" s="6" t="s">
        <v>352</v>
      </c>
      <c r="F3956" s="5"/>
      <c r="G3956" s="5"/>
      <c r="H3956" s="7" t="s">
        <v>7523</v>
      </c>
      <c r="I3956" s="7"/>
      <c r="J3956" s="7" t="s">
        <v>7524</v>
      </c>
      <c r="K3956" s="7" t="s">
        <v>7525</v>
      </c>
      <c r="L3956" s="7" t="s">
        <v>7624</v>
      </c>
      <c r="M3956" s="5"/>
      <c r="N3956" s="9" t="s">
        <v>7527</v>
      </c>
    </row>
    <row r="3957" spans="1:14">
      <c r="A3957" s="5" t="s">
        <v>7520</v>
      </c>
      <c r="B3957" s="5"/>
      <c r="C3957" s="5" t="s">
        <v>7625</v>
      </c>
      <c r="D3957" s="5" t="s">
        <v>7626</v>
      </c>
      <c r="E3957" s="6" t="s">
        <v>352</v>
      </c>
      <c r="F3957" s="5"/>
      <c r="G3957" s="5"/>
      <c r="H3957" s="7" t="s">
        <v>7523</v>
      </c>
      <c r="I3957" s="7"/>
      <c r="J3957" s="7" t="s">
        <v>7524</v>
      </c>
      <c r="K3957" s="7" t="s">
        <v>7525</v>
      </c>
      <c r="L3957" s="7" t="s">
        <v>7624</v>
      </c>
      <c r="M3957" s="5"/>
      <c r="N3957" s="9" t="s">
        <v>7527</v>
      </c>
    </row>
    <row r="3958" spans="1:14">
      <c r="A3958" s="5" t="s">
        <v>7520</v>
      </c>
      <c r="B3958" s="5"/>
      <c r="C3958" s="5" t="s">
        <v>7627</v>
      </c>
      <c r="D3958" s="5" t="s">
        <v>7628</v>
      </c>
      <c r="E3958" s="6" t="s">
        <v>352</v>
      </c>
      <c r="F3958" s="5"/>
      <c r="G3958" s="5"/>
      <c r="H3958" s="7" t="s">
        <v>7523</v>
      </c>
      <c r="I3958" s="7"/>
      <c r="J3958" s="7" t="s">
        <v>7524</v>
      </c>
      <c r="K3958" s="7" t="s">
        <v>7525</v>
      </c>
      <c r="L3958" s="7" t="s">
        <v>7629</v>
      </c>
      <c r="M3958" s="5"/>
      <c r="N3958" s="9" t="s">
        <v>7527</v>
      </c>
    </row>
    <row r="3959" spans="1:14">
      <c r="A3959" s="5" t="s">
        <v>7520</v>
      </c>
      <c r="B3959" s="5"/>
      <c r="C3959" s="5" t="s">
        <v>7630</v>
      </c>
      <c r="D3959" s="5" t="s">
        <v>7631</v>
      </c>
      <c r="E3959" s="6" t="s">
        <v>352</v>
      </c>
      <c r="F3959" s="5"/>
      <c r="G3959" s="5"/>
      <c r="H3959" s="7" t="s">
        <v>7523</v>
      </c>
      <c r="I3959" s="7"/>
      <c r="J3959" s="7" t="s">
        <v>7524</v>
      </c>
      <c r="K3959" s="7" t="s">
        <v>7525</v>
      </c>
      <c r="L3959" s="7" t="s">
        <v>7632</v>
      </c>
      <c r="M3959" s="5"/>
      <c r="N3959" s="9" t="s">
        <v>7527</v>
      </c>
    </row>
    <row r="3960" spans="1:14">
      <c r="A3960" s="7" t="s">
        <v>7520</v>
      </c>
      <c r="B3960" s="7"/>
      <c r="C3960" s="9" t="s">
        <v>7633</v>
      </c>
      <c r="D3960" s="9" t="s">
        <v>7634</v>
      </c>
      <c r="E3960" s="6" t="s">
        <v>352</v>
      </c>
      <c r="F3960" s="7"/>
      <c r="G3960" s="7"/>
      <c r="H3960" s="7" t="s">
        <v>7523</v>
      </c>
      <c r="I3960" s="7"/>
      <c r="J3960" s="7" t="s">
        <v>7524</v>
      </c>
      <c r="K3960" s="7" t="s">
        <v>7525</v>
      </c>
      <c r="L3960" s="7" t="s">
        <v>7635</v>
      </c>
      <c r="M3960" s="7"/>
      <c r="N3960" s="9" t="s">
        <v>7527</v>
      </c>
    </row>
    <row r="3961" spans="1:14">
      <c r="A3961" s="7" t="s">
        <v>7520</v>
      </c>
      <c r="B3961" s="7"/>
      <c r="C3961" s="9" t="s">
        <v>7636</v>
      </c>
      <c r="D3961" s="9" t="s">
        <v>7637</v>
      </c>
      <c r="E3961" s="6" t="s">
        <v>352</v>
      </c>
      <c r="F3961" s="7"/>
      <c r="G3961" s="7"/>
      <c r="H3961" s="7" t="s">
        <v>7523</v>
      </c>
      <c r="I3961" s="7"/>
      <c r="J3961" s="7" t="s">
        <v>7524</v>
      </c>
      <c r="K3961" s="7" t="s">
        <v>7525</v>
      </c>
      <c r="L3961" s="7" t="s">
        <v>7638</v>
      </c>
      <c r="M3961" s="7"/>
      <c r="N3961" s="9" t="s">
        <v>7527</v>
      </c>
    </row>
    <row r="3962" spans="1:14">
      <c r="A3962" s="7" t="s">
        <v>7520</v>
      </c>
      <c r="B3962" s="8"/>
      <c r="C3962" s="8" t="s">
        <v>7639</v>
      </c>
      <c r="D3962" s="8" t="s">
        <v>7640</v>
      </c>
      <c r="E3962" s="6" t="s">
        <v>352</v>
      </c>
      <c r="F3962" s="8"/>
      <c r="G3962" s="8"/>
      <c r="H3962" s="8" t="s">
        <v>7523</v>
      </c>
      <c r="I3962" s="8"/>
      <c r="J3962" s="7" t="s">
        <v>7524</v>
      </c>
      <c r="K3962" s="8" t="s">
        <v>7525</v>
      </c>
      <c r="L3962" s="7" t="s">
        <v>7641</v>
      </c>
      <c r="M3962" s="7" t="s">
        <v>1982</v>
      </c>
      <c r="N3962" s="9" t="s">
        <v>7527</v>
      </c>
    </row>
    <row r="3963" spans="1:14">
      <c r="A3963" s="7" t="s">
        <v>7520</v>
      </c>
      <c r="B3963" s="8"/>
      <c r="C3963" s="8" t="s">
        <v>7642</v>
      </c>
      <c r="D3963" s="8" t="s">
        <v>7643</v>
      </c>
      <c r="E3963" s="6" t="s">
        <v>352</v>
      </c>
      <c r="F3963" s="8"/>
      <c r="G3963" s="8"/>
      <c r="H3963" s="8" t="s">
        <v>7523</v>
      </c>
      <c r="I3963" s="8"/>
      <c r="J3963" s="7" t="s">
        <v>7524</v>
      </c>
      <c r="K3963" s="8" t="s">
        <v>7525</v>
      </c>
      <c r="L3963" s="7" t="s">
        <v>7641</v>
      </c>
      <c r="M3963" s="7" t="s">
        <v>1982</v>
      </c>
      <c r="N3963" s="9" t="s">
        <v>7527</v>
      </c>
    </row>
    <row r="3964" spans="1:14">
      <c r="A3964" s="7" t="s">
        <v>7520</v>
      </c>
      <c r="B3964" s="8"/>
      <c r="C3964" s="8" t="s">
        <v>7644</v>
      </c>
      <c r="D3964" s="8" t="s">
        <v>7645</v>
      </c>
      <c r="E3964" s="6" t="s">
        <v>352</v>
      </c>
      <c r="F3964" s="8"/>
      <c r="G3964" s="8"/>
      <c r="H3964" s="8" t="s">
        <v>7523</v>
      </c>
      <c r="I3964" s="8"/>
      <c r="J3964" s="7" t="s">
        <v>7524</v>
      </c>
      <c r="K3964" s="8" t="s">
        <v>7525</v>
      </c>
      <c r="L3964" s="7" t="s">
        <v>7641</v>
      </c>
      <c r="M3964" s="7" t="s">
        <v>1982</v>
      </c>
      <c r="N3964" s="9" t="s">
        <v>7527</v>
      </c>
    </row>
    <row r="3965" spans="1:14">
      <c r="A3965" s="7" t="s">
        <v>7520</v>
      </c>
      <c r="B3965" s="8"/>
      <c r="C3965" s="8" t="s">
        <v>7646</v>
      </c>
      <c r="D3965" s="8" t="s">
        <v>7647</v>
      </c>
      <c r="E3965" s="6" t="s">
        <v>352</v>
      </c>
      <c r="F3965" s="8"/>
      <c r="G3965" s="8"/>
      <c r="H3965" s="8" t="s">
        <v>7523</v>
      </c>
      <c r="I3965" s="8"/>
      <c r="J3965" s="7" t="s">
        <v>7524</v>
      </c>
      <c r="K3965" s="8" t="s">
        <v>7525</v>
      </c>
      <c r="L3965" s="7" t="s">
        <v>7641</v>
      </c>
      <c r="M3965" s="7" t="s">
        <v>1982</v>
      </c>
      <c r="N3965" s="9" t="s">
        <v>7527</v>
      </c>
    </row>
    <row r="3966" spans="1:14">
      <c r="A3966" s="7" t="s">
        <v>7520</v>
      </c>
      <c r="B3966" s="8"/>
      <c r="C3966" s="8" t="s">
        <v>7648</v>
      </c>
      <c r="D3966" s="8" t="s">
        <v>7649</v>
      </c>
      <c r="E3966" s="6" t="s">
        <v>352</v>
      </c>
      <c r="F3966" s="8"/>
      <c r="G3966" s="8"/>
      <c r="H3966" s="8" t="s">
        <v>7523</v>
      </c>
      <c r="I3966" s="8"/>
      <c r="J3966" s="7" t="s">
        <v>7524</v>
      </c>
      <c r="K3966" s="8" t="s">
        <v>7525</v>
      </c>
      <c r="L3966" s="7" t="s">
        <v>7641</v>
      </c>
      <c r="M3966" s="7" t="s">
        <v>1982</v>
      </c>
      <c r="N3966" s="9" t="s">
        <v>7527</v>
      </c>
    </row>
    <row r="3967" spans="1:14">
      <c r="A3967" s="7" t="s">
        <v>7520</v>
      </c>
      <c r="B3967" s="8"/>
      <c r="C3967" s="8" t="s">
        <v>7650</v>
      </c>
      <c r="D3967" s="8" t="s">
        <v>7651</v>
      </c>
      <c r="E3967" s="6" t="s">
        <v>352</v>
      </c>
      <c r="F3967" s="8"/>
      <c r="G3967" s="8"/>
      <c r="H3967" s="8" t="s">
        <v>7523</v>
      </c>
      <c r="I3967" s="8"/>
      <c r="J3967" s="7" t="s">
        <v>7524</v>
      </c>
      <c r="K3967" s="8" t="s">
        <v>7525</v>
      </c>
      <c r="L3967" s="7" t="s">
        <v>7652</v>
      </c>
      <c r="M3967" s="7" t="s">
        <v>1982</v>
      </c>
      <c r="N3967" s="9" t="s">
        <v>7527</v>
      </c>
    </row>
    <row r="3968" spans="1:14">
      <c r="A3968" s="7" t="s">
        <v>7520</v>
      </c>
      <c r="B3968" s="8"/>
      <c r="C3968" s="8" t="s">
        <v>7653</v>
      </c>
      <c r="D3968" s="8" t="s">
        <v>7654</v>
      </c>
      <c r="E3968" s="6" t="s">
        <v>352</v>
      </c>
      <c r="F3968" s="8"/>
      <c r="G3968" s="8"/>
      <c r="H3968" s="8" t="s">
        <v>7523</v>
      </c>
      <c r="I3968" s="8"/>
      <c r="J3968" s="7" t="s">
        <v>7524</v>
      </c>
      <c r="K3968" s="8" t="s">
        <v>7525</v>
      </c>
      <c r="L3968" s="7" t="s">
        <v>7652</v>
      </c>
      <c r="M3968" s="7" t="s">
        <v>1982</v>
      </c>
      <c r="N3968" s="9" t="s">
        <v>7527</v>
      </c>
    </row>
    <row r="3969" spans="1:14">
      <c r="A3969" s="5" t="s">
        <v>7520</v>
      </c>
      <c r="B3969" s="5"/>
      <c r="C3969" s="5" t="s">
        <v>7655</v>
      </c>
      <c r="D3969" s="5" t="s">
        <v>7656</v>
      </c>
      <c r="E3969" s="6" t="s">
        <v>352</v>
      </c>
      <c r="F3969" s="5"/>
      <c r="G3969" s="5"/>
      <c r="H3969" s="7" t="s">
        <v>7523</v>
      </c>
      <c r="I3969" s="7"/>
      <c r="J3969" s="7" t="s">
        <v>7524</v>
      </c>
      <c r="K3969" s="7" t="s">
        <v>7525</v>
      </c>
      <c r="L3969" s="7" t="s">
        <v>7652</v>
      </c>
      <c r="M3969" s="5"/>
      <c r="N3969" s="9" t="s">
        <v>7527</v>
      </c>
    </row>
    <row r="3970" spans="1:14">
      <c r="A3970" s="7" t="s">
        <v>7520</v>
      </c>
      <c r="B3970" s="8"/>
      <c r="C3970" s="8" t="s">
        <v>7657</v>
      </c>
      <c r="D3970" s="8" t="s">
        <v>7658</v>
      </c>
      <c r="E3970" s="6" t="s">
        <v>352</v>
      </c>
      <c r="F3970" s="8"/>
      <c r="G3970" s="8"/>
      <c r="H3970" s="8" t="s">
        <v>7523</v>
      </c>
      <c r="I3970" s="8"/>
      <c r="J3970" s="7" t="s">
        <v>7524</v>
      </c>
      <c r="K3970" s="8" t="s">
        <v>7525</v>
      </c>
      <c r="L3970" s="7" t="s">
        <v>7652</v>
      </c>
      <c r="M3970" s="7" t="s">
        <v>1982</v>
      </c>
      <c r="N3970" s="9" t="s">
        <v>7527</v>
      </c>
    </row>
    <row r="3971" spans="1:14">
      <c r="A3971" s="7" t="s">
        <v>7520</v>
      </c>
      <c r="B3971" s="8"/>
      <c r="C3971" s="8" t="s">
        <v>7659</v>
      </c>
      <c r="D3971" s="8" t="s">
        <v>7660</v>
      </c>
      <c r="E3971" s="6" t="s">
        <v>352</v>
      </c>
      <c r="F3971" s="8"/>
      <c r="G3971" s="8"/>
      <c r="H3971" s="8" t="s">
        <v>7523</v>
      </c>
      <c r="I3971" s="8"/>
      <c r="J3971" s="7" t="s">
        <v>7524</v>
      </c>
      <c r="K3971" s="8" t="s">
        <v>7525</v>
      </c>
      <c r="L3971" s="7" t="s">
        <v>7652</v>
      </c>
      <c r="M3971" s="7" t="s">
        <v>1982</v>
      </c>
      <c r="N3971" s="9" t="s">
        <v>7527</v>
      </c>
    </row>
    <row r="3972" spans="1:14">
      <c r="A3972" s="7" t="s">
        <v>7520</v>
      </c>
      <c r="B3972" s="8"/>
      <c r="C3972" s="8" t="s">
        <v>7661</v>
      </c>
      <c r="D3972" s="8" t="s">
        <v>7662</v>
      </c>
      <c r="E3972" s="6" t="s">
        <v>352</v>
      </c>
      <c r="F3972" s="8"/>
      <c r="G3972" s="8"/>
      <c r="H3972" s="8" t="s">
        <v>7523</v>
      </c>
      <c r="I3972" s="8"/>
      <c r="J3972" s="7" t="s">
        <v>7524</v>
      </c>
      <c r="K3972" s="8" t="s">
        <v>7525</v>
      </c>
      <c r="L3972" s="7" t="s">
        <v>7663</v>
      </c>
      <c r="M3972" s="7" t="s">
        <v>1982</v>
      </c>
      <c r="N3972" s="9" t="s">
        <v>7527</v>
      </c>
    </row>
    <row r="3973" spans="1:14">
      <c r="A3973" s="7" t="s">
        <v>7520</v>
      </c>
      <c r="B3973" s="8"/>
      <c r="C3973" s="8" t="s">
        <v>7664</v>
      </c>
      <c r="D3973" s="8" t="s">
        <v>7665</v>
      </c>
      <c r="E3973" s="6" t="s">
        <v>352</v>
      </c>
      <c r="F3973" s="8"/>
      <c r="G3973" s="8"/>
      <c r="H3973" s="8" t="s">
        <v>7523</v>
      </c>
      <c r="I3973" s="8"/>
      <c r="J3973" s="7" t="s">
        <v>7524</v>
      </c>
      <c r="K3973" s="8" t="s">
        <v>7525</v>
      </c>
      <c r="L3973" s="7" t="s">
        <v>7663</v>
      </c>
      <c r="M3973" s="7" t="s">
        <v>1982</v>
      </c>
      <c r="N3973" s="9" t="s">
        <v>7527</v>
      </c>
    </row>
    <row r="3974" spans="1:14">
      <c r="A3974" s="7" t="s">
        <v>7520</v>
      </c>
      <c r="B3974" s="8"/>
      <c r="C3974" s="8" t="s">
        <v>7666</v>
      </c>
      <c r="D3974" s="8" t="s">
        <v>7667</v>
      </c>
      <c r="E3974" s="6" t="s">
        <v>352</v>
      </c>
      <c r="F3974" s="8"/>
      <c r="G3974" s="8"/>
      <c r="H3974" s="8" t="s">
        <v>7523</v>
      </c>
      <c r="I3974" s="8"/>
      <c r="J3974" s="7" t="s">
        <v>7524</v>
      </c>
      <c r="K3974" s="8" t="s">
        <v>7525</v>
      </c>
      <c r="L3974" s="7" t="s">
        <v>7663</v>
      </c>
      <c r="M3974" s="7" t="s">
        <v>1982</v>
      </c>
      <c r="N3974" s="9" t="s">
        <v>7527</v>
      </c>
    </row>
    <row r="3975" spans="1:14">
      <c r="A3975" s="7" t="s">
        <v>7520</v>
      </c>
      <c r="B3975" s="8"/>
      <c r="C3975" s="8" t="s">
        <v>7668</v>
      </c>
      <c r="D3975" s="8" t="s">
        <v>7669</v>
      </c>
      <c r="E3975" s="6" t="s">
        <v>352</v>
      </c>
      <c r="F3975" s="8"/>
      <c r="G3975" s="8"/>
      <c r="H3975" s="8" t="s">
        <v>7523</v>
      </c>
      <c r="I3975" s="8"/>
      <c r="J3975" s="7" t="s">
        <v>7524</v>
      </c>
      <c r="K3975" s="8" t="s">
        <v>7525</v>
      </c>
      <c r="L3975" s="7" t="s">
        <v>7663</v>
      </c>
      <c r="M3975" s="7" t="s">
        <v>1982</v>
      </c>
      <c r="N3975" s="9" t="s">
        <v>7527</v>
      </c>
    </row>
    <row r="3976" spans="1:14">
      <c r="A3976" s="7" t="s">
        <v>7520</v>
      </c>
      <c r="B3976" s="8"/>
      <c r="C3976" s="8" t="s">
        <v>7670</v>
      </c>
      <c r="D3976" s="8" t="s">
        <v>7671</v>
      </c>
      <c r="E3976" s="6" t="s">
        <v>352</v>
      </c>
      <c r="F3976" s="8"/>
      <c r="G3976" s="8"/>
      <c r="H3976" s="8" t="s">
        <v>7523</v>
      </c>
      <c r="I3976" s="8"/>
      <c r="J3976" s="7" t="s">
        <v>7524</v>
      </c>
      <c r="K3976" s="8" t="s">
        <v>7525</v>
      </c>
      <c r="L3976" s="7" t="s">
        <v>7672</v>
      </c>
      <c r="M3976" s="7" t="s">
        <v>1982</v>
      </c>
      <c r="N3976" s="9" t="s">
        <v>7527</v>
      </c>
    </row>
    <row r="3977" spans="1:14">
      <c r="A3977" s="7" t="s">
        <v>7520</v>
      </c>
      <c r="B3977" s="8"/>
      <c r="C3977" s="8" t="s">
        <v>7673</v>
      </c>
      <c r="D3977" s="8" t="s">
        <v>7674</v>
      </c>
      <c r="E3977" s="6" t="s">
        <v>352</v>
      </c>
      <c r="F3977" s="8"/>
      <c r="G3977" s="8"/>
      <c r="H3977" s="8" t="s">
        <v>7523</v>
      </c>
      <c r="I3977" s="8"/>
      <c r="J3977" s="7" t="s">
        <v>7524</v>
      </c>
      <c r="K3977" s="8" t="s">
        <v>7525</v>
      </c>
      <c r="L3977" s="7" t="s">
        <v>7672</v>
      </c>
      <c r="M3977" s="7" t="s">
        <v>1982</v>
      </c>
      <c r="N3977" s="9" t="s">
        <v>7527</v>
      </c>
    </row>
    <row r="3978" spans="1:14">
      <c r="A3978" s="7" t="s">
        <v>7520</v>
      </c>
      <c r="B3978" s="8"/>
      <c r="C3978" s="8" t="s">
        <v>7675</v>
      </c>
      <c r="D3978" s="8" t="s">
        <v>7676</v>
      </c>
      <c r="E3978" s="6" t="s">
        <v>352</v>
      </c>
      <c r="F3978" s="8"/>
      <c r="G3978" s="8"/>
      <c r="H3978" s="8" t="s">
        <v>7523</v>
      </c>
      <c r="I3978" s="8"/>
      <c r="J3978" s="7" t="s">
        <v>7524</v>
      </c>
      <c r="K3978" s="8" t="s">
        <v>7525</v>
      </c>
      <c r="L3978" s="7" t="s">
        <v>7672</v>
      </c>
      <c r="M3978" s="7" t="s">
        <v>1982</v>
      </c>
      <c r="N3978" s="9" t="s">
        <v>7527</v>
      </c>
    </row>
    <row r="3979" spans="1:14">
      <c r="A3979" s="7" t="s">
        <v>7520</v>
      </c>
      <c r="B3979" s="8"/>
      <c r="C3979" s="8" t="s">
        <v>7677</v>
      </c>
      <c r="D3979" s="8" t="s">
        <v>7678</v>
      </c>
      <c r="E3979" s="6" t="s">
        <v>352</v>
      </c>
      <c r="F3979" s="8"/>
      <c r="G3979" s="8"/>
      <c r="H3979" s="8" t="s">
        <v>7523</v>
      </c>
      <c r="I3979" s="8"/>
      <c r="J3979" s="7" t="s">
        <v>7524</v>
      </c>
      <c r="K3979" s="8" t="s">
        <v>7525</v>
      </c>
      <c r="L3979" s="7" t="s">
        <v>7672</v>
      </c>
      <c r="M3979" s="7" t="s">
        <v>1982</v>
      </c>
      <c r="N3979" s="9" t="s">
        <v>7527</v>
      </c>
    </row>
    <row r="3980" spans="1:14">
      <c r="A3980" s="7" t="s">
        <v>7520</v>
      </c>
      <c r="B3980" s="8"/>
      <c r="C3980" s="8" t="s">
        <v>7679</v>
      </c>
      <c r="D3980" s="8" t="s">
        <v>7680</v>
      </c>
      <c r="E3980" s="6" t="s">
        <v>352</v>
      </c>
      <c r="F3980" s="8"/>
      <c r="G3980" s="8"/>
      <c r="H3980" s="8" t="s">
        <v>7523</v>
      </c>
      <c r="I3980" s="8"/>
      <c r="J3980" s="7" t="s">
        <v>7524</v>
      </c>
      <c r="K3980" s="8" t="s">
        <v>7525</v>
      </c>
      <c r="L3980" s="7" t="s">
        <v>7672</v>
      </c>
      <c r="M3980" s="7" t="s">
        <v>1982</v>
      </c>
      <c r="N3980" s="9" t="s">
        <v>7527</v>
      </c>
    </row>
    <row r="3981" spans="1:14">
      <c r="A3981" s="7" t="s">
        <v>7520</v>
      </c>
      <c r="B3981" s="8"/>
      <c r="C3981" s="8" t="s">
        <v>7681</v>
      </c>
      <c r="D3981" s="8" t="s">
        <v>7682</v>
      </c>
      <c r="E3981" s="6" t="s">
        <v>352</v>
      </c>
      <c r="F3981" s="8"/>
      <c r="G3981" s="8"/>
      <c r="H3981" s="8" t="s">
        <v>7523</v>
      </c>
      <c r="I3981" s="8"/>
      <c r="J3981" s="7" t="s">
        <v>7524</v>
      </c>
      <c r="K3981" s="8" t="s">
        <v>7525</v>
      </c>
      <c r="L3981" s="7" t="s">
        <v>7672</v>
      </c>
      <c r="M3981" s="7" t="s">
        <v>1982</v>
      </c>
      <c r="N3981" s="9" t="s">
        <v>7527</v>
      </c>
    </row>
    <row r="3982" spans="1:14">
      <c r="A3982" s="7" t="s">
        <v>7520</v>
      </c>
      <c r="B3982" s="7"/>
      <c r="C3982" s="7" t="s">
        <v>7683</v>
      </c>
      <c r="D3982" s="7" t="s">
        <v>7684</v>
      </c>
      <c r="E3982" s="6" t="s">
        <v>352</v>
      </c>
      <c r="F3982" s="8"/>
      <c r="G3982" s="8"/>
      <c r="H3982" s="8" t="s">
        <v>7523</v>
      </c>
      <c r="I3982" s="8"/>
      <c r="J3982" s="7" t="s">
        <v>7524</v>
      </c>
      <c r="K3982" s="8" t="s">
        <v>7525</v>
      </c>
      <c r="L3982" s="7" t="s">
        <v>7672</v>
      </c>
      <c r="M3982" s="7" t="s">
        <v>1982</v>
      </c>
      <c r="N3982" s="9" t="s">
        <v>7527</v>
      </c>
    </row>
    <row r="3983" spans="1:14">
      <c r="A3983" s="5" t="s">
        <v>7520</v>
      </c>
      <c r="B3983" s="6"/>
      <c r="C3983" s="6" t="s">
        <v>7685</v>
      </c>
      <c r="D3983" s="6" t="s">
        <v>7686</v>
      </c>
      <c r="E3983" s="6" t="s">
        <v>352</v>
      </c>
      <c r="F3983" s="6"/>
      <c r="G3983" s="6"/>
      <c r="H3983" s="8" t="s">
        <v>7523</v>
      </c>
      <c r="I3983" s="8"/>
      <c r="J3983" s="7" t="s">
        <v>7524</v>
      </c>
      <c r="K3983" s="8" t="s">
        <v>7525</v>
      </c>
      <c r="L3983" s="6" t="s">
        <v>7672</v>
      </c>
      <c r="M3983" s="6"/>
      <c r="N3983" s="9" t="s">
        <v>7527</v>
      </c>
    </row>
    <row r="3984" spans="1:14">
      <c r="A3984" s="7" t="s">
        <v>7520</v>
      </c>
      <c r="B3984" s="7"/>
      <c r="C3984" s="7" t="s">
        <v>7687</v>
      </c>
      <c r="D3984" s="7" t="s">
        <v>7688</v>
      </c>
      <c r="E3984" s="6" t="s">
        <v>352</v>
      </c>
      <c r="F3984" s="7"/>
      <c r="G3984" s="7"/>
      <c r="H3984" s="7" t="s">
        <v>7523</v>
      </c>
      <c r="I3984" s="8"/>
      <c r="J3984" s="7" t="s">
        <v>7524</v>
      </c>
      <c r="K3984" s="7" t="s">
        <v>7525</v>
      </c>
      <c r="L3984" s="7" t="s">
        <v>7672</v>
      </c>
      <c r="M3984" s="7"/>
      <c r="N3984" s="9" t="s">
        <v>7527</v>
      </c>
    </row>
    <row r="3985" spans="1:14">
      <c r="A3985" s="7" t="s">
        <v>7520</v>
      </c>
      <c r="B3985" s="7"/>
      <c r="C3985" s="7" t="s">
        <v>7689</v>
      </c>
      <c r="D3985" s="7" t="s">
        <v>7690</v>
      </c>
      <c r="E3985" s="6" t="s">
        <v>352</v>
      </c>
      <c r="F3985" s="7"/>
      <c r="G3985" s="7"/>
      <c r="H3985" s="7" t="s">
        <v>7523</v>
      </c>
      <c r="I3985" s="7"/>
      <c r="J3985" s="7" t="s">
        <v>7524</v>
      </c>
      <c r="K3985" s="7" t="s">
        <v>7525</v>
      </c>
      <c r="L3985" s="7" t="s">
        <v>7691</v>
      </c>
      <c r="M3985" s="7"/>
      <c r="N3985" s="9" t="s">
        <v>7527</v>
      </c>
    </row>
    <row r="3986" spans="1:14">
      <c r="A3986" s="7" t="s">
        <v>7520</v>
      </c>
      <c r="B3986" s="7"/>
      <c r="C3986" s="7" t="s">
        <v>7692</v>
      </c>
      <c r="D3986" s="7" t="s">
        <v>7693</v>
      </c>
      <c r="E3986" s="6" t="s">
        <v>352</v>
      </c>
      <c r="F3986" s="8"/>
      <c r="G3986" s="8"/>
      <c r="H3986" s="8" t="s">
        <v>7523</v>
      </c>
      <c r="I3986" s="8"/>
      <c r="J3986" s="7" t="s">
        <v>7524</v>
      </c>
      <c r="K3986" s="8" t="s">
        <v>7525</v>
      </c>
      <c r="L3986" s="7" t="s">
        <v>7691</v>
      </c>
      <c r="M3986" s="7" t="s">
        <v>1982</v>
      </c>
      <c r="N3986" s="9" t="s">
        <v>7527</v>
      </c>
    </row>
    <row r="3987" spans="1:14">
      <c r="A3987" s="7" t="s">
        <v>7520</v>
      </c>
      <c r="B3987" s="7"/>
      <c r="C3987" s="8" t="s">
        <v>7694</v>
      </c>
      <c r="D3987" s="8" t="s">
        <v>7695</v>
      </c>
      <c r="E3987" s="6" t="s">
        <v>352</v>
      </c>
      <c r="F3987" s="8"/>
      <c r="G3987" s="8"/>
      <c r="H3987" s="8" t="s">
        <v>7523</v>
      </c>
      <c r="I3987" s="8"/>
      <c r="J3987" s="7" t="s">
        <v>7524</v>
      </c>
      <c r="K3987" s="8" t="s">
        <v>7525</v>
      </c>
      <c r="L3987" s="7" t="s">
        <v>7691</v>
      </c>
      <c r="M3987" s="7" t="s">
        <v>1982</v>
      </c>
      <c r="N3987" s="9" t="s">
        <v>7527</v>
      </c>
    </row>
    <row r="3988" spans="1:14">
      <c r="A3988" s="7" t="s">
        <v>7520</v>
      </c>
      <c r="B3988" s="7"/>
      <c r="C3988" s="7" t="s">
        <v>7696</v>
      </c>
      <c r="D3988" s="7" t="s">
        <v>7697</v>
      </c>
      <c r="E3988" s="6" t="s">
        <v>352</v>
      </c>
      <c r="F3988" s="8"/>
      <c r="G3988" s="8"/>
      <c r="H3988" s="8" t="s">
        <v>7523</v>
      </c>
      <c r="I3988" s="8"/>
      <c r="J3988" s="7" t="s">
        <v>7524</v>
      </c>
      <c r="K3988" s="8" t="s">
        <v>7525</v>
      </c>
      <c r="L3988" s="7" t="s">
        <v>7698</v>
      </c>
      <c r="M3988" s="7"/>
      <c r="N3988" s="9" t="s">
        <v>7527</v>
      </c>
    </row>
    <row r="3989" spans="1:14">
      <c r="A3989" s="7" t="s">
        <v>7520</v>
      </c>
      <c r="B3989" s="8"/>
      <c r="C3989" s="8" t="s">
        <v>7699</v>
      </c>
      <c r="D3989" s="8" t="s">
        <v>7700</v>
      </c>
      <c r="E3989" s="6" t="s">
        <v>352</v>
      </c>
      <c r="F3989" s="8"/>
      <c r="G3989" s="8"/>
      <c r="H3989" s="8" t="s">
        <v>7523</v>
      </c>
      <c r="I3989" s="8"/>
      <c r="J3989" s="7" t="s">
        <v>7524</v>
      </c>
      <c r="K3989" s="8" t="s">
        <v>7525</v>
      </c>
      <c r="L3989" s="7" t="s">
        <v>7698</v>
      </c>
      <c r="M3989" s="7" t="s">
        <v>1982</v>
      </c>
      <c r="N3989" s="9" t="s">
        <v>7527</v>
      </c>
    </row>
    <row r="3990" spans="1:14">
      <c r="A3990" s="7" t="s">
        <v>7520</v>
      </c>
      <c r="B3990" s="8"/>
      <c r="C3990" s="8" t="s">
        <v>7701</v>
      </c>
      <c r="D3990" s="8" t="s">
        <v>7702</v>
      </c>
      <c r="E3990" s="6" t="s">
        <v>352</v>
      </c>
      <c r="F3990" s="8"/>
      <c r="G3990" s="8"/>
      <c r="H3990" s="8" t="s">
        <v>7523</v>
      </c>
      <c r="I3990" s="8"/>
      <c r="J3990" s="7" t="s">
        <v>7524</v>
      </c>
      <c r="K3990" s="8" t="s">
        <v>7525</v>
      </c>
      <c r="L3990" s="7" t="s">
        <v>7698</v>
      </c>
      <c r="M3990" s="7" t="s">
        <v>1982</v>
      </c>
      <c r="N3990" s="9" t="s">
        <v>7527</v>
      </c>
    </row>
    <row r="3991" spans="1:14">
      <c r="A3991" s="6" t="s">
        <v>7520</v>
      </c>
      <c r="B3991" s="6"/>
      <c r="C3991" s="6" t="s">
        <v>7703</v>
      </c>
      <c r="D3991" s="6" t="s">
        <v>7704</v>
      </c>
      <c r="E3991" s="6" t="s">
        <v>352</v>
      </c>
      <c r="F3991" s="6"/>
      <c r="G3991" s="6"/>
      <c r="H3991" s="8" t="s">
        <v>7523</v>
      </c>
      <c r="I3991" s="8"/>
      <c r="J3991" s="7" t="s">
        <v>7524</v>
      </c>
      <c r="K3991" s="8" t="s">
        <v>7525</v>
      </c>
      <c r="L3991" s="6" t="s">
        <v>7705</v>
      </c>
      <c r="M3991" s="6"/>
      <c r="N3991" s="9" t="s">
        <v>7527</v>
      </c>
    </row>
    <row r="3992" spans="1:14">
      <c r="A3992" s="6" t="s">
        <v>7520</v>
      </c>
      <c r="B3992" s="6"/>
      <c r="C3992" s="6" t="s">
        <v>7706</v>
      </c>
      <c r="D3992" s="6" t="s">
        <v>7707</v>
      </c>
      <c r="E3992" s="6" t="s">
        <v>352</v>
      </c>
      <c r="F3992" s="6"/>
      <c r="G3992" s="6"/>
      <c r="H3992" s="8" t="s">
        <v>7523</v>
      </c>
      <c r="I3992" s="8"/>
      <c r="J3992" s="7" t="s">
        <v>7524</v>
      </c>
      <c r="K3992" s="8" t="s">
        <v>7525</v>
      </c>
      <c r="L3992" s="6" t="s">
        <v>7708</v>
      </c>
      <c r="M3992" s="6"/>
      <c r="N3992" s="9" t="s">
        <v>7527</v>
      </c>
    </row>
    <row r="3993" spans="1:14">
      <c r="A3993" s="6" t="s">
        <v>7520</v>
      </c>
      <c r="B3993" s="6"/>
      <c r="C3993" s="6" t="s">
        <v>7709</v>
      </c>
      <c r="D3993" s="6" t="s">
        <v>7710</v>
      </c>
      <c r="E3993" s="6" t="s">
        <v>352</v>
      </c>
      <c r="F3993" s="6"/>
      <c r="G3993" s="6"/>
      <c r="H3993" s="8" t="s">
        <v>7523</v>
      </c>
      <c r="I3993" s="8"/>
      <c r="J3993" s="7" t="s">
        <v>7524</v>
      </c>
      <c r="K3993" s="8" t="s">
        <v>7525</v>
      </c>
      <c r="L3993" s="6" t="s">
        <v>7711</v>
      </c>
      <c r="M3993" s="6"/>
      <c r="N3993" s="9" t="s">
        <v>7527</v>
      </c>
    </row>
    <row r="3994" spans="1:14">
      <c r="A3994" s="7" t="s">
        <v>7520</v>
      </c>
      <c r="B3994" s="8"/>
      <c r="C3994" s="8" t="s">
        <v>7712</v>
      </c>
      <c r="D3994" s="8" t="s">
        <v>7713</v>
      </c>
      <c r="E3994" s="6" t="s">
        <v>352</v>
      </c>
      <c r="F3994" s="8"/>
      <c r="G3994" s="8"/>
      <c r="H3994" s="8" t="s">
        <v>7523</v>
      </c>
      <c r="I3994" s="8"/>
      <c r="J3994" s="7" t="s">
        <v>7524</v>
      </c>
      <c r="K3994" s="8" t="s">
        <v>7525</v>
      </c>
      <c r="L3994" s="7" t="s">
        <v>7714</v>
      </c>
      <c r="M3994" s="7" t="s">
        <v>1982</v>
      </c>
      <c r="N3994" s="9" t="s">
        <v>7527</v>
      </c>
    </row>
    <row r="3995" spans="1:14">
      <c r="A3995" s="5" t="s">
        <v>7520</v>
      </c>
      <c r="B3995" s="6"/>
      <c r="C3995" s="6" t="s">
        <v>7715</v>
      </c>
      <c r="D3995" s="6" t="s">
        <v>7716</v>
      </c>
      <c r="E3995" s="6" t="s">
        <v>352</v>
      </c>
      <c r="F3995" s="6"/>
      <c r="G3995" s="6"/>
      <c r="H3995" s="8" t="s">
        <v>7523</v>
      </c>
      <c r="I3995" s="8"/>
      <c r="J3995" s="7" t="s">
        <v>7524</v>
      </c>
      <c r="K3995" s="8" t="s">
        <v>7525</v>
      </c>
      <c r="L3995" s="6" t="s">
        <v>7714</v>
      </c>
      <c r="M3995" s="6"/>
      <c r="N3995" s="9" t="s">
        <v>7527</v>
      </c>
    </row>
    <row r="3996" spans="1:14">
      <c r="A3996" s="5" t="s">
        <v>7520</v>
      </c>
      <c r="B3996" s="6"/>
      <c r="C3996" s="6" t="s">
        <v>7717</v>
      </c>
      <c r="D3996" s="6" t="s">
        <v>7718</v>
      </c>
      <c r="E3996" s="6" t="s">
        <v>352</v>
      </c>
      <c r="F3996" s="6"/>
      <c r="G3996" s="6"/>
      <c r="H3996" s="8" t="s">
        <v>7523</v>
      </c>
      <c r="I3996" s="8"/>
      <c r="J3996" s="7" t="s">
        <v>7524</v>
      </c>
      <c r="K3996" s="8" t="s">
        <v>7525</v>
      </c>
      <c r="L3996" s="6" t="s">
        <v>7714</v>
      </c>
      <c r="M3996" s="6"/>
      <c r="N3996" s="9" t="s">
        <v>7527</v>
      </c>
    </row>
    <row r="3997" spans="1:14">
      <c r="A3997" s="7" t="s">
        <v>7520</v>
      </c>
      <c r="B3997" s="7"/>
      <c r="C3997" s="7" t="s">
        <v>7719</v>
      </c>
      <c r="D3997" s="7" t="s">
        <v>7720</v>
      </c>
      <c r="E3997" s="6" t="s">
        <v>352</v>
      </c>
      <c r="F3997" s="8"/>
      <c r="G3997" s="8"/>
      <c r="H3997" s="8" t="s">
        <v>7523</v>
      </c>
      <c r="I3997" s="8"/>
      <c r="J3997" s="7" t="s">
        <v>7524</v>
      </c>
      <c r="K3997" s="8" t="s">
        <v>7525</v>
      </c>
      <c r="L3997" s="7" t="s">
        <v>7714</v>
      </c>
      <c r="M3997" s="7" t="s">
        <v>1982</v>
      </c>
      <c r="N3997" s="9" t="s">
        <v>7527</v>
      </c>
    </row>
    <row r="3998" spans="1:14">
      <c r="A3998" s="7" t="s">
        <v>7520</v>
      </c>
      <c r="B3998" s="8"/>
      <c r="C3998" s="8" t="s">
        <v>7721</v>
      </c>
      <c r="D3998" s="8" t="s">
        <v>7722</v>
      </c>
      <c r="E3998" s="6" t="s">
        <v>352</v>
      </c>
      <c r="F3998" s="8"/>
      <c r="G3998" s="8"/>
      <c r="H3998" s="8" t="s">
        <v>7523</v>
      </c>
      <c r="I3998" s="8"/>
      <c r="J3998" s="7" t="s">
        <v>7524</v>
      </c>
      <c r="K3998" s="8" t="s">
        <v>7525</v>
      </c>
      <c r="L3998" s="7" t="s">
        <v>7723</v>
      </c>
      <c r="M3998" s="7" t="s">
        <v>1982</v>
      </c>
      <c r="N3998" s="9" t="s">
        <v>7527</v>
      </c>
    </row>
    <row r="3999" spans="1:14">
      <c r="A3999" s="7" t="s">
        <v>7520</v>
      </c>
      <c r="B3999" s="7"/>
      <c r="C3999" s="7" t="s">
        <v>7724</v>
      </c>
      <c r="D3999" s="7" t="s">
        <v>7725</v>
      </c>
      <c r="E3999" s="6" t="s">
        <v>352</v>
      </c>
      <c r="F3999" s="8"/>
      <c r="G3999" s="8"/>
      <c r="H3999" s="8" t="s">
        <v>7523</v>
      </c>
      <c r="I3999" s="8"/>
      <c r="J3999" s="7" t="s">
        <v>7524</v>
      </c>
      <c r="K3999" s="8" t="s">
        <v>7525</v>
      </c>
      <c r="L3999" s="7" t="s">
        <v>7723</v>
      </c>
      <c r="M3999" s="7" t="s">
        <v>1982</v>
      </c>
      <c r="N3999" s="9" t="s">
        <v>7527</v>
      </c>
    </row>
    <row r="4000" spans="1:14">
      <c r="A4000" s="7" t="s">
        <v>7520</v>
      </c>
      <c r="B4000" s="7"/>
      <c r="C4000" s="7" t="s">
        <v>7726</v>
      </c>
      <c r="D4000" s="7" t="s">
        <v>7727</v>
      </c>
      <c r="E4000" s="6" t="s">
        <v>352</v>
      </c>
      <c r="F4000" s="8"/>
      <c r="G4000" s="8"/>
      <c r="H4000" s="8" t="s">
        <v>7523</v>
      </c>
      <c r="I4000" s="8"/>
      <c r="J4000" s="7" t="s">
        <v>7524</v>
      </c>
      <c r="K4000" s="8" t="s">
        <v>7525</v>
      </c>
      <c r="L4000" s="7" t="s">
        <v>7723</v>
      </c>
      <c r="M4000" s="7" t="s">
        <v>1982</v>
      </c>
      <c r="N4000" s="9" t="s">
        <v>7527</v>
      </c>
    </row>
    <row r="4001" spans="1:14">
      <c r="A4001" s="7" t="s">
        <v>7520</v>
      </c>
      <c r="B4001" s="7"/>
      <c r="C4001" s="7" t="s">
        <v>7728</v>
      </c>
      <c r="D4001" s="7" t="s">
        <v>7729</v>
      </c>
      <c r="E4001" s="6" t="s">
        <v>352</v>
      </c>
      <c r="F4001" s="8"/>
      <c r="G4001" s="8"/>
      <c r="H4001" s="8" t="s">
        <v>7523</v>
      </c>
      <c r="I4001" s="8"/>
      <c r="J4001" s="7" t="s">
        <v>7524</v>
      </c>
      <c r="K4001" s="8" t="s">
        <v>7525</v>
      </c>
      <c r="L4001" s="7" t="s">
        <v>7723</v>
      </c>
      <c r="M4001" s="7" t="s">
        <v>1982</v>
      </c>
      <c r="N4001" s="9" t="s">
        <v>7527</v>
      </c>
    </row>
    <row r="4002" spans="1:14">
      <c r="A4002" s="7" t="s">
        <v>7730</v>
      </c>
      <c r="B4002" s="7"/>
      <c r="C4002" s="8" t="s">
        <v>7731</v>
      </c>
      <c r="D4002" s="8" t="s">
        <v>7732</v>
      </c>
      <c r="E4002" s="6" t="s">
        <v>352</v>
      </c>
      <c r="F4002" s="7"/>
      <c r="G4002" s="7"/>
      <c r="H4002" s="8" t="s">
        <v>1719</v>
      </c>
      <c r="I4002" s="8"/>
      <c r="J4002" s="7" t="s">
        <v>646</v>
      </c>
      <c r="K4002" s="8" t="s">
        <v>1720</v>
      </c>
      <c r="L4002" s="7" t="s">
        <v>7733</v>
      </c>
      <c r="M4002" s="7"/>
      <c r="N4002" s="9" t="s">
        <v>1722</v>
      </c>
    </row>
    <row r="4003" spans="1:14">
      <c r="A4003" s="7" t="s">
        <v>7730</v>
      </c>
      <c r="B4003" s="7"/>
      <c r="C4003" s="8" t="s">
        <v>7734</v>
      </c>
      <c r="D4003" s="8" t="s">
        <v>7735</v>
      </c>
      <c r="E4003" s="6" t="s">
        <v>352</v>
      </c>
      <c r="F4003" s="7"/>
      <c r="G4003" s="7"/>
      <c r="H4003" s="8" t="s">
        <v>1719</v>
      </c>
      <c r="I4003" s="8"/>
      <c r="J4003" s="7" t="s">
        <v>646</v>
      </c>
      <c r="K4003" s="8" t="s">
        <v>1720</v>
      </c>
      <c r="L4003" s="7" t="s">
        <v>7733</v>
      </c>
      <c r="M4003" s="7"/>
      <c r="N4003" s="9" t="s">
        <v>1722</v>
      </c>
    </row>
    <row r="4004" spans="1:14">
      <c r="A4004" s="7" t="s">
        <v>7730</v>
      </c>
      <c r="B4004" s="7"/>
      <c r="C4004" s="7" t="s">
        <v>7736</v>
      </c>
      <c r="D4004" s="7" t="s">
        <v>7737</v>
      </c>
      <c r="E4004" s="6" t="s">
        <v>352</v>
      </c>
      <c r="F4004" s="7"/>
      <c r="G4004" s="7"/>
      <c r="H4004" s="8" t="s">
        <v>1719</v>
      </c>
      <c r="I4004" s="8"/>
      <c r="J4004" s="7" t="s">
        <v>646</v>
      </c>
      <c r="K4004" s="8" t="s">
        <v>1720</v>
      </c>
      <c r="L4004" s="7" t="s">
        <v>7733</v>
      </c>
      <c r="M4004" s="7"/>
      <c r="N4004" s="9" t="s">
        <v>1722</v>
      </c>
    </row>
    <row r="4005" spans="1:14">
      <c r="A4005" s="7" t="s">
        <v>7730</v>
      </c>
      <c r="B4005" s="7"/>
      <c r="C4005" s="7" t="s">
        <v>7738</v>
      </c>
      <c r="D4005" s="7" t="s">
        <v>7739</v>
      </c>
      <c r="E4005" s="6" t="s">
        <v>352</v>
      </c>
      <c r="F4005" s="7"/>
      <c r="G4005" s="7"/>
      <c r="H4005" s="8" t="s">
        <v>1719</v>
      </c>
      <c r="I4005" s="8"/>
      <c r="J4005" s="7" t="s">
        <v>646</v>
      </c>
      <c r="K4005" s="8" t="s">
        <v>1720</v>
      </c>
      <c r="L4005" s="7" t="s">
        <v>7733</v>
      </c>
      <c r="M4005" s="7"/>
      <c r="N4005" s="9" t="s">
        <v>1722</v>
      </c>
    </row>
    <row r="4006" spans="1:14">
      <c r="A4006" s="7" t="s">
        <v>7730</v>
      </c>
      <c r="B4006" s="7"/>
      <c r="C4006" s="7" t="s">
        <v>7740</v>
      </c>
      <c r="D4006" s="7" t="s">
        <v>7741</v>
      </c>
      <c r="E4006" s="6" t="s">
        <v>352</v>
      </c>
      <c r="F4006" s="7"/>
      <c r="G4006" s="7"/>
      <c r="H4006" s="8" t="s">
        <v>1719</v>
      </c>
      <c r="I4006" s="8"/>
      <c r="J4006" s="7" t="s">
        <v>646</v>
      </c>
      <c r="K4006" s="8" t="s">
        <v>1720</v>
      </c>
      <c r="L4006" s="7" t="s">
        <v>7733</v>
      </c>
      <c r="M4006" s="7"/>
      <c r="N4006" s="9" t="s">
        <v>1722</v>
      </c>
    </row>
    <row r="4007" spans="1:14">
      <c r="A4007" s="7" t="s">
        <v>7730</v>
      </c>
      <c r="B4007" s="7"/>
      <c r="C4007" s="7" t="s">
        <v>7742</v>
      </c>
      <c r="D4007" s="7" t="s">
        <v>7743</v>
      </c>
      <c r="E4007" s="6" t="s">
        <v>352</v>
      </c>
      <c r="F4007" s="7"/>
      <c r="G4007" s="7"/>
      <c r="H4007" s="8" t="s">
        <v>1719</v>
      </c>
      <c r="I4007" s="8"/>
      <c r="J4007" s="7" t="s">
        <v>646</v>
      </c>
      <c r="K4007" s="8" t="s">
        <v>1720</v>
      </c>
      <c r="L4007" s="7" t="s">
        <v>7733</v>
      </c>
      <c r="M4007" s="7"/>
      <c r="N4007" s="9" t="s">
        <v>1722</v>
      </c>
    </row>
    <row r="4008" spans="1:14">
      <c r="A4008" s="7" t="s">
        <v>7730</v>
      </c>
      <c r="B4008" s="7"/>
      <c r="C4008" s="7" t="s">
        <v>7744</v>
      </c>
      <c r="D4008" s="7" t="s">
        <v>7745</v>
      </c>
      <c r="E4008" s="6" t="s">
        <v>352</v>
      </c>
      <c r="F4008" s="7"/>
      <c r="G4008" s="7"/>
      <c r="H4008" s="8" t="s">
        <v>1719</v>
      </c>
      <c r="I4008" s="8"/>
      <c r="J4008" s="7" t="s">
        <v>646</v>
      </c>
      <c r="K4008" s="8" t="s">
        <v>1720</v>
      </c>
      <c r="L4008" s="7" t="s">
        <v>7733</v>
      </c>
      <c r="M4008" s="7"/>
      <c r="N4008" s="9" t="s">
        <v>1722</v>
      </c>
    </row>
    <row r="4009" spans="1:14">
      <c r="A4009" s="7" t="s">
        <v>7730</v>
      </c>
      <c r="B4009" s="7"/>
      <c r="C4009" s="7" t="s">
        <v>7746</v>
      </c>
      <c r="D4009" s="7" t="s">
        <v>7747</v>
      </c>
      <c r="E4009" s="6" t="s">
        <v>352</v>
      </c>
      <c r="F4009" s="7"/>
      <c r="G4009" s="7"/>
      <c r="H4009" s="8" t="s">
        <v>1719</v>
      </c>
      <c r="I4009" s="8"/>
      <c r="J4009" s="7" t="s">
        <v>646</v>
      </c>
      <c r="K4009" s="8" t="s">
        <v>1720</v>
      </c>
      <c r="L4009" s="7" t="s">
        <v>7733</v>
      </c>
      <c r="M4009" s="7"/>
      <c r="N4009" s="9" t="s">
        <v>1722</v>
      </c>
    </row>
    <row r="4010" spans="1:14">
      <c r="A4010" s="7" t="s">
        <v>7730</v>
      </c>
      <c r="B4010" s="7"/>
      <c r="C4010" s="7" t="s">
        <v>7748</v>
      </c>
      <c r="D4010" s="7" t="s">
        <v>7749</v>
      </c>
      <c r="E4010" s="6" t="s">
        <v>352</v>
      </c>
      <c r="F4010" s="7"/>
      <c r="G4010" s="7"/>
      <c r="H4010" s="8" t="s">
        <v>1719</v>
      </c>
      <c r="I4010" s="8"/>
      <c r="J4010" s="7" t="s">
        <v>646</v>
      </c>
      <c r="K4010" s="8" t="s">
        <v>1720</v>
      </c>
      <c r="L4010" s="7" t="s">
        <v>7733</v>
      </c>
      <c r="M4010" s="7"/>
      <c r="N4010" s="9" t="s">
        <v>1722</v>
      </c>
    </row>
    <row r="4011" spans="1:14">
      <c r="A4011" s="7" t="s">
        <v>7730</v>
      </c>
      <c r="B4011" s="7"/>
      <c r="C4011" s="7" t="s">
        <v>7750</v>
      </c>
      <c r="D4011" s="7" t="s">
        <v>7751</v>
      </c>
      <c r="E4011" s="6" t="s">
        <v>352</v>
      </c>
      <c r="F4011" s="7"/>
      <c r="G4011" s="7"/>
      <c r="H4011" s="8" t="s">
        <v>1719</v>
      </c>
      <c r="I4011" s="8"/>
      <c r="J4011" s="7" t="s">
        <v>646</v>
      </c>
      <c r="K4011" s="8" t="s">
        <v>1720</v>
      </c>
      <c r="L4011" s="7" t="s">
        <v>7733</v>
      </c>
      <c r="M4011" s="7"/>
      <c r="N4011" s="9" t="s">
        <v>1722</v>
      </c>
    </row>
    <row r="4012" spans="1:14">
      <c r="A4012" s="7" t="s">
        <v>7730</v>
      </c>
      <c r="B4012" s="8"/>
      <c r="C4012" s="8" t="s">
        <v>7752</v>
      </c>
      <c r="D4012" s="8" t="s">
        <v>7753</v>
      </c>
      <c r="E4012" s="6" t="s">
        <v>352</v>
      </c>
      <c r="F4012" s="8"/>
      <c r="G4012" s="8"/>
      <c r="H4012" s="8" t="s">
        <v>1719</v>
      </c>
      <c r="I4012" s="8"/>
      <c r="J4012" s="7" t="s">
        <v>646</v>
      </c>
      <c r="K4012" s="8" t="s">
        <v>1720</v>
      </c>
      <c r="L4012" s="7" t="s">
        <v>7733</v>
      </c>
      <c r="M4012" s="7" t="s">
        <v>7754</v>
      </c>
      <c r="N4012" s="9" t="s">
        <v>1722</v>
      </c>
    </row>
    <row r="4013" spans="1:14">
      <c r="A4013" s="7" t="s">
        <v>7730</v>
      </c>
      <c r="B4013" s="7"/>
      <c r="C4013" s="8" t="s">
        <v>7755</v>
      </c>
      <c r="D4013" s="8" t="s">
        <v>7756</v>
      </c>
      <c r="E4013" s="6" t="s">
        <v>352</v>
      </c>
      <c r="F4013" s="7"/>
      <c r="G4013" s="7"/>
      <c r="H4013" s="8" t="s">
        <v>1719</v>
      </c>
      <c r="I4013" s="8"/>
      <c r="J4013" s="7" t="s">
        <v>646</v>
      </c>
      <c r="K4013" s="8" t="s">
        <v>1720</v>
      </c>
      <c r="L4013" s="7" t="s">
        <v>7733</v>
      </c>
      <c r="M4013" s="7"/>
      <c r="N4013" s="9" t="s">
        <v>1722</v>
      </c>
    </row>
    <row r="4014" spans="1:14">
      <c r="A4014" s="7" t="s">
        <v>7730</v>
      </c>
      <c r="B4014" s="7"/>
      <c r="C4014" s="8" t="s">
        <v>7757</v>
      </c>
      <c r="D4014" s="8" t="s">
        <v>7758</v>
      </c>
      <c r="E4014" s="6" t="s">
        <v>352</v>
      </c>
      <c r="F4014" s="7"/>
      <c r="G4014" s="7"/>
      <c r="H4014" s="8" t="s">
        <v>1719</v>
      </c>
      <c r="I4014" s="8"/>
      <c r="J4014" s="7" t="s">
        <v>646</v>
      </c>
      <c r="K4014" s="8" t="s">
        <v>1720</v>
      </c>
      <c r="L4014" s="7" t="s">
        <v>7733</v>
      </c>
      <c r="M4014" s="7"/>
      <c r="N4014" s="9" t="s">
        <v>1722</v>
      </c>
    </row>
    <row r="4015" spans="1:14">
      <c r="A4015" s="7" t="s">
        <v>7730</v>
      </c>
      <c r="B4015" s="7"/>
      <c r="C4015" s="8" t="s">
        <v>7759</v>
      </c>
      <c r="D4015" s="8" t="s">
        <v>7760</v>
      </c>
      <c r="E4015" s="6" t="s">
        <v>352</v>
      </c>
      <c r="F4015" s="7"/>
      <c r="G4015" s="7"/>
      <c r="H4015" s="8" t="s">
        <v>1719</v>
      </c>
      <c r="I4015" s="8"/>
      <c r="J4015" s="7" t="s">
        <v>646</v>
      </c>
      <c r="K4015" s="8" t="s">
        <v>1720</v>
      </c>
      <c r="L4015" s="7" t="s">
        <v>7733</v>
      </c>
      <c r="M4015" s="7"/>
      <c r="N4015" s="9" t="s">
        <v>1722</v>
      </c>
    </row>
    <row r="4016" spans="1:14">
      <c r="A4016" s="7" t="s">
        <v>7730</v>
      </c>
      <c r="B4016" s="7"/>
      <c r="C4016" s="8" t="s">
        <v>7761</v>
      </c>
      <c r="D4016" s="8" t="s">
        <v>7762</v>
      </c>
      <c r="E4016" s="6" t="s">
        <v>352</v>
      </c>
      <c r="F4016" s="7"/>
      <c r="G4016" s="7"/>
      <c r="H4016" s="8" t="s">
        <v>1719</v>
      </c>
      <c r="I4016" s="8"/>
      <c r="J4016" s="7" t="s">
        <v>646</v>
      </c>
      <c r="K4016" s="8" t="s">
        <v>1720</v>
      </c>
      <c r="L4016" s="7" t="s">
        <v>7733</v>
      </c>
      <c r="M4016" s="7"/>
      <c r="N4016" s="9" t="s">
        <v>1722</v>
      </c>
    </row>
    <row r="4017" spans="1:14">
      <c r="A4017" s="7" t="s">
        <v>7730</v>
      </c>
      <c r="B4017" s="7"/>
      <c r="C4017" s="8" t="s">
        <v>7763</v>
      </c>
      <c r="D4017" s="8" t="s">
        <v>7764</v>
      </c>
      <c r="E4017" s="6" t="s">
        <v>352</v>
      </c>
      <c r="F4017" s="7"/>
      <c r="G4017" s="7"/>
      <c r="H4017" s="8" t="s">
        <v>1719</v>
      </c>
      <c r="I4017" s="8"/>
      <c r="J4017" s="7" t="s">
        <v>646</v>
      </c>
      <c r="K4017" s="8" t="s">
        <v>1720</v>
      </c>
      <c r="L4017" s="7" t="s">
        <v>7733</v>
      </c>
      <c r="M4017" s="7"/>
      <c r="N4017" s="9" t="s">
        <v>1722</v>
      </c>
    </row>
    <row r="4018" spans="1:14">
      <c r="A4018" s="7" t="s">
        <v>7730</v>
      </c>
      <c r="B4018" s="8"/>
      <c r="C4018" s="8" t="s">
        <v>7765</v>
      </c>
      <c r="D4018" s="8" t="s">
        <v>7766</v>
      </c>
      <c r="E4018" s="6" t="s">
        <v>352</v>
      </c>
      <c r="F4018" s="8"/>
      <c r="G4018" s="8"/>
      <c r="H4018" s="8" t="s">
        <v>1719</v>
      </c>
      <c r="I4018" s="8"/>
      <c r="J4018" s="7" t="s">
        <v>646</v>
      </c>
      <c r="K4018" s="8" t="s">
        <v>1720</v>
      </c>
      <c r="L4018" s="7" t="s">
        <v>7767</v>
      </c>
      <c r="M4018" s="7" t="s">
        <v>7768</v>
      </c>
      <c r="N4018" s="9" t="s">
        <v>1722</v>
      </c>
    </row>
    <row r="4019" spans="1:14">
      <c r="A4019" s="7" t="s">
        <v>7730</v>
      </c>
      <c r="B4019" s="7"/>
      <c r="C4019" s="8" t="s">
        <v>7769</v>
      </c>
      <c r="D4019" s="8" t="s">
        <v>7770</v>
      </c>
      <c r="E4019" s="6" t="s">
        <v>352</v>
      </c>
      <c r="F4019" s="7"/>
      <c r="G4019" s="7"/>
      <c r="H4019" s="8" t="s">
        <v>1719</v>
      </c>
      <c r="I4019" s="8"/>
      <c r="J4019" s="7" t="s">
        <v>646</v>
      </c>
      <c r="K4019" s="8" t="s">
        <v>1720</v>
      </c>
      <c r="L4019" s="7" t="s">
        <v>7767</v>
      </c>
      <c r="M4019" s="7"/>
      <c r="N4019" s="9" t="s">
        <v>1722</v>
      </c>
    </row>
    <row r="4020" spans="1:14">
      <c r="A4020" s="7" t="s">
        <v>7730</v>
      </c>
      <c r="B4020" s="7"/>
      <c r="C4020" s="7" t="s">
        <v>7771</v>
      </c>
      <c r="D4020" s="7" t="s">
        <v>7772</v>
      </c>
      <c r="E4020" s="6" t="s">
        <v>352</v>
      </c>
      <c r="F4020" s="7"/>
      <c r="G4020" s="7"/>
      <c r="H4020" s="8" t="s">
        <v>1719</v>
      </c>
      <c r="I4020" s="8"/>
      <c r="J4020" s="7" t="s">
        <v>646</v>
      </c>
      <c r="K4020" s="8" t="s">
        <v>1720</v>
      </c>
      <c r="L4020" s="7" t="s">
        <v>7767</v>
      </c>
      <c r="M4020" s="7"/>
      <c r="N4020" s="9" t="s">
        <v>1722</v>
      </c>
    </row>
    <row r="4021" spans="1:14">
      <c r="A4021" s="7" t="s">
        <v>7730</v>
      </c>
      <c r="B4021" s="8"/>
      <c r="C4021" s="8" t="s">
        <v>7773</v>
      </c>
      <c r="D4021" s="8" t="s">
        <v>7774</v>
      </c>
      <c r="E4021" s="6" t="s">
        <v>352</v>
      </c>
      <c r="F4021" s="8"/>
      <c r="G4021" s="8"/>
      <c r="H4021" s="8" t="s">
        <v>1719</v>
      </c>
      <c r="I4021" s="8"/>
      <c r="J4021" s="7" t="s">
        <v>646</v>
      </c>
      <c r="K4021" s="8" t="s">
        <v>1720</v>
      </c>
      <c r="L4021" s="7" t="s">
        <v>7767</v>
      </c>
      <c r="M4021" s="7" t="s">
        <v>7775</v>
      </c>
      <c r="N4021" s="9" t="s">
        <v>1722</v>
      </c>
    </row>
    <row r="4022" spans="1:14">
      <c r="A4022" s="7" t="s">
        <v>7730</v>
      </c>
      <c r="B4022" s="7"/>
      <c r="C4022" s="8" t="s">
        <v>7776</v>
      </c>
      <c r="D4022" s="8" t="s">
        <v>7777</v>
      </c>
      <c r="E4022" s="6" t="s">
        <v>352</v>
      </c>
      <c r="F4022" s="7"/>
      <c r="G4022" s="7"/>
      <c r="H4022" s="8" t="s">
        <v>1719</v>
      </c>
      <c r="I4022" s="8"/>
      <c r="J4022" s="7" t="s">
        <v>646</v>
      </c>
      <c r="K4022" s="8" t="s">
        <v>1720</v>
      </c>
      <c r="L4022" s="7" t="s">
        <v>7767</v>
      </c>
      <c r="M4022" s="7"/>
      <c r="N4022" s="9" t="s">
        <v>1722</v>
      </c>
    </row>
    <row r="4023" spans="1:14">
      <c r="A4023" s="7" t="s">
        <v>7730</v>
      </c>
      <c r="B4023" s="8"/>
      <c r="C4023" s="8" t="s">
        <v>7778</v>
      </c>
      <c r="D4023" s="8" t="s">
        <v>7779</v>
      </c>
      <c r="E4023" s="6" t="s">
        <v>352</v>
      </c>
      <c r="F4023" s="8"/>
      <c r="G4023" s="8"/>
      <c r="H4023" s="8" t="s">
        <v>1719</v>
      </c>
      <c r="I4023" s="8"/>
      <c r="J4023" s="7" t="s">
        <v>646</v>
      </c>
      <c r="K4023" s="8" t="s">
        <v>1720</v>
      </c>
      <c r="L4023" s="7" t="s">
        <v>7767</v>
      </c>
      <c r="M4023" s="7" t="s">
        <v>7780</v>
      </c>
      <c r="N4023" s="9" t="s">
        <v>1722</v>
      </c>
    </row>
    <row r="4024" spans="1:14">
      <c r="A4024" s="7" t="s">
        <v>7730</v>
      </c>
      <c r="B4024" s="8"/>
      <c r="C4024" s="8" t="s">
        <v>7781</v>
      </c>
      <c r="D4024" s="8" t="s">
        <v>7782</v>
      </c>
      <c r="E4024" s="6" t="s">
        <v>352</v>
      </c>
      <c r="F4024" s="8"/>
      <c r="G4024" s="8"/>
      <c r="H4024" s="8" t="s">
        <v>1719</v>
      </c>
      <c r="I4024" s="8"/>
      <c r="J4024" s="7" t="s">
        <v>646</v>
      </c>
      <c r="K4024" s="8" t="s">
        <v>1720</v>
      </c>
      <c r="L4024" s="7" t="s">
        <v>7767</v>
      </c>
      <c r="M4024" s="7" t="s">
        <v>7780</v>
      </c>
      <c r="N4024" s="9" t="s">
        <v>1722</v>
      </c>
    </row>
    <row r="4025" spans="1:14">
      <c r="A4025" s="7" t="s">
        <v>7730</v>
      </c>
      <c r="B4025" s="8"/>
      <c r="C4025" s="8" t="s">
        <v>7783</v>
      </c>
      <c r="D4025" s="8" t="s">
        <v>7784</v>
      </c>
      <c r="E4025" s="6" t="s">
        <v>352</v>
      </c>
      <c r="F4025" s="8"/>
      <c r="G4025" s="8"/>
      <c r="H4025" s="8" t="s">
        <v>1719</v>
      </c>
      <c r="I4025" s="8"/>
      <c r="J4025" s="7" t="s">
        <v>646</v>
      </c>
      <c r="K4025" s="8" t="s">
        <v>1720</v>
      </c>
      <c r="L4025" s="7" t="s">
        <v>7767</v>
      </c>
      <c r="M4025" s="7" t="s">
        <v>7785</v>
      </c>
      <c r="N4025" s="9" t="s">
        <v>1722</v>
      </c>
    </row>
    <row r="4026" spans="1:14">
      <c r="A4026" s="7" t="s">
        <v>7730</v>
      </c>
      <c r="B4026" s="8"/>
      <c r="C4026" s="8" t="s">
        <v>7786</v>
      </c>
      <c r="D4026" s="8" t="s">
        <v>7787</v>
      </c>
      <c r="E4026" s="6" t="s">
        <v>352</v>
      </c>
      <c r="F4026" s="8"/>
      <c r="G4026" s="8"/>
      <c r="H4026" s="8" t="s">
        <v>1719</v>
      </c>
      <c r="I4026" s="8"/>
      <c r="J4026" s="7" t="s">
        <v>646</v>
      </c>
      <c r="K4026" s="8" t="s">
        <v>1720</v>
      </c>
      <c r="L4026" s="7" t="s">
        <v>7767</v>
      </c>
      <c r="M4026" s="7" t="s">
        <v>7785</v>
      </c>
      <c r="N4026" s="9" t="s">
        <v>1722</v>
      </c>
    </row>
    <row r="4027" spans="1:14">
      <c r="A4027" s="7" t="s">
        <v>7730</v>
      </c>
      <c r="B4027" s="8"/>
      <c r="C4027" s="8" t="s">
        <v>7788</v>
      </c>
      <c r="D4027" s="8" t="s">
        <v>7789</v>
      </c>
      <c r="E4027" s="6" t="s">
        <v>352</v>
      </c>
      <c r="F4027" s="8"/>
      <c r="G4027" s="8"/>
      <c r="H4027" s="8" t="s">
        <v>1719</v>
      </c>
      <c r="I4027" s="8"/>
      <c r="J4027" s="7" t="s">
        <v>646</v>
      </c>
      <c r="K4027" s="8" t="s">
        <v>1720</v>
      </c>
      <c r="L4027" s="7" t="s">
        <v>7767</v>
      </c>
      <c r="M4027" s="7" t="s">
        <v>7785</v>
      </c>
      <c r="N4027" s="9" t="s">
        <v>1722</v>
      </c>
    </row>
    <row r="4028" spans="1:14">
      <c r="A4028" s="7" t="s">
        <v>7730</v>
      </c>
      <c r="B4028" s="8"/>
      <c r="C4028" s="8" t="s">
        <v>7790</v>
      </c>
      <c r="D4028" s="8" t="s">
        <v>7791</v>
      </c>
      <c r="E4028" s="6" t="s">
        <v>352</v>
      </c>
      <c r="F4028" s="8"/>
      <c r="G4028" s="8"/>
      <c r="H4028" s="8" t="s">
        <v>1719</v>
      </c>
      <c r="I4028" s="8"/>
      <c r="J4028" s="7" t="s">
        <v>646</v>
      </c>
      <c r="K4028" s="8" t="s">
        <v>1720</v>
      </c>
      <c r="L4028" s="7" t="s">
        <v>7767</v>
      </c>
      <c r="M4028" s="7" t="s">
        <v>1982</v>
      </c>
      <c r="N4028" s="9" t="s">
        <v>1722</v>
      </c>
    </row>
    <row r="4029" spans="1:14">
      <c r="A4029" s="7" t="s">
        <v>7730</v>
      </c>
      <c r="B4029" s="7"/>
      <c r="C4029" s="8" t="s">
        <v>7792</v>
      </c>
      <c r="D4029" s="8" t="s">
        <v>7793</v>
      </c>
      <c r="E4029" s="6" t="s">
        <v>352</v>
      </c>
      <c r="F4029" s="7"/>
      <c r="G4029" s="7"/>
      <c r="H4029" s="8" t="s">
        <v>1719</v>
      </c>
      <c r="I4029" s="8"/>
      <c r="J4029" s="7" t="s">
        <v>646</v>
      </c>
      <c r="K4029" s="8" t="s">
        <v>1720</v>
      </c>
      <c r="L4029" s="7" t="s">
        <v>7767</v>
      </c>
      <c r="M4029" s="7"/>
      <c r="N4029" s="9" t="s">
        <v>1722</v>
      </c>
    </row>
    <row r="4030" spans="1:14">
      <c r="A4030" s="7" t="s">
        <v>7730</v>
      </c>
      <c r="B4030" s="8"/>
      <c r="C4030" s="8" t="s">
        <v>7794</v>
      </c>
      <c r="D4030" s="8" t="s">
        <v>7795</v>
      </c>
      <c r="E4030" s="6" t="s">
        <v>352</v>
      </c>
      <c r="F4030" s="8"/>
      <c r="G4030" s="8"/>
      <c r="H4030" s="8" t="s">
        <v>1719</v>
      </c>
      <c r="I4030" s="8"/>
      <c r="J4030" s="7" t="s">
        <v>646</v>
      </c>
      <c r="K4030" s="8" t="s">
        <v>1720</v>
      </c>
      <c r="L4030" s="7" t="s">
        <v>7767</v>
      </c>
      <c r="M4030" s="7" t="s">
        <v>7785</v>
      </c>
      <c r="N4030" s="9" t="s">
        <v>1722</v>
      </c>
    </row>
    <row r="4031" spans="1:14">
      <c r="A4031" s="7" t="s">
        <v>7730</v>
      </c>
      <c r="B4031" s="8"/>
      <c r="C4031" s="8" t="s">
        <v>7796</v>
      </c>
      <c r="D4031" s="8" t="s">
        <v>7797</v>
      </c>
      <c r="E4031" s="6" t="s">
        <v>352</v>
      </c>
      <c r="F4031" s="8"/>
      <c r="G4031" s="8"/>
      <c r="H4031" s="8" t="s">
        <v>1719</v>
      </c>
      <c r="I4031" s="8"/>
      <c r="J4031" s="7" t="s">
        <v>646</v>
      </c>
      <c r="K4031" s="8" t="s">
        <v>1720</v>
      </c>
      <c r="L4031" s="7" t="s">
        <v>7767</v>
      </c>
      <c r="M4031" s="7" t="s">
        <v>7768</v>
      </c>
      <c r="N4031" s="9" t="s">
        <v>1722</v>
      </c>
    </row>
    <row r="4032" spans="1:14">
      <c r="A4032" s="7" t="s">
        <v>7730</v>
      </c>
      <c r="B4032" s="8"/>
      <c r="C4032" s="8" t="s">
        <v>7798</v>
      </c>
      <c r="D4032" s="8" t="s">
        <v>7799</v>
      </c>
      <c r="E4032" s="6" t="s">
        <v>352</v>
      </c>
      <c r="F4032" s="8"/>
      <c r="G4032" s="8"/>
      <c r="H4032" s="8" t="s">
        <v>1719</v>
      </c>
      <c r="I4032" s="8"/>
      <c r="J4032" s="7" t="s">
        <v>646</v>
      </c>
      <c r="K4032" s="8" t="s">
        <v>1720</v>
      </c>
      <c r="L4032" s="7" t="s">
        <v>7800</v>
      </c>
      <c r="M4032" s="7" t="s">
        <v>7801</v>
      </c>
      <c r="N4032" s="9" t="s">
        <v>1722</v>
      </c>
    </row>
    <row r="4033" spans="1:14">
      <c r="A4033" s="7" t="s">
        <v>7730</v>
      </c>
      <c r="B4033" s="8"/>
      <c r="C4033" s="8" t="s">
        <v>7802</v>
      </c>
      <c r="D4033" s="8" t="s">
        <v>7803</v>
      </c>
      <c r="E4033" s="6" t="s">
        <v>352</v>
      </c>
      <c r="F4033" s="8"/>
      <c r="G4033" s="8"/>
      <c r="H4033" s="8" t="s">
        <v>1719</v>
      </c>
      <c r="I4033" s="8"/>
      <c r="J4033" s="7" t="s">
        <v>646</v>
      </c>
      <c r="K4033" s="8" t="s">
        <v>1720</v>
      </c>
      <c r="L4033" s="7" t="s">
        <v>7800</v>
      </c>
      <c r="M4033" s="7" t="s">
        <v>7801</v>
      </c>
      <c r="N4033" s="9" t="s">
        <v>1722</v>
      </c>
    </row>
    <row r="4034" spans="1:14">
      <c r="A4034" s="7" t="s">
        <v>7730</v>
      </c>
      <c r="B4034" s="8"/>
      <c r="C4034" s="8" t="s">
        <v>7804</v>
      </c>
      <c r="D4034" s="8" t="s">
        <v>7805</v>
      </c>
      <c r="E4034" s="6" t="s">
        <v>352</v>
      </c>
      <c r="F4034" s="8"/>
      <c r="G4034" s="8"/>
      <c r="H4034" s="8" t="s">
        <v>1719</v>
      </c>
      <c r="I4034" s="8"/>
      <c r="J4034" s="7" t="s">
        <v>646</v>
      </c>
      <c r="K4034" s="8" t="s">
        <v>1720</v>
      </c>
      <c r="L4034" s="7" t="s">
        <v>7800</v>
      </c>
      <c r="M4034" s="7" t="s">
        <v>7801</v>
      </c>
      <c r="N4034" s="9" t="s">
        <v>1722</v>
      </c>
    </row>
    <row r="4035" spans="1:14">
      <c r="A4035" s="7" t="s">
        <v>7730</v>
      </c>
      <c r="B4035" s="8"/>
      <c r="C4035" s="8" t="s">
        <v>7806</v>
      </c>
      <c r="D4035" s="8" t="s">
        <v>7807</v>
      </c>
      <c r="E4035" s="6" t="s">
        <v>352</v>
      </c>
      <c r="F4035" s="8"/>
      <c r="G4035" s="8"/>
      <c r="H4035" s="8" t="s">
        <v>1719</v>
      </c>
      <c r="I4035" s="8"/>
      <c r="J4035" s="7" t="s">
        <v>646</v>
      </c>
      <c r="K4035" s="8" t="s">
        <v>1720</v>
      </c>
      <c r="L4035" s="7" t="s">
        <v>7800</v>
      </c>
      <c r="M4035" s="7" t="s">
        <v>7801</v>
      </c>
      <c r="N4035" s="9" t="s">
        <v>1722</v>
      </c>
    </row>
    <row r="4036" spans="1:14">
      <c r="A4036" s="7" t="s">
        <v>7730</v>
      </c>
      <c r="B4036" s="8"/>
      <c r="C4036" s="8" t="s">
        <v>7808</v>
      </c>
      <c r="D4036" s="8" t="s">
        <v>7809</v>
      </c>
      <c r="E4036" s="6" t="s">
        <v>352</v>
      </c>
      <c r="F4036" s="8"/>
      <c r="G4036" s="8"/>
      <c r="H4036" s="8" t="s">
        <v>1719</v>
      </c>
      <c r="I4036" s="8"/>
      <c r="J4036" s="7" t="s">
        <v>646</v>
      </c>
      <c r="K4036" s="8" t="s">
        <v>1720</v>
      </c>
      <c r="L4036" s="7" t="s">
        <v>7800</v>
      </c>
      <c r="M4036" s="7" t="s">
        <v>7801</v>
      </c>
      <c r="N4036" s="9" t="s">
        <v>1722</v>
      </c>
    </row>
    <row r="4037" spans="1:14">
      <c r="A4037" s="7" t="s">
        <v>7730</v>
      </c>
      <c r="B4037" s="8"/>
      <c r="C4037" s="8" t="s">
        <v>7810</v>
      </c>
      <c r="D4037" s="8" t="s">
        <v>7811</v>
      </c>
      <c r="E4037" s="6" t="s">
        <v>352</v>
      </c>
      <c r="F4037" s="8"/>
      <c r="G4037" s="8"/>
      <c r="H4037" s="8" t="s">
        <v>1719</v>
      </c>
      <c r="I4037" s="8"/>
      <c r="J4037" s="7" t="s">
        <v>646</v>
      </c>
      <c r="K4037" s="8" t="s">
        <v>1720</v>
      </c>
      <c r="L4037" s="7" t="s">
        <v>7800</v>
      </c>
      <c r="M4037" s="7" t="s">
        <v>7801</v>
      </c>
      <c r="N4037" s="9" t="s">
        <v>1722</v>
      </c>
    </row>
    <row r="4038" spans="1:14">
      <c r="A4038" s="7" t="s">
        <v>7730</v>
      </c>
      <c r="B4038" s="8"/>
      <c r="C4038" s="8" t="s">
        <v>7812</v>
      </c>
      <c r="D4038" s="8" t="s">
        <v>7813</v>
      </c>
      <c r="E4038" s="6" t="s">
        <v>352</v>
      </c>
      <c r="F4038" s="8"/>
      <c r="G4038" s="8"/>
      <c r="H4038" s="8" t="s">
        <v>1719</v>
      </c>
      <c r="I4038" s="8"/>
      <c r="J4038" s="7" t="s">
        <v>646</v>
      </c>
      <c r="K4038" s="8" t="s">
        <v>1720</v>
      </c>
      <c r="L4038" s="7" t="s">
        <v>7800</v>
      </c>
      <c r="M4038" s="7" t="s">
        <v>7801</v>
      </c>
      <c r="N4038" s="9" t="s">
        <v>1722</v>
      </c>
    </row>
    <row r="4039" spans="1:14">
      <c r="A4039" s="7" t="s">
        <v>7730</v>
      </c>
      <c r="B4039" s="8"/>
      <c r="C4039" s="8" t="s">
        <v>7814</v>
      </c>
      <c r="D4039" s="8" t="s">
        <v>7815</v>
      </c>
      <c r="E4039" s="6" t="s">
        <v>352</v>
      </c>
      <c r="F4039" s="8"/>
      <c r="G4039" s="8"/>
      <c r="H4039" s="8" t="s">
        <v>1719</v>
      </c>
      <c r="I4039" s="8"/>
      <c r="J4039" s="7" t="s">
        <v>646</v>
      </c>
      <c r="K4039" s="8" t="s">
        <v>1720</v>
      </c>
      <c r="L4039" s="7" t="s">
        <v>7800</v>
      </c>
      <c r="M4039" s="7" t="s">
        <v>7801</v>
      </c>
      <c r="N4039" s="9" t="s">
        <v>1722</v>
      </c>
    </row>
    <row r="4040" spans="1:14">
      <c r="A4040" s="7" t="s">
        <v>7730</v>
      </c>
      <c r="B4040" s="8"/>
      <c r="C4040" s="8" t="s">
        <v>7816</v>
      </c>
      <c r="D4040" s="8" t="s">
        <v>7817</v>
      </c>
      <c r="E4040" s="6" t="s">
        <v>352</v>
      </c>
      <c r="F4040" s="8"/>
      <c r="G4040" s="8"/>
      <c r="H4040" s="8" t="s">
        <v>1719</v>
      </c>
      <c r="I4040" s="8"/>
      <c r="J4040" s="7" t="s">
        <v>646</v>
      </c>
      <c r="K4040" s="8" t="s">
        <v>1720</v>
      </c>
      <c r="L4040" s="7" t="s">
        <v>7800</v>
      </c>
      <c r="M4040" s="7" t="s">
        <v>7775</v>
      </c>
      <c r="N4040" s="9" t="s">
        <v>1722</v>
      </c>
    </row>
    <row r="4041" spans="1:14">
      <c r="A4041" s="7" t="s">
        <v>7730</v>
      </c>
      <c r="B4041" s="8"/>
      <c r="C4041" s="8" t="s">
        <v>7818</v>
      </c>
      <c r="D4041" s="8" t="s">
        <v>7819</v>
      </c>
      <c r="E4041" s="6" t="s">
        <v>352</v>
      </c>
      <c r="F4041" s="8"/>
      <c r="G4041" s="8"/>
      <c r="H4041" s="8" t="s">
        <v>1719</v>
      </c>
      <c r="I4041" s="8"/>
      <c r="J4041" s="7" t="s">
        <v>646</v>
      </c>
      <c r="K4041" s="8" t="s">
        <v>1720</v>
      </c>
      <c r="L4041" s="7" t="s">
        <v>7800</v>
      </c>
      <c r="M4041" s="7" t="s">
        <v>7775</v>
      </c>
      <c r="N4041" s="9" t="s">
        <v>1722</v>
      </c>
    </row>
    <row r="4042" spans="1:14">
      <c r="A4042" s="7" t="s">
        <v>7730</v>
      </c>
      <c r="B4042" s="8"/>
      <c r="C4042" s="8" t="s">
        <v>7820</v>
      </c>
      <c r="D4042" s="8" t="s">
        <v>7821</v>
      </c>
      <c r="E4042" s="6" t="s">
        <v>352</v>
      </c>
      <c r="F4042" s="8"/>
      <c r="G4042" s="8"/>
      <c r="H4042" s="8" t="s">
        <v>1719</v>
      </c>
      <c r="I4042" s="8"/>
      <c r="J4042" s="7" t="s">
        <v>646</v>
      </c>
      <c r="K4042" s="8" t="s">
        <v>1720</v>
      </c>
      <c r="L4042" s="7" t="s">
        <v>7800</v>
      </c>
      <c r="M4042" s="7" t="s">
        <v>7775</v>
      </c>
      <c r="N4042" s="9" t="s">
        <v>1722</v>
      </c>
    </row>
    <row r="4043" spans="1:14">
      <c r="A4043" s="7" t="s">
        <v>7730</v>
      </c>
      <c r="B4043" s="8"/>
      <c r="C4043" s="8" t="s">
        <v>7822</v>
      </c>
      <c r="D4043" s="8" t="s">
        <v>7823</v>
      </c>
      <c r="E4043" s="6" t="s">
        <v>352</v>
      </c>
      <c r="F4043" s="8"/>
      <c r="G4043" s="8"/>
      <c r="H4043" s="8" t="s">
        <v>1719</v>
      </c>
      <c r="I4043" s="8"/>
      <c r="J4043" s="7" t="s">
        <v>646</v>
      </c>
      <c r="K4043" s="8" t="s">
        <v>1720</v>
      </c>
      <c r="L4043" s="7" t="s">
        <v>7800</v>
      </c>
      <c r="M4043" s="7" t="s">
        <v>7775</v>
      </c>
      <c r="N4043" s="9" t="s">
        <v>1722</v>
      </c>
    </row>
    <row r="4044" spans="1:14">
      <c r="A4044" s="7" t="s">
        <v>7730</v>
      </c>
      <c r="B4044" s="8"/>
      <c r="C4044" s="8" t="s">
        <v>7824</v>
      </c>
      <c r="D4044" s="8" t="s">
        <v>7825</v>
      </c>
      <c r="E4044" s="6" t="s">
        <v>352</v>
      </c>
      <c r="F4044" s="8"/>
      <c r="G4044" s="8"/>
      <c r="H4044" s="8" t="s">
        <v>1719</v>
      </c>
      <c r="I4044" s="8"/>
      <c r="J4044" s="7" t="s">
        <v>646</v>
      </c>
      <c r="K4044" s="8" t="s">
        <v>1720</v>
      </c>
      <c r="L4044" s="7" t="s">
        <v>7800</v>
      </c>
      <c r="M4044" s="7" t="s">
        <v>7801</v>
      </c>
      <c r="N4044" s="9" t="s">
        <v>1722</v>
      </c>
    </row>
    <row r="4045" spans="1:14">
      <c r="A4045" s="7" t="s">
        <v>7730</v>
      </c>
      <c r="B4045" s="8"/>
      <c r="C4045" s="8" t="s">
        <v>7826</v>
      </c>
      <c r="D4045" s="8" t="s">
        <v>7827</v>
      </c>
      <c r="E4045" s="6" t="s">
        <v>352</v>
      </c>
      <c r="F4045" s="8"/>
      <c r="G4045" s="8"/>
      <c r="H4045" s="8" t="s">
        <v>1719</v>
      </c>
      <c r="I4045" s="8"/>
      <c r="J4045" s="7" t="s">
        <v>646</v>
      </c>
      <c r="K4045" s="8" t="s">
        <v>1720</v>
      </c>
      <c r="L4045" s="7" t="s">
        <v>7800</v>
      </c>
      <c r="M4045" s="7" t="s">
        <v>7780</v>
      </c>
      <c r="N4045" s="9" t="s">
        <v>1722</v>
      </c>
    </row>
    <row r="4046" spans="1:14">
      <c r="A4046" s="7" t="s">
        <v>7730</v>
      </c>
      <c r="B4046" s="8"/>
      <c r="C4046" s="8" t="s">
        <v>7828</v>
      </c>
      <c r="D4046" s="8" t="s">
        <v>7829</v>
      </c>
      <c r="E4046" s="6" t="s">
        <v>352</v>
      </c>
      <c r="F4046" s="8"/>
      <c r="G4046" s="8"/>
      <c r="H4046" s="8" t="s">
        <v>1719</v>
      </c>
      <c r="I4046" s="8"/>
      <c r="J4046" s="7" t="s">
        <v>646</v>
      </c>
      <c r="K4046" s="8" t="s">
        <v>1720</v>
      </c>
      <c r="L4046" s="7" t="s">
        <v>7800</v>
      </c>
      <c r="M4046" s="7" t="s">
        <v>7801</v>
      </c>
      <c r="N4046" s="9" t="s">
        <v>1722</v>
      </c>
    </row>
    <row r="4047" spans="1:14">
      <c r="A4047" s="7" t="s">
        <v>7730</v>
      </c>
      <c r="B4047" s="8"/>
      <c r="C4047" s="8" t="s">
        <v>7830</v>
      </c>
      <c r="D4047" s="8" t="s">
        <v>7831</v>
      </c>
      <c r="E4047" s="6" t="s">
        <v>352</v>
      </c>
      <c r="F4047" s="8"/>
      <c r="G4047" s="8"/>
      <c r="H4047" s="8" t="s">
        <v>1719</v>
      </c>
      <c r="I4047" s="8"/>
      <c r="J4047" s="7" t="s">
        <v>646</v>
      </c>
      <c r="K4047" s="8" t="s">
        <v>1720</v>
      </c>
      <c r="L4047" s="7" t="s">
        <v>7800</v>
      </c>
      <c r="M4047" s="7" t="s">
        <v>7780</v>
      </c>
      <c r="N4047" s="9" t="s">
        <v>1722</v>
      </c>
    </row>
    <row r="4048" spans="1:14">
      <c r="A4048" s="7" t="s">
        <v>7730</v>
      </c>
      <c r="B4048" s="8"/>
      <c r="C4048" s="8" t="s">
        <v>7832</v>
      </c>
      <c r="D4048" s="8" t="s">
        <v>7833</v>
      </c>
      <c r="E4048" s="6" t="s">
        <v>352</v>
      </c>
      <c r="F4048" s="8"/>
      <c r="G4048" s="8"/>
      <c r="H4048" s="8" t="s">
        <v>1719</v>
      </c>
      <c r="I4048" s="8"/>
      <c r="J4048" s="7" t="s">
        <v>646</v>
      </c>
      <c r="K4048" s="8" t="s">
        <v>1720</v>
      </c>
      <c r="L4048" s="7" t="s">
        <v>7800</v>
      </c>
      <c r="M4048" s="7" t="s">
        <v>7780</v>
      </c>
      <c r="N4048" s="9" t="s">
        <v>1722</v>
      </c>
    </row>
    <row r="4049" spans="1:14">
      <c r="A4049" s="7" t="s">
        <v>7730</v>
      </c>
      <c r="B4049" s="7"/>
      <c r="C4049" s="7" t="s">
        <v>7834</v>
      </c>
      <c r="D4049" s="7" t="s">
        <v>7835</v>
      </c>
      <c r="E4049" s="6" t="s">
        <v>352</v>
      </c>
      <c r="F4049" s="7"/>
      <c r="G4049" s="7"/>
      <c r="H4049" s="8" t="s">
        <v>1719</v>
      </c>
      <c r="I4049" s="8"/>
      <c r="J4049" s="7" t="s">
        <v>646</v>
      </c>
      <c r="K4049" s="8" t="s">
        <v>1720</v>
      </c>
      <c r="L4049" s="7" t="s">
        <v>7836</v>
      </c>
      <c r="M4049" s="7"/>
      <c r="N4049" s="9" t="s">
        <v>1722</v>
      </c>
    </row>
    <row r="4050" spans="1:14">
      <c r="A4050" s="7" t="s">
        <v>7730</v>
      </c>
      <c r="B4050" s="7"/>
      <c r="C4050" s="7" t="s">
        <v>7837</v>
      </c>
      <c r="D4050" s="7" t="s">
        <v>7838</v>
      </c>
      <c r="E4050" s="6" t="s">
        <v>352</v>
      </c>
      <c r="F4050" s="7"/>
      <c r="G4050" s="7"/>
      <c r="H4050" s="8" t="s">
        <v>1719</v>
      </c>
      <c r="I4050" s="8"/>
      <c r="J4050" s="7" t="s">
        <v>646</v>
      </c>
      <c r="K4050" s="8" t="s">
        <v>1720</v>
      </c>
      <c r="L4050" s="7" t="s">
        <v>7836</v>
      </c>
      <c r="M4050" s="7"/>
      <c r="N4050" s="9" t="s">
        <v>1722</v>
      </c>
    </row>
    <row r="4051" spans="1:14">
      <c r="A4051" s="7" t="s">
        <v>7730</v>
      </c>
      <c r="B4051" s="7"/>
      <c r="C4051" s="7" t="s">
        <v>7839</v>
      </c>
      <c r="D4051" s="7" t="s">
        <v>7840</v>
      </c>
      <c r="E4051" s="6" t="s">
        <v>352</v>
      </c>
      <c r="F4051" s="7"/>
      <c r="G4051" s="7"/>
      <c r="H4051" s="8" t="s">
        <v>1719</v>
      </c>
      <c r="I4051" s="8"/>
      <c r="J4051" s="7" t="s">
        <v>646</v>
      </c>
      <c r="K4051" s="8" t="s">
        <v>1720</v>
      </c>
      <c r="L4051" s="7" t="s">
        <v>7836</v>
      </c>
      <c r="M4051" s="7"/>
      <c r="N4051" s="9" t="s">
        <v>1722</v>
      </c>
    </row>
    <row r="4052" spans="1:14">
      <c r="A4052" s="7" t="s">
        <v>7730</v>
      </c>
      <c r="B4052" s="7"/>
      <c r="C4052" s="7" t="s">
        <v>7841</v>
      </c>
      <c r="D4052" s="7" t="s">
        <v>7842</v>
      </c>
      <c r="E4052" s="6" t="s">
        <v>352</v>
      </c>
      <c r="F4052" s="7"/>
      <c r="G4052" s="7"/>
      <c r="H4052" s="8" t="s">
        <v>1719</v>
      </c>
      <c r="I4052" s="8"/>
      <c r="J4052" s="7" t="s">
        <v>646</v>
      </c>
      <c r="K4052" s="8" t="s">
        <v>1720</v>
      </c>
      <c r="L4052" s="7" t="s">
        <v>7836</v>
      </c>
      <c r="M4052" s="7"/>
      <c r="N4052" s="9" t="s">
        <v>1722</v>
      </c>
    </row>
    <row r="4053" spans="1:14">
      <c r="A4053" s="7" t="s">
        <v>7730</v>
      </c>
      <c r="B4053" s="7"/>
      <c r="C4053" s="7" t="s">
        <v>7843</v>
      </c>
      <c r="D4053" s="7" t="s">
        <v>7844</v>
      </c>
      <c r="E4053" s="6" t="s">
        <v>352</v>
      </c>
      <c r="F4053" s="7"/>
      <c r="G4053" s="7"/>
      <c r="H4053" s="8" t="s">
        <v>1719</v>
      </c>
      <c r="I4053" s="8"/>
      <c r="J4053" s="7" t="s">
        <v>646</v>
      </c>
      <c r="K4053" s="8" t="s">
        <v>1720</v>
      </c>
      <c r="L4053" s="7" t="s">
        <v>7836</v>
      </c>
      <c r="M4053" s="7"/>
      <c r="N4053" s="9" t="s">
        <v>1722</v>
      </c>
    </row>
    <row r="4054" spans="1:14">
      <c r="A4054" s="7" t="s">
        <v>7730</v>
      </c>
      <c r="B4054" s="7"/>
      <c r="C4054" s="7" t="s">
        <v>7845</v>
      </c>
      <c r="D4054" s="7" t="s">
        <v>7846</v>
      </c>
      <c r="E4054" s="6" t="s">
        <v>352</v>
      </c>
      <c r="F4054" s="7"/>
      <c r="G4054" s="7"/>
      <c r="H4054" s="8" t="s">
        <v>1719</v>
      </c>
      <c r="I4054" s="8"/>
      <c r="J4054" s="7" t="s">
        <v>646</v>
      </c>
      <c r="K4054" s="8" t="s">
        <v>1720</v>
      </c>
      <c r="L4054" s="7" t="s">
        <v>7836</v>
      </c>
      <c r="M4054" s="7"/>
      <c r="N4054" s="9" t="s">
        <v>1722</v>
      </c>
    </row>
    <row r="4055" spans="1:14">
      <c r="A4055" s="7" t="s">
        <v>7730</v>
      </c>
      <c r="B4055" s="7"/>
      <c r="C4055" s="9" t="s">
        <v>7847</v>
      </c>
      <c r="D4055" s="9" t="s">
        <v>7848</v>
      </c>
      <c r="E4055" s="6" t="s">
        <v>352</v>
      </c>
      <c r="F4055" s="7"/>
      <c r="G4055" s="7"/>
      <c r="H4055" s="7" t="s">
        <v>1719</v>
      </c>
      <c r="I4055" s="7"/>
      <c r="J4055" s="7" t="s">
        <v>646</v>
      </c>
      <c r="K4055" s="8" t="s">
        <v>1720</v>
      </c>
      <c r="L4055" s="7" t="s">
        <v>7836</v>
      </c>
      <c r="M4055" s="7"/>
      <c r="N4055" s="9" t="s">
        <v>1722</v>
      </c>
    </row>
    <row r="4056" spans="1:14">
      <c r="A4056" s="7" t="s">
        <v>7730</v>
      </c>
      <c r="B4056" s="7"/>
      <c r="C4056" s="9" t="s">
        <v>7849</v>
      </c>
      <c r="D4056" s="9" t="s">
        <v>7850</v>
      </c>
      <c r="E4056" s="6" t="s">
        <v>352</v>
      </c>
      <c r="F4056" s="7"/>
      <c r="G4056" s="7"/>
      <c r="H4056" s="7" t="s">
        <v>1719</v>
      </c>
      <c r="I4056" s="7"/>
      <c r="J4056" s="7" t="s">
        <v>646</v>
      </c>
      <c r="K4056" s="8" t="s">
        <v>1720</v>
      </c>
      <c r="L4056" s="7" t="s">
        <v>7836</v>
      </c>
      <c r="M4056" s="7"/>
      <c r="N4056" s="9" t="s">
        <v>1722</v>
      </c>
    </row>
    <row r="4057" spans="1:14">
      <c r="A4057" s="7" t="s">
        <v>7730</v>
      </c>
      <c r="B4057" s="7"/>
      <c r="C4057" s="9" t="s">
        <v>7851</v>
      </c>
      <c r="D4057" s="9" t="s">
        <v>7852</v>
      </c>
      <c r="E4057" s="6" t="s">
        <v>352</v>
      </c>
      <c r="F4057" s="7"/>
      <c r="G4057" s="7"/>
      <c r="H4057" s="7" t="s">
        <v>1719</v>
      </c>
      <c r="I4057" s="7"/>
      <c r="J4057" s="7" t="s">
        <v>646</v>
      </c>
      <c r="K4057" s="8" t="s">
        <v>1720</v>
      </c>
      <c r="L4057" s="7" t="s">
        <v>7836</v>
      </c>
      <c r="M4057" s="7"/>
      <c r="N4057" s="9" t="s">
        <v>1722</v>
      </c>
    </row>
    <row r="4058" spans="1:14">
      <c r="A4058" s="7" t="s">
        <v>7730</v>
      </c>
      <c r="B4058" s="7"/>
      <c r="C4058" s="9" t="s">
        <v>7853</v>
      </c>
      <c r="D4058" s="9" t="s">
        <v>7854</v>
      </c>
      <c r="E4058" s="6" t="s">
        <v>352</v>
      </c>
      <c r="F4058" s="7"/>
      <c r="G4058" s="7"/>
      <c r="H4058" s="7" t="s">
        <v>1719</v>
      </c>
      <c r="I4058" s="7"/>
      <c r="J4058" s="7" t="s">
        <v>646</v>
      </c>
      <c r="K4058" s="8" t="s">
        <v>1720</v>
      </c>
      <c r="L4058" s="7" t="s">
        <v>7836</v>
      </c>
      <c r="M4058" s="7"/>
      <c r="N4058" s="9" t="s">
        <v>1722</v>
      </c>
    </row>
    <row r="4059" spans="1:14">
      <c r="A4059" s="7" t="s">
        <v>7730</v>
      </c>
      <c r="B4059" s="7"/>
      <c r="C4059" s="9" t="s">
        <v>7855</v>
      </c>
      <c r="D4059" s="9" t="s">
        <v>7856</v>
      </c>
      <c r="E4059" s="6" t="s">
        <v>352</v>
      </c>
      <c r="F4059" s="7"/>
      <c r="G4059" s="7"/>
      <c r="H4059" s="7" t="s">
        <v>1719</v>
      </c>
      <c r="I4059" s="7"/>
      <c r="J4059" s="7" t="s">
        <v>646</v>
      </c>
      <c r="K4059" s="8" t="s">
        <v>1720</v>
      </c>
      <c r="L4059" s="7" t="s">
        <v>7836</v>
      </c>
      <c r="M4059" s="7"/>
      <c r="N4059" s="9" t="s">
        <v>1722</v>
      </c>
    </row>
    <row r="4060" spans="1:14">
      <c r="A4060" s="7" t="s">
        <v>7730</v>
      </c>
      <c r="B4060" s="7"/>
      <c r="C4060" s="9" t="s">
        <v>7857</v>
      </c>
      <c r="D4060" s="9" t="s">
        <v>7858</v>
      </c>
      <c r="E4060" s="6" t="s">
        <v>352</v>
      </c>
      <c r="F4060" s="7"/>
      <c r="G4060" s="7"/>
      <c r="H4060" s="7" t="s">
        <v>1719</v>
      </c>
      <c r="I4060" s="7"/>
      <c r="J4060" s="7" t="s">
        <v>646</v>
      </c>
      <c r="K4060" s="8" t="s">
        <v>1720</v>
      </c>
      <c r="L4060" s="7" t="s">
        <v>7836</v>
      </c>
      <c r="M4060" s="7"/>
      <c r="N4060" s="9" t="s">
        <v>1722</v>
      </c>
    </row>
    <row r="4061" spans="1:14">
      <c r="A4061" s="7" t="s">
        <v>7730</v>
      </c>
      <c r="B4061" s="8"/>
      <c r="C4061" s="8" t="s">
        <v>7859</v>
      </c>
      <c r="D4061" s="8" t="s">
        <v>7860</v>
      </c>
      <c r="E4061" s="6" t="s">
        <v>352</v>
      </c>
      <c r="F4061" s="8"/>
      <c r="G4061" s="8"/>
      <c r="H4061" s="8" t="s">
        <v>1719</v>
      </c>
      <c r="I4061" s="8"/>
      <c r="J4061" s="7" t="s">
        <v>646</v>
      </c>
      <c r="K4061" s="8" t="s">
        <v>1720</v>
      </c>
      <c r="L4061" s="7" t="s">
        <v>7836</v>
      </c>
      <c r="M4061" s="7" t="s">
        <v>7768</v>
      </c>
      <c r="N4061" s="9" t="s">
        <v>1722</v>
      </c>
    </row>
    <row r="4062" spans="1:14">
      <c r="A4062" s="7" t="s">
        <v>7730</v>
      </c>
      <c r="B4062" s="7"/>
      <c r="C4062" s="7" t="s">
        <v>7861</v>
      </c>
      <c r="D4062" s="7" t="s">
        <v>7862</v>
      </c>
      <c r="E4062" s="6" t="s">
        <v>352</v>
      </c>
      <c r="F4062" s="8"/>
      <c r="G4062" s="8"/>
      <c r="H4062" s="8" t="s">
        <v>1719</v>
      </c>
      <c r="I4062" s="8"/>
      <c r="J4062" s="7" t="s">
        <v>646</v>
      </c>
      <c r="K4062" s="8" t="s">
        <v>1720</v>
      </c>
      <c r="L4062" s="7" t="s">
        <v>7836</v>
      </c>
      <c r="M4062" s="7"/>
      <c r="N4062" s="9" t="s">
        <v>1722</v>
      </c>
    </row>
    <row r="4063" spans="1:14">
      <c r="A4063" s="7" t="s">
        <v>7730</v>
      </c>
      <c r="B4063" s="8"/>
      <c r="C4063" s="8" t="s">
        <v>7863</v>
      </c>
      <c r="D4063" s="8" t="s">
        <v>7864</v>
      </c>
      <c r="E4063" s="6" t="s">
        <v>352</v>
      </c>
      <c r="F4063" s="8"/>
      <c r="G4063" s="8"/>
      <c r="H4063" s="8" t="s">
        <v>1719</v>
      </c>
      <c r="I4063" s="8"/>
      <c r="J4063" s="7" t="s">
        <v>646</v>
      </c>
      <c r="K4063" s="8" t="s">
        <v>1720</v>
      </c>
      <c r="L4063" s="7" t="s">
        <v>7836</v>
      </c>
      <c r="M4063" s="7" t="s">
        <v>1982</v>
      </c>
      <c r="N4063" s="9" t="s">
        <v>1722</v>
      </c>
    </row>
    <row r="4064" spans="1:14">
      <c r="A4064" s="7" t="s">
        <v>7730</v>
      </c>
      <c r="B4064" s="8"/>
      <c r="C4064" s="8" t="s">
        <v>7865</v>
      </c>
      <c r="D4064" s="8" t="s">
        <v>7866</v>
      </c>
      <c r="E4064" s="6" t="s">
        <v>352</v>
      </c>
      <c r="F4064" s="8"/>
      <c r="G4064" s="8"/>
      <c r="H4064" s="8" t="s">
        <v>1719</v>
      </c>
      <c r="I4064" s="8"/>
      <c r="J4064" s="7" t="s">
        <v>646</v>
      </c>
      <c r="K4064" s="8" t="s">
        <v>1720</v>
      </c>
      <c r="L4064" s="7" t="s">
        <v>7836</v>
      </c>
      <c r="M4064" s="7" t="s">
        <v>1982</v>
      </c>
      <c r="N4064" s="9" t="s">
        <v>1722</v>
      </c>
    </row>
    <row r="4065" spans="1:14">
      <c r="A4065" s="7" t="s">
        <v>7730</v>
      </c>
      <c r="B4065" s="8"/>
      <c r="C4065" s="8" t="s">
        <v>7867</v>
      </c>
      <c r="D4065" s="8" t="s">
        <v>7868</v>
      </c>
      <c r="E4065" s="6" t="s">
        <v>352</v>
      </c>
      <c r="F4065" s="8"/>
      <c r="G4065" s="8"/>
      <c r="H4065" s="8" t="s">
        <v>1719</v>
      </c>
      <c r="I4065" s="8"/>
      <c r="J4065" s="7" t="s">
        <v>646</v>
      </c>
      <c r="K4065" s="8" t="s">
        <v>1720</v>
      </c>
      <c r="L4065" s="7" t="s">
        <v>7836</v>
      </c>
      <c r="M4065" s="7" t="s">
        <v>7754</v>
      </c>
      <c r="N4065" s="9" t="s">
        <v>1722</v>
      </c>
    </row>
    <row r="4066" spans="1:14">
      <c r="A4066" s="7" t="s">
        <v>7730</v>
      </c>
      <c r="B4066" s="7"/>
      <c r="C4066" s="7" t="s">
        <v>7869</v>
      </c>
      <c r="D4066" s="7" t="s">
        <v>7870</v>
      </c>
      <c r="E4066" s="6" t="s">
        <v>352</v>
      </c>
      <c r="F4066" s="7"/>
      <c r="G4066" s="7"/>
      <c r="H4066" s="8" t="s">
        <v>1719</v>
      </c>
      <c r="I4066" s="8"/>
      <c r="J4066" s="7" t="s">
        <v>646</v>
      </c>
      <c r="K4066" s="8" t="s">
        <v>1720</v>
      </c>
      <c r="L4066" s="7" t="s">
        <v>7836</v>
      </c>
      <c r="M4066" s="7"/>
      <c r="N4066" s="9" t="s">
        <v>1722</v>
      </c>
    </row>
    <row r="4067" spans="1:14">
      <c r="A4067" s="7" t="s">
        <v>7730</v>
      </c>
      <c r="B4067" s="7"/>
      <c r="C4067" s="7" t="s">
        <v>7871</v>
      </c>
      <c r="D4067" s="7" t="s">
        <v>7872</v>
      </c>
      <c r="E4067" s="6" t="s">
        <v>352</v>
      </c>
      <c r="F4067" s="7"/>
      <c r="G4067" s="7"/>
      <c r="H4067" s="8" t="s">
        <v>1719</v>
      </c>
      <c r="I4067" s="8"/>
      <c r="J4067" s="7" t="s">
        <v>646</v>
      </c>
      <c r="K4067" s="8" t="s">
        <v>1720</v>
      </c>
      <c r="L4067" s="7" t="s">
        <v>7836</v>
      </c>
      <c r="M4067" s="7"/>
      <c r="N4067" s="9" t="s">
        <v>1722</v>
      </c>
    </row>
    <row r="4068" spans="1:14">
      <c r="A4068" s="7" t="s">
        <v>7730</v>
      </c>
      <c r="B4068" s="7"/>
      <c r="C4068" s="7" t="s">
        <v>7873</v>
      </c>
      <c r="D4068" s="7" t="s">
        <v>7874</v>
      </c>
      <c r="E4068" s="6" t="s">
        <v>352</v>
      </c>
      <c r="F4068" s="7"/>
      <c r="G4068" s="7"/>
      <c r="H4068" s="8" t="s">
        <v>1719</v>
      </c>
      <c r="I4068" s="8"/>
      <c r="J4068" s="7" t="s">
        <v>646</v>
      </c>
      <c r="K4068" s="8" t="s">
        <v>1720</v>
      </c>
      <c r="L4068" s="7" t="s">
        <v>7836</v>
      </c>
      <c r="M4068" s="7"/>
      <c r="N4068" s="9" t="s">
        <v>1722</v>
      </c>
    </row>
    <row r="4069" spans="1:14">
      <c r="A4069" s="7" t="s">
        <v>7730</v>
      </c>
      <c r="B4069" s="7"/>
      <c r="C4069" s="7" t="s">
        <v>7875</v>
      </c>
      <c r="D4069" s="7" t="s">
        <v>7876</v>
      </c>
      <c r="E4069" s="6" t="s">
        <v>352</v>
      </c>
      <c r="F4069" s="7"/>
      <c r="G4069" s="7"/>
      <c r="H4069" s="8" t="s">
        <v>1719</v>
      </c>
      <c r="I4069" s="8"/>
      <c r="J4069" s="7" t="s">
        <v>646</v>
      </c>
      <c r="K4069" s="8" t="s">
        <v>1720</v>
      </c>
      <c r="L4069" s="7" t="s">
        <v>7836</v>
      </c>
      <c r="M4069" s="7"/>
      <c r="N4069" s="9" t="s">
        <v>1722</v>
      </c>
    </row>
    <row r="4070" spans="1:14">
      <c r="A4070" s="7" t="s">
        <v>7730</v>
      </c>
      <c r="B4070" s="7"/>
      <c r="C4070" s="9" t="s">
        <v>7877</v>
      </c>
      <c r="D4070" s="9" t="s">
        <v>7878</v>
      </c>
      <c r="E4070" s="6" t="s">
        <v>352</v>
      </c>
      <c r="F4070" s="7"/>
      <c r="G4070" s="7"/>
      <c r="H4070" s="7" t="s">
        <v>1719</v>
      </c>
      <c r="I4070" s="7"/>
      <c r="J4070" s="7" t="s">
        <v>646</v>
      </c>
      <c r="K4070" s="8" t="s">
        <v>1720</v>
      </c>
      <c r="L4070" s="7" t="s">
        <v>7836</v>
      </c>
      <c r="M4070" s="7"/>
      <c r="N4070" s="9" t="s">
        <v>1722</v>
      </c>
    </row>
    <row r="4071" spans="1:14">
      <c r="A4071" s="7" t="s">
        <v>7730</v>
      </c>
      <c r="B4071" s="7"/>
      <c r="C4071" s="9" t="s">
        <v>7879</v>
      </c>
      <c r="D4071" s="9" t="s">
        <v>7880</v>
      </c>
      <c r="E4071" s="6" t="s">
        <v>352</v>
      </c>
      <c r="F4071" s="7"/>
      <c r="G4071" s="7"/>
      <c r="H4071" s="7" t="s">
        <v>1719</v>
      </c>
      <c r="I4071" s="7"/>
      <c r="J4071" s="7" t="s">
        <v>646</v>
      </c>
      <c r="K4071" s="8" t="s">
        <v>1720</v>
      </c>
      <c r="L4071" s="7" t="s">
        <v>7836</v>
      </c>
      <c r="M4071" s="7"/>
      <c r="N4071" s="9" t="s">
        <v>1722</v>
      </c>
    </row>
    <row r="4072" spans="1:14">
      <c r="A4072" s="7" t="s">
        <v>7730</v>
      </c>
      <c r="B4072" s="7"/>
      <c r="C4072" s="9" t="s">
        <v>7881</v>
      </c>
      <c r="D4072" s="9" t="s">
        <v>7882</v>
      </c>
      <c r="E4072" s="6" t="s">
        <v>352</v>
      </c>
      <c r="F4072" s="7"/>
      <c r="G4072" s="7"/>
      <c r="H4072" s="7" t="s">
        <v>1719</v>
      </c>
      <c r="I4072" s="7"/>
      <c r="J4072" s="7" t="s">
        <v>646</v>
      </c>
      <c r="K4072" s="8" t="s">
        <v>1720</v>
      </c>
      <c r="L4072" s="7" t="s">
        <v>7836</v>
      </c>
      <c r="M4072" s="7"/>
      <c r="N4072" s="9" t="s">
        <v>1722</v>
      </c>
    </row>
    <row r="4073" spans="1:14">
      <c r="A4073" s="7" t="s">
        <v>7730</v>
      </c>
      <c r="B4073" s="7"/>
      <c r="C4073" s="9" t="s">
        <v>7883</v>
      </c>
      <c r="D4073" s="9" t="s">
        <v>7884</v>
      </c>
      <c r="E4073" s="6" t="s">
        <v>352</v>
      </c>
      <c r="F4073" s="7"/>
      <c r="G4073" s="7"/>
      <c r="H4073" s="7" t="s">
        <v>1719</v>
      </c>
      <c r="I4073" s="7"/>
      <c r="J4073" s="7" t="s">
        <v>646</v>
      </c>
      <c r="K4073" s="8" t="s">
        <v>1720</v>
      </c>
      <c r="L4073" s="7" t="s">
        <v>7836</v>
      </c>
      <c r="M4073" s="7"/>
      <c r="N4073" s="9" t="s">
        <v>1722</v>
      </c>
    </row>
    <row r="4074" spans="1:14">
      <c r="A4074" s="7" t="s">
        <v>7730</v>
      </c>
      <c r="B4074" s="7"/>
      <c r="C4074" s="7" t="s">
        <v>7885</v>
      </c>
      <c r="D4074" s="7" t="s">
        <v>7886</v>
      </c>
      <c r="E4074" s="6" t="s">
        <v>352</v>
      </c>
      <c r="F4074" s="7"/>
      <c r="G4074" s="7"/>
      <c r="H4074" s="8" t="s">
        <v>1719</v>
      </c>
      <c r="I4074" s="8"/>
      <c r="J4074" s="7" t="s">
        <v>646</v>
      </c>
      <c r="K4074" s="8" t="s">
        <v>1720</v>
      </c>
      <c r="L4074" s="7" t="s">
        <v>7836</v>
      </c>
      <c r="M4074" s="7"/>
      <c r="N4074" s="9" t="s">
        <v>1722</v>
      </c>
    </row>
    <row r="4075" spans="1:14">
      <c r="A4075" s="7" t="s">
        <v>7730</v>
      </c>
      <c r="B4075" s="7"/>
      <c r="C4075" s="7" t="s">
        <v>7887</v>
      </c>
      <c r="D4075" s="7" t="s">
        <v>7888</v>
      </c>
      <c r="E4075" s="6" t="s">
        <v>352</v>
      </c>
      <c r="F4075" s="7"/>
      <c r="G4075" s="7"/>
      <c r="H4075" s="8" t="s">
        <v>1719</v>
      </c>
      <c r="I4075" s="8"/>
      <c r="J4075" s="7" t="s">
        <v>646</v>
      </c>
      <c r="K4075" s="8" t="s">
        <v>1720</v>
      </c>
      <c r="L4075" s="7" t="s">
        <v>7836</v>
      </c>
      <c r="M4075" s="7"/>
      <c r="N4075" s="9" t="s">
        <v>1722</v>
      </c>
    </row>
    <row r="4076" spans="1:14">
      <c r="A4076" s="7" t="s">
        <v>7730</v>
      </c>
      <c r="B4076" s="7"/>
      <c r="C4076" s="7" t="s">
        <v>7889</v>
      </c>
      <c r="D4076" s="7" t="s">
        <v>7890</v>
      </c>
      <c r="E4076" s="6" t="s">
        <v>352</v>
      </c>
      <c r="F4076" s="8"/>
      <c r="G4076" s="8"/>
      <c r="H4076" s="8" t="s">
        <v>1719</v>
      </c>
      <c r="I4076" s="8"/>
      <c r="J4076" s="7" t="s">
        <v>646</v>
      </c>
      <c r="K4076" s="8" t="s">
        <v>1720</v>
      </c>
      <c r="L4076" s="7" t="s">
        <v>7836</v>
      </c>
      <c r="M4076" s="7" t="s">
        <v>1982</v>
      </c>
      <c r="N4076" s="9" t="s">
        <v>1722</v>
      </c>
    </row>
    <row r="4077" spans="1:14">
      <c r="A4077" s="7" t="s">
        <v>7730</v>
      </c>
      <c r="B4077" s="7"/>
      <c r="C4077" s="7" t="s">
        <v>7891</v>
      </c>
      <c r="D4077" s="7" t="s">
        <v>7892</v>
      </c>
      <c r="E4077" s="6" t="s">
        <v>352</v>
      </c>
      <c r="F4077" s="8"/>
      <c r="G4077" s="8"/>
      <c r="H4077" s="8" t="s">
        <v>1719</v>
      </c>
      <c r="I4077" s="8"/>
      <c r="J4077" s="7" t="s">
        <v>646</v>
      </c>
      <c r="K4077" s="8" t="s">
        <v>1720</v>
      </c>
      <c r="L4077" s="7" t="s">
        <v>7836</v>
      </c>
      <c r="M4077" s="7" t="s">
        <v>1982</v>
      </c>
      <c r="N4077" s="9" t="s">
        <v>1722</v>
      </c>
    </row>
    <row r="4078" spans="1:14">
      <c r="A4078" s="7" t="s">
        <v>7730</v>
      </c>
      <c r="B4078" s="7"/>
      <c r="C4078" s="7" t="s">
        <v>7893</v>
      </c>
      <c r="D4078" s="7" t="s">
        <v>7894</v>
      </c>
      <c r="E4078" s="6" t="s">
        <v>352</v>
      </c>
      <c r="F4078" s="7"/>
      <c r="G4078" s="7"/>
      <c r="H4078" s="8" t="s">
        <v>1719</v>
      </c>
      <c r="I4078" s="8"/>
      <c r="J4078" s="7" t="s">
        <v>646</v>
      </c>
      <c r="K4078" s="8" t="s">
        <v>1720</v>
      </c>
      <c r="L4078" s="7" t="s">
        <v>7836</v>
      </c>
      <c r="M4078" s="7"/>
      <c r="N4078" s="9" t="s">
        <v>1722</v>
      </c>
    </row>
    <row r="4079" spans="1:14">
      <c r="A4079" s="7" t="s">
        <v>7730</v>
      </c>
      <c r="B4079" s="7"/>
      <c r="C4079" s="7" t="s">
        <v>7895</v>
      </c>
      <c r="D4079" s="7" t="s">
        <v>7896</v>
      </c>
      <c r="E4079" s="6" t="s">
        <v>352</v>
      </c>
      <c r="F4079" s="7"/>
      <c r="G4079" s="7"/>
      <c r="H4079" s="8" t="s">
        <v>1719</v>
      </c>
      <c r="I4079" s="8"/>
      <c r="J4079" s="7" t="s">
        <v>646</v>
      </c>
      <c r="K4079" s="8" t="s">
        <v>1720</v>
      </c>
      <c r="L4079" s="7" t="s">
        <v>7836</v>
      </c>
      <c r="M4079" s="7"/>
      <c r="N4079" s="9" t="s">
        <v>1722</v>
      </c>
    </row>
    <row r="4080" spans="1:14">
      <c r="A4080" s="7" t="s">
        <v>7730</v>
      </c>
      <c r="B4080" s="7"/>
      <c r="C4080" s="7" t="s">
        <v>7897</v>
      </c>
      <c r="D4080" s="7" t="s">
        <v>7898</v>
      </c>
      <c r="E4080" s="6" t="s">
        <v>352</v>
      </c>
      <c r="F4080" s="7"/>
      <c r="G4080" s="7"/>
      <c r="H4080" s="8" t="s">
        <v>1719</v>
      </c>
      <c r="I4080" s="8"/>
      <c r="J4080" s="7" t="s">
        <v>646</v>
      </c>
      <c r="K4080" s="8" t="s">
        <v>1720</v>
      </c>
      <c r="L4080" s="7" t="s">
        <v>7836</v>
      </c>
      <c r="M4080" s="7"/>
      <c r="N4080" s="9" t="s">
        <v>1722</v>
      </c>
    </row>
    <row r="4081" spans="1:14">
      <c r="A4081" s="7" t="s">
        <v>7730</v>
      </c>
      <c r="B4081" s="7"/>
      <c r="C4081" s="7" t="s">
        <v>7899</v>
      </c>
      <c r="D4081" s="7" t="s">
        <v>7900</v>
      </c>
      <c r="E4081" s="6" t="s">
        <v>352</v>
      </c>
      <c r="F4081" s="7"/>
      <c r="G4081" s="7"/>
      <c r="H4081" s="8" t="s">
        <v>1719</v>
      </c>
      <c r="I4081" s="8"/>
      <c r="J4081" s="7" t="s">
        <v>646</v>
      </c>
      <c r="K4081" s="8" t="s">
        <v>1720</v>
      </c>
      <c r="L4081" s="7" t="s">
        <v>7836</v>
      </c>
      <c r="M4081" s="7"/>
      <c r="N4081" s="9" t="s">
        <v>1722</v>
      </c>
    </row>
    <row r="4082" spans="1:14">
      <c r="A4082" s="7" t="s">
        <v>7730</v>
      </c>
      <c r="B4082" s="7"/>
      <c r="C4082" s="7" t="s">
        <v>7901</v>
      </c>
      <c r="D4082" s="7" t="s">
        <v>7902</v>
      </c>
      <c r="E4082" s="6" t="s">
        <v>352</v>
      </c>
      <c r="F4082" s="7"/>
      <c r="G4082" s="7"/>
      <c r="H4082" s="8" t="s">
        <v>1719</v>
      </c>
      <c r="I4082" s="8"/>
      <c r="J4082" s="7" t="s">
        <v>646</v>
      </c>
      <c r="K4082" s="8" t="s">
        <v>1720</v>
      </c>
      <c r="L4082" s="7" t="s">
        <v>7836</v>
      </c>
      <c r="M4082" s="7"/>
      <c r="N4082" s="9" t="s">
        <v>1722</v>
      </c>
    </row>
    <row r="4083" spans="1:14">
      <c r="A4083" s="7" t="s">
        <v>7730</v>
      </c>
      <c r="B4083" s="7"/>
      <c r="C4083" s="7" t="s">
        <v>7903</v>
      </c>
      <c r="D4083" s="7" t="s">
        <v>7904</v>
      </c>
      <c r="E4083" s="6" t="s">
        <v>352</v>
      </c>
      <c r="F4083" s="7"/>
      <c r="G4083" s="7"/>
      <c r="H4083" s="8" t="s">
        <v>1719</v>
      </c>
      <c r="I4083" s="8"/>
      <c r="J4083" s="7" t="s">
        <v>646</v>
      </c>
      <c r="K4083" s="8" t="s">
        <v>1720</v>
      </c>
      <c r="L4083" s="7" t="s">
        <v>7836</v>
      </c>
      <c r="M4083" s="7"/>
      <c r="N4083" s="9" t="s">
        <v>1722</v>
      </c>
    </row>
    <row r="4084" spans="1:14">
      <c r="A4084" s="7" t="s">
        <v>7730</v>
      </c>
      <c r="B4084" s="8"/>
      <c r="C4084" s="8" t="s">
        <v>7905</v>
      </c>
      <c r="D4084" s="8" t="s">
        <v>7906</v>
      </c>
      <c r="E4084" s="6" t="s">
        <v>352</v>
      </c>
      <c r="F4084" s="8"/>
      <c r="G4084" s="8"/>
      <c r="H4084" s="8" t="s">
        <v>1719</v>
      </c>
      <c r="I4084" s="8"/>
      <c r="J4084" s="7" t="s">
        <v>646</v>
      </c>
      <c r="K4084" s="8" t="s">
        <v>1720</v>
      </c>
      <c r="L4084" s="7" t="s">
        <v>7836</v>
      </c>
      <c r="M4084" s="7" t="s">
        <v>7785</v>
      </c>
      <c r="N4084" s="9" t="s">
        <v>1722</v>
      </c>
    </row>
    <row r="4085" spans="1:14">
      <c r="A4085" s="7" t="s">
        <v>7730</v>
      </c>
      <c r="B4085" s="8"/>
      <c r="C4085" s="8" t="s">
        <v>7907</v>
      </c>
      <c r="D4085" s="8" t="s">
        <v>7908</v>
      </c>
      <c r="E4085" s="6" t="s">
        <v>352</v>
      </c>
      <c r="F4085" s="8"/>
      <c r="G4085" s="8"/>
      <c r="H4085" s="8" t="s">
        <v>1719</v>
      </c>
      <c r="I4085" s="8"/>
      <c r="J4085" s="7" t="s">
        <v>646</v>
      </c>
      <c r="K4085" s="8" t="s">
        <v>1720</v>
      </c>
      <c r="L4085" s="7" t="s">
        <v>7836</v>
      </c>
      <c r="M4085" s="7" t="s">
        <v>7780</v>
      </c>
      <c r="N4085" s="9" t="s">
        <v>1722</v>
      </c>
    </row>
    <row r="4086" spans="1:14">
      <c r="A4086" s="7" t="s">
        <v>7730</v>
      </c>
      <c r="B4086" s="7"/>
      <c r="C4086" s="7" t="s">
        <v>7909</v>
      </c>
      <c r="D4086" s="7" t="s">
        <v>7910</v>
      </c>
      <c r="E4086" s="6" t="s">
        <v>352</v>
      </c>
      <c r="F4086" s="7"/>
      <c r="G4086" s="7"/>
      <c r="H4086" s="8" t="s">
        <v>1719</v>
      </c>
      <c r="I4086" s="8"/>
      <c r="J4086" s="7" t="s">
        <v>646</v>
      </c>
      <c r="K4086" s="8" t="s">
        <v>1720</v>
      </c>
      <c r="L4086" s="7" t="s">
        <v>7836</v>
      </c>
      <c r="M4086" s="7"/>
      <c r="N4086" s="9" t="s">
        <v>1722</v>
      </c>
    </row>
    <row r="4087" spans="1:14">
      <c r="A4087" s="7" t="s">
        <v>7730</v>
      </c>
      <c r="B4087" s="7"/>
      <c r="C4087" s="7" t="s">
        <v>7911</v>
      </c>
      <c r="D4087" s="7" t="s">
        <v>7912</v>
      </c>
      <c r="E4087" s="6" t="s">
        <v>352</v>
      </c>
      <c r="F4087" s="7"/>
      <c r="G4087" s="7"/>
      <c r="H4087" s="8" t="s">
        <v>1719</v>
      </c>
      <c r="I4087" s="8"/>
      <c r="J4087" s="7" t="s">
        <v>646</v>
      </c>
      <c r="K4087" s="8" t="s">
        <v>1720</v>
      </c>
      <c r="L4087" s="7" t="s">
        <v>7836</v>
      </c>
      <c r="M4087" s="7"/>
      <c r="N4087" s="9" t="s">
        <v>1722</v>
      </c>
    </row>
    <row r="4088" spans="1:14">
      <c r="A4088" s="7" t="s">
        <v>7730</v>
      </c>
      <c r="B4088" s="7"/>
      <c r="C4088" s="7" t="s">
        <v>7913</v>
      </c>
      <c r="D4088" s="7" t="s">
        <v>7914</v>
      </c>
      <c r="E4088" s="6" t="s">
        <v>352</v>
      </c>
      <c r="F4088" s="7"/>
      <c r="G4088" s="7"/>
      <c r="H4088" s="8" t="s">
        <v>1719</v>
      </c>
      <c r="I4088" s="8"/>
      <c r="J4088" s="7" t="s">
        <v>646</v>
      </c>
      <c r="K4088" s="8" t="s">
        <v>1720</v>
      </c>
      <c r="L4088" s="7" t="s">
        <v>7836</v>
      </c>
      <c r="M4088" s="7"/>
      <c r="N4088" s="9" t="s">
        <v>1722</v>
      </c>
    </row>
    <row r="4089" spans="1:14">
      <c r="A4089" s="7" t="s">
        <v>7730</v>
      </c>
      <c r="B4089" s="8"/>
      <c r="C4089" s="8" t="s">
        <v>7915</v>
      </c>
      <c r="D4089" s="8" t="s">
        <v>7916</v>
      </c>
      <c r="E4089" s="6" t="s">
        <v>352</v>
      </c>
      <c r="F4089" s="8"/>
      <c r="G4089" s="8"/>
      <c r="H4089" s="8" t="s">
        <v>1719</v>
      </c>
      <c r="I4089" s="8"/>
      <c r="J4089" s="7" t="s">
        <v>646</v>
      </c>
      <c r="K4089" s="8" t="s">
        <v>1720</v>
      </c>
      <c r="L4089" s="7" t="s">
        <v>7836</v>
      </c>
      <c r="M4089" s="7" t="s">
        <v>7780</v>
      </c>
      <c r="N4089" s="9" t="s">
        <v>1722</v>
      </c>
    </row>
    <row r="4090" spans="1:14">
      <c r="A4090" s="7" t="s">
        <v>7730</v>
      </c>
      <c r="B4090" s="8"/>
      <c r="C4090" s="8" t="s">
        <v>7917</v>
      </c>
      <c r="D4090" s="8" t="s">
        <v>7918</v>
      </c>
      <c r="E4090" s="6" t="s">
        <v>352</v>
      </c>
      <c r="F4090" s="8"/>
      <c r="G4090" s="8"/>
      <c r="H4090" s="8" t="s">
        <v>1719</v>
      </c>
      <c r="I4090" s="8"/>
      <c r="J4090" s="7" t="s">
        <v>646</v>
      </c>
      <c r="K4090" s="8" t="s">
        <v>1720</v>
      </c>
      <c r="L4090" s="7" t="s">
        <v>7836</v>
      </c>
      <c r="M4090" s="7" t="s">
        <v>7768</v>
      </c>
      <c r="N4090" s="9" t="s">
        <v>1722</v>
      </c>
    </row>
    <row r="4091" spans="1:14">
      <c r="A4091" s="7" t="s">
        <v>7730</v>
      </c>
      <c r="B4091" s="7"/>
      <c r="C4091" s="9" t="s">
        <v>7919</v>
      </c>
      <c r="D4091" s="9" t="s">
        <v>7920</v>
      </c>
      <c r="E4091" s="6" t="s">
        <v>352</v>
      </c>
      <c r="F4091" s="7"/>
      <c r="G4091" s="7"/>
      <c r="H4091" s="7" t="s">
        <v>1719</v>
      </c>
      <c r="I4091" s="7"/>
      <c r="J4091" s="7" t="s">
        <v>646</v>
      </c>
      <c r="K4091" s="8" t="s">
        <v>1720</v>
      </c>
      <c r="L4091" s="7" t="s">
        <v>7836</v>
      </c>
      <c r="M4091" s="7"/>
      <c r="N4091" s="9" t="s">
        <v>1722</v>
      </c>
    </row>
    <row r="4092" spans="1:14">
      <c r="A4092" s="7" t="s">
        <v>7730</v>
      </c>
      <c r="B4092" s="7"/>
      <c r="C4092" s="7" t="s">
        <v>7921</v>
      </c>
      <c r="D4092" s="7" t="s">
        <v>7922</v>
      </c>
      <c r="E4092" s="6" t="s">
        <v>352</v>
      </c>
      <c r="F4092" s="7"/>
      <c r="G4092" s="7"/>
      <c r="H4092" s="7" t="s">
        <v>1719</v>
      </c>
      <c r="I4092" s="7"/>
      <c r="J4092" s="7" t="s">
        <v>646</v>
      </c>
      <c r="K4092" s="8" t="s">
        <v>1720</v>
      </c>
      <c r="L4092" s="7" t="s">
        <v>7923</v>
      </c>
      <c r="M4092" s="7"/>
      <c r="N4092" s="9" t="s">
        <v>1722</v>
      </c>
    </row>
    <row r="4093" spans="1:14">
      <c r="A4093" s="7" t="s">
        <v>7730</v>
      </c>
      <c r="B4093" s="7"/>
      <c r="C4093" s="7" t="s">
        <v>7924</v>
      </c>
      <c r="D4093" s="7" t="s">
        <v>7925</v>
      </c>
      <c r="E4093" s="6" t="s">
        <v>352</v>
      </c>
      <c r="F4093" s="7"/>
      <c r="G4093" s="7"/>
      <c r="H4093" s="7" t="s">
        <v>1719</v>
      </c>
      <c r="I4093" s="7"/>
      <c r="J4093" s="7" t="s">
        <v>646</v>
      </c>
      <c r="K4093" s="8" t="s">
        <v>1720</v>
      </c>
      <c r="L4093" s="7" t="s">
        <v>7923</v>
      </c>
      <c r="M4093" s="7"/>
      <c r="N4093" s="9" t="s">
        <v>1722</v>
      </c>
    </row>
    <row r="4094" spans="1:14">
      <c r="A4094" s="7" t="s">
        <v>7730</v>
      </c>
      <c r="B4094" s="7"/>
      <c r="C4094" s="7" t="s">
        <v>7926</v>
      </c>
      <c r="D4094" s="7" t="s">
        <v>7927</v>
      </c>
      <c r="E4094" s="6" t="s">
        <v>352</v>
      </c>
      <c r="F4094" s="7"/>
      <c r="G4094" s="7"/>
      <c r="H4094" s="7" t="s">
        <v>1719</v>
      </c>
      <c r="I4094" s="7"/>
      <c r="J4094" s="7" t="s">
        <v>646</v>
      </c>
      <c r="K4094" s="8" t="s">
        <v>1720</v>
      </c>
      <c r="L4094" s="7" t="s">
        <v>7923</v>
      </c>
      <c r="M4094" s="7"/>
      <c r="N4094" s="9" t="s">
        <v>1722</v>
      </c>
    </row>
    <row r="4095" spans="1:14">
      <c r="A4095" s="7" t="s">
        <v>7730</v>
      </c>
      <c r="B4095" s="7"/>
      <c r="C4095" s="7" t="s">
        <v>7928</v>
      </c>
      <c r="D4095" s="7" t="s">
        <v>7929</v>
      </c>
      <c r="E4095" s="6" t="s">
        <v>352</v>
      </c>
      <c r="F4095" s="7"/>
      <c r="G4095" s="7"/>
      <c r="H4095" s="7" t="s">
        <v>1719</v>
      </c>
      <c r="I4095" s="7"/>
      <c r="J4095" s="7" t="s">
        <v>646</v>
      </c>
      <c r="K4095" s="8" t="s">
        <v>1720</v>
      </c>
      <c r="L4095" s="7" t="s">
        <v>7923</v>
      </c>
      <c r="M4095" s="7"/>
      <c r="N4095" s="9" t="s">
        <v>1722</v>
      </c>
    </row>
    <row r="4096" spans="1:14">
      <c r="A4096" s="7" t="s">
        <v>7730</v>
      </c>
      <c r="B4096" s="7"/>
      <c r="C4096" s="7" t="s">
        <v>7930</v>
      </c>
      <c r="D4096" s="7" t="s">
        <v>7931</v>
      </c>
      <c r="E4096" s="6" t="s">
        <v>352</v>
      </c>
      <c r="F4096" s="7"/>
      <c r="G4096" s="7"/>
      <c r="H4096" s="7" t="s">
        <v>1719</v>
      </c>
      <c r="I4096" s="7"/>
      <c r="J4096" s="7" t="s">
        <v>646</v>
      </c>
      <c r="K4096" s="8" t="s">
        <v>1720</v>
      </c>
      <c r="L4096" s="7" t="s">
        <v>7923</v>
      </c>
      <c r="M4096" s="7"/>
      <c r="N4096" s="9" t="s">
        <v>1722</v>
      </c>
    </row>
    <row r="4097" spans="1:14">
      <c r="A4097" s="7" t="s">
        <v>7730</v>
      </c>
      <c r="B4097" s="7"/>
      <c r="C4097" s="7" t="s">
        <v>7932</v>
      </c>
      <c r="D4097" s="7" t="s">
        <v>7933</v>
      </c>
      <c r="E4097" s="6" t="s">
        <v>352</v>
      </c>
      <c r="F4097" s="7"/>
      <c r="G4097" s="7"/>
      <c r="H4097" s="7" t="s">
        <v>1719</v>
      </c>
      <c r="I4097" s="7"/>
      <c r="J4097" s="7" t="s">
        <v>646</v>
      </c>
      <c r="K4097" s="8" t="s">
        <v>1720</v>
      </c>
      <c r="L4097" s="7" t="s">
        <v>7923</v>
      </c>
      <c r="M4097" s="7"/>
      <c r="N4097" s="9" t="s">
        <v>1722</v>
      </c>
    </row>
    <row r="4098" spans="1:14">
      <c r="A4098" s="7" t="s">
        <v>7730</v>
      </c>
      <c r="B4098" s="7"/>
      <c r="C4098" s="7" t="s">
        <v>7934</v>
      </c>
      <c r="D4098" s="7" t="s">
        <v>7935</v>
      </c>
      <c r="E4098" s="6" t="s">
        <v>352</v>
      </c>
      <c r="F4098" s="7"/>
      <c r="G4098" s="7"/>
      <c r="H4098" s="7" t="s">
        <v>1719</v>
      </c>
      <c r="I4098" s="7"/>
      <c r="J4098" s="7" t="s">
        <v>646</v>
      </c>
      <c r="K4098" s="8" t="s">
        <v>1720</v>
      </c>
      <c r="L4098" s="7" t="s">
        <v>7923</v>
      </c>
      <c r="M4098" s="7"/>
      <c r="N4098" s="9" t="s">
        <v>1722</v>
      </c>
    </row>
    <row r="4099" spans="1:14">
      <c r="A4099" s="7" t="s">
        <v>7730</v>
      </c>
      <c r="B4099" s="7"/>
      <c r="C4099" s="7" t="s">
        <v>7936</v>
      </c>
      <c r="D4099" s="7" t="s">
        <v>7937</v>
      </c>
      <c r="E4099" s="6" t="s">
        <v>352</v>
      </c>
      <c r="F4099" s="7"/>
      <c r="G4099" s="7"/>
      <c r="H4099" s="7" t="s">
        <v>1719</v>
      </c>
      <c r="I4099" s="7"/>
      <c r="J4099" s="7" t="s">
        <v>646</v>
      </c>
      <c r="K4099" s="8" t="s">
        <v>1720</v>
      </c>
      <c r="L4099" s="7" t="s">
        <v>7923</v>
      </c>
      <c r="M4099" s="7"/>
      <c r="N4099" s="9" t="s">
        <v>1722</v>
      </c>
    </row>
    <row r="4100" spans="1:14">
      <c r="A4100" s="7" t="s">
        <v>7730</v>
      </c>
      <c r="B4100" s="7"/>
      <c r="C4100" s="7" t="s">
        <v>7938</v>
      </c>
      <c r="D4100" s="7" t="s">
        <v>7939</v>
      </c>
      <c r="E4100" s="6" t="s">
        <v>352</v>
      </c>
      <c r="F4100" s="7"/>
      <c r="G4100" s="7"/>
      <c r="H4100" s="7" t="s">
        <v>1719</v>
      </c>
      <c r="I4100" s="7"/>
      <c r="J4100" s="7" t="s">
        <v>646</v>
      </c>
      <c r="K4100" s="8" t="s">
        <v>1720</v>
      </c>
      <c r="L4100" s="7" t="s">
        <v>7923</v>
      </c>
      <c r="M4100" s="7"/>
      <c r="N4100" s="9" t="s">
        <v>1722</v>
      </c>
    </row>
    <row r="4101" spans="1:14">
      <c r="A4101" s="7" t="s">
        <v>7730</v>
      </c>
      <c r="B4101" s="7"/>
      <c r="C4101" s="7" t="s">
        <v>7940</v>
      </c>
      <c r="D4101" s="7" t="s">
        <v>7941</v>
      </c>
      <c r="E4101" s="6" t="s">
        <v>352</v>
      </c>
      <c r="F4101" s="7"/>
      <c r="G4101" s="7"/>
      <c r="H4101" s="7" t="s">
        <v>1719</v>
      </c>
      <c r="I4101" s="7"/>
      <c r="J4101" s="7" t="s">
        <v>646</v>
      </c>
      <c r="K4101" s="8" t="s">
        <v>1720</v>
      </c>
      <c r="L4101" s="7" t="s">
        <v>7923</v>
      </c>
      <c r="M4101" s="7"/>
      <c r="N4101" s="9" t="s">
        <v>1722</v>
      </c>
    </row>
    <row r="4102" spans="1:14">
      <c r="A4102" s="7" t="s">
        <v>7730</v>
      </c>
      <c r="B4102" s="7"/>
      <c r="C4102" s="7" t="s">
        <v>7942</v>
      </c>
      <c r="D4102" s="7" t="s">
        <v>7943</v>
      </c>
      <c r="E4102" s="6" t="s">
        <v>352</v>
      </c>
      <c r="F4102" s="7"/>
      <c r="G4102" s="7"/>
      <c r="H4102" s="7" t="s">
        <v>1719</v>
      </c>
      <c r="I4102" s="7"/>
      <c r="J4102" s="7" t="s">
        <v>646</v>
      </c>
      <c r="K4102" s="8" t="s">
        <v>1720</v>
      </c>
      <c r="L4102" s="7" t="s">
        <v>7923</v>
      </c>
      <c r="M4102" s="7"/>
      <c r="N4102" s="9" t="s">
        <v>1722</v>
      </c>
    </row>
    <row r="4103" spans="1:14">
      <c r="A4103" s="7" t="s">
        <v>7730</v>
      </c>
      <c r="B4103" s="7"/>
      <c r="C4103" s="7" t="s">
        <v>7944</v>
      </c>
      <c r="D4103" s="7" t="s">
        <v>7945</v>
      </c>
      <c r="E4103" s="6" t="s">
        <v>352</v>
      </c>
      <c r="F4103" s="7"/>
      <c r="G4103" s="7"/>
      <c r="H4103" s="7" t="s">
        <v>1719</v>
      </c>
      <c r="I4103" s="7"/>
      <c r="J4103" s="7" t="s">
        <v>646</v>
      </c>
      <c r="K4103" s="8" t="s">
        <v>1720</v>
      </c>
      <c r="L4103" s="7" t="s">
        <v>7923</v>
      </c>
      <c r="M4103" s="7"/>
      <c r="N4103" s="9" t="s">
        <v>1722</v>
      </c>
    </row>
    <row r="4104" spans="1:14">
      <c r="A4104" s="7" t="s">
        <v>7730</v>
      </c>
      <c r="B4104" s="7"/>
      <c r="C4104" s="7" t="s">
        <v>7946</v>
      </c>
      <c r="D4104" s="7" t="s">
        <v>7947</v>
      </c>
      <c r="E4104" s="6" t="s">
        <v>352</v>
      </c>
      <c r="F4104" s="7"/>
      <c r="G4104" s="7"/>
      <c r="H4104" s="7" t="s">
        <v>1719</v>
      </c>
      <c r="I4104" s="7"/>
      <c r="J4104" s="7" t="s">
        <v>646</v>
      </c>
      <c r="K4104" s="8" t="s">
        <v>1720</v>
      </c>
      <c r="L4104" s="7" t="s">
        <v>7923</v>
      </c>
      <c r="M4104" s="7"/>
      <c r="N4104" s="9" t="s">
        <v>1722</v>
      </c>
    </row>
    <row r="4105" spans="1:14">
      <c r="A4105" s="7" t="s">
        <v>7730</v>
      </c>
      <c r="B4105" s="7"/>
      <c r="C4105" s="7" t="s">
        <v>7948</v>
      </c>
      <c r="D4105" s="7" t="s">
        <v>7949</v>
      </c>
      <c r="E4105" s="6" t="s">
        <v>352</v>
      </c>
      <c r="F4105" s="7"/>
      <c r="G4105" s="7"/>
      <c r="H4105" s="7" t="s">
        <v>1719</v>
      </c>
      <c r="I4105" s="7"/>
      <c r="J4105" s="7" t="s">
        <v>646</v>
      </c>
      <c r="K4105" s="8" t="s">
        <v>1720</v>
      </c>
      <c r="L4105" s="7" t="s">
        <v>7923</v>
      </c>
      <c r="M4105" s="7"/>
      <c r="N4105" s="9" t="s">
        <v>1722</v>
      </c>
    </row>
    <row r="4106" spans="1:14">
      <c r="A4106" s="7" t="s">
        <v>7730</v>
      </c>
      <c r="B4106" s="7"/>
      <c r="C4106" s="7" t="s">
        <v>7950</v>
      </c>
      <c r="D4106" s="7" t="s">
        <v>7951</v>
      </c>
      <c r="E4106" s="6" t="s">
        <v>352</v>
      </c>
      <c r="F4106" s="7"/>
      <c r="G4106" s="7"/>
      <c r="H4106" s="7" t="s">
        <v>1719</v>
      </c>
      <c r="I4106" s="7"/>
      <c r="J4106" s="7" t="s">
        <v>646</v>
      </c>
      <c r="K4106" s="8" t="s">
        <v>1720</v>
      </c>
      <c r="L4106" s="7" t="s">
        <v>7923</v>
      </c>
      <c r="M4106" s="7"/>
      <c r="N4106" s="9" t="s">
        <v>1722</v>
      </c>
    </row>
    <row r="4107" spans="1:14">
      <c r="A4107" s="7" t="s">
        <v>7730</v>
      </c>
      <c r="B4107" s="7"/>
      <c r="C4107" s="7" t="s">
        <v>7952</v>
      </c>
      <c r="D4107" s="7" t="s">
        <v>7953</v>
      </c>
      <c r="E4107" s="6" t="s">
        <v>352</v>
      </c>
      <c r="F4107" s="7"/>
      <c r="G4107" s="7"/>
      <c r="H4107" s="7" t="s">
        <v>1719</v>
      </c>
      <c r="I4107" s="7"/>
      <c r="J4107" s="7" t="s">
        <v>646</v>
      </c>
      <c r="K4107" s="8" t="s">
        <v>1720</v>
      </c>
      <c r="L4107" s="7" t="s">
        <v>7923</v>
      </c>
      <c r="M4107" s="7"/>
      <c r="N4107" s="9" t="s">
        <v>1722</v>
      </c>
    </row>
    <row r="4108" spans="1:14">
      <c r="A4108" s="7" t="s">
        <v>7730</v>
      </c>
      <c r="B4108" s="7"/>
      <c r="C4108" s="7" t="s">
        <v>7954</v>
      </c>
      <c r="D4108" s="7" t="s">
        <v>7955</v>
      </c>
      <c r="E4108" s="6" t="s">
        <v>352</v>
      </c>
      <c r="F4108" s="7"/>
      <c r="G4108" s="7"/>
      <c r="H4108" s="7" t="s">
        <v>1719</v>
      </c>
      <c r="I4108" s="7"/>
      <c r="J4108" s="7" t="s">
        <v>646</v>
      </c>
      <c r="K4108" s="8" t="s">
        <v>1720</v>
      </c>
      <c r="L4108" s="7" t="s">
        <v>7923</v>
      </c>
      <c r="M4108" s="7"/>
      <c r="N4108" s="9" t="s">
        <v>1722</v>
      </c>
    </row>
    <row r="4109" spans="1:14">
      <c r="A4109" s="7" t="s">
        <v>7730</v>
      </c>
      <c r="B4109" s="7"/>
      <c r="C4109" s="7" t="s">
        <v>7956</v>
      </c>
      <c r="D4109" s="7" t="s">
        <v>7957</v>
      </c>
      <c r="E4109" s="6" t="s">
        <v>352</v>
      </c>
      <c r="F4109" s="7"/>
      <c r="G4109" s="7"/>
      <c r="H4109" s="7" t="s">
        <v>1719</v>
      </c>
      <c r="I4109" s="7"/>
      <c r="J4109" s="7" t="s">
        <v>646</v>
      </c>
      <c r="K4109" s="8" t="s">
        <v>1720</v>
      </c>
      <c r="L4109" s="7" t="s">
        <v>7923</v>
      </c>
      <c r="M4109" s="7"/>
      <c r="N4109" s="9" t="s">
        <v>1722</v>
      </c>
    </row>
    <row r="4110" spans="1:14">
      <c r="A4110" s="7" t="s">
        <v>7730</v>
      </c>
      <c r="B4110" s="7"/>
      <c r="C4110" s="7" t="s">
        <v>7958</v>
      </c>
      <c r="D4110" s="7" t="s">
        <v>7959</v>
      </c>
      <c r="E4110" s="6" t="s">
        <v>352</v>
      </c>
      <c r="F4110" s="7"/>
      <c r="G4110" s="7"/>
      <c r="H4110" s="7" t="s">
        <v>1719</v>
      </c>
      <c r="I4110" s="7"/>
      <c r="J4110" s="7" t="s">
        <v>646</v>
      </c>
      <c r="K4110" s="8" t="s">
        <v>1720</v>
      </c>
      <c r="L4110" s="7" t="s">
        <v>7923</v>
      </c>
      <c r="M4110" s="7"/>
      <c r="N4110" s="9" t="s">
        <v>1722</v>
      </c>
    </row>
    <row r="4111" spans="1:14">
      <c r="A4111" s="7" t="s">
        <v>7730</v>
      </c>
      <c r="B4111" s="7"/>
      <c r="C4111" s="7" t="s">
        <v>7960</v>
      </c>
      <c r="D4111" s="7" t="s">
        <v>7961</v>
      </c>
      <c r="E4111" s="6" t="s">
        <v>352</v>
      </c>
      <c r="F4111" s="7"/>
      <c r="G4111" s="7"/>
      <c r="H4111" s="7" t="s">
        <v>1719</v>
      </c>
      <c r="I4111" s="7"/>
      <c r="J4111" s="7" t="s">
        <v>646</v>
      </c>
      <c r="K4111" s="8" t="s">
        <v>1720</v>
      </c>
      <c r="L4111" s="7" t="s">
        <v>7923</v>
      </c>
      <c r="M4111" s="7"/>
      <c r="N4111" s="9" t="s">
        <v>1722</v>
      </c>
    </row>
    <row r="4112" spans="1:14">
      <c r="A4112" s="7" t="s">
        <v>7730</v>
      </c>
      <c r="B4112" s="7"/>
      <c r="C4112" s="7" t="s">
        <v>7962</v>
      </c>
      <c r="D4112" s="7" t="s">
        <v>7963</v>
      </c>
      <c r="E4112" s="6" t="s">
        <v>352</v>
      </c>
      <c r="F4112" s="7"/>
      <c r="G4112" s="7"/>
      <c r="H4112" s="7" t="s">
        <v>1719</v>
      </c>
      <c r="I4112" s="7"/>
      <c r="J4112" s="7" t="s">
        <v>646</v>
      </c>
      <c r="K4112" s="8" t="s">
        <v>1720</v>
      </c>
      <c r="L4112" s="7" t="s">
        <v>7923</v>
      </c>
      <c r="M4112" s="7"/>
      <c r="N4112" s="9" t="s">
        <v>1722</v>
      </c>
    </row>
    <row r="4113" spans="1:14">
      <c r="A4113" s="7" t="s">
        <v>7730</v>
      </c>
      <c r="B4113" s="7"/>
      <c r="C4113" s="7" t="s">
        <v>7964</v>
      </c>
      <c r="D4113" s="7" t="s">
        <v>7965</v>
      </c>
      <c r="E4113" s="6" t="s">
        <v>352</v>
      </c>
      <c r="F4113" s="7"/>
      <c r="G4113" s="7"/>
      <c r="H4113" s="7" t="s">
        <v>1719</v>
      </c>
      <c r="I4113" s="7"/>
      <c r="J4113" s="7" t="s">
        <v>646</v>
      </c>
      <c r="K4113" s="8" t="s">
        <v>1720</v>
      </c>
      <c r="L4113" s="7" t="s">
        <v>7923</v>
      </c>
      <c r="M4113" s="7"/>
      <c r="N4113" s="9" t="s">
        <v>1722</v>
      </c>
    </row>
    <row r="4114" ht="45" customHeight="1" spans="1:14">
      <c r="A4114" s="7" t="s">
        <v>7966</v>
      </c>
      <c r="B4114" s="7"/>
      <c r="C4114" s="11" t="s">
        <v>7967</v>
      </c>
      <c r="D4114" s="11" t="s">
        <v>7968</v>
      </c>
      <c r="E4114" s="6" t="s">
        <v>352</v>
      </c>
      <c r="F4114" s="7"/>
      <c r="G4114" s="7"/>
      <c r="H4114" s="7" t="s">
        <v>2058</v>
      </c>
      <c r="I4114" s="7"/>
      <c r="J4114" s="7" t="s">
        <v>2007</v>
      </c>
      <c r="K4114" s="8" t="s">
        <v>2008</v>
      </c>
      <c r="L4114" s="7" t="s">
        <v>7969</v>
      </c>
      <c r="M4114" s="7" t="s">
        <v>2041</v>
      </c>
      <c r="N4114" s="9" t="s">
        <v>2009</v>
      </c>
    </row>
    <row r="4115" spans="1:14">
      <c r="A4115" s="7" t="s">
        <v>7966</v>
      </c>
      <c r="B4115" s="7"/>
      <c r="C4115" s="7" t="s">
        <v>7967</v>
      </c>
      <c r="D4115" s="7" t="s">
        <v>7968</v>
      </c>
      <c r="E4115" s="6" t="s">
        <v>352</v>
      </c>
      <c r="F4115" s="7"/>
      <c r="G4115" s="7"/>
      <c r="H4115" s="7" t="s">
        <v>2058</v>
      </c>
      <c r="I4115" s="7"/>
      <c r="J4115" s="7" t="s">
        <v>2007</v>
      </c>
      <c r="K4115" s="8" t="s">
        <v>2008</v>
      </c>
      <c r="L4115" s="7" t="s">
        <v>7969</v>
      </c>
      <c r="M4115" s="7" t="s">
        <v>2041</v>
      </c>
      <c r="N4115" s="9" t="s">
        <v>2009</v>
      </c>
    </row>
    <row r="4116" spans="1:14">
      <c r="A4116" s="7" t="s">
        <v>7966</v>
      </c>
      <c r="B4116" s="8"/>
      <c r="C4116" s="8" t="s">
        <v>7970</v>
      </c>
      <c r="D4116" s="8" t="s">
        <v>7971</v>
      </c>
      <c r="E4116" s="6" t="s">
        <v>352</v>
      </c>
      <c r="F4116" s="8"/>
      <c r="G4116" s="8"/>
      <c r="H4116" s="7" t="s">
        <v>2058</v>
      </c>
      <c r="I4116" s="8"/>
      <c r="J4116" s="7" t="s">
        <v>2007</v>
      </c>
      <c r="K4116" s="8" t="s">
        <v>2008</v>
      </c>
      <c r="L4116" s="7" t="s">
        <v>7969</v>
      </c>
      <c r="M4116" s="7" t="s">
        <v>2041</v>
      </c>
      <c r="N4116" s="9" t="s">
        <v>2009</v>
      </c>
    </row>
    <row r="4117" ht="45" customHeight="1" spans="1:14">
      <c r="A4117" s="7" t="s">
        <v>7966</v>
      </c>
      <c r="B4117" s="7"/>
      <c r="C4117" s="11" t="s">
        <v>7972</v>
      </c>
      <c r="D4117" s="11" t="s">
        <v>7973</v>
      </c>
      <c r="E4117" s="6" t="s">
        <v>352</v>
      </c>
      <c r="F4117" s="7"/>
      <c r="G4117" s="7"/>
      <c r="H4117" s="7" t="s">
        <v>2058</v>
      </c>
      <c r="I4117" s="7"/>
      <c r="J4117" s="7" t="s">
        <v>2007</v>
      </c>
      <c r="K4117" s="8" t="s">
        <v>2008</v>
      </c>
      <c r="L4117" s="7" t="s">
        <v>7969</v>
      </c>
      <c r="M4117" s="7" t="s">
        <v>2041</v>
      </c>
      <c r="N4117" s="9" t="s">
        <v>2009</v>
      </c>
    </row>
    <row r="4118" spans="1:14">
      <c r="A4118" s="7" t="s">
        <v>7966</v>
      </c>
      <c r="B4118" s="7"/>
      <c r="C4118" s="7" t="s">
        <v>7972</v>
      </c>
      <c r="D4118" s="7" t="s">
        <v>7973</v>
      </c>
      <c r="E4118" s="6" t="s">
        <v>352</v>
      </c>
      <c r="F4118" s="7"/>
      <c r="G4118" s="7"/>
      <c r="H4118" s="7" t="s">
        <v>2058</v>
      </c>
      <c r="I4118" s="7"/>
      <c r="J4118" s="7" t="s">
        <v>2007</v>
      </c>
      <c r="K4118" s="8" t="s">
        <v>2008</v>
      </c>
      <c r="L4118" s="7" t="s">
        <v>7969</v>
      </c>
      <c r="M4118" s="7" t="s">
        <v>2041</v>
      </c>
      <c r="N4118" s="9" t="s">
        <v>2009</v>
      </c>
    </row>
    <row r="4119" spans="1:14">
      <c r="A4119" s="7" t="s">
        <v>7966</v>
      </c>
      <c r="B4119" s="7"/>
      <c r="C4119" s="7" t="s">
        <v>7974</v>
      </c>
      <c r="D4119" s="7" t="s">
        <v>7975</v>
      </c>
      <c r="E4119" s="6" t="s">
        <v>352</v>
      </c>
      <c r="F4119" s="7"/>
      <c r="G4119" s="7"/>
      <c r="H4119" s="7" t="s">
        <v>2058</v>
      </c>
      <c r="I4119" s="7"/>
      <c r="J4119" s="7" t="s">
        <v>2007</v>
      </c>
      <c r="K4119" s="7" t="s">
        <v>2008</v>
      </c>
      <c r="L4119" s="7" t="s">
        <v>7976</v>
      </c>
      <c r="M4119" s="7"/>
      <c r="N4119" s="9" t="s">
        <v>2009</v>
      </c>
    </row>
    <row r="4120" ht="60" customHeight="1" spans="1:14">
      <c r="A4120" s="7" t="s">
        <v>7966</v>
      </c>
      <c r="B4120" s="7"/>
      <c r="C4120" s="11" t="s">
        <v>7977</v>
      </c>
      <c r="D4120" s="11" t="s">
        <v>7978</v>
      </c>
      <c r="E4120" s="6" t="s">
        <v>352</v>
      </c>
      <c r="F4120" s="7"/>
      <c r="G4120" s="7"/>
      <c r="H4120" s="7" t="s">
        <v>2058</v>
      </c>
      <c r="I4120" s="7"/>
      <c r="J4120" s="7" t="s">
        <v>2007</v>
      </c>
      <c r="K4120" s="8" t="s">
        <v>2008</v>
      </c>
      <c r="L4120" s="7" t="s">
        <v>7976</v>
      </c>
      <c r="M4120" s="7" t="s">
        <v>1982</v>
      </c>
      <c r="N4120" s="9" t="s">
        <v>2009</v>
      </c>
    </row>
    <row r="4121" spans="1:14">
      <c r="A4121" s="7" t="s">
        <v>7966</v>
      </c>
      <c r="B4121" s="8"/>
      <c r="C4121" s="8" t="s">
        <v>7979</v>
      </c>
      <c r="D4121" s="8" t="s">
        <v>7980</v>
      </c>
      <c r="E4121" s="6" t="s">
        <v>352</v>
      </c>
      <c r="F4121" s="8"/>
      <c r="G4121" s="8"/>
      <c r="H4121" s="7" t="s">
        <v>2058</v>
      </c>
      <c r="I4121" s="8"/>
      <c r="J4121" s="7" t="s">
        <v>2007</v>
      </c>
      <c r="K4121" s="8" t="s">
        <v>2008</v>
      </c>
      <c r="L4121" s="7" t="s">
        <v>7976</v>
      </c>
      <c r="M4121" s="7" t="s">
        <v>1982</v>
      </c>
      <c r="N4121" s="9" t="s">
        <v>2009</v>
      </c>
    </row>
    <row r="4122" spans="1:14">
      <c r="A4122" s="7" t="s">
        <v>7966</v>
      </c>
      <c r="B4122" s="7"/>
      <c r="C4122" s="7" t="s">
        <v>7981</v>
      </c>
      <c r="D4122" s="7" t="s">
        <v>7982</v>
      </c>
      <c r="E4122" s="6" t="s">
        <v>352</v>
      </c>
      <c r="F4122" s="7"/>
      <c r="G4122" s="7"/>
      <c r="H4122" s="7" t="s">
        <v>2058</v>
      </c>
      <c r="I4122" s="7"/>
      <c r="J4122" s="7" t="s">
        <v>2007</v>
      </c>
      <c r="K4122" s="7" t="s">
        <v>2008</v>
      </c>
      <c r="L4122" s="7" t="s">
        <v>7976</v>
      </c>
      <c r="M4122" s="7"/>
      <c r="N4122" s="9" t="s">
        <v>2009</v>
      </c>
    </row>
    <row r="4123" spans="1:14">
      <c r="A4123" s="7" t="s">
        <v>7966</v>
      </c>
      <c r="B4123" s="8"/>
      <c r="C4123" s="8" t="s">
        <v>7983</v>
      </c>
      <c r="D4123" s="8" t="s">
        <v>7984</v>
      </c>
      <c r="E4123" s="6" t="s">
        <v>352</v>
      </c>
      <c r="F4123" s="8"/>
      <c r="G4123" s="8"/>
      <c r="H4123" s="7" t="s">
        <v>2058</v>
      </c>
      <c r="I4123" s="8"/>
      <c r="J4123" s="7" t="s">
        <v>2007</v>
      </c>
      <c r="K4123" s="8" t="s">
        <v>2008</v>
      </c>
      <c r="L4123" s="7" t="s">
        <v>7976</v>
      </c>
      <c r="M4123" s="7" t="s">
        <v>1982</v>
      </c>
      <c r="N4123" s="9" t="s">
        <v>2009</v>
      </c>
    </row>
    <row r="4124" spans="1:14">
      <c r="A4124" s="7" t="s">
        <v>7966</v>
      </c>
      <c r="B4124" s="7"/>
      <c r="C4124" s="7" t="s">
        <v>7985</v>
      </c>
      <c r="D4124" s="7" t="s">
        <v>7986</v>
      </c>
      <c r="E4124" s="6" t="s">
        <v>352</v>
      </c>
      <c r="F4124" s="7"/>
      <c r="G4124" s="7"/>
      <c r="H4124" s="7" t="s">
        <v>2058</v>
      </c>
      <c r="I4124" s="7"/>
      <c r="J4124" s="7" t="s">
        <v>2007</v>
      </c>
      <c r="K4124" s="7" t="s">
        <v>2008</v>
      </c>
      <c r="L4124" s="7" t="s">
        <v>7976</v>
      </c>
      <c r="M4124" s="7"/>
      <c r="N4124" s="9" t="s">
        <v>2009</v>
      </c>
    </row>
    <row r="4125" spans="1:14">
      <c r="A4125" s="7" t="s">
        <v>7966</v>
      </c>
      <c r="B4125" s="8"/>
      <c r="C4125" s="8" t="s">
        <v>7987</v>
      </c>
      <c r="D4125" s="8" t="s">
        <v>7988</v>
      </c>
      <c r="E4125" s="6" t="s">
        <v>352</v>
      </c>
      <c r="F4125" s="8"/>
      <c r="G4125" s="8"/>
      <c r="H4125" s="7" t="s">
        <v>2058</v>
      </c>
      <c r="I4125" s="8"/>
      <c r="J4125" s="7" t="s">
        <v>2007</v>
      </c>
      <c r="K4125" s="8" t="s">
        <v>2008</v>
      </c>
      <c r="L4125" s="7" t="s">
        <v>7976</v>
      </c>
      <c r="M4125" s="7" t="s">
        <v>1982</v>
      </c>
      <c r="N4125" s="9" t="s">
        <v>2009</v>
      </c>
    </row>
    <row r="4126" spans="1:14">
      <c r="A4126" s="7" t="s">
        <v>7966</v>
      </c>
      <c r="B4126" s="7"/>
      <c r="C4126" s="7" t="s">
        <v>7989</v>
      </c>
      <c r="D4126" s="7" t="s">
        <v>7990</v>
      </c>
      <c r="E4126" s="6" t="s">
        <v>352</v>
      </c>
      <c r="F4126" s="7"/>
      <c r="G4126" s="7"/>
      <c r="H4126" s="7" t="s">
        <v>2058</v>
      </c>
      <c r="I4126" s="7"/>
      <c r="J4126" s="7" t="s">
        <v>2007</v>
      </c>
      <c r="K4126" s="7" t="s">
        <v>2008</v>
      </c>
      <c r="L4126" s="7" t="s">
        <v>7976</v>
      </c>
      <c r="M4126" s="7"/>
      <c r="N4126" s="9" t="s">
        <v>2009</v>
      </c>
    </row>
    <row r="4127" spans="1:14">
      <c r="A4127" s="7" t="s">
        <v>7966</v>
      </c>
      <c r="B4127" s="7"/>
      <c r="C4127" s="7" t="s">
        <v>7991</v>
      </c>
      <c r="D4127" s="7" t="s">
        <v>7992</v>
      </c>
      <c r="E4127" s="6" t="s">
        <v>352</v>
      </c>
      <c r="F4127" s="7"/>
      <c r="G4127" s="7"/>
      <c r="H4127" s="7" t="s">
        <v>2058</v>
      </c>
      <c r="I4127" s="7"/>
      <c r="J4127" s="7" t="s">
        <v>2007</v>
      </c>
      <c r="K4127" s="7" t="s">
        <v>2008</v>
      </c>
      <c r="L4127" s="7" t="s">
        <v>7976</v>
      </c>
      <c r="M4127" s="7"/>
      <c r="N4127" s="9" t="s">
        <v>2009</v>
      </c>
    </row>
    <row r="4128" spans="1:14">
      <c r="A4128" s="7" t="s">
        <v>7966</v>
      </c>
      <c r="B4128" s="7"/>
      <c r="C4128" s="7" t="s">
        <v>7993</v>
      </c>
      <c r="D4128" s="7" t="s">
        <v>7994</v>
      </c>
      <c r="E4128" s="6" t="s">
        <v>352</v>
      </c>
      <c r="F4128" s="7"/>
      <c r="G4128" s="7"/>
      <c r="H4128" s="7" t="s">
        <v>2058</v>
      </c>
      <c r="I4128" s="7"/>
      <c r="J4128" s="7" t="s">
        <v>2007</v>
      </c>
      <c r="K4128" s="7" t="s">
        <v>2008</v>
      </c>
      <c r="L4128" s="7" t="s">
        <v>7976</v>
      </c>
      <c r="M4128" s="7"/>
      <c r="N4128" s="9" t="s">
        <v>2009</v>
      </c>
    </row>
    <row r="4129" spans="1:14">
      <c r="A4129" s="7" t="s">
        <v>7966</v>
      </c>
      <c r="B4129" s="7"/>
      <c r="C4129" s="7" t="s">
        <v>7995</v>
      </c>
      <c r="D4129" s="7" t="s">
        <v>7996</v>
      </c>
      <c r="E4129" s="6" t="s">
        <v>352</v>
      </c>
      <c r="F4129" s="7"/>
      <c r="G4129" s="7"/>
      <c r="H4129" s="7" t="s">
        <v>2058</v>
      </c>
      <c r="I4129" s="7"/>
      <c r="J4129" s="7" t="s">
        <v>2007</v>
      </c>
      <c r="K4129" s="7" t="s">
        <v>2008</v>
      </c>
      <c r="L4129" s="7" t="s">
        <v>7976</v>
      </c>
      <c r="M4129" s="7"/>
      <c r="N4129" s="9" t="s">
        <v>2009</v>
      </c>
    </row>
    <row r="4130" spans="1:14">
      <c r="A4130" s="7" t="s">
        <v>7966</v>
      </c>
      <c r="B4130" s="7"/>
      <c r="C4130" s="7" t="s">
        <v>7997</v>
      </c>
      <c r="D4130" s="7" t="s">
        <v>7998</v>
      </c>
      <c r="E4130" s="6" t="s">
        <v>352</v>
      </c>
      <c r="F4130" s="7"/>
      <c r="G4130" s="7"/>
      <c r="H4130" s="7" t="s">
        <v>2058</v>
      </c>
      <c r="I4130" s="7"/>
      <c r="J4130" s="7" t="s">
        <v>2007</v>
      </c>
      <c r="K4130" s="7" t="s">
        <v>2008</v>
      </c>
      <c r="L4130" s="7" t="s">
        <v>7976</v>
      </c>
      <c r="M4130" s="7"/>
      <c r="N4130" s="9" t="s">
        <v>2009</v>
      </c>
    </row>
    <row r="4131" spans="1:14">
      <c r="A4131" s="7" t="s">
        <v>7966</v>
      </c>
      <c r="B4131" s="7"/>
      <c r="C4131" s="7" t="s">
        <v>7999</v>
      </c>
      <c r="D4131" s="7" t="s">
        <v>8000</v>
      </c>
      <c r="E4131" s="6" t="s">
        <v>352</v>
      </c>
      <c r="F4131" s="7"/>
      <c r="G4131" s="7"/>
      <c r="H4131" s="7" t="s">
        <v>2058</v>
      </c>
      <c r="I4131" s="7"/>
      <c r="J4131" s="7" t="s">
        <v>2007</v>
      </c>
      <c r="K4131" s="7" t="s">
        <v>2008</v>
      </c>
      <c r="L4131" s="7" t="s">
        <v>7976</v>
      </c>
      <c r="M4131" s="7"/>
      <c r="N4131" s="9" t="s">
        <v>2009</v>
      </c>
    </row>
    <row r="4132" spans="1:14">
      <c r="A4132" s="7" t="s">
        <v>7966</v>
      </c>
      <c r="B4132" s="7"/>
      <c r="C4132" s="7" t="s">
        <v>8001</v>
      </c>
      <c r="D4132" s="7" t="s">
        <v>8002</v>
      </c>
      <c r="E4132" s="6" t="s">
        <v>352</v>
      </c>
      <c r="F4132" s="7"/>
      <c r="G4132" s="7"/>
      <c r="H4132" s="7" t="s">
        <v>2058</v>
      </c>
      <c r="I4132" s="7"/>
      <c r="J4132" s="7" t="s">
        <v>2007</v>
      </c>
      <c r="K4132" s="7" t="s">
        <v>2008</v>
      </c>
      <c r="L4132" s="7" t="s">
        <v>7976</v>
      </c>
      <c r="M4132" s="7"/>
      <c r="N4132" s="9" t="s">
        <v>2009</v>
      </c>
    </row>
    <row r="4133" spans="1:14">
      <c r="A4133" s="5" t="s">
        <v>7966</v>
      </c>
      <c r="B4133" s="6"/>
      <c r="C4133" s="6" t="s">
        <v>8003</v>
      </c>
      <c r="D4133" s="6" t="s">
        <v>8004</v>
      </c>
      <c r="E4133" s="6" t="s">
        <v>352</v>
      </c>
      <c r="F4133" s="6"/>
      <c r="G4133" s="6"/>
      <c r="H4133" s="7" t="s">
        <v>2058</v>
      </c>
      <c r="I4133" s="5"/>
      <c r="J4133" s="7" t="s">
        <v>2007</v>
      </c>
      <c r="K4133" s="7" t="s">
        <v>2008</v>
      </c>
      <c r="L4133" s="6" t="s">
        <v>7976</v>
      </c>
      <c r="M4133" s="6"/>
      <c r="N4133" s="9" t="s">
        <v>2009</v>
      </c>
    </row>
    <row r="4134" spans="1:14">
      <c r="A4134" s="7" t="s">
        <v>7966</v>
      </c>
      <c r="B4134" s="7"/>
      <c r="C4134" s="7" t="s">
        <v>8005</v>
      </c>
      <c r="D4134" s="7" t="s">
        <v>8006</v>
      </c>
      <c r="E4134" s="6" t="s">
        <v>352</v>
      </c>
      <c r="F4134" s="7"/>
      <c r="G4134" s="7"/>
      <c r="H4134" s="7" t="s">
        <v>2058</v>
      </c>
      <c r="I4134" s="7"/>
      <c r="J4134" s="7" t="s">
        <v>2007</v>
      </c>
      <c r="K4134" s="7" t="s">
        <v>2008</v>
      </c>
      <c r="L4134" s="7" t="s">
        <v>7976</v>
      </c>
      <c r="M4134" s="7"/>
      <c r="N4134" s="9" t="s">
        <v>2009</v>
      </c>
    </row>
    <row r="4135" ht="45" customHeight="1" spans="1:14">
      <c r="A4135" s="7" t="s">
        <v>7966</v>
      </c>
      <c r="B4135" s="7"/>
      <c r="C4135" s="11" t="s">
        <v>8007</v>
      </c>
      <c r="D4135" s="11" t="s">
        <v>8008</v>
      </c>
      <c r="E4135" s="6" t="s">
        <v>352</v>
      </c>
      <c r="F4135" s="7"/>
      <c r="G4135" s="7"/>
      <c r="H4135" s="7" t="s">
        <v>2058</v>
      </c>
      <c r="I4135" s="7"/>
      <c r="J4135" s="7" t="s">
        <v>2007</v>
      </c>
      <c r="K4135" s="8" t="s">
        <v>2008</v>
      </c>
      <c r="L4135" s="7" t="s">
        <v>7976</v>
      </c>
      <c r="M4135" s="7" t="s">
        <v>1982</v>
      </c>
      <c r="N4135" s="9" t="s">
        <v>2009</v>
      </c>
    </row>
    <row r="4136" spans="1:14">
      <c r="A4136" s="7" t="s">
        <v>7966</v>
      </c>
      <c r="B4136" s="7"/>
      <c r="C4136" s="7" t="s">
        <v>8009</v>
      </c>
      <c r="D4136" s="7" t="s">
        <v>8010</v>
      </c>
      <c r="E4136" s="6" t="s">
        <v>352</v>
      </c>
      <c r="F4136" s="7"/>
      <c r="G4136" s="7"/>
      <c r="H4136" s="7" t="s">
        <v>2058</v>
      </c>
      <c r="I4136" s="7"/>
      <c r="J4136" s="7" t="s">
        <v>2007</v>
      </c>
      <c r="K4136" s="7" t="s">
        <v>2008</v>
      </c>
      <c r="L4136" s="7" t="s">
        <v>8011</v>
      </c>
      <c r="M4136" s="7"/>
      <c r="N4136" s="9" t="s">
        <v>2009</v>
      </c>
    </row>
    <row r="4137" spans="1:14">
      <c r="A4137" s="7" t="s">
        <v>7966</v>
      </c>
      <c r="B4137" s="7"/>
      <c r="C4137" s="7" t="s">
        <v>8012</v>
      </c>
      <c r="D4137" s="7" t="s">
        <v>8013</v>
      </c>
      <c r="E4137" s="6" t="s">
        <v>352</v>
      </c>
      <c r="F4137" s="7"/>
      <c r="G4137" s="7"/>
      <c r="H4137" s="7" t="s">
        <v>2058</v>
      </c>
      <c r="I4137" s="7"/>
      <c r="J4137" s="7" t="s">
        <v>2007</v>
      </c>
      <c r="K4137" s="7" t="s">
        <v>2008</v>
      </c>
      <c r="L4137" s="7" t="s">
        <v>8011</v>
      </c>
      <c r="M4137" s="7"/>
      <c r="N4137" s="9" t="s">
        <v>2009</v>
      </c>
    </row>
    <row r="4138" spans="1:14">
      <c r="A4138" s="7" t="s">
        <v>7966</v>
      </c>
      <c r="B4138" s="7"/>
      <c r="C4138" s="7" t="s">
        <v>8014</v>
      </c>
      <c r="D4138" s="7" t="s">
        <v>8015</v>
      </c>
      <c r="E4138" s="6" t="s">
        <v>352</v>
      </c>
      <c r="F4138" s="7"/>
      <c r="G4138" s="7"/>
      <c r="H4138" s="7" t="s">
        <v>2058</v>
      </c>
      <c r="I4138" s="7"/>
      <c r="J4138" s="7" t="s">
        <v>2007</v>
      </c>
      <c r="K4138" s="7" t="s">
        <v>2008</v>
      </c>
      <c r="L4138" s="7" t="s">
        <v>8011</v>
      </c>
      <c r="M4138" s="7"/>
      <c r="N4138" s="9" t="s">
        <v>2009</v>
      </c>
    </row>
    <row r="4139" spans="1:14">
      <c r="A4139" s="7" t="s">
        <v>7966</v>
      </c>
      <c r="B4139" s="7"/>
      <c r="C4139" s="7" t="s">
        <v>8016</v>
      </c>
      <c r="D4139" s="7" t="s">
        <v>8017</v>
      </c>
      <c r="E4139" s="6" t="s">
        <v>352</v>
      </c>
      <c r="F4139" s="7"/>
      <c r="G4139" s="7"/>
      <c r="H4139" s="7" t="s">
        <v>2058</v>
      </c>
      <c r="I4139" s="7"/>
      <c r="J4139" s="7" t="s">
        <v>2007</v>
      </c>
      <c r="K4139" s="7" t="s">
        <v>2008</v>
      </c>
      <c r="L4139" s="7" t="s">
        <v>8011</v>
      </c>
      <c r="M4139" s="7"/>
      <c r="N4139" s="9" t="s">
        <v>2009</v>
      </c>
    </row>
    <row r="4140" spans="1:14">
      <c r="A4140" s="7" t="s">
        <v>7966</v>
      </c>
      <c r="B4140" s="7"/>
      <c r="C4140" s="7" t="s">
        <v>8018</v>
      </c>
      <c r="D4140" s="7" t="s">
        <v>8019</v>
      </c>
      <c r="E4140" s="6" t="s">
        <v>352</v>
      </c>
      <c r="F4140" s="7"/>
      <c r="G4140" s="7"/>
      <c r="H4140" s="7" t="s">
        <v>2058</v>
      </c>
      <c r="I4140" s="7"/>
      <c r="J4140" s="7" t="s">
        <v>2007</v>
      </c>
      <c r="K4140" s="7" t="s">
        <v>2008</v>
      </c>
      <c r="L4140" s="7" t="s">
        <v>8011</v>
      </c>
      <c r="M4140" s="7"/>
      <c r="N4140" s="9" t="s">
        <v>2009</v>
      </c>
    </row>
    <row r="4141" spans="1:14">
      <c r="A4141" s="7" t="s">
        <v>7966</v>
      </c>
      <c r="B4141" s="7"/>
      <c r="C4141" s="7" t="s">
        <v>8020</v>
      </c>
      <c r="D4141" s="7" t="s">
        <v>8021</v>
      </c>
      <c r="E4141" s="6" t="s">
        <v>352</v>
      </c>
      <c r="F4141" s="7"/>
      <c r="G4141" s="7"/>
      <c r="H4141" s="7" t="s">
        <v>2058</v>
      </c>
      <c r="I4141" s="7"/>
      <c r="J4141" s="7" t="s">
        <v>2007</v>
      </c>
      <c r="K4141" s="7" t="s">
        <v>2008</v>
      </c>
      <c r="L4141" s="7" t="s">
        <v>8011</v>
      </c>
      <c r="M4141" s="7"/>
      <c r="N4141" s="9" t="s">
        <v>2009</v>
      </c>
    </row>
    <row r="4142" spans="1:14">
      <c r="A4142" s="7" t="s">
        <v>7966</v>
      </c>
      <c r="B4142" s="7"/>
      <c r="C4142" s="7" t="s">
        <v>8022</v>
      </c>
      <c r="D4142" s="7" t="s">
        <v>8023</v>
      </c>
      <c r="E4142" s="6" t="s">
        <v>352</v>
      </c>
      <c r="F4142" s="7"/>
      <c r="G4142" s="7"/>
      <c r="H4142" s="7" t="s">
        <v>2058</v>
      </c>
      <c r="I4142" s="7"/>
      <c r="J4142" s="7" t="s">
        <v>2007</v>
      </c>
      <c r="K4142" s="7" t="s">
        <v>2008</v>
      </c>
      <c r="L4142" s="7" t="s">
        <v>8011</v>
      </c>
      <c r="M4142" s="7"/>
      <c r="N4142" s="9" t="s">
        <v>2009</v>
      </c>
    </row>
    <row r="4143" spans="1:14">
      <c r="A4143" s="7" t="s">
        <v>7966</v>
      </c>
      <c r="B4143" s="7"/>
      <c r="C4143" s="7" t="s">
        <v>8024</v>
      </c>
      <c r="D4143" s="7" t="s">
        <v>8025</v>
      </c>
      <c r="E4143" s="6" t="s">
        <v>352</v>
      </c>
      <c r="F4143" s="7"/>
      <c r="G4143" s="7"/>
      <c r="H4143" s="7" t="s">
        <v>2058</v>
      </c>
      <c r="I4143" s="7"/>
      <c r="J4143" s="7" t="s">
        <v>2007</v>
      </c>
      <c r="K4143" s="7" t="s">
        <v>2008</v>
      </c>
      <c r="L4143" s="7" t="s">
        <v>8011</v>
      </c>
      <c r="M4143" s="7"/>
      <c r="N4143" s="9" t="s">
        <v>2009</v>
      </c>
    </row>
    <row r="4144" spans="1:14">
      <c r="A4144" s="7" t="s">
        <v>7966</v>
      </c>
      <c r="B4144" s="7"/>
      <c r="C4144" s="7" t="s">
        <v>8026</v>
      </c>
      <c r="D4144" s="7" t="s">
        <v>8027</v>
      </c>
      <c r="E4144" s="6" t="s">
        <v>352</v>
      </c>
      <c r="F4144" s="7"/>
      <c r="G4144" s="7"/>
      <c r="H4144" s="7" t="s">
        <v>2058</v>
      </c>
      <c r="I4144" s="7"/>
      <c r="J4144" s="7" t="s">
        <v>2007</v>
      </c>
      <c r="K4144" s="7" t="s">
        <v>2008</v>
      </c>
      <c r="L4144" s="7" t="s">
        <v>8011</v>
      </c>
      <c r="M4144" s="7"/>
      <c r="N4144" s="9" t="s">
        <v>2009</v>
      </c>
    </row>
    <row r="4145" spans="1:14">
      <c r="A4145" s="7" t="s">
        <v>7966</v>
      </c>
      <c r="B4145" s="7"/>
      <c r="C4145" s="9" t="s">
        <v>8028</v>
      </c>
      <c r="D4145" s="9" t="s">
        <v>8029</v>
      </c>
      <c r="E4145" s="6" t="s">
        <v>352</v>
      </c>
      <c r="F4145" s="7"/>
      <c r="G4145" s="7"/>
      <c r="H4145" s="7" t="s">
        <v>2058</v>
      </c>
      <c r="I4145" s="7"/>
      <c r="J4145" s="7" t="s">
        <v>2007</v>
      </c>
      <c r="K4145" s="7" t="s">
        <v>2008</v>
      </c>
      <c r="L4145" s="7" t="s">
        <v>8011</v>
      </c>
      <c r="M4145" s="7"/>
      <c r="N4145" s="9" t="s">
        <v>2009</v>
      </c>
    </row>
    <row r="4146" spans="1:14">
      <c r="A4146" s="5" t="s">
        <v>7966</v>
      </c>
      <c r="B4146" s="5"/>
      <c r="C4146" s="5" t="s">
        <v>8030</v>
      </c>
      <c r="D4146" s="5" t="s">
        <v>8031</v>
      </c>
      <c r="E4146" s="6" t="s">
        <v>352</v>
      </c>
      <c r="F4146" s="5"/>
      <c r="G4146" s="5"/>
      <c r="H4146" s="7" t="s">
        <v>2058</v>
      </c>
      <c r="I4146" s="5"/>
      <c r="J4146" s="7" t="s">
        <v>2007</v>
      </c>
      <c r="K4146" s="7" t="s">
        <v>2008</v>
      </c>
      <c r="L4146" s="7" t="s">
        <v>8011</v>
      </c>
      <c r="M4146" s="5"/>
      <c r="N4146" s="9" t="s">
        <v>2009</v>
      </c>
    </row>
    <row r="4147" spans="1:14">
      <c r="A4147" s="7" t="s">
        <v>8032</v>
      </c>
      <c r="B4147" s="7"/>
      <c r="C4147" s="8" t="s">
        <v>8033</v>
      </c>
      <c r="D4147" s="8" t="s">
        <v>8034</v>
      </c>
      <c r="E4147" s="6" t="s">
        <v>352</v>
      </c>
      <c r="F4147" s="8"/>
      <c r="G4147" s="8"/>
      <c r="H4147" s="8" t="s">
        <v>8035</v>
      </c>
      <c r="I4147" s="8"/>
      <c r="J4147" s="7" t="s">
        <v>8036</v>
      </c>
      <c r="K4147" s="8" t="s">
        <v>8037</v>
      </c>
      <c r="L4147" s="7" t="s">
        <v>8036</v>
      </c>
      <c r="M4147" s="7" t="s">
        <v>2041</v>
      </c>
      <c r="N4147" s="9" t="s">
        <v>8038</v>
      </c>
    </row>
    <row r="4148" spans="1:14">
      <c r="A4148" s="7" t="s">
        <v>8032</v>
      </c>
      <c r="B4148" s="7"/>
      <c r="C4148" s="8" t="s">
        <v>8039</v>
      </c>
      <c r="D4148" s="8" t="s">
        <v>8040</v>
      </c>
      <c r="E4148" s="6" t="s">
        <v>352</v>
      </c>
      <c r="F4148" s="8"/>
      <c r="G4148" s="8"/>
      <c r="H4148" s="8" t="s">
        <v>8035</v>
      </c>
      <c r="I4148" s="8"/>
      <c r="J4148" s="7" t="s">
        <v>8036</v>
      </c>
      <c r="K4148" s="8" t="s">
        <v>8037</v>
      </c>
      <c r="L4148" s="7" t="s">
        <v>8036</v>
      </c>
      <c r="M4148" s="7" t="s">
        <v>2041</v>
      </c>
      <c r="N4148" s="9" t="s">
        <v>8038</v>
      </c>
    </row>
    <row r="4149" spans="1:14">
      <c r="A4149" s="7" t="s">
        <v>8032</v>
      </c>
      <c r="B4149" s="7"/>
      <c r="C4149" s="7" t="s">
        <v>8041</v>
      </c>
      <c r="D4149" s="7" t="s">
        <v>8042</v>
      </c>
      <c r="E4149" s="6" t="s">
        <v>352</v>
      </c>
      <c r="F4149" s="7"/>
      <c r="G4149" s="7"/>
      <c r="H4149" s="7" t="s">
        <v>8035</v>
      </c>
      <c r="I4149" s="7"/>
      <c r="J4149" s="7" t="s">
        <v>8036</v>
      </c>
      <c r="K4149" s="7" t="s">
        <v>8037</v>
      </c>
      <c r="L4149" s="7" t="s">
        <v>8036</v>
      </c>
      <c r="M4149" s="7"/>
      <c r="N4149" s="9" t="s">
        <v>8038</v>
      </c>
    </row>
    <row r="4150" spans="1:14">
      <c r="A4150" s="7" t="s">
        <v>8032</v>
      </c>
      <c r="B4150" s="7"/>
      <c r="C4150" s="7" t="s">
        <v>8043</v>
      </c>
      <c r="D4150" s="7" t="s">
        <v>8044</v>
      </c>
      <c r="E4150" s="6" t="s">
        <v>352</v>
      </c>
      <c r="F4150" s="7"/>
      <c r="G4150" s="7"/>
      <c r="H4150" s="8" t="s">
        <v>8035</v>
      </c>
      <c r="I4150" s="8"/>
      <c r="J4150" s="7" t="s">
        <v>8036</v>
      </c>
      <c r="K4150" s="8" t="s">
        <v>8037</v>
      </c>
      <c r="L4150" s="7" t="s">
        <v>8036</v>
      </c>
      <c r="M4150" s="7"/>
      <c r="N4150" s="9" t="s">
        <v>8038</v>
      </c>
    </row>
    <row r="4151" spans="1:14">
      <c r="A4151" s="7" t="s">
        <v>8032</v>
      </c>
      <c r="B4151" s="7"/>
      <c r="C4151" s="7" t="s">
        <v>8045</v>
      </c>
      <c r="D4151" s="7" t="s">
        <v>8046</v>
      </c>
      <c r="E4151" s="6" t="s">
        <v>352</v>
      </c>
      <c r="F4151" s="7"/>
      <c r="G4151" s="7"/>
      <c r="H4151" s="8" t="s">
        <v>8035</v>
      </c>
      <c r="I4151" s="8"/>
      <c r="J4151" s="7" t="s">
        <v>8036</v>
      </c>
      <c r="K4151" s="8" t="s">
        <v>8037</v>
      </c>
      <c r="L4151" s="7" t="s">
        <v>8036</v>
      </c>
      <c r="M4151" s="7"/>
      <c r="N4151" s="9" t="s">
        <v>8038</v>
      </c>
    </row>
    <row r="4152" spans="1:14">
      <c r="A4152" s="7" t="s">
        <v>8032</v>
      </c>
      <c r="B4152" s="7"/>
      <c r="C4152" s="7" t="s">
        <v>8047</v>
      </c>
      <c r="D4152" s="7" t="s">
        <v>8048</v>
      </c>
      <c r="E4152" s="6" t="s">
        <v>352</v>
      </c>
      <c r="F4152" s="7"/>
      <c r="G4152" s="7"/>
      <c r="H4152" s="7" t="s">
        <v>8035</v>
      </c>
      <c r="I4152" s="7"/>
      <c r="J4152" s="7" t="s">
        <v>8036</v>
      </c>
      <c r="K4152" s="7" t="s">
        <v>8037</v>
      </c>
      <c r="L4152" s="7" t="s">
        <v>8036</v>
      </c>
      <c r="M4152" s="7"/>
      <c r="N4152" s="9" t="s">
        <v>8038</v>
      </c>
    </row>
    <row r="4153" spans="1:14">
      <c r="A4153" s="7" t="s">
        <v>8032</v>
      </c>
      <c r="B4153" s="7"/>
      <c r="C4153" s="8" t="s">
        <v>8049</v>
      </c>
      <c r="D4153" s="8" t="s">
        <v>8050</v>
      </c>
      <c r="E4153" s="6" t="s">
        <v>352</v>
      </c>
      <c r="F4153" s="8"/>
      <c r="G4153" s="8"/>
      <c r="H4153" s="8" t="s">
        <v>8035</v>
      </c>
      <c r="I4153" s="8"/>
      <c r="J4153" s="7" t="s">
        <v>8036</v>
      </c>
      <c r="K4153" s="8" t="s">
        <v>8037</v>
      </c>
      <c r="L4153" s="7" t="s">
        <v>8036</v>
      </c>
      <c r="M4153" s="7" t="s">
        <v>2041</v>
      </c>
      <c r="N4153" s="9" t="s">
        <v>8038</v>
      </c>
    </row>
    <row r="4154" spans="1:14">
      <c r="A4154" s="7" t="s">
        <v>8032</v>
      </c>
      <c r="B4154" s="7"/>
      <c r="C4154" s="8" t="s">
        <v>8051</v>
      </c>
      <c r="D4154" s="8" t="s">
        <v>8052</v>
      </c>
      <c r="E4154" s="6" t="s">
        <v>352</v>
      </c>
      <c r="F4154" s="8"/>
      <c r="G4154" s="8"/>
      <c r="H4154" s="8" t="s">
        <v>8035</v>
      </c>
      <c r="I4154" s="8"/>
      <c r="J4154" s="7" t="s">
        <v>8036</v>
      </c>
      <c r="K4154" s="8" t="s">
        <v>8037</v>
      </c>
      <c r="L4154" s="7" t="s">
        <v>8036</v>
      </c>
      <c r="M4154" s="7" t="s">
        <v>2041</v>
      </c>
      <c r="N4154" s="9" t="s">
        <v>8038</v>
      </c>
    </row>
    <row r="4155" spans="1:14">
      <c r="A4155" s="7" t="s">
        <v>8032</v>
      </c>
      <c r="B4155" s="7"/>
      <c r="C4155" s="8" t="s">
        <v>8053</v>
      </c>
      <c r="D4155" s="8" t="s">
        <v>8054</v>
      </c>
      <c r="E4155" s="6" t="s">
        <v>352</v>
      </c>
      <c r="F4155" s="8"/>
      <c r="G4155" s="8"/>
      <c r="H4155" s="8" t="s">
        <v>8035</v>
      </c>
      <c r="I4155" s="8"/>
      <c r="J4155" s="7" t="s">
        <v>8036</v>
      </c>
      <c r="K4155" s="8" t="s">
        <v>8037</v>
      </c>
      <c r="L4155" s="7" t="s">
        <v>8036</v>
      </c>
      <c r="M4155" s="7" t="s">
        <v>2041</v>
      </c>
      <c r="N4155" s="9" t="s">
        <v>8038</v>
      </c>
    </row>
    <row r="4156" spans="1:14">
      <c r="A4156" s="7" t="s">
        <v>8032</v>
      </c>
      <c r="B4156" s="7"/>
      <c r="C4156" s="8" t="s">
        <v>8055</v>
      </c>
      <c r="D4156" s="8" t="s">
        <v>8056</v>
      </c>
      <c r="E4156" s="6" t="s">
        <v>352</v>
      </c>
      <c r="F4156" s="8"/>
      <c r="G4156" s="8"/>
      <c r="H4156" s="8" t="s">
        <v>8035</v>
      </c>
      <c r="I4156" s="8"/>
      <c r="J4156" s="7" t="s">
        <v>8036</v>
      </c>
      <c r="K4156" s="8" t="s">
        <v>8037</v>
      </c>
      <c r="L4156" s="7" t="s">
        <v>8036</v>
      </c>
      <c r="M4156" s="7" t="s">
        <v>2041</v>
      </c>
      <c r="N4156" s="9" t="s">
        <v>8038</v>
      </c>
    </row>
    <row r="4157" spans="1:14">
      <c r="A4157" s="7" t="s">
        <v>8032</v>
      </c>
      <c r="B4157" s="7"/>
      <c r="C4157" s="8" t="s">
        <v>8057</v>
      </c>
      <c r="D4157" s="8" t="s">
        <v>8058</v>
      </c>
      <c r="E4157" s="6" t="s">
        <v>352</v>
      </c>
      <c r="F4157" s="8"/>
      <c r="G4157" s="8"/>
      <c r="H4157" s="8" t="s">
        <v>8035</v>
      </c>
      <c r="I4157" s="8"/>
      <c r="J4157" s="7" t="s">
        <v>8036</v>
      </c>
      <c r="K4157" s="8" t="s">
        <v>8037</v>
      </c>
      <c r="L4157" s="7" t="s">
        <v>8036</v>
      </c>
      <c r="M4157" s="7" t="s">
        <v>2041</v>
      </c>
      <c r="N4157" s="9" t="s">
        <v>8038</v>
      </c>
    </row>
    <row r="4158" spans="1:14">
      <c r="A4158" s="7" t="s">
        <v>8032</v>
      </c>
      <c r="B4158" s="7"/>
      <c r="C4158" s="7" t="s">
        <v>8059</v>
      </c>
      <c r="D4158" s="7" t="s">
        <v>8060</v>
      </c>
      <c r="E4158" s="6" t="s">
        <v>352</v>
      </c>
      <c r="F4158" s="7"/>
      <c r="G4158" s="7"/>
      <c r="H4158" s="7" t="s">
        <v>8035</v>
      </c>
      <c r="I4158" s="7"/>
      <c r="J4158" s="7" t="s">
        <v>8036</v>
      </c>
      <c r="K4158" s="7" t="s">
        <v>8037</v>
      </c>
      <c r="L4158" s="7" t="s">
        <v>8036</v>
      </c>
      <c r="M4158" s="7"/>
      <c r="N4158" s="9" t="s">
        <v>8038</v>
      </c>
    </row>
    <row r="4159" spans="1:14">
      <c r="A4159" s="7" t="s">
        <v>8032</v>
      </c>
      <c r="B4159" s="7"/>
      <c r="C4159" s="8" t="s">
        <v>8061</v>
      </c>
      <c r="D4159" s="8" t="s">
        <v>8062</v>
      </c>
      <c r="E4159" s="6" t="s">
        <v>352</v>
      </c>
      <c r="F4159" s="8"/>
      <c r="G4159" s="8"/>
      <c r="H4159" s="8" t="s">
        <v>8035</v>
      </c>
      <c r="I4159" s="8"/>
      <c r="J4159" s="7" t="s">
        <v>8036</v>
      </c>
      <c r="K4159" s="8" t="s">
        <v>8037</v>
      </c>
      <c r="L4159" s="7" t="s">
        <v>8036</v>
      </c>
      <c r="M4159" s="7" t="s">
        <v>2041</v>
      </c>
      <c r="N4159" s="9" t="s">
        <v>8038</v>
      </c>
    </row>
    <row r="4160" ht="90" customHeight="1" spans="1:14">
      <c r="A4160" s="7" t="s">
        <v>8032</v>
      </c>
      <c r="B4160" s="8"/>
      <c r="C4160" s="11" t="s">
        <v>8063</v>
      </c>
      <c r="D4160" s="11" t="s">
        <v>8062</v>
      </c>
      <c r="E4160" s="6" t="s">
        <v>352</v>
      </c>
      <c r="F4160" s="8"/>
      <c r="G4160" s="8"/>
      <c r="H4160" s="8" t="s">
        <v>8035</v>
      </c>
      <c r="I4160" s="8"/>
      <c r="J4160" s="7" t="s">
        <v>8036</v>
      </c>
      <c r="K4160" s="8" t="s">
        <v>8037</v>
      </c>
      <c r="L4160" s="7" t="s">
        <v>8036</v>
      </c>
      <c r="M4160" s="7" t="s">
        <v>2041</v>
      </c>
      <c r="N4160" s="9" t="s">
        <v>8038</v>
      </c>
    </row>
    <row r="4161" ht="90" customHeight="1" spans="1:14">
      <c r="A4161" s="7" t="s">
        <v>8032</v>
      </c>
      <c r="B4161" s="8"/>
      <c r="C4161" s="11" t="s">
        <v>8063</v>
      </c>
      <c r="D4161" s="11" t="s">
        <v>8062</v>
      </c>
      <c r="E4161" s="6" t="s">
        <v>352</v>
      </c>
      <c r="F4161" s="8"/>
      <c r="G4161" s="8"/>
      <c r="H4161" s="8" t="s">
        <v>8035</v>
      </c>
      <c r="I4161" s="8"/>
      <c r="J4161" s="7" t="s">
        <v>8036</v>
      </c>
      <c r="K4161" s="8" t="s">
        <v>8037</v>
      </c>
      <c r="L4161" s="7" t="s">
        <v>8036</v>
      </c>
      <c r="M4161" s="7" t="s">
        <v>2041</v>
      </c>
      <c r="N4161" s="9" t="s">
        <v>8038</v>
      </c>
    </row>
    <row r="4162" spans="1:14">
      <c r="A4162" s="7" t="s">
        <v>8032</v>
      </c>
      <c r="B4162" s="7"/>
      <c r="C4162" s="7" t="s">
        <v>8064</v>
      </c>
      <c r="D4162" s="7" t="s">
        <v>8065</v>
      </c>
      <c r="E4162" s="6" t="s">
        <v>352</v>
      </c>
      <c r="F4162" s="7"/>
      <c r="G4162" s="7"/>
      <c r="H4162" s="7" t="s">
        <v>8035</v>
      </c>
      <c r="I4162" s="7"/>
      <c r="J4162" s="7" t="s">
        <v>8036</v>
      </c>
      <c r="K4162" s="7" t="s">
        <v>8037</v>
      </c>
      <c r="L4162" s="7" t="s">
        <v>8036</v>
      </c>
      <c r="M4162" s="7"/>
      <c r="N4162" s="9" t="s">
        <v>8038</v>
      </c>
    </row>
    <row r="4163" ht="90" customHeight="1" spans="1:14">
      <c r="A4163" s="7" t="s">
        <v>8032</v>
      </c>
      <c r="B4163" s="8"/>
      <c r="C4163" s="11" t="s">
        <v>8066</v>
      </c>
      <c r="D4163" s="11" t="s">
        <v>8067</v>
      </c>
      <c r="E4163" s="6" t="s">
        <v>352</v>
      </c>
      <c r="F4163" s="8"/>
      <c r="G4163" s="8"/>
      <c r="H4163" s="8" t="s">
        <v>8035</v>
      </c>
      <c r="I4163" s="8"/>
      <c r="J4163" s="7" t="s">
        <v>8036</v>
      </c>
      <c r="K4163" s="8" t="s">
        <v>8037</v>
      </c>
      <c r="L4163" s="7" t="s">
        <v>8036</v>
      </c>
      <c r="M4163" s="7" t="s">
        <v>2041</v>
      </c>
      <c r="N4163" s="9" t="s">
        <v>8038</v>
      </c>
    </row>
    <row r="4164" ht="90" customHeight="1" spans="1:14">
      <c r="A4164" s="7" t="s">
        <v>8032</v>
      </c>
      <c r="B4164" s="8"/>
      <c r="C4164" s="11" t="s">
        <v>8068</v>
      </c>
      <c r="D4164" s="11" t="s">
        <v>8069</v>
      </c>
      <c r="E4164" s="6" t="s">
        <v>352</v>
      </c>
      <c r="F4164" s="8"/>
      <c r="G4164" s="8"/>
      <c r="H4164" s="8" t="s">
        <v>8035</v>
      </c>
      <c r="I4164" s="8"/>
      <c r="J4164" s="7" t="s">
        <v>8036</v>
      </c>
      <c r="K4164" s="8" t="s">
        <v>8037</v>
      </c>
      <c r="L4164" s="7" t="s">
        <v>8036</v>
      </c>
      <c r="M4164" s="7" t="s">
        <v>2041</v>
      </c>
      <c r="N4164" s="9" t="s">
        <v>8038</v>
      </c>
    </row>
    <row r="4165" spans="1:14">
      <c r="A4165" s="7" t="s">
        <v>8032</v>
      </c>
      <c r="B4165" s="7"/>
      <c r="C4165" s="7" t="s">
        <v>8070</v>
      </c>
      <c r="D4165" s="7" t="s">
        <v>8071</v>
      </c>
      <c r="E4165" s="6" t="s">
        <v>352</v>
      </c>
      <c r="F4165" s="7"/>
      <c r="G4165" s="7"/>
      <c r="H4165" s="7" t="s">
        <v>8035</v>
      </c>
      <c r="I4165" s="7"/>
      <c r="J4165" s="7" t="s">
        <v>8036</v>
      </c>
      <c r="K4165" s="7" t="s">
        <v>8037</v>
      </c>
      <c r="L4165" s="7" t="s">
        <v>8036</v>
      </c>
      <c r="M4165" s="7"/>
      <c r="N4165" s="9" t="s">
        <v>8038</v>
      </c>
    </row>
    <row r="4166" spans="1:14">
      <c r="A4166" s="7" t="s">
        <v>8032</v>
      </c>
      <c r="B4166" s="8"/>
      <c r="C4166" s="8" t="s">
        <v>8072</v>
      </c>
      <c r="D4166" s="8" t="s">
        <v>8073</v>
      </c>
      <c r="E4166" s="6" t="s">
        <v>352</v>
      </c>
      <c r="F4166" s="8"/>
      <c r="G4166" s="8"/>
      <c r="H4166" s="8" t="s">
        <v>8035</v>
      </c>
      <c r="I4166" s="8"/>
      <c r="J4166" s="7" t="s">
        <v>8036</v>
      </c>
      <c r="K4166" s="8" t="s">
        <v>8037</v>
      </c>
      <c r="L4166" s="7" t="s">
        <v>8036</v>
      </c>
      <c r="M4166" s="7" t="s">
        <v>2041</v>
      </c>
      <c r="N4166" s="9" t="s">
        <v>8038</v>
      </c>
    </row>
    <row r="4167" spans="1:14">
      <c r="A4167" s="7" t="s">
        <v>8032</v>
      </c>
      <c r="B4167" s="7"/>
      <c r="C4167" s="7" t="s">
        <v>8074</v>
      </c>
      <c r="D4167" s="7" t="s">
        <v>8075</v>
      </c>
      <c r="E4167" s="6" t="s">
        <v>352</v>
      </c>
      <c r="F4167" s="7"/>
      <c r="G4167" s="7"/>
      <c r="H4167" s="7" t="s">
        <v>8035</v>
      </c>
      <c r="I4167" s="7"/>
      <c r="J4167" s="7" t="s">
        <v>8036</v>
      </c>
      <c r="K4167" s="7" t="s">
        <v>8037</v>
      </c>
      <c r="L4167" s="7" t="s">
        <v>8036</v>
      </c>
      <c r="M4167" s="7"/>
      <c r="N4167" s="9" t="s">
        <v>8038</v>
      </c>
    </row>
    <row r="4168" spans="1:14">
      <c r="A4168" s="7" t="s">
        <v>8032</v>
      </c>
      <c r="B4168" s="7"/>
      <c r="C4168" s="8" t="s">
        <v>8076</v>
      </c>
      <c r="D4168" s="8" t="s">
        <v>8077</v>
      </c>
      <c r="E4168" s="6" t="s">
        <v>352</v>
      </c>
      <c r="F4168" s="8"/>
      <c r="G4168" s="8"/>
      <c r="H4168" s="8" t="s">
        <v>8035</v>
      </c>
      <c r="I4168" s="8"/>
      <c r="J4168" s="7" t="s">
        <v>8036</v>
      </c>
      <c r="K4168" s="8" t="s">
        <v>8037</v>
      </c>
      <c r="L4168" s="7" t="s">
        <v>8036</v>
      </c>
      <c r="M4168" s="7" t="s">
        <v>2041</v>
      </c>
      <c r="N4168" s="9" t="s">
        <v>8038</v>
      </c>
    </row>
    <row r="4169" ht="60" customHeight="1" spans="1:14">
      <c r="A4169" s="7" t="s">
        <v>8032</v>
      </c>
      <c r="B4169" s="8"/>
      <c r="C4169" s="11" t="s">
        <v>8078</v>
      </c>
      <c r="D4169" s="11" t="s">
        <v>8079</v>
      </c>
      <c r="E4169" s="6" t="s">
        <v>352</v>
      </c>
      <c r="F4169" s="8"/>
      <c r="G4169" s="8"/>
      <c r="H4169" s="8" t="s">
        <v>8035</v>
      </c>
      <c r="I4169" s="8"/>
      <c r="J4169" s="7" t="s">
        <v>8036</v>
      </c>
      <c r="K4169" s="8" t="s">
        <v>8037</v>
      </c>
      <c r="L4169" s="7" t="s">
        <v>8036</v>
      </c>
      <c r="M4169" s="7" t="s">
        <v>2041</v>
      </c>
      <c r="N4169" s="9" t="s">
        <v>8038</v>
      </c>
    </row>
    <row r="4170" spans="1:14">
      <c r="A4170" s="7" t="s">
        <v>8032</v>
      </c>
      <c r="B4170" s="7"/>
      <c r="C4170" s="8" t="s">
        <v>8080</v>
      </c>
      <c r="D4170" s="8" t="s">
        <v>8081</v>
      </c>
      <c r="E4170" s="6" t="s">
        <v>352</v>
      </c>
      <c r="F4170" s="8"/>
      <c r="G4170" s="8"/>
      <c r="H4170" s="8" t="s">
        <v>8035</v>
      </c>
      <c r="I4170" s="8"/>
      <c r="J4170" s="7" t="s">
        <v>8036</v>
      </c>
      <c r="K4170" s="8" t="s">
        <v>8037</v>
      </c>
      <c r="L4170" s="7" t="s">
        <v>8036</v>
      </c>
      <c r="M4170" s="7" t="s">
        <v>2041</v>
      </c>
      <c r="N4170" s="9" t="s">
        <v>8038</v>
      </c>
    </row>
    <row r="4171" spans="1:14">
      <c r="A4171" s="7" t="s">
        <v>8032</v>
      </c>
      <c r="B4171" s="7"/>
      <c r="C4171" s="7" t="s">
        <v>8082</v>
      </c>
      <c r="D4171" s="7" t="s">
        <v>8083</v>
      </c>
      <c r="E4171" s="6" t="s">
        <v>352</v>
      </c>
      <c r="F4171" s="7"/>
      <c r="G4171" s="7"/>
      <c r="H4171" s="7" t="s">
        <v>8035</v>
      </c>
      <c r="I4171" s="7"/>
      <c r="J4171" s="7" t="s">
        <v>8036</v>
      </c>
      <c r="K4171" s="7" t="s">
        <v>8037</v>
      </c>
      <c r="L4171" s="7" t="s">
        <v>8036</v>
      </c>
      <c r="M4171" s="7"/>
      <c r="N4171" s="9" t="s">
        <v>8038</v>
      </c>
    </row>
    <row r="4172" ht="60" customHeight="1" spans="1:14">
      <c r="A4172" s="7" t="s">
        <v>8032</v>
      </c>
      <c r="B4172" s="8"/>
      <c r="C4172" s="11" t="s">
        <v>8084</v>
      </c>
      <c r="D4172" s="11" t="s">
        <v>8085</v>
      </c>
      <c r="E4172" s="6" t="s">
        <v>352</v>
      </c>
      <c r="F4172" s="8"/>
      <c r="G4172" s="8"/>
      <c r="H4172" s="8" t="s">
        <v>8035</v>
      </c>
      <c r="I4172" s="8"/>
      <c r="J4172" s="7" t="s">
        <v>8036</v>
      </c>
      <c r="K4172" s="8" t="s">
        <v>8037</v>
      </c>
      <c r="L4172" s="7" t="s">
        <v>8036</v>
      </c>
      <c r="M4172" s="7" t="s">
        <v>2041</v>
      </c>
      <c r="N4172" s="9" t="s">
        <v>8038</v>
      </c>
    </row>
    <row r="4173" spans="1:14">
      <c r="A4173" s="7" t="s">
        <v>8032</v>
      </c>
      <c r="B4173" s="7"/>
      <c r="C4173" s="7" t="s">
        <v>8086</v>
      </c>
      <c r="D4173" s="7" t="s">
        <v>8087</v>
      </c>
      <c r="E4173" s="6" t="s">
        <v>352</v>
      </c>
      <c r="F4173" s="7"/>
      <c r="G4173" s="7"/>
      <c r="H4173" s="7" t="s">
        <v>8035</v>
      </c>
      <c r="I4173" s="7"/>
      <c r="J4173" s="7" t="s">
        <v>8036</v>
      </c>
      <c r="K4173" s="7" t="s">
        <v>8037</v>
      </c>
      <c r="L4173" s="7" t="s">
        <v>8036</v>
      </c>
      <c r="M4173" s="7"/>
      <c r="N4173" s="9" t="s">
        <v>8038</v>
      </c>
    </row>
    <row r="4174" ht="90" customHeight="1" spans="1:14">
      <c r="A4174" s="7" t="s">
        <v>8032</v>
      </c>
      <c r="B4174" s="8"/>
      <c r="C4174" s="11" t="s">
        <v>8088</v>
      </c>
      <c r="D4174" s="11" t="s">
        <v>8089</v>
      </c>
      <c r="E4174" s="6" t="s">
        <v>352</v>
      </c>
      <c r="F4174" s="8"/>
      <c r="G4174" s="8"/>
      <c r="H4174" s="8" t="s">
        <v>8035</v>
      </c>
      <c r="I4174" s="8"/>
      <c r="J4174" s="7" t="s">
        <v>8036</v>
      </c>
      <c r="K4174" s="8" t="s">
        <v>8037</v>
      </c>
      <c r="L4174" s="7" t="s">
        <v>8036</v>
      </c>
      <c r="M4174" s="7" t="s">
        <v>2041</v>
      </c>
      <c r="N4174" s="9" t="s">
        <v>8038</v>
      </c>
    </row>
    <row r="4175" spans="1:14">
      <c r="A4175" s="5" t="s">
        <v>8032</v>
      </c>
      <c r="B4175" s="5"/>
      <c r="C4175" s="5" t="s">
        <v>8090</v>
      </c>
      <c r="D4175" s="5" t="s">
        <v>8091</v>
      </c>
      <c r="E4175" s="6" t="s">
        <v>352</v>
      </c>
      <c r="F4175" s="5"/>
      <c r="G4175" s="5"/>
      <c r="H4175" s="7" t="s">
        <v>8035</v>
      </c>
      <c r="I4175" s="7"/>
      <c r="J4175" s="7" t="s">
        <v>8036</v>
      </c>
      <c r="K4175" s="7" t="s">
        <v>8037</v>
      </c>
      <c r="L4175" s="7" t="s">
        <v>8036</v>
      </c>
      <c r="M4175" s="5"/>
      <c r="N4175" s="9" t="s">
        <v>8038</v>
      </c>
    </row>
    <row r="4176" spans="1:14">
      <c r="A4176" s="7" t="s">
        <v>8032</v>
      </c>
      <c r="B4176" s="7"/>
      <c r="C4176" s="7" t="s">
        <v>8092</v>
      </c>
      <c r="D4176" s="7" t="s">
        <v>8093</v>
      </c>
      <c r="E4176" s="6" t="s">
        <v>352</v>
      </c>
      <c r="F4176" s="7"/>
      <c r="G4176" s="7"/>
      <c r="H4176" s="8" t="s">
        <v>8035</v>
      </c>
      <c r="I4176" s="8"/>
      <c r="J4176" s="7" t="s">
        <v>8036</v>
      </c>
      <c r="K4176" s="8" t="s">
        <v>8037</v>
      </c>
      <c r="L4176" s="7" t="s">
        <v>8036</v>
      </c>
      <c r="M4176" s="7"/>
      <c r="N4176" s="9" t="s">
        <v>8038</v>
      </c>
    </row>
    <row r="4177" spans="1:14">
      <c r="A4177" s="5" t="s">
        <v>8032</v>
      </c>
      <c r="B4177" s="6"/>
      <c r="C4177" s="6" t="s">
        <v>8094</v>
      </c>
      <c r="D4177" s="6" t="s">
        <v>8095</v>
      </c>
      <c r="E4177" s="6" t="s">
        <v>352</v>
      </c>
      <c r="F4177" s="6"/>
      <c r="G4177" s="6"/>
      <c r="H4177" s="7" t="s">
        <v>8035</v>
      </c>
      <c r="I4177" s="7"/>
      <c r="J4177" s="7" t="s">
        <v>8036</v>
      </c>
      <c r="K4177" s="7" t="s">
        <v>8037</v>
      </c>
      <c r="L4177" s="7" t="s">
        <v>8036</v>
      </c>
      <c r="M4177" s="5"/>
      <c r="N4177" s="9" t="s">
        <v>8038</v>
      </c>
    </row>
    <row r="4178" spans="1:14">
      <c r="A4178" s="7" t="s">
        <v>8032</v>
      </c>
      <c r="B4178" s="7"/>
      <c r="C4178" s="9" t="s">
        <v>8096</v>
      </c>
      <c r="D4178" s="9" t="s">
        <v>8097</v>
      </c>
      <c r="E4178" s="6" t="s">
        <v>352</v>
      </c>
      <c r="F4178" s="7"/>
      <c r="G4178" s="7"/>
      <c r="H4178" s="7" t="s">
        <v>8035</v>
      </c>
      <c r="I4178" s="7"/>
      <c r="J4178" s="7" t="s">
        <v>8036</v>
      </c>
      <c r="K4178" s="7" t="s">
        <v>8037</v>
      </c>
      <c r="L4178" s="7" t="s">
        <v>8036</v>
      </c>
      <c r="M4178" s="7"/>
      <c r="N4178" s="9" t="s">
        <v>8038</v>
      </c>
    </row>
    <row r="4179" spans="1:14">
      <c r="A4179" s="7" t="s">
        <v>8032</v>
      </c>
      <c r="B4179" s="7"/>
      <c r="C4179" s="9" t="s">
        <v>8098</v>
      </c>
      <c r="D4179" s="9" t="s">
        <v>8099</v>
      </c>
      <c r="E4179" s="6" t="s">
        <v>352</v>
      </c>
      <c r="F4179" s="7"/>
      <c r="G4179" s="7"/>
      <c r="H4179" s="7" t="s">
        <v>8035</v>
      </c>
      <c r="I4179" s="7"/>
      <c r="J4179" s="7" t="s">
        <v>8036</v>
      </c>
      <c r="K4179" s="7" t="s">
        <v>8037</v>
      </c>
      <c r="L4179" s="7" t="s">
        <v>8036</v>
      </c>
      <c r="M4179" s="7"/>
      <c r="N4179" s="9" t="s">
        <v>8038</v>
      </c>
    </row>
    <row r="4180" spans="1:14">
      <c r="A4180" s="7" t="s">
        <v>8032</v>
      </c>
      <c r="B4180" s="7"/>
      <c r="C4180" s="9" t="s">
        <v>8100</v>
      </c>
      <c r="D4180" s="9" t="s">
        <v>8101</v>
      </c>
      <c r="E4180" s="6" t="s">
        <v>352</v>
      </c>
      <c r="F4180" s="7"/>
      <c r="G4180" s="7"/>
      <c r="H4180" s="7" t="s">
        <v>8035</v>
      </c>
      <c r="I4180" s="7"/>
      <c r="J4180" s="7" t="s">
        <v>8036</v>
      </c>
      <c r="K4180" s="7" t="s">
        <v>8037</v>
      </c>
      <c r="L4180" s="7" t="s">
        <v>8036</v>
      </c>
      <c r="M4180" s="7"/>
      <c r="N4180" s="9" t="s">
        <v>8038</v>
      </c>
    </row>
    <row r="4181" spans="1:14">
      <c r="A4181" s="7" t="s">
        <v>8032</v>
      </c>
      <c r="B4181" s="7"/>
      <c r="C4181" s="7" t="s">
        <v>8102</v>
      </c>
      <c r="D4181" s="7" t="s">
        <v>8103</v>
      </c>
      <c r="E4181" s="6" t="s">
        <v>352</v>
      </c>
      <c r="F4181" s="7"/>
      <c r="G4181" s="7"/>
      <c r="H4181" s="7" t="s">
        <v>8035</v>
      </c>
      <c r="I4181" s="7"/>
      <c r="J4181" s="7" t="s">
        <v>8036</v>
      </c>
      <c r="K4181" s="7" t="s">
        <v>8037</v>
      </c>
      <c r="L4181" s="7" t="s">
        <v>8036</v>
      </c>
      <c r="M4181" s="7"/>
      <c r="N4181" s="9" t="s">
        <v>8038</v>
      </c>
    </row>
    <row r="4182" spans="1:14">
      <c r="A4182" s="7" t="s">
        <v>8032</v>
      </c>
      <c r="B4182" s="7"/>
      <c r="C4182" s="7" t="s">
        <v>8104</v>
      </c>
      <c r="D4182" s="7" t="s">
        <v>8105</v>
      </c>
      <c r="E4182" s="6" t="s">
        <v>352</v>
      </c>
      <c r="F4182" s="7"/>
      <c r="G4182" s="7"/>
      <c r="H4182" s="7" t="s">
        <v>8035</v>
      </c>
      <c r="I4182" s="7"/>
      <c r="J4182" s="7" t="s">
        <v>8036</v>
      </c>
      <c r="K4182" s="7" t="s">
        <v>8037</v>
      </c>
      <c r="L4182" s="7" t="s">
        <v>8036</v>
      </c>
      <c r="M4182" s="7"/>
      <c r="N4182" s="9" t="s">
        <v>8038</v>
      </c>
    </row>
    <row r="4183" spans="1:14">
      <c r="A4183" s="7" t="s">
        <v>8032</v>
      </c>
      <c r="B4183" s="7"/>
      <c r="C4183" s="7" t="s">
        <v>8106</v>
      </c>
      <c r="D4183" s="7" t="s">
        <v>8107</v>
      </c>
      <c r="E4183" s="6" t="s">
        <v>352</v>
      </c>
      <c r="F4183" s="7"/>
      <c r="G4183" s="7"/>
      <c r="H4183" s="7" t="s">
        <v>8035</v>
      </c>
      <c r="I4183" s="7"/>
      <c r="J4183" s="7" t="s">
        <v>8036</v>
      </c>
      <c r="K4183" s="7" t="s">
        <v>8037</v>
      </c>
      <c r="L4183" s="7" t="s">
        <v>8036</v>
      </c>
      <c r="M4183" s="7"/>
      <c r="N4183" s="9" t="s">
        <v>8038</v>
      </c>
    </row>
    <row r="4184" spans="1:14">
      <c r="A4184" s="7" t="s">
        <v>8032</v>
      </c>
      <c r="B4184" s="7"/>
      <c r="C4184" s="7" t="s">
        <v>8108</v>
      </c>
      <c r="D4184" s="7" t="s">
        <v>8109</v>
      </c>
      <c r="E4184" s="6" t="s">
        <v>352</v>
      </c>
      <c r="F4184" s="7"/>
      <c r="G4184" s="7"/>
      <c r="H4184" s="7" t="s">
        <v>8035</v>
      </c>
      <c r="I4184" s="7"/>
      <c r="J4184" s="7" t="s">
        <v>8036</v>
      </c>
      <c r="K4184" s="7" t="s">
        <v>8037</v>
      </c>
      <c r="L4184" s="7" t="s">
        <v>8036</v>
      </c>
      <c r="M4184" s="7"/>
      <c r="N4184" s="9" t="s">
        <v>8038</v>
      </c>
    </row>
    <row r="4185" spans="1:14">
      <c r="A4185" s="7" t="s">
        <v>8032</v>
      </c>
      <c r="B4185" s="7"/>
      <c r="C4185" s="8" t="s">
        <v>8110</v>
      </c>
      <c r="D4185" s="8" t="s">
        <v>8111</v>
      </c>
      <c r="E4185" s="6" t="s">
        <v>352</v>
      </c>
      <c r="F4185" s="8"/>
      <c r="G4185" s="8"/>
      <c r="H4185" s="8" t="s">
        <v>8035</v>
      </c>
      <c r="I4185" s="8"/>
      <c r="J4185" s="7" t="s">
        <v>8036</v>
      </c>
      <c r="K4185" s="8" t="s">
        <v>8037</v>
      </c>
      <c r="L4185" s="7" t="s">
        <v>8036</v>
      </c>
      <c r="M4185" s="7" t="s">
        <v>2041</v>
      </c>
      <c r="N4185" s="9" t="s">
        <v>8038</v>
      </c>
    </row>
    <row r="4186" spans="1:14">
      <c r="A4186" s="7" t="s">
        <v>8032</v>
      </c>
      <c r="B4186" s="7"/>
      <c r="C4186" s="7" t="s">
        <v>8112</v>
      </c>
      <c r="D4186" s="7" t="s">
        <v>8113</v>
      </c>
      <c r="E4186" s="6" t="s">
        <v>352</v>
      </c>
      <c r="F4186" s="7"/>
      <c r="G4186" s="7"/>
      <c r="H4186" s="7" t="s">
        <v>8035</v>
      </c>
      <c r="I4186" s="7"/>
      <c r="J4186" s="7" t="s">
        <v>8036</v>
      </c>
      <c r="K4186" s="7" t="s">
        <v>8037</v>
      </c>
      <c r="L4186" s="7" t="s">
        <v>8036</v>
      </c>
      <c r="M4186" s="7"/>
      <c r="N4186" s="9" t="s">
        <v>8038</v>
      </c>
    </row>
    <row r="4187" spans="1:14">
      <c r="A4187" s="7" t="s">
        <v>8032</v>
      </c>
      <c r="B4187" s="7"/>
      <c r="C4187" s="8" t="s">
        <v>8114</v>
      </c>
      <c r="D4187" s="8" t="s">
        <v>8115</v>
      </c>
      <c r="E4187" s="6" t="s">
        <v>352</v>
      </c>
      <c r="F4187" s="8"/>
      <c r="G4187" s="8"/>
      <c r="H4187" s="8" t="s">
        <v>8035</v>
      </c>
      <c r="I4187" s="8"/>
      <c r="J4187" s="7" t="s">
        <v>8036</v>
      </c>
      <c r="K4187" s="8" t="s">
        <v>8037</v>
      </c>
      <c r="L4187" s="7" t="s">
        <v>8036</v>
      </c>
      <c r="M4187" s="7" t="s">
        <v>2041</v>
      </c>
      <c r="N4187" s="9" t="s">
        <v>8038</v>
      </c>
    </row>
    <row r="4188" spans="1:14">
      <c r="A4188" s="7" t="s">
        <v>8032</v>
      </c>
      <c r="B4188" s="7"/>
      <c r="C4188" s="7" t="s">
        <v>8116</v>
      </c>
      <c r="D4188" s="7" t="s">
        <v>8117</v>
      </c>
      <c r="E4188" s="6" t="s">
        <v>352</v>
      </c>
      <c r="F4188" s="7"/>
      <c r="G4188" s="7"/>
      <c r="H4188" s="7" t="s">
        <v>8035</v>
      </c>
      <c r="I4188" s="7"/>
      <c r="J4188" s="7" t="s">
        <v>8036</v>
      </c>
      <c r="K4188" s="7" t="s">
        <v>8037</v>
      </c>
      <c r="L4188" s="7" t="s">
        <v>8036</v>
      </c>
      <c r="M4188" s="7"/>
      <c r="N4188" s="9" t="s">
        <v>8038</v>
      </c>
    </row>
    <row r="4189" spans="1:14">
      <c r="A4189" s="7" t="s">
        <v>8032</v>
      </c>
      <c r="B4189" s="7"/>
      <c r="C4189" s="7" t="s">
        <v>8118</v>
      </c>
      <c r="D4189" s="7" t="s">
        <v>8119</v>
      </c>
      <c r="E4189" s="6" t="s">
        <v>352</v>
      </c>
      <c r="F4189" s="7"/>
      <c r="G4189" s="7"/>
      <c r="H4189" s="7" t="s">
        <v>8035</v>
      </c>
      <c r="I4189" s="7"/>
      <c r="J4189" s="7" t="s">
        <v>8036</v>
      </c>
      <c r="K4189" s="7" t="s">
        <v>8037</v>
      </c>
      <c r="L4189" s="7" t="s">
        <v>8036</v>
      </c>
      <c r="M4189" s="7"/>
      <c r="N4189" s="9" t="s">
        <v>8038</v>
      </c>
    </row>
    <row r="4190" spans="1:14">
      <c r="A4190" s="7" t="s">
        <v>8032</v>
      </c>
      <c r="B4190" s="7"/>
      <c r="C4190" s="8" t="s">
        <v>8120</v>
      </c>
      <c r="D4190" s="8" t="s">
        <v>8121</v>
      </c>
      <c r="E4190" s="6" t="s">
        <v>352</v>
      </c>
      <c r="F4190" s="8"/>
      <c r="G4190" s="8"/>
      <c r="H4190" s="8" t="s">
        <v>8035</v>
      </c>
      <c r="I4190" s="8"/>
      <c r="J4190" s="7" t="s">
        <v>8036</v>
      </c>
      <c r="K4190" s="8" t="s">
        <v>8037</v>
      </c>
      <c r="L4190" s="7" t="s">
        <v>8036</v>
      </c>
      <c r="M4190" s="7" t="s">
        <v>2041</v>
      </c>
      <c r="N4190" s="9" t="s">
        <v>8038</v>
      </c>
    </row>
    <row r="4191" spans="1:14">
      <c r="A4191" s="7" t="s">
        <v>8032</v>
      </c>
      <c r="B4191" s="7"/>
      <c r="C4191" s="7" t="s">
        <v>8122</v>
      </c>
      <c r="D4191" s="7" t="s">
        <v>8123</v>
      </c>
      <c r="E4191" s="6" t="s">
        <v>352</v>
      </c>
      <c r="F4191" s="7"/>
      <c r="G4191" s="7"/>
      <c r="H4191" s="7" t="s">
        <v>8035</v>
      </c>
      <c r="I4191" s="7"/>
      <c r="J4191" s="7" t="s">
        <v>8036</v>
      </c>
      <c r="K4191" s="7" t="s">
        <v>8037</v>
      </c>
      <c r="L4191" s="7" t="s">
        <v>8036</v>
      </c>
      <c r="M4191" s="7"/>
      <c r="N4191" s="9" t="s">
        <v>8038</v>
      </c>
    </row>
    <row r="4192" ht="45" customHeight="1" spans="1:14">
      <c r="A4192" s="7" t="s">
        <v>8032</v>
      </c>
      <c r="B4192" s="8"/>
      <c r="C4192" s="11" t="s">
        <v>8124</v>
      </c>
      <c r="D4192" s="11" t="s">
        <v>8125</v>
      </c>
      <c r="E4192" s="6" t="s">
        <v>352</v>
      </c>
      <c r="F4192" s="8"/>
      <c r="G4192" s="8"/>
      <c r="H4192" s="8" t="s">
        <v>8035</v>
      </c>
      <c r="I4192" s="8"/>
      <c r="J4192" s="7" t="s">
        <v>8036</v>
      </c>
      <c r="K4192" s="8" t="s">
        <v>8037</v>
      </c>
      <c r="L4192" s="7" t="s">
        <v>8036</v>
      </c>
      <c r="M4192" s="7" t="s">
        <v>2041</v>
      </c>
      <c r="N4192" s="9" t="s">
        <v>8038</v>
      </c>
    </row>
    <row r="4193" spans="1:14">
      <c r="A4193" s="7" t="s">
        <v>8032</v>
      </c>
      <c r="B4193" s="7"/>
      <c r="C4193" s="7" t="s">
        <v>8126</v>
      </c>
      <c r="D4193" s="7" t="s">
        <v>8127</v>
      </c>
      <c r="E4193" s="6" t="s">
        <v>352</v>
      </c>
      <c r="F4193" s="7"/>
      <c r="G4193" s="7"/>
      <c r="H4193" s="7" t="s">
        <v>8035</v>
      </c>
      <c r="I4193" s="7"/>
      <c r="J4193" s="7" t="s">
        <v>8036</v>
      </c>
      <c r="K4193" s="7" t="s">
        <v>8037</v>
      </c>
      <c r="L4193" s="7" t="s">
        <v>8036</v>
      </c>
      <c r="M4193" s="7"/>
      <c r="N4193" s="9" t="s">
        <v>8038</v>
      </c>
    </row>
    <row r="4194" spans="1:14">
      <c r="A4194" s="7" t="s">
        <v>8032</v>
      </c>
      <c r="B4194" s="7"/>
      <c r="C4194" s="8" t="s">
        <v>8128</v>
      </c>
      <c r="D4194" s="8" t="s">
        <v>8129</v>
      </c>
      <c r="E4194" s="6" t="s">
        <v>352</v>
      </c>
      <c r="F4194" s="8"/>
      <c r="G4194" s="8"/>
      <c r="H4194" s="8" t="s">
        <v>8035</v>
      </c>
      <c r="I4194" s="8"/>
      <c r="J4194" s="7" t="s">
        <v>8036</v>
      </c>
      <c r="K4194" s="8" t="s">
        <v>8037</v>
      </c>
      <c r="L4194" s="7" t="s">
        <v>8036</v>
      </c>
      <c r="M4194" s="7" t="s">
        <v>2041</v>
      </c>
      <c r="N4194" s="9" t="s">
        <v>8038</v>
      </c>
    </row>
    <row r="4195" spans="1:14">
      <c r="A4195" s="7" t="s">
        <v>8032</v>
      </c>
      <c r="B4195" s="7"/>
      <c r="C4195" s="7" t="s">
        <v>8130</v>
      </c>
      <c r="D4195" s="7" t="s">
        <v>8131</v>
      </c>
      <c r="E4195" s="6" t="s">
        <v>352</v>
      </c>
      <c r="F4195" s="7"/>
      <c r="G4195" s="7"/>
      <c r="H4195" s="7" t="s">
        <v>8035</v>
      </c>
      <c r="I4195" s="7"/>
      <c r="J4195" s="7" t="s">
        <v>8036</v>
      </c>
      <c r="K4195" s="7" t="s">
        <v>8037</v>
      </c>
      <c r="L4195" s="7" t="s">
        <v>8036</v>
      </c>
      <c r="M4195" s="7"/>
      <c r="N4195" s="9" t="s">
        <v>8038</v>
      </c>
    </row>
    <row r="4196" spans="1:14">
      <c r="A4196" s="7" t="s">
        <v>8032</v>
      </c>
      <c r="B4196" s="7"/>
      <c r="C4196" s="7" t="s">
        <v>8132</v>
      </c>
      <c r="D4196" s="7" t="s">
        <v>8133</v>
      </c>
      <c r="E4196" s="6" t="s">
        <v>352</v>
      </c>
      <c r="F4196" s="7"/>
      <c r="G4196" s="7"/>
      <c r="H4196" s="7" t="s">
        <v>8035</v>
      </c>
      <c r="I4196" s="7"/>
      <c r="J4196" s="7" t="s">
        <v>8036</v>
      </c>
      <c r="K4196" s="7" t="s">
        <v>8037</v>
      </c>
      <c r="L4196" s="7" t="s">
        <v>8036</v>
      </c>
      <c r="M4196" s="7"/>
      <c r="N4196" s="9" t="s">
        <v>8038</v>
      </c>
    </row>
    <row r="4197" spans="1:14">
      <c r="A4197" s="7" t="s">
        <v>8032</v>
      </c>
      <c r="B4197" s="7"/>
      <c r="C4197" s="8" t="s">
        <v>8134</v>
      </c>
      <c r="D4197" s="8" t="s">
        <v>8135</v>
      </c>
      <c r="E4197" s="6" t="s">
        <v>352</v>
      </c>
      <c r="F4197" s="8"/>
      <c r="G4197" s="8"/>
      <c r="H4197" s="8" t="s">
        <v>8035</v>
      </c>
      <c r="I4197" s="8"/>
      <c r="J4197" s="7" t="s">
        <v>8036</v>
      </c>
      <c r="K4197" s="8" t="s">
        <v>8037</v>
      </c>
      <c r="L4197" s="7" t="s">
        <v>8036</v>
      </c>
      <c r="M4197" s="7" t="s">
        <v>2041</v>
      </c>
      <c r="N4197" s="9" t="s">
        <v>8038</v>
      </c>
    </row>
    <row r="4198" spans="1:14">
      <c r="A4198" s="7" t="s">
        <v>8032</v>
      </c>
      <c r="B4198" s="7"/>
      <c r="C4198" s="7" t="s">
        <v>8136</v>
      </c>
      <c r="D4198" s="7" t="s">
        <v>8137</v>
      </c>
      <c r="E4198" s="6" t="s">
        <v>352</v>
      </c>
      <c r="F4198" s="7"/>
      <c r="G4198" s="7"/>
      <c r="H4198" s="7" t="s">
        <v>8035</v>
      </c>
      <c r="I4198" s="7"/>
      <c r="J4198" s="7" t="s">
        <v>8036</v>
      </c>
      <c r="K4198" s="7" t="s">
        <v>8037</v>
      </c>
      <c r="L4198" s="7" t="s">
        <v>8036</v>
      </c>
      <c r="M4198" s="7"/>
      <c r="N4198" s="9" t="s">
        <v>8038</v>
      </c>
    </row>
    <row r="4199" spans="1:14">
      <c r="A4199" s="7" t="s">
        <v>8032</v>
      </c>
      <c r="B4199" s="7"/>
      <c r="C4199" s="8" t="s">
        <v>8138</v>
      </c>
      <c r="D4199" s="8" t="s">
        <v>8139</v>
      </c>
      <c r="E4199" s="6" t="s">
        <v>352</v>
      </c>
      <c r="F4199" s="8"/>
      <c r="G4199" s="8"/>
      <c r="H4199" s="8" t="s">
        <v>8035</v>
      </c>
      <c r="I4199" s="8"/>
      <c r="J4199" s="7" t="s">
        <v>8036</v>
      </c>
      <c r="K4199" s="8" t="s">
        <v>8037</v>
      </c>
      <c r="L4199" s="7" t="s">
        <v>8036</v>
      </c>
      <c r="M4199" s="7" t="s">
        <v>2041</v>
      </c>
      <c r="N4199" s="9" t="s">
        <v>8038</v>
      </c>
    </row>
    <row r="4200" spans="1:14">
      <c r="A4200" s="7" t="s">
        <v>8032</v>
      </c>
      <c r="B4200" s="7"/>
      <c r="C4200" s="9" t="s">
        <v>8140</v>
      </c>
      <c r="D4200" s="9" t="s">
        <v>8141</v>
      </c>
      <c r="E4200" s="6" t="s">
        <v>352</v>
      </c>
      <c r="F4200" s="7"/>
      <c r="G4200" s="7"/>
      <c r="H4200" s="7" t="s">
        <v>8035</v>
      </c>
      <c r="I4200" s="7"/>
      <c r="J4200" s="7" t="s">
        <v>8036</v>
      </c>
      <c r="K4200" s="7" t="s">
        <v>8037</v>
      </c>
      <c r="L4200" s="7" t="s">
        <v>8036</v>
      </c>
      <c r="M4200" s="7"/>
      <c r="N4200" s="9" t="s">
        <v>8038</v>
      </c>
    </row>
    <row r="4201" spans="1:14">
      <c r="A4201" s="7" t="s">
        <v>8032</v>
      </c>
      <c r="B4201" s="7"/>
      <c r="C4201" s="8" t="s">
        <v>8142</v>
      </c>
      <c r="D4201" s="8" t="s">
        <v>8143</v>
      </c>
      <c r="E4201" s="6" t="s">
        <v>352</v>
      </c>
      <c r="F4201" s="8"/>
      <c r="G4201" s="8"/>
      <c r="H4201" s="8" t="s">
        <v>8035</v>
      </c>
      <c r="I4201" s="8"/>
      <c r="J4201" s="7" t="s">
        <v>8036</v>
      </c>
      <c r="K4201" s="8" t="s">
        <v>8037</v>
      </c>
      <c r="L4201" s="7" t="s">
        <v>8036</v>
      </c>
      <c r="M4201" s="7" t="s">
        <v>2041</v>
      </c>
      <c r="N4201" s="9" t="s">
        <v>8038</v>
      </c>
    </row>
    <row r="4202" spans="1:14">
      <c r="A4202" s="7" t="s">
        <v>8032</v>
      </c>
      <c r="B4202" s="7"/>
      <c r="C4202" s="7" t="s">
        <v>8144</v>
      </c>
      <c r="D4202" s="7" t="s">
        <v>8145</v>
      </c>
      <c r="E4202" s="6" t="s">
        <v>352</v>
      </c>
      <c r="F4202" s="7"/>
      <c r="G4202" s="7"/>
      <c r="H4202" s="7" t="s">
        <v>8035</v>
      </c>
      <c r="I4202" s="7"/>
      <c r="J4202" s="7" t="s">
        <v>8036</v>
      </c>
      <c r="K4202" s="7" t="s">
        <v>8037</v>
      </c>
      <c r="L4202" s="7" t="s">
        <v>8036</v>
      </c>
      <c r="M4202" s="7"/>
      <c r="N4202" s="9" t="s">
        <v>8038</v>
      </c>
    </row>
    <row r="4203" spans="1:14">
      <c r="A4203" s="7" t="s">
        <v>8032</v>
      </c>
      <c r="B4203" s="7"/>
      <c r="C4203" s="7" t="s">
        <v>8146</v>
      </c>
      <c r="D4203" s="7" t="s">
        <v>8147</v>
      </c>
      <c r="E4203" s="6" t="s">
        <v>352</v>
      </c>
      <c r="F4203" s="7"/>
      <c r="G4203" s="7"/>
      <c r="H4203" s="7" t="s">
        <v>8035</v>
      </c>
      <c r="I4203" s="7"/>
      <c r="J4203" s="7" t="s">
        <v>8036</v>
      </c>
      <c r="K4203" s="7" t="s">
        <v>8037</v>
      </c>
      <c r="L4203" s="7" t="s">
        <v>8036</v>
      </c>
      <c r="M4203" s="7"/>
      <c r="N4203" s="9" t="s">
        <v>8038</v>
      </c>
    </row>
    <row r="4204" spans="1:14">
      <c r="A4204" s="7" t="s">
        <v>8032</v>
      </c>
      <c r="B4204" s="7"/>
      <c r="C4204" s="7" t="s">
        <v>8148</v>
      </c>
      <c r="D4204" s="7" t="s">
        <v>8149</v>
      </c>
      <c r="E4204" s="6" t="s">
        <v>352</v>
      </c>
      <c r="F4204" s="7"/>
      <c r="G4204" s="7"/>
      <c r="H4204" s="7" t="s">
        <v>8035</v>
      </c>
      <c r="I4204" s="7"/>
      <c r="J4204" s="7" t="s">
        <v>8036</v>
      </c>
      <c r="K4204" s="7" t="s">
        <v>8037</v>
      </c>
      <c r="L4204" s="7" t="s">
        <v>8036</v>
      </c>
      <c r="M4204" s="7"/>
      <c r="N4204" s="9" t="s">
        <v>8038</v>
      </c>
    </row>
    <row r="4205" spans="1:14">
      <c r="A4205" s="7" t="s">
        <v>8032</v>
      </c>
      <c r="B4205" s="7"/>
      <c r="C4205" s="8" t="s">
        <v>8150</v>
      </c>
      <c r="D4205" s="8" t="s">
        <v>8151</v>
      </c>
      <c r="E4205" s="6" t="s">
        <v>352</v>
      </c>
      <c r="F4205" s="8"/>
      <c r="G4205" s="8"/>
      <c r="H4205" s="8" t="s">
        <v>8035</v>
      </c>
      <c r="I4205" s="8"/>
      <c r="J4205" s="7" t="s">
        <v>8036</v>
      </c>
      <c r="K4205" s="8" t="s">
        <v>8037</v>
      </c>
      <c r="L4205" s="7" t="s">
        <v>8036</v>
      </c>
      <c r="M4205" s="7" t="s">
        <v>2041</v>
      </c>
      <c r="N4205" s="9" t="s">
        <v>8038</v>
      </c>
    </row>
    <row r="4206" spans="1:14">
      <c r="A4206" s="7" t="s">
        <v>8032</v>
      </c>
      <c r="B4206" s="7"/>
      <c r="C4206" s="7" t="s">
        <v>8152</v>
      </c>
      <c r="D4206" s="7" t="s">
        <v>8153</v>
      </c>
      <c r="E4206" s="6" t="s">
        <v>352</v>
      </c>
      <c r="F4206" s="7"/>
      <c r="G4206" s="7"/>
      <c r="H4206" s="7" t="s">
        <v>8035</v>
      </c>
      <c r="I4206" s="7"/>
      <c r="J4206" s="7" t="s">
        <v>8036</v>
      </c>
      <c r="K4206" s="7" t="s">
        <v>8037</v>
      </c>
      <c r="L4206" s="7" t="s">
        <v>8036</v>
      </c>
      <c r="M4206" s="7"/>
      <c r="N4206" s="9" t="s">
        <v>8038</v>
      </c>
    </row>
    <row r="4207" spans="1:14">
      <c r="A4207" s="7" t="s">
        <v>8032</v>
      </c>
      <c r="B4207" s="7"/>
      <c r="C4207" s="7" t="s">
        <v>8154</v>
      </c>
      <c r="D4207" s="7" t="s">
        <v>8155</v>
      </c>
      <c r="E4207" s="6" t="s">
        <v>352</v>
      </c>
      <c r="F4207" s="8"/>
      <c r="G4207" s="8"/>
      <c r="H4207" s="8" t="s">
        <v>8035</v>
      </c>
      <c r="I4207" s="8"/>
      <c r="J4207" s="7" t="s">
        <v>8036</v>
      </c>
      <c r="K4207" s="8" t="s">
        <v>8037</v>
      </c>
      <c r="L4207" s="7" t="s">
        <v>8036</v>
      </c>
      <c r="M4207" s="7" t="s">
        <v>2041</v>
      </c>
      <c r="N4207" s="9" t="s">
        <v>8038</v>
      </c>
    </row>
    <row r="4208" spans="1:14">
      <c r="A4208" s="7" t="s">
        <v>8032</v>
      </c>
      <c r="B4208" s="7"/>
      <c r="C4208" s="7" t="s">
        <v>8156</v>
      </c>
      <c r="D4208" s="7" t="s">
        <v>8157</v>
      </c>
      <c r="E4208" s="6" t="s">
        <v>352</v>
      </c>
      <c r="F4208" s="7"/>
      <c r="G4208" s="7"/>
      <c r="H4208" s="7" t="s">
        <v>8035</v>
      </c>
      <c r="I4208" s="7"/>
      <c r="J4208" s="7" t="s">
        <v>8036</v>
      </c>
      <c r="K4208" s="7" t="s">
        <v>8037</v>
      </c>
      <c r="L4208" s="7" t="s">
        <v>8036</v>
      </c>
      <c r="M4208" s="7"/>
      <c r="N4208" s="9" t="s">
        <v>8038</v>
      </c>
    </row>
    <row r="4209" spans="1:14">
      <c r="A4209" s="7" t="s">
        <v>8032</v>
      </c>
      <c r="B4209" s="7"/>
      <c r="C4209" s="7" t="s">
        <v>8158</v>
      </c>
      <c r="D4209" s="7" t="s">
        <v>8159</v>
      </c>
      <c r="E4209" s="6" t="s">
        <v>352</v>
      </c>
      <c r="F4209" s="7"/>
      <c r="G4209" s="7"/>
      <c r="H4209" s="7" t="s">
        <v>8035</v>
      </c>
      <c r="I4209" s="7"/>
      <c r="J4209" s="7" t="s">
        <v>8036</v>
      </c>
      <c r="K4209" s="7" t="s">
        <v>8037</v>
      </c>
      <c r="L4209" s="7" t="s">
        <v>8036</v>
      </c>
      <c r="M4209" s="7"/>
      <c r="N4209" s="9" t="s">
        <v>8038</v>
      </c>
    </row>
    <row r="4210" spans="1:14">
      <c r="A4210" s="7" t="s">
        <v>8032</v>
      </c>
      <c r="B4210" s="7"/>
      <c r="C4210" s="8" t="s">
        <v>8160</v>
      </c>
      <c r="D4210" s="8" t="s">
        <v>8161</v>
      </c>
      <c r="E4210" s="6" t="s">
        <v>352</v>
      </c>
      <c r="F4210" s="8"/>
      <c r="G4210" s="8"/>
      <c r="H4210" s="8" t="s">
        <v>8035</v>
      </c>
      <c r="I4210" s="8"/>
      <c r="J4210" s="7" t="s">
        <v>8036</v>
      </c>
      <c r="K4210" s="8" t="s">
        <v>8037</v>
      </c>
      <c r="L4210" s="7" t="s">
        <v>8036</v>
      </c>
      <c r="M4210" s="7" t="s">
        <v>2041</v>
      </c>
      <c r="N4210" s="9" t="s">
        <v>8038</v>
      </c>
    </row>
    <row r="4211" spans="1:14">
      <c r="A4211" s="7" t="s">
        <v>8032</v>
      </c>
      <c r="B4211" s="7"/>
      <c r="C4211" s="7" t="s">
        <v>8162</v>
      </c>
      <c r="D4211" s="7" t="s">
        <v>8163</v>
      </c>
      <c r="E4211" s="6" t="s">
        <v>352</v>
      </c>
      <c r="F4211" s="7"/>
      <c r="G4211" s="7"/>
      <c r="H4211" s="7" t="s">
        <v>8035</v>
      </c>
      <c r="I4211" s="7"/>
      <c r="J4211" s="7" t="s">
        <v>8036</v>
      </c>
      <c r="K4211" s="7" t="s">
        <v>8037</v>
      </c>
      <c r="L4211" s="7" t="s">
        <v>8036</v>
      </c>
      <c r="M4211" s="7"/>
      <c r="N4211" s="9" t="s">
        <v>8038</v>
      </c>
    </row>
    <row r="4212" spans="1:14">
      <c r="A4212" s="7" t="s">
        <v>8032</v>
      </c>
      <c r="B4212" s="7"/>
      <c r="C4212" s="7" t="s">
        <v>8164</v>
      </c>
      <c r="D4212" s="7" t="s">
        <v>8165</v>
      </c>
      <c r="E4212" s="6" t="s">
        <v>352</v>
      </c>
      <c r="F4212" s="7"/>
      <c r="G4212" s="7"/>
      <c r="H4212" s="7" t="s">
        <v>8035</v>
      </c>
      <c r="I4212" s="7"/>
      <c r="J4212" s="7" t="s">
        <v>8036</v>
      </c>
      <c r="K4212" s="7" t="s">
        <v>8037</v>
      </c>
      <c r="L4212" s="7" t="s">
        <v>8036</v>
      </c>
      <c r="M4212" s="7"/>
      <c r="N4212" s="9" t="s">
        <v>8038</v>
      </c>
    </row>
    <row r="4213" spans="1:14">
      <c r="A4213" s="7" t="s">
        <v>8032</v>
      </c>
      <c r="B4213" s="7"/>
      <c r="C4213" s="7" t="s">
        <v>8166</v>
      </c>
      <c r="D4213" s="7" t="s">
        <v>8167</v>
      </c>
      <c r="E4213" s="6" t="s">
        <v>352</v>
      </c>
      <c r="F4213" s="7"/>
      <c r="G4213" s="7"/>
      <c r="H4213" s="8" t="s">
        <v>8035</v>
      </c>
      <c r="I4213" s="8"/>
      <c r="J4213" s="7" t="s">
        <v>8036</v>
      </c>
      <c r="K4213" s="8" t="s">
        <v>8037</v>
      </c>
      <c r="L4213" s="7" t="s">
        <v>8036</v>
      </c>
      <c r="M4213" s="7"/>
      <c r="N4213" s="9" t="s">
        <v>8038</v>
      </c>
    </row>
    <row r="4214" ht="75" customHeight="1" spans="1:14">
      <c r="A4214" s="7" t="s">
        <v>8032</v>
      </c>
      <c r="B4214" s="8"/>
      <c r="C4214" s="11" t="s">
        <v>8168</v>
      </c>
      <c r="D4214" s="11" t="s">
        <v>8169</v>
      </c>
      <c r="E4214" s="6" t="s">
        <v>352</v>
      </c>
      <c r="F4214" s="8"/>
      <c r="G4214" s="8"/>
      <c r="H4214" s="8" t="s">
        <v>8035</v>
      </c>
      <c r="I4214" s="8"/>
      <c r="J4214" s="7" t="s">
        <v>8036</v>
      </c>
      <c r="K4214" s="8" t="s">
        <v>8037</v>
      </c>
      <c r="L4214" s="7" t="s">
        <v>8036</v>
      </c>
      <c r="M4214" s="7" t="s">
        <v>2041</v>
      </c>
      <c r="N4214" s="9" t="s">
        <v>8038</v>
      </c>
    </row>
    <row r="4215" spans="1:14">
      <c r="A4215" s="7" t="s">
        <v>8032</v>
      </c>
      <c r="B4215" s="7"/>
      <c r="C4215" s="7" t="s">
        <v>8170</v>
      </c>
      <c r="D4215" s="7" t="s">
        <v>8171</v>
      </c>
      <c r="E4215" s="6" t="s">
        <v>352</v>
      </c>
      <c r="F4215" s="7"/>
      <c r="G4215" s="7"/>
      <c r="H4215" s="7" t="s">
        <v>8035</v>
      </c>
      <c r="I4215" s="7"/>
      <c r="J4215" s="7" t="s">
        <v>8036</v>
      </c>
      <c r="K4215" s="7" t="s">
        <v>8037</v>
      </c>
      <c r="L4215" s="7" t="s">
        <v>8036</v>
      </c>
      <c r="M4215" s="7"/>
      <c r="N4215" s="9" t="s">
        <v>8038</v>
      </c>
    </row>
    <row r="4216" spans="1:14">
      <c r="A4216" s="7" t="s">
        <v>8032</v>
      </c>
      <c r="B4216" s="7"/>
      <c r="C4216" s="7" t="s">
        <v>8172</v>
      </c>
      <c r="D4216" s="7" t="s">
        <v>8173</v>
      </c>
      <c r="E4216" s="6" t="s">
        <v>352</v>
      </c>
      <c r="F4216" s="7"/>
      <c r="G4216" s="7"/>
      <c r="H4216" s="7" t="s">
        <v>8035</v>
      </c>
      <c r="I4216" s="7"/>
      <c r="J4216" s="7" t="s">
        <v>8036</v>
      </c>
      <c r="K4216" s="7" t="s">
        <v>8037</v>
      </c>
      <c r="L4216" s="7" t="s">
        <v>8036</v>
      </c>
      <c r="M4216" s="7"/>
      <c r="N4216" s="9" t="s">
        <v>8038</v>
      </c>
    </row>
    <row r="4217" spans="1:14">
      <c r="A4217" s="7" t="s">
        <v>8032</v>
      </c>
      <c r="B4217" s="7"/>
      <c r="C4217" s="7" t="s">
        <v>8174</v>
      </c>
      <c r="D4217" s="7" t="s">
        <v>8175</v>
      </c>
      <c r="E4217" s="6" t="s">
        <v>352</v>
      </c>
      <c r="F4217" s="8"/>
      <c r="G4217" s="8"/>
      <c r="H4217" s="8" t="s">
        <v>8035</v>
      </c>
      <c r="I4217" s="8"/>
      <c r="J4217" s="7" t="s">
        <v>8036</v>
      </c>
      <c r="K4217" s="8" t="s">
        <v>8037</v>
      </c>
      <c r="L4217" s="7" t="s">
        <v>8036</v>
      </c>
      <c r="M4217" s="7" t="s">
        <v>2041</v>
      </c>
      <c r="N4217" s="9" t="s">
        <v>8038</v>
      </c>
    </row>
    <row r="4218" spans="1:14">
      <c r="A4218" s="7" t="s">
        <v>8032</v>
      </c>
      <c r="B4218" s="7"/>
      <c r="C4218" s="8" t="s">
        <v>8176</v>
      </c>
      <c r="D4218" s="8" t="s">
        <v>8177</v>
      </c>
      <c r="E4218" s="6" t="s">
        <v>352</v>
      </c>
      <c r="F4218" s="8"/>
      <c r="G4218" s="8"/>
      <c r="H4218" s="8" t="s">
        <v>8035</v>
      </c>
      <c r="I4218" s="8"/>
      <c r="J4218" s="7" t="s">
        <v>8036</v>
      </c>
      <c r="K4218" s="8" t="s">
        <v>8037</v>
      </c>
      <c r="L4218" s="7" t="s">
        <v>8036</v>
      </c>
      <c r="M4218" s="7" t="s">
        <v>2041</v>
      </c>
      <c r="N4218" s="9" t="s">
        <v>8038</v>
      </c>
    </row>
    <row r="4219" spans="1:14">
      <c r="A4219" s="7" t="s">
        <v>8032</v>
      </c>
      <c r="B4219" s="7"/>
      <c r="C4219" s="7" t="s">
        <v>8178</v>
      </c>
      <c r="D4219" s="7" t="s">
        <v>8179</v>
      </c>
      <c r="E4219" s="6" t="s">
        <v>352</v>
      </c>
      <c r="F4219" s="7"/>
      <c r="G4219" s="7"/>
      <c r="H4219" s="7" t="s">
        <v>8035</v>
      </c>
      <c r="I4219" s="7"/>
      <c r="J4219" s="7" t="s">
        <v>8036</v>
      </c>
      <c r="K4219" s="7" t="s">
        <v>8037</v>
      </c>
      <c r="L4219" s="7" t="s">
        <v>8036</v>
      </c>
      <c r="M4219" s="7"/>
      <c r="N4219" s="9" t="s">
        <v>8038</v>
      </c>
    </row>
    <row r="4220" spans="1:14">
      <c r="A4220" s="7" t="s">
        <v>8032</v>
      </c>
      <c r="B4220" s="7"/>
      <c r="C4220" s="8" t="s">
        <v>8180</v>
      </c>
      <c r="D4220" s="8" t="s">
        <v>8181</v>
      </c>
      <c r="E4220" s="6" t="s">
        <v>352</v>
      </c>
      <c r="F4220" s="8"/>
      <c r="G4220" s="8"/>
      <c r="H4220" s="8" t="s">
        <v>8035</v>
      </c>
      <c r="I4220" s="8"/>
      <c r="J4220" s="7" t="s">
        <v>8036</v>
      </c>
      <c r="K4220" s="8" t="s">
        <v>8037</v>
      </c>
      <c r="L4220" s="7" t="s">
        <v>8036</v>
      </c>
      <c r="M4220" s="7" t="s">
        <v>2041</v>
      </c>
      <c r="N4220" s="9" t="s">
        <v>8038</v>
      </c>
    </row>
    <row r="4221" spans="1:14">
      <c r="A4221" s="7" t="s">
        <v>8032</v>
      </c>
      <c r="B4221" s="7"/>
      <c r="C4221" s="8" t="s">
        <v>8182</v>
      </c>
      <c r="D4221" s="8" t="s">
        <v>8183</v>
      </c>
      <c r="E4221" s="6" t="s">
        <v>352</v>
      </c>
      <c r="F4221" s="8"/>
      <c r="G4221" s="8"/>
      <c r="H4221" s="8" t="s">
        <v>8035</v>
      </c>
      <c r="I4221" s="8"/>
      <c r="J4221" s="7" t="s">
        <v>8036</v>
      </c>
      <c r="K4221" s="8" t="s">
        <v>8037</v>
      </c>
      <c r="L4221" s="7" t="s">
        <v>8036</v>
      </c>
      <c r="M4221" s="7" t="s">
        <v>2041</v>
      </c>
      <c r="N4221" s="9" t="s">
        <v>8038</v>
      </c>
    </row>
    <row r="4222" spans="1:14">
      <c r="A4222" s="7" t="s">
        <v>8032</v>
      </c>
      <c r="B4222" s="7"/>
      <c r="C4222" s="7" t="s">
        <v>8184</v>
      </c>
      <c r="D4222" s="7" t="s">
        <v>8185</v>
      </c>
      <c r="E4222" s="6" t="s">
        <v>352</v>
      </c>
      <c r="F4222" s="7"/>
      <c r="G4222" s="7"/>
      <c r="H4222" s="7" t="s">
        <v>8035</v>
      </c>
      <c r="I4222" s="7"/>
      <c r="J4222" s="7" t="s">
        <v>8036</v>
      </c>
      <c r="K4222" s="7" t="s">
        <v>8037</v>
      </c>
      <c r="L4222" s="7" t="s">
        <v>8036</v>
      </c>
      <c r="M4222" s="7"/>
      <c r="N4222" s="9" t="s">
        <v>8038</v>
      </c>
    </row>
    <row r="4223" spans="1:14">
      <c r="A4223" s="7" t="s">
        <v>8032</v>
      </c>
      <c r="B4223" s="7"/>
      <c r="C4223" s="8" t="s">
        <v>8186</v>
      </c>
      <c r="D4223" s="8" t="s">
        <v>8187</v>
      </c>
      <c r="E4223" s="6" t="s">
        <v>352</v>
      </c>
      <c r="F4223" s="8"/>
      <c r="G4223" s="8"/>
      <c r="H4223" s="8" t="s">
        <v>8035</v>
      </c>
      <c r="I4223" s="8"/>
      <c r="J4223" s="7" t="s">
        <v>8036</v>
      </c>
      <c r="K4223" s="8" t="s">
        <v>8037</v>
      </c>
      <c r="L4223" s="7" t="s">
        <v>8036</v>
      </c>
      <c r="M4223" s="7" t="s">
        <v>2041</v>
      </c>
      <c r="N4223" s="9" t="s">
        <v>8038</v>
      </c>
    </row>
    <row r="4224" spans="1:14">
      <c r="A4224" s="7" t="s">
        <v>8032</v>
      </c>
      <c r="B4224" s="7"/>
      <c r="C4224" s="7" t="s">
        <v>8188</v>
      </c>
      <c r="D4224" s="7" t="s">
        <v>8189</v>
      </c>
      <c r="E4224" s="6" t="s">
        <v>352</v>
      </c>
      <c r="F4224" s="7"/>
      <c r="G4224" s="7"/>
      <c r="H4224" s="7" t="s">
        <v>8035</v>
      </c>
      <c r="I4224" s="7"/>
      <c r="J4224" s="7" t="s">
        <v>8036</v>
      </c>
      <c r="K4224" s="7" t="s">
        <v>8037</v>
      </c>
      <c r="L4224" s="7" t="s">
        <v>8036</v>
      </c>
      <c r="M4224" s="7"/>
      <c r="N4224" s="9" t="s">
        <v>8038</v>
      </c>
    </row>
    <row r="4225" spans="1:14">
      <c r="A4225" s="7" t="s">
        <v>8032</v>
      </c>
      <c r="B4225" s="7"/>
      <c r="C4225" s="7" t="s">
        <v>8190</v>
      </c>
      <c r="D4225" s="7" t="s">
        <v>8191</v>
      </c>
      <c r="E4225" s="6" t="s">
        <v>352</v>
      </c>
      <c r="F4225" s="7"/>
      <c r="G4225" s="7"/>
      <c r="H4225" s="7" t="s">
        <v>8035</v>
      </c>
      <c r="I4225" s="7"/>
      <c r="J4225" s="7" t="s">
        <v>8036</v>
      </c>
      <c r="K4225" s="7" t="s">
        <v>8037</v>
      </c>
      <c r="L4225" s="7" t="s">
        <v>8036</v>
      </c>
      <c r="M4225" s="7"/>
      <c r="N4225" s="9" t="s">
        <v>8038</v>
      </c>
    </row>
    <row r="4226" spans="1:14">
      <c r="A4226" s="7" t="s">
        <v>8032</v>
      </c>
      <c r="B4226" s="7"/>
      <c r="C4226" s="8" t="s">
        <v>8192</v>
      </c>
      <c r="D4226" s="8" t="s">
        <v>8193</v>
      </c>
      <c r="E4226" s="6" t="s">
        <v>352</v>
      </c>
      <c r="F4226" s="8"/>
      <c r="G4226" s="8"/>
      <c r="H4226" s="8" t="s">
        <v>8035</v>
      </c>
      <c r="I4226" s="8"/>
      <c r="J4226" s="7" t="s">
        <v>8036</v>
      </c>
      <c r="K4226" s="8" t="s">
        <v>8037</v>
      </c>
      <c r="L4226" s="7" t="s">
        <v>8036</v>
      </c>
      <c r="M4226" s="7" t="s">
        <v>2041</v>
      </c>
      <c r="N4226" s="9" t="s">
        <v>8038</v>
      </c>
    </row>
    <row r="4227" spans="1:14">
      <c r="A4227" s="7" t="s">
        <v>8032</v>
      </c>
      <c r="B4227" s="7"/>
      <c r="C4227" s="8" t="s">
        <v>8194</v>
      </c>
      <c r="D4227" s="8" t="s">
        <v>8195</v>
      </c>
      <c r="E4227" s="6" t="s">
        <v>352</v>
      </c>
      <c r="F4227" s="8"/>
      <c r="G4227" s="8"/>
      <c r="H4227" s="8" t="s">
        <v>8035</v>
      </c>
      <c r="I4227" s="8"/>
      <c r="J4227" s="7" t="s">
        <v>8036</v>
      </c>
      <c r="K4227" s="8" t="s">
        <v>8037</v>
      </c>
      <c r="L4227" s="7" t="s">
        <v>8036</v>
      </c>
      <c r="M4227" s="7" t="s">
        <v>2041</v>
      </c>
      <c r="N4227" s="9" t="s">
        <v>8038</v>
      </c>
    </row>
    <row r="4228" ht="60" customHeight="1" spans="1:14">
      <c r="A4228" s="7" t="s">
        <v>8032</v>
      </c>
      <c r="B4228" s="8"/>
      <c r="C4228" s="11" t="s">
        <v>8196</v>
      </c>
      <c r="D4228" s="11" t="s">
        <v>8197</v>
      </c>
      <c r="E4228" s="6" t="s">
        <v>352</v>
      </c>
      <c r="F4228" s="8"/>
      <c r="G4228" s="8"/>
      <c r="H4228" s="8" t="s">
        <v>8035</v>
      </c>
      <c r="I4228" s="8"/>
      <c r="J4228" s="7" t="s">
        <v>8036</v>
      </c>
      <c r="K4228" s="8" t="s">
        <v>8037</v>
      </c>
      <c r="L4228" s="7" t="s">
        <v>8036</v>
      </c>
      <c r="M4228" s="7" t="s">
        <v>2041</v>
      </c>
      <c r="N4228" s="9" t="s">
        <v>8038</v>
      </c>
    </row>
    <row r="4229" spans="1:14">
      <c r="A4229" s="7" t="s">
        <v>8032</v>
      </c>
      <c r="B4229" s="7"/>
      <c r="C4229" s="8" t="s">
        <v>8198</v>
      </c>
      <c r="D4229" s="8" t="s">
        <v>8199</v>
      </c>
      <c r="E4229" s="6" t="s">
        <v>352</v>
      </c>
      <c r="F4229" s="8"/>
      <c r="G4229" s="8"/>
      <c r="H4229" s="8" t="s">
        <v>8035</v>
      </c>
      <c r="I4229" s="8"/>
      <c r="J4229" s="7" t="s">
        <v>8036</v>
      </c>
      <c r="K4229" s="8" t="s">
        <v>8037</v>
      </c>
      <c r="L4229" s="7" t="s">
        <v>8036</v>
      </c>
      <c r="M4229" s="7" t="s">
        <v>2041</v>
      </c>
      <c r="N4229" s="9" t="s">
        <v>8038</v>
      </c>
    </row>
    <row r="4230" spans="1:14">
      <c r="A4230" s="7" t="s">
        <v>8032</v>
      </c>
      <c r="B4230" s="7"/>
      <c r="C4230" s="7" t="s">
        <v>8200</v>
      </c>
      <c r="D4230" s="7" t="s">
        <v>8201</v>
      </c>
      <c r="E4230" s="6" t="s">
        <v>352</v>
      </c>
      <c r="F4230" s="7"/>
      <c r="G4230" s="7"/>
      <c r="H4230" s="7" t="s">
        <v>8035</v>
      </c>
      <c r="I4230" s="7"/>
      <c r="J4230" s="7" t="s">
        <v>8036</v>
      </c>
      <c r="K4230" s="7" t="s">
        <v>8037</v>
      </c>
      <c r="L4230" s="7" t="s">
        <v>8036</v>
      </c>
      <c r="M4230" s="7"/>
      <c r="N4230" s="9" t="s">
        <v>8038</v>
      </c>
    </row>
    <row r="4231" spans="1:14">
      <c r="A4231" s="7" t="s">
        <v>8032</v>
      </c>
      <c r="B4231" s="7"/>
      <c r="C4231" s="7" t="s">
        <v>8202</v>
      </c>
      <c r="D4231" s="7" t="s">
        <v>8203</v>
      </c>
      <c r="E4231" s="6" t="s">
        <v>352</v>
      </c>
      <c r="F4231" s="7"/>
      <c r="G4231" s="7"/>
      <c r="H4231" s="7" t="s">
        <v>8035</v>
      </c>
      <c r="I4231" s="7"/>
      <c r="J4231" s="7" t="s">
        <v>8036</v>
      </c>
      <c r="K4231" s="7" t="s">
        <v>8037</v>
      </c>
      <c r="L4231" s="7" t="s">
        <v>8036</v>
      </c>
      <c r="M4231" s="7"/>
      <c r="N4231" s="9" t="s">
        <v>8038</v>
      </c>
    </row>
    <row r="4232" spans="1:14">
      <c r="A4232" s="7" t="s">
        <v>8032</v>
      </c>
      <c r="B4232" s="7"/>
      <c r="C4232" s="8" t="s">
        <v>8204</v>
      </c>
      <c r="D4232" s="8" t="s">
        <v>8205</v>
      </c>
      <c r="E4232" s="6" t="s">
        <v>352</v>
      </c>
      <c r="F4232" s="8"/>
      <c r="G4232" s="8"/>
      <c r="H4232" s="8" t="s">
        <v>8035</v>
      </c>
      <c r="I4232" s="8"/>
      <c r="J4232" s="7" t="s">
        <v>8036</v>
      </c>
      <c r="K4232" s="8" t="s">
        <v>8037</v>
      </c>
      <c r="L4232" s="7" t="s">
        <v>8036</v>
      </c>
      <c r="M4232" s="7" t="s">
        <v>2041</v>
      </c>
      <c r="N4232" s="9" t="s">
        <v>8038</v>
      </c>
    </row>
    <row r="4233" spans="1:14">
      <c r="A4233" s="7" t="s">
        <v>8032</v>
      </c>
      <c r="B4233" s="7"/>
      <c r="C4233" s="7" t="s">
        <v>8206</v>
      </c>
      <c r="D4233" s="7" t="s">
        <v>8207</v>
      </c>
      <c r="E4233" s="6" t="s">
        <v>352</v>
      </c>
      <c r="F4233" s="7"/>
      <c r="G4233" s="7"/>
      <c r="H4233" s="7" t="s">
        <v>8035</v>
      </c>
      <c r="I4233" s="7"/>
      <c r="J4233" s="7" t="s">
        <v>8036</v>
      </c>
      <c r="K4233" s="7" t="s">
        <v>8037</v>
      </c>
      <c r="L4233" s="7" t="s">
        <v>8036</v>
      </c>
      <c r="M4233" s="7"/>
      <c r="N4233" s="9" t="s">
        <v>8038</v>
      </c>
    </row>
    <row r="4234" spans="1:14">
      <c r="A4234" s="7" t="s">
        <v>8032</v>
      </c>
      <c r="B4234" s="7"/>
      <c r="C4234" s="7" t="s">
        <v>8208</v>
      </c>
      <c r="D4234" s="7" t="s">
        <v>8209</v>
      </c>
      <c r="E4234" s="6" t="s">
        <v>352</v>
      </c>
      <c r="F4234" s="7"/>
      <c r="G4234" s="7"/>
      <c r="H4234" s="7" t="s">
        <v>8035</v>
      </c>
      <c r="I4234" s="7"/>
      <c r="J4234" s="7" t="s">
        <v>8036</v>
      </c>
      <c r="K4234" s="7" t="s">
        <v>8037</v>
      </c>
      <c r="L4234" s="7" t="s">
        <v>8036</v>
      </c>
      <c r="M4234" s="7"/>
      <c r="N4234" s="9" t="s">
        <v>8038</v>
      </c>
    </row>
    <row r="4235" spans="1:14">
      <c r="A4235" s="7" t="s">
        <v>8032</v>
      </c>
      <c r="B4235" s="7"/>
      <c r="C4235" s="7" t="s">
        <v>8210</v>
      </c>
      <c r="D4235" s="7" t="s">
        <v>8211</v>
      </c>
      <c r="E4235" s="6" t="s">
        <v>352</v>
      </c>
      <c r="F4235" s="7"/>
      <c r="G4235" s="7"/>
      <c r="H4235" s="7" t="s">
        <v>8035</v>
      </c>
      <c r="I4235" s="7"/>
      <c r="J4235" s="7" t="s">
        <v>8036</v>
      </c>
      <c r="K4235" s="7" t="s">
        <v>8037</v>
      </c>
      <c r="L4235" s="7" t="s">
        <v>8036</v>
      </c>
      <c r="M4235" s="7"/>
      <c r="N4235" s="9" t="s">
        <v>8038</v>
      </c>
    </row>
    <row r="4236" spans="1:14">
      <c r="A4236" s="7" t="s">
        <v>8032</v>
      </c>
      <c r="B4236" s="7"/>
      <c r="C4236" s="8" t="s">
        <v>8212</v>
      </c>
      <c r="D4236" s="8" t="s">
        <v>8213</v>
      </c>
      <c r="E4236" s="6" t="s">
        <v>352</v>
      </c>
      <c r="F4236" s="8"/>
      <c r="G4236" s="8"/>
      <c r="H4236" s="8" t="s">
        <v>8035</v>
      </c>
      <c r="I4236" s="8"/>
      <c r="J4236" s="7" t="s">
        <v>8036</v>
      </c>
      <c r="K4236" s="8" t="s">
        <v>8037</v>
      </c>
      <c r="L4236" s="7" t="s">
        <v>8036</v>
      </c>
      <c r="M4236" s="7" t="s">
        <v>2041</v>
      </c>
      <c r="N4236" s="9" t="s">
        <v>8038</v>
      </c>
    </row>
    <row r="4237" spans="1:14">
      <c r="A4237" s="7" t="s">
        <v>8032</v>
      </c>
      <c r="B4237" s="7"/>
      <c r="C4237" s="7" t="s">
        <v>8214</v>
      </c>
      <c r="D4237" s="7" t="s">
        <v>8215</v>
      </c>
      <c r="E4237" s="6" t="s">
        <v>352</v>
      </c>
      <c r="F4237" s="7"/>
      <c r="G4237" s="7"/>
      <c r="H4237" s="7" t="s">
        <v>8035</v>
      </c>
      <c r="I4237" s="7"/>
      <c r="J4237" s="7" t="s">
        <v>8036</v>
      </c>
      <c r="K4237" s="7" t="s">
        <v>8037</v>
      </c>
      <c r="L4237" s="7" t="s">
        <v>8036</v>
      </c>
      <c r="M4237" s="7"/>
      <c r="N4237" s="9" t="s">
        <v>8038</v>
      </c>
    </row>
    <row r="4238" spans="1:14">
      <c r="A4238" s="7" t="s">
        <v>8032</v>
      </c>
      <c r="B4238" s="7"/>
      <c r="C4238" s="8" t="s">
        <v>8216</v>
      </c>
      <c r="D4238" s="8" t="s">
        <v>8217</v>
      </c>
      <c r="E4238" s="6" t="s">
        <v>352</v>
      </c>
      <c r="F4238" s="8"/>
      <c r="G4238" s="8"/>
      <c r="H4238" s="8" t="s">
        <v>8035</v>
      </c>
      <c r="I4238" s="8"/>
      <c r="J4238" s="7" t="s">
        <v>8036</v>
      </c>
      <c r="K4238" s="8" t="s">
        <v>8037</v>
      </c>
      <c r="L4238" s="7" t="s">
        <v>8036</v>
      </c>
      <c r="M4238" s="7" t="s">
        <v>2041</v>
      </c>
      <c r="N4238" s="9" t="s">
        <v>8038</v>
      </c>
    </row>
    <row r="4239" spans="1:14">
      <c r="A4239" s="7" t="s">
        <v>8032</v>
      </c>
      <c r="B4239" s="7"/>
      <c r="C4239" s="7" t="s">
        <v>8218</v>
      </c>
      <c r="D4239" s="7" t="s">
        <v>8219</v>
      </c>
      <c r="E4239" s="6" t="s">
        <v>352</v>
      </c>
      <c r="F4239" s="7"/>
      <c r="G4239" s="7"/>
      <c r="H4239" s="7" t="s">
        <v>8035</v>
      </c>
      <c r="I4239" s="7"/>
      <c r="J4239" s="7" t="s">
        <v>8036</v>
      </c>
      <c r="K4239" s="7" t="s">
        <v>8037</v>
      </c>
      <c r="L4239" s="7" t="s">
        <v>8036</v>
      </c>
      <c r="M4239" s="7"/>
      <c r="N4239" s="9" t="s">
        <v>8038</v>
      </c>
    </row>
    <row r="4240" spans="1:14">
      <c r="A4240" s="7" t="s">
        <v>8032</v>
      </c>
      <c r="B4240" s="7"/>
      <c r="C4240" s="7" t="s">
        <v>8220</v>
      </c>
      <c r="D4240" s="7" t="s">
        <v>8221</v>
      </c>
      <c r="E4240" s="6" t="s">
        <v>352</v>
      </c>
      <c r="F4240" s="7"/>
      <c r="G4240" s="7"/>
      <c r="H4240" s="7" t="s">
        <v>8035</v>
      </c>
      <c r="I4240" s="7"/>
      <c r="J4240" s="7" t="s">
        <v>8036</v>
      </c>
      <c r="K4240" s="7" t="s">
        <v>8037</v>
      </c>
      <c r="L4240" s="7" t="s">
        <v>8036</v>
      </c>
      <c r="M4240" s="7"/>
      <c r="N4240" s="9" t="s">
        <v>8038</v>
      </c>
    </row>
    <row r="4241" spans="1:14">
      <c r="A4241" s="7" t="s">
        <v>8032</v>
      </c>
      <c r="B4241" s="7"/>
      <c r="C4241" s="8" t="s">
        <v>8222</v>
      </c>
      <c r="D4241" s="8" t="s">
        <v>8223</v>
      </c>
      <c r="E4241" s="6" t="s">
        <v>352</v>
      </c>
      <c r="F4241" s="8"/>
      <c r="G4241" s="8"/>
      <c r="H4241" s="8" t="s">
        <v>8035</v>
      </c>
      <c r="I4241" s="8"/>
      <c r="J4241" s="7" t="s">
        <v>8036</v>
      </c>
      <c r="K4241" s="8" t="s">
        <v>8037</v>
      </c>
      <c r="L4241" s="7" t="s">
        <v>8036</v>
      </c>
      <c r="M4241" s="7" t="s">
        <v>2041</v>
      </c>
      <c r="N4241" s="9" t="s">
        <v>8038</v>
      </c>
    </row>
    <row r="4242" spans="1:14">
      <c r="A4242" s="7" t="s">
        <v>8032</v>
      </c>
      <c r="B4242" s="7"/>
      <c r="C4242" s="7" t="s">
        <v>8224</v>
      </c>
      <c r="D4242" s="7" t="s">
        <v>8225</v>
      </c>
      <c r="E4242" s="6" t="s">
        <v>352</v>
      </c>
      <c r="F4242" s="7"/>
      <c r="G4242" s="7"/>
      <c r="H4242" s="7" t="s">
        <v>8035</v>
      </c>
      <c r="I4242" s="7"/>
      <c r="J4242" s="7" t="s">
        <v>8036</v>
      </c>
      <c r="K4242" s="7" t="s">
        <v>8037</v>
      </c>
      <c r="L4242" s="7" t="s">
        <v>8036</v>
      </c>
      <c r="M4242" s="7"/>
      <c r="N4242" s="9" t="s">
        <v>8038</v>
      </c>
    </row>
    <row r="4243" spans="1:14">
      <c r="A4243" s="7" t="s">
        <v>8032</v>
      </c>
      <c r="B4243" s="7"/>
      <c r="C4243" s="7" t="s">
        <v>8226</v>
      </c>
      <c r="D4243" s="7" t="s">
        <v>8227</v>
      </c>
      <c r="E4243" s="6" t="s">
        <v>352</v>
      </c>
      <c r="F4243" s="7"/>
      <c r="G4243" s="7"/>
      <c r="H4243" s="8" t="s">
        <v>8035</v>
      </c>
      <c r="I4243" s="8"/>
      <c r="J4243" s="7" t="s">
        <v>8036</v>
      </c>
      <c r="K4243" s="8" t="s">
        <v>8037</v>
      </c>
      <c r="L4243" s="7" t="s">
        <v>8036</v>
      </c>
      <c r="M4243" s="7"/>
      <c r="N4243" s="9" t="s">
        <v>8038</v>
      </c>
    </row>
    <row r="4244" spans="1:14">
      <c r="A4244" s="7" t="s">
        <v>8032</v>
      </c>
      <c r="B4244" s="7"/>
      <c r="C4244" s="8" t="s">
        <v>8228</v>
      </c>
      <c r="D4244" s="8" t="s">
        <v>8229</v>
      </c>
      <c r="E4244" s="6" t="s">
        <v>352</v>
      </c>
      <c r="F4244" s="8"/>
      <c r="G4244" s="8"/>
      <c r="H4244" s="8" t="s">
        <v>8035</v>
      </c>
      <c r="I4244" s="8"/>
      <c r="J4244" s="7" t="s">
        <v>8036</v>
      </c>
      <c r="K4244" s="8" t="s">
        <v>8037</v>
      </c>
      <c r="L4244" s="7" t="s">
        <v>8036</v>
      </c>
      <c r="M4244" s="7" t="s">
        <v>2041</v>
      </c>
      <c r="N4244" s="9" t="s">
        <v>8038</v>
      </c>
    </row>
    <row r="4245" spans="1:14">
      <c r="A4245" s="7" t="s">
        <v>8032</v>
      </c>
      <c r="B4245" s="7"/>
      <c r="C4245" s="7" t="s">
        <v>8230</v>
      </c>
      <c r="D4245" s="7" t="s">
        <v>8231</v>
      </c>
      <c r="E4245" s="6" t="s">
        <v>352</v>
      </c>
      <c r="F4245" s="7"/>
      <c r="G4245" s="7"/>
      <c r="H4245" s="7" t="s">
        <v>8035</v>
      </c>
      <c r="I4245" s="7"/>
      <c r="J4245" s="7" t="s">
        <v>8036</v>
      </c>
      <c r="K4245" s="7" t="s">
        <v>8037</v>
      </c>
      <c r="L4245" s="7" t="s">
        <v>8036</v>
      </c>
      <c r="M4245" s="7"/>
      <c r="N4245" s="9" t="s">
        <v>8038</v>
      </c>
    </row>
    <row r="4246" spans="1:14">
      <c r="A4246" s="7" t="s">
        <v>8032</v>
      </c>
      <c r="B4246" s="7"/>
      <c r="C4246" s="8" t="s">
        <v>8232</v>
      </c>
      <c r="D4246" s="8" t="s">
        <v>8233</v>
      </c>
      <c r="E4246" s="6" t="s">
        <v>352</v>
      </c>
      <c r="F4246" s="8"/>
      <c r="G4246" s="8"/>
      <c r="H4246" s="8" t="s">
        <v>8035</v>
      </c>
      <c r="I4246" s="8"/>
      <c r="J4246" s="7" t="s">
        <v>8036</v>
      </c>
      <c r="K4246" s="8" t="s">
        <v>8037</v>
      </c>
      <c r="L4246" s="7" t="s">
        <v>8036</v>
      </c>
      <c r="M4246" s="7" t="s">
        <v>2041</v>
      </c>
      <c r="N4246" s="9" t="s">
        <v>8038</v>
      </c>
    </row>
    <row r="4247" spans="1:14">
      <c r="A4247" s="7" t="s">
        <v>8032</v>
      </c>
      <c r="B4247" s="7"/>
      <c r="C4247" s="8" t="s">
        <v>8234</v>
      </c>
      <c r="D4247" s="8" t="s">
        <v>8235</v>
      </c>
      <c r="E4247" s="6" t="s">
        <v>352</v>
      </c>
      <c r="F4247" s="8"/>
      <c r="G4247" s="8"/>
      <c r="H4247" s="8" t="s">
        <v>8035</v>
      </c>
      <c r="I4247" s="8"/>
      <c r="J4247" s="7" t="s">
        <v>8036</v>
      </c>
      <c r="K4247" s="8" t="s">
        <v>8037</v>
      </c>
      <c r="L4247" s="7" t="s">
        <v>8036</v>
      </c>
      <c r="M4247" s="7" t="s">
        <v>2041</v>
      </c>
      <c r="N4247" s="9" t="s">
        <v>8038</v>
      </c>
    </row>
    <row r="4248" spans="1:14">
      <c r="A4248" s="7" t="s">
        <v>8032</v>
      </c>
      <c r="B4248" s="7"/>
      <c r="C4248" s="8" t="s">
        <v>8236</v>
      </c>
      <c r="D4248" s="8" t="s">
        <v>8237</v>
      </c>
      <c r="E4248" s="6" t="s">
        <v>352</v>
      </c>
      <c r="F4248" s="8"/>
      <c r="G4248" s="8"/>
      <c r="H4248" s="8" t="s">
        <v>8035</v>
      </c>
      <c r="I4248" s="8"/>
      <c r="J4248" s="7" t="s">
        <v>8036</v>
      </c>
      <c r="K4248" s="8" t="s">
        <v>8037</v>
      </c>
      <c r="L4248" s="7" t="s">
        <v>8036</v>
      </c>
      <c r="M4248" s="7" t="s">
        <v>2041</v>
      </c>
      <c r="N4248" s="9" t="s">
        <v>8038</v>
      </c>
    </row>
    <row r="4249" spans="1:14">
      <c r="A4249" s="7" t="s">
        <v>8032</v>
      </c>
      <c r="B4249" s="7"/>
      <c r="C4249" s="7" t="s">
        <v>8238</v>
      </c>
      <c r="D4249" s="7" t="s">
        <v>8239</v>
      </c>
      <c r="E4249" s="6" t="s">
        <v>352</v>
      </c>
      <c r="F4249" s="7"/>
      <c r="G4249" s="7"/>
      <c r="H4249" s="7" t="s">
        <v>8035</v>
      </c>
      <c r="I4249" s="7"/>
      <c r="J4249" s="7" t="s">
        <v>8036</v>
      </c>
      <c r="K4249" s="7" t="s">
        <v>8037</v>
      </c>
      <c r="L4249" s="7" t="s">
        <v>8036</v>
      </c>
      <c r="M4249" s="7"/>
      <c r="N4249" s="9" t="s">
        <v>8038</v>
      </c>
    </row>
    <row r="4250" spans="1:14">
      <c r="A4250" s="7" t="s">
        <v>8032</v>
      </c>
      <c r="B4250" s="7"/>
      <c r="C4250" s="7" t="s">
        <v>8240</v>
      </c>
      <c r="D4250" s="7" t="s">
        <v>8241</v>
      </c>
      <c r="E4250" s="6" t="s">
        <v>352</v>
      </c>
      <c r="F4250" s="7"/>
      <c r="G4250" s="7"/>
      <c r="H4250" s="7" t="s">
        <v>8035</v>
      </c>
      <c r="I4250" s="7"/>
      <c r="J4250" s="7" t="s">
        <v>8036</v>
      </c>
      <c r="K4250" s="7" t="s">
        <v>8037</v>
      </c>
      <c r="L4250" s="7" t="s">
        <v>8036</v>
      </c>
      <c r="M4250" s="7"/>
      <c r="N4250" s="9" t="s">
        <v>8038</v>
      </c>
    </row>
    <row r="4251" spans="1:14">
      <c r="A4251" s="7" t="s">
        <v>8032</v>
      </c>
      <c r="B4251" s="7"/>
      <c r="C4251" s="8" t="s">
        <v>8242</v>
      </c>
      <c r="D4251" s="8" t="s">
        <v>8243</v>
      </c>
      <c r="E4251" s="6" t="s">
        <v>352</v>
      </c>
      <c r="F4251" s="8"/>
      <c r="G4251" s="8"/>
      <c r="H4251" s="8" t="s">
        <v>8035</v>
      </c>
      <c r="I4251" s="8"/>
      <c r="J4251" s="7" t="s">
        <v>8036</v>
      </c>
      <c r="K4251" s="8" t="s">
        <v>8037</v>
      </c>
      <c r="L4251" s="7" t="s">
        <v>8036</v>
      </c>
      <c r="M4251" s="7" t="s">
        <v>2041</v>
      </c>
      <c r="N4251" s="9" t="s">
        <v>8038</v>
      </c>
    </row>
    <row r="4252" spans="1:14">
      <c r="A4252" s="7" t="s">
        <v>8032</v>
      </c>
      <c r="B4252" s="7"/>
      <c r="C4252" s="7" t="s">
        <v>8244</v>
      </c>
      <c r="D4252" s="7" t="s">
        <v>8245</v>
      </c>
      <c r="E4252" s="6" t="s">
        <v>352</v>
      </c>
      <c r="F4252" s="7"/>
      <c r="G4252" s="7"/>
      <c r="H4252" s="7" t="s">
        <v>8035</v>
      </c>
      <c r="I4252" s="7"/>
      <c r="J4252" s="7" t="s">
        <v>8036</v>
      </c>
      <c r="K4252" s="7" t="s">
        <v>8037</v>
      </c>
      <c r="L4252" s="7" t="s">
        <v>8036</v>
      </c>
      <c r="M4252" s="7"/>
      <c r="N4252" s="9" t="s">
        <v>8038</v>
      </c>
    </row>
    <row r="4253" spans="1:14">
      <c r="A4253" s="7" t="s">
        <v>8032</v>
      </c>
      <c r="B4253" s="7"/>
      <c r="C4253" s="7" t="s">
        <v>8246</v>
      </c>
      <c r="D4253" s="7" t="s">
        <v>8247</v>
      </c>
      <c r="E4253" s="6" t="s">
        <v>352</v>
      </c>
      <c r="F4253" s="7"/>
      <c r="G4253" s="7"/>
      <c r="H4253" s="7" t="s">
        <v>8035</v>
      </c>
      <c r="I4253" s="7"/>
      <c r="J4253" s="7" t="s">
        <v>8036</v>
      </c>
      <c r="K4253" s="7" t="s">
        <v>8037</v>
      </c>
      <c r="L4253" s="7" t="s">
        <v>8036</v>
      </c>
      <c r="M4253" s="7"/>
      <c r="N4253" s="9" t="s">
        <v>8038</v>
      </c>
    </row>
    <row r="4254" spans="1:14">
      <c r="A4254" s="7" t="s">
        <v>8032</v>
      </c>
      <c r="B4254" s="7"/>
      <c r="C4254" s="8" t="s">
        <v>8248</v>
      </c>
      <c r="D4254" s="8" t="s">
        <v>8249</v>
      </c>
      <c r="E4254" s="6" t="s">
        <v>352</v>
      </c>
      <c r="F4254" s="8"/>
      <c r="G4254" s="8"/>
      <c r="H4254" s="8" t="s">
        <v>8035</v>
      </c>
      <c r="I4254" s="8"/>
      <c r="J4254" s="7" t="s">
        <v>8036</v>
      </c>
      <c r="K4254" s="8" t="s">
        <v>8037</v>
      </c>
      <c r="L4254" s="7" t="s">
        <v>8036</v>
      </c>
      <c r="M4254" s="7" t="s">
        <v>2041</v>
      </c>
      <c r="N4254" s="9" t="s">
        <v>8038</v>
      </c>
    </row>
    <row r="4255" spans="1:14">
      <c r="A4255" s="7" t="s">
        <v>8032</v>
      </c>
      <c r="B4255" s="7"/>
      <c r="C4255" s="8" t="s">
        <v>8250</v>
      </c>
      <c r="D4255" s="8" t="s">
        <v>8251</v>
      </c>
      <c r="E4255" s="6" t="s">
        <v>352</v>
      </c>
      <c r="F4255" s="8"/>
      <c r="G4255" s="8"/>
      <c r="H4255" s="8" t="s">
        <v>8035</v>
      </c>
      <c r="I4255" s="8"/>
      <c r="J4255" s="7" t="s">
        <v>8036</v>
      </c>
      <c r="K4255" s="8" t="s">
        <v>8037</v>
      </c>
      <c r="L4255" s="7" t="s">
        <v>8036</v>
      </c>
      <c r="M4255" s="7" t="s">
        <v>2041</v>
      </c>
      <c r="N4255" s="9" t="s">
        <v>8038</v>
      </c>
    </row>
    <row r="4256" ht="60" customHeight="1" spans="1:14">
      <c r="A4256" s="7" t="s">
        <v>8032</v>
      </c>
      <c r="B4256" s="7"/>
      <c r="C4256" s="11" t="s">
        <v>8252</v>
      </c>
      <c r="D4256" s="11" t="s">
        <v>8253</v>
      </c>
      <c r="E4256" s="6" t="s">
        <v>352</v>
      </c>
      <c r="F4256" s="7"/>
      <c r="G4256" s="7"/>
      <c r="H4256" s="8" t="s">
        <v>8035</v>
      </c>
      <c r="I4256" s="7"/>
      <c r="J4256" s="7" t="s">
        <v>8036</v>
      </c>
      <c r="K4256" s="8" t="s">
        <v>8037</v>
      </c>
      <c r="L4256" s="7" t="s">
        <v>8036</v>
      </c>
      <c r="M4256" s="7" t="s">
        <v>2041</v>
      </c>
      <c r="N4256" s="9" t="s">
        <v>8038</v>
      </c>
    </row>
    <row r="4257" spans="1:14">
      <c r="A4257" s="7" t="s">
        <v>8032</v>
      </c>
      <c r="B4257" s="7"/>
      <c r="C4257" s="7" t="s">
        <v>8254</v>
      </c>
      <c r="D4257" s="7" t="s">
        <v>8255</v>
      </c>
      <c r="E4257" s="6" t="s">
        <v>352</v>
      </c>
      <c r="F4257" s="7"/>
      <c r="G4257" s="7"/>
      <c r="H4257" s="8" t="s">
        <v>8035</v>
      </c>
      <c r="I4257" s="8"/>
      <c r="J4257" s="7" t="s">
        <v>8036</v>
      </c>
      <c r="K4257" s="8" t="s">
        <v>8037</v>
      </c>
      <c r="L4257" s="7" t="s">
        <v>8036</v>
      </c>
      <c r="M4257" s="7"/>
      <c r="N4257" s="9" t="s">
        <v>8038</v>
      </c>
    </row>
    <row r="4258" spans="1:14">
      <c r="A4258" s="7" t="s">
        <v>8032</v>
      </c>
      <c r="B4258" s="7"/>
      <c r="C4258" s="7" t="s">
        <v>8256</v>
      </c>
      <c r="D4258" s="7" t="s">
        <v>8257</v>
      </c>
      <c r="E4258" s="6" t="s">
        <v>352</v>
      </c>
      <c r="F4258" s="7"/>
      <c r="G4258" s="7"/>
      <c r="H4258" s="7" t="s">
        <v>8035</v>
      </c>
      <c r="I4258" s="7"/>
      <c r="J4258" s="7" t="s">
        <v>8036</v>
      </c>
      <c r="K4258" s="7" t="s">
        <v>8037</v>
      </c>
      <c r="L4258" s="7" t="s">
        <v>8036</v>
      </c>
      <c r="M4258" s="7"/>
      <c r="N4258" s="9" t="s">
        <v>8038</v>
      </c>
    </row>
    <row r="4259" spans="1:14">
      <c r="A4259" s="7" t="s">
        <v>8032</v>
      </c>
      <c r="B4259" s="7"/>
      <c r="C4259" s="8" t="s">
        <v>8258</v>
      </c>
      <c r="D4259" s="8" t="s">
        <v>8259</v>
      </c>
      <c r="E4259" s="6" t="s">
        <v>352</v>
      </c>
      <c r="F4259" s="8"/>
      <c r="G4259" s="8"/>
      <c r="H4259" s="8" t="s">
        <v>8035</v>
      </c>
      <c r="I4259" s="8"/>
      <c r="J4259" s="7" t="s">
        <v>8036</v>
      </c>
      <c r="K4259" s="8" t="s">
        <v>8037</v>
      </c>
      <c r="L4259" s="7" t="s">
        <v>8036</v>
      </c>
      <c r="M4259" s="7" t="s">
        <v>2041</v>
      </c>
      <c r="N4259" s="9" t="s">
        <v>8038</v>
      </c>
    </row>
    <row r="4260" spans="1:14">
      <c r="A4260" s="7" t="s">
        <v>8032</v>
      </c>
      <c r="B4260" s="7"/>
      <c r="C4260" s="7" t="s">
        <v>8260</v>
      </c>
      <c r="D4260" s="7" t="s">
        <v>8261</v>
      </c>
      <c r="E4260" s="6" t="s">
        <v>352</v>
      </c>
      <c r="F4260" s="7"/>
      <c r="G4260" s="7"/>
      <c r="H4260" s="7" t="s">
        <v>8035</v>
      </c>
      <c r="I4260" s="7"/>
      <c r="J4260" s="7" t="s">
        <v>8036</v>
      </c>
      <c r="K4260" s="7" t="s">
        <v>8037</v>
      </c>
      <c r="L4260" s="7" t="s">
        <v>8036</v>
      </c>
      <c r="M4260" s="7"/>
      <c r="N4260" s="9" t="s">
        <v>8038</v>
      </c>
    </row>
    <row r="4261" spans="1:14">
      <c r="A4261" s="7" t="s">
        <v>8032</v>
      </c>
      <c r="B4261" s="7"/>
      <c r="C4261" s="8" t="s">
        <v>8262</v>
      </c>
      <c r="D4261" s="8" t="s">
        <v>8263</v>
      </c>
      <c r="E4261" s="6" t="s">
        <v>352</v>
      </c>
      <c r="F4261" s="8"/>
      <c r="G4261" s="8"/>
      <c r="H4261" s="8" t="s">
        <v>8035</v>
      </c>
      <c r="I4261" s="8"/>
      <c r="J4261" s="7" t="s">
        <v>8036</v>
      </c>
      <c r="K4261" s="8" t="s">
        <v>8037</v>
      </c>
      <c r="L4261" s="7" t="s">
        <v>8036</v>
      </c>
      <c r="M4261" s="7" t="s">
        <v>2041</v>
      </c>
      <c r="N4261" s="9" t="s">
        <v>8038</v>
      </c>
    </row>
    <row r="4262" spans="1:14">
      <c r="A4262" s="7" t="s">
        <v>8032</v>
      </c>
      <c r="B4262" s="7"/>
      <c r="C4262" s="7" t="s">
        <v>8264</v>
      </c>
      <c r="D4262" s="7" t="s">
        <v>8265</v>
      </c>
      <c r="E4262" s="6" t="s">
        <v>352</v>
      </c>
      <c r="F4262" s="7"/>
      <c r="G4262" s="7"/>
      <c r="H4262" s="7" t="s">
        <v>8035</v>
      </c>
      <c r="I4262" s="7"/>
      <c r="J4262" s="7" t="s">
        <v>8036</v>
      </c>
      <c r="K4262" s="7" t="s">
        <v>8037</v>
      </c>
      <c r="L4262" s="7" t="s">
        <v>8036</v>
      </c>
      <c r="M4262" s="7"/>
      <c r="N4262" s="9" t="s">
        <v>8038</v>
      </c>
    </row>
    <row r="4263" ht="45" customHeight="1" spans="1:14">
      <c r="A4263" s="7" t="s">
        <v>8032</v>
      </c>
      <c r="B4263" s="7"/>
      <c r="C4263" s="11" t="s">
        <v>8266</v>
      </c>
      <c r="D4263" s="11" t="s">
        <v>8267</v>
      </c>
      <c r="E4263" s="6" t="s">
        <v>352</v>
      </c>
      <c r="F4263" s="7"/>
      <c r="G4263" s="7"/>
      <c r="H4263" s="8" t="s">
        <v>8035</v>
      </c>
      <c r="I4263" s="7"/>
      <c r="J4263" s="7" t="s">
        <v>8036</v>
      </c>
      <c r="K4263" s="8" t="s">
        <v>8037</v>
      </c>
      <c r="L4263" s="7" t="s">
        <v>8036</v>
      </c>
      <c r="M4263" s="7" t="s">
        <v>2041</v>
      </c>
      <c r="N4263" s="9" t="s">
        <v>8038</v>
      </c>
    </row>
    <row r="4264" spans="1:14">
      <c r="A4264" s="7" t="s">
        <v>8032</v>
      </c>
      <c r="B4264" s="7"/>
      <c r="C4264" s="7" t="s">
        <v>8268</v>
      </c>
      <c r="D4264" s="7" t="s">
        <v>8269</v>
      </c>
      <c r="E4264" s="6" t="s">
        <v>352</v>
      </c>
      <c r="F4264" s="7"/>
      <c r="G4264" s="7"/>
      <c r="H4264" s="7" t="s">
        <v>8035</v>
      </c>
      <c r="I4264" s="7"/>
      <c r="J4264" s="7" t="s">
        <v>8036</v>
      </c>
      <c r="K4264" s="7" t="s">
        <v>8037</v>
      </c>
      <c r="L4264" s="7" t="s">
        <v>8036</v>
      </c>
      <c r="M4264" s="7"/>
      <c r="N4264" s="9" t="s">
        <v>8038</v>
      </c>
    </row>
    <row r="4265" spans="1:14">
      <c r="A4265" s="7" t="s">
        <v>8032</v>
      </c>
      <c r="B4265" s="7"/>
      <c r="C4265" s="9" t="s">
        <v>8270</v>
      </c>
      <c r="D4265" s="9" t="s">
        <v>8271</v>
      </c>
      <c r="E4265" s="6" t="s">
        <v>352</v>
      </c>
      <c r="F4265" s="7"/>
      <c r="G4265" s="7"/>
      <c r="H4265" s="7" t="s">
        <v>8035</v>
      </c>
      <c r="I4265" s="7"/>
      <c r="J4265" s="7" t="s">
        <v>8036</v>
      </c>
      <c r="K4265" s="7" t="s">
        <v>8037</v>
      </c>
      <c r="L4265" s="7" t="s">
        <v>8036</v>
      </c>
      <c r="M4265" s="7"/>
      <c r="N4265" s="9" t="s">
        <v>8038</v>
      </c>
    </row>
    <row r="4266" spans="1:14">
      <c r="A4266" s="7" t="s">
        <v>8032</v>
      </c>
      <c r="B4266" s="7"/>
      <c r="C4266" s="7" t="s">
        <v>8272</v>
      </c>
      <c r="D4266" s="7" t="s">
        <v>8273</v>
      </c>
      <c r="E4266" s="6" t="s">
        <v>352</v>
      </c>
      <c r="F4266" s="7"/>
      <c r="G4266" s="7"/>
      <c r="H4266" s="7" t="s">
        <v>8035</v>
      </c>
      <c r="I4266" s="7"/>
      <c r="J4266" s="7" t="s">
        <v>8036</v>
      </c>
      <c r="K4266" s="7" t="s">
        <v>8037</v>
      </c>
      <c r="L4266" s="7" t="s">
        <v>8036</v>
      </c>
      <c r="M4266" s="7"/>
      <c r="N4266" s="9" t="s">
        <v>8038</v>
      </c>
    </row>
    <row r="4267" spans="1:14">
      <c r="A4267" s="7" t="s">
        <v>8032</v>
      </c>
      <c r="B4267" s="7"/>
      <c r="C4267" s="7" t="s">
        <v>8274</v>
      </c>
      <c r="D4267" s="7" t="s">
        <v>8275</v>
      </c>
      <c r="E4267" s="6" t="s">
        <v>352</v>
      </c>
      <c r="F4267" s="7"/>
      <c r="G4267" s="7"/>
      <c r="H4267" s="7" t="s">
        <v>8035</v>
      </c>
      <c r="I4267" s="7"/>
      <c r="J4267" s="7" t="s">
        <v>8036</v>
      </c>
      <c r="K4267" s="7" t="s">
        <v>8037</v>
      </c>
      <c r="L4267" s="7" t="s">
        <v>8036</v>
      </c>
      <c r="M4267" s="7"/>
      <c r="N4267" s="9" t="s">
        <v>8038</v>
      </c>
    </row>
    <row r="4268" spans="1:14">
      <c r="A4268" s="7" t="s">
        <v>8276</v>
      </c>
      <c r="B4268" s="7"/>
      <c r="C4268" s="9" t="s">
        <v>8277</v>
      </c>
      <c r="D4268" s="9" t="s">
        <v>8278</v>
      </c>
      <c r="E4268" s="6" t="s">
        <v>352</v>
      </c>
      <c r="F4268" s="7"/>
      <c r="G4268" s="7"/>
      <c r="H4268" s="7" t="s">
        <v>8035</v>
      </c>
      <c r="I4268" s="7"/>
      <c r="J4268" s="7" t="s">
        <v>8036</v>
      </c>
      <c r="K4268" s="7" t="s">
        <v>8037</v>
      </c>
      <c r="L4268" s="7" t="s">
        <v>8279</v>
      </c>
      <c r="M4268" s="7"/>
      <c r="N4268" s="9" t="s">
        <v>8038</v>
      </c>
    </row>
    <row r="4269" spans="1:14">
      <c r="A4269" s="7" t="s">
        <v>8276</v>
      </c>
      <c r="B4269" s="7"/>
      <c r="C4269" s="9" t="s">
        <v>8280</v>
      </c>
      <c r="D4269" s="9" t="s">
        <v>8281</v>
      </c>
      <c r="E4269" s="6" t="s">
        <v>352</v>
      </c>
      <c r="F4269" s="7"/>
      <c r="G4269" s="7"/>
      <c r="H4269" s="7" t="s">
        <v>8035</v>
      </c>
      <c r="I4269" s="7"/>
      <c r="J4269" s="7" t="s">
        <v>8036</v>
      </c>
      <c r="K4269" s="7" t="s">
        <v>8037</v>
      </c>
      <c r="L4269" s="7" t="s">
        <v>8279</v>
      </c>
      <c r="M4269" s="7"/>
      <c r="N4269" s="9" t="s">
        <v>8038</v>
      </c>
    </row>
    <row r="4270" spans="1:14">
      <c r="A4270" s="7" t="s">
        <v>8276</v>
      </c>
      <c r="B4270" s="7"/>
      <c r="C4270" s="9" t="s">
        <v>8282</v>
      </c>
      <c r="D4270" s="9" t="s">
        <v>8283</v>
      </c>
      <c r="E4270" s="6" t="s">
        <v>352</v>
      </c>
      <c r="F4270" s="7"/>
      <c r="G4270" s="7"/>
      <c r="H4270" s="7" t="s">
        <v>8035</v>
      </c>
      <c r="I4270" s="7"/>
      <c r="J4270" s="7" t="s">
        <v>8036</v>
      </c>
      <c r="K4270" s="7" t="s">
        <v>8037</v>
      </c>
      <c r="L4270" s="7" t="s">
        <v>8279</v>
      </c>
      <c r="M4270" s="7"/>
      <c r="N4270" s="9" t="s">
        <v>8038</v>
      </c>
    </row>
    <row r="4271" spans="1:14">
      <c r="A4271" s="7" t="s">
        <v>8276</v>
      </c>
      <c r="B4271" s="7"/>
      <c r="C4271" s="9" t="s">
        <v>8284</v>
      </c>
      <c r="D4271" s="9" t="s">
        <v>8285</v>
      </c>
      <c r="E4271" s="6" t="s">
        <v>352</v>
      </c>
      <c r="F4271" s="7"/>
      <c r="G4271" s="7"/>
      <c r="H4271" s="7" t="s">
        <v>8035</v>
      </c>
      <c r="I4271" s="7"/>
      <c r="J4271" s="7" t="s">
        <v>8036</v>
      </c>
      <c r="K4271" s="7" t="s">
        <v>8037</v>
      </c>
      <c r="L4271" s="7" t="s">
        <v>8279</v>
      </c>
      <c r="M4271" s="7"/>
      <c r="N4271" s="9" t="s">
        <v>8038</v>
      </c>
    </row>
    <row r="4272" spans="1:14">
      <c r="A4272" s="7" t="s">
        <v>8276</v>
      </c>
      <c r="B4272" s="7"/>
      <c r="C4272" s="7" t="s">
        <v>8286</v>
      </c>
      <c r="D4272" s="7" t="s">
        <v>8287</v>
      </c>
      <c r="E4272" s="6" t="s">
        <v>352</v>
      </c>
      <c r="F4272" s="7"/>
      <c r="G4272" s="7"/>
      <c r="H4272" s="7" t="s">
        <v>8035</v>
      </c>
      <c r="I4272" s="7"/>
      <c r="J4272" s="7" t="s">
        <v>8036</v>
      </c>
      <c r="K4272" s="7" t="s">
        <v>8037</v>
      </c>
      <c r="L4272" s="7" t="s">
        <v>8279</v>
      </c>
      <c r="M4272" s="7"/>
      <c r="N4272" s="9" t="s">
        <v>8038</v>
      </c>
    </row>
    <row r="4273" spans="1:14">
      <c r="A4273" s="7" t="s">
        <v>8276</v>
      </c>
      <c r="B4273" s="7"/>
      <c r="C4273" s="7" t="s">
        <v>8288</v>
      </c>
      <c r="D4273" s="7" t="s">
        <v>8289</v>
      </c>
      <c r="E4273" s="6" t="s">
        <v>352</v>
      </c>
      <c r="F4273" s="7"/>
      <c r="G4273" s="7"/>
      <c r="H4273" s="7" t="s">
        <v>8035</v>
      </c>
      <c r="I4273" s="7"/>
      <c r="J4273" s="7" t="s">
        <v>8036</v>
      </c>
      <c r="K4273" s="7" t="s">
        <v>8037</v>
      </c>
      <c r="L4273" s="7" t="s">
        <v>8279</v>
      </c>
      <c r="M4273" s="7"/>
      <c r="N4273" s="9" t="s">
        <v>8038</v>
      </c>
    </row>
    <row r="4274" spans="1:14">
      <c r="A4274" s="7" t="s">
        <v>8276</v>
      </c>
      <c r="B4274" s="7"/>
      <c r="C4274" s="7" t="s">
        <v>8290</v>
      </c>
      <c r="D4274" s="7" t="s">
        <v>8291</v>
      </c>
      <c r="E4274" s="6" t="s">
        <v>352</v>
      </c>
      <c r="F4274" s="7"/>
      <c r="G4274" s="7"/>
      <c r="H4274" s="7" t="s">
        <v>8035</v>
      </c>
      <c r="I4274" s="7"/>
      <c r="J4274" s="7" t="s">
        <v>8036</v>
      </c>
      <c r="K4274" s="7" t="s">
        <v>8037</v>
      </c>
      <c r="L4274" s="7" t="s">
        <v>8279</v>
      </c>
      <c r="M4274" s="7"/>
      <c r="N4274" s="9" t="s">
        <v>8038</v>
      </c>
    </row>
    <row r="4275" spans="1:14">
      <c r="A4275" s="7" t="s">
        <v>8276</v>
      </c>
      <c r="B4275" s="7"/>
      <c r="C4275" s="7" t="s">
        <v>8292</v>
      </c>
      <c r="D4275" s="7" t="s">
        <v>8293</v>
      </c>
      <c r="E4275" s="6" t="s">
        <v>352</v>
      </c>
      <c r="F4275" s="7"/>
      <c r="G4275" s="7"/>
      <c r="H4275" s="7" t="s">
        <v>8035</v>
      </c>
      <c r="I4275" s="7"/>
      <c r="J4275" s="7" t="s">
        <v>8036</v>
      </c>
      <c r="K4275" s="7" t="s">
        <v>8037</v>
      </c>
      <c r="L4275" s="7" t="s">
        <v>8279</v>
      </c>
      <c r="M4275" s="7"/>
      <c r="N4275" s="9" t="s">
        <v>8038</v>
      </c>
    </row>
    <row r="4276" spans="1:14">
      <c r="A4276" s="7" t="s">
        <v>8294</v>
      </c>
      <c r="B4276" s="7"/>
      <c r="C4276" s="7" t="s">
        <v>8295</v>
      </c>
      <c r="D4276" s="7" t="s">
        <v>8296</v>
      </c>
      <c r="E4276" s="6" t="s">
        <v>352</v>
      </c>
      <c r="F4276" s="7"/>
      <c r="G4276" s="7"/>
      <c r="H4276" s="7" t="s">
        <v>1719</v>
      </c>
      <c r="I4276" s="7"/>
      <c r="J4276" s="7" t="s">
        <v>646</v>
      </c>
      <c r="K4276" s="8" t="s">
        <v>1720</v>
      </c>
      <c r="L4276" s="7" t="s">
        <v>8297</v>
      </c>
      <c r="M4276" s="7"/>
      <c r="N4276" s="9" t="s">
        <v>1722</v>
      </c>
    </row>
    <row r="4277" spans="1:14">
      <c r="A4277" s="7" t="s">
        <v>8294</v>
      </c>
      <c r="B4277" s="7"/>
      <c r="C4277" s="7" t="s">
        <v>8298</v>
      </c>
      <c r="D4277" s="7" t="s">
        <v>8299</v>
      </c>
      <c r="E4277" s="6" t="s">
        <v>352</v>
      </c>
      <c r="F4277" s="7"/>
      <c r="G4277" s="7"/>
      <c r="H4277" s="7" t="s">
        <v>1719</v>
      </c>
      <c r="I4277" s="7"/>
      <c r="J4277" s="7" t="s">
        <v>646</v>
      </c>
      <c r="K4277" s="8" t="s">
        <v>1720</v>
      </c>
      <c r="L4277" s="7" t="s">
        <v>8297</v>
      </c>
      <c r="M4277" s="7"/>
      <c r="N4277" s="9" t="s">
        <v>1722</v>
      </c>
    </row>
    <row r="4278" spans="1:14">
      <c r="A4278" s="7" t="s">
        <v>8294</v>
      </c>
      <c r="B4278" s="7"/>
      <c r="C4278" s="7" t="s">
        <v>8300</v>
      </c>
      <c r="D4278" s="7" t="s">
        <v>8301</v>
      </c>
      <c r="E4278" s="6" t="s">
        <v>352</v>
      </c>
      <c r="F4278" s="7"/>
      <c r="G4278" s="7"/>
      <c r="H4278" s="7" t="s">
        <v>1719</v>
      </c>
      <c r="I4278" s="7"/>
      <c r="J4278" s="7" t="s">
        <v>646</v>
      </c>
      <c r="K4278" s="8" t="s">
        <v>1720</v>
      </c>
      <c r="L4278" s="7" t="s">
        <v>8297</v>
      </c>
      <c r="M4278" s="7"/>
      <c r="N4278" s="9" t="s">
        <v>1722</v>
      </c>
    </row>
    <row r="4279" spans="1:14">
      <c r="A4279" s="7" t="s">
        <v>8294</v>
      </c>
      <c r="B4279" s="7"/>
      <c r="C4279" s="7" t="s">
        <v>8302</v>
      </c>
      <c r="D4279" s="7" t="s">
        <v>8303</v>
      </c>
      <c r="E4279" s="6" t="s">
        <v>352</v>
      </c>
      <c r="F4279" s="7"/>
      <c r="G4279" s="7"/>
      <c r="H4279" s="7" t="s">
        <v>1719</v>
      </c>
      <c r="I4279" s="7"/>
      <c r="J4279" s="7" t="s">
        <v>646</v>
      </c>
      <c r="K4279" s="8" t="s">
        <v>1720</v>
      </c>
      <c r="L4279" s="7" t="s">
        <v>8297</v>
      </c>
      <c r="M4279" s="7"/>
      <c r="N4279" s="9" t="s">
        <v>1722</v>
      </c>
    </row>
    <row r="4280" spans="1:14">
      <c r="A4280" s="7" t="s">
        <v>8294</v>
      </c>
      <c r="B4280" s="7"/>
      <c r="C4280" s="7" t="s">
        <v>8304</v>
      </c>
      <c r="D4280" s="7" t="s">
        <v>8305</v>
      </c>
      <c r="E4280" s="6" t="s">
        <v>352</v>
      </c>
      <c r="F4280" s="7"/>
      <c r="G4280" s="7"/>
      <c r="H4280" s="7" t="s">
        <v>1719</v>
      </c>
      <c r="I4280" s="7"/>
      <c r="J4280" s="7" t="s">
        <v>646</v>
      </c>
      <c r="K4280" s="8" t="s">
        <v>1720</v>
      </c>
      <c r="L4280" s="7" t="s">
        <v>8297</v>
      </c>
      <c r="M4280" s="7"/>
      <c r="N4280" s="9" t="s">
        <v>1722</v>
      </c>
    </row>
    <row r="4281" spans="1:14">
      <c r="A4281" s="7" t="s">
        <v>8294</v>
      </c>
      <c r="B4281" s="7"/>
      <c r="C4281" s="7" t="s">
        <v>8306</v>
      </c>
      <c r="D4281" s="7" t="s">
        <v>8307</v>
      </c>
      <c r="E4281" s="6" t="s">
        <v>352</v>
      </c>
      <c r="F4281" s="7"/>
      <c r="G4281" s="7"/>
      <c r="H4281" s="7" t="s">
        <v>1719</v>
      </c>
      <c r="I4281" s="7"/>
      <c r="J4281" s="7" t="s">
        <v>646</v>
      </c>
      <c r="K4281" s="8" t="s">
        <v>1720</v>
      </c>
      <c r="L4281" s="7" t="s">
        <v>8297</v>
      </c>
      <c r="M4281" s="7"/>
      <c r="N4281" s="9" t="s">
        <v>1722</v>
      </c>
    </row>
    <row r="4282" spans="1:14">
      <c r="A4282" s="7" t="s">
        <v>8294</v>
      </c>
      <c r="B4282" s="7"/>
      <c r="C4282" s="7" t="s">
        <v>8308</v>
      </c>
      <c r="D4282" s="7" t="s">
        <v>8309</v>
      </c>
      <c r="E4282" s="6" t="s">
        <v>352</v>
      </c>
      <c r="F4282" s="7"/>
      <c r="G4282" s="7"/>
      <c r="H4282" s="7" t="s">
        <v>1719</v>
      </c>
      <c r="I4282" s="7"/>
      <c r="J4282" s="7" t="s">
        <v>646</v>
      </c>
      <c r="K4282" s="8" t="s">
        <v>1720</v>
      </c>
      <c r="L4282" s="7" t="s">
        <v>8297</v>
      </c>
      <c r="M4282" s="7"/>
      <c r="N4282" s="9" t="s">
        <v>1722</v>
      </c>
    </row>
    <row r="4283" spans="1:14">
      <c r="A4283" s="7" t="s">
        <v>8294</v>
      </c>
      <c r="B4283" s="7"/>
      <c r="C4283" s="7" t="s">
        <v>8310</v>
      </c>
      <c r="D4283" s="7" t="s">
        <v>8311</v>
      </c>
      <c r="E4283" s="6" t="s">
        <v>352</v>
      </c>
      <c r="F4283" s="7"/>
      <c r="G4283" s="7"/>
      <c r="H4283" s="7" t="s">
        <v>1719</v>
      </c>
      <c r="I4283" s="7"/>
      <c r="J4283" s="7" t="s">
        <v>646</v>
      </c>
      <c r="K4283" s="8" t="s">
        <v>1720</v>
      </c>
      <c r="L4283" s="7" t="s">
        <v>8297</v>
      </c>
      <c r="M4283" s="7"/>
      <c r="N4283" s="9" t="s">
        <v>1722</v>
      </c>
    </row>
    <row r="4284" spans="1:14">
      <c r="A4284" s="7" t="s">
        <v>8294</v>
      </c>
      <c r="B4284" s="7"/>
      <c r="C4284" s="7" t="s">
        <v>8312</v>
      </c>
      <c r="D4284" s="7" t="s">
        <v>8313</v>
      </c>
      <c r="E4284" s="6" t="s">
        <v>352</v>
      </c>
      <c r="F4284" s="7"/>
      <c r="G4284" s="7"/>
      <c r="H4284" s="7" t="s">
        <v>1719</v>
      </c>
      <c r="I4284" s="7"/>
      <c r="J4284" s="7" t="s">
        <v>646</v>
      </c>
      <c r="K4284" s="8" t="s">
        <v>1720</v>
      </c>
      <c r="L4284" s="7" t="s">
        <v>8297</v>
      </c>
      <c r="M4284" s="7"/>
      <c r="N4284" s="9" t="s">
        <v>1722</v>
      </c>
    </row>
    <row r="4285" spans="1:14">
      <c r="A4285" s="7" t="s">
        <v>8294</v>
      </c>
      <c r="B4285" s="7"/>
      <c r="C4285" s="7" t="s">
        <v>8314</v>
      </c>
      <c r="D4285" s="7" t="s">
        <v>8315</v>
      </c>
      <c r="E4285" s="6" t="s">
        <v>352</v>
      </c>
      <c r="F4285" s="7"/>
      <c r="G4285" s="7"/>
      <c r="H4285" s="7" t="s">
        <v>1719</v>
      </c>
      <c r="I4285" s="7"/>
      <c r="J4285" s="7" t="s">
        <v>646</v>
      </c>
      <c r="K4285" s="8" t="s">
        <v>1720</v>
      </c>
      <c r="L4285" s="7" t="s">
        <v>8297</v>
      </c>
      <c r="M4285" s="7"/>
      <c r="N4285" s="9" t="s">
        <v>1722</v>
      </c>
    </row>
    <row r="4286" spans="1:14">
      <c r="A4286" s="7" t="s">
        <v>8294</v>
      </c>
      <c r="B4286" s="7"/>
      <c r="C4286" s="7" t="s">
        <v>8316</v>
      </c>
      <c r="D4286" s="7" t="s">
        <v>8317</v>
      </c>
      <c r="E4286" s="6" t="s">
        <v>352</v>
      </c>
      <c r="F4286" s="7"/>
      <c r="G4286" s="7"/>
      <c r="H4286" s="7" t="s">
        <v>1719</v>
      </c>
      <c r="I4286" s="7"/>
      <c r="J4286" s="7" t="s">
        <v>646</v>
      </c>
      <c r="K4286" s="8" t="s">
        <v>1720</v>
      </c>
      <c r="L4286" s="7" t="s">
        <v>8297</v>
      </c>
      <c r="M4286" s="7"/>
      <c r="N4286" s="9" t="s">
        <v>1722</v>
      </c>
    </row>
    <row r="4287" spans="1:14">
      <c r="A4287" s="7" t="s">
        <v>8294</v>
      </c>
      <c r="B4287" s="7"/>
      <c r="C4287" s="7" t="s">
        <v>8318</v>
      </c>
      <c r="D4287" s="7" t="s">
        <v>8319</v>
      </c>
      <c r="E4287" s="6" t="s">
        <v>352</v>
      </c>
      <c r="F4287" s="7"/>
      <c r="G4287" s="7"/>
      <c r="H4287" s="7" t="s">
        <v>1719</v>
      </c>
      <c r="I4287" s="7"/>
      <c r="J4287" s="7" t="s">
        <v>646</v>
      </c>
      <c r="K4287" s="8" t="s">
        <v>1720</v>
      </c>
      <c r="L4287" s="7" t="s">
        <v>8297</v>
      </c>
      <c r="M4287" s="7"/>
      <c r="N4287" s="9" t="s">
        <v>1722</v>
      </c>
    </row>
    <row r="4288" spans="1:14">
      <c r="A4288" s="7" t="s">
        <v>8294</v>
      </c>
      <c r="B4288" s="7"/>
      <c r="C4288" s="7" t="s">
        <v>8320</v>
      </c>
      <c r="D4288" s="7" t="s">
        <v>8321</v>
      </c>
      <c r="E4288" s="6" t="s">
        <v>352</v>
      </c>
      <c r="F4288" s="7"/>
      <c r="G4288" s="7"/>
      <c r="H4288" s="7" t="s">
        <v>1719</v>
      </c>
      <c r="I4288" s="7"/>
      <c r="J4288" s="7" t="s">
        <v>646</v>
      </c>
      <c r="K4288" s="8" t="s">
        <v>1720</v>
      </c>
      <c r="L4288" s="7" t="s">
        <v>8297</v>
      </c>
      <c r="M4288" s="7"/>
      <c r="N4288" s="9" t="s">
        <v>1722</v>
      </c>
    </row>
    <row r="4289" spans="1:14">
      <c r="A4289" s="7" t="s">
        <v>8294</v>
      </c>
      <c r="B4289" s="7"/>
      <c r="C4289" s="7" t="s">
        <v>8322</v>
      </c>
      <c r="D4289" s="7" t="s">
        <v>8323</v>
      </c>
      <c r="E4289" s="6" t="s">
        <v>352</v>
      </c>
      <c r="F4289" s="7"/>
      <c r="G4289" s="7"/>
      <c r="H4289" s="7" t="s">
        <v>1719</v>
      </c>
      <c r="I4289" s="7"/>
      <c r="J4289" s="7" t="s">
        <v>646</v>
      </c>
      <c r="K4289" s="8" t="s">
        <v>1720</v>
      </c>
      <c r="L4289" s="7" t="s">
        <v>8297</v>
      </c>
      <c r="M4289" s="7"/>
      <c r="N4289" s="9" t="s">
        <v>1722</v>
      </c>
    </row>
    <row r="4290" spans="1:14">
      <c r="A4290" s="7" t="s">
        <v>8294</v>
      </c>
      <c r="B4290" s="7"/>
      <c r="C4290" s="7" t="s">
        <v>8324</v>
      </c>
      <c r="D4290" s="7" t="s">
        <v>8325</v>
      </c>
      <c r="E4290" s="6" t="s">
        <v>352</v>
      </c>
      <c r="F4290" s="7"/>
      <c r="G4290" s="7"/>
      <c r="H4290" s="7" t="s">
        <v>1719</v>
      </c>
      <c r="I4290" s="7"/>
      <c r="J4290" s="7" t="s">
        <v>646</v>
      </c>
      <c r="K4290" s="8" t="s">
        <v>1720</v>
      </c>
      <c r="L4290" s="7" t="s">
        <v>8297</v>
      </c>
      <c r="M4290" s="7"/>
      <c r="N4290" s="9" t="s">
        <v>1722</v>
      </c>
    </row>
    <row r="4291" spans="1:14">
      <c r="A4291" s="7" t="s">
        <v>8294</v>
      </c>
      <c r="B4291" s="7"/>
      <c r="C4291" s="7" t="s">
        <v>8326</v>
      </c>
      <c r="D4291" s="7" t="s">
        <v>8327</v>
      </c>
      <c r="E4291" s="6" t="s">
        <v>352</v>
      </c>
      <c r="F4291" s="7"/>
      <c r="G4291" s="7"/>
      <c r="H4291" s="7" t="s">
        <v>1719</v>
      </c>
      <c r="I4291" s="7"/>
      <c r="J4291" s="7" t="s">
        <v>646</v>
      </c>
      <c r="K4291" s="8" t="s">
        <v>1720</v>
      </c>
      <c r="L4291" s="7" t="s">
        <v>8297</v>
      </c>
      <c r="M4291" s="7"/>
      <c r="N4291" s="9" t="s">
        <v>1722</v>
      </c>
    </row>
    <row r="4292" spans="1:14">
      <c r="A4292" s="7" t="s">
        <v>8294</v>
      </c>
      <c r="B4292" s="7"/>
      <c r="C4292" s="7" t="s">
        <v>8328</v>
      </c>
      <c r="D4292" s="7" t="s">
        <v>8329</v>
      </c>
      <c r="E4292" s="6" t="s">
        <v>352</v>
      </c>
      <c r="F4292" s="7"/>
      <c r="G4292" s="7"/>
      <c r="H4292" s="7" t="s">
        <v>1719</v>
      </c>
      <c r="I4292" s="7"/>
      <c r="J4292" s="7" t="s">
        <v>646</v>
      </c>
      <c r="K4292" s="8" t="s">
        <v>1720</v>
      </c>
      <c r="L4292" s="7" t="s">
        <v>8297</v>
      </c>
      <c r="M4292" s="7"/>
      <c r="N4292" s="9" t="s">
        <v>1722</v>
      </c>
    </row>
    <row r="4293" spans="1:14">
      <c r="A4293" s="7" t="s">
        <v>8294</v>
      </c>
      <c r="B4293" s="7"/>
      <c r="C4293" s="7" t="s">
        <v>8330</v>
      </c>
      <c r="D4293" s="7" t="s">
        <v>8331</v>
      </c>
      <c r="E4293" s="6" t="s">
        <v>352</v>
      </c>
      <c r="F4293" s="7"/>
      <c r="G4293" s="7"/>
      <c r="H4293" s="7" t="s">
        <v>1719</v>
      </c>
      <c r="I4293" s="7"/>
      <c r="J4293" s="7" t="s">
        <v>646</v>
      </c>
      <c r="K4293" s="8" t="s">
        <v>1720</v>
      </c>
      <c r="L4293" s="7" t="s">
        <v>8297</v>
      </c>
      <c r="M4293" s="7"/>
      <c r="N4293" s="9" t="s">
        <v>1722</v>
      </c>
    </row>
    <row r="4294" spans="1:14">
      <c r="A4294" s="7" t="s">
        <v>8294</v>
      </c>
      <c r="B4294" s="7"/>
      <c r="C4294" s="7" t="s">
        <v>8332</v>
      </c>
      <c r="D4294" s="7" t="s">
        <v>8333</v>
      </c>
      <c r="E4294" s="6" t="s">
        <v>352</v>
      </c>
      <c r="F4294" s="7"/>
      <c r="G4294" s="7"/>
      <c r="H4294" s="7" t="s">
        <v>1719</v>
      </c>
      <c r="I4294" s="7"/>
      <c r="J4294" s="7" t="s">
        <v>646</v>
      </c>
      <c r="K4294" s="8" t="s">
        <v>1720</v>
      </c>
      <c r="L4294" s="7" t="s">
        <v>8297</v>
      </c>
      <c r="M4294" s="7"/>
      <c r="N4294" s="9" t="s">
        <v>1722</v>
      </c>
    </row>
    <row r="4295" spans="1:14">
      <c r="A4295" s="7" t="s">
        <v>8294</v>
      </c>
      <c r="B4295" s="7"/>
      <c r="C4295" s="7" t="s">
        <v>8334</v>
      </c>
      <c r="D4295" s="7" t="s">
        <v>8335</v>
      </c>
      <c r="E4295" s="6" t="s">
        <v>352</v>
      </c>
      <c r="F4295" s="7"/>
      <c r="G4295" s="7"/>
      <c r="H4295" s="7" t="s">
        <v>1719</v>
      </c>
      <c r="I4295" s="7"/>
      <c r="J4295" s="7" t="s">
        <v>646</v>
      </c>
      <c r="K4295" s="8" t="s">
        <v>1720</v>
      </c>
      <c r="L4295" s="7" t="s">
        <v>8297</v>
      </c>
      <c r="M4295" s="7"/>
      <c r="N4295" s="9" t="s">
        <v>1722</v>
      </c>
    </row>
    <row r="4296" spans="1:14">
      <c r="A4296" s="7" t="s">
        <v>8294</v>
      </c>
      <c r="B4296" s="7"/>
      <c r="C4296" s="7" t="s">
        <v>8336</v>
      </c>
      <c r="D4296" s="7" t="s">
        <v>8337</v>
      </c>
      <c r="E4296" s="6" t="s">
        <v>352</v>
      </c>
      <c r="F4296" s="7"/>
      <c r="G4296" s="7"/>
      <c r="H4296" s="7" t="s">
        <v>1719</v>
      </c>
      <c r="I4296" s="7"/>
      <c r="J4296" s="7" t="s">
        <v>646</v>
      </c>
      <c r="K4296" s="8" t="s">
        <v>1720</v>
      </c>
      <c r="L4296" s="7" t="s">
        <v>8297</v>
      </c>
      <c r="M4296" s="7"/>
      <c r="N4296" s="9" t="s">
        <v>1722</v>
      </c>
    </row>
    <row r="4297" spans="1:14">
      <c r="A4297" s="7" t="s">
        <v>8294</v>
      </c>
      <c r="B4297" s="7"/>
      <c r="C4297" s="7" t="s">
        <v>8338</v>
      </c>
      <c r="D4297" s="7" t="s">
        <v>8339</v>
      </c>
      <c r="E4297" s="6" t="s">
        <v>352</v>
      </c>
      <c r="F4297" s="7"/>
      <c r="G4297" s="7"/>
      <c r="H4297" s="7" t="s">
        <v>1719</v>
      </c>
      <c r="I4297" s="7"/>
      <c r="J4297" s="7" t="s">
        <v>646</v>
      </c>
      <c r="K4297" s="8" t="s">
        <v>1720</v>
      </c>
      <c r="L4297" s="7" t="s">
        <v>8297</v>
      </c>
      <c r="M4297" s="7"/>
      <c r="N4297" s="9" t="s">
        <v>1722</v>
      </c>
    </row>
    <row r="4298" spans="1:14">
      <c r="A4298" s="7" t="s">
        <v>8294</v>
      </c>
      <c r="B4298" s="7"/>
      <c r="C4298" s="7" t="s">
        <v>8340</v>
      </c>
      <c r="D4298" s="7" t="s">
        <v>8341</v>
      </c>
      <c r="E4298" s="6" t="s">
        <v>352</v>
      </c>
      <c r="F4298" s="7"/>
      <c r="G4298" s="7"/>
      <c r="H4298" s="7" t="s">
        <v>1719</v>
      </c>
      <c r="I4298" s="7"/>
      <c r="J4298" s="7" t="s">
        <v>646</v>
      </c>
      <c r="K4298" s="8" t="s">
        <v>1720</v>
      </c>
      <c r="L4298" s="7" t="s">
        <v>8297</v>
      </c>
      <c r="M4298" s="7"/>
      <c r="N4298" s="9" t="s">
        <v>1722</v>
      </c>
    </row>
    <row r="4299" spans="1:14">
      <c r="A4299" s="7" t="s">
        <v>8294</v>
      </c>
      <c r="B4299" s="7"/>
      <c r="C4299" s="7" t="s">
        <v>8342</v>
      </c>
      <c r="D4299" s="7" t="s">
        <v>8343</v>
      </c>
      <c r="E4299" s="6" t="s">
        <v>352</v>
      </c>
      <c r="F4299" s="7"/>
      <c r="G4299" s="7"/>
      <c r="H4299" s="7" t="s">
        <v>1719</v>
      </c>
      <c r="I4299" s="7"/>
      <c r="J4299" s="7" t="s">
        <v>646</v>
      </c>
      <c r="K4299" s="8" t="s">
        <v>1720</v>
      </c>
      <c r="L4299" s="7" t="s">
        <v>8297</v>
      </c>
      <c r="M4299" s="7"/>
      <c r="N4299" s="9" t="s">
        <v>1722</v>
      </c>
    </row>
    <row r="4300" spans="1:14">
      <c r="A4300" s="7" t="s">
        <v>8294</v>
      </c>
      <c r="B4300" s="7"/>
      <c r="C4300" s="7" t="s">
        <v>8344</v>
      </c>
      <c r="D4300" s="7" t="s">
        <v>8345</v>
      </c>
      <c r="E4300" s="6" t="s">
        <v>352</v>
      </c>
      <c r="F4300" s="7"/>
      <c r="G4300" s="7"/>
      <c r="H4300" s="7" t="s">
        <v>1719</v>
      </c>
      <c r="I4300" s="7"/>
      <c r="J4300" s="7" t="s">
        <v>646</v>
      </c>
      <c r="K4300" s="8" t="s">
        <v>1720</v>
      </c>
      <c r="L4300" s="7" t="s">
        <v>8297</v>
      </c>
      <c r="M4300" s="7"/>
      <c r="N4300" s="9" t="s">
        <v>1722</v>
      </c>
    </row>
    <row r="4301" spans="1:14">
      <c r="A4301" s="7" t="s">
        <v>8294</v>
      </c>
      <c r="B4301" s="7"/>
      <c r="C4301" s="7" t="s">
        <v>8346</v>
      </c>
      <c r="D4301" s="7" t="s">
        <v>8347</v>
      </c>
      <c r="E4301" s="6" t="s">
        <v>352</v>
      </c>
      <c r="F4301" s="7"/>
      <c r="G4301" s="7"/>
      <c r="H4301" s="7" t="s">
        <v>1719</v>
      </c>
      <c r="I4301" s="7"/>
      <c r="J4301" s="7" t="s">
        <v>646</v>
      </c>
      <c r="K4301" s="8" t="s">
        <v>1720</v>
      </c>
      <c r="L4301" s="7" t="s">
        <v>8297</v>
      </c>
      <c r="M4301" s="7"/>
      <c r="N4301" s="9" t="s">
        <v>1722</v>
      </c>
    </row>
    <row r="4302" spans="1:14">
      <c r="A4302" s="7" t="s">
        <v>8294</v>
      </c>
      <c r="B4302" s="7"/>
      <c r="C4302" s="7" t="s">
        <v>8348</v>
      </c>
      <c r="D4302" s="7" t="s">
        <v>8349</v>
      </c>
      <c r="E4302" s="6" t="s">
        <v>352</v>
      </c>
      <c r="F4302" s="7"/>
      <c r="G4302" s="7"/>
      <c r="H4302" s="7" t="s">
        <v>1719</v>
      </c>
      <c r="I4302" s="7"/>
      <c r="J4302" s="7" t="s">
        <v>646</v>
      </c>
      <c r="K4302" s="8" t="s">
        <v>1720</v>
      </c>
      <c r="L4302" s="7" t="s">
        <v>8297</v>
      </c>
      <c r="M4302" s="7"/>
      <c r="N4302" s="9" t="s">
        <v>1722</v>
      </c>
    </row>
    <row r="4303" spans="1:14">
      <c r="A4303" s="7" t="s">
        <v>8294</v>
      </c>
      <c r="B4303" s="7"/>
      <c r="C4303" s="7" t="s">
        <v>8350</v>
      </c>
      <c r="D4303" s="7" t="s">
        <v>8351</v>
      </c>
      <c r="E4303" s="6" t="s">
        <v>352</v>
      </c>
      <c r="F4303" s="7"/>
      <c r="G4303" s="7"/>
      <c r="H4303" s="7" t="s">
        <v>1719</v>
      </c>
      <c r="I4303" s="7"/>
      <c r="J4303" s="7" t="s">
        <v>646</v>
      </c>
      <c r="K4303" s="8" t="s">
        <v>1720</v>
      </c>
      <c r="L4303" s="7" t="s">
        <v>8297</v>
      </c>
      <c r="M4303" s="7"/>
      <c r="N4303" s="9" t="s">
        <v>1722</v>
      </c>
    </row>
    <row r="4304" spans="1:14">
      <c r="A4304" s="7" t="s">
        <v>8294</v>
      </c>
      <c r="B4304" s="7"/>
      <c r="C4304" s="7" t="s">
        <v>8352</v>
      </c>
      <c r="D4304" s="7" t="s">
        <v>8353</v>
      </c>
      <c r="E4304" s="6" t="s">
        <v>352</v>
      </c>
      <c r="F4304" s="7"/>
      <c r="G4304" s="7"/>
      <c r="H4304" s="7" t="s">
        <v>1719</v>
      </c>
      <c r="I4304" s="7"/>
      <c r="J4304" s="7" t="s">
        <v>646</v>
      </c>
      <c r="K4304" s="8" t="s">
        <v>1720</v>
      </c>
      <c r="L4304" s="7" t="s">
        <v>8297</v>
      </c>
      <c r="M4304" s="7"/>
      <c r="N4304" s="9" t="s">
        <v>1722</v>
      </c>
    </row>
    <row r="4305" spans="1:14">
      <c r="A4305" s="7" t="s">
        <v>8294</v>
      </c>
      <c r="B4305" s="7"/>
      <c r="C4305" s="7" t="s">
        <v>8354</v>
      </c>
      <c r="D4305" s="7" t="s">
        <v>8355</v>
      </c>
      <c r="E4305" s="6" t="s">
        <v>352</v>
      </c>
      <c r="F4305" s="7"/>
      <c r="G4305" s="7"/>
      <c r="H4305" s="7" t="s">
        <v>1719</v>
      </c>
      <c r="I4305" s="7"/>
      <c r="J4305" s="7" t="s">
        <v>646</v>
      </c>
      <c r="K4305" s="8" t="s">
        <v>1720</v>
      </c>
      <c r="L4305" s="7" t="s">
        <v>8297</v>
      </c>
      <c r="M4305" s="7"/>
      <c r="N4305" s="9" t="s">
        <v>1722</v>
      </c>
    </row>
    <row r="4306" spans="1:14">
      <c r="A4306" s="7" t="s">
        <v>8356</v>
      </c>
      <c r="B4306" s="7"/>
      <c r="C4306" s="7" t="s">
        <v>8357</v>
      </c>
      <c r="D4306" s="7" t="s">
        <v>8287</v>
      </c>
      <c r="E4306" s="6" t="s">
        <v>352</v>
      </c>
      <c r="F4306" s="7"/>
      <c r="G4306" s="7"/>
      <c r="H4306" s="7" t="s">
        <v>8035</v>
      </c>
      <c r="I4306" s="7"/>
      <c r="J4306" s="7" t="s">
        <v>8036</v>
      </c>
      <c r="K4306" s="7" t="s">
        <v>8037</v>
      </c>
      <c r="L4306" s="7" t="s">
        <v>8358</v>
      </c>
      <c r="M4306" s="7"/>
      <c r="N4306" s="9" t="s">
        <v>8038</v>
      </c>
    </row>
    <row r="4307" spans="1:14">
      <c r="A4307" s="7" t="s">
        <v>8356</v>
      </c>
      <c r="B4307" s="7"/>
      <c r="C4307" s="7" t="s">
        <v>8359</v>
      </c>
      <c r="D4307" s="7" t="s">
        <v>8360</v>
      </c>
      <c r="E4307" s="6" t="s">
        <v>352</v>
      </c>
      <c r="F4307" s="7"/>
      <c r="G4307" s="7"/>
      <c r="H4307" s="7" t="s">
        <v>8035</v>
      </c>
      <c r="I4307" s="7"/>
      <c r="J4307" s="7" t="s">
        <v>8036</v>
      </c>
      <c r="K4307" s="7" t="s">
        <v>8037</v>
      </c>
      <c r="L4307" s="7" t="s">
        <v>8358</v>
      </c>
      <c r="M4307" s="7"/>
      <c r="N4307" s="9" t="s">
        <v>8038</v>
      </c>
    </row>
    <row r="4308" spans="1:14">
      <c r="A4308" s="7" t="s">
        <v>8356</v>
      </c>
      <c r="B4308" s="7"/>
      <c r="C4308" s="7" t="s">
        <v>8361</v>
      </c>
      <c r="D4308" s="7" t="s">
        <v>8362</v>
      </c>
      <c r="E4308" s="6" t="s">
        <v>352</v>
      </c>
      <c r="F4308" s="7"/>
      <c r="G4308" s="7"/>
      <c r="H4308" s="7" t="s">
        <v>8035</v>
      </c>
      <c r="I4308" s="7"/>
      <c r="J4308" s="7" t="s">
        <v>8036</v>
      </c>
      <c r="K4308" s="7" t="s">
        <v>8037</v>
      </c>
      <c r="L4308" s="7" t="s">
        <v>8358</v>
      </c>
      <c r="M4308" s="7"/>
      <c r="N4308" s="9" t="s">
        <v>8038</v>
      </c>
    </row>
    <row r="4309" spans="1:14">
      <c r="A4309" s="7" t="s">
        <v>8356</v>
      </c>
      <c r="B4309" s="7"/>
      <c r="C4309" s="7" t="s">
        <v>8363</v>
      </c>
      <c r="D4309" s="7" t="s">
        <v>8289</v>
      </c>
      <c r="E4309" s="6" t="s">
        <v>352</v>
      </c>
      <c r="F4309" s="7"/>
      <c r="G4309" s="7"/>
      <c r="H4309" s="7" t="s">
        <v>8035</v>
      </c>
      <c r="I4309" s="7"/>
      <c r="J4309" s="7" t="s">
        <v>8036</v>
      </c>
      <c r="K4309" s="7" t="s">
        <v>8037</v>
      </c>
      <c r="L4309" s="7" t="s">
        <v>8358</v>
      </c>
      <c r="M4309" s="7"/>
      <c r="N4309" s="9" t="s">
        <v>8038</v>
      </c>
    </row>
    <row r="4310" spans="1:14">
      <c r="A4310" s="7" t="s">
        <v>8356</v>
      </c>
      <c r="B4310" s="7"/>
      <c r="C4310" s="7" t="s">
        <v>8364</v>
      </c>
      <c r="D4310" s="7" t="s">
        <v>8365</v>
      </c>
      <c r="E4310" s="6" t="s">
        <v>352</v>
      </c>
      <c r="F4310" s="7"/>
      <c r="G4310" s="7"/>
      <c r="H4310" s="7" t="s">
        <v>8035</v>
      </c>
      <c r="I4310" s="7"/>
      <c r="J4310" s="7" t="s">
        <v>8036</v>
      </c>
      <c r="K4310" s="7" t="s">
        <v>8037</v>
      </c>
      <c r="L4310" s="7" t="s">
        <v>8358</v>
      </c>
      <c r="M4310" s="7"/>
      <c r="N4310" s="9" t="s">
        <v>8038</v>
      </c>
    </row>
    <row r="4311" spans="1:14">
      <c r="A4311" s="5" t="s">
        <v>8356</v>
      </c>
      <c r="B4311" s="5"/>
      <c r="C4311" s="5" t="s">
        <v>8366</v>
      </c>
      <c r="D4311" s="5" t="s">
        <v>8278</v>
      </c>
      <c r="E4311" s="6" t="s">
        <v>352</v>
      </c>
      <c r="F4311" s="5"/>
      <c r="G4311" s="5"/>
      <c r="H4311" s="7" t="s">
        <v>8035</v>
      </c>
      <c r="I4311" s="5"/>
      <c r="J4311" s="7" t="s">
        <v>646</v>
      </c>
      <c r="K4311" s="8" t="s">
        <v>1720</v>
      </c>
      <c r="L4311" s="5" t="s">
        <v>8367</v>
      </c>
      <c r="M4311" s="5"/>
      <c r="N4311" s="9" t="s">
        <v>1722</v>
      </c>
    </row>
    <row r="4312" spans="1:14">
      <c r="A4312" s="5" t="s">
        <v>8356</v>
      </c>
      <c r="B4312" s="5"/>
      <c r="C4312" s="5" t="s">
        <v>8368</v>
      </c>
      <c r="D4312" s="5" t="s">
        <v>8281</v>
      </c>
      <c r="E4312" s="6" t="s">
        <v>352</v>
      </c>
      <c r="F4312" s="5"/>
      <c r="G4312" s="5"/>
      <c r="H4312" s="7" t="s">
        <v>8035</v>
      </c>
      <c r="I4312" s="5"/>
      <c r="J4312" s="7" t="s">
        <v>646</v>
      </c>
      <c r="K4312" s="8" t="s">
        <v>1720</v>
      </c>
      <c r="L4312" s="5" t="s">
        <v>8367</v>
      </c>
      <c r="M4312" s="5"/>
      <c r="N4312" s="9" t="s">
        <v>1722</v>
      </c>
    </row>
    <row r="4313" spans="1:14">
      <c r="A4313" s="5" t="s">
        <v>8356</v>
      </c>
      <c r="B4313" s="5"/>
      <c r="C4313" s="5" t="s">
        <v>8369</v>
      </c>
      <c r="D4313" s="5" t="s">
        <v>8283</v>
      </c>
      <c r="E4313" s="6" t="s">
        <v>352</v>
      </c>
      <c r="F4313" s="5"/>
      <c r="G4313" s="5"/>
      <c r="H4313" s="7" t="s">
        <v>8035</v>
      </c>
      <c r="I4313" s="5"/>
      <c r="J4313" s="7" t="s">
        <v>646</v>
      </c>
      <c r="K4313" s="8" t="s">
        <v>1720</v>
      </c>
      <c r="L4313" s="5" t="s">
        <v>8367</v>
      </c>
      <c r="M4313" s="5"/>
      <c r="N4313" s="9" t="s">
        <v>1722</v>
      </c>
    </row>
    <row r="4314" spans="1:14">
      <c r="A4314" s="5" t="s">
        <v>8356</v>
      </c>
      <c r="B4314" s="5"/>
      <c r="C4314" s="5" t="s">
        <v>8370</v>
      </c>
      <c r="D4314" s="5" t="s">
        <v>8285</v>
      </c>
      <c r="E4314" s="6" t="s">
        <v>352</v>
      </c>
      <c r="F4314" s="5"/>
      <c r="G4314" s="5"/>
      <c r="H4314" s="7" t="s">
        <v>8035</v>
      </c>
      <c r="I4314" s="5"/>
      <c r="J4314" s="7" t="s">
        <v>646</v>
      </c>
      <c r="K4314" s="8" t="s">
        <v>1720</v>
      </c>
      <c r="L4314" s="5" t="s">
        <v>8367</v>
      </c>
      <c r="M4314" s="5"/>
      <c r="N4314" s="9" t="s">
        <v>1722</v>
      </c>
    </row>
    <row r="4315" spans="1:14">
      <c r="A4315" s="5" t="s">
        <v>8356</v>
      </c>
      <c r="B4315" s="5"/>
      <c r="C4315" s="5" t="s">
        <v>8371</v>
      </c>
      <c r="D4315" s="5" t="s">
        <v>8372</v>
      </c>
      <c r="E4315" s="6" t="s">
        <v>352</v>
      </c>
      <c r="F4315" s="5"/>
      <c r="G4315" s="5"/>
      <c r="H4315" s="7" t="s">
        <v>8035</v>
      </c>
      <c r="I4315" s="5"/>
      <c r="J4315" s="7" t="s">
        <v>646</v>
      </c>
      <c r="K4315" s="8" t="s">
        <v>1720</v>
      </c>
      <c r="L4315" s="5" t="s">
        <v>8367</v>
      </c>
      <c r="M4315" s="5"/>
      <c r="N4315" s="9" t="s">
        <v>1722</v>
      </c>
    </row>
    <row r="4316" spans="1:14">
      <c r="A4316" s="7" t="s">
        <v>8373</v>
      </c>
      <c r="B4316" s="7"/>
      <c r="C4316" s="9" t="s">
        <v>8374</v>
      </c>
      <c r="D4316" s="9" t="s">
        <v>8375</v>
      </c>
      <c r="E4316" s="6" t="s">
        <v>352</v>
      </c>
      <c r="F4316" s="7"/>
      <c r="G4316" s="7"/>
      <c r="H4316" s="7" t="s">
        <v>2093</v>
      </c>
      <c r="I4316" s="7"/>
      <c r="J4316" s="7" t="s">
        <v>2094</v>
      </c>
      <c r="K4316" s="7" t="s">
        <v>2095</v>
      </c>
      <c r="L4316" s="7" t="s">
        <v>2094</v>
      </c>
      <c r="M4316" s="7"/>
      <c r="N4316" s="9" t="s">
        <v>2096</v>
      </c>
    </row>
    <row r="4317" spans="1:14">
      <c r="A4317" s="7" t="s">
        <v>8373</v>
      </c>
      <c r="B4317" s="7"/>
      <c r="C4317" s="7" t="s">
        <v>8376</v>
      </c>
      <c r="D4317" s="7" t="s">
        <v>8377</v>
      </c>
      <c r="E4317" s="6" t="s">
        <v>352</v>
      </c>
      <c r="F4317" s="7"/>
      <c r="G4317" s="7"/>
      <c r="H4317" s="7" t="s">
        <v>2093</v>
      </c>
      <c r="I4317" s="7"/>
      <c r="J4317" s="7" t="s">
        <v>2094</v>
      </c>
      <c r="K4317" s="7" t="s">
        <v>2095</v>
      </c>
      <c r="L4317" s="7" t="s">
        <v>2094</v>
      </c>
      <c r="M4317" s="7"/>
      <c r="N4317" s="9" t="s">
        <v>2096</v>
      </c>
    </row>
    <row r="4318" spans="1:14">
      <c r="A4318" s="7" t="s">
        <v>8373</v>
      </c>
      <c r="B4318" s="7"/>
      <c r="C4318" s="7" t="s">
        <v>8378</v>
      </c>
      <c r="D4318" s="7" t="s">
        <v>8379</v>
      </c>
      <c r="E4318" s="6" t="s">
        <v>352</v>
      </c>
      <c r="F4318" s="7"/>
      <c r="G4318" s="7"/>
      <c r="H4318" s="7" t="s">
        <v>2093</v>
      </c>
      <c r="I4318" s="7"/>
      <c r="J4318" s="7" t="s">
        <v>2094</v>
      </c>
      <c r="K4318" s="7" t="s">
        <v>2095</v>
      </c>
      <c r="L4318" s="7" t="s">
        <v>2094</v>
      </c>
      <c r="M4318" s="7"/>
      <c r="N4318" s="9" t="s">
        <v>2096</v>
      </c>
    </row>
    <row r="4319" spans="1:14">
      <c r="A4319" s="7" t="s">
        <v>8373</v>
      </c>
      <c r="B4319" s="7"/>
      <c r="C4319" s="7" t="s">
        <v>8380</v>
      </c>
      <c r="D4319" s="7" t="s">
        <v>8381</v>
      </c>
      <c r="E4319" s="6" t="s">
        <v>352</v>
      </c>
      <c r="F4319" s="7"/>
      <c r="G4319" s="7"/>
      <c r="H4319" s="7" t="s">
        <v>2093</v>
      </c>
      <c r="I4319" s="7"/>
      <c r="J4319" s="7" t="s">
        <v>2094</v>
      </c>
      <c r="K4319" s="7" t="s">
        <v>2095</v>
      </c>
      <c r="L4319" s="7" t="s">
        <v>2094</v>
      </c>
      <c r="M4319" s="7"/>
      <c r="N4319" s="9" t="s">
        <v>2096</v>
      </c>
    </row>
    <row r="4320" spans="1:14">
      <c r="A4320" s="7" t="s">
        <v>8373</v>
      </c>
      <c r="B4320" s="7"/>
      <c r="C4320" s="7" t="s">
        <v>8382</v>
      </c>
      <c r="D4320" s="7" t="s">
        <v>8383</v>
      </c>
      <c r="E4320" s="6" t="s">
        <v>352</v>
      </c>
      <c r="F4320" s="7"/>
      <c r="G4320" s="7"/>
      <c r="H4320" s="7" t="s">
        <v>2093</v>
      </c>
      <c r="I4320" s="7"/>
      <c r="J4320" s="7" t="s">
        <v>2094</v>
      </c>
      <c r="K4320" s="7" t="s">
        <v>2095</v>
      </c>
      <c r="L4320" s="7" t="s">
        <v>2094</v>
      </c>
      <c r="M4320" s="7"/>
      <c r="N4320" s="9" t="s">
        <v>2096</v>
      </c>
    </row>
    <row r="4321" spans="1:14">
      <c r="A4321" s="7" t="s">
        <v>8373</v>
      </c>
      <c r="B4321" s="7"/>
      <c r="C4321" s="7" t="s">
        <v>8384</v>
      </c>
      <c r="D4321" s="7" t="s">
        <v>8385</v>
      </c>
      <c r="E4321" s="6" t="s">
        <v>352</v>
      </c>
      <c r="F4321" s="7"/>
      <c r="G4321" s="7"/>
      <c r="H4321" s="7" t="s">
        <v>2093</v>
      </c>
      <c r="I4321" s="7"/>
      <c r="J4321" s="7" t="s">
        <v>2094</v>
      </c>
      <c r="K4321" s="7" t="s">
        <v>2095</v>
      </c>
      <c r="L4321" s="7" t="s">
        <v>2094</v>
      </c>
      <c r="M4321" s="7"/>
      <c r="N4321" s="9" t="s">
        <v>2096</v>
      </c>
    </row>
    <row r="4322" spans="1:14">
      <c r="A4322" s="7" t="s">
        <v>8373</v>
      </c>
      <c r="B4322" s="7"/>
      <c r="C4322" s="7" t="s">
        <v>8386</v>
      </c>
      <c r="D4322" s="7" t="s">
        <v>8387</v>
      </c>
      <c r="E4322" s="6" t="s">
        <v>352</v>
      </c>
      <c r="F4322" s="7"/>
      <c r="G4322" s="7"/>
      <c r="H4322" s="7" t="s">
        <v>2093</v>
      </c>
      <c r="I4322" s="7"/>
      <c r="J4322" s="7" t="s">
        <v>2094</v>
      </c>
      <c r="K4322" s="7" t="s">
        <v>2095</v>
      </c>
      <c r="L4322" s="7" t="s">
        <v>2094</v>
      </c>
      <c r="M4322" s="7"/>
      <c r="N4322" s="9" t="s">
        <v>2096</v>
      </c>
    </row>
    <row r="4323" spans="1:14">
      <c r="A4323" s="7" t="s">
        <v>8373</v>
      </c>
      <c r="B4323" s="7"/>
      <c r="C4323" s="9" t="s">
        <v>8388</v>
      </c>
      <c r="D4323" s="9" t="s">
        <v>8389</v>
      </c>
      <c r="E4323" s="6" t="s">
        <v>352</v>
      </c>
      <c r="F4323" s="7"/>
      <c r="G4323" s="7"/>
      <c r="H4323" s="7" t="s">
        <v>2093</v>
      </c>
      <c r="I4323" s="7"/>
      <c r="J4323" s="7" t="s">
        <v>2094</v>
      </c>
      <c r="K4323" s="7" t="s">
        <v>2095</v>
      </c>
      <c r="L4323" s="7" t="s">
        <v>2094</v>
      </c>
      <c r="M4323" s="7"/>
      <c r="N4323" s="9" t="s">
        <v>2096</v>
      </c>
    </row>
    <row r="4324" spans="1:14">
      <c r="A4324" s="7" t="s">
        <v>8390</v>
      </c>
      <c r="B4324" s="7"/>
      <c r="C4324" s="7" t="s">
        <v>8391</v>
      </c>
      <c r="D4324" s="7" t="s">
        <v>8392</v>
      </c>
      <c r="E4324" s="6" t="s">
        <v>352</v>
      </c>
      <c r="F4324" s="7"/>
      <c r="G4324" s="7"/>
      <c r="H4324" s="7" t="s">
        <v>1719</v>
      </c>
      <c r="I4324" s="7"/>
      <c r="J4324" s="7" t="s">
        <v>646</v>
      </c>
      <c r="K4324" s="8" t="s">
        <v>1720</v>
      </c>
      <c r="L4324" s="7" t="s">
        <v>8393</v>
      </c>
      <c r="M4324" s="7"/>
      <c r="N4324" s="9" t="s">
        <v>1722</v>
      </c>
    </row>
    <row r="4325" spans="1:14">
      <c r="A4325" s="7" t="s">
        <v>8390</v>
      </c>
      <c r="B4325" s="7"/>
      <c r="C4325" s="7" t="s">
        <v>8394</v>
      </c>
      <c r="D4325" s="7" t="s">
        <v>8395</v>
      </c>
      <c r="E4325" s="6" t="s">
        <v>352</v>
      </c>
      <c r="F4325" s="7"/>
      <c r="G4325" s="7"/>
      <c r="H4325" s="7" t="s">
        <v>1719</v>
      </c>
      <c r="I4325" s="7"/>
      <c r="J4325" s="7" t="s">
        <v>646</v>
      </c>
      <c r="K4325" s="8" t="s">
        <v>1720</v>
      </c>
      <c r="L4325" s="7" t="s">
        <v>8393</v>
      </c>
      <c r="M4325" s="7"/>
      <c r="N4325" s="9" t="s">
        <v>1722</v>
      </c>
    </row>
    <row r="4326" spans="1:14">
      <c r="A4326" s="7" t="s">
        <v>8390</v>
      </c>
      <c r="B4326" s="7"/>
      <c r="C4326" s="7" t="s">
        <v>8396</v>
      </c>
      <c r="D4326" s="7" t="s">
        <v>8397</v>
      </c>
      <c r="E4326" s="6" t="s">
        <v>352</v>
      </c>
      <c r="F4326" s="7"/>
      <c r="G4326" s="7"/>
      <c r="H4326" s="7" t="s">
        <v>1719</v>
      </c>
      <c r="I4326" s="7"/>
      <c r="J4326" s="7" t="s">
        <v>646</v>
      </c>
      <c r="K4326" s="8" t="s">
        <v>1720</v>
      </c>
      <c r="L4326" s="7" t="s">
        <v>8393</v>
      </c>
      <c r="M4326" s="7"/>
      <c r="N4326" s="9" t="s">
        <v>1722</v>
      </c>
    </row>
    <row r="4327" spans="1:14">
      <c r="A4327" s="7" t="s">
        <v>8390</v>
      </c>
      <c r="B4327" s="7"/>
      <c r="C4327" s="7" t="s">
        <v>8398</v>
      </c>
      <c r="D4327" s="7" t="s">
        <v>8399</v>
      </c>
      <c r="E4327" s="6" t="s">
        <v>352</v>
      </c>
      <c r="F4327" s="7"/>
      <c r="G4327" s="7"/>
      <c r="H4327" s="7" t="s">
        <v>1719</v>
      </c>
      <c r="I4327" s="7"/>
      <c r="J4327" s="7" t="s">
        <v>646</v>
      </c>
      <c r="K4327" s="8" t="s">
        <v>1720</v>
      </c>
      <c r="L4327" s="7" t="s">
        <v>8393</v>
      </c>
      <c r="M4327" s="7"/>
      <c r="N4327" s="9" t="s">
        <v>1722</v>
      </c>
    </row>
    <row r="4328" spans="1:14">
      <c r="A4328" s="7" t="s">
        <v>8390</v>
      </c>
      <c r="B4328" s="7"/>
      <c r="C4328" s="7" t="s">
        <v>8400</v>
      </c>
      <c r="D4328" s="7" t="s">
        <v>8401</v>
      </c>
      <c r="E4328" s="6" t="s">
        <v>352</v>
      </c>
      <c r="F4328" s="7"/>
      <c r="G4328" s="7"/>
      <c r="H4328" s="7" t="s">
        <v>1719</v>
      </c>
      <c r="I4328" s="7"/>
      <c r="J4328" s="7" t="s">
        <v>646</v>
      </c>
      <c r="K4328" s="8" t="s">
        <v>1720</v>
      </c>
      <c r="L4328" s="7" t="s">
        <v>8393</v>
      </c>
      <c r="M4328" s="7"/>
      <c r="N4328" s="9" t="s">
        <v>1722</v>
      </c>
    </row>
    <row r="4329" spans="1:14">
      <c r="A4329" s="7" t="s">
        <v>8390</v>
      </c>
      <c r="B4329" s="7"/>
      <c r="C4329" s="7" t="s">
        <v>8402</v>
      </c>
      <c r="D4329" s="7" t="s">
        <v>8403</v>
      </c>
      <c r="E4329" s="6" t="s">
        <v>352</v>
      </c>
      <c r="F4329" s="7"/>
      <c r="G4329" s="7"/>
      <c r="H4329" s="7" t="s">
        <v>1719</v>
      </c>
      <c r="I4329" s="7"/>
      <c r="J4329" s="7" t="s">
        <v>646</v>
      </c>
      <c r="K4329" s="8" t="s">
        <v>1720</v>
      </c>
      <c r="L4329" s="7" t="s">
        <v>8393</v>
      </c>
      <c r="M4329" s="7"/>
      <c r="N4329" s="9" t="s">
        <v>1722</v>
      </c>
    </row>
    <row r="4330" spans="1:14">
      <c r="A4330" s="7" t="s">
        <v>8390</v>
      </c>
      <c r="B4330" s="7"/>
      <c r="C4330" s="7" t="s">
        <v>8404</v>
      </c>
      <c r="D4330" s="7" t="s">
        <v>8405</v>
      </c>
      <c r="E4330" s="6" t="s">
        <v>352</v>
      </c>
      <c r="F4330" s="7"/>
      <c r="G4330" s="7"/>
      <c r="H4330" s="7" t="s">
        <v>1719</v>
      </c>
      <c r="I4330" s="7"/>
      <c r="J4330" s="7" t="s">
        <v>646</v>
      </c>
      <c r="K4330" s="8" t="s">
        <v>1720</v>
      </c>
      <c r="L4330" s="7" t="s">
        <v>8393</v>
      </c>
      <c r="M4330" s="7"/>
      <c r="N4330" s="9" t="s">
        <v>1722</v>
      </c>
    </row>
    <row r="4331" spans="1:14">
      <c r="A4331" s="7" t="s">
        <v>8390</v>
      </c>
      <c r="B4331" s="7"/>
      <c r="C4331" s="7" t="s">
        <v>8406</v>
      </c>
      <c r="D4331" s="7" t="s">
        <v>8407</v>
      </c>
      <c r="E4331" s="6" t="s">
        <v>352</v>
      </c>
      <c r="F4331" s="7"/>
      <c r="G4331" s="7"/>
      <c r="H4331" s="7" t="s">
        <v>1719</v>
      </c>
      <c r="I4331" s="7"/>
      <c r="J4331" s="7" t="s">
        <v>646</v>
      </c>
      <c r="K4331" s="8" t="s">
        <v>1720</v>
      </c>
      <c r="L4331" s="7" t="s">
        <v>8393</v>
      </c>
      <c r="M4331" s="7"/>
      <c r="N4331" s="9" t="s">
        <v>1722</v>
      </c>
    </row>
    <row r="4332" spans="1:14">
      <c r="A4332" s="7" t="s">
        <v>8390</v>
      </c>
      <c r="B4332" s="7"/>
      <c r="C4332" s="7" t="s">
        <v>8408</v>
      </c>
      <c r="D4332" s="7" t="s">
        <v>8409</v>
      </c>
      <c r="E4332" s="6" t="s">
        <v>352</v>
      </c>
      <c r="F4332" s="7"/>
      <c r="G4332" s="7"/>
      <c r="H4332" s="7" t="s">
        <v>1719</v>
      </c>
      <c r="I4332" s="7"/>
      <c r="J4332" s="7" t="s">
        <v>646</v>
      </c>
      <c r="K4332" s="8" t="s">
        <v>1720</v>
      </c>
      <c r="L4332" s="7" t="s">
        <v>8393</v>
      </c>
      <c r="M4332" s="7"/>
      <c r="N4332" s="9" t="s">
        <v>1722</v>
      </c>
    </row>
    <row r="4333" spans="1:14">
      <c r="A4333" s="7" t="s">
        <v>8390</v>
      </c>
      <c r="B4333" s="7"/>
      <c r="C4333" s="7" t="s">
        <v>8410</v>
      </c>
      <c r="D4333" s="7" t="s">
        <v>8411</v>
      </c>
      <c r="E4333" s="6" t="s">
        <v>352</v>
      </c>
      <c r="F4333" s="7"/>
      <c r="G4333" s="7"/>
      <c r="H4333" s="7" t="s">
        <v>1719</v>
      </c>
      <c r="I4333" s="7"/>
      <c r="J4333" s="7" t="s">
        <v>646</v>
      </c>
      <c r="K4333" s="8" t="s">
        <v>1720</v>
      </c>
      <c r="L4333" s="7" t="s">
        <v>8393</v>
      </c>
      <c r="M4333" s="7"/>
      <c r="N4333" s="9" t="s">
        <v>1722</v>
      </c>
    </row>
    <row r="4334" spans="1:14">
      <c r="A4334" s="7" t="s">
        <v>8390</v>
      </c>
      <c r="B4334" s="7"/>
      <c r="C4334" s="7" t="s">
        <v>8412</v>
      </c>
      <c r="D4334" s="7" t="s">
        <v>8413</v>
      </c>
      <c r="E4334" s="6" t="s">
        <v>352</v>
      </c>
      <c r="F4334" s="7"/>
      <c r="G4334" s="7"/>
      <c r="H4334" s="7" t="s">
        <v>1719</v>
      </c>
      <c r="I4334" s="7"/>
      <c r="J4334" s="7" t="s">
        <v>646</v>
      </c>
      <c r="K4334" s="8" t="s">
        <v>1720</v>
      </c>
      <c r="L4334" s="7" t="s">
        <v>8393</v>
      </c>
      <c r="M4334" s="7"/>
      <c r="N4334" s="9" t="s">
        <v>1722</v>
      </c>
    </row>
    <row r="4335" spans="1:14">
      <c r="A4335" s="7" t="s">
        <v>8390</v>
      </c>
      <c r="B4335" s="7"/>
      <c r="C4335" s="7" t="s">
        <v>8414</v>
      </c>
      <c r="D4335" s="7" t="s">
        <v>8415</v>
      </c>
      <c r="E4335" s="6" t="s">
        <v>352</v>
      </c>
      <c r="F4335" s="7"/>
      <c r="G4335" s="7"/>
      <c r="H4335" s="7" t="s">
        <v>1719</v>
      </c>
      <c r="I4335" s="7"/>
      <c r="J4335" s="7" t="s">
        <v>646</v>
      </c>
      <c r="K4335" s="8" t="s">
        <v>1720</v>
      </c>
      <c r="L4335" s="7" t="s">
        <v>8393</v>
      </c>
      <c r="M4335" s="7"/>
      <c r="N4335" s="9" t="s">
        <v>1722</v>
      </c>
    </row>
    <row r="4336" spans="1:14">
      <c r="A4336" s="7" t="s">
        <v>8390</v>
      </c>
      <c r="B4336" s="7"/>
      <c r="C4336" s="7" t="s">
        <v>8416</v>
      </c>
      <c r="D4336" s="7" t="s">
        <v>8417</v>
      </c>
      <c r="E4336" s="6" t="s">
        <v>352</v>
      </c>
      <c r="F4336" s="7"/>
      <c r="G4336" s="7"/>
      <c r="H4336" s="7" t="s">
        <v>1719</v>
      </c>
      <c r="I4336" s="7"/>
      <c r="J4336" s="7" t="s">
        <v>646</v>
      </c>
      <c r="K4336" s="8" t="s">
        <v>1720</v>
      </c>
      <c r="L4336" s="7" t="s">
        <v>8393</v>
      </c>
      <c r="M4336" s="7"/>
      <c r="N4336" s="9" t="s">
        <v>1722</v>
      </c>
    </row>
    <row r="4337" spans="1:14">
      <c r="A4337" s="7" t="s">
        <v>8390</v>
      </c>
      <c r="B4337" s="7"/>
      <c r="C4337" s="7" t="s">
        <v>8418</v>
      </c>
      <c r="D4337" s="7" t="s">
        <v>8419</v>
      </c>
      <c r="E4337" s="6" t="s">
        <v>352</v>
      </c>
      <c r="F4337" s="7"/>
      <c r="G4337" s="7"/>
      <c r="H4337" s="7" t="s">
        <v>1719</v>
      </c>
      <c r="I4337" s="7"/>
      <c r="J4337" s="7" t="s">
        <v>646</v>
      </c>
      <c r="K4337" s="8" t="s">
        <v>1720</v>
      </c>
      <c r="L4337" s="7" t="s">
        <v>8393</v>
      </c>
      <c r="M4337" s="7"/>
      <c r="N4337" s="9" t="s">
        <v>1722</v>
      </c>
    </row>
    <row r="4338" spans="1:14">
      <c r="A4338" s="7" t="s">
        <v>8390</v>
      </c>
      <c r="B4338" s="7"/>
      <c r="C4338" s="7" t="s">
        <v>8420</v>
      </c>
      <c r="D4338" s="7" t="s">
        <v>8421</v>
      </c>
      <c r="E4338" s="6" t="s">
        <v>352</v>
      </c>
      <c r="F4338" s="7"/>
      <c r="G4338" s="7"/>
      <c r="H4338" s="7" t="s">
        <v>1719</v>
      </c>
      <c r="I4338" s="7"/>
      <c r="J4338" s="7" t="s">
        <v>646</v>
      </c>
      <c r="K4338" s="8" t="s">
        <v>1720</v>
      </c>
      <c r="L4338" s="7" t="s">
        <v>8393</v>
      </c>
      <c r="M4338" s="7"/>
      <c r="N4338" s="9" t="s">
        <v>1722</v>
      </c>
    </row>
    <row r="4339" spans="1:14">
      <c r="A4339" s="7" t="s">
        <v>8390</v>
      </c>
      <c r="B4339" s="7"/>
      <c r="C4339" s="7" t="s">
        <v>8422</v>
      </c>
      <c r="D4339" s="7" t="s">
        <v>8423</v>
      </c>
      <c r="E4339" s="6" t="s">
        <v>352</v>
      </c>
      <c r="F4339" s="7"/>
      <c r="G4339" s="7"/>
      <c r="H4339" s="7" t="s">
        <v>1719</v>
      </c>
      <c r="I4339" s="7"/>
      <c r="J4339" s="7" t="s">
        <v>646</v>
      </c>
      <c r="K4339" s="8" t="s">
        <v>1720</v>
      </c>
      <c r="L4339" s="7" t="s">
        <v>8393</v>
      </c>
      <c r="M4339" s="7"/>
      <c r="N4339" s="9" t="s">
        <v>1722</v>
      </c>
    </row>
    <row r="4340" spans="1:14">
      <c r="A4340" s="7" t="s">
        <v>8390</v>
      </c>
      <c r="B4340" s="7"/>
      <c r="C4340" s="7" t="s">
        <v>8424</v>
      </c>
      <c r="D4340" s="7" t="s">
        <v>8425</v>
      </c>
      <c r="E4340" s="6" t="s">
        <v>352</v>
      </c>
      <c r="F4340" s="7"/>
      <c r="G4340" s="7"/>
      <c r="H4340" s="7" t="s">
        <v>1719</v>
      </c>
      <c r="I4340" s="7"/>
      <c r="J4340" s="7" t="s">
        <v>646</v>
      </c>
      <c r="K4340" s="8" t="s">
        <v>1720</v>
      </c>
      <c r="L4340" s="7" t="s">
        <v>8393</v>
      </c>
      <c r="M4340" s="7"/>
      <c r="N4340" s="9" t="s">
        <v>1722</v>
      </c>
    </row>
    <row r="4341" spans="1:14">
      <c r="A4341" s="7" t="s">
        <v>8390</v>
      </c>
      <c r="B4341" s="7"/>
      <c r="C4341" s="7" t="s">
        <v>8426</v>
      </c>
      <c r="D4341" s="7" t="s">
        <v>8427</v>
      </c>
      <c r="E4341" s="6" t="s">
        <v>352</v>
      </c>
      <c r="F4341" s="7"/>
      <c r="G4341" s="7"/>
      <c r="H4341" s="7" t="s">
        <v>1719</v>
      </c>
      <c r="I4341" s="7"/>
      <c r="J4341" s="7" t="s">
        <v>646</v>
      </c>
      <c r="K4341" s="8" t="s">
        <v>1720</v>
      </c>
      <c r="L4341" s="7" t="s">
        <v>8393</v>
      </c>
      <c r="M4341" s="7"/>
      <c r="N4341" s="9" t="s">
        <v>1722</v>
      </c>
    </row>
    <row r="4342" spans="1:14">
      <c r="A4342" s="7" t="s">
        <v>8390</v>
      </c>
      <c r="B4342" s="7"/>
      <c r="C4342" s="7" t="s">
        <v>8428</v>
      </c>
      <c r="D4342" s="7" t="s">
        <v>8429</v>
      </c>
      <c r="E4342" s="6" t="s">
        <v>352</v>
      </c>
      <c r="F4342" s="7"/>
      <c r="G4342" s="7"/>
      <c r="H4342" s="7" t="s">
        <v>1719</v>
      </c>
      <c r="I4342" s="7"/>
      <c r="J4342" s="7" t="s">
        <v>646</v>
      </c>
      <c r="K4342" s="8" t="s">
        <v>1720</v>
      </c>
      <c r="L4342" s="7" t="s">
        <v>8393</v>
      </c>
      <c r="M4342" s="7"/>
      <c r="N4342" s="9" t="s">
        <v>1722</v>
      </c>
    </row>
    <row r="4343" spans="1:14">
      <c r="A4343" s="7" t="s">
        <v>8390</v>
      </c>
      <c r="B4343" s="7"/>
      <c r="C4343" s="7" t="s">
        <v>8430</v>
      </c>
      <c r="D4343" s="7" t="s">
        <v>8431</v>
      </c>
      <c r="E4343" s="6" t="s">
        <v>352</v>
      </c>
      <c r="F4343" s="7"/>
      <c r="G4343" s="7"/>
      <c r="H4343" s="7" t="s">
        <v>1719</v>
      </c>
      <c r="I4343" s="7"/>
      <c r="J4343" s="7" t="s">
        <v>646</v>
      </c>
      <c r="K4343" s="8" t="s">
        <v>1720</v>
      </c>
      <c r="L4343" s="7" t="s">
        <v>8393</v>
      </c>
      <c r="M4343" s="7"/>
      <c r="N4343" s="9" t="s">
        <v>1722</v>
      </c>
    </row>
    <row r="4344" spans="1:14">
      <c r="A4344" s="7" t="s">
        <v>8390</v>
      </c>
      <c r="B4344" s="7"/>
      <c r="C4344" s="7" t="s">
        <v>8432</v>
      </c>
      <c r="D4344" s="7" t="s">
        <v>8433</v>
      </c>
      <c r="E4344" s="6" t="s">
        <v>352</v>
      </c>
      <c r="F4344" s="7"/>
      <c r="G4344" s="7"/>
      <c r="H4344" s="7" t="s">
        <v>1719</v>
      </c>
      <c r="I4344" s="7"/>
      <c r="J4344" s="7" t="s">
        <v>646</v>
      </c>
      <c r="K4344" s="8" t="s">
        <v>1720</v>
      </c>
      <c r="L4344" s="7" t="s">
        <v>8393</v>
      </c>
      <c r="M4344" s="7"/>
      <c r="N4344" s="9" t="s">
        <v>1722</v>
      </c>
    </row>
    <row r="4345" spans="1:14">
      <c r="A4345" s="7" t="s">
        <v>8390</v>
      </c>
      <c r="B4345" s="7"/>
      <c r="C4345" s="7" t="s">
        <v>8434</v>
      </c>
      <c r="D4345" s="7" t="s">
        <v>8435</v>
      </c>
      <c r="E4345" s="6" t="s">
        <v>352</v>
      </c>
      <c r="F4345" s="7"/>
      <c r="G4345" s="7"/>
      <c r="H4345" s="7" t="s">
        <v>1719</v>
      </c>
      <c r="I4345" s="7"/>
      <c r="J4345" s="7" t="s">
        <v>646</v>
      </c>
      <c r="K4345" s="8" t="s">
        <v>1720</v>
      </c>
      <c r="L4345" s="7" t="s">
        <v>8393</v>
      </c>
      <c r="M4345" s="7"/>
      <c r="N4345" s="9" t="s">
        <v>1722</v>
      </c>
    </row>
    <row r="4346" spans="1:14">
      <c r="A4346" s="7" t="s">
        <v>8390</v>
      </c>
      <c r="B4346" s="7"/>
      <c r="C4346" s="7" t="s">
        <v>8436</v>
      </c>
      <c r="D4346" s="7" t="s">
        <v>8437</v>
      </c>
      <c r="E4346" s="6" t="s">
        <v>352</v>
      </c>
      <c r="F4346" s="7"/>
      <c r="G4346" s="7"/>
      <c r="H4346" s="7" t="s">
        <v>1719</v>
      </c>
      <c r="I4346" s="7"/>
      <c r="J4346" s="7" t="s">
        <v>646</v>
      </c>
      <c r="K4346" s="8" t="s">
        <v>1720</v>
      </c>
      <c r="L4346" s="7" t="s">
        <v>8393</v>
      </c>
      <c r="M4346" s="7"/>
      <c r="N4346" s="9" t="s">
        <v>1722</v>
      </c>
    </row>
    <row r="4347" spans="1:14">
      <c r="A4347" s="7" t="s">
        <v>8390</v>
      </c>
      <c r="B4347" s="7"/>
      <c r="C4347" s="7" t="s">
        <v>8438</v>
      </c>
      <c r="D4347" s="7" t="s">
        <v>8439</v>
      </c>
      <c r="E4347" s="6" t="s">
        <v>352</v>
      </c>
      <c r="F4347" s="7"/>
      <c r="G4347" s="7"/>
      <c r="H4347" s="7" t="s">
        <v>1719</v>
      </c>
      <c r="I4347" s="7"/>
      <c r="J4347" s="7" t="s">
        <v>646</v>
      </c>
      <c r="K4347" s="8" t="s">
        <v>1720</v>
      </c>
      <c r="L4347" s="7" t="s">
        <v>8393</v>
      </c>
      <c r="M4347" s="7"/>
      <c r="N4347" s="9" t="s">
        <v>1722</v>
      </c>
    </row>
    <row r="4348" spans="1:14">
      <c r="A4348" s="7" t="s">
        <v>8390</v>
      </c>
      <c r="B4348" s="7"/>
      <c r="C4348" s="7" t="s">
        <v>8440</v>
      </c>
      <c r="D4348" s="7" t="s">
        <v>8441</v>
      </c>
      <c r="E4348" s="6" t="s">
        <v>352</v>
      </c>
      <c r="F4348" s="7"/>
      <c r="G4348" s="7"/>
      <c r="H4348" s="7" t="s">
        <v>1719</v>
      </c>
      <c r="I4348" s="7"/>
      <c r="J4348" s="7" t="s">
        <v>646</v>
      </c>
      <c r="K4348" s="8" t="s">
        <v>1720</v>
      </c>
      <c r="L4348" s="7" t="s">
        <v>8393</v>
      </c>
      <c r="M4348" s="7"/>
      <c r="N4348" s="9" t="s">
        <v>1722</v>
      </c>
    </row>
    <row r="4349" spans="1:14">
      <c r="A4349" s="7" t="s">
        <v>8390</v>
      </c>
      <c r="B4349" s="7"/>
      <c r="C4349" s="7" t="s">
        <v>8442</v>
      </c>
      <c r="D4349" s="7" t="s">
        <v>8443</v>
      </c>
      <c r="E4349" s="6" t="s">
        <v>352</v>
      </c>
      <c r="F4349" s="7"/>
      <c r="G4349" s="7"/>
      <c r="H4349" s="7" t="s">
        <v>1719</v>
      </c>
      <c r="I4349" s="7"/>
      <c r="J4349" s="7" t="s">
        <v>646</v>
      </c>
      <c r="K4349" s="8" t="s">
        <v>1720</v>
      </c>
      <c r="L4349" s="7" t="s">
        <v>8393</v>
      </c>
      <c r="M4349" s="7"/>
      <c r="N4349" s="9" t="s">
        <v>1722</v>
      </c>
    </row>
    <row r="4350" spans="1:14">
      <c r="A4350" s="7" t="s">
        <v>8390</v>
      </c>
      <c r="B4350" s="7"/>
      <c r="C4350" s="7" t="s">
        <v>8444</v>
      </c>
      <c r="D4350" s="7" t="s">
        <v>8445</v>
      </c>
      <c r="E4350" s="6" t="s">
        <v>352</v>
      </c>
      <c r="F4350" s="7"/>
      <c r="G4350" s="7"/>
      <c r="H4350" s="7" t="s">
        <v>1719</v>
      </c>
      <c r="I4350" s="7"/>
      <c r="J4350" s="7" t="s">
        <v>646</v>
      </c>
      <c r="K4350" s="8" t="s">
        <v>1720</v>
      </c>
      <c r="L4350" s="7" t="s">
        <v>8393</v>
      </c>
      <c r="M4350" s="7"/>
      <c r="N4350" s="9" t="s">
        <v>1722</v>
      </c>
    </row>
    <row r="4351" spans="1:14">
      <c r="A4351" s="7" t="s">
        <v>8390</v>
      </c>
      <c r="B4351" s="7"/>
      <c r="C4351" s="7" t="s">
        <v>8446</v>
      </c>
      <c r="D4351" s="7" t="s">
        <v>8447</v>
      </c>
      <c r="E4351" s="6" t="s">
        <v>352</v>
      </c>
      <c r="F4351" s="7"/>
      <c r="G4351" s="7"/>
      <c r="H4351" s="7" t="s">
        <v>1719</v>
      </c>
      <c r="I4351" s="7"/>
      <c r="J4351" s="7" t="s">
        <v>646</v>
      </c>
      <c r="K4351" s="8" t="s">
        <v>1720</v>
      </c>
      <c r="L4351" s="7" t="s">
        <v>8393</v>
      </c>
      <c r="M4351" s="7"/>
      <c r="N4351" s="9" t="s">
        <v>1722</v>
      </c>
    </row>
    <row r="4352" spans="1:14">
      <c r="A4352" s="7" t="s">
        <v>8390</v>
      </c>
      <c r="B4352" s="7"/>
      <c r="C4352" s="7" t="s">
        <v>8448</v>
      </c>
      <c r="D4352" s="7" t="s">
        <v>8449</v>
      </c>
      <c r="E4352" s="6" t="s">
        <v>352</v>
      </c>
      <c r="F4352" s="7"/>
      <c r="G4352" s="7"/>
      <c r="H4352" s="7" t="s">
        <v>1719</v>
      </c>
      <c r="I4352" s="7"/>
      <c r="J4352" s="7" t="s">
        <v>646</v>
      </c>
      <c r="K4352" s="8" t="s">
        <v>1720</v>
      </c>
      <c r="L4352" s="7" t="s">
        <v>8393</v>
      </c>
      <c r="M4352" s="7"/>
      <c r="N4352" s="9" t="s">
        <v>1722</v>
      </c>
    </row>
    <row r="4353" spans="1:14">
      <c r="A4353" s="7" t="s">
        <v>8390</v>
      </c>
      <c r="B4353" s="7"/>
      <c r="C4353" s="7" t="s">
        <v>8450</v>
      </c>
      <c r="D4353" s="7" t="s">
        <v>8451</v>
      </c>
      <c r="E4353" s="6" t="s">
        <v>352</v>
      </c>
      <c r="F4353" s="7"/>
      <c r="G4353" s="7"/>
      <c r="H4353" s="7" t="s">
        <v>1719</v>
      </c>
      <c r="I4353" s="7"/>
      <c r="J4353" s="7" t="s">
        <v>646</v>
      </c>
      <c r="K4353" s="8" t="s">
        <v>1720</v>
      </c>
      <c r="L4353" s="7" t="s">
        <v>8393</v>
      </c>
      <c r="M4353" s="7"/>
      <c r="N4353" s="9" t="s">
        <v>1722</v>
      </c>
    </row>
    <row r="4354" spans="1:14">
      <c r="A4354" s="7" t="s">
        <v>8390</v>
      </c>
      <c r="B4354" s="7"/>
      <c r="C4354" s="7" t="s">
        <v>8452</v>
      </c>
      <c r="D4354" s="7" t="s">
        <v>8453</v>
      </c>
      <c r="E4354" s="6" t="s">
        <v>352</v>
      </c>
      <c r="F4354" s="7"/>
      <c r="G4354" s="7"/>
      <c r="H4354" s="7" t="s">
        <v>1719</v>
      </c>
      <c r="I4354" s="7"/>
      <c r="J4354" s="7" t="s">
        <v>646</v>
      </c>
      <c r="K4354" s="8" t="s">
        <v>1720</v>
      </c>
      <c r="L4354" s="7" t="s">
        <v>8393</v>
      </c>
      <c r="M4354" s="7"/>
      <c r="N4354" s="9" t="s">
        <v>1722</v>
      </c>
    </row>
    <row r="4355" spans="1:14">
      <c r="A4355" s="7" t="s">
        <v>8390</v>
      </c>
      <c r="B4355" s="7"/>
      <c r="C4355" s="7" t="s">
        <v>8454</v>
      </c>
      <c r="D4355" s="7" t="s">
        <v>8455</v>
      </c>
      <c r="E4355" s="6" t="s">
        <v>352</v>
      </c>
      <c r="F4355" s="7"/>
      <c r="G4355" s="7"/>
      <c r="H4355" s="7" t="s">
        <v>1719</v>
      </c>
      <c r="I4355" s="7"/>
      <c r="J4355" s="7" t="s">
        <v>646</v>
      </c>
      <c r="K4355" s="8" t="s">
        <v>1720</v>
      </c>
      <c r="L4355" s="7" t="s">
        <v>8393</v>
      </c>
      <c r="M4355" s="7"/>
      <c r="N4355" s="9" t="s">
        <v>1722</v>
      </c>
    </row>
    <row r="4356" spans="1:14">
      <c r="A4356" s="7" t="s">
        <v>8390</v>
      </c>
      <c r="B4356" s="7"/>
      <c r="C4356" s="7" t="s">
        <v>8456</v>
      </c>
      <c r="D4356" s="7" t="s">
        <v>8457</v>
      </c>
      <c r="E4356" s="6" t="s">
        <v>352</v>
      </c>
      <c r="F4356" s="7"/>
      <c r="G4356" s="7"/>
      <c r="H4356" s="7" t="s">
        <v>1719</v>
      </c>
      <c r="I4356" s="7"/>
      <c r="J4356" s="7" t="s">
        <v>646</v>
      </c>
      <c r="K4356" s="8" t="s">
        <v>1720</v>
      </c>
      <c r="L4356" s="7" t="s">
        <v>8393</v>
      </c>
      <c r="M4356" s="7"/>
      <c r="N4356" s="9" t="s">
        <v>1722</v>
      </c>
    </row>
    <row r="4357" spans="1:14">
      <c r="A4357" s="7" t="s">
        <v>8390</v>
      </c>
      <c r="B4357" s="7"/>
      <c r="C4357" s="7" t="s">
        <v>8458</v>
      </c>
      <c r="D4357" s="7" t="s">
        <v>8459</v>
      </c>
      <c r="E4357" s="6" t="s">
        <v>352</v>
      </c>
      <c r="F4357" s="7"/>
      <c r="G4357" s="7"/>
      <c r="H4357" s="7" t="s">
        <v>1719</v>
      </c>
      <c r="I4357" s="7"/>
      <c r="J4357" s="7" t="s">
        <v>646</v>
      </c>
      <c r="K4357" s="8" t="s">
        <v>1720</v>
      </c>
      <c r="L4357" s="7" t="s">
        <v>8393</v>
      </c>
      <c r="M4357" s="7"/>
      <c r="N4357" s="9" t="s">
        <v>1722</v>
      </c>
    </row>
    <row r="4358" spans="1:14">
      <c r="A4358" s="7" t="s">
        <v>8390</v>
      </c>
      <c r="B4358" s="7"/>
      <c r="C4358" s="7" t="s">
        <v>8460</v>
      </c>
      <c r="D4358" s="7" t="s">
        <v>8461</v>
      </c>
      <c r="E4358" s="6" t="s">
        <v>352</v>
      </c>
      <c r="F4358" s="7"/>
      <c r="G4358" s="7"/>
      <c r="H4358" s="7" t="s">
        <v>1719</v>
      </c>
      <c r="I4358" s="7"/>
      <c r="J4358" s="7" t="s">
        <v>646</v>
      </c>
      <c r="K4358" s="8" t="s">
        <v>1720</v>
      </c>
      <c r="L4358" s="7" t="s">
        <v>8393</v>
      </c>
      <c r="M4358" s="7"/>
      <c r="N4358" s="9" t="s">
        <v>1722</v>
      </c>
    </row>
    <row r="4359" spans="1:14">
      <c r="A4359" s="7" t="s">
        <v>8390</v>
      </c>
      <c r="B4359" s="7"/>
      <c r="C4359" s="7" t="s">
        <v>8462</v>
      </c>
      <c r="D4359" s="7" t="s">
        <v>8463</v>
      </c>
      <c r="E4359" s="6" t="s">
        <v>352</v>
      </c>
      <c r="F4359" s="7"/>
      <c r="G4359" s="7"/>
      <c r="H4359" s="7" t="s">
        <v>1719</v>
      </c>
      <c r="I4359" s="7"/>
      <c r="J4359" s="7" t="s">
        <v>646</v>
      </c>
      <c r="K4359" s="8" t="s">
        <v>1720</v>
      </c>
      <c r="L4359" s="7" t="s">
        <v>8393</v>
      </c>
      <c r="M4359" s="7"/>
      <c r="N4359" s="9" t="s">
        <v>1722</v>
      </c>
    </row>
    <row r="4360" spans="1:14">
      <c r="A4360" s="7" t="s">
        <v>8390</v>
      </c>
      <c r="B4360" s="7"/>
      <c r="C4360" s="7" t="s">
        <v>8464</v>
      </c>
      <c r="D4360" s="7" t="s">
        <v>8465</v>
      </c>
      <c r="E4360" s="6" t="s">
        <v>352</v>
      </c>
      <c r="F4360" s="7"/>
      <c r="G4360" s="7"/>
      <c r="H4360" s="7" t="s">
        <v>1719</v>
      </c>
      <c r="I4360" s="7"/>
      <c r="J4360" s="7" t="s">
        <v>646</v>
      </c>
      <c r="K4360" s="8" t="s">
        <v>1720</v>
      </c>
      <c r="L4360" s="7" t="s">
        <v>8393</v>
      </c>
      <c r="M4360" s="7"/>
      <c r="N4360" s="9" t="s">
        <v>1722</v>
      </c>
    </row>
    <row r="4361" spans="1:14">
      <c r="A4361" s="7" t="s">
        <v>8390</v>
      </c>
      <c r="B4361" s="7"/>
      <c r="C4361" s="7" t="s">
        <v>8466</v>
      </c>
      <c r="D4361" s="7" t="s">
        <v>8467</v>
      </c>
      <c r="E4361" s="6" t="s">
        <v>352</v>
      </c>
      <c r="F4361" s="7"/>
      <c r="G4361" s="7"/>
      <c r="H4361" s="7" t="s">
        <v>1719</v>
      </c>
      <c r="I4361" s="7"/>
      <c r="J4361" s="7" t="s">
        <v>646</v>
      </c>
      <c r="K4361" s="8" t="s">
        <v>1720</v>
      </c>
      <c r="L4361" s="7" t="s">
        <v>8393</v>
      </c>
      <c r="M4361" s="7"/>
      <c r="N4361" s="9" t="s">
        <v>1722</v>
      </c>
    </row>
    <row r="4362" spans="1:14">
      <c r="A4362" s="7" t="s">
        <v>8390</v>
      </c>
      <c r="B4362" s="7"/>
      <c r="C4362" s="7" t="s">
        <v>8468</v>
      </c>
      <c r="D4362" s="7" t="s">
        <v>8469</v>
      </c>
      <c r="E4362" s="6" t="s">
        <v>352</v>
      </c>
      <c r="F4362" s="7"/>
      <c r="G4362" s="7"/>
      <c r="H4362" s="7" t="s">
        <v>1719</v>
      </c>
      <c r="I4362" s="7"/>
      <c r="J4362" s="7" t="s">
        <v>646</v>
      </c>
      <c r="K4362" s="8" t="s">
        <v>1720</v>
      </c>
      <c r="L4362" s="7" t="s">
        <v>8393</v>
      </c>
      <c r="M4362" s="7"/>
      <c r="N4362" s="9" t="s">
        <v>1722</v>
      </c>
    </row>
    <row r="4363" spans="1:14">
      <c r="A4363" s="7" t="s">
        <v>8390</v>
      </c>
      <c r="B4363" s="7"/>
      <c r="C4363" s="7" t="s">
        <v>8470</v>
      </c>
      <c r="D4363" s="7" t="s">
        <v>8471</v>
      </c>
      <c r="E4363" s="6" t="s">
        <v>352</v>
      </c>
      <c r="F4363" s="7"/>
      <c r="G4363" s="7"/>
      <c r="H4363" s="7" t="s">
        <v>1719</v>
      </c>
      <c r="I4363" s="7"/>
      <c r="J4363" s="7" t="s">
        <v>646</v>
      </c>
      <c r="K4363" s="8" t="s">
        <v>1720</v>
      </c>
      <c r="L4363" s="7" t="s">
        <v>8393</v>
      </c>
      <c r="M4363" s="7"/>
      <c r="N4363" s="9" t="s">
        <v>1722</v>
      </c>
    </row>
    <row r="4364" spans="1:14">
      <c r="A4364" s="7" t="s">
        <v>8390</v>
      </c>
      <c r="B4364" s="7"/>
      <c r="C4364" s="7" t="s">
        <v>8472</v>
      </c>
      <c r="D4364" s="7" t="s">
        <v>8473</v>
      </c>
      <c r="E4364" s="6" t="s">
        <v>352</v>
      </c>
      <c r="F4364" s="7"/>
      <c r="G4364" s="7"/>
      <c r="H4364" s="7" t="s">
        <v>1719</v>
      </c>
      <c r="I4364" s="7"/>
      <c r="J4364" s="7" t="s">
        <v>646</v>
      </c>
      <c r="K4364" s="8" t="s">
        <v>1720</v>
      </c>
      <c r="L4364" s="7" t="s">
        <v>8393</v>
      </c>
      <c r="M4364" s="7"/>
      <c r="N4364" s="9" t="s">
        <v>1722</v>
      </c>
    </row>
    <row r="4365" spans="1:14">
      <c r="A4365" s="7" t="s">
        <v>8390</v>
      </c>
      <c r="B4365" s="7"/>
      <c r="C4365" s="7" t="s">
        <v>8474</v>
      </c>
      <c r="D4365" s="7" t="s">
        <v>8475</v>
      </c>
      <c r="E4365" s="6" t="s">
        <v>352</v>
      </c>
      <c r="F4365" s="7"/>
      <c r="G4365" s="7"/>
      <c r="H4365" s="7" t="s">
        <v>1719</v>
      </c>
      <c r="I4365" s="7"/>
      <c r="J4365" s="7" t="s">
        <v>646</v>
      </c>
      <c r="K4365" s="8" t="s">
        <v>1720</v>
      </c>
      <c r="L4365" s="7" t="s">
        <v>8393</v>
      </c>
      <c r="M4365" s="7"/>
      <c r="N4365" s="9" t="s">
        <v>1722</v>
      </c>
    </row>
    <row r="4366" spans="1:14">
      <c r="A4366" s="7" t="s">
        <v>8390</v>
      </c>
      <c r="B4366" s="7"/>
      <c r="C4366" s="7" t="s">
        <v>8476</v>
      </c>
      <c r="D4366" s="7" t="s">
        <v>8477</v>
      </c>
      <c r="E4366" s="6" t="s">
        <v>352</v>
      </c>
      <c r="F4366" s="7"/>
      <c r="G4366" s="7"/>
      <c r="H4366" s="7" t="s">
        <v>1719</v>
      </c>
      <c r="I4366" s="7"/>
      <c r="J4366" s="7" t="s">
        <v>646</v>
      </c>
      <c r="K4366" s="8" t="s">
        <v>1720</v>
      </c>
      <c r="L4366" s="7" t="s">
        <v>8393</v>
      </c>
      <c r="M4366" s="7"/>
      <c r="N4366" s="9" t="s">
        <v>1722</v>
      </c>
    </row>
    <row r="4367" spans="1:14">
      <c r="A4367" s="7" t="s">
        <v>8390</v>
      </c>
      <c r="B4367" s="7"/>
      <c r="C4367" s="7" t="s">
        <v>8478</v>
      </c>
      <c r="D4367" s="7" t="s">
        <v>8479</v>
      </c>
      <c r="E4367" s="6" t="s">
        <v>352</v>
      </c>
      <c r="F4367" s="7"/>
      <c r="G4367" s="7"/>
      <c r="H4367" s="7" t="s">
        <v>1719</v>
      </c>
      <c r="I4367" s="7"/>
      <c r="J4367" s="7" t="s">
        <v>646</v>
      </c>
      <c r="K4367" s="8" t="s">
        <v>1720</v>
      </c>
      <c r="L4367" s="7" t="s">
        <v>8393</v>
      </c>
      <c r="M4367" s="7"/>
      <c r="N4367" s="9" t="s">
        <v>1722</v>
      </c>
    </row>
    <row r="4368" spans="1:14">
      <c r="A4368" s="7" t="s">
        <v>8390</v>
      </c>
      <c r="B4368" s="7"/>
      <c r="C4368" s="7" t="s">
        <v>8480</v>
      </c>
      <c r="D4368" s="7" t="s">
        <v>8481</v>
      </c>
      <c r="E4368" s="6" t="s">
        <v>352</v>
      </c>
      <c r="F4368" s="7"/>
      <c r="G4368" s="7"/>
      <c r="H4368" s="7" t="s">
        <v>1719</v>
      </c>
      <c r="I4368" s="7"/>
      <c r="J4368" s="7" t="s">
        <v>646</v>
      </c>
      <c r="K4368" s="8" t="s">
        <v>1720</v>
      </c>
      <c r="L4368" s="7" t="s">
        <v>8393</v>
      </c>
      <c r="M4368" s="7"/>
      <c r="N4368" s="9" t="s">
        <v>1722</v>
      </c>
    </row>
    <row r="4369" spans="1:14">
      <c r="A4369" s="7" t="s">
        <v>8390</v>
      </c>
      <c r="B4369" s="7"/>
      <c r="C4369" s="7" t="s">
        <v>8482</v>
      </c>
      <c r="D4369" s="7" t="s">
        <v>8483</v>
      </c>
      <c r="E4369" s="6" t="s">
        <v>352</v>
      </c>
      <c r="F4369" s="7"/>
      <c r="G4369" s="7"/>
      <c r="H4369" s="7" t="s">
        <v>1719</v>
      </c>
      <c r="I4369" s="7"/>
      <c r="J4369" s="7" t="s">
        <v>646</v>
      </c>
      <c r="K4369" s="8" t="s">
        <v>1720</v>
      </c>
      <c r="L4369" s="7" t="s">
        <v>8393</v>
      </c>
      <c r="M4369" s="7"/>
      <c r="N4369" s="9" t="s">
        <v>1722</v>
      </c>
    </row>
    <row r="4370" spans="1:14">
      <c r="A4370" s="7" t="s">
        <v>8390</v>
      </c>
      <c r="B4370" s="7"/>
      <c r="C4370" s="7" t="s">
        <v>8484</v>
      </c>
      <c r="D4370" s="7" t="s">
        <v>8485</v>
      </c>
      <c r="E4370" s="6" t="s">
        <v>352</v>
      </c>
      <c r="F4370" s="7"/>
      <c r="G4370" s="7"/>
      <c r="H4370" s="7" t="s">
        <v>1719</v>
      </c>
      <c r="I4370" s="7"/>
      <c r="J4370" s="7" t="s">
        <v>646</v>
      </c>
      <c r="K4370" s="8" t="s">
        <v>1720</v>
      </c>
      <c r="L4370" s="7" t="s">
        <v>8393</v>
      </c>
      <c r="M4370" s="7"/>
      <c r="N4370" s="9" t="s">
        <v>1722</v>
      </c>
    </row>
    <row r="4371" spans="1:14">
      <c r="A4371" s="7" t="s">
        <v>8390</v>
      </c>
      <c r="B4371" s="7"/>
      <c r="C4371" s="7" t="s">
        <v>8486</v>
      </c>
      <c r="D4371" s="7" t="s">
        <v>8487</v>
      </c>
      <c r="E4371" s="6" t="s">
        <v>352</v>
      </c>
      <c r="F4371" s="7"/>
      <c r="G4371" s="7"/>
      <c r="H4371" s="7" t="s">
        <v>1719</v>
      </c>
      <c r="I4371" s="7"/>
      <c r="J4371" s="7" t="s">
        <v>646</v>
      </c>
      <c r="K4371" s="8" t="s">
        <v>1720</v>
      </c>
      <c r="L4371" s="7" t="s">
        <v>8393</v>
      </c>
      <c r="M4371" s="7"/>
      <c r="N4371" s="9" t="s">
        <v>1722</v>
      </c>
    </row>
    <row r="4372" spans="1:14">
      <c r="A4372" s="7" t="s">
        <v>8390</v>
      </c>
      <c r="B4372" s="7"/>
      <c r="C4372" s="7" t="s">
        <v>8488</v>
      </c>
      <c r="D4372" s="7" t="s">
        <v>8489</v>
      </c>
      <c r="E4372" s="6" t="s">
        <v>352</v>
      </c>
      <c r="F4372" s="7"/>
      <c r="G4372" s="7"/>
      <c r="H4372" s="7" t="s">
        <v>1719</v>
      </c>
      <c r="I4372" s="7"/>
      <c r="J4372" s="7" t="s">
        <v>646</v>
      </c>
      <c r="K4372" s="8" t="s">
        <v>1720</v>
      </c>
      <c r="L4372" s="7" t="s">
        <v>8393</v>
      </c>
      <c r="M4372" s="7"/>
      <c r="N4372" s="9" t="s">
        <v>1722</v>
      </c>
    </row>
    <row r="4373" spans="1:14">
      <c r="A4373" s="7" t="s">
        <v>8390</v>
      </c>
      <c r="B4373" s="7"/>
      <c r="C4373" s="7" t="s">
        <v>8490</v>
      </c>
      <c r="D4373" s="7" t="s">
        <v>8491</v>
      </c>
      <c r="E4373" s="6" t="s">
        <v>352</v>
      </c>
      <c r="F4373" s="7"/>
      <c r="G4373" s="7"/>
      <c r="H4373" s="7" t="s">
        <v>1719</v>
      </c>
      <c r="I4373" s="7"/>
      <c r="J4373" s="7" t="s">
        <v>646</v>
      </c>
      <c r="K4373" s="8" t="s">
        <v>1720</v>
      </c>
      <c r="L4373" s="7" t="s">
        <v>8393</v>
      </c>
      <c r="M4373" s="7"/>
      <c r="N4373" s="9" t="s">
        <v>1722</v>
      </c>
    </row>
    <row r="4374" spans="1:14">
      <c r="A4374" s="7" t="s">
        <v>8390</v>
      </c>
      <c r="B4374" s="7"/>
      <c r="C4374" s="7" t="s">
        <v>8492</v>
      </c>
      <c r="D4374" s="7" t="s">
        <v>8493</v>
      </c>
      <c r="E4374" s="6" t="s">
        <v>352</v>
      </c>
      <c r="F4374" s="7"/>
      <c r="G4374" s="7"/>
      <c r="H4374" s="7" t="s">
        <v>1719</v>
      </c>
      <c r="I4374" s="7"/>
      <c r="J4374" s="7" t="s">
        <v>646</v>
      </c>
      <c r="K4374" s="8" t="s">
        <v>1720</v>
      </c>
      <c r="L4374" s="7" t="s">
        <v>8393</v>
      </c>
      <c r="M4374" s="7"/>
      <c r="N4374" s="9" t="s">
        <v>1722</v>
      </c>
    </row>
    <row r="4375" spans="1:14">
      <c r="A4375" s="7" t="s">
        <v>8390</v>
      </c>
      <c r="B4375" s="7"/>
      <c r="C4375" s="7" t="s">
        <v>8494</v>
      </c>
      <c r="D4375" s="7" t="s">
        <v>8495</v>
      </c>
      <c r="E4375" s="6" t="s">
        <v>352</v>
      </c>
      <c r="F4375" s="7"/>
      <c r="G4375" s="7"/>
      <c r="H4375" s="7" t="s">
        <v>1719</v>
      </c>
      <c r="I4375" s="7"/>
      <c r="J4375" s="7" t="s">
        <v>646</v>
      </c>
      <c r="K4375" s="8" t="s">
        <v>1720</v>
      </c>
      <c r="L4375" s="7" t="s">
        <v>8393</v>
      </c>
      <c r="M4375" s="7"/>
      <c r="N4375" s="9" t="s">
        <v>1722</v>
      </c>
    </row>
    <row r="4376" spans="1:14">
      <c r="A4376" s="7" t="s">
        <v>8390</v>
      </c>
      <c r="B4376" s="7"/>
      <c r="C4376" s="7" t="s">
        <v>8496</v>
      </c>
      <c r="D4376" s="7" t="s">
        <v>8497</v>
      </c>
      <c r="E4376" s="6" t="s">
        <v>352</v>
      </c>
      <c r="F4376" s="7"/>
      <c r="G4376" s="7"/>
      <c r="H4376" s="7" t="s">
        <v>1719</v>
      </c>
      <c r="I4376" s="7"/>
      <c r="J4376" s="7" t="s">
        <v>646</v>
      </c>
      <c r="K4376" s="8" t="s">
        <v>1720</v>
      </c>
      <c r="L4376" s="7" t="s">
        <v>8393</v>
      </c>
      <c r="M4376" s="7"/>
      <c r="N4376" s="9" t="s">
        <v>1722</v>
      </c>
    </row>
    <row r="4377" spans="1:14">
      <c r="A4377" s="7" t="s">
        <v>8390</v>
      </c>
      <c r="B4377" s="7"/>
      <c r="C4377" s="7" t="s">
        <v>8498</v>
      </c>
      <c r="D4377" s="7" t="s">
        <v>8499</v>
      </c>
      <c r="E4377" s="6" t="s">
        <v>352</v>
      </c>
      <c r="F4377" s="7"/>
      <c r="G4377" s="7"/>
      <c r="H4377" s="7" t="s">
        <v>1719</v>
      </c>
      <c r="I4377" s="7"/>
      <c r="J4377" s="7" t="s">
        <v>646</v>
      </c>
      <c r="K4377" s="8" t="s">
        <v>1720</v>
      </c>
      <c r="L4377" s="7" t="s">
        <v>8393</v>
      </c>
      <c r="M4377" s="7"/>
      <c r="N4377" s="9" t="s">
        <v>1722</v>
      </c>
    </row>
    <row r="4378" spans="1:14">
      <c r="A4378" s="7" t="s">
        <v>8390</v>
      </c>
      <c r="B4378" s="7"/>
      <c r="C4378" s="7" t="s">
        <v>8500</v>
      </c>
      <c r="D4378" s="7" t="s">
        <v>8501</v>
      </c>
      <c r="E4378" s="6" t="s">
        <v>352</v>
      </c>
      <c r="F4378" s="7"/>
      <c r="G4378" s="7"/>
      <c r="H4378" s="7" t="s">
        <v>1719</v>
      </c>
      <c r="I4378" s="7"/>
      <c r="J4378" s="7" t="s">
        <v>646</v>
      </c>
      <c r="K4378" s="8" t="s">
        <v>1720</v>
      </c>
      <c r="L4378" s="7" t="s">
        <v>8393</v>
      </c>
      <c r="M4378" s="7"/>
      <c r="N4378" s="9" t="s">
        <v>1722</v>
      </c>
    </row>
    <row r="4379" spans="1:14">
      <c r="A4379" s="7" t="s">
        <v>8390</v>
      </c>
      <c r="B4379" s="7"/>
      <c r="C4379" s="7" t="s">
        <v>8502</v>
      </c>
      <c r="D4379" s="7" t="s">
        <v>8503</v>
      </c>
      <c r="E4379" s="6" t="s">
        <v>352</v>
      </c>
      <c r="F4379" s="7"/>
      <c r="G4379" s="7"/>
      <c r="H4379" s="7" t="s">
        <v>1719</v>
      </c>
      <c r="I4379" s="7"/>
      <c r="J4379" s="7" t="s">
        <v>646</v>
      </c>
      <c r="K4379" s="8" t="s">
        <v>1720</v>
      </c>
      <c r="L4379" s="7" t="s">
        <v>8393</v>
      </c>
      <c r="M4379" s="7"/>
      <c r="N4379" s="9" t="s">
        <v>1722</v>
      </c>
    </row>
    <row r="4380" spans="1:14">
      <c r="A4380" s="7" t="s">
        <v>8390</v>
      </c>
      <c r="B4380" s="7"/>
      <c r="C4380" s="7" t="s">
        <v>8504</v>
      </c>
      <c r="D4380" s="7" t="s">
        <v>8505</v>
      </c>
      <c r="E4380" s="6" t="s">
        <v>352</v>
      </c>
      <c r="F4380" s="7"/>
      <c r="G4380" s="7"/>
      <c r="H4380" s="7" t="s">
        <v>1719</v>
      </c>
      <c r="I4380" s="7"/>
      <c r="J4380" s="7" t="s">
        <v>646</v>
      </c>
      <c r="K4380" s="8" t="s">
        <v>1720</v>
      </c>
      <c r="L4380" s="7" t="s">
        <v>8393</v>
      </c>
      <c r="M4380" s="7"/>
      <c r="N4380" s="9" t="s">
        <v>1722</v>
      </c>
    </row>
    <row r="4381" spans="1:14">
      <c r="A4381" s="7" t="s">
        <v>8390</v>
      </c>
      <c r="B4381" s="7"/>
      <c r="C4381" s="7" t="s">
        <v>8506</v>
      </c>
      <c r="D4381" s="7" t="s">
        <v>8507</v>
      </c>
      <c r="E4381" s="6" t="s">
        <v>352</v>
      </c>
      <c r="F4381" s="7"/>
      <c r="G4381" s="7"/>
      <c r="H4381" s="7" t="s">
        <v>1719</v>
      </c>
      <c r="I4381" s="7"/>
      <c r="J4381" s="7" t="s">
        <v>646</v>
      </c>
      <c r="K4381" s="8" t="s">
        <v>1720</v>
      </c>
      <c r="L4381" s="7" t="s">
        <v>8393</v>
      </c>
      <c r="M4381" s="7"/>
      <c r="N4381" s="9" t="s">
        <v>1722</v>
      </c>
    </row>
    <row r="4382" spans="1:14">
      <c r="A4382" s="7" t="s">
        <v>8390</v>
      </c>
      <c r="B4382" s="7"/>
      <c r="C4382" s="7" t="s">
        <v>8508</v>
      </c>
      <c r="D4382" s="7" t="s">
        <v>8509</v>
      </c>
      <c r="E4382" s="6" t="s">
        <v>352</v>
      </c>
      <c r="F4382" s="7"/>
      <c r="G4382" s="7"/>
      <c r="H4382" s="7" t="s">
        <v>1719</v>
      </c>
      <c r="I4382" s="7"/>
      <c r="J4382" s="7" t="s">
        <v>646</v>
      </c>
      <c r="K4382" s="8" t="s">
        <v>1720</v>
      </c>
      <c r="L4382" s="7" t="s">
        <v>8393</v>
      </c>
      <c r="M4382" s="7"/>
      <c r="N4382" s="9" t="s">
        <v>1722</v>
      </c>
    </row>
    <row r="4383" spans="1:14">
      <c r="A4383" s="7" t="s">
        <v>8390</v>
      </c>
      <c r="B4383" s="7"/>
      <c r="C4383" s="7" t="s">
        <v>8510</v>
      </c>
      <c r="D4383" s="7" t="s">
        <v>8511</v>
      </c>
      <c r="E4383" s="6" t="s">
        <v>352</v>
      </c>
      <c r="F4383" s="7"/>
      <c r="G4383" s="7"/>
      <c r="H4383" s="7" t="s">
        <v>1719</v>
      </c>
      <c r="I4383" s="7"/>
      <c r="J4383" s="7" t="s">
        <v>646</v>
      </c>
      <c r="K4383" s="8" t="s">
        <v>1720</v>
      </c>
      <c r="L4383" s="7" t="s">
        <v>8393</v>
      </c>
      <c r="M4383" s="7"/>
      <c r="N4383" s="9" t="s">
        <v>1722</v>
      </c>
    </row>
    <row r="4384" spans="1:14">
      <c r="A4384" s="7" t="s">
        <v>8390</v>
      </c>
      <c r="B4384" s="7"/>
      <c r="C4384" s="7" t="s">
        <v>8512</v>
      </c>
      <c r="D4384" s="7" t="s">
        <v>8513</v>
      </c>
      <c r="E4384" s="6" t="s">
        <v>352</v>
      </c>
      <c r="F4384" s="7"/>
      <c r="G4384" s="7"/>
      <c r="H4384" s="7" t="s">
        <v>1719</v>
      </c>
      <c r="I4384" s="7"/>
      <c r="J4384" s="7" t="s">
        <v>646</v>
      </c>
      <c r="K4384" s="8" t="s">
        <v>1720</v>
      </c>
      <c r="L4384" s="7" t="s">
        <v>8393</v>
      </c>
      <c r="M4384" s="7"/>
      <c r="N4384" s="9" t="s">
        <v>1722</v>
      </c>
    </row>
    <row r="4385" spans="1:14">
      <c r="A4385" s="7" t="s">
        <v>8390</v>
      </c>
      <c r="B4385" s="7"/>
      <c r="C4385" s="7" t="s">
        <v>8514</v>
      </c>
      <c r="D4385" s="7" t="s">
        <v>8515</v>
      </c>
      <c r="E4385" s="6" t="s">
        <v>352</v>
      </c>
      <c r="F4385" s="7"/>
      <c r="G4385" s="7"/>
      <c r="H4385" s="7" t="s">
        <v>1719</v>
      </c>
      <c r="I4385" s="7"/>
      <c r="J4385" s="7" t="s">
        <v>646</v>
      </c>
      <c r="K4385" s="8" t="s">
        <v>1720</v>
      </c>
      <c r="L4385" s="7" t="s">
        <v>8393</v>
      </c>
      <c r="M4385" s="7"/>
      <c r="N4385" s="9" t="s">
        <v>1722</v>
      </c>
    </row>
    <row r="4386" spans="1:14">
      <c r="A4386" s="5" t="s">
        <v>8390</v>
      </c>
      <c r="B4386" s="6"/>
      <c r="C4386" s="6" t="s">
        <v>8516</v>
      </c>
      <c r="D4386" s="6" t="s">
        <v>8517</v>
      </c>
      <c r="E4386" s="6" t="s">
        <v>352</v>
      </c>
      <c r="F4386" s="6"/>
      <c r="G4386" s="6"/>
      <c r="H4386" s="7" t="s">
        <v>1719</v>
      </c>
      <c r="I4386" s="7"/>
      <c r="J4386" s="7" t="s">
        <v>646</v>
      </c>
      <c r="K4386" s="8" t="s">
        <v>1720</v>
      </c>
      <c r="L4386" s="7" t="s">
        <v>8393</v>
      </c>
      <c r="M4386" s="7"/>
      <c r="N4386" s="9" t="s">
        <v>1722</v>
      </c>
    </row>
    <row r="4387" spans="1:14">
      <c r="A4387" s="5" t="s">
        <v>8390</v>
      </c>
      <c r="B4387" s="6"/>
      <c r="C4387" s="6" t="s">
        <v>8518</v>
      </c>
      <c r="D4387" s="6" t="s">
        <v>8519</v>
      </c>
      <c r="E4387" s="6" t="s">
        <v>352</v>
      </c>
      <c r="F4387" s="6"/>
      <c r="G4387" s="6"/>
      <c r="H4387" s="7" t="s">
        <v>1719</v>
      </c>
      <c r="I4387" s="7"/>
      <c r="J4387" s="7" t="s">
        <v>646</v>
      </c>
      <c r="K4387" s="8" t="s">
        <v>1720</v>
      </c>
      <c r="L4387" s="7" t="s">
        <v>8393</v>
      </c>
      <c r="M4387" s="7"/>
      <c r="N4387" s="9" t="s">
        <v>1722</v>
      </c>
    </row>
    <row r="4388" spans="1:14">
      <c r="A4388" s="5" t="s">
        <v>8390</v>
      </c>
      <c r="B4388" s="6"/>
      <c r="C4388" s="6" t="s">
        <v>8520</v>
      </c>
      <c r="D4388" s="6" t="s">
        <v>8521</v>
      </c>
      <c r="E4388" s="6" t="s">
        <v>352</v>
      </c>
      <c r="F4388" s="6"/>
      <c r="G4388" s="6"/>
      <c r="H4388" s="7" t="s">
        <v>1719</v>
      </c>
      <c r="I4388" s="7"/>
      <c r="J4388" s="7" t="s">
        <v>646</v>
      </c>
      <c r="K4388" s="8" t="s">
        <v>1720</v>
      </c>
      <c r="L4388" s="7" t="s">
        <v>8393</v>
      </c>
      <c r="M4388" s="7"/>
      <c r="N4388" s="9" t="s">
        <v>1722</v>
      </c>
    </row>
    <row r="4389" spans="1:14">
      <c r="A4389" s="5" t="s">
        <v>8390</v>
      </c>
      <c r="B4389" s="6"/>
      <c r="C4389" s="6" t="s">
        <v>8522</v>
      </c>
      <c r="D4389" s="6" t="s">
        <v>8523</v>
      </c>
      <c r="E4389" s="6" t="s">
        <v>352</v>
      </c>
      <c r="F4389" s="6"/>
      <c r="G4389" s="6"/>
      <c r="H4389" s="7" t="s">
        <v>1719</v>
      </c>
      <c r="I4389" s="7"/>
      <c r="J4389" s="7" t="s">
        <v>646</v>
      </c>
      <c r="K4389" s="8" t="s">
        <v>1720</v>
      </c>
      <c r="L4389" s="7" t="s">
        <v>8393</v>
      </c>
      <c r="M4389" s="7"/>
      <c r="N4389" s="9" t="s">
        <v>1722</v>
      </c>
    </row>
    <row r="4390" spans="1:14">
      <c r="A4390" s="5" t="s">
        <v>8390</v>
      </c>
      <c r="B4390" s="6"/>
      <c r="C4390" s="6" t="s">
        <v>8524</v>
      </c>
      <c r="D4390" s="6" t="s">
        <v>8525</v>
      </c>
      <c r="E4390" s="6" t="s">
        <v>352</v>
      </c>
      <c r="F4390" s="6"/>
      <c r="G4390" s="6"/>
      <c r="H4390" s="7" t="s">
        <v>1719</v>
      </c>
      <c r="I4390" s="7"/>
      <c r="J4390" s="7" t="s">
        <v>646</v>
      </c>
      <c r="K4390" s="8" t="s">
        <v>1720</v>
      </c>
      <c r="L4390" s="7" t="s">
        <v>8393</v>
      </c>
      <c r="M4390" s="7"/>
      <c r="N4390" s="9" t="s">
        <v>1722</v>
      </c>
    </row>
    <row r="4391" spans="1:14">
      <c r="A4391" s="7" t="s">
        <v>8390</v>
      </c>
      <c r="B4391" s="7"/>
      <c r="C4391" s="7" t="s">
        <v>8526</v>
      </c>
      <c r="D4391" s="7" t="s">
        <v>8527</v>
      </c>
      <c r="E4391" s="6" t="s">
        <v>352</v>
      </c>
      <c r="F4391" s="7"/>
      <c r="G4391" s="7"/>
      <c r="H4391" s="7" t="s">
        <v>1719</v>
      </c>
      <c r="I4391" s="7"/>
      <c r="J4391" s="7" t="s">
        <v>646</v>
      </c>
      <c r="K4391" s="8" t="s">
        <v>1720</v>
      </c>
      <c r="L4391" s="7" t="s">
        <v>8393</v>
      </c>
      <c r="M4391" s="7"/>
      <c r="N4391" s="9" t="s">
        <v>1722</v>
      </c>
    </row>
    <row r="4392" spans="1:14">
      <c r="A4392" s="5" t="s">
        <v>8390</v>
      </c>
      <c r="B4392" s="6"/>
      <c r="C4392" s="6" t="s">
        <v>8528</v>
      </c>
      <c r="D4392" s="6" t="s">
        <v>8529</v>
      </c>
      <c r="E4392" s="6" t="s">
        <v>352</v>
      </c>
      <c r="F4392" s="6"/>
      <c r="G4392" s="6"/>
      <c r="H4392" s="7" t="s">
        <v>1719</v>
      </c>
      <c r="I4392" s="7"/>
      <c r="J4392" s="7" t="s">
        <v>646</v>
      </c>
      <c r="K4392" s="8" t="s">
        <v>1720</v>
      </c>
      <c r="L4392" s="7" t="s">
        <v>8393</v>
      </c>
      <c r="M4392" s="7"/>
      <c r="N4392" s="9" t="s">
        <v>1722</v>
      </c>
    </row>
    <row r="4393" spans="1:14">
      <c r="A4393" s="5" t="s">
        <v>8390</v>
      </c>
      <c r="B4393" s="6"/>
      <c r="C4393" s="6" t="s">
        <v>8530</v>
      </c>
      <c r="D4393" s="6" t="s">
        <v>8531</v>
      </c>
      <c r="E4393" s="6" t="s">
        <v>352</v>
      </c>
      <c r="F4393" s="6"/>
      <c r="G4393" s="6"/>
      <c r="H4393" s="7" t="s">
        <v>1719</v>
      </c>
      <c r="I4393" s="7"/>
      <c r="J4393" s="7" t="s">
        <v>646</v>
      </c>
      <c r="K4393" s="8" t="s">
        <v>1720</v>
      </c>
      <c r="L4393" s="7" t="s">
        <v>8393</v>
      </c>
      <c r="M4393" s="7"/>
      <c r="N4393" s="9" t="s">
        <v>1722</v>
      </c>
    </row>
    <row r="4394" spans="1:14">
      <c r="A4394" s="7" t="s">
        <v>8390</v>
      </c>
      <c r="B4394" s="7"/>
      <c r="C4394" s="7" t="s">
        <v>8532</v>
      </c>
      <c r="D4394" s="7" t="s">
        <v>8533</v>
      </c>
      <c r="E4394" s="6" t="s">
        <v>352</v>
      </c>
      <c r="F4394" s="7"/>
      <c r="G4394" s="7"/>
      <c r="H4394" s="7" t="s">
        <v>1719</v>
      </c>
      <c r="I4394" s="7"/>
      <c r="J4394" s="7" t="s">
        <v>646</v>
      </c>
      <c r="K4394" s="8" t="s">
        <v>1720</v>
      </c>
      <c r="L4394" s="7" t="s">
        <v>8393</v>
      </c>
      <c r="M4394" s="7"/>
      <c r="N4394" s="9" t="s">
        <v>1722</v>
      </c>
    </row>
    <row r="4395" spans="1:14">
      <c r="A4395" s="5" t="s">
        <v>8390</v>
      </c>
      <c r="B4395" s="6"/>
      <c r="C4395" s="6" t="s">
        <v>8534</v>
      </c>
      <c r="D4395" s="6" t="s">
        <v>8535</v>
      </c>
      <c r="E4395" s="6" t="s">
        <v>352</v>
      </c>
      <c r="F4395" s="6"/>
      <c r="G4395" s="6"/>
      <c r="H4395" s="7" t="s">
        <v>1719</v>
      </c>
      <c r="I4395" s="7"/>
      <c r="J4395" s="7" t="s">
        <v>646</v>
      </c>
      <c r="K4395" s="8" t="s">
        <v>1720</v>
      </c>
      <c r="L4395" s="7" t="s">
        <v>8393</v>
      </c>
      <c r="M4395" s="7"/>
      <c r="N4395" s="9" t="s">
        <v>1722</v>
      </c>
    </row>
    <row r="4396" spans="1:14">
      <c r="A4396" s="7" t="s">
        <v>8390</v>
      </c>
      <c r="B4396" s="7"/>
      <c r="C4396" s="7" t="s">
        <v>8536</v>
      </c>
      <c r="D4396" s="7" t="s">
        <v>8537</v>
      </c>
      <c r="E4396" s="6" t="s">
        <v>352</v>
      </c>
      <c r="F4396" s="7"/>
      <c r="G4396" s="7"/>
      <c r="H4396" s="7" t="s">
        <v>1719</v>
      </c>
      <c r="I4396" s="7"/>
      <c r="J4396" s="7" t="s">
        <v>646</v>
      </c>
      <c r="K4396" s="8" t="s">
        <v>1720</v>
      </c>
      <c r="L4396" s="7" t="s">
        <v>8393</v>
      </c>
      <c r="M4396" s="7"/>
      <c r="N4396" s="9" t="s">
        <v>1722</v>
      </c>
    </row>
    <row r="4397" spans="1:14">
      <c r="A4397" s="7" t="s">
        <v>8390</v>
      </c>
      <c r="B4397" s="7"/>
      <c r="C4397" s="7" t="s">
        <v>8538</v>
      </c>
      <c r="D4397" s="7" t="s">
        <v>8539</v>
      </c>
      <c r="E4397" s="6" t="s">
        <v>352</v>
      </c>
      <c r="F4397" s="7"/>
      <c r="G4397" s="7"/>
      <c r="H4397" s="7" t="s">
        <v>1719</v>
      </c>
      <c r="I4397" s="7"/>
      <c r="J4397" s="7" t="s">
        <v>646</v>
      </c>
      <c r="K4397" s="8" t="s">
        <v>1720</v>
      </c>
      <c r="L4397" s="7" t="s">
        <v>8393</v>
      </c>
      <c r="M4397" s="7"/>
      <c r="N4397" s="9" t="s">
        <v>1722</v>
      </c>
    </row>
    <row r="4398" spans="1:14">
      <c r="A4398" s="7" t="s">
        <v>8390</v>
      </c>
      <c r="B4398" s="7"/>
      <c r="C4398" s="7" t="s">
        <v>8540</v>
      </c>
      <c r="D4398" s="7" t="s">
        <v>8541</v>
      </c>
      <c r="E4398" s="6" t="s">
        <v>352</v>
      </c>
      <c r="F4398" s="7"/>
      <c r="G4398" s="7"/>
      <c r="H4398" s="7" t="s">
        <v>1719</v>
      </c>
      <c r="I4398" s="7"/>
      <c r="J4398" s="7" t="s">
        <v>646</v>
      </c>
      <c r="K4398" s="8" t="s">
        <v>1720</v>
      </c>
      <c r="L4398" s="7" t="s">
        <v>8393</v>
      </c>
      <c r="M4398" s="7"/>
      <c r="N4398" s="9" t="s">
        <v>1722</v>
      </c>
    </row>
    <row r="4399" spans="1:14">
      <c r="A4399" s="7" t="s">
        <v>8390</v>
      </c>
      <c r="B4399" s="7"/>
      <c r="C4399" s="7" t="s">
        <v>8542</v>
      </c>
      <c r="D4399" s="7" t="s">
        <v>8543</v>
      </c>
      <c r="E4399" s="6" t="s">
        <v>352</v>
      </c>
      <c r="F4399" s="7"/>
      <c r="G4399" s="7"/>
      <c r="H4399" s="7" t="s">
        <v>1719</v>
      </c>
      <c r="I4399" s="7"/>
      <c r="J4399" s="7" t="s">
        <v>646</v>
      </c>
      <c r="K4399" s="8" t="s">
        <v>1720</v>
      </c>
      <c r="L4399" s="7" t="s">
        <v>8393</v>
      </c>
      <c r="M4399" s="7"/>
      <c r="N4399" s="9" t="s">
        <v>1722</v>
      </c>
    </row>
    <row r="4400" spans="1:14">
      <c r="A4400" s="7" t="s">
        <v>8390</v>
      </c>
      <c r="B4400" s="7"/>
      <c r="C4400" s="7" t="s">
        <v>8544</v>
      </c>
      <c r="D4400" s="7" t="s">
        <v>8545</v>
      </c>
      <c r="E4400" s="6" t="s">
        <v>352</v>
      </c>
      <c r="F4400" s="7"/>
      <c r="G4400" s="7"/>
      <c r="H4400" s="7" t="s">
        <v>1719</v>
      </c>
      <c r="I4400" s="7"/>
      <c r="J4400" s="7" t="s">
        <v>646</v>
      </c>
      <c r="K4400" s="8" t="s">
        <v>1720</v>
      </c>
      <c r="L4400" s="7" t="s">
        <v>8393</v>
      </c>
      <c r="M4400" s="7"/>
      <c r="N4400" s="9" t="s">
        <v>1722</v>
      </c>
    </row>
    <row r="4401" spans="1:14">
      <c r="A4401" s="7" t="s">
        <v>8546</v>
      </c>
      <c r="B4401" s="7"/>
      <c r="C4401" s="7" t="s">
        <v>8547</v>
      </c>
      <c r="D4401" s="7" t="s">
        <v>8548</v>
      </c>
      <c r="E4401" s="6" t="s">
        <v>352</v>
      </c>
      <c r="F4401" s="7"/>
      <c r="G4401" s="7"/>
      <c r="H4401" s="7" t="s">
        <v>2058</v>
      </c>
      <c r="I4401" s="7"/>
      <c r="J4401" s="7" t="s">
        <v>8036</v>
      </c>
      <c r="K4401" s="7" t="s">
        <v>8037</v>
      </c>
      <c r="L4401" s="7" t="s">
        <v>8549</v>
      </c>
      <c r="M4401" s="7"/>
      <c r="N4401" s="9" t="s">
        <v>8038</v>
      </c>
    </row>
    <row r="4402" spans="1:14">
      <c r="A4402" s="5" t="s">
        <v>8546</v>
      </c>
      <c r="B4402" s="5"/>
      <c r="C4402" s="5" t="s">
        <v>8550</v>
      </c>
      <c r="D4402" s="5" t="s">
        <v>8551</v>
      </c>
      <c r="E4402" s="6" t="s">
        <v>352</v>
      </c>
      <c r="F4402" s="5"/>
      <c r="G4402" s="5"/>
      <c r="H4402" s="7" t="s">
        <v>2058</v>
      </c>
      <c r="I4402" s="5"/>
      <c r="J4402" s="7" t="s">
        <v>8036</v>
      </c>
      <c r="K4402" s="7" t="s">
        <v>8037</v>
      </c>
      <c r="L4402" s="7" t="s">
        <v>8549</v>
      </c>
      <c r="M4402" s="5"/>
      <c r="N4402" s="9" t="s">
        <v>8038</v>
      </c>
    </row>
    <row r="4403" spans="1:14">
      <c r="A4403" s="7" t="s">
        <v>8546</v>
      </c>
      <c r="B4403" s="7"/>
      <c r="C4403" s="7" t="s">
        <v>8552</v>
      </c>
      <c r="D4403" s="7" t="s">
        <v>8553</v>
      </c>
      <c r="E4403" s="6" t="s">
        <v>352</v>
      </c>
      <c r="F4403" s="7"/>
      <c r="G4403" s="7"/>
      <c r="H4403" s="7" t="s">
        <v>2058</v>
      </c>
      <c r="I4403" s="7"/>
      <c r="J4403" s="7" t="s">
        <v>8036</v>
      </c>
      <c r="K4403" s="7" t="s">
        <v>8037</v>
      </c>
      <c r="L4403" s="7" t="s">
        <v>8549</v>
      </c>
      <c r="M4403" s="7"/>
      <c r="N4403" s="9" t="s">
        <v>8038</v>
      </c>
    </row>
    <row r="4404" spans="1:14">
      <c r="A4404" s="7" t="s">
        <v>8546</v>
      </c>
      <c r="B4404" s="7"/>
      <c r="C4404" s="9" t="s">
        <v>8554</v>
      </c>
      <c r="D4404" s="9" t="s">
        <v>8555</v>
      </c>
      <c r="E4404" s="6" t="s">
        <v>352</v>
      </c>
      <c r="F4404" s="7"/>
      <c r="G4404" s="7"/>
      <c r="H4404" s="7" t="s">
        <v>2058</v>
      </c>
      <c r="I4404" s="7"/>
      <c r="J4404" s="7" t="s">
        <v>8036</v>
      </c>
      <c r="K4404" s="7" t="s">
        <v>8037</v>
      </c>
      <c r="L4404" s="7" t="s">
        <v>8549</v>
      </c>
      <c r="M4404" s="7"/>
      <c r="N4404" s="9" t="s">
        <v>8038</v>
      </c>
    </row>
    <row r="4405" spans="1:14">
      <c r="A4405" s="5" t="s">
        <v>8546</v>
      </c>
      <c r="B4405" s="5"/>
      <c r="C4405" s="5" t="s">
        <v>8556</v>
      </c>
      <c r="D4405" s="5" t="s">
        <v>8557</v>
      </c>
      <c r="E4405" s="6" t="s">
        <v>352</v>
      </c>
      <c r="F4405" s="5"/>
      <c r="G4405" s="5"/>
      <c r="H4405" s="7" t="s">
        <v>2058</v>
      </c>
      <c r="I4405" s="5"/>
      <c r="J4405" s="7" t="s">
        <v>8036</v>
      </c>
      <c r="K4405" s="7" t="s">
        <v>8037</v>
      </c>
      <c r="L4405" s="7" t="s">
        <v>8549</v>
      </c>
      <c r="M4405" s="5"/>
      <c r="N4405" s="9" t="s">
        <v>8038</v>
      </c>
    </row>
    <row r="4406" spans="1:14">
      <c r="A4406" s="7" t="s">
        <v>8546</v>
      </c>
      <c r="B4406" s="7"/>
      <c r="C4406" s="7" t="s">
        <v>8558</v>
      </c>
      <c r="D4406" s="7" t="s">
        <v>8559</v>
      </c>
      <c r="E4406" s="6" t="s">
        <v>352</v>
      </c>
      <c r="F4406" s="7"/>
      <c r="G4406" s="7"/>
      <c r="H4406" s="7" t="s">
        <v>2058</v>
      </c>
      <c r="I4406" s="7"/>
      <c r="J4406" s="7" t="s">
        <v>8036</v>
      </c>
      <c r="K4406" s="7" t="s">
        <v>8037</v>
      </c>
      <c r="L4406" s="7" t="s">
        <v>8549</v>
      </c>
      <c r="M4406" s="7"/>
      <c r="N4406" s="9" t="s">
        <v>8038</v>
      </c>
    </row>
    <row r="4407" spans="1:14">
      <c r="A4407" s="7" t="s">
        <v>8546</v>
      </c>
      <c r="B4407" s="7"/>
      <c r="C4407" s="7" t="s">
        <v>8560</v>
      </c>
      <c r="D4407" s="7" t="s">
        <v>8561</v>
      </c>
      <c r="E4407" s="6" t="s">
        <v>352</v>
      </c>
      <c r="F4407" s="7"/>
      <c r="G4407" s="7"/>
      <c r="H4407" s="7" t="s">
        <v>2058</v>
      </c>
      <c r="I4407" s="7"/>
      <c r="J4407" s="7" t="s">
        <v>8036</v>
      </c>
      <c r="K4407" s="7" t="s">
        <v>8037</v>
      </c>
      <c r="L4407" s="7" t="s">
        <v>8549</v>
      </c>
      <c r="M4407" s="7"/>
      <c r="N4407" s="9" t="s">
        <v>8038</v>
      </c>
    </row>
    <row r="4408" spans="1:14">
      <c r="A4408" s="7" t="s">
        <v>8546</v>
      </c>
      <c r="B4408" s="7"/>
      <c r="C4408" s="7" t="s">
        <v>8562</v>
      </c>
      <c r="D4408" s="7" t="s">
        <v>8563</v>
      </c>
      <c r="E4408" s="6" t="s">
        <v>352</v>
      </c>
      <c r="F4408" s="7"/>
      <c r="G4408" s="7"/>
      <c r="H4408" s="7" t="s">
        <v>2058</v>
      </c>
      <c r="I4408" s="7"/>
      <c r="J4408" s="7" t="s">
        <v>8036</v>
      </c>
      <c r="K4408" s="7" t="s">
        <v>8037</v>
      </c>
      <c r="L4408" s="7" t="s">
        <v>8549</v>
      </c>
      <c r="M4408" s="7"/>
      <c r="N4408" s="9" t="s">
        <v>8038</v>
      </c>
    </row>
    <row r="4409" spans="1:14">
      <c r="A4409" s="7" t="s">
        <v>8546</v>
      </c>
      <c r="B4409" s="7"/>
      <c r="C4409" s="7" t="s">
        <v>8564</v>
      </c>
      <c r="D4409" s="7" t="s">
        <v>8565</v>
      </c>
      <c r="E4409" s="6" t="s">
        <v>352</v>
      </c>
      <c r="F4409" s="7"/>
      <c r="G4409" s="7"/>
      <c r="H4409" s="7" t="s">
        <v>2058</v>
      </c>
      <c r="I4409" s="7"/>
      <c r="J4409" s="7" t="s">
        <v>8036</v>
      </c>
      <c r="K4409" s="7" t="s">
        <v>8037</v>
      </c>
      <c r="L4409" s="7" t="s">
        <v>8549</v>
      </c>
      <c r="M4409" s="7"/>
      <c r="N4409" s="9" t="s">
        <v>8038</v>
      </c>
    </row>
    <row r="4410" spans="1:14">
      <c r="A4410" s="7" t="s">
        <v>8546</v>
      </c>
      <c r="B4410" s="7"/>
      <c r="C4410" s="9" t="s">
        <v>8566</v>
      </c>
      <c r="D4410" s="9" t="s">
        <v>8567</v>
      </c>
      <c r="E4410" s="6" t="s">
        <v>352</v>
      </c>
      <c r="F4410" s="7"/>
      <c r="G4410" s="7"/>
      <c r="H4410" s="7" t="s">
        <v>2058</v>
      </c>
      <c r="I4410" s="7"/>
      <c r="J4410" s="7" t="s">
        <v>8036</v>
      </c>
      <c r="K4410" s="7" t="s">
        <v>8037</v>
      </c>
      <c r="L4410" s="7" t="s">
        <v>8568</v>
      </c>
      <c r="M4410" s="7"/>
      <c r="N4410" s="9" t="s">
        <v>8038</v>
      </c>
    </row>
    <row r="4411" spans="1:14">
      <c r="A4411" s="7" t="s">
        <v>8546</v>
      </c>
      <c r="B4411" s="7"/>
      <c r="C4411" s="7" t="s">
        <v>8569</v>
      </c>
      <c r="D4411" s="7" t="s">
        <v>8570</v>
      </c>
      <c r="E4411" s="6" t="s">
        <v>352</v>
      </c>
      <c r="F4411" s="7"/>
      <c r="G4411" s="7"/>
      <c r="H4411" s="7" t="s">
        <v>2058</v>
      </c>
      <c r="I4411" s="7"/>
      <c r="J4411" s="7" t="s">
        <v>8036</v>
      </c>
      <c r="K4411" s="7" t="s">
        <v>8037</v>
      </c>
      <c r="L4411" s="7" t="s">
        <v>8568</v>
      </c>
      <c r="M4411" s="7"/>
      <c r="N4411" s="9" t="s">
        <v>8038</v>
      </c>
    </row>
    <row r="4412" spans="1:14">
      <c r="A4412" s="7" t="s">
        <v>8546</v>
      </c>
      <c r="B4412" s="7"/>
      <c r="C4412" s="7" t="s">
        <v>8571</v>
      </c>
      <c r="D4412" s="7" t="s">
        <v>8572</v>
      </c>
      <c r="E4412" s="6" t="s">
        <v>352</v>
      </c>
      <c r="F4412" s="7"/>
      <c r="G4412" s="7"/>
      <c r="H4412" s="7" t="s">
        <v>2058</v>
      </c>
      <c r="I4412" s="7"/>
      <c r="J4412" s="7" t="s">
        <v>8036</v>
      </c>
      <c r="K4412" s="7" t="s">
        <v>8037</v>
      </c>
      <c r="L4412" s="7" t="s">
        <v>8568</v>
      </c>
      <c r="M4412" s="7"/>
      <c r="N4412" s="9" t="s">
        <v>8038</v>
      </c>
    </row>
    <row r="4413" spans="1:14">
      <c r="A4413" s="7" t="s">
        <v>8546</v>
      </c>
      <c r="B4413" s="7"/>
      <c r="C4413" s="7" t="s">
        <v>8573</v>
      </c>
      <c r="D4413" s="7" t="s">
        <v>8574</v>
      </c>
      <c r="E4413" s="6" t="s">
        <v>352</v>
      </c>
      <c r="F4413" s="7"/>
      <c r="G4413" s="7"/>
      <c r="H4413" s="7" t="s">
        <v>2058</v>
      </c>
      <c r="I4413" s="7"/>
      <c r="J4413" s="7" t="s">
        <v>8036</v>
      </c>
      <c r="K4413" s="7" t="s">
        <v>8037</v>
      </c>
      <c r="L4413" s="7" t="s">
        <v>8568</v>
      </c>
      <c r="M4413" s="7"/>
      <c r="N4413" s="9" t="s">
        <v>8038</v>
      </c>
    </row>
    <row r="4414" spans="1:14">
      <c r="A4414" s="5" t="s">
        <v>8546</v>
      </c>
      <c r="B4414" s="5"/>
      <c r="C4414" s="5" t="s">
        <v>8575</v>
      </c>
      <c r="D4414" s="5" t="s">
        <v>8576</v>
      </c>
      <c r="E4414" s="6" t="s">
        <v>352</v>
      </c>
      <c r="F4414" s="5"/>
      <c r="G4414" s="5"/>
      <c r="H4414" s="7" t="s">
        <v>2058</v>
      </c>
      <c r="I4414" s="5"/>
      <c r="J4414" s="7" t="s">
        <v>8036</v>
      </c>
      <c r="K4414" s="7" t="s">
        <v>8037</v>
      </c>
      <c r="L4414" s="7" t="s">
        <v>8577</v>
      </c>
      <c r="M4414" s="5"/>
      <c r="N4414" s="9" t="s">
        <v>8038</v>
      </c>
    </row>
    <row r="4415" spans="1:14">
      <c r="A4415" s="7" t="s">
        <v>8546</v>
      </c>
      <c r="B4415" s="7"/>
      <c r="C4415" s="7" t="s">
        <v>8578</v>
      </c>
      <c r="D4415" s="7" t="s">
        <v>8579</v>
      </c>
      <c r="E4415" s="6" t="s">
        <v>352</v>
      </c>
      <c r="F4415" s="7"/>
      <c r="G4415" s="7"/>
      <c r="H4415" s="7" t="s">
        <v>2058</v>
      </c>
      <c r="I4415" s="7"/>
      <c r="J4415" s="7" t="s">
        <v>8036</v>
      </c>
      <c r="K4415" s="7" t="s">
        <v>8037</v>
      </c>
      <c r="L4415" s="7" t="s">
        <v>8577</v>
      </c>
      <c r="M4415" s="7"/>
      <c r="N4415" s="9" t="s">
        <v>8038</v>
      </c>
    </row>
    <row r="4416" spans="1:14">
      <c r="A4416" s="7" t="s">
        <v>8546</v>
      </c>
      <c r="B4416" s="7"/>
      <c r="C4416" s="7" t="s">
        <v>8580</v>
      </c>
      <c r="D4416" s="7" t="s">
        <v>8581</v>
      </c>
      <c r="E4416" s="6" t="s">
        <v>352</v>
      </c>
      <c r="F4416" s="7"/>
      <c r="G4416" s="7"/>
      <c r="H4416" s="7" t="s">
        <v>2058</v>
      </c>
      <c r="I4416" s="7"/>
      <c r="J4416" s="7" t="s">
        <v>8036</v>
      </c>
      <c r="K4416" s="7" t="s">
        <v>8037</v>
      </c>
      <c r="L4416" s="7" t="s">
        <v>8577</v>
      </c>
      <c r="M4416" s="7"/>
      <c r="N4416" s="9" t="s">
        <v>8038</v>
      </c>
    </row>
    <row r="4417" spans="1:14">
      <c r="A4417" s="7" t="s">
        <v>8546</v>
      </c>
      <c r="B4417" s="7"/>
      <c r="C4417" s="7" t="s">
        <v>8582</v>
      </c>
      <c r="D4417" s="7" t="s">
        <v>8583</v>
      </c>
      <c r="E4417" s="6" t="s">
        <v>352</v>
      </c>
      <c r="F4417" s="7"/>
      <c r="G4417" s="7"/>
      <c r="H4417" s="7" t="s">
        <v>2058</v>
      </c>
      <c r="I4417" s="7"/>
      <c r="J4417" s="7" t="s">
        <v>8036</v>
      </c>
      <c r="K4417" s="7" t="s">
        <v>8037</v>
      </c>
      <c r="L4417" s="7" t="s">
        <v>8577</v>
      </c>
      <c r="M4417" s="7"/>
      <c r="N4417" s="9" t="s">
        <v>8038</v>
      </c>
    </row>
    <row r="4418" spans="1:14">
      <c r="A4418" s="7" t="s">
        <v>8546</v>
      </c>
      <c r="B4418" s="7"/>
      <c r="C4418" s="7" t="s">
        <v>8584</v>
      </c>
      <c r="D4418" s="7" t="s">
        <v>8585</v>
      </c>
      <c r="E4418" s="6" t="s">
        <v>352</v>
      </c>
      <c r="F4418" s="7"/>
      <c r="G4418" s="7"/>
      <c r="H4418" s="7" t="s">
        <v>2058</v>
      </c>
      <c r="I4418" s="7"/>
      <c r="J4418" s="7" t="s">
        <v>8036</v>
      </c>
      <c r="K4418" s="7" t="s">
        <v>8037</v>
      </c>
      <c r="L4418" s="7" t="s">
        <v>8577</v>
      </c>
      <c r="M4418" s="7"/>
      <c r="N4418" s="9" t="s">
        <v>8038</v>
      </c>
    </row>
    <row r="4419" spans="1:14">
      <c r="A4419" s="5" t="s">
        <v>8546</v>
      </c>
      <c r="B4419" s="5"/>
      <c r="C4419" s="5" t="s">
        <v>8586</v>
      </c>
      <c r="D4419" s="5" t="s">
        <v>8587</v>
      </c>
      <c r="E4419" s="6" t="s">
        <v>352</v>
      </c>
      <c r="F4419" s="5"/>
      <c r="G4419" s="5"/>
      <c r="H4419" s="7" t="s">
        <v>2058</v>
      </c>
      <c r="I4419" s="5"/>
      <c r="J4419" s="7" t="s">
        <v>8036</v>
      </c>
      <c r="K4419" s="7" t="s">
        <v>8037</v>
      </c>
      <c r="L4419" s="7" t="s">
        <v>8577</v>
      </c>
      <c r="M4419" s="5"/>
      <c r="N4419" s="9" t="s">
        <v>8038</v>
      </c>
    </row>
    <row r="4420" spans="1:14">
      <c r="A4420" s="7" t="s">
        <v>8546</v>
      </c>
      <c r="B4420" s="7"/>
      <c r="C4420" s="7" t="s">
        <v>8588</v>
      </c>
      <c r="D4420" s="7" t="s">
        <v>8589</v>
      </c>
      <c r="E4420" s="6" t="s">
        <v>352</v>
      </c>
      <c r="F4420" s="7"/>
      <c r="G4420" s="7"/>
      <c r="H4420" s="7" t="s">
        <v>2058</v>
      </c>
      <c r="I4420" s="7"/>
      <c r="J4420" s="7" t="s">
        <v>8036</v>
      </c>
      <c r="K4420" s="7" t="s">
        <v>8037</v>
      </c>
      <c r="L4420" s="7" t="s">
        <v>8577</v>
      </c>
      <c r="M4420" s="7"/>
      <c r="N4420" s="9" t="s">
        <v>8038</v>
      </c>
    </row>
    <row r="4421" spans="1:14">
      <c r="A4421" s="7" t="s">
        <v>8546</v>
      </c>
      <c r="B4421" s="7"/>
      <c r="C4421" s="7" t="s">
        <v>8590</v>
      </c>
      <c r="D4421" s="7" t="s">
        <v>8591</v>
      </c>
      <c r="E4421" s="6" t="s">
        <v>352</v>
      </c>
      <c r="F4421" s="7"/>
      <c r="G4421" s="7"/>
      <c r="H4421" s="7" t="s">
        <v>2058</v>
      </c>
      <c r="I4421" s="7"/>
      <c r="J4421" s="7" t="s">
        <v>8036</v>
      </c>
      <c r="K4421" s="7" t="s">
        <v>8037</v>
      </c>
      <c r="L4421" s="7" t="s">
        <v>8577</v>
      </c>
      <c r="M4421" s="7"/>
      <c r="N4421" s="9" t="s">
        <v>8038</v>
      </c>
    </row>
    <row r="4422" spans="1:14">
      <c r="A4422" s="5" t="s">
        <v>8546</v>
      </c>
      <c r="B4422" s="5"/>
      <c r="C4422" s="5" t="s">
        <v>8592</v>
      </c>
      <c r="D4422" s="5" t="s">
        <v>8593</v>
      </c>
      <c r="E4422" s="6" t="s">
        <v>352</v>
      </c>
      <c r="F4422" s="5"/>
      <c r="G4422" s="5"/>
      <c r="H4422" s="7" t="s">
        <v>2058</v>
      </c>
      <c r="I4422" s="5"/>
      <c r="J4422" s="7" t="s">
        <v>8036</v>
      </c>
      <c r="K4422" s="7" t="s">
        <v>8037</v>
      </c>
      <c r="L4422" s="7" t="s">
        <v>8577</v>
      </c>
      <c r="M4422" s="5"/>
      <c r="N4422" s="9" t="s">
        <v>8038</v>
      </c>
    </row>
    <row r="4423" spans="1:14">
      <c r="A4423" s="5" t="s">
        <v>8546</v>
      </c>
      <c r="B4423" s="5"/>
      <c r="C4423" s="5" t="s">
        <v>8594</v>
      </c>
      <c r="D4423" s="5" t="s">
        <v>8595</v>
      </c>
      <c r="E4423" s="6" t="s">
        <v>352</v>
      </c>
      <c r="F4423" s="5"/>
      <c r="G4423" s="5"/>
      <c r="H4423" s="7" t="s">
        <v>2058</v>
      </c>
      <c r="I4423" s="5"/>
      <c r="J4423" s="7" t="s">
        <v>8036</v>
      </c>
      <c r="K4423" s="7" t="s">
        <v>8037</v>
      </c>
      <c r="L4423" s="7" t="s">
        <v>8577</v>
      </c>
      <c r="M4423" s="5"/>
      <c r="N4423" s="9" t="s">
        <v>8038</v>
      </c>
    </row>
    <row r="4424" spans="1:14">
      <c r="A4424" s="7" t="s">
        <v>8546</v>
      </c>
      <c r="B4424" s="7"/>
      <c r="C4424" s="7" t="s">
        <v>8596</v>
      </c>
      <c r="D4424" s="7" t="s">
        <v>8597</v>
      </c>
      <c r="E4424" s="6" t="s">
        <v>352</v>
      </c>
      <c r="F4424" s="7"/>
      <c r="G4424" s="7"/>
      <c r="H4424" s="7" t="s">
        <v>2058</v>
      </c>
      <c r="I4424" s="7"/>
      <c r="J4424" s="7" t="s">
        <v>8036</v>
      </c>
      <c r="K4424" s="7" t="s">
        <v>8037</v>
      </c>
      <c r="L4424" s="7" t="s">
        <v>8577</v>
      </c>
      <c r="M4424" s="7"/>
      <c r="N4424" s="9" t="s">
        <v>8038</v>
      </c>
    </row>
    <row r="4425" spans="1:14">
      <c r="A4425" s="7" t="s">
        <v>8546</v>
      </c>
      <c r="B4425" s="7"/>
      <c r="C4425" s="7" t="s">
        <v>8598</v>
      </c>
      <c r="D4425" s="7" t="s">
        <v>8599</v>
      </c>
      <c r="E4425" s="6" t="s">
        <v>352</v>
      </c>
      <c r="F4425" s="7"/>
      <c r="G4425" s="7"/>
      <c r="H4425" s="7" t="s">
        <v>2058</v>
      </c>
      <c r="I4425" s="7"/>
      <c r="J4425" s="7" t="s">
        <v>8036</v>
      </c>
      <c r="K4425" s="7" t="s">
        <v>8037</v>
      </c>
      <c r="L4425" s="7" t="s">
        <v>8577</v>
      </c>
      <c r="M4425" s="7"/>
      <c r="N4425" s="9" t="s">
        <v>8038</v>
      </c>
    </row>
    <row r="4426" spans="1:14">
      <c r="A4426" s="5" t="s">
        <v>8546</v>
      </c>
      <c r="B4426" s="5"/>
      <c r="C4426" s="5" t="s">
        <v>8600</v>
      </c>
      <c r="D4426" s="5" t="s">
        <v>8601</v>
      </c>
      <c r="E4426" s="6" t="s">
        <v>352</v>
      </c>
      <c r="F4426" s="5"/>
      <c r="G4426" s="5"/>
      <c r="H4426" s="7" t="s">
        <v>2058</v>
      </c>
      <c r="I4426" s="5"/>
      <c r="J4426" s="7" t="s">
        <v>8036</v>
      </c>
      <c r="K4426" s="7" t="s">
        <v>8037</v>
      </c>
      <c r="L4426" s="7" t="s">
        <v>8602</v>
      </c>
      <c r="M4426" s="5"/>
      <c r="N4426" s="9" t="s">
        <v>8038</v>
      </c>
    </row>
    <row r="4427" spans="1:14">
      <c r="A4427" s="5" t="s">
        <v>8546</v>
      </c>
      <c r="B4427" s="5"/>
      <c r="C4427" s="5" t="s">
        <v>8603</v>
      </c>
      <c r="D4427" s="5" t="s">
        <v>8604</v>
      </c>
      <c r="E4427" s="6" t="s">
        <v>352</v>
      </c>
      <c r="F4427" s="5"/>
      <c r="G4427" s="5"/>
      <c r="H4427" s="7" t="s">
        <v>2058</v>
      </c>
      <c r="I4427" s="5"/>
      <c r="J4427" s="7" t="s">
        <v>8036</v>
      </c>
      <c r="K4427" s="7" t="s">
        <v>8037</v>
      </c>
      <c r="L4427" s="7" t="s">
        <v>8602</v>
      </c>
      <c r="M4427" s="5"/>
      <c r="N4427" s="9" t="s">
        <v>8038</v>
      </c>
    </row>
    <row r="4428" spans="1:14">
      <c r="A4428" s="5" t="s">
        <v>8546</v>
      </c>
      <c r="B4428" s="6"/>
      <c r="C4428" s="6" t="s">
        <v>8605</v>
      </c>
      <c r="D4428" s="6" t="s">
        <v>8606</v>
      </c>
      <c r="E4428" s="6" t="s">
        <v>352</v>
      </c>
      <c r="F4428" s="6"/>
      <c r="G4428" s="6"/>
      <c r="H4428" s="7" t="s">
        <v>2058</v>
      </c>
      <c r="I4428" s="5"/>
      <c r="J4428" s="7" t="s">
        <v>8036</v>
      </c>
      <c r="K4428" s="7" t="s">
        <v>8037</v>
      </c>
      <c r="L4428" s="7" t="s">
        <v>8602</v>
      </c>
      <c r="M4428" s="6"/>
      <c r="N4428" s="9" t="s">
        <v>8038</v>
      </c>
    </row>
    <row r="4429" spans="1:14">
      <c r="A4429" s="5" t="s">
        <v>8546</v>
      </c>
      <c r="B4429" s="6"/>
      <c r="C4429" s="6" t="s">
        <v>8607</v>
      </c>
      <c r="D4429" s="6" t="s">
        <v>8608</v>
      </c>
      <c r="E4429" s="6" t="s">
        <v>352</v>
      </c>
      <c r="F4429" s="6"/>
      <c r="G4429" s="6"/>
      <c r="H4429" s="7" t="s">
        <v>2058</v>
      </c>
      <c r="I4429" s="5"/>
      <c r="J4429" s="7" t="s">
        <v>8036</v>
      </c>
      <c r="K4429" s="7" t="s">
        <v>8037</v>
      </c>
      <c r="L4429" s="7" t="s">
        <v>8602</v>
      </c>
      <c r="M4429" s="6"/>
      <c r="N4429" s="9" t="s">
        <v>8038</v>
      </c>
    </row>
    <row r="4430" spans="1:14">
      <c r="A4430" s="6" t="s">
        <v>8546</v>
      </c>
      <c r="B4430" s="6"/>
      <c r="C4430" s="6" t="s">
        <v>8609</v>
      </c>
      <c r="D4430" s="6" t="s">
        <v>8610</v>
      </c>
      <c r="E4430" s="6" t="s">
        <v>352</v>
      </c>
      <c r="F4430" s="6"/>
      <c r="G4430" s="6"/>
      <c r="H4430" s="7" t="s">
        <v>2058</v>
      </c>
      <c r="I4430" s="7"/>
      <c r="J4430" s="7" t="s">
        <v>8036</v>
      </c>
      <c r="K4430" s="7" t="s">
        <v>8037</v>
      </c>
      <c r="L4430" s="7" t="s">
        <v>8602</v>
      </c>
      <c r="M4430" s="7"/>
      <c r="N4430" s="9" t="s">
        <v>8038</v>
      </c>
    </row>
    <row r="4431" spans="1:14">
      <c r="A4431" s="6" t="s">
        <v>8546</v>
      </c>
      <c r="B4431" s="6"/>
      <c r="C4431" s="6" t="s">
        <v>8611</v>
      </c>
      <c r="D4431" s="6" t="s">
        <v>8612</v>
      </c>
      <c r="E4431" s="6" t="s">
        <v>352</v>
      </c>
      <c r="F4431" s="6"/>
      <c r="G4431" s="6"/>
      <c r="H4431" s="7" t="s">
        <v>2058</v>
      </c>
      <c r="I4431" s="7"/>
      <c r="J4431" s="7" t="s">
        <v>8036</v>
      </c>
      <c r="K4431" s="7" t="s">
        <v>8037</v>
      </c>
      <c r="L4431" s="7" t="s">
        <v>8602</v>
      </c>
      <c r="M4431" s="7"/>
      <c r="N4431" s="9" t="s">
        <v>8038</v>
      </c>
    </row>
    <row r="4432" spans="1:14">
      <c r="A4432" s="7" t="s">
        <v>8546</v>
      </c>
      <c r="B4432" s="7"/>
      <c r="C4432" s="9" t="s">
        <v>8613</v>
      </c>
      <c r="D4432" s="9" t="s">
        <v>8614</v>
      </c>
      <c r="E4432" s="6" t="s">
        <v>352</v>
      </c>
      <c r="F4432" s="7"/>
      <c r="G4432" s="7"/>
      <c r="H4432" s="7" t="s">
        <v>2058</v>
      </c>
      <c r="I4432" s="7"/>
      <c r="J4432" s="7" t="s">
        <v>8036</v>
      </c>
      <c r="K4432" s="7" t="s">
        <v>8037</v>
      </c>
      <c r="L4432" s="7" t="s">
        <v>8602</v>
      </c>
      <c r="M4432" s="7"/>
      <c r="N4432" s="9" t="s">
        <v>8038</v>
      </c>
    </row>
    <row r="4433" spans="1:14">
      <c r="A4433" s="5" t="s">
        <v>8546</v>
      </c>
      <c r="B4433" s="5"/>
      <c r="C4433" s="5" t="s">
        <v>8615</v>
      </c>
      <c r="D4433" s="5" t="s">
        <v>8616</v>
      </c>
      <c r="E4433" s="6" t="s">
        <v>352</v>
      </c>
      <c r="F4433" s="5"/>
      <c r="G4433" s="5"/>
      <c r="H4433" s="7" t="s">
        <v>2058</v>
      </c>
      <c r="I4433" s="5"/>
      <c r="J4433" s="7" t="s">
        <v>8036</v>
      </c>
      <c r="K4433" s="7" t="s">
        <v>8037</v>
      </c>
      <c r="L4433" s="7" t="s">
        <v>8602</v>
      </c>
      <c r="M4433" s="5"/>
      <c r="N4433" s="9" t="s">
        <v>8038</v>
      </c>
    </row>
    <row r="4434" spans="1:14">
      <c r="A4434" s="7" t="s">
        <v>8546</v>
      </c>
      <c r="B4434" s="7"/>
      <c r="C4434" s="7" t="s">
        <v>8617</v>
      </c>
      <c r="D4434" s="7" t="s">
        <v>8618</v>
      </c>
      <c r="E4434" s="6" t="s">
        <v>352</v>
      </c>
      <c r="F4434" s="7"/>
      <c r="G4434" s="7"/>
      <c r="H4434" s="7" t="s">
        <v>2058</v>
      </c>
      <c r="I4434" s="7"/>
      <c r="J4434" s="7" t="s">
        <v>8036</v>
      </c>
      <c r="K4434" s="7" t="s">
        <v>8037</v>
      </c>
      <c r="L4434" s="7" t="s">
        <v>8602</v>
      </c>
      <c r="M4434" s="7"/>
      <c r="N4434" s="9" t="s">
        <v>8038</v>
      </c>
    </row>
    <row r="4435" spans="1:14">
      <c r="A4435" s="7" t="s">
        <v>8546</v>
      </c>
      <c r="B4435" s="7"/>
      <c r="C4435" s="7" t="s">
        <v>8619</v>
      </c>
      <c r="D4435" s="7" t="s">
        <v>8620</v>
      </c>
      <c r="E4435" s="6" t="s">
        <v>352</v>
      </c>
      <c r="F4435" s="7"/>
      <c r="G4435" s="7"/>
      <c r="H4435" s="7" t="s">
        <v>2058</v>
      </c>
      <c r="I4435" s="7"/>
      <c r="J4435" s="7" t="s">
        <v>8036</v>
      </c>
      <c r="K4435" s="7" t="s">
        <v>8037</v>
      </c>
      <c r="L4435" s="7" t="s">
        <v>8602</v>
      </c>
      <c r="M4435" s="7"/>
      <c r="N4435" s="9" t="s">
        <v>8038</v>
      </c>
    </row>
    <row r="4436" spans="1:14">
      <c r="A4436" s="7" t="s">
        <v>8546</v>
      </c>
      <c r="B4436" s="7"/>
      <c r="C4436" s="9" t="s">
        <v>8621</v>
      </c>
      <c r="D4436" s="9" t="s">
        <v>8622</v>
      </c>
      <c r="E4436" s="6" t="s">
        <v>352</v>
      </c>
      <c r="F4436" s="7"/>
      <c r="G4436" s="7"/>
      <c r="H4436" s="7" t="s">
        <v>2058</v>
      </c>
      <c r="I4436" s="7"/>
      <c r="J4436" s="7" t="s">
        <v>8036</v>
      </c>
      <c r="K4436" s="7" t="s">
        <v>8037</v>
      </c>
      <c r="L4436" s="7" t="s">
        <v>8602</v>
      </c>
      <c r="M4436" s="7"/>
      <c r="N4436" s="9" t="s">
        <v>8038</v>
      </c>
    </row>
    <row r="4437" spans="1:14">
      <c r="A4437" s="5" t="s">
        <v>8546</v>
      </c>
      <c r="B4437" s="5"/>
      <c r="C4437" s="5" t="s">
        <v>8623</v>
      </c>
      <c r="D4437" s="5" t="s">
        <v>8624</v>
      </c>
      <c r="E4437" s="6" t="s">
        <v>352</v>
      </c>
      <c r="F4437" s="5"/>
      <c r="G4437" s="5"/>
      <c r="H4437" s="7" t="s">
        <v>2058</v>
      </c>
      <c r="I4437" s="5"/>
      <c r="J4437" s="7" t="s">
        <v>8036</v>
      </c>
      <c r="K4437" s="7" t="s">
        <v>8037</v>
      </c>
      <c r="L4437" s="7" t="s">
        <v>8625</v>
      </c>
      <c r="M4437" s="5"/>
      <c r="N4437" s="9" t="s">
        <v>8038</v>
      </c>
    </row>
    <row r="4438" spans="1:14">
      <c r="A4438" s="5" t="s">
        <v>8546</v>
      </c>
      <c r="B4438" s="6"/>
      <c r="C4438" s="6" t="s">
        <v>8626</v>
      </c>
      <c r="D4438" s="6" t="s">
        <v>8627</v>
      </c>
      <c r="E4438" s="6" t="s">
        <v>352</v>
      </c>
      <c r="F4438" s="6"/>
      <c r="G4438" s="6"/>
      <c r="H4438" s="7" t="s">
        <v>2058</v>
      </c>
      <c r="I4438" s="5"/>
      <c r="J4438" s="7" t="s">
        <v>8036</v>
      </c>
      <c r="K4438" s="7" t="s">
        <v>8037</v>
      </c>
      <c r="L4438" s="7" t="s">
        <v>8625</v>
      </c>
      <c r="M4438" s="6"/>
      <c r="N4438" s="9" t="s">
        <v>8038</v>
      </c>
    </row>
    <row r="4439" spans="1:14">
      <c r="A4439" s="5" t="s">
        <v>8546</v>
      </c>
      <c r="B4439" s="6"/>
      <c r="C4439" s="6" t="s">
        <v>8628</v>
      </c>
      <c r="D4439" s="6" t="s">
        <v>8629</v>
      </c>
      <c r="E4439" s="6" t="s">
        <v>352</v>
      </c>
      <c r="F4439" s="6"/>
      <c r="G4439" s="6"/>
      <c r="H4439" s="7" t="s">
        <v>2058</v>
      </c>
      <c r="I4439" s="5"/>
      <c r="J4439" s="7" t="s">
        <v>8036</v>
      </c>
      <c r="K4439" s="7" t="s">
        <v>8037</v>
      </c>
      <c r="L4439" s="7" t="s">
        <v>8625</v>
      </c>
      <c r="M4439" s="6"/>
      <c r="N4439" s="9" t="s">
        <v>8038</v>
      </c>
    </row>
    <row r="4440" spans="1:14">
      <c r="A4440" s="6" t="s">
        <v>8546</v>
      </c>
      <c r="B4440" s="6"/>
      <c r="C4440" s="6" t="s">
        <v>8630</v>
      </c>
      <c r="D4440" s="6" t="s">
        <v>8631</v>
      </c>
      <c r="E4440" s="6" t="s">
        <v>352</v>
      </c>
      <c r="F4440" s="6"/>
      <c r="G4440" s="6"/>
      <c r="H4440" s="7" t="s">
        <v>2058</v>
      </c>
      <c r="I4440" s="5"/>
      <c r="J4440" s="7" t="s">
        <v>8036</v>
      </c>
      <c r="K4440" s="7" t="s">
        <v>8037</v>
      </c>
      <c r="L4440" s="7" t="s">
        <v>8625</v>
      </c>
      <c r="M4440" s="6"/>
      <c r="N4440" s="9" t="s">
        <v>8038</v>
      </c>
    </row>
    <row r="4441" spans="1:14">
      <c r="A4441" s="6" t="s">
        <v>8546</v>
      </c>
      <c r="B4441" s="6"/>
      <c r="C4441" s="6" t="s">
        <v>8632</v>
      </c>
      <c r="D4441" s="6" t="s">
        <v>8633</v>
      </c>
      <c r="E4441" s="6" t="s">
        <v>352</v>
      </c>
      <c r="F4441" s="6"/>
      <c r="G4441" s="6"/>
      <c r="H4441" s="7" t="s">
        <v>2058</v>
      </c>
      <c r="I4441" s="5"/>
      <c r="J4441" s="7" t="s">
        <v>8036</v>
      </c>
      <c r="K4441" s="7" t="s">
        <v>8037</v>
      </c>
      <c r="L4441" s="7" t="s">
        <v>8625</v>
      </c>
      <c r="M4441" s="6"/>
      <c r="N4441" s="9" t="s">
        <v>8038</v>
      </c>
    </row>
    <row r="4442" spans="1:14">
      <c r="A4442" s="7" t="s">
        <v>8546</v>
      </c>
      <c r="B4442" s="7"/>
      <c r="C4442" s="9" t="s">
        <v>8634</v>
      </c>
      <c r="D4442" s="9" t="s">
        <v>8635</v>
      </c>
      <c r="E4442" s="6" t="s">
        <v>352</v>
      </c>
      <c r="F4442" s="7"/>
      <c r="G4442" s="7"/>
      <c r="H4442" s="7" t="s">
        <v>2058</v>
      </c>
      <c r="I4442" s="7"/>
      <c r="J4442" s="7" t="s">
        <v>8036</v>
      </c>
      <c r="K4442" s="7" t="s">
        <v>8037</v>
      </c>
      <c r="L4442" s="7" t="s">
        <v>8625</v>
      </c>
      <c r="M4442" s="7"/>
      <c r="N4442" s="9" t="s">
        <v>8038</v>
      </c>
    </row>
    <row r="4443" spans="1:14">
      <c r="A4443" s="7" t="s">
        <v>8546</v>
      </c>
      <c r="B4443" s="7"/>
      <c r="C4443" s="9" t="s">
        <v>8636</v>
      </c>
      <c r="D4443" s="9" t="s">
        <v>8637</v>
      </c>
      <c r="E4443" s="6" t="s">
        <v>352</v>
      </c>
      <c r="F4443" s="7"/>
      <c r="G4443" s="7"/>
      <c r="H4443" s="7" t="s">
        <v>2058</v>
      </c>
      <c r="I4443" s="7"/>
      <c r="J4443" s="7" t="s">
        <v>8036</v>
      </c>
      <c r="K4443" s="7" t="s">
        <v>8037</v>
      </c>
      <c r="L4443" s="7" t="s">
        <v>8625</v>
      </c>
      <c r="M4443" s="7"/>
      <c r="N4443" s="9" t="s">
        <v>8038</v>
      </c>
    </row>
    <row r="4444" spans="1:14">
      <c r="A4444" s="7" t="s">
        <v>8546</v>
      </c>
      <c r="B4444" s="7"/>
      <c r="C4444" s="9" t="s">
        <v>8638</v>
      </c>
      <c r="D4444" s="9" t="s">
        <v>8639</v>
      </c>
      <c r="E4444" s="6" t="s">
        <v>352</v>
      </c>
      <c r="F4444" s="7"/>
      <c r="G4444" s="7"/>
      <c r="H4444" s="7" t="s">
        <v>2058</v>
      </c>
      <c r="I4444" s="7"/>
      <c r="J4444" s="7" t="s">
        <v>8036</v>
      </c>
      <c r="K4444" s="7" t="s">
        <v>8037</v>
      </c>
      <c r="L4444" s="7" t="s">
        <v>8625</v>
      </c>
      <c r="M4444" s="7"/>
      <c r="N4444" s="9" t="s">
        <v>8038</v>
      </c>
    </row>
    <row r="4445" spans="1:14">
      <c r="A4445" s="7" t="s">
        <v>8546</v>
      </c>
      <c r="B4445" s="7"/>
      <c r="C4445" s="7" t="s">
        <v>8640</v>
      </c>
      <c r="D4445" s="7" t="s">
        <v>8641</v>
      </c>
      <c r="E4445" s="6" t="s">
        <v>352</v>
      </c>
      <c r="F4445" s="7"/>
      <c r="G4445" s="7"/>
      <c r="H4445" s="7" t="s">
        <v>2058</v>
      </c>
      <c r="I4445" s="7"/>
      <c r="J4445" s="7" t="s">
        <v>8036</v>
      </c>
      <c r="K4445" s="7" t="s">
        <v>8037</v>
      </c>
      <c r="L4445" s="7" t="s">
        <v>8625</v>
      </c>
      <c r="M4445" s="7"/>
      <c r="N4445" s="9" t="s">
        <v>8038</v>
      </c>
    </row>
    <row r="4446" spans="1:14">
      <c r="A4446" s="7" t="s">
        <v>8546</v>
      </c>
      <c r="B4446" s="7"/>
      <c r="C4446" s="9" t="s">
        <v>8642</v>
      </c>
      <c r="D4446" s="9" t="s">
        <v>8643</v>
      </c>
      <c r="E4446" s="6" t="s">
        <v>352</v>
      </c>
      <c r="F4446" s="7"/>
      <c r="G4446" s="7"/>
      <c r="H4446" s="7" t="s">
        <v>2058</v>
      </c>
      <c r="I4446" s="7"/>
      <c r="J4446" s="7" t="s">
        <v>8036</v>
      </c>
      <c r="K4446" s="7" t="s">
        <v>8037</v>
      </c>
      <c r="L4446" s="7" t="s">
        <v>8644</v>
      </c>
      <c r="M4446" s="7"/>
      <c r="N4446" s="9" t="s">
        <v>8038</v>
      </c>
    </row>
    <row r="4447" spans="1:14">
      <c r="A4447" s="5" t="s">
        <v>8546</v>
      </c>
      <c r="B4447" s="5"/>
      <c r="C4447" s="5" t="s">
        <v>8645</v>
      </c>
      <c r="D4447" s="5" t="s">
        <v>8646</v>
      </c>
      <c r="E4447" s="6" t="s">
        <v>352</v>
      </c>
      <c r="F4447" s="5"/>
      <c r="G4447" s="5"/>
      <c r="H4447" s="7" t="s">
        <v>2058</v>
      </c>
      <c r="I4447" s="5"/>
      <c r="J4447" s="7" t="s">
        <v>8036</v>
      </c>
      <c r="K4447" s="7" t="s">
        <v>8037</v>
      </c>
      <c r="L4447" s="7" t="s">
        <v>8647</v>
      </c>
      <c r="M4447" s="5"/>
      <c r="N4447" s="9" t="s">
        <v>8038</v>
      </c>
    </row>
    <row r="4448" spans="1:14">
      <c r="A4448" s="5" t="s">
        <v>8546</v>
      </c>
      <c r="B4448" s="5"/>
      <c r="C4448" s="5" t="s">
        <v>8648</v>
      </c>
      <c r="D4448" s="5" t="s">
        <v>8649</v>
      </c>
      <c r="E4448" s="6" t="s">
        <v>352</v>
      </c>
      <c r="F4448" s="5"/>
      <c r="G4448" s="5"/>
      <c r="H4448" s="7" t="s">
        <v>2058</v>
      </c>
      <c r="I4448" s="5"/>
      <c r="J4448" s="7" t="s">
        <v>8036</v>
      </c>
      <c r="K4448" s="7" t="s">
        <v>8037</v>
      </c>
      <c r="L4448" s="7" t="s">
        <v>8647</v>
      </c>
      <c r="M4448" s="5"/>
      <c r="N4448" s="9" t="s">
        <v>8038</v>
      </c>
    </row>
    <row r="4449" spans="1:14">
      <c r="A4449" s="5" t="s">
        <v>8546</v>
      </c>
      <c r="B4449" s="5"/>
      <c r="C4449" s="5" t="s">
        <v>8650</v>
      </c>
      <c r="D4449" s="5" t="s">
        <v>8651</v>
      </c>
      <c r="E4449" s="6" t="s">
        <v>352</v>
      </c>
      <c r="F4449" s="5"/>
      <c r="G4449" s="5"/>
      <c r="H4449" s="7" t="s">
        <v>2058</v>
      </c>
      <c r="I4449" s="5"/>
      <c r="J4449" s="7" t="s">
        <v>8036</v>
      </c>
      <c r="K4449" s="7" t="s">
        <v>8037</v>
      </c>
      <c r="L4449" s="7" t="s">
        <v>8647</v>
      </c>
      <c r="M4449" s="5"/>
      <c r="N4449" s="9" t="s">
        <v>8038</v>
      </c>
    </row>
    <row r="4450" spans="1:14">
      <c r="A4450" s="5" t="s">
        <v>8546</v>
      </c>
      <c r="B4450" s="5"/>
      <c r="C4450" s="5" t="s">
        <v>8652</v>
      </c>
      <c r="D4450" s="5" t="s">
        <v>8653</v>
      </c>
      <c r="E4450" s="6" t="s">
        <v>352</v>
      </c>
      <c r="F4450" s="5"/>
      <c r="G4450" s="5"/>
      <c r="H4450" s="7" t="s">
        <v>2058</v>
      </c>
      <c r="I4450" s="5"/>
      <c r="J4450" s="7" t="s">
        <v>8036</v>
      </c>
      <c r="K4450" s="7" t="s">
        <v>8037</v>
      </c>
      <c r="L4450" s="7" t="s">
        <v>8647</v>
      </c>
      <c r="M4450" s="5"/>
      <c r="N4450" s="9" t="s">
        <v>8038</v>
      </c>
    </row>
    <row r="4451" spans="1:14">
      <c r="A4451" s="7" t="s">
        <v>8546</v>
      </c>
      <c r="B4451" s="7"/>
      <c r="C4451" s="9" t="s">
        <v>8654</v>
      </c>
      <c r="D4451" s="9" t="s">
        <v>8655</v>
      </c>
      <c r="E4451" s="6" t="s">
        <v>352</v>
      </c>
      <c r="F4451" s="7"/>
      <c r="G4451" s="7"/>
      <c r="H4451" s="7" t="s">
        <v>2058</v>
      </c>
      <c r="I4451" s="7"/>
      <c r="J4451" s="7" t="s">
        <v>8036</v>
      </c>
      <c r="K4451" s="7" t="s">
        <v>8037</v>
      </c>
      <c r="L4451" s="7" t="s">
        <v>8647</v>
      </c>
      <c r="M4451" s="7"/>
      <c r="N4451" s="9" t="s">
        <v>8038</v>
      </c>
    </row>
    <row r="4452" spans="1:14">
      <c r="A4452" s="5" t="s">
        <v>8546</v>
      </c>
      <c r="B4452" s="5"/>
      <c r="C4452" s="5" t="s">
        <v>8656</v>
      </c>
      <c r="D4452" s="5" t="s">
        <v>8657</v>
      </c>
      <c r="E4452" s="6" t="s">
        <v>352</v>
      </c>
      <c r="F4452" s="5"/>
      <c r="G4452" s="5"/>
      <c r="H4452" s="7" t="s">
        <v>2058</v>
      </c>
      <c r="I4452" s="5"/>
      <c r="J4452" s="7" t="s">
        <v>8036</v>
      </c>
      <c r="K4452" s="7" t="s">
        <v>8037</v>
      </c>
      <c r="L4452" s="7" t="s">
        <v>8658</v>
      </c>
      <c r="M4452" s="5"/>
      <c r="N4452" s="9" t="s">
        <v>8038</v>
      </c>
    </row>
    <row r="4453" spans="1:14">
      <c r="A4453" s="5" t="s">
        <v>8546</v>
      </c>
      <c r="B4453" s="5"/>
      <c r="C4453" s="5" t="s">
        <v>8659</v>
      </c>
      <c r="D4453" s="5" t="s">
        <v>8660</v>
      </c>
      <c r="E4453" s="6" t="s">
        <v>352</v>
      </c>
      <c r="F4453" s="5"/>
      <c r="G4453" s="5"/>
      <c r="H4453" s="7" t="s">
        <v>2058</v>
      </c>
      <c r="I4453" s="5"/>
      <c r="J4453" s="7" t="s">
        <v>8036</v>
      </c>
      <c r="K4453" s="7" t="s">
        <v>8037</v>
      </c>
      <c r="L4453" s="7" t="s">
        <v>8658</v>
      </c>
      <c r="M4453" s="5"/>
      <c r="N4453" s="9" t="s">
        <v>8038</v>
      </c>
    </row>
    <row r="4454" spans="1:14">
      <c r="A4454" s="5" t="s">
        <v>8546</v>
      </c>
      <c r="B4454" s="5"/>
      <c r="C4454" s="5" t="s">
        <v>8661</v>
      </c>
      <c r="D4454" s="5" t="s">
        <v>8662</v>
      </c>
      <c r="E4454" s="6" t="s">
        <v>352</v>
      </c>
      <c r="F4454" s="5"/>
      <c r="G4454" s="5"/>
      <c r="H4454" s="7" t="s">
        <v>2058</v>
      </c>
      <c r="I4454" s="5"/>
      <c r="J4454" s="7" t="s">
        <v>8036</v>
      </c>
      <c r="K4454" s="7" t="s">
        <v>8037</v>
      </c>
      <c r="L4454" s="7" t="s">
        <v>8658</v>
      </c>
      <c r="M4454" s="5"/>
      <c r="N4454" s="9" t="s">
        <v>8038</v>
      </c>
    </row>
    <row r="4455" spans="1:14">
      <c r="A4455" s="5" t="s">
        <v>8546</v>
      </c>
      <c r="B4455" s="5"/>
      <c r="C4455" s="5" t="s">
        <v>8663</v>
      </c>
      <c r="D4455" s="5" t="s">
        <v>8664</v>
      </c>
      <c r="E4455" s="6" t="s">
        <v>352</v>
      </c>
      <c r="F4455" s="5"/>
      <c r="G4455" s="5"/>
      <c r="H4455" s="7" t="s">
        <v>2058</v>
      </c>
      <c r="I4455" s="5"/>
      <c r="J4455" s="7" t="s">
        <v>8036</v>
      </c>
      <c r="K4455" s="7" t="s">
        <v>8037</v>
      </c>
      <c r="L4455" s="7" t="s">
        <v>8658</v>
      </c>
      <c r="M4455" s="5"/>
      <c r="N4455" s="9" t="s">
        <v>8038</v>
      </c>
    </row>
    <row r="4456" spans="1:14">
      <c r="A4456" s="5" t="s">
        <v>8546</v>
      </c>
      <c r="B4456" s="5"/>
      <c r="C4456" s="5" t="s">
        <v>8665</v>
      </c>
      <c r="D4456" s="5" t="s">
        <v>8666</v>
      </c>
      <c r="E4456" s="6" t="s">
        <v>352</v>
      </c>
      <c r="F4456" s="5"/>
      <c r="G4456" s="5"/>
      <c r="H4456" s="7" t="s">
        <v>2058</v>
      </c>
      <c r="I4456" s="5"/>
      <c r="J4456" s="7" t="s">
        <v>8036</v>
      </c>
      <c r="K4456" s="7" t="s">
        <v>8037</v>
      </c>
      <c r="L4456" s="7" t="s">
        <v>8658</v>
      </c>
      <c r="M4456" s="5"/>
      <c r="N4456" s="9" t="s">
        <v>8038</v>
      </c>
    </row>
    <row r="4457" spans="1:14">
      <c r="A4457" s="5" t="s">
        <v>8546</v>
      </c>
      <c r="B4457" s="5"/>
      <c r="C4457" s="5" t="s">
        <v>8667</v>
      </c>
      <c r="D4457" s="5" t="s">
        <v>8668</v>
      </c>
      <c r="E4457" s="6" t="s">
        <v>352</v>
      </c>
      <c r="F4457" s="5"/>
      <c r="G4457" s="5"/>
      <c r="H4457" s="7" t="s">
        <v>2058</v>
      </c>
      <c r="I4457" s="5"/>
      <c r="J4457" s="7" t="s">
        <v>8036</v>
      </c>
      <c r="K4457" s="7" t="s">
        <v>8037</v>
      </c>
      <c r="L4457" s="7" t="s">
        <v>8658</v>
      </c>
      <c r="M4457" s="5"/>
      <c r="N4457" s="9" t="s">
        <v>8038</v>
      </c>
    </row>
    <row r="4458" spans="1:14">
      <c r="A4458" s="5" t="s">
        <v>8546</v>
      </c>
      <c r="B4458" s="5"/>
      <c r="C4458" s="5" t="s">
        <v>8669</v>
      </c>
      <c r="D4458" s="5" t="s">
        <v>8670</v>
      </c>
      <c r="E4458" s="6" t="s">
        <v>352</v>
      </c>
      <c r="F4458" s="5"/>
      <c r="G4458" s="5"/>
      <c r="H4458" s="7" t="s">
        <v>2058</v>
      </c>
      <c r="I4458" s="5"/>
      <c r="J4458" s="7" t="s">
        <v>8036</v>
      </c>
      <c r="K4458" s="7" t="s">
        <v>8037</v>
      </c>
      <c r="L4458" s="7" t="s">
        <v>8658</v>
      </c>
      <c r="M4458" s="5"/>
      <c r="N4458" s="9" t="s">
        <v>8038</v>
      </c>
    </row>
    <row r="4459" spans="1:14">
      <c r="A4459" s="5" t="s">
        <v>8546</v>
      </c>
      <c r="B4459" s="5"/>
      <c r="C4459" s="5" t="s">
        <v>8671</v>
      </c>
      <c r="D4459" s="5" t="s">
        <v>8672</v>
      </c>
      <c r="E4459" s="6" t="s">
        <v>352</v>
      </c>
      <c r="F4459" s="5"/>
      <c r="G4459" s="5"/>
      <c r="H4459" s="7" t="s">
        <v>2058</v>
      </c>
      <c r="I4459" s="5"/>
      <c r="J4459" s="7" t="s">
        <v>8036</v>
      </c>
      <c r="K4459" s="7" t="s">
        <v>8037</v>
      </c>
      <c r="L4459" s="7" t="s">
        <v>8658</v>
      </c>
      <c r="M4459" s="5"/>
      <c r="N4459" s="9" t="s">
        <v>8038</v>
      </c>
    </row>
    <row r="4460" spans="1:14">
      <c r="A4460" s="5" t="s">
        <v>8546</v>
      </c>
      <c r="B4460" s="5"/>
      <c r="C4460" s="5" t="s">
        <v>8673</v>
      </c>
      <c r="D4460" s="5" t="s">
        <v>8674</v>
      </c>
      <c r="E4460" s="6" t="s">
        <v>352</v>
      </c>
      <c r="F4460" s="5"/>
      <c r="G4460" s="5"/>
      <c r="H4460" s="7" t="s">
        <v>2058</v>
      </c>
      <c r="I4460" s="5"/>
      <c r="J4460" s="7" t="s">
        <v>8036</v>
      </c>
      <c r="K4460" s="7" t="s">
        <v>8037</v>
      </c>
      <c r="L4460" s="7" t="s">
        <v>8658</v>
      </c>
      <c r="M4460" s="5"/>
      <c r="N4460" s="9" t="s">
        <v>8038</v>
      </c>
    </row>
    <row r="4461" spans="1:14">
      <c r="A4461" s="5" t="s">
        <v>8546</v>
      </c>
      <c r="B4461" s="5"/>
      <c r="C4461" s="5" t="s">
        <v>8675</v>
      </c>
      <c r="D4461" s="5" t="s">
        <v>8676</v>
      </c>
      <c r="E4461" s="6" t="s">
        <v>352</v>
      </c>
      <c r="F4461" s="5"/>
      <c r="G4461" s="5"/>
      <c r="H4461" s="7" t="s">
        <v>2058</v>
      </c>
      <c r="I4461" s="5"/>
      <c r="J4461" s="7" t="s">
        <v>8036</v>
      </c>
      <c r="K4461" s="7" t="s">
        <v>8037</v>
      </c>
      <c r="L4461" s="7" t="s">
        <v>8677</v>
      </c>
      <c r="M4461" s="5"/>
      <c r="N4461" s="9" t="s">
        <v>8038</v>
      </c>
    </row>
    <row r="4462" spans="1:14">
      <c r="A4462" s="5" t="s">
        <v>8546</v>
      </c>
      <c r="B4462" s="5"/>
      <c r="C4462" s="5" t="s">
        <v>8678</v>
      </c>
      <c r="D4462" s="5" t="s">
        <v>8679</v>
      </c>
      <c r="E4462" s="6" t="s">
        <v>352</v>
      </c>
      <c r="F4462" s="5"/>
      <c r="G4462" s="5"/>
      <c r="H4462" s="7" t="s">
        <v>2058</v>
      </c>
      <c r="I4462" s="5"/>
      <c r="J4462" s="7" t="s">
        <v>8036</v>
      </c>
      <c r="K4462" s="7" t="s">
        <v>8037</v>
      </c>
      <c r="L4462" s="7" t="s">
        <v>8677</v>
      </c>
      <c r="M4462" s="5"/>
      <c r="N4462" s="9" t="s">
        <v>8038</v>
      </c>
    </row>
    <row r="4463" spans="1:14">
      <c r="A4463" s="7" t="s">
        <v>8546</v>
      </c>
      <c r="B4463" s="7"/>
      <c r="C4463" s="7" t="s">
        <v>8680</v>
      </c>
      <c r="D4463" s="7" t="s">
        <v>8681</v>
      </c>
      <c r="E4463" s="6" t="s">
        <v>352</v>
      </c>
      <c r="F4463" s="7"/>
      <c r="G4463" s="7"/>
      <c r="H4463" s="7" t="s">
        <v>2058</v>
      </c>
      <c r="I4463" s="7"/>
      <c r="J4463" s="7" t="s">
        <v>8036</v>
      </c>
      <c r="K4463" s="7" t="s">
        <v>8037</v>
      </c>
      <c r="L4463" s="7" t="s">
        <v>8682</v>
      </c>
      <c r="M4463" s="7"/>
      <c r="N4463" s="9" t="s">
        <v>8038</v>
      </c>
    </row>
    <row r="4464" spans="1:14">
      <c r="A4464" s="5" t="s">
        <v>8546</v>
      </c>
      <c r="B4464" s="6"/>
      <c r="C4464" s="6" t="s">
        <v>8683</v>
      </c>
      <c r="D4464" s="6" t="s">
        <v>8684</v>
      </c>
      <c r="E4464" s="6" t="s">
        <v>352</v>
      </c>
      <c r="F4464" s="6"/>
      <c r="G4464" s="6"/>
      <c r="H4464" s="7" t="s">
        <v>2058</v>
      </c>
      <c r="I4464" s="5"/>
      <c r="J4464" s="7" t="s">
        <v>8036</v>
      </c>
      <c r="K4464" s="7" t="s">
        <v>8037</v>
      </c>
      <c r="L4464" s="7" t="s">
        <v>8393</v>
      </c>
      <c r="M4464" s="6"/>
      <c r="N4464" s="9" t="s">
        <v>8038</v>
      </c>
    </row>
    <row r="4465" spans="1:14">
      <c r="A4465" s="7" t="s">
        <v>8546</v>
      </c>
      <c r="B4465" s="7"/>
      <c r="C4465" s="9" t="s">
        <v>8685</v>
      </c>
      <c r="D4465" s="9" t="s">
        <v>8686</v>
      </c>
      <c r="E4465" s="6" t="s">
        <v>352</v>
      </c>
      <c r="F4465" s="7"/>
      <c r="G4465" s="7"/>
      <c r="H4465" s="7" t="s">
        <v>2058</v>
      </c>
      <c r="I4465" s="7"/>
      <c r="J4465" s="7" t="s">
        <v>8036</v>
      </c>
      <c r="K4465" s="7" t="s">
        <v>8037</v>
      </c>
      <c r="L4465" s="7" t="s">
        <v>8393</v>
      </c>
      <c r="M4465" s="7"/>
      <c r="N4465" s="9" t="s">
        <v>8038</v>
      </c>
    </row>
    <row r="4466" spans="1:14">
      <c r="A4466" s="7" t="s">
        <v>8546</v>
      </c>
      <c r="B4466" s="7"/>
      <c r="C4466" s="9" t="s">
        <v>8687</v>
      </c>
      <c r="D4466" s="9" t="s">
        <v>8688</v>
      </c>
      <c r="E4466" s="6" t="s">
        <v>352</v>
      </c>
      <c r="F4466" s="7"/>
      <c r="G4466" s="7"/>
      <c r="H4466" s="7" t="s">
        <v>2058</v>
      </c>
      <c r="I4466" s="7"/>
      <c r="J4466" s="7" t="s">
        <v>8036</v>
      </c>
      <c r="K4466" s="7" t="s">
        <v>8037</v>
      </c>
      <c r="L4466" s="7" t="s">
        <v>8393</v>
      </c>
      <c r="M4466" s="7"/>
      <c r="N4466" s="9" t="s">
        <v>8038</v>
      </c>
    </row>
    <row r="4467" ht="75" customHeight="1" spans="1:14">
      <c r="A4467" s="7" t="s">
        <v>8546</v>
      </c>
      <c r="B4467" s="6"/>
      <c r="C4467" s="12" t="s">
        <v>8689</v>
      </c>
      <c r="D4467" s="12" t="s">
        <v>8690</v>
      </c>
      <c r="E4467" s="6" t="s">
        <v>352</v>
      </c>
      <c r="F4467" s="6"/>
      <c r="G4467" s="6"/>
      <c r="H4467" s="7" t="s">
        <v>2058</v>
      </c>
      <c r="I4467" s="7"/>
      <c r="J4467" s="7" t="s">
        <v>8036</v>
      </c>
      <c r="K4467" s="7" t="s">
        <v>8037</v>
      </c>
      <c r="L4467" s="7" t="s">
        <v>8691</v>
      </c>
      <c r="M4467" s="7"/>
      <c r="N4467" s="9" t="s">
        <v>8038</v>
      </c>
    </row>
    <row r="4468" ht="90" customHeight="1" spans="1:14">
      <c r="A4468" s="7" t="s">
        <v>8546</v>
      </c>
      <c r="B4468" s="6"/>
      <c r="C4468" s="12" t="s">
        <v>8692</v>
      </c>
      <c r="D4468" s="12" t="s">
        <v>8693</v>
      </c>
      <c r="E4468" s="6" t="s">
        <v>352</v>
      </c>
      <c r="F4468" s="6"/>
      <c r="G4468" s="6"/>
      <c r="H4468" s="7" t="s">
        <v>2058</v>
      </c>
      <c r="I4468" s="7"/>
      <c r="J4468" s="7" t="s">
        <v>8036</v>
      </c>
      <c r="K4468" s="7" t="s">
        <v>8037</v>
      </c>
      <c r="L4468" s="7" t="s">
        <v>8691</v>
      </c>
      <c r="M4468" s="7"/>
      <c r="N4468" s="9" t="s">
        <v>8038</v>
      </c>
    </row>
    <row r="4469" spans="1:14">
      <c r="A4469" s="5" t="s">
        <v>8694</v>
      </c>
      <c r="B4469" s="5"/>
      <c r="C4469" s="5" t="s">
        <v>8695</v>
      </c>
      <c r="D4469" s="5" t="s">
        <v>8696</v>
      </c>
      <c r="E4469" s="6" t="s">
        <v>352</v>
      </c>
      <c r="F4469" s="5"/>
      <c r="G4469" s="5"/>
      <c r="H4469" s="5" t="s">
        <v>8035</v>
      </c>
      <c r="I4469" s="5"/>
      <c r="J4469" s="7" t="s">
        <v>646</v>
      </c>
      <c r="K4469" s="8" t="s">
        <v>1720</v>
      </c>
      <c r="L4469" s="5" t="s">
        <v>8011</v>
      </c>
      <c r="M4469" s="5"/>
      <c r="N4469" s="9" t="s">
        <v>1722</v>
      </c>
    </row>
    <row r="4470" spans="1:14">
      <c r="A4470" s="5" t="s">
        <v>8694</v>
      </c>
      <c r="B4470" s="5"/>
      <c r="C4470" s="5" t="s">
        <v>8697</v>
      </c>
      <c r="D4470" s="5" t="s">
        <v>8698</v>
      </c>
      <c r="E4470" s="6" t="s">
        <v>352</v>
      </c>
      <c r="F4470" s="5"/>
      <c r="G4470" s="5"/>
      <c r="H4470" s="5" t="s">
        <v>8035</v>
      </c>
      <c r="I4470" s="5"/>
      <c r="J4470" s="7" t="s">
        <v>646</v>
      </c>
      <c r="K4470" s="8" t="s">
        <v>1720</v>
      </c>
      <c r="L4470" s="5" t="s">
        <v>8011</v>
      </c>
      <c r="M4470" s="5"/>
      <c r="N4470" s="9" t="s">
        <v>1722</v>
      </c>
    </row>
    <row r="4471" spans="1:14">
      <c r="A4471" s="5" t="s">
        <v>8694</v>
      </c>
      <c r="B4471" s="5"/>
      <c r="C4471" s="5" t="s">
        <v>8699</v>
      </c>
      <c r="D4471" s="5" t="s">
        <v>8700</v>
      </c>
      <c r="E4471" s="6" t="s">
        <v>352</v>
      </c>
      <c r="F4471" s="5"/>
      <c r="G4471" s="5"/>
      <c r="H4471" s="5" t="s">
        <v>8035</v>
      </c>
      <c r="I4471" s="5"/>
      <c r="J4471" s="7" t="s">
        <v>646</v>
      </c>
      <c r="K4471" s="8" t="s">
        <v>1720</v>
      </c>
      <c r="L4471" s="5" t="s">
        <v>8011</v>
      </c>
      <c r="M4471" s="5"/>
      <c r="N4471" s="9" t="s">
        <v>1722</v>
      </c>
    </row>
    <row r="4472" spans="1:14">
      <c r="A4472" s="5" t="s">
        <v>8694</v>
      </c>
      <c r="B4472" s="5"/>
      <c r="C4472" s="5" t="s">
        <v>8701</v>
      </c>
      <c r="D4472" s="5" t="s">
        <v>8702</v>
      </c>
      <c r="E4472" s="6" t="s">
        <v>352</v>
      </c>
      <c r="F4472" s="5"/>
      <c r="G4472" s="5"/>
      <c r="H4472" s="5" t="s">
        <v>8035</v>
      </c>
      <c r="I4472" s="5"/>
      <c r="J4472" s="7" t="s">
        <v>646</v>
      </c>
      <c r="K4472" s="8" t="s">
        <v>1720</v>
      </c>
      <c r="L4472" s="5" t="s">
        <v>8011</v>
      </c>
      <c r="M4472" s="5"/>
      <c r="N4472" s="9" t="s">
        <v>1722</v>
      </c>
    </row>
    <row r="4473" spans="1:14">
      <c r="A4473" s="5" t="s">
        <v>8694</v>
      </c>
      <c r="B4473" s="5"/>
      <c r="C4473" s="5" t="s">
        <v>8703</v>
      </c>
      <c r="D4473" s="5" t="s">
        <v>8704</v>
      </c>
      <c r="E4473" s="6" t="s">
        <v>352</v>
      </c>
      <c r="F4473" s="5"/>
      <c r="G4473" s="5"/>
      <c r="H4473" s="5" t="s">
        <v>8035</v>
      </c>
      <c r="I4473" s="5"/>
      <c r="J4473" s="7" t="s">
        <v>646</v>
      </c>
      <c r="K4473" s="8" t="s">
        <v>1720</v>
      </c>
      <c r="L4473" s="5" t="s">
        <v>8011</v>
      </c>
      <c r="M4473" s="5"/>
      <c r="N4473" s="9" t="s">
        <v>1722</v>
      </c>
    </row>
    <row r="4474" spans="1:14">
      <c r="A4474" s="5" t="s">
        <v>8694</v>
      </c>
      <c r="B4474" s="5"/>
      <c r="C4474" s="5" t="s">
        <v>8705</v>
      </c>
      <c r="D4474" s="5" t="s">
        <v>8706</v>
      </c>
      <c r="E4474" s="6" t="s">
        <v>352</v>
      </c>
      <c r="F4474" s="5"/>
      <c r="G4474" s="5"/>
      <c r="H4474" s="5" t="s">
        <v>8035</v>
      </c>
      <c r="I4474" s="5"/>
      <c r="J4474" s="7" t="s">
        <v>646</v>
      </c>
      <c r="K4474" s="8" t="s">
        <v>1720</v>
      </c>
      <c r="L4474" s="5" t="s">
        <v>8011</v>
      </c>
      <c r="M4474" s="5"/>
      <c r="N4474" s="9" t="s">
        <v>1722</v>
      </c>
    </row>
    <row r="4475" spans="1:14">
      <c r="A4475" s="5" t="s">
        <v>8694</v>
      </c>
      <c r="B4475" s="5"/>
      <c r="C4475" s="5" t="s">
        <v>8707</v>
      </c>
      <c r="D4475" s="5" t="s">
        <v>8708</v>
      </c>
      <c r="E4475" s="6" t="s">
        <v>352</v>
      </c>
      <c r="F4475" s="5"/>
      <c r="G4475" s="5"/>
      <c r="H4475" s="5" t="s">
        <v>8035</v>
      </c>
      <c r="I4475" s="5"/>
      <c r="J4475" s="7" t="s">
        <v>646</v>
      </c>
      <c r="K4475" s="8" t="s">
        <v>1720</v>
      </c>
      <c r="L4475" s="5" t="s">
        <v>8011</v>
      </c>
      <c r="M4475" s="5"/>
      <c r="N4475" s="9" t="s">
        <v>1722</v>
      </c>
    </row>
    <row r="4476" spans="1:14">
      <c r="A4476" s="5" t="s">
        <v>8694</v>
      </c>
      <c r="B4476" s="5"/>
      <c r="C4476" s="5" t="s">
        <v>8709</v>
      </c>
      <c r="D4476" s="5" t="s">
        <v>8710</v>
      </c>
      <c r="E4476" s="6" t="s">
        <v>352</v>
      </c>
      <c r="F4476" s="5"/>
      <c r="G4476" s="5"/>
      <c r="H4476" s="5" t="s">
        <v>8035</v>
      </c>
      <c r="I4476" s="5"/>
      <c r="J4476" s="7" t="s">
        <v>646</v>
      </c>
      <c r="K4476" s="8" t="s">
        <v>1720</v>
      </c>
      <c r="L4476" s="5" t="s">
        <v>8011</v>
      </c>
      <c r="M4476" s="5"/>
      <c r="N4476" s="9" t="s">
        <v>1722</v>
      </c>
    </row>
    <row r="4477" spans="1:14">
      <c r="A4477" s="5" t="s">
        <v>8694</v>
      </c>
      <c r="B4477" s="5"/>
      <c r="C4477" s="5" t="s">
        <v>8711</v>
      </c>
      <c r="D4477" s="5" t="s">
        <v>8712</v>
      </c>
      <c r="E4477" s="6" t="s">
        <v>352</v>
      </c>
      <c r="F4477" s="5"/>
      <c r="G4477" s="5"/>
      <c r="H4477" s="5" t="s">
        <v>8035</v>
      </c>
      <c r="I4477" s="5"/>
      <c r="J4477" s="7" t="s">
        <v>646</v>
      </c>
      <c r="K4477" s="8" t="s">
        <v>1720</v>
      </c>
      <c r="L4477" s="5" t="s">
        <v>8011</v>
      </c>
      <c r="M4477" s="5"/>
      <c r="N4477" s="9" t="s">
        <v>1722</v>
      </c>
    </row>
    <row r="4478" spans="1:14">
      <c r="A4478" s="5" t="s">
        <v>8694</v>
      </c>
      <c r="B4478" s="5"/>
      <c r="C4478" s="5" t="s">
        <v>8713</v>
      </c>
      <c r="D4478" s="5" t="s">
        <v>8714</v>
      </c>
      <c r="E4478" s="6" t="s">
        <v>352</v>
      </c>
      <c r="F4478" s="5"/>
      <c r="G4478" s="5"/>
      <c r="H4478" s="5" t="s">
        <v>8035</v>
      </c>
      <c r="I4478" s="5"/>
      <c r="J4478" s="7" t="s">
        <v>646</v>
      </c>
      <c r="K4478" s="8" t="s">
        <v>1720</v>
      </c>
      <c r="L4478" s="5" t="s">
        <v>8011</v>
      </c>
      <c r="M4478" s="5"/>
      <c r="N4478" s="9" t="s">
        <v>1722</v>
      </c>
    </row>
    <row r="4479" spans="1:14">
      <c r="A4479" s="5" t="s">
        <v>8694</v>
      </c>
      <c r="B4479" s="5"/>
      <c r="C4479" s="5" t="s">
        <v>8715</v>
      </c>
      <c r="D4479" s="5" t="s">
        <v>8716</v>
      </c>
      <c r="E4479" s="6" t="s">
        <v>352</v>
      </c>
      <c r="F4479" s="5"/>
      <c r="G4479" s="5"/>
      <c r="H4479" s="5" t="s">
        <v>8035</v>
      </c>
      <c r="I4479" s="5"/>
      <c r="J4479" s="7" t="s">
        <v>646</v>
      </c>
      <c r="K4479" s="8" t="s">
        <v>1720</v>
      </c>
      <c r="L4479" s="5" t="s">
        <v>8011</v>
      </c>
      <c r="M4479" s="5"/>
      <c r="N4479" s="9" t="s">
        <v>1722</v>
      </c>
    </row>
    <row r="4480" spans="1:14">
      <c r="A4480" s="5" t="s">
        <v>8694</v>
      </c>
      <c r="B4480" s="5"/>
      <c r="C4480" s="5" t="s">
        <v>8717</v>
      </c>
      <c r="D4480" s="5" t="s">
        <v>8718</v>
      </c>
      <c r="E4480" s="6" t="s">
        <v>352</v>
      </c>
      <c r="F4480" s="5"/>
      <c r="G4480" s="5"/>
      <c r="H4480" s="5" t="s">
        <v>8035</v>
      </c>
      <c r="I4480" s="5"/>
      <c r="J4480" s="7" t="s">
        <v>646</v>
      </c>
      <c r="K4480" s="8" t="s">
        <v>1720</v>
      </c>
      <c r="L4480" s="5" t="s">
        <v>8011</v>
      </c>
      <c r="M4480" s="5"/>
      <c r="N4480" s="9" t="s">
        <v>1722</v>
      </c>
    </row>
    <row r="4481" spans="1:14">
      <c r="A4481" s="5" t="s">
        <v>8694</v>
      </c>
      <c r="B4481" s="5"/>
      <c r="C4481" s="5" t="s">
        <v>8719</v>
      </c>
      <c r="D4481" s="5" t="s">
        <v>8720</v>
      </c>
      <c r="E4481" s="6" t="s">
        <v>352</v>
      </c>
      <c r="F4481" s="5"/>
      <c r="G4481" s="5"/>
      <c r="H4481" s="5" t="s">
        <v>8035</v>
      </c>
      <c r="I4481" s="5"/>
      <c r="J4481" s="7" t="s">
        <v>646</v>
      </c>
      <c r="K4481" s="8" t="s">
        <v>1720</v>
      </c>
      <c r="L4481" s="5" t="s">
        <v>8011</v>
      </c>
      <c r="M4481" s="5"/>
      <c r="N4481" s="9" t="s">
        <v>1722</v>
      </c>
    </row>
    <row r="4482" spans="1:14">
      <c r="A4482" s="5" t="s">
        <v>8694</v>
      </c>
      <c r="B4482" s="5"/>
      <c r="C4482" s="5" t="s">
        <v>8721</v>
      </c>
      <c r="D4482" s="5" t="s">
        <v>8722</v>
      </c>
      <c r="E4482" s="6" t="s">
        <v>352</v>
      </c>
      <c r="F4482" s="5"/>
      <c r="G4482" s="5"/>
      <c r="H4482" s="5" t="s">
        <v>8035</v>
      </c>
      <c r="I4482" s="5"/>
      <c r="J4482" s="7" t="s">
        <v>646</v>
      </c>
      <c r="K4482" s="8" t="s">
        <v>1720</v>
      </c>
      <c r="L4482" s="5" t="s">
        <v>8011</v>
      </c>
      <c r="M4482" s="5"/>
      <c r="N4482" s="9" t="s">
        <v>1722</v>
      </c>
    </row>
    <row r="4483" spans="1:14">
      <c r="A4483" s="5" t="s">
        <v>8694</v>
      </c>
      <c r="B4483" s="5"/>
      <c r="C4483" s="5" t="s">
        <v>8723</v>
      </c>
      <c r="D4483" s="5" t="s">
        <v>8724</v>
      </c>
      <c r="E4483" s="6" t="s">
        <v>352</v>
      </c>
      <c r="F4483" s="5"/>
      <c r="G4483" s="5"/>
      <c r="H4483" s="5" t="s">
        <v>8035</v>
      </c>
      <c r="I4483" s="5"/>
      <c r="J4483" s="7" t="s">
        <v>646</v>
      </c>
      <c r="K4483" s="8" t="s">
        <v>1720</v>
      </c>
      <c r="L4483" s="5" t="s">
        <v>8011</v>
      </c>
      <c r="M4483" s="5"/>
      <c r="N4483" s="9" t="s">
        <v>1722</v>
      </c>
    </row>
    <row r="4484" spans="1:14">
      <c r="A4484" s="5" t="s">
        <v>8694</v>
      </c>
      <c r="B4484" s="5"/>
      <c r="C4484" s="5" t="s">
        <v>8725</v>
      </c>
      <c r="D4484" s="5" t="s">
        <v>8726</v>
      </c>
      <c r="E4484" s="6" t="s">
        <v>352</v>
      </c>
      <c r="F4484" s="5"/>
      <c r="G4484" s="5"/>
      <c r="H4484" s="5" t="s">
        <v>8035</v>
      </c>
      <c r="I4484" s="5"/>
      <c r="J4484" s="7" t="s">
        <v>646</v>
      </c>
      <c r="K4484" s="8" t="s">
        <v>1720</v>
      </c>
      <c r="L4484" s="5" t="s">
        <v>8011</v>
      </c>
      <c r="M4484" s="5"/>
      <c r="N4484" s="9" t="s">
        <v>1722</v>
      </c>
    </row>
    <row r="4485" spans="1:14">
      <c r="A4485" s="5" t="s">
        <v>8694</v>
      </c>
      <c r="B4485" s="5"/>
      <c r="C4485" s="5" t="s">
        <v>8727</v>
      </c>
      <c r="D4485" s="5" t="s">
        <v>8728</v>
      </c>
      <c r="E4485" s="6" t="s">
        <v>352</v>
      </c>
      <c r="F4485" s="5"/>
      <c r="G4485" s="5"/>
      <c r="H4485" s="5" t="s">
        <v>8035</v>
      </c>
      <c r="I4485" s="5"/>
      <c r="J4485" s="7" t="s">
        <v>646</v>
      </c>
      <c r="K4485" s="8" t="s">
        <v>1720</v>
      </c>
      <c r="L4485" s="5" t="s">
        <v>8011</v>
      </c>
      <c r="M4485" s="5"/>
      <c r="N4485" s="9" t="s">
        <v>1722</v>
      </c>
    </row>
    <row r="4486" spans="1:14">
      <c r="A4486" s="5" t="s">
        <v>8694</v>
      </c>
      <c r="B4486" s="5"/>
      <c r="C4486" s="5" t="s">
        <v>8729</v>
      </c>
      <c r="D4486" s="5" t="s">
        <v>8730</v>
      </c>
      <c r="E4486" s="6" t="s">
        <v>352</v>
      </c>
      <c r="F4486" s="5"/>
      <c r="G4486" s="5"/>
      <c r="H4486" s="5" t="s">
        <v>8035</v>
      </c>
      <c r="I4486" s="5"/>
      <c r="J4486" s="7" t="s">
        <v>646</v>
      </c>
      <c r="K4486" s="8" t="s">
        <v>1720</v>
      </c>
      <c r="L4486" s="5" t="s">
        <v>8011</v>
      </c>
      <c r="M4486" s="5"/>
      <c r="N4486" s="9" t="s">
        <v>1722</v>
      </c>
    </row>
    <row r="4487" spans="1:14">
      <c r="A4487" s="5" t="s">
        <v>8694</v>
      </c>
      <c r="B4487" s="5"/>
      <c r="C4487" s="5" t="s">
        <v>8731</v>
      </c>
      <c r="D4487" s="5" t="s">
        <v>8732</v>
      </c>
      <c r="E4487" s="6" t="s">
        <v>352</v>
      </c>
      <c r="F4487" s="5"/>
      <c r="G4487" s="5"/>
      <c r="H4487" s="5" t="s">
        <v>8035</v>
      </c>
      <c r="I4487" s="5"/>
      <c r="J4487" s="7" t="s">
        <v>646</v>
      </c>
      <c r="K4487" s="8" t="s">
        <v>1720</v>
      </c>
      <c r="L4487" s="5" t="s">
        <v>8011</v>
      </c>
      <c r="M4487" s="5"/>
      <c r="N4487" s="9" t="s">
        <v>1722</v>
      </c>
    </row>
    <row r="4488" spans="1:14">
      <c r="A4488" s="5" t="s">
        <v>8694</v>
      </c>
      <c r="B4488" s="5"/>
      <c r="C4488" s="5" t="s">
        <v>8733</v>
      </c>
      <c r="D4488" s="5" t="s">
        <v>8734</v>
      </c>
      <c r="E4488" s="6" t="s">
        <v>352</v>
      </c>
      <c r="F4488" s="5"/>
      <c r="G4488" s="5"/>
      <c r="H4488" s="5" t="s">
        <v>8035</v>
      </c>
      <c r="I4488" s="5"/>
      <c r="J4488" s="7" t="s">
        <v>646</v>
      </c>
      <c r="K4488" s="8" t="s">
        <v>1720</v>
      </c>
      <c r="L4488" s="5" t="s">
        <v>8011</v>
      </c>
      <c r="M4488" s="5"/>
      <c r="N4488" s="9" t="s">
        <v>1722</v>
      </c>
    </row>
    <row r="4489" spans="1:14">
      <c r="A4489" s="5" t="s">
        <v>8694</v>
      </c>
      <c r="B4489" s="5"/>
      <c r="C4489" s="5" t="s">
        <v>8735</v>
      </c>
      <c r="D4489" s="5" t="s">
        <v>8736</v>
      </c>
      <c r="E4489" s="6" t="s">
        <v>352</v>
      </c>
      <c r="F4489" s="5"/>
      <c r="G4489" s="5"/>
      <c r="H4489" s="5" t="s">
        <v>8035</v>
      </c>
      <c r="I4489" s="5"/>
      <c r="J4489" s="7" t="s">
        <v>646</v>
      </c>
      <c r="K4489" s="8" t="s">
        <v>1720</v>
      </c>
      <c r="L4489" s="5" t="s">
        <v>8011</v>
      </c>
      <c r="M4489" s="5"/>
      <c r="N4489" s="9" t="s">
        <v>1722</v>
      </c>
    </row>
    <row r="4490" spans="1:14">
      <c r="A4490" s="5" t="s">
        <v>8694</v>
      </c>
      <c r="B4490" s="5"/>
      <c r="C4490" s="5" t="s">
        <v>8737</v>
      </c>
      <c r="D4490" s="5" t="s">
        <v>8738</v>
      </c>
      <c r="E4490" s="6" t="s">
        <v>352</v>
      </c>
      <c r="F4490" s="5"/>
      <c r="G4490" s="5"/>
      <c r="H4490" s="5" t="s">
        <v>8035</v>
      </c>
      <c r="I4490" s="5"/>
      <c r="J4490" s="7" t="s">
        <v>646</v>
      </c>
      <c r="K4490" s="8" t="s">
        <v>1720</v>
      </c>
      <c r="L4490" s="5" t="s">
        <v>8011</v>
      </c>
      <c r="M4490" s="5"/>
      <c r="N4490" s="9" t="s">
        <v>1722</v>
      </c>
    </row>
    <row r="4491" spans="1:14">
      <c r="A4491" s="5" t="s">
        <v>8739</v>
      </c>
      <c r="B4491" s="5"/>
      <c r="C4491" s="5" t="s">
        <v>8740</v>
      </c>
      <c r="D4491" s="5" t="s">
        <v>8741</v>
      </c>
      <c r="E4491" s="6" t="s">
        <v>352</v>
      </c>
      <c r="F4491" s="5"/>
      <c r="G4491" s="5"/>
      <c r="H4491" s="5" t="s">
        <v>8035</v>
      </c>
      <c r="I4491" s="5"/>
      <c r="J4491" s="7" t="s">
        <v>646</v>
      </c>
      <c r="K4491" s="8" t="s">
        <v>1720</v>
      </c>
      <c r="L4491" s="5" t="s">
        <v>8742</v>
      </c>
      <c r="M4491" s="5"/>
      <c r="N4491" s="9" t="s">
        <v>1722</v>
      </c>
    </row>
    <row r="4492" spans="1:14">
      <c r="A4492" s="5" t="s">
        <v>8739</v>
      </c>
      <c r="B4492" s="5"/>
      <c r="C4492" s="5" t="s">
        <v>8743</v>
      </c>
      <c r="D4492" s="5" t="s">
        <v>8744</v>
      </c>
      <c r="E4492" s="6" t="s">
        <v>352</v>
      </c>
      <c r="F4492" s="5"/>
      <c r="G4492" s="5"/>
      <c r="H4492" s="5" t="s">
        <v>8035</v>
      </c>
      <c r="I4492" s="5"/>
      <c r="J4492" s="7" t="s">
        <v>646</v>
      </c>
      <c r="K4492" s="8" t="s">
        <v>1720</v>
      </c>
      <c r="L4492" s="5" t="s">
        <v>8742</v>
      </c>
      <c r="M4492" s="5"/>
      <c r="N4492" s="9" t="s">
        <v>1722</v>
      </c>
    </row>
    <row r="4493" spans="1:14">
      <c r="A4493" s="5" t="s">
        <v>8739</v>
      </c>
      <c r="B4493" s="5"/>
      <c r="C4493" s="5" t="s">
        <v>8745</v>
      </c>
      <c r="D4493" s="5" t="s">
        <v>8746</v>
      </c>
      <c r="E4493" s="6" t="s">
        <v>352</v>
      </c>
      <c r="F4493" s="5"/>
      <c r="G4493" s="5"/>
      <c r="H4493" s="5" t="s">
        <v>8035</v>
      </c>
      <c r="I4493" s="5"/>
      <c r="J4493" s="7" t="s">
        <v>646</v>
      </c>
      <c r="K4493" s="8" t="s">
        <v>1720</v>
      </c>
      <c r="L4493" s="5" t="s">
        <v>8742</v>
      </c>
      <c r="M4493" s="5"/>
      <c r="N4493" s="9" t="s">
        <v>1722</v>
      </c>
    </row>
    <row r="4494" spans="1:14">
      <c r="A4494" s="5" t="s">
        <v>8739</v>
      </c>
      <c r="B4494" s="5"/>
      <c r="C4494" s="5" t="s">
        <v>8747</v>
      </c>
      <c r="D4494" s="5" t="s">
        <v>8748</v>
      </c>
      <c r="E4494" s="6" t="s">
        <v>352</v>
      </c>
      <c r="F4494" s="5"/>
      <c r="G4494" s="5"/>
      <c r="H4494" s="5" t="s">
        <v>8035</v>
      </c>
      <c r="I4494" s="5"/>
      <c r="J4494" s="7" t="s">
        <v>646</v>
      </c>
      <c r="K4494" s="8" t="s">
        <v>1720</v>
      </c>
      <c r="L4494" s="5" t="s">
        <v>8742</v>
      </c>
      <c r="M4494" s="5"/>
      <c r="N4494" s="9" t="s">
        <v>1722</v>
      </c>
    </row>
    <row r="4495" spans="1:14">
      <c r="A4495" s="5" t="s">
        <v>8739</v>
      </c>
      <c r="B4495" s="5"/>
      <c r="C4495" s="5" t="s">
        <v>8749</v>
      </c>
      <c r="D4495" s="5" t="s">
        <v>8750</v>
      </c>
      <c r="E4495" s="6" t="s">
        <v>352</v>
      </c>
      <c r="F4495" s="5"/>
      <c r="G4495" s="5"/>
      <c r="H4495" s="5" t="s">
        <v>8035</v>
      </c>
      <c r="I4495" s="5"/>
      <c r="J4495" s="7" t="s">
        <v>646</v>
      </c>
      <c r="K4495" s="8" t="s">
        <v>1720</v>
      </c>
      <c r="L4495" s="5" t="s">
        <v>8742</v>
      </c>
      <c r="M4495" s="5"/>
      <c r="N4495" s="9" t="s">
        <v>1722</v>
      </c>
    </row>
    <row r="4496" spans="1:14">
      <c r="A4496" s="5" t="s">
        <v>8739</v>
      </c>
      <c r="B4496" s="5"/>
      <c r="C4496" s="5" t="s">
        <v>8751</v>
      </c>
      <c r="D4496" s="5" t="s">
        <v>8752</v>
      </c>
      <c r="E4496" s="6" t="s">
        <v>352</v>
      </c>
      <c r="F4496" s="5"/>
      <c r="G4496" s="5"/>
      <c r="H4496" s="5" t="s">
        <v>8035</v>
      </c>
      <c r="I4496" s="5"/>
      <c r="J4496" s="7" t="s">
        <v>646</v>
      </c>
      <c r="K4496" s="8" t="s">
        <v>1720</v>
      </c>
      <c r="L4496" s="5" t="s">
        <v>8742</v>
      </c>
      <c r="M4496" s="5"/>
      <c r="N4496" s="9" t="s">
        <v>1722</v>
      </c>
    </row>
    <row r="4497" spans="1:14">
      <c r="A4497" s="5" t="s">
        <v>8739</v>
      </c>
      <c r="B4497" s="5"/>
      <c r="C4497" s="5" t="s">
        <v>8753</v>
      </c>
      <c r="D4497" s="5" t="s">
        <v>8754</v>
      </c>
      <c r="E4497" s="6" t="s">
        <v>352</v>
      </c>
      <c r="F4497" s="5"/>
      <c r="G4497" s="5"/>
      <c r="H4497" s="5" t="s">
        <v>8035</v>
      </c>
      <c r="I4497" s="5"/>
      <c r="J4497" s="7" t="s">
        <v>646</v>
      </c>
      <c r="K4497" s="8" t="s">
        <v>1720</v>
      </c>
      <c r="L4497" s="5" t="s">
        <v>8742</v>
      </c>
      <c r="M4497" s="5"/>
      <c r="N4497" s="9" t="s">
        <v>1722</v>
      </c>
    </row>
    <row r="4498" spans="1:14">
      <c r="A4498" s="5" t="s">
        <v>8739</v>
      </c>
      <c r="B4498" s="5"/>
      <c r="C4498" s="5" t="s">
        <v>8755</v>
      </c>
      <c r="D4498" s="5" t="s">
        <v>8756</v>
      </c>
      <c r="E4498" s="6" t="s">
        <v>352</v>
      </c>
      <c r="F4498" s="5"/>
      <c r="G4498" s="5"/>
      <c r="H4498" s="5" t="s">
        <v>8035</v>
      </c>
      <c r="I4498" s="5"/>
      <c r="J4498" s="7" t="s">
        <v>646</v>
      </c>
      <c r="K4498" s="8" t="s">
        <v>1720</v>
      </c>
      <c r="L4498" s="5" t="s">
        <v>8742</v>
      </c>
      <c r="M4498" s="5"/>
      <c r="N4498" s="9" t="s">
        <v>1722</v>
      </c>
    </row>
    <row r="4499" spans="1:14">
      <c r="A4499" s="5" t="s">
        <v>8739</v>
      </c>
      <c r="B4499" s="5"/>
      <c r="C4499" s="5" t="s">
        <v>8757</v>
      </c>
      <c r="D4499" s="5" t="s">
        <v>8758</v>
      </c>
      <c r="E4499" s="6" t="s">
        <v>352</v>
      </c>
      <c r="F4499" s="5"/>
      <c r="G4499" s="5"/>
      <c r="H4499" s="5" t="s">
        <v>8035</v>
      </c>
      <c r="I4499" s="5"/>
      <c r="J4499" s="7" t="s">
        <v>646</v>
      </c>
      <c r="K4499" s="8" t="s">
        <v>1720</v>
      </c>
      <c r="L4499" s="5" t="s">
        <v>8742</v>
      </c>
      <c r="M4499" s="5"/>
      <c r="N4499" s="9" t="s">
        <v>1722</v>
      </c>
    </row>
    <row r="4500" spans="1:14">
      <c r="A4500" s="6" t="s">
        <v>8759</v>
      </c>
      <c r="B4500" s="6"/>
      <c r="C4500" s="6" t="s">
        <v>8760</v>
      </c>
      <c r="D4500" s="6" t="s">
        <v>8761</v>
      </c>
      <c r="E4500" s="6" t="s">
        <v>352</v>
      </c>
      <c r="F4500" s="5"/>
      <c r="G4500" s="5"/>
      <c r="H4500" s="5" t="s">
        <v>8035</v>
      </c>
      <c r="I4500" s="5"/>
      <c r="J4500" s="7" t="s">
        <v>646</v>
      </c>
      <c r="K4500" s="8" t="s">
        <v>1720</v>
      </c>
      <c r="L4500" s="5" t="s">
        <v>8762</v>
      </c>
      <c r="M4500" s="5"/>
      <c r="N4500" s="9" t="s">
        <v>1722</v>
      </c>
    </row>
    <row r="4501" spans="1:14">
      <c r="A4501" s="6" t="s">
        <v>8759</v>
      </c>
      <c r="B4501" s="6"/>
      <c r="C4501" s="6" t="s">
        <v>8763</v>
      </c>
      <c r="D4501" s="6" t="s">
        <v>8764</v>
      </c>
      <c r="E4501" s="6" t="s">
        <v>352</v>
      </c>
      <c r="F4501" s="5"/>
      <c r="G4501" s="5"/>
      <c r="H4501" s="5" t="s">
        <v>8035</v>
      </c>
      <c r="I4501" s="5"/>
      <c r="J4501" s="7" t="s">
        <v>646</v>
      </c>
      <c r="K4501" s="8" t="s">
        <v>1720</v>
      </c>
      <c r="L4501" s="5" t="s">
        <v>8762</v>
      </c>
      <c r="M4501" s="5"/>
      <c r="N4501" s="9" t="s">
        <v>1722</v>
      </c>
    </row>
    <row r="4502" spans="1:14">
      <c r="A4502" s="6" t="s">
        <v>8759</v>
      </c>
      <c r="B4502" s="6"/>
      <c r="C4502" s="6" t="s">
        <v>8765</v>
      </c>
      <c r="D4502" s="6" t="s">
        <v>8766</v>
      </c>
      <c r="E4502" s="6" t="s">
        <v>352</v>
      </c>
      <c r="F4502" s="5"/>
      <c r="G4502" s="5"/>
      <c r="H4502" s="5" t="s">
        <v>8035</v>
      </c>
      <c r="I4502" s="5"/>
      <c r="J4502" s="7" t="s">
        <v>646</v>
      </c>
      <c r="K4502" s="8" t="s">
        <v>1720</v>
      </c>
      <c r="L4502" s="5" t="s">
        <v>8762</v>
      </c>
      <c r="M4502" s="5"/>
      <c r="N4502" s="9" t="s">
        <v>1722</v>
      </c>
    </row>
    <row r="4503" spans="1:14">
      <c r="A4503" s="6" t="s">
        <v>8759</v>
      </c>
      <c r="B4503" s="6"/>
      <c r="C4503" s="6" t="s">
        <v>8767</v>
      </c>
      <c r="D4503" s="6" t="s">
        <v>8768</v>
      </c>
      <c r="E4503" s="6" t="s">
        <v>352</v>
      </c>
      <c r="F4503" s="5"/>
      <c r="G4503" s="5"/>
      <c r="H4503" s="5" t="s">
        <v>8035</v>
      </c>
      <c r="I4503" s="5"/>
      <c r="J4503" s="7" t="s">
        <v>646</v>
      </c>
      <c r="K4503" s="8" t="s">
        <v>1720</v>
      </c>
      <c r="L4503" s="5" t="s">
        <v>8762</v>
      </c>
      <c r="M4503" s="5"/>
      <c r="N4503" s="9" t="s">
        <v>1722</v>
      </c>
    </row>
    <row r="4504" spans="1:14">
      <c r="A4504" s="5" t="s">
        <v>8759</v>
      </c>
      <c r="B4504" s="5"/>
      <c r="C4504" s="5" t="s">
        <v>8769</v>
      </c>
      <c r="D4504" s="5" t="s">
        <v>8770</v>
      </c>
      <c r="E4504" s="6" t="s">
        <v>352</v>
      </c>
      <c r="F4504" s="5"/>
      <c r="G4504" s="5"/>
      <c r="H4504" s="5" t="s">
        <v>8035</v>
      </c>
      <c r="I4504" s="5"/>
      <c r="J4504" s="7" t="s">
        <v>646</v>
      </c>
      <c r="K4504" s="8" t="s">
        <v>1720</v>
      </c>
      <c r="L4504" s="5" t="s">
        <v>8762</v>
      </c>
      <c r="M4504" s="5"/>
      <c r="N4504" s="9" t="s">
        <v>1722</v>
      </c>
    </row>
    <row r="4505" spans="1:14">
      <c r="A4505" s="5" t="s">
        <v>8759</v>
      </c>
      <c r="B4505" s="5"/>
      <c r="C4505" s="5" t="s">
        <v>8771</v>
      </c>
      <c r="D4505" s="5" t="s">
        <v>8772</v>
      </c>
      <c r="E4505" s="6" t="s">
        <v>352</v>
      </c>
      <c r="F4505" s="5"/>
      <c r="G4505" s="5"/>
      <c r="H4505" s="5" t="s">
        <v>8035</v>
      </c>
      <c r="I4505" s="5"/>
      <c r="J4505" s="7" t="s">
        <v>646</v>
      </c>
      <c r="K4505" s="8" t="s">
        <v>1720</v>
      </c>
      <c r="L4505" s="5" t="s">
        <v>8762</v>
      </c>
      <c r="M4505" s="5"/>
      <c r="N4505" s="9" t="s">
        <v>1722</v>
      </c>
    </row>
    <row r="4506" spans="1:14">
      <c r="A4506" s="5" t="s">
        <v>8759</v>
      </c>
      <c r="B4506" s="5"/>
      <c r="C4506" s="5" t="s">
        <v>8773</v>
      </c>
      <c r="D4506" s="5" t="s">
        <v>8774</v>
      </c>
      <c r="E4506" s="6" t="s">
        <v>352</v>
      </c>
      <c r="F4506" s="5"/>
      <c r="G4506" s="5"/>
      <c r="H4506" s="5" t="s">
        <v>8035</v>
      </c>
      <c r="I4506" s="5"/>
      <c r="J4506" s="7" t="s">
        <v>646</v>
      </c>
      <c r="K4506" s="8" t="s">
        <v>1720</v>
      </c>
      <c r="L4506" s="5" t="s">
        <v>8762</v>
      </c>
      <c r="M4506" s="5"/>
      <c r="N4506" s="9" t="s">
        <v>1722</v>
      </c>
    </row>
    <row r="4507" spans="1:14">
      <c r="A4507" s="6" t="s">
        <v>8759</v>
      </c>
      <c r="B4507" s="6"/>
      <c r="C4507" s="6" t="s">
        <v>8775</v>
      </c>
      <c r="D4507" s="6" t="s">
        <v>8776</v>
      </c>
      <c r="E4507" s="6" t="s">
        <v>352</v>
      </c>
      <c r="F4507" s="5"/>
      <c r="G4507" s="5"/>
      <c r="H4507" s="5" t="s">
        <v>8035</v>
      </c>
      <c r="I4507" s="5"/>
      <c r="J4507" s="7" t="s">
        <v>646</v>
      </c>
      <c r="K4507" s="8" t="s">
        <v>1720</v>
      </c>
      <c r="L4507" s="5" t="s">
        <v>8777</v>
      </c>
      <c r="M4507" s="5"/>
      <c r="N4507" s="9" t="s">
        <v>1722</v>
      </c>
    </row>
    <row r="4508" spans="1:14">
      <c r="A4508" s="5" t="s">
        <v>8778</v>
      </c>
      <c r="B4508" s="5"/>
      <c r="C4508" s="5" t="s">
        <v>8779</v>
      </c>
      <c r="D4508" s="5" t="s">
        <v>8780</v>
      </c>
      <c r="E4508" s="6" t="s">
        <v>352</v>
      </c>
      <c r="F4508" s="5"/>
      <c r="G4508" s="5"/>
      <c r="H4508" s="5" t="s">
        <v>1997</v>
      </c>
      <c r="I4508" s="5"/>
      <c r="J4508" s="7" t="s">
        <v>1998</v>
      </c>
      <c r="K4508" s="5" t="s">
        <v>1999</v>
      </c>
      <c r="L4508" s="5" t="s">
        <v>8742</v>
      </c>
      <c r="M4508" s="5"/>
      <c r="N4508" s="9" t="s">
        <v>2002</v>
      </c>
    </row>
    <row r="4509" spans="1:14">
      <c r="A4509" s="5" t="s">
        <v>8778</v>
      </c>
      <c r="B4509" s="5"/>
      <c r="C4509" s="5" t="s">
        <v>8781</v>
      </c>
      <c r="D4509" s="5" t="s">
        <v>8782</v>
      </c>
      <c r="E4509" s="6" t="s">
        <v>352</v>
      </c>
      <c r="F4509" s="5"/>
      <c r="G4509" s="5"/>
      <c r="H4509" s="5" t="s">
        <v>1997</v>
      </c>
      <c r="I4509" s="5"/>
      <c r="J4509" s="7" t="s">
        <v>1998</v>
      </c>
      <c r="K4509" s="5" t="s">
        <v>1999</v>
      </c>
      <c r="L4509" s="5" t="s">
        <v>8742</v>
      </c>
      <c r="M4509" s="5"/>
      <c r="N4509" s="9" t="s">
        <v>2002</v>
      </c>
    </row>
    <row r="4510" spans="1:14">
      <c r="A4510" s="5" t="s">
        <v>8778</v>
      </c>
      <c r="B4510" s="5"/>
      <c r="C4510" s="5" t="s">
        <v>8783</v>
      </c>
      <c r="D4510" s="5" t="s">
        <v>8784</v>
      </c>
      <c r="E4510" s="6" t="s">
        <v>352</v>
      </c>
      <c r="F4510" s="5"/>
      <c r="G4510" s="5"/>
      <c r="H4510" s="5" t="s">
        <v>1997</v>
      </c>
      <c r="I4510" s="5"/>
      <c r="J4510" s="7" t="s">
        <v>1998</v>
      </c>
      <c r="K4510" s="5" t="s">
        <v>1999</v>
      </c>
      <c r="L4510" s="5" t="s">
        <v>8742</v>
      </c>
      <c r="M4510" s="5"/>
      <c r="N4510" s="9" t="s">
        <v>2002</v>
      </c>
    </row>
    <row r="4511" spans="1:14">
      <c r="A4511" s="5" t="s">
        <v>8778</v>
      </c>
      <c r="B4511" s="5"/>
      <c r="C4511" s="5" t="s">
        <v>8785</v>
      </c>
      <c r="D4511" s="5" t="s">
        <v>8786</v>
      </c>
      <c r="E4511" s="6" t="s">
        <v>352</v>
      </c>
      <c r="F4511" s="5"/>
      <c r="G4511" s="5"/>
      <c r="H4511" s="5" t="s">
        <v>1997</v>
      </c>
      <c r="I4511" s="5"/>
      <c r="J4511" s="7" t="s">
        <v>1998</v>
      </c>
      <c r="K4511" s="5" t="s">
        <v>1999</v>
      </c>
      <c r="L4511" s="5" t="s">
        <v>8742</v>
      </c>
      <c r="M4511" s="5"/>
      <c r="N4511" s="9" t="s">
        <v>2002</v>
      </c>
    </row>
    <row r="4512" spans="1:14">
      <c r="A4512" s="5" t="s">
        <v>8778</v>
      </c>
      <c r="B4512" s="5"/>
      <c r="C4512" s="5" t="s">
        <v>8787</v>
      </c>
      <c r="D4512" s="5" t="s">
        <v>8788</v>
      </c>
      <c r="E4512" s="6" t="s">
        <v>352</v>
      </c>
      <c r="F4512" s="5"/>
      <c r="G4512" s="5"/>
      <c r="H4512" s="5" t="s">
        <v>1997</v>
      </c>
      <c r="I4512" s="5"/>
      <c r="J4512" s="7" t="s">
        <v>1998</v>
      </c>
      <c r="K4512" s="5" t="s">
        <v>1999</v>
      </c>
      <c r="L4512" s="5" t="s">
        <v>8789</v>
      </c>
      <c r="M4512" s="5"/>
      <c r="N4512" s="9" t="s">
        <v>2002</v>
      </c>
    </row>
    <row r="4513" spans="1:14">
      <c r="A4513" s="5" t="s">
        <v>8778</v>
      </c>
      <c r="B4513" s="5"/>
      <c r="C4513" s="5" t="s">
        <v>8790</v>
      </c>
      <c r="D4513" s="5" t="s">
        <v>8791</v>
      </c>
      <c r="E4513" s="6" t="s">
        <v>352</v>
      </c>
      <c r="F4513" s="5"/>
      <c r="G4513" s="5"/>
      <c r="H4513" s="5" t="s">
        <v>1997</v>
      </c>
      <c r="I4513" s="5"/>
      <c r="J4513" s="7" t="s">
        <v>1998</v>
      </c>
      <c r="K4513" s="5" t="s">
        <v>1999</v>
      </c>
      <c r="L4513" s="5" t="s">
        <v>8789</v>
      </c>
      <c r="M4513" s="5"/>
      <c r="N4513" s="9" t="s">
        <v>2002</v>
      </c>
    </row>
    <row r="4514" spans="1:14">
      <c r="A4514" s="5" t="s">
        <v>8778</v>
      </c>
      <c r="B4514" s="5"/>
      <c r="C4514" s="5" t="s">
        <v>8792</v>
      </c>
      <c r="D4514" s="5" t="s">
        <v>8793</v>
      </c>
      <c r="E4514" s="6" t="s">
        <v>352</v>
      </c>
      <c r="F4514" s="5"/>
      <c r="G4514" s="5"/>
      <c r="H4514" s="5" t="s">
        <v>1997</v>
      </c>
      <c r="I4514" s="5"/>
      <c r="J4514" s="7" t="s">
        <v>1998</v>
      </c>
      <c r="K4514" s="5" t="s">
        <v>1999</v>
      </c>
      <c r="L4514" s="5" t="s">
        <v>8789</v>
      </c>
      <c r="M4514" s="5"/>
      <c r="N4514" s="9" t="s">
        <v>2002</v>
      </c>
    </row>
    <row r="4515" spans="1:14">
      <c r="A4515" s="5" t="s">
        <v>8778</v>
      </c>
      <c r="B4515" s="5"/>
      <c r="C4515" s="5" t="s">
        <v>8794</v>
      </c>
      <c r="D4515" s="5" t="s">
        <v>8795</v>
      </c>
      <c r="E4515" s="6" t="s">
        <v>352</v>
      </c>
      <c r="F4515" s="5"/>
      <c r="G4515" s="5"/>
      <c r="H4515" s="5" t="s">
        <v>1997</v>
      </c>
      <c r="I4515" s="5"/>
      <c r="J4515" s="7" t="s">
        <v>1998</v>
      </c>
      <c r="K4515" s="5" t="s">
        <v>1999</v>
      </c>
      <c r="L4515" s="5" t="s">
        <v>8789</v>
      </c>
      <c r="M4515" s="5"/>
      <c r="N4515" s="9" t="s">
        <v>2002</v>
      </c>
    </row>
    <row r="4516" spans="1:14">
      <c r="A4516" s="5" t="s">
        <v>8778</v>
      </c>
      <c r="B4516" s="5"/>
      <c r="C4516" s="5" t="s">
        <v>8796</v>
      </c>
      <c r="D4516" s="5" t="s">
        <v>8797</v>
      </c>
      <c r="E4516" s="6" t="s">
        <v>352</v>
      </c>
      <c r="F4516" s="5"/>
      <c r="G4516" s="5"/>
      <c r="H4516" s="5" t="s">
        <v>1997</v>
      </c>
      <c r="I4516" s="5"/>
      <c r="J4516" s="7" t="s">
        <v>1998</v>
      </c>
      <c r="K4516" s="5" t="s">
        <v>1999</v>
      </c>
      <c r="L4516" s="5" t="s">
        <v>8762</v>
      </c>
      <c r="M4516" s="5"/>
      <c r="N4516" s="9" t="s">
        <v>2002</v>
      </c>
    </row>
    <row r="4517" spans="1:14">
      <c r="A4517" s="5" t="s">
        <v>8778</v>
      </c>
      <c r="B4517" s="5"/>
      <c r="C4517" s="5" t="s">
        <v>8798</v>
      </c>
      <c r="D4517" s="5" t="s">
        <v>8799</v>
      </c>
      <c r="E4517" s="6" t="s">
        <v>352</v>
      </c>
      <c r="F4517" s="5"/>
      <c r="G4517" s="5"/>
      <c r="H4517" s="5" t="s">
        <v>1997</v>
      </c>
      <c r="I4517" s="5"/>
      <c r="J4517" s="7" t="s">
        <v>1998</v>
      </c>
      <c r="K4517" s="5" t="s">
        <v>1999</v>
      </c>
      <c r="L4517" s="5" t="s">
        <v>8762</v>
      </c>
      <c r="M4517" s="5"/>
      <c r="N4517" s="9" t="s">
        <v>2002</v>
      </c>
    </row>
    <row r="4518" spans="1:14">
      <c r="A4518" s="5" t="s">
        <v>8778</v>
      </c>
      <c r="B4518" s="5"/>
      <c r="C4518" s="5" t="s">
        <v>8800</v>
      </c>
      <c r="D4518" s="5" t="s">
        <v>8801</v>
      </c>
      <c r="E4518" s="6" t="s">
        <v>352</v>
      </c>
      <c r="F4518" s="5"/>
      <c r="G4518" s="5"/>
      <c r="H4518" s="5" t="s">
        <v>1997</v>
      </c>
      <c r="I4518" s="5"/>
      <c r="J4518" s="7" t="s">
        <v>1998</v>
      </c>
      <c r="K4518" s="5" t="s">
        <v>1999</v>
      </c>
      <c r="L4518" s="5" t="s">
        <v>8802</v>
      </c>
      <c r="M4518" s="5"/>
      <c r="N4518" s="9" t="s">
        <v>2002</v>
      </c>
    </row>
    <row r="4519" spans="1:14">
      <c r="A4519" s="5" t="s">
        <v>8778</v>
      </c>
      <c r="B4519" s="5"/>
      <c r="C4519" s="5" t="s">
        <v>8803</v>
      </c>
      <c r="D4519" s="5" t="s">
        <v>8804</v>
      </c>
      <c r="E4519" s="6" t="s">
        <v>352</v>
      </c>
      <c r="F4519" s="5"/>
      <c r="G4519" s="5"/>
      <c r="H4519" s="5" t="s">
        <v>1997</v>
      </c>
      <c r="I4519" s="5"/>
      <c r="J4519" s="7" t="s">
        <v>1998</v>
      </c>
      <c r="K4519" s="5" t="s">
        <v>1999</v>
      </c>
      <c r="L4519" s="5" t="s">
        <v>8802</v>
      </c>
      <c r="M4519" s="5"/>
      <c r="N4519" s="9" t="s">
        <v>2002</v>
      </c>
    </row>
    <row r="4520" spans="1:14">
      <c r="A4520" s="5" t="s">
        <v>8778</v>
      </c>
      <c r="B4520" s="5"/>
      <c r="C4520" s="5" t="s">
        <v>8805</v>
      </c>
      <c r="D4520" s="5" t="s">
        <v>8806</v>
      </c>
      <c r="E4520" s="6" t="s">
        <v>352</v>
      </c>
      <c r="F4520" s="5"/>
      <c r="G4520" s="5"/>
      <c r="H4520" s="5" t="s">
        <v>1997</v>
      </c>
      <c r="I4520" s="5"/>
      <c r="J4520" s="7" t="s">
        <v>1998</v>
      </c>
      <c r="K4520" s="5" t="s">
        <v>1999</v>
      </c>
      <c r="L4520" s="5" t="s">
        <v>8807</v>
      </c>
      <c r="M4520" s="5"/>
      <c r="N4520" s="9" t="s">
        <v>2002</v>
      </c>
    </row>
    <row r="4521" spans="1:14">
      <c r="A4521" s="5" t="s">
        <v>8778</v>
      </c>
      <c r="B4521" s="5"/>
      <c r="C4521" s="5" t="s">
        <v>8808</v>
      </c>
      <c r="D4521" s="5" t="s">
        <v>8809</v>
      </c>
      <c r="E4521" s="6" t="s">
        <v>352</v>
      </c>
      <c r="F4521" s="5"/>
      <c r="G4521" s="5"/>
      <c r="H4521" s="5" t="s">
        <v>1997</v>
      </c>
      <c r="I4521" s="5"/>
      <c r="J4521" s="7" t="s">
        <v>1998</v>
      </c>
      <c r="K4521" s="5" t="s">
        <v>1999</v>
      </c>
      <c r="L4521" s="5" t="s">
        <v>8807</v>
      </c>
      <c r="M4521" s="5"/>
      <c r="N4521" s="9" t="s">
        <v>2002</v>
      </c>
    </row>
    <row r="4522" spans="1:14">
      <c r="A4522" s="5" t="s">
        <v>8778</v>
      </c>
      <c r="B4522" s="5"/>
      <c r="C4522" s="5" t="s">
        <v>8810</v>
      </c>
      <c r="D4522" s="5" t="s">
        <v>8811</v>
      </c>
      <c r="E4522" s="6" t="s">
        <v>352</v>
      </c>
      <c r="F4522" s="5"/>
      <c r="G4522" s="5"/>
      <c r="H4522" s="5" t="s">
        <v>1997</v>
      </c>
      <c r="I4522" s="5"/>
      <c r="J4522" s="7" t="s">
        <v>1998</v>
      </c>
      <c r="K4522" s="5" t="s">
        <v>1999</v>
      </c>
      <c r="L4522" s="5" t="s">
        <v>8812</v>
      </c>
      <c r="M4522" s="5"/>
      <c r="N4522" s="9" t="s">
        <v>2002</v>
      </c>
    </row>
    <row r="4523" spans="1:14">
      <c r="A4523" s="5" t="s">
        <v>8778</v>
      </c>
      <c r="B4523" s="5"/>
      <c r="C4523" s="5" t="s">
        <v>8813</v>
      </c>
      <c r="D4523" s="5" t="s">
        <v>8814</v>
      </c>
      <c r="E4523" s="6" t="s">
        <v>352</v>
      </c>
      <c r="F4523" s="5"/>
      <c r="G4523" s="5"/>
      <c r="H4523" s="5" t="s">
        <v>1997</v>
      </c>
      <c r="I4523" s="5"/>
      <c r="J4523" s="7" t="s">
        <v>1998</v>
      </c>
      <c r="K4523" s="5" t="s">
        <v>1999</v>
      </c>
      <c r="L4523" s="5" t="s">
        <v>8812</v>
      </c>
      <c r="M4523" s="5"/>
      <c r="N4523" s="9" t="s">
        <v>2002</v>
      </c>
    </row>
    <row r="4524" spans="1:14">
      <c r="A4524" s="5" t="s">
        <v>8778</v>
      </c>
      <c r="B4524" s="6"/>
      <c r="C4524" s="6" t="s">
        <v>8815</v>
      </c>
      <c r="D4524" s="6" t="s">
        <v>8816</v>
      </c>
      <c r="E4524" s="6" t="s">
        <v>352</v>
      </c>
      <c r="F4524" s="6"/>
      <c r="G4524" s="6"/>
      <c r="H4524" s="5" t="s">
        <v>1997</v>
      </c>
      <c r="I4524" s="5"/>
      <c r="J4524" s="7" t="s">
        <v>1998</v>
      </c>
      <c r="K4524" s="5" t="s">
        <v>1999</v>
      </c>
      <c r="L4524" s="5" t="s">
        <v>8817</v>
      </c>
      <c r="M4524" s="5"/>
      <c r="N4524" s="9" t="s">
        <v>2002</v>
      </c>
    </row>
    <row r="4525" spans="1:14">
      <c r="A4525" s="5" t="s">
        <v>8778</v>
      </c>
      <c r="B4525" s="6"/>
      <c r="C4525" s="6" t="s">
        <v>8818</v>
      </c>
      <c r="D4525" s="6" t="s">
        <v>8819</v>
      </c>
      <c r="E4525" s="6" t="s">
        <v>352</v>
      </c>
      <c r="F4525" s="6"/>
      <c r="G4525" s="6"/>
      <c r="H4525" s="5" t="s">
        <v>1997</v>
      </c>
      <c r="I4525" s="5"/>
      <c r="J4525" s="7" t="s">
        <v>1998</v>
      </c>
      <c r="K4525" s="5" t="s">
        <v>1999</v>
      </c>
      <c r="L4525" s="5" t="s">
        <v>8817</v>
      </c>
      <c r="M4525" s="5"/>
      <c r="N4525" s="9" t="s">
        <v>2002</v>
      </c>
    </row>
    <row r="4526" spans="1:14">
      <c r="A4526" s="5" t="s">
        <v>8778</v>
      </c>
      <c r="B4526" s="6"/>
      <c r="C4526" s="6" t="s">
        <v>8820</v>
      </c>
      <c r="D4526" s="6" t="s">
        <v>8821</v>
      </c>
      <c r="E4526" s="6" t="s">
        <v>352</v>
      </c>
      <c r="F4526" s="6"/>
      <c r="G4526" s="6"/>
      <c r="H4526" s="5" t="s">
        <v>1997</v>
      </c>
      <c r="I4526" s="5"/>
      <c r="J4526" s="7" t="s">
        <v>1998</v>
      </c>
      <c r="K4526" s="5" t="s">
        <v>1999</v>
      </c>
      <c r="L4526" s="5" t="s">
        <v>8822</v>
      </c>
      <c r="M4526" s="5"/>
      <c r="N4526" s="9" t="s">
        <v>2002</v>
      </c>
    </row>
    <row r="4527" spans="1:14">
      <c r="A4527" s="5" t="s">
        <v>8778</v>
      </c>
      <c r="B4527" s="6"/>
      <c r="C4527" s="6" t="s">
        <v>8823</v>
      </c>
      <c r="D4527" s="6" t="s">
        <v>8824</v>
      </c>
      <c r="E4527" s="6" t="s">
        <v>352</v>
      </c>
      <c r="F4527" s="6"/>
      <c r="G4527" s="6"/>
      <c r="H4527" s="5" t="s">
        <v>1997</v>
      </c>
      <c r="I4527" s="5"/>
      <c r="J4527" s="7" t="s">
        <v>1998</v>
      </c>
      <c r="K4527" s="5" t="s">
        <v>1999</v>
      </c>
      <c r="L4527" s="5" t="s">
        <v>8825</v>
      </c>
      <c r="M4527" s="5"/>
      <c r="N4527" s="9" t="s">
        <v>2002</v>
      </c>
    </row>
    <row r="4528" spans="1:14">
      <c r="A4528" s="6" t="s">
        <v>8826</v>
      </c>
      <c r="B4528" s="6"/>
      <c r="C4528" s="6" t="s">
        <v>8827</v>
      </c>
      <c r="D4528" s="6" t="s">
        <v>8828</v>
      </c>
      <c r="E4528" s="6" t="s">
        <v>352</v>
      </c>
      <c r="F4528" s="6"/>
      <c r="G4528" s="6"/>
      <c r="H4528" s="8" t="s">
        <v>2080</v>
      </c>
      <c r="I4528" s="6"/>
      <c r="J4528" s="7" t="s">
        <v>2081</v>
      </c>
      <c r="K4528" s="5" t="s">
        <v>2082</v>
      </c>
      <c r="L4528" s="6" t="s">
        <v>8742</v>
      </c>
      <c r="M4528" s="6"/>
      <c r="N4528" s="9" t="s">
        <v>2084</v>
      </c>
    </row>
    <row r="4529" spans="1:14">
      <c r="A4529" s="6" t="s">
        <v>8826</v>
      </c>
      <c r="B4529" s="6"/>
      <c r="C4529" s="6" t="s">
        <v>8829</v>
      </c>
      <c r="D4529" s="6" t="s">
        <v>8830</v>
      </c>
      <c r="E4529" s="6" t="s">
        <v>352</v>
      </c>
      <c r="F4529" s="6"/>
      <c r="G4529" s="6"/>
      <c r="H4529" s="8" t="s">
        <v>2080</v>
      </c>
      <c r="I4529" s="6"/>
      <c r="J4529" s="7" t="s">
        <v>2081</v>
      </c>
      <c r="K4529" s="5" t="s">
        <v>2082</v>
      </c>
      <c r="L4529" s="6" t="s">
        <v>8742</v>
      </c>
      <c r="M4529" s="6"/>
      <c r="N4529" s="9" t="s">
        <v>2084</v>
      </c>
    </row>
    <row r="4530" spans="1:14">
      <c r="A4530" s="6" t="s">
        <v>8826</v>
      </c>
      <c r="B4530" s="6"/>
      <c r="C4530" s="6" t="s">
        <v>8831</v>
      </c>
      <c r="D4530" s="6" t="s">
        <v>8832</v>
      </c>
      <c r="E4530" s="6" t="s">
        <v>352</v>
      </c>
      <c r="F4530" s="6"/>
      <c r="G4530" s="6"/>
      <c r="H4530" s="8" t="s">
        <v>2080</v>
      </c>
      <c r="I4530" s="6"/>
      <c r="J4530" s="7" t="s">
        <v>2081</v>
      </c>
      <c r="K4530" s="5" t="s">
        <v>2082</v>
      </c>
      <c r="L4530" s="6" t="s">
        <v>8789</v>
      </c>
      <c r="M4530" s="6"/>
      <c r="N4530" s="9" t="s">
        <v>2084</v>
      </c>
    </row>
    <row r="4531" spans="1:14">
      <c r="A4531" s="6" t="s">
        <v>8826</v>
      </c>
      <c r="B4531" s="6"/>
      <c r="C4531" s="6" t="s">
        <v>8833</v>
      </c>
      <c r="D4531" s="6" t="s">
        <v>8834</v>
      </c>
      <c r="E4531" s="6" t="s">
        <v>352</v>
      </c>
      <c r="F4531" s="6"/>
      <c r="G4531" s="6"/>
      <c r="H4531" s="8" t="s">
        <v>2080</v>
      </c>
      <c r="I4531" s="6"/>
      <c r="J4531" s="7" t="s">
        <v>2081</v>
      </c>
      <c r="K4531" s="5" t="s">
        <v>2082</v>
      </c>
      <c r="L4531" s="6" t="s">
        <v>8789</v>
      </c>
      <c r="M4531" s="6"/>
      <c r="N4531" s="9" t="s">
        <v>2084</v>
      </c>
    </row>
    <row r="4532" spans="1:14">
      <c r="A4532" s="6" t="s">
        <v>8826</v>
      </c>
      <c r="B4532" s="6"/>
      <c r="C4532" s="6" t="s">
        <v>8835</v>
      </c>
      <c r="D4532" s="6" t="s">
        <v>8836</v>
      </c>
      <c r="E4532" s="6" t="s">
        <v>352</v>
      </c>
      <c r="F4532" s="6"/>
      <c r="G4532" s="6"/>
      <c r="H4532" s="8" t="s">
        <v>2080</v>
      </c>
      <c r="I4532" s="6"/>
      <c r="J4532" s="7" t="s">
        <v>2081</v>
      </c>
      <c r="K4532" s="5" t="s">
        <v>2082</v>
      </c>
      <c r="L4532" s="6" t="s">
        <v>8762</v>
      </c>
      <c r="M4532" s="6"/>
      <c r="N4532" s="9" t="s">
        <v>2084</v>
      </c>
    </row>
    <row r="4533" spans="1:14">
      <c r="A4533" s="6" t="s">
        <v>8826</v>
      </c>
      <c r="B4533" s="6"/>
      <c r="C4533" s="6" t="s">
        <v>8837</v>
      </c>
      <c r="D4533" s="6" t="s">
        <v>8838</v>
      </c>
      <c r="E4533" s="6" t="s">
        <v>352</v>
      </c>
      <c r="F4533" s="6"/>
      <c r="G4533" s="6"/>
      <c r="H4533" s="8" t="s">
        <v>2080</v>
      </c>
      <c r="I4533" s="6"/>
      <c r="J4533" s="7" t="s">
        <v>2081</v>
      </c>
      <c r="K4533" s="5" t="s">
        <v>2082</v>
      </c>
      <c r="L4533" s="6" t="s">
        <v>8802</v>
      </c>
      <c r="M4533" s="6"/>
      <c r="N4533" s="9" t="s">
        <v>2084</v>
      </c>
    </row>
    <row r="4534" spans="1:14">
      <c r="A4534" s="6" t="s">
        <v>8826</v>
      </c>
      <c r="B4534" s="6"/>
      <c r="C4534" s="6" t="s">
        <v>8839</v>
      </c>
      <c r="D4534" s="6" t="s">
        <v>8840</v>
      </c>
      <c r="E4534" s="6" t="s">
        <v>352</v>
      </c>
      <c r="F4534" s="6"/>
      <c r="G4534" s="6"/>
      <c r="H4534" s="8" t="s">
        <v>2080</v>
      </c>
      <c r="I4534" s="6"/>
      <c r="J4534" s="7" t="s">
        <v>2081</v>
      </c>
      <c r="K4534" s="5" t="s">
        <v>2082</v>
      </c>
      <c r="L4534" s="6" t="s">
        <v>8802</v>
      </c>
      <c r="M4534" s="6"/>
      <c r="N4534" s="9" t="s">
        <v>2084</v>
      </c>
    </row>
    <row r="4535" spans="1:14">
      <c r="A4535" s="7" t="s">
        <v>8841</v>
      </c>
      <c r="B4535" s="8"/>
      <c r="C4535" s="8" t="s">
        <v>8842</v>
      </c>
      <c r="D4535" s="8" t="s">
        <v>8843</v>
      </c>
      <c r="E4535" s="8" t="s">
        <v>8844</v>
      </c>
      <c r="F4535" s="8"/>
      <c r="G4535" s="8"/>
      <c r="H4535" s="8" t="s">
        <v>1719</v>
      </c>
      <c r="I4535" s="8"/>
      <c r="J4535" s="8" t="s">
        <v>8845</v>
      </c>
      <c r="K4535" s="8" t="s">
        <v>8846</v>
      </c>
      <c r="L4535" s="8" t="s">
        <v>8847</v>
      </c>
      <c r="M4535" s="7" t="s">
        <v>2059</v>
      </c>
      <c r="N4535" s="9" t="s">
        <v>8848</v>
      </c>
    </row>
    <row r="4536" spans="1:14">
      <c r="A4536" s="7" t="s">
        <v>8841</v>
      </c>
      <c r="B4536" s="8"/>
      <c r="C4536" s="8" t="s">
        <v>8849</v>
      </c>
      <c r="D4536" s="8" t="s">
        <v>8850</v>
      </c>
      <c r="E4536" s="8" t="s">
        <v>8844</v>
      </c>
      <c r="F4536" s="8"/>
      <c r="G4536" s="8"/>
      <c r="H4536" s="8" t="s">
        <v>1719</v>
      </c>
      <c r="I4536" s="8"/>
      <c r="J4536" s="8" t="s">
        <v>8845</v>
      </c>
      <c r="K4536" s="8" t="s">
        <v>8846</v>
      </c>
      <c r="L4536" s="8" t="s">
        <v>8847</v>
      </c>
      <c r="M4536" s="7" t="s">
        <v>2059</v>
      </c>
      <c r="N4536" s="9" t="s">
        <v>8848</v>
      </c>
    </row>
    <row r="4537" spans="1:14">
      <c r="A4537" s="7" t="s">
        <v>8841</v>
      </c>
      <c r="B4537" s="8"/>
      <c r="C4537" s="8" t="s">
        <v>8851</v>
      </c>
      <c r="D4537" s="8" t="s">
        <v>8852</v>
      </c>
      <c r="E4537" s="8" t="s">
        <v>8844</v>
      </c>
      <c r="F4537" s="8"/>
      <c r="G4537" s="8"/>
      <c r="H4537" s="8" t="s">
        <v>1719</v>
      </c>
      <c r="I4537" s="8"/>
      <c r="J4537" s="8" t="s">
        <v>8845</v>
      </c>
      <c r="K4537" s="8" t="s">
        <v>8846</v>
      </c>
      <c r="L4537" s="8" t="s">
        <v>8847</v>
      </c>
      <c r="M4537" s="7" t="s">
        <v>2059</v>
      </c>
      <c r="N4537" s="9" t="s">
        <v>8848</v>
      </c>
    </row>
    <row r="4538" spans="1:14">
      <c r="A4538" s="7" t="s">
        <v>8841</v>
      </c>
      <c r="B4538" s="8"/>
      <c r="C4538" s="8" t="s">
        <v>8853</v>
      </c>
      <c r="D4538" s="8" t="s">
        <v>8854</v>
      </c>
      <c r="E4538" s="8" t="s">
        <v>8844</v>
      </c>
      <c r="F4538" s="8"/>
      <c r="G4538" s="8"/>
      <c r="H4538" s="8" t="s">
        <v>1719</v>
      </c>
      <c r="I4538" s="8"/>
      <c r="J4538" s="8" t="s">
        <v>8845</v>
      </c>
      <c r="K4538" s="8" t="s">
        <v>8846</v>
      </c>
      <c r="L4538" s="8" t="s">
        <v>8847</v>
      </c>
      <c r="M4538" s="7" t="s">
        <v>2059</v>
      </c>
      <c r="N4538" s="9" t="s">
        <v>8848</v>
      </c>
    </row>
    <row r="4539" spans="1:14">
      <c r="A4539" s="7" t="s">
        <v>8841</v>
      </c>
      <c r="B4539" s="8"/>
      <c r="C4539" s="8" t="s">
        <v>8855</v>
      </c>
      <c r="D4539" s="8" t="s">
        <v>8856</v>
      </c>
      <c r="E4539" s="8" t="s">
        <v>8844</v>
      </c>
      <c r="F4539" s="8"/>
      <c r="G4539" s="8"/>
      <c r="H4539" s="8" t="s">
        <v>1719</v>
      </c>
      <c r="I4539" s="8"/>
      <c r="J4539" s="8" t="s">
        <v>8845</v>
      </c>
      <c r="K4539" s="8" t="s">
        <v>8846</v>
      </c>
      <c r="L4539" s="8" t="s">
        <v>8847</v>
      </c>
      <c r="M4539" s="7" t="s">
        <v>2059</v>
      </c>
      <c r="N4539" s="9" t="s">
        <v>8848</v>
      </c>
    </row>
    <row r="4540" spans="1:14">
      <c r="A4540" s="7" t="s">
        <v>8841</v>
      </c>
      <c r="B4540" s="8"/>
      <c r="C4540" s="8" t="s">
        <v>8857</v>
      </c>
      <c r="D4540" s="8" t="s">
        <v>8858</v>
      </c>
      <c r="E4540" s="8" t="s">
        <v>8844</v>
      </c>
      <c r="F4540" s="8"/>
      <c r="G4540" s="8"/>
      <c r="H4540" s="8" t="s">
        <v>2012</v>
      </c>
      <c r="I4540" s="8"/>
      <c r="J4540" s="8" t="s">
        <v>8845</v>
      </c>
      <c r="K4540" s="8" t="s">
        <v>8846</v>
      </c>
      <c r="L4540" s="8" t="s">
        <v>8859</v>
      </c>
      <c r="M4540" s="7" t="s">
        <v>2059</v>
      </c>
      <c r="N4540" s="9" t="s">
        <v>8848</v>
      </c>
    </row>
    <row r="4541" spans="1:14">
      <c r="A4541" s="7" t="s">
        <v>8841</v>
      </c>
      <c r="B4541" s="8"/>
      <c r="C4541" s="8" t="s">
        <v>8860</v>
      </c>
      <c r="D4541" s="8" t="s">
        <v>8861</v>
      </c>
      <c r="E4541" s="8" t="s">
        <v>8844</v>
      </c>
      <c r="F4541" s="8"/>
      <c r="G4541" s="8"/>
      <c r="H4541" s="8" t="s">
        <v>2012</v>
      </c>
      <c r="I4541" s="8"/>
      <c r="J4541" s="8" t="s">
        <v>8845</v>
      </c>
      <c r="K4541" s="8" t="s">
        <v>8846</v>
      </c>
      <c r="L4541" s="8" t="s">
        <v>8859</v>
      </c>
      <c r="M4541" s="7" t="s">
        <v>2059</v>
      </c>
      <c r="N4541" s="9" t="s">
        <v>8848</v>
      </c>
    </row>
    <row r="4542" spans="1:14">
      <c r="A4542" s="7" t="s">
        <v>8841</v>
      </c>
      <c r="B4542" s="8"/>
      <c r="C4542" s="8" t="s">
        <v>8862</v>
      </c>
      <c r="D4542" s="8" t="s">
        <v>8863</v>
      </c>
      <c r="E4542" s="8" t="s">
        <v>8844</v>
      </c>
      <c r="F4542" s="8"/>
      <c r="G4542" s="8"/>
      <c r="H4542" s="8" t="s">
        <v>2012</v>
      </c>
      <c r="I4542" s="8"/>
      <c r="J4542" s="8" t="s">
        <v>8845</v>
      </c>
      <c r="K4542" s="8" t="s">
        <v>8846</v>
      </c>
      <c r="L4542" s="8" t="s">
        <v>8859</v>
      </c>
      <c r="M4542" s="7" t="s">
        <v>2059</v>
      </c>
      <c r="N4542" s="9" t="s">
        <v>8848</v>
      </c>
    </row>
    <row r="4543" spans="1:14">
      <c r="A4543" s="7" t="s">
        <v>8841</v>
      </c>
      <c r="B4543" s="8"/>
      <c r="C4543" s="8" t="s">
        <v>8864</v>
      </c>
      <c r="D4543" s="8" t="s">
        <v>8865</v>
      </c>
      <c r="E4543" s="8" t="s">
        <v>8844</v>
      </c>
      <c r="F4543" s="8"/>
      <c r="G4543" s="8"/>
      <c r="H4543" s="8" t="s">
        <v>2012</v>
      </c>
      <c r="I4543" s="8"/>
      <c r="J4543" s="8" t="s">
        <v>8845</v>
      </c>
      <c r="K4543" s="8" t="s">
        <v>8846</v>
      </c>
      <c r="L4543" s="8" t="s">
        <v>8859</v>
      </c>
      <c r="M4543" s="7" t="s">
        <v>2059</v>
      </c>
      <c r="N4543" s="9" t="s">
        <v>8848</v>
      </c>
    </row>
    <row r="4544" spans="1:14">
      <c r="A4544" s="7" t="s">
        <v>8841</v>
      </c>
      <c r="B4544" s="8"/>
      <c r="C4544" s="8" t="s">
        <v>8866</v>
      </c>
      <c r="D4544" s="8" t="s">
        <v>8867</v>
      </c>
      <c r="E4544" s="8" t="s">
        <v>8844</v>
      </c>
      <c r="F4544" s="8"/>
      <c r="G4544" s="8"/>
      <c r="H4544" s="8" t="s">
        <v>2012</v>
      </c>
      <c r="I4544" s="8"/>
      <c r="J4544" s="8" t="s">
        <v>8845</v>
      </c>
      <c r="K4544" s="8" t="s">
        <v>8846</v>
      </c>
      <c r="L4544" s="8" t="s">
        <v>8859</v>
      </c>
      <c r="M4544" s="7" t="s">
        <v>2059</v>
      </c>
      <c r="N4544" s="9" t="s">
        <v>8848</v>
      </c>
    </row>
    <row r="4545" spans="1:14">
      <c r="A4545" s="7" t="s">
        <v>8841</v>
      </c>
      <c r="B4545" s="8"/>
      <c r="C4545" s="8" t="s">
        <v>8868</v>
      </c>
      <c r="D4545" s="8" t="s">
        <v>8869</v>
      </c>
      <c r="E4545" s="8" t="s">
        <v>8844</v>
      </c>
      <c r="F4545" s="8"/>
      <c r="G4545" s="8"/>
      <c r="H4545" s="8" t="s">
        <v>2012</v>
      </c>
      <c r="I4545" s="8"/>
      <c r="J4545" s="8" t="s">
        <v>8845</v>
      </c>
      <c r="K4545" s="8" t="s">
        <v>8846</v>
      </c>
      <c r="L4545" s="8" t="s">
        <v>8859</v>
      </c>
      <c r="M4545" s="7" t="s">
        <v>2059</v>
      </c>
      <c r="N4545" s="9" t="s">
        <v>8848</v>
      </c>
    </row>
    <row r="4546" spans="1:14">
      <c r="A4546" s="7" t="s">
        <v>8841</v>
      </c>
      <c r="B4546" s="8"/>
      <c r="C4546" s="8" t="s">
        <v>8870</v>
      </c>
      <c r="D4546" s="8" t="s">
        <v>8871</v>
      </c>
      <c r="E4546" s="8" t="s">
        <v>8844</v>
      </c>
      <c r="F4546" s="8"/>
      <c r="G4546" s="8"/>
      <c r="H4546" s="8" t="s">
        <v>2012</v>
      </c>
      <c r="I4546" s="8"/>
      <c r="J4546" s="8" t="s">
        <v>8845</v>
      </c>
      <c r="K4546" s="8" t="s">
        <v>8846</v>
      </c>
      <c r="L4546" s="8" t="s">
        <v>8859</v>
      </c>
      <c r="M4546" s="7" t="s">
        <v>2059</v>
      </c>
      <c r="N4546" s="9" t="s">
        <v>8848</v>
      </c>
    </row>
    <row r="4547" spans="1:14">
      <c r="A4547" s="6" t="s">
        <v>8841</v>
      </c>
      <c r="B4547" s="6"/>
      <c r="C4547" s="6" t="s">
        <v>8872</v>
      </c>
      <c r="D4547" s="6" t="s">
        <v>8873</v>
      </c>
      <c r="E4547" s="8" t="s">
        <v>8844</v>
      </c>
      <c r="F4547" s="8"/>
      <c r="G4547" s="8"/>
      <c r="H4547" s="8" t="s">
        <v>2012</v>
      </c>
      <c r="I4547" s="8"/>
      <c r="J4547" s="8" t="s">
        <v>8845</v>
      </c>
      <c r="K4547" s="8" t="s">
        <v>8846</v>
      </c>
      <c r="L4547" s="8" t="s">
        <v>8859</v>
      </c>
      <c r="M4547" s="7" t="s">
        <v>2059</v>
      </c>
      <c r="N4547" s="9" t="s">
        <v>8848</v>
      </c>
    </row>
    <row r="4548" spans="1:14">
      <c r="A4548" s="7" t="s">
        <v>8841</v>
      </c>
      <c r="B4548" s="8"/>
      <c r="C4548" s="8" t="s">
        <v>8874</v>
      </c>
      <c r="D4548" s="8" t="s">
        <v>8875</v>
      </c>
      <c r="E4548" s="8" t="s">
        <v>8844</v>
      </c>
      <c r="F4548" s="8"/>
      <c r="G4548" s="8"/>
      <c r="H4548" s="8" t="s">
        <v>2012</v>
      </c>
      <c r="I4548" s="8"/>
      <c r="J4548" s="8" t="s">
        <v>8845</v>
      </c>
      <c r="K4548" s="8" t="s">
        <v>8846</v>
      </c>
      <c r="L4548" s="8" t="s">
        <v>8876</v>
      </c>
      <c r="M4548" s="7" t="s">
        <v>8877</v>
      </c>
      <c r="N4548" s="9" t="s">
        <v>8848</v>
      </c>
    </row>
    <row r="4549" spans="1:14">
      <c r="A4549" s="7" t="s">
        <v>8841</v>
      </c>
      <c r="B4549" s="8"/>
      <c r="C4549" s="8" t="s">
        <v>8878</v>
      </c>
      <c r="D4549" s="8" t="s">
        <v>8879</v>
      </c>
      <c r="E4549" s="8" t="s">
        <v>8844</v>
      </c>
      <c r="F4549" s="8"/>
      <c r="G4549" s="8"/>
      <c r="H4549" s="8" t="s">
        <v>2012</v>
      </c>
      <c r="I4549" s="8"/>
      <c r="J4549" s="8" t="s">
        <v>8845</v>
      </c>
      <c r="K4549" s="8" t="s">
        <v>8846</v>
      </c>
      <c r="L4549" s="8" t="s">
        <v>8876</v>
      </c>
      <c r="M4549" s="7" t="s">
        <v>8877</v>
      </c>
      <c r="N4549" s="9" t="s">
        <v>8848</v>
      </c>
    </row>
    <row r="4550" spans="1:14">
      <c r="A4550" s="7" t="s">
        <v>8841</v>
      </c>
      <c r="B4550" s="8"/>
      <c r="C4550" s="8" t="s">
        <v>8880</v>
      </c>
      <c r="D4550" s="8" t="s">
        <v>8881</v>
      </c>
      <c r="E4550" s="8" t="s">
        <v>8844</v>
      </c>
      <c r="F4550" s="8"/>
      <c r="G4550" s="8"/>
      <c r="H4550" s="8" t="s">
        <v>2012</v>
      </c>
      <c r="I4550" s="8"/>
      <c r="J4550" s="8" t="s">
        <v>8845</v>
      </c>
      <c r="K4550" s="8" t="s">
        <v>8846</v>
      </c>
      <c r="L4550" s="8" t="s">
        <v>8876</v>
      </c>
      <c r="M4550" s="7" t="s">
        <v>8877</v>
      </c>
      <c r="N4550" s="9" t="s">
        <v>8848</v>
      </c>
    </row>
    <row r="4551" spans="1:14">
      <c r="A4551" s="7" t="s">
        <v>8841</v>
      </c>
      <c r="B4551" s="8"/>
      <c r="C4551" s="8" t="s">
        <v>8882</v>
      </c>
      <c r="D4551" s="8" t="s">
        <v>8883</v>
      </c>
      <c r="E4551" s="8" t="s">
        <v>8844</v>
      </c>
      <c r="F4551" s="8"/>
      <c r="G4551" s="8"/>
      <c r="H4551" s="8" t="s">
        <v>2012</v>
      </c>
      <c r="I4551" s="8"/>
      <c r="J4551" s="8" t="s">
        <v>8845</v>
      </c>
      <c r="K4551" s="8" t="s">
        <v>8846</v>
      </c>
      <c r="L4551" s="8" t="s">
        <v>8876</v>
      </c>
      <c r="M4551" s="7" t="s">
        <v>8877</v>
      </c>
      <c r="N4551" s="9" t="s">
        <v>8848</v>
      </c>
    </row>
    <row r="4552" spans="1:14">
      <c r="A4552" s="7" t="s">
        <v>8841</v>
      </c>
      <c r="B4552" s="8"/>
      <c r="C4552" s="8" t="s">
        <v>8884</v>
      </c>
      <c r="D4552" s="8" t="s">
        <v>8885</v>
      </c>
      <c r="E4552" s="8" t="s">
        <v>8844</v>
      </c>
      <c r="F4552" s="8"/>
      <c r="G4552" s="8"/>
      <c r="H4552" s="8" t="s">
        <v>2012</v>
      </c>
      <c r="I4552" s="8"/>
      <c r="J4552" s="8" t="s">
        <v>8845</v>
      </c>
      <c r="K4552" s="8" t="s">
        <v>8846</v>
      </c>
      <c r="L4552" s="8" t="s">
        <v>8876</v>
      </c>
      <c r="M4552" s="7" t="s">
        <v>8877</v>
      </c>
      <c r="N4552" s="9" t="s">
        <v>8848</v>
      </c>
    </row>
    <row r="4553" spans="1:14">
      <c r="A4553" s="7" t="s">
        <v>8841</v>
      </c>
      <c r="B4553" s="8"/>
      <c r="C4553" s="8" t="s">
        <v>8886</v>
      </c>
      <c r="D4553" s="8" t="s">
        <v>8887</v>
      </c>
      <c r="E4553" s="8" t="s">
        <v>8844</v>
      </c>
      <c r="F4553" s="8"/>
      <c r="G4553" s="8"/>
      <c r="H4553" s="8" t="s">
        <v>2012</v>
      </c>
      <c r="I4553" s="8"/>
      <c r="J4553" s="8" t="s">
        <v>8845</v>
      </c>
      <c r="K4553" s="8" t="s">
        <v>8846</v>
      </c>
      <c r="L4553" s="8" t="s">
        <v>8888</v>
      </c>
      <c r="M4553" s="7" t="s">
        <v>8889</v>
      </c>
      <c r="N4553" s="9" t="s">
        <v>8848</v>
      </c>
    </row>
    <row r="4554" spans="1:14">
      <c r="A4554" s="7" t="s">
        <v>8841</v>
      </c>
      <c r="B4554" s="8"/>
      <c r="C4554" s="8" t="s">
        <v>8890</v>
      </c>
      <c r="D4554" s="8" t="s">
        <v>8891</v>
      </c>
      <c r="E4554" s="8" t="s">
        <v>8844</v>
      </c>
      <c r="F4554" s="8"/>
      <c r="G4554" s="8"/>
      <c r="H4554" s="8" t="s">
        <v>7523</v>
      </c>
      <c r="I4554" s="8"/>
      <c r="J4554" s="8" t="s">
        <v>8892</v>
      </c>
      <c r="K4554" s="8" t="s">
        <v>8893</v>
      </c>
      <c r="L4554" s="8" t="s">
        <v>8894</v>
      </c>
      <c r="M4554" s="7" t="s">
        <v>2059</v>
      </c>
      <c r="N4554" s="9" t="s">
        <v>8895</v>
      </c>
    </row>
    <row r="4555" spans="1:14">
      <c r="A4555" s="7" t="s">
        <v>8841</v>
      </c>
      <c r="B4555" s="8"/>
      <c r="C4555" s="8" t="s">
        <v>8896</v>
      </c>
      <c r="D4555" s="8" t="s">
        <v>8897</v>
      </c>
      <c r="E4555" s="8" t="s">
        <v>8844</v>
      </c>
      <c r="F4555" s="8"/>
      <c r="G4555" s="8"/>
      <c r="H4555" s="8" t="s">
        <v>7523</v>
      </c>
      <c r="I4555" s="8"/>
      <c r="J4555" s="8" t="s">
        <v>8892</v>
      </c>
      <c r="K4555" s="8" t="s">
        <v>8893</v>
      </c>
      <c r="L4555" s="8" t="s">
        <v>8894</v>
      </c>
      <c r="M4555" s="7" t="s">
        <v>2059</v>
      </c>
      <c r="N4555" s="9" t="s">
        <v>8895</v>
      </c>
    </row>
    <row r="4556" spans="1:14">
      <c r="A4556" s="7" t="s">
        <v>8841</v>
      </c>
      <c r="B4556" s="8"/>
      <c r="C4556" s="8" t="s">
        <v>8898</v>
      </c>
      <c r="D4556" s="8" t="s">
        <v>8899</v>
      </c>
      <c r="E4556" s="8" t="s">
        <v>8844</v>
      </c>
      <c r="F4556" s="8"/>
      <c r="G4556" s="8"/>
      <c r="H4556" s="8" t="s">
        <v>7523</v>
      </c>
      <c r="I4556" s="8"/>
      <c r="J4556" s="8" t="s">
        <v>8892</v>
      </c>
      <c r="K4556" s="8" t="s">
        <v>8893</v>
      </c>
      <c r="L4556" s="8" t="s">
        <v>8894</v>
      </c>
      <c r="M4556" s="7" t="s">
        <v>2059</v>
      </c>
      <c r="N4556" s="9" t="s">
        <v>8895</v>
      </c>
    </row>
    <row r="4557" spans="1:14">
      <c r="A4557" s="7" t="s">
        <v>8841</v>
      </c>
      <c r="B4557" s="8"/>
      <c r="C4557" s="8" t="s">
        <v>8900</v>
      </c>
      <c r="D4557" s="8" t="s">
        <v>8901</v>
      </c>
      <c r="E4557" s="8" t="s">
        <v>8844</v>
      </c>
      <c r="F4557" s="8"/>
      <c r="G4557" s="8"/>
      <c r="H4557" s="8" t="s">
        <v>7523</v>
      </c>
      <c r="I4557" s="8"/>
      <c r="J4557" s="8" t="s">
        <v>8892</v>
      </c>
      <c r="K4557" s="8" t="s">
        <v>8893</v>
      </c>
      <c r="L4557" s="8" t="s">
        <v>8894</v>
      </c>
      <c r="M4557" s="7" t="s">
        <v>2059</v>
      </c>
      <c r="N4557" s="9" t="s">
        <v>8895</v>
      </c>
    </row>
    <row r="4558" spans="1:14">
      <c r="A4558" s="7" t="s">
        <v>8841</v>
      </c>
      <c r="B4558" s="8"/>
      <c r="C4558" s="8" t="s">
        <v>8902</v>
      </c>
      <c r="D4558" s="8" t="s">
        <v>8903</v>
      </c>
      <c r="E4558" s="8" t="s">
        <v>8844</v>
      </c>
      <c r="F4558" s="8"/>
      <c r="G4558" s="8"/>
      <c r="H4558" s="8" t="s">
        <v>7523</v>
      </c>
      <c r="I4558" s="8"/>
      <c r="J4558" s="8" t="s">
        <v>8892</v>
      </c>
      <c r="K4558" s="8" t="s">
        <v>8893</v>
      </c>
      <c r="L4558" s="8" t="s">
        <v>8894</v>
      </c>
      <c r="M4558" s="7" t="s">
        <v>2059</v>
      </c>
      <c r="N4558" s="9" t="s">
        <v>8895</v>
      </c>
    </row>
    <row r="4559" spans="1:14">
      <c r="A4559" s="7" t="s">
        <v>8841</v>
      </c>
      <c r="B4559" s="8"/>
      <c r="C4559" s="8" t="s">
        <v>8904</v>
      </c>
      <c r="D4559" s="8" t="s">
        <v>8905</v>
      </c>
      <c r="E4559" s="8" t="s">
        <v>8844</v>
      </c>
      <c r="F4559" s="8"/>
      <c r="G4559" s="8"/>
      <c r="H4559" s="8" t="s">
        <v>7523</v>
      </c>
      <c r="I4559" s="8"/>
      <c r="J4559" s="8" t="s">
        <v>8892</v>
      </c>
      <c r="K4559" s="8" t="s">
        <v>8893</v>
      </c>
      <c r="L4559" s="8" t="s">
        <v>8894</v>
      </c>
      <c r="M4559" s="7" t="s">
        <v>2059</v>
      </c>
      <c r="N4559" s="9" t="s">
        <v>8895</v>
      </c>
    </row>
    <row r="4560" spans="1:14">
      <c r="A4560" s="7" t="s">
        <v>8841</v>
      </c>
      <c r="B4560" s="8"/>
      <c r="C4560" s="8" t="s">
        <v>8906</v>
      </c>
      <c r="D4560" s="8" t="s">
        <v>8907</v>
      </c>
      <c r="E4560" s="8" t="s">
        <v>8844</v>
      </c>
      <c r="F4560" s="8"/>
      <c r="G4560" s="8"/>
      <c r="H4560" s="8" t="s">
        <v>7523</v>
      </c>
      <c r="I4560" s="8"/>
      <c r="J4560" s="8" t="s">
        <v>8892</v>
      </c>
      <c r="K4560" s="8" t="s">
        <v>8893</v>
      </c>
      <c r="L4560" s="8" t="s">
        <v>8894</v>
      </c>
      <c r="M4560" s="7" t="s">
        <v>2059</v>
      </c>
      <c r="N4560" s="9" t="s">
        <v>8895</v>
      </c>
    </row>
    <row r="4561" spans="1:14">
      <c r="A4561" s="7" t="s">
        <v>8841</v>
      </c>
      <c r="B4561" s="8"/>
      <c r="C4561" s="8" t="s">
        <v>8908</v>
      </c>
      <c r="D4561" s="8" t="s">
        <v>8909</v>
      </c>
      <c r="E4561" s="8" t="s">
        <v>8844</v>
      </c>
      <c r="F4561" s="8"/>
      <c r="G4561" s="8"/>
      <c r="H4561" s="8" t="s">
        <v>7523</v>
      </c>
      <c r="I4561" s="8"/>
      <c r="J4561" s="8" t="s">
        <v>8892</v>
      </c>
      <c r="K4561" s="8" t="s">
        <v>8893</v>
      </c>
      <c r="L4561" s="8" t="s">
        <v>8894</v>
      </c>
      <c r="M4561" s="7" t="s">
        <v>2059</v>
      </c>
      <c r="N4561" s="9" t="s">
        <v>8895</v>
      </c>
    </row>
    <row r="4562" spans="1:14">
      <c r="A4562" s="7" t="s">
        <v>8841</v>
      </c>
      <c r="B4562" s="8"/>
      <c r="C4562" s="8" t="s">
        <v>8910</v>
      </c>
      <c r="D4562" s="8" t="s">
        <v>8911</v>
      </c>
      <c r="E4562" s="8" t="s">
        <v>8844</v>
      </c>
      <c r="F4562" s="8"/>
      <c r="G4562" s="8"/>
      <c r="H4562" s="8" t="s">
        <v>7523</v>
      </c>
      <c r="I4562" s="8"/>
      <c r="J4562" s="8" t="s">
        <v>8892</v>
      </c>
      <c r="K4562" s="8" t="s">
        <v>8893</v>
      </c>
      <c r="L4562" s="8" t="s">
        <v>8894</v>
      </c>
      <c r="M4562" s="7" t="s">
        <v>2059</v>
      </c>
      <c r="N4562" s="9" t="s">
        <v>8895</v>
      </c>
    </row>
    <row r="4563" spans="1:14">
      <c r="A4563" s="7" t="s">
        <v>8841</v>
      </c>
      <c r="B4563" s="8"/>
      <c r="C4563" s="8" t="s">
        <v>8912</v>
      </c>
      <c r="D4563" s="8" t="s">
        <v>8913</v>
      </c>
      <c r="E4563" s="8" t="s">
        <v>8844</v>
      </c>
      <c r="F4563" s="8"/>
      <c r="G4563" s="8"/>
      <c r="H4563" s="8" t="s">
        <v>7523</v>
      </c>
      <c r="I4563" s="8"/>
      <c r="J4563" s="8" t="s">
        <v>8892</v>
      </c>
      <c r="K4563" s="8" t="s">
        <v>8893</v>
      </c>
      <c r="L4563" s="8" t="s">
        <v>8894</v>
      </c>
      <c r="M4563" s="7" t="s">
        <v>2059</v>
      </c>
      <c r="N4563" s="9" t="s">
        <v>8895</v>
      </c>
    </row>
    <row r="4564" spans="1:14">
      <c r="A4564" s="7" t="s">
        <v>8841</v>
      </c>
      <c r="B4564" s="8"/>
      <c r="C4564" s="8" t="s">
        <v>8914</v>
      </c>
      <c r="D4564" s="8" t="s">
        <v>8915</v>
      </c>
      <c r="E4564" s="8" t="s">
        <v>8844</v>
      </c>
      <c r="F4564" s="8"/>
      <c r="G4564" s="8"/>
      <c r="H4564" s="8" t="s">
        <v>7523</v>
      </c>
      <c r="I4564" s="8"/>
      <c r="J4564" s="8" t="s">
        <v>8892</v>
      </c>
      <c r="K4564" s="8" t="s">
        <v>8893</v>
      </c>
      <c r="L4564" s="8" t="s">
        <v>8894</v>
      </c>
      <c r="M4564" s="7" t="s">
        <v>2059</v>
      </c>
      <c r="N4564" s="9" t="s">
        <v>8895</v>
      </c>
    </row>
    <row r="4565" spans="1:14">
      <c r="A4565" s="7" t="s">
        <v>8841</v>
      </c>
      <c r="B4565" s="8"/>
      <c r="C4565" s="8" t="s">
        <v>8916</v>
      </c>
      <c r="D4565" s="8" t="s">
        <v>8917</v>
      </c>
      <c r="E4565" s="8" t="s">
        <v>8844</v>
      </c>
      <c r="F4565" s="8"/>
      <c r="G4565" s="8"/>
      <c r="H4565" s="8" t="s">
        <v>7523</v>
      </c>
      <c r="I4565" s="8"/>
      <c r="J4565" s="8" t="s">
        <v>8892</v>
      </c>
      <c r="K4565" s="8" t="s">
        <v>8893</v>
      </c>
      <c r="L4565" s="8" t="s">
        <v>8894</v>
      </c>
      <c r="M4565" s="7" t="s">
        <v>2059</v>
      </c>
      <c r="N4565" s="9" t="s">
        <v>8895</v>
      </c>
    </row>
    <row r="4566" spans="1:14">
      <c r="A4566" s="7" t="s">
        <v>8841</v>
      </c>
      <c r="B4566" s="8"/>
      <c r="C4566" s="8" t="s">
        <v>8918</v>
      </c>
      <c r="D4566" s="8" t="s">
        <v>8919</v>
      </c>
      <c r="E4566" s="8" t="s">
        <v>8844</v>
      </c>
      <c r="F4566" s="8"/>
      <c r="G4566" s="8"/>
      <c r="H4566" s="8" t="s">
        <v>7523</v>
      </c>
      <c r="I4566" s="8"/>
      <c r="J4566" s="8" t="s">
        <v>8892</v>
      </c>
      <c r="K4566" s="8" t="s">
        <v>8893</v>
      </c>
      <c r="L4566" s="8" t="s">
        <v>8894</v>
      </c>
      <c r="M4566" s="7" t="s">
        <v>2059</v>
      </c>
      <c r="N4566" s="9" t="s">
        <v>8895</v>
      </c>
    </row>
    <row r="4567" spans="1:14">
      <c r="A4567" s="7" t="s">
        <v>8841</v>
      </c>
      <c r="B4567" s="8"/>
      <c r="C4567" s="8" t="s">
        <v>8920</v>
      </c>
      <c r="D4567" s="8" t="s">
        <v>8921</v>
      </c>
      <c r="E4567" s="8" t="s">
        <v>8844</v>
      </c>
      <c r="F4567" s="8"/>
      <c r="G4567" s="8"/>
      <c r="H4567" s="8" t="s">
        <v>7523</v>
      </c>
      <c r="I4567" s="8"/>
      <c r="J4567" s="8" t="s">
        <v>8892</v>
      </c>
      <c r="K4567" s="8" t="s">
        <v>8893</v>
      </c>
      <c r="L4567" s="8" t="s">
        <v>8894</v>
      </c>
      <c r="M4567" s="7" t="s">
        <v>2059</v>
      </c>
      <c r="N4567" s="9" t="s">
        <v>8895</v>
      </c>
    </row>
    <row r="4568" spans="1:14">
      <c r="A4568" s="7" t="s">
        <v>8841</v>
      </c>
      <c r="B4568" s="8"/>
      <c r="C4568" s="8" t="s">
        <v>8922</v>
      </c>
      <c r="D4568" s="8" t="s">
        <v>8923</v>
      </c>
      <c r="E4568" s="8" t="s">
        <v>8844</v>
      </c>
      <c r="F4568" s="8"/>
      <c r="G4568" s="8"/>
      <c r="H4568" s="8" t="s">
        <v>7523</v>
      </c>
      <c r="I4568" s="8"/>
      <c r="J4568" s="8" t="s">
        <v>8892</v>
      </c>
      <c r="K4568" s="8" t="s">
        <v>8893</v>
      </c>
      <c r="L4568" s="8" t="s">
        <v>8894</v>
      </c>
      <c r="M4568" s="7" t="s">
        <v>2059</v>
      </c>
      <c r="N4568" s="9" t="s">
        <v>8895</v>
      </c>
    </row>
    <row r="4569" spans="1:14">
      <c r="A4569" s="7" t="s">
        <v>8841</v>
      </c>
      <c r="B4569" s="8"/>
      <c r="C4569" s="8" t="s">
        <v>8924</v>
      </c>
      <c r="D4569" s="8" t="s">
        <v>8925</v>
      </c>
      <c r="E4569" s="8" t="s">
        <v>8844</v>
      </c>
      <c r="F4569" s="8"/>
      <c r="G4569" s="8"/>
      <c r="H4569" s="8" t="s">
        <v>7523</v>
      </c>
      <c r="I4569" s="8"/>
      <c r="J4569" s="8" t="s">
        <v>8892</v>
      </c>
      <c r="K4569" s="8" t="s">
        <v>8893</v>
      </c>
      <c r="L4569" s="8" t="s">
        <v>8894</v>
      </c>
      <c r="M4569" s="7" t="s">
        <v>2059</v>
      </c>
      <c r="N4569" s="9" t="s">
        <v>8895</v>
      </c>
    </row>
    <row r="4570" spans="1:14">
      <c r="A4570" s="7" t="s">
        <v>8841</v>
      </c>
      <c r="B4570" s="8"/>
      <c r="C4570" s="8" t="s">
        <v>8926</v>
      </c>
      <c r="D4570" s="8" t="s">
        <v>8927</v>
      </c>
      <c r="E4570" s="8" t="s">
        <v>8844</v>
      </c>
      <c r="F4570" s="8"/>
      <c r="G4570" s="8"/>
      <c r="H4570" s="8" t="s">
        <v>7523</v>
      </c>
      <c r="I4570" s="8"/>
      <c r="J4570" s="8" t="s">
        <v>8892</v>
      </c>
      <c r="K4570" s="8" t="s">
        <v>8893</v>
      </c>
      <c r="L4570" s="8" t="s">
        <v>8894</v>
      </c>
      <c r="M4570" s="7" t="s">
        <v>2059</v>
      </c>
      <c r="N4570" s="9" t="s">
        <v>8895</v>
      </c>
    </row>
    <row r="4571" spans="1:14">
      <c r="A4571" s="7" t="s">
        <v>8841</v>
      </c>
      <c r="B4571" s="8"/>
      <c r="C4571" s="8" t="s">
        <v>8928</v>
      </c>
      <c r="D4571" s="8" t="s">
        <v>8929</v>
      </c>
      <c r="E4571" s="8" t="s">
        <v>8844</v>
      </c>
      <c r="F4571" s="8"/>
      <c r="G4571" s="8"/>
      <c r="H4571" s="8" t="s">
        <v>7523</v>
      </c>
      <c r="I4571" s="8"/>
      <c r="J4571" s="8" t="s">
        <v>8892</v>
      </c>
      <c r="K4571" s="8" t="s">
        <v>8893</v>
      </c>
      <c r="L4571" s="8" t="s">
        <v>8930</v>
      </c>
      <c r="M4571" s="7" t="s">
        <v>8877</v>
      </c>
      <c r="N4571" s="9" t="s">
        <v>8895</v>
      </c>
    </row>
    <row r="4572" spans="1:14">
      <c r="A4572" s="7" t="s">
        <v>8841</v>
      </c>
      <c r="B4572" s="8"/>
      <c r="C4572" s="8" t="s">
        <v>8931</v>
      </c>
      <c r="D4572" s="8" t="s">
        <v>8932</v>
      </c>
      <c r="E4572" s="8" t="s">
        <v>8844</v>
      </c>
      <c r="F4572" s="8"/>
      <c r="G4572" s="8"/>
      <c r="H4572" s="8" t="s">
        <v>7523</v>
      </c>
      <c r="I4572" s="8"/>
      <c r="J4572" s="8" t="s">
        <v>8892</v>
      </c>
      <c r="K4572" s="8" t="s">
        <v>8893</v>
      </c>
      <c r="L4572" s="8" t="s">
        <v>8933</v>
      </c>
      <c r="M4572" s="7" t="s">
        <v>8934</v>
      </c>
      <c r="N4572" s="9" t="s">
        <v>8895</v>
      </c>
    </row>
    <row r="4573" spans="1:14">
      <c r="A4573" s="7" t="s">
        <v>8841</v>
      </c>
      <c r="B4573" s="8"/>
      <c r="C4573" s="8" t="s">
        <v>8935</v>
      </c>
      <c r="D4573" s="8" t="s">
        <v>8936</v>
      </c>
      <c r="E4573" s="8" t="s">
        <v>8844</v>
      </c>
      <c r="F4573" s="8"/>
      <c r="G4573" s="8"/>
      <c r="H4573" s="8" t="s">
        <v>7523</v>
      </c>
      <c r="I4573" s="8"/>
      <c r="J4573" s="8" t="s">
        <v>8892</v>
      </c>
      <c r="K4573" s="8" t="s">
        <v>8893</v>
      </c>
      <c r="L4573" s="8" t="s">
        <v>8933</v>
      </c>
      <c r="M4573" s="7" t="s">
        <v>8934</v>
      </c>
      <c r="N4573" s="9" t="s">
        <v>8895</v>
      </c>
    </row>
    <row r="4574" spans="1:14">
      <c r="A4574" s="7" t="s">
        <v>8841</v>
      </c>
      <c r="B4574" s="8"/>
      <c r="C4574" s="8" t="s">
        <v>8937</v>
      </c>
      <c r="D4574" s="8" t="s">
        <v>8938</v>
      </c>
      <c r="E4574" s="8" t="s">
        <v>8844</v>
      </c>
      <c r="F4574" s="8"/>
      <c r="G4574" s="8"/>
      <c r="H4574" s="8" t="s">
        <v>7523</v>
      </c>
      <c r="I4574" s="8"/>
      <c r="J4574" s="8" t="s">
        <v>8892</v>
      </c>
      <c r="K4574" s="8" t="s">
        <v>8893</v>
      </c>
      <c r="L4574" s="8" t="s">
        <v>8933</v>
      </c>
      <c r="M4574" s="7" t="s">
        <v>8934</v>
      </c>
      <c r="N4574" s="9" t="s">
        <v>8895</v>
      </c>
    </row>
    <row r="4575" spans="1:14">
      <c r="A4575" s="7" t="s">
        <v>8841</v>
      </c>
      <c r="B4575" s="8"/>
      <c r="C4575" s="8" t="s">
        <v>8939</v>
      </c>
      <c r="D4575" s="8" t="s">
        <v>8940</v>
      </c>
      <c r="E4575" s="8" t="s">
        <v>8844</v>
      </c>
      <c r="F4575" s="8"/>
      <c r="G4575" s="8"/>
      <c r="H4575" s="8" t="s">
        <v>7523</v>
      </c>
      <c r="I4575" s="8"/>
      <c r="J4575" s="8" t="s">
        <v>8892</v>
      </c>
      <c r="K4575" s="8" t="s">
        <v>8893</v>
      </c>
      <c r="L4575" s="8" t="s">
        <v>8933</v>
      </c>
      <c r="M4575" s="7" t="s">
        <v>8934</v>
      </c>
      <c r="N4575" s="9" t="s">
        <v>8895</v>
      </c>
    </row>
    <row r="4576" spans="1:14">
      <c r="A4576" s="7" t="s">
        <v>8841</v>
      </c>
      <c r="B4576" s="8"/>
      <c r="C4576" s="8" t="s">
        <v>8941</v>
      </c>
      <c r="D4576" s="8" t="s">
        <v>8942</v>
      </c>
      <c r="E4576" s="8" t="s">
        <v>8844</v>
      </c>
      <c r="F4576" s="8"/>
      <c r="G4576" s="8"/>
      <c r="H4576" s="8" t="s">
        <v>7523</v>
      </c>
      <c r="I4576" s="8"/>
      <c r="J4576" s="8" t="s">
        <v>8892</v>
      </c>
      <c r="K4576" s="8" t="s">
        <v>8893</v>
      </c>
      <c r="L4576" s="8" t="s">
        <v>8933</v>
      </c>
      <c r="M4576" s="7" t="s">
        <v>8934</v>
      </c>
      <c r="N4576" s="9" t="s">
        <v>8895</v>
      </c>
    </row>
    <row r="4577" spans="1:14">
      <c r="A4577" s="7" t="s">
        <v>8841</v>
      </c>
      <c r="B4577" s="8"/>
      <c r="C4577" s="8" t="s">
        <v>8943</v>
      </c>
      <c r="D4577" s="8" t="s">
        <v>8944</v>
      </c>
      <c r="E4577" s="8" t="s">
        <v>8844</v>
      </c>
      <c r="F4577" s="8"/>
      <c r="G4577" s="8"/>
      <c r="H4577" s="8" t="s">
        <v>7523</v>
      </c>
      <c r="I4577" s="8"/>
      <c r="J4577" s="8" t="s">
        <v>8892</v>
      </c>
      <c r="K4577" s="8" t="s">
        <v>8893</v>
      </c>
      <c r="L4577" s="8" t="s">
        <v>8945</v>
      </c>
      <c r="M4577" s="7" t="s">
        <v>8934</v>
      </c>
      <c r="N4577" s="9" t="s">
        <v>8895</v>
      </c>
    </row>
    <row r="4578" spans="1:14">
      <c r="A4578" s="7" t="s">
        <v>8841</v>
      </c>
      <c r="B4578" s="7"/>
      <c r="C4578" s="9" t="s">
        <v>8946</v>
      </c>
      <c r="D4578" s="9" t="s">
        <v>8947</v>
      </c>
      <c r="E4578" s="8" t="s">
        <v>8844</v>
      </c>
      <c r="F4578" s="7"/>
      <c r="G4578" s="7"/>
      <c r="H4578" s="7" t="s">
        <v>7523</v>
      </c>
      <c r="I4578" s="7"/>
      <c r="J4578" s="8" t="s">
        <v>8892</v>
      </c>
      <c r="K4578" s="7" t="s">
        <v>8893</v>
      </c>
      <c r="L4578" s="8" t="s">
        <v>8948</v>
      </c>
      <c r="M4578" s="7"/>
      <c r="N4578" s="9" t="s">
        <v>8895</v>
      </c>
    </row>
    <row r="4579" spans="1:14">
      <c r="A4579" s="7" t="s">
        <v>8841</v>
      </c>
      <c r="B4579" s="8"/>
      <c r="C4579" s="8" t="s">
        <v>8949</v>
      </c>
      <c r="D4579" s="8" t="s">
        <v>8950</v>
      </c>
      <c r="E4579" s="8" t="s">
        <v>8844</v>
      </c>
      <c r="F4579" s="8"/>
      <c r="G4579" s="8"/>
      <c r="H4579" s="8" t="s">
        <v>7523</v>
      </c>
      <c r="I4579" s="8"/>
      <c r="J4579" s="8" t="s">
        <v>8892</v>
      </c>
      <c r="K4579" s="8" t="s">
        <v>8893</v>
      </c>
      <c r="L4579" s="8" t="s">
        <v>8948</v>
      </c>
      <c r="M4579" s="7" t="s">
        <v>2059</v>
      </c>
      <c r="N4579" s="9" t="s">
        <v>8895</v>
      </c>
    </row>
    <row r="4580" spans="1:14">
      <c r="A4580" s="7" t="s">
        <v>8841</v>
      </c>
      <c r="B4580" s="8"/>
      <c r="C4580" s="8" t="s">
        <v>8951</v>
      </c>
      <c r="D4580" s="8" t="s">
        <v>8952</v>
      </c>
      <c r="E4580" s="8" t="s">
        <v>8844</v>
      </c>
      <c r="F4580" s="8"/>
      <c r="G4580" s="8"/>
      <c r="H4580" s="8" t="s">
        <v>7523</v>
      </c>
      <c r="I4580" s="8"/>
      <c r="J4580" s="8" t="s">
        <v>8892</v>
      </c>
      <c r="K4580" s="8" t="s">
        <v>8893</v>
      </c>
      <c r="L4580" s="8" t="s">
        <v>8948</v>
      </c>
      <c r="M4580" s="7" t="s">
        <v>2059</v>
      </c>
      <c r="N4580" s="9" t="s">
        <v>8895</v>
      </c>
    </row>
    <row r="4581" spans="1:14">
      <c r="A4581" s="7" t="s">
        <v>8841</v>
      </c>
      <c r="B4581" s="8"/>
      <c r="C4581" s="8" t="s">
        <v>8953</v>
      </c>
      <c r="D4581" s="8" t="s">
        <v>8954</v>
      </c>
      <c r="E4581" s="8" t="s">
        <v>8844</v>
      </c>
      <c r="F4581" s="8"/>
      <c r="G4581" s="8"/>
      <c r="H4581" s="8" t="s">
        <v>7523</v>
      </c>
      <c r="I4581" s="8"/>
      <c r="J4581" s="8" t="s">
        <v>8892</v>
      </c>
      <c r="K4581" s="8" t="s">
        <v>8893</v>
      </c>
      <c r="L4581" s="8" t="s">
        <v>8948</v>
      </c>
      <c r="M4581" s="7" t="s">
        <v>2059</v>
      </c>
      <c r="N4581" s="9" t="s">
        <v>8895</v>
      </c>
    </row>
    <row r="4582" spans="1:14">
      <c r="A4582" s="7" t="s">
        <v>8841</v>
      </c>
      <c r="B4582" s="8"/>
      <c r="C4582" s="8" t="s">
        <v>8955</v>
      </c>
      <c r="D4582" s="8" t="s">
        <v>8956</v>
      </c>
      <c r="E4582" s="8" t="s">
        <v>8844</v>
      </c>
      <c r="F4582" s="8"/>
      <c r="G4582" s="8"/>
      <c r="H4582" s="8" t="s">
        <v>7523</v>
      </c>
      <c r="I4582" s="8"/>
      <c r="J4582" s="8" t="s">
        <v>8892</v>
      </c>
      <c r="K4582" s="8" t="s">
        <v>8893</v>
      </c>
      <c r="L4582" s="8" t="s">
        <v>8948</v>
      </c>
      <c r="M4582" s="7" t="s">
        <v>2059</v>
      </c>
      <c r="N4582" s="9" t="s">
        <v>8895</v>
      </c>
    </row>
    <row r="4583" spans="1:14">
      <c r="A4583" s="7" t="s">
        <v>8841</v>
      </c>
      <c r="B4583" s="8"/>
      <c r="C4583" s="8" t="s">
        <v>8957</v>
      </c>
      <c r="D4583" s="8" t="s">
        <v>8958</v>
      </c>
      <c r="E4583" s="8" t="s">
        <v>8844</v>
      </c>
      <c r="F4583" s="8"/>
      <c r="G4583" s="8"/>
      <c r="H4583" s="8" t="s">
        <v>7523</v>
      </c>
      <c r="I4583" s="8"/>
      <c r="J4583" s="8" t="s">
        <v>8892</v>
      </c>
      <c r="K4583" s="8" t="s">
        <v>8893</v>
      </c>
      <c r="L4583" s="8" t="s">
        <v>8948</v>
      </c>
      <c r="M4583" s="7" t="s">
        <v>2059</v>
      </c>
      <c r="N4583" s="9" t="s">
        <v>8895</v>
      </c>
    </row>
    <row r="4584" spans="1:14">
      <c r="A4584" s="7" t="s">
        <v>8841</v>
      </c>
      <c r="B4584" s="7"/>
      <c r="C4584" s="7" t="s">
        <v>8959</v>
      </c>
      <c r="D4584" s="7" t="s">
        <v>8960</v>
      </c>
      <c r="E4584" s="8" t="s">
        <v>8844</v>
      </c>
      <c r="F4584" s="7"/>
      <c r="G4584" s="7"/>
      <c r="H4584" s="7" t="s">
        <v>7523</v>
      </c>
      <c r="I4584" s="7"/>
      <c r="J4584" s="8" t="s">
        <v>8892</v>
      </c>
      <c r="K4584" s="7" t="s">
        <v>8893</v>
      </c>
      <c r="L4584" s="8" t="s">
        <v>8948</v>
      </c>
      <c r="M4584" s="7"/>
      <c r="N4584" s="9" t="s">
        <v>8895</v>
      </c>
    </row>
    <row r="4585" spans="1:14">
      <c r="A4585" s="7" t="s">
        <v>8841</v>
      </c>
      <c r="B4585" s="8"/>
      <c r="C4585" s="8" t="s">
        <v>8961</v>
      </c>
      <c r="D4585" s="8" t="s">
        <v>8962</v>
      </c>
      <c r="E4585" s="8" t="s">
        <v>8844</v>
      </c>
      <c r="F4585" s="8"/>
      <c r="G4585" s="8"/>
      <c r="H4585" s="8" t="s">
        <v>7523</v>
      </c>
      <c r="I4585" s="8"/>
      <c r="J4585" s="8" t="s">
        <v>8892</v>
      </c>
      <c r="K4585" s="8" t="s">
        <v>8893</v>
      </c>
      <c r="L4585" s="8" t="s">
        <v>8948</v>
      </c>
      <c r="M4585" s="7" t="s">
        <v>2059</v>
      </c>
      <c r="N4585" s="9" t="s">
        <v>8895</v>
      </c>
    </row>
    <row r="4586" spans="1:15">
      <c r="A4586" s="7" t="s">
        <v>8841</v>
      </c>
      <c r="B4586" s="7"/>
      <c r="C4586" s="9" t="s">
        <v>8963</v>
      </c>
      <c r="D4586" s="9" t="s">
        <v>8964</v>
      </c>
      <c r="E4586" s="8" t="s">
        <v>8844</v>
      </c>
      <c r="F4586" s="7"/>
      <c r="G4586" s="7"/>
      <c r="H4586" s="7" t="s">
        <v>7523</v>
      </c>
      <c r="I4586" s="7"/>
      <c r="J4586" s="8" t="s">
        <v>8892</v>
      </c>
      <c r="K4586" s="7" t="s">
        <v>8893</v>
      </c>
      <c r="L4586" s="8" t="s">
        <v>8948</v>
      </c>
      <c r="M4586" s="7"/>
      <c r="N4586" s="9" t="s">
        <v>8895</v>
      </c>
      <c r="O4586" s="13"/>
    </row>
    <row r="4587" spans="1:15">
      <c r="A4587" s="7" t="s">
        <v>8841</v>
      </c>
      <c r="B4587" s="7"/>
      <c r="C4587" s="9" t="s">
        <v>8965</v>
      </c>
      <c r="D4587" s="9" t="s">
        <v>8966</v>
      </c>
      <c r="E4587" s="8" t="s">
        <v>8844</v>
      </c>
      <c r="F4587" s="7"/>
      <c r="G4587" s="7"/>
      <c r="H4587" s="7" t="s">
        <v>7523</v>
      </c>
      <c r="I4587" s="7"/>
      <c r="J4587" s="8" t="s">
        <v>8892</v>
      </c>
      <c r="K4587" s="7" t="s">
        <v>8893</v>
      </c>
      <c r="L4587" s="8" t="s">
        <v>8948</v>
      </c>
      <c r="M4587" s="7"/>
      <c r="N4587" s="9" t="s">
        <v>8895</v>
      </c>
      <c r="O4587" s="13"/>
    </row>
    <row r="4588" spans="1:15">
      <c r="A4588" s="7" t="s">
        <v>8841</v>
      </c>
      <c r="B4588" s="7"/>
      <c r="C4588" s="9" t="s">
        <v>8967</v>
      </c>
      <c r="D4588" s="9" t="s">
        <v>8968</v>
      </c>
      <c r="E4588" s="8" t="s">
        <v>8844</v>
      </c>
      <c r="F4588" s="7"/>
      <c r="G4588" s="7"/>
      <c r="H4588" s="7" t="s">
        <v>7523</v>
      </c>
      <c r="I4588" s="7"/>
      <c r="J4588" s="8" t="s">
        <v>8892</v>
      </c>
      <c r="K4588" s="7" t="s">
        <v>8893</v>
      </c>
      <c r="L4588" s="8" t="s">
        <v>8948</v>
      </c>
      <c r="M4588" s="7"/>
      <c r="N4588" s="9" t="s">
        <v>8895</v>
      </c>
      <c r="O4588" s="13"/>
    </row>
    <row r="4589" spans="1:14">
      <c r="A4589" s="6" t="s">
        <v>8841</v>
      </c>
      <c r="B4589" s="6"/>
      <c r="C4589" s="6" t="s">
        <v>8969</v>
      </c>
      <c r="D4589" s="6" t="s">
        <v>8970</v>
      </c>
      <c r="E4589" s="8" t="s">
        <v>8844</v>
      </c>
      <c r="F4589" s="6"/>
      <c r="G4589" s="6"/>
      <c r="H4589" s="7" t="s">
        <v>7523</v>
      </c>
      <c r="I4589" s="7"/>
      <c r="J4589" s="8" t="s">
        <v>8892</v>
      </c>
      <c r="K4589" s="7" t="s">
        <v>8893</v>
      </c>
      <c r="L4589" s="8" t="s">
        <v>8948</v>
      </c>
      <c r="M4589" s="7"/>
      <c r="N4589" s="9" t="s">
        <v>8895</v>
      </c>
    </row>
    <row r="4590" spans="1:14">
      <c r="A4590" s="6" t="s">
        <v>8841</v>
      </c>
      <c r="B4590" s="6"/>
      <c r="C4590" s="6" t="s">
        <v>8971</v>
      </c>
      <c r="D4590" s="6" t="s">
        <v>8972</v>
      </c>
      <c r="E4590" s="8" t="s">
        <v>8844</v>
      </c>
      <c r="F4590" s="6"/>
      <c r="G4590" s="6"/>
      <c r="H4590" s="7" t="s">
        <v>7523</v>
      </c>
      <c r="I4590" s="7"/>
      <c r="J4590" s="8" t="s">
        <v>8892</v>
      </c>
      <c r="K4590" s="7" t="s">
        <v>8893</v>
      </c>
      <c r="L4590" s="8" t="s">
        <v>8948</v>
      </c>
      <c r="M4590" s="7"/>
      <c r="N4590" s="9" t="s">
        <v>8895</v>
      </c>
    </row>
    <row r="4591" spans="1:14">
      <c r="A4591" s="7" t="s">
        <v>8841</v>
      </c>
      <c r="B4591" s="7"/>
      <c r="C4591" s="7" t="s">
        <v>8973</v>
      </c>
      <c r="D4591" s="7" t="s">
        <v>8974</v>
      </c>
      <c r="E4591" s="8" t="s">
        <v>8844</v>
      </c>
      <c r="F4591" s="7"/>
      <c r="G4591" s="7"/>
      <c r="H4591" s="7" t="s">
        <v>7523</v>
      </c>
      <c r="I4591" s="7"/>
      <c r="J4591" s="8" t="s">
        <v>8892</v>
      </c>
      <c r="K4591" s="7" t="s">
        <v>8893</v>
      </c>
      <c r="L4591" s="8" t="s">
        <v>8948</v>
      </c>
      <c r="M4591" s="7"/>
      <c r="N4591" s="9" t="s">
        <v>8895</v>
      </c>
    </row>
    <row r="4592" spans="1:14">
      <c r="A4592" s="7" t="s">
        <v>8841</v>
      </c>
      <c r="B4592" s="8"/>
      <c r="C4592" s="8" t="s">
        <v>8975</v>
      </c>
      <c r="D4592" s="8" t="s">
        <v>8976</v>
      </c>
      <c r="E4592" s="8" t="s">
        <v>8844</v>
      </c>
      <c r="F4592" s="8"/>
      <c r="G4592" s="8"/>
      <c r="H4592" s="8" t="s">
        <v>7523</v>
      </c>
      <c r="I4592" s="8"/>
      <c r="J4592" s="8" t="s">
        <v>8892</v>
      </c>
      <c r="K4592" s="8" t="s">
        <v>8893</v>
      </c>
      <c r="L4592" s="8" t="s">
        <v>8948</v>
      </c>
      <c r="M4592" s="7" t="s">
        <v>2059</v>
      </c>
      <c r="N4592" s="9" t="s">
        <v>8895</v>
      </c>
    </row>
    <row r="4593" spans="1:15">
      <c r="A4593" s="7" t="s">
        <v>8841</v>
      </c>
      <c r="B4593" s="8"/>
      <c r="C4593" s="8" t="s">
        <v>8977</v>
      </c>
      <c r="D4593" s="8" t="s">
        <v>8978</v>
      </c>
      <c r="E4593" s="8" t="s">
        <v>8844</v>
      </c>
      <c r="F4593" s="8"/>
      <c r="G4593" s="8"/>
      <c r="H4593" s="8" t="s">
        <v>7523</v>
      </c>
      <c r="I4593" s="8"/>
      <c r="J4593" s="8" t="s">
        <v>8892</v>
      </c>
      <c r="K4593" s="8" t="s">
        <v>8893</v>
      </c>
      <c r="L4593" s="8" t="s">
        <v>8948</v>
      </c>
      <c r="M4593" s="7" t="s">
        <v>2059</v>
      </c>
      <c r="N4593" s="9" t="s">
        <v>8895</v>
      </c>
      <c r="O4593" s="13"/>
    </row>
    <row r="4594" spans="1:14">
      <c r="A4594" s="6" t="s">
        <v>8841</v>
      </c>
      <c r="B4594" s="6"/>
      <c r="C4594" s="6" t="s">
        <v>8979</v>
      </c>
      <c r="D4594" s="6" t="s">
        <v>8980</v>
      </c>
      <c r="E4594" s="8" t="s">
        <v>8844</v>
      </c>
      <c r="F4594" s="6"/>
      <c r="G4594" s="6"/>
      <c r="H4594" s="8" t="s">
        <v>7523</v>
      </c>
      <c r="I4594" s="8"/>
      <c r="J4594" s="8" t="s">
        <v>8892</v>
      </c>
      <c r="K4594" s="8" t="s">
        <v>8893</v>
      </c>
      <c r="L4594" s="8" t="s">
        <v>8948</v>
      </c>
      <c r="M4594" s="7" t="s">
        <v>2059</v>
      </c>
      <c r="N4594" s="9" t="s">
        <v>8895</v>
      </c>
    </row>
    <row r="4595" spans="1:14">
      <c r="A4595" s="6" t="s">
        <v>8841</v>
      </c>
      <c r="B4595" s="6"/>
      <c r="C4595" s="6" t="s">
        <v>8981</v>
      </c>
      <c r="D4595" s="6" t="s">
        <v>8982</v>
      </c>
      <c r="E4595" s="8" t="s">
        <v>8844</v>
      </c>
      <c r="F4595" s="6"/>
      <c r="G4595" s="6"/>
      <c r="H4595" s="8" t="s">
        <v>7523</v>
      </c>
      <c r="I4595" s="8"/>
      <c r="J4595" s="8" t="s">
        <v>8892</v>
      </c>
      <c r="K4595" s="8" t="s">
        <v>8893</v>
      </c>
      <c r="L4595" s="8" t="s">
        <v>8948</v>
      </c>
      <c r="M4595" s="7" t="s">
        <v>2059</v>
      </c>
      <c r="N4595" s="9" t="s">
        <v>8895</v>
      </c>
    </row>
    <row r="4596" spans="1:14">
      <c r="A4596" s="7" t="s">
        <v>8841</v>
      </c>
      <c r="B4596" s="8"/>
      <c r="C4596" s="8" t="s">
        <v>8983</v>
      </c>
      <c r="D4596" s="8" t="s">
        <v>8984</v>
      </c>
      <c r="E4596" s="8" t="s">
        <v>8844</v>
      </c>
      <c r="F4596" s="8"/>
      <c r="G4596" s="8"/>
      <c r="H4596" s="8" t="s">
        <v>7523</v>
      </c>
      <c r="I4596" s="8"/>
      <c r="J4596" s="8" t="s">
        <v>8892</v>
      </c>
      <c r="K4596" s="8" t="s">
        <v>8893</v>
      </c>
      <c r="L4596" s="8" t="s">
        <v>8948</v>
      </c>
      <c r="M4596" s="7" t="s">
        <v>2059</v>
      </c>
      <c r="N4596" s="9" t="s">
        <v>8895</v>
      </c>
    </row>
    <row r="4597" spans="1:14">
      <c r="A4597" s="7" t="s">
        <v>8841</v>
      </c>
      <c r="B4597" s="8"/>
      <c r="C4597" s="8" t="s">
        <v>8985</v>
      </c>
      <c r="D4597" s="8" t="s">
        <v>8986</v>
      </c>
      <c r="E4597" s="8" t="s">
        <v>8844</v>
      </c>
      <c r="F4597" s="8"/>
      <c r="G4597" s="8"/>
      <c r="H4597" s="8" t="s">
        <v>7523</v>
      </c>
      <c r="I4597" s="8"/>
      <c r="J4597" s="8" t="s">
        <v>8892</v>
      </c>
      <c r="K4597" s="8" t="s">
        <v>8893</v>
      </c>
      <c r="L4597" s="8" t="s">
        <v>8948</v>
      </c>
      <c r="M4597" s="7" t="s">
        <v>2059</v>
      </c>
      <c r="N4597" s="9" t="s">
        <v>8895</v>
      </c>
    </row>
    <row r="4598" spans="1:14">
      <c r="A4598" s="7" t="s">
        <v>8841</v>
      </c>
      <c r="B4598" s="8"/>
      <c r="C4598" s="8" t="s">
        <v>8987</v>
      </c>
      <c r="D4598" s="8" t="s">
        <v>8988</v>
      </c>
      <c r="E4598" s="8" t="s">
        <v>8844</v>
      </c>
      <c r="F4598" s="8"/>
      <c r="G4598" s="8"/>
      <c r="H4598" s="8" t="s">
        <v>7523</v>
      </c>
      <c r="I4598" s="8"/>
      <c r="J4598" s="8" t="s">
        <v>8892</v>
      </c>
      <c r="K4598" s="8" t="s">
        <v>8893</v>
      </c>
      <c r="L4598" s="8" t="s">
        <v>8948</v>
      </c>
      <c r="M4598" s="7" t="s">
        <v>2059</v>
      </c>
      <c r="N4598" s="9" t="s">
        <v>8895</v>
      </c>
    </row>
    <row r="4599" spans="1:14">
      <c r="A4599" s="7" t="s">
        <v>8841</v>
      </c>
      <c r="B4599" s="8"/>
      <c r="C4599" s="8" t="s">
        <v>8989</v>
      </c>
      <c r="D4599" s="8" t="s">
        <v>8990</v>
      </c>
      <c r="E4599" s="8" t="s">
        <v>8844</v>
      </c>
      <c r="F4599" s="8"/>
      <c r="G4599" s="8"/>
      <c r="H4599" s="8" t="s">
        <v>7523</v>
      </c>
      <c r="I4599" s="8"/>
      <c r="J4599" s="8" t="s">
        <v>8892</v>
      </c>
      <c r="K4599" s="8" t="s">
        <v>8893</v>
      </c>
      <c r="L4599" s="8" t="s">
        <v>8948</v>
      </c>
      <c r="M4599" s="7" t="s">
        <v>2059</v>
      </c>
      <c r="N4599" s="9" t="s">
        <v>8895</v>
      </c>
    </row>
    <row r="4600" spans="1:14">
      <c r="A4600" s="7" t="s">
        <v>8841</v>
      </c>
      <c r="B4600" s="8"/>
      <c r="C4600" s="8" t="s">
        <v>8991</v>
      </c>
      <c r="D4600" s="8" t="s">
        <v>8992</v>
      </c>
      <c r="E4600" s="8" t="s">
        <v>8844</v>
      </c>
      <c r="F4600" s="8"/>
      <c r="G4600" s="8"/>
      <c r="H4600" s="8" t="s">
        <v>7523</v>
      </c>
      <c r="I4600" s="8"/>
      <c r="J4600" s="8" t="s">
        <v>8892</v>
      </c>
      <c r="K4600" s="8" t="s">
        <v>8893</v>
      </c>
      <c r="L4600" s="8" t="s">
        <v>8948</v>
      </c>
      <c r="M4600" s="7" t="s">
        <v>2059</v>
      </c>
      <c r="N4600" s="9" t="s">
        <v>8895</v>
      </c>
    </row>
    <row r="4601" spans="1:14">
      <c r="A4601" s="7" t="s">
        <v>8841</v>
      </c>
      <c r="B4601" s="7"/>
      <c r="C4601" s="9" t="s">
        <v>8993</v>
      </c>
      <c r="D4601" s="9" t="s">
        <v>8994</v>
      </c>
      <c r="E4601" s="8" t="s">
        <v>8844</v>
      </c>
      <c r="F4601" s="7"/>
      <c r="G4601" s="7"/>
      <c r="H4601" s="7" t="s">
        <v>7523</v>
      </c>
      <c r="I4601" s="7"/>
      <c r="J4601" s="8" t="s">
        <v>8892</v>
      </c>
      <c r="K4601" s="7" t="s">
        <v>8893</v>
      </c>
      <c r="L4601" s="8" t="s">
        <v>8948</v>
      </c>
      <c r="M4601" s="7"/>
      <c r="N4601" s="9" t="s">
        <v>8895</v>
      </c>
    </row>
    <row r="4602" spans="1:14">
      <c r="A4602" s="7" t="s">
        <v>8841</v>
      </c>
      <c r="B4602" s="7"/>
      <c r="C4602" s="9" t="s">
        <v>8995</v>
      </c>
      <c r="D4602" s="9" t="s">
        <v>8996</v>
      </c>
      <c r="E4602" s="8" t="s">
        <v>8844</v>
      </c>
      <c r="F4602" s="7"/>
      <c r="G4602" s="7"/>
      <c r="H4602" s="7" t="s">
        <v>7523</v>
      </c>
      <c r="I4602" s="7"/>
      <c r="J4602" s="8" t="s">
        <v>8892</v>
      </c>
      <c r="K4602" s="7" t="s">
        <v>8893</v>
      </c>
      <c r="L4602" s="8" t="s">
        <v>8948</v>
      </c>
      <c r="M4602" s="7"/>
      <c r="N4602" s="9" t="s">
        <v>8895</v>
      </c>
    </row>
    <row r="4603" spans="1:14">
      <c r="A4603" s="7" t="s">
        <v>8841</v>
      </c>
      <c r="B4603" s="7"/>
      <c r="C4603" s="7" t="s">
        <v>8997</v>
      </c>
      <c r="D4603" s="7" t="s">
        <v>8998</v>
      </c>
      <c r="E4603" s="8" t="s">
        <v>8844</v>
      </c>
      <c r="F4603" s="7"/>
      <c r="G4603" s="7"/>
      <c r="H4603" s="7" t="s">
        <v>7523</v>
      </c>
      <c r="I4603" s="7"/>
      <c r="J4603" s="8" t="s">
        <v>8892</v>
      </c>
      <c r="K4603" s="7" t="s">
        <v>8893</v>
      </c>
      <c r="L4603" s="8" t="s">
        <v>8948</v>
      </c>
      <c r="M4603" s="7"/>
      <c r="N4603" s="9" t="s">
        <v>8895</v>
      </c>
    </row>
    <row r="4604" spans="1:14">
      <c r="A4604" s="7" t="s">
        <v>8841</v>
      </c>
      <c r="B4604" s="7"/>
      <c r="C4604" s="7" t="s">
        <v>8999</v>
      </c>
      <c r="D4604" s="7" t="s">
        <v>9000</v>
      </c>
      <c r="E4604" s="8" t="s">
        <v>8844</v>
      </c>
      <c r="F4604" s="7"/>
      <c r="G4604" s="7"/>
      <c r="H4604" s="7" t="s">
        <v>7523</v>
      </c>
      <c r="I4604" s="7"/>
      <c r="J4604" s="8" t="s">
        <v>8892</v>
      </c>
      <c r="K4604" s="7" t="s">
        <v>8893</v>
      </c>
      <c r="L4604" s="8" t="s">
        <v>8948</v>
      </c>
      <c r="M4604" s="7"/>
      <c r="N4604" s="9" t="s">
        <v>8895</v>
      </c>
    </row>
    <row r="4605" spans="1:14">
      <c r="A4605" s="7" t="s">
        <v>8841</v>
      </c>
      <c r="B4605" s="8"/>
      <c r="C4605" s="8" t="s">
        <v>9001</v>
      </c>
      <c r="D4605" s="8" t="s">
        <v>9002</v>
      </c>
      <c r="E4605" s="8" t="s">
        <v>8844</v>
      </c>
      <c r="F4605" s="8"/>
      <c r="G4605" s="8"/>
      <c r="H4605" s="8" t="s">
        <v>7523</v>
      </c>
      <c r="I4605" s="8"/>
      <c r="J4605" s="8" t="s">
        <v>8892</v>
      </c>
      <c r="K4605" s="8" t="s">
        <v>8893</v>
      </c>
      <c r="L4605" s="8" t="s">
        <v>8948</v>
      </c>
      <c r="M4605" s="7" t="s">
        <v>2059</v>
      </c>
      <c r="N4605" s="9" t="s">
        <v>8895</v>
      </c>
    </row>
    <row r="4606" spans="1:14">
      <c r="A4606" s="7" t="s">
        <v>8841</v>
      </c>
      <c r="B4606" s="8"/>
      <c r="C4606" s="8" t="s">
        <v>9003</v>
      </c>
      <c r="D4606" s="8" t="s">
        <v>9004</v>
      </c>
      <c r="E4606" s="8" t="s">
        <v>8844</v>
      </c>
      <c r="F4606" s="8"/>
      <c r="G4606" s="8"/>
      <c r="H4606" s="8" t="s">
        <v>7523</v>
      </c>
      <c r="I4606" s="8"/>
      <c r="J4606" s="8" t="s">
        <v>8892</v>
      </c>
      <c r="K4606" s="8" t="s">
        <v>8893</v>
      </c>
      <c r="L4606" s="8" t="s">
        <v>8948</v>
      </c>
      <c r="M4606" s="7" t="s">
        <v>2059</v>
      </c>
      <c r="N4606" s="9" t="s">
        <v>8895</v>
      </c>
    </row>
    <row r="4607" spans="1:14">
      <c r="A4607" s="7" t="s">
        <v>8841</v>
      </c>
      <c r="B4607" s="8"/>
      <c r="C4607" s="8" t="s">
        <v>9005</v>
      </c>
      <c r="D4607" s="8" t="s">
        <v>9006</v>
      </c>
      <c r="E4607" s="8" t="s">
        <v>8844</v>
      </c>
      <c r="F4607" s="8"/>
      <c r="G4607" s="8"/>
      <c r="H4607" s="8" t="s">
        <v>7523</v>
      </c>
      <c r="I4607" s="8"/>
      <c r="J4607" s="8" t="s">
        <v>8892</v>
      </c>
      <c r="K4607" s="8" t="s">
        <v>8893</v>
      </c>
      <c r="L4607" s="8" t="s">
        <v>8948</v>
      </c>
      <c r="M4607" s="7" t="s">
        <v>2059</v>
      </c>
      <c r="N4607" s="9" t="s">
        <v>8895</v>
      </c>
    </row>
    <row r="4608" spans="1:14">
      <c r="A4608" s="7" t="s">
        <v>8841</v>
      </c>
      <c r="B4608" s="8"/>
      <c r="C4608" s="8" t="s">
        <v>9007</v>
      </c>
      <c r="D4608" s="8" t="s">
        <v>9008</v>
      </c>
      <c r="E4608" s="8" t="s">
        <v>8844</v>
      </c>
      <c r="F4608" s="8"/>
      <c r="G4608" s="8"/>
      <c r="H4608" s="8" t="s">
        <v>7523</v>
      </c>
      <c r="I4608" s="8"/>
      <c r="J4608" s="8" t="s">
        <v>8892</v>
      </c>
      <c r="K4608" s="8" t="s">
        <v>8893</v>
      </c>
      <c r="L4608" s="8" t="s">
        <v>9009</v>
      </c>
      <c r="M4608" s="7" t="s">
        <v>8877</v>
      </c>
      <c r="N4608" s="9" t="s">
        <v>8895</v>
      </c>
    </row>
    <row r="4609" spans="1:14">
      <c r="A4609" s="7" t="s">
        <v>8841</v>
      </c>
      <c r="B4609" s="8"/>
      <c r="C4609" s="8" t="s">
        <v>9010</v>
      </c>
      <c r="D4609" s="8" t="s">
        <v>9011</v>
      </c>
      <c r="E4609" s="8" t="s">
        <v>8844</v>
      </c>
      <c r="F4609" s="8"/>
      <c r="G4609" s="8"/>
      <c r="H4609" s="7" t="s">
        <v>9012</v>
      </c>
      <c r="I4609" s="7"/>
      <c r="J4609" s="7" t="s">
        <v>9013</v>
      </c>
      <c r="K4609" s="7" t="s">
        <v>9014</v>
      </c>
      <c r="L4609" s="8" t="s">
        <v>8894</v>
      </c>
      <c r="M4609" s="7" t="s">
        <v>2059</v>
      </c>
      <c r="N4609" s="9" t="s">
        <v>9015</v>
      </c>
    </row>
    <row r="4610" spans="1:14">
      <c r="A4610" s="7" t="s">
        <v>8841</v>
      </c>
      <c r="B4610" s="8"/>
      <c r="C4610" s="8" t="s">
        <v>9016</v>
      </c>
      <c r="D4610" s="8" t="s">
        <v>9017</v>
      </c>
      <c r="E4610" s="8" t="s">
        <v>8844</v>
      </c>
      <c r="F4610" s="8"/>
      <c r="G4610" s="8"/>
      <c r="H4610" s="7" t="s">
        <v>9012</v>
      </c>
      <c r="I4610" s="7"/>
      <c r="J4610" s="7" t="s">
        <v>9013</v>
      </c>
      <c r="K4610" s="7" t="s">
        <v>9014</v>
      </c>
      <c r="L4610" s="8" t="s">
        <v>8894</v>
      </c>
      <c r="M4610" s="7" t="s">
        <v>2059</v>
      </c>
      <c r="N4610" s="9" t="s">
        <v>9015</v>
      </c>
    </row>
    <row r="4611" spans="1:14">
      <c r="A4611" s="7" t="s">
        <v>8841</v>
      </c>
      <c r="B4611" s="8"/>
      <c r="C4611" s="8" t="s">
        <v>9018</v>
      </c>
      <c r="D4611" s="8" t="s">
        <v>9019</v>
      </c>
      <c r="E4611" s="8" t="s">
        <v>8844</v>
      </c>
      <c r="F4611" s="8"/>
      <c r="G4611" s="8"/>
      <c r="H4611" s="7" t="s">
        <v>9012</v>
      </c>
      <c r="I4611" s="7"/>
      <c r="J4611" s="7" t="s">
        <v>9013</v>
      </c>
      <c r="K4611" s="7" t="s">
        <v>9014</v>
      </c>
      <c r="L4611" s="8" t="s">
        <v>8894</v>
      </c>
      <c r="M4611" s="7" t="s">
        <v>2059</v>
      </c>
      <c r="N4611" s="9" t="s">
        <v>9015</v>
      </c>
    </row>
    <row r="4612" spans="1:14">
      <c r="A4612" s="7" t="s">
        <v>8841</v>
      </c>
      <c r="B4612" s="8"/>
      <c r="C4612" s="8" t="s">
        <v>9020</v>
      </c>
      <c r="D4612" s="8" t="s">
        <v>9021</v>
      </c>
      <c r="E4612" s="8" t="s">
        <v>8844</v>
      </c>
      <c r="F4612" s="8"/>
      <c r="G4612" s="8"/>
      <c r="H4612" s="7" t="s">
        <v>9012</v>
      </c>
      <c r="I4612" s="7"/>
      <c r="J4612" s="7" t="s">
        <v>9013</v>
      </c>
      <c r="K4612" s="7" t="s">
        <v>9014</v>
      </c>
      <c r="L4612" s="8" t="s">
        <v>8894</v>
      </c>
      <c r="M4612" s="7" t="s">
        <v>2059</v>
      </c>
      <c r="N4612" s="9" t="s">
        <v>9015</v>
      </c>
    </row>
    <row r="4613" spans="1:14">
      <c r="A4613" s="7" t="s">
        <v>8841</v>
      </c>
      <c r="B4613" s="8"/>
      <c r="C4613" s="8" t="s">
        <v>9022</v>
      </c>
      <c r="D4613" s="8" t="s">
        <v>9023</v>
      </c>
      <c r="E4613" s="8" t="s">
        <v>8844</v>
      </c>
      <c r="F4613" s="8"/>
      <c r="G4613" s="8"/>
      <c r="H4613" s="7" t="s">
        <v>9012</v>
      </c>
      <c r="I4613" s="7"/>
      <c r="J4613" s="7" t="s">
        <v>9013</v>
      </c>
      <c r="K4613" s="7" t="s">
        <v>9014</v>
      </c>
      <c r="L4613" s="8" t="s">
        <v>8894</v>
      </c>
      <c r="M4613" s="7" t="s">
        <v>2059</v>
      </c>
      <c r="N4613" s="9" t="s">
        <v>9015</v>
      </c>
    </row>
    <row r="4614" spans="1:14">
      <c r="A4614" s="7" t="s">
        <v>8841</v>
      </c>
      <c r="B4614" s="8"/>
      <c r="C4614" s="8" t="s">
        <v>9024</v>
      </c>
      <c r="D4614" s="8" t="s">
        <v>9025</v>
      </c>
      <c r="E4614" s="8" t="s">
        <v>8844</v>
      </c>
      <c r="F4614" s="8"/>
      <c r="G4614" s="8"/>
      <c r="H4614" s="7" t="s">
        <v>9012</v>
      </c>
      <c r="I4614" s="7"/>
      <c r="J4614" s="7" t="s">
        <v>9013</v>
      </c>
      <c r="K4614" s="7" t="s">
        <v>9014</v>
      </c>
      <c r="L4614" s="8" t="s">
        <v>8894</v>
      </c>
      <c r="M4614" s="7" t="s">
        <v>2059</v>
      </c>
      <c r="N4614" s="9" t="s">
        <v>9015</v>
      </c>
    </row>
    <row r="4615" spans="1:14">
      <c r="A4615" s="7" t="s">
        <v>8841</v>
      </c>
      <c r="B4615" s="8"/>
      <c r="C4615" s="8" t="s">
        <v>9026</v>
      </c>
      <c r="D4615" s="8" t="s">
        <v>9027</v>
      </c>
      <c r="E4615" s="8" t="s">
        <v>8844</v>
      </c>
      <c r="F4615" s="8"/>
      <c r="G4615" s="8"/>
      <c r="H4615" s="7" t="s">
        <v>9012</v>
      </c>
      <c r="I4615" s="7"/>
      <c r="J4615" s="7" t="s">
        <v>9013</v>
      </c>
      <c r="K4615" s="7" t="s">
        <v>9014</v>
      </c>
      <c r="L4615" s="8" t="s">
        <v>8894</v>
      </c>
      <c r="M4615" s="7" t="s">
        <v>2059</v>
      </c>
      <c r="N4615" s="9" t="s">
        <v>9015</v>
      </c>
    </row>
    <row r="4616" spans="1:14">
      <c r="A4616" s="7" t="s">
        <v>8841</v>
      </c>
      <c r="B4616" s="8"/>
      <c r="C4616" s="8" t="s">
        <v>9028</v>
      </c>
      <c r="D4616" s="8" t="s">
        <v>9029</v>
      </c>
      <c r="E4616" s="8" t="s">
        <v>8844</v>
      </c>
      <c r="F4616" s="8"/>
      <c r="G4616" s="8"/>
      <c r="H4616" s="7" t="s">
        <v>9012</v>
      </c>
      <c r="I4616" s="7"/>
      <c r="J4616" s="7" t="s">
        <v>9013</v>
      </c>
      <c r="K4616" s="7" t="s">
        <v>9014</v>
      </c>
      <c r="L4616" s="8" t="s">
        <v>8894</v>
      </c>
      <c r="M4616" s="7" t="s">
        <v>2059</v>
      </c>
      <c r="N4616" s="9" t="s">
        <v>9015</v>
      </c>
    </row>
    <row r="4617" spans="1:14">
      <c r="A4617" s="7" t="s">
        <v>8841</v>
      </c>
      <c r="B4617" s="8"/>
      <c r="C4617" s="8" t="s">
        <v>9030</v>
      </c>
      <c r="D4617" s="8" t="s">
        <v>9031</v>
      </c>
      <c r="E4617" s="8" t="s">
        <v>8844</v>
      </c>
      <c r="F4617" s="8"/>
      <c r="G4617" s="8"/>
      <c r="H4617" s="7" t="s">
        <v>9012</v>
      </c>
      <c r="I4617" s="7"/>
      <c r="J4617" s="7" t="s">
        <v>9013</v>
      </c>
      <c r="K4617" s="7" t="s">
        <v>9014</v>
      </c>
      <c r="L4617" s="8" t="s">
        <v>8894</v>
      </c>
      <c r="M4617" s="7" t="s">
        <v>2059</v>
      </c>
      <c r="N4617" s="9" t="s">
        <v>9015</v>
      </c>
    </row>
    <row r="4618" spans="1:14">
      <c r="A4618" s="7" t="s">
        <v>8841</v>
      </c>
      <c r="B4618" s="8"/>
      <c r="C4618" s="8" t="s">
        <v>9032</v>
      </c>
      <c r="D4618" s="8" t="s">
        <v>9033</v>
      </c>
      <c r="E4618" s="8" t="s">
        <v>8844</v>
      </c>
      <c r="F4618" s="8"/>
      <c r="G4618" s="8"/>
      <c r="H4618" s="7" t="s">
        <v>9012</v>
      </c>
      <c r="I4618" s="7"/>
      <c r="J4618" s="7" t="s">
        <v>9013</v>
      </c>
      <c r="K4618" s="7" t="s">
        <v>9014</v>
      </c>
      <c r="L4618" s="8" t="s">
        <v>8894</v>
      </c>
      <c r="M4618" s="7" t="s">
        <v>2059</v>
      </c>
      <c r="N4618" s="9" t="s">
        <v>9015</v>
      </c>
    </row>
    <row r="4619" spans="1:14">
      <c r="A4619" s="7" t="s">
        <v>8841</v>
      </c>
      <c r="B4619" s="8"/>
      <c r="C4619" s="8" t="s">
        <v>9034</v>
      </c>
      <c r="D4619" s="8" t="s">
        <v>9035</v>
      </c>
      <c r="E4619" s="8" t="s">
        <v>8844</v>
      </c>
      <c r="F4619" s="8"/>
      <c r="G4619" s="8"/>
      <c r="H4619" s="7" t="s">
        <v>9012</v>
      </c>
      <c r="I4619" s="7"/>
      <c r="J4619" s="7" t="s">
        <v>9013</v>
      </c>
      <c r="K4619" s="7" t="s">
        <v>9014</v>
      </c>
      <c r="L4619" s="8" t="s">
        <v>8894</v>
      </c>
      <c r="M4619" s="7" t="s">
        <v>2059</v>
      </c>
      <c r="N4619" s="9" t="s">
        <v>9015</v>
      </c>
    </row>
    <row r="4620" spans="1:14">
      <c r="A4620" s="7" t="s">
        <v>8841</v>
      </c>
      <c r="B4620" s="8"/>
      <c r="C4620" s="8" t="s">
        <v>9036</v>
      </c>
      <c r="D4620" s="8" t="s">
        <v>9037</v>
      </c>
      <c r="E4620" s="8" t="s">
        <v>8844</v>
      </c>
      <c r="F4620" s="8"/>
      <c r="G4620" s="8"/>
      <c r="H4620" s="7" t="s">
        <v>9012</v>
      </c>
      <c r="I4620" s="7"/>
      <c r="J4620" s="7" t="s">
        <v>9013</v>
      </c>
      <c r="K4620" s="7" t="s">
        <v>9014</v>
      </c>
      <c r="L4620" s="8" t="s">
        <v>8894</v>
      </c>
      <c r="M4620" s="7" t="s">
        <v>2059</v>
      </c>
      <c r="N4620" s="9" t="s">
        <v>9015</v>
      </c>
    </row>
    <row r="4621" spans="1:14">
      <c r="A4621" s="7" t="s">
        <v>8841</v>
      </c>
      <c r="B4621" s="8"/>
      <c r="C4621" s="8" t="s">
        <v>9038</v>
      </c>
      <c r="D4621" s="8" t="s">
        <v>9039</v>
      </c>
      <c r="E4621" s="8" t="s">
        <v>8844</v>
      </c>
      <c r="F4621" s="8"/>
      <c r="G4621" s="8"/>
      <c r="H4621" s="7" t="s">
        <v>9012</v>
      </c>
      <c r="I4621" s="7"/>
      <c r="J4621" s="7" t="s">
        <v>9013</v>
      </c>
      <c r="K4621" s="7" t="s">
        <v>9014</v>
      </c>
      <c r="L4621" s="8" t="s">
        <v>8894</v>
      </c>
      <c r="M4621" s="7" t="s">
        <v>2059</v>
      </c>
      <c r="N4621" s="9" t="s">
        <v>9015</v>
      </c>
    </row>
    <row r="4622" spans="1:14">
      <c r="A4622" s="7" t="s">
        <v>8841</v>
      </c>
      <c r="B4622" s="8"/>
      <c r="C4622" s="8" t="s">
        <v>9040</v>
      </c>
      <c r="D4622" s="8" t="s">
        <v>9041</v>
      </c>
      <c r="E4622" s="8" t="s">
        <v>8844</v>
      </c>
      <c r="F4622" s="8"/>
      <c r="G4622" s="8"/>
      <c r="H4622" s="7" t="s">
        <v>9012</v>
      </c>
      <c r="I4622" s="7"/>
      <c r="J4622" s="7" t="s">
        <v>9013</v>
      </c>
      <c r="K4622" s="7" t="s">
        <v>9014</v>
      </c>
      <c r="L4622" s="8" t="s">
        <v>8894</v>
      </c>
      <c r="M4622" s="7" t="s">
        <v>2059</v>
      </c>
      <c r="N4622" s="9" t="s">
        <v>9015</v>
      </c>
    </row>
    <row r="4623" spans="1:14">
      <c r="A4623" s="7" t="s">
        <v>8841</v>
      </c>
      <c r="B4623" s="8"/>
      <c r="C4623" s="8" t="s">
        <v>9042</v>
      </c>
      <c r="D4623" s="8" t="s">
        <v>9043</v>
      </c>
      <c r="E4623" s="8" t="s">
        <v>8844</v>
      </c>
      <c r="F4623" s="8"/>
      <c r="G4623" s="8"/>
      <c r="H4623" s="7" t="s">
        <v>9012</v>
      </c>
      <c r="I4623" s="7"/>
      <c r="J4623" s="7" t="s">
        <v>9013</v>
      </c>
      <c r="K4623" s="7" t="s">
        <v>9014</v>
      </c>
      <c r="L4623" s="8" t="s">
        <v>8894</v>
      </c>
      <c r="M4623" s="7" t="s">
        <v>2059</v>
      </c>
      <c r="N4623" s="9" t="s">
        <v>9015</v>
      </c>
    </row>
    <row r="4624" spans="1:14">
      <c r="A4624" s="7" t="s">
        <v>8841</v>
      </c>
      <c r="B4624" s="8"/>
      <c r="C4624" s="8" t="s">
        <v>9044</v>
      </c>
      <c r="D4624" s="8" t="s">
        <v>9045</v>
      </c>
      <c r="E4624" s="8" t="s">
        <v>8844</v>
      </c>
      <c r="F4624" s="8"/>
      <c r="G4624" s="8"/>
      <c r="H4624" s="7" t="s">
        <v>9012</v>
      </c>
      <c r="I4624" s="7"/>
      <c r="J4624" s="7" t="s">
        <v>9013</v>
      </c>
      <c r="K4624" s="7" t="s">
        <v>9014</v>
      </c>
      <c r="L4624" s="8" t="s">
        <v>8894</v>
      </c>
      <c r="M4624" s="7" t="s">
        <v>2059</v>
      </c>
      <c r="N4624" s="9" t="s">
        <v>9015</v>
      </c>
    </row>
    <row r="4625" spans="1:14">
      <c r="A4625" s="7" t="s">
        <v>8841</v>
      </c>
      <c r="B4625" s="8"/>
      <c r="C4625" s="8" t="s">
        <v>9046</v>
      </c>
      <c r="D4625" s="8" t="s">
        <v>9047</v>
      </c>
      <c r="E4625" s="8" t="s">
        <v>8844</v>
      </c>
      <c r="F4625" s="8"/>
      <c r="G4625" s="8"/>
      <c r="H4625" s="7" t="s">
        <v>9012</v>
      </c>
      <c r="I4625" s="7"/>
      <c r="J4625" s="7" t="s">
        <v>9013</v>
      </c>
      <c r="K4625" s="7" t="s">
        <v>9014</v>
      </c>
      <c r="L4625" s="8" t="s">
        <v>8894</v>
      </c>
      <c r="M4625" s="7" t="s">
        <v>2059</v>
      </c>
      <c r="N4625" s="9" t="s">
        <v>9015</v>
      </c>
    </row>
    <row r="4626" spans="1:14">
      <c r="A4626" s="7" t="s">
        <v>8841</v>
      </c>
      <c r="B4626" s="8"/>
      <c r="C4626" s="8" t="s">
        <v>9048</v>
      </c>
      <c r="D4626" s="8" t="s">
        <v>9049</v>
      </c>
      <c r="E4626" s="8" t="s">
        <v>8844</v>
      </c>
      <c r="F4626" s="8"/>
      <c r="G4626" s="8"/>
      <c r="H4626" s="7" t="s">
        <v>9012</v>
      </c>
      <c r="I4626" s="7"/>
      <c r="J4626" s="7" t="s">
        <v>9013</v>
      </c>
      <c r="K4626" s="7" t="s">
        <v>9014</v>
      </c>
      <c r="L4626" s="8" t="s">
        <v>8894</v>
      </c>
      <c r="M4626" s="7" t="s">
        <v>2059</v>
      </c>
      <c r="N4626" s="9" t="s">
        <v>9015</v>
      </c>
    </row>
    <row r="4627" spans="1:14">
      <c r="A4627" s="7" t="s">
        <v>8841</v>
      </c>
      <c r="B4627" s="8"/>
      <c r="C4627" s="8" t="s">
        <v>9050</v>
      </c>
      <c r="D4627" s="8" t="s">
        <v>9051</v>
      </c>
      <c r="E4627" s="8" t="s">
        <v>8844</v>
      </c>
      <c r="F4627" s="8"/>
      <c r="G4627" s="8"/>
      <c r="H4627" s="7" t="s">
        <v>9012</v>
      </c>
      <c r="I4627" s="7"/>
      <c r="J4627" s="7" t="s">
        <v>9013</v>
      </c>
      <c r="K4627" s="7" t="s">
        <v>9014</v>
      </c>
      <c r="L4627" s="8" t="s">
        <v>8894</v>
      </c>
      <c r="M4627" s="7" t="s">
        <v>2059</v>
      </c>
      <c r="N4627" s="9" t="s">
        <v>9015</v>
      </c>
    </row>
    <row r="4628" spans="1:14">
      <c r="A4628" s="7" t="s">
        <v>8841</v>
      </c>
      <c r="B4628" s="8"/>
      <c r="C4628" s="8" t="s">
        <v>9052</v>
      </c>
      <c r="D4628" s="8" t="s">
        <v>9053</v>
      </c>
      <c r="E4628" s="8" t="s">
        <v>8844</v>
      </c>
      <c r="F4628" s="8"/>
      <c r="G4628" s="8"/>
      <c r="H4628" s="7" t="s">
        <v>9012</v>
      </c>
      <c r="I4628" s="7"/>
      <c r="J4628" s="7" t="s">
        <v>9013</v>
      </c>
      <c r="K4628" s="7" t="s">
        <v>9014</v>
      </c>
      <c r="L4628" s="8" t="s">
        <v>8894</v>
      </c>
      <c r="M4628" s="7" t="s">
        <v>2059</v>
      </c>
      <c r="N4628" s="9" t="s">
        <v>9015</v>
      </c>
    </row>
    <row r="4629" spans="1:14">
      <c r="A4629" s="7" t="s">
        <v>8841</v>
      </c>
      <c r="B4629" s="8"/>
      <c r="C4629" s="8" t="s">
        <v>9054</v>
      </c>
      <c r="D4629" s="8" t="s">
        <v>9055</v>
      </c>
      <c r="E4629" s="8" t="s">
        <v>8844</v>
      </c>
      <c r="F4629" s="8"/>
      <c r="G4629" s="8"/>
      <c r="H4629" s="7" t="s">
        <v>9012</v>
      </c>
      <c r="I4629" s="7"/>
      <c r="J4629" s="7" t="s">
        <v>9013</v>
      </c>
      <c r="K4629" s="7" t="s">
        <v>9014</v>
      </c>
      <c r="L4629" s="8" t="s">
        <v>8894</v>
      </c>
      <c r="M4629" s="7" t="s">
        <v>2059</v>
      </c>
      <c r="N4629" s="9" t="s">
        <v>9015</v>
      </c>
    </row>
    <row r="4630" spans="1:14">
      <c r="A4630" s="7" t="s">
        <v>8841</v>
      </c>
      <c r="B4630" s="8"/>
      <c r="C4630" s="8" t="s">
        <v>9056</v>
      </c>
      <c r="D4630" s="8" t="s">
        <v>9057</v>
      </c>
      <c r="E4630" s="8" t="s">
        <v>8844</v>
      </c>
      <c r="F4630" s="8"/>
      <c r="G4630" s="8"/>
      <c r="H4630" s="7" t="s">
        <v>9012</v>
      </c>
      <c r="I4630" s="7"/>
      <c r="J4630" s="7" t="s">
        <v>9013</v>
      </c>
      <c r="K4630" s="7" t="s">
        <v>9014</v>
      </c>
      <c r="L4630" s="8" t="s">
        <v>8894</v>
      </c>
      <c r="M4630" s="7" t="s">
        <v>2059</v>
      </c>
      <c r="N4630" s="9" t="s">
        <v>9015</v>
      </c>
    </row>
    <row r="4631" spans="1:14">
      <c r="A4631" s="7" t="s">
        <v>8841</v>
      </c>
      <c r="B4631" s="8"/>
      <c r="C4631" s="8" t="s">
        <v>9058</v>
      </c>
      <c r="D4631" s="8" t="s">
        <v>9059</v>
      </c>
      <c r="E4631" s="8" t="s">
        <v>8844</v>
      </c>
      <c r="F4631" s="8"/>
      <c r="G4631" s="8"/>
      <c r="H4631" s="7" t="s">
        <v>9012</v>
      </c>
      <c r="I4631" s="7"/>
      <c r="J4631" s="7" t="s">
        <v>9013</v>
      </c>
      <c r="K4631" s="7" t="s">
        <v>9014</v>
      </c>
      <c r="L4631" s="8" t="s">
        <v>8894</v>
      </c>
      <c r="M4631" s="7" t="s">
        <v>2059</v>
      </c>
      <c r="N4631" s="9" t="s">
        <v>9015</v>
      </c>
    </row>
    <row r="4632" spans="1:14">
      <c r="A4632" s="7" t="s">
        <v>8841</v>
      </c>
      <c r="B4632" s="8"/>
      <c r="C4632" s="8" t="s">
        <v>9060</v>
      </c>
      <c r="D4632" s="8" t="s">
        <v>9061</v>
      </c>
      <c r="E4632" s="8" t="s">
        <v>8844</v>
      </c>
      <c r="F4632" s="8"/>
      <c r="G4632" s="8"/>
      <c r="H4632" s="7" t="s">
        <v>9012</v>
      </c>
      <c r="I4632" s="7"/>
      <c r="J4632" s="7" t="s">
        <v>9013</v>
      </c>
      <c r="K4632" s="7" t="s">
        <v>9014</v>
      </c>
      <c r="L4632" s="8" t="s">
        <v>8894</v>
      </c>
      <c r="M4632" s="7" t="s">
        <v>2059</v>
      </c>
      <c r="N4632" s="9" t="s">
        <v>9015</v>
      </c>
    </row>
    <row r="4633" spans="1:14">
      <c r="A4633" s="7" t="s">
        <v>8841</v>
      </c>
      <c r="B4633" s="7"/>
      <c r="C4633" s="7" t="s">
        <v>9062</v>
      </c>
      <c r="D4633" s="7" t="s">
        <v>9063</v>
      </c>
      <c r="E4633" s="8" t="s">
        <v>8844</v>
      </c>
      <c r="F4633" s="7"/>
      <c r="G4633" s="7"/>
      <c r="H4633" s="7" t="s">
        <v>9012</v>
      </c>
      <c r="I4633" s="7"/>
      <c r="J4633" s="7" t="s">
        <v>9013</v>
      </c>
      <c r="K4633" s="7" t="s">
        <v>9014</v>
      </c>
      <c r="L4633" s="8" t="s">
        <v>8894</v>
      </c>
      <c r="M4633" s="7"/>
      <c r="N4633" s="9" t="s">
        <v>9015</v>
      </c>
    </row>
    <row r="4634" spans="1:14">
      <c r="A4634" s="7" t="s">
        <v>8841</v>
      </c>
      <c r="B4634" s="8"/>
      <c r="C4634" s="8" t="s">
        <v>9064</v>
      </c>
      <c r="D4634" s="8" t="s">
        <v>9065</v>
      </c>
      <c r="E4634" s="8" t="s">
        <v>8844</v>
      </c>
      <c r="F4634" s="8"/>
      <c r="G4634" s="8"/>
      <c r="H4634" s="7" t="s">
        <v>9012</v>
      </c>
      <c r="I4634" s="7"/>
      <c r="J4634" s="7" t="s">
        <v>9013</v>
      </c>
      <c r="K4634" s="7" t="s">
        <v>9014</v>
      </c>
      <c r="L4634" s="8" t="s">
        <v>8894</v>
      </c>
      <c r="M4634" s="7" t="s">
        <v>2059</v>
      </c>
      <c r="N4634" s="9" t="s">
        <v>9015</v>
      </c>
    </row>
    <row r="4635" spans="1:14">
      <c r="A4635" s="7" t="s">
        <v>8841</v>
      </c>
      <c r="B4635" s="8"/>
      <c r="C4635" s="8" t="s">
        <v>9066</v>
      </c>
      <c r="D4635" s="8" t="s">
        <v>9067</v>
      </c>
      <c r="E4635" s="8" t="s">
        <v>8844</v>
      </c>
      <c r="F4635" s="8"/>
      <c r="G4635" s="8"/>
      <c r="H4635" s="7" t="s">
        <v>9012</v>
      </c>
      <c r="I4635" s="7"/>
      <c r="J4635" s="7" t="s">
        <v>9013</v>
      </c>
      <c r="K4635" s="7" t="s">
        <v>9014</v>
      </c>
      <c r="L4635" s="8" t="s">
        <v>8894</v>
      </c>
      <c r="M4635" s="7" t="s">
        <v>2059</v>
      </c>
      <c r="N4635" s="9" t="s">
        <v>9015</v>
      </c>
    </row>
    <row r="4636" spans="1:14">
      <c r="A4636" s="7" t="s">
        <v>8841</v>
      </c>
      <c r="B4636" s="8"/>
      <c r="C4636" s="8" t="s">
        <v>9068</v>
      </c>
      <c r="D4636" s="8" t="s">
        <v>9069</v>
      </c>
      <c r="E4636" s="8" t="s">
        <v>8844</v>
      </c>
      <c r="F4636" s="8"/>
      <c r="G4636" s="8"/>
      <c r="H4636" s="7" t="s">
        <v>9012</v>
      </c>
      <c r="I4636" s="7"/>
      <c r="J4636" s="7" t="s">
        <v>9013</v>
      </c>
      <c r="K4636" s="7" t="s">
        <v>9014</v>
      </c>
      <c r="L4636" s="8" t="s">
        <v>8894</v>
      </c>
      <c r="M4636" s="7" t="s">
        <v>2059</v>
      </c>
      <c r="N4636" s="9" t="s">
        <v>9015</v>
      </c>
    </row>
    <row r="4637" spans="1:14">
      <c r="A4637" s="7" t="s">
        <v>8841</v>
      </c>
      <c r="B4637" s="8"/>
      <c r="C4637" s="8" t="s">
        <v>9070</v>
      </c>
      <c r="D4637" s="8" t="s">
        <v>9071</v>
      </c>
      <c r="E4637" s="8" t="s">
        <v>8844</v>
      </c>
      <c r="F4637" s="8"/>
      <c r="G4637" s="8"/>
      <c r="H4637" s="7" t="s">
        <v>9012</v>
      </c>
      <c r="I4637" s="7"/>
      <c r="J4637" s="7" t="s">
        <v>9013</v>
      </c>
      <c r="K4637" s="7" t="s">
        <v>9014</v>
      </c>
      <c r="L4637" s="8" t="s">
        <v>8894</v>
      </c>
      <c r="M4637" s="7" t="s">
        <v>2059</v>
      </c>
      <c r="N4637" s="9" t="s">
        <v>9015</v>
      </c>
    </row>
    <row r="4638" spans="1:14">
      <c r="A4638" s="7" t="s">
        <v>8841</v>
      </c>
      <c r="B4638" s="8"/>
      <c r="C4638" s="8" t="s">
        <v>9072</v>
      </c>
      <c r="D4638" s="8" t="s">
        <v>9073</v>
      </c>
      <c r="E4638" s="8" t="s">
        <v>8844</v>
      </c>
      <c r="F4638" s="8"/>
      <c r="G4638" s="8"/>
      <c r="H4638" s="7" t="s">
        <v>9012</v>
      </c>
      <c r="I4638" s="7"/>
      <c r="J4638" s="7" t="s">
        <v>9013</v>
      </c>
      <c r="K4638" s="7" t="s">
        <v>9014</v>
      </c>
      <c r="L4638" s="8" t="s">
        <v>8894</v>
      </c>
      <c r="M4638" s="7" t="s">
        <v>2059</v>
      </c>
      <c r="N4638" s="9" t="s">
        <v>9015</v>
      </c>
    </row>
    <row r="4639" spans="1:14">
      <c r="A4639" s="7" t="s">
        <v>8841</v>
      </c>
      <c r="B4639" s="8"/>
      <c r="C4639" s="8" t="s">
        <v>9074</v>
      </c>
      <c r="D4639" s="8" t="s">
        <v>9075</v>
      </c>
      <c r="E4639" s="8" t="s">
        <v>8844</v>
      </c>
      <c r="F4639" s="8"/>
      <c r="G4639" s="8"/>
      <c r="H4639" s="7" t="s">
        <v>9012</v>
      </c>
      <c r="I4639" s="7"/>
      <c r="J4639" s="7" t="s">
        <v>9013</v>
      </c>
      <c r="K4639" s="7" t="s">
        <v>9014</v>
      </c>
      <c r="L4639" s="8" t="s">
        <v>8894</v>
      </c>
      <c r="M4639" s="7" t="s">
        <v>2059</v>
      </c>
      <c r="N4639" s="9" t="s">
        <v>9015</v>
      </c>
    </row>
    <row r="4640" spans="1:14">
      <c r="A4640" s="7" t="s">
        <v>8841</v>
      </c>
      <c r="B4640" s="8"/>
      <c r="C4640" s="8" t="s">
        <v>9076</v>
      </c>
      <c r="D4640" s="8" t="s">
        <v>9077</v>
      </c>
      <c r="E4640" s="8" t="s">
        <v>8844</v>
      </c>
      <c r="F4640" s="8"/>
      <c r="G4640" s="8"/>
      <c r="H4640" s="7" t="s">
        <v>9012</v>
      </c>
      <c r="I4640" s="7"/>
      <c r="J4640" s="7" t="s">
        <v>9013</v>
      </c>
      <c r="K4640" s="7" t="s">
        <v>9014</v>
      </c>
      <c r="L4640" s="8" t="s">
        <v>8933</v>
      </c>
      <c r="M4640" s="7" t="s">
        <v>8934</v>
      </c>
      <c r="N4640" s="9" t="s">
        <v>9015</v>
      </c>
    </row>
    <row r="4641" spans="1:14">
      <c r="A4641" s="7" t="s">
        <v>8841</v>
      </c>
      <c r="B4641" s="8"/>
      <c r="C4641" s="8" t="s">
        <v>9078</v>
      </c>
      <c r="D4641" s="8" t="s">
        <v>9079</v>
      </c>
      <c r="E4641" s="8" t="s">
        <v>8844</v>
      </c>
      <c r="F4641" s="8"/>
      <c r="G4641" s="8"/>
      <c r="H4641" s="7" t="s">
        <v>9012</v>
      </c>
      <c r="I4641" s="7"/>
      <c r="J4641" s="7" t="s">
        <v>9013</v>
      </c>
      <c r="K4641" s="7" t="s">
        <v>9014</v>
      </c>
      <c r="L4641" s="8" t="s">
        <v>8933</v>
      </c>
      <c r="M4641" s="7" t="s">
        <v>8934</v>
      </c>
      <c r="N4641" s="9" t="s">
        <v>9015</v>
      </c>
    </row>
    <row r="4642" spans="1:14">
      <c r="A4642" s="7" t="s">
        <v>8841</v>
      </c>
      <c r="B4642" s="8"/>
      <c r="C4642" s="8" t="s">
        <v>9080</v>
      </c>
      <c r="D4642" s="8" t="s">
        <v>9081</v>
      </c>
      <c r="E4642" s="8" t="s">
        <v>8844</v>
      </c>
      <c r="F4642" s="8"/>
      <c r="G4642" s="8"/>
      <c r="H4642" s="7" t="s">
        <v>9012</v>
      </c>
      <c r="I4642" s="7"/>
      <c r="J4642" s="7" t="s">
        <v>9013</v>
      </c>
      <c r="K4642" s="7" t="s">
        <v>9014</v>
      </c>
      <c r="L4642" s="8" t="s">
        <v>8948</v>
      </c>
      <c r="M4642" s="7" t="s">
        <v>2059</v>
      </c>
      <c r="N4642" s="9" t="s">
        <v>9015</v>
      </c>
    </row>
    <row r="4643" spans="1:14">
      <c r="A4643" s="7" t="s">
        <v>8841</v>
      </c>
      <c r="B4643" s="8"/>
      <c r="C4643" s="8" t="s">
        <v>9082</v>
      </c>
      <c r="D4643" s="8" t="s">
        <v>9083</v>
      </c>
      <c r="E4643" s="8" t="s">
        <v>8844</v>
      </c>
      <c r="F4643" s="8"/>
      <c r="G4643" s="8"/>
      <c r="H4643" s="7" t="s">
        <v>9012</v>
      </c>
      <c r="I4643" s="7"/>
      <c r="J4643" s="7" t="s">
        <v>9013</v>
      </c>
      <c r="K4643" s="7" t="s">
        <v>9014</v>
      </c>
      <c r="L4643" s="8" t="s">
        <v>8948</v>
      </c>
      <c r="M4643" s="7" t="s">
        <v>2059</v>
      </c>
      <c r="N4643" s="9" t="s">
        <v>9015</v>
      </c>
    </row>
    <row r="4644" spans="1:14">
      <c r="A4644" s="7" t="s">
        <v>8841</v>
      </c>
      <c r="B4644" s="8"/>
      <c r="C4644" s="8" t="s">
        <v>9084</v>
      </c>
      <c r="D4644" s="8" t="s">
        <v>9085</v>
      </c>
      <c r="E4644" s="8" t="s">
        <v>8844</v>
      </c>
      <c r="F4644" s="8"/>
      <c r="G4644" s="8"/>
      <c r="H4644" s="7" t="s">
        <v>9012</v>
      </c>
      <c r="I4644" s="7"/>
      <c r="J4644" s="7" t="s">
        <v>9013</v>
      </c>
      <c r="K4644" s="7" t="s">
        <v>9014</v>
      </c>
      <c r="L4644" s="8" t="s">
        <v>8948</v>
      </c>
      <c r="M4644" s="7" t="s">
        <v>2059</v>
      </c>
      <c r="N4644" s="9" t="s">
        <v>9015</v>
      </c>
    </row>
    <row r="4645" spans="1:14">
      <c r="A4645" s="7" t="s">
        <v>8841</v>
      </c>
      <c r="B4645" s="8"/>
      <c r="C4645" s="8" t="s">
        <v>9086</v>
      </c>
      <c r="D4645" s="8" t="s">
        <v>9087</v>
      </c>
      <c r="E4645" s="8" t="s">
        <v>8844</v>
      </c>
      <c r="F4645" s="8"/>
      <c r="G4645" s="8"/>
      <c r="H4645" s="7" t="s">
        <v>9012</v>
      </c>
      <c r="I4645" s="7"/>
      <c r="J4645" s="7" t="s">
        <v>9013</v>
      </c>
      <c r="K4645" s="7" t="s">
        <v>9014</v>
      </c>
      <c r="L4645" s="8" t="s">
        <v>8948</v>
      </c>
      <c r="M4645" s="7" t="s">
        <v>2059</v>
      </c>
      <c r="N4645" s="9" t="s">
        <v>9015</v>
      </c>
    </row>
    <row r="4646" spans="1:14">
      <c r="A4646" s="7" t="s">
        <v>8841</v>
      </c>
      <c r="B4646" s="8"/>
      <c r="C4646" s="8" t="s">
        <v>9088</v>
      </c>
      <c r="D4646" s="8" t="s">
        <v>9089</v>
      </c>
      <c r="E4646" s="8" t="s">
        <v>8844</v>
      </c>
      <c r="F4646" s="8"/>
      <c r="G4646" s="8"/>
      <c r="H4646" s="7" t="s">
        <v>9012</v>
      </c>
      <c r="I4646" s="7"/>
      <c r="J4646" s="7" t="s">
        <v>9013</v>
      </c>
      <c r="K4646" s="7" t="s">
        <v>9014</v>
      </c>
      <c r="L4646" s="8" t="s">
        <v>8948</v>
      </c>
      <c r="M4646" s="7" t="s">
        <v>2059</v>
      </c>
      <c r="N4646" s="9" t="s">
        <v>9015</v>
      </c>
    </row>
    <row r="4647" spans="1:14">
      <c r="A4647" s="7" t="s">
        <v>8841</v>
      </c>
      <c r="B4647" s="8"/>
      <c r="C4647" s="8" t="s">
        <v>9090</v>
      </c>
      <c r="D4647" s="8" t="s">
        <v>9091</v>
      </c>
      <c r="E4647" s="8" t="s">
        <v>8844</v>
      </c>
      <c r="F4647" s="8"/>
      <c r="G4647" s="8"/>
      <c r="H4647" s="7" t="s">
        <v>9012</v>
      </c>
      <c r="I4647" s="7"/>
      <c r="J4647" s="7" t="s">
        <v>9013</v>
      </c>
      <c r="K4647" s="7" t="s">
        <v>9014</v>
      </c>
      <c r="L4647" s="8" t="s">
        <v>8948</v>
      </c>
      <c r="M4647" s="7" t="s">
        <v>2059</v>
      </c>
      <c r="N4647" s="9" t="s">
        <v>9015</v>
      </c>
    </row>
    <row r="4648" spans="1:14">
      <c r="A4648" s="7" t="s">
        <v>8841</v>
      </c>
      <c r="B4648" s="8"/>
      <c r="C4648" s="8" t="s">
        <v>9092</v>
      </c>
      <c r="D4648" s="8" t="s">
        <v>9093</v>
      </c>
      <c r="E4648" s="8" t="s">
        <v>8844</v>
      </c>
      <c r="F4648" s="8"/>
      <c r="G4648" s="8"/>
      <c r="H4648" s="7" t="s">
        <v>9012</v>
      </c>
      <c r="I4648" s="7"/>
      <c r="J4648" s="7" t="s">
        <v>9013</v>
      </c>
      <c r="K4648" s="7" t="s">
        <v>9014</v>
      </c>
      <c r="L4648" s="8" t="s">
        <v>8948</v>
      </c>
      <c r="M4648" s="7" t="s">
        <v>2059</v>
      </c>
      <c r="N4648" s="9" t="s">
        <v>9015</v>
      </c>
    </row>
    <row r="4649" spans="1:14">
      <c r="A4649" s="7" t="s">
        <v>8841</v>
      </c>
      <c r="B4649" s="8"/>
      <c r="C4649" s="8" t="s">
        <v>9094</v>
      </c>
      <c r="D4649" s="8" t="s">
        <v>9095</v>
      </c>
      <c r="E4649" s="8" t="s">
        <v>8844</v>
      </c>
      <c r="F4649" s="8"/>
      <c r="G4649" s="8"/>
      <c r="H4649" s="7" t="s">
        <v>9012</v>
      </c>
      <c r="I4649" s="7"/>
      <c r="J4649" s="7" t="s">
        <v>9013</v>
      </c>
      <c r="K4649" s="7" t="s">
        <v>9014</v>
      </c>
      <c r="L4649" s="8" t="s">
        <v>8948</v>
      </c>
      <c r="M4649" s="7" t="s">
        <v>2059</v>
      </c>
      <c r="N4649" s="9" t="s">
        <v>9015</v>
      </c>
    </row>
    <row r="4650" spans="1:14">
      <c r="A4650" s="7" t="s">
        <v>8841</v>
      </c>
      <c r="B4650" s="8"/>
      <c r="C4650" s="8" t="s">
        <v>9096</v>
      </c>
      <c r="D4650" s="8" t="s">
        <v>9097</v>
      </c>
      <c r="E4650" s="8" t="s">
        <v>8844</v>
      </c>
      <c r="F4650" s="8"/>
      <c r="G4650" s="8"/>
      <c r="H4650" s="7" t="s">
        <v>9012</v>
      </c>
      <c r="I4650" s="7"/>
      <c r="J4650" s="7" t="s">
        <v>9013</v>
      </c>
      <c r="K4650" s="7" t="s">
        <v>9014</v>
      </c>
      <c r="L4650" s="8" t="s">
        <v>8948</v>
      </c>
      <c r="M4650" s="7" t="s">
        <v>2059</v>
      </c>
      <c r="N4650" s="9" t="s">
        <v>9015</v>
      </c>
    </row>
    <row r="4651" spans="1:14">
      <c r="A4651" s="7" t="s">
        <v>8841</v>
      </c>
      <c r="B4651" s="8"/>
      <c r="C4651" s="8" t="s">
        <v>9098</v>
      </c>
      <c r="D4651" s="8" t="s">
        <v>9099</v>
      </c>
      <c r="E4651" s="8" t="s">
        <v>8844</v>
      </c>
      <c r="F4651" s="8"/>
      <c r="G4651" s="8"/>
      <c r="H4651" s="7" t="s">
        <v>9012</v>
      </c>
      <c r="I4651" s="7"/>
      <c r="J4651" s="7" t="s">
        <v>9013</v>
      </c>
      <c r="K4651" s="7" t="s">
        <v>9014</v>
      </c>
      <c r="L4651" s="8" t="s">
        <v>8948</v>
      </c>
      <c r="M4651" s="7" t="s">
        <v>2059</v>
      </c>
      <c r="N4651" s="9" t="s">
        <v>9015</v>
      </c>
    </row>
    <row r="4652" spans="1:14">
      <c r="A4652" s="7" t="s">
        <v>8841</v>
      </c>
      <c r="B4652" s="8"/>
      <c r="C4652" s="8" t="s">
        <v>9100</v>
      </c>
      <c r="D4652" s="8" t="s">
        <v>9101</v>
      </c>
      <c r="E4652" s="8" t="s">
        <v>8844</v>
      </c>
      <c r="F4652" s="8"/>
      <c r="G4652" s="8"/>
      <c r="H4652" s="7" t="s">
        <v>9012</v>
      </c>
      <c r="I4652" s="7"/>
      <c r="J4652" s="7" t="s">
        <v>9013</v>
      </c>
      <c r="K4652" s="7" t="s">
        <v>9014</v>
      </c>
      <c r="L4652" s="8" t="s">
        <v>8948</v>
      </c>
      <c r="M4652" s="7" t="s">
        <v>2059</v>
      </c>
      <c r="N4652" s="9" t="s">
        <v>9015</v>
      </c>
    </row>
    <row r="4653" spans="1:14">
      <c r="A4653" s="7" t="s">
        <v>8841</v>
      </c>
      <c r="B4653" s="8"/>
      <c r="C4653" s="8" t="s">
        <v>9102</v>
      </c>
      <c r="D4653" s="8" t="s">
        <v>9103</v>
      </c>
      <c r="E4653" s="8" t="s">
        <v>8844</v>
      </c>
      <c r="F4653" s="8"/>
      <c r="G4653" s="8"/>
      <c r="H4653" s="7" t="s">
        <v>9012</v>
      </c>
      <c r="I4653" s="7"/>
      <c r="J4653" s="7" t="s">
        <v>9013</v>
      </c>
      <c r="K4653" s="7" t="s">
        <v>9014</v>
      </c>
      <c r="L4653" s="8" t="s">
        <v>8948</v>
      </c>
      <c r="M4653" s="7" t="s">
        <v>2059</v>
      </c>
      <c r="N4653" s="9" t="s">
        <v>9015</v>
      </c>
    </row>
    <row r="4654" spans="1:14">
      <c r="A4654" s="7" t="s">
        <v>8841</v>
      </c>
      <c r="B4654" s="8"/>
      <c r="C4654" s="8" t="s">
        <v>9104</v>
      </c>
      <c r="D4654" s="8" t="s">
        <v>9105</v>
      </c>
      <c r="E4654" s="8" t="s">
        <v>8844</v>
      </c>
      <c r="F4654" s="8"/>
      <c r="G4654" s="8"/>
      <c r="H4654" s="7" t="s">
        <v>9012</v>
      </c>
      <c r="I4654" s="7"/>
      <c r="J4654" s="7" t="s">
        <v>9013</v>
      </c>
      <c r="K4654" s="7" t="s">
        <v>9014</v>
      </c>
      <c r="L4654" s="8" t="s">
        <v>8948</v>
      </c>
      <c r="M4654" s="7" t="s">
        <v>2059</v>
      </c>
      <c r="N4654" s="9" t="s">
        <v>9015</v>
      </c>
    </row>
    <row r="4655" spans="1:14">
      <c r="A4655" s="7" t="s">
        <v>8841</v>
      </c>
      <c r="B4655" s="8"/>
      <c r="C4655" s="8" t="s">
        <v>9106</v>
      </c>
      <c r="D4655" s="8" t="s">
        <v>9107</v>
      </c>
      <c r="E4655" s="8" t="s">
        <v>8844</v>
      </c>
      <c r="F4655" s="8"/>
      <c r="G4655" s="8"/>
      <c r="H4655" s="7" t="s">
        <v>9012</v>
      </c>
      <c r="I4655" s="7"/>
      <c r="J4655" s="7" t="s">
        <v>9013</v>
      </c>
      <c r="K4655" s="7" t="s">
        <v>9014</v>
      </c>
      <c r="L4655" s="8" t="s">
        <v>8948</v>
      </c>
      <c r="M4655" s="7" t="s">
        <v>2059</v>
      </c>
      <c r="N4655" s="9" t="s">
        <v>9015</v>
      </c>
    </row>
    <row r="4656" spans="1:14">
      <c r="A4656" s="7" t="s">
        <v>8841</v>
      </c>
      <c r="B4656" s="8"/>
      <c r="C4656" s="8" t="s">
        <v>9108</v>
      </c>
      <c r="D4656" s="8" t="s">
        <v>9109</v>
      </c>
      <c r="E4656" s="8" t="s">
        <v>8844</v>
      </c>
      <c r="F4656" s="8"/>
      <c r="G4656" s="8"/>
      <c r="H4656" s="7" t="s">
        <v>9012</v>
      </c>
      <c r="I4656" s="7"/>
      <c r="J4656" s="7" t="s">
        <v>9013</v>
      </c>
      <c r="K4656" s="7" t="s">
        <v>9014</v>
      </c>
      <c r="L4656" s="8" t="s">
        <v>8948</v>
      </c>
      <c r="M4656" s="7" t="s">
        <v>2059</v>
      </c>
      <c r="N4656" s="9" t="s">
        <v>9015</v>
      </c>
    </row>
    <row r="4657" spans="1:14">
      <c r="A4657" s="7" t="s">
        <v>8841</v>
      </c>
      <c r="B4657" s="7"/>
      <c r="C4657" s="7" t="s">
        <v>9110</v>
      </c>
      <c r="D4657" s="7" t="s">
        <v>9111</v>
      </c>
      <c r="E4657" s="8" t="s">
        <v>8844</v>
      </c>
      <c r="F4657" s="7"/>
      <c r="G4657" s="7"/>
      <c r="H4657" s="7" t="s">
        <v>9012</v>
      </c>
      <c r="I4657" s="7"/>
      <c r="J4657" s="7" t="s">
        <v>9013</v>
      </c>
      <c r="K4657" s="7" t="s">
        <v>9014</v>
      </c>
      <c r="L4657" s="8" t="s">
        <v>8948</v>
      </c>
      <c r="M4657" s="7"/>
      <c r="N4657" s="9" t="s">
        <v>9015</v>
      </c>
    </row>
    <row r="4658" spans="1:14">
      <c r="A4658" s="7" t="s">
        <v>8841</v>
      </c>
      <c r="B4658" s="7"/>
      <c r="C4658" s="7" t="s">
        <v>9112</v>
      </c>
      <c r="D4658" s="7" t="s">
        <v>9113</v>
      </c>
      <c r="E4658" s="8" t="s">
        <v>8844</v>
      </c>
      <c r="F4658" s="7"/>
      <c r="G4658" s="7"/>
      <c r="H4658" s="7" t="s">
        <v>9012</v>
      </c>
      <c r="I4658" s="7"/>
      <c r="J4658" s="7" t="s">
        <v>9013</v>
      </c>
      <c r="K4658" s="7" t="s">
        <v>9014</v>
      </c>
      <c r="L4658" s="8" t="s">
        <v>8948</v>
      </c>
      <c r="M4658" s="7"/>
      <c r="N4658" s="9" t="s">
        <v>9015</v>
      </c>
    </row>
    <row r="4659" spans="1:14">
      <c r="A4659" s="7" t="s">
        <v>8841</v>
      </c>
      <c r="B4659" s="8"/>
      <c r="C4659" s="8" t="s">
        <v>9114</v>
      </c>
      <c r="D4659" s="8" t="s">
        <v>9115</v>
      </c>
      <c r="E4659" s="8" t="s">
        <v>8844</v>
      </c>
      <c r="F4659" s="8"/>
      <c r="G4659" s="8"/>
      <c r="H4659" s="7" t="s">
        <v>9012</v>
      </c>
      <c r="I4659" s="7"/>
      <c r="J4659" s="7" t="s">
        <v>9013</v>
      </c>
      <c r="K4659" s="7" t="s">
        <v>9014</v>
      </c>
      <c r="L4659" s="8" t="s">
        <v>8948</v>
      </c>
      <c r="M4659" s="7" t="s">
        <v>2059</v>
      </c>
      <c r="N4659" s="9" t="s">
        <v>9015</v>
      </c>
    </row>
    <row r="4660" spans="1:14">
      <c r="A4660" s="7" t="s">
        <v>8841</v>
      </c>
      <c r="B4660" s="8"/>
      <c r="C4660" s="8" t="s">
        <v>9116</v>
      </c>
      <c r="D4660" s="8" t="s">
        <v>9117</v>
      </c>
      <c r="E4660" s="8" t="s">
        <v>8844</v>
      </c>
      <c r="F4660" s="8"/>
      <c r="G4660" s="8"/>
      <c r="H4660" s="7" t="s">
        <v>9012</v>
      </c>
      <c r="I4660" s="7"/>
      <c r="J4660" s="7" t="s">
        <v>9013</v>
      </c>
      <c r="K4660" s="7" t="s">
        <v>9014</v>
      </c>
      <c r="L4660" s="8" t="s">
        <v>8948</v>
      </c>
      <c r="M4660" s="7" t="s">
        <v>2059</v>
      </c>
      <c r="N4660" s="9" t="s">
        <v>9015</v>
      </c>
    </row>
    <row r="4661" spans="1:14">
      <c r="A4661" s="7" t="s">
        <v>8841</v>
      </c>
      <c r="B4661" s="8"/>
      <c r="C4661" s="8" t="s">
        <v>9118</v>
      </c>
      <c r="D4661" s="8" t="s">
        <v>9119</v>
      </c>
      <c r="E4661" s="8" t="s">
        <v>8844</v>
      </c>
      <c r="F4661" s="8"/>
      <c r="G4661" s="8"/>
      <c r="H4661" s="7" t="s">
        <v>9012</v>
      </c>
      <c r="I4661" s="7"/>
      <c r="J4661" s="7" t="s">
        <v>9013</v>
      </c>
      <c r="K4661" s="7" t="s">
        <v>9014</v>
      </c>
      <c r="L4661" s="8" t="s">
        <v>8948</v>
      </c>
      <c r="M4661" s="7" t="s">
        <v>2059</v>
      </c>
      <c r="N4661" s="9" t="s">
        <v>9015</v>
      </c>
    </row>
    <row r="4662" spans="1:14">
      <c r="A4662" s="7" t="s">
        <v>8841</v>
      </c>
      <c r="B4662" s="8"/>
      <c r="C4662" s="8" t="s">
        <v>9120</v>
      </c>
      <c r="D4662" s="8" t="s">
        <v>9121</v>
      </c>
      <c r="E4662" s="8" t="s">
        <v>8844</v>
      </c>
      <c r="F4662" s="8"/>
      <c r="G4662" s="8"/>
      <c r="H4662" s="7" t="s">
        <v>9012</v>
      </c>
      <c r="I4662" s="7"/>
      <c r="J4662" s="7" t="s">
        <v>9013</v>
      </c>
      <c r="K4662" s="7" t="s">
        <v>9014</v>
      </c>
      <c r="L4662" s="8" t="s">
        <v>8948</v>
      </c>
      <c r="M4662" s="7" t="s">
        <v>2059</v>
      </c>
      <c r="N4662" s="9" t="s">
        <v>9015</v>
      </c>
    </row>
    <row r="4663" spans="1:14">
      <c r="A4663" s="7" t="s">
        <v>8841</v>
      </c>
      <c r="B4663" s="7"/>
      <c r="C4663" s="7" t="s">
        <v>9122</v>
      </c>
      <c r="D4663" s="7" t="s">
        <v>9123</v>
      </c>
      <c r="E4663" s="8" t="s">
        <v>8844</v>
      </c>
      <c r="F4663" s="7"/>
      <c r="G4663" s="7"/>
      <c r="H4663" s="7" t="s">
        <v>9012</v>
      </c>
      <c r="I4663" s="7"/>
      <c r="J4663" s="7" t="s">
        <v>9013</v>
      </c>
      <c r="K4663" s="7" t="s">
        <v>9014</v>
      </c>
      <c r="L4663" s="8" t="s">
        <v>8948</v>
      </c>
      <c r="M4663" s="7"/>
      <c r="N4663" s="9" t="s">
        <v>9015</v>
      </c>
    </row>
    <row r="4664" spans="1:14">
      <c r="A4664" s="7" t="s">
        <v>8841</v>
      </c>
      <c r="B4664" s="7"/>
      <c r="C4664" s="7" t="s">
        <v>9124</v>
      </c>
      <c r="D4664" s="7" t="s">
        <v>9125</v>
      </c>
      <c r="E4664" s="8" t="s">
        <v>8844</v>
      </c>
      <c r="F4664" s="7"/>
      <c r="G4664" s="7"/>
      <c r="H4664" s="7" t="s">
        <v>9012</v>
      </c>
      <c r="I4664" s="7"/>
      <c r="J4664" s="7" t="s">
        <v>9013</v>
      </c>
      <c r="K4664" s="7" t="s">
        <v>9014</v>
      </c>
      <c r="L4664" s="8" t="s">
        <v>8948</v>
      </c>
      <c r="M4664" s="7"/>
      <c r="N4664" s="9" t="s">
        <v>9015</v>
      </c>
    </row>
    <row r="4665" spans="1:14">
      <c r="A4665" s="7" t="s">
        <v>8841</v>
      </c>
      <c r="B4665" s="7"/>
      <c r="C4665" s="7" t="s">
        <v>9126</v>
      </c>
      <c r="D4665" s="7" t="s">
        <v>9127</v>
      </c>
      <c r="E4665" s="8" t="s">
        <v>8844</v>
      </c>
      <c r="F4665" s="7"/>
      <c r="G4665" s="7"/>
      <c r="H4665" s="7" t="s">
        <v>9012</v>
      </c>
      <c r="I4665" s="7"/>
      <c r="J4665" s="7" t="s">
        <v>9013</v>
      </c>
      <c r="K4665" s="7" t="s">
        <v>9014</v>
      </c>
      <c r="L4665" s="8" t="s">
        <v>8948</v>
      </c>
      <c r="M4665" s="7"/>
      <c r="N4665" s="9" t="s">
        <v>9015</v>
      </c>
    </row>
    <row r="4666" spans="1:15">
      <c r="A4666" s="7" t="s">
        <v>8841</v>
      </c>
      <c r="B4666" s="8"/>
      <c r="C4666" s="8" t="s">
        <v>9128</v>
      </c>
      <c r="D4666" s="8" t="s">
        <v>9129</v>
      </c>
      <c r="E4666" s="8" t="s">
        <v>8844</v>
      </c>
      <c r="F4666" s="8"/>
      <c r="G4666" s="8"/>
      <c r="H4666" s="7" t="s">
        <v>9012</v>
      </c>
      <c r="I4666" s="7"/>
      <c r="J4666" s="7" t="s">
        <v>9013</v>
      </c>
      <c r="K4666" s="7" t="s">
        <v>9014</v>
      </c>
      <c r="L4666" s="8" t="s">
        <v>8948</v>
      </c>
      <c r="M4666" s="7" t="s">
        <v>2059</v>
      </c>
      <c r="N4666" s="9" t="s">
        <v>9015</v>
      </c>
      <c r="O4666" s="13"/>
    </row>
    <row r="4667" spans="1:15">
      <c r="A4667" s="7" t="s">
        <v>8841</v>
      </c>
      <c r="B4667" s="8"/>
      <c r="C4667" s="8" t="s">
        <v>9130</v>
      </c>
      <c r="D4667" s="8" t="s">
        <v>9131</v>
      </c>
      <c r="E4667" s="8" t="s">
        <v>8844</v>
      </c>
      <c r="F4667" s="8"/>
      <c r="G4667" s="8"/>
      <c r="H4667" s="7" t="s">
        <v>9012</v>
      </c>
      <c r="I4667" s="7"/>
      <c r="J4667" s="7" t="s">
        <v>9013</v>
      </c>
      <c r="K4667" s="7" t="s">
        <v>9014</v>
      </c>
      <c r="L4667" s="8" t="s">
        <v>8948</v>
      </c>
      <c r="M4667" s="7" t="s">
        <v>2059</v>
      </c>
      <c r="N4667" s="9" t="s">
        <v>9015</v>
      </c>
      <c r="O4667" s="13"/>
    </row>
    <row r="4668" spans="1:14">
      <c r="A4668" s="7" t="s">
        <v>8841</v>
      </c>
      <c r="B4668" s="8"/>
      <c r="C4668" s="8" t="s">
        <v>9132</v>
      </c>
      <c r="D4668" s="8" t="s">
        <v>9133</v>
      </c>
      <c r="E4668" s="8" t="s">
        <v>8844</v>
      </c>
      <c r="F4668" s="8"/>
      <c r="G4668" s="8"/>
      <c r="H4668" s="8" t="s">
        <v>353</v>
      </c>
      <c r="I4668" s="8"/>
      <c r="J4668" s="8" t="s">
        <v>9134</v>
      </c>
      <c r="K4668" s="8" t="s">
        <v>9135</v>
      </c>
      <c r="L4668" s="8" t="s">
        <v>9136</v>
      </c>
      <c r="M4668" s="7">
        <v>0</v>
      </c>
      <c r="N4668" s="9" t="s">
        <v>9137</v>
      </c>
    </row>
    <row r="4669" spans="1:14">
      <c r="A4669" s="7" t="s">
        <v>8841</v>
      </c>
      <c r="B4669" s="8"/>
      <c r="C4669" s="8" t="s">
        <v>9138</v>
      </c>
      <c r="D4669" s="8" t="s">
        <v>9139</v>
      </c>
      <c r="E4669" s="8" t="s">
        <v>8844</v>
      </c>
      <c r="F4669" s="8"/>
      <c r="G4669" s="8"/>
      <c r="H4669" s="8" t="s">
        <v>353</v>
      </c>
      <c r="I4669" s="8"/>
      <c r="J4669" s="8" t="s">
        <v>9134</v>
      </c>
      <c r="K4669" s="8" t="s">
        <v>9135</v>
      </c>
      <c r="L4669" s="8" t="s">
        <v>9140</v>
      </c>
      <c r="M4669" s="7" t="s">
        <v>8934</v>
      </c>
      <c r="N4669" s="9" t="s">
        <v>9137</v>
      </c>
    </row>
    <row r="4670" spans="1:14">
      <c r="A4670" s="7" t="s">
        <v>8841</v>
      </c>
      <c r="B4670" s="8"/>
      <c r="C4670" s="8" t="s">
        <v>9141</v>
      </c>
      <c r="D4670" s="8" t="s">
        <v>9142</v>
      </c>
      <c r="E4670" s="8" t="s">
        <v>8844</v>
      </c>
      <c r="F4670" s="8"/>
      <c r="G4670" s="8"/>
      <c r="H4670" s="8" t="s">
        <v>353</v>
      </c>
      <c r="I4670" s="8"/>
      <c r="J4670" s="8" t="s">
        <v>9134</v>
      </c>
      <c r="K4670" s="8" t="s">
        <v>9135</v>
      </c>
      <c r="L4670" s="8" t="s">
        <v>9143</v>
      </c>
      <c r="M4670" s="7" t="s">
        <v>2059</v>
      </c>
      <c r="N4670" s="9" t="s">
        <v>9137</v>
      </c>
    </row>
    <row r="4671" spans="1:14">
      <c r="A4671" s="6" t="s">
        <v>8841</v>
      </c>
      <c r="B4671" s="6"/>
      <c r="C4671" s="6" t="s">
        <v>9144</v>
      </c>
      <c r="D4671" s="6" t="s">
        <v>9145</v>
      </c>
      <c r="E4671" s="8" t="s">
        <v>8844</v>
      </c>
      <c r="F4671" s="6"/>
      <c r="G4671" s="6"/>
      <c r="H4671" s="8" t="s">
        <v>353</v>
      </c>
      <c r="I4671" s="8"/>
      <c r="J4671" s="8" t="s">
        <v>9134</v>
      </c>
      <c r="K4671" s="8" t="s">
        <v>9135</v>
      </c>
      <c r="L4671" s="8" t="s">
        <v>9143</v>
      </c>
      <c r="M4671" s="7" t="s">
        <v>2059</v>
      </c>
      <c r="N4671" s="9" t="s">
        <v>9137</v>
      </c>
    </row>
    <row r="4672" spans="1:14">
      <c r="A4672" s="7" t="s">
        <v>8841</v>
      </c>
      <c r="B4672" s="8"/>
      <c r="C4672" s="8" t="s">
        <v>9146</v>
      </c>
      <c r="D4672" s="8" t="s">
        <v>9147</v>
      </c>
      <c r="E4672" s="8" t="s">
        <v>8844</v>
      </c>
      <c r="F4672" s="8"/>
      <c r="G4672" s="8"/>
      <c r="H4672" s="8" t="s">
        <v>353</v>
      </c>
      <c r="I4672" s="8"/>
      <c r="J4672" s="8" t="s">
        <v>9134</v>
      </c>
      <c r="K4672" s="8" t="s">
        <v>9135</v>
      </c>
      <c r="L4672" s="8" t="s">
        <v>9143</v>
      </c>
      <c r="M4672" s="7" t="s">
        <v>2059</v>
      </c>
      <c r="N4672" s="9" t="s">
        <v>9137</v>
      </c>
    </row>
    <row r="4673" spans="1:14">
      <c r="A4673" s="7" t="s">
        <v>8841</v>
      </c>
      <c r="B4673" s="8"/>
      <c r="C4673" s="8" t="s">
        <v>9148</v>
      </c>
      <c r="D4673" s="8" t="s">
        <v>9149</v>
      </c>
      <c r="E4673" s="8" t="s">
        <v>8844</v>
      </c>
      <c r="F4673" s="8"/>
      <c r="G4673" s="8"/>
      <c r="H4673" s="8" t="s">
        <v>353</v>
      </c>
      <c r="I4673" s="8"/>
      <c r="J4673" s="8" t="s">
        <v>9134</v>
      </c>
      <c r="K4673" s="8" t="s">
        <v>9135</v>
      </c>
      <c r="L4673" s="8" t="s">
        <v>9150</v>
      </c>
      <c r="M4673" s="7" t="s">
        <v>8889</v>
      </c>
      <c r="N4673" s="9" t="s">
        <v>9137</v>
      </c>
    </row>
    <row r="4674" spans="1:14">
      <c r="A4674" s="7" t="s">
        <v>8841</v>
      </c>
      <c r="B4674" s="8"/>
      <c r="C4674" s="8" t="s">
        <v>9151</v>
      </c>
      <c r="D4674" s="8" t="s">
        <v>9152</v>
      </c>
      <c r="E4674" s="8" t="s">
        <v>8844</v>
      </c>
      <c r="F4674" s="8"/>
      <c r="G4674" s="8"/>
      <c r="H4674" s="8" t="s">
        <v>353</v>
      </c>
      <c r="I4674" s="8"/>
      <c r="J4674" s="8" t="s">
        <v>9134</v>
      </c>
      <c r="K4674" s="8" t="s">
        <v>9135</v>
      </c>
      <c r="L4674" s="8" t="s">
        <v>9150</v>
      </c>
      <c r="M4674" s="7" t="s">
        <v>8889</v>
      </c>
      <c r="N4674" s="9" t="s">
        <v>9137</v>
      </c>
    </row>
    <row r="4675" spans="1:14">
      <c r="A4675" s="7" t="s">
        <v>8841</v>
      </c>
      <c r="B4675" s="8"/>
      <c r="C4675" s="8" t="s">
        <v>9153</v>
      </c>
      <c r="D4675" s="8" t="s">
        <v>9154</v>
      </c>
      <c r="E4675" s="8" t="s">
        <v>8844</v>
      </c>
      <c r="F4675" s="8"/>
      <c r="G4675" s="8"/>
      <c r="H4675" s="8" t="s">
        <v>353</v>
      </c>
      <c r="I4675" s="8"/>
      <c r="J4675" s="8" t="s">
        <v>9134</v>
      </c>
      <c r="K4675" s="8" t="s">
        <v>9135</v>
      </c>
      <c r="L4675" s="8" t="s">
        <v>9150</v>
      </c>
      <c r="M4675" s="7" t="s">
        <v>8889</v>
      </c>
      <c r="N4675" s="9" t="s">
        <v>9137</v>
      </c>
    </row>
    <row r="4676" spans="1:14">
      <c r="A4676" s="7" t="s">
        <v>8841</v>
      </c>
      <c r="B4676" s="8"/>
      <c r="C4676" s="8" t="s">
        <v>9155</v>
      </c>
      <c r="D4676" s="8" t="s">
        <v>9156</v>
      </c>
      <c r="E4676" s="8" t="s">
        <v>8844</v>
      </c>
      <c r="F4676" s="8"/>
      <c r="G4676" s="8"/>
      <c r="H4676" s="8" t="s">
        <v>353</v>
      </c>
      <c r="I4676" s="8"/>
      <c r="J4676" s="8" t="s">
        <v>9134</v>
      </c>
      <c r="K4676" s="8" t="s">
        <v>9135</v>
      </c>
      <c r="L4676" s="8" t="s">
        <v>9150</v>
      </c>
      <c r="M4676" s="7" t="s">
        <v>8889</v>
      </c>
      <c r="N4676" s="9" t="s">
        <v>9137</v>
      </c>
    </row>
    <row r="4677" spans="1:14">
      <c r="A4677" s="7" t="s">
        <v>8841</v>
      </c>
      <c r="B4677" s="8"/>
      <c r="C4677" s="8" t="s">
        <v>9157</v>
      </c>
      <c r="D4677" s="8" t="s">
        <v>9158</v>
      </c>
      <c r="E4677" s="8" t="s">
        <v>8844</v>
      </c>
      <c r="F4677" s="8"/>
      <c r="G4677" s="8"/>
      <c r="H4677" s="8" t="s">
        <v>353</v>
      </c>
      <c r="I4677" s="8"/>
      <c r="J4677" s="8" t="s">
        <v>9134</v>
      </c>
      <c r="K4677" s="8" t="s">
        <v>9135</v>
      </c>
      <c r="L4677" s="8" t="s">
        <v>9159</v>
      </c>
      <c r="M4677" s="7" t="s">
        <v>8934</v>
      </c>
      <c r="N4677" s="9" t="s">
        <v>9137</v>
      </c>
    </row>
    <row r="4678" spans="1:14">
      <c r="A4678" s="7" t="s">
        <v>8841</v>
      </c>
      <c r="B4678" s="8"/>
      <c r="C4678" s="8" t="s">
        <v>9160</v>
      </c>
      <c r="D4678" s="8" t="s">
        <v>9161</v>
      </c>
      <c r="E4678" s="8" t="s">
        <v>8844</v>
      </c>
      <c r="F4678" s="8"/>
      <c r="G4678" s="8"/>
      <c r="H4678" s="8" t="s">
        <v>353</v>
      </c>
      <c r="I4678" s="8"/>
      <c r="J4678" s="8" t="s">
        <v>9134</v>
      </c>
      <c r="K4678" s="8" t="s">
        <v>9135</v>
      </c>
      <c r="L4678" s="8" t="s">
        <v>9159</v>
      </c>
      <c r="M4678" s="7" t="s">
        <v>8934</v>
      </c>
      <c r="N4678" s="9" t="s">
        <v>9137</v>
      </c>
    </row>
    <row r="4679" spans="1:14">
      <c r="A4679" s="7" t="s">
        <v>8841</v>
      </c>
      <c r="B4679" s="8"/>
      <c r="C4679" s="8" t="s">
        <v>9162</v>
      </c>
      <c r="D4679" s="8" t="s">
        <v>9163</v>
      </c>
      <c r="E4679" s="8" t="s">
        <v>8844</v>
      </c>
      <c r="F4679" s="8"/>
      <c r="G4679" s="8"/>
      <c r="H4679" s="8" t="s">
        <v>353</v>
      </c>
      <c r="I4679" s="8"/>
      <c r="J4679" s="8" t="s">
        <v>9134</v>
      </c>
      <c r="K4679" s="8" t="s">
        <v>9135</v>
      </c>
      <c r="L4679" s="8" t="s">
        <v>9159</v>
      </c>
      <c r="M4679" s="7" t="s">
        <v>8934</v>
      </c>
      <c r="N4679" s="9" t="s">
        <v>9137</v>
      </c>
    </row>
    <row r="4680" spans="1:14">
      <c r="A4680" s="7" t="s">
        <v>8841</v>
      </c>
      <c r="B4680" s="8"/>
      <c r="C4680" s="8" t="s">
        <v>9164</v>
      </c>
      <c r="D4680" s="8" t="s">
        <v>9165</v>
      </c>
      <c r="E4680" s="8" t="s">
        <v>8844</v>
      </c>
      <c r="F4680" s="8"/>
      <c r="G4680" s="8"/>
      <c r="H4680" s="8" t="s">
        <v>353</v>
      </c>
      <c r="I4680" s="8"/>
      <c r="J4680" s="8" t="s">
        <v>9134</v>
      </c>
      <c r="K4680" s="8" t="s">
        <v>9135</v>
      </c>
      <c r="L4680" s="8" t="s">
        <v>9166</v>
      </c>
      <c r="M4680" s="7" t="s">
        <v>2059</v>
      </c>
      <c r="N4680" s="9" t="s">
        <v>9137</v>
      </c>
    </row>
    <row r="4681" spans="1:14">
      <c r="A4681" s="7" t="s">
        <v>8841</v>
      </c>
      <c r="B4681" s="8"/>
      <c r="C4681" s="8" t="s">
        <v>9167</v>
      </c>
      <c r="D4681" s="8" t="s">
        <v>9168</v>
      </c>
      <c r="E4681" s="8" t="s">
        <v>8844</v>
      </c>
      <c r="F4681" s="8"/>
      <c r="G4681" s="8"/>
      <c r="H4681" s="8" t="s">
        <v>353</v>
      </c>
      <c r="I4681" s="8"/>
      <c r="J4681" s="8" t="s">
        <v>9134</v>
      </c>
      <c r="K4681" s="8" t="s">
        <v>9135</v>
      </c>
      <c r="L4681" s="8" t="s">
        <v>9166</v>
      </c>
      <c r="M4681" s="7" t="s">
        <v>2059</v>
      </c>
      <c r="N4681" s="9" t="s">
        <v>9137</v>
      </c>
    </row>
    <row r="4682" spans="1:14">
      <c r="A4682" s="7" t="s">
        <v>8841</v>
      </c>
      <c r="B4682" s="8"/>
      <c r="C4682" s="8" t="s">
        <v>9169</v>
      </c>
      <c r="D4682" s="8" t="s">
        <v>9170</v>
      </c>
      <c r="E4682" s="8" t="s">
        <v>8844</v>
      </c>
      <c r="F4682" s="8"/>
      <c r="G4682" s="8"/>
      <c r="H4682" s="8" t="s">
        <v>353</v>
      </c>
      <c r="I4682" s="8"/>
      <c r="J4682" s="8" t="s">
        <v>9134</v>
      </c>
      <c r="K4682" s="8" t="s">
        <v>9135</v>
      </c>
      <c r="L4682" s="8" t="s">
        <v>9166</v>
      </c>
      <c r="M4682" s="7" t="s">
        <v>2059</v>
      </c>
      <c r="N4682" s="9" t="s">
        <v>9137</v>
      </c>
    </row>
    <row r="4683" spans="1:14">
      <c r="A4683" s="7" t="s">
        <v>8841</v>
      </c>
      <c r="B4683" s="8"/>
      <c r="C4683" s="8" t="s">
        <v>9171</v>
      </c>
      <c r="D4683" s="8" t="s">
        <v>9172</v>
      </c>
      <c r="E4683" s="8" t="s">
        <v>8844</v>
      </c>
      <c r="F4683" s="8"/>
      <c r="G4683" s="8"/>
      <c r="H4683" s="8" t="s">
        <v>353</v>
      </c>
      <c r="I4683" s="8"/>
      <c r="J4683" s="8" t="s">
        <v>9134</v>
      </c>
      <c r="K4683" s="8" t="s">
        <v>9135</v>
      </c>
      <c r="L4683" s="8" t="s">
        <v>9166</v>
      </c>
      <c r="M4683" s="7" t="s">
        <v>2059</v>
      </c>
      <c r="N4683" s="9" t="s">
        <v>9137</v>
      </c>
    </row>
    <row r="4684" spans="1:14">
      <c r="A4684" s="7" t="s">
        <v>8841</v>
      </c>
      <c r="B4684" s="8"/>
      <c r="C4684" s="8" t="s">
        <v>9173</v>
      </c>
      <c r="D4684" s="8" t="s">
        <v>9174</v>
      </c>
      <c r="E4684" s="8" t="s">
        <v>8844</v>
      </c>
      <c r="F4684" s="8"/>
      <c r="G4684" s="8"/>
      <c r="H4684" s="8" t="s">
        <v>353</v>
      </c>
      <c r="I4684" s="8"/>
      <c r="J4684" s="8" t="s">
        <v>9134</v>
      </c>
      <c r="K4684" s="8" t="s">
        <v>9135</v>
      </c>
      <c r="L4684" s="8" t="s">
        <v>9175</v>
      </c>
      <c r="M4684" s="7" t="s">
        <v>8889</v>
      </c>
      <c r="N4684" s="9" t="s">
        <v>9137</v>
      </c>
    </row>
    <row r="4685" spans="1:14">
      <c r="A4685" s="7" t="s">
        <v>8841</v>
      </c>
      <c r="B4685" s="8"/>
      <c r="C4685" s="8" t="s">
        <v>9176</v>
      </c>
      <c r="D4685" s="8" t="s">
        <v>9177</v>
      </c>
      <c r="E4685" s="8" t="s">
        <v>8844</v>
      </c>
      <c r="F4685" s="8"/>
      <c r="G4685" s="8"/>
      <c r="H4685" s="8" t="s">
        <v>353</v>
      </c>
      <c r="I4685" s="8"/>
      <c r="J4685" s="8" t="s">
        <v>9134</v>
      </c>
      <c r="K4685" s="8" t="s">
        <v>9135</v>
      </c>
      <c r="L4685" s="8" t="s">
        <v>9175</v>
      </c>
      <c r="M4685" s="7" t="s">
        <v>8889</v>
      </c>
      <c r="N4685" s="9" t="s">
        <v>9137</v>
      </c>
    </row>
    <row r="4686" spans="1:14">
      <c r="A4686" s="7" t="s">
        <v>8841</v>
      </c>
      <c r="B4686" s="8"/>
      <c r="C4686" s="8" t="s">
        <v>9178</v>
      </c>
      <c r="D4686" s="8" t="s">
        <v>9179</v>
      </c>
      <c r="E4686" s="8" t="s">
        <v>8844</v>
      </c>
      <c r="F4686" s="8"/>
      <c r="G4686" s="8"/>
      <c r="H4686" s="8" t="s">
        <v>353</v>
      </c>
      <c r="I4686" s="8"/>
      <c r="J4686" s="8" t="s">
        <v>9134</v>
      </c>
      <c r="K4686" s="8" t="s">
        <v>9135</v>
      </c>
      <c r="L4686" s="8" t="s">
        <v>9175</v>
      </c>
      <c r="M4686" s="7" t="s">
        <v>8889</v>
      </c>
      <c r="N4686" s="9" t="s">
        <v>9137</v>
      </c>
    </row>
    <row r="4687" spans="1:14">
      <c r="A4687" s="7" t="s">
        <v>8841</v>
      </c>
      <c r="B4687" s="8"/>
      <c r="C4687" s="8" t="s">
        <v>9180</v>
      </c>
      <c r="D4687" s="8" t="s">
        <v>9181</v>
      </c>
      <c r="E4687" s="8" t="s">
        <v>8844</v>
      </c>
      <c r="F4687" s="8"/>
      <c r="G4687" s="8"/>
      <c r="H4687" s="8" t="s">
        <v>353</v>
      </c>
      <c r="I4687" s="8"/>
      <c r="J4687" s="8" t="s">
        <v>9134</v>
      </c>
      <c r="K4687" s="8" t="s">
        <v>9135</v>
      </c>
      <c r="L4687" s="8" t="s">
        <v>9175</v>
      </c>
      <c r="M4687" s="7" t="s">
        <v>8889</v>
      </c>
      <c r="N4687" s="9" t="s">
        <v>9137</v>
      </c>
    </row>
    <row r="4688" spans="1:14">
      <c r="A4688" s="7" t="s">
        <v>8841</v>
      </c>
      <c r="B4688" s="8"/>
      <c r="C4688" s="8" t="s">
        <v>9182</v>
      </c>
      <c r="D4688" s="8" t="s">
        <v>9183</v>
      </c>
      <c r="E4688" s="8" t="s">
        <v>8844</v>
      </c>
      <c r="F4688" s="8"/>
      <c r="G4688" s="8"/>
      <c r="H4688" s="8" t="s">
        <v>353</v>
      </c>
      <c r="I4688" s="8"/>
      <c r="J4688" s="8" t="s">
        <v>9134</v>
      </c>
      <c r="K4688" s="8" t="s">
        <v>9135</v>
      </c>
      <c r="L4688" s="8" t="s">
        <v>9175</v>
      </c>
      <c r="M4688" s="7" t="s">
        <v>8889</v>
      </c>
      <c r="N4688" s="9" t="s">
        <v>9137</v>
      </c>
    </row>
    <row r="4689" spans="1:14">
      <c r="A4689" s="7" t="s">
        <v>8841</v>
      </c>
      <c r="B4689" s="8"/>
      <c r="C4689" s="8" t="s">
        <v>9184</v>
      </c>
      <c r="D4689" s="8" t="s">
        <v>9185</v>
      </c>
      <c r="E4689" s="8" t="s">
        <v>8844</v>
      </c>
      <c r="F4689" s="8"/>
      <c r="G4689" s="8"/>
      <c r="H4689" s="8" t="s">
        <v>353</v>
      </c>
      <c r="I4689" s="8"/>
      <c r="J4689" s="8" t="s">
        <v>9134</v>
      </c>
      <c r="K4689" s="8" t="s">
        <v>9135</v>
      </c>
      <c r="L4689" s="8" t="s">
        <v>9175</v>
      </c>
      <c r="M4689" s="7" t="s">
        <v>8889</v>
      </c>
      <c r="N4689" s="9" t="s">
        <v>9137</v>
      </c>
    </row>
    <row r="4690" spans="1:14">
      <c r="A4690" s="7" t="s">
        <v>8841</v>
      </c>
      <c r="B4690" s="8"/>
      <c r="C4690" s="8" t="s">
        <v>9186</v>
      </c>
      <c r="D4690" s="8" t="s">
        <v>9187</v>
      </c>
      <c r="E4690" s="8" t="s">
        <v>8844</v>
      </c>
      <c r="F4690" s="8"/>
      <c r="G4690" s="8"/>
      <c r="H4690" s="8" t="s">
        <v>353</v>
      </c>
      <c r="I4690" s="8"/>
      <c r="J4690" s="8" t="s">
        <v>9134</v>
      </c>
      <c r="K4690" s="8" t="s">
        <v>9135</v>
      </c>
      <c r="L4690" s="8" t="s">
        <v>9175</v>
      </c>
      <c r="M4690" s="7" t="s">
        <v>8889</v>
      </c>
      <c r="N4690" s="9" t="s">
        <v>9137</v>
      </c>
    </row>
    <row r="4691" spans="1:14">
      <c r="A4691" s="7" t="s">
        <v>8841</v>
      </c>
      <c r="B4691" s="7"/>
      <c r="C4691" s="9" t="s">
        <v>9188</v>
      </c>
      <c r="D4691" s="9" t="s">
        <v>9189</v>
      </c>
      <c r="E4691" s="8" t="s">
        <v>8844</v>
      </c>
      <c r="F4691" s="7"/>
      <c r="G4691" s="7"/>
      <c r="H4691" s="7" t="s">
        <v>353</v>
      </c>
      <c r="I4691" s="7"/>
      <c r="J4691" s="8" t="s">
        <v>9134</v>
      </c>
      <c r="K4691" s="7" t="s">
        <v>9135</v>
      </c>
      <c r="L4691" s="8" t="s">
        <v>9175</v>
      </c>
      <c r="M4691" s="7"/>
      <c r="N4691" s="9" t="s">
        <v>9137</v>
      </c>
    </row>
    <row r="4692" spans="1:14">
      <c r="A4692" s="7" t="s">
        <v>8841</v>
      </c>
      <c r="B4692" s="7"/>
      <c r="C4692" s="7" t="s">
        <v>9190</v>
      </c>
      <c r="D4692" s="7" t="s">
        <v>9191</v>
      </c>
      <c r="E4692" s="8" t="s">
        <v>8844</v>
      </c>
      <c r="F4692" s="7"/>
      <c r="G4692" s="7"/>
      <c r="H4692" s="7" t="s">
        <v>353</v>
      </c>
      <c r="I4692" s="7"/>
      <c r="J4692" s="8" t="s">
        <v>9134</v>
      </c>
      <c r="K4692" s="8" t="s">
        <v>9135</v>
      </c>
      <c r="L4692" s="8" t="s">
        <v>9175</v>
      </c>
      <c r="M4692" s="7"/>
      <c r="N4692" s="9" t="s">
        <v>9137</v>
      </c>
    </row>
    <row r="4693" spans="1:14">
      <c r="A4693" s="7" t="s">
        <v>8841</v>
      </c>
      <c r="B4693" s="7"/>
      <c r="C4693" s="9" t="s">
        <v>9192</v>
      </c>
      <c r="D4693" s="9" t="s">
        <v>9193</v>
      </c>
      <c r="E4693" s="8" t="s">
        <v>8844</v>
      </c>
      <c r="F4693" s="7"/>
      <c r="G4693" s="7"/>
      <c r="H4693" s="7" t="s">
        <v>353</v>
      </c>
      <c r="I4693" s="7"/>
      <c r="J4693" s="8" t="s">
        <v>9134</v>
      </c>
      <c r="K4693" s="7" t="s">
        <v>9135</v>
      </c>
      <c r="L4693" s="8" t="s">
        <v>9175</v>
      </c>
      <c r="M4693" s="7"/>
      <c r="N4693" s="9" t="s">
        <v>9137</v>
      </c>
    </row>
    <row r="4694" spans="1:14">
      <c r="A4694" s="7" t="s">
        <v>8841</v>
      </c>
      <c r="B4694" s="8"/>
      <c r="C4694" s="8" t="s">
        <v>9194</v>
      </c>
      <c r="D4694" s="8" t="s">
        <v>9195</v>
      </c>
      <c r="E4694" s="8" t="s">
        <v>8844</v>
      </c>
      <c r="F4694" s="8"/>
      <c r="G4694" s="8"/>
      <c r="H4694" s="8" t="s">
        <v>353</v>
      </c>
      <c r="I4694" s="8"/>
      <c r="J4694" s="8" t="s">
        <v>9134</v>
      </c>
      <c r="K4694" s="8" t="s">
        <v>9135</v>
      </c>
      <c r="L4694" s="8" t="s">
        <v>9175</v>
      </c>
      <c r="M4694" s="7" t="s">
        <v>8889</v>
      </c>
      <c r="N4694" s="9" t="s">
        <v>9137</v>
      </c>
    </row>
    <row r="4695" spans="1:14">
      <c r="A4695" s="7" t="s">
        <v>8841</v>
      </c>
      <c r="B4695" s="8"/>
      <c r="C4695" s="8" t="s">
        <v>9196</v>
      </c>
      <c r="D4695" s="8" t="s">
        <v>9197</v>
      </c>
      <c r="E4695" s="8" t="s">
        <v>8844</v>
      </c>
      <c r="F4695" s="8"/>
      <c r="G4695" s="8"/>
      <c r="H4695" s="8" t="s">
        <v>353</v>
      </c>
      <c r="I4695" s="8"/>
      <c r="J4695" s="8" t="s">
        <v>9134</v>
      </c>
      <c r="K4695" s="8" t="s">
        <v>9135</v>
      </c>
      <c r="L4695" s="8" t="s">
        <v>9175</v>
      </c>
      <c r="M4695" s="7" t="s">
        <v>8889</v>
      </c>
      <c r="N4695" s="9" t="s">
        <v>9137</v>
      </c>
    </row>
    <row r="4696" spans="1:14">
      <c r="A4696" s="7" t="s">
        <v>8841</v>
      </c>
      <c r="B4696" s="8"/>
      <c r="C4696" s="8" t="s">
        <v>9198</v>
      </c>
      <c r="D4696" s="8" t="s">
        <v>9199</v>
      </c>
      <c r="E4696" s="8" t="s">
        <v>8844</v>
      </c>
      <c r="F4696" s="8"/>
      <c r="G4696" s="8"/>
      <c r="H4696" s="8" t="s">
        <v>353</v>
      </c>
      <c r="I4696" s="8"/>
      <c r="J4696" s="8" t="s">
        <v>9134</v>
      </c>
      <c r="K4696" s="8" t="s">
        <v>9135</v>
      </c>
      <c r="L4696" s="8" t="s">
        <v>9175</v>
      </c>
      <c r="M4696" s="7" t="s">
        <v>8889</v>
      </c>
      <c r="N4696" s="9" t="s">
        <v>9137</v>
      </c>
    </row>
    <row r="4697" spans="1:14">
      <c r="A4697" s="7" t="s">
        <v>8841</v>
      </c>
      <c r="B4697" s="8"/>
      <c r="C4697" s="8" t="s">
        <v>9200</v>
      </c>
      <c r="D4697" s="8" t="s">
        <v>9201</v>
      </c>
      <c r="E4697" s="8" t="s">
        <v>8844</v>
      </c>
      <c r="F4697" s="8"/>
      <c r="G4697" s="8"/>
      <c r="H4697" s="8" t="s">
        <v>353</v>
      </c>
      <c r="I4697" s="8"/>
      <c r="J4697" s="8" t="s">
        <v>9134</v>
      </c>
      <c r="K4697" s="8" t="s">
        <v>9135</v>
      </c>
      <c r="L4697" s="8" t="s">
        <v>9175</v>
      </c>
      <c r="M4697" s="7" t="s">
        <v>8889</v>
      </c>
      <c r="N4697" s="9" t="s">
        <v>9137</v>
      </c>
    </row>
    <row r="4698" spans="1:14">
      <c r="A4698" s="7" t="s">
        <v>8841</v>
      </c>
      <c r="B4698" s="7"/>
      <c r="C4698" s="7" t="s">
        <v>9202</v>
      </c>
      <c r="D4698" s="7" t="s">
        <v>9203</v>
      </c>
      <c r="E4698" s="8" t="s">
        <v>8844</v>
      </c>
      <c r="F4698" s="7"/>
      <c r="G4698" s="7"/>
      <c r="H4698" s="7" t="s">
        <v>353</v>
      </c>
      <c r="I4698" s="7"/>
      <c r="J4698" s="8" t="s">
        <v>9134</v>
      </c>
      <c r="K4698" s="7" t="s">
        <v>9135</v>
      </c>
      <c r="L4698" s="8" t="s">
        <v>9175</v>
      </c>
      <c r="M4698" s="7"/>
      <c r="N4698" s="9" t="s">
        <v>9137</v>
      </c>
    </row>
    <row r="4699" spans="1:14">
      <c r="A4699" s="7" t="s">
        <v>8841</v>
      </c>
      <c r="B4699" s="8"/>
      <c r="C4699" s="8" t="s">
        <v>9204</v>
      </c>
      <c r="D4699" s="8" t="s">
        <v>9205</v>
      </c>
      <c r="E4699" s="8" t="s">
        <v>8844</v>
      </c>
      <c r="F4699" s="8"/>
      <c r="G4699" s="8"/>
      <c r="H4699" s="8" t="s">
        <v>353</v>
      </c>
      <c r="I4699" s="8"/>
      <c r="J4699" s="8" t="s">
        <v>9134</v>
      </c>
      <c r="K4699" s="8" t="s">
        <v>9135</v>
      </c>
      <c r="L4699" s="8" t="s">
        <v>9175</v>
      </c>
      <c r="M4699" s="7" t="s">
        <v>8889</v>
      </c>
      <c r="N4699" s="9" t="s">
        <v>9137</v>
      </c>
    </row>
    <row r="4700" spans="1:14">
      <c r="A4700" s="7" t="s">
        <v>8841</v>
      </c>
      <c r="B4700" s="8"/>
      <c r="C4700" s="8" t="s">
        <v>9206</v>
      </c>
      <c r="D4700" s="8" t="s">
        <v>9207</v>
      </c>
      <c r="E4700" s="8" t="s">
        <v>8844</v>
      </c>
      <c r="F4700" s="8"/>
      <c r="G4700" s="8"/>
      <c r="H4700" s="8" t="s">
        <v>353</v>
      </c>
      <c r="I4700" s="8"/>
      <c r="J4700" s="8" t="s">
        <v>9134</v>
      </c>
      <c r="K4700" s="8" t="s">
        <v>9135</v>
      </c>
      <c r="L4700" s="8" t="s">
        <v>9175</v>
      </c>
      <c r="M4700" s="7" t="s">
        <v>8889</v>
      </c>
      <c r="N4700" s="9" t="s">
        <v>9137</v>
      </c>
    </row>
    <row r="4701" spans="1:14">
      <c r="A4701" s="7" t="s">
        <v>8841</v>
      </c>
      <c r="B4701" s="8"/>
      <c r="C4701" s="8" t="s">
        <v>9208</v>
      </c>
      <c r="D4701" s="8" t="s">
        <v>9209</v>
      </c>
      <c r="E4701" s="8" t="s">
        <v>8844</v>
      </c>
      <c r="F4701" s="8"/>
      <c r="G4701" s="8"/>
      <c r="H4701" s="8" t="s">
        <v>353</v>
      </c>
      <c r="I4701" s="8"/>
      <c r="J4701" s="8" t="s">
        <v>9134</v>
      </c>
      <c r="K4701" s="8" t="s">
        <v>9135</v>
      </c>
      <c r="L4701" s="8" t="s">
        <v>9175</v>
      </c>
      <c r="M4701" s="7" t="s">
        <v>8889</v>
      </c>
      <c r="N4701" s="9" t="s">
        <v>9137</v>
      </c>
    </row>
    <row r="4702" spans="1:14">
      <c r="A4702" s="7" t="s">
        <v>8841</v>
      </c>
      <c r="B4702" s="8"/>
      <c r="C4702" s="8" t="s">
        <v>9210</v>
      </c>
      <c r="D4702" s="8" t="s">
        <v>9211</v>
      </c>
      <c r="E4702" s="8" t="s">
        <v>8844</v>
      </c>
      <c r="F4702" s="8"/>
      <c r="G4702" s="8"/>
      <c r="H4702" s="8" t="s">
        <v>353</v>
      </c>
      <c r="I4702" s="8"/>
      <c r="J4702" s="8" t="s">
        <v>9134</v>
      </c>
      <c r="K4702" s="8" t="s">
        <v>9135</v>
      </c>
      <c r="L4702" s="8" t="s">
        <v>9175</v>
      </c>
      <c r="M4702" s="7" t="s">
        <v>8889</v>
      </c>
      <c r="N4702" s="9" t="s">
        <v>9137</v>
      </c>
    </row>
    <row r="4703" spans="1:14">
      <c r="A4703" s="7" t="s">
        <v>8841</v>
      </c>
      <c r="B4703" s="8"/>
      <c r="C4703" s="8" t="s">
        <v>9212</v>
      </c>
      <c r="D4703" s="8" t="s">
        <v>9213</v>
      </c>
      <c r="E4703" s="8" t="s">
        <v>8844</v>
      </c>
      <c r="F4703" s="8"/>
      <c r="G4703" s="8"/>
      <c r="H4703" s="8" t="s">
        <v>353</v>
      </c>
      <c r="I4703" s="8"/>
      <c r="J4703" s="8" t="s">
        <v>9134</v>
      </c>
      <c r="K4703" s="8" t="s">
        <v>9135</v>
      </c>
      <c r="L4703" s="8" t="s">
        <v>9175</v>
      </c>
      <c r="M4703" s="7" t="s">
        <v>8889</v>
      </c>
      <c r="N4703" s="9" t="s">
        <v>9137</v>
      </c>
    </row>
    <row r="4704" spans="1:14">
      <c r="A4704" s="7" t="s">
        <v>8841</v>
      </c>
      <c r="B4704" s="8"/>
      <c r="C4704" s="8" t="s">
        <v>9214</v>
      </c>
      <c r="D4704" s="8" t="s">
        <v>9215</v>
      </c>
      <c r="E4704" s="8" t="s">
        <v>8844</v>
      </c>
      <c r="F4704" s="8"/>
      <c r="G4704" s="8"/>
      <c r="H4704" s="8" t="s">
        <v>353</v>
      </c>
      <c r="I4704" s="8"/>
      <c r="J4704" s="8" t="s">
        <v>9134</v>
      </c>
      <c r="K4704" s="8" t="s">
        <v>9135</v>
      </c>
      <c r="L4704" s="8" t="s">
        <v>9175</v>
      </c>
      <c r="M4704" s="7" t="s">
        <v>8889</v>
      </c>
      <c r="N4704" s="9" t="s">
        <v>9137</v>
      </c>
    </row>
    <row r="4705" spans="1:14">
      <c r="A4705" s="7" t="s">
        <v>8841</v>
      </c>
      <c r="B4705" s="7"/>
      <c r="C4705" s="7" t="s">
        <v>9216</v>
      </c>
      <c r="D4705" s="7" t="s">
        <v>9217</v>
      </c>
      <c r="E4705" s="8" t="s">
        <v>8844</v>
      </c>
      <c r="F4705" s="7"/>
      <c r="G4705" s="7"/>
      <c r="H4705" s="7" t="s">
        <v>353</v>
      </c>
      <c r="I4705" s="7"/>
      <c r="J4705" s="8" t="s">
        <v>9134</v>
      </c>
      <c r="K4705" s="7" t="s">
        <v>9135</v>
      </c>
      <c r="L4705" s="8" t="s">
        <v>9175</v>
      </c>
      <c r="M4705" s="7"/>
      <c r="N4705" s="9" t="s">
        <v>9137</v>
      </c>
    </row>
    <row r="4706" spans="1:14">
      <c r="A4706" s="7" t="s">
        <v>8841</v>
      </c>
      <c r="B4706" s="8"/>
      <c r="C4706" s="8" t="s">
        <v>9218</v>
      </c>
      <c r="D4706" s="8" t="s">
        <v>9219</v>
      </c>
      <c r="E4706" s="8" t="s">
        <v>8844</v>
      </c>
      <c r="F4706" s="8"/>
      <c r="G4706" s="8"/>
      <c r="H4706" s="8" t="s">
        <v>353</v>
      </c>
      <c r="I4706" s="8"/>
      <c r="J4706" s="8" t="s">
        <v>9134</v>
      </c>
      <c r="K4706" s="8" t="s">
        <v>9135</v>
      </c>
      <c r="L4706" s="8" t="s">
        <v>9175</v>
      </c>
      <c r="M4706" s="7" t="s">
        <v>8889</v>
      </c>
      <c r="N4706" s="9" t="s">
        <v>9137</v>
      </c>
    </row>
    <row r="4707" spans="1:14">
      <c r="A4707" s="7" t="s">
        <v>8841</v>
      </c>
      <c r="B4707" s="8"/>
      <c r="C4707" s="8" t="s">
        <v>9220</v>
      </c>
      <c r="D4707" s="8" t="s">
        <v>9221</v>
      </c>
      <c r="E4707" s="8" t="s">
        <v>8844</v>
      </c>
      <c r="F4707" s="8"/>
      <c r="G4707" s="8"/>
      <c r="H4707" s="8" t="s">
        <v>353</v>
      </c>
      <c r="I4707" s="8"/>
      <c r="J4707" s="8" t="s">
        <v>9134</v>
      </c>
      <c r="K4707" s="8" t="s">
        <v>9135</v>
      </c>
      <c r="L4707" s="8" t="s">
        <v>9175</v>
      </c>
      <c r="M4707" s="7" t="s">
        <v>8889</v>
      </c>
      <c r="N4707" s="9" t="s">
        <v>9137</v>
      </c>
    </row>
    <row r="4708" spans="1:14">
      <c r="A4708" s="7" t="s">
        <v>8841</v>
      </c>
      <c r="B4708" s="8"/>
      <c r="C4708" s="8" t="s">
        <v>9222</v>
      </c>
      <c r="D4708" s="8" t="s">
        <v>9223</v>
      </c>
      <c r="E4708" s="8" t="s">
        <v>8844</v>
      </c>
      <c r="F4708" s="8"/>
      <c r="G4708" s="8"/>
      <c r="H4708" s="8" t="s">
        <v>353</v>
      </c>
      <c r="I4708" s="8"/>
      <c r="J4708" s="8" t="s">
        <v>9134</v>
      </c>
      <c r="K4708" s="8" t="s">
        <v>9135</v>
      </c>
      <c r="L4708" s="8" t="s">
        <v>9175</v>
      </c>
      <c r="M4708" s="7" t="s">
        <v>8889</v>
      </c>
      <c r="N4708" s="9" t="s">
        <v>9137</v>
      </c>
    </row>
    <row r="4709" spans="1:14">
      <c r="A4709" s="7" t="s">
        <v>8841</v>
      </c>
      <c r="B4709" s="8"/>
      <c r="C4709" s="8" t="s">
        <v>9224</v>
      </c>
      <c r="D4709" s="8" t="s">
        <v>9225</v>
      </c>
      <c r="E4709" s="8" t="s">
        <v>8844</v>
      </c>
      <c r="F4709" s="8"/>
      <c r="G4709" s="8"/>
      <c r="H4709" s="8" t="s">
        <v>353</v>
      </c>
      <c r="I4709" s="8"/>
      <c r="J4709" s="8" t="s">
        <v>9134</v>
      </c>
      <c r="K4709" s="8" t="s">
        <v>9135</v>
      </c>
      <c r="L4709" s="8" t="s">
        <v>9175</v>
      </c>
      <c r="M4709" s="7" t="s">
        <v>8889</v>
      </c>
      <c r="N4709" s="9" t="s">
        <v>9137</v>
      </c>
    </row>
    <row r="4710" spans="1:14">
      <c r="A4710" s="7" t="s">
        <v>8841</v>
      </c>
      <c r="B4710" s="7"/>
      <c r="C4710" s="7" t="s">
        <v>9226</v>
      </c>
      <c r="D4710" s="7" t="s">
        <v>9227</v>
      </c>
      <c r="E4710" s="8" t="s">
        <v>8844</v>
      </c>
      <c r="F4710" s="7"/>
      <c r="G4710" s="7"/>
      <c r="H4710" s="7" t="s">
        <v>353</v>
      </c>
      <c r="I4710" s="7"/>
      <c r="J4710" s="8" t="s">
        <v>9134</v>
      </c>
      <c r="K4710" s="7" t="s">
        <v>9135</v>
      </c>
      <c r="L4710" s="8" t="s">
        <v>9175</v>
      </c>
      <c r="M4710" s="7"/>
      <c r="N4710" s="9" t="s">
        <v>9137</v>
      </c>
    </row>
    <row r="4711" spans="1:14">
      <c r="A4711" s="7" t="s">
        <v>8841</v>
      </c>
      <c r="B4711" s="8"/>
      <c r="C4711" s="8" t="s">
        <v>9228</v>
      </c>
      <c r="D4711" s="8" t="s">
        <v>9229</v>
      </c>
      <c r="E4711" s="8" t="s">
        <v>8844</v>
      </c>
      <c r="F4711" s="8"/>
      <c r="G4711" s="8"/>
      <c r="H4711" s="8" t="s">
        <v>353</v>
      </c>
      <c r="I4711" s="8"/>
      <c r="J4711" s="8" t="s">
        <v>9134</v>
      </c>
      <c r="K4711" s="8" t="s">
        <v>9135</v>
      </c>
      <c r="L4711" s="8" t="s">
        <v>9175</v>
      </c>
      <c r="M4711" s="7" t="s">
        <v>8889</v>
      </c>
      <c r="N4711" s="9" t="s">
        <v>9137</v>
      </c>
    </row>
    <row r="4712" spans="1:14">
      <c r="A4712" s="7" t="s">
        <v>8841</v>
      </c>
      <c r="B4712" s="8"/>
      <c r="C4712" s="8" t="s">
        <v>9230</v>
      </c>
      <c r="D4712" s="8" t="s">
        <v>9231</v>
      </c>
      <c r="E4712" s="8" t="s">
        <v>8844</v>
      </c>
      <c r="F4712" s="8"/>
      <c r="G4712" s="8"/>
      <c r="H4712" s="8" t="s">
        <v>353</v>
      </c>
      <c r="I4712" s="8"/>
      <c r="J4712" s="8" t="s">
        <v>9134</v>
      </c>
      <c r="K4712" s="8" t="s">
        <v>9135</v>
      </c>
      <c r="L4712" s="8" t="s">
        <v>9175</v>
      </c>
      <c r="M4712" s="7" t="s">
        <v>8889</v>
      </c>
      <c r="N4712" s="9" t="s">
        <v>9137</v>
      </c>
    </row>
    <row r="4713" spans="1:14">
      <c r="A4713" s="7" t="s">
        <v>8841</v>
      </c>
      <c r="B4713" s="8"/>
      <c r="C4713" s="8" t="s">
        <v>9232</v>
      </c>
      <c r="D4713" s="8" t="s">
        <v>9233</v>
      </c>
      <c r="E4713" s="8" t="s">
        <v>8844</v>
      </c>
      <c r="F4713" s="8"/>
      <c r="G4713" s="8"/>
      <c r="H4713" s="8" t="s">
        <v>353</v>
      </c>
      <c r="I4713" s="8"/>
      <c r="J4713" s="8" t="s">
        <v>9134</v>
      </c>
      <c r="K4713" s="8" t="s">
        <v>9135</v>
      </c>
      <c r="L4713" s="8" t="s">
        <v>9175</v>
      </c>
      <c r="M4713" s="7" t="s">
        <v>8889</v>
      </c>
      <c r="N4713" s="9" t="s">
        <v>9137</v>
      </c>
    </row>
    <row r="4714" spans="1:14">
      <c r="A4714" s="7" t="s">
        <v>8841</v>
      </c>
      <c r="B4714" s="8"/>
      <c r="C4714" s="8" t="s">
        <v>9234</v>
      </c>
      <c r="D4714" s="8" t="s">
        <v>9235</v>
      </c>
      <c r="E4714" s="8" t="s">
        <v>8844</v>
      </c>
      <c r="F4714" s="8"/>
      <c r="G4714" s="8"/>
      <c r="H4714" s="8" t="s">
        <v>353</v>
      </c>
      <c r="I4714" s="8"/>
      <c r="J4714" s="8" t="s">
        <v>9134</v>
      </c>
      <c r="K4714" s="8" t="s">
        <v>9135</v>
      </c>
      <c r="L4714" s="8" t="s">
        <v>9175</v>
      </c>
      <c r="M4714" s="7" t="s">
        <v>8889</v>
      </c>
      <c r="N4714" s="9" t="s">
        <v>9137</v>
      </c>
    </row>
    <row r="4715" spans="1:14">
      <c r="A4715" s="7" t="s">
        <v>8841</v>
      </c>
      <c r="B4715" s="8"/>
      <c r="C4715" s="8" t="s">
        <v>9236</v>
      </c>
      <c r="D4715" s="8" t="s">
        <v>9237</v>
      </c>
      <c r="E4715" s="8" t="s">
        <v>8844</v>
      </c>
      <c r="F4715" s="8"/>
      <c r="G4715" s="8"/>
      <c r="H4715" s="8" t="s">
        <v>353</v>
      </c>
      <c r="I4715" s="8"/>
      <c r="J4715" s="8" t="s">
        <v>8644</v>
      </c>
      <c r="K4715" s="8" t="s">
        <v>9238</v>
      </c>
      <c r="L4715" s="8" t="s">
        <v>9239</v>
      </c>
      <c r="M4715" s="7" t="s">
        <v>8934</v>
      </c>
      <c r="N4715" s="9" t="s">
        <v>9240</v>
      </c>
    </row>
    <row r="4716" spans="1:14">
      <c r="A4716" s="7" t="s">
        <v>8841</v>
      </c>
      <c r="B4716" s="8"/>
      <c r="C4716" s="8" t="s">
        <v>9241</v>
      </c>
      <c r="D4716" s="8" t="s">
        <v>9242</v>
      </c>
      <c r="E4716" s="8" t="s">
        <v>8844</v>
      </c>
      <c r="F4716" s="8"/>
      <c r="G4716" s="8"/>
      <c r="H4716" s="8" t="s">
        <v>353</v>
      </c>
      <c r="I4716" s="8"/>
      <c r="J4716" s="8" t="s">
        <v>8644</v>
      </c>
      <c r="K4716" s="8" t="s">
        <v>9238</v>
      </c>
      <c r="L4716" s="8" t="s">
        <v>9239</v>
      </c>
      <c r="M4716" s="7" t="s">
        <v>8934</v>
      </c>
      <c r="N4716" s="9" t="s">
        <v>9240</v>
      </c>
    </row>
    <row r="4717" spans="1:14">
      <c r="A4717" s="7" t="s">
        <v>8841</v>
      </c>
      <c r="B4717" s="8"/>
      <c r="C4717" s="8" t="s">
        <v>9243</v>
      </c>
      <c r="D4717" s="8" t="s">
        <v>9244</v>
      </c>
      <c r="E4717" s="8" t="s">
        <v>8844</v>
      </c>
      <c r="F4717" s="8"/>
      <c r="G4717" s="8"/>
      <c r="H4717" s="8" t="s">
        <v>353</v>
      </c>
      <c r="I4717" s="8"/>
      <c r="J4717" s="8" t="s">
        <v>8644</v>
      </c>
      <c r="K4717" s="8" t="s">
        <v>9238</v>
      </c>
      <c r="L4717" s="8" t="s">
        <v>9245</v>
      </c>
      <c r="M4717" s="7" t="s">
        <v>2059</v>
      </c>
      <c r="N4717" s="9" t="s">
        <v>9240</v>
      </c>
    </row>
    <row r="4718" spans="1:14">
      <c r="A4718" s="7" t="s">
        <v>8841</v>
      </c>
      <c r="B4718" s="8"/>
      <c r="C4718" s="8" t="s">
        <v>9246</v>
      </c>
      <c r="D4718" s="8" t="s">
        <v>9247</v>
      </c>
      <c r="E4718" s="8" t="s">
        <v>8844</v>
      </c>
      <c r="F4718" s="8"/>
      <c r="G4718" s="8"/>
      <c r="H4718" s="8" t="s">
        <v>353</v>
      </c>
      <c r="I4718" s="8"/>
      <c r="J4718" s="8" t="s">
        <v>8644</v>
      </c>
      <c r="K4718" s="8" t="s">
        <v>9238</v>
      </c>
      <c r="L4718" s="8" t="s">
        <v>9248</v>
      </c>
      <c r="M4718" s="7" t="s">
        <v>8877</v>
      </c>
      <c r="N4718" s="9" t="s">
        <v>9240</v>
      </c>
    </row>
    <row r="4719" spans="1:14">
      <c r="A4719" s="7" t="s">
        <v>8841</v>
      </c>
      <c r="B4719" s="8"/>
      <c r="C4719" s="8" t="s">
        <v>9249</v>
      </c>
      <c r="D4719" s="8" t="s">
        <v>9250</v>
      </c>
      <c r="E4719" s="8" t="s">
        <v>8844</v>
      </c>
      <c r="F4719" s="8"/>
      <c r="G4719" s="8"/>
      <c r="H4719" s="8" t="s">
        <v>353</v>
      </c>
      <c r="I4719" s="8"/>
      <c r="J4719" s="8" t="s">
        <v>8644</v>
      </c>
      <c r="K4719" s="8" t="s">
        <v>9238</v>
      </c>
      <c r="L4719" s="8" t="s">
        <v>9248</v>
      </c>
      <c r="M4719" s="7" t="s">
        <v>8877</v>
      </c>
      <c r="N4719" s="9" t="s">
        <v>9240</v>
      </c>
    </row>
    <row r="4720" spans="1:14">
      <c r="A4720" s="7" t="s">
        <v>8841</v>
      </c>
      <c r="B4720" s="8"/>
      <c r="C4720" s="8" t="s">
        <v>9251</v>
      </c>
      <c r="D4720" s="8" t="s">
        <v>9252</v>
      </c>
      <c r="E4720" s="8" t="s">
        <v>8844</v>
      </c>
      <c r="F4720" s="8"/>
      <c r="G4720" s="8"/>
      <c r="H4720" s="8" t="s">
        <v>353</v>
      </c>
      <c r="I4720" s="8"/>
      <c r="J4720" s="8" t="s">
        <v>8644</v>
      </c>
      <c r="K4720" s="8" t="s">
        <v>9238</v>
      </c>
      <c r="L4720" s="8" t="s">
        <v>9248</v>
      </c>
      <c r="M4720" s="7" t="s">
        <v>8877</v>
      </c>
      <c r="N4720" s="9" t="s">
        <v>9240</v>
      </c>
    </row>
    <row r="4721" spans="1:14">
      <c r="A4721" s="7" t="s">
        <v>8841</v>
      </c>
      <c r="B4721" s="8"/>
      <c r="C4721" s="8" t="s">
        <v>9253</v>
      </c>
      <c r="D4721" s="8" t="s">
        <v>9254</v>
      </c>
      <c r="E4721" s="8" t="s">
        <v>8844</v>
      </c>
      <c r="F4721" s="8"/>
      <c r="G4721" s="8"/>
      <c r="H4721" s="8" t="s">
        <v>353</v>
      </c>
      <c r="I4721" s="8"/>
      <c r="J4721" s="8" t="s">
        <v>8644</v>
      </c>
      <c r="K4721" s="8" t="s">
        <v>9238</v>
      </c>
      <c r="L4721" s="8" t="s">
        <v>9248</v>
      </c>
      <c r="M4721" s="7" t="s">
        <v>8877</v>
      </c>
      <c r="N4721" s="9" t="s">
        <v>9240</v>
      </c>
    </row>
    <row r="4722" spans="1:14">
      <c r="A4722" s="7" t="s">
        <v>8841</v>
      </c>
      <c r="B4722" s="8"/>
      <c r="C4722" s="8" t="s">
        <v>9255</v>
      </c>
      <c r="D4722" s="8" t="s">
        <v>9256</v>
      </c>
      <c r="E4722" s="8" t="s">
        <v>8844</v>
      </c>
      <c r="F4722" s="8"/>
      <c r="G4722" s="8"/>
      <c r="H4722" s="8" t="s">
        <v>353</v>
      </c>
      <c r="I4722" s="8"/>
      <c r="J4722" s="8" t="s">
        <v>8644</v>
      </c>
      <c r="K4722" s="8" t="s">
        <v>9238</v>
      </c>
      <c r="L4722" s="8" t="s">
        <v>9248</v>
      </c>
      <c r="M4722" s="7" t="s">
        <v>8877</v>
      </c>
      <c r="N4722" s="9" t="s">
        <v>9240</v>
      </c>
    </row>
    <row r="4723" spans="1:14">
      <c r="A4723" s="7" t="s">
        <v>8841</v>
      </c>
      <c r="B4723" s="8"/>
      <c r="C4723" s="8" t="s">
        <v>9257</v>
      </c>
      <c r="D4723" s="8" t="s">
        <v>9258</v>
      </c>
      <c r="E4723" s="8" t="s">
        <v>8844</v>
      </c>
      <c r="F4723" s="8"/>
      <c r="G4723" s="8"/>
      <c r="H4723" s="8" t="s">
        <v>353</v>
      </c>
      <c r="I4723" s="8"/>
      <c r="J4723" s="8" t="s">
        <v>8644</v>
      </c>
      <c r="K4723" s="8" t="s">
        <v>9238</v>
      </c>
      <c r="L4723" s="8" t="s">
        <v>9248</v>
      </c>
      <c r="M4723" s="7" t="s">
        <v>8877</v>
      </c>
      <c r="N4723" s="9" t="s">
        <v>9240</v>
      </c>
    </row>
    <row r="4724" spans="1:14">
      <c r="A4724" s="7" t="s">
        <v>8841</v>
      </c>
      <c r="B4724" s="8"/>
      <c r="C4724" s="8" t="s">
        <v>9259</v>
      </c>
      <c r="D4724" s="8" t="s">
        <v>9260</v>
      </c>
      <c r="E4724" s="8" t="s">
        <v>8844</v>
      </c>
      <c r="F4724" s="8"/>
      <c r="G4724" s="8"/>
      <c r="H4724" s="8" t="s">
        <v>353</v>
      </c>
      <c r="I4724" s="8"/>
      <c r="J4724" s="8" t="s">
        <v>8644</v>
      </c>
      <c r="K4724" s="8" t="s">
        <v>9238</v>
      </c>
      <c r="L4724" s="8" t="s">
        <v>9248</v>
      </c>
      <c r="M4724" s="7" t="s">
        <v>8877</v>
      </c>
      <c r="N4724" s="9" t="s">
        <v>9240</v>
      </c>
    </row>
    <row r="4725" spans="1:14">
      <c r="A4725" s="7" t="s">
        <v>8841</v>
      </c>
      <c r="B4725" s="7"/>
      <c r="C4725" s="7" t="s">
        <v>9261</v>
      </c>
      <c r="D4725" s="7" t="s">
        <v>9262</v>
      </c>
      <c r="E4725" s="8" t="s">
        <v>8844</v>
      </c>
      <c r="F4725" s="7"/>
      <c r="G4725" s="7"/>
      <c r="H4725" s="7" t="s">
        <v>353</v>
      </c>
      <c r="I4725" s="7"/>
      <c r="J4725" s="8" t="s">
        <v>8644</v>
      </c>
      <c r="K4725" s="7" t="s">
        <v>9238</v>
      </c>
      <c r="L4725" s="8" t="s">
        <v>9248</v>
      </c>
      <c r="M4725" s="7"/>
      <c r="N4725" s="9" t="s">
        <v>9240</v>
      </c>
    </row>
    <row r="4726" spans="1:14">
      <c r="A4726" s="7" t="s">
        <v>8841</v>
      </c>
      <c r="B4726" s="8"/>
      <c r="C4726" s="8" t="s">
        <v>9263</v>
      </c>
      <c r="D4726" s="8" t="s">
        <v>9264</v>
      </c>
      <c r="E4726" s="8" t="s">
        <v>8844</v>
      </c>
      <c r="F4726" s="8"/>
      <c r="G4726" s="8"/>
      <c r="H4726" s="8" t="s">
        <v>353</v>
      </c>
      <c r="I4726" s="8"/>
      <c r="J4726" s="8" t="s">
        <v>8644</v>
      </c>
      <c r="K4726" s="8" t="s">
        <v>9238</v>
      </c>
      <c r="L4726" s="8" t="s">
        <v>9248</v>
      </c>
      <c r="M4726" s="7" t="s">
        <v>8877</v>
      </c>
      <c r="N4726" s="9" t="s">
        <v>9240</v>
      </c>
    </row>
    <row r="4727" spans="1:14">
      <c r="A4727" s="7" t="s">
        <v>8841</v>
      </c>
      <c r="B4727" s="8"/>
      <c r="C4727" s="8" t="s">
        <v>9265</v>
      </c>
      <c r="D4727" s="8" t="s">
        <v>9266</v>
      </c>
      <c r="E4727" s="8" t="s">
        <v>8844</v>
      </c>
      <c r="F4727" s="8"/>
      <c r="G4727" s="8"/>
      <c r="H4727" s="8" t="s">
        <v>353</v>
      </c>
      <c r="I4727" s="8"/>
      <c r="J4727" s="8" t="s">
        <v>8644</v>
      </c>
      <c r="K4727" s="8" t="s">
        <v>9238</v>
      </c>
      <c r="L4727" s="8" t="s">
        <v>9248</v>
      </c>
      <c r="M4727" s="7" t="s">
        <v>8877</v>
      </c>
      <c r="N4727" s="9" t="s">
        <v>9240</v>
      </c>
    </row>
    <row r="4728" spans="1:14">
      <c r="A4728" s="7" t="s">
        <v>8841</v>
      </c>
      <c r="B4728" s="8"/>
      <c r="C4728" s="8" t="s">
        <v>9267</v>
      </c>
      <c r="D4728" s="8" t="s">
        <v>9268</v>
      </c>
      <c r="E4728" s="8" t="s">
        <v>8844</v>
      </c>
      <c r="F4728" s="8"/>
      <c r="G4728" s="8"/>
      <c r="H4728" s="8" t="s">
        <v>353</v>
      </c>
      <c r="I4728" s="8"/>
      <c r="J4728" s="8" t="s">
        <v>8644</v>
      </c>
      <c r="K4728" s="8" t="s">
        <v>9238</v>
      </c>
      <c r="L4728" s="8" t="s">
        <v>9248</v>
      </c>
      <c r="M4728" s="7" t="s">
        <v>8877</v>
      </c>
      <c r="N4728" s="9" t="s">
        <v>9240</v>
      </c>
    </row>
    <row r="4729" spans="1:14">
      <c r="A4729" s="7" t="s">
        <v>8841</v>
      </c>
      <c r="B4729" s="8"/>
      <c r="C4729" s="8" t="s">
        <v>9269</v>
      </c>
      <c r="D4729" s="8" t="s">
        <v>9270</v>
      </c>
      <c r="E4729" s="8" t="s">
        <v>8844</v>
      </c>
      <c r="F4729" s="8"/>
      <c r="G4729" s="8"/>
      <c r="H4729" s="8" t="s">
        <v>353</v>
      </c>
      <c r="I4729" s="8"/>
      <c r="J4729" s="8" t="s">
        <v>8644</v>
      </c>
      <c r="K4729" s="8" t="s">
        <v>9238</v>
      </c>
      <c r="L4729" s="8" t="s">
        <v>9248</v>
      </c>
      <c r="M4729" s="7" t="s">
        <v>8877</v>
      </c>
      <c r="N4729" s="9" t="s">
        <v>9240</v>
      </c>
    </row>
    <row r="4730" spans="1:14">
      <c r="A4730" s="7" t="s">
        <v>8841</v>
      </c>
      <c r="B4730" s="8"/>
      <c r="C4730" s="8" t="s">
        <v>9271</v>
      </c>
      <c r="D4730" s="8" t="s">
        <v>9272</v>
      </c>
      <c r="E4730" s="8" t="s">
        <v>8844</v>
      </c>
      <c r="F4730" s="8"/>
      <c r="G4730" s="8"/>
      <c r="H4730" s="8" t="s">
        <v>353</v>
      </c>
      <c r="I4730" s="8"/>
      <c r="J4730" s="8" t="s">
        <v>8644</v>
      </c>
      <c r="K4730" s="8" t="s">
        <v>9238</v>
      </c>
      <c r="L4730" s="8" t="s">
        <v>9248</v>
      </c>
      <c r="M4730" s="7" t="s">
        <v>8877</v>
      </c>
      <c r="N4730" s="9" t="s">
        <v>9240</v>
      </c>
    </row>
    <row r="4731" spans="1:14">
      <c r="A4731" s="7" t="s">
        <v>8841</v>
      </c>
      <c r="B4731" s="8"/>
      <c r="C4731" s="8" t="s">
        <v>9273</v>
      </c>
      <c r="D4731" s="8" t="s">
        <v>9274</v>
      </c>
      <c r="E4731" s="8" t="s">
        <v>8844</v>
      </c>
      <c r="F4731" s="8"/>
      <c r="G4731" s="8"/>
      <c r="H4731" s="8" t="s">
        <v>353</v>
      </c>
      <c r="I4731" s="8"/>
      <c r="J4731" s="8" t="s">
        <v>8644</v>
      </c>
      <c r="K4731" s="8" t="s">
        <v>9238</v>
      </c>
      <c r="L4731" s="8" t="s">
        <v>9248</v>
      </c>
      <c r="M4731" s="7" t="s">
        <v>8877</v>
      </c>
      <c r="N4731" s="9" t="s">
        <v>9240</v>
      </c>
    </row>
    <row r="4732" spans="1:14">
      <c r="A4732" s="7" t="s">
        <v>8841</v>
      </c>
      <c r="B4732" s="8"/>
      <c r="C4732" s="8" t="s">
        <v>9275</v>
      </c>
      <c r="D4732" s="8" t="s">
        <v>9276</v>
      </c>
      <c r="E4732" s="8" t="s">
        <v>8844</v>
      </c>
      <c r="F4732" s="8"/>
      <c r="G4732" s="8"/>
      <c r="H4732" s="8" t="s">
        <v>353</v>
      </c>
      <c r="I4732" s="8"/>
      <c r="J4732" s="8" t="s">
        <v>8644</v>
      </c>
      <c r="K4732" s="8" t="s">
        <v>9238</v>
      </c>
      <c r="L4732" s="8" t="s">
        <v>9248</v>
      </c>
      <c r="M4732" s="7" t="s">
        <v>8877</v>
      </c>
      <c r="N4732" s="9" t="s">
        <v>9240</v>
      </c>
    </row>
    <row r="4733" spans="1:14">
      <c r="A4733" s="7" t="s">
        <v>8841</v>
      </c>
      <c r="B4733" s="8"/>
      <c r="C4733" s="8" t="s">
        <v>9277</v>
      </c>
      <c r="D4733" s="8" t="s">
        <v>9278</v>
      </c>
      <c r="E4733" s="8" t="s">
        <v>8844</v>
      </c>
      <c r="F4733" s="8"/>
      <c r="G4733" s="8"/>
      <c r="H4733" s="8" t="s">
        <v>353</v>
      </c>
      <c r="I4733" s="8"/>
      <c r="J4733" s="8" t="s">
        <v>8644</v>
      </c>
      <c r="K4733" s="8" t="s">
        <v>9238</v>
      </c>
      <c r="L4733" s="8" t="s">
        <v>9248</v>
      </c>
      <c r="M4733" s="7" t="s">
        <v>8877</v>
      </c>
      <c r="N4733" s="9" t="s">
        <v>9240</v>
      </c>
    </row>
    <row r="4734" spans="1:14">
      <c r="A4734" s="7" t="s">
        <v>8841</v>
      </c>
      <c r="B4734" s="8"/>
      <c r="C4734" s="8" t="s">
        <v>9279</v>
      </c>
      <c r="D4734" s="8" t="s">
        <v>9280</v>
      </c>
      <c r="E4734" s="8" t="s">
        <v>8844</v>
      </c>
      <c r="F4734" s="8"/>
      <c r="G4734" s="8"/>
      <c r="H4734" s="8" t="s">
        <v>353</v>
      </c>
      <c r="I4734" s="8"/>
      <c r="J4734" s="8" t="s">
        <v>8644</v>
      </c>
      <c r="K4734" s="8" t="s">
        <v>9238</v>
      </c>
      <c r="L4734" s="8" t="s">
        <v>9248</v>
      </c>
      <c r="M4734" s="7" t="s">
        <v>8877</v>
      </c>
      <c r="N4734" s="9" t="s">
        <v>9240</v>
      </c>
    </row>
    <row r="4735" spans="1:14">
      <c r="A4735" s="7" t="s">
        <v>8841</v>
      </c>
      <c r="B4735" s="8"/>
      <c r="C4735" s="8" t="s">
        <v>9281</v>
      </c>
      <c r="D4735" s="8" t="s">
        <v>9282</v>
      </c>
      <c r="E4735" s="8" t="s">
        <v>8844</v>
      </c>
      <c r="F4735" s="8"/>
      <c r="G4735" s="8"/>
      <c r="H4735" s="8" t="s">
        <v>353</v>
      </c>
      <c r="I4735" s="8"/>
      <c r="J4735" s="8" t="s">
        <v>8644</v>
      </c>
      <c r="K4735" s="8" t="s">
        <v>9238</v>
      </c>
      <c r="L4735" s="8" t="s">
        <v>9248</v>
      </c>
      <c r="M4735" s="7" t="s">
        <v>8877</v>
      </c>
      <c r="N4735" s="9" t="s">
        <v>9240</v>
      </c>
    </row>
    <row r="4736" spans="1:14">
      <c r="A4736" s="7" t="s">
        <v>8841</v>
      </c>
      <c r="B4736" s="8"/>
      <c r="C4736" s="8" t="s">
        <v>9283</v>
      </c>
      <c r="D4736" s="8" t="s">
        <v>9284</v>
      </c>
      <c r="E4736" s="8" t="s">
        <v>8844</v>
      </c>
      <c r="F4736" s="8"/>
      <c r="G4736" s="8"/>
      <c r="H4736" s="8" t="s">
        <v>353</v>
      </c>
      <c r="I4736" s="8"/>
      <c r="J4736" s="8" t="s">
        <v>8644</v>
      </c>
      <c r="K4736" s="8" t="s">
        <v>9238</v>
      </c>
      <c r="L4736" s="8" t="s">
        <v>9248</v>
      </c>
      <c r="M4736" s="7" t="s">
        <v>8877</v>
      </c>
      <c r="N4736" s="9" t="s">
        <v>9240</v>
      </c>
    </row>
    <row r="4737" spans="1:14">
      <c r="A4737" s="7" t="s">
        <v>8841</v>
      </c>
      <c r="B4737" s="8"/>
      <c r="C4737" s="8" t="s">
        <v>9285</v>
      </c>
      <c r="D4737" s="8" t="s">
        <v>9286</v>
      </c>
      <c r="E4737" s="8" t="s">
        <v>8844</v>
      </c>
      <c r="F4737" s="8"/>
      <c r="G4737" s="8"/>
      <c r="H4737" s="8" t="s">
        <v>353</v>
      </c>
      <c r="I4737" s="8"/>
      <c r="J4737" s="8" t="s">
        <v>8644</v>
      </c>
      <c r="K4737" s="8" t="s">
        <v>9238</v>
      </c>
      <c r="L4737" s="8" t="s">
        <v>9248</v>
      </c>
      <c r="M4737" s="7" t="s">
        <v>8877</v>
      </c>
      <c r="N4737" s="9" t="s">
        <v>9240</v>
      </c>
    </row>
    <row r="4738" spans="1:14">
      <c r="A4738" s="7" t="s">
        <v>8841</v>
      </c>
      <c r="B4738" s="8"/>
      <c r="C4738" s="8" t="s">
        <v>9287</v>
      </c>
      <c r="D4738" s="8" t="s">
        <v>9288</v>
      </c>
      <c r="E4738" s="8" t="s">
        <v>8844</v>
      </c>
      <c r="F4738" s="8"/>
      <c r="G4738" s="8"/>
      <c r="H4738" s="8" t="s">
        <v>353</v>
      </c>
      <c r="I4738" s="8"/>
      <c r="J4738" s="8" t="s">
        <v>8644</v>
      </c>
      <c r="K4738" s="8" t="s">
        <v>9238</v>
      </c>
      <c r="L4738" s="8" t="s">
        <v>9248</v>
      </c>
      <c r="M4738" s="7" t="s">
        <v>8877</v>
      </c>
      <c r="N4738" s="9" t="s">
        <v>9240</v>
      </c>
    </row>
    <row r="4739" spans="1:14">
      <c r="A4739" s="7" t="s">
        <v>8841</v>
      </c>
      <c r="B4739" s="8"/>
      <c r="C4739" s="8" t="s">
        <v>9289</v>
      </c>
      <c r="D4739" s="8" t="s">
        <v>9290</v>
      </c>
      <c r="E4739" s="8" t="s">
        <v>8844</v>
      </c>
      <c r="F4739" s="8"/>
      <c r="G4739" s="8"/>
      <c r="H4739" s="8" t="s">
        <v>353</v>
      </c>
      <c r="I4739" s="8"/>
      <c r="J4739" s="8" t="s">
        <v>8644</v>
      </c>
      <c r="K4739" s="8" t="s">
        <v>9238</v>
      </c>
      <c r="L4739" s="8" t="s">
        <v>9248</v>
      </c>
      <c r="M4739" s="7" t="s">
        <v>8877</v>
      </c>
      <c r="N4739" s="9" t="s">
        <v>9240</v>
      </c>
    </row>
    <row r="4740" spans="1:14">
      <c r="A4740" s="7" t="s">
        <v>8841</v>
      </c>
      <c r="B4740" s="8"/>
      <c r="C4740" s="8" t="s">
        <v>9291</v>
      </c>
      <c r="D4740" s="8" t="s">
        <v>9292</v>
      </c>
      <c r="E4740" s="8" t="s">
        <v>8844</v>
      </c>
      <c r="F4740" s="8"/>
      <c r="G4740" s="8"/>
      <c r="H4740" s="8" t="s">
        <v>353</v>
      </c>
      <c r="I4740" s="8"/>
      <c r="J4740" s="8" t="s">
        <v>8644</v>
      </c>
      <c r="K4740" s="8" t="s">
        <v>9238</v>
      </c>
      <c r="L4740" s="8" t="s">
        <v>9248</v>
      </c>
      <c r="M4740" s="7" t="s">
        <v>8877</v>
      </c>
      <c r="N4740" s="9" t="s">
        <v>9240</v>
      </c>
    </row>
    <row r="4741" spans="1:14">
      <c r="A4741" s="7" t="s">
        <v>8841</v>
      </c>
      <c r="B4741" s="8"/>
      <c r="C4741" s="8" t="s">
        <v>9293</v>
      </c>
      <c r="D4741" s="8" t="s">
        <v>9294</v>
      </c>
      <c r="E4741" s="8" t="s">
        <v>8844</v>
      </c>
      <c r="F4741" s="8"/>
      <c r="G4741" s="8"/>
      <c r="H4741" s="8" t="s">
        <v>353</v>
      </c>
      <c r="I4741" s="8"/>
      <c r="J4741" s="8" t="s">
        <v>8644</v>
      </c>
      <c r="K4741" s="8" t="s">
        <v>9238</v>
      </c>
      <c r="L4741" s="8" t="s">
        <v>9248</v>
      </c>
      <c r="M4741" s="7" t="s">
        <v>8877</v>
      </c>
      <c r="N4741" s="9" t="s">
        <v>9240</v>
      </c>
    </row>
    <row r="4742" spans="1:14">
      <c r="A4742" s="7" t="s">
        <v>8841</v>
      </c>
      <c r="B4742" s="8"/>
      <c r="C4742" s="8" t="s">
        <v>9295</v>
      </c>
      <c r="D4742" s="8" t="s">
        <v>9296</v>
      </c>
      <c r="E4742" s="8" t="s">
        <v>8844</v>
      </c>
      <c r="F4742" s="8"/>
      <c r="G4742" s="8"/>
      <c r="H4742" s="8" t="s">
        <v>353</v>
      </c>
      <c r="I4742" s="8"/>
      <c r="J4742" s="8" t="s">
        <v>8644</v>
      </c>
      <c r="K4742" s="8" t="s">
        <v>9238</v>
      </c>
      <c r="L4742" s="8" t="s">
        <v>9248</v>
      </c>
      <c r="M4742" s="7" t="s">
        <v>8877</v>
      </c>
      <c r="N4742" s="9" t="s">
        <v>9240</v>
      </c>
    </row>
    <row r="4743" spans="1:14">
      <c r="A4743" s="7" t="s">
        <v>8841</v>
      </c>
      <c r="B4743" s="8"/>
      <c r="C4743" s="8" t="s">
        <v>9297</v>
      </c>
      <c r="D4743" s="8" t="s">
        <v>9298</v>
      </c>
      <c r="E4743" s="8" t="s">
        <v>8844</v>
      </c>
      <c r="F4743" s="8"/>
      <c r="G4743" s="8"/>
      <c r="H4743" s="8" t="s">
        <v>353</v>
      </c>
      <c r="I4743" s="8"/>
      <c r="J4743" s="8" t="s">
        <v>8644</v>
      </c>
      <c r="K4743" s="8" t="s">
        <v>9238</v>
      </c>
      <c r="L4743" s="8" t="s">
        <v>9248</v>
      </c>
      <c r="M4743" s="7" t="s">
        <v>8877</v>
      </c>
      <c r="N4743" s="9" t="s">
        <v>9240</v>
      </c>
    </row>
    <row r="4744" spans="1:14">
      <c r="A4744" s="7" t="s">
        <v>8841</v>
      </c>
      <c r="B4744" s="8"/>
      <c r="C4744" s="8" t="s">
        <v>9299</v>
      </c>
      <c r="D4744" s="8" t="s">
        <v>9300</v>
      </c>
      <c r="E4744" s="8" t="s">
        <v>8844</v>
      </c>
      <c r="F4744" s="8"/>
      <c r="G4744" s="8"/>
      <c r="H4744" s="8" t="s">
        <v>353</v>
      </c>
      <c r="I4744" s="8"/>
      <c r="J4744" s="8" t="s">
        <v>8644</v>
      </c>
      <c r="K4744" s="8" t="s">
        <v>9238</v>
      </c>
      <c r="L4744" s="8" t="s">
        <v>9248</v>
      </c>
      <c r="M4744" s="7" t="s">
        <v>8877</v>
      </c>
      <c r="N4744" s="9" t="s">
        <v>9240</v>
      </c>
    </row>
    <row r="4745" spans="1:14">
      <c r="A4745" s="7" t="s">
        <v>8841</v>
      </c>
      <c r="B4745" s="8"/>
      <c r="C4745" s="8" t="s">
        <v>9301</v>
      </c>
      <c r="D4745" s="8" t="s">
        <v>9302</v>
      </c>
      <c r="E4745" s="8" t="s">
        <v>8844</v>
      </c>
      <c r="F4745" s="8"/>
      <c r="G4745" s="8"/>
      <c r="H4745" s="8" t="s">
        <v>353</v>
      </c>
      <c r="I4745" s="8"/>
      <c r="J4745" s="8" t="s">
        <v>8644</v>
      </c>
      <c r="K4745" s="8" t="s">
        <v>9238</v>
      </c>
      <c r="L4745" s="8" t="s">
        <v>9248</v>
      </c>
      <c r="M4745" s="7" t="s">
        <v>8877</v>
      </c>
      <c r="N4745" s="9" t="s">
        <v>9240</v>
      </c>
    </row>
    <row r="4746" spans="1:14">
      <c r="A4746" s="7" t="s">
        <v>8841</v>
      </c>
      <c r="B4746" s="7"/>
      <c r="C4746" s="7" t="s">
        <v>9303</v>
      </c>
      <c r="D4746" s="7" t="s">
        <v>9304</v>
      </c>
      <c r="E4746" s="8" t="s">
        <v>8844</v>
      </c>
      <c r="F4746" s="7"/>
      <c r="G4746" s="7"/>
      <c r="H4746" s="7" t="s">
        <v>353</v>
      </c>
      <c r="I4746" s="7"/>
      <c r="J4746" s="8" t="s">
        <v>8644</v>
      </c>
      <c r="K4746" s="7" t="s">
        <v>9238</v>
      </c>
      <c r="L4746" s="8" t="s">
        <v>9248</v>
      </c>
      <c r="M4746" s="7"/>
      <c r="N4746" s="9" t="s">
        <v>9240</v>
      </c>
    </row>
    <row r="4747" spans="1:14">
      <c r="A4747" s="7" t="s">
        <v>8841</v>
      </c>
      <c r="B4747" s="8"/>
      <c r="C4747" s="8" t="s">
        <v>9305</v>
      </c>
      <c r="D4747" s="8" t="s">
        <v>9306</v>
      </c>
      <c r="E4747" s="8" t="s">
        <v>8844</v>
      </c>
      <c r="F4747" s="8"/>
      <c r="G4747" s="8"/>
      <c r="H4747" s="8" t="s">
        <v>353</v>
      </c>
      <c r="I4747" s="8"/>
      <c r="J4747" s="8" t="s">
        <v>8644</v>
      </c>
      <c r="K4747" s="8" t="s">
        <v>9238</v>
      </c>
      <c r="L4747" s="8" t="s">
        <v>9248</v>
      </c>
      <c r="M4747" s="7" t="s">
        <v>8877</v>
      </c>
      <c r="N4747" s="9" t="s">
        <v>9240</v>
      </c>
    </row>
    <row r="4748" spans="1:14">
      <c r="A4748" s="7" t="s">
        <v>8841</v>
      </c>
      <c r="B4748" s="8"/>
      <c r="C4748" s="8" t="s">
        <v>9307</v>
      </c>
      <c r="D4748" s="8" t="s">
        <v>9308</v>
      </c>
      <c r="E4748" s="8" t="s">
        <v>8844</v>
      </c>
      <c r="F4748" s="8"/>
      <c r="G4748" s="8"/>
      <c r="H4748" s="8" t="s">
        <v>353</v>
      </c>
      <c r="I4748" s="8"/>
      <c r="J4748" s="8" t="s">
        <v>8644</v>
      </c>
      <c r="K4748" s="8" t="s">
        <v>9238</v>
      </c>
      <c r="L4748" s="8" t="s">
        <v>9248</v>
      </c>
      <c r="M4748" s="7" t="s">
        <v>8877</v>
      </c>
      <c r="N4748" s="9" t="s">
        <v>9240</v>
      </c>
    </row>
    <row r="4749" spans="1:14">
      <c r="A4749" s="7" t="s">
        <v>8841</v>
      </c>
      <c r="B4749" s="8"/>
      <c r="C4749" s="8" t="s">
        <v>9309</v>
      </c>
      <c r="D4749" s="8" t="s">
        <v>9310</v>
      </c>
      <c r="E4749" s="8" t="s">
        <v>8844</v>
      </c>
      <c r="F4749" s="8"/>
      <c r="G4749" s="8"/>
      <c r="H4749" s="8" t="s">
        <v>353</v>
      </c>
      <c r="I4749" s="8"/>
      <c r="J4749" s="8" t="s">
        <v>8644</v>
      </c>
      <c r="K4749" s="8" t="s">
        <v>9238</v>
      </c>
      <c r="L4749" s="8" t="s">
        <v>9248</v>
      </c>
      <c r="M4749" s="7" t="s">
        <v>8877</v>
      </c>
      <c r="N4749" s="9" t="s">
        <v>9240</v>
      </c>
    </row>
    <row r="4750" spans="1:14">
      <c r="A4750" s="7" t="s">
        <v>8841</v>
      </c>
      <c r="B4750" s="8"/>
      <c r="C4750" s="8" t="s">
        <v>9311</v>
      </c>
      <c r="D4750" s="8" t="s">
        <v>9312</v>
      </c>
      <c r="E4750" s="8" t="s">
        <v>8844</v>
      </c>
      <c r="F4750" s="8"/>
      <c r="G4750" s="8"/>
      <c r="H4750" s="8" t="s">
        <v>353</v>
      </c>
      <c r="I4750" s="8"/>
      <c r="J4750" s="8" t="s">
        <v>8644</v>
      </c>
      <c r="K4750" s="8" t="s">
        <v>9238</v>
      </c>
      <c r="L4750" s="8" t="s">
        <v>9248</v>
      </c>
      <c r="M4750" s="7" t="s">
        <v>8877</v>
      </c>
      <c r="N4750" s="9" t="s">
        <v>9240</v>
      </c>
    </row>
    <row r="4751" spans="1:14">
      <c r="A4751" s="7" t="s">
        <v>8841</v>
      </c>
      <c r="B4751" s="7"/>
      <c r="C4751" s="7" t="s">
        <v>9313</v>
      </c>
      <c r="D4751" s="7" t="s">
        <v>9314</v>
      </c>
      <c r="E4751" s="8" t="s">
        <v>8844</v>
      </c>
      <c r="F4751" s="7"/>
      <c r="G4751" s="7"/>
      <c r="H4751" s="7" t="s">
        <v>353</v>
      </c>
      <c r="I4751" s="7"/>
      <c r="J4751" s="8" t="s">
        <v>8644</v>
      </c>
      <c r="K4751" s="7" t="s">
        <v>9238</v>
      </c>
      <c r="L4751" s="8" t="s">
        <v>9248</v>
      </c>
      <c r="M4751" s="7"/>
      <c r="N4751" s="9" t="s">
        <v>9240</v>
      </c>
    </row>
    <row r="4752" spans="1:14">
      <c r="A4752" s="7" t="s">
        <v>9315</v>
      </c>
      <c r="B4752" s="8"/>
      <c r="C4752" s="8" t="s">
        <v>9316</v>
      </c>
      <c r="D4752" s="8" t="s">
        <v>9317</v>
      </c>
      <c r="E4752" s="8" t="s">
        <v>8844</v>
      </c>
      <c r="F4752" s="8"/>
      <c r="G4752" s="8"/>
      <c r="H4752" s="8" t="s">
        <v>1384</v>
      </c>
      <c r="I4752" s="8"/>
      <c r="J4752" s="8" t="s">
        <v>8036</v>
      </c>
      <c r="K4752" s="8" t="s">
        <v>9318</v>
      </c>
      <c r="L4752" s="8" t="s">
        <v>9319</v>
      </c>
      <c r="M4752" s="7">
        <v>0</v>
      </c>
      <c r="N4752" s="9" t="s">
        <v>9320</v>
      </c>
    </row>
    <row r="4753" spans="1:14">
      <c r="A4753" s="7" t="s">
        <v>9315</v>
      </c>
      <c r="B4753" s="8"/>
      <c r="C4753" s="8" t="s">
        <v>9321</v>
      </c>
      <c r="D4753" s="8" t="s">
        <v>9322</v>
      </c>
      <c r="E4753" s="8" t="s">
        <v>8844</v>
      </c>
      <c r="F4753" s="8"/>
      <c r="G4753" s="8"/>
      <c r="H4753" s="8" t="s">
        <v>1384</v>
      </c>
      <c r="I4753" s="8"/>
      <c r="J4753" s="8" t="s">
        <v>8036</v>
      </c>
      <c r="K4753" s="8" t="s">
        <v>9318</v>
      </c>
      <c r="L4753" s="8" t="s">
        <v>9319</v>
      </c>
      <c r="M4753" s="7">
        <v>0</v>
      </c>
      <c r="N4753" s="9" t="s">
        <v>9320</v>
      </c>
    </row>
    <row r="4754" spans="1:14">
      <c r="A4754" s="7" t="s">
        <v>9315</v>
      </c>
      <c r="B4754" s="7"/>
      <c r="C4754" s="8" t="s">
        <v>9323</v>
      </c>
      <c r="D4754" s="8" t="s">
        <v>9324</v>
      </c>
      <c r="E4754" s="8" t="s">
        <v>8844</v>
      </c>
      <c r="F4754" s="8"/>
      <c r="G4754" s="8"/>
      <c r="H4754" s="8" t="s">
        <v>1384</v>
      </c>
      <c r="I4754" s="8"/>
      <c r="J4754" s="8" t="s">
        <v>8036</v>
      </c>
      <c r="K4754" s="8" t="s">
        <v>9318</v>
      </c>
      <c r="L4754" s="8" t="s">
        <v>9319</v>
      </c>
      <c r="M4754" s="7">
        <v>0</v>
      </c>
      <c r="N4754" s="9" t="s">
        <v>9320</v>
      </c>
    </row>
    <row r="4755" spans="1:14">
      <c r="A4755" s="7" t="s">
        <v>9315</v>
      </c>
      <c r="B4755" s="7"/>
      <c r="C4755" s="8" t="s">
        <v>9325</v>
      </c>
      <c r="D4755" s="8" t="s">
        <v>9326</v>
      </c>
      <c r="E4755" s="8" t="s">
        <v>8844</v>
      </c>
      <c r="F4755" s="8"/>
      <c r="G4755" s="8"/>
      <c r="H4755" s="8" t="s">
        <v>1384</v>
      </c>
      <c r="I4755" s="8"/>
      <c r="J4755" s="8" t="s">
        <v>8036</v>
      </c>
      <c r="K4755" s="8" t="s">
        <v>9318</v>
      </c>
      <c r="L4755" s="8" t="s">
        <v>9319</v>
      </c>
      <c r="M4755" s="7">
        <v>0</v>
      </c>
      <c r="N4755" s="9" t="s">
        <v>9320</v>
      </c>
    </row>
    <row r="4756" spans="1:14">
      <c r="A4756" s="7" t="s">
        <v>9315</v>
      </c>
      <c r="B4756" s="7"/>
      <c r="C4756" s="8" t="s">
        <v>9327</v>
      </c>
      <c r="D4756" s="8" t="s">
        <v>9328</v>
      </c>
      <c r="E4756" s="8" t="s">
        <v>8844</v>
      </c>
      <c r="F4756" s="8"/>
      <c r="G4756" s="8"/>
      <c r="H4756" s="8" t="s">
        <v>1384</v>
      </c>
      <c r="I4756" s="8"/>
      <c r="J4756" s="8" t="s">
        <v>8036</v>
      </c>
      <c r="K4756" s="8" t="s">
        <v>9318</v>
      </c>
      <c r="L4756" s="8" t="s">
        <v>9319</v>
      </c>
      <c r="M4756" s="7">
        <v>0</v>
      </c>
      <c r="N4756" s="9" t="s">
        <v>9320</v>
      </c>
    </row>
    <row r="4757" spans="1:14">
      <c r="A4757" s="7" t="s">
        <v>9315</v>
      </c>
      <c r="B4757" s="7"/>
      <c r="C4757" s="8" t="s">
        <v>9329</v>
      </c>
      <c r="D4757" s="8" t="s">
        <v>9330</v>
      </c>
      <c r="E4757" s="8" t="s">
        <v>8844</v>
      </c>
      <c r="F4757" s="8"/>
      <c r="G4757" s="8"/>
      <c r="H4757" s="8" t="s">
        <v>1384</v>
      </c>
      <c r="I4757" s="8"/>
      <c r="J4757" s="8" t="s">
        <v>8036</v>
      </c>
      <c r="K4757" s="8" t="s">
        <v>9318</v>
      </c>
      <c r="L4757" s="8" t="s">
        <v>9319</v>
      </c>
      <c r="M4757" s="7">
        <v>0</v>
      </c>
      <c r="N4757" s="9" t="s">
        <v>9320</v>
      </c>
    </row>
    <row r="4758" spans="1:14">
      <c r="A4758" s="7" t="s">
        <v>9315</v>
      </c>
      <c r="B4758" s="7"/>
      <c r="C4758" s="8" t="s">
        <v>9331</v>
      </c>
      <c r="D4758" s="8" t="s">
        <v>9332</v>
      </c>
      <c r="E4758" s="8" t="s">
        <v>8844</v>
      </c>
      <c r="F4758" s="8"/>
      <c r="G4758" s="8"/>
      <c r="H4758" s="8" t="s">
        <v>1384</v>
      </c>
      <c r="I4758" s="8"/>
      <c r="J4758" s="8" t="s">
        <v>8036</v>
      </c>
      <c r="K4758" s="8" t="s">
        <v>9318</v>
      </c>
      <c r="L4758" s="8" t="s">
        <v>9319</v>
      </c>
      <c r="M4758" s="7">
        <v>0</v>
      </c>
      <c r="N4758" s="9" t="s">
        <v>9320</v>
      </c>
    </row>
    <row r="4759" spans="1:14">
      <c r="A4759" s="7" t="s">
        <v>9315</v>
      </c>
      <c r="B4759" s="7"/>
      <c r="C4759" s="8" t="s">
        <v>9333</v>
      </c>
      <c r="D4759" s="8" t="s">
        <v>9334</v>
      </c>
      <c r="E4759" s="8" t="s">
        <v>8844</v>
      </c>
      <c r="F4759" s="8"/>
      <c r="G4759" s="8"/>
      <c r="H4759" s="8" t="s">
        <v>1384</v>
      </c>
      <c r="I4759" s="8"/>
      <c r="J4759" s="8" t="s">
        <v>8036</v>
      </c>
      <c r="K4759" s="8" t="s">
        <v>9318</v>
      </c>
      <c r="L4759" s="8" t="s">
        <v>9319</v>
      </c>
      <c r="M4759" s="7">
        <v>0</v>
      </c>
      <c r="N4759" s="9" t="s">
        <v>9320</v>
      </c>
    </row>
    <row r="4760" spans="1:14">
      <c r="A4760" s="7" t="s">
        <v>9315</v>
      </c>
      <c r="B4760" s="7"/>
      <c r="C4760" s="8" t="s">
        <v>9335</v>
      </c>
      <c r="D4760" s="8" t="s">
        <v>9336</v>
      </c>
      <c r="E4760" s="8" t="s">
        <v>8844</v>
      </c>
      <c r="F4760" s="8"/>
      <c r="G4760" s="8"/>
      <c r="H4760" s="8" t="s">
        <v>1384</v>
      </c>
      <c r="I4760" s="8"/>
      <c r="J4760" s="8" t="s">
        <v>8036</v>
      </c>
      <c r="K4760" s="8" t="s">
        <v>9318</v>
      </c>
      <c r="L4760" s="8" t="s">
        <v>9319</v>
      </c>
      <c r="M4760" s="7">
        <v>0</v>
      </c>
      <c r="N4760" s="9" t="s">
        <v>9320</v>
      </c>
    </row>
    <row r="4761" spans="1:14">
      <c r="A4761" s="7" t="s">
        <v>9315</v>
      </c>
      <c r="B4761" s="8"/>
      <c r="C4761" s="8" t="s">
        <v>9337</v>
      </c>
      <c r="D4761" s="8" t="s">
        <v>9338</v>
      </c>
      <c r="E4761" s="8" t="s">
        <v>8844</v>
      </c>
      <c r="F4761" s="8"/>
      <c r="G4761" s="8"/>
      <c r="H4761" s="8" t="s">
        <v>1384</v>
      </c>
      <c r="I4761" s="8"/>
      <c r="J4761" s="8" t="s">
        <v>8036</v>
      </c>
      <c r="K4761" s="8" t="s">
        <v>9318</v>
      </c>
      <c r="L4761" s="8" t="s">
        <v>9319</v>
      </c>
      <c r="M4761" s="7">
        <v>0</v>
      </c>
      <c r="N4761" s="9" t="s">
        <v>9320</v>
      </c>
    </row>
    <row r="4762" spans="1:14">
      <c r="A4762" s="7" t="s">
        <v>9315</v>
      </c>
      <c r="B4762" s="8"/>
      <c r="C4762" s="8" t="s">
        <v>9339</v>
      </c>
      <c r="D4762" s="8" t="s">
        <v>9340</v>
      </c>
      <c r="E4762" s="8" t="s">
        <v>8844</v>
      </c>
      <c r="F4762" s="8"/>
      <c r="G4762" s="8"/>
      <c r="H4762" s="8" t="s">
        <v>1384</v>
      </c>
      <c r="I4762" s="8"/>
      <c r="J4762" s="8" t="s">
        <v>8036</v>
      </c>
      <c r="K4762" s="8" t="s">
        <v>9318</v>
      </c>
      <c r="L4762" s="8" t="s">
        <v>9341</v>
      </c>
      <c r="M4762" s="7">
        <v>0</v>
      </c>
      <c r="N4762" s="9" t="s">
        <v>9320</v>
      </c>
    </row>
    <row r="4763" spans="1:14">
      <c r="A4763" s="7" t="s">
        <v>9315</v>
      </c>
      <c r="B4763" s="8"/>
      <c r="C4763" s="8" t="s">
        <v>9342</v>
      </c>
      <c r="D4763" s="8" t="s">
        <v>9343</v>
      </c>
      <c r="E4763" s="8" t="s">
        <v>8844</v>
      </c>
      <c r="F4763" s="8"/>
      <c r="G4763" s="8"/>
      <c r="H4763" s="8" t="s">
        <v>1384</v>
      </c>
      <c r="I4763" s="8"/>
      <c r="J4763" s="8" t="s">
        <v>8036</v>
      </c>
      <c r="K4763" s="8" t="s">
        <v>9318</v>
      </c>
      <c r="L4763" s="8" t="s">
        <v>9341</v>
      </c>
      <c r="M4763" s="7">
        <v>0</v>
      </c>
      <c r="N4763" s="9" t="s">
        <v>9320</v>
      </c>
    </row>
    <row r="4764" spans="1:14">
      <c r="A4764" s="7" t="s">
        <v>9315</v>
      </c>
      <c r="B4764" s="8"/>
      <c r="C4764" s="8" t="s">
        <v>9344</v>
      </c>
      <c r="D4764" s="8" t="s">
        <v>9345</v>
      </c>
      <c r="E4764" s="8" t="s">
        <v>8844</v>
      </c>
      <c r="F4764" s="8"/>
      <c r="G4764" s="8"/>
      <c r="H4764" s="8" t="s">
        <v>1384</v>
      </c>
      <c r="I4764" s="8"/>
      <c r="J4764" s="8" t="s">
        <v>8036</v>
      </c>
      <c r="K4764" s="8" t="s">
        <v>9318</v>
      </c>
      <c r="L4764" s="8" t="s">
        <v>9341</v>
      </c>
      <c r="M4764" s="7">
        <v>0</v>
      </c>
      <c r="N4764" s="9" t="s">
        <v>9320</v>
      </c>
    </row>
    <row r="4765" spans="1:14">
      <c r="A4765" s="7" t="s">
        <v>9315</v>
      </c>
      <c r="B4765" s="8"/>
      <c r="C4765" s="8" t="s">
        <v>9346</v>
      </c>
      <c r="D4765" s="8" t="s">
        <v>9347</v>
      </c>
      <c r="E4765" s="8" t="s">
        <v>8844</v>
      </c>
      <c r="F4765" s="8"/>
      <c r="G4765" s="8"/>
      <c r="H4765" s="8" t="s">
        <v>1384</v>
      </c>
      <c r="I4765" s="8"/>
      <c r="J4765" s="8" t="s">
        <v>8036</v>
      </c>
      <c r="K4765" s="8" t="s">
        <v>9318</v>
      </c>
      <c r="L4765" s="8" t="s">
        <v>9341</v>
      </c>
      <c r="M4765" s="7">
        <v>0</v>
      </c>
      <c r="N4765" s="9" t="s">
        <v>9320</v>
      </c>
    </row>
    <row r="4766" spans="1:14">
      <c r="A4766" s="7" t="s">
        <v>9315</v>
      </c>
      <c r="B4766" s="8"/>
      <c r="C4766" s="8" t="s">
        <v>9348</v>
      </c>
      <c r="D4766" s="8" t="s">
        <v>9349</v>
      </c>
      <c r="E4766" s="8" t="s">
        <v>8844</v>
      </c>
      <c r="F4766" s="8"/>
      <c r="G4766" s="8"/>
      <c r="H4766" s="8" t="s">
        <v>1384</v>
      </c>
      <c r="I4766" s="8"/>
      <c r="J4766" s="8" t="s">
        <v>8036</v>
      </c>
      <c r="K4766" s="8" t="s">
        <v>9318</v>
      </c>
      <c r="L4766" s="8" t="s">
        <v>9341</v>
      </c>
      <c r="M4766" s="7">
        <v>0</v>
      </c>
      <c r="N4766" s="9" t="s">
        <v>9320</v>
      </c>
    </row>
    <row r="4767" spans="1:14">
      <c r="A4767" s="7" t="s">
        <v>9315</v>
      </c>
      <c r="B4767" s="8"/>
      <c r="C4767" s="8" t="s">
        <v>9350</v>
      </c>
      <c r="D4767" s="8" t="s">
        <v>9351</v>
      </c>
      <c r="E4767" s="8" t="s">
        <v>8844</v>
      </c>
      <c r="F4767" s="8"/>
      <c r="G4767" s="8"/>
      <c r="H4767" s="8" t="s">
        <v>1384</v>
      </c>
      <c r="I4767" s="8"/>
      <c r="J4767" s="8" t="s">
        <v>8036</v>
      </c>
      <c r="K4767" s="8" t="s">
        <v>9318</v>
      </c>
      <c r="L4767" s="8" t="s">
        <v>9341</v>
      </c>
      <c r="M4767" s="7">
        <v>0</v>
      </c>
      <c r="N4767" s="9" t="s">
        <v>9320</v>
      </c>
    </row>
    <row r="4768" spans="1:14">
      <c r="A4768" s="7" t="s">
        <v>9315</v>
      </c>
      <c r="B4768" s="7"/>
      <c r="C4768" s="8" t="s">
        <v>9352</v>
      </c>
      <c r="D4768" s="8" t="s">
        <v>9353</v>
      </c>
      <c r="E4768" s="8" t="s">
        <v>8844</v>
      </c>
      <c r="F4768" s="8"/>
      <c r="G4768" s="8"/>
      <c r="H4768" s="8" t="s">
        <v>1384</v>
      </c>
      <c r="I4768" s="8"/>
      <c r="J4768" s="8" t="s">
        <v>8036</v>
      </c>
      <c r="K4768" s="8" t="s">
        <v>9318</v>
      </c>
      <c r="L4768" s="8" t="s">
        <v>9354</v>
      </c>
      <c r="M4768" s="7" t="s">
        <v>8934</v>
      </c>
      <c r="N4768" s="9" t="s">
        <v>9320</v>
      </c>
    </row>
    <row r="4769" spans="1:14">
      <c r="A4769" s="7" t="s">
        <v>9315</v>
      </c>
      <c r="B4769" s="7"/>
      <c r="C4769" s="8" t="s">
        <v>9355</v>
      </c>
      <c r="D4769" s="8" t="s">
        <v>9353</v>
      </c>
      <c r="E4769" s="8" t="s">
        <v>8844</v>
      </c>
      <c r="F4769" s="8"/>
      <c r="G4769" s="8"/>
      <c r="H4769" s="8" t="s">
        <v>1384</v>
      </c>
      <c r="I4769" s="8"/>
      <c r="J4769" s="8" t="s">
        <v>8036</v>
      </c>
      <c r="K4769" s="8" t="s">
        <v>9318</v>
      </c>
      <c r="L4769" s="8" t="s">
        <v>9354</v>
      </c>
      <c r="M4769" s="7" t="s">
        <v>8934</v>
      </c>
      <c r="N4769" s="9" t="s">
        <v>9320</v>
      </c>
    </row>
    <row r="4770" spans="1:14">
      <c r="A4770" s="7" t="s">
        <v>9315</v>
      </c>
      <c r="B4770" s="8"/>
      <c r="C4770" s="8" t="s">
        <v>9356</v>
      </c>
      <c r="D4770" s="8" t="s">
        <v>9357</v>
      </c>
      <c r="E4770" s="8" t="s">
        <v>8844</v>
      </c>
      <c r="F4770" s="8"/>
      <c r="G4770" s="8"/>
      <c r="H4770" s="8" t="s">
        <v>1384</v>
      </c>
      <c r="I4770" s="8"/>
      <c r="J4770" s="8" t="s">
        <v>8036</v>
      </c>
      <c r="K4770" s="8" t="s">
        <v>9318</v>
      </c>
      <c r="L4770" s="8" t="s">
        <v>9354</v>
      </c>
      <c r="M4770" s="7" t="s">
        <v>8934</v>
      </c>
      <c r="N4770" s="9" t="s">
        <v>9320</v>
      </c>
    </row>
    <row r="4771" spans="1:14">
      <c r="A4771" s="7" t="s">
        <v>9315</v>
      </c>
      <c r="B4771" s="8"/>
      <c r="C4771" s="8" t="s">
        <v>9358</v>
      </c>
      <c r="D4771" s="8" t="s">
        <v>9359</v>
      </c>
      <c r="E4771" s="8" t="s">
        <v>8844</v>
      </c>
      <c r="F4771" s="8"/>
      <c r="G4771" s="8"/>
      <c r="H4771" s="8" t="s">
        <v>1384</v>
      </c>
      <c r="I4771" s="8"/>
      <c r="J4771" s="8" t="s">
        <v>8036</v>
      </c>
      <c r="K4771" s="8" t="s">
        <v>9318</v>
      </c>
      <c r="L4771" s="8" t="s">
        <v>9360</v>
      </c>
      <c r="M4771" s="7" t="s">
        <v>2059</v>
      </c>
      <c r="N4771" s="9" t="s">
        <v>9320</v>
      </c>
    </row>
    <row r="4772" spans="1:14">
      <c r="A4772" s="7" t="s">
        <v>9315</v>
      </c>
      <c r="B4772" s="8"/>
      <c r="C4772" s="8" t="s">
        <v>9361</v>
      </c>
      <c r="D4772" s="8" t="s">
        <v>9362</v>
      </c>
      <c r="E4772" s="8" t="s">
        <v>8844</v>
      </c>
      <c r="F4772" s="8"/>
      <c r="G4772" s="8"/>
      <c r="H4772" s="8" t="s">
        <v>1384</v>
      </c>
      <c r="I4772" s="8"/>
      <c r="J4772" s="8" t="s">
        <v>8036</v>
      </c>
      <c r="K4772" s="8" t="s">
        <v>9318</v>
      </c>
      <c r="L4772" s="8" t="s">
        <v>9360</v>
      </c>
      <c r="M4772" s="7" t="s">
        <v>2059</v>
      </c>
      <c r="N4772" s="9" t="s">
        <v>9320</v>
      </c>
    </row>
    <row r="4773" spans="1:14">
      <c r="A4773" s="7" t="s">
        <v>9315</v>
      </c>
      <c r="B4773" s="8"/>
      <c r="C4773" s="8" t="s">
        <v>9363</v>
      </c>
      <c r="D4773" s="8" t="s">
        <v>9364</v>
      </c>
      <c r="E4773" s="8" t="s">
        <v>8844</v>
      </c>
      <c r="F4773" s="8"/>
      <c r="G4773" s="8"/>
      <c r="H4773" s="8" t="s">
        <v>1384</v>
      </c>
      <c r="I4773" s="8"/>
      <c r="J4773" s="8" t="s">
        <v>8036</v>
      </c>
      <c r="K4773" s="8" t="s">
        <v>9318</v>
      </c>
      <c r="L4773" s="8" t="s">
        <v>9360</v>
      </c>
      <c r="M4773" s="7" t="s">
        <v>2059</v>
      </c>
      <c r="N4773" s="9" t="s">
        <v>9320</v>
      </c>
    </row>
    <row r="4774" spans="1:14">
      <c r="A4774" s="7" t="s">
        <v>9315</v>
      </c>
      <c r="B4774" s="8"/>
      <c r="C4774" s="8" t="s">
        <v>9365</v>
      </c>
      <c r="D4774" s="8" t="s">
        <v>9366</v>
      </c>
      <c r="E4774" s="8" t="s">
        <v>8844</v>
      </c>
      <c r="F4774" s="8"/>
      <c r="G4774" s="8"/>
      <c r="H4774" s="8" t="s">
        <v>1384</v>
      </c>
      <c r="I4774" s="8"/>
      <c r="J4774" s="8" t="s">
        <v>8036</v>
      </c>
      <c r="K4774" s="8" t="s">
        <v>9318</v>
      </c>
      <c r="L4774" s="8" t="s">
        <v>9360</v>
      </c>
      <c r="M4774" s="7" t="s">
        <v>2059</v>
      </c>
      <c r="N4774" s="9" t="s">
        <v>9320</v>
      </c>
    </row>
    <row r="4775" spans="1:14">
      <c r="A4775" s="7" t="s">
        <v>9315</v>
      </c>
      <c r="B4775" s="8"/>
      <c r="C4775" s="8" t="s">
        <v>9367</v>
      </c>
      <c r="D4775" s="8" t="s">
        <v>9368</v>
      </c>
      <c r="E4775" s="8" t="s">
        <v>8844</v>
      </c>
      <c r="F4775" s="8"/>
      <c r="G4775" s="8"/>
      <c r="H4775" s="8" t="s">
        <v>1384</v>
      </c>
      <c r="I4775" s="8"/>
      <c r="J4775" s="8" t="s">
        <v>8036</v>
      </c>
      <c r="K4775" s="8" t="s">
        <v>9318</v>
      </c>
      <c r="L4775" s="8" t="s">
        <v>9360</v>
      </c>
      <c r="M4775" s="7" t="s">
        <v>2059</v>
      </c>
      <c r="N4775" s="9" t="s">
        <v>9320</v>
      </c>
    </row>
    <row r="4776" spans="1:14">
      <c r="A4776" s="7" t="s">
        <v>9315</v>
      </c>
      <c r="B4776" s="8"/>
      <c r="C4776" s="8" t="s">
        <v>9369</v>
      </c>
      <c r="D4776" s="8" t="s">
        <v>9370</v>
      </c>
      <c r="E4776" s="8" t="s">
        <v>8844</v>
      </c>
      <c r="F4776" s="8"/>
      <c r="G4776" s="8"/>
      <c r="H4776" s="8" t="s">
        <v>1384</v>
      </c>
      <c r="I4776" s="8"/>
      <c r="J4776" s="8" t="s">
        <v>8036</v>
      </c>
      <c r="K4776" s="8" t="s">
        <v>9318</v>
      </c>
      <c r="L4776" s="8" t="s">
        <v>9360</v>
      </c>
      <c r="M4776" s="7" t="s">
        <v>2059</v>
      </c>
      <c r="N4776" s="9" t="s">
        <v>9320</v>
      </c>
    </row>
    <row r="4777" spans="1:14">
      <c r="A4777" s="7" t="s">
        <v>9315</v>
      </c>
      <c r="B4777" s="8"/>
      <c r="C4777" s="8" t="s">
        <v>9371</v>
      </c>
      <c r="D4777" s="8" t="s">
        <v>9372</v>
      </c>
      <c r="E4777" s="8" t="s">
        <v>8844</v>
      </c>
      <c r="F4777" s="8"/>
      <c r="G4777" s="8"/>
      <c r="H4777" s="8" t="s">
        <v>1384</v>
      </c>
      <c r="I4777" s="8"/>
      <c r="J4777" s="8" t="s">
        <v>8036</v>
      </c>
      <c r="K4777" s="8" t="s">
        <v>9318</v>
      </c>
      <c r="L4777" s="8" t="s">
        <v>9360</v>
      </c>
      <c r="M4777" s="7" t="s">
        <v>2059</v>
      </c>
      <c r="N4777" s="9" t="s">
        <v>9320</v>
      </c>
    </row>
    <row r="4778" spans="1:14">
      <c r="A4778" s="7" t="s">
        <v>9315</v>
      </c>
      <c r="B4778" s="8"/>
      <c r="C4778" s="8" t="s">
        <v>9373</v>
      </c>
      <c r="D4778" s="8" t="s">
        <v>9374</v>
      </c>
      <c r="E4778" s="8" t="s">
        <v>8844</v>
      </c>
      <c r="F4778" s="8"/>
      <c r="G4778" s="8"/>
      <c r="H4778" s="8" t="s">
        <v>1384</v>
      </c>
      <c r="I4778" s="8"/>
      <c r="J4778" s="8" t="s">
        <v>8036</v>
      </c>
      <c r="K4778" s="8" t="s">
        <v>9318</v>
      </c>
      <c r="L4778" s="8" t="s">
        <v>9360</v>
      </c>
      <c r="M4778" s="7" t="s">
        <v>2059</v>
      </c>
      <c r="N4778" s="9" t="s">
        <v>9320</v>
      </c>
    </row>
    <row r="4779" spans="1:14">
      <c r="A4779" s="7" t="s">
        <v>9315</v>
      </c>
      <c r="B4779" s="8"/>
      <c r="C4779" s="8" t="s">
        <v>9375</v>
      </c>
      <c r="D4779" s="8" t="s">
        <v>9376</v>
      </c>
      <c r="E4779" s="8" t="s">
        <v>8844</v>
      </c>
      <c r="F4779" s="8"/>
      <c r="G4779" s="8"/>
      <c r="H4779" s="8" t="s">
        <v>1384</v>
      </c>
      <c r="I4779" s="8"/>
      <c r="J4779" s="8" t="s">
        <v>8036</v>
      </c>
      <c r="K4779" s="8" t="s">
        <v>9318</v>
      </c>
      <c r="L4779" s="8" t="s">
        <v>9360</v>
      </c>
      <c r="M4779" s="7" t="s">
        <v>2059</v>
      </c>
      <c r="N4779" s="9" t="s">
        <v>9320</v>
      </c>
    </row>
    <row r="4780" spans="1:14">
      <c r="A4780" s="7" t="s">
        <v>9315</v>
      </c>
      <c r="B4780" s="8"/>
      <c r="C4780" s="8" t="s">
        <v>9377</v>
      </c>
      <c r="D4780" s="8" t="s">
        <v>9378</v>
      </c>
      <c r="E4780" s="8" t="s">
        <v>8844</v>
      </c>
      <c r="F4780" s="8"/>
      <c r="G4780" s="8"/>
      <c r="H4780" s="8" t="s">
        <v>1384</v>
      </c>
      <c r="I4780" s="8"/>
      <c r="J4780" s="8" t="s">
        <v>8036</v>
      </c>
      <c r="K4780" s="8" t="s">
        <v>9318</v>
      </c>
      <c r="L4780" s="8" t="s">
        <v>9360</v>
      </c>
      <c r="M4780" s="7" t="s">
        <v>2059</v>
      </c>
      <c r="N4780" s="9" t="s">
        <v>9320</v>
      </c>
    </row>
    <row r="4781" spans="1:14">
      <c r="A4781" s="7" t="s">
        <v>9315</v>
      </c>
      <c r="B4781" s="8"/>
      <c r="C4781" s="8" t="s">
        <v>9379</v>
      </c>
      <c r="D4781" s="8" t="s">
        <v>9380</v>
      </c>
      <c r="E4781" s="8" t="s">
        <v>8844</v>
      </c>
      <c r="F4781" s="8"/>
      <c r="G4781" s="8"/>
      <c r="H4781" s="8" t="s">
        <v>1384</v>
      </c>
      <c r="I4781" s="8"/>
      <c r="J4781" s="8" t="s">
        <v>8036</v>
      </c>
      <c r="K4781" s="8" t="s">
        <v>9318</v>
      </c>
      <c r="L4781" s="8" t="s">
        <v>9360</v>
      </c>
      <c r="M4781" s="7" t="s">
        <v>2059</v>
      </c>
      <c r="N4781" s="9" t="s">
        <v>9320</v>
      </c>
    </row>
    <row r="4782" spans="1:14">
      <c r="A4782" s="7" t="s">
        <v>9315</v>
      </c>
      <c r="B4782" s="8"/>
      <c r="C4782" s="8" t="s">
        <v>9381</v>
      </c>
      <c r="D4782" s="8" t="s">
        <v>9382</v>
      </c>
      <c r="E4782" s="8" t="s">
        <v>8844</v>
      </c>
      <c r="F4782" s="8"/>
      <c r="G4782" s="8"/>
      <c r="H4782" s="8" t="s">
        <v>1384</v>
      </c>
      <c r="I4782" s="8"/>
      <c r="J4782" s="8" t="s">
        <v>8036</v>
      </c>
      <c r="K4782" s="8" t="s">
        <v>9318</v>
      </c>
      <c r="L4782" s="8" t="s">
        <v>9360</v>
      </c>
      <c r="M4782" s="7" t="s">
        <v>2059</v>
      </c>
      <c r="N4782" s="9" t="s">
        <v>9320</v>
      </c>
    </row>
    <row r="4783" spans="1:14">
      <c r="A4783" s="7" t="s">
        <v>9315</v>
      </c>
      <c r="B4783" s="8"/>
      <c r="C4783" s="8" t="s">
        <v>9383</v>
      </c>
      <c r="D4783" s="8" t="s">
        <v>9384</v>
      </c>
      <c r="E4783" s="8" t="s">
        <v>8844</v>
      </c>
      <c r="F4783" s="8"/>
      <c r="G4783" s="8"/>
      <c r="H4783" s="8" t="s">
        <v>1384</v>
      </c>
      <c r="I4783" s="8"/>
      <c r="J4783" s="8" t="s">
        <v>8036</v>
      </c>
      <c r="K4783" s="8" t="s">
        <v>9318</v>
      </c>
      <c r="L4783" s="8" t="s">
        <v>9360</v>
      </c>
      <c r="M4783" s="7" t="s">
        <v>2059</v>
      </c>
      <c r="N4783" s="9" t="s">
        <v>9320</v>
      </c>
    </row>
    <row r="4784" spans="1:14">
      <c r="A4784" s="6" t="s">
        <v>9315</v>
      </c>
      <c r="B4784" s="6"/>
      <c r="C4784" s="6" t="s">
        <v>9385</v>
      </c>
      <c r="D4784" s="6" t="s">
        <v>9386</v>
      </c>
      <c r="E4784" s="8" t="s">
        <v>8844</v>
      </c>
      <c r="F4784" s="6"/>
      <c r="G4784" s="6"/>
      <c r="H4784" s="8" t="s">
        <v>1384</v>
      </c>
      <c r="I4784" s="7"/>
      <c r="J4784" s="8" t="s">
        <v>8036</v>
      </c>
      <c r="K4784" s="8" t="s">
        <v>9318</v>
      </c>
      <c r="L4784" s="8" t="s">
        <v>9360</v>
      </c>
      <c r="M4784" s="7"/>
      <c r="N4784" s="9" t="s">
        <v>9320</v>
      </c>
    </row>
    <row r="4785" spans="1:14">
      <c r="A4785" s="7" t="s">
        <v>9315</v>
      </c>
      <c r="B4785" s="7"/>
      <c r="C4785" s="9" t="s">
        <v>9387</v>
      </c>
      <c r="D4785" s="9" t="s">
        <v>9388</v>
      </c>
      <c r="E4785" s="8" t="s">
        <v>8844</v>
      </c>
      <c r="F4785" s="7"/>
      <c r="G4785" s="7"/>
      <c r="H4785" s="8" t="s">
        <v>1384</v>
      </c>
      <c r="I4785" s="7"/>
      <c r="J4785" s="8" t="s">
        <v>8036</v>
      </c>
      <c r="K4785" s="8" t="s">
        <v>9318</v>
      </c>
      <c r="L4785" s="8" t="s">
        <v>9360</v>
      </c>
      <c r="M4785" s="7"/>
      <c r="N4785" s="9" t="s">
        <v>9320</v>
      </c>
    </row>
    <row r="4786" spans="1:14">
      <c r="A4786" s="7" t="s">
        <v>9315</v>
      </c>
      <c r="B4786" s="8"/>
      <c r="C4786" s="8" t="s">
        <v>9389</v>
      </c>
      <c r="D4786" s="8" t="s">
        <v>9390</v>
      </c>
      <c r="E4786" s="8" t="s">
        <v>8844</v>
      </c>
      <c r="F4786" s="8"/>
      <c r="G4786" s="8"/>
      <c r="H4786" s="8" t="s">
        <v>1384</v>
      </c>
      <c r="I4786" s="8"/>
      <c r="J4786" s="8" t="s">
        <v>8036</v>
      </c>
      <c r="K4786" s="8" t="s">
        <v>9318</v>
      </c>
      <c r="L4786" s="8" t="s">
        <v>9360</v>
      </c>
      <c r="M4786" s="7" t="s">
        <v>2059</v>
      </c>
      <c r="N4786" s="9" t="s">
        <v>9320</v>
      </c>
    </row>
    <row r="4787" spans="1:14">
      <c r="A4787" s="7" t="s">
        <v>9315</v>
      </c>
      <c r="B4787" s="8"/>
      <c r="C4787" s="8" t="s">
        <v>9391</v>
      </c>
      <c r="D4787" s="8" t="s">
        <v>9392</v>
      </c>
      <c r="E4787" s="8" t="s">
        <v>8844</v>
      </c>
      <c r="F4787" s="8"/>
      <c r="G4787" s="8"/>
      <c r="H4787" s="8" t="s">
        <v>1384</v>
      </c>
      <c r="I4787" s="8"/>
      <c r="J4787" s="8" t="s">
        <v>8036</v>
      </c>
      <c r="K4787" s="8" t="s">
        <v>9318</v>
      </c>
      <c r="L4787" s="8" t="s">
        <v>9360</v>
      </c>
      <c r="M4787" s="7" t="s">
        <v>2059</v>
      </c>
      <c r="N4787" s="9" t="s">
        <v>9320</v>
      </c>
    </row>
    <row r="4788" spans="1:14">
      <c r="A4788" s="6" t="s">
        <v>9315</v>
      </c>
      <c r="B4788" s="6"/>
      <c r="C4788" s="6" t="s">
        <v>9393</v>
      </c>
      <c r="D4788" s="6" t="s">
        <v>9394</v>
      </c>
      <c r="E4788" s="8" t="s">
        <v>8844</v>
      </c>
      <c r="F4788" s="6"/>
      <c r="G4788" s="6"/>
      <c r="H4788" s="8" t="s">
        <v>1384</v>
      </c>
      <c r="I4788" s="7"/>
      <c r="J4788" s="8" t="s">
        <v>8036</v>
      </c>
      <c r="K4788" s="8" t="s">
        <v>9318</v>
      </c>
      <c r="L4788" s="8" t="s">
        <v>9360</v>
      </c>
      <c r="M4788" s="7"/>
      <c r="N4788" s="9" t="s">
        <v>9320</v>
      </c>
    </row>
    <row r="4789" spans="1:14">
      <c r="A4789" s="6" t="s">
        <v>9315</v>
      </c>
      <c r="B4789" s="6"/>
      <c r="C4789" s="6" t="s">
        <v>9395</v>
      </c>
      <c r="D4789" s="6" t="s">
        <v>9396</v>
      </c>
      <c r="E4789" s="8" t="s">
        <v>8844</v>
      </c>
      <c r="F4789" s="6"/>
      <c r="G4789" s="6"/>
      <c r="H4789" s="8" t="s">
        <v>1384</v>
      </c>
      <c r="I4789" s="7"/>
      <c r="J4789" s="8" t="s">
        <v>8036</v>
      </c>
      <c r="K4789" s="8" t="s">
        <v>9318</v>
      </c>
      <c r="L4789" s="8" t="s">
        <v>9360</v>
      </c>
      <c r="M4789" s="7"/>
      <c r="N4789" s="9" t="s">
        <v>9320</v>
      </c>
    </row>
    <row r="4790" spans="1:14">
      <c r="A4790" s="7" t="s">
        <v>9315</v>
      </c>
      <c r="B4790" s="7"/>
      <c r="C4790" s="7" t="s">
        <v>9397</v>
      </c>
      <c r="D4790" s="7" t="s">
        <v>9398</v>
      </c>
      <c r="E4790" s="8" t="s">
        <v>8844</v>
      </c>
      <c r="F4790" s="7"/>
      <c r="G4790" s="7"/>
      <c r="H4790" s="7" t="s">
        <v>1384</v>
      </c>
      <c r="I4790" s="7"/>
      <c r="J4790" s="8" t="s">
        <v>8036</v>
      </c>
      <c r="K4790" s="8" t="s">
        <v>9318</v>
      </c>
      <c r="L4790" s="8" t="s">
        <v>9360</v>
      </c>
      <c r="M4790" s="7"/>
      <c r="N4790" s="9" t="s">
        <v>9320</v>
      </c>
    </row>
    <row r="4791" spans="1:14">
      <c r="A4791" s="7" t="s">
        <v>9315</v>
      </c>
      <c r="B4791" s="7"/>
      <c r="C4791" s="9" t="s">
        <v>9399</v>
      </c>
      <c r="D4791" s="9" t="s">
        <v>9400</v>
      </c>
      <c r="E4791" s="8" t="s">
        <v>8844</v>
      </c>
      <c r="F4791" s="7"/>
      <c r="G4791" s="7"/>
      <c r="H4791" s="8" t="s">
        <v>1384</v>
      </c>
      <c r="I4791" s="7"/>
      <c r="J4791" s="8" t="s">
        <v>8036</v>
      </c>
      <c r="K4791" s="8" t="s">
        <v>9318</v>
      </c>
      <c r="L4791" s="8" t="s">
        <v>9360</v>
      </c>
      <c r="M4791" s="7"/>
      <c r="N4791" s="9" t="s">
        <v>9320</v>
      </c>
    </row>
    <row r="4792" spans="1:14">
      <c r="A4792" s="6" t="s">
        <v>9315</v>
      </c>
      <c r="B4792" s="6"/>
      <c r="C4792" s="6" t="s">
        <v>9401</v>
      </c>
      <c r="D4792" s="6" t="s">
        <v>9402</v>
      </c>
      <c r="E4792" s="8" t="s">
        <v>8844</v>
      </c>
      <c r="F4792" s="6"/>
      <c r="G4792" s="6"/>
      <c r="H4792" s="8" t="s">
        <v>1384</v>
      </c>
      <c r="I4792" s="7"/>
      <c r="J4792" s="8" t="s">
        <v>8036</v>
      </c>
      <c r="K4792" s="8" t="s">
        <v>9318</v>
      </c>
      <c r="L4792" s="8" t="s">
        <v>9360</v>
      </c>
      <c r="M4792" s="7"/>
      <c r="N4792" s="9" t="s">
        <v>9320</v>
      </c>
    </row>
    <row r="4793" spans="1:14">
      <c r="A4793" s="7" t="s">
        <v>9315</v>
      </c>
      <c r="B4793" s="8"/>
      <c r="C4793" s="8" t="s">
        <v>9403</v>
      </c>
      <c r="D4793" s="8" t="s">
        <v>9404</v>
      </c>
      <c r="E4793" s="8" t="s">
        <v>8844</v>
      </c>
      <c r="F4793" s="8"/>
      <c r="G4793" s="8"/>
      <c r="H4793" s="8" t="s">
        <v>1384</v>
      </c>
      <c r="I4793" s="8"/>
      <c r="J4793" s="8" t="s">
        <v>8036</v>
      </c>
      <c r="K4793" s="8" t="s">
        <v>9318</v>
      </c>
      <c r="L4793" s="8" t="s">
        <v>9360</v>
      </c>
      <c r="M4793" s="7" t="s">
        <v>2059</v>
      </c>
      <c r="N4793" s="9" t="s">
        <v>9320</v>
      </c>
    </row>
    <row r="4794" spans="1:14">
      <c r="A4794" s="7" t="s">
        <v>9315</v>
      </c>
      <c r="B4794" s="7"/>
      <c r="C4794" s="8" t="s">
        <v>9405</v>
      </c>
      <c r="D4794" s="8" t="s">
        <v>9406</v>
      </c>
      <c r="E4794" s="8" t="s">
        <v>8844</v>
      </c>
      <c r="F4794" s="8"/>
      <c r="G4794" s="8"/>
      <c r="H4794" s="8" t="s">
        <v>1384</v>
      </c>
      <c r="I4794" s="8"/>
      <c r="J4794" s="8" t="s">
        <v>8036</v>
      </c>
      <c r="K4794" s="8" t="s">
        <v>9318</v>
      </c>
      <c r="L4794" s="8" t="s">
        <v>9360</v>
      </c>
      <c r="M4794" s="7" t="s">
        <v>2059</v>
      </c>
      <c r="N4794" s="9" t="s">
        <v>9320</v>
      </c>
    </row>
    <row r="4795" spans="1:14">
      <c r="A4795" s="7" t="s">
        <v>9315</v>
      </c>
      <c r="B4795" s="7"/>
      <c r="C4795" s="8" t="s">
        <v>9407</v>
      </c>
      <c r="D4795" s="8" t="s">
        <v>9408</v>
      </c>
      <c r="E4795" s="8" t="s">
        <v>8844</v>
      </c>
      <c r="F4795" s="8"/>
      <c r="G4795" s="8"/>
      <c r="H4795" s="8" t="s">
        <v>1384</v>
      </c>
      <c r="I4795" s="8"/>
      <c r="J4795" s="8" t="s">
        <v>8036</v>
      </c>
      <c r="K4795" s="8" t="s">
        <v>9318</v>
      </c>
      <c r="L4795" s="8" t="s">
        <v>9360</v>
      </c>
      <c r="M4795" s="7" t="s">
        <v>2059</v>
      </c>
      <c r="N4795" s="9" t="s">
        <v>9320</v>
      </c>
    </row>
    <row r="4796" spans="1:14">
      <c r="A4796" s="7" t="s">
        <v>9315</v>
      </c>
      <c r="B4796" s="7"/>
      <c r="C4796" s="8" t="s">
        <v>9409</v>
      </c>
      <c r="D4796" s="8" t="s">
        <v>9410</v>
      </c>
      <c r="E4796" s="8" t="s">
        <v>8844</v>
      </c>
      <c r="F4796" s="8"/>
      <c r="G4796" s="8"/>
      <c r="H4796" s="8" t="s">
        <v>1384</v>
      </c>
      <c r="I4796" s="8"/>
      <c r="J4796" s="8" t="s">
        <v>8036</v>
      </c>
      <c r="K4796" s="8" t="s">
        <v>9318</v>
      </c>
      <c r="L4796" s="8" t="s">
        <v>9360</v>
      </c>
      <c r="M4796" s="7" t="s">
        <v>2059</v>
      </c>
      <c r="N4796" s="9" t="s">
        <v>9320</v>
      </c>
    </row>
    <row r="4797" spans="1:14">
      <c r="A4797" s="7" t="s">
        <v>9315</v>
      </c>
      <c r="B4797" s="7"/>
      <c r="C4797" s="8" t="s">
        <v>9411</v>
      </c>
      <c r="D4797" s="8" t="s">
        <v>9412</v>
      </c>
      <c r="E4797" s="8" t="s">
        <v>8844</v>
      </c>
      <c r="F4797" s="8"/>
      <c r="G4797" s="8"/>
      <c r="H4797" s="8" t="s">
        <v>1384</v>
      </c>
      <c r="I4797" s="8"/>
      <c r="J4797" s="8" t="s">
        <v>8036</v>
      </c>
      <c r="K4797" s="8" t="s">
        <v>9318</v>
      </c>
      <c r="L4797" s="8" t="s">
        <v>9360</v>
      </c>
      <c r="M4797" s="7" t="s">
        <v>2059</v>
      </c>
      <c r="N4797" s="9" t="s">
        <v>9320</v>
      </c>
    </row>
    <row r="4798" spans="1:14">
      <c r="A4798" s="7" t="s">
        <v>9315</v>
      </c>
      <c r="B4798" s="7"/>
      <c r="C4798" s="8" t="s">
        <v>9413</v>
      </c>
      <c r="D4798" s="8" t="s">
        <v>9414</v>
      </c>
      <c r="E4798" s="8" t="s">
        <v>8844</v>
      </c>
      <c r="F4798" s="8"/>
      <c r="G4798" s="8"/>
      <c r="H4798" s="8" t="s">
        <v>1384</v>
      </c>
      <c r="I4798" s="8"/>
      <c r="J4798" s="8" t="s">
        <v>8036</v>
      </c>
      <c r="K4798" s="8" t="s">
        <v>9318</v>
      </c>
      <c r="L4798" s="8" t="s">
        <v>9360</v>
      </c>
      <c r="M4798" s="7" t="s">
        <v>2059</v>
      </c>
      <c r="N4798" s="9" t="s">
        <v>9320</v>
      </c>
    </row>
    <row r="4799" spans="1:14">
      <c r="A4799" s="7" t="s">
        <v>9315</v>
      </c>
      <c r="B4799" s="7"/>
      <c r="C4799" s="8" t="s">
        <v>9415</v>
      </c>
      <c r="D4799" s="8" t="s">
        <v>9416</v>
      </c>
      <c r="E4799" s="8" t="s">
        <v>8844</v>
      </c>
      <c r="F4799" s="8"/>
      <c r="G4799" s="8"/>
      <c r="H4799" s="8" t="s">
        <v>1384</v>
      </c>
      <c r="I4799" s="8"/>
      <c r="J4799" s="8" t="s">
        <v>8036</v>
      </c>
      <c r="K4799" s="8" t="s">
        <v>9318</v>
      </c>
      <c r="L4799" s="8" t="s">
        <v>9360</v>
      </c>
      <c r="M4799" s="7" t="s">
        <v>2059</v>
      </c>
      <c r="N4799" s="9" t="s">
        <v>9320</v>
      </c>
    </row>
    <row r="4800" spans="1:14">
      <c r="A4800" s="7" t="s">
        <v>9315</v>
      </c>
      <c r="B4800" s="7"/>
      <c r="C4800" s="8" t="s">
        <v>9417</v>
      </c>
      <c r="D4800" s="8" t="s">
        <v>9418</v>
      </c>
      <c r="E4800" s="8" t="s">
        <v>8844</v>
      </c>
      <c r="F4800" s="8"/>
      <c r="G4800" s="8"/>
      <c r="H4800" s="8" t="s">
        <v>1384</v>
      </c>
      <c r="I4800" s="8"/>
      <c r="J4800" s="8" t="s">
        <v>8036</v>
      </c>
      <c r="K4800" s="8" t="s">
        <v>9318</v>
      </c>
      <c r="L4800" s="8" t="s">
        <v>9360</v>
      </c>
      <c r="M4800" s="7" t="s">
        <v>2059</v>
      </c>
      <c r="N4800" s="9" t="s">
        <v>9320</v>
      </c>
    </row>
    <row r="4801" spans="1:14">
      <c r="A4801" s="7" t="s">
        <v>9315</v>
      </c>
      <c r="B4801" s="7"/>
      <c r="C4801" s="8" t="s">
        <v>9419</v>
      </c>
      <c r="D4801" s="8" t="s">
        <v>9420</v>
      </c>
      <c r="E4801" s="8" t="s">
        <v>8844</v>
      </c>
      <c r="F4801" s="8"/>
      <c r="G4801" s="8"/>
      <c r="H4801" s="8" t="s">
        <v>1384</v>
      </c>
      <c r="I4801" s="8"/>
      <c r="J4801" s="8" t="s">
        <v>8036</v>
      </c>
      <c r="K4801" s="8" t="s">
        <v>9318</v>
      </c>
      <c r="L4801" s="8" t="s">
        <v>9360</v>
      </c>
      <c r="M4801" s="7" t="s">
        <v>2059</v>
      </c>
      <c r="N4801" s="9" t="s">
        <v>9320</v>
      </c>
    </row>
    <row r="4802" spans="1:14">
      <c r="A4802" s="7" t="s">
        <v>9315</v>
      </c>
      <c r="B4802" s="7"/>
      <c r="C4802" s="8" t="s">
        <v>9421</v>
      </c>
      <c r="D4802" s="8" t="s">
        <v>9422</v>
      </c>
      <c r="E4802" s="8" t="s">
        <v>8844</v>
      </c>
      <c r="F4802" s="8"/>
      <c r="G4802" s="8"/>
      <c r="H4802" s="8" t="s">
        <v>1384</v>
      </c>
      <c r="I4802" s="8"/>
      <c r="J4802" s="8" t="s">
        <v>8036</v>
      </c>
      <c r="K4802" s="8" t="s">
        <v>9318</v>
      </c>
      <c r="L4802" s="8" t="s">
        <v>9360</v>
      </c>
      <c r="M4802" s="7" t="s">
        <v>2059</v>
      </c>
      <c r="N4802" s="9" t="s">
        <v>9320</v>
      </c>
    </row>
    <row r="4803" spans="1:14">
      <c r="A4803" s="6" t="s">
        <v>9315</v>
      </c>
      <c r="B4803" s="6"/>
      <c r="C4803" s="6" t="s">
        <v>9423</v>
      </c>
      <c r="D4803" s="6" t="s">
        <v>9424</v>
      </c>
      <c r="E4803" s="8" t="s">
        <v>8844</v>
      </c>
      <c r="F4803" s="6"/>
      <c r="G4803" s="6"/>
      <c r="H4803" s="8" t="s">
        <v>1384</v>
      </c>
      <c r="I4803" s="8"/>
      <c r="J4803" s="8" t="s">
        <v>8036</v>
      </c>
      <c r="K4803" s="8" t="s">
        <v>9318</v>
      </c>
      <c r="L4803" s="8" t="s">
        <v>9360</v>
      </c>
      <c r="M4803" s="7" t="s">
        <v>2059</v>
      </c>
      <c r="N4803" s="9" t="s">
        <v>9320</v>
      </c>
    </row>
    <row r="4804" spans="1:14">
      <c r="A4804" s="7" t="s">
        <v>9315</v>
      </c>
      <c r="B4804" s="7"/>
      <c r="C4804" s="8" t="s">
        <v>9425</v>
      </c>
      <c r="D4804" s="8" t="s">
        <v>9426</v>
      </c>
      <c r="E4804" s="8" t="s">
        <v>8844</v>
      </c>
      <c r="F4804" s="8"/>
      <c r="G4804" s="8"/>
      <c r="H4804" s="8" t="s">
        <v>1384</v>
      </c>
      <c r="I4804" s="8"/>
      <c r="J4804" s="8" t="s">
        <v>8036</v>
      </c>
      <c r="K4804" s="8" t="s">
        <v>9318</v>
      </c>
      <c r="L4804" s="8" t="s">
        <v>9360</v>
      </c>
      <c r="M4804" s="7" t="s">
        <v>2059</v>
      </c>
      <c r="N4804" s="9" t="s">
        <v>9320</v>
      </c>
    </row>
    <row r="4805" spans="1:14">
      <c r="A4805" s="6" t="s">
        <v>9315</v>
      </c>
      <c r="B4805" s="6"/>
      <c r="C4805" s="6" t="s">
        <v>9427</v>
      </c>
      <c r="D4805" s="6" t="s">
        <v>9428</v>
      </c>
      <c r="E4805" s="8" t="s">
        <v>8844</v>
      </c>
      <c r="F4805" s="6"/>
      <c r="G4805" s="6"/>
      <c r="H4805" s="8" t="s">
        <v>1384</v>
      </c>
      <c r="I4805" s="8"/>
      <c r="J4805" s="8" t="s">
        <v>8036</v>
      </c>
      <c r="K4805" s="8" t="s">
        <v>9318</v>
      </c>
      <c r="L4805" s="8" t="s">
        <v>9360</v>
      </c>
      <c r="M4805" s="7" t="s">
        <v>2059</v>
      </c>
      <c r="N4805" s="9" t="s">
        <v>9320</v>
      </c>
    </row>
    <row r="4806" spans="1:14">
      <c r="A4806" s="7" t="s">
        <v>9315</v>
      </c>
      <c r="B4806" s="7"/>
      <c r="C4806" s="9" t="s">
        <v>9429</v>
      </c>
      <c r="D4806" s="9" t="s">
        <v>9430</v>
      </c>
      <c r="E4806" s="8" t="s">
        <v>8844</v>
      </c>
      <c r="F4806" s="7"/>
      <c r="G4806" s="7"/>
      <c r="H4806" s="8" t="s">
        <v>1384</v>
      </c>
      <c r="I4806" s="7"/>
      <c r="J4806" s="8" t="s">
        <v>8036</v>
      </c>
      <c r="K4806" s="8" t="s">
        <v>9318</v>
      </c>
      <c r="L4806" s="8" t="s">
        <v>9360</v>
      </c>
      <c r="M4806" s="7"/>
      <c r="N4806" s="9" t="s">
        <v>9320</v>
      </c>
    </row>
    <row r="4807" spans="1:14">
      <c r="A4807" s="7" t="s">
        <v>9315</v>
      </c>
      <c r="B4807" s="8"/>
      <c r="C4807" s="8" t="s">
        <v>9431</v>
      </c>
      <c r="D4807" s="8" t="s">
        <v>9432</v>
      </c>
      <c r="E4807" s="8" t="s">
        <v>8844</v>
      </c>
      <c r="F4807" s="8"/>
      <c r="G4807" s="8"/>
      <c r="H4807" s="8" t="s">
        <v>1384</v>
      </c>
      <c r="I4807" s="8"/>
      <c r="J4807" s="8" t="s">
        <v>8036</v>
      </c>
      <c r="K4807" s="8" t="s">
        <v>9318</v>
      </c>
      <c r="L4807" s="8" t="s">
        <v>9360</v>
      </c>
      <c r="M4807" s="7" t="s">
        <v>2059</v>
      </c>
      <c r="N4807" s="9" t="s">
        <v>9320</v>
      </c>
    </row>
    <row r="4808" spans="1:14">
      <c r="A4808" s="7" t="s">
        <v>9315</v>
      </c>
      <c r="B4808" s="8"/>
      <c r="C4808" s="8" t="s">
        <v>9433</v>
      </c>
      <c r="D4808" s="8" t="s">
        <v>9434</v>
      </c>
      <c r="E4808" s="8" t="s">
        <v>8844</v>
      </c>
      <c r="F4808" s="8"/>
      <c r="G4808" s="8"/>
      <c r="H4808" s="8" t="s">
        <v>1384</v>
      </c>
      <c r="I4808" s="8"/>
      <c r="J4808" s="8" t="s">
        <v>8036</v>
      </c>
      <c r="K4808" s="8" t="s">
        <v>9318</v>
      </c>
      <c r="L4808" s="8" t="s">
        <v>9360</v>
      </c>
      <c r="M4808" s="7" t="s">
        <v>2059</v>
      </c>
      <c r="N4808" s="9" t="s">
        <v>9320</v>
      </c>
    </row>
    <row r="4809" spans="1:14">
      <c r="A4809" s="7" t="s">
        <v>9315</v>
      </c>
      <c r="B4809" s="8"/>
      <c r="C4809" s="8" t="s">
        <v>9435</v>
      </c>
      <c r="D4809" s="8" t="s">
        <v>9436</v>
      </c>
      <c r="E4809" s="8" t="s">
        <v>8844</v>
      </c>
      <c r="F4809" s="8"/>
      <c r="G4809" s="8"/>
      <c r="H4809" s="8" t="s">
        <v>1384</v>
      </c>
      <c r="I4809" s="8"/>
      <c r="J4809" s="8" t="s">
        <v>8036</v>
      </c>
      <c r="K4809" s="8" t="s">
        <v>9318</v>
      </c>
      <c r="L4809" s="8" t="s">
        <v>9360</v>
      </c>
      <c r="M4809" s="7" t="s">
        <v>2059</v>
      </c>
      <c r="N4809" s="9" t="s">
        <v>9320</v>
      </c>
    </row>
    <row r="4810" spans="1:14">
      <c r="A4810" s="7" t="s">
        <v>9315</v>
      </c>
      <c r="B4810" s="8"/>
      <c r="C4810" s="8" t="s">
        <v>9437</v>
      </c>
      <c r="D4810" s="8" t="s">
        <v>9438</v>
      </c>
      <c r="E4810" s="8" t="s">
        <v>8844</v>
      </c>
      <c r="F4810" s="8"/>
      <c r="G4810" s="8"/>
      <c r="H4810" s="8" t="s">
        <v>1384</v>
      </c>
      <c r="I4810" s="8"/>
      <c r="J4810" s="8" t="s">
        <v>8036</v>
      </c>
      <c r="K4810" s="8" t="s">
        <v>9318</v>
      </c>
      <c r="L4810" s="8" t="s">
        <v>9360</v>
      </c>
      <c r="M4810" s="7" t="s">
        <v>2059</v>
      </c>
      <c r="N4810" s="9" t="s">
        <v>9320</v>
      </c>
    </row>
    <row r="4811" spans="1:14">
      <c r="A4811" s="7" t="s">
        <v>9315</v>
      </c>
      <c r="B4811" s="8"/>
      <c r="C4811" s="8" t="s">
        <v>9439</v>
      </c>
      <c r="D4811" s="8" t="s">
        <v>9440</v>
      </c>
      <c r="E4811" s="8" t="s">
        <v>8844</v>
      </c>
      <c r="F4811" s="8"/>
      <c r="G4811" s="8"/>
      <c r="H4811" s="8" t="s">
        <v>1384</v>
      </c>
      <c r="I4811" s="8"/>
      <c r="J4811" s="8" t="s">
        <v>8036</v>
      </c>
      <c r="K4811" s="8" t="s">
        <v>9318</v>
      </c>
      <c r="L4811" s="8" t="s">
        <v>9360</v>
      </c>
      <c r="M4811" s="7" t="s">
        <v>2059</v>
      </c>
      <c r="N4811" s="9" t="s">
        <v>9320</v>
      </c>
    </row>
    <row r="4812" spans="1:14">
      <c r="A4812" s="7" t="s">
        <v>9315</v>
      </c>
      <c r="B4812" s="8"/>
      <c r="C4812" s="8" t="s">
        <v>9441</v>
      </c>
      <c r="D4812" s="8" t="s">
        <v>9442</v>
      </c>
      <c r="E4812" s="8" t="s">
        <v>8844</v>
      </c>
      <c r="F4812" s="8"/>
      <c r="G4812" s="8"/>
      <c r="H4812" s="8" t="s">
        <v>1384</v>
      </c>
      <c r="I4812" s="8"/>
      <c r="J4812" s="8" t="s">
        <v>8036</v>
      </c>
      <c r="K4812" s="8" t="s">
        <v>9318</v>
      </c>
      <c r="L4812" s="8" t="s">
        <v>9360</v>
      </c>
      <c r="M4812" s="7" t="s">
        <v>2059</v>
      </c>
      <c r="N4812" s="9" t="s">
        <v>9320</v>
      </c>
    </row>
    <row r="4813" spans="1:14">
      <c r="A4813" s="7" t="s">
        <v>9315</v>
      </c>
      <c r="B4813" s="7"/>
      <c r="C4813" s="7" t="s">
        <v>9443</v>
      </c>
      <c r="D4813" s="7" t="s">
        <v>9444</v>
      </c>
      <c r="E4813" s="8" t="s">
        <v>8844</v>
      </c>
      <c r="F4813" s="7"/>
      <c r="G4813" s="7"/>
      <c r="H4813" s="7" t="s">
        <v>1384</v>
      </c>
      <c r="I4813" s="7"/>
      <c r="J4813" s="8" t="s">
        <v>8036</v>
      </c>
      <c r="K4813" s="8" t="s">
        <v>9318</v>
      </c>
      <c r="L4813" s="8" t="s">
        <v>9360</v>
      </c>
      <c r="M4813" s="7"/>
      <c r="N4813" s="9" t="s">
        <v>9320</v>
      </c>
    </row>
    <row r="4814" spans="1:14">
      <c r="A4814" s="6" t="s">
        <v>9315</v>
      </c>
      <c r="B4814" s="6"/>
      <c r="C4814" s="6" t="s">
        <v>9445</v>
      </c>
      <c r="D4814" s="6" t="s">
        <v>9446</v>
      </c>
      <c r="E4814" s="8" t="s">
        <v>8844</v>
      </c>
      <c r="F4814" s="6"/>
      <c r="G4814" s="6"/>
      <c r="H4814" s="7" t="s">
        <v>1384</v>
      </c>
      <c r="I4814" s="7"/>
      <c r="J4814" s="8" t="s">
        <v>8036</v>
      </c>
      <c r="K4814" s="8" t="s">
        <v>9318</v>
      </c>
      <c r="L4814" s="8" t="s">
        <v>9360</v>
      </c>
      <c r="M4814" s="7"/>
      <c r="N4814" s="9" t="s">
        <v>9320</v>
      </c>
    </row>
    <row r="4815" spans="1:14">
      <c r="A4815" s="7" t="s">
        <v>9315</v>
      </c>
      <c r="B4815" s="8"/>
      <c r="C4815" s="8" t="s">
        <v>9447</v>
      </c>
      <c r="D4815" s="8" t="s">
        <v>9448</v>
      </c>
      <c r="E4815" s="8" t="s">
        <v>8844</v>
      </c>
      <c r="F4815" s="8"/>
      <c r="G4815" s="8"/>
      <c r="H4815" s="8" t="s">
        <v>1384</v>
      </c>
      <c r="I4815" s="8"/>
      <c r="J4815" s="8" t="s">
        <v>8036</v>
      </c>
      <c r="K4815" s="8" t="s">
        <v>9318</v>
      </c>
      <c r="L4815" s="8" t="s">
        <v>9360</v>
      </c>
      <c r="M4815" s="7" t="s">
        <v>2059</v>
      </c>
      <c r="N4815" s="9" t="s">
        <v>9320</v>
      </c>
    </row>
    <row r="4816" spans="1:14">
      <c r="A4816" s="7" t="s">
        <v>9315</v>
      </c>
      <c r="B4816" s="7"/>
      <c r="C4816" s="7" t="s">
        <v>9449</v>
      </c>
      <c r="D4816" s="7" t="s">
        <v>9450</v>
      </c>
      <c r="E4816" s="8" t="s">
        <v>8844</v>
      </c>
      <c r="F4816" s="7"/>
      <c r="G4816" s="7"/>
      <c r="H4816" s="7" t="s">
        <v>1384</v>
      </c>
      <c r="I4816" s="7"/>
      <c r="J4816" s="8" t="s">
        <v>8036</v>
      </c>
      <c r="K4816" s="8" t="s">
        <v>9318</v>
      </c>
      <c r="L4816" s="8" t="s">
        <v>9360</v>
      </c>
      <c r="M4816" s="7"/>
      <c r="N4816" s="9" t="s">
        <v>9320</v>
      </c>
    </row>
    <row r="4817" spans="1:14">
      <c r="A4817" s="7" t="s">
        <v>9315</v>
      </c>
      <c r="B4817" s="7"/>
      <c r="C4817" s="9" t="s">
        <v>9451</v>
      </c>
      <c r="D4817" s="9" t="s">
        <v>9452</v>
      </c>
      <c r="E4817" s="8" t="s">
        <v>8844</v>
      </c>
      <c r="F4817" s="7"/>
      <c r="G4817" s="7"/>
      <c r="H4817" s="8" t="s">
        <v>1384</v>
      </c>
      <c r="I4817" s="7"/>
      <c r="J4817" s="8" t="s">
        <v>8036</v>
      </c>
      <c r="K4817" s="8" t="s">
        <v>9318</v>
      </c>
      <c r="L4817" s="8" t="s">
        <v>9360</v>
      </c>
      <c r="M4817" s="7"/>
      <c r="N4817" s="9" t="s">
        <v>9320</v>
      </c>
    </row>
    <row r="4818" spans="1:14">
      <c r="A4818" s="7" t="s">
        <v>9315</v>
      </c>
      <c r="B4818" s="8"/>
      <c r="C4818" s="8" t="s">
        <v>9453</v>
      </c>
      <c r="D4818" s="8" t="s">
        <v>9454</v>
      </c>
      <c r="E4818" s="8" t="s">
        <v>8844</v>
      </c>
      <c r="F4818" s="8"/>
      <c r="G4818" s="8"/>
      <c r="H4818" s="8" t="s">
        <v>1384</v>
      </c>
      <c r="I4818" s="8"/>
      <c r="J4818" s="8" t="s">
        <v>8036</v>
      </c>
      <c r="K4818" s="8" t="s">
        <v>9318</v>
      </c>
      <c r="L4818" s="8" t="s">
        <v>9360</v>
      </c>
      <c r="M4818" s="7" t="s">
        <v>2059</v>
      </c>
      <c r="N4818" s="9" t="s">
        <v>9320</v>
      </c>
    </row>
    <row r="4819" spans="1:14">
      <c r="A4819" s="7" t="s">
        <v>9315</v>
      </c>
      <c r="B4819" s="8"/>
      <c r="C4819" s="8" t="s">
        <v>9455</v>
      </c>
      <c r="D4819" s="8" t="s">
        <v>9456</v>
      </c>
      <c r="E4819" s="8" t="s">
        <v>8844</v>
      </c>
      <c r="F4819" s="8"/>
      <c r="G4819" s="8"/>
      <c r="H4819" s="8" t="s">
        <v>1384</v>
      </c>
      <c r="I4819" s="8"/>
      <c r="J4819" s="8" t="s">
        <v>8036</v>
      </c>
      <c r="K4819" s="8" t="s">
        <v>9318</v>
      </c>
      <c r="L4819" s="8" t="s">
        <v>9360</v>
      </c>
      <c r="M4819" s="7" t="s">
        <v>2059</v>
      </c>
      <c r="N4819" s="9" t="s">
        <v>9320</v>
      </c>
    </row>
    <row r="4820" spans="1:14">
      <c r="A4820" s="7" t="s">
        <v>9315</v>
      </c>
      <c r="B4820" s="8"/>
      <c r="C4820" s="8" t="s">
        <v>9457</v>
      </c>
      <c r="D4820" s="8" t="s">
        <v>9458</v>
      </c>
      <c r="E4820" s="8" t="s">
        <v>8844</v>
      </c>
      <c r="F4820" s="8"/>
      <c r="G4820" s="8"/>
      <c r="H4820" s="8" t="s">
        <v>1384</v>
      </c>
      <c r="I4820" s="8"/>
      <c r="J4820" s="8" t="s">
        <v>8036</v>
      </c>
      <c r="K4820" s="8" t="s">
        <v>9318</v>
      </c>
      <c r="L4820" s="8" t="s">
        <v>9360</v>
      </c>
      <c r="M4820" s="7" t="s">
        <v>2059</v>
      </c>
      <c r="N4820" s="9" t="s">
        <v>9320</v>
      </c>
    </row>
    <row r="4821" spans="1:14">
      <c r="A4821" s="7" t="s">
        <v>9315</v>
      </c>
      <c r="B4821" s="8"/>
      <c r="C4821" s="8" t="s">
        <v>9459</v>
      </c>
      <c r="D4821" s="8" t="s">
        <v>9460</v>
      </c>
      <c r="E4821" s="8" t="s">
        <v>8844</v>
      </c>
      <c r="F4821" s="8"/>
      <c r="G4821" s="8"/>
      <c r="H4821" s="8" t="s">
        <v>1384</v>
      </c>
      <c r="I4821" s="8"/>
      <c r="J4821" s="8" t="s">
        <v>8036</v>
      </c>
      <c r="K4821" s="8" t="s">
        <v>9318</v>
      </c>
      <c r="L4821" s="8" t="s">
        <v>9360</v>
      </c>
      <c r="M4821" s="7" t="s">
        <v>2059</v>
      </c>
      <c r="N4821" s="9" t="s">
        <v>9320</v>
      </c>
    </row>
    <row r="4822" spans="1:14">
      <c r="A4822" s="7" t="s">
        <v>9315</v>
      </c>
      <c r="B4822" s="8"/>
      <c r="C4822" s="8" t="s">
        <v>9461</v>
      </c>
      <c r="D4822" s="8" t="s">
        <v>9462</v>
      </c>
      <c r="E4822" s="8" t="s">
        <v>8844</v>
      </c>
      <c r="F4822" s="8"/>
      <c r="G4822" s="8"/>
      <c r="H4822" s="8" t="s">
        <v>1384</v>
      </c>
      <c r="I4822" s="8"/>
      <c r="J4822" s="8" t="s">
        <v>8036</v>
      </c>
      <c r="K4822" s="8" t="s">
        <v>9318</v>
      </c>
      <c r="L4822" s="8" t="s">
        <v>9360</v>
      </c>
      <c r="M4822" s="7" t="s">
        <v>2059</v>
      </c>
      <c r="N4822" s="9" t="s">
        <v>9320</v>
      </c>
    </row>
    <row r="4823" spans="1:14">
      <c r="A4823" s="7" t="s">
        <v>9315</v>
      </c>
      <c r="B4823" s="8"/>
      <c r="C4823" s="8" t="s">
        <v>9463</v>
      </c>
      <c r="D4823" s="8" t="s">
        <v>9464</v>
      </c>
      <c r="E4823" s="8" t="s">
        <v>8844</v>
      </c>
      <c r="F4823" s="8"/>
      <c r="G4823" s="8"/>
      <c r="H4823" s="8" t="s">
        <v>1384</v>
      </c>
      <c r="I4823" s="8"/>
      <c r="J4823" s="8" t="s">
        <v>8036</v>
      </c>
      <c r="K4823" s="8" t="s">
        <v>9318</v>
      </c>
      <c r="L4823" s="8" t="s">
        <v>9360</v>
      </c>
      <c r="M4823" s="7" t="s">
        <v>2059</v>
      </c>
      <c r="N4823" s="9" t="s">
        <v>9320</v>
      </c>
    </row>
    <row r="4824" spans="1:14">
      <c r="A4824" s="7" t="s">
        <v>9315</v>
      </c>
      <c r="B4824" s="8"/>
      <c r="C4824" s="8" t="s">
        <v>9465</v>
      </c>
      <c r="D4824" s="8" t="s">
        <v>9466</v>
      </c>
      <c r="E4824" s="8" t="s">
        <v>8844</v>
      </c>
      <c r="F4824" s="8"/>
      <c r="G4824" s="8"/>
      <c r="H4824" s="8" t="s">
        <v>1384</v>
      </c>
      <c r="I4824" s="8"/>
      <c r="J4824" s="8" t="s">
        <v>8036</v>
      </c>
      <c r="K4824" s="8" t="s">
        <v>9318</v>
      </c>
      <c r="L4824" s="8" t="s">
        <v>9360</v>
      </c>
      <c r="M4824" s="7" t="s">
        <v>2059</v>
      </c>
      <c r="N4824" s="9" t="s">
        <v>9320</v>
      </c>
    </row>
    <row r="4825" spans="1:14">
      <c r="A4825" s="7" t="s">
        <v>9315</v>
      </c>
      <c r="B4825" s="8"/>
      <c r="C4825" s="8" t="s">
        <v>9467</v>
      </c>
      <c r="D4825" s="8" t="s">
        <v>9468</v>
      </c>
      <c r="E4825" s="8" t="s">
        <v>8844</v>
      </c>
      <c r="F4825" s="8"/>
      <c r="G4825" s="8"/>
      <c r="H4825" s="8" t="s">
        <v>1384</v>
      </c>
      <c r="I4825" s="8"/>
      <c r="J4825" s="8" t="s">
        <v>8036</v>
      </c>
      <c r="K4825" s="8" t="s">
        <v>9318</v>
      </c>
      <c r="L4825" s="8" t="s">
        <v>9360</v>
      </c>
      <c r="M4825" s="7" t="s">
        <v>2059</v>
      </c>
      <c r="N4825" s="9" t="s">
        <v>9320</v>
      </c>
    </row>
    <row r="4826" spans="1:14">
      <c r="A4826" s="7" t="s">
        <v>9315</v>
      </c>
      <c r="B4826" s="8"/>
      <c r="C4826" s="8" t="s">
        <v>9469</v>
      </c>
      <c r="D4826" s="8" t="s">
        <v>9470</v>
      </c>
      <c r="E4826" s="8" t="s">
        <v>8844</v>
      </c>
      <c r="F4826" s="8"/>
      <c r="G4826" s="8"/>
      <c r="H4826" s="8" t="s">
        <v>1384</v>
      </c>
      <c r="I4826" s="8"/>
      <c r="J4826" s="8" t="s">
        <v>8036</v>
      </c>
      <c r="K4826" s="8" t="s">
        <v>9318</v>
      </c>
      <c r="L4826" s="8" t="s">
        <v>9360</v>
      </c>
      <c r="M4826" s="7" t="s">
        <v>2059</v>
      </c>
      <c r="N4826" s="9" t="s">
        <v>9320</v>
      </c>
    </row>
    <row r="4827" spans="1:14">
      <c r="A4827" s="7" t="s">
        <v>9315</v>
      </c>
      <c r="B4827" s="8"/>
      <c r="C4827" s="8" t="s">
        <v>9471</v>
      </c>
      <c r="D4827" s="8" t="s">
        <v>9472</v>
      </c>
      <c r="E4827" s="8" t="s">
        <v>8844</v>
      </c>
      <c r="F4827" s="8"/>
      <c r="G4827" s="8"/>
      <c r="H4827" s="8" t="s">
        <v>1384</v>
      </c>
      <c r="I4827" s="8"/>
      <c r="J4827" s="8" t="s">
        <v>8036</v>
      </c>
      <c r="K4827" s="8" t="s">
        <v>9318</v>
      </c>
      <c r="L4827" s="8" t="s">
        <v>9360</v>
      </c>
      <c r="M4827" s="7" t="s">
        <v>2059</v>
      </c>
      <c r="N4827" s="9" t="s">
        <v>9320</v>
      </c>
    </row>
    <row r="4828" spans="1:14">
      <c r="A4828" s="7" t="s">
        <v>9315</v>
      </c>
      <c r="B4828" s="8"/>
      <c r="C4828" s="8" t="s">
        <v>9473</v>
      </c>
      <c r="D4828" s="8" t="s">
        <v>9474</v>
      </c>
      <c r="E4828" s="8" t="s">
        <v>8844</v>
      </c>
      <c r="F4828" s="8"/>
      <c r="G4828" s="8"/>
      <c r="H4828" s="8" t="s">
        <v>1384</v>
      </c>
      <c r="I4828" s="8"/>
      <c r="J4828" s="8" t="s">
        <v>8036</v>
      </c>
      <c r="K4828" s="8" t="s">
        <v>9318</v>
      </c>
      <c r="L4828" s="8" t="s">
        <v>9360</v>
      </c>
      <c r="M4828" s="7" t="s">
        <v>2059</v>
      </c>
      <c r="N4828" s="9" t="s">
        <v>9320</v>
      </c>
    </row>
    <row r="4829" spans="1:14">
      <c r="A4829" s="7" t="s">
        <v>9315</v>
      </c>
      <c r="B4829" s="8"/>
      <c r="C4829" s="8" t="s">
        <v>9475</v>
      </c>
      <c r="D4829" s="8" t="s">
        <v>9476</v>
      </c>
      <c r="E4829" s="8" t="s">
        <v>8844</v>
      </c>
      <c r="F4829" s="8"/>
      <c r="G4829" s="8"/>
      <c r="H4829" s="8" t="s">
        <v>1384</v>
      </c>
      <c r="I4829" s="8"/>
      <c r="J4829" s="8" t="s">
        <v>8036</v>
      </c>
      <c r="K4829" s="8" t="s">
        <v>9318</v>
      </c>
      <c r="L4829" s="8" t="s">
        <v>9360</v>
      </c>
      <c r="M4829" s="7" t="s">
        <v>2059</v>
      </c>
      <c r="N4829" s="9" t="s">
        <v>9320</v>
      </c>
    </row>
    <row r="4830" spans="1:14">
      <c r="A4830" s="7" t="s">
        <v>9315</v>
      </c>
      <c r="B4830" s="8"/>
      <c r="C4830" s="8" t="s">
        <v>9477</v>
      </c>
      <c r="D4830" s="8" t="s">
        <v>9478</v>
      </c>
      <c r="E4830" s="8" t="s">
        <v>8844</v>
      </c>
      <c r="F4830" s="8"/>
      <c r="G4830" s="8"/>
      <c r="H4830" s="8" t="s">
        <v>1384</v>
      </c>
      <c r="I4830" s="8"/>
      <c r="J4830" s="8" t="s">
        <v>8036</v>
      </c>
      <c r="K4830" s="8" t="s">
        <v>9318</v>
      </c>
      <c r="L4830" s="8" t="s">
        <v>9360</v>
      </c>
      <c r="M4830" s="7" t="s">
        <v>2059</v>
      </c>
      <c r="N4830" s="9" t="s">
        <v>9320</v>
      </c>
    </row>
    <row r="4831" spans="1:14">
      <c r="A4831" s="7" t="s">
        <v>9315</v>
      </c>
      <c r="B4831" s="8"/>
      <c r="C4831" s="8" t="s">
        <v>9479</v>
      </c>
      <c r="D4831" s="8" t="s">
        <v>9480</v>
      </c>
      <c r="E4831" s="8" t="s">
        <v>8844</v>
      </c>
      <c r="F4831" s="8"/>
      <c r="G4831" s="8"/>
      <c r="H4831" s="8" t="s">
        <v>1384</v>
      </c>
      <c r="I4831" s="8"/>
      <c r="J4831" s="8" t="s">
        <v>8036</v>
      </c>
      <c r="K4831" s="8" t="s">
        <v>9318</v>
      </c>
      <c r="L4831" s="8" t="s">
        <v>9360</v>
      </c>
      <c r="M4831" s="7" t="s">
        <v>2059</v>
      </c>
      <c r="N4831" s="9" t="s">
        <v>9320</v>
      </c>
    </row>
    <row r="4832" spans="1:14">
      <c r="A4832" s="7" t="s">
        <v>9315</v>
      </c>
      <c r="B4832" s="8"/>
      <c r="C4832" s="8" t="s">
        <v>9481</v>
      </c>
      <c r="D4832" s="8" t="s">
        <v>9482</v>
      </c>
      <c r="E4832" s="8" t="s">
        <v>8844</v>
      </c>
      <c r="F4832" s="8"/>
      <c r="G4832" s="8"/>
      <c r="H4832" s="8" t="s">
        <v>1384</v>
      </c>
      <c r="I4832" s="8"/>
      <c r="J4832" s="8" t="s">
        <v>8036</v>
      </c>
      <c r="K4832" s="8" t="s">
        <v>9318</v>
      </c>
      <c r="L4832" s="8" t="s">
        <v>9360</v>
      </c>
      <c r="M4832" s="7" t="s">
        <v>2059</v>
      </c>
      <c r="N4832" s="9" t="s">
        <v>9320</v>
      </c>
    </row>
    <row r="4833" spans="1:14">
      <c r="A4833" s="7" t="s">
        <v>9315</v>
      </c>
      <c r="B4833" s="8"/>
      <c r="C4833" s="8" t="s">
        <v>9483</v>
      </c>
      <c r="D4833" s="8" t="s">
        <v>9484</v>
      </c>
      <c r="E4833" s="8" t="s">
        <v>8844</v>
      </c>
      <c r="F4833" s="8"/>
      <c r="G4833" s="8"/>
      <c r="H4833" s="8" t="s">
        <v>1384</v>
      </c>
      <c r="I4833" s="8"/>
      <c r="J4833" s="8" t="s">
        <v>8036</v>
      </c>
      <c r="K4833" s="8" t="s">
        <v>9318</v>
      </c>
      <c r="L4833" s="8" t="s">
        <v>9360</v>
      </c>
      <c r="M4833" s="7" t="s">
        <v>2059</v>
      </c>
      <c r="N4833" s="9" t="s">
        <v>9320</v>
      </c>
    </row>
    <row r="4834" spans="1:14">
      <c r="A4834" s="7" t="s">
        <v>9315</v>
      </c>
      <c r="B4834" s="8"/>
      <c r="C4834" s="8" t="s">
        <v>9485</v>
      </c>
      <c r="D4834" s="8" t="s">
        <v>9486</v>
      </c>
      <c r="E4834" s="8" t="s">
        <v>8844</v>
      </c>
      <c r="F4834" s="8"/>
      <c r="G4834" s="8"/>
      <c r="H4834" s="8" t="s">
        <v>1384</v>
      </c>
      <c r="I4834" s="8"/>
      <c r="J4834" s="8" t="s">
        <v>8036</v>
      </c>
      <c r="K4834" s="8" t="s">
        <v>9318</v>
      </c>
      <c r="L4834" s="8" t="s">
        <v>9360</v>
      </c>
      <c r="M4834" s="7" t="s">
        <v>2059</v>
      </c>
      <c r="N4834" s="9" t="s">
        <v>9320</v>
      </c>
    </row>
    <row r="4835" spans="1:14">
      <c r="A4835" s="7" t="s">
        <v>9315</v>
      </c>
      <c r="B4835" s="8"/>
      <c r="C4835" s="8" t="s">
        <v>9487</v>
      </c>
      <c r="D4835" s="8" t="s">
        <v>9488</v>
      </c>
      <c r="E4835" s="8" t="s">
        <v>8844</v>
      </c>
      <c r="F4835" s="8"/>
      <c r="G4835" s="8"/>
      <c r="H4835" s="8" t="s">
        <v>1384</v>
      </c>
      <c r="I4835" s="8"/>
      <c r="J4835" s="8" t="s">
        <v>8036</v>
      </c>
      <c r="K4835" s="8" t="s">
        <v>9318</v>
      </c>
      <c r="L4835" s="8" t="s">
        <v>9360</v>
      </c>
      <c r="M4835" s="7" t="s">
        <v>2059</v>
      </c>
      <c r="N4835" s="9" t="s">
        <v>9320</v>
      </c>
    </row>
    <row r="4836" spans="1:14">
      <c r="A4836" s="7" t="s">
        <v>9315</v>
      </c>
      <c r="B4836" s="8"/>
      <c r="C4836" s="8" t="s">
        <v>9489</v>
      </c>
      <c r="D4836" s="8" t="s">
        <v>9490</v>
      </c>
      <c r="E4836" s="8" t="s">
        <v>8844</v>
      </c>
      <c r="F4836" s="8"/>
      <c r="G4836" s="8"/>
      <c r="H4836" s="8" t="s">
        <v>1384</v>
      </c>
      <c r="I4836" s="8"/>
      <c r="J4836" s="8" t="s">
        <v>8036</v>
      </c>
      <c r="K4836" s="8" t="s">
        <v>9318</v>
      </c>
      <c r="L4836" s="8" t="s">
        <v>9360</v>
      </c>
      <c r="M4836" s="7" t="s">
        <v>2059</v>
      </c>
      <c r="N4836" s="9" t="s">
        <v>9320</v>
      </c>
    </row>
    <row r="4837" spans="1:14">
      <c r="A4837" s="7" t="s">
        <v>9315</v>
      </c>
      <c r="B4837" s="8"/>
      <c r="C4837" s="8" t="s">
        <v>9491</v>
      </c>
      <c r="D4837" s="8" t="s">
        <v>9492</v>
      </c>
      <c r="E4837" s="8" t="s">
        <v>8844</v>
      </c>
      <c r="F4837" s="8"/>
      <c r="G4837" s="8"/>
      <c r="H4837" s="8" t="s">
        <v>1384</v>
      </c>
      <c r="I4837" s="8"/>
      <c r="J4837" s="8" t="s">
        <v>8036</v>
      </c>
      <c r="K4837" s="8" t="s">
        <v>9318</v>
      </c>
      <c r="L4837" s="8" t="s">
        <v>9360</v>
      </c>
      <c r="M4837" s="7" t="s">
        <v>2059</v>
      </c>
      <c r="N4837" s="9" t="s">
        <v>9320</v>
      </c>
    </row>
    <row r="4838" spans="1:14">
      <c r="A4838" s="7" t="s">
        <v>9315</v>
      </c>
      <c r="B4838" s="7"/>
      <c r="C4838" s="9" t="s">
        <v>9493</v>
      </c>
      <c r="D4838" s="9" t="s">
        <v>9494</v>
      </c>
      <c r="E4838" s="8" t="s">
        <v>8844</v>
      </c>
      <c r="F4838" s="7"/>
      <c r="G4838" s="7"/>
      <c r="H4838" s="8" t="s">
        <v>1384</v>
      </c>
      <c r="I4838" s="7"/>
      <c r="J4838" s="8" t="s">
        <v>8036</v>
      </c>
      <c r="K4838" s="8" t="s">
        <v>9318</v>
      </c>
      <c r="L4838" s="8" t="s">
        <v>9360</v>
      </c>
      <c r="M4838" s="7"/>
      <c r="N4838" s="9" t="s">
        <v>9320</v>
      </c>
    </row>
    <row r="4839" spans="1:14">
      <c r="A4839" s="7" t="s">
        <v>9315</v>
      </c>
      <c r="B4839" s="8"/>
      <c r="C4839" s="8" t="s">
        <v>9495</v>
      </c>
      <c r="D4839" s="8" t="s">
        <v>9496</v>
      </c>
      <c r="E4839" s="8" t="s">
        <v>8844</v>
      </c>
      <c r="F4839" s="8"/>
      <c r="G4839" s="8"/>
      <c r="H4839" s="8" t="s">
        <v>1384</v>
      </c>
      <c r="I4839" s="8"/>
      <c r="J4839" s="8" t="s">
        <v>8036</v>
      </c>
      <c r="K4839" s="8" t="s">
        <v>9318</v>
      </c>
      <c r="L4839" s="8" t="s">
        <v>9360</v>
      </c>
      <c r="M4839" s="7" t="s">
        <v>2059</v>
      </c>
      <c r="N4839" s="9" t="s">
        <v>9320</v>
      </c>
    </row>
    <row r="4840" spans="1:14">
      <c r="A4840" s="7" t="s">
        <v>9315</v>
      </c>
      <c r="B4840" s="8"/>
      <c r="C4840" s="8" t="s">
        <v>9497</v>
      </c>
      <c r="D4840" s="8" t="s">
        <v>9498</v>
      </c>
      <c r="E4840" s="8" t="s">
        <v>8844</v>
      </c>
      <c r="F4840" s="8"/>
      <c r="G4840" s="8"/>
      <c r="H4840" s="8" t="s">
        <v>1384</v>
      </c>
      <c r="I4840" s="8"/>
      <c r="J4840" s="8" t="s">
        <v>8036</v>
      </c>
      <c r="K4840" s="8" t="s">
        <v>9318</v>
      </c>
      <c r="L4840" s="8" t="s">
        <v>9360</v>
      </c>
      <c r="M4840" s="7" t="s">
        <v>2059</v>
      </c>
      <c r="N4840" s="9" t="s">
        <v>9320</v>
      </c>
    </row>
    <row r="4841" spans="1:14">
      <c r="A4841" s="7" t="s">
        <v>9315</v>
      </c>
      <c r="B4841" s="8"/>
      <c r="C4841" s="8" t="s">
        <v>9499</v>
      </c>
      <c r="D4841" s="8" t="s">
        <v>9500</v>
      </c>
      <c r="E4841" s="8" t="s">
        <v>8844</v>
      </c>
      <c r="F4841" s="8"/>
      <c r="G4841" s="8"/>
      <c r="H4841" s="8" t="s">
        <v>1384</v>
      </c>
      <c r="I4841" s="8"/>
      <c r="J4841" s="8" t="s">
        <v>8036</v>
      </c>
      <c r="K4841" s="8" t="s">
        <v>9318</v>
      </c>
      <c r="L4841" s="8" t="s">
        <v>9360</v>
      </c>
      <c r="M4841" s="7" t="s">
        <v>2059</v>
      </c>
      <c r="N4841" s="9" t="s">
        <v>9320</v>
      </c>
    </row>
    <row r="4842" spans="1:14">
      <c r="A4842" s="7" t="s">
        <v>9315</v>
      </c>
      <c r="B4842" s="8"/>
      <c r="C4842" s="8" t="s">
        <v>9501</v>
      </c>
      <c r="D4842" s="8" t="s">
        <v>9502</v>
      </c>
      <c r="E4842" s="8" t="s">
        <v>8844</v>
      </c>
      <c r="F4842" s="8"/>
      <c r="G4842" s="8"/>
      <c r="H4842" s="8" t="s">
        <v>1384</v>
      </c>
      <c r="I4842" s="8"/>
      <c r="J4842" s="8" t="s">
        <v>8036</v>
      </c>
      <c r="K4842" s="8" t="s">
        <v>9318</v>
      </c>
      <c r="L4842" s="8" t="s">
        <v>9360</v>
      </c>
      <c r="M4842" s="7" t="s">
        <v>2059</v>
      </c>
      <c r="N4842" s="9" t="s">
        <v>9320</v>
      </c>
    </row>
    <row r="4843" spans="1:14">
      <c r="A4843" s="7" t="s">
        <v>9315</v>
      </c>
      <c r="B4843" s="8"/>
      <c r="C4843" s="8" t="s">
        <v>9503</v>
      </c>
      <c r="D4843" s="8" t="s">
        <v>9504</v>
      </c>
      <c r="E4843" s="8" t="s">
        <v>8844</v>
      </c>
      <c r="F4843" s="8"/>
      <c r="G4843" s="8"/>
      <c r="H4843" s="8" t="s">
        <v>1384</v>
      </c>
      <c r="I4843" s="8"/>
      <c r="J4843" s="8" t="s">
        <v>8036</v>
      </c>
      <c r="K4843" s="8" t="s">
        <v>9318</v>
      </c>
      <c r="L4843" s="8" t="s">
        <v>9360</v>
      </c>
      <c r="M4843" s="7" t="s">
        <v>2059</v>
      </c>
      <c r="N4843" s="9" t="s">
        <v>9320</v>
      </c>
    </row>
    <row r="4844" spans="1:14">
      <c r="A4844" s="7" t="s">
        <v>9315</v>
      </c>
      <c r="B4844" s="8"/>
      <c r="C4844" s="8" t="s">
        <v>9505</v>
      </c>
      <c r="D4844" s="8" t="s">
        <v>9506</v>
      </c>
      <c r="E4844" s="8" t="s">
        <v>8844</v>
      </c>
      <c r="F4844" s="8"/>
      <c r="G4844" s="8"/>
      <c r="H4844" s="8" t="s">
        <v>1384</v>
      </c>
      <c r="I4844" s="8"/>
      <c r="J4844" s="8" t="s">
        <v>8036</v>
      </c>
      <c r="K4844" s="8" t="s">
        <v>9318</v>
      </c>
      <c r="L4844" s="8" t="s">
        <v>9360</v>
      </c>
      <c r="M4844" s="7" t="s">
        <v>2059</v>
      </c>
      <c r="N4844" s="9" t="s">
        <v>9320</v>
      </c>
    </row>
    <row r="4845" spans="1:14">
      <c r="A4845" s="7" t="s">
        <v>9315</v>
      </c>
      <c r="B4845" s="7"/>
      <c r="C4845" s="9" t="s">
        <v>9507</v>
      </c>
      <c r="D4845" s="9" t="s">
        <v>9508</v>
      </c>
      <c r="E4845" s="8" t="s">
        <v>8844</v>
      </c>
      <c r="F4845" s="7"/>
      <c r="G4845" s="7"/>
      <c r="H4845" s="8" t="s">
        <v>1384</v>
      </c>
      <c r="I4845" s="7"/>
      <c r="J4845" s="8" t="s">
        <v>8036</v>
      </c>
      <c r="K4845" s="8" t="s">
        <v>9318</v>
      </c>
      <c r="L4845" s="8" t="s">
        <v>9360</v>
      </c>
      <c r="M4845" s="7"/>
      <c r="N4845" s="9" t="s">
        <v>9320</v>
      </c>
    </row>
    <row r="4846" spans="1:14">
      <c r="A4846" s="7" t="s">
        <v>9315</v>
      </c>
      <c r="B4846" s="8"/>
      <c r="C4846" s="8" t="s">
        <v>9509</v>
      </c>
      <c r="D4846" s="8" t="s">
        <v>9510</v>
      </c>
      <c r="E4846" s="8" t="s">
        <v>8844</v>
      </c>
      <c r="F4846" s="8"/>
      <c r="G4846" s="8"/>
      <c r="H4846" s="8" t="s">
        <v>1384</v>
      </c>
      <c r="I4846" s="8"/>
      <c r="J4846" s="8" t="s">
        <v>8036</v>
      </c>
      <c r="K4846" s="8" t="s">
        <v>9318</v>
      </c>
      <c r="L4846" s="8" t="s">
        <v>9360</v>
      </c>
      <c r="M4846" s="7" t="s">
        <v>2059</v>
      </c>
      <c r="N4846" s="9" t="s">
        <v>9320</v>
      </c>
    </row>
    <row r="4847" spans="1:14">
      <c r="A4847" s="7" t="s">
        <v>9315</v>
      </c>
      <c r="B4847" s="8"/>
      <c r="C4847" s="8" t="s">
        <v>9511</v>
      </c>
      <c r="D4847" s="8" t="s">
        <v>9512</v>
      </c>
      <c r="E4847" s="8" t="s">
        <v>8844</v>
      </c>
      <c r="F4847" s="8"/>
      <c r="G4847" s="8"/>
      <c r="H4847" s="8" t="s">
        <v>1384</v>
      </c>
      <c r="I4847" s="8"/>
      <c r="J4847" s="8" t="s">
        <v>8036</v>
      </c>
      <c r="K4847" s="8" t="s">
        <v>9318</v>
      </c>
      <c r="L4847" s="8" t="s">
        <v>9360</v>
      </c>
      <c r="M4847" s="7" t="s">
        <v>2059</v>
      </c>
      <c r="N4847" s="9" t="s">
        <v>9320</v>
      </c>
    </row>
    <row r="4848" spans="1:14">
      <c r="A4848" s="7" t="s">
        <v>9315</v>
      </c>
      <c r="B4848" s="8"/>
      <c r="C4848" s="8" t="s">
        <v>9513</v>
      </c>
      <c r="D4848" s="8" t="s">
        <v>9514</v>
      </c>
      <c r="E4848" s="8" t="s">
        <v>8844</v>
      </c>
      <c r="F4848" s="8"/>
      <c r="G4848" s="8"/>
      <c r="H4848" s="8" t="s">
        <v>1384</v>
      </c>
      <c r="I4848" s="8"/>
      <c r="J4848" s="8" t="s">
        <v>8036</v>
      </c>
      <c r="K4848" s="8" t="s">
        <v>9318</v>
      </c>
      <c r="L4848" s="8" t="s">
        <v>9360</v>
      </c>
      <c r="M4848" s="7" t="s">
        <v>2059</v>
      </c>
      <c r="N4848" s="9" t="s">
        <v>9320</v>
      </c>
    </row>
    <row r="4849" spans="1:14">
      <c r="A4849" s="7" t="s">
        <v>9315</v>
      </c>
      <c r="B4849" s="8"/>
      <c r="C4849" s="8" t="s">
        <v>9515</v>
      </c>
      <c r="D4849" s="8" t="s">
        <v>9516</v>
      </c>
      <c r="E4849" s="8" t="s">
        <v>8844</v>
      </c>
      <c r="F4849" s="8"/>
      <c r="G4849" s="8"/>
      <c r="H4849" s="8" t="s">
        <v>1384</v>
      </c>
      <c r="I4849" s="8"/>
      <c r="J4849" s="8" t="s">
        <v>8036</v>
      </c>
      <c r="K4849" s="8" t="s">
        <v>9318</v>
      </c>
      <c r="L4849" s="8" t="s">
        <v>9360</v>
      </c>
      <c r="M4849" s="7" t="s">
        <v>2059</v>
      </c>
      <c r="N4849" s="9" t="s">
        <v>9320</v>
      </c>
    </row>
    <row r="4850" spans="1:14">
      <c r="A4850" s="7" t="s">
        <v>9315</v>
      </c>
      <c r="B4850" s="8"/>
      <c r="C4850" s="8" t="s">
        <v>9517</v>
      </c>
      <c r="D4850" s="8" t="s">
        <v>9518</v>
      </c>
      <c r="E4850" s="8" t="s">
        <v>8844</v>
      </c>
      <c r="F4850" s="8"/>
      <c r="G4850" s="8"/>
      <c r="H4850" s="8" t="s">
        <v>1384</v>
      </c>
      <c r="I4850" s="8"/>
      <c r="J4850" s="8" t="s">
        <v>8036</v>
      </c>
      <c r="K4850" s="8" t="s">
        <v>9318</v>
      </c>
      <c r="L4850" s="8" t="s">
        <v>9360</v>
      </c>
      <c r="M4850" s="7" t="s">
        <v>2059</v>
      </c>
      <c r="N4850" s="9" t="s">
        <v>9320</v>
      </c>
    </row>
    <row r="4851" spans="1:14">
      <c r="A4851" s="7" t="s">
        <v>9315</v>
      </c>
      <c r="B4851" s="8"/>
      <c r="C4851" s="8" t="s">
        <v>9519</v>
      </c>
      <c r="D4851" s="8" t="s">
        <v>9520</v>
      </c>
      <c r="E4851" s="8" t="s">
        <v>8844</v>
      </c>
      <c r="F4851" s="8"/>
      <c r="G4851" s="8"/>
      <c r="H4851" s="8" t="s">
        <v>1384</v>
      </c>
      <c r="I4851" s="8"/>
      <c r="J4851" s="8" t="s">
        <v>8036</v>
      </c>
      <c r="K4851" s="8" t="s">
        <v>9318</v>
      </c>
      <c r="L4851" s="8" t="s">
        <v>9360</v>
      </c>
      <c r="M4851" s="7" t="s">
        <v>2059</v>
      </c>
      <c r="N4851" s="9" t="s">
        <v>9320</v>
      </c>
    </row>
    <row r="4852" spans="1:14">
      <c r="A4852" s="7" t="s">
        <v>9315</v>
      </c>
      <c r="B4852" s="8"/>
      <c r="C4852" s="8" t="s">
        <v>9521</v>
      </c>
      <c r="D4852" s="8" t="s">
        <v>9522</v>
      </c>
      <c r="E4852" s="8" t="s">
        <v>8844</v>
      </c>
      <c r="F4852" s="8"/>
      <c r="G4852" s="8"/>
      <c r="H4852" s="8" t="s">
        <v>1384</v>
      </c>
      <c r="I4852" s="8"/>
      <c r="J4852" s="8" t="s">
        <v>8036</v>
      </c>
      <c r="K4852" s="8" t="s">
        <v>9318</v>
      </c>
      <c r="L4852" s="8" t="s">
        <v>9360</v>
      </c>
      <c r="M4852" s="7" t="s">
        <v>2059</v>
      </c>
      <c r="N4852" s="9" t="s">
        <v>9320</v>
      </c>
    </row>
    <row r="4853" spans="1:14">
      <c r="A4853" s="7" t="s">
        <v>9315</v>
      </c>
      <c r="B4853" s="8"/>
      <c r="C4853" s="8" t="s">
        <v>9523</v>
      </c>
      <c r="D4853" s="8" t="s">
        <v>9524</v>
      </c>
      <c r="E4853" s="8" t="s">
        <v>8844</v>
      </c>
      <c r="F4853" s="8"/>
      <c r="G4853" s="8"/>
      <c r="H4853" s="8" t="s">
        <v>1384</v>
      </c>
      <c r="I4853" s="8"/>
      <c r="J4853" s="8" t="s">
        <v>8036</v>
      </c>
      <c r="K4853" s="8" t="s">
        <v>9318</v>
      </c>
      <c r="L4853" s="8" t="s">
        <v>9360</v>
      </c>
      <c r="M4853" s="7" t="s">
        <v>2059</v>
      </c>
      <c r="N4853" s="9" t="s">
        <v>9320</v>
      </c>
    </row>
    <row r="4854" spans="1:14">
      <c r="A4854" s="7" t="s">
        <v>9315</v>
      </c>
      <c r="B4854" s="8"/>
      <c r="C4854" s="8" t="s">
        <v>9525</v>
      </c>
      <c r="D4854" s="8" t="s">
        <v>9526</v>
      </c>
      <c r="E4854" s="8" t="s">
        <v>8844</v>
      </c>
      <c r="F4854" s="8"/>
      <c r="G4854" s="8"/>
      <c r="H4854" s="8" t="s">
        <v>1384</v>
      </c>
      <c r="I4854" s="8"/>
      <c r="J4854" s="8" t="s">
        <v>8036</v>
      </c>
      <c r="K4854" s="8" t="s">
        <v>9318</v>
      </c>
      <c r="L4854" s="8" t="s">
        <v>9360</v>
      </c>
      <c r="M4854" s="7" t="s">
        <v>2059</v>
      </c>
      <c r="N4854" s="9" t="s">
        <v>9320</v>
      </c>
    </row>
    <row r="4855" spans="1:14">
      <c r="A4855" s="7" t="s">
        <v>9315</v>
      </c>
      <c r="B4855" s="8"/>
      <c r="C4855" s="8" t="s">
        <v>9527</v>
      </c>
      <c r="D4855" s="8" t="s">
        <v>9528</v>
      </c>
      <c r="E4855" s="8" t="s">
        <v>8844</v>
      </c>
      <c r="F4855" s="8"/>
      <c r="G4855" s="8"/>
      <c r="H4855" s="8" t="s">
        <v>1384</v>
      </c>
      <c r="I4855" s="8"/>
      <c r="J4855" s="8" t="s">
        <v>8036</v>
      </c>
      <c r="K4855" s="8" t="s">
        <v>9318</v>
      </c>
      <c r="L4855" s="8" t="s">
        <v>9360</v>
      </c>
      <c r="M4855" s="7" t="s">
        <v>2059</v>
      </c>
      <c r="N4855" s="9" t="s">
        <v>9320</v>
      </c>
    </row>
    <row r="4856" spans="1:14">
      <c r="A4856" s="7" t="s">
        <v>9315</v>
      </c>
      <c r="B4856" s="8"/>
      <c r="C4856" s="8" t="s">
        <v>9529</v>
      </c>
      <c r="D4856" s="8" t="s">
        <v>9530</v>
      </c>
      <c r="E4856" s="8" t="s">
        <v>8844</v>
      </c>
      <c r="F4856" s="8"/>
      <c r="G4856" s="8"/>
      <c r="H4856" s="8" t="s">
        <v>1384</v>
      </c>
      <c r="I4856" s="8"/>
      <c r="J4856" s="8" t="s">
        <v>8036</v>
      </c>
      <c r="K4856" s="8" t="s">
        <v>9318</v>
      </c>
      <c r="L4856" s="8" t="s">
        <v>9360</v>
      </c>
      <c r="M4856" s="7" t="s">
        <v>2059</v>
      </c>
      <c r="N4856" s="9" t="s">
        <v>9320</v>
      </c>
    </row>
    <row r="4857" spans="1:14">
      <c r="A4857" s="7" t="s">
        <v>9315</v>
      </c>
      <c r="B4857" s="8"/>
      <c r="C4857" s="8" t="s">
        <v>9531</v>
      </c>
      <c r="D4857" s="8" t="s">
        <v>9532</v>
      </c>
      <c r="E4857" s="8" t="s">
        <v>8844</v>
      </c>
      <c r="F4857" s="8"/>
      <c r="G4857" s="8"/>
      <c r="H4857" s="8" t="s">
        <v>1384</v>
      </c>
      <c r="I4857" s="8"/>
      <c r="J4857" s="8" t="s">
        <v>8036</v>
      </c>
      <c r="K4857" s="8" t="s">
        <v>9318</v>
      </c>
      <c r="L4857" s="8" t="s">
        <v>9360</v>
      </c>
      <c r="M4857" s="7" t="s">
        <v>2059</v>
      </c>
      <c r="N4857" s="9" t="s">
        <v>9320</v>
      </c>
    </row>
    <row r="4858" spans="1:14">
      <c r="A4858" s="7" t="s">
        <v>9315</v>
      </c>
      <c r="B4858" s="8"/>
      <c r="C4858" s="8" t="s">
        <v>9533</v>
      </c>
      <c r="D4858" s="8" t="s">
        <v>9534</v>
      </c>
      <c r="E4858" s="8" t="s">
        <v>8844</v>
      </c>
      <c r="F4858" s="8"/>
      <c r="G4858" s="8"/>
      <c r="H4858" s="8" t="s">
        <v>1384</v>
      </c>
      <c r="I4858" s="8"/>
      <c r="J4858" s="8" t="s">
        <v>8036</v>
      </c>
      <c r="K4858" s="8" t="s">
        <v>9318</v>
      </c>
      <c r="L4858" s="8" t="s">
        <v>9360</v>
      </c>
      <c r="M4858" s="7" t="s">
        <v>2059</v>
      </c>
      <c r="N4858" s="9" t="s">
        <v>9320</v>
      </c>
    </row>
    <row r="4859" spans="1:14">
      <c r="A4859" s="7" t="s">
        <v>9315</v>
      </c>
      <c r="B4859" s="8"/>
      <c r="C4859" s="8" t="s">
        <v>9535</v>
      </c>
      <c r="D4859" s="8" t="s">
        <v>9536</v>
      </c>
      <c r="E4859" s="8" t="s">
        <v>8844</v>
      </c>
      <c r="F4859" s="8"/>
      <c r="G4859" s="8"/>
      <c r="H4859" s="8" t="s">
        <v>1384</v>
      </c>
      <c r="I4859" s="8"/>
      <c r="J4859" s="8" t="s">
        <v>8036</v>
      </c>
      <c r="K4859" s="8" t="s">
        <v>9318</v>
      </c>
      <c r="L4859" s="8" t="s">
        <v>9360</v>
      </c>
      <c r="M4859" s="7" t="s">
        <v>2059</v>
      </c>
      <c r="N4859" s="9" t="s">
        <v>9320</v>
      </c>
    </row>
    <row r="4860" spans="1:14">
      <c r="A4860" s="7" t="s">
        <v>9315</v>
      </c>
      <c r="B4860" s="8"/>
      <c r="C4860" s="8" t="s">
        <v>9537</v>
      </c>
      <c r="D4860" s="8" t="s">
        <v>9538</v>
      </c>
      <c r="E4860" s="8" t="s">
        <v>8844</v>
      </c>
      <c r="F4860" s="8"/>
      <c r="G4860" s="8"/>
      <c r="H4860" s="8" t="s">
        <v>1384</v>
      </c>
      <c r="I4860" s="8"/>
      <c r="J4860" s="8" t="s">
        <v>8036</v>
      </c>
      <c r="K4860" s="8" t="s">
        <v>9318</v>
      </c>
      <c r="L4860" s="8" t="s">
        <v>9360</v>
      </c>
      <c r="M4860" s="7" t="s">
        <v>2059</v>
      </c>
      <c r="N4860" s="9" t="s">
        <v>9320</v>
      </c>
    </row>
    <row r="4861" spans="1:14">
      <c r="A4861" s="7" t="s">
        <v>9315</v>
      </c>
      <c r="B4861" s="8"/>
      <c r="C4861" s="8" t="s">
        <v>9539</v>
      </c>
      <c r="D4861" s="8" t="s">
        <v>9540</v>
      </c>
      <c r="E4861" s="8" t="s">
        <v>8844</v>
      </c>
      <c r="F4861" s="8"/>
      <c r="G4861" s="8"/>
      <c r="H4861" s="8" t="s">
        <v>1384</v>
      </c>
      <c r="I4861" s="8"/>
      <c r="J4861" s="8" t="s">
        <v>8036</v>
      </c>
      <c r="K4861" s="8" t="s">
        <v>9318</v>
      </c>
      <c r="L4861" s="8" t="s">
        <v>9360</v>
      </c>
      <c r="M4861" s="7" t="s">
        <v>2059</v>
      </c>
      <c r="N4861" s="9" t="s">
        <v>9320</v>
      </c>
    </row>
    <row r="4862" spans="1:14">
      <c r="A4862" s="7" t="s">
        <v>9315</v>
      </c>
      <c r="B4862" s="8"/>
      <c r="C4862" s="8" t="s">
        <v>9541</v>
      </c>
      <c r="D4862" s="8" t="s">
        <v>9542</v>
      </c>
      <c r="E4862" s="8" t="s">
        <v>8844</v>
      </c>
      <c r="F4862" s="8"/>
      <c r="G4862" s="8"/>
      <c r="H4862" s="8" t="s">
        <v>1384</v>
      </c>
      <c r="I4862" s="8"/>
      <c r="J4862" s="8" t="s">
        <v>8036</v>
      </c>
      <c r="K4862" s="8" t="s">
        <v>9318</v>
      </c>
      <c r="L4862" s="8" t="s">
        <v>9360</v>
      </c>
      <c r="M4862" s="7" t="s">
        <v>2059</v>
      </c>
      <c r="N4862" s="9" t="s">
        <v>9320</v>
      </c>
    </row>
    <row r="4863" spans="1:14">
      <c r="A4863" s="7" t="s">
        <v>9315</v>
      </c>
      <c r="B4863" s="8"/>
      <c r="C4863" s="8" t="s">
        <v>9543</v>
      </c>
      <c r="D4863" s="8" t="s">
        <v>9544</v>
      </c>
      <c r="E4863" s="8" t="s">
        <v>8844</v>
      </c>
      <c r="F4863" s="8"/>
      <c r="G4863" s="8"/>
      <c r="H4863" s="8" t="s">
        <v>1384</v>
      </c>
      <c r="I4863" s="8"/>
      <c r="J4863" s="8" t="s">
        <v>8036</v>
      </c>
      <c r="K4863" s="8" t="s">
        <v>9318</v>
      </c>
      <c r="L4863" s="8" t="s">
        <v>9360</v>
      </c>
      <c r="M4863" s="7" t="s">
        <v>2059</v>
      </c>
      <c r="N4863" s="9" t="s">
        <v>9320</v>
      </c>
    </row>
    <row r="4864" spans="1:14">
      <c r="A4864" s="7" t="s">
        <v>9315</v>
      </c>
      <c r="B4864" s="8"/>
      <c r="C4864" s="8" t="s">
        <v>9545</v>
      </c>
      <c r="D4864" s="8" t="s">
        <v>9546</v>
      </c>
      <c r="E4864" s="8" t="s">
        <v>8844</v>
      </c>
      <c r="F4864" s="8"/>
      <c r="G4864" s="8"/>
      <c r="H4864" s="8" t="s">
        <v>1384</v>
      </c>
      <c r="I4864" s="8"/>
      <c r="J4864" s="8" t="s">
        <v>8036</v>
      </c>
      <c r="K4864" s="8" t="s">
        <v>9318</v>
      </c>
      <c r="L4864" s="8" t="s">
        <v>9360</v>
      </c>
      <c r="M4864" s="7" t="s">
        <v>2059</v>
      </c>
      <c r="N4864" s="9" t="s">
        <v>9320</v>
      </c>
    </row>
    <row r="4865" spans="1:14">
      <c r="A4865" s="7" t="s">
        <v>9315</v>
      </c>
      <c r="B4865" s="8"/>
      <c r="C4865" s="8" t="s">
        <v>9547</v>
      </c>
      <c r="D4865" s="8" t="s">
        <v>9548</v>
      </c>
      <c r="E4865" s="8" t="s">
        <v>8844</v>
      </c>
      <c r="F4865" s="8"/>
      <c r="G4865" s="8"/>
      <c r="H4865" s="8" t="s">
        <v>1384</v>
      </c>
      <c r="I4865" s="8"/>
      <c r="J4865" s="8" t="s">
        <v>8036</v>
      </c>
      <c r="K4865" s="8" t="s">
        <v>9318</v>
      </c>
      <c r="L4865" s="8" t="s">
        <v>9360</v>
      </c>
      <c r="M4865" s="7" t="s">
        <v>2059</v>
      </c>
      <c r="N4865" s="9" t="s">
        <v>9320</v>
      </c>
    </row>
    <row r="4866" spans="1:14">
      <c r="A4866" s="7" t="s">
        <v>9315</v>
      </c>
      <c r="B4866" s="8"/>
      <c r="C4866" s="8" t="s">
        <v>9549</v>
      </c>
      <c r="D4866" s="8" t="s">
        <v>9550</v>
      </c>
      <c r="E4866" s="8" t="s">
        <v>8844</v>
      </c>
      <c r="F4866" s="8"/>
      <c r="G4866" s="8"/>
      <c r="H4866" s="8" t="s">
        <v>1384</v>
      </c>
      <c r="I4866" s="8"/>
      <c r="J4866" s="8" t="s">
        <v>8036</v>
      </c>
      <c r="K4866" s="8" t="s">
        <v>9318</v>
      </c>
      <c r="L4866" s="8" t="s">
        <v>9360</v>
      </c>
      <c r="M4866" s="7" t="s">
        <v>2059</v>
      </c>
      <c r="N4866" s="9" t="s">
        <v>9320</v>
      </c>
    </row>
    <row r="4867" spans="1:14">
      <c r="A4867" s="7" t="s">
        <v>9315</v>
      </c>
      <c r="B4867" s="8"/>
      <c r="C4867" s="8" t="s">
        <v>9551</v>
      </c>
      <c r="D4867" s="8" t="s">
        <v>9552</v>
      </c>
      <c r="E4867" s="8" t="s">
        <v>8844</v>
      </c>
      <c r="F4867" s="8"/>
      <c r="G4867" s="8"/>
      <c r="H4867" s="8" t="s">
        <v>1384</v>
      </c>
      <c r="I4867" s="8"/>
      <c r="J4867" s="8" t="s">
        <v>8036</v>
      </c>
      <c r="K4867" s="8" t="s">
        <v>9318</v>
      </c>
      <c r="L4867" s="8" t="s">
        <v>9360</v>
      </c>
      <c r="M4867" s="7" t="s">
        <v>2059</v>
      </c>
      <c r="N4867" s="9" t="s">
        <v>9320</v>
      </c>
    </row>
    <row r="4868" spans="1:14">
      <c r="A4868" s="7" t="s">
        <v>9315</v>
      </c>
      <c r="B4868" s="8"/>
      <c r="C4868" s="8" t="s">
        <v>9553</v>
      </c>
      <c r="D4868" s="8" t="s">
        <v>9554</v>
      </c>
      <c r="E4868" s="8" t="s">
        <v>8844</v>
      </c>
      <c r="F4868" s="8"/>
      <c r="G4868" s="8"/>
      <c r="H4868" s="8" t="s">
        <v>1384</v>
      </c>
      <c r="I4868" s="8"/>
      <c r="J4868" s="8" t="s">
        <v>8036</v>
      </c>
      <c r="K4868" s="8" t="s">
        <v>9318</v>
      </c>
      <c r="L4868" s="8" t="s">
        <v>9360</v>
      </c>
      <c r="M4868" s="7" t="s">
        <v>2059</v>
      </c>
      <c r="N4868" s="9" t="s">
        <v>9320</v>
      </c>
    </row>
    <row r="4869" spans="1:14">
      <c r="A4869" s="7" t="s">
        <v>9315</v>
      </c>
      <c r="B4869" s="8"/>
      <c r="C4869" s="8" t="s">
        <v>9555</v>
      </c>
      <c r="D4869" s="8" t="s">
        <v>9556</v>
      </c>
      <c r="E4869" s="8" t="s">
        <v>8844</v>
      </c>
      <c r="F4869" s="8"/>
      <c r="G4869" s="8"/>
      <c r="H4869" s="8" t="s">
        <v>1384</v>
      </c>
      <c r="I4869" s="8"/>
      <c r="J4869" s="8" t="s">
        <v>8036</v>
      </c>
      <c r="K4869" s="8" t="s">
        <v>9318</v>
      </c>
      <c r="L4869" s="8" t="s">
        <v>9360</v>
      </c>
      <c r="M4869" s="7" t="s">
        <v>2059</v>
      </c>
      <c r="N4869" s="9" t="s">
        <v>9320</v>
      </c>
    </row>
    <row r="4870" spans="1:14">
      <c r="A4870" s="7" t="s">
        <v>9315</v>
      </c>
      <c r="B4870" s="8"/>
      <c r="C4870" s="8" t="s">
        <v>9557</v>
      </c>
      <c r="D4870" s="8" t="s">
        <v>9558</v>
      </c>
      <c r="E4870" s="8" t="s">
        <v>8844</v>
      </c>
      <c r="F4870" s="8"/>
      <c r="G4870" s="8"/>
      <c r="H4870" s="8" t="s">
        <v>1384</v>
      </c>
      <c r="I4870" s="8"/>
      <c r="J4870" s="8" t="s">
        <v>8036</v>
      </c>
      <c r="K4870" s="8" t="s">
        <v>9318</v>
      </c>
      <c r="L4870" s="8" t="s">
        <v>9360</v>
      </c>
      <c r="M4870" s="7" t="s">
        <v>2059</v>
      </c>
      <c r="N4870" s="9" t="s">
        <v>9320</v>
      </c>
    </row>
    <row r="4871" spans="1:14">
      <c r="A4871" s="7" t="s">
        <v>9315</v>
      </c>
      <c r="B4871" s="8"/>
      <c r="C4871" s="8" t="s">
        <v>9559</v>
      </c>
      <c r="D4871" s="8" t="s">
        <v>9560</v>
      </c>
      <c r="E4871" s="8" t="s">
        <v>8844</v>
      </c>
      <c r="F4871" s="8"/>
      <c r="G4871" s="8"/>
      <c r="H4871" s="8" t="s">
        <v>1384</v>
      </c>
      <c r="I4871" s="8"/>
      <c r="J4871" s="8" t="s">
        <v>8036</v>
      </c>
      <c r="K4871" s="8" t="s">
        <v>9318</v>
      </c>
      <c r="L4871" s="8" t="s">
        <v>9360</v>
      </c>
      <c r="M4871" s="7" t="s">
        <v>2059</v>
      </c>
      <c r="N4871" s="9" t="s">
        <v>9320</v>
      </c>
    </row>
    <row r="4872" spans="1:14">
      <c r="A4872" s="7" t="s">
        <v>9315</v>
      </c>
      <c r="B4872" s="8"/>
      <c r="C4872" s="8" t="s">
        <v>9561</v>
      </c>
      <c r="D4872" s="8" t="s">
        <v>9562</v>
      </c>
      <c r="E4872" s="8" t="s">
        <v>8844</v>
      </c>
      <c r="F4872" s="8"/>
      <c r="G4872" s="8"/>
      <c r="H4872" s="8" t="s">
        <v>1384</v>
      </c>
      <c r="I4872" s="8"/>
      <c r="J4872" s="8" t="s">
        <v>8036</v>
      </c>
      <c r="K4872" s="8" t="s">
        <v>9318</v>
      </c>
      <c r="L4872" s="8" t="s">
        <v>9360</v>
      </c>
      <c r="M4872" s="7" t="s">
        <v>2059</v>
      </c>
      <c r="N4872" s="9" t="s">
        <v>9320</v>
      </c>
    </row>
    <row r="4873" spans="1:14">
      <c r="A4873" s="7" t="s">
        <v>9315</v>
      </c>
      <c r="B4873" s="8"/>
      <c r="C4873" s="8" t="s">
        <v>9563</v>
      </c>
      <c r="D4873" s="8" t="s">
        <v>9564</v>
      </c>
      <c r="E4873" s="8" t="s">
        <v>8844</v>
      </c>
      <c r="F4873" s="8"/>
      <c r="G4873" s="8"/>
      <c r="H4873" s="8" t="s">
        <v>1384</v>
      </c>
      <c r="I4873" s="8"/>
      <c r="J4873" s="8" t="s">
        <v>8036</v>
      </c>
      <c r="K4873" s="8" t="s">
        <v>9318</v>
      </c>
      <c r="L4873" s="8" t="s">
        <v>9360</v>
      </c>
      <c r="M4873" s="7" t="s">
        <v>2059</v>
      </c>
      <c r="N4873" s="9" t="s">
        <v>9320</v>
      </c>
    </row>
    <row r="4874" spans="1:14">
      <c r="A4874" s="7" t="s">
        <v>9315</v>
      </c>
      <c r="B4874" s="8"/>
      <c r="C4874" s="8" t="s">
        <v>9565</v>
      </c>
      <c r="D4874" s="8" t="s">
        <v>9566</v>
      </c>
      <c r="E4874" s="8" t="s">
        <v>8844</v>
      </c>
      <c r="F4874" s="8"/>
      <c r="G4874" s="8"/>
      <c r="H4874" s="8" t="s">
        <v>1384</v>
      </c>
      <c r="I4874" s="8"/>
      <c r="J4874" s="8" t="s">
        <v>8036</v>
      </c>
      <c r="K4874" s="8" t="s">
        <v>9318</v>
      </c>
      <c r="L4874" s="8" t="s">
        <v>9360</v>
      </c>
      <c r="M4874" s="7" t="s">
        <v>2059</v>
      </c>
      <c r="N4874" s="9" t="s">
        <v>9320</v>
      </c>
    </row>
    <row r="4875" spans="1:14">
      <c r="A4875" s="7" t="s">
        <v>9315</v>
      </c>
      <c r="B4875" s="8"/>
      <c r="C4875" s="8" t="s">
        <v>9567</v>
      </c>
      <c r="D4875" s="8" t="s">
        <v>9568</v>
      </c>
      <c r="E4875" s="8" t="s">
        <v>8844</v>
      </c>
      <c r="F4875" s="8"/>
      <c r="G4875" s="8"/>
      <c r="H4875" s="8" t="s">
        <v>1384</v>
      </c>
      <c r="I4875" s="8"/>
      <c r="J4875" s="8" t="s">
        <v>8036</v>
      </c>
      <c r="K4875" s="8" t="s">
        <v>9318</v>
      </c>
      <c r="L4875" s="8" t="s">
        <v>9360</v>
      </c>
      <c r="M4875" s="7" t="s">
        <v>2059</v>
      </c>
      <c r="N4875" s="9" t="s">
        <v>9320</v>
      </c>
    </row>
    <row r="4876" spans="1:14">
      <c r="A4876" s="7" t="s">
        <v>9315</v>
      </c>
      <c r="B4876" s="8"/>
      <c r="C4876" s="8" t="s">
        <v>9569</v>
      </c>
      <c r="D4876" s="8" t="s">
        <v>9570</v>
      </c>
      <c r="E4876" s="8" t="s">
        <v>8844</v>
      </c>
      <c r="F4876" s="8"/>
      <c r="G4876" s="8"/>
      <c r="H4876" s="8" t="s">
        <v>1384</v>
      </c>
      <c r="I4876" s="8"/>
      <c r="J4876" s="8" t="s">
        <v>8036</v>
      </c>
      <c r="K4876" s="8" t="s">
        <v>9318</v>
      </c>
      <c r="L4876" s="8" t="s">
        <v>9360</v>
      </c>
      <c r="M4876" s="7" t="s">
        <v>2059</v>
      </c>
      <c r="N4876" s="9" t="s">
        <v>9320</v>
      </c>
    </row>
    <row r="4877" spans="1:14">
      <c r="A4877" s="7" t="s">
        <v>9315</v>
      </c>
      <c r="B4877" s="8"/>
      <c r="C4877" s="8" t="s">
        <v>9571</v>
      </c>
      <c r="D4877" s="8" t="s">
        <v>9572</v>
      </c>
      <c r="E4877" s="8" t="s">
        <v>8844</v>
      </c>
      <c r="F4877" s="8"/>
      <c r="G4877" s="8"/>
      <c r="H4877" s="8" t="s">
        <v>1384</v>
      </c>
      <c r="I4877" s="8"/>
      <c r="J4877" s="8" t="s">
        <v>8036</v>
      </c>
      <c r="K4877" s="8" t="s">
        <v>9318</v>
      </c>
      <c r="L4877" s="8" t="s">
        <v>9360</v>
      </c>
      <c r="M4877" s="7" t="s">
        <v>2059</v>
      </c>
      <c r="N4877" s="9" t="s">
        <v>9320</v>
      </c>
    </row>
    <row r="4878" spans="1:14">
      <c r="A4878" s="7" t="s">
        <v>9315</v>
      </c>
      <c r="B4878" s="8"/>
      <c r="C4878" s="8" t="s">
        <v>9573</v>
      </c>
      <c r="D4878" s="8" t="s">
        <v>9574</v>
      </c>
      <c r="E4878" s="8" t="s">
        <v>8844</v>
      </c>
      <c r="F4878" s="8"/>
      <c r="G4878" s="8"/>
      <c r="H4878" s="8" t="s">
        <v>1384</v>
      </c>
      <c r="I4878" s="8"/>
      <c r="J4878" s="8" t="s">
        <v>8036</v>
      </c>
      <c r="K4878" s="8" t="s">
        <v>9318</v>
      </c>
      <c r="L4878" s="8" t="s">
        <v>9360</v>
      </c>
      <c r="M4878" s="7" t="s">
        <v>2059</v>
      </c>
      <c r="N4878" s="9" t="s">
        <v>9320</v>
      </c>
    </row>
    <row r="4879" spans="1:14">
      <c r="A4879" s="7" t="s">
        <v>9315</v>
      </c>
      <c r="B4879" s="8"/>
      <c r="C4879" s="8" t="s">
        <v>9575</v>
      </c>
      <c r="D4879" s="8" t="s">
        <v>9576</v>
      </c>
      <c r="E4879" s="8" t="s">
        <v>8844</v>
      </c>
      <c r="F4879" s="8"/>
      <c r="G4879" s="8"/>
      <c r="H4879" s="8" t="s">
        <v>1384</v>
      </c>
      <c r="I4879" s="8"/>
      <c r="J4879" s="8" t="s">
        <v>8036</v>
      </c>
      <c r="K4879" s="8" t="s">
        <v>9318</v>
      </c>
      <c r="L4879" s="8" t="s">
        <v>9360</v>
      </c>
      <c r="M4879" s="7" t="s">
        <v>2059</v>
      </c>
      <c r="N4879" s="9" t="s">
        <v>9320</v>
      </c>
    </row>
    <row r="4880" spans="1:14">
      <c r="A4880" s="7" t="s">
        <v>9315</v>
      </c>
      <c r="B4880" s="8"/>
      <c r="C4880" s="8" t="s">
        <v>9577</v>
      </c>
      <c r="D4880" s="8" t="s">
        <v>9578</v>
      </c>
      <c r="E4880" s="8" t="s">
        <v>8844</v>
      </c>
      <c r="F4880" s="8"/>
      <c r="G4880" s="8"/>
      <c r="H4880" s="8" t="s">
        <v>1384</v>
      </c>
      <c r="I4880" s="8"/>
      <c r="J4880" s="8" t="s">
        <v>8036</v>
      </c>
      <c r="K4880" s="8" t="s">
        <v>9318</v>
      </c>
      <c r="L4880" s="8" t="s">
        <v>9360</v>
      </c>
      <c r="M4880" s="7" t="s">
        <v>2059</v>
      </c>
      <c r="N4880" s="9" t="s">
        <v>9320</v>
      </c>
    </row>
    <row r="4881" spans="1:14">
      <c r="A4881" s="7" t="s">
        <v>9315</v>
      </c>
      <c r="B4881" s="8"/>
      <c r="C4881" s="8" t="s">
        <v>9579</v>
      </c>
      <c r="D4881" s="8" t="s">
        <v>9580</v>
      </c>
      <c r="E4881" s="8" t="s">
        <v>8844</v>
      </c>
      <c r="F4881" s="8"/>
      <c r="G4881" s="8"/>
      <c r="H4881" s="8" t="s">
        <v>1384</v>
      </c>
      <c r="I4881" s="8"/>
      <c r="J4881" s="8" t="s">
        <v>8036</v>
      </c>
      <c r="K4881" s="8" t="s">
        <v>9318</v>
      </c>
      <c r="L4881" s="8" t="s">
        <v>9360</v>
      </c>
      <c r="M4881" s="7" t="s">
        <v>2059</v>
      </c>
      <c r="N4881" s="9" t="s">
        <v>9320</v>
      </c>
    </row>
    <row r="4882" spans="1:14">
      <c r="A4882" s="7" t="s">
        <v>9315</v>
      </c>
      <c r="B4882" s="8"/>
      <c r="C4882" s="8" t="s">
        <v>9581</v>
      </c>
      <c r="D4882" s="8" t="s">
        <v>9582</v>
      </c>
      <c r="E4882" s="8" t="s">
        <v>8844</v>
      </c>
      <c r="F4882" s="8"/>
      <c r="G4882" s="8"/>
      <c r="H4882" s="8" t="s">
        <v>1384</v>
      </c>
      <c r="I4882" s="8"/>
      <c r="J4882" s="8" t="s">
        <v>8036</v>
      </c>
      <c r="K4882" s="8" t="s">
        <v>9318</v>
      </c>
      <c r="L4882" s="8" t="s">
        <v>9360</v>
      </c>
      <c r="M4882" s="7" t="s">
        <v>2059</v>
      </c>
      <c r="N4882" s="9" t="s">
        <v>9320</v>
      </c>
    </row>
    <row r="4883" spans="1:14">
      <c r="A4883" s="7" t="s">
        <v>9315</v>
      </c>
      <c r="B4883" s="8"/>
      <c r="C4883" s="8" t="s">
        <v>9583</v>
      </c>
      <c r="D4883" s="8" t="s">
        <v>9584</v>
      </c>
      <c r="E4883" s="8" t="s">
        <v>8844</v>
      </c>
      <c r="F4883" s="8"/>
      <c r="G4883" s="8"/>
      <c r="H4883" s="8" t="s">
        <v>1384</v>
      </c>
      <c r="I4883" s="8"/>
      <c r="J4883" s="8" t="s">
        <v>8036</v>
      </c>
      <c r="K4883" s="8" t="s">
        <v>9318</v>
      </c>
      <c r="L4883" s="8" t="s">
        <v>9360</v>
      </c>
      <c r="M4883" s="7" t="s">
        <v>2059</v>
      </c>
      <c r="N4883" s="9" t="s">
        <v>9320</v>
      </c>
    </row>
    <row r="4884" spans="1:14">
      <c r="A4884" s="7" t="s">
        <v>9315</v>
      </c>
      <c r="B4884" s="8"/>
      <c r="C4884" s="8" t="s">
        <v>9585</v>
      </c>
      <c r="D4884" s="8" t="s">
        <v>9586</v>
      </c>
      <c r="E4884" s="8" t="s">
        <v>8844</v>
      </c>
      <c r="F4884" s="8"/>
      <c r="G4884" s="8"/>
      <c r="H4884" s="8" t="s">
        <v>1384</v>
      </c>
      <c r="I4884" s="8"/>
      <c r="J4884" s="8" t="s">
        <v>8036</v>
      </c>
      <c r="K4884" s="8" t="s">
        <v>9318</v>
      </c>
      <c r="L4884" s="8" t="s">
        <v>9360</v>
      </c>
      <c r="M4884" s="7" t="s">
        <v>2059</v>
      </c>
      <c r="N4884" s="9" t="s">
        <v>9320</v>
      </c>
    </row>
    <row r="4885" spans="1:14">
      <c r="A4885" s="7" t="s">
        <v>9315</v>
      </c>
      <c r="B4885" s="8"/>
      <c r="C4885" s="8" t="s">
        <v>9587</v>
      </c>
      <c r="D4885" s="8" t="s">
        <v>9588</v>
      </c>
      <c r="E4885" s="8" t="s">
        <v>8844</v>
      </c>
      <c r="F4885" s="8"/>
      <c r="G4885" s="8"/>
      <c r="H4885" s="8" t="s">
        <v>1384</v>
      </c>
      <c r="I4885" s="8"/>
      <c r="J4885" s="8" t="s">
        <v>8036</v>
      </c>
      <c r="K4885" s="8" t="s">
        <v>9318</v>
      </c>
      <c r="L4885" s="8" t="s">
        <v>9360</v>
      </c>
      <c r="M4885" s="7" t="s">
        <v>2059</v>
      </c>
      <c r="N4885" s="9" t="s">
        <v>9320</v>
      </c>
    </row>
    <row r="4886" spans="1:14">
      <c r="A4886" s="7" t="s">
        <v>9315</v>
      </c>
      <c r="B4886" s="7"/>
      <c r="C4886" s="7" t="s">
        <v>9589</v>
      </c>
      <c r="D4886" s="7" t="s">
        <v>9590</v>
      </c>
      <c r="E4886" s="8" t="s">
        <v>8844</v>
      </c>
      <c r="F4886" s="7"/>
      <c r="G4886" s="7"/>
      <c r="H4886" s="7" t="s">
        <v>1384</v>
      </c>
      <c r="I4886" s="7"/>
      <c r="J4886" s="8" t="s">
        <v>8036</v>
      </c>
      <c r="K4886" s="8" t="s">
        <v>9318</v>
      </c>
      <c r="L4886" s="8" t="s">
        <v>9360</v>
      </c>
      <c r="M4886" s="7"/>
      <c r="N4886" s="9" t="s">
        <v>9320</v>
      </c>
    </row>
    <row r="4887" spans="1:14">
      <c r="A4887" s="7" t="s">
        <v>9315</v>
      </c>
      <c r="B4887" s="8"/>
      <c r="C4887" s="8" t="s">
        <v>9591</v>
      </c>
      <c r="D4887" s="8" t="s">
        <v>9592</v>
      </c>
      <c r="E4887" s="8" t="s">
        <v>8844</v>
      </c>
      <c r="F4887" s="8"/>
      <c r="G4887" s="8"/>
      <c r="H4887" s="8" t="s">
        <v>1384</v>
      </c>
      <c r="I4887" s="8"/>
      <c r="J4887" s="8" t="s">
        <v>8036</v>
      </c>
      <c r="K4887" s="8" t="s">
        <v>9318</v>
      </c>
      <c r="L4887" s="8" t="s">
        <v>9360</v>
      </c>
      <c r="M4887" s="7" t="s">
        <v>2059</v>
      </c>
      <c r="N4887" s="9" t="s">
        <v>9320</v>
      </c>
    </row>
    <row r="4888" spans="1:14">
      <c r="A4888" s="7" t="s">
        <v>9315</v>
      </c>
      <c r="B4888" s="7"/>
      <c r="C4888" s="7" t="s">
        <v>9593</v>
      </c>
      <c r="D4888" s="7" t="s">
        <v>9594</v>
      </c>
      <c r="E4888" s="8" t="s">
        <v>8844</v>
      </c>
      <c r="F4888" s="7"/>
      <c r="G4888" s="7"/>
      <c r="H4888" s="7" t="s">
        <v>1384</v>
      </c>
      <c r="I4888" s="7"/>
      <c r="J4888" s="8" t="s">
        <v>8036</v>
      </c>
      <c r="K4888" s="8" t="s">
        <v>9318</v>
      </c>
      <c r="L4888" s="8" t="s">
        <v>9360</v>
      </c>
      <c r="M4888" s="7"/>
      <c r="N4888" s="9" t="s">
        <v>9320</v>
      </c>
    </row>
    <row r="4889" spans="1:14">
      <c r="A4889" s="7" t="s">
        <v>9315</v>
      </c>
      <c r="B4889" s="8"/>
      <c r="C4889" s="8" t="s">
        <v>9595</v>
      </c>
      <c r="D4889" s="8" t="s">
        <v>9596</v>
      </c>
      <c r="E4889" s="8" t="s">
        <v>8844</v>
      </c>
      <c r="F4889" s="8"/>
      <c r="G4889" s="8"/>
      <c r="H4889" s="8" t="s">
        <v>1384</v>
      </c>
      <c r="I4889" s="8"/>
      <c r="J4889" s="8" t="s">
        <v>8036</v>
      </c>
      <c r="K4889" s="8" t="s">
        <v>9318</v>
      </c>
      <c r="L4889" s="8" t="s">
        <v>9360</v>
      </c>
      <c r="M4889" s="7" t="s">
        <v>2059</v>
      </c>
      <c r="N4889" s="9" t="s">
        <v>9320</v>
      </c>
    </row>
    <row r="4890" spans="1:14">
      <c r="A4890" s="7" t="s">
        <v>9315</v>
      </c>
      <c r="B4890" s="8"/>
      <c r="C4890" s="8" t="s">
        <v>9597</v>
      </c>
      <c r="D4890" s="8" t="s">
        <v>9598</v>
      </c>
      <c r="E4890" s="8" t="s">
        <v>8844</v>
      </c>
      <c r="F4890" s="8"/>
      <c r="G4890" s="8"/>
      <c r="H4890" s="8" t="s">
        <v>1384</v>
      </c>
      <c r="I4890" s="8"/>
      <c r="J4890" s="8" t="s">
        <v>8036</v>
      </c>
      <c r="K4890" s="8" t="s">
        <v>9318</v>
      </c>
      <c r="L4890" s="8" t="s">
        <v>9360</v>
      </c>
      <c r="M4890" s="7" t="s">
        <v>2059</v>
      </c>
      <c r="N4890" s="9" t="s">
        <v>9320</v>
      </c>
    </row>
    <row r="4891" spans="1:14">
      <c r="A4891" s="7" t="s">
        <v>9315</v>
      </c>
      <c r="B4891" s="8"/>
      <c r="C4891" s="8" t="s">
        <v>9599</v>
      </c>
      <c r="D4891" s="8" t="s">
        <v>9600</v>
      </c>
      <c r="E4891" s="8" t="s">
        <v>8844</v>
      </c>
      <c r="F4891" s="8"/>
      <c r="G4891" s="8"/>
      <c r="H4891" s="8" t="s">
        <v>1384</v>
      </c>
      <c r="I4891" s="8"/>
      <c r="J4891" s="8" t="s">
        <v>8036</v>
      </c>
      <c r="K4891" s="8" t="s">
        <v>9318</v>
      </c>
      <c r="L4891" s="8" t="s">
        <v>9360</v>
      </c>
      <c r="M4891" s="7" t="s">
        <v>2059</v>
      </c>
      <c r="N4891" s="9" t="s">
        <v>9320</v>
      </c>
    </row>
    <row r="4892" spans="1:14">
      <c r="A4892" s="7" t="s">
        <v>9315</v>
      </c>
      <c r="B4892" s="8"/>
      <c r="C4892" s="8" t="s">
        <v>9601</v>
      </c>
      <c r="D4892" s="8" t="s">
        <v>9602</v>
      </c>
      <c r="E4892" s="8" t="s">
        <v>8844</v>
      </c>
      <c r="F4892" s="8"/>
      <c r="G4892" s="8"/>
      <c r="H4892" s="8" t="s">
        <v>1384</v>
      </c>
      <c r="I4892" s="8"/>
      <c r="J4892" s="8" t="s">
        <v>8036</v>
      </c>
      <c r="K4892" s="8" t="s">
        <v>9318</v>
      </c>
      <c r="L4892" s="8" t="s">
        <v>9360</v>
      </c>
      <c r="M4892" s="7" t="s">
        <v>2059</v>
      </c>
      <c r="N4892" s="9" t="s">
        <v>9320</v>
      </c>
    </row>
    <row r="4893" spans="1:14">
      <c r="A4893" s="7" t="s">
        <v>9315</v>
      </c>
      <c r="B4893" s="8"/>
      <c r="C4893" s="8" t="s">
        <v>9603</v>
      </c>
      <c r="D4893" s="8" t="s">
        <v>9604</v>
      </c>
      <c r="E4893" s="8" t="s">
        <v>8844</v>
      </c>
      <c r="F4893" s="8"/>
      <c r="G4893" s="8"/>
      <c r="H4893" s="8" t="s">
        <v>1384</v>
      </c>
      <c r="I4893" s="8"/>
      <c r="J4893" s="8" t="s">
        <v>8036</v>
      </c>
      <c r="K4893" s="8" t="s">
        <v>9318</v>
      </c>
      <c r="L4893" s="8" t="s">
        <v>9360</v>
      </c>
      <c r="M4893" s="7" t="s">
        <v>2059</v>
      </c>
      <c r="N4893" s="9" t="s">
        <v>9320</v>
      </c>
    </row>
    <row r="4894" spans="1:14">
      <c r="A4894" s="7" t="s">
        <v>9315</v>
      </c>
      <c r="B4894" s="8"/>
      <c r="C4894" s="8" t="s">
        <v>9605</v>
      </c>
      <c r="D4894" s="8" t="s">
        <v>9606</v>
      </c>
      <c r="E4894" s="8" t="s">
        <v>8844</v>
      </c>
      <c r="F4894" s="8"/>
      <c r="G4894" s="8"/>
      <c r="H4894" s="8" t="s">
        <v>1384</v>
      </c>
      <c r="I4894" s="8"/>
      <c r="J4894" s="8" t="s">
        <v>8036</v>
      </c>
      <c r="K4894" s="8" t="s">
        <v>9318</v>
      </c>
      <c r="L4894" s="8" t="s">
        <v>9360</v>
      </c>
      <c r="M4894" s="7" t="s">
        <v>2059</v>
      </c>
      <c r="N4894" s="9" t="s">
        <v>9320</v>
      </c>
    </row>
    <row r="4895" spans="1:14">
      <c r="A4895" s="7" t="s">
        <v>9315</v>
      </c>
      <c r="B4895" s="7"/>
      <c r="C4895" s="7" t="s">
        <v>9607</v>
      </c>
      <c r="D4895" s="7" t="s">
        <v>9608</v>
      </c>
      <c r="E4895" s="8" t="s">
        <v>8844</v>
      </c>
      <c r="F4895" s="7"/>
      <c r="G4895" s="7"/>
      <c r="H4895" s="7" t="s">
        <v>1384</v>
      </c>
      <c r="I4895" s="7"/>
      <c r="J4895" s="8" t="s">
        <v>8036</v>
      </c>
      <c r="K4895" s="8" t="s">
        <v>9318</v>
      </c>
      <c r="L4895" s="8" t="s">
        <v>9609</v>
      </c>
      <c r="M4895" s="7"/>
      <c r="N4895" s="9" t="s">
        <v>9320</v>
      </c>
    </row>
    <row r="4896" spans="1:14">
      <c r="A4896" s="7" t="s">
        <v>9315</v>
      </c>
      <c r="B4896" s="8"/>
      <c r="C4896" s="8" t="s">
        <v>9610</v>
      </c>
      <c r="D4896" s="8" t="s">
        <v>9611</v>
      </c>
      <c r="E4896" s="8" t="s">
        <v>8844</v>
      </c>
      <c r="F4896" s="8"/>
      <c r="G4896" s="8"/>
      <c r="H4896" s="8" t="s">
        <v>1384</v>
      </c>
      <c r="I4896" s="8"/>
      <c r="J4896" s="8" t="s">
        <v>8036</v>
      </c>
      <c r="K4896" s="8" t="s">
        <v>9318</v>
      </c>
      <c r="L4896" s="8" t="s">
        <v>9609</v>
      </c>
      <c r="M4896" s="7" t="s">
        <v>8877</v>
      </c>
      <c r="N4896" s="9" t="s">
        <v>9320</v>
      </c>
    </row>
    <row r="4897" spans="1:14">
      <c r="A4897" s="7" t="s">
        <v>9315</v>
      </c>
      <c r="B4897" s="8"/>
      <c r="C4897" s="8" t="s">
        <v>9612</v>
      </c>
      <c r="D4897" s="8" t="s">
        <v>9613</v>
      </c>
      <c r="E4897" s="8" t="s">
        <v>8844</v>
      </c>
      <c r="F4897" s="8"/>
      <c r="G4897" s="8"/>
      <c r="H4897" s="8" t="s">
        <v>1384</v>
      </c>
      <c r="I4897" s="8"/>
      <c r="J4897" s="8" t="s">
        <v>8036</v>
      </c>
      <c r="K4897" s="8" t="s">
        <v>9318</v>
      </c>
      <c r="L4897" s="8" t="s">
        <v>9609</v>
      </c>
      <c r="M4897" s="7" t="s">
        <v>8877</v>
      </c>
      <c r="N4897" s="9" t="s">
        <v>9320</v>
      </c>
    </row>
    <row r="4898" spans="1:14">
      <c r="A4898" s="7" t="s">
        <v>9315</v>
      </c>
      <c r="B4898" s="8"/>
      <c r="C4898" s="8" t="s">
        <v>9614</v>
      </c>
      <c r="D4898" s="8" t="s">
        <v>9615</v>
      </c>
      <c r="E4898" s="8" t="s">
        <v>8844</v>
      </c>
      <c r="F4898" s="8"/>
      <c r="G4898" s="8"/>
      <c r="H4898" s="8" t="s">
        <v>1651</v>
      </c>
      <c r="I4898" s="8"/>
      <c r="J4898" s="8" t="s">
        <v>9616</v>
      </c>
      <c r="K4898" s="8" t="s">
        <v>9617</v>
      </c>
      <c r="L4898" s="8" t="s">
        <v>9354</v>
      </c>
      <c r="M4898" s="7" t="s">
        <v>8934</v>
      </c>
      <c r="N4898" s="9" t="s">
        <v>9618</v>
      </c>
    </row>
    <row r="4899" spans="1:14">
      <c r="A4899" s="7" t="s">
        <v>9315</v>
      </c>
      <c r="B4899" s="8"/>
      <c r="C4899" s="8" t="s">
        <v>9619</v>
      </c>
      <c r="D4899" s="8" t="s">
        <v>9620</v>
      </c>
      <c r="E4899" s="8" t="s">
        <v>8844</v>
      </c>
      <c r="F4899" s="8"/>
      <c r="G4899" s="8"/>
      <c r="H4899" s="8" t="s">
        <v>1651</v>
      </c>
      <c r="I4899" s="8"/>
      <c r="J4899" s="8" t="s">
        <v>9616</v>
      </c>
      <c r="K4899" s="8" t="s">
        <v>9617</v>
      </c>
      <c r="L4899" s="8" t="s">
        <v>9360</v>
      </c>
      <c r="M4899" s="7" t="s">
        <v>2059</v>
      </c>
      <c r="N4899" s="9" t="s">
        <v>9618</v>
      </c>
    </row>
    <row r="4900" spans="1:14">
      <c r="A4900" s="7" t="s">
        <v>9315</v>
      </c>
      <c r="B4900" s="8"/>
      <c r="C4900" s="8" t="s">
        <v>9621</v>
      </c>
      <c r="D4900" s="8" t="s">
        <v>9622</v>
      </c>
      <c r="E4900" s="8" t="s">
        <v>8844</v>
      </c>
      <c r="F4900" s="8"/>
      <c r="G4900" s="8"/>
      <c r="H4900" s="8" t="s">
        <v>1651</v>
      </c>
      <c r="I4900" s="8"/>
      <c r="J4900" s="8" t="s">
        <v>9616</v>
      </c>
      <c r="K4900" s="8" t="s">
        <v>9617</v>
      </c>
      <c r="L4900" s="8" t="s">
        <v>9360</v>
      </c>
      <c r="M4900" s="7" t="s">
        <v>2059</v>
      </c>
      <c r="N4900" s="9" t="s">
        <v>9618</v>
      </c>
    </row>
    <row r="4901" spans="1:14">
      <c r="A4901" s="7" t="s">
        <v>9315</v>
      </c>
      <c r="B4901" s="8"/>
      <c r="C4901" s="8" t="s">
        <v>9623</v>
      </c>
      <c r="D4901" s="8" t="s">
        <v>9624</v>
      </c>
      <c r="E4901" s="8" t="s">
        <v>8844</v>
      </c>
      <c r="F4901" s="8"/>
      <c r="G4901" s="8"/>
      <c r="H4901" s="8" t="s">
        <v>1651</v>
      </c>
      <c r="I4901" s="8"/>
      <c r="J4901" s="8" t="s">
        <v>9616</v>
      </c>
      <c r="K4901" s="8" t="s">
        <v>9617</v>
      </c>
      <c r="L4901" s="8" t="s">
        <v>9360</v>
      </c>
      <c r="M4901" s="7" t="s">
        <v>2059</v>
      </c>
      <c r="N4901" s="9" t="s">
        <v>9618</v>
      </c>
    </row>
    <row r="4902" spans="1:14">
      <c r="A4902" s="7" t="s">
        <v>9315</v>
      </c>
      <c r="B4902" s="7"/>
      <c r="C4902" s="7" t="s">
        <v>9625</v>
      </c>
      <c r="D4902" s="7" t="s">
        <v>9626</v>
      </c>
      <c r="E4902" s="8" t="s">
        <v>8844</v>
      </c>
      <c r="F4902" s="7"/>
      <c r="G4902" s="7"/>
      <c r="H4902" s="8" t="s">
        <v>1651</v>
      </c>
      <c r="I4902" s="7"/>
      <c r="J4902" s="8" t="s">
        <v>9616</v>
      </c>
      <c r="K4902" s="8" t="s">
        <v>9617</v>
      </c>
      <c r="L4902" s="8" t="s">
        <v>9360</v>
      </c>
      <c r="M4902" s="7"/>
      <c r="N4902" s="9" t="s">
        <v>9618</v>
      </c>
    </row>
    <row r="4903" spans="1:14">
      <c r="A4903" s="7" t="s">
        <v>9315</v>
      </c>
      <c r="B4903" s="8"/>
      <c r="C4903" s="8" t="s">
        <v>9627</v>
      </c>
      <c r="D4903" s="8" t="s">
        <v>9628</v>
      </c>
      <c r="E4903" s="8" t="s">
        <v>8844</v>
      </c>
      <c r="F4903" s="8"/>
      <c r="G4903" s="8"/>
      <c r="H4903" s="8" t="s">
        <v>1651</v>
      </c>
      <c r="I4903" s="8"/>
      <c r="J4903" s="8" t="s">
        <v>9616</v>
      </c>
      <c r="K4903" s="8" t="s">
        <v>9617</v>
      </c>
      <c r="L4903" s="8" t="s">
        <v>9360</v>
      </c>
      <c r="M4903" s="7" t="s">
        <v>2059</v>
      </c>
      <c r="N4903" s="9" t="s">
        <v>9618</v>
      </c>
    </row>
    <row r="4904" spans="1:14">
      <c r="A4904" s="7" t="s">
        <v>9315</v>
      </c>
      <c r="B4904" s="8"/>
      <c r="C4904" s="8" t="s">
        <v>9629</v>
      </c>
      <c r="D4904" s="8" t="s">
        <v>9630</v>
      </c>
      <c r="E4904" s="8" t="s">
        <v>8844</v>
      </c>
      <c r="F4904" s="8"/>
      <c r="G4904" s="8"/>
      <c r="H4904" s="8" t="s">
        <v>1651</v>
      </c>
      <c r="I4904" s="8"/>
      <c r="J4904" s="8" t="s">
        <v>9616</v>
      </c>
      <c r="K4904" s="8" t="s">
        <v>9617</v>
      </c>
      <c r="L4904" s="8" t="s">
        <v>9360</v>
      </c>
      <c r="M4904" s="7" t="s">
        <v>2059</v>
      </c>
      <c r="N4904" s="9" t="s">
        <v>9618</v>
      </c>
    </row>
    <row r="4905" spans="1:14">
      <c r="A4905" s="7" t="s">
        <v>9315</v>
      </c>
      <c r="B4905" s="8"/>
      <c r="C4905" s="8" t="s">
        <v>9631</v>
      </c>
      <c r="D4905" s="8" t="s">
        <v>9632</v>
      </c>
      <c r="E4905" s="8" t="s">
        <v>8844</v>
      </c>
      <c r="F4905" s="8"/>
      <c r="G4905" s="8"/>
      <c r="H4905" s="8" t="s">
        <v>1651</v>
      </c>
      <c r="I4905" s="8"/>
      <c r="J4905" s="8" t="s">
        <v>9616</v>
      </c>
      <c r="K4905" s="8" t="s">
        <v>9617</v>
      </c>
      <c r="L4905" s="8" t="s">
        <v>9360</v>
      </c>
      <c r="M4905" s="7" t="s">
        <v>2059</v>
      </c>
      <c r="N4905" s="9" t="s">
        <v>9618</v>
      </c>
    </row>
    <row r="4906" spans="1:14">
      <c r="A4906" s="7" t="s">
        <v>9315</v>
      </c>
      <c r="B4906" s="8"/>
      <c r="C4906" s="8" t="s">
        <v>9633</v>
      </c>
      <c r="D4906" s="8" t="s">
        <v>9634</v>
      </c>
      <c r="E4906" s="8" t="s">
        <v>8844</v>
      </c>
      <c r="F4906" s="8"/>
      <c r="G4906" s="8"/>
      <c r="H4906" s="8" t="s">
        <v>1651</v>
      </c>
      <c r="I4906" s="8"/>
      <c r="J4906" s="8" t="s">
        <v>9616</v>
      </c>
      <c r="K4906" s="8" t="s">
        <v>9617</v>
      </c>
      <c r="L4906" s="8" t="s">
        <v>9609</v>
      </c>
      <c r="M4906" s="7" t="s">
        <v>8877</v>
      </c>
      <c r="N4906" s="9" t="s">
        <v>9618</v>
      </c>
    </row>
    <row r="4907" spans="1:14">
      <c r="A4907" s="7" t="s">
        <v>9315</v>
      </c>
      <c r="B4907" s="8"/>
      <c r="C4907" s="8" t="s">
        <v>9635</v>
      </c>
      <c r="D4907" s="8" t="s">
        <v>9636</v>
      </c>
      <c r="E4907" s="8" t="s">
        <v>8844</v>
      </c>
      <c r="F4907" s="8"/>
      <c r="G4907" s="8"/>
      <c r="H4907" s="8" t="s">
        <v>1651</v>
      </c>
      <c r="I4907" s="8"/>
      <c r="J4907" s="8" t="s">
        <v>9616</v>
      </c>
      <c r="K4907" s="8" t="s">
        <v>9617</v>
      </c>
      <c r="L4907" s="8" t="s">
        <v>9609</v>
      </c>
      <c r="M4907" s="7" t="s">
        <v>8877</v>
      </c>
      <c r="N4907" s="9" t="s">
        <v>9618</v>
      </c>
    </row>
    <row r="4908" spans="1:14">
      <c r="A4908" s="7" t="s">
        <v>9315</v>
      </c>
      <c r="B4908" s="8"/>
      <c r="C4908" s="8" t="s">
        <v>9637</v>
      </c>
      <c r="D4908" s="8" t="s">
        <v>9638</v>
      </c>
      <c r="E4908" s="8" t="s">
        <v>8844</v>
      </c>
      <c r="F4908" s="8"/>
      <c r="G4908" s="8"/>
      <c r="H4908" s="8" t="s">
        <v>1651</v>
      </c>
      <c r="I4908" s="8"/>
      <c r="J4908" s="8" t="s">
        <v>9616</v>
      </c>
      <c r="K4908" s="8" t="s">
        <v>9617</v>
      </c>
      <c r="L4908" s="8" t="s">
        <v>9609</v>
      </c>
      <c r="M4908" s="7" t="s">
        <v>8877</v>
      </c>
      <c r="N4908" s="9" t="s">
        <v>9618</v>
      </c>
    </row>
    <row r="4909" spans="1:14">
      <c r="A4909" s="7" t="s">
        <v>9315</v>
      </c>
      <c r="B4909" s="8"/>
      <c r="C4909" s="8" t="s">
        <v>9639</v>
      </c>
      <c r="D4909" s="8" t="s">
        <v>9640</v>
      </c>
      <c r="E4909" s="8" t="s">
        <v>8844</v>
      </c>
      <c r="F4909" s="8"/>
      <c r="G4909" s="8"/>
      <c r="H4909" s="8" t="s">
        <v>1651</v>
      </c>
      <c r="I4909" s="8"/>
      <c r="J4909" s="8" t="s">
        <v>9616</v>
      </c>
      <c r="K4909" s="8" t="s">
        <v>9617</v>
      </c>
      <c r="L4909" s="8" t="s">
        <v>9609</v>
      </c>
      <c r="M4909" s="7" t="s">
        <v>8877</v>
      </c>
      <c r="N4909" s="9" t="s">
        <v>9618</v>
      </c>
    </row>
    <row r="4910" spans="1:14">
      <c r="A4910" s="7" t="s">
        <v>9315</v>
      </c>
      <c r="B4910" s="8"/>
      <c r="C4910" s="8" t="s">
        <v>9641</v>
      </c>
      <c r="D4910" s="8" t="s">
        <v>9642</v>
      </c>
      <c r="E4910" s="8" t="s">
        <v>8844</v>
      </c>
      <c r="F4910" s="8"/>
      <c r="G4910" s="8"/>
      <c r="H4910" s="8" t="s">
        <v>1651</v>
      </c>
      <c r="I4910" s="8"/>
      <c r="J4910" s="8" t="s">
        <v>9616</v>
      </c>
      <c r="K4910" s="8" t="s">
        <v>9617</v>
      </c>
      <c r="L4910" s="8" t="s">
        <v>9609</v>
      </c>
      <c r="M4910" s="7" t="s">
        <v>8877</v>
      </c>
      <c r="N4910" s="9" t="s">
        <v>9618</v>
      </c>
    </row>
    <row r="4911" spans="1:14">
      <c r="A4911" s="7" t="s">
        <v>9315</v>
      </c>
      <c r="B4911" s="8"/>
      <c r="C4911" s="8" t="s">
        <v>9643</v>
      </c>
      <c r="D4911" s="8" t="s">
        <v>9644</v>
      </c>
      <c r="E4911" s="8" t="s">
        <v>8844</v>
      </c>
      <c r="F4911" s="8"/>
      <c r="G4911" s="8"/>
      <c r="H4911" s="8" t="s">
        <v>1651</v>
      </c>
      <c r="I4911" s="8"/>
      <c r="J4911" s="8" t="s">
        <v>9616</v>
      </c>
      <c r="K4911" s="8" t="s">
        <v>9617</v>
      </c>
      <c r="L4911" s="8" t="s">
        <v>9609</v>
      </c>
      <c r="M4911" s="7" t="s">
        <v>8877</v>
      </c>
      <c r="N4911" s="9" t="s">
        <v>9618</v>
      </c>
    </row>
    <row r="4912" spans="1:14">
      <c r="A4912" s="7" t="s">
        <v>9315</v>
      </c>
      <c r="B4912" s="8"/>
      <c r="C4912" s="8" t="s">
        <v>9645</v>
      </c>
      <c r="D4912" s="8" t="s">
        <v>9646</v>
      </c>
      <c r="E4912" s="8" t="s">
        <v>8844</v>
      </c>
      <c r="F4912" s="8"/>
      <c r="G4912" s="8"/>
      <c r="H4912" s="8" t="s">
        <v>1651</v>
      </c>
      <c r="I4912" s="8"/>
      <c r="J4912" s="8" t="s">
        <v>9616</v>
      </c>
      <c r="K4912" s="8" t="s">
        <v>9617</v>
      </c>
      <c r="L4912" s="8" t="s">
        <v>9609</v>
      </c>
      <c r="M4912" s="7" t="s">
        <v>8877</v>
      </c>
      <c r="N4912" s="9" t="s">
        <v>9618</v>
      </c>
    </row>
    <row r="4913" spans="1:14">
      <c r="A4913" s="7" t="s">
        <v>9315</v>
      </c>
      <c r="B4913" s="8"/>
      <c r="C4913" s="8" t="s">
        <v>9647</v>
      </c>
      <c r="D4913" s="8" t="s">
        <v>9648</v>
      </c>
      <c r="E4913" s="8" t="s">
        <v>8844</v>
      </c>
      <c r="F4913" s="8"/>
      <c r="G4913" s="8"/>
      <c r="H4913" s="8" t="s">
        <v>1651</v>
      </c>
      <c r="I4913" s="8"/>
      <c r="J4913" s="8" t="s">
        <v>9616</v>
      </c>
      <c r="K4913" s="8" t="s">
        <v>9617</v>
      </c>
      <c r="L4913" s="8" t="s">
        <v>9609</v>
      </c>
      <c r="M4913" s="7" t="s">
        <v>8877</v>
      </c>
      <c r="N4913" s="9" t="s">
        <v>9618</v>
      </c>
    </row>
    <row r="4914" spans="1:14">
      <c r="A4914" s="7" t="s">
        <v>9315</v>
      </c>
      <c r="B4914" s="8"/>
      <c r="C4914" s="8" t="s">
        <v>9649</v>
      </c>
      <c r="D4914" s="8" t="s">
        <v>9650</v>
      </c>
      <c r="E4914" s="8" t="s">
        <v>8844</v>
      </c>
      <c r="F4914" s="8"/>
      <c r="G4914" s="8"/>
      <c r="H4914" s="8" t="s">
        <v>1651</v>
      </c>
      <c r="I4914" s="8"/>
      <c r="J4914" s="8" t="s">
        <v>9616</v>
      </c>
      <c r="K4914" s="8" t="s">
        <v>9617</v>
      </c>
      <c r="L4914" s="8" t="s">
        <v>9609</v>
      </c>
      <c r="M4914" s="7" t="s">
        <v>8877</v>
      </c>
      <c r="N4914" s="9" t="s">
        <v>9618</v>
      </c>
    </row>
    <row r="4915" spans="1:14">
      <c r="A4915" s="7" t="s">
        <v>9315</v>
      </c>
      <c r="B4915" s="7"/>
      <c r="C4915" s="8" t="s">
        <v>9651</v>
      </c>
      <c r="D4915" s="8" t="s">
        <v>9652</v>
      </c>
      <c r="E4915" s="8" t="s">
        <v>8844</v>
      </c>
      <c r="F4915" s="8"/>
      <c r="G4915" s="8"/>
      <c r="H4915" s="8" t="s">
        <v>1651</v>
      </c>
      <c r="I4915" s="8"/>
      <c r="J4915" s="8" t="s">
        <v>9616</v>
      </c>
      <c r="K4915" s="8" t="s">
        <v>9617</v>
      </c>
      <c r="L4915" s="8" t="s">
        <v>9653</v>
      </c>
      <c r="M4915" s="7" t="s">
        <v>8889</v>
      </c>
      <c r="N4915" s="9" t="s">
        <v>9618</v>
      </c>
    </row>
    <row r="4916" spans="1:14">
      <c r="A4916" s="7" t="s">
        <v>9315</v>
      </c>
      <c r="B4916" s="8"/>
      <c r="C4916" s="8" t="s">
        <v>9654</v>
      </c>
      <c r="D4916" s="8" t="s">
        <v>9655</v>
      </c>
      <c r="E4916" s="8" t="s">
        <v>8844</v>
      </c>
      <c r="F4916" s="8"/>
      <c r="G4916" s="8"/>
      <c r="H4916" s="8" t="s">
        <v>1651</v>
      </c>
      <c r="I4916" s="8"/>
      <c r="J4916" s="8" t="s">
        <v>9616</v>
      </c>
      <c r="K4916" s="8" t="s">
        <v>9617</v>
      </c>
      <c r="L4916" s="8" t="s">
        <v>9653</v>
      </c>
      <c r="M4916" s="7" t="s">
        <v>8889</v>
      </c>
      <c r="N4916" s="9" t="s">
        <v>9618</v>
      </c>
    </row>
    <row r="4917" spans="1:14">
      <c r="A4917" s="7" t="s">
        <v>9315</v>
      </c>
      <c r="B4917" s="8"/>
      <c r="C4917" s="8" t="s">
        <v>9656</v>
      </c>
      <c r="D4917" s="8" t="s">
        <v>9657</v>
      </c>
      <c r="E4917" s="8" t="s">
        <v>8844</v>
      </c>
      <c r="F4917" s="8"/>
      <c r="G4917" s="8"/>
      <c r="H4917" s="8" t="s">
        <v>1651</v>
      </c>
      <c r="I4917" s="8"/>
      <c r="J4917" s="8" t="s">
        <v>9616</v>
      </c>
      <c r="K4917" s="8" t="s">
        <v>9617</v>
      </c>
      <c r="L4917" s="8" t="s">
        <v>9653</v>
      </c>
      <c r="M4917" s="7" t="s">
        <v>8889</v>
      </c>
      <c r="N4917" s="9" t="s">
        <v>9618</v>
      </c>
    </row>
    <row r="4918" spans="1:14">
      <c r="A4918" s="7" t="s">
        <v>9315</v>
      </c>
      <c r="B4918" s="8"/>
      <c r="C4918" s="8" t="s">
        <v>9658</v>
      </c>
      <c r="D4918" s="8" t="s">
        <v>9659</v>
      </c>
      <c r="E4918" s="8" t="s">
        <v>8844</v>
      </c>
      <c r="F4918" s="8"/>
      <c r="G4918" s="8"/>
      <c r="H4918" s="8" t="s">
        <v>1651</v>
      </c>
      <c r="I4918" s="8"/>
      <c r="J4918" s="8" t="s">
        <v>9616</v>
      </c>
      <c r="K4918" s="8" t="s">
        <v>9617</v>
      </c>
      <c r="L4918" s="8" t="s">
        <v>9653</v>
      </c>
      <c r="M4918" s="7" t="s">
        <v>8889</v>
      </c>
      <c r="N4918" s="9" t="s">
        <v>9618</v>
      </c>
    </row>
    <row r="4919" spans="1:14">
      <c r="A4919" s="7" t="s">
        <v>9315</v>
      </c>
      <c r="B4919" s="8"/>
      <c r="C4919" s="8" t="s">
        <v>9660</v>
      </c>
      <c r="D4919" s="8" t="s">
        <v>9661</v>
      </c>
      <c r="E4919" s="8" t="s">
        <v>8844</v>
      </c>
      <c r="F4919" s="8"/>
      <c r="G4919" s="8"/>
      <c r="H4919" s="8" t="s">
        <v>1651</v>
      </c>
      <c r="I4919" s="8"/>
      <c r="J4919" s="8" t="s">
        <v>9616</v>
      </c>
      <c r="K4919" s="8" t="s">
        <v>9617</v>
      </c>
      <c r="L4919" s="8" t="s">
        <v>9653</v>
      </c>
      <c r="M4919" s="7" t="s">
        <v>8889</v>
      </c>
      <c r="N4919" s="9" t="s">
        <v>9618</v>
      </c>
    </row>
    <row r="4920" spans="1:14">
      <c r="A4920" s="7" t="s">
        <v>9315</v>
      </c>
      <c r="B4920" s="8"/>
      <c r="C4920" s="8" t="s">
        <v>9662</v>
      </c>
      <c r="D4920" s="8" t="s">
        <v>9663</v>
      </c>
      <c r="E4920" s="8" t="s">
        <v>8844</v>
      </c>
      <c r="F4920" s="8"/>
      <c r="G4920" s="8"/>
      <c r="H4920" s="8" t="s">
        <v>1651</v>
      </c>
      <c r="I4920" s="8"/>
      <c r="J4920" s="8" t="s">
        <v>9616</v>
      </c>
      <c r="K4920" s="8" t="s">
        <v>9617</v>
      </c>
      <c r="L4920" s="8" t="s">
        <v>9653</v>
      </c>
      <c r="M4920" s="7" t="s">
        <v>8889</v>
      </c>
      <c r="N4920" s="9" t="s">
        <v>9618</v>
      </c>
    </row>
    <row r="4921" spans="1:14">
      <c r="A4921" s="7" t="s">
        <v>9315</v>
      </c>
      <c r="B4921" s="8"/>
      <c r="C4921" s="8" t="s">
        <v>9664</v>
      </c>
      <c r="D4921" s="8" t="s">
        <v>9665</v>
      </c>
      <c r="E4921" s="8" t="s">
        <v>8844</v>
      </c>
      <c r="F4921" s="8"/>
      <c r="G4921" s="8"/>
      <c r="H4921" s="8" t="s">
        <v>1651</v>
      </c>
      <c r="I4921" s="8"/>
      <c r="J4921" s="8" t="s">
        <v>9616</v>
      </c>
      <c r="K4921" s="8" t="s">
        <v>9617</v>
      </c>
      <c r="L4921" s="8" t="s">
        <v>9653</v>
      </c>
      <c r="M4921" s="7" t="s">
        <v>8889</v>
      </c>
      <c r="N4921" s="9" t="s">
        <v>9618</v>
      </c>
    </row>
    <row r="4922" spans="1:14">
      <c r="A4922" s="7" t="s">
        <v>9315</v>
      </c>
      <c r="B4922" s="8"/>
      <c r="C4922" s="8" t="s">
        <v>9666</v>
      </c>
      <c r="D4922" s="8" t="s">
        <v>9667</v>
      </c>
      <c r="E4922" s="8" t="s">
        <v>8844</v>
      </c>
      <c r="F4922" s="8"/>
      <c r="G4922" s="8"/>
      <c r="H4922" s="8" t="s">
        <v>1651</v>
      </c>
      <c r="I4922" s="8"/>
      <c r="J4922" s="8" t="s">
        <v>9616</v>
      </c>
      <c r="K4922" s="8" t="s">
        <v>9617</v>
      </c>
      <c r="L4922" s="8" t="s">
        <v>9653</v>
      </c>
      <c r="M4922" s="7" t="s">
        <v>8889</v>
      </c>
      <c r="N4922" s="9" t="s">
        <v>9618</v>
      </c>
    </row>
    <row r="4923" spans="1:14">
      <c r="A4923" s="7" t="s">
        <v>9315</v>
      </c>
      <c r="B4923" s="8"/>
      <c r="C4923" s="8" t="s">
        <v>9668</v>
      </c>
      <c r="D4923" s="8" t="s">
        <v>9669</v>
      </c>
      <c r="E4923" s="8" t="s">
        <v>8844</v>
      </c>
      <c r="F4923" s="8"/>
      <c r="G4923" s="8"/>
      <c r="H4923" s="8" t="s">
        <v>1651</v>
      </c>
      <c r="I4923" s="8"/>
      <c r="J4923" s="8" t="s">
        <v>9616</v>
      </c>
      <c r="K4923" s="8" t="s">
        <v>9617</v>
      </c>
      <c r="L4923" s="8" t="s">
        <v>9653</v>
      </c>
      <c r="M4923" s="7" t="s">
        <v>8889</v>
      </c>
      <c r="N4923" s="9" t="s">
        <v>9618</v>
      </c>
    </row>
    <row r="4924" spans="1:14">
      <c r="A4924" s="7" t="s">
        <v>9315</v>
      </c>
      <c r="B4924" s="8"/>
      <c r="C4924" s="8" t="s">
        <v>9670</v>
      </c>
      <c r="D4924" s="8" t="s">
        <v>9671</v>
      </c>
      <c r="E4924" s="8" t="s">
        <v>8844</v>
      </c>
      <c r="F4924" s="8"/>
      <c r="G4924" s="8"/>
      <c r="H4924" s="8" t="s">
        <v>1651</v>
      </c>
      <c r="I4924" s="8"/>
      <c r="J4924" s="8" t="s">
        <v>9616</v>
      </c>
      <c r="K4924" s="8" t="s">
        <v>9617</v>
      </c>
      <c r="L4924" s="8" t="s">
        <v>9653</v>
      </c>
      <c r="M4924" s="7" t="s">
        <v>8889</v>
      </c>
      <c r="N4924" s="9" t="s">
        <v>9618</v>
      </c>
    </row>
    <row r="4925" spans="1:14">
      <c r="A4925" s="7" t="s">
        <v>9315</v>
      </c>
      <c r="B4925" s="8"/>
      <c r="C4925" s="8" t="s">
        <v>9672</v>
      </c>
      <c r="D4925" s="8" t="s">
        <v>9673</v>
      </c>
      <c r="E4925" s="8" t="s">
        <v>8844</v>
      </c>
      <c r="F4925" s="8"/>
      <c r="G4925" s="8"/>
      <c r="H4925" s="8" t="s">
        <v>1651</v>
      </c>
      <c r="I4925" s="8"/>
      <c r="J4925" s="8" t="s">
        <v>9616</v>
      </c>
      <c r="K4925" s="8" t="s">
        <v>9617</v>
      </c>
      <c r="L4925" s="8" t="s">
        <v>9653</v>
      </c>
      <c r="M4925" s="7" t="s">
        <v>8889</v>
      </c>
      <c r="N4925" s="9" t="s">
        <v>9618</v>
      </c>
    </row>
    <row r="4926" spans="1:14">
      <c r="A4926" s="7" t="s">
        <v>9315</v>
      </c>
      <c r="B4926" s="8"/>
      <c r="C4926" s="8" t="s">
        <v>9674</v>
      </c>
      <c r="D4926" s="8" t="s">
        <v>9675</v>
      </c>
      <c r="E4926" s="8" t="s">
        <v>8844</v>
      </c>
      <c r="F4926" s="8"/>
      <c r="G4926" s="8"/>
      <c r="H4926" s="8" t="s">
        <v>1651</v>
      </c>
      <c r="I4926" s="8"/>
      <c r="J4926" s="8" t="s">
        <v>9616</v>
      </c>
      <c r="K4926" s="8" t="s">
        <v>9617</v>
      </c>
      <c r="L4926" s="8" t="s">
        <v>9653</v>
      </c>
      <c r="M4926" s="7" t="s">
        <v>8889</v>
      </c>
      <c r="N4926" s="9" t="s">
        <v>9618</v>
      </c>
    </row>
    <row r="4927" spans="1:14">
      <c r="A4927" s="7" t="s">
        <v>9315</v>
      </c>
      <c r="B4927" s="8"/>
      <c r="C4927" s="8" t="s">
        <v>9676</v>
      </c>
      <c r="D4927" s="8" t="s">
        <v>9677</v>
      </c>
      <c r="E4927" s="8" t="s">
        <v>8844</v>
      </c>
      <c r="F4927" s="8"/>
      <c r="G4927" s="8"/>
      <c r="H4927" s="8" t="s">
        <v>1651</v>
      </c>
      <c r="I4927" s="8"/>
      <c r="J4927" s="8" t="s">
        <v>9616</v>
      </c>
      <c r="K4927" s="8" t="s">
        <v>9617</v>
      </c>
      <c r="L4927" s="8" t="s">
        <v>9653</v>
      </c>
      <c r="M4927" s="7" t="s">
        <v>8889</v>
      </c>
      <c r="N4927" s="9" t="s">
        <v>9618</v>
      </c>
    </row>
    <row r="4928" spans="1:14">
      <c r="A4928" s="7" t="s">
        <v>9315</v>
      </c>
      <c r="B4928" s="8"/>
      <c r="C4928" s="8" t="s">
        <v>9678</v>
      </c>
      <c r="D4928" s="8" t="s">
        <v>9679</v>
      </c>
      <c r="E4928" s="8" t="s">
        <v>8844</v>
      </c>
      <c r="F4928" s="8"/>
      <c r="G4928" s="8"/>
      <c r="H4928" s="8" t="s">
        <v>1651</v>
      </c>
      <c r="I4928" s="8"/>
      <c r="J4928" s="8" t="s">
        <v>9616</v>
      </c>
      <c r="K4928" s="8" t="s">
        <v>9617</v>
      </c>
      <c r="L4928" s="8" t="s">
        <v>9653</v>
      </c>
      <c r="M4928" s="7" t="s">
        <v>8889</v>
      </c>
      <c r="N4928" s="9" t="s">
        <v>9618</v>
      </c>
    </row>
    <row r="4929" spans="1:14">
      <c r="A4929" s="7" t="s">
        <v>9315</v>
      </c>
      <c r="B4929" s="8"/>
      <c r="C4929" s="8" t="s">
        <v>9680</v>
      </c>
      <c r="D4929" s="8" t="s">
        <v>9681</v>
      </c>
      <c r="E4929" s="8" t="s">
        <v>8844</v>
      </c>
      <c r="F4929" s="8"/>
      <c r="G4929" s="8"/>
      <c r="H4929" s="8" t="s">
        <v>1651</v>
      </c>
      <c r="I4929" s="8"/>
      <c r="J4929" s="8" t="s">
        <v>9616</v>
      </c>
      <c r="K4929" s="8" t="s">
        <v>9617</v>
      </c>
      <c r="L4929" s="8" t="s">
        <v>9653</v>
      </c>
      <c r="M4929" s="7" t="s">
        <v>8889</v>
      </c>
      <c r="N4929" s="9" t="s">
        <v>9618</v>
      </c>
    </row>
    <row r="4930" spans="1:14">
      <c r="A4930" s="7" t="s">
        <v>9315</v>
      </c>
      <c r="B4930" s="8"/>
      <c r="C4930" s="8" t="s">
        <v>9682</v>
      </c>
      <c r="D4930" s="8" t="s">
        <v>9683</v>
      </c>
      <c r="E4930" s="8" t="s">
        <v>8844</v>
      </c>
      <c r="F4930" s="8"/>
      <c r="G4930" s="8"/>
      <c r="H4930" s="8" t="s">
        <v>1651</v>
      </c>
      <c r="I4930" s="8"/>
      <c r="J4930" s="8" t="s">
        <v>9616</v>
      </c>
      <c r="K4930" s="8" t="s">
        <v>9617</v>
      </c>
      <c r="L4930" s="8" t="s">
        <v>9653</v>
      </c>
      <c r="M4930" s="7" t="s">
        <v>8889</v>
      </c>
      <c r="N4930" s="9" t="s">
        <v>9618</v>
      </c>
    </row>
    <row r="4931" spans="1:14">
      <c r="A4931" s="7" t="s">
        <v>9315</v>
      </c>
      <c r="B4931" s="8"/>
      <c r="C4931" s="8" t="s">
        <v>9684</v>
      </c>
      <c r="D4931" s="8" t="s">
        <v>9685</v>
      </c>
      <c r="E4931" s="8" t="s">
        <v>8844</v>
      </c>
      <c r="F4931" s="8"/>
      <c r="G4931" s="8"/>
      <c r="H4931" s="8" t="s">
        <v>1651</v>
      </c>
      <c r="I4931" s="8"/>
      <c r="J4931" s="8" t="s">
        <v>9616</v>
      </c>
      <c r="K4931" s="8" t="s">
        <v>9617</v>
      </c>
      <c r="L4931" s="8" t="s">
        <v>9653</v>
      </c>
      <c r="M4931" s="7" t="s">
        <v>8889</v>
      </c>
      <c r="N4931" s="9" t="s">
        <v>9618</v>
      </c>
    </row>
    <row r="4932" spans="1:14">
      <c r="A4932" s="7" t="s">
        <v>9315</v>
      </c>
      <c r="B4932" s="8"/>
      <c r="C4932" s="8" t="s">
        <v>9686</v>
      </c>
      <c r="D4932" s="8" t="s">
        <v>9687</v>
      </c>
      <c r="E4932" s="8" t="s">
        <v>8844</v>
      </c>
      <c r="F4932" s="8"/>
      <c r="G4932" s="8"/>
      <c r="H4932" s="8" t="s">
        <v>1651</v>
      </c>
      <c r="I4932" s="8"/>
      <c r="J4932" s="8" t="s">
        <v>9616</v>
      </c>
      <c r="K4932" s="8" t="s">
        <v>9617</v>
      </c>
      <c r="L4932" s="8" t="s">
        <v>9653</v>
      </c>
      <c r="M4932" s="7" t="s">
        <v>8889</v>
      </c>
      <c r="N4932" s="9" t="s">
        <v>9618</v>
      </c>
    </row>
    <row r="4933" spans="1:14">
      <c r="A4933" s="7" t="s">
        <v>9315</v>
      </c>
      <c r="B4933" s="8"/>
      <c r="C4933" s="8" t="s">
        <v>9688</v>
      </c>
      <c r="D4933" s="8" t="s">
        <v>9689</v>
      </c>
      <c r="E4933" s="8" t="s">
        <v>8844</v>
      </c>
      <c r="F4933" s="8"/>
      <c r="G4933" s="8"/>
      <c r="H4933" s="8" t="s">
        <v>1651</v>
      </c>
      <c r="I4933" s="8"/>
      <c r="J4933" s="8" t="s">
        <v>9616</v>
      </c>
      <c r="K4933" s="8" t="s">
        <v>9617</v>
      </c>
      <c r="L4933" s="8" t="s">
        <v>9653</v>
      </c>
      <c r="M4933" s="7" t="s">
        <v>8889</v>
      </c>
      <c r="N4933" s="9" t="s">
        <v>9618</v>
      </c>
    </row>
    <row r="4934" spans="1:14">
      <c r="A4934" s="7" t="s">
        <v>9315</v>
      </c>
      <c r="B4934" s="8"/>
      <c r="C4934" s="8" t="s">
        <v>9690</v>
      </c>
      <c r="D4934" s="8" t="s">
        <v>9691</v>
      </c>
      <c r="E4934" s="8" t="s">
        <v>8844</v>
      </c>
      <c r="F4934" s="8"/>
      <c r="G4934" s="8"/>
      <c r="H4934" s="8" t="s">
        <v>1651</v>
      </c>
      <c r="I4934" s="8"/>
      <c r="J4934" s="8" t="s">
        <v>9616</v>
      </c>
      <c r="K4934" s="8" t="s">
        <v>9617</v>
      </c>
      <c r="L4934" s="8" t="s">
        <v>9653</v>
      </c>
      <c r="M4934" s="7" t="s">
        <v>8889</v>
      </c>
      <c r="N4934" s="9" t="s">
        <v>9618</v>
      </c>
    </row>
    <row r="4935" spans="1:14">
      <c r="A4935" s="7" t="s">
        <v>9315</v>
      </c>
      <c r="B4935" s="8"/>
      <c r="C4935" s="8" t="s">
        <v>9692</v>
      </c>
      <c r="D4935" s="8" t="s">
        <v>9693</v>
      </c>
      <c r="E4935" s="8" t="s">
        <v>8844</v>
      </c>
      <c r="F4935" s="8"/>
      <c r="G4935" s="8"/>
      <c r="H4935" s="8" t="s">
        <v>1651</v>
      </c>
      <c r="I4935" s="8"/>
      <c r="J4935" s="8" t="s">
        <v>9616</v>
      </c>
      <c r="K4935" s="8" t="s">
        <v>9617</v>
      </c>
      <c r="L4935" s="8" t="s">
        <v>9143</v>
      </c>
      <c r="M4935" s="7" t="s">
        <v>2059</v>
      </c>
      <c r="N4935" s="9" t="s">
        <v>9618</v>
      </c>
    </row>
    <row r="4936" spans="1:14">
      <c r="A4936" s="7" t="s">
        <v>9315</v>
      </c>
      <c r="B4936" s="8"/>
      <c r="C4936" s="8" t="s">
        <v>9694</v>
      </c>
      <c r="D4936" s="8" t="s">
        <v>9695</v>
      </c>
      <c r="E4936" s="8" t="s">
        <v>8844</v>
      </c>
      <c r="F4936" s="8"/>
      <c r="G4936" s="8"/>
      <c r="H4936" s="8" t="s">
        <v>1651</v>
      </c>
      <c r="I4936" s="8"/>
      <c r="J4936" s="8" t="s">
        <v>9616</v>
      </c>
      <c r="K4936" s="8" t="s">
        <v>9617</v>
      </c>
      <c r="L4936" s="8" t="s">
        <v>9143</v>
      </c>
      <c r="M4936" s="7" t="s">
        <v>2059</v>
      </c>
      <c r="N4936" s="9" t="s">
        <v>9618</v>
      </c>
    </row>
    <row r="4937" spans="1:14">
      <c r="A4937" s="7" t="s">
        <v>9315</v>
      </c>
      <c r="B4937" s="8"/>
      <c r="C4937" s="8" t="s">
        <v>9696</v>
      </c>
      <c r="D4937" s="8" t="s">
        <v>9697</v>
      </c>
      <c r="E4937" s="8" t="s">
        <v>8844</v>
      </c>
      <c r="F4937" s="8"/>
      <c r="G4937" s="8"/>
      <c r="H4937" s="8" t="s">
        <v>1651</v>
      </c>
      <c r="I4937" s="8"/>
      <c r="J4937" s="8" t="s">
        <v>9616</v>
      </c>
      <c r="K4937" s="8" t="s">
        <v>9617</v>
      </c>
      <c r="L4937" s="8" t="s">
        <v>9150</v>
      </c>
      <c r="M4937" s="7" t="s">
        <v>8889</v>
      </c>
      <c r="N4937" s="9" t="s">
        <v>9618</v>
      </c>
    </row>
    <row r="4938" spans="1:14">
      <c r="A4938" s="7" t="s">
        <v>9315</v>
      </c>
      <c r="B4938" s="8"/>
      <c r="C4938" s="8" t="s">
        <v>9698</v>
      </c>
      <c r="D4938" s="8" t="s">
        <v>9699</v>
      </c>
      <c r="E4938" s="8" t="s">
        <v>8844</v>
      </c>
      <c r="F4938" s="8"/>
      <c r="G4938" s="8"/>
      <c r="H4938" s="8" t="s">
        <v>1651</v>
      </c>
      <c r="I4938" s="8"/>
      <c r="J4938" s="8" t="s">
        <v>9616</v>
      </c>
      <c r="K4938" s="8" t="s">
        <v>9617</v>
      </c>
      <c r="L4938" s="8" t="s">
        <v>9150</v>
      </c>
      <c r="M4938" s="7" t="s">
        <v>8889</v>
      </c>
      <c r="N4938" s="9" t="s">
        <v>9618</v>
      </c>
    </row>
    <row r="4939" spans="1:14">
      <c r="A4939" s="6" t="s">
        <v>9315</v>
      </c>
      <c r="B4939" s="6"/>
      <c r="C4939" s="6" t="s">
        <v>9700</v>
      </c>
      <c r="D4939" s="6" t="s">
        <v>9701</v>
      </c>
      <c r="E4939" s="8" t="s">
        <v>8844</v>
      </c>
      <c r="F4939" s="6"/>
      <c r="G4939" s="6"/>
      <c r="H4939" s="8" t="s">
        <v>1651</v>
      </c>
      <c r="I4939" s="8"/>
      <c r="J4939" s="8" t="s">
        <v>9616</v>
      </c>
      <c r="K4939" s="8" t="s">
        <v>9617</v>
      </c>
      <c r="L4939" s="8" t="s">
        <v>9616</v>
      </c>
      <c r="M4939" s="6"/>
      <c r="N4939" s="9" t="s">
        <v>9618</v>
      </c>
    </row>
    <row r="4940" spans="1:14">
      <c r="A4940" s="6" t="s">
        <v>9315</v>
      </c>
      <c r="B4940" s="6"/>
      <c r="C4940" s="6" t="s">
        <v>9702</v>
      </c>
      <c r="D4940" s="6" t="s">
        <v>9703</v>
      </c>
      <c r="E4940" s="8" t="s">
        <v>8844</v>
      </c>
      <c r="F4940" s="6"/>
      <c r="G4940" s="6"/>
      <c r="H4940" s="8" t="s">
        <v>1651</v>
      </c>
      <c r="I4940" s="8"/>
      <c r="J4940" s="8" t="s">
        <v>9616</v>
      </c>
      <c r="K4940" s="8" t="s">
        <v>9617</v>
      </c>
      <c r="L4940" s="8" t="s">
        <v>9616</v>
      </c>
      <c r="M4940" s="6"/>
      <c r="N4940" s="9" t="s">
        <v>9618</v>
      </c>
    </row>
    <row r="4941" spans="1:14">
      <c r="A4941" s="6" t="s">
        <v>9315</v>
      </c>
      <c r="B4941" s="6"/>
      <c r="C4941" s="6" t="s">
        <v>9704</v>
      </c>
      <c r="D4941" s="6" t="s">
        <v>9705</v>
      </c>
      <c r="E4941" s="8" t="s">
        <v>8844</v>
      </c>
      <c r="F4941" s="6"/>
      <c r="G4941" s="6"/>
      <c r="H4941" s="8" t="s">
        <v>1651</v>
      </c>
      <c r="I4941" s="8"/>
      <c r="J4941" s="8" t="s">
        <v>9616</v>
      </c>
      <c r="K4941" s="8" t="s">
        <v>9617</v>
      </c>
      <c r="L4941" s="8" t="s">
        <v>9616</v>
      </c>
      <c r="M4941" s="6"/>
      <c r="N4941" s="9" t="s">
        <v>9618</v>
      </c>
    </row>
    <row r="4942" spans="1:14">
      <c r="A4942" s="6" t="s">
        <v>9315</v>
      </c>
      <c r="B4942" s="6"/>
      <c r="C4942" s="6" t="s">
        <v>9706</v>
      </c>
      <c r="D4942" s="6" t="s">
        <v>9707</v>
      </c>
      <c r="E4942" s="8" t="s">
        <v>8844</v>
      </c>
      <c r="F4942" s="6"/>
      <c r="G4942" s="6"/>
      <c r="H4942" s="8" t="s">
        <v>1651</v>
      </c>
      <c r="I4942" s="8"/>
      <c r="J4942" s="8" t="s">
        <v>9616</v>
      </c>
      <c r="K4942" s="8" t="s">
        <v>9617</v>
      </c>
      <c r="L4942" s="8" t="s">
        <v>9616</v>
      </c>
      <c r="M4942" s="6"/>
      <c r="N4942" s="9" t="s">
        <v>9618</v>
      </c>
    </row>
    <row r="4943" spans="1:14">
      <c r="A4943" s="6" t="s">
        <v>9315</v>
      </c>
      <c r="B4943" s="6"/>
      <c r="C4943" s="6" t="s">
        <v>9708</v>
      </c>
      <c r="D4943" s="6" t="s">
        <v>9709</v>
      </c>
      <c r="E4943" s="8" t="s">
        <v>8844</v>
      </c>
      <c r="F4943" s="6"/>
      <c r="G4943" s="6"/>
      <c r="H4943" s="8" t="s">
        <v>1651</v>
      </c>
      <c r="I4943" s="8"/>
      <c r="J4943" s="8" t="s">
        <v>9616</v>
      </c>
      <c r="K4943" s="8" t="s">
        <v>9617</v>
      </c>
      <c r="L4943" s="8" t="s">
        <v>9616</v>
      </c>
      <c r="M4943" s="6"/>
      <c r="N4943" s="9" t="s">
        <v>9618</v>
      </c>
    </row>
    <row r="4944" spans="1:14">
      <c r="A4944" s="6" t="s">
        <v>9315</v>
      </c>
      <c r="B4944" s="6"/>
      <c r="C4944" s="6" t="s">
        <v>9710</v>
      </c>
      <c r="D4944" s="6" t="s">
        <v>9711</v>
      </c>
      <c r="E4944" s="8" t="s">
        <v>8844</v>
      </c>
      <c r="F4944" s="6"/>
      <c r="G4944" s="6"/>
      <c r="H4944" s="8" t="s">
        <v>1651</v>
      </c>
      <c r="I4944" s="8"/>
      <c r="J4944" s="8" t="s">
        <v>9616</v>
      </c>
      <c r="K4944" s="8" t="s">
        <v>9617</v>
      </c>
      <c r="L4944" s="8" t="s">
        <v>9616</v>
      </c>
      <c r="M4944" s="6"/>
      <c r="N4944" s="9" t="s">
        <v>9618</v>
      </c>
    </row>
    <row r="4945" spans="1:14">
      <c r="A4945" s="6" t="s">
        <v>9315</v>
      </c>
      <c r="B4945" s="6"/>
      <c r="C4945" s="6" t="s">
        <v>9712</v>
      </c>
      <c r="D4945" s="6" t="s">
        <v>9713</v>
      </c>
      <c r="E4945" s="8" t="s">
        <v>8844</v>
      </c>
      <c r="F4945" s="6"/>
      <c r="G4945" s="6"/>
      <c r="H4945" s="8" t="s">
        <v>1651</v>
      </c>
      <c r="I4945" s="8"/>
      <c r="J4945" s="8" t="s">
        <v>9616</v>
      </c>
      <c r="K4945" s="8" t="s">
        <v>9617</v>
      </c>
      <c r="L4945" s="8" t="s">
        <v>9616</v>
      </c>
      <c r="M4945" s="6"/>
      <c r="N4945" s="9" t="s">
        <v>9618</v>
      </c>
    </row>
    <row r="4946" spans="1:14">
      <c r="A4946" s="6" t="s">
        <v>9315</v>
      </c>
      <c r="B4946" s="6"/>
      <c r="C4946" s="6" t="s">
        <v>9714</v>
      </c>
      <c r="D4946" s="6" t="s">
        <v>9715</v>
      </c>
      <c r="E4946" s="8" t="s">
        <v>8844</v>
      </c>
      <c r="F4946" s="6"/>
      <c r="G4946" s="6"/>
      <c r="H4946" s="8" t="s">
        <v>1651</v>
      </c>
      <c r="I4946" s="8"/>
      <c r="J4946" s="8" t="s">
        <v>9616</v>
      </c>
      <c r="K4946" s="8" t="s">
        <v>9617</v>
      </c>
      <c r="L4946" s="8" t="s">
        <v>9616</v>
      </c>
      <c r="M4946" s="6"/>
      <c r="N4946" s="9" t="s">
        <v>9618</v>
      </c>
    </row>
    <row r="4947" spans="1:14">
      <c r="A4947" s="6" t="s">
        <v>9315</v>
      </c>
      <c r="B4947" s="6"/>
      <c r="C4947" s="6" t="s">
        <v>9716</v>
      </c>
      <c r="D4947" s="6" t="s">
        <v>9717</v>
      </c>
      <c r="E4947" s="8" t="s">
        <v>8844</v>
      </c>
      <c r="F4947" s="6"/>
      <c r="G4947" s="6"/>
      <c r="H4947" s="8" t="s">
        <v>1651</v>
      </c>
      <c r="I4947" s="8"/>
      <c r="J4947" s="8" t="s">
        <v>9616</v>
      </c>
      <c r="K4947" s="8" t="s">
        <v>9617</v>
      </c>
      <c r="L4947" s="8" t="s">
        <v>9616</v>
      </c>
      <c r="M4947" s="6"/>
      <c r="N4947" s="9" t="s">
        <v>9618</v>
      </c>
    </row>
    <row r="4948" spans="1:14">
      <c r="A4948" s="6" t="s">
        <v>9315</v>
      </c>
      <c r="B4948" s="6"/>
      <c r="C4948" s="6" t="s">
        <v>9718</v>
      </c>
      <c r="D4948" s="6" t="s">
        <v>9719</v>
      </c>
      <c r="E4948" s="8" t="s">
        <v>8844</v>
      </c>
      <c r="F4948" s="6"/>
      <c r="G4948" s="6"/>
      <c r="H4948" s="8" t="s">
        <v>1651</v>
      </c>
      <c r="I4948" s="8"/>
      <c r="J4948" s="8" t="s">
        <v>9616</v>
      </c>
      <c r="K4948" s="8" t="s">
        <v>9617</v>
      </c>
      <c r="L4948" s="8" t="s">
        <v>9616</v>
      </c>
      <c r="M4948" s="6"/>
      <c r="N4948" s="9" t="s">
        <v>9618</v>
      </c>
    </row>
    <row r="4949" spans="1:14">
      <c r="A4949" s="7" t="s">
        <v>9315</v>
      </c>
      <c r="B4949" s="8"/>
      <c r="C4949" s="8" t="s">
        <v>9720</v>
      </c>
      <c r="D4949" s="8" t="s">
        <v>9721</v>
      </c>
      <c r="E4949" s="8" t="s">
        <v>8844</v>
      </c>
      <c r="F4949" s="8"/>
      <c r="G4949" s="8"/>
      <c r="H4949" s="8" t="s">
        <v>2012</v>
      </c>
      <c r="I4949" s="8"/>
      <c r="J4949" s="8" t="s">
        <v>8845</v>
      </c>
      <c r="K4949" s="8" t="s">
        <v>8846</v>
      </c>
      <c r="L4949" s="8" t="s">
        <v>9722</v>
      </c>
      <c r="M4949" s="7" t="s">
        <v>2059</v>
      </c>
      <c r="N4949" s="9" t="s">
        <v>8848</v>
      </c>
    </row>
    <row r="4950" spans="1:14">
      <c r="A4950" s="7" t="s">
        <v>9315</v>
      </c>
      <c r="B4950" s="8"/>
      <c r="C4950" s="8" t="s">
        <v>9723</v>
      </c>
      <c r="D4950" s="8" t="s">
        <v>9724</v>
      </c>
      <c r="E4950" s="8" t="s">
        <v>8844</v>
      </c>
      <c r="F4950" s="8"/>
      <c r="G4950" s="8"/>
      <c r="H4950" s="8" t="s">
        <v>725</v>
      </c>
      <c r="I4950" s="8"/>
      <c r="J4950" s="8" t="s">
        <v>1221</v>
      </c>
      <c r="K4950" s="8" t="s">
        <v>9725</v>
      </c>
      <c r="L4950" s="8" t="s">
        <v>9726</v>
      </c>
      <c r="M4950" s="7" t="s">
        <v>8889</v>
      </c>
      <c r="N4950" s="9" t="s">
        <v>9727</v>
      </c>
    </row>
    <row r="4951" spans="1:14">
      <c r="A4951" s="7" t="s">
        <v>9728</v>
      </c>
      <c r="B4951" s="8"/>
      <c r="C4951" s="8" t="s">
        <v>9729</v>
      </c>
      <c r="D4951" s="8" t="s">
        <v>9730</v>
      </c>
      <c r="E4951" s="8" t="s">
        <v>8844</v>
      </c>
      <c r="F4951" s="8"/>
      <c r="G4951" s="8"/>
      <c r="H4951" s="8" t="s">
        <v>1561</v>
      </c>
      <c r="I4951" s="8"/>
      <c r="J4951" s="8" t="s">
        <v>9731</v>
      </c>
      <c r="K4951" s="8" t="s">
        <v>9732</v>
      </c>
      <c r="L4951" s="8" t="s">
        <v>9150</v>
      </c>
      <c r="M4951" s="7" t="s">
        <v>8889</v>
      </c>
      <c r="N4951" s="9" t="s">
        <v>9733</v>
      </c>
    </row>
    <row r="4952" spans="1:14">
      <c r="A4952" s="7" t="s">
        <v>9728</v>
      </c>
      <c r="B4952" s="8"/>
      <c r="C4952" s="8" t="s">
        <v>9734</v>
      </c>
      <c r="D4952" s="8" t="s">
        <v>9735</v>
      </c>
      <c r="E4952" s="8" t="s">
        <v>8844</v>
      </c>
      <c r="F4952" s="8"/>
      <c r="G4952" s="8"/>
      <c r="H4952" s="8" t="s">
        <v>1561</v>
      </c>
      <c r="I4952" s="8"/>
      <c r="J4952" s="8" t="s">
        <v>9731</v>
      </c>
      <c r="K4952" s="8" t="s">
        <v>9732</v>
      </c>
      <c r="L4952" s="8" t="s">
        <v>9150</v>
      </c>
      <c r="M4952" s="7" t="s">
        <v>8889</v>
      </c>
      <c r="N4952" s="9" t="s">
        <v>9733</v>
      </c>
    </row>
    <row r="4953" spans="1:14">
      <c r="A4953" s="7" t="s">
        <v>9728</v>
      </c>
      <c r="B4953" s="8"/>
      <c r="C4953" s="8" t="s">
        <v>9736</v>
      </c>
      <c r="D4953" s="8" t="s">
        <v>9737</v>
      </c>
      <c r="E4953" s="8" t="s">
        <v>8844</v>
      </c>
      <c r="F4953" s="8"/>
      <c r="G4953" s="8"/>
      <c r="H4953" s="8" t="s">
        <v>1561</v>
      </c>
      <c r="I4953" s="8"/>
      <c r="J4953" s="8" t="s">
        <v>9731</v>
      </c>
      <c r="K4953" s="8" t="s">
        <v>9732</v>
      </c>
      <c r="L4953" s="8" t="s">
        <v>9150</v>
      </c>
      <c r="M4953" s="7" t="s">
        <v>8889</v>
      </c>
      <c r="N4953" s="9" t="s">
        <v>9733</v>
      </c>
    </row>
    <row r="4954" spans="1:14">
      <c r="A4954" s="7" t="s">
        <v>9728</v>
      </c>
      <c r="B4954" s="7"/>
      <c r="C4954" s="7" t="s">
        <v>9738</v>
      </c>
      <c r="D4954" s="7" t="s">
        <v>9739</v>
      </c>
      <c r="E4954" s="8" t="s">
        <v>8844</v>
      </c>
      <c r="F4954" s="7"/>
      <c r="G4954" s="7"/>
      <c r="H4954" s="8" t="s">
        <v>1561</v>
      </c>
      <c r="I4954" s="8"/>
      <c r="J4954" s="8" t="s">
        <v>9731</v>
      </c>
      <c r="K4954" s="8" t="s">
        <v>9732</v>
      </c>
      <c r="L4954" s="7" t="s">
        <v>9740</v>
      </c>
      <c r="M4954" s="7"/>
      <c r="N4954" s="9" t="s">
        <v>9733</v>
      </c>
    </row>
    <row r="4955" spans="1:14">
      <c r="A4955" s="7" t="s">
        <v>9728</v>
      </c>
      <c r="B4955" s="7"/>
      <c r="C4955" s="7" t="s">
        <v>9741</v>
      </c>
      <c r="D4955" s="7" t="s">
        <v>9742</v>
      </c>
      <c r="E4955" s="8" t="s">
        <v>8844</v>
      </c>
      <c r="F4955" s="7"/>
      <c r="G4955" s="7"/>
      <c r="H4955" s="8" t="s">
        <v>1561</v>
      </c>
      <c r="I4955" s="8"/>
      <c r="J4955" s="8" t="s">
        <v>9731</v>
      </c>
      <c r="K4955" s="8" t="s">
        <v>9732</v>
      </c>
      <c r="L4955" s="7" t="s">
        <v>9740</v>
      </c>
      <c r="M4955" s="7"/>
      <c r="N4955" s="9" t="s">
        <v>9733</v>
      </c>
    </row>
    <row r="4956" spans="1:14">
      <c r="A4956" s="7" t="s">
        <v>9728</v>
      </c>
      <c r="B4956" s="8"/>
      <c r="C4956" s="8" t="s">
        <v>9743</v>
      </c>
      <c r="D4956" s="8" t="s">
        <v>9744</v>
      </c>
      <c r="E4956" s="8" t="s">
        <v>8844</v>
      </c>
      <c r="F4956" s="8"/>
      <c r="G4956" s="8"/>
      <c r="H4956" s="8" t="s">
        <v>1561</v>
      </c>
      <c r="I4956" s="8"/>
      <c r="J4956" s="8" t="s">
        <v>9731</v>
      </c>
      <c r="K4956" s="8" t="s">
        <v>9732</v>
      </c>
      <c r="L4956" s="8" t="s">
        <v>9740</v>
      </c>
      <c r="M4956" s="7" t="s">
        <v>8889</v>
      </c>
      <c r="N4956" s="9" t="s">
        <v>9733</v>
      </c>
    </row>
    <row r="4957" spans="1:14">
      <c r="A4957" s="7" t="s">
        <v>9728</v>
      </c>
      <c r="B4957" s="8"/>
      <c r="C4957" s="8" t="s">
        <v>9745</v>
      </c>
      <c r="D4957" s="8" t="s">
        <v>9746</v>
      </c>
      <c r="E4957" s="8" t="s">
        <v>8844</v>
      </c>
      <c r="F4957" s="8"/>
      <c r="G4957" s="8"/>
      <c r="H4957" s="8" t="s">
        <v>1561</v>
      </c>
      <c r="I4957" s="8"/>
      <c r="J4957" s="8" t="s">
        <v>9731</v>
      </c>
      <c r="K4957" s="8" t="s">
        <v>9732</v>
      </c>
      <c r="L4957" s="8" t="s">
        <v>9740</v>
      </c>
      <c r="M4957" s="7" t="s">
        <v>8889</v>
      </c>
      <c r="N4957" s="9" t="s">
        <v>9733</v>
      </c>
    </row>
    <row r="4958" spans="1:14">
      <c r="A4958" s="7" t="s">
        <v>9728</v>
      </c>
      <c r="B4958" s="8"/>
      <c r="C4958" s="8" t="s">
        <v>9747</v>
      </c>
      <c r="D4958" s="8" t="s">
        <v>9748</v>
      </c>
      <c r="E4958" s="8" t="s">
        <v>8844</v>
      </c>
      <c r="F4958" s="8"/>
      <c r="G4958" s="8"/>
      <c r="H4958" s="8" t="s">
        <v>1561</v>
      </c>
      <c r="I4958" s="8"/>
      <c r="J4958" s="8" t="s">
        <v>9731</v>
      </c>
      <c r="K4958" s="8" t="s">
        <v>9732</v>
      </c>
      <c r="L4958" s="8" t="s">
        <v>9740</v>
      </c>
      <c r="M4958" s="7" t="s">
        <v>8889</v>
      </c>
      <c r="N4958" s="9" t="s">
        <v>9733</v>
      </c>
    </row>
    <row r="4959" spans="1:14">
      <c r="A4959" s="7" t="s">
        <v>9728</v>
      </c>
      <c r="B4959" s="8"/>
      <c r="C4959" s="8" t="s">
        <v>9749</v>
      </c>
      <c r="D4959" s="8" t="s">
        <v>9750</v>
      </c>
      <c r="E4959" s="8" t="s">
        <v>8844</v>
      </c>
      <c r="F4959" s="8"/>
      <c r="G4959" s="8"/>
      <c r="H4959" s="8" t="s">
        <v>1561</v>
      </c>
      <c r="I4959" s="8"/>
      <c r="J4959" s="8" t="s">
        <v>9731</v>
      </c>
      <c r="K4959" s="8" t="s">
        <v>9732</v>
      </c>
      <c r="L4959" s="8" t="s">
        <v>9740</v>
      </c>
      <c r="M4959" s="7" t="s">
        <v>8889</v>
      </c>
      <c r="N4959" s="9" t="s">
        <v>9733</v>
      </c>
    </row>
    <row r="4960" spans="1:14">
      <c r="A4960" s="7" t="s">
        <v>9728</v>
      </c>
      <c r="B4960" s="8"/>
      <c r="C4960" s="8" t="s">
        <v>9751</v>
      </c>
      <c r="D4960" s="8" t="s">
        <v>9752</v>
      </c>
      <c r="E4960" s="8" t="s">
        <v>8844</v>
      </c>
      <c r="F4960" s="8"/>
      <c r="G4960" s="8"/>
      <c r="H4960" s="8" t="s">
        <v>1561</v>
      </c>
      <c r="I4960" s="8"/>
      <c r="J4960" s="8" t="s">
        <v>9731</v>
      </c>
      <c r="K4960" s="8" t="s">
        <v>9732</v>
      </c>
      <c r="L4960" s="8" t="s">
        <v>9753</v>
      </c>
      <c r="M4960" s="7" t="s">
        <v>2059</v>
      </c>
      <c r="N4960" s="9" t="s">
        <v>9733</v>
      </c>
    </row>
    <row r="4961" spans="1:14">
      <c r="A4961" s="7" t="s">
        <v>9728</v>
      </c>
      <c r="B4961" s="8"/>
      <c r="C4961" s="8" t="s">
        <v>9754</v>
      </c>
      <c r="D4961" s="8" t="s">
        <v>9755</v>
      </c>
      <c r="E4961" s="8" t="s">
        <v>8844</v>
      </c>
      <c r="F4961" s="8"/>
      <c r="G4961" s="8"/>
      <c r="H4961" s="8" t="s">
        <v>1561</v>
      </c>
      <c r="I4961" s="8"/>
      <c r="J4961" s="8" t="s">
        <v>9731</v>
      </c>
      <c r="K4961" s="8" t="s">
        <v>9732</v>
      </c>
      <c r="L4961" s="8" t="s">
        <v>9753</v>
      </c>
      <c r="M4961" s="7" t="s">
        <v>2059</v>
      </c>
      <c r="N4961" s="9" t="s">
        <v>9733</v>
      </c>
    </row>
    <row r="4962" spans="1:14">
      <c r="A4962" s="7" t="s">
        <v>9728</v>
      </c>
      <c r="B4962" s="8"/>
      <c r="C4962" s="8" t="s">
        <v>9756</v>
      </c>
      <c r="D4962" s="8" t="s">
        <v>9757</v>
      </c>
      <c r="E4962" s="8" t="s">
        <v>8844</v>
      </c>
      <c r="F4962" s="8"/>
      <c r="G4962" s="8"/>
      <c r="H4962" s="8" t="s">
        <v>1561</v>
      </c>
      <c r="I4962" s="8"/>
      <c r="J4962" s="8" t="s">
        <v>9731</v>
      </c>
      <c r="K4962" s="8" t="s">
        <v>9732</v>
      </c>
      <c r="L4962" s="8" t="s">
        <v>9753</v>
      </c>
      <c r="M4962" s="7" t="s">
        <v>2059</v>
      </c>
      <c r="N4962" s="9" t="s">
        <v>9733</v>
      </c>
    </row>
    <row r="4963" spans="1:14">
      <c r="A4963" s="7" t="s">
        <v>9728</v>
      </c>
      <c r="B4963" s="7"/>
      <c r="C4963" s="7" t="s">
        <v>9758</v>
      </c>
      <c r="D4963" s="7" t="s">
        <v>9759</v>
      </c>
      <c r="E4963" s="8" t="s">
        <v>8844</v>
      </c>
      <c r="F4963" s="7"/>
      <c r="G4963" s="7"/>
      <c r="H4963" s="8" t="s">
        <v>1561</v>
      </c>
      <c r="I4963" s="8"/>
      <c r="J4963" s="8" t="s">
        <v>9731</v>
      </c>
      <c r="K4963" s="8" t="s">
        <v>9732</v>
      </c>
      <c r="L4963" s="8" t="s">
        <v>9753</v>
      </c>
      <c r="M4963" s="7" t="s">
        <v>2059</v>
      </c>
      <c r="N4963" s="9" t="s">
        <v>9733</v>
      </c>
    </row>
    <row r="4964" spans="1:14">
      <c r="A4964" s="7" t="s">
        <v>9728</v>
      </c>
      <c r="B4964" s="7"/>
      <c r="C4964" s="7" t="s">
        <v>9760</v>
      </c>
      <c r="D4964" s="7" t="s">
        <v>9761</v>
      </c>
      <c r="E4964" s="8" t="s">
        <v>8844</v>
      </c>
      <c r="F4964" s="7"/>
      <c r="G4964" s="7"/>
      <c r="H4964" s="8" t="s">
        <v>1561</v>
      </c>
      <c r="I4964" s="8"/>
      <c r="J4964" s="8" t="s">
        <v>9731</v>
      </c>
      <c r="K4964" s="8" t="s">
        <v>9732</v>
      </c>
      <c r="L4964" s="8" t="s">
        <v>9753</v>
      </c>
      <c r="M4964" s="7" t="s">
        <v>2059</v>
      </c>
      <c r="N4964" s="9" t="s">
        <v>9733</v>
      </c>
    </row>
    <row r="4965" spans="1:14">
      <c r="A4965" s="7" t="s">
        <v>9728</v>
      </c>
      <c r="B4965" s="8"/>
      <c r="C4965" s="8" t="s">
        <v>9762</v>
      </c>
      <c r="D4965" s="8" t="s">
        <v>9763</v>
      </c>
      <c r="E4965" s="8" t="s">
        <v>8844</v>
      </c>
      <c r="F4965" s="8"/>
      <c r="G4965" s="8"/>
      <c r="H4965" s="8" t="s">
        <v>1561</v>
      </c>
      <c r="I4965" s="8"/>
      <c r="J4965" s="8" t="s">
        <v>9731</v>
      </c>
      <c r="K4965" s="8" t="s">
        <v>9732</v>
      </c>
      <c r="L4965" s="8" t="s">
        <v>9753</v>
      </c>
      <c r="M4965" s="7" t="s">
        <v>2059</v>
      </c>
      <c r="N4965" s="9" t="s">
        <v>9733</v>
      </c>
    </row>
    <row r="4966" spans="1:14">
      <c r="A4966" s="7" t="s">
        <v>9728</v>
      </c>
      <c r="B4966" s="7"/>
      <c r="C4966" s="7" t="s">
        <v>9764</v>
      </c>
      <c r="D4966" s="7" t="s">
        <v>9765</v>
      </c>
      <c r="E4966" s="8" t="s">
        <v>8844</v>
      </c>
      <c r="F4966" s="7"/>
      <c r="G4966" s="7"/>
      <c r="H4966" s="7" t="s">
        <v>1561</v>
      </c>
      <c r="I4966" s="7"/>
      <c r="J4966" s="7" t="s">
        <v>9731</v>
      </c>
      <c r="K4966" s="7" t="s">
        <v>9732</v>
      </c>
      <c r="L4966" s="8" t="s">
        <v>9753</v>
      </c>
      <c r="M4966" s="7" t="s">
        <v>2059</v>
      </c>
      <c r="N4966" s="9" t="s">
        <v>9733</v>
      </c>
    </row>
    <row r="4967" spans="1:14">
      <c r="A4967" s="7" t="s">
        <v>9728</v>
      </c>
      <c r="B4967" s="7"/>
      <c r="C4967" s="7" t="s">
        <v>9766</v>
      </c>
      <c r="D4967" s="7" t="s">
        <v>9767</v>
      </c>
      <c r="E4967" s="8" t="s">
        <v>8844</v>
      </c>
      <c r="F4967" s="7"/>
      <c r="G4967" s="7"/>
      <c r="H4967" s="7" t="s">
        <v>1561</v>
      </c>
      <c r="I4967" s="7"/>
      <c r="J4967" s="7" t="s">
        <v>9731</v>
      </c>
      <c r="K4967" s="7" t="s">
        <v>9732</v>
      </c>
      <c r="L4967" s="7" t="s">
        <v>9753</v>
      </c>
      <c r="M4967" s="7"/>
      <c r="N4967" s="9" t="s">
        <v>9733</v>
      </c>
    </row>
    <row r="4968" spans="1:14">
      <c r="A4968" s="7" t="s">
        <v>9728</v>
      </c>
      <c r="B4968" s="7"/>
      <c r="C4968" s="7" t="s">
        <v>9768</v>
      </c>
      <c r="D4968" s="7" t="s">
        <v>9769</v>
      </c>
      <c r="E4968" s="8" t="s">
        <v>8844</v>
      </c>
      <c r="F4968" s="7"/>
      <c r="G4968" s="7"/>
      <c r="H4968" s="7" t="s">
        <v>1561</v>
      </c>
      <c r="I4968" s="7"/>
      <c r="J4968" s="7" t="s">
        <v>9731</v>
      </c>
      <c r="K4968" s="7" t="s">
        <v>9732</v>
      </c>
      <c r="L4968" s="7" t="s">
        <v>9753</v>
      </c>
      <c r="M4968" s="7"/>
      <c r="N4968" s="9" t="s">
        <v>9733</v>
      </c>
    </row>
    <row r="4969" spans="1:14">
      <c r="A4969" s="7" t="s">
        <v>9728</v>
      </c>
      <c r="B4969" s="8"/>
      <c r="C4969" s="8" t="s">
        <v>9770</v>
      </c>
      <c r="D4969" s="8" t="s">
        <v>9771</v>
      </c>
      <c r="E4969" s="8" t="s">
        <v>8844</v>
      </c>
      <c r="F4969" s="8"/>
      <c r="G4969" s="8"/>
      <c r="H4969" s="8" t="s">
        <v>1561</v>
      </c>
      <c r="I4969" s="8"/>
      <c r="J4969" s="8" t="s">
        <v>9731</v>
      </c>
      <c r="K4969" s="8" t="s">
        <v>9732</v>
      </c>
      <c r="L4969" s="8" t="s">
        <v>9753</v>
      </c>
      <c r="M4969" s="7" t="s">
        <v>2059</v>
      </c>
      <c r="N4969" s="9" t="s">
        <v>9733</v>
      </c>
    </row>
    <row r="4970" spans="1:14">
      <c r="A4970" s="7" t="s">
        <v>9728</v>
      </c>
      <c r="B4970" s="8"/>
      <c r="C4970" s="8" t="s">
        <v>9772</v>
      </c>
      <c r="D4970" s="8" t="s">
        <v>9773</v>
      </c>
      <c r="E4970" s="8" t="s">
        <v>8844</v>
      </c>
      <c r="F4970" s="8"/>
      <c r="G4970" s="8"/>
      <c r="H4970" s="8" t="s">
        <v>1561</v>
      </c>
      <c r="I4970" s="8"/>
      <c r="J4970" s="8" t="s">
        <v>9731</v>
      </c>
      <c r="K4970" s="8" t="s">
        <v>9732</v>
      </c>
      <c r="L4970" s="8" t="s">
        <v>9753</v>
      </c>
      <c r="M4970" s="7" t="s">
        <v>2059</v>
      </c>
      <c r="N4970" s="9" t="s">
        <v>9733</v>
      </c>
    </row>
    <row r="4971" spans="1:14">
      <c r="A4971" s="7" t="s">
        <v>9728</v>
      </c>
      <c r="B4971" s="8"/>
      <c r="C4971" s="8" t="s">
        <v>9774</v>
      </c>
      <c r="D4971" s="8" t="s">
        <v>9775</v>
      </c>
      <c r="E4971" s="8" t="s">
        <v>8844</v>
      </c>
      <c r="F4971" s="8"/>
      <c r="G4971" s="8"/>
      <c r="H4971" s="8" t="s">
        <v>1561</v>
      </c>
      <c r="I4971" s="8"/>
      <c r="J4971" s="8" t="s">
        <v>9731</v>
      </c>
      <c r="K4971" s="8" t="s">
        <v>9732</v>
      </c>
      <c r="L4971" s="8" t="s">
        <v>9753</v>
      </c>
      <c r="M4971" s="7" t="s">
        <v>2059</v>
      </c>
      <c r="N4971" s="9" t="s">
        <v>9733</v>
      </c>
    </row>
    <row r="4972" spans="1:14">
      <c r="A4972" s="7" t="s">
        <v>9728</v>
      </c>
      <c r="B4972" s="8"/>
      <c r="C4972" s="8" t="s">
        <v>9776</v>
      </c>
      <c r="D4972" s="8" t="s">
        <v>9777</v>
      </c>
      <c r="E4972" s="8" t="s">
        <v>8844</v>
      </c>
      <c r="F4972" s="8"/>
      <c r="G4972" s="8"/>
      <c r="H4972" s="8" t="s">
        <v>1561</v>
      </c>
      <c r="I4972" s="8"/>
      <c r="J4972" s="8" t="s">
        <v>9731</v>
      </c>
      <c r="K4972" s="8" t="s">
        <v>9732</v>
      </c>
      <c r="L4972" s="8" t="s">
        <v>9753</v>
      </c>
      <c r="M4972" s="7" t="s">
        <v>2059</v>
      </c>
      <c r="N4972" s="9" t="s">
        <v>9733</v>
      </c>
    </row>
    <row r="4973" spans="1:14">
      <c r="A4973" s="7" t="s">
        <v>9728</v>
      </c>
      <c r="B4973" s="7"/>
      <c r="C4973" s="9" t="s">
        <v>9778</v>
      </c>
      <c r="D4973" s="9" t="s">
        <v>9779</v>
      </c>
      <c r="E4973" s="8" t="s">
        <v>8844</v>
      </c>
      <c r="F4973" s="7"/>
      <c r="G4973" s="7"/>
      <c r="H4973" s="7" t="s">
        <v>1561</v>
      </c>
      <c r="I4973" s="7"/>
      <c r="J4973" s="7" t="s">
        <v>9731</v>
      </c>
      <c r="K4973" s="7" t="s">
        <v>9732</v>
      </c>
      <c r="L4973" s="8" t="s">
        <v>9753</v>
      </c>
      <c r="M4973" s="7"/>
      <c r="N4973" s="9" t="s">
        <v>9733</v>
      </c>
    </row>
    <row r="4974" spans="1:14">
      <c r="A4974" s="7" t="s">
        <v>9728</v>
      </c>
      <c r="B4974" s="7"/>
      <c r="C4974" s="7" t="s">
        <v>9780</v>
      </c>
      <c r="D4974" s="7" t="s">
        <v>9781</v>
      </c>
      <c r="E4974" s="8" t="s">
        <v>8844</v>
      </c>
      <c r="F4974" s="7"/>
      <c r="G4974" s="7"/>
      <c r="H4974" s="8" t="s">
        <v>1561</v>
      </c>
      <c r="I4974" s="7"/>
      <c r="J4974" s="8" t="s">
        <v>9731</v>
      </c>
      <c r="K4974" s="8" t="s">
        <v>9732</v>
      </c>
      <c r="L4974" s="7" t="s">
        <v>9753</v>
      </c>
      <c r="M4974" s="7" t="s">
        <v>2059</v>
      </c>
      <c r="N4974" s="9" t="s">
        <v>9733</v>
      </c>
    </row>
    <row r="4975" spans="1:14">
      <c r="A4975" s="7" t="s">
        <v>9728</v>
      </c>
      <c r="B4975" s="8"/>
      <c r="C4975" s="8" t="s">
        <v>9782</v>
      </c>
      <c r="D4975" s="8" t="s">
        <v>9783</v>
      </c>
      <c r="E4975" s="8" t="s">
        <v>8844</v>
      </c>
      <c r="F4975" s="8"/>
      <c r="G4975" s="8"/>
      <c r="H4975" s="8" t="s">
        <v>1561</v>
      </c>
      <c r="I4975" s="8"/>
      <c r="J4975" s="8" t="s">
        <v>9731</v>
      </c>
      <c r="K4975" s="8" t="s">
        <v>9732</v>
      </c>
      <c r="L4975" s="8" t="s">
        <v>9753</v>
      </c>
      <c r="M4975" s="7" t="s">
        <v>2059</v>
      </c>
      <c r="N4975" s="9" t="s">
        <v>9733</v>
      </c>
    </row>
    <row r="4976" spans="1:14">
      <c r="A4976" s="7" t="s">
        <v>9728</v>
      </c>
      <c r="B4976" s="8"/>
      <c r="C4976" s="8" t="s">
        <v>9784</v>
      </c>
      <c r="D4976" s="8" t="s">
        <v>9785</v>
      </c>
      <c r="E4976" s="8" t="s">
        <v>8844</v>
      </c>
      <c r="F4976" s="8"/>
      <c r="G4976" s="8"/>
      <c r="H4976" s="8" t="s">
        <v>1561</v>
      </c>
      <c r="I4976" s="8"/>
      <c r="J4976" s="8" t="s">
        <v>9731</v>
      </c>
      <c r="K4976" s="8" t="s">
        <v>9732</v>
      </c>
      <c r="L4976" s="8" t="s">
        <v>9753</v>
      </c>
      <c r="M4976" s="7" t="s">
        <v>2059</v>
      </c>
      <c r="N4976" s="9" t="s">
        <v>9733</v>
      </c>
    </row>
    <row r="4977" spans="1:14">
      <c r="A4977" s="7" t="s">
        <v>9728</v>
      </c>
      <c r="B4977" s="8"/>
      <c r="C4977" s="8" t="s">
        <v>9786</v>
      </c>
      <c r="D4977" s="8" t="s">
        <v>9787</v>
      </c>
      <c r="E4977" s="8" t="s">
        <v>8844</v>
      </c>
      <c r="F4977" s="8"/>
      <c r="G4977" s="8"/>
      <c r="H4977" s="8" t="s">
        <v>1561</v>
      </c>
      <c r="I4977" s="8"/>
      <c r="J4977" s="8" t="s">
        <v>9731</v>
      </c>
      <c r="K4977" s="8" t="s">
        <v>9732</v>
      </c>
      <c r="L4977" s="8" t="s">
        <v>9753</v>
      </c>
      <c r="M4977" s="7" t="s">
        <v>2059</v>
      </c>
      <c r="N4977" s="9" t="s">
        <v>9733</v>
      </c>
    </row>
    <row r="4978" spans="1:14">
      <c r="A4978" s="7" t="s">
        <v>9728</v>
      </c>
      <c r="B4978" s="8"/>
      <c r="C4978" s="8" t="s">
        <v>9788</v>
      </c>
      <c r="D4978" s="8" t="s">
        <v>9789</v>
      </c>
      <c r="E4978" s="8" t="s">
        <v>8844</v>
      </c>
      <c r="F4978" s="8"/>
      <c r="G4978" s="8"/>
      <c r="H4978" s="8" t="s">
        <v>1561</v>
      </c>
      <c r="I4978" s="8"/>
      <c r="J4978" s="8" t="s">
        <v>9731</v>
      </c>
      <c r="K4978" s="8" t="s">
        <v>9732</v>
      </c>
      <c r="L4978" s="8" t="s">
        <v>9753</v>
      </c>
      <c r="M4978" s="7" t="s">
        <v>2059</v>
      </c>
      <c r="N4978" s="9" t="s">
        <v>9733</v>
      </c>
    </row>
    <row r="4979" spans="1:14">
      <c r="A4979" s="7" t="s">
        <v>9728</v>
      </c>
      <c r="B4979" s="8"/>
      <c r="C4979" s="8" t="s">
        <v>9790</v>
      </c>
      <c r="D4979" s="8" t="s">
        <v>9791</v>
      </c>
      <c r="E4979" s="8" t="s">
        <v>8844</v>
      </c>
      <c r="F4979" s="8"/>
      <c r="G4979" s="8"/>
      <c r="H4979" s="8" t="s">
        <v>1561</v>
      </c>
      <c r="I4979" s="8"/>
      <c r="J4979" s="8" t="s">
        <v>9731</v>
      </c>
      <c r="K4979" s="8" t="s">
        <v>9732</v>
      </c>
      <c r="L4979" s="8" t="s">
        <v>9753</v>
      </c>
      <c r="M4979" s="7" t="s">
        <v>2059</v>
      </c>
      <c r="N4979" s="9" t="s">
        <v>9733</v>
      </c>
    </row>
    <row r="4980" spans="1:14">
      <c r="A4980" s="7" t="s">
        <v>9728</v>
      </c>
      <c r="B4980" s="8"/>
      <c r="C4980" s="8" t="s">
        <v>9792</v>
      </c>
      <c r="D4980" s="8" t="s">
        <v>9793</v>
      </c>
      <c r="E4980" s="8" t="s">
        <v>8844</v>
      </c>
      <c r="F4980" s="8"/>
      <c r="G4980" s="8"/>
      <c r="H4980" s="8" t="s">
        <v>1561</v>
      </c>
      <c r="I4980" s="8"/>
      <c r="J4980" s="8" t="s">
        <v>9731</v>
      </c>
      <c r="K4980" s="8" t="s">
        <v>9732</v>
      </c>
      <c r="L4980" s="8" t="s">
        <v>9753</v>
      </c>
      <c r="M4980" s="7" t="s">
        <v>2059</v>
      </c>
      <c r="N4980" s="9" t="s">
        <v>9733</v>
      </c>
    </row>
    <row r="4981" spans="1:14">
      <c r="A4981" s="7" t="s">
        <v>9728</v>
      </c>
      <c r="B4981" s="8"/>
      <c r="C4981" s="8" t="s">
        <v>9794</v>
      </c>
      <c r="D4981" s="8" t="s">
        <v>9795</v>
      </c>
      <c r="E4981" s="8" t="s">
        <v>8844</v>
      </c>
      <c r="F4981" s="8"/>
      <c r="G4981" s="8"/>
      <c r="H4981" s="8" t="s">
        <v>1561</v>
      </c>
      <c r="I4981" s="8"/>
      <c r="J4981" s="8" t="s">
        <v>9731</v>
      </c>
      <c r="K4981" s="8" t="s">
        <v>9732</v>
      </c>
      <c r="L4981" s="8" t="s">
        <v>9753</v>
      </c>
      <c r="M4981" s="7" t="s">
        <v>2059</v>
      </c>
      <c r="N4981" s="9" t="s">
        <v>9733</v>
      </c>
    </row>
    <row r="4982" spans="1:14">
      <c r="A4982" s="7" t="s">
        <v>9728</v>
      </c>
      <c r="B4982" s="8"/>
      <c r="C4982" s="8" t="s">
        <v>9796</v>
      </c>
      <c r="D4982" s="8" t="s">
        <v>9797</v>
      </c>
      <c r="E4982" s="8" t="s">
        <v>8844</v>
      </c>
      <c r="F4982" s="8"/>
      <c r="G4982" s="8"/>
      <c r="H4982" s="8" t="s">
        <v>1561</v>
      </c>
      <c r="I4982" s="8"/>
      <c r="J4982" s="8" t="s">
        <v>9731</v>
      </c>
      <c r="K4982" s="8" t="s">
        <v>9732</v>
      </c>
      <c r="L4982" s="8" t="s">
        <v>9753</v>
      </c>
      <c r="M4982" s="7" t="s">
        <v>2059</v>
      </c>
      <c r="N4982" s="9" t="s">
        <v>9733</v>
      </c>
    </row>
    <row r="4983" spans="1:14">
      <c r="A4983" s="7" t="s">
        <v>9728</v>
      </c>
      <c r="B4983" s="8"/>
      <c r="C4983" s="8" t="s">
        <v>9798</v>
      </c>
      <c r="D4983" s="8" t="s">
        <v>9799</v>
      </c>
      <c r="E4983" s="8" t="s">
        <v>8844</v>
      </c>
      <c r="F4983" s="8"/>
      <c r="G4983" s="8"/>
      <c r="H4983" s="8" t="s">
        <v>1561</v>
      </c>
      <c r="I4983" s="8"/>
      <c r="J4983" s="8" t="s">
        <v>9731</v>
      </c>
      <c r="K4983" s="8" t="s">
        <v>9732</v>
      </c>
      <c r="L4983" s="8" t="s">
        <v>9753</v>
      </c>
      <c r="M4983" s="7" t="s">
        <v>2059</v>
      </c>
      <c r="N4983" s="9" t="s">
        <v>9733</v>
      </c>
    </row>
    <row r="4984" spans="1:14">
      <c r="A4984" s="7" t="s">
        <v>9728</v>
      </c>
      <c r="B4984" s="8"/>
      <c r="C4984" s="8" t="s">
        <v>9800</v>
      </c>
      <c r="D4984" s="8" t="s">
        <v>9801</v>
      </c>
      <c r="E4984" s="8" t="s">
        <v>8844</v>
      </c>
      <c r="F4984" s="8"/>
      <c r="G4984" s="8"/>
      <c r="H4984" s="8" t="s">
        <v>1561</v>
      </c>
      <c r="I4984" s="8"/>
      <c r="J4984" s="8" t="s">
        <v>9731</v>
      </c>
      <c r="K4984" s="8" t="s">
        <v>9732</v>
      </c>
      <c r="L4984" s="8" t="s">
        <v>9753</v>
      </c>
      <c r="M4984" s="7" t="s">
        <v>2059</v>
      </c>
      <c r="N4984" s="9" t="s">
        <v>9733</v>
      </c>
    </row>
    <row r="4985" spans="1:14">
      <c r="A4985" s="7" t="s">
        <v>9728</v>
      </c>
      <c r="B4985" s="8"/>
      <c r="C4985" s="8" t="s">
        <v>9802</v>
      </c>
      <c r="D4985" s="8" t="s">
        <v>9803</v>
      </c>
      <c r="E4985" s="8" t="s">
        <v>8844</v>
      </c>
      <c r="F4985" s="8"/>
      <c r="G4985" s="8"/>
      <c r="H4985" s="8" t="s">
        <v>1561</v>
      </c>
      <c r="I4985" s="8"/>
      <c r="J4985" s="8" t="s">
        <v>9731</v>
      </c>
      <c r="K4985" s="8" t="s">
        <v>9732</v>
      </c>
      <c r="L4985" s="8" t="s">
        <v>9753</v>
      </c>
      <c r="M4985" s="7" t="s">
        <v>2059</v>
      </c>
      <c r="N4985" s="9" t="s">
        <v>9733</v>
      </c>
    </row>
    <row r="4986" spans="1:14">
      <c r="A4986" s="7" t="s">
        <v>9728</v>
      </c>
      <c r="B4986" s="8"/>
      <c r="C4986" s="8" t="s">
        <v>9804</v>
      </c>
      <c r="D4986" s="8" t="s">
        <v>9805</v>
      </c>
      <c r="E4986" s="8" t="s">
        <v>8844</v>
      </c>
      <c r="F4986" s="8"/>
      <c r="G4986" s="8"/>
      <c r="H4986" s="8" t="s">
        <v>1561</v>
      </c>
      <c r="I4986" s="8"/>
      <c r="J4986" s="8" t="s">
        <v>9731</v>
      </c>
      <c r="K4986" s="8" t="s">
        <v>9732</v>
      </c>
      <c r="L4986" s="8" t="s">
        <v>9753</v>
      </c>
      <c r="M4986" s="7" t="s">
        <v>2059</v>
      </c>
      <c r="N4986" s="9" t="s">
        <v>9733</v>
      </c>
    </row>
    <row r="4987" spans="1:14">
      <c r="A4987" s="7" t="s">
        <v>9728</v>
      </c>
      <c r="B4987" s="8"/>
      <c r="C4987" s="8" t="s">
        <v>9806</v>
      </c>
      <c r="D4987" s="8" t="s">
        <v>9807</v>
      </c>
      <c r="E4987" s="8" t="s">
        <v>8844</v>
      </c>
      <c r="F4987" s="8"/>
      <c r="G4987" s="8"/>
      <c r="H4987" s="8" t="s">
        <v>1561</v>
      </c>
      <c r="I4987" s="8"/>
      <c r="J4987" s="8" t="s">
        <v>9731</v>
      </c>
      <c r="K4987" s="8" t="s">
        <v>9732</v>
      </c>
      <c r="L4987" s="8" t="s">
        <v>9753</v>
      </c>
      <c r="M4987" s="7" t="s">
        <v>2059</v>
      </c>
      <c r="N4987" s="9" t="s">
        <v>9733</v>
      </c>
    </row>
    <row r="4988" spans="1:14">
      <c r="A4988" s="7" t="s">
        <v>9728</v>
      </c>
      <c r="B4988" s="8"/>
      <c r="C4988" s="8" t="s">
        <v>9808</v>
      </c>
      <c r="D4988" s="8" t="s">
        <v>9809</v>
      </c>
      <c r="E4988" s="8" t="s">
        <v>8844</v>
      </c>
      <c r="F4988" s="8"/>
      <c r="G4988" s="8"/>
      <c r="H4988" s="8" t="s">
        <v>1561</v>
      </c>
      <c r="I4988" s="8"/>
      <c r="J4988" s="8" t="s">
        <v>9731</v>
      </c>
      <c r="K4988" s="8" t="s">
        <v>9732</v>
      </c>
      <c r="L4988" s="8" t="s">
        <v>9753</v>
      </c>
      <c r="M4988" s="7" t="s">
        <v>2059</v>
      </c>
      <c r="N4988" s="9" t="s">
        <v>9733</v>
      </c>
    </row>
    <row r="4989" spans="1:14">
      <c r="A4989" s="7" t="s">
        <v>9728</v>
      </c>
      <c r="B4989" s="8"/>
      <c r="C4989" s="8" t="s">
        <v>9810</v>
      </c>
      <c r="D4989" s="8" t="s">
        <v>9811</v>
      </c>
      <c r="E4989" s="8" t="s">
        <v>8844</v>
      </c>
      <c r="F4989" s="8"/>
      <c r="G4989" s="8"/>
      <c r="H4989" s="8" t="s">
        <v>1561</v>
      </c>
      <c r="I4989" s="8"/>
      <c r="J4989" s="8" t="s">
        <v>9731</v>
      </c>
      <c r="K4989" s="8" t="s">
        <v>9732</v>
      </c>
      <c r="L4989" s="8" t="s">
        <v>9753</v>
      </c>
      <c r="M4989" s="7" t="s">
        <v>2059</v>
      </c>
      <c r="N4989" s="9" t="s">
        <v>9733</v>
      </c>
    </row>
    <row r="4990" spans="1:14">
      <c r="A4990" s="7" t="s">
        <v>9728</v>
      </c>
      <c r="B4990" s="8"/>
      <c r="C4990" s="8" t="s">
        <v>9812</v>
      </c>
      <c r="D4990" s="8" t="s">
        <v>9813</v>
      </c>
      <c r="E4990" s="8" t="s">
        <v>8844</v>
      </c>
      <c r="F4990" s="8"/>
      <c r="G4990" s="8"/>
      <c r="H4990" s="8" t="s">
        <v>1561</v>
      </c>
      <c r="I4990" s="8"/>
      <c r="J4990" s="8" t="s">
        <v>9731</v>
      </c>
      <c r="K4990" s="8" t="s">
        <v>9732</v>
      </c>
      <c r="L4990" s="8" t="s">
        <v>9753</v>
      </c>
      <c r="M4990" s="7" t="s">
        <v>2059</v>
      </c>
      <c r="N4990" s="9" t="s">
        <v>9733</v>
      </c>
    </row>
    <row r="4991" spans="1:14">
      <c r="A4991" s="7" t="s">
        <v>9728</v>
      </c>
      <c r="B4991" s="8"/>
      <c r="C4991" s="8" t="s">
        <v>9814</v>
      </c>
      <c r="D4991" s="8" t="s">
        <v>9815</v>
      </c>
      <c r="E4991" s="8" t="s">
        <v>8844</v>
      </c>
      <c r="F4991" s="8"/>
      <c r="G4991" s="8"/>
      <c r="H4991" s="8" t="s">
        <v>1561</v>
      </c>
      <c r="I4991" s="8"/>
      <c r="J4991" s="8" t="s">
        <v>9731</v>
      </c>
      <c r="K4991" s="8" t="s">
        <v>9732</v>
      </c>
      <c r="L4991" s="8" t="s">
        <v>9753</v>
      </c>
      <c r="M4991" s="7" t="s">
        <v>2059</v>
      </c>
      <c r="N4991" s="9" t="s">
        <v>9733</v>
      </c>
    </row>
    <row r="4992" spans="1:14">
      <c r="A4992" s="7" t="s">
        <v>9728</v>
      </c>
      <c r="B4992" s="8"/>
      <c r="C4992" s="8" t="s">
        <v>9816</v>
      </c>
      <c r="D4992" s="8" t="s">
        <v>9817</v>
      </c>
      <c r="E4992" s="8" t="s">
        <v>8844</v>
      </c>
      <c r="F4992" s="8"/>
      <c r="G4992" s="8"/>
      <c r="H4992" s="8" t="s">
        <v>1561</v>
      </c>
      <c r="I4992" s="8"/>
      <c r="J4992" s="8" t="s">
        <v>9731</v>
      </c>
      <c r="K4992" s="8" t="s">
        <v>9732</v>
      </c>
      <c r="L4992" s="8" t="s">
        <v>9753</v>
      </c>
      <c r="M4992" s="7" t="s">
        <v>2059</v>
      </c>
      <c r="N4992" s="9" t="s">
        <v>9733</v>
      </c>
    </row>
    <row r="4993" spans="1:14">
      <c r="A4993" s="7" t="s">
        <v>9728</v>
      </c>
      <c r="B4993" s="8"/>
      <c r="C4993" s="8" t="s">
        <v>9818</v>
      </c>
      <c r="D4993" s="8" t="s">
        <v>9819</v>
      </c>
      <c r="E4993" s="8" t="s">
        <v>8844</v>
      </c>
      <c r="F4993" s="8"/>
      <c r="G4993" s="8"/>
      <c r="H4993" s="8" t="s">
        <v>1561</v>
      </c>
      <c r="I4993" s="8"/>
      <c r="J4993" s="8" t="s">
        <v>9731</v>
      </c>
      <c r="K4993" s="8" t="s">
        <v>9732</v>
      </c>
      <c r="L4993" s="8" t="s">
        <v>9753</v>
      </c>
      <c r="M4993" s="7" t="s">
        <v>2059</v>
      </c>
      <c r="N4993" s="9" t="s">
        <v>9733</v>
      </c>
    </row>
    <row r="4994" spans="1:14">
      <c r="A4994" s="7" t="s">
        <v>9728</v>
      </c>
      <c r="B4994" s="8"/>
      <c r="C4994" s="8" t="s">
        <v>9820</v>
      </c>
      <c r="D4994" s="8" t="s">
        <v>9821</v>
      </c>
      <c r="E4994" s="8" t="s">
        <v>8844</v>
      </c>
      <c r="F4994" s="8"/>
      <c r="G4994" s="8"/>
      <c r="H4994" s="8" t="s">
        <v>1561</v>
      </c>
      <c r="I4994" s="8"/>
      <c r="J4994" s="8" t="s">
        <v>9731</v>
      </c>
      <c r="K4994" s="8" t="s">
        <v>9732</v>
      </c>
      <c r="L4994" s="8" t="s">
        <v>9753</v>
      </c>
      <c r="M4994" s="7" t="s">
        <v>2059</v>
      </c>
      <c r="N4994" s="9" t="s">
        <v>9733</v>
      </c>
    </row>
    <row r="4995" spans="1:14">
      <c r="A4995" s="7" t="s">
        <v>9728</v>
      </c>
      <c r="B4995" s="8"/>
      <c r="C4995" s="8" t="s">
        <v>9822</v>
      </c>
      <c r="D4995" s="8" t="s">
        <v>9823</v>
      </c>
      <c r="E4995" s="8" t="s">
        <v>8844</v>
      </c>
      <c r="F4995" s="8"/>
      <c r="G4995" s="8"/>
      <c r="H4995" s="8" t="s">
        <v>1561</v>
      </c>
      <c r="I4995" s="8"/>
      <c r="J4995" s="8" t="s">
        <v>9731</v>
      </c>
      <c r="K4995" s="8" t="s">
        <v>9732</v>
      </c>
      <c r="L4995" s="8" t="s">
        <v>9753</v>
      </c>
      <c r="M4995" s="7" t="s">
        <v>2059</v>
      </c>
      <c r="N4995" s="9" t="s">
        <v>9733</v>
      </c>
    </row>
    <row r="4996" spans="1:14">
      <c r="A4996" s="7" t="s">
        <v>9728</v>
      </c>
      <c r="B4996" s="8"/>
      <c r="C4996" s="8" t="s">
        <v>9824</v>
      </c>
      <c r="D4996" s="8" t="s">
        <v>9825</v>
      </c>
      <c r="E4996" s="8" t="s">
        <v>8844</v>
      </c>
      <c r="F4996" s="8"/>
      <c r="G4996" s="8"/>
      <c r="H4996" s="8" t="s">
        <v>1561</v>
      </c>
      <c r="I4996" s="8"/>
      <c r="J4996" s="8" t="s">
        <v>9731</v>
      </c>
      <c r="K4996" s="8" t="s">
        <v>9732</v>
      </c>
      <c r="L4996" s="8" t="s">
        <v>9753</v>
      </c>
      <c r="M4996" s="7" t="s">
        <v>2059</v>
      </c>
      <c r="N4996" s="9" t="s">
        <v>9733</v>
      </c>
    </row>
    <row r="4997" spans="1:14">
      <c r="A4997" s="7" t="s">
        <v>9728</v>
      </c>
      <c r="B4997" s="8"/>
      <c r="C4997" s="8" t="s">
        <v>9826</v>
      </c>
      <c r="D4997" s="8" t="s">
        <v>9827</v>
      </c>
      <c r="E4997" s="8" t="s">
        <v>8844</v>
      </c>
      <c r="F4997" s="8"/>
      <c r="G4997" s="8"/>
      <c r="H4997" s="8" t="s">
        <v>1561</v>
      </c>
      <c r="I4997" s="8"/>
      <c r="J4997" s="8" t="s">
        <v>9731</v>
      </c>
      <c r="K4997" s="8" t="s">
        <v>9732</v>
      </c>
      <c r="L4997" s="8" t="s">
        <v>9753</v>
      </c>
      <c r="M4997" s="7" t="s">
        <v>2059</v>
      </c>
      <c r="N4997" s="9" t="s">
        <v>9733</v>
      </c>
    </row>
    <row r="4998" spans="1:14">
      <c r="A4998" s="7" t="s">
        <v>9728</v>
      </c>
      <c r="B4998" s="8"/>
      <c r="C4998" s="8" t="s">
        <v>9828</v>
      </c>
      <c r="D4998" s="8" t="s">
        <v>9829</v>
      </c>
      <c r="E4998" s="8" t="s">
        <v>8844</v>
      </c>
      <c r="F4998" s="8"/>
      <c r="G4998" s="8"/>
      <c r="H4998" s="8" t="s">
        <v>1561</v>
      </c>
      <c r="I4998" s="8"/>
      <c r="J4998" s="8" t="s">
        <v>9731</v>
      </c>
      <c r="K4998" s="8" t="s">
        <v>9732</v>
      </c>
      <c r="L4998" s="8" t="s">
        <v>9753</v>
      </c>
      <c r="M4998" s="7" t="s">
        <v>2059</v>
      </c>
      <c r="N4998" s="9" t="s">
        <v>9733</v>
      </c>
    </row>
    <row r="4999" spans="1:14">
      <c r="A4999" s="7" t="s">
        <v>9728</v>
      </c>
      <c r="B4999" s="8"/>
      <c r="C4999" s="8" t="s">
        <v>9830</v>
      </c>
      <c r="D4999" s="8" t="s">
        <v>9831</v>
      </c>
      <c r="E4999" s="8" t="s">
        <v>8844</v>
      </c>
      <c r="F4999" s="8"/>
      <c r="G4999" s="8"/>
      <c r="H4999" s="8" t="s">
        <v>1561</v>
      </c>
      <c r="I4999" s="8"/>
      <c r="J4999" s="8" t="s">
        <v>9731</v>
      </c>
      <c r="K4999" s="8" t="s">
        <v>9732</v>
      </c>
      <c r="L4999" s="8" t="s">
        <v>9753</v>
      </c>
      <c r="M4999" s="7" t="s">
        <v>2059</v>
      </c>
      <c r="N4999" s="9" t="s">
        <v>9733</v>
      </c>
    </row>
    <row r="5000" spans="1:14">
      <c r="A5000" s="7" t="s">
        <v>9728</v>
      </c>
      <c r="B5000" s="8"/>
      <c r="C5000" s="8" t="s">
        <v>9832</v>
      </c>
      <c r="D5000" s="8" t="s">
        <v>9833</v>
      </c>
      <c r="E5000" s="8" t="s">
        <v>8844</v>
      </c>
      <c r="F5000" s="8"/>
      <c r="G5000" s="8"/>
      <c r="H5000" s="8" t="s">
        <v>1561</v>
      </c>
      <c r="I5000" s="8"/>
      <c r="J5000" s="8" t="s">
        <v>9731</v>
      </c>
      <c r="K5000" s="8" t="s">
        <v>9732</v>
      </c>
      <c r="L5000" s="8" t="s">
        <v>9753</v>
      </c>
      <c r="M5000" s="7" t="s">
        <v>2059</v>
      </c>
      <c r="N5000" s="9" t="s">
        <v>9733</v>
      </c>
    </row>
    <row r="5001" spans="1:14">
      <c r="A5001" s="7" t="s">
        <v>9728</v>
      </c>
      <c r="B5001" s="8"/>
      <c r="C5001" s="8" t="s">
        <v>9834</v>
      </c>
      <c r="D5001" s="8" t="s">
        <v>9835</v>
      </c>
      <c r="E5001" s="8" t="s">
        <v>8844</v>
      </c>
      <c r="F5001" s="8"/>
      <c r="G5001" s="8"/>
      <c r="H5001" s="8" t="s">
        <v>1561</v>
      </c>
      <c r="I5001" s="8"/>
      <c r="J5001" s="8" t="s">
        <v>9731</v>
      </c>
      <c r="K5001" s="8" t="s">
        <v>9732</v>
      </c>
      <c r="L5001" s="8" t="s">
        <v>9836</v>
      </c>
      <c r="M5001" s="7" t="s">
        <v>8877</v>
      </c>
      <c r="N5001" s="9" t="s">
        <v>9733</v>
      </c>
    </row>
    <row r="5002" spans="1:14">
      <c r="A5002" s="5" t="s">
        <v>9728</v>
      </c>
      <c r="B5002" s="6"/>
      <c r="C5002" s="6" t="s">
        <v>9837</v>
      </c>
      <c r="D5002" s="6" t="s">
        <v>9838</v>
      </c>
      <c r="E5002" s="8" t="s">
        <v>8844</v>
      </c>
      <c r="F5002" s="6"/>
      <c r="G5002" s="6"/>
      <c r="H5002" s="6" t="s">
        <v>1561</v>
      </c>
      <c r="I5002" s="6"/>
      <c r="J5002" s="6" t="s">
        <v>9731</v>
      </c>
      <c r="K5002" s="6" t="s">
        <v>9732</v>
      </c>
      <c r="L5002" s="8" t="s">
        <v>9836</v>
      </c>
      <c r="M5002" s="6"/>
      <c r="N5002" s="6" t="s">
        <v>9733</v>
      </c>
    </row>
    <row r="5003" spans="1:14">
      <c r="A5003" s="5" t="s">
        <v>9728</v>
      </c>
      <c r="B5003" s="6"/>
      <c r="C5003" s="6" t="s">
        <v>9839</v>
      </c>
      <c r="D5003" s="6" t="s">
        <v>9840</v>
      </c>
      <c r="E5003" s="8" t="s">
        <v>8844</v>
      </c>
      <c r="F5003" s="6"/>
      <c r="G5003" s="6"/>
      <c r="H5003" s="6" t="s">
        <v>1561</v>
      </c>
      <c r="I5003" s="6"/>
      <c r="J5003" s="6" t="s">
        <v>9731</v>
      </c>
      <c r="K5003" s="6" t="s">
        <v>9732</v>
      </c>
      <c r="L5003" s="8" t="s">
        <v>9836</v>
      </c>
      <c r="M5003" s="6"/>
      <c r="N5003" s="6" t="s">
        <v>9733</v>
      </c>
    </row>
    <row r="5004" spans="1:14">
      <c r="A5004" s="7" t="s">
        <v>9728</v>
      </c>
      <c r="B5004" s="8"/>
      <c r="C5004" s="8" t="s">
        <v>9841</v>
      </c>
      <c r="D5004" s="8" t="s">
        <v>9842</v>
      </c>
      <c r="E5004" s="8" t="s">
        <v>8844</v>
      </c>
      <c r="F5004" s="8"/>
      <c r="G5004" s="8"/>
      <c r="H5004" s="8" t="s">
        <v>1561</v>
      </c>
      <c r="I5004" s="8"/>
      <c r="J5004" s="8" t="s">
        <v>9731</v>
      </c>
      <c r="K5004" s="8" t="s">
        <v>9732</v>
      </c>
      <c r="L5004" s="8" t="s">
        <v>9836</v>
      </c>
      <c r="M5004" s="7" t="s">
        <v>8877</v>
      </c>
      <c r="N5004" s="9" t="s">
        <v>9733</v>
      </c>
    </row>
    <row r="5005" spans="1:14">
      <c r="A5005" s="7" t="s">
        <v>9728</v>
      </c>
      <c r="B5005" s="8"/>
      <c r="C5005" s="8" t="s">
        <v>9843</v>
      </c>
      <c r="D5005" s="8" t="s">
        <v>9844</v>
      </c>
      <c r="E5005" s="8" t="s">
        <v>8844</v>
      </c>
      <c r="F5005" s="8"/>
      <c r="G5005" s="8"/>
      <c r="H5005" s="8" t="s">
        <v>1561</v>
      </c>
      <c r="I5005" s="8"/>
      <c r="J5005" s="8" t="s">
        <v>9731</v>
      </c>
      <c r="K5005" s="8" t="s">
        <v>9732</v>
      </c>
      <c r="L5005" s="8" t="s">
        <v>9836</v>
      </c>
      <c r="M5005" s="7" t="s">
        <v>8877</v>
      </c>
      <c r="N5005" s="9" t="s">
        <v>9733</v>
      </c>
    </row>
    <row r="5006" spans="1:14">
      <c r="A5006" s="7" t="s">
        <v>9728</v>
      </c>
      <c r="B5006" s="8"/>
      <c r="C5006" s="8" t="s">
        <v>9845</v>
      </c>
      <c r="D5006" s="8" t="s">
        <v>9846</v>
      </c>
      <c r="E5006" s="8" t="s">
        <v>8844</v>
      </c>
      <c r="F5006" s="8"/>
      <c r="G5006" s="8"/>
      <c r="H5006" s="8" t="s">
        <v>1561</v>
      </c>
      <c r="I5006" s="8"/>
      <c r="J5006" s="8" t="s">
        <v>9731</v>
      </c>
      <c r="K5006" s="8" t="s">
        <v>9732</v>
      </c>
      <c r="L5006" s="8" t="s">
        <v>9836</v>
      </c>
      <c r="M5006" s="7" t="s">
        <v>8877</v>
      </c>
      <c r="N5006" s="9" t="s">
        <v>9733</v>
      </c>
    </row>
    <row r="5007" spans="1:14">
      <c r="A5007" s="7" t="s">
        <v>9728</v>
      </c>
      <c r="B5007" s="7"/>
      <c r="C5007" s="7" t="s">
        <v>9847</v>
      </c>
      <c r="D5007" s="7" t="s">
        <v>9848</v>
      </c>
      <c r="E5007" s="8" t="s">
        <v>8844</v>
      </c>
      <c r="F5007" s="7"/>
      <c r="G5007" s="7"/>
      <c r="H5007" s="7" t="s">
        <v>1561</v>
      </c>
      <c r="I5007" s="7"/>
      <c r="J5007" s="7" t="s">
        <v>9731</v>
      </c>
      <c r="K5007" s="7" t="s">
        <v>9732</v>
      </c>
      <c r="L5007" s="8" t="s">
        <v>9836</v>
      </c>
      <c r="M5007" s="7"/>
      <c r="N5007" s="9" t="s">
        <v>9733</v>
      </c>
    </row>
    <row r="5008" spans="1:14">
      <c r="A5008" s="7" t="s">
        <v>9728</v>
      </c>
      <c r="B5008" s="8"/>
      <c r="C5008" s="8" t="s">
        <v>9849</v>
      </c>
      <c r="D5008" s="8" t="s">
        <v>9850</v>
      </c>
      <c r="E5008" s="8" t="s">
        <v>8844</v>
      </c>
      <c r="F5008" s="8"/>
      <c r="G5008" s="8"/>
      <c r="H5008" s="8" t="s">
        <v>1561</v>
      </c>
      <c r="I5008" s="8"/>
      <c r="J5008" s="8" t="s">
        <v>9731</v>
      </c>
      <c r="K5008" s="8" t="s">
        <v>9732</v>
      </c>
      <c r="L5008" s="8" t="s">
        <v>9836</v>
      </c>
      <c r="M5008" s="7" t="s">
        <v>8877</v>
      </c>
      <c r="N5008" s="9" t="s">
        <v>9733</v>
      </c>
    </row>
    <row r="5009" spans="1:14">
      <c r="A5009" s="7" t="s">
        <v>9728</v>
      </c>
      <c r="B5009" s="8"/>
      <c r="C5009" s="8" t="s">
        <v>9851</v>
      </c>
      <c r="D5009" s="8" t="s">
        <v>9852</v>
      </c>
      <c r="E5009" s="8" t="s">
        <v>8844</v>
      </c>
      <c r="F5009" s="8"/>
      <c r="G5009" s="8"/>
      <c r="H5009" s="8" t="s">
        <v>1561</v>
      </c>
      <c r="I5009" s="8"/>
      <c r="J5009" s="8" t="s">
        <v>9731</v>
      </c>
      <c r="K5009" s="8" t="s">
        <v>9732</v>
      </c>
      <c r="L5009" s="8" t="s">
        <v>9836</v>
      </c>
      <c r="M5009" s="7" t="s">
        <v>8877</v>
      </c>
      <c r="N5009" s="9" t="s">
        <v>9733</v>
      </c>
    </row>
    <row r="5010" spans="1:14">
      <c r="A5010" s="7" t="s">
        <v>9728</v>
      </c>
      <c r="B5010" s="8"/>
      <c r="C5010" s="8" t="s">
        <v>9853</v>
      </c>
      <c r="D5010" s="8" t="s">
        <v>9854</v>
      </c>
      <c r="E5010" s="8" t="s">
        <v>8844</v>
      </c>
      <c r="F5010" s="8"/>
      <c r="G5010" s="8"/>
      <c r="H5010" s="8" t="s">
        <v>1561</v>
      </c>
      <c r="I5010" s="8"/>
      <c r="J5010" s="8" t="s">
        <v>9731</v>
      </c>
      <c r="K5010" s="8" t="s">
        <v>9732</v>
      </c>
      <c r="L5010" s="8" t="s">
        <v>9836</v>
      </c>
      <c r="M5010" s="7" t="s">
        <v>8877</v>
      </c>
      <c r="N5010" s="9" t="s">
        <v>9733</v>
      </c>
    </row>
    <row r="5011" spans="1:14">
      <c r="A5011" s="7" t="s">
        <v>9728</v>
      </c>
      <c r="B5011" s="8"/>
      <c r="C5011" s="8" t="s">
        <v>9855</v>
      </c>
      <c r="D5011" s="8" t="s">
        <v>9856</v>
      </c>
      <c r="E5011" s="8" t="s">
        <v>8844</v>
      </c>
      <c r="F5011" s="8"/>
      <c r="G5011" s="8"/>
      <c r="H5011" s="8" t="s">
        <v>1561</v>
      </c>
      <c r="I5011" s="8"/>
      <c r="J5011" s="8" t="s">
        <v>9731</v>
      </c>
      <c r="K5011" s="8" t="s">
        <v>9732</v>
      </c>
      <c r="L5011" s="8" t="s">
        <v>9836</v>
      </c>
      <c r="M5011" s="7" t="s">
        <v>8877</v>
      </c>
      <c r="N5011" s="9" t="s">
        <v>9733</v>
      </c>
    </row>
    <row r="5012" spans="1:14">
      <c r="A5012" s="7" t="s">
        <v>9728</v>
      </c>
      <c r="B5012" s="8"/>
      <c r="C5012" s="8" t="s">
        <v>9857</v>
      </c>
      <c r="D5012" s="8" t="s">
        <v>9858</v>
      </c>
      <c r="E5012" s="8" t="s">
        <v>8844</v>
      </c>
      <c r="F5012" s="8"/>
      <c r="G5012" s="8"/>
      <c r="H5012" s="8" t="s">
        <v>1561</v>
      </c>
      <c r="I5012" s="8"/>
      <c r="J5012" s="8" t="s">
        <v>9731</v>
      </c>
      <c r="K5012" s="8" t="s">
        <v>9732</v>
      </c>
      <c r="L5012" s="8" t="s">
        <v>9836</v>
      </c>
      <c r="M5012" s="7" t="s">
        <v>8877</v>
      </c>
      <c r="N5012" s="9" t="s">
        <v>9733</v>
      </c>
    </row>
    <row r="5013" spans="1:14">
      <c r="A5013" s="7" t="s">
        <v>9728</v>
      </c>
      <c r="B5013" s="8"/>
      <c r="C5013" s="8" t="s">
        <v>9859</v>
      </c>
      <c r="D5013" s="8" t="s">
        <v>9860</v>
      </c>
      <c r="E5013" s="8" t="s">
        <v>8844</v>
      </c>
      <c r="F5013" s="8"/>
      <c r="G5013" s="8"/>
      <c r="H5013" s="8" t="s">
        <v>1561</v>
      </c>
      <c r="I5013" s="8"/>
      <c r="J5013" s="8" t="s">
        <v>9731</v>
      </c>
      <c r="K5013" s="8" t="s">
        <v>9732</v>
      </c>
      <c r="L5013" s="8" t="s">
        <v>9836</v>
      </c>
      <c r="M5013" s="7" t="s">
        <v>8877</v>
      </c>
      <c r="N5013" s="9" t="s">
        <v>9733</v>
      </c>
    </row>
    <row r="5014" spans="1:14">
      <c r="A5014" s="7" t="s">
        <v>9728</v>
      </c>
      <c r="B5014" s="8"/>
      <c r="C5014" s="8" t="s">
        <v>9861</v>
      </c>
      <c r="D5014" s="8" t="s">
        <v>9862</v>
      </c>
      <c r="E5014" s="8" t="s">
        <v>8844</v>
      </c>
      <c r="F5014" s="8"/>
      <c r="G5014" s="8"/>
      <c r="H5014" s="8" t="s">
        <v>2012</v>
      </c>
      <c r="I5014" s="8"/>
      <c r="J5014" s="8" t="s">
        <v>8845</v>
      </c>
      <c r="K5014" s="8" t="s">
        <v>8846</v>
      </c>
      <c r="L5014" s="8" t="s">
        <v>356</v>
      </c>
      <c r="M5014" s="7" t="s">
        <v>2059</v>
      </c>
      <c r="N5014" s="9" t="s">
        <v>8848</v>
      </c>
    </row>
    <row r="5015" spans="1:14">
      <c r="A5015" s="7" t="s">
        <v>9728</v>
      </c>
      <c r="B5015" s="8"/>
      <c r="C5015" s="8" t="s">
        <v>9863</v>
      </c>
      <c r="D5015" s="8" t="s">
        <v>9864</v>
      </c>
      <c r="E5015" s="8" t="s">
        <v>8844</v>
      </c>
      <c r="F5015" s="8"/>
      <c r="G5015" s="8"/>
      <c r="H5015" s="8" t="s">
        <v>2012</v>
      </c>
      <c r="I5015" s="8"/>
      <c r="J5015" s="8" t="s">
        <v>8845</v>
      </c>
      <c r="K5015" s="8" t="s">
        <v>8846</v>
      </c>
      <c r="L5015" s="8" t="s">
        <v>389</v>
      </c>
      <c r="M5015" s="7" t="s">
        <v>8877</v>
      </c>
      <c r="N5015" s="9" t="s">
        <v>8848</v>
      </c>
    </row>
    <row r="5016" spans="1:14">
      <c r="A5016" s="7" t="s">
        <v>9865</v>
      </c>
      <c r="B5016" s="8"/>
      <c r="C5016" s="8" t="s">
        <v>9866</v>
      </c>
      <c r="D5016" s="8" t="s">
        <v>9867</v>
      </c>
      <c r="E5016" s="8" t="s">
        <v>8844</v>
      </c>
      <c r="F5016" s="8"/>
      <c r="G5016" s="8"/>
      <c r="H5016" s="8" t="s">
        <v>1561</v>
      </c>
      <c r="I5016" s="8"/>
      <c r="J5016" s="8" t="s">
        <v>9868</v>
      </c>
      <c r="K5016" s="8" t="s">
        <v>9732</v>
      </c>
      <c r="L5016" s="8" t="s">
        <v>9753</v>
      </c>
      <c r="M5016" s="7" t="s">
        <v>2059</v>
      </c>
      <c r="N5016" s="9" t="s">
        <v>9733</v>
      </c>
    </row>
    <row r="5017" spans="1:14">
      <c r="A5017" s="7" t="s">
        <v>9865</v>
      </c>
      <c r="B5017" s="8"/>
      <c r="C5017" s="8" t="s">
        <v>9869</v>
      </c>
      <c r="D5017" s="8" t="s">
        <v>9870</v>
      </c>
      <c r="E5017" s="8" t="s">
        <v>8844</v>
      </c>
      <c r="F5017" s="8"/>
      <c r="G5017" s="8"/>
      <c r="H5017" s="8" t="s">
        <v>1561</v>
      </c>
      <c r="I5017" s="8"/>
      <c r="J5017" s="8" t="s">
        <v>9868</v>
      </c>
      <c r="K5017" s="8" t="s">
        <v>9732</v>
      </c>
      <c r="L5017" s="8" t="s">
        <v>9753</v>
      </c>
      <c r="M5017" s="7" t="s">
        <v>2059</v>
      </c>
      <c r="N5017" s="9" t="s">
        <v>9733</v>
      </c>
    </row>
    <row r="5018" spans="1:14">
      <c r="A5018" s="7" t="s">
        <v>9865</v>
      </c>
      <c r="B5018" s="8"/>
      <c r="C5018" s="8" t="s">
        <v>9871</v>
      </c>
      <c r="D5018" s="8" t="s">
        <v>9872</v>
      </c>
      <c r="E5018" s="8" t="s">
        <v>8844</v>
      </c>
      <c r="F5018" s="8"/>
      <c r="G5018" s="8"/>
      <c r="H5018" s="8" t="s">
        <v>1561</v>
      </c>
      <c r="I5018" s="8"/>
      <c r="J5018" s="8" t="s">
        <v>9868</v>
      </c>
      <c r="K5018" s="8" t="s">
        <v>9732</v>
      </c>
      <c r="L5018" s="8" t="s">
        <v>9753</v>
      </c>
      <c r="M5018" s="7" t="s">
        <v>2059</v>
      </c>
      <c r="N5018" s="9" t="s">
        <v>9733</v>
      </c>
    </row>
    <row r="5019" spans="1:14">
      <c r="A5019" s="7" t="s">
        <v>9865</v>
      </c>
      <c r="B5019" s="8"/>
      <c r="C5019" s="8" t="s">
        <v>9873</v>
      </c>
      <c r="D5019" s="8" t="s">
        <v>9874</v>
      </c>
      <c r="E5019" s="8" t="s">
        <v>8844</v>
      </c>
      <c r="F5019" s="8"/>
      <c r="G5019" s="8"/>
      <c r="H5019" s="8" t="s">
        <v>1561</v>
      </c>
      <c r="I5019" s="8"/>
      <c r="J5019" s="8" t="s">
        <v>9868</v>
      </c>
      <c r="K5019" s="8" t="s">
        <v>9732</v>
      </c>
      <c r="L5019" s="8" t="s">
        <v>9753</v>
      </c>
      <c r="M5019" s="7" t="s">
        <v>2059</v>
      </c>
      <c r="N5019" s="9" t="s">
        <v>9733</v>
      </c>
    </row>
    <row r="5020" spans="1:14">
      <c r="A5020" s="7" t="s">
        <v>9865</v>
      </c>
      <c r="B5020" s="8"/>
      <c r="C5020" s="8" t="s">
        <v>9875</v>
      </c>
      <c r="D5020" s="8" t="s">
        <v>9876</v>
      </c>
      <c r="E5020" s="8" t="s">
        <v>8844</v>
      </c>
      <c r="F5020" s="8"/>
      <c r="G5020" s="8"/>
      <c r="H5020" s="8" t="s">
        <v>1561</v>
      </c>
      <c r="I5020" s="8"/>
      <c r="J5020" s="8" t="s">
        <v>9868</v>
      </c>
      <c r="K5020" s="8" t="s">
        <v>9732</v>
      </c>
      <c r="L5020" s="8" t="s">
        <v>9753</v>
      </c>
      <c r="M5020" s="7" t="s">
        <v>2059</v>
      </c>
      <c r="N5020" s="9" t="s">
        <v>9733</v>
      </c>
    </row>
    <row r="5021" spans="1:14">
      <c r="A5021" s="7" t="s">
        <v>9865</v>
      </c>
      <c r="B5021" s="8"/>
      <c r="C5021" s="8" t="s">
        <v>9877</v>
      </c>
      <c r="D5021" s="8" t="s">
        <v>9878</v>
      </c>
      <c r="E5021" s="8" t="s">
        <v>8844</v>
      </c>
      <c r="F5021" s="8"/>
      <c r="G5021" s="8"/>
      <c r="H5021" s="8" t="s">
        <v>1561</v>
      </c>
      <c r="I5021" s="8"/>
      <c r="J5021" s="8" t="s">
        <v>9868</v>
      </c>
      <c r="K5021" s="8" t="s">
        <v>9732</v>
      </c>
      <c r="L5021" s="8" t="s">
        <v>9753</v>
      </c>
      <c r="M5021" s="7" t="s">
        <v>2059</v>
      </c>
      <c r="N5021" s="9" t="s">
        <v>9733</v>
      </c>
    </row>
    <row r="5022" spans="1:14">
      <c r="A5022" s="7" t="s">
        <v>9865</v>
      </c>
      <c r="B5022" s="8"/>
      <c r="C5022" s="8" t="s">
        <v>9879</v>
      </c>
      <c r="D5022" s="8" t="s">
        <v>9880</v>
      </c>
      <c r="E5022" s="8" t="s">
        <v>8844</v>
      </c>
      <c r="F5022" s="8"/>
      <c r="G5022" s="8"/>
      <c r="H5022" s="8" t="s">
        <v>1561</v>
      </c>
      <c r="I5022" s="8"/>
      <c r="J5022" s="8" t="s">
        <v>9868</v>
      </c>
      <c r="K5022" s="8" t="s">
        <v>9732</v>
      </c>
      <c r="L5022" s="8" t="s">
        <v>9753</v>
      </c>
      <c r="M5022" s="7" t="s">
        <v>2059</v>
      </c>
      <c r="N5022" s="9" t="s">
        <v>9733</v>
      </c>
    </row>
    <row r="5023" spans="1:14">
      <c r="A5023" s="7" t="s">
        <v>9865</v>
      </c>
      <c r="B5023" s="8"/>
      <c r="C5023" s="8" t="s">
        <v>9881</v>
      </c>
      <c r="D5023" s="8" t="s">
        <v>9882</v>
      </c>
      <c r="E5023" s="8" t="s">
        <v>8844</v>
      </c>
      <c r="F5023" s="8"/>
      <c r="G5023" s="8"/>
      <c r="H5023" s="8" t="s">
        <v>1561</v>
      </c>
      <c r="I5023" s="8"/>
      <c r="J5023" s="8" t="s">
        <v>9868</v>
      </c>
      <c r="K5023" s="8" t="s">
        <v>9732</v>
      </c>
      <c r="L5023" s="8" t="s">
        <v>9753</v>
      </c>
      <c r="M5023" s="7" t="s">
        <v>2059</v>
      </c>
      <c r="N5023" s="9" t="s">
        <v>9733</v>
      </c>
    </row>
    <row r="5024" spans="1:14">
      <c r="A5024" s="7" t="s">
        <v>9865</v>
      </c>
      <c r="B5024" s="8"/>
      <c r="C5024" s="8" t="s">
        <v>9883</v>
      </c>
      <c r="D5024" s="8" t="s">
        <v>9884</v>
      </c>
      <c r="E5024" s="8" t="s">
        <v>8844</v>
      </c>
      <c r="F5024" s="8"/>
      <c r="G5024" s="8"/>
      <c r="H5024" s="8" t="s">
        <v>1561</v>
      </c>
      <c r="I5024" s="8"/>
      <c r="J5024" s="8" t="s">
        <v>9868</v>
      </c>
      <c r="K5024" s="8" t="s">
        <v>9732</v>
      </c>
      <c r="L5024" s="8" t="s">
        <v>9753</v>
      </c>
      <c r="M5024" s="7" t="s">
        <v>2059</v>
      </c>
      <c r="N5024" s="9" t="s">
        <v>9733</v>
      </c>
    </row>
    <row r="5025" spans="1:14">
      <c r="A5025" s="7" t="s">
        <v>9865</v>
      </c>
      <c r="B5025" s="8"/>
      <c r="C5025" s="8" t="s">
        <v>9885</v>
      </c>
      <c r="D5025" s="8" t="s">
        <v>9886</v>
      </c>
      <c r="E5025" s="8" t="s">
        <v>8844</v>
      </c>
      <c r="F5025" s="8"/>
      <c r="G5025" s="8"/>
      <c r="H5025" s="8" t="s">
        <v>1561</v>
      </c>
      <c r="I5025" s="8"/>
      <c r="J5025" s="8" t="s">
        <v>9868</v>
      </c>
      <c r="K5025" s="8" t="s">
        <v>9732</v>
      </c>
      <c r="L5025" s="8" t="s">
        <v>9753</v>
      </c>
      <c r="M5025" s="7" t="s">
        <v>2059</v>
      </c>
      <c r="N5025" s="9" t="s">
        <v>9733</v>
      </c>
    </row>
    <row r="5026" spans="1:14">
      <c r="A5026" s="7" t="s">
        <v>9865</v>
      </c>
      <c r="B5026" s="8"/>
      <c r="C5026" s="8" t="s">
        <v>9887</v>
      </c>
      <c r="D5026" s="8" t="s">
        <v>9888</v>
      </c>
      <c r="E5026" s="8" t="s">
        <v>8844</v>
      </c>
      <c r="F5026" s="8"/>
      <c r="G5026" s="8"/>
      <c r="H5026" s="8" t="s">
        <v>1561</v>
      </c>
      <c r="I5026" s="8"/>
      <c r="J5026" s="8" t="s">
        <v>9868</v>
      </c>
      <c r="K5026" s="8" t="s">
        <v>9732</v>
      </c>
      <c r="L5026" s="8" t="s">
        <v>9836</v>
      </c>
      <c r="M5026" s="7" t="s">
        <v>8877</v>
      </c>
      <c r="N5026" s="9" t="s">
        <v>9733</v>
      </c>
    </row>
    <row r="5027" spans="1:14">
      <c r="A5027" s="7" t="s">
        <v>9865</v>
      </c>
      <c r="B5027" s="8"/>
      <c r="C5027" s="8" t="s">
        <v>9889</v>
      </c>
      <c r="D5027" s="8" t="s">
        <v>9890</v>
      </c>
      <c r="E5027" s="8" t="s">
        <v>8844</v>
      </c>
      <c r="F5027" s="8"/>
      <c r="G5027" s="8"/>
      <c r="H5027" s="8" t="s">
        <v>1561</v>
      </c>
      <c r="I5027" s="8"/>
      <c r="J5027" s="8" t="s">
        <v>9868</v>
      </c>
      <c r="K5027" s="8" t="s">
        <v>9732</v>
      </c>
      <c r="L5027" s="8" t="s">
        <v>9836</v>
      </c>
      <c r="M5027" s="7" t="s">
        <v>8877</v>
      </c>
      <c r="N5027" s="9" t="s">
        <v>9733</v>
      </c>
    </row>
    <row r="5028" spans="1:14">
      <c r="A5028" s="7" t="s">
        <v>9865</v>
      </c>
      <c r="B5028" s="8"/>
      <c r="C5028" s="8" t="s">
        <v>9891</v>
      </c>
      <c r="D5028" s="8" t="s">
        <v>9892</v>
      </c>
      <c r="E5028" s="8" t="s">
        <v>8844</v>
      </c>
      <c r="F5028" s="8"/>
      <c r="G5028" s="8"/>
      <c r="H5028" s="8" t="s">
        <v>1561</v>
      </c>
      <c r="I5028" s="8"/>
      <c r="J5028" s="8" t="s">
        <v>9868</v>
      </c>
      <c r="K5028" s="8" t="s">
        <v>9732</v>
      </c>
      <c r="L5028" s="8" t="s">
        <v>9836</v>
      </c>
      <c r="M5028" s="7" t="s">
        <v>2059</v>
      </c>
      <c r="N5028" s="9" t="s">
        <v>9733</v>
      </c>
    </row>
    <row r="5029" spans="1:14">
      <c r="A5029" s="7" t="s">
        <v>9865</v>
      </c>
      <c r="B5029" s="8"/>
      <c r="C5029" s="8" t="s">
        <v>9893</v>
      </c>
      <c r="D5029" s="8" t="s">
        <v>9894</v>
      </c>
      <c r="E5029" s="8" t="s">
        <v>8844</v>
      </c>
      <c r="F5029" s="8"/>
      <c r="G5029" s="8"/>
      <c r="H5029" s="8" t="s">
        <v>1561</v>
      </c>
      <c r="I5029" s="8"/>
      <c r="J5029" s="8" t="s">
        <v>9868</v>
      </c>
      <c r="K5029" s="8" t="s">
        <v>9732</v>
      </c>
      <c r="L5029" s="8" t="s">
        <v>9836</v>
      </c>
      <c r="M5029" s="7" t="s">
        <v>8877</v>
      </c>
      <c r="N5029" s="9" t="s">
        <v>9733</v>
      </c>
    </row>
    <row r="5030" spans="1:14">
      <c r="A5030" s="7" t="s">
        <v>9865</v>
      </c>
      <c r="B5030" s="8"/>
      <c r="C5030" s="8" t="s">
        <v>9895</v>
      </c>
      <c r="D5030" s="8" t="s">
        <v>9896</v>
      </c>
      <c r="E5030" s="8" t="s">
        <v>8844</v>
      </c>
      <c r="F5030" s="8"/>
      <c r="G5030" s="8"/>
      <c r="H5030" s="8" t="s">
        <v>1561</v>
      </c>
      <c r="I5030" s="8"/>
      <c r="J5030" s="8" t="s">
        <v>9868</v>
      </c>
      <c r="K5030" s="8" t="s">
        <v>9732</v>
      </c>
      <c r="L5030" s="8" t="s">
        <v>9836</v>
      </c>
      <c r="M5030" s="7" t="s">
        <v>8877</v>
      </c>
      <c r="N5030" s="9" t="s">
        <v>9733</v>
      </c>
    </row>
    <row r="5031" spans="1:14">
      <c r="A5031" s="7" t="s">
        <v>9897</v>
      </c>
      <c r="B5031" s="8"/>
      <c r="C5031" s="8" t="s">
        <v>9898</v>
      </c>
      <c r="D5031" s="8" t="s">
        <v>9899</v>
      </c>
      <c r="E5031" s="8" t="s">
        <v>8844</v>
      </c>
      <c r="F5031" s="8"/>
      <c r="G5031" s="8"/>
      <c r="H5031" s="7" t="s">
        <v>353</v>
      </c>
      <c r="I5031" s="8"/>
      <c r="J5031" s="8" t="s">
        <v>9900</v>
      </c>
      <c r="K5031" s="7" t="s">
        <v>9238</v>
      </c>
      <c r="L5031" s="8" t="s">
        <v>9901</v>
      </c>
      <c r="M5031" s="7" t="s">
        <v>8877</v>
      </c>
      <c r="N5031" s="9" t="s">
        <v>9240</v>
      </c>
    </row>
    <row r="5032" spans="1:14">
      <c r="A5032" s="7" t="s">
        <v>9902</v>
      </c>
      <c r="B5032" s="7"/>
      <c r="C5032" s="9" t="s">
        <v>9903</v>
      </c>
      <c r="D5032" s="9" t="s">
        <v>9904</v>
      </c>
      <c r="E5032" s="8" t="s">
        <v>8844</v>
      </c>
      <c r="F5032" s="7"/>
      <c r="G5032" s="7"/>
      <c r="H5032" s="8" t="s">
        <v>1561</v>
      </c>
      <c r="I5032" s="8"/>
      <c r="J5032" s="7" t="s">
        <v>9731</v>
      </c>
      <c r="K5032" s="7" t="s">
        <v>9732</v>
      </c>
      <c r="L5032" s="8" t="s">
        <v>9753</v>
      </c>
      <c r="M5032" s="7" t="s">
        <v>2059</v>
      </c>
      <c r="N5032" s="9" t="s">
        <v>9733</v>
      </c>
    </row>
    <row r="5033" spans="1:14">
      <c r="A5033" s="7" t="s">
        <v>9902</v>
      </c>
      <c r="B5033" s="8"/>
      <c r="C5033" s="8" t="s">
        <v>9905</v>
      </c>
      <c r="D5033" s="8" t="s">
        <v>9906</v>
      </c>
      <c r="E5033" s="8" t="s">
        <v>8844</v>
      </c>
      <c r="F5033" s="8"/>
      <c r="G5033" s="8"/>
      <c r="H5033" s="8" t="s">
        <v>1561</v>
      </c>
      <c r="I5033" s="8"/>
      <c r="J5033" s="7" t="s">
        <v>9731</v>
      </c>
      <c r="K5033" s="7" t="s">
        <v>9732</v>
      </c>
      <c r="L5033" s="8" t="s">
        <v>9753</v>
      </c>
      <c r="M5033" s="7" t="s">
        <v>2059</v>
      </c>
      <c r="N5033" s="9" t="s">
        <v>9733</v>
      </c>
    </row>
    <row r="5034" spans="1:14">
      <c r="A5034" s="7" t="s">
        <v>9902</v>
      </c>
      <c r="B5034" s="8"/>
      <c r="C5034" s="8" t="s">
        <v>9907</v>
      </c>
      <c r="D5034" s="8" t="s">
        <v>9908</v>
      </c>
      <c r="E5034" s="8" t="s">
        <v>8844</v>
      </c>
      <c r="F5034" s="8"/>
      <c r="G5034" s="8"/>
      <c r="H5034" s="8" t="s">
        <v>1561</v>
      </c>
      <c r="I5034" s="8"/>
      <c r="J5034" s="7" t="s">
        <v>9731</v>
      </c>
      <c r="K5034" s="7" t="s">
        <v>9732</v>
      </c>
      <c r="L5034" s="8" t="s">
        <v>9753</v>
      </c>
      <c r="M5034" s="7" t="s">
        <v>2059</v>
      </c>
      <c r="N5034" s="9" t="s">
        <v>9733</v>
      </c>
    </row>
    <row r="5035" spans="1:14">
      <c r="A5035" s="7" t="s">
        <v>9902</v>
      </c>
      <c r="B5035" s="8"/>
      <c r="C5035" s="8" t="s">
        <v>9909</v>
      </c>
      <c r="D5035" s="8" t="s">
        <v>9910</v>
      </c>
      <c r="E5035" s="8" t="s">
        <v>8844</v>
      </c>
      <c r="F5035" s="8"/>
      <c r="G5035" s="8"/>
      <c r="H5035" s="8" t="s">
        <v>1561</v>
      </c>
      <c r="I5035" s="8"/>
      <c r="J5035" s="7" t="s">
        <v>9731</v>
      </c>
      <c r="K5035" s="7" t="s">
        <v>9732</v>
      </c>
      <c r="L5035" s="8" t="s">
        <v>9753</v>
      </c>
      <c r="M5035" s="7" t="s">
        <v>2059</v>
      </c>
      <c r="N5035" s="9" t="s">
        <v>9733</v>
      </c>
    </row>
    <row r="5036" spans="1:14">
      <c r="A5036" s="7" t="s">
        <v>9902</v>
      </c>
      <c r="B5036" s="8"/>
      <c r="C5036" s="8" t="s">
        <v>9911</v>
      </c>
      <c r="D5036" s="8" t="s">
        <v>9912</v>
      </c>
      <c r="E5036" s="8" t="s">
        <v>8844</v>
      </c>
      <c r="F5036" s="8"/>
      <c r="G5036" s="8"/>
      <c r="H5036" s="8" t="s">
        <v>1561</v>
      </c>
      <c r="I5036" s="8"/>
      <c r="J5036" s="7" t="s">
        <v>9731</v>
      </c>
      <c r="K5036" s="7" t="s">
        <v>9732</v>
      </c>
      <c r="L5036" s="8" t="s">
        <v>9753</v>
      </c>
      <c r="M5036" s="7" t="s">
        <v>2059</v>
      </c>
      <c r="N5036" s="9" t="s">
        <v>9733</v>
      </c>
    </row>
    <row r="5037" spans="1:14">
      <c r="A5037" s="7" t="s">
        <v>9902</v>
      </c>
      <c r="B5037" s="8"/>
      <c r="C5037" s="8" t="s">
        <v>9913</v>
      </c>
      <c r="D5037" s="8" t="s">
        <v>9914</v>
      </c>
      <c r="E5037" s="8" t="s">
        <v>8844</v>
      </c>
      <c r="F5037" s="8"/>
      <c r="G5037" s="8"/>
      <c r="H5037" s="8" t="s">
        <v>1561</v>
      </c>
      <c r="I5037" s="8"/>
      <c r="J5037" s="7" t="s">
        <v>9731</v>
      </c>
      <c r="K5037" s="7" t="s">
        <v>9732</v>
      </c>
      <c r="L5037" s="8" t="s">
        <v>9753</v>
      </c>
      <c r="M5037" s="7" t="s">
        <v>2059</v>
      </c>
      <c r="N5037" s="9" t="s">
        <v>9733</v>
      </c>
    </row>
    <row r="5038" spans="1:14">
      <c r="A5038" s="7" t="s">
        <v>9902</v>
      </c>
      <c r="B5038" s="8"/>
      <c r="C5038" s="8" t="s">
        <v>9915</v>
      </c>
      <c r="D5038" s="8" t="s">
        <v>9916</v>
      </c>
      <c r="E5038" s="8" t="s">
        <v>8844</v>
      </c>
      <c r="F5038" s="8"/>
      <c r="G5038" s="8"/>
      <c r="H5038" s="8" t="s">
        <v>1561</v>
      </c>
      <c r="I5038" s="8"/>
      <c r="J5038" s="7" t="s">
        <v>9731</v>
      </c>
      <c r="K5038" s="7" t="s">
        <v>9732</v>
      </c>
      <c r="L5038" s="8" t="s">
        <v>9753</v>
      </c>
      <c r="M5038" s="7" t="s">
        <v>2059</v>
      </c>
      <c r="N5038" s="9" t="s">
        <v>9733</v>
      </c>
    </row>
    <row r="5039" spans="1:14">
      <c r="A5039" s="7" t="s">
        <v>9902</v>
      </c>
      <c r="B5039" s="7"/>
      <c r="C5039" s="9" t="s">
        <v>9917</v>
      </c>
      <c r="D5039" s="9" t="s">
        <v>9918</v>
      </c>
      <c r="E5039" s="8" t="s">
        <v>8844</v>
      </c>
      <c r="F5039" s="7"/>
      <c r="G5039" s="7"/>
      <c r="H5039" s="8" t="s">
        <v>1561</v>
      </c>
      <c r="I5039" s="8"/>
      <c r="J5039" s="7" t="s">
        <v>9731</v>
      </c>
      <c r="K5039" s="7" t="s">
        <v>9732</v>
      </c>
      <c r="L5039" s="8" t="s">
        <v>9753</v>
      </c>
      <c r="M5039" s="7" t="s">
        <v>2059</v>
      </c>
      <c r="N5039" s="9" t="s">
        <v>9733</v>
      </c>
    </row>
    <row r="5040" spans="1:14">
      <c r="A5040" s="7" t="s">
        <v>9902</v>
      </c>
      <c r="B5040" s="7"/>
      <c r="C5040" s="9" t="s">
        <v>9919</v>
      </c>
      <c r="D5040" s="9" t="s">
        <v>9920</v>
      </c>
      <c r="E5040" s="8" t="s">
        <v>8844</v>
      </c>
      <c r="F5040" s="7"/>
      <c r="G5040" s="7"/>
      <c r="H5040" s="8" t="s">
        <v>1561</v>
      </c>
      <c r="I5040" s="8"/>
      <c r="J5040" s="7" t="s">
        <v>9731</v>
      </c>
      <c r="K5040" s="7" t="s">
        <v>9732</v>
      </c>
      <c r="L5040" s="8" t="s">
        <v>9753</v>
      </c>
      <c r="M5040" s="7" t="s">
        <v>2059</v>
      </c>
      <c r="N5040" s="9" t="s">
        <v>9733</v>
      </c>
    </row>
    <row r="5041" spans="1:14">
      <c r="A5041" s="7" t="s">
        <v>9902</v>
      </c>
      <c r="B5041" s="7"/>
      <c r="C5041" s="9" t="s">
        <v>9921</v>
      </c>
      <c r="D5041" s="9" t="s">
        <v>9922</v>
      </c>
      <c r="E5041" s="8" t="s">
        <v>8844</v>
      </c>
      <c r="F5041" s="7"/>
      <c r="G5041" s="7"/>
      <c r="H5041" s="8" t="s">
        <v>1561</v>
      </c>
      <c r="I5041" s="8"/>
      <c r="J5041" s="7" t="s">
        <v>9731</v>
      </c>
      <c r="K5041" s="7" t="s">
        <v>9732</v>
      </c>
      <c r="L5041" s="8" t="s">
        <v>9753</v>
      </c>
      <c r="M5041" s="7" t="s">
        <v>2059</v>
      </c>
      <c r="N5041" s="9" t="s">
        <v>9733</v>
      </c>
    </row>
    <row r="5042" spans="1:14">
      <c r="A5042" s="7" t="s">
        <v>9902</v>
      </c>
      <c r="B5042" s="7"/>
      <c r="C5042" s="9" t="s">
        <v>9923</v>
      </c>
      <c r="D5042" s="9" t="s">
        <v>9924</v>
      </c>
      <c r="E5042" s="8" t="s">
        <v>8844</v>
      </c>
      <c r="F5042" s="7"/>
      <c r="G5042" s="7"/>
      <c r="H5042" s="8" t="s">
        <v>1561</v>
      </c>
      <c r="I5042" s="8"/>
      <c r="J5042" s="7" t="s">
        <v>9731</v>
      </c>
      <c r="K5042" s="7" t="s">
        <v>9732</v>
      </c>
      <c r="L5042" s="8" t="s">
        <v>9753</v>
      </c>
      <c r="M5042" s="7" t="s">
        <v>2059</v>
      </c>
      <c r="N5042" s="9" t="s">
        <v>9733</v>
      </c>
    </row>
    <row r="5043" spans="1:14">
      <c r="A5043" s="7" t="s">
        <v>9902</v>
      </c>
      <c r="B5043" s="7"/>
      <c r="C5043" s="9" t="s">
        <v>9925</v>
      </c>
      <c r="D5043" s="9" t="s">
        <v>9926</v>
      </c>
      <c r="E5043" s="8" t="s">
        <v>8844</v>
      </c>
      <c r="F5043" s="7"/>
      <c r="G5043" s="7"/>
      <c r="H5043" s="8" t="s">
        <v>1561</v>
      </c>
      <c r="I5043" s="8"/>
      <c r="J5043" s="7" t="s">
        <v>9731</v>
      </c>
      <c r="K5043" s="7" t="s">
        <v>9732</v>
      </c>
      <c r="L5043" s="8" t="s">
        <v>9753</v>
      </c>
      <c r="M5043" s="7" t="s">
        <v>2059</v>
      </c>
      <c r="N5043" s="9" t="s">
        <v>9733</v>
      </c>
    </row>
    <row r="5044" spans="1:14">
      <c r="A5044" s="7" t="s">
        <v>9902</v>
      </c>
      <c r="B5044" s="7"/>
      <c r="C5044" s="9" t="s">
        <v>9927</v>
      </c>
      <c r="D5044" s="9" t="s">
        <v>9928</v>
      </c>
      <c r="E5044" s="8" t="s">
        <v>8844</v>
      </c>
      <c r="F5044" s="7"/>
      <c r="G5044" s="7"/>
      <c r="H5044" s="8" t="s">
        <v>1561</v>
      </c>
      <c r="I5044" s="8"/>
      <c r="J5044" s="7" t="s">
        <v>9731</v>
      </c>
      <c r="K5044" s="7" t="s">
        <v>9732</v>
      </c>
      <c r="L5044" s="8" t="s">
        <v>9753</v>
      </c>
      <c r="M5044" s="7" t="s">
        <v>2059</v>
      </c>
      <c r="N5044" s="9" t="s">
        <v>9733</v>
      </c>
    </row>
    <row r="5045" spans="1:14">
      <c r="A5045" s="7" t="s">
        <v>9902</v>
      </c>
      <c r="B5045" s="7"/>
      <c r="C5045" s="7" t="s">
        <v>9929</v>
      </c>
      <c r="D5045" s="7" t="s">
        <v>9930</v>
      </c>
      <c r="E5045" s="8" t="s">
        <v>8844</v>
      </c>
      <c r="F5045" s="7"/>
      <c r="G5045" s="7"/>
      <c r="H5045" s="8" t="s">
        <v>1561</v>
      </c>
      <c r="I5045" s="7"/>
      <c r="J5045" s="7" t="s">
        <v>9731</v>
      </c>
      <c r="K5045" s="7" t="s">
        <v>9732</v>
      </c>
      <c r="L5045" s="7" t="s">
        <v>9753</v>
      </c>
      <c r="M5045" s="7" t="s">
        <v>2059</v>
      </c>
      <c r="N5045" s="9" t="s">
        <v>9733</v>
      </c>
    </row>
    <row r="5046" spans="1:14">
      <c r="A5046" s="7" t="s">
        <v>9902</v>
      </c>
      <c r="B5046" s="7"/>
      <c r="C5046" s="9" t="s">
        <v>9931</v>
      </c>
      <c r="D5046" s="9" t="s">
        <v>9932</v>
      </c>
      <c r="E5046" s="8" t="s">
        <v>8844</v>
      </c>
      <c r="F5046" s="7"/>
      <c r="G5046" s="7"/>
      <c r="H5046" s="8" t="s">
        <v>1561</v>
      </c>
      <c r="I5046" s="8"/>
      <c r="J5046" s="7" t="s">
        <v>9731</v>
      </c>
      <c r="K5046" s="7" t="s">
        <v>9732</v>
      </c>
      <c r="L5046" s="8" t="s">
        <v>9753</v>
      </c>
      <c r="M5046" s="7" t="s">
        <v>2059</v>
      </c>
      <c r="N5046" s="9" t="s">
        <v>9733</v>
      </c>
    </row>
    <row r="5047" spans="1:14">
      <c r="A5047" s="7" t="s">
        <v>9902</v>
      </c>
      <c r="B5047" s="8"/>
      <c r="C5047" s="8" t="s">
        <v>9933</v>
      </c>
      <c r="D5047" s="8" t="s">
        <v>9934</v>
      </c>
      <c r="E5047" s="8" t="s">
        <v>8844</v>
      </c>
      <c r="F5047" s="8"/>
      <c r="G5047" s="8"/>
      <c r="H5047" s="8" t="s">
        <v>1561</v>
      </c>
      <c r="I5047" s="8"/>
      <c r="J5047" s="7" t="s">
        <v>9731</v>
      </c>
      <c r="K5047" s="7" t="s">
        <v>9732</v>
      </c>
      <c r="L5047" s="8" t="s">
        <v>9753</v>
      </c>
      <c r="M5047" s="7" t="s">
        <v>2059</v>
      </c>
      <c r="N5047" s="9" t="s">
        <v>9733</v>
      </c>
    </row>
    <row r="5048" spans="1:14">
      <c r="A5048" s="7" t="s">
        <v>9902</v>
      </c>
      <c r="B5048" s="8"/>
      <c r="C5048" s="8" t="s">
        <v>9935</v>
      </c>
      <c r="D5048" s="8" t="s">
        <v>9936</v>
      </c>
      <c r="E5048" s="8" t="s">
        <v>8844</v>
      </c>
      <c r="F5048" s="8"/>
      <c r="G5048" s="8"/>
      <c r="H5048" s="8" t="s">
        <v>1561</v>
      </c>
      <c r="I5048" s="8"/>
      <c r="J5048" s="7" t="s">
        <v>9731</v>
      </c>
      <c r="K5048" s="7" t="s">
        <v>9732</v>
      </c>
      <c r="L5048" s="8" t="s">
        <v>9753</v>
      </c>
      <c r="M5048" s="7" t="s">
        <v>2059</v>
      </c>
      <c r="N5048" s="9" t="s">
        <v>9733</v>
      </c>
    </row>
    <row r="5049" spans="1:14">
      <c r="A5049" s="7" t="s">
        <v>9902</v>
      </c>
      <c r="B5049" s="7"/>
      <c r="C5049" s="9" t="s">
        <v>9937</v>
      </c>
      <c r="D5049" s="9" t="s">
        <v>9938</v>
      </c>
      <c r="E5049" s="8" t="s">
        <v>8844</v>
      </c>
      <c r="F5049" s="7"/>
      <c r="G5049" s="7"/>
      <c r="H5049" s="8" t="s">
        <v>1561</v>
      </c>
      <c r="I5049" s="8"/>
      <c r="J5049" s="7" t="s">
        <v>9731</v>
      </c>
      <c r="K5049" s="7" t="s">
        <v>9732</v>
      </c>
      <c r="L5049" s="8" t="s">
        <v>9753</v>
      </c>
      <c r="M5049" s="7" t="s">
        <v>2059</v>
      </c>
      <c r="N5049" s="9" t="s">
        <v>9733</v>
      </c>
    </row>
    <row r="5050" spans="1:14">
      <c r="A5050" s="7" t="s">
        <v>9902</v>
      </c>
      <c r="B5050" s="7"/>
      <c r="C5050" s="9" t="s">
        <v>9939</v>
      </c>
      <c r="D5050" s="9" t="s">
        <v>9940</v>
      </c>
      <c r="E5050" s="8" t="s">
        <v>8844</v>
      </c>
      <c r="F5050" s="7"/>
      <c r="G5050" s="7"/>
      <c r="H5050" s="8" t="s">
        <v>1561</v>
      </c>
      <c r="I5050" s="8"/>
      <c r="J5050" s="7" t="s">
        <v>9731</v>
      </c>
      <c r="K5050" s="7" t="s">
        <v>9732</v>
      </c>
      <c r="L5050" s="8" t="s">
        <v>9753</v>
      </c>
      <c r="M5050" s="7" t="s">
        <v>2059</v>
      </c>
      <c r="N5050" s="9" t="s">
        <v>9733</v>
      </c>
    </row>
    <row r="5051" spans="1:14">
      <c r="A5051" s="7" t="s">
        <v>9902</v>
      </c>
      <c r="B5051" s="7"/>
      <c r="C5051" s="9" t="s">
        <v>9941</v>
      </c>
      <c r="D5051" s="9" t="s">
        <v>9942</v>
      </c>
      <c r="E5051" s="8" t="s">
        <v>8844</v>
      </c>
      <c r="F5051" s="7"/>
      <c r="G5051" s="7"/>
      <c r="H5051" s="8" t="s">
        <v>1561</v>
      </c>
      <c r="I5051" s="8"/>
      <c r="J5051" s="7" t="s">
        <v>9731</v>
      </c>
      <c r="K5051" s="7" t="s">
        <v>9732</v>
      </c>
      <c r="L5051" s="8" t="s">
        <v>9753</v>
      </c>
      <c r="M5051" s="7" t="s">
        <v>2059</v>
      </c>
      <c r="N5051" s="9" t="s">
        <v>9733</v>
      </c>
    </row>
    <row r="5052" spans="1:14">
      <c r="A5052" s="7" t="s">
        <v>9902</v>
      </c>
      <c r="B5052" s="7"/>
      <c r="C5052" s="7" t="s">
        <v>9943</v>
      </c>
      <c r="D5052" s="7" t="s">
        <v>9944</v>
      </c>
      <c r="E5052" s="8" t="s">
        <v>8844</v>
      </c>
      <c r="F5052" s="7"/>
      <c r="G5052" s="7"/>
      <c r="H5052" s="8" t="s">
        <v>1561</v>
      </c>
      <c r="I5052" s="8"/>
      <c r="J5052" s="7" t="s">
        <v>9731</v>
      </c>
      <c r="K5052" s="7" t="s">
        <v>9732</v>
      </c>
      <c r="L5052" s="8" t="s">
        <v>9753</v>
      </c>
      <c r="M5052" s="7" t="s">
        <v>2059</v>
      </c>
      <c r="N5052" s="9" t="s">
        <v>9733</v>
      </c>
    </row>
    <row r="5053" spans="1:14">
      <c r="A5053" s="7" t="s">
        <v>9902</v>
      </c>
      <c r="B5053" s="8"/>
      <c r="C5053" s="8" t="s">
        <v>9945</v>
      </c>
      <c r="D5053" s="8" t="s">
        <v>9946</v>
      </c>
      <c r="E5053" s="8" t="s">
        <v>8844</v>
      </c>
      <c r="F5053" s="8"/>
      <c r="G5053" s="8"/>
      <c r="H5053" s="8" t="s">
        <v>1561</v>
      </c>
      <c r="I5053" s="8"/>
      <c r="J5053" s="7" t="s">
        <v>9731</v>
      </c>
      <c r="K5053" s="7" t="s">
        <v>9732</v>
      </c>
      <c r="L5053" s="8" t="s">
        <v>9753</v>
      </c>
      <c r="M5053" s="7" t="s">
        <v>2059</v>
      </c>
      <c r="N5053" s="9" t="s">
        <v>9733</v>
      </c>
    </row>
    <row r="5054" spans="1:14">
      <c r="A5054" s="7" t="s">
        <v>9902</v>
      </c>
      <c r="B5054" s="7"/>
      <c r="C5054" s="9" t="s">
        <v>9947</v>
      </c>
      <c r="D5054" s="9" t="s">
        <v>9948</v>
      </c>
      <c r="E5054" s="8" t="s">
        <v>8844</v>
      </c>
      <c r="F5054" s="7"/>
      <c r="G5054" s="7"/>
      <c r="H5054" s="8" t="s">
        <v>1561</v>
      </c>
      <c r="I5054" s="8"/>
      <c r="J5054" s="7" t="s">
        <v>9731</v>
      </c>
      <c r="K5054" s="7" t="s">
        <v>9732</v>
      </c>
      <c r="L5054" s="8" t="s">
        <v>9753</v>
      </c>
      <c r="M5054" s="7" t="s">
        <v>2059</v>
      </c>
      <c r="N5054" s="9" t="s">
        <v>9733</v>
      </c>
    </row>
    <row r="5055" spans="1:14">
      <c r="A5055" s="7" t="s">
        <v>9902</v>
      </c>
      <c r="B5055" s="8"/>
      <c r="C5055" s="8" t="s">
        <v>9949</v>
      </c>
      <c r="D5055" s="8" t="s">
        <v>9950</v>
      </c>
      <c r="E5055" s="8" t="s">
        <v>8844</v>
      </c>
      <c r="F5055" s="8"/>
      <c r="G5055" s="8"/>
      <c r="H5055" s="8" t="s">
        <v>1719</v>
      </c>
      <c r="I5055" s="8"/>
      <c r="J5055" s="8" t="s">
        <v>8845</v>
      </c>
      <c r="K5055" s="8" t="s">
        <v>8846</v>
      </c>
      <c r="L5055" s="8" t="s">
        <v>406</v>
      </c>
      <c r="M5055" s="7" t="s">
        <v>2059</v>
      </c>
      <c r="N5055" s="9" t="s">
        <v>8848</v>
      </c>
    </row>
    <row r="5056" spans="1:14">
      <c r="A5056" s="7" t="s">
        <v>9902</v>
      </c>
      <c r="B5056" s="8"/>
      <c r="C5056" s="8" t="s">
        <v>9951</v>
      </c>
      <c r="D5056" s="8" t="s">
        <v>9952</v>
      </c>
      <c r="E5056" s="8" t="s">
        <v>8844</v>
      </c>
      <c r="F5056" s="8"/>
      <c r="G5056" s="8"/>
      <c r="H5056" s="8" t="s">
        <v>1719</v>
      </c>
      <c r="I5056" s="8"/>
      <c r="J5056" s="8" t="s">
        <v>8845</v>
      </c>
      <c r="K5056" s="8" t="s">
        <v>8846</v>
      </c>
      <c r="L5056" s="8" t="s">
        <v>406</v>
      </c>
      <c r="M5056" s="7" t="s">
        <v>2059</v>
      </c>
      <c r="N5056" s="9" t="s">
        <v>8848</v>
      </c>
    </row>
    <row r="5057" spans="1:14">
      <c r="A5057" s="7" t="s">
        <v>9902</v>
      </c>
      <c r="B5057" s="8"/>
      <c r="C5057" s="8" t="s">
        <v>9953</v>
      </c>
      <c r="D5057" s="8" t="s">
        <v>9954</v>
      </c>
      <c r="E5057" s="8" t="s">
        <v>8844</v>
      </c>
      <c r="F5057" s="8"/>
      <c r="G5057" s="8"/>
      <c r="H5057" s="8" t="s">
        <v>1719</v>
      </c>
      <c r="I5057" s="8"/>
      <c r="J5057" s="8" t="s">
        <v>8845</v>
      </c>
      <c r="K5057" s="8" t="s">
        <v>8846</v>
      </c>
      <c r="L5057" s="8" t="s">
        <v>406</v>
      </c>
      <c r="M5057" s="7" t="s">
        <v>2059</v>
      </c>
      <c r="N5057" s="9" t="s">
        <v>8848</v>
      </c>
    </row>
    <row r="5058" spans="1:14">
      <c r="A5058" s="7" t="s">
        <v>9902</v>
      </c>
      <c r="B5058" s="8"/>
      <c r="C5058" s="8" t="s">
        <v>9955</v>
      </c>
      <c r="D5058" s="8" t="s">
        <v>9956</v>
      </c>
      <c r="E5058" s="8" t="s">
        <v>8844</v>
      </c>
      <c r="F5058" s="8"/>
      <c r="G5058" s="8"/>
      <c r="H5058" s="8" t="s">
        <v>1719</v>
      </c>
      <c r="I5058" s="8"/>
      <c r="J5058" s="8" t="s">
        <v>8845</v>
      </c>
      <c r="K5058" s="8" t="s">
        <v>8846</v>
      </c>
      <c r="L5058" s="8" t="s">
        <v>406</v>
      </c>
      <c r="M5058" s="7" t="s">
        <v>2059</v>
      </c>
      <c r="N5058" s="9" t="s">
        <v>8848</v>
      </c>
    </row>
    <row r="5059" spans="1:14">
      <c r="A5059" s="7" t="s">
        <v>9902</v>
      </c>
      <c r="B5059" s="8"/>
      <c r="C5059" s="8" t="s">
        <v>9957</v>
      </c>
      <c r="D5059" s="8" t="s">
        <v>9958</v>
      </c>
      <c r="E5059" s="8" t="s">
        <v>8844</v>
      </c>
      <c r="F5059" s="8"/>
      <c r="G5059" s="8"/>
      <c r="H5059" s="8" t="s">
        <v>1719</v>
      </c>
      <c r="I5059" s="8"/>
      <c r="J5059" s="8" t="s">
        <v>8845</v>
      </c>
      <c r="K5059" s="8" t="s">
        <v>8846</v>
      </c>
      <c r="L5059" s="8" t="s">
        <v>406</v>
      </c>
      <c r="M5059" s="7" t="s">
        <v>2059</v>
      </c>
      <c r="N5059" s="9" t="s">
        <v>8848</v>
      </c>
    </row>
    <row r="5060" spans="1:14">
      <c r="A5060" s="7" t="s">
        <v>9902</v>
      </c>
      <c r="B5060" s="8"/>
      <c r="C5060" s="8" t="s">
        <v>9959</v>
      </c>
      <c r="D5060" s="8" t="s">
        <v>9960</v>
      </c>
      <c r="E5060" s="8" t="s">
        <v>8844</v>
      </c>
      <c r="F5060" s="8"/>
      <c r="G5060" s="8"/>
      <c r="H5060" s="8" t="s">
        <v>1719</v>
      </c>
      <c r="I5060" s="8"/>
      <c r="J5060" s="8" t="s">
        <v>8845</v>
      </c>
      <c r="K5060" s="8" t="s">
        <v>8846</v>
      </c>
      <c r="L5060" s="8" t="s">
        <v>406</v>
      </c>
      <c r="M5060" s="7" t="s">
        <v>2059</v>
      </c>
      <c r="N5060" s="9" t="s">
        <v>8848</v>
      </c>
    </row>
    <row r="5061" spans="1:14">
      <c r="A5061" s="7" t="s">
        <v>9902</v>
      </c>
      <c r="B5061" s="7"/>
      <c r="C5061" s="7" t="s">
        <v>9961</v>
      </c>
      <c r="D5061" s="7" t="s">
        <v>9962</v>
      </c>
      <c r="E5061" s="8" t="s">
        <v>8844</v>
      </c>
      <c r="F5061" s="7"/>
      <c r="G5061" s="7"/>
      <c r="H5061" s="8" t="s">
        <v>1719</v>
      </c>
      <c r="I5061" s="7"/>
      <c r="J5061" s="8" t="s">
        <v>8845</v>
      </c>
      <c r="K5061" s="8" t="s">
        <v>8846</v>
      </c>
      <c r="L5061" s="7" t="s">
        <v>406</v>
      </c>
      <c r="M5061" s="7" t="s">
        <v>2059</v>
      </c>
      <c r="N5061" s="9" t="s">
        <v>8848</v>
      </c>
    </row>
    <row r="5062" spans="1:14">
      <c r="A5062" s="7" t="s">
        <v>9902</v>
      </c>
      <c r="B5062" s="8"/>
      <c r="C5062" s="8" t="s">
        <v>9963</v>
      </c>
      <c r="D5062" s="8" t="s">
        <v>9964</v>
      </c>
      <c r="E5062" s="8" t="s">
        <v>8844</v>
      </c>
      <c r="F5062" s="8"/>
      <c r="G5062" s="8"/>
      <c r="H5062" s="8" t="s">
        <v>1719</v>
      </c>
      <c r="I5062" s="8"/>
      <c r="J5062" s="8" t="s">
        <v>8845</v>
      </c>
      <c r="K5062" s="8" t="s">
        <v>8846</v>
      </c>
      <c r="L5062" s="8" t="s">
        <v>406</v>
      </c>
      <c r="M5062" s="7" t="s">
        <v>2059</v>
      </c>
      <c r="N5062" s="9" t="s">
        <v>8848</v>
      </c>
    </row>
    <row r="5063" spans="1:14">
      <c r="A5063" s="7" t="s">
        <v>9902</v>
      </c>
      <c r="B5063" s="8"/>
      <c r="C5063" s="8" t="s">
        <v>9965</v>
      </c>
      <c r="D5063" s="8" t="s">
        <v>9966</v>
      </c>
      <c r="E5063" s="8" t="s">
        <v>8844</v>
      </c>
      <c r="F5063" s="8"/>
      <c r="G5063" s="8"/>
      <c r="H5063" s="8" t="s">
        <v>1719</v>
      </c>
      <c r="I5063" s="8"/>
      <c r="J5063" s="8" t="s">
        <v>8845</v>
      </c>
      <c r="K5063" s="8" t="s">
        <v>8846</v>
      </c>
      <c r="L5063" s="8" t="s">
        <v>436</v>
      </c>
      <c r="M5063" s="7" t="s">
        <v>2059</v>
      </c>
      <c r="N5063" s="9" t="s">
        <v>8848</v>
      </c>
    </row>
    <row r="5064" spans="1:14">
      <c r="A5064" s="7" t="s">
        <v>1217</v>
      </c>
      <c r="B5064" s="8"/>
      <c r="C5064" s="8" t="s">
        <v>9967</v>
      </c>
      <c r="D5064" s="8" t="s">
        <v>9968</v>
      </c>
      <c r="E5064" s="8" t="s">
        <v>8844</v>
      </c>
      <c r="F5064" s="8"/>
      <c r="G5064" s="8"/>
      <c r="H5064" s="8" t="s">
        <v>1561</v>
      </c>
      <c r="I5064" s="8"/>
      <c r="J5064" s="7" t="s">
        <v>8644</v>
      </c>
      <c r="K5064" s="8" t="s">
        <v>9732</v>
      </c>
      <c r="L5064" s="8" t="s">
        <v>9969</v>
      </c>
      <c r="M5064" s="7" t="s">
        <v>9970</v>
      </c>
      <c r="N5064" s="9" t="s">
        <v>9733</v>
      </c>
    </row>
    <row r="5065" spans="1:14">
      <c r="A5065" s="7" t="s">
        <v>1217</v>
      </c>
      <c r="B5065" s="8"/>
      <c r="C5065" s="8" t="s">
        <v>9971</v>
      </c>
      <c r="D5065" s="8" t="s">
        <v>9972</v>
      </c>
      <c r="E5065" s="8" t="s">
        <v>8844</v>
      </c>
      <c r="F5065" s="8"/>
      <c r="G5065" s="8"/>
      <c r="H5065" s="8" t="s">
        <v>1561</v>
      </c>
      <c r="I5065" s="8"/>
      <c r="J5065" s="7" t="s">
        <v>8644</v>
      </c>
      <c r="K5065" s="8" t="s">
        <v>9732</v>
      </c>
      <c r="L5065" s="8" t="s">
        <v>9969</v>
      </c>
      <c r="M5065" s="7" t="s">
        <v>9970</v>
      </c>
      <c r="N5065" s="9" t="s">
        <v>9733</v>
      </c>
    </row>
    <row r="5066" spans="1:14">
      <c r="A5066" s="7" t="s">
        <v>1217</v>
      </c>
      <c r="B5066" s="8"/>
      <c r="C5066" s="8" t="s">
        <v>9973</v>
      </c>
      <c r="D5066" s="8" t="s">
        <v>9974</v>
      </c>
      <c r="E5066" s="8" t="s">
        <v>8844</v>
      </c>
      <c r="F5066" s="8"/>
      <c r="G5066" s="8"/>
      <c r="H5066" s="8" t="s">
        <v>1561</v>
      </c>
      <c r="I5066" s="8"/>
      <c r="J5066" s="7" t="s">
        <v>8644</v>
      </c>
      <c r="K5066" s="8" t="s">
        <v>9732</v>
      </c>
      <c r="L5066" s="8" t="s">
        <v>9969</v>
      </c>
      <c r="M5066" s="7" t="s">
        <v>9970</v>
      </c>
      <c r="N5066" s="9" t="s">
        <v>9733</v>
      </c>
    </row>
    <row r="5067" spans="1:14">
      <c r="A5067" s="7" t="s">
        <v>1217</v>
      </c>
      <c r="B5067" s="8"/>
      <c r="C5067" s="8" t="s">
        <v>9975</v>
      </c>
      <c r="D5067" s="8" t="s">
        <v>9976</v>
      </c>
      <c r="E5067" s="8" t="s">
        <v>8844</v>
      </c>
      <c r="F5067" s="8"/>
      <c r="G5067" s="8"/>
      <c r="H5067" s="8" t="s">
        <v>1561</v>
      </c>
      <c r="I5067" s="8"/>
      <c r="J5067" s="7" t="s">
        <v>8644</v>
      </c>
      <c r="K5067" s="8" t="s">
        <v>9732</v>
      </c>
      <c r="L5067" s="8" t="s">
        <v>9969</v>
      </c>
      <c r="M5067" s="7" t="s">
        <v>9970</v>
      </c>
      <c r="N5067" s="9" t="s">
        <v>9733</v>
      </c>
    </row>
    <row r="5068" spans="1:14">
      <c r="A5068" s="7" t="s">
        <v>1217</v>
      </c>
      <c r="B5068" s="8"/>
      <c r="C5068" s="8" t="s">
        <v>9977</v>
      </c>
      <c r="D5068" s="8" t="s">
        <v>9978</v>
      </c>
      <c r="E5068" s="8" t="s">
        <v>8844</v>
      </c>
      <c r="F5068" s="8"/>
      <c r="G5068" s="8"/>
      <c r="H5068" s="8" t="s">
        <v>1561</v>
      </c>
      <c r="I5068" s="8"/>
      <c r="J5068" s="7" t="s">
        <v>8644</v>
      </c>
      <c r="K5068" s="8" t="s">
        <v>9732</v>
      </c>
      <c r="L5068" s="8" t="s">
        <v>9969</v>
      </c>
      <c r="M5068" s="7" t="s">
        <v>9970</v>
      </c>
      <c r="N5068" s="9" t="s">
        <v>9733</v>
      </c>
    </row>
    <row r="5069" spans="1:14">
      <c r="A5069" s="7" t="s">
        <v>1217</v>
      </c>
      <c r="B5069" s="7"/>
      <c r="C5069" s="8" t="s">
        <v>9979</v>
      </c>
      <c r="D5069" s="8" t="s">
        <v>9980</v>
      </c>
      <c r="E5069" s="8" t="s">
        <v>8844</v>
      </c>
      <c r="F5069" s="8"/>
      <c r="G5069" s="8"/>
      <c r="H5069" s="8" t="s">
        <v>1561</v>
      </c>
      <c r="I5069" s="8"/>
      <c r="J5069" s="7" t="s">
        <v>8644</v>
      </c>
      <c r="K5069" s="8" t="s">
        <v>9732</v>
      </c>
      <c r="L5069" s="8" t="s">
        <v>9981</v>
      </c>
      <c r="M5069" s="7" t="s">
        <v>1224</v>
      </c>
      <c r="N5069" s="9" t="s">
        <v>9733</v>
      </c>
    </row>
    <row r="5070" spans="1:14">
      <c r="A5070" s="7" t="s">
        <v>1217</v>
      </c>
      <c r="B5070" s="7"/>
      <c r="C5070" s="8" t="s">
        <v>9982</v>
      </c>
      <c r="D5070" s="8" t="s">
        <v>9983</v>
      </c>
      <c r="E5070" s="8" t="s">
        <v>8844</v>
      </c>
      <c r="F5070" s="8"/>
      <c r="G5070" s="8"/>
      <c r="H5070" s="8" t="s">
        <v>1561</v>
      </c>
      <c r="I5070" s="8"/>
      <c r="J5070" s="7" t="s">
        <v>8644</v>
      </c>
      <c r="K5070" s="8" t="s">
        <v>9732</v>
      </c>
      <c r="L5070" s="8" t="s">
        <v>9981</v>
      </c>
      <c r="M5070" s="7" t="s">
        <v>1224</v>
      </c>
      <c r="N5070" s="9" t="s">
        <v>9733</v>
      </c>
    </row>
    <row r="5071" spans="1:14">
      <c r="A5071" s="7" t="s">
        <v>9984</v>
      </c>
      <c r="B5071" s="8"/>
      <c r="C5071" s="8" t="s">
        <v>9985</v>
      </c>
      <c r="D5071" s="8" t="s">
        <v>9986</v>
      </c>
      <c r="E5071" s="8" t="s">
        <v>8844</v>
      </c>
      <c r="F5071" s="8"/>
      <c r="G5071" s="8"/>
      <c r="H5071" s="8" t="s">
        <v>1997</v>
      </c>
      <c r="I5071" s="8"/>
      <c r="J5071" s="8" t="s">
        <v>9987</v>
      </c>
      <c r="K5071" s="8" t="s">
        <v>9988</v>
      </c>
      <c r="L5071" s="8" t="s">
        <v>9989</v>
      </c>
      <c r="M5071" s="7" t="s">
        <v>8877</v>
      </c>
      <c r="N5071" s="9" t="s">
        <v>9990</v>
      </c>
    </row>
    <row r="5072" spans="1:14">
      <c r="A5072" s="7" t="s">
        <v>9984</v>
      </c>
      <c r="B5072" s="8"/>
      <c r="C5072" s="8" t="s">
        <v>9991</v>
      </c>
      <c r="D5072" s="8" t="s">
        <v>9992</v>
      </c>
      <c r="E5072" s="8" t="s">
        <v>8844</v>
      </c>
      <c r="F5072" s="8"/>
      <c r="G5072" s="8"/>
      <c r="H5072" s="8" t="s">
        <v>1997</v>
      </c>
      <c r="I5072" s="8"/>
      <c r="J5072" s="8" t="s">
        <v>9987</v>
      </c>
      <c r="K5072" s="8" t="s">
        <v>9988</v>
      </c>
      <c r="L5072" s="8" t="s">
        <v>9989</v>
      </c>
      <c r="M5072" s="7" t="s">
        <v>8877</v>
      </c>
      <c r="N5072" s="9" t="s">
        <v>9990</v>
      </c>
    </row>
    <row r="5073" spans="1:14">
      <c r="A5073" s="7" t="s">
        <v>9984</v>
      </c>
      <c r="B5073" s="8"/>
      <c r="C5073" s="8" t="s">
        <v>9993</v>
      </c>
      <c r="D5073" s="8" t="s">
        <v>9994</v>
      </c>
      <c r="E5073" s="8" t="s">
        <v>8844</v>
      </c>
      <c r="F5073" s="8"/>
      <c r="G5073" s="8"/>
      <c r="H5073" s="8" t="s">
        <v>1997</v>
      </c>
      <c r="I5073" s="8"/>
      <c r="J5073" s="8" t="s">
        <v>9987</v>
      </c>
      <c r="K5073" s="8" t="s">
        <v>9988</v>
      </c>
      <c r="L5073" s="8" t="s">
        <v>9989</v>
      </c>
      <c r="M5073" s="7" t="s">
        <v>8877</v>
      </c>
      <c r="N5073" s="9" t="s">
        <v>9990</v>
      </c>
    </row>
    <row r="5074" spans="1:14">
      <c r="A5074" s="7" t="s">
        <v>9984</v>
      </c>
      <c r="B5074" s="8"/>
      <c r="C5074" s="8" t="s">
        <v>9995</v>
      </c>
      <c r="D5074" s="8" t="s">
        <v>9996</v>
      </c>
      <c r="E5074" s="8" t="s">
        <v>8844</v>
      </c>
      <c r="F5074" s="8"/>
      <c r="G5074" s="8"/>
      <c r="H5074" s="8" t="s">
        <v>1997</v>
      </c>
      <c r="I5074" s="8"/>
      <c r="J5074" s="8" t="s">
        <v>9987</v>
      </c>
      <c r="K5074" s="8" t="s">
        <v>9988</v>
      </c>
      <c r="L5074" s="8" t="s">
        <v>9997</v>
      </c>
      <c r="M5074" s="7" t="s">
        <v>2059</v>
      </c>
      <c r="N5074" s="9" t="s">
        <v>9990</v>
      </c>
    </row>
    <row r="5075" spans="1:14">
      <c r="A5075" s="7" t="s">
        <v>9984</v>
      </c>
      <c r="B5075" s="8"/>
      <c r="C5075" s="8" t="s">
        <v>9998</v>
      </c>
      <c r="D5075" s="8" t="s">
        <v>9999</v>
      </c>
      <c r="E5075" s="8" t="s">
        <v>8844</v>
      </c>
      <c r="F5075" s="8"/>
      <c r="G5075" s="8"/>
      <c r="H5075" s="8" t="s">
        <v>1997</v>
      </c>
      <c r="I5075" s="8"/>
      <c r="J5075" s="8" t="s">
        <v>9987</v>
      </c>
      <c r="K5075" s="8" t="s">
        <v>9988</v>
      </c>
      <c r="L5075" s="8" t="s">
        <v>9997</v>
      </c>
      <c r="M5075" s="7" t="s">
        <v>2059</v>
      </c>
      <c r="N5075" s="9" t="s">
        <v>9990</v>
      </c>
    </row>
    <row r="5076" spans="1:14">
      <c r="A5076" s="7" t="s">
        <v>9984</v>
      </c>
      <c r="B5076" s="8"/>
      <c r="C5076" s="8" t="s">
        <v>10000</v>
      </c>
      <c r="D5076" s="8" t="s">
        <v>10001</v>
      </c>
      <c r="E5076" s="8" t="s">
        <v>8844</v>
      </c>
      <c r="F5076" s="8"/>
      <c r="G5076" s="8"/>
      <c r="H5076" s="8" t="s">
        <v>1997</v>
      </c>
      <c r="I5076" s="8"/>
      <c r="J5076" s="8" t="s">
        <v>9987</v>
      </c>
      <c r="K5076" s="8" t="s">
        <v>9988</v>
      </c>
      <c r="L5076" s="8" t="s">
        <v>9997</v>
      </c>
      <c r="M5076" s="7" t="s">
        <v>2059</v>
      </c>
      <c r="N5076" s="9" t="s">
        <v>9990</v>
      </c>
    </row>
    <row r="5077" spans="1:14">
      <c r="A5077" s="7" t="s">
        <v>9984</v>
      </c>
      <c r="B5077" s="7"/>
      <c r="C5077" s="7" t="s">
        <v>10002</v>
      </c>
      <c r="D5077" s="7" t="s">
        <v>10003</v>
      </c>
      <c r="E5077" s="8" t="s">
        <v>8844</v>
      </c>
      <c r="F5077" s="7"/>
      <c r="G5077" s="7"/>
      <c r="H5077" s="8" t="s">
        <v>1997</v>
      </c>
      <c r="I5077" s="8"/>
      <c r="J5077" s="8" t="s">
        <v>9987</v>
      </c>
      <c r="K5077" s="8" t="s">
        <v>9988</v>
      </c>
      <c r="L5077" s="8" t="s">
        <v>9997</v>
      </c>
      <c r="M5077" s="7" t="s">
        <v>2059</v>
      </c>
      <c r="N5077" s="9" t="s">
        <v>9990</v>
      </c>
    </row>
    <row r="5078" spans="1:14">
      <c r="A5078" s="7" t="s">
        <v>9984</v>
      </c>
      <c r="B5078" s="7"/>
      <c r="C5078" s="7" t="s">
        <v>10004</v>
      </c>
      <c r="D5078" s="7" t="s">
        <v>10005</v>
      </c>
      <c r="E5078" s="8" t="s">
        <v>8844</v>
      </c>
      <c r="F5078" s="7"/>
      <c r="G5078" s="7"/>
      <c r="H5078" s="8" t="s">
        <v>1997</v>
      </c>
      <c r="I5078" s="8"/>
      <c r="J5078" s="8" t="s">
        <v>9987</v>
      </c>
      <c r="K5078" s="8" t="s">
        <v>9988</v>
      </c>
      <c r="L5078" s="8" t="s">
        <v>9997</v>
      </c>
      <c r="M5078" s="7" t="s">
        <v>2059</v>
      </c>
      <c r="N5078" s="9" t="s">
        <v>9990</v>
      </c>
    </row>
    <row r="5079" spans="1:14">
      <c r="A5079" s="7" t="s">
        <v>9984</v>
      </c>
      <c r="B5079" s="8"/>
      <c r="C5079" s="8" t="s">
        <v>10006</v>
      </c>
      <c r="D5079" s="8" t="s">
        <v>10007</v>
      </c>
      <c r="E5079" s="8" t="s">
        <v>8844</v>
      </c>
      <c r="F5079" s="8"/>
      <c r="G5079" s="8"/>
      <c r="H5079" s="8" t="s">
        <v>1997</v>
      </c>
      <c r="I5079" s="8"/>
      <c r="J5079" s="8" t="s">
        <v>9987</v>
      </c>
      <c r="K5079" s="8" t="s">
        <v>9988</v>
      </c>
      <c r="L5079" s="8" t="s">
        <v>9997</v>
      </c>
      <c r="M5079" s="7" t="s">
        <v>2059</v>
      </c>
      <c r="N5079" s="9" t="s">
        <v>9990</v>
      </c>
    </row>
    <row r="5080" spans="1:14">
      <c r="A5080" s="7" t="s">
        <v>9984</v>
      </c>
      <c r="B5080" s="8"/>
      <c r="C5080" s="8" t="s">
        <v>10008</v>
      </c>
      <c r="D5080" s="8" t="s">
        <v>10009</v>
      </c>
      <c r="E5080" s="8" t="s">
        <v>8844</v>
      </c>
      <c r="F5080" s="8"/>
      <c r="G5080" s="8"/>
      <c r="H5080" s="8" t="s">
        <v>1997</v>
      </c>
      <c r="I5080" s="8"/>
      <c r="J5080" s="8" t="s">
        <v>9987</v>
      </c>
      <c r="K5080" s="8" t="s">
        <v>9988</v>
      </c>
      <c r="L5080" s="8" t="s">
        <v>9997</v>
      </c>
      <c r="M5080" s="7" t="s">
        <v>2059</v>
      </c>
      <c r="N5080" s="9" t="s">
        <v>9990</v>
      </c>
    </row>
    <row r="5081" spans="1:14">
      <c r="A5081" s="7" t="s">
        <v>9984</v>
      </c>
      <c r="B5081" s="8"/>
      <c r="C5081" s="8" t="s">
        <v>10010</v>
      </c>
      <c r="D5081" s="8" t="s">
        <v>10011</v>
      </c>
      <c r="E5081" s="8" t="s">
        <v>8844</v>
      </c>
      <c r="F5081" s="8"/>
      <c r="G5081" s="8"/>
      <c r="H5081" s="8" t="s">
        <v>1997</v>
      </c>
      <c r="I5081" s="8"/>
      <c r="J5081" s="8" t="s">
        <v>9987</v>
      </c>
      <c r="K5081" s="8" t="s">
        <v>9988</v>
      </c>
      <c r="L5081" s="8" t="s">
        <v>9997</v>
      </c>
      <c r="M5081" s="7" t="s">
        <v>2059</v>
      </c>
      <c r="N5081" s="9" t="s">
        <v>9990</v>
      </c>
    </row>
    <row r="5082" spans="1:14">
      <c r="A5082" s="7" t="s">
        <v>9984</v>
      </c>
      <c r="B5082" s="8"/>
      <c r="C5082" s="8" t="s">
        <v>10012</v>
      </c>
      <c r="D5082" s="8" t="s">
        <v>10013</v>
      </c>
      <c r="E5082" s="8" t="s">
        <v>8844</v>
      </c>
      <c r="F5082" s="8"/>
      <c r="G5082" s="8"/>
      <c r="H5082" s="8" t="s">
        <v>1997</v>
      </c>
      <c r="I5082" s="8"/>
      <c r="J5082" s="8" t="s">
        <v>9987</v>
      </c>
      <c r="K5082" s="8" t="s">
        <v>9988</v>
      </c>
      <c r="L5082" s="8" t="s">
        <v>9997</v>
      </c>
      <c r="M5082" s="7" t="s">
        <v>2059</v>
      </c>
      <c r="N5082" s="9" t="s">
        <v>9990</v>
      </c>
    </row>
    <row r="5083" spans="1:14">
      <c r="A5083" s="7" t="s">
        <v>9984</v>
      </c>
      <c r="B5083" s="8"/>
      <c r="C5083" s="8" t="s">
        <v>10014</v>
      </c>
      <c r="D5083" s="8" t="s">
        <v>10015</v>
      </c>
      <c r="E5083" s="8" t="s">
        <v>8844</v>
      </c>
      <c r="F5083" s="8"/>
      <c r="G5083" s="8"/>
      <c r="H5083" s="8" t="s">
        <v>1997</v>
      </c>
      <c r="I5083" s="8"/>
      <c r="J5083" s="8" t="s">
        <v>9987</v>
      </c>
      <c r="K5083" s="8" t="s">
        <v>9988</v>
      </c>
      <c r="L5083" s="8" t="s">
        <v>9997</v>
      </c>
      <c r="M5083" s="7" t="s">
        <v>2059</v>
      </c>
      <c r="N5083" s="9" t="s">
        <v>9990</v>
      </c>
    </row>
    <row r="5084" spans="1:14">
      <c r="A5084" s="7" t="s">
        <v>9984</v>
      </c>
      <c r="B5084" s="8"/>
      <c r="C5084" s="8" t="s">
        <v>10016</v>
      </c>
      <c r="D5084" s="8" t="s">
        <v>10017</v>
      </c>
      <c r="E5084" s="8" t="s">
        <v>8844</v>
      </c>
      <c r="F5084" s="8"/>
      <c r="G5084" s="8"/>
      <c r="H5084" s="8" t="s">
        <v>1997</v>
      </c>
      <c r="I5084" s="8"/>
      <c r="J5084" s="8" t="s">
        <v>9987</v>
      </c>
      <c r="K5084" s="8" t="s">
        <v>9988</v>
      </c>
      <c r="L5084" s="8" t="s">
        <v>9997</v>
      </c>
      <c r="M5084" s="7" t="s">
        <v>2059</v>
      </c>
      <c r="N5084" s="9" t="s">
        <v>9990</v>
      </c>
    </row>
    <row r="5085" spans="1:14">
      <c r="A5085" s="7" t="s">
        <v>9984</v>
      </c>
      <c r="B5085" s="8"/>
      <c r="C5085" s="8" t="s">
        <v>10018</v>
      </c>
      <c r="D5085" s="8" t="s">
        <v>10019</v>
      </c>
      <c r="E5085" s="8" t="s">
        <v>8844</v>
      </c>
      <c r="F5085" s="8"/>
      <c r="G5085" s="8"/>
      <c r="H5085" s="8" t="s">
        <v>1997</v>
      </c>
      <c r="I5085" s="8"/>
      <c r="J5085" s="8" t="s">
        <v>9987</v>
      </c>
      <c r="K5085" s="8" t="s">
        <v>9988</v>
      </c>
      <c r="L5085" s="8" t="s">
        <v>9997</v>
      </c>
      <c r="M5085" s="7" t="s">
        <v>2059</v>
      </c>
      <c r="N5085" s="9" t="s">
        <v>9990</v>
      </c>
    </row>
    <row r="5086" spans="1:14">
      <c r="A5086" s="7" t="s">
        <v>9984</v>
      </c>
      <c r="B5086" s="8"/>
      <c r="C5086" s="8" t="s">
        <v>10020</v>
      </c>
      <c r="D5086" s="8" t="s">
        <v>10021</v>
      </c>
      <c r="E5086" s="8" t="s">
        <v>8844</v>
      </c>
      <c r="F5086" s="8"/>
      <c r="G5086" s="8"/>
      <c r="H5086" s="8" t="s">
        <v>1997</v>
      </c>
      <c r="I5086" s="8"/>
      <c r="J5086" s="8" t="s">
        <v>9987</v>
      </c>
      <c r="K5086" s="8" t="s">
        <v>9988</v>
      </c>
      <c r="L5086" s="8" t="s">
        <v>9997</v>
      </c>
      <c r="M5086" s="7" t="s">
        <v>2059</v>
      </c>
      <c r="N5086" s="9" t="s">
        <v>9990</v>
      </c>
    </row>
    <row r="5087" spans="1:14">
      <c r="A5087" s="7" t="s">
        <v>9984</v>
      </c>
      <c r="B5087" s="8"/>
      <c r="C5087" s="8" t="s">
        <v>10022</v>
      </c>
      <c r="D5087" s="8" t="s">
        <v>10023</v>
      </c>
      <c r="E5087" s="8" t="s">
        <v>8844</v>
      </c>
      <c r="F5087" s="8"/>
      <c r="G5087" s="8"/>
      <c r="H5087" s="8" t="s">
        <v>1997</v>
      </c>
      <c r="I5087" s="8"/>
      <c r="J5087" s="8" t="s">
        <v>9987</v>
      </c>
      <c r="K5087" s="8" t="s">
        <v>9988</v>
      </c>
      <c r="L5087" s="8" t="s">
        <v>9997</v>
      </c>
      <c r="M5087" s="7" t="s">
        <v>2059</v>
      </c>
      <c r="N5087" s="9" t="s">
        <v>9990</v>
      </c>
    </row>
    <row r="5088" spans="1:14">
      <c r="A5088" s="7" t="s">
        <v>9984</v>
      </c>
      <c r="B5088" s="8"/>
      <c r="C5088" s="8" t="s">
        <v>10024</v>
      </c>
      <c r="D5088" s="8" t="s">
        <v>10025</v>
      </c>
      <c r="E5088" s="8" t="s">
        <v>8844</v>
      </c>
      <c r="F5088" s="8"/>
      <c r="G5088" s="8"/>
      <c r="H5088" s="8" t="s">
        <v>1997</v>
      </c>
      <c r="I5088" s="8"/>
      <c r="J5088" s="8" t="s">
        <v>9987</v>
      </c>
      <c r="K5088" s="8" t="s">
        <v>9988</v>
      </c>
      <c r="L5088" s="8" t="s">
        <v>9997</v>
      </c>
      <c r="M5088" s="7" t="s">
        <v>2059</v>
      </c>
      <c r="N5088" s="9" t="s">
        <v>9990</v>
      </c>
    </row>
    <row r="5089" spans="1:14">
      <c r="A5089" s="7" t="s">
        <v>9984</v>
      </c>
      <c r="B5089" s="8"/>
      <c r="C5089" s="8" t="s">
        <v>10026</v>
      </c>
      <c r="D5089" s="8" t="s">
        <v>10027</v>
      </c>
      <c r="E5089" s="8" t="s">
        <v>8844</v>
      </c>
      <c r="F5089" s="8"/>
      <c r="G5089" s="8"/>
      <c r="H5089" s="8" t="s">
        <v>1997</v>
      </c>
      <c r="I5089" s="8"/>
      <c r="J5089" s="8" t="s">
        <v>9987</v>
      </c>
      <c r="K5089" s="8" t="s">
        <v>9988</v>
      </c>
      <c r="L5089" s="8" t="s">
        <v>9997</v>
      </c>
      <c r="M5089" s="7" t="s">
        <v>2059</v>
      </c>
      <c r="N5089" s="9" t="s">
        <v>9990</v>
      </c>
    </row>
    <row r="5090" spans="1:14">
      <c r="A5090" s="7" t="s">
        <v>9984</v>
      </c>
      <c r="B5090" s="8"/>
      <c r="C5090" s="8" t="s">
        <v>10028</v>
      </c>
      <c r="D5090" s="8" t="s">
        <v>10029</v>
      </c>
      <c r="E5090" s="8" t="s">
        <v>8844</v>
      </c>
      <c r="F5090" s="8"/>
      <c r="G5090" s="8"/>
      <c r="H5090" s="8" t="s">
        <v>1997</v>
      </c>
      <c r="I5090" s="8"/>
      <c r="J5090" s="8" t="s">
        <v>9987</v>
      </c>
      <c r="K5090" s="8" t="s">
        <v>9988</v>
      </c>
      <c r="L5090" s="8" t="s">
        <v>9997</v>
      </c>
      <c r="M5090" s="7" t="s">
        <v>2059</v>
      </c>
      <c r="N5090" s="9" t="s">
        <v>9990</v>
      </c>
    </row>
    <row r="5091" spans="1:14">
      <c r="A5091" s="7" t="s">
        <v>9984</v>
      </c>
      <c r="B5091" s="8"/>
      <c r="C5091" s="8" t="s">
        <v>10030</v>
      </c>
      <c r="D5091" s="8" t="s">
        <v>10031</v>
      </c>
      <c r="E5091" s="8" t="s">
        <v>8844</v>
      </c>
      <c r="F5091" s="8"/>
      <c r="G5091" s="8"/>
      <c r="H5091" s="8" t="s">
        <v>1997</v>
      </c>
      <c r="I5091" s="8"/>
      <c r="J5091" s="8" t="s">
        <v>9987</v>
      </c>
      <c r="K5091" s="8" t="s">
        <v>9988</v>
      </c>
      <c r="L5091" s="8" t="s">
        <v>9997</v>
      </c>
      <c r="M5091" s="7" t="s">
        <v>2059</v>
      </c>
      <c r="N5091" s="9" t="s">
        <v>9990</v>
      </c>
    </row>
    <row r="5092" spans="1:14">
      <c r="A5092" s="7" t="s">
        <v>9984</v>
      </c>
      <c r="B5092" s="8"/>
      <c r="C5092" s="8" t="s">
        <v>10032</v>
      </c>
      <c r="D5092" s="8" t="s">
        <v>10033</v>
      </c>
      <c r="E5092" s="8" t="s">
        <v>8844</v>
      </c>
      <c r="F5092" s="8"/>
      <c r="G5092" s="8"/>
      <c r="H5092" s="8" t="s">
        <v>1997</v>
      </c>
      <c r="I5092" s="8"/>
      <c r="J5092" s="8" t="s">
        <v>9987</v>
      </c>
      <c r="K5092" s="8" t="s">
        <v>9988</v>
      </c>
      <c r="L5092" s="8" t="s">
        <v>9997</v>
      </c>
      <c r="M5092" s="7" t="s">
        <v>2059</v>
      </c>
      <c r="N5092" s="9" t="s">
        <v>9990</v>
      </c>
    </row>
    <row r="5093" spans="1:14">
      <c r="A5093" s="7" t="s">
        <v>9984</v>
      </c>
      <c r="B5093" s="8"/>
      <c r="C5093" s="8" t="s">
        <v>10034</v>
      </c>
      <c r="D5093" s="8" t="s">
        <v>10035</v>
      </c>
      <c r="E5093" s="8" t="s">
        <v>8844</v>
      </c>
      <c r="F5093" s="8"/>
      <c r="G5093" s="8"/>
      <c r="H5093" s="8" t="s">
        <v>1997</v>
      </c>
      <c r="I5093" s="8"/>
      <c r="J5093" s="8" t="s">
        <v>9987</v>
      </c>
      <c r="K5093" s="8" t="s">
        <v>9988</v>
      </c>
      <c r="L5093" s="8" t="s">
        <v>9997</v>
      </c>
      <c r="M5093" s="7" t="s">
        <v>2059</v>
      </c>
      <c r="N5093" s="9" t="s">
        <v>9990</v>
      </c>
    </row>
    <row r="5094" spans="1:14">
      <c r="A5094" s="7" t="s">
        <v>9984</v>
      </c>
      <c r="B5094" s="8"/>
      <c r="C5094" s="8" t="s">
        <v>10036</v>
      </c>
      <c r="D5094" s="8" t="s">
        <v>10037</v>
      </c>
      <c r="E5094" s="8" t="s">
        <v>8844</v>
      </c>
      <c r="F5094" s="8"/>
      <c r="G5094" s="8"/>
      <c r="H5094" s="8" t="s">
        <v>1997</v>
      </c>
      <c r="I5094" s="8"/>
      <c r="J5094" s="8" t="s">
        <v>9987</v>
      </c>
      <c r="K5094" s="8" t="s">
        <v>9988</v>
      </c>
      <c r="L5094" s="8" t="s">
        <v>9997</v>
      </c>
      <c r="M5094" s="7" t="s">
        <v>2059</v>
      </c>
      <c r="N5094" s="9" t="s">
        <v>9990</v>
      </c>
    </row>
    <row r="5095" spans="1:14">
      <c r="A5095" s="7" t="s">
        <v>9984</v>
      </c>
      <c r="B5095" s="8"/>
      <c r="C5095" s="8" t="s">
        <v>10038</v>
      </c>
      <c r="D5095" s="8" t="s">
        <v>10039</v>
      </c>
      <c r="E5095" s="8" t="s">
        <v>8844</v>
      </c>
      <c r="F5095" s="8"/>
      <c r="G5095" s="8"/>
      <c r="H5095" s="8" t="s">
        <v>1997</v>
      </c>
      <c r="I5095" s="8"/>
      <c r="J5095" s="8" t="s">
        <v>9987</v>
      </c>
      <c r="K5095" s="8" t="s">
        <v>9988</v>
      </c>
      <c r="L5095" s="8" t="s">
        <v>9997</v>
      </c>
      <c r="M5095" s="7" t="s">
        <v>2059</v>
      </c>
      <c r="N5095" s="9" t="s">
        <v>9990</v>
      </c>
    </row>
    <row r="5096" spans="1:14">
      <c r="A5096" s="7" t="s">
        <v>9984</v>
      </c>
      <c r="B5096" s="8"/>
      <c r="C5096" s="8" t="s">
        <v>10040</v>
      </c>
      <c r="D5096" s="8" t="s">
        <v>10041</v>
      </c>
      <c r="E5096" s="8" t="s">
        <v>8844</v>
      </c>
      <c r="F5096" s="8"/>
      <c r="G5096" s="8"/>
      <c r="H5096" s="8" t="s">
        <v>1997</v>
      </c>
      <c r="I5096" s="8"/>
      <c r="J5096" s="8" t="s">
        <v>9987</v>
      </c>
      <c r="K5096" s="8" t="s">
        <v>9988</v>
      </c>
      <c r="L5096" s="8" t="s">
        <v>9997</v>
      </c>
      <c r="M5096" s="7" t="s">
        <v>2059</v>
      </c>
      <c r="N5096" s="9" t="s">
        <v>9990</v>
      </c>
    </row>
    <row r="5097" spans="1:14">
      <c r="A5097" s="7" t="s">
        <v>9984</v>
      </c>
      <c r="B5097" s="8"/>
      <c r="C5097" s="8" t="s">
        <v>10042</v>
      </c>
      <c r="D5097" s="8" t="s">
        <v>10043</v>
      </c>
      <c r="E5097" s="8" t="s">
        <v>8844</v>
      </c>
      <c r="F5097" s="8"/>
      <c r="G5097" s="8"/>
      <c r="H5097" s="8" t="s">
        <v>1997</v>
      </c>
      <c r="I5097" s="8"/>
      <c r="J5097" s="8" t="s">
        <v>9987</v>
      </c>
      <c r="K5097" s="8" t="s">
        <v>9988</v>
      </c>
      <c r="L5097" s="8" t="s">
        <v>9997</v>
      </c>
      <c r="M5097" s="7" t="s">
        <v>2059</v>
      </c>
      <c r="N5097" s="9" t="s">
        <v>9990</v>
      </c>
    </row>
    <row r="5098" spans="1:14">
      <c r="A5098" s="7" t="s">
        <v>9984</v>
      </c>
      <c r="B5098" s="8"/>
      <c r="C5098" s="8" t="s">
        <v>10044</v>
      </c>
      <c r="D5098" s="8" t="s">
        <v>10045</v>
      </c>
      <c r="E5098" s="8" t="s">
        <v>8844</v>
      </c>
      <c r="F5098" s="8"/>
      <c r="G5098" s="8"/>
      <c r="H5098" s="8" t="s">
        <v>1997</v>
      </c>
      <c r="I5098" s="8"/>
      <c r="J5098" s="8" t="s">
        <v>9987</v>
      </c>
      <c r="K5098" s="8" t="s">
        <v>9988</v>
      </c>
      <c r="L5098" s="8" t="s">
        <v>9997</v>
      </c>
      <c r="M5098" s="7" t="s">
        <v>2059</v>
      </c>
      <c r="N5098" s="9" t="s">
        <v>9990</v>
      </c>
    </row>
    <row r="5099" spans="1:14">
      <c r="A5099" s="7" t="s">
        <v>9984</v>
      </c>
      <c r="B5099" s="8"/>
      <c r="C5099" s="8" t="s">
        <v>10046</v>
      </c>
      <c r="D5099" s="8" t="s">
        <v>10047</v>
      </c>
      <c r="E5099" s="8" t="s">
        <v>8844</v>
      </c>
      <c r="F5099" s="8"/>
      <c r="G5099" s="8"/>
      <c r="H5099" s="8" t="s">
        <v>1997</v>
      </c>
      <c r="I5099" s="8"/>
      <c r="J5099" s="8" t="s">
        <v>9987</v>
      </c>
      <c r="K5099" s="8" t="s">
        <v>9988</v>
      </c>
      <c r="L5099" s="8" t="s">
        <v>9997</v>
      </c>
      <c r="M5099" s="7" t="s">
        <v>2059</v>
      </c>
      <c r="N5099" s="9" t="s">
        <v>9990</v>
      </c>
    </row>
    <row r="5100" spans="1:14">
      <c r="A5100" s="7" t="s">
        <v>9984</v>
      </c>
      <c r="B5100" s="8"/>
      <c r="C5100" s="8" t="s">
        <v>10048</v>
      </c>
      <c r="D5100" s="8" t="s">
        <v>10049</v>
      </c>
      <c r="E5100" s="8" t="s">
        <v>8844</v>
      </c>
      <c r="F5100" s="8"/>
      <c r="G5100" s="8"/>
      <c r="H5100" s="8" t="s">
        <v>1997</v>
      </c>
      <c r="I5100" s="8"/>
      <c r="J5100" s="8" t="s">
        <v>9987</v>
      </c>
      <c r="K5100" s="8" t="s">
        <v>9988</v>
      </c>
      <c r="L5100" s="8" t="s">
        <v>9997</v>
      </c>
      <c r="M5100" s="7" t="s">
        <v>2059</v>
      </c>
      <c r="N5100" s="9" t="s">
        <v>9990</v>
      </c>
    </row>
    <row r="5101" spans="1:14">
      <c r="A5101" s="7" t="s">
        <v>9984</v>
      </c>
      <c r="B5101" s="8"/>
      <c r="C5101" s="8" t="s">
        <v>10050</v>
      </c>
      <c r="D5101" s="8" t="s">
        <v>10051</v>
      </c>
      <c r="E5101" s="8" t="s">
        <v>8844</v>
      </c>
      <c r="F5101" s="8"/>
      <c r="G5101" s="8"/>
      <c r="H5101" s="8" t="s">
        <v>1997</v>
      </c>
      <c r="I5101" s="8"/>
      <c r="J5101" s="8" t="s">
        <v>9987</v>
      </c>
      <c r="K5101" s="8" t="s">
        <v>9988</v>
      </c>
      <c r="L5101" s="8" t="s">
        <v>9997</v>
      </c>
      <c r="M5101" s="7" t="s">
        <v>2059</v>
      </c>
      <c r="N5101" s="9" t="s">
        <v>9990</v>
      </c>
    </row>
    <row r="5102" spans="1:14">
      <c r="A5102" s="7" t="s">
        <v>9984</v>
      </c>
      <c r="B5102" s="7"/>
      <c r="C5102" s="7" t="s">
        <v>10052</v>
      </c>
      <c r="D5102" s="7" t="s">
        <v>10053</v>
      </c>
      <c r="E5102" s="8" t="s">
        <v>8844</v>
      </c>
      <c r="F5102" s="7"/>
      <c r="G5102" s="7"/>
      <c r="H5102" s="8" t="s">
        <v>1997</v>
      </c>
      <c r="I5102" s="8"/>
      <c r="J5102" s="8" t="s">
        <v>9987</v>
      </c>
      <c r="K5102" s="8" t="s">
        <v>9988</v>
      </c>
      <c r="L5102" s="8" t="s">
        <v>9997</v>
      </c>
      <c r="M5102" s="7" t="s">
        <v>2059</v>
      </c>
      <c r="N5102" s="9" t="s">
        <v>9990</v>
      </c>
    </row>
    <row r="5103" spans="1:14">
      <c r="A5103" s="7" t="s">
        <v>9984</v>
      </c>
      <c r="B5103" s="8"/>
      <c r="C5103" s="8" t="s">
        <v>10054</v>
      </c>
      <c r="D5103" s="8" t="s">
        <v>10055</v>
      </c>
      <c r="E5103" s="8" t="s">
        <v>8844</v>
      </c>
      <c r="F5103" s="8"/>
      <c r="G5103" s="8"/>
      <c r="H5103" s="8" t="s">
        <v>1997</v>
      </c>
      <c r="I5103" s="8"/>
      <c r="J5103" s="8" t="s">
        <v>9987</v>
      </c>
      <c r="K5103" s="8" t="s">
        <v>9988</v>
      </c>
      <c r="L5103" s="8" t="s">
        <v>9997</v>
      </c>
      <c r="M5103" s="7" t="s">
        <v>2059</v>
      </c>
      <c r="N5103" s="9" t="s">
        <v>9990</v>
      </c>
    </row>
    <row r="5104" spans="1:14">
      <c r="A5104" s="7" t="s">
        <v>9984</v>
      </c>
      <c r="B5104" s="8"/>
      <c r="C5104" s="8" t="s">
        <v>10056</v>
      </c>
      <c r="D5104" s="8" t="s">
        <v>10057</v>
      </c>
      <c r="E5104" s="8" t="s">
        <v>8844</v>
      </c>
      <c r="F5104" s="8"/>
      <c r="G5104" s="8"/>
      <c r="H5104" s="8" t="s">
        <v>1997</v>
      </c>
      <c r="I5104" s="8"/>
      <c r="J5104" s="8" t="s">
        <v>9987</v>
      </c>
      <c r="K5104" s="8" t="s">
        <v>9988</v>
      </c>
      <c r="L5104" s="8" t="s">
        <v>9997</v>
      </c>
      <c r="M5104" s="7" t="s">
        <v>2059</v>
      </c>
      <c r="N5104" s="9" t="s">
        <v>9990</v>
      </c>
    </row>
    <row r="5105" spans="1:14">
      <c r="A5105" s="7" t="s">
        <v>9984</v>
      </c>
      <c r="B5105" s="8"/>
      <c r="C5105" s="8" t="s">
        <v>10058</v>
      </c>
      <c r="D5105" s="8" t="s">
        <v>10059</v>
      </c>
      <c r="E5105" s="8" t="s">
        <v>8844</v>
      </c>
      <c r="F5105" s="8"/>
      <c r="G5105" s="8"/>
      <c r="H5105" s="8" t="s">
        <v>1997</v>
      </c>
      <c r="I5105" s="8"/>
      <c r="J5105" s="8" t="s">
        <v>9987</v>
      </c>
      <c r="K5105" s="8" t="s">
        <v>9988</v>
      </c>
      <c r="L5105" s="8" t="s">
        <v>9997</v>
      </c>
      <c r="M5105" s="7" t="s">
        <v>2059</v>
      </c>
      <c r="N5105" s="9" t="s">
        <v>9990</v>
      </c>
    </row>
    <row r="5106" spans="1:14">
      <c r="A5106" s="7" t="s">
        <v>9984</v>
      </c>
      <c r="B5106" s="8"/>
      <c r="C5106" s="8" t="s">
        <v>10060</v>
      </c>
      <c r="D5106" s="8" t="s">
        <v>10061</v>
      </c>
      <c r="E5106" s="8" t="s">
        <v>8844</v>
      </c>
      <c r="F5106" s="8"/>
      <c r="G5106" s="8"/>
      <c r="H5106" s="8" t="s">
        <v>1997</v>
      </c>
      <c r="I5106" s="8"/>
      <c r="J5106" s="8" t="s">
        <v>9987</v>
      </c>
      <c r="K5106" s="8" t="s">
        <v>9988</v>
      </c>
      <c r="L5106" s="8" t="s">
        <v>9997</v>
      </c>
      <c r="M5106" s="7" t="s">
        <v>2059</v>
      </c>
      <c r="N5106" s="9" t="s">
        <v>9990</v>
      </c>
    </row>
    <row r="5107" spans="1:14">
      <c r="A5107" s="7" t="s">
        <v>9984</v>
      </c>
      <c r="B5107" s="8"/>
      <c r="C5107" s="8" t="s">
        <v>10062</v>
      </c>
      <c r="D5107" s="8" t="s">
        <v>10063</v>
      </c>
      <c r="E5107" s="8" t="s">
        <v>8844</v>
      </c>
      <c r="F5107" s="8"/>
      <c r="G5107" s="8"/>
      <c r="H5107" s="8" t="s">
        <v>1997</v>
      </c>
      <c r="I5107" s="8"/>
      <c r="J5107" s="8" t="s">
        <v>9987</v>
      </c>
      <c r="K5107" s="8" t="s">
        <v>9988</v>
      </c>
      <c r="L5107" s="8" t="s">
        <v>9997</v>
      </c>
      <c r="M5107" s="7" t="s">
        <v>2059</v>
      </c>
      <c r="N5107" s="9" t="s">
        <v>9990</v>
      </c>
    </row>
    <row r="5108" spans="1:14">
      <c r="A5108" s="7" t="s">
        <v>9984</v>
      </c>
      <c r="B5108" s="7"/>
      <c r="C5108" s="7" t="s">
        <v>10064</v>
      </c>
      <c r="D5108" s="7" t="s">
        <v>10065</v>
      </c>
      <c r="E5108" s="8" t="s">
        <v>8844</v>
      </c>
      <c r="F5108" s="7"/>
      <c r="G5108" s="7"/>
      <c r="H5108" s="7" t="s">
        <v>1997</v>
      </c>
      <c r="I5108" s="7"/>
      <c r="J5108" s="8" t="s">
        <v>9987</v>
      </c>
      <c r="K5108" s="7" t="s">
        <v>9988</v>
      </c>
      <c r="L5108" s="8" t="s">
        <v>9997</v>
      </c>
      <c r="M5108" s="7" t="s">
        <v>2059</v>
      </c>
      <c r="N5108" s="9" t="s">
        <v>9990</v>
      </c>
    </row>
    <row r="5109" spans="1:14">
      <c r="A5109" s="7" t="s">
        <v>9984</v>
      </c>
      <c r="B5109" s="8"/>
      <c r="C5109" s="8" t="s">
        <v>10066</v>
      </c>
      <c r="D5109" s="8" t="s">
        <v>10067</v>
      </c>
      <c r="E5109" s="8" t="s">
        <v>8844</v>
      </c>
      <c r="F5109" s="8"/>
      <c r="G5109" s="8"/>
      <c r="H5109" s="8" t="s">
        <v>1997</v>
      </c>
      <c r="I5109" s="8"/>
      <c r="J5109" s="8" t="s">
        <v>9987</v>
      </c>
      <c r="K5109" s="8" t="s">
        <v>9988</v>
      </c>
      <c r="L5109" s="8" t="s">
        <v>9997</v>
      </c>
      <c r="M5109" s="7" t="s">
        <v>2059</v>
      </c>
      <c r="N5109" s="9" t="s">
        <v>9990</v>
      </c>
    </row>
    <row r="5110" spans="1:14">
      <c r="A5110" s="7" t="s">
        <v>9984</v>
      </c>
      <c r="B5110" s="8"/>
      <c r="C5110" s="8" t="s">
        <v>10068</v>
      </c>
      <c r="D5110" s="8" t="s">
        <v>10069</v>
      </c>
      <c r="E5110" s="8" t="s">
        <v>8844</v>
      </c>
      <c r="F5110" s="8"/>
      <c r="G5110" s="8"/>
      <c r="H5110" s="8" t="s">
        <v>1997</v>
      </c>
      <c r="I5110" s="8"/>
      <c r="J5110" s="8" t="s">
        <v>9987</v>
      </c>
      <c r="K5110" s="8" t="s">
        <v>9988</v>
      </c>
      <c r="L5110" s="8" t="s">
        <v>9997</v>
      </c>
      <c r="M5110" s="7" t="s">
        <v>2059</v>
      </c>
      <c r="N5110" s="9" t="s">
        <v>9990</v>
      </c>
    </row>
    <row r="5111" spans="1:14">
      <c r="A5111" s="7" t="s">
        <v>9984</v>
      </c>
      <c r="B5111" s="7"/>
      <c r="C5111" s="7" t="s">
        <v>10070</v>
      </c>
      <c r="D5111" s="7" t="s">
        <v>10071</v>
      </c>
      <c r="E5111" s="8" t="s">
        <v>8844</v>
      </c>
      <c r="F5111" s="7"/>
      <c r="G5111" s="7"/>
      <c r="H5111" s="7" t="s">
        <v>1997</v>
      </c>
      <c r="I5111" s="7"/>
      <c r="J5111" s="8" t="s">
        <v>9987</v>
      </c>
      <c r="K5111" s="7" t="s">
        <v>9988</v>
      </c>
      <c r="L5111" s="8" t="s">
        <v>9997</v>
      </c>
      <c r="M5111" s="7" t="s">
        <v>2059</v>
      </c>
      <c r="N5111" s="9" t="s">
        <v>9990</v>
      </c>
    </row>
    <row r="5112" spans="1:14">
      <c r="A5112" s="7" t="s">
        <v>9984</v>
      </c>
      <c r="B5112" s="7"/>
      <c r="C5112" s="7" t="s">
        <v>10072</v>
      </c>
      <c r="D5112" s="7" t="s">
        <v>10073</v>
      </c>
      <c r="E5112" s="8" t="s">
        <v>8844</v>
      </c>
      <c r="F5112" s="7"/>
      <c r="G5112" s="7"/>
      <c r="H5112" s="8" t="s">
        <v>1997</v>
      </c>
      <c r="I5112" s="8"/>
      <c r="J5112" s="8" t="s">
        <v>9987</v>
      </c>
      <c r="K5112" s="8" t="s">
        <v>9988</v>
      </c>
      <c r="L5112" s="8" t="s">
        <v>9997</v>
      </c>
      <c r="M5112" s="7" t="s">
        <v>2059</v>
      </c>
      <c r="N5112" s="9" t="s">
        <v>9990</v>
      </c>
    </row>
    <row r="5113" spans="1:14">
      <c r="A5113" s="7" t="s">
        <v>9984</v>
      </c>
      <c r="B5113" s="8"/>
      <c r="C5113" s="8" t="s">
        <v>10074</v>
      </c>
      <c r="D5113" s="8" t="s">
        <v>10075</v>
      </c>
      <c r="E5113" s="8" t="s">
        <v>8844</v>
      </c>
      <c r="F5113" s="8"/>
      <c r="G5113" s="8"/>
      <c r="H5113" s="8" t="s">
        <v>1997</v>
      </c>
      <c r="I5113" s="8"/>
      <c r="J5113" s="8" t="s">
        <v>9987</v>
      </c>
      <c r="K5113" s="8" t="s">
        <v>9988</v>
      </c>
      <c r="L5113" s="8" t="s">
        <v>9997</v>
      </c>
      <c r="M5113" s="7" t="s">
        <v>2059</v>
      </c>
      <c r="N5113" s="9" t="s">
        <v>9990</v>
      </c>
    </row>
    <row r="5114" spans="1:14">
      <c r="A5114" s="7" t="s">
        <v>9984</v>
      </c>
      <c r="B5114" s="8"/>
      <c r="C5114" s="8" t="s">
        <v>10076</v>
      </c>
      <c r="D5114" s="8" t="s">
        <v>10077</v>
      </c>
      <c r="E5114" s="8" t="s">
        <v>8844</v>
      </c>
      <c r="F5114" s="8"/>
      <c r="G5114" s="8"/>
      <c r="H5114" s="8" t="s">
        <v>1997</v>
      </c>
      <c r="I5114" s="8"/>
      <c r="J5114" s="8" t="s">
        <v>9987</v>
      </c>
      <c r="K5114" s="8" t="s">
        <v>9988</v>
      </c>
      <c r="L5114" s="8" t="s">
        <v>9997</v>
      </c>
      <c r="M5114" s="7" t="s">
        <v>2059</v>
      </c>
      <c r="N5114" s="9" t="s">
        <v>9990</v>
      </c>
    </row>
    <row r="5115" spans="1:14">
      <c r="A5115" s="7" t="s">
        <v>9984</v>
      </c>
      <c r="B5115" s="8"/>
      <c r="C5115" s="8" t="s">
        <v>10078</v>
      </c>
      <c r="D5115" s="8" t="s">
        <v>10079</v>
      </c>
      <c r="E5115" s="8" t="s">
        <v>8844</v>
      </c>
      <c r="F5115" s="8"/>
      <c r="G5115" s="8"/>
      <c r="H5115" s="8" t="s">
        <v>1997</v>
      </c>
      <c r="I5115" s="8"/>
      <c r="J5115" s="8" t="s">
        <v>9987</v>
      </c>
      <c r="K5115" s="8" t="s">
        <v>9988</v>
      </c>
      <c r="L5115" s="8" t="s">
        <v>9997</v>
      </c>
      <c r="M5115" s="7" t="s">
        <v>2059</v>
      </c>
      <c r="N5115" s="9" t="s">
        <v>9990</v>
      </c>
    </row>
    <row r="5116" spans="1:14">
      <c r="A5116" s="7" t="s">
        <v>9984</v>
      </c>
      <c r="B5116" s="8"/>
      <c r="C5116" s="8" t="s">
        <v>10080</v>
      </c>
      <c r="D5116" s="8" t="s">
        <v>10081</v>
      </c>
      <c r="E5116" s="8" t="s">
        <v>8844</v>
      </c>
      <c r="F5116" s="8"/>
      <c r="G5116" s="8"/>
      <c r="H5116" s="8" t="s">
        <v>1997</v>
      </c>
      <c r="I5116" s="8"/>
      <c r="J5116" s="8" t="s">
        <v>9987</v>
      </c>
      <c r="K5116" s="8" t="s">
        <v>9988</v>
      </c>
      <c r="L5116" s="8" t="s">
        <v>9997</v>
      </c>
      <c r="M5116" s="7" t="s">
        <v>2059</v>
      </c>
      <c r="N5116" s="9" t="s">
        <v>9990</v>
      </c>
    </row>
    <row r="5117" spans="1:14">
      <c r="A5117" s="7" t="s">
        <v>9984</v>
      </c>
      <c r="B5117" s="8"/>
      <c r="C5117" s="8" t="s">
        <v>10082</v>
      </c>
      <c r="D5117" s="8" t="s">
        <v>10083</v>
      </c>
      <c r="E5117" s="8" t="s">
        <v>8844</v>
      </c>
      <c r="F5117" s="8"/>
      <c r="G5117" s="8"/>
      <c r="H5117" s="8" t="s">
        <v>1997</v>
      </c>
      <c r="I5117" s="8"/>
      <c r="J5117" s="8" t="s">
        <v>9987</v>
      </c>
      <c r="K5117" s="8" t="s">
        <v>9988</v>
      </c>
      <c r="L5117" s="8" t="s">
        <v>9997</v>
      </c>
      <c r="M5117" s="7" t="s">
        <v>2059</v>
      </c>
      <c r="N5117" s="9" t="s">
        <v>9990</v>
      </c>
    </row>
    <row r="5118" spans="1:14">
      <c r="A5118" s="7" t="s">
        <v>9984</v>
      </c>
      <c r="B5118" s="8"/>
      <c r="C5118" s="8" t="s">
        <v>10084</v>
      </c>
      <c r="D5118" s="8" t="s">
        <v>10085</v>
      </c>
      <c r="E5118" s="8" t="s">
        <v>8844</v>
      </c>
      <c r="F5118" s="8"/>
      <c r="G5118" s="8"/>
      <c r="H5118" s="8" t="s">
        <v>1997</v>
      </c>
      <c r="I5118" s="8"/>
      <c r="J5118" s="8" t="s">
        <v>9987</v>
      </c>
      <c r="K5118" s="8" t="s">
        <v>9988</v>
      </c>
      <c r="L5118" s="8" t="s">
        <v>9997</v>
      </c>
      <c r="M5118" s="7" t="s">
        <v>2059</v>
      </c>
      <c r="N5118" s="9" t="s">
        <v>9990</v>
      </c>
    </row>
    <row r="5119" spans="1:14">
      <c r="A5119" s="7" t="s">
        <v>9984</v>
      </c>
      <c r="B5119" s="8"/>
      <c r="C5119" s="8" t="s">
        <v>10086</v>
      </c>
      <c r="D5119" s="8" t="s">
        <v>10087</v>
      </c>
      <c r="E5119" s="8" t="s">
        <v>8844</v>
      </c>
      <c r="F5119" s="8"/>
      <c r="G5119" s="8"/>
      <c r="H5119" s="8" t="s">
        <v>1997</v>
      </c>
      <c r="I5119" s="8"/>
      <c r="J5119" s="8" t="s">
        <v>9987</v>
      </c>
      <c r="K5119" s="8" t="s">
        <v>9988</v>
      </c>
      <c r="L5119" s="8" t="s">
        <v>9997</v>
      </c>
      <c r="M5119" s="7" t="s">
        <v>2059</v>
      </c>
      <c r="N5119" s="9" t="s">
        <v>9990</v>
      </c>
    </row>
    <row r="5120" spans="1:14">
      <c r="A5120" s="7" t="s">
        <v>9984</v>
      </c>
      <c r="B5120" s="8"/>
      <c r="C5120" s="8" t="s">
        <v>10088</v>
      </c>
      <c r="D5120" s="8" t="s">
        <v>10089</v>
      </c>
      <c r="E5120" s="8" t="s">
        <v>8844</v>
      </c>
      <c r="F5120" s="8"/>
      <c r="G5120" s="8"/>
      <c r="H5120" s="8" t="s">
        <v>1997</v>
      </c>
      <c r="I5120" s="8"/>
      <c r="J5120" s="8" t="s">
        <v>9987</v>
      </c>
      <c r="K5120" s="8" t="s">
        <v>9988</v>
      </c>
      <c r="L5120" s="8" t="s">
        <v>9997</v>
      </c>
      <c r="M5120" s="7" t="s">
        <v>2059</v>
      </c>
      <c r="N5120" s="9" t="s">
        <v>9990</v>
      </c>
    </row>
    <row r="5121" spans="1:14">
      <c r="A5121" s="7" t="s">
        <v>9984</v>
      </c>
      <c r="B5121" s="8"/>
      <c r="C5121" s="8" t="s">
        <v>10090</v>
      </c>
      <c r="D5121" s="8" t="s">
        <v>10091</v>
      </c>
      <c r="E5121" s="8" t="s">
        <v>8844</v>
      </c>
      <c r="F5121" s="8"/>
      <c r="G5121" s="8"/>
      <c r="H5121" s="8" t="s">
        <v>1997</v>
      </c>
      <c r="I5121" s="8"/>
      <c r="J5121" s="8" t="s">
        <v>9987</v>
      </c>
      <c r="K5121" s="8" t="s">
        <v>9988</v>
      </c>
      <c r="L5121" s="8" t="s">
        <v>9997</v>
      </c>
      <c r="M5121" s="7" t="s">
        <v>2059</v>
      </c>
      <c r="N5121" s="9" t="s">
        <v>9990</v>
      </c>
    </row>
    <row r="5122" spans="1:14">
      <c r="A5122" s="7" t="s">
        <v>9984</v>
      </c>
      <c r="B5122" s="8"/>
      <c r="C5122" s="8" t="s">
        <v>10092</v>
      </c>
      <c r="D5122" s="8" t="s">
        <v>10093</v>
      </c>
      <c r="E5122" s="8" t="s">
        <v>8844</v>
      </c>
      <c r="F5122" s="8"/>
      <c r="G5122" s="8"/>
      <c r="H5122" s="8" t="s">
        <v>1997</v>
      </c>
      <c r="I5122" s="8"/>
      <c r="J5122" s="8" t="s">
        <v>9987</v>
      </c>
      <c r="K5122" s="8" t="s">
        <v>9988</v>
      </c>
      <c r="L5122" s="8" t="s">
        <v>9997</v>
      </c>
      <c r="M5122" s="7" t="s">
        <v>2059</v>
      </c>
      <c r="N5122" s="9" t="s">
        <v>9990</v>
      </c>
    </row>
    <row r="5123" spans="1:14">
      <c r="A5123" s="7" t="s">
        <v>9984</v>
      </c>
      <c r="B5123" s="8"/>
      <c r="C5123" s="8" t="s">
        <v>10094</v>
      </c>
      <c r="D5123" s="8" t="s">
        <v>10095</v>
      </c>
      <c r="E5123" s="8" t="s">
        <v>8844</v>
      </c>
      <c r="F5123" s="8"/>
      <c r="G5123" s="8"/>
      <c r="H5123" s="8" t="s">
        <v>1997</v>
      </c>
      <c r="I5123" s="8"/>
      <c r="J5123" s="8" t="s">
        <v>9987</v>
      </c>
      <c r="K5123" s="8" t="s">
        <v>9988</v>
      </c>
      <c r="L5123" s="8" t="s">
        <v>9997</v>
      </c>
      <c r="M5123" s="7" t="s">
        <v>2059</v>
      </c>
      <c r="N5123" s="9" t="s">
        <v>9990</v>
      </c>
    </row>
    <row r="5124" spans="1:14">
      <c r="A5124" s="7" t="s">
        <v>9984</v>
      </c>
      <c r="B5124" s="8"/>
      <c r="C5124" s="8" t="s">
        <v>10096</v>
      </c>
      <c r="D5124" s="8" t="s">
        <v>10097</v>
      </c>
      <c r="E5124" s="8" t="s">
        <v>8844</v>
      </c>
      <c r="F5124" s="8"/>
      <c r="G5124" s="8"/>
      <c r="H5124" s="8" t="s">
        <v>1997</v>
      </c>
      <c r="I5124" s="8"/>
      <c r="J5124" s="8" t="s">
        <v>9987</v>
      </c>
      <c r="K5124" s="8" t="s">
        <v>9988</v>
      </c>
      <c r="L5124" s="8" t="s">
        <v>9997</v>
      </c>
      <c r="M5124" s="7" t="s">
        <v>2059</v>
      </c>
      <c r="N5124" s="9" t="s">
        <v>9990</v>
      </c>
    </row>
    <row r="5125" spans="1:14">
      <c r="A5125" s="7" t="s">
        <v>9984</v>
      </c>
      <c r="B5125" s="8"/>
      <c r="C5125" s="8" t="s">
        <v>10098</v>
      </c>
      <c r="D5125" s="8" t="s">
        <v>10099</v>
      </c>
      <c r="E5125" s="8" t="s">
        <v>8844</v>
      </c>
      <c r="F5125" s="8"/>
      <c r="G5125" s="8"/>
      <c r="H5125" s="8" t="s">
        <v>1997</v>
      </c>
      <c r="I5125" s="8"/>
      <c r="J5125" s="8" t="s">
        <v>9987</v>
      </c>
      <c r="K5125" s="8" t="s">
        <v>9988</v>
      </c>
      <c r="L5125" s="8" t="s">
        <v>9997</v>
      </c>
      <c r="M5125" s="7" t="s">
        <v>2059</v>
      </c>
      <c r="N5125" s="9" t="s">
        <v>9990</v>
      </c>
    </row>
    <row r="5126" spans="1:14">
      <c r="A5126" s="7" t="s">
        <v>9984</v>
      </c>
      <c r="B5126" s="7"/>
      <c r="C5126" s="7" t="s">
        <v>10100</v>
      </c>
      <c r="D5126" s="7" t="s">
        <v>10101</v>
      </c>
      <c r="E5126" s="8" t="s">
        <v>8844</v>
      </c>
      <c r="F5126" s="7"/>
      <c r="G5126" s="7"/>
      <c r="H5126" s="7" t="s">
        <v>1997</v>
      </c>
      <c r="I5126" s="7"/>
      <c r="J5126" s="8" t="s">
        <v>9987</v>
      </c>
      <c r="K5126" s="7" t="s">
        <v>9988</v>
      </c>
      <c r="L5126" s="8" t="s">
        <v>9997</v>
      </c>
      <c r="M5126" s="7" t="s">
        <v>2059</v>
      </c>
      <c r="N5126" s="9" t="s">
        <v>9990</v>
      </c>
    </row>
    <row r="5127" spans="1:14">
      <c r="A5127" s="7" t="s">
        <v>9984</v>
      </c>
      <c r="B5127" s="8"/>
      <c r="C5127" s="8" t="s">
        <v>10102</v>
      </c>
      <c r="D5127" s="8" t="s">
        <v>10103</v>
      </c>
      <c r="E5127" s="8" t="s">
        <v>8844</v>
      </c>
      <c r="F5127" s="8"/>
      <c r="G5127" s="8"/>
      <c r="H5127" s="8" t="s">
        <v>1997</v>
      </c>
      <c r="I5127" s="8"/>
      <c r="J5127" s="8" t="s">
        <v>9987</v>
      </c>
      <c r="K5127" s="8" t="s">
        <v>9988</v>
      </c>
      <c r="L5127" s="8" t="s">
        <v>9997</v>
      </c>
      <c r="M5127" s="7" t="s">
        <v>2059</v>
      </c>
      <c r="N5127" s="9" t="s">
        <v>9990</v>
      </c>
    </row>
    <row r="5128" spans="1:14">
      <c r="A5128" s="7" t="s">
        <v>9984</v>
      </c>
      <c r="B5128" s="7"/>
      <c r="C5128" s="7" t="s">
        <v>10104</v>
      </c>
      <c r="D5128" s="7" t="s">
        <v>10105</v>
      </c>
      <c r="E5128" s="8" t="s">
        <v>8844</v>
      </c>
      <c r="F5128" s="7"/>
      <c r="G5128" s="7"/>
      <c r="H5128" s="8" t="s">
        <v>1997</v>
      </c>
      <c r="I5128" s="8"/>
      <c r="J5128" s="8" t="s">
        <v>9987</v>
      </c>
      <c r="K5128" s="8" t="s">
        <v>9988</v>
      </c>
      <c r="L5128" s="8" t="s">
        <v>9997</v>
      </c>
      <c r="M5128" s="7" t="s">
        <v>2059</v>
      </c>
      <c r="N5128" s="9" t="s">
        <v>9990</v>
      </c>
    </row>
    <row r="5129" spans="1:14">
      <c r="A5129" s="7" t="s">
        <v>9984</v>
      </c>
      <c r="B5129" s="8"/>
      <c r="C5129" s="8" t="s">
        <v>10106</v>
      </c>
      <c r="D5129" s="8" t="s">
        <v>10107</v>
      </c>
      <c r="E5129" s="8" t="s">
        <v>8844</v>
      </c>
      <c r="F5129" s="8"/>
      <c r="G5129" s="8"/>
      <c r="H5129" s="8" t="s">
        <v>1997</v>
      </c>
      <c r="I5129" s="8"/>
      <c r="J5129" s="8" t="s">
        <v>9987</v>
      </c>
      <c r="K5129" s="8" t="s">
        <v>9988</v>
      </c>
      <c r="L5129" s="8" t="s">
        <v>9997</v>
      </c>
      <c r="M5129" s="7" t="s">
        <v>2059</v>
      </c>
      <c r="N5129" s="9" t="s">
        <v>9990</v>
      </c>
    </row>
    <row r="5130" spans="1:14">
      <c r="A5130" s="7" t="s">
        <v>9984</v>
      </c>
      <c r="B5130" s="7"/>
      <c r="C5130" s="7" t="s">
        <v>10108</v>
      </c>
      <c r="D5130" s="7" t="s">
        <v>10109</v>
      </c>
      <c r="E5130" s="8" t="s">
        <v>8844</v>
      </c>
      <c r="F5130" s="7"/>
      <c r="G5130" s="7"/>
      <c r="H5130" s="8" t="s">
        <v>1997</v>
      </c>
      <c r="I5130" s="8"/>
      <c r="J5130" s="8" t="s">
        <v>9987</v>
      </c>
      <c r="K5130" s="8" t="s">
        <v>9988</v>
      </c>
      <c r="L5130" s="8" t="s">
        <v>9997</v>
      </c>
      <c r="M5130" s="7" t="s">
        <v>2059</v>
      </c>
      <c r="N5130" s="9" t="s">
        <v>9990</v>
      </c>
    </row>
    <row r="5131" spans="1:14">
      <c r="A5131" s="7" t="s">
        <v>9984</v>
      </c>
      <c r="B5131" s="8"/>
      <c r="C5131" s="8" t="s">
        <v>10110</v>
      </c>
      <c r="D5131" s="8" t="s">
        <v>10111</v>
      </c>
      <c r="E5131" s="8" t="s">
        <v>8844</v>
      </c>
      <c r="F5131" s="8"/>
      <c r="G5131" s="8"/>
      <c r="H5131" s="8" t="s">
        <v>1997</v>
      </c>
      <c r="I5131" s="8"/>
      <c r="J5131" s="8" t="s">
        <v>9987</v>
      </c>
      <c r="K5131" s="8" t="s">
        <v>9988</v>
      </c>
      <c r="L5131" s="8" t="s">
        <v>9997</v>
      </c>
      <c r="M5131" s="7" t="s">
        <v>2059</v>
      </c>
      <c r="N5131" s="9" t="s">
        <v>9990</v>
      </c>
    </row>
    <row r="5132" spans="1:14">
      <c r="A5132" s="7" t="s">
        <v>9984</v>
      </c>
      <c r="B5132" s="8"/>
      <c r="C5132" s="8" t="s">
        <v>10112</v>
      </c>
      <c r="D5132" s="8" t="s">
        <v>10113</v>
      </c>
      <c r="E5132" s="8" t="s">
        <v>8844</v>
      </c>
      <c r="F5132" s="8"/>
      <c r="G5132" s="8"/>
      <c r="H5132" s="8" t="s">
        <v>1997</v>
      </c>
      <c r="I5132" s="8"/>
      <c r="J5132" s="8" t="s">
        <v>9987</v>
      </c>
      <c r="K5132" s="8" t="s">
        <v>9988</v>
      </c>
      <c r="L5132" s="8" t="s">
        <v>9997</v>
      </c>
      <c r="M5132" s="7" t="s">
        <v>2059</v>
      </c>
      <c r="N5132" s="9" t="s">
        <v>9990</v>
      </c>
    </row>
    <row r="5133" spans="1:14">
      <c r="A5133" s="7" t="s">
        <v>9984</v>
      </c>
      <c r="B5133" s="8"/>
      <c r="C5133" s="8" t="s">
        <v>10114</v>
      </c>
      <c r="D5133" s="8" t="s">
        <v>10115</v>
      </c>
      <c r="E5133" s="8" t="s">
        <v>8844</v>
      </c>
      <c r="F5133" s="8"/>
      <c r="G5133" s="8"/>
      <c r="H5133" s="8" t="s">
        <v>1997</v>
      </c>
      <c r="I5133" s="8"/>
      <c r="J5133" s="8" t="s">
        <v>9987</v>
      </c>
      <c r="K5133" s="8" t="s">
        <v>9988</v>
      </c>
      <c r="L5133" s="8" t="s">
        <v>9997</v>
      </c>
      <c r="M5133" s="7" t="s">
        <v>2059</v>
      </c>
      <c r="N5133" s="9" t="s">
        <v>9990</v>
      </c>
    </row>
    <row r="5134" spans="1:14">
      <c r="A5134" s="7" t="s">
        <v>9984</v>
      </c>
      <c r="B5134" s="7"/>
      <c r="C5134" s="7" t="s">
        <v>10116</v>
      </c>
      <c r="D5134" s="7" t="s">
        <v>10117</v>
      </c>
      <c r="E5134" s="8" t="s">
        <v>8844</v>
      </c>
      <c r="F5134" s="7"/>
      <c r="G5134" s="7"/>
      <c r="H5134" s="7" t="s">
        <v>1997</v>
      </c>
      <c r="I5134" s="7"/>
      <c r="J5134" s="7" t="s">
        <v>9987</v>
      </c>
      <c r="K5134" s="7" t="s">
        <v>9988</v>
      </c>
      <c r="L5134" s="7" t="s">
        <v>9997</v>
      </c>
      <c r="M5134" s="7" t="s">
        <v>2059</v>
      </c>
      <c r="N5134" s="9" t="s">
        <v>9990</v>
      </c>
    </row>
    <row r="5135" spans="1:14">
      <c r="A5135" s="7" t="s">
        <v>9984</v>
      </c>
      <c r="B5135" s="8"/>
      <c r="C5135" s="8" t="s">
        <v>10118</v>
      </c>
      <c r="D5135" s="8" t="s">
        <v>10119</v>
      </c>
      <c r="E5135" s="8" t="s">
        <v>8844</v>
      </c>
      <c r="F5135" s="8"/>
      <c r="G5135" s="8"/>
      <c r="H5135" s="8" t="s">
        <v>1997</v>
      </c>
      <c r="I5135" s="8"/>
      <c r="J5135" s="8" t="s">
        <v>9987</v>
      </c>
      <c r="K5135" s="8" t="s">
        <v>9988</v>
      </c>
      <c r="L5135" s="8" t="s">
        <v>9997</v>
      </c>
      <c r="M5135" s="7" t="s">
        <v>2059</v>
      </c>
      <c r="N5135" s="9" t="s">
        <v>9990</v>
      </c>
    </row>
    <row r="5136" spans="1:14">
      <c r="A5136" s="7" t="s">
        <v>9984</v>
      </c>
      <c r="B5136" s="8"/>
      <c r="C5136" s="8" t="s">
        <v>10120</v>
      </c>
      <c r="D5136" s="8" t="s">
        <v>10121</v>
      </c>
      <c r="E5136" s="8" t="s">
        <v>8844</v>
      </c>
      <c r="F5136" s="8"/>
      <c r="G5136" s="8"/>
      <c r="H5136" s="8" t="s">
        <v>1997</v>
      </c>
      <c r="I5136" s="8"/>
      <c r="J5136" s="8" t="s">
        <v>9987</v>
      </c>
      <c r="K5136" s="8" t="s">
        <v>9988</v>
      </c>
      <c r="L5136" s="8" t="s">
        <v>9997</v>
      </c>
      <c r="M5136" s="7" t="s">
        <v>2059</v>
      </c>
      <c r="N5136" s="9" t="s">
        <v>9990</v>
      </c>
    </row>
    <row r="5137" spans="1:14">
      <c r="A5137" s="7" t="s">
        <v>9984</v>
      </c>
      <c r="B5137" s="8"/>
      <c r="C5137" s="8" t="s">
        <v>10122</v>
      </c>
      <c r="D5137" s="8" t="s">
        <v>10123</v>
      </c>
      <c r="E5137" s="8" t="s">
        <v>8844</v>
      </c>
      <c r="F5137" s="8"/>
      <c r="G5137" s="8"/>
      <c r="H5137" s="8" t="s">
        <v>1997</v>
      </c>
      <c r="I5137" s="8"/>
      <c r="J5137" s="8" t="s">
        <v>9987</v>
      </c>
      <c r="K5137" s="8" t="s">
        <v>9988</v>
      </c>
      <c r="L5137" s="8" t="s">
        <v>9997</v>
      </c>
      <c r="M5137" s="7" t="s">
        <v>2059</v>
      </c>
      <c r="N5137" s="9" t="s">
        <v>9990</v>
      </c>
    </row>
    <row r="5138" spans="1:14">
      <c r="A5138" s="7" t="s">
        <v>9984</v>
      </c>
      <c r="B5138" s="8"/>
      <c r="C5138" s="8" t="s">
        <v>10124</v>
      </c>
      <c r="D5138" s="8" t="s">
        <v>10125</v>
      </c>
      <c r="E5138" s="8" t="s">
        <v>8844</v>
      </c>
      <c r="F5138" s="8"/>
      <c r="G5138" s="8"/>
      <c r="H5138" s="8" t="s">
        <v>1997</v>
      </c>
      <c r="I5138" s="8"/>
      <c r="J5138" s="8" t="s">
        <v>9987</v>
      </c>
      <c r="K5138" s="8" t="s">
        <v>9988</v>
      </c>
      <c r="L5138" s="8" t="s">
        <v>9997</v>
      </c>
      <c r="M5138" s="7" t="s">
        <v>2059</v>
      </c>
      <c r="N5138" s="9" t="s">
        <v>9990</v>
      </c>
    </row>
    <row r="5139" spans="1:14">
      <c r="A5139" s="7" t="s">
        <v>9984</v>
      </c>
      <c r="B5139" s="8"/>
      <c r="C5139" s="8" t="s">
        <v>10126</v>
      </c>
      <c r="D5139" s="8" t="s">
        <v>10127</v>
      </c>
      <c r="E5139" s="8" t="s">
        <v>8844</v>
      </c>
      <c r="F5139" s="8"/>
      <c r="G5139" s="8"/>
      <c r="H5139" s="8" t="s">
        <v>1997</v>
      </c>
      <c r="I5139" s="8"/>
      <c r="J5139" s="8" t="s">
        <v>9987</v>
      </c>
      <c r="K5139" s="8" t="s">
        <v>9988</v>
      </c>
      <c r="L5139" s="8" t="s">
        <v>9997</v>
      </c>
      <c r="M5139" s="7" t="s">
        <v>2059</v>
      </c>
      <c r="N5139" s="9" t="s">
        <v>9990</v>
      </c>
    </row>
    <row r="5140" spans="1:14">
      <c r="A5140" s="7" t="s">
        <v>9984</v>
      </c>
      <c r="B5140" s="8"/>
      <c r="C5140" s="8" t="s">
        <v>10128</v>
      </c>
      <c r="D5140" s="8" t="s">
        <v>10129</v>
      </c>
      <c r="E5140" s="8" t="s">
        <v>8844</v>
      </c>
      <c r="F5140" s="8"/>
      <c r="G5140" s="8"/>
      <c r="H5140" s="8" t="s">
        <v>1997</v>
      </c>
      <c r="I5140" s="8"/>
      <c r="J5140" s="8" t="s">
        <v>9987</v>
      </c>
      <c r="K5140" s="8" t="s">
        <v>9988</v>
      </c>
      <c r="L5140" s="8" t="s">
        <v>9997</v>
      </c>
      <c r="M5140" s="7" t="s">
        <v>2059</v>
      </c>
      <c r="N5140" s="9" t="s">
        <v>9990</v>
      </c>
    </row>
    <row r="5141" spans="1:14">
      <c r="A5141" s="7" t="s">
        <v>9984</v>
      </c>
      <c r="B5141" s="8"/>
      <c r="C5141" s="8" t="s">
        <v>10130</v>
      </c>
      <c r="D5141" s="8" t="s">
        <v>10131</v>
      </c>
      <c r="E5141" s="8" t="s">
        <v>8844</v>
      </c>
      <c r="F5141" s="8"/>
      <c r="G5141" s="8"/>
      <c r="H5141" s="8" t="s">
        <v>1997</v>
      </c>
      <c r="I5141" s="8"/>
      <c r="J5141" s="8" t="s">
        <v>9987</v>
      </c>
      <c r="K5141" s="8" t="s">
        <v>9988</v>
      </c>
      <c r="L5141" s="8" t="s">
        <v>9997</v>
      </c>
      <c r="M5141" s="7" t="s">
        <v>2059</v>
      </c>
      <c r="N5141" s="9" t="s">
        <v>9990</v>
      </c>
    </row>
    <row r="5142" spans="1:14">
      <c r="A5142" s="7" t="s">
        <v>9984</v>
      </c>
      <c r="B5142" s="8"/>
      <c r="C5142" s="8" t="s">
        <v>10132</v>
      </c>
      <c r="D5142" s="8" t="s">
        <v>10133</v>
      </c>
      <c r="E5142" s="8" t="s">
        <v>8844</v>
      </c>
      <c r="F5142" s="8"/>
      <c r="G5142" s="8"/>
      <c r="H5142" s="8" t="s">
        <v>1997</v>
      </c>
      <c r="I5142" s="8"/>
      <c r="J5142" s="8" t="s">
        <v>9987</v>
      </c>
      <c r="K5142" s="8" t="s">
        <v>9988</v>
      </c>
      <c r="L5142" s="8" t="s">
        <v>9997</v>
      </c>
      <c r="M5142" s="7" t="s">
        <v>2059</v>
      </c>
      <c r="N5142" s="9" t="s">
        <v>9990</v>
      </c>
    </row>
    <row r="5143" spans="1:14">
      <c r="A5143" s="7" t="s">
        <v>9984</v>
      </c>
      <c r="B5143" s="8"/>
      <c r="C5143" s="8" t="s">
        <v>10134</v>
      </c>
      <c r="D5143" s="8" t="s">
        <v>10135</v>
      </c>
      <c r="E5143" s="8" t="s">
        <v>8844</v>
      </c>
      <c r="F5143" s="8"/>
      <c r="G5143" s="8"/>
      <c r="H5143" s="8" t="s">
        <v>1997</v>
      </c>
      <c r="I5143" s="8"/>
      <c r="J5143" s="8" t="s">
        <v>9987</v>
      </c>
      <c r="K5143" s="8" t="s">
        <v>9988</v>
      </c>
      <c r="L5143" s="8" t="s">
        <v>9997</v>
      </c>
      <c r="M5143" s="7" t="s">
        <v>2059</v>
      </c>
      <c r="N5143" s="9" t="s">
        <v>9990</v>
      </c>
    </row>
    <row r="5144" spans="1:14">
      <c r="A5144" s="7" t="s">
        <v>9984</v>
      </c>
      <c r="B5144" s="8"/>
      <c r="C5144" s="8" t="s">
        <v>10136</v>
      </c>
      <c r="D5144" s="8" t="s">
        <v>10137</v>
      </c>
      <c r="E5144" s="8" t="s">
        <v>8844</v>
      </c>
      <c r="F5144" s="8"/>
      <c r="G5144" s="8"/>
      <c r="H5144" s="8" t="s">
        <v>1997</v>
      </c>
      <c r="I5144" s="8"/>
      <c r="J5144" s="8" t="s">
        <v>9987</v>
      </c>
      <c r="K5144" s="8" t="s">
        <v>9988</v>
      </c>
      <c r="L5144" s="8" t="s">
        <v>10138</v>
      </c>
      <c r="M5144" s="7" t="s">
        <v>8877</v>
      </c>
      <c r="N5144" s="9" t="s">
        <v>9990</v>
      </c>
    </row>
    <row r="5145" spans="1:14">
      <c r="A5145" s="7" t="s">
        <v>9984</v>
      </c>
      <c r="B5145" s="8"/>
      <c r="C5145" s="8" t="s">
        <v>10139</v>
      </c>
      <c r="D5145" s="8" t="s">
        <v>10140</v>
      </c>
      <c r="E5145" s="8" t="s">
        <v>8844</v>
      </c>
      <c r="F5145" s="8"/>
      <c r="G5145" s="8"/>
      <c r="H5145" s="8" t="s">
        <v>1997</v>
      </c>
      <c r="I5145" s="8"/>
      <c r="J5145" s="8" t="s">
        <v>9987</v>
      </c>
      <c r="K5145" s="8" t="s">
        <v>9988</v>
      </c>
      <c r="L5145" s="8" t="s">
        <v>10138</v>
      </c>
      <c r="M5145" s="7" t="s">
        <v>8877</v>
      </c>
      <c r="N5145" s="9" t="s">
        <v>9990</v>
      </c>
    </row>
    <row r="5146" spans="1:14">
      <c r="A5146" s="7" t="s">
        <v>9984</v>
      </c>
      <c r="B5146" s="7"/>
      <c r="C5146" s="7" t="s">
        <v>10141</v>
      </c>
      <c r="D5146" s="7" t="s">
        <v>10142</v>
      </c>
      <c r="E5146" s="8" t="s">
        <v>8844</v>
      </c>
      <c r="F5146" s="7"/>
      <c r="G5146" s="7"/>
      <c r="H5146" s="8" t="s">
        <v>1997</v>
      </c>
      <c r="I5146" s="8"/>
      <c r="J5146" s="8" t="s">
        <v>9987</v>
      </c>
      <c r="K5146" s="8" t="s">
        <v>9988</v>
      </c>
      <c r="L5146" s="8" t="s">
        <v>10138</v>
      </c>
      <c r="M5146" s="7" t="s">
        <v>8877</v>
      </c>
      <c r="N5146" s="9" t="s">
        <v>9990</v>
      </c>
    </row>
    <row r="5147" spans="1:14">
      <c r="A5147" s="7" t="s">
        <v>9984</v>
      </c>
      <c r="B5147" s="8"/>
      <c r="C5147" s="8" t="s">
        <v>10143</v>
      </c>
      <c r="D5147" s="8" t="s">
        <v>10144</v>
      </c>
      <c r="E5147" s="8" t="s">
        <v>8844</v>
      </c>
      <c r="F5147" s="8"/>
      <c r="G5147" s="8"/>
      <c r="H5147" s="8" t="s">
        <v>1997</v>
      </c>
      <c r="I5147" s="8"/>
      <c r="J5147" s="8" t="s">
        <v>9987</v>
      </c>
      <c r="K5147" s="8" t="s">
        <v>9988</v>
      </c>
      <c r="L5147" s="8" t="s">
        <v>10138</v>
      </c>
      <c r="M5147" s="7" t="s">
        <v>8877</v>
      </c>
      <c r="N5147" s="9" t="s">
        <v>9990</v>
      </c>
    </row>
    <row r="5148" spans="1:15">
      <c r="A5148" s="7" t="s">
        <v>9984</v>
      </c>
      <c r="B5148" s="8"/>
      <c r="C5148" s="8" t="s">
        <v>10145</v>
      </c>
      <c r="D5148" s="8" t="s">
        <v>10146</v>
      </c>
      <c r="E5148" s="8" t="s">
        <v>8844</v>
      </c>
      <c r="F5148" s="8"/>
      <c r="G5148" s="8"/>
      <c r="H5148" s="8" t="s">
        <v>1997</v>
      </c>
      <c r="I5148" s="8"/>
      <c r="J5148" s="8" t="s">
        <v>9987</v>
      </c>
      <c r="K5148" s="8" t="s">
        <v>9988</v>
      </c>
      <c r="L5148" s="8" t="s">
        <v>10138</v>
      </c>
      <c r="M5148" s="7" t="s">
        <v>8877</v>
      </c>
      <c r="N5148" s="9" t="s">
        <v>9990</v>
      </c>
      <c r="O5148" s="14"/>
    </row>
    <row r="5149" spans="1:15">
      <c r="A5149" s="7" t="s">
        <v>9984</v>
      </c>
      <c r="B5149" s="8"/>
      <c r="C5149" s="8" t="s">
        <v>10147</v>
      </c>
      <c r="D5149" s="8" t="s">
        <v>10148</v>
      </c>
      <c r="E5149" s="8" t="s">
        <v>8844</v>
      </c>
      <c r="F5149" s="8"/>
      <c r="G5149" s="8"/>
      <c r="H5149" s="8" t="s">
        <v>1997</v>
      </c>
      <c r="I5149" s="8"/>
      <c r="J5149" s="8" t="s">
        <v>9987</v>
      </c>
      <c r="K5149" s="8" t="s">
        <v>9988</v>
      </c>
      <c r="L5149" s="8" t="s">
        <v>10138</v>
      </c>
      <c r="M5149" s="7" t="s">
        <v>8877</v>
      </c>
      <c r="N5149" s="9" t="s">
        <v>9990</v>
      </c>
      <c r="O5149" s="14"/>
    </row>
    <row r="5150" spans="1:15">
      <c r="A5150" s="7" t="s">
        <v>9984</v>
      </c>
      <c r="B5150" s="8"/>
      <c r="C5150" s="8" t="s">
        <v>10149</v>
      </c>
      <c r="D5150" s="8" t="s">
        <v>10150</v>
      </c>
      <c r="E5150" s="8" t="s">
        <v>8844</v>
      </c>
      <c r="F5150" s="8"/>
      <c r="G5150" s="8"/>
      <c r="H5150" s="8" t="s">
        <v>1997</v>
      </c>
      <c r="I5150" s="8"/>
      <c r="J5150" s="8" t="s">
        <v>9987</v>
      </c>
      <c r="K5150" s="8" t="s">
        <v>9988</v>
      </c>
      <c r="L5150" s="8" t="s">
        <v>10138</v>
      </c>
      <c r="M5150" s="7" t="s">
        <v>8877</v>
      </c>
      <c r="N5150" s="9" t="s">
        <v>9990</v>
      </c>
      <c r="O5150" s="14"/>
    </row>
    <row r="5151" spans="1:15">
      <c r="A5151" s="7" t="s">
        <v>9984</v>
      </c>
      <c r="B5151" s="8"/>
      <c r="C5151" s="8" t="s">
        <v>10151</v>
      </c>
      <c r="D5151" s="8" t="s">
        <v>10152</v>
      </c>
      <c r="E5151" s="8" t="s">
        <v>8844</v>
      </c>
      <c r="F5151" s="8"/>
      <c r="G5151" s="8"/>
      <c r="H5151" s="8" t="s">
        <v>1997</v>
      </c>
      <c r="I5151" s="8"/>
      <c r="J5151" s="8" t="s">
        <v>9987</v>
      </c>
      <c r="K5151" s="8" t="s">
        <v>9988</v>
      </c>
      <c r="L5151" s="8" t="s">
        <v>10138</v>
      </c>
      <c r="M5151" s="7" t="s">
        <v>8877</v>
      </c>
      <c r="N5151" s="9" t="s">
        <v>9990</v>
      </c>
      <c r="O5151" s="14"/>
    </row>
    <row r="5152" spans="1:14">
      <c r="A5152" s="7" t="s">
        <v>9984</v>
      </c>
      <c r="B5152" s="8"/>
      <c r="C5152" s="8" t="s">
        <v>10153</v>
      </c>
      <c r="D5152" s="8" t="s">
        <v>10154</v>
      </c>
      <c r="E5152" s="8" t="s">
        <v>8844</v>
      </c>
      <c r="F5152" s="8"/>
      <c r="G5152" s="8"/>
      <c r="H5152" s="8" t="s">
        <v>1997</v>
      </c>
      <c r="I5152" s="8"/>
      <c r="J5152" s="8" t="s">
        <v>9987</v>
      </c>
      <c r="K5152" s="8" t="s">
        <v>9988</v>
      </c>
      <c r="L5152" s="8" t="s">
        <v>10138</v>
      </c>
      <c r="M5152" s="7" t="s">
        <v>8877</v>
      </c>
      <c r="N5152" s="9" t="s">
        <v>9990</v>
      </c>
    </row>
    <row r="5153" spans="1:14">
      <c r="A5153" s="7" t="s">
        <v>9984</v>
      </c>
      <c r="B5153" s="8"/>
      <c r="C5153" s="8" t="s">
        <v>10155</v>
      </c>
      <c r="D5153" s="8" t="s">
        <v>10156</v>
      </c>
      <c r="E5153" s="8" t="s">
        <v>8844</v>
      </c>
      <c r="F5153" s="8"/>
      <c r="G5153" s="8"/>
      <c r="H5153" s="8" t="s">
        <v>1997</v>
      </c>
      <c r="I5153" s="8"/>
      <c r="J5153" s="8" t="s">
        <v>9987</v>
      </c>
      <c r="K5153" s="8" t="s">
        <v>9988</v>
      </c>
      <c r="L5153" s="8" t="s">
        <v>10138</v>
      </c>
      <c r="M5153" s="7" t="s">
        <v>8877</v>
      </c>
      <c r="N5153" s="9" t="s">
        <v>9990</v>
      </c>
    </row>
    <row r="5154" spans="1:14">
      <c r="A5154" s="7" t="s">
        <v>9984</v>
      </c>
      <c r="B5154" s="8"/>
      <c r="C5154" s="8" t="s">
        <v>10157</v>
      </c>
      <c r="D5154" s="8" t="s">
        <v>10158</v>
      </c>
      <c r="E5154" s="8" t="s">
        <v>8844</v>
      </c>
      <c r="F5154" s="8"/>
      <c r="G5154" s="8"/>
      <c r="H5154" s="8" t="s">
        <v>1997</v>
      </c>
      <c r="I5154" s="8"/>
      <c r="J5154" s="8" t="s">
        <v>9987</v>
      </c>
      <c r="K5154" s="8" t="s">
        <v>9988</v>
      </c>
      <c r="L5154" s="8" t="s">
        <v>10138</v>
      </c>
      <c r="M5154" s="7" t="s">
        <v>8877</v>
      </c>
      <c r="N5154" s="9" t="s">
        <v>9990</v>
      </c>
    </row>
    <row r="5155" spans="1:14">
      <c r="A5155" s="7" t="s">
        <v>9984</v>
      </c>
      <c r="B5155" s="8"/>
      <c r="C5155" s="8" t="s">
        <v>10159</v>
      </c>
      <c r="D5155" s="8" t="s">
        <v>10160</v>
      </c>
      <c r="E5155" s="8" t="s">
        <v>8844</v>
      </c>
      <c r="F5155" s="8"/>
      <c r="G5155" s="8"/>
      <c r="H5155" s="8" t="s">
        <v>1997</v>
      </c>
      <c r="I5155" s="8"/>
      <c r="J5155" s="8" t="s">
        <v>9987</v>
      </c>
      <c r="K5155" s="8" t="s">
        <v>9988</v>
      </c>
      <c r="L5155" s="8" t="s">
        <v>10138</v>
      </c>
      <c r="M5155" s="7" t="s">
        <v>8877</v>
      </c>
      <c r="N5155" s="9" t="s">
        <v>9990</v>
      </c>
    </row>
    <row r="5156" spans="1:14">
      <c r="A5156" s="7" t="s">
        <v>9984</v>
      </c>
      <c r="B5156" s="8"/>
      <c r="C5156" s="8" t="s">
        <v>10161</v>
      </c>
      <c r="D5156" s="8" t="s">
        <v>10162</v>
      </c>
      <c r="E5156" s="8" t="s">
        <v>8844</v>
      </c>
      <c r="F5156" s="8"/>
      <c r="G5156" s="8"/>
      <c r="H5156" s="8" t="s">
        <v>1997</v>
      </c>
      <c r="I5156" s="8"/>
      <c r="J5156" s="8" t="s">
        <v>9987</v>
      </c>
      <c r="K5156" s="8" t="s">
        <v>9988</v>
      </c>
      <c r="L5156" s="8" t="s">
        <v>10138</v>
      </c>
      <c r="M5156" s="7" t="s">
        <v>8877</v>
      </c>
      <c r="N5156" s="9" t="s">
        <v>9990</v>
      </c>
    </row>
    <row r="5157" spans="1:14">
      <c r="A5157" s="7" t="s">
        <v>9984</v>
      </c>
      <c r="B5157" s="8"/>
      <c r="C5157" s="8" t="s">
        <v>10163</v>
      </c>
      <c r="D5157" s="8" t="s">
        <v>10164</v>
      </c>
      <c r="E5157" s="8" t="s">
        <v>8844</v>
      </c>
      <c r="F5157" s="8"/>
      <c r="G5157" s="8"/>
      <c r="H5157" s="8" t="s">
        <v>1997</v>
      </c>
      <c r="I5157" s="8"/>
      <c r="J5157" s="8" t="s">
        <v>9987</v>
      </c>
      <c r="K5157" s="8" t="s">
        <v>9988</v>
      </c>
      <c r="L5157" s="8" t="s">
        <v>10138</v>
      </c>
      <c r="M5157" s="7" t="s">
        <v>8877</v>
      </c>
      <c r="N5157" s="9" t="s">
        <v>9990</v>
      </c>
    </row>
    <row r="5158" spans="1:14">
      <c r="A5158" s="7" t="s">
        <v>9984</v>
      </c>
      <c r="B5158" s="8"/>
      <c r="C5158" s="8" t="s">
        <v>10165</v>
      </c>
      <c r="D5158" s="8" t="s">
        <v>10166</v>
      </c>
      <c r="E5158" s="8" t="s">
        <v>8844</v>
      </c>
      <c r="F5158" s="8"/>
      <c r="G5158" s="8"/>
      <c r="H5158" s="8" t="s">
        <v>1997</v>
      </c>
      <c r="I5158" s="8"/>
      <c r="J5158" s="8" t="s">
        <v>9987</v>
      </c>
      <c r="K5158" s="8" t="s">
        <v>9988</v>
      </c>
      <c r="L5158" s="8" t="s">
        <v>10138</v>
      </c>
      <c r="M5158" s="7" t="s">
        <v>8877</v>
      </c>
      <c r="N5158" s="9" t="s">
        <v>9990</v>
      </c>
    </row>
    <row r="5159" spans="1:14">
      <c r="A5159" s="7" t="s">
        <v>9984</v>
      </c>
      <c r="B5159" s="8"/>
      <c r="C5159" s="8" t="s">
        <v>10167</v>
      </c>
      <c r="D5159" s="8" t="s">
        <v>10168</v>
      </c>
      <c r="E5159" s="8" t="s">
        <v>8844</v>
      </c>
      <c r="F5159" s="8"/>
      <c r="G5159" s="8"/>
      <c r="H5159" s="8" t="s">
        <v>1997</v>
      </c>
      <c r="I5159" s="8"/>
      <c r="J5159" s="8" t="s">
        <v>9987</v>
      </c>
      <c r="K5159" s="8" t="s">
        <v>9988</v>
      </c>
      <c r="L5159" s="8" t="s">
        <v>10138</v>
      </c>
      <c r="M5159" s="7" t="s">
        <v>8877</v>
      </c>
      <c r="N5159" s="9" t="s">
        <v>9990</v>
      </c>
    </row>
    <row r="5160" spans="1:14">
      <c r="A5160" s="7" t="s">
        <v>9984</v>
      </c>
      <c r="B5160" s="8"/>
      <c r="C5160" s="8" t="s">
        <v>10169</v>
      </c>
      <c r="D5160" s="8" t="s">
        <v>10170</v>
      </c>
      <c r="E5160" s="8" t="s">
        <v>8844</v>
      </c>
      <c r="F5160" s="8"/>
      <c r="G5160" s="8"/>
      <c r="H5160" s="8" t="s">
        <v>1997</v>
      </c>
      <c r="I5160" s="8"/>
      <c r="J5160" s="8" t="s">
        <v>9987</v>
      </c>
      <c r="K5160" s="8" t="s">
        <v>9988</v>
      </c>
      <c r="L5160" s="8" t="s">
        <v>10138</v>
      </c>
      <c r="M5160" s="7" t="s">
        <v>8877</v>
      </c>
      <c r="N5160" s="9" t="s">
        <v>9990</v>
      </c>
    </row>
    <row r="5161" spans="1:14">
      <c r="A5161" s="7" t="s">
        <v>9984</v>
      </c>
      <c r="B5161" s="8"/>
      <c r="C5161" s="8" t="s">
        <v>10171</v>
      </c>
      <c r="D5161" s="8" t="s">
        <v>10172</v>
      </c>
      <c r="E5161" s="8" t="s">
        <v>8844</v>
      </c>
      <c r="F5161" s="8"/>
      <c r="G5161" s="8"/>
      <c r="H5161" s="8" t="s">
        <v>1997</v>
      </c>
      <c r="I5161" s="8"/>
      <c r="J5161" s="8" t="s">
        <v>9987</v>
      </c>
      <c r="K5161" s="8" t="s">
        <v>9988</v>
      </c>
      <c r="L5161" s="8" t="s">
        <v>10138</v>
      </c>
      <c r="M5161" s="7" t="s">
        <v>8877</v>
      </c>
      <c r="N5161" s="9" t="s">
        <v>9990</v>
      </c>
    </row>
    <row r="5162" spans="1:14">
      <c r="A5162" s="7" t="s">
        <v>9984</v>
      </c>
      <c r="B5162" s="8"/>
      <c r="C5162" s="8" t="s">
        <v>10173</v>
      </c>
      <c r="D5162" s="8" t="s">
        <v>10174</v>
      </c>
      <c r="E5162" s="8" t="s">
        <v>8844</v>
      </c>
      <c r="F5162" s="8"/>
      <c r="G5162" s="8"/>
      <c r="H5162" s="8" t="s">
        <v>1997</v>
      </c>
      <c r="I5162" s="8"/>
      <c r="J5162" s="8" t="s">
        <v>9987</v>
      </c>
      <c r="K5162" s="8" t="s">
        <v>9988</v>
      </c>
      <c r="L5162" s="8" t="s">
        <v>10138</v>
      </c>
      <c r="M5162" s="7" t="s">
        <v>8877</v>
      </c>
      <c r="N5162" s="9" t="s">
        <v>9990</v>
      </c>
    </row>
    <row r="5163" spans="1:14">
      <c r="A5163" s="7" t="s">
        <v>9984</v>
      </c>
      <c r="B5163" s="8"/>
      <c r="C5163" s="8" t="s">
        <v>10175</v>
      </c>
      <c r="D5163" s="8" t="s">
        <v>10176</v>
      </c>
      <c r="E5163" s="8" t="s">
        <v>8844</v>
      </c>
      <c r="F5163" s="8"/>
      <c r="G5163" s="8"/>
      <c r="H5163" s="8" t="s">
        <v>1997</v>
      </c>
      <c r="I5163" s="8"/>
      <c r="J5163" s="8" t="s">
        <v>9987</v>
      </c>
      <c r="K5163" s="8" t="s">
        <v>9988</v>
      </c>
      <c r="L5163" s="8" t="s">
        <v>10138</v>
      </c>
      <c r="M5163" s="7" t="s">
        <v>8877</v>
      </c>
      <c r="N5163" s="9" t="s">
        <v>9990</v>
      </c>
    </row>
    <row r="5164" spans="1:14">
      <c r="A5164" s="7" t="s">
        <v>9984</v>
      </c>
      <c r="B5164" s="8"/>
      <c r="C5164" s="8" t="s">
        <v>10177</v>
      </c>
      <c r="D5164" s="8" t="s">
        <v>10178</v>
      </c>
      <c r="E5164" s="8" t="s">
        <v>8844</v>
      </c>
      <c r="F5164" s="8"/>
      <c r="G5164" s="8"/>
      <c r="H5164" s="8" t="s">
        <v>1997</v>
      </c>
      <c r="I5164" s="8"/>
      <c r="J5164" s="8" t="s">
        <v>9987</v>
      </c>
      <c r="K5164" s="8" t="s">
        <v>9988</v>
      </c>
      <c r="L5164" s="8" t="s">
        <v>10138</v>
      </c>
      <c r="M5164" s="7" t="s">
        <v>8877</v>
      </c>
      <c r="N5164" s="9" t="s">
        <v>9990</v>
      </c>
    </row>
    <row r="5165" spans="1:14">
      <c r="A5165" s="7" t="s">
        <v>9984</v>
      </c>
      <c r="B5165" s="8"/>
      <c r="C5165" s="8" t="s">
        <v>10179</v>
      </c>
      <c r="D5165" s="8" t="s">
        <v>10180</v>
      </c>
      <c r="E5165" s="8" t="s">
        <v>8844</v>
      </c>
      <c r="F5165" s="8"/>
      <c r="G5165" s="8"/>
      <c r="H5165" s="8" t="s">
        <v>1997</v>
      </c>
      <c r="I5165" s="8"/>
      <c r="J5165" s="8" t="s">
        <v>9987</v>
      </c>
      <c r="K5165" s="8" t="s">
        <v>9988</v>
      </c>
      <c r="L5165" s="8" t="s">
        <v>10138</v>
      </c>
      <c r="M5165" s="7" t="s">
        <v>8877</v>
      </c>
      <c r="N5165" s="9" t="s">
        <v>9990</v>
      </c>
    </row>
    <row r="5166" spans="1:14">
      <c r="A5166" s="7" t="s">
        <v>9984</v>
      </c>
      <c r="B5166" s="8"/>
      <c r="C5166" s="8" t="s">
        <v>10181</v>
      </c>
      <c r="D5166" s="8" t="s">
        <v>10182</v>
      </c>
      <c r="E5166" s="8" t="s">
        <v>8844</v>
      </c>
      <c r="F5166" s="8"/>
      <c r="G5166" s="8"/>
      <c r="H5166" s="8" t="s">
        <v>1997</v>
      </c>
      <c r="I5166" s="8"/>
      <c r="J5166" s="8" t="s">
        <v>9987</v>
      </c>
      <c r="K5166" s="8" t="s">
        <v>9988</v>
      </c>
      <c r="L5166" s="8" t="s">
        <v>10138</v>
      </c>
      <c r="M5166" s="7" t="s">
        <v>8877</v>
      </c>
      <c r="N5166" s="9" t="s">
        <v>9990</v>
      </c>
    </row>
    <row r="5167" spans="1:14">
      <c r="A5167" s="7" t="s">
        <v>9984</v>
      </c>
      <c r="B5167" s="8"/>
      <c r="C5167" s="8" t="s">
        <v>10183</v>
      </c>
      <c r="D5167" s="8" t="s">
        <v>10184</v>
      </c>
      <c r="E5167" s="8" t="s">
        <v>8844</v>
      </c>
      <c r="F5167" s="8"/>
      <c r="G5167" s="8"/>
      <c r="H5167" s="8" t="s">
        <v>1997</v>
      </c>
      <c r="I5167" s="8"/>
      <c r="J5167" s="8" t="s">
        <v>9987</v>
      </c>
      <c r="K5167" s="8" t="s">
        <v>9988</v>
      </c>
      <c r="L5167" s="8" t="s">
        <v>10138</v>
      </c>
      <c r="M5167" s="7" t="s">
        <v>8877</v>
      </c>
      <c r="N5167" s="9" t="s">
        <v>9990</v>
      </c>
    </row>
    <row r="5168" spans="1:14">
      <c r="A5168" s="7" t="s">
        <v>9984</v>
      </c>
      <c r="B5168" s="8"/>
      <c r="C5168" s="8" t="s">
        <v>10185</v>
      </c>
      <c r="D5168" s="8" t="s">
        <v>10186</v>
      </c>
      <c r="E5168" s="8" t="s">
        <v>8844</v>
      </c>
      <c r="F5168" s="8"/>
      <c r="G5168" s="8"/>
      <c r="H5168" s="8" t="s">
        <v>1997</v>
      </c>
      <c r="I5168" s="8"/>
      <c r="J5168" s="8" t="s">
        <v>9987</v>
      </c>
      <c r="K5168" s="8" t="s">
        <v>9988</v>
      </c>
      <c r="L5168" s="8" t="s">
        <v>10138</v>
      </c>
      <c r="M5168" s="7" t="s">
        <v>8877</v>
      </c>
      <c r="N5168" s="9" t="s">
        <v>9990</v>
      </c>
    </row>
    <row r="5169" spans="1:14">
      <c r="A5169" s="7" t="s">
        <v>9984</v>
      </c>
      <c r="B5169" s="8"/>
      <c r="C5169" s="8" t="s">
        <v>10187</v>
      </c>
      <c r="D5169" s="8" t="s">
        <v>10188</v>
      </c>
      <c r="E5169" s="8" t="s">
        <v>8844</v>
      </c>
      <c r="F5169" s="8"/>
      <c r="G5169" s="8"/>
      <c r="H5169" s="8" t="s">
        <v>1997</v>
      </c>
      <c r="I5169" s="8"/>
      <c r="J5169" s="8" t="s">
        <v>9987</v>
      </c>
      <c r="K5169" s="8" t="s">
        <v>9988</v>
      </c>
      <c r="L5169" s="8" t="s">
        <v>10138</v>
      </c>
      <c r="M5169" s="7" t="s">
        <v>8877</v>
      </c>
      <c r="N5169" s="9" t="s">
        <v>9990</v>
      </c>
    </row>
    <row r="5170" spans="1:14">
      <c r="A5170" s="7" t="s">
        <v>9984</v>
      </c>
      <c r="B5170" s="7"/>
      <c r="C5170" s="7" t="s">
        <v>10189</v>
      </c>
      <c r="D5170" s="7" t="s">
        <v>10190</v>
      </c>
      <c r="E5170" s="8" t="s">
        <v>8844</v>
      </c>
      <c r="F5170" s="7"/>
      <c r="G5170" s="7"/>
      <c r="H5170" s="7" t="s">
        <v>1997</v>
      </c>
      <c r="I5170" s="7"/>
      <c r="J5170" s="8" t="s">
        <v>9987</v>
      </c>
      <c r="K5170" s="7" t="s">
        <v>9988</v>
      </c>
      <c r="L5170" s="8" t="s">
        <v>10191</v>
      </c>
      <c r="M5170" s="7" t="s">
        <v>8889</v>
      </c>
      <c r="N5170" s="9" t="s">
        <v>9990</v>
      </c>
    </row>
    <row r="5171" spans="1:14">
      <c r="A5171" s="7" t="s">
        <v>9984</v>
      </c>
      <c r="B5171" s="8"/>
      <c r="C5171" s="8" t="s">
        <v>10192</v>
      </c>
      <c r="D5171" s="8" t="s">
        <v>10193</v>
      </c>
      <c r="E5171" s="8" t="s">
        <v>8844</v>
      </c>
      <c r="F5171" s="8"/>
      <c r="G5171" s="8"/>
      <c r="H5171" s="8" t="s">
        <v>1997</v>
      </c>
      <c r="I5171" s="8"/>
      <c r="J5171" s="8" t="s">
        <v>9987</v>
      </c>
      <c r="K5171" s="8" t="s">
        <v>9988</v>
      </c>
      <c r="L5171" s="8" t="s">
        <v>10191</v>
      </c>
      <c r="M5171" s="7" t="s">
        <v>8889</v>
      </c>
      <c r="N5171" s="9" t="s">
        <v>9990</v>
      </c>
    </row>
    <row r="5172" spans="1:15">
      <c r="A5172" s="7" t="s">
        <v>9984</v>
      </c>
      <c r="B5172" s="7"/>
      <c r="C5172" s="7" t="s">
        <v>10194</v>
      </c>
      <c r="D5172" s="7" t="s">
        <v>10195</v>
      </c>
      <c r="E5172" s="8" t="s">
        <v>8844</v>
      </c>
      <c r="F5172" s="7"/>
      <c r="G5172" s="7"/>
      <c r="H5172" s="8" t="s">
        <v>1997</v>
      </c>
      <c r="I5172" s="8"/>
      <c r="J5172" s="8" t="s">
        <v>9987</v>
      </c>
      <c r="K5172" s="8" t="s">
        <v>9988</v>
      </c>
      <c r="L5172" s="8" t="s">
        <v>10191</v>
      </c>
      <c r="M5172" s="7" t="s">
        <v>8889</v>
      </c>
      <c r="N5172" s="9" t="s">
        <v>9990</v>
      </c>
      <c r="O5172" s="14"/>
    </row>
    <row r="5173" spans="1:15">
      <c r="A5173" s="7" t="s">
        <v>9984</v>
      </c>
      <c r="B5173" s="8"/>
      <c r="C5173" s="8" t="s">
        <v>10196</v>
      </c>
      <c r="D5173" s="8" t="s">
        <v>10197</v>
      </c>
      <c r="E5173" s="8" t="s">
        <v>8844</v>
      </c>
      <c r="F5173" s="8"/>
      <c r="G5173" s="8"/>
      <c r="H5173" s="8" t="s">
        <v>1997</v>
      </c>
      <c r="I5173" s="8"/>
      <c r="J5173" s="8" t="s">
        <v>9987</v>
      </c>
      <c r="K5173" s="8" t="s">
        <v>9988</v>
      </c>
      <c r="L5173" s="8" t="s">
        <v>10191</v>
      </c>
      <c r="M5173" s="7" t="s">
        <v>8889</v>
      </c>
      <c r="N5173" s="9" t="s">
        <v>9990</v>
      </c>
      <c r="O5173" s="14"/>
    </row>
    <row r="5174" spans="1:14">
      <c r="A5174" s="7" t="s">
        <v>9984</v>
      </c>
      <c r="B5174" s="7"/>
      <c r="C5174" s="9" t="s">
        <v>10198</v>
      </c>
      <c r="D5174" s="9" t="s">
        <v>10199</v>
      </c>
      <c r="E5174" s="8" t="s">
        <v>8844</v>
      </c>
      <c r="F5174" s="7"/>
      <c r="G5174" s="7"/>
      <c r="H5174" s="8" t="s">
        <v>1997</v>
      </c>
      <c r="I5174" s="7"/>
      <c r="J5174" s="8" t="s">
        <v>9987</v>
      </c>
      <c r="K5174" s="8" t="s">
        <v>9988</v>
      </c>
      <c r="L5174" s="8" t="s">
        <v>10191</v>
      </c>
      <c r="M5174" s="7" t="s">
        <v>8889</v>
      </c>
      <c r="N5174" s="9" t="s">
        <v>9990</v>
      </c>
    </row>
    <row r="5175" spans="1:15">
      <c r="A5175" s="7" t="s">
        <v>9984</v>
      </c>
      <c r="B5175" s="8"/>
      <c r="C5175" s="8" t="s">
        <v>10200</v>
      </c>
      <c r="D5175" s="8" t="s">
        <v>10201</v>
      </c>
      <c r="E5175" s="8" t="s">
        <v>8844</v>
      </c>
      <c r="F5175" s="8"/>
      <c r="G5175" s="8"/>
      <c r="H5175" s="8" t="s">
        <v>2012</v>
      </c>
      <c r="I5175" s="8"/>
      <c r="J5175" s="8" t="s">
        <v>8845</v>
      </c>
      <c r="K5175" s="8" t="s">
        <v>8846</v>
      </c>
      <c r="L5175" s="8" t="s">
        <v>356</v>
      </c>
      <c r="M5175" s="7" t="s">
        <v>8877</v>
      </c>
      <c r="N5175" s="9" t="s">
        <v>8848</v>
      </c>
      <c r="O5175" s="14"/>
    </row>
    <row r="5176" spans="1:15">
      <c r="A5176" s="7" t="s">
        <v>9984</v>
      </c>
      <c r="B5176" s="8"/>
      <c r="C5176" s="8" t="s">
        <v>10202</v>
      </c>
      <c r="D5176" s="8" t="s">
        <v>10203</v>
      </c>
      <c r="E5176" s="8" t="s">
        <v>8844</v>
      </c>
      <c r="F5176" s="8"/>
      <c r="G5176" s="8"/>
      <c r="H5176" s="8" t="s">
        <v>2012</v>
      </c>
      <c r="I5176" s="8"/>
      <c r="J5176" s="8" t="s">
        <v>8845</v>
      </c>
      <c r="K5176" s="8" t="s">
        <v>8846</v>
      </c>
      <c r="L5176" s="8" t="s">
        <v>389</v>
      </c>
      <c r="M5176" s="7" t="s">
        <v>2059</v>
      </c>
      <c r="N5176" s="9" t="s">
        <v>8848</v>
      </c>
      <c r="O5176" s="14"/>
    </row>
    <row r="5177" spans="1:15">
      <c r="A5177" s="7" t="s">
        <v>9984</v>
      </c>
      <c r="B5177" s="7"/>
      <c r="C5177" s="7" t="s">
        <v>10204</v>
      </c>
      <c r="D5177" s="7" t="s">
        <v>10205</v>
      </c>
      <c r="E5177" s="8" t="s">
        <v>8844</v>
      </c>
      <c r="F5177" s="7"/>
      <c r="G5177" s="7"/>
      <c r="H5177" s="7" t="s">
        <v>2012</v>
      </c>
      <c r="I5177" s="7"/>
      <c r="J5177" s="7" t="s">
        <v>8845</v>
      </c>
      <c r="K5177" s="7" t="s">
        <v>8846</v>
      </c>
      <c r="L5177" s="8" t="s">
        <v>389</v>
      </c>
      <c r="M5177" s="7" t="s">
        <v>2059</v>
      </c>
      <c r="N5177" s="9" t="s">
        <v>8848</v>
      </c>
      <c r="O5177" s="14"/>
    </row>
    <row r="5178" spans="1:15">
      <c r="A5178" s="7" t="s">
        <v>9984</v>
      </c>
      <c r="B5178" s="8"/>
      <c r="C5178" s="8" t="s">
        <v>10206</v>
      </c>
      <c r="D5178" s="8" t="s">
        <v>10207</v>
      </c>
      <c r="E5178" s="8" t="s">
        <v>8844</v>
      </c>
      <c r="F5178" s="8"/>
      <c r="G5178" s="8"/>
      <c r="H5178" s="8" t="s">
        <v>2012</v>
      </c>
      <c r="I5178" s="8"/>
      <c r="J5178" s="8" t="s">
        <v>8845</v>
      </c>
      <c r="K5178" s="8" t="s">
        <v>8846</v>
      </c>
      <c r="L5178" s="8" t="s">
        <v>389</v>
      </c>
      <c r="M5178" s="7" t="s">
        <v>2059</v>
      </c>
      <c r="N5178" s="9" t="s">
        <v>8848</v>
      </c>
      <c r="O5178" s="14"/>
    </row>
    <row r="5179" spans="1:15">
      <c r="A5179" s="7" t="s">
        <v>9984</v>
      </c>
      <c r="B5179" s="8"/>
      <c r="C5179" s="8" t="s">
        <v>10208</v>
      </c>
      <c r="D5179" s="8" t="s">
        <v>10209</v>
      </c>
      <c r="E5179" s="8" t="s">
        <v>8844</v>
      </c>
      <c r="F5179" s="8"/>
      <c r="G5179" s="8"/>
      <c r="H5179" s="8" t="s">
        <v>2012</v>
      </c>
      <c r="I5179" s="8"/>
      <c r="J5179" s="8" t="s">
        <v>8845</v>
      </c>
      <c r="K5179" s="8" t="s">
        <v>8846</v>
      </c>
      <c r="L5179" s="8" t="s">
        <v>389</v>
      </c>
      <c r="M5179" s="7" t="s">
        <v>2059</v>
      </c>
      <c r="N5179" s="9" t="s">
        <v>8848</v>
      </c>
      <c r="O5179" s="14"/>
    </row>
    <row r="5180" spans="1:15">
      <c r="A5180" s="7" t="s">
        <v>9984</v>
      </c>
      <c r="B5180" s="8"/>
      <c r="C5180" s="8" t="s">
        <v>10210</v>
      </c>
      <c r="D5180" s="8" t="s">
        <v>10211</v>
      </c>
      <c r="E5180" s="8" t="s">
        <v>8844</v>
      </c>
      <c r="F5180" s="8"/>
      <c r="G5180" s="8"/>
      <c r="H5180" s="8" t="s">
        <v>2012</v>
      </c>
      <c r="I5180" s="8"/>
      <c r="J5180" s="8" t="s">
        <v>8845</v>
      </c>
      <c r="K5180" s="8" t="s">
        <v>8846</v>
      </c>
      <c r="L5180" s="8" t="s">
        <v>389</v>
      </c>
      <c r="M5180" s="7" t="s">
        <v>2059</v>
      </c>
      <c r="N5180" s="9" t="s">
        <v>8848</v>
      </c>
      <c r="O5180" s="14"/>
    </row>
    <row r="5181" spans="1:15">
      <c r="A5181" s="7" t="s">
        <v>9984</v>
      </c>
      <c r="B5181" s="8"/>
      <c r="C5181" s="8" t="s">
        <v>10212</v>
      </c>
      <c r="D5181" s="8" t="s">
        <v>10213</v>
      </c>
      <c r="E5181" s="8" t="s">
        <v>8844</v>
      </c>
      <c r="F5181" s="8"/>
      <c r="G5181" s="8"/>
      <c r="H5181" s="8" t="s">
        <v>2012</v>
      </c>
      <c r="I5181" s="8"/>
      <c r="J5181" s="8" t="s">
        <v>8845</v>
      </c>
      <c r="K5181" s="8" t="s">
        <v>8846</v>
      </c>
      <c r="L5181" s="8" t="s">
        <v>406</v>
      </c>
      <c r="M5181" s="7" t="s">
        <v>8877</v>
      </c>
      <c r="N5181" s="9" t="s">
        <v>8848</v>
      </c>
      <c r="O5181" s="14"/>
    </row>
    <row r="5182" spans="1:15">
      <c r="A5182" s="7" t="s">
        <v>9984</v>
      </c>
      <c r="B5182" s="8"/>
      <c r="C5182" s="8" t="s">
        <v>10214</v>
      </c>
      <c r="D5182" s="8" t="s">
        <v>10215</v>
      </c>
      <c r="E5182" s="8" t="s">
        <v>8844</v>
      </c>
      <c r="F5182" s="8"/>
      <c r="G5182" s="8"/>
      <c r="H5182" s="8" t="s">
        <v>2012</v>
      </c>
      <c r="I5182" s="8"/>
      <c r="J5182" s="8" t="s">
        <v>8845</v>
      </c>
      <c r="K5182" s="8" t="s">
        <v>8846</v>
      </c>
      <c r="L5182" s="8" t="s">
        <v>406</v>
      </c>
      <c r="M5182" s="7" t="s">
        <v>8877</v>
      </c>
      <c r="N5182" s="9" t="s">
        <v>8848</v>
      </c>
      <c r="O5182" s="14"/>
    </row>
    <row r="5183" spans="1:15">
      <c r="A5183" s="7" t="s">
        <v>9984</v>
      </c>
      <c r="B5183" s="8"/>
      <c r="C5183" s="8" t="s">
        <v>10216</v>
      </c>
      <c r="D5183" s="8" t="s">
        <v>10217</v>
      </c>
      <c r="E5183" s="8" t="s">
        <v>8844</v>
      </c>
      <c r="F5183" s="8"/>
      <c r="G5183" s="8"/>
      <c r="H5183" s="8" t="s">
        <v>2012</v>
      </c>
      <c r="I5183" s="8"/>
      <c r="J5183" s="8" t="s">
        <v>8845</v>
      </c>
      <c r="K5183" s="8" t="s">
        <v>8846</v>
      </c>
      <c r="L5183" s="8" t="s">
        <v>406</v>
      </c>
      <c r="M5183" s="7" t="s">
        <v>8877</v>
      </c>
      <c r="N5183" s="9" t="s">
        <v>8848</v>
      </c>
      <c r="O5183" s="14"/>
    </row>
    <row r="5184" spans="1:15">
      <c r="A5184" s="7" t="s">
        <v>9984</v>
      </c>
      <c r="B5184" s="8"/>
      <c r="C5184" s="8" t="s">
        <v>10218</v>
      </c>
      <c r="D5184" s="8" t="s">
        <v>10219</v>
      </c>
      <c r="E5184" s="8" t="s">
        <v>8844</v>
      </c>
      <c r="F5184" s="8"/>
      <c r="G5184" s="8"/>
      <c r="H5184" s="8" t="s">
        <v>2012</v>
      </c>
      <c r="I5184" s="8"/>
      <c r="J5184" s="8" t="s">
        <v>8845</v>
      </c>
      <c r="K5184" s="8" t="s">
        <v>8846</v>
      </c>
      <c r="L5184" s="8" t="s">
        <v>406</v>
      </c>
      <c r="M5184" s="7" t="s">
        <v>8877</v>
      </c>
      <c r="N5184" s="9" t="s">
        <v>8848</v>
      </c>
      <c r="O5184" s="14"/>
    </row>
    <row r="5185" spans="1:15">
      <c r="A5185" s="7" t="s">
        <v>1716</v>
      </c>
      <c r="B5185" s="8"/>
      <c r="C5185" s="8" t="s">
        <v>10220</v>
      </c>
      <c r="D5185" s="8" t="s">
        <v>10221</v>
      </c>
      <c r="E5185" s="8" t="s">
        <v>8844</v>
      </c>
      <c r="F5185" s="8"/>
      <c r="G5185" s="8"/>
      <c r="H5185" s="8" t="s">
        <v>1719</v>
      </c>
      <c r="I5185" s="8"/>
      <c r="J5185" s="8" t="s">
        <v>8845</v>
      </c>
      <c r="K5185" s="8" t="s">
        <v>8846</v>
      </c>
      <c r="L5185" s="8" t="s">
        <v>8847</v>
      </c>
      <c r="M5185" s="7" t="s">
        <v>2059</v>
      </c>
      <c r="N5185" s="9" t="s">
        <v>8848</v>
      </c>
      <c r="O5185" s="14"/>
    </row>
    <row r="5186" spans="1:15">
      <c r="A5186" s="7" t="s">
        <v>1716</v>
      </c>
      <c r="B5186" s="8"/>
      <c r="C5186" s="8" t="s">
        <v>10222</v>
      </c>
      <c r="D5186" s="8" t="s">
        <v>10223</v>
      </c>
      <c r="E5186" s="8" t="s">
        <v>8844</v>
      </c>
      <c r="F5186" s="8"/>
      <c r="G5186" s="8"/>
      <c r="H5186" s="8" t="s">
        <v>2012</v>
      </c>
      <c r="I5186" s="8"/>
      <c r="J5186" s="8" t="s">
        <v>8845</v>
      </c>
      <c r="K5186" s="8" t="s">
        <v>8846</v>
      </c>
      <c r="L5186" s="8" t="s">
        <v>356</v>
      </c>
      <c r="M5186" s="7" t="s">
        <v>2059</v>
      </c>
      <c r="N5186" s="9" t="s">
        <v>8848</v>
      </c>
      <c r="O5186" s="14"/>
    </row>
    <row r="5187" spans="1:15">
      <c r="A5187" s="7" t="s">
        <v>1716</v>
      </c>
      <c r="B5187" s="8"/>
      <c r="C5187" s="8" t="s">
        <v>10224</v>
      </c>
      <c r="D5187" s="8" t="s">
        <v>10225</v>
      </c>
      <c r="E5187" s="8" t="s">
        <v>8844</v>
      </c>
      <c r="F5187" s="8"/>
      <c r="G5187" s="8"/>
      <c r="H5187" s="8" t="s">
        <v>2012</v>
      </c>
      <c r="I5187" s="8"/>
      <c r="J5187" s="8" t="s">
        <v>8845</v>
      </c>
      <c r="K5187" s="8" t="s">
        <v>8846</v>
      </c>
      <c r="L5187" s="8" t="s">
        <v>389</v>
      </c>
      <c r="M5187" s="7" t="s">
        <v>2059</v>
      </c>
      <c r="N5187" s="9" t="s">
        <v>8848</v>
      </c>
      <c r="O5187" s="14"/>
    </row>
    <row r="5188" spans="1:15">
      <c r="A5188" s="7" t="s">
        <v>1716</v>
      </c>
      <c r="B5188" s="8"/>
      <c r="C5188" s="8" t="s">
        <v>10226</v>
      </c>
      <c r="D5188" s="8" t="s">
        <v>10227</v>
      </c>
      <c r="E5188" s="8" t="s">
        <v>8844</v>
      </c>
      <c r="F5188" s="8"/>
      <c r="G5188" s="8"/>
      <c r="H5188" s="8" t="s">
        <v>2012</v>
      </c>
      <c r="I5188" s="8"/>
      <c r="J5188" s="8" t="s">
        <v>8845</v>
      </c>
      <c r="K5188" s="8" t="s">
        <v>8846</v>
      </c>
      <c r="L5188" s="8" t="s">
        <v>389</v>
      </c>
      <c r="M5188" s="7" t="s">
        <v>2059</v>
      </c>
      <c r="N5188" s="9" t="s">
        <v>8848</v>
      </c>
      <c r="O5188" s="14"/>
    </row>
    <row r="5189" spans="1:15">
      <c r="A5189" s="7" t="s">
        <v>1716</v>
      </c>
      <c r="B5189" s="7"/>
      <c r="C5189" s="9" t="s">
        <v>10228</v>
      </c>
      <c r="D5189" s="9" t="s">
        <v>10229</v>
      </c>
      <c r="E5189" s="8" t="s">
        <v>8844</v>
      </c>
      <c r="F5189" s="7"/>
      <c r="G5189" s="7"/>
      <c r="H5189" s="8" t="s">
        <v>2012</v>
      </c>
      <c r="I5189" s="8"/>
      <c r="J5189" s="8" t="s">
        <v>8845</v>
      </c>
      <c r="K5189" s="8" t="s">
        <v>8846</v>
      </c>
      <c r="L5189" s="8" t="s">
        <v>406</v>
      </c>
      <c r="M5189" s="7" t="s">
        <v>8877</v>
      </c>
      <c r="N5189" s="9" t="s">
        <v>8848</v>
      </c>
      <c r="O5189" s="14"/>
    </row>
    <row r="5190" spans="1:15">
      <c r="A5190" s="7" t="s">
        <v>1716</v>
      </c>
      <c r="B5190" s="7"/>
      <c r="C5190" s="9" t="s">
        <v>10230</v>
      </c>
      <c r="D5190" s="9" t="s">
        <v>10231</v>
      </c>
      <c r="E5190" s="8" t="s">
        <v>8844</v>
      </c>
      <c r="F5190" s="7"/>
      <c r="G5190" s="7"/>
      <c r="H5190" s="8" t="s">
        <v>2012</v>
      </c>
      <c r="I5190" s="8"/>
      <c r="J5190" s="8" t="s">
        <v>8845</v>
      </c>
      <c r="K5190" s="8" t="s">
        <v>8846</v>
      </c>
      <c r="L5190" s="8" t="s">
        <v>406</v>
      </c>
      <c r="M5190" s="7" t="s">
        <v>8877</v>
      </c>
      <c r="N5190" s="9" t="s">
        <v>8848</v>
      </c>
      <c r="O5190" s="14"/>
    </row>
    <row r="5191" spans="1:15">
      <c r="A5191" s="7" t="s">
        <v>1716</v>
      </c>
      <c r="B5191" s="8"/>
      <c r="C5191" s="8" t="s">
        <v>10232</v>
      </c>
      <c r="D5191" s="8" t="s">
        <v>10233</v>
      </c>
      <c r="E5191" s="8" t="s">
        <v>8844</v>
      </c>
      <c r="F5191" s="8"/>
      <c r="G5191" s="8"/>
      <c r="H5191" s="8" t="s">
        <v>2012</v>
      </c>
      <c r="I5191" s="8"/>
      <c r="J5191" s="8" t="s">
        <v>8845</v>
      </c>
      <c r="K5191" s="8" t="s">
        <v>8846</v>
      </c>
      <c r="L5191" s="8" t="s">
        <v>406</v>
      </c>
      <c r="M5191" s="7" t="s">
        <v>8877</v>
      </c>
      <c r="N5191" s="9" t="s">
        <v>8848</v>
      </c>
      <c r="O5191" s="14"/>
    </row>
    <row r="5192" spans="1:15">
      <c r="A5192" s="7" t="s">
        <v>1716</v>
      </c>
      <c r="B5192" s="8"/>
      <c r="C5192" s="8" t="s">
        <v>10234</v>
      </c>
      <c r="D5192" s="8" t="s">
        <v>10235</v>
      </c>
      <c r="E5192" s="8" t="s">
        <v>8844</v>
      </c>
      <c r="F5192" s="8"/>
      <c r="G5192" s="8"/>
      <c r="H5192" s="8" t="s">
        <v>2012</v>
      </c>
      <c r="I5192" s="8"/>
      <c r="J5192" s="8" t="s">
        <v>8845</v>
      </c>
      <c r="K5192" s="8" t="s">
        <v>8846</v>
      </c>
      <c r="L5192" s="8" t="s">
        <v>406</v>
      </c>
      <c r="M5192" s="7" t="s">
        <v>8877</v>
      </c>
      <c r="N5192" s="9" t="s">
        <v>8848</v>
      </c>
      <c r="O5192" s="14"/>
    </row>
    <row r="5193" spans="1:15">
      <c r="A5193" s="7" t="s">
        <v>1716</v>
      </c>
      <c r="B5193" s="8"/>
      <c r="C5193" s="8" t="s">
        <v>10236</v>
      </c>
      <c r="D5193" s="8" t="s">
        <v>10237</v>
      </c>
      <c r="E5193" s="8" t="s">
        <v>8844</v>
      </c>
      <c r="F5193" s="8"/>
      <c r="G5193" s="8"/>
      <c r="H5193" s="8" t="s">
        <v>2012</v>
      </c>
      <c r="I5193" s="8"/>
      <c r="J5193" s="8" t="s">
        <v>8845</v>
      </c>
      <c r="K5193" s="8" t="s">
        <v>8846</v>
      </c>
      <c r="L5193" s="8" t="s">
        <v>406</v>
      </c>
      <c r="M5193" s="7" t="s">
        <v>8877</v>
      </c>
      <c r="N5193" s="9" t="s">
        <v>8848</v>
      </c>
      <c r="O5193" s="14"/>
    </row>
    <row r="5194" spans="1:15">
      <c r="A5194" s="7" t="s">
        <v>1716</v>
      </c>
      <c r="B5194" s="8"/>
      <c r="C5194" s="8" t="s">
        <v>10238</v>
      </c>
      <c r="D5194" s="8" t="s">
        <v>10239</v>
      </c>
      <c r="E5194" s="8" t="s">
        <v>8844</v>
      </c>
      <c r="F5194" s="8"/>
      <c r="G5194" s="8"/>
      <c r="H5194" s="8" t="s">
        <v>2012</v>
      </c>
      <c r="I5194" s="8"/>
      <c r="J5194" s="8" t="s">
        <v>8845</v>
      </c>
      <c r="K5194" s="8" t="s">
        <v>8846</v>
      </c>
      <c r="L5194" s="8" t="s">
        <v>406</v>
      </c>
      <c r="M5194" s="7" t="s">
        <v>8877</v>
      </c>
      <c r="N5194" s="9" t="s">
        <v>8848</v>
      </c>
      <c r="O5194" s="14"/>
    </row>
    <row r="5195" spans="1:15">
      <c r="A5195" s="7" t="s">
        <v>1716</v>
      </c>
      <c r="B5195" s="8"/>
      <c r="C5195" s="8" t="s">
        <v>10240</v>
      </c>
      <c r="D5195" s="8" t="s">
        <v>10241</v>
      </c>
      <c r="E5195" s="8" t="s">
        <v>8844</v>
      </c>
      <c r="F5195" s="8"/>
      <c r="G5195" s="8"/>
      <c r="H5195" s="8" t="s">
        <v>2012</v>
      </c>
      <c r="I5195" s="8"/>
      <c r="J5195" s="8" t="s">
        <v>8845</v>
      </c>
      <c r="K5195" s="8" t="s">
        <v>8846</v>
      </c>
      <c r="L5195" s="8" t="s">
        <v>406</v>
      </c>
      <c r="M5195" s="7" t="s">
        <v>8877</v>
      </c>
      <c r="N5195" s="9" t="s">
        <v>8848</v>
      </c>
      <c r="O5195" s="14"/>
    </row>
    <row r="5196" spans="1:15">
      <c r="A5196" s="7" t="s">
        <v>1716</v>
      </c>
      <c r="B5196" s="8"/>
      <c r="C5196" s="8" t="s">
        <v>10242</v>
      </c>
      <c r="D5196" s="8" t="s">
        <v>10243</v>
      </c>
      <c r="E5196" s="8" t="s">
        <v>8844</v>
      </c>
      <c r="F5196" s="8"/>
      <c r="G5196" s="8"/>
      <c r="H5196" s="8" t="s">
        <v>2012</v>
      </c>
      <c r="I5196" s="8"/>
      <c r="J5196" s="8" t="s">
        <v>8845</v>
      </c>
      <c r="K5196" s="8" t="s">
        <v>8846</v>
      </c>
      <c r="L5196" s="8" t="s">
        <v>436</v>
      </c>
      <c r="M5196" s="7" t="s">
        <v>8877</v>
      </c>
      <c r="N5196" s="9" t="s">
        <v>8848</v>
      </c>
      <c r="O5196" s="14"/>
    </row>
    <row r="5197" spans="1:15">
      <c r="A5197" s="7" t="s">
        <v>1716</v>
      </c>
      <c r="B5197" s="7"/>
      <c r="C5197" s="7" t="s">
        <v>10244</v>
      </c>
      <c r="D5197" s="7" t="s">
        <v>10245</v>
      </c>
      <c r="E5197" s="8" t="s">
        <v>8844</v>
      </c>
      <c r="F5197" s="7"/>
      <c r="G5197" s="7"/>
      <c r="H5197" s="7" t="s">
        <v>2012</v>
      </c>
      <c r="I5197" s="7"/>
      <c r="J5197" s="7" t="s">
        <v>8845</v>
      </c>
      <c r="K5197" s="7" t="s">
        <v>8846</v>
      </c>
      <c r="L5197" s="7" t="s">
        <v>472</v>
      </c>
      <c r="M5197" s="7" t="s">
        <v>8889</v>
      </c>
      <c r="N5197" s="9" t="s">
        <v>8848</v>
      </c>
      <c r="O5197" s="14"/>
    </row>
    <row r="5198" spans="1:15">
      <c r="A5198" s="7" t="s">
        <v>1716</v>
      </c>
      <c r="B5198" s="7"/>
      <c r="C5198" s="7" t="s">
        <v>10246</v>
      </c>
      <c r="D5198" s="7" t="s">
        <v>10247</v>
      </c>
      <c r="E5198" s="8" t="s">
        <v>8844</v>
      </c>
      <c r="F5198" s="7"/>
      <c r="G5198" s="7"/>
      <c r="H5198" s="8" t="s">
        <v>2058</v>
      </c>
      <c r="I5198" s="8"/>
      <c r="J5198" s="8" t="s">
        <v>1221</v>
      </c>
      <c r="K5198" s="8" t="s">
        <v>9725</v>
      </c>
      <c r="L5198" s="8" t="s">
        <v>10248</v>
      </c>
      <c r="M5198" s="7" t="s">
        <v>2059</v>
      </c>
      <c r="N5198" s="9" t="s">
        <v>10249</v>
      </c>
      <c r="O5198" s="14"/>
    </row>
    <row r="5199" spans="1:14">
      <c r="A5199" s="7" t="s">
        <v>1716</v>
      </c>
      <c r="B5199" s="7"/>
      <c r="C5199" s="7" t="s">
        <v>10250</v>
      </c>
      <c r="D5199" s="7" t="s">
        <v>10251</v>
      </c>
      <c r="E5199" s="8" t="s">
        <v>8844</v>
      </c>
      <c r="F5199" s="7"/>
      <c r="G5199" s="7"/>
      <c r="H5199" s="8" t="s">
        <v>2058</v>
      </c>
      <c r="I5199" s="8"/>
      <c r="J5199" s="8" t="s">
        <v>10252</v>
      </c>
      <c r="K5199" s="8" t="s">
        <v>10253</v>
      </c>
      <c r="L5199" s="8" t="s">
        <v>10254</v>
      </c>
      <c r="M5199" s="7" t="s">
        <v>10255</v>
      </c>
      <c r="N5199" s="9" t="s">
        <v>10249</v>
      </c>
    </row>
    <row r="5200" spans="1:14">
      <c r="A5200" s="7" t="s">
        <v>1716</v>
      </c>
      <c r="B5200" s="7"/>
      <c r="C5200" s="7" t="s">
        <v>10256</v>
      </c>
      <c r="D5200" s="7" t="s">
        <v>10257</v>
      </c>
      <c r="E5200" s="8" t="s">
        <v>8844</v>
      </c>
      <c r="F5200" s="7"/>
      <c r="G5200" s="7"/>
      <c r="H5200" s="8" t="s">
        <v>2058</v>
      </c>
      <c r="I5200" s="8"/>
      <c r="J5200" s="8" t="s">
        <v>10252</v>
      </c>
      <c r="K5200" s="8" t="s">
        <v>10253</v>
      </c>
      <c r="L5200" s="8" t="s">
        <v>10258</v>
      </c>
      <c r="M5200" s="7"/>
      <c r="N5200" s="9" t="s">
        <v>10249</v>
      </c>
    </row>
    <row r="5201" spans="1:14">
      <c r="A5201" s="7" t="s">
        <v>1716</v>
      </c>
      <c r="B5201" s="7"/>
      <c r="C5201" s="7" t="s">
        <v>10259</v>
      </c>
      <c r="D5201" s="7" t="s">
        <v>10260</v>
      </c>
      <c r="E5201" s="8" t="s">
        <v>8844</v>
      </c>
      <c r="F5201" s="7"/>
      <c r="G5201" s="7"/>
      <c r="H5201" s="8" t="s">
        <v>2058</v>
      </c>
      <c r="I5201" s="8"/>
      <c r="J5201" s="8" t="s">
        <v>10252</v>
      </c>
      <c r="K5201" s="8" t="s">
        <v>10253</v>
      </c>
      <c r="L5201" s="8" t="s">
        <v>10258</v>
      </c>
      <c r="M5201" s="7"/>
      <c r="N5201" s="9" t="s">
        <v>10249</v>
      </c>
    </row>
    <row r="5202" spans="1:14">
      <c r="A5202" s="7" t="s">
        <v>1716</v>
      </c>
      <c r="B5202" s="8"/>
      <c r="C5202" s="8" t="s">
        <v>10261</v>
      </c>
      <c r="D5202" s="8" t="s">
        <v>10262</v>
      </c>
      <c r="E5202" s="8" t="s">
        <v>8844</v>
      </c>
      <c r="F5202" s="8"/>
      <c r="G5202" s="8"/>
      <c r="H5202" s="8" t="s">
        <v>2058</v>
      </c>
      <c r="I5202" s="8"/>
      <c r="J5202" s="8" t="s">
        <v>10252</v>
      </c>
      <c r="K5202" s="8" t="s">
        <v>10253</v>
      </c>
      <c r="L5202" s="8" t="s">
        <v>10258</v>
      </c>
      <c r="M5202" s="7" t="s">
        <v>2059</v>
      </c>
      <c r="N5202" s="9" t="s">
        <v>10249</v>
      </c>
    </row>
    <row r="5203" spans="1:14">
      <c r="A5203" s="7" t="s">
        <v>1716</v>
      </c>
      <c r="B5203" s="8"/>
      <c r="C5203" s="8" t="s">
        <v>10263</v>
      </c>
      <c r="D5203" s="8" t="s">
        <v>10264</v>
      </c>
      <c r="E5203" s="8" t="s">
        <v>8844</v>
      </c>
      <c r="F5203" s="8"/>
      <c r="G5203" s="8"/>
      <c r="H5203" s="8" t="s">
        <v>2058</v>
      </c>
      <c r="I5203" s="8"/>
      <c r="J5203" s="8" t="s">
        <v>10252</v>
      </c>
      <c r="K5203" s="8" t="s">
        <v>10253</v>
      </c>
      <c r="L5203" s="8" t="s">
        <v>10258</v>
      </c>
      <c r="M5203" s="7" t="s">
        <v>2059</v>
      </c>
      <c r="N5203" s="9" t="s">
        <v>10249</v>
      </c>
    </row>
    <row r="5204" spans="1:14">
      <c r="A5204" s="7" t="s">
        <v>1716</v>
      </c>
      <c r="B5204" s="8"/>
      <c r="C5204" s="8" t="s">
        <v>10265</v>
      </c>
      <c r="D5204" s="8" t="s">
        <v>10266</v>
      </c>
      <c r="E5204" s="8" t="s">
        <v>8844</v>
      </c>
      <c r="F5204" s="8"/>
      <c r="G5204" s="8"/>
      <c r="H5204" s="8" t="s">
        <v>2058</v>
      </c>
      <c r="I5204" s="8"/>
      <c r="J5204" s="8" t="s">
        <v>10252</v>
      </c>
      <c r="K5204" s="8" t="s">
        <v>10253</v>
      </c>
      <c r="L5204" s="8" t="s">
        <v>10258</v>
      </c>
      <c r="M5204" s="7" t="s">
        <v>2059</v>
      </c>
      <c r="N5204" s="9" t="s">
        <v>10249</v>
      </c>
    </row>
    <row r="5205" spans="1:14">
      <c r="A5205" s="7" t="s">
        <v>1716</v>
      </c>
      <c r="B5205" s="7"/>
      <c r="C5205" s="7" t="s">
        <v>10267</v>
      </c>
      <c r="D5205" s="7" t="s">
        <v>10268</v>
      </c>
      <c r="E5205" s="8" t="s">
        <v>8844</v>
      </c>
      <c r="F5205" s="7"/>
      <c r="G5205" s="7"/>
      <c r="H5205" s="8" t="s">
        <v>2058</v>
      </c>
      <c r="I5205" s="8"/>
      <c r="J5205" s="8" t="s">
        <v>10252</v>
      </c>
      <c r="K5205" s="8" t="s">
        <v>10253</v>
      </c>
      <c r="L5205" s="8" t="s">
        <v>10258</v>
      </c>
      <c r="M5205" s="7"/>
      <c r="N5205" s="9" t="s">
        <v>10249</v>
      </c>
    </row>
    <row r="5206" spans="1:14">
      <c r="A5206" s="7" t="s">
        <v>1716</v>
      </c>
      <c r="B5206" s="8"/>
      <c r="C5206" s="8" t="s">
        <v>10269</v>
      </c>
      <c r="D5206" s="8" t="s">
        <v>10270</v>
      </c>
      <c r="E5206" s="8" t="s">
        <v>8844</v>
      </c>
      <c r="F5206" s="8"/>
      <c r="G5206" s="8"/>
      <c r="H5206" s="8" t="s">
        <v>2058</v>
      </c>
      <c r="I5206" s="8"/>
      <c r="J5206" s="8" t="s">
        <v>10252</v>
      </c>
      <c r="K5206" s="8" t="s">
        <v>10253</v>
      </c>
      <c r="L5206" s="8" t="s">
        <v>10258</v>
      </c>
      <c r="M5206" s="7" t="s">
        <v>2059</v>
      </c>
      <c r="N5206" s="9" t="s">
        <v>10249</v>
      </c>
    </row>
    <row r="5207" spans="1:14">
      <c r="A5207" s="7" t="s">
        <v>1716</v>
      </c>
      <c r="B5207" s="8"/>
      <c r="C5207" s="8" t="s">
        <v>10271</v>
      </c>
      <c r="D5207" s="8" t="s">
        <v>10272</v>
      </c>
      <c r="E5207" s="8" t="s">
        <v>8844</v>
      </c>
      <c r="F5207" s="8"/>
      <c r="G5207" s="8"/>
      <c r="H5207" s="8" t="s">
        <v>2058</v>
      </c>
      <c r="I5207" s="8"/>
      <c r="J5207" s="8" t="s">
        <v>10252</v>
      </c>
      <c r="K5207" s="8" t="s">
        <v>10253</v>
      </c>
      <c r="L5207" s="8" t="s">
        <v>10258</v>
      </c>
      <c r="M5207" s="7" t="s">
        <v>2059</v>
      </c>
      <c r="N5207" s="9" t="s">
        <v>10249</v>
      </c>
    </row>
    <row r="5208" spans="1:14">
      <c r="A5208" s="7" t="s">
        <v>1716</v>
      </c>
      <c r="B5208" s="8"/>
      <c r="C5208" s="8" t="s">
        <v>10273</v>
      </c>
      <c r="D5208" s="8" t="s">
        <v>10274</v>
      </c>
      <c r="E5208" s="8" t="s">
        <v>8844</v>
      </c>
      <c r="F5208" s="8"/>
      <c r="G5208" s="8"/>
      <c r="H5208" s="8" t="s">
        <v>2058</v>
      </c>
      <c r="I5208" s="8"/>
      <c r="J5208" s="8" t="s">
        <v>10252</v>
      </c>
      <c r="K5208" s="8" t="s">
        <v>10253</v>
      </c>
      <c r="L5208" s="8" t="s">
        <v>10258</v>
      </c>
      <c r="M5208" s="7" t="s">
        <v>2059</v>
      </c>
      <c r="N5208" s="9" t="s">
        <v>10249</v>
      </c>
    </row>
    <row r="5209" spans="1:14">
      <c r="A5209" s="7" t="s">
        <v>1716</v>
      </c>
      <c r="B5209" s="7"/>
      <c r="C5209" s="7" t="s">
        <v>10275</v>
      </c>
      <c r="D5209" s="7" t="s">
        <v>10276</v>
      </c>
      <c r="E5209" s="8" t="s">
        <v>8844</v>
      </c>
      <c r="F5209" s="7"/>
      <c r="G5209" s="7"/>
      <c r="H5209" s="7" t="s">
        <v>2058</v>
      </c>
      <c r="I5209" s="7"/>
      <c r="J5209" s="8" t="s">
        <v>10252</v>
      </c>
      <c r="K5209" s="7" t="s">
        <v>10253</v>
      </c>
      <c r="L5209" s="7" t="s">
        <v>10277</v>
      </c>
      <c r="M5209" s="7" t="s">
        <v>10278</v>
      </c>
      <c r="N5209" s="9" t="s">
        <v>10249</v>
      </c>
    </row>
    <row r="5210" spans="1:14">
      <c r="A5210" s="7" t="s">
        <v>1716</v>
      </c>
      <c r="B5210" s="8"/>
      <c r="C5210" s="8" t="s">
        <v>10279</v>
      </c>
      <c r="D5210" s="8" t="s">
        <v>10280</v>
      </c>
      <c r="E5210" s="8" t="s">
        <v>8844</v>
      </c>
      <c r="F5210" s="8"/>
      <c r="G5210" s="8"/>
      <c r="H5210" s="8" t="s">
        <v>2058</v>
      </c>
      <c r="I5210" s="8"/>
      <c r="J5210" s="8" t="s">
        <v>10252</v>
      </c>
      <c r="K5210" s="8" t="s">
        <v>10253</v>
      </c>
      <c r="L5210" s="8" t="s">
        <v>10277</v>
      </c>
      <c r="M5210" s="7" t="s">
        <v>10278</v>
      </c>
      <c r="N5210" s="9" t="s">
        <v>10249</v>
      </c>
    </row>
    <row r="5211" spans="1:14">
      <c r="A5211" s="7" t="s">
        <v>1716</v>
      </c>
      <c r="B5211" s="8"/>
      <c r="C5211" s="8" t="s">
        <v>10281</v>
      </c>
      <c r="D5211" s="8" t="s">
        <v>10282</v>
      </c>
      <c r="E5211" s="8" t="s">
        <v>8844</v>
      </c>
      <c r="F5211" s="8"/>
      <c r="G5211" s="8"/>
      <c r="H5211" s="8" t="s">
        <v>2058</v>
      </c>
      <c r="I5211" s="8"/>
      <c r="J5211" s="8" t="s">
        <v>10252</v>
      </c>
      <c r="K5211" s="8" t="s">
        <v>10253</v>
      </c>
      <c r="L5211" s="8" t="s">
        <v>10277</v>
      </c>
      <c r="M5211" s="7" t="s">
        <v>10278</v>
      </c>
      <c r="N5211" s="9" t="s">
        <v>10249</v>
      </c>
    </row>
    <row r="5212" spans="1:14">
      <c r="A5212" s="7" t="s">
        <v>1716</v>
      </c>
      <c r="B5212" s="7"/>
      <c r="C5212" s="7" t="s">
        <v>10283</v>
      </c>
      <c r="D5212" s="7" t="s">
        <v>10284</v>
      </c>
      <c r="E5212" s="8" t="s">
        <v>8844</v>
      </c>
      <c r="F5212" s="7"/>
      <c r="G5212" s="7"/>
      <c r="H5212" s="7" t="s">
        <v>2058</v>
      </c>
      <c r="I5212" s="7"/>
      <c r="J5212" s="8" t="s">
        <v>10252</v>
      </c>
      <c r="K5212" s="7" t="s">
        <v>10253</v>
      </c>
      <c r="L5212" s="7" t="s">
        <v>10277</v>
      </c>
      <c r="M5212" s="7"/>
      <c r="N5212" s="9" t="s">
        <v>10249</v>
      </c>
    </row>
    <row r="5213" spans="1:14">
      <c r="A5213" s="7" t="s">
        <v>1716</v>
      </c>
      <c r="B5213" s="7"/>
      <c r="C5213" s="7" t="s">
        <v>10285</v>
      </c>
      <c r="D5213" s="7" t="s">
        <v>10286</v>
      </c>
      <c r="E5213" s="8" t="s">
        <v>8844</v>
      </c>
      <c r="F5213" s="7"/>
      <c r="G5213" s="7"/>
      <c r="H5213" s="7" t="s">
        <v>2058</v>
      </c>
      <c r="I5213" s="7"/>
      <c r="J5213" s="8" t="s">
        <v>10252</v>
      </c>
      <c r="K5213" s="7" t="s">
        <v>10253</v>
      </c>
      <c r="L5213" s="7" t="s">
        <v>10277</v>
      </c>
      <c r="M5213" s="7"/>
      <c r="N5213" s="9" t="s">
        <v>10249</v>
      </c>
    </row>
    <row r="5214" spans="1:14">
      <c r="A5214" s="7" t="s">
        <v>1716</v>
      </c>
      <c r="B5214" s="7"/>
      <c r="C5214" s="7" t="s">
        <v>10287</v>
      </c>
      <c r="D5214" s="7" t="s">
        <v>10288</v>
      </c>
      <c r="E5214" s="8" t="s">
        <v>8844</v>
      </c>
      <c r="F5214" s="7"/>
      <c r="G5214" s="7"/>
      <c r="H5214" s="7" t="s">
        <v>2058</v>
      </c>
      <c r="I5214" s="7"/>
      <c r="J5214" s="8" t="s">
        <v>10252</v>
      </c>
      <c r="K5214" s="7" t="s">
        <v>10253</v>
      </c>
      <c r="L5214" s="7" t="s">
        <v>10277</v>
      </c>
      <c r="M5214" s="7"/>
      <c r="N5214" s="9" t="s">
        <v>10249</v>
      </c>
    </row>
    <row r="5215" spans="1:14">
      <c r="A5215" s="7" t="s">
        <v>1716</v>
      </c>
      <c r="B5215" s="7"/>
      <c r="C5215" s="7" t="s">
        <v>10289</v>
      </c>
      <c r="D5215" s="7" t="s">
        <v>10290</v>
      </c>
      <c r="E5215" s="8" t="s">
        <v>8844</v>
      </c>
      <c r="F5215" s="7"/>
      <c r="G5215" s="7"/>
      <c r="H5215" s="7" t="s">
        <v>2058</v>
      </c>
      <c r="I5215" s="7"/>
      <c r="J5215" s="8" t="s">
        <v>10252</v>
      </c>
      <c r="K5215" s="7" t="s">
        <v>10253</v>
      </c>
      <c r="L5215" s="7" t="s">
        <v>10277</v>
      </c>
      <c r="M5215" s="7"/>
      <c r="N5215" s="9" t="s">
        <v>10249</v>
      </c>
    </row>
    <row r="5216" spans="1:14">
      <c r="A5216" s="7" t="s">
        <v>1716</v>
      </c>
      <c r="B5216" s="8"/>
      <c r="C5216" s="8" t="s">
        <v>10291</v>
      </c>
      <c r="D5216" s="8" t="s">
        <v>10292</v>
      </c>
      <c r="E5216" s="8" t="s">
        <v>8844</v>
      </c>
      <c r="F5216" s="8"/>
      <c r="G5216" s="8"/>
      <c r="H5216" s="8" t="s">
        <v>2058</v>
      </c>
      <c r="I5216" s="8"/>
      <c r="J5216" s="8" t="s">
        <v>10252</v>
      </c>
      <c r="K5216" s="8" t="s">
        <v>10253</v>
      </c>
      <c r="L5216" s="8" t="s">
        <v>10277</v>
      </c>
      <c r="M5216" s="7" t="s">
        <v>10278</v>
      </c>
      <c r="N5216" s="9" t="s">
        <v>10249</v>
      </c>
    </row>
    <row r="5217" spans="1:14">
      <c r="A5217" s="7" t="s">
        <v>1716</v>
      </c>
      <c r="B5217" s="8"/>
      <c r="C5217" s="8" t="s">
        <v>10293</v>
      </c>
      <c r="D5217" s="8" t="s">
        <v>10294</v>
      </c>
      <c r="E5217" s="8" t="s">
        <v>8844</v>
      </c>
      <c r="F5217" s="8"/>
      <c r="G5217" s="8"/>
      <c r="H5217" s="8" t="s">
        <v>2058</v>
      </c>
      <c r="I5217" s="8"/>
      <c r="J5217" s="8" t="s">
        <v>10252</v>
      </c>
      <c r="K5217" s="8" t="s">
        <v>10253</v>
      </c>
      <c r="L5217" s="8" t="s">
        <v>10277</v>
      </c>
      <c r="M5217" s="7" t="s">
        <v>10278</v>
      </c>
      <c r="N5217" s="9" t="s">
        <v>10249</v>
      </c>
    </row>
    <row r="5218" spans="1:14">
      <c r="A5218" s="7" t="s">
        <v>1716</v>
      </c>
      <c r="B5218" s="8"/>
      <c r="C5218" s="8" t="s">
        <v>10295</v>
      </c>
      <c r="D5218" s="8" t="s">
        <v>10296</v>
      </c>
      <c r="E5218" s="8" t="s">
        <v>8844</v>
      </c>
      <c r="F5218" s="8"/>
      <c r="G5218" s="8"/>
      <c r="H5218" s="8" t="s">
        <v>2058</v>
      </c>
      <c r="I5218" s="8"/>
      <c r="J5218" s="8" t="s">
        <v>10252</v>
      </c>
      <c r="K5218" s="8" t="s">
        <v>10253</v>
      </c>
      <c r="L5218" s="8" t="s">
        <v>10277</v>
      </c>
      <c r="M5218" s="7" t="s">
        <v>10278</v>
      </c>
      <c r="N5218" s="9" t="s">
        <v>10249</v>
      </c>
    </row>
    <row r="5219" spans="1:14">
      <c r="A5219" s="7" t="s">
        <v>1716</v>
      </c>
      <c r="B5219" s="8"/>
      <c r="C5219" s="8" t="s">
        <v>10297</v>
      </c>
      <c r="D5219" s="8" t="s">
        <v>10298</v>
      </c>
      <c r="E5219" s="8" t="s">
        <v>8844</v>
      </c>
      <c r="F5219" s="8"/>
      <c r="G5219" s="8"/>
      <c r="H5219" s="8" t="s">
        <v>2058</v>
      </c>
      <c r="I5219" s="8"/>
      <c r="J5219" s="8" t="s">
        <v>10252</v>
      </c>
      <c r="K5219" s="8" t="s">
        <v>10253</v>
      </c>
      <c r="L5219" s="8" t="s">
        <v>10277</v>
      </c>
      <c r="M5219" s="7" t="s">
        <v>10278</v>
      </c>
      <c r="N5219" s="9" t="s">
        <v>10249</v>
      </c>
    </row>
    <row r="5220" spans="1:14">
      <c r="A5220" s="7" t="s">
        <v>1716</v>
      </c>
      <c r="B5220" s="8"/>
      <c r="C5220" s="8" t="s">
        <v>10299</v>
      </c>
      <c r="D5220" s="8" t="s">
        <v>10300</v>
      </c>
      <c r="E5220" s="8" t="s">
        <v>8844</v>
      </c>
      <c r="F5220" s="8"/>
      <c r="G5220" s="8"/>
      <c r="H5220" s="8" t="s">
        <v>2058</v>
      </c>
      <c r="I5220" s="8"/>
      <c r="J5220" s="8" t="s">
        <v>10252</v>
      </c>
      <c r="K5220" s="8" t="s">
        <v>10253</v>
      </c>
      <c r="L5220" s="8" t="s">
        <v>10277</v>
      </c>
      <c r="M5220" s="7" t="s">
        <v>10278</v>
      </c>
      <c r="N5220" s="9" t="s">
        <v>10249</v>
      </c>
    </row>
    <row r="5221" spans="1:14">
      <c r="A5221" s="7" t="s">
        <v>1716</v>
      </c>
      <c r="B5221" s="8"/>
      <c r="C5221" s="8" t="s">
        <v>10301</v>
      </c>
      <c r="D5221" s="8" t="s">
        <v>10302</v>
      </c>
      <c r="E5221" s="8" t="s">
        <v>8844</v>
      </c>
      <c r="F5221" s="8"/>
      <c r="G5221" s="8"/>
      <c r="H5221" s="8" t="s">
        <v>2058</v>
      </c>
      <c r="I5221" s="8"/>
      <c r="J5221" s="8" t="s">
        <v>10252</v>
      </c>
      <c r="K5221" s="8" t="s">
        <v>10253</v>
      </c>
      <c r="L5221" s="8" t="s">
        <v>10277</v>
      </c>
      <c r="M5221" s="7" t="s">
        <v>10278</v>
      </c>
      <c r="N5221" s="9" t="s">
        <v>10249</v>
      </c>
    </row>
    <row r="5222" spans="1:14">
      <c r="A5222" s="7" t="s">
        <v>1716</v>
      </c>
      <c r="B5222" s="7"/>
      <c r="C5222" s="7" t="s">
        <v>10303</v>
      </c>
      <c r="D5222" s="7" t="s">
        <v>10304</v>
      </c>
      <c r="E5222" s="8" t="s">
        <v>8844</v>
      </c>
      <c r="F5222" s="7"/>
      <c r="G5222" s="7"/>
      <c r="H5222" s="7" t="s">
        <v>2058</v>
      </c>
      <c r="I5222" s="7"/>
      <c r="J5222" s="8" t="s">
        <v>10252</v>
      </c>
      <c r="K5222" s="7" t="s">
        <v>10253</v>
      </c>
      <c r="L5222" s="7" t="s">
        <v>10277</v>
      </c>
      <c r="M5222" s="7"/>
      <c r="N5222" s="9" t="s">
        <v>10249</v>
      </c>
    </row>
    <row r="5223" spans="1:14">
      <c r="A5223" s="7" t="s">
        <v>1716</v>
      </c>
      <c r="B5223" s="8"/>
      <c r="C5223" s="8" t="s">
        <v>10305</v>
      </c>
      <c r="D5223" s="8" t="s">
        <v>10306</v>
      </c>
      <c r="E5223" s="8" t="s">
        <v>8844</v>
      </c>
      <c r="F5223" s="8"/>
      <c r="G5223" s="8"/>
      <c r="H5223" s="8" t="s">
        <v>2058</v>
      </c>
      <c r="I5223" s="8"/>
      <c r="J5223" s="8" t="s">
        <v>10252</v>
      </c>
      <c r="K5223" s="8" t="s">
        <v>10253</v>
      </c>
      <c r="L5223" s="8" t="s">
        <v>10277</v>
      </c>
      <c r="M5223" s="7" t="s">
        <v>10278</v>
      </c>
      <c r="N5223" s="9" t="s">
        <v>10249</v>
      </c>
    </row>
    <row r="5224" spans="1:14">
      <c r="A5224" s="7" t="s">
        <v>1716</v>
      </c>
      <c r="B5224" s="8"/>
      <c r="C5224" s="8" t="s">
        <v>10307</v>
      </c>
      <c r="D5224" s="8" t="s">
        <v>10308</v>
      </c>
      <c r="E5224" s="8" t="s">
        <v>8844</v>
      </c>
      <c r="F5224" s="8"/>
      <c r="G5224" s="8"/>
      <c r="H5224" s="8" t="s">
        <v>2058</v>
      </c>
      <c r="I5224" s="8"/>
      <c r="J5224" s="8" t="s">
        <v>10252</v>
      </c>
      <c r="K5224" s="8" t="s">
        <v>10253</v>
      </c>
      <c r="L5224" s="8" t="s">
        <v>10277</v>
      </c>
      <c r="M5224" s="7" t="s">
        <v>10278</v>
      </c>
      <c r="N5224" s="9" t="s">
        <v>10249</v>
      </c>
    </row>
    <row r="5225" spans="1:14">
      <c r="A5225" s="7" t="s">
        <v>1716</v>
      </c>
      <c r="B5225" s="8"/>
      <c r="C5225" s="8" t="s">
        <v>10309</v>
      </c>
      <c r="D5225" s="8" t="s">
        <v>10310</v>
      </c>
      <c r="E5225" s="8" t="s">
        <v>8844</v>
      </c>
      <c r="F5225" s="8"/>
      <c r="G5225" s="8"/>
      <c r="H5225" s="8" t="s">
        <v>2058</v>
      </c>
      <c r="I5225" s="8"/>
      <c r="J5225" s="8" t="s">
        <v>10252</v>
      </c>
      <c r="K5225" s="8" t="s">
        <v>10253</v>
      </c>
      <c r="L5225" s="8" t="s">
        <v>10277</v>
      </c>
      <c r="M5225" s="7" t="s">
        <v>10278</v>
      </c>
      <c r="N5225" s="9" t="s">
        <v>10249</v>
      </c>
    </row>
    <row r="5226" spans="1:14">
      <c r="A5226" s="7" t="s">
        <v>1716</v>
      </c>
      <c r="B5226" s="7"/>
      <c r="C5226" s="7" t="s">
        <v>10311</v>
      </c>
      <c r="D5226" s="7" t="s">
        <v>10312</v>
      </c>
      <c r="E5226" s="8" t="s">
        <v>8844</v>
      </c>
      <c r="F5226" s="7"/>
      <c r="G5226" s="7"/>
      <c r="H5226" s="7" t="s">
        <v>2058</v>
      </c>
      <c r="I5226" s="7"/>
      <c r="J5226" s="8" t="s">
        <v>10252</v>
      </c>
      <c r="K5226" s="7" t="s">
        <v>10253</v>
      </c>
      <c r="L5226" s="7" t="s">
        <v>10277</v>
      </c>
      <c r="M5226" s="7"/>
      <c r="N5226" s="9" t="s">
        <v>10249</v>
      </c>
    </row>
    <row r="5227" spans="1:14">
      <c r="A5227" s="7" t="s">
        <v>1716</v>
      </c>
      <c r="B5227" s="7"/>
      <c r="C5227" s="7" t="s">
        <v>10313</v>
      </c>
      <c r="D5227" s="7" t="s">
        <v>10314</v>
      </c>
      <c r="E5227" s="8" t="s">
        <v>8844</v>
      </c>
      <c r="F5227" s="7"/>
      <c r="G5227" s="7"/>
      <c r="H5227" s="7" t="s">
        <v>2058</v>
      </c>
      <c r="I5227" s="7"/>
      <c r="J5227" s="8" t="s">
        <v>10252</v>
      </c>
      <c r="K5227" s="7" t="s">
        <v>10253</v>
      </c>
      <c r="L5227" s="7" t="s">
        <v>10277</v>
      </c>
      <c r="M5227" s="7"/>
      <c r="N5227" s="9" t="s">
        <v>10249</v>
      </c>
    </row>
    <row r="5228" spans="1:14">
      <c r="A5228" s="7" t="s">
        <v>1716</v>
      </c>
      <c r="B5228" s="7"/>
      <c r="C5228" s="7" t="s">
        <v>10315</v>
      </c>
      <c r="D5228" s="7" t="s">
        <v>10316</v>
      </c>
      <c r="E5228" s="8" t="s">
        <v>8844</v>
      </c>
      <c r="F5228" s="7"/>
      <c r="G5228" s="7"/>
      <c r="H5228" s="8" t="s">
        <v>2058</v>
      </c>
      <c r="I5228" s="8"/>
      <c r="J5228" s="8" t="s">
        <v>10252</v>
      </c>
      <c r="K5228" s="8" t="s">
        <v>10253</v>
      </c>
      <c r="L5228" s="8" t="s">
        <v>10277</v>
      </c>
      <c r="M5228" s="7" t="s">
        <v>10278</v>
      </c>
      <c r="N5228" s="9" t="s">
        <v>10249</v>
      </c>
    </row>
    <row r="5229" spans="1:14">
      <c r="A5229" s="7" t="s">
        <v>1716</v>
      </c>
      <c r="B5229" s="8"/>
      <c r="C5229" s="8" t="s">
        <v>10317</v>
      </c>
      <c r="D5229" s="8" t="s">
        <v>10318</v>
      </c>
      <c r="E5229" s="8" t="s">
        <v>8844</v>
      </c>
      <c r="F5229" s="8"/>
      <c r="G5229" s="8"/>
      <c r="H5229" s="8" t="s">
        <v>2058</v>
      </c>
      <c r="I5229" s="8"/>
      <c r="J5229" s="8" t="s">
        <v>10252</v>
      </c>
      <c r="K5229" s="8" t="s">
        <v>10253</v>
      </c>
      <c r="L5229" s="8" t="s">
        <v>10277</v>
      </c>
      <c r="M5229" s="7" t="s">
        <v>10278</v>
      </c>
      <c r="N5229" s="9" t="s">
        <v>10249</v>
      </c>
    </row>
    <row r="5230" spans="1:14">
      <c r="A5230" s="7" t="s">
        <v>1716</v>
      </c>
      <c r="B5230" s="8"/>
      <c r="C5230" s="8" t="s">
        <v>10319</v>
      </c>
      <c r="D5230" s="8" t="s">
        <v>10320</v>
      </c>
      <c r="E5230" s="8" t="s">
        <v>8844</v>
      </c>
      <c r="F5230" s="8"/>
      <c r="G5230" s="8"/>
      <c r="H5230" s="8" t="s">
        <v>2058</v>
      </c>
      <c r="I5230" s="8"/>
      <c r="J5230" s="8" t="s">
        <v>10252</v>
      </c>
      <c r="K5230" s="8" t="s">
        <v>10253</v>
      </c>
      <c r="L5230" s="8" t="s">
        <v>10277</v>
      </c>
      <c r="M5230" s="7" t="s">
        <v>10278</v>
      </c>
      <c r="N5230" s="9" t="s">
        <v>10249</v>
      </c>
    </row>
    <row r="5231" spans="1:14">
      <c r="A5231" s="7" t="s">
        <v>1716</v>
      </c>
      <c r="B5231" s="8"/>
      <c r="C5231" s="8" t="s">
        <v>10321</v>
      </c>
      <c r="D5231" s="8" t="s">
        <v>10322</v>
      </c>
      <c r="E5231" s="8" t="s">
        <v>8844</v>
      </c>
      <c r="F5231" s="8"/>
      <c r="G5231" s="8"/>
      <c r="H5231" s="8" t="s">
        <v>2058</v>
      </c>
      <c r="I5231" s="8"/>
      <c r="J5231" s="8" t="s">
        <v>10252</v>
      </c>
      <c r="K5231" s="8" t="s">
        <v>10253</v>
      </c>
      <c r="L5231" s="8" t="s">
        <v>10277</v>
      </c>
      <c r="M5231" s="7" t="s">
        <v>10278</v>
      </c>
      <c r="N5231" s="9" t="s">
        <v>10249</v>
      </c>
    </row>
    <row r="5232" spans="1:14">
      <c r="A5232" s="7" t="s">
        <v>1716</v>
      </c>
      <c r="B5232" s="8"/>
      <c r="C5232" s="8" t="s">
        <v>10323</v>
      </c>
      <c r="D5232" s="8" t="s">
        <v>10324</v>
      </c>
      <c r="E5232" s="8" t="s">
        <v>8844</v>
      </c>
      <c r="F5232" s="8"/>
      <c r="G5232" s="8"/>
      <c r="H5232" s="8" t="s">
        <v>2058</v>
      </c>
      <c r="I5232" s="8"/>
      <c r="J5232" s="8" t="s">
        <v>10252</v>
      </c>
      <c r="K5232" s="8" t="s">
        <v>10253</v>
      </c>
      <c r="L5232" s="8" t="s">
        <v>10277</v>
      </c>
      <c r="M5232" s="7" t="s">
        <v>10278</v>
      </c>
      <c r="N5232" s="9" t="s">
        <v>10249</v>
      </c>
    </row>
    <row r="5233" spans="1:14">
      <c r="A5233" s="7" t="s">
        <v>1716</v>
      </c>
      <c r="B5233" s="8"/>
      <c r="C5233" s="8" t="s">
        <v>10325</v>
      </c>
      <c r="D5233" s="8" t="s">
        <v>10326</v>
      </c>
      <c r="E5233" s="8" t="s">
        <v>8844</v>
      </c>
      <c r="F5233" s="8"/>
      <c r="G5233" s="8"/>
      <c r="H5233" s="8" t="s">
        <v>2058</v>
      </c>
      <c r="I5233" s="8"/>
      <c r="J5233" s="8" t="s">
        <v>10252</v>
      </c>
      <c r="K5233" s="8" t="s">
        <v>10253</v>
      </c>
      <c r="L5233" s="8" t="s">
        <v>10277</v>
      </c>
      <c r="M5233" s="7" t="s">
        <v>10278</v>
      </c>
      <c r="N5233" s="9" t="s">
        <v>10249</v>
      </c>
    </row>
    <row r="5234" spans="1:14">
      <c r="A5234" s="7" t="s">
        <v>1716</v>
      </c>
      <c r="B5234" s="8"/>
      <c r="C5234" s="8" t="s">
        <v>10327</v>
      </c>
      <c r="D5234" s="8" t="s">
        <v>10328</v>
      </c>
      <c r="E5234" s="8" t="s">
        <v>8844</v>
      </c>
      <c r="F5234" s="8"/>
      <c r="G5234" s="8"/>
      <c r="H5234" s="8" t="s">
        <v>2058</v>
      </c>
      <c r="I5234" s="8"/>
      <c r="J5234" s="8" t="s">
        <v>10252</v>
      </c>
      <c r="K5234" s="8" t="s">
        <v>10253</v>
      </c>
      <c r="L5234" s="8" t="s">
        <v>10277</v>
      </c>
      <c r="M5234" s="7" t="s">
        <v>10278</v>
      </c>
      <c r="N5234" s="9" t="s">
        <v>10249</v>
      </c>
    </row>
    <row r="5235" spans="1:14">
      <c r="A5235" s="7" t="s">
        <v>1716</v>
      </c>
      <c r="B5235" s="8"/>
      <c r="C5235" s="8" t="s">
        <v>10329</v>
      </c>
      <c r="D5235" s="8" t="s">
        <v>10330</v>
      </c>
      <c r="E5235" s="8" t="s">
        <v>8844</v>
      </c>
      <c r="F5235" s="8"/>
      <c r="G5235" s="8"/>
      <c r="H5235" s="8" t="s">
        <v>2058</v>
      </c>
      <c r="I5235" s="8"/>
      <c r="J5235" s="8" t="s">
        <v>10252</v>
      </c>
      <c r="K5235" s="8" t="s">
        <v>10253</v>
      </c>
      <c r="L5235" s="8" t="s">
        <v>10277</v>
      </c>
      <c r="M5235" s="7" t="s">
        <v>10278</v>
      </c>
      <c r="N5235" s="9" t="s">
        <v>10249</v>
      </c>
    </row>
    <row r="5236" spans="1:14">
      <c r="A5236" s="7" t="s">
        <v>1716</v>
      </c>
      <c r="B5236" s="8"/>
      <c r="C5236" s="8" t="s">
        <v>10331</v>
      </c>
      <c r="D5236" s="8" t="s">
        <v>10332</v>
      </c>
      <c r="E5236" s="8" t="s">
        <v>8844</v>
      </c>
      <c r="F5236" s="8"/>
      <c r="G5236" s="8"/>
      <c r="H5236" s="8" t="s">
        <v>2058</v>
      </c>
      <c r="I5236" s="8"/>
      <c r="J5236" s="8" t="s">
        <v>10252</v>
      </c>
      <c r="K5236" s="8" t="s">
        <v>10253</v>
      </c>
      <c r="L5236" s="8" t="s">
        <v>10277</v>
      </c>
      <c r="M5236" s="7" t="s">
        <v>10278</v>
      </c>
      <c r="N5236" s="9" t="s">
        <v>10249</v>
      </c>
    </row>
    <row r="5237" spans="1:14">
      <c r="A5237" s="7" t="s">
        <v>1716</v>
      </c>
      <c r="B5237" s="8"/>
      <c r="C5237" s="8" t="s">
        <v>10333</v>
      </c>
      <c r="D5237" s="8" t="s">
        <v>10334</v>
      </c>
      <c r="E5237" s="8" t="s">
        <v>8844</v>
      </c>
      <c r="F5237" s="8"/>
      <c r="G5237" s="8"/>
      <c r="H5237" s="8" t="s">
        <v>2058</v>
      </c>
      <c r="I5237" s="8"/>
      <c r="J5237" s="8" t="s">
        <v>10252</v>
      </c>
      <c r="K5237" s="8" t="s">
        <v>10253</v>
      </c>
      <c r="L5237" s="8" t="s">
        <v>10277</v>
      </c>
      <c r="M5237" s="7" t="s">
        <v>10278</v>
      </c>
      <c r="N5237" s="9" t="s">
        <v>10249</v>
      </c>
    </row>
    <row r="5238" spans="1:14">
      <c r="A5238" s="7" t="s">
        <v>1716</v>
      </c>
      <c r="B5238" s="8"/>
      <c r="C5238" s="8" t="s">
        <v>10335</v>
      </c>
      <c r="D5238" s="8" t="s">
        <v>10336</v>
      </c>
      <c r="E5238" s="8" t="s">
        <v>8844</v>
      </c>
      <c r="F5238" s="8"/>
      <c r="G5238" s="8"/>
      <c r="H5238" s="8" t="s">
        <v>2058</v>
      </c>
      <c r="I5238" s="8"/>
      <c r="J5238" s="8" t="s">
        <v>10252</v>
      </c>
      <c r="K5238" s="8" t="s">
        <v>10253</v>
      </c>
      <c r="L5238" s="8" t="s">
        <v>10277</v>
      </c>
      <c r="M5238" s="7" t="s">
        <v>10278</v>
      </c>
      <c r="N5238" s="9" t="s">
        <v>10249</v>
      </c>
    </row>
    <row r="5239" spans="1:14">
      <c r="A5239" s="7" t="s">
        <v>1716</v>
      </c>
      <c r="B5239" s="8"/>
      <c r="C5239" s="8" t="s">
        <v>10337</v>
      </c>
      <c r="D5239" s="8" t="s">
        <v>10338</v>
      </c>
      <c r="E5239" s="8" t="s">
        <v>8844</v>
      </c>
      <c r="F5239" s="8"/>
      <c r="G5239" s="8"/>
      <c r="H5239" s="8" t="s">
        <v>2058</v>
      </c>
      <c r="I5239" s="8"/>
      <c r="J5239" s="8" t="s">
        <v>10252</v>
      </c>
      <c r="K5239" s="8" t="s">
        <v>10253</v>
      </c>
      <c r="L5239" s="8" t="s">
        <v>10277</v>
      </c>
      <c r="M5239" s="7" t="s">
        <v>10278</v>
      </c>
      <c r="N5239" s="9" t="s">
        <v>10249</v>
      </c>
    </row>
    <row r="5240" spans="1:14">
      <c r="A5240" s="7" t="s">
        <v>1716</v>
      </c>
      <c r="B5240" s="8"/>
      <c r="C5240" s="8" t="s">
        <v>10339</v>
      </c>
      <c r="D5240" s="8" t="s">
        <v>10340</v>
      </c>
      <c r="E5240" s="8" t="s">
        <v>8844</v>
      </c>
      <c r="F5240" s="8"/>
      <c r="G5240" s="8"/>
      <c r="H5240" s="8" t="s">
        <v>2058</v>
      </c>
      <c r="I5240" s="8"/>
      <c r="J5240" s="8" t="s">
        <v>10252</v>
      </c>
      <c r="K5240" s="8" t="s">
        <v>10253</v>
      </c>
      <c r="L5240" s="8" t="s">
        <v>10277</v>
      </c>
      <c r="M5240" s="7" t="s">
        <v>10278</v>
      </c>
      <c r="N5240" s="9" t="s">
        <v>10249</v>
      </c>
    </row>
    <row r="5241" spans="1:14">
      <c r="A5241" s="7" t="s">
        <v>1716</v>
      </c>
      <c r="B5241" s="8"/>
      <c r="C5241" s="8" t="s">
        <v>10341</v>
      </c>
      <c r="D5241" s="8" t="s">
        <v>10342</v>
      </c>
      <c r="E5241" s="8" t="s">
        <v>8844</v>
      </c>
      <c r="F5241" s="8"/>
      <c r="G5241" s="8"/>
      <c r="H5241" s="8" t="s">
        <v>2058</v>
      </c>
      <c r="I5241" s="8"/>
      <c r="J5241" s="8" t="s">
        <v>10252</v>
      </c>
      <c r="K5241" s="8" t="s">
        <v>10253</v>
      </c>
      <c r="L5241" s="8" t="s">
        <v>10343</v>
      </c>
      <c r="M5241" s="7" t="s">
        <v>10255</v>
      </c>
      <c r="N5241" s="9" t="s">
        <v>10249</v>
      </c>
    </row>
    <row r="5242" spans="1:14">
      <c r="A5242" s="7" t="s">
        <v>1716</v>
      </c>
      <c r="B5242" s="7"/>
      <c r="C5242" s="7" t="s">
        <v>10344</v>
      </c>
      <c r="D5242" s="7" t="s">
        <v>10345</v>
      </c>
      <c r="E5242" s="8" t="s">
        <v>8844</v>
      </c>
      <c r="F5242" s="7"/>
      <c r="G5242" s="7"/>
      <c r="H5242" s="7" t="s">
        <v>2058</v>
      </c>
      <c r="I5242" s="7"/>
      <c r="J5242" s="8" t="s">
        <v>10252</v>
      </c>
      <c r="K5242" s="7" t="s">
        <v>10253</v>
      </c>
      <c r="L5242" s="8" t="s">
        <v>10343</v>
      </c>
      <c r="M5242" s="7"/>
      <c r="N5242" s="9" t="s">
        <v>10249</v>
      </c>
    </row>
    <row r="5243" spans="1:14">
      <c r="A5243" s="7" t="s">
        <v>1716</v>
      </c>
      <c r="B5243" s="8"/>
      <c r="C5243" s="8" t="s">
        <v>10346</v>
      </c>
      <c r="D5243" s="8" t="s">
        <v>10347</v>
      </c>
      <c r="E5243" s="8" t="s">
        <v>8844</v>
      </c>
      <c r="F5243" s="8"/>
      <c r="G5243" s="8"/>
      <c r="H5243" s="8" t="s">
        <v>2058</v>
      </c>
      <c r="I5243" s="8"/>
      <c r="J5243" s="8" t="s">
        <v>10252</v>
      </c>
      <c r="K5243" s="8" t="s">
        <v>10253</v>
      </c>
      <c r="L5243" s="8" t="s">
        <v>10343</v>
      </c>
      <c r="M5243" s="7" t="s">
        <v>10255</v>
      </c>
      <c r="N5243" s="9" t="s">
        <v>10249</v>
      </c>
    </row>
    <row r="5244" spans="1:14">
      <c r="A5244" s="7" t="s">
        <v>1716</v>
      </c>
      <c r="B5244" s="8"/>
      <c r="C5244" s="8" t="s">
        <v>10348</v>
      </c>
      <c r="D5244" s="8" t="s">
        <v>10349</v>
      </c>
      <c r="E5244" s="8" t="s">
        <v>8844</v>
      </c>
      <c r="F5244" s="8"/>
      <c r="G5244" s="8"/>
      <c r="H5244" s="8" t="s">
        <v>2058</v>
      </c>
      <c r="I5244" s="8"/>
      <c r="J5244" s="8" t="s">
        <v>10252</v>
      </c>
      <c r="K5244" s="8" t="s">
        <v>10253</v>
      </c>
      <c r="L5244" s="8" t="s">
        <v>10343</v>
      </c>
      <c r="M5244" s="7" t="s">
        <v>10255</v>
      </c>
      <c r="N5244" s="9" t="s">
        <v>10249</v>
      </c>
    </row>
    <row r="5245" spans="1:14">
      <c r="A5245" s="7" t="s">
        <v>1716</v>
      </c>
      <c r="B5245" s="8"/>
      <c r="C5245" s="8" t="s">
        <v>10350</v>
      </c>
      <c r="D5245" s="8" t="s">
        <v>10351</v>
      </c>
      <c r="E5245" s="8" t="s">
        <v>8844</v>
      </c>
      <c r="F5245" s="8"/>
      <c r="G5245" s="8"/>
      <c r="H5245" s="8" t="s">
        <v>2058</v>
      </c>
      <c r="I5245" s="8"/>
      <c r="J5245" s="8" t="s">
        <v>10252</v>
      </c>
      <c r="K5245" s="8" t="s">
        <v>10253</v>
      </c>
      <c r="L5245" s="8" t="s">
        <v>10343</v>
      </c>
      <c r="M5245" s="7" t="s">
        <v>10255</v>
      </c>
      <c r="N5245" s="9" t="s">
        <v>10249</v>
      </c>
    </row>
    <row r="5246" spans="1:14">
      <c r="A5246" s="7" t="s">
        <v>1716</v>
      </c>
      <c r="B5246" s="8"/>
      <c r="C5246" s="8" t="s">
        <v>10352</v>
      </c>
      <c r="D5246" s="8" t="s">
        <v>10353</v>
      </c>
      <c r="E5246" s="8" t="s">
        <v>8844</v>
      </c>
      <c r="F5246" s="8"/>
      <c r="G5246" s="8"/>
      <c r="H5246" s="8" t="s">
        <v>2058</v>
      </c>
      <c r="I5246" s="8"/>
      <c r="J5246" s="8" t="s">
        <v>10252</v>
      </c>
      <c r="K5246" s="8" t="s">
        <v>10253</v>
      </c>
      <c r="L5246" s="8" t="s">
        <v>10343</v>
      </c>
      <c r="M5246" s="7" t="s">
        <v>10255</v>
      </c>
      <c r="N5246" s="9" t="s">
        <v>10249</v>
      </c>
    </row>
    <row r="5247" spans="1:14">
      <c r="A5247" s="7" t="s">
        <v>1716</v>
      </c>
      <c r="B5247" s="8"/>
      <c r="C5247" s="8" t="s">
        <v>10354</v>
      </c>
      <c r="D5247" s="8" t="s">
        <v>10355</v>
      </c>
      <c r="E5247" s="8" t="s">
        <v>8844</v>
      </c>
      <c r="F5247" s="8"/>
      <c r="G5247" s="8"/>
      <c r="H5247" s="8" t="s">
        <v>2058</v>
      </c>
      <c r="I5247" s="8"/>
      <c r="J5247" s="8" t="s">
        <v>10252</v>
      </c>
      <c r="K5247" s="8" t="s">
        <v>10253</v>
      </c>
      <c r="L5247" s="8" t="s">
        <v>10343</v>
      </c>
      <c r="M5247" s="7" t="s">
        <v>10255</v>
      </c>
      <c r="N5247" s="9" t="s">
        <v>10249</v>
      </c>
    </row>
    <row r="5248" spans="1:14">
      <c r="A5248" s="7" t="s">
        <v>1716</v>
      </c>
      <c r="B5248" s="8"/>
      <c r="C5248" s="8" t="s">
        <v>10356</v>
      </c>
      <c r="D5248" s="8" t="s">
        <v>10357</v>
      </c>
      <c r="E5248" s="8" t="s">
        <v>8844</v>
      </c>
      <c r="F5248" s="8"/>
      <c r="G5248" s="8"/>
      <c r="H5248" s="8" t="s">
        <v>2058</v>
      </c>
      <c r="I5248" s="8"/>
      <c r="J5248" s="8" t="s">
        <v>10252</v>
      </c>
      <c r="K5248" s="8" t="s">
        <v>10253</v>
      </c>
      <c r="L5248" s="8" t="s">
        <v>10343</v>
      </c>
      <c r="M5248" s="7" t="s">
        <v>10255</v>
      </c>
      <c r="N5248" s="9" t="s">
        <v>10249</v>
      </c>
    </row>
    <row r="5249" spans="1:14">
      <c r="A5249" s="7" t="s">
        <v>1716</v>
      </c>
      <c r="B5249" s="8"/>
      <c r="C5249" s="8" t="s">
        <v>10358</v>
      </c>
      <c r="D5249" s="8" t="s">
        <v>10359</v>
      </c>
      <c r="E5249" s="8" t="s">
        <v>8844</v>
      </c>
      <c r="F5249" s="8"/>
      <c r="G5249" s="8"/>
      <c r="H5249" s="8" t="s">
        <v>2058</v>
      </c>
      <c r="I5249" s="8"/>
      <c r="J5249" s="8" t="s">
        <v>10252</v>
      </c>
      <c r="K5249" s="8" t="s">
        <v>10253</v>
      </c>
      <c r="L5249" s="8" t="s">
        <v>10343</v>
      </c>
      <c r="M5249" s="7" t="s">
        <v>10255</v>
      </c>
      <c r="N5249" s="9" t="s">
        <v>10249</v>
      </c>
    </row>
    <row r="5250" spans="1:14">
      <c r="A5250" s="7" t="s">
        <v>1716</v>
      </c>
      <c r="B5250" s="7"/>
      <c r="C5250" s="7" t="s">
        <v>10360</v>
      </c>
      <c r="D5250" s="7" t="s">
        <v>10361</v>
      </c>
      <c r="E5250" s="8" t="s">
        <v>8844</v>
      </c>
      <c r="F5250" s="7"/>
      <c r="G5250" s="7"/>
      <c r="H5250" s="7" t="s">
        <v>2058</v>
      </c>
      <c r="I5250" s="7"/>
      <c r="J5250" s="8" t="s">
        <v>10252</v>
      </c>
      <c r="K5250" s="7" t="s">
        <v>10253</v>
      </c>
      <c r="L5250" s="7" t="s">
        <v>10343</v>
      </c>
      <c r="M5250" s="7"/>
      <c r="N5250" s="9" t="s">
        <v>10249</v>
      </c>
    </row>
    <row r="5251" spans="1:14">
      <c r="A5251" s="7" t="s">
        <v>1716</v>
      </c>
      <c r="B5251" s="8"/>
      <c r="C5251" s="8" t="s">
        <v>10362</v>
      </c>
      <c r="D5251" s="8" t="s">
        <v>10363</v>
      </c>
      <c r="E5251" s="8" t="s">
        <v>8844</v>
      </c>
      <c r="F5251" s="8"/>
      <c r="G5251" s="8"/>
      <c r="H5251" s="8" t="s">
        <v>2058</v>
      </c>
      <c r="I5251" s="8"/>
      <c r="J5251" s="8" t="s">
        <v>10252</v>
      </c>
      <c r="K5251" s="8" t="s">
        <v>10253</v>
      </c>
      <c r="L5251" s="8" t="s">
        <v>10343</v>
      </c>
      <c r="M5251" s="7" t="s">
        <v>10255</v>
      </c>
      <c r="N5251" s="9" t="s">
        <v>10249</v>
      </c>
    </row>
    <row r="5252" spans="1:14">
      <c r="A5252" s="7" t="s">
        <v>1716</v>
      </c>
      <c r="B5252" s="8"/>
      <c r="C5252" s="8" t="s">
        <v>10364</v>
      </c>
      <c r="D5252" s="8" t="s">
        <v>10365</v>
      </c>
      <c r="E5252" s="8" t="s">
        <v>8844</v>
      </c>
      <c r="F5252" s="8"/>
      <c r="G5252" s="8"/>
      <c r="H5252" s="8" t="s">
        <v>2058</v>
      </c>
      <c r="I5252" s="8"/>
      <c r="J5252" s="8" t="s">
        <v>10252</v>
      </c>
      <c r="K5252" s="8" t="s">
        <v>10253</v>
      </c>
      <c r="L5252" s="8" t="s">
        <v>10343</v>
      </c>
      <c r="M5252" s="7" t="s">
        <v>10255</v>
      </c>
      <c r="N5252" s="9" t="s">
        <v>10249</v>
      </c>
    </row>
    <row r="5253" spans="1:14">
      <c r="A5253" s="7" t="s">
        <v>1716</v>
      </c>
      <c r="B5253" s="8"/>
      <c r="C5253" s="8" t="s">
        <v>10366</v>
      </c>
      <c r="D5253" s="8" t="s">
        <v>10367</v>
      </c>
      <c r="E5253" s="8" t="s">
        <v>8844</v>
      </c>
      <c r="F5253" s="8"/>
      <c r="G5253" s="8"/>
      <c r="H5253" s="8" t="s">
        <v>2058</v>
      </c>
      <c r="I5253" s="8"/>
      <c r="J5253" s="8" t="s">
        <v>10252</v>
      </c>
      <c r="K5253" s="8" t="s">
        <v>10253</v>
      </c>
      <c r="L5253" s="8" t="s">
        <v>10343</v>
      </c>
      <c r="M5253" s="7" t="s">
        <v>10255</v>
      </c>
      <c r="N5253" s="9" t="s">
        <v>10249</v>
      </c>
    </row>
    <row r="5254" spans="1:14">
      <c r="A5254" s="7" t="s">
        <v>1716</v>
      </c>
      <c r="B5254" s="8"/>
      <c r="C5254" s="8" t="s">
        <v>10368</v>
      </c>
      <c r="D5254" s="8" t="s">
        <v>10369</v>
      </c>
      <c r="E5254" s="8" t="s">
        <v>8844</v>
      </c>
      <c r="F5254" s="8"/>
      <c r="G5254" s="8"/>
      <c r="H5254" s="8" t="s">
        <v>2058</v>
      </c>
      <c r="I5254" s="8"/>
      <c r="J5254" s="8" t="s">
        <v>10252</v>
      </c>
      <c r="K5254" s="8" t="s">
        <v>10253</v>
      </c>
      <c r="L5254" s="8" t="s">
        <v>10343</v>
      </c>
      <c r="M5254" s="7" t="s">
        <v>10255</v>
      </c>
      <c r="N5254" s="9" t="s">
        <v>10249</v>
      </c>
    </row>
    <row r="5255" spans="1:14">
      <c r="A5255" s="7" t="s">
        <v>1716</v>
      </c>
      <c r="B5255" s="8"/>
      <c r="C5255" s="8" t="s">
        <v>10370</v>
      </c>
      <c r="D5255" s="8" t="s">
        <v>10371</v>
      </c>
      <c r="E5255" s="8" t="s">
        <v>8844</v>
      </c>
      <c r="F5255" s="8"/>
      <c r="G5255" s="8"/>
      <c r="H5255" s="8" t="s">
        <v>2058</v>
      </c>
      <c r="I5255" s="8"/>
      <c r="J5255" s="8" t="s">
        <v>10252</v>
      </c>
      <c r="K5255" s="8" t="s">
        <v>10253</v>
      </c>
      <c r="L5255" s="8" t="s">
        <v>10343</v>
      </c>
      <c r="M5255" s="7" t="s">
        <v>10255</v>
      </c>
      <c r="N5255" s="9" t="s">
        <v>10249</v>
      </c>
    </row>
    <row r="5256" spans="1:14">
      <c r="A5256" s="7" t="s">
        <v>1716</v>
      </c>
      <c r="B5256" s="8"/>
      <c r="C5256" s="8" t="s">
        <v>10372</v>
      </c>
      <c r="D5256" s="8" t="s">
        <v>10373</v>
      </c>
      <c r="E5256" s="8" t="s">
        <v>8844</v>
      </c>
      <c r="F5256" s="8"/>
      <c r="G5256" s="8"/>
      <c r="H5256" s="8" t="s">
        <v>2058</v>
      </c>
      <c r="I5256" s="8"/>
      <c r="J5256" s="8" t="s">
        <v>10252</v>
      </c>
      <c r="K5256" s="8" t="s">
        <v>10253</v>
      </c>
      <c r="L5256" s="8" t="s">
        <v>10343</v>
      </c>
      <c r="M5256" s="7" t="s">
        <v>10255</v>
      </c>
      <c r="N5256" s="9" t="s">
        <v>10249</v>
      </c>
    </row>
    <row r="5257" spans="1:14">
      <c r="A5257" s="7" t="s">
        <v>1716</v>
      </c>
      <c r="B5257" s="8"/>
      <c r="C5257" s="8" t="s">
        <v>10374</v>
      </c>
      <c r="D5257" s="8" t="s">
        <v>10375</v>
      </c>
      <c r="E5257" s="8" t="s">
        <v>8844</v>
      </c>
      <c r="F5257" s="8"/>
      <c r="G5257" s="8"/>
      <c r="H5257" s="8" t="s">
        <v>2058</v>
      </c>
      <c r="I5257" s="8"/>
      <c r="J5257" s="8" t="s">
        <v>10252</v>
      </c>
      <c r="K5257" s="8" t="s">
        <v>10253</v>
      </c>
      <c r="L5257" s="8" t="s">
        <v>10343</v>
      </c>
      <c r="M5257" s="7" t="s">
        <v>10255</v>
      </c>
      <c r="N5257" s="9" t="s">
        <v>10249</v>
      </c>
    </row>
    <row r="5258" spans="1:14">
      <c r="A5258" s="7" t="s">
        <v>1716</v>
      </c>
      <c r="B5258" s="7"/>
      <c r="C5258" s="7" t="s">
        <v>10376</v>
      </c>
      <c r="D5258" s="7" t="s">
        <v>10377</v>
      </c>
      <c r="E5258" s="8" t="s">
        <v>8844</v>
      </c>
      <c r="F5258" s="7"/>
      <c r="G5258" s="7"/>
      <c r="H5258" s="7" t="s">
        <v>2058</v>
      </c>
      <c r="I5258" s="7"/>
      <c r="J5258" s="8" t="s">
        <v>10252</v>
      </c>
      <c r="K5258" s="7" t="s">
        <v>10253</v>
      </c>
      <c r="L5258" s="7" t="s">
        <v>10343</v>
      </c>
      <c r="M5258" s="7" t="s">
        <v>10255</v>
      </c>
      <c r="N5258" s="9" t="s">
        <v>10249</v>
      </c>
    </row>
    <row r="5259" spans="1:14">
      <c r="A5259" s="7" t="s">
        <v>1716</v>
      </c>
      <c r="B5259" s="8"/>
      <c r="C5259" s="8" t="s">
        <v>10378</v>
      </c>
      <c r="D5259" s="8" t="s">
        <v>10379</v>
      </c>
      <c r="E5259" s="8" t="s">
        <v>8844</v>
      </c>
      <c r="F5259" s="8"/>
      <c r="G5259" s="8"/>
      <c r="H5259" s="8" t="s">
        <v>2058</v>
      </c>
      <c r="I5259" s="8"/>
      <c r="J5259" s="8" t="s">
        <v>10252</v>
      </c>
      <c r="K5259" s="8" t="s">
        <v>10253</v>
      </c>
      <c r="L5259" s="8" t="s">
        <v>10343</v>
      </c>
      <c r="M5259" s="7" t="s">
        <v>10255</v>
      </c>
      <c r="N5259" s="9" t="s">
        <v>10249</v>
      </c>
    </row>
    <row r="5260" spans="1:14">
      <c r="A5260" s="7" t="s">
        <v>1716</v>
      </c>
      <c r="B5260" s="8"/>
      <c r="C5260" s="8" t="s">
        <v>10380</v>
      </c>
      <c r="D5260" s="8" t="s">
        <v>10381</v>
      </c>
      <c r="E5260" s="8" t="s">
        <v>8844</v>
      </c>
      <c r="F5260" s="8"/>
      <c r="G5260" s="8"/>
      <c r="H5260" s="8" t="s">
        <v>2058</v>
      </c>
      <c r="I5260" s="8"/>
      <c r="J5260" s="8" t="s">
        <v>10252</v>
      </c>
      <c r="K5260" s="8" t="s">
        <v>10253</v>
      </c>
      <c r="L5260" s="8" t="s">
        <v>10343</v>
      </c>
      <c r="M5260" s="7" t="s">
        <v>10255</v>
      </c>
      <c r="N5260" s="9" t="s">
        <v>10249</v>
      </c>
    </row>
    <row r="5261" spans="1:14">
      <c r="A5261" s="7" t="s">
        <v>1716</v>
      </c>
      <c r="B5261" s="8"/>
      <c r="C5261" s="8" t="s">
        <v>10382</v>
      </c>
      <c r="D5261" s="8" t="s">
        <v>10383</v>
      </c>
      <c r="E5261" s="8" t="s">
        <v>8844</v>
      </c>
      <c r="F5261" s="8"/>
      <c r="G5261" s="8"/>
      <c r="H5261" s="8" t="s">
        <v>2058</v>
      </c>
      <c r="I5261" s="8"/>
      <c r="J5261" s="8" t="s">
        <v>10252</v>
      </c>
      <c r="K5261" s="8" t="s">
        <v>10253</v>
      </c>
      <c r="L5261" s="8" t="s">
        <v>10343</v>
      </c>
      <c r="M5261" s="7" t="s">
        <v>10255</v>
      </c>
      <c r="N5261" s="9" t="s">
        <v>10249</v>
      </c>
    </row>
    <row r="5262" spans="1:14">
      <c r="A5262" s="7" t="s">
        <v>1716</v>
      </c>
      <c r="B5262" s="8"/>
      <c r="C5262" s="8" t="s">
        <v>10384</v>
      </c>
      <c r="D5262" s="8" t="s">
        <v>10385</v>
      </c>
      <c r="E5262" s="8" t="s">
        <v>8844</v>
      </c>
      <c r="F5262" s="8"/>
      <c r="G5262" s="8"/>
      <c r="H5262" s="8" t="s">
        <v>2058</v>
      </c>
      <c r="I5262" s="8"/>
      <c r="J5262" s="8" t="s">
        <v>10252</v>
      </c>
      <c r="K5262" s="8" t="s">
        <v>10253</v>
      </c>
      <c r="L5262" s="8" t="s">
        <v>10343</v>
      </c>
      <c r="M5262" s="7" t="s">
        <v>10255</v>
      </c>
      <c r="N5262" s="9" t="s">
        <v>10249</v>
      </c>
    </row>
    <row r="5263" spans="1:14">
      <c r="A5263" s="7" t="s">
        <v>1716</v>
      </c>
      <c r="B5263" s="8"/>
      <c r="C5263" s="8" t="s">
        <v>10386</v>
      </c>
      <c r="D5263" s="8" t="s">
        <v>10387</v>
      </c>
      <c r="E5263" s="8" t="s">
        <v>8844</v>
      </c>
      <c r="F5263" s="8"/>
      <c r="G5263" s="8"/>
      <c r="H5263" s="8" t="s">
        <v>2058</v>
      </c>
      <c r="I5263" s="8"/>
      <c r="J5263" s="8" t="s">
        <v>10252</v>
      </c>
      <c r="K5263" s="8" t="s">
        <v>10253</v>
      </c>
      <c r="L5263" s="8" t="s">
        <v>10343</v>
      </c>
      <c r="M5263" s="7" t="s">
        <v>10255</v>
      </c>
      <c r="N5263" s="9" t="s">
        <v>10249</v>
      </c>
    </row>
    <row r="5264" spans="1:14">
      <c r="A5264" s="7" t="s">
        <v>1716</v>
      </c>
      <c r="B5264" s="8"/>
      <c r="C5264" s="8" t="s">
        <v>10388</v>
      </c>
      <c r="D5264" s="8" t="s">
        <v>10389</v>
      </c>
      <c r="E5264" s="8" t="s">
        <v>8844</v>
      </c>
      <c r="F5264" s="8"/>
      <c r="G5264" s="8"/>
      <c r="H5264" s="8" t="s">
        <v>2058</v>
      </c>
      <c r="I5264" s="8"/>
      <c r="J5264" s="8" t="s">
        <v>10252</v>
      </c>
      <c r="K5264" s="8" t="s">
        <v>10253</v>
      </c>
      <c r="L5264" s="8" t="s">
        <v>10343</v>
      </c>
      <c r="M5264" s="7" t="s">
        <v>10255</v>
      </c>
      <c r="N5264" s="9" t="s">
        <v>10249</v>
      </c>
    </row>
    <row r="5265" spans="1:14">
      <c r="A5265" s="7" t="s">
        <v>1716</v>
      </c>
      <c r="B5265" s="8"/>
      <c r="C5265" s="8" t="s">
        <v>10390</v>
      </c>
      <c r="D5265" s="8" t="s">
        <v>10391</v>
      </c>
      <c r="E5265" s="8" t="s">
        <v>8844</v>
      </c>
      <c r="F5265" s="8"/>
      <c r="G5265" s="8"/>
      <c r="H5265" s="8" t="s">
        <v>2058</v>
      </c>
      <c r="I5265" s="8"/>
      <c r="J5265" s="8" t="s">
        <v>10252</v>
      </c>
      <c r="K5265" s="8" t="s">
        <v>10253</v>
      </c>
      <c r="L5265" s="8" t="s">
        <v>10343</v>
      </c>
      <c r="M5265" s="7" t="s">
        <v>10255</v>
      </c>
      <c r="N5265" s="9" t="s">
        <v>10249</v>
      </c>
    </row>
    <row r="5266" spans="1:14">
      <c r="A5266" s="7" t="s">
        <v>1716</v>
      </c>
      <c r="B5266" s="8"/>
      <c r="C5266" s="8" t="s">
        <v>10392</v>
      </c>
      <c r="D5266" s="8" t="s">
        <v>10393</v>
      </c>
      <c r="E5266" s="8" t="s">
        <v>8844</v>
      </c>
      <c r="F5266" s="8"/>
      <c r="G5266" s="8"/>
      <c r="H5266" s="8" t="s">
        <v>2058</v>
      </c>
      <c r="I5266" s="8"/>
      <c r="J5266" s="8" t="s">
        <v>10252</v>
      </c>
      <c r="K5266" s="8" t="s">
        <v>10253</v>
      </c>
      <c r="L5266" s="8" t="s">
        <v>10343</v>
      </c>
      <c r="M5266" s="7" t="s">
        <v>10255</v>
      </c>
      <c r="N5266" s="9" t="s">
        <v>10249</v>
      </c>
    </row>
    <row r="5267" spans="1:14">
      <c r="A5267" s="7" t="s">
        <v>1716</v>
      </c>
      <c r="B5267" s="8"/>
      <c r="C5267" s="8" t="s">
        <v>10394</v>
      </c>
      <c r="D5267" s="8" t="s">
        <v>10395</v>
      </c>
      <c r="E5267" s="8" t="s">
        <v>8844</v>
      </c>
      <c r="F5267" s="8"/>
      <c r="G5267" s="8"/>
      <c r="H5267" s="8" t="s">
        <v>2058</v>
      </c>
      <c r="I5267" s="8"/>
      <c r="J5267" s="8" t="s">
        <v>10252</v>
      </c>
      <c r="K5267" s="8" t="s">
        <v>10253</v>
      </c>
      <c r="L5267" s="8" t="s">
        <v>10343</v>
      </c>
      <c r="M5267" s="7" t="s">
        <v>10255</v>
      </c>
      <c r="N5267" s="9" t="s">
        <v>10249</v>
      </c>
    </row>
    <row r="5268" spans="1:14">
      <c r="A5268" s="7" t="s">
        <v>1716</v>
      </c>
      <c r="B5268" s="8"/>
      <c r="C5268" s="8" t="s">
        <v>10396</v>
      </c>
      <c r="D5268" s="8" t="s">
        <v>10397</v>
      </c>
      <c r="E5268" s="8" t="s">
        <v>8844</v>
      </c>
      <c r="F5268" s="8"/>
      <c r="G5268" s="8"/>
      <c r="H5268" s="8" t="s">
        <v>2058</v>
      </c>
      <c r="I5268" s="8"/>
      <c r="J5268" s="8" t="s">
        <v>10252</v>
      </c>
      <c r="K5268" s="8" t="s">
        <v>10253</v>
      </c>
      <c r="L5268" s="8" t="s">
        <v>10343</v>
      </c>
      <c r="M5268" s="7" t="s">
        <v>10255</v>
      </c>
      <c r="N5268" s="9" t="s">
        <v>10249</v>
      </c>
    </row>
    <row r="5269" spans="1:14">
      <c r="A5269" s="7" t="s">
        <v>1716</v>
      </c>
      <c r="B5269" s="8"/>
      <c r="C5269" s="8" t="s">
        <v>10398</v>
      </c>
      <c r="D5269" s="8" t="s">
        <v>10399</v>
      </c>
      <c r="E5269" s="8" t="s">
        <v>8844</v>
      </c>
      <c r="F5269" s="8"/>
      <c r="G5269" s="8"/>
      <c r="H5269" s="8" t="s">
        <v>2058</v>
      </c>
      <c r="I5269" s="8"/>
      <c r="J5269" s="8" t="s">
        <v>10252</v>
      </c>
      <c r="K5269" s="8" t="s">
        <v>10253</v>
      </c>
      <c r="L5269" s="8" t="s">
        <v>10343</v>
      </c>
      <c r="M5269" s="7" t="s">
        <v>10255</v>
      </c>
      <c r="N5269" s="9" t="s">
        <v>10249</v>
      </c>
    </row>
    <row r="5270" spans="1:14">
      <c r="A5270" s="7" t="s">
        <v>1716</v>
      </c>
      <c r="B5270" s="7"/>
      <c r="C5270" s="7" t="s">
        <v>10400</v>
      </c>
      <c r="D5270" s="7" t="s">
        <v>10401</v>
      </c>
      <c r="E5270" s="8" t="s">
        <v>8844</v>
      </c>
      <c r="F5270" s="7"/>
      <c r="G5270" s="7"/>
      <c r="H5270" s="7" t="s">
        <v>2058</v>
      </c>
      <c r="I5270" s="7"/>
      <c r="J5270" s="8" t="s">
        <v>10252</v>
      </c>
      <c r="K5270" s="7" t="s">
        <v>10253</v>
      </c>
      <c r="L5270" s="7" t="s">
        <v>10343</v>
      </c>
      <c r="M5270" s="7"/>
      <c r="N5270" s="9" t="s">
        <v>10249</v>
      </c>
    </row>
    <row r="5271" spans="1:14">
      <c r="A5271" s="7" t="s">
        <v>1716</v>
      </c>
      <c r="B5271" s="8"/>
      <c r="C5271" s="8" t="s">
        <v>10402</v>
      </c>
      <c r="D5271" s="8" t="s">
        <v>10403</v>
      </c>
      <c r="E5271" s="8" t="s">
        <v>8844</v>
      </c>
      <c r="F5271" s="8"/>
      <c r="G5271" s="8"/>
      <c r="H5271" s="8" t="s">
        <v>2058</v>
      </c>
      <c r="I5271" s="8"/>
      <c r="J5271" s="8" t="s">
        <v>10252</v>
      </c>
      <c r="K5271" s="8" t="s">
        <v>10253</v>
      </c>
      <c r="L5271" s="8" t="s">
        <v>10343</v>
      </c>
      <c r="M5271" s="7" t="s">
        <v>10255</v>
      </c>
      <c r="N5271" s="9" t="s">
        <v>10249</v>
      </c>
    </row>
    <row r="5272" spans="1:14">
      <c r="A5272" s="7" t="s">
        <v>1716</v>
      </c>
      <c r="B5272" s="8"/>
      <c r="C5272" s="8" t="s">
        <v>10404</v>
      </c>
      <c r="D5272" s="8" t="s">
        <v>10405</v>
      </c>
      <c r="E5272" s="8" t="s">
        <v>8844</v>
      </c>
      <c r="F5272" s="8"/>
      <c r="G5272" s="8"/>
      <c r="H5272" s="8" t="s">
        <v>2058</v>
      </c>
      <c r="I5272" s="8"/>
      <c r="J5272" s="8" t="s">
        <v>10252</v>
      </c>
      <c r="K5272" s="8" t="s">
        <v>10253</v>
      </c>
      <c r="L5272" s="8" t="s">
        <v>10343</v>
      </c>
      <c r="M5272" s="7" t="s">
        <v>10255</v>
      </c>
      <c r="N5272" s="9" t="s">
        <v>10249</v>
      </c>
    </row>
    <row r="5273" spans="1:14">
      <c r="A5273" s="7" t="s">
        <v>1716</v>
      </c>
      <c r="B5273" s="8"/>
      <c r="C5273" s="8" t="s">
        <v>10406</v>
      </c>
      <c r="D5273" s="8" t="s">
        <v>10407</v>
      </c>
      <c r="E5273" s="8" t="s">
        <v>8844</v>
      </c>
      <c r="F5273" s="8"/>
      <c r="G5273" s="8"/>
      <c r="H5273" s="8" t="s">
        <v>2058</v>
      </c>
      <c r="I5273" s="8"/>
      <c r="J5273" s="8" t="s">
        <v>10252</v>
      </c>
      <c r="K5273" s="8" t="s">
        <v>10253</v>
      </c>
      <c r="L5273" s="8" t="s">
        <v>10343</v>
      </c>
      <c r="M5273" s="7" t="s">
        <v>10255</v>
      </c>
      <c r="N5273" s="9" t="s">
        <v>10249</v>
      </c>
    </row>
    <row r="5274" spans="1:14">
      <c r="A5274" s="7" t="s">
        <v>1716</v>
      </c>
      <c r="B5274" s="8"/>
      <c r="C5274" s="8" t="s">
        <v>10408</v>
      </c>
      <c r="D5274" s="8" t="s">
        <v>10409</v>
      </c>
      <c r="E5274" s="8" t="s">
        <v>8844</v>
      </c>
      <c r="F5274" s="8"/>
      <c r="G5274" s="8"/>
      <c r="H5274" s="8" t="s">
        <v>2058</v>
      </c>
      <c r="I5274" s="8"/>
      <c r="J5274" s="8" t="s">
        <v>10252</v>
      </c>
      <c r="K5274" s="8" t="s">
        <v>10253</v>
      </c>
      <c r="L5274" s="8" t="s">
        <v>10343</v>
      </c>
      <c r="M5274" s="7" t="s">
        <v>10255</v>
      </c>
      <c r="N5274" s="9" t="s">
        <v>10249</v>
      </c>
    </row>
    <row r="5275" spans="1:14">
      <c r="A5275" s="7" t="s">
        <v>1716</v>
      </c>
      <c r="B5275" s="8"/>
      <c r="C5275" s="8" t="s">
        <v>10410</v>
      </c>
      <c r="D5275" s="8" t="s">
        <v>10411</v>
      </c>
      <c r="E5275" s="8" t="s">
        <v>8844</v>
      </c>
      <c r="F5275" s="8"/>
      <c r="G5275" s="8"/>
      <c r="H5275" s="8" t="s">
        <v>2058</v>
      </c>
      <c r="I5275" s="8"/>
      <c r="J5275" s="8" t="s">
        <v>10252</v>
      </c>
      <c r="K5275" s="8" t="s">
        <v>10253</v>
      </c>
      <c r="L5275" s="8" t="s">
        <v>10343</v>
      </c>
      <c r="M5275" s="7" t="s">
        <v>10255</v>
      </c>
      <c r="N5275" s="9" t="s">
        <v>10249</v>
      </c>
    </row>
    <row r="5276" spans="1:14">
      <c r="A5276" s="7" t="s">
        <v>1716</v>
      </c>
      <c r="B5276" s="8"/>
      <c r="C5276" s="8" t="s">
        <v>10412</v>
      </c>
      <c r="D5276" s="8" t="s">
        <v>10413</v>
      </c>
      <c r="E5276" s="8" t="s">
        <v>8844</v>
      </c>
      <c r="F5276" s="8"/>
      <c r="G5276" s="8"/>
      <c r="H5276" s="8" t="s">
        <v>2058</v>
      </c>
      <c r="I5276" s="8"/>
      <c r="J5276" s="8" t="s">
        <v>10252</v>
      </c>
      <c r="K5276" s="8" t="s">
        <v>10253</v>
      </c>
      <c r="L5276" s="8" t="s">
        <v>10343</v>
      </c>
      <c r="M5276" s="7" t="s">
        <v>10255</v>
      </c>
      <c r="N5276" s="9" t="s">
        <v>10249</v>
      </c>
    </row>
    <row r="5277" spans="1:14">
      <c r="A5277" s="7" t="s">
        <v>1716</v>
      </c>
      <c r="B5277" s="8"/>
      <c r="C5277" s="8" t="s">
        <v>10414</v>
      </c>
      <c r="D5277" s="8" t="s">
        <v>10415</v>
      </c>
      <c r="E5277" s="8" t="s">
        <v>8844</v>
      </c>
      <c r="F5277" s="8"/>
      <c r="G5277" s="8"/>
      <c r="H5277" s="8" t="s">
        <v>2058</v>
      </c>
      <c r="I5277" s="8"/>
      <c r="J5277" s="8" t="s">
        <v>10252</v>
      </c>
      <c r="K5277" s="8" t="s">
        <v>10253</v>
      </c>
      <c r="L5277" s="8" t="s">
        <v>10343</v>
      </c>
      <c r="M5277" s="7" t="s">
        <v>10255</v>
      </c>
      <c r="N5277" s="9" t="s">
        <v>10249</v>
      </c>
    </row>
    <row r="5278" spans="1:14">
      <c r="A5278" s="7" t="s">
        <v>1716</v>
      </c>
      <c r="B5278" s="7"/>
      <c r="C5278" s="9" t="s">
        <v>10416</v>
      </c>
      <c r="D5278" s="9" t="s">
        <v>10417</v>
      </c>
      <c r="E5278" s="8" t="s">
        <v>8844</v>
      </c>
      <c r="F5278" s="7"/>
      <c r="G5278" s="7"/>
      <c r="H5278" s="8" t="s">
        <v>2058</v>
      </c>
      <c r="I5278" s="8"/>
      <c r="J5278" s="8" t="s">
        <v>10252</v>
      </c>
      <c r="K5278" s="8" t="s">
        <v>10253</v>
      </c>
      <c r="L5278" s="8" t="s">
        <v>10418</v>
      </c>
      <c r="M5278" s="7" t="s">
        <v>10419</v>
      </c>
      <c r="N5278" s="9" t="s">
        <v>10249</v>
      </c>
    </row>
    <row r="5279" spans="1:14">
      <c r="A5279" s="7" t="s">
        <v>1716</v>
      </c>
      <c r="B5279" s="7"/>
      <c r="C5279" s="9" t="s">
        <v>10420</v>
      </c>
      <c r="D5279" s="9" t="s">
        <v>10421</v>
      </c>
      <c r="E5279" s="8" t="s">
        <v>8844</v>
      </c>
      <c r="F5279" s="7"/>
      <c r="G5279" s="7"/>
      <c r="H5279" s="7" t="s">
        <v>2080</v>
      </c>
      <c r="I5279" s="8"/>
      <c r="J5279" s="7" t="s">
        <v>10422</v>
      </c>
      <c r="K5279" s="8" t="s">
        <v>10423</v>
      </c>
      <c r="L5279" s="8" t="s">
        <v>10424</v>
      </c>
      <c r="M5279" s="7" t="s">
        <v>8877</v>
      </c>
      <c r="N5279" s="9" t="s">
        <v>10425</v>
      </c>
    </row>
    <row r="5280" spans="1:14">
      <c r="A5280" s="7" t="s">
        <v>1716</v>
      </c>
      <c r="B5280" s="7"/>
      <c r="C5280" s="9" t="s">
        <v>10426</v>
      </c>
      <c r="D5280" s="9" t="s">
        <v>10427</v>
      </c>
      <c r="E5280" s="8" t="s">
        <v>8844</v>
      </c>
      <c r="F5280" s="7"/>
      <c r="G5280" s="7"/>
      <c r="H5280" s="8" t="s">
        <v>2058</v>
      </c>
      <c r="I5280" s="8"/>
      <c r="J5280" s="8" t="s">
        <v>10252</v>
      </c>
      <c r="K5280" s="8" t="s">
        <v>10253</v>
      </c>
      <c r="L5280" s="8" t="s">
        <v>10418</v>
      </c>
      <c r="M5280" s="7" t="s">
        <v>10419</v>
      </c>
      <c r="N5280" s="9" t="s">
        <v>10249</v>
      </c>
    </row>
    <row r="5281" spans="1:14">
      <c r="A5281" s="7" t="s">
        <v>1716</v>
      </c>
      <c r="B5281" s="7"/>
      <c r="C5281" s="7" t="s">
        <v>10428</v>
      </c>
      <c r="D5281" s="7" t="s">
        <v>10429</v>
      </c>
      <c r="E5281" s="8" t="s">
        <v>8844</v>
      </c>
      <c r="F5281" s="7"/>
      <c r="G5281" s="7"/>
      <c r="H5281" s="8" t="s">
        <v>2058</v>
      </c>
      <c r="I5281" s="8"/>
      <c r="J5281" s="8" t="s">
        <v>10252</v>
      </c>
      <c r="K5281" s="8" t="s">
        <v>10253</v>
      </c>
      <c r="L5281" s="8" t="s">
        <v>10418</v>
      </c>
      <c r="M5281" s="7" t="s">
        <v>10430</v>
      </c>
      <c r="N5281" s="9" t="s">
        <v>10249</v>
      </c>
    </row>
    <row r="5282" spans="1:14">
      <c r="A5282" s="7" t="s">
        <v>1716</v>
      </c>
      <c r="B5282" s="8"/>
      <c r="C5282" s="8" t="s">
        <v>10431</v>
      </c>
      <c r="D5282" s="8" t="s">
        <v>10432</v>
      </c>
      <c r="E5282" s="8" t="s">
        <v>8844</v>
      </c>
      <c r="F5282" s="8"/>
      <c r="G5282" s="8"/>
      <c r="H5282" s="8" t="s">
        <v>2058</v>
      </c>
      <c r="I5282" s="8"/>
      <c r="J5282" s="8" t="s">
        <v>10252</v>
      </c>
      <c r="K5282" s="8" t="s">
        <v>10253</v>
      </c>
      <c r="L5282" s="8" t="s">
        <v>10418</v>
      </c>
      <c r="M5282" s="7" t="s">
        <v>10430</v>
      </c>
      <c r="N5282" s="9" t="s">
        <v>10249</v>
      </c>
    </row>
    <row r="5283" spans="1:14">
      <c r="A5283" s="5" t="s">
        <v>1716</v>
      </c>
      <c r="B5283" s="6"/>
      <c r="C5283" s="6" t="s">
        <v>10433</v>
      </c>
      <c r="D5283" s="6" t="s">
        <v>10434</v>
      </c>
      <c r="E5283" s="8" t="s">
        <v>8844</v>
      </c>
      <c r="F5283" s="6"/>
      <c r="G5283" s="6"/>
      <c r="H5283" s="6" t="s">
        <v>2058</v>
      </c>
      <c r="I5283" s="6"/>
      <c r="J5283" s="6" t="s">
        <v>10252</v>
      </c>
      <c r="K5283" s="6" t="s">
        <v>10253</v>
      </c>
      <c r="L5283" s="8" t="s">
        <v>10418</v>
      </c>
      <c r="M5283" s="6"/>
      <c r="N5283" s="6" t="s">
        <v>10249</v>
      </c>
    </row>
    <row r="5284" spans="1:14">
      <c r="A5284" s="7" t="s">
        <v>1716</v>
      </c>
      <c r="B5284" s="7"/>
      <c r="C5284" s="7" t="s">
        <v>10435</v>
      </c>
      <c r="D5284" s="7" t="s">
        <v>10436</v>
      </c>
      <c r="E5284" s="8" t="s">
        <v>8844</v>
      </c>
      <c r="F5284" s="7"/>
      <c r="G5284" s="7"/>
      <c r="H5284" s="7" t="s">
        <v>2058</v>
      </c>
      <c r="I5284" s="7"/>
      <c r="J5284" s="8" t="s">
        <v>10252</v>
      </c>
      <c r="K5284" s="7" t="s">
        <v>10253</v>
      </c>
      <c r="L5284" s="8" t="s">
        <v>10418</v>
      </c>
      <c r="M5284" s="7"/>
      <c r="N5284" s="9" t="s">
        <v>10249</v>
      </c>
    </row>
    <row r="5285" spans="1:14">
      <c r="A5285" s="7" t="s">
        <v>1716</v>
      </c>
      <c r="B5285" s="8"/>
      <c r="C5285" s="8" t="s">
        <v>10437</v>
      </c>
      <c r="D5285" s="8" t="s">
        <v>10438</v>
      </c>
      <c r="E5285" s="8" t="s">
        <v>8844</v>
      </c>
      <c r="F5285" s="8"/>
      <c r="G5285" s="8"/>
      <c r="H5285" s="8" t="s">
        <v>2058</v>
      </c>
      <c r="I5285" s="8"/>
      <c r="J5285" s="8" t="s">
        <v>10252</v>
      </c>
      <c r="K5285" s="8" t="s">
        <v>10253</v>
      </c>
      <c r="L5285" s="8" t="s">
        <v>10418</v>
      </c>
      <c r="M5285" s="7" t="s">
        <v>10419</v>
      </c>
      <c r="N5285" s="9" t="s">
        <v>10249</v>
      </c>
    </row>
    <row r="5286" spans="1:14">
      <c r="A5286" s="7" t="s">
        <v>1716</v>
      </c>
      <c r="B5286" s="8"/>
      <c r="C5286" s="8" t="s">
        <v>10439</v>
      </c>
      <c r="D5286" s="8" t="s">
        <v>10440</v>
      </c>
      <c r="E5286" s="8" t="s">
        <v>8844</v>
      </c>
      <c r="F5286" s="8"/>
      <c r="G5286" s="8"/>
      <c r="H5286" s="8" t="s">
        <v>2058</v>
      </c>
      <c r="I5286" s="8"/>
      <c r="J5286" s="8" t="s">
        <v>10252</v>
      </c>
      <c r="K5286" s="8" t="s">
        <v>10253</v>
      </c>
      <c r="L5286" s="8" t="s">
        <v>10418</v>
      </c>
      <c r="M5286" s="7" t="s">
        <v>10419</v>
      </c>
      <c r="N5286" s="9" t="s">
        <v>10249</v>
      </c>
    </row>
    <row r="5287" spans="1:14">
      <c r="A5287" s="7" t="s">
        <v>1716</v>
      </c>
      <c r="B5287" s="8"/>
      <c r="C5287" s="8" t="s">
        <v>10441</v>
      </c>
      <c r="D5287" s="8" t="s">
        <v>10442</v>
      </c>
      <c r="E5287" s="8" t="s">
        <v>8844</v>
      </c>
      <c r="F5287" s="8"/>
      <c r="G5287" s="8"/>
      <c r="H5287" s="8" t="s">
        <v>2058</v>
      </c>
      <c r="I5287" s="8"/>
      <c r="J5287" s="8" t="s">
        <v>10252</v>
      </c>
      <c r="K5287" s="8" t="s">
        <v>10253</v>
      </c>
      <c r="L5287" s="8" t="s">
        <v>10418</v>
      </c>
      <c r="M5287" s="7" t="s">
        <v>10419</v>
      </c>
      <c r="N5287" s="9" t="s">
        <v>10249</v>
      </c>
    </row>
    <row r="5288" spans="1:14">
      <c r="A5288" s="7" t="s">
        <v>1716</v>
      </c>
      <c r="B5288" s="8"/>
      <c r="C5288" s="8" t="s">
        <v>10443</v>
      </c>
      <c r="D5288" s="8" t="s">
        <v>10444</v>
      </c>
      <c r="E5288" s="8" t="s">
        <v>8844</v>
      </c>
      <c r="F5288" s="8"/>
      <c r="G5288" s="8"/>
      <c r="H5288" s="8" t="s">
        <v>2058</v>
      </c>
      <c r="I5288" s="8"/>
      <c r="J5288" s="8" t="s">
        <v>10252</v>
      </c>
      <c r="K5288" s="8" t="s">
        <v>10253</v>
      </c>
      <c r="L5288" s="8" t="s">
        <v>10418</v>
      </c>
      <c r="M5288" s="7" t="s">
        <v>10419</v>
      </c>
      <c r="N5288" s="9" t="s">
        <v>10249</v>
      </c>
    </row>
    <row r="5289" spans="1:14">
      <c r="A5289" s="7" t="s">
        <v>1716</v>
      </c>
      <c r="B5289" s="8"/>
      <c r="C5289" s="8" t="s">
        <v>10445</v>
      </c>
      <c r="D5289" s="8" t="s">
        <v>10446</v>
      </c>
      <c r="E5289" s="8" t="s">
        <v>8844</v>
      </c>
      <c r="F5289" s="8"/>
      <c r="G5289" s="8"/>
      <c r="H5289" s="8" t="s">
        <v>2058</v>
      </c>
      <c r="I5289" s="8"/>
      <c r="J5289" s="8" t="s">
        <v>10252</v>
      </c>
      <c r="K5289" s="8" t="s">
        <v>10253</v>
      </c>
      <c r="L5289" s="8" t="s">
        <v>10418</v>
      </c>
      <c r="M5289" s="7" t="s">
        <v>10419</v>
      </c>
      <c r="N5289" s="9" t="s">
        <v>10249</v>
      </c>
    </row>
    <row r="5290" spans="1:14">
      <c r="A5290" s="7" t="s">
        <v>1716</v>
      </c>
      <c r="B5290" s="8"/>
      <c r="C5290" s="8" t="s">
        <v>10447</v>
      </c>
      <c r="D5290" s="8" t="s">
        <v>10448</v>
      </c>
      <c r="E5290" s="8" t="s">
        <v>8844</v>
      </c>
      <c r="F5290" s="8"/>
      <c r="G5290" s="8"/>
      <c r="H5290" s="8" t="s">
        <v>2058</v>
      </c>
      <c r="I5290" s="8"/>
      <c r="J5290" s="8" t="s">
        <v>10252</v>
      </c>
      <c r="K5290" s="8" t="s">
        <v>10253</v>
      </c>
      <c r="L5290" s="8" t="s">
        <v>10418</v>
      </c>
      <c r="M5290" s="7" t="s">
        <v>10419</v>
      </c>
      <c r="N5290" s="9" t="s">
        <v>10249</v>
      </c>
    </row>
    <row r="5291" spans="1:14">
      <c r="A5291" s="7" t="s">
        <v>1716</v>
      </c>
      <c r="B5291" s="8"/>
      <c r="C5291" s="8" t="s">
        <v>10449</v>
      </c>
      <c r="D5291" s="8" t="s">
        <v>10450</v>
      </c>
      <c r="E5291" s="8" t="s">
        <v>8844</v>
      </c>
      <c r="F5291" s="8"/>
      <c r="G5291" s="8"/>
      <c r="H5291" s="8" t="s">
        <v>2058</v>
      </c>
      <c r="I5291" s="8"/>
      <c r="J5291" s="8" t="s">
        <v>10252</v>
      </c>
      <c r="K5291" s="8" t="s">
        <v>10253</v>
      </c>
      <c r="L5291" s="8" t="s">
        <v>10418</v>
      </c>
      <c r="M5291" s="7" t="s">
        <v>10419</v>
      </c>
      <c r="N5291" s="9" t="s">
        <v>10249</v>
      </c>
    </row>
    <row r="5292" spans="1:14">
      <c r="A5292" s="7" t="s">
        <v>1716</v>
      </c>
      <c r="B5292" s="8"/>
      <c r="C5292" s="8" t="s">
        <v>10451</v>
      </c>
      <c r="D5292" s="8" t="s">
        <v>10452</v>
      </c>
      <c r="E5292" s="8" t="s">
        <v>8844</v>
      </c>
      <c r="F5292" s="8"/>
      <c r="G5292" s="8"/>
      <c r="H5292" s="8" t="s">
        <v>2058</v>
      </c>
      <c r="I5292" s="8"/>
      <c r="J5292" s="8" t="s">
        <v>10252</v>
      </c>
      <c r="K5292" s="8" t="s">
        <v>10253</v>
      </c>
      <c r="L5292" s="8" t="s">
        <v>10418</v>
      </c>
      <c r="M5292" s="7" t="s">
        <v>10419</v>
      </c>
      <c r="N5292" s="9" t="s">
        <v>10249</v>
      </c>
    </row>
    <row r="5293" spans="1:14">
      <c r="A5293" s="7" t="s">
        <v>1716</v>
      </c>
      <c r="B5293" s="8"/>
      <c r="C5293" s="8" t="s">
        <v>10453</v>
      </c>
      <c r="D5293" s="8" t="s">
        <v>10454</v>
      </c>
      <c r="E5293" s="8" t="s">
        <v>8844</v>
      </c>
      <c r="F5293" s="8"/>
      <c r="G5293" s="8"/>
      <c r="H5293" s="8" t="s">
        <v>2058</v>
      </c>
      <c r="I5293" s="8"/>
      <c r="J5293" s="8" t="s">
        <v>10252</v>
      </c>
      <c r="K5293" s="8" t="s">
        <v>10253</v>
      </c>
      <c r="L5293" s="8" t="s">
        <v>10418</v>
      </c>
      <c r="M5293" s="7" t="s">
        <v>10419</v>
      </c>
      <c r="N5293" s="9" t="s">
        <v>10249</v>
      </c>
    </row>
    <row r="5294" spans="1:14">
      <c r="A5294" s="7" t="s">
        <v>1716</v>
      </c>
      <c r="B5294" s="8"/>
      <c r="C5294" s="8" t="s">
        <v>10455</v>
      </c>
      <c r="D5294" s="8" t="s">
        <v>10456</v>
      </c>
      <c r="E5294" s="8" t="s">
        <v>8844</v>
      </c>
      <c r="F5294" s="8"/>
      <c r="G5294" s="8"/>
      <c r="H5294" s="8" t="s">
        <v>2058</v>
      </c>
      <c r="I5294" s="8"/>
      <c r="J5294" s="8" t="s">
        <v>10252</v>
      </c>
      <c r="K5294" s="8" t="s">
        <v>10253</v>
      </c>
      <c r="L5294" s="8" t="s">
        <v>10418</v>
      </c>
      <c r="M5294" s="7" t="s">
        <v>10419</v>
      </c>
      <c r="N5294" s="9" t="s">
        <v>10249</v>
      </c>
    </row>
    <row r="5295" spans="1:14">
      <c r="A5295" s="7" t="s">
        <v>1716</v>
      </c>
      <c r="B5295" s="8"/>
      <c r="C5295" s="8" t="s">
        <v>10457</v>
      </c>
      <c r="D5295" s="8" t="s">
        <v>10458</v>
      </c>
      <c r="E5295" s="8" t="s">
        <v>8844</v>
      </c>
      <c r="F5295" s="8"/>
      <c r="G5295" s="8"/>
      <c r="H5295" s="8" t="s">
        <v>2058</v>
      </c>
      <c r="I5295" s="8"/>
      <c r="J5295" s="8" t="s">
        <v>10252</v>
      </c>
      <c r="K5295" s="8" t="s">
        <v>10253</v>
      </c>
      <c r="L5295" s="8" t="s">
        <v>10418</v>
      </c>
      <c r="M5295" s="7" t="s">
        <v>10419</v>
      </c>
      <c r="N5295" s="9" t="s">
        <v>10249</v>
      </c>
    </row>
    <row r="5296" spans="1:14">
      <c r="A5296" s="7" t="s">
        <v>1716</v>
      </c>
      <c r="B5296" s="8"/>
      <c r="C5296" s="8" t="s">
        <v>10459</v>
      </c>
      <c r="D5296" s="8" t="s">
        <v>10460</v>
      </c>
      <c r="E5296" s="8" t="s">
        <v>8844</v>
      </c>
      <c r="F5296" s="8"/>
      <c r="G5296" s="8"/>
      <c r="H5296" s="8" t="s">
        <v>2058</v>
      </c>
      <c r="I5296" s="8"/>
      <c r="J5296" s="8" t="s">
        <v>10252</v>
      </c>
      <c r="K5296" s="8" t="s">
        <v>10253</v>
      </c>
      <c r="L5296" s="8" t="s">
        <v>10418</v>
      </c>
      <c r="M5296" s="7" t="s">
        <v>10419</v>
      </c>
      <c r="N5296" s="9" t="s">
        <v>10249</v>
      </c>
    </row>
    <row r="5297" spans="1:14">
      <c r="A5297" s="7" t="s">
        <v>1716</v>
      </c>
      <c r="B5297" s="7"/>
      <c r="C5297" s="7" t="s">
        <v>10461</v>
      </c>
      <c r="D5297" s="7" t="s">
        <v>10462</v>
      </c>
      <c r="E5297" s="8" t="s">
        <v>8844</v>
      </c>
      <c r="F5297" s="7"/>
      <c r="G5297" s="7"/>
      <c r="H5297" s="7" t="s">
        <v>2058</v>
      </c>
      <c r="I5297" s="7"/>
      <c r="J5297" s="8" t="s">
        <v>10252</v>
      </c>
      <c r="K5297" s="7" t="s">
        <v>10253</v>
      </c>
      <c r="L5297" s="8" t="s">
        <v>10418</v>
      </c>
      <c r="M5297" s="7"/>
      <c r="N5297" s="9" t="s">
        <v>10249</v>
      </c>
    </row>
    <row r="5298" spans="1:14">
      <c r="A5298" s="7" t="s">
        <v>1716</v>
      </c>
      <c r="B5298" s="8"/>
      <c r="C5298" s="8" t="s">
        <v>10463</v>
      </c>
      <c r="D5298" s="8" t="s">
        <v>10464</v>
      </c>
      <c r="E5298" s="8" t="s">
        <v>8844</v>
      </c>
      <c r="F5298" s="8"/>
      <c r="G5298" s="8"/>
      <c r="H5298" s="8" t="s">
        <v>2058</v>
      </c>
      <c r="I5298" s="8"/>
      <c r="J5298" s="8" t="s">
        <v>10252</v>
      </c>
      <c r="K5298" s="8" t="s">
        <v>10253</v>
      </c>
      <c r="L5298" s="8" t="s">
        <v>10418</v>
      </c>
      <c r="M5298" s="7" t="s">
        <v>10419</v>
      </c>
      <c r="N5298" s="9" t="s">
        <v>10249</v>
      </c>
    </row>
    <row r="5299" spans="1:14">
      <c r="A5299" s="7" t="s">
        <v>1716</v>
      </c>
      <c r="B5299" s="8"/>
      <c r="C5299" s="8" t="s">
        <v>10465</v>
      </c>
      <c r="D5299" s="8" t="s">
        <v>10466</v>
      </c>
      <c r="E5299" s="8" t="s">
        <v>8844</v>
      </c>
      <c r="F5299" s="8"/>
      <c r="G5299" s="8"/>
      <c r="H5299" s="8" t="s">
        <v>2058</v>
      </c>
      <c r="I5299" s="8"/>
      <c r="J5299" s="8" t="s">
        <v>10252</v>
      </c>
      <c r="K5299" s="8" t="s">
        <v>10253</v>
      </c>
      <c r="L5299" s="8" t="s">
        <v>10418</v>
      </c>
      <c r="M5299" s="7" t="s">
        <v>10419</v>
      </c>
      <c r="N5299" s="9" t="s">
        <v>10249</v>
      </c>
    </row>
    <row r="5300" spans="1:14">
      <c r="A5300" s="7" t="s">
        <v>1716</v>
      </c>
      <c r="B5300" s="8"/>
      <c r="C5300" s="8" t="s">
        <v>10467</v>
      </c>
      <c r="D5300" s="8" t="s">
        <v>10468</v>
      </c>
      <c r="E5300" s="8" t="s">
        <v>8844</v>
      </c>
      <c r="F5300" s="8"/>
      <c r="G5300" s="8"/>
      <c r="H5300" s="8" t="s">
        <v>2058</v>
      </c>
      <c r="I5300" s="8"/>
      <c r="J5300" s="8" t="s">
        <v>10252</v>
      </c>
      <c r="K5300" s="8" t="s">
        <v>10253</v>
      </c>
      <c r="L5300" s="8" t="s">
        <v>10418</v>
      </c>
      <c r="M5300" s="7" t="s">
        <v>10419</v>
      </c>
      <c r="N5300" s="9" t="s">
        <v>10249</v>
      </c>
    </row>
    <row r="5301" spans="1:14">
      <c r="A5301" s="7" t="s">
        <v>1716</v>
      </c>
      <c r="B5301" s="8"/>
      <c r="C5301" s="8" t="s">
        <v>10469</v>
      </c>
      <c r="D5301" s="8" t="s">
        <v>10470</v>
      </c>
      <c r="E5301" s="8" t="s">
        <v>8844</v>
      </c>
      <c r="F5301" s="8"/>
      <c r="G5301" s="8"/>
      <c r="H5301" s="8" t="s">
        <v>2058</v>
      </c>
      <c r="I5301" s="8"/>
      <c r="J5301" s="8" t="s">
        <v>10252</v>
      </c>
      <c r="K5301" s="8" t="s">
        <v>10253</v>
      </c>
      <c r="L5301" s="8" t="s">
        <v>10418</v>
      </c>
      <c r="M5301" s="7" t="s">
        <v>10419</v>
      </c>
      <c r="N5301" s="9" t="s">
        <v>10249</v>
      </c>
    </row>
    <row r="5302" spans="1:14">
      <c r="A5302" s="7" t="s">
        <v>1716</v>
      </c>
      <c r="B5302" s="8"/>
      <c r="C5302" s="8" t="s">
        <v>10471</v>
      </c>
      <c r="D5302" s="8" t="s">
        <v>10472</v>
      </c>
      <c r="E5302" s="8" t="s">
        <v>8844</v>
      </c>
      <c r="F5302" s="8"/>
      <c r="G5302" s="8"/>
      <c r="H5302" s="8" t="s">
        <v>2058</v>
      </c>
      <c r="I5302" s="8"/>
      <c r="J5302" s="8" t="s">
        <v>10252</v>
      </c>
      <c r="K5302" s="8" t="s">
        <v>10253</v>
      </c>
      <c r="L5302" s="8" t="s">
        <v>10418</v>
      </c>
      <c r="M5302" s="7" t="s">
        <v>10419</v>
      </c>
      <c r="N5302" s="9" t="s">
        <v>10249</v>
      </c>
    </row>
    <row r="5303" spans="1:14">
      <c r="A5303" s="7" t="s">
        <v>1716</v>
      </c>
      <c r="B5303" s="8"/>
      <c r="C5303" s="8" t="s">
        <v>10473</v>
      </c>
      <c r="D5303" s="8" t="s">
        <v>10474</v>
      </c>
      <c r="E5303" s="8" t="s">
        <v>8844</v>
      </c>
      <c r="F5303" s="8"/>
      <c r="G5303" s="8"/>
      <c r="H5303" s="8" t="s">
        <v>2058</v>
      </c>
      <c r="I5303" s="8"/>
      <c r="J5303" s="8" t="s">
        <v>10252</v>
      </c>
      <c r="K5303" s="8" t="s">
        <v>10253</v>
      </c>
      <c r="L5303" s="8" t="s">
        <v>10418</v>
      </c>
      <c r="M5303" s="7" t="s">
        <v>10419</v>
      </c>
      <c r="N5303" s="9" t="s">
        <v>10249</v>
      </c>
    </row>
    <row r="5304" spans="1:14">
      <c r="A5304" s="7" t="s">
        <v>1716</v>
      </c>
      <c r="B5304" s="8"/>
      <c r="C5304" s="8" t="s">
        <v>10475</v>
      </c>
      <c r="D5304" s="8" t="s">
        <v>10476</v>
      </c>
      <c r="E5304" s="8" t="s">
        <v>8844</v>
      </c>
      <c r="F5304" s="8"/>
      <c r="G5304" s="8"/>
      <c r="H5304" s="8" t="s">
        <v>2058</v>
      </c>
      <c r="I5304" s="8"/>
      <c r="J5304" s="8" t="s">
        <v>10252</v>
      </c>
      <c r="K5304" s="8" t="s">
        <v>10253</v>
      </c>
      <c r="L5304" s="8" t="s">
        <v>10418</v>
      </c>
      <c r="M5304" s="7" t="s">
        <v>10419</v>
      </c>
      <c r="N5304" s="9" t="s">
        <v>10249</v>
      </c>
    </row>
    <row r="5305" spans="1:14">
      <c r="A5305" s="7" t="s">
        <v>1716</v>
      </c>
      <c r="B5305" s="8"/>
      <c r="C5305" s="8" t="s">
        <v>10477</v>
      </c>
      <c r="D5305" s="8" t="s">
        <v>10478</v>
      </c>
      <c r="E5305" s="8" t="s">
        <v>8844</v>
      </c>
      <c r="F5305" s="8"/>
      <c r="G5305" s="8"/>
      <c r="H5305" s="8" t="s">
        <v>2058</v>
      </c>
      <c r="I5305" s="8"/>
      <c r="J5305" s="8" t="s">
        <v>10252</v>
      </c>
      <c r="K5305" s="8" t="s">
        <v>10253</v>
      </c>
      <c r="L5305" s="8" t="s">
        <v>10418</v>
      </c>
      <c r="M5305" s="7" t="s">
        <v>10419</v>
      </c>
      <c r="N5305" s="9" t="s">
        <v>10249</v>
      </c>
    </row>
    <row r="5306" spans="1:14">
      <c r="A5306" s="7" t="s">
        <v>1716</v>
      </c>
      <c r="B5306" s="7"/>
      <c r="C5306" s="7" t="s">
        <v>10479</v>
      </c>
      <c r="D5306" s="7" t="s">
        <v>10480</v>
      </c>
      <c r="E5306" s="8" t="s">
        <v>8844</v>
      </c>
      <c r="F5306" s="7"/>
      <c r="G5306" s="7"/>
      <c r="H5306" s="7" t="s">
        <v>2058</v>
      </c>
      <c r="I5306" s="7"/>
      <c r="J5306" s="8" t="s">
        <v>10252</v>
      </c>
      <c r="K5306" s="7" t="s">
        <v>10253</v>
      </c>
      <c r="L5306" s="8" t="s">
        <v>10418</v>
      </c>
      <c r="M5306" s="7"/>
      <c r="N5306" s="9" t="s">
        <v>10249</v>
      </c>
    </row>
    <row r="5307" spans="1:14">
      <c r="A5307" s="7" t="s">
        <v>1716</v>
      </c>
      <c r="B5307" s="7"/>
      <c r="C5307" s="9" t="s">
        <v>10481</v>
      </c>
      <c r="D5307" s="9" t="s">
        <v>10482</v>
      </c>
      <c r="E5307" s="8" t="s">
        <v>8844</v>
      </c>
      <c r="F5307" s="7"/>
      <c r="G5307" s="7"/>
      <c r="H5307" s="8" t="s">
        <v>2058</v>
      </c>
      <c r="I5307" s="8"/>
      <c r="J5307" s="8" t="s">
        <v>10252</v>
      </c>
      <c r="K5307" s="8" t="s">
        <v>10253</v>
      </c>
      <c r="L5307" s="8" t="s">
        <v>10418</v>
      </c>
      <c r="M5307" s="7" t="s">
        <v>10419</v>
      </c>
      <c r="N5307" s="9" t="s">
        <v>10249</v>
      </c>
    </row>
    <row r="5308" spans="1:14">
      <c r="A5308" s="7" t="s">
        <v>1716</v>
      </c>
      <c r="B5308" s="7"/>
      <c r="C5308" s="7" t="s">
        <v>10483</v>
      </c>
      <c r="D5308" s="7" t="s">
        <v>10484</v>
      </c>
      <c r="E5308" s="8" t="s">
        <v>8844</v>
      </c>
      <c r="F5308" s="7"/>
      <c r="G5308" s="7"/>
      <c r="H5308" s="7" t="s">
        <v>2058</v>
      </c>
      <c r="I5308" s="7"/>
      <c r="J5308" s="8" t="s">
        <v>10252</v>
      </c>
      <c r="K5308" s="7" t="s">
        <v>10253</v>
      </c>
      <c r="L5308" s="8" t="s">
        <v>10418</v>
      </c>
      <c r="M5308" s="7"/>
      <c r="N5308" s="9" t="s">
        <v>10249</v>
      </c>
    </row>
    <row r="5309" spans="1:14">
      <c r="A5309" s="7" t="s">
        <v>1716</v>
      </c>
      <c r="B5309" s="8"/>
      <c r="C5309" s="8" t="s">
        <v>10485</v>
      </c>
      <c r="D5309" s="8" t="s">
        <v>10486</v>
      </c>
      <c r="E5309" s="8" t="s">
        <v>8844</v>
      </c>
      <c r="F5309" s="8"/>
      <c r="G5309" s="8"/>
      <c r="H5309" s="8" t="s">
        <v>2058</v>
      </c>
      <c r="I5309" s="8"/>
      <c r="J5309" s="8" t="s">
        <v>10252</v>
      </c>
      <c r="K5309" s="8" t="s">
        <v>10253</v>
      </c>
      <c r="L5309" s="8" t="s">
        <v>10418</v>
      </c>
      <c r="M5309" s="7" t="s">
        <v>10419</v>
      </c>
      <c r="N5309" s="9" t="s">
        <v>10249</v>
      </c>
    </row>
    <row r="5310" spans="1:14">
      <c r="A5310" s="7" t="s">
        <v>1716</v>
      </c>
      <c r="B5310" s="7"/>
      <c r="C5310" s="7" t="s">
        <v>10487</v>
      </c>
      <c r="D5310" s="7" t="s">
        <v>10488</v>
      </c>
      <c r="E5310" s="8" t="s">
        <v>8844</v>
      </c>
      <c r="F5310" s="7"/>
      <c r="G5310" s="7"/>
      <c r="H5310" s="7" t="s">
        <v>2058</v>
      </c>
      <c r="I5310" s="7"/>
      <c r="J5310" s="8" t="s">
        <v>10252</v>
      </c>
      <c r="K5310" s="7" t="s">
        <v>10253</v>
      </c>
      <c r="L5310" s="8" t="s">
        <v>10418</v>
      </c>
      <c r="M5310" s="7"/>
      <c r="N5310" s="9" t="s">
        <v>10249</v>
      </c>
    </row>
    <row r="5311" spans="1:14">
      <c r="A5311" s="7" t="s">
        <v>1716</v>
      </c>
      <c r="B5311" s="7"/>
      <c r="C5311" s="7" t="s">
        <v>10489</v>
      </c>
      <c r="D5311" s="7" t="s">
        <v>10490</v>
      </c>
      <c r="E5311" s="8" t="s">
        <v>8844</v>
      </c>
      <c r="F5311" s="7"/>
      <c r="G5311" s="7"/>
      <c r="H5311" s="7" t="s">
        <v>2058</v>
      </c>
      <c r="I5311" s="7"/>
      <c r="J5311" s="8" t="s">
        <v>10252</v>
      </c>
      <c r="K5311" s="7" t="s">
        <v>10253</v>
      </c>
      <c r="L5311" s="8" t="s">
        <v>10418</v>
      </c>
      <c r="M5311" s="7"/>
      <c r="N5311" s="9" t="s">
        <v>10249</v>
      </c>
    </row>
    <row r="5312" spans="1:14">
      <c r="A5312" s="7" t="s">
        <v>1716</v>
      </c>
      <c r="B5312" s="8"/>
      <c r="C5312" s="8" t="s">
        <v>10491</v>
      </c>
      <c r="D5312" s="8" t="s">
        <v>10492</v>
      </c>
      <c r="E5312" s="8" t="s">
        <v>8844</v>
      </c>
      <c r="F5312" s="8"/>
      <c r="G5312" s="8"/>
      <c r="H5312" s="8" t="s">
        <v>2058</v>
      </c>
      <c r="I5312" s="8"/>
      <c r="J5312" s="8" t="s">
        <v>10252</v>
      </c>
      <c r="K5312" s="8" t="s">
        <v>10253</v>
      </c>
      <c r="L5312" s="8" t="s">
        <v>10418</v>
      </c>
      <c r="M5312" s="7" t="s">
        <v>10419</v>
      </c>
      <c r="N5312" s="9" t="s">
        <v>10249</v>
      </c>
    </row>
    <row r="5313" spans="1:14">
      <c r="A5313" s="7" t="s">
        <v>1716</v>
      </c>
      <c r="B5313" s="8"/>
      <c r="C5313" s="8" t="s">
        <v>10493</v>
      </c>
      <c r="D5313" s="8" t="s">
        <v>10494</v>
      </c>
      <c r="E5313" s="8" t="s">
        <v>8844</v>
      </c>
      <c r="F5313" s="8"/>
      <c r="G5313" s="8"/>
      <c r="H5313" s="8" t="s">
        <v>2058</v>
      </c>
      <c r="I5313" s="8"/>
      <c r="J5313" s="8" t="s">
        <v>10252</v>
      </c>
      <c r="K5313" s="8" t="s">
        <v>10253</v>
      </c>
      <c r="L5313" s="8" t="s">
        <v>10418</v>
      </c>
      <c r="M5313" s="7" t="s">
        <v>10419</v>
      </c>
      <c r="N5313" s="9" t="s">
        <v>10249</v>
      </c>
    </row>
    <row r="5314" spans="1:14">
      <c r="A5314" s="7" t="s">
        <v>1716</v>
      </c>
      <c r="B5314" s="8"/>
      <c r="C5314" s="8" t="s">
        <v>10495</v>
      </c>
      <c r="D5314" s="8" t="s">
        <v>10496</v>
      </c>
      <c r="E5314" s="8" t="s">
        <v>8844</v>
      </c>
      <c r="F5314" s="8"/>
      <c r="G5314" s="8"/>
      <c r="H5314" s="8" t="s">
        <v>2058</v>
      </c>
      <c r="I5314" s="8"/>
      <c r="J5314" s="8" t="s">
        <v>10252</v>
      </c>
      <c r="K5314" s="8" t="s">
        <v>10253</v>
      </c>
      <c r="L5314" s="8" t="s">
        <v>10418</v>
      </c>
      <c r="M5314" s="7" t="s">
        <v>10419</v>
      </c>
      <c r="N5314" s="9" t="s">
        <v>10249</v>
      </c>
    </row>
    <row r="5315" spans="1:14">
      <c r="A5315" s="7" t="s">
        <v>1716</v>
      </c>
      <c r="B5315" s="8"/>
      <c r="C5315" s="8" t="s">
        <v>10497</v>
      </c>
      <c r="D5315" s="8" t="s">
        <v>10498</v>
      </c>
      <c r="E5315" s="8" t="s">
        <v>8844</v>
      </c>
      <c r="F5315" s="8"/>
      <c r="G5315" s="8"/>
      <c r="H5315" s="8" t="s">
        <v>2058</v>
      </c>
      <c r="I5315" s="8"/>
      <c r="J5315" s="8" t="s">
        <v>10252</v>
      </c>
      <c r="K5315" s="8" t="s">
        <v>10253</v>
      </c>
      <c r="L5315" s="8" t="s">
        <v>10418</v>
      </c>
      <c r="M5315" s="7" t="s">
        <v>10419</v>
      </c>
      <c r="N5315" s="9" t="s">
        <v>10249</v>
      </c>
    </row>
    <row r="5316" spans="1:14">
      <c r="A5316" s="7" t="s">
        <v>1716</v>
      </c>
      <c r="B5316" s="8"/>
      <c r="C5316" s="8" t="s">
        <v>10499</v>
      </c>
      <c r="D5316" s="8" t="s">
        <v>10500</v>
      </c>
      <c r="E5316" s="8" t="s">
        <v>8844</v>
      </c>
      <c r="F5316" s="8"/>
      <c r="G5316" s="8"/>
      <c r="H5316" s="8" t="s">
        <v>2058</v>
      </c>
      <c r="I5316" s="8"/>
      <c r="J5316" s="8" t="s">
        <v>10252</v>
      </c>
      <c r="K5316" s="8" t="s">
        <v>10253</v>
      </c>
      <c r="L5316" s="8" t="s">
        <v>10418</v>
      </c>
      <c r="M5316" s="7" t="s">
        <v>10419</v>
      </c>
      <c r="N5316" s="9" t="s">
        <v>10249</v>
      </c>
    </row>
    <row r="5317" spans="1:14">
      <c r="A5317" s="7" t="s">
        <v>1716</v>
      </c>
      <c r="B5317" s="7"/>
      <c r="C5317" s="9" t="s">
        <v>10501</v>
      </c>
      <c r="D5317" s="9" t="s">
        <v>10502</v>
      </c>
      <c r="E5317" s="8" t="s">
        <v>8844</v>
      </c>
      <c r="F5317" s="7"/>
      <c r="G5317" s="7"/>
      <c r="H5317" s="7" t="s">
        <v>2058</v>
      </c>
      <c r="I5317" s="7"/>
      <c r="J5317" s="8" t="s">
        <v>10252</v>
      </c>
      <c r="K5317" s="7" t="s">
        <v>10253</v>
      </c>
      <c r="L5317" s="8" t="s">
        <v>10418</v>
      </c>
      <c r="M5317" s="7"/>
      <c r="N5317" s="9" t="s">
        <v>10249</v>
      </c>
    </row>
    <row r="5318" spans="1:14">
      <c r="A5318" s="7" t="s">
        <v>1716</v>
      </c>
      <c r="B5318" s="7"/>
      <c r="C5318" s="7" t="s">
        <v>10503</v>
      </c>
      <c r="D5318" s="7" t="s">
        <v>10504</v>
      </c>
      <c r="E5318" s="8" t="s">
        <v>8844</v>
      </c>
      <c r="F5318" s="7"/>
      <c r="G5318" s="7"/>
      <c r="H5318" s="7" t="s">
        <v>2058</v>
      </c>
      <c r="I5318" s="7"/>
      <c r="J5318" s="8" t="s">
        <v>10252</v>
      </c>
      <c r="K5318" s="7" t="s">
        <v>10253</v>
      </c>
      <c r="L5318" s="8" t="s">
        <v>10418</v>
      </c>
      <c r="M5318" s="7"/>
      <c r="N5318" s="9" t="s">
        <v>10249</v>
      </c>
    </row>
    <row r="5319" spans="1:14">
      <c r="A5319" s="7" t="s">
        <v>1716</v>
      </c>
      <c r="B5319" s="7"/>
      <c r="C5319" s="7" t="s">
        <v>10505</v>
      </c>
      <c r="D5319" s="7" t="s">
        <v>10506</v>
      </c>
      <c r="E5319" s="8" t="s">
        <v>8844</v>
      </c>
      <c r="F5319" s="7"/>
      <c r="G5319" s="7"/>
      <c r="H5319" s="7" t="s">
        <v>2058</v>
      </c>
      <c r="I5319" s="7"/>
      <c r="J5319" s="8" t="s">
        <v>10252</v>
      </c>
      <c r="K5319" s="7" t="s">
        <v>10253</v>
      </c>
      <c r="L5319" s="8" t="s">
        <v>10418</v>
      </c>
      <c r="M5319" s="7"/>
      <c r="N5319" s="9" t="s">
        <v>10249</v>
      </c>
    </row>
    <row r="5320" spans="1:14">
      <c r="A5320" s="7" t="s">
        <v>1716</v>
      </c>
      <c r="B5320" s="7"/>
      <c r="C5320" s="7" t="s">
        <v>10507</v>
      </c>
      <c r="D5320" s="7" t="s">
        <v>10508</v>
      </c>
      <c r="E5320" s="8" t="s">
        <v>8844</v>
      </c>
      <c r="F5320" s="7"/>
      <c r="G5320" s="7"/>
      <c r="H5320" s="7" t="s">
        <v>2058</v>
      </c>
      <c r="I5320" s="7"/>
      <c r="J5320" s="8" t="s">
        <v>10252</v>
      </c>
      <c r="K5320" s="7" t="s">
        <v>10253</v>
      </c>
      <c r="L5320" s="7" t="s">
        <v>10418</v>
      </c>
      <c r="M5320" s="7"/>
      <c r="N5320" s="9" t="s">
        <v>10249</v>
      </c>
    </row>
    <row r="5321" spans="1:14">
      <c r="A5321" s="7" t="s">
        <v>1716</v>
      </c>
      <c r="B5321" s="8"/>
      <c r="C5321" s="8" t="s">
        <v>10509</v>
      </c>
      <c r="D5321" s="8" t="s">
        <v>10510</v>
      </c>
      <c r="E5321" s="8" t="s">
        <v>8844</v>
      </c>
      <c r="F5321" s="8"/>
      <c r="G5321" s="8"/>
      <c r="H5321" s="8" t="s">
        <v>2058</v>
      </c>
      <c r="I5321" s="8"/>
      <c r="J5321" s="8" t="s">
        <v>10252</v>
      </c>
      <c r="K5321" s="8" t="s">
        <v>10253</v>
      </c>
      <c r="L5321" s="8" t="s">
        <v>10418</v>
      </c>
      <c r="M5321" s="7" t="s">
        <v>10419</v>
      </c>
      <c r="N5321" s="9" t="s">
        <v>10249</v>
      </c>
    </row>
    <row r="5322" spans="1:14">
      <c r="A5322" s="7" t="s">
        <v>1716</v>
      </c>
      <c r="B5322" s="8"/>
      <c r="C5322" s="8" t="s">
        <v>10511</v>
      </c>
      <c r="D5322" s="8" t="s">
        <v>10512</v>
      </c>
      <c r="E5322" s="8" t="s">
        <v>8844</v>
      </c>
      <c r="F5322" s="8"/>
      <c r="G5322" s="8"/>
      <c r="H5322" s="8" t="s">
        <v>2058</v>
      </c>
      <c r="I5322" s="8"/>
      <c r="J5322" s="8" t="s">
        <v>10252</v>
      </c>
      <c r="K5322" s="8" t="s">
        <v>10253</v>
      </c>
      <c r="L5322" s="8" t="s">
        <v>10418</v>
      </c>
      <c r="M5322" s="7" t="s">
        <v>10419</v>
      </c>
      <c r="N5322" s="9" t="s">
        <v>10249</v>
      </c>
    </row>
    <row r="5323" spans="1:14">
      <c r="A5323" s="7" t="s">
        <v>1716</v>
      </c>
      <c r="B5323" s="8"/>
      <c r="C5323" s="8" t="s">
        <v>10513</v>
      </c>
      <c r="D5323" s="8" t="s">
        <v>10514</v>
      </c>
      <c r="E5323" s="8" t="s">
        <v>8844</v>
      </c>
      <c r="F5323" s="8"/>
      <c r="G5323" s="8"/>
      <c r="H5323" s="8" t="s">
        <v>2058</v>
      </c>
      <c r="I5323" s="8"/>
      <c r="J5323" s="8" t="s">
        <v>10252</v>
      </c>
      <c r="K5323" s="8" t="s">
        <v>10253</v>
      </c>
      <c r="L5323" s="8" t="s">
        <v>10418</v>
      </c>
      <c r="M5323" s="7" t="s">
        <v>10419</v>
      </c>
      <c r="N5323" s="9" t="s">
        <v>10249</v>
      </c>
    </row>
    <row r="5324" spans="1:14">
      <c r="A5324" s="7" t="s">
        <v>1716</v>
      </c>
      <c r="B5324" s="8"/>
      <c r="C5324" s="8" t="s">
        <v>10515</v>
      </c>
      <c r="D5324" s="8" t="s">
        <v>10516</v>
      </c>
      <c r="E5324" s="8" t="s">
        <v>8844</v>
      </c>
      <c r="F5324" s="8"/>
      <c r="G5324" s="8"/>
      <c r="H5324" s="8" t="s">
        <v>2058</v>
      </c>
      <c r="I5324" s="8"/>
      <c r="J5324" s="8" t="s">
        <v>10252</v>
      </c>
      <c r="K5324" s="8" t="s">
        <v>10253</v>
      </c>
      <c r="L5324" s="8" t="s">
        <v>10418</v>
      </c>
      <c r="M5324" s="7" t="s">
        <v>10419</v>
      </c>
      <c r="N5324" s="9" t="s">
        <v>10249</v>
      </c>
    </row>
    <row r="5325" spans="1:14">
      <c r="A5325" s="7" t="s">
        <v>1716</v>
      </c>
      <c r="B5325" s="8"/>
      <c r="C5325" s="8" t="s">
        <v>10517</v>
      </c>
      <c r="D5325" s="8" t="s">
        <v>10518</v>
      </c>
      <c r="E5325" s="8" t="s">
        <v>8844</v>
      </c>
      <c r="F5325" s="8"/>
      <c r="G5325" s="8"/>
      <c r="H5325" s="8" t="s">
        <v>2058</v>
      </c>
      <c r="I5325" s="8"/>
      <c r="J5325" s="8" t="s">
        <v>10252</v>
      </c>
      <c r="K5325" s="8" t="s">
        <v>10253</v>
      </c>
      <c r="L5325" s="8" t="s">
        <v>10418</v>
      </c>
      <c r="M5325" s="7" t="s">
        <v>10419</v>
      </c>
      <c r="N5325" s="9" t="s">
        <v>10249</v>
      </c>
    </row>
    <row r="5326" spans="1:14">
      <c r="A5326" s="7" t="s">
        <v>1716</v>
      </c>
      <c r="B5326" s="7"/>
      <c r="C5326" s="7" t="s">
        <v>10519</v>
      </c>
      <c r="D5326" s="7" t="s">
        <v>10520</v>
      </c>
      <c r="E5326" s="8" t="s">
        <v>8844</v>
      </c>
      <c r="F5326" s="7"/>
      <c r="G5326" s="7"/>
      <c r="H5326" s="8" t="s">
        <v>2058</v>
      </c>
      <c r="I5326" s="8"/>
      <c r="J5326" s="8" t="s">
        <v>10252</v>
      </c>
      <c r="K5326" s="8" t="s">
        <v>10253</v>
      </c>
      <c r="L5326" s="7" t="s">
        <v>10418</v>
      </c>
      <c r="M5326" s="7"/>
      <c r="N5326" s="9" t="s">
        <v>10249</v>
      </c>
    </row>
    <row r="5327" spans="1:14">
      <c r="A5327" s="7" t="s">
        <v>1716</v>
      </c>
      <c r="B5327" s="8"/>
      <c r="C5327" s="8" t="s">
        <v>10521</v>
      </c>
      <c r="D5327" s="8" t="s">
        <v>10522</v>
      </c>
      <c r="E5327" s="8" t="s">
        <v>8844</v>
      </c>
      <c r="F5327" s="8"/>
      <c r="G5327" s="8"/>
      <c r="H5327" s="8" t="s">
        <v>2058</v>
      </c>
      <c r="I5327" s="8"/>
      <c r="J5327" s="8" t="s">
        <v>10252</v>
      </c>
      <c r="K5327" s="8" t="s">
        <v>10253</v>
      </c>
      <c r="L5327" s="8" t="s">
        <v>10418</v>
      </c>
      <c r="M5327" s="7" t="s">
        <v>10419</v>
      </c>
      <c r="N5327" s="9" t="s">
        <v>10249</v>
      </c>
    </row>
    <row r="5328" spans="1:14">
      <c r="A5328" s="7" t="s">
        <v>1716</v>
      </c>
      <c r="B5328" s="8"/>
      <c r="C5328" s="8" t="s">
        <v>10523</v>
      </c>
      <c r="D5328" s="8" t="s">
        <v>10524</v>
      </c>
      <c r="E5328" s="8" t="s">
        <v>8844</v>
      </c>
      <c r="F5328" s="8"/>
      <c r="G5328" s="8"/>
      <c r="H5328" s="8" t="s">
        <v>2058</v>
      </c>
      <c r="I5328" s="8"/>
      <c r="J5328" s="8" t="s">
        <v>10252</v>
      </c>
      <c r="K5328" s="8" t="s">
        <v>10253</v>
      </c>
      <c r="L5328" s="8" t="s">
        <v>10418</v>
      </c>
      <c r="M5328" s="7" t="s">
        <v>10419</v>
      </c>
      <c r="N5328" s="9" t="s">
        <v>10249</v>
      </c>
    </row>
    <row r="5329" spans="1:14">
      <c r="A5329" s="6" t="s">
        <v>1716</v>
      </c>
      <c r="B5329" s="6"/>
      <c r="C5329" s="6" t="s">
        <v>10525</v>
      </c>
      <c r="D5329" s="6" t="s">
        <v>10526</v>
      </c>
      <c r="E5329" s="8" t="s">
        <v>8844</v>
      </c>
      <c r="F5329" s="6"/>
      <c r="G5329" s="6"/>
      <c r="H5329" s="8" t="s">
        <v>2058</v>
      </c>
      <c r="I5329" s="8"/>
      <c r="J5329" s="8" t="s">
        <v>10252</v>
      </c>
      <c r="K5329" s="8" t="s">
        <v>10253</v>
      </c>
      <c r="L5329" s="8" t="s">
        <v>10418</v>
      </c>
      <c r="M5329" s="7" t="s">
        <v>10419</v>
      </c>
      <c r="N5329" s="9" t="s">
        <v>10249</v>
      </c>
    </row>
    <row r="5330" spans="1:14">
      <c r="A5330" s="5" t="s">
        <v>1716</v>
      </c>
      <c r="B5330" s="6"/>
      <c r="C5330" s="6" t="s">
        <v>10527</v>
      </c>
      <c r="D5330" s="6" t="s">
        <v>10528</v>
      </c>
      <c r="E5330" s="8" t="s">
        <v>8844</v>
      </c>
      <c r="F5330" s="6"/>
      <c r="G5330" s="6"/>
      <c r="H5330" s="6" t="s">
        <v>2058</v>
      </c>
      <c r="I5330" s="6"/>
      <c r="J5330" s="6" t="s">
        <v>10252</v>
      </c>
      <c r="K5330" s="6" t="s">
        <v>10253</v>
      </c>
      <c r="L5330" s="8" t="s">
        <v>10418</v>
      </c>
      <c r="M5330" s="6"/>
      <c r="N5330" s="6" t="s">
        <v>10249</v>
      </c>
    </row>
    <row r="5331" spans="1:14">
      <c r="A5331" s="7" t="s">
        <v>1716</v>
      </c>
      <c r="B5331" s="7"/>
      <c r="C5331" s="7" t="s">
        <v>10529</v>
      </c>
      <c r="D5331" s="7" t="s">
        <v>10530</v>
      </c>
      <c r="E5331" s="8" t="s">
        <v>8844</v>
      </c>
      <c r="F5331" s="7"/>
      <c r="G5331" s="7"/>
      <c r="H5331" s="7" t="s">
        <v>2058</v>
      </c>
      <c r="I5331" s="7" t="s">
        <v>10252</v>
      </c>
      <c r="J5331" s="8" t="s">
        <v>10252</v>
      </c>
      <c r="K5331" s="7" t="s">
        <v>10253</v>
      </c>
      <c r="L5331" s="7" t="s">
        <v>10418</v>
      </c>
      <c r="M5331" s="7"/>
      <c r="N5331" s="9" t="s">
        <v>10249</v>
      </c>
    </row>
    <row r="5332" spans="1:14">
      <c r="A5332" s="7" t="s">
        <v>1716</v>
      </c>
      <c r="B5332" s="7"/>
      <c r="C5332" s="9" t="s">
        <v>10531</v>
      </c>
      <c r="D5332" s="9" t="s">
        <v>10532</v>
      </c>
      <c r="E5332" s="8" t="s">
        <v>8844</v>
      </c>
      <c r="F5332" s="7"/>
      <c r="G5332" s="7"/>
      <c r="H5332" s="7" t="s">
        <v>2058</v>
      </c>
      <c r="I5332" s="7"/>
      <c r="J5332" s="8" t="s">
        <v>10252</v>
      </c>
      <c r="K5332" s="7" t="s">
        <v>10253</v>
      </c>
      <c r="L5332" s="8" t="s">
        <v>10418</v>
      </c>
      <c r="M5332" s="7"/>
      <c r="N5332" s="9" t="s">
        <v>10249</v>
      </c>
    </row>
    <row r="5333" spans="1:14">
      <c r="A5333" s="7" t="s">
        <v>1716</v>
      </c>
      <c r="B5333" s="8"/>
      <c r="C5333" s="8" t="s">
        <v>10533</v>
      </c>
      <c r="D5333" s="8" t="s">
        <v>10534</v>
      </c>
      <c r="E5333" s="8" t="s">
        <v>8844</v>
      </c>
      <c r="F5333" s="8"/>
      <c r="G5333" s="8"/>
      <c r="H5333" s="8" t="s">
        <v>2058</v>
      </c>
      <c r="I5333" s="8"/>
      <c r="J5333" s="8" t="s">
        <v>10252</v>
      </c>
      <c r="K5333" s="8" t="s">
        <v>10253</v>
      </c>
      <c r="L5333" s="8" t="s">
        <v>10418</v>
      </c>
      <c r="M5333" s="7" t="s">
        <v>10419</v>
      </c>
      <c r="N5333" s="9" t="s">
        <v>10249</v>
      </c>
    </row>
    <row r="5334" spans="1:14">
      <c r="A5334" s="7" t="s">
        <v>1716</v>
      </c>
      <c r="B5334" s="8"/>
      <c r="C5334" s="8" t="s">
        <v>10535</v>
      </c>
      <c r="D5334" s="8" t="s">
        <v>10536</v>
      </c>
      <c r="E5334" s="8" t="s">
        <v>8844</v>
      </c>
      <c r="F5334" s="8"/>
      <c r="G5334" s="8"/>
      <c r="H5334" s="8" t="s">
        <v>2058</v>
      </c>
      <c r="I5334" s="8"/>
      <c r="J5334" s="8" t="s">
        <v>10252</v>
      </c>
      <c r="K5334" s="8" t="s">
        <v>10253</v>
      </c>
      <c r="L5334" s="8" t="s">
        <v>10418</v>
      </c>
      <c r="M5334" s="7" t="s">
        <v>10419</v>
      </c>
      <c r="N5334" s="9" t="s">
        <v>10249</v>
      </c>
    </row>
    <row r="5335" spans="1:14">
      <c r="A5335" s="7" t="s">
        <v>1716</v>
      </c>
      <c r="B5335" s="8"/>
      <c r="C5335" s="8" t="s">
        <v>10537</v>
      </c>
      <c r="D5335" s="8" t="s">
        <v>10538</v>
      </c>
      <c r="E5335" s="8" t="s">
        <v>8844</v>
      </c>
      <c r="F5335" s="8"/>
      <c r="G5335" s="8"/>
      <c r="H5335" s="8" t="s">
        <v>2058</v>
      </c>
      <c r="I5335" s="8"/>
      <c r="J5335" s="8" t="s">
        <v>10252</v>
      </c>
      <c r="K5335" s="8" t="s">
        <v>10253</v>
      </c>
      <c r="L5335" s="8" t="s">
        <v>10539</v>
      </c>
      <c r="M5335" s="7" t="s">
        <v>10430</v>
      </c>
      <c r="N5335" s="9" t="s">
        <v>10249</v>
      </c>
    </row>
    <row r="5336" spans="1:14">
      <c r="A5336" s="7" t="s">
        <v>1716</v>
      </c>
      <c r="B5336" s="8"/>
      <c r="C5336" s="8" t="s">
        <v>10540</v>
      </c>
      <c r="D5336" s="8" t="s">
        <v>10541</v>
      </c>
      <c r="E5336" s="8" t="s">
        <v>8844</v>
      </c>
      <c r="F5336" s="8"/>
      <c r="G5336" s="8"/>
      <c r="H5336" s="8" t="s">
        <v>2058</v>
      </c>
      <c r="I5336" s="8"/>
      <c r="J5336" s="8" t="s">
        <v>10252</v>
      </c>
      <c r="K5336" s="8" t="s">
        <v>10253</v>
      </c>
      <c r="L5336" s="8" t="s">
        <v>10539</v>
      </c>
      <c r="M5336" s="7" t="s">
        <v>10430</v>
      </c>
      <c r="N5336" s="9" t="s">
        <v>10249</v>
      </c>
    </row>
    <row r="5337" spans="1:14">
      <c r="A5337" s="7" t="s">
        <v>1716</v>
      </c>
      <c r="B5337" s="8"/>
      <c r="C5337" s="8" t="s">
        <v>10542</v>
      </c>
      <c r="D5337" s="8" t="s">
        <v>10543</v>
      </c>
      <c r="E5337" s="8" t="s">
        <v>8844</v>
      </c>
      <c r="F5337" s="8"/>
      <c r="G5337" s="8"/>
      <c r="H5337" s="8" t="s">
        <v>2058</v>
      </c>
      <c r="I5337" s="8"/>
      <c r="J5337" s="8" t="s">
        <v>10252</v>
      </c>
      <c r="K5337" s="8" t="s">
        <v>10253</v>
      </c>
      <c r="L5337" s="8" t="s">
        <v>10539</v>
      </c>
      <c r="M5337" s="7" t="s">
        <v>10430</v>
      </c>
      <c r="N5337" s="9" t="s">
        <v>10249</v>
      </c>
    </row>
    <row r="5338" spans="1:14">
      <c r="A5338" s="7" t="s">
        <v>1716</v>
      </c>
      <c r="B5338" s="8"/>
      <c r="C5338" s="8" t="s">
        <v>10544</v>
      </c>
      <c r="D5338" s="8" t="s">
        <v>10545</v>
      </c>
      <c r="E5338" s="8" t="s">
        <v>8844</v>
      </c>
      <c r="F5338" s="8"/>
      <c r="G5338" s="8"/>
      <c r="H5338" s="8" t="s">
        <v>2058</v>
      </c>
      <c r="I5338" s="8"/>
      <c r="J5338" s="8" t="s">
        <v>10252</v>
      </c>
      <c r="K5338" s="8" t="s">
        <v>10253</v>
      </c>
      <c r="L5338" s="8" t="s">
        <v>10539</v>
      </c>
      <c r="M5338" s="7" t="s">
        <v>10430</v>
      </c>
      <c r="N5338" s="9" t="s">
        <v>10249</v>
      </c>
    </row>
    <row r="5339" spans="1:14">
      <c r="A5339" s="7" t="s">
        <v>1716</v>
      </c>
      <c r="B5339" s="8"/>
      <c r="C5339" s="8" t="s">
        <v>10546</v>
      </c>
      <c r="D5339" s="8" t="s">
        <v>10547</v>
      </c>
      <c r="E5339" s="8" t="s">
        <v>8844</v>
      </c>
      <c r="F5339" s="8"/>
      <c r="G5339" s="8"/>
      <c r="H5339" s="8" t="s">
        <v>2058</v>
      </c>
      <c r="I5339" s="8"/>
      <c r="J5339" s="8" t="s">
        <v>10252</v>
      </c>
      <c r="K5339" s="8" t="s">
        <v>10253</v>
      </c>
      <c r="L5339" s="8" t="s">
        <v>10539</v>
      </c>
      <c r="M5339" s="7" t="s">
        <v>10430</v>
      </c>
      <c r="N5339" s="9" t="s">
        <v>10249</v>
      </c>
    </row>
    <row r="5340" spans="1:14">
      <c r="A5340" s="7" t="s">
        <v>1716</v>
      </c>
      <c r="B5340" s="7"/>
      <c r="C5340" s="7" t="s">
        <v>10548</v>
      </c>
      <c r="D5340" s="7" t="s">
        <v>10549</v>
      </c>
      <c r="E5340" s="8" t="s">
        <v>8844</v>
      </c>
      <c r="F5340" s="7"/>
      <c r="G5340" s="7"/>
      <c r="H5340" s="8" t="s">
        <v>2058</v>
      </c>
      <c r="I5340" s="8"/>
      <c r="J5340" s="8" t="s">
        <v>10252</v>
      </c>
      <c r="K5340" s="8" t="s">
        <v>10253</v>
      </c>
      <c r="L5340" s="8" t="s">
        <v>10550</v>
      </c>
      <c r="M5340" s="7" t="s">
        <v>10551</v>
      </c>
      <c r="N5340" s="9" t="s">
        <v>10249</v>
      </c>
    </row>
    <row r="5341" spans="1:14">
      <c r="A5341" s="7" t="s">
        <v>1716</v>
      </c>
      <c r="B5341" s="7"/>
      <c r="C5341" s="7" t="s">
        <v>10552</v>
      </c>
      <c r="D5341" s="7" t="s">
        <v>10553</v>
      </c>
      <c r="E5341" s="8" t="s">
        <v>8844</v>
      </c>
      <c r="F5341" s="7"/>
      <c r="G5341" s="7"/>
      <c r="H5341" s="8" t="s">
        <v>2058</v>
      </c>
      <c r="I5341" s="8"/>
      <c r="J5341" s="8" t="s">
        <v>10252</v>
      </c>
      <c r="K5341" s="8" t="s">
        <v>10253</v>
      </c>
      <c r="L5341" s="8" t="s">
        <v>10550</v>
      </c>
      <c r="M5341" s="7" t="s">
        <v>10551</v>
      </c>
      <c r="N5341" s="9" t="s">
        <v>10249</v>
      </c>
    </row>
    <row r="5342" spans="1:14">
      <c r="A5342" s="7" t="s">
        <v>1716</v>
      </c>
      <c r="B5342" s="8"/>
      <c r="C5342" s="8" t="s">
        <v>10554</v>
      </c>
      <c r="D5342" s="8" t="s">
        <v>10555</v>
      </c>
      <c r="E5342" s="8" t="s">
        <v>8844</v>
      </c>
      <c r="F5342" s="8"/>
      <c r="G5342" s="8"/>
      <c r="H5342" s="8" t="s">
        <v>2058</v>
      </c>
      <c r="I5342" s="8"/>
      <c r="J5342" s="8" t="s">
        <v>10252</v>
      </c>
      <c r="K5342" s="8" t="s">
        <v>10253</v>
      </c>
      <c r="L5342" s="8" t="s">
        <v>10550</v>
      </c>
      <c r="M5342" s="7" t="s">
        <v>10551</v>
      </c>
      <c r="N5342" s="9" t="s">
        <v>10249</v>
      </c>
    </row>
    <row r="5343" spans="1:14">
      <c r="A5343" s="7" t="s">
        <v>1716</v>
      </c>
      <c r="B5343" s="8"/>
      <c r="C5343" s="8" t="s">
        <v>10556</v>
      </c>
      <c r="D5343" s="8" t="s">
        <v>10557</v>
      </c>
      <c r="E5343" s="8" t="s">
        <v>8844</v>
      </c>
      <c r="F5343" s="8"/>
      <c r="G5343" s="8"/>
      <c r="H5343" s="8" t="s">
        <v>2058</v>
      </c>
      <c r="I5343" s="8"/>
      <c r="J5343" s="8" t="s">
        <v>10252</v>
      </c>
      <c r="K5343" s="8" t="s">
        <v>10253</v>
      </c>
      <c r="L5343" s="8" t="s">
        <v>10550</v>
      </c>
      <c r="M5343" s="7" t="s">
        <v>10551</v>
      </c>
      <c r="N5343" s="9" t="s">
        <v>10249</v>
      </c>
    </row>
    <row r="5344" spans="1:14">
      <c r="A5344" s="7" t="s">
        <v>1716</v>
      </c>
      <c r="B5344" s="7"/>
      <c r="C5344" s="7" t="s">
        <v>10558</v>
      </c>
      <c r="D5344" s="7" t="s">
        <v>10559</v>
      </c>
      <c r="E5344" s="8" t="s">
        <v>8844</v>
      </c>
      <c r="F5344" s="7"/>
      <c r="G5344" s="7"/>
      <c r="H5344" s="7" t="s">
        <v>2058</v>
      </c>
      <c r="I5344" s="7"/>
      <c r="J5344" s="8" t="s">
        <v>10252</v>
      </c>
      <c r="K5344" s="7" t="s">
        <v>10253</v>
      </c>
      <c r="L5344" s="8" t="s">
        <v>10550</v>
      </c>
      <c r="M5344" s="7"/>
      <c r="N5344" s="9" t="s">
        <v>10249</v>
      </c>
    </row>
    <row r="5345" spans="1:14">
      <c r="A5345" s="7" t="s">
        <v>1716</v>
      </c>
      <c r="B5345" s="7"/>
      <c r="C5345" s="7" t="s">
        <v>10560</v>
      </c>
      <c r="D5345" s="7" t="s">
        <v>10561</v>
      </c>
      <c r="E5345" s="8" t="s">
        <v>8844</v>
      </c>
      <c r="F5345" s="7"/>
      <c r="G5345" s="7"/>
      <c r="H5345" s="7" t="s">
        <v>2058</v>
      </c>
      <c r="I5345" s="7"/>
      <c r="J5345" s="8" t="s">
        <v>10252</v>
      </c>
      <c r="K5345" s="7" t="s">
        <v>10253</v>
      </c>
      <c r="L5345" s="8" t="s">
        <v>10550</v>
      </c>
      <c r="M5345" s="7"/>
      <c r="N5345" s="9" t="s">
        <v>10249</v>
      </c>
    </row>
    <row r="5346" spans="1:14">
      <c r="A5346" s="7" t="s">
        <v>1716</v>
      </c>
      <c r="B5346" s="7"/>
      <c r="C5346" s="7" t="s">
        <v>10562</v>
      </c>
      <c r="D5346" s="7" t="s">
        <v>10563</v>
      </c>
      <c r="E5346" s="8" t="s">
        <v>8844</v>
      </c>
      <c r="F5346" s="7"/>
      <c r="G5346" s="7"/>
      <c r="H5346" s="7" t="s">
        <v>2058</v>
      </c>
      <c r="I5346" s="7"/>
      <c r="J5346" s="8" t="s">
        <v>10252</v>
      </c>
      <c r="K5346" s="7" t="s">
        <v>10253</v>
      </c>
      <c r="L5346" s="8" t="s">
        <v>10550</v>
      </c>
      <c r="M5346" s="7"/>
      <c r="N5346" s="9" t="s">
        <v>10249</v>
      </c>
    </row>
    <row r="5347" spans="1:14">
      <c r="A5347" s="5" t="s">
        <v>1716</v>
      </c>
      <c r="B5347" s="6"/>
      <c r="C5347" s="6" t="s">
        <v>10564</v>
      </c>
      <c r="D5347" s="6" t="s">
        <v>10565</v>
      </c>
      <c r="E5347" s="8" t="s">
        <v>8844</v>
      </c>
      <c r="F5347" s="6"/>
      <c r="G5347" s="6"/>
      <c r="H5347" s="6" t="s">
        <v>2058</v>
      </c>
      <c r="I5347" s="6"/>
      <c r="J5347" s="6" t="s">
        <v>10252</v>
      </c>
      <c r="K5347" s="6" t="s">
        <v>10253</v>
      </c>
      <c r="L5347" s="7" t="s">
        <v>10550</v>
      </c>
      <c r="M5347" s="6"/>
      <c r="N5347" s="6" t="s">
        <v>10249</v>
      </c>
    </row>
    <row r="5348" spans="1:14">
      <c r="A5348" s="7" t="s">
        <v>1716</v>
      </c>
      <c r="B5348" s="8"/>
      <c r="C5348" s="8" t="s">
        <v>10566</v>
      </c>
      <c r="D5348" s="8" t="s">
        <v>10567</v>
      </c>
      <c r="E5348" s="8" t="s">
        <v>8844</v>
      </c>
      <c r="F5348" s="8"/>
      <c r="G5348" s="8"/>
      <c r="H5348" s="8" t="s">
        <v>2058</v>
      </c>
      <c r="I5348" s="8"/>
      <c r="J5348" s="8" t="s">
        <v>10252</v>
      </c>
      <c r="K5348" s="8" t="s">
        <v>10253</v>
      </c>
      <c r="L5348" s="8" t="s">
        <v>10550</v>
      </c>
      <c r="M5348" s="7" t="s">
        <v>10551</v>
      </c>
      <c r="N5348" s="9" t="s">
        <v>10249</v>
      </c>
    </row>
    <row r="5349" spans="1:14">
      <c r="A5349" s="7" t="s">
        <v>1716</v>
      </c>
      <c r="B5349" s="7"/>
      <c r="C5349" s="7" t="s">
        <v>10568</v>
      </c>
      <c r="D5349" s="7" t="s">
        <v>10569</v>
      </c>
      <c r="E5349" s="8" t="s">
        <v>8844</v>
      </c>
      <c r="F5349" s="7"/>
      <c r="G5349" s="7"/>
      <c r="H5349" s="8" t="s">
        <v>2058</v>
      </c>
      <c r="I5349" s="8"/>
      <c r="J5349" s="8" t="s">
        <v>10252</v>
      </c>
      <c r="K5349" s="8" t="s">
        <v>10253</v>
      </c>
      <c r="L5349" s="8" t="s">
        <v>10550</v>
      </c>
      <c r="M5349" s="7" t="s">
        <v>10551</v>
      </c>
      <c r="N5349" s="9" t="s">
        <v>10249</v>
      </c>
    </row>
    <row r="5350" spans="1:14">
      <c r="A5350" s="7" t="s">
        <v>1716</v>
      </c>
      <c r="B5350" s="8"/>
      <c r="C5350" s="8" t="s">
        <v>10570</v>
      </c>
      <c r="D5350" s="8" t="s">
        <v>10571</v>
      </c>
      <c r="E5350" s="8" t="s">
        <v>8844</v>
      </c>
      <c r="F5350" s="8"/>
      <c r="G5350" s="8"/>
      <c r="H5350" s="8" t="s">
        <v>2058</v>
      </c>
      <c r="I5350" s="8"/>
      <c r="J5350" s="8" t="s">
        <v>10252</v>
      </c>
      <c r="K5350" s="8" t="s">
        <v>10253</v>
      </c>
      <c r="L5350" s="8" t="s">
        <v>10550</v>
      </c>
      <c r="M5350" s="7" t="s">
        <v>10551</v>
      </c>
      <c r="N5350" s="9" t="s">
        <v>10249</v>
      </c>
    </row>
    <row r="5351" spans="1:14">
      <c r="A5351" s="7" t="s">
        <v>1716</v>
      </c>
      <c r="B5351" s="7"/>
      <c r="C5351" s="7" t="s">
        <v>10572</v>
      </c>
      <c r="D5351" s="7" t="s">
        <v>10573</v>
      </c>
      <c r="E5351" s="8" t="s">
        <v>8844</v>
      </c>
      <c r="F5351" s="7"/>
      <c r="G5351" s="7"/>
      <c r="H5351" s="7" t="s">
        <v>2058</v>
      </c>
      <c r="I5351" s="7"/>
      <c r="J5351" s="8" t="s">
        <v>10252</v>
      </c>
      <c r="K5351" s="7" t="s">
        <v>10253</v>
      </c>
      <c r="L5351" s="7" t="s">
        <v>10550</v>
      </c>
      <c r="M5351" s="7"/>
      <c r="N5351" s="9" t="s">
        <v>10249</v>
      </c>
    </row>
    <row r="5352" spans="1:14">
      <c r="A5352" s="7" t="s">
        <v>1716</v>
      </c>
      <c r="B5352" s="7"/>
      <c r="C5352" s="9" t="s">
        <v>10574</v>
      </c>
      <c r="D5352" s="9" t="s">
        <v>10575</v>
      </c>
      <c r="E5352" s="8" t="s">
        <v>8844</v>
      </c>
      <c r="F5352" s="7"/>
      <c r="G5352" s="7"/>
      <c r="H5352" s="7" t="s">
        <v>2058</v>
      </c>
      <c r="I5352" s="7"/>
      <c r="J5352" s="8" t="s">
        <v>10252</v>
      </c>
      <c r="K5352" s="7" t="s">
        <v>10253</v>
      </c>
      <c r="L5352" s="7" t="s">
        <v>10550</v>
      </c>
      <c r="M5352" s="7"/>
      <c r="N5352" s="9" t="s">
        <v>10249</v>
      </c>
    </row>
    <row r="5353" spans="1:14">
      <c r="A5353" s="7" t="s">
        <v>1716</v>
      </c>
      <c r="B5353" s="7"/>
      <c r="C5353" s="7" t="s">
        <v>10576</v>
      </c>
      <c r="D5353" s="7" t="s">
        <v>10577</v>
      </c>
      <c r="E5353" s="8" t="s">
        <v>8844</v>
      </c>
      <c r="F5353" s="7"/>
      <c r="G5353" s="7"/>
      <c r="H5353" s="7" t="s">
        <v>2058</v>
      </c>
      <c r="I5353" s="7"/>
      <c r="J5353" s="8" t="s">
        <v>10252</v>
      </c>
      <c r="K5353" s="7" t="s">
        <v>10253</v>
      </c>
      <c r="L5353" s="7" t="s">
        <v>10550</v>
      </c>
      <c r="M5353" s="7"/>
      <c r="N5353" s="9" t="s">
        <v>10249</v>
      </c>
    </row>
    <row r="5354" spans="1:14">
      <c r="A5354" s="7" t="s">
        <v>1716</v>
      </c>
      <c r="B5354" s="7"/>
      <c r="C5354" s="9" t="s">
        <v>10578</v>
      </c>
      <c r="D5354" s="9" t="s">
        <v>10579</v>
      </c>
      <c r="E5354" s="8" t="s">
        <v>8844</v>
      </c>
      <c r="F5354" s="7"/>
      <c r="G5354" s="7"/>
      <c r="H5354" s="7" t="s">
        <v>2058</v>
      </c>
      <c r="I5354" s="7"/>
      <c r="J5354" s="8" t="s">
        <v>10252</v>
      </c>
      <c r="K5354" s="7" t="s">
        <v>10253</v>
      </c>
      <c r="L5354" s="7" t="s">
        <v>10550</v>
      </c>
      <c r="M5354" s="7"/>
      <c r="N5354" s="9" t="s">
        <v>10249</v>
      </c>
    </row>
    <row r="5355" spans="1:14">
      <c r="A5355" s="7" t="s">
        <v>1716</v>
      </c>
      <c r="B5355" s="7"/>
      <c r="C5355" s="9" t="s">
        <v>10580</v>
      </c>
      <c r="D5355" s="9" t="s">
        <v>10581</v>
      </c>
      <c r="E5355" s="8" t="s">
        <v>8844</v>
      </c>
      <c r="F5355" s="7"/>
      <c r="G5355" s="7"/>
      <c r="H5355" s="7" t="s">
        <v>2058</v>
      </c>
      <c r="I5355" s="7"/>
      <c r="J5355" s="8" t="s">
        <v>10252</v>
      </c>
      <c r="K5355" s="7" t="s">
        <v>10253</v>
      </c>
      <c r="L5355" s="7" t="s">
        <v>10550</v>
      </c>
      <c r="M5355" s="7"/>
      <c r="N5355" s="9" t="s">
        <v>10249</v>
      </c>
    </row>
    <row r="5356" spans="1:14">
      <c r="A5356" s="7" t="s">
        <v>1716</v>
      </c>
      <c r="B5356" s="7"/>
      <c r="C5356" s="9" t="s">
        <v>10582</v>
      </c>
      <c r="D5356" s="9" t="s">
        <v>10583</v>
      </c>
      <c r="E5356" s="8" t="s">
        <v>8844</v>
      </c>
      <c r="F5356" s="7"/>
      <c r="G5356" s="7"/>
      <c r="H5356" s="7" t="s">
        <v>2058</v>
      </c>
      <c r="I5356" s="7"/>
      <c r="J5356" s="8" t="s">
        <v>10252</v>
      </c>
      <c r="K5356" s="7" t="s">
        <v>10253</v>
      </c>
      <c r="L5356" s="7" t="s">
        <v>10550</v>
      </c>
      <c r="M5356" s="7"/>
      <c r="N5356" s="9" t="s">
        <v>10249</v>
      </c>
    </row>
    <row r="5357" spans="1:14">
      <c r="A5357" s="7" t="s">
        <v>1716</v>
      </c>
      <c r="B5357" s="7"/>
      <c r="C5357" s="7" t="s">
        <v>10584</v>
      </c>
      <c r="D5357" s="7" t="s">
        <v>10585</v>
      </c>
      <c r="E5357" s="8" t="s">
        <v>8844</v>
      </c>
      <c r="F5357" s="7"/>
      <c r="G5357" s="7"/>
      <c r="H5357" s="7" t="s">
        <v>2058</v>
      </c>
      <c r="I5357" s="7"/>
      <c r="J5357" s="8" t="s">
        <v>10252</v>
      </c>
      <c r="K5357" s="7" t="s">
        <v>10253</v>
      </c>
      <c r="L5357" s="8" t="s">
        <v>10550</v>
      </c>
      <c r="M5357" s="7"/>
      <c r="N5357" s="9" t="s">
        <v>10249</v>
      </c>
    </row>
    <row r="5358" spans="1:14">
      <c r="A5358" s="7" t="s">
        <v>1716</v>
      </c>
      <c r="B5358" s="7"/>
      <c r="C5358" s="7" t="s">
        <v>10586</v>
      </c>
      <c r="D5358" s="7" t="s">
        <v>10587</v>
      </c>
      <c r="E5358" s="8" t="s">
        <v>8844</v>
      </c>
      <c r="F5358" s="7"/>
      <c r="G5358" s="7"/>
      <c r="H5358" s="7" t="s">
        <v>2058</v>
      </c>
      <c r="I5358" s="7"/>
      <c r="J5358" s="8" t="s">
        <v>10252</v>
      </c>
      <c r="K5358" s="7" t="s">
        <v>10253</v>
      </c>
      <c r="L5358" s="8" t="s">
        <v>10550</v>
      </c>
      <c r="M5358" s="7"/>
      <c r="N5358" s="9" t="s">
        <v>10249</v>
      </c>
    </row>
    <row r="5359" spans="1:14">
      <c r="A5359" s="7" t="s">
        <v>1716</v>
      </c>
      <c r="B5359" s="7"/>
      <c r="C5359" s="7" t="s">
        <v>10588</v>
      </c>
      <c r="D5359" s="7" t="s">
        <v>10589</v>
      </c>
      <c r="E5359" s="8" t="s">
        <v>8844</v>
      </c>
      <c r="F5359" s="7"/>
      <c r="G5359" s="7"/>
      <c r="H5359" s="7" t="s">
        <v>2058</v>
      </c>
      <c r="I5359" s="7" t="s">
        <v>10252</v>
      </c>
      <c r="J5359" s="8" t="s">
        <v>10252</v>
      </c>
      <c r="K5359" s="7" t="s">
        <v>10253</v>
      </c>
      <c r="L5359" s="7" t="s">
        <v>10550</v>
      </c>
      <c r="M5359" s="7"/>
      <c r="N5359" s="9" t="s">
        <v>10249</v>
      </c>
    </row>
    <row r="5360" spans="1:14">
      <c r="A5360" s="7" t="s">
        <v>1716</v>
      </c>
      <c r="B5360" s="7"/>
      <c r="C5360" s="9" t="s">
        <v>10590</v>
      </c>
      <c r="D5360" s="9" t="s">
        <v>10591</v>
      </c>
      <c r="E5360" s="8" t="s">
        <v>8844</v>
      </c>
      <c r="F5360" s="7"/>
      <c r="G5360" s="7"/>
      <c r="H5360" s="7" t="s">
        <v>2058</v>
      </c>
      <c r="I5360" s="7"/>
      <c r="J5360" s="8" t="s">
        <v>10252</v>
      </c>
      <c r="K5360" s="7" t="s">
        <v>10253</v>
      </c>
      <c r="L5360" s="7" t="s">
        <v>10550</v>
      </c>
      <c r="M5360" s="7"/>
      <c r="N5360" s="9" t="s">
        <v>10249</v>
      </c>
    </row>
    <row r="5361" spans="1:14">
      <c r="A5361" s="7" t="s">
        <v>1716</v>
      </c>
      <c r="B5361" s="7"/>
      <c r="C5361" s="7" t="s">
        <v>10592</v>
      </c>
      <c r="D5361" s="7" t="s">
        <v>10593</v>
      </c>
      <c r="E5361" s="8" t="s">
        <v>8844</v>
      </c>
      <c r="F5361" s="7"/>
      <c r="G5361" s="7"/>
      <c r="H5361" s="7" t="s">
        <v>2058</v>
      </c>
      <c r="I5361" s="7"/>
      <c r="J5361" s="8" t="s">
        <v>10252</v>
      </c>
      <c r="K5361" s="7" t="s">
        <v>10253</v>
      </c>
      <c r="L5361" s="7" t="s">
        <v>10550</v>
      </c>
      <c r="M5361" s="7"/>
      <c r="N5361" s="9" t="s">
        <v>10249</v>
      </c>
    </row>
    <row r="5362" spans="1:14">
      <c r="A5362" s="7" t="s">
        <v>1716</v>
      </c>
      <c r="B5362" s="7"/>
      <c r="C5362" s="7" t="s">
        <v>10594</v>
      </c>
      <c r="D5362" s="7" t="s">
        <v>10595</v>
      </c>
      <c r="E5362" s="8" t="s">
        <v>8844</v>
      </c>
      <c r="F5362" s="7"/>
      <c r="G5362" s="7"/>
      <c r="H5362" s="7" t="s">
        <v>2058</v>
      </c>
      <c r="I5362" s="7"/>
      <c r="J5362" s="8" t="s">
        <v>10252</v>
      </c>
      <c r="K5362" s="7" t="s">
        <v>10253</v>
      </c>
      <c r="L5362" s="7" t="s">
        <v>10550</v>
      </c>
      <c r="M5362" s="7"/>
      <c r="N5362" s="9" t="s">
        <v>10249</v>
      </c>
    </row>
    <row r="5363" spans="1:14">
      <c r="A5363" s="7" t="s">
        <v>1716</v>
      </c>
      <c r="B5363" s="8"/>
      <c r="C5363" s="8" t="s">
        <v>10596</v>
      </c>
      <c r="D5363" s="8" t="s">
        <v>10597</v>
      </c>
      <c r="E5363" s="8" t="s">
        <v>8844</v>
      </c>
      <c r="F5363" s="8"/>
      <c r="G5363" s="8"/>
      <c r="H5363" s="8" t="s">
        <v>2058</v>
      </c>
      <c r="I5363" s="8"/>
      <c r="J5363" s="8" t="s">
        <v>10252</v>
      </c>
      <c r="K5363" s="8" t="s">
        <v>10253</v>
      </c>
      <c r="L5363" s="8" t="s">
        <v>10550</v>
      </c>
      <c r="M5363" s="7" t="s">
        <v>10551</v>
      </c>
      <c r="N5363" s="9" t="s">
        <v>10249</v>
      </c>
    </row>
    <row r="5364" spans="1:14">
      <c r="A5364" s="7" t="s">
        <v>1716</v>
      </c>
      <c r="B5364" s="8"/>
      <c r="C5364" s="8" t="s">
        <v>10598</v>
      </c>
      <c r="D5364" s="8" t="s">
        <v>10599</v>
      </c>
      <c r="E5364" s="8" t="s">
        <v>8844</v>
      </c>
      <c r="F5364" s="8"/>
      <c r="G5364" s="8"/>
      <c r="H5364" s="8" t="s">
        <v>2058</v>
      </c>
      <c r="I5364" s="8"/>
      <c r="J5364" s="8" t="s">
        <v>10252</v>
      </c>
      <c r="K5364" s="8" t="s">
        <v>10253</v>
      </c>
      <c r="L5364" s="8" t="s">
        <v>10550</v>
      </c>
      <c r="M5364" s="7" t="s">
        <v>10551</v>
      </c>
      <c r="N5364" s="9" t="s">
        <v>10249</v>
      </c>
    </row>
    <row r="5365" spans="1:14">
      <c r="A5365" s="7" t="s">
        <v>1716</v>
      </c>
      <c r="B5365" s="7"/>
      <c r="C5365" s="7" t="s">
        <v>10600</v>
      </c>
      <c r="D5365" s="7" t="s">
        <v>10601</v>
      </c>
      <c r="E5365" s="8" t="s">
        <v>8844</v>
      </c>
      <c r="F5365" s="7"/>
      <c r="G5365" s="7"/>
      <c r="H5365" s="7" t="s">
        <v>2058</v>
      </c>
      <c r="I5365" s="7"/>
      <c r="J5365" s="8" t="s">
        <v>10252</v>
      </c>
      <c r="K5365" s="7" t="s">
        <v>10253</v>
      </c>
      <c r="L5365" s="7" t="s">
        <v>10550</v>
      </c>
      <c r="M5365" s="7" t="s">
        <v>10551</v>
      </c>
      <c r="N5365" s="9" t="s">
        <v>10249</v>
      </c>
    </row>
    <row r="5366" spans="1:14">
      <c r="A5366" s="7" t="s">
        <v>1716</v>
      </c>
      <c r="B5366" s="8"/>
      <c r="C5366" s="8" t="s">
        <v>10602</v>
      </c>
      <c r="D5366" s="8" t="s">
        <v>10603</v>
      </c>
      <c r="E5366" s="8" t="s">
        <v>8844</v>
      </c>
      <c r="F5366" s="8"/>
      <c r="G5366" s="8"/>
      <c r="H5366" s="8" t="s">
        <v>2058</v>
      </c>
      <c r="I5366" s="8"/>
      <c r="J5366" s="8" t="s">
        <v>10252</v>
      </c>
      <c r="K5366" s="8" t="s">
        <v>10253</v>
      </c>
      <c r="L5366" s="8" t="s">
        <v>10550</v>
      </c>
      <c r="M5366" s="7" t="s">
        <v>10551</v>
      </c>
      <c r="N5366" s="9" t="s">
        <v>10249</v>
      </c>
    </row>
    <row r="5367" spans="1:14">
      <c r="A5367" s="7" t="s">
        <v>1716</v>
      </c>
      <c r="B5367" s="7"/>
      <c r="C5367" s="7" t="s">
        <v>10604</v>
      </c>
      <c r="D5367" s="7" t="s">
        <v>10605</v>
      </c>
      <c r="E5367" s="8" t="s">
        <v>8844</v>
      </c>
      <c r="F5367" s="7"/>
      <c r="G5367" s="7"/>
      <c r="H5367" s="7" t="s">
        <v>2058</v>
      </c>
      <c r="I5367" s="7"/>
      <c r="J5367" s="8" t="s">
        <v>10252</v>
      </c>
      <c r="K5367" s="7" t="s">
        <v>10253</v>
      </c>
      <c r="L5367" s="7" t="s">
        <v>10550</v>
      </c>
      <c r="M5367" s="7"/>
      <c r="N5367" s="9" t="s">
        <v>10249</v>
      </c>
    </row>
    <row r="5368" spans="1:14">
      <c r="A5368" s="7" t="s">
        <v>1716</v>
      </c>
      <c r="B5368" s="7"/>
      <c r="C5368" s="7" t="s">
        <v>10606</v>
      </c>
      <c r="D5368" s="7" t="s">
        <v>10607</v>
      </c>
      <c r="E5368" s="8" t="s">
        <v>8844</v>
      </c>
      <c r="F5368" s="7"/>
      <c r="G5368" s="7"/>
      <c r="H5368" s="8" t="s">
        <v>2058</v>
      </c>
      <c r="I5368" s="8"/>
      <c r="J5368" s="8" t="s">
        <v>10252</v>
      </c>
      <c r="K5368" s="8" t="s">
        <v>10253</v>
      </c>
      <c r="L5368" s="7" t="s">
        <v>10550</v>
      </c>
      <c r="M5368" s="7"/>
      <c r="N5368" s="9" t="s">
        <v>10249</v>
      </c>
    </row>
    <row r="5369" spans="1:14">
      <c r="A5369" s="5" t="s">
        <v>1716</v>
      </c>
      <c r="B5369" s="6"/>
      <c r="C5369" s="6" t="s">
        <v>10608</v>
      </c>
      <c r="D5369" s="6" t="s">
        <v>10609</v>
      </c>
      <c r="E5369" s="8" t="s">
        <v>8844</v>
      </c>
      <c r="F5369" s="6"/>
      <c r="G5369" s="6"/>
      <c r="H5369" s="6" t="s">
        <v>2058</v>
      </c>
      <c r="I5369" s="6"/>
      <c r="J5369" s="6" t="s">
        <v>10252</v>
      </c>
      <c r="K5369" s="6" t="s">
        <v>10253</v>
      </c>
      <c r="L5369" s="7" t="s">
        <v>10550</v>
      </c>
      <c r="M5369" s="6"/>
      <c r="N5369" s="6" t="s">
        <v>10249</v>
      </c>
    </row>
    <row r="5370" spans="1:14">
      <c r="A5370" s="7" t="s">
        <v>1716</v>
      </c>
      <c r="B5370" s="7"/>
      <c r="C5370" s="9" t="s">
        <v>10610</v>
      </c>
      <c r="D5370" s="9" t="s">
        <v>10611</v>
      </c>
      <c r="E5370" s="8" t="s">
        <v>8844</v>
      </c>
      <c r="F5370" s="7"/>
      <c r="G5370" s="7"/>
      <c r="H5370" s="7" t="s">
        <v>2058</v>
      </c>
      <c r="I5370" s="7"/>
      <c r="J5370" s="8" t="s">
        <v>10252</v>
      </c>
      <c r="K5370" s="7" t="s">
        <v>10253</v>
      </c>
      <c r="L5370" s="7" t="s">
        <v>10550</v>
      </c>
      <c r="M5370" s="7"/>
      <c r="N5370" s="9" t="s">
        <v>10249</v>
      </c>
    </row>
    <row r="5371" spans="1:14">
      <c r="A5371" s="7" t="s">
        <v>1716</v>
      </c>
      <c r="B5371" s="7"/>
      <c r="C5371" s="7" t="s">
        <v>10612</v>
      </c>
      <c r="D5371" s="7" t="s">
        <v>10613</v>
      </c>
      <c r="E5371" s="8" t="s">
        <v>8844</v>
      </c>
      <c r="F5371" s="7"/>
      <c r="G5371" s="7"/>
      <c r="H5371" s="7" t="s">
        <v>2058</v>
      </c>
      <c r="I5371" s="7"/>
      <c r="J5371" s="8" t="s">
        <v>10252</v>
      </c>
      <c r="K5371" s="7" t="s">
        <v>10253</v>
      </c>
      <c r="L5371" s="8" t="s">
        <v>10550</v>
      </c>
      <c r="M5371" s="7"/>
      <c r="N5371" s="9" t="s">
        <v>10249</v>
      </c>
    </row>
    <row r="5372" spans="1:14">
      <c r="A5372" s="7" t="s">
        <v>1716</v>
      </c>
      <c r="B5372" s="7"/>
      <c r="C5372" s="7" t="s">
        <v>10614</v>
      </c>
      <c r="D5372" s="7" t="s">
        <v>10615</v>
      </c>
      <c r="E5372" s="8" t="s">
        <v>8844</v>
      </c>
      <c r="F5372" s="7"/>
      <c r="G5372" s="7"/>
      <c r="H5372" s="7" t="s">
        <v>2058</v>
      </c>
      <c r="I5372" s="7"/>
      <c r="J5372" s="8" t="s">
        <v>10252</v>
      </c>
      <c r="K5372" s="7" t="s">
        <v>10253</v>
      </c>
      <c r="L5372" s="7" t="s">
        <v>10550</v>
      </c>
      <c r="M5372" s="7"/>
      <c r="N5372" s="9" t="s">
        <v>10249</v>
      </c>
    </row>
    <row r="5373" spans="1:14">
      <c r="A5373" s="7" t="s">
        <v>1716</v>
      </c>
      <c r="B5373" s="7"/>
      <c r="C5373" s="7" t="s">
        <v>10616</v>
      </c>
      <c r="D5373" s="7" t="s">
        <v>10617</v>
      </c>
      <c r="E5373" s="8" t="s">
        <v>8844</v>
      </c>
      <c r="F5373" s="7"/>
      <c r="G5373" s="7"/>
      <c r="H5373" s="7" t="s">
        <v>2058</v>
      </c>
      <c r="I5373" s="7"/>
      <c r="J5373" s="8" t="s">
        <v>10252</v>
      </c>
      <c r="K5373" s="7" t="s">
        <v>10253</v>
      </c>
      <c r="L5373" s="8" t="s">
        <v>10550</v>
      </c>
      <c r="M5373" s="7"/>
      <c r="N5373" s="9" t="s">
        <v>10249</v>
      </c>
    </row>
    <row r="5374" spans="1:14">
      <c r="A5374" s="7" t="s">
        <v>1716</v>
      </c>
      <c r="B5374" s="7"/>
      <c r="C5374" s="7" t="s">
        <v>10618</v>
      </c>
      <c r="D5374" s="7" t="s">
        <v>10619</v>
      </c>
      <c r="E5374" s="8" t="s">
        <v>8844</v>
      </c>
      <c r="F5374" s="7"/>
      <c r="G5374" s="7"/>
      <c r="H5374" s="7" t="s">
        <v>2080</v>
      </c>
      <c r="I5374" s="7"/>
      <c r="J5374" s="7" t="s">
        <v>10422</v>
      </c>
      <c r="K5374" s="8" t="s">
        <v>10423</v>
      </c>
      <c r="L5374" s="7" t="s">
        <v>10620</v>
      </c>
      <c r="M5374" s="7" t="s">
        <v>8877</v>
      </c>
      <c r="N5374" s="9" t="s">
        <v>10425</v>
      </c>
    </row>
    <row r="5375" spans="1:14">
      <c r="A5375" s="7" t="s">
        <v>1716</v>
      </c>
      <c r="B5375" s="8"/>
      <c r="C5375" s="8" t="s">
        <v>10621</v>
      </c>
      <c r="D5375" s="8" t="s">
        <v>10622</v>
      </c>
      <c r="E5375" s="8" t="s">
        <v>8844</v>
      </c>
      <c r="F5375" s="8"/>
      <c r="G5375" s="8"/>
      <c r="H5375" s="8" t="s">
        <v>2080</v>
      </c>
      <c r="I5375" s="8"/>
      <c r="J5375" s="7" t="s">
        <v>10422</v>
      </c>
      <c r="K5375" s="8" t="s">
        <v>10423</v>
      </c>
      <c r="L5375" s="8" t="s">
        <v>10620</v>
      </c>
      <c r="M5375" s="7" t="s">
        <v>8877</v>
      </c>
      <c r="N5375" s="9" t="s">
        <v>10425</v>
      </c>
    </row>
    <row r="5376" spans="1:14">
      <c r="A5376" s="7" t="s">
        <v>1716</v>
      </c>
      <c r="B5376" s="7"/>
      <c r="C5376" s="7" t="s">
        <v>10623</v>
      </c>
      <c r="D5376" s="7" t="s">
        <v>10624</v>
      </c>
      <c r="E5376" s="8" t="s">
        <v>8844</v>
      </c>
      <c r="F5376" s="7"/>
      <c r="G5376" s="7"/>
      <c r="H5376" s="8" t="s">
        <v>2080</v>
      </c>
      <c r="I5376" s="8"/>
      <c r="J5376" s="7" t="s">
        <v>10422</v>
      </c>
      <c r="K5376" s="8" t="s">
        <v>10423</v>
      </c>
      <c r="L5376" s="7" t="s">
        <v>10620</v>
      </c>
      <c r="M5376" s="7" t="s">
        <v>2059</v>
      </c>
      <c r="N5376" s="9" t="s">
        <v>10425</v>
      </c>
    </row>
    <row r="5377" spans="1:14">
      <c r="A5377" s="7" t="s">
        <v>1716</v>
      </c>
      <c r="B5377" s="7"/>
      <c r="C5377" s="11" t="s">
        <v>10625</v>
      </c>
      <c r="D5377" s="8" t="s">
        <v>10626</v>
      </c>
      <c r="E5377" s="8" t="s">
        <v>8844</v>
      </c>
      <c r="F5377" s="7"/>
      <c r="G5377" s="7"/>
      <c r="H5377" s="7" t="s">
        <v>2080</v>
      </c>
      <c r="I5377" s="7"/>
      <c r="J5377" s="7" t="s">
        <v>10422</v>
      </c>
      <c r="K5377" s="8" t="s">
        <v>10423</v>
      </c>
      <c r="L5377" s="7" t="s">
        <v>10620</v>
      </c>
      <c r="M5377" s="7" t="s">
        <v>2059</v>
      </c>
      <c r="N5377" s="9" t="s">
        <v>10425</v>
      </c>
    </row>
    <row r="5378" spans="1:14">
      <c r="A5378" s="7" t="s">
        <v>1716</v>
      </c>
      <c r="B5378" s="7"/>
      <c r="C5378" s="7" t="s">
        <v>10627</v>
      </c>
      <c r="D5378" s="7" t="s">
        <v>10628</v>
      </c>
      <c r="E5378" s="8" t="s">
        <v>8844</v>
      </c>
      <c r="F5378" s="7"/>
      <c r="G5378" s="7"/>
      <c r="H5378" s="7" t="s">
        <v>2080</v>
      </c>
      <c r="I5378" s="7"/>
      <c r="J5378" s="7" t="s">
        <v>10422</v>
      </c>
      <c r="K5378" s="8" t="s">
        <v>10423</v>
      </c>
      <c r="L5378" s="7" t="s">
        <v>10620</v>
      </c>
      <c r="M5378" s="7" t="s">
        <v>2059</v>
      </c>
      <c r="N5378" s="9" t="s">
        <v>10425</v>
      </c>
    </row>
    <row r="5379" spans="1:14">
      <c r="A5379" s="7" t="s">
        <v>1716</v>
      </c>
      <c r="B5379" s="8"/>
      <c r="C5379" s="8" t="s">
        <v>10629</v>
      </c>
      <c r="D5379" s="8" t="s">
        <v>10630</v>
      </c>
      <c r="E5379" s="8" t="s">
        <v>8844</v>
      </c>
      <c r="F5379" s="8"/>
      <c r="G5379" s="8"/>
      <c r="H5379" s="8" t="s">
        <v>2080</v>
      </c>
      <c r="I5379" s="8"/>
      <c r="J5379" s="7" t="s">
        <v>10422</v>
      </c>
      <c r="K5379" s="8" t="s">
        <v>10423</v>
      </c>
      <c r="L5379" s="8" t="s">
        <v>10620</v>
      </c>
      <c r="M5379" s="7" t="s">
        <v>2059</v>
      </c>
      <c r="N5379" s="9" t="s">
        <v>10425</v>
      </c>
    </row>
    <row r="5380" spans="1:14">
      <c r="A5380" s="7" t="s">
        <v>1716</v>
      </c>
      <c r="B5380" s="7"/>
      <c r="C5380" s="7" t="s">
        <v>10631</v>
      </c>
      <c r="D5380" s="7" t="s">
        <v>10632</v>
      </c>
      <c r="E5380" s="8" t="s">
        <v>8844</v>
      </c>
      <c r="F5380" s="7"/>
      <c r="G5380" s="7"/>
      <c r="H5380" s="7" t="s">
        <v>2080</v>
      </c>
      <c r="I5380" s="7"/>
      <c r="J5380" s="7" t="s">
        <v>10422</v>
      </c>
      <c r="K5380" s="8" t="s">
        <v>10423</v>
      </c>
      <c r="L5380" s="7" t="s">
        <v>10620</v>
      </c>
      <c r="M5380" s="7" t="s">
        <v>2059</v>
      </c>
      <c r="N5380" s="9" t="s">
        <v>10425</v>
      </c>
    </row>
    <row r="5381" spans="1:14">
      <c r="A5381" s="7" t="s">
        <v>1716</v>
      </c>
      <c r="B5381" s="7"/>
      <c r="C5381" s="7" t="s">
        <v>10633</v>
      </c>
      <c r="D5381" s="7" t="s">
        <v>10634</v>
      </c>
      <c r="E5381" s="8" t="s">
        <v>8844</v>
      </c>
      <c r="F5381" s="7"/>
      <c r="G5381" s="7"/>
      <c r="H5381" s="8" t="s">
        <v>2080</v>
      </c>
      <c r="I5381" s="8"/>
      <c r="J5381" s="7" t="s">
        <v>10422</v>
      </c>
      <c r="K5381" s="8" t="s">
        <v>10423</v>
      </c>
      <c r="L5381" s="7" t="s">
        <v>10620</v>
      </c>
      <c r="M5381" s="7" t="s">
        <v>2059</v>
      </c>
      <c r="N5381" s="9" t="s">
        <v>10425</v>
      </c>
    </row>
    <row r="5382" spans="1:14">
      <c r="A5382" s="7" t="s">
        <v>1716</v>
      </c>
      <c r="B5382" s="7"/>
      <c r="C5382" s="7" t="s">
        <v>10635</v>
      </c>
      <c r="D5382" s="7" t="s">
        <v>10636</v>
      </c>
      <c r="E5382" s="8" t="s">
        <v>8844</v>
      </c>
      <c r="F5382" s="7"/>
      <c r="G5382" s="7"/>
      <c r="H5382" s="8" t="s">
        <v>2080</v>
      </c>
      <c r="I5382" s="8"/>
      <c r="J5382" s="7" t="s">
        <v>10422</v>
      </c>
      <c r="K5382" s="8" t="s">
        <v>10423</v>
      </c>
      <c r="L5382" s="7" t="s">
        <v>10620</v>
      </c>
      <c r="M5382" s="7" t="s">
        <v>2059</v>
      </c>
      <c r="N5382" s="9" t="s">
        <v>10425</v>
      </c>
    </row>
    <row r="5383" spans="1:14">
      <c r="A5383" s="7" t="s">
        <v>1716</v>
      </c>
      <c r="B5383" s="7"/>
      <c r="C5383" s="7" t="s">
        <v>10637</v>
      </c>
      <c r="D5383" s="7" t="s">
        <v>10638</v>
      </c>
      <c r="E5383" s="8" t="s">
        <v>8844</v>
      </c>
      <c r="F5383" s="7"/>
      <c r="G5383" s="7"/>
      <c r="H5383" s="7" t="s">
        <v>2080</v>
      </c>
      <c r="I5383" s="7"/>
      <c r="J5383" s="7" t="s">
        <v>10422</v>
      </c>
      <c r="K5383" s="8" t="s">
        <v>10423</v>
      </c>
      <c r="L5383" s="7" t="s">
        <v>10620</v>
      </c>
      <c r="M5383" s="7" t="s">
        <v>2059</v>
      </c>
      <c r="N5383" s="9" t="s">
        <v>10425</v>
      </c>
    </row>
    <row r="5384" spans="1:14">
      <c r="A5384" s="7" t="s">
        <v>1716</v>
      </c>
      <c r="B5384" s="8"/>
      <c r="C5384" s="8" t="s">
        <v>10639</v>
      </c>
      <c r="D5384" s="8" t="s">
        <v>10640</v>
      </c>
      <c r="E5384" s="8" t="s">
        <v>8844</v>
      </c>
      <c r="F5384" s="8"/>
      <c r="G5384" s="8"/>
      <c r="H5384" s="8" t="s">
        <v>2080</v>
      </c>
      <c r="I5384" s="8"/>
      <c r="J5384" s="7" t="s">
        <v>10422</v>
      </c>
      <c r="K5384" s="8" t="s">
        <v>10423</v>
      </c>
      <c r="L5384" s="8" t="s">
        <v>10620</v>
      </c>
      <c r="M5384" s="7" t="s">
        <v>2059</v>
      </c>
      <c r="N5384" s="9" t="s">
        <v>10425</v>
      </c>
    </row>
    <row r="5385" spans="1:14">
      <c r="A5385" s="7" t="s">
        <v>1716</v>
      </c>
      <c r="B5385" s="7"/>
      <c r="C5385" s="7" t="s">
        <v>10641</v>
      </c>
      <c r="D5385" s="7" t="s">
        <v>10642</v>
      </c>
      <c r="E5385" s="8" t="s">
        <v>8844</v>
      </c>
      <c r="F5385" s="7"/>
      <c r="G5385" s="7"/>
      <c r="H5385" s="7" t="s">
        <v>2080</v>
      </c>
      <c r="I5385" s="7"/>
      <c r="J5385" s="7" t="s">
        <v>10422</v>
      </c>
      <c r="K5385" s="7" t="s">
        <v>10423</v>
      </c>
      <c r="L5385" s="7" t="s">
        <v>10620</v>
      </c>
      <c r="M5385" s="7" t="s">
        <v>8877</v>
      </c>
      <c r="N5385" s="9" t="s">
        <v>10425</v>
      </c>
    </row>
    <row r="5386" spans="1:14">
      <c r="A5386" s="7" t="s">
        <v>1716</v>
      </c>
      <c r="B5386" s="7"/>
      <c r="C5386" s="7" t="s">
        <v>10643</v>
      </c>
      <c r="D5386" s="7" t="s">
        <v>10644</v>
      </c>
      <c r="E5386" s="8" t="s">
        <v>8844</v>
      </c>
      <c r="F5386" s="7"/>
      <c r="G5386" s="7"/>
      <c r="H5386" s="7" t="s">
        <v>2080</v>
      </c>
      <c r="I5386" s="7"/>
      <c r="J5386" s="7" t="s">
        <v>10422</v>
      </c>
      <c r="K5386" s="7" t="s">
        <v>10423</v>
      </c>
      <c r="L5386" s="7" t="s">
        <v>10620</v>
      </c>
      <c r="M5386" s="7" t="s">
        <v>8877</v>
      </c>
      <c r="N5386" s="9" t="s">
        <v>10425</v>
      </c>
    </row>
    <row r="5387" spans="1:14">
      <c r="A5387" s="7" t="s">
        <v>1716</v>
      </c>
      <c r="B5387" s="8"/>
      <c r="C5387" s="8" t="s">
        <v>10645</v>
      </c>
      <c r="D5387" s="8" t="s">
        <v>10646</v>
      </c>
      <c r="E5387" s="8" t="s">
        <v>8844</v>
      </c>
      <c r="F5387" s="8"/>
      <c r="G5387" s="8"/>
      <c r="H5387" s="8" t="s">
        <v>2080</v>
      </c>
      <c r="I5387" s="8"/>
      <c r="J5387" s="7" t="s">
        <v>10422</v>
      </c>
      <c r="K5387" s="8" t="s">
        <v>10423</v>
      </c>
      <c r="L5387" s="8" t="s">
        <v>10620</v>
      </c>
      <c r="M5387" s="7" t="s">
        <v>2059</v>
      </c>
      <c r="N5387" s="9" t="s">
        <v>10425</v>
      </c>
    </row>
    <row r="5388" spans="1:14">
      <c r="A5388" s="7" t="s">
        <v>1716</v>
      </c>
      <c r="B5388" s="8"/>
      <c r="C5388" s="8" t="s">
        <v>10647</v>
      </c>
      <c r="D5388" s="8" t="s">
        <v>10648</v>
      </c>
      <c r="E5388" s="8" t="s">
        <v>8844</v>
      </c>
      <c r="F5388" s="8"/>
      <c r="G5388" s="8"/>
      <c r="H5388" s="8" t="s">
        <v>2080</v>
      </c>
      <c r="I5388" s="8"/>
      <c r="J5388" s="7" t="s">
        <v>10422</v>
      </c>
      <c r="K5388" s="8" t="s">
        <v>10423</v>
      </c>
      <c r="L5388" s="8" t="s">
        <v>10620</v>
      </c>
      <c r="M5388" s="7" t="s">
        <v>2059</v>
      </c>
      <c r="N5388" s="9" t="s">
        <v>10425</v>
      </c>
    </row>
    <row r="5389" spans="1:14">
      <c r="A5389" s="7" t="s">
        <v>1716</v>
      </c>
      <c r="B5389" s="7"/>
      <c r="C5389" s="7" t="s">
        <v>10649</v>
      </c>
      <c r="D5389" s="7" t="s">
        <v>10650</v>
      </c>
      <c r="E5389" s="8" t="s">
        <v>8844</v>
      </c>
      <c r="F5389" s="7"/>
      <c r="G5389" s="7"/>
      <c r="H5389" s="7" t="s">
        <v>2080</v>
      </c>
      <c r="I5389" s="7"/>
      <c r="J5389" s="7" t="s">
        <v>10422</v>
      </c>
      <c r="K5389" s="7" t="s">
        <v>10423</v>
      </c>
      <c r="L5389" s="7" t="s">
        <v>10620</v>
      </c>
      <c r="M5389" s="7" t="s">
        <v>8877</v>
      </c>
      <c r="N5389" s="9" t="s">
        <v>10425</v>
      </c>
    </row>
    <row r="5390" spans="1:14">
      <c r="A5390" s="7" t="s">
        <v>1716</v>
      </c>
      <c r="B5390" s="8"/>
      <c r="C5390" s="8" t="s">
        <v>10651</v>
      </c>
      <c r="D5390" s="8" t="s">
        <v>10652</v>
      </c>
      <c r="E5390" s="8" t="s">
        <v>8844</v>
      </c>
      <c r="F5390" s="8"/>
      <c r="G5390" s="8"/>
      <c r="H5390" s="8" t="s">
        <v>2080</v>
      </c>
      <c r="I5390" s="8"/>
      <c r="J5390" s="7" t="s">
        <v>10422</v>
      </c>
      <c r="K5390" s="8" t="s">
        <v>10423</v>
      </c>
      <c r="L5390" s="8" t="s">
        <v>10620</v>
      </c>
      <c r="M5390" s="7" t="s">
        <v>8877</v>
      </c>
      <c r="N5390" s="9" t="s">
        <v>10425</v>
      </c>
    </row>
    <row r="5391" spans="1:14">
      <c r="A5391" s="7" t="s">
        <v>1716</v>
      </c>
      <c r="B5391" s="8"/>
      <c r="C5391" s="8" t="s">
        <v>10653</v>
      </c>
      <c r="D5391" s="8" t="s">
        <v>10654</v>
      </c>
      <c r="E5391" s="8" t="s">
        <v>8844</v>
      </c>
      <c r="F5391" s="8"/>
      <c r="G5391" s="8"/>
      <c r="H5391" s="8" t="s">
        <v>2080</v>
      </c>
      <c r="I5391" s="8"/>
      <c r="J5391" s="7" t="s">
        <v>10422</v>
      </c>
      <c r="K5391" s="8" t="s">
        <v>10423</v>
      </c>
      <c r="L5391" s="8" t="s">
        <v>10620</v>
      </c>
      <c r="M5391" s="7" t="s">
        <v>8877</v>
      </c>
      <c r="N5391" s="9" t="s">
        <v>10425</v>
      </c>
    </row>
    <row r="5392" spans="1:14">
      <c r="A5392" s="7" t="s">
        <v>1716</v>
      </c>
      <c r="B5392" s="8"/>
      <c r="C5392" s="8" t="s">
        <v>10655</v>
      </c>
      <c r="D5392" s="8" t="s">
        <v>10656</v>
      </c>
      <c r="E5392" s="8" t="s">
        <v>8844</v>
      </c>
      <c r="F5392" s="8"/>
      <c r="G5392" s="8"/>
      <c r="H5392" s="8" t="s">
        <v>2080</v>
      </c>
      <c r="I5392" s="8"/>
      <c r="J5392" s="7" t="s">
        <v>10422</v>
      </c>
      <c r="K5392" s="8" t="s">
        <v>10423</v>
      </c>
      <c r="L5392" s="8" t="s">
        <v>10620</v>
      </c>
      <c r="M5392" s="7" t="s">
        <v>8877</v>
      </c>
      <c r="N5392" s="9" t="s">
        <v>10425</v>
      </c>
    </row>
    <row r="5393" spans="1:14">
      <c r="A5393" s="7" t="s">
        <v>1716</v>
      </c>
      <c r="B5393" s="8"/>
      <c r="C5393" s="8" t="s">
        <v>10657</v>
      </c>
      <c r="D5393" s="8" t="s">
        <v>10658</v>
      </c>
      <c r="E5393" s="8" t="s">
        <v>8844</v>
      </c>
      <c r="F5393" s="8"/>
      <c r="G5393" s="8"/>
      <c r="H5393" s="8" t="s">
        <v>2080</v>
      </c>
      <c r="I5393" s="8"/>
      <c r="J5393" s="7" t="s">
        <v>10422</v>
      </c>
      <c r="K5393" s="8" t="s">
        <v>10423</v>
      </c>
      <c r="L5393" s="8" t="s">
        <v>10620</v>
      </c>
      <c r="M5393" s="7" t="s">
        <v>2059</v>
      </c>
      <c r="N5393" s="9" t="s">
        <v>10425</v>
      </c>
    </row>
    <row r="5394" spans="1:14">
      <c r="A5394" s="7" t="s">
        <v>1716</v>
      </c>
      <c r="B5394" s="8"/>
      <c r="C5394" s="8" t="s">
        <v>10659</v>
      </c>
      <c r="D5394" s="8" t="s">
        <v>10660</v>
      </c>
      <c r="E5394" s="8" t="s">
        <v>8844</v>
      </c>
      <c r="F5394" s="8"/>
      <c r="G5394" s="8"/>
      <c r="H5394" s="8" t="s">
        <v>2080</v>
      </c>
      <c r="I5394" s="8"/>
      <c r="J5394" s="7" t="s">
        <v>10422</v>
      </c>
      <c r="K5394" s="8" t="s">
        <v>10423</v>
      </c>
      <c r="L5394" s="8" t="s">
        <v>10620</v>
      </c>
      <c r="M5394" s="7" t="s">
        <v>2059</v>
      </c>
      <c r="N5394" s="9" t="s">
        <v>10425</v>
      </c>
    </row>
    <row r="5395" spans="1:14">
      <c r="A5395" s="7" t="s">
        <v>1716</v>
      </c>
      <c r="B5395" s="7"/>
      <c r="C5395" s="7" t="s">
        <v>10661</v>
      </c>
      <c r="D5395" s="7" t="s">
        <v>10662</v>
      </c>
      <c r="E5395" s="8" t="s">
        <v>8844</v>
      </c>
      <c r="F5395" s="7"/>
      <c r="G5395" s="7"/>
      <c r="H5395" s="8" t="s">
        <v>2080</v>
      </c>
      <c r="I5395" s="8"/>
      <c r="J5395" s="7" t="s">
        <v>10422</v>
      </c>
      <c r="K5395" s="8" t="s">
        <v>10423</v>
      </c>
      <c r="L5395" s="7" t="s">
        <v>10620</v>
      </c>
      <c r="M5395" s="7" t="s">
        <v>2059</v>
      </c>
      <c r="N5395" s="9" t="s">
        <v>10425</v>
      </c>
    </row>
    <row r="5396" spans="1:14">
      <c r="A5396" s="7" t="s">
        <v>1716</v>
      </c>
      <c r="B5396" s="8"/>
      <c r="C5396" s="8" t="s">
        <v>10663</v>
      </c>
      <c r="D5396" s="8" t="s">
        <v>10664</v>
      </c>
      <c r="E5396" s="8" t="s">
        <v>8844</v>
      </c>
      <c r="F5396" s="8"/>
      <c r="G5396" s="8"/>
      <c r="H5396" s="8" t="s">
        <v>2080</v>
      </c>
      <c r="I5396" s="8"/>
      <c r="J5396" s="7" t="s">
        <v>10422</v>
      </c>
      <c r="K5396" s="8" t="s">
        <v>10423</v>
      </c>
      <c r="L5396" s="8" t="s">
        <v>10620</v>
      </c>
      <c r="M5396" s="7" t="s">
        <v>2059</v>
      </c>
      <c r="N5396" s="9" t="s">
        <v>10425</v>
      </c>
    </row>
    <row r="5397" spans="1:14">
      <c r="A5397" s="7" t="s">
        <v>1716</v>
      </c>
      <c r="B5397" s="8"/>
      <c r="C5397" s="8" t="s">
        <v>10665</v>
      </c>
      <c r="D5397" s="8" t="s">
        <v>10666</v>
      </c>
      <c r="E5397" s="8" t="s">
        <v>8844</v>
      </c>
      <c r="F5397" s="8"/>
      <c r="G5397" s="8"/>
      <c r="H5397" s="8" t="s">
        <v>2080</v>
      </c>
      <c r="I5397" s="8"/>
      <c r="J5397" s="7" t="s">
        <v>10422</v>
      </c>
      <c r="K5397" s="8" t="s">
        <v>10423</v>
      </c>
      <c r="L5397" s="8" t="s">
        <v>10620</v>
      </c>
      <c r="M5397" s="7" t="s">
        <v>2059</v>
      </c>
      <c r="N5397" s="9" t="s">
        <v>10425</v>
      </c>
    </row>
    <row r="5398" spans="1:14">
      <c r="A5398" s="7" t="s">
        <v>1716</v>
      </c>
      <c r="B5398" s="7"/>
      <c r="C5398" s="7" t="s">
        <v>10667</v>
      </c>
      <c r="D5398" s="7" t="s">
        <v>10668</v>
      </c>
      <c r="E5398" s="8" t="s">
        <v>8844</v>
      </c>
      <c r="F5398" s="7"/>
      <c r="G5398" s="7"/>
      <c r="H5398" s="8" t="s">
        <v>2080</v>
      </c>
      <c r="I5398" s="8"/>
      <c r="J5398" s="7" t="s">
        <v>10422</v>
      </c>
      <c r="K5398" s="8" t="s">
        <v>10423</v>
      </c>
      <c r="L5398" s="7" t="s">
        <v>10620</v>
      </c>
      <c r="M5398" s="7" t="s">
        <v>8877</v>
      </c>
      <c r="N5398" s="9" t="s">
        <v>10425</v>
      </c>
    </row>
    <row r="5399" spans="1:14">
      <c r="A5399" s="7" t="s">
        <v>1716</v>
      </c>
      <c r="B5399" s="7"/>
      <c r="C5399" s="7" t="s">
        <v>10669</v>
      </c>
      <c r="D5399" s="7" t="s">
        <v>10670</v>
      </c>
      <c r="E5399" s="8" t="s">
        <v>8844</v>
      </c>
      <c r="F5399" s="7"/>
      <c r="G5399" s="7"/>
      <c r="H5399" s="7" t="s">
        <v>2080</v>
      </c>
      <c r="I5399" s="7"/>
      <c r="J5399" s="7" t="s">
        <v>10422</v>
      </c>
      <c r="K5399" s="7" t="s">
        <v>10423</v>
      </c>
      <c r="L5399" s="7" t="s">
        <v>10620</v>
      </c>
      <c r="M5399" s="7" t="s">
        <v>8877</v>
      </c>
      <c r="N5399" s="9" t="s">
        <v>10425</v>
      </c>
    </row>
    <row r="5400" spans="1:14">
      <c r="A5400" s="7" t="s">
        <v>1716</v>
      </c>
      <c r="B5400" s="7"/>
      <c r="C5400" s="7" t="s">
        <v>10671</v>
      </c>
      <c r="D5400" s="7" t="s">
        <v>10672</v>
      </c>
      <c r="E5400" s="8" t="s">
        <v>8844</v>
      </c>
      <c r="F5400" s="7"/>
      <c r="G5400" s="7"/>
      <c r="H5400" s="7" t="s">
        <v>2080</v>
      </c>
      <c r="I5400" s="7"/>
      <c r="J5400" s="7" t="s">
        <v>10422</v>
      </c>
      <c r="K5400" s="7" t="s">
        <v>10423</v>
      </c>
      <c r="L5400" s="7" t="s">
        <v>10620</v>
      </c>
      <c r="M5400" s="7" t="s">
        <v>8877</v>
      </c>
      <c r="N5400" s="9" t="s">
        <v>10425</v>
      </c>
    </row>
    <row r="5401" spans="1:14">
      <c r="A5401" s="7" t="s">
        <v>1716</v>
      </c>
      <c r="B5401" s="7"/>
      <c r="C5401" s="7" t="s">
        <v>10673</v>
      </c>
      <c r="D5401" s="7" t="s">
        <v>10674</v>
      </c>
      <c r="E5401" s="8" t="s">
        <v>8844</v>
      </c>
      <c r="F5401" s="7"/>
      <c r="G5401" s="7"/>
      <c r="H5401" s="7" t="s">
        <v>2080</v>
      </c>
      <c r="I5401" s="7"/>
      <c r="J5401" s="7" t="s">
        <v>10422</v>
      </c>
      <c r="K5401" s="8" t="s">
        <v>10423</v>
      </c>
      <c r="L5401" s="7" t="s">
        <v>10620</v>
      </c>
      <c r="M5401" s="7" t="s">
        <v>8877</v>
      </c>
      <c r="N5401" s="9" t="s">
        <v>10425</v>
      </c>
    </row>
    <row r="5402" spans="1:14">
      <c r="A5402" s="7" t="s">
        <v>1716</v>
      </c>
      <c r="B5402" s="7"/>
      <c r="C5402" s="7" t="s">
        <v>10675</v>
      </c>
      <c r="D5402" s="7" t="s">
        <v>10676</v>
      </c>
      <c r="E5402" s="8" t="s">
        <v>8844</v>
      </c>
      <c r="F5402" s="7"/>
      <c r="G5402" s="7"/>
      <c r="H5402" s="8" t="s">
        <v>2080</v>
      </c>
      <c r="I5402" s="8"/>
      <c r="J5402" s="7" t="s">
        <v>10422</v>
      </c>
      <c r="K5402" s="8" t="s">
        <v>10423</v>
      </c>
      <c r="L5402" s="7" t="s">
        <v>10620</v>
      </c>
      <c r="M5402" s="7" t="s">
        <v>2059</v>
      </c>
      <c r="N5402" s="9" t="s">
        <v>10425</v>
      </c>
    </row>
    <row r="5403" spans="1:14">
      <c r="A5403" s="7" t="s">
        <v>1716</v>
      </c>
      <c r="B5403" s="8"/>
      <c r="C5403" s="8" t="s">
        <v>10677</v>
      </c>
      <c r="D5403" s="8" t="s">
        <v>10678</v>
      </c>
      <c r="E5403" s="8" t="s">
        <v>8844</v>
      </c>
      <c r="F5403" s="8"/>
      <c r="G5403" s="8"/>
      <c r="H5403" s="8" t="s">
        <v>2080</v>
      </c>
      <c r="I5403" s="8"/>
      <c r="J5403" s="7" t="s">
        <v>10422</v>
      </c>
      <c r="K5403" s="8" t="s">
        <v>10423</v>
      </c>
      <c r="L5403" s="8" t="s">
        <v>10620</v>
      </c>
      <c r="M5403" s="7" t="s">
        <v>2059</v>
      </c>
      <c r="N5403" s="9" t="s">
        <v>10425</v>
      </c>
    </row>
    <row r="5404" spans="1:14">
      <c r="A5404" s="7" t="s">
        <v>1716</v>
      </c>
      <c r="B5404" s="8"/>
      <c r="C5404" s="8" t="s">
        <v>10679</v>
      </c>
      <c r="D5404" s="8" t="s">
        <v>10680</v>
      </c>
      <c r="E5404" s="8" t="s">
        <v>8844</v>
      </c>
      <c r="F5404" s="8"/>
      <c r="G5404" s="8"/>
      <c r="H5404" s="8" t="s">
        <v>2080</v>
      </c>
      <c r="I5404" s="8"/>
      <c r="J5404" s="7" t="s">
        <v>10422</v>
      </c>
      <c r="K5404" s="8" t="s">
        <v>10423</v>
      </c>
      <c r="L5404" s="8" t="s">
        <v>10620</v>
      </c>
      <c r="M5404" s="7" t="s">
        <v>8877</v>
      </c>
      <c r="N5404" s="9" t="s">
        <v>10425</v>
      </c>
    </row>
    <row r="5405" spans="1:14">
      <c r="A5405" s="7" t="s">
        <v>1716</v>
      </c>
      <c r="B5405" s="8"/>
      <c r="C5405" s="8" t="s">
        <v>10681</v>
      </c>
      <c r="D5405" s="8" t="s">
        <v>10682</v>
      </c>
      <c r="E5405" s="8" t="s">
        <v>8844</v>
      </c>
      <c r="F5405" s="8"/>
      <c r="G5405" s="8"/>
      <c r="H5405" s="8" t="s">
        <v>2080</v>
      </c>
      <c r="I5405" s="8"/>
      <c r="J5405" s="7" t="s">
        <v>10422</v>
      </c>
      <c r="K5405" s="8" t="s">
        <v>10423</v>
      </c>
      <c r="L5405" s="8" t="s">
        <v>10620</v>
      </c>
      <c r="M5405" s="7" t="s">
        <v>2059</v>
      </c>
      <c r="N5405" s="9" t="s">
        <v>10425</v>
      </c>
    </row>
    <row r="5406" spans="1:14">
      <c r="A5406" s="7" t="s">
        <v>1716</v>
      </c>
      <c r="B5406" s="8"/>
      <c r="C5406" s="8" t="s">
        <v>10683</v>
      </c>
      <c r="D5406" s="8" t="s">
        <v>10684</v>
      </c>
      <c r="E5406" s="8" t="s">
        <v>8844</v>
      </c>
      <c r="F5406" s="8"/>
      <c r="G5406" s="8"/>
      <c r="H5406" s="8" t="s">
        <v>2080</v>
      </c>
      <c r="I5406" s="8"/>
      <c r="J5406" s="7" t="s">
        <v>10422</v>
      </c>
      <c r="K5406" s="8" t="s">
        <v>10423</v>
      </c>
      <c r="L5406" s="8" t="s">
        <v>10620</v>
      </c>
      <c r="M5406" s="7" t="s">
        <v>2059</v>
      </c>
      <c r="N5406" s="9" t="s">
        <v>10425</v>
      </c>
    </row>
    <row r="5407" spans="1:14">
      <c r="A5407" s="7" t="s">
        <v>1716</v>
      </c>
      <c r="B5407" s="8"/>
      <c r="C5407" s="8" t="s">
        <v>10685</v>
      </c>
      <c r="D5407" s="8" t="s">
        <v>10686</v>
      </c>
      <c r="E5407" s="8" t="s">
        <v>8844</v>
      </c>
      <c r="F5407" s="8"/>
      <c r="G5407" s="8"/>
      <c r="H5407" s="8" t="s">
        <v>2080</v>
      </c>
      <c r="I5407" s="8"/>
      <c r="J5407" s="7" t="s">
        <v>10422</v>
      </c>
      <c r="K5407" s="8" t="s">
        <v>10423</v>
      </c>
      <c r="L5407" s="8" t="s">
        <v>10620</v>
      </c>
      <c r="M5407" s="7" t="s">
        <v>8877</v>
      </c>
      <c r="N5407" s="9" t="s">
        <v>10425</v>
      </c>
    </row>
    <row r="5408" spans="1:14">
      <c r="A5408" s="7" t="s">
        <v>1716</v>
      </c>
      <c r="B5408" s="8"/>
      <c r="C5408" s="8" t="s">
        <v>10687</v>
      </c>
      <c r="D5408" s="8" t="s">
        <v>10688</v>
      </c>
      <c r="E5408" s="8" t="s">
        <v>8844</v>
      </c>
      <c r="F5408" s="8"/>
      <c r="G5408" s="8"/>
      <c r="H5408" s="8" t="s">
        <v>2080</v>
      </c>
      <c r="I5408" s="8"/>
      <c r="J5408" s="7" t="s">
        <v>10422</v>
      </c>
      <c r="K5408" s="8" t="s">
        <v>10423</v>
      </c>
      <c r="L5408" s="8" t="s">
        <v>10620</v>
      </c>
      <c r="M5408" s="7" t="s">
        <v>8877</v>
      </c>
      <c r="N5408" s="9" t="s">
        <v>10425</v>
      </c>
    </row>
    <row r="5409" spans="1:14">
      <c r="A5409" s="7" t="s">
        <v>1716</v>
      </c>
      <c r="B5409" s="8"/>
      <c r="C5409" s="8" t="s">
        <v>10689</v>
      </c>
      <c r="D5409" s="8" t="s">
        <v>10690</v>
      </c>
      <c r="E5409" s="8" t="s">
        <v>8844</v>
      </c>
      <c r="F5409" s="8"/>
      <c r="G5409" s="8"/>
      <c r="H5409" s="8" t="s">
        <v>2080</v>
      </c>
      <c r="I5409" s="8"/>
      <c r="J5409" s="7" t="s">
        <v>10422</v>
      </c>
      <c r="K5409" s="8" t="s">
        <v>10423</v>
      </c>
      <c r="L5409" s="8" t="s">
        <v>10620</v>
      </c>
      <c r="M5409" s="7" t="s">
        <v>8877</v>
      </c>
      <c r="N5409" s="9" t="s">
        <v>10425</v>
      </c>
    </row>
    <row r="5410" spans="1:14">
      <c r="A5410" s="7" t="s">
        <v>1716</v>
      </c>
      <c r="B5410" s="8"/>
      <c r="C5410" s="8" t="s">
        <v>10691</v>
      </c>
      <c r="D5410" s="8" t="s">
        <v>10692</v>
      </c>
      <c r="E5410" s="8" t="s">
        <v>8844</v>
      </c>
      <c r="F5410" s="8"/>
      <c r="G5410" s="8"/>
      <c r="H5410" s="8" t="s">
        <v>2080</v>
      </c>
      <c r="I5410" s="8"/>
      <c r="J5410" s="7" t="s">
        <v>10422</v>
      </c>
      <c r="K5410" s="8" t="s">
        <v>10423</v>
      </c>
      <c r="L5410" s="8" t="s">
        <v>10620</v>
      </c>
      <c r="M5410" s="7" t="s">
        <v>2059</v>
      </c>
      <c r="N5410" s="9" t="s">
        <v>10425</v>
      </c>
    </row>
    <row r="5411" spans="1:14">
      <c r="A5411" s="7" t="s">
        <v>1716</v>
      </c>
      <c r="B5411" s="8"/>
      <c r="C5411" s="8" t="s">
        <v>10693</v>
      </c>
      <c r="D5411" s="8" t="s">
        <v>10694</v>
      </c>
      <c r="E5411" s="8" t="s">
        <v>8844</v>
      </c>
      <c r="F5411" s="8"/>
      <c r="G5411" s="8"/>
      <c r="H5411" s="8" t="s">
        <v>2080</v>
      </c>
      <c r="I5411" s="8"/>
      <c r="J5411" s="7" t="s">
        <v>10422</v>
      </c>
      <c r="K5411" s="8" t="s">
        <v>10423</v>
      </c>
      <c r="L5411" s="8" t="s">
        <v>10620</v>
      </c>
      <c r="M5411" s="7" t="s">
        <v>8877</v>
      </c>
      <c r="N5411" s="9" t="s">
        <v>10425</v>
      </c>
    </row>
    <row r="5412" spans="1:14">
      <c r="A5412" s="7" t="s">
        <v>1716</v>
      </c>
      <c r="B5412" s="8"/>
      <c r="C5412" s="8" t="s">
        <v>10695</v>
      </c>
      <c r="D5412" s="8" t="s">
        <v>10696</v>
      </c>
      <c r="E5412" s="8" t="s">
        <v>8844</v>
      </c>
      <c r="F5412" s="8"/>
      <c r="G5412" s="8"/>
      <c r="H5412" s="8" t="s">
        <v>2080</v>
      </c>
      <c r="I5412" s="8"/>
      <c r="J5412" s="7" t="s">
        <v>10422</v>
      </c>
      <c r="K5412" s="8" t="s">
        <v>10423</v>
      </c>
      <c r="L5412" s="8" t="s">
        <v>10620</v>
      </c>
      <c r="M5412" s="7" t="s">
        <v>8877</v>
      </c>
      <c r="N5412" s="9" t="s">
        <v>10425</v>
      </c>
    </row>
    <row r="5413" spans="1:14">
      <c r="A5413" s="7" t="s">
        <v>1716</v>
      </c>
      <c r="B5413" s="8"/>
      <c r="C5413" s="8" t="s">
        <v>10697</v>
      </c>
      <c r="D5413" s="8" t="s">
        <v>10698</v>
      </c>
      <c r="E5413" s="8" t="s">
        <v>8844</v>
      </c>
      <c r="F5413" s="8"/>
      <c r="G5413" s="8"/>
      <c r="H5413" s="8" t="s">
        <v>2080</v>
      </c>
      <c r="I5413" s="8"/>
      <c r="J5413" s="7" t="s">
        <v>10422</v>
      </c>
      <c r="K5413" s="8" t="s">
        <v>10423</v>
      </c>
      <c r="L5413" s="8" t="s">
        <v>10620</v>
      </c>
      <c r="M5413" s="7" t="s">
        <v>2059</v>
      </c>
      <c r="N5413" s="9" t="s">
        <v>10425</v>
      </c>
    </row>
    <row r="5414" spans="1:14">
      <c r="A5414" s="7" t="s">
        <v>1716</v>
      </c>
      <c r="B5414" s="8"/>
      <c r="C5414" s="8" t="s">
        <v>10699</v>
      </c>
      <c r="D5414" s="8" t="s">
        <v>10700</v>
      </c>
      <c r="E5414" s="8" t="s">
        <v>8844</v>
      </c>
      <c r="F5414" s="8"/>
      <c r="G5414" s="8"/>
      <c r="H5414" s="8" t="s">
        <v>2080</v>
      </c>
      <c r="I5414" s="8"/>
      <c r="J5414" s="7" t="s">
        <v>10422</v>
      </c>
      <c r="K5414" s="8" t="s">
        <v>10423</v>
      </c>
      <c r="L5414" s="8" t="s">
        <v>10620</v>
      </c>
      <c r="M5414" s="7" t="s">
        <v>2059</v>
      </c>
      <c r="N5414" s="9" t="s">
        <v>10425</v>
      </c>
    </row>
    <row r="5415" spans="1:14">
      <c r="A5415" s="7" t="s">
        <v>1716</v>
      </c>
      <c r="B5415" s="8"/>
      <c r="C5415" s="8" t="s">
        <v>10701</v>
      </c>
      <c r="D5415" s="8" t="s">
        <v>10702</v>
      </c>
      <c r="E5415" s="8" t="s">
        <v>8844</v>
      </c>
      <c r="F5415" s="8"/>
      <c r="G5415" s="8"/>
      <c r="H5415" s="8" t="s">
        <v>2080</v>
      </c>
      <c r="I5415" s="8"/>
      <c r="J5415" s="7" t="s">
        <v>10422</v>
      </c>
      <c r="K5415" s="8" t="s">
        <v>10423</v>
      </c>
      <c r="L5415" s="8" t="s">
        <v>10620</v>
      </c>
      <c r="M5415" s="7" t="s">
        <v>2059</v>
      </c>
      <c r="N5415" s="9" t="s">
        <v>10425</v>
      </c>
    </row>
    <row r="5416" spans="1:14">
      <c r="A5416" s="7" t="s">
        <v>1716</v>
      </c>
      <c r="B5416" s="7"/>
      <c r="C5416" s="8" t="s">
        <v>10703</v>
      </c>
      <c r="D5416" s="8" t="s">
        <v>10704</v>
      </c>
      <c r="E5416" s="8" t="s">
        <v>8844</v>
      </c>
      <c r="F5416" s="8"/>
      <c r="G5416" s="8"/>
      <c r="H5416" s="8" t="s">
        <v>2080</v>
      </c>
      <c r="I5416" s="8"/>
      <c r="J5416" s="7" t="s">
        <v>10422</v>
      </c>
      <c r="K5416" s="8" t="s">
        <v>10423</v>
      </c>
      <c r="L5416" s="8" t="s">
        <v>10620</v>
      </c>
      <c r="M5416" s="7" t="s">
        <v>8877</v>
      </c>
      <c r="N5416" s="9" t="s">
        <v>10425</v>
      </c>
    </row>
    <row r="5417" spans="1:14">
      <c r="A5417" s="7" t="s">
        <v>1716</v>
      </c>
      <c r="B5417" s="8"/>
      <c r="C5417" s="8" t="s">
        <v>10705</v>
      </c>
      <c r="D5417" s="8" t="s">
        <v>10706</v>
      </c>
      <c r="E5417" s="8" t="s">
        <v>8844</v>
      </c>
      <c r="F5417" s="8"/>
      <c r="G5417" s="8"/>
      <c r="H5417" s="8" t="s">
        <v>2080</v>
      </c>
      <c r="I5417" s="8"/>
      <c r="J5417" s="7" t="s">
        <v>10422</v>
      </c>
      <c r="K5417" s="8" t="s">
        <v>10423</v>
      </c>
      <c r="L5417" s="8" t="s">
        <v>10620</v>
      </c>
      <c r="M5417" s="7" t="s">
        <v>2059</v>
      </c>
      <c r="N5417" s="9" t="s">
        <v>10425</v>
      </c>
    </row>
    <row r="5418" spans="1:14">
      <c r="A5418" s="7" t="s">
        <v>1716</v>
      </c>
      <c r="B5418" s="8"/>
      <c r="C5418" s="8" t="s">
        <v>10707</v>
      </c>
      <c r="D5418" s="8" t="s">
        <v>10708</v>
      </c>
      <c r="E5418" s="8" t="s">
        <v>8844</v>
      </c>
      <c r="F5418" s="8"/>
      <c r="G5418" s="8"/>
      <c r="H5418" s="8" t="s">
        <v>2080</v>
      </c>
      <c r="I5418" s="8"/>
      <c r="J5418" s="7" t="s">
        <v>10422</v>
      </c>
      <c r="K5418" s="8" t="s">
        <v>10423</v>
      </c>
      <c r="L5418" s="8" t="s">
        <v>10620</v>
      </c>
      <c r="M5418" s="7" t="s">
        <v>8877</v>
      </c>
      <c r="N5418" s="9" t="s">
        <v>10425</v>
      </c>
    </row>
    <row r="5419" spans="1:14">
      <c r="A5419" s="7" t="s">
        <v>1716</v>
      </c>
      <c r="B5419" s="8"/>
      <c r="C5419" s="8" t="s">
        <v>10709</v>
      </c>
      <c r="D5419" s="8" t="s">
        <v>10710</v>
      </c>
      <c r="E5419" s="8" t="s">
        <v>8844</v>
      </c>
      <c r="F5419" s="8"/>
      <c r="G5419" s="8"/>
      <c r="H5419" s="8" t="s">
        <v>2080</v>
      </c>
      <c r="I5419" s="8"/>
      <c r="J5419" s="7" t="s">
        <v>10422</v>
      </c>
      <c r="K5419" s="8" t="s">
        <v>10423</v>
      </c>
      <c r="L5419" s="8" t="s">
        <v>10620</v>
      </c>
      <c r="M5419" s="7" t="s">
        <v>2059</v>
      </c>
      <c r="N5419" s="9" t="s">
        <v>10425</v>
      </c>
    </row>
    <row r="5420" spans="1:14">
      <c r="A5420" s="7" t="s">
        <v>1716</v>
      </c>
      <c r="B5420" s="8"/>
      <c r="C5420" s="8" t="s">
        <v>10711</v>
      </c>
      <c r="D5420" s="8" t="s">
        <v>10712</v>
      </c>
      <c r="E5420" s="8" t="s">
        <v>8844</v>
      </c>
      <c r="F5420" s="8"/>
      <c r="G5420" s="8"/>
      <c r="H5420" s="8" t="s">
        <v>2080</v>
      </c>
      <c r="I5420" s="8"/>
      <c r="J5420" s="7" t="s">
        <v>10422</v>
      </c>
      <c r="K5420" s="8" t="s">
        <v>10423</v>
      </c>
      <c r="L5420" s="8" t="s">
        <v>10620</v>
      </c>
      <c r="M5420" s="7" t="s">
        <v>2059</v>
      </c>
      <c r="N5420" s="9" t="s">
        <v>10425</v>
      </c>
    </row>
    <row r="5421" spans="1:14">
      <c r="A5421" s="7" t="s">
        <v>1716</v>
      </c>
      <c r="B5421" s="8"/>
      <c r="C5421" s="8" t="s">
        <v>10713</v>
      </c>
      <c r="D5421" s="8" t="s">
        <v>10714</v>
      </c>
      <c r="E5421" s="8" t="s">
        <v>8844</v>
      </c>
      <c r="F5421" s="8"/>
      <c r="G5421" s="8"/>
      <c r="H5421" s="8" t="s">
        <v>2080</v>
      </c>
      <c r="I5421" s="8"/>
      <c r="J5421" s="7" t="s">
        <v>10422</v>
      </c>
      <c r="K5421" s="8" t="s">
        <v>10423</v>
      </c>
      <c r="L5421" s="8" t="s">
        <v>10620</v>
      </c>
      <c r="M5421" s="7" t="s">
        <v>2059</v>
      </c>
      <c r="N5421" s="9" t="s">
        <v>10425</v>
      </c>
    </row>
    <row r="5422" spans="1:14">
      <c r="A5422" s="7" t="s">
        <v>1716</v>
      </c>
      <c r="B5422" s="8"/>
      <c r="C5422" s="8" t="s">
        <v>10715</v>
      </c>
      <c r="D5422" s="8" t="s">
        <v>10716</v>
      </c>
      <c r="E5422" s="8" t="s">
        <v>8844</v>
      </c>
      <c r="F5422" s="8"/>
      <c r="G5422" s="8"/>
      <c r="H5422" s="8" t="s">
        <v>2080</v>
      </c>
      <c r="I5422" s="8"/>
      <c r="J5422" s="7" t="s">
        <v>10422</v>
      </c>
      <c r="K5422" s="8" t="s">
        <v>10423</v>
      </c>
      <c r="L5422" s="8" t="s">
        <v>10620</v>
      </c>
      <c r="M5422" s="7" t="s">
        <v>2059</v>
      </c>
      <c r="N5422" s="9" t="s">
        <v>10425</v>
      </c>
    </row>
    <row r="5423" spans="1:14">
      <c r="A5423" s="7" t="s">
        <v>1716</v>
      </c>
      <c r="B5423" s="8"/>
      <c r="C5423" s="8" t="s">
        <v>10717</v>
      </c>
      <c r="D5423" s="8" t="s">
        <v>10718</v>
      </c>
      <c r="E5423" s="8" t="s">
        <v>8844</v>
      </c>
      <c r="F5423" s="8"/>
      <c r="G5423" s="8"/>
      <c r="H5423" s="8" t="s">
        <v>2080</v>
      </c>
      <c r="I5423" s="8"/>
      <c r="J5423" s="7" t="s">
        <v>10422</v>
      </c>
      <c r="K5423" s="8" t="s">
        <v>10423</v>
      </c>
      <c r="L5423" s="8" t="s">
        <v>10620</v>
      </c>
      <c r="M5423" s="7" t="s">
        <v>2059</v>
      </c>
      <c r="N5423" s="9" t="s">
        <v>10425</v>
      </c>
    </row>
    <row r="5424" spans="1:14">
      <c r="A5424" s="7" t="s">
        <v>1716</v>
      </c>
      <c r="B5424" s="8"/>
      <c r="C5424" s="8" t="s">
        <v>10719</v>
      </c>
      <c r="D5424" s="8" t="s">
        <v>10720</v>
      </c>
      <c r="E5424" s="8" t="s">
        <v>8844</v>
      </c>
      <c r="F5424" s="8"/>
      <c r="G5424" s="8"/>
      <c r="H5424" s="8" t="s">
        <v>2080</v>
      </c>
      <c r="I5424" s="8"/>
      <c r="J5424" s="7" t="s">
        <v>10422</v>
      </c>
      <c r="K5424" s="8" t="s">
        <v>10423</v>
      </c>
      <c r="L5424" s="8" t="s">
        <v>10721</v>
      </c>
      <c r="M5424" s="7" t="s">
        <v>10722</v>
      </c>
      <c r="N5424" s="9" t="s">
        <v>10425</v>
      </c>
    </row>
    <row r="5425" spans="1:14">
      <c r="A5425" s="7" t="s">
        <v>1716</v>
      </c>
      <c r="B5425" s="8"/>
      <c r="C5425" s="8" t="s">
        <v>10723</v>
      </c>
      <c r="D5425" s="8" t="s">
        <v>10724</v>
      </c>
      <c r="E5425" s="8" t="s">
        <v>8844</v>
      </c>
      <c r="F5425" s="8"/>
      <c r="G5425" s="8"/>
      <c r="H5425" s="8" t="s">
        <v>2080</v>
      </c>
      <c r="I5425" s="8"/>
      <c r="J5425" s="7" t="s">
        <v>10422</v>
      </c>
      <c r="K5425" s="8" t="s">
        <v>10423</v>
      </c>
      <c r="L5425" s="8" t="s">
        <v>10721</v>
      </c>
      <c r="M5425" s="7" t="s">
        <v>10722</v>
      </c>
      <c r="N5425" s="9" t="s">
        <v>10425</v>
      </c>
    </row>
    <row r="5426" spans="1:14">
      <c r="A5426" s="7" t="s">
        <v>1716</v>
      </c>
      <c r="B5426" s="8"/>
      <c r="C5426" s="8" t="s">
        <v>10725</v>
      </c>
      <c r="D5426" s="8" t="s">
        <v>10726</v>
      </c>
      <c r="E5426" s="8" t="s">
        <v>8844</v>
      </c>
      <c r="F5426" s="8"/>
      <c r="G5426" s="8"/>
      <c r="H5426" s="8" t="s">
        <v>2080</v>
      </c>
      <c r="I5426" s="8"/>
      <c r="J5426" s="7" t="s">
        <v>10422</v>
      </c>
      <c r="K5426" s="8" t="s">
        <v>10423</v>
      </c>
      <c r="L5426" s="8" t="s">
        <v>10721</v>
      </c>
      <c r="M5426" s="7" t="s">
        <v>10722</v>
      </c>
      <c r="N5426" s="9" t="s">
        <v>10425</v>
      </c>
    </row>
    <row r="5427" spans="1:14">
      <c r="A5427" s="7" t="s">
        <v>1716</v>
      </c>
      <c r="B5427" s="8"/>
      <c r="C5427" s="8" t="s">
        <v>10727</v>
      </c>
      <c r="D5427" s="8" t="s">
        <v>10728</v>
      </c>
      <c r="E5427" s="8" t="s">
        <v>8844</v>
      </c>
      <c r="F5427" s="8"/>
      <c r="G5427" s="8"/>
      <c r="H5427" s="8" t="s">
        <v>2080</v>
      </c>
      <c r="I5427" s="8"/>
      <c r="J5427" s="7" t="s">
        <v>10422</v>
      </c>
      <c r="K5427" s="8" t="s">
        <v>10423</v>
      </c>
      <c r="L5427" s="8" t="s">
        <v>10721</v>
      </c>
      <c r="M5427" s="7" t="s">
        <v>10722</v>
      </c>
      <c r="N5427" s="9" t="s">
        <v>10425</v>
      </c>
    </row>
    <row r="5428" spans="1:14">
      <c r="A5428" s="7" t="s">
        <v>1716</v>
      </c>
      <c r="B5428" s="8"/>
      <c r="C5428" s="8" t="s">
        <v>10729</v>
      </c>
      <c r="D5428" s="8" t="s">
        <v>10730</v>
      </c>
      <c r="E5428" s="8" t="s">
        <v>8844</v>
      </c>
      <c r="F5428" s="8"/>
      <c r="G5428" s="8"/>
      <c r="H5428" s="8" t="s">
        <v>2080</v>
      </c>
      <c r="I5428" s="8"/>
      <c r="J5428" s="7" t="s">
        <v>10422</v>
      </c>
      <c r="K5428" s="8" t="s">
        <v>10423</v>
      </c>
      <c r="L5428" s="8" t="s">
        <v>10721</v>
      </c>
      <c r="M5428" s="7" t="s">
        <v>10722</v>
      </c>
      <c r="N5428" s="9" t="s">
        <v>10425</v>
      </c>
    </row>
    <row r="5429" spans="1:14">
      <c r="A5429" s="7" t="s">
        <v>1716</v>
      </c>
      <c r="B5429" s="8"/>
      <c r="C5429" s="8" t="s">
        <v>10731</v>
      </c>
      <c r="D5429" s="8" t="s">
        <v>10732</v>
      </c>
      <c r="E5429" s="8" t="s">
        <v>8844</v>
      </c>
      <c r="F5429" s="8"/>
      <c r="G5429" s="8"/>
      <c r="H5429" s="8" t="s">
        <v>2080</v>
      </c>
      <c r="I5429" s="8"/>
      <c r="J5429" s="7" t="s">
        <v>10422</v>
      </c>
      <c r="K5429" s="8" t="s">
        <v>10423</v>
      </c>
      <c r="L5429" s="8" t="s">
        <v>10721</v>
      </c>
      <c r="M5429" s="7" t="s">
        <v>10722</v>
      </c>
      <c r="N5429" s="9" t="s">
        <v>10425</v>
      </c>
    </row>
    <row r="5430" spans="1:14">
      <c r="A5430" s="7" t="s">
        <v>1716</v>
      </c>
      <c r="B5430" s="8"/>
      <c r="C5430" s="8" t="s">
        <v>10733</v>
      </c>
      <c r="D5430" s="8" t="s">
        <v>10734</v>
      </c>
      <c r="E5430" s="8" t="s">
        <v>8844</v>
      </c>
      <c r="F5430" s="8"/>
      <c r="G5430" s="8"/>
      <c r="H5430" s="8" t="s">
        <v>2080</v>
      </c>
      <c r="I5430" s="8"/>
      <c r="J5430" s="7" t="s">
        <v>10422</v>
      </c>
      <c r="K5430" s="8" t="s">
        <v>10423</v>
      </c>
      <c r="L5430" s="8" t="s">
        <v>10721</v>
      </c>
      <c r="M5430" s="7" t="s">
        <v>10722</v>
      </c>
      <c r="N5430" s="9" t="s">
        <v>10425</v>
      </c>
    </row>
    <row r="5431" spans="1:14">
      <c r="A5431" s="7" t="s">
        <v>1716</v>
      </c>
      <c r="B5431" s="8"/>
      <c r="C5431" s="8" t="s">
        <v>10735</v>
      </c>
      <c r="D5431" s="8" t="s">
        <v>10736</v>
      </c>
      <c r="E5431" s="8" t="s">
        <v>8844</v>
      </c>
      <c r="F5431" s="8"/>
      <c r="G5431" s="8"/>
      <c r="H5431" s="8" t="s">
        <v>2080</v>
      </c>
      <c r="I5431" s="8"/>
      <c r="J5431" s="7" t="s">
        <v>10422</v>
      </c>
      <c r="K5431" s="8" t="s">
        <v>10423</v>
      </c>
      <c r="L5431" s="8" t="s">
        <v>10721</v>
      </c>
      <c r="M5431" s="7" t="s">
        <v>10722</v>
      </c>
      <c r="N5431" s="9" t="s">
        <v>10425</v>
      </c>
    </row>
    <row r="5432" spans="1:14">
      <c r="A5432" s="7" t="s">
        <v>1716</v>
      </c>
      <c r="B5432" s="8"/>
      <c r="C5432" s="8" t="s">
        <v>10737</v>
      </c>
      <c r="D5432" s="8" t="s">
        <v>10738</v>
      </c>
      <c r="E5432" s="8" t="s">
        <v>8844</v>
      </c>
      <c r="F5432" s="8"/>
      <c r="G5432" s="8"/>
      <c r="H5432" s="8" t="s">
        <v>2080</v>
      </c>
      <c r="I5432" s="8"/>
      <c r="J5432" s="7" t="s">
        <v>10422</v>
      </c>
      <c r="K5432" s="8" t="s">
        <v>10423</v>
      </c>
      <c r="L5432" s="8" t="s">
        <v>10721</v>
      </c>
      <c r="M5432" s="7" t="s">
        <v>10722</v>
      </c>
      <c r="N5432" s="9" t="s">
        <v>10425</v>
      </c>
    </row>
    <row r="5433" spans="1:14">
      <c r="A5433" s="7" t="s">
        <v>1716</v>
      </c>
      <c r="B5433" s="8"/>
      <c r="C5433" s="8" t="s">
        <v>10739</v>
      </c>
      <c r="D5433" s="8" t="s">
        <v>10740</v>
      </c>
      <c r="E5433" s="8" t="s">
        <v>8844</v>
      </c>
      <c r="F5433" s="8"/>
      <c r="G5433" s="8"/>
      <c r="H5433" s="8" t="s">
        <v>2080</v>
      </c>
      <c r="I5433" s="8"/>
      <c r="J5433" s="7" t="s">
        <v>10422</v>
      </c>
      <c r="K5433" s="8" t="s">
        <v>10423</v>
      </c>
      <c r="L5433" s="8" t="s">
        <v>10721</v>
      </c>
      <c r="M5433" s="7" t="s">
        <v>10722</v>
      </c>
      <c r="N5433" s="9" t="s">
        <v>10425</v>
      </c>
    </row>
    <row r="5434" spans="1:14">
      <c r="A5434" s="7" t="s">
        <v>1716</v>
      </c>
      <c r="B5434" s="8"/>
      <c r="C5434" s="8" t="s">
        <v>10741</v>
      </c>
      <c r="D5434" s="8" t="s">
        <v>10742</v>
      </c>
      <c r="E5434" s="8" t="s">
        <v>8844</v>
      </c>
      <c r="F5434" s="8"/>
      <c r="G5434" s="8"/>
      <c r="H5434" s="8" t="s">
        <v>2080</v>
      </c>
      <c r="I5434" s="8"/>
      <c r="J5434" s="7" t="s">
        <v>10422</v>
      </c>
      <c r="K5434" s="8" t="s">
        <v>10423</v>
      </c>
      <c r="L5434" s="8" t="s">
        <v>10721</v>
      </c>
      <c r="M5434" s="7" t="s">
        <v>10722</v>
      </c>
      <c r="N5434" s="9" t="s">
        <v>10425</v>
      </c>
    </row>
    <row r="5435" spans="1:14">
      <c r="A5435" s="7" t="s">
        <v>1716</v>
      </c>
      <c r="B5435" s="8"/>
      <c r="C5435" s="8" t="s">
        <v>10743</v>
      </c>
      <c r="D5435" s="8" t="s">
        <v>10744</v>
      </c>
      <c r="E5435" s="8" t="s">
        <v>8844</v>
      </c>
      <c r="F5435" s="8"/>
      <c r="G5435" s="8"/>
      <c r="H5435" s="8" t="s">
        <v>2080</v>
      </c>
      <c r="I5435" s="8"/>
      <c r="J5435" s="7" t="s">
        <v>10422</v>
      </c>
      <c r="K5435" s="8" t="s">
        <v>10423</v>
      </c>
      <c r="L5435" s="8" t="s">
        <v>10721</v>
      </c>
      <c r="M5435" s="7" t="s">
        <v>10722</v>
      </c>
      <c r="N5435" s="9" t="s">
        <v>10425</v>
      </c>
    </row>
    <row r="5436" spans="1:14">
      <c r="A5436" s="7" t="s">
        <v>1716</v>
      </c>
      <c r="B5436" s="8"/>
      <c r="C5436" s="8" t="s">
        <v>10745</v>
      </c>
      <c r="D5436" s="8" t="s">
        <v>10746</v>
      </c>
      <c r="E5436" s="8" t="s">
        <v>8844</v>
      </c>
      <c r="F5436" s="8"/>
      <c r="G5436" s="8"/>
      <c r="H5436" s="8" t="s">
        <v>2080</v>
      </c>
      <c r="I5436" s="8"/>
      <c r="J5436" s="7" t="s">
        <v>10422</v>
      </c>
      <c r="K5436" s="8" t="s">
        <v>10423</v>
      </c>
      <c r="L5436" s="8" t="s">
        <v>10721</v>
      </c>
      <c r="M5436" s="7" t="s">
        <v>10722</v>
      </c>
      <c r="N5436" s="9" t="s">
        <v>10425</v>
      </c>
    </row>
    <row r="5437" spans="1:14">
      <c r="A5437" s="7" t="s">
        <v>1716</v>
      </c>
      <c r="B5437" s="8"/>
      <c r="C5437" s="8" t="s">
        <v>10747</v>
      </c>
      <c r="D5437" s="8" t="s">
        <v>10748</v>
      </c>
      <c r="E5437" s="8" t="s">
        <v>8844</v>
      </c>
      <c r="F5437" s="8"/>
      <c r="G5437" s="8"/>
      <c r="H5437" s="8" t="s">
        <v>2080</v>
      </c>
      <c r="I5437" s="8"/>
      <c r="J5437" s="7" t="s">
        <v>10422</v>
      </c>
      <c r="K5437" s="8" t="s">
        <v>10423</v>
      </c>
      <c r="L5437" s="8" t="s">
        <v>10721</v>
      </c>
      <c r="M5437" s="7" t="s">
        <v>10722</v>
      </c>
      <c r="N5437" s="9" t="s">
        <v>10425</v>
      </c>
    </row>
    <row r="5438" spans="1:14">
      <c r="A5438" s="7" t="s">
        <v>1716</v>
      </c>
      <c r="B5438" s="8"/>
      <c r="C5438" s="8" t="s">
        <v>10749</v>
      </c>
      <c r="D5438" s="8" t="s">
        <v>10750</v>
      </c>
      <c r="E5438" s="8" t="s">
        <v>8844</v>
      </c>
      <c r="F5438" s="8"/>
      <c r="G5438" s="8"/>
      <c r="H5438" s="8" t="s">
        <v>2080</v>
      </c>
      <c r="I5438" s="8"/>
      <c r="J5438" s="7" t="s">
        <v>10422</v>
      </c>
      <c r="K5438" s="8" t="s">
        <v>10423</v>
      </c>
      <c r="L5438" s="8" t="s">
        <v>10721</v>
      </c>
      <c r="M5438" s="7" t="s">
        <v>10722</v>
      </c>
      <c r="N5438" s="9" t="s">
        <v>10425</v>
      </c>
    </row>
    <row r="5439" spans="1:14">
      <c r="A5439" s="7" t="s">
        <v>1716</v>
      </c>
      <c r="B5439" s="8"/>
      <c r="C5439" s="8" t="s">
        <v>10751</v>
      </c>
      <c r="D5439" s="8" t="s">
        <v>10752</v>
      </c>
      <c r="E5439" s="8" t="s">
        <v>8844</v>
      </c>
      <c r="F5439" s="8"/>
      <c r="G5439" s="8"/>
      <c r="H5439" s="8" t="s">
        <v>2080</v>
      </c>
      <c r="I5439" s="8"/>
      <c r="J5439" s="7" t="s">
        <v>10422</v>
      </c>
      <c r="K5439" s="8" t="s">
        <v>10423</v>
      </c>
      <c r="L5439" s="8" t="s">
        <v>10721</v>
      </c>
      <c r="M5439" s="7" t="s">
        <v>10722</v>
      </c>
      <c r="N5439" s="9" t="s">
        <v>10425</v>
      </c>
    </row>
    <row r="5440" spans="1:14">
      <c r="A5440" s="7" t="s">
        <v>1716</v>
      </c>
      <c r="B5440" s="8"/>
      <c r="C5440" s="8" t="s">
        <v>10753</v>
      </c>
      <c r="D5440" s="8" t="s">
        <v>10754</v>
      </c>
      <c r="E5440" s="8" t="s">
        <v>8844</v>
      </c>
      <c r="F5440" s="8"/>
      <c r="G5440" s="8"/>
      <c r="H5440" s="8" t="s">
        <v>2080</v>
      </c>
      <c r="I5440" s="8"/>
      <c r="J5440" s="7" t="s">
        <v>10422</v>
      </c>
      <c r="K5440" s="8" t="s">
        <v>10423</v>
      </c>
      <c r="L5440" s="8" t="s">
        <v>10721</v>
      </c>
      <c r="M5440" s="7" t="s">
        <v>10722</v>
      </c>
      <c r="N5440" s="9" t="s">
        <v>10425</v>
      </c>
    </row>
    <row r="5441" spans="1:14">
      <c r="A5441" s="7" t="s">
        <v>1716</v>
      </c>
      <c r="B5441" s="8"/>
      <c r="C5441" s="8" t="s">
        <v>10755</v>
      </c>
      <c r="D5441" s="8" t="s">
        <v>10756</v>
      </c>
      <c r="E5441" s="8" t="s">
        <v>8844</v>
      </c>
      <c r="F5441" s="8"/>
      <c r="G5441" s="8"/>
      <c r="H5441" s="8" t="s">
        <v>2080</v>
      </c>
      <c r="I5441" s="8"/>
      <c r="J5441" s="7" t="s">
        <v>10422</v>
      </c>
      <c r="K5441" s="8" t="s">
        <v>10423</v>
      </c>
      <c r="L5441" s="8" t="s">
        <v>10721</v>
      </c>
      <c r="M5441" s="7" t="s">
        <v>10722</v>
      </c>
      <c r="N5441" s="9" t="s">
        <v>10425</v>
      </c>
    </row>
    <row r="5442" spans="1:14">
      <c r="A5442" s="7" t="s">
        <v>1716</v>
      </c>
      <c r="B5442" s="8"/>
      <c r="C5442" s="8" t="s">
        <v>10757</v>
      </c>
      <c r="D5442" s="8" t="s">
        <v>10758</v>
      </c>
      <c r="E5442" s="8" t="s">
        <v>8844</v>
      </c>
      <c r="F5442" s="8"/>
      <c r="G5442" s="8"/>
      <c r="H5442" s="8" t="s">
        <v>2080</v>
      </c>
      <c r="I5442" s="8"/>
      <c r="J5442" s="7" t="s">
        <v>10422</v>
      </c>
      <c r="K5442" s="8" t="s">
        <v>10423</v>
      </c>
      <c r="L5442" s="8" t="s">
        <v>10721</v>
      </c>
      <c r="M5442" s="7" t="s">
        <v>10722</v>
      </c>
      <c r="N5442" s="9" t="s">
        <v>10425</v>
      </c>
    </row>
    <row r="5443" spans="1:14">
      <c r="A5443" s="7" t="s">
        <v>1716</v>
      </c>
      <c r="B5443" s="8"/>
      <c r="C5443" s="8" t="s">
        <v>10759</v>
      </c>
      <c r="D5443" s="8" t="s">
        <v>10760</v>
      </c>
      <c r="E5443" s="8" t="s">
        <v>8844</v>
      </c>
      <c r="F5443" s="8"/>
      <c r="G5443" s="8"/>
      <c r="H5443" s="8" t="s">
        <v>2080</v>
      </c>
      <c r="I5443" s="8"/>
      <c r="J5443" s="7" t="s">
        <v>10422</v>
      </c>
      <c r="K5443" s="8" t="s">
        <v>10423</v>
      </c>
      <c r="L5443" s="8" t="s">
        <v>10721</v>
      </c>
      <c r="M5443" s="7" t="s">
        <v>10722</v>
      </c>
      <c r="N5443" s="9" t="s">
        <v>10425</v>
      </c>
    </row>
    <row r="5444" spans="1:14">
      <c r="A5444" s="7" t="s">
        <v>1716</v>
      </c>
      <c r="B5444" s="7"/>
      <c r="C5444" s="7" t="s">
        <v>10761</v>
      </c>
      <c r="D5444" s="7" t="s">
        <v>10762</v>
      </c>
      <c r="E5444" s="8" t="s">
        <v>8844</v>
      </c>
      <c r="F5444" s="7"/>
      <c r="G5444" s="7"/>
      <c r="H5444" s="8" t="s">
        <v>2080</v>
      </c>
      <c r="I5444" s="8"/>
      <c r="J5444" s="7" t="s">
        <v>10422</v>
      </c>
      <c r="K5444" s="8" t="s">
        <v>10423</v>
      </c>
      <c r="L5444" s="8" t="s">
        <v>10721</v>
      </c>
      <c r="M5444" s="7" t="s">
        <v>10722</v>
      </c>
      <c r="N5444" s="9" t="s">
        <v>10425</v>
      </c>
    </row>
    <row r="5445" spans="1:14">
      <c r="A5445" s="7" t="s">
        <v>1716</v>
      </c>
      <c r="B5445" s="7"/>
      <c r="C5445" s="7" t="s">
        <v>10763</v>
      </c>
      <c r="D5445" s="7" t="s">
        <v>10764</v>
      </c>
      <c r="E5445" s="8" t="s">
        <v>8844</v>
      </c>
      <c r="F5445" s="7"/>
      <c r="G5445" s="7"/>
      <c r="H5445" s="8" t="s">
        <v>2080</v>
      </c>
      <c r="I5445" s="8"/>
      <c r="J5445" s="7" t="s">
        <v>10422</v>
      </c>
      <c r="K5445" s="8" t="s">
        <v>10423</v>
      </c>
      <c r="L5445" s="8" t="s">
        <v>10721</v>
      </c>
      <c r="M5445" s="7" t="s">
        <v>10722</v>
      </c>
      <c r="N5445" s="9" t="s">
        <v>10425</v>
      </c>
    </row>
    <row r="5446" spans="1:14">
      <c r="A5446" s="7" t="s">
        <v>1716</v>
      </c>
      <c r="B5446" s="8"/>
      <c r="C5446" s="8" t="s">
        <v>10765</v>
      </c>
      <c r="D5446" s="8" t="s">
        <v>10766</v>
      </c>
      <c r="E5446" s="8" t="s">
        <v>8844</v>
      </c>
      <c r="F5446" s="8"/>
      <c r="G5446" s="8"/>
      <c r="H5446" s="8" t="s">
        <v>2080</v>
      </c>
      <c r="I5446" s="8"/>
      <c r="J5446" s="7" t="s">
        <v>10422</v>
      </c>
      <c r="K5446" s="8" t="s">
        <v>10423</v>
      </c>
      <c r="L5446" s="8" t="s">
        <v>10721</v>
      </c>
      <c r="M5446" s="7" t="s">
        <v>10722</v>
      </c>
      <c r="N5446" s="9" t="s">
        <v>10425</v>
      </c>
    </row>
    <row r="5447" spans="1:14">
      <c r="A5447" s="7" t="s">
        <v>1716</v>
      </c>
      <c r="B5447" s="7"/>
      <c r="C5447" s="7" t="s">
        <v>10767</v>
      </c>
      <c r="D5447" s="7" t="s">
        <v>10768</v>
      </c>
      <c r="E5447" s="8" t="s">
        <v>8844</v>
      </c>
      <c r="F5447" s="7"/>
      <c r="G5447" s="7"/>
      <c r="H5447" s="8" t="s">
        <v>2080</v>
      </c>
      <c r="I5447" s="8"/>
      <c r="J5447" s="7" t="s">
        <v>10422</v>
      </c>
      <c r="K5447" s="8" t="s">
        <v>10423</v>
      </c>
      <c r="L5447" s="8" t="s">
        <v>10721</v>
      </c>
      <c r="M5447" s="7" t="s">
        <v>10722</v>
      </c>
      <c r="N5447" s="9" t="s">
        <v>10425</v>
      </c>
    </row>
    <row r="5448" spans="1:14">
      <c r="A5448" s="7" t="s">
        <v>1716</v>
      </c>
      <c r="B5448" s="7"/>
      <c r="C5448" s="7" t="s">
        <v>10769</v>
      </c>
      <c r="D5448" s="7" t="s">
        <v>10770</v>
      </c>
      <c r="E5448" s="8" t="s">
        <v>8844</v>
      </c>
      <c r="F5448" s="7"/>
      <c r="G5448" s="7"/>
      <c r="H5448" s="8" t="s">
        <v>2080</v>
      </c>
      <c r="I5448" s="8"/>
      <c r="J5448" s="7" t="s">
        <v>10422</v>
      </c>
      <c r="K5448" s="7" t="s">
        <v>10423</v>
      </c>
      <c r="L5448" s="8" t="s">
        <v>10771</v>
      </c>
      <c r="M5448" s="7"/>
      <c r="N5448" s="9" t="s">
        <v>10425</v>
      </c>
    </row>
    <row r="5449" spans="1:14">
      <c r="A5449" s="7" t="s">
        <v>1716</v>
      </c>
      <c r="B5449" s="7"/>
      <c r="C5449" s="7" t="s">
        <v>10772</v>
      </c>
      <c r="D5449" s="7" t="s">
        <v>10773</v>
      </c>
      <c r="E5449" s="8" t="s">
        <v>8844</v>
      </c>
      <c r="F5449" s="7"/>
      <c r="G5449" s="7"/>
      <c r="H5449" s="8" t="s">
        <v>2080</v>
      </c>
      <c r="I5449" s="8"/>
      <c r="J5449" s="7" t="s">
        <v>10422</v>
      </c>
      <c r="K5449" s="7" t="s">
        <v>10423</v>
      </c>
      <c r="L5449" s="8" t="s">
        <v>10771</v>
      </c>
      <c r="M5449" s="7"/>
      <c r="N5449" s="9" t="s">
        <v>10425</v>
      </c>
    </row>
    <row r="5450" spans="1:14">
      <c r="A5450" s="7" t="s">
        <v>1716</v>
      </c>
      <c r="B5450" s="7"/>
      <c r="C5450" s="7" t="s">
        <v>10774</v>
      </c>
      <c r="D5450" s="7" t="s">
        <v>10775</v>
      </c>
      <c r="E5450" s="8" t="s">
        <v>8844</v>
      </c>
      <c r="F5450" s="7"/>
      <c r="G5450" s="7"/>
      <c r="H5450" s="7" t="s">
        <v>2080</v>
      </c>
      <c r="I5450" s="8"/>
      <c r="J5450" s="7" t="s">
        <v>10422</v>
      </c>
      <c r="K5450" s="7" t="s">
        <v>10423</v>
      </c>
      <c r="L5450" s="8" t="s">
        <v>10771</v>
      </c>
      <c r="M5450" s="7"/>
      <c r="N5450" s="9" t="s">
        <v>10425</v>
      </c>
    </row>
    <row r="5451" spans="1:14">
      <c r="A5451" s="7" t="s">
        <v>1716</v>
      </c>
      <c r="B5451" s="7"/>
      <c r="C5451" s="7" t="s">
        <v>10776</v>
      </c>
      <c r="D5451" s="7" t="s">
        <v>10777</v>
      </c>
      <c r="E5451" s="8" t="s">
        <v>8844</v>
      </c>
      <c r="F5451" s="7"/>
      <c r="G5451" s="7"/>
      <c r="H5451" s="8" t="s">
        <v>2080</v>
      </c>
      <c r="I5451" s="8"/>
      <c r="J5451" s="7" t="s">
        <v>10422</v>
      </c>
      <c r="K5451" s="7" t="s">
        <v>10423</v>
      </c>
      <c r="L5451" s="7" t="s">
        <v>10771</v>
      </c>
      <c r="M5451" s="7"/>
      <c r="N5451" s="9" t="s">
        <v>10425</v>
      </c>
    </row>
    <row r="5452" spans="1:14">
      <c r="A5452" s="7" t="s">
        <v>1716</v>
      </c>
      <c r="B5452" s="7"/>
      <c r="C5452" s="7" t="s">
        <v>10778</v>
      </c>
      <c r="D5452" s="7" t="s">
        <v>10779</v>
      </c>
      <c r="E5452" s="8" t="s">
        <v>8844</v>
      </c>
      <c r="F5452" s="7"/>
      <c r="G5452" s="7"/>
      <c r="H5452" s="7" t="s">
        <v>2080</v>
      </c>
      <c r="I5452" s="7"/>
      <c r="J5452" s="7" t="s">
        <v>10422</v>
      </c>
      <c r="K5452" s="7" t="s">
        <v>10423</v>
      </c>
      <c r="L5452" s="7" t="s">
        <v>10771</v>
      </c>
      <c r="M5452" s="7"/>
      <c r="N5452" s="9" t="s">
        <v>10425</v>
      </c>
    </row>
    <row r="5453" spans="1:14">
      <c r="A5453" s="7" t="s">
        <v>1716</v>
      </c>
      <c r="B5453" s="7"/>
      <c r="C5453" s="7" t="s">
        <v>10780</v>
      </c>
      <c r="D5453" s="7" t="s">
        <v>10781</v>
      </c>
      <c r="E5453" s="8" t="s">
        <v>8844</v>
      </c>
      <c r="F5453" s="7"/>
      <c r="G5453" s="7"/>
      <c r="H5453" s="7" t="s">
        <v>2080</v>
      </c>
      <c r="I5453" s="7"/>
      <c r="J5453" s="7" t="s">
        <v>10422</v>
      </c>
      <c r="K5453" s="7" t="s">
        <v>10423</v>
      </c>
      <c r="L5453" s="7" t="s">
        <v>10771</v>
      </c>
      <c r="M5453" s="7"/>
      <c r="N5453" s="9" t="s">
        <v>10425</v>
      </c>
    </row>
    <row r="5454" spans="1:14">
      <c r="A5454" s="7" t="s">
        <v>1716</v>
      </c>
      <c r="B5454" s="8"/>
      <c r="C5454" s="8" t="s">
        <v>10782</v>
      </c>
      <c r="D5454" s="8" t="s">
        <v>10783</v>
      </c>
      <c r="E5454" s="8" t="s">
        <v>8844</v>
      </c>
      <c r="F5454" s="8"/>
      <c r="G5454" s="8"/>
      <c r="H5454" s="8" t="s">
        <v>2080</v>
      </c>
      <c r="I5454" s="8"/>
      <c r="J5454" s="7" t="s">
        <v>10422</v>
      </c>
      <c r="K5454" s="8" t="s">
        <v>10423</v>
      </c>
      <c r="L5454" s="8" t="s">
        <v>10424</v>
      </c>
      <c r="M5454" s="7" t="s">
        <v>10784</v>
      </c>
      <c r="N5454" s="9" t="s">
        <v>10425</v>
      </c>
    </row>
    <row r="5455" spans="1:14">
      <c r="A5455" s="7" t="s">
        <v>1716</v>
      </c>
      <c r="B5455" s="8"/>
      <c r="C5455" s="8" t="s">
        <v>10785</v>
      </c>
      <c r="D5455" s="8" t="s">
        <v>10786</v>
      </c>
      <c r="E5455" s="8" t="s">
        <v>8844</v>
      </c>
      <c r="F5455" s="8"/>
      <c r="G5455" s="8"/>
      <c r="H5455" s="8" t="s">
        <v>2080</v>
      </c>
      <c r="I5455" s="8"/>
      <c r="J5455" s="7" t="s">
        <v>10422</v>
      </c>
      <c r="K5455" s="8" t="s">
        <v>10423</v>
      </c>
      <c r="L5455" s="8" t="s">
        <v>10424</v>
      </c>
      <c r="M5455" s="7" t="s">
        <v>10784</v>
      </c>
      <c r="N5455" s="9" t="s">
        <v>10425</v>
      </c>
    </row>
    <row r="5456" spans="1:14">
      <c r="A5456" s="7" t="s">
        <v>1716</v>
      </c>
      <c r="B5456" s="8"/>
      <c r="C5456" s="8" t="s">
        <v>10787</v>
      </c>
      <c r="D5456" s="8" t="s">
        <v>10788</v>
      </c>
      <c r="E5456" s="8" t="s">
        <v>8844</v>
      </c>
      <c r="F5456" s="8"/>
      <c r="G5456" s="8"/>
      <c r="H5456" s="8" t="s">
        <v>2080</v>
      </c>
      <c r="I5456" s="8"/>
      <c r="J5456" s="7" t="s">
        <v>10422</v>
      </c>
      <c r="K5456" s="8" t="s">
        <v>10423</v>
      </c>
      <c r="L5456" s="8" t="s">
        <v>10424</v>
      </c>
      <c r="M5456" s="7" t="s">
        <v>10784</v>
      </c>
      <c r="N5456" s="9" t="s">
        <v>10425</v>
      </c>
    </row>
    <row r="5457" spans="1:14">
      <c r="A5457" s="7" t="s">
        <v>1716</v>
      </c>
      <c r="B5457" s="8"/>
      <c r="C5457" s="8" t="s">
        <v>10789</v>
      </c>
      <c r="D5457" s="8" t="s">
        <v>10790</v>
      </c>
      <c r="E5457" s="8" t="s">
        <v>8844</v>
      </c>
      <c r="F5457" s="8"/>
      <c r="G5457" s="8"/>
      <c r="H5457" s="8" t="s">
        <v>2080</v>
      </c>
      <c r="I5457" s="8"/>
      <c r="J5457" s="7" t="s">
        <v>10422</v>
      </c>
      <c r="K5457" s="8" t="s">
        <v>10423</v>
      </c>
      <c r="L5457" s="8" t="s">
        <v>10424</v>
      </c>
      <c r="M5457" s="7" t="s">
        <v>10784</v>
      </c>
      <c r="N5457" s="9" t="s">
        <v>10425</v>
      </c>
    </row>
    <row r="5458" spans="1:14">
      <c r="A5458" s="7" t="s">
        <v>1716</v>
      </c>
      <c r="B5458" s="8"/>
      <c r="C5458" s="8" t="s">
        <v>10791</v>
      </c>
      <c r="D5458" s="8" t="s">
        <v>10792</v>
      </c>
      <c r="E5458" s="8" t="s">
        <v>8844</v>
      </c>
      <c r="F5458" s="8"/>
      <c r="G5458" s="8"/>
      <c r="H5458" s="8" t="s">
        <v>2080</v>
      </c>
      <c r="I5458" s="8"/>
      <c r="J5458" s="7" t="s">
        <v>10422</v>
      </c>
      <c r="K5458" s="8" t="s">
        <v>10423</v>
      </c>
      <c r="L5458" s="8" t="s">
        <v>10424</v>
      </c>
      <c r="M5458" s="7" t="s">
        <v>10784</v>
      </c>
      <c r="N5458" s="9" t="s">
        <v>10425</v>
      </c>
    </row>
    <row r="5459" spans="1:14">
      <c r="A5459" s="7" t="s">
        <v>1716</v>
      </c>
      <c r="B5459" s="8"/>
      <c r="C5459" s="8" t="s">
        <v>10793</v>
      </c>
      <c r="D5459" s="8" t="s">
        <v>10794</v>
      </c>
      <c r="E5459" s="8" t="s">
        <v>8844</v>
      </c>
      <c r="F5459" s="8"/>
      <c r="G5459" s="8"/>
      <c r="H5459" s="8" t="s">
        <v>2080</v>
      </c>
      <c r="I5459" s="8"/>
      <c r="J5459" s="7" t="s">
        <v>10422</v>
      </c>
      <c r="K5459" s="8" t="s">
        <v>10423</v>
      </c>
      <c r="L5459" s="8" t="s">
        <v>10424</v>
      </c>
      <c r="M5459" s="7" t="s">
        <v>10784</v>
      </c>
      <c r="N5459" s="9" t="s">
        <v>10425</v>
      </c>
    </row>
    <row r="5460" spans="1:14">
      <c r="A5460" s="7" t="s">
        <v>1716</v>
      </c>
      <c r="B5460" s="8"/>
      <c r="C5460" s="8" t="s">
        <v>10795</v>
      </c>
      <c r="D5460" s="8" t="s">
        <v>10796</v>
      </c>
      <c r="E5460" s="8" t="s">
        <v>8844</v>
      </c>
      <c r="F5460" s="8"/>
      <c r="G5460" s="8"/>
      <c r="H5460" s="8" t="s">
        <v>2080</v>
      </c>
      <c r="I5460" s="8"/>
      <c r="J5460" s="7" t="s">
        <v>10422</v>
      </c>
      <c r="K5460" s="8" t="s">
        <v>10423</v>
      </c>
      <c r="L5460" s="8" t="s">
        <v>10424</v>
      </c>
      <c r="M5460" s="7" t="s">
        <v>10784</v>
      </c>
      <c r="N5460" s="9" t="s">
        <v>10425</v>
      </c>
    </row>
    <row r="5461" spans="1:14">
      <c r="A5461" s="7" t="s">
        <v>1716</v>
      </c>
      <c r="B5461" s="7"/>
      <c r="C5461" s="7" t="s">
        <v>10797</v>
      </c>
      <c r="D5461" s="7" t="s">
        <v>10798</v>
      </c>
      <c r="E5461" s="8" t="s">
        <v>8844</v>
      </c>
      <c r="F5461" s="7"/>
      <c r="G5461" s="7"/>
      <c r="H5461" s="7" t="s">
        <v>2080</v>
      </c>
      <c r="I5461" s="7"/>
      <c r="J5461" s="7" t="s">
        <v>10422</v>
      </c>
      <c r="K5461" s="7" t="s">
        <v>10423</v>
      </c>
      <c r="L5461" s="7" t="s">
        <v>10424</v>
      </c>
      <c r="M5461" s="7"/>
      <c r="N5461" s="9" t="s">
        <v>10425</v>
      </c>
    </row>
    <row r="5462" spans="1:14">
      <c r="A5462" s="7" t="s">
        <v>1716</v>
      </c>
      <c r="B5462" s="7"/>
      <c r="C5462" s="7" t="s">
        <v>10799</v>
      </c>
      <c r="D5462" s="7" t="s">
        <v>10800</v>
      </c>
      <c r="E5462" s="8" t="s">
        <v>8844</v>
      </c>
      <c r="F5462" s="7"/>
      <c r="G5462" s="7"/>
      <c r="H5462" s="7" t="s">
        <v>2080</v>
      </c>
      <c r="I5462" s="7"/>
      <c r="J5462" s="7" t="s">
        <v>10422</v>
      </c>
      <c r="K5462" s="7" t="s">
        <v>10423</v>
      </c>
      <c r="L5462" s="7" t="s">
        <v>10424</v>
      </c>
      <c r="M5462" s="7" t="s">
        <v>10784</v>
      </c>
      <c r="N5462" s="9" t="s">
        <v>10425</v>
      </c>
    </row>
    <row r="5463" spans="1:14">
      <c r="A5463" s="5" t="s">
        <v>1716</v>
      </c>
      <c r="B5463" s="6"/>
      <c r="C5463" s="6" t="s">
        <v>10801</v>
      </c>
      <c r="D5463" s="6" t="s">
        <v>10802</v>
      </c>
      <c r="E5463" s="8" t="s">
        <v>8844</v>
      </c>
      <c r="F5463" s="6"/>
      <c r="G5463" s="6"/>
      <c r="H5463" s="6" t="s">
        <v>2080</v>
      </c>
      <c r="I5463" s="6"/>
      <c r="J5463" s="6" t="s">
        <v>10422</v>
      </c>
      <c r="K5463" s="6" t="s">
        <v>10423</v>
      </c>
      <c r="L5463" s="8" t="s">
        <v>10424</v>
      </c>
      <c r="M5463" s="6"/>
      <c r="N5463" s="6" t="s">
        <v>10425</v>
      </c>
    </row>
    <row r="5464" spans="1:14">
      <c r="A5464" s="5" t="s">
        <v>1716</v>
      </c>
      <c r="B5464" s="6"/>
      <c r="C5464" s="6" t="s">
        <v>10803</v>
      </c>
      <c r="D5464" s="6" t="s">
        <v>10804</v>
      </c>
      <c r="E5464" s="8" t="s">
        <v>8844</v>
      </c>
      <c r="F5464" s="6"/>
      <c r="G5464" s="6"/>
      <c r="H5464" s="6" t="s">
        <v>2080</v>
      </c>
      <c r="I5464" s="6"/>
      <c r="J5464" s="6" t="s">
        <v>10422</v>
      </c>
      <c r="K5464" s="6" t="s">
        <v>10423</v>
      </c>
      <c r="L5464" s="8" t="s">
        <v>10424</v>
      </c>
      <c r="M5464" s="6"/>
      <c r="N5464" s="6" t="s">
        <v>10425</v>
      </c>
    </row>
    <row r="5465" spans="1:14">
      <c r="A5465" s="7" t="s">
        <v>1716</v>
      </c>
      <c r="B5465" s="8"/>
      <c r="C5465" s="8" t="s">
        <v>10805</v>
      </c>
      <c r="D5465" s="8" t="s">
        <v>10806</v>
      </c>
      <c r="E5465" s="8" t="s">
        <v>8844</v>
      </c>
      <c r="F5465" s="8"/>
      <c r="G5465" s="8"/>
      <c r="H5465" s="8" t="s">
        <v>2080</v>
      </c>
      <c r="I5465" s="8"/>
      <c r="J5465" s="7" t="s">
        <v>10422</v>
      </c>
      <c r="K5465" s="8" t="s">
        <v>10423</v>
      </c>
      <c r="L5465" s="8" t="s">
        <v>10424</v>
      </c>
      <c r="M5465" s="7" t="s">
        <v>10784</v>
      </c>
      <c r="N5465" s="9" t="s">
        <v>10425</v>
      </c>
    </row>
    <row r="5466" spans="1:14">
      <c r="A5466" s="7" t="s">
        <v>1716</v>
      </c>
      <c r="B5466" s="8"/>
      <c r="C5466" s="8" t="s">
        <v>10807</v>
      </c>
      <c r="D5466" s="8" t="s">
        <v>10808</v>
      </c>
      <c r="E5466" s="8" t="s">
        <v>8844</v>
      </c>
      <c r="F5466" s="8"/>
      <c r="G5466" s="8"/>
      <c r="H5466" s="8" t="s">
        <v>2080</v>
      </c>
      <c r="I5466" s="8"/>
      <c r="J5466" s="7" t="s">
        <v>10422</v>
      </c>
      <c r="K5466" s="8" t="s">
        <v>10423</v>
      </c>
      <c r="L5466" s="8" t="s">
        <v>10424</v>
      </c>
      <c r="M5466" s="7" t="s">
        <v>10784</v>
      </c>
      <c r="N5466" s="9" t="s">
        <v>10425</v>
      </c>
    </row>
    <row r="5467" spans="1:14">
      <c r="A5467" s="7" t="s">
        <v>1716</v>
      </c>
      <c r="B5467" s="8"/>
      <c r="C5467" s="8" t="s">
        <v>10809</v>
      </c>
      <c r="D5467" s="8" t="s">
        <v>10810</v>
      </c>
      <c r="E5467" s="8" t="s">
        <v>8844</v>
      </c>
      <c r="F5467" s="8"/>
      <c r="G5467" s="8"/>
      <c r="H5467" s="8" t="s">
        <v>2080</v>
      </c>
      <c r="I5467" s="8"/>
      <c r="J5467" s="7" t="s">
        <v>10422</v>
      </c>
      <c r="K5467" s="8" t="s">
        <v>10423</v>
      </c>
      <c r="L5467" s="8" t="s">
        <v>10424</v>
      </c>
      <c r="M5467" s="7" t="s">
        <v>10784</v>
      </c>
      <c r="N5467" s="9" t="s">
        <v>10425</v>
      </c>
    </row>
    <row r="5468" spans="1:14">
      <c r="A5468" s="5" t="s">
        <v>1716</v>
      </c>
      <c r="B5468" s="6"/>
      <c r="C5468" s="6" t="s">
        <v>10811</v>
      </c>
      <c r="D5468" s="6" t="s">
        <v>10812</v>
      </c>
      <c r="E5468" s="8" t="s">
        <v>8844</v>
      </c>
      <c r="F5468" s="6"/>
      <c r="G5468" s="6"/>
      <c r="H5468" s="6" t="s">
        <v>2080</v>
      </c>
      <c r="I5468" s="6"/>
      <c r="J5468" s="6" t="s">
        <v>10422</v>
      </c>
      <c r="K5468" s="6" t="s">
        <v>10423</v>
      </c>
      <c r="L5468" s="8" t="s">
        <v>10424</v>
      </c>
      <c r="M5468" s="6"/>
      <c r="N5468" s="6" t="s">
        <v>10425</v>
      </c>
    </row>
    <row r="5469" spans="1:14">
      <c r="A5469" s="7" t="s">
        <v>1716</v>
      </c>
      <c r="B5469" s="8"/>
      <c r="C5469" s="8" t="s">
        <v>10813</v>
      </c>
      <c r="D5469" s="8" t="s">
        <v>10814</v>
      </c>
      <c r="E5469" s="8" t="s">
        <v>8844</v>
      </c>
      <c r="F5469" s="8"/>
      <c r="G5469" s="8"/>
      <c r="H5469" s="8" t="s">
        <v>2080</v>
      </c>
      <c r="I5469" s="8"/>
      <c r="J5469" s="7" t="s">
        <v>10422</v>
      </c>
      <c r="K5469" s="8" t="s">
        <v>10423</v>
      </c>
      <c r="L5469" s="8" t="s">
        <v>10424</v>
      </c>
      <c r="M5469" s="7" t="s">
        <v>10784</v>
      </c>
      <c r="N5469" s="9" t="s">
        <v>10425</v>
      </c>
    </row>
    <row r="5470" spans="1:14">
      <c r="A5470" s="7" t="s">
        <v>1716</v>
      </c>
      <c r="B5470" s="7"/>
      <c r="C5470" s="7" t="s">
        <v>10815</v>
      </c>
      <c r="D5470" s="7" t="s">
        <v>10816</v>
      </c>
      <c r="E5470" s="8" t="s">
        <v>8844</v>
      </c>
      <c r="F5470" s="7"/>
      <c r="G5470" s="7"/>
      <c r="H5470" s="7" t="s">
        <v>2080</v>
      </c>
      <c r="I5470" s="7"/>
      <c r="J5470" s="7" t="s">
        <v>10422</v>
      </c>
      <c r="K5470" s="7" t="s">
        <v>10423</v>
      </c>
      <c r="L5470" s="7" t="s">
        <v>10424</v>
      </c>
      <c r="M5470" s="7"/>
      <c r="N5470" s="9" t="s">
        <v>10425</v>
      </c>
    </row>
    <row r="5471" spans="1:14">
      <c r="A5471" s="7" t="s">
        <v>1716</v>
      </c>
      <c r="B5471" s="7"/>
      <c r="C5471" s="7" t="s">
        <v>10817</v>
      </c>
      <c r="D5471" s="7" t="s">
        <v>10818</v>
      </c>
      <c r="E5471" s="8" t="s">
        <v>8844</v>
      </c>
      <c r="F5471" s="7"/>
      <c r="G5471" s="7"/>
      <c r="H5471" s="7" t="s">
        <v>2080</v>
      </c>
      <c r="I5471" s="7"/>
      <c r="J5471" s="7" t="s">
        <v>10422</v>
      </c>
      <c r="K5471" s="7" t="s">
        <v>10423</v>
      </c>
      <c r="L5471" s="7" t="s">
        <v>10424</v>
      </c>
      <c r="M5471" s="7"/>
      <c r="N5471" s="9" t="s">
        <v>10425</v>
      </c>
    </row>
    <row r="5472" spans="1:14">
      <c r="A5472" s="7" t="s">
        <v>1716</v>
      </c>
      <c r="B5472" s="8"/>
      <c r="C5472" s="8" t="s">
        <v>10819</v>
      </c>
      <c r="D5472" s="8" t="s">
        <v>10820</v>
      </c>
      <c r="E5472" s="8" t="s">
        <v>8844</v>
      </c>
      <c r="F5472" s="8"/>
      <c r="G5472" s="8"/>
      <c r="H5472" s="8" t="s">
        <v>2080</v>
      </c>
      <c r="I5472" s="8"/>
      <c r="J5472" s="7" t="s">
        <v>10422</v>
      </c>
      <c r="K5472" s="8" t="s">
        <v>10423</v>
      </c>
      <c r="L5472" s="8" t="s">
        <v>10424</v>
      </c>
      <c r="M5472" s="7" t="s">
        <v>10784</v>
      </c>
      <c r="N5472" s="9" t="s">
        <v>10425</v>
      </c>
    </row>
    <row r="5473" spans="1:14">
      <c r="A5473" s="7" t="s">
        <v>1716</v>
      </c>
      <c r="B5473" s="8"/>
      <c r="C5473" s="8" t="s">
        <v>10821</v>
      </c>
      <c r="D5473" s="8" t="s">
        <v>10822</v>
      </c>
      <c r="E5473" s="8" t="s">
        <v>8844</v>
      </c>
      <c r="F5473" s="8"/>
      <c r="G5473" s="8"/>
      <c r="H5473" s="8" t="s">
        <v>2080</v>
      </c>
      <c r="I5473" s="8"/>
      <c r="J5473" s="7" t="s">
        <v>10422</v>
      </c>
      <c r="K5473" s="8" t="s">
        <v>10423</v>
      </c>
      <c r="L5473" s="8" t="s">
        <v>10424</v>
      </c>
      <c r="M5473" s="7" t="s">
        <v>10784</v>
      </c>
      <c r="N5473" s="9" t="s">
        <v>10425</v>
      </c>
    </row>
    <row r="5474" spans="1:14">
      <c r="A5474" s="7" t="s">
        <v>1716</v>
      </c>
      <c r="B5474" s="8"/>
      <c r="C5474" s="8" t="s">
        <v>10823</v>
      </c>
      <c r="D5474" s="8" t="s">
        <v>10824</v>
      </c>
      <c r="E5474" s="8" t="s">
        <v>8844</v>
      </c>
      <c r="F5474" s="8"/>
      <c r="G5474" s="8"/>
      <c r="H5474" s="8" t="s">
        <v>2080</v>
      </c>
      <c r="I5474" s="8"/>
      <c r="J5474" s="7" t="s">
        <v>10422</v>
      </c>
      <c r="K5474" s="8" t="s">
        <v>10423</v>
      </c>
      <c r="L5474" s="8" t="s">
        <v>10424</v>
      </c>
      <c r="M5474" s="7" t="s">
        <v>10784</v>
      </c>
      <c r="N5474" s="9" t="s">
        <v>10425</v>
      </c>
    </row>
    <row r="5475" spans="1:14">
      <c r="A5475" s="7" t="s">
        <v>1716</v>
      </c>
      <c r="B5475" s="8"/>
      <c r="C5475" s="8" t="s">
        <v>10825</v>
      </c>
      <c r="D5475" s="8" t="s">
        <v>10826</v>
      </c>
      <c r="E5475" s="8" t="s">
        <v>8844</v>
      </c>
      <c r="F5475" s="8"/>
      <c r="G5475" s="8"/>
      <c r="H5475" s="8" t="s">
        <v>2080</v>
      </c>
      <c r="I5475" s="8"/>
      <c r="J5475" s="7" t="s">
        <v>10422</v>
      </c>
      <c r="K5475" s="8" t="s">
        <v>10423</v>
      </c>
      <c r="L5475" s="8" t="s">
        <v>10424</v>
      </c>
      <c r="M5475" s="7" t="s">
        <v>10784</v>
      </c>
      <c r="N5475" s="9" t="s">
        <v>10425</v>
      </c>
    </row>
    <row r="5476" spans="1:14">
      <c r="A5476" s="7" t="s">
        <v>1716</v>
      </c>
      <c r="B5476" s="8"/>
      <c r="C5476" s="8" t="s">
        <v>10827</v>
      </c>
      <c r="D5476" s="8" t="s">
        <v>10828</v>
      </c>
      <c r="E5476" s="8" t="s">
        <v>8844</v>
      </c>
      <c r="F5476" s="8"/>
      <c r="G5476" s="8"/>
      <c r="H5476" s="8" t="s">
        <v>2080</v>
      </c>
      <c r="I5476" s="8"/>
      <c r="J5476" s="7" t="s">
        <v>10422</v>
      </c>
      <c r="K5476" s="8" t="s">
        <v>10423</v>
      </c>
      <c r="L5476" s="8" t="s">
        <v>10424</v>
      </c>
      <c r="M5476" s="7" t="s">
        <v>10784</v>
      </c>
      <c r="N5476" s="9" t="s">
        <v>10425</v>
      </c>
    </row>
    <row r="5477" spans="1:14">
      <c r="A5477" s="7" t="s">
        <v>1716</v>
      </c>
      <c r="B5477" s="8"/>
      <c r="C5477" s="8" t="s">
        <v>10829</v>
      </c>
      <c r="D5477" s="8" t="s">
        <v>10830</v>
      </c>
      <c r="E5477" s="8" t="s">
        <v>8844</v>
      </c>
      <c r="F5477" s="8"/>
      <c r="G5477" s="8"/>
      <c r="H5477" s="8" t="s">
        <v>2080</v>
      </c>
      <c r="I5477" s="8"/>
      <c r="J5477" s="7" t="s">
        <v>10422</v>
      </c>
      <c r="K5477" s="8" t="s">
        <v>10423</v>
      </c>
      <c r="L5477" s="8" t="s">
        <v>10424</v>
      </c>
      <c r="M5477" s="7" t="s">
        <v>10784</v>
      </c>
      <c r="N5477" s="9" t="s">
        <v>10425</v>
      </c>
    </row>
    <row r="5478" spans="1:14">
      <c r="A5478" s="7" t="s">
        <v>1716</v>
      </c>
      <c r="B5478" s="8"/>
      <c r="C5478" s="8" t="s">
        <v>10831</v>
      </c>
      <c r="D5478" s="8" t="s">
        <v>10832</v>
      </c>
      <c r="E5478" s="8" t="s">
        <v>8844</v>
      </c>
      <c r="F5478" s="8"/>
      <c r="G5478" s="8"/>
      <c r="H5478" s="8" t="s">
        <v>2080</v>
      </c>
      <c r="I5478" s="8"/>
      <c r="J5478" s="7" t="s">
        <v>10422</v>
      </c>
      <c r="K5478" s="8" t="s">
        <v>10423</v>
      </c>
      <c r="L5478" s="8" t="s">
        <v>10424</v>
      </c>
      <c r="M5478" s="7" t="s">
        <v>10784</v>
      </c>
      <c r="N5478" s="9" t="s">
        <v>10425</v>
      </c>
    </row>
    <row r="5479" spans="1:14">
      <c r="A5479" s="7" t="s">
        <v>1716</v>
      </c>
      <c r="B5479" s="8"/>
      <c r="C5479" s="8" t="s">
        <v>10833</v>
      </c>
      <c r="D5479" s="8" t="s">
        <v>10834</v>
      </c>
      <c r="E5479" s="8" t="s">
        <v>8844</v>
      </c>
      <c r="F5479" s="8"/>
      <c r="G5479" s="8"/>
      <c r="H5479" s="8" t="s">
        <v>2080</v>
      </c>
      <c r="I5479" s="8"/>
      <c r="J5479" s="7" t="s">
        <v>10422</v>
      </c>
      <c r="K5479" s="8" t="s">
        <v>10423</v>
      </c>
      <c r="L5479" s="8" t="s">
        <v>10424</v>
      </c>
      <c r="M5479" s="7" t="s">
        <v>10784</v>
      </c>
      <c r="N5479" s="9" t="s">
        <v>10425</v>
      </c>
    </row>
    <row r="5480" spans="1:14">
      <c r="A5480" s="7" t="s">
        <v>1716</v>
      </c>
      <c r="B5480" s="8"/>
      <c r="C5480" s="8" t="s">
        <v>10835</v>
      </c>
      <c r="D5480" s="8" t="s">
        <v>10836</v>
      </c>
      <c r="E5480" s="8" t="s">
        <v>8844</v>
      </c>
      <c r="F5480" s="8"/>
      <c r="G5480" s="8"/>
      <c r="H5480" s="8" t="s">
        <v>2080</v>
      </c>
      <c r="I5480" s="8"/>
      <c r="J5480" s="7" t="s">
        <v>10422</v>
      </c>
      <c r="K5480" s="8" t="s">
        <v>10423</v>
      </c>
      <c r="L5480" s="8" t="s">
        <v>10424</v>
      </c>
      <c r="M5480" s="7" t="s">
        <v>10784</v>
      </c>
      <c r="N5480" s="9" t="s">
        <v>10425</v>
      </c>
    </row>
    <row r="5481" spans="1:14">
      <c r="A5481" s="6" t="s">
        <v>1716</v>
      </c>
      <c r="B5481" s="6"/>
      <c r="C5481" s="6" t="s">
        <v>10837</v>
      </c>
      <c r="D5481" s="6" t="s">
        <v>10838</v>
      </c>
      <c r="E5481" s="8" t="s">
        <v>8844</v>
      </c>
      <c r="F5481" s="6"/>
      <c r="G5481" s="6"/>
      <c r="H5481" s="8" t="s">
        <v>2080</v>
      </c>
      <c r="I5481" s="8"/>
      <c r="J5481" s="7" t="s">
        <v>10422</v>
      </c>
      <c r="K5481" s="8" t="s">
        <v>10423</v>
      </c>
      <c r="L5481" s="8" t="s">
        <v>10424</v>
      </c>
      <c r="M5481" s="7" t="s">
        <v>10784</v>
      </c>
      <c r="N5481" s="9" t="s">
        <v>10425</v>
      </c>
    </row>
    <row r="5482" spans="1:14">
      <c r="A5482" s="7" t="s">
        <v>1716</v>
      </c>
      <c r="B5482" s="8"/>
      <c r="C5482" s="8" t="s">
        <v>10839</v>
      </c>
      <c r="D5482" s="8" t="s">
        <v>10840</v>
      </c>
      <c r="E5482" s="8" t="s">
        <v>8844</v>
      </c>
      <c r="F5482" s="8"/>
      <c r="G5482" s="8"/>
      <c r="H5482" s="8" t="s">
        <v>2080</v>
      </c>
      <c r="I5482" s="8"/>
      <c r="J5482" s="7" t="s">
        <v>10422</v>
      </c>
      <c r="K5482" s="8" t="s">
        <v>10423</v>
      </c>
      <c r="L5482" s="8" t="s">
        <v>10424</v>
      </c>
      <c r="M5482" s="7" t="s">
        <v>10784</v>
      </c>
      <c r="N5482" s="9" t="s">
        <v>10425</v>
      </c>
    </row>
    <row r="5483" spans="1:14">
      <c r="A5483" s="7" t="s">
        <v>1716</v>
      </c>
      <c r="B5483" s="8"/>
      <c r="C5483" s="8" t="s">
        <v>10841</v>
      </c>
      <c r="D5483" s="8" t="s">
        <v>10842</v>
      </c>
      <c r="E5483" s="8" t="s">
        <v>8844</v>
      </c>
      <c r="F5483" s="8"/>
      <c r="G5483" s="8"/>
      <c r="H5483" s="8" t="s">
        <v>2080</v>
      </c>
      <c r="I5483" s="8"/>
      <c r="J5483" s="7" t="s">
        <v>10422</v>
      </c>
      <c r="K5483" s="8" t="s">
        <v>10423</v>
      </c>
      <c r="L5483" s="8" t="s">
        <v>10424</v>
      </c>
      <c r="M5483" s="7" t="s">
        <v>10784</v>
      </c>
      <c r="N5483" s="9" t="s">
        <v>10425</v>
      </c>
    </row>
    <row r="5484" spans="1:14">
      <c r="A5484" s="7" t="s">
        <v>1716</v>
      </c>
      <c r="B5484" s="8"/>
      <c r="C5484" s="8" t="s">
        <v>10843</v>
      </c>
      <c r="D5484" s="8" t="s">
        <v>10844</v>
      </c>
      <c r="E5484" s="8" t="s">
        <v>8844</v>
      </c>
      <c r="F5484" s="8"/>
      <c r="G5484" s="8"/>
      <c r="H5484" s="8" t="s">
        <v>2080</v>
      </c>
      <c r="I5484" s="8"/>
      <c r="J5484" s="7" t="s">
        <v>10422</v>
      </c>
      <c r="K5484" s="8" t="s">
        <v>10423</v>
      </c>
      <c r="L5484" s="8" t="s">
        <v>10424</v>
      </c>
      <c r="M5484" s="7" t="s">
        <v>10784</v>
      </c>
      <c r="N5484" s="9" t="s">
        <v>10425</v>
      </c>
    </row>
    <row r="5485" spans="1:14">
      <c r="A5485" s="7" t="s">
        <v>1716</v>
      </c>
      <c r="B5485" s="7"/>
      <c r="C5485" s="7" t="s">
        <v>10845</v>
      </c>
      <c r="D5485" s="7" t="s">
        <v>10846</v>
      </c>
      <c r="E5485" s="8" t="s">
        <v>8844</v>
      </c>
      <c r="F5485" s="7"/>
      <c r="G5485" s="7"/>
      <c r="H5485" s="8" t="s">
        <v>2080</v>
      </c>
      <c r="I5485" s="8"/>
      <c r="J5485" s="7" t="s">
        <v>10422</v>
      </c>
      <c r="K5485" s="8" t="s">
        <v>10423</v>
      </c>
      <c r="L5485" s="8" t="s">
        <v>10424</v>
      </c>
      <c r="M5485" s="7" t="s">
        <v>10784</v>
      </c>
      <c r="N5485" s="9" t="s">
        <v>10425</v>
      </c>
    </row>
    <row r="5486" spans="1:14">
      <c r="A5486" s="7" t="s">
        <v>1716</v>
      </c>
      <c r="B5486" s="7"/>
      <c r="C5486" s="7" t="s">
        <v>10847</v>
      </c>
      <c r="D5486" s="7" t="s">
        <v>10848</v>
      </c>
      <c r="E5486" s="8" t="s">
        <v>8844</v>
      </c>
      <c r="F5486" s="7"/>
      <c r="G5486" s="7"/>
      <c r="H5486" s="8" t="s">
        <v>2080</v>
      </c>
      <c r="I5486" s="8"/>
      <c r="J5486" s="7" t="s">
        <v>10422</v>
      </c>
      <c r="K5486" s="8" t="s">
        <v>10423</v>
      </c>
      <c r="L5486" s="8" t="s">
        <v>10424</v>
      </c>
      <c r="M5486" s="7" t="s">
        <v>10784</v>
      </c>
      <c r="N5486" s="9" t="s">
        <v>10425</v>
      </c>
    </row>
    <row r="5487" spans="1:14">
      <c r="A5487" s="7" t="s">
        <v>1716</v>
      </c>
      <c r="B5487" s="8"/>
      <c r="C5487" s="8" t="s">
        <v>10849</v>
      </c>
      <c r="D5487" s="8" t="s">
        <v>10850</v>
      </c>
      <c r="E5487" s="8" t="s">
        <v>8844</v>
      </c>
      <c r="F5487" s="8"/>
      <c r="G5487" s="8"/>
      <c r="H5487" s="8" t="s">
        <v>2080</v>
      </c>
      <c r="I5487" s="8"/>
      <c r="J5487" s="7" t="s">
        <v>10422</v>
      </c>
      <c r="K5487" s="8" t="s">
        <v>10423</v>
      </c>
      <c r="L5487" s="8" t="s">
        <v>10424</v>
      </c>
      <c r="M5487" s="7" t="s">
        <v>10784</v>
      </c>
      <c r="N5487" s="9" t="s">
        <v>10425</v>
      </c>
    </row>
    <row r="5488" spans="1:14">
      <c r="A5488" s="7" t="s">
        <v>1716</v>
      </c>
      <c r="B5488" s="8"/>
      <c r="C5488" s="8" t="s">
        <v>10851</v>
      </c>
      <c r="D5488" s="8" t="s">
        <v>10852</v>
      </c>
      <c r="E5488" s="8" t="s">
        <v>8844</v>
      </c>
      <c r="F5488" s="8"/>
      <c r="G5488" s="8"/>
      <c r="H5488" s="8" t="s">
        <v>2080</v>
      </c>
      <c r="I5488" s="8"/>
      <c r="J5488" s="7" t="s">
        <v>10422</v>
      </c>
      <c r="K5488" s="8" t="s">
        <v>10423</v>
      </c>
      <c r="L5488" s="8" t="s">
        <v>10424</v>
      </c>
      <c r="M5488" s="7" t="s">
        <v>10784</v>
      </c>
      <c r="N5488" s="9" t="s">
        <v>10425</v>
      </c>
    </row>
    <row r="5489" spans="1:14">
      <c r="A5489" s="7" t="s">
        <v>1716</v>
      </c>
      <c r="B5489" s="7"/>
      <c r="C5489" s="7" t="s">
        <v>10853</v>
      </c>
      <c r="D5489" s="7" t="s">
        <v>10854</v>
      </c>
      <c r="E5489" s="8" t="s">
        <v>8844</v>
      </c>
      <c r="F5489" s="7"/>
      <c r="G5489" s="7"/>
      <c r="H5489" s="8" t="s">
        <v>2080</v>
      </c>
      <c r="I5489" s="8"/>
      <c r="J5489" s="7" t="s">
        <v>10422</v>
      </c>
      <c r="K5489" s="8" t="s">
        <v>10423</v>
      </c>
      <c r="L5489" s="8" t="s">
        <v>10424</v>
      </c>
      <c r="M5489" s="7" t="s">
        <v>10419</v>
      </c>
      <c r="N5489" s="9" t="s">
        <v>10425</v>
      </c>
    </row>
    <row r="5490" spans="1:14">
      <c r="A5490" s="7" t="s">
        <v>1716</v>
      </c>
      <c r="B5490" s="8"/>
      <c r="C5490" s="8" t="s">
        <v>10855</v>
      </c>
      <c r="D5490" s="8" t="s">
        <v>10856</v>
      </c>
      <c r="E5490" s="8" t="s">
        <v>8844</v>
      </c>
      <c r="F5490" s="8"/>
      <c r="G5490" s="8"/>
      <c r="H5490" s="8" t="s">
        <v>2080</v>
      </c>
      <c r="I5490" s="8"/>
      <c r="J5490" s="7" t="s">
        <v>10422</v>
      </c>
      <c r="K5490" s="8" t="s">
        <v>10423</v>
      </c>
      <c r="L5490" s="8" t="s">
        <v>10424</v>
      </c>
      <c r="M5490" s="7" t="s">
        <v>10784</v>
      </c>
      <c r="N5490" s="9" t="s">
        <v>10425</v>
      </c>
    </row>
    <row r="5491" spans="1:14">
      <c r="A5491" s="7" t="s">
        <v>1716</v>
      </c>
      <c r="B5491" s="8"/>
      <c r="C5491" s="8" t="s">
        <v>10857</v>
      </c>
      <c r="D5491" s="8" t="s">
        <v>10858</v>
      </c>
      <c r="E5491" s="8" t="s">
        <v>8844</v>
      </c>
      <c r="F5491" s="8"/>
      <c r="G5491" s="8"/>
      <c r="H5491" s="8" t="s">
        <v>2080</v>
      </c>
      <c r="I5491" s="8"/>
      <c r="J5491" s="7" t="s">
        <v>10422</v>
      </c>
      <c r="K5491" s="8" t="s">
        <v>10423</v>
      </c>
      <c r="L5491" s="8" t="s">
        <v>10424</v>
      </c>
      <c r="M5491" s="7" t="s">
        <v>10784</v>
      </c>
      <c r="N5491" s="9" t="s">
        <v>10425</v>
      </c>
    </row>
    <row r="5492" spans="1:14">
      <c r="A5492" s="7" t="s">
        <v>1716</v>
      </c>
      <c r="B5492" s="7"/>
      <c r="C5492" s="7" t="s">
        <v>10859</v>
      </c>
      <c r="D5492" s="7" t="s">
        <v>10860</v>
      </c>
      <c r="E5492" s="8" t="s">
        <v>8844</v>
      </c>
      <c r="F5492" s="7"/>
      <c r="G5492" s="7"/>
      <c r="H5492" s="8" t="s">
        <v>2080</v>
      </c>
      <c r="I5492" s="8"/>
      <c r="J5492" s="7" t="s">
        <v>10422</v>
      </c>
      <c r="K5492" s="8" t="s">
        <v>10423</v>
      </c>
      <c r="L5492" s="8" t="s">
        <v>10424</v>
      </c>
      <c r="M5492" s="7" t="s">
        <v>10784</v>
      </c>
      <c r="N5492" s="9" t="s">
        <v>10425</v>
      </c>
    </row>
    <row r="5493" spans="1:14">
      <c r="A5493" s="7" t="s">
        <v>1716</v>
      </c>
      <c r="B5493" s="8"/>
      <c r="C5493" s="8" t="s">
        <v>10861</v>
      </c>
      <c r="D5493" s="8" t="s">
        <v>10862</v>
      </c>
      <c r="E5493" s="8" t="s">
        <v>8844</v>
      </c>
      <c r="F5493" s="8"/>
      <c r="G5493" s="8"/>
      <c r="H5493" s="8" t="s">
        <v>2080</v>
      </c>
      <c r="I5493" s="8"/>
      <c r="J5493" s="7" t="s">
        <v>10422</v>
      </c>
      <c r="K5493" s="8" t="s">
        <v>10423</v>
      </c>
      <c r="L5493" s="8" t="s">
        <v>10424</v>
      </c>
      <c r="M5493" s="7" t="s">
        <v>10784</v>
      </c>
      <c r="N5493" s="9" t="s">
        <v>10425</v>
      </c>
    </row>
    <row r="5494" spans="1:14">
      <c r="A5494" s="7" t="s">
        <v>1716</v>
      </c>
      <c r="B5494" s="7"/>
      <c r="C5494" s="9" t="s">
        <v>10863</v>
      </c>
      <c r="D5494" s="9" t="s">
        <v>10864</v>
      </c>
      <c r="E5494" s="8" t="s">
        <v>8844</v>
      </c>
      <c r="F5494" s="7"/>
      <c r="G5494" s="7"/>
      <c r="H5494" s="7" t="s">
        <v>2080</v>
      </c>
      <c r="I5494" s="7"/>
      <c r="J5494" s="7" t="s">
        <v>10422</v>
      </c>
      <c r="K5494" s="7" t="s">
        <v>10423</v>
      </c>
      <c r="L5494" s="8" t="s">
        <v>10424</v>
      </c>
      <c r="M5494" s="7"/>
      <c r="N5494" s="9" t="s">
        <v>10425</v>
      </c>
    </row>
    <row r="5495" spans="1:14">
      <c r="A5495" s="7" t="s">
        <v>1716</v>
      </c>
      <c r="B5495" s="8"/>
      <c r="C5495" s="8" t="s">
        <v>10865</v>
      </c>
      <c r="D5495" s="8" t="s">
        <v>10866</v>
      </c>
      <c r="E5495" s="8" t="s">
        <v>8844</v>
      </c>
      <c r="F5495" s="8"/>
      <c r="G5495" s="8"/>
      <c r="H5495" s="8" t="s">
        <v>2080</v>
      </c>
      <c r="I5495" s="8"/>
      <c r="J5495" s="7" t="s">
        <v>10422</v>
      </c>
      <c r="K5495" s="8" t="s">
        <v>10423</v>
      </c>
      <c r="L5495" s="8" t="s">
        <v>10424</v>
      </c>
      <c r="M5495" s="7" t="s">
        <v>10784</v>
      </c>
      <c r="N5495" s="9" t="s">
        <v>10425</v>
      </c>
    </row>
    <row r="5496" spans="1:14">
      <c r="A5496" s="7" t="s">
        <v>1716</v>
      </c>
      <c r="B5496" s="8"/>
      <c r="C5496" s="8" t="s">
        <v>10867</v>
      </c>
      <c r="D5496" s="8" t="s">
        <v>10868</v>
      </c>
      <c r="E5496" s="8" t="s">
        <v>8844</v>
      </c>
      <c r="F5496" s="8"/>
      <c r="G5496" s="8"/>
      <c r="H5496" s="8" t="s">
        <v>2080</v>
      </c>
      <c r="I5496" s="8"/>
      <c r="J5496" s="7" t="s">
        <v>10422</v>
      </c>
      <c r="K5496" s="8" t="s">
        <v>10423</v>
      </c>
      <c r="L5496" s="8" t="s">
        <v>10424</v>
      </c>
      <c r="M5496" s="7" t="s">
        <v>10784</v>
      </c>
      <c r="N5496" s="9" t="s">
        <v>10425</v>
      </c>
    </row>
    <row r="5497" spans="1:14">
      <c r="A5497" s="7" t="s">
        <v>1716</v>
      </c>
      <c r="B5497" s="8"/>
      <c r="C5497" s="8" t="s">
        <v>10869</v>
      </c>
      <c r="D5497" s="8" t="s">
        <v>10870</v>
      </c>
      <c r="E5497" s="8" t="s">
        <v>8844</v>
      </c>
      <c r="F5497" s="8"/>
      <c r="G5497" s="8"/>
      <c r="H5497" s="8" t="s">
        <v>2080</v>
      </c>
      <c r="I5497" s="8"/>
      <c r="J5497" s="7" t="s">
        <v>10422</v>
      </c>
      <c r="K5497" s="8" t="s">
        <v>10423</v>
      </c>
      <c r="L5497" s="8" t="s">
        <v>10424</v>
      </c>
      <c r="M5497" s="7" t="s">
        <v>10784</v>
      </c>
      <c r="N5497" s="9" t="s">
        <v>10425</v>
      </c>
    </row>
    <row r="5498" spans="1:14">
      <c r="A5498" s="7" t="s">
        <v>1716</v>
      </c>
      <c r="B5498" s="7"/>
      <c r="C5498" s="7" t="s">
        <v>10871</v>
      </c>
      <c r="D5498" s="7" t="s">
        <v>10872</v>
      </c>
      <c r="E5498" s="8" t="s">
        <v>8844</v>
      </c>
      <c r="F5498" s="7"/>
      <c r="G5498" s="7"/>
      <c r="H5498" s="7" t="s">
        <v>2080</v>
      </c>
      <c r="I5498" s="7"/>
      <c r="J5498" s="7" t="s">
        <v>10422</v>
      </c>
      <c r="K5498" s="7" t="s">
        <v>10423</v>
      </c>
      <c r="L5498" s="7" t="s">
        <v>10424</v>
      </c>
      <c r="M5498" s="7"/>
      <c r="N5498" s="9" t="s">
        <v>10425</v>
      </c>
    </row>
    <row r="5499" spans="1:14">
      <c r="A5499" s="7" t="s">
        <v>1716</v>
      </c>
      <c r="B5499" s="7"/>
      <c r="C5499" s="7" t="s">
        <v>10873</v>
      </c>
      <c r="D5499" s="7" t="s">
        <v>10874</v>
      </c>
      <c r="E5499" s="8" t="s">
        <v>8844</v>
      </c>
      <c r="F5499" s="7"/>
      <c r="G5499" s="7"/>
      <c r="H5499" s="7" t="s">
        <v>2080</v>
      </c>
      <c r="I5499" s="7"/>
      <c r="J5499" s="7" t="s">
        <v>10422</v>
      </c>
      <c r="K5499" s="7" t="s">
        <v>10423</v>
      </c>
      <c r="L5499" s="7" t="s">
        <v>10875</v>
      </c>
      <c r="M5499" s="7"/>
      <c r="N5499" s="9" t="s">
        <v>10425</v>
      </c>
    </row>
    <row r="5500" spans="1:14">
      <c r="A5500" s="7" t="s">
        <v>1716</v>
      </c>
      <c r="B5500" s="7"/>
      <c r="C5500" s="7" t="s">
        <v>10876</v>
      </c>
      <c r="D5500" s="7" t="s">
        <v>10877</v>
      </c>
      <c r="E5500" s="8" t="s">
        <v>8844</v>
      </c>
      <c r="F5500" s="7"/>
      <c r="G5500" s="7"/>
      <c r="H5500" s="7" t="s">
        <v>2080</v>
      </c>
      <c r="I5500" s="7"/>
      <c r="J5500" s="7" t="s">
        <v>10422</v>
      </c>
      <c r="K5500" s="7" t="s">
        <v>10423</v>
      </c>
      <c r="L5500" s="7" t="s">
        <v>10875</v>
      </c>
      <c r="M5500" s="7"/>
      <c r="N5500" s="9" t="s">
        <v>10425</v>
      </c>
    </row>
    <row r="5501" spans="1:14">
      <c r="A5501" s="7" t="s">
        <v>1716</v>
      </c>
      <c r="B5501" s="7"/>
      <c r="C5501" s="7" t="s">
        <v>10878</v>
      </c>
      <c r="D5501" s="7" t="s">
        <v>10879</v>
      </c>
      <c r="E5501" s="8" t="s">
        <v>8844</v>
      </c>
      <c r="F5501" s="7"/>
      <c r="G5501" s="7"/>
      <c r="H5501" s="7" t="s">
        <v>2080</v>
      </c>
      <c r="I5501" s="7"/>
      <c r="J5501" s="7" t="s">
        <v>10422</v>
      </c>
      <c r="K5501" s="7" t="s">
        <v>10423</v>
      </c>
      <c r="L5501" s="7" t="s">
        <v>10875</v>
      </c>
      <c r="M5501" s="7"/>
      <c r="N5501" s="9" t="s">
        <v>10425</v>
      </c>
    </row>
    <row r="5502" spans="1:14">
      <c r="A5502" s="7" t="s">
        <v>1716</v>
      </c>
      <c r="B5502" s="7"/>
      <c r="C5502" s="7" t="s">
        <v>10880</v>
      </c>
      <c r="D5502" s="7" t="s">
        <v>10881</v>
      </c>
      <c r="E5502" s="8" t="s">
        <v>8844</v>
      </c>
      <c r="F5502" s="7"/>
      <c r="G5502" s="7"/>
      <c r="H5502" s="7" t="s">
        <v>2080</v>
      </c>
      <c r="I5502" s="7"/>
      <c r="J5502" s="7" t="s">
        <v>10422</v>
      </c>
      <c r="K5502" s="7" t="s">
        <v>10423</v>
      </c>
      <c r="L5502" s="7" t="s">
        <v>10875</v>
      </c>
      <c r="M5502" s="7"/>
      <c r="N5502" s="9" t="s">
        <v>10425</v>
      </c>
    </row>
    <row r="5503" spans="1:14">
      <c r="A5503" s="7" t="s">
        <v>1716</v>
      </c>
      <c r="B5503" s="7"/>
      <c r="C5503" s="7" t="s">
        <v>10882</v>
      </c>
      <c r="D5503" s="7" t="s">
        <v>10883</v>
      </c>
      <c r="E5503" s="8" t="s">
        <v>8844</v>
      </c>
      <c r="F5503" s="7"/>
      <c r="G5503" s="7"/>
      <c r="H5503" s="7" t="s">
        <v>2080</v>
      </c>
      <c r="I5503" s="7"/>
      <c r="J5503" s="7" t="s">
        <v>10422</v>
      </c>
      <c r="K5503" s="7" t="s">
        <v>10423</v>
      </c>
      <c r="L5503" s="7" t="s">
        <v>10875</v>
      </c>
      <c r="M5503" s="7"/>
      <c r="N5503" s="9" t="s">
        <v>10425</v>
      </c>
    </row>
    <row r="5504" spans="1:14">
      <c r="A5504" s="7" t="s">
        <v>1716</v>
      </c>
      <c r="B5504" s="7"/>
      <c r="C5504" s="7" t="s">
        <v>10884</v>
      </c>
      <c r="D5504" s="7" t="s">
        <v>10885</v>
      </c>
      <c r="E5504" s="8" t="s">
        <v>8844</v>
      </c>
      <c r="F5504" s="7"/>
      <c r="G5504" s="7"/>
      <c r="H5504" s="7" t="s">
        <v>2080</v>
      </c>
      <c r="I5504" s="7"/>
      <c r="J5504" s="7" t="s">
        <v>10422</v>
      </c>
      <c r="K5504" s="7" t="s">
        <v>10423</v>
      </c>
      <c r="L5504" s="7" t="s">
        <v>10875</v>
      </c>
      <c r="M5504" s="7"/>
      <c r="N5504" s="9" t="s">
        <v>10425</v>
      </c>
    </row>
    <row r="5505" spans="1:14">
      <c r="A5505" s="7" t="s">
        <v>1716</v>
      </c>
      <c r="B5505" s="7"/>
      <c r="C5505" s="7" t="s">
        <v>10886</v>
      </c>
      <c r="D5505" s="7" t="s">
        <v>10887</v>
      </c>
      <c r="E5505" s="8" t="s">
        <v>8844</v>
      </c>
      <c r="F5505" s="7"/>
      <c r="G5505" s="7"/>
      <c r="H5505" s="7" t="s">
        <v>2080</v>
      </c>
      <c r="I5505" s="7"/>
      <c r="J5505" s="7" t="s">
        <v>10422</v>
      </c>
      <c r="K5505" s="7" t="s">
        <v>10423</v>
      </c>
      <c r="L5505" s="7" t="s">
        <v>10875</v>
      </c>
      <c r="M5505" s="7"/>
      <c r="N5505" s="9" t="s">
        <v>10425</v>
      </c>
    </row>
    <row r="5506" spans="1:14">
      <c r="A5506" s="7" t="s">
        <v>1716</v>
      </c>
      <c r="B5506" s="7"/>
      <c r="C5506" s="7" t="s">
        <v>10888</v>
      </c>
      <c r="D5506" s="7" t="s">
        <v>10889</v>
      </c>
      <c r="E5506" s="8" t="s">
        <v>8844</v>
      </c>
      <c r="F5506" s="7"/>
      <c r="G5506" s="7"/>
      <c r="H5506" s="7" t="s">
        <v>2080</v>
      </c>
      <c r="I5506" s="7"/>
      <c r="J5506" s="7" t="s">
        <v>10422</v>
      </c>
      <c r="K5506" s="7" t="s">
        <v>10423</v>
      </c>
      <c r="L5506" s="7" t="s">
        <v>10875</v>
      </c>
      <c r="M5506" s="7"/>
      <c r="N5506" s="9" t="s">
        <v>10425</v>
      </c>
    </row>
    <row r="5507" spans="1:14">
      <c r="A5507" s="7" t="s">
        <v>1716</v>
      </c>
      <c r="B5507" s="7"/>
      <c r="C5507" s="7" t="s">
        <v>10890</v>
      </c>
      <c r="D5507" s="7" t="s">
        <v>10891</v>
      </c>
      <c r="E5507" s="8" t="s">
        <v>8844</v>
      </c>
      <c r="F5507" s="7"/>
      <c r="G5507" s="7"/>
      <c r="H5507" s="7" t="s">
        <v>2080</v>
      </c>
      <c r="I5507" s="7"/>
      <c r="J5507" s="7" t="s">
        <v>10422</v>
      </c>
      <c r="K5507" s="7" t="s">
        <v>10423</v>
      </c>
      <c r="L5507" s="7" t="s">
        <v>10875</v>
      </c>
      <c r="M5507" s="7"/>
      <c r="N5507" s="9" t="s">
        <v>10425</v>
      </c>
    </row>
    <row r="5508" spans="1:14">
      <c r="A5508" s="7" t="s">
        <v>1716</v>
      </c>
      <c r="B5508" s="7"/>
      <c r="C5508" s="7" t="s">
        <v>10892</v>
      </c>
      <c r="D5508" s="7" t="s">
        <v>10893</v>
      </c>
      <c r="E5508" s="8" t="s">
        <v>8844</v>
      </c>
      <c r="F5508" s="7"/>
      <c r="G5508" s="7"/>
      <c r="H5508" s="7" t="s">
        <v>2080</v>
      </c>
      <c r="I5508" s="7"/>
      <c r="J5508" s="7" t="s">
        <v>10422</v>
      </c>
      <c r="K5508" s="7" t="s">
        <v>10423</v>
      </c>
      <c r="L5508" s="7" t="s">
        <v>10875</v>
      </c>
      <c r="M5508" s="7"/>
      <c r="N5508" s="9" t="s">
        <v>10425</v>
      </c>
    </row>
    <row r="5509" spans="1:14">
      <c r="A5509" s="7" t="s">
        <v>1716</v>
      </c>
      <c r="B5509" s="7"/>
      <c r="C5509" s="7" t="s">
        <v>10894</v>
      </c>
      <c r="D5509" s="7" t="s">
        <v>10895</v>
      </c>
      <c r="E5509" s="8" t="s">
        <v>8844</v>
      </c>
      <c r="F5509" s="7"/>
      <c r="G5509" s="7"/>
      <c r="H5509" s="7" t="s">
        <v>2080</v>
      </c>
      <c r="I5509" s="7"/>
      <c r="J5509" s="7" t="s">
        <v>10422</v>
      </c>
      <c r="K5509" s="7" t="s">
        <v>10423</v>
      </c>
      <c r="L5509" s="7" t="s">
        <v>10875</v>
      </c>
      <c r="M5509" s="7"/>
      <c r="N5509" s="9" t="s">
        <v>10425</v>
      </c>
    </row>
    <row r="5510" spans="1:14">
      <c r="A5510" s="7" t="s">
        <v>1716</v>
      </c>
      <c r="B5510" s="7"/>
      <c r="C5510" s="7" t="s">
        <v>10896</v>
      </c>
      <c r="D5510" s="7" t="s">
        <v>10897</v>
      </c>
      <c r="E5510" s="8" t="s">
        <v>8844</v>
      </c>
      <c r="F5510" s="7"/>
      <c r="G5510" s="7"/>
      <c r="H5510" s="7" t="s">
        <v>2080</v>
      </c>
      <c r="I5510" s="7"/>
      <c r="J5510" s="7" t="s">
        <v>10422</v>
      </c>
      <c r="K5510" s="7" t="s">
        <v>10423</v>
      </c>
      <c r="L5510" s="7" t="s">
        <v>10875</v>
      </c>
      <c r="M5510" s="7"/>
      <c r="N5510" s="9" t="s">
        <v>10425</v>
      </c>
    </row>
    <row r="5511" spans="1:14">
      <c r="A5511" s="7" t="s">
        <v>1716</v>
      </c>
      <c r="B5511" s="7"/>
      <c r="C5511" s="7" t="s">
        <v>10898</v>
      </c>
      <c r="D5511" s="7" t="s">
        <v>10899</v>
      </c>
      <c r="E5511" s="8" t="s">
        <v>8844</v>
      </c>
      <c r="F5511" s="7"/>
      <c r="G5511" s="7"/>
      <c r="H5511" s="7" t="s">
        <v>2080</v>
      </c>
      <c r="I5511" s="7"/>
      <c r="J5511" s="7" t="s">
        <v>10422</v>
      </c>
      <c r="K5511" s="7" t="s">
        <v>10423</v>
      </c>
      <c r="L5511" s="7" t="s">
        <v>10875</v>
      </c>
      <c r="M5511" s="7"/>
      <c r="N5511" s="9" t="s">
        <v>10425</v>
      </c>
    </row>
    <row r="5512" spans="1:14">
      <c r="A5512" s="7" t="s">
        <v>1716</v>
      </c>
      <c r="B5512" s="7"/>
      <c r="C5512" s="7" t="s">
        <v>10900</v>
      </c>
      <c r="D5512" s="7" t="s">
        <v>10901</v>
      </c>
      <c r="E5512" s="8" t="s">
        <v>8844</v>
      </c>
      <c r="F5512" s="7"/>
      <c r="G5512" s="7"/>
      <c r="H5512" s="7" t="s">
        <v>2080</v>
      </c>
      <c r="I5512" s="7"/>
      <c r="J5512" s="7" t="s">
        <v>10422</v>
      </c>
      <c r="K5512" s="7" t="s">
        <v>10423</v>
      </c>
      <c r="L5512" s="7" t="s">
        <v>10875</v>
      </c>
      <c r="M5512" s="7"/>
      <c r="N5512" s="9" t="s">
        <v>10425</v>
      </c>
    </row>
    <row r="5513" spans="1:14">
      <c r="A5513" s="7" t="s">
        <v>1716</v>
      </c>
      <c r="B5513" s="7"/>
      <c r="C5513" s="7" t="s">
        <v>10902</v>
      </c>
      <c r="D5513" s="7" t="s">
        <v>10903</v>
      </c>
      <c r="E5513" s="8" t="s">
        <v>8844</v>
      </c>
      <c r="F5513" s="7"/>
      <c r="G5513" s="7"/>
      <c r="H5513" s="7" t="s">
        <v>2080</v>
      </c>
      <c r="I5513" s="7"/>
      <c r="J5513" s="7" t="s">
        <v>10422</v>
      </c>
      <c r="K5513" s="7" t="s">
        <v>10423</v>
      </c>
      <c r="L5513" s="7" t="s">
        <v>10875</v>
      </c>
      <c r="M5513" s="7"/>
      <c r="N5513" s="9" t="s">
        <v>10425</v>
      </c>
    </row>
    <row r="5514" spans="1:14">
      <c r="A5514" s="7" t="s">
        <v>1716</v>
      </c>
      <c r="B5514" s="7"/>
      <c r="C5514" s="7" t="s">
        <v>10904</v>
      </c>
      <c r="D5514" s="7" t="s">
        <v>10905</v>
      </c>
      <c r="E5514" s="8" t="s">
        <v>8844</v>
      </c>
      <c r="F5514" s="7"/>
      <c r="G5514" s="7"/>
      <c r="H5514" s="7" t="s">
        <v>2080</v>
      </c>
      <c r="I5514" s="7"/>
      <c r="J5514" s="7" t="s">
        <v>10422</v>
      </c>
      <c r="K5514" s="7" t="s">
        <v>10423</v>
      </c>
      <c r="L5514" s="7" t="s">
        <v>10875</v>
      </c>
      <c r="M5514" s="7"/>
      <c r="N5514" s="9" t="s">
        <v>10425</v>
      </c>
    </row>
    <row r="5515" spans="1:14">
      <c r="A5515" s="7" t="s">
        <v>1716</v>
      </c>
      <c r="B5515" s="7"/>
      <c r="C5515" s="7" t="s">
        <v>10906</v>
      </c>
      <c r="D5515" s="7" t="s">
        <v>10907</v>
      </c>
      <c r="E5515" s="8" t="s">
        <v>8844</v>
      </c>
      <c r="F5515" s="7"/>
      <c r="G5515" s="7"/>
      <c r="H5515" s="7" t="s">
        <v>2080</v>
      </c>
      <c r="I5515" s="7"/>
      <c r="J5515" s="7" t="s">
        <v>10422</v>
      </c>
      <c r="K5515" s="7" t="s">
        <v>10423</v>
      </c>
      <c r="L5515" s="7" t="s">
        <v>10875</v>
      </c>
      <c r="M5515" s="7"/>
      <c r="N5515" s="9" t="s">
        <v>10425</v>
      </c>
    </row>
    <row r="5516" spans="1:14">
      <c r="A5516" s="7" t="s">
        <v>1716</v>
      </c>
      <c r="B5516" s="7"/>
      <c r="C5516" s="7" t="s">
        <v>10908</v>
      </c>
      <c r="D5516" s="7" t="s">
        <v>10909</v>
      </c>
      <c r="E5516" s="8" t="s">
        <v>8844</v>
      </c>
      <c r="F5516" s="7"/>
      <c r="G5516" s="7"/>
      <c r="H5516" s="7" t="s">
        <v>2080</v>
      </c>
      <c r="I5516" s="7"/>
      <c r="J5516" s="7" t="s">
        <v>10422</v>
      </c>
      <c r="K5516" s="7" t="s">
        <v>10423</v>
      </c>
      <c r="L5516" s="7" t="s">
        <v>10875</v>
      </c>
      <c r="M5516" s="7"/>
      <c r="N5516" s="9" t="s">
        <v>10425</v>
      </c>
    </row>
    <row r="5517" spans="1:14">
      <c r="A5517" s="7" t="s">
        <v>1716</v>
      </c>
      <c r="B5517" s="7"/>
      <c r="C5517" s="7" t="s">
        <v>10910</v>
      </c>
      <c r="D5517" s="7" t="s">
        <v>10911</v>
      </c>
      <c r="E5517" s="8" t="s">
        <v>8844</v>
      </c>
      <c r="F5517" s="7"/>
      <c r="G5517" s="7"/>
      <c r="H5517" s="7" t="s">
        <v>2080</v>
      </c>
      <c r="I5517" s="7"/>
      <c r="J5517" s="7" t="s">
        <v>10422</v>
      </c>
      <c r="K5517" s="7" t="s">
        <v>10423</v>
      </c>
      <c r="L5517" s="7" t="s">
        <v>10875</v>
      </c>
      <c r="M5517" s="7"/>
      <c r="N5517" s="9" t="s">
        <v>10425</v>
      </c>
    </row>
    <row r="5518" spans="1:14">
      <c r="A5518" s="7" t="s">
        <v>1716</v>
      </c>
      <c r="B5518" s="7"/>
      <c r="C5518" s="7" t="s">
        <v>10912</v>
      </c>
      <c r="D5518" s="7" t="s">
        <v>10913</v>
      </c>
      <c r="E5518" s="8" t="s">
        <v>8844</v>
      </c>
      <c r="F5518" s="7"/>
      <c r="G5518" s="7"/>
      <c r="H5518" s="7" t="s">
        <v>2080</v>
      </c>
      <c r="I5518" s="7"/>
      <c r="J5518" s="7" t="s">
        <v>10422</v>
      </c>
      <c r="K5518" s="7" t="s">
        <v>10423</v>
      </c>
      <c r="L5518" s="7" t="s">
        <v>10875</v>
      </c>
      <c r="M5518" s="7"/>
      <c r="N5518" s="9" t="s">
        <v>10425</v>
      </c>
    </row>
    <row r="5519" spans="1:14">
      <c r="A5519" s="7" t="s">
        <v>1716</v>
      </c>
      <c r="B5519" s="7"/>
      <c r="C5519" s="7" t="s">
        <v>10914</v>
      </c>
      <c r="D5519" s="7" t="s">
        <v>10915</v>
      </c>
      <c r="E5519" s="8" t="s">
        <v>8844</v>
      </c>
      <c r="F5519" s="7"/>
      <c r="G5519" s="7"/>
      <c r="H5519" s="7" t="s">
        <v>2080</v>
      </c>
      <c r="I5519" s="7"/>
      <c r="J5519" s="7" t="s">
        <v>10422</v>
      </c>
      <c r="K5519" s="7" t="s">
        <v>10423</v>
      </c>
      <c r="L5519" s="7" t="s">
        <v>10875</v>
      </c>
      <c r="M5519" s="7"/>
      <c r="N5519" s="9" t="s">
        <v>10425</v>
      </c>
    </row>
    <row r="5520" spans="1:14">
      <c r="A5520" s="7" t="s">
        <v>1716</v>
      </c>
      <c r="B5520" s="7"/>
      <c r="C5520" s="7" t="s">
        <v>10916</v>
      </c>
      <c r="D5520" s="7" t="s">
        <v>10917</v>
      </c>
      <c r="E5520" s="8" t="s">
        <v>8844</v>
      </c>
      <c r="F5520" s="7"/>
      <c r="G5520" s="7"/>
      <c r="H5520" s="7" t="s">
        <v>2080</v>
      </c>
      <c r="I5520" s="7"/>
      <c r="J5520" s="7" t="s">
        <v>10422</v>
      </c>
      <c r="K5520" s="7" t="s">
        <v>10423</v>
      </c>
      <c r="L5520" s="7" t="s">
        <v>10875</v>
      </c>
      <c r="M5520" s="7"/>
      <c r="N5520" s="9" t="s">
        <v>10425</v>
      </c>
    </row>
    <row r="5521" spans="1:14">
      <c r="A5521" s="7" t="s">
        <v>1716</v>
      </c>
      <c r="B5521" s="7"/>
      <c r="C5521" s="7" t="s">
        <v>10918</v>
      </c>
      <c r="D5521" s="7" t="s">
        <v>10919</v>
      </c>
      <c r="E5521" s="8" t="s">
        <v>8844</v>
      </c>
      <c r="F5521" s="7"/>
      <c r="G5521" s="7"/>
      <c r="H5521" s="7" t="s">
        <v>2080</v>
      </c>
      <c r="I5521" s="7"/>
      <c r="J5521" s="7" t="s">
        <v>10422</v>
      </c>
      <c r="K5521" s="7" t="s">
        <v>10423</v>
      </c>
      <c r="L5521" s="7" t="s">
        <v>10875</v>
      </c>
      <c r="M5521" s="7"/>
      <c r="N5521" s="9" t="s">
        <v>10425</v>
      </c>
    </row>
    <row r="5522" spans="1:14">
      <c r="A5522" s="7" t="s">
        <v>1716</v>
      </c>
      <c r="B5522" s="7"/>
      <c r="C5522" s="7" t="s">
        <v>10920</v>
      </c>
      <c r="D5522" s="7" t="s">
        <v>10921</v>
      </c>
      <c r="E5522" s="8" t="s">
        <v>8844</v>
      </c>
      <c r="F5522" s="7"/>
      <c r="G5522" s="7"/>
      <c r="H5522" s="7" t="s">
        <v>2080</v>
      </c>
      <c r="I5522" s="7"/>
      <c r="J5522" s="7" t="s">
        <v>10422</v>
      </c>
      <c r="K5522" s="7" t="s">
        <v>10423</v>
      </c>
      <c r="L5522" s="7" t="s">
        <v>10875</v>
      </c>
      <c r="M5522" s="7"/>
      <c r="N5522" s="9" t="s">
        <v>10425</v>
      </c>
    </row>
    <row r="5523" spans="1:14">
      <c r="A5523" s="7" t="s">
        <v>1716</v>
      </c>
      <c r="B5523" s="7"/>
      <c r="C5523" s="7" t="s">
        <v>10922</v>
      </c>
      <c r="D5523" s="7" t="s">
        <v>10923</v>
      </c>
      <c r="E5523" s="8" t="s">
        <v>8844</v>
      </c>
      <c r="F5523" s="7"/>
      <c r="G5523" s="7"/>
      <c r="H5523" s="7" t="s">
        <v>2080</v>
      </c>
      <c r="I5523" s="7"/>
      <c r="J5523" s="7" t="s">
        <v>10422</v>
      </c>
      <c r="K5523" s="7" t="s">
        <v>10423</v>
      </c>
      <c r="L5523" s="7" t="s">
        <v>10875</v>
      </c>
      <c r="M5523" s="7"/>
      <c r="N5523" s="9" t="s">
        <v>10425</v>
      </c>
    </row>
    <row r="5524" spans="1:14">
      <c r="A5524" s="7" t="s">
        <v>1716</v>
      </c>
      <c r="B5524" s="7"/>
      <c r="C5524" s="7" t="s">
        <v>10924</v>
      </c>
      <c r="D5524" s="7" t="s">
        <v>10925</v>
      </c>
      <c r="E5524" s="8" t="s">
        <v>8844</v>
      </c>
      <c r="F5524" s="7"/>
      <c r="G5524" s="7"/>
      <c r="H5524" s="7" t="s">
        <v>2080</v>
      </c>
      <c r="I5524" s="7"/>
      <c r="J5524" s="7" t="s">
        <v>10422</v>
      </c>
      <c r="K5524" s="7" t="s">
        <v>10423</v>
      </c>
      <c r="L5524" s="7" t="s">
        <v>10875</v>
      </c>
      <c r="M5524" s="7"/>
      <c r="N5524" s="9" t="s">
        <v>10425</v>
      </c>
    </row>
    <row r="5525" spans="1:14">
      <c r="A5525" s="7" t="s">
        <v>1716</v>
      </c>
      <c r="B5525" s="7"/>
      <c r="C5525" s="7" t="s">
        <v>10926</v>
      </c>
      <c r="D5525" s="7" t="s">
        <v>10927</v>
      </c>
      <c r="E5525" s="8" t="s">
        <v>8844</v>
      </c>
      <c r="F5525" s="7"/>
      <c r="G5525" s="7"/>
      <c r="H5525" s="7" t="s">
        <v>2080</v>
      </c>
      <c r="I5525" s="7"/>
      <c r="J5525" s="7" t="s">
        <v>10422</v>
      </c>
      <c r="K5525" s="7" t="s">
        <v>10423</v>
      </c>
      <c r="L5525" s="7" t="s">
        <v>10875</v>
      </c>
      <c r="M5525" s="7"/>
      <c r="N5525" s="9" t="s">
        <v>10425</v>
      </c>
    </row>
    <row r="5526" spans="1:14">
      <c r="A5526" s="7" t="s">
        <v>1716</v>
      </c>
      <c r="B5526" s="7"/>
      <c r="C5526" s="7" t="s">
        <v>10928</v>
      </c>
      <c r="D5526" s="7" t="s">
        <v>10929</v>
      </c>
      <c r="E5526" s="8" t="s">
        <v>8844</v>
      </c>
      <c r="F5526" s="7"/>
      <c r="G5526" s="7"/>
      <c r="H5526" s="7" t="s">
        <v>2080</v>
      </c>
      <c r="I5526" s="7"/>
      <c r="J5526" s="7" t="s">
        <v>10422</v>
      </c>
      <c r="K5526" s="7" t="s">
        <v>10423</v>
      </c>
      <c r="L5526" s="7" t="s">
        <v>10875</v>
      </c>
      <c r="M5526" s="7"/>
      <c r="N5526" s="9" t="s">
        <v>10425</v>
      </c>
    </row>
    <row r="5527" spans="1:14">
      <c r="A5527" s="7" t="s">
        <v>1716</v>
      </c>
      <c r="B5527" s="7"/>
      <c r="C5527" s="7" t="s">
        <v>10930</v>
      </c>
      <c r="D5527" s="7" t="s">
        <v>10931</v>
      </c>
      <c r="E5527" s="8" t="s">
        <v>8844</v>
      </c>
      <c r="F5527" s="7"/>
      <c r="G5527" s="7"/>
      <c r="H5527" s="7" t="s">
        <v>2080</v>
      </c>
      <c r="I5527" s="7"/>
      <c r="J5527" s="7" t="s">
        <v>10422</v>
      </c>
      <c r="K5527" s="7" t="s">
        <v>10423</v>
      </c>
      <c r="L5527" s="7" t="s">
        <v>10875</v>
      </c>
      <c r="M5527" s="7"/>
      <c r="N5527" s="9" t="s">
        <v>10425</v>
      </c>
    </row>
    <row r="5528" spans="1:14">
      <c r="A5528" s="7" t="s">
        <v>1716</v>
      </c>
      <c r="B5528" s="7"/>
      <c r="C5528" s="7" t="s">
        <v>10932</v>
      </c>
      <c r="D5528" s="7" t="s">
        <v>10933</v>
      </c>
      <c r="E5528" s="8" t="s">
        <v>8844</v>
      </c>
      <c r="F5528" s="7"/>
      <c r="G5528" s="7"/>
      <c r="H5528" s="7" t="s">
        <v>2080</v>
      </c>
      <c r="I5528" s="7"/>
      <c r="J5528" s="7" t="s">
        <v>10422</v>
      </c>
      <c r="K5528" s="7" t="s">
        <v>10423</v>
      </c>
      <c r="L5528" s="7" t="s">
        <v>10875</v>
      </c>
      <c r="M5528" s="7"/>
      <c r="N5528" s="9" t="s">
        <v>10425</v>
      </c>
    </row>
    <row r="5529" spans="1:14">
      <c r="A5529" s="7" t="s">
        <v>1716</v>
      </c>
      <c r="B5529" s="7"/>
      <c r="C5529" s="7" t="s">
        <v>10934</v>
      </c>
      <c r="D5529" s="7" t="s">
        <v>10935</v>
      </c>
      <c r="E5529" s="8" t="s">
        <v>8844</v>
      </c>
      <c r="F5529" s="7"/>
      <c r="G5529" s="7"/>
      <c r="H5529" s="7" t="s">
        <v>2080</v>
      </c>
      <c r="I5529" s="7"/>
      <c r="J5529" s="7" t="s">
        <v>10422</v>
      </c>
      <c r="K5529" s="7" t="s">
        <v>10423</v>
      </c>
      <c r="L5529" s="7" t="s">
        <v>10875</v>
      </c>
      <c r="M5529" s="7"/>
      <c r="N5529" s="9" t="s">
        <v>10425</v>
      </c>
    </row>
    <row r="5530" spans="1:14">
      <c r="A5530" s="7" t="s">
        <v>1716</v>
      </c>
      <c r="B5530" s="7"/>
      <c r="C5530" s="7" t="s">
        <v>10936</v>
      </c>
      <c r="D5530" s="7" t="s">
        <v>10937</v>
      </c>
      <c r="E5530" s="8" t="s">
        <v>8844</v>
      </c>
      <c r="F5530" s="7"/>
      <c r="G5530" s="7"/>
      <c r="H5530" s="7" t="s">
        <v>2080</v>
      </c>
      <c r="I5530" s="7"/>
      <c r="J5530" s="7" t="s">
        <v>10422</v>
      </c>
      <c r="K5530" s="7" t="s">
        <v>10423</v>
      </c>
      <c r="L5530" s="7" t="s">
        <v>10875</v>
      </c>
      <c r="M5530" s="7"/>
      <c r="N5530" s="9" t="s">
        <v>10425</v>
      </c>
    </row>
    <row r="5531" spans="1:14">
      <c r="A5531" s="7" t="s">
        <v>1716</v>
      </c>
      <c r="B5531" s="7"/>
      <c r="C5531" s="7" t="s">
        <v>10938</v>
      </c>
      <c r="D5531" s="7" t="s">
        <v>10939</v>
      </c>
      <c r="E5531" s="8" t="s">
        <v>8844</v>
      </c>
      <c r="F5531" s="7"/>
      <c r="G5531" s="7"/>
      <c r="H5531" s="7" t="s">
        <v>2080</v>
      </c>
      <c r="I5531" s="7"/>
      <c r="J5531" s="7" t="s">
        <v>10422</v>
      </c>
      <c r="K5531" s="7" t="s">
        <v>10423</v>
      </c>
      <c r="L5531" s="7" t="s">
        <v>10875</v>
      </c>
      <c r="M5531" s="7"/>
      <c r="N5531" s="9" t="s">
        <v>10425</v>
      </c>
    </row>
    <row r="5532" spans="1:14">
      <c r="A5532" s="7" t="s">
        <v>1716</v>
      </c>
      <c r="B5532" s="7"/>
      <c r="C5532" s="7" t="s">
        <v>10940</v>
      </c>
      <c r="D5532" s="7" t="s">
        <v>10941</v>
      </c>
      <c r="E5532" s="8" t="s">
        <v>8844</v>
      </c>
      <c r="F5532" s="7"/>
      <c r="G5532" s="7"/>
      <c r="H5532" s="7" t="s">
        <v>2080</v>
      </c>
      <c r="I5532" s="7"/>
      <c r="J5532" s="7" t="s">
        <v>10422</v>
      </c>
      <c r="K5532" s="7" t="s">
        <v>10423</v>
      </c>
      <c r="L5532" s="7" t="s">
        <v>10875</v>
      </c>
      <c r="M5532" s="7"/>
      <c r="N5532" s="9" t="s">
        <v>10425</v>
      </c>
    </row>
    <row r="5533" spans="1:14">
      <c r="A5533" s="7" t="s">
        <v>1716</v>
      </c>
      <c r="B5533" s="7"/>
      <c r="C5533" s="7" t="s">
        <v>10942</v>
      </c>
      <c r="D5533" s="7" t="s">
        <v>10943</v>
      </c>
      <c r="E5533" s="8" t="s">
        <v>8844</v>
      </c>
      <c r="F5533" s="7"/>
      <c r="G5533" s="7"/>
      <c r="H5533" s="7" t="s">
        <v>2080</v>
      </c>
      <c r="I5533" s="7"/>
      <c r="J5533" s="7" t="s">
        <v>10422</v>
      </c>
      <c r="K5533" s="7" t="s">
        <v>10423</v>
      </c>
      <c r="L5533" s="7" t="s">
        <v>10875</v>
      </c>
      <c r="M5533" s="7"/>
      <c r="N5533" s="9" t="s">
        <v>10425</v>
      </c>
    </row>
    <row r="5534" spans="1:14">
      <c r="A5534" s="7" t="s">
        <v>1716</v>
      </c>
      <c r="B5534" s="7"/>
      <c r="C5534" s="7" t="s">
        <v>10944</v>
      </c>
      <c r="D5534" s="7" t="s">
        <v>10945</v>
      </c>
      <c r="E5534" s="8" t="s">
        <v>8844</v>
      </c>
      <c r="F5534" s="7"/>
      <c r="G5534" s="7"/>
      <c r="H5534" s="7" t="s">
        <v>2080</v>
      </c>
      <c r="I5534" s="7"/>
      <c r="J5534" s="7" t="s">
        <v>10422</v>
      </c>
      <c r="K5534" s="7" t="s">
        <v>10423</v>
      </c>
      <c r="L5534" s="7" t="s">
        <v>10875</v>
      </c>
      <c r="M5534" s="7"/>
      <c r="N5534" s="9" t="s">
        <v>10425</v>
      </c>
    </row>
    <row r="5535" spans="1:14">
      <c r="A5535" s="7" t="s">
        <v>1716</v>
      </c>
      <c r="B5535" s="7"/>
      <c r="C5535" s="7" t="s">
        <v>10946</v>
      </c>
      <c r="D5535" s="7" t="s">
        <v>10947</v>
      </c>
      <c r="E5535" s="8" t="s">
        <v>8844</v>
      </c>
      <c r="F5535" s="7"/>
      <c r="G5535" s="7"/>
      <c r="H5535" s="7" t="s">
        <v>2080</v>
      </c>
      <c r="I5535" s="7"/>
      <c r="J5535" s="7" t="s">
        <v>10422</v>
      </c>
      <c r="K5535" s="7" t="s">
        <v>10423</v>
      </c>
      <c r="L5535" s="7" t="s">
        <v>10875</v>
      </c>
      <c r="M5535" s="7"/>
      <c r="N5535" s="9" t="s">
        <v>10425</v>
      </c>
    </row>
    <row r="5536" spans="1:14">
      <c r="A5536" s="7" t="s">
        <v>1716</v>
      </c>
      <c r="B5536" s="7"/>
      <c r="C5536" s="7" t="s">
        <v>10948</v>
      </c>
      <c r="D5536" s="7" t="s">
        <v>10949</v>
      </c>
      <c r="E5536" s="8" t="s">
        <v>8844</v>
      </c>
      <c r="F5536" s="7"/>
      <c r="G5536" s="7"/>
      <c r="H5536" s="7" t="s">
        <v>2080</v>
      </c>
      <c r="I5536" s="7"/>
      <c r="J5536" s="7" t="s">
        <v>10422</v>
      </c>
      <c r="K5536" s="7" t="s">
        <v>10423</v>
      </c>
      <c r="L5536" s="7" t="s">
        <v>10875</v>
      </c>
      <c r="M5536" s="7"/>
      <c r="N5536" s="9" t="s">
        <v>10425</v>
      </c>
    </row>
    <row r="5537" spans="1:14">
      <c r="A5537" s="7" t="s">
        <v>1716</v>
      </c>
      <c r="B5537" s="7"/>
      <c r="C5537" s="7" t="s">
        <v>10950</v>
      </c>
      <c r="D5537" s="7" t="s">
        <v>10951</v>
      </c>
      <c r="E5537" s="8" t="s">
        <v>8844</v>
      </c>
      <c r="F5537" s="7"/>
      <c r="G5537" s="7"/>
      <c r="H5537" s="7" t="s">
        <v>2080</v>
      </c>
      <c r="I5537" s="7"/>
      <c r="J5537" s="7" t="s">
        <v>10422</v>
      </c>
      <c r="K5537" s="7" t="s">
        <v>10423</v>
      </c>
      <c r="L5537" s="7" t="s">
        <v>10875</v>
      </c>
      <c r="M5537" s="7"/>
      <c r="N5537" s="9" t="s">
        <v>10425</v>
      </c>
    </row>
    <row r="5538" spans="1:14">
      <c r="A5538" s="7" t="s">
        <v>1716</v>
      </c>
      <c r="B5538" s="7"/>
      <c r="C5538" s="7" t="s">
        <v>10952</v>
      </c>
      <c r="D5538" s="7" t="s">
        <v>10953</v>
      </c>
      <c r="E5538" s="8" t="s">
        <v>8844</v>
      </c>
      <c r="F5538" s="7"/>
      <c r="G5538" s="7"/>
      <c r="H5538" s="7" t="s">
        <v>2080</v>
      </c>
      <c r="I5538" s="7"/>
      <c r="J5538" s="7" t="s">
        <v>10422</v>
      </c>
      <c r="K5538" s="7" t="s">
        <v>10423</v>
      </c>
      <c r="L5538" s="7" t="s">
        <v>10875</v>
      </c>
      <c r="M5538" s="7"/>
      <c r="N5538" s="9" t="s">
        <v>10425</v>
      </c>
    </row>
    <row r="5539" spans="1:14">
      <c r="A5539" s="7" t="s">
        <v>1716</v>
      </c>
      <c r="B5539" s="7"/>
      <c r="C5539" s="7" t="s">
        <v>10954</v>
      </c>
      <c r="D5539" s="7" t="s">
        <v>10955</v>
      </c>
      <c r="E5539" s="8" t="s">
        <v>8844</v>
      </c>
      <c r="F5539" s="7"/>
      <c r="G5539" s="7"/>
      <c r="H5539" s="7" t="s">
        <v>2080</v>
      </c>
      <c r="I5539" s="7"/>
      <c r="J5539" s="7" t="s">
        <v>10422</v>
      </c>
      <c r="K5539" s="7" t="s">
        <v>10423</v>
      </c>
      <c r="L5539" s="7" t="s">
        <v>10875</v>
      </c>
      <c r="M5539" s="7"/>
      <c r="N5539" s="9" t="s">
        <v>10425</v>
      </c>
    </row>
    <row r="5540" spans="1:14">
      <c r="A5540" s="7" t="s">
        <v>1716</v>
      </c>
      <c r="B5540" s="7"/>
      <c r="C5540" s="7" t="s">
        <v>10956</v>
      </c>
      <c r="D5540" s="7" t="s">
        <v>10957</v>
      </c>
      <c r="E5540" s="8" t="s">
        <v>8844</v>
      </c>
      <c r="F5540" s="7"/>
      <c r="G5540" s="7"/>
      <c r="H5540" s="7" t="s">
        <v>2080</v>
      </c>
      <c r="I5540" s="7"/>
      <c r="J5540" s="7" t="s">
        <v>10422</v>
      </c>
      <c r="K5540" s="7" t="s">
        <v>10423</v>
      </c>
      <c r="L5540" s="7" t="s">
        <v>10875</v>
      </c>
      <c r="M5540" s="7"/>
      <c r="N5540" s="9" t="s">
        <v>10425</v>
      </c>
    </row>
    <row r="5541" spans="1:14">
      <c r="A5541" s="7" t="s">
        <v>1716</v>
      </c>
      <c r="B5541" s="7"/>
      <c r="C5541" s="7" t="s">
        <v>10958</v>
      </c>
      <c r="D5541" s="7" t="s">
        <v>10959</v>
      </c>
      <c r="E5541" s="8" t="s">
        <v>8844</v>
      </c>
      <c r="F5541" s="7"/>
      <c r="G5541" s="7"/>
      <c r="H5541" s="7" t="s">
        <v>2080</v>
      </c>
      <c r="I5541" s="7"/>
      <c r="J5541" s="7" t="s">
        <v>10422</v>
      </c>
      <c r="K5541" s="7" t="s">
        <v>10423</v>
      </c>
      <c r="L5541" s="7" t="s">
        <v>10875</v>
      </c>
      <c r="M5541" s="7"/>
      <c r="N5541" s="9" t="s">
        <v>10425</v>
      </c>
    </row>
    <row r="5542" spans="1:14">
      <c r="A5542" s="7" t="s">
        <v>1716</v>
      </c>
      <c r="B5542" s="7"/>
      <c r="C5542" s="7" t="s">
        <v>10960</v>
      </c>
      <c r="D5542" s="7" t="s">
        <v>10961</v>
      </c>
      <c r="E5542" s="8" t="s">
        <v>8844</v>
      </c>
      <c r="F5542" s="7"/>
      <c r="G5542" s="7"/>
      <c r="H5542" s="7" t="s">
        <v>2080</v>
      </c>
      <c r="I5542" s="7"/>
      <c r="J5542" s="7" t="s">
        <v>10422</v>
      </c>
      <c r="K5542" s="7" t="s">
        <v>10423</v>
      </c>
      <c r="L5542" s="7" t="s">
        <v>10875</v>
      </c>
      <c r="M5542" s="7"/>
      <c r="N5542" s="9" t="s">
        <v>10425</v>
      </c>
    </row>
    <row r="5543" spans="1:14">
      <c r="A5543" s="7" t="s">
        <v>1716</v>
      </c>
      <c r="B5543" s="7"/>
      <c r="C5543" s="7" t="s">
        <v>10962</v>
      </c>
      <c r="D5543" s="7" t="s">
        <v>10963</v>
      </c>
      <c r="E5543" s="8" t="s">
        <v>8844</v>
      </c>
      <c r="F5543" s="7"/>
      <c r="G5543" s="7"/>
      <c r="H5543" s="7" t="s">
        <v>2080</v>
      </c>
      <c r="I5543" s="7"/>
      <c r="J5543" s="7" t="s">
        <v>10422</v>
      </c>
      <c r="K5543" s="7" t="s">
        <v>10423</v>
      </c>
      <c r="L5543" s="7" t="s">
        <v>10875</v>
      </c>
      <c r="M5543" s="7"/>
      <c r="N5543" s="9" t="s">
        <v>10425</v>
      </c>
    </row>
    <row r="5544" spans="1:14">
      <c r="A5544" s="7" t="s">
        <v>1716</v>
      </c>
      <c r="B5544" s="7"/>
      <c r="C5544" s="9" t="s">
        <v>10964</v>
      </c>
      <c r="D5544" s="9" t="s">
        <v>10965</v>
      </c>
      <c r="E5544" s="8" t="s">
        <v>8844</v>
      </c>
      <c r="F5544" s="7"/>
      <c r="G5544" s="7"/>
      <c r="H5544" s="7" t="s">
        <v>2080</v>
      </c>
      <c r="I5544" s="7"/>
      <c r="J5544" s="7" t="s">
        <v>10422</v>
      </c>
      <c r="K5544" s="8" t="s">
        <v>10423</v>
      </c>
      <c r="L5544" s="7" t="s">
        <v>10966</v>
      </c>
      <c r="M5544" s="7"/>
      <c r="N5544" s="9" t="s">
        <v>10425</v>
      </c>
    </row>
    <row r="5545" spans="1:14">
      <c r="A5545" s="7" t="s">
        <v>1716</v>
      </c>
      <c r="B5545" s="7"/>
      <c r="C5545" s="9" t="s">
        <v>10967</v>
      </c>
      <c r="D5545" s="9" t="s">
        <v>10968</v>
      </c>
      <c r="E5545" s="8" t="s">
        <v>8844</v>
      </c>
      <c r="F5545" s="7"/>
      <c r="G5545" s="7"/>
      <c r="H5545" s="7" t="s">
        <v>2080</v>
      </c>
      <c r="I5545" s="7"/>
      <c r="J5545" s="7" t="s">
        <v>10422</v>
      </c>
      <c r="K5545" s="8" t="s">
        <v>10423</v>
      </c>
      <c r="L5545" s="7" t="s">
        <v>10966</v>
      </c>
      <c r="M5545" s="7"/>
      <c r="N5545" s="9" t="s">
        <v>10425</v>
      </c>
    </row>
    <row r="5546" spans="1:14">
      <c r="A5546" s="7" t="s">
        <v>1716</v>
      </c>
      <c r="B5546" s="7"/>
      <c r="C5546" s="9" t="s">
        <v>10969</v>
      </c>
      <c r="D5546" s="9" t="s">
        <v>10970</v>
      </c>
      <c r="E5546" s="8" t="s">
        <v>8844</v>
      </c>
      <c r="F5546" s="7"/>
      <c r="G5546" s="7"/>
      <c r="H5546" s="7" t="s">
        <v>2080</v>
      </c>
      <c r="I5546" s="7"/>
      <c r="J5546" s="7" t="s">
        <v>10422</v>
      </c>
      <c r="K5546" s="8" t="s">
        <v>10423</v>
      </c>
      <c r="L5546" s="7" t="s">
        <v>10966</v>
      </c>
      <c r="M5546" s="7"/>
      <c r="N5546" s="9" t="s">
        <v>10425</v>
      </c>
    </row>
    <row r="5547" spans="1:14">
      <c r="A5547" s="7" t="s">
        <v>1716</v>
      </c>
      <c r="B5547" s="7"/>
      <c r="C5547" s="9" t="s">
        <v>10971</v>
      </c>
      <c r="D5547" s="9" t="s">
        <v>10972</v>
      </c>
      <c r="E5547" s="8" t="s">
        <v>8844</v>
      </c>
      <c r="F5547" s="7"/>
      <c r="G5547" s="7"/>
      <c r="H5547" s="7" t="s">
        <v>2080</v>
      </c>
      <c r="I5547" s="7"/>
      <c r="J5547" s="7" t="s">
        <v>10422</v>
      </c>
      <c r="K5547" s="8" t="s">
        <v>10423</v>
      </c>
      <c r="L5547" s="7" t="s">
        <v>10966</v>
      </c>
      <c r="M5547" s="7"/>
      <c r="N5547" s="9" t="s">
        <v>10425</v>
      </c>
    </row>
    <row r="5548" spans="1:14">
      <c r="A5548" s="7" t="s">
        <v>1716</v>
      </c>
      <c r="B5548" s="7"/>
      <c r="C5548" s="9" t="s">
        <v>10973</v>
      </c>
      <c r="D5548" s="9" t="s">
        <v>10974</v>
      </c>
      <c r="E5548" s="8" t="s">
        <v>8844</v>
      </c>
      <c r="F5548" s="7"/>
      <c r="G5548" s="7"/>
      <c r="H5548" s="7" t="s">
        <v>2080</v>
      </c>
      <c r="I5548" s="7"/>
      <c r="J5548" s="7" t="s">
        <v>10422</v>
      </c>
      <c r="K5548" s="8" t="s">
        <v>10423</v>
      </c>
      <c r="L5548" s="7" t="s">
        <v>10966</v>
      </c>
      <c r="M5548" s="7"/>
      <c r="N5548" s="9" t="s">
        <v>10425</v>
      </c>
    </row>
    <row r="5549" spans="1:14">
      <c r="A5549" s="7" t="s">
        <v>1716</v>
      </c>
      <c r="B5549" s="7"/>
      <c r="C5549" s="9" t="s">
        <v>10975</v>
      </c>
      <c r="D5549" s="9" t="s">
        <v>10976</v>
      </c>
      <c r="E5549" s="8" t="s">
        <v>8844</v>
      </c>
      <c r="F5549" s="7"/>
      <c r="G5549" s="7"/>
      <c r="H5549" s="7" t="s">
        <v>2080</v>
      </c>
      <c r="I5549" s="7"/>
      <c r="J5549" s="7" t="s">
        <v>10422</v>
      </c>
      <c r="K5549" s="8" t="s">
        <v>10423</v>
      </c>
      <c r="L5549" s="7" t="s">
        <v>10966</v>
      </c>
      <c r="M5549" s="7"/>
      <c r="N5549" s="9" t="s">
        <v>10425</v>
      </c>
    </row>
    <row r="5550" spans="1:14">
      <c r="A5550" s="7" t="s">
        <v>1716</v>
      </c>
      <c r="B5550" s="7"/>
      <c r="C5550" s="9" t="s">
        <v>10977</v>
      </c>
      <c r="D5550" s="9" t="s">
        <v>10978</v>
      </c>
      <c r="E5550" s="8" t="s">
        <v>8844</v>
      </c>
      <c r="F5550" s="7"/>
      <c r="G5550" s="7"/>
      <c r="H5550" s="7" t="s">
        <v>2080</v>
      </c>
      <c r="I5550" s="7"/>
      <c r="J5550" s="7" t="s">
        <v>10422</v>
      </c>
      <c r="K5550" s="8" t="s">
        <v>10423</v>
      </c>
      <c r="L5550" s="7" t="s">
        <v>10966</v>
      </c>
      <c r="M5550" s="7"/>
      <c r="N5550" s="9" t="s">
        <v>10425</v>
      </c>
    </row>
    <row r="5551" spans="1:14">
      <c r="A5551" s="7" t="s">
        <v>1716</v>
      </c>
      <c r="B5551" s="7"/>
      <c r="C5551" s="9" t="s">
        <v>10979</v>
      </c>
      <c r="D5551" s="9" t="s">
        <v>10980</v>
      </c>
      <c r="E5551" s="8" t="s">
        <v>8844</v>
      </c>
      <c r="F5551" s="7"/>
      <c r="G5551" s="7"/>
      <c r="H5551" s="7" t="s">
        <v>2080</v>
      </c>
      <c r="I5551" s="7"/>
      <c r="J5551" s="7" t="s">
        <v>10422</v>
      </c>
      <c r="K5551" s="7" t="s">
        <v>10423</v>
      </c>
      <c r="L5551" s="7" t="s">
        <v>10981</v>
      </c>
      <c r="M5551" s="7"/>
      <c r="N5551" s="9" t="s">
        <v>10425</v>
      </c>
    </row>
    <row r="5552" spans="1:14">
      <c r="A5552" s="7" t="s">
        <v>1716</v>
      </c>
      <c r="B5552" s="7"/>
      <c r="C5552" s="7" t="s">
        <v>10982</v>
      </c>
      <c r="D5552" s="7" t="s">
        <v>10983</v>
      </c>
      <c r="E5552" s="8" t="s">
        <v>8844</v>
      </c>
      <c r="F5552" s="7"/>
      <c r="G5552" s="7"/>
      <c r="H5552" s="8" t="s">
        <v>2080</v>
      </c>
      <c r="I5552" s="8"/>
      <c r="J5552" s="7" t="s">
        <v>10422</v>
      </c>
      <c r="K5552" s="8" t="s">
        <v>10423</v>
      </c>
      <c r="L5552" s="7" t="s">
        <v>10981</v>
      </c>
      <c r="M5552" s="7"/>
      <c r="N5552" s="9" t="s">
        <v>10425</v>
      </c>
    </row>
    <row r="5553" spans="1:14">
      <c r="A5553" s="5" t="s">
        <v>1716</v>
      </c>
      <c r="B5553" s="6"/>
      <c r="C5553" s="6" t="s">
        <v>10984</v>
      </c>
      <c r="D5553" s="6" t="s">
        <v>10985</v>
      </c>
      <c r="E5553" s="8" t="s">
        <v>8844</v>
      </c>
      <c r="F5553" s="6"/>
      <c r="G5553" s="6"/>
      <c r="H5553" s="6" t="s">
        <v>2080</v>
      </c>
      <c r="I5553" s="6"/>
      <c r="J5553" s="6" t="s">
        <v>10422</v>
      </c>
      <c r="K5553" s="6" t="s">
        <v>10423</v>
      </c>
      <c r="L5553" s="7" t="s">
        <v>10981</v>
      </c>
      <c r="M5553" s="6"/>
      <c r="N5553" s="6" t="s">
        <v>10425</v>
      </c>
    </row>
    <row r="5554" spans="1:14">
      <c r="A5554" s="7" t="s">
        <v>1716</v>
      </c>
      <c r="B5554" s="7"/>
      <c r="C5554" s="7" t="s">
        <v>10986</v>
      </c>
      <c r="D5554" s="7" t="s">
        <v>10987</v>
      </c>
      <c r="E5554" s="8" t="s">
        <v>8844</v>
      </c>
      <c r="F5554" s="7"/>
      <c r="G5554" s="7"/>
      <c r="H5554" s="7" t="s">
        <v>2080</v>
      </c>
      <c r="I5554" s="7"/>
      <c r="J5554" s="7" t="s">
        <v>10422</v>
      </c>
      <c r="K5554" s="8" t="s">
        <v>10423</v>
      </c>
      <c r="L5554" s="7" t="s">
        <v>10981</v>
      </c>
      <c r="M5554" s="7"/>
      <c r="N5554" s="9" t="s">
        <v>10425</v>
      </c>
    </row>
    <row r="5555" spans="1:14">
      <c r="A5555" s="7" t="s">
        <v>1716</v>
      </c>
      <c r="B5555" s="7"/>
      <c r="C5555" s="7" t="s">
        <v>10988</v>
      </c>
      <c r="D5555" s="7" t="s">
        <v>10989</v>
      </c>
      <c r="E5555" s="8" t="s">
        <v>8844</v>
      </c>
      <c r="F5555" s="7"/>
      <c r="G5555" s="7"/>
      <c r="H5555" s="7" t="s">
        <v>2080</v>
      </c>
      <c r="I5555" s="7"/>
      <c r="J5555" s="7" t="s">
        <v>10422</v>
      </c>
      <c r="K5555" s="7" t="s">
        <v>10423</v>
      </c>
      <c r="L5555" s="7" t="s">
        <v>10981</v>
      </c>
      <c r="M5555" s="7"/>
      <c r="N5555" s="9" t="s">
        <v>10425</v>
      </c>
    </row>
    <row r="5556" spans="1:14">
      <c r="A5556" s="7" t="s">
        <v>1716</v>
      </c>
      <c r="B5556" s="7"/>
      <c r="C5556" s="7" t="s">
        <v>10990</v>
      </c>
      <c r="D5556" s="7" t="s">
        <v>10991</v>
      </c>
      <c r="E5556" s="8" t="s">
        <v>8844</v>
      </c>
      <c r="F5556" s="7"/>
      <c r="G5556" s="7"/>
      <c r="H5556" s="7" t="s">
        <v>2080</v>
      </c>
      <c r="I5556" s="7"/>
      <c r="J5556" s="7" t="s">
        <v>10422</v>
      </c>
      <c r="K5556" s="7" t="s">
        <v>10423</v>
      </c>
      <c r="L5556" s="7" t="s">
        <v>10981</v>
      </c>
      <c r="M5556" s="7"/>
      <c r="N5556" s="9" t="s">
        <v>10425</v>
      </c>
    </row>
    <row r="5557" spans="1:14">
      <c r="A5557" s="7" t="s">
        <v>1716</v>
      </c>
      <c r="B5557" s="7"/>
      <c r="C5557" s="7" t="s">
        <v>10992</v>
      </c>
      <c r="D5557" s="7" t="s">
        <v>10993</v>
      </c>
      <c r="E5557" s="8" t="s">
        <v>8844</v>
      </c>
      <c r="F5557" s="7"/>
      <c r="G5557" s="7"/>
      <c r="H5557" s="7" t="s">
        <v>2080</v>
      </c>
      <c r="I5557" s="7"/>
      <c r="J5557" s="7" t="s">
        <v>10422</v>
      </c>
      <c r="K5557" s="7" t="s">
        <v>10423</v>
      </c>
      <c r="L5557" s="7" t="s">
        <v>10981</v>
      </c>
      <c r="M5557" s="7"/>
      <c r="N5557" s="9" t="s">
        <v>10425</v>
      </c>
    </row>
    <row r="5558" spans="1:14">
      <c r="A5558" s="7" t="s">
        <v>1716</v>
      </c>
      <c r="B5558" s="7"/>
      <c r="C5558" s="7" t="s">
        <v>10994</v>
      </c>
      <c r="D5558" s="7" t="s">
        <v>10995</v>
      </c>
      <c r="E5558" s="8" t="s">
        <v>8844</v>
      </c>
      <c r="F5558" s="7"/>
      <c r="G5558" s="7"/>
      <c r="H5558" s="7" t="s">
        <v>2080</v>
      </c>
      <c r="I5558" s="7"/>
      <c r="J5558" s="7" t="s">
        <v>10422</v>
      </c>
      <c r="K5558" s="7" t="s">
        <v>10423</v>
      </c>
      <c r="L5558" s="7" t="s">
        <v>10981</v>
      </c>
      <c r="M5558" s="7"/>
      <c r="N5558" s="9" t="s">
        <v>10425</v>
      </c>
    </row>
    <row r="5559" spans="1:14">
      <c r="A5559" s="7" t="s">
        <v>1716</v>
      </c>
      <c r="B5559" s="7"/>
      <c r="C5559" s="7" t="s">
        <v>10996</v>
      </c>
      <c r="D5559" s="7" t="s">
        <v>10997</v>
      </c>
      <c r="E5559" s="8" t="s">
        <v>8844</v>
      </c>
      <c r="F5559" s="7"/>
      <c r="G5559" s="7"/>
      <c r="H5559" s="7" t="s">
        <v>2080</v>
      </c>
      <c r="I5559" s="7"/>
      <c r="J5559" s="7" t="s">
        <v>10422</v>
      </c>
      <c r="K5559" s="7" t="s">
        <v>10423</v>
      </c>
      <c r="L5559" s="7" t="s">
        <v>10981</v>
      </c>
      <c r="M5559" s="7"/>
      <c r="N5559" s="9" t="s">
        <v>10425</v>
      </c>
    </row>
    <row r="5560" spans="1:14">
      <c r="A5560" s="7" t="s">
        <v>1716</v>
      </c>
      <c r="B5560" s="7"/>
      <c r="C5560" s="9" t="s">
        <v>10998</v>
      </c>
      <c r="D5560" s="9" t="s">
        <v>10999</v>
      </c>
      <c r="E5560" s="8" t="s">
        <v>8844</v>
      </c>
      <c r="F5560" s="7"/>
      <c r="G5560" s="7"/>
      <c r="H5560" s="7" t="s">
        <v>2080</v>
      </c>
      <c r="I5560" s="7"/>
      <c r="J5560" s="7" t="s">
        <v>10422</v>
      </c>
      <c r="K5560" s="7" t="s">
        <v>10423</v>
      </c>
      <c r="L5560" s="7" t="s">
        <v>10981</v>
      </c>
      <c r="M5560" s="7"/>
      <c r="N5560" s="9" t="s">
        <v>10425</v>
      </c>
    </row>
    <row r="5561" spans="1:14">
      <c r="A5561" s="7" t="s">
        <v>1716</v>
      </c>
      <c r="B5561" s="7"/>
      <c r="C5561" s="9" t="s">
        <v>11000</v>
      </c>
      <c r="D5561" s="9" t="s">
        <v>11001</v>
      </c>
      <c r="E5561" s="8" t="s">
        <v>8844</v>
      </c>
      <c r="F5561" s="7"/>
      <c r="G5561" s="7"/>
      <c r="H5561" s="7" t="s">
        <v>2080</v>
      </c>
      <c r="I5561" s="7"/>
      <c r="J5561" s="7" t="s">
        <v>10422</v>
      </c>
      <c r="K5561" s="7" t="s">
        <v>10423</v>
      </c>
      <c r="L5561" s="7" t="s">
        <v>10981</v>
      </c>
      <c r="M5561" s="7"/>
      <c r="N5561" s="9" t="s">
        <v>10425</v>
      </c>
    </row>
    <row r="5562" spans="1:14">
      <c r="A5562" s="7" t="s">
        <v>1716</v>
      </c>
      <c r="B5562" s="7"/>
      <c r="C5562" s="7" t="s">
        <v>11002</v>
      </c>
      <c r="D5562" s="7" t="s">
        <v>11003</v>
      </c>
      <c r="E5562" s="8" t="s">
        <v>8844</v>
      </c>
      <c r="F5562" s="7"/>
      <c r="G5562" s="7"/>
      <c r="H5562" s="7" t="s">
        <v>2080</v>
      </c>
      <c r="I5562" s="7"/>
      <c r="J5562" s="7" t="s">
        <v>10422</v>
      </c>
      <c r="K5562" s="7" t="s">
        <v>10423</v>
      </c>
      <c r="L5562" s="7" t="s">
        <v>10981</v>
      </c>
      <c r="M5562" s="7"/>
      <c r="N5562" s="9" t="s">
        <v>10425</v>
      </c>
    </row>
    <row r="5563" spans="1:14">
      <c r="A5563" s="7" t="s">
        <v>1716</v>
      </c>
      <c r="B5563" s="8"/>
      <c r="C5563" s="8" t="s">
        <v>11004</v>
      </c>
      <c r="D5563" s="8" t="s">
        <v>11005</v>
      </c>
      <c r="E5563" s="8" t="s">
        <v>8844</v>
      </c>
      <c r="F5563" s="8"/>
      <c r="G5563" s="8"/>
      <c r="H5563" s="8" t="s">
        <v>8035</v>
      </c>
      <c r="I5563" s="8"/>
      <c r="J5563" s="7" t="s">
        <v>11006</v>
      </c>
      <c r="K5563" s="7" t="s">
        <v>11007</v>
      </c>
      <c r="L5563" s="8" t="s">
        <v>11008</v>
      </c>
      <c r="M5563" s="7" t="s">
        <v>8889</v>
      </c>
      <c r="N5563" s="9" t="s">
        <v>11009</v>
      </c>
    </row>
    <row r="5564" spans="1:14">
      <c r="A5564" s="7" t="s">
        <v>1716</v>
      </c>
      <c r="B5564" s="8"/>
      <c r="C5564" s="8" t="s">
        <v>11010</v>
      </c>
      <c r="D5564" s="8" t="s">
        <v>11011</v>
      </c>
      <c r="E5564" s="8" t="s">
        <v>8844</v>
      </c>
      <c r="F5564" s="8"/>
      <c r="G5564" s="8"/>
      <c r="H5564" s="8" t="s">
        <v>8035</v>
      </c>
      <c r="I5564" s="8"/>
      <c r="J5564" s="7" t="s">
        <v>11006</v>
      </c>
      <c r="K5564" s="7" t="s">
        <v>11007</v>
      </c>
      <c r="L5564" s="8" t="s">
        <v>11008</v>
      </c>
      <c r="M5564" s="7" t="s">
        <v>8889</v>
      </c>
      <c r="N5564" s="9" t="s">
        <v>11009</v>
      </c>
    </row>
    <row r="5565" spans="1:14">
      <c r="A5565" s="7" t="s">
        <v>1716</v>
      </c>
      <c r="B5565" s="7"/>
      <c r="C5565" s="9" t="s">
        <v>11012</v>
      </c>
      <c r="D5565" s="9" t="s">
        <v>11013</v>
      </c>
      <c r="E5565" s="8" t="s">
        <v>8844</v>
      </c>
      <c r="F5565" s="7"/>
      <c r="G5565" s="7"/>
      <c r="H5565" s="8" t="s">
        <v>8035</v>
      </c>
      <c r="I5565" s="8"/>
      <c r="J5565" s="7" t="s">
        <v>11006</v>
      </c>
      <c r="K5565" s="7" t="s">
        <v>11007</v>
      </c>
      <c r="L5565" s="8" t="s">
        <v>11008</v>
      </c>
      <c r="M5565" s="7" t="s">
        <v>8889</v>
      </c>
      <c r="N5565" s="9" t="s">
        <v>11009</v>
      </c>
    </row>
    <row r="5566" spans="1:14">
      <c r="A5566" s="7" t="s">
        <v>1716</v>
      </c>
      <c r="B5566" s="8"/>
      <c r="C5566" s="8" t="s">
        <v>11014</v>
      </c>
      <c r="D5566" s="8" t="s">
        <v>11015</v>
      </c>
      <c r="E5566" s="8" t="s">
        <v>8844</v>
      </c>
      <c r="F5566" s="8"/>
      <c r="G5566" s="8"/>
      <c r="H5566" s="8" t="s">
        <v>8035</v>
      </c>
      <c r="I5566" s="8"/>
      <c r="J5566" s="7" t="s">
        <v>11006</v>
      </c>
      <c r="K5566" s="7" t="s">
        <v>11007</v>
      </c>
      <c r="L5566" s="8" t="s">
        <v>11008</v>
      </c>
      <c r="M5566" s="7" t="s">
        <v>8889</v>
      </c>
      <c r="N5566" s="9" t="s">
        <v>11009</v>
      </c>
    </row>
    <row r="5567" spans="1:14">
      <c r="A5567" s="7" t="s">
        <v>1716</v>
      </c>
      <c r="B5567" s="8"/>
      <c r="C5567" s="8" t="s">
        <v>11016</v>
      </c>
      <c r="D5567" s="8" t="s">
        <v>11017</v>
      </c>
      <c r="E5567" s="8" t="s">
        <v>8844</v>
      </c>
      <c r="F5567" s="8"/>
      <c r="G5567" s="8"/>
      <c r="H5567" s="8" t="s">
        <v>8035</v>
      </c>
      <c r="I5567" s="8"/>
      <c r="J5567" s="7" t="s">
        <v>11006</v>
      </c>
      <c r="K5567" s="7" t="s">
        <v>11007</v>
      </c>
      <c r="L5567" s="8" t="s">
        <v>11008</v>
      </c>
      <c r="M5567" s="7" t="s">
        <v>8889</v>
      </c>
      <c r="N5567" s="9" t="s">
        <v>11009</v>
      </c>
    </row>
    <row r="5568" spans="1:14">
      <c r="A5568" s="7" t="s">
        <v>1716</v>
      </c>
      <c r="B5568" s="8"/>
      <c r="C5568" s="8" t="s">
        <v>11018</v>
      </c>
      <c r="D5568" s="8" t="s">
        <v>11019</v>
      </c>
      <c r="E5568" s="8" t="s">
        <v>8844</v>
      </c>
      <c r="F5568" s="8"/>
      <c r="G5568" s="8"/>
      <c r="H5568" s="8" t="s">
        <v>8035</v>
      </c>
      <c r="I5568" s="8"/>
      <c r="J5568" s="7" t="s">
        <v>11006</v>
      </c>
      <c r="K5568" s="7" t="s">
        <v>11007</v>
      </c>
      <c r="L5568" s="8" t="s">
        <v>11008</v>
      </c>
      <c r="M5568" s="7" t="s">
        <v>8889</v>
      </c>
      <c r="N5568" s="9" t="s">
        <v>11009</v>
      </c>
    </row>
    <row r="5569" spans="1:14">
      <c r="A5569" s="7" t="s">
        <v>1716</v>
      </c>
      <c r="B5569" s="8"/>
      <c r="C5569" s="8" t="s">
        <v>11020</v>
      </c>
      <c r="D5569" s="8" t="s">
        <v>11021</v>
      </c>
      <c r="E5569" s="8" t="s">
        <v>8844</v>
      </c>
      <c r="F5569" s="8"/>
      <c r="G5569" s="8"/>
      <c r="H5569" s="8" t="s">
        <v>8035</v>
      </c>
      <c r="I5569" s="8"/>
      <c r="J5569" s="7" t="s">
        <v>11006</v>
      </c>
      <c r="K5569" s="7" t="s">
        <v>11007</v>
      </c>
      <c r="L5569" s="8" t="s">
        <v>11008</v>
      </c>
      <c r="M5569" s="7" t="s">
        <v>8889</v>
      </c>
      <c r="N5569" s="9" t="s">
        <v>11009</v>
      </c>
    </row>
    <row r="5570" spans="1:14">
      <c r="A5570" s="7" t="s">
        <v>1716</v>
      </c>
      <c r="B5570" s="8"/>
      <c r="C5570" s="8" t="s">
        <v>11022</v>
      </c>
      <c r="D5570" s="8" t="s">
        <v>11023</v>
      </c>
      <c r="E5570" s="8" t="s">
        <v>8844</v>
      </c>
      <c r="F5570" s="8"/>
      <c r="G5570" s="8"/>
      <c r="H5570" s="8" t="s">
        <v>8035</v>
      </c>
      <c r="I5570" s="8"/>
      <c r="J5570" s="7" t="s">
        <v>11006</v>
      </c>
      <c r="K5570" s="7" t="s">
        <v>11007</v>
      </c>
      <c r="L5570" s="8" t="s">
        <v>11008</v>
      </c>
      <c r="M5570" s="7" t="s">
        <v>8889</v>
      </c>
      <c r="N5570" s="9" t="s">
        <v>11009</v>
      </c>
    </row>
    <row r="5571" spans="1:14">
      <c r="A5571" s="7" t="s">
        <v>1716</v>
      </c>
      <c r="B5571" s="8"/>
      <c r="C5571" s="8" t="s">
        <v>11024</v>
      </c>
      <c r="D5571" s="8" t="s">
        <v>11025</v>
      </c>
      <c r="E5571" s="8" t="s">
        <v>8844</v>
      </c>
      <c r="F5571" s="8"/>
      <c r="G5571" s="8"/>
      <c r="H5571" s="8" t="s">
        <v>8035</v>
      </c>
      <c r="I5571" s="8"/>
      <c r="J5571" s="7" t="s">
        <v>11006</v>
      </c>
      <c r="K5571" s="7" t="s">
        <v>11007</v>
      </c>
      <c r="L5571" s="8" t="s">
        <v>11008</v>
      </c>
      <c r="M5571" s="7" t="s">
        <v>8889</v>
      </c>
      <c r="N5571" s="9" t="s">
        <v>11009</v>
      </c>
    </row>
    <row r="5572" spans="1:14">
      <c r="A5572" s="7" t="s">
        <v>1716</v>
      </c>
      <c r="B5572" s="8"/>
      <c r="C5572" s="8" t="s">
        <v>11026</v>
      </c>
      <c r="D5572" s="8" t="s">
        <v>11027</v>
      </c>
      <c r="E5572" s="8" t="s">
        <v>8844</v>
      </c>
      <c r="F5572" s="8"/>
      <c r="G5572" s="8"/>
      <c r="H5572" s="8" t="s">
        <v>8035</v>
      </c>
      <c r="I5572" s="8"/>
      <c r="J5572" s="7" t="s">
        <v>11006</v>
      </c>
      <c r="K5572" s="7" t="s">
        <v>11007</v>
      </c>
      <c r="L5572" s="8" t="s">
        <v>11008</v>
      </c>
      <c r="M5572" s="7" t="s">
        <v>8889</v>
      </c>
      <c r="N5572" s="9" t="s">
        <v>11009</v>
      </c>
    </row>
    <row r="5573" spans="1:14">
      <c r="A5573" s="7" t="s">
        <v>1716</v>
      </c>
      <c r="B5573" s="8"/>
      <c r="C5573" s="8" t="s">
        <v>11028</v>
      </c>
      <c r="D5573" s="8" t="s">
        <v>11029</v>
      </c>
      <c r="E5573" s="8" t="s">
        <v>8844</v>
      </c>
      <c r="F5573" s="8"/>
      <c r="G5573" s="8"/>
      <c r="H5573" s="8" t="s">
        <v>8035</v>
      </c>
      <c r="I5573" s="8"/>
      <c r="J5573" s="7" t="s">
        <v>11006</v>
      </c>
      <c r="K5573" s="7" t="s">
        <v>11007</v>
      </c>
      <c r="L5573" s="8" t="s">
        <v>11008</v>
      </c>
      <c r="M5573" s="7" t="s">
        <v>8889</v>
      </c>
      <c r="N5573" s="9" t="s">
        <v>11009</v>
      </c>
    </row>
    <row r="5574" spans="1:14">
      <c r="A5574" s="7" t="s">
        <v>1716</v>
      </c>
      <c r="B5574" s="8"/>
      <c r="C5574" s="8" t="s">
        <v>11030</v>
      </c>
      <c r="D5574" s="8" t="s">
        <v>11031</v>
      </c>
      <c r="E5574" s="8" t="s">
        <v>8844</v>
      </c>
      <c r="F5574" s="8"/>
      <c r="G5574" s="8"/>
      <c r="H5574" s="8" t="s">
        <v>8035</v>
      </c>
      <c r="I5574" s="8"/>
      <c r="J5574" s="7" t="s">
        <v>11006</v>
      </c>
      <c r="K5574" s="7" t="s">
        <v>11007</v>
      </c>
      <c r="L5574" s="8" t="s">
        <v>11008</v>
      </c>
      <c r="M5574" s="7" t="s">
        <v>8889</v>
      </c>
      <c r="N5574" s="9" t="s">
        <v>11009</v>
      </c>
    </row>
    <row r="5575" spans="1:14">
      <c r="A5575" s="7" t="s">
        <v>1716</v>
      </c>
      <c r="B5575" s="8"/>
      <c r="C5575" s="8" t="s">
        <v>11032</v>
      </c>
      <c r="D5575" s="8" t="s">
        <v>11033</v>
      </c>
      <c r="E5575" s="8" t="s">
        <v>8844</v>
      </c>
      <c r="F5575" s="8"/>
      <c r="G5575" s="8"/>
      <c r="H5575" s="8" t="s">
        <v>8035</v>
      </c>
      <c r="I5575" s="8"/>
      <c r="J5575" s="7" t="s">
        <v>11006</v>
      </c>
      <c r="K5575" s="7" t="s">
        <v>11007</v>
      </c>
      <c r="L5575" s="8" t="s">
        <v>11008</v>
      </c>
      <c r="M5575" s="7" t="s">
        <v>8889</v>
      </c>
      <c r="N5575" s="9" t="s">
        <v>11009</v>
      </c>
    </row>
    <row r="5576" spans="1:14">
      <c r="A5576" s="7" t="s">
        <v>1716</v>
      </c>
      <c r="B5576" s="8"/>
      <c r="C5576" s="8" t="s">
        <v>11034</v>
      </c>
      <c r="D5576" s="8" t="s">
        <v>11035</v>
      </c>
      <c r="E5576" s="8" t="s">
        <v>8844</v>
      </c>
      <c r="F5576" s="8"/>
      <c r="G5576" s="8"/>
      <c r="H5576" s="8" t="s">
        <v>8035</v>
      </c>
      <c r="I5576" s="8"/>
      <c r="J5576" s="7" t="s">
        <v>11006</v>
      </c>
      <c r="K5576" s="7" t="s">
        <v>11007</v>
      </c>
      <c r="L5576" s="8" t="s">
        <v>11008</v>
      </c>
      <c r="M5576" s="7" t="s">
        <v>8889</v>
      </c>
      <c r="N5576" s="9" t="s">
        <v>11009</v>
      </c>
    </row>
    <row r="5577" spans="1:14">
      <c r="A5577" s="7" t="s">
        <v>1716</v>
      </c>
      <c r="B5577" s="8"/>
      <c r="C5577" s="8" t="s">
        <v>11036</v>
      </c>
      <c r="D5577" s="8" t="s">
        <v>11037</v>
      </c>
      <c r="E5577" s="8" t="s">
        <v>8844</v>
      </c>
      <c r="F5577" s="8"/>
      <c r="G5577" s="8"/>
      <c r="H5577" s="8" t="s">
        <v>8035</v>
      </c>
      <c r="I5577" s="8"/>
      <c r="J5577" s="7" t="s">
        <v>11006</v>
      </c>
      <c r="K5577" s="7" t="s">
        <v>11007</v>
      </c>
      <c r="L5577" s="8" t="s">
        <v>11008</v>
      </c>
      <c r="M5577" s="7" t="s">
        <v>8889</v>
      </c>
      <c r="N5577" s="9" t="s">
        <v>11009</v>
      </c>
    </row>
    <row r="5578" spans="1:14">
      <c r="A5578" s="7" t="s">
        <v>1716</v>
      </c>
      <c r="B5578" s="8"/>
      <c r="C5578" s="8" t="s">
        <v>11038</v>
      </c>
      <c r="D5578" s="8" t="s">
        <v>11039</v>
      </c>
      <c r="E5578" s="8" t="s">
        <v>8844</v>
      </c>
      <c r="F5578" s="8"/>
      <c r="G5578" s="8"/>
      <c r="H5578" s="8" t="s">
        <v>8035</v>
      </c>
      <c r="I5578" s="8"/>
      <c r="J5578" s="7" t="s">
        <v>11006</v>
      </c>
      <c r="K5578" s="7" t="s">
        <v>11007</v>
      </c>
      <c r="L5578" s="8" t="s">
        <v>11008</v>
      </c>
      <c r="M5578" s="7" t="s">
        <v>8889</v>
      </c>
      <c r="N5578" s="9" t="s">
        <v>11009</v>
      </c>
    </row>
    <row r="5579" spans="1:14">
      <c r="A5579" s="7" t="s">
        <v>1716</v>
      </c>
      <c r="B5579" s="8"/>
      <c r="C5579" s="8" t="s">
        <v>11040</v>
      </c>
      <c r="D5579" s="8" t="s">
        <v>11041</v>
      </c>
      <c r="E5579" s="8" t="s">
        <v>8844</v>
      </c>
      <c r="F5579" s="8"/>
      <c r="G5579" s="8"/>
      <c r="H5579" s="8" t="s">
        <v>8035</v>
      </c>
      <c r="I5579" s="8"/>
      <c r="J5579" s="7" t="s">
        <v>11006</v>
      </c>
      <c r="K5579" s="7" t="s">
        <v>11007</v>
      </c>
      <c r="L5579" s="8" t="s">
        <v>11008</v>
      </c>
      <c r="M5579" s="7" t="s">
        <v>8889</v>
      </c>
      <c r="N5579" s="9" t="s">
        <v>11009</v>
      </c>
    </row>
    <row r="5580" spans="1:14">
      <c r="A5580" s="7" t="s">
        <v>1716</v>
      </c>
      <c r="B5580" s="8"/>
      <c r="C5580" s="8" t="s">
        <v>11042</v>
      </c>
      <c r="D5580" s="8" t="s">
        <v>11043</v>
      </c>
      <c r="E5580" s="8" t="s">
        <v>8844</v>
      </c>
      <c r="F5580" s="8"/>
      <c r="G5580" s="8"/>
      <c r="H5580" s="8" t="s">
        <v>8035</v>
      </c>
      <c r="I5580" s="8"/>
      <c r="J5580" s="7" t="s">
        <v>11006</v>
      </c>
      <c r="K5580" s="7" t="s">
        <v>11007</v>
      </c>
      <c r="L5580" s="8" t="s">
        <v>11008</v>
      </c>
      <c r="M5580" s="7" t="s">
        <v>8889</v>
      </c>
      <c r="N5580" s="9" t="s">
        <v>11009</v>
      </c>
    </row>
    <row r="5581" spans="1:14">
      <c r="A5581" s="5" t="s">
        <v>1716</v>
      </c>
      <c r="B5581" s="6"/>
      <c r="C5581" s="6" t="s">
        <v>11044</v>
      </c>
      <c r="D5581" s="6" t="s">
        <v>11045</v>
      </c>
      <c r="E5581" s="8" t="s">
        <v>8844</v>
      </c>
      <c r="F5581" s="6"/>
      <c r="G5581" s="6"/>
      <c r="H5581" s="6" t="s">
        <v>8035</v>
      </c>
      <c r="I5581" s="6"/>
      <c r="J5581" s="6" t="s">
        <v>11006</v>
      </c>
      <c r="K5581" s="6" t="s">
        <v>11007</v>
      </c>
      <c r="L5581" s="8" t="s">
        <v>11008</v>
      </c>
      <c r="M5581" s="6"/>
      <c r="N5581" s="6" t="s">
        <v>11009</v>
      </c>
    </row>
    <row r="5582" spans="1:14">
      <c r="A5582" s="7" t="s">
        <v>1716</v>
      </c>
      <c r="B5582" s="8"/>
      <c r="C5582" s="8" t="s">
        <v>11046</v>
      </c>
      <c r="D5582" s="8" t="s">
        <v>11047</v>
      </c>
      <c r="E5582" s="8" t="s">
        <v>8844</v>
      </c>
      <c r="F5582" s="8"/>
      <c r="G5582" s="8"/>
      <c r="H5582" s="8" t="s">
        <v>8035</v>
      </c>
      <c r="I5582" s="8"/>
      <c r="J5582" s="7" t="s">
        <v>11006</v>
      </c>
      <c r="K5582" s="7" t="s">
        <v>11007</v>
      </c>
      <c r="L5582" s="8" t="s">
        <v>11008</v>
      </c>
      <c r="M5582" s="7" t="s">
        <v>8889</v>
      </c>
      <c r="N5582" s="9" t="s">
        <v>11009</v>
      </c>
    </row>
    <row r="5583" spans="1:14">
      <c r="A5583" s="7" t="s">
        <v>1716</v>
      </c>
      <c r="B5583" s="8"/>
      <c r="C5583" s="8" t="s">
        <v>11048</v>
      </c>
      <c r="D5583" s="8" t="s">
        <v>11049</v>
      </c>
      <c r="E5583" s="8" t="s">
        <v>8844</v>
      </c>
      <c r="F5583" s="8"/>
      <c r="G5583" s="8"/>
      <c r="H5583" s="8" t="s">
        <v>8035</v>
      </c>
      <c r="I5583" s="8"/>
      <c r="J5583" s="7" t="s">
        <v>11006</v>
      </c>
      <c r="K5583" s="7" t="s">
        <v>11007</v>
      </c>
      <c r="L5583" s="8" t="s">
        <v>11008</v>
      </c>
      <c r="M5583" s="7" t="s">
        <v>8889</v>
      </c>
      <c r="N5583" s="9" t="s">
        <v>11009</v>
      </c>
    </row>
    <row r="5584" spans="1:14">
      <c r="A5584" s="7" t="s">
        <v>1716</v>
      </c>
      <c r="B5584" s="8"/>
      <c r="C5584" s="8" t="s">
        <v>11050</v>
      </c>
      <c r="D5584" s="8" t="s">
        <v>11051</v>
      </c>
      <c r="E5584" s="8" t="s">
        <v>8844</v>
      </c>
      <c r="F5584" s="8"/>
      <c r="G5584" s="8"/>
      <c r="H5584" s="8" t="s">
        <v>8035</v>
      </c>
      <c r="I5584" s="8"/>
      <c r="J5584" s="7" t="s">
        <v>11006</v>
      </c>
      <c r="K5584" s="7" t="s">
        <v>11007</v>
      </c>
      <c r="L5584" s="8" t="s">
        <v>11008</v>
      </c>
      <c r="M5584" s="7" t="s">
        <v>8889</v>
      </c>
      <c r="N5584" s="9" t="s">
        <v>11009</v>
      </c>
    </row>
    <row r="5585" spans="1:14">
      <c r="A5585" s="7" t="s">
        <v>1716</v>
      </c>
      <c r="B5585" s="8"/>
      <c r="C5585" s="8" t="s">
        <v>11052</v>
      </c>
      <c r="D5585" s="8" t="s">
        <v>11053</v>
      </c>
      <c r="E5585" s="8" t="s">
        <v>8844</v>
      </c>
      <c r="F5585" s="8"/>
      <c r="G5585" s="8"/>
      <c r="H5585" s="8" t="s">
        <v>8035</v>
      </c>
      <c r="I5585" s="8"/>
      <c r="J5585" s="7" t="s">
        <v>11006</v>
      </c>
      <c r="K5585" s="7" t="s">
        <v>11007</v>
      </c>
      <c r="L5585" s="8" t="s">
        <v>11008</v>
      </c>
      <c r="M5585" s="7" t="s">
        <v>8889</v>
      </c>
      <c r="N5585" s="9" t="s">
        <v>11009</v>
      </c>
    </row>
    <row r="5586" spans="1:14">
      <c r="A5586" s="7" t="s">
        <v>1716</v>
      </c>
      <c r="B5586" s="8"/>
      <c r="C5586" s="8" t="s">
        <v>11054</v>
      </c>
      <c r="D5586" s="8" t="s">
        <v>11055</v>
      </c>
      <c r="E5586" s="8" t="s">
        <v>8844</v>
      </c>
      <c r="F5586" s="8"/>
      <c r="G5586" s="8"/>
      <c r="H5586" s="8" t="s">
        <v>8035</v>
      </c>
      <c r="I5586" s="8"/>
      <c r="J5586" s="7" t="s">
        <v>11006</v>
      </c>
      <c r="K5586" s="7" t="s">
        <v>11007</v>
      </c>
      <c r="L5586" s="8" t="s">
        <v>11008</v>
      </c>
      <c r="M5586" s="7" t="s">
        <v>8889</v>
      </c>
      <c r="N5586" s="9" t="s">
        <v>11009</v>
      </c>
    </row>
    <row r="5587" spans="1:14">
      <c r="A5587" s="7" t="s">
        <v>1716</v>
      </c>
      <c r="B5587" s="8"/>
      <c r="C5587" s="8" t="s">
        <v>11056</v>
      </c>
      <c r="D5587" s="8" t="s">
        <v>11057</v>
      </c>
      <c r="E5587" s="8" t="s">
        <v>8844</v>
      </c>
      <c r="F5587" s="8"/>
      <c r="G5587" s="8"/>
      <c r="H5587" s="8" t="s">
        <v>8035</v>
      </c>
      <c r="I5587" s="8"/>
      <c r="J5587" s="7" t="s">
        <v>11006</v>
      </c>
      <c r="K5587" s="7" t="s">
        <v>11007</v>
      </c>
      <c r="L5587" s="8" t="s">
        <v>11008</v>
      </c>
      <c r="M5587" s="7" t="s">
        <v>8889</v>
      </c>
      <c r="N5587" s="9" t="s">
        <v>11009</v>
      </c>
    </row>
    <row r="5588" spans="1:14">
      <c r="A5588" s="7" t="s">
        <v>1716</v>
      </c>
      <c r="B5588" s="8"/>
      <c r="C5588" s="8" t="s">
        <v>11058</v>
      </c>
      <c r="D5588" s="8" t="s">
        <v>11059</v>
      </c>
      <c r="E5588" s="8" t="s">
        <v>8844</v>
      </c>
      <c r="F5588" s="8"/>
      <c r="G5588" s="8"/>
      <c r="H5588" s="8" t="s">
        <v>8035</v>
      </c>
      <c r="I5588" s="8"/>
      <c r="J5588" s="7" t="s">
        <v>11006</v>
      </c>
      <c r="K5588" s="7" t="s">
        <v>11007</v>
      </c>
      <c r="L5588" s="8" t="s">
        <v>11008</v>
      </c>
      <c r="M5588" s="7" t="s">
        <v>8889</v>
      </c>
      <c r="N5588" s="9" t="s">
        <v>11009</v>
      </c>
    </row>
    <row r="5589" spans="1:14">
      <c r="A5589" s="7" t="s">
        <v>1716</v>
      </c>
      <c r="B5589" s="8"/>
      <c r="C5589" s="8" t="s">
        <v>11060</v>
      </c>
      <c r="D5589" s="8" t="s">
        <v>11061</v>
      </c>
      <c r="E5589" s="8" t="s">
        <v>8844</v>
      </c>
      <c r="F5589" s="8"/>
      <c r="G5589" s="8"/>
      <c r="H5589" s="8" t="s">
        <v>8035</v>
      </c>
      <c r="I5589" s="8"/>
      <c r="J5589" s="7" t="s">
        <v>11006</v>
      </c>
      <c r="K5589" s="7" t="s">
        <v>11007</v>
      </c>
      <c r="L5589" s="8" t="s">
        <v>11008</v>
      </c>
      <c r="M5589" s="7" t="s">
        <v>8889</v>
      </c>
      <c r="N5589" s="9" t="s">
        <v>11009</v>
      </c>
    </row>
    <row r="5590" spans="1:14">
      <c r="A5590" s="7" t="s">
        <v>1716</v>
      </c>
      <c r="B5590" s="8"/>
      <c r="C5590" s="8" t="s">
        <v>11062</v>
      </c>
      <c r="D5590" s="8" t="s">
        <v>11063</v>
      </c>
      <c r="E5590" s="8" t="s">
        <v>8844</v>
      </c>
      <c r="F5590" s="8"/>
      <c r="G5590" s="8"/>
      <c r="H5590" s="8" t="s">
        <v>8035</v>
      </c>
      <c r="I5590" s="8"/>
      <c r="J5590" s="7" t="s">
        <v>11006</v>
      </c>
      <c r="K5590" s="7" t="s">
        <v>11007</v>
      </c>
      <c r="L5590" s="8" t="s">
        <v>11008</v>
      </c>
      <c r="M5590" s="7" t="s">
        <v>8889</v>
      </c>
      <c r="N5590" s="9" t="s">
        <v>11009</v>
      </c>
    </row>
    <row r="5591" spans="1:14">
      <c r="A5591" s="7" t="s">
        <v>1716</v>
      </c>
      <c r="B5591" s="8"/>
      <c r="C5591" s="8" t="s">
        <v>11064</v>
      </c>
      <c r="D5591" s="8" t="s">
        <v>11065</v>
      </c>
      <c r="E5591" s="8" t="s">
        <v>8844</v>
      </c>
      <c r="F5591" s="8"/>
      <c r="G5591" s="8"/>
      <c r="H5591" s="8" t="s">
        <v>8035</v>
      </c>
      <c r="I5591" s="8"/>
      <c r="J5591" s="7" t="s">
        <v>11006</v>
      </c>
      <c r="K5591" s="7" t="s">
        <v>11007</v>
      </c>
      <c r="L5591" s="8" t="s">
        <v>11008</v>
      </c>
      <c r="M5591" s="7" t="s">
        <v>8889</v>
      </c>
      <c r="N5591" s="9" t="s">
        <v>11009</v>
      </c>
    </row>
    <row r="5592" spans="1:14">
      <c r="A5592" s="7" t="s">
        <v>1716</v>
      </c>
      <c r="B5592" s="8"/>
      <c r="C5592" s="8" t="s">
        <v>11066</v>
      </c>
      <c r="D5592" s="8" t="s">
        <v>11067</v>
      </c>
      <c r="E5592" s="8" t="s">
        <v>8844</v>
      </c>
      <c r="F5592" s="8"/>
      <c r="G5592" s="8"/>
      <c r="H5592" s="8" t="s">
        <v>8035</v>
      </c>
      <c r="I5592" s="8"/>
      <c r="J5592" s="7" t="s">
        <v>11006</v>
      </c>
      <c r="K5592" s="7" t="s">
        <v>11007</v>
      </c>
      <c r="L5592" s="8" t="s">
        <v>11008</v>
      </c>
      <c r="M5592" s="7" t="s">
        <v>8889</v>
      </c>
      <c r="N5592" s="9" t="s">
        <v>11009</v>
      </c>
    </row>
    <row r="5593" spans="1:14">
      <c r="A5593" s="7" t="s">
        <v>1716</v>
      </c>
      <c r="B5593" s="8"/>
      <c r="C5593" s="8" t="s">
        <v>11068</v>
      </c>
      <c r="D5593" s="8" t="s">
        <v>11069</v>
      </c>
      <c r="E5593" s="8" t="s">
        <v>8844</v>
      </c>
      <c r="F5593" s="8"/>
      <c r="G5593" s="8"/>
      <c r="H5593" s="8" t="s">
        <v>8035</v>
      </c>
      <c r="I5593" s="8"/>
      <c r="J5593" s="7" t="s">
        <v>11006</v>
      </c>
      <c r="K5593" s="7" t="s">
        <v>11007</v>
      </c>
      <c r="L5593" s="8" t="s">
        <v>11008</v>
      </c>
      <c r="M5593" s="7" t="s">
        <v>8889</v>
      </c>
      <c r="N5593" s="9" t="s">
        <v>11009</v>
      </c>
    </row>
    <row r="5594" spans="1:14">
      <c r="A5594" s="7" t="s">
        <v>1716</v>
      </c>
      <c r="B5594" s="8"/>
      <c r="C5594" s="8" t="s">
        <v>11070</v>
      </c>
      <c r="D5594" s="8" t="s">
        <v>11071</v>
      </c>
      <c r="E5594" s="8" t="s">
        <v>8844</v>
      </c>
      <c r="F5594" s="8"/>
      <c r="G5594" s="8"/>
      <c r="H5594" s="8" t="s">
        <v>8035</v>
      </c>
      <c r="I5594" s="8"/>
      <c r="J5594" s="7" t="s">
        <v>11006</v>
      </c>
      <c r="K5594" s="7" t="s">
        <v>11007</v>
      </c>
      <c r="L5594" s="8" t="s">
        <v>10721</v>
      </c>
      <c r="M5594" s="7" t="s">
        <v>10722</v>
      </c>
      <c r="N5594" s="9" t="s">
        <v>11009</v>
      </c>
    </row>
    <row r="5595" spans="1:14">
      <c r="A5595" s="7" t="s">
        <v>1716</v>
      </c>
      <c r="B5595" s="8"/>
      <c r="C5595" s="8" t="s">
        <v>11072</v>
      </c>
      <c r="D5595" s="8" t="s">
        <v>11073</v>
      </c>
      <c r="E5595" s="8" t="s">
        <v>8844</v>
      </c>
      <c r="F5595" s="8"/>
      <c r="G5595" s="8"/>
      <c r="H5595" s="8" t="s">
        <v>8035</v>
      </c>
      <c r="I5595" s="8"/>
      <c r="J5595" s="7" t="s">
        <v>11006</v>
      </c>
      <c r="K5595" s="7" t="s">
        <v>11007</v>
      </c>
      <c r="L5595" s="8" t="s">
        <v>10721</v>
      </c>
      <c r="M5595" s="7" t="s">
        <v>10722</v>
      </c>
      <c r="N5595" s="9" t="s">
        <v>11009</v>
      </c>
    </row>
    <row r="5596" spans="1:14">
      <c r="A5596" s="7" t="s">
        <v>1716</v>
      </c>
      <c r="B5596" s="7"/>
      <c r="C5596" s="9" t="s">
        <v>11074</v>
      </c>
      <c r="D5596" s="9" t="s">
        <v>11075</v>
      </c>
      <c r="E5596" s="8" t="s">
        <v>8844</v>
      </c>
      <c r="F5596" s="7"/>
      <c r="G5596" s="7"/>
      <c r="H5596" s="7" t="s">
        <v>8035</v>
      </c>
      <c r="I5596" s="7"/>
      <c r="J5596" s="7" t="s">
        <v>11006</v>
      </c>
      <c r="K5596" s="7" t="s">
        <v>11007</v>
      </c>
      <c r="L5596" s="7" t="s">
        <v>11076</v>
      </c>
      <c r="M5596" s="7"/>
      <c r="N5596" s="9" t="s">
        <v>11009</v>
      </c>
    </row>
    <row r="5597" spans="1:14">
      <c r="A5597" s="5" t="s">
        <v>1716</v>
      </c>
      <c r="B5597" s="6"/>
      <c r="C5597" s="6" t="s">
        <v>11077</v>
      </c>
      <c r="D5597" s="6" t="s">
        <v>11078</v>
      </c>
      <c r="E5597" s="8" t="s">
        <v>8844</v>
      </c>
      <c r="F5597" s="6"/>
      <c r="G5597" s="6"/>
      <c r="H5597" s="6" t="s">
        <v>8035</v>
      </c>
      <c r="I5597" s="6"/>
      <c r="J5597" s="6" t="s">
        <v>11006</v>
      </c>
      <c r="K5597" s="6" t="s">
        <v>11007</v>
      </c>
      <c r="L5597" s="8" t="s">
        <v>11076</v>
      </c>
      <c r="M5597" s="6"/>
      <c r="N5597" s="6" t="s">
        <v>11009</v>
      </c>
    </row>
    <row r="5598" spans="1:14">
      <c r="A5598" s="7" t="s">
        <v>1716</v>
      </c>
      <c r="B5598" s="8"/>
      <c r="C5598" s="8" t="s">
        <v>11079</v>
      </c>
      <c r="D5598" s="8" t="s">
        <v>11080</v>
      </c>
      <c r="E5598" s="8" t="s">
        <v>8844</v>
      </c>
      <c r="F5598" s="8"/>
      <c r="G5598" s="8"/>
      <c r="H5598" s="8" t="s">
        <v>8035</v>
      </c>
      <c r="I5598" s="8"/>
      <c r="J5598" s="7" t="s">
        <v>11006</v>
      </c>
      <c r="K5598" s="7" t="s">
        <v>11007</v>
      </c>
      <c r="L5598" s="8" t="s">
        <v>11076</v>
      </c>
      <c r="M5598" s="7" t="s">
        <v>10278</v>
      </c>
      <c r="N5598" s="9" t="s">
        <v>11009</v>
      </c>
    </row>
    <row r="5599" spans="1:14">
      <c r="A5599" s="7" t="s">
        <v>1716</v>
      </c>
      <c r="B5599" s="8"/>
      <c r="C5599" s="8" t="s">
        <v>11081</v>
      </c>
      <c r="D5599" s="8" t="s">
        <v>11082</v>
      </c>
      <c r="E5599" s="8" t="s">
        <v>8844</v>
      </c>
      <c r="F5599" s="8"/>
      <c r="G5599" s="8"/>
      <c r="H5599" s="8" t="s">
        <v>8035</v>
      </c>
      <c r="I5599" s="8"/>
      <c r="J5599" s="7" t="s">
        <v>11006</v>
      </c>
      <c r="K5599" s="7" t="s">
        <v>11007</v>
      </c>
      <c r="L5599" s="8" t="s">
        <v>11076</v>
      </c>
      <c r="M5599" s="7" t="s">
        <v>11083</v>
      </c>
      <c r="N5599" s="9" t="s">
        <v>11009</v>
      </c>
    </row>
    <row r="5600" spans="1:14">
      <c r="A5600" s="7" t="s">
        <v>1716</v>
      </c>
      <c r="B5600" s="8"/>
      <c r="C5600" s="8" t="s">
        <v>11084</v>
      </c>
      <c r="D5600" s="8" t="s">
        <v>11085</v>
      </c>
      <c r="E5600" s="8" t="s">
        <v>8844</v>
      </c>
      <c r="F5600" s="8"/>
      <c r="G5600" s="8"/>
      <c r="H5600" s="8" t="s">
        <v>8035</v>
      </c>
      <c r="I5600" s="8"/>
      <c r="J5600" s="7" t="s">
        <v>11006</v>
      </c>
      <c r="K5600" s="7" t="s">
        <v>11007</v>
      </c>
      <c r="L5600" s="8" t="s">
        <v>11076</v>
      </c>
      <c r="M5600" s="7" t="s">
        <v>10278</v>
      </c>
      <c r="N5600" s="9" t="s">
        <v>11009</v>
      </c>
    </row>
    <row r="5601" spans="1:14">
      <c r="A5601" s="7" t="s">
        <v>1716</v>
      </c>
      <c r="B5601" s="8"/>
      <c r="C5601" s="8" t="s">
        <v>11086</v>
      </c>
      <c r="D5601" s="8" t="s">
        <v>11087</v>
      </c>
      <c r="E5601" s="8" t="s">
        <v>8844</v>
      </c>
      <c r="F5601" s="8"/>
      <c r="G5601" s="8"/>
      <c r="H5601" s="8" t="s">
        <v>8035</v>
      </c>
      <c r="I5601" s="8"/>
      <c r="J5601" s="7" t="s">
        <v>11006</v>
      </c>
      <c r="K5601" s="7" t="s">
        <v>11007</v>
      </c>
      <c r="L5601" s="8" t="s">
        <v>11076</v>
      </c>
      <c r="M5601" s="7" t="s">
        <v>11083</v>
      </c>
      <c r="N5601" s="9" t="s">
        <v>11009</v>
      </c>
    </row>
    <row r="5602" spans="1:14">
      <c r="A5602" s="7" t="s">
        <v>1716</v>
      </c>
      <c r="B5602" s="7"/>
      <c r="C5602" s="7" t="s">
        <v>11088</v>
      </c>
      <c r="D5602" s="7" t="s">
        <v>11089</v>
      </c>
      <c r="E5602" s="8" t="s">
        <v>8844</v>
      </c>
      <c r="F5602" s="7"/>
      <c r="G5602" s="7"/>
      <c r="H5602" s="8" t="s">
        <v>8035</v>
      </c>
      <c r="I5602" s="8"/>
      <c r="J5602" s="7" t="s">
        <v>11006</v>
      </c>
      <c r="K5602" s="7" t="s">
        <v>11007</v>
      </c>
      <c r="L5602" s="8" t="s">
        <v>11076</v>
      </c>
      <c r="M5602" s="7" t="s">
        <v>11083</v>
      </c>
      <c r="N5602" s="9" t="s">
        <v>11009</v>
      </c>
    </row>
    <row r="5603" spans="1:14">
      <c r="A5603" s="7" t="s">
        <v>1716</v>
      </c>
      <c r="B5603" s="8"/>
      <c r="C5603" s="8" t="s">
        <v>11090</v>
      </c>
      <c r="D5603" s="8" t="s">
        <v>11091</v>
      </c>
      <c r="E5603" s="8" t="s">
        <v>8844</v>
      </c>
      <c r="F5603" s="8"/>
      <c r="G5603" s="8"/>
      <c r="H5603" s="8" t="s">
        <v>8035</v>
      </c>
      <c r="I5603" s="8"/>
      <c r="J5603" s="7" t="s">
        <v>11006</v>
      </c>
      <c r="K5603" s="7" t="s">
        <v>11007</v>
      </c>
      <c r="L5603" s="8" t="s">
        <v>11076</v>
      </c>
      <c r="M5603" s="7" t="s">
        <v>10255</v>
      </c>
      <c r="N5603" s="9" t="s">
        <v>11009</v>
      </c>
    </row>
    <row r="5604" spans="1:14">
      <c r="A5604" s="7" t="s">
        <v>1716</v>
      </c>
      <c r="B5604" s="8"/>
      <c r="C5604" s="8" t="s">
        <v>11092</v>
      </c>
      <c r="D5604" s="8" t="s">
        <v>11093</v>
      </c>
      <c r="E5604" s="8" t="s">
        <v>8844</v>
      </c>
      <c r="F5604" s="8"/>
      <c r="G5604" s="8"/>
      <c r="H5604" s="8" t="s">
        <v>8035</v>
      </c>
      <c r="I5604" s="8"/>
      <c r="J5604" s="7" t="s">
        <v>11006</v>
      </c>
      <c r="K5604" s="7" t="s">
        <v>11007</v>
      </c>
      <c r="L5604" s="8" t="s">
        <v>11076</v>
      </c>
      <c r="M5604" s="7" t="s">
        <v>10255</v>
      </c>
      <c r="N5604" s="9" t="s">
        <v>11009</v>
      </c>
    </row>
    <row r="5605" spans="1:14">
      <c r="A5605" s="7" t="s">
        <v>1716</v>
      </c>
      <c r="B5605" s="7"/>
      <c r="C5605" s="9" t="s">
        <v>11094</v>
      </c>
      <c r="D5605" s="9" t="s">
        <v>11095</v>
      </c>
      <c r="E5605" s="8" t="s">
        <v>8844</v>
      </c>
      <c r="F5605" s="7"/>
      <c r="G5605" s="7"/>
      <c r="H5605" s="7" t="s">
        <v>8035</v>
      </c>
      <c r="I5605" s="7"/>
      <c r="J5605" s="7" t="s">
        <v>11006</v>
      </c>
      <c r="K5605" s="7" t="s">
        <v>11007</v>
      </c>
      <c r="L5605" s="8" t="s">
        <v>11076</v>
      </c>
      <c r="M5605" s="7" t="s">
        <v>11083</v>
      </c>
      <c r="N5605" s="9" t="s">
        <v>11009</v>
      </c>
    </row>
    <row r="5606" spans="1:14">
      <c r="A5606" s="7" t="s">
        <v>1716</v>
      </c>
      <c r="B5606" s="8"/>
      <c r="C5606" s="8" t="s">
        <v>11096</v>
      </c>
      <c r="D5606" s="8" t="s">
        <v>11097</v>
      </c>
      <c r="E5606" s="8" t="s">
        <v>8844</v>
      </c>
      <c r="F5606" s="8"/>
      <c r="G5606" s="8"/>
      <c r="H5606" s="8" t="s">
        <v>8035</v>
      </c>
      <c r="I5606" s="8"/>
      <c r="J5606" s="7" t="s">
        <v>11006</v>
      </c>
      <c r="K5606" s="7" t="s">
        <v>11007</v>
      </c>
      <c r="L5606" s="8" t="s">
        <v>11076</v>
      </c>
      <c r="M5606" s="7" t="s">
        <v>11083</v>
      </c>
      <c r="N5606" s="9" t="s">
        <v>11009</v>
      </c>
    </row>
    <row r="5607" spans="1:14">
      <c r="A5607" s="7" t="s">
        <v>1716</v>
      </c>
      <c r="B5607" s="8"/>
      <c r="C5607" s="8" t="s">
        <v>11098</v>
      </c>
      <c r="D5607" s="8" t="s">
        <v>11099</v>
      </c>
      <c r="E5607" s="8" t="s">
        <v>8844</v>
      </c>
      <c r="F5607" s="8"/>
      <c r="G5607" s="8"/>
      <c r="H5607" s="8" t="s">
        <v>8035</v>
      </c>
      <c r="I5607" s="8"/>
      <c r="J5607" s="7" t="s">
        <v>11006</v>
      </c>
      <c r="K5607" s="7" t="s">
        <v>11007</v>
      </c>
      <c r="L5607" s="8" t="s">
        <v>11076</v>
      </c>
      <c r="M5607" s="7" t="s">
        <v>11083</v>
      </c>
      <c r="N5607" s="9" t="s">
        <v>11009</v>
      </c>
    </row>
    <row r="5608" spans="1:14">
      <c r="A5608" s="7" t="s">
        <v>1716</v>
      </c>
      <c r="B5608" s="8"/>
      <c r="C5608" s="8" t="s">
        <v>11100</v>
      </c>
      <c r="D5608" s="8" t="s">
        <v>11101</v>
      </c>
      <c r="E5608" s="8" t="s">
        <v>8844</v>
      </c>
      <c r="F5608" s="8"/>
      <c r="G5608" s="8"/>
      <c r="H5608" s="8" t="s">
        <v>8035</v>
      </c>
      <c r="I5608" s="8"/>
      <c r="J5608" s="7" t="s">
        <v>11006</v>
      </c>
      <c r="K5608" s="7" t="s">
        <v>11007</v>
      </c>
      <c r="L5608" s="8" t="s">
        <v>11076</v>
      </c>
      <c r="M5608" s="7" t="s">
        <v>11083</v>
      </c>
      <c r="N5608" s="9" t="s">
        <v>11009</v>
      </c>
    </row>
    <row r="5609" spans="1:14">
      <c r="A5609" s="7" t="s">
        <v>1716</v>
      </c>
      <c r="B5609" s="8"/>
      <c r="C5609" s="8" t="s">
        <v>11102</v>
      </c>
      <c r="D5609" s="8" t="s">
        <v>11103</v>
      </c>
      <c r="E5609" s="8" t="s">
        <v>8844</v>
      </c>
      <c r="F5609" s="8"/>
      <c r="G5609" s="8"/>
      <c r="H5609" s="8" t="s">
        <v>8035</v>
      </c>
      <c r="I5609" s="8"/>
      <c r="J5609" s="7" t="s">
        <v>11006</v>
      </c>
      <c r="K5609" s="7" t="s">
        <v>11007</v>
      </c>
      <c r="L5609" s="8" t="s">
        <v>11076</v>
      </c>
      <c r="M5609" s="7" t="s">
        <v>10255</v>
      </c>
      <c r="N5609" s="9" t="s">
        <v>11009</v>
      </c>
    </row>
    <row r="5610" spans="1:14">
      <c r="A5610" s="7" t="s">
        <v>1716</v>
      </c>
      <c r="B5610" s="8"/>
      <c r="C5610" s="8" t="s">
        <v>11104</v>
      </c>
      <c r="D5610" s="8" t="s">
        <v>11105</v>
      </c>
      <c r="E5610" s="8" t="s">
        <v>8844</v>
      </c>
      <c r="F5610" s="8"/>
      <c r="G5610" s="8"/>
      <c r="H5610" s="8" t="s">
        <v>8035</v>
      </c>
      <c r="I5610" s="8"/>
      <c r="J5610" s="7" t="s">
        <v>11006</v>
      </c>
      <c r="K5610" s="7" t="s">
        <v>11007</v>
      </c>
      <c r="L5610" s="8" t="s">
        <v>11076</v>
      </c>
      <c r="M5610" s="7" t="s">
        <v>11083</v>
      </c>
      <c r="N5610" s="9" t="s">
        <v>11009</v>
      </c>
    </row>
    <row r="5611" spans="1:14">
      <c r="A5611" s="7" t="s">
        <v>1716</v>
      </c>
      <c r="B5611" s="8"/>
      <c r="C5611" s="8" t="s">
        <v>11106</v>
      </c>
      <c r="D5611" s="8" t="s">
        <v>11107</v>
      </c>
      <c r="E5611" s="8" t="s">
        <v>8844</v>
      </c>
      <c r="F5611" s="8"/>
      <c r="G5611" s="8"/>
      <c r="H5611" s="8" t="s">
        <v>8035</v>
      </c>
      <c r="I5611" s="8"/>
      <c r="J5611" s="7" t="s">
        <v>11006</v>
      </c>
      <c r="K5611" s="7" t="s">
        <v>11007</v>
      </c>
      <c r="L5611" s="8" t="s">
        <v>11076</v>
      </c>
      <c r="M5611" s="7" t="s">
        <v>11083</v>
      </c>
      <c r="N5611" s="9" t="s">
        <v>11009</v>
      </c>
    </row>
    <row r="5612" spans="1:14">
      <c r="A5612" s="7" t="s">
        <v>1716</v>
      </c>
      <c r="B5612" s="8"/>
      <c r="C5612" s="8" t="s">
        <v>11108</v>
      </c>
      <c r="D5612" s="8" t="s">
        <v>11109</v>
      </c>
      <c r="E5612" s="8" t="s">
        <v>8844</v>
      </c>
      <c r="F5612" s="8"/>
      <c r="G5612" s="8"/>
      <c r="H5612" s="8" t="s">
        <v>8035</v>
      </c>
      <c r="I5612" s="8"/>
      <c r="J5612" s="7" t="s">
        <v>11006</v>
      </c>
      <c r="K5612" s="7" t="s">
        <v>11007</v>
      </c>
      <c r="L5612" s="8" t="s">
        <v>11076</v>
      </c>
      <c r="M5612" s="7" t="s">
        <v>10419</v>
      </c>
      <c r="N5612" s="9" t="s">
        <v>11009</v>
      </c>
    </row>
    <row r="5613" spans="1:14">
      <c r="A5613" s="7" t="s">
        <v>1716</v>
      </c>
      <c r="B5613" s="8"/>
      <c r="C5613" s="8" t="s">
        <v>11110</v>
      </c>
      <c r="D5613" s="8" t="s">
        <v>11111</v>
      </c>
      <c r="E5613" s="8" t="s">
        <v>8844</v>
      </c>
      <c r="F5613" s="8"/>
      <c r="G5613" s="8"/>
      <c r="H5613" s="8" t="s">
        <v>8035</v>
      </c>
      <c r="I5613" s="8"/>
      <c r="J5613" s="7" t="s">
        <v>11006</v>
      </c>
      <c r="K5613" s="7" t="s">
        <v>11007</v>
      </c>
      <c r="L5613" s="8" t="s">
        <v>11076</v>
      </c>
      <c r="M5613" s="7" t="s">
        <v>10419</v>
      </c>
      <c r="N5613" s="9" t="s">
        <v>11009</v>
      </c>
    </row>
    <row r="5614" spans="1:14">
      <c r="A5614" s="7" t="s">
        <v>1716</v>
      </c>
      <c r="B5614" s="8"/>
      <c r="C5614" s="8" t="s">
        <v>11112</v>
      </c>
      <c r="D5614" s="8" t="s">
        <v>11113</v>
      </c>
      <c r="E5614" s="8" t="s">
        <v>8844</v>
      </c>
      <c r="F5614" s="8"/>
      <c r="G5614" s="8"/>
      <c r="H5614" s="8" t="s">
        <v>8035</v>
      </c>
      <c r="I5614" s="8"/>
      <c r="J5614" s="7" t="s">
        <v>11006</v>
      </c>
      <c r="K5614" s="7" t="s">
        <v>11007</v>
      </c>
      <c r="L5614" s="8" t="s">
        <v>11076</v>
      </c>
      <c r="M5614" s="7" t="s">
        <v>10419</v>
      </c>
      <c r="N5614" s="9" t="s">
        <v>11009</v>
      </c>
    </row>
    <row r="5615" spans="1:14">
      <c r="A5615" s="7" t="s">
        <v>1716</v>
      </c>
      <c r="B5615" s="7"/>
      <c r="C5615" s="9" t="s">
        <v>11114</v>
      </c>
      <c r="D5615" s="9" t="s">
        <v>11115</v>
      </c>
      <c r="E5615" s="8" t="s">
        <v>8844</v>
      </c>
      <c r="F5615" s="7"/>
      <c r="G5615" s="7"/>
      <c r="H5615" s="7" t="s">
        <v>8035</v>
      </c>
      <c r="I5615" s="7"/>
      <c r="J5615" s="7" t="s">
        <v>11006</v>
      </c>
      <c r="K5615" s="7" t="s">
        <v>11007</v>
      </c>
      <c r="L5615" s="8" t="s">
        <v>11076</v>
      </c>
      <c r="M5615" s="7" t="s">
        <v>10419</v>
      </c>
      <c r="N5615" s="9" t="s">
        <v>11009</v>
      </c>
    </row>
    <row r="5616" spans="1:14">
      <c r="A5616" s="7" t="s">
        <v>1716</v>
      </c>
      <c r="B5616" s="7"/>
      <c r="C5616" s="9" t="s">
        <v>11116</v>
      </c>
      <c r="D5616" s="9" t="s">
        <v>11117</v>
      </c>
      <c r="E5616" s="8" t="s">
        <v>8844</v>
      </c>
      <c r="F5616" s="7"/>
      <c r="G5616" s="7"/>
      <c r="H5616" s="7" t="s">
        <v>8035</v>
      </c>
      <c r="I5616" s="7"/>
      <c r="J5616" s="7" t="s">
        <v>11006</v>
      </c>
      <c r="K5616" s="7" t="s">
        <v>11007</v>
      </c>
      <c r="L5616" s="8" t="s">
        <v>11076</v>
      </c>
      <c r="M5616" s="7" t="s">
        <v>10419</v>
      </c>
      <c r="N5616" s="9" t="s">
        <v>11009</v>
      </c>
    </row>
    <row r="5617" spans="1:14">
      <c r="A5617" s="7" t="s">
        <v>1716</v>
      </c>
      <c r="B5617" s="8"/>
      <c r="C5617" s="8" t="s">
        <v>11118</v>
      </c>
      <c r="D5617" s="8" t="s">
        <v>11119</v>
      </c>
      <c r="E5617" s="8" t="s">
        <v>8844</v>
      </c>
      <c r="F5617" s="8"/>
      <c r="G5617" s="8"/>
      <c r="H5617" s="8" t="s">
        <v>8035</v>
      </c>
      <c r="I5617" s="8"/>
      <c r="J5617" s="7" t="s">
        <v>11006</v>
      </c>
      <c r="K5617" s="7" t="s">
        <v>11007</v>
      </c>
      <c r="L5617" s="8" t="s">
        <v>11076</v>
      </c>
      <c r="M5617" s="7" t="s">
        <v>11083</v>
      </c>
      <c r="N5617" s="9" t="s">
        <v>11009</v>
      </c>
    </row>
    <row r="5618" spans="1:14">
      <c r="A5618" s="5" t="s">
        <v>1716</v>
      </c>
      <c r="B5618" s="6"/>
      <c r="C5618" s="6" t="s">
        <v>11120</v>
      </c>
      <c r="D5618" s="6" t="s">
        <v>11121</v>
      </c>
      <c r="E5618" s="8" t="s">
        <v>8844</v>
      </c>
      <c r="F5618" s="6"/>
      <c r="G5618" s="6"/>
      <c r="H5618" s="6" t="s">
        <v>8035</v>
      </c>
      <c r="I5618" s="6"/>
      <c r="J5618" s="6" t="s">
        <v>11006</v>
      </c>
      <c r="K5618" s="6" t="s">
        <v>11007</v>
      </c>
      <c r="L5618" s="8" t="s">
        <v>11076</v>
      </c>
      <c r="M5618" s="6"/>
      <c r="N5618" s="6" t="s">
        <v>11009</v>
      </c>
    </row>
    <row r="5619" spans="1:14">
      <c r="A5619" s="7" t="s">
        <v>1716</v>
      </c>
      <c r="B5619" s="8"/>
      <c r="C5619" s="8" t="s">
        <v>11122</v>
      </c>
      <c r="D5619" s="8" t="s">
        <v>11123</v>
      </c>
      <c r="E5619" s="8" t="s">
        <v>8844</v>
      </c>
      <c r="F5619" s="8"/>
      <c r="G5619" s="8"/>
      <c r="H5619" s="8" t="s">
        <v>8035</v>
      </c>
      <c r="I5619" s="8"/>
      <c r="J5619" s="7" t="s">
        <v>11006</v>
      </c>
      <c r="K5619" s="7" t="s">
        <v>11007</v>
      </c>
      <c r="L5619" s="8" t="s">
        <v>11076</v>
      </c>
      <c r="M5619" s="7" t="s">
        <v>11083</v>
      </c>
      <c r="N5619" s="9" t="s">
        <v>11009</v>
      </c>
    </row>
    <row r="5620" spans="1:14">
      <c r="A5620" s="7" t="s">
        <v>1716</v>
      </c>
      <c r="B5620" s="8"/>
      <c r="C5620" s="8" t="s">
        <v>11124</v>
      </c>
      <c r="D5620" s="8" t="s">
        <v>11125</v>
      </c>
      <c r="E5620" s="8" t="s">
        <v>8844</v>
      </c>
      <c r="F5620" s="8"/>
      <c r="G5620" s="8"/>
      <c r="H5620" s="8" t="s">
        <v>8035</v>
      </c>
      <c r="I5620" s="8"/>
      <c r="J5620" s="7" t="s">
        <v>11006</v>
      </c>
      <c r="K5620" s="7" t="s">
        <v>11007</v>
      </c>
      <c r="L5620" s="8" t="s">
        <v>11076</v>
      </c>
      <c r="M5620" s="7" t="s">
        <v>11083</v>
      </c>
      <c r="N5620" s="9" t="s">
        <v>11009</v>
      </c>
    </row>
    <row r="5621" spans="1:14">
      <c r="A5621" s="7" t="s">
        <v>1716</v>
      </c>
      <c r="B5621" s="8"/>
      <c r="C5621" s="8" t="s">
        <v>11126</v>
      </c>
      <c r="D5621" s="8" t="s">
        <v>11127</v>
      </c>
      <c r="E5621" s="8" t="s">
        <v>8844</v>
      </c>
      <c r="F5621" s="8"/>
      <c r="G5621" s="8"/>
      <c r="H5621" s="8" t="s">
        <v>8035</v>
      </c>
      <c r="I5621" s="8"/>
      <c r="J5621" s="7" t="s">
        <v>11006</v>
      </c>
      <c r="K5621" s="7" t="s">
        <v>11007</v>
      </c>
      <c r="L5621" s="8" t="s">
        <v>11076</v>
      </c>
      <c r="M5621" s="7" t="s">
        <v>11083</v>
      </c>
      <c r="N5621" s="9" t="s">
        <v>11009</v>
      </c>
    </row>
    <row r="5622" spans="1:14">
      <c r="A5622" s="7" t="s">
        <v>1716</v>
      </c>
      <c r="B5622" s="8"/>
      <c r="C5622" s="8" t="s">
        <v>11128</v>
      </c>
      <c r="D5622" s="8" t="s">
        <v>11129</v>
      </c>
      <c r="E5622" s="8" t="s">
        <v>8844</v>
      </c>
      <c r="F5622" s="8"/>
      <c r="G5622" s="8"/>
      <c r="H5622" s="8" t="s">
        <v>8035</v>
      </c>
      <c r="I5622" s="8"/>
      <c r="J5622" s="7" t="s">
        <v>11006</v>
      </c>
      <c r="K5622" s="7" t="s">
        <v>11007</v>
      </c>
      <c r="L5622" s="8" t="s">
        <v>11076</v>
      </c>
      <c r="M5622" s="7" t="s">
        <v>11083</v>
      </c>
      <c r="N5622" s="9" t="s">
        <v>11009</v>
      </c>
    </row>
    <row r="5623" spans="1:14">
      <c r="A5623" s="7" t="s">
        <v>1716</v>
      </c>
      <c r="B5623" s="8"/>
      <c r="C5623" s="8" t="s">
        <v>11130</v>
      </c>
      <c r="D5623" s="8" t="s">
        <v>11131</v>
      </c>
      <c r="E5623" s="8" t="s">
        <v>8844</v>
      </c>
      <c r="F5623" s="8"/>
      <c r="G5623" s="8"/>
      <c r="H5623" s="8" t="s">
        <v>8035</v>
      </c>
      <c r="I5623" s="8"/>
      <c r="J5623" s="7" t="s">
        <v>11006</v>
      </c>
      <c r="K5623" s="7" t="s">
        <v>11007</v>
      </c>
      <c r="L5623" s="8" t="s">
        <v>11076</v>
      </c>
      <c r="M5623" s="7" t="s">
        <v>11083</v>
      </c>
      <c r="N5623" s="9" t="s">
        <v>11009</v>
      </c>
    </row>
    <row r="5624" spans="1:14">
      <c r="A5624" s="7" t="s">
        <v>1716</v>
      </c>
      <c r="B5624" s="8"/>
      <c r="C5624" s="8" t="s">
        <v>11132</v>
      </c>
      <c r="D5624" s="8" t="s">
        <v>11133</v>
      </c>
      <c r="E5624" s="8" t="s">
        <v>8844</v>
      </c>
      <c r="F5624" s="8"/>
      <c r="G5624" s="8"/>
      <c r="H5624" s="8" t="s">
        <v>8035</v>
      </c>
      <c r="I5624" s="8"/>
      <c r="J5624" s="7" t="s">
        <v>11006</v>
      </c>
      <c r="K5624" s="7" t="s">
        <v>11007</v>
      </c>
      <c r="L5624" s="8" t="s">
        <v>11076</v>
      </c>
      <c r="M5624" s="7" t="s">
        <v>11083</v>
      </c>
      <c r="N5624" s="9" t="s">
        <v>11009</v>
      </c>
    </row>
    <row r="5625" spans="1:14">
      <c r="A5625" s="7" t="s">
        <v>1716</v>
      </c>
      <c r="B5625" s="7"/>
      <c r="C5625" s="7" t="s">
        <v>11134</v>
      </c>
      <c r="D5625" s="7" t="s">
        <v>11135</v>
      </c>
      <c r="E5625" s="8" t="s">
        <v>8844</v>
      </c>
      <c r="F5625" s="7"/>
      <c r="G5625" s="7"/>
      <c r="H5625" s="7" t="s">
        <v>8035</v>
      </c>
      <c r="I5625" s="7"/>
      <c r="J5625" s="7" t="s">
        <v>11006</v>
      </c>
      <c r="K5625" s="7" t="s">
        <v>11007</v>
      </c>
      <c r="L5625" s="8" t="s">
        <v>11136</v>
      </c>
      <c r="M5625" s="7" t="s">
        <v>8889</v>
      </c>
      <c r="N5625" s="9" t="s">
        <v>11009</v>
      </c>
    </row>
    <row r="5626" spans="1:14">
      <c r="A5626" s="7" t="s">
        <v>1716</v>
      </c>
      <c r="B5626" s="7"/>
      <c r="C5626" s="7" t="s">
        <v>11137</v>
      </c>
      <c r="D5626" s="7" t="s">
        <v>11138</v>
      </c>
      <c r="E5626" s="8" t="s">
        <v>8844</v>
      </c>
      <c r="F5626" s="7"/>
      <c r="G5626" s="7"/>
      <c r="H5626" s="8" t="s">
        <v>8035</v>
      </c>
      <c r="I5626" s="8"/>
      <c r="J5626" s="7" t="s">
        <v>11006</v>
      </c>
      <c r="K5626" s="7" t="s">
        <v>11007</v>
      </c>
      <c r="L5626" s="8" t="s">
        <v>11136</v>
      </c>
      <c r="M5626" s="7" t="s">
        <v>8889</v>
      </c>
      <c r="N5626" s="9" t="s">
        <v>11009</v>
      </c>
    </row>
    <row r="5627" spans="1:14">
      <c r="A5627" s="7" t="s">
        <v>1716</v>
      </c>
      <c r="B5627" s="8"/>
      <c r="C5627" s="8" t="s">
        <v>11139</v>
      </c>
      <c r="D5627" s="8" t="s">
        <v>11140</v>
      </c>
      <c r="E5627" s="8" t="s">
        <v>8844</v>
      </c>
      <c r="F5627" s="8"/>
      <c r="G5627" s="8"/>
      <c r="H5627" s="8" t="s">
        <v>8035</v>
      </c>
      <c r="I5627" s="8"/>
      <c r="J5627" s="7" t="s">
        <v>11006</v>
      </c>
      <c r="K5627" s="7" t="s">
        <v>11007</v>
      </c>
      <c r="L5627" s="8" t="s">
        <v>11136</v>
      </c>
      <c r="M5627" s="7" t="s">
        <v>8889</v>
      </c>
      <c r="N5627" s="9" t="s">
        <v>11009</v>
      </c>
    </row>
    <row r="5628" spans="1:14">
      <c r="A5628" s="7" t="s">
        <v>1716</v>
      </c>
      <c r="B5628" s="7"/>
      <c r="C5628" s="7" t="s">
        <v>11141</v>
      </c>
      <c r="D5628" s="7" t="s">
        <v>11142</v>
      </c>
      <c r="E5628" s="8" t="s">
        <v>8844</v>
      </c>
      <c r="F5628" s="7"/>
      <c r="G5628" s="7"/>
      <c r="H5628" s="8" t="s">
        <v>8035</v>
      </c>
      <c r="I5628" s="8"/>
      <c r="J5628" s="7" t="s">
        <v>11006</v>
      </c>
      <c r="K5628" s="7" t="s">
        <v>11007</v>
      </c>
      <c r="L5628" s="8" t="s">
        <v>11136</v>
      </c>
      <c r="M5628" s="7" t="s">
        <v>8889</v>
      </c>
      <c r="N5628" s="9" t="s">
        <v>11009</v>
      </c>
    </row>
    <row r="5629" spans="1:14">
      <c r="A5629" s="7" t="s">
        <v>1716</v>
      </c>
      <c r="B5629" s="7"/>
      <c r="C5629" s="7" t="s">
        <v>11143</v>
      </c>
      <c r="D5629" s="7" t="s">
        <v>11144</v>
      </c>
      <c r="E5629" s="8" t="s">
        <v>8844</v>
      </c>
      <c r="F5629" s="7"/>
      <c r="G5629" s="7"/>
      <c r="H5629" s="8" t="s">
        <v>8035</v>
      </c>
      <c r="I5629" s="8"/>
      <c r="J5629" s="7" t="s">
        <v>11006</v>
      </c>
      <c r="K5629" s="7" t="s">
        <v>11007</v>
      </c>
      <c r="L5629" s="8" t="s">
        <v>11136</v>
      </c>
      <c r="M5629" s="7" t="s">
        <v>8889</v>
      </c>
      <c r="N5629" s="9" t="s">
        <v>11009</v>
      </c>
    </row>
    <row r="5630" spans="1:14">
      <c r="A5630" s="7" t="s">
        <v>1716</v>
      </c>
      <c r="B5630" s="7"/>
      <c r="C5630" s="7" t="s">
        <v>11145</v>
      </c>
      <c r="D5630" s="7" t="s">
        <v>11146</v>
      </c>
      <c r="E5630" s="8" t="s">
        <v>8844</v>
      </c>
      <c r="F5630" s="7"/>
      <c r="G5630" s="7"/>
      <c r="H5630" s="8" t="s">
        <v>8035</v>
      </c>
      <c r="I5630" s="8"/>
      <c r="J5630" s="7" t="s">
        <v>11006</v>
      </c>
      <c r="K5630" s="8" t="s">
        <v>11007</v>
      </c>
      <c r="L5630" s="8" t="s">
        <v>11136</v>
      </c>
      <c r="M5630" s="7" t="s">
        <v>8889</v>
      </c>
      <c r="N5630" s="9" t="s">
        <v>11009</v>
      </c>
    </row>
    <row r="5631" spans="1:14">
      <c r="A5631" s="7" t="s">
        <v>1716</v>
      </c>
      <c r="B5631" s="8"/>
      <c r="C5631" s="8" t="s">
        <v>11147</v>
      </c>
      <c r="D5631" s="8" t="s">
        <v>11148</v>
      </c>
      <c r="E5631" s="8" t="s">
        <v>8844</v>
      </c>
      <c r="F5631" s="8"/>
      <c r="G5631" s="8"/>
      <c r="H5631" s="8" t="s">
        <v>8035</v>
      </c>
      <c r="I5631" s="8"/>
      <c r="J5631" s="7" t="s">
        <v>11006</v>
      </c>
      <c r="K5631" s="7" t="s">
        <v>11007</v>
      </c>
      <c r="L5631" s="8" t="s">
        <v>11136</v>
      </c>
      <c r="M5631" s="7" t="s">
        <v>8889</v>
      </c>
      <c r="N5631" s="9" t="s">
        <v>11009</v>
      </c>
    </row>
    <row r="5632" spans="1:14">
      <c r="A5632" s="7" t="s">
        <v>1716</v>
      </c>
      <c r="B5632" s="7"/>
      <c r="C5632" s="9" t="s">
        <v>11149</v>
      </c>
      <c r="D5632" s="9" t="s">
        <v>11150</v>
      </c>
      <c r="E5632" s="8" t="s">
        <v>8844</v>
      </c>
      <c r="F5632" s="7"/>
      <c r="G5632" s="7"/>
      <c r="H5632" s="8" t="s">
        <v>8035</v>
      </c>
      <c r="I5632" s="8"/>
      <c r="J5632" s="7" t="s">
        <v>11006</v>
      </c>
      <c r="K5632" s="7" t="s">
        <v>11007</v>
      </c>
      <c r="L5632" s="8" t="s">
        <v>11136</v>
      </c>
      <c r="M5632" s="7" t="s">
        <v>8889</v>
      </c>
      <c r="N5632" s="9" t="s">
        <v>11009</v>
      </c>
    </row>
    <row r="5633" spans="1:14">
      <c r="A5633" s="7" t="s">
        <v>1716</v>
      </c>
      <c r="B5633" s="8"/>
      <c r="C5633" s="8" t="s">
        <v>11151</v>
      </c>
      <c r="D5633" s="8" t="s">
        <v>11152</v>
      </c>
      <c r="E5633" s="8" t="s">
        <v>8844</v>
      </c>
      <c r="F5633" s="8"/>
      <c r="G5633" s="8"/>
      <c r="H5633" s="8" t="s">
        <v>8035</v>
      </c>
      <c r="I5633" s="8"/>
      <c r="J5633" s="7" t="s">
        <v>11006</v>
      </c>
      <c r="K5633" s="7" t="s">
        <v>11007</v>
      </c>
      <c r="L5633" s="8" t="s">
        <v>11136</v>
      </c>
      <c r="M5633" s="7" t="s">
        <v>8889</v>
      </c>
      <c r="N5633" s="9" t="s">
        <v>11009</v>
      </c>
    </row>
    <row r="5634" spans="1:14">
      <c r="A5634" s="7" t="s">
        <v>1716</v>
      </c>
      <c r="B5634" s="8"/>
      <c r="C5634" s="8" t="s">
        <v>11153</v>
      </c>
      <c r="D5634" s="8" t="s">
        <v>11154</v>
      </c>
      <c r="E5634" s="8" t="s">
        <v>8844</v>
      </c>
      <c r="F5634" s="8"/>
      <c r="G5634" s="8"/>
      <c r="H5634" s="8" t="s">
        <v>8035</v>
      </c>
      <c r="I5634" s="8"/>
      <c r="J5634" s="7" t="s">
        <v>11006</v>
      </c>
      <c r="K5634" s="7" t="s">
        <v>11007</v>
      </c>
      <c r="L5634" s="8" t="s">
        <v>11136</v>
      </c>
      <c r="M5634" s="7" t="s">
        <v>8889</v>
      </c>
      <c r="N5634" s="9" t="s">
        <v>11009</v>
      </c>
    </row>
    <row r="5635" spans="1:14">
      <c r="A5635" s="7" t="s">
        <v>1716</v>
      </c>
      <c r="B5635" s="7"/>
      <c r="C5635" s="7" t="s">
        <v>11155</v>
      </c>
      <c r="D5635" s="7" t="s">
        <v>11156</v>
      </c>
      <c r="E5635" s="8" t="s">
        <v>8844</v>
      </c>
      <c r="F5635" s="7"/>
      <c r="G5635" s="7"/>
      <c r="H5635" s="8" t="s">
        <v>8035</v>
      </c>
      <c r="I5635" s="8"/>
      <c r="J5635" s="7" t="s">
        <v>11006</v>
      </c>
      <c r="K5635" s="7" t="s">
        <v>11007</v>
      </c>
      <c r="L5635" s="8" t="s">
        <v>11136</v>
      </c>
      <c r="M5635" s="7" t="s">
        <v>8889</v>
      </c>
      <c r="N5635" s="9" t="s">
        <v>11009</v>
      </c>
    </row>
    <row r="5636" spans="1:14">
      <c r="A5636" s="7" t="s">
        <v>1716</v>
      </c>
      <c r="B5636" s="8"/>
      <c r="C5636" s="8" t="s">
        <v>11157</v>
      </c>
      <c r="D5636" s="8" t="s">
        <v>11158</v>
      </c>
      <c r="E5636" s="8" t="s">
        <v>8844</v>
      </c>
      <c r="F5636" s="8"/>
      <c r="G5636" s="8"/>
      <c r="H5636" s="8" t="s">
        <v>8035</v>
      </c>
      <c r="I5636" s="8"/>
      <c r="J5636" s="7" t="s">
        <v>11006</v>
      </c>
      <c r="K5636" s="7" t="s">
        <v>11007</v>
      </c>
      <c r="L5636" s="8" t="s">
        <v>11136</v>
      </c>
      <c r="M5636" s="7" t="s">
        <v>8889</v>
      </c>
      <c r="N5636" s="9" t="s">
        <v>11009</v>
      </c>
    </row>
    <row r="5637" spans="1:14">
      <c r="A5637" s="7" t="s">
        <v>1716</v>
      </c>
      <c r="B5637" s="8"/>
      <c r="C5637" s="8" t="s">
        <v>11159</v>
      </c>
      <c r="D5637" s="8" t="s">
        <v>11160</v>
      </c>
      <c r="E5637" s="8" t="s">
        <v>8844</v>
      </c>
      <c r="F5637" s="8"/>
      <c r="G5637" s="8"/>
      <c r="H5637" s="8" t="s">
        <v>8035</v>
      </c>
      <c r="I5637" s="8"/>
      <c r="J5637" s="7" t="s">
        <v>11006</v>
      </c>
      <c r="K5637" s="7" t="s">
        <v>11007</v>
      </c>
      <c r="L5637" s="8" t="s">
        <v>11136</v>
      </c>
      <c r="M5637" s="7" t="s">
        <v>8889</v>
      </c>
      <c r="N5637" s="9" t="s">
        <v>11009</v>
      </c>
    </row>
    <row r="5638" spans="1:14">
      <c r="A5638" s="5" t="s">
        <v>1716</v>
      </c>
      <c r="B5638" s="6"/>
      <c r="C5638" s="6" t="s">
        <v>11161</v>
      </c>
      <c r="D5638" s="6" t="s">
        <v>11162</v>
      </c>
      <c r="E5638" s="8" t="s">
        <v>8844</v>
      </c>
      <c r="F5638" s="6"/>
      <c r="G5638" s="6"/>
      <c r="H5638" s="6" t="s">
        <v>8035</v>
      </c>
      <c r="I5638" s="6"/>
      <c r="J5638" s="6" t="s">
        <v>11006</v>
      </c>
      <c r="K5638" s="6" t="s">
        <v>11007</v>
      </c>
      <c r="L5638" s="8" t="s">
        <v>11136</v>
      </c>
      <c r="M5638" s="6"/>
      <c r="N5638" s="6" t="s">
        <v>11009</v>
      </c>
    </row>
    <row r="5639" spans="1:14">
      <c r="A5639" s="7" t="s">
        <v>1716</v>
      </c>
      <c r="B5639" s="7"/>
      <c r="C5639" s="7" t="s">
        <v>11163</v>
      </c>
      <c r="D5639" s="7" t="s">
        <v>11164</v>
      </c>
      <c r="E5639" s="8" t="s">
        <v>8844</v>
      </c>
      <c r="F5639" s="7"/>
      <c r="G5639" s="7"/>
      <c r="H5639" s="7" t="s">
        <v>8035</v>
      </c>
      <c r="I5639" s="7"/>
      <c r="J5639" s="7" t="s">
        <v>11006</v>
      </c>
      <c r="K5639" s="7" t="s">
        <v>11007</v>
      </c>
      <c r="L5639" s="7" t="s">
        <v>9150</v>
      </c>
      <c r="M5639" s="7" t="s">
        <v>8889</v>
      </c>
      <c r="N5639" s="9" t="s">
        <v>11009</v>
      </c>
    </row>
    <row r="5640" spans="1:14">
      <c r="A5640" s="7" t="s">
        <v>1716</v>
      </c>
      <c r="B5640" s="8"/>
      <c r="C5640" s="8" t="s">
        <v>11165</v>
      </c>
      <c r="D5640" s="8" t="s">
        <v>11166</v>
      </c>
      <c r="E5640" s="8" t="s">
        <v>8844</v>
      </c>
      <c r="F5640" s="8"/>
      <c r="G5640" s="8"/>
      <c r="H5640" s="8" t="s">
        <v>8035</v>
      </c>
      <c r="I5640" s="8"/>
      <c r="J5640" s="7" t="s">
        <v>11006</v>
      </c>
      <c r="K5640" s="7" t="s">
        <v>11007</v>
      </c>
      <c r="L5640" s="8" t="s">
        <v>9150</v>
      </c>
      <c r="M5640" s="7" t="s">
        <v>8889</v>
      </c>
      <c r="N5640" s="9" t="s">
        <v>11009</v>
      </c>
    </row>
    <row r="5641" spans="1:14">
      <c r="A5641" s="7" t="s">
        <v>1716</v>
      </c>
      <c r="B5641" s="8"/>
      <c r="C5641" s="8" t="s">
        <v>11167</v>
      </c>
      <c r="D5641" s="8" t="s">
        <v>11168</v>
      </c>
      <c r="E5641" s="8" t="s">
        <v>8844</v>
      </c>
      <c r="F5641" s="8"/>
      <c r="G5641" s="8"/>
      <c r="H5641" s="8" t="s">
        <v>8035</v>
      </c>
      <c r="I5641" s="8"/>
      <c r="J5641" s="7" t="s">
        <v>11006</v>
      </c>
      <c r="K5641" s="7" t="s">
        <v>11007</v>
      </c>
      <c r="L5641" s="8" t="s">
        <v>9150</v>
      </c>
      <c r="M5641" s="7" t="s">
        <v>8889</v>
      </c>
      <c r="N5641" s="9" t="s">
        <v>11009</v>
      </c>
    </row>
    <row r="5642" spans="1:14">
      <c r="A5642" s="7" t="s">
        <v>1716</v>
      </c>
      <c r="B5642" s="8"/>
      <c r="C5642" s="8" t="s">
        <v>11169</v>
      </c>
      <c r="D5642" s="8" t="s">
        <v>11170</v>
      </c>
      <c r="E5642" s="8" t="s">
        <v>8844</v>
      </c>
      <c r="F5642" s="8"/>
      <c r="G5642" s="8"/>
      <c r="H5642" s="8" t="s">
        <v>8035</v>
      </c>
      <c r="I5642" s="8"/>
      <c r="J5642" s="7" t="s">
        <v>11006</v>
      </c>
      <c r="K5642" s="7" t="s">
        <v>11007</v>
      </c>
      <c r="L5642" s="8" t="s">
        <v>9150</v>
      </c>
      <c r="M5642" s="7" t="s">
        <v>8889</v>
      </c>
      <c r="N5642" s="9" t="s">
        <v>11009</v>
      </c>
    </row>
    <row r="5643" spans="1:14">
      <c r="A5643" s="7" t="s">
        <v>1716</v>
      </c>
      <c r="B5643" s="8"/>
      <c r="C5643" s="8" t="s">
        <v>11171</v>
      </c>
      <c r="D5643" s="8" t="s">
        <v>11172</v>
      </c>
      <c r="E5643" s="8" t="s">
        <v>8844</v>
      </c>
      <c r="F5643" s="8"/>
      <c r="G5643" s="8"/>
      <c r="H5643" s="8" t="s">
        <v>8035</v>
      </c>
      <c r="I5643" s="8"/>
      <c r="J5643" s="7" t="s">
        <v>11006</v>
      </c>
      <c r="K5643" s="7" t="s">
        <v>11007</v>
      </c>
      <c r="L5643" s="8" t="s">
        <v>9150</v>
      </c>
      <c r="M5643" s="7" t="s">
        <v>8889</v>
      </c>
      <c r="N5643" s="9" t="s">
        <v>11009</v>
      </c>
    </row>
    <row r="5644" spans="1:14">
      <c r="A5644" s="7" t="s">
        <v>1716</v>
      </c>
      <c r="B5644" s="8"/>
      <c r="C5644" s="8" t="s">
        <v>11173</v>
      </c>
      <c r="D5644" s="8" t="s">
        <v>11174</v>
      </c>
      <c r="E5644" s="8" t="s">
        <v>8844</v>
      </c>
      <c r="F5644" s="8"/>
      <c r="G5644" s="8"/>
      <c r="H5644" s="8" t="s">
        <v>8035</v>
      </c>
      <c r="I5644" s="8"/>
      <c r="J5644" s="7" t="s">
        <v>11006</v>
      </c>
      <c r="K5644" s="7" t="s">
        <v>11007</v>
      </c>
      <c r="L5644" s="8" t="s">
        <v>8742</v>
      </c>
      <c r="M5644" s="7" t="s">
        <v>8889</v>
      </c>
      <c r="N5644" s="9" t="s">
        <v>11009</v>
      </c>
    </row>
    <row r="5645" spans="1:14">
      <c r="A5645" s="7" t="s">
        <v>1716</v>
      </c>
      <c r="B5645" s="8"/>
      <c r="C5645" s="8" t="s">
        <v>11175</v>
      </c>
      <c r="D5645" s="8" t="s">
        <v>11176</v>
      </c>
      <c r="E5645" s="8" t="s">
        <v>8844</v>
      </c>
      <c r="F5645" s="8"/>
      <c r="G5645" s="8"/>
      <c r="H5645" s="8" t="s">
        <v>725</v>
      </c>
      <c r="I5645" s="8"/>
      <c r="J5645" s="8" t="s">
        <v>1221</v>
      </c>
      <c r="K5645" s="8" t="s">
        <v>9725</v>
      </c>
      <c r="L5645" s="8" t="s">
        <v>11177</v>
      </c>
      <c r="M5645" s="7" t="s">
        <v>8889</v>
      </c>
      <c r="N5645" s="9" t="s">
        <v>9727</v>
      </c>
    </row>
    <row r="5646" spans="1:14">
      <c r="A5646" s="7" t="s">
        <v>1716</v>
      </c>
      <c r="B5646" s="8"/>
      <c r="C5646" s="8" t="s">
        <v>11178</v>
      </c>
      <c r="D5646" s="8" t="s">
        <v>11179</v>
      </c>
      <c r="E5646" s="8" t="s">
        <v>8844</v>
      </c>
      <c r="F5646" s="8"/>
      <c r="G5646" s="8"/>
      <c r="H5646" s="8" t="s">
        <v>725</v>
      </c>
      <c r="I5646" s="8"/>
      <c r="J5646" s="8" t="s">
        <v>1221</v>
      </c>
      <c r="K5646" s="8" t="s">
        <v>9725</v>
      </c>
      <c r="L5646" s="8" t="s">
        <v>11180</v>
      </c>
      <c r="M5646" s="7" t="s">
        <v>8877</v>
      </c>
      <c r="N5646" s="9" t="s">
        <v>9727</v>
      </c>
    </row>
    <row r="5647" spans="1:14">
      <c r="A5647" s="7" t="s">
        <v>1716</v>
      </c>
      <c r="B5647" s="8"/>
      <c r="C5647" s="8" t="s">
        <v>11181</v>
      </c>
      <c r="D5647" s="8" t="s">
        <v>11182</v>
      </c>
      <c r="E5647" s="8" t="s">
        <v>8844</v>
      </c>
      <c r="F5647" s="8"/>
      <c r="G5647" s="8"/>
      <c r="H5647" s="8" t="s">
        <v>725</v>
      </c>
      <c r="I5647" s="8"/>
      <c r="J5647" s="8" t="s">
        <v>1221</v>
      </c>
      <c r="K5647" s="8" t="s">
        <v>9725</v>
      </c>
      <c r="L5647" s="8" t="s">
        <v>11180</v>
      </c>
      <c r="M5647" s="7" t="s">
        <v>8877</v>
      </c>
      <c r="N5647" s="9" t="s">
        <v>9727</v>
      </c>
    </row>
    <row r="5648" spans="1:14">
      <c r="A5648" s="7" t="s">
        <v>1716</v>
      </c>
      <c r="B5648" s="8"/>
      <c r="C5648" s="8" t="s">
        <v>11183</v>
      </c>
      <c r="D5648" s="8" t="s">
        <v>11184</v>
      </c>
      <c r="E5648" s="8" t="s">
        <v>8844</v>
      </c>
      <c r="F5648" s="8"/>
      <c r="G5648" s="8"/>
      <c r="H5648" s="8" t="s">
        <v>725</v>
      </c>
      <c r="I5648" s="8"/>
      <c r="J5648" s="8" t="s">
        <v>1221</v>
      </c>
      <c r="K5648" s="8" t="s">
        <v>9725</v>
      </c>
      <c r="L5648" s="8" t="s">
        <v>11180</v>
      </c>
      <c r="M5648" s="7" t="s">
        <v>8877</v>
      </c>
      <c r="N5648" s="9" t="s">
        <v>9727</v>
      </c>
    </row>
    <row r="5649" spans="1:14">
      <c r="A5649" s="7" t="s">
        <v>1716</v>
      </c>
      <c r="B5649" s="8"/>
      <c r="C5649" s="8" t="s">
        <v>11185</v>
      </c>
      <c r="D5649" s="8" t="s">
        <v>11186</v>
      </c>
      <c r="E5649" s="8" t="s">
        <v>8844</v>
      </c>
      <c r="F5649" s="8"/>
      <c r="G5649" s="8"/>
      <c r="H5649" s="8" t="s">
        <v>725</v>
      </c>
      <c r="I5649" s="8"/>
      <c r="J5649" s="8" t="s">
        <v>1221</v>
      </c>
      <c r="K5649" s="8" t="s">
        <v>9725</v>
      </c>
      <c r="L5649" s="8" t="s">
        <v>11187</v>
      </c>
      <c r="M5649" s="7" t="s">
        <v>8877</v>
      </c>
      <c r="N5649" s="9" t="s">
        <v>9727</v>
      </c>
    </row>
    <row r="5650" spans="1:14">
      <c r="A5650" s="7" t="s">
        <v>1716</v>
      </c>
      <c r="B5650" s="8"/>
      <c r="C5650" s="8" t="s">
        <v>11188</v>
      </c>
      <c r="D5650" s="8" t="s">
        <v>11189</v>
      </c>
      <c r="E5650" s="8" t="s">
        <v>8844</v>
      </c>
      <c r="F5650" s="8"/>
      <c r="G5650" s="8"/>
      <c r="H5650" s="8" t="s">
        <v>725</v>
      </c>
      <c r="I5650" s="8"/>
      <c r="J5650" s="8" t="s">
        <v>1221</v>
      </c>
      <c r="K5650" s="8" t="s">
        <v>9725</v>
      </c>
      <c r="L5650" s="8" t="s">
        <v>11190</v>
      </c>
      <c r="M5650" s="7" t="s">
        <v>8889</v>
      </c>
      <c r="N5650" s="9" t="s">
        <v>9727</v>
      </c>
    </row>
    <row r="5651" spans="1:14">
      <c r="A5651" s="7" t="s">
        <v>1716</v>
      </c>
      <c r="B5651" s="8"/>
      <c r="C5651" s="8" t="s">
        <v>11191</v>
      </c>
      <c r="D5651" s="8" t="s">
        <v>11192</v>
      </c>
      <c r="E5651" s="8" t="s">
        <v>8844</v>
      </c>
      <c r="F5651" s="8"/>
      <c r="G5651" s="8"/>
      <c r="H5651" s="7" t="s">
        <v>725</v>
      </c>
      <c r="I5651" s="8"/>
      <c r="J5651" s="8" t="s">
        <v>1221</v>
      </c>
      <c r="K5651" s="7" t="s">
        <v>9725</v>
      </c>
      <c r="L5651" s="8" t="s">
        <v>10424</v>
      </c>
      <c r="M5651" s="7" t="s">
        <v>10784</v>
      </c>
      <c r="N5651" s="9" t="s">
        <v>9727</v>
      </c>
    </row>
    <row r="5652" spans="1:14">
      <c r="A5652" s="7" t="s">
        <v>1716</v>
      </c>
      <c r="B5652" s="7"/>
      <c r="C5652" s="7" t="s">
        <v>11193</v>
      </c>
      <c r="D5652" s="7" t="s">
        <v>11194</v>
      </c>
      <c r="E5652" s="8" t="s">
        <v>8844</v>
      </c>
      <c r="F5652" s="7"/>
      <c r="G5652" s="7"/>
      <c r="H5652" s="8" t="s">
        <v>725</v>
      </c>
      <c r="I5652" s="8"/>
      <c r="J5652" s="8" t="s">
        <v>1221</v>
      </c>
      <c r="K5652" s="8" t="s">
        <v>9725</v>
      </c>
      <c r="L5652" s="8" t="s">
        <v>11195</v>
      </c>
      <c r="M5652" s="7" t="s">
        <v>11196</v>
      </c>
      <c r="N5652" s="9" t="s">
        <v>9727</v>
      </c>
    </row>
    <row r="5653" spans="1:14">
      <c r="A5653" s="7" t="s">
        <v>1977</v>
      </c>
      <c r="B5653" s="8"/>
      <c r="C5653" s="8" t="s">
        <v>226</v>
      </c>
      <c r="D5653" s="8" t="s">
        <v>11197</v>
      </c>
      <c r="E5653" s="8" t="s">
        <v>8844</v>
      </c>
      <c r="F5653" s="8"/>
      <c r="G5653" s="8"/>
      <c r="H5653" s="8" t="s">
        <v>1651</v>
      </c>
      <c r="I5653" s="8"/>
      <c r="J5653" s="7" t="s">
        <v>11006</v>
      </c>
      <c r="K5653" s="8" t="s">
        <v>11198</v>
      </c>
      <c r="L5653" s="8" t="s">
        <v>11199</v>
      </c>
      <c r="M5653" s="7" t="s">
        <v>2059</v>
      </c>
      <c r="N5653" s="9" t="s">
        <v>11200</v>
      </c>
    </row>
    <row r="5654" spans="1:14">
      <c r="A5654" s="7" t="s">
        <v>1977</v>
      </c>
      <c r="B5654" s="8"/>
      <c r="C5654" s="8" t="s">
        <v>232</v>
      </c>
      <c r="D5654" s="8" t="s">
        <v>11201</v>
      </c>
      <c r="E5654" s="8" t="s">
        <v>8844</v>
      </c>
      <c r="F5654" s="8"/>
      <c r="G5654" s="8"/>
      <c r="H5654" s="8" t="s">
        <v>1651</v>
      </c>
      <c r="I5654" s="8"/>
      <c r="J5654" s="7" t="s">
        <v>11006</v>
      </c>
      <c r="K5654" s="8" t="s">
        <v>11198</v>
      </c>
      <c r="L5654" s="8" t="s">
        <v>11199</v>
      </c>
      <c r="M5654" s="7" t="s">
        <v>2059</v>
      </c>
      <c r="N5654" s="9" t="s">
        <v>11200</v>
      </c>
    </row>
    <row r="5655" spans="1:14">
      <c r="A5655" s="7" t="s">
        <v>1977</v>
      </c>
      <c r="B5655" s="8"/>
      <c r="C5655" s="8" t="s">
        <v>234</v>
      </c>
      <c r="D5655" s="8" t="s">
        <v>11202</v>
      </c>
      <c r="E5655" s="8" t="s">
        <v>8844</v>
      </c>
      <c r="F5655" s="8"/>
      <c r="G5655" s="8"/>
      <c r="H5655" s="8" t="s">
        <v>1651</v>
      </c>
      <c r="I5655" s="8"/>
      <c r="J5655" s="7" t="s">
        <v>11006</v>
      </c>
      <c r="K5655" s="8" t="s">
        <v>11198</v>
      </c>
      <c r="L5655" s="8" t="s">
        <v>11199</v>
      </c>
      <c r="M5655" s="7" t="s">
        <v>2059</v>
      </c>
      <c r="N5655" s="9" t="s">
        <v>11200</v>
      </c>
    </row>
    <row r="5656" spans="1:14">
      <c r="A5656" s="7" t="s">
        <v>1977</v>
      </c>
      <c r="B5656" s="7"/>
      <c r="C5656" s="7" t="s">
        <v>78</v>
      </c>
      <c r="D5656" s="7" t="s">
        <v>11203</v>
      </c>
      <c r="E5656" s="8" t="s">
        <v>8844</v>
      </c>
      <c r="F5656" s="7"/>
      <c r="G5656" s="7"/>
      <c r="H5656" s="8" t="s">
        <v>1651</v>
      </c>
      <c r="I5656" s="8"/>
      <c r="J5656" s="7" t="s">
        <v>11006</v>
      </c>
      <c r="K5656" s="8" t="s">
        <v>11198</v>
      </c>
      <c r="L5656" s="8" t="s">
        <v>11199</v>
      </c>
      <c r="M5656" s="7"/>
      <c r="N5656" s="9" t="s">
        <v>11200</v>
      </c>
    </row>
    <row r="5657" spans="1:14">
      <c r="A5657" s="7" t="s">
        <v>11204</v>
      </c>
      <c r="B5657" s="8"/>
      <c r="C5657" s="8" t="s">
        <v>11205</v>
      </c>
      <c r="D5657" s="8" t="s">
        <v>11206</v>
      </c>
      <c r="E5657" s="8" t="s">
        <v>8844</v>
      </c>
      <c r="F5657" s="8"/>
      <c r="G5657" s="8"/>
      <c r="H5657" s="8" t="s">
        <v>1997</v>
      </c>
      <c r="I5657" s="8"/>
      <c r="J5657" s="7" t="s">
        <v>9987</v>
      </c>
      <c r="K5657" s="8" t="s">
        <v>9988</v>
      </c>
      <c r="L5657" s="8" t="s">
        <v>11207</v>
      </c>
      <c r="M5657" s="7" t="s">
        <v>2059</v>
      </c>
      <c r="N5657" s="9" t="s">
        <v>9990</v>
      </c>
    </row>
    <row r="5658" spans="1:14">
      <c r="A5658" s="7" t="s">
        <v>11204</v>
      </c>
      <c r="B5658" s="8"/>
      <c r="C5658" s="8" t="s">
        <v>11208</v>
      </c>
      <c r="D5658" s="8" t="s">
        <v>11209</v>
      </c>
      <c r="E5658" s="8" t="s">
        <v>8844</v>
      </c>
      <c r="F5658" s="8"/>
      <c r="G5658" s="8"/>
      <c r="H5658" s="8" t="s">
        <v>1997</v>
      </c>
      <c r="I5658" s="8"/>
      <c r="J5658" s="7" t="s">
        <v>9987</v>
      </c>
      <c r="K5658" s="8" t="s">
        <v>9988</v>
      </c>
      <c r="L5658" s="8" t="s">
        <v>11207</v>
      </c>
      <c r="M5658" s="7" t="s">
        <v>2059</v>
      </c>
      <c r="N5658" s="9" t="s">
        <v>9990</v>
      </c>
    </row>
    <row r="5659" spans="1:14">
      <c r="A5659" s="7" t="s">
        <v>11204</v>
      </c>
      <c r="B5659" s="8"/>
      <c r="C5659" s="8" t="s">
        <v>11210</v>
      </c>
      <c r="D5659" s="8" t="s">
        <v>11211</v>
      </c>
      <c r="E5659" s="8" t="s">
        <v>8844</v>
      </c>
      <c r="F5659" s="8"/>
      <c r="G5659" s="8"/>
      <c r="H5659" s="8" t="s">
        <v>1997</v>
      </c>
      <c r="I5659" s="8"/>
      <c r="J5659" s="7" t="s">
        <v>9987</v>
      </c>
      <c r="K5659" s="8" t="s">
        <v>9988</v>
      </c>
      <c r="L5659" s="8" t="s">
        <v>11207</v>
      </c>
      <c r="M5659" s="7" t="s">
        <v>2059</v>
      </c>
      <c r="N5659" s="9" t="s">
        <v>9990</v>
      </c>
    </row>
    <row r="5660" spans="1:14">
      <c r="A5660" s="7" t="s">
        <v>11204</v>
      </c>
      <c r="B5660" s="8"/>
      <c r="C5660" s="8" t="s">
        <v>11212</v>
      </c>
      <c r="D5660" s="8" t="s">
        <v>11213</v>
      </c>
      <c r="E5660" s="8" t="s">
        <v>8844</v>
      </c>
      <c r="F5660" s="8"/>
      <c r="G5660" s="8"/>
      <c r="H5660" s="8" t="s">
        <v>1997</v>
      </c>
      <c r="I5660" s="8"/>
      <c r="J5660" s="7" t="s">
        <v>9987</v>
      </c>
      <c r="K5660" s="8" t="s">
        <v>9988</v>
      </c>
      <c r="L5660" s="8" t="s">
        <v>11207</v>
      </c>
      <c r="M5660" s="7" t="s">
        <v>2059</v>
      </c>
      <c r="N5660" s="9" t="s">
        <v>9990</v>
      </c>
    </row>
    <row r="5661" spans="1:14">
      <c r="A5661" s="7" t="s">
        <v>11204</v>
      </c>
      <c r="B5661" s="8"/>
      <c r="C5661" s="8" t="s">
        <v>11214</v>
      </c>
      <c r="D5661" s="8" t="s">
        <v>11215</v>
      </c>
      <c r="E5661" s="8" t="s">
        <v>8844</v>
      </c>
      <c r="F5661" s="8"/>
      <c r="G5661" s="8"/>
      <c r="H5661" s="8" t="s">
        <v>1997</v>
      </c>
      <c r="I5661" s="8"/>
      <c r="J5661" s="7" t="s">
        <v>9987</v>
      </c>
      <c r="K5661" s="8" t="s">
        <v>9988</v>
      </c>
      <c r="L5661" s="8" t="s">
        <v>11207</v>
      </c>
      <c r="M5661" s="7" t="s">
        <v>2059</v>
      </c>
      <c r="N5661" s="9" t="s">
        <v>9990</v>
      </c>
    </row>
    <row r="5662" spans="1:14">
      <c r="A5662" s="7" t="s">
        <v>11204</v>
      </c>
      <c r="B5662" s="8"/>
      <c r="C5662" s="8" t="s">
        <v>11216</v>
      </c>
      <c r="D5662" s="8" t="s">
        <v>11217</v>
      </c>
      <c r="E5662" s="8" t="s">
        <v>8844</v>
      </c>
      <c r="F5662" s="8"/>
      <c r="G5662" s="8"/>
      <c r="H5662" s="8" t="s">
        <v>1997</v>
      </c>
      <c r="I5662" s="8"/>
      <c r="J5662" s="7" t="s">
        <v>9987</v>
      </c>
      <c r="K5662" s="8" t="s">
        <v>9988</v>
      </c>
      <c r="L5662" s="8" t="s">
        <v>11207</v>
      </c>
      <c r="M5662" s="7" t="s">
        <v>2059</v>
      </c>
      <c r="N5662" s="9" t="s">
        <v>9990</v>
      </c>
    </row>
    <row r="5663" spans="1:14">
      <c r="A5663" s="7" t="s">
        <v>11204</v>
      </c>
      <c r="B5663" s="8"/>
      <c r="C5663" s="8" t="s">
        <v>11218</v>
      </c>
      <c r="D5663" s="8" t="s">
        <v>11219</v>
      </c>
      <c r="E5663" s="8" t="s">
        <v>8844</v>
      </c>
      <c r="F5663" s="8"/>
      <c r="G5663" s="8"/>
      <c r="H5663" s="8" t="s">
        <v>1997</v>
      </c>
      <c r="I5663" s="8"/>
      <c r="J5663" s="7" t="s">
        <v>9987</v>
      </c>
      <c r="K5663" s="8" t="s">
        <v>9988</v>
      </c>
      <c r="L5663" s="8" t="s">
        <v>11207</v>
      </c>
      <c r="M5663" s="7" t="s">
        <v>2059</v>
      </c>
      <c r="N5663" s="9" t="s">
        <v>9990</v>
      </c>
    </row>
    <row r="5664" spans="1:14">
      <c r="A5664" s="7" t="s">
        <v>11204</v>
      </c>
      <c r="B5664" s="8"/>
      <c r="C5664" s="8" t="s">
        <v>11220</v>
      </c>
      <c r="D5664" s="8" t="s">
        <v>11221</v>
      </c>
      <c r="E5664" s="8" t="s">
        <v>8844</v>
      </c>
      <c r="F5664" s="8"/>
      <c r="G5664" s="8"/>
      <c r="H5664" s="8" t="s">
        <v>1997</v>
      </c>
      <c r="I5664" s="8"/>
      <c r="J5664" s="7" t="s">
        <v>9987</v>
      </c>
      <c r="K5664" s="8" t="s">
        <v>9988</v>
      </c>
      <c r="L5664" s="8" t="s">
        <v>11207</v>
      </c>
      <c r="M5664" s="7" t="s">
        <v>2059</v>
      </c>
      <c r="N5664" s="9" t="s">
        <v>9990</v>
      </c>
    </row>
    <row r="5665" spans="1:14">
      <c r="A5665" s="7" t="s">
        <v>11204</v>
      </c>
      <c r="B5665" s="8"/>
      <c r="C5665" s="8" t="s">
        <v>11222</v>
      </c>
      <c r="D5665" s="8" t="s">
        <v>11223</v>
      </c>
      <c r="E5665" s="8" t="s">
        <v>8844</v>
      </c>
      <c r="F5665" s="8"/>
      <c r="G5665" s="8"/>
      <c r="H5665" s="8" t="s">
        <v>1997</v>
      </c>
      <c r="I5665" s="8"/>
      <c r="J5665" s="7" t="s">
        <v>9987</v>
      </c>
      <c r="K5665" s="8" t="s">
        <v>9988</v>
      </c>
      <c r="L5665" s="8" t="s">
        <v>11207</v>
      </c>
      <c r="M5665" s="7" t="s">
        <v>2059</v>
      </c>
      <c r="N5665" s="9" t="s">
        <v>9990</v>
      </c>
    </row>
    <row r="5666" spans="1:14">
      <c r="A5666" s="7" t="s">
        <v>11204</v>
      </c>
      <c r="B5666" s="8"/>
      <c r="C5666" s="8" t="s">
        <v>11224</v>
      </c>
      <c r="D5666" s="8" t="s">
        <v>11225</v>
      </c>
      <c r="E5666" s="8" t="s">
        <v>8844</v>
      </c>
      <c r="F5666" s="8"/>
      <c r="G5666" s="8"/>
      <c r="H5666" s="8" t="s">
        <v>1997</v>
      </c>
      <c r="I5666" s="8"/>
      <c r="J5666" s="7" t="s">
        <v>9987</v>
      </c>
      <c r="K5666" s="8" t="s">
        <v>9988</v>
      </c>
      <c r="L5666" s="8" t="s">
        <v>11207</v>
      </c>
      <c r="M5666" s="7" t="s">
        <v>2059</v>
      </c>
      <c r="N5666" s="9" t="s">
        <v>9990</v>
      </c>
    </row>
    <row r="5667" spans="1:14">
      <c r="A5667" s="7" t="s">
        <v>11204</v>
      </c>
      <c r="B5667" s="8"/>
      <c r="C5667" s="8" t="s">
        <v>11226</v>
      </c>
      <c r="D5667" s="8" t="s">
        <v>11227</v>
      </c>
      <c r="E5667" s="8" t="s">
        <v>8844</v>
      </c>
      <c r="F5667" s="8"/>
      <c r="G5667" s="8"/>
      <c r="H5667" s="8" t="s">
        <v>1997</v>
      </c>
      <c r="I5667" s="8"/>
      <c r="J5667" s="7" t="s">
        <v>9987</v>
      </c>
      <c r="K5667" s="8" t="s">
        <v>9988</v>
      </c>
      <c r="L5667" s="8" t="s">
        <v>11207</v>
      </c>
      <c r="M5667" s="7" t="s">
        <v>2059</v>
      </c>
      <c r="N5667" s="9" t="s">
        <v>9990</v>
      </c>
    </row>
    <row r="5668" spans="1:14">
      <c r="A5668" s="7" t="s">
        <v>11204</v>
      </c>
      <c r="B5668" s="8"/>
      <c r="C5668" s="8" t="s">
        <v>11228</v>
      </c>
      <c r="D5668" s="8" t="s">
        <v>11229</v>
      </c>
      <c r="E5668" s="8" t="s">
        <v>8844</v>
      </c>
      <c r="F5668" s="8"/>
      <c r="G5668" s="8"/>
      <c r="H5668" s="8" t="s">
        <v>1997</v>
      </c>
      <c r="I5668" s="8"/>
      <c r="J5668" s="7" t="s">
        <v>9987</v>
      </c>
      <c r="K5668" s="8" t="s">
        <v>9988</v>
      </c>
      <c r="L5668" s="8" t="s">
        <v>11207</v>
      </c>
      <c r="M5668" s="7" t="s">
        <v>2059</v>
      </c>
      <c r="N5668" s="9" t="s">
        <v>9990</v>
      </c>
    </row>
    <row r="5669" spans="1:14">
      <c r="A5669" s="7" t="s">
        <v>11204</v>
      </c>
      <c r="B5669" s="8"/>
      <c r="C5669" s="8" t="s">
        <v>11230</v>
      </c>
      <c r="D5669" s="8" t="s">
        <v>11231</v>
      </c>
      <c r="E5669" s="8" t="s">
        <v>8844</v>
      </c>
      <c r="F5669" s="8"/>
      <c r="G5669" s="8"/>
      <c r="H5669" s="8" t="s">
        <v>1997</v>
      </c>
      <c r="I5669" s="8"/>
      <c r="J5669" s="7" t="s">
        <v>9987</v>
      </c>
      <c r="K5669" s="8" t="s">
        <v>9988</v>
      </c>
      <c r="L5669" s="8" t="s">
        <v>11207</v>
      </c>
      <c r="M5669" s="7" t="s">
        <v>2059</v>
      </c>
      <c r="N5669" s="9" t="s">
        <v>9990</v>
      </c>
    </row>
    <row r="5670" spans="1:14">
      <c r="A5670" s="7" t="s">
        <v>11204</v>
      </c>
      <c r="B5670" s="8"/>
      <c r="C5670" s="8" t="s">
        <v>11232</v>
      </c>
      <c r="D5670" s="8" t="s">
        <v>11233</v>
      </c>
      <c r="E5670" s="8" t="s">
        <v>8844</v>
      </c>
      <c r="F5670" s="8"/>
      <c r="G5670" s="8"/>
      <c r="H5670" s="8" t="s">
        <v>1997</v>
      </c>
      <c r="I5670" s="8"/>
      <c r="J5670" s="7" t="s">
        <v>9987</v>
      </c>
      <c r="K5670" s="8" t="s">
        <v>9988</v>
      </c>
      <c r="L5670" s="8" t="s">
        <v>11207</v>
      </c>
      <c r="M5670" s="7" t="s">
        <v>2059</v>
      </c>
      <c r="N5670" s="9" t="s">
        <v>9990</v>
      </c>
    </row>
    <row r="5671" spans="1:14">
      <c r="A5671" s="7" t="s">
        <v>11204</v>
      </c>
      <c r="B5671" s="8"/>
      <c r="C5671" s="8" t="s">
        <v>11234</v>
      </c>
      <c r="D5671" s="8" t="s">
        <v>11235</v>
      </c>
      <c r="E5671" s="8" t="s">
        <v>8844</v>
      </c>
      <c r="F5671" s="8"/>
      <c r="G5671" s="8"/>
      <c r="H5671" s="8" t="s">
        <v>1997</v>
      </c>
      <c r="I5671" s="8"/>
      <c r="J5671" s="7" t="s">
        <v>9987</v>
      </c>
      <c r="K5671" s="8" t="s">
        <v>9988</v>
      </c>
      <c r="L5671" s="8" t="s">
        <v>11207</v>
      </c>
      <c r="M5671" s="7" t="s">
        <v>2059</v>
      </c>
      <c r="N5671" s="9" t="s">
        <v>9990</v>
      </c>
    </row>
    <row r="5672" spans="1:14">
      <c r="A5672" s="7" t="s">
        <v>11204</v>
      </c>
      <c r="B5672" s="8"/>
      <c r="C5672" s="8" t="s">
        <v>11236</v>
      </c>
      <c r="D5672" s="8" t="s">
        <v>11237</v>
      </c>
      <c r="E5672" s="8" t="s">
        <v>8844</v>
      </c>
      <c r="F5672" s="8"/>
      <c r="G5672" s="8"/>
      <c r="H5672" s="8" t="s">
        <v>1997</v>
      </c>
      <c r="I5672" s="8"/>
      <c r="J5672" s="7" t="s">
        <v>9987</v>
      </c>
      <c r="K5672" s="8" t="s">
        <v>9988</v>
      </c>
      <c r="L5672" s="8" t="s">
        <v>11207</v>
      </c>
      <c r="M5672" s="7" t="s">
        <v>2059</v>
      </c>
      <c r="N5672" s="9" t="s">
        <v>9990</v>
      </c>
    </row>
    <row r="5673" spans="1:14">
      <c r="A5673" s="7" t="s">
        <v>11204</v>
      </c>
      <c r="B5673" s="8"/>
      <c r="C5673" s="8" t="s">
        <v>11238</v>
      </c>
      <c r="D5673" s="8" t="s">
        <v>11239</v>
      </c>
      <c r="E5673" s="8" t="s">
        <v>8844</v>
      </c>
      <c r="F5673" s="8"/>
      <c r="G5673" s="8"/>
      <c r="H5673" s="8" t="s">
        <v>1997</v>
      </c>
      <c r="I5673" s="8"/>
      <c r="J5673" s="7" t="s">
        <v>9987</v>
      </c>
      <c r="K5673" s="8" t="s">
        <v>9988</v>
      </c>
      <c r="L5673" s="8" t="s">
        <v>11207</v>
      </c>
      <c r="M5673" s="7" t="s">
        <v>2059</v>
      </c>
      <c r="N5673" s="9" t="s">
        <v>9990</v>
      </c>
    </row>
    <row r="5674" spans="1:14">
      <c r="A5674" s="7" t="s">
        <v>11204</v>
      </c>
      <c r="B5674" s="8"/>
      <c r="C5674" s="8" t="s">
        <v>11240</v>
      </c>
      <c r="D5674" s="8" t="s">
        <v>11241</v>
      </c>
      <c r="E5674" s="8" t="s">
        <v>8844</v>
      </c>
      <c r="F5674" s="8"/>
      <c r="G5674" s="8"/>
      <c r="H5674" s="8" t="s">
        <v>1997</v>
      </c>
      <c r="I5674" s="8"/>
      <c r="J5674" s="7" t="s">
        <v>9987</v>
      </c>
      <c r="K5674" s="8" t="s">
        <v>9988</v>
      </c>
      <c r="L5674" s="8" t="s">
        <v>11207</v>
      </c>
      <c r="M5674" s="7" t="s">
        <v>2059</v>
      </c>
      <c r="N5674" s="9" t="s">
        <v>9990</v>
      </c>
    </row>
    <row r="5675" spans="1:14">
      <c r="A5675" s="7" t="s">
        <v>11204</v>
      </c>
      <c r="B5675" s="8"/>
      <c r="C5675" s="8" t="s">
        <v>11242</v>
      </c>
      <c r="D5675" s="8" t="s">
        <v>11243</v>
      </c>
      <c r="E5675" s="8" t="s">
        <v>8844</v>
      </c>
      <c r="F5675" s="8"/>
      <c r="G5675" s="8"/>
      <c r="H5675" s="8" t="s">
        <v>1997</v>
      </c>
      <c r="I5675" s="8"/>
      <c r="J5675" s="7" t="s">
        <v>9987</v>
      </c>
      <c r="K5675" s="8" t="s">
        <v>9988</v>
      </c>
      <c r="L5675" s="8" t="s">
        <v>11207</v>
      </c>
      <c r="M5675" s="7" t="s">
        <v>2059</v>
      </c>
      <c r="N5675" s="9" t="s">
        <v>9990</v>
      </c>
    </row>
    <row r="5676" spans="1:14">
      <c r="A5676" s="7" t="s">
        <v>11204</v>
      </c>
      <c r="B5676" s="8"/>
      <c r="C5676" s="8" t="s">
        <v>11244</v>
      </c>
      <c r="D5676" s="8" t="s">
        <v>11245</v>
      </c>
      <c r="E5676" s="8" t="s">
        <v>8844</v>
      </c>
      <c r="F5676" s="8"/>
      <c r="G5676" s="8"/>
      <c r="H5676" s="8" t="s">
        <v>1997</v>
      </c>
      <c r="I5676" s="8"/>
      <c r="J5676" s="7" t="s">
        <v>9987</v>
      </c>
      <c r="K5676" s="8" t="s">
        <v>9988</v>
      </c>
      <c r="L5676" s="8" t="s">
        <v>11207</v>
      </c>
      <c r="M5676" s="7" t="s">
        <v>2059</v>
      </c>
      <c r="N5676" s="9" t="s">
        <v>9990</v>
      </c>
    </row>
    <row r="5677" spans="1:14">
      <c r="A5677" s="7" t="s">
        <v>11204</v>
      </c>
      <c r="B5677" s="7"/>
      <c r="C5677" s="7" t="s">
        <v>11246</v>
      </c>
      <c r="D5677" s="7" t="s">
        <v>11247</v>
      </c>
      <c r="E5677" s="8" t="s">
        <v>8844</v>
      </c>
      <c r="F5677" s="7"/>
      <c r="G5677" s="7"/>
      <c r="H5677" s="8" t="s">
        <v>1997</v>
      </c>
      <c r="I5677" s="8"/>
      <c r="J5677" s="7" t="s">
        <v>9987</v>
      </c>
      <c r="K5677" s="8" t="s">
        <v>9988</v>
      </c>
      <c r="L5677" s="8" t="s">
        <v>11207</v>
      </c>
      <c r="M5677" s="7" t="s">
        <v>2059</v>
      </c>
      <c r="N5677" s="9" t="s">
        <v>9990</v>
      </c>
    </row>
    <row r="5678" spans="1:14">
      <c r="A5678" s="7" t="s">
        <v>11204</v>
      </c>
      <c r="B5678" s="7"/>
      <c r="C5678" s="7" t="s">
        <v>11248</v>
      </c>
      <c r="D5678" s="7" t="s">
        <v>11249</v>
      </c>
      <c r="E5678" s="8" t="s">
        <v>8844</v>
      </c>
      <c r="F5678" s="7"/>
      <c r="G5678" s="7"/>
      <c r="H5678" s="8" t="s">
        <v>1997</v>
      </c>
      <c r="I5678" s="8"/>
      <c r="J5678" s="7" t="s">
        <v>9987</v>
      </c>
      <c r="K5678" s="8" t="s">
        <v>9988</v>
      </c>
      <c r="L5678" s="8" t="s">
        <v>11207</v>
      </c>
      <c r="M5678" s="7" t="s">
        <v>2059</v>
      </c>
      <c r="N5678" s="9" t="s">
        <v>9990</v>
      </c>
    </row>
    <row r="5679" spans="1:14">
      <c r="A5679" s="7" t="s">
        <v>11204</v>
      </c>
      <c r="B5679" s="8"/>
      <c r="C5679" s="8" t="s">
        <v>11250</v>
      </c>
      <c r="D5679" s="8" t="s">
        <v>11251</v>
      </c>
      <c r="E5679" s="8" t="s">
        <v>8844</v>
      </c>
      <c r="F5679" s="8"/>
      <c r="G5679" s="8"/>
      <c r="H5679" s="8" t="s">
        <v>1997</v>
      </c>
      <c r="I5679" s="8"/>
      <c r="J5679" s="7" t="s">
        <v>9987</v>
      </c>
      <c r="K5679" s="8" t="s">
        <v>9988</v>
      </c>
      <c r="L5679" s="8" t="s">
        <v>11207</v>
      </c>
      <c r="M5679" s="7" t="s">
        <v>2059</v>
      </c>
      <c r="N5679" s="9" t="s">
        <v>9990</v>
      </c>
    </row>
    <row r="5680" spans="1:14">
      <c r="A5680" s="7" t="s">
        <v>11204</v>
      </c>
      <c r="B5680" s="8"/>
      <c r="C5680" s="8" t="s">
        <v>11252</v>
      </c>
      <c r="D5680" s="8" t="s">
        <v>11253</v>
      </c>
      <c r="E5680" s="8" t="s">
        <v>8844</v>
      </c>
      <c r="F5680" s="8"/>
      <c r="G5680" s="8"/>
      <c r="H5680" s="8" t="s">
        <v>1997</v>
      </c>
      <c r="I5680" s="8"/>
      <c r="J5680" s="7" t="s">
        <v>9987</v>
      </c>
      <c r="K5680" s="8" t="s">
        <v>9988</v>
      </c>
      <c r="L5680" s="8" t="s">
        <v>11207</v>
      </c>
      <c r="M5680" s="7" t="s">
        <v>2059</v>
      </c>
      <c r="N5680" s="9" t="s">
        <v>9990</v>
      </c>
    </row>
    <row r="5681" spans="1:14">
      <c r="A5681" s="7" t="s">
        <v>11204</v>
      </c>
      <c r="B5681" s="7"/>
      <c r="C5681" s="7" t="s">
        <v>11254</v>
      </c>
      <c r="D5681" s="7" t="s">
        <v>11255</v>
      </c>
      <c r="E5681" s="8" t="s">
        <v>8844</v>
      </c>
      <c r="F5681" s="7"/>
      <c r="G5681" s="7"/>
      <c r="H5681" s="7" t="s">
        <v>1997</v>
      </c>
      <c r="I5681" s="7"/>
      <c r="J5681" s="7" t="s">
        <v>9987</v>
      </c>
      <c r="K5681" s="7" t="s">
        <v>9988</v>
      </c>
      <c r="L5681" s="8" t="s">
        <v>11207</v>
      </c>
      <c r="M5681" s="7"/>
      <c r="N5681" s="9" t="s">
        <v>9990</v>
      </c>
    </row>
    <row r="5682" spans="1:14">
      <c r="A5682" s="7" t="s">
        <v>11204</v>
      </c>
      <c r="B5682" s="8"/>
      <c r="C5682" s="8" t="s">
        <v>11256</v>
      </c>
      <c r="D5682" s="8" t="s">
        <v>11257</v>
      </c>
      <c r="E5682" s="8" t="s">
        <v>8844</v>
      </c>
      <c r="F5682" s="8"/>
      <c r="G5682" s="8"/>
      <c r="H5682" s="8" t="s">
        <v>1997</v>
      </c>
      <c r="I5682" s="8"/>
      <c r="J5682" s="7" t="s">
        <v>9987</v>
      </c>
      <c r="K5682" s="8" t="s">
        <v>9988</v>
      </c>
      <c r="L5682" s="8" t="s">
        <v>11207</v>
      </c>
      <c r="M5682" s="7" t="s">
        <v>2059</v>
      </c>
      <c r="N5682" s="9" t="s">
        <v>9990</v>
      </c>
    </row>
    <row r="5683" spans="1:14">
      <c r="A5683" s="7" t="s">
        <v>11204</v>
      </c>
      <c r="B5683" s="7"/>
      <c r="C5683" s="7" t="s">
        <v>11258</v>
      </c>
      <c r="D5683" s="7" t="s">
        <v>11259</v>
      </c>
      <c r="E5683" s="8" t="s">
        <v>8844</v>
      </c>
      <c r="F5683" s="7"/>
      <c r="G5683" s="7"/>
      <c r="H5683" s="7" t="s">
        <v>1997</v>
      </c>
      <c r="I5683" s="7"/>
      <c r="J5683" s="7" t="s">
        <v>9987</v>
      </c>
      <c r="K5683" s="7" t="s">
        <v>9988</v>
      </c>
      <c r="L5683" s="8" t="s">
        <v>11207</v>
      </c>
      <c r="M5683" s="7"/>
      <c r="N5683" s="9" t="s">
        <v>9990</v>
      </c>
    </row>
    <row r="5684" spans="1:14">
      <c r="A5684" s="7" t="s">
        <v>11204</v>
      </c>
      <c r="B5684" s="7"/>
      <c r="C5684" s="8" t="s">
        <v>11260</v>
      </c>
      <c r="D5684" s="8" t="s">
        <v>11261</v>
      </c>
      <c r="E5684" s="8" t="s">
        <v>8844</v>
      </c>
      <c r="F5684" s="8"/>
      <c r="G5684" s="8"/>
      <c r="H5684" s="8" t="s">
        <v>1997</v>
      </c>
      <c r="I5684" s="8"/>
      <c r="J5684" s="7" t="s">
        <v>9987</v>
      </c>
      <c r="K5684" s="8" t="s">
        <v>9988</v>
      </c>
      <c r="L5684" s="8" t="s">
        <v>11207</v>
      </c>
      <c r="M5684" s="7" t="s">
        <v>2059</v>
      </c>
      <c r="N5684" s="9" t="s">
        <v>9990</v>
      </c>
    </row>
    <row r="5685" spans="1:14">
      <c r="A5685" s="7" t="s">
        <v>11204</v>
      </c>
      <c r="B5685" s="7"/>
      <c r="C5685" s="8" t="s">
        <v>11262</v>
      </c>
      <c r="D5685" s="8" t="s">
        <v>11263</v>
      </c>
      <c r="E5685" s="8" t="s">
        <v>8844</v>
      </c>
      <c r="F5685" s="8"/>
      <c r="G5685" s="8"/>
      <c r="H5685" s="8" t="s">
        <v>1997</v>
      </c>
      <c r="I5685" s="8"/>
      <c r="J5685" s="7" t="s">
        <v>9987</v>
      </c>
      <c r="K5685" s="8" t="s">
        <v>9988</v>
      </c>
      <c r="L5685" s="8" t="s">
        <v>11207</v>
      </c>
      <c r="M5685" s="7" t="s">
        <v>2059</v>
      </c>
      <c r="N5685" s="9" t="s">
        <v>9990</v>
      </c>
    </row>
    <row r="5686" spans="1:14">
      <c r="A5686" s="7" t="s">
        <v>11204</v>
      </c>
      <c r="B5686" s="7"/>
      <c r="C5686" s="8" t="s">
        <v>11264</v>
      </c>
      <c r="D5686" s="8" t="s">
        <v>11265</v>
      </c>
      <c r="E5686" s="8" t="s">
        <v>8844</v>
      </c>
      <c r="F5686" s="8"/>
      <c r="G5686" s="8"/>
      <c r="H5686" s="8" t="s">
        <v>1997</v>
      </c>
      <c r="I5686" s="8"/>
      <c r="J5686" s="7" t="s">
        <v>9987</v>
      </c>
      <c r="K5686" s="8" t="s">
        <v>9988</v>
      </c>
      <c r="L5686" s="8" t="s">
        <v>11207</v>
      </c>
      <c r="M5686" s="7" t="s">
        <v>2059</v>
      </c>
      <c r="N5686" s="9" t="s">
        <v>9990</v>
      </c>
    </row>
    <row r="5687" spans="1:14">
      <c r="A5687" s="7" t="s">
        <v>11204</v>
      </c>
      <c r="B5687" s="8"/>
      <c r="C5687" s="8" t="s">
        <v>11266</v>
      </c>
      <c r="D5687" s="8" t="s">
        <v>11267</v>
      </c>
      <c r="E5687" s="8" t="s">
        <v>8844</v>
      </c>
      <c r="F5687" s="8"/>
      <c r="G5687" s="8"/>
      <c r="H5687" s="8" t="s">
        <v>1997</v>
      </c>
      <c r="I5687" s="8"/>
      <c r="J5687" s="7" t="s">
        <v>9987</v>
      </c>
      <c r="K5687" s="8" t="s">
        <v>9988</v>
      </c>
      <c r="L5687" s="8" t="s">
        <v>11207</v>
      </c>
      <c r="M5687" s="7" t="s">
        <v>2059</v>
      </c>
      <c r="N5687" s="9" t="s">
        <v>9990</v>
      </c>
    </row>
    <row r="5688" spans="1:14">
      <c r="A5688" s="7" t="s">
        <v>11204</v>
      </c>
      <c r="B5688" s="8"/>
      <c r="C5688" s="8" t="s">
        <v>11268</v>
      </c>
      <c r="D5688" s="8" t="s">
        <v>11269</v>
      </c>
      <c r="E5688" s="8" t="s">
        <v>8844</v>
      </c>
      <c r="F5688" s="8"/>
      <c r="G5688" s="8"/>
      <c r="H5688" s="8" t="s">
        <v>1997</v>
      </c>
      <c r="I5688" s="8"/>
      <c r="J5688" s="7" t="s">
        <v>9987</v>
      </c>
      <c r="K5688" s="8" t="s">
        <v>9988</v>
      </c>
      <c r="L5688" s="8" t="s">
        <v>11207</v>
      </c>
      <c r="M5688" s="7" t="s">
        <v>2059</v>
      </c>
      <c r="N5688" s="9" t="s">
        <v>9990</v>
      </c>
    </row>
    <row r="5689" spans="1:14">
      <c r="A5689" s="7" t="s">
        <v>11204</v>
      </c>
      <c r="B5689" s="8"/>
      <c r="C5689" s="8" t="s">
        <v>11270</v>
      </c>
      <c r="D5689" s="8" t="s">
        <v>11271</v>
      </c>
      <c r="E5689" s="8" t="s">
        <v>8844</v>
      </c>
      <c r="F5689" s="8"/>
      <c r="G5689" s="8"/>
      <c r="H5689" s="8" t="s">
        <v>1997</v>
      </c>
      <c r="I5689" s="8"/>
      <c r="J5689" s="7" t="s">
        <v>9987</v>
      </c>
      <c r="K5689" s="8" t="s">
        <v>9988</v>
      </c>
      <c r="L5689" s="8" t="s">
        <v>11207</v>
      </c>
      <c r="M5689" s="7" t="s">
        <v>2059</v>
      </c>
      <c r="N5689" s="9" t="s">
        <v>9990</v>
      </c>
    </row>
    <row r="5690" spans="1:14">
      <c r="A5690" s="7" t="s">
        <v>11204</v>
      </c>
      <c r="B5690" s="8"/>
      <c r="C5690" s="8" t="s">
        <v>11272</v>
      </c>
      <c r="D5690" s="8" t="s">
        <v>11273</v>
      </c>
      <c r="E5690" s="8" t="s">
        <v>8844</v>
      </c>
      <c r="F5690" s="8"/>
      <c r="G5690" s="8"/>
      <c r="H5690" s="8" t="s">
        <v>1997</v>
      </c>
      <c r="I5690" s="8"/>
      <c r="J5690" s="7" t="s">
        <v>9987</v>
      </c>
      <c r="K5690" s="8" t="s">
        <v>9988</v>
      </c>
      <c r="L5690" s="8" t="s">
        <v>11207</v>
      </c>
      <c r="M5690" s="7" t="s">
        <v>2059</v>
      </c>
      <c r="N5690" s="9" t="s">
        <v>9990</v>
      </c>
    </row>
    <row r="5691" spans="1:14">
      <c r="A5691" s="7" t="s">
        <v>11204</v>
      </c>
      <c r="B5691" s="8"/>
      <c r="C5691" s="8" t="s">
        <v>11274</v>
      </c>
      <c r="D5691" s="8" t="s">
        <v>11275</v>
      </c>
      <c r="E5691" s="8" t="s">
        <v>8844</v>
      </c>
      <c r="F5691" s="8"/>
      <c r="G5691" s="8"/>
      <c r="H5691" s="8" t="s">
        <v>1997</v>
      </c>
      <c r="I5691" s="8"/>
      <c r="J5691" s="7" t="s">
        <v>9987</v>
      </c>
      <c r="K5691" s="8" t="s">
        <v>9988</v>
      </c>
      <c r="L5691" s="8" t="s">
        <v>11207</v>
      </c>
      <c r="M5691" s="7" t="s">
        <v>2059</v>
      </c>
      <c r="N5691" s="9" t="s">
        <v>9990</v>
      </c>
    </row>
    <row r="5692" spans="1:14">
      <c r="A5692" s="7" t="s">
        <v>11204</v>
      </c>
      <c r="B5692" s="7"/>
      <c r="C5692" s="7" t="s">
        <v>11276</v>
      </c>
      <c r="D5692" s="7" t="s">
        <v>11277</v>
      </c>
      <c r="E5692" s="8" t="s">
        <v>8844</v>
      </c>
      <c r="F5692" s="7"/>
      <c r="G5692" s="7"/>
      <c r="H5692" s="8" t="s">
        <v>1997</v>
      </c>
      <c r="I5692" s="8"/>
      <c r="J5692" s="7" t="s">
        <v>9987</v>
      </c>
      <c r="K5692" s="8" t="s">
        <v>9988</v>
      </c>
      <c r="L5692" s="8" t="s">
        <v>11207</v>
      </c>
      <c r="M5692" s="7" t="s">
        <v>2059</v>
      </c>
      <c r="N5692" s="9" t="s">
        <v>9990</v>
      </c>
    </row>
    <row r="5693" spans="1:14">
      <c r="A5693" s="7" t="s">
        <v>11204</v>
      </c>
      <c r="B5693" s="8"/>
      <c r="C5693" s="8" t="s">
        <v>11278</v>
      </c>
      <c r="D5693" s="8" t="s">
        <v>11279</v>
      </c>
      <c r="E5693" s="8" t="s">
        <v>8844</v>
      </c>
      <c r="F5693" s="8"/>
      <c r="G5693" s="8"/>
      <c r="H5693" s="8" t="s">
        <v>1997</v>
      </c>
      <c r="I5693" s="8"/>
      <c r="J5693" s="7" t="s">
        <v>9987</v>
      </c>
      <c r="K5693" s="8" t="s">
        <v>9988</v>
      </c>
      <c r="L5693" s="8" t="s">
        <v>11207</v>
      </c>
      <c r="M5693" s="7" t="s">
        <v>2059</v>
      </c>
      <c r="N5693" s="9" t="s">
        <v>9990</v>
      </c>
    </row>
    <row r="5694" spans="1:14">
      <c r="A5694" s="7" t="s">
        <v>11204</v>
      </c>
      <c r="B5694" s="7"/>
      <c r="C5694" s="7" t="s">
        <v>11280</v>
      </c>
      <c r="D5694" s="7" t="s">
        <v>11281</v>
      </c>
      <c r="E5694" s="8" t="s">
        <v>8844</v>
      </c>
      <c r="F5694" s="7"/>
      <c r="G5694" s="7"/>
      <c r="H5694" s="7" t="s">
        <v>1997</v>
      </c>
      <c r="I5694" s="7"/>
      <c r="J5694" s="7" t="s">
        <v>9987</v>
      </c>
      <c r="K5694" s="7" t="s">
        <v>9988</v>
      </c>
      <c r="L5694" s="8" t="s">
        <v>11207</v>
      </c>
      <c r="M5694" s="7"/>
      <c r="N5694" s="9" t="s">
        <v>9990</v>
      </c>
    </row>
    <row r="5695" spans="1:14">
      <c r="A5695" s="7" t="s">
        <v>11204</v>
      </c>
      <c r="B5695" s="7"/>
      <c r="C5695" s="7" t="s">
        <v>11282</v>
      </c>
      <c r="D5695" s="7" t="s">
        <v>11283</v>
      </c>
      <c r="E5695" s="8" t="s">
        <v>8844</v>
      </c>
      <c r="F5695" s="7"/>
      <c r="G5695" s="7"/>
      <c r="H5695" s="7" t="s">
        <v>1997</v>
      </c>
      <c r="I5695" s="7"/>
      <c r="J5695" s="7" t="s">
        <v>9987</v>
      </c>
      <c r="K5695" s="7" t="s">
        <v>9988</v>
      </c>
      <c r="L5695" s="7" t="s">
        <v>11207</v>
      </c>
      <c r="M5695" s="7"/>
      <c r="N5695" s="9" t="s">
        <v>9990</v>
      </c>
    </row>
    <row r="5696" spans="1:14">
      <c r="A5696" s="7" t="s">
        <v>11204</v>
      </c>
      <c r="B5696" s="7"/>
      <c r="C5696" s="7" t="s">
        <v>11284</v>
      </c>
      <c r="D5696" s="7" t="s">
        <v>11285</v>
      </c>
      <c r="E5696" s="8" t="s">
        <v>8844</v>
      </c>
      <c r="F5696" s="7"/>
      <c r="G5696" s="7"/>
      <c r="H5696" s="7" t="s">
        <v>1997</v>
      </c>
      <c r="I5696" s="7"/>
      <c r="J5696" s="7" t="s">
        <v>9987</v>
      </c>
      <c r="K5696" s="7" t="s">
        <v>9988</v>
      </c>
      <c r="L5696" s="8" t="s">
        <v>11207</v>
      </c>
      <c r="M5696" s="7"/>
      <c r="N5696" s="9" t="s">
        <v>9990</v>
      </c>
    </row>
    <row r="5697" spans="1:14">
      <c r="A5697" s="7" t="s">
        <v>11204</v>
      </c>
      <c r="B5697" s="8"/>
      <c r="C5697" s="8" t="s">
        <v>11286</v>
      </c>
      <c r="D5697" s="8" t="s">
        <v>11287</v>
      </c>
      <c r="E5697" s="8" t="s">
        <v>8844</v>
      </c>
      <c r="F5697" s="8"/>
      <c r="G5697" s="8"/>
      <c r="H5697" s="8" t="s">
        <v>1997</v>
      </c>
      <c r="I5697" s="8"/>
      <c r="J5697" s="7" t="s">
        <v>9987</v>
      </c>
      <c r="K5697" s="8" t="s">
        <v>9988</v>
      </c>
      <c r="L5697" s="8" t="s">
        <v>11207</v>
      </c>
      <c r="M5697" s="7" t="s">
        <v>2059</v>
      </c>
      <c r="N5697" s="9" t="s">
        <v>9990</v>
      </c>
    </row>
    <row r="5698" spans="1:14">
      <c r="A5698" s="7" t="s">
        <v>11204</v>
      </c>
      <c r="B5698" s="7"/>
      <c r="C5698" s="7" t="s">
        <v>11288</v>
      </c>
      <c r="D5698" s="7" t="s">
        <v>11289</v>
      </c>
      <c r="E5698" s="8" t="s">
        <v>8844</v>
      </c>
      <c r="F5698" s="7"/>
      <c r="G5698" s="7"/>
      <c r="H5698" s="8" t="s">
        <v>1997</v>
      </c>
      <c r="I5698" s="8"/>
      <c r="J5698" s="7" t="s">
        <v>9987</v>
      </c>
      <c r="K5698" s="8" t="s">
        <v>9988</v>
      </c>
      <c r="L5698" s="8" t="s">
        <v>11207</v>
      </c>
      <c r="M5698" s="7" t="s">
        <v>2059</v>
      </c>
      <c r="N5698" s="9" t="s">
        <v>9990</v>
      </c>
    </row>
    <row r="5699" spans="1:14">
      <c r="A5699" s="7" t="s">
        <v>11204</v>
      </c>
      <c r="B5699" s="7"/>
      <c r="C5699" s="7" t="s">
        <v>11290</v>
      </c>
      <c r="D5699" s="7" t="s">
        <v>11291</v>
      </c>
      <c r="E5699" s="8" t="s">
        <v>8844</v>
      </c>
      <c r="F5699" s="7"/>
      <c r="G5699" s="7"/>
      <c r="H5699" s="8" t="s">
        <v>1997</v>
      </c>
      <c r="I5699" s="8"/>
      <c r="J5699" s="7" t="s">
        <v>9987</v>
      </c>
      <c r="K5699" s="8" t="s">
        <v>9988</v>
      </c>
      <c r="L5699" s="8" t="s">
        <v>11207</v>
      </c>
      <c r="M5699" s="7" t="s">
        <v>2059</v>
      </c>
      <c r="N5699" s="9" t="s">
        <v>9990</v>
      </c>
    </row>
    <row r="5700" spans="1:14">
      <c r="A5700" s="7" t="s">
        <v>11204</v>
      </c>
      <c r="B5700" s="7"/>
      <c r="C5700" s="7" t="s">
        <v>11292</v>
      </c>
      <c r="D5700" s="7" t="s">
        <v>11293</v>
      </c>
      <c r="E5700" s="8" t="s">
        <v>8844</v>
      </c>
      <c r="F5700" s="7"/>
      <c r="G5700" s="7"/>
      <c r="H5700" s="8" t="s">
        <v>1997</v>
      </c>
      <c r="I5700" s="8"/>
      <c r="J5700" s="7" t="s">
        <v>9987</v>
      </c>
      <c r="K5700" s="8" t="s">
        <v>9988</v>
      </c>
      <c r="L5700" s="8" t="s">
        <v>11207</v>
      </c>
      <c r="M5700" s="7" t="s">
        <v>2059</v>
      </c>
      <c r="N5700" s="9" t="s">
        <v>9990</v>
      </c>
    </row>
    <row r="5701" spans="1:14">
      <c r="A5701" s="7" t="s">
        <v>11204</v>
      </c>
      <c r="B5701" s="8"/>
      <c r="C5701" s="8" t="s">
        <v>11294</v>
      </c>
      <c r="D5701" s="8" t="s">
        <v>11295</v>
      </c>
      <c r="E5701" s="8" t="s">
        <v>8844</v>
      </c>
      <c r="F5701" s="8"/>
      <c r="G5701" s="8"/>
      <c r="H5701" s="8" t="s">
        <v>1997</v>
      </c>
      <c r="I5701" s="8"/>
      <c r="J5701" s="7" t="s">
        <v>9987</v>
      </c>
      <c r="K5701" s="8" t="s">
        <v>9988</v>
      </c>
      <c r="L5701" s="8" t="s">
        <v>11207</v>
      </c>
      <c r="M5701" s="7" t="s">
        <v>2059</v>
      </c>
      <c r="N5701" s="9" t="s">
        <v>9990</v>
      </c>
    </row>
    <row r="5702" spans="1:14">
      <c r="A5702" s="7" t="s">
        <v>11204</v>
      </c>
      <c r="B5702" s="7"/>
      <c r="C5702" s="7" t="s">
        <v>11296</v>
      </c>
      <c r="D5702" s="7" t="s">
        <v>11297</v>
      </c>
      <c r="E5702" s="8" t="s">
        <v>8844</v>
      </c>
      <c r="F5702" s="7"/>
      <c r="G5702" s="7"/>
      <c r="H5702" s="7" t="s">
        <v>1997</v>
      </c>
      <c r="I5702" s="7"/>
      <c r="J5702" s="7" t="s">
        <v>9987</v>
      </c>
      <c r="K5702" s="7" t="s">
        <v>9988</v>
      </c>
      <c r="L5702" s="8" t="s">
        <v>11207</v>
      </c>
      <c r="M5702" s="7"/>
      <c r="N5702" s="9" t="s">
        <v>9990</v>
      </c>
    </row>
    <row r="5703" spans="1:14">
      <c r="A5703" s="7" t="s">
        <v>11204</v>
      </c>
      <c r="B5703" s="8"/>
      <c r="C5703" s="8" t="s">
        <v>11298</v>
      </c>
      <c r="D5703" s="8" t="s">
        <v>11299</v>
      </c>
      <c r="E5703" s="8" t="s">
        <v>8844</v>
      </c>
      <c r="F5703" s="8"/>
      <c r="G5703" s="8"/>
      <c r="H5703" s="8" t="s">
        <v>1997</v>
      </c>
      <c r="I5703" s="8"/>
      <c r="J5703" s="7" t="s">
        <v>9987</v>
      </c>
      <c r="K5703" s="8" t="s">
        <v>9988</v>
      </c>
      <c r="L5703" s="8" t="s">
        <v>11207</v>
      </c>
      <c r="M5703" s="7" t="s">
        <v>2059</v>
      </c>
      <c r="N5703" s="9" t="s">
        <v>9990</v>
      </c>
    </row>
    <row r="5704" spans="1:14">
      <c r="A5704" s="7" t="s">
        <v>11204</v>
      </c>
      <c r="B5704" s="8"/>
      <c r="C5704" s="8" t="s">
        <v>11300</v>
      </c>
      <c r="D5704" s="8" t="s">
        <v>11301</v>
      </c>
      <c r="E5704" s="8" t="s">
        <v>8844</v>
      </c>
      <c r="F5704" s="8"/>
      <c r="G5704" s="8"/>
      <c r="H5704" s="8" t="s">
        <v>1997</v>
      </c>
      <c r="I5704" s="8"/>
      <c r="J5704" s="7" t="s">
        <v>9987</v>
      </c>
      <c r="K5704" s="8" t="s">
        <v>9988</v>
      </c>
      <c r="L5704" s="8" t="s">
        <v>11207</v>
      </c>
      <c r="M5704" s="7" t="s">
        <v>2059</v>
      </c>
      <c r="N5704" s="9" t="s">
        <v>9990</v>
      </c>
    </row>
    <row r="5705" spans="1:14">
      <c r="A5705" s="7" t="s">
        <v>11204</v>
      </c>
      <c r="B5705" s="8"/>
      <c r="C5705" s="8" t="s">
        <v>11302</v>
      </c>
      <c r="D5705" s="8" t="s">
        <v>11303</v>
      </c>
      <c r="E5705" s="8" t="s">
        <v>8844</v>
      </c>
      <c r="F5705" s="8"/>
      <c r="G5705" s="8"/>
      <c r="H5705" s="8" t="s">
        <v>1997</v>
      </c>
      <c r="I5705" s="8"/>
      <c r="J5705" s="7" t="s">
        <v>9987</v>
      </c>
      <c r="K5705" s="8" t="s">
        <v>9988</v>
      </c>
      <c r="L5705" s="8" t="s">
        <v>11207</v>
      </c>
      <c r="M5705" s="7" t="s">
        <v>2059</v>
      </c>
      <c r="N5705" s="9" t="s">
        <v>9990</v>
      </c>
    </row>
    <row r="5706" spans="1:14">
      <c r="A5706" s="7" t="s">
        <v>11204</v>
      </c>
      <c r="B5706" s="8"/>
      <c r="C5706" s="8" t="s">
        <v>11304</v>
      </c>
      <c r="D5706" s="8" t="s">
        <v>11305</v>
      </c>
      <c r="E5706" s="8" t="s">
        <v>8844</v>
      </c>
      <c r="F5706" s="8"/>
      <c r="G5706" s="8"/>
      <c r="H5706" s="8" t="s">
        <v>1997</v>
      </c>
      <c r="I5706" s="8"/>
      <c r="J5706" s="7" t="s">
        <v>9987</v>
      </c>
      <c r="K5706" s="8" t="s">
        <v>9988</v>
      </c>
      <c r="L5706" s="8" t="s">
        <v>11207</v>
      </c>
      <c r="M5706" s="7" t="s">
        <v>2059</v>
      </c>
      <c r="N5706" s="9" t="s">
        <v>9990</v>
      </c>
    </row>
    <row r="5707" spans="1:14">
      <c r="A5707" s="7" t="s">
        <v>11204</v>
      </c>
      <c r="B5707" s="8"/>
      <c r="C5707" s="8" t="s">
        <v>11306</v>
      </c>
      <c r="D5707" s="8" t="s">
        <v>11307</v>
      </c>
      <c r="E5707" s="8" t="s">
        <v>8844</v>
      </c>
      <c r="F5707" s="8"/>
      <c r="G5707" s="8"/>
      <c r="H5707" s="8" t="s">
        <v>1997</v>
      </c>
      <c r="I5707" s="8"/>
      <c r="J5707" s="7" t="s">
        <v>9987</v>
      </c>
      <c r="K5707" s="8" t="s">
        <v>9988</v>
      </c>
      <c r="L5707" s="8" t="s">
        <v>11207</v>
      </c>
      <c r="M5707" s="7" t="s">
        <v>2059</v>
      </c>
      <c r="N5707" s="9" t="s">
        <v>9990</v>
      </c>
    </row>
    <row r="5708" spans="1:14">
      <c r="A5708" s="7" t="s">
        <v>11204</v>
      </c>
      <c r="B5708" s="8"/>
      <c r="C5708" s="8" t="s">
        <v>11308</v>
      </c>
      <c r="D5708" s="8" t="s">
        <v>11309</v>
      </c>
      <c r="E5708" s="8" t="s">
        <v>8844</v>
      </c>
      <c r="F5708" s="8"/>
      <c r="G5708" s="8"/>
      <c r="H5708" s="8" t="s">
        <v>1997</v>
      </c>
      <c r="I5708" s="8"/>
      <c r="J5708" s="7" t="s">
        <v>9987</v>
      </c>
      <c r="K5708" s="8" t="s">
        <v>9988</v>
      </c>
      <c r="L5708" s="8" t="s">
        <v>11207</v>
      </c>
      <c r="M5708" s="7" t="s">
        <v>2059</v>
      </c>
      <c r="N5708" s="9" t="s">
        <v>9990</v>
      </c>
    </row>
    <row r="5709" spans="1:14">
      <c r="A5709" s="7" t="s">
        <v>11204</v>
      </c>
      <c r="B5709" s="8"/>
      <c r="C5709" s="8" t="s">
        <v>11310</v>
      </c>
      <c r="D5709" s="8" t="s">
        <v>11311</v>
      </c>
      <c r="E5709" s="8" t="s">
        <v>8844</v>
      </c>
      <c r="F5709" s="8"/>
      <c r="G5709" s="8"/>
      <c r="H5709" s="8" t="s">
        <v>1997</v>
      </c>
      <c r="I5709" s="8"/>
      <c r="J5709" s="7" t="s">
        <v>9987</v>
      </c>
      <c r="K5709" s="8" t="s">
        <v>9988</v>
      </c>
      <c r="L5709" s="8" t="s">
        <v>11207</v>
      </c>
      <c r="M5709" s="7" t="s">
        <v>2059</v>
      </c>
      <c r="N5709" s="9" t="s">
        <v>9990</v>
      </c>
    </row>
    <row r="5710" spans="1:14">
      <c r="A5710" s="7" t="s">
        <v>11204</v>
      </c>
      <c r="B5710" s="8"/>
      <c r="C5710" s="8" t="s">
        <v>11312</v>
      </c>
      <c r="D5710" s="8" t="s">
        <v>11313</v>
      </c>
      <c r="E5710" s="8" t="s">
        <v>8844</v>
      </c>
      <c r="F5710" s="8"/>
      <c r="G5710" s="8"/>
      <c r="H5710" s="8" t="s">
        <v>1997</v>
      </c>
      <c r="I5710" s="8"/>
      <c r="J5710" s="7" t="s">
        <v>9987</v>
      </c>
      <c r="K5710" s="8" t="s">
        <v>9988</v>
      </c>
      <c r="L5710" s="8" t="s">
        <v>11207</v>
      </c>
      <c r="M5710" s="7" t="s">
        <v>2059</v>
      </c>
      <c r="N5710" s="9" t="s">
        <v>9990</v>
      </c>
    </row>
    <row r="5711" spans="1:14">
      <c r="A5711" s="7" t="s">
        <v>11204</v>
      </c>
      <c r="B5711" s="7"/>
      <c r="C5711" s="7" t="s">
        <v>11314</v>
      </c>
      <c r="D5711" s="7" t="s">
        <v>11315</v>
      </c>
      <c r="E5711" s="8" t="s">
        <v>8844</v>
      </c>
      <c r="F5711" s="7"/>
      <c r="G5711" s="7"/>
      <c r="H5711" s="7" t="s">
        <v>1997</v>
      </c>
      <c r="I5711" s="7"/>
      <c r="J5711" s="7" t="s">
        <v>9987</v>
      </c>
      <c r="K5711" s="7" t="s">
        <v>9988</v>
      </c>
      <c r="L5711" s="8" t="s">
        <v>11207</v>
      </c>
      <c r="M5711" s="7"/>
      <c r="N5711" s="9" t="s">
        <v>9990</v>
      </c>
    </row>
    <row r="5712" spans="1:14">
      <c r="A5712" s="7" t="s">
        <v>11204</v>
      </c>
      <c r="B5712" s="8"/>
      <c r="C5712" s="8" t="s">
        <v>11316</v>
      </c>
      <c r="D5712" s="8" t="s">
        <v>11317</v>
      </c>
      <c r="E5712" s="8" t="s">
        <v>8844</v>
      </c>
      <c r="F5712" s="8"/>
      <c r="G5712" s="8"/>
      <c r="H5712" s="8" t="s">
        <v>1997</v>
      </c>
      <c r="I5712" s="8"/>
      <c r="J5712" s="7" t="s">
        <v>9987</v>
      </c>
      <c r="K5712" s="8" t="s">
        <v>9988</v>
      </c>
      <c r="L5712" s="8" t="s">
        <v>11207</v>
      </c>
      <c r="M5712" s="7" t="s">
        <v>2059</v>
      </c>
      <c r="N5712" s="9" t="s">
        <v>9990</v>
      </c>
    </row>
    <row r="5713" spans="1:14">
      <c r="A5713" s="7" t="s">
        <v>11204</v>
      </c>
      <c r="B5713" s="8"/>
      <c r="C5713" s="8" t="s">
        <v>11318</v>
      </c>
      <c r="D5713" s="8" t="s">
        <v>11319</v>
      </c>
      <c r="E5713" s="8" t="s">
        <v>8844</v>
      </c>
      <c r="F5713" s="8"/>
      <c r="G5713" s="8"/>
      <c r="H5713" s="8" t="s">
        <v>1997</v>
      </c>
      <c r="I5713" s="8"/>
      <c r="J5713" s="7" t="s">
        <v>9987</v>
      </c>
      <c r="K5713" s="8" t="s">
        <v>9988</v>
      </c>
      <c r="L5713" s="8" t="s">
        <v>11207</v>
      </c>
      <c r="M5713" s="7" t="s">
        <v>2059</v>
      </c>
      <c r="N5713" s="9" t="s">
        <v>9990</v>
      </c>
    </row>
    <row r="5714" spans="1:14">
      <c r="A5714" s="7" t="s">
        <v>11204</v>
      </c>
      <c r="B5714" s="8"/>
      <c r="C5714" s="8" t="s">
        <v>11320</v>
      </c>
      <c r="D5714" s="8" t="s">
        <v>11319</v>
      </c>
      <c r="E5714" s="8" t="s">
        <v>8844</v>
      </c>
      <c r="F5714" s="8"/>
      <c r="G5714" s="8"/>
      <c r="H5714" s="8" t="s">
        <v>1997</v>
      </c>
      <c r="I5714" s="8"/>
      <c r="J5714" s="7" t="s">
        <v>9987</v>
      </c>
      <c r="K5714" s="8" t="s">
        <v>9988</v>
      </c>
      <c r="L5714" s="8" t="s">
        <v>11207</v>
      </c>
      <c r="M5714" s="7" t="s">
        <v>2059</v>
      </c>
      <c r="N5714" s="9" t="s">
        <v>9990</v>
      </c>
    </row>
    <row r="5715" spans="1:14">
      <c r="A5715" s="7" t="s">
        <v>11204</v>
      </c>
      <c r="B5715" s="8"/>
      <c r="C5715" s="8" t="s">
        <v>11321</v>
      </c>
      <c r="D5715" s="8" t="s">
        <v>11322</v>
      </c>
      <c r="E5715" s="8" t="s">
        <v>8844</v>
      </c>
      <c r="F5715" s="8"/>
      <c r="G5715" s="8"/>
      <c r="H5715" s="8" t="s">
        <v>1997</v>
      </c>
      <c r="I5715" s="8"/>
      <c r="J5715" s="7" t="s">
        <v>9987</v>
      </c>
      <c r="K5715" s="8" t="s">
        <v>9988</v>
      </c>
      <c r="L5715" s="8" t="s">
        <v>11207</v>
      </c>
      <c r="M5715" s="7" t="s">
        <v>2059</v>
      </c>
      <c r="N5715" s="9" t="s">
        <v>9990</v>
      </c>
    </row>
    <row r="5716" spans="1:14">
      <c r="A5716" s="7" t="s">
        <v>11204</v>
      </c>
      <c r="B5716" s="8"/>
      <c r="C5716" s="8" t="s">
        <v>11323</v>
      </c>
      <c r="D5716" s="8" t="s">
        <v>11324</v>
      </c>
      <c r="E5716" s="8" t="s">
        <v>8844</v>
      </c>
      <c r="F5716" s="8"/>
      <c r="G5716" s="8"/>
      <c r="H5716" s="8" t="s">
        <v>1997</v>
      </c>
      <c r="I5716" s="8"/>
      <c r="J5716" s="7" t="s">
        <v>9987</v>
      </c>
      <c r="K5716" s="8" t="s">
        <v>9988</v>
      </c>
      <c r="L5716" s="8" t="s">
        <v>11207</v>
      </c>
      <c r="M5716" s="7" t="s">
        <v>2059</v>
      </c>
      <c r="N5716" s="9" t="s">
        <v>9990</v>
      </c>
    </row>
    <row r="5717" spans="1:14">
      <c r="A5717" s="7" t="s">
        <v>11204</v>
      </c>
      <c r="B5717" s="8"/>
      <c r="C5717" s="8" t="s">
        <v>11325</v>
      </c>
      <c r="D5717" s="8" t="s">
        <v>11326</v>
      </c>
      <c r="E5717" s="8" t="s">
        <v>8844</v>
      </c>
      <c r="F5717" s="8"/>
      <c r="G5717" s="8"/>
      <c r="H5717" s="8" t="s">
        <v>1997</v>
      </c>
      <c r="I5717" s="8"/>
      <c r="J5717" s="7" t="s">
        <v>9987</v>
      </c>
      <c r="K5717" s="8" t="s">
        <v>9988</v>
      </c>
      <c r="L5717" s="8" t="s">
        <v>11207</v>
      </c>
      <c r="M5717" s="7" t="s">
        <v>2059</v>
      </c>
      <c r="N5717" s="9" t="s">
        <v>9990</v>
      </c>
    </row>
    <row r="5718" spans="1:14">
      <c r="A5718" s="7" t="s">
        <v>11204</v>
      </c>
      <c r="B5718" s="8"/>
      <c r="C5718" s="8" t="s">
        <v>11327</v>
      </c>
      <c r="D5718" s="8" t="s">
        <v>11328</v>
      </c>
      <c r="E5718" s="8" t="s">
        <v>8844</v>
      </c>
      <c r="F5718" s="8"/>
      <c r="G5718" s="8"/>
      <c r="H5718" s="8" t="s">
        <v>1997</v>
      </c>
      <c r="I5718" s="8"/>
      <c r="J5718" s="7" t="s">
        <v>9987</v>
      </c>
      <c r="K5718" s="8" t="s">
        <v>9988</v>
      </c>
      <c r="L5718" s="8" t="s">
        <v>11207</v>
      </c>
      <c r="M5718" s="7" t="s">
        <v>2059</v>
      </c>
      <c r="N5718" s="9" t="s">
        <v>9990</v>
      </c>
    </row>
    <row r="5719" spans="1:14">
      <c r="A5719" s="7" t="s">
        <v>11204</v>
      </c>
      <c r="B5719" s="7"/>
      <c r="C5719" s="7" t="s">
        <v>11329</v>
      </c>
      <c r="D5719" s="7" t="s">
        <v>11330</v>
      </c>
      <c r="E5719" s="8" t="s">
        <v>8844</v>
      </c>
      <c r="F5719" s="7"/>
      <c r="G5719" s="7"/>
      <c r="H5719" s="8" t="s">
        <v>1997</v>
      </c>
      <c r="I5719" s="8"/>
      <c r="J5719" s="7" t="s">
        <v>9987</v>
      </c>
      <c r="K5719" s="8" t="s">
        <v>9988</v>
      </c>
      <c r="L5719" s="8" t="s">
        <v>11207</v>
      </c>
      <c r="M5719" s="7" t="s">
        <v>2059</v>
      </c>
      <c r="N5719" s="9" t="s">
        <v>9990</v>
      </c>
    </row>
    <row r="5720" spans="1:14">
      <c r="A5720" s="7" t="s">
        <v>11204</v>
      </c>
      <c r="B5720" s="7"/>
      <c r="C5720" s="7" t="s">
        <v>11331</v>
      </c>
      <c r="D5720" s="7" t="s">
        <v>11332</v>
      </c>
      <c r="E5720" s="8" t="s">
        <v>8844</v>
      </c>
      <c r="F5720" s="7"/>
      <c r="G5720" s="7"/>
      <c r="H5720" s="7" t="s">
        <v>1997</v>
      </c>
      <c r="I5720" s="7"/>
      <c r="J5720" s="7" t="s">
        <v>9987</v>
      </c>
      <c r="K5720" s="7" t="s">
        <v>9988</v>
      </c>
      <c r="L5720" s="8" t="s">
        <v>11207</v>
      </c>
      <c r="M5720" s="7"/>
      <c r="N5720" s="9" t="s">
        <v>9990</v>
      </c>
    </row>
    <row r="5721" spans="1:14">
      <c r="A5721" s="7" t="s">
        <v>11204</v>
      </c>
      <c r="B5721" s="8"/>
      <c r="C5721" s="8" t="s">
        <v>11333</v>
      </c>
      <c r="D5721" s="8" t="s">
        <v>11334</v>
      </c>
      <c r="E5721" s="8" t="s">
        <v>8844</v>
      </c>
      <c r="F5721" s="8"/>
      <c r="G5721" s="8"/>
      <c r="H5721" s="8" t="s">
        <v>1997</v>
      </c>
      <c r="I5721" s="8"/>
      <c r="J5721" s="7" t="s">
        <v>9987</v>
      </c>
      <c r="K5721" s="8" t="s">
        <v>9988</v>
      </c>
      <c r="L5721" s="8" t="s">
        <v>11207</v>
      </c>
      <c r="M5721" s="7" t="s">
        <v>2059</v>
      </c>
      <c r="N5721" s="9" t="s">
        <v>9990</v>
      </c>
    </row>
    <row r="5722" spans="1:14">
      <c r="A5722" s="7" t="s">
        <v>11204</v>
      </c>
      <c r="B5722" s="8"/>
      <c r="C5722" s="8" t="s">
        <v>11335</v>
      </c>
      <c r="D5722" s="8" t="s">
        <v>11336</v>
      </c>
      <c r="E5722" s="8" t="s">
        <v>8844</v>
      </c>
      <c r="F5722" s="8"/>
      <c r="G5722" s="8"/>
      <c r="H5722" s="8" t="s">
        <v>1997</v>
      </c>
      <c r="I5722" s="8"/>
      <c r="J5722" s="7" t="s">
        <v>9987</v>
      </c>
      <c r="K5722" s="8" t="s">
        <v>9988</v>
      </c>
      <c r="L5722" s="8" t="s">
        <v>11207</v>
      </c>
      <c r="M5722" s="7" t="s">
        <v>2059</v>
      </c>
      <c r="N5722" s="9" t="s">
        <v>9990</v>
      </c>
    </row>
    <row r="5723" spans="1:14">
      <c r="A5723" s="7" t="s">
        <v>11204</v>
      </c>
      <c r="B5723" s="8"/>
      <c r="C5723" s="8" t="s">
        <v>11337</v>
      </c>
      <c r="D5723" s="8" t="s">
        <v>11338</v>
      </c>
      <c r="E5723" s="8" t="s">
        <v>8844</v>
      </c>
      <c r="F5723" s="8"/>
      <c r="G5723" s="8"/>
      <c r="H5723" s="8" t="s">
        <v>1997</v>
      </c>
      <c r="I5723" s="8"/>
      <c r="J5723" s="7" t="s">
        <v>9987</v>
      </c>
      <c r="K5723" s="8" t="s">
        <v>9988</v>
      </c>
      <c r="L5723" s="8" t="s">
        <v>11207</v>
      </c>
      <c r="M5723" s="7" t="s">
        <v>2059</v>
      </c>
      <c r="N5723" s="9" t="s">
        <v>9990</v>
      </c>
    </row>
    <row r="5724" spans="1:14">
      <c r="A5724" s="7" t="s">
        <v>11204</v>
      </c>
      <c r="B5724" s="8"/>
      <c r="C5724" s="8" t="s">
        <v>11339</v>
      </c>
      <c r="D5724" s="8" t="s">
        <v>11340</v>
      </c>
      <c r="E5724" s="8" t="s">
        <v>8844</v>
      </c>
      <c r="F5724" s="8"/>
      <c r="G5724" s="8"/>
      <c r="H5724" s="8" t="s">
        <v>1997</v>
      </c>
      <c r="I5724" s="8"/>
      <c r="J5724" s="7" t="s">
        <v>9987</v>
      </c>
      <c r="K5724" s="8" t="s">
        <v>9988</v>
      </c>
      <c r="L5724" s="8" t="s">
        <v>11207</v>
      </c>
      <c r="M5724" s="7" t="s">
        <v>2059</v>
      </c>
      <c r="N5724" s="9" t="s">
        <v>9990</v>
      </c>
    </row>
    <row r="5725" spans="1:14">
      <c r="A5725" s="7" t="s">
        <v>11204</v>
      </c>
      <c r="B5725" s="8"/>
      <c r="C5725" s="8" t="s">
        <v>11341</v>
      </c>
      <c r="D5725" s="8" t="s">
        <v>11342</v>
      </c>
      <c r="E5725" s="8" t="s">
        <v>8844</v>
      </c>
      <c r="F5725" s="8"/>
      <c r="G5725" s="8"/>
      <c r="H5725" s="8" t="s">
        <v>1997</v>
      </c>
      <c r="I5725" s="8"/>
      <c r="J5725" s="7" t="s">
        <v>9987</v>
      </c>
      <c r="K5725" s="8" t="s">
        <v>9988</v>
      </c>
      <c r="L5725" s="8" t="s">
        <v>11207</v>
      </c>
      <c r="M5725" s="7" t="s">
        <v>2059</v>
      </c>
      <c r="N5725" s="9" t="s">
        <v>9990</v>
      </c>
    </row>
    <row r="5726" spans="1:14">
      <c r="A5726" s="7" t="s">
        <v>11204</v>
      </c>
      <c r="B5726" s="7"/>
      <c r="C5726" s="8" t="s">
        <v>11343</v>
      </c>
      <c r="D5726" s="8" t="s">
        <v>11344</v>
      </c>
      <c r="E5726" s="8" t="s">
        <v>8844</v>
      </c>
      <c r="F5726" s="7"/>
      <c r="G5726" s="7"/>
      <c r="H5726" s="8" t="s">
        <v>1997</v>
      </c>
      <c r="I5726" s="8"/>
      <c r="J5726" s="7" t="s">
        <v>9987</v>
      </c>
      <c r="K5726" s="8" t="s">
        <v>9988</v>
      </c>
      <c r="L5726" s="8" t="s">
        <v>11207</v>
      </c>
      <c r="M5726" s="7" t="s">
        <v>2059</v>
      </c>
      <c r="N5726" s="9" t="s">
        <v>9990</v>
      </c>
    </row>
    <row r="5727" spans="1:14">
      <c r="A5727" s="7" t="s">
        <v>11204</v>
      </c>
      <c r="B5727" s="7"/>
      <c r="C5727" s="8" t="s">
        <v>11345</v>
      </c>
      <c r="D5727" s="8" t="s">
        <v>11346</v>
      </c>
      <c r="E5727" s="8" t="s">
        <v>8844</v>
      </c>
      <c r="F5727" s="7"/>
      <c r="G5727" s="7"/>
      <c r="H5727" s="8" t="s">
        <v>1997</v>
      </c>
      <c r="I5727" s="8"/>
      <c r="J5727" s="7" t="s">
        <v>9987</v>
      </c>
      <c r="K5727" s="8" t="s">
        <v>9988</v>
      </c>
      <c r="L5727" s="8" t="s">
        <v>11207</v>
      </c>
      <c r="M5727" s="7" t="s">
        <v>2059</v>
      </c>
      <c r="N5727" s="9" t="s">
        <v>9990</v>
      </c>
    </row>
    <row r="5728" spans="1:14">
      <c r="A5728" s="7" t="s">
        <v>11204</v>
      </c>
      <c r="B5728" s="7"/>
      <c r="C5728" s="8" t="s">
        <v>11347</v>
      </c>
      <c r="D5728" s="8" t="s">
        <v>11348</v>
      </c>
      <c r="E5728" s="8" t="s">
        <v>8844</v>
      </c>
      <c r="F5728" s="7"/>
      <c r="G5728" s="7"/>
      <c r="H5728" s="8" t="s">
        <v>1997</v>
      </c>
      <c r="I5728" s="8"/>
      <c r="J5728" s="7" t="s">
        <v>9987</v>
      </c>
      <c r="K5728" s="8" t="s">
        <v>9988</v>
      </c>
      <c r="L5728" s="8" t="s">
        <v>11207</v>
      </c>
      <c r="M5728" s="7" t="s">
        <v>2059</v>
      </c>
      <c r="N5728" s="9" t="s">
        <v>9990</v>
      </c>
    </row>
    <row r="5729" spans="1:14">
      <c r="A5729" s="7" t="s">
        <v>11204</v>
      </c>
      <c r="B5729" s="7"/>
      <c r="C5729" s="8" t="s">
        <v>11349</v>
      </c>
      <c r="D5729" s="8" t="s">
        <v>11350</v>
      </c>
      <c r="E5729" s="8" t="s">
        <v>8844</v>
      </c>
      <c r="F5729" s="7"/>
      <c r="G5729" s="7"/>
      <c r="H5729" s="8" t="s">
        <v>1997</v>
      </c>
      <c r="I5729" s="8"/>
      <c r="J5729" s="7" t="s">
        <v>9987</v>
      </c>
      <c r="K5729" s="8" t="s">
        <v>9988</v>
      </c>
      <c r="L5729" s="8" t="s">
        <v>11207</v>
      </c>
      <c r="M5729" s="7" t="s">
        <v>2059</v>
      </c>
      <c r="N5729" s="9" t="s">
        <v>9990</v>
      </c>
    </row>
    <row r="5730" spans="1:14">
      <c r="A5730" s="7" t="s">
        <v>11204</v>
      </c>
      <c r="B5730" s="7"/>
      <c r="C5730" s="8" t="s">
        <v>11351</v>
      </c>
      <c r="D5730" s="8" t="s">
        <v>11352</v>
      </c>
      <c r="E5730" s="8" t="s">
        <v>8844</v>
      </c>
      <c r="F5730" s="7"/>
      <c r="G5730" s="7"/>
      <c r="H5730" s="8" t="s">
        <v>1997</v>
      </c>
      <c r="I5730" s="8"/>
      <c r="J5730" s="7" t="s">
        <v>9987</v>
      </c>
      <c r="K5730" s="8" t="s">
        <v>9988</v>
      </c>
      <c r="L5730" s="8" t="s">
        <v>11207</v>
      </c>
      <c r="M5730" s="7" t="s">
        <v>2059</v>
      </c>
      <c r="N5730" s="9" t="s">
        <v>9990</v>
      </c>
    </row>
    <row r="5731" spans="1:14">
      <c r="A5731" s="7" t="s">
        <v>11204</v>
      </c>
      <c r="B5731" s="7"/>
      <c r="C5731" s="7" t="s">
        <v>11353</v>
      </c>
      <c r="D5731" s="7" t="s">
        <v>11354</v>
      </c>
      <c r="E5731" s="8" t="s">
        <v>8844</v>
      </c>
      <c r="F5731" s="7"/>
      <c r="G5731" s="7"/>
      <c r="H5731" s="8" t="s">
        <v>1997</v>
      </c>
      <c r="I5731" s="7"/>
      <c r="J5731" s="7" t="s">
        <v>9987</v>
      </c>
      <c r="K5731" s="8" t="s">
        <v>9988</v>
      </c>
      <c r="L5731" s="8" t="s">
        <v>11207</v>
      </c>
      <c r="M5731" s="7" t="s">
        <v>2059</v>
      </c>
      <c r="N5731" s="9" t="s">
        <v>9990</v>
      </c>
    </row>
    <row r="5732" spans="1:14">
      <c r="A5732" s="7" t="s">
        <v>11204</v>
      </c>
      <c r="B5732" s="7"/>
      <c r="C5732" s="7" t="s">
        <v>11355</v>
      </c>
      <c r="D5732" s="7" t="s">
        <v>11356</v>
      </c>
      <c r="E5732" s="8" t="s">
        <v>8844</v>
      </c>
      <c r="F5732" s="7"/>
      <c r="G5732" s="7"/>
      <c r="H5732" s="7" t="s">
        <v>1997</v>
      </c>
      <c r="I5732" s="7"/>
      <c r="J5732" s="7" t="s">
        <v>9987</v>
      </c>
      <c r="K5732" s="7" t="s">
        <v>9988</v>
      </c>
      <c r="L5732" s="8" t="s">
        <v>11207</v>
      </c>
      <c r="M5732" s="7"/>
      <c r="N5732" s="9" t="s">
        <v>9990</v>
      </c>
    </row>
    <row r="5733" spans="1:14">
      <c r="A5733" s="7" t="s">
        <v>11204</v>
      </c>
      <c r="B5733" s="7"/>
      <c r="C5733" s="8" t="s">
        <v>11357</v>
      </c>
      <c r="D5733" s="8" t="s">
        <v>11358</v>
      </c>
      <c r="E5733" s="8" t="s">
        <v>8844</v>
      </c>
      <c r="F5733" s="7"/>
      <c r="G5733" s="7"/>
      <c r="H5733" s="8" t="s">
        <v>1997</v>
      </c>
      <c r="I5733" s="8"/>
      <c r="J5733" s="7" t="s">
        <v>9987</v>
      </c>
      <c r="K5733" s="8" t="s">
        <v>9988</v>
      </c>
      <c r="L5733" s="8" t="s">
        <v>11207</v>
      </c>
      <c r="M5733" s="7" t="s">
        <v>2059</v>
      </c>
      <c r="N5733" s="9" t="s">
        <v>9990</v>
      </c>
    </row>
    <row r="5734" spans="1:14">
      <c r="A5734" s="7" t="s">
        <v>11204</v>
      </c>
      <c r="B5734" s="7"/>
      <c r="C5734" s="8" t="s">
        <v>11359</v>
      </c>
      <c r="D5734" s="8" t="s">
        <v>11360</v>
      </c>
      <c r="E5734" s="8" t="s">
        <v>8844</v>
      </c>
      <c r="F5734" s="7"/>
      <c r="G5734" s="7"/>
      <c r="H5734" s="8" t="s">
        <v>1997</v>
      </c>
      <c r="I5734" s="8"/>
      <c r="J5734" s="7" t="s">
        <v>9987</v>
      </c>
      <c r="K5734" s="8" t="s">
        <v>9988</v>
      </c>
      <c r="L5734" s="8" t="s">
        <v>11207</v>
      </c>
      <c r="M5734" s="7" t="s">
        <v>2059</v>
      </c>
      <c r="N5734" s="9" t="s">
        <v>9990</v>
      </c>
    </row>
    <row r="5735" spans="1:14">
      <c r="A5735" s="7" t="s">
        <v>11204</v>
      </c>
      <c r="B5735" s="8"/>
      <c r="C5735" s="8" t="s">
        <v>11361</v>
      </c>
      <c r="D5735" s="8" t="s">
        <v>11362</v>
      </c>
      <c r="E5735" s="8" t="s">
        <v>8844</v>
      </c>
      <c r="F5735" s="8"/>
      <c r="G5735" s="8"/>
      <c r="H5735" s="8" t="s">
        <v>1997</v>
      </c>
      <c r="I5735" s="8"/>
      <c r="J5735" s="7" t="s">
        <v>9987</v>
      </c>
      <c r="K5735" s="8" t="s">
        <v>9988</v>
      </c>
      <c r="L5735" s="8" t="s">
        <v>11363</v>
      </c>
      <c r="M5735" s="7" t="s">
        <v>8877</v>
      </c>
      <c r="N5735" s="9" t="s">
        <v>9990</v>
      </c>
    </row>
    <row r="5736" spans="1:14">
      <c r="A5736" s="7" t="s">
        <v>11204</v>
      </c>
      <c r="B5736" s="8"/>
      <c r="C5736" s="8" t="s">
        <v>11364</v>
      </c>
      <c r="D5736" s="8" t="s">
        <v>11365</v>
      </c>
      <c r="E5736" s="8" t="s">
        <v>8844</v>
      </c>
      <c r="F5736" s="8"/>
      <c r="G5736" s="8"/>
      <c r="H5736" s="8" t="s">
        <v>1997</v>
      </c>
      <c r="I5736" s="8"/>
      <c r="J5736" s="7" t="s">
        <v>9987</v>
      </c>
      <c r="K5736" s="8" t="s">
        <v>9988</v>
      </c>
      <c r="L5736" s="8" t="s">
        <v>11363</v>
      </c>
      <c r="M5736" s="7" t="s">
        <v>8877</v>
      </c>
      <c r="N5736" s="9" t="s">
        <v>9990</v>
      </c>
    </row>
    <row r="5737" spans="1:14">
      <c r="A5737" s="7" t="s">
        <v>11204</v>
      </c>
      <c r="B5737" s="8"/>
      <c r="C5737" s="8" t="s">
        <v>11366</v>
      </c>
      <c r="D5737" s="8" t="s">
        <v>11367</v>
      </c>
      <c r="E5737" s="8" t="s">
        <v>8844</v>
      </c>
      <c r="F5737" s="8"/>
      <c r="G5737" s="8"/>
      <c r="H5737" s="8" t="s">
        <v>1997</v>
      </c>
      <c r="I5737" s="8"/>
      <c r="J5737" s="7" t="s">
        <v>9987</v>
      </c>
      <c r="K5737" s="8" t="s">
        <v>9988</v>
      </c>
      <c r="L5737" s="8" t="s">
        <v>11363</v>
      </c>
      <c r="M5737" s="7" t="s">
        <v>8877</v>
      </c>
      <c r="N5737" s="9" t="s">
        <v>9990</v>
      </c>
    </row>
    <row r="5738" spans="1:14">
      <c r="A5738" s="7" t="s">
        <v>11204</v>
      </c>
      <c r="B5738" s="7"/>
      <c r="C5738" s="7" t="s">
        <v>11368</v>
      </c>
      <c r="D5738" s="7" t="s">
        <v>11369</v>
      </c>
      <c r="E5738" s="8" t="s">
        <v>8844</v>
      </c>
      <c r="F5738" s="7"/>
      <c r="G5738" s="7"/>
      <c r="H5738" s="8" t="s">
        <v>1997</v>
      </c>
      <c r="I5738" s="8"/>
      <c r="J5738" s="7" t="s">
        <v>9987</v>
      </c>
      <c r="K5738" s="8" t="s">
        <v>9988</v>
      </c>
      <c r="L5738" s="8" t="s">
        <v>11363</v>
      </c>
      <c r="M5738" s="7" t="s">
        <v>8877</v>
      </c>
      <c r="N5738" s="9" t="s">
        <v>9990</v>
      </c>
    </row>
    <row r="5739" spans="1:14">
      <c r="A5739" s="7" t="s">
        <v>11204</v>
      </c>
      <c r="B5739" s="7"/>
      <c r="C5739" s="7" t="s">
        <v>11370</v>
      </c>
      <c r="D5739" s="7" t="s">
        <v>11371</v>
      </c>
      <c r="E5739" s="8" t="s">
        <v>8844</v>
      </c>
      <c r="F5739" s="7"/>
      <c r="G5739" s="7"/>
      <c r="H5739" s="7" t="s">
        <v>1997</v>
      </c>
      <c r="I5739" s="7"/>
      <c r="J5739" s="7" t="s">
        <v>9987</v>
      </c>
      <c r="K5739" s="7" t="s">
        <v>9988</v>
      </c>
      <c r="L5739" s="7" t="s">
        <v>11363</v>
      </c>
      <c r="M5739" s="7"/>
      <c r="N5739" s="9" t="s">
        <v>9990</v>
      </c>
    </row>
    <row r="5740" spans="1:14">
      <c r="A5740" s="7" t="s">
        <v>11204</v>
      </c>
      <c r="B5740" s="8"/>
      <c r="C5740" s="8" t="s">
        <v>11372</v>
      </c>
      <c r="D5740" s="8" t="s">
        <v>11373</v>
      </c>
      <c r="E5740" s="8" t="s">
        <v>8844</v>
      </c>
      <c r="F5740" s="8"/>
      <c r="G5740" s="8"/>
      <c r="H5740" s="8" t="s">
        <v>1997</v>
      </c>
      <c r="I5740" s="8"/>
      <c r="J5740" s="7" t="s">
        <v>9987</v>
      </c>
      <c r="K5740" s="8" t="s">
        <v>9988</v>
      </c>
      <c r="L5740" s="8" t="s">
        <v>11363</v>
      </c>
      <c r="M5740" s="7" t="s">
        <v>8877</v>
      </c>
      <c r="N5740" s="9" t="s">
        <v>9990</v>
      </c>
    </row>
    <row r="5741" spans="1:14">
      <c r="A5741" s="7" t="s">
        <v>11204</v>
      </c>
      <c r="B5741" s="8"/>
      <c r="C5741" s="8" t="s">
        <v>11374</v>
      </c>
      <c r="D5741" s="8" t="s">
        <v>11375</v>
      </c>
      <c r="E5741" s="8" t="s">
        <v>8844</v>
      </c>
      <c r="F5741" s="8"/>
      <c r="G5741" s="8"/>
      <c r="H5741" s="8" t="s">
        <v>1997</v>
      </c>
      <c r="I5741" s="8"/>
      <c r="J5741" s="7" t="s">
        <v>9987</v>
      </c>
      <c r="K5741" s="8" t="s">
        <v>9988</v>
      </c>
      <c r="L5741" s="8" t="s">
        <v>11363</v>
      </c>
      <c r="M5741" s="7" t="s">
        <v>8877</v>
      </c>
      <c r="N5741" s="9" t="s">
        <v>9990</v>
      </c>
    </row>
    <row r="5742" spans="1:14">
      <c r="A5742" s="7" t="s">
        <v>11204</v>
      </c>
      <c r="B5742" s="8"/>
      <c r="C5742" s="8" t="s">
        <v>11376</v>
      </c>
      <c r="D5742" s="8" t="s">
        <v>11377</v>
      </c>
      <c r="E5742" s="8" t="s">
        <v>8844</v>
      </c>
      <c r="F5742" s="8"/>
      <c r="G5742" s="8"/>
      <c r="H5742" s="8" t="s">
        <v>1997</v>
      </c>
      <c r="I5742" s="8"/>
      <c r="J5742" s="7" t="s">
        <v>9987</v>
      </c>
      <c r="K5742" s="8" t="s">
        <v>9988</v>
      </c>
      <c r="L5742" s="8" t="s">
        <v>11363</v>
      </c>
      <c r="M5742" s="7" t="s">
        <v>8877</v>
      </c>
      <c r="N5742" s="9" t="s">
        <v>9990</v>
      </c>
    </row>
    <row r="5743" spans="1:14">
      <c r="A5743" s="7" t="s">
        <v>11204</v>
      </c>
      <c r="B5743" s="8"/>
      <c r="C5743" s="8" t="s">
        <v>11378</v>
      </c>
      <c r="D5743" s="8" t="s">
        <v>11379</v>
      </c>
      <c r="E5743" s="8" t="s">
        <v>8844</v>
      </c>
      <c r="F5743" s="8"/>
      <c r="G5743" s="8"/>
      <c r="H5743" s="8" t="s">
        <v>1997</v>
      </c>
      <c r="I5743" s="8"/>
      <c r="J5743" s="7" t="s">
        <v>9987</v>
      </c>
      <c r="K5743" s="8" t="s">
        <v>9988</v>
      </c>
      <c r="L5743" s="8" t="s">
        <v>11363</v>
      </c>
      <c r="M5743" s="7" t="s">
        <v>8877</v>
      </c>
      <c r="N5743" s="9" t="s">
        <v>9990</v>
      </c>
    </row>
    <row r="5744" spans="1:14">
      <c r="A5744" s="7" t="s">
        <v>11204</v>
      </c>
      <c r="B5744" s="7"/>
      <c r="C5744" s="8" t="s">
        <v>11380</v>
      </c>
      <c r="D5744" s="8" t="s">
        <v>11381</v>
      </c>
      <c r="E5744" s="8" t="s">
        <v>8844</v>
      </c>
      <c r="F5744" s="8"/>
      <c r="G5744" s="8"/>
      <c r="H5744" s="8" t="s">
        <v>1997</v>
      </c>
      <c r="I5744" s="8"/>
      <c r="J5744" s="7" t="s">
        <v>9987</v>
      </c>
      <c r="K5744" s="8" t="s">
        <v>9988</v>
      </c>
      <c r="L5744" s="8" t="s">
        <v>11363</v>
      </c>
      <c r="M5744" s="7" t="s">
        <v>8877</v>
      </c>
      <c r="N5744" s="9" t="s">
        <v>9990</v>
      </c>
    </row>
    <row r="5745" spans="1:14">
      <c r="A5745" s="7" t="s">
        <v>11204</v>
      </c>
      <c r="B5745" s="7"/>
      <c r="C5745" s="7" t="s">
        <v>11382</v>
      </c>
      <c r="D5745" s="7" t="s">
        <v>11383</v>
      </c>
      <c r="E5745" s="8" t="s">
        <v>8844</v>
      </c>
      <c r="F5745" s="7"/>
      <c r="G5745" s="7"/>
      <c r="H5745" s="8" t="s">
        <v>1997</v>
      </c>
      <c r="I5745" s="8"/>
      <c r="J5745" s="7" t="s">
        <v>9987</v>
      </c>
      <c r="K5745" s="8" t="s">
        <v>9988</v>
      </c>
      <c r="L5745" s="8" t="s">
        <v>11363</v>
      </c>
      <c r="M5745" s="7" t="s">
        <v>8877</v>
      </c>
      <c r="N5745" s="9" t="s">
        <v>9990</v>
      </c>
    </row>
    <row r="5746" spans="1:14">
      <c r="A5746" s="7" t="s">
        <v>11204</v>
      </c>
      <c r="B5746" s="8"/>
      <c r="C5746" s="8" t="s">
        <v>11384</v>
      </c>
      <c r="D5746" s="8" t="s">
        <v>11385</v>
      </c>
      <c r="E5746" s="8" t="s">
        <v>8844</v>
      </c>
      <c r="F5746" s="8"/>
      <c r="G5746" s="8"/>
      <c r="H5746" s="8" t="s">
        <v>1997</v>
      </c>
      <c r="I5746" s="8"/>
      <c r="J5746" s="7" t="s">
        <v>9987</v>
      </c>
      <c r="K5746" s="8" t="s">
        <v>9988</v>
      </c>
      <c r="L5746" s="8" t="s">
        <v>11363</v>
      </c>
      <c r="M5746" s="7" t="s">
        <v>8877</v>
      </c>
      <c r="N5746" s="9" t="s">
        <v>9990</v>
      </c>
    </row>
    <row r="5747" spans="1:14">
      <c r="A5747" s="7" t="s">
        <v>11204</v>
      </c>
      <c r="B5747" s="8"/>
      <c r="C5747" s="8" t="s">
        <v>11386</v>
      </c>
      <c r="D5747" s="8" t="s">
        <v>11387</v>
      </c>
      <c r="E5747" s="8" t="s">
        <v>8844</v>
      </c>
      <c r="F5747" s="8"/>
      <c r="G5747" s="8"/>
      <c r="H5747" s="8" t="s">
        <v>1997</v>
      </c>
      <c r="I5747" s="8"/>
      <c r="J5747" s="7" t="s">
        <v>9987</v>
      </c>
      <c r="K5747" s="8" t="s">
        <v>9988</v>
      </c>
      <c r="L5747" s="8" t="s">
        <v>11363</v>
      </c>
      <c r="M5747" s="7" t="s">
        <v>8877</v>
      </c>
      <c r="N5747" s="9" t="s">
        <v>9990</v>
      </c>
    </row>
    <row r="5748" spans="1:14">
      <c r="A5748" s="7" t="s">
        <v>11204</v>
      </c>
      <c r="B5748" s="8"/>
      <c r="C5748" s="8" t="s">
        <v>11388</v>
      </c>
      <c r="D5748" s="8" t="s">
        <v>11389</v>
      </c>
      <c r="E5748" s="8" t="s">
        <v>8844</v>
      </c>
      <c r="F5748" s="8"/>
      <c r="G5748" s="8"/>
      <c r="H5748" s="8" t="s">
        <v>1997</v>
      </c>
      <c r="I5748" s="8"/>
      <c r="J5748" s="7" t="s">
        <v>9987</v>
      </c>
      <c r="K5748" s="8" t="s">
        <v>9988</v>
      </c>
      <c r="L5748" s="8" t="s">
        <v>11363</v>
      </c>
      <c r="M5748" s="7" t="s">
        <v>8877</v>
      </c>
      <c r="N5748" s="9" t="s">
        <v>9990</v>
      </c>
    </row>
    <row r="5749" spans="1:14">
      <c r="A5749" s="7" t="s">
        <v>11204</v>
      </c>
      <c r="B5749" s="8"/>
      <c r="C5749" s="8" t="s">
        <v>11390</v>
      </c>
      <c r="D5749" s="8" t="s">
        <v>11391</v>
      </c>
      <c r="E5749" s="8" t="s">
        <v>8844</v>
      </c>
      <c r="F5749" s="8"/>
      <c r="G5749" s="8"/>
      <c r="H5749" s="8" t="s">
        <v>1997</v>
      </c>
      <c r="I5749" s="8"/>
      <c r="J5749" s="7" t="s">
        <v>9987</v>
      </c>
      <c r="K5749" s="8" t="s">
        <v>9988</v>
      </c>
      <c r="L5749" s="8" t="s">
        <v>11363</v>
      </c>
      <c r="M5749" s="7" t="s">
        <v>8877</v>
      </c>
      <c r="N5749" s="9" t="s">
        <v>9990</v>
      </c>
    </row>
    <row r="5750" spans="1:14">
      <c r="A5750" s="7" t="s">
        <v>11204</v>
      </c>
      <c r="B5750" s="8"/>
      <c r="C5750" s="8" t="s">
        <v>11392</v>
      </c>
      <c r="D5750" s="8" t="s">
        <v>11393</v>
      </c>
      <c r="E5750" s="8" t="s">
        <v>8844</v>
      </c>
      <c r="F5750" s="8"/>
      <c r="G5750" s="8"/>
      <c r="H5750" s="8" t="s">
        <v>1997</v>
      </c>
      <c r="I5750" s="8"/>
      <c r="J5750" s="7" t="s">
        <v>9987</v>
      </c>
      <c r="K5750" s="8" t="s">
        <v>9988</v>
      </c>
      <c r="L5750" s="8" t="s">
        <v>11363</v>
      </c>
      <c r="M5750" s="7" t="s">
        <v>8877</v>
      </c>
      <c r="N5750" s="9" t="s">
        <v>9990</v>
      </c>
    </row>
    <row r="5751" spans="1:14">
      <c r="A5751" s="7" t="s">
        <v>11204</v>
      </c>
      <c r="B5751" s="8"/>
      <c r="C5751" s="8" t="s">
        <v>11394</v>
      </c>
      <c r="D5751" s="8" t="s">
        <v>11395</v>
      </c>
      <c r="E5751" s="8" t="s">
        <v>8844</v>
      </c>
      <c r="F5751" s="8"/>
      <c r="G5751" s="8"/>
      <c r="H5751" s="8" t="s">
        <v>1997</v>
      </c>
      <c r="I5751" s="8"/>
      <c r="J5751" s="7" t="s">
        <v>9987</v>
      </c>
      <c r="K5751" s="8" t="s">
        <v>9988</v>
      </c>
      <c r="L5751" s="8" t="s">
        <v>11363</v>
      </c>
      <c r="M5751" s="7" t="s">
        <v>8877</v>
      </c>
      <c r="N5751" s="9" t="s">
        <v>9990</v>
      </c>
    </row>
    <row r="5752" spans="1:14">
      <c r="A5752" s="7" t="s">
        <v>11204</v>
      </c>
      <c r="B5752" s="8"/>
      <c r="C5752" s="8" t="s">
        <v>11396</v>
      </c>
      <c r="D5752" s="8" t="s">
        <v>11397</v>
      </c>
      <c r="E5752" s="8" t="s">
        <v>8844</v>
      </c>
      <c r="F5752" s="8"/>
      <c r="G5752" s="8"/>
      <c r="H5752" s="8" t="s">
        <v>1997</v>
      </c>
      <c r="I5752" s="8"/>
      <c r="J5752" s="7" t="s">
        <v>9987</v>
      </c>
      <c r="K5752" s="8" t="s">
        <v>9988</v>
      </c>
      <c r="L5752" s="8" t="s">
        <v>11363</v>
      </c>
      <c r="M5752" s="7" t="s">
        <v>8877</v>
      </c>
      <c r="N5752" s="9" t="s">
        <v>9990</v>
      </c>
    </row>
    <row r="5753" spans="1:14">
      <c r="A5753" s="7" t="s">
        <v>11204</v>
      </c>
      <c r="B5753" s="8"/>
      <c r="C5753" s="8" t="s">
        <v>11398</v>
      </c>
      <c r="D5753" s="8" t="s">
        <v>11399</v>
      </c>
      <c r="E5753" s="8" t="s">
        <v>8844</v>
      </c>
      <c r="F5753" s="8"/>
      <c r="G5753" s="8"/>
      <c r="H5753" s="8" t="s">
        <v>1997</v>
      </c>
      <c r="I5753" s="8"/>
      <c r="J5753" s="7" t="s">
        <v>9987</v>
      </c>
      <c r="K5753" s="8" t="s">
        <v>9988</v>
      </c>
      <c r="L5753" s="8" t="s">
        <v>11363</v>
      </c>
      <c r="M5753" s="7" t="s">
        <v>8877</v>
      </c>
      <c r="N5753" s="9" t="s">
        <v>9990</v>
      </c>
    </row>
    <row r="5754" spans="1:14">
      <c r="A5754" s="7" t="s">
        <v>11204</v>
      </c>
      <c r="B5754" s="8"/>
      <c r="C5754" s="8" t="s">
        <v>11400</v>
      </c>
      <c r="D5754" s="8" t="s">
        <v>11401</v>
      </c>
      <c r="E5754" s="8" t="s">
        <v>8844</v>
      </c>
      <c r="F5754" s="8"/>
      <c r="G5754" s="8"/>
      <c r="H5754" s="8" t="s">
        <v>1997</v>
      </c>
      <c r="I5754" s="8"/>
      <c r="J5754" s="7" t="s">
        <v>9987</v>
      </c>
      <c r="K5754" s="8" t="s">
        <v>9988</v>
      </c>
      <c r="L5754" s="8" t="s">
        <v>11363</v>
      </c>
      <c r="M5754" s="7" t="s">
        <v>8877</v>
      </c>
      <c r="N5754" s="9" t="s">
        <v>9990</v>
      </c>
    </row>
    <row r="5755" spans="1:14">
      <c r="A5755" s="7" t="s">
        <v>11204</v>
      </c>
      <c r="B5755" s="8"/>
      <c r="C5755" s="8" t="s">
        <v>11402</v>
      </c>
      <c r="D5755" s="8" t="s">
        <v>11403</v>
      </c>
      <c r="E5755" s="8" t="s">
        <v>8844</v>
      </c>
      <c r="F5755" s="8"/>
      <c r="G5755" s="8"/>
      <c r="H5755" s="8" t="s">
        <v>1997</v>
      </c>
      <c r="I5755" s="8"/>
      <c r="J5755" s="7" t="s">
        <v>9987</v>
      </c>
      <c r="K5755" s="8" t="s">
        <v>9988</v>
      </c>
      <c r="L5755" s="8" t="s">
        <v>11363</v>
      </c>
      <c r="M5755" s="7" t="s">
        <v>8877</v>
      </c>
      <c r="N5755" s="9" t="s">
        <v>9990</v>
      </c>
    </row>
    <row r="5756" spans="1:14">
      <c r="A5756" s="7" t="s">
        <v>11204</v>
      </c>
      <c r="B5756" s="8"/>
      <c r="C5756" s="8" t="s">
        <v>11404</v>
      </c>
      <c r="D5756" s="8" t="s">
        <v>11405</v>
      </c>
      <c r="E5756" s="8" t="s">
        <v>8844</v>
      </c>
      <c r="F5756" s="8"/>
      <c r="G5756" s="8"/>
      <c r="H5756" s="8" t="s">
        <v>1997</v>
      </c>
      <c r="I5756" s="8"/>
      <c r="J5756" s="7" t="s">
        <v>9987</v>
      </c>
      <c r="K5756" s="8" t="s">
        <v>9988</v>
      </c>
      <c r="L5756" s="8" t="s">
        <v>11363</v>
      </c>
      <c r="M5756" s="7" t="s">
        <v>8877</v>
      </c>
      <c r="N5756" s="9" t="s">
        <v>9990</v>
      </c>
    </row>
    <row r="5757" spans="1:14">
      <c r="A5757" s="7" t="s">
        <v>11204</v>
      </c>
      <c r="B5757" s="7"/>
      <c r="C5757" s="8" t="s">
        <v>11406</v>
      </c>
      <c r="D5757" s="8" t="s">
        <v>11407</v>
      </c>
      <c r="E5757" s="8" t="s">
        <v>8844</v>
      </c>
      <c r="F5757" s="7"/>
      <c r="G5757" s="7"/>
      <c r="H5757" s="8" t="s">
        <v>1997</v>
      </c>
      <c r="I5757" s="8"/>
      <c r="J5757" s="7" t="s">
        <v>9987</v>
      </c>
      <c r="K5757" s="8" t="s">
        <v>9988</v>
      </c>
      <c r="L5757" s="8" t="s">
        <v>11363</v>
      </c>
      <c r="M5757" s="7" t="s">
        <v>8877</v>
      </c>
      <c r="N5757" s="9" t="s">
        <v>9990</v>
      </c>
    </row>
    <row r="5758" spans="1:14">
      <c r="A5758" s="7" t="s">
        <v>11204</v>
      </c>
      <c r="B5758" s="7"/>
      <c r="C5758" s="7" t="s">
        <v>11408</v>
      </c>
      <c r="D5758" s="7" t="s">
        <v>11409</v>
      </c>
      <c r="E5758" s="8" t="s">
        <v>8844</v>
      </c>
      <c r="F5758" s="7"/>
      <c r="G5758" s="7"/>
      <c r="H5758" s="8" t="s">
        <v>1997</v>
      </c>
      <c r="I5758" s="8"/>
      <c r="J5758" s="7" t="s">
        <v>9987</v>
      </c>
      <c r="K5758" s="8" t="s">
        <v>9988</v>
      </c>
      <c r="L5758" s="8" t="s">
        <v>11363</v>
      </c>
      <c r="M5758" s="7" t="s">
        <v>8877</v>
      </c>
      <c r="N5758" s="9" t="s">
        <v>9990</v>
      </c>
    </row>
    <row r="5759" spans="1:14">
      <c r="A5759" s="7" t="s">
        <v>11204</v>
      </c>
      <c r="B5759" s="7"/>
      <c r="C5759" s="7" t="s">
        <v>11410</v>
      </c>
      <c r="D5759" s="7" t="s">
        <v>11411</v>
      </c>
      <c r="E5759" s="8" t="s">
        <v>8844</v>
      </c>
      <c r="F5759" s="7"/>
      <c r="G5759" s="7"/>
      <c r="H5759" s="8" t="s">
        <v>1997</v>
      </c>
      <c r="I5759" s="8"/>
      <c r="J5759" s="7" t="s">
        <v>9987</v>
      </c>
      <c r="K5759" s="8" t="s">
        <v>9988</v>
      </c>
      <c r="L5759" s="8" t="s">
        <v>11363</v>
      </c>
      <c r="M5759" s="7" t="s">
        <v>8877</v>
      </c>
      <c r="N5759" s="9" t="s">
        <v>9990</v>
      </c>
    </row>
    <row r="5760" spans="1:14">
      <c r="A5760" s="7" t="s">
        <v>11204</v>
      </c>
      <c r="B5760" s="7"/>
      <c r="C5760" s="8" t="s">
        <v>11412</v>
      </c>
      <c r="D5760" s="8" t="s">
        <v>11413</v>
      </c>
      <c r="E5760" s="8" t="s">
        <v>8844</v>
      </c>
      <c r="F5760" s="7"/>
      <c r="G5760" s="7"/>
      <c r="H5760" s="8" t="s">
        <v>1997</v>
      </c>
      <c r="I5760" s="8"/>
      <c r="J5760" s="7" t="s">
        <v>9987</v>
      </c>
      <c r="K5760" s="8" t="s">
        <v>9988</v>
      </c>
      <c r="L5760" s="8" t="s">
        <v>11363</v>
      </c>
      <c r="M5760" s="7" t="s">
        <v>8877</v>
      </c>
      <c r="N5760" s="9" t="s">
        <v>9990</v>
      </c>
    </row>
    <row r="5761" spans="1:14">
      <c r="A5761" s="7" t="s">
        <v>11204</v>
      </c>
      <c r="B5761" s="8"/>
      <c r="C5761" s="8" t="s">
        <v>11414</v>
      </c>
      <c r="D5761" s="8" t="s">
        <v>11415</v>
      </c>
      <c r="E5761" s="8" t="s">
        <v>8844</v>
      </c>
      <c r="F5761" s="8"/>
      <c r="G5761" s="8"/>
      <c r="H5761" s="8" t="s">
        <v>1997</v>
      </c>
      <c r="I5761" s="8"/>
      <c r="J5761" s="7" t="s">
        <v>9987</v>
      </c>
      <c r="K5761" s="8" t="s">
        <v>9988</v>
      </c>
      <c r="L5761" s="8" t="s">
        <v>11416</v>
      </c>
      <c r="M5761" s="7" t="s">
        <v>8889</v>
      </c>
      <c r="N5761" s="9" t="s">
        <v>9990</v>
      </c>
    </row>
    <row r="5762" spans="1:14">
      <c r="A5762" s="7" t="s">
        <v>11204</v>
      </c>
      <c r="B5762" s="7"/>
      <c r="C5762" s="8" t="s">
        <v>11417</v>
      </c>
      <c r="D5762" s="8" t="s">
        <v>11418</v>
      </c>
      <c r="E5762" s="8" t="s">
        <v>8844</v>
      </c>
      <c r="F5762" s="8"/>
      <c r="G5762" s="8"/>
      <c r="H5762" s="8" t="s">
        <v>1997</v>
      </c>
      <c r="I5762" s="8"/>
      <c r="J5762" s="7" t="s">
        <v>9987</v>
      </c>
      <c r="K5762" s="8" t="s">
        <v>9988</v>
      </c>
      <c r="L5762" s="8" t="s">
        <v>11416</v>
      </c>
      <c r="M5762" s="7" t="s">
        <v>8889</v>
      </c>
      <c r="N5762" s="9" t="s">
        <v>9990</v>
      </c>
    </row>
    <row r="5763" spans="1:14">
      <c r="A5763" s="7" t="s">
        <v>11204</v>
      </c>
      <c r="B5763" s="8"/>
      <c r="C5763" s="8" t="s">
        <v>11419</v>
      </c>
      <c r="D5763" s="8" t="s">
        <v>11420</v>
      </c>
      <c r="E5763" s="8" t="s">
        <v>8844</v>
      </c>
      <c r="F5763" s="8"/>
      <c r="G5763" s="8"/>
      <c r="H5763" s="8" t="s">
        <v>1997</v>
      </c>
      <c r="I5763" s="8"/>
      <c r="J5763" s="7" t="s">
        <v>9987</v>
      </c>
      <c r="K5763" s="8" t="s">
        <v>9988</v>
      </c>
      <c r="L5763" s="8" t="s">
        <v>11416</v>
      </c>
      <c r="M5763" s="7" t="s">
        <v>8889</v>
      </c>
      <c r="N5763" s="9" t="s">
        <v>9990</v>
      </c>
    </row>
    <row r="5764" spans="1:14">
      <c r="A5764" s="7" t="s">
        <v>11204</v>
      </c>
      <c r="B5764" s="8"/>
      <c r="C5764" s="8" t="s">
        <v>11421</v>
      </c>
      <c r="D5764" s="8" t="s">
        <v>11422</v>
      </c>
      <c r="E5764" s="8" t="s">
        <v>8844</v>
      </c>
      <c r="F5764" s="8"/>
      <c r="G5764" s="8"/>
      <c r="H5764" s="8" t="s">
        <v>1997</v>
      </c>
      <c r="I5764" s="8"/>
      <c r="J5764" s="8" t="s">
        <v>9987</v>
      </c>
      <c r="K5764" s="8" t="s">
        <v>9988</v>
      </c>
      <c r="L5764" s="8" t="s">
        <v>11416</v>
      </c>
      <c r="M5764" s="7" t="s">
        <v>8889</v>
      </c>
      <c r="N5764" s="9" t="s">
        <v>9990</v>
      </c>
    </row>
    <row r="5765" spans="1:14">
      <c r="A5765" s="7" t="s">
        <v>11204</v>
      </c>
      <c r="B5765" s="8"/>
      <c r="C5765" s="8" t="s">
        <v>11423</v>
      </c>
      <c r="D5765" s="8" t="s">
        <v>11424</v>
      </c>
      <c r="E5765" s="8" t="s">
        <v>8844</v>
      </c>
      <c r="F5765" s="8"/>
      <c r="G5765" s="8"/>
      <c r="H5765" s="8" t="s">
        <v>1997</v>
      </c>
      <c r="I5765" s="8"/>
      <c r="J5765" s="8" t="s">
        <v>9987</v>
      </c>
      <c r="K5765" s="8" t="s">
        <v>9988</v>
      </c>
      <c r="L5765" s="8" t="s">
        <v>11416</v>
      </c>
      <c r="M5765" s="7" t="s">
        <v>8889</v>
      </c>
      <c r="N5765" s="9" t="s">
        <v>9990</v>
      </c>
    </row>
    <row r="5766" spans="1:14">
      <c r="A5766" s="7" t="s">
        <v>11204</v>
      </c>
      <c r="B5766" s="8"/>
      <c r="C5766" s="8" t="s">
        <v>11425</v>
      </c>
      <c r="D5766" s="8" t="s">
        <v>11426</v>
      </c>
      <c r="E5766" s="8" t="s">
        <v>8844</v>
      </c>
      <c r="F5766" s="8"/>
      <c r="G5766" s="8"/>
      <c r="H5766" s="8" t="s">
        <v>1997</v>
      </c>
      <c r="I5766" s="8"/>
      <c r="J5766" s="8" t="s">
        <v>9987</v>
      </c>
      <c r="K5766" s="8" t="s">
        <v>9988</v>
      </c>
      <c r="L5766" s="8" t="s">
        <v>11416</v>
      </c>
      <c r="M5766" s="7" t="s">
        <v>8889</v>
      </c>
      <c r="N5766" s="9" t="s">
        <v>9990</v>
      </c>
    </row>
    <row r="5767" spans="1:14">
      <c r="A5767" s="7" t="s">
        <v>11204</v>
      </c>
      <c r="B5767" s="8"/>
      <c r="C5767" s="8" t="s">
        <v>11427</v>
      </c>
      <c r="D5767" s="8" t="s">
        <v>11428</v>
      </c>
      <c r="E5767" s="8" t="s">
        <v>8844</v>
      </c>
      <c r="F5767" s="8"/>
      <c r="G5767" s="8"/>
      <c r="H5767" s="8" t="s">
        <v>1997</v>
      </c>
      <c r="I5767" s="8"/>
      <c r="J5767" s="8" t="s">
        <v>9987</v>
      </c>
      <c r="K5767" s="8" t="s">
        <v>9988</v>
      </c>
      <c r="L5767" s="8" t="s">
        <v>11416</v>
      </c>
      <c r="M5767" s="7" t="s">
        <v>8889</v>
      </c>
      <c r="N5767" s="9" t="s">
        <v>9990</v>
      </c>
    </row>
    <row r="5768" spans="1:14">
      <c r="A5768" s="7" t="s">
        <v>11204</v>
      </c>
      <c r="B5768" s="8"/>
      <c r="C5768" s="8" t="s">
        <v>11429</v>
      </c>
      <c r="D5768" s="8" t="s">
        <v>11430</v>
      </c>
      <c r="E5768" s="8" t="s">
        <v>8844</v>
      </c>
      <c r="F5768" s="8"/>
      <c r="G5768" s="8"/>
      <c r="H5768" s="8" t="s">
        <v>1997</v>
      </c>
      <c r="I5768" s="8"/>
      <c r="J5768" s="8" t="s">
        <v>9987</v>
      </c>
      <c r="K5768" s="8" t="s">
        <v>9988</v>
      </c>
      <c r="L5768" s="8" t="s">
        <v>11416</v>
      </c>
      <c r="M5768" s="7" t="s">
        <v>8889</v>
      </c>
      <c r="N5768" s="9" t="s">
        <v>9990</v>
      </c>
    </row>
    <row r="5769" spans="1:14">
      <c r="A5769" s="7" t="s">
        <v>11204</v>
      </c>
      <c r="B5769" s="8"/>
      <c r="C5769" s="8" t="s">
        <v>11431</v>
      </c>
      <c r="D5769" s="8" t="s">
        <v>11432</v>
      </c>
      <c r="E5769" s="8" t="s">
        <v>8844</v>
      </c>
      <c r="F5769" s="8"/>
      <c r="G5769" s="8"/>
      <c r="H5769" s="8" t="s">
        <v>1997</v>
      </c>
      <c r="I5769" s="8"/>
      <c r="J5769" s="8" t="s">
        <v>9987</v>
      </c>
      <c r="K5769" s="8" t="s">
        <v>9988</v>
      </c>
      <c r="L5769" s="8" t="s">
        <v>11416</v>
      </c>
      <c r="M5769" s="7" t="s">
        <v>8889</v>
      </c>
      <c r="N5769" s="9" t="s">
        <v>9990</v>
      </c>
    </row>
    <row r="5770" spans="1:14">
      <c r="A5770" s="7" t="s">
        <v>11204</v>
      </c>
      <c r="B5770" s="8"/>
      <c r="C5770" s="8" t="s">
        <v>11433</v>
      </c>
      <c r="D5770" s="8" t="s">
        <v>11434</v>
      </c>
      <c r="E5770" s="8" t="s">
        <v>8844</v>
      </c>
      <c r="F5770" s="8"/>
      <c r="G5770" s="8"/>
      <c r="H5770" s="8" t="s">
        <v>2012</v>
      </c>
      <c r="I5770" s="8"/>
      <c r="J5770" s="8" t="s">
        <v>8845</v>
      </c>
      <c r="K5770" s="8" t="s">
        <v>8846</v>
      </c>
      <c r="L5770" s="8" t="s">
        <v>356</v>
      </c>
      <c r="M5770" s="7" t="s">
        <v>2059</v>
      </c>
      <c r="N5770" s="9" t="s">
        <v>8848</v>
      </c>
    </row>
    <row r="5771" spans="1:14">
      <c r="A5771" s="7" t="s">
        <v>11435</v>
      </c>
      <c r="B5771" s="7"/>
      <c r="C5771" s="7" t="s">
        <v>11436</v>
      </c>
      <c r="D5771" s="7" t="s">
        <v>11437</v>
      </c>
      <c r="E5771" s="8" t="s">
        <v>8844</v>
      </c>
      <c r="F5771" s="7"/>
      <c r="G5771" s="7"/>
      <c r="H5771" s="7" t="s">
        <v>8035</v>
      </c>
      <c r="I5771" s="7"/>
      <c r="J5771" s="7" t="s">
        <v>11006</v>
      </c>
      <c r="K5771" s="7" t="s">
        <v>11007</v>
      </c>
      <c r="L5771" s="7" t="s">
        <v>2063</v>
      </c>
      <c r="M5771" s="7"/>
      <c r="N5771" s="9" t="s">
        <v>11009</v>
      </c>
    </row>
    <row r="5772" spans="1:14">
      <c r="A5772" s="7" t="s">
        <v>11435</v>
      </c>
      <c r="B5772" s="7"/>
      <c r="C5772" s="7" t="s">
        <v>11438</v>
      </c>
      <c r="D5772" s="7" t="s">
        <v>11439</v>
      </c>
      <c r="E5772" s="8" t="s">
        <v>8844</v>
      </c>
      <c r="F5772" s="7"/>
      <c r="G5772" s="7"/>
      <c r="H5772" s="7" t="s">
        <v>8035</v>
      </c>
      <c r="I5772" s="7"/>
      <c r="J5772" s="7" t="s">
        <v>11006</v>
      </c>
      <c r="K5772" s="7" t="s">
        <v>11007</v>
      </c>
      <c r="L5772" s="7" t="s">
        <v>2063</v>
      </c>
      <c r="M5772" s="7"/>
      <c r="N5772" s="9" t="s">
        <v>11009</v>
      </c>
    </row>
    <row r="5773" spans="1:14">
      <c r="A5773" s="7" t="s">
        <v>11440</v>
      </c>
      <c r="B5773" s="8"/>
      <c r="C5773" s="8" t="s">
        <v>11441</v>
      </c>
      <c r="D5773" s="8" t="s">
        <v>11442</v>
      </c>
      <c r="E5773" s="8" t="s">
        <v>8844</v>
      </c>
      <c r="F5773" s="8"/>
      <c r="G5773" s="8"/>
      <c r="H5773" s="8" t="s">
        <v>1997</v>
      </c>
      <c r="I5773" s="8"/>
      <c r="J5773" s="8" t="s">
        <v>9987</v>
      </c>
      <c r="K5773" s="8" t="s">
        <v>9988</v>
      </c>
      <c r="L5773" s="8" t="s">
        <v>11443</v>
      </c>
      <c r="M5773" s="7" t="s">
        <v>11444</v>
      </c>
      <c r="N5773" s="9" t="s">
        <v>9990</v>
      </c>
    </row>
    <row r="5774" spans="1:14">
      <c r="A5774" s="7" t="s">
        <v>11440</v>
      </c>
      <c r="B5774" s="8"/>
      <c r="C5774" s="8" t="s">
        <v>11445</v>
      </c>
      <c r="D5774" s="8" t="s">
        <v>11446</v>
      </c>
      <c r="E5774" s="8" t="s">
        <v>8844</v>
      </c>
      <c r="F5774" s="8"/>
      <c r="G5774" s="8"/>
      <c r="H5774" s="8" t="s">
        <v>1997</v>
      </c>
      <c r="I5774" s="8"/>
      <c r="J5774" s="8" t="s">
        <v>9987</v>
      </c>
      <c r="K5774" s="8" t="s">
        <v>9988</v>
      </c>
      <c r="L5774" s="8" t="s">
        <v>11443</v>
      </c>
      <c r="M5774" s="7" t="s">
        <v>11444</v>
      </c>
      <c r="N5774" s="9" t="s">
        <v>9990</v>
      </c>
    </row>
    <row r="5775" spans="1:14">
      <c r="A5775" s="7" t="s">
        <v>11440</v>
      </c>
      <c r="B5775" s="8"/>
      <c r="C5775" s="8" t="s">
        <v>11447</v>
      </c>
      <c r="D5775" s="8" t="s">
        <v>11446</v>
      </c>
      <c r="E5775" s="8" t="s">
        <v>8844</v>
      </c>
      <c r="F5775" s="8"/>
      <c r="G5775" s="8"/>
      <c r="H5775" s="8" t="s">
        <v>1997</v>
      </c>
      <c r="I5775" s="8"/>
      <c r="J5775" s="8" t="s">
        <v>9987</v>
      </c>
      <c r="K5775" s="8" t="s">
        <v>9988</v>
      </c>
      <c r="L5775" s="8" t="s">
        <v>11443</v>
      </c>
      <c r="M5775" s="7" t="s">
        <v>11444</v>
      </c>
      <c r="N5775" s="9" t="s">
        <v>9990</v>
      </c>
    </row>
    <row r="5776" spans="1:14">
      <c r="A5776" s="7" t="s">
        <v>11440</v>
      </c>
      <c r="B5776" s="8"/>
      <c r="C5776" s="8" t="s">
        <v>11448</v>
      </c>
      <c r="D5776" s="8" t="s">
        <v>11449</v>
      </c>
      <c r="E5776" s="8" t="s">
        <v>8844</v>
      </c>
      <c r="F5776" s="8"/>
      <c r="G5776" s="8"/>
      <c r="H5776" s="8" t="s">
        <v>1997</v>
      </c>
      <c r="I5776" s="8"/>
      <c r="J5776" s="8" t="s">
        <v>9987</v>
      </c>
      <c r="K5776" s="8" t="s">
        <v>9988</v>
      </c>
      <c r="L5776" s="8" t="s">
        <v>11443</v>
      </c>
      <c r="M5776" s="7" t="s">
        <v>11444</v>
      </c>
      <c r="N5776" s="9" t="s">
        <v>9990</v>
      </c>
    </row>
    <row r="5777" spans="1:14">
      <c r="A5777" s="7" t="s">
        <v>11440</v>
      </c>
      <c r="B5777" s="8"/>
      <c r="C5777" s="8" t="s">
        <v>11450</v>
      </c>
      <c r="D5777" s="8" t="s">
        <v>11451</v>
      </c>
      <c r="E5777" s="8" t="s">
        <v>8844</v>
      </c>
      <c r="F5777" s="8"/>
      <c r="G5777" s="8"/>
      <c r="H5777" s="8" t="s">
        <v>1997</v>
      </c>
      <c r="I5777" s="8"/>
      <c r="J5777" s="8" t="s">
        <v>9987</v>
      </c>
      <c r="K5777" s="8" t="s">
        <v>9988</v>
      </c>
      <c r="L5777" s="8" t="s">
        <v>11443</v>
      </c>
      <c r="M5777" s="7" t="s">
        <v>11444</v>
      </c>
      <c r="N5777" s="9" t="s">
        <v>9990</v>
      </c>
    </row>
    <row r="5778" spans="1:14">
      <c r="A5778" s="7" t="s">
        <v>11440</v>
      </c>
      <c r="B5778" s="8"/>
      <c r="C5778" s="8" t="s">
        <v>11452</v>
      </c>
      <c r="D5778" s="8" t="s">
        <v>11453</v>
      </c>
      <c r="E5778" s="8" t="s">
        <v>8844</v>
      </c>
      <c r="F5778" s="8"/>
      <c r="G5778" s="8"/>
      <c r="H5778" s="8" t="s">
        <v>1997</v>
      </c>
      <c r="I5778" s="8"/>
      <c r="J5778" s="8" t="s">
        <v>9987</v>
      </c>
      <c r="K5778" s="8" t="s">
        <v>9988</v>
      </c>
      <c r="L5778" s="8" t="s">
        <v>11443</v>
      </c>
      <c r="M5778" s="7" t="s">
        <v>11444</v>
      </c>
      <c r="N5778" s="9" t="s">
        <v>9990</v>
      </c>
    </row>
    <row r="5779" spans="1:14">
      <c r="A5779" s="7" t="s">
        <v>11440</v>
      </c>
      <c r="B5779" s="8"/>
      <c r="C5779" s="8" t="s">
        <v>11454</v>
      </c>
      <c r="D5779" s="8" t="s">
        <v>11455</v>
      </c>
      <c r="E5779" s="8" t="s">
        <v>8844</v>
      </c>
      <c r="F5779" s="8"/>
      <c r="G5779" s="8"/>
      <c r="H5779" s="8" t="s">
        <v>1997</v>
      </c>
      <c r="I5779" s="8"/>
      <c r="J5779" s="8" t="s">
        <v>9987</v>
      </c>
      <c r="K5779" s="8" t="s">
        <v>9988</v>
      </c>
      <c r="L5779" s="8" t="s">
        <v>11443</v>
      </c>
      <c r="M5779" s="7" t="s">
        <v>11444</v>
      </c>
      <c r="N5779" s="9" t="s">
        <v>9990</v>
      </c>
    </row>
    <row r="5780" spans="1:14">
      <c r="A5780" s="7" t="s">
        <v>11440</v>
      </c>
      <c r="B5780" s="8"/>
      <c r="C5780" s="8" t="s">
        <v>11456</v>
      </c>
      <c r="D5780" s="8" t="s">
        <v>11457</v>
      </c>
      <c r="E5780" s="8" t="s">
        <v>8844</v>
      </c>
      <c r="F5780" s="8"/>
      <c r="G5780" s="8"/>
      <c r="H5780" s="8" t="s">
        <v>1997</v>
      </c>
      <c r="I5780" s="8"/>
      <c r="J5780" s="8" t="s">
        <v>9987</v>
      </c>
      <c r="K5780" s="8" t="s">
        <v>9988</v>
      </c>
      <c r="L5780" s="8" t="s">
        <v>11443</v>
      </c>
      <c r="M5780" s="7" t="s">
        <v>11444</v>
      </c>
      <c r="N5780" s="9" t="s">
        <v>9990</v>
      </c>
    </row>
    <row r="5781" spans="1:14">
      <c r="A5781" s="7" t="s">
        <v>11440</v>
      </c>
      <c r="B5781" s="8"/>
      <c r="C5781" s="8" t="s">
        <v>11458</v>
      </c>
      <c r="D5781" s="8" t="s">
        <v>11459</v>
      </c>
      <c r="E5781" s="8" t="s">
        <v>8844</v>
      </c>
      <c r="F5781" s="8"/>
      <c r="G5781" s="8"/>
      <c r="H5781" s="8" t="s">
        <v>1997</v>
      </c>
      <c r="I5781" s="8"/>
      <c r="J5781" s="8" t="s">
        <v>9987</v>
      </c>
      <c r="K5781" s="8" t="s">
        <v>9988</v>
      </c>
      <c r="L5781" s="8" t="s">
        <v>11443</v>
      </c>
      <c r="M5781" s="7" t="s">
        <v>11444</v>
      </c>
      <c r="N5781" s="9" t="s">
        <v>9990</v>
      </c>
    </row>
    <row r="5782" spans="1:14">
      <c r="A5782" s="7" t="s">
        <v>11440</v>
      </c>
      <c r="B5782" s="8"/>
      <c r="C5782" s="8" t="s">
        <v>11460</v>
      </c>
      <c r="D5782" s="8" t="s">
        <v>11461</v>
      </c>
      <c r="E5782" s="8" t="s">
        <v>8844</v>
      </c>
      <c r="F5782" s="8"/>
      <c r="G5782" s="8"/>
      <c r="H5782" s="8" t="s">
        <v>1997</v>
      </c>
      <c r="I5782" s="8"/>
      <c r="J5782" s="8" t="s">
        <v>9987</v>
      </c>
      <c r="K5782" s="8" t="s">
        <v>9988</v>
      </c>
      <c r="L5782" s="8" t="s">
        <v>11443</v>
      </c>
      <c r="M5782" s="7" t="s">
        <v>11444</v>
      </c>
      <c r="N5782" s="9" t="s">
        <v>9990</v>
      </c>
    </row>
    <row r="5783" spans="1:14">
      <c r="A5783" s="7" t="s">
        <v>11440</v>
      </c>
      <c r="B5783" s="8"/>
      <c r="C5783" s="8" t="s">
        <v>11462</v>
      </c>
      <c r="D5783" s="8" t="s">
        <v>11463</v>
      </c>
      <c r="E5783" s="8" t="s">
        <v>8844</v>
      </c>
      <c r="F5783" s="8"/>
      <c r="G5783" s="8"/>
      <c r="H5783" s="8" t="s">
        <v>1997</v>
      </c>
      <c r="I5783" s="8"/>
      <c r="J5783" s="8" t="s">
        <v>9987</v>
      </c>
      <c r="K5783" s="8" t="s">
        <v>9988</v>
      </c>
      <c r="L5783" s="8" t="s">
        <v>11443</v>
      </c>
      <c r="M5783" s="7" t="s">
        <v>11444</v>
      </c>
      <c r="N5783" s="9" t="s">
        <v>9990</v>
      </c>
    </row>
    <row r="5784" spans="1:14">
      <c r="A5784" s="7" t="s">
        <v>11440</v>
      </c>
      <c r="B5784" s="8"/>
      <c r="C5784" s="8" t="s">
        <v>11464</v>
      </c>
      <c r="D5784" s="8" t="s">
        <v>11465</v>
      </c>
      <c r="E5784" s="8" t="s">
        <v>8844</v>
      </c>
      <c r="F5784" s="8"/>
      <c r="G5784" s="8"/>
      <c r="H5784" s="8" t="s">
        <v>1997</v>
      </c>
      <c r="I5784" s="8"/>
      <c r="J5784" s="8" t="s">
        <v>9987</v>
      </c>
      <c r="K5784" s="8" t="s">
        <v>9988</v>
      </c>
      <c r="L5784" s="8" t="s">
        <v>11443</v>
      </c>
      <c r="M5784" s="7" t="s">
        <v>11444</v>
      </c>
      <c r="N5784" s="9" t="s">
        <v>9990</v>
      </c>
    </row>
    <row r="5785" spans="1:14">
      <c r="A5785" s="7" t="s">
        <v>11440</v>
      </c>
      <c r="B5785" s="8"/>
      <c r="C5785" s="8" t="s">
        <v>11466</v>
      </c>
      <c r="D5785" s="8" t="s">
        <v>11467</v>
      </c>
      <c r="E5785" s="8" t="s">
        <v>8844</v>
      </c>
      <c r="F5785" s="8"/>
      <c r="G5785" s="8"/>
      <c r="H5785" s="8" t="s">
        <v>1997</v>
      </c>
      <c r="I5785" s="8"/>
      <c r="J5785" s="8" t="s">
        <v>9987</v>
      </c>
      <c r="K5785" s="8" t="s">
        <v>9988</v>
      </c>
      <c r="L5785" s="8" t="s">
        <v>11443</v>
      </c>
      <c r="M5785" s="7" t="s">
        <v>11444</v>
      </c>
      <c r="N5785" s="9" t="s">
        <v>9990</v>
      </c>
    </row>
    <row r="5786" spans="1:14">
      <c r="A5786" s="7" t="s">
        <v>11440</v>
      </c>
      <c r="B5786" s="8"/>
      <c r="C5786" s="8" t="s">
        <v>11468</v>
      </c>
      <c r="D5786" s="8" t="s">
        <v>11469</v>
      </c>
      <c r="E5786" s="8" t="s">
        <v>8844</v>
      </c>
      <c r="F5786" s="8"/>
      <c r="G5786" s="8"/>
      <c r="H5786" s="8" t="s">
        <v>1997</v>
      </c>
      <c r="I5786" s="8"/>
      <c r="J5786" s="8" t="s">
        <v>9987</v>
      </c>
      <c r="K5786" s="8" t="s">
        <v>9988</v>
      </c>
      <c r="L5786" s="8" t="s">
        <v>11443</v>
      </c>
      <c r="M5786" s="7" t="s">
        <v>11444</v>
      </c>
      <c r="N5786" s="9" t="s">
        <v>9990</v>
      </c>
    </row>
    <row r="5787" spans="1:14">
      <c r="A5787" s="7" t="s">
        <v>11440</v>
      </c>
      <c r="B5787" s="8"/>
      <c r="C5787" s="8" t="s">
        <v>11470</v>
      </c>
      <c r="D5787" s="8" t="s">
        <v>11471</v>
      </c>
      <c r="E5787" s="8" t="s">
        <v>8844</v>
      </c>
      <c r="F5787" s="8"/>
      <c r="G5787" s="8"/>
      <c r="H5787" s="8" t="s">
        <v>1997</v>
      </c>
      <c r="I5787" s="8"/>
      <c r="J5787" s="8" t="s">
        <v>9987</v>
      </c>
      <c r="K5787" s="8" t="s">
        <v>9988</v>
      </c>
      <c r="L5787" s="8" t="s">
        <v>11443</v>
      </c>
      <c r="M5787" s="7" t="s">
        <v>11444</v>
      </c>
      <c r="N5787" s="9" t="s">
        <v>9990</v>
      </c>
    </row>
    <row r="5788" spans="1:14">
      <c r="A5788" s="7" t="s">
        <v>11440</v>
      </c>
      <c r="B5788" s="8"/>
      <c r="C5788" s="8" t="s">
        <v>11472</v>
      </c>
      <c r="D5788" s="8" t="s">
        <v>11473</v>
      </c>
      <c r="E5788" s="8" t="s">
        <v>8844</v>
      </c>
      <c r="F5788" s="8"/>
      <c r="G5788" s="8"/>
      <c r="H5788" s="8" t="s">
        <v>1997</v>
      </c>
      <c r="I5788" s="8"/>
      <c r="J5788" s="8" t="s">
        <v>9987</v>
      </c>
      <c r="K5788" s="8" t="s">
        <v>9988</v>
      </c>
      <c r="L5788" s="8" t="s">
        <v>11443</v>
      </c>
      <c r="M5788" s="7" t="s">
        <v>11444</v>
      </c>
      <c r="N5788" s="9" t="s">
        <v>9990</v>
      </c>
    </row>
    <row r="5789" spans="1:14">
      <c r="A5789" s="7" t="s">
        <v>11440</v>
      </c>
      <c r="B5789" s="8"/>
      <c r="C5789" s="8" t="s">
        <v>11474</v>
      </c>
      <c r="D5789" s="8" t="s">
        <v>11475</v>
      </c>
      <c r="E5789" s="8" t="s">
        <v>8844</v>
      </c>
      <c r="F5789" s="8"/>
      <c r="G5789" s="8"/>
      <c r="H5789" s="8" t="s">
        <v>1997</v>
      </c>
      <c r="I5789" s="8"/>
      <c r="J5789" s="8" t="s">
        <v>9987</v>
      </c>
      <c r="K5789" s="8" t="s">
        <v>9988</v>
      </c>
      <c r="L5789" s="8" t="s">
        <v>11443</v>
      </c>
      <c r="M5789" s="7" t="s">
        <v>11444</v>
      </c>
      <c r="N5789" s="9" t="s">
        <v>9990</v>
      </c>
    </row>
    <row r="5790" spans="1:14">
      <c r="A5790" s="7" t="s">
        <v>11440</v>
      </c>
      <c r="B5790" s="8"/>
      <c r="C5790" s="8" t="s">
        <v>11476</v>
      </c>
      <c r="D5790" s="8" t="s">
        <v>11477</v>
      </c>
      <c r="E5790" s="8" t="s">
        <v>8844</v>
      </c>
      <c r="F5790" s="8"/>
      <c r="G5790" s="8"/>
      <c r="H5790" s="8" t="s">
        <v>1997</v>
      </c>
      <c r="I5790" s="8"/>
      <c r="J5790" s="8" t="s">
        <v>9987</v>
      </c>
      <c r="K5790" s="8" t="s">
        <v>9988</v>
      </c>
      <c r="L5790" s="8" t="s">
        <v>11443</v>
      </c>
      <c r="M5790" s="7" t="s">
        <v>11444</v>
      </c>
      <c r="N5790" s="9" t="s">
        <v>9990</v>
      </c>
    </row>
    <row r="5791" spans="1:14">
      <c r="A5791" s="7" t="s">
        <v>11440</v>
      </c>
      <c r="B5791" s="8"/>
      <c r="C5791" s="8" t="s">
        <v>11478</v>
      </c>
      <c r="D5791" s="8" t="s">
        <v>11479</v>
      </c>
      <c r="E5791" s="8" t="s">
        <v>8844</v>
      </c>
      <c r="F5791" s="8"/>
      <c r="G5791" s="8"/>
      <c r="H5791" s="8" t="s">
        <v>1997</v>
      </c>
      <c r="I5791" s="8"/>
      <c r="J5791" s="8" t="s">
        <v>9987</v>
      </c>
      <c r="K5791" s="8" t="s">
        <v>9988</v>
      </c>
      <c r="L5791" s="8" t="s">
        <v>11443</v>
      </c>
      <c r="M5791" s="7" t="s">
        <v>11444</v>
      </c>
      <c r="N5791" s="9" t="s">
        <v>9990</v>
      </c>
    </row>
    <row r="5792" spans="1:14">
      <c r="A5792" s="7" t="s">
        <v>11440</v>
      </c>
      <c r="B5792" s="7"/>
      <c r="C5792" s="8" t="s">
        <v>11480</v>
      </c>
      <c r="D5792" s="8" t="s">
        <v>11481</v>
      </c>
      <c r="E5792" s="8" t="s">
        <v>8844</v>
      </c>
      <c r="F5792" s="7"/>
      <c r="G5792" s="7"/>
      <c r="H5792" s="8" t="s">
        <v>1997</v>
      </c>
      <c r="I5792" s="8"/>
      <c r="J5792" s="8" t="s">
        <v>9987</v>
      </c>
      <c r="K5792" s="8" t="s">
        <v>9988</v>
      </c>
      <c r="L5792" s="8" t="s">
        <v>11443</v>
      </c>
      <c r="M5792" s="7" t="s">
        <v>11444</v>
      </c>
      <c r="N5792" s="9" t="s">
        <v>9990</v>
      </c>
    </row>
    <row r="5793" spans="1:14">
      <c r="A5793" s="7" t="s">
        <v>11440</v>
      </c>
      <c r="B5793" s="7"/>
      <c r="C5793" s="8" t="s">
        <v>11482</v>
      </c>
      <c r="D5793" s="8" t="s">
        <v>11483</v>
      </c>
      <c r="E5793" s="8" t="s">
        <v>8844</v>
      </c>
      <c r="F5793" s="7"/>
      <c r="G5793" s="7"/>
      <c r="H5793" s="8" t="s">
        <v>1997</v>
      </c>
      <c r="I5793" s="8"/>
      <c r="J5793" s="8" t="s">
        <v>9987</v>
      </c>
      <c r="K5793" s="8" t="s">
        <v>9988</v>
      </c>
      <c r="L5793" s="8" t="s">
        <v>11443</v>
      </c>
      <c r="M5793" s="7" t="s">
        <v>11444</v>
      </c>
      <c r="N5793" s="9" t="s">
        <v>9990</v>
      </c>
    </row>
    <row r="5794" spans="1:14">
      <c r="A5794" s="7" t="s">
        <v>11440</v>
      </c>
      <c r="B5794" s="7"/>
      <c r="C5794" s="8" t="s">
        <v>11484</v>
      </c>
      <c r="D5794" s="8" t="s">
        <v>11485</v>
      </c>
      <c r="E5794" s="8" t="s">
        <v>8844</v>
      </c>
      <c r="F5794" s="7"/>
      <c r="G5794" s="7"/>
      <c r="H5794" s="8" t="s">
        <v>1997</v>
      </c>
      <c r="I5794" s="8"/>
      <c r="J5794" s="8" t="s">
        <v>9987</v>
      </c>
      <c r="K5794" s="8" t="s">
        <v>9988</v>
      </c>
      <c r="L5794" s="8" t="s">
        <v>11443</v>
      </c>
      <c r="M5794" s="7" t="s">
        <v>11444</v>
      </c>
      <c r="N5794" s="9" t="s">
        <v>9990</v>
      </c>
    </row>
    <row r="5795" spans="1:14">
      <c r="A5795" s="7" t="s">
        <v>11440</v>
      </c>
      <c r="B5795" s="7"/>
      <c r="C5795" s="8" t="s">
        <v>11486</v>
      </c>
      <c r="D5795" s="8" t="s">
        <v>11487</v>
      </c>
      <c r="E5795" s="8" t="s">
        <v>8844</v>
      </c>
      <c r="F5795" s="7"/>
      <c r="G5795" s="7"/>
      <c r="H5795" s="8" t="s">
        <v>1997</v>
      </c>
      <c r="I5795" s="8"/>
      <c r="J5795" s="8" t="s">
        <v>9987</v>
      </c>
      <c r="K5795" s="8" t="s">
        <v>9988</v>
      </c>
      <c r="L5795" s="8" t="s">
        <v>11443</v>
      </c>
      <c r="M5795" s="7" t="s">
        <v>11444</v>
      </c>
      <c r="N5795" s="9" t="s">
        <v>9990</v>
      </c>
    </row>
    <row r="5796" spans="1:14">
      <c r="A5796" s="7" t="s">
        <v>11440</v>
      </c>
      <c r="B5796" s="8"/>
      <c r="C5796" s="8" t="s">
        <v>11488</v>
      </c>
      <c r="D5796" s="8" t="s">
        <v>11489</v>
      </c>
      <c r="E5796" s="8" t="s">
        <v>8844</v>
      </c>
      <c r="F5796" s="8"/>
      <c r="G5796" s="8"/>
      <c r="H5796" s="8" t="s">
        <v>1997</v>
      </c>
      <c r="I5796" s="8"/>
      <c r="J5796" s="8" t="s">
        <v>9987</v>
      </c>
      <c r="K5796" s="8" t="s">
        <v>9988</v>
      </c>
      <c r="L5796" s="8" t="s">
        <v>11207</v>
      </c>
      <c r="M5796" s="7" t="s">
        <v>2059</v>
      </c>
      <c r="N5796" s="9" t="s">
        <v>9990</v>
      </c>
    </row>
    <row r="5797" spans="1:14">
      <c r="A5797" s="7" t="s">
        <v>11440</v>
      </c>
      <c r="B5797" s="8"/>
      <c r="C5797" s="8" t="s">
        <v>11490</v>
      </c>
      <c r="D5797" s="8" t="s">
        <v>11491</v>
      </c>
      <c r="E5797" s="8" t="s">
        <v>8844</v>
      </c>
      <c r="F5797" s="8"/>
      <c r="G5797" s="8"/>
      <c r="H5797" s="8" t="s">
        <v>1997</v>
      </c>
      <c r="I5797" s="8"/>
      <c r="J5797" s="8" t="s">
        <v>9987</v>
      </c>
      <c r="K5797" s="8" t="s">
        <v>9988</v>
      </c>
      <c r="L5797" s="8" t="s">
        <v>11207</v>
      </c>
      <c r="M5797" s="7" t="s">
        <v>2059</v>
      </c>
      <c r="N5797" s="9" t="s">
        <v>9990</v>
      </c>
    </row>
    <row r="5798" spans="1:14">
      <c r="A5798" s="7" t="s">
        <v>11440</v>
      </c>
      <c r="B5798" s="8"/>
      <c r="C5798" s="8" t="s">
        <v>11492</v>
      </c>
      <c r="D5798" s="8" t="s">
        <v>11493</v>
      </c>
      <c r="E5798" s="8" t="s">
        <v>8844</v>
      </c>
      <c r="F5798" s="8"/>
      <c r="G5798" s="8"/>
      <c r="H5798" s="8" t="s">
        <v>1997</v>
      </c>
      <c r="I5798" s="8"/>
      <c r="J5798" s="8" t="s">
        <v>9987</v>
      </c>
      <c r="K5798" s="8" t="s">
        <v>9988</v>
      </c>
      <c r="L5798" s="8" t="s">
        <v>11207</v>
      </c>
      <c r="M5798" s="7" t="s">
        <v>2059</v>
      </c>
      <c r="N5798" s="9" t="s">
        <v>9990</v>
      </c>
    </row>
    <row r="5799" spans="1:14">
      <c r="A5799" s="7" t="s">
        <v>11440</v>
      </c>
      <c r="B5799" s="8"/>
      <c r="C5799" s="8" t="s">
        <v>11494</v>
      </c>
      <c r="D5799" s="8" t="s">
        <v>11495</v>
      </c>
      <c r="E5799" s="8" t="s">
        <v>8844</v>
      </c>
      <c r="F5799" s="8"/>
      <c r="G5799" s="8"/>
      <c r="H5799" s="8" t="s">
        <v>1997</v>
      </c>
      <c r="I5799" s="8"/>
      <c r="J5799" s="8" t="s">
        <v>9987</v>
      </c>
      <c r="K5799" s="8" t="s">
        <v>9988</v>
      </c>
      <c r="L5799" s="8" t="s">
        <v>11207</v>
      </c>
      <c r="M5799" s="7" t="s">
        <v>2059</v>
      </c>
      <c r="N5799" s="9" t="s">
        <v>9990</v>
      </c>
    </row>
    <row r="5800" spans="1:14">
      <c r="A5800" s="7" t="s">
        <v>11440</v>
      </c>
      <c r="B5800" s="8"/>
      <c r="C5800" s="8" t="s">
        <v>11496</v>
      </c>
      <c r="D5800" s="8" t="s">
        <v>11497</v>
      </c>
      <c r="E5800" s="8" t="s">
        <v>8844</v>
      </c>
      <c r="F5800" s="8"/>
      <c r="G5800" s="8"/>
      <c r="H5800" s="8" t="s">
        <v>1997</v>
      </c>
      <c r="I5800" s="8"/>
      <c r="J5800" s="8" t="s">
        <v>9987</v>
      </c>
      <c r="K5800" s="8" t="s">
        <v>9988</v>
      </c>
      <c r="L5800" s="8" t="s">
        <v>11207</v>
      </c>
      <c r="M5800" s="7" t="s">
        <v>2059</v>
      </c>
      <c r="N5800" s="9" t="s">
        <v>9990</v>
      </c>
    </row>
    <row r="5801" spans="1:14">
      <c r="A5801" s="7" t="s">
        <v>11440</v>
      </c>
      <c r="B5801" s="7"/>
      <c r="C5801" s="7" t="s">
        <v>11498</v>
      </c>
      <c r="D5801" s="7" t="s">
        <v>11499</v>
      </c>
      <c r="E5801" s="8" t="s">
        <v>8844</v>
      </c>
      <c r="F5801" s="7"/>
      <c r="G5801" s="7"/>
      <c r="H5801" s="8" t="s">
        <v>1997</v>
      </c>
      <c r="I5801" s="8"/>
      <c r="J5801" s="8" t="s">
        <v>9987</v>
      </c>
      <c r="K5801" s="8" t="s">
        <v>9988</v>
      </c>
      <c r="L5801" s="8" t="s">
        <v>11207</v>
      </c>
      <c r="M5801" s="7" t="s">
        <v>2059</v>
      </c>
      <c r="N5801" s="9" t="s">
        <v>9990</v>
      </c>
    </row>
    <row r="5802" spans="1:14">
      <c r="A5802" s="7" t="s">
        <v>11440</v>
      </c>
      <c r="B5802" s="7"/>
      <c r="C5802" s="7" t="s">
        <v>11500</v>
      </c>
      <c r="D5802" s="7" t="s">
        <v>11501</v>
      </c>
      <c r="E5802" s="8" t="s">
        <v>8844</v>
      </c>
      <c r="F5802" s="7"/>
      <c r="G5802" s="7"/>
      <c r="H5802" s="7" t="s">
        <v>1997</v>
      </c>
      <c r="I5802" s="7"/>
      <c r="J5802" s="7" t="s">
        <v>9987</v>
      </c>
      <c r="K5802" s="7" t="s">
        <v>9988</v>
      </c>
      <c r="L5802" s="7" t="s">
        <v>11207</v>
      </c>
      <c r="M5802" s="7"/>
      <c r="N5802" s="9" t="s">
        <v>9990</v>
      </c>
    </row>
    <row r="5803" spans="1:14">
      <c r="A5803" s="7" t="s">
        <v>11440</v>
      </c>
      <c r="B5803" s="7"/>
      <c r="C5803" s="8" t="s">
        <v>11502</v>
      </c>
      <c r="D5803" s="8" t="s">
        <v>11503</v>
      </c>
      <c r="E5803" s="8" t="s">
        <v>8844</v>
      </c>
      <c r="F5803" s="8"/>
      <c r="G5803" s="8"/>
      <c r="H5803" s="8" t="s">
        <v>1997</v>
      </c>
      <c r="I5803" s="8"/>
      <c r="J5803" s="8" t="s">
        <v>9987</v>
      </c>
      <c r="K5803" s="8" t="s">
        <v>9988</v>
      </c>
      <c r="L5803" s="8" t="s">
        <v>11207</v>
      </c>
      <c r="M5803" s="7" t="s">
        <v>2059</v>
      </c>
      <c r="N5803" s="9" t="s">
        <v>9990</v>
      </c>
    </row>
    <row r="5804" spans="1:14">
      <c r="A5804" s="7" t="s">
        <v>11440</v>
      </c>
      <c r="B5804" s="7"/>
      <c r="C5804" s="8" t="s">
        <v>11504</v>
      </c>
      <c r="D5804" s="8" t="s">
        <v>11505</v>
      </c>
      <c r="E5804" s="8" t="s">
        <v>8844</v>
      </c>
      <c r="F5804" s="8"/>
      <c r="G5804" s="8"/>
      <c r="H5804" s="8" t="s">
        <v>1997</v>
      </c>
      <c r="I5804" s="8"/>
      <c r="J5804" s="8" t="s">
        <v>9987</v>
      </c>
      <c r="K5804" s="8" t="s">
        <v>9988</v>
      </c>
      <c r="L5804" s="8" t="s">
        <v>11207</v>
      </c>
      <c r="M5804" s="7" t="s">
        <v>2059</v>
      </c>
      <c r="N5804" s="9" t="s">
        <v>9990</v>
      </c>
    </row>
    <row r="5805" spans="1:14">
      <c r="A5805" s="7" t="s">
        <v>11440</v>
      </c>
      <c r="B5805" s="7"/>
      <c r="C5805" s="7" t="s">
        <v>11506</v>
      </c>
      <c r="D5805" s="7" t="s">
        <v>11507</v>
      </c>
      <c r="E5805" s="8" t="s">
        <v>8844</v>
      </c>
      <c r="F5805" s="7"/>
      <c r="G5805" s="7"/>
      <c r="H5805" s="8" t="s">
        <v>1997</v>
      </c>
      <c r="I5805" s="8"/>
      <c r="J5805" s="8" t="s">
        <v>9987</v>
      </c>
      <c r="K5805" s="8" t="s">
        <v>9988</v>
      </c>
      <c r="L5805" s="8" t="s">
        <v>11207</v>
      </c>
      <c r="M5805" s="7" t="s">
        <v>2059</v>
      </c>
      <c r="N5805" s="9" t="s">
        <v>9990</v>
      </c>
    </row>
    <row r="5806" spans="1:14">
      <c r="A5806" s="7" t="s">
        <v>11440</v>
      </c>
      <c r="B5806" s="7"/>
      <c r="C5806" s="7" t="s">
        <v>11508</v>
      </c>
      <c r="D5806" s="7" t="s">
        <v>11509</v>
      </c>
      <c r="E5806" s="8" t="s">
        <v>8844</v>
      </c>
      <c r="F5806" s="7"/>
      <c r="G5806" s="7"/>
      <c r="H5806" s="8" t="s">
        <v>1997</v>
      </c>
      <c r="I5806" s="8"/>
      <c r="J5806" s="8" t="s">
        <v>9987</v>
      </c>
      <c r="K5806" s="8" t="s">
        <v>9988</v>
      </c>
      <c r="L5806" s="8" t="s">
        <v>11207</v>
      </c>
      <c r="M5806" s="7" t="s">
        <v>2059</v>
      </c>
      <c r="N5806" s="9" t="s">
        <v>9990</v>
      </c>
    </row>
    <row r="5807" spans="1:14">
      <c r="A5807" s="7" t="s">
        <v>11440</v>
      </c>
      <c r="B5807" s="7"/>
      <c r="C5807" s="7" t="s">
        <v>11510</v>
      </c>
      <c r="D5807" s="7" t="s">
        <v>11511</v>
      </c>
      <c r="E5807" s="8" t="s">
        <v>8844</v>
      </c>
      <c r="F5807" s="7"/>
      <c r="G5807" s="7"/>
      <c r="H5807" s="7" t="s">
        <v>1997</v>
      </c>
      <c r="I5807" s="7"/>
      <c r="J5807" s="7" t="s">
        <v>9987</v>
      </c>
      <c r="K5807" s="7" t="s">
        <v>9988</v>
      </c>
      <c r="L5807" s="7" t="s">
        <v>11207</v>
      </c>
      <c r="M5807" s="7"/>
      <c r="N5807" s="9" t="s">
        <v>9990</v>
      </c>
    </row>
    <row r="5808" spans="1:14">
      <c r="A5808" s="7" t="s">
        <v>11440</v>
      </c>
      <c r="B5808" s="8"/>
      <c r="C5808" s="8" t="s">
        <v>11512</v>
      </c>
      <c r="D5808" s="8" t="s">
        <v>11513</v>
      </c>
      <c r="E5808" s="8" t="s">
        <v>8844</v>
      </c>
      <c r="F5808" s="8"/>
      <c r="G5808" s="8"/>
      <c r="H5808" s="8" t="s">
        <v>1997</v>
      </c>
      <c r="I5808" s="8"/>
      <c r="J5808" s="8" t="s">
        <v>9987</v>
      </c>
      <c r="K5808" s="8" t="s">
        <v>9988</v>
      </c>
      <c r="L5808" s="8" t="s">
        <v>11207</v>
      </c>
      <c r="M5808" s="7" t="s">
        <v>2059</v>
      </c>
      <c r="N5808" s="9" t="s">
        <v>9990</v>
      </c>
    </row>
    <row r="5809" spans="1:14">
      <c r="A5809" s="7" t="s">
        <v>11440</v>
      </c>
      <c r="B5809" s="7"/>
      <c r="C5809" s="7" t="s">
        <v>11514</v>
      </c>
      <c r="D5809" s="7" t="s">
        <v>11515</v>
      </c>
      <c r="E5809" s="8" t="s">
        <v>8844</v>
      </c>
      <c r="F5809" s="7"/>
      <c r="G5809" s="7"/>
      <c r="H5809" s="7" t="s">
        <v>1997</v>
      </c>
      <c r="I5809" s="7"/>
      <c r="J5809" s="7" t="s">
        <v>9987</v>
      </c>
      <c r="K5809" s="7" t="s">
        <v>9988</v>
      </c>
      <c r="L5809" s="7" t="s">
        <v>11207</v>
      </c>
      <c r="M5809" s="7"/>
      <c r="N5809" s="9" t="s">
        <v>9990</v>
      </c>
    </row>
    <row r="5810" spans="1:14">
      <c r="A5810" s="7" t="s">
        <v>11440</v>
      </c>
      <c r="B5810" s="8"/>
      <c r="C5810" s="8" t="s">
        <v>11516</v>
      </c>
      <c r="D5810" s="8" t="s">
        <v>11517</v>
      </c>
      <c r="E5810" s="8" t="s">
        <v>8844</v>
      </c>
      <c r="F5810" s="8"/>
      <c r="G5810" s="8"/>
      <c r="H5810" s="8" t="s">
        <v>1997</v>
      </c>
      <c r="I5810" s="8"/>
      <c r="J5810" s="8" t="s">
        <v>9987</v>
      </c>
      <c r="K5810" s="8" t="s">
        <v>9988</v>
      </c>
      <c r="L5810" s="8" t="s">
        <v>11207</v>
      </c>
      <c r="M5810" s="7" t="s">
        <v>2059</v>
      </c>
      <c r="N5810" s="9" t="s">
        <v>9990</v>
      </c>
    </row>
    <row r="5811" spans="1:14">
      <c r="A5811" s="7" t="s">
        <v>11440</v>
      </c>
      <c r="B5811" s="7"/>
      <c r="C5811" s="7" t="s">
        <v>11518</v>
      </c>
      <c r="D5811" s="7" t="s">
        <v>11519</v>
      </c>
      <c r="E5811" s="8" t="s">
        <v>8844</v>
      </c>
      <c r="F5811" s="7"/>
      <c r="G5811" s="7"/>
      <c r="H5811" s="7" t="s">
        <v>1997</v>
      </c>
      <c r="I5811" s="7"/>
      <c r="J5811" s="7" t="s">
        <v>9987</v>
      </c>
      <c r="K5811" s="7" t="s">
        <v>9988</v>
      </c>
      <c r="L5811" s="7" t="s">
        <v>11207</v>
      </c>
      <c r="M5811" s="7"/>
      <c r="N5811" s="9" t="s">
        <v>9990</v>
      </c>
    </row>
    <row r="5812" spans="1:14">
      <c r="A5812" s="7" t="s">
        <v>11440</v>
      </c>
      <c r="B5812" s="8"/>
      <c r="C5812" s="8" t="s">
        <v>11520</v>
      </c>
      <c r="D5812" s="8" t="s">
        <v>11521</v>
      </c>
      <c r="E5812" s="8" t="s">
        <v>8844</v>
      </c>
      <c r="F5812" s="8"/>
      <c r="G5812" s="8"/>
      <c r="H5812" s="8" t="s">
        <v>1997</v>
      </c>
      <c r="I5812" s="8"/>
      <c r="J5812" s="8" t="s">
        <v>9987</v>
      </c>
      <c r="K5812" s="8" t="s">
        <v>9988</v>
      </c>
      <c r="L5812" s="8" t="s">
        <v>11207</v>
      </c>
      <c r="M5812" s="7" t="s">
        <v>2059</v>
      </c>
      <c r="N5812" s="9" t="s">
        <v>9990</v>
      </c>
    </row>
    <row r="5813" spans="1:14">
      <c r="A5813" s="7" t="s">
        <v>11440</v>
      </c>
      <c r="B5813" s="7"/>
      <c r="C5813" s="7" t="s">
        <v>11522</v>
      </c>
      <c r="D5813" s="7" t="s">
        <v>11523</v>
      </c>
      <c r="E5813" s="8" t="s">
        <v>8844</v>
      </c>
      <c r="F5813" s="7"/>
      <c r="G5813" s="7"/>
      <c r="H5813" s="7" t="s">
        <v>1997</v>
      </c>
      <c r="I5813" s="7"/>
      <c r="J5813" s="7" t="s">
        <v>9987</v>
      </c>
      <c r="K5813" s="7" t="s">
        <v>9988</v>
      </c>
      <c r="L5813" s="7" t="s">
        <v>11207</v>
      </c>
      <c r="M5813" s="7"/>
      <c r="N5813" s="9" t="s">
        <v>9990</v>
      </c>
    </row>
    <row r="5814" spans="1:14">
      <c r="A5814" s="7" t="s">
        <v>11440</v>
      </c>
      <c r="B5814" s="7"/>
      <c r="C5814" s="7" t="s">
        <v>11524</v>
      </c>
      <c r="D5814" s="7" t="s">
        <v>11525</v>
      </c>
      <c r="E5814" s="8" t="s">
        <v>8844</v>
      </c>
      <c r="F5814" s="7"/>
      <c r="G5814" s="7"/>
      <c r="H5814" s="8" t="s">
        <v>1997</v>
      </c>
      <c r="I5814" s="8"/>
      <c r="J5814" s="8" t="s">
        <v>9987</v>
      </c>
      <c r="K5814" s="8" t="s">
        <v>9988</v>
      </c>
      <c r="L5814" s="8" t="s">
        <v>11207</v>
      </c>
      <c r="M5814" s="7" t="s">
        <v>2059</v>
      </c>
      <c r="N5814" s="9" t="s">
        <v>9990</v>
      </c>
    </row>
    <row r="5815" spans="1:14">
      <c r="A5815" s="7" t="s">
        <v>11440</v>
      </c>
      <c r="B5815" s="7"/>
      <c r="C5815" s="7" t="s">
        <v>11526</v>
      </c>
      <c r="D5815" s="7" t="s">
        <v>11527</v>
      </c>
      <c r="E5815" s="8" t="s">
        <v>8844</v>
      </c>
      <c r="F5815" s="7"/>
      <c r="G5815" s="7"/>
      <c r="H5815" s="8" t="s">
        <v>1997</v>
      </c>
      <c r="I5815" s="8"/>
      <c r="J5815" s="8" t="s">
        <v>9987</v>
      </c>
      <c r="K5815" s="8" t="s">
        <v>9988</v>
      </c>
      <c r="L5815" s="8" t="s">
        <v>11207</v>
      </c>
      <c r="M5815" s="7" t="s">
        <v>2059</v>
      </c>
      <c r="N5815" s="9" t="s">
        <v>9990</v>
      </c>
    </row>
    <row r="5816" spans="1:14">
      <c r="A5816" s="7" t="s">
        <v>11440</v>
      </c>
      <c r="B5816" s="8"/>
      <c r="C5816" s="8" t="s">
        <v>11528</v>
      </c>
      <c r="D5816" s="8" t="s">
        <v>11529</v>
      </c>
      <c r="E5816" s="8" t="s">
        <v>8844</v>
      </c>
      <c r="F5816" s="8"/>
      <c r="G5816" s="8"/>
      <c r="H5816" s="8" t="s">
        <v>1997</v>
      </c>
      <c r="I5816" s="8"/>
      <c r="J5816" s="8" t="s">
        <v>9987</v>
      </c>
      <c r="K5816" s="8" t="s">
        <v>9988</v>
      </c>
      <c r="L5816" s="8" t="s">
        <v>11363</v>
      </c>
      <c r="M5816" s="7" t="s">
        <v>8877</v>
      </c>
      <c r="N5816" s="9" t="s">
        <v>9990</v>
      </c>
    </row>
    <row r="5817" spans="1:14">
      <c r="A5817" s="5" t="s">
        <v>11440</v>
      </c>
      <c r="B5817" s="6"/>
      <c r="C5817" s="6" t="s">
        <v>11530</v>
      </c>
      <c r="D5817" s="6" t="s">
        <v>11531</v>
      </c>
      <c r="E5817" s="8" t="s">
        <v>8844</v>
      </c>
      <c r="F5817" s="6"/>
      <c r="G5817" s="6"/>
      <c r="H5817" s="6" t="s">
        <v>1997</v>
      </c>
      <c r="I5817" s="6"/>
      <c r="J5817" s="6" t="s">
        <v>9987</v>
      </c>
      <c r="K5817" s="6" t="s">
        <v>9988</v>
      </c>
      <c r="L5817" s="8" t="s">
        <v>11416</v>
      </c>
      <c r="M5817" s="6"/>
      <c r="N5817" s="6" t="s">
        <v>9990</v>
      </c>
    </row>
    <row r="5818" spans="1:14">
      <c r="A5818" s="7" t="s">
        <v>11440</v>
      </c>
      <c r="B5818" s="7"/>
      <c r="C5818" s="9" t="s">
        <v>11532</v>
      </c>
      <c r="D5818" s="9" t="s">
        <v>11533</v>
      </c>
      <c r="E5818" s="8" t="s">
        <v>8844</v>
      </c>
      <c r="F5818" s="8"/>
      <c r="G5818" s="8"/>
      <c r="H5818" s="8" t="s">
        <v>1997</v>
      </c>
      <c r="I5818" s="8"/>
      <c r="J5818" s="8" t="s">
        <v>9987</v>
      </c>
      <c r="K5818" s="8" t="s">
        <v>9988</v>
      </c>
      <c r="L5818" s="8" t="s">
        <v>11416</v>
      </c>
      <c r="M5818" s="7"/>
      <c r="N5818" s="9" t="s">
        <v>9990</v>
      </c>
    </row>
    <row r="5819" spans="1:14">
      <c r="A5819" s="7" t="s">
        <v>11440</v>
      </c>
      <c r="B5819" s="8"/>
      <c r="C5819" s="8" t="s">
        <v>11534</v>
      </c>
      <c r="D5819" s="8" t="s">
        <v>11535</v>
      </c>
      <c r="E5819" s="8" t="s">
        <v>8844</v>
      </c>
      <c r="F5819" s="8"/>
      <c r="G5819" s="8"/>
      <c r="H5819" s="8" t="s">
        <v>1997</v>
      </c>
      <c r="I5819" s="8"/>
      <c r="J5819" s="8" t="s">
        <v>9987</v>
      </c>
      <c r="K5819" s="8" t="s">
        <v>9988</v>
      </c>
      <c r="L5819" s="8" t="s">
        <v>11416</v>
      </c>
      <c r="M5819" s="7" t="s">
        <v>8889</v>
      </c>
      <c r="N5819" s="9" t="s">
        <v>9990</v>
      </c>
    </row>
    <row r="5820" spans="1:14">
      <c r="A5820" s="7" t="s">
        <v>11440</v>
      </c>
      <c r="B5820" s="8"/>
      <c r="C5820" s="8" t="s">
        <v>11536</v>
      </c>
      <c r="D5820" s="8" t="s">
        <v>11537</v>
      </c>
      <c r="E5820" s="8" t="s">
        <v>8844</v>
      </c>
      <c r="F5820" s="8"/>
      <c r="G5820" s="8"/>
      <c r="H5820" s="8" t="s">
        <v>1997</v>
      </c>
      <c r="I5820" s="8"/>
      <c r="J5820" s="8" t="s">
        <v>9987</v>
      </c>
      <c r="K5820" s="8" t="s">
        <v>9988</v>
      </c>
      <c r="L5820" s="8" t="s">
        <v>11416</v>
      </c>
      <c r="M5820" s="7" t="s">
        <v>8889</v>
      </c>
      <c r="N5820" s="9" t="s">
        <v>9990</v>
      </c>
    </row>
    <row r="5821" spans="1:14">
      <c r="A5821" s="7" t="s">
        <v>11538</v>
      </c>
      <c r="B5821" s="7"/>
      <c r="C5821" s="7" t="s">
        <v>11539</v>
      </c>
      <c r="D5821" s="7" t="s">
        <v>11540</v>
      </c>
      <c r="E5821" s="8" t="s">
        <v>8844</v>
      </c>
      <c r="F5821" s="7"/>
      <c r="G5821" s="7"/>
      <c r="H5821" s="7" t="s">
        <v>1651</v>
      </c>
      <c r="I5821" s="7"/>
      <c r="J5821" s="7" t="s">
        <v>9616</v>
      </c>
      <c r="K5821" s="7" t="s">
        <v>9617</v>
      </c>
      <c r="L5821" s="7" t="s">
        <v>11207</v>
      </c>
      <c r="M5821" s="7" t="s">
        <v>2059</v>
      </c>
      <c r="N5821" s="9" t="s">
        <v>9618</v>
      </c>
    </row>
    <row r="5822" spans="1:14">
      <c r="A5822" s="7" t="s">
        <v>11538</v>
      </c>
      <c r="B5822" s="8"/>
      <c r="C5822" s="8" t="s">
        <v>11541</v>
      </c>
      <c r="D5822" s="8" t="s">
        <v>11542</v>
      </c>
      <c r="E5822" s="8" t="s">
        <v>8844</v>
      </c>
      <c r="F5822" s="8"/>
      <c r="G5822" s="8"/>
      <c r="H5822" s="8" t="s">
        <v>1651</v>
      </c>
      <c r="I5822" s="8"/>
      <c r="J5822" s="7" t="s">
        <v>9616</v>
      </c>
      <c r="K5822" s="8" t="s">
        <v>9617</v>
      </c>
      <c r="L5822" s="8" t="s">
        <v>11207</v>
      </c>
      <c r="M5822" s="7" t="s">
        <v>2059</v>
      </c>
      <c r="N5822" s="9" t="s">
        <v>9618</v>
      </c>
    </row>
    <row r="5823" spans="1:14">
      <c r="A5823" s="7" t="s">
        <v>11538</v>
      </c>
      <c r="B5823" s="8"/>
      <c r="C5823" s="8" t="s">
        <v>11543</v>
      </c>
      <c r="D5823" s="8" t="s">
        <v>11544</v>
      </c>
      <c r="E5823" s="8" t="s">
        <v>8844</v>
      </c>
      <c r="F5823" s="8"/>
      <c r="G5823" s="8"/>
      <c r="H5823" s="8" t="s">
        <v>1651</v>
      </c>
      <c r="I5823" s="8"/>
      <c r="J5823" s="7" t="s">
        <v>9616</v>
      </c>
      <c r="K5823" s="8" t="s">
        <v>9617</v>
      </c>
      <c r="L5823" s="8" t="s">
        <v>11207</v>
      </c>
      <c r="M5823" s="7" t="s">
        <v>2059</v>
      </c>
      <c r="N5823" s="9" t="s">
        <v>9618</v>
      </c>
    </row>
    <row r="5824" spans="1:14">
      <c r="A5824" s="7" t="s">
        <v>11538</v>
      </c>
      <c r="B5824" s="8"/>
      <c r="C5824" s="8" t="s">
        <v>11545</v>
      </c>
      <c r="D5824" s="8" t="s">
        <v>11546</v>
      </c>
      <c r="E5824" s="8" t="s">
        <v>8844</v>
      </c>
      <c r="F5824" s="8"/>
      <c r="G5824" s="8"/>
      <c r="H5824" s="8" t="s">
        <v>1651</v>
      </c>
      <c r="I5824" s="8"/>
      <c r="J5824" s="7" t="s">
        <v>9616</v>
      </c>
      <c r="K5824" s="8" t="s">
        <v>9617</v>
      </c>
      <c r="L5824" s="8" t="s">
        <v>11207</v>
      </c>
      <c r="M5824" s="7" t="s">
        <v>2059</v>
      </c>
      <c r="N5824" s="9" t="s">
        <v>9618</v>
      </c>
    </row>
    <row r="5825" spans="1:14">
      <c r="A5825" s="7" t="s">
        <v>11538</v>
      </c>
      <c r="B5825" s="7"/>
      <c r="C5825" s="7" t="s">
        <v>11547</v>
      </c>
      <c r="D5825" s="7" t="s">
        <v>11548</v>
      </c>
      <c r="E5825" s="8" t="s">
        <v>8844</v>
      </c>
      <c r="F5825" s="7"/>
      <c r="G5825" s="7"/>
      <c r="H5825" s="8" t="s">
        <v>1651</v>
      </c>
      <c r="I5825" s="8"/>
      <c r="J5825" s="7" t="s">
        <v>9616</v>
      </c>
      <c r="K5825" s="8" t="s">
        <v>9617</v>
      </c>
      <c r="L5825" s="8" t="s">
        <v>11207</v>
      </c>
      <c r="M5825" s="7" t="s">
        <v>2059</v>
      </c>
      <c r="N5825" s="9" t="s">
        <v>9618</v>
      </c>
    </row>
    <row r="5826" spans="1:14">
      <c r="A5826" s="7" t="s">
        <v>11538</v>
      </c>
      <c r="B5826" s="8"/>
      <c r="C5826" s="8" t="s">
        <v>11549</v>
      </c>
      <c r="D5826" s="8" t="s">
        <v>11550</v>
      </c>
      <c r="E5826" s="8" t="s">
        <v>8844</v>
      </c>
      <c r="F5826" s="8"/>
      <c r="G5826" s="8"/>
      <c r="H5826" s="8" t="s">
        <v>1651</v>
      </c>
      <c r="I5826" s="8"/>
      <c r="J5826" s="7" t="s">
        <v>9616</v>
      </c>
      <c r="K5826" s="8" t="s">
        <v>9617</v>
      </c>
      <c r="L5826" s="8" t="s">
        <v>11207</v>
      </c>
      <c r="M5826" s="7" t="s">
        <v>2059</v>
      </c>
      <c r="N5826" s="9" t="s">
        <v>9618</v>
      </c>
    </row>
    <row r="5827" spans="1:14">
      <c r="A5827" s="7" t="s">
        <v>11538</v>
      </c>
      <c r="B5827" s="8"/>
      <c r="C5827" s="8" t="s">
        <v>11551</v>
      </c>
      <c r="D5827" s="8" t="s">
        <v>11552</v>
      </c>
      <c r="E5827" s="8" t="s">
        <v>8844</v>
      </c>
      <c r="F5827" s="8"/>
      <c r="G5827" s="8"/>
      <c r="H5827" s="8" t="s">
        <v>1651</v>
      </c>
      <c r="I5827" s="8"/>
      <c r="J5827" s="7" t="s">
        <v>9616</v>
      </c>
      <c r="K5827" s="8" t="s">
        <v>9617</v>
      </c>
      <c r="L5827" s="8" t="s">
        <v>11207</v>
      </c>
      <c r="M5827" s="7" t="s">
        <v>2059</v>
      </c>
      <c r="N5827" s="9" t="s">
        <v>9618</v>
      </c>
    </row>
    <row r="5828" spans="1:14">
      <c r="A5828" s="7" t="s">
        <v>11538</v>
      </c>
      <c r="B5828" s="7"/>
      <c r="C5828" s="7" t="s">
        <v>11553</v>
      </c>
      <c r="D5828" s="7" t="s">
        <v>11554</v>
      </c>
      <c r="E5828" s="8" t="s">
        <v>8844</v>
      </c>
      <c r="F5828" s="7"/>
      <c r="G5828" s="7"/>
      <c r="H5828" s="7" t="s">
        <v>1651</v>
      </c>
      <c r="I5828" s="7"/>
      <c r="J5828" s="7" t="s">
        <v>9616</v>
      </c>
      <c r="K5828" s="7" t="s">
        <v>9617</v>
      </c>
      <c r="L5828" s="7" t="s">
        <v>11207</v>
      </c>
      <c r="M5828" s="7" t="s">
        <v>2059</v>
      </c>
      <c r="N5828" s="9" t="s">
        <v>9618</v>
      </c>
    </row>
    <row r="5829" spans="1:14">
      <c r="A5829" s="7" t="s">
        <v>11538</v>
      </c>
      <c r="B5829" s="8"/>
      <c r="C5829" s="8" t="s">
        <v>11555</v>
      </c>
      <c r="D5829" s="8" t="s">
        <v>11556</v>
      </c>
      <c r="E5829" s="8" t="s">
        <v>8844</v>
      </c>
      <c r="F5829" s="8"/>
      <c r="G5829" s="8"/>
      <c r="H5829" s="8" t="s">
        <v>1651</v>
      </c>
      <c r="I5829" s="8"/>
      <c r="J5829" s="7" t="s">
        <v>9616</v>
      </c>
      <c r="K5829" s="8" t="s">
        <v>9617</v>
      </c>
      <c r="L5829" s="8" t="s">
        <v>11207</v>
      </c>
      <c r="M5829" s="7" t="s">
        <v>2059</v>
      </c>
      <c r="N5829" s="9" t="s">
        <v>9618</v>
      </c>
    </row>
    <row r="5830" spans="1:14">
      <c r="A5830" s="7" t="s">
        <v>11538</v>
      </c>
      <c r="B5830" s="8"/>
      <c r="C5830" s="8" t="s">
        <v>11557</v>
      </c>
      <c r="D5830" s="8" t="s">
        <v>11558</v>
      </c>
      <c r="E5830" s="8" t="s">
        <v>8844</v>
      </c>
      <c r="F5830" s="8"/>
      <c r="G5830" s="8"/>
      <c r="H5830" s="8" t="s">
        <v>1651</v>
      </c>
      <c r="I5830" s="8"/>
      <c r="J5830" s="7" t="s">
        <v>9616</v>
      </c>
      <c r="K5830" s="8" t="s">
        <v>9617</v>
      </c>
      <c r="L5830" s="8" t="s">
        <v>11207</v>
      </c>
      <c r="M5830" s="7" t="s">
        <v>2059</v>
      </c>
      <c r="N5830" s="9" t="s">
        <v>9618</v>
      </c>
    </row>
    <row r="5831" spans="1:14">
      <c r="A5831" s="7" t="s">
        <v>11538</v>
      </c>
      <c r="B5831" s="7"/>
      <c r="C5831" s="7" t="s">
        <v>11559</v>
      </c>
      <c r="D5831" s="7" t="s">
        <v>11560</v>
      </c>
      <c r="E5831" s="8" t="s">
        <v>8844</v>
      </c>
      <c r="F5831" s="7"/>
      <c r="G5831" s="7"/>
      <c r="H5831" s="8" t="s">
        <v>1651</v>
      </c>
      <c r="I5831" s="8"/>
      <c r="J5831" s="7" t="s">
        <v>9616</v>
      </c>
      <c r="K5831" s="8" t="s">
        <v>9617</v>
      </c>
      <c r="L5831" s="8" t="s">
        <v>11207</v>
      </c>
      <c r="M5831" s="7" t="s">
        <v>2059</v>
      </c>
      <c r="N5831" s="9" t="s">
        <v>9618</v>
      </c>
    </row>
    <row r="5832" spans="1:14">
      <c r="A5832" s="7" t="s">
        <v>11538</v>
      </c>
      <c r="B5832" s="8"/>
      <c r="C5832" s="8" t="s">
        <v>11561</v>
      </c>
      <c r="D5832" s="8" t="s">
        <v>11562</v>
      </c>
      <c r="E5832" s="8" t="s">
        <v>8844</v>
      </c>
      <c r="F5832" s="8"/>
      <c r="G5832" s="8"/>
      <c r="H5832" s="8" t="s">
        <v>1651</v>
      </c>
      <c r="I5832" s="8"/>
      <c r="J5832" s="7" t="s">
        <v>9616</v>
      </c>
      <c r="K5832" s="8" t="s">
        <v>9617</v>
      </c>
      <c r="L5832" s="8" t="s">
        <v>11207</v>
      </c>
      <c r="M5832" s="7" t="s">
        <v>2059</v>
      </c>
      <c r="N5832" s="9" t="s">
        <v>9618</v>
      </c>
    </row>
    <row r="5833" spans="1:14">
      <c r="A5833" s="7" t="s">
        <v>11538</v>
      </c>
      <c r="B5833" s="8"/>
      <c r="C5833" s="8" t="s">
        <v>11563</v>
      </c>
      <c r="D5833" s="8" t="s">
        <v>11564</v>
      </c>
      <c r="E5833" s="8" t="s">
        <v>8844</v>
      </c>
      <c r="F5833" s="8"/>
      <c r="G5833" s="8"/>
      <c r="H5833" s="8" t="s">
        <v>1651</v>
      </c>
      <c r="I5833" s="8"/>
      <c r="J5833" s="7" t="s">
        <v>9616</v>
      </c>
      <c r="K5833" s="8" t="s">
        <v>9617</v>
      </c>
      <c r="L5833" s="8" t="s">
        <v>11207</v>
      </c>
      <c r="M5833" s="7" t="s">
        <v>2059</v>
      </c>
      <c r="N5833" s="9" t="s">
        <v>9618</v>
      </c>
    </row>
    <row r="5834" spans="1:14">
      <c r="A5834" s="7" t="s">
        <v>11538</v>
      </c>
      <c r="B5834" s="8"/>
      <c r="C5834" s="8" t="s">
        <v>11565</v>
      </c>
      <c r="D5834" s="8" t="s">
        <v>11566</v>
      </c>
      <c r="E5834" s="8" t="s">
        <v>8844</v>
      </c>
      <c r="F5834" s="8"/>
      <c r="G5834" s="8"/>
      <c r="H5834" s="8" t="s">
        <v>1651</v>
      </c>
      <c r="I5834" s="8"/>
      <c r="J5834" s="7" t="s">
        <v>9616</v>
      </c>
      <c r="K5834" s="8" t="s">
        <v>9617</v>
      </c>
      <c r="L5834" s="8" t="s">
        <v>11207</v>
      </c>
      <c r="M5834" s="7" t="s">
        <v>2059</v>
      </c>
      <c r="N5834" s="9" t="s">
        <v>9618</v>
      </c>
    </row>
    <row r="5835" spans="1:14">
      <c r="A5835" s="7" t="s">
        <v>11538</v>
      </c>
      <c r="B5835" s="7"/>
      <c r="C5835" s="7" t="s">
        <v>11567</v>
      </c>
      <c r="D5835" s="7" t="s">
        <v>11568</v>
      </c>
      <c r="E5835" s="8" t="s">
        <v>8844</v>
      </c>
      <c r="F5835" s="7"/>
      <c r="G5835" s="7"/>
      <c r="H5835" s="7" t="s">
        <v>1651</v>
      </c>
      <c r="I5835" s="7"/>
      <c r="J5835" s="7" t="s">
        <v>9616</v>
      </c>
      <c r="K5835" s="7" t="s">
        <v>9617</v>
      </c>
      <c r="L5835" s="7" t="s">
        <v>11207</v>
      </c>
      <c r="M5835" s="7" t="s">
        <v>2059</v>
      </c>
      <c r="N5835" s="9" t="s">
        <v>9618</v>
      </c>
    </row>
    <row r="5836" spans="1:14">
      <c r="A5836" s="7" t="s">
        <v>11538</v>
      </c>
      <c r="B5836" s="8"/>
      <c r="C5836" s="8" t="s">
        <v>11569</v>
      </c>
      <c r="D5836" s="8" t="s">
        <v>11570</v>
      </c>
      <c r="E5836" s="8" t="s">
        <v>8844</v>
      </c>
      <c r="F5836" s="8"/>
      <c r="G5836" s="8"/>
      <c r="H5836" s="8" t="s">
        <v>1651</v>
      </c>
      <c r="I5836" s="8"/>
      <c r="J5836" s="7" t="s">
        <v>9616</v>
      </c>
      <c r="K5836" s="8" t="s">
        <v>9617</v>
      </c>
      <c r="L5836" s="8" t="s">
        <v>11207</v>
      </c>
      <c r="M5836" s="7" t="s">
        <v>2059</v>
      </c>
      <c r="N5836" s="9" t="s">
        <v>9618</v>
      </c>
    </row>
    <row r="5837" spans="1:14">
      <c r="A5837" s="7" t="s">
        <v>11538</v>
      </c>
      <c r="B5837" s="8"/>
      <c r="C5837" s="8" t="s">
        <v>11571</v>
      </c>
      <c r="D5837" s="8" t="s">
        <v>11572</v>
      </c>
      <c r="E5837" s="8" t="s">
        <v>8844</v>
      </c>
      <c r="F5837" s="8"/>
      <c r="G5837" s="8"/>
      <c r="H5837" s="8" t="s">
        <v>1651</v>
      </c>
      <c r="I5837" s="8"/>
      <c r="J5837" s="7" t="s">
        <v>9616</v>
      </c>
      <c r="K5837" s="8" t="s">
        <v>9617</v>
      </c>
      <c r="L5837" s="8" t="s">
        <v>11207</v>
      </c>
      <c r="M5837" s="7" t="s">
        <v>2059</v>
      </c>
      <c r="N5837" s="9" t="s">
        <v>9618</v>
      </c>
    </row>
    <row r="5838" spans="1:14">
      <c r="A5838" s="7" t="s">
        <v>11538</v>
      </c>
      <c r="B5838" s="7"/>
      <c r="C5838" s="7" t="s">
        <v>11573</v>
      </c>
      <c r="D5838" s="7" t="s">
        <v>11574</v>
      </c>
      <c r="E5838" s="8" t="s">
        <v>8844</v>
      </c>
      <c r="F5838" s="7"/>
      <c r="G5838" s="7"/>
      <c r="H5838" s="7" t="s">
        <v>1651</v>
      </c>
      <c r="I5838" s="7"/>
      <c r="J5838" s="7" t="s">
        <v>9616</v>
      </c>
      <c r="K5838" s="7" t="s">
        <v>9617</v>
      </c>
      <c r="L5838" s="7" t="s">
        <v>11207</v>
      </c>
      <c r="M5838" s="7" t="s">
        <v>2059</v>
      </c>
      <c r="N5838" s="9" t="s">
        <v>9618</v>
      </c>
    </row>
    <row r="5839" spans="1:14">
      <c r="A5839" s="7" t="s">
        <v>11538</v>
      </c>
      <c r="B5839" s="8"/>
      <c r="C5839" s="8" t="s">
        <v>11575</v>
      </c>
      <c r="D5839" s="8" t="s">
        <v>11576</v>
      </c>
      <c r="E5839" s="8" t="s">
        <v>8844</v>
      </c>
      <c r="F5839" s="8"/>
      <c r="G5839" s="8"/>
      <c r="H5839" s="8" t="s">
        <v>1651</v>
      </c>
      <c r="I5839" s="8"/>
      <c r="J5839" s="7" t="s">
        <v>9616</v>
      </c>
      <c r="K5839" s="8" t="s">
        <v>9617</v>
      </c>
      <c r="L5839" s="8" t="s">
        <v>11207</v>
      </c>
      <c r="M5839" s="7" t="s">
        <v>2059</v>
      </c>
      <c r="N5839" s="9" t="s">
        <v>9618</v>
      </c>
    </row>
    <row r="5840" spans="1:14">
      <c r="A5840" s="7" t="s">
        <v>11538</v>
      </c>
      <c r="B5840" s="8"/>
      <c r="C5840" s="8" t="s">
        <v>11577</v>
      </c>
      <c r="D5840" s="8" t="s">
        <v>11578</v>
      </c>
      <c r="E5840" s="8" t="s">
        <v>8844</v>
      </c>
      <c r="F5840" s="8"/>
      <c r="G5840" s="8"/>
      <c r="H5840" s="8" t="s">
        <v>1651</v>
      </c>
      <c r="I5840" s="8"/>
      <c r="J5840" s="7" t="s">
        <v>9616</v>
      </c>
      <c r="K5840" s="8" t="s">
        <v>9617</v>
      </c>
      <c r="L5840" s="8" t="s">
        <v>11207</v>
      </c>
      <c r="M5840" s="7" t="s">
        <v>2059</v>
      </c>
      <c r="N5840" s="9" t="s">
        <v>9618</v>
      </c>
    </row>
    <row r="5841" spans="1:14">
      <c r="A5841" s="7" t="s">
        <v>11538</v>
      </c>
      <c r="B5841" s="8"/>
      <c r="C5841" s="8" t="s">
        <v>11579</v>
      </c>
      <c r="D5841" s="8" t="s">
        <v>11580</v>
      </c>
      <c r="E5841" s="8" t="s">
        <v>8844</v>
      </c>
      <c r="F5841" s="8"/>
      <c r="G5841" s="8"/>
      <c r="H5841" s="8" t="s">
        <v>1651</v>
      </c>
      <c r="I5841" s="8"/>
      <c r="J5841" s="7" t="s">
        <v>9616</v>
      </c>
      <c r="K5841" s="8" t="s">
        <v>9617</v>
      </c>
      <c r="L5841" s="8" t="s">
        <v>11207</v>
      </c>
      <c r="M5841" s="7" t="s">
        <v>2059</v>
      </c>
      <c r="N5841" s="9" t="s">
        <v>9618</v>
      </c>
    </row>
    <row r="5842" spans="1:14">
      <c r="A5842" s="7" t="s">
        <v>11538</v>
      </c>
      <c r="B5842" s="7"/>
      <c r="C5842" s="7" t="s">
        <v>11581</v>
      </c>
      <c r="D5842" s="7" t="s">
        <v>11582</v>
      </c>
      <c r="E5842" s="8" t="s">
        <v>8844</v>
      </c>
      <c r="F5842" s="7"/>
      <c r="G5842" s="7"/>
      <c r="H5842" s="7" t="s">
        <v>1651</v>
      </c>
      <c r="I5842" s="7"/>
      <c r="J5842" s="7" t="s">
        <v>9616</v>
      </c>
      <c r="K5842" s="7" t="s">
        <v>9617</v>
      </c>
      <c r="L5842" s="7" t="s">
        <v>11207</v>
      </c>
      <c r="M5842" s="7" t="s">
        <v>2059</v>
      </c>
      <c r="N5842" s="9" t="s">
        <v>9618</v>
      </c>
    </row>
    <row r="5843" spans="1:14">
      <c r="A5843" s="7" t="s">
        <v>11538</v>
      </c>
      <c r="B5843" s="7"/>
      <c r="C5843" s="7" t="s">
        <v>11583</v>
      </c>
      <c r="D5843" s="7" t="s">
        <v>11584</v>
      </c>
      <c r="E5843" s="8" t="s">
        <v>8844</v>
      </c>
      <c r="F5843" s="7"/>
      <c r="G5843" s="7"/>
      <c r="H5843" s="7" t="s">
        <v>1651</v>
      </c>
      <c r="I5843" s="7"/>
      <c r="J5843" s="7" t="s">
        <v>9616</v>
      </c>
      <c r="K5843" s="7" t="s">
        <v>9617</v>
      </c>
      <c r="L5843" s="7" t="s">
        <v>11207</v>
      </c>
      <c r="M5843" s="7" t="s">
        <v>2059</v>
      </c>
      <c r="N5843" s="9" t="s">
        <v>9618</v>
      </c>
    </row>
    <row r="5844" spans="1:14">
      <c r="A5844" s="7" t="s">
        <v>11538</v>
      </c>
      <c r="B5844" s="7"/>
      <c r="C5844" s="7" t="s">
        <v>11585</v>
      </c>
      <c r="D5844" s="7" t="s">
        <v>11586</v>
      </c>
      <c r="E5844" s="8" t="s">
        <v>8844</v>
      </c>
      <c r="F5844" s="7"/>
      <c r="G5844" s="7"/>
      <c r="H5844" s="7" t="s">
        <v>1651</v>
      </c>
      <c r="I5844" s="7"/>
      <c r="J5844" s="7" t="s">
        <v>9616</v>
      </c>
      <c r="K5844" s="7" t="s">
        <v>9617</v>
      </c>
      <c r="L5844" s="7" t="s">
        <v>11207</v>
      </c>
      <c r="M5844" s="7" t="s">
        <v>2059</v>
      </c>
      <c r="N5844" s="9" t="s">
        <v>9618</v>
      </c>
    </row>
    <row r="5845" spans="1:14">
      <c r="A5845" s="7" t="s">
        <v>11538</v>
      </c>
      <c r="B5845" s="7"/>
      <c r="C5845" s="7" t="s">
        <v>11587</v>
      </c>
      <c r="D5845" s="7" t="s">
        <v>11588</v>
      </c>
      <c r="E5845" s="8" t="s">
        <v>8844</v>
      </c>
      <c r="F5845" s="7"/>
      <c r="G5845" s="7"/>
      <c r="H5845" s="8" t="s">
        <v>1651</v>
      </c>
      <c r="I5845" s="8"/>
      <c r="J5845" s="7" t="s">
        <v>9616</v>
      </c>
      <c r="K5845" s="8" t="s">
        <v>9617</v>
      </c>
      <c r="L5845" s="8" t="s">
        <v>11207</v>
      </c>
      <c r="M5845" s="7" t="s">
        <v>2059</v>
      </c>
      <c r="N5845" s="9" t="s">
        <v>9618</v>
      </c>
    </row>
    <row r="5846" spans="1:14">
      <c r="A5846" s="7" t="s">
        <v>11538</v>
      </c>
      <c r="B5846" s="7"/>
      <c r="C5846" s="7" t="s">
        <v>11589</v>
      </c>
      <c r="D5846" s="7" t="s">
        <v>11590</v>
      </c>
      <c r="E5846" s="8" t="s">
        <v>8844</v>
      </c>
      <c r="F5846" s="7"/>
      <c r="G5846" s="7"/>
      <c r="H5846" s="7" t="s">
        <v>1651</v>
      </c>
      <c r="I5846" s="7"/>
      <c r="J5846" s="7" t="s">
        <v>9616</v>
      </c>
      <c r="K5846" s="7" t="s">
        <v>9617</v>
      </c>
      <c r="L5846" s="8" t="s">
        <v>11207</v>
      </c>
      <c r="M5846" s="7" t="s">
        <v>2059</v>
      </c>
      <c r="N5846" s="9" t="s">
        <v>9618</v>
      </c>
    </row>
    <row r="5847" spans="1:14">
      <c r="A5847" s="7" t="s">
        <v>11538</v>
      </c>
      <c r="B5847" s="7"/>
      <c r="C5847" s="7" t="s">
        <v>11591</v>
      </c>
      <c r="D5847" s="7" t="s">
        <v>11592</v>
      </c>
      <c r="E5847" s="8" t="s">
        <v>8844</v>
      </c>
      <c r="F5847" s="7"/>
      <c r="G5847" s="7"/>
      <c r="H5847" s="7" t="s">
        <v>1651</v>
      </c>
      <c r="I5847" s="7"/>
      <c r="J5847" s="7" t="s">
        <v>9616</v>
      </c>
      <c r="K5847" s="7" t="s">
        <v>9617</v>
      </c>
      <c r="L5847" s="7" t="s">
        <v>11207</v>
      </c>
      <c r="M5847" s="7" t="s">
        <v>2059</v>
      </c>
      <c r="N5847" s="9" t="s">
        <v>9618</v>
      </c>
    </row>
    <row r="5848" spans="1:14">
      <c r="A5848" s="7" t="s">
        <v>11538</v>
      </c>
      <c r="B5848" s="7"/>
      <c r="C5848" s="7" t="s">
        <v>11593</v>
      </c>
      <c r="D5848" s="7" t="s">
        <v>11594</v>
      </c>
      <c r="E5848" s="8" t="s">
        <v>8844</v>
      </c>
      <c r="F5848" s="7"/>
      <c r="G5848" s="7"/>
      <c r="H5848" s="8" t="s">
        <v>1651</v>
      </c>
      <c r="I5848" s="8"/>
      <c r="J5848" s="7" t="s">
        <v>9616</v>
      </c>
      <c r="K5848" s="8" t="s">
        <v>9617</v>
      </c>
      <c r="L5848" s="8" t="s">
        <v>11207</v>
      </c>
      <c r="M5848" s="7" t="s">
        <v>2059</v>
      </c>
      <c r="N5848" s="9" t="s">
        <v>9618</v>
      </c>
    </row>
    <row r="5849" spans="1:14">
      <c r="A5849" s="7" t="s">
        <v>11538</v>
      </c>
      <c r="B5849" s="7"/>
      <c r="C5849" s="7" t="s">
        <v>11595</v>
      </c>
      <c r="D5849" s="7" t="s">
        <v>11596</v>
      </c>
      <c r="E5849" s="8" t="s">
        <v>8844</v>
      </c>
      <c r="F5849" s="7"/>
      <c r="G5849" s="7"/>
      <c r="H5849" s="8" t="s">
        <v>1651</v>
      </c>
      <c r="I5849" s="8"/>
      <c r="J5849" s="7" t="s">
        <v>9616</v>
      </c>
      <c r="K5849" s="8" t="s">
        <v>9617</v>
      </c>
      <c r="L5849" s="8" t="s">
        <v>11207</v>
      </c>
      <c r="M5849" s="7" t="s">
        <v>2059</v>
      </c>
      <c r="N5849" s="9" t="s">
        <v>9618</v>
      </c>
    </row>
    <row r="5850" spans="1:14">
      <c r="A5850" s="7" t="s">
        <v>11538</v>
      </c>
      <c r="B5850" s="7"/>
      <c r="C5850" s="7" t="s">
        <v>11597</v>
      </c>
      <c r="D5850" s="7" t="s">
        <v>11598</v>
      </c>
      <c r="E5850" s="8" t="s">
        <v>8844</v>
      </c>
      <c r="F5850" s="7"/>
      <c r="G5850" s="7"/>
      <c r="H5850" s="8" t="s">
        <v>1651</v>
      </c>
      <c r="I5850" s="8"/>
      <c r="J5850" s="7" t="s">
        <v>9616</v>
      </c>
      <c r="K5850" s="8" t="s">
        <v>9617</v>
      </c>
      <c r="L5850" s="8" t="s">
        <v>11207</v>
      </c>
      <c r="M5850" s="7" t="s">
        <v>2059</v>
      </c>
      <c r="N5850" s="9" t="s">
        <v>9618</v>
      </c>
    </row>
    <row r="5851" spans="1:14">
      <c r="A5851" s="7" t="s">
        <v>11538</v>
      </c>
      <c r="B5851" s="8"/>
      <c r="C5851" s="8" t="s">
        <v>11599</v>
      </c>
      <c r="D5851" s="8" t="s">
        <v>11600</v>
      </c>
      <c r="E5851" s="8" t="s">
        <v>8844</v>
      </c>
      <c r="F5851" s="8"/>
      <c r="G5851" s="8"/>
      <c r="H5851" s="8" t="s">
        <v>1651</v>
      </c>
      <c r="I5851" s="8"/>
      <c r="J5851" s="7" t="s">
        <v>9616</v>
      </c>
      <c r="K5851" s="8" t="s">
        <v>9617</v>
      </c>
      <c r="L5851" s="8" t="s">
        <v>11207</v>
      </c>
      <c r="M5851" s="7" t="s">
        <v>2059</v>
      </c>
      <c r="N5851" s="9" t="s">
        <v>9618</v>
      </c>
    </row>
    <row r="5852" spans="1:14">
      <c r="A5852" s="7" t="s">
        <v>11538</v>
      </c>
      <c r="B5852" s="8"/>
      <c r="C5852" s="8" t="s">
        <v>11601</v>
      </c>
      <c r="D5852" s="8" t="s">
        <v>11602</v>
      </c>
      <c r="E5852" s="8" t="s">
        <v>8844</v>
      </c>
      <c r="F5852" s="8"/>
      <c r="G5852" s="8"/>
      <c r="H5852" s="8" t="s">
        <v>1651</v>
      </c>
      <c r="I5852" s="8"/>
      <c r="J5852" s="7" t="s">
        <v>9616</v>
      </c>
      <c r="K5852" s="8" t="s">
        <v>9617</v>
      </c>
      <c r="L5852" s="8" t="s">
        <v>11207</v>
      </c>
      <c r="M5852" s="7" t="s">
        <v>2059</v>
      </c>
      <c r="N5852" s="9" t="s">
        <v>9618</v>
      </c>
    </row>
    <row r="5853" spans="1:14">
      <c r="A5853" s="7" t="s">
        <v>11538</v>
      </c>
      <c r="B5853" s="8"/>
      <c r="C5853" s="8" t="s">
        <v>11603</v>
      </c>
      <c r="D5853" s="8" t="s">
        <v>11604</v>
      </c>
      <c r="E5853" s="8" t="s">
        <v>8844</v>
      </c>
      <c r="F5853" s="8"/>
      <c r="G5853" s="8"/>
      <c r="H5853" s="8" t="s">
        <v>1651</v>
      </c>
      <c r="I5853" s="8"/>
      <c r="J5853" s="7" t="s">
        <v>9616</v>
      </c>
      <c r="K5853" s="8" t="s">
        <v>9617</v>
      </c>
      <c r="L5853" s="8" t="s">
        <v>11207</v>
      </c>
      <c r="M5853" s="7" t="s">
        <v>2059</v>
      </c>
      <c r="N5853" s="9" t="s">
        <v>9618</v>
      </c>
    </row>
    <row r="5854" spans="1:14">
      <c r="A5854" s="7" t="s">
        <v>11538</v>
      </c>
      <c r="B5854" s="7"/>
      <c r="C5854" s="7" t="s">
        <v>11605</v>
      </c>
      <c r="D5854" s="7" t="s">
        <v>11606</v>
      </c>
      <c r="E5854" s="8" t="s">
        <v>8844</v>
      </c>
      <c r="F5854" s="7"/>
      <c r="G5854" s="7"/>
      <c r="H5854" s="7" t="s">
        <v>1651</v>
      </c>
      <c r="I5854" s="7"/>
      <c r="J5854" s="7" t="s">
        <v>9616</v>
      </c>
      <c r="K5854" s="7" t="s">
        <v>9617</v>
      </c>
      <c r="L5854" s="7" t="s">
        <v>11207</v>
      </c>
      <c r="M5854" s="7" t="s">
        <v>2059</v>
      </c>
      <c r="N5854" s="9" t="s">
        <v>9618</v>
      </c>
    </row>
    <row r="5855" spans="1:14">
      <c r="A5855" s="7" t="s">
        <v>11538</v>
      </c>
      <c r="B5855" s="8"/>
      <c r="C5855" s="8" t="s">
        <v>11607</v>
      </c>
      <c r="D5855" s="8" t="s">
        <v>11608</v>
      </c>
      <c r="E5855" s="8" t="s">
        <v>8844</v>
      </c>
      <c r="F5855" s="8"/>
      <c r="G5855" s="8"/>
      <c r="H5855" s="8" t="s">
        <v>1651</v>
      </c>
      <c r="I5855" s="8"/>
      <c r="J5855" s="7" t="s">
        <v>9616</v>
      </c>
      <c r="K5855" s="8" t="s">
        <v>9617</v>
      </c>
      <c r="L5855" s="8" t="s">
        <v>11207</v>
      </c>
      <c r="M5855" s="7" t="s">
        <v>2059</v>
      </c>
      <c r="N5855" s="9" t="s">
        <v>9618</v>
      </c>
    </row>
    <row r="5856" spans="1:14">
      <c r="A5856" s="7" t="s">
        <v>11538</v>
      </c>
      <c r="B5856" s="8"/>
      <c r="C5856" s="8" t="s">
        <v>11609</v>
      </c>
      <c r="D5856" s="8" t="s">
        <v>11610</v>
      </c>
      <c r="E5856" s="8" t="s">
        <v>8844</v>
      </c>
      <c r="F5856" s="8"/>
      <c r="G5856" s="8"/>
      <c r="H5856" s="8" t="s">
        <v>1651</v>
      </c>
      <c r="I5856" s="8"/>
      <c r="J5856" s="7" t="s">
        <v>9616</v>
      </c>
      <c r="K5856" s="8" t="s">
        <v>9617</v>
      </c>
      <c r="L5856" s="8" t="s">
        <v>11207</v>
      </c>
      <c r="M5856" s="7" t="s">
        <v>2059</v>
      </c>
      <c r="N5856" s="9" t="s">
        <v>9618</v>
      </c>
    </row>
    <row r="5857" spans="1:14">
      <c r="A5857" s="7" t="s">
        <v>11538</v>
      </c>
      <c r="B5857" s="7"/>
      <c r="C5857" s="9" t="s">
        <v>11611</v>
      </c>
      <c r="D5857" s="9" t="s">
        <v>11612</v>
      </c>
      <c r="E5857" s="8" t="s">
        <v>8844</v>
      </c>
      <c r="F5857" s="7"/>
      <c r="G5857" s="7"/>
      <c r="H5857" s="8" t="s">
        <v>1651</v>
      </c>
      <c r="I5857" s="8"/>
      <c r="J5857" s="7" t="s">
        <v>9616</v>
      </c>
      <c r="K5857" s="8" t="s">
        <v>9617</v>
      </c>
      <c r="L5857" s="8" t="s">
        <v>11207</v>
      </c>
      <c r="M5857" s="7" t="s">
        <v>2059</v>
      </c>
      <c r="N5857" s="9" t="s">
        <v>9618</v>
      </c>
    </row>
    <row r="5858" spans="1:14">
      <c r="A5858" s="7" t="s">
        <v>11538</v>
      </c>
      <c r="B5858" s="7"/>
      <c r="C5858" s="9" t="s">
        <v>11613</v>
      </c>
      <c r="D5858" s="9" t="s">
        <v>11614</v>
      </c>
      <c r="E5858" s="8" t="s">
        <v>8844</v>
      </c>
      <c r="F5858" s="7"/>
      <c r="G5858" s="7"/>
      <c r="H5858" s="8" t="s">
        <v>1651</v>
      </c>
      <c r="I5858" s="8"/>
      <c r="J5858" s="7" t="s">
        <v>9616</v>
      </c>
      <c r="K5858" s="8" t="s">
        <v>9617</v>
      </c>
      <c r="L5858" s="8" t="s">
        <v>11207</v>
      </c>
      <c r="M5858" s="7" t="s">
        <v>2059</v>
      </c>
      <c r="N5858" s="9" t="s">
        <v>9618</v>
      </c>
    </row>
    <row r="5859" spans="1:14">
      <c r="A5859" s="7" t="s">
        <v>11538</v>
      </c>
      <c r="B5859" s="8"/>
      <c r="C5859" s="8" t="s">
        <v>11615</v>
      </c>
      <c r="D5859" s="8" t="s">
        <v>11616</v>
      </c>
      <c r="E5859" s="8" t="s">
        <v>8844</v>
      </c>
      <c r="F5859" s="8"/>
      <c r="G5859" s="8"/>
      <c r="H5859" s="8" t="s">
        <v>1651</v>
      </c>
      <c r="I5859" s="8"/>
      <c r="J5859" s="7" t="s">
        <v>9616</v>
      </c>
      <c r="K5859" s="8" t="s">
        <v>9617</v>
      </c>
      <c r="L5859" s="8" t="s">
        <v>11207</v>
      </c>
      <c r="M5859" s="7" t="s">
        <v>2059</v>
      </c>
      <c r="N5859" s="9" t="s">
        <v>9618</v>
      </c>
    </row>
    <row r="5860" spans="1:14">
      <c r="A5860" s="7" t="s">
        <v>11538</v>
      </c>
      <c r="B5860" s="8"/>
      <c r="C5860" s="8" t="s">
        <v>11617</v>
      </c>
      <c r="D5860" s="8" t="s">
        <v>11618</v>
      </c>
      <c r="E5860" s="8" t="s">
        <v>8844</v>
      </c>
      <c r="F5860" s="8"/>
      <c r="G5860" s="8"/>
      <c r="H5860" s="8" t="s">
        <v>1651</v>
      </c>
      <c r="I5860" s="8"/>
      <c r="J5860" s="7" t="s">
        <v>9616</v>
      </c>
      <c r="K5860" s="8" t="s">
        <v>9617</v>
      </c>
      <c r="L5860" s="8" t="s">
        <v>11207</v>
      </c>
      <c r="M5860" s="7" t="s">
        <v>2059</v>
      </c>
      <c r="N5860" s="9" t="s">
        <v>9618</v>
      </c>
    </row>
    <row r="5861" spans="1:14">
      <c r="A5861" s="7" t="s">
        <v>11538</v>
      </c>
      <c r="B5861" s="8"/>
      <c r="C5861" s="8" t="s">
        <v>11619</v>
      </c>
      <c r="D5861" s="8" t="s">
        <v>11620</v>
      </c>
      <c r="E5861" s="8" t="s">
        <v>8844</v>
      </c>
      <c r="F5861" s="8"/>
      <c r="G5861" s="8"/>
      <c r="H5861" s="8" t="s">
        <v>1651</v>
      </c>
      <c r="I5861" s="8"/>
      <c r="J5861" s="7" t="s">
        <v>9616</v>
      </c>
      <c r="K5861" s="8" t="s">
        <v>9617</v>
      </c>
      <c r="L5861" s="8" t="s">
        <v>11207</v>
      </c>
      <c r="M5861" s="7" t="s">
        <v>2059</v>
      </c>
      <c r="N5861" s="9" t="s">
        <v>9618</v>
      </c>
    </row>
    <row r="5862" spans="1:14">
      <c r="A5862" s="7" t="s">
        <v>11538</v>
      </c>
      <c r="B5862" s="7"/>
      <c r="C5862" s="7" t="s">
        <v>11621</v>
      </c>
      <c r="D5862" s="7" t="s">
        <v>11622</v>
      </c>
      <c r="E5862" s="8" t="s">
        <v>8844</v>
      </c>
      <c r="F5862" s="7"/>
      <c r="G5862" s="7"/>
      <c r="H5862" s="7" t="s">
        <v>1651</v>
      </c>
      <c r="I5862" s="7"/>
      <c r="J5862" s="7" t="s">
        <v>9616</v>
      </c>
      <c r="K5862" s="7" t="s">
        <v>9617</v>
      </c>
      <c r="L5862" s="8" t="s">
        <v>11207</v>
      </c>
      <c r="M5862" s="7" t="s">
        <v>2059</v>
      </c>
      <c r="N5862" s="9" t="s">
        <v>9618</v>
      </c>
    </row>
    <row r="5863" spans="1:14">
      <c r="A5863" s="7" t="s">
        <v>11538</v>
      </c>
      <c r="B5863" s="8"/>
      <c r="C5863" s="8" t="s">
        <v>11623</v>
      </c>
      <c r="D5863" s="8" t="s">
        <v>11624</v>
      </c>
      <c r="E5863" s="8" t="s">
        <v>8844</v>
      </c>
      <c r="F5863" s="8"/>
      <c r="G5863" s="8"/>
      <c r="H5863" s="8" t="s">
        <v>1651</v>
      </c>
      <c r="I5863" s="8"/>
      <c r="J5863" s="7" t="s">
        <v>9616</v>
      </c>
      <c r="K5863" s="8" t="s">
        <v>9617</v>
      </c>
      <c r="L5863" s="8" t="s">
        <v>11207</v>
      </c>
      <c r="M5863" s="7" t="s">
        <v>2059</v>
      </c>
      <c r="N5863" s="9" t="s">
        <v>9618</v>
      </c>
    </row>
    <row r="5864" spans="1:14">
      <c r="A5864" s="7" t="s">
        <v>11538</v>
      </c>
      <c r="B5864" s="8"/>
      <c r="C5864" s="8" t="s">
        <v>11625</v>
      </c>
      <c r="D5864" s="8" t="s">
        <v>11626</v>
      </c>
      <c r="E5864" s="8" t="s">
        <v>8844</v>
      </c>
      <c r="F5864" s="8"/>
      <c r="G5864" s="8"/>
      <c r="H5864" s="8" t="s">
        <v>1651</v>
      </c>
      <c r="I5864" s="8"/>
      <c r="J5864" s="7" t="s">
        <v>9616</v>
      </c>
      <c r="K5864" s="8" t="s">
        <v>9617</v>
      </c>
      <c r="L5864" s="8" t="s">
        <v>11207</v>
      </c>
      <c r="M5864" s="7" t="s">
        <v>2059</v>
      </c>
      <c r="N5864" s="9" t="s">
        <v>9618</v>
      </c>
    </row>
    <row r="5865" spans="1:14">
      <c r="A5865" s="7" t="s">
        <v>11538</v>
      </c>
      <c r="B5865" s="8"/>
      <c r="C5865" s="8" t="s">
        <v>11627</v>
      </c>
      <c r="D5865" s="8" t="s">
        <v>11628</v>
      </c>
      <c r="E5865" s="8" t="s">
        <v>8844</v>
      </c>
      <c r="F5865" s="8"/>
      <c r="G5865" s="8"/>
      <c r="H5865" s="8" t="s">
        <v>1651</v>
      </c>
      <c r="I5865" s="8"/>
      <c r="J5865" s="7" t="s">
        <v>9616</v>
      </c>
      <c r="K5865" s="8" t="s">
        <v>9617</v>
      </c>
      <c r="L5865" s="8" t="s">
        <v>11207</v>
      </c>
      <c r="M5865" s="7" t="s">
        <v>2059</v>
      </c>
      <c r="N5865" s="9" t="s">
        <v>9618</v>
      </c>
    </row>
    <row r="5866" spans="1:14">
      <c r="A5866" s="7" t="s">
        <v>11538</v>
      </c>
      <c r="B5866" s="7"/>
      <c r="C5866" s="7" t="s">
        <v>11629</v>
      </c>
      <c r="D5866" s="7" t="s">
        <v>11630</v>
      </c>
      <c r="E5866" s="8" t="s">
        <v>8844</v>
      </c>
      <c r="F5866" s="7"/>
      <c r="G5866" s="7"/>
      <c r="H5866" s="7" t="s">
        <v>1651</v>
      </c>
      <c r="I5866" s="7"/>
      <c r="J5866" s="7" t="s">
        <v>9616</v>
      </c>
      <c r="K5866" s="7" t="s">
        <v>9617</v>
      </c>
      <c r="L5866" s="7" t="s">
        <v>11207</v>
      </c>
      <c r="M5866" s="7" t="s">
        <v>2059</v>
      </c>
      <c r="N5866" s="9" t="s">
        <v>9618</v>
      </c>
    </row>
    <row r="5867" spans="1:14">
      <c r="A5867" s="7" t="s">
        <v>11538</v>
      </c>
      <c r="B5867" s="7"/>
      <c r="C5867" s="8" t="s">
        <v>11631</v>
      </c>
      <c r="D5867" s="8" t="s">
        <v>11632</v>
      </c>
      <c r="E5867" s="8" t="s">
        <v>8844</v>
      </c>
      <c r="F5867" s="7"/>
      <c r="G5867" s="7"/>
      <c r="H5867" s="8" t="s">
        <v>1651</v>
      </c>
      <c r="I5867" s="8"/>
      <c r="J5867" s="7" t="s">
        <v>9616</v>
      </c>
      <c r="K5867" s="8" t="s">
        <v>9617</v>
      </c>
      <c r="L5867" s="8" t="s">
        <v>11207</v>
      </c>
      <c r="M5867" s="7" t="s">
        <v>2059</v>
      </c>
      <c r="N5867" s="9" t="s">
        <v>9618</v>
      </c>
    </row>
    <row r="5868" spans="1:14">
      <c r="A5868" s="7" t="s">
        <v>11538</v>
      </c>
      <c r="B5868" s="7"/>
      <c r="C5868" s="9" t="s">
        <v>11633</v>
      </c>
      <c r="D5868" s="9" t="s">
        <v>11634</v>
      </c>
      <c r="E5868" s="8" t="s">
        <v>8844</v>
      </c>
      <c r="F5868" s="7"/>
      <c r="G5868" s="7"/>
      <c r="H5868" s="7" t="s">
        <v>1651</v>
      </c>
      <c r="I5868" s="7"/>
      <c r="J5868" s="7" t="s">
        <v>9616</v>
      </c>
      <c r="K5868" s="7" t="s">
        <v>9617</v>
      </c>
      <c r="L5868" s="8" t="s">
        <v>11207</v>
      </c>
      <c r="M5868" s="7" t="s">
        <v>2059</v>
      </c>
      <c r="N5868" s="9" t="s">
        <v>9618</v>
      </c>
    </row>
    <row r="5869" spans="1:14">
      <c r="A5869" s="7" t="s">
        <v>11538</v>
      </c>
      <c r="B5869" s="7"/>
      <c r="C5869" s="8" t="s">
        <v>11635</v>
      </c>
      <c r="D5869" s="8" t="s">
        <v>11636</v>
      </c>
      <c r="E5869" s="8" t="s">
        <v>8844</v>
      </c>
      <c r="F5869" s="7"/>
      <c r="G5869" s="7"/>
      <c r="H5869" s="8" t="s">
        <v>1651</v>
      </c>
      <c r="I5869" s="8"/>
      <c r="J5869" s="7" t="s">
        <v>9616</v>
      </c>
      <c r="K5869" s="8" t="s">
        <v>9617</v>
      </c>
      <c r="L5869" s="8" t="s">
        <v>11207</v>
      </c>
      <c r="M5869" s="7" t="s">
        <v>2059</v>
      </c>
      <c r="N5869" s="9" t="s">
        <v>9618</v>
      </c>
    </row>
    <row r="5870" spans="1:14">
      <c r="A5870" s="7" t="s">
        <v>11538</v>
      </c>
      <c r="B5870" s="7"/>
      <c r="C5870" s="9" t="s">
        <v>11637</v>
      </c>
      <c r="D5870" s="9" t="s">
        <v>11638</v>
      </c>
      <c r="E5870" s="8" t="s">
        <v>8844</v>
      </c>
      <c r="F5870" s="7"/>
      <c r="G5870" s="7"/>
      <c r="H5870" s="7" t="s">
        <v>1651</v>
      </c>
      <c r="I5870" s="7"/>
      <c r="J5870" s="7" t="s">
        <v>9616</v>
      </c>
      <c r="K5870" s="7" t="s">
        <v>9617</v>
      </c>
      <c r="L5870" s="8" t="s">
        <v>11207</v>
      </c>
      <c r="M5870" s="7" t="s">
        <v>2059</v>
      </c>
      <c r="N5870" s="9" t="s">
        <v>9618</v>
      </c>
    </row>
    <row r="5871" spans="1:14">
      <c r="A5871" s="7" t="s">
        <v>11538</v>
      </c>
      <c r="B5871" s="7"/>
      <c r="C5871" s="9" t="s">
        <v>11639</v>
      </c>
      <c r="D5871" s="9" t="s">
        <v>11640</v>
      </c>
      <c r="E5871" s="8" t="s">
        <v>8844</v>
      </c>
      <c r="F5871" s="7"/>
      <c r="G5871" s="7"/>
      <c r="H5871" s="7" t="s">
        <v>1651</v>
      </c>
      <c r="I5871" s="7"/>
      <c r="J5871" s="7" t="s">
        <v>9616</v>
      </c>
      <c r="K5871" s="7" t="s">
        <v>9617</v>
      </c>
      <c r="L5871" s="8" t="s">
        <v>11207</v>
      </c>
      <c r="M5871" s="7" t="s">
        <v>2059</v>
      </c>
      <c r="N5871" s="9" t="s">
        <v>9618</v>
      </c>
    </row>
    <row r="5872" spans="1:14">
      <c r="A5872" s="7" t="s">
        <v>11538</v>
      </c>
      <c r="B5872" s="7"/>
      <c r="C5872" s="9" t="s">
        <v>11641</v>
      </c>
      <c r="D5872" s="9" t="s">
        <v>11642</v>
      </c>
      <c r="E5872" s="8" t="s">
        <v>8844</v>
      </c>
      <c r="F5872" s="7"/>
      <c r="G5872" s="7"/>
      <c r="H5872" s="8" t="s">
        <v>1651</v>
      </c>
      <c r="I5872" s="8"/>
      <c r="J5872" s="7" t="s">
        <v>9616</v>
      </c>
      <c r="K5872" s="8" t="s">
        <v>9617</v>
      </c>
      <c r="L5872" s="8" t="s">
        <v>11207</v>
      </c>
      <c r="M5872" s="7" t="s">
        <v>2059</v>
      </c>
      <c r="N5872" s="9" t="s">
        <v>9618</v>
      </c>
    </row>
    <row r="5873" spans="1:14">
      <c r="A5873" s="7" t="s">
        <v>11538</v>
      </c>
      <c r="B5873" s="7"/>
      <c r="C5873" s="9" t="s">
        <v>11643</v>
      </c>
      <c r="D5873" s="9" t="s">
        <v>11644</v>
      </c>
      <c r="E5873" s="8" t="s">
        <v>8844</v>
      </c>
      <c r="F5873" s="7"/>
      <c r="G5873" s="7"/>
      <c r="H5873" s="7" t="s">
        <v>1651</v>
      </c>
      <c r="I5873" s="7"/>
      <c r="J5873" s="7" t="s">
        <v>9616</v>
      </c>
      <c r="K5873" s="7" t="s">
        <v>9617</v>
      </c>
      <c r="L5873" s="8" t="s">
        <v>11207</v>
      </c>
      <c r="M5873" s="7" t="s">
        <v>2059</v>
      </c>
      <c r="N5873" s="9" t="s">
        <v>9618</v>
      </c>
    </row>
    <row r="5874" spans="1:14">
      <c r="A5874" s="7" t="s">
        <v>11538</v>
      </c>
      <c r="B5874" s="7"/>
      <c r="C5874" s="9" t="s">
        <v>11645</v>
      </c>
      <c r="D5874" s="9" t="s">
        <v>11646</v>
      </c>
      <c r="E5874" s="8" t="s">
        <v>8844</v>
      </c>
      <c r="F5874" s="7"/>
      <c r="G5874" s="7"/>
      <c r="H5874" s="7" t="s">
        <v>1651</v>
      </c>
      <c r="I5874" s="7"/>
      <c r="J5874" s="7" t="s">
        <v>9616</v>
      </c>
      <c r="K5874" s="7" t="s">
        <v>9617</v>
      </c>
      <c r="L5874" s="8" t="s">
        <v>11363</v>
      </c>
      <c r="M5874" s="7" t="s">
        <v>2059</v>
      </c>
      <c r="N5874" s="9" t="s">
        <v>9618</v>
      </c>
    </row>
    <row r="5875" spans="1:14">
      <c r="A5875" s="7" t="s">
        <v>11538</v>
      </c>
      <c r="B5875" s="7"/>
      <c r="C5875" s="7" t="s">
        <v>11647</v>
      </c>
      <c r="D5875" s="7" t="s">
        <v>11648</v>
      </c>
      <c r="E5875" s="8" t="s">
        <v>8844</v>
      </c>
      <c r="F5875" s="7"/>
      <c r="G5875" s="7"/>
      <c r="H5875" s="7" t="s">
        <v>1651</v>
      </c>
      <c r="I5875" s="7"/>
      <c r="J5875" s="7" t="s">
        <v>9616</v>
      </c>
      <c r="K5875" s="7" t="s">
        <v>9617</v>
      </c>
      <c r="L5875" s="7" t="s">
        <v>11363</v>
      </c>
      <c r="M5875" s="7" t="s">
        <v>2059</v>
      </c>
      <c r="N5875" s="9" t="s">
        <v>9618</v>
      </c>
    </row>
    <row r="5876" spans="1:14">
      <c r="A5876" s="7" t="s">
        <v>11538</v>
      </c>
      <c r="B5876" s="7"/>
      <c r="C5876" s="7" t="s">
        <v>11649</v>
      </c>
      <c r="D5876" s="7" t="s">
        <v>11650</v>
      </c>
      <c r="E5876" s="8" t="s">
        <v>8844</v>
      </c>
      <c r="F5876" s="7"/>
      <c r="G5876" s="7"/>
      <c r="H5876" s="7" t="s">
        <v>1651</v>
      </c>
      <c r="I5876" s="7"/>
      <c r="J5876" s="7" t="s">
        <v>9616</v>
      </c>
      <c r="K5876" s="7" t="s">
        <v>9617</v>
      </c>
      <c r="L5876" s="7" t="s">
        <v>11363</v>
      </c>
      <c r="M5876" s="7" t="s">
        <v>2059</v>
      </c>
      <c r="N5876" s="9" t="s">
        <v>9618</v>
      </c>
    </row>
    <row r="5877" spans="1:14">
      <c r="A5877" s="7" t="s">
        <v>11538</v>
      </c>
      <c r="B5877" s="7"/>
      <c r="C5877" s="7" t="s">
        <v>11651</v>
      </c>
      <c r="D5877" s="7" t="s">
        <v>11652</v>
      </c>
      <c r="E5877" s="8" t="s">
        <v>8844</v>
      </c>
      <c r="F5877" s="7"/>
      <c r="G5877" s="7"/>
      <c r="H5877" s="7" t="s">
        <v>1651</v>
      </c>
      <c r="I5877" s="7"/>
      <c r="J5877" s="7" t="s">
        <v>9616</v>
      </c>
      <c r="K5877" s="7" t="s">
        <v>9617</v>
      </c>
      <c r="L5877" s="7" t="s">
        <v>11363</v>
      </c>
      <c r="M5877" s="7" t="s">
        <v>2059</v>
      </c>
      <c r="N5877" s="9" t="s">
        <v>9618</v>
      </c>
    </row>
    <row r="5878" spans="1:14">
      <c r="A5878" s="7" t="s">
        <v>11538</v>
      </c>
      <c r="B5878" s="7"/>
      <c r="C5878" s="7" t="s">
        <v>11653</v>
      </c>
      <c r="D5878" s="7" t="s">
        <v>11654</v>
      </c>
      <c r="E5878" s="8" t="s">
        <v>8844</v>
      </c>
      <c r="F5878" s="7"/>
      <c r="G5878" s="7"/>
      <c r="H5878" s="7" t="s">
        <v>1651</v>
      </c>
      <c r="I5878" s="7"/>
      <c r="J5878" s="7" t="s">
        <v>9616</v>
      </c>
      <c r="K5878" s="7" t="s">
        <v>9617</v>
      </c>
      <c r="L5878" s="7" t="s">
        <v>11363</v>
      </c>
      <c r="M5878" s="7" t="s">
        <v>2059</v>
      </c>
      <c r="N5878" s="9" t="s">
        <v>9618</v>
      </c>
    </row>
    <row r="5879" spans="1:14">
      <c r="A5879" s="7" t="s">
        <v>11538</v>
      </c>
      <c r="B5879" s="7"/>
      <c r="C5879" s="7" t="s">
        <v>11655</v>
      </c>
      <c r="D5879" s="7" t="s">
        <v>11656</v>
      </c>
      <c r="E5879" s="8" t="s">
        <v>8844</v>
      </c>
      <c r="F5879" s="7"/>
      <c r="G5879" s="7"/>
      <c r="H5879" s="8" t="s">
        <v>1651</v>
      </c>
      <c r="I5879" s="8"/>
      <c r="J5879" s="7" t="s">
        <v>9616</v>
      </c>
      <c r="K5879" s="8" t="s">
        <v>9617</v>
      </c>
      <c r="L5879" s="8" t="s">
        <v>11363</v>
      </c>
      <c r="M5879" s="7" t="s">
        <v>2059</v>
      </c>
      <c r="N5879" s="9" t="s">
        <v>9618</v>
      </c>
    </row>
    <row r="5880" spans="1:14">
      <c r="A5880" s="7" t="s">
        <v>11538</v>
      </c>
      <c r="B5880" s="7"/>
      <c r="C5880" s="7" t="s">
        <v>11657</v>
      </c>
      <c r="D5880" s="7" t="s">
        <v>11658</v>
      </c>
      <c r="E5880" s="8" t="s">
        <v>8844</v>
      </c>
      <c r="F5880" s="7"/>
      <c r="G5880" s="7"/>
      <c r="H5880" s="8" t="s">
        <v>1651</v>
      </c>
      <c r="I5880" s="8"/>
      <c r="J5880" s="7" t="s">
        <v>9616</v>
      </c>
      <c r="K5880" s="8" t="s">
        <v>9617</v>
      </c>
      <c r="L5880" s="8" t="s">
        <v>11363</v>
      </c>
      <c r="M5880" s="7" t="s">
        <v>2059</v>
      </c>
      <c r="N5880" s="9" t="s">
        <v>9618</v>
      </c>
    </row>
    <row r="5881" spans="1:14">
      <c r="A5881" s="7" t="s">
        <v>11538</v>
      </c>
      <c r="B5881" s="7"/>
      <c r="C5881" s="7" t="s">
        <v>11659</v>
      </c>
      <c r="D5881" s="7" t="s">
        <v>11660</v>
      </c>
      <c r="E5881" s="8" t="s">
        <v>8844</v>
      </c>
      <c r="F5881" s="7"/>
      <c r="G5881" s="7"/>
      <c r="H5881" s="8" t="s">
        <v>1651</v>
      </c>
      <c r="I5881" s="8"/>
      <c r="J5881" s="7" t="s">
        <v>9616</v>
      </c>
      <c r="K5881" s="8" t="s">
        <v>9617</v>
      </c>
      <c r="L5881" s="8" t="s">
        <v>11363</v>
      </c>
      <c r="M5881" s="7" t="s">
        <v>2059</v>
      </c>
      <c r="N5881" s="9" t="s">
        <v>9618</v>
      </c>
    </row>
    <row r="5882" spans="1:14">
      <c r="A5882" s="7" t="s">
        <v>11538</v>
      </c>
      <c r="B5882" s="7"/>
      <c r="C5882" s="8" t="s">
        <v>11661</v>
      </c>
      <c r="D5882" s="8" t="s">
        <v>11662</v>
      </c>
      <c r="E5882" s="8" t="s">
        <v>8844</v>
      </c>
      <c r="F5882" s="7"/>
      <c r="G5882" s="7"/>
      <c r="H5882" s="8" t="s">
        <v>1651</v>
      </c>
      <c r="I5882" s="8"/>
      <c r="J5882" s="7" t="s">
        <v>9616</v>
      </c>
      <c r="K5882" s="8" t="s">
        <v>9617</v>
      </c>
      <c r="L5882" s="8" t="s">
        <v>11363</v>
      </c>
      <c r="M5882" s="7" t="s">
        <v>2059</v>
      </c>
      <c r="N5882" s="9" t="s">
        <v>9618</v>
      </c>
    </row>
    <row r="5883" spans="1:14">
      <c r="A5883" s="7" t="s">
        <v>11538</v>
      </c>
      <c r="B5883" s="7"/>
      <c r="C5883" s="8" t="s">
        <v>11663</v>
      </c>
      <c r="D5883" s="8" t="s">
        <v>11664</v>
      </c>
      <c r="E5883" s="8" t="s">
        <v>8844</v>
      </c>
      <c r="F5883" s="7"/>
      <c r="G5883" s="7"/>
      <c r="H5883" s="8" t="s">
        <v>1651</v>
      </c>
      <c r="I5883" s="8"/>
      <c r="J5883" s="7" t="s">
        <v>9616</v>
      </c>
      <c r="K5883" s="8" t="s">
        <v>9617</v>
      </c>
      <c r="L5883" s="8" t="s">
        <v>11363</v>
      </c>
      <c r="M5883" s="7" t="s">
        <v>2059</v>
      </c>
      <c r="N5883" s="9" t="s">
        <v>9618</v>
      </c>
    </row>
    <row r="5884" spans="1:14">
      <c r="A5884" s="7" t="s">
        <v>11538</v>
      </c>
      <c r="B5884" s="7"/>
      <c r="C5884" s="8" t="s">
        <v>11665</v>
      </c>
      <c r="D5884" s="8" t="s">
        <v>11666</v>
      </c>
      <c r="E5884" s="8" t="s">
        <v>8844</v>
      </c>
      <c r="F5884" s="7"/>
      <c r="G5884" s="7"/>
      <c r="H5884" s="8" t="s">
        <v>1651</v>
      </c>
      <c r="I5884" s="8"/>
      <c r="J5884" s="7" t="s">
        <v>9616</v>
      </c>
      <c r="K5884" s="8" t="s">
        <v>9617</v>
      </c>
      <c r="L5884" s="8" t="s">
        <v>11363</v>
      </c>
      <c r="M5884" s="7" t="s">
        <v>2059</v>
      </c>
      <c r="N5884" s="9" t="s">
        <v>9618</v>
      </c>
    </row>
    <row r="5885" spans="1:14">
      <c r="A5885" s="7" t="s">
        <v>11538</v>
      </c>
      <c r="B5885" s="7"/>
      <c r="C5885" s="8" t="s">
        <v>11667</v>
      </c>
      <c r="D5885" s="8" t="s">
        <v>11668</v>
      </c>
      <c r="E5885" s="8" t="s">
        <v>8844</v>
      </c>
      <c r="F5885" s="7"/>
      <c r="G5885" s="7"/>
      <c r="H5885" s="8" t="s">
        <v>1651</v>
      </c>
      <c r="I5885" s="8"/>
      <c r="J5885" s="7" t="s">
        <v>9616</v>
      </c>
      <c r="K5885" s="8" t="s">
        <v>9617</v>
      </c>
      <c r="L5885" s="8" t="s">
        <v>11363</v>
      </c>
      <c r="M5885" s="7" t="s">
        <v>2059</v>
      </c>
      <c r="N5885" s="9" t="s">
        <v>9618</v>
      </c>
    </row>
    <row r="5886" spans="1:14">
      <c r="A5886" s="7" t="s">
        <v>11538</v>
      </c>
      <c r="B5886" s="7"/>
      <c r="C5886" s="8" t="s">
        <v>11669</v>
      </c>
      <c r="D5886" s="8" t="s">
        <v>11670</v>
      </c>
      <c r="E5886" s="8" t="s">
        <v>8844</v>
      </c>
      <c r="F5886" s="7"/>
      <c r="G5886" s="7"/>
      <c r="H5886" s="8" t="s">
        <v>1651</v>
      </c>
      <c r="I5886" s="8"/>
      <c r="J5886" s="7" t="s">
        <v>9616</v>
      </c>
      <c r="K5886" s="8" t="s">
        <v>9617</v>
      </c>
      <c r="L5886" s="8" t="s">
        <v>11363</v>
      </c>
      <c r="M5886" s="7" t="s">
        <v>2059</v>
      </c>
      <c r="N5886" s="9" t="s">
        <v>9618</v>
      </c>
    </row>
    <row r="5887" spans="1:14">
      <c r="A5887" s="7" t="s">
        <v>11538</v>
      </c>
      <c r="B5887" s="7"/>
      <c r="C5887" s="8" t="s">
        <v>11671</v>
      </c>
      <c r="D5887" s="8" t="s">
        <v>11672</v>
      </c>
      <c r="E5887" s="8" t="s">
        <v>8844</v>
      </c>
      <c r="F5887" s="7"/>
      <c r="G5887" s="7"/>
      <c r="H5887" s="8" t="s">
        <v>1651</v>
      </c>
      <c r="I5887" s="8"/>
      <c r="J5887" s="7" t="s">
        <v>9616</v>
      </c>
      <c r="K5887" s="8" t="s">
        <v>9617</v>
      </c>
      <c r="L5887" s="8" t="s">
        <v>11363</v>
      </c>
      <c r="M5887" s="7" t="s">
        <v>2059</v>
      </c>
      <c r="N5887" s="9" t="s">
        <v>9618</v>
      </c>
    </row>
    <row r="5888" spans="1:14">
      <c r="A5888" s="7" t="s">
        <v>11538</v>
      </c>
      <c r="B5888" s="8"/>
      <c r="C5888" s="8" t="s">
        <v>11673</v>
      </c>
      <c r="D5888" s="8" t="s">
        <v>11674</v>
      </c>
      <c r="E5888" s="8" t="s">
        <v>8844</v>
      </c>
      <c r="F5888" s="8"/>
      <c r="G5888" s="8"/>
      <c r="H5888" s="8" t="s">
        <v>1651</v>
      </c>
      <c r="I5888" s="8"/>
      <c r="J5888" s="7" t="s">
        <v>9616</v>
      </c>
      <c r="K5888" s="8" t="s">
        <v>9617</v>
      </c>
      <c r="L5888" s="8" t="s">
        <v>11416</v>
      </c>
      <c r="M5888" s="7" t="s">
        <v>8877</v>
      </c>
      <c r="N5888" s="9" t="s">
        <v>9618</v>
      </c>
    </row>
    <row r="5889" spans="1:14">
      <c r="A5889" s="7" t="s">
        <v>11538</v>
      </c>
      <c r="B5889" s="7"/>
      <c r="C5889" s="7" t="s">
        <v>11675</v>
      </c>
      <c r="D5889" s="7" t="s">
        <v>11676</v>
      </c>
      <c r="E5889" s="8" t="s">
        <v>8844</v>
      </c>
      <c r="F5889" s="7"/>
      <c r="G5889" s="7"/>
      <c r="H5889" s="8" t="s">
        <v>1651</v>
      </c>
      <c r="I5889" s="8"/>
      <c r="J5889" s="7" t="s">
        <v>9616</v>
      </c>
      <c r="K5889" s="8" t="s">
        <v>9617</v>
      </c>
      <c r="L5889" s="8" t="s">
        <v>11416</v>
      </c>
      <c r="M5889" s="7" t="s">
        <v>8877</v>
      </c>
      <c r="N5889" s="9" t="s">
        <v>9618</v>
      </c>
    </row>
    <row r="5890" spans="1:14">
      <c r="A5890" s="7" t="s">
        <v>11538</v>
      </c>
      <c r="B5890" s="8"/>
      <c r="C5890" s="8" t="s">
        <v>11677</v>
      </c>
      <c r="D5890" s="8" t="s">
        <v>11678</v>
      </c>
      <c r="E5890" s="8" t="s">
        <v>8844</v>
      </c>
      <c r="F5890" s="8"/>
      <c r="G5890" s="8"/>
      <c r="H5890" s="8" t="s">
        <v>1651</v>
      </c>
      <c r="I5890" s="8"/>
      <c r="J5890" s="7" t="s">
        <v>9616</v>
      </c>
      <c r="K5890" s="8" t="s">
        <v>9617</v>
      </c>
      <c r="L5890" s="8" t="s">
        <v>11416</v>
      </c>
      <c r="M5890" s="7" t="s">
        <v>8877</v>
      </c>
      <c r="N5890" s="9" t="s">
        <v>9618</v>
      </c>
    </row>
    <row r="5891" spans="1:14">
      <c r="A5891" s="7" t="s">
        <v>11538</v>
      </c>
      <c r="B5891" s="7"/>
      <c r="C5891" s="7" t="s">
        <v>11679</v>
      </c>
      <c r="D5891" s="7" t="s">
        <v>11680</v>
      </c>
      <c r="E5891" s="8" t="s">
        <v>8844</v>
      </c>
      <c r="F5891" s="7"/>
      <c r="G5891" s="7"/>
      <c r="H5891" s="8" t="s">
        <v>1651</v>
      </c>
      <c r="I5891" s="8"/>
      <c r="J5891" s="7" t="s">
        <v>9616</v>
      </c>
      <c r="K5891" s="8" t="s">
        <v>9617</v>
      </c>
      <c r="L5891" s="8" t="s">
        <v>11416</v>
      </c>
      <c r="M5891" s="7" t="s">
        <v>8877</v>
      </c>
      <c r="N5891" s="9" t="s">
        <v>9618</v>
      </c>
    </row>
    <row r="5892" spans="1:14">
      <c r="A5892" s="7" t="s">
        <v>11538</v>
      </c>
      <c r="B5892" s="8"/>
      <c r="C5892" s="8" t="s">
        <v>11681</v>
      </c>
      <c r="D5892" s="8" t="s">
        <v>11682</v>
      </c>
      <c r="E5892" s="8" t="s">
        <v>8844</v>
      </c>
      <c r="F5892" s="8"/>
      <c r="G5892" s="8"/>
      <c r="H5892" s="8" t="s">
        <v>1651</v>
      </c>
      <c r="I5892" s="8"/>
      <c r="J5892" s="7" t="s">
        <v>9616</v>
      </c>
      <c r="K5892" s="8" t="s">
        <v>9617</v>
      </c>
      <c r="L5892" s="8" t="s">
        <v>11416</v>
      </c>
      <c r="M5892" s="7" t="s">
        <v>8877</v>
      </c>
      <c r="N5892" s="9" t="s">
        <v>9618</v>
      </c>
    </row>
    <row r="5893" spans="1:14">
      <c r="A5893" s="7" t="s">
        <v>11538</v>
      </c>
      <c r="B5893" s="8"/>
      <c r="C5893" s="8" t="s">
        <v>11683</v>
      </c>
      <c r="D5893" s="8" t="s">
        <v>11684</v>
      </c>
      <c r="E5893" s="8" t="s">
        <v>8844</v>
      </c>
      <c r="F5893" s="8"/>
      <c r="G5893" s="8"/>
      <c r="H5893" s="8" t="s">
        <v>1651</v>
      </c>
      <c r="I5893" s="8"/>
      <c r="J5893" s="7" t="s">
        <v>9616</v>
      </c>
      <c r="K5893" s="8" t="s">
        <v>9617</v>
      </c>
      <c r="L5893" s="8" t="s">
        <v>11416</v>
      </c>
      <c r="M5893" s="7" t="s">
        <v>8877</v>
      </c>
      <c r="N5893" s="9" t="s">
        <v>9618</v>
      </c>
    </row>
    <row r="5894" spans="1:14">
      <c r="A5894" s="7" t="s">
        <v>11538</v>
      </c>
      <c r="B5894" s="7"/>
      <c r="C5894" s="7" t="s">
        <v>11685</v>
      </c>
      <c r="D5894" s="7" t="s">
        <v>11686</v>
      </c>
      <c r="E5894" s="8" t="s">
        <v>8844</v>
      </c>
      <c r="F5894" s="7"/>
      <c r="G5894" s="7"/>
      <c r="H5894" s="7" t="s">
        <v>1651</v>
      </c>
      <c r="I5894" s="7"/>
      <c r="J5894" s="7" t="s">
        <v>9616</v>
      </c>
      <c r="K5894" s="7" t="s">
        <v>9617</v>
      </c>
      <c r="L5894" s="7" t="s">
        <v>11687</v>
      </c>
      <c r="M5894" s="7" t="s">
        <v>8889</v>
      </c>
      <c r="N5894" s="9" t="s">
        <v>9618</v>
      </c>
    </row>
    <row r="5895" spans="1:14">
      <c r="A5895" s="7" t="s">
        <v>11538</v>
      </c>
      <c r="B5895" s="7"/>
      <c r="C5895" s="7" t="s">
        <v>11688</v>
      </c>
      <c r="D5895" s="7" t="s">
        <v>11689</v>
      </c>
      <c r="E5895" s="8" t="s">
        <v>8844</v>
      </c>
      <c r="F5895" s="7"/>
      <c r="G5895" s="7"/>
      <c r="H5895" s="7" t="s">
        <v>1651</v>
      </c>
      <c r="I5895" s="7"/>
      <c r="J5895" s="7" t="s">
        <v>9616</v>
      </c>
      <c r="K5895" s="7" t="s">
        <v>9617</v>
      </c>
      <c r="L5895" s="7" t="s">
        <v>8933</v>
      </c>
      <c r="M5895" s="7" t="s">
        <v>2059</v>
      </c>
      <c r="N5895" s="9" t="s">
        <v>9618</v>
      </c>
    </row>
    <row r="5896" spans="1:14">
      <c r="A5896" s="7" t="s">
        <v>11538</v>
      </c>
      <c r="B5896" s="8"/>
      <c r="C5896" s="8" t="s">
        <v>11690</v>
      </c>
      <c r="D5896" s="8" t="s">
        <v>11691</v>
      </c>
      <c r="E5896" s="8" t="s">
        <v>8844</v>
      </c>
      <c r="F5896" s="8"/>
      <c r="G5896" s="8"/>
      <c r="H5896" s="8" t="s">
        <v>2012</v>
      </c>
      <c r="I5896" s="8"/>
      <c r="J5896" s="8" t="s">
        <v>8845</v>
      </c>
      <c r="K5896" s="8" t="s">
        <v>8846</v>
      </c>
      <c r="L5896" s="8" t="s">
        <v>356</v>
      </c>
      <c r="M5896" s="7" t="s">
        <v>2059</v>
      </c>
      <c r="N5896" s="9" t="s">
        <v>8848</v>
      </c>
    </row>
    <row r="5897" spans="1:14">
      <c r="A5897" s="7" t="s">
        <v>11538</v>
      </c>
      <c r="B5897" s="8"/>
      <c r="C5897" s="8" t="s">
        <v>11692</v>
      </c>
      <c r="D5897" s="8" t="s">
        <v>11693</v>
      </c>
      <c r="E5897" s="8" t="s">
        <v>8844</v>
      </c>
      <c r="F5897" s="8"/>
      <c r="G5897" s="8"/>
      <c r="H5897" s="8" t="s">
        <v>2012</v>
      </c>
      <c r="I5897" s="8"/>
      <c r="J5897" s="8" t="s">
        <v>8845</v>
      </c>
      <c r="K5897" s="8" t="s">
        <v>8846</v>
      </c>
      <c r="L5897" s="8" t="s">
        <v>389</v>
      </c>
      <c r="M5897" s="7" t="s">
        <v>2059</v>
      </c>
      <c r="N5897" s="9" t="s">
        <v>8848</v>
      </c>
    </row>
    <row r="5898" ht="30" customHeight="1" spans="1:14">
      <c r="A5898" s="7" t="s">
        <v>11694</v>
      </c>
      <c r="B5898" s="8"/>
      <c r="C5898" s="11" t="s">
        <v>11695</v>
      </c>
      <c r="D5898" s="11" t="s">
        <v>11696</v>
      </c>
      <c r="E5898" s="8" t="s">
        <v>8844</v>
      </c>
      <c r="F5898" s="8"/>
      <c r="G5898" s="8"/>
      <c r="H5898" s="8" t="s">
        <v>1978</v>
      </c>
      <c r="I5898" s="8"/>
      <c r="J5898" s="7" t="s">
        <v>11697</v>
      </c>
      <c r="K5898" s="8" t="s">
        <v>11698</v>
      </c>
      <c r="L5898" s="7" t="s">
        <v>11699</v>
      </c>
      <c r="M5898" s="7" t="s">
        <v>2059</v>
      </c>
      <c r="N5898" s="9" t="s">
        <v>11700</v>
      </c>
    </row>
    <row r="5899" spans="1:14">
      <c r="A5899" s="5" t="s">
        <v>11694</v>
      </c>
      <c r="B5899" s="5"/>
      <c r="C5899" s="5" t="s">
        <v>11701</v>
      </c>
      <c r="D5899" s="5" t="s">
        <v>11702</v>
      </c>
      <c r="E5899" s="8" t="s">
        <v>8844</v>
      </c>
      <c r="F5899" s="5"/>
      <c r="G5899" s="5"/>
      <c r="H5899" s="8" t="s">
        <v>1978</v>
      </c>
      <c r="I5899" s="8"/>
      <c r="J5899" s="7" t="s">
        <v>11697</v>
      </c>
      <c r="K5899" s="8" t="s">
        <v>11698</v>
      </c>
      <c r="L5899" s="7" t="s">
        <v>11699</v>
      </c>
      <c r="M5899" s="7"/>
      <c r="N5899" s="9" t="s">
        <v>11700</v>
      </c>
    </row>
    <row r="5900" spans="1:14">
      <c r="A5900" s="7" t="s">
        <v>11694</v>
      </c>
      <c r="B5900" s="7"/>
      <c r="C5900" s="8" t="s">
        <v>11703</v>
      </c>
      <c r="D5900" s="8" t="s">
        <v>11704</v>
      </c>
      <c r="E5900" s="8" t="s">
        <v>8844</v>
      </c>
      <c r="F5900" s="8"/>
      <c r="G5900" s="8"/>
      <c r="H5900" s="8" t="s">
        <v>1978</v>
      </c>
      <c r="I5900" s="8"/>
      <c r="J5900" s="7" t="s">
        <v>11697</v>
      </c>
      <c r="K5900" s="8" t="s">
        <v>11698</v>
      </c>
      <c r="L5900" s="7" t="s">
        <v>11699</v>
      </c>
      <c r="M5900" s="7" t="s">
        <v>2059</v>
      </c>
      <c r="N5900" s="9" t="s">
        <v>11700</v>
      </c>
    </row>
    <row r="5901" spans="1:14">
      <c r="A5901" s="7" t="s">
        <v>11694</v>
      </c>
      <c r="B5901" s="7"/>
      <c r="C5901" s="7" t="s">
        <v>11705</v>
      </c>
      <c r="D5901" s="7" t="s">
        <v>11706</v>
      </c>
      <c r="E5901" s="8" t="s">
        <v>8844</v>
      </c>
      <c r="F5901" s="7"/>
      <c r="G5901" s="7"/>
      <c r="H5901" s="8" t="s">
        <v>1978</v>
      </c>
      <c r="I5901" s="7"/>
      <c r="J5901" s="7" t="s">
        <v>11697</v>
      </c>
      <c r="K5901" s="8" t="s">
        <v>11698</v>
      </c>
      <c r="L5901" s="7" t="s">
        <v>11699</v>
      </c>
      <c r="M5901" s="7"/>
      <c r="N5901" s="9" t="s">
        <v>11700</v>
      </c>
    </row>
    <row r="5902" ht="45" customHeight="1" spans="1:14">
      <c r="A5902" s="7" t="s">
        <v>11694</v>
      </c>
      <c r="B5902" s="8"/>
      <c r="C5902" s="11" t="s">
        <v>11707</v>
      </c>
      <c r="D5902" s="11" t="s">
        <v>11708</v>
      </c>
      <c r="E5902" s="8" t="s">
        <v>8844</v>
      </c>
      <c r="F5902" s="8"/>
      <c r="G5902" s="8"/>
      <c r="H5902" s="8" t="s">
        <v>1978</v>
      </c>
      <c r="I5902" s="8"/>
      <c r="J5902" s="7" t="s">
        <v>11697</v>
      </c>
      <c r="K5902" s="8" t="s">
        <v>11698</v>
      </c>
      <c r="L5902" s="7" t="s">
        <v>11699</v>
      </c>
      <c r="M5902" s="7" t="s">
        <v>2059</v>
      </c>
      <c r="N5902" s="9" t="s">
        <v>11700</v>
      </c>
    </row>
    <row r="5903" spans="1:14">
      <c r="A5903" s="7" t="s">
        <v>11694</v>
      </c>
      <c r="B5903" s="7"/>
      <c r="C5903" s="7" t="s">
        <v>11709</v>
      </c>
      <c r="D5903" s="7" t="s">
        <v>11710</v>
      </c>
      <c r="E5903" s="8" t="s">
        <v>8844</v>
      </c>
      <c r="F5903" s="8"/>
      <c r="G5903" s="8"/>
      <c r="H5903" s="8" t="s">
        <v>1978</v>
      </c>
      <c r="I5903" s="8"/>
      <c r="J5903" s="7" t="s">
        <v>11697</v>
      </c>
      <c r="K5903" s="8" t="s">
        <v>11698</v>
      </c>
      <c r="L5903" s="7" t="s">
        <v>11699</v>
      </c>
      <c r="M5903" s="7" t="s">
        <v>2059</v>
      </c>
      <c r="N5903" s="9" t="s">
        <v>11700</v>
      </c>
    </row>
    <row r="5904" spans="1:14">
      <c r="A5904" s="7" t="s">
        <v>11694</v>
      </c>
      <c r="B5904" s="7"/>
      <c r="C5904" s="7" t="s">
        <v>11711</v>
      </c>
      <c r="D5904" s="7" t="s">
        <v>11712</v>
      </c>
      <c r="E5904" s="8" t="s">
        <v>8844</v>
      </c>
      <c r="F5904" s="7"/>
      <c r="G5904" s="7"/>
      <c r="H5904" s="8" t="s">
        <v>1978</v>
      </c>
      <c r="I5904" s="8"/>
      <c r="J5904" s="7" t="s">
        <v>11697</v>
      </c>
      <c r="K5904" s="8" t="s">
        <v>11698</v>
      </c>
      <c r="L5904" s="7" t="s">
        <v>11699</v>
      </c>
      <c r="M5904" s="7" t="s">
        <v>2059</v>
      </c>
      <c r="N5904" s="9" t="s">
        <v>11700</v>
      </c>
    </row>
    <row r="5905" ht="60" customHeight="1" spans="1:14">
      <c r="A5905" s="7" t="s">
        <v>11694</v>
      </c>
      <c r="B5905" s="8"/>
      <c r="C5905" s="11" t="s">
        <v>11713</v>
      </c>
      <c r="D5905" s="11" t="s">
        <v>11714</v>
      </c>
      <c r="E5905" s="8" t="s">
        <v>8844</v>
      </c>
      <c r="F5905" s="8"/>
      <c r="G5905" s="8"/>
      <c r="H5905" s="8" t="s">
        <v>1978</v>
      </c>
      <c r="I5905" s="8"/>
      <c r="J5905" s="7" t="s">
        <v>11697</v>
      </c>
      <c r="K5905" s="8" t="s">
        <v>11698</v>
      </c>
      <c r="L5905" s="7" t="s">
        <v>11699</v>
      </c>
      <c r="M5905" s="7" t="s">
        <v>2059</v>
      </c>
      <c r="N5905" s="9" t="s">
        <v>11700</v>
      </c>
    </row>
    <row r="5906" ht="90" customHeight="1" spans="1:14">
      <c r="A5906" s="7" t="s">
        <v>11694</v>
      </c>
      <c r="B5906" s="8"/>
      <c r="C5906" s="11" t="s">
        <v>11715</v>
      </c>
      <c r="D5906" s="11" t="s">
        <v>11716</v>
      </c>
      <c r="E5906" s="8" t="s">
        <v>8844</v>
      </c>
      <c r="F5906" s="8"/>
      <c r="G5906" s="8"/>
      <c r="H5906" s="8" t="s">
        <v>1978</v>
      </c>
      <c r="I5906" s="8"/>
      <c r="J5906" s="7" t="s">
        <v>11697</v>
      </c>
      <c r="K5906" s="8" t="s">
        <v>11698</v>
      </c>
      <c r="L5906" s="7" t="s">
        <v>11699</v>
      </c>
      <c r="M5906" s="7" t="s">
        <v>2059</v>
      </c>
      <c r="N5906" s="9" t="s">
        <v>11700</v>
      </c>
    </row>
    <row r="5907" ht="75" customHeight="1" spans="1:14">
      <c r="A5907" s="7" t="s">
        <v>11694</v>
      </c>
      <c r="B5907" s="8"/>
      <c r="C5907" s="11" t="s">
        <v>11717</v>
      </c>
      <c r="D5907" s="11" t="s">
        <v>11718</v>
      </c>
      <c r="E5907" s="8" t="s">
        <v>8844</v>
      </c>
      <c r="F5907" s="8"/>
      <c r="G5907" s="8"/>
      <c r="H5907" s="8" t="s">
        <v>1978</v>
      </c>
      <c r="I5907" s="8"/>
      <c r="J5907" s="7" t="s">
        <v>11697</v>
      </c>
      <c r="K5907" s="8" t="s">
        <v>11698</v>
      </c>
      <c r="L5907" s="7" t="s">
        <v>11699</v>
      </c>
      <c r="M5907" s="7" t="s">
        <v>2059</v>
      </c>
      <c r="N5907" s="9" t="s">
        <v>11700</v>
      </c>
    </row>
    <row r="5908" ht="75" customHeight="1" spans="1:14">
      <c r="A5908" s="7" t="s">
        <v>11694</v>
      </c>
      <c r="B5908" s="8"/>
      <c r="C5908" s="11" t="s">
        <v>11719</v>
      </c>
      <c r="D5908" s="11" t="s">
        <v>11720</v>
      </c>
      <c r="E5908" s="8" t="s">
        <v>8844</v>
      </c>
      <c r="F5908" s="8"/>
      <c r="G5908" s="8"/>
      <c r="H5908" s="8" t="s">
        <v>1978</v>
      </c>
      <c r="I5908" s="8"/>
      <c r="J5908" s="7" t="s">
        <v>11697</v>
      </c>
      <c r="K5908" s="8" t="s">
        <v>11698</v>
      </c>
      <c r="L5908" s="7" t="s">
        <v>11699</v>
      </c>
      <c r="M5908" s="7" t="s">
        <v>2059</v>
      </c>
      <c r="N5908" s="9" t="s">
        <v>11700</v>
      </c>
    </row>
    <row r="5909" ht="90" customHeight="1" spans="1:14">
      <c r="A5909" s="7" t="s">
        <v>11694</v>
      </c>
      <c r="B5909" s="8"/>
      <c r="C5909" s="11" t="s">
        <v>11721</v>
      </c>
      <c r="D5909" s="11" t="s">
        <v>11722</v>
      </c>
      <c r="E5909" s="8" t="s">
        <v>8844</v>
      </c>
      <c r="F5909" s="8"/>
      <c r="G5909" s="8"/>
      <c r="H5909" s="8" t="s">
        <v>1978</v>
      </c>
      <c r="I5909" s="8"/>
      <c r="J5909" s="7" t="s">
        <v>11697</v>
      </c>
      <c r="K5909" s="8" t="s">
        <v>11698</v>
      </c>
      <c r="L5909" s="7" t="s">
        <v>11699</v>
      </c>
      <c r="M5909" s="7" t="s">
        <v>2059</v>
      </c>
      <c r="N5909" s="9" t="s">
        <v>11700</v>
      </c>
    </row>
    <row r="5910" ht="60" customHeight="1" spans="1:14">
      <c r="A5910" s="7" t="s">
        <v>11694</v>
      </c>
      <c r="B5910" s="8"/>
      <c r="C5910" s="11" t="s">
        <v>11723</v>
      </c>
      <c r="D5910" s="11" t="s">
        <v>11724</v>
      </c>
      <c r="E5910" s="8" t="s">
        <v>8844</v>
      </c>
      <c r="F5910" s="8"/>
      <c r="G5910" s="8"/>
      <c r="H5910" s="8" t="s">
        <v>1978</v>
      </c>
      <c r="I5910" s="8"/>
      <c r="J5910" s="7" t="s">
        <v>11697</v>
      </c>
      <c r="K5910" s="8" t="s">
        <v>11698</v>
      </c>
      <c r="L5910" s="7" t="s">
        <v>11699</v>
      </c>
      <c r="M5910" s="7" t="s">
        <v>2059</v>
      </c>
      <c r="N5910" s="9" t="s">
        <v>11700</v>
      </c>
    </row>
    <row r="5911" ht="75" customHeight="1" spans="1:14">
      <c r="A5911" s="7" t="s">
        <v>11694</v>
      </c>
      <c r="B5911" s="8"/>
      <c r="C5911" s="11" t="s">
        <v>11725</v>
      </c>
      <c r="D5911" s="11" t="s">
        <v>11726</v>
      </c>
      <c r="E5911" s="8" t="s">
        <v>8844</v>
      </c>
      <c r="F5911" s="8"/>
      <c r="G5911" s="8"/>
      <c r="H5911" s="8" t="s">
        <v>1978</v>
      </c>
      <c r="I5911" s="8"/>
      <c r="J5911" s="7" t="s">
        <v>11697</v>
      </c>
      <c r="K5911" s="8" t="s">
        <v>11698</v>
      </c>
      <c r="L5911" s="7" t="s">
        <v>11699</v>
      </c>
      <c r="M5911" s="7" t="s">
        <v>2059</v>
      </c>
      <c r="N5911" s="9" t="s">
        <v>11700</v>
      </c>
    </row>
    <row r="5912" spans="1:14">
      <c r="A5912" s="7" t="s">
        <v>11694</v>
      </c>
      <c r="B5912" s="7"/>
      <c r="C5912" s="7" t="s">
        <v>11727</v>
      </c>
      <c r="D5912" s="7" t="s">
        <v>11728</v>
      </c>
      <c r="E5912" s="8" t="s">
        <v>8844</v>
      </c>
      <c r="F5912" s="8"/>
      <c r="G5912" s="8"/>
      <c r="H5912" s="8" t="s">
        <v>1978</v>
      </c>
      <c r="I5912" s="8"/>
      <c r="J5912" s="7" t="s">
        <v>11697</v>
      </c>
      <c r="K5912" s="8" t="s">
        <v>11698</v>
      </c>
      <c r="L5912" s="7" t="s">
        <v>11699</v>
      </c>
      <c r="M5912" s="7" t="s">
        <v>2059</v>
      </c>
      <c r="N5912" s="9" t="s">
        <v>11700</v>
      </c>
    </row>
    <row r="5913" spans="1:14">
      <c r="A5913" s="7" t="s">
        <v>11694</v>
      </c>
      <c r="B5913" s="7"/>
      <c r="C5913" s="7" t="s">
        <v>11729</v>
      </c>
      <c r="D5913" s="7" t="s">
        <v>11730</v>
      </c>
      <c r="E5913" s="8" t="s">
        <v>8844</v>
      </c>
      <c r="F5913" s="7"/>
      <c r="G5913" s="7"/>
      <c r="H5913" s="8" t="s">
        <v>1978</v>
      </c>
      <c r="I5913" s="7"/>
      <c r="J5913" s="7" t="s">
        <v>11697</v>
      </c>
      <c r="K5913" s="8" t="s">
        <v>11698</v>
      </c>
      <c r="L5913" s="7" t="s">
        <v>11699</v>
      </c>
      <c r="M5913" s="7"/>
      <c r="N5913" s="9" t="s">
        <v>11700</v>
      </c>
    </row>
    <row r="5914" spans="1:14">
      <c r="A5914" s="7" t="s">
        <v>11694</v>
      </c>
      <c r="B5914" s="7"/>
      <c r="C5914" s="8" t="s">
        <v>11731</v>
      </c>
      <c r="D5914" s="8" t="s">
        <v>11732</v>
      </c>
      <c r="E5914" s="8" t="s">
        <v>8844</v>
      </c>
      <c r="F5914" s="8"/>
      <c r="G5914" s="8"/>
      <c r="H5914" s="8" t="s">
        <v>1978</v>
      </c>
      <c r="I5914" s="8"/>
      <c r="J5914" s="7" t="s">
        <v>11697</v>
      </c>
      <c r="K5914" s="8" t="s">
        <v>11698</v>
      </c>
      <c r="L5914" s="7" t="s">
        <v>11699</v>
      </c>
      <c r="M5914" s="7" t="s">
        <v>2059</v>
      </c>
      <c r="N5914" s="9" t="s">
        <v>11700</v>
      </c>
    </row>
    <row r="5915" ht="90" customHeight="1" spans="1:14">
      <c r="A5915" s="7" t="s">
        <v>11694</v>
      </c>
      <c r="B5915" s="8"/>
      <c r="C5915" s="11" t="s">
        <v>11733</v>
      </c>
      <c r="D5915" s="11" t="s">
        <v>11734</v>
      </c>
      <c r="E5915" s="8" t="s">
        <v>8844</v>
      </c>
      <c r="F5915" s="8"/>
      <c r="G5915" s="8"/>
      <c r="H5915" s="8" t="s">
        <v>1978</v>
      </c>
      <c r="I5915" s="8"/>
      <c r="J5915" s="7" t="s">
        <v>11697</v>
      </c>
      <c r="K5915" s="8" t="s">
        <v>11698</v>
      </c>
      <c r="L5915" s="7" t="s">
        <v>11699</v>
      </c>
      <c r="M5915" s="7" t="s">
        <v>2059</v>
      </c>
      <c r="N5915" s="9" t="s">
        <v>11700</v>
      </c>
    </row>
    <row r="5916" spans="1:14">
      <c r="A5916" s="7" t="s">
        <v>11694</v>
      </c>
      <c r="B5916" s="7"/>
      <c r="C5916" s="7" t="s">
        <v>11735</v>
      </c>
      <c r="D5916" s="7" t="s">
        <v>11736</v>
      </c>
      <c r="E5916" s="8" t="s">
        <v>8844</v>
      </c>
      <c r="F5916" s="8"/>
      <c r="G5916" s="8"/>
      <c r="H5916" s="8" t="s">
        <v>1978</v>
      </c>
      <c r="I5916" s="8"/>
      <c r="J5916" s="7" t="s">
        <v>11697</v>
      </c>
      <c r="K5916" s="8" t="s">
        <v>11698</v>
      </c>
      <c r="L5916" s="7" t="s">
        <v>11699</v>
      </c>
      <c r="M5916" s="7" t="s">
        <v>2059</v>
      </c>
      <c r="N5916" s="9" t="s">
        <v>11700</v>
      </c>
    </row>
    <row r="5917" spans="1:14">
      <c r="A5917" s="7" t="s">
        <v>11694</v>
      </c>
      <c r="B5917" s="7"/>
      <c r="C5917" s="8" t="s">
        <v>11737</v>
      </c>
      <c r="D5917" s="8" t="s">
        <v>11738</v>
      </c>
      <c r="E5917" s="8" t="s">
        <v>8844</v>
      </c>
      <c r="F5917" s="8"/>
      <c r="G5917" s="8"/>
      <c r="H5917" s="8" t="s">
        <v>1978</v>
      </c>
      <c r="I5917" s="8"/>
      <c r="J5917" s="7" t="s">
        <v>11697</v>
      </c>
      <c r="K5917" s="8" t="s">
        <v>11698</v>
      </c>
      <c r="L5917" s="7" t="s">
        <v>11739</v>
      </c>
      <c r="M5917" s="7" t="s">
        <v>2059</v>
      </c>
      <c r="N5917" s="9" t="s">
        <v>11700</v>
      </c>
    </row>
    <row r="5918" ht="45" customHeight="1" spans="1:14">
      <c r="A5918" s="7" t="s">
        <v>11694</v>
      </c>
      <c r="B5918" s="8"/>
      <c r="C5918" s="11" t="s">
        <v>11740</v>
      </c>
      <c r="D5918" s="11" t="s">
        <v>11741</v>
      </c>
      <c r="E5918" s="8" t="s">
        <v>8844</v>
      </c>
      <c r="F5918" s="8"/>
      <c r="G5918" s="8"/>
      <c r="H5918" s="8" t="s">
        <v>1978</v>
      </c>
      <c r="I5918" s="8"/>
      <c r="J5918" s="7" t="s">
        <v>11697</v>
      </c>
      <c r="K5918" s="8" t="s">
        <v>11698</v>
      </c>
      <c r="L5918" s="7" t="s">
        <v>11739</v>
      </c>
      <c r="M5918" s="7" t="s">
        <v>2059</v>
      </c>
      <c r="N5918" s="9" t="s">
        <v>11700</v>
      </c>
    </row>
    <row r="5919" spans="1:14">
      <c r="A5919" s="7" t="s">
        <v>11742</v>
      </c>
      <c r="B5919" s="7"/>
      <c r="C5919" s="7" t="s">
        <v>11743</v>
      </c>
      <c r="D5919" s="7" t="s">
        <v>11744</v>
      </c>
      <c r="E5919" s="8" t="s">
        <v>8844</v>
      </c>
      <c r="F5919" s="7"/>
      <c r="G5919" s="7"/>
      <c r="H5919" s="7" t="s">
        <v>1220</v>
      </c>
      <c r="I5919" s="7"/>
      <c r="J5919" s="7" t="s">
        <v>11745</v>
      </c>
      <c r="K5919" s="7" t="s">
        <v>11746</v>
      </c>
      <c r="L5919" s="7" t="s">
        <v>8036</v>
      </c>
      <c r="M5919" s="7"/>
      <c r="N5919" s="9" t="s">
        <v>11747</v>
      </c>
    </row>
    <row r="5920" spans="1:14">
      <c r="A5920" s="7" t="s">
        <v>11742</v>
      </c>
      <c r="B5920" s="7"/>
      <c r="C5920" s="8" t="s">
        <v>11748</v>
      </c>
      <c r="D5920" s="8" t="s">
        <v>11749</v>
      </c>
      <c r="E5920" s="8" t="s">
        <v>8844</v>
      </c>
      <c r="F5920" s="7"/>
      <c r="G5920" s="7"/>
      <c r="H5920" s="8" t="s">
        <v>1220</v>
      </c>
      <c r="I5920" s="7"/>
      <c r="J5920" s="7" t="s">
        <v>11745</v>
      </c>
      <c r="K5920" s="8" t="s">
        <v>11746</v>
      </c>
      <c r="L5920" s="8" t="s">
        <v>1385</v>
      </c>
      <c r="M5920" s="7" t="s">
        <v>2059</v>
      </c>
      <c r="N5920" s="9" t="s">
        <v>11747</v>
      </c>
    </row>
    <row r="5921" spans="1:14">
      <c r="A5921" s="7" t="s">
        <v>11742</v>
      </c>
      <c r="B5921" s="7"/>
      <c r="C5921" s="8" t="s">
        <v>11750</v>
      </c>
      <c r="D5921" s="8" t="s">
        <v>11751</v>
      </c>
      <c r="E5921" s="8" t="s">
        <v>8844</v>
      </c>
      <c r="F5921" s="7"/>
      <c r="G5921" s="7"/>
      <c r="H5921" s="8" t="s">
        <v>1220</v>
      </c>
      <c r="I5921" s="7"/>
      <c r="J5921" s="7" t="s">
        <v>11745</v>
      </c>
      <c r="K5921" s="8" t="s">
        <v>11746</v>
      </c>
      <c r="L5921" s="8" t="s">
        <v>11752</v>
      </c>
      <c r="M5921" s="7" t="s">
        <v>2059</v>
      </c>
      <c r="N5921" s="9" t="s">
        <v>11747</v>
      </c>
    </row>
    <row r="5922" spans="1:14">
      <c r="A5922" s="7" t="s">
        <v>11742</v>
      </c>
      <c r="B5922" s="7"/>
      <c r="C5922" s="8" t="s">
        <v>11753</v>
      </c>
      <c r="D5922" s="8" t="s">
        <v>11754</v>
      </c>
      <c r="E5922" s="8" t="s">
        <v>8844</v>
      </c>
      <c r="F5922" s="7"/>
      <c r="G5922" s="7"/>
      <c r="H5922" s="8" t="s">
        <v>1220</v>
      </c>
      <c r="I5922" s="7"/>
      <c r="J5922" s="7" t="s">
        <v>11745</v>
      </c>
      <c r="K5922" s="8" t="s">
        <v>11746</v>
      </c>
      <c r="L5922" s="8" t="s">
        <v>11752</v>
      </c>
      <c r="M5922" s="7" t="s">
        <v>2059</v>
      </c>
      <c r="N5922" s="9" t="s">
        <v>11747</v>
      </c>
    </row>
    <row r="5923" spans="1:14">
      <c r="A5923" s="7" t="s">
        <v>11742</v>
      </c>
      <c r="B5923" s="7"/>
      <c r="C5923" s="8" t="s">
        <v>11755</v>
      </c>
      <c r="D5923" s="8" t="s">
        <v>11756</v>
      </c>
      <c r="E5923" s="8" t="s">
        <v>8844</v>
      </c>
      <c r="F5923" s="7"/>
      <c r="G5923" s="7"/>
      <c r="H5923" s="8" t="s">
        <v>1220</v>
      </c>
      <c r="I5923" s="7"/>
      <c r="J5923" s="7" t="s">
        <v>11745</v>
      </c>
      <c r="K5923" s="8" t="s">
        <v>11746</v>
      </c>
      <c r="L5923" s="8" t="s">
        <v>11752</v>
      </c>
      <c r="M5923" s="7" t="s">
        <v>2059</v>
      </c>
      <c r="N5923" s="9" t="s">
        <v>11747</v>
      </c>
    </row>
    <row r="5924" spans="1:14">
      <c r="A5924" s="7" t="s">
        <v>11742</v>
      </c>
      <c r="B5924" s="7"/>
      <c r="C5924" s="8" t="s">
        <v>11757</v>
      </c>
      <c r="D5924" s="8" t="s">
        <v>11758</v>
      </c>
      <c r="E5924" s="8" t="s">
        <v>8844</v>
      </c>
      <c r="F5924" s="7"/>
      <c r="G5924" s="7"/>
      <c r="H5924" s="8" t="s">
        <v>1220</v>
      </c>
      <c r="I5924" s="7"/>
      <c r="J5924" s="7" t="s">
        <v>11745</v>
      </c>
      <c r="K5924" s="8" t="s">
        <v>11746</v>
      </c>
      <c r="L5924" s="8" t="s">
        <v>11752</v>
      </c>
      <c r="M5924" s="7" t="s">
        <v>2059</v>
      </c>
      <c r="N5924" s="9" t="s">
        <v>11747</v>
      </c>
    </row>
    <row r="5925" spans="1:14">
      <c r="A5925" s="7" t="s">
        <v>11742</v>
      </c>
      <c r="B5925" s="7"/>
      <c r="C5925" s="8" t="s">
        <v>11759</v>
      </c>
      <c r="D5925" s="8" t="s">
        <v>11760</v>
      </c>
      <c r="E5925" s="8" t="s">
        <v>8844</v>
      </c>
      <c r="F5925" s="7"/>
      <c r="G5925" s="7"/>
      <c r="H5925" s="8" t="s">
        <v>1220</v>
      </c>
      <c r="I5925" s="7"/>
      <c r="J5925" s="7" t="s">
        <v>11745</v>
      </c>
      <c r="K5925" s="8" t="s">
        <v>11746</v>
      </c>
      <c r="L5925" s="8" t="s">
        <v>11752</v>
      </c>
      <c r="M5925" s="7" t="s">
        <v>2059</v>
      </c>
      <c r="N5925" s="9" t="s">
        <v>11747</v>
      </c>
    </row>
    <row r="5926" spans="1:14">
      <c r="A5926" s="7" t="s">
        <v>11742</v>
      </c>
      <c r="B5926" s="7"/>
      <c r="C5926" s="8" t="s">
        <v>11761</v>
      </c>
      <c r="D5926" s="8" t="s">
        <v>11762</v>
      </c>
      <c r="E5926" s="8" t="s">
        <v>8844</v>
      </c>
      <c r="F5926" s="7"/>
      <c r="G5926" s="7"/>
      <c r="H5926" s="8" t="s">
        <v>1220</v>
      </c>
      <c r="I5926" s="7"/>
      <c r="J5926" s="7" t="s">
        <v>11745</v>
      </c>
      <c r="K5926" s="8" t="s">
        <v>11746</v>
      </c>
      <c r="L5926" s="8" t="s">
        <v>11752</v>
      </c>
      <c r="M5926" s="7" t="s">
        <v>2059</v>
      </c>
      <c r="N5926" s="9" t="s">
        <v>11747</v>
      </c>
    </row>
    <row r="5927" spans="1:14">
      <c r="A5927" s="7" t="s">
        <v>11742</v>
      </c>
      <c r="B5927" s="7"/>
      <c r="C5927" s="8" t="s">
        <v>11763</v>
      </c>
      <c r="D5927" s="8" t="s">
        <v>11764</v>
      </c>
      <c r="E5927" s="8" t="s">
        <v>8844</v>
      </c>
      <c r="F5927" s="7"/>
      <c r="G5927" s="7"/>
      <c r="H5927" s="8" t="s">
        <v>1220</v>
      </c>
      <c r="I5927" s="7"/>
      <c r="J5927" s="7" t="s">
        <v>11745</v>
      </c>
      <c r="K5927" s="8" t="s">
        <v>11746</v>
      </c>
      <c r="L5927" s="8" t="s">
        <v>11752</v>
      </c>
      <c r="M5927" s="7" t="s">
        <v>2059</v>
      </c>
      <c r="N5927" s="9" t="s">
        <v>11747</v>
      </c>
    </row>
    <row r="5928" spans="1:14">
      <c r="A5928" s="7" t="s">
        <v>11742</v>
      </c>
      <c r="B5928" s="8"/>
      <c r="C5928" s="8" t="s">
        <v>11765</v>
      </c>
      <c r="D5928" s="8" t="s">
        <v>11766</v>
      </c>
      <c r="E5928" s="8" t="s">
        <v>8844</v>
      </c>
      <c r="F5928" s="8"/>
      <c r="G5928" s="8"/>
      <c r="H5928" s="8" t="s">
        <v>1220</v>
      </c>
      <c r="I5928" s="7"/>
      <c r="J5928" s="7" t="s">
        <v>11745</v>
      </c>
      <c r="K5928" s="8" t="s">
        <v>11746</v>
      </c>
      <c r="L5928" s="8" t="s">
        <v>11752</v>
      </c>
      <c r="M5928" s="7" t="s">
        <v>2059</v>
      </c>
      <c r="N5928" s="9" t="s">
        <v>11747</v>
      </c>
    </row>
    <row r="5929" spans="1:14">
      <c r="A5929" s="7" t="s">
        <v>11742</v>
      </c>
      <c r="B5929" s="8"/>
      <c r="C5929" s="8" t="s">
        <v>11767</v>
      </c>
      <c r="D5929" s="8" t="s">
        <v>11768</v>
      </c>
      <c r="E5929" s="8" t="s">
        <v>8844</v>
      </c>
      <c r="F5929" s="8"/>
      <c r="G5929" s="8"/>
      <c r="H5929" s="8" t="s">
        <v>1220</v>
      </c>
      <c r="I5929" s="7"/>
      <c r="J5929" s="7" t="s">
        <v>11745</v>
      </c>
      <c r="K5929" s="8" t="s">
        <v>11746</v>
      </c>
      <c r="L5929" s="8" t="s">
        <v>11752</v>
      </c>
      <c r="M5929" s="7" t="s">
        <v>2059</v>
      </c>
      <c r="N5929" s="9" t="s">
        <v>11747</v>
      </c>
    </row>
    <row r="5930" spans="1:14">
      <c r="A5930" s="7" t="s">
        <v>11742</v>
      </c>
      <c r="B5930" s="8"/>
      <c r="C5930" s="8" t="s">
        <v>11769</v>
      </c>
      <c r="D5930" s="8" t="s">
        <v>11770</v>
      </c>
      <c r="E5930" s="8" t="s">
        <v>8844</v>
      </c>
      <c r="F5930" s="8"/>
      <c r="G5930" s="8"/>
      <c r="H5930" s="8" t="s">
        <v>1220</v>
      </c>
      <c r="I5930" s="7"/>
      <c r="J5930" s="7" t="s">
        <v>11745</v>
      </c>
      <c r="K5930" s="8" t="s">
        <v>11746</v>
      </c>
      <c r="L5930" s="8" t="s">
        <v>11752</v>
      </c>
      <c r="M5930" s="7" t="s">
        <v>2059</v>
      </c>
      <c r="N5930" s="9" t="s">
        <v>11747</v>
      </c>
    </row>
    <row r="5931" spans="1:14">
      <c r="A5931" s="7" t="s">
        <v>11742</v>
      </c>
      <c r="B5931" s="8"/>
      <c r="C5931" s="8" t="s">
        <v>11771</v>
      </c>
      <c r="D5931" s="8" t="s">
        <v>11772</v>
      </c>
      <c r="E5931" s="8" t="s">
        <v>8844</v>
      </c>
      <c r="F5931" s="8"/>
      <c r="G5931" s="8"/>
      <c r="H5931" s="8" t="s">
        <v>1220</v>
      </c>
      <c r="I5931" s="7"/>
      <c r="J5931" s="7" t="s">
        <v>11745</v>
      </c>
      <c r="K5931" s="8" t="s">
        <v>11746</v>
      </c>
      <c r="L5931" s="8" t="s">
        <v>11752</v>
      </c>
      <c r="M5931" s="7" t="s">
        <v>2059</v>
      </c>
      <c r="N5931" s="9" t="s">
        <v>11747</v>
      </c>
    </row>
    <row r="5932" spans="1:14">
      <c r="A5932" s="7" t="s">
        <v>11742</v>
      </c>
      <c r="B5932" s="8"/>
      <c r="C5932" s="8" t="s">
        <v>11773</v>
      </c>
      <c r="D5932" s="8" t="s">
        <v>11774</v>
      </c>
      <c r="E5932" s="8" t="s">
        <v>8844</v>
      </c>
      <c r="F5932" s="8"/>
      <c r="G5932" s="8"/>
      <c r="H5932" s="8" t="s">
        <v>1220</v>
      </c>
      <c r="I5932" s="7"/>
      <c r="J5932" s="7" t="s">
        <v>11745</v>
      </c>
      <c r="K5932" s="8" t="s">
        <v>11746</v>
      </c>
      <c r="L5932" s="8" t="s">
        <v>11752</v>
      </c>
      <c r="M5932" s="7" t="s">
        <v>2059</v>
      </c>
      <c r="N5932" s="9" t="s">
        <v>11747</v>
      </c>
    </row>
    <row r="5933" spans="1:14">
      <c r="A5933" s="7" t="s">
        <v>11742</v>
      </c>
      <c r="B5933" s="8"/>
      <c r="C5933" s="8" t="s">
        <v>11775</v>
      </c>
      <c r="D5933" s="8" t="s">
        <v>11776</v>
      </c>
      <c r="E5933" s="8" t="s">
        <v>8844</v>
      </c>
      <c r="F5933" s="8"/>
      <c r="G5933" s="8"/>
      <c r="H5933" s="8" t="s">
        <v>1220</v>
      </c>
      <c r="I5933" s="7"/>
      <c r="J5933" s="7" t="s">
        <v>11745</v>
      </c>
      <c r="K5933" s="8" t="s">
        <v>11746</v>
      </c>
      <c r="L5933" s="8" t="s">
        <v>11752</v>
      </c>
      <c r="M5933" s="7" t="s">
        <v>2059</v>
      </c>
      <c r="N5933" s="9" t="s">
        <v>11747</v>
      </c>
    </row>
    <row r="5934" spans="1:14">
      <c r="A5934" s="7" t="s">
        <v>11742</v>
      </c>
      <c r="B5934" s="8"/>
      <c r="C5934" s="8" t="s">
        <v>11777</v>
      </c>
      <c r="D5934" s="8" t="s">
        <v>11778</v>
      </c>
      <c r="E5934" s="8" t="s">
        <v>8844</v>
      </c>
      <c r="F5934" s="8"/>
      <c r="G5934" s="8"/>
      <c r="H5934" s="8" t="s">
        <v>1220</v>
      </c>
      <c r="I5934" s="7"/>
      <c r="J5934" s="7" t="s">
        <v>11745</v>
      </c>
      <c r="K5934" s="8" t="s">
        <v>11746</v>
      </c>
      <c r="L5934" s="8" t="s">
        <v>11752</v>
      </c>
      <c r="M5934" s="7" t="s">
        <v>2059</v>
      </c>
      <c r="N5934" s="9" t="s">
        <v>11747</v>
      </c>
    </row>
    <row r="5935" spans="1:14">
      <c r="A5935" s="7" t="s">
        <v>11742</v>
      </c>
      <c r="B5935" s="8"/>
      <c r="C5935" s="8" t="s">
        <v>11779</v>
      </c>
      <c r="D5935" s="8" t="s">
        <v>11780</v>
      </c>
      <c r="E5935" s="8" t="s">
        <v>8844</v>
      </c>
      <c r="F5935" s="8"/>
      <c r="G5935" s="8"/>
      <c r="H5935" s="8" t="s">
        <v>1220</v>
      </c>
      <c r="I5935" s="7"/>
      <c r="J5935" s="7" t="s">
        <v>11745</v>
      </c>
      <c r="K5935" s="8" t="s">
        <v>11746</v>
      </c>
      <c r="L5935" s="8" t="s">
        <v>11752</v>
      </c>
      <c r="M5935" s="7" t="s">
        <v>2059</v>
      </c>
      <c r="N5935" s="9" t="s">
        <v>11747</v>
      </c>
    </row>
    <row r="5936" spans="1:14">
      <c r="A5936" s="7" t="s">
        <v>11742</v>
      </c>
      <c r="B5936" s="8"/>
      <c r="C5936" s="8" t="s">
        <v>11781</v>
      </c>
      <c r="D5936" s="8" t="s">
        <v>11782</v>
      </c>
      <c r="E5936" s="8" t="s">
        <v>8844</v>
      </c>
      <c r="F5936" s="8"/>
      <c r="G5936" s="8"/>
      <c r="H5936" s="8" t="s">
        <v>1220</v>
      </c>
      <c r="I5936" s="7"/>
      <c r="J5936" s="7" t="s">
        <v>11745</v>
      </c>
      <c r="K5936" s="8" t="s">
        <v>11746</v>
      </c>
      <c r="L5936" s="8" t="s">
        <v>11752</v>
      </c>
      <c r="M5936" s="7" t="s">
        <v>2059</v>
      </c>
      <c r="N5936" s="9" t="s">
        <v>11747</v>
      </c>
    </row>
    <row r="5937" spans="1:14">
      <c r="A5937" s="7" t="s">
        <v>11742</v>
      </c>
      <c r="B5937" s="8"/>
      <c r="C5937" s="8" t="s">
        <v>11783</v>
      </c>
      <c r="D5937" s="8" t="s">
        <v>11784</v>
      </c>
      <c r="E5937" s="8" t="s">
        <v>8844</v>
      </c>
      <c r="F5937" s="8"/>
      <c r="G5937" s="8"/>
      <c r="H5937" s="8" t="s">
        <v>1220</v>
      </c>
      <c r="I5937" s="7"/>
      <c r="J5937" s="7" t="s">
        <v>11745</v>
      </c>
      <c r="K5937" s="8" t="s">
        <v>11746</v>
      </c>
      <c r="L5937" s="8" t="s">
        <v>11752</v>
      </c>
      <c r="M5937" s="7" t="s">
        <v>2059</v>
      </c>
      <c r="N5937" s="9" t="s">
        <v>11747</v>
      </c>
    </row>
    <row r="5938" spans="1:14">
      <c r="A5938" s="7" t="s">
        <v>11742</v>
      </c>
      <c r="B5938" s="7"/>
      <c r="C5938" s="7" t="s">
        <v>11785</v>
      </c>
      <c r="D5938" s="7" t="s">
        <v>11786</v>
      </c>
      <c r="E5938" s="8" t="s">
        <v>8844</v>
      </c>
      <c r="F5938" s="7"/>
      <c r="G5938" s="7"/>
      <c r="H5938" s="8" t="s">
        <v>1220</v>
      </c>
      <c r="I5938" s="7"/>
      <c r="J5938" s="7" t="s">
        <v>11745</v>
      </c>
      <c r="K5938" s="8" t="s">
        <v>11746</v>
      </c>
      <c r="L5938" s="8" t="s">
        <v>11752</v>
      </c>
      <c r="M5938" s="7" t="s">
        <v>2059</v>
      </c>
      <c r="N5938" s="9" t="s">
        <v>11747</v>
      </c>
    </row>
    <row r="5939" spans="1:14">
      <c r="A5939" s="7" t="s">
        <v>11742</v>
      </c>
      <c r="B5939" s="8"/>
      <c r="C5939" s="8" t="s">
        <v>11787</v>
      </c>
      <c r="D5939" s="8" t="s">
        <v>11788</v>
      </c>
      <c r="E5939" s="8" t="s">
        <v>8844</v>
      </c>
      <c r="F5939" s="8"/>
      <c r="G5939" s="8"/>
      <c r="H5939" s="8" t="s">
        <v>1220</v>
      </c>
      <c r="I5939" s="7"/>
      <c r="J5939" s="7" t="s">
        <v>11745</v>
      </c>
      <c r="K5939" s="8" t="s">
        <v>11746</v>
      </c>
      <c r="L5939" s="8" t="s">
        <v>11752</v>
      </c>
      <c r="M5939" s="7" t="s">
        <v>2059</v>
      </c>
      <c r="N5939" s="9" t="s">
        <v>11747</v>
      </c>
    </row>
    <row r="5940" spans="1:14">
      <c r="A5940" s="7" t="s">
        <v>11742</v>
      </c>
      <c r="B5940" s="7"/>
      <c r="C5940" s="7" t="s">
        <v>11789</v>
      </c>
      <c r="D5940" s="7" t="s">
        <v>11790</v>
      </c>
      <c r="E5940" s="8" t="s">
        <v>8844</v>
      </c>
      <c r="F5940" s="7"/>
      <c r="G5940" s="7"/>
      <c r="H5940" s="8" t="s">
        <v>1220</v>
      </c>
      <c r="I5940" s="7"/>
      <c r="J5940" s="7" t="s">
        <v>11745</v>
      </c>
      <c r="K5940" s="8" t="s">
        <v>11746</v>
      </c>
      <c r="L5940" s="8" t="s">
        <v>11752</v>
      </c>
      <c r="M5940" s="7" t="s">
        <v>2059</v>
      </c>
      <c r="N5940" s="9" t="s">
        <v>11747</v>
      </c>
    </row>
    <row r="5941" spans="1:14">
      <c r="A5941" s="7" t="s">
        <v>11742</v>
      </c>
      <c r="B5941" s="8"/>
      <c r="C5941" s="8" t="s">
        <v>11791</v>
      </c>
      <c r="D5941" s="8" t="s">
        <v>11792</v>
      </c>
      <c r="E5941" s="8" t="s">
        <v>8844</v>
      </c>
      <c r="F5941" s="8"/>
      <c r="G5941" s="8"/>
      <c r="H5941" s="8" t="s">
        <v>1220</v>
      </c>
      <c r="I5941" s="7"/>
      <c r="J5941" s="7" t="s">
        <v>11745</v>
      </c>
      <c r="K5941" s="8" t="s">
        <v>11746</v>
      </c>
      <c r="L5941" s="8" t="s">
        <v>11752</v>
      </c>
      <c r="M5941" s="7" t="s">
        <v>2059</v>
      </c>
      <c r="N5941" s="9" t="s">
        <v>11747</v>
      </c>
    </row>
    <row r="5942" spans="1:14">
      <c r="A5942" s="7" t="s">
        <v>11742</v>
      </c>
      <c r="B5942" s="8"/>
      <c r="C5942" s="8" t="s">
        <v>11793</v>
      </c>
      <c r="D5942" s="8" t="s">
        <v>11794</v>
      </c>
      <c r="E5942" s="8" t="s">
        <v>8844</v>
      </c>
      <c r="F5942" s="8"/>
      <c r="G5942" s="8"/>
      <c r="H5942" s="8" t="s">
        <v>1220</v>
      </c>
      <c r="I5942" s="7"/>
      <c r="J5942" s="7" t="s">
        <v>11745</v>
      </c>
      <c r="K5942" s="8" t="s">
        <v>11746</v>
      </c>
      <c r="L5942" s="8" t="s">
        <v>11752</v>
      </c>
      <c r="M5942" s="7" t="s">
        <v>2059</v>
      </c>
      <c r="N5942" s="9" t="s">
        <v>11747</v>
      </c>
    </row>
    <row r="5943" spans="1:14">
      <c r="A5943" s="7" t="s">
        <v>11742</v>
      </c>
      <c r="B5943" s="7"/>
      <c r="C5943" s="7" t="s">
        <v>11795</v>
      </c>
      <c r="D5943" s="7" t="s">
        <v>11796</v>
      </c>
      <c r="E5943" s="8" t="s">
        <v>8844</v>
      </c>
      <c r="F5943" s="7"/>
      <c r="G5943" s="7"/>
      <c r="H5943" s="8" t="s">
        <v>1220</v>
      </c>
      <c r="I5943" s="7"/>
      <c r="J5943" s="7" t="s">
        <v>11745</v>
      </c>
      <c r="K5943" s="8" t="s">
        <v>11746</v>
      </c>
      <c r="L5943" s="8" t="s">
        <v>11752</v>
      </c>
      <c r="M5943" s="7"/>
      <c r="N5943" s="9" t="s">
        <v>11747</v>
      </c>
    </row>
    <row r="5944" spans="1:14">
      <c r="A5944" s="7" t="s">
        <v>11742</v>
      </c>
      <c r="B5944" s="7"/>
      <c r="C5944" s="7" t="s">
        <v>11797</v>
      </c>
      <c r="D5944" s="7" t="s">
        <v>11798</v>
      </c>
      <c r="E5944" s="8" t="s">
        <v>8844</v>
      </c>
      <c r="F5944" s="7"/>
      <c r="G5944" s="7"/>
      <c r="H5944" s="8" t="s">
        <v>1220</v>
      </c>
      <c r="I5944" s="7"/>
      <c r="J5944" s="7" t="s">
        <v>11745</v>
      </c>
      <c r="K5944" s="8" t="s">
        <v>11746</v>
      </c>
      <c r="L5944" s="8" t="s">
        <v>11752</v>
      </c>
      <c r="M5944" s="7"/>
      <c r="N5944" s="9" t="s">
        <v>11747</v>
      </c>
    </row>
    <row r="5945" spans="1:14">
      <c r="A5945" s="7" t="s">
        <v>11742</v>
      </c>
      <c r="B5945" s="7"/>
      <c r="C5945" s="7" t="s">
        <v>11799</v>
      </c>
      <c r="D5945" s="7" t="s">
        <v>11800</v>
      </c>
      <c r="E5945" s="8" t="s">
        <v>8844</v>
      </c>
      <c r="F5945" s="7"/>
      <c r="G5945" s="7"/>
      <c r="H5945" s="8" t="s">
        <v>1220</v>
      </c>
      <c r="I5945" s="7"/>
      <c r="J5945" s="7" t="s">
        <v>11745</v>
      </c>
      <c r="K5945" s="8" t="s">
        <v>11746</v>
      </c>
      <c r="L5945" s="8" t="s">
        <v>11752</v>
      </c>
      <c r="M5945" s="7"/>
      <c r="N5945" s="9" t="s">
        <v>11747</v>
      </c>
    </row>
    <row r="5946" spans="1:14">
      <c r="A5946" s="7" t="s">
        <v>11742</v>
      </c>
      <c r="B5946" s="7"/>
      <c r="C5946" s="7" t="s">
        <v>11801</v>
      </c>
      <c r="D5946" s="7" t="s">
        <v>11802</v>
      </c>
      <c r="E5946" s="8" t="s">
        <v>8844</v>
      </c>
      <c r="F5946" s="7"/>
      <c r="G5946" s="7"/>
      <c r="H5946" s="7" t="s">
        <v>1220</v>
      </c>
      <c r="I5946" s="7"/>
      <c r="J5946" s="7" t="s">
        <v>11745</v>
      </c>
      <c r="K5946" s="7" t="s">
        <v>11746</v>
      </c>
      <c r="L5946" s="7" t="s">
        <v>11752</v>
      </c>
      <c r="M5946" s="7"/>
      <c r="N5946" s="9" t="s">
        <v>11747</v>
      </c>
    </row>
    <row r="5947" spans="1:14">
      <c r="A5947" s="7" t="s">
        <v>11742</v>
      </c>
      <c r="B5947" s="8"/>
      <c r="C5947" s="8" t="s">
        <v>11803</v>
      </c>
      <c r="D5947" s="8" t="s">
        <v>11804</v>
      </c>
      <c r="E5947" s="8" t="s">
        <v>8844</v>
      </c>
      <c r="F5947" s="8"/>
      <c r="G5947" s="8"/>
      <c r="H5947" s="8" t="s">
        <v>1220</v>
      </c>
      <c r="I5947" s="7"/>
      <c r="J5947" s="7" t="s">
        <v>11745</v>
      </c>
      <c r="K5947" s="8" t="s">
        <v>11746</v>
      </c>
      <c r="L5947" s="8" t="s">
        <v>11752</v>
      </c>
      <c r="M5947" s="7" t="s">
        <v>2059</v>
      </c>
      <c r="N5947" s="9" t="s">
        <v>11747</v>
      </c>
    </row>
    <row r="5948" spans="1:14">
      <c r="A5948" s="7" t="s">
        <v>11742</v>
      </c>
      <c r="B5948" s="8"/>
      <c r="C5948" s="8" t="s">
        <v>11805</v>
      </c>
      <c r="D5948" s="8" t="s">
        <v>11806</v>
      </c>
      <c r="E5948" s="8" t="s">
        <v>8844</v>
      </c>
      <c r="F5948" s="8"/>
      <c r="G5948" s="8"/>
      <c r="H5948" s="8" t="s">
        <v>1220</v>
      </c>
      <c r="I5948" s="7"/>
      <c r="J5948" s="7" t="s">
        <v>11745</v>
      </c>
      <c r="K5948" s="8" t="s">
        <v>11746</v>
      </c>
      <c r="L5948" s="8" t="s">
        <v>11752</v>
      </c>
      <c r="M5948" s="7" t="s">
        <v>2059</v>
      </c>
      <c r="N5948" s="9" t="s">
        <v>11747</v>
      </c>
    </row>
    <row r="5949" spans="1:14">
      <c r="A5949" s="7" t="s">
        <v>11742</v>
      </c>
      <c r="B5949" s="8"/>
      <c r="C5949" s="8" t="s">
        <v>11807</v>
      </c>
      <c r="D5949" s="8" t="s">
        <v>11808</v>
      </c>
      <c r="E5949" s="8" t="s">
        <v>8844</v>
      </c>
      <c r="F5949" s="8"/>
      <c r="G5949" s="8"/>
      <c r="H5949" s="8" t="s">
        <v>1220</v>
      </c>
      <c r="I5949" s="7"/>
      <c r="J5949" s="7" t="s">
        <v>11745</v>
      </c>
      <c r="K5949" s="8" t="s">
        <v>11746</v>
      </c>
      <c r="L5949" s="8" t="s">
        <v>11752</v>
      </c>
      <c r="M5949" s="7" t="s">
        <v>2059</v>
      </c>
      <c r="N5949" s="9" t="s">
        <v>11747</v>
      </c>
    </row>
    <row r="5950" spans="1:14">
      <c r="A5950" s="7" t="s">
        <v>11742</v>
      </c>
      <c r="B5950" s="7"/>
      <c r="C5950" s="7" t="s">
        <v>11809</v>
      </c>
      <c r="D5950" s="7" t="s">
        <v>11810</v>
      </c>
      <c r="E5950" s="8" t="s">
        <v>8844</v>
      </c>
      <c r="F5950" s="7"/>
      <c r="G5950" s="7"/>
      <c r="H5950" s="8" t="s">
        <v>1220</v>
      </c>
      <c r="I5950" s="7"/>
      <c r="J5950" s="7" t="s">
        <v>11745</v>
      </c>
      <c r="K5950" s="8" t="s">
        <v>11746</v>
      </c>
      <c r="L5950" s="8" t="s">
        <v>11752</v>
      </c>
      <c r="M5950" s="7" t="s">
        <v>2059</v>
      </c>
      <c r="N5950" s="9" t="s">
        <v>11747</v>
      </c>
    </row>
    <row r="5951" spans="1:14">
      <c r="A5951" s="7" t="s">
        <v>11742</v>
      </c>
      <c r="B5951" s="8"/>
      <c r="C5951" s="8" t="s">
        <v>11811</v>
      </c>
      <c r="D5951" s="8" t="s">
        <v>11812</v>
      </c>
      <c r="E5951" s="8" t="s">
        <v>8844</v>
      </c>
      <c r="F5951" s="8"/>
      <c r="G5951" s="8"/>
      <c r="H5951" s="8" t="s">
        <v>1220</v>
      </c>
      <c r="I5951" s="7"/>
      <c r="J5951" s="7" t="s">
        <v>11745</v>
      </c>
      <c r="K5951" s="8" t="s">
        <v>11746</v>
      </c>
      <c r="L5951" s="8" t="s">
        <v>11752</v>
      </c>
      <c r="M5951" s="7" t="s">
        <v>2059</v>
      </c>
      <c r="N5951" s="9" t="s">
        <v>11747</v>
      </c>
    </row>
    <row r="5952" spans="1:14">
      <c r="A5952" s="7" t="s">
        <v>11742</v>
      </c>
      <c r="B5952" s="8"/>
      <c r="C5952" s="8" t="s">
        <v>11813</v>
      </c>
      <c r="D5952" s="8" t="s">
        <v>11814</v>
      </c>
      <c r="E5952" s="8" t="s">
        <v>8844</v>
      </c>
      <c r="F5952" s="8"/>
      <c r="G5952" s="8"/>
      <c r="H5952" s="8" t="s">
        <v>1220</v>
      </c>
      <c r="I5952" s="7"/>
      <c r="J5952" s="7" t="s">
        <v>11745</v>
      </c>
      <c r="K5952" s="8" t="s">
        <v>11746</v>
      </c>
      <c r="L5952" s="8" t="s">
        <v>11752</v>
      </c>
      <c r="M5952" s="7" t="s">
        <v>2059</v>
      </c>
      <c r="N5952" s="9" t="s">
        <v>11747</v>
      </c>
    </row>
    <row r="5953" spans="1:14">
      <c r="A5953" s="7" t="s">
        <v>11742</v>
      </c>
      <c r="B5953" s="8"/>
      <c r="C5953" s="8" t="s">
        <v>11815</v>
      </c>
      <c r="D5953" s="8" t="s">
        <v>11816</v>
      </c>
      <c r="E5953" s="8" t="s">
        <v>8844</v>
      </c>
      <c r="F5953" s="8"/>
      <c r="G5953" s="8"/>
      <c r="H5953" s="8" t="s">
        <v>1220</v>
      </c>
      <c r="I5953" s="7"/>
      <c r="J5953" s="7" t="s">
        <v>11745</v>
      </c>
      <c r="K5953" s="8" t="s">
        <v>11746</v>
      </c>
      <c r="L5953" s="8" t="s">
        <v>11752</v>
      </c>
      <c r="M5953" s="7" t="s">
        <v>2059</v>
      </c>
      <c r="N5953" s="9" t="s">
        <v>11747</v>
      </c>
    </row>
    <row r="5954" spans="1:14">
      <c r="A5954" s="7" t="s">
        <v>11742</v>
      </c>
      <c r="B5954" s="8"/>
      <c r="C5954" s="8" t="s">
        <v>11817</v>
      </c>
      <c r="D5954" s="8" t="s">
        <v>11818</v>
      </c>
      <c r="E5954" s="8" t="s">
        <v>8844</v>
      </c>
      <c r="F5954" s="8"/>
      <c r="G5954" s="8"/>
      <c r="H5954" s="8" t="s">
        <v>1220</v>
      </c>
      <c r="I5954" s="7"/>
      <c r="J5954" s="7" t="s">
        <v>11745</v>
      </c>
      <c r="K5954" s="8" t="s">
        <v>11746</v>
      </c>
      <c r="L5954" s="8" t="s">
        <v>11752</v>
      </c>
      <c r="M5954" s="7" t="s">
        <v>2059</v>
      </c>
      <c r="N5954" s="9" t="s">
        <v>11747</v>
      </c>
    </row>
    <row r="5955" spans="1:14">
      <c r="A5955" s="7" t="s">
        <v>11742</v>
      </c>
      <c r="B5955" s="8"/>
      <c r="C5955" s="8" t="s">
        <v>11819</v>
      </c>
      <c r="D5955" s="8" t="s">
        <v>11820</v>
      </c>
      <c r="E5955" s="8" t="s">
        <v>8844</v>
      </c>
      <c r="F5955" s="8"/>
      <c r="G5955" s="8"/>
      <c r="H5955" s="8" t="s">
        <v>1220</v>
      </c>
      <c r="I5955" s="7"/>
      <c r="J5955" s="7" t="s">
        <v>11745</v>
      </c>
      <c r="K5955" s="8" t="s">
        <v>11746</v>
      </c>
      <c r="L5955" s="8" t="s">
        <v>11752</v>
      </c>
      <c r="M5955" s="7" t="s">
        <v>2059</v>
      </c>
      <c r="N5955" s="9" t="s">
        <v>11747</v>
      </c>
    </row>
    <row r="5956" spans="1:14">
      <c r="A5956" s="7" t="s">
        <v>11742</v>
      </c>
      <c r="B5956" s="8"/>
      <c r="C5956" s="8" t="s">
        <v>11821</v>
      </c>
      <c r="D5956" s="8" t="s">
        <v>11822</v>
      </c>
      <c r="E5956" s="8" t="s">
        <v>8844</v>
      </c>
      <c r="F5956" s="8"/>
      <c r="G5956" s="8"/>
      <c r="H5956" s="8" t="s">
        <v>1220</v>
      </c>
      <c r="I5956" s="7"/>
      <c r="J5956" s="7" t="s">
        <v>11745</v>
      </c>
      <c r="K5956" s="8" t="s">
        <v>11746</v>
      </c>
      <c r="L5956" s="8" t="s">
        <v>11752</v>
      </c>
      <c r="M5956" s="7" t="s">
        <v>2059</v>
      </c>
      <c r="N5956" s="9" t="s">
        <v>11747</v>
      </c>
    </row>
    <row r="5957" spans="1:14">
      <c r="A5957" s="7" t="s">
        <v>11742</v>
      </c>
      <c r="B5957" s="7"/>
      <c r="C5957" s="7" t="s">
        <v>11823</v>
      </c>
      <c r="D5957" s="7" t="s">
        <v>11824</v>
      </c>
      <c r="E5957" s="8" t="s">
        <v>8844</v>
      </c>
      <c r="F5957" s="7"/>
      <c r="G5957" s="7"/>
      <c r="H5957" s="7" t="s">
        <v>1220</v>
      </c>
      <c r="I5957" s="7"/>
      <c r="J5957" s="7" t="s">
        <v>11745</v>
      </c>
      <c r="K5957" s="7" t="s">
        <v>11746</v>
      </c>
      <c r="L5957" s="8" t="s">
        <v>11825</v>
      </c>
      <c r="M5957" s="7"/>
      <c r="N5957" s="9" t="s">
        <v>11747</v>
      </c>
    </row>
    <row r="5958" spans="1:14">
      <c r="A5958" s="7" t="s">
        <v>11742</v>
      </c>
      <c r="B5958" s="7"/>
      <c r="C5958" s="7" t="s">
        <v>11826</v>
      </c>
      <c r="D5958" s="7" t="s">
        <v>11827</v>
      </c>
      <c r="E5958" s="8" t="s">
        <v>8844</v>
      </c>
      <c r="F5958" s="7"/>
      <c r="G5958" s="7"/>
      <c r="H5958" s="8" t="s">
        <v>1220</v>
      </c>
      <c r="I5958" s="7"/>
      <c r="J5958" s="7" t="s">
        <v>11745</v>
      </c>
      <c r="K5958" s="8" t="s">
        <v>11746</v>
      </c>
      <c r="L5958" s="8" t="s">
        <v>11825</v>
      </c>
      <c r="M5958" s="7" t="s">
        <v>8889</v>
      </c>
      <c r="N5958" s="9" t="s">
        <v>11747</v>
      </c>
    </row>
    <row r="5959" spans="1:14">
      <c r="A5959" s="7" t="s">
        <v>11742</v>
      </c>
      <c r="B5959" s="8"/>
      <c r="C5959" s="8" t="s">
        <v>11828</v>
      </c>
      <c r="D5959" s="8" t="s">
        <v>11829</v>
      </c>
      <c r="E5959" s="8" t="s">
        <v>8844</v>
      </c>
      <c r="F5959" s="8"/>
      <c r="G5959" s="8"/>
      <c r="H5959" s="8" t="s">
        <v>1220</v>
      </c>
      <c r="I5959" s="7"/>
      <c r="J5959" s="7" t="s">
        <v>11745</v>
      </c>
      <c r="K5959" s="8" t="s">
        <v>11746</v>
      </c>
      <c r="L5959" s="8" t="s">
        <v>11825</v>
      </c>
      <c r="M5959" s="7" t="s">
        <v>8889</v>
      </c>
      <c r="N5959" s="9" t="s">
        <v>11747</v>
      </c>
    </row>
    <row r="5960" spans="1:14">
      <c r="A5960" s="7" t="s">
        <v>11742</v>
      </c>
      <c r="B5960" s="7"/>
      <c r="C5960" s="9" t="s">
        <v>11830</v>
      </c>
      <c r="D5960" s="9" t="s">
        <v>11831</v>
      </c>
      <c r="E5960" s="8" t="s">
        <v>8844</v>
      </c>
      <c r="F5960" s="7"/>
      <c r="G5960" s="7"/>
      <c r="H5960" s="8" t="s">
        <v>1220</v>
      </c>
      <c r="I5960" s="7"/>
      <c r="J5960" s="7" t="s">
        <v>11745</v>
      </c>
      <c r="K5960" s="8" t="s">
        <v>11746</v>
      </c>
      <c r="L5960" s="8" t="s">
        <v>8876</v>
      </c>
      <c r="M5960" s="7"/>
      <c r="N5960" s="9" t="s">
        <v>11747</v>
      </c>
    </row>
    <row r="5961" spans="1:14">
      <c r="A5961" s="7" t="s">
        <v>11742</v>
      </c>
      <c r="B5961" s="7"/>
      <c r="C5961" s="9" t="s">
        <v>11832</v>
      </c>
      <c r="D5961" s="9" t="s">
        <v>11833</v>
      </c>
      <c r="E5961" s="8" t="s">
        <v>8844</v>
      </c>
      <c r="F5961" s="7"/>
      <c r="G5961" s="7"/>
      <c r="H5961" s="8" t="s">
        <v>1220</v>
      </c>
      <c r="I5961" s="7"/>
      <c r="J5961" s="7" t="s">
        <v>11745</v>
      </c>
      <c r="K5961" s="8" t="s">
        <v>11746</v>
      </c>
      <c r="L5961" s="8" t="s">
        <v>11834</v>
      </c>
      <c r="M5961" s="7"/>
      <c r="N5961" s="9" t="s">
        <v>11747</v>
      </c>
    </row>
    <row r="5962" spans="1:14">
      <c r="A5962" s="7" t="s">
        <v>11742</v>
      </c>
      <c r="B5962" s="7"/>
      <c r="C5962" s="7" t="s">
        <v>11835</v>
      </c>
      <c r="D5962" s="7" t="s">
        <v>11836</v>
      </c>
      <c r="E5962" s="8" t="s">
        <v>8844</v>
      </c>
      <c r="F5962" s="7"/>
      <c r="G5962" s="7"/>
      <c r="H5962" s="8" t="s">
        <v>1304</v>
      </c>
      <c r="I5962" s="7"/>
      <c r="J5962" s="8" t="s">
        <v>1979</v>
      </c>
      <c r="K5962" s="8" t="s">
        <v>11837</v>
      </c>
      <c r="L5962" s="8" t="s">
        <v>8036</v>
      </c>
      <c r="M5962" s="7" t="s">
        <v>11838</v>
      </c>
      <c r="N5962" s="9" t="s">
        <v>11839</v>
      </c>
    </row>
    <row r="5963" spans="1:14">
      <c r="A5963" s="7" t="s">
        <v>11742</v>
      </c>
      <c r="B5963" s="7"/>
      <c r="C5963" s="7" t="s">
        <v>11840</v>
      </c>
      <c r="D5963" s="7" t="s">
        <v>11841</v>
      </c>
      <c r="E5963" s="8" t="s">
        <v>8844</v>
      </c>
      <c r="F5963" s="7"/>
      <c r="G5963" s="7"/>
      <c r="H5963" s="8" t="s">
        <v>1304</v>
      </c>
      <c r="I5963" s="7"/>
      <c r="J5963" s="8" t="s">
        <v>1979</v>
      </c>
      <c r="K5963" s="8" t="s">
        <v>11837</v>
      </c>
      <c r="L5963" s="8" t="s">
        <v>8036</v>
      </c>
      <c r="M5963" s="7" t="s">
        <v>11838</v>
      </c>
      <c r="N5963" s="9" t="s">
        <v>11839</v>
      </c>
    </row>
    <row r="5964" spans="1:14">
      <c r="A5964" s="6" t="s">
        <v>11742</v>
      </c>
      <c r="B5964" s="6"/>
      <c r="C5964" s="6" t="s">
        <v>11842</v>
      </c>
      <c r="D5964" s="6" t="s">
        <v>11843</v>
      </c>
      <c r="E5964" s="8" t="s">
        <v>8844</v>
      </c>
      <c r="F5964" s="6"/>
      <c r="G5964" s="6"/>
      <c r="H5964" s="8" t="s">
        <v>1304</v>
      </c>
      <c r="I5964" s="7"/>
      <c r="J5964" s="8" t="s">
        <v>1979</v>
      </c>
      <c r="K5964" s="8" t="s">
        <v>11837</v>
      </c>
      <c r="L5964" s="8" t="s">
        <v>8036</v>
      </c>
      <c r="M5964" s="7" t="s">
        <v>11838</v>
      </c>
      <c r="N5964" s="9" t="s">
        <v>11839</v>
      </c>
    </row>
    <row r="5965" spans="1:14">
      <c r="A5965" s="7" t="s">
        <v>11742</v>
      </c>
      <c r="B5965" s="7"/>
      <c r="C5965" s="8" t="s">
        <v>11844</v>
      </c>
      <c r="D5965" s="8" t="s">
        <v>11845</v>
      </c>
      <c r="E5965" s="8" t="s">
        <v>8844</v>
      </c>
      <c r="F5965" s="7"/>
      <c r="G5965" s="7"/>
      <c r="H5965" s="8" t="s">
        <v>1304</v>
      </c>
      <c r="I5965" s="7"/>
      <c r="J5965" s="8" t="s">
        <v>1979</v>
      </c>
      <c r="K5965" s="8" t="s">
        <v>11837</v>
      </c>
      <c r="L5965" s="8" t="s">
        <v>8036</v>
      </c>
      <c r="M5965" s="7" t="s">
        <v>11838</v>
      </c>
      <c r="N5965" s="9" t="s">
        <v>11839</v>
      </c>
    </row>
    <row r="5966" spans="1:14">
      <c r="A5966" s="7" t="s">
        <v>11742</v>
      </c>
      <c r="B5966" s="7"/>
      <c r="C5966" s="8" t="s">
        <v>11846</v>
      </c>
      <c r="D5966" s="8" t="s">
        <v>11847</v>
      </c>
      <c r="E5966" s="8" t="s">
        <v>8844</v>
      </c>
      <c r="F5966" s="7"/>
      <c r="G5966" s="7"/>
      <c r="H5966" s="8" t="s">
        <v>1304</v>
      </c>
      <c r="I5966" s="7"/>
      <c r="J5966" s="8" t="s">
        <v>1979</v>
      </c>
      <c r="K5966" s="8" t="s">
        <v>11837</v>
      </c>
      <c r="L5966" s="8" t="s">
        <v>8036</v>
      </c>
      <c r="M5966" s="7" t="s">
        <v>11838</v>
      </c>
      <c r="N5966" s="9" t="s">
        <v>11839</v>
      </c>
    </row>
    <row r="5967" spans="1:14">
      <c r="A5967" s="7" t="s">
        <v>11742</v>
      </c>
      <c r="B5967" s="7"/>
      <c r="C5967" s="8" t="s">
        <v>11848</v>
      </c>
      <c r="D5967" s="8" t="s">
        <v>11849</v>
      </c>
      <c r="E5967" s="8" t="s">
        <v>8844</v>
      </c>
      <c r="F5967" s="7"/>
      <c r="G5967" s="7"/>
      <c r="H5967" s="8" t="s">
        <v>1304</v>
      </c>
      <c r="I5967" s="7"/>
      <c r="J5967" s="8" t="s">
        <v>1979</v>
      </c>
      <c r="K5967" s="8" t="s">
        <v>11837</v>
      </c>
      <c r="L5967" s="8" t="s">
        <v>8036</v>
      </c>
      <c r="M5967" s="7" t="s">
        <v>11838</v>
      </c>
      <c r="N5967" s="9" t="s">
        <v>11839</v>
      </c>
    </row>
    <row r="5968" spans="1:14">
      <c r="A5968" s="7" t="s">
        <v>11742</v>
      </c>
      <c r="B5968" s="7"/>
      <c r="C5968" s="8" t="s">
        <v>11850</v>
      </c>
      <c r="D5968" s="8" t="s">
        <v>11851</v>
      </c>
      <c r="E5968" s="8" t="s">
        <v>8844</v>
      </c>
      <c r="F5968" s="7"/>
      <c r="G5968" s="7"/>
      <c r="H5968" s="8" t="s">
        <v>1304</v>
      </c>
      <c r="I5968" s="7"/>
      <c r="J5968" s="8" t="s">
        <v>1979</v>
      </c>
      <c r="K5968" s="8" t="s">
        <v>11837</v>
      </c>
      <c r="L5968" s="8" t="s">
        <v>8036</v>
      </c>
      <c r="M5968" s="7" t="s">
        <v>11838</v>
      </c>
      <c r="N5968" s="9" t="s">
        <v>11839</v>
      </c>
    </row>
    <row r="5969" spans="1:14">
      <c r="A5969" s="7" t="s">
        <v>11742</v>
      </c>
      <c r="B5969" s="7"/>
      <c r="C5969" s="8" t="s">
        <v>11852</v>
      </c>
      <c r="D5969" s="8" t="s">
        <v>11853</v>
      </c>
      <c r="E5969" s="8" t="s">
        <v>8844</v>
      </c>
      <c r="F5969" s="7"/>
      <c r="G5969" s="7"/>
      <c r="H5969" s="8" t="s">
        <v>1304</v>
      </c>
      <c r="I5969" s="7"/>
      <c r="J5969" s="8" t="s">
        <v>1979</v>
      </c>
      <c r="K5969" s="8" t="s">
        <v>11837</v>
      </c>
      <c r="L5969" s="8" t="s">
        <v>8036</v>
      </c>
      <c r="M5969" s="7" t="s">
        <v>11838</v>
      </c>
      <c r="N5969" s="9" t="s">
        <v>11839</v>
      </c>
    </row>
    <row r="5970" spans="1:14">
      <c r="A5970" s="7" t="s">
        <v>11742</v>
      </c>
      <c r="B5970" s="7"/>
      <c r="C5970" s="8" t="s">
        <v>11854</v>
      </c>
      <c r="D5970" s="8" t="s">
        <v>11855</v>
      </c>
      <c r="E5970" s="8" t="s">
        <v>8844</v>
      </c>
      <c r="F5970" s="7"/>
      <c r="G5970" s="7"/>
      <c r="H5970" s="8" t="s">
        <v>1304</v>
      </c>
      <c r="I5970" s="7"/>
      <c r="J5970" s="8" t="s">
        <v>1979</v>
      </c>
      <c r="K5970" s="8" t="s">
        <v>11837</v>
      </c>
      <c r="L5970" s="8" t="s">
        <v>8036</v>
      </c>
      <c r="M5970" s="7" t="s">
        <v>11838</v>
      </c>
      <c r="N5970" s="9" t="s">
        <v>11839</v>
      </c>
    </row>
    <row r="5971" spans="1:14">
      <c r="A5971" s="7" t="s">
        <v>11742</v>
      </c>
      <c r="B5971" s="7"/>
      <c r="C5971" s="8" t="s">
        <v>11856</v>
      </c>
      <c r="D5971" s="8" t="s">
        <v>11857</v>
      </c>
      <c r="E5971" s="8" t="s">
        <v>8844</v>
      </c>
      <c r="F5971" s="7"/>
      <c r="G5971" s="7"/>
      <c r="H5971" s="8" t="s">
        <v>1304</v>
      </c>
      <c r="I5971" s="7"/>
      <c r="J5971" s="8" t="s">
        <v>1979</v>
      </c>
      <c r="K5971" s="8" t="s">
        <v>11837</v>
      </c>
      <c r="L5971" s="8" t="s">
        <v>8036</v>
      </c>
      <c r="M5971" s="7" t="s">
        <v>11838</v>
      </c>
      <c r="N5971" s="9" t="s">
        <v>11839</v>
      </c>
    </row>
    <row r="5972" spans="1:14">
      <c r="A5972" s="7" t="s">
        <v>11742</v>
      </c>
      <c r="B5972" s="7"/>
      <c r="C5972" s="8" t="s">
        <v>11858</v>
      </c>
      <c r="D5972" s="8" t="s">
        <v>11859</v>
      </c>
      <c r="E5972" s="8" t="s">
        <v>8844</v>
      </c>
      <c r="F5972" s="7"/>
      <c r="G5972" s="7"/>
      <c r="H5972" s="8" t="s">
        <v>1304</v>
      </c>
      <c r="I5972" s="7"/>
      <c r="J5972" s="8" t="s">
        <v>1979</v>
      </c>
      <c r="K5972" s="8" t="s">
        <v>11837</v>
      </c>
      <c r="L5972" s="8" t="s">
        <v>8036</v>
      </c>
      <c r="M5972" s="7" t="s">
        <v>11838</v>
      </c>
      <c r="N5972" s="9" t="s">
        <v>11839</v>
      </c>
    </row>
    <row r="5973" spans="1:14">
      <c r="A5973" s="7" t="s">
        <v>11742</v>
      </c>
      <c r="B5973" s="7"/>
      <c r="C5973" s="8" t="s">
        <v>11860</v>
      </c>
      <c r="D5973" s="8" t="s">
        <v>11861</v>
      </c>
      <c r="E5973" s="8" t="s">
        <v>8844</v>
      </c>
      <c r="F5973" s="7"/>
      <c r="G5973" s="7"/>
      <c r="H5973" s="8" t="s">
        <v>1304</v>
      </c>
      <c r="I5973" s="7"/>
      <c r="J5973" s="8" t="s">
        <v>1979</v>
      </c>
      <c r="K5973" s="8" t="s">
        <v>11837</v>
      </c>
      <c r="L5973" s="8" t="s">
        <v>8036</v>
      </c>
      <c r="M5973" s="7" t="s">
        <v>11838</v>
      </c>
      <c r="N5973" s="9" t="s">
        <v>11839</v>
      </c>
    </row>
    <row r="5974" spans="1:14">
      <c r="A5974" s="7" t="s">
        <v>11742</v>
      </c>
      <c r="B5974" s="8"/>
      <c r="C5974" s="8" t="s">
        <v>11862</v>
      </c>
      <c r="D5974" s="8" t="s">
        <v>11863</v>
      </c>
      <c r="E5974" s="8" t="s">
        <v>8844</v>
      </c>
      <c r="F5974" s="8"/>
      <c r="G5974" s="8"/>
      <c r="H5974" s="8" t="s">
        <v>1304</v>
      </c>
      <c r="I5974" s="7"/>
      <c r="J5974" s="8" t="s">
        <v>1979</v>
      </c>
      <c r="K5974" s="8" t="s">
        <v>11837</v>
      </c>
      <c r="L5974" s="8" t="s">
        <v>8036</v>
      </c>
      <c r="M5974" s="7" t="s">
        <v>11838</v>
      </c>
      <c r="N5974" s="9" t="s">
        <v>11839</v>
      </c>
    </row>
    <row r="5975" spans="1:14">
      <c r="A5975" s="7" t="s">
        <v>11742</v>
      </c>
      <c r="B5975" s="8"/>
      <c r="C5975" s="8" t="s">
        <v>11864</v>
      </c>
      <c r="D5975" s="8" t="s">
        <v>11865</v>
      </c>
      <c r="E5975" s="8" t="s">
        <v>8844</v>
      </c>
      <c r="F5975" s="8"/>
      <c r="G5975" s="8"/>
      <c r="H5975" s="8" t="s">
        <v>1304</v>
      </c>
      <c r="I5975" s="7"/>
      <c r="J5975" s="8" t="s">
        <v>1979</v>
      </c>
      <c r="K5975" s="8" t="s">
        <v>11837</v>
      </c>
      <c r="L5975" s="8" t="s">
        <v>8036</v>
      </c>
      <c r="M5975" s="7" t="s">
        <v>11838</v>
      </c>
      <c r="N5975" s="9" t="s">
        <v>11839</v>
      </c>
    </row>
    <row r="5976" spans="1:14">
      <c r="A5976" s="7" t="s">
        <v>11742</v>
      </c>
      <c r="B5976" s="8"/>
      <c r="C5976" s="8" t="s">
        <v>11866</v>
      </c>
      <c r="D5976" s="8" t="s">
        <v>11867</v>
      </c>
      <c r="E5976" s="8" t="s">
        <v>8844</v>
      </c>
      <c r="F5976" s="8"/>
      <c r="G5976" s="8"/>
      <c r="H5976" s="8" t="s">
        <v>1304</v>
      </c>
      <c r="I5976" s="7"/>
      <c r="J5976" s="8" t="s">
        <v>1979</v>
      </c>
      <c r="K5976" s="8" t="s">
        <v>11837</v>
      </c>
      <c r="L5976" s="8" t="s">
        <v>8036</v>
      </c>
      <c r="M5976" s="7" t="s">
        <v>11838</v>
      </c>
      <c r="N5976" s="9" t="s">
        <v>11839</v>
      </c>
    </row>
    <row r="5977" spans="1:14">
      <c r="A5977" s="7" t="s">
        <v>11742</v>
      </c>
      <c r="B5977" s="8"/>
      <c r="C5977" s="8" t="s">
        <v>11868</v>
      </c>
      <c r="D5977" s="8" t="s">
        <v>11869</v>
      </c>
      <c r="E5977" s="8" t="s">
        <v>8844</v>
      </c>
      <c r="F5977" s="8"/>
      <c r="G5977" s="8"/>
      <c r="H5977" s="8" t="s">
        <v>1304</v>
      </c>
      <c r="I5977" s="7"/>
      <c r="J5977" s="8" t="s">
        <v>1979</v>
      </c>
      <c r="K5977" s="8" t="s">
        <v>11837</v>
      </c>
      <c r="L5977" s="8" t="s">
        <v>8036</v>
      </c>
      <c r="M5977" s="7" t="s">
        <v>11838</v>
      </c>
      <c r="N5977" s="9" t="s">
        <v>11839</v>
      </c>
    </row>
    <row r="5978" spans="1:14">
      <c r="A5978" s="7" t="s">
        <v>11742</v>
      </c>
      <c r="B5978" s="7"/>
      <c r="C5978" s="7" t="s">
        <v>11870</v>
      </c>
      <c r="D5978" s="7" t="s">
        <v>11871</v>
      </c>
      <c r="E5978" s="8" t="s">
        <v>8844</v>
      </c>
      <c r="F5978" s="7"/>
      <c r="G5978" s="7"/>
      <c r="H5978" s="8" t="s">
        <v>1304</v>
      </c>
      <c r="I5978" s="7"/>
      <c r="J5978" s="8" t="s">
        <v>1979</v>
      </c>
      <c r="K5978" s="8" t="s">
        <v>11837</v>
      </c>
      <c r="L5978" s="8" t="s">
        <v>8036</v>
      </c>
      <c r="M5978" s="7" t="s">
        <v>11838</v>
      </c>
      <c r="N5978" s="9" t="s">
        <v>11839</v>
      </c>
    </row>
    <row r="5979" spans="1:14">
      <c r="A5979" s="7" t="s">
        <v>11742</v>
      </c>
      <c r="B5979" s="8"/>
      <c r="C5979" s="8" t="s">
        <v>11872</v>
      </c>
      <c r="D5979" s="8" t="s">
        <v>11873</v>
      </c>
      <c r="E5979" s="8" t="s">
        <v>8844</v>
      </c>
      <c r="F5979" s="8"/>
      <c r="G5979" s="8"/>
      <c r="H5979" s="8" t="s">
        <v>1304</v>
      </c>
      <c r="I5979" s="7"/>
      <c r="J5979" s="8" t="s">
        <v>1979</v>
      </c>
      <c r="K5979" s="8" t="s">
        <v>11837</v>
      </c>
      <c r="L5979" s="8" t="s">
        <v>8036</v>
      </c>
      <c r="M5979" s="7" t="s">
        <v>11838</v>
      </c>
      <c r="N5979" s="9" t="s">
        <v>11839</v>
      </c>
    </row>
    <row r="5980" spans="1:14">
      <c r="A5980" s="7" t="s">
        <v>11742</v>
      </c>
      <c r="B5980" s="8"/>
      <c r="C5980" s="8" t="s">
        <v>11874</v>
      </c>
      <c r="D5980" s="8" t="s">
        <v>11875</v>
      </c>
      <c r="E5980" s="8" t="s">
        <v>8844</v>
      </c>
      <c r="F5980" s="8"/>
      <c r="G5980" s="8"/>
      <c r="H5980" s="8" t="s">
        <v>1304</v>
      </c>
      <c r="I5980" s="7"/>
      <c r="J5980" s="8" t="s">
        <v>1979</v>
      </c>
      <c r="K5980" s="8" t="s">
        <v>11837</v>
      </c>
      <c r="L5980" s="8" t="s">
        <v>8036</v>
      </c>
      <c r="M5980" s="7" t="s">
        <v>11838</v>
      </c>
      <c r="N5980" s="9" t="s">
        <v>11839</v>
      </c>
    </row>
    <row r="5981" spans="1:14">
      <c r="A5981" s="7" t="s">
        <v>11742</v>
      </c>
      <c r="B5981" s="8"/>
      <c r="C5981" s="8" t="s">
        <v>11876</v>
      </c>
      <c r="D5981" s="8" t="s">
        <v>11877</v>
      </c>
      <c r="E5981" s="8" t="s">
        <v>8844</v>
      </c>
      <c r="F5981" s="8"/>
      <c r="G5981" s="8"/>
      <c r="H5981" s="8" t="s">
        <v>1304</v>
      </c>
      <c r="I5981" s="7"/>
      <c r="J5981" s="8" t="s">
        <v>1979</v>
      </c>
      <c r="K5981" s="8" t="s">
        <v>11837</v>
      </c>
      <c r="L5981" s="8" t="s">
        <v>8036</v>
      </c>
      <c r="M5981" s="7" t="s">
        <v>11838</v>
      </c>
      <c r="N5981" s="9" t="s">
        <v>11839</v>
      </c>
    </row>
    <row r="5982" spans="1:14">
      <c r="A5982" s="7" t="s">
        <v>11742</v>
      </c>
      <c r="B5982" s="8"/>
      <c r="C5982" s="8" t="s">
        <v>11878</v>
      </c>
      <c r="D5982" s="8" t="s">
        <v>11879</v>
      </c>
      <c r="E5982" s="8" t="s">
        <v>8844</v>
      </c>
      <c r="F5982" s="8"/>
      <c r="G5982" s="8"/>
      <c r="H5982" s="8" t="s">
        <v>1304</v>
      </c>
      <c r="I5982" s="7"/>
      <c r="J5982" s="8" t="s">
        <v>1979</v>
      </c>
      <c r="K5982" s="8" t="s">
        <v>11837</v>
      </c>
      <c r="L5982" s="8" t="s">
        <v>8036</v>
      </c>
      <c r="M5982" s="7" t="s">
        <v>11838</v>
      </c>
      <c r="N5982" s="9" t="s">
        <v>11839</v>
      </c>
    </row>
    <row r="5983" spans="1:14">
      <c r="A5983" s="7" t="s">
        <v>11742</v>
      </c>
      <c r="B5983" s="8"/>
      <c r="C5983" s="8" t="s">
        <v>11880</v>
      </c>
      <c r="D5983" s="8" t="s">
        <v>11881</v>
      </c>
      <c r="E5983" s="8" t="s">
        <v>8844</v>
      </c>
      <c r="F5983" s="8"/>
      <c r="G5983" s="8"/>
      <c r="H5983" s="8" t="s">
        <v>1304</v>
      </c>
      <c r="I5983" s="7"/>
      <c r="J5983" s="8" t="s">
        <v>1979</v>
      </c>
      <c r="K5983" s="8" t="s">
        <v>11837</v>
      </c>
      <c r="L5983" s="8" t="s">
        <v>8036</v>
      </c>
      <c r="M5983" s="7" t="s">
        <v>11838</v>
      </c>
      <c r="N5983" s="9" t="s">
        <v>11839</v>
      </c>
    </row>
    <row r="5984" spans="1:14">
      <c r="A5984" s="7" t="s">
        <v>11742</v>
      </c>
      <c r="B5984" s="8"/>
      <c r="C5984" s="8" t="s">
        <v>11882</v>
      </c>
      <c r="D5984" s="8" t="s">
        <v>11883</v>
      </c>
      <c r="E5984" s="8" t="s">
        <v>8844</v>
      </c>
      <c r="F5984" s="8"/>
      <c r="G5984" s="8"/>
      <c r="H5984" s="8" t="s">
        <v>1304</v>
      </c>
      <c r="I5984" s="7"/>
      <c r="J5984" s="8" t="s">
        <v>1979</v>
      </c>
      <c r="K5984" s="8" t="s">
        <v>11837</v>
      </c>
      <c r="L5984" s="8" t="s">
        <v>8036</v>
      </c>
      <c r="M5984" s="7" t="s">
        <v>11838</v>
      </c>
      <c r="N5984" s="9" t="s">
        <v>11839</v>
      </c>
    </row>
    <row r="5985" spans="1:14">
      <c r="A5985" s="7" t="s">
        <v>11742</v>
      </c>
      <c r="B5985" s="8"/>
      <c r="C5985" s="8" t="s">
        <v>11884</v>
      </c>
      <c r="D5985" s="8" t="s">
        <v>11885</v>
      </c>
      <c r="E5985" s="8" t="s">
        <v>8844</v>
      </c>
      <c r="F5985" s="8"/>
      <c r="G5985" s="8"/>
      <c r="H5985" s="8" t="s">
        <v>1304</v>
      </c>
      <c r="I5985" s="7"/>
      <c r="J5985" s="8" t="s">
        <v>1979</v>
      </c>
      <c r="K5985" s="8" t="s">
        <v>11837</v>
      </c>
      <c r="L5985" s="8" t="s">
        <v>8036</v>
      </c>
      <c r="M5985" s="7" t="s">
        <v>11838</v>
      </c>
      <c r="N5985" s="9" t="s">
        <v>11839</v>
      </c>
    </row>
    <row r="5986" spans="1:14">
      <c r="A5986" s="7" t="s">
        <v>11742</v>
      </c>
      <c r="B5986" s="7"/>
      <c r="C5986" s="7" t="s">
        <v>11886</v>
      </c>
      <c r="D5986" s="7" t="s">
        <v>11887</v>
      </c>
      <c r="E5986" s="8" t="s">
        <v>8844</v>
      </c>
      <c r="F5986" s="7"/>
      <c r="G5986" s="7"/>
      <c r="H5986" s="8" t="s">
        <v>1304</v>
      </c>
      <c r="I5986" s="7"/>
      <c r="J5986" s="8" t="s">
        <v>1979</v>
      </c>
      <c r="K5986" s="8" t="s">
        <v>11837</v>
      </c>
      <c r="L5986" s="8" t="s">
        <v>1385</v>
      </c>
      <c r="M5986" s="7" t="s">
        <v>2059</v>
      </c>
      <c r="N5986" s="9" t="s">
        <v>11839</v>
      </c>
    </row>
    <row r="5987" spans="1:14">
      <c r="A5987" s="7" t="s">
        <v>11742</v>
      </c>
      <c r="B5987" s="7"/>
      <c r="C5987" s="7" t="s">
        <v>11888</v>
      </c>
      <c r="D5987" s="7" t="s">
        <v>11889</v>
      </c>
      <c r="E5987" s="8" t="s">
        <v>8844</v>
      </c>
      <c r="F5987" s="7"/>
      <c r="G5987" s="7"/>
      <c r="H5987" s="8" t="s">
        <v>1304</v>
      </c>
      <c r="I5987" s="7"/>
      <c r="J5987" s="8" t="s">
        <v>1979</v>
      </c>
      <c r="K5987" s="8" t="s">
        <v>11837</v>
      </c>
      <c r="L5987" s="8" t="s">
        <v>1385</v>
      </c>
      <c r="M5987" s="7" t="s">
        <v>2059</v>
      </c>
      <c r="N5987" s="9" t="s">
        <v>11839</v>
      </c>
    </row>
    <row r="5988" spans="1:14">
      <c r="A5988" s="7" t="s">
        <v>11742</v>
      </c>
      <c r="B5988" s="7"/>
      <c r="C5988" s="7" t="s">
        <v>11890</v>
      </c>
      <c r="D5988" s="7" t="s">
        <v>11891</v>
      </c>
      <c r="E5988" s="8" t="s">
        <v>8844</v>
      </c>
      <c r="F5988" s="7"/>
      <c r="G5988" s="7"/>
      <c r="H5988" s="8" t="s">
        <v>1304</v>
      </c>
      <c r="I5988" s="7"/>
      <c r="J5988" s="8" t="s">
        <v>1979</v>
      </c>
      <c r="K5988" s="8" t="s">
        <v>11837</v>
      </c>
      <c r="L5988" s="8" t="s">
        <v>1385</v>
      </c>
      <c r="M5988" s="7" t="s">
        <v>2059</v>
      </c>
      <c r="N5988" s="9" t="s">
        <v>11839</v>
      </c>
    </row>
    <row r="5989" spans="1:14">
      <c r="A5989" s="7" t="s">
        <v>11742</v>
      </c>
      <c r="B5989" s="7"/>
      <c r="C5989" s="8" t="s">
        <v>11892</v>
      </c>
      <c r="D5989" s="8" t="s">
        <v>11893</v>
      </c>
      <c r="E5989" s="8" t="s">
        <v>8844</v>
      </c>
      <c r="F5989" s="7"/>
      <c r="G5989" s="7"/>
      <c r="H5989" s="8" t="s">
        <v>1304</v>
      </c>
      <c r="I5989" s="7"/>
      <c r="J5989" s="8" t="s">
        <v>1979</v>
      </c>
      <c r="K5989" s="8" t="s">
        <v>11837</v>
      </c>
      <c r="L5989" s="8" t="s">
        <v>1385</v>
      </c>
      <c r="M5989" s="7" t="s">
        <v>2059</v>
      </c>
      <c r="N5989" s="9" t="s">
        <v>11839</v>
      </c>
    </row>
    <row r="5990" spans="1:14">
      <c r="A5990" s="7" t="s">
        <v>11742</v>
      </c>
      <c r="B5990" s="7"/>
      <c r="C5990" s="8" t="s">
        <v>11892</v>
      </c>
      <c r="D5990" s="8" t="s">
        <v>11893</v>
      </c>
      <c r="E5990" s="8" t="s">
        <v>8844</v>
      </c>
      <c r="F5990" s="7"/>
      <c r="G5990" s="7"/>
      <c r="H5990" s="8" t="s">
        <v>1304</v>
      </c>
      <c r="I5990" s="7"/>
      <c r="J5990" s="8" t="s">
        <v>1979</v>
      </c>
      <c r="K5990" s="8" t="s">
        <v>11837</v>
      </c>
      <c r="L5990" s="8" t="s">
        <v>1385</v>
      </c>
      <c r="M5990" s="7" t="s">
        <v>2059</v>
      </c>
      <c r="N5990" s="9" t="s">
        <v>11839</v>
      </c>
    </row>
    <row r="5991" spans="1:14">
      <c r="A5991" s="7" t="s">
        <v>11742</v>
      </c>
      <c r="B5991" s="7"/>
      <c r="C5991" s="8" t="s">
        <v>11894</v>
      </c>
      <c r="D5991" s="8" t="s">
        <v>11895</v>
      </c>
      <c r="E5991" s="8" t="s">
        <v>8844</v>
      </c>
      <c r="F5991" s="7"/>
      <c r="G5991" s="7"/>
      <c r="H5991" s="8" t="s">
        <v>1304</v>
      </c>
      <c r="I5991" s="7"/>
      <c r="J5991" s="8" t="s">
        <v>1979</v>
      </c>
      <c r="K5991" s="8" t="s">
        <v>11837</v>
      </c>
      <c r="L5991" s="8" t="s">
        <v>1385</v>
      </c>
      <c r="M5991" s="7" t="s">
        <v>2059</v>
      </c>
      <c r="N5991" s="9" t="s">
        <v>11839</v>
      </c>
    </row>
    <row r="5992" spans="1:14">
      <c r="A5992" s="7" t="s">
        <v>11742</v>
      </c>
      <c r="B5992" s="7"/>
      <c r="C5992" s="8" t="s">
        <v>11896</v>
      </c>
      <c r="D5992" s="8" t="s">
        <v>11897</v>
      </c>
      <c r="E5992" s="8" t="s">
        <v>8844</v>
      </c>
      <c r="F5992" s="7"/>
      <c r="G5992" s="7"/>
      <c r="H5992" s="8" t="s">
        <v>1304</v>
      </c>
      <c r="I5992" s="7"/>
      <c r="J5992" s="8" t="s">
        <v>1979</v>
      </c>
      <c r="K5992" s="8" t="s">
        <v>11837</v>
      </c>
      <c r="L5992" s="8" t="s">
        <v>1385</v>
      </c>
      <c r="M5992" s="7" t="s">
        <v>2059</v>
      </c>
      <c r="N5992" s="9" t="s">
        <v>11839</v>
      </c>
    </row>
    <row r="5993" spans="1:14">
      <c r="A5993" s="7" t="s">
        <v>11742</v>
      </c>
      <c r="B5993" s="7"/>
      <c r="C5993" s="7" t="s">
        <v>11898</v>
      </c>
      <c r="D5993" s="7" t="s">
        <v>11899</v>
      </c>
      <c r="E5993" s="8" t="s">
        <v>8844</v>
      </c>
      <c r="F5993" s="7"/>
      <c r="G5993" s="7"/>
      <c r="H5993" s="8" t="s">
        <v>1304</v>
      </c>
      <c r="I5993" s="7"/>
      <c r="J5993" s="8" t="s">
        <v>1979</v>
      </c>
      <c r="K5993" s="8" t="s">
        <v>11837</v>
      </c>
      <c r="L5993" s="8" t="s">
        <v>1385</v>
      </c>
      <c r="M5993" s="7" t="s">
        <v>2059</v>
      </c>
      <c r="N5993" s="9" t="s">
        <v>11839</v>
      </c>
    </row>
    <row r="5994" spans="1:14">
      <c r="A5994" s="7" t="s">
        <v>11742</v>
      </c>
      <c r="B5994" s="8"/>
      <c r="C5994" s="8" t="s">
        <v>11900</v>
      </c>
      <c r="D5994" s="8" t="s">
        <v>11901</v>
      </c>
      <c r="E5994" s="8" t="s">
        <v>8844</v>
      </c>
      <c r="F5994" s="8"/>
      <c r="G5994" s="8"/>
      <c r="H5994" s="8" t="s">
        <v>1304</v>
      </c>
      <c r="I5994" s="7"/>
      <c r="J5994" s="8" t="s">
        <v>1979</v>
      </c>
      <c r="K5994" s="8" t="s">
        <v>11837</v>
      </c>
      <c r="L5994" s="8" t="s">
        <v>11902</v>
      </c>
      <c r="M5994" s="7" t="s">
        <v>8877</v>
      </c>
      <c r="N5994" s="9" t="s">
        <v>11839</v>
      </c>
    </row>
    <row r="5995" spans="1:14">
      <c r="A5995" s="7" t="s">
        <v>11742</v>
      </c>
      <c r="B5995" s="8"/>
      <c r="C5995" s="8" t="s">
        <v>11903</v>
      </c>
      <c r="D5995" s="8" t="s">
        <v>11904</v>
      </c>
      <c r="E5995" s="8" t="s">
        <v>8844</v>
      </c>
      <c r="F5995" s="8"/>
      <c r="G5995" s="8"/>
      <c r="H5995" s="8" t="s">
        <v>1304</v>
      </c>
      <c r="I5995" s="7"/>
      <c r="J5995" s="8" t="s">
        <v>1979</v>
      </c>
      <c r="K5995" s="8" t="s">
        <v>11837</v>
      </c>
      <c r="L5995" s="8" t="s">
        <v>11902</v>
      </c>
      <c r="M5995" s="7" t="s">
        <v>8877</v>
      </c>
      <c r="N5995" s="9" t="s">
        <v>11839</v>
      </c>
    </row>
    <row r="5996" spans="1:14">
      <c r="A5996" s="7" t="s">
        <v>11742</v>
      </c>
      <c r="B5996" s="7"/>
      <c r="C5996" s="7" t="s">
        <v>11905</v>
      </c>
      <c r="D5996" s="7" t="s">
        <v>11906</v>
      </c>
      <c r="E5996" s="8" t="s">
        <v>8844</v>
      </c>
      <c r="F5996" s="7"/>
      <c r="G5996" s="7"/>
      <c r="H5996" s="7" t="s">
        <v>1304</v>
      </c>
      <c r="I5996" s="7"/>
      <c r="J5996" s="7" t="s">
        <v>1979</v>
      </c>
      <c r="K5996" s="7" t="s">
        <v>11837</v>
      </c>
      <c r="L5996" s="7" t="s">
        <v>11825</v>
      </c>
      <c r="M5996" s="7"/>
      <c r="N5996" s="9" t="s">
        <v>11839</v>
      </c>
    </row>
    <row r="5997" spans="1:14">
      <c r="A5997" s="7" t="s">
        <v>11742</v>
      </c>
      <c r="B5997" s="7"/>
      <c r="C5997" s="7" t="s">
        <v>11907</v>
      </c>
      <c r="D5997" s="7" t="s">
        <v>11908</v>
      </c>
      <c r="E5997" s="8" t="s">
        <v>8844</v>
      </c>
      <c r="F5997" s="7"/>
      <c r="G5997" s="7"/>
      <c r="H5997" s="7" t="s">
        <v>725</v>
      </c>
      <c r="I5997" s="7"/>
      <c r="J5997" s="8" t="s">
        <v>1221</v>
      </c>
      <c r="K5997" s="8" t="s">
        <v>9725</v>
      </c>
      <c r="L5997" s="8" t="s">
        <v>9726</v>
      </c>
      <c r="M5997" s="7"/>
      <c r="N5997" s="9" t="s">
        <v>9727</v>
      </c>
    </row>
    <row r="5998" spans="1:14">
      <c r="A5998" s="7" t="s">
        <v>11742</v>
      </c>
      <c r="B5998" s="8"/>
      <c r="C5998" s="8" t="s">
        <v>11909</v>
      </c>
      <c r="D5998" s="8" t="s">
        <v>11910</v>
      </c>
      <c r="E5998" s="8" t="s">
        <v>8844</v>
      </c>
      <c r="F5998" s="8"/>
      <c r="G5998" s="8"/>
      <c r="H5998" s="8" t="s">
        <v>725</v>
      </c>
      <c r="I5998" s="7"/>
      <c r="J5998" s="8" t="s">
        <v>1221</v>
      </c>
      <c r="K5998" s="8" t="s">
        <v>9725</v>
      </c>
      <c r="L5998" s="8" t="s">
        <v>9726</v>
      </c>
      <c r="M5998" s="7" t="s">
        <v>8889</v>
      </c>
      <c r="N5998" s="9" t="s">
        <v>9727</v>
      </c>
    </row>
    <row r="5999" spans="1:14">
      <c r="A5999" s="7" t="s">
        <v>11742</v>
      </c>
      <c r="B5999" s="7"/>
      <c r="C5999" s="7" t="s">
        <v>11911</v>
      </c>
      <c r="D5999" s="7" t="s">
        <v>11912</v>
      </c>
      <c r="E5999" s="8" t="s">
        <v>8844</v>
      </c>
      <c r="F5999" s="7"/>
      <c r="G5999" s="7"/>
      <c r="H5999" s="8" t="s">
        <v>725</v>
      </c>
      <c r="I5999" s="7"/>
      <c r="J5999" s="8" t="s">
        <v>1221</v>
      </c>
      <c r="K5999" s="8" t="s">
        <v>9725</v>
      </c>
      <c r="L5999" s="8" t="s">
        <v>9726</v>
      </c>
      <c r="M5999" s="7"/>
      <c r="N5999" s="9" t="s">
        <v>9727</v>
      </c>
    </row>
    <row r="6000" spans="1:14">
      <c r="A6000" s="7" t="s">
        <v>11742</v>
      </c>
      <c r="B6000" s="8"/>
      <c r="C6000" s="8" t="s">
        <v>11913</v>
      </c>
      <c r="D6000" s="8" t="s">
        <v>11914</v>
      </c>
      <c r="E6000" s="8" t="s">
        <v>8844</v>
      </c>
      <c r="F6000" s="8"/>
      <c r="G6000" s="8"/>
      <c r="H6000" s="8" t="s">
        <v>725</v>
      </c>
      <c r="I6000" s="7"/>
      <c r="J6000" s="8" t="s">
        <v>1221</v>
      </c>
      <c r="K6000" s="8" t="s">
        <v>9725</v>
      </c>
      <c r="L6000" s="8" t="s">
        <v>9726</v>
      </c>
      <c r="M6000" s="7" t="s">
        <v>8889</v>
      </c>
      <c r="N6000" s="9" t="s">
        <v>9727</v>
      </c>
    </row>
    <row r="6001" spans="1:14">
      <c r="A6001" s="7" t="s">
        <v>11915</v>
      </c>
      <c r="B6001" s="7"/>
      <c r="C6001" s="9" t="s">
        <v>11916</v>
      </c>
      <c r="D6001" s="9" t="s">
        <v>11917</v>
      </c>
      <c r="E6001" s="8" t="s">
        <v>8844</v>
      </c>
      <c r="F6001" s="7"/>
      <c r="G6001" s="7"/>
      <c r="H6001" s="7" t="s">
        <v>725</v>
      </c>
      <c r="I6001" s="7"/>
      <c r="J6001" s="7" t="s">
        <v>1221</v>
      </c>
      <c r="K6001" s="7" t="s">
        <v>9725</v>
      </c>
      <c r="L6001" s="7" t="s">
        <v>356</v>
      </c>
      <c r="M6001" s="7"/>
      <c r="N6001" s="9" t="s">
        <v>9727</v>
      </c>
    </row>
    <row r="6002" spans="1:14">
      <c r="A6002" s="7" t="s">
        <v>11915</v>
      </c>
      <c r="B6002" s="7"/>
      <c r="C6002" s="9" t="s">
        <v>11918</v>
      </c>
      <c r="D6002" s="9" t="s">
        <v>11919</v>
      </c>
      <c r="E6002" s="8" t="s">
        <v>8844</v>
      </c>
      <c r="F6002" s="7"/>
      <c r="G6002" s="7"/>
      <c r="H6002" s="7" t="s">
        <v>725</v>
      </c>
      <c r="I6002" s="7"/>
      <c r="J6002" s="7" t="s">
        <v>1221</v>
      </c>
      <c r="K6002" s="7" t="s">
        <v>9725</v>
      </c>
      <c r="L6002" s="7" t="s">
        <v>356</v>
      </c>
      <c r="M6002" s="7"/>
      <c r="N6002" s="9" t="s">
        <v>9727</v>
      </c>
    </row>
    <row r="6003" spans="1:14">
      <c r="A6003" s="7" t="s">
        <v>11915</v>
      </c>
      <c r="B6003" s="7"/>
      <c r="C6003" s="9" t="s">
        <v>11920</v>
      </c>
      <c r="D6003" s="9" t="s">
        <v>11921</v>
      </c>
      <c r="E6003" s="8" t="s">
        <v>8844</v>
      </c>
      <c r="F6003" s="7"/>
      <c r="G6003" s="7"/>
      <c r="H6003" s="7" t="s">
        <v>725</v>
      </c>
      <c r="I6003" s="7"/>
      <c r="J6003" s="7" t="s">
        <v>1221</v>
      </c>
      <c r="K6003" s="7" t="s">
        <v>9725</v>
      </c>
      <c r="L6003" s="7" t="s">
        <v>356</v>
      </c>
      <c r="M6003" s="7"/>
      <c r="N6003" s="9" t="s">
        <v>9727</v>
      </c>
    </row>
    <row r="6004" spans="1:14">
      <c r="A6004" s="7" t="s">
        <v>11922</v>
      </c>
      <c r="B6004" s="8"/>
      <c r="C6004" s="8" t="s">
        <v>11923</v>
      </c>
      <c r="D6004" s="8" t="s">
        <v>11924</v>
      </c>
      <c r="E6004" s="8" t="s">
        <v>8844</v>
      </c>
      <c r="F6004" s="8"/>
      <c r="G6004" s="8"/>
      <c r="H6004" s="7" t="s">
        <v>1978</v>
      </c>
      <c r="I6004" s="8"/>
      <c r="J6004" s="7" t="s">
        <v>11697</v>
      </c>
      <c r="K6004" s="7" t="s">
        <v>11698</v>
      </c>
      <c r="L6004" s="8" t="s">
        <v>9836</v>
      </c>
      <c r="M6004" s="7" t="s">
        <v>8877</v>
      </c>
      <c r="N6004" s="9" t="s">
        <v>11700</v>
      </c>
    </row>
    <row r="6005" spans="1:14">
      <c r="A6005" s="7" t="s">
        <v>11922</v>
      </c>
      <c r="B6005" s="8"/>
      <c r="C6005" s="8" t="s">
        <v>11925</v>
      </c>
      <c r="D6005" s="8" t="s">
        <v>11926</v>
      </c>
      <c r="E6005" s="8" t="s">
        <v>8844</v>
      </c>
      <c r="F6005" s="8"/>
      <c r="G6005" s="8"/>
      <c r="H6005" s="7" t="s">
        <v>1978</v>
      </c>
      <c r="I6005" s="8"/>
      <c r="J6005" s="7" t="s">
        <v>11697</v>
      </c>
      <c r="K6005" s="7" t="s">
        <v>11698</v>
      </c>
      <c r="L6005" s="8" t="s">
        <v>9836</v>
      </c>
      <c r="M6005" s="7" t="s">
        <v>8877</v>
      </c>
      <c r="N6005" s="9" t="s">
        <v>11700</v>
      </c>
    </row>
    <row r="6006" spans="1:14">
      <c r="A6006" s="7" t="s">
        <v>11922</v>
      </c>
      <c r="B6006" s="8"/>
      <c r="C6006" s="8" t="s">
        <v>11927</v>
      </c>
      <c r="D6006" s="8" t="s">
        <v>11928</v>
      </c>
      <c r="E6006" s="8" t="s">
        <v>8844</v>
      </c>
      <c r="F6006" s="8"/>
      <c r="G6006" s="8"/>
      <c r="H6006" s="7" t="s">
        <v>1978</v>
      </c>
      <c r="I6006" s="8"/>
      <c r="J6006" s="7" t="s">
        <v>11697</v>
      </c>
      <c r="K6006" s="7" t="s">
        <v>11698</v>
      </c>
      <c r="L6006" s="8" t="s">
        <v>9836</v>
      </c>
      <c r="M6006" s="7" t="s">
        <v>8877</v>
      </c>
      <c r="N6006" s="9" t="s">
        <v>11700</v>
      </c>
    </row>
    <row r="6007" spans="1:14">
      <c r="A6007" s="7" t="s">
        <v>11922</v>
      </c>
      <c r="B6007" s="8"/>
      <c r="C6007" s="8" t="s">
        <v>11929</v>
      </c>
      <c r="D6007" s="8" t="s">
        <v>11930</v>
      </c>
      <c r="E6007" s="8" t="s">
        <v>8844</v>
      </c>
      <c r="F6007" s="8"/>
      <c r="G6007" s="8"/>
      <c r="H6007" s="7" t="s">
        <v>1978</v>
      </c>
      <c r="I6007" s="8"/>
      <c r="J6007" s="7" t="s">
        <v>11697</v>
      </c>
      <c r="K6007" s="7" t="s">
        <v>11698</v>
      </c>
      <c r="L6007" s="8" t="s">
        <v>9836</v>
      </c>
      <c r="M6007" s="7" t="s">
        <v>8877</v>
      </c>
      <c r="N6007" s="9" t="s">
        <v>11700</v>
      </c>
    </row>
    <row r="6008" spans="1:14">
      <c r="A6008" s="7" t="s">
        <v>11922</v>
      </c>
      <c r="B6008" s="8"/>
      <c r="C6008" s="8" t="s">
        <v>11931</v>
      </c>
      <c r="D6008" s="8" t="s">
        <v>11932</v>
      </c>
      <c r="E6008" s="8" t="s">
        <v>8844</v>
      </c>
      <c r="F6008" s="8"/>
      <c r="G6008" s="8"/>
      <c r="H6008" s="7" t="s">
        <v>1978</v>
      </c>
      <c r="I6008" s="8"/>
      <c r="J6008" s="7" t="s">
        <v>11697</v>
      </c>
      <c r="K6008" s="7" t="s">
        <v>11698</v>
      </c>
      <c r="L6008" s="8" t="s">
        <v>9836</v>
      </c>
      <c r="M6008" s="7" t="s">
        <v>8877</v>
      </c>
      <c r="N6008" s="9" t="s">
        <v>11700</v>
      </c>
    </row>
    <row r="6009" spans="1:14">
      <c r="A6009" s="7" t="s">
        <v>11922</v>
      </c>
      <c r="B6009" s="8"/>
      <c r="C6009" s="8" t="s">
        <v>11933</v>
      </c>
      <c r="D6009" s="8" t="s">
        <v>11934</v>
      </c>
      <c r="E6009" s="8" t="s">
        <v>8844</v>
      </c>
      <c r="F6009" s="8"/>
      <c r="G6009" s="8"/>
      <c r="H6009" s="7" t="s">
        <v>1978</v>
      </c>
      <c r="I6009" s="8"/>
      <c r="J6009" s="7" t="s">
        <v>11697</v>
      </c>
      <c r="K6009" s="7" t="s">
        <v>11698</v>
      </c>
      <c r="L6009" s="8" t="s">
        <v>9836</v>
      </c>
      <c r="M6009" s="7" t="s">
        <v>8877</v>
      </c>
      <c r="N6009" s="9" t="s">
        <v>11700</v>
      </c>
    </row>
    <row r="6010" spans="1:14">
      <c r="A6010" s="7" t="s">
        <v>11922</v>
      </c>
      <c r="B6010" s="8"/>
      <c r="C6010" s="8" t="s">
        <v>11935</v>
      </c>
      <c r="D6010" s="8" t="s">
        <v>11936</v>
      </c>
      <c r="E6010" s="8" t="s">
        <v>8844</v>
      </c>
      <c r="F6010" s="8"/>
      <c r="G6010" s="8"/>
      <c r="H6010" s="7" t="s">
        <v>1978</v>
      </c>
      <c r="I6010" s="8"/>
      <c r="J6010" s="7" t="s">
        <v>11697</v>
      </c>
      <c r="K6010" s="7" t="s">
        <v>11698</v>
      </c>
      <c r="L6010" s="8" t="s">
        <v>9836</v>
      </c>
      <c r="M6010" s="7" t="s">
        <v>8877</v>
      </c>
      <c r="N6010" s="9" t="s">
        <v>11700</v>
      </c>
    </row>
    <row r="6011" spans="1:14">
      <c r="A6011" s="7" t="s">
        <v>11922</v>
      </c>
      <c r="B6011" s="8"/>
      <c r="C6011" s="8" t="s">
        <v>11937</v>
      </c>
      <c r="D6011" s="8" t="s">
        <v>11938</v>
      </c>
      <c r="E6011" s="8" t="s">
        <v>8844</v>
      </c>
      <c r="F6011" s="8"/>
      <c r="G6011" s="8"/>
      <c r="H6011" s="7" t="s">
        <v>1978</v>
      </c>
      <c r="I6011" s="8"/>
      <c r="J6011" s="7" t="s">
        <v>11697</v>
      </c>
      <c r="K6011" s="7" t="s">
        <v>11698</v>
      </c>
      <c r="L6011" s="8" t="s">
        <v>9836</v>
      </c>
      <c r="M6011" s="7" t="s">
        <v>8877</v>
      </c>
      <c r="N6011" s="9" t="s">
        <v>11700</v>
      </c>
    </row>
    <row r="6012" spans="1:14">
      <c r="A6012" s="7" t="s">
        <v>11922</v>
      </c>
      <c r="B6012" s="8"/>
      <c r="C6012" s="8" t="s">
        <v>11939</v>
      </c>
      <c r="D6012" s="8" t="s">
        <v>11940</v>
      </c>
      <c r="E6012" s="8" t="s">
        <v>8844</v>
      </c>
      <c r="F6012" s="8"/>
      <c r="G6012" s="8"/>
      <c r="H6012" s="7" t="s">
        <v>1978</v>
      </c>
      <c r="I6012" s="8"/>
      <c r="J6012" s="7" t="s">
        <v>11697</v>
      </c>
      <c r="K6012" s="7" t="s">
        <v>11698</v>
      </c>
      <c r="L6012" s="8" t="s">
        <v>9836</v>
      </c>
      <c r="M6012" s="7" t="s">
        <v>8877</v>
      </c>
      <c r="N6012" s="9" t="s">
        <v>11700</v>
      </c>
    </row>
    <row r="6013" spans="1:14">
      <c r="A6013" s="7" t="s">
        <v>11922</v>
      </c>
      <c r="B6013" s="8"/>
      <c r="C6013" s="8" t="s">
        <v>11941</v>
      </c>
      <c r="D6013" s="8" t="s">
        <v>11942</v>
      </c>
      <c r="E6013" s="8" t="s">
        <v>8844</v>
      </c>
      <c r="F6013" s="8"/>
      <c r="G6013" s="8"/>
      <c r="H6013" s="7" t="s">
        <v>1978</v>
      </c>
      <c r="I6013" s="8"/>
      <c r="J6013" s="7" t="s">
        <v>11697</v>
      </c>
      <c r="K6013" s="7" t="s">
        <v>11698</v>
      </c>
      <c r="L6013" s="8" t="s">
        <v>9836</v>
      </c>
      <c r="M6013" s="7" t="s">
        <v>8877</v>
      </c>
      <c r="N6013" s="9" t="s">
        <v>11700</v>
      </c>
    </row>
    <row r="6014" spans="1:14">
      <c r="A6014" s="7" t="s">
        <v>11922</v>
      </c>
      <c r="B6014" s="8"/>
      <c r="C6014" s="8" t="s">
        <v>11943</v>
      </c>
      <c r="D6014" s="8" t="s">
        <v>11944</v>
      </c>
      <c r="E6014" s="8" t="s">
        <v>8844</v>
      </c>
      <c r="F6014" s="8"/>
      <c r="G6014" s="8"/>
      <c r="H6014" s="7" t="s">
        <v>1978</v>
      </c>
      <c r="I6014" s="8"/>
      <c r="J6014" s="7" t="s">
        <v>11697</v>
      </c>
      <c r="K6014" s="7" t="s">
        <v>11698</v>
      </c>
      <c r="L6014" s="8" t="s">
        <v>9836</v>
      </c>
      <c r="M6014" s="7" t="s">
        <v>8877</v>
      </c>
      <c r="N6014" s="9" t="s">
        <v>11700</v>
      </c>
    </row>
    <row r="6015" spans="1:14">
      <c r="A6015" s="7" t="s">
        <v>11922</v>
      </c>
      <c r="B6015" s="8"/>
      <c r="C6015" s="8" t="s">
        <v>11945</v>
      </c>
      <c r="D6015" s="8" t="s">
        <v>11946</v>
      </c>
      <c r="E6015" s="8" t="s">
        <v>8844</v>
      </c>
      <c r="F6015" s="8"/>
      <c r="G6015" s="8"/>
      <c r="H6015" s="7" t="s">
        <v>1978</v>
      </c>
      <c r="I6015" s="8"/>
      <c r="J6015" s="7" t="s">
        <v>11697</v>
      </c>
      <c r="K6015" s="7" t="s">
        <v>11698</v>
      </c>
      <c r="L6015" s="8" t="s">
        <v>9836</v>
      </c>
      <c r="M6015" s="7" t="s">
        <v>8877</v>
      </c>
      <c r="N6015" s="9" t="s">
        <v>11700</v>
      </c>
    </row>
    <row r="6016" spans="1:14">
      <c r="A6016" s="7" t="s">
        <v>11922</v>
      </c>
      <c r="B6016" s="8"/>
      <c r="C6016" s="8" t="s">
        <v>11947</v>
      </c>
      <c r="D6016" s="8" t="s">
        <v>11948</v>
      </c>
      <c r="E6016" s="8" t="s">
        <v>8844</v>
      </c>
      <c r="F6016" s="8"/>
      <c r="G6016" s="8"/>
      <c r="H6016" s="7" t="s">
        <v>1978</v>
      </c>
      <c r="I6016" s="8"/>
      <c r="J6016" s="7" t="s">
        <v>11697</v>
      </c>
      <c r="K6016" s="7" t="s">
        <v>11698</v>
      </c>
      <c r="L6016" s="8" t="s">
        <v>9836</v>
      </c>
      <c r="M6016" s="7" t="s">
        <v>8877</v>
      </c>
      <c r="N6016" s="9" t="s">
        <v>11700</v>
      </c>
    </row>
    <row r="6017" spans="1:14">
      <c r="A6017" s="7" t="s">
        <v>11922</v>
      </c>
      <c r="B6017" s="8"/>
      <c r="C6017" s="8" t="s">
        <v>11949</v>
      </c>
      <c r="D6017" s="8" t="s">
        <v>11950</v>
      </c>
      <c r="E6017" s="8" t="s">
        <v>8844</v>
      </c>
      <c r="F6017" s="8"/>
      <c r="G6017" s="8"/>
      <c r="H6017" s="7" t="s">
        <v>1978</v>
      </c>
      <c r="I6017" s="8"/>
      <c r="J6017" s="7" t="s">
        <v>11697</v>
      </c>
      <c r="K6017" s="7" t="s">
        <v>11698</v>
      </c>
      <c r="L6017" s="8" t="s">
        <v>9836</v>
      </c>
      <c r="M6017" s="7" t="s">
        <v>8877</v>
      </c>
      <c r="N6017" s="9" t="s">
        <v>11700</v>
      </c>
    </row>
    <row r="6018" spans="1:14">
      <c r="A6018" s="7" t="s">
        <v>11922</v>
      </c>
      <c r="B6018" s="8"/>
      <c r="C6018" s="8" t="s">
        <v>11951</v>
      </c>
      <c r="D6018" s="8" t="s">
        <v>11952</v>
      </c>
      <c r="E6018" s="8" t="s">
        <v>8844</v>
      </c>
      <c r="F6018" s="8"/>
      <c r="G6018" s="8"/>
      <c r="H6018" s="7" t="s">
        <v>1978</v>
      </c>
      <c r="I6018" s="8"/>
      <c r="J6018" s="7" t="s">
        <v>11697</v>
      </c>
      <c r="K6018" s="7" t="s">
        <v>11698</v>
      </c>
      <c r="L6018" s="8" t="s">
        <v>9836</v>
      </c>
      <c r="M6018" s="7" t="s">
        <v>8877</v>
      </c>
      <c r="N6018" s="9" t="s">
        <v>11700</v>
      </c>
    </row>
    <row r="6019" spans="1:14">
      <c r="A6019" s="7" t="s">
        <v>11922</v>
      </c>
      <c r="B6019" s="8"/>
      <c r="C6019" s="8" t="s">
        <v>11953</v>
      </c>
      <c r="D6019" s="8" t="s">
        <v>11954</v>
      </c>
      <c r="E6019" s="8" t="s">
        <v>8844</v>
      </c>
      <c r="F6019" s="8"/>
      <c r="G6019" s="8"/>
      <c r="H6019" s="7" t="s">
        <v>1978</v>
      </c>
      <c r="I6019" s="8"/>
      <c r="J6019" s="7" t="s">
        <v>11697</v>
      </c>
      <c r="K6019" s="7" t="s">
        <v>11698</v>
      </c>
      <c r="L6019" s="8" t="s">
        <v>9836</v>
      </c>
      <c r="M6019" s="7" t="s">
        <v>8877</v>
      </c>
      <c r="N6019" s="9" t="s">
        <v>11700</v>
      </c>
    </row>
    <row r="6020" spans="1:14">
      <c r="A6020" s="7" t="s">
        <v>11922</v>
      </c>
      <c r="B6020" s="7"/>
      <c r="C6020" s="7" t="s">
        <v>11955</v>
      </c>
      <c r="D6020" s="7" t="s">
        <v>11956</v>
      </c>
      <c r="E6020" s="8" t="s">
        <v>8844</v>
      </c>
      <c r="F6020" s="7"/>
      <c r="G6020" s="7"/>
      <c r="H6020" s="7" t="s">
        <v>1978</v>
      </c>
      <c r="I6020" s="7"/>
      <c r="J6020" s="7" t="s">
        <v>11697</v>
      </c>
      <c r="K6020" s="7" t="s">
        <v>11698</v>
      </c>
      <c r="L6020" s="8" t="s">
        <v>9836</v>
      </c>
      <c r="M6020" s="7"/>
      <c r="N6020" s="9" t="s">
        <v>11700</v>
      </c>
    </row>
    <row r="6021" spans="1:14">
      <c r="A6021" s="7" t="s">
        <v>11922</v>
      </c>
      <c r="B6021" s="7"/>
      <c r="C6021" s="7" t="s">
        <v>11957</v>
      </c>
      <c r="D6021" s="7" t="s">
        <v>11958</v>
      </c>
      <c r="E6021" s="8" t="s">
        <v>8844</v>
      </c>
      <c r="F6021" s="7"/>
      <c r="G6021" s="7"/>
      <c r="H6021" s="7" t="s">
        <v>1978</v>
      </c>
      <c r="I6021" s="7"/>
      <c r="J6021" s="7" t="s">
        <v>11697</v>
      </c>
      <c r="K6021" s="7" t="s">
        <v>11698</v>
      </c>
      <c r="L6021" s="8" t="s">
        <v>9836</v>
      </c>
      <c r="M6021" s="7"/>
      <c r="N6021" s="9" t="s">
        <v>11700</v>
      </c>
    </row>
    <row r="6022" spans="1:14">
      <c r="A6022" s="7" t="s">
        <v>11922</v>
      </c>
      <c r="B6022" s="7"/>
      <c r="C6022" s="7" t="s">
        <v>11959</v>
      </c>
      <c r="D6022" s="7" t="s">
        <v>11960</v>
      </c>
      <c r="E6022" s="8" t="s">
        <v>8844</v>
      </c>
      <c r="F6022" s="7"/>
      <c r="G6022" s="7"/>
      <c r="H6022" s="7" t="s">
        <v>1978</v>
      </c>
      <c r="I6022" s="7"/>
      <c r="J6022" s="7" t="s">
        <v>11697</v>
      </c>
      <c r="K6022" s="7" t="s">
        <v>11698</v>
      </c>
      <c r="L6022" s="8" t="s">
        <v>9836</v>
      </c>
      <c r="M6022" s="7"/>
      <c r="N6022" s="9" t="s">
        <v>11700</v>
      </c>
    </row>
    <row r="6023" spans="1:14">
      <c r="A6023" s="7" t="s">
        <v>11922</v>
      </c>
      <c r="B6023" s="7"/>
      <c r="C6023" s="7" t="s">
        <v>11961</v>
      </c>
      <c r="D6023" s="7" t="s">
        <v>11962</v>
      </c>
      <c r="E6023" s="8" t="s">
        <v>8844</v>
      </c>
      <c r="F6023" s="7"/>
      <c r="G6023" s="7"/>
      <c r="H6023" s="7" t="s">
        <v>1978</v>
      </c>
      <c r="I6023" s="7"/>
      <c r="J6023" s="7" t="s">
        <v>11697</v>
      </c>
      <c r="K6023" s="7" t="s">
        <v>11698</v>
      </c>
      <c r="L6023" s="8" t="s">
        <v>9836</v>
      </c>
      <c r="M6023" s="7"/>
      <c r="N6023" s="9" t="s">
        <v>11700</v>
      </c>
    </row>
    <row r="6024" spans="1:14">
      <c r="A6024" s="7" t="s">
        <v>11922</v>
      </c>
      <c r="B6024" s="7"/>
      <c r="C6024" s="7" t="s">
        <v>11963</v>
      </c>
      <c r="D6024" s="7" t="s">
        <v>11964</v>
      </c>
      <c r="E6024" s="8" t="s">
        <v>8844</v>
      </c>
      <c r="F6024" s="7"/>
      <c r="G6024" s="7"/>
      <c r="H6024" s="7" t="s">
        <v>1978</v>
      </c>
      <c r="I6024" s="7"/>
      <c r="J6024" s="7" t="s">
        <v>11697</v>
      </c>
      <c r="K6024" s="7" t="s">
        <v>11698</v>
      </c>
      <c r="L6024" s="8" t="s">
        <v>9836</v>
      </c>
      <c r="M6024" s="7"/>
      <c r="N6024" s="9" t="s">
        <v>11700</v>
      </c>
    </row>
    <row r="6025" spans="1:14">
      <c r="A6025" s="7" t="s">
        <v>11922</v>
      </c>
      <c r="B6025" s="7"/>
      <c r="C6025" s="7" t="s">
        <v>11965</v>
      </c>
      <c r="D6025" s="7" t="s">
        <v>11966</v>
      </c>
      <c r="E6025" s="8" t="s">
        <v>8844</v>
      </c>
      <c r="F6025" s="7"/>
      <c r="G6025" s="7"/>
      <c r="H6025" s="7" t="s">
        <v>1978</v>
      </c>
      <c r="I6025" s="7"/>
      <c r="J6025" s="7" t="s">
        <v>11697</v>
      </c>
      <c r="K6025" s="7" t="s">
        <v>11698</v>
      </c>
      <c r="L6025" s="8" t="s">
        <v>9836</v>
      </c>
      <c r="M6025" s="7"/>
      <c r="N6025" s="9" t="s">
        <v>11700</v>
      </c>
    </row>
    <row r="6026" spans="1:14">
      <c r="A6026" s="7" t="s">
        <v>11922</v>
      </c>
      <c r="B6026" s="7"/>
      <c r="C6026" s="7" t="s">
        <v>11967</v>
      </c>
      <c r="D6026" s="7" t="s">
        <v>11968</v>
      </c>
      <c r="E6026" s="8" t="s">
        <v>8844</v>
      </c>
      <c r="F6026" s="7"/>
      <c r="G6026" s="7"/>
      <c r="H6026" s="7" t="s">
        <v>1978</v>
      </c>
      <c r="I6026" s="7"/>
      <c r="J6026" s="7" t="s">
        <v>11697</v>
      </c>
      <c r="K6026" s="7" t="s">
        <v>11698</v>
      </c>
      <c r="L6026" s="8" t="s">
        <v>9836</v>
      </c>
      <c r="M6026" s="7"/>
      <c r="N6026" s="9" t="s">
        <v>11700</v>
      </c>
    </row>
    <row r="6027" spans="1:14">
      <c r="A6027" s="7" t="s">
        <v>11922</v>
      </c>
      <c r="B6027" s="7"/>
      <c r="C6027" s="7" t="s">
        <v>11969</v>
      </c>
      <c r="D6027" s="7" t="s">
        <v>11970</v>
      </c>
      <c r="E6027" s="8" t="s">
        <v>8844</v>
      </c>
      <c r="F6027" s="7"/>
      <c r="G6027" s="7"/>
      <c r="H6027" s="7" t="s">
        <v>1978</v>
      </c>
      <c r="I6027" s="7"/>
      <c r="J6027" s="7" t="s">
        <v>11697</v>
      </c>
      <c r="K6027" s="7" t="s">
        <v>11698</v>
      </c>
      <c r="L6027" s="8" t="s">
        <v>9836</v>
      </c>
      <c r="M6027" s="7"/>
      <c r="N6027" s="9" t="s">
        <v>11700</v>
      </c>
    </row>
    <row r="6028" spans="1:14">
      <c r="A6028" s="7" t="s">
        <v>11922</v>
      </c>
      <c r="B6028" s="7"/>
      <c r="C6028" s="7" t="s">
        <v>11971</v>
      </c>
      <c r="D6028" s="7" t="s">
        <v>11972</v>
      </c>
      <c r="E6028" s="8" t="s">
        <v>8844</v>
      </c>
      <c r="F6028" s="7"/>
      <c r="G6028" s="7"/>
      <c r="H6028" s="7" t="s">
        <v>1978</v>
      </c>
      <c r="I6028" s="7"/>
      <c r="J6028" s="7" t="s">
        <v>11697</v>
      </c>
      <c r="K6028" s="7" t="s">
        <v>11698</v>
      </c>
      <c r="L6028" s="8" t="s">
        <v>9836</v>
      </c>
      <c r="M6028" s="7"/>
      <c r="N6028" s="9" t="s">
        <v>11700</v>
      </c>
    </row>
    <row r="6029" spans="1:14">
      <c r="A6029" s="7" t="s">
        <v>11922</v>
      </c>
      <c r="B6029" s="7"/>
      <c r="C6029" s="7" t="s">
        <v>11973</v>
      </c>
      <c r="D6029" s="7" t="s">
        <v>11974</v>
      </c>
      <c r="E6029" s="8" t="s">
        <v>8844</v>
      </c>
      <c r="F6029" s="7"/>
      <c r="G6029" s="7"/>
      <c r="H6029" s="7" t="s">
        <v>1978</v>
      </c>
      <c r="I6029" s="7"/>
      <c r="J6029" s="7" t="s">
        <v>11697</v>
      </c>
      <c r="K6029" s="7" t="s">
        <v>11698</v>
      </c>
      <c r="L6029" s="8" t="s">
        <v>9836</v>
      </c>
      <c r="M6029" s="7"/>
      <c r="N6029" s="9" t="s">
        <v>11700</v>
      </c>
    </row>
    <row r="6030" spans="1:14">
      <c r="A6030" s="7" t="s">
        <v>11922</v>
      </c>
      <c r="B6030" s="7"/>
      <c r="C6030" s="7" t="s">
        <v>11975</v>
      </c>
      <c r="D6030" s="7" t="s">
        <v>11976</v>
      </c>
      <c r="E6030" s="8" t="s">
        <v>8844</v>
      </c>
      <c r="F6030" s="7"/>
      <c r="G6030" s="7"/>
      <c r="H6030" s="7" t="s">
        <v>1978</v>
      </c>
      <c r="I6030" s="7"/>
      <c r="J6030" s="7" t="s">
        <v>11697</v>
      </c>
      <c r="K6030" s="7" t="s">
        <v>11698</v>
      </c>
      <c r="L6030" s="8" t="s">
        <v>9836</v>
      </c>
      <c r="M6030" s="7"/>
      <c r="N6030" s="9" t="s">
        <v>11700</v>
      </c>
    </row>
    <row r="6031" spans="1:14">
      <c r="A6031" s="7" t="s">
        <v>11922</v>
      </c>
      <c r="B6031" s="7"/>
      <c r="C6031" s="7" t="s">
        <v>11977</v>
      </c>
      <c r="D6031" s="7" t="s">
        <v>11978</v>
      </c>
      <c r="E6031" s="8" t="s">
        <v>8844</v>
      </c>
      <c r="F6031" s="7"/>
      <c r="G6031" s="7"/>
      <c r="H6031" s="7" t="s">
        <v>1978</v>
      </c>
      <c r="I6031" s="7"/>
      <c r="J6031" s="7" t="s">
        <v>11697</v>
      </c>
      <c r="K6031" s="7" t="s">
        <v>11698</v>
      </c>
      <c r="L6031" s="8" t="s">
        <v>9836</v>
      </c>
      <c r="M6031" s="7"/>
      <c r="N6031" s="9" t="s">
        <v>11700</v>
      </c>
    </row>
    <row r="6032" spans="1:14">
      <c r="A6032" s="7" t="s">
        <v>11922</v>
      </c>
      <c r="B6032" s="7"/>
      <c r="C6032" s="7" t="s">
        <v>11979</v>
      </c>
      <c r="D6032" s="7" t="s">
        <v>11980</v>
      </c>
      <c r="E6032" s="8" t="s">
        <v>8844</v>
      </c>
      <c r="F6032" s="7"/>
      <c r="G6032" s="7"/>
      <c r="H6032" s="7" t="s">
        <v>1978</v>
      </c>
      <c r="I6032" s="7"/>
      <c r="J6032" s="7" t="s">
        <v>11697</v>
      </c>
      <c r="K6032" s="7" t="s">
        <v>11698</v>
      </c>
      <c r="L6032" s="8" t="s">
        <v>9836</v>
      </c>
      <c r="M6032" s="7"/>
      <c r="N6032" s="9" t="s">
        <v>11700</v>
      </c>
    </row>
    <row r="6033" spans="1:14">
      <c r="A6033" s="7" t="s">
        <v>11922</v>
      </c>
      <c r="B6033" s="8"/>
      <c r="C6033" s="8" t="s">
        <v>11981</v>
      </c>
      <c r="D6033" s="8" t="s">
        <v>11982</v>
      </c>
      <c r="E6033" s="8" t="s">
        <v>8844</v>
      </c>
      <c r="F6033" s="8"/>
      <c r="G6033" s="8"/>
      <c r="H6033" s="7" t="s">
        <v>1978</v>
      </c>
      <c r="I6033" s="8"/>
      <c r="J6033" s="7" t="s">
        <v>11697</v>
      </c>
      <c r="K6033" s="7" t="s">
        <v>11698</v>
      </c>
      <c r="L6033" s="8" t="s">
        <v>9836</v>
      </c>
      <c r="M6033" s="7" t="s">
        <v>8877</v>
      </c>
      <c r="N6033" s="9" t="s">
        <v>11700</v>
      </c>
    </row>
    <row r="6034" spans="1:14">
      <c r="A6034" s="7" t="s">
        <v>11922</v>
      </c>
      <c r="B6034" s="8"/>
      <c r="C6034" s="8" t="s">
        <v>11983</v>
      </c>
      <c r="D6034" s="8" t="s">
        <v>11984</v>
      </c>
      <c r="E6034" s="8" t="s">
        <v>8844</v>
      </c>
      <c r="F6034" s="8"/>
      <c r="G6034" s="8"/>
      <c r="H6034" s="7" t="s">
        <v>1978</v>
      </c>
      <c r="I6034" s="8"/>
      <c r="J6034" s="7" t="s">
        <v>11697</v>
      </c>
      <c r="K6034" s="7" t="s">
        <v>11698</v>
      </c>
      <c r="L6034" s="8" t="s">
        <v>9836</v>
      </c>
      <c r="M6034" s="7" t="s">
        <v>8877</v>
      </c>
      <c r="N6034" s="9" t="s">
        <v>11700</v>
      </c>
    </row>
    <row r="6035" spans="1:14">
      <c r="A6035" s="7" t="s">
        <v>11922</v>
      </c>
      <c r="B6035" s="8"/>
      <c r="C6035" s="8" t="s">
        <v>11985</v>
      </c>
      <c r="D6035" s="8" t="s">
        <v>11986</v>
      </c>
      <c r="E6035" s="8" t="s">
        <v>8844</v>
      </c>
      <c r="F6035" s="8"/>
      <c r="G6035" s="8"/>
      <c r="H6035" s="7" t="s">
        <v>1978</v>
      </c>
      <c r="I6035" s="8"/>
      <c r="J6035" s="7" t="s">
        <v>11697</v>
      </c>
      <c r="K6035" s="7" t="s">
        <v>11698</v>
      </c>
      <c r="L6035" s="8" t="s">
        <v>9836</v>
      </c>
      <c r="M6035" s="7" t="s">
        <v>8877</v>
      </c>
      <c r="N6035" s="9" t="s">
        <v>11700</v>
      </c>
    </row>
    <row r="6036" spans="1:14">
      <c r="A6036" s="7" t="s">
        <v>11922</v>
      </c>
      <c r="B6036" s="8"/>
      <c r="C6036" s="8" t="s">
        <v>11987</v>
      </c>
      <c r="D6036" s="8" t="s">
        <v>11988</v>
      </c>
      <c r="E6036" s="8" t="s">
        <v>8844</v>
      </c>
      <c r="F6036" s="8"/>
      <c r="G6036" s="8"/>
      <c r="H6036" s="7" t="s">
        <v>1978</v>
      </c>
      <c r="I6036" s="8"/>
      <c r="J6036" s="7" t="s">
        <v>11697</v>
      </c>
      <c r="K6036" s="7" t="s">
        <v>11698</v>
      </c>
      <c r="L6036" s="8" t="s">
        <v>9836</v>
      </c>
      <c r="M6036" s="7" t="s">
        <v>8877</v>
      </c>
      <c r="N6036" s="9" t="s">
        <v>11700</v>
      </c>
    </row>
    <row r="6037" spans="1:14">
      <c r="A6037" s="7" t="s">
        <v>11922</v>
      </c>
      <c r="B6037" s="8"/>
      <c r="C6037" s="8" t="s">
        <v>11989</v>
      </c>
      <c r="D6037" s="8" t="s">
        <v>11990</v>
      </c>
      <c r="E6037" s="8" t="s">
        <v>8844</v>
      </c>
      <c r="F6037" s="8"/>
      <c r="G6037" s="8"/>
      <c r="H6037" s="7" t="s">
        <v>1978</v>
      </c>
      <c r="I6037" s="8"/>
      <c r="J6037" s="7" t="s">
        <v>11697</v>
      </c>
      <c r="K6037" s="7" t="s">
        <v>11698</v>
      </c>
      <c r="L6037" s="8" t="s">
        <v>9836</v>
      </c>
      <c r="M6037" s="7" t="s">
        <v>8877</v>
      </c>
      <c r="N6037" s="9" t="s">
        <v>11700</v>
      </c>
    </row>
    <row r="6038" spans="1:14">
      <c r="A6038" s="7" t="s">
        <v>11922</v>
      </c>
      <c r="B6038" s="8"/>
      <c r="C6038" s="8" t="s">
        <v>11991</v>
      </c>
      <c r="D6038" s="8" t="s">
        <v>11992</v>
      </c>
      <c r="E6038" s="8" t="s">
        <v>8844</v>
      </c>
      <c r="F6038" s="8"/>
      <c r="G6038" s="8"/>
      <c r="H6038" s="7" t="s">
        <v>1978</v>
      </c>
      <c r="I6038" s="8"/>
      <c r="J6038" s="7" t="s">
        <v>11697</v>
      </c>
      <c r="K6038" s="7" t="s">
        <v>11698</v>
      </c>
      <c r="L6038" s="8" t="s">
        <v>9836</v>
      </c>
      <c r="M6038" s="7" t="s">
        <v>8877</v>
      </c>
      <c r="N6038" s="9" t="s">
        <v>11700</v>
      </c>
    </row>
    <row r="6039" spans="1:14">
      <c r="A6039" s="7" t="s">
        <v>11922</v>
      </c>
      <c r="B6039" s="8"/>
      <c r="C6039" s="8" t="s">
        <v>11993</v>
      </c>
      <c r="D6039" s="8" t="s">
        <v>11994</v>
      </c>
      <c r="E6039" s="8" t="s">
        <v>8844</v>
      </c>
      <c r="F6039" s="8"/>
      <c r="G6039" s="8"/>
      <c r="H6039" s="7" t="s">
        <v>1978</v>
      </c>
      <c r="I6039" s="8"/>
      <c r="J6039" s="7" t="s">
        <v>11697</v>
      </c>
      <c r="K6039" s="7" t="s">
        <v>11698</v>
      </c>
      <c r="L6039" s="8" t="s">
        <v>9836</v>
      </c>
      <c r="M6039" s="7" t="s">
        <v>8877</v>
      </c>
      <c r="N6039" s="9" t="s">
        <v>11700</v>
      </c>
    </row>
    <row r="6040" spans="1:14">
      <c r="A6040" s="7" t="s">
        <v>11922</v>
      </c>
      <c r="B6040" s="8"/>
      <c r="C6040" s="8" t="s">
        <v>11995</v>
      </c>
      <c r="D6040" s="8" t="s">
        <v>11996</v>
      </c>
      <c r="E6040" s="8" t="s">
        <v>8844</v>
      </c>
      <c r="F6040" s="8"/>
      <c r="G6040" s="8"/>
      <c r="H6040" s="7" t="s">
        <v>1978</v>
      </c>
      <c r="I6040" s="8"/>
      <c r="J6040" s="7" t="s">
        <v>11697</v>
      </c>
      <c r="K6040" s="7" t="s">
        <v>11698</v>
      </c>
      <c r="L6040" s="8" t="s">
        <v>9836</v>
      </c>
      <c r="M6040" s="7" t="s">
        <v>8877</v>
      </c>
      <c r="N6040" s="9" t="s">
        <v>11700</v>
      </c>
    </row>
    <row r="6041" spans="1:14">
      <c r="A6041" s="7" t="s">
        <v>11922</v>
      </c>
      <c r="B6041" s="8"/>
      <c r="C6041" s="8" t="s">
        <v>11997</v>
      </c>
      <c r="D6041" s="8" t="s">
        <v>11998</v>
      </c>
      <c r="E6041" s="8" t="s">
        <v>8844</v>
      </c>
      <c r="F6041" s="8"/>
      <c r="G6041" s="8"/>
      <c r="H6041" s="7" t="s">
        <v>1978</v>
      </c>
      <c r="I6041" s="8"/>
      <c r="J6041" s="7" t="s">
        <v>11697</v>
      </c>
      <c r="K6041" s="7" t="s">
        <v>11698</v>
      </c>
      <c r="L6041" s="8" t="s">
        <v>9836</v>
      </c>
      <c r="M6041" s="7" t="s">
        <v>8877</v>
      </c>
      <c r="N6041" s="9" t="s">
        <v>11700</v>
      </c>
    </row>
    <row r="6042" spans="1:14">
      <c r="A6042" s="7" t="s">
        <v>11922</v>
      </c>
      <c r="B6042" s="8"/>
      <c r="C6042" s="8" t="s">
        <v>11999</v>
      </c>
      <c r="D6042" s="8" t="s">
        <v>12000</v>
      </c>
      <c r="E6042" s="8" t="s">
        <v>8844</v>
      </c>
      <c r="F6042" s="8"/>
      <c r="G6042" s="8"/>
      <c r="H6042" s="7" t="s">
        <v>1978</v>
      </c>
      <c r="I6042" s="8"/>
      <c r="J6042" s="7" t="s">
        <v>11697</v>
      </c>
      <c r="K6042" s="7" t="s">
        <v>11698</v>
      </c>
      <c r="L6042" s="8" t="s">
        <v>9836</v>
      </c>
      <c r="M6042" s="7" t="s">
        <v>8877</v>
      </c>
      <c r="N6042" s="9" t="s">
        <v>11700</v>
      </c>
    </row>
    <row r="6043" spans="1:14">
      <c r="A6043" s="7" t="s">
        <v>11922</v>
      </c>
      <c r="B6043" s="8"/>
      <c r="C6043" s="8" t="s">
        <v>12001</v>
      </c>
      <c r="D6043" s="8" t="s">
        <v>12002</v>
      </c>
      <c r="E6043" s="8" t="s">
        <v>8844</v>
      </c>
      <c r="F6043" s="8"/>
      <c r="G6043" s="8"/>
      <c r="H6043" s="7" t="s">
        <v>1978</v>
      </c>
      <c r="I6043" s="8"/>
      <c r="J6043" s="7" t="s">
        <v>11697</v>
      </c>
      <c r="K6043" s="7" t="s">
        <v>11698</v>
      </c>
      <c r="L6043" s="8" t="s">
        <v>9836</v>
      </c>
      <c r="M6043" s="7" t="s">
        <v>8877</v>
      </c>
      <c r="N6043" s="9" t="s">
        <v>11700</v>
      </c>
    </row>
    <row r="6044" spans="1:14">
      <c r="A6044" s="7" t="s">
        <v>11922</v>
      </c>
      <c r="B6044" s="8"/>
      <c r="C6044" s="8" t="s">
        <v>12003</v>
      </c>
      <c r="D6044" s="8" t="s">
        <v>12004</v>
      </c>
      <c r="E6044" s="8" t="s">
        <v>8844</v>
      </c>
      <c r="F6044" s="8"/>
      <c r="G6044" s="8"/>
      <c r="H6044" s="7" t="s">
        <v>1978</v>
      </c>
      <c r="I6044" s="8"/>
      <c r="J6044" s="7" t="s">
        <v>11697</v>
      </c>
      <c r="K6044" s="7" t="s">
        <v>11698</v>
      </c>
      <c r="L6044" s="8" t="s">
        <v>9836</v>
      </c>
      <c r="M6044" s="7" t="s">
        <v>8877</v>
      </c>
      <c r="N6044" s="9" t="s">
        <v>11700</v>
      </c>
    </row>
    <row r="6045" spans="1:14">
      <c r="A6045" s="7" t="s">
        <v>11922</v>
      </c>
      <c r="B6045" s="8"/>
      <c r="C6045" s="8" t="s">
        <v>12005</v>
      </c>
      <c r="D6045" s="8" t="s">
        <v>12006</v>
      </c>
      <c r="E6045" s="8" t="s">
        <v>8844</v>
      </c>
      <c r="F6045" s="8"/>
      <c r="G6045" s="8"/>
      <c r="H6045" s="7" t="s">
        <v>1978</v>
      </c>
      <c r="I6045" s="8"/>
      <c r="J6045" s="7" t="s">
        <v>11697</v>
      </c>
      <c r="K6045" s="7" t="s">
        <v>11698</v>
      </c>
      <c r="L6045" s="8" t="s">
        <v>9836</v>
      </c>
      <c r="M6045" s="7" t="s">
        <v>8877</v>
      </c>
      <c r="N6045" s="9" t="s">
        <v>11700</v>
      </c>
    </row>
    <row r="6046" spans="1:14">
      <c r="A6046" s="7" t="s">
        <v>11922</v>
      </c>
      <c r="B6046" s="7"/>
      <c r="C6046" s="7" t="s">
        <v>12007</v>
      </c>
      <c r="D6046" s="7" t="s">
        <v>12008</v>
      </c>
      <c r="E6046" s="8" t="s">
        <v>8844</v>
      </c>
      <c r="F6046" s="7"/>
      <c r="G6046" s="7"/>
      <c r="H6046" s="7" t="s">
        <v>1978</v>
      </c>
      <c r="I6046" s="7"/>
      <c r="J6046" s="7" t="s">
        <v>11697</v>
      </c>
      <c r="K6046" s="7" t="s">
        <v>11698</v>
      </c>
      <c r="L6046" s="8" t="s">
        <v>9836</v>
      </c>
      <c r="M6046" s="7"/>
      <c r="N6046" s="9" t="s">
        <v>11700</v>
      </c>
    </row>
    <row r="6047" spans="1:14">
      <c r="A6047" s="7" t="s">
        <v>11922</v>
      </c>
      <c r="B6047" s="7"/>
      <c r="C6047" s="7" t="s">
        <v>12009</v>
      </c>
      <c r="D6047" s="7" t="s">
        <v>12010</v>
      </c>
      <c r="E6047" s="8" t="s">
        <v>8844</v>
      </c>
      <c r="F6047" s="7"/>
      <c r="G6047" s="7"/>
      <c r="H6047" s="7" t="s">
        <v>1978</v>
      </c>
      <c r="I6047" s="7"/>
      <c r="J6047" s="7" t="s">
        <v>11697</v>
      </c>
      <c r="K6047" s="7" t="s">
        <v>11698</v>
      </c>
      <c r="L6047" s="8" t="s">
        <v>9836</v>
      </c>
      <c r="M6047" s="7"/>
      <c r="N6047" s="9" t="s">
        <v>11700</v>
      </c>
    </row>
    <row r="6048" spans="1:14">
      <c r="A6048" s="7" t="s">
        <v>11922</v>
      </c>
      <c r="B6048" s="7"/>
      <c r="C6048" s="7" t="s">
        <v>12011</v>
      </c>
      <c r="D6048" s="7" t="s">
        <v>12012</v>
      </c>
      <c r="E6048" s="8" t="s">
        <v>8844</v>
      </c>
      <c r="F6048" s="7"/>
      <c r="G6048" s="7"/>
      <c r="H6048" s="7" t="s">
        <v>1978</v>
      </c>
      <c r="I6048" s="7"/>
      <c r="J6048" s="7" t="s">
        <v>11697</v>
      </c>
      <c r="K6048" s="7" t="s">
        <v>11698</v>
      </c>
      <c r="L6048" s="8" t="s">
        <v>9836</v>
      </c>
      <c r="M6048" s="7"/>
      <c r="N6048" s="9" t="s">
        <v>11700</v>
      </c>
    </row>
    <row r="6049" spans="1:14">
      <c r="A6049" s="7" t="s">
        <v>11922</v>
      </c>
      <c r="B6049" s="7"/>
      <c r="C6049" s="7" t="s">
        <v>12013</v>
      </c>
      <c r="D6049" s="7" t="s">
        <v>12014</v>
      </c>
      <c r="E6049" s="8" t="s">
        <v>8844</v>
      </c>
      <c r="F6049" s="7"/>
      <c r="G6049" s="7"/>
      <c r="H6049" s="7" t="s">
        <v>1978</v>
      </c>
      <c r="I6049" s="7"/>
      <c r="J6049" s="7" t="s">
        <v>11697</v>
      </c>
      <c r="K6049" s="7" t="s">
        <v>11698</v>
      </c>
      <c r="L6049" s="8" t="s">
        <v>9836</v>
      </c>
      <c r="M6049" s="7"/>
      <c r="N6049" s="9" t="s">
        <v>11700</v>
      </c>
    </row>
    <row r="6050" spans="1:14">
      <c r="A6050" s="7" t="s">
        <v>11922</v>
      </c>
      <c r="B6050" s="7"/>
      <c r="C6050" s="7" t="s">
        <v>12015</v>
      </c>
      <c r="D6050" s="7" t="s">
        <v>12016</v>
      </c>
      <c r="E6050" s="8" t="s">
        <v>8844</v>
      </c>
      <c r="F6050" s="7"/>
      <c r="G6050" s="7"/>
      <c r="H6050" s="7" t="s">
        <v>1978</v>
      </c>
      <c r="I6050" s="7"/>
      <c r="J6050" s="7" t="s">
        <v>11697</v>
      </c>
      <c r="K6050" s="7" t="s">
        <v>11698</v>
      </c>
      <c r="L6050" s="8" t="s">
        <v>9836</v>
      </c>
      <c r="M6050" s="7"/>
      <c r="N6050" s="9" t="s">
        <v>11700</v>
      </c>
    </row>
    <row r="6051" spans="1:14">
      <c r="A6051" s="7" t="s">
        <v>11922</v>
      </c>
      <c r="B6051" s="8"/>
      <c r="C6051" s="8" t="s">
        <v>12017</v>
      </c>
      <c r="D6051" s="8" t="s">
        <v>12018</v>
      </c>
      <c r="E6051" s="8" t="s">
        <v>8844</v>
      </c>
      <c r="F6051" s="8"/>
      <c r="G6051" s="8"/>
      <c r="H6051" s="7" t="s">
        <v>1978</v>
      </c>
      <c r="I6051" s="8"/>
      <c r="J6051" s="7" t="s">
        <v>11697</v>
      </c>
      <c r="K6051" s="7" t="s">
        <v>11698</v>
      </c>
      <c r="L6051" s="8" t="s">
        <v>9836</v>
      </c>
      <c r="M6051" s="7" t="s">
        <v>8877</v>
      </c>
      <c r="N6051" s="9" t="s">
        <v>11700</v>
      </c>
    </row>
    <row r="6052" spans="1:14">
      <c r="A6052" s="7" t="s">
        <v>11922</v>
      </c>
      <c r="B6052" s="7"/>
      <c r="C6052" s="7" t="s">
        <v>12019</v>
      </c>
      <c r="D6052" s="7" t="s">
        <v>12020</v>
      </c>
      <c r="E6052" s="8" t="s">
        <v>8844</v>
      </c>
      <c r="F6052" s="7"/>
      <c r="G6052" s="7"/>
      <c r="H6052" s="7" t="s">
        <v>1978</v>
      </c>
      <c r="I6052" s="7"/>
      <c r="J6052" s="7" t="s">
        <v>11697</v>
      </c>
      <c r="K6052" s="7" t="s">
        <v>11698</v>
      </c>
      <c r="L6052" s="8" t="s">
        <v>9836</v>
      </c>
      <c r="M6052" s="7"/>
      <c r="N6052" s="9" t="s">
        <v>11700</v>
      </c>
    </row>
    <row r="6053" spans="1:14">
      <c r="A6053" s="7" t="s">
        <v>11922</v>
      </c>
      <c r="B6053" s="7"/>
      <c r="C6053" s="7" t="s">
        <v>12021</v>
      </c>
      <c r="D6053" s="7" t="s">
        <v>12022</v>
      </c>
      <c r="E6053" s="8" t="s">
        <v>8844</v>
      </c>
      <c r="F6053" s="7"/>
      <c r="G6053" s="7"/>
      <c r="H6053" s="7" t="s">
        <v>1978</v>
      </c>
      <c r="I6053" s="7"/>
      <c r="J6053" s="7" t="s">
        <v>11697</v>
      </c>
      <c r="K6053" s="7" t="s">
        <v>11698</v>
      </c>
      <c r="L6053" s="8" t="s">
        <v>9836</v>
      </c>
      <c r="M6053" s="7"/>
      <c r="N6053" s="9" t="s">
        <v>11700</v>
      </c>
    </row>
    <row r="6054" spans="1:14">
      <c r="A6054" s="7" t="s">
        <v>11922</v>
      </c>
      <c r="B6054" s="7"/>
      <c r="C6054" s="7" t="s">
        <v>12023</v>
      </c>
      <c r="D6054" s="7" t="s">
        <v>12024</v>
      </c>
      <c r="E6054" s="8" t="s">
        <v>8844</v>
      </c>
      <c r="F6054" s="7"/>
      <c r="G6054" s="7"/>
      <c r="H6054" s="7" t="s">
        <v>1978</v>
      </c>
      <c r="I6054" s="7"/>
      <c r="J6054" s="7" t="s">
        <v>11697</v>
      </c>
      <c r="K6054" s="7" t="s">
        <v>11698</v>
      </c>
      <c r="L6054" s="8" t="s">
        <v>9836</v>
      </c>
      <c r="M6054" s="7"/>
      <c r="N6054" s="9" t="s">
        <v>11700</v>
      </c>
    </row>
    <row r="6055" spans="1:14">
      <c r="A6055" s="7" t="s">
        <v>11922</v>
      </c>
      <c r="B6055" s="7"/>
      <c r="C6055" s="7" t="s">
        <v>12025</v>
      </c>
      <c r="D6055" s="7" t="s">
        <v>12026</v>
      </c>
      <c r="E6055" s="8" t="s">
        <v>8844</v>
      </c>
      <c r="F6055" s="7"/>
      <c r="G6055" s="7"/>
      <c r="H6055" s="7" t="s">
        <v>1978</v>
      </c>
      <c r="I6055" s="7"/>
      <c r="J6055" s="7" t="s">
        <v>11697</v>
      </c>
      <c r="K6055" s="7" t="s">
        <v>11698</v>
      </c>
      <c r="L6055" s="8" t="s">
        <v>9836</v>
      </c>
      <c r="M6055" s="7"/>
      <c r="N6055" s="9" t="s">
        <v>11700</v>
      </c>
    </row>
    <row r="6056" spans="1:14">
      <c r="A6056" s="7" t="s">
        <v>11922</v>
      </c>
      <c r="B6056" s="7"/>
      <c r="C6056" s="7" t="s">
        <v>12027</v>
      </c>
      <c r="D6056" s="7" t="s">
        <v>12028</v>
      </c>
      <c r="E6056" s="8" t="s">
        <v>8844</v>
      </c>
      <c r="F6056" s="7"/>
      <c r="G6056" s="7"/>
      <c r="H6056" s="7" t="s">
        <v>1978</v>
      </c>
      <c r="I6056" s="7"/>
      <c r="J6056" s="7" t="s">
        <v>11697</v>
      </c>
      <c r="K6056" s="7" t="s">
        <v>11698</v>
      </c>
      <c r="L6056" s="8" t="s">
        <v>9836</v>
      </c>
      <c r="M6056" s="7"/>
      <c r="N6056" s="9" t="s">
        <v>11700</v>
      </c>
    </row>
    <row r="6057" spans="1:14">
      <c r="A6057" s="7" t="s">
        <v>11922</v>
      </c>
      <c r="B6057" s="8"/>
      <c r="C6057" s="8" t="s">
        <v>12029</v>
      </c>
      <c r="D6057" s="8" t="s">
        <v>12030</v>
      </c>
      <c r="E6057" s="8" t="s">
        <v>8844</v>
      </c>
      <c r="F6057" s="8"/>
      <c r="G6057" s="8"/>
      <c r="H6057" s="7" t="s">
        <v>1978</v>
      </c>
      <c r="I6057" s="8"/>
      <c r="J6057" s="7" t="s">
        <v>11697</v>
      </c>
      <c r="K6057" s="7" t="s">
        <v>11698</v>
      </c>
      <c r="L6057" s="8" t="s">
        <v>9836</v>
      </c>
      <c r="M6057" s="7" t="s">
        <v>8877</v>
      </c>
      <c r="N6057" s="9" t="s">
        <v>11700</v>
      </c>
    </row>
    <row r="6058" spans="1:14">
      <c r="A6058" s="7" t="s">
        <v>11922</v>
      </c>
      <c r="B6058" s="8"/>
      <c r="C6058" s="8" t="s">
        <v>12031</v>
      </c>
      <c r="D6058" s="8" t="s">
        <v>12032</v>
      </c>
      <c r="E6058" s="8" t="s">
        <v>8844</v>
      </c>
      <c r="F6058" s="8"/>
      <c r="G6058" s="8"/>
      <c r="H6058" s="7" t="s">
        <v>1978</v>
      </c>
      <c r="I6058" s="8"/>
      <c r="J6058" s="7" t="s">
        <v>11697</v>
      </c>
      <c r="K6058" s="7" t="s">
        <v>11698</v>
      </c>
      <c r="L6058" s="8" t="s">
        <v>9836</v>
      </c>
      <c r="M6058" s="7" t="s">
        <v>8877</v>
      </c>
      <c r="N6058" s="9" t="s">
        <v>11700</v>
      </c>
    </row>
    <row r="6059" spans="1:14">
      <c r="A6059" s="7" t="s">
        <v>11922</v>
      </c>
      <c r="B6059" s="8"/>
      <c r="C6059" s="8" t="s">
        <v>12033</v>
      </c>
      <c r="D6059" s="8" t="s">
        <v>12034</v>
      </c>
      <c r="E6059" s="8" t="s">
        <v>8844</v>
      </c>
      <c r="F6059" s="8"/>
      <c r="G6059" s="8"/>
      <c r="H6059" s="7" t="s">
        <v>1978</v>
      </c>
      <c r="I6059" s="8"/>
      <c r="J6059" s="7" t="s">
        <v>11697</v>
      </c>
      <c r="K6059" s="7" t="s">
        <v>11698</v>
      </c>
      <c r="L6059" s="8" t="s">
        <v>9836</v>
      </c>
      <c r="M6059" s="7" t="s">
        <v>8877</v>
      </c>
      <c r="N6059" s="9" t="s">
        <v>11700</v>
      </c>
    </row>
    <row r="6060" spans="1:14">
      <c r="A6060" s="7" t="s">
        <v>11922</v>
      </c>
      <c r="B6060" s="8"/>
      <c r="C6060" s="8" t="s">
        <v>12035</v>
      </c>
      <c r="D6060" s="8" t="s">
        <v>12036</v>
      </c>
      <c r="E6060" s="8" t="s">
        <v>8844</v>
      </c>
      <c r="F6060" s="8"/>
      <c r="G6060" s="8"/>
      <c r="H6060" s="7" t="s">
        <v>1978</v>
      </c>
      <c r="I6060" s="8"/>
      <c r="J6060" s="7" t="s">
        <v>11697</v>
      </c>
      <c r="K6060" s="7" t="s">
        <v>11698</v>
      </c>
      <c r="L6060" s="8" t="s">
        <v>9836</v>
      </c>
      <c r="M6060" s="7" t="s">
        <v>8877</v>
      </c>
      <c r="N6060" s="9" t="s">
        <v>11700</v>
      </c>
    </row>
    <row r="6061" spans="1:14">
      <c r="A6061" s="7" t="s">
        <v>11922</v>
      </c>
      <c r="B6061" s="8"/>
      <c r="C6061" s="8" t="s">
        <v>12037</v>
      </c>
      <c r="D6061" s="8" t="s">
        <v>12038</v>
      </c>
      <c r="E6061" s="8" t="s">
        <v>8844</v>
      </c>
      <c r="F6061" s="8"/>
      <c r="G6061" s="8"/>
      <c r="H6061" s="7" t="s">
        <v>1978</v>
      </c>
      <c r="I6061" s="8"/>
      <c r="J6061" s="7" t="s">
        <v>11697</v>
      </c>
      <c r="K6061" s="7" t="s">
        <v>11698</v>
      </c>
      <c r="L6061" s="8" t="s">
        <v>9836</v>
      </c>
      <c r="M6061" s="7" t="s">
        <v>8877</v>
      </c>
      <c r="N6061" s="9" t="s">
        <v>11700</v>
      </c>
    </row>
    <row r="6062" spans="1:14">
      <c r="A6062" s="7" t="s">
        <v>11922</v>
      </c>
      <c r="B6062" s="8"/>
      <c r="C6062" s="8" t="s">
        <v>12039</v>
      </c>
      <c r="D6062" s="8" t="s">
        <v>12040</v>
      </c>
      <c r="E6062" s="8" t="s">
        <v>8844</v>
      </c>
      <c r="F6062" s="8"/>
      <c r="G6062" s="8"/>
      <c r="H6062" s="7" t="s">
        <v>1978</v>
      </c>
      <c r="I6062" s="8"/>
      <c r="J6062" s="7" t="s">
        <v>11697</v>
      </c>
      <c r="K6062" s="7" t="s">
        <v>11698</v>
      </c>
      <c r="L6062" s="8" t="s">
        <v>9836</v>
      </c>
      <c r="M6062" s="7" t="s">
        <v>8877</v>
      </c>
      <c r="N6062" s="9" t="s">
        <v>11700</v>
      </c>
    </row>
    <row r="6063" spans="1:14">
      <c r="A6063" s="7" t="s">
        <v>11922</v>
      </c>
      <c r="B6063" s="8"/>
      <c r="C6063" s="8" t="s">
        <v>12041</v>
      </c>
      <c r="D6063" s="8" t="s">
        <v>12042</v>
      </c>
      <c r="E6063" s="8" t="s">
        <v>8844</v>
      </c>
      <c r="F6063" s="8"/>
      <c r="G6063" s="8"/>
      <c r="H6063" s="7" t="s">
        <v>1978</v>
      </c>
      <c r="I6063" s="8"/>
      <c r="J6063" s="7" t="s">
        <v>11697</v>
      </c>
      <c r="K6063" s="7" t="s">
        <v>11698</v>
      </c>
      <c r="L6063" s="8" t="s">
        <v>9836</v>
      </c>
      <c r="M6063" s="7" t="s">
        <v>8877</v>
      </c>
      <c r="N6063" s="9" t="s">
        <v>11700</v>
      </c>
    </row>
    <row r="6064" spans="1:14">
      <c r="A6064" s="7" t="s">
        <v>11922</v>
      </c>
      <c r="B6064" s="8"/>
      <c r="C6064" s="8" t="s">
        <v>12043</v>
      </c>
      <c r="D6064" s="8" t="s">
        <v>12044</v>
      </c>
      <c r="E6064" s="8" t="s">
        <v>8844</v>
      </c>
      <c r="F6064" s="8"/>
      <c r="G6064" s="8"/>
      <c r="H6064" s="7" t="s">
        <v>1978</v>
      </c>
      <c r="I6064" s="8"/>
      <c r="J6064" s="7" t="s">
        <v>11697</v>
      </c>
      <c r="K6064" s="7" t="s">
        <v>11698</v>
      </c>
      <c r="L6064" s="8" t="s">
        <v>9836</v>
      </c>
      <c r="M6064" s="7" t="s">
        <v>8877</v>
      </c>
      <c r="N6064" s="9" t="s">
        <v>11700</v>
      </c>
    </row>
    <row r="6065" spans="1:14">
      <c r="A6065" s="7" t="s">
        <v>11922</v>
      </c>
      <c r="B6065" s="8"/>
      <c r="C6065" s="8" t="s">
        <v>12045</v>
      </c>
      <c r="D6065" s="8" t="s">
        <v>12046</v>
      </c>
      <c r="E6065" s="8" t="s">
        <v>8844</v>
      </c>
      <c r="F6065" s="8"/>
      <c r="G6065" s="8"/>
      <c r="H6065" s="7" t="s">
        <v>1978</v>
      </c>
      <c r="I6065" s="8"/>
      <c r="J6065" s="7" t="s">
        <v>11697</v>
      </c>
      <c r="K6065" s="7" t="s">
        <v>11698</v>
      </c>
      <c r="L6065" s="8" t="s">
        <v>9836</v>
      </c>
      <c r="M6065" s="7" t="s">
        <v>8877</v>
      </c>
      <c r="N6065" s="9" t="s">
        <v>11700</v>
      </c>
    </row>
    <row r="6066" spans="1:14">
      <c r="A6066" s="7" t="s">
        <v>11922</v>
      </c>
      <c r="B6066" s="8"/>
      <c r="C6066" s="8" t="s">
        <v>12047</v>
      </c>
      <c r="D6066" s="8" t="s">
        <v>12048</v>
      </c>
      <c r="E6066" s="8" t="s">
        <v>8844</v>
      </c>
      <c r="F6066" s="8"/>
      <c r="G6066" s="8"/>
      <c r="H6066" s="7" t="s">
        <v>1978</v>
      </c>
      <c r="I6066" s="8"/>
      <c r="J6066" s="7" t="s">
        <v>11697</v>
      </c>
      <c r="K6066" s="7" t="s">
        <v>11698</v>
      </c>
      <c r="L6066" s="8" t="s">
        <v>9836</v>
      </c>
      <c r="M6066" s="7" t="s">
        <v>8877</v>
      </c>
      <c r="N6066" s="9" t="s">
        <v>11700</v>
      </c>
    </row>
    <row r="6067" spans="1:14">
      <c r="A6067" s="7" t="s">
        <v>11922</v>
      </c>
      <c r="B6067" s="8"/>
      <c r="C6067" s="8" t="s">
        <v>12049</v>
      </c>
      <c r="D6067" s="8" t="s">
        <v>12050</v>
      </c>
      <c r="E6067" s="8" t="s">
        <v>8844</v>
      </c>
      <c r="F6067" s="8"/>
      <c r="G6067" s="8"/>
      <c r="H6067" s="7" t="s">
        <v>1978</v>
      </c>
      <c r="I6067" s="8"/>
      <c r="J6067" s="7" t="s">
        <v>11697</v>
      </c>
      <c r="K6067" s="7" t="s">
        <v>11698</v>
      </c>
      <c r="L6067" s="8" t="s">
        <v>9836</v>
      </c>
      <c r="M6067" s="7" t="s">
        <v>8877</v>
      </c>
      <c r="N6067" s="9" t="s">
        <v>11700</v>
      </c>
    </row>
    <row r="6068" spans="1:14">
      <c r="A6068" s="7" t="s">
        <v>11922</v>
      </c>
      <c r="B6068" s="8"/>
      <c r="C6068" s="8" t="s">
        <v>12051</v>
      </c>
      <c r="D6068" s="8" t="s">
        <v>12052</v>
      </c>
      <c r="E6068" s="8" t="s">
        <v>8844</v>
      </c>
      <c r="F6068" s="8"/>
      <c r="G6068" s="8"/>
      <c r="H6068" s="7" t="s">
        <v>1978</v>
      </c>
      <c r="I6068" s="8"/>
      <c r="J6068" s="7" t="s">
        <v>11697</v>
      </c>
      <c r="K6068" s="7" t="s">
        <v>11698</v>
      </c>
      <c r="L6068" s="8" t="s">
        <v>9836</v>
      </c>
      <c r="M6068" s="7" t="s">
        <v>8877</v>
      </c>
      <c r="N6068" s="9" t="s">
        <v>11700</v>
      </c>
    </row>
    <row r="6069" spans="1:14">
      <c r="A6069" s="7" t="s">
        <v>11922</v>
      </c>
      <c r="B6069" s="7"/>
      <c r="C6069" s="7" t="s">
        <v>12053</v>
      </c>
      <c r="D6069" s="7" t="s">
        <v>12054</v>
      </c>
      <c r="E6069" s="8" t="s">
        <v>8844</v>
      </c>
      <c r="F6069" s="7"/>
      <c r="G6069" s="7"/>
      <c r="H6069" s="7" t="s">
        <v>1978</v>
      </c>
      <c r="I6069" s="7"/>
      <c r="J6069" s="7" t="s">
        <v>11697</v>
      </c>
      <c r="K6069" s="7" t="s">
        <v>11698</v>
      </c>
      <c r="L6069" s="8" t="s">
        <v>9836</v>
      </c>
      <c r="M6069" s="7"/>
      <c r="N6069" s="9" t="s">
        <v>11700</v>
      </c>
    </row>
    <row r="6070" spans="1:14">
      <c r="A6070" s="7" t="s">
        <v>11922</v>
      </c>
      <c r="B6070" s="7"/>
      <c r="C6070" s="7" t="s">
        <v>12055</v>
      </c>
      <c r="D6070" s="7" t="s">
        <v>12056</v>
      </c>
      <c r="E6070" s="8" t="s">
        <v>8844</v>
      </c>
      <c r="F6070" s="7"/>
      <c r="G6070" s="7"/>
      <c r="H6070" s="7" t="s">
        <v>1978</v>
      </c>
      <c r="I6070" s="7"/>
      <c r="J6070" s="7" t="s">
        <v>11697</v>
      </c>
      <c r="K6070" s="7" t="s">
        <v>11698</v>
      </c>
      <c r="L6070" s="8" t="s">
        <v>9836</v>
      </c>
      <c r="M6070" s="7"/>
      <c r="N6070" s="9" t="s">
        <v>11700</v>
      </c>
    </row>
    <row r="6071" spans="1:14">
      <c r="A6071" s="7" t="s">
        <v>11922</v>
      </c>
      <c r="B6071" s="7"/>
      <c r="C6071" s="7" t="s">
        <v>12057</v>
      </c>
      <c r="D6071" s="7" t="s">
        <v>12058</v>
      </c>
      <c r="E6071" s="8" t="s">
        <v>8844</v>
      </c>
      <c r="F6071" s="7"/>
      <c r="G6071" s="7"/>
      <c r="H6071" s="7" t="s">
        <v>1978</v>
      </c>
      <c r="I6071" s="7"/>
      <c r="J6071" s="7" t="s">
        <v>11697</v>
      </c>
      <c r="K6071" s="7" t="s">
        <v>11698</v>
      </c>
      <c r="L6071" s="8" t="s">
        <v>9836</v>
      </c>
      <c r="M6071" s="7"/>
      <c r="N6071" s="9" t="s">
        <v>11700</v>
      </c>
    </row>
    <row r="6072" spans="1:14">
      <c r="A6072" s="7" t="s">
        <v>11922</v>
      </c>
      <c r="B6072" s="7"/>
      <c r="C6072" s="7" t="s">
        <v>12059</v>
      </c>
      <c r="D6072" s="7" t="s">
        <v>12060</v>
      </c>
      <c r="E6072" s="8" t="s">
        <v>8844</v>
      </c>
      <c r="F6072" s="7"/>
      <c r="G6072" s="7"/>
      <c r="H6072" s="7" t="s">
        <v>1978</v>
      </c>
      <c r="I6072" s="7"/>
      <c r="J6072" s="7" t="s">
        <v>11697</v>
      </c>
      <c r="K6072" s="7" t="s">
        <v>11698</v>
      </c>
      <c r="L6072" s="8" t="s">
        <v>9836</v>
      </c>
      <c r="M6072" s="7"/>
      <c r="N6072" s="9" t="s">
        <v>11700</v>
      </c>
    </row>
    <row r="6073" spans="1:14">
      <c r="A6073" s="7" t="s">
        <v>11922</v>
      </c>
      <c r="B6073" s="7"/>
      <c r="C6073" s="7" t="s">
        <v>12061</v>
      </c>
      <c r="D6073" s="7" t="s">
        <v>12062</v>
      </c>
      <c r="E6073" s="8" t="s">
        <v>8844</v>
      </c>
      <c r="F6073" s="7"/>
      <c r="G6073" s="7"/>
      <c r="H6073" s="7" t="s">
        <v>1978</v>
      </c>
      <c r="I6073" s="7"/>
      <c r="J6073" s="7" t="s">
        <v>11697</v>
      </c>
      <c r="K6073" s="7" t="s">
        <v>11698</v>
      </c>
      <c r="L6073" s="8" t="s">
        <v>9836</v>
      </c>
      <c r="M6073" s="7"/>
      <c r="N6073" s="9" t="s">
        <v>11700</v>
      </c>
    </row>
    <row r="6074" spans="1:14">
      <c r="A6074" s="7" t="s">
        <v>11922</v>
      </c>
      <c r="B6074" s="7"/>
      <c r="C6074" s="7" t="s">
        <v>12063</v>
      </c>
      <c r="D6074" s="7" t="s">
        <v>12064</v>
      </c>
      <c r="E6074" s="8" t="s">
        <v>8844</v>
      </c>
      <c r="F6074" s="7"/>
      <c r="G6074" s="7"/>
      <c r="H6074" s="7" t="s">
        <v>1978</v>
      </c>
      <c r="I6074" s="7"/>
      <c r="J6074" s="7" t="s">
        <v>11697</v>
      </c>
      <c r="K6074" s="7" t="s">
        <v>11698</v>
      </c>
      <c r="L6074" s="8" t="s">
        <v>9836</v>
      </c>
      <c r="M6074" s="7"/>
      <c r="N6074" s="9" t="s">
        <v>11700</v>
      </c>
    </row>
    <row r="6075" spans="1:14">
      <c r="A6075" s="7" t="s">
        <v>11922</v>
      </c>
      <c r="B6075" s="7"/>
      <c r="C6075" s="7" t="s">
        <v>12065</v>
      </c>
      <c r="D6075" s="7" t="s">
        <v>12066</v>
      </c>
      <c r="E6075" s="8" t="s">
        <v>8844</v>
      </c>
      <c r="F6075" s="7"/>
      <c r="G6075" s="7"/>
      <c r="H6075" s="7" t="s">
        <v>1978</v>
      </c>
      <c r="I6075" s="7"/>
      <c r="J6075" s="7" t="s">
        <v>11697</v>
      </c>
      <c r="K6075" s="7" t="s">
        <v>11698</v>
      </c>
      <c r="L6075" s="8" t="s">
        <v>9836</v>
      </c>
      <c r="M6075" s="7"/>
      <c r="N6075" s="9" t="s">
        <v>11700</v>
      </c>
    </row>
    <row r="6076" spans="1:14">
      <c r="A6076" s="7" t="s">
        <v>11922</v>
      </c>
      <c r="B6076" s="7"/>
      <c r="C6076" s="7" t="s">
        <v>12067</v>
      </c>
      <c r="D6076" s="7" t="s">
        <v>12068</v>
      </c>
      <c r="E6076" s="8" t="s">
        <v>8844</v>
      </c>
      <c r="F6076" s="7"/>
      <c r="G6076" s="7"/>
      <c r="H6076" s="7" t="s">
        <v>1978</v>
      </c>
      <c r="I6076" s="7"/>
      <c r="J6076" s="7" t="s">
        <v>11697</v>
      </c>
      <c r="K6076" s="7" t="s">
        <v>11698</v>
      </c>
      <c r="L6076" s="8" t="s">
        <v>9836</v>
      </c>
      <c r="M6076" s="7"/>
      <c r="N6076" s="9" t="s">
        <v>11700</v>
      </c>
    </row>
    <row r="6077" spans="1:14">
      <c r="A6077" s="7" t="s">
        <v>11922</v>
      </c>
      <c r="B6077" s="7"/>
      <c r="C6077" s="7" t="s">
        <v>12069</v>
      </c>
      <c r="D6077" s="7" t="s">
        <v>12070</v>
      </c>
      <c r="E6077" s="8" t="s">
        <v>8844</v>
      </c>
      <c r="F6077" s="7"/>
      <c r="G6077" s="7"/>
      <c r="H6077" s="7" t="s">
        <v>1978</v>
      </c>
      <c r="I6077" s="7"/>
      <c r="J6077" s="7" t="s">
        <v>11697</v>
      </c>
      <c r="K6077" s="7" t="s">
        <v>11698</v>
      </c>
      <c r="L6077" s="8" t="s">
        <v>9836</v>
      </c>
      <c r="M6077" s="7"/>
      <c r="N6077" s="9" t="s">
        <v>11700</v>
      </c>
    </row>
    <row r="6078" spans="1:14">
      <c r="A6078" s="7" t="s">
        <v>11922</v>
      </c>
      <c r="B6078" s="7"/>
      <c r="C6078" s="7" t="s">
        <v>12071</v>
      </c>
      <c r="D6078" s="7" t="s">
        <v>12072</v>
      </c>
      <c r="E6078" s="8" t="s">
        <v>8844</v>
      </c>
      <c r="F6078" s="7"/>
      <c r="G6078" s="7"/>
      <c r="H6078" s="7" t="s">
        <v>1978</v>
      </c>
      <c r="I6078" s="7"/>
      <c r="J6078" s="7" t="s">
        <v>11697</v>
      </c>
      <c r="K6078" s="7" t="s">
        <v>11698</v>
      </c>
      <c r="L6078" s="8" t="s">
        <v>9836</v>
      </c>
      <c r="M6078" s="7"/>
      <c r="N6078" s="9" t="s">
        <v>11700</v>
      </c>
    </row>
    <row r="6079" spans="1:14">
      <c r="A6079" s="7" t="s">
        <v>11922</v>
      </c>
      <c r="B6079" s="7"/>
      <c r="C6079" s="7" t="s">
        <v>12073</v>
      </c>
      <c r="D6079" s="7" t="s">
        <v>12074</v>
      </c>
      <c r="E6079" s="8" t="s">
        <v>8844</v>
      </c>
      <c r="F6079" s="7"/>
      <c r="G6079" s="7"/>
      <c r="H6079" s="7" t="s">
        <v>1978</v>
      </c>
      <c r="I6079" s="7"/>
      <c r="J6079" s="7" t="s">
        <v>11697</v>
      </c>
      <c r="K6079" s="7" t="s">
        <v>11698</v>
      </c>
      <c r="L6079" s="8" t="s">
        <v>9836</v>
      </c>
      <c r="M6079" s="7"/>
      <c r="N6079" s="9" t="s">
        <v>11700</v>
      </c>
    </row>
    <row r="6080" spans="1:14">
      <c r="A6080" s="7" t="s">
        <v>11922</v>
      </c>
      <c r="B6080" s="7"/>
      <c r="C6080" s="7" t="s">
        <v>12075</v>
      </c>
      <c r="D6080" s="7" t="s">
        <v>12076</v>
      </c>
      <c r="E6080" s="8" t="s">
        <v>8844</v>
      </c>
      <c r="F6080" s="7"/>
      <c r="G6080" s="7"/>
      <c r="H6080" s="7" t="s">
        <v>1978</v>
      </c>
      <c r="I6080" s="7"/>
      <c r="J6080" s="7" t="s">
        <v>11697</v>
      </c>
      <c r="K6080" s="7" t="s">
        <v>11698</v>
      </c>
      <c r="L6080" s="8" t="s">
        <v>9836</v>
      </c>
      <c r="M6080" s="7"/>
      <c r="N6080" s="9" t="s">
        <v>11700</v>
      </c>
    </row>
    <row r="6081" spans="1:14">
      <c r="A6081" s="7" t="s">
        <v>11922</v>
      </c>
      <c r="B6081" s="7"/>
      <c r="C6081" s="7" t="s">
        <v>12077</v>
      </c>
      <c r="D6081" s="7" t="s">
        <v>12078</v>
      </c>
      <c r="E6081" s="8" t="s">
        <v>8844</v>
      </c>
      <c r="F6081" s="7"/>
      <c r="G6081" s="7"/>
      <c r="H6081" s="7" t="s">
        <v>1978</v>
      </c>
      <c r="I6081" s="7"/>
      <c r="J6081" s="7" t="s">
        <v>11697</v>
      </c>
      <c r="K6081" s="7" t="s">
        <v>11698</v>
      </c>
      <c r="L6081" s="8" t="s">
        <v>9836</v>
      </c>
      <c r="M6081" s="7"/>
      <c r="N6081" s="9" t="s">
        <v>11700</v>
      </c>
    </row>
    <row r="6082" spans="1:14">
      <c r="A6082" s="7" t="s">
        <v>11922</v>
      </c>
      <c r="B6082" s="7"/>
      <c r="C6082" s="7" t="s">
        <v>12079</v>
      </c>
      <c r="D6082" s="7" t="s">
        <v>12080</v>
      </c>
      <c r="E6082" s="8" t="s">
        <v>8844</v>
      </c>
      <c r="F6082" s="7"/>
      <c r="G6082" s="7"/>
      <c r="H6082" s="7" t="s">
        <v>1978</v>
      </c>
      <c r="I6082" s="7"/>
      <c r="J6082" s="7" t="s">
        <v>11697</v>
      </c>
      <c r="K6082" s="7" t="s">
        <v>11698</v>
      </c>
      <c r="L6082" s="8" t="s">
        <v>9836</v>
      </c>
      <c r="M6082" s="7"/>
      <c r="N6082" s="9" t="s">
        <v>11700</v>
      </c>
    </row>
    <row r="6083" spans="1:14">
      <c r="A6083" s="7" t="s">
        <v>11922</v>
      </c>
      <c r="B6083" s="7"/>
      <c r="C6083" s="7" t="s">
        <v>12081</v>
      </c>
      <c r="D6083" s="7" t="s">
        <v>12082</v>
      </c>
      <c r="E6083" s="8" t="s">
        <v>8844</v>
      </c>
      <c r="F6083" s="7"/>
      <c r="G6083" s="7"/>
      <c r="H6083" s="7" t="s">
        <v>1978</v>
      </c>
      <c r="I6083" s="7"/>
      <c r="J6083" s="7" t="s">
        <v>11697</v>
      </c>
      <c r="K6083" s="7" t="s">
        <v>11698</v>
      </c>
      <c r="L6083" s="8" t="s">
        <v>9836</v>
      </c>
      <c r="M6083" s="7"/>
      <c r="N6083" s="9" t="s">
        <v>11700</v>
      </c>
    </row>
    <row r="6084" spans="1:14">
      <c r="A6084" s="7" t="s">
        <v>11922</v>
      </c>
      <c r="B6084" s="7"/>
      <c r="C6084" s="7" t="s">
        <v>12083</v>
      </c>
      <c r="D6084" s="7" t="s">
        <v>12084</v>
      </c>
      <c r="E6084" s="8" t="s">
        <v>8844</v>
      </c>
      <c r="F6084" s="7"/>
      <c r="G6084" s="7"/>
      <c r="H6084" s="7" t="s">
        <v>1978</v>
      </c>
      <c r="I6084" s="7"/>
      <c r="J6084" s="7" t="s">
        <v>11697</v>
      </c>
      <c r="K6084" s="7" t="s">
        <v>11698</v>
      </c>
      <c r="L6084" s="8" t="s">
        <v>9836</v>
      </c>
      <c r="M6084" s="7"/>
      <c r="N6084" s="9" t="s">
        <v>11700</v>
      </c>
    </row>
    <row r="6085" spans="1:14">
      <c r="A6085" s="7" t="s">
        <v>11922</v>
      </c>
      <c r="B6085" s="8"/>
      <c r="C6085" s="8" t="s">
        <v>12085</v>
      </c>
      <c r="D6085" s="8" t="s">
        <v>12086</v>
      </c>
      <c r="E6085" s="8" t="s">
        <v>8844</v>
      </c>
      <c r="F6085" s="8"/>
      <c r="G6085" s="8"/>
      <c r="H6085" s="7" t="s">
        <v>1978</v>
      </c>
      <c r="I6085" s="8"/>
      <c r="J6085" s="7" t="s">
        <v>11697</v>
      </c>
      <c r="K6085" s="7" t="s">
        <v>11698</v>
      </c>
      <c r="L6085" s="8" t="s">
        <v>9836</v>
      </c>
      <c r="M6085" s="7" t="s">
        <v>8877</v>
      </c>
      <c r="N6085" s="9" t="s">
        <v>11700</v>
      </c>
    </row>
    <row r="6086" spans="1:14">
      <c r="A6086" s="7" t="s">
        <v>11922</v>
      </c>
      <c r="B6086" s="8"/>
      <c r="C6086" s="8" t="s">
        <v>12087</v>
      </c>
      <c r="D6086" s="8" t="s">
        <v>12088</v>
      </c>
      <c r="E6086" s="8" t="s">
        <v>8844</v>
      </c>
      <c r="F6086" s="8"/>
      <c r="G6086" s="8"/>
      <c r="H6086" s="7" t="s">
        <v>1978</v>
      </c>
      <c r="I6086" s="8"/>
      <c r="J6086" s="7" t="s">
        <v>11697</v>
      </c>
      <c r="K6086" s="7" t="s">
        <v>11698</v>
      </c>
      <c r="L6086" s="8" t="s">
        <v>9836</v>
      </c>
      <c r="M6086" s="7" t="s">
        <v>8877</v>
      </c>
      <c r="N6086" s="9" t="s">
        <v>11700</v>
      </c>
    </row>
    <row r="6087" spans="1:14">
      <c r="A6087" s="7" t="s">
        <v>11922</v>
      </c>
      <c r="B6087" s="8"/>
      <c r="C6087" s="8" t="s">
        <v>12089</v>
      </c>
      <c r="D6087" s="8" t="s">
        <v>12090</v>
      </c>
      <c r="E6087" s="8" t="s">
        <v>8844</v>
      </c>
      <c r="F6087" s="8"/>
      <c r="G6087" s="8"/>
      <c r="H6087" s="7" t="s">
        <v>1978</v>
      </c>
      <c r="I6087" s="8"/>
      <c r="J6087" s="7" t="s">
        <v>11697</v>
      </c>
      <c r="K6087" s="7" t="s">
        <v>11698</v>
      </c>
      <c r="L6087" s="8" t="s">
        <v>9836</v>
      </c>
      <c r="M6087" s="7" t="s">
        <v>8877</v>
      </c>
      <c r="N6087" s="9" t="s">
        <v>11700</v>
      </c>
    </row>
    <row r="6088" spans="1:14">
      <c r="A6088" s="7" t="s">
        <v>11922</v>
      </c>
      <c r="B6088" s="8"/>
      <c r="C6088" s="8" t="s">
        <v>12091</v>
      </c>
      <c r="D6088" s="8" t="s">
        <v>12092</v>
      </c>
      <c r="E6088" s="8" t="s">
        <v>8844</v>
      </c>
      <c r="F6088" s="8"/>
      <c r="G6088" s="8"/>
      <c r="H6088" s="7" t="s">
        <v>1978</v>
      </c>
      <c r="I6088" s="8"/>
      <c r="J6088" s="7" t="s">
        <v>11697</v>
      </c>
      <c r="K6088" s="7" t="s">
        <v>11698</v>
      </c>
      <c r="L6088" s="8" t="s">
        <v>9836</v>
      </c>
      <c r="M6088" s="7" t="s">
        <v>8877</v>
      </c>
      <c r="N6088" s="9" t="s">
        <v>11700</v>
      </c>
    </row>
    <row r="6089" spans="1:14">
      <c r="A6089" s="7" t="s">
        <v>11922</v>
      </c>
      <c r="B6089" s="8"/>
      <c r="C6089" s="8" t="s">
        <v>12093</v>
      </c>
      <c r="D6089" s="8" t="s">
        <v>12094</v>
      </c>
      <c r="E6089" s="8" t="s">
        <v>8844</v>
      </c>
      <c r="F6089" s="8"/>
      <c r="G6089" s="8"/>
      <c r="H6089" s="7" t="s">
        <v>1978</v>
      </c>
      <c r="I6089" s="8"/>
      <c r="J6089" s="7" t="s">
        <v>11697</v>
      </c>
      <c r="K6089" s="7" t="s">
        <v>11698</v>
      </c>
      <c r="L6089" s="8" t="s">
        <v>9836</v>
      </c>
      <c r="M6089" s="7" t="s">
        <v>8877</v>
      </c>
      <c r="N6089" s="9" t="s">
        <v>11700</v>
      </c>
    </row>
    <row r="6090" spans="1:14">
      <c r="A6090" s="7" t="s">
        <v>11922</v>
      </c>
      <c r="B6090" s="8"/>
      <c r="C6090" s="8" t="s">
        <v>12095</v>
      </c>
      <c r="D6090" s="8" t="s">
        <v>12096</v>
      </c>
      <c r="E6090" s="8" t="s">
        <v>8844</v>
      </c>
      <c r="F6090" s="8"/>
      <c r="G6090" s="8"/>
      <c r="H6090" s="7" t="s">
        <v>1978</v>
      </c>
      <c r="I6090" s="8"/>
      <c r="J6090" s="7" t="s">
        <v>11697</v>
      </c>
      <c r="K6090" s="7" t="s">
        <v>11698</v>
      </c>
      <c r="L6090" s="8" t="s">
        <v>9836</v>
      </c>
      <c r="M6090" s="7" t="s">
        <v>8877</v>
      </c>
      <c r="N6090" s="9" t="s">
        <v>11700</v>
      </c>
    </row>
    <row r="6091" spans="1:14">
      <c r="A6091" s="7" t="s">
        <v>11922</v>
      </c>
      <c r="B6091" s="8"/>
      <c r="C6091" s="8" t="s">
        <v>12097</v>
      </c>
      <c r="D6091" s="8" t="s">
        <v>12098</v>
      </c>
      <c r="E6091" s="8" t="s">
        <v>8844</v>
      </c>
      <c r="F6091" s="8"/>
      <c r="G6091" s="8"/>
      <c r="H6091" s="7" t="s">
        <v>1978</v>
      </c>
      <c r="I6091" s="8"/>
      <c r="J6091" s="7" t="s">
        <v>11697</v>
      </c>
      <c r="K6091" s="7" t="s">
        <v>11698</v>
      </c>
      <c r="L6091" s="8" t="s">
        <v>9836</v>
      </c>
      <c r="M6091" s="7" t="s">
        <v>8877</v>
      </c>
      <c r="N6091" s="9" t="s">
        <v>11700</v>
      </c>
    </row>
    <row r="6092" spans="1:14">
      <c r="A6092" s="7" t="s">
        <v>11922</v>
      </c>
      <c r="B6092" s="7"/>
      <c r="C6092" s="7" t="s">
        <v>12099</v>
      </c>
      <c r="D6092" s="7" t="s">
        <v>12100</v>
      </c>
      <c r="E6092" s="8" t="s">
        <v>8844</v>
      </c>
      <c r="F6092" s="7"/>
      <c r="G6092" s="7"/>
      <c r="H6092" s="7" t="s">
        <v>1978</v>
      </c>
      <c r="I6092" s="7"/>
      <c r="J6092" s="7" t="s">
        <v>11697</v>
      </c>
      <c r="K6092" s="7" t="s">
        <v>11698</v>
      </c>
      <c r="L6092" s="8" t="s">
        <v>9836</v>
      </c>
      <c r="M6092" s="7"/>
      <c r="N6092" s="9" t="s">
        <v>11700</v>
      </c>
    </row>
    <row r="6093" spans="1:14">
      <c r="A6093" s="7" t="s">
        <v>11922</v>
      </c>
      <c r="B6093" s="7"/>
      <c r="C6093" s="7" t="s">
        <v>12101</v>
      </c>
      <c r="D6093" s="7" t="s">
        <v>12102</v>
      </c>
      <c r="E6093" s="8" t="s">
        <v>8844</v>
      </c>
      <c r="F6093" s="7"/>
      <c r="G6093" s="7"/>
      <c r="H6093" s="7" t="s">
        <v>1978</v>
      </c>
      <c r="I6093" s="7"/>
      <c r="J6093" s="7" t="s">
        <v>11697</v>
      </c>
      <c r="K6093" s="7" t="s">
        <v>11698</v>
      </c>
      <c r="L6093" s="8" t="s">
        <v>9836</v>
      </c>
      <c r="M6093" s="7"/>
      <c r="N6093" s="9" t="s">
        <v>11700</v>
      </c>
    </row>
    <row r="6094" spans="1:14">
      <c r="A6094" s="7" t="s">
        <v>11922</v>
      </c>
      <c r="B6094" s="7"/>
      <c r="C6094" s="7" t="s">
        <v>12103</v>
      </c>
      <c r="D6094" s="7" t="s">
        <v>12104</v>
      </c>
      <c r="E6094" s="8" t="s">
        <v>8844</v>
      </c>
      <c r="F6094" s="7"/>
      <c r="G6094" s="7"/>
      <c r="H6094" s="7" t="s">
        <v>1978</v>
      </c>
      <c r="I6094" s="7"/>
      <c r="J6094" s="7" t="s">
        <v>11697</v>
      </c>
      <c r="K6094" s="7" t="s">
        <v>11698</v>
      </c>
      <c r="L6094" s="8" t="s">
        <v>9836</v>
      </c>
      <c r="M6094" s="7"/>
      <c r="N6094" s="9" t="s">
        <v>11700</v>
      </c>
    </row>
    <row r="6095" spans="1:14">
      <c r="A6095" s="7" t="s">
        <v>11922</v>
      </c>
      <c r="B6095" s="8"/>
      <c r="C6095" s="8" t="s">
        <v>12105</v>
      </c>
      <c r="D6095" s="8" t="s">
        <v>12106</v>
      </c>
      <c r="E6095" s="8" t="s">
        <v>8844</v>
      </c>
      <c r="F6095" s="8"/>
      <c r="G6095" s="8"/>
      <c r="H6095" s="7" t="s">
        <v>1978</v>
      </c>
      <c r="I6095" s="8"/>
      <c r="J6095" s="7" t="s">
        <v>11697</v>
      </c>
      <c r="K6095" s="7" t="s">
        <v>11698</v>
      </c>
      <c r="L6095" s="8" t="s">
        <v>9836</v>
      </c>
      <c r="M6095" s="7" t="s">
        <v>8877</v>
      </c>
      <c r="N6095" s="9" t="s">
        <v>11700</v>
      </c>
    </row>
    <row r="6096" spans="1:14">
      <c r="A6096" s="7" t="s">
        <v>11922</v>
      </c>
      <c r="B6096" s="8"/>
      <c r="C6096" s="8" t="s">
        <v>12107</v>
      </c>
      <c r="D6096" s="8" t="s">
        <v>12108</v>
      </c>
      <c r="E6096" s="8" t="s">
        <v>8844</v>
      </c>
      <c r="F6096" s="8"/>
      <c r="G6096" s="8"/>
      <c r="H6096" s="7" t="s">
        <v>1978</v>
      </c>
      <c r="I6096" s="8"/>
      <c r="J6096" s="7" t="s">
        <v>11697</v>
      </c>
      <c r="K6096" s="7" t="s">
        <v>11698</v>
      </c>
      <c r="L6096" s="8" t="s">
        <v>9836</v>
      </c>
      <c r="M6096" s="7" t="s">
        <v>8877</v>
      </c>
      <c r="N6096" s="9" t="s">
        <v>11700</v>
      </c>
    </row>
    <row r="6097" spans="1:14">
      <c r="A6097" s="7" t="s">
        <v>11922</v>
      </c>
      <c r="B6097" s="8"/>
      <c r="C6097" s="8" t="s">
        <v>12109</v>
      </c>
      <c r="D6097" s="8" t="s">
        <v>12110</v>
      </c>
      <c r="E6097" s="8" t="s">
        <v>8844</v>
      </c>
      <c r="F6097" s="8"/>
      <c r="G6097" s="8"/>
      <c r="H6097" s="7" t="s">
        <v>1978</v>
      </c>
      <c r="I6097" s="8"/>
      <c r="J6097" s="7" t="s">
        <v>11697</v>
      </c>
      <c r="K6097" s="7" t="s">
        <v>11698</v>
      </c>
      <c r="L6097" s="8" t="s">
        <v>9836</v>
      </c>
      <c r="M6097" s="7" t="s">
        <v>8877</v>
      </c>
      <c r="N6097" s="9" t="s">
        <v>11700</v>
      </c>
    </row>
    <row r="6098" spans="1:14">
      <c r="A6098" s="7" t="s">
        <v>11922</v>
      </c>
      <c r="B6098" s="8"/>
      <c r="C6098" s="8" t="s">
        <v>12111</v>
      </c>
      <c r="D6098" s="8" t="s">
        <v>12112</v>
      </c>
      <c r="E6098" s="8" t="s">
        <v>8844</v>
      </c>
      <c r="F6098" s="8"/>
      <c r="G6098" s="8"/>
      <c r="H6098" s="7" t="s">
        <v>1978</v>
      </c>
      <c r="I6098" s="8"/>
      <c r="J6098" s="7" t="s">
        <v>11697</v>
      </c>
      <c r="K6098" s="7" t="s">
        <v>11698</v>
      </c>
      <c r="L6098" s="8" t="s">
        <v>9836</v>
      </c>
      <c r="M6098" s="7" t="s">
        <v>8877</v>
      </c>
      <c r="N6098" s="9" t="s">
        <v>11700</v>
      </c>
    </row>
    <row r="6099" spans="1:14">
      <c r="A6099" s="7" t="s">
        <v>11922</v>
      </c>
      <c r="B6099" s="8"/>
      <c r="C6099" s="8" t="s">
        <v>12113</v>
      </c>
      <c r="D6099" s="8" t="s">
        <v>12114</v>
      </c>
      <c r="E6099" s="8" t="s">
        <v>8844</v>
      </c>
      <c r="F6099" s="8"/>
      <c r="G6099" s="8"/>
      <c r="H6099" s="7" t="s">
        <v>1978</v>
      </c>
      <c r="I6099" s="8"/>
      <c r="J6099" s="7" t="s">
        <v>11697</v>
      </c>
      <c r="K6099" s="7" t="s">
        <v>11698</v>
      </c>
      <c r="L6099" s="8" t="s">
        <v>9836</v>
      </c>
      <c r="M6099" s="7" t="s">
        <v>8877</v>
      </c>
      <c r="N6099" s="9" t="s">
        <v>11700</v>
      </c>
    </row>
    <row r="6100" spans="1:14">
      <c r="A6100" s="7" t="s">
        <v>11922</v>
      </c>
      <c r="B6100" s="8"/>
      <c r="C6100" s="8" t="s">
        <v>12115</v>
      </c>
      <c r="D6100" s="8" t="s">
        <v>12116</v>
      </c>
      <c r="E6100" s="8" t="s">
        <v>8844</v>
      </c>
      <c r="F6100" s="8"/>
      <c r="G6100" s="8"/>
      <c r="H6100" s="7" t="s">
        <v>1978</v>
      </c>
      <c r="I6100" s="8"/>
      <c r="J6100" s="7" t="s">
        <v>11697</v>
      </c>
      <c r="K6100" s="7" t="s">
        <v>11698</v>
      </c>
      <c r="L6100" s="8" t="s">
        <v>9836</v>
      </c>
      <c r="M6100" s="7" t="s">
        <v>8877</v>
      </c>
      <c r="N6100" s="9" t="s">
        <v>11700</v>
      </c>
    </row>
    <row r="6101" spans="1:14">
      <c r="A6101" s="7" t="s">
        <v>11922</v>
      </c>
      <c r="B6101" s="8"/>
      <c r="C6101" s="8" t="s">
        <v>12117</v>
      </c>
      <c r="D6101" s="8" t="s">
        <v>12118</v>
      </c>
      <c r="E6101" s="8" t="s">
        <v>8844</v>
      </c>
      <c r="F6101" s="8"/>
      <c r="G6101" s="8"/>
      <c r="H6101" s="7" t="s">
        <v>1978</v>
      </c>
      <c r="I6101" s="8"/>
      <c r="J6101" s="7" t="s">
        <v>11697</v>
      </c>
      <c r="K6101" s="7" t="s">
        <v>11698</v>
      </c>
      <c r="L6101" s="8" t="s">
        <v>9836</v>
      </c>
      <c r="M6101" s="7" t="s">
        <v>8877</v>
      </c>
      <c r="N6101" s="9" t="s">
        <v>11700</v>
      </c>
    </row>
    <row r="6102" spans="1:14">
      <c r="A6102" s="7" t="s">
        <v>11922</v>
      </c>
      <c r="B6102" s="8"/>
      <c r="C6102" s="8" t="s">
        <v>12119</v>
      </c>
      <c r="D6102" s="8" t="s">
        <v>12120</v>
      </c>
      <c r="E6102" s="8" t="s">
        <v>8844</v>
      </c>
      <c r="F6102" s="8"/>
      <c r="G6102" s="8"/>
      <c r="H6102" s="7" t="s">
        <v>1978</v>
      </c>
      <c r="I6102" s="8"/>
      <c r="J6102" s="7" t="s">
        <v>11697</v>
      </c>
      <c r="K6102" s="7" t="s">
        <v>11698</v>
      </c>
      <c r="L6102" s="8" t="s">
        <v>9836</v>
      </c>
      <c r="M6102" s="7" t="s">
        <v>8877</v>
      </c>
      <c r="N6102" s="9" t="s">
        <v>11700</v>
      </c>
    </row>
    <row r="6103" spans="1:14">
      <c r="A6103" s="7" t="s">
        <v>11922</v>
      </c>
      <c r="B6103" s="8"/>
      <c r="C6103" s="8" t="s">
        <v>12121</v>
      </c>
      <c r="D6103" s="8" t="s">
        <v>12122</v>
      </c>
      <c r="E6103" s="8" t="s">
        <v>8844</v>
      </c>
      <c r="F6103" s="8"/>
      <c r="G6103" s="8"/>
      <c r="H6103" s="7" t="s">
        <v>1978</v>
      </c>
      <c r="I6103" s="8"/>
      <c r="J6103" s="7" t="s">
        <v>11697</v>
      </c>
      <c r="K6103" s="7" t="s">
        <v>11698</v>
      </c>
      <c r="L6103" s="8" t="s">
        <v>9836</v>
      </c>
      <c r="M6103" s="7" t="s">
        <v>8877</v>
      </c>
      <c r="N6103" s="9" t="s">
        <v>11700</v>
      </c>
    </row>
    <row r="6104" spans="1:14">
      <c r="A6104" s="7" t="s">
        <v>11922</v>
      </c>
      <c r="B6104" s="8"/>
      <c r="C6104" s="8" t="s">
        <v>12123</v>
      </c>
      <c r="D6104" s="8" t="s">
        <v>12124</v>
      </c>
      <c r="E6104" s="8" t="s">
        <v>8844</v>
      </c>
      <c r="F6104" s="8"/>
      <c r="G6104" s="8"/>
      <c r="H6104" s="7" t="s">
        <v>1978</v>
      </c>
      <c r="I6104" s="8"/>
      <c r="J6104" s="7" t="s">
        <v>11697</v>
      </c>
      <c r="K6104" s="7" t="s">
        <v>11698</v>
      </c>
      <c r="L6104" s="8" t="s">
        <v>9836</v>
      </c>
      <c r="M6104" s="7" t="s">
        <v>8877</v>
      </c>
      <c r="N6104" s="9" t="s">
        <v>11700</v>
      </c>
    </row>
    <row r="6105" spans="1:14">
      <c r="A6105" s="7" t="s">
        <v>11922</v>
      </c>
      <c r="B6105" s="8"/>
      <c r="C6105" s="8" t="s">
        <v>12125</v>
      </c>
      <c r="D6105" s="8" t="s">
        <v>12126</v>
      </c>
      <c r="E6105" s="8" t="s">
        <v>8844</v>
      </c>
      <c r="F6105" s="8"/>
      <c r="G6105" s="8"/>
      <c r="H6105" s="7" t="s">
        <v>1978</v>
      </c>
      <c r="I6105" s="8"/>
      <c r="J6105" s="7" t="s">
        <v>11697</v>
      </c>
      <c r="K6105" s="7" t="s">
        <v>11698</v>
      </c>
      <c r="L6105" s="8" t="s">
        <v>9836</v>
      </c>
      <c r="M6105" s="7" t="s">
        <v>8877</v>
      </c>
      <c r="N6105" s="9" t="s">
        <v>11700</v>
      </c>
    </row>
    <row r="6106" spans="1:14">
      <c r="A6106" s="7" t="s">
        <v>11922</v>
      </c>
      <c r="B6106" s="8"/>
      <c r="C6106" s="8" t="s">
        <v>12127</v>
      </c>
      <c r="D6106" s="8" t="s">
        <v>12128</v>
      </c>
      <c r="E6106" s="8" t="s">
        <v>8844</v>
      </c>
      <c r="F6106" s="8"/>
      <c r="G6106" s="8"/>
      <c r="H6106" s="7" t="s">
        <v>1978</v>
      </c>
      <c r="I6106" s="8"/>
      <c r="J6106" s="7" t="s">
        <v>11697</v>
      </c>
      <c r="K6106" s="7" t="s">
        <v>11698</v>
      </c>
      <c r="L6106" s="8" t="s">
        <v>9836</v>
      </c>
      <c r="M6106" s="7" t="s">
        <v>8877</v>
      </c>
      <c r="N6106" s="9" t="s">
        <v>11700</v>
      </c>
    </row>
    <row r="6107" spans="1:14">
      <c r="A6107" s="7" t="s">
        <v>11922</v>
      </c>
      <c r="B6107" s="7"/>
      <c r="C6107" s="7" t="s">
        <v>12129</v>
      </c>
      <c r="D6107" s="7" t="s">
        <v>12130</v>
      </c>
      <c r="E6107" s="8" t="s">
        <v>8844</v>
      </c>
      <c r="F6107" s="7"/>
      <c r="G6107" s="7"/>
      <c r="H6107" s="7" t="s">
        <v>1978</v>
      </c>
      <c r="I6107" s="7"/>
      <c r="J6107" s="7" t="s">
        <v>11697</v>
      </c>
      <c r="K6107" s="7" t="s">
        <v>11698</v>
      </c>
      <c r="L6107" s="8" t="s">
        <v>9836</v>
      </c>
      <c r="M6107" s="7"/>
      <c r="N6107" s="9" t="s">
        <v>11700</v>
      </c>
    </row>
    <row r="6108" spans="1:14">
      <c r="A6108" s="7" t="s">
        <v>11922</v>
      </c>
      <c r="B6108" s="7"/>
      <c r="C6108" s="7" t="s">
        <v>12131</v>
      </c>
      <c r="D6108" s="7" t="s">
        <v>12132</v>
      </c>
      <c r="E6108" s="8" t="s">
        <v>8844</v>
      </c>
      <c r="F6108" s="7"/>
      <c r="G6108" s="7"/>
      <c r="H6108" s="7" t="s">
        <v>1978</v>
      </c>
      <c r="I6108" s="7"/>
      <c r="J6108" s="7" t="s">
        <v>11697</v>
      </c>
      <c r="K6108" s="7" t="s">
        <v>11698</v>
      </c>
      <c r="L6108" s="8" t="s">
        <v>9836</v>
      </c>
      <c r="M6108" s="7"/>
      <c r="N6108" s="9" t="s">
        <v>11700</v>
      </c>
    </row>
    <row r="6109" spans="1:14">
      <c r="A6109" s="7" t="s">
        <v>11922</v>
      </c>
      <c r="B6109" s="7"/>
      <c r="C6109" s="7" t="s">
        <v>12133</v>
      </c>
      <c r="D6109" s="7" t="s">
        <v>12134</v>
      </c>
      <c r="E6109" s="8" t="s">
        <v>8844</v>
      </c>
      <c r="F6109" s="7"/>
      <c r="G6109" s="7"/>
      <c r="H6109" s="7" t="s">
        <v>1978</v>
      </c>
      <c r="I6109" s="7"/>
      <c r="J6109" s="7" t="s">
        <v>11697</v>
      </c>
      <c r="K6109" s="7" t="s">
        <v>11698</v>
      </c>
      <c r="L6109" s="8" t="s">
        <v>9836</v>
      </c>
      <c r="M6109" s="7"/>
      <c r="N6109" s="9" t="s">
        <v>11700</v>
      </c>
    </row>
    <row r="6110" spans="1:14">
      <c r="A6110" s="7" t="s">
        <v>11922</v>
      </c>
      <c r="B6110" s="8"/>
      <c r="C6110" s="8" t="s">
        <v>12135</v>
      </c>
      <c r="D6110" s="8" t="s">
        <v>12136</v>
      </c>
      <c r="E6110" s="8" t="s">
        <v>8844</v>
      </c>
      <c r="F6110" s="8"/>
      <c r="G6110" s="8"/>
      <c r="H6110" s="7" t="s">
        <v>1978</v>
      </c>
      <c r="I6110" s="8"/>
      <c r="J6110" s="7" t="s">
        <v>11697</v>
      </c>
      <c r="K6110" s="7" t="s">
        <v>11698</v>
      </c>
      <c r="L6110" s="8" t="s">
        <v>9836</v>
      </c>
      <c r="M6110" s="7" t="s">
        <v>8877</v>
      </c>
      <c r="N6110" s="9" t="s">
        <v>11700</v>
      </c>
    </row>
    <row r="6111" spans="1:14">
      <c r="A6111" s="7" t="s">
        <v>11922</v>
      </c>
      <c r="B6111" s="8"/>
      <c r="C6111" s="8" t="s">
        <v>12137</v>
      </c>
      <c r="D6111" s="8" t="s">
        <v>12138</v>
      </c>
      <c r="E6111" s="8" t="s">
        <v>8844</v>
      </c>
      <c r="F6111" s="8"/>
      <c r="G6111" s="8"/>
      <c r="H6111" s="7" t="s">
        <v>1978</v>
      </c>
      <c r="I6111" s="8"/>
      <c r="J6111" s="7" t="s">
        <v>11697</v>
      </c>
      <c r="K6111" s="7" t="s">
        <v>11698</v>
      </c>
      <c r="L6111" s="8" t="s">
        <v>9836</v>
      </c>
      <c r="M6111" s="7" t="s">
        <v>8877</v>
      </c>
      <c r="N6111" s="9" t="s">
        <v>11700</v>
      </c>
    </row>
    <row r="6112" spans="1:14">
      <c r="A6112" s="7" t="s">
        <v>11922</v>
      </c>
      <c r="B6112" s="8"/>
      <c r="C6112" s="8" t="s">
        <v>12139</v>
      </c>
      <c r="D6112" s="8" t="s">
        <v>12140</v>
      </c>
      <c r="E6112" s="8" t="s">
        <v>8844</v>
      </c>
      <c r="F6112" s="8"/>
      <c r="G6112" s="8"/>
      <c r="H6112" s="7" t="s">
        <v>1978</v>
      </c>
      <c r="I6112" s="8"/>
      <c r="J6112" s="7" t="s">
        <v>11697</v>
      </c>
      <c r="K6112" s="7" t="s">
        <v>11698</v>
      </c>
      <c r="L6112" s="8" t="s">
        <v>9836</v>
      </c>
      <c r="M6112" s="7" t="s">
        <v>8877</v>
      </c>
      <c r="N6112" s="9" t="s">
        <v>11700</v>
      </c>
    </row>
    <row r="6113" spans="1:14">
      <c r="A6113" s="7" t="s">
        <v>11922</v>
      </c>
      <c r="B6113" s="8"/>
      <c r="C6113" s="8" t="s">
        <v>12141</v>
      </c>
      <c r="D6113" s="8" t="s">
        <v>12142</v>
      </c>
      <c r="E6113" s="8" t="s">
        <v>8844</v>
      </c>
      <c r="F6113" s="8"/>
      <c r="G6113" s="8"/>
      <c r="H6113" s="7" t="s">
        <v>1978</v>
      </c>
      <c r="I6113" s="8"/>
      <c r="J6113" s="7" t="s">
        <v>11697</v>
      </c>
      <c r="K6113" s="7" t="s">
        <v>11698</v>
      </c>
      <c r="L6113" s="8" t="s">
        <v>9836</v>
      </c>
      <c r="M6113" s="7" t="s">
        <v>8877</v>
      </c>
      <c r="N6113" s="9" t="s">
        <v>11700</v>
      </c>
    </row>
    <row r="6114" spans="1:14">
      <c r="A6114" s="7" t="s">
        <v>11922</v>
      </c>
      <c r="B6114" s="8"/>
      <c r="C6114" s="8" t="s">
        <v>12143</v>
      </c>
      <c r="D6114" s="8" t="s">
        <v>12144</v>
      </c>
      <c r="E6114" s="8" t="s">
        <v>8844</v>
      </c>
      <c r="F6114" s="8"/>
      <c r="G6114" s="8"/>
      <c r="H6114" s="7" t="s">
        <v>1978</v>
      </c>
      <c r="I6114" s="8"/>
      <c r="J6114" s="7" t="s">
        <v>11697</v>
      </c>
      <c r="K6114" s="7" t="s">
        <v>11698</v>
      </c>
      <c r="L6114" s="8" t="s">
        <v>9836</v>
      </c>
      <c r="M6114" s="7" t="s">
        <v>8877</v>
      </c>
      <c r="N6114" s="9" t="s">
        <v>11700</v>
      </c>
    </row>
    <row r="6115" spans="1:14">
      <c r="A6115" s="7" t="s">
        <v>11922</v>
      </c>
      <c r="B6115" s="8"/>
      <c r="C6115" s="8" t="s">
        <v>12145</v>
      </c>
      <c r="D6115" s="8" t="s">
        <v>12146</v>
      </c>
      <c r="E6115" s="8" t="s">
        <v>8844</v>
      </c>
      <c r="F6115" s="8"/>
      <c r="G6115" s="8"/>
      <c r="H6115" s="7" t="s">
        <v>1978</v>
      </c>
      <c r="I6115" s="8"/>
      <c r="J6115" s="7" t="s">
        <v>11697</v>
      </c>
      <c r="K6115" s="7" t="s">
        <v>11698</v>
      </c>
      <c r="L6115" s="8" t="s">
        <v>9836</v>
      </c>
      <c r="M6115" s="7" t="s">
        <v>8877</v>
      </c>
      <c r="N6115" s="9" t="s">
        <v>11700</v>
      </c>
    </row>
    <row r="6116" spans="1:14">
      <c r="A6116" s="7" t="s">
        <v>11922</v>
      </c>
      <c r="B6116" s="8"/>
      <c r="C6116" s="8" t="s">
        <v>12147</v>
      </c>
      <c r="D6116" s="8" t="s">
        <v>12148</v>
      </c>
      <c r="E6116" s="8" t="s">
        <v>8844</v>
      </c>
      <c r="F6116" s="8"/>
      <c r="G6116" s="8"/>
      <c r="H6116" s="7" t="s">
        <v>1978</v>
      </c>
      <c r="I6116" s="8"/>
      <c r="J6116" s="7" t="s">
        <v>11697</v>
      </c>
      <c r="K6116" s="7" t="s">
        <v>11698</v>
      </c>
      <c r="L6116" s="8" t="s">
        <v>9836</v>
      </c>
      <c r="M6116" s="7" t="s">
        <v>8877</v>
      </c>
      <c r="N6116" s="9" t="s">
        <v>11700</v>
      </c>
    </row>
    <row r="6117" spans="1:14">
      <c r="A6117" s="7" t="s">
        <v>11922</v>
      </c>
      <c r="B6117" s="8"/>
      <c r="C6117" s="8" t="s">
        <v>12149</v>
      </c>
      <c r="D6117" s="8" t="s">
        <v>12150</v>
      </c>
      <c r="E6117" s="8" t="s">
        <v>8844</v>
      </c>
      <c r="F6117" s="8"/>
      <c r="G6117" s="8"/>
      <c r="H6117" s="7" t="s">
        <v>1978</v>
      </c>
      <c r="I6117" s="8"/>
      <c r="J6117" s="7" t="s">
        <v>11697</v>
      </c>
      <c r="K6117" s="7" t="s">
        <v>11698</v>
      </c>
      <c r="L6117" s="8" t="s">
        <v>9836</v>
      </c>
      <c r="M6117" s="7" t="s">
        <v>8877</v>
      </c>
      <c r="N6117" s="9" t="s">
        <v>11700</v>
      </c>
    </row>
    <row r="6118" spans="1:14">
      <c r="A6118" s="7" t="s">
        <v>11922</v>
      </c>
      <c r="B6118" s="8"/>
      <c r="C6118" s="8" t="s">
        <v>12151</v>
      </c>
      <c r="D6118" s="8" t="s">
        <v>12152</v>
      </c>
      <c r="E6118" s="8" t="s">
        <v>8844</v>
      </c>
      <c r="F6118" s="8"/>
      <c r="G6118" s="8"/>
      <c r="H6118" s="7" t="s">
        <v>1978</v>
      </c>
      <c r="I6118" s="8"/>
      <c r="J6118" s="7" t="s">
        <v>11697</v>
      </c>
      <c r="K6118" s="7" t="s">
        <v>11698</v>
      </c>
      <c r="L6118" s="8" t="s">
        <v>9836</v>
      </c>
      <c r="M6118" s="7" t="s">
        <v>8877</v>
      </c>
      <c r="N6118" s="9" t="s">
        <v>11700</v>
      </c>
    </row>
    <row r="6119" spans="1:14">
      <c r="A6119" s="7" t="s">
        <v>11922</v>
      </c>
      <c r="B6119" s="8"/>
      <c r="C6119" s="8" t="s">
        <v>12153</v>
      </c>
      <c r="D6119" s="8" t="s">
        <v>12154</v>
      </c>
      <c r="E6119" s="8" t="s">
        <v>8844</v>
      </c>
      <c r="F6119" s="8"/>
      <c r="G6119" s="8"/>
      <c r="H6119" s="7" t="s">
        <v>1978</v>
      </c>
      <c r="I6119" s="8"/>
      <c r="J6119" s="7" t="s">
        <v>11697</v>
      </c>
      <c r="K6119" s="7" t="s">
        <v>11698</v>
      </c>
      <c r="L6119" s="8" t="s">
        <v>9836</v>
      </c>
      <c r="M6119" s="7" t="s">
        <v>8877</v>
      </c>
      <c r="N6119" s="9" t="s">
        <v>11700</v>
      </c>
    </row>
    <row r="6120" spans="1:14">
      <c r="A6120" s="7" t="s">
        <v>12155</v>
      </c>
      <c r="B6120" s="7"/>
      <c r="C6120" s="7" t="s">
        <v>12156</v>
      </c>
      <c r="D6120" s="7" t="s">
        <v>12157</v>
      </c>
      <c r="E6120" s="8" t="s">
        <v>8844</v>
      </c>
      <c r="F6120" s="7"/>
      <c r="G6120" s="7"/>
      <c r="H6120" s="7" t="s">
        <v>1978</v>
      </c>
      <c r="I6120" s="7"/>
      <c r="J6120" s="7" t="s">
        <v>11697</v>
      </c>
      <c r="K6120" s="7" t="s">
        <v>12158</v>
      </c>
      <c r="L6120" s="7" t="s">
        <v>1981</v>
      </c>
      <c r="M6120" s="7"/>
      <c r="N6120" s="9" t="s">
        <v>11700</v>
      </c>
    </row>
    <row r="6121" spans="1:14">
      <c r="A6121" s="7" t="s">
        <v>12155</v>
      </c>
      <c r="B6121" s="7"/>
      <c r="C6121" s="7" t="s">
        <v>12159</v>
      </c>
      <c r="D6121" s="7" t="s">
        <v>12160</v>
      </c>
      <c r="E6121" s="8" t="s">
        <v>8844</v>
      </c>
      <c r="F6121" s="7"/>
      <c r="G6121" s="7"/>
      <c r="H6121" s="7" t="s">
        <v>1978</v>
      </c>
      <c r="I6121" s="7"/>
      <c r="J6121" s="7" t="s">
        <v>11697</v>
      </c>
      <c r="K6121" s="7" t="s">
        <v>12158</v>
      </c>
      <c r="L6121" s="7" t="s">
        <v>1981</v>
      </c>
      <c r="M6121" s="7"/>
      <c r="N6121" s="9" t="s">
        <v>11700</v>
      </c>
    </row>
    <row r="6122" spans="1:14">
      <c r="A6122" s="7" t="s">
        <v>12155</v>
      </c>
      <c r="B6122" s="7"/>
      <c r="C6122" s="7" t="s">
        <v>12161</v>
      </c>
      <c r="D6122" s="7" t="s">
        <v>12162</v>
      </c>
      <c r="E6122" s="8" t="s">
        <v>8844</v>
      </c>
      <c r="F6122" s="7"/>
      <c r="G6122" s="7"/>
      <c r="H6122" s="7" t="s">
        <v>1978</v>
      </c>
      <c r="I6122" s="7"/>
      <c r="J6122" s="7" t="s">
        <v>11697</v>
      </c>
      <c r="K6122" s="7" t="s">
        <v>12158</v>
      </c>
      <c r="L6122" s="7" t="s">
        <v>1981</v>
      </c>
      <c r="M6122" s="7"/>
      <c r="N6122" s="9" t="s">
        <v>11700</v>
      </c>
    </row>
    <row r="6123" spans="1:14">
      <c r="A6123" s="7" t="s">
        <v>12155</v>
      </c>
      <c r="B6123" s="7"/>
      <c r="C6123" s="7" t="s">
        <v>12163</v>
      </c>
      <c r="D6123" s="7" t="s">
        <v>12164</v>
      </c>
      <c r="E6123" s="8" t="s">
        <v>8844</v>
      </c>
      <c r="F6123" s="7"/>
      <c r="G6123" s="7"/>
      <c r="H6123" s="7" t="s">
        <v>1978</v>
      </c>
      <c r="I6123" s="7"/>
      <c r="J6123" s="7" t="s">
        <v>11697</v>
      </c>
      <c r="K6123" s="7" t="s">
        <v>12158</v>
      </c>
      <c r="L6123" s="7" t="s">
        <v>1981</v>
      </c>
      <c r="M6123" s="7"/>
      <c r="N6123" s="9" t="s">
        <v>11700</v>
      </c>
    </row>
    <row r="6124" spans="1:14">
      <c r="A6124" s="7" t="s">
        <v>12155</v>
      </c>
      <c r="B6124" s="7"/>
      <c r="C6124" s="7" t="s">
        <v>12165</v>
      </c>
      <c r="D6124" s="7" t="s">
        <v>12166</v>
      </c>
      <c r="E6124" s="8" t="s">
        <v>8844</v>
      </c>
      <c r="F6124" s="7"/>
      <c r="G6124" s="7"/>
      <c r="H6124" s="7" t="s">
        <v>1978</v>
      </c>
      <c r="I6124" s="7"/>
      <c r="J6124" s="7" t="s">
        <v>11697</v>
      </c>
      <c r="K6124" s="7" t="s">
        <v>12158</v>
      </c>
      <c r="L6124" s="7" t="s">
        <v>1981</v>
      </c>
      <c r="M6124" s="7"/>
      <c r="N6124" s="9" t="s">
        <v>11700</v>
      </c>
    </row>
    <row r="6125" spans="1:14">
      <c r="A6125" s="7" t="s">
        <v>12155</v>
      </c>
      <c r="B6125" s="7"/>
      <c r="C6125" s="7" t="s">
        <v>12167</v>
      </c>
      <c r="D6125" s="7" t="s">
        <v>12168</v>
      </c>
      <c r="E6125" s="8" t="s">
        <v>8844</v>
      </c>
      <c r="F6125" s="7"/>
      <c r="G6125" s="7"/>
      <c r="H6125" s="7" t="s">
        <v>1978</v>
      </c>
      <c r="I6125" s="7"/>
      <c r="J6125" s="7" t="s">
        <v>11697</v>
      </c>
      <c r="K6125" s="7" t="s">
        <v>12158</v>
      </c>
      <c r="L6125" s="7" t="s">
        <v>1981</v>
      </c>
      <c r="M6125" s="7"/>
      <c r="N6125" s="9" t="s">
        <v>11700</v>
      </c>
    </row>
    <row r="6126" spans="1:14">
      <c r="A6126" s="7" t="s">
        <v>12155</v>
      </c>
      <c r="B6126" s="7"/>
      <c r="C6126" s="7" t="s">
        <v>12169</v>
      </c>
      <c r="D6126" s="7" t="s">
        <v>12170</v>
      </c>
      <c r="E6126" s="8" t="s">
        <v>8844</v>
      </c>
      <c r="F6126" s="7"/>
      <c r="G6126" s="7"/>
      <c r="H6126" s="7" t="s">
        <v>1978</v>
      </c>
      <c r="I6126" s="7"/>
      <c r="J6126" s="7" t="s">
        <v>11697</v>
      </c>
      <c r="K6126" s="7" t="s">
        <v>12158</v>
      </c>
      <c r="L6126" s="7" t="s">
        <v>1981</v>
      </c>
      <c r="M6126" s="7"/>
      <c r="N6126" s="9" t="s">
        <v>11700</v>
      </c>
    </row>
    <row r="6127" spans="1:14">
      <c r="A6127" s="7" t="s">
        <v>12155</v>
      </c>
      <c r="B6127" s="7"/>
      <c r="C6127" s="9" t="s">
        <v>12171</v>
      </c>
      <c r="D6127" s="9" t="s">
        <v>12172</v>
      </c>
      <c r="E6127" s="8" t="s">
        <v>8844</v>
      </c>
      <c r="F6127" s="7"/>
      <c r="G6127" s="7"/>
      <c r="H6127" s="7" t="s">
        <v>1978</v>
      </c>
      <c r="I6127" s="7"/>
      <c r="J6127" s="7" t="s">
        <v>11697</v>
      </c>
      <c r="K6127" s="7" t="s">
        <v>12158</v>
      </c>
      <c r="L6127" s="7" t="s">
        <v>1981</v>
      </c>
      <c r="M6127" s="7"/>
      <c r="N6127" s="9" t="s">
        <v>11700</v>
      </c>
    </row>
    <row r="6128" spans="1:14">
      <c r="A6128" s="7" t="s">
        <v>12155</v>
      </c>
      <c r="B6128" s="7"/>
      <c r="C6128" s="7" t="s">
        <v>12173</v>
      </c>
      <c r="D6128" s="7" t="s">
        <v>12174</v>
      </c>
      <c r="E6128" s="8" t="s">
        <v>8844</v>
      </c>
      <c r="F6128" s="7"/>
      <c r="G6128" s="7"/>
      <c r="H6128" s="7" t="s">
        <v>1978</v>
      </c>
      <c r="I6128" s="7"/>
      <c r="J6128" s="7" t="s">
        <v>11697</v>
      </c>
      <c r="K6128" s="7" t="s">
        <v>12158</v>
      </c>
      <c r="L6128" s="7" t="s">
        <v>1981</v>
      </c>
      <c r="M6128" s="7"/>
      <c r="N6128" s="9" t="s">
        <v>11700</v>
      </c>
    </row>
    <row r="6129" spans="1:14">
      <c r="A6129" s="7" t="s">
        <v>12155</v>
      </c>
      <c r="B6129" s="7"/>
      <c r="C6129" s="9" t="s">
        <v>12175</v>
      </c>
      <c r="D6129" s="9" t="s">
        <v>12176</v>
      </c>
      <c r="E6129" s="8" t="s">
        <v>8844</v>
      </c>
      <c r="F6129" s="7"/>
      <c r="G6129" s="7"/>
      <c r="H6129" s="7" t="s">
        <v>1978</v>
      </c>
      <c r="I6129" s="7"/>
      <c r="J6129" s="7" t="s">
        <v>11697</v>
      </c>
      <c r="K6129" s="7" t="s">
        <v>12158</v>
      </c>
      <c r="L6129" s="7" t="s">
        <v>1981</v>
      </c>
      <c r="M6129" s="7"/>
      <c r="N6129" s="9" t="s">
        <v>11700</v>
      </c>
    </row>
    <row r="6130" spans="1:14">
      <c r="A6130" s="7" t="s">
        <v>12155</v>
      </c>
      <c r="B6130" s="7"/>
      <c r="C6130" s="7" t="s">
        <v>12177</v>
      </c>
      <c r="D6130" s="7" t="s">
        <v>12178</v>
      </c>
      <c r="E6130" s="8" t="s">
        <v>8844</v>
      </c>
      <c r="F6130" s="7"/>
      <c r="G6130" s="7"/>
      <c r="H6130" s="7" t="s">
        <v>1978</v>
      </c>
      <c r="I6130" s="7"/>
      <c r="J6130" s="7" t="s">
        <v>11697</v>
      </c>
      <c r="K6130" s="7" t="s">
        <v>12158</v>
      </c>
      <c r="L6130" s="7" t="s">
        <v>1981</v>
      </c>
      <c r="M6130" s="7"/>
      <c r="N6130" s="9" t="s">
        <v>11700</v>
      </c>
    </row>
    <row r="6131" spans="1:14">
      <c r="A6131" s="7" t="s">
        <v>12155</v>
      </c>
      <c r="B6131" s="7"/>
      <c r="C6131" s="7" t="s">
        <v>12179</v>
      </c>
      <c r="D6131" s="7" t="s">
        <v>12180</v>
      </c>
      <c r="E6131" s="8" t="s">
        <v>8844</v>
      </c>
      <c r="F6131" s="7"/>
      <c r="G6131" s="7"/>
      <c r="H6131" s="7" t="s">
        <v>1978</v>
      </c>
      <c r="I6131" s="7"/>
      <c r="J6131" s="7" t="s">
        <v>11697</v>
      </c>
      <c r="K6131" s="7" t="s">
        <v>12158</v>
      </c>
      <c r="L6131" s="7" t="s">
        <v>1981</v>
      </c>
      <c r="M6131" s="7"/>
      <c r="N6131" s="9" t="s">
        <v>11700</v>
      </c>
    </row>
    <row r="6132" spans="1:14">
      <c r="A6132" s="7" t="s">
        <v>12155</v>
      </c>
      <c r="B6132" s="7"/>
      <c r="C6132" s="9" t="s">
        <v>12181</v>
      </c>
      <c r="D6132" s="9" t="s">
        <v>12182</v>
      </c>
      <c r="E6132" s="8" t="s">
        <v>8844</v>
      </c>
      <c r="F6132" s="7"/>
      <c r="G6132" s="7"/>
      <c r="H6132" s="7" t="s">
        <v>1978</v>
      </c>
      <c r="I6132" s="7"/>
      <c r="J6132" s="7" t="s">
        <v>11697</v>
      </c>
      <c r="K6132" s="7" t="s">
        <v>12158</v>
      </c>
      <c r="L6132" s="7" t="s">
        <v>1981</v>
      </c>
      <c r="M6132" s="7"/>
      <c r="N6132" s="9" t="s">
        <v>11700</v>
      </c>
    </row>
    <row r="6133" spans="1:14">
      <c r="A6133" s="7" t="s">
        <v>12155</v>
      </c>
      <c r="B6133" s="7"/>
      <c r="C6133" s="7" t="s">
        <v>12183</v>
      </c>
      <c r="D6133" s="7" t="s">
        <v>12184</v>
      </c>
      <c r="E6133" s="8" t="s">
        <v>8844</v>
      </c>
      <c r="F6133" s="7"/>
      <c r="G6133" s="7"/>
      <c r="H6133" s="7" t="s">
        <v>1978</v>
      </c>
      <c r="I6133" s="7"/>
      <c r="J6133" s="7" t="s">
        <v>11697</v>
      </c>
      <c r="K6133" s="7" t="s">
        <v>12158</v>
      </c>
      <c r="L6133" s="7" t="s">
        <v>1981</v>
      </c>
      <c r="M6133" s="7"/>
      <c r="N6133" s="9" t="s">
        <v>11700</v>
      </c>
    </row>
    <row r="6134" spans="1:14">
      <c r="A6134" s="7" t="s">
        <v>12155</v>
      </c>
      <c r="B6134" s="7"/>
      <c r="C6134" s="7" t="s">
        <v>12185</v>
      </c>
      <c r="D6134" s="7" t="s">
        <v>12186</v>
      </c>
      <c r="E6134" s="8" t="s">
        <v>8844</v>
      </c>
      <c r="F6134" s="7"/>
      <c r="G6134" s="7"/>
      <c r="H6134" s="7" t="s">
        <v>1978</v>
      </c>
      <c r="I6134" s="7"/>
      <c r="J6134" s="7" t="s">
        <v>11697</v>
      </c>
      <c r="K6134" s="7" t="s">
        <v>12158</v>
      </c>
      <c r="L6134" s="7" t="s">
        <v>1981</v>
      </c>
      <c r="M6134" s="7"/>
      <c r="N6134" s="9" t="s">
        <v>11700</v>
      </c>
    </row>
    <row r="6135" spans="1:14">
      <c r="A6135" s="7" t="s">
        <v>12155</v>
      </c>
      <c r="B6135" s="7"/>
      <c r="C6135" s="7" t="s">
        <v>12187</v>
      </c>
      <c r="D6135" s="7" t="s">
        <v>12188</v>
      </c>
      <c r="E6135" s="8" t="s">
        <v>8844</v>
      </c>
      <c r="F6135" s="7"/>
      <c r="G6135" s="7"/>
      <c r="H6135" s="7" t="s">
        <v>1978</v>
      </c>
      <c r="I6135" s="7"/>
      <c r="J6135" s="7" t="s">
        <v>11697</v>
      </c>
      <c r="K6135" s="7" t="s">
        <v>12158</v>
      </c>
      <c r="L6135" s="7" t="s">
        <v>1981</v>
      </c>
      <c r="M6135" s="7"/>
      <c r="N6135" s="9" t="s">
        <v>11700</v>
      </c>
    </row>
    <row r="6136" spans="1:14">
      <c r="A6136" s="7" t="s">
        <v>12155</v>
      </c>
      <c r="B6136" s="7"/>
      <c r="C6136" s="9" t="s">
        <v>12189</v>
      </c>
      <c r="D6136" s="9" t="s">
        <v>12190</v>
      </c>
      <c r="E6136" s="8" t="s">
        <v>8844</v>
      </c>
      <c r="F6136" s="7"/>
      <c r="G6136" s="7"/>
      <c r="H6136" s="7" t="s">
        <v>1978</v>
      </c>
      <c r="I6136" s="7"/>
      <c r="J6136" s="7" t="s">
        <v>11697</v>
      </c>
      <c r="K6136" s="7" t="s">
        <v>12158</v>
      </c>
      <c r="L6136" s="7" t="s">
        <v>1981</v>
      </c>
      <c r="M6136" s="7"/>
      <c r="N6136" s="9" t="s">
        <v>11700</v>
      </c>
    </row>
    <row r="6137" spans="1:14">
      <c r="A6137" s="7" t="s">
        <v>12155</v>
      </c>
      <c r="B6137" s="7"/>
      <c r="C6137" s="9" t="s">
        <v>12191</v>
      </c>
      <c r="D6137" s="9" t="s">
        <v>12192</v>
      </c>
      <c r="E6137" s="8" t="s">
        <v>8844</v>
      </c>
      <c r="F6137" s="7"/>
      <c r="G6137" s="7"/>
      <c r="H6137" s="7" t="s">
        <v>1978</v>
      </c>
      <c r="I6137" s="7"/>
      <c r="J6137" s="7" t="s">
        <v>11697</v>
      </c>
      <c r="K6137" s="7" t="s">
        <v>12158</v>
      </c>
      <c r="L6137" s="7" t="s">
        <v>1981</v>
      </c>
      <c r="M6137" s="7"/>
      <c r="N6137" s="9" t="s">
        <v>11700</v>
      </c>
    </row>
    <row r="6138" spans="1:14">
      <c r="A6138" s="7" t="s">
        <v>12155</v>
      </c>
      <c r="B6138" s="7"/>
      <c r="C6138" s="7" t="s">
        <v>12193</v>
      </c>
      <c r="D6138" s="7" t="s">
        <v>12194</v>
      </c>
      <c r="E6138" s="8" t="s">
        <v>8844</v>
      </c>
      <c r="F6138" s="7"/>
      <c r="G6138" s="7"/>
      <c r="H6138" s="7" t="s">
        <v>1978</v>
      </c>
      <c r="I6138" s="7"/>
      <c r="J6138" s="7" t="s">
        <v>11697</v>
      </c>
      <c r="K6138" s="7" t="s">
        <v>12158</v>
      </c>
      <c r="L6138" s="7" t="s">
        <v>1981</v>
      </c>
      <c r="M6138" s="7"/>
      <c r="N6138" s="9" t="s">
        <v>11700</v>
      </c>
    </row>
    <row r="6139" spans="1:14">
      <c r="A6139" s="7" t="s">
        <v>12155</v>
      </c>
      <c r="B6139" s="7"/>
      <c r="C6139" s="9" t="s">
        <v>12195</v>
      </c>
      <c r="D6139" s="9" t="s">
        <v>12196</v>
      </c>
      <c r="E6139" s="8" t="s">
        <v>8844</v>
      </c>
      <c r="F6139" s="7"/>
      <c r="G6139" s="7"/>
      <c r="H6139" s="7" t="s">
        <v>1978</v>
      </c>
      <c r="I6139" s="7"/>
      <c r="J6139" s="7" t="s">
        <v>11697</v>
      </c>
      <c r="K6139" s="7" t="s">
        <v>12158</v>
      </c>
      <c r="L6139" s="7" t="s">
        <v>1981</v>
      </c>
      <c r="M6139" s="7"/>
      <c r="N6139" s="9" t="s">
        <v>11700</v>
      </c>
    </row>
    <row r="6140" spans="1:14">
      <c r="A6140" s="7" t="s">
        <v>12155</v>
      </c>
      <c r="B6140" s="7"/>
      <c r="C6140" s="9" t="s">
        <v>12197</v>
      </c>
      <c r="D6140" s="9" t="s">
        <v>12198</v>
      </c>
      <c r="E6140" s="8" t="s">
        <v>8844</v>
      </c>
      <c r="F6140" s="7"/>
      <c r="G6140" s="7"/>
      <c r="H6140" s="7" t="s">
        <v>1978</v>
      </c>
      <c r="I6140" s="7"/>
      <c r="J6140" s="7" t="s">
        <v>11697</v>
      </c>
      <c r="K6140" s="7" t="s">
        <v>12158</v>
      </c>
      <c r="L6140" s="7" t="s">
        <v>1981</v>
      </c>
      <c r="M6140" s="7"/>
      <c r="N6140" s="9" t="s">
        <v>11700</v>
      </c>
    </row>
    <row r="6141" spans="1:14">
      <c r="A6141" s="7" t="s">
        <v>12155</v>
      </c>
      <c r="B6141" s="7"/>
      <c r="C6141" s="7" t="s">
        <v>12199</v>
      </c>
      <c r="D6141" s="7" t="s">
        <v>12200</v>
      </c>
      <c r="E6141" s="8" t="s">
        <v>8844</v>
      </c>
      <c r="F6141" s="7"/>
      <c r="G6141" s="7"/>
      <c r="H6141" s="7" t="s">
        <v>1978</v>
      </c>
      <c r="I6141" s="7"/>
      <c r="J6141" s="7" t="s">
        <v>11697</v>
      </c>
      <c r="K6141" s="7" t="s">
        <v>12158</v>
      </c>
      <c r="L6141" s="7" t="s">
        <v>1981</v>
      </c>
      <c r="M6141" s="7"/>
      <c r="N6141" s="9" t="s">
        <v>11700</v>
      </c>
    </row>
    <row r="6142" spans="1:14">
      <c r="A6142" s="7" t="s">
        <v>12155</v>
      </c>
      <c r="B6142" s="7"/>
      <c r="C6142" s="9" t="s">
        <v>12201</v>
      </c>
      <c r="D6142" s="9" t="s">
        <v>12202</v>
      </c>
      <c r="E6142" s="8" t="s">
        <v>8844</v>
      </c>
      <c r="F6142" s="7"/>
      <c r="G6142" s="7"/>
      <c r="H6142" s="7" t="s">
        <v>1978</v>
      </c>
      <c r="I6142" s="7"/>
      <c r="J6142" s="7" t="s">
        <v>11697</v>
      </c>
      <c r="K6142" s="7" t="s">
        <v>12158</v>
      </c>
      <c r="L6142" s="7" t="s">
        <v>1981</v>
      </c>
      <c r="M6142" s="7"/>
      <c r="N6142" s="9" t="s">
        <v>11700</v>
      </c>
    </row>
    <row r="6143" spans="1:14">
      <c r="A6143" s="7" t="s">
        <v>12155</v>
      </c>
      <c r="B6143" s="7"/>
      <c r="C6143" s="9" t="s">
        <v>12203</v>
      </c>
      <c r="D6143" s="9" t="s">
        <v>12204</v>
      </c>
      <c r="E6143" s="8" t="s">
        <v>8844</v>
      </c>
      <c r="F6143" s="7"/>
      <c r="G6143" s="7"/>
      <c r="H6143" s="7" t="s">
        <v>1978</v>
      </c>
      <c r="I6143" s="7"/>
      <c r="J6143" s="7" t="s">
        <v>11697</v>
      </c>
      <c r="K6143" s="7" t="s">
        <v>12158</v>
      </c>
      <c r="L6143" s="7" t="s">
        <v>1981</v>
      </c>
      <c r="M6143" s="7"/>
      <c r="N6143" s="9" t="s">
        <v>11700</v>
      </c>
    </row>
    <row r="6144" spans="1:14">
      <c r="A6144" s="7" t="s">
        <v>12155</v>
      </c>
      <c r="B6144" s="7"/>
      <c r="C6144" s="7" t="s">
        <v>12205</v>
      </c>
      <c r="D6144" s="7" t="s">
        <v>12206</v>
      </c>
      <c r="E6144" s="8" t="s">
        <v>8844</v>
      </c>
      <c r="F6144" s="7"/>
      <c r="G6144" s="7"/>
      <c r="H6144" s="7" t="s">
        <v>1978</v>
      </c>
      <c r="I6144" s="7"/>
      <c r="J6144" s="7" t="s">
        <v>11697</v>
      </c>
      <c r="K6144" s="7" t="s">
        <v>12158</v>
      </c>
      <c r="L6144" s="7" t="s">
        <v>1981</v>
      </c>
      <c r="M6144" s="7"/>
      <c r="N6144" s="9" t="s">
        <v>11700</v>
      </c>
    </row>
    <row r="6145" spans="1:14">
      <c r="A6145" s="7" t="s">
        <v>12155</v>
      </c>
      <c r="B6145" s="7"/>
      <c r="C6145" s="7" t="s">
        <v>12207</v>
      </c>
      <c r="D6145" s="7" t="s">
        <v>12208</v>
      </c>
      <c r="E6145" s="8" t="s">
        <v>8844</v>
      </c>
      <c r="F6145" s="7"/>
      <c r="G6145" s="7"/>
      <c r="H6145" s="7" t="s">
        <v>1978</v>
      </c>
      <c r="I6145" s="7"/>
      <c r="J6145" s="7" t="s">
        <v>11697</v>
      </c>
      <c r="K6145" s="7" t="s">
        <v>12158</v>
      </c>
      <c r="L6145" s="7" t="s">
        <v>1981</v>
      </c>
      <c r="M6145" s="7"/>
      <c r="N6145" s="9" t="s">
        <v>11700</v>
      </c>
    </row>
    <row r="6146" spans="1:14">
      <c r="A6146" s="7" t="s">
        <v>12155</v>
      </c>
      <c r="B6146" s="7"/>
      <c r="C6146" s="7" t="s">
        <v>12209</v>
      </c>
      <c r="D6146" s="7" t="s">
        <v>12210</v>
      </c>
      <c r="E6146" s="8" t="s">
        <v>8844</v>
      </c>
      <c r="F6146" s="7"/>
      <c r="G6146" s="7"/>
      <c r="H6146" s="7" t="s">
        <v>1978</v>
      </c>
      <c r="I6146" s="7"/>
      <c r="J6146" s="7" t="s">
        <v>11697</v>
      </c>
      <c r="K6146" s="7" t="s">
        <v>12158</v>
      </c>
      <c r="L6146" s="7" t="s">
        <v>1981</v>
      </c>
      <c r="M6146" s="7"/>
      <c r="N6146" s="9" t="s">
        <v>11700</v>
      </c>
    </row>
    <row r="6147" spans="1:14">
      <c r="A6147" s="7" t="s">
        <v>12155</v>
      </c>
      <c r="B6147" s="7"/>
      <c r="C6147" s="9" t="s">
        <v>12211</v>
      </c>
      <c r="D6147" s="9" t="s">
        <v>12212</v>
      </c>
      <c r="E6147" s="8" t="s">
        <v>8844</v>
      </c>
      <c r="F6147" s="7"/>
      <c r="G6147" s="7"/>
      <c r="H6147" s="7" t="s">
        <v>1978</v>
      </c>
      <c r="I6147" s="7"/>
      <c r="J6147" s="7" t="s">
        <v>11697</v>
      </c>
      <c r="K6147" s="7" t="s">
        <v>12158</v>
      </c>
      <c r="L6147" s="7" t="s">
        <v>1981</v>
      </c>
      <c r="M6147" s="7"/>
      <c r="N6147" s="9" t="s">
        <v>11700</v>
      </c>
    </row>
    <row r="6148" spans="1:14">
      <c r="A6148" s="7" t="s">
        <v>12155</v>
      </c>
      <c r="B6148" s="7"/>
      <c r="C6148" s="9" t="s">
        <v>12213</v>
      </c>
      <c r="D6148" s="9" t="s">
        <v>12214</v>
      </c>
      <c r="E6148" s="8" t="s">
        <v>8844</v>
      </c>
      <c r="F6148" s="7"/>
      <c r="G6148" s="7"/>
      <c r="H6148" s="7" t="s">
        <v>1978</v>
      </c>
      <c r="I6148" s="7"/>
      <c r="J6148" s="7" t="s">
        <v>11697</v>
      </c>
      <c r="K6148" s="7" t="s">
        <v>12158</v>
      </c>
      <c r="L6148" s="7" t="s">
        <v>1981</v>
      </c>
      <c r="M6148" s="7"/>
      <c r="N6148" s="9" t="s">
        <v>11700</v>
      </c>
    </row>
    <row r="6149" spans="1:14">
      <c r="A6149" s="7" t="s">
        <v>12155</v>
      </c>
      <c r="B6149" s="7"/>
      <c r="C6149" s="7" t="s">
        <v>12215</v>
      </c>
      <c r="D6149" s="7" t="s">
        <v>12216</v>
      </c>
      <c r="E6149" s="8" t="s">
        <v>8844</v>
      </c>
      <c r="F6149" s="7"/>
      <c r="G6149" s="7"/>
      <c r="H6149" s="7" t="s">
        <v>1978</v>
      </c>
      <c r="I6149" s="7"/>
      <c r="J6149" s="7" t="s">
        <v>11697</v>
      </c>
      <c r="K6149" s="7" t="s">
        <v>12158</v>
      </c>
      <c r="L6149" s="7" t="s">
        <v>1981</v>
      </c>
      <c r="M6149" s="7"/>
      <c r="N6149" s="9" t="s">
        <v>11700</v>
      </c>
    </row>
    <row r="6150" spans="1:14">
      <c r="A6150" s="7" t="s">
        <v>12155</v>
      </c>
      <c r="B6150" s="7"/>
      <c r="C6150" s="9" t="s">
        <v>12217</v>
      </c>
      <c r="D6150" s="9" t="s">
        <v>12218</v>
      </c>
      <c r="E6150" s="8" t="s">
        <v>8844</v>
      </c>
      <c r="F6150" s="7"/>
      <c r="G6150" s="7"/>
      <c r="H6150" s="7" t="s">
        <v>1978</v>
      </c>
      <c r="I6150" s="7"/>
      <c r="J6150" s="7" t="s">
        <v>11697</v>
      </c>
      <c r="K6150" s="7" t="s">
        <v>12158</v>
      </c>
      <c r="L6150" s="7" t="s">
        <v>1981</v>
      </c>
      <c r="M6150" s="7"/>
      <c r="N6150" s="9" t="s">
        <v>11700</v>
      </c>
    </row>
    <row r="6151" spans="1:14">
      <c r="A6151" s="7" t="s">
        <v>12155</v>
      </c>
      <c r="B6151" s="7"/>
      <c r="C6151" s="7" t="s">
        <v>12219</v>
      </c>
      <c r="D6151" s="7" t="s">
        <v>12220</v>
      </c>
      <c r="E6151" s="8" t="s">
        <v>8844</v>
      </c>
      <c r="F6151" s="7"/>
      <c r="G6151" s="7"/>
      <c r="H6151" s="7" t="s">
        <v>1978</v>
      </c>
      <c r="I6151" s="7"/>
      <c r="J6151" s="7" t="s">
        <v>11697</v>
      </c>
      <c r="K6151" s="7" t="s">
        <v>12158</v>
      </c>
      <c r="L6151" s="7" t="s">
        <v>1981</v>
      </c>
      <c r="M6151" s="7"/>
      <c r="N6151" s="9" t="s">
        <v>11700</v>
      </c>
    </row>
    <row r="6152" spans="1:14">
      <c r="A6152" s="7" t="s">
        <v>12155</v>
      </c>
      <c r="B6152" s="7"/>
      <c r="C6152" s="7" t="s">
        <v>12221</v>
      </c>
      <c r="D6152" s="7" t="s">
        <v>12222</v>
      </c>
      <c r="E6152" s="8" t="s">
        <v>8844</v>
      </c>
      <c r="F6152" s="7"/>
      <c r="G6152" s="7"/>
      <c r="H6152" s="7" t="s">
        <v>1978</v>
      </c>
      <c r="I6152" s="7"/>
      <c r="J6152" s="7" t="s">
        <v>11697</v>
      </c>
      <c r="K6152" s="7" t="s">
        <v>12158</v>
      </c>
      <c r="L6152" s="7" t="s">
        <v>1981</v>
      </c>
      <c r="M6152" s="7"/>
      <c r="N6152" s="9" t="s">
        <v>11700</v>
      </c>
    </row>
    <row r="6153" spans="1:14">
      <c r="A6153" s="7" t="s">
        <v>12155</v>
      </c>
      <c r="B6153" s="7"/>
      <c r="C6153" s="7" t="s">
        <v>12223</v>
      </c>
      <c r="D6153" s="7" t="s">
        <v>12224</v>
      </c>
      <c r="E6153" s="8" t="s">
        <v>8844</v>
      </c>
      <c r="F6153" s="7"/>
      <c r="G6153" s="7"/>
      <c r="H6153" s="7" t="s">
        <v>1978</v>
      </c>
      <c r="I6153" s="7"/>
      <c r="J6153" s="7" t="s">
        <v>11697</v>
      </c>
      <c r="K6153" s="7" t="s">
        <v>12158</v>
      </c>
      <c r="L6153" s="7" t="s">
        <v>1981</v>
      </c>
      <c r="M6153" s="7"/>
      <c r="N6153" s="9" t="s">
        <v>11700</v>
      </c>
    </row>
    <row r="6154" spans="1:14">
      <c r="A6154" s="5" t="s">
        <v>12155</v>
      </c>
      <c r="B6154" s="6"/>
      <c r="C6154" s="6" t="s">
        <v>12225</v>
      </c>
      <c r="D6154" s="6" t="s">
        <v>12226</v>
      </c>
      <c r="E6154" s="8" t="s">
        <v>8844</v>
      </c>
      <c r="F6154" s="6"/>
      <c r="G6154" s="6"/>
      <c r="H6154" s="6" t="s">
        <v>1978</v>
      </c>
      <c r="I6154" s="6"/>
      <c r="J6154" s="6" t="s">
        <v>11697</v>
      </c>
      <c r="K6154" s="6" t="s">
        <v>12158</v>
      </c>
      <c r="L6154" s="7" t="s">
        <v>1981</v>
      </c>
      <c r="M6154" s="6"/>
      <c r="N6154" s="6" t="s">
        <v>11700</v>
      </c>
    </row>
    <row r="6155" spans="1:14">
      <c r="A6155" s="7" t="s">
        <v>12155</v>
      </c>
      <c r="B6155" s="7"/>
      <c r="C6155" s="7" t="s">
        <v>12227</v>
      </c>
      <c r="D6155" s="7" t="s">
        <v>12228</v>
      </c>
      <c r="E6155" s="8" t="s">
        <v>8844</v>
      </c>
      <c r="F6155" s="7"/>
      <c r="G6155" s="7"/>
      <c r="H6155" s="7" t="s">
        <v>1978</v>
      </c>
      <c r="I6155" s="7"/>
      <c r="J6155" s="7" t="s">
        <v>11697</v>
      </c>
      <c r="K6155" s="7" t="s">
        <v>12158</v>
      </c>
      <c r="L6155" s="7" t="s">
        <v>1981</v>
      </c>
      <c r="M6155" s="7"/>
      <c r="N6155" s="9" t="s">
        <v>11700</v>
      </c>
    </row>
    <row r="6156" spans="1:14">
      <c r="A6156" s="7" t="s">
        <v>12155</v>
      </c>
      <c r="B6156" s="7"/>
      <c r="C6156" s="7" t="s">
        <v>12229</v>
      </c>
      <c r="D6156" s="7" t="s">
        <v>12230</v>
      </c>
      <c r="E6156" s="8" t="s">
        <v>8844</v>
      </c>
      <c r="F6156" s="7"/>
      <c r="G6156" s="7"/>
      <c r="H6156" s="7" t="s">
        <v>1978</v>
      </c>
      <c r="I6156" s="7"/>
      <c r="J6156" s="7" t="s">
        <v>11697</v>
      </c>
      <c r="K6156" s="7" t="s">
        <v>12158</v>
      </c>
      <c r="L6156" s="7" t="s">
        <v>1981</v>
      </c>
      <c r="M6156" s="7"/>
      <c r="N6156" s="9" t="s">
        <v>11700</v>
      </c>
    </row>
    <row r="6157" spans="1:14">
      <c r="A6157" s="7" t="s">
        <v>12155</v>
      </c>
      <c r="B6157" s="7"/>
      <c r="C6157" s="7" t="s">
        <v>12231</v>
      </c>
      <c r="D6157" s="7" t="s">
        <v>12232</v>
      </c>
      <c r="E6157" s="8" t="s">
        <v>8844</v>
      </c>
      <c r="F6157" s="7"/>
      <c r="G6157" s="7"/>
      <c r="H6157" s="7" t="s">
        <v>1978</v>
      </c>
      <c r="I6157" s="7"/>
      <c r="J6157" s="7" t="s">
        <v>11697</v>
      </c>
      <c r="K6157" s="7" t="s">
        <v>12158</v>
      </c>
      <c r="L6157" s="7" t="s">
        <v>1981</v>
      </c>
      <c r="M6157" s="7"/>
      <c r="N6157" s="9" t="s">
        <v>11700</v>
      </c>
    </row>
    <row r="6158" spans="1:14">
      <c r="A6158" s="7" t="s">
        <v>12155</v>
      </c>
      <c r="B6158" s="7"/>
      <c r="C6158" s="7" t="s">
        <v>12233</v>
      </c>
      <c r="D6158" s="7" t="s">
        <v>12234</v>
      </c>
      <c r="E6158" s="8" t="s">
        <v>8844</v>
      </c>
      <c r="F6158" s="7"/>
      <c r="G6158" s="7"/>
      <c r="H6158" s="7" t="s">
        <v>1978</v>
      </c>
      <c r="I6158" s="7"/>
      <c r="J6158" s="7" t="s">
        <v>11697</v>
      </c>
      <c r="K6158" s="7" t="s">
        <v>12158</v>
      </c>
      <c r="L6158" s="7" t="s">
        <v>1981</v>
      </c>
      <c r="M6158" s="7"/>
      <c r="N6158" s="9" t="s">
        <v>11700</v>
      </c>
    </row>
    <row r="6159" spans="1:14">
      <c r="A6159" s="7" t="s">
        <v>12155</v>
      </c>
      <c r="B6159" s="7"/>
      <c r="C6159" s="7" t="s">
        <v>12235</v>
      </c>
      <c r="D6159" s="7" t="s">
        <v>12236</v>
      </c>
      <c r="E6159" s="8" t="s">
        <v>8844</v>
      </c>
      <c r="F6159" s="7"/>
      <c r="G6159" s="7"/>
      <c r="H6159" s="7" t="s">
        <v>1978</v>
      </c>
      <c r="I6159" s="7"/>
      <c r="J6159" s="7" t="s">
        <v>11697</v>
      </c>
      <c r="K6159" s="7" t="s">
        <v>12158</v>
      </c>
      <c r="L6159" s="7" t="s">
        <v>1981</v>
      </c>
      <c r="M6159" s="7"/>
      <c r="N6159" s="9" t="s">
        <v>11700</v>
      </c>
    </row>
    <row r="6160" spans="1:14">
      <c r="A6160" s="7" t="s">
        <v>12155</v>
      </c>
      <c r="B6160" s="7"/>
      <c r="C6160" s="7" t="s">
        <v>12237</v>
      </c>
      <c r="D6160" s="7" t="s">
        <v>12238</v>
      </c>
      <c r="E6160" s="8" t="s">
        <v>8844</v>
      </c>
      <c r="F6160" s="7"/>
      <c r="G6160" s="7"/>
      <c r="H6160" s="7" t="s">
        <v>1978</v>
      </c>
      <c r="I6160" s="7"/>
      <c r="J6160" s="7" t="s">
        <v>11697</v>
      </c>
      <c r="K6160" s="7" t="s">
        <v>12158</v>
      </c>
      <c r="L6160" s="7" t="s">
        <v>1981</v>
      </c>
      <c r="M6160" s="7"/>
      <c r="N6160" s="9" t="s">
        <v>11700</v>
      </c>
    </row>
    <row r="6161" spans="1:14">
      <c r="A6161" s="7" t="s">
        <v>12155</v>
      </c>
      <c r="B6161" s="7"/>
      <c r="C6161" s="7" t="s">
        <v>12239</v>
      </c>
      <c r="D6161" s="7" t="s">
        <v>12240</v>
      </c>
      <c r="E6161" s="8" t="s">
        <v>8844</v>
      </c>
      <c r="F6161" s="7"/>
      <c r="G6161" s="7"/>
      <c r="H6161" s="7" t="s">
        <v>1978</v>
      </c>
      <c r="I6161" s="7"/>
      <c r="J6161" s="7" t="s">
        <v>11697</v>
      </c>
      <c r="K6161" s="7" t="s">
        <v>12158</v>
      </c>
      <c r="L6161" s="7" t="s">
        <v>1981</v>
      </c>
      <c r="M6161" s="7"/>
      <c r="N6161" s="9" t="s">
        <v>11700</v>
      </c>
    </row>
    <row r="6162" spans="1:14">
      <c r="A6162" s="7" t="s">
        <v>12155</v>
      </c>
      <c r="B6162" s="7"/>
      <c r="C6162" s="7" t="s">
        <v>12241</v>
      </c>
      <c r="D6162" s="7" t="s">
        <v>12242</v>
      </c>
      <c r="E6162" s="8" t="s">
        <v>8844</v>
      </c>
      <c r="F6162" s="7"/>
      <c r="G6162" s="7"/>
      <c r="H6162" s="7" t="s">
        <v>1978</v>
      </c>
      <c r="I6162" s="7"/>
      <c r="J6162" s="7" t="s">
        <v>11697</v>
      </c>
      <c r="K6162" s="7" t="s">
        <v>12158</v>
      </c>
      <c r="L6162" s="7" t="s">
        <v>1981</v>
      </c>
      <c r="M6162" s="7"/>
      <c r="N6162" s="9" t="s">
        <v>11700</v>
      </c>
    </row>
    <row r="6163" spans="1:14">
      <c r="A6163" s="7" t="s">
        <v>12155</v>
      </c>
      <c r="B6163" s="7"/>
      <c r="C6163" s="7" t="s">
        <v>12243</v>
      </c>
      <c r="D6163" s="7" t="s">
        <v>12244</v>
      </c>
      <c r="E6163" s="8" t="s">
        <v>8844</v>
      </c>
      <c r="F6163" s="7"/>
      <c r="G6163" s="7"/>
      <c r="H6163" s="7" t="s">
        <v>1978</v>
      </c>
      <c r="I6163" s="7"/>
      <c r="J6163" s="7" t="s">
        <v>11697</v>
      </c>
      <c r="K6163" s="7" t="s">
        <v>12158</v>
      </c>
      <c r="L6163" s="7" t="s">
        <v>1981</v>
      </c>
      <c r="M6163" s="7"/>
      <c r="N6163" s="9" t="s">
        <v>11700</v>
      </c>
    </row>
    <row r="6164" spans="1:14">
      <c r="A6164" s="7" t="s">
        <v>12155</v>
      </c>
      <c r="B6164" s="7"/>
      <c r="C6164" s="7" t="s">
        <v>12245</v>
      </c>
      <c r="D6164" s="7" t="s">
        <v>12246</v>
      </c>
      <c r="E6164" s="8" t="s">
        <v>8844</v>
      </c>
      <c r="F6164" s="7"/>
      <c r="G6164" s="7"/>
      <c r="H6164" s="7" t="s">
        <v>1978</v>
      </c>
      <c r="I6164" s="7"/>
      <c r="J6164" s="7" t="s">
        <v>11697</v>
      </c>
      <c r="K6164" s="7" t="s">
        <v>12158</v>
      </c>
      <c r="L6164" s="7" t="s">
        <v>1981</v>
      </c>
      <c r="M6164" s="7"/>
      <c r="N6164" s="9" t="s">
        <v>11700</v>
      </c>
    </row>
    <row r="6165" spans="1:14">
      <c r="A6165" s="7" t="s">
        <v>12155</v>
      </c>
      <c r="B6165" s="7"/>
      <c r="C6165" s="7" t="s">
        <v>12247</v>
      </c>
      <c r="D6165" s="7" t="s">
        <v>12248</v>
      </c>
      <c r="E6165" s="8" t="s">
        <v>8844</v>
      </c>
      <c r="F6165" s="7"/>
      <c r="G6165" s="7"/>
      <c r="H6165" s="7" t="s">
        <v>1978</v>
      </c>
      <c r="I6165" s="7"/>
      <c r="J6165" s="7" t="s">
        <v>11697</v>
      </c>
      <c r="K6165" s="7" t="s">
        <v>12158</v>
      </c>
      <c r="L6165" s="7" t="s">
        <v>1981</v>
      </c>
      <c r="M6165" s="7"/>
      <c r="N6165" s="9" t="s">
        <v>11700</v>
      </c>
    </row>
    <row r="6166" spans="1:14">
      <c r="A6166" s="7" t="s">
        <v>12155</v>
      </c>
      <c r="B6166" s="7"/>
      <c r="C6166" s="7" t="s">
        <v>12249</v>
      </c>
      <c r="D6166" s="7" t="s">
        <v>12250</v>
      </c>
      <c r="E6166" s="8" t="s">
        <v>8844</v>
      </c>
      <c r="F6166" s="7"/>
      <c r="G6166" s="7"/>
      <c r="H6166" s="7" t="s">
        <v>1978</v>
      </c>
      <c r="I6166" s="7"/>
      <c r="J6166" s="7" t="s">
        <v>11697</v>
      </c>
      <c r="K6166" s="7" t="s">
        <v>12158</v>
      </c>
      <c r="L6166" s="7" t="s">
        <v>1981</v>
      </c>
      <c r="M6166" s="7"/>
      <c r="N6166" s="9" t="s">
        <v>11700</v>
      </c>
    </row>
    <row r="6167" spans="1:14">
      <c r="A6167" s="7" t="s">
        <v>12155</v>
      </c>
      <c r="B6167" s="7"/>
      <c r="C6167" s="7" t="s">
        <v>12251</v>
      </c>
      <c r="D6167" s="7" t="s">
        <v>12252</v>
      </c>
      <c r="E6167" s="8" t="s">
        <v>8844</v>
      </c>
      <c r="F6167" s="7"/>
      <c r="G6167" s="7"/>
      <c r="H6167" s="7" t="s">
        <v>1978</v>
      </c>
      <c r="I6167" s="7"/>
      <c r="J6167" s="7" t="s">
        <v>11697</v>
      </c>
      <c r="K6167" s="7" t="s">
        <v>12158</v>
      </c>
      <c r="L6167" s="7" t="s">
        <v>1981</v>
      </c>
      <c r="M6167" s="7"/>
      <c r="N6167" s="9" t="s">
        <v>11700</v>
      </c>
    </row>
    <row r="6168" spans="1:14">
      <c r="A6168" s="7" t="s">
        <v>12155</v>
      </c>
      <c r="B6168" s="7"/>
      <c r="C6168" s="7" t="s">
        <v>12253</v>
      </c>
      <c r="D6168" s="7" t="s">
        <v>12254</v>
      </c>
      <c r="E6168" s="8" t="s">
        <v>8844</v>
      </c>
      <c r="F6168" s="7"/>
      <c r="G6168" s="7"/>
      <c r="H6168" s="7" t="s">
        <v>1978</v>
      </c>
      <c r="I6168" s="7"/>
      <c r="J6168" s="7" t="s">
        <v>11697</v>
      </c>
      <c r="K6168" s="7" t="s">
        <v>12158</v>
      </c>
      <c r="L6168" s="7" t="s">
        <v>1981</v>
      </c>
      <c r="M6168" s="7"/>
      <c r="N6168" s="9" t="s">
        <v>11700</v>
      </c>
    </row>
    <row r="6169" spans="1:14">
      <c r="A6169" s="7" t="s">
        <v>12155</v>
      </c>
      <c r="B6169" s="7"/>
      <c r="C6169" s="7" t="s">
        <v>12255</v>
      </c>
      <c r="D6169" s="7" t="s">
        <v>12256</v>
      </c>
      <c r="E6169" s="8" t="s">
        <v>8844</v>
      </c>
      <c r="F6169" s="7"/>
      <c r="G6169" s="7"/>
      <c r="H6169" s="7" t="s">
        <v>725</v>
      </c>
      <c r="I6169" s="7"/>
      <c r="J6169" s="7" t="s">
        <v>1221</v>
      </c>
      <c r="K6169" s="7" t="s">
        <v>9725</v>
      </c>
      <c r="L6169" s="7" t="s">
        <v>1986</v>
      </c>
      <c r="M6169" s="7"/>
      <c r="N6169" s="9" t="s">
        <v>9727</v>
      </c>
    </row>
    <row r="6170" spans="1:14">
      <c r="A6170" s="7" t="s">
        <v>12257</v>
      </c>
      <c r="B6170" s="8"/>
      <c r="C6170" s="8" t="s">
        <v>12258</v>
      </c>
      <c r="D6170" s="8" t="s">
        <v>12259</v>
      </c>
      <c r="E6170" s="8" t="s">
        <v>8844</v>
      </c>
      <c r="F6170" s="8"/>
      <c r="G6170" s="8"/>
      <c r="H6170" s="8" t="s">
        <v>725</v>
      </c>
      <c r="I6170" s="8"/>
      <c r="J6170" s="8" t="s">
        <v>1221</v>
      </c>
      <c r="K6170" s="8" t="s">
        <v>9725</v>
      </c>
      <c r="L6170" s="8" t="s">
        <v>9726</v>
      </c>
      <c r="M6170" s="7" t="s">
        <v>8889</v>
      </c>
      <c r="N6170" s="9" t="s">
        <v>9727</v>
      </c>
    </row>
    <row r="6171" spans="1:14">
      <c r="A6171" s="7" t="s">
        <v>12257</v>
      </c>
      <c r="B6171" s="8"/>
      <c r="C6171" s="8" t="s">
        <v>12260</v>
      </c>
      <c r="D6171" s="8" t="s">
        <v>12261</v>
      </c>
      <c r="E6171" s="8" t="s">
        <v>8844</v>
      </c>
      <c r="F6171" s="8"/>
      <c r="G6171" s="8"/>
      <c r="H6171" s="8" t="s">
        <v>725</v>
      </c>
      <c r="I6171" s="8"/>
      <c r="J6171" s="8" t="s">
        <v>1221</v>
      </c>
      <c r="K6171" s="8" t="s">
        <v>9725</v>
      </c>
      <c r="L6171" s="8" t="s">
        <v>9726</v>
      </c>
      <c r="M6171" s="7" t="s">
        <v>8889</v>
      </c>
      <c r="N6171" s="9" t="s">
        <v>9727</v>
      </c>
    </row>
    <row r="6172" spans="1:14">
      <c r="A6172" s="7" t="s">
        <v>12257</v>
      </c>
      <c r="B6172" s="8"/>
      <c r="C6172" s="8" t="s">
        <v>12262</v>
      </c>
      <c r="D6172" s="8" t="s">
        <v>12263</v>
      </c>
      <c r="E6172" s="8" t="s">
        <v>8844</v>
      </c>
      <c r="F6172" s="8"/>
      <c r="G6172" s="8"/>
      <c r="H6172" s="8" t="s">
        <v>725</v>
      </c>
      <c r="I6172" s="8"/>
      <c r="J6172" s="8" t="s">
        <v>1221</v>
      </c>
      <c r="K6172" s="8" t="s">
        <v>9725</v>
      </c>
      <c r="L6172" s="8" t="s">
        <v>9726</v>
      </c>
      <c r="M6172" s="7" t="s">
        <v>8889</v>
      </c>
      <c r="N6172" s="9" t="s">
        <v>9727</v>
      </c>
    </row>
    <row r="6173" spans="1:14">
      <c r="A6173" s="7" t="s">
        <v>12257</v>
      </c>
      <c r="B6173" s="8"/>
      <c r="C6173" s="8" t="s">
        <v>12264</v>
      </c>
      <c r="D6173" s="8" t="s">
        <v>12265</v>
      </c>
      <c r="E6173" s="8" t="s">
        <v>8844</v>
      </c>
      <c r="F6173" s="8"/>
      <c r="G6173" s="8"/>
      <c r="H6173" s="8" t="s">
        <v>725</v>
      </c>
      <c r="I6173" s="8"/>
      <c r="J6173" s="8" t="s">
        <v>1221</v>
      </c>
      <c r="K6173" s="8" t="s">
        <v>9725</v>
      </c>
      <c r="L6173" s="8" t="s">
        <v>9726</v>
      </c>
      <c r="M6173" s="7" t="s">
        <v>8889</v>
      </c>
      <c r="N6173" s="9" t="s">
        <v>9727</v>
      </c>
    </row>
    <row r="6174" spans="1:14">
      <c r="A6174" s="7" t="s">
        <v>12257</v>
      </c>
      <c r="B6174" s="8"/>
      <c r="C6174" s="8" t="s">
        <v>12266</v>
      </c>
      <c r="D6174" s="8" t="s">
        <v>12267</v>
      </c>
      <c r="E6174" s="8" t="s">
        <v>8844</v>
      </c>
      <c r="F6174" s="8"/>
      <c r="G6174" s="8"/>
      <c r="H6174" s="8" t="s">
        <v>725</v>
      </c>
      <c r="I6174" s="8"/>
      <c r="J6174" s="8" t="s">
        <v>1221</v>
      </c>
      <c r="K6174" s="8" t="s">
        <v>9725</v>
      </c>
      <c r="L6174" s="8" t="s">
        <v>9726</v>
      </c>
      <c r="M6174" s="7" t="s">
        <v>8889</v>
      </c>
      <c r="N6174" s="9" t="s">
        <v>9727</v>
      </c>
    </row>
    <row r="6175" spans="1:14">
      <c r="A6175" s="7" t="s">
        <v>12257</v>
      </c>
      <c r="B6175" s="8"/>
      <c r="C6175" s="8" t="s">
        <v>12268</v>
      </c>
      <c r="D6175" s="8" t="s">
        <v>12269</v>
      </c>
      <c r="E6175" s="8" t="s">
        <v>8844</v>
      </c>
      <c r="F6175" s="8"/>
      <c r="G6175" s="8"/>
      <c r="H6175" s="8" t="s">
        <v>725</v>
      </c>
      <c r="I6175" s="8"/>
      <c r="J6175" s="8" t="s">
        <v>1221</v>
      </c>
      <c r="K6175" s="8" t="s">
        <v>9725</v>
      </c>
      <c r="L6175" s="8" t="s">
        <v>9726</v>
      </c>
      <c r="M6175" s="7" t="s">
        <v>8889</v>
      </c>
      <c r="N6175" s="9" t="s">
        <v>9727</v>
      </c>
    </row>
    <row r="6176" spans="1:14">
      <c r="A6176" s="7" t="s">
        <v>12257</v>
      </c>
      <c r="B6176" s="8"/>
      <c r="C6176" s="8" t="s">
        <v>12270</v>
      </c>
      <c r="D6176" s="8" t="s">
        <v>12271</v>
      </c>
      <c r="E6176" s="8" t="s">
        <v>8844</v>
      </c>
      <c r="F6176" s="8"/>
      <c r="G6176" s="8"/>
      <c r="H6176" s="8" t="s">
        <v>725</v>
      </c>
      <c r="I6176" s="8"/>
      <c r="J6176" s="8" t="s">
        <v>1221</v>
      </c>
      <c r="K6176" s="8" t="s">
        <v>9725</v>
      </c>
      <c r="L6176" s="8" t="s">
        <v>9726</v>
      </c>
      <c r="M6176" s="7" t="s">
        <v>8889</v>
      </c>
      <c r="N6176" s="9" t="s">
        <v>9727</v>
      </c>
    </row>
    <row r="6177" spans="1:14">
      <c r="A6177" s="7" t="s">
        <v>12257</v>
      </c>
      <c r="B6177" s="7"/>
      <c r="C6177" s="8" t="s">
        <v>12272</v>
      </c>
      <c r="D6177" s="8" t="s">
        <v>12273</v>
      </c>
      <c r="E6177" s="8" t="s">
        <v>8844</v>
      </c>
      <c r="F6177" s="8"/>
      <c r="G6177" s="8"/>
      <c r="H6177" s="8" t="s">
        <v>725</v>
      </c>
      <c r="I6177" s="8"/>
      <c r="J6177" s="8" t="s">
        <v>1221</v>
      </c>
      <c r="K6177" s="8" t="s">
        <v>9725</v>
      </c>
      <c r="L6177" s="8" t="s">
        <v>9726</v>
      </c>
      <c r="M6177" s="7" t="s">
        <v>8889</v>
      </c>
      <c r="N6177" s="9" t="s">
        <v>9727</v>
      </c>
    </row>
    <row r="6178" spans="1:14">
      <c r="A6178" s="7" t="s">
        <v>12257</v>
      </c>
      <c r="B6178" s="8"/>
      <c r="C6178" s="8" t="s">
        <v>12274</v>
      </c>
      <c r="D6178" s="8" t="s">
        <v>12275</v>
      </c>
      <c r="E6178" s="8" t="s">
        <v>8844</v>
      </c>
      <c r="F6178" s="8"/>
      <c r="G6178" s="8"/>
      <c r="H6178" s="8" t="s">
        <v>725</v>
      </c>
      <c r="I6178" s="8"/>
      <c r="J6178" s="8" t="s">
        <v>1221</v>
      </c>
      <c r="K6178" s="8" t="s">
        <v>9725</v>
      </c>
      <c r="L6178" s="8" t="s">
        <v>12276</v>
      </c>
      <c r="M6178" s="7" t="s">
        <v>2059</v>
      </c>
      <c r="N6178" s="9" t="s">
        <v>9727</v>
      </c>
    </row>
    <row r="6179" spans="1:14">
      <c r="A6179" s="7" t="s">
        <v>12257</v>
      </c>
      <c r="B6179" s="8"/>
      <c r="C6179" s="8" t="s">
        <v>12277</v>
      </c>
      <c r="D6179" s="8" t="s">
        <v>12278</v>
      </c>
      <c r="E6179" s="8" t="s">
        <v>8844</v>
      </c>
      <c r="F6179" s="8"/>
      <c r="G6179" s="8"/>
      <c r="H6179" s="8" t="s">
        <v>725</v>
      </c>
      <c r="I6179" s="8"/>
      <c r="J6179" s="8" t="s">
        <v>1221</v>
      </c>
      <c r="K6179" s="8" t="s">
        <v>9725</v>
      </c>
      <c r="L6179" s="8" t="s">
        <v>12276</v>
      </c>
      <c r="M6179" s="7" t="s">
        <v>2059</v>
      </c>
      <c r="N6179" s="9" t="s">
        <v>9727</v>
      </c>
    </row>
    <row r="6180" spans="1:14">
      <c r="A6180" s="7" t="s">
        <v>12257</v>
      </c>
      <c r="B6180" s="8"/>
      <c r="C6180" s="8" t="s">
        <v>12279</v>
      </c>
      <c r="D6180" s="8" t="s">
        <v>12280</v>
      </c>
      <c r="E6180" s="8" t="s">
        <v>8844</v>
      </c>
      <c r="F6180" s="8"/>
      <c r="G6180" s="8"/>
      <c r="H6180" s="8" t="s">
        <v>725</v>
      </c>
      <c r="I6180" s="8"/>
      <c r="J6180" s="8" t="s">
        <v>1221</v>
      </c>
      <c r="K6180" s="8" t="s">
        <v>9725</v>
      </c>
      <c r="L6180" s="8" t="s">
        <v>12276</v>
      </c>
      <c r="M6180" s="7" t="s">
        <v>2059</v>
      </c>
      <c r="N6180" s="9" t="s">
        <v>9727</v>
      </c>
    </row>
    <row r="6181" spans="1:14">
      <c r="A6181" s="7" t="s">
        <v>12257</v>
      </c>
      <c r="B6181" s="8"/>
      <c r="C6181" s="8" t="s">
        <v>12281</v>
      </c>
      <c r="D6181" s="8" t="s">
        <v>12282</v>
      </c>
      <c r="E6181" s="8" t="s">
        <v>8844</v>
      </c>
      <c r="F6181" s="8"/>
      <c r="G6181" s="8"/>
      <c r="H6181" s="8" t="s">
        <v>725</v>
      </c>
      <c r="I6181" s="8"/>
      <c r="J6181" s="8" t="s">
        <v>1221</v>
      </c>
      <c r="K6181" s="8" t="s">
        <v>9725</v>
      </c>
      <c r="L6181" s="8" t="s">
        <v>12276</v>
      </c>
      <c r="M6181" s="7" t="s">
        <v>2059</v>
      </c>
      <c r="N6181" s="9" t="s">
        <v>9727</v>
      </c>
    </row>
    <row r="6182" spans="1:14">
      <c r="A6182" s="7" t="s">
        <v>12257</v>
      </c>
      <c r="B6182" s="7"/>
      <c r="C6182" s="8" t="s">
        <v>12283</v>
      </c>
      <c r="D6182" s="8" t="s">
        <v>12284</v>
      </c>
      <c r="E6182" s="8" t="s">
        <v>8844</v>
      </c>
      <c r="F6182" s="8"/>
      <c r="G6182" s="8"/>
      <c r="H6182" s="8" t="s">
        <v>725</v>
      </c>
      <c r="I6182" s="8"/>
      <c r="J6182" s="8" t="s">
        <v>1221</v>
      </c>
      <c r="K6182" s="8" t="s">
        <v>9725</v>
      </c>
      <c r="L6182" s="8" t="s">
        <v>9150</v>
      </c>
      <c r="M6182" s="7" t="s">
        <v>8889</v>
      </c>
      <c r="N6182" s="9" t="s">
        <v>9727</v>
      </c>
    </row>
    <row r="6183" spans="1:14">
      <c r="A6183" s="7" t="s">
        <v>12257</v>
      </c>
      <c r="B6183" s="7"/>
      <c r="C6183" s="8" t="s">
        <v>12285</v>
      </c>
      <c r="D6183" s="8" t="s">
        <v>12286</v>
      </c>
      <c r="E6183" s="8" t="s">
        <v>8844</v>
      </c>
      <c r="F6183" s="8"/>
      <c r="G6183" s="8"/>
      <c r="H6183" s="8" t="s">
        <v>725</v>
      </c>
      <c r="I6183" s="8"/>
      <c r="J6183" s="8" t="s">
        <v>1221</v>
      </c>
      <c r="K6183" s="8" t="s">
        <v>9725</v>
      </c>
      <c r="L6183" s="8" t="s">
        <v>9150</v>
      </c>
      <c r="M6183" s="7" t="s">
        <v>8889</v>
      </c>
      <c r="N6183" s="9" t="s">
        <v>9727</v>
      </c>
    </row>
    <row r="6184" spans="1:14">
      <c r="A6184" s="7" t="s">
        <v>12257</v>
      </c>
      <c r="B6184" s="7"/>
      <c r="C6184" s="8" t="s">
        <v>12287</v>
      </c>
      <c r="D6184" s="8" t="s">
        <v>12288</v>
      </c>
      <c r="E6184" s="8" t="s">
        <v>8844</v>
      </c>
      <c r="F6184" s="8"/>
      <c r="G6184" s="8"/>
      <c r="H6184" s="8" t="s">
        <v>725</v>
      </c>
      <c r="I6184" s="8"/>
      <c r="J6184" s="8" t="s">
        <v>1221</v>
      </c>
      <c r="K6184" s="8" t="s">
        <v>9725</v>
      </c>
      <c r="L6184" s="8" t="s">
        <v>9150</v>
      </c>
      <c r="M6184" s="7" t="s">
        <v>8889</v>
      </c>
      <c r="N6184" s="9" t="s">
        <v>9727</v>
      </c>
    </row>
    <row r="6185" spans="1:14">
      <c r="A6185" s="7" t="s">
        <v>12257</v>
      </c>
      <c r="B6185" s="7"/>
      <c r="C6185" s="8" t="s">
        <v>12289</v>
      </c>
      <c r="D6185" s="8" t="s">
        <v>12290</v>
      </c>
      <c r="E6185" s="8" t="s">
        <v>8844</v>
      </c>
      <c r="F6185" s="8"/>
      <c r="G6185" s="8"/>
      <c r="H6185" s="8" t="s">
        <v>725</v>
      </c>
      <c r="I6185" s="8"/>
      <c r="J6185" s="8" t="s">
        <v>1221</v>
      </c>
      <c r="K6185" s="8" t="s">
        <v>9725</v>
      </c>
      <c r="L6185" s="8" t="s">
        <v>9150</v>
      </c>
      <c r="M6185" s="7" t="s">
        <v>8889</v>
      </c>
      <c r="N6185" s="9" t="s">
        <v>9727</v>
      </c>
    </row>
    <row r="6186" spans="1:14">
      <c r="A6186" s="5" t="s">
        <v>12257</v>
      </c>
      <c r="B6186" s="6"/>
      <c r="C6186" s="6" t="s">
        <v>12291</v>
      </c>
      <c r="D6186" s="6" t="s">
        <v>12292</v>
      </c>
      <c r="E6186" s="8" t="s">
        <v>8844</v>
      </c>
      <c r="F6186" s="6"/>
      <c r="G6186" s="6"/>
      <c r="H6186" s="6" t="s">
        <v>725</v>
      </c>
      <c r="I6186" s="6"/>
      <c r="J6186" s="6" t="s">
        <v>1221</v>
      </c>
      <c r="K6186" s="6" t="s">
        <v>9725</v>
      </c>
      <c r="L6186" s="8" t="s">
        <v>9150</v>
      </c>
      <c r="M6186" s="6"/>
      <c r="N6186" s="6" t="s">
        <v>9727</v>
      </c>
    </row>
    <row r="6187" spans="1:14">
      <c r="A6187" s="5" t="s">
        <v>12257</v>
      </c>
      <c r="B6187" s="6"/>
      <c r="C6187" s="6" t="s">
        <v>12293</v>
      </c>
      <c r="D6187" s="6" t="s">
        <v>12294</v>
      </c>
      <c r="E6187" s="8" t="s">
        <v>8844</v>
      </c>
      <c r="F6187" s="6"/>
      <c r="G6187" s="6"/>
      <c r="H6187" s="6" t="s">
        <v>725</v>
      </c>
      <c r="I6187" s="6"/>
      <c r="J6187" s="6" t="s">
        <v>1221</v>
      </c>
      <c r="K6187" s="6" t="s">
        <v>9725</v>
      </c>
      <c r="L6187" s="8" t="s">
        <v>9150</v>
      </c>
      <c r="M6187" s="6"/>
      <c r="N6187" s="6" t="s">
        <v>9727</v>
      </c>
    </row>
    <row r="6188" spans="1:14">
      <c r="A6188" s="7" t="s">
        <v>12257</v>
      </c>
      <c r="B6188" s="7"/>
      <c r="C6188" s="7" t="s">
        <v>12295</v>
      </c>
      <c r="D6188" s="7" t="s">
        <v>12296</v>
      </c>
      <c r="E6188" s="8" t="s">
        <v>8844</v>
      </c>
      <c r="F6188" s="7"/>
      <c r="G6188" s="7"/>
      <c r="H6188" s="7" t="s">
        <v>725</v>
      </c>
      <c r="I6188" s="7"/>
      <c r="J6188" s="8" t="s">
        <v>1221</v>
      </c>
      <c r="K6188" s="8" t="s">
        <v>9725</v>
      </c>
      <c r="L6188" s="7" t="s">
        <v>9150</v>
      </c>
      <c r="M6188" s="7"/>
      <c r="N6188" s="9" t="s">
        <v>9727</v>
      </c>
    </row>
    <row r="6189" spans="1:14">
      <c r="A6189" s="7" t="s">
        <v>12257</v>
      </c>
      <c r="B6189" s="8"/>
      <c r="C6189" s="8" t="s">
        <v>12297</v>
      </c>
      <c r="D6189" s="8" t="s">
        <v>12298</v>
      </c>
      <c r="E6189" s="8" t="s">
        <v>8844</v>
      </c>
      <c r="F6189" s="8"/>
      <c r="G6189" s="8"/>
      <c r="H6189" s="8" t="s">
        <v>725</v>
      </c>
      <c r="I6189" s="8"/>
      <c r="J6189" s="8" t="s">
        <v>1221</v>
      </c>
      <c r="K6189" s="8" t="s">
        <v>9725</v>
      </c>
      <c r="L6189" s="8" t="s">
        <v>9150</v>
      </c>
      <c r="M6189" s="7" t="s">
        <v>8889</v>
      </c>
      <c r="N6189" s="9" t="s">
        <v>9727</v>
      </c>
    </row>
    <row r="6190" spans="1:14">
      <c r="A6190" s="7" t="s">
        <v>12257</v>
      </c>
      <c r="B6190" s="8"/>
      <c r="C6190" s="8" t="s">
        <v>12299</v>
      </c>
      <c r="D6190" s="8" t="s">
        <v>12300</v>
      </c>
      <c r="E6190" s="8" t="s">
        <v>8844</v>
      </c>
      <c r="F6190" s="8"/>
      <c r="G6190" s="8"/>
      <c r="H6190" s="8" t="s">
        <v>725</v>
      </c>
      <c r="I6190" s="8"/>
      <c r="J6190" s="8" t="s">
        <v>1221</v>
      </c>
      <c r="K6190" s="8" t="s">
        <v>9725</v>
      </c>
      <c r="L6190" s="8" t="s">
        <v>9150</v>
      </c>
      <c r="M6190" s="7" t="s">
        <v>8889</v>
      </c>
      <c r="N6190" s="9" t="s">
        <v>9727</v>
      </c>
    </row>
    <row r="6191" spans="1:14">
      <c r="A6191" s="7" t="s">
        <v>12257</v>
      </c>
      <c r="B6191" s="8"/>
      <c r="C6191" s="8" t="s">
        <v>12301</v>
      </c>
      <c r="D6191" s="8" t="s">
        <v>12302</v>
      </c>
      <c r="E6191" s="8" t="s">
        <v>8844</v>
      </c>
      <c r="F6191" s="8"/>
      <c r="G6191" s="8"/>
      <c r="H6191" s="8" t="s">
        <v>725</v>
      </c>
      <c r="I6191" s="8"/>
      <c r="J6191" s="8" t="s">
        <v>1221</v>
      </c>
      <c r="K6191" s="8" t="s">
        <v>9725</v>
      </c>
      <c r="L6191" s="8" t="s">
        <v>9150</v>
      </c>
      <c r="M6191" s="7" t="s">
        <v>8889</v>
      </c>
      <c r="N6191" s="9" t="s">
        <v>9727</v>
      </c>
    </row>
    <row r="6192" spans="1:14">
      <c r="A6192" s="7" t="s">
        <v>12257</v>
      </c>
      <c r="B6192" s="8"/>
      <c r="C6192" s="8" t="s">
        <v>12303</v>
      </c>
      <c r="D6192" s="8" t="s">
        <v>12304</v>
      </c>
      <c r="E6192" s="8" t="s">
        <v>8844</v>
      </c>
      <c r="F6192" s="8"/>
      <c r="G6192" s="8"/>
      <c r="H6192" s="8" t="s">
        <v>725</v>
      </c>
      <c r="I6192" s="8"/>
      <c r="J6192" s="8" t="s">
        <v>1221</v>
      </c>
      <c r="K6192" s="8" t="s">
        <v>9725</v>
      </c>
      <c r="L6192" s="8" t="s">
        <v>9150</v>
      </c>
      <c r="M6192" s="7" t="s">
        <v>8889</v>
      </c>
      <c r="N6192" s="9" t="s">
        <v>9727</v>
      </c>
    </row>
    <row r="6193" spans="1:14">
      <c r="A6193" s="7" t="s">
        <v>12257</v>
      </c>
      <c r="B6193" s="8"/>
      <c r="C6193" s="8" t="s">
        <v>12305</v>
      </c>
      <c r="D6193" s="8" t="s">
        <v>12306</v>
      </c>
      <c r="E6193" s="8" t="s">
        <v>8844</v>
      </c>
      <c r="F6193" s="8"/>
      <c r="G6193" s="8"/>
      <c r="H6193" s="8" t="s">
        <v>725</v>
      </c>
      <c r="I6193" s="8"/>
      <c r="J6193" s="8" t="s">
        <v>1221</v>
      </c>
      <c r="K6193" s="8" t="s">
        <v>9725</v>
      </c>
      <c r="L6193" s="8" t="s">
        <v>9150</v>
      </c>
      <c r="M6193" s="7" t="s">
        <v>8889</v>
      </c>
      <c r="N6193" s="9" t="s">
        <v>9727</v>
      </c>
    </row>
    <row r="6194" spans="1:14">
      <c r="A6194" s="7" t="s">
        <v>12257</v>
      </c>
      <c r="B6194" s="8"/>
      <c r="C6194" s="8" t="s">
        <v>12307</v>
      </c>
      <c r="D6194" s="8" t="s">
        <v>12308</v>
      </c>
      <c r="E6194" s="8" t="s">
        <v>8844</v>
      </c>
      <c r="F6194" s="8"/>
      <c r="G6194" s="8"/>
      <c r="H6194" s="8" t="s">
        <v>725</v>
      </c>
      <c r="I6194" s="8"/>
      <c r="J6194" s="8" t="s">
        <v>1221</v>
      </c>
      <c r="K6194" s="8" t="s">
        <v>9725</v>
      </c>
      <c r="L6194" s="8" t="s">
        <v>9150</v>
      </c>
      <c r="M6194" s="7" t="s">
        <v>8889</v>
      </c>
      <c r="N6194" s="9" t="s">
        <v>9727</v>
      </c>
    </row>
    <row r="6195" spans="1:14">
      <c r="A6195" s="7" t="s">
        <v>12257</v>
      </c>
      <c r="B6195" s="8"/>
      <c r="C6195" s="8" t="s">
        <v>12309</v>
      </c>
      <c r="D6195" s="8" t="s">
        <v>12310</v>
      </c>
      <c r="E6195" s="8" t="s">
        <v>8844</v>
      </c>
      <c r="F6195" s="8"/>
      <c r="G6195" s="8"/>
      <c r="H6195" s="8" t="s">
        <v>725</v>
      </c>
      <c r="I6195" s="8"/>
      <c r="J6195" s="8" t="s">
        <v>1221</v>
      </c>
      <c r="K6195" s="8" t="s">
        <v>9725</v>
      </c>
      <c r="L6195" s="8" t="s">
        <v>9150</v>
      </c>
      <c r="M6195" s="7" t="s">
        <v>8889</v>
      </c>
      <c r="N6195" s="9" t="s">
        <v>9727</v>
      </c>
    </row>
    <row r="6196" spans="1:14">
      <c r="A6196" s="7" t="s">
        <v>12257</v>
      </c>
      <c r="B6196" s="8"/>
      <c r="C6196" s="8" t="s">
        <v>12311</v>
      </c>
      <c r="D6196" s="8" t="s">
        <v>12312</v>
      </c>
      <c r="E6196" s="8" t="s">
        <v>8844</v>
      </c>
      <c r="F6196" s="8"/>
      <c r="G6196" s="8"/>
      <c r="H6196" s="8" t="s">
        <v>725</v>
      </c>
      <c r="I6196" s="8"/>
      <c r="J6196" s="8" t="s">
        <v>1221</v>
      </c>
      <c r="K6196" s="8" t="s">
        <v>9725</v>
      </c>
      <c r="L6196" s="8" t="s">
        <v>9150</v>
      </c>
      <c r="M6196" s="7" t="s">
        <v>8889</v>
      </c>
      <c r="N6196" s="9" t="s">
        <v>9727</v>
      </c>
    </row>
    <row r="6197" spans="1:14">
      <c r="A6197" s="7" t="s">
        <v>12257</v>
      </c>
      <c r="B6197" s="8"/>
      <c r="C6197" s="8" t="s">
        <v>12313</v>
      </c>
      <c r="D6197" s="8" t="s">
        <v>12314</v>
      </c>
      <c r="E6197" s="8" t="s">
        <v>8844</v>
      </c>
      <c r="F6197" s="8"/>
      <c r="G6197" s="8"/>
      <c r="H6197" s="8" t="s">
        <v>725</v>
      </c>
      <c r="I6197" s="8"/>
      <c r="J6197" s="8" t="s">
        <v>1221</v>
      </c>
      <c r="K6197" s="8" t="s">
        <v>9725</v>
      </c>
      <c r="L6197" s="8" t="s">
        <v>9150</v>
      </c>
      <c r="M6197" s="7" t="s">
        <v>8889</v>
      </c>
      <c r="N6197" s="9" t="s">
        <v>9727</v>
      </c>
    </row>
    <row r="6198" spans="1:14">
      <c r="A6198" s="7" t="s">
        <v>12257</v>
      </c>
      <c r="B6198" s="8"/>
      <c r="C6198" s="8" t="s">
        <v>12315</v>
      </c>
      <c r="D6198" s="8" t="s">
        <v>12316</v>
      </c>
      <c r="E6198" s="8" t="s">
        <v>8844</v>
      </c>
      <c r="F6198" s="8"/>
      <c r="G6198" s="8"/>
      <c r="H6198" s="8" t="s">
        <v>725</v>
      </c>
      <c r="I6198" s="8"/>
      <c r="J6198" s="8" t="s">
        <v>1221</v>
      </c>
      <c r="K6198" s="8" t="s">
        <v>9725</v>
      </c>
      <c r="L6198" s="8" t="s">
        <v>9150</v>
      </c>
      <c r="M6198" s="7" t="s">
        <v>8889</v>
      </c>
      <c r="N6198" s="9" t="s">
        <v>9727</v>
      </c>
    </row>
    <row r="6199" spans="1:14">
      <c r="A6199" s="7" t="s">
        <v>12257</v>
      </c>
      <c r="B6199" s="8"/>
      <c r="C6199" s="8" t="s">
        <v>12317</v>
      </c>
      <c r="D6199" s="8" t="s">
        <v>12318</v>
      </c>
      <c r="E6199" s="8" t="s">
        <v>8844</v>
      </c>
      <c r="F6199" s="8"/>
      <c r="G6199" s="8"/>
      <c r="H6199" s="8" t="s">
        <v>725</v>
      </c>
      <c r="I6199" s="8"/>
      <c r="J6199" s="8" t="s">
        <v>1221</v>
      </c>
      <c r="K6199" s="8" t="s">
        <v>9725</v>
      </c>
      <c r="L6199" s="8" t="s">
        <v>9150</v>
      </c>
      <c r="M6199" s="7" t="s">
        <v>8889</v>
      </c>
      <c r="N6199" s="9" t="s">
        <v>9727</v>
      </c>
    </row>
    <row r="6200" spans="1:14">
      <c r="A6200" s="7" t="s">
        <v>12257</v>
      </c>
      <c r="B6200" s="8"/>
      <c r="C6200" s="8" t="s">
        <v>12319</v>
      </c>
      <c r="D6200" s="8" t="s">
        <v>12320</v>
      </c>
      <c r="E6200" s="8" t="s">
        <v>8844</v>
      </c>
      <c r="F6200" s="8"/>
      <c r="G6200" s="8"/>
      <c r="H6200" s="8" t="s">
        <v>725</v>
      </c>
      <c r="I6200" s="8"/>
      <c r="J6200" s="8" t="s">
        <v>1221</v>
      </c>
      <c r="K6200" s="8" t="s">
        <v>9725</v>
      </c>
      <c r="L6200" s="8" t="s">
        <v>9150</v>
      </c>
      <c r="M6200" s="7" t="s">
        <v>8889</v>
      </c>
      <c r="N6200" s="9" t="s">
        <v>9727</v>
      </c>
    </row>
    <row r="6201" spans="1:14">
      <c r="A6201" s="7" t="s">
        <v>12257</v>
      </c>
      <c r="B6201" s="7"/>
      <c r="C6201" s="7" t="s">
        <v>12321</v>
      </c>
      <c r="D6201" s="7" t="s">
        <v>11917</v>
      </c>
      <c r="E6201" s="8" t="s">
        <v>8844</v>
      </c>
      <c r="F6201" s="7"/>
      <c r="G6201" s="7"/>
      <c r="H6201" s="7" t="s">
        <v>725</v>
      </c>
      <c r="I6201" s="7"/>
      <c r="J6201" s="7" t="s">
        <v>1221</v>
      </c>
      <c r="K6201" s="7" t="s">
        <v>9725</v>
      </c>
      <c r="L6201" s="8" t="s">
        <v>9150</v>
      </c>
      <c r="M6201" s="7"/>
      <c r="N6201" s="9" t="s">
        <v>9727</v>
      </c>
    </row>
    <row r="6202" spans="1:14">
      <c r="A6202" s="7" t="s">
        <v>12257</v>
      </c>
      <c r="B6202" s="7"/>
      <c r="C6202" s="7" t="s">
        <v>12322</v>
      </c>
      <c r="D6202" s="7" t="s">
        <v>11919</v>
      </c>
      <c r="E6202" s="8" t="s">
        <v>8844</v>
      </c>
      <c r="F6202" s="7"/>
      <c r="G6202" s="7"/>
      <c r="H6202" s="7" t="s">
        <v>725</v>
      </c>
      <c r="I6202" s="7"/>
      <c r="J6202" s="7" t="s">
        <v>1221</v>
      </c>
      <c r="K6202" s="7" t="s">
        <v>9725</v>
      </c>
      <c r="L6202" s="8" t="s">
        <v>9150</v>
      </c>
      <c r="M6202" s="7"/>
      <c r="N6202" s="9" t="s">
        <v>9727</v>
      </c>
    </row>
    <row r="6203" spans="1:14">
      <c r="A6203" s="7" t="s">
        <v>12257</v>
      </c>
      <c r="B6203" s="7"/>
      <c r="C6203" s="7" t="s">
        <v>12323</v>
      </c>
      <c r="D6203" s="7" t="s">
        <v>11921</v>
      </c>
      <c r="E6203" s="8" t="s">
        <v>8844</v>
      </c>
      <c r="F6203" s="7"/>
      <c r="G6203" s="7"/>
      <c r="H6203" s="7" t="s">
        <v>725</v>
      </c>
      <c r="I6203" s="7"/>
      <c r="J6203" s="7" t="s">
        <v>1221</v>
      </c>
      <c r="K6203" s="7" t="s">
        <v>9725</v>
      </c>
      <c r="L6203" s="8" t="s">
        <v>9150</v>
      </c>
      <c r="M6203" s="7"/>
      <c r="N6203" s="9" t="s">
        <v>9727</v>
      </c>
    </row>
    <row r="6204" spans="1:14">
      <c r="A6204" s="7" t="s">
        <v>12257</v>
      </c>
      <c r="B6204" s="8"/>
      <c r="C6204" s="8" t="s">
        <v>12324</v>
      </c>
      <c r="D6204" s="8" t="s">
        <v>12325</v>
      </c>
      <c r="E6204" s="8" t="s">
        <v>8844</v>
      </c>
      <c r="F6204" s="8"/>
      <c r="G6204" s="8"/>
      <c r="H6204" s="8" t="s">
        <v>725</v>
      </c>
      <c r="I6204" s="8"/>
      <c r="J6204" s="8" t="s">
        <v>1221</v>
      </c>
      <c r="K6204" s="8" t="s">
        <v>9725</v>
      </c>
      <c r="L6204" s="8" t="s">
        <v>9150</v>
      </c>
      <c r="M6204" s="7" t="s">
        <v>8889</v>
      </c>
      <c r="N6204" s="9" t="s">
        <v>9727</v>
      </c>
    </row>
    <row r="6205" spans="1:14">
      <c r="A6205" s="7" t="s">
        <v>12257</v>
      </c>
      <c r="B6205" s="8"/>
      <c r="C6205" s="8" t="s">
        <v>12326</v>
      </c>
      <c r="D6205" s="8" t="s">
        <v>12327</v>
      </c>
      <c r="E6205" s="8" t="s">
        <v>8844</v>
      </c>
      <c r="F6205" s="8"/>
      <c r="G6205" s="8"/>
      <c r="H6205" s="8" t="s">
        <v>725</v>
      </c>
      <c r="I6205" s="8"/>
      <c r="J6205" s="8" t="s">
        <v>1221</v>
      </c>
      <c r="K6205" s="8" t="s">
        <v>9725</v>
      </c>
      <c r="L6205" s="8" t="s">
        <v>9150</v>
      </c>
      <c r="M6205" s="7" t="s">
        <v>8889</v>
      </c>
      <c r="N6205" s="9" t="s">
        <v>9727</v>
      </c>
    </row>
    <row r="6206" spans="1:14">
      <c r="A6206" s="7" t="s">
        <v>12257</v>
      </c>
      <c r="B6206" s="8"/>
      <c r="C6206" s="8" t="s">
        <v>12328</v>
      </c>
      <c r="D6206" s="8" t="s">
        <v>12329</v>
      </c>
      <c r="E6206" s="8" t="s">
        <v>8844</v>
      </c>
      <c r="F6206" s="8"/>
      <c r="G6206" s="8"/>
      <c r="H6206" s="8" t="s">
        <v>725</v>
      </c>
      <c r="I6206" s="8"/>
      <c r="J6206" s="8" t="s">
        <v>1221</v>
      </c>
      <c r="K6206" s="8" t="s">
        <v>9725</v>
      </c>
      <c r="L6206" s="8" t="s">
        <v>9150</v>
      </c>
      <c r="M6206" s="7" t="s">
        <v>8889</v>
      </c>
      <c r="N6206" s="9" t="s">
        <v>9727</v>
      </c>
    </row>
    <row r="6207" spans="1:14">
      <c r="A6207" s="7" t="s">
        <v>12257</v>
      </c>
      <c r="B6207" s="8"/>
      <c r="C6207" s="8" t="s">
        <v>12330</v>
      </c>
      <c r="D6207" s="8" t="s">
        <v>12331</v>
      </c>
      <c r="E6207" s="8" t="s">
        <v>8844</v>
      </c>
      <c r="F6207" s="8"/>
      <c r="G6207" s="8"/>
      <c r="H6207" s="8" t="s">
        <v>725</v>
      </c>
      <c r="I6207" s="8"/>
      <c r="J6207" s="8" t="s">
        <v>1221</v>
      </c>
      <c r="K6207" s="8" t="s">
        <v>9725</v>
      </c>
      <c r="L6207" s="8" t="s">
        <v>9150</v>
      </c>
      <c r="M6207" s="7" t="s">
        <v>8889</v>
      </c>
      <c r="N6207" s="9" t="s">
        <v>9727</v>
      </c>
    </row>
    <row r="6208" spans="1:14">
      <c r="A6208" s="7" t="s">
        <v>12257</v>
      </c>
      <c r="B6208" s="8"/>
      <c r="C6208" s="8" t="s">
        <v>12332</v>
      </c>
      <c r="D6208" s="8" t="s">
        <v>12333</v>
      </c>
      <c r="E6208" s="8" t="s">
        <v>8844</v>
      </c>
      <c r="F6208" s="8"/>
      <c r="G6208" s="8"/>
      <c r="H6208" s="8" t="s">
        <v>725</v>
      </c>
      <c r="I6208" s="8"/>
      <c r="J6208" s="8" t="s">
        <v>1221</v>
      </c>
      <c r="K6208" s="8" t="s">
        <v>9725</v>
      </c>
      <c r="L6208" s="8" t="s">
        <v>9150</v>
      </c>
      <c r="M6208" s="7" t="s">
        <v>8889</v>
      </c>
      <c r="N6208" s="9" t="s">
        <v>9727</v>
      </c>
    </row>
    <row r="6209" spans="1:14">
      <c r="A6209" s="7" t="s">
        <v>12257</v>
      </c>
      <c r="B6209" s="8"/>
      <c r="C6209" s="8" t="s">
        <v>12334</v>
      </c>
      <c r="D6209" s="8" t="s">
        <v>12335</v>
      </c>
      <c r="E6209" s="8" t="s">
        <v>8844</v>
      </c>
      <c r="F6209" s="8"/>
      <c r="G6209" s="8"/>
      <c r="H6209" s="8" t="s">
        <v>725</v>
      </c>
      <c r="I6209" s="8"/>
      <c r="J6209" s="8" t="s">
        <v>1221</v>
      </c>
      <c r="K6209" s="8" t="s">
        <v>9725</v>
      </c>
      <c r="L6209" s="8" t="s">
        <v>9150</v>
      </c>
      <c r="M6209" s="7" t="s">
        <v>8889</v>
      </c>
      <c r="N6209" s="9" t="s">
        <v>9727</v>
      </c>
    </row>
    <row r="6210" spans="1:14">
      <c r="A6210" s="7" t="s">
        <v>12257</v>
      </c>
      <c r="B6210" s="8"/>
      <c r="C6210" s="8" t="s">
        <v>12336</v>
      </c>
      <c r="D6210" s="8" t="s">
        <v>12337</v>
      </c>
      <c r="E6210" s="8" t="s">
        <v>8844</v>
      </c>
      <c r="F6210" s="8"/>
      <c r="G6210" s="8"/>
      <c r="H6210" s="8" t="s">
        <v>725</v>
      </c>
      <c r="I6210" s="8"/>
      <c r="J6210" s="8" t="s">
        <v>1221</v>
      </c>
      <c r="K6210" s="8" t="s">
        <v>9725</v>
      </c>
      <c r="L6210" s="8" t="s">
        <v>9150</v>
      </c>
      <c r="M6210" s="7" t="s">
        <v>8889</v>
      </c>
      <c r="N6210" s="9" t="s">
        <v>9727</v>
      </c>
    </row>
    <row r="6211" spans="1:14">
      <c r="A6211" s="7" t="s">
        <v>12257</v>
      </c>
      <c r="B6211" s="8"/>
      <c r="C6211" s="8" t="s">
        <v>12338</v>
      </c>
      <c r="D6211" s="8" t="s">
        <v>12339</v>
      </c>
      <c r="E6211" s="8" t="s">
        <v>8844</v>
      </c>
      <c r="F6211" s="8"/>
      <c r="G6211" s="8"/>
      <c r="H6211" s="8" t="s">
        <v>725</v>
      </c>
      <c r="I6211" s="8"/>
      <c r="J6211" s="8" t="s">
        <v>1221</v>
      </c>
      <c r="K6211" s="8" t="s">
        <v>9725</v>
      </c>
      <c r="L6211" s="8" t="s">
        <v>9150</v>
      </c>
      <c r="M6211" s="7" t="s">
        <v>8889</v>
      </c>
      <c r="N6211" s="9" t="s">
        <v>9727</v>
      </c>
    </row>
    <row r="6212" spans="1:14">
      <c r="A6212" s="7" t="s">
        <v>12257</v>
      </c>
      <c r="B6212" s="8"/>
      <c r="C6212" s="8" t="s">
        <v>12340</v>
      </c>
      <c r="D6212" s="8" t="s">
        <v>12341</v>
      </c>
      <c r="E6212" s="8" t="s">
        <v>8844</v>
      </c>
      <c r="F6212" s="8"/>
      <c r="G6212" s="8"/>
      <c r="H6212" s="8" t="s">
        <v>725</v>
      </c>
      <c r="I6212" s="8"/>
      <c r="J6212" s="8" t="s">
        <v>1221</v>
      </c>
      <c r="K6212" s="8" t="s">
        <v>9725</v>
      </c>
      <c r="L6212" s="8" t="s">
        <v>9150</v>
      </c>
      <c r="M6212" s="7" t="s">
        <v>8889</v>
      </c>
      <c r="N6212" s="9" t="s">
        <v>9727</v>
      </c>
    </row>
    <row r="6213" spans="1:14">
      <c r="A6213" s="7" t="s">
        <v>12257</v>
      </c>
      <c r="B6213" s="8"/>
      <c r="C6213" s="8" t="s">
        <v>12342</v>
      </c>
      <c r="D6213" s="8" t="s">
        <v>12343</v>
      </c>
      <c r="E6213" s="8" t="s">
        <v>8844</v>
      </c>
      <c r="F6213" s="8"/>
      <c r="G6213" s="8"/>
      <c r="H6213" s="8" t="s">
        <v>725</v>
      </c>
      <c r="I6213" s="8"/>
      <c r="J6213" s="8" t="s">
        <v>1221</v>
      </c>
      <c r="K6213" s="8" t="s">
        <v>9725</v>
      </c>
      <c r="L6213" s="8" t="s">
        <v>9150</v>
      </c>
      <c r="M6213" s="7" t="s">
        <v>8889</v>
      </c>
      <c r="N6213" s="9" t="s">
        <v>9727</v>
      </c>
    </row>
    <row r="6214" spans="1:14">
      <c r="A6214" s="7" t="s">
        <v>12257</v>
      </c>
      <c r="B6214" s="8"/>
      <c r="C6214" s="8" t="s">
        <v>12344</v>
      </c>
      <c r="D6214" s="8" t="s">
        <v>12345</v>
      </c>
      <c r="E6214" s="8" t="s">
        <v>8844</v>
      </c>
      <c r="F6214" s="8"/>
      <c r="G6214" s="8"/>
      <c r="H6214" s="8" t="s">
        <v>725</v>
      </c>
      <c r="I6214" s="8"/>
      <c r="J6214" s="8" t="s">
        <v>1221</v>
      </c>
      <c r="K6214" s="8" t="s">
        <v>9725</v>
      </c>
      <c r="L6214" s="8" t="s">
        <v>9150</v>
      </c>
      <c r="M6214" s="7" t="s">
        <v>8889</v>
      </c>
      <c r="N6214" s="9" t="s">
        <v>9727</v>
      </c>
    </row>
    <row r="6215" spans="1:14">
      <c r="A6215" s="7" t="s">
        <v>12257</v>
      </c>
      <c r="B6215" s="7"/>
      <c r="C6215" s="7" t="s">
        <v>12346</v>
      </c>
      <c r="D6215" s="7" t="s">
        <v>12347</v>
      </c>
      <c r="E6215" s="8" t="s">
        <v>8844</v>
      </c>
      <c r="F6215" s="7"/>
      <c r="G6215" s="7"/>
      <c r="H6215" s="8" t="s">
        <v>725</v>
      </c>
      <c r="I6215" s="8"/>
      <c r="J6215" s="8" t="s">
        <v>1221</v>
      </c>
      <c r="K6215" s="8" t="s">
        <v>9725</v>
      </c>
      <c r="L6215" s="8" t="s">
        <v>9740</v>
      </c>
      <c r="M6215" s="7" t="s">
        <v>8889</v>
      </c>
      <c r="N6215" s="9" t="s">
        <v>9727</v>
      </c>
    </row>
    <row r="6216" spans="1:14">
      <c r="A6216" s="7" t="s">
        <v>12257</v>
      </c>
      <c r="B6216" s="7"/>
      <c r="C6216" s="8" t="s">
        <v>12348</v>
      </c>
      <c r="D6216" s="8" t="s">
        <v>12349</v>
      </c>
      <c r="E6216" s="8" t="s">
        <v>8844</v>
      </c>
      <c r="F6216" s="8"/>
      <c r="G6216" s="8"/>
      <c r="H6216" s="8" t="s">
        <v>725</v>
      </c>
      <c r="I6216" s="8"/>
      <c r="J6216" s="8" t="s">
        <v>1221</v>
      </c>
      <c r="K6216" s="8" t="s">
        <v>9725</v>
      </c>
      <c r="L6216" s="8" t="s">
        <v>9740</v>
      </c>
      <c r="M6216" s="7" t="s">
        <v>8889</v>
      </c>
      <c r="N6216" s="9" t="s">
        <v>9727</v>
      </c>
    </row>
    <row r="6217" spans="1:14">
      <c r="A6217" s="7" t="s">
        <v>12257</v>
      </c>
      <c r="B6217" s="7"/>
      <c r="C6217" s="8" t="s">
        <v>12350</v>
      </c>
      <c r="D6217" s="8" t="s">
        <v>12351</v>
      </c>
      <c r="E6217" s="8" t="s">
        <v>8844</v>
      </c>
      <c r="F6217" s="8"/>
      <c r="G6217" s="8"/>
      <c r="H6217" s="8" t="s">
        <v>725</v>
      </c>
      <c r="I6217" s="8"/>
      <c r="J6217" s="8" t="s">
        <v>1221</v>
      </c>
      <c r="K6217" s="8" t="s">
        <v>9725</v>
      </c>
      <c r="L6217" s="8" t="s">
        <v>9740</v>
      </c>
      <c r="M6217" s="7" t="s">
        <v>8889</v>
      </c>
      <c r="N6217" s="9" t="s">
        <v>9727</v>
      </c>
    </row>
    <row r="6218" spans="1:14">
      <c r="A6218" s="7" t="s">
        <v>12257</v>
      </c>
      <c r="B6218" s="8"/>
      <c r="C6218" s="8" t="s">
        <v>12352</v>
      </c>
      <c r="D6218" s="8" t="s">
        <v>12353</v>
      </c>
      <c r="E6218" s="8" t="s">
        <v>8844</v>
      </c>
      <c r="F6218" s="8"/>
      <c r="G6218" s="8"/>
      <c r="H6218" s="8" t="s">
        <v>725</v>
      </c>
      <c r="I6218" s="8"/>
      <c r="J6218" s="8" t="s">
        <v>1221</v>
      </c>
      <c r="K6218" s="8" t="s">
        <v>9725</v>
      </c>
      <c r="L6218" s="8" t="s">
        <v>9740</v>
      </c>
      <c r="M6218" s="7" t="s">
        <v>8889</v>
      </c>
      <c r="N6218" s="9" t="s">
        <v>9727</v>
      </c>
    </row>
    <row r="6219" spans="1:14">
      <c r="A6219" s="7" t="s">
        <v>12257</v>
      </c>
      <c r="B6219" s="8"/>
      <c r="C6219" s="8" t="s">
        <v>12354</v>
      </c>
      <c r="D6219" s="8" t="s">
        <v>12355</v>
      </c>
      <c r="E6219" s="8" t="s">
        <v>8844</v>
      </c>
      <c r="F6219" s="8"/>
      <c r="G6219" s="8"/>
      <c r="H6219" s="8" t="s">
        <v>725</v>
      </c>
      <c r="I6219" s="8"/>
      <c r="J6219" s="8" t="s">
        <v>1221</v>
      </c>
      <c r="K6219" s="8" t="s">
        <v>9725</v>
      </c>
      <c r="L6219" s="8" t="s">
        <v>9740</v>
      </c>
      <c r="M6219" s="7" t="s">
        <v>8889</v>
      </c>
      <c r="N6219" s="9" t="s">
        <v>9727</v>
      </c>
    </row>
    <row r="6220" spans="1:14">
      <c r="A6220" s="7" t="s">
        <v>12257</v>
      </c>
      <c r="B6220" s="7"/>
      <c r="C6220" s="7" t="s">
        <v>12356</v>
      </c>
      <c r="D6220" s="7" t="s">
        <v>12357</v>
      </c>
      <c r="E6220" s="8" t="s">
        <v>8844</v>
      </c>
      <c r="F6220" s="7"/>
      <c r="G6220" s="7"/>
      <c r="H6220" s="8" t="s">
        <v>725</v>
      </c>
      <c r="I6220" s="8"/>
      <c r="J6220" s="8" t="s">
        <v>1221</v>
      </c>
      <c r="K6220" s="8" t="s">
        <v>9725</v>
      </c>
      <c r="L6220" s="8" t="s">
        <v>9740</v>
      </c>
      <c r="M6220" s="7" t="s">
        <v>8889</v>
      </c>
      <c r="N6220" s="9" t="s">
        <v>9727</v>
      </c>
    </row>
    <row r="6221" spans="1:14">
      <c r="A6221" s="7" t="s">
        <v>12257</v>
      </c>
      <c r="B6221" s="7"/>
      <c r="C6221" s="7" t="s">
        <v>12358</v>
      </c>
      <c r="D6221" s="7" t="s">
        <v>12359</v>
      </c>
      <c r="E6221" s="8" t="s">
        <v>8844</v>
      </c>
      <c r="F6221" s="7"/>
      <c r="G6221" s="7"/>
      <c r="H6221" s="8" t="s">
        <v>725</v>
      </c>
      <c r="I6221" s="8"/>
      <c r="J6221" s="8" t="s">
        <v>1221</v>
      </c>
      <c r="K6221" s="8" t="s">
        <v>9725</v>
      </c>
      <c r="L6221" s="8" t="s">
        <v>9740</v>
      </c>
      <c r="M6221" s="7" t="s">
        <v>8889</v>
      </c>
      <c r="N6221" s="9" t="s">
        <v>9727</v>
      </c>
    </row>
    <row r="6222" spans="1:14">
      <c r="A6222" s="7" t="s">
        <v>12257</v>
      </c>
      <c r="B6222" s="7"/>
      <c r="C6222" s="7" t="s">
        <v>12360</v>
      </c>
      <c r="D6222" s="7" t="s">
        <v>12361</v>
      </c>
      <c r="E6222" s="8" t="s">
        <v>8844</v>
      </c>
      <c r="F6222" s="7"/>
      <c r="G6222" s="7"/>
      <c r="H6222" s="8" t="s">
        <v>725</v>
      </c>
      <c r="I6222" s="8"/>
      <c r="J6222" s="8" t="s">
        <v>1221</v>
      </c>
      <c r="K6222" s="8" t="s">
        <v>9725</v>
      </c>
      <c r="L6222" s="8" t="s">
        <v>9740</v>
      </c>
      <c r="M6222" s="7" t="s">
        <v>8889</v>
      </c>
      <c r="N6222" s="9" t="s">
        <v>9727</v>
      </c>
    </row>
    <row r="6223" spans="1:14">
      <c r="A6223" s="7" t="s">
        <v>12257</v>
      </c>
      <c r="B6223" s="7"/>
      <c r="C6223" s="7" t="s">
        <v>12362</v>
      </c>
      <c r="D6223" s="7" t="s">
        <v>12363</v>
      </c>
      <c r="E6223" s="8" t="s">
        <v>8844</v>
      </c>
      <c r="F6223" s="7"/>
      <c r="G6223" s="7"/>
      <c r="H6223" s="8" t="s">
        <v>725</v>
      </c>
      <c r="I6223" s="8"/>
      <c r="J6223" s="8" t="s">
        <v>1221</v>
      </c>
      <c r="K6223" s="8" t="s">
        <v>9725</v>
      </c>
      <c r="L6223" s="8" t="s">
        <v>9740</v>
      </c>
      <c r="M6223" s="7" t="s">
        <v>8889</v>
      </c>
      <c r="N6223" s="9" t="s">
        <v>9727</v>
      </c>
    </row>
    <row r="6224" spans="1:14">
      <c r="A6224" s="7" t="s">
        <v>12257</v>
      </c>
      <c r="B6224" s="8"/>
      <c r="C6224" s="8" t="s">
        <v>12364</v>
      </c>
      <c r="D6224" s="8" t="s">
        <v>12365</v>
      </c>
      <c r="E6224" s="8" t="s">
        <v>8844</v>
      </c>
      <c r="F6224" s="8"/>
      <c r="G6224" s="8"/>
      <c r="H6224" s="8" t="s">
        <v>725</v>
      </c>
      <c r="I6224" s="8"/>
      <c r="J6224" s="8" t="s">
        <v>1221</v>
      </c>
      <c r="K6224" s="8" t="s">
        <v>9725</v>
      </c>
      <c r="L6224" s="8" t="s">
        <v>9740</v>
      </c>
      <c r="M6224" s="7" t="s">
        <v>8889</v>
      </c>
      <c r="N6224" s="9" t="s">
        <v>9727</v>
      </c>
    </row>
    <row r="6225" spans="1:14">
      <c r="A6225" s="7" t="s">
        <v>12257</v>
      </c>
      <c r="B6225" s="8"/>
      <c r="C6225" s="8" t="s">
        <v>12366</v>
      </c>
      <c r="D6225" s="8" t="s">
        <v>12367</v>
      </c>
      <c r="E6225" s="8" t="s">
        <v>8844</v>
      </c>
      <c r="F6225" s="8"/>
      <c r="G6225" s="8"/>
      <c r="H6225" s="8" t="s">
        <v>725</v>
      </c>
      <c r="I6225" s="8"/>
      <c r="J6225" s="8" t="s">
        <v>1221</v>
      </c>
      <c r="K6225" s="8" t="s">
        <v>9725</v>
      </c>
      <c r="L6225" s="8" t="s">
        <v>9740</v>
      </c>
      <c r="M6225" s="7" t="s">
        <v>8889</v>
      </c>
      <c r="N6225" s="9" t="s">
        <v>9727</v>
      </c>
    </row>
    <row r="6226" spans="1:14">
      <c r="A6226" s="7" t="s">
        <v>12257</v>
      </c>
      <c r="B6226" s="8"/>
      <c r="C6226" s="8" t="s">
        <v>12368</v>
      </c>
      <c r="D6226" s="8" t="s">
        <v>12369</v>
      </c>
      <c r="E6226" s="8" t="s">
        <v>8844</v>
      </c>
      <c r="F6226" s="8"/>
      <c r="G6226" s="8"/>
      <c r="H6226" s="8" t="s">
        <v>725</v>
      </c>
      <c r="I6226" s="8"/>
      <c r="J6226" s="8" t="s">
        <v>1221</v>
      </c>
      <c r="K6226" s="8" t="s">
        <v>9725</v>
      </c>
      <c r="L6226" s="8" t="s">
        <v>9740</v>
      </c>
      <c r="M6226" s="7" t="s">
        <v>8889</v>
      </c>
      <c r="N6226" s="9" t="s">
        <v>9727</v>
      </c>
    </row>
    <row r="6227" spans="1:14">
      <c r="A6227" s="7" t="s">
        <v>12257</v>
      </c>
      <c r="B6227" s="8"/>
      <c r="C6227" s="8" t="s">
        <v>12370</v>
      </c>
      <c r="D6227" s="8" t="s">
        <v>12371</v>
      </c>
      <c r="E6227" s="8" t="s">
        <v>8844</v>
      </c>
      <c r="F6227" s="8"/>
      <c r="G6227" s="8"/>
      <c r="H6227" s="8" t="s">
        <v>725</v>
      </c>
      <c r="I6227" s="8"/>
      <c r="J6227" s="8" t="s">
        <v>1221</v>
      </c>
      <c r="K6227" s="8" t="s">
        <v>9725</v>
      </c>
      <c r="L6227" s="8" t="s">
        <v>9740</v>
      </c>
      <c r="M6227" s="7" t="s">
        <v>8889</v>
      </c>
      <c r="N6227" s="9" t="s">
        <v>9727</v>
      </c>
    </row>
    <row r="6228" spans="1:14">
      <c r="A6228" s="7" t="s">
        <v>12257</v>
      </c>
      <c r="B6228" s="7"/>
      <c r="C6228" s="7" t="s">
        <v>12372</v>
      </c>
      <c r="D6228" s="7" t="s">
        <v>12373</v>
      </c>
      <c r="E6228" s="8" t="s">
        <v>8844</v>
      </c>
      <c r="F6228" s="7"/>
      <c r="G6228" s="7"/>
      <c r="H6228" s="8" t="s">
        <v>725</v>
      </c>
      <c r="I6228" s="8"/>
      <c r="J6228" s="8" t="s">
        <v>1221</v>
      </c>
      <c r="K6228" s="8" t="s">
        <v>9725</v>
      </c>
      <c r="L6228" s="8" t="s">
        <v>9740</v>
      </c>
      <c r="M6228" s="7" t="s">
        <v>8889</v>
      </c>
      <c r="N6228" s="9" t="s">
        <v>9727</v>
      </c>
    </row>
    <row r="6229" spans="1:14">
      <c r="A6229" s="7" t="s">
        <v>12257</v>
      </c>
      <c r="B6229" s="7"/>
      <c r="C6229" s="7" t="s">
        <v>12374</v>
      </c>
      <c r="D6229" s="7" t="s">
        <v>12375</v>
      </c>
      <c r="E6229" s="8" t="s">
        <v>8844</v>
      </c>
      <c r="F6229" s="7"/>
      <c r="G6229" s="7"/>
      <c r="H6229" s="8" t="s">
        <v>725</v>
      </c>
      <c r="I6229" s="8"/>
      <c r="J6229" s="8" t="s">
        <v>1221</v>
      </c>
      <c r="K6229" s="8" t="s">
        <v>9725</v>
      </c>
      <c r="L6229" s="8" t="s">
        <v>9740</v>
      </c>
      <c r="M6229" s="7" t="s">
        <v>8889</v>
      </c>
      <c r="N6229" s="9" t="s">
        <v>9727</v>
      </c>
    </row>
    <row r="6230" spans="1:14">
      <c r="A6230" s="7" t="s">
        <v>12257</v>
      </c>
      <c r="B6230" s="7"/>
      <c r="C6230" s="7" t="s">
        <v>12376</v>
      </c>
      <c r="D6230" s="7" t="s">
        <v>12377</v>
      </c>
      <c r="E6230" s="8" t="s">
        <v>8844</v>
      </c>
      <c r="F6230" s="7"/>
      <c r="G6230" s="7"/>
      <c r="H6230" s="8" t="s">
        <v>725</v>
      </c>
      <c r="I6230" s="8"/>
      <c r="J6230" s="8" t="s">
        <v>1221</v>
      </c>
      <c r="K6230" s="8" t="s">
        <v>9725</v>
      </c>
      <c r="L6230" s="8" t="s">
        <v>9740</v>
      </c>
      <c r="M6230" s="7" t="s">
        <v>8889</v>
      </c>
      <c r="N6230" s="9" t="s">
        <v>9727</v>
      </c>
    </row>
    <row r="6231" spans="1:14">
      <c r="A6231" s="7" t="s">
        <v>12257</v>
      </c>
      <c r="B6231" s="7"/>
      <c r="C6231" s="9" t="s">
        <v>12378</v>
      </c>
      <c r="D6231" s="9" t="s">
        <v>12379</v>
      </c>
      <c r="E6231" s="8" t="s">
        <v>8844</v>
      </c>
      <c r="F6231" s="7"/>
      <c r="G6231" s="7"/>
      <c r="H6231" s="8" t="s">
        <v>725</v>
      </c>
      <c r="I6231" s="8"/>
      <c r="J6231" s="8" t="s">
        <v>1221</v>
      </c>
      <c r="K6231" s="8" t="s">
        <v>9725</v>
      </c>
      <c r="L6231" s="8" t="s">
        <v>9740</v>
      </c>
      <c r="M6231" s="7" t="s">
        <v>8889</v>
      </c>
      <c r="N6231" s="9" t="s">
        <v>9727</v>
      </c>
    </row>
    <row r="6232" spans="1:14">
      <c r="A6232" s="7" t="s">
        <v>12257</v>
      </c>
      <c r="B6232" s="7"/>
      <c r="C6232" s="7" t="s">
        <v>12380</v>
      </c>
      <c r="D6232" s="7" t="s">
        <v>12381</v>
      </c>
      <c r="E6232" s="8" t="s">
        <v>8844</v>
      </c>
      <c r="F6232" s="7"/>
      <c r="G6232" s="7"/>
      <c r="H6232" s="8" t="s">
        <v>725</v>
      </c>
      <c r="I6232" s="8"/>
      <c r="J6232" s="8" t="s">
        <v>1221</v>
      </c>
      <c r="K6232" s="8" t="s">
        <v>9725</v>
      </c>
      <c r="L6232" s="8" t="s">
        <v>9740</v>
      </c>
      <c r="M6232" s="7" t="s">
        <v>8889</v>
      </c>
      <c r="N6232" s="9" t="s">
        <v>9727</v>
      </c>
    </row>
    <row r="6233" spans="1:14">
      <c r="A6233" s="7" t="s">
        <v>12257</v>
      </c>
      <c r="B6233" s="7"/>
      <c r="C6233" s="7" t="s">
        <v>12382</v>
      </c>
      <c r="D6233" s="7" t="s">
        <v>12383</v>
      </c>
      <c r="E6233" s="8" t="s">
        <v>8844</v>
      </c>
      <c r="F6233" s="7"/>
      <c r="G6233" s="7"/>
      <c r="H6233" s="7" t="s">
        <v>725</v>
      </c>
      <c r="I6233" s="7"/>
      <c r="J6233" s="7" t="s">
        <v>1221</v>
      </c>
      <c r="K6233" s="7" t="s">
        <v>9725</v>
      </c>
      <c r="L6233" s="7" t="s">
        <v>12384</v>
      </c>
      <c r="M6233" s="7" t="s">
        <v>8877</v>
      </c>
      <c r="N6233" s="9" t="s">
        <v>9727</v>
      </c>
    </row>
    <row r="6234" spans="1:14">
      <c r="A6234" s="7" t="s">
        <v>12257</v>
      </c>
      <c r="B6234" s="7"/>
      <c r="C6234" s="7" t="s">
        <v>12385</v>
      </c>
      <c r="D6234" s="7" t="s">
        <v>12386</v>
      </c>
      <c r="E6234" s="8" t="s">
        <v>8844</v>
      </c>
      <c r="F6234" s="7"/>
      <c r="G6234" s="7"/>
      <c r="H6234" s="7" t="s">
        <v>725</v>
      </c>
      <c r="I6234" s="7"/>
      <c r="J6234" s="7" t="s">
        <v>1221</v>
      </c>
      <c r="K6234" s="7" t="s">
        <v>9725</v>
      </c>
      <c r="L6234" s="7" t="s">
        <v>12384</v>
      </c>
      <c r="M6234" s="7" t="s">
        <v>8877</v>
      </c>
      <c r="N6234" s="9" t="s">
        <v>9727</v>
      </c>
    </row>
    <row r="6235" spans="1:14">
      <c r="A6235" s="7" t="s">
        <v>12257</v>
      </c>
      <c r="B6235" s="7"/>
      <c r="C6235" s="7" t="s">
        <v>12387</v>
      </c>
      <c r="D6235" s="7" t="s">
        <v>12388</v>
      </c>
      <c r="E6235" s="8" t="s">
        <v>8844</v>
      </c>
      <c r="F6235" s="7"/>
      <c r="G6235" s="7"/>
      <c r="H6235" s="7" t="s">
        <v>725</v>
      </c>
      <c r="I6235" s="7"/>
      <c r="J6235" s="7" t="s">
        <v>1221</v>
      </c>
      <c r="K6235" s="7" t="s">
        <v>9725</v>
      </c>
      <c r="L6235" s="7" t="s">
        <v>12384</v>
      </c>
      <c r="M6235" s="7" t="s">
        <v>8877</v>
      </c>
      <c r="N6235" s="9" t="s">
        <v>9727</v>
      </c>
    </row>
    <row r="6236" spans="1:14">
      <c r="A6236" s="7" t="s">
        <v>12257</v>
      </c>
      <c r="B6236" s="7"/>
      <c r="C6236" s="7" t="s">
        <v>12389</v>
      </c>
      <c r="D6236" s="7" t="s">
        <v>12390</v>
      </c>
      <c r="E6236" s="8" t="s">
        <v>8844</v>
      </c>
      <c r="F6236" s="7"/>
      <c r="G6236" s="7"/>
      <c r="H6236" s="7" t="s">
        <v>725</v>
      </c>
      <c r="I6236" s="7"/>
      <c r="J6236" s="7" t="s">
        <v>1221</v>
      </c>
      <c r="K6236" s="7" t="s">
        <v>9725</v>
      </c>
      <c r="L6236" s="7" t="s">
        <v>12384</v>
      </c>
      <c r="M6236" s="7" t="s">
        <v>8877</v>
      </c>
      <c r="N6236" s="9" t="s">
        <v>9727</v>
      </c>
    </row>
    <row r="6237" ht="45" customHeight="1" spans="1:14">
      <c r="A6237" s="7" t="s">
        <v>12257</v>
      </c>
      <c r="B6237" s="6"/>
      <c r="C6237" s="12" t="s">
        <v>12391</v>
      </c>
      <c r="D6237" s="12" t="s">
        <v>12392</v>
      </c>
      <c r="E6237" s="8" t="s">
        <v>8844</v>
      </c>
      <c r="F6237" s="6"/>
      <c r="G6237" s="6"/>
      <c r="H6237" s="7" t="s">
        <v>725</v>
      </c>
      <c r="I6237" s="7"/>
      <c r="J6237" s="7" t="s">
        <v>1221</v>
      </c>
      <c r="K6237" s="7" t="s">
        <v>9725</v>
      </c>
      <c r="L6237" s="7" t="s">
        <v>12384</v>
      </c>
      <c r="M6237" s="7" t="s">
        <v>8877</v>
      </c>
      <c r="N6237" s="9" t="s">
        <v>9727</v>
      </c>
    </row>
    <row r="6238" ht="45" customHeight="1" spans="1:14">
      <c r="A6238" s="7" t="s">
        <v>12257</v>
      </c>
      <c r="B6238" s="6"/>
      <c r="C6238" s="12" t="s">
        <v>12393</v>
      </c>
      <c r="D6238" s="12" t="s">
        <v>12394</v>
      </c>
      <c r="E6238" s="8" t="s">
        <v>8844</v>
      </c>
      <c r="F6238" s="6"/>
      <c r="G6238" s="6"/>
      <c r="H6238" s="7" t="s">
        <v>725</v>
      </c>
      <c r="I6238" s="7"/>
      <c r="J6238" s="7" t="s">
        <v>1221</v>
      </c>
      <c r="K6238" s="7" t="s">
        <v>9725</v>
      </c>
      <c r="L6238" s="7" t="s">
        <v>12384</v>
      </c>
      <c r="M6238" s="7" t="s">
        <v>8877</v>
      </c>
      <c r="N6238" s="9" t="s">
        <v>9727</v>
      </c>
    </row>
    <row r="6239" ht="45" customHeight="1" spans="1:14">
      <c r="A6239" s="7" t="s">
        <v>12257</v>
      </c>
      <c r="B6239" s="6"/>
      <c r="C6239" s="12" t="s">
        <v>12395</v>
      </c>
      <c r="D6239" s="12" t="s">
        <v>12396</v>
      </c>
      <c r="E6239" s="8" t="s">
        <v>8844</v>
      </c>
      <c r="F6239" s="6"/>
      <c r="G6239" s="6"/>
      <c r="H6239" s="7" t="s">
        <v>725</v>
      </c>
      <c r="I6239" s="7"/>
      <c r="J6239" s="7" t="s">
        <v>1221</v>
      </c>
      <c r="K6239" s="7" t="s">
        <v>9725</v>
      </c>
      <c r="L6239" s="7" t="s">
        <v>12384</v>
      </c>
      <c r="M6239" s="7" t="s">
        <v>8877</v>
      </c>
      <c r="N6239" s="9" t="s">
        <v>9727</v>
      </c>
    </row>
    <row r="6240" ht="45" customHeight="1" spans="1:14">
      <c r="A6240" s="7" t="s">
        <v>12257</v>
      </c>
      <c r="B6240" s="6"/>
      <c r="C6240" s="12" t="s">
        <v>12397</v>
      </c>
      <c r="D6240" s="12" t="s">
        <v>12398</v>
      </c>
      <c r="E6240" s="8" t="s">
        <v>8844</v>
      </c>
      <c r="F6240" s="6"/>
      <c r="G6240" s="6"/>
      <c r="H6240" s="7" t="s">
        <v>725</v>
      </c>
      <c r="I6240" s="7"/>
      <c r="J6240" s="7" t="s">
        <v>1221</v>
      </c>
      <c r="K6240" s="7" t="s">
        <v>9725</v>
      </c>
      <c r="L6240" s="7" t="s">
        <v>12384</v>
      </c>
      <c r="M6240" s="7" t="s">
        <v>8877</v>
      </c>
      <c r="N6240" s="9" t="s">
        <v>9727</v>
      </c>
    </row>
    <row r="6241" spans="1:14">
      <c r="A6241" s="7" t="s">
        <v>12399</v>
      </c>
      <c r="B6241" s="7"/>
      <c r="C6241" s="7" t="s">
        <v>12400</v>
      </c>
      <c r="D6241" s="7" t="s">
        <v>12401</v>
      </c>
      <c r="E6241" s="8" t="s">
        <v>8844</v>
      </c>
      <c r="F6241" s="7"/>
      <c r="G6241" s="7"/>
      <c r="H6241" s="7" t="s">
        <v>1978</v>
      </c>
      <c r="I6241" s="7"/>
      <c r="J6241" s="7" t="s">
        <v>11006</v>
      </c>
      <c r="K6241" s="8" t="s">
        <v>12158</v>
      </c>
      <c r="L6241" s="7" t="s">
        <v>9997</v>
      </c>
      <c r="M6241" s="7"/>
      <c r="N6241" s="9" t="s">
        <v>11700</v>
      </c>
    </row>
    <row r="6242" spans="1:14">
      <c r="A6242" s="7" t="s">
        <v>12399</v>
      </c>
      <c r="B6242" s="7"/>
      <c r="C6242" s="7" t="s">
        <v>12402</v>
      </c>
      <c r="D6242" s="7" t="s">
        <v>12403</v>
      </c>
      <c r="E6242" s="8" t="s">
        <v>8844</v>
      </c>
      <c r="F6242" s="7"/>
      <c r="G6242" s="7"/>
      <c r="H6242" s="7" t="s">
        <v>1978</v>
      </c>
      <c r="I6242" s="7"/>
      <c r="J6242" s="7" t="s">
        <v>11006</v>
      </c>
      <c r="K6242" s="8" t="s">
        <v>12158</v>
      </c>
      <c r="L6242" s="8" t="s">
        <v>9997</v>
      </c>
      <c r="M6242" s="7"/>
      <c r="N6242" s="9" t="s">
        <v>11700</v>
      </c>
    </row>
    <row r="6243" spans="1:14">
      <c r="A6243" s="7" t="s">
        <v>12399</v>
      </c>
      <c r="B6243" s="7"/>
      <c r="C6243" s="7" t="s">
        <v>12404</v>
      </c>
      <c r="D6243" s="7" t="s">
        <v>12405</v>
      </c>
      <c r="E6243" s="8" t="s">
        <v>8844</v>
      </c>
      <c r="F6243" s="7"/>
      <c r="G6243" s="7"/>
      <c r="H6243" s="7" t="s">
        <v>1978</v>
      </c>
      <c r="I6243" s="7"/>
      <c r="J6243" s="7" t="s">
        <v>11006</v>
      </c>
      <c r="K6243" s="8" t="s">
        <v>12158</v>
      </c>
      <c r="L6243" s="8" t="s">
        <v>9997</v>
      </c>
      <c r="M6243" s="7"/>
      <c r="N6243" s="9" t="s">
        <v>11700</v>
      </c>
    </row>
    <row r="6244" spans="1:14">
      <c r="A6244" s="7" t="s">
        <v>12399</v>
      </c>
      <c r="B6244" s="7"/>
      <c r="C6244" s="7" t="s">
        <v>12406</v>
      </c>
      <c r="D6244" s="7" t="s">
        <v>12407</v>
      </c>
      <c r="E6244" s="8" t="s">
        <v>8844</v>
      </c>
      <c r="F6244" s="7"/>
      <c r="G6244" s="7"/>
      <c r="H6244" s="7" t="s">
        <v>1978</v>
      </c>
      <c r="I6244" s="7"/>
      <c r="J6244" s="7" t="s">
        <v>11006</v>
      </c>
      <c r="K6244" s="8" t="s">
        <v>12158</v>
      </c>
      <c r="L6244" s="8" t="s">
        <v>9997</v>
      </c>
      <c r="M6244" s="7"/>
      <c r="N6244" s="9" t="s">
        <v>11700</v>
      </c>
    </row>
    <row r="6245" spans="1:14">
      <c r="A6245" s="7" t="s">
        <v>12399</v>
      </c>
      <c r="B6245" s="8"/>
      <c r="C6245" s="8" t="s">
        <v>12408</v>
      </c>
      <c r="D6245" s="8" t="s">
        <v>12409</v>
      </c>
      <c r="E6245" s="8" t="s">
        <v>8844</v>
      </c>
      <c r="F6245" s="11"/>
      <c r="G6245" s="8"/>
      <c r="H6245" s="7" t="s">
        <v>1978</v>
      </c>
      <c r="I6245" s="7"/>
      <c r="J6245" s="7" t="s">
        <v>11006</v>
      </c>
      <c r="K6245" s="8" t="s">
        <v>12158</v>
      </c>
      <c r="L6245" s="8" t="s">
        <v>9997</v>
      </c>
      <c r="M6245" s="7" t="s">
        <v>2059</v>
      </c>
      <c r="N6245" s="9" t="s">
        <v>11700</v>
      </c>
    </row>
    <row r="6246" spans="1:14">
      <c r="A6246" s="7" t="s">
        <v>12399</v>
      </c>
      <c r="B6246" s="7"/>
      <c r="C6246" s="7" t="s">
        <v>12410</v>
      </c>
      <c r="D6246" s="7" t="s">
        <v>12411</v>
      </c>
      <c r="E6246" s="8" t="s">
        <v>8844</v>
      </c>
      <c r="F6246" s="7"/>
      <c r="G6246" s="7"/>
      <c r="H6246" s="7" t="s">
        <v>1978</v>
      </c>
      <c r="I6246" s="7"/>
      <c r="J6246" s="7" t="s">
        <v>11006</v>
      </c>
      <c r="K6246" s="8" t="s">
        <v>12158</v>
      </c>
      <c r="L6246" s="8" t="s">
        <v>9997</v>
      </c>
      <c r="M6246" s="7"/>
      <c r="N6246" s="9" t="s">
        <v>11700</v>
      </c>
    </row>
    <row r="6247" spans="1:14">
      <c r="A6247" s="7" t="s">
        <v>12399</v>
      </c>
      <c r="B6247" s="8"/>
      <c r="C6247" s="8" t="s">
        <v>12412</v>
      </c>
      <c r="D6247" s="8" t="s">
        <v>12413</v>
      </c>
      <c r="E6247" s="8" t="s">
        <v>8844</v>
      </c>
      <c r="F6247" s="11"/>
      <c r="G6247" s="8"/>
      <c r="H6247" s="7" t="s">
        <v>1978</v>
      </c>
      <c r="I6247" s="7"/>
      <c r="J6247" s="7" t="s">
        <v>11006</v>
      </c>
      <c r="K6247" s="8" t="s">
        <v>12158</v>
      </c>
      <c r="L6247" s="8" t="s">
        <v>9997</v>
      </c>
      <c r="M6247" s="7" t="s">
        <v>2059</v>
      </c>
      <c r="N6247" s="9" t="s">
        <v>11700</v>
      </c>
    </row>
    <row r="6248" spans="1:14">
      <c r="A6248" s="7" t="s">
        <v>12399</v>
      </c>
      <c r="B6248" s="7"/>
      <c r="C6248" s="7" t="s">
        <v>12414</v>
      </c>
      <c r="D6248" s="7" t="s">
        <v>12415</v>
      </c>
      <c r="E6248" s="8" t="s">
        <v>8844</v>
      </c>
      <c r="F6248" s="7"/>
      <c r="G6248" s="7"/>
      <c r="H6248" s="7" t="s">
        <v>1978</v>
      </c>
      <c r="I6248" s="7"/>
      <c r="J6248" s="7" t="s">
        <v>11006</v>
      </c>
      <c r="K6248" s="8" t="s">
        <v>12158</v>
      </c>
      <c r="L6248" s="8" t="s">
        <v>9997</v>
      </c>
      <c r="M6248" s="7"/>
      <c r="N6248" s="9" t="s">
        <v>11700</v>
      </c>
    </row>
    <row r="6249" spans="1:14">
      <c r="A6249" s="7" t="s">
        <v>12399</v>
      </c>
      <c r="B6249" s="7"/>
      <c r="C6249" s="7" t="s">
        <v>12416</v>
      </c>
      <c r="D6249" s="7" t="s">
        <v>12417</v>
      </c>
      <c r="E6249" s="8" t="s">
        <v>8844</v>
      </c>
      <c r="F6249" s="7"/>
      <c r="G6249" s="7"/>
      <c r="H6249" s="7" t="s">
        <v>1978</v>
      </c>
      <c r="I6249" s="7"/>
      <c r="J6249" s="7" t="s">
        <v>11006</v>
      </c>
      <c r="K6249" s="8" t="s">
        <v>12158</v>
      </c>
      <c r="L6249" s="8" t="s">
        <v>9997</v>
      </c>
      <c r="M6249" s="7"/>
      <c r="N6249" s="9" t="s">
        <v>11700</v>
      </c>
    </row>
    <row r="6250" spans="1:14">
      <c r="A6250" s="7" t="s">
        <v>12399</v>
      </c>
      <c r="B6250" s="7"/>
      <c r="C6250" s="7" t="s">
        <v>12418</v>
      </c>
      <c r="D6250" s="7" t="s">
        <v>12419</v>
      </c>
      <c r="E6250" s="8" t="s">
        <v>8844</v>
      </c>
      <c r="F6250" s="7"/>
      <c r="G6250" s="7"/>
      <c r="H6250" s="7" t="s">
        <v>1978</v>
      </c>
      <c r="I6250" s="7"/>
      <c r="J6250" s="7" t="s">
        <v>11006</v>
      </c>
      <c r="K6250" s="8" t="s">
        <v>12158</v>
      </c>
      <c r="L6250" s="8" t="s">
        <v>9997</v>
      </c>
      <c r="M6250" s="7"/>
      <c r="N6250" s="9" t="s">
        <v>11700</v>
      </c>
    </row>
    <row r="6251" spans="1:14">
      <c r="A6251" s="7" t="s">
        <v>12399</v>
      </c>
      <c r="B6251" s="7"/>
      <c r="C6251" s="7" t="s">
        <v>12420</v>
      </c>
      <c r="D6251" s="7" t="s">
        <v>12421</v>
      </c>
      <c r="E6251" s="8" t="s">
        <v>8844</v>
      </c>
      <c r="F6251" s="7"/>
      <c r="G6251" s="7"/>
      <c r="H6251" s="7" t="s">
        <v>1978</v>
      </c>
      <c r="I6251" s="7"/>
      <c r="J6251" s="7" t="s">
        <v>11006</v>
      </c>
      <c r="K6251" s="8" t="s">
        <v>12158</v>
      </c>
      <c r="L6251" s="8" t="s">
        <v>9997</v>
      </c>
      <c r="M6251" s="7"/>
      <c r="N6251" s="9" t="s">
        <v>11700</v>
      </c>
    </row>
    <row r="6252" spans="1:14">
      <c r="A6252" s="7" t="s">
        <v>12399</v>
      </c>
      <c r="B6252" s="7"/>
      <c r="C6252" s="7" t="s">
        <v>12422</v>
      </c>
      <c r="D6252" s="7" t="s">
        <v>12423</v>
      </c>
      <c r="E6252" s="8" t="s">
        <v>8844</v>
      </c>
      <c r="F6252" s="7"/>
      <c r="G6252" s="7"/>
      <c r="H6252" s="7" t="s">
        <v>1978</v>
      </c>
      <c r="I6252" s="7"/>
      <c r="J6252" s="7" t="s">
        <v>11006</v>
      </c>
      <c r="K6252" s="8" t="s">
        <v>12158</v>
      </c>
      <c r="L6252" s="8" t="s">
        <v>9997</v>
      </c>
      <c r="M6252" s="7"/>
      <c r="N6252" s="9" t="s">
        <v>11700</v>
      </c>
    </row>
    <row r="6253" spans="1:14">
      <c r="A6253" s="7" t="s">
        <v>12399</v>
      </c>
      <c r="B6253" s="7"/>
      <c r="C6253" s="7" t="s">
        <v>12424</v>
      </c>
      <c r="D6253" s="7" t="s">
        <v>12425</v>
      </c>
      <c r="E6253" s="8" t="s">
        <v>8844</v>
      </c>
      <c r="F6253" s="7"/>
      <c r="G6253" s="7"/>
      <c r="H6253" s="7" t="s">
        <v>1978</v>
      </c>
      <c r="I6253" s="7"/>
      <c r="J6253" s="7" t="s">
        <v>11006</v>
      </c>
      <c r="K6253" s="8" t="s">
        <v>12158</v>
      </c>
      <c r="L6253" s="8" t="s">
        <v>9997</v>
      </c>
      <c r="M6253" s="7"/>
      <c r="N6253" s="9" t="s">
        <v>11700</v>
      </c>
    </row>
    <row r="6254" spans="1:14">
      <c r="A6254" s="7" t="s">
        <v>12399</v>
      </c>
      <c r="B6254" s="7"/>
      <c r="C6254" s="7" t="s">
        <v>12426</v>
      </c>
      <c r="D6254" s="7" t="s">
        <v>12427</v>
      </c>
      <c r="E6254" s="8" t="s">
        <v>8844</v>
      </c>
      <c r="F6254" s="7"/>
      <c r="G6254" s="7"/>
      <c r="H6254" s="7" t="s">
        <v>1978</v>
      </c>
      <c r="I6254" s="7"/>
      <c r="J6254" s="7" t="s">
        <v>11006</v>
      </c>
      <c r="K6254" s="8" t="s">
        <v>12158</v>
      </c>
      <c r="L6254" s="8" t="s">
        <v>9997</v>
      </c>
      <c r="M6254" s="7"/>
      <c r="N6254" s="9" t="s">
        <v>11700</v>
      </c>
    </row>
    <row r="6255" spans="1:14">
      <c r="A6255" s="7" t="s">
        <v>12399</v>
      </c>
      <c r="B6255" s="7"/>
      <c r="C6255" s="7" t="s">
        <v>12428</v>
      </c>
      <c r="D6255" s="7" t="s">
        <v>12429</v>
      </c>
      <c r="E6255" s="8" t="s">
        <v>8844</v>
      </c>
      <c r="F6255" s="7"/>
      <c r="G6255" s="7"/>
      <c r="H6255" s="7" t="s">
        <v>1978</v>
      </c>
      <c r="I6255" s="7"/>
      <c r="J6255" s="7" t="s">
        <v>11006</v>
      </c>
      <c r="K6255" s="8" t="s">
        <v>12158</v>
      </c>
      <c r="L6255" s="8" t="s">
        <v>9997</v>
      </c>
      <c r="M6255" s="7"/>
      <c r="N6255" s="9" t="s">
        <v>11700</v>
      </c>
    </row>
    <row r="6256" spans="1:14">
      <c r="A6256" s="7" t="s">
        <v>12399</v>
      </c>
      <c r="B6256" s="7"/>
      <c r="C6256" s="7" t="s">
        <v>12430</v>
      </c>
      <c r="D6256" s="7" t="s">
        <v>12431</v>
      </c>
      <c r="E6256" s="8" t="s">
        <v>8844</v>
      </c>
      <c r="F6256" s="7"/>
      <c r="G6256" s="7"/>
      <c r="H6256" s="7" t="s">
        <v>1978</v>
      </c>
      <c r="I6256" s="7"/>
      <c r="J6256" s="7" t="s">
        <v>11006</v>
      </c>
      <c r="K6256" s="8" t="s">
        <v>12158</v>
      </c>
      <c r="L6256" s="8" t="s">
        <v>9997</v>
      </c>
      <c r="M6256" s="7"/>
      <c r="N6256" s="9" t="s">
        <v>11700</v>
      </c>
    </row>
    <row r="6257" spans="1:14">
      <c r="A6257" s="7" t="s">
        <v>12399</v>
      </c>
      <c r="B6257" s="7"/>
      <c r="C6257" s="7" t="s">
        <v>12432</v>
      </c>
      <c r="D6257" s="7" t="s">
        <v>12433</v>
      </c>
      <c r="E6257" s="8" t="s">
        <v>8844</v>
      </c>
      <c r="F6257" s="7"/>
      <c r="G6257" s="7"/>
      <c r="H6257" s="7" t="s">
        <v>1978</v>
      </c>
      <c r="I6257" s="7"/>
      <c r="J6257" s="7" t="s">
        <v>11006</v>
      </c>
      <c r="K6257" s="8" t="s">
        <v>12158</v>
      </c>
      <c r="L6257" s="8" t="s">
        <v>9997</v>
      </c>
      <c r="M6257" s="7"/>
      <c r="N6257" s="9" t="s">
        <v>11700</v>
      </c>
    </row>
    <row r="6258" spans="1:14">
      <c r="A6258" s="7" t="s">
        <v>12399</v>
      </c>
      <c r="B6258" s="8"/>
      <c r="C6258" s="8" t="s">
        <v>12434</v>
      </c>
      <c r="D6258" s="8" t="s">
        <v>12435</v>
      </c>
      <c r="E6258" s="8" t="s">
        <v>8844</v>
      </c>
      <c r="F6258" s="11"/>
      <c r="G6258" s="8"/>
      <c r="H6258" s="7" t="s">
        <v>1978</v>
      </c>
      <c r="I6258" s="7"/>
      <c r="J6258" s="7" t="s">
        <v>11006</v>
      </c>
      <c r="K6258" s="8" t="s">
        <v>12158</v>
      </c>
      <c r="L6258" s="8" t="s">
        <v>9997</v>
      </c>
      <c r="M6258" s="7" t="s">
        <v>2059</v>
      </c>
      <c r="N6258" s="9" t="s">
        <v>11700</v>
      </c>
    </row>
    <row r="6259" spans="1:14">
      <c r="A6259" s="7" t="s">
        <v>12399</v>
      </c>
      <c r="B6259" s="7"/>
      <c r="C6259" s="7" t="s">
        <v>12436</v>
      </c>
      <c r="D6259" s="7" t="s">
        <v>12437</v>
      </c>
      <c r="E6259" s="8" t="s">
        <v>8844</v>
      </c>
      <c r="F6259" s="7"/>
      <c r="G6259" s="7"/>
      <c r="H6259" s="7" t="s">
        <v>1978</v>
      </c>
      <c r="I6259" s="7"/>
      <c r="J6259" s="7" t="s">
        <v>11006</v>
      </c>
      <c r="K6259" s="8" t="s">
        <v>12158</v>
      </c>
      <c r="L6259" s="7" t="s">
        <v>9997</v>
      </c>
      <c r="M6259" s="7"/>
      <c r="N6259" s="9" t="s">
        <v>11700</v>
      </c>
    </row>
    <row r="6260" spans="1:14">
      <c r="A6260" s="7" t="s">
        <v>12399</v>
      </c>
      <c r="B6260" s="8"/>
      <c r="C6260" s="8" t="s">
        <v>12438</v>
      </c>
      <c r="D6260" s="8" t="s">
        <v>12439</v>
      </c>
      <c r="E6260" s="8" t="s">
        <v>8844</v>
      </c>
      <c r="F6260" s="11"/>
      <c r="G6260" s="8"/>
      <c r="H6260" s="7" t="s">
        <v>1978</v>
      </c>
      <c r="I6260" s="7"/>
      <c r="J6260" s="7" t="s">
        <v>11006</v>
      </c>
      <c r="K6260" s="8" t="s">
        <v>12158</v>
      </c>
      <c r="L6260" s="8" t="s">
        <v>9997</v>
      </c>
      <c r="M6260" s="7" t="s">
        <v>2059</v>
      </c>
      <c r="N6260" s="9" t="s">
        <v>11700</v>
      </c>
    </row>
    <row r="6261" spans="1:14">
      <c r="A6261" s="7" t="s">
        <v>12399</v>
      </c>
      <c r="B6261" s="7"/>
      <c r="C6261" s="7" t="s">
        <v>12440</v>
      </c>
      <c r="D6261" s="7" t="s">
        <v>12441</v>
      </c>
      <c r="E6261" s="8" t="s">
        <v>8844</v>
      </c>
      <c r="F6261" s="7"/>
      <c r="G6261" s="7"/>
      <c r="H6261" s="7" t="s">
        <v>1978</v>
      </c>
      <c r="I6261" s="7"/>
      <c r="J6261" s="7" t="s">
        <v>11006</v>
      </c>
      <c r="K6261" s="8" t="s">
        <v>12158</v>
      </c>
      <c r="L6261" s="8" t="s">
        <v>9997</v>
      </c>
      <c r="M6261" s="7"/>
      <c r="N6261" s="9" t="s">
        <v>11700</v>
      </c>
    </row>
    <row r="6262" spans="1:14">
      <c r="A6262" s="7" t="s">
        <v>12399</v>
      </c>
      <c r="B6262" s="7"/>
      <c r="C6262" s="7" t="s">
        <v>12442</v>
      </c>
      <c r="D6262" s="7" t="s">
        <v>12443</v>
      </c>
      <c r="E6262" s="8" t="s">
        <v>8844</v>
      </c>
      <c r="F6262" s="7"/>
      <c r="G6262" s="7"/>
      <c r="H6262" s="7" t="s">
        <v>1978</v>
      </c>
      <c r="I6262" s="7"/>
      <c r="J6262" s="7" t="s">
        <v>11006</v>
      </c>
      <c r="K6262" s="8" t="s">
        <v>12158</v>
      </c>
      <c r="L6262" s="8" t="s">
        <v>9997</v>
      </c>
      <c r="M6262" s="7"/>
      <c r="N6262" s="9" t="s">
        <v>11700</v>
      </c>
    </row>
    <row r="6263" spans="1:14">
      <c r="A6263" s="7" t="s">
        <v>12399</v>
      </c>
      <c r="B6263" s="7"/>
      <c r="C6263" s="7" t="s">
        <v>12444</v>
      </c>
      <c r="D6263" s="7" t="s">
        <v>12445</v>
      </c>
      <c r="E6263" s="8" t="s">
        <v>8844</v>
      </c>
      <c r="F6263" s="7"/>
      <c r="G6263" s="7"/>
      <c r="H6263" s="7" t="s">
        <v>1978</v>
      </c>
      <c r="I6263" s="7"/>
      <c r="J6263" s="7" t="s">
        <v>11006</v>
      </c>
      <c r="K6263" s="8" t="s">
        <v>12158</v>
      </c>
      <c r="L6263" s="8" t="s">
        <v>9997</v>
      </c>
      <c r="M6263" s="7"/>
      <c r="N6263" s="9" t="s">
        <v>11700</v>
      </c>
    </row>
    <row r="6264" spans="1:14">
      <c r="A6264" s="7" t="s">
        <v>12399</v>
      </c>
      <c r="B6264" s="8"/>
      <c r="C6264" s="8" t="s">
        <v>12446</v>
      </c>
      <c r="D6264" s="8" t="s">
        <v>12447</v>
      </c>
      <c r="E6264" s="8" t="s">
        <v>8844</v>
      </c>
      <c r="F6264" s="8"/>
      <c r="G6264" s="8"/>
      <c r="H6264" s="7" t="s">
        <v>1978</v>
      </c>
      <c r="I6264" s="7"/>
      <c r="J6264" s="7" t="s">
        <v>11006</v>
      </c>
      <c r="K6264" s="8" t="s">
        <v>12158</v>
      </c>
      <c r="L6264" s="8" t="s">
        <v>9997</v>
      </c>
      <c r="M6264" s="7" t="s">
        <v>2059</v>
      </c>
      <c r="N6264" s="9" t="s">
        <v>11700</v>
      </c>
    </row>
    <row r="6265" spans="1:14">
      <c r="A6265" s="7" t="s">
        <v>12399</v>
      </c>
      <c r="B6265" s="7"/>
      <c r="C6265" s="7" t="s">
        <v>12448</v>
      </c>
      <c r="D6265" s="7" t="s">
        <v>12449</v>
      </c>
      <c r="E6265" s="8" t="s">
        <v>8844</v>
      </c>
      <c r="F6265" s="7"/>
      <c r="G6265" s="7"/>
      <c r="H6265" s="7" t="s">
        <v>1978</v>
      </c>
      <c r="I6265" s="7"/>
      <c r="J6265" s="7" t="s">
        <v>11006</v>
      </c>
      <c r="K6265" s="8" t="s">
        <v>12158</v>
      </c>
      <c r="L6265" s="8" t="s">
        <v>9997</v>
      </c>
      <c r="M6265" s="7"/>
      <c r="N6265" s="9" t="s">
        <v>11700</v>
      </c>
    </row>
    <row r="6266" spans="1:14">
      <c r="A6266" s="7" t="s">
        <v>12399</v>
      </c>
      <c r="B6266" s="8"/>
      <c r="C6266" s="8" t="s">
        <v>12450</v>
      </c>
      <c r="D6266" s="8" t="s">
        <v>12451</v>
      </c>
      <c r="E6266" s="8" t="s">
        <v>8844</v>
      </c>
      <c r="F6266" s="8"/>
      <c r="G6266" s="8"/>
      <c r="H6266" s="7" t="s">
        <v>1978</v>
      </c>
      <c r="I6266" s="7"/>
      <c r="J6266" s="7" t="s">
        <v>11006</v>
      </c>
      <c r="K6266" s="8" t="s">
        <v>12158</v>
      </c>
      <c r="L6266" s="8" t="s">
        <v>9997</v>
      </c>
      <c r="M6266" s="7" t="s">
        <v>2059</v>
      </c>
      <c r="N6266" s="9" t="s">
        <v>11700</v>
      </c>
    </row>
    <row r="6267" spans="1:14">
      <c r="A6267" s="7" t="s">
        <v>12399</v>
      </c>
      <c r="B6267" s="7"/>
      <c r="C6267" s="7" t="s">
        <v>12452</v>
      </c>
      <c r="D6267" s="7" t="s">
        <v>12453</v>
      </c>
      <c r="E6267" s="8" t="s">
        <v>8844</v>
      </c>
      <c r="F6267" s="7"/>
      <c r="G6267" s="7"/>
      <c r="H6267" s="7" t="s">
        <v>1978</v>
      </c>
      <c r="I6267" s="7"/>
      <c r="J6267" s="7" t="s">
        <v>11006</v>
      </c>
      <c r="K6267" s="8" t="s">
        <v>12158</v>
      </c>
      <c r="L6267" s="8" t="s">
        <v>9997</v>
      </c>
      <c r="M6267" s="7"/>
      <c r="N6267" s="9" t="s">
        <v>11700</v>
      </c>
    </row>
    <row r="6268" spans="1:14">
      <c r="A6268" s="7" t="s">
        <v>12399</v>
      </c>
      <c r="B6268" s="8"/>
      <c r="C6268" s="8" t="s">
        <v>12454</v>
      </c>
      <c r="D6268" s="8" t="s">
        <v>12455</v>
      </c>
      <c r="E6268" s="8" t="s">
        <v>8844</v>
      </c>
      <c r="F6268" s="8"/>
      <c r="G6268" s="8"/>
      <c r="H6268" s="7" t="s">
        <v>1978</v>
      </c>
      <c r="I6268" s="7"/>
      <c r="J6268" s="7" t="s">
        <v>11006</v>
      </c>
      <c r="K6268" s="8" t="s">
        <v>12158</v>
      </c>
      <c r="L6268" s="8" t="s">
        <v>9997</v>
      </c>
      <c r="M6268" s="7" t="s">
        <v>2059</v>
      </c>
      <c r="N6268" s="9" t="s">
        <v>11700</v>
      </c>
    </row>
    <row r="6269" spans="1:14">
      <c r="A6269" s="7" t="s">
        <v>12399</v>
      </c>
      <c r="B6269" s="8"/>
      <c r="C6269" s="8" t="s">
        <v>12456</v>
      </c>
      <c r="D6269" s="8" t="s">
        <v>12457</v>
      </c>
      <c r="E6269" s="8" t="s">
        <v>8844</v>
      </c>
      <c r="F6269" s="8"/>
      <c r="G6269" s="8"/>
      <c r="H6269" s="7" t="s">
        <v>1978</v>
      </c>
      <c r="I6269" s="7"/>
      <c r="J6269" s="7" t="s">
        <v>11006</v>
      </c>
      <c r="K6269" s="8" t="s">
        <v>12158</v>
      </c>
      <c r="L6269" s="8" t="s">
        <v>9997</v>
      </c>
      <c r="M6269" s="7" t="s">
        <v>2059</v>
      </c>
      <c r="N6269" s="9" t="s">
        <v>11700</v>
      </c>
    </row>
    <row r="6270" spans="1:14">
      <c r="A6270" s="7" t="s">
        <v>12399</v>
      </c>
      <c r="B6270" s="7"/>
      <c r="C6270" s="7" t="s">
        <v>12458</v>
      </c>
      <c r="D6270" s="7" t="s">
        <v>12459</v>
      </c>
      <c r="E6270" s="8" t="s">
        <v>8844</v>
      </c>
      <c r="F6270" s="7"/>
      <c r="G6270" s="7"/>
      <c r="H6270" s="7" t="s">
        <v>1978</v>
      </c>
      <c r="I6270" s="7"/>
      <c r="J6270" s="7" t="s">
        <v>11006</v>
      </c>
      <c r="K6270" s="8" t="s">
        <v>12158</v>
      </c>
      <c r="L6270" s="8" t="s">
        <v>9997</v>
      </c>
      <c r="M6270" s="7"/>
      <c r="N6270" s="9" t="s">
        <v>11700</v>
      </c>
    </row>
    <row r="6271" spans="1:14">
      <c r="A6271" s="7" t="s">
        <v>12399</v>
      </c>
      <c r="B6271" s="8"/>
      <c r="C6271" s="8" t="s">
        <v>12460</v>
      </c>
      <c r="D6271" s="8" t="s">
        <v>12461</v>
      </c>
      <c r="E6271" s="8" t="s">
        <v>8844</v>
      </c>
      <c r="F6271" s="8"/>
      <c r="G6271" s="8"/>
      <c r="H6271" s="7" t="s">
        <v>1978</v>
      </c>
      <c r="I6271" s="7"/>
      <c r="J6271" s="7" t="s">
        <v>11006</v>
      </c>
      <c r="K6271" s="8" t="s">
        <v>12158</v>
      </c>
      <c r="L6271" s="8" t="s">
        <v>9997</v>
      </c>
      <c r="M6271" s="7" t="s">
        <v>2059</v>
      </c>
      <c r="N6271" s="9" t="s">
        <v>11700</v>
      </c>
    </row>
    <row r="6272" spans="1:14">
      <c r="A6272" s="7" t="s">
        <v>12399</v>
      </c>
      <c r="B6272" s="8"/>
      <c r="C6272" s="8" t="s">
        <v>12462</v>
      </c>
      <c r="D6272" s="8" t="s">
        <v>12463</v>
      </c>
      <c r="E6272" s="8" t="s">
        <v>8844</v>
      </c>
      <c r="F6272" s="8"/>
      <c r="G6272" s="8"/>
      <c r="H6272" s="7" t="s">
        <v>1978</v>
      </c>
      <c r="I6272" s="7"/>
      <c r="J6272" s="7" t="s">
        <v>11006</v>
      </c>
      <c r="K6272" s="8" t="s">
        <v>12158</v>
      </c>
      <c r="L6272" s="8" t="s">
        <v>9997</v>
      </c>
      <c r="M6272" s="7" t="s">
        <v>2059</v>
      </c>
      <c r="N6272" s="9" t="s">
        <v>11700</v>
      </c>
    </row>
    <row r="6273" spans="1:14">
      <c r="A6273" s="7" t="s">
        <v>12399</v>
      </c>
      <c r="B6273" s="8"/>
      <c r="C6273" s="8" t="s">
        <v>12464</v>
      </c>
      <c r="D6273" s="8" t="s">
        <v>12465</v>
      </c>
      <c r="E6273" s="8" t="s">
        <v>8844</v>
      </c>
      <c r="F6273" s="8"/>
      <c r="G6273" s="8"/>
      <c r="H6273" s="7" t="s">
        <v>1978</v>
      </c>
      <c r="I6273" s="7"/>
      <c r="J6273" s="7" t="s">
        <v>11006</v>
      </c>
      <c r="K6273" s="8" t="s">
        <v>12158</v>
      </c>
      <c r="L6273" s="8" t="s">
        <v>9997</v>
      </c>
      <c r="M6273" s="7" t="s">
        <v>2059</v>
      </c>
      <c r="N6273" s="9" t="s">
        <v>11700</v>
      </c>
    </row>
    <row r="6274" spans="1:14">
      <c r="A6274" s="7" t="s">
        <v>12399</v>
      </c>
      <c r="B6274" s="7"/>
      <c r="C6274" s="7" t="s">
        <v>12466</v>
      </c>
      <c r="D6274" s="7" t="s">
        <v>12467</v>
      </c>
      <c r="E6274" s="8" t="s">
        <v>8844</v>
      </c>
      <c r="F6274" s="7"/>
      <c r="G6274" s="7"/>
      <c r="H6274" s="7" t="s">
        <v>1978</v>
      </c>
      <c r="I6274" s="7"/>
      <c r="J6274" s="7" t="s">
        <v>11006</v>
      </c>
      <c r="K6274" s="8" t="s">
        <v>12158</v>
      </c>
      <c r="L6274" s="8" t="s">
        <v>9997</v>
      </c>
      <c r="M6274" s="7"/>
      <c r="N6274" s="9" t="s">
        <v>11700</v>
      </c>
    </row>
    <row r="6275" spans="1:14">
      <c r="A6275" s="7" t="s">
        <v>12399</v>
      </c>
      <c r="B6275" s="7"/>
      <c r="C6275" s="7" t="s">
        <v>12468</v>
      </c>
      <c r="D6275" s="7" t="s">
        <v>12469</v>
      </c>
      <c r="E6275" s="8" t="s">
        <v>8844</v>
      </c>
      <c r="F6275" s="7"/>
      <c r="G6275" s="7"/>
      <c r="H6275" s="7" t="s">
        <v>1978</v>
      </c>
      <c r="I6275" s="7"/>
      <c r="J6275" s="7" t="s">
        <v>11006</v>
      </c>
      <c r="K6275" s="8" t="s">
        <v>12158</v>
      </c>
      <c r="L6275" s="8" t="s">
        <v>9997</v>
      </c>
      <c r="M6275" s="7"/>
      <c r="N6275" s="9" t="s">
        <v>11700</v>
      </c>
    </row>
    <row r="6276" spans="1:14">
      <c r="A6276" s="7" t="s">
        <v>12399</v>
      </c>
      <c r="B6276" s="7"/>
      <c r="C6276" s="7" t="s">
        <v>12470</v>
      </c>
      <c r="D6276" s="7" t="s">
        <v>12471</v>
      </c>
      <c r="E6276" s="8" t="s">
        <v>8844</v>
      </c>
      <c r="F6276" s="7"/>
      <c r="G6276" s="7"/>
      <c r="H6276" s="7" t="s">
        <v>1978</v>
      </c>
      <c r="I6276" s="7"/>
      <c r="J6276" s="7" t="s">
        <v>11006</v>
      </c>
      <c r="K6276" s="8" t="s">
        <v>12158</v>
      </c>
      <c r="L6276" s="8" t="s">
        <v>9997</v>
      </c>
      <c r="M6276" s="7"/>
      <c r="N6276" s="9" t="s">
        <v>11700</v>
      </c>
    </row>
    <row r="6277" spans="1:14">
      <c r="A6277" s="7" t="s">
        <v>12399</v>
      </c>
      <c r="B6277" s="7"/>
      <c r="C6277" s="7" t="s">
        <v>12472</v>
      </c>
      <c r="D6277" s="7" t="s">
        <v>12473</v>
      </c>
      <c r="E6277" s="8" t="s">
        <v>8844</v>
      </c>
      <c r="F6277" s="7"/>
      <c r="G6277" s="7"/>
      <c r="H6277" s="7" t="s">
        <v>1978</v>
      </c>
      <c r="I6277" s="7"/>
      <c r="J6277" s="7" t="s">
        <v>11006</v>
      </c>
      <c r="K6277" s="8" t="s">
        <v>12158</v>
      </c>
      <c r="L6277" s="8" t="s">
        <v>9997</v>
      </c>
      <c r="M6277" s="7"/>
      <c r="N6277" s="9" t="s">
        <v>11700</v>
      </c>
    </row>
    <row r="6278" spans="1:14">
      <c r="A6278" s="7" t="s">
        <v>12399</v>
      </c>
      <c r="B6278" s="7"/>
      <c r="C6278" s="7" t="s">
        <v>12474</v>
      </c>
      <c r="D6278" s="7" t="s">
        <v>12475</v>
      </c>
      <c r="E6278" s="8" t="s">
        <v>8844</v>
      </c>
      <c r="F6278" s="7"/>
      <c r="G6278" s="7"/>
      <c r="H6278" s="7" t="s">
        <v>1978</v>
      </c>
      <c r="I6278" s="7"/>
      <c r="J6278" s="7" t="s">
        <v>11006</v>
      </c>
      <c r="K6278" s="8" t="s">
        <v>12158</v>
      </c>
      <c r="L6278" s="8" t="s">
        <v>9997</v>
      </c>
      <c r="M6278" s="7"/>
      <c r="N6278" s="9" t="s">
        <v>11700</v>
      </c>
    </row>
    <row r="6279" spans="1:14">
      <c r="A6279" s="7" t="s">
        <v>12399</v>
      </c>
      <c r="B6279" s="8"/>
      <c r="C6279" s="8" t="s">
        <v>12476</v>
      </c>
      <c r="D6279" s="8" t="s">
        <v>12477</v>
      </c>
      <c r="E6279" s="8" t="s">
        <v>8844</v>
      </c>
      <c r="F6279" s="8"/>
      <c r="G6279" s="8"/>
      <c r="H6279" s="7" t="s">
        <v>1978</v>
      </c>
      <c r="I6279" s="7"/>
      <c r="J6279" s="7" t="s">
        <v>11006</v>
      </c>
      <c r="K6279" s="8" t="s">
        <v>12158</v>
      </c>
      <c r="L6279" s="8" t="s">
        <v>9997</v>
      </c>
      <c r="M6279" s="7" t="s">
        <v>2059</v>
      </c>
      <c r="N6279" s="9" t="s">
        <v>11700</v>
      </c>
    </row>
    <row r="6280" spans="1:14">
      <c r="A6280" s="7" t="s">
        <v>12399</v>
      </c>
      <c r="B6280" s="7"/>
      <c r="C6280" s="7" t="s">
        <v>12478</v>
      </c>
      <c r="D6280" s="7" t="s">
        <v>12479</v>
      </c>
      <c r="E6280" s="8" t="s">
        <v>8844</v>
      </c>
      <c r="F6280" s="7"/>
      <c r="G6280" s="7"/>
      <c r="H6280" s="7" t="s">
        <v>1978</v>
      </c>
      <c r="I6280" s="7"/>
      <c r="J6280" s="7" t="s">
        <v>11006</v>
      </c>
      <c r="K6280" s="8" t="s">
        <v>12158</v>
      </c>
      <c r="L6280" s="8" t="s">
        <v>9997</v>
      </c>
      <c r="M6280" s="7"/>
      <c r="N6280" s="9" t="s">
        <v>11700</v>
      </c>
    </row>
    <row r="6281" spans="1:14">
      <c r="A6281" s="7" t="s">
        <v>12399</v>
      </c>
      <c r="B6281" s="7"/>
      <c r="C6281" s="9" t="s">
        <v>12480</v>
      </c>
      <c r="D6281" s="9" t="s">
        <v>12481</v>
      </c>
      <c r="E6281" s="8" t="s">
        <v>8844</v>
      </c>
      <c r="F6281" s="7"/>
      <c r="G6281" s="7"/>
      <c r="H6281" s="7" t="s">
        <v>1978</v>
      </c>
      <c r="I6281" s="7"/>
      <c r="J6281" s="7" t="s">
        <v>11006</v>
      </c>
      <c r="K6281" s="8" t="s">
        <v>12158</v>
      </c>
      <c r="L6281" s="8" t="s">
        <v>9997</v>
      </c>
      <c r="M6281" s="7"/>
      <c r="N6281" s="9" t="s">
        <v>11700</v>
      </c>
    </row>
    <row r="6282" spans="1:14">
      <c r="A6282" s="7" t="s">
        <v>12399</v>
      </c>
      <c r="B6282" s="7"/>
      <c r="C6282" s="7" t="s">
        <v>12482</v>
      </c>
      <c r="D6282" s="7" t="s">
        <v>12483</v>
      </c>
      <c r="E6282" s="8" t="s">
        <v>8844</v>
      </c>
      <c r="F6282" s="7"/>
      <c r="G6282" s="7"/>
      <c r="H6282" s="7" t="s">
        <v>1978</v>
      </c>
      <c r="I6282" s="7"/>
      <c r="J6282" s="7" t="s">
        <v>11006</v>
      </c>
      <c r="K6282" s="8" t="s">
        <v>12158</v>
      </c>
      <c r="L6282" s="8" t="s">
        <v>9997</v>
      </c>
      <c r="M6282" s="7"/>
      <c r="N6282" s="9" t="s">
        <v>11700</v>
      </c>
    </row>
    <row r="6283" spans="1:14">
      <c r="A6283" s="7" t="s">
        <v>12399</v>
      </c>
      <c r="B6283" s="7"/>
      <c r="C6283" s="7" t="s">
        <v>12484</v>
      </c>
      <c r="D6283" s="7" t="s">
        <v>12485</v>
      </c>
      <c r="E6283" s="8" t="s">
        <v>8844</v>
      </c>
      <c r="F6283" s="7"/>
      <c r="G6283" s="7"/>
      <c r="H6283" s="7" t="s">
        <v>1978</v>
      </c>
      <c r="I6283" s="7"/>
      <c r="J6283" s="7" t="s">
        <v>11006</v>
      </c>
      <c r="K6283" s="8" t="s">
        <v>12158</v>
      </c>
      <c r="L6283" s="8" t="s">
        <v>9997</v>
      </c>
      <c r="M6283" s="7"/>
      <c r="N6283" s="9" t="s">
        <v>11700</v>
      </c>
    </row>
    <row r="6284" spans="1:14">
      <c r="A6284" s="7" t="s">
        <v>12399</v>
      </c>
      <c r="B6284" s="8"/>
      <c r="C6284" s="8" t="s">
        <v>12486</v>
      </c>
      <c r="D6284" s="8" t="s">
        <v>12487</v>
      </c>
      <c r="E6284" s="8" t="s">
        <v>8844</v>
      </c>
      <c r="F6284" s="8"/>
      <c r="G6284" s="8"/>
      <c r="H6284" s="7" t="s">
        <v>1978</v>
      </c>
      <c r="I6284" s="7"/>
      <c r="J6284" s="7" t="s">
        <v>11006</v>
      </c>
      <c r="K6284" s="8" t="s">
        <v>12158</v>
      </c>
      <c r="L6284" s="8" t="s">
        <v>9997</v>
      </c>
      <c r="M6284" s="7" t="s">
        <v>2059</v>
      </c>
      <c r="N6284" s="9" t="s">
        <v>11700</v>
      </c>
    </row>
    <row r="6285" spans="1:14">
      <c r="A6285" s="7" t="s">
        <v>12399</v>
      </c>
      <c r="B6285" s="8"/>
      <c r="C6285" s="8" t="s">
        <v>12488</v>
      </c>
      <c r="D6285" s="8" t="s">
        <v>12489</v>
      </c>
      <c r="E6285" s="8" t="s">
        <v>8844</v>
      </c>
      <c r="F6285" s="8"/>
      <c r="G6285" s="8"/>
      <c r="H6285" s="7" t="s">
        <v>1978</v>
      </c>
      <c r="I6285" s="7"/>
      <c r="J6285" s="7" t="s">
        <v>11006</v>
      </c>
      <c r="K6285" s="8" t="s">
        <v>12158</v>
      </c>
      <c r="L6285" s="8" t="s">
        <v>9997</v>
      </c>
      <c r="M6285" s="7" t="s">
        <v>2059</v>
      </c>
      <c r="N6285" s="9" t="s">
        <v>11700</v>
      </c>
    </row>
    <row r="6286" spans="1:14">
      <c r="A6286" s="7" t="s">
        <v>12399</v>
      </c>
      <c r="B6286" s="8"/>
      <c r="C6286" s="8" t="s">
        <v>12490</v>
      </c>
      <c r="D6286" s="8" t="s">
        <v>12491</v>
      </c>
      <c r="E6286" s="8" t="s">
        <v>8844</v>
      </c>
      <c r="F6286" s="8"/>
      <c r="G6286" s="8"/>
      <c r="H6286" s="7" t="s">
        <v>1978</v>
      </c>
      <c r="I6286" s="7"/>
      <c r="J6286" s="7" t="s">
        <v>11006</v>
      </c>
      <c r="K6286" s="8" t="s">
        <v>12158</v>
      </c>
      <c r="L6286" s="8" t="s">
        <v>9997</v>
      </c>
      <c r="M6286" s="7" t="s">
        <v>8877</v>
      </c>
      <c r="N6286" s="9" t="s">
        <v>11700</v>
      </c>
    </row>
    <row r="6287" spans="1:14">
      <c r="A6287" s="7" t="s">
        <v>12399</v>
      </c>
      <c r="B6287" s="7"/>
      <c r="C6287" s="7" t="s">
        <v>12492</v>
      </c>
      <c r="D6287" s="7" t="s">
        <v>12493</v>
      </c>
      <c r="E6287" s="8" t="s">
        <v>8844</v>
      </c>
      <c r="F6287" s="7"/>
      <c r="G6287" s="7"/>
      <c r="H6287" s="7" t="s">
        <v>1978</v>
      </c>
      <c r="I6287" s="7"/>
      <c r="J6287" s="7" t="s">
        <v>11697</v>
      </c>
      <c r="K6287" s="7" t="s">
        <v>12158</v>
      </c>
      <c r="L6287" s="7" t="s">
        <v>9997</v>
      </c>
      <c r="M6287" s="7"/>
      <c r="N6287" s="9" t="s">
        <v>11700</v>
      </c>
    </row>
    <row r="6288" spans="1:14">
      <c r="A6288" s="7" t="s">
        <v>12399</v>
      </c>
      <c r="B6288" s="8"/>
      <c r="C6288" s="8" t="s">
        <v>12494</v>
      </c>
      <c r="D6288" s="8" t="s">
        <v>12495</v>
      </c>
      <c r="E6288" s="8" t="s">
        <v>8844</v>
      </c>
      <c r="F6288" s="8"/>
      <c r="G6288" s="8"/>
      <c r="H6288" s="7" t="s">
        <v>1978</v>
      </c>
      <c r="I6288" s="7"/>
      <c r="J6288" s="7" t="s">
        <v>11006</v>
      </c>
      <c r="K6288" s="8" t="s">
        <v>12158</v>
      </c>
      <c r="L6288" s="8" t="s">
        <v>9997</v>
      </c>
      <c r="M6288" s="7" t="s">
        <v>2059</v>
      </c>
      <c r="N6288" s="9" t="s">
        <v>11700</v>
      </c>
    </row>
    <row r="6289" spans="1:14">
      <c r="A6289" s="7" t="s">
        <v>12399</v>
      </c>
      <c r="B6289" s="7"/>
      <c r="C6289" s="7" t="s">
        <v>12496</v>
      </c>
      <c r="D6289" s="7" t="s">
        <v>12497</v>
      </c>
      <c r="E6289" s="8" t="s">
        <v>8844</v>
      </c>
      <c r="F6289" s="7"/>
      <c r="G6289" s="7"/>
      <c r="H6289" s="7" t="s">
        <v>1978</v>
      </c>
      <c r="I6289" s="7"/>
      <c r="J6289" s="7" t="s">
        <v>11006</v>
      </c>
      <c r="K6289" s="8" t="s">
        <v>12158</v>
      </c>
      <c r="L6289" s="8" t="s">
        <v>9997</v>
      </c>
      <c r="M6289" s="7"/>
      <c r="N6289" s="9" t="s">
        <v>11700</v>
      </c>
    </row>
    <row r="6290" spans="1:14">
      <c r="A6290" s="7" t="s">
        <v>12399</v>
      </c>
      <c r="B6290" s="7"/>
      <c r="C6290" s="7" t="s">
        <v>12498</v>
      </c>
      <c r="D6290" s="7" t="s">
        <v>12499</v>
      </c>
      <c r="E6290" s="8" t="s">
        <v>8844</v>
      </c>
      <c r="F6290" s="7"/>
      <c r="G6290" s="7"/>
      <c r="H6290" s="7" t="s">
        <v>1978</v>
      </c>
      <c r="I6290" s="7"/>
      <c r="J6290" s="7" t="s">
        <v>11006</v>
      </c>
      <c r="K6290" s="8" t="s">
        <v>12158</v>
      </c>
      <c r="L6290" s="8" t="s">
        <v>9997</v>
      </c>
      <c r="M6290" s="7"/>
      <c r="N6290" s="9" t="s">
        <v>11700</v>
      </c>
    </row>
    <row r="6291" spans="1:14">
      <c r="A6291" s="7" t="s">
        <v>12399</v>
      </c>
      <c r="B6291" s="7"/>
      <c r="C6291" s="7" t="s">
        <v>12500</v>
      </c>
      <c r="D6291" s="7" t="s">
        <v>12501</v>
      </c>
      <c r="E6291" s="8" t="s">
        <v>8844</v>
      </c>
      <c r="F6291" s="7"/>
      <c r="G6291" s="7"/>
      <c r="H6291" s="7" t="s">
        <v>1978</v>
      </c>
      <c r="I6291" s="7"/>
      <c r="J6291" s="7" t="s">
        <v>11697</v>
      </c>
      <c r="K6291" s="7" t="s">
        <v>12158</v>
      </c>
      <c r="L6291" s="7" t="s">
        <v>9997</v>
      </c>
      <c r="M6291" s="7"/>
      <c r="N6291" s="9" t="s">
        <v>11700</v>
      </c>
    </row>
    <row r="6292" spans="1:14">
      <c r="A6292" s="7" t="s">
        <v>12399</v>
      </c>
      <c r="B6292" s="7"/>
      <c r="C6292" s="7" t="s">
        <v>12502</v>
      </c>
      <c r="D6292" s="7" t="s">
        <v>12503</v>
      </c>
      <c r="E6292" s="8" t="s">
        <v>8844</v>
      </c>
      <c r="F6292" s="7"/>
      <c r="G6292" s="7"/>
      <c r="H6292" s="7" t="s">
        <v>1978</v>
      </c>
      <c r="I6292" s="7"/>
      <c r="J6292" s="7" t="s">
        <v>11006</v>
      </c>
      <c r="K6292" s="8" t="s">
        <v>12158</v>
      </c>
      <c r="L6292" s="8" t="s">
        <v>9997</v>
      </c>
      <c r="M6292" s="7"/>
      <c r="N6292" s="9" t="s">
        <v>11700</v>
      </c>
    </row>
    <row r="6293" spans="1:14">
      <c r="A6293" s="7" t="s">
        <v>12399</v>
      </c>
      <c r="B6293" s="7"/>
      <c r="C6293" s="7" t="s">
        <v>12504</v>
      </c>
      <c r="D6293" s="7" t="s">
        <v>12505</v>
      </c>
      <c r="E6293" s="8" t="s">
        <v>8844</v>
      </c>
      <c r="F6293" s="7"/>
      <c r="G6293" s="7"/>
      <c r="H6293" s="7" t="s">
        <v>1978</v>
      </c>
      <c r="I6293" s="7"/>
      <c r="J6293" s="7" t="s">
        <v>11006</v>
      </c>
      <c r="K6293" s="8" t="s">
        <v>12158</v>
      </c>
      <c r="L6293" s="8" t="s">
        <v>9997</v>
      </c>
      <c r="M6293" s="7"/>
      <c r="N6293" s="9" t="s">
        <v>11700</v>
      </c>
    </row>
    <row r="6294" spans="1:14">
      <c r="A6294" s="7" t="s">
        <v>12399</v>
      </c>
      <c r="B6294" s="7"/>
      <c r="C6294" s="7" t="s">
        <v>12506</v>
      </c>
      <c r="D6294" s="7" t="s">
        <v>12507</v>
      </c>
      <c r="E6294" s="8" t="s">
        <v>8844</v>
      </c>
      <c r="F6294" s="7"/>
      <c r="G6294" s="7"/>
      <c r="H6294" s="7" t="s">
        <v>1978</v>
      </c>
      <c r="I6294" s="7"/>
      <c r="J6294" s="7" t="s">
        <v>11006</v>
      </c>
      <c r="K6294" s="8" t="s">
        <v>12158</v>
      </c>
      <c r="L6294" s="8" t="s">
        <v>9997</v>
      </c>
      <c r="M6294" s="7"/>
      <c r="N6294" s="9" t="s">
        <v>11700</v>
      </c>
    </row>
    <row r="6295" spans="1:14">
      <c r="A6295" s="7" t="s">
        <v>12399</v>
      </c>
      <c r="B6295" s="8"/>
      <c r="C6295" s="8" t="s">
        <v>12508</v>
      </c>
      <c r="D6295" s="8" t="s">
        <v>12509</v>
      </c>
      <c r="E6295" s="8" t="s">
        <v>8844</v>
      </c>
      <c r="F6295" s="8"/>
      <c r="G6295" s="8"/>
      <c r="H6295" s="7" t="s">
        <v>1978</v>
      </c>
      <c r="I6295" s="7"/>
      <c r="J6295" s="7" t="s">
        <v>11006</v>
      </c>
      <c r="K6295" s="8" t="s">
        <v>12158</v>
      </c>
      <c r="L6295" s="8" t="s">
        <v>9997</v>
      </c>
      <c r="M6295" s="7" t="s">
        <v>2059</v>
      </c>
      <c r="N6295" s="9" t="s">
        <v>11700</v>
      </c>
    </row>
    <row r="6296" spans="1:14">
      <c r="A6296" s="7" t="s">
        <v>12399</v>
      </c>
      <c r="B6296" s="7"/>
      <c r="C6296" s="7" t="s">
        <v>12510</v>
      </c>
      <c r="D6296" s="7" t="s">
        <v>12511</v>
      </c>
      <c r="E6296" s="8" t="s">
        <v>8844</v>
      </c>
      <c r="F6296" s="7"/>
      <c r="G6296" s="7"/>
      <c r="H6296" s="7" t="s">
        <v>1978</v>
      </c>
      <c r="I6296" s="7"/>
      <c r="J6296" s="7" t="s">
        <v>11006</v>
      </c>
      <c r="K6296" s="8" t="s">
        <v>12158</v>
      </c>
      <c r="L6296" s="8" t="s">
        <v>9997</v>
      </c>
      <c r="M6296" s="7"/>
      <c r="N6296" s="9" t="s">
        <v>11700</v>
      </c>
    </row>
    <row r="6297" spans="1:14">
      <c r="A6297" s="7" t="s">
        <v>12399</v>
      </c>
      <c r="B6297" s="7"/>
      <c r="C6297" s="7" t="s">
        <v>12512</v>
      </c>
      <c r="D6297" s="7" t="s">
        <v>12513</v>
      </c>
      <c r="E6297" s="8" t="s">
        <v>8844</v>
      </c>
      <c r="F6297" s="7"/>
      <c r="G6297" s="7"/>
      <c r="H6297" s="7" t="s">
        <v>1978</v>
      </c>
      <c r="I6297" s="7"/>
      <c r="J6297" s="7" t="s">
        <v>11006</v>
      </c>
      <c r="K6297" s="8" t="s">
        <v>12158</v>
      </c>
      <c r="L6297" s="8" t="s">
        <v>9997</v>
      </c>
      <c r="M6297" s="7"/>
      <c r="N6297" s="9" t="s">
        <v>11700</v>
      </c>
    </row>
    <row r="6298" spans="1:14">
      <c r="A6298" s="7" t="s">
        <v>12399</v>
      </c>
      <c r="B6298" s="7"/>
      <c r="C6298" s="7" t="s">
        <v>12514</v>
      </c>
      <c r="D6298" s="7" t="s">
        <v>12515</v>
      </c>
      <c r="E6298" s="8" t="s">
        <v>8844</v>
      </c>
      <c r="F6298" s="7"/>
      <c r="G6298" s="7"/>
      <c r="H6298" s="7" t="s">
        <v>1978</v>
      </c>
      <c r="I6298" s="7"/>
      <c r="J6298" s="7" t="s">
        <v>11006</v>
      </c>
      <c r="K6298" s="8" t="s">
        <v>12158</v>
      </c>
      <c r="L6298" s="8" t="s">
        <v>9997</v>
      </c>
      <c r="M6298" s="7"/>
      <c r="N6298" s="9" t="s">
        <v>11700</v>
      </c>
    </row>
    <row r="6299" spans="1:14">
      <c r="A6299" s="7" t="s">
        <v>12399</v>
      </c>
      <c r="B6299" s="8"/>
      <c r="C6299" s="8" t="s">
        <v>12516</v>
      </c>
      <c r="D6299" s="8" t="s">
        <v>12517</v>
      </c>
      <c r="E6299" s="8" t="s">
        <v>8844</v>
      </c>
      <c r="F6299" s="8"/>
      <c r="G6299" s="8"/>
      <c r="H6299" s="7" t="s">
        <v>1978</v>
      </c>
      <c r="I6299" s="7"/>
      <c r="J6299" s="7" t="s">
        <v>11006</v>
      </c>
      <c r="K6299" s="8" t="s">
        <v>12158</v>
      </c>
      <c r="L6299" s="8" t="s">
        <v>9997</v>
      </c>
      <c r="M6299" s="7" t="s">
        <v>2059</v>
      </c>
      <c r="N6299" s="9" t="s">
        <v>11700</v>
      </c>
    </row>
    <row r="6300" spans="1:14">
      <c r="A6300" s="7" t="s">
        <v>12399</v>
      </c>
      <c r="B6300" s="7"/>
      <c r="C6300" s="7" t="s">
        <v>12518</v>
      </c>
      <c r="D6300" s="7" t="s">
        <v>12519</v>
      </c>
      <c r="E6300" s="8" t="s">
        <v>8844</v>
      </c>
      <c r="F6300" s="7"/>
      <c r="G6300" s="7"/>
      <c r="H6300" s="7" t="s">
        <v>1978</v>
      </c>
      <c r="I6300" s="7"/>
      <c r="J6300" s="7" t="s">
        <v>11006</v>
      </c>
      <c r="K6300" s="8" t="s">
        <v>12158</v>
      </c>
      <c r="L6300" s="8" t="s">
        <v>9997</v>
      </c>
      <c r="M6300" s="7"/>
      <c r="N6300" s="9" t="s">
        <v>11700</v>
      </c>
    </row>
    <row r="6301" spans="1:14">
      <c r="A6301" s="7" t="s">
        <v>12399</v>
      </c>
      <c r="B6301" s="7"/>
      <c r="C6301" s="7" t="s">
        <v>12520</v>
      </c>
      <c r="D6301" s="7" t="s">
        <v>12521</v>
      </c>
      <c r="E6301" s="8" t="s">
        <v>8844</v>
      </c>
      <c r="F6301" s="7"/>
      <c r="G6301" s="7"/>
      <c r="H6301" s="7" t="s">
        <v>1978</v>
      </c>
      <c r="I6301" s="7"/>
      <c r="J6301" s="7" t="s">
        <v>11006</v>
      </c>
      <c r="K6301" s="8" t="s">
        <v>12158</v>
      </c>
      <c r="L6301" s="8" t="s">
        <v>9997</v>
      </c>
      <c r="M6301" s="7"/>
      <c r="N6301" s="9" t="s">
        <v>11700</v>
      </c>
    </row>
    <row r="6302" spans="1:14">
      <c r="A6302" s="7" t="s">
        <v>12399</v>
      </c>
      <c r="B6302" s="7"/>
      <c r="C6302" s="7" t="s">
        <v>12522</v>
      </c>
      <c r="D6302" s="7" t="s">
        <v>12523</v>
      </c>
      <c r="E6302" s="8" t="s">
        <v>8844</v>
      </c>
      <c r="F6302" s="7"/>
      <c r="G6302" s="7"/>
      <c r="H6302" s="7" t="s">
        <v>1978</v>
      </c>
      <c r="I6302" s="7"/>
      <c r="J6302" s="7" t="s">
        <v>11006</v>
      </c>
      <c r="K6302" s="8" t="s">
        <v>12158</v>
      </c>
      <c r="L6302" s="8" t="s">
        <v>9997</v>
      </c>
      <c r="M6302" s="7"/>
      <c r="N6302" s="9" t="s">
        <v>11700</v>
      </c>
    </row>
    <row r="6303" spans="1:14">
      <c r="A6303" s="7" t="s">
        <v>12399</v>
      </c>
      <c r="B6303" s="7"/>
      <c r="C6303" s="7" t="s">
        <v>12524</v>
      </c>
      <c r="D6303" s="7" t="s">
        <v>12525</v>
      </c>
      <c r="E6303" s="8" t="s">
        <v>8844</v>
      </c>
      <c r="F6303" s="7"/>
      <c r="G6303" s="7"/>
      <c r="H6303" s="7" t="s">
        <v>1978</v>
      </c>
      <c r="I6303" s="7"/>
      <c r="J6303" s="7" t="s">
        <v>11006</v>
      </c>
      <c r="K6303" s="8" t="s">
        <v>12158</v>
      </c>
      <c r="L6303" s="8" t="s">
        <v>9997</v>
      </c>
      <c r="M6303" s="7"/>
      <c r="N6303" s="9" t="s">
        <v>11700</v>
      </c>
    </row>
    <row r="6304" ht="45" customHeight="1" spans="1:14">
      <c r="A6304" s="7" t="s">
        <v>12399</v>
      </c>
      <c r="B6304" s="6"/>
      <c r="C6304" s="12" t="s">
        <v>12526</v>
      </c>
      <c r="D6304" s="12" t="s">
        <v>12527</v>
      </c>
      <c r="E6304" s="8" t="s">
        <v>8844</v>
      </c>
      <c r="F6304" s="7"/>
      <c r="G6304" s="7"/>
      <c r="H6304" s="7" t="s">
        <v>1978</v>
      </c>
      <c r="I6304" s="7"/>
      <c r="J6304" s="7" t="s">
        <v>11006</v>
      </c>
      <c r="K6304" s="8" t="s">
        <v>12158</v>
      </c>
      <c r="L6304" s="8" t="s">
        <v>9997</v>
      </c>
      <c r="M6304" s="7"/>
      <c r="N6304" s="9" t="s">
        <v>11700</v>
      </c>
    </row>
    <row r="6305" spans="1:14">
      <c r="A6305" s="7" t="s">
        <v>12399</v>
      </c>
      <c r="B6305" s="7"/>
      <c r="C6305" s="7" t="s">
        <v>12528</v>
      </c>
      <c r="D6305" s="7" t="s">
        <v>12529</v>
      </c>
      <c r="E6305" s="8" t="s">
        <v>8844</v>
      </c>
      <c r="F6305" s="7"/>
      <c r="G6305" s="7"/>
      <c r="H6305" s="7" t="s">
        <v>1978</v>
      </c>
      <c r="I6305" s="7"/>
      <c r="J6305" s="7" t="s">
        <v>11006</v>
      </c>
      <c r="K6305" s="8" t="s">
        <v>12158</v>
      </c>
      <c r="L6305" s="7" t="s">
        <v>10138</v>
      </c>
      <c r="M6305" s="7"/>
      <c r="N6305" s="9" t="s">
        <v>11700</v>
      </c>
    </row>
    <row r="6306" spans="1:14">
      <c r="A6306" s="7" t="s">
        <v>12399</v>
      </c>
      <c r="B6306" s="8"/>
      <c r="C6306" s="8" t="s">
        <v>12530</v>
      </c>
      <c r="D6306" s="8" t="s">
        <v>12531</v>
      </c>
      <c r="E6306" s="8" t="s">
        <v>8844</v>
      </c>
      <c r="F6306" s="8"/>
      <c r="G6306" s="8"/>
      <c r="H6306" s="7" t="s">
        <v>1978</v>
      </c>
      <c r="I6306" s="7"/>
      <c r="J6306" s="7" t="s">
        <v>11006</v>
      </c>
      <c r="K6306" s="8" t="s">
        <v>12158</v>
      </c>
      <c r="L6306" s="8" t="s">
        <v>10138</v>
      </c>
      <c r="M6306" s="7" t="s">
        <v>8877</v>
      </c>
      <c r="N6306" s="9" t="s">
        <v>11700</v>
      </c>
    </row>
    <row r="6307" spans="1:14">
      <c r="A6307" s="7" t="s">
        <v>12399</v>
      </c>
      <c r="B6307" s="8"/>
      <c r="C6307" s="8" t="s">
        <v>12532</v>
      </c>
      <c r="D6307" s="8" t="s">
        <v>12533</v>
      </c>
      <c r="E6307" s="8" t="s">
        <v>8844</v>
      </c>
      <c r="F6307" s="8"/>
      <c r="G6307" s="8"/>
      <c r="H6307" s="7" t="s">
        <v>1978</v>
      </c>
      <c r="I6307" s="7"/>
      <c r="J6307" s="7" t="s">
        <v>11006</v>
      </c>
      <c r="K6307" s="8" t="s">
        <v>12158</v>
      </c>
      <c r="L6307" s="8" t="s">
        <v>10138</v>
      </c>
      <c r="M6307" s="7" t="s">
        <v>8877</v>
      </c>
      <c r="N6307" s="9" t="s">
        <v>11700</v>
      </c>
    </row>
    <row r="6308" spans="1:14">
      <c r="A6308" s="7" t="s">
        <v>12399</v>
      </c>
      <c r="B6308" s="8"/>
      <c r="C6308" s="8" t="s">
        <v>12534</v>
      </c>
      <c r="D6308" s="8" t="s">
        <v>12535</v>
      </c>
      <c r="E6308" s="8" t="s">
        <v>8844</v>
      </c>
      <c r="F6308" s="8"/>
      <c r="G6308" s="8"/>
      <c r="H6308" s="7" t="s">
        <v>1978</v>
      </c>
      <c r="I6308" s="7"/>
      <c r="J6308" s="7" t="s">
        <v>11006</v>
      </c>
      <c r="K6308" s="8" t="s">
        <v>12158</v>
      </c>
      <c r="L6308" s="8" t="s">
        <v>10138</v>
      </c>
      <c r="M6308" s="7" t="s">
        <v>8877</v>
      </c>
      <c r="N6308" s="9" t="s">
        <v>11700</v>
      </c>
    </row>
    <row r="6309" spans="1:14">
      <c r="A6309" s="7" t="s">
        <v>12399</v>
      </c>
      <c r="B6309" s="8"/>
      <c r="C6309" s="8" t="s">
        <v>12536</v>
      </c>
      <c r="D6309" s="8" t="s">
        <v>12537</v>
      </c>
      <c r="E6309" s="8" t="s">
        <v>8844</v>
      </c>
      <c r="F6309" s="8"/>
      <c r="G6309" s="8"/>
      <c r="H6309" s="7" t="s">
        <v>1978</v>
      </c>
      <c r="I6309" s="7"/>
      <c r="J6309" s="7" t="s">
        <v>11006</v>
      </c>
      <c r="K6309" s="8" t="s">
        <v>12158</v>
      </c>
      <c r="L6309" s="8" t="s">
        <v>10138</v>
      </c>
      <c r="M6309" s="7" t="s">
        <v>8877</v>
      </c>
      <c r="N6309" s="9" t="s">
        <v>11700</v>
      </c>
    </row>
    <row r="6310" spans="1:14">
      <c r="A6310" s="7" t="s">
        <v>12399</v>
      </c>
      <c r="B6310" s="7"/>
      <c r="C6310" s="7" t="s">
        <v>12538</v>
      </c>
      <c r="D6310" s="7" t="s">
        <v>12539</v>
      </c>
      <c r="E6310" s="8" t="s">
        <v>8844</v>
      </c>
      <c r="F6310" s="7"/>
      <c r="G6310" s="7"/>
      <c r="H6310" s="7" t="s">
        <v>1978</v>
      </c>
      <c r="I6310" s="7"/>
      <c r="J6310" s="7" t="s">
        <v>11006</v>
      </c>
      <c r="K6310" s="8" t="s">
        <v>12158</v>
      </c>
      <c r="L6310" s="7" t="s">
        <v>10138</v>
      </c>
      <c r="M6310" s="7"/>
      <c r="N6310" s="9" t="s">
        <v>11700</v>
      </c>
    </row>
    <row r="6311" spans="1:14">
      <c r="A6311" s="7" t="s">
        <v>12399</v>
      </c>
      <c r="B6311" s="7"/>
      <c r="C6311" s="7" t="s">
        <v>12540</v>
      </c>
      <c r="D6311" s="7" t="s">
        <v>12541</v>
      </c>
      <c r="E6311" s="8" t="s">
        <v>8844</v>
      </c>
      <c r="F6311" s="7"/>
      <c r="G6311" s="7"/>
      <c r="H6311" s="7" t="s">
        <v>1978</v>
      </c>
      <c r="I6311" s="7"/>
      <c r="J6311" s="7" t="s">
        <v>11006</v>
      </c>
      <c r="K6311" s="8" t="s">
        <v>12158</v>
      </c>
      <c r="L6311" s="7" t="s">
        <v>10138</v>
      </c>
      <c r="M6311" s="7"/>
      <c r="N6311" s="9" t="s">
        <v>11700</v>
      </c>
    </row>
    <row r="6312" spans="1:14">
      <c r="A6312" s="7" t="s">
        <v>12399</v>
      </c>
      <c r="B6312" s="8"/>
      <c r="C6312" s="8" t="s">
        <v>12542</v>
      </c>
      <c r="D6312" s="8" t="s">
        <v>12543</v>
      </c>
      <c r="E6312" s="8" t="s">
        <v>8844</v>
      </c>
      <c r="F6312" s="11"/>
      <c r="G6312" s="8"/>
      <c r="H6312" s="7" t="s">
        <v>1978</v>
      </c>
      <c r="I6312" s="7"/>
      <c r="J6312" s="7" t="s">
        <v>11006</v>
      </c>
      <c r="K6312" s="8" t="s">
        <v>12158</v>
      </c>
      <c r="L6312" s="8" t="s">
        <v>10138</v>
      </c>
      <c r="M6312" s="7" t="s">
        <v>8877</v>
      </c>
      <c r="N6312" s="9" t="s">
        <v>11700</v>
      </c>
    </row>
    <row r="6313" spans="1:14">
      <c r="A6313" s="7" t="s">
        <v>12399</v>
      </c>
      <c r="B6313" s="7"/>
      <c r="C6313" s="7" t="s">
        <v>12544</v>
      </c>
      <c r="D6313" s="7" t="s">
        <v>12545</v>
      </c>
      <c r="E6313" s="8" t="s">
        <v>8844</v>
      </c>
      <c r="F6313" s="7"/>
      <c r="G6313" s="7"/>
      <c r="H6313" s="7" t="s">
        <v>1978</v>
      </c>
      <c r="I6313" s="7"/>
      <c r="J6313" s="7" t="s">
        <v>11006</v>
      </c>
      <c r="K6313" s="8" t="s">
        <v>12158</v>
      </c>
      <c r="L6313" s="7" t="s">
        <v>10138</v>
      </c>
      <c r="M6313" s="7"/>
      <c r="N6313" s="9" t="s">
        <v>11700</v>
      </c>
    </row>
    <row r="6314" spans="1:14">
      <c r="A6314" s="7" t="s">
        <v>12399</v>
      </c>
      <c r="B6314" s="7"/>
      <c r="C6314" s="7" t="s">
        <v>12546</v>
      </c>
      <c r="D6314" s="7" t="s">
        <v>12547</v>
      </c>
      <c r="E6314" s="8" t="s">
        <v>8844</v>
      </c>
      <c r="F6314" s="7"/>
      <c r="G6314" s="7"/>
      <c r="H6314" s="7" t="s">
        <v>1978</v>
      </c>
      <c r="I6314" s="7"/>
      <c r="J6314" s="7" t="s">
        <v>11006</v>
      </c>
      <c r="K6314" s="8" t="s">
        <v>12158</v>
      </c>
      <c r="L6314" s="7" t="s">
        <v>10138</v>
      </c>
      <c r="M6314" s="7"/>
      <c r="N6314" s="9" t="s">
        <v>11700</v>
      </c>
    </row>
    <row r="6315" spans="1:14">
      <c r="A6315" s="7" t="s">
        <v>12399</v>
      </c>
      <c r="B6315" s="7"/>
      <c r="C6315" s="7" t="s">
        <v>12548</v>
      </c>
      <c r="D6315" s="7" t="s">
        <v>12549</v>
      </c>
      <c r="E6315" s="8" t="s">
        <v>8844</v>
      </c>
      <c r="F6315" s="7"/>
      <c r="G6315" s="7"/>
      <c r="H6315" s="7" t="s">
        <v>1978</v>
      </c>
      <c r="I6315" s="7"/>
      <c r="J6315" s="7" t="s">
        <v>11006</v>
      </c>
      <c r="K6315" s="8" t="s">
        <v>12158</v>
      </c>
      <c r="L6315" s="7" t="s">
        <v>10138</v>
      </c>
      <c r="M6315" s="7"/>
      <c r="N6315" s="9" t="s">
        <v>11700</v>
      </c>
    </row>
    <row r="6316" spans="1:14">
      <c r="A6316" s="7" t="s">
        <v>12399</v>
      </c>
      <c r="B6316" s="7"/>
      <c r="C6316" s="7" t="s">
        <v>12550</v>
      </c>
      <c r="D6316" s="7" t="s">
        <v>12551</v>
      </c>
      <c r="E6316" s="8" t="s">
        <v>8844</v>
      </c>
      <c r="F6316" s="7"/>
      <c r="G6316" s="7"/>
      <c r="H6316" s="7" t="s">
        <v>1978</v>
      </c>
      <c r="I6316" s="7"/>
      <c r="J6316" s="7" t="s">
        <v>11006</v>
      </c>
      <c r="K6316" s="8" t="s">
        <v>12158</v>
      </c>
      <c r="L6316" s="7" t="s">
        <v>10138</v>
      </c>
      <c r="M6316" s="7"/>
      <c r="N6316" s="9" t="s">
        <v>11700</v>
      </c>
    </row>
    <row r="6317" spans="1:14">
      <c r="A6317" s="7" t="s">
        <v>12399</v>
      </c>
      <c r="B6317" s="8"/>
      <c r="C6317" s="8" t="s">
        <v>12552</v>
      </c>
      <c r="D6317" s="8" t="s">
        <v>12553</v>
      </c>
      <c r="E6317" s="8" t="s">
        <v>8844</v>
      </c>
      <c r="F6317" s="8"/>
      <c r="G6317" s="8"/>
      <c r="H6317" s="7" t="s">
        <v>1978</v>
      </c>
      <c r="I6317" s="7"/>
      <c r="J6317" s="7" t="s">
        <v>11006</v>
      </c>
      <c r="K6317" s="8" t="s">
        <v>12158</v>
      </c>
      <c r="L6317" s="8" t="s">
        <v>10138</v>
      </c>
      <c r="M6317" s="7" t="s">
        <v>8877</v>
      </c>
      <c r="N6317" s="9" t="s">
        <v>11700</v>
      </c>
    </row>
    <row r="6318" spans="1:14">
      <c r="A6318" s="7" t="s">
        <v>12399</v>
      </c>
      <c r="B6318" s="7"/>
      <c r="C6318" s="7" t="s">
        <v>12554</v>
      </c>
      <c r="D6318" s="7" t="s">
        <v>12555</v>
      </c>
      <c r="E6318" s="8" t="s">
        <v>8844</v>
      </c>
      <c r="F6318" s="7"/>
      <c r="G6318" s="7"/>
      <c r="H6318" s="7" t="s">
        <v>1978</v>
      </c>
      <c r="I6318" s="7"/>
      <c r="J6318" s="7" t="s">
        <v>11006</v>
      </c>
      <c r="K6318" s="8" t="s">
        <v>12158</v>
      </c>
      <c r="L6318" s="7" t="s">
        <v>10138</v>
      </c>
      <c r="M6318" s="7"/>
      <c r="N6318" s="9" t="s">
        <v>11700</v>
      </c>
    </row>
    <row r="6319" spans="1:14">
      <c r="A6319" s="7" t="s">
        <v>12399</v>
      </c>
      <c r="B6319" s="8"/>
      <c r="C6319" s="8" t="s">
        <v>12556</v>
      </c>
      <c r="D6319" s="8" t="s">
        <v>12557</v>
      </c>
      <c r="E6319" s="8" t="s">
        <v>8844</v>
      </c>
      <c r="F6319" s="8"/>
      <c r="G6319" s="8"/>
      <c r="H6319" s="7" t="s">
        <v>1978</v>
      </c>
      <c r="I6319" s="7"/>
      <c r="J6319" s="7" t="s">
        <v>11006</v>
      </c>
      <c r="K6319" s="8" t="s">
        <v>12158</v>
      </c>
      <c r="L6319" s="8" t="s">
        <v>10138</v>
      </c>
      <c r="M6319" s="7" t="s">
        <v>8877</v>
      </c>
      <c r="N6319" s="9" t="s">
        <v>11700</v>
      </c>
    </row>
    <row r="6320" spans="1:14">
      <c r="A6320" s="7" t="s">
        <v>12399</v>
      </c>
      <c r="B6320" s="7"/>
      <c r="C6320" s="7" t="s">
        <v>12558</v>
      </c>
      <c r="D6320" s="7" t="s">
        <v>12559</v>
      </c>
      <c r="E6320" s="8" t="s">
        <v>8844</v>
      </c>
      <c r="F6320" s="7"/>
      <c r="G6320" s="7"/>
      <c r="H6320" s="7" t="s">
        <v>1978</v>
      </c>
      <c r="I6320" s="7"/>
      <c r="J6320" s="7" t="s">
        <v>11006</v>
      </c>
      <c r="K6320" s="8" t="s">
        <v>12158</v>
      </c>
      <c r="L6320" s="7" t="s">
        <v>10138</v>
      </c>
      <c r="M6320" s="7"/>
      <c r="N6320" s="9" t="s">
        <v>11700</v>
      </c>
    </row>
    <row r="6321" spans="1:14">
      <c r="A6321" s="7" t="s">
        <v>12399</v>
      </c>
      <c r="B6321" s="7"/>
      <c r="C6321" s="7" t="s">
        <v>12560</v>
      </c>
      <c r="D6321" s="7" t="s">
        <v>12561</v>
      </c>
      <c r="E6321" s="8" t="s">
        <v>8844</v>
      </c>
      <c r="F6321" s="7"/>
      <c r="G6321" s="7"/>
      <c r="H6321" s="7" t="s">
        <v>1978</v>
      </c>
      <c r="I6321" s="7"/>
      <c r="J6321" s="7" t="s">
        <v>11697</v>
      </c>
      <c r="K6321" s="7" t="s">
        <v>12158</v>
      </c>
      <c r="L6321" s="7" t="s">
        <v>10138</v>
      </c>
      <c r="M6321" s="7"/>
      <c r="N6321" s="9" t="s">
        <v>11700</v>
      </c>
    </row>
    <row r="6322" spans="1:14">
      <c r="A6322" s="7" t="s">
        <v>12399</v>
      </c>
      <c r="B6322" s="8"/>
      <c r="C6322" s="8" t="s">
        <v>12562</v>
      </c>
      <c r="D6322" s="8" t="s">
        <v>12563</v>
      </c>
      <c r="E6322" s="8" t="s">
        <v>8844</v>
      </c>
      <c r="F6322" s="8"/>
      <c r="G6322" s="8"/>
      <c r="H6322" s="7" t="s">
        <v>1978</v>
      </c>
      <c r="I6322" s="7"/>
      <c r="J6322" s="7" t="s">
        <v>11006</v>
      </c>
      <c r="K6322" s="8" t="s">
        <v>12158</v>
      </c>
      <c r="L6322" s="8" t="s">
        <v>10138</v>
      </c>
      <c r="M6322" s="7" t="s">
        <v>8877</v>
      </c>
      <c r="N6322" s="9" t="s">
        <v>11700</v>
      </c>
    </row>
    <row r="6323" spans="1:14">
      <c r="A6323" s="7" t="s">
        <v>12399</v>
      </c>
      <c r="B6323" s="7"/>
      <c r="C6323" s="7" t="s">
        <v>12564</v>
      </c>
      <c r="D6323" s="7" t="s">
        <v>12565</v>
      </c>
      <c r="E6323" s="8" t="s">
        <v>8844</v>
      </c>
      <c r="F6323" s="7"/>
      <c r="G6323" s="7"/>
      <c r="H6323" s="7" t="s">
        <v>1978</v>
      </c>
      <c r="I6323" s="7"/>
      <c r="J6323" s="7" t="s">
        <v>11006</v>
      </c>
      <c r="K6323" s="8" t="s">
        <v>12158</v>
      </c>
      <c r="L6323" s="7" t="s">
        <v>10138</v>
      </c>
      <c r="M6323" s="7"/>
      <c r="N6323" s="9" t="s">
        <v>11700</v>
      </c>
    </row>
    <row r="6324" spans="1:14">
      <c r="A6324" s="7" t="s">
        <v>12399</v>
      </c>
      <c r="B6324" s="7"/>
      <c r="C6324" s="7" t="s">
        <v>12566</v>
      </c>
      <c r="D6324" s="7" t="s">
        <v>12567</v>
      </c>
      <c r="E6324" s="8" t="s">
        <v>8844</v>
      </c>
      <c r="F6324" s="7"/>
      <c r="G6324" s="7"/>
      <c r="H6324" s="7" t="s">
        <v>1978</v>
      </c>
      <c r="I6324" s="7"/>
      <c r="J6324" s="7" t="s">
        <v>11006</v>
      </c>
      <c r="K6324" s="8" t="s">
        <v>12158</v>
      </c>
      <c r="L6324" s="7" t="s">
        <v>10138</v>
      </c>
      <c r="M6324" s="7"/>
      <c r="N6324" s="9" t="s">
        <v>11700</v>
      </c>
    </row>
    <row r="6325" spans="1:14">
      <c r="A6325" s="7" t="s">
        <v>12399</v>
      </c>
      <c r="B6325" s="7"/>
      <c r="C6325" s="7" t="s">
        <v>12568</v>
      </c>
      <c r="D6325" s="7" t="s">
        <v>12569</v>
      </c>
      <c r="E6325" s="8" t="s">
        <v>8844</v>
      </c>
      <c r="F6325" s="7"/>
      <c r="G6325" s="7"/>
      <c r="H6325" s="7" t="s">
        <v>1978</v>
      </c>
      <c r="I6325" s="7"/>
      <c r="J6325" s="7" t="s">
        <v>11006</v>
      </c>
      <c r="K6325" s="8" t="s">
        <v>12158</v>
      </c>
      <c r="L6325" s="7" t="s">
        <v>10138</v>
      </c>
      <c r="M6325" s="7"/>
      <c r="N6325" s="9" t="s">
        <v>11700</v>
      </c>
    </row>
    <row r="6326" spans="1:14">
      <c r="A6326" s="7" t="s">
        <v>12399</v>
      </c>
      <c r="B6326" s="7"/>
      <c r="C6326" s="9" t="s">
        <v>12570</v>
      </c>
      <c r="D6326" s="9" t="s">
        <v>12571</v>
      </c>
      <c r="E6326" s="8" t="s">
        <v>8844</v>
      </c>
      <c r="F6326" s="7"/>
      <c r="G6326" s="7"/>
      <c r="H6326" s="7" t="s">
        <v>1978</v>
      </c>
      <c r="I6326" s="7"/>
      <c r="J6326" s="7" t="s">
        <v>11006</v>
      </c>
      <c r="K6326" s="8" t="s">
        <v>12158</v>
      </c>
      <c r="L6326" s="7" t="s">
        <v>10191</v>
      </c>
      <c r="M6326" s="7"/>
      <c r="N6326" s="9" t="s">
        <v>11700</v>
      </c>
    </row>
    <row r="6327" spans="1:14">
      <c r="A6327" s="7" t="s">
        <v>12399</v>
      </c>
      <c r="B6327" s="7"/>
      <c r="C6327" s="9" t="s">
        <v>12572</v>
      </c>
      <c r="D6327" s="9" t="s">
        <v>12573</v>
      </c>
      <c r="E6327" s="8" t="s">
        <v>8844</v>
      </c>
      <c r="F6327" s="7"/>
      <c r="G6327" s="7"/>
      <c r="H6327" s="7" t="s">
        <v>1978</v>
      </c>
      <c r="I6327" s="7"/>
      <c r="J6327" s="7" t="s">
        <v>11006</v>
      </c>
      <c r="K6327" s="8" t="s">
        <v>12158</v>
      </c>
      <c r="L6327" s="7" t="s">
        <v>10191</v>
      </c>
      <c r="M6327" s="7"/>
      <c r="N6327" s="9" t="s">
        <v>11700</v>
      </c>
    </row>
    <row r="6328" spans="1:14">
      <c r="A6328" s="7" t="s">
        <v>12399</v>
      </c>
      <c r="B6328" s="7"/>
      <c r="C6328" s="9" t="s">
        <v>12574</v>
      </c>
      <c r="D6328" s="9" t="s">
        <v>12575</v>
      </c>
      <c r="E6328" s="8" t="s">
        <v>8844</v>
      </c>
      <c r="F6328" s="7"/>
      <c r="G6328" s="7"/>
      <c r="H6328" s="7" t="s">
        <v>1978</v>
      </c>
      <c r="I6328" s="7"/>
      <c r="J6328" s="7" t="s">
        <v>11006</v>
      </c>
      <c r="K6328" s="8" t="s">
        <v>12158</v>
      </c>
      <c r="L6328" s="7" t="s">
        <v>10191</v>
      </c>
      <c r="M6328" s="7"/>
      <c r="N6328" s="9" t="s">
        <v>11700</v>
      </c>
    </row>
    <row r="6329" spans="1:14">
      <c r="A6329" s="7" t="s">
        <v>12399</v>
      </c>
      <c r="B6329" s="7"/>
      <c r="C6329" s="9" t="s">
        <v>12576</v>
      </c>
      <c r="D6329" s="9" t="s">
        <v>12577</v>
      </c>
      <c r="E6329" s="8" t="s">
        <v>8844</v>
      </c>
      <c r="F6329" s="7"/>
      <c r="G6329" s="7"/>
      <c r="H6329" s="7" t="s">
        <v>1978</v>
      </c>
      <c r="I6329" s="7"/>
      <c r="J6329" s="7" t="s">
        <v>11006</v>
      </c>
      <c r="K6329" s="8" t="s">
        <v>12158</v>
      </c>
      <c r="L6329" s="7" t="s">
        <v>10191</v>
      </c>
      <c r="M6329" s="7"/>
      <c r="N6329" s="9" t="s">
        <v>11700</v>
      </c>
    </row>
    <row r="6330" spans="1:14">
      <c r="A6330" s="7" t="s">
        <v>12399</v>
      </c>
      <c r="B6330" s="7"/>
      <c r="C6330" s="9" t="s">
        <v>12578</v>
      </c>
      <c r="D6330" s="9" t="s">
        <v>12579</v>
      </c>
      <c r="E6330" s="8" t="s">
        <v>8844</v>
      </c>
      <c r="F6330" s="7"/>
      <c r="G6330" s="7"/>
      <c r="H6330" s="7" t="s">
        <v>1978</v>
      </c>
      <c r="I6330" s="7"/>
      <c r="J6330" s="7" t="s">
        <v>11006</v>
      </c>
      <c r="K6330" s="8" t="s">
        <v>12158</v>
      </c>
      <c r="L6330" s="7" t="s">
        <v>10191</v>
      </c>
      <c r="M6330" s="7"/>
      <c r="N6330" s="9" t="s">
        <v>11700</v>
      </c>
    </row>
    <row r="6331" spans="1:14">
      <c r="A6331" s="7" t="s">
        <v>12399</v>
      </c>
      <c r="B6331" s="7"/>
      <c r="C6331" s="7" t="s">
        <v>12580</v>
      </c>
      <c r="D6331" s="7" t="s">
        <v>12581</v>
      </c>
      <c r="E6331" s="8" t="s">
        <v>8844</v>
      </c>
      <c r="F6331" s="7"/>
      <c r="G6331" s="7"/>
      <c r="H6331" s="7" t="s">
        <v>2012</v>
      </c>
      <c r="I6331" s="7"/>
      <c r="J6331" s="7" t="s">
        <v>8845</v>
      </c>
      <c r="K6331" s="8" t="s">
        <v>8846</v>
      </c>
      <c r="L6331" s="7" t="s">
        <v>12582</v>
      </c>
      <c r="M6331" s="7"/>
      <c r="N6331" s="9" t="s">
        <v>8848</v>
      </c>
    </row>
    <row r="6332" spans="1:14">
      <c r="A6332" s="7" t="s">
        <v>12399</v>
      </c>
      <c r="B6332" s="7"/>
      <c r="C6332" s="7" t="s">
        <v>12583</v>
      </c>
      <c r="D6332" s="7" t="s">
        <v>12584</v>
      </c>
      <c r="E6332" s="8" t="s">
        <v>8844</v>
      </c>
      <c r="F6332" s="7"/>
      <c r="G6332" s="7"/>
      <c r="H6332" s="7" t="s">
        <v>2012</v>
      </c>
      <c r="I6332" s="7"/>
      <c r="J6332" s="7" t="s">
        <v>8845</v>
      </c>
      <c r="K6332" s="8" t="s">
        <v>8846</v>
      </c>
      <c r="L6332" s="7" t="s">
        <v>12582</v>
      </c>
      <c r="M6332" s="7"/>
      <c r="N6332" s="9" t="s">
        <v>8848</v>
      </c>
    </row>
    <row r="6333" spans="1:14">
      <c r="A6333" s="7" t="s">
        <v>12399</v>
      </c>
      <c r="B6333" s="7"/>
      <c r="C6333" s="7" t="s">
        <v>12585</v>
      </c>
      <c r="D6333" s="7" t="s">
        <v>12586</v>
      </c>
      <c r="E6333" s="8" t="s">
        <v>8844</v>
      </c>
      <c r="F6333" s="7"/>
      <c r="G6333" s="7"/>
      <c r="H6333" s="7" t="s">
        <v>2012</v>
      </c>
      <c r="I6333" s="7"/>
      <c r="J6333" s="7" t="s">
        <v>8845</v>
      </c>
      <c r="K6333" s="8" t="s">
        <v>8846</v>
      </c>
      <c r="L6333" s="7" t="s">
        <v>12582</v>
      </c>
      <c r="M6333" s="7"/>
      <c r="N6333" s="9" t="s">
        <v>8848</v>
      </c>
    </row>
    <row r="6334" spans="1:14">
      <c r="A6334" s="7" t="s">
        <v>12399</v>
      </c>
      <c r="B6334" s="7"/>
      <c r="C6334" s="7" t="s">
        <v>12587</v>
      </c>
      <c r="D6334" s="7" t="s">
        <v>12588</v>
      </c>
      <c r="E6334" s="8" t="s">
        <v>8844</v>
      </c>
      <c r="F6334" s="7"/>
      <c r="G6334" s="7"/>
      <c r="H6334" s="7" t="s">
        <v>2012</v>
      </c>
      <c r="I6334" s="7"/>
      <c r="J6334" s="7" t="s">
        <v>8845</v>
      </c>
      <c r="K6334" s="8" t="s">
        <v>8846</v>
      </c>
      <c r="L6334" s="7" t="s">
        <v>9901</v>
      </c>
      <c r="M6334" s="7"/>
      <c r="N6334" s="9" t="s">
        <v>8848</v>
      </c>
    </row>
    <row r="6335" spans="1:14">
      <c r="A6335" s="6" t="s">
        <v>12589</v>
      </c>
      <c r="B6335" s="6"/>
      <c r="C6335" s="6" t="s">
        <v>12590</v>
      </c>
      <c r="D6335" s="6" t="s">
        <v>12591</v>
      </c>
      <c r="E6335" s="8" t="s">
        <v>8844</v>
      </c>
      <c r="F6335" s="6"/>
      <c r="G6335" s="6"/>
      <c r="H6335" s="6" t="s">
        <v>12592</v>
      </c>
      <c r="I6335" s="6"/>
      <c r="J6335" s="6" t="s">
        <v>12593</v>
      </c>
      <c r="K6335" s="6" t="s">
        <v>12594</v>
      </c>
      <c r="L6335" s="6" t="s">
        <v>12593</v>
      </c>
      <c r="M6335" s="6"/>
      <c r="N6335" s="9" t="s">
        <v>9137</v>
      </c>
    </row>
    <row r="6336" spans="1:14">
      <c r="A6336" s="6" t="s">
        <v>12589</v>
      </c>
      <c r="B6336" s="6"/>
      <c r="C6336" s="6" t="s">
        <v>12595</v>
      </c>
      <c r="D6336" s="6" t="s">
        <v>12596</v>
      </c>
      <c r="E6336" s="8" t="s">
        <v>8844</v>
      </c>
      <c r="F6336" s="6"/>
      <c r="G6336" s="6"/>
      <c r="H6336" s="6" t="s">
        <v>12592</v>
      </c>
      <c r="I6336" s="6"/>
      <c r="J6336" s="6" t="s">
        <v>12593</v>
      </c>
      <c r="K6336" s="6" t="s">
        <v>12594</v>
      </c>
      <c r="L6336" s="6" t="s">
        <v>12593</v>
      </c>
      <c r="M6336" s="6"/>
      <c r="N6336" s="9" t="s">
        <v>9137</v>
      </c>
    </row>
    <row r="6337" spans="1:14">
      <c r="A6337" s="6" t="s">
        <v>12589</v>
      </c>
      <c r="B6337" s="6"/>
      <c r="C6337" s="6" t="s">
        <v>12597</v>
      </c>
      <c r="D6337" s="6" t="s">
        <v>12598</v>
      </c>
      <c r="E6337" s="8" t="s">
        <v>8844</v>
      </c>
      <c r="F6337" s="6"/>
      <c r="G6337" s="6"/>
      <c r="H6337" s="6" t="s">
        <v>12592</v>
      </c>
      <c r="I6337" s="6"/>
      <c r="J6337" s="6" t="s">
        <v>12593</v>
      </c>
      <c r="K6337" s="6" t="s">
        <v>12594</v>
      </c>
      <c r="L6337" s="6" t="s">
        <v>12593</v>
      </c>
      <c r="M6337" s="6"/>
      <c r="N6337" s="9" t="s">
        <v>9137</v>
      </c>
    </row>
    <row r="6338" spans="1:14">
      <c r="A6338" s="6" t="s">
        <v>12589</v>
      </c>
      <c r="B6338" s="6"/>
      <c r="C6338" s="6" t="s">
        <v>12599</v>
      </c>
      <c r="D6338" s="6" t="s">
        <v>12600</v>
      </c>
      <c r="E6338" s="8" t="s">
        <v>8844</v>
      </c>
      <c r="F6338" s="6"/>
      <c r="G6338" s="6"/>
      <c r="H6338" s="6" t="s">
        <v>12592</v>
      </c>
      <c r="I6338" s="6"/>
      <c r="J6338" s="6" t="s">
        <v>12593</v>
      </c>
      <c r="K6338" s="6" t="s">
        <v>12594</v>
      </c>
      <c r="L6338" s="6" t="s">
        <v>12593</v>
      </c>
      <c r="M6338" s="6"/>
      <c r="N6338" s="9" t="s">
        <v>9137</v>
      </c>
    </row>
    <row r="6339" spans="1:14">
      <c r="A6339" s="6" t="s">
        <v>12589</v>
      </c>
      <c r="B6339" s="6"/>
      <c r="C6339" s="6" t="s">
        <v>12601</v>
      </c>
      <c r="D6339" s="6" t="s">
        <v>12602</v>
      </c>
      <c r="E6339" s="8" t="s">
        <v>8844</v>
      </c>
      <c r="F6339" s="6"/>
      <c r="G6339" s="6"/>
      <c r="H6339" s="6" t="s">
        <v>12592</v>
      </c>
      <c r="I6339" s="6"/>
      <c r="J6339" s="6" t="s">
        <v>12593</v>
      </c>
      <c r="K6339" s="6" t="s">
        <v>12594</v>
      </c>
      <c r="L6339" s="6" t="s">
        <v>12593</v>
      </c>
      <c r="M6339" s="6"/>
      <c r="N6339" s="9" t="s">
        <v>9137</v>
      </c>
    </row>
    <row r="6340" spans="1:14">
      <c r="A6340" s="6" t="s">
        <v>12589</v>
      </c>
      <c r="B6340" s="6"/>
      <c r="C6340" s="6" t="s">
        <v>12603</v>
      </c>
      <c r="D6340" s="6" t="s">
        <v>12604</v>
      </c>
      <c r="E6340" s="8" t="s">
        <v>8844</v>
      </c>
      <c r="F6340" s="6"/>
      <c r="G6340" s="6"/>
      <c r="H6340" s="6" t="s">
        <v>12592</v>
      </c>
      <c r="I6340" s="6"/>
      <c r="J6340" s="6" t="s">
        <v>12593</v>
      </c>
      <c r="K6340" s="6" t="s">
        <v>12594</v>
      </c>
      <c r="L6340" s="6" t="s">
        <v>12593</v>
      </c>
      <c r="M6340" s="6"/>
      <c r="N6340" s="9" t="s">
        <v>9137</v>
      </c>
    </row>
    <row r="6341" spans="1:14">
      <c r="A6341" s="6" t="s">
        <v>12589</v>
      </c>
      <c r="B6341" s="6"/>
      <c r="C6341" s="6" t="s">
        <v>12605</v>
      </c>
      <c r="D6341" s="6" t="s">
        <v>12606</v>
      </c>
      <c r="E6341" s="8" t="s">
        <v>8844</v>
      </c>
      <c r="F6341" s="6"/>
      <c r="G6341" s="6"/>
      <c r="H6341" s="6" t="s">
        <v>12592</v>
      </c>
      <c r="I6341" s="6"/>
      <c r="J6341" s="6" t="s">
        <v>12593</v>
      </c>
      <c r="K6341" s="6" t="s">
        <v>12594</v>
      </c>
      <c r="L6341" s="6" t="s">
        <v>12593</v>
      </c>
      <c r="M6341" s="6"/>
      <c r="N6341" s="9" t="s">
        <v>9137</v>
      </c>
    </row>
    <row r="6342" spans="1:14">
      <c r="A6342" s="6" t="s">
        <v>12589</v>
      </c>
      <c r="B6342" s="6"/>
      <c r="C6342" s="6" t="s">
        <v>12607</v>
      </c>
      <c r="D6342" s="6" t="s">
        <v>12608</v>
      </c>
      <c r="E6342" s="8" t="s">
        <v>8844</v>
      </c>
      <c r="F6342" s="6"/>
      <c r="G6342" s="6"/>
      <c r="H6342" s="6" t="s">
        <v>12592</v>
      </c>
      <c r="I6342" s="6"/>
      <c r="J6342" s="6" t="s">
        <v>12593</v>
      </c>
      <c r="K6342" s="6" t="s">
        <v>12594</v>
      </c>
      <c r="L6342" s="6" t="s">
        <v>12593</v>
      </c>
      <c r="M6342" s="6"/>
      <c r="N6342" s="9" t="s">
        <v>9137</v>
      </c>
    </row>
    <row r="6343" spans="1:14">
      <c r="A6343" s="6" t="s">
        <v>12589</v>
      </c>
      <c r="B6343" s="6"/>
      <c r="C6343" s="6" t="s">
        <v>12609</v>
      </c>
      <c r="D6343" s="6" t="s">
        <v>12610</v>
      </c>
      <c r="E6343" s="8" t="s">
        <v>8844</v>
      </c>
      <c r="F6343" s="6"/>
      <c r="G6343" s="6"/>
      <c r="H6343" s="6" t="s">
        <v>12592</v>
      </c>
      <c r="I6343" s="6"/>
      <c r="J6343" s="6" t="s">
        <v>12593</v>
      </c>
      <c r="K6343" s="6" t="s">
        <v>12594</v>
      </c>
      <c r="L6343" s="6" t="s">
        <v>12593</v>
      </c>
      <c r="M6343" s="6"/>
      <c r="N6343" s="9" t="s">
        <v>9137</v>
      </c>
    </row>
    <row r="6344" spans="1:14">
      <c r="A6344" s="6" t="s">
        <v>12589</v>
      </c>
      <c r="B6344" s="6"/>
      <c r="C6344" s="6" t="s">
        <v>12611</v>
      </c>
      <c r="D6344" s="6" t="s">
        <v>12612</v>
      </c>
      <c r="E6344" s="8" t="s">
        <v>8844</v>
      </c>
      <c r="F6344" s="6"/>
      <c r="G6344" s="6"/>
      <c r="H6344" s="6" t="s">
        <v>12592</v>
      </c>
      <c r="I6344" s="6"/>
      <c r="J6344" s="6" t="s">
        <v>12593</v>
      </c>
      <c r="K6344" s="6" t="s">
        <v>12594</v>
      </c>
      <c r="L6344" s="6" t="s">
        <v>12593</v>
      </c>
      <c r="M6344" s="6"/>
      <c r="N6344" s="9" t="s">
        <v>9137</v>
      </c>
    </row>
    <row r="6345" spans="1:14">
      <c r="A6345" s="6" t="s">
        <v>12589</v>
      </c>
      <c r="B6345" s="6"/>
      <c r="C6345" s="6" t="s">
        <v>12613</v>
      </c>
      <c r="D6345" s="6" t="s">
        <v>12614</v>
      </c>
      <c r="E6345" s="8" t="s">
        <v>8844</v>
      </c>
      <c r="F6345" s="6"/>
      <c r="G6345" s="6"/>
      <c r="H6345" s="6" t="s">
        <v>12592</v>
      </c>
      <c r="I6345" s="6"/>
      <c r="J6345" s="6" t="s">
        <v>12593</v>
      </c>
      <c r="K6345" s="6" t="s">
        <v>12594</v>
      </c>
      <c r="L6345" s="6" t="s">
        <v>12593</v>
      </c>
      <c r="M6345" s="6"/>
      <c r="N6345" s="9" t="s">
        <v>9137</v>
      </c>
    </row>
    <row r="6346" spans="1:14">
      <c r="A6346" s="6" t="s">
        <v>12589</v>
      </c>
      <c r="B6346" s="6"/>
      <c r="C6346" s="6" t="s">
        <v>12615</v>
      </c>
      <c r="D6346" s="6" t="s">
        <v>12616</v>
      </c>
      <c r="E6346" s="8" t="s">
        <v>8844</v>
      </c>
      <c r="F6346" s="6"/>
      <c r="G6346" s="6"/>
      <c r="H6346" s="6" t="s">
        <v>12592</v>
      </c>
      <c r="I6346" s="6"/>
      <c r="J6346" s="6" t="s">
        <v>12593</v>
      </c>
      <c r="K6346" s="6" t="s">
        <v>12594</v>
      </c>
      <c r="L6346" s="6" t="s">
        <v>12593</v>
      </c>
      <c r="M6346" s="6"/>
      <c r="N6346" s="9" t="s">
        <v>9137</v>
      </c>
    </row>
    <row r="6347" spans="1:14">
      <c r="A6347" s="6" t="s">
        <v>12589</v>
      </c>
      <c r="B6347" s="6"/>
      <c r="C6347" s="6" t="s">
        <v>12617</v>
      </c>
      <c r="D6347" s="6" t="s">
        <v>12618</v>
      </c>
      <c r="E6347" s="8" t="s">
        <v>8844</v>
      </c>
      <c r="F6347" s="6"/>
      <c r="G6347" s="6"/>
      <c r="H6347" s="6" t="s">
        <v>12592</v>
      </c>
      <c r="I6347" s="6"/>
      <c r="J6347" s="6" t="s">
        <v>12593</v>
      </c>
      <c r="K6347" s="6" t="s">
        <v>12594</v>
      </c>
      <c r="L6347" s="6" t="s">
        <v>12593</v>
      </c>
      <c r="M6347" s="6"/>
      <c r="N6347" s="9" t="s">
        <v>9137</v>
      </c>
    </row>
    <row r="6348" spans="1:14">
      <c r="A6348" s="6" t="s">
        <v>12589</v>
      </c>
      <c r="B6348" s="6"/>
      <c r="C6348" s="6" t="s">
        <v>12619</v>
      </c>
      <c r="D6348" s="6" t="s">
        <v>12620</v>
      </c>
      <c r="E6348" s="8" t="s">
        <v>8844</v>
      </c>
      <c r="F6348" s="6"/>
      <c r="G6348" s="6"/>
      <c r="H6348" s="6" t="s">
        <v>12592</v>
      </c>
      <c r="I6348" s="6"/>
      <c r="J6348" s="6" t="s">
        <v>12593</v>
      </c>
      <c r="K6348" s="6" t="s">
        <v>12594</v>
      </c>
      <c r="L6348" s="6" t="s">
        <v>12593</v>
      </c>
      <c r="M6348" s="6"/>
      <c r="N6348" s="9" t="s">
        <v>9137</v>
      </c>
    </row>
    <row r="6349" spans="1:14">
      <c r="A6349" s="6" t="s">
        <v>12589</v>
      </c>
      <c r="B6349" s="6"/>
      <c r="C6349" s="6" t="s">
        <v>12621</v>
      </c>
      <c r="D6349" s="6" t="s">
        <v>12622</v>
      </c>
      <c r="E6349" s="8" t="s">
        <v>8844</v>
      </c>
      <c r="F6349" s="6"/>
      <c r="G6349" s="6"/>
      <c r="H6349" s="6" t="s">
        <v>12592</v>
      </c>
      <c r="I6349" s="6"/>
      <c r="J6349" s="6" t="s">
        <v>12593</v>
      </c>
      <c r="K6349" s="6" t="s">
        <v>12594</v>
      </c>
      <c r="L6349" s="6" t="s">
        <v>12593</v>
      </c>
      <c r="M6349" s="6"/>
      <c r="N6349" s="9" t="s">
        <v>9137</v>
      </c>
    </row>
    <row r="6350" spans="1:14">
      <c r="A6350" s="6" t="s">
        <v>12589</v>
      </c>
      <c r="B6350" s="6"/>
      <c r="C6350" s="6" t="s">
        <v>12623</v>
      </c>
      <c r="D6350" s="6" t="s">
        <v>12624</v>
      </c>
      <c r="E6350" s="8" t="s">
        <v>8844</v>
      </c>
      <c r="F6350" s="6"/>
      <c r="G6350" s="6"/>
      <c r="H6350" s="6" t="s">
        <v>12592</v>
      </c>
      <c r="I6350" s="6"/>
      <c r="J6350" s="6" t="s">
        <v>12593</v>
      </c>
      <c r="K6350" s="6" t="s">
        <v>12594</v>
      </c>
      <c r="L6350" s="6" t="s">
        <v>12593</v>
      </c>
      <c r="M6350" s="6"/>
      <c r="N6350" s="9" t="s">
        <v>9137</v>
      </c>
    </row>
    <row r="6351" spans="1:14">
      <c r="A6351" s="6" t="s">
        <v>12589</v>
      </c>
      <c r="B6351" s="6"/>
      <c r="C6351" s="6" t="s">
        <v>12625</v>
      </c>
      <c r="D6351" s="6" t="s">
        <v>12626</v>
      </c>
      <c r="E6351" s="8" t="s">
        <v>8844</v>
      </c>
      <c r="F6351" s="6"/>
      <c r="G6351" s="6"/>
      <c r="H6351" s="6" t="s">
        <v>12592</v>
      </c>
      <c r="I6351" s="6"/>
      <c r="J6351" s="6" t="s">
        <v>12593</v>
      </c>
      <c r="K6351" s="6" t="s">
        <v>12594</v>
      </c>
      <c r="L6351" s="6" t="s">
        <v>12593</v>
      </c>
      <c r="M6351" s="6"/>
      <c r="N6351" s="9" t="s">
        <v>9137</v>
      </c>
    </row>
    <row r="6352" spans="1:14">
      <c r="A6352" s="7" t="s">
        <v>9315</v>
      </c>
      <c r="B6352" s="7"/>
      <c r="C6352" s="7" t="s">
        <v>12627</v>
      </c>
      <c r="D6352" s="7" t="s">
        <v>12628</v>
      </c>
      <c r="E6352" s="7" t="s">
        <v>12629</v>
      </c>
      <c r="F6352" s="7"/>
      <c r="G6352" s="7"/>
      <c r="H6352" s="7" t="s">
        <v>1561</v>
      </c>
      <c r="I6352" s="7"/>
      <c r="J6352" s="8" t="s">
        <v>12630</v>
      </c>
      <c r="K6352" s="7" t="s">
        <v>12631</v>
      </c>
      <c r="L6352" s="8" t="s">
        <v>12632</v>
      </c>
      <c r="M6352" s="7"/>
      <c r="N6352" s="9" t="s">
        <v>12633</v>
      </c>
    </row>
    <row r="6353" spans="1:14">
      <c r="A6353" s="7" t="s">
        <v>9315</v>
      </c>
      <c r="B6353" s="7"/>
      <c r="C6353" s="9" t="s">
        <v>12634</v>
      </c>
      <c r="D6353" s="9" t="s">
        <v>12635</v>
      </c>
      <c r="E6353" s="7" t="s">
        <v>12629</v>
      </c>
      <c r="F6353" s="7"/>
      <c r="G6353" s="7"/>
      <c r="H6353" s="7" t="s">
        <v>1561</v>
      </c>
      <c r="I6353" s="7"/>
      <c r="J6353" s="8" t="s">
        <v>12630</v>
      </c>
      <c r="K6353" s="7" t="s">
        <v>12631</v>
      </c>
      <c r="L6353" s="8" t="s">
        <v>12632</v>
      </c>
      <c r="M6353" s="7"/>
      <c r="N6353" s="9" t="s">
        <v>12633</v>
      </c>
    </row>
    <row r="6354" spans="1:14">
      <c r="A6354" s="7" t="s">
        <v>9315</v>
      </c>
      <c r="B6354" s="7"/>
      <c r="C6354" s="9" t="s">
        <v>12636</v>
      </c>
      <c r="D6354" s="9" t="s">
        <v>12637</v>
      </c>
      <c r="E6354" s="7" t="s">
        <v>12629</v>
      </c>
      <c r="F6354" s="7"/>
      <c r="G6354" s="7"/>
      <c r="H6354" s="7" t="s">
        <v>1561</v>
      </c>
      <c r="I6354" s="7"/>
      <c r="J6354" s="8" t="s">
        <v>12630</v>
      </c>
      <c r="K6354" s="7" t="s">
        <v>12631</v>
      </c>
      <c r="L6354" s="8" t="s">
        <v>12632</v>
      </c>
      <c r="M6354" s="7"/>
      <c r="N6354" s="9" t="s">
        <v>12633</v>
      </c>
    </row>
    <row r="6355" spans="1:14">
      <c r="A6355" s="7" t="s">
        <v>9315</v>
      </c>
      <c r="B6355" s="7"/>
      <c r="C6355" s="9" t="s">
        <v>12638</v>
      </c>
      <c r="D6355" s="9" t="s">
        <v>12639</v>
      </c>
      <c r="E6355" s="7" t="s">
        <v>12629</v>
      </c>
      <c r="F6355" s="7"/>
      <c r="G6355" s="7"/>
      <c r="H6355" s="7" t="s">
        <v>1561</v>
      </c>
      <c r="I6355" s="7"/>
      <c r="J6355" s="8" t="s">
        <v>12630</v>
      </c>
      <c r="K6355" s="7" t="s">
        <v>12631</v>
      </c>
      <c r="L6355" s="8" t="s">
        <v>12632</v>
      </c>
      <c r="M6355" s="7"/>
      <c r="N6355" s="9" t="s">
        <v>12633</v>
      </c>
    </row>
    <row r="6356" spans="1:14">
      <c r="A6356" s="7" t="s">
        <v>9315</v>
      </c>
      <c r="B6356" s="7"/>
      <c r="C6356" s="9" t="s">
        <v>12640</v>
      </c>
      <c r="D6356" s="9" t="s">
        <v>12641</v>
      </c>
      <c r="E6356" s="7" t="s">
        <v>12629</v>
      </c>
      <c r="F6356" s="7"/>
      <c r="G6356" s="7"/>
      <c r="H6356" s="7" t="s">
        <v>1561</v>
      </c>
      <c r="I6356" s="7"/>
      <c r="J6356" s="8" t="s">
        <v>12630</v>
      </c>
      <c r="K6356" s="7" t="s">
        <v>12631</v>
      </c>
      <c r="L6356" s="8" t="s">
        <v>12632</v>
      </c>
      <c r="M6356" s="7"/>
      <c r="N6356" s="9" t="s">
        <v>12633</v>
      </c>
    </row>
    <row r="6357" spans="1:14">
      <c r="A6357" s="7" t="s">
        <v>9315</v>
      </c>
      <c r="B6357" s="7"/>
      <c r="C6357" s="9" t="s">
        <v>12642</v>
      </c>
      <c r="D6357" s="9" t="s">
        <v>12643</v>
      </c>
      <c r="E6357" s="7" t="s">
        <v>12629</v>
      </c>
      <c r="F6357" s="7"/>
      <c r="G6357" s="7"/>
      <c r="H6357" s="7" t="s">
        <v>1561</v>
      </c>
      <c r="I6357" s="7"/>
      <c r="J6357" s="8" t="s">
        <v>12630</v>
      </c>
      <c r="K6357" s="7" t="s">
        <v>12631</v>
      </c>
      <c r="L6357" s="8" t="s">
        <v>12632</v>
      </c>
      <c r="M6357" s="7"/>
      <c r="N6357" s="9" t="s">
        <v>12633</v>
      </c>
    </row>
    <row r="6358" spans="1:14">
      <c r="A6358" s="7" t="s">
        <v>9315</v>
      </c>
      <c r="B6358" s="7"/>
      <c r="C6358" s="9" t="s">
        <v>12644</v>
      </c>
      <c r="D6358" s="9" t="s">
        <v>12645</v>
      </c>
      <c r="E6358" s="7" t="s">
        <v>12629</v>
      </c>
      <c r="F6358" s="7"/>
      <c r="G6358" s="7"/>
      <c r="H6358" s="7" t="s">
        <v>1561</v>
      </c>
      <c r="I6358" s="7"/>
      <c r="J6358" s="8" t="s">
        <v>12630</v>
      </c>
      <c r="K6358" s="7" t="s">
        <v>12631</v>
      </c>
      <c r="L6358" s="8" t="s">
        <v>12632</v>
      </c>
      <c r="M6358" s="7"/>
      <c r="N6358" s="9" t="s">
        <v>12633</v>
      </c>
    </row>
    <row r="6359" spans="1:14">
      <c r="A6359" s="7" t="s">
        <v>9315</v>
      </c>
      <c r="B6359" s="7"/>
      <c r="C6359" s="9" t="s">
        <v>12646</v>
      </c>
      <c r="D6359" s="9" t="s">
        <v>12647</v>
      </c>
      <c r="E6359" s="7" t="s">
        <v>12629</v>
      </c>
      <c r="F6359" s="7"/>
      <c r="G6359" s="7"/>
      <c r="H6359" s="7" t="s">
        <v>1561</v>
      </c>
      <c r="I6359" s="7"/>
      <c r="J6359" s="8" t="s">
        <v>12630</v>
      </c>
      <c r="K6359" s="7" t="s">
        <v>12631</v>
      </c>
      <c r="L6359" s="8" t="s">
        <v>12632</v>
      </c>
      <c r="M6359" s="7"/>
      <c r="N6359" s="9" t="s">
        <v>12633</v>
      </c>
    </row>
    <row r="6360" spans="1:14">
      <c r="A6360" s="7" t="s">
        <v>9315</v>
      </c>
      <c r="B6360" s="7"/>
      <c r="C6360" s="9" t="s">
        <v>12648</v>
      </c>
      <c r="D6360" s="9" t="s">
        <v>12649</v>
      </c>
      <c r="E6360" s="7" t="s">
        <v>12629</v>
      </c>
      <c r="F6360" s="7"/>
      <c r="G6360" s="7"/>
      <c r="H6360" s="7" t="s">
        <v>1561</v>
      </c>
      <c r="I6360" s="7"/>
      <c r="J6360" s="8" t="s">
        <v>12630</v>
      </c>
      <c r="K6360" s="7" t="s">
        <v>12631</v>
      </c>
      <c r="L6360" s="8" t="s">
        <v>12632</v>
      </c>
      <c r="M6360" s="7"/>
      <c r="N6360" s="9" t="s">
        <v>12633</v>
      </c>
    </row>
    <row r="6361" spans="1:14">
      <c r="A6361" s="7" t="s">
        <v>9315</v>
      </c>
      <c r="B6361" s="7"/>
      <c r="C6361" s="9" t="s">
        <v>12650</v>
      </c>
      <c r="D6361" s="9" t="s">
        <v>12651</v>
      </c>
      <c r="E6361" s="7" t="s">
        <v>12629</v>
      </c>
      <c r="F6361" s="7"/>
      <c r="G6361" s="7"/>
      <c r="H6361" s="7" t="s">
        <v>1561</v>
      </c>
      <c r="I6361" s="7"/>
      <c r="J6361" s="8" t="s">
        <v>12630</v>
      </c>
      <c r="K6361" s="7" t="s">
        <v>12631</v>
      </c>
      <c r="L6361" s="8" t="s">
        <v>12632</v>
      </c>
      <c r="M6361" s="7"/>
      <c r="N6361" s="9" t="s">
        <v>12633</v>
      </c>
    </row>
    <row r="6362" spans="1:14">
      <c r="A6362" s="7" t="s">
        <v>9315</v>
      </c>
      <c r="B6362" s="7"/>
      <c r="C6362" s="8" t="s">
        <v>12652</v>
      </c>
      <c r="D6362" s="8" t="s">
        <v>12653</v>
      </c>
      <c r="E6362" s="7" t="s">
        <v>12629</v>
      </c>
      <c r="F6362" s="8"/>
      <c r="G6362" s="8"/>
      <c r="H6362" s="7" t="s">
        <v>1561</v>
      </c>
      <c r="I6362" s="7"/>
      <c r="J6362" s="8" t="s">
        <v>12630</v>
      </c>
      <c r="K6362" s="7" t="s">
        <v>12631</v>
      </c>
      <c r="L6362" s="8" t="s">
        <v>12632</v>
      </c>
      <c r="M6362" s="7"/>
      <c r="N6362" s="9" t="s">
        <v>12633</v>
      </c>
    </row>
    <row r="6363" spans="1:14">
      <c r="A6363" s="7" t="s">
        <v>9315</v>
      </c>
      <c r="B6363" s="7"/>
      <c r="C6363" s="8" t="s">
        <v>12654</v>
      </c>
      <c r="D6363" s="8" t="s">
        <v>12655</v>
      </c>
      <c r="E6363" s="7" t="s">
        <v>12629</v>
      </c>
      <c r="F6363" s="8"/>
      <c r="G6363" s="8"/>
      <c r="H6363" s="7" t="s">
        <v>1561</v>
      </c>
      <c r="I6363" s="7"/>
      <c r="J6363" s="8" t="s">
        <v>12630</v>
      </c>
      <c r="K6363" s="7" t="s">
        <v>12631</v>
      </c>
      <c r="L6363" s="8" t="s">
        <v>12632</v>
      </c>
      <c r="M6363" s="7"/>
      <c r="N6363" s="9" t="s">
        <v>12633</v>
      </c>
    </row>
    <row r="6364" spans="1:14">
      <c r="A6364" s="7" t="s">
        <v>9315</v>
      </c>
      <c r="B6364" s="7"/>
      <c r="C6364" s="9" t="s">
        <v>12656</v>
      </c>
      <c r="D6364" s="9" t="s">
        <v>12657</v>
      </c>
      <c r="E6364" s="7" t="s">
        <v>12629</v>
      </c>
      <c r="F6364" s="7"/>
      <c r="G6364" s="7"/>
      <c r="H6364" s="7" t="s">
        <v>1561</v>
      </c>
      <c r="I6364" s="7"/>
      <c r="J6364" s="8" t="s">
        <v>12630</v>
      </c>
      <c r="K6364" s="7" t="s">
        <v>12631</v>
      </c>
      <c r="L6364" s="8" t="s">
        <v>12632</v>
      </c>
      <c r="M6364" s="7"/>
      <c r="N6364" s="9" t="s">
        <v>12633</v>
      </c>
    </row>
    <row r="6365" spans="1:14">
      <c r="A6365" s="7" t="s">
        <v>9315</v>
      </c>
      <c r="B6365" s="7"/>
      <c r="C6365" s="9" t="s">
        <v>12658</v>
      </c>
      <c r="D6365" s="9" t="s">
        <v>12659</v>
      </c>
      <c r="E6365" s="7" t="s">
        <v>12629</v>
      </c>
      <c r="F6365" s="7"/>
      <c r="G6365" s="7"/>
      <c r="H6365" s="7" t="s">
        <v>1561</v>
      </c>
      <c r="I6365" s="7"/>
      <c r="J6365" s="8" t="s">
        <v>12630</v>
      </c>
      <c r="K6365" s="7" t="s">
        <v>12631</v>
      </c>
      <c r="L6365" s="8" t="s">
        <v>12632</v>
      </c>
      <c r="M6365" s="7"/>
      <c r="N6365" s="9" t="s">
        <v>12633</v>
      </c>
    </row>
    <row r="6366" spans="1:14">
      <c r="A6366" s="7" t="s">
        <v>9315</v>
      </c>
      <c r="B6366" s="7"/>
      <c r="C6366" s="9" t="s">
        <v>12660</v>
      </c>
      <c r="D6366" s="9" t="s">
        <v>12661</v>
      </c>
      <c r="E6366" s="7" t="s">
        <v>12629</v>
      </c>
      <c r="F6366" s="7"/>
      <c r="G6366" s="7"/>
      <c r="H6366" s="7" t="s">
        <v>1561</v>
      </c>
      <c r="I6366" s="7"/>
      <c r="J6366" s="8" t="s">
        <v>12630</v>
      </c>
      <c r="K6366" s="7" t="s">
        <v>12631</v>
      </c>
      <c r="L6366" s="8" t="s">
        <v>12632</v>
      </c>
      <c r="M6366" s="7"/>
      <c r="N6366" s="9" t="s">
        <v>12633</v>
      </c>
    </row>
    <row r="6367" spans="1:14">
      <c r="A6367" s="7" t="s">
        <v>9315</v>
      </c>
      <c r="B6367" s="7"/>
      <c r="C6367" s="8" t="s">
        <v>12662</v>
      </c>
      <c r="D6367" s="8" t="s">
        <v>12663</v>
      </c>
      <c r="E6367" s="7" t="s">
        <v>12629</v>
      </c>
      <c r="F6367" s="8"/>
      <c r="G6367" s="8"/>
      <c r="H6367" s="7" t="s">
        <v>1561</v>
      </c>
      <c r="I6367" s="7"/>
      <c r="J6367" s="8" t="s">
        <v>12630</v>
      </c>
      <c r="K6367" s="7" t="s">
        <v>12631</v>
      </c>
      <c r="L6367" s="8" t="s">
        <v>12632</v>
      </c>
      <c r="M6367" s="7"/>
      <c r="N6367" s="9" t="s">
        <v>12633</v>
      </c>
    </row>
    <row r="6368" spans="1:14">
      <c r="A6368" s="7" t="s">
        <v>9315</v>
      </c>
      <c r="B6368" s="7"/>
      <c r="C6368" s="8" t="s">
        <v>12664</v>
      </c>
      <c r="D6368" s="8" t="s">
        <v>12665</v>
      </c>
      <c r="E6368" s="7" t="s">
        <v>12629</v>
      </c>
      <c r="F6368" s="8"/>
      <c r="G6368" s="8"/>
      <c r="H6368" s="7" t="s">
        <v>1561</v>
      </c>
      <c r="I6368" s="7"/>
      <c r="J6368" s="8" t="s">
        <v>12630</v>
      </c>
      <c r="K6368" s="7" t="s">
        <v>12631</v>
      </c>
      <c r="L6368" s="8" t="s">
        <v>12632</v>
      </c>
      <c r="M6368" s="7"/>
      <c r="N6368" s="9" t="s">
        <v>12633</v>
      </c>
    </row>
    <row r="6369" spans="1:14">
      <c r="A6369" s="7" t="s">
        <v>9315</v>
      </c>
      <c r="B6369" s="7"/>
      <c r="C6369" s="8" t="s">
        <v>12666</v>
      </c>
      <c r="D6369" s="8" t="s">
        <v>12667</v>
      </c>
      <c r="E6369" s="7" t="s">
        <v>12629</v>
      </c>
      <c r="F6369" s="8"/>
      <c r="G6369" s="8"/>
      <c r="H6369" s="7" t="s">
        <v>1561</v>
      </c>
      <c r="I6369" s="7"/>
      <c r="J6369" s="8" t="s">
        <v>12630</v>
      </c>
      <c r="K6369" s="7" t="s">
        <v>12631</v>
      </c>
      <c r="L6369" s="8" t="s">
        <v>12632</v>
      </c>
      <c r="M6369" s="7"/>
      <c r="N6369" s="9" t="s">
        <v>12633</v>
      </c>
    </row>
    <row r="6370" spans="1:14">
      <c r="A6370" s="7" t="s">
        <v>9315</v>
      </c>
      <c r="B6370" s="7"/>
      <c r="C6370" s="8" t="s">
        <v>12668</v>
      </c>
      <c r="D6370" s="8" t="s">
        <v>12669</v>
      </c>
      <c r="E6370" s="7" t="s">
        <v>12629</v>
      </c>
      <c r="F6370" s="8"/>
      <c r="G6370" s="8"/>
      <c r="H6370" s="7" t="s">
        <v>1561</v>
      </c>
      <c r="I6370" s="7"/>
      <c r="J6370" s="8" t="s">
        <v>12630</v>
      </c>
      <c r="K6370" s="7" t="s">
        <v>12631</v>
      </c>
      <c r="L6370" s="8" t="s">
        <v>12632</v>
      </c>
      <c r="M6370" s="7"/>
      <c r="N6370" s="9" t="s">
        <v>12633</v>
      </c>
    </row>
    <row r="6371" spans="1:14">
      <c r="A6371" s="7" t="s">
        <v>9728</v>
      </c>
      <c r="B6371" s="7"/>
      <c r="C6371" s="7" t="s">
        <v>12670</v>
      </c>
      <c r="D6371" s="7" t="s">
        <v>12671</v>
      </c>
      <c r="E6371" s="7" t="s">
        <v>12629</v>
      </c>
      <c r="F6371" s="7"/>
      <c r="G6371" s="7"/>
      <c r="H6371" s="7" t="s">
        <v>1651</v>
      </c>
      <c r="I6371" s="7"/>
      <c r="J6371" s="7" t="s">
        <v>12630</v>
      </c>
      <c r="K6371" s="7" t="s">
        <v>12631</v>
      </c>
      <c r="L6371" s="7" t="s">
        <v>12672</v>
      </c>
      <c r="M6371" s="7"/>
      <c r="N6371" s="9" t="s">
        <v>12633</v>
      </c>
    </row>
    <row r="6372" spans="1:14">
      <c r="A6372" s="7" t="s">
        <v>9728</v>
      </c>
      <c r="B6372" s="7"/>
      <c r="C6372" s="7" t="s">
        <v>12673</v>
      </c>
      <c r="D6372" s="7" t="s">
        <v>12674</v>
      </c>
      <c r="E6372" s="7" t="s">
        <v>12629</v>
      </c>
      <c r="F6372" s="7"/>
      <c r="G6372" s="7"/>
      <c r="H6372" s="7" t="s">
        <v>1651</v>
      </c>
      <c r="I6372" s="7"/>
      <c r="J6372" s="7" t="s">
        <v>12630</v>
      </c>
      <c r="K6372" s="7" t="s">
        <v>12631</v>
      </c>
      <c r="L6372" s="7" t="s">
        <v>12672</v>
      </c>
      <c r="M6372" s="7"/>
      <c r="N6372" s="9" t="s">
        <v>12633</v>
      </c>
    </row>
    <row r="6373" spans="1:14">
      <c r="A6373" s="7" t="s">
        <v>9728</v>
      </c>
      <c r="B6373" s="7"/>
      <c r="C6373" s="7" t="s">
        <v>12675</v>
      </c>
      <c r="D6373" s="7" t="s">
        <v>12676</v>
      </c>
      <c r="E6373" s="7" t="s">
        <v>12629</v>
      </c>
      <c r="F6373" s="7"/>
      <c r="G6373" s="7"/>
      <c r="H6373" s="7" t="s">
        <v>1651</v>
      </c>
      <c r="I6373" s="7"/>
      <c r="J6373" s="7" t="s">
        <v>12630</v>
      </c>
      <c r="K6373" s="7" t="s">
        <v>12631</v>
      </c>
      <c r="L6373" s="7" t="s">
        <v>12672</v>
      </c>
      <c r="M6373" s="7"/>
      <c r="N6373" s="9" t="s">
        <v>12633</v>
      </c>
    </row>
    <row r="6374" spans="1:14">
      <c r="A6374" s="7" t="s">
        <v>9728</v>
      </c>
      <c r="B6374" s="7"/>
      <c r="C6374" s="7" t="s">
        <v>12677</v>
      </c>
      <c r="D6374" s="7" t="s">
        <v>12678</v>
      </c>
      <c r="E6374" s="7" t="s">
        <v>12629</v>
      </c>
      <c r="F6374" s="7"/>
      <c r="G6374" s="7"/>
      <c r="H6374" s="7" t="s">
        <v>1651</v>
      </c>
      <c r="I6374" s="7"/>
      <c r="J6374" s="7" t="s">
        <v>12630</v>
      </c>
      <c r="K6374" s="7" t="s">
        <v>12631</v>
      </c>
      <c r="L6374" s="7" t="s">
        <v>12672</v>
      </c>
      <c r="M6374" s="7"/>
      <c r="N6374" s="9" t="s">
        <v>12633</v>
      </c>
    </row>
    <row r="6375" spans="1:14">
      <c r="A6375" s="7" t="s">
        <v>9728</v>
      </c>
      <c r="B6375" s="7"/>
      <c r="C6375" s="7" t="s">
        <v>12679</v>
      </c>
      <c r="D6375" s="7" t="s">
        <v>12680</v>
      </c>
      <c r="E6375" s="7" t="s">
        <v>12629</v>
      </c>
      <c r="F6375" s="7"/>
      <c r="G6375" s="7"/>
      <c r="H6375" s="7" t="s">
        <v>1651</v>
      </c>
      <c r="I6375" s="7"/>
      <c r="J6375" s="7" t="s">
        <v>12630</v>
      </c>
      <c r="K6375" s="7" t="s">
        <v>12631</v>
      </c>
      <c r="L6375" s="7" t="s">
        <v>12672</v>
      </c>
      <c r="M6375" s="7"/>
      <c r="N6375" s="9" t="s">
        <v>12633</v>
      </c>
    </row>
    <row r="6376" spans="1:14">
      <c r="A6376" s="7" t="s">
        <v>9728</v>
      </c>
      <c r="B6376" s="7"/>
      <c r="C6376" s="7" t="s">
        <v>12681</v>
      </c>
      <c r="D6376" s="7" t="s">
        <v>12682</v>
      </c>
      <c r="E6376" s="7" t="s">
        <v>12629</v>
      </c>
      <c r="F6376" s="7"/>
      <c r="G6376" s="7"/>
      <c r="H6376" s="7" t="s">
        <v>1651</v>
      </c>
      <c r="I6376" s="7"/>
      <c r="J6376" s="7" t="s">
        <v>12630</v>
      </c>
      <c r="K6376" s="7" t="s">
        <v>12631</v>
      </c>
      <c r="L6376" s="7" t="s">
        <v>12672</v>
      </c>
      <c r="M6376" s="7"/>
      <c r="N6376" s="9" t="s">
        <v>12633</v>
      </c>
    </row>
    <row r="6377" spans="1:14">
      <c r="A6377" s="7" t="s">
        <v>349</v>
      </c>
      <c r="B6377" s="8"/>
      <c r="C6377" s="8" t="s">
        <v>12683</v>
      </c>
      <c r="D6377" s="8" t="s">
        <v>12684</v>
      </c>
      <c r="E6377" s="7" t="s">
        <v>12629</v>
      </c>
      <c r="F6377" s="8"/>
      <c r="G6377" s="8"/>
      <c r="H6377" s="8" t="s">
        <v>1384</v>
      </c>
      <c r="I6377" s="8"/>
      <c r="J6377" s="7" t="s">
        <v>12685</v>
      </c>
      <c r="K6377" s="8" t="s">
        <v>12686</v>
      </c>
      <c r="L6377" s="8" t="s">
        <v>12687</v>
      </c>
      <c r="M6377" s="7" t="s">
        <v>1982</v>
      </c>
      <c r="N6377" s="9" t="s">
        <v>12688</v>
      </c>
    </row>
    <row r="6378" spans="1:14">
      <c r="A6378" s="7" t="s">
        <v>349</v>
      </c>
      <c r="B6378" s="8"/>
      <c r="C6378" s="8" t="s">
        <v>12689</v>
      </c>
      <c r="D6378" s="8" t="s">
        <v>12690</v>
      </c>
      <c r="E6378" s="7" t="s">
        <v>12629</v>
      </c>
      <c r="F6378" s="8"/>
      <c r="G6378" s="8"/>
      <c r="H6378" s="8" t="s">
        <v>1384</v>
      </c>
      <c r="I6378" s="8"/>
      <c r="J6378" s="7" t="s">
        <v>12685</v>
      </c>
      <c r="K6378" s="8" t="s">
        <v>12686</v>
      </c>
      <c r="L6378" s="8" t="s">
        <v>12687</v>
      </c>
      <c r="M6378" s="7" t="s">
        <v>1982</v>
      </c>
      <c r="N6378" s="9" t="s">
        <v>12688</v>
      </c>
    </row>
    <row r="6379" spans="1:14">
      <c r="A6379" s="7" t="s">
        <v>349</v>
      </c>
      <c r="B6379" s="8"/>
      <c r="C6379" s="8" t="s">
        <v>12691</v>
      </c>
      <c r="D6379" s="8" t="s">
        <v>12690</v>
      </c>
      <c r="E6379" s="7" t="s">
        <v>12629</v>
      </c>
      <c r="F6379" s="8"/>
      <c r="G6379" s="8"/>
      <c r="H6379" s="8" t="s">
        <v>1384</v>
      </c>
      <c r="I6379" s="8"/>
      <c r="J6379" s="7" t="s">
        <v>12685</v>
      </c>
      <c r="K6379" s="8" t="s">
        <v>12686</v>
      </c>
      <c r="L6379" s="8" t="s">
        <v>12687</v>
      </c>
      <c r="M6379" s="7" t="s">
        <v>1982</v>
      </c>
      <c r="N6379" s="9" t="s">
        <v>12688</v>
      </c>
    </row>
    <row r="6380" spans="1:14">
      <c r="A6380" s="7" t="s">
        <v>349</v>
      </c>
      <c r="B6380" s="8"/>
      <c r="C6380" s="8" t="s">
        <v>12692</v>
      </c>
      <c r="D6380" s="8" t="s">
        <v>12693</v>
      </c>
      <c r="E6380" s="7" t="s">
        <v>12629</v>
      </c>
      <c r="F6380" s="8"/>
      <c r="G6380" s="8"/>
      <c r="H6380" s="8" t="s">
        <v>1384</v>
      </c>
      <c r="I6380" s="8"/>
      <c r="J6380" s="7" t="s">
        <v>12685</v>
      </c>
      <c r="K6380" s="8" t="s">
        <v>12686</v>
      </c>
      <c r="L6380" s="8" t="s">
        <v>12687</v>
      </c>
      <c r="M6380" s="7" t="s">
        <v>1982</v>
      </c>
      <c r="N6380" s="9" t="s">
        <v>12688</v>
      </c>
    </row>
    <row r="6381" spans="1:14">
      <c r="A6381" s="7" t="s">
        <v>349</v>
      </c>
      <c r="B6381" s="8"/>
      <c r="C6381" s="8" t="s">
        <v>12694</v>
      </c>
      <c r="D6381" s="8" t="s">
        <v>12695</v>
      </c>
      <c r="E6381" s="7" t="s">
        <v>12629</v>
      </c>
      <c r="F6381" s="8"/>
      <c r="G6381" s="8"/>
      <c r="H6381" s="8" t="s">
        <v>1384</v>
      </c>
      <c r="I6381" s="8"/>
      <c r="J6381" s="7" t="s">
        <v>12685</v>
      </c>
      <c r="K6381" s="8" t="s">
        <v>12686</v>
      </c>
      <c r="L6381" s="8" t="s">
        <v>12687</v>
      </c>
      <c r="M6381" s="7" t="s">
        <v>1982</v>
      </c>
      <c r="N6381" s="9" t="s">
        <v>12688</v>
      </c>
    </row>
    <row r="6382" spans="1:14">
      <c r="A6382" s="7" t="s">
        <v>349</v>
      </c>
      <c r="B6382" s="8"/>
      <c r="C6382" s="8" t="s">
        <v>12696</v>
      </c>
      <c r="D6382" s="8" t="s">
        <v>12695</v>
      </c>
      <c r="E6382" s="7" t="s">
        <v>12629</v>
      </c>
      <c r="F6382" s="8"/>
      <c r="G6382" s="8"/>
      <c r="H6382" s="8" t="s">
        <v>1384</v>
      </c>
      <c r="I6382" s="8"/>
      <c r="J6382" s="7" t="s">
        <v>12685</v>
      </c>
      <c r="K6382" s="8" t="s">
        <v>12686</v>
      </c>
      <c r="L6382" s="8" t="s">
        <v>12687</v>
      </c>
      <c r="M6382" s="7" t="s">
        <v>1982</v>
      </c>
      <c r="N6382" s="9" t="s">
        <v>12688</v>
      </c>
    </row>
    <row r="6383" spans="1:14">
      <c r="A6383" s="7" t="s">
        <v>349</v>
      </c>
      <c r="B6383" s="7"/>
      <c r="C6383" s="8" t="s">
        <v>12697</v>
      </c>
      <c r="D6383" s="8" t="s">
        <v>12698</v>
      </c>
      <c r="E6383" s="7" t="s">
        <v>12629</v>
      </c>
      <c r="F6383" s="8"/>
      <c r="G6383" s="8"/>
      <c r="H6383" s="8" t="s">
        <v>1384</v>
      </c>
      <c r="I6383" s="8"/>
      <c r="J6383" s="7" t="s">
        <v>12685</v>
      </c>
      <c r="K6383" s="8" t="s">
        <v>12686</v>
      </c>
      <c r="L6383" s="8" t="s">
        <v>12687</v>
      </c>
      <c r="M6383" s="7" t="s">
        <v>1982</v>
      </c>
      <c r="N6383" s="9" t="s">
        <v>12688</v>
      </c>
    </row>
    <row r="6384" spans="1:14">
      <c r="A6384" s="7" t="s">
        <v>349</v>
      </c>
      <c r="B6384" s="7"/>
      <c r="C6384" s="8" t="s">
        <v>12699</v>
      </c>
      <c r="D6384" s="8" t="s">
        <v>12700</v>
      </c>
      <c r="E6384" s="7" t="s">
        <v>12629</v>
      </c>
      <c r="F6384" s="8"/>
      <c r="G6384" s="8"/>
      <c r="H6384" s="8" t="s">
        <v>1384</v>
      </c>
      <c r="I6384" s="8"/>
      <c r="J6384" s="7" t="s">
        <v>12685</v>
      </c>
      <c r="K6384" s="8" t="s">
        <v>12686</v>
      </c>
      <c r="L6384" s="8" t="s">
        <v>12687</v>
      </c>
      <c r="M6384" s="7" t="s">
        <v>1982</v>
      </c>
      <c r="N6384" s="9" t="s">
        <v>12688</v>
      </c>
    </row>
    <row r="6385" spans="1:14">
      <c r="A6385" s="7" t="s">
        <v>349</v>
      </c>
      <c r="B6385" s="7"/>
      <c r="C6385" s="8" t="s">
        <v>12701</v>
      </c>
      <c r="D6385" s="8" t="s">
        <v>12702</v>
      </c>
      <c r="E6385" s="7" t="s">
        <v>12629</v>
      </c>
      <c r="F6385" s="8"/>
      <c r="G6385" s="8"/>
      <c r="H6385" s="8" t="s">
        <v>1384</v>
      </c>
      <c r="I6385" s="8"/>
      <c r="J6385" s="7" t="s">
        <v>12685</v>
      </c>
      <c r="K6385" s="8" t="s">
        <v>12686</v>
      </c>
      <c r="L6385" s="8" t="s">
        <v>12687</v>
      </c>
      <c r="M6385" s="7" t="s">
        <v>1982</v>
      </c>
      <c r="N6385" s="9" t="s">
        <v>12688</v>
      </c>
    </row>
    <row r="6386" spans="1:14">
      <c r="A6386" s="7" t="s">
        <v>349</v>
      </c>
      <c r="B6386" s="8"/>
      <c r="C6386" s="8" t="s">
        <v>12703</v>
      </c>
      <c r="D6386" s="8" t="s">
        <v>12704</v>
      </c>
      <c r="E6386" s="7" t="s">
        <v>12629</v>
      </c>
      <c r="F6386" s="8"/>
      <c r="G6386" s="8"/>
      <c r="H6386" s="8" t="s">
        <v>1384</v>
      </c>
      <c r="I6386" s="8"/>
      <c r="J6386" s="7" t="s">
        <v>12685</v>
      </c>
      <c r="K6386" s="8" t="s">
        <v>12686</v>
      </c>
      <c r="L6386" s="8" t="s">
        <v>12687</v>
      </c>
      <c r="M6386" s="7" t="s">
        <v>1982</v>
      </c>
      <c r="N6386" s="9" t="s">
        <v>12688</v>
      </c>
    </row>
    <row r="6387" spans="1:14">
      <c r="A6387" s="7" t="s">
        <v>349</v>
      </c>
      <c r="B6387" s="8"/>
      <c r="C6387" s="8" t="s">
        <v>12705</v>
      </c>
      <c r="D6387" s="8" t="s">
        <v>12706</v>
      </c>
      <c r="E6387" s="7" t="s">
        <v>12629</v>
      </c>
      <c r="F6387" s="8"/>
      <c r="G6387" s="8"/>
      <c r="H6387" s="8" t="s">
        <v>1384</v>
      </c>
      <c r="I6387" s="8"/>
      <c r="J6387" s="7" t="s">
        <v>12685</v>
      </c>
      <c r="K6387" s="8" t="s">
        <v>12686</v>
      </c>
      <c r="L6387" s="8" t="s">
        <v>12687</v>
      </c>
      <c r="M6387" s="7" t="s">
        <v>1982</v>
      </c>
      <c r="N6387" s="9" t="s">
        <v>12688</v>
      </c>
    </row>
    <row r="6388" spans="1:14">
      <c r="A6388" s="7" t="s">
        <v>349</v>
      </c>
      <c r="B6388" s="8"/>
      <c r="C6388" s="8" t="s">
        <v>12707</v>
      </c>
      <c r="D6388" s="8" t="s">
        <v>12708</v>
      </c>
      <c r="E6388" s="7" t="s">
        <v>12629</v>
      </c>
      <c r="F6388" s="8"/>
      <c r="G6388" s="8"/>
      <c r="H6388" s="8" t="s">
        <v>1384</v>
      </c>
      <c r="I6388" s="8"/>
      <c r="J6388" s="7" t="s">
        <v>12685</v>
      </c>
      <c r="K6388" s="8" t="s">
        <v>12686</v>
      </c>
      <c r="L6388" s="8" t="s">
        <v>12687</v>
      </c>
      <c r="M6388" s="7" t="s">
        <v>1982</v>
      </c>
      <c r="N6388" s="9" t="s">
        <v>12688</v>
      </c>
    </row>
    <row r="6389" spans="1:14">
      <c r="A6389" s="7" t="s">
        <v>12709</v>
      </c>
      <c r="B6389" s="7"/>
      <c r="C6389" s="8" t="s">
        <v>12710</v>
      </c>
      <c r="D6389" s="8" t="s">
        <v>12711</v>
      </c>
      <c r="E6389" s="7" t="s">
        <v>12629</v>
      </c>
      <c r="F6389" s="8"/>
      <c r="G6389" s="8"/>
      <c r="H6389" s="8" t="s">
        <v>1304</v>
      </c>
      <c r="I6389" s="8"/>
      <c r="J6389" s="7" t="s">
        <v>2092</v>
      </c>
      <c r="K6389" s="8" t="s">
        <v>12712</v>
      </c>
      <c r="L6389" s="8" t="s">
        <v>12713</v>
      </c>
      <c r="M6389" s="7" t="s">
        <v>1982</v>
      </c>
      <c r="N6389" s="9" t="s">
        <v>12714</v>
      </c>
    </row>
    <row r="6390" spans="1:14">
      <c r="A6390" s="7" t="s">
        <v>12709</v>
      </c>
      <c r="B6390" s="7"/>
      <c r="C6390" s="7" t="s">
        <v>12715</v>
      </c>
      <c r="D6390" s="7" t="s">
        <v>12716</v>
      </c>
      <c r="E6390" s="7" t="s">
        <v>12629</v>
      </c>
      <c r="F6390" s="7"/>
      <c r="G6390" s="7"/>
      <c r="H6390" s="7" t="s">
        <v>1304</v>
      </c>
      <c r="I6390" s="7"/>
      <c r="J6390" s="7" t="s">
        <v>2092</v>
      </c>
      <c r="K6390" s="8" t="s">
        <v>12712</v>
      </c>
      <c r="L6390" s="8" t="s">
        <v>12713</v>
      </c>
      <c r="M6390" s="7"/>
      <c r="N6390" s="9" t="s">
        <v>12714</v>
      </c>
    </row>
    <row r="6391" spans="1:14">
      <c r="A6391" s="7" t="s">
        <v>12709</v>
      </c>
      <c r="B6391" s="7"/>
      <c r="C6391" s="7" t="s">
        <v>12717</v>
      </c>
      <c r="D6391" s="7" t="s">
        <v>12718</v>
      </c>
      <c r="E6391" s="7" t="s">
        <v>12629</v>
      </c>
      <c r="F6391" s="7"/>
      <c r="G6391" s="7"/>
      <c r="H6391" s="7" t="s">
        <v>1304</v>
      </c>
      <c r="I6391" s="7"/>
      <c r="J6391" s="7" t="s">
        <v>2092</v>
      </c>
      <c r="K6391" s="8" t="s">
        <v>12712</v>
      </c>
      <c r="L6391" s="8" t="s">
        <v>12713</v>
      </c>
      <c r="M6391" s="7"/>
      <c r="N6391" s="9" t="s">
        <v>12714</v>
      </c>
    </row>
    <row r="6392" spans="1:14">
      <c r="A6392" s="7" t="s">
        <v>12709</v>
      </c>
      <c r="B6392" s="7"/>
      <c r="C6392" s="7" t="s">
        <v>12719</v>
      </c>
      <c r="D6392" s="7" t="s">
        <v>12720</v>
      </c>
      <c r="E6392" s="7" t="s">
        <v>12629</v>
      </c>
      <c r="F6392" s="7"/>
      <c r="G6392" s="7"/>
      <c r="H6392" s="7" t="s">
        <v>1304</v>
      </c>
      <c r="I6392" s="7"/>
      <c r="J6392" s="7" t="s">
        <v>2092</v>
      </c>
      <c r="K6392" s="8" t="s">
        <v>12712</v>
      </c>
      <c r="L6392" s="8" t="s">
        <v>12713</v>
      </c>
      <c r="M6392" s="7"/>
      <c r="N6392" s="9" t="s">
        <v>12714</v>
      </c>
    </row>
    <row r="6393" spans="1:14">
      <c r="A6393" s="7" t="s">
        <v>12709</v>
      </c>
      <c r="B6393" s="7"/>
      <c r="C6393" s="7" t="s">
        <v>12721</v>
      </c>
      <c r="D6393" s="7" t="s">
        <v>12722</v>
      </c>
      <c r="E6393" s="7" t="s">
        <v>12629</v>
      </c>
      <c r="F6393" s="7"/>
      <c r="G6393" s="7"/>
      <c r="H6393" s="7" t="s">
        <v>1304</v>
      </c>
      <c r="I6393" s="7"/>
      <c r="J6393" s="7" t="s">
        <v>2092</v>
      </c>
      <c r="K6393" s="8" t="s">
        <v>12712</v>
      </c>
      <c r="L6393" s="8" t="s">
        <v>12713</v>
      </c>
      <c r="M6393" s="7"/>
      <c r="N6393" s="9" t="s">
        <v>12714</v>
      </c>
    </row>
    <row r="6394" spans="1:14">
      <c r="A6394" s="7" t="s">
        <v>12709</v>
      </c>
      <c r="B6394" s="7"/>
      <c r="C6394" s="7" t="s">
        <v>12723</v>
      </c>
      <c r="D6394" s="7" t="s">
        <v>12724</v>
      </c>
      <c r="E6394" s="7" t="s">
        <v>12629</v>
      </c>
      <c r="F6394" s="7"/>
      <c r="G6394" s="7"/>
      <c r="H6394" s="7" t="s">
        <v>1304</v>
      </c>
      <c r="I6394" s="7"/>
      <c r="J6394" s="7" t="s">
        <v>2092</v>
      </c>
      <c r="K6394" s="8" t="s">
        <v>12712</v>
      </c>
      <c r="L6394" s="8" t="s">
        <v>12713</v>
      </c>
      <c r="M6394" s="7"/>
      <c r="N6394" s="9" t="s">
        <v>12714</v>
      </c>
    </row>
    <row r="6395" spans="1:14">
      <c r="A6395" s="7" t="s">
        <v>12709</v>
      </c>
      <c r="B6395" s="7"/>
      <c r="C6395" s="7" t="s">
        <v>12725</v>
      </c>
      <c r="D6395" s="7" t="s">
        <v>12726</v>
      </c>
      <c r="E6395" s="7" t="s">
        <v>12629</v>
      </c>
      <c r="F6395" s="7"/>
      <c r="G6395" s="7"/>
      <c r="H6395" s="7" t="s">
        <v>1304</v>
      </c>
      <c r="I6395" s="7"/>
      <c r="J6395" s="7" t="s">
        <v>2092</v>
      </c>
      <c r="K6395" s="8" t="s">
        <v>12712</v>
      </c>
      <c r="L6395" s="8" t="s">
        <v>12713</v>
      </c>
      <c r="M6395" s="7"/>
      <c r="N6395" s="9" t="s">
        <v>12714</v>
      </c>
    </row>
    <row r="6396" spans="1:14">
      <c r="A6396" s="7" t="s">
        <v>12709</v>
      </c>
      <c r="B6396" s="7"/>
      <c r="C6396" s="7" t="s">
        <v>12727</v>
      </c>
      <c r="D6396" s="7" t="s">
        <v>12728</v>
      </c>
      <c r="E6396" s="7" t="s">
        <v>12629</v>
      </c>
      <c r="F6396" s="7"/>
      <c r="G6396" s="7"/>
      <c r="H6396" s="7" t="s">
        <v>1304</v>
      </c>
      <c r="I6396" s="7"/>
      <c r="J6396" s="7" t="s">
        <v>2092</v>
      </c>
      <c r="K6396" s="8" t="s">
        <v>12712</v>
      </c>
      <c r="L6396" s="8" t="s">
        <v>12713</v>
      </c>
      <c r="M6396" s="7"/>
      <c r="N6396" s="9" t="s">
        <v>12714</v>
      </c>
    </row>
    <row r="6397" spans="1:14">
      <c r="A6397" s="7" t="s">
        <v>12709</v>
      </c>
      <c r="B6397" s="7"/>
      <c r="C6397" s="7" t="s">
        <v>12729</v>
      </c>
      <c r="D6397" s="7" t="s">
        <v>12730</v>
      </c>
      <c r="E6397" s="7" t="s">
        <v>12629</v>
      </c>
      <c r="F6397" s="7"/>
      <c r="G6397" s="7"/>
      <c r="H6397" s="7" t="s">
        <v>1304</v>
      </c>
      <c r="I6397" s="7"/>
      <c r="J6397" s="7" t="s">
        <v>2092</v>
      </c>
      <c r="K6397" s="8" t="s">
        <v>12712</v>
      </c>
      <c r="L6397" s="8" t="s">
        <v>12713</v>
      </c>
      <c r="M6397" s="7"/>
      <c r="N6397" s="9" t="s">
        <v>12714</v>
      </c>
    </row>
    <row r="6398" spans="1:14">
      <c r="A6398" s="7" t="s">
        <v>12709</v>
      </c>
      <c r="B6398" s="7"/>
      <c r="C6398" s="7" t="s">
        <v>12731</v>
      </c>
      <c r="D6398" s="7" t="s">
        <v>12732</v>
      </c>
      <c r="E6398" s="7" t="s">
        <v>12629</v>
      </c>
      <c r="F6398" s="7"/>
      <c r="G6398" s="7"/>
      <c r="H6398" s="7" t="s">
        <v>1304</v>
      </c>
      <c r="I6398" s="7"/>
      <c r="J6398" s="7" t="s">
        <v>2092</v>
      </c>
      <c r="K6398" s="8" t="s">
        <v>12712</v>
      </c>
      <c r="L6398" s="8" t="s">
        <v>12713</v>
      </c>
      <c r="M6398" s="7"/>
      <c r="N6398" s="9" t="s">
        <v>12714</v>
      </c>
    </row>
    <row r="6399" spans="1:14">
      <c r="A6399" s="7" t="s">
        <v>12709</v>
      </c>
      <c r="B6399" s="7"/>
      <c r="C6399" s="7" t="s">
        <v>12733</v>
      </c>
      <c r="D6399" s="7" t="s">
        <v>12734</v>
      </c>
      <c r="E6399" s="7" t="s">
        <v>12629</v>
      </c>
      <c r="F6399" s="7"/>
      <c r="G6399" s="7"/>
      <c r="H6399" s="7" t="s">
        <v>1304</v>
      </c>
      <c r="I6399" s="7"/>
      <c r="J6399" s="7" t="s">
        <v>2092</v>
      </c>
      <c r="K6399" s="8" t="s">
        <v>12712</v>
      </c>
      <c r="L6399" s="8" t="s">
        <v>12713</v>
      </c>
      <c r="M6399" s="7"/>
      <c r="N6399" s="9" t="s">
        <v>12714</v>
      </c>
    </row>
    <row r="6400" spans="1:14">
      <c r="A6400" s="7" t="s">
        <v>12709</v>
      </c>
      <c r="B6400" s="7"/>
      <c r="C6400" s="7" t="s">
        <v>12735</v>
      </c>
      <c r="D6400" s="7" t="s">
        <v>12736</v>
      </c>
      <c r="E6400" s="7" t="s">
        <v>12629</v>
      </c>
      <c r="F6400" s="7"/>
      <c r="G6400" s="7"/>
      <c r="H6400" s="7" t="s">
        <v>1304</v>
      </c>
      <c r="I6400" s="7"/>
      <c r="J6400" s="7" t="s">
        <v>2092</v>
      </c>
      <c r="K6400" s="8" t="s">
        <v>12712</v>
      </c>
      <c r="L6400" s="8" t="s">
        <v>12713</v>
      </c>
      <c r="M6400" s="7"/>
      <c r="N6400" s="9" t="s">
        <v>12714</v>
      </c>
    </row>
    <row r="6401" spans="1:14">
      <c r="A6401" s="7" t="s">
        <v>12709</v>
      </c>
      <c r="B6401" s="7"/>
      <c r="C6401" s="8" t="s">
        <v>12737</v>
      </c>
      <c r="D6401" s="8" t="s">
        <v>12738</v>
      </c>
      <c r="E6401" s="7" t="s">
        <v>12629</v>
      </c>
      <c r="F6401" s="8"/>
      <c r="G6401" s="8"/>
      <c r="H6401" s="8" t="s">
        <v>1304</v>
      </c>
      <c r="I6401" s="8"/>
      <c r="J6401" s="7" t="s">
        <v>2092</v>
      </c>
      <c r="K6401" s="8" t="s">
        <v>12712</v>
      </c>
      <c r="L6401" s="8" t="s">
        <v>12713</v>
      </c>
      <c r="M6401" s="7" t="s">
        <v>1982</v>
      </c>
      <c r="N6401" s="9" t="s">
        <v>12714</v>
      </c>
    </row>
    <row r="6402" spans="1:14">
      <c r="A6402" s="7" t="s">
        <v>12709</v>
      </c>
      <c r="B6402" s="7"/>
      <c r="C6402" s="8" t="s">
        <v>12739</v>
      </c>
      <c r="D6402" s="8" t="s">
        <v>12740</v>
      </c>
      <c r="E6402" s="7" t="s">
        <v>12629</v>
      </c>
      <c r="F6402" s="8"/>
      <c r="G6402" s="8"/>
      <c r="H6402" s="8" t="s">
        <v>1304</v>
      </c>
      <c r="I6402" s="8"/>
      <c r="J6402" s="7" t="s">
        <v>2092</v>
      </c>
      <c r="K6402" s="8" t="s">
        <v>12712</v>
      </c>
      <c r="L6402" s="8" t="s">
        <v>12713</v>
      </c>
      <c r="M6402" s="7" t="s">
        <v>1982</v>
      </c>
      <c r="N6402" s="9" t="s">
        <v>12714</v>
      </c>
    </row>
    <row r="6403" spans="1:14">
      <c r="A6403" s="7" t="s">
        <v>12709</v>
      </c>
      <c r="B6403" s="7"/>
      <c r="C6403" s="8" t="s">
        <v>12741</v>
      </c>
      <c r="D6403" s="8" t="s">
        <v>12742</v>
      </c>
      <c r="E6403" s="7" t="s">
        <v>12629</v>
      </c>
      <c r="F6403" s="8"/>
      <c r="G6403" s="8"/>
      <c r="H6403" s="8" t="s">
        <v>1304</v>
      </c>
      <c r="I6403" s="8"/>
      <c r="J6403" s="7" t="s">
        <v>2092</v>
      </c>
      <c r="K6403" s="8" t="s">
        <v>12712</v>
      </c>
      <c r="L6403" s="8" t="s">
        <v>12713</v>
      </c>
      <c r="M6403" s="7" t="s">
        <v>1982</v>
      </c>
      <c r="N6403" s="9" t="s">
        <v>12714</v>
      </c>
    </row>
    <row r="6404" spans="1:14">
      <c r="A6404" s="7" t="s">
        <v>12709</v>
      </c>
      <c r="B6404" s="7"/>
      <c r="C6404" s="8" t="s">
        <v>12743</v>
      </c>
      <c r="D6404" s="8" t="s">
        <v>12744</v>
      </c>
      <c r="E6404" s="7" t="s">
        <v>12629</v>
      </c>
      <c r="F6404" s="8"/>
      <c r="G6404" s="8"/>
      <c r="H6404" s="8" t="s">
        <v>1304</v>
      </c>
      <c r="I6404" s="8"/>
      <c r="J6404" s="7" t="s">
        <v>2092</v>
      </c>
      <c r="K6404" s="8" t="s">
        <v>12712</v>
      </c>
      <c r="L6404" s="8" t="s">
        <v>12713</v>
      </c>
      <c r="M6404" s="7" t="s">
        <v>1982</v>
      </c>
      <c r="N6404" s="9" t="s">
        <v>12714</v>
      </c>
    </row>
    <row r="6405" spans="1:14">
      <c r="A6405" s="7" t="s">
        <v>12709</v>
      </c>
      <c r="B6405" s="7"/>
      <c r="C6405" s="7" t="s">
        <v>12745</v>
      </c>
      <c r="D6405" s="7" t="s">
        <v>12746</v>
      </c>
      <c r="E6405" s="7" t="s">
        <v>12629</v>
      </c>
      <c r="F6405" s="7"/>
      <c r="G6405" s="7"/>
      <c r="H6405" s="7" t="s">
        <v>1304</v>
      </c>
      <c r="I6405" s="7"/>
      <c r="J6405" s="7" t="s">
        <v>2092</v>
      </c>
      <c r="K6405" s="8" t="s">
        <v>12712</v>
      </c>
      <c r="L6405" s="8" t="s">
        <v>12713</v>
      </c>
      <c r="M6405" s="7"/>
      <c r="N6405" s="9" t="s">
        <v>12714</v>
      </c>
    </row>
    <row r="6406" spans="1:14">
      <c r="A6406" s="7" t="s">
        <v>12709</v>
      </c>
      <c r="B6406" s="7"/>
      <c r="C6406" s="7" t="s">
        <v>12747</v>
      </c>
      <c r="D6406" s="7" t="s">
        <v>12748</v>
      </c>
      <c r="E6406" s="7" t="s">
        <v>12629</v>
      </c>
      <c r="F6406" s="7"/>
      <c r="G6406" s="7"/>
      <c r="H6406" s="7" t="s">
        <v>1304</v>
      </c>
      <c r="I6406" s="7"/>
      <c r="J6406" s="7" t="s">
        <v>2092</v>
      </c>
      <c r="K6406" s="8" t="s">
        <v>12712</v>
      </c>
      <c r="L6406" s="8" t="s">
        <v>12713</v>
      </c>
      <c r="M6406" s="7"/>
      <c r="N6406" s="9" t="s">
        <v>12714</v>
      </c>
    </row>
    <row r="6407" spans="1:14">
      <c r="A6407" s="7" t="s">
        <v>12709</v>
      </c>
      <c r="B6407" s="7"/>
      <c r="C6407" s="7" t="s">
        <v>12749</v>
      </c>
      <c r="D6407" s="7" t="s">
        <v>12750</v>
      </c>
      <c r="E6407" s="7" t="s">
        <v>12629</v>
      </c>
      <c r="F6407" s="7"/>
      <c r="G6407" s="7"/>
      <c r="H6407" s="7" t="s">
        <v>1304</v>
      </c>
      <c r="I6407" s="7"/>
      <c r="J6407" s="7" t="s">
        <v>2092</v>
      </c>
      <c r="K6407" s="8" t="s">
        <v>12712</v>
      </c>
      <c r="L6407" s="8" t="s">
        <v>12713</v>
      </c>
      <c r="M6407" s="7"/>
      <c r="N6407" s="9" t="s">
        <v>12714</v>
      </c>
    </row>
    <row r="6408" spans="1:14">
      <c r="A6408" s="7" t="s">
        <v>12709</v>
      </c>
      <c r="B6408" s="7"/>
      <c r="C6408" s="7" t="s">
        <v>12751</v>
      </c>
      <c r="D6408" s="7" t="s">
        <v>12752</v>
      </c>
      <c r="E6408" s="7" t="s">
        <v>12629</v>
      </c>
      <c r="F6408" s="7"/>
      <c r="G6408" s="7"/>
      <c r="H6408" s="7" t="s">
        <v>1304</v>
      </c>
      <c r="I6408" s="7"/>
      <c r="J6408" s="7" t="s">
        <v>2092</v>
      </c>
      <c r="K6408" s="8" t="s">
        <v>12712</v>
      </c>
      <c r="L6408" s="8" t="s">
        <v>12713</v>
      </c>
      <c r="M6408" s="7"/>
      <c r="N6408" s="9" t="s">
        <v>12714</v>
      </c>
    </row>
    <row r="6409" spans="1:14">
      <c r="A6409" s="7" t="s">
        <v>12709</v>
      </c>
      <c r="B6409" s="7"/>
      <c r="C6409" s="7" t="s">
        <v>12753</v>
      </c>
      <c r="D6409" s="7" t="s">
        <v>12754</v>
      </c>
      <c r="E6409" s="7" t="s">
        <v>12629</v>
      </c>
      <c r="F6409" s="7"/>
      <c r="G6409" s="7"/>
      <c r="H6409" s="7" t="s">
        <v>1304</v>
      </c>
      <c r="I6409" s="7"/>
      <c r="J6409" s="7" t="s">
        <v>2092</v>
      </c>
      <c r="K6409" s="8" t="s">
        <v>12712</v>
      </c>
      <c r="L6409" s="8" t="s">
        <v>12713</v>
      </c>
      <c r="M6409" s="7"/>
      <c r="N6409" s="9" t="s">
        <v>12714</v>
      </c>
    </row>
    <row r="6410" spans="1:14">
      <c r="A6410" s="7" t="s">
        <v>12709</v>
      </c>
      <c r="B6410" s="7"/>
      <c r="C6410" s="7" t="s">
        <v>12755</v>
      </c>
      <c r="D6410" s="7" t="s">
        <v>12756</v>
      </c>
      <c r="E6410" s="7" t="s">
        <v>12629</v>
      </c>
      <c r="F6410" s="7"/>
      <c r="G6410" s="7"/>
      <c r="H6410" s="7" t="s">
        <v>1304</v>
      </c>
      <c r="I6410" s="7"/>
      <c r="J6410" s="7" t="s">
        <v>2092</v>
      </c>
      <c r="K6410" s="8" t="s">
        <v>12712</v>
      </c>
      <c r="L6410" s="8" t="s">
        <v>12713</v>
      </c>
      <c r="M6410" s="7"/>
      <c r="N6410" s="9" t="s">
        <v>12714</v>
      </c>
    </row>
    <row r="6411" spans="1:14">
      <c r="A6411" s="7" t="s">
        <v>12709</v>
      </c>
      <c r="B6411" s="7"/>
      <c r="C6411" s="7" t="s">
        <v>12757</v>
      </c>
      <c r="D6411" s="7" t="s">
        <v>12758</v>
      </c>
      <c r="E6411" s="7" t="s">
        <v>12629</v>
      </c>
      <c r="F6411" s="7"/>
      <c r="G6411" s="7"/>
      <c r="H6411" s="7" t="s">
        <v>1304</v>
      </c>
      <c r="I6411" s="7"/>
      <c r="J6411" s="7" t="s">
        <v>2092</v>
      </c>
      <c r="K6411" s="8" t="s">
        <v>12712</v>
      </c>
      <c r="L6411" s="8" t="s">
        <v>12713</v>
      </c>
      <c r="M6411" s="7"/>
      <c r="N6411" s="9" t="s">
        <v>12714</v>
      </c>
    </row>
    <row r="6412" spans="1:14">
      <c r="A6412" s="7" t="s">
        <v>12709</v>
      </c>
      <c r="B6412" s="7"/>
      <c r="C6412" s="7" t="s">
        <v>12759</v>
      </c>
      <c r="D6412" s="7" t="s">
        <v>12760</v>
      </c>
      <c r="E6412" s="7" t="s">
        <v>12629</v>
      </c>
      <c r="F6412" s="7"/>
      <c r="G6412" s="7"/>
      <c r="H6412" s="7" t="s">
        <v>1304</v>
      </c>
      <c r="I6412" s="7"/>
      <c r="J6412" s="7" t="s">
        <v>2092</v>
      </c>
      <c r="K6412" s="8" t="s">
        <v>12712</v>
      </c>
      <c r="L6412" s="8" t="s">
        <v>12713</v>
      </c>
      <c r="M6412" s="7"/>
      <c r="N6412" s="9" t="s">
        <v>12714</v>
      </c>
    </row>
    <row r="6413" spans="1:14">
      <c r="A6413" s="7" t="s">
        <v>12709</v>
      </c>
      <c r="B6413" s="7"/>
      <c r="C6413" s="7" t="s">
        <v>12761</v>
      </c>
      <c r="D6413" s="7" t="s">
        <v>12762</v>
      </c>
      <c r="E6413" s="7" t="s">
        <v>12629</v>
      </c>
      <c r="F6413" s="7"/>
      <c r="G6413" s="7"/>
      <c r="H6413" s="7" t="s">
        <v>1304</v>
      </c>
      <c r="I6413" s="7"/>
      <c r="J6413" s="7" t="s">
        <v>2092</v>
      </c>
      <c r="K6413" s="8" t="s">
        <v>12712</v>
      </c>
      <c r="L6413" s="8" t="s">
        <v>12713</v>
      </c>
      <c r="M6413" s="7"/>
      <c r="N6413" s="9" t="s">
        <v>12714</v>
      </c>
    </row>
    <row r="6414" spans="1:14">
      <c r="A6414" s="7" t="s">
        <v>12709</v>
      </c>
      <c r="B6414" s="7"/>
      <c r="C6414" s="7" t="s">
        <v>12763</v>
      </c>
      <c r="D6414" s="7" t="s">
        <v>12764</v>
      </c>
      <c r="E6414" s="7" t="s">
        <v>12629</v>
      </c>
      <c r="F6414" s="7"/>
      <c r="G6414" s="7"/>
      <c r="H6414" s="7" t="s">
        <v>1304</v>
      </c>
      <c r="I6414" s="7"/>
      <c r="J6414" s="7" t="s">
        <v>2092</v>
      </c>
      <c r="K6414" s="8" t="s">
        <v>12712</v>
      </c>
      <c r="L6414" s="8" t="s">
        <v>12713</v>
      </c>
      <c r="M6414" s="7"/>
      <c r="N6414" s="9" t="s">
        <v>12714</v>
      </c>
    </row>
    <row r="6415" spans="1:14">
      <c r="A6415" s="7" t="s">
        <v>12709</v>
      </c>
      <c r="B6415" s="7"/>
      <c r="C6415" s="7" t="s">
        <v>12765</v>
      </c>
      <c r="D6415" s="7" t="s">
        <v>12766</v>
      </c>
      <c r="E6415" s="7" t="s">
        <v>12629</v>
      </c>
      <c r="F6415" s="7"/>
      <c r="G6415" s="7"/>
      <c r="H6415" s="7" t="s">
        <v>1304</v>
      </c>
      <c r="I6415" s="7"/>
      <c r="J6415" s="7" t="s">
        <v>2092</v>
      </c>
      <c r="K6415" s="8" t="s">
        <v>12712</v>
      </c>
      <c r="L6415" s="8" t="s">
        <v>12713</v>
      </c>
      <c r="M6415" s="7"/>
      <c r="N6415" s="9" t="s">
        <v>12714</v>
      </c>
    </row>
    <row r="6416" spans="1:14">
      <c r="A6416" s="7" t="s">
        <v>12709</v>
      </c>
      <c r="B6416" s="7"/>
      <c r="C6416" s="7" t="s">
        <v>12767</v>
      </c>
      <c r="D6416" s="7" t="s">
        <v>12768</v>
      </c>
      <c r="E6416" s="7" t="s">
        <v>12629</v>
      </c>
      <c r="F6416" s="7"/>
      <c r="G6416" s="7"/>
      <c r="H6416" s="7" t="s">
        <v>1304</v>
      </c>
      <c r="I6416" s="7"/>
      <c r="J6416" s="7" t="s">
        <v>2092</v>
      </c>
      <c r="K6416" s="8" t="s">
        <v>12712</v>
      </c>
      <c r="L6416" s="8" t="s">
        <v>12713</v>
      </c>
      <c r="M6416" s="7"/>
      <c r="N6416" s="9" t="s">
        <v>12714</v>
      </c>
    </row>
    <row r="6417" spans="1:14">
      <c r="A6417" s="7" t="s">
        <v>12709</v>
      </c>
      <c r="B6417" s="7"/>
      <c r="C6417" s="7" t="s">
        <v>12769</v>
      </c>
      <c r="D6417" s="7" t="s">
        <v>12770</v>
      </c>
      <c r="E6417" s="7" t="s">
        <v>12629</v>
      </c>
      <c r="F6417" s="7"/>
      <c r="G6417" s="7"/>
      <c r="H6417" s="7" t="s">
        <v>1304</v>
      </c>
      <c r="I6417" s="7"/>
      <c r="J6417" s="7" t="s">
        <v>2092</v>
      </c>
      <c r="K6417" s="8" t="s">
        <v>12712</v>
      </c>
      <c r="L6417" s="8" t="s">
        <v>12713</v>
      </c>
      <c r="M6417" s="7"/>
      <c r="N6417" s="9" t="s">
        <v>12714</v>
      </c>
    </row>
    <row r="6418" spans="1:14">
      <c r="A6418" s="7" t="s">
        <v>12709</v>
      </c>
      <c r="B6418" s="7"/>
      <c r="C6418" s="7" t="s">
        <v>12771</v>
      </c>
      <c r="D6418" s="7" t="s">
        <v>12772</v>
      </c>
      <c r="E6418" s="7" t="s">
        <v>12629</v>
      </c>
      <c r="F6418" s="7"/>
      <c r="G6418" s="7"/>
      <c r="H6418" s="7" t="s">
        <v>1304</v>
      </c>
      <c r="I6418" s="7"/>
      <c r="J6418" s="7" t="s">
        <v>2092</v>
      </c>
      <c r="K6418" s="8" t="s">
        <v>12712</v>
      </c>
      <c r="L6418" s="8" t="s">
        <v>12713</v>
      </c>
      <c r="M6418" s="7"/>
      <c r="N6418" s="9" t="s">
        <v>12714</v>
      </c>
    </row>
    <row r="6419" spans="1:14">
      <c r="A6419" s="7" t="s">
        <v>12709</v>
      </c>
      <c r="B6419" s="7"/>
      <c r="C6419" s="7" t="s">
        <v>12773</v>
      </c>
      <c r="D6419" s="7" t="s">
        <v>12774</v>
      </c>
      <c r="E6419" s="7" t="s">
        <v>12629</v>
      </c>
      <c r="F6419" s="7"/>
      <c r="G6419" s="7"/>
      <c r="H6419" s="7" t="s">
        <v>1304</v>
      </c>
      <c r="I6419" s="7"/>
      <c r="J6419" s="7" t="s">
        <v>2092</v>
      </c>
      <c r="K6419" s="8" t="s">
        <v>12712</v>
      </c>
      <c r="L6419" s="8" t="s">
        <v>12713</v>
      </c>
      <c r="M6419" s="7"/>
      <c r="N6419" s="9" t="s">
        <v>12714</v>
      </c>
    </row>
    <row r="6420" spans="1:14">
      <c r="A6420" s="7" t="s">
        <v>12709</v>
      </c>
      <c r="B6420" s="7"/>
      <c r="C6420" s="7" t="s">
        <v>12775</v>
      </c>
      <c r="D6420" s="7" t="s">
        <v>12776</v>
      </c>
      <c r="E6420" s="7" t="s">
        <v>12629</v>
      </c>
      <c r="F6420" s="7"/>
      <c r="G6420" s="7"/>
      <c r="H6420" s="7" t="s">
        <v>1304</v>
      </c>
      <c r="I6420" s="7"/>
      <c r="J6420" s="7" t="s">
        <v>2092</v>
      </c>
      <c r="K6420" s="8" t="s">
        <v>12712</v>
      </c>
      <c r="L6420" s="8" t="s">
        <v>12713</v>
      </c>
      <c r="M6420" s="7"/>
      <c r="N6420" s="9" t="s">
        <v>12714</v>
      </c>
    </row>
    <row r="6421" spans="1:14">
      <c r="A6421" s="7" t="s">
        <v>12709</v>
      </c>
      <c r="B6421" s="7"/>
      <c r="C6421" s="7" t="s">
        <v>12777</v>
      </c>
      <c r="D6421" s="7" t="s">
        <v>12778</v>
      </c>
      <c r="E6421" s="7" t="s">
        <v>12629</v>
      </c>
      <c r="F6421" s="7"/>
      <c r="G6421" s="7"/>
      <c r="H6421" s="7" t="s">
        <v>1304</v>
      </c>
      <c r="I6421" s="7"/>
      <c r="J6421" s="7" t="s">
        <v>2092</v>
      </c>
      <c r="K6421" s="8" t="s">
        <v>12712</v>
      </c>
      <c r="L6421" s="8" t="s">
        <v>12713</v>
      </c>
      <c r="M6421" s="7"/>
      <c r="N6421" s="9" t="s">
        <v>12714</v>
      </c>
    </row>
    <row r="6422" spans="1:14">
      <c r="A6422" s="7" t="s">
        <v>12709</v>
      </c>
      <c r="B6422" s="7"/>
      <c r="C6422" s="7" t="s">
        <v>12779</v>
      </c>
      <c r="D6422" s="7" t="s">
        <v>12780</v>
      </c>
      <c r="E6422" s="7" t="s">
        <v>12629</v>
      </c>
      <c r="F6422" s="7"/>
      <c r="G6422" s="7"/>
      <c r="H6422" s="7" t="s">
        <v>1304</v>
      </c>
      <c r="I6422" s="7"/>
      <c r="J6422" s="7" t="s">
        <v>2092</v>
      </c>
      <c r="K6422" s="8" t="s">
        <v>12712</v>
      </c>
      <c r="L6422" s="8" t="s">
        <v>12713</v>
      </c>
      <c r="M6422" s="7"/>
      <c r="N6422" s="9" t="s">
        <v>12714</v>
      </c>
    </row>
    <row r="6423" spans="1:14">
      <c r="A6423" s="7" t="s">
        <v>12709</v>
      </c>
      <c r="B6423" s="7"/>
      <c r="C6423" s="7" t="s">
        <v>12781</v>
      </c>
      <c r="D6423" s="7" t="s">
        <v>12782</v>
      </c>
      <c r="E6423" s="7" t="s">
        <v>12629</v>
      </c>
      <c r="F6423" s="7"/>
      <c r="G6423" s="7"/>
      <c r="H6423" s="7" t="s">
        <v>1304</v>
      </c>
      <c r="I6423" s="7"/>
      <c r="J6423" s="7" t="s">
        <v>2092</v>
      </c>
      <c r="K6423" s="8" t="s">
        <v>12712</v>
      </c>
      <c r="L6423" s="8" t="s">
        <v>12713</v>
      </c>
      <c r="M6423" s="7"/>
      <c r="N6423" s="9" t="s">
        <v>12714</v>
      </c>
    </row>
    <row r="6424" spans="1:14">
      <c r="A6424" s="7" t="s">
        <v>12709</v>
      </c>
      <c r="B6424" s="7"/>
      <c r="C6424" s="7" t="s">
        <v>12783</v>
      </c>
      <c r="D6424" s="7" t="s">
        <v>12784</v>
      </c>
      <c r="E6424" s="7" t="s">
        <v>12629</v>
      </c>
      <c r="F6424" s="7"/>
      <c r="G6424" s="7"/>
      <c r="H6424" s="7" t="s">
        <v>1304</v>
      </c>
      <c r="I6424" s="7"/>
      <c r="J6424" s="7" t="s">
        <v>2092</v>
      </c>
      <c r="K6424" s="8" t="s">
        <v>12712</v>
      </c>
      <c r="L6424" s="8" t="s">
        <v>12713</v>
      </c>
      <c r="M6424" s="7"/>
      <c r="N6424" s="9" t="s">
        <v>12714</v>
      </c>
    </row>
    <row r="6425" spans="1:14">
      <c r="A6425" s="7" t="s">
        <v>12709</v>
      </c>
      <c r="B6425" s="8"/>
      <c r="C6425" s="8" t="s">
        <v>12785</v>
      </c>
      <c r="D6425" s="8" t="s">
        <v>12786</v>
      </c>
      <c r="E6425" s="7" t="s">
        <v>12629</v>
      </c>
      <c r="F6425" s="8"/>
      <c r="G6425" s="8"/>
      <c r="H6425" s="8" t="s">
        <v>1304</v>
      </c>
      <c r="I6425" s="8"/>
      <c r="J6425" s="7" t="s">
        <v>2092</v>
      </c>
      <c r="K6425" s="8" t="s">
        <v>12712</v>
      </c>
      <c r="L6425" s="8" t="s">
        <v>12713</v>
      </c>
      <c r="M6425" s="7" t="s">
        <v>1982</v>
      </c>
      <c r="N6425" s="9" t="s">
        <v>12714</v>
      </c>
    </row>
    <row r="6426" spans="1:14">
      <c r="A6426" s="7" t="s">
        <v>12709</v>
      </c>
      <c r="B6426" s="7"/>
      <c r="C6426" s="7" t="s">
        <v>12787</v>
      </c>
      <c r="D6426" s="7" t="s">
        <v>12788</v>
      </c>
      <c r="E6426" s="7" t="s">
        <v>12629</v>
      </c>
      <c r="F6426" s="7"/>
      <c r="G6426" s="7"/>
      <c r="H6426" s="7" t="s">
        <v>1304</v>
      </c>
      <c r="I6426" s="7"/>
      <c r="J6426" s="7" t="s">
        <v>2092</v>
      </c>
      <c r="K6426" s="8" t="s">
        <v>12712</v>
      </c>
      <c r="L6426" s="8" t="s">
        <v>2024</v>
      </c>
      <c r="M6426" s="7"/>
      <c r="N6426" s="9" t="s">
        <v>12714</v>
      </c>
    </row>
    <row r="6427" spans="1:14">
      <c r="A6427" s="7" t="s">
        <v>12709</v>
      </c>
      <c r="B6427" s="7"/>
      <c r="C6427" s="7" t="s">
        <v>12789</v>
      </c>
      <c r="D6427" s="7" t="s">
        <v>12790</v>
      </c>
      <c r="E6427" s="7" t="s">
        <v>12629</v>
      </c>
      <c r="F6427" s="7"/>
      <c r="G6427" s="7"/>
      <c r="H6427" s="7" t="s">
        <v>1304</v>
      </c>
      <c r="I6427" s="7"/>
      <c r="J6427" s="7" t="s">
        <v>2092</v>
      </c>
      <c r="K6427" s="8" t="s">
        <v>12712</v>
      </c>
      <c r="L6427" s="8" t="s">
        <v>2024</v>
      </c>
      <c r="M6427" s="7"/>
      <c r="N6427" s="9" t="s">
        <v>12714</v>
      </c>
    </row>
    <row r="6428" spans="1:14">
      <c r="A6428" s="7" t="s">
        <v>12709</v>
      </c>
      <c r="B6428" s="7"/>
      <c r="C6428" s="7" t="s">
        <v>12791</v>
      </c>
      <c r="D6428" s="7" t="s">
        <v>12792</v>
      </c>
      <c r="E6428" s="7" t="s">
        <v>12629</v>
      </c>
      <c r="F6428" s="7"/>
      <c r="G6428" s="7"/>
      <c r="H6428" s="7" t="s">
        <v>1304</v>
      </c>
      <c r="I6428" s="7"/>
      <c r="J6428" s="7" t="s">
        <v>2092</v>
      </c>
      <c r="K6428" s="8" t="s">
        <v>12712</v>
      </c>
      <c r="L6428" s="8" t="s">
        <v>2024</v>
      </c>
      <c r="M6428" s="7"/>
      <c r="N6428" s="9" t="s">
        <v>12714</v>
      </c>
    </row>
    <row r="6429" spans="1:14">
      <c r="A6429" s="7" t="s">
        <v>12709</v>
      </c>
      <c r="B6429" s="7"/>
      <c r="C6429" s="7" t="s">
        <v>12793</v>
      </c>
      <c r="D6429" s="7" t="s">
        <v>12794</v>
      </c>
      <c r="E6429" s="7" t="s">
        <v>12629</v>
      </c>
      <c r="F6429" s="7"/>
      <c r="G6429" s="7"/>
      <c r="H6429" s="7" t="s">
        <v>1304</v>
      </c>
      <c r="I6429" s="7"/>
      <c r="J6429" s="7" t="s">
        <v>2092</v>
      </c>
      <c r="K6429" s="8" t="s">
        <v>12712</v>
      </c>
      <c r="L6429" s="8" t="s">
        <v>2024</v>
      </c>
      <c r="M6429" s="7"/>
      <c r="N6429" s="9" t="s">
        <v>12714</v>
      </c>
    </row>
    <row r="6430" spans="1:14">
      <c r="A6430" s="7" t="s">
        <v>12709</v>
      </c>
      <c r="B6430" s="7"/>
      <c r="C6430" s="7" t="s">
        <v>12795</v>
      </c>
      <c r="D6430" s="7" t="s">
        <v>12796</v>
      </c>
      <c r="E6430" s="7" t="s">
        <v>12629</v>
      </c>
      <c r="F6430" s="7"/>
      <c r="G6430" s="7"/>
      <c r="H6430" s="7" t="s">
        <v>1304</v>
      </c>
      <c r="I6430" s="7"/>
      <c r="J6430" s="7" t="s">
        <v>2092</v>
      </c>
      <c r="K6430" s="8" t="s">
        <v>12712</v>
      </c>
      <c r="L6430" s="8" t="s">
        <v>2024</v>
      </c>
      <c r="M6430" s="7"/>
      <c r="N6430" s="9" t="s">
        <v>12714</v>
      </c>
    </row>
    <row r="6431" spans="1:14">
      <c r="A6431" s="7" t="s">
        <v>12709</v>
      </c>
      <c r="B6431" s="7"/>
      <c r="C6431" s="7" t="s">
        <v>12797</v>
      </c>
      <c r="D6431" s="7" t="s">
        <v>12798</v>
      </c>
      <c r="E6431" s="7" t="s">
        <v>12629</v>
      </c>
      <c r="F6431" s="7"/>
      <c r="G6431" s="7"/>
      <c r="H6431" s="7" t="s">
        <v>1304</v>
      </c>
      <c r="I6431" s="7"/>
      <c r="J6431" s="7" t="s">
        <v>2092</v>
      </c>
      <c r="K6431" s="8" t="s">
        <v>12712</v>
      </c>
      <c r="L6431" s="8" t="s">
        <v>2024</v>
      </c>
      <c r="M6431" s="7"/>
      <c r="N6431" s="9" t="s">
        <v>12714</v>
      </c>
    </row>
    <row r="6432" spans="1:14">
      <c r="A6432" s="7" t="s">
        <v>12709</v>
      </c>
      <c r="B6432" s="7"/>
      <c r="C6432" s="7" t="s">
        <v>12799</v>
      </c>
      <c r="D6432" s="7" t="s">
        <v>12800</v>
      </c>
      <c r="E6432" s="7" t="s">
        <v>12629</v>
      </c>
      <c r="F6432" s="7"/>
      <c r="G6432" s="7"/>
      <c r="H6432" s="7" t="s">
        <v>1304</v>
      </c>
      <c r="I6432" s="7"/>
      <c r="J6432" s="7" t="s">
        <v>2092</v>
      </c>
      <c r="K6432" s="8" t="s">
        <v>12712</v>
      </c>
      <c r="L6432" s="8" t="s">
        <v>2024</v>
      </c>
      <c r="M6432" s="7"/>
      <c r="N6432" s="9" t="s">
        <v>12714</v>
      </c>
    </row>
    <row r="6433" spans="1:14">
      <c r="A6433" s="7" t="s">
        <v>12709</v>
      </c>
      <c r="B6433" s="7"/>
      <c r="C6433" s="7" t="s">
        <v>12801</v>
      </c>
      <c r="D6433" s="7" t="s">
        <v>12802</v>
      </c>
      <c r="E6433" s="7" t="s">
        <v>12629</v>
      </c>
      <c r="F6433" s="7"/>
      <c r="G6433" s="7"/>
      <c r="H6433" s="7" t="s">
        <v>1304</v>
      </c>
      <c r="I6433" s="7"/>
      <c r="J6433" s="7" t="s">
        <v>2092</v>
      </c>
      <c r="K6433" s="8" t="s">
        <v>12712</v>
      </c>
      <c r="L6433" s="8" t="s">
        <v>2024</v>
      </c>
      <c r="M6433" s="7"/>
      <c r="N6433" s="9" t="s">
        <v>12714</v>
      </c>
    </row>
    <row r="6434" spans="1:14">
      <c r="A6434" s="7" t="s">
        <v>12709</v>
      </c>
      <c r="B6434" s="7"/>
      <c r="C6434" s="7" t="s">
        <v>12803</v>
      </c>
      <c r="D6434" s="7" t="s">
        <v>12804</v>
      </c>
      <c r="E6434" s="7" t="s">
        <v>12629</v>
      </c>
      <c r="F6434" s="7"/>
      <c r="G6434" s="7"/>
      <c r="H6434" s="7" t="s">
        <v>1304</v>
      </c>
      <c r="I6434" s="7"/>
      <c r="J6434" s="7" t="s">
        <v>2092</v>
      </c>
      <c r="K6434" s="8" t="s">
        <v>12712</v>
      </c>
      <c r="L6434" s="8" t="s">
        <v>2024</v>
      </c>
      <c r="M6434" s="7"/>
      <c r="N6434" s="9" t="s">
        <v>12714</v>
      </c>
    </row>
    <row r="6435" spans="1:14">
      <c r="A6435" s="7" t="s">
        <v>12709</v>
      </c>
      <c r="B6435" s="7"/>
      <c r="C6435" s="7" t="s">
        <v>12805</v>
      </c>
      <c r="D6435" s="7" t="s">
        <v>12806</v>
      </c>
      <c r="E6435" s="7" t="s">
        <v>12629</v>
      </c>
      <c r="F6435" s="7"/>
      <c r="G6435" s="7"/>
      <c r="H6435" s="7" t="s">
        <v>1304</v>
      </c>
      <c r="I6435" s="7"/>
      <c r="J6435" s="7" t="s">
        <v>2092</v>
      </c>
      <c r="K6435" s="8" t="s">
        <v>12712</v>
      </c>
      <c r="L6435" s="8" t="s">
        <v>2024</v>
      </c>
      <c r="M6435" s="7"/>
      <c r="N6435" s="9" t="s">
        <v>12714</v>
      </c>
    </row>
    <row r="6436" spans="1:14">
      <c r="A6436" s="7" t="s">
        <v>12709</v>
      </c>
      <c r="B6436" s="7"/>
      <c r="C6436" s="7" t="s">
        <v>12807</v>
      </c>
      <c r="D6436" s="7" t="s">
        <v>12808</v>
      </c>
      <c r="E6436" s="7" t="s">
        <v>12629</v>
      </c>
      <c r="F6436" s="7"/>
      <c r="G6436" s="7"/>
      <c r="H6436" s="7" t="s">
        <v>1304</v>
      </c>
      <c r="I6436" s="7"/>
      <c r="J6436" s="7" t="s">
        <v>2092</v>
      </c>
      <c r="K6436" s="8" t="s">
        <v>12712</v>
      </c>
      <c r="L6436" s="8" t="s">
        <v>2024</v>
      </c>
      <c r="M6436" s="7"/>
      <c r="N6436" s="9" t="s">
        <v>12714</v>
      </c>
    </row>
    <row r="6437" spans="1:14">
      <c r="A6437" s="7" t="s">
        <v>12709</v>
      </c>
      <c r="B6437" s="7"/>
      <c r="C6437" s="7" t="s">
        <v>12809</v>
      </c>
      <c r="D6437" s="7" t="s">
        <v>12810</v>
      </c>
      <c r="E6437" s="7" t="s">
        <v>12629</v>
      </c>
      <c r="F6437" s="7"/>
      <c r="G6437" s="7"/>
      <c r="H6437" s="7" t="s">
        <v>1304</v>
      </c>
      <c r="I6437" s="7"/>
      <c r="J6437" s="7" t="s">
        <v>2092</v>
      </c>
      <c r="K6437" s="8" t="s">
        <v>12712</v>
      </c>
      <c r="L6437" s="8" t="s">
        <v>2024</v>
      </c>
      <c r="M6437" s="7"/>
      <c r="N6437" s="9" t="s">
        <v>12714</v>
      </c>
    </row>
    <row r="6438" spans="1:14">
      <c r="A6438" s="7" t="s">
        <v>12709</v>
      </c>
      <c r="B6438" s="7"/>
      <c r="C6438" s="7" t="s">
        <v>12811</v>
      </c>
      <c r="D6438" s="7" t="s">
        <v>12812</v>
      </c>
      <c r="E6438" s="7" t="s">
        <v>12629</v>
      </c>
      <c r="F6438" s="7"/>
      <c r="G6438" s="7"/>
      <c r="H6438" s="7" t="s">
        <v>1304</v>
      </c>
      <c r="I6438" s="7"/>
      <c r="J6438" s="7" t="s">
        <v>2092</v>
      </c>
      <c r="K6438" s="8" t="s">
        <v>12712</v>
      </c>
      <c r="L6438" s="8" t="s">
        <v>2024</v>
      </c>
      <c r="M6438" s="7"/>
      <c r="N6438" s="9" t="s">
        <v>12714</v>
      </c>
    </row>
    <row r="6439" spans="1:14">
      <c r="A6439" s="7" t="s">
        <v>12709</v>
      </c>
      <c r="B6439" s="7"/>
      <c r="C6439" s="7" t="s">
        <v>12813</v>
      </c>
      <c r="D6439" s="7" t="s">
        <v>12814</v>
      </c>
      <c r="E6439" s="7" t="s">
        <v>12629</v>
      </c>
      <c r="F6439" s="7"/>
      <c r="G6439" s="7"/>
      <c r="H6439" s="7" t="s">
        <v>1304</v>
      </c>
      <c r="I6439" s="7"/>
      <c r="J6439" s="7" t="s">
        <v>2092</v>
      </c>
      <c r="K6439" s="8" t="s">
        <v>12712</v>
      </c>
      <c r="L6439" s="8" t="s">
        <v>2024</v>
      </c>
      <c r="M6439" s="7"/>
      <c r="N6439" s="9" t="s">
        <v>12714</v>
      </c>
    </row>
    <row r="6440" spans="1:14">
      <c r="A6440" s="7" t="s">
        <v>12709</v>
      </c>
      <c r="B6440" s="7"/>
      <c r="C6440" s="7" t="s">
        <v>12815</v>
      </c>
      <c r="D6440" s="7" t="s">
        <v>12816</v>
      </c>
      <c r="E6440" s="7" t="s">
        <v>12629</v>
      </c>
      <c r="F6440" s="7"/>
      <c r="G6440" s="7"/>
      <c r="H6440" s="7" t="s">
        <v>1304</v>
      </c>
      <c r="I6440" s="7"/>
      <c r="J6440" s="7" t="s">
        <v>2092</v>
      </c>
      <c r="K6440" s="8" t="s">
        <v>12712</v>
      </c>
      <c r="L6440" s="8" t="s">
        <v>2024</v>
      </c>
      <c r="M6440" s="7"/>
      <c r="N6440" s="9" t="s">
        <v>12714</v>
      </c>
    </row>
    <row r="6441" spans="1:14">
      <c r="A6441" s="7" t="s">
        <v>12709</v>
      </c>
      <c r="B6441" s="7"/>
      <c r="C6441" s="7" t="s">
        <v>12817</v>
      </c>
      <c r="D6441" s="7" t="s">
        <v>12818</v>
      </c>
      <c r="E6441" s="7" t="s">
        <v>12629</v>
      </c>
      <c r="F6441" s="7"/>
      <c r="G6441" s="7"/>
      <c r="H6441" s="7" t="s">
        <v>1304</v>
      </c>
      <c r="I6441" s="7"/>
      <c r="J6441" s="7" t="s">
        <v>2092</v>
      </c>
      <c r="K6441" s="8" t="s">
        <v>12712</v>
      </c>
      <c r="L6441" s="8" t="s">
        <v>2024</v>
      </c>
      <c r="M6441" s="7"/>
      <c r="N6441" s="9" t="s">
        <v>12714</v>
      </c>
    </row>
    <row r="6442" spans="1:14">
      <c r="A6442" s="7" t="s">
        <v>12709</v>
      </c>
      <c r="B6442" s="7"/>
      <c r="C6442" s="7" t="s">
        <v>12819</v>
      </c>
      <c r="D6442" s="7" t="s">
        <v>12820</v>
      </c>
      <c r="E6442" s="7" t="s">
        <v>12629</v>
      </c>
      <c r="F6442" s="7"/>
      <c r="G6442" s="7"/>
      <c r="H6442" s="7" t="s">
        <v>1304</v>
      </c>
      <c r="I6442" s="7"/>
      <c r="J6442" s="7" t="s">
        <v>2092</v>
      </c>
      <c r="K6442" s="8" t="s">
        <v>12712</v>
      </c>
      <c r="L6442" s="8" t="s">
        <v>2024</v>
      </c>
      <c r="M6442" s="7"/>
      <c r="N6442" s="9" t="s">
        <v>12714</v>
      </c>
    </row>
    <row r="6443" spans="1:14">
      <c r="A6443" s="7" t="s">
        <v>12709</v>
      </c>
      <c r="B6443" s="7"/>
      <c r="C6443" s="7" t="s">
        <v>12821</v>
      </c>
      <c r="D6443" s="7" t="s">
        <v>12822</v>
      </c>
      <c r="E6443" s="7" t="s">
        <v>12629</v>
      </c>
      <c r="F6443" s="7"/>
      <c r="G6443" s="7"/>
      <c r="H6443" s="7" t="s">
        <v>1304</v>
      </c>
      <c r="I6443" s="7"/>
      <c r="J6443" s="7" t="s">
        <v>2092</v>
      </c>
      <c r="K6443" s="8" t="s">
        <v>12712</v>
      </c>
      <c r="L6443" s="8" t="s">
        <v>2024</v>
      </c>
      <c r="M6443" s="7"/>
      <c r="N6443" s="9" t="s">
        <v>12714</v>
      </c>
    </row>
    <row r="6444" spans="1:14">
      <c r="A6444" s="7" t="s">
        <v>12709</v>
      </c>
      <c r="B6444" s="7"/>
      <c r="C6444" s="7" t="s">
        <v>12823</v>
      </c>
      <c r="D6444" s="7" t="s">
        <v>12824</v>
      </c>
      <c r="E6444" s="7" t="s">
        <v>12629</v>
      </c>
      <c r="F6444" s="7"/>
      <c r="G6444" s="7"/>
      <c r="H6444" s="7" t="s">
        <v>1304</v>
      </c>
      <c r="I6444" s="7"/>
      <c r="J6444" s="7" t="s">
        <v>2092</v>
      </c>
      <c r="K6444" s="8" t="s">
        <v>12712</v>
      </c>
      <c r="L6444" s="8" t="s">
        <v>2024</v>
      </c>
      <c r="M6444" s="7"/>
      <c r="N6444" s="9" t="s">
        <v>12714</v>
      </c>
    </row>
    <row r="6445" spans="1:14">
      <c r="A6445" s="7" t="s">
        <v>12709</v>
      </c>
      <c r="B6445" s="7"/>
      <c r="C6445" s="7" t="s">
        <v>12825</v>
      </c>
      <c r="D6445" s="7" t="s">
        <v>12826</v>
      </c>
      <c r="E6445" s="7" t="s">
        <v>12629</v>
      </c>
      <c r="F6445" s="7"/>
      <c r="G6445" s="7"/>
      <c r="H6445" s="7" t="s">
        <v>1304</v>
      </c>
      <c r="I6445" s="7"/>
      <c r="J6445" s="7" t="s">
        <v>2092</v>
      </c>
      <c r="K6445" s="8" t="s">
        <v>12712</v>
      </c>
      <c r="L6445" s="8" t="s">
        <v>2024</v>
      </c>
      <c r="M6445" s="7"/>
      <c r="N6445" s="9" t="s">
        <v>12714</v>
      </c>
    </row>
    <row r="6446" spans="1:14">
      <c r="A6446" s="7" t="s">
        <v>12709</v>
      </c>
      <c r="B6446" s="7"/>
      <c r="C6446" s="7" t="s">
        <v>12827</v>
      </c>
      <c r="D6446" s="7" t="s">
        <v>12828</v>
      </c>
      <c r="E6446" s="7" t="s">
        <v>12629</v>
      </c>
      <c r="F6446" s="7"/>
      <c r="G6446" s="7"/>
      <c r="H6446" s="7" t="s">
        <v>1304</v>
      </c>
      <c r="I6446" s="7"/>
      <c r="J6446" s="7" t="s">
        <v>2092</v>
      </c>
      <c r="K6446" s="8" t="s">
        <v>12712</v>
      </c>
      <c r="L6446" s="8" t="s">
        <v>2024</v>
      </c>
      <c r="M6446" s="7"/>
      <c r="N6446" s="9" t="s">
        <v>12714</v>
      </c>
    </row>
    <row r="6447" spans="1:14">
      <c r="A6447" s="7" t="s">
        <v>12709</v>
      </c>
      <c r="B6447" s="7"/>
      <c r="C6447" s="7" t="s">
        <v>12829</v>
      </c>
      <c r="D6447" s="7" t="s">
        <v>12830</v>
      </c>
      <c r="E6447" s="7" t="s">
        <v>12629</v>
      </c>
      <c r="F6447" s="7"/>
      <c r="G6447" s="7"/>
      <c r="H6447" s="7" t="s">
        <v>1304</v>
      </c>
      <c r="I6447" s="7"/>
      <c r="J6447" s="7" t="s">
        <v>2092</v>
      </c>
      <c r="K6447" s="8" t="s">
        <v>12712</v>
      </c>
      <c r="L6447" s="8" t="s">
        <v>2024</v>
      </c>
      <c r="M6447" s="7"/>
      <c r="N6447" s="9" t="s">
        <v>12714</v>
      </c>
    </row>
    <row r="6448" spans="1:14">
      <c r="A6448" s="7" t="s">
        <v>12709</v>
      </c>
      <c r="B6448" s="7"/>
      <c r="C6448" s="7" t="s">
        <v>12831</v>
      </c>
      <c r="D6448" s="7" t="s">
        <v>12832</v>
      </c>
      <c r="E6448" s="7" t="s">
        <v>12629</v>
      </c>
      <c r="F6448" s="7"/>
      <c r="G6448" s="7"/>
      <c r="H6448" s="7" t="s">
        <v>1304</v>
      </c>
      <c r="I6448" s="7"/>
      <c r="J6448" s="7" t="s">
        <v>2092</v>
      </c>
      <c r="K6448" s="8" t="s">
        <v>12712</v>
      </c>
      <c r="L6448" s="8" t="s">
        <v>2024</v>
      </c>
      <c r="M6448" s="7"/>
      <c r="N6448" s="9" t="s">
        <v>12714</v>
      </c>
    </row>
    <row r="6449" spans="1:14">
      <c r="A6449" s="7" t="s">
        <v>12709</v>
      </c>
      <c r="B6449" s="7"/>
      <c r="C6449" s="8" t="s">
        <v>12833</v>
      </c>
      <c r="D6449" s="8" t="s">
        <v>12834</v>
      </c>
      <c r="E6449" s="7" t="s">
        <v>12629</v>
      </c>
      <c r="F6449" s="8"/>
      <c r="G6449" s="8"/>
      <c r="H6449" s="8" t="s">
        <v>1304</v>
      </c>
      <c r="I6449" s="8"/>
      <c r="J6449" s="7" t="s">
        <v>2092</v>
      </c>
      <c r="K6449" s="8" t="s">
        <v>12712</v>
      </c>
      <c r="L6449" s="8" t="s">
        <v>2024</v>
      </c>
      <c r="M6449" s="7" t="s">
        <v>1982</v>
      </c>
      <c r="N6449" s="9" t="s">
        <v>12714</v>
      </c>
    </row>
    <row r="6450" spans="1:14">
      <c r="A6450" s="7" t="s">
        <v>12709</v>
      </c>
      <c r="B6450" s="7"/>
      <c r="C6450" s="7" t="s">
        <v>12835</v>
      </c>
      <c r="D6450" s="7" t="s">
        <v>12836</v>
      </c>
      <c r="E6450" s="7" t="s">
        <v>12629</v>
      </c>
      <c r="F6450" s="7"/>
      <c r="G6450" s="7"/>
      <c r="H6450" s="7" t="s">
        <v>1304</v>
      </c>
      <c r="I6450" s="7"/>
      <c r="J6450" s="7" t="s">
        <v>2092</v>
      </c>
      <c r="K6450" s="8" t="s">
        <v>12712</v>
      </c>
      <c r="L6450" s="8" t="s">
        <v>2024</v>
      </c>
      <c r="M6450" s="7"/>
      <c r="N6450" s="9" t="s">
        <v>12714</v>
      </c>
    </row>
    <row r="6451" spans="1:14">
      <c r="A6451" s="7" t="s">
        <v>12709</v>
      </c>
      <c r="B6451" s="7"/>
      <c r="C6451" s="7" t="s">
        <v>12837</v>
      </c>
      <c r="D6451" s="7" t="s">
        <v>12838</v>
      </c>
      <c r="E6451" s="7" t="s">
        <v>12629</v>
      </c>
      <c r="F6451" s="7"/>
      <c r="G6451" s="7"/>
      <c r="H6451" s="7" t="s">
        <v>1304</v>
      </c>
      <c r="I6451" s="7"/>
      <c r="J6451" s="7" t="s">
        <v>2092</v>
      </c>
      <c r="K6451" s="8" t="s">
        <v>12712</v>
      </c>
      <c r="L6451" s="8" t="s">
        <v>2024</v>
      </c>
      <c r="M6451" s="7"/>
      <c r="N6451" s="9" t="s">
        <v>12714</v>
      </c>
    </row>
    <row r="6452" spans="1:14">
      <c r="A6452" s="7" t="s">
        <v>12709</v>
      </c>
      <c r="B6452" s="7"/>
      <c r="C6452" s="7" t="s">
        <v>12839</v>
      </c>
      <c r="D6452" s="7" t="s">
        <v>12840</v>
      </c>
      <c r="E6452" s="7" t="s">
        <v>12629</v>
      </c>
      <c r="F6452" s="7"/>
      <c r="G6452" s="7"/>
      <c r="H6452" s="7" t="s">
        <v>1304</v>
      </c>
      <c r="I6452" s="7"/>
      <c r="J6452" s="7" t="s">
        <v>2092</v>
      </c>
      <c r="K6452" s="8" t="s">
        <v>12712</v>
      </c>
      <c r="L6452" s="8" t="s">
        <v>2024</v>
      </c>
      <c r="M6452" s="7"/>
      <c r="N6452" s="9" t="s">
        <v>12714</v>
      </c>
    </row>
    <row r="6453" spans="1:14">
      <c r="A6453" s="7" t="s">
        <v>12709</v>
      </c>
      <c r="B6453" s="7"/>
      <c r="C6453" s="7" t="s">
        <v>12841</v>
      </c>
      <c r="D6453" s="7" t="s">
        <v>12842</v>
      </c>
      <c r="E6453" s="7" t="s">
        <v>12629</v>
      </c>
      <c r="F6453" s="7"/>
      <c r="G6453" s="7"/>
      <c r="H6453" s="7" t="s">
        <v>1304</v>
      </c>
      <c r="I6453" s="7"/>
      <c r="J6453" s="7" t="s">
        <v>2092</v>
      </c>
      <c r="K6453" s="8" t="s">
        <v>12712</v>
      </c>
      <c r="L6453" s="8" t="s">
        <v>2024</v>
      </c>
      <c r="M6453" s="7"/>
      <c r="N6453" s="9" t="s">
        <v>12714</v>
      </c>
    </row>
    <row r="6454" spans="1:14">
      <c r="A6454" s="7" t="s">
        <v>12709</v>
      </c>
      <c r="B6454" s="7"/>
      <c r="C6454" s="7" t="s">
        <v>12843</v>
      </c>
      <c r="D6454" s="7" t="s">
        <v>12844</v>
      </c>
      <c r="E6454" s="7" t="s">
        <v>12629</v>
      </c>
      <c r="F6454" s="7"/>
      <c r="G6454" s="7"/>
      <c r="H6454" s="7" t="s">
        <v>1304</v>
      </c>
      <c r="I6454" s="7"/>
      <c r="J6454" s="7" t="s">
        <v>2092</v>
      </c>
      <c r="K6454" s="8" t="s">
        <v>12712</v>
      </c>
      <c r="L6454" s="8" t="s">
        <v>2024</v>
      </c>
      <c r="M6454" s="7"/>
      <c r="N6454" s="9" t="s">
        <v>12714</v>
      </c>
    </row>
    <row r="6455" spans="1:14">
      <c r="A6455" s="7" t="s">
        <v>12709</v>
      </c>
      <c r="B6455" s="7"/>
      <c r="C6455" s="7" t="s">
        <v>12845</v>
      </c>
      <c r="D6455" s="7" t="s">
        <v>12846</v>
      </c>
      <c r="E6455" s="7" t="s">
        <v>12629</v>
      </c>
      <c r="F6455" s="7"/>
      <c r="G6455" s="7"/>
      <c r="H6455" s="7" t="s">
        <v>1304</v>
      </c>
      <c r="I6455" s="7"/>
      <c r="J6455" s="7" t="s">
        <v>2092</v>
      </c>
      <c r="K6455" s="8" t="s">
        <v>12712</v>
      </c>
      <c r="L6455" s="8" t="s">
        <v>2024</v>
      </c>
      <c r="M6455" s="7"/>
      <c r="N6455" s="9" t="s">
        <v>12714</v>
      </c>
    </row>
    <row r="6456" spans="1:14">
      <c r="A6456" s="7" t="s">
        <v>12709</v>
      </c>
      <c r="B6456" s="7"/>
      <c r="C6456" s="7" t="s">
        <v>12847</v>
      </c>
      <c r="D6456" s="7" t="s">
        <v>12848</v>
      </c>
      <c r="E6456" s="7" t="s">
        <v>12629</v>
      </c>
      <c r="F6456" s="7"/>
      <c r="G6456" s="7"/>
      <c r="H6456" s="7" t="s">
        <v>1304</v>
      </c>
      <c r="I6456" s="7"/>
      <c r="J6456" s="7" t="s">
        <v>2092</v>
      </c>
      <c r="K6456" s="8" t="s">
        <v>12712</v>
      </c>
      <c r="L6456" s="8" t="s">
        <v>2024</v>
      </c>
      <c r="M6456" s="7"/>
      <c r="N6456" s="9" t="s">
        <v>12714</v>
      </c>
    </row>
    <row r="6457" spans="1:14">
      <c r="A6457" s="7" t="s">
        <v>12709</v>
      </c>
      <c r="B6457" s="7"/>
      <c r="C6457" s="7" t="s">
        <v>12849</v>
      </c>
      <c r="D6457" s="7" t="s">
        <v>12850</v>
      </c>
      <c r="E6457" s="7" t="s">
        <v>12629</v>
      </c>
      <c r="F6457" s="7"/>
      <c r="G6457" s="7"/>
      <c r="H6457" s="7" t="s">
        <v>1304</v>
      </c>
      <c r="I6457" s="7"/>
      <c r="J6457" s="7" t="s">
        <v>2092</v>
      </c>
      <c r="K6457" s="8" t="s">
        <v>12712</v>
      </c>
      <c r="L6457" s="8" t="s">
        <v>2024</v>
      </c>
      <c r="M6457" s="7"/>
      <c r="N6457" s="9" t="s">
        <v>12714</v>
      </c>
    </row>
    <row r="6458" spans="1:14">
      <c r="A6458" s="7" t="s">
        <v>12709</v>
      </c>
      <c r="B6458" s="7"/>
      <c r="C6458" s="7" t="s">
        <v>12851</v>
      </c>
      <c r="D6458" s="7" t="s">
        <v>12852</v>
      </c>
      <c r="E6458" s="7" t="s">
        <v>12629</v>
      </c>
      <c r="F6458" s="7"/>
      <c r="G6458" s="7"/>
      <c r="H6458" s="7" t="s">
        <v>1304</v>
      </c>
      <c r="I6458" s="7"/>
      <c r="J6458" s="7" t="s">
        <v>2092</v>
      </c>
      <c r="K6458" s="8" t="s">
        <v>12712</v>
      </c>
      <c r="L6458" s="8" t="s">
        <v>2024</v>
      </c>
      <c r="M6458" s="7"/>
      <c r="N6458" s="9" t="s">
        <v>12714</v>
      </c>
    </row>
    <row r="6459" spans="1:14">
      <c r="A6459" s="7" t="s">
        <v>12709</v>
      </c>
      <c r="B6459" s="7"/>
      <c r="C6459" s="7" t="s">
        <v>12853</v>
      </c>
      <c r="D6459" s="7" t="s">
        <v>12854</v>
      </c>
      <c r="E6459" s="7" t="s">
        <v>12629</v>
      </c>
      <c r="F6459" s="7"/>
      <c r="G6459" s="7"/>
      <c r="H6459" s="7" t="s">
        <v>1304</v>
      </c>
      <c r="I6459" s="7"/>
      <c r="J6459" s="7" t="s">
        <v>2092</v>
      </c>
      <c r="K6459" s="8" t="s">
        <v>12712</v>
      </c>
      <c r="L6459" s="8" t="s">
        <v>2024</v>
      </c>
      <c r="M6459" s="7"/>
      <c r="N6459" s="9" t="s">
        <v>12714</v>
      </c>
    </row>
    <row r="6460" spans="1:14">
      <c r="A6460" s="7" t="s">
        <v>12709</v>
      </c>
      <c r="B6460" s="7"/>
      <c r="C6460" s="7" t="s">
        <v>12855</v>
      </c>
      <c r="D6460" s="7" t="s">
        <v>12856</v>
      </c>
      <c r="E6460" s="7" t="s">
        <v>12629</v>
      </c>
      <c r="F6460" s="7"/>
      <c r="G6460" s="7"/>
      <c r="H6460" s="7" t="s">
        <v>1304</v>
      </c>
      <c r="I6460" s="7"/>
      <c r="J6460" s="7" t="s">
        <v>2092</v>
      </c>
      <c r="K6460" s="8" t="s">
        <v>12712</v>
      </c>
      <c r="L6460" s="8" t="s">
        <v>2024</v>
      </c>
      <c r="M6460" s="7"/>
      <c r="N6460" s="9" t="s">
        <v>12714</v>
      </c>
    </row>
    <row r="6461" spans="1:14">
      <c r="A6461" s="7" t="s">
        <v>12709</v>
      </c>
      <c r="B6461" s="7"/>
      <c r="C6461" s="7" t="s">
        <v>12857</v>
      </c>
      <c r="D6461" s="7" t="s">
        <v>12858</v>
      </c>
      <c r="E6461" s="7" t="s">
        <v>12629</v>
      </c>
      <c r="F6461" s="7"/>
      <c r="G6461" s="7"/>
      <c r="H6461" s="7" t="s">
        <v>1304</v>
      </c>
      <c r="I6461" s="7"/>
      <c r="J6461" s="7" t="s">
        <v>2092</v>
      </c>
      <c r="K6461" s="8" t="s">
        <v>12712</v>
      </c>
      <c r="L6461" s="8" t="s">
        <v>2024</v>
      </c>
      <c r="M6461" s="7"/>
      <c r="N6461" s="9" t="s">
        <v>12714</v>
      </c>
    </row>
    <row r="6462" spans="1:14">
      <c r="A6462" s="7" t="s">
        <v>12709</v>
      </c>
      <c r="B6462" s="7"/>
      <c r="C6462" s="7" t="s">
        <v>12859</v>
      </c>
      <c r="D6462" s="7" t="s">
        <v>12860</v>
      </c>
      <c r="E6462" s="7" t="s">
        <v>12629</v>
      </c>
      <c r="F6462" s="7"/>
      <c r="G6462" s="7"/>
      <c r="H6462" s="7" t="s">
        <v>1304</v>
      </c>
      <c r="I6462" s="7"/>
      <c r="J6462" s="7" t="s">
        <v>2092</v>
      </c>
      <c r="K6462" s="8" t="s">
        <v>12712</v>
      </c>
      <c r="L6462" s="8" t="s">
        <v>2024</v>
      </c>
      <c r="M6462" s="7"/>
      <c r="N6462" s="9" t="s">
        <v>12714</v>
      </c>
    </row>
    <row r="6463" spans="1:14">
      <c r="A6463" s="7" t="s">
        <v>12709</v>
      </c>
      <c r="B6463" s="7"/>
      <c r="C6463" s="7" t="s">
        <v>12861</v>
      </c>
      <c r="D6463" s="7" t="s">
        <v>12862</v>
      </c>
      <c r="E6463" s="7" t="s">
        <v>12629</v>
      </c>
      <c r="F6463" s="7"/>
      <c r="G6463" s="7"/>
      <c r="H6463" s="7" t="s">
        <v>1304</v>
      </c>
      <c r="I6463" s="7"/>
      <c r="J6463" s="7" t="s">
        <v>2092</v>
      </c>
      <c r="K6463" s="8" t="s">
        <v>12712</v>
      </c>
      <c r="L6463" s="8" t="s">
        <v>2024</v>
      </c>
      <c r="M6463" s="7"/>
      <c r="N6463" s="9" t="s">
        <v>12714</v>
      </c>
    </row>
    <row r="6464" spans="1:14">
      <c r="A6464" s="7" t="s">
        <v>12709</v>
      </c>
      <c r="B6464" s="7"/>
      <c r="C6464" s="7" t="s">
        <v>12863</v>
      </c>
      <c r="D6464" s="7" t="s">
        <v>12864</v>
      </c>
      <c r="E6464" s="7" t="s">
        <v>12629</v>
      </c>
      <c r="F6464" s="7"/>
      <c r="G6464" s="7"/>
      <c r="H6464" s="7" t="s">
        <v>1304</v>
      </c>
      <c r="I6464" s="7"/>
      <c r="J6464" s="7" t="s">
        <v>2092</v>
      </c>
      <c r="K6464" s="8" t="s">
        <v>12712</v>
      </c>
      <c r="L6464" s="8" t="s">
        <v>2024</v>
      </c>
      <c r="M6464" s="7"/>
      <c r="N6464" s="9" t="s">
        <v>12714</v>
      </c>
    </row>
    <row r="6465" spans="1:14">
      <c r="A6465" s="7" t="s">
        <v>12709</v>
      </c>
      <c r="B6465" s="7"/>
      <c r="C6465" s="7" t="s">
        <v>12865</v>
      </c>
      <c r="D6465" s="7" t="s">
        <v>12866</v>
      </c>
      <c r="E6465" s="7" t="s">
        <v>12629</v>
      </c>
      <c r="F6465" s="7"/>
      <c r="G6465" s="7"/>
      <c r="H6465" s="7" t="s">
        <v>1304</v>
      </c>
      <c r="I6465" s="7"/>
      <c r="J6465" s="7" t="s">
        <v>2092</v>
      </c>
      <c r="K6465" s="8" t="s">
        <v>12712</v>
      </c>
      <c r="L6465" s="8" t="s">
        <v>2024</v>
      </c>
      <c r="M6465" s="7"/>
      <c r="N6465" s="9" t="s">
        <v>12714</v>
      </c>
    </row>
    <row r="6466" spans="1:14">
      <c r="A6466" s="7" t="s">
        <v>12709</v>
      </c>
      <c r="B6466" s="7"/>
      <c r="C6466" s="7" t="s">
        <v>12867</v>
      </c>
      <c r="D6466" s="7" t="s">
        <v>12868</v>
      </c>
      <c r="E6466" s="7" t="s">
        <v>12629</v>
      </c>
      <c r="F6466" s="7"/>
      <c r="G6466" s="7"/>
      <c r="H6466" s="7" t="s">
        <v>1304</v>
      </c>
      <c r="I6466" s="7"/>
      <c r="J6466" s="7" t="s">
        <v>2092</v>
      </c>
      <c r="K6466" s="8" t="s">
        <v>12712</v>
      </c>
      <c r="L6466" s="8" t="s">
        <v>2024</v>
      </c>
      <c r="M6466" s="7"/>
      <c r="N6466" s="9" t="s">
        <v>12714</v>
      </c>
    </row>
    <row r="6467" spans="1:14">
      <c r="A6467" s="7" t="s">
        <v>12709</v>
      </c>
      <c r="B6467" s="7"/>
      <c r="C6467" s="7" t="s">
        <v>12869</v>
      </c>
      <c r="D6467" s="7" t="s">
        <v>12870</v>
      </c>
      <c r="E6467" s="7" t="s">
        <v>12629</v>
      </c>
      <c r="F6467" s="7"/>
      <c r="G6467" s="7"/>
      <c r="H6467" s="7" t="s">
        <v>1304</v>
      </c>
      <c r="I6467" s="7"/>
      <c r="J6467" s="7" t="s">
        <v>2092</v>
      </c>
      <c r="K6467" s="8" t="s">
        <v>12712</v>
      </c>
      <c r="L6467" s="8" t="s">
        <v>2024</v>
      </c>
      <c r="M6467" s="7"/>
      <c r="N6467" s="9" t="s">
        <v>12714</v>
      </c>
    </row>
    <row r="6468" spans="1:14">
      <c r="A6468" s="7" t="s">
        <v>12709</v>
      </c>
      <c r="B6468" s="7"/>
      <c r="C6468" s="7" t="s">
        <v>12871</v>
      </c>
      <c r="D6468" s="7" t="s">
        <v>12872</v>
      </c>
      <c r="E6468" s="7" t="s">
        <v>12629</v>
      </c>
      <c r="F6468" s="7"/>
      <c r="G6468" s="7"/>
      <c r="H6468" s="7" t="s">
        <v>1304</v>
      </c>
      <c r="I6468" s="7"/>
      <c r="J6468" s="7" t="s">
        <v>2092</v>
      </c>
      <c r="K6468" s="8" t="s">
        <v>12712</v>
      </c>
      <c r="L6468" s="8" t="s">
        <v>2024</v>
      </c>
      <c r="M6468" s="7"/>
      <c r="N6468" s="9" t="s">
        <v>12714</v>
      </c>
    </row>
    <row r="6469" spans="1:14">
      <c r="A6469" s="7" t="s">
        <v>12709</v>
      </c>
      <c r="B6469" s="7"/>
      <c r="C6469" s="7" t="s">
        <v>12873</v>
      </c>
      <c r="D6469" s="7" t="s">
        <v>12874</v>
      </c>
      <c r="E6469" s="7" t="s">
        <v>12629</v>
      </c>
      <c r="F6469" s="7"/>
      <c r="G6469" s="7"/>
      <c r="H6469" s="7" t="s">
        <v>1304</v>
      </c>
      <c r="I6469" s="7"/>
      <c r="J6469" s="7" t="s">
        <v>2092</v>
      </c>
      <c r="K6469" s="8" t="s">
        <v>12712</v>
      </c>
      <c r="L6469" s="8" t="s">
        <v>2024</v>
      </c>
      <c r="M6469" s="7"/>
      <c r="N6469" s="9" t="s">
        <v>12714</v>
      </c>
    </row>
    <row r="6470" spans="1:14">
      <c r="A6470" s="7" t="s">
        <v>12709</v>
      </c>
      <c r="B6470" s="7"/>
      <c r="C6470" s="7" t="s">
        <v>12875</v>
      </c>
      <c r="D6470" s="7" t="s">
        <v>12876</v>
      </c>
      <c r="E6470" s="7" t="s">
        <v>12629</v>
      </c>
      <c r="F6470" s="7"/>
      <c r="G6470" s="7"/>
      <c r="H6470" s="7" t="s">
        <v>1304</v>
      </c>
      <c r="I6470" s="7"/>
      <c r="J6470" s="7" t="s">
        <v>2092</v>
      </c>
      <c r="K6470" s="8" t="s">
        <v>12712</v>
      </c>
      <c r="L6470" s="8" t="s">
        <v>2024</v>
      </c>
      <c r="M6470" s="7"/>
      <c r="N6470" s="9" t="s">
        <v>12714</v>
      </c>
    </row>
    <row r="6471" spans="1:14">
      <c r="A6471" s="7" t="s">
        <v>12709</v>
      </c>
      <c r="B6471" s="7"/>
      <c r="C6471" s="7" t="s">
        <v>12877</v>
      </c>
      <c r="D6471" s="7" t="s">
        <v>12878</v>
      </c>
      <c r="E6471" s="7" t="s">
        <v>12629</v>
      </c>
      <c r="F6471" s="7"/>
      <c r="G6471" s="7"/>
      <c r="H6471" s="7" t="s">
        <v>1304</v>
      </c>
      <c r="I6471" s="7"/>
      <c r="J6471" s="7" t="s">
        <v>2092</v>
      </c>
      <c r="K6471" s="8" t="s">
        <v>12712</v>
      </c>
      <c r="L6471" s="8" t="s">
        <v>2024</v>
      </c>
      <c r="M6471" s="7"/>
      <c r="N6471" s="9" t="s">
        <v>12714</v>
      </c>
    </row>
    <row r="6472" spans="1:14">
      <c r="A6472" s="7" t="s">
        <v>12709</v>
      </c>
      <c r="B6472" s="7"/>
      <c r="C6472" s="7" t="s">
        <v>12879</v>
      </c>
      <c r="D6472" s="7" t="s">
        <v>12880</v>
      </c>
      <c r="E6472" s="7" t="s">
        <v>12629</v>
      </c>
      <c r="F6472" s="7"/>
      <c r="G6472" s="7"/>
      <c r="H6472" s="7" t="s">
        <v>1304</v>
      </c>
      <c r="I6472" s="7"/>
      <c r="J6472" s="7" t="s">
        <v>2092</v>
      </c>
      <c r="K6472" s="8" t="s">
        <v>12712</v>
      </c>
      <c r="L6472" s="8" t="s">
        <v>2024</v>
      </c>
      <c r="M6472" s="7"/>
      <c r="N6472" s="9" t="s">
        <v>12714</v>
      </c>
    </row>
    <row r="6473" spans="1:14">
      <c r="A6473" s="7" t="s">
        <v>12709</v>
      </c>
      <c r="B6473" s="7"/>
      <c r="C6473" s="7" t="s">
        <v>12881</v>
      </c>
      <c r="D6473" s="7" t="s">
        <v>12882</v>
      </c>
      <c r="E6473" s="7" t="s">
        <v>12629</v>
      </c>
      <c r="F6473" s="7"/>
      <c r="G6473" s="7"/>
      <c r="H6473" s="7" t="s">
        <v>1304</v>
      </c>
      <c r="I6473" s="7"/>
      <c r="J6473" s="7" t="s">
        <v>2092</v>
      </c>
      <c r="K6473" s="8" t="s">
        <v>12712</v>
      </c>
      <c r="L6473" s="8" t="s">
        <v>2024</v>
      </c>
      <c r="M6473" s="7"/>
      <c r="N6473" s="9" t="s">
        <v>12714</v>
      </c>
    </row>
    <row r="6474" spans="1:14">
      <c r="A6474" s="7" t="s">
        <v>12709</v>
      </c>
      <c r="B6474" s="7"/>
      <c r="C6474" s="7" t="s">
        <v>12883</v>
      </c>
      <c r="D6474" s="7" t="s">
        <v>12884</v>
      </c>
      <c r="E6474" s="7" t="s">
        <v>12629</v>
      </c>
      <c r="F6474" s="7"/>
      <c r="G6474" s="7"/>
      <c r="H6474" s="7" t="s">
        <v>1304</v>
      </c>
      <c r="I6474" s="7"/>
      <c r="J6474" s="7" t="s">
        <v>2092</v>
      </c>
      <c r="K6474" s="8" t="s">
        <v>12712</v>
      </c>
      <c r="L6474" s="8" t="s">
        <v>2024</v>
      </c>
      <c r="M6474" s="7"/>
      <c r="N6474" s="9" t="s">
        <v>12714</v>
      </c>
    </row>
    <row r="6475" spans="1:14">
      <c r="A6475" s="7" t="s">
        <v>12709</v>
      </c>
      <c r="B6475" s="7"/>
      <c r="C6475" s="7" t="s">
        <v>12885</v>
      </c>
      <c r="D6475" s="7" t="s">
        <v>12886</v>
      </c>
      <c r="E6475" s="7" t="s">
        <v>12629</v>
      </c>
      <c r="F6475" s="7"/>
      <c r="G6475" s="7"/>
      <c r="H6475" s="7" t="s">
        <v>1304</v>
      </c>
      <c r="I6475" s="7"/>
      <c r="J6475" s="7" t="s">
        <v>2092</v>
      </c>
      <c r="K6475" s="8" t="s">
        <v>12712</v>
      </c>
      <c r="L6475" s="8" t="s">
        <v>2024</v>
      </c>
      <c r="M6475" s="7"/>
      <c r="N6475" s="9" t="s">
        <v>12714</v>
      </c>
    </row>
    <row r="6476" spans="1:14">
      <c r="A6476" s="7" t="s">
        <v>12709</v>
      </c>
      <c r="B6476" s="7"/>
      <c r="C6476" s="7" t="s">
        <v>12887</v>
      </c>
      <c r="D6476" s="7" t="s">
        <v>12888</v>
      </c>
      <c r="E6476" s="7" t="s">
        <v>12629</v>
      </c>
      <c r="F6476" s="7"/>
      <c r="G6476" s="7"/>
      <c r="H6476" s="7" t="s">
        <v>1304</v>
      </c>
      <c r="I6476" s="7"/>
      <c r="J6476" s="7" t="s">
        <v>2092</v>
      </c>
      <c r="K6476" s="8" t="s">
        <v>12712</v>
      </c>
      <c r="L6476" s="8" t="s">
        <v>2024</v>
      </c>
      <c r="M6476" s="7"/>
      <c r="N6476" s="9" t="s">
        <v>12714</v>
      </c>
    </row>
    <row r="6477" spans="1:14">
      <c r="A6477" s="7" t="s">
        <v>12709</v>
      </c>
      <c r="B6477" s="7"/>
      <c r="C6477" s="7" t="s">
        <v>12889</v>
      </c>
      <c r="D6477" s="7" t="s">
        <v>12890</v>
      </c>
      <c r="E6477" s="7" t="s">
        <v>12629</v>
      </c>
      <c r="F6477" s="7"/>
      <c r="G6477" s="7"/>
      <c r="H6477" s="7" t="s">
        <v>1304</v>
      </c>
      <c r="I6477" s="7"/>
      <c r="J6477" s="7" t="s">
        <v>2092</v>
      </c>
      <c r="K6477" s="8" t="s">
        <v>12712</v>
      </c>
      <c r="L6477" s="8" t="s">
        <v>2024</v>
      </c>
      <c r="M6477" s="7"/>
      <c r="N6477" s="9" t="s">
        <v>12714</v>
      </c>
    </row>
    <row r="6478" spans="1:14">
      <c r="A6478" s="7" t="s">
        <v>12709</v>
      </c>
      <c r="B6478" s="7"/>
      <c r="C6478" s="7" t="s">
        <v>12891</v>
      </c>
      <c r="D6478" s="7" t="s">
        <v>12892</v>
      </c>
      <c r="E6478" s="7" t="s">
        <v>12629</v>
      </c>
      <c r="F6478" s="7"/>
      <c r="G6478" s="7"/>
      <c r="H6478" s="7" t="s">
        <v>1304</v>
      </c>
      <c r="I6478" s="7"/>
      <c r="J6478" s="7" t="s">
        <v>2092</v>
      </c>
      <c r="K6478" s="8" t="s">
        <v>12712</v>
      </c>
      <c r="L6478" s="8" t="s">
        <v>2024</v>
      </c>
      <c r="M6478" s="7"/>
      <c r="N6478" s="9" t="s">
        <v>12714</v>
      </c>
    </row>
    <row r="6479" spans="1:14">
      <c r="A6479" s="7" t="s">
        <v>12709</v>
      </c>
      <c r="B6479" s="7"/>
      <c r="C6479" s="7" t="s">
        <v>12893</v>
      </c>
      <c r="D6479" s="7" t="s">
        <v>12894</v>
      </c>
      <c r="E6479" s="7" t="s">
        <v>12629</v>
      </c>
      <c r="F6479" s="7"/>
      <c r="G6479" s="7"/>
      <c r="H6479" s="7" t="s">
        <v>1304</v>
      </c>
      <c r="I6479" s="7"/>
      <c r="J6479" s="7" t="s">
        <v>2092</v>
      </c>
      <c r="K6479" s="8" t="s">
        <v>12712</v>
      </c>
      <c r="L6479" s="8" t="s">
        <v>2024</v>
      </c>
      <c r="M6479" s="7"/>
      <c r="N6479" s="9" t="s">
        <v>12714</v>
      </c>
    </row>
    <row r="6480" spans="1:14">
      <c r="A6480" s="7" t="s">
        <v>12709</v>
      </c>
      <c r="B6480" s="7"/>
      <c r="C6480" s="7" t="s">
        <v>12895</v>
      </c>
      <c r="D6480" s="7" t="s">
        <v>12896</v>
      </c>
      <c r="E6480" s="7" t="s">
        <v>12629</v>
      </c>
      <c r="F6480" s="7"/>
      <c r="G6480" s="7"/>
      <c r="H6480" s="7" t="s">
        <v>1304</v>
      </c>
      <c r="I6480" s="7"/>
      <c r="J6480" s="7" t="s">
        <v>2092</v>
      </c>
      <c r="K6480" s="8" t="s">
        <v>12712</v>
      </c>
      <c r="L6480" s="8" t="s">
        <v>2024</v>
      </c>
      <c r="M6480" s="7"/>
      <c r="N6480" s="9" t="s">
        <v>12714</v>
      </c>
    </row>
    <row r="6481" spans="1:14">
      <c r="A6481" s="7" t="s">
        <v>12709</v>
      </c>
      <c r="B6481" s="7"/>
      <c r="C6481" s="7" t="s">
        <v>12897</v>
      </c>
      <c r="D6481" s="7" t="s">
        <v>12898</v>
      </c>
      <c r="E6481" s="7" t="s">
        <v>12629</v>
      </c>
      <c r="F6481" s="7"/>
      <c r="G6481" s="7"/>
      <c r="H6481" s="7" t="s">
        <v>1304</v>
      </c>
      <c r="I6481" s="7"/>
      <c r="J6481" s="7" t="s">
        <v>2092</v>
      </c>
      <c r="K6481" s="8" t="s">
        <v>12712</v>
      </c>
      <c r="L6481" s="8" t="s">
        <v>2024</v>
      </c>
      <c r="M6481" s="7"/>
      <c r="N6481" s="9" t="s">
        <v>12714</v>
      </c>
    </row>
    <row r="6482" spans="1:14">
      <c r="A6482" s="7" t="s">
        <v>12709</v>
      </c>
      <c r="B6482" s="7"/>
      <c r="C6482" s="7" t="s">
        <v>12899</v>
      </c>
      <c r="D6482" s="7" t="s">
        <v>12900</v>
      </c>
      <c r="E6482" s="7" t="s">
        <v>12629</v>
      </c>
      <c r="F6482" s="7"/>
      <c r="G6482" s="7"/>
      <c r="H6482" s="7" t="s">
        <v>1304</v>
      </c>
      <c r="I6482" s="7"/>
      <c r="J6482" s="7" t="s">
        <v>2092</v>
      </c>
      <c r="K6482" s="8" t="s">
        <v>12712</v>
      </c>
      <c r="L6482" s="8" t="s">
        <v>2024</v>
      </c>
      <c r="M6482" s="7"/>
      <c r="N6482" s="9" t="s">
        <v>12714</v>
      </c>
    </row>
    <row r="6483" spans="1:14">
      <c r="A6483" s="7" t="s">
        <v>12709</v>
      </c>
      <c r="B6483" s="7"/>
      <c r="C6483" s="7" t="s">
        <v>12901</v>
      </c>
      <c r="D6483" s="7" t="s">
        <v>12902</v>
      </c>
      <c r="E6483" s="7" t="s">
        <v>12629</v>
      </c>
      <c r="F6483" s="7"/>
      <c r="G6483" s="7"/>
      <c r="H6483" s="7" t="s">
        <v>1304</v>
      </c>
      <c r="I6483" s="7"/>
      <c r="J6483" s="7" t="s">
        <v>2092</v>
      </c>
      <c r="K6483" s="8" t="s">
        <v>12712</v>
      </c>
      <c r="L6483" s="8" t="s">
        <v>2024</v>
      </c>
      <c r="M6483" s="7"/>
      <c r="N6483" s="9" t="s">
        <v>12714</v>
      </c>
    </row>
    <row r="6484" spans="1:14">
      <c r="A6484" s="7" t="s">
        <v>12709</v>
      </c>
      <c r="B6484" s="7"/>
      <c r="C6484" s="7" t="s">
        <v>12903</v>
      </c>
      <c r="D6484" s="7" t="s">
        <v>12904</v>
      </c>
      <c r="E6484" s="7" t="s">
        <v>12629</v>
      </c>
      <c r="F6484" s="7"/>
      <c r="G6484" s="7"/>
      <c r="H6484" s="7" t="s">
        <v>1304</v>
      </c>
      <c r="I6484" s="7"/>
      <c r="J6484" s="7" t="s">
        <v>2092</v>
      </c>
      <c r="K6484" s="8" t="s">
        <v>12712</v>
      </c>
      <c r="L6484" s="8" t="s">
        <v>2024</v>
      </c>
      <c r="M6484" s="7"/>
      <c r="N6484" s="9" t="s">
        <v>12714</v>
      </c>
    </row>
    <row r="6485" spans="1:14">
      <c r="A6485" s="7" t="s">
        <v>12709</v>
      </c>
      <c r="B6485" s="7"/>
      <c r="C6485" s="7" t="s">
        <v>12905</v>
      </c>
      <c r="D6485" s="7" t="s">
        <v>12906</v>
      </c>
      <c r="E6485" s="7" t="s">
        <v>12629</v>
      </c>
      <c r="F6485" s="7"/>
      <c r="G6485" s="7"/>
      <c r="H6485" s="7" t="s">
        <v>1304</v>
      </c>
      <c r="I6485" s="7"/>
      <c r="J6485" s="7" t="s">
        <v>2092</v>
      </c>
      <c r="K6485" s="8" t="s">
        <v>12712</v>
      </c>
      <c r="L6485" s="8" t="s">
        <v>2024</v>
      </c>
      <c r="M6485" s="7"/>
      <c r="N6485" s="9" t="s">
        <v>12714</v>
      </c>
    </row>
    <row r="6486" spans="1:14">
      <c r="A6486" s="7" t="s">
        <v>12709</v>
      </c>
      <c r="B6486" s="7"/>
      <c r="C6486" s="7" t="s">
        <v>12907</v>
      </c>
      <c r="D6486" s="7" t="s">
        <v>12908</v>
      </c>
      <c r="E6486" s="7" t="s">
        <v>12629</v>
      </c>
      <c r="F6486" s="7"/>
      <c r="G6486" s="7"/>
      <c r="H6486" s="7" t="s">
        <v>1304</v>
      </c>
      <c r="I6486" s="7"/>
      <c r="J6486" s="7" t="s">
        <v>2092</v>
      </c>
      <c r="K6486" s="8" t="s">
        <v>12712</v>
      </c>
      <c r="L6486" s="8" t="s">
        <v>2024</v>
      </c>
      <c r="M6486" s="7"/>
      <c r="N6486" s="9" t="s">
        <v>12714</v>
      </c>
    </row>
    <row r="6487" spans="1:14">
      <c r="A6487" s="7" t="s">
        <v>12709</v>
      </c>
      <c r="B6487" s="7"/>
      <c r="C6487" s="7" t="s">
        <v>12909</v>
      </c>
      <c r="D6487" s="7" t="s">
        <v>12910</v>
      </c>
      <c r="E6487" s="7" t="s">
        <v>12629</v>
      </c>
      <c r="F6487" s="7"/>
      <c r="G6487" s="7"/>
      <c r="H6487" s="7" t="s">
        <v>1304</v>
      </c>
      <c r="I6487" s="7"/>
      <c r="J6487" s="7" t="s">
        <v>2092</v>
      </c>
      <c r="K6487" s="8" t="s">
        <v>12712</v>
      </c>
      <c r="L6487" s="8" t="s">
        <v>2024</v>
      </c>
      <c r="M6487" s="7"/>
      <c r="N6487" s="9" t="s">
        <v>12714</v>
      </c>
    </row>
    <row r="6488" spans="1:14">
      <c r="A6488" s="7" t="s">
        <v>12709</v>
      </c>
      <c r="B6488" s="7"/>
      <c r="C6488" s="7" t="s">
        <v>12911</v>
      </c>
      <c r="D6488" s="7" t="s">
        <v>12912</v>
      </c>
      <c r="E6488" s="7" t="s">
        <v>12629</v>
      </c>
      <c r="F6488" s="7"/>
      <c r="G6488" s="7"/>
      <c r="H6488" s="7" t="s">
        <v>1304</v>
      </c>
      <c r="I6488" s="7"/>
      <c r="J6488" s="7" t="s">
        <v>2092</v>
      </c>
      <c r="K6488" s="8" t="s">
        <v>12712</v>
      </c>
      <c r="L6488" s="8" t="s">
        <v>2024</v>
      </c>
      <c r="M6488" s="7"/>
      <c r="N6488" s="9" t="s">
        <v>12714</v>
      </c>
    </row>
    <row r="6489" spans="1:14">
      <c r="A6489" s="7" t="s">
        <v>12709</v>
      </c>
      <c r="B6489" s="7"/>
      <c r="C6489" s="7" t="s">
        <v>12913</v>
      </c>
      <c r="D6489" s="7" t="s">
        <v>12914</v>
      </c>
      <c r="E6489" s="7" t="s">
        <v>12629</v>
      </c>
      <c r="F6489" s="7"/>
      <c r="G6489" s="7"/>
      <c r="H6489" s="7" t="s">
        <v>1304</v>
      </c>
      <c r="I6489" s="7"/>
      <c r="J6489" s="7" t="s">
        <v>2092</v>
      </c>
      <c r="K6489" s="8" t="s">
        <v>12712</v>
      </c>
      <c r="L6489" s="8" t="s">
        <v>2024</v>
      </c>
      <c r="M6489" s="7"/>
      <c r="N6489" s="9" t="s">
        <v>12714</v>
      </c>
    </row>
    <row r="6490" spans="1:14">
      <c r="A6490" s="7" t="s">
        <v>12709</v>
      </c>
      <c r="B6490" s="7"/>
      <c r="C6490" s="7" t="s">
        <v>12915</v>
      </c>
      <c r="D6490" s="7" t="s">
        <v>12916</v>
      </c>
      <c r="E6490" s="7" t="s">
        <v>12629</v>
      </c>
      <c r="F6490" s="7"/>
      <c r="G6490" s="7"/>
      <c r="H6490" s="7" t="s">
        <v>1304</v>
      </c>
      <c r="I6490" s="7"/>
      <c r="J6490" s="7" t="s">
        <v>2092</v>
      </c>
      <c r="K6490" s="8" t="s">
        <v>12712</v>
      </c>
      <c r="L6490" s="8" t="s">
        <v>2024</v>
      </c>
      <c r="M6490" s="7"/>
      <c r="N6490" s="9" t="s">
        <v>12714</v>
      </c>
    </row>
    <row r="6491" spans="1:14">
      <c r="A6491" s="7" t="s">
        <v>12709</v>
      </c>
      <c r="B6491" s="7"/>
      <c r="C6491" s="7" t="s">
        <v>12917</v>
      </c>
      <c r="D6491" s="7" t="s">
        <v>12918</v>
      </c>
      <c r="E6491" s="7" t="s">
        <v>12629</v>
      </c>
      <c r="F6491" s="7"/>
      <c r="G6491" s="7"/>
      <c r="H6491" s="7" t="s">
        <v>1304</v>
      </c>
      <c r="I6491" s="7"/>
      <c r="J6491" s="7" t="s">
        <v>2092</v>
      </c>
      <c r="K6491" s="8" t="s">
        <v>12712</v>
      </c>
      <c r="L6491" s="8" t="s">
        <v>2024</v>
      </c>
      <c r="M6491" s="7"/>
      <c r="N6491" s="9" t="s">
        <v>12714</v>
      </c>
    </row>
    <row r="6492" spans="1:14">
      <c r="A6492" s="7" t="s">
        <v>12709</v>
      </c>
      <c r="B6492" s="7"/>
      <c r="C6492" s="7" t="s">
        <v>12919</v>
      </c>
      <c r="D6492" s="7" t="s">
        <v>12920</v>
      </c>
      <c r="E6492" s="7" t="s">
        <v>12629</v>
      </c>
      <c r="F6492" s="7"/>
      <c r="G6492" s="7"/>
      <c r="H6492" s="7" t="s">
        <v>1304</v>
      </c>
      <c r="I6492" s="7"/>
      <c r="J6492" s="7" t="s">
        <v>2092</v>
      </c>
      <c r="K6492" s="8" t="s">
        <v>12712</v>
      </c>
      <c r="L6492" s="8" t="s">
        <v>2024</v>
      </c>
      <c r="M6492" s="7"/>
      <c r="N6492" s="9" t="s">
        <v>12714</v>
      </c>
    </row>
    <row r="6493" spans="1:14">
      <c r="A6493" s="7" t="s">
        <v>12709</v>
      </c>
      <c r="B6493" s="7"/>
      <c r="C6493" s="7" t="s">
        <v>12921</v>
      </c>
      <c r="D6493" s="7" t="s">
        <v>12922</v>
      </c>
      <c r="E6493" s="7" t="s">
        <v>12629</v>
      </c>
      <c r="F6493" s="7"/>
      <c r="G6493" s="7"/>
      <c r="H6493" s="7" t="s">
        <v>1304</v>
      </c>
      <c r="I6493" s="7"/>
      <c r="J6493" s="7" t="s">
        <v>2092</v>
      </c>
      <c r="K6493" s="8" t="s">
        <v>12712</v>
      </c>
      <c r="L6493" s="8" t="s">
        <v>2024</v>
      </c>
      <c r="M6493" s="7"/>
      <c r="N6493" s="9" t="s">
        <v>12714</v>
      </c>
    </row>
    <row r="6494" spans="1:14">
      <c r="A6494" s="7" t="s">
        <v>12709</v>
      </c>
      <c r="B6494" s="7"/>
      <c r="C6494" s="7" t="s">
        <v>12923</v>
      </c>
      <c r="D6494" s="7" t="s">
        <v>12924</v>
      </c>
      <c r="E6494" s="7" t="s">
        <v>12629</v>
      </c>
      <c r="F6494" s="7"/>
      <c r="G6494" s="7"/>
      <c r="H6494" s="7" t="s">
        <v>1304</v>
      </c>
      <c r="I6494" s="7"/>
      <c r="J6494" s="7" t="s">
        <v>2092</v>
      </c>
      <c r="K6494" s="8" t="s">
        <v>12712</v>
      </c>
      <c r="L6494" s="8" t="s">
        <v>2024</v>
      </c>
      <c r="M6494" s="7"/>
      <c r="N6494" s="9" t="s">
        <v>12714</v>
      </c>
    </row>
    <row r="6495" spans="1:14">
      <c r="A6495" s="7" t="s">
        <v>12709</v>
      </c>
      <c r="B6495" s="7"/>
      <c r="C6495" s="7" t="s">
        <v>12925</v>
      </c>
      <c r="D6495" s="7" t="s">
        <v>12926</v>
      </c>
      <c r="E6495" s="7" t="s">
        <v>12629</v>
      </c>
      <c r="F6495" s="7"/>
      <c r="G6495" s="7"/>
      <c r="H6495" s="7" t="s">
        <v>1304</v>
      </c>
      <c r="I6495" s="7"/>
      <c r="J6495" s="7" t="s">
        <v>2092</v>
      </c>
      <c r="K6495" s="8" t="s">
        <v>12712</v>
      </c>
      <c r="L6495" s="8" t="s">
        <v>2024</v>
      </c>
      <c r="M6495" s="7"/>
      <c r="N6495" s="9" t="s">
        <v>12714</v>
      </c>
    </row>
    <row r="6496" spans="1:14">
      <c r="A6496" s="7" t="s">
        <v>12709</v>
      </c>
      <c r="B6496" s="7"/>
      <c r="C6496" s="7" t="s">
        <v>12927</v>
      </c>
      <c r="D6496" s="7" t="s">
        <v>12928</v>
      </c>
      <c r="E6496" s="7" t="s">
        <v>12629</v>
      </c>
      <c r="F6496" s="7"/>
      <c r="G6496" s="7"/>
      <c r="H6496" s="7" t="s">
        <v>1304</v>
      </c>
      <c r="I6496" s="7"/>
      <c r="J6496" s="7" t="s">
        <v>2092</v>
      </c>
      <c r="K6496" s="8" t="s">
        <v>12712</v>
      </c>
      <c r="L6496" s="8" t="s">
        <v>2024</v>
      </c>
      <c r="M6496" s="7"/>
      <c r="N6496" s="9" t="s">
        <v>12714</v>
      </c>
    </row>
    <row r="6497" spans="1:14">
      <c r="A6497" s="7" t="s">
        <v>12709</v>
      </c>
      <c r="B6497" s="7"/>
      <c r="C6497" s="7" t="s">
        <v>12929</v>
      </c>
      <c r="D6497" s="7" t="s">
        <v>12930</v>
      </c>
      <c r="E6497" s="7" t="s">
        <v>12629</v>
      </c>
      <c r="F6497" s="7"/>
      <c r="G6497" s="7"/>
      <c r="H6497" s="7" t="s">
        <v>1304</v>
      </c>
      <c r="I6497" s="7"/>
      <c r="J6497" s="7" t="s">
        <v>2092</v>
      </c>
      <c r="K6497" s="8" t="s">
        <v>12712</v>
      </c>
      <c r="L6497" s="8" t="s">
        <v>2024</v>
      </c>
      <c r="M6497" s="7"/>
      <c r="N6497" s="9" t="s">
        <v>12714</v>
      </c>
    </row>
    <row r="6498" spans="1:14">
      <c r="A6498" s="7" t="s">
        <v>12709</v>
      </c>
      <c r="B6498" s="7"/>
      <c r="C6498" s="7" t="s">
        <v>12931</v>
      </c>
      <c r="D6498" s="7" t="s">
        <v>12932</v>
      </c>
      <c r="E6498" s="7" t="s">
        <v>12629</v>
      </c>
      <c r="F6498" s="7"/>
      <c r="G6498" s="7"/>
      <c r="H6498" s="7" t="s">
        <v>1304</v>
      </c>
      <c r="I6498" s="7"/>
      <c r="J6498" s="7" t="s">
        <v>2092</v>
      </c>
      <c r="K6498" s="8" t="s">
        <v>12712</v>
      </c>
      <c r="L6498" s="8" t="s">
        <v>2024</v>
      </c>
      <c r="M6498" s="7"/>
      <c r="N6498" s="9" t="s">
        <v>12714</v>
      </c>
    </row>
    <row r="6499" spans="1:14">
      <c r="A6499" s="7" t="s">
        <v>12709</v>
      </c>
      <c r="B6499" s="7"/>
      <c r="C6499" s="7" t="s">
        <v>12933</v>
      </c>
      <c r="D6499" s="7" t="s">
        <v>12934</v>
      </c>
      <c r="E6499" s="7" t="s">
        <v>12629</v>
      </c>
      <c r="F6499" s="7"/>
      <c r="G6499" s="7"/>
      <c r="H6499" s="7" t="s">
        <v>1304</v>
      </c>
      <c r="I6499" s="7"/>
      <c r="J6499" s="7" t="s">
        <v>2092</v>
      </c>
      <c r="K6499" s="8" t="s">
        <v>12712</v>
      </c>
      <c r="L6499" s="8" t="s">
        <v>2024</v>
      </c>
      <c r="M6499" s="7"/>
      <c r="N6499" s="9" t="s">
        <v>12714</v>
      </c>
    </row>
    <row r="6500" spans="1:14">
      <c r="A6500" s="7" t="s">
        <v>12709</v>
      </c>
      <c r="B6500" s="7"/>
      <c r="C6500" s="7" t="s">
        <v>12935</v>
      </c>
      <c r="D6500" s="7" t="s">
        <v>12936</v>
      </c>
      <c r="E6500" s="7" t="s">
        <v>12629</v>
      </c>
      <c r="F6500" s="7"/>
      <c r="G6500" s="7"/>
      <c r="H6500" s="7" t="s">
        <v>1304</v>
      </c>
      <c r="I6500" s="7"/>
      <c r="J6500" s="7" t="s">
        <v>2092</v>
      </c>
      <c r="K6500" s="8" t="s">
        <v>12712</v>
      </c>
      <c r="L6500" s="8" t="s">
        <v>2024</v>
      </c>
      <c r="M6500" s="7"/>
      <c r="N6500" s="9" t="s">
        <v>12714</v>
      </c>
    </row>
    <row r="6501" spans="1:14">
      <c r="A6501" s="7" t="s">
        <v>12709</v>
      </c>
      <c r="B6501" s="7"/>
      <c r="C6501" s="7" t="s">
        <v>12937</v>
      </c>
      <c r="D6501" s="7" t="s">
        <v>12938</v>
      </c>
      <c r="E6501" s="7" t="s">
        <v>12629</v>
      </c>
      <c r="F6501" s="7"/>
      <c r="G6501" s="7"/>
      <c r="H6501" s="7" t="s">
        <v>1304</v>
      </c>
      <c r="I6501" s="7"/>
      <c r="J6501" s="7" t="s">
        <v>2092</v>
      </c>
      <c r="K6501" s="8" t="s">
        <v>12712</v>
      </c>
      <c r="L6501" s="8" t="s">
        <v>2024</v>
      </c>
      <c r="M6501" s="7"/>
      <c r="N6501" s="9" t="s">
        <v>12714</v>
      </c>
    </row>
    <row r="6502" spans="1:14">
      <c r="A6502" s="7" t="s">
        <v>12709</v>
      </c>
      <c r="B6502" s="7"/>
      <c r="C6502" s="7" t="s">
        <v>12939</v>
      </c>
      <c r="D6502" s="7" t="s">
        <v>12940</v>
      </c>
      <c r="E6502" s="7" t="s">
        <v>12629</v>
      </c>
      <c r="F6502" s="7"/>
      <c r="G6502" s="7"/>
      <c r="H6502" s="7" t="s">
        <v>1304</v>
      </c>
      <c r="I6502" s="7"/>
      <c r="J6502" s="7" t="s">
        <v>2092</v>
      </c>
      <c r="K6502" s="8" t="s">
        <v>12712</v>
      </c>
      <c r="L6502" s="8" t="s">
        <v>2024</v>
      </c>
      <c r="M6502" s="7"/>
      <c r="N6502" s="9" t="s">
        <v>12714</v>
      </c>
    </row>
    <row r="6503" spans="1:14">
      <c r="A6503" s="7" t="s">
        <v>12709</v>
      </c>
      <c r="B6503" s="7"/>
      <c r="C6503" s="7" t="s">
        <v>12941</v>
      </c>
      <c r="D6503" s="7" t="s">
        <v>12942</v>
      </c>
      <c r="E6503" s="7" t="s">
        <v>12629</v>
      </c>
      <c r="F6503" s="7"/>
      <c r="G6503" s="7"/>
      <c r="H6503" s="7" t="s">
        <v>1304</v>
      </c>
      <c r="I6503" s="7"/>
      <c r="J6503" s="7" t="s">
        <v>2092</v>
      </c>
      <c r="K6503" s="8" t="s">
        <v>12712</v>
      </c>
      <c r="L6503" s="8" t="s">
        <v>2024</v>
      </c>
      <c r="M6503" s="7"/>
      <c r="N6503" s="9" t="s">
        <v>12714</v>
      </c>
    </row>
    <row r="6504" spans="1:14">
      <c r="A6504" s="7" t="s">
        <v>12709</v>
      </c>
      <c r="B6504" s="7"/>
      <c r="C6504" s="7" t="s">
        <v>12943</v>
      </c>
      <c r="D6504" s="7" t="s">
        <v>12944</v>
      </c>
      <c r="E6504" s="7" t="s">
        <v>12629</v>
      </c>
      <c r="F6504" s="7"/>
      <c r="G6504" s="7"/>
      <c r="H6504" s="7" t="s">
        <v>1304</v>
      </c>
      <c r="I6504" s="7"/>
      <c r="J6504" s="7" t="s">
        <v>2092</v>
      </c>
      <c r="K6504" s="8" t="s">
        <v>12712</v>
      </c>
      <c r="L6504" s="8" t="s">
        <v>2024</v>
      </c>
      <c r="M6504" s="7"/>
      <c r="N6504" s="9" t="s">
        <v>12714</v>
      </c>
    </row>
    <row r="6505" spans="1:14">
      <c r="A6505" s="7" t="s">
        <v>12709</v>
      </c>
      <c r="B6505" s="7"/>
      <c r="C6505" s="7" t="s">
        <v>12945</v>
      </c>
      <c r="D6505" s="7" t="s">
        <v>12946</v>
      </c>
      <c r="E6505" s="7" t="s">
        <v>12629</v>
      </c>
      <c r="F6505" s="7"/>
      <c r="G6505" s="7"/>
      <c r="H6505" s="7" t="s">
        <v>1304</v>
      </c>
      <c r="I6505" s="7"/>
      <c r="J6505" s="7" t="s">
        <v>2092</v>
      </c>
      <c r="K6505" s="8" t="s">
        <v>12712</v>
      </c>
      <c r="L6505" s="8" t="s">
        <v>2024</v>
      </c>
      <c r="M6505" s="7"/>
      <c r="N6505" s="9" t="s">
        <v>12714</v>
      </c>
    </row>
    <row r="6506" spans="1:14">
      <c r="A6506" s="7" t="s">
        <v>12709</v>
      </c>
      <c r="B6506" s="7"/>
      <c r="C6506" s="7" t="s">
        <v>12947</v>
      </c>
      <c r="D6506" s="7" t="s">
        <v>12948</v>
      </c>
      <c r="E6506" s="7" t="s">
        <v>12629</v>
      </c>
      <c r="F6506" s="7"/>
      <c r="G6506" s="7"/>
      <c r="H6506" s="7" t="s">
        <v>1304</v>
      </c>
      <c r="I6506" s="7"/>
      <c r="J6506" s="7" t="s">
        <v>2092</v>
      </c>
      <c r="K6506" s="8" t="s">
        <v>12712</v>
      </c>
      <c r="L6506" s="8" t="s">
        <v>2024</v>
      </c>
      <c r="M6506" s="7"/>
      <c r="N6506" s="9" t="s">
        <v>12714</v>
      </c>
    </row>
    <row r="6507" spans="1:14">
      <c r="A6507" s="7" t="s">
        <v>12709</v>
      </c>
      <c r="B6507" s="7"/>
      <c r="C6507" s="7" t="s">
        <v>12949</v>
      </c>
      <c r="D6507" s="7" t="s">
        <v>12950</v>
      </c>
      <c r="E6507" s="7" t="s">
        <v>12629</v>
      </c>
      <c r="F6507" s="7"/>
      <c r="G6507" s="7"/>
      <c r="H6507" s="7" t="s">
        <v>1304</v>
      </c>
      <c r="I6507" s="7"/>
      <c r="J6507" s="7" t="s">
        <v>2092</v>
      </c>
      <c r="K6507" s="8" t="s">
        <v>12712</v>
      </c>
      <c r="L6507" s="8" t="s">
        <v>2024</v>
      </c>
      <c r="M6507" s="7"/>
      <c r="N6507" s="9" t="s">
        <v>12714</v>
      </c>
    </row>
    <row r="6508" spans="1:14">
      <c r="A6508" s="7" t="s">
        <v>12709</v>
      </c>
      <c r="B6508" s="7"/>
      <c r="C6508" s="7" t="s">
        <v>12951</v>
      </c>
      <c r="D6508" s="7" t="s">
        <v>12952</v>
      </c>
      <c r="E6508" s="7" t="s">
        <v>12629</v>
      </c>
      <c r="F6508" s="7"/>
      <c r="G6508" s="7"/>
      <c r="H6508" s="7" t="s">
        <v>1304</v>
      </c>
      <c r="I6508" s="7"/>
      <c r="J6508" s="7" t="s">
        <v>2092</v>
      </c>
      <c r="K6508" s="8" t="s">
        <v>12712</v>
      </c>
      <c r="L6508" s="8" t="s">
        <v>2024</v>
      </c>
      <c r="M6508" s="7"/>
      <c r="N6508" s="9" t="s">
        <v>12714</v>
      </c>
    </row>
    <row r="6509" spans="1:14">
      <c r="A6509" s="7" t="s">
        <v>12709</v>
      </c>
      <c r="B6509" s="7"/>
      <c r="C6509" s="7" t="s">
        <v>12953</v>
      </c>
      <c r="D6509" s="7" t="s">
        <v>12954</v>
      </c>
      <c r="E6509" s="7" t="s">
        <v>12629</v>
      </c>
      <c r="F6509" s="7"/>
      <c r="G6509" s="7"/>
      <c r="H6509" s="7" t="s">
        <v>1304</v>
      </c>
      <c r="I6509" s="7"/>
      <c r="J6509" s="7" t="s">
        <v>2092</v>
      </c>
      <c r="K6509" s="8" t="s">
        <v>12712</v>
      </c>
      <c r="L6509" s="8" t="s">
        <v>2024</v>
      </c>
      <c r="M6509" s="7"/>
      <c r="N6509" s="9" t="s">
        <v>12714</v>
      </c>
    </row>
    <row r="6510" spans="1:14">
      <c r="A6510" s="7" t="s">
        <v>12709</v>
      </c>
      <c r="B6510" s="7"/>
      <c r="C6510" s="7" t="s">
        <v>12955</v>
      </c>
      <c r="D6510" s="7" t="s">
        <v>12956</v>
      </c>
      <c r="E6510" s="7" t="s">
        <v>12629</v>
      </c>
      <c r="F6510" s="7"/>
      <c r="G6510" s="7"/>
      <c r="H6510" s="7" t="s">
        <v>1304</v>
      </c>
      <c r="I6510" s="7"/>
      <c r="J6510" s="7" t="s">
        <v>2092</v>
      </c>
      <c r="K6510" s="8" t="s">
        <v>12712</v>
      </c>
      <c r="L6510" s="8" t="s">
        <v>2024</v>
      </c>
      <c r="M6510" s="7"/>
      <c r="N6510" s="9" t="s">
        <v>12714</v>
      </c>
    </row>
    <row r="6511" spans="1:14">
      <c r="A6511" s="7" t="s">
        <v>12709</v>
      </c>
      <c r="B6511" s="7"/>
      <c r="C6511" s="7" t="s">
        <v>12957</v>
      </c>
      <c r="D6511" s="7" t="s">
        <v>12958</v>
      </c>
      <c r="E6511" s="7" t="s">
        <v>12629</v>
      </c>
      <c r="F6511" s="7"/>
      <c r="G6511" s="7"/>
      <c r="H6511" s="7" t="s">
        <v>1304</v>
      </c>
      <c r="I6511" s="7"/>
      <c r="J6511" s="7" t="s">
        <v>2092</v>
      </c>
      <c r="K6511" s="8" t="s">
        <v>12712</v>
      </c>
      <c r="L6511" s="8" t="s">
        <v>2024</v>
      </c>
      <c r="M6511" s="7"/>
      <c r="N6511" s="9" t="s">
        <v>12714</v>
      </c>
    </row>
    <row r="6512" spans="1:14">
      <c r="A6512" s="7" t="s">
        <v>12709</v>
      </c>
      <c r="B6512" s="7"/>
      <c r="C6512" s="7" t="s">
        <v>12959</v>
      </c>
      <c r="D6512" s="7" t="s">
        <v>12960</v>
      </c>
      <c r="E6512" s="7" t="s">
        <v>12629</v>
      </c>
      <c r="F6512" s="7"/>
      <c r="G6512" s="7"/>
      <c r="H6512" s="7" t="s">
        <v>1304</v>
      </c>
      <c r="I6512" s="7"/>
      <c r="J6512" s="7" t="s">
        <v>2092</v>
      </c>
      <c r="K6512" s="8" t="s">
        <v>12712</v>
      </c>
      <c r="L6512" s="8" t="s">
        <v>2024</v>
      </c>
      <c r="M6512" s="7"/>
      <c r="N6512" s="9" t="s">
        <v>12714</v>
      </c>
    </row>
    <row r="6513" spans="1:14">
      <c r="A6513" s="7" t="s">
        <v>12709</v>
      </c>
      <c r="B6513" s="7"/>
      <c r="C6513" s="7" t="s">
        <v>12961</v>
      </c>
      <c r="D6513" s="7" t="s">
        <v>12962</v>
      </c>
      <c r="E6513" s="7" t="s">
        <v>12629</v>
      </c>
      <c r="F6513" s="7"/>
      <c r="G6513" s="7"/>
      <c r="H6513" s="7" t="s">
        <v>1304</v>
      </c>
      <c r="I6513" s="7"/>
      <c r="J6513" s="7" t="s">
        <v>2092</v>
      </c>
      <c r="K6513" s="8" t="s">
        <v>12712</v>
      </c>
      <c r="L6513" s="8" t="s">
        <v>2024</v>
      </c>
      <c r="M6513" s="7"/>
      <c r="N6513" s="9" t="s">
        <v>12714</v>
      </c>
    </row>
    <row r="6514" spans="1:14">
      <c r="A6514" s="7" t="s">
        <v>12709</v>
      </c>
      <c r="B6514" s="7"/>
      <c r="C6514" s="7" t="s">
        <v>12963</v>
      </c>
      <c r="D6514" s="7" t="s">
        <v>12964</v>
      </c>
      <c r="E6514" s="7" t="s">
        <v>12629</v>
      </c>
      <c r="F6514" s="7"/>
      <c r="G6514" s="7"/>
      <c r="H6514" s="7" t="s">
        <v>1304</v>
      </c>
      <c r="I6514" s="7"/>
      <c r="J6514" s="7" t="s">
        <v>2092</v>
      </c>
      <c r="K6514" s="8" t="s">
        <v>12712</v>
      </c>
      <c r="L6514" s="8" t="s">
        <v>2024</v>
      </c>
      <c r="M6514" s="7"/>
      <c r="N6514" s="9" t="s">
        <v>12714</v>
      </c>
    </row>
    <row r="6515" spans="1:14">
      <c r="A6515" s="7" t="s">
        <v>12709</v>
      </c>
      <c r="B6515" s="7"/>
      <c r="C6515" s="8" t="s">
        <v>12965</v>
      </c>
      <c r="D6515" s="8" t="s">
        <v>12966</v>
      </c>
      <c r="E6515" s="7" t="s">
        <v>12629</v>
      </c>
      <c r="F6515" s="8"/>
      <c r="G6515" s="8"/>
      <c r="H6515" s="8" t="s">
        <v>1304</v>
      </c>
      <c r="I6515" s="8"/>
      <c r="J6515" s="7" t="s">
        <v>2092</v>
      </c>
      <c r="K6515" s="8" t="s">
        <v>12712</v>
      </c>
      <c r="L6515" s="8" t="s">
        <v>2024</v>
      </c>
      <c r="M6515" s="7" t="s">
        <v>1982</v>
      </c>
      <c r="N6515" s="9" t="s">
        <v>12714</v>
      </c>
    </row>
    <row r="6516" spans="1:14">
      <c r="A6516" s="7" t="s">
        <v>12709</v>
      </c>
      <c r="B6516" s="7"/>
      <c r="C6516" s="7" t="s">
        <v>12967</v>
      </c>
      <c r="D6516" s="7" t="s">
        <v>12968</v>
      </c>
      <c r="E6516" s="7" t="s">
        <v>12629</v>
      </c>
      <c r="F6516" s="7"/>
      <c r="G6516" s="7"/>
      <c r="H6516" s="7" t="s">
        <v>1304</v>
      </c>
      <c r="I6516" s="7"/>
      <c r="J6516" s="7" t="s">
        <v>2092</v>
      </c>
      <c r="K6516" s="8" t="s">
        <v>12712</v>
      </c>
      <c r="L6516" s="8" t="s">
        <v>2024</v>
      </c>
      <c r="M6516" s="7"/>
      <c r="N6516" s="9" t="s">
        <v>12714</v>
      </c>
    </row>
    <row r="6517" spans="1:14">
      <c r="A6517" s="7" t="s">
        <v>12709</v>
      </c>
      <c r="B6517" s="7"/>
      <c r="C6517" s="7" t="s">
        <v>12969</v>
      </c>
      <c r="D6517" s="7" t="s">
        <v>12970</v>
      </c>
      <c r="E6517" s="7" t="s">
        <v>12629</v>
      </c>
      <c r="F6517" s="7"/>
      <c r="G6517" s="7"/>
      <c r="H6517" s="7" t="s">
        <v>1304</v>
      </c>
      <c r="I6517" s="7"/>
      <c r="J6517" s="7" t="s">
        <v>2092</v>
      </c>
      <c r="K6517" s="8" t="s">
        <v>12712</v>
      </c>
      <c r="L6517" s="8" t="s">
        <v>2024</v>
      </c>
      <c r="M6517" s="7"/>
      <c r="N6517" s="9" t="s">
        <v>12714</v>
      </c>
    </row>
    <row r="6518" spans="1:14">
      <c r="A6518" s="7" t="s">
        <v>12709</v>
      </c>
      <c r="B6518" s="7"/>
      <c r="C6518" s="7" t="s">
        <v>12971</v>
      </c>
      <c r="D6518" s="7" t="s">
        <v>12972</v>
      </c>
      <c r="E6518" s="7" t="s">
        <v>12629</v>
      </c>
      <c r="F6518" s="7"/>
      <c r="G6518" s="7"/>
      <c r="H6518" s="7" t="s">
        <v>1304</v>
      </c>
      <c r="I6518" s="7"/>
      <c r="J6518" s="7" t="s">
        <v>2092</v>
      </c>
      <c r="K6518" s="8" t="s">
        <v>12712</v>
      </c>
      <c r="L6518" s="8" t="s">
        <v>2024</v>
      </c>
      <c r="M6518" s="7"/>
      <c r="N6518" s="9" t="s">
        <v>12714</v>
      </c>
    </row>
    <row r="6519" spans="1:14">
      <c r="A6519" s="7" t="s">
        <v>12709</v>
      </c>
      <c r="B6519" s="7"/>
      <c r="C6519" s="7" t="s">
        <v>12973</v>
      </c>
      <c r="D6519" s="7" t="s">
        <v>12974</v>
      </c>
      <c r="E6519" s="7" t="s">
        <v>12629</v>
      </c>
      <c r="F6519" s="7"/>
      <c r="G6519" s="7"/>
      <c r="H6519" s="7" t="s">
        <v>1304</v>
      </c>
      <c r="I6519" s="7"/>
      <c r="J6519" s="7" t="s">
        <v>2092</v>
      </c>
      <c r="K6519" s="8" t="s">
        <v>12712</v>
      </c>
      <c r="L6519" s="8" t="s">
        <v>2024</v>
      </c>
      <c r="M6519" s="7"/>
      <c r="N6519" s="9" t="s">
        <v>12714</v>
      </c>
    </row>
    <row r="6520" spans="1:14">
      <c r="A6520" s="7" t="s">
        <v>12709</v>
      </c>
      <c r="B6520" s="7"/>
      <c r="C6520" s="7" t="s">
        <v>12975</v>
      </c>
      <c r="D6520" s="7" t="s">
        <v>12976</v>
      </c>
      <c r="E6520" s="7" t="s">
        <v>12629</v>
      </c>
      <c r="F6520" s="7"/>
      <c r="G6520" s="7"/>
      <c r="H6520" s="7" t="s">
        <v>1304</v>
      </c>
      <c r="I6520" s="7"/>
      <c r="J6520" s="7" t="s">
        <v>2092</v>
      </c>
      <c r="K6520" s="8" t="s">
        <v>12712</v>
      </c>
      <c r="L6520" s="8" t="s">
        <v>2024</v>
      </c>
      <c r="M6520" s="7"/>
      <c r="N6520" s="9" t="s">
        <v>12714</v>
      </c>
    </row>
    <row r="6521" spans="1:14">
      <c r="A6521" s="7" t="s">
        <v>12709</v>
      </c>
      <c r="B6521" s="7"/>
      <c r="C6521" s="7" t="s">
        <v>12977</v>
      </c>
      <c r="D6521" s="7" t="s">
        <v>12978</v>
      </c>
      <c r="E6521" s="7" t="s">
        <v>12629</v>
      </c>
      <c r="F6521" s="7"/>
      <c r="G6521" s="7"/>
      <c r="H6521" s="7" t="s">
        <v>1304</v>
      </c>
      <c r="I6521" s="7"/>
      <c r="J6521" s="7" t="s">
        <v>2092</v>
      </c>
      <c r="K6521" s="8" t="s">
        <v>12712</v>
      </c>
      <c r="L6521" s="8" t="s">
        <v>2024</v>
      </c>
      <c r="M6521" s="7"/>
      <c r="N6521" s="9" t="s">
        <v>12714</v>
      </c>
    </row>
    <row r="6522" spans="1:14">
      <c r="A6522" s="7" t="s">
        <v>12709</v>
      </c>
      <c r="B6522" s="7"/>
      <c r="C6522" s="7" t="s">
        <v>12979</v>
      </c>
      <c r="D6522" s="7" t="s">
        <v>12980</v>
      </c>
      <c r="E6522" s="7" t="s">
        <v>12629</v>
      </c>
      <c r="F6522" s="7"/>
      <c r="G6522" s="7"/>
      <c r="H6522" s="7" t="s">
        <v>1304</v>
      </c>
      <c r="I6522" s="7"/>
      <c r="J6522" s="7" t="s">
        <v>2092</v>
      </c>
      <c r="K6522" s="8" t="s">
        <v>12712</v>
      </c>
      <c r="L6522" s="8" t="s">
        <v>2024</v>
      </c>
      <c r="M6522" s="7"/>
      <c r="N6522" s="9" t="s">
        <v>12714</v>
      </c>
    </row>
    <row r="6523" spans="1:14">
      <c r="A6523" s="7" t="s">
        <v>12709</v>
      </c>
      <c r="B6523" s="7"/>
      <c r="C6523" s="7" t="s">
        <v>12981</v>
      </c>
      <c r="D6523" s="7" t="s">
        <v>12982</v>
      </c>
      <c r="E6523" s="7" t="s">
        <v>12629</v>
      </c>
      <c r="F6523" s="7"/>
      <c r="G6523" s="7"/>
      <c r="H6523" s="7" t="s">
        <v>1304</v>
      </c>
      <c r="I6523" s="7"/>
      <c r="J6523" s="7" t="s">
        <v>2092</v>
      </c>
      <c r="K6523" s="8" t="s">
        <v>12712</v>
      </c>
      <c r="L6523" s="8" t="s">
        <v>2024</v>
      </c>
      <c r="M6523" s="7"/>
      <c r="N6523" s="9" t="s">
        <v>12714</v>
      </c>
    </row>
    <row r="6524" spans="1:14">
      <c r="A6524" s="7" t="s">
        <v>12709</v>
      </c>
      <c r="B6524" s="7"/>
      <c r="C6524" s="7" t="s">
        <v>12983</v>
      </c>
      <c r="D6524" s="7" t="s">
        <v>12984</v>
      </c>
      <c r="E6524" s="7" t="s">
        <v>12629</v>
      </c>
      <c r="F6524" s="7"/>
      <c r="G6524" s="7"/>
      <c r="H6524" s="7" t="s">
        <v>1304</v>
      </c>
      <c r="I6524" s="7"/>
      <c r="J6524" s="7" t="s">
        <v>2092</v>
      </c>
      <c r="K6524" s="8" t="s">
        <v>12712</v>
      </c>
      <c r="L6524" s="8" t="s">
        <v>2024</v>
      </c>
      <c r="M6524" s="7"/>
      <c r="N6524" s="9" t="s">
        <v>12714</v>
      </c>
    </row>
    <row r="6525" spans="1:14">
      <c r="A6525" s="7" t="s">
        <v>12709</v>
      </c>
      <c r="B6525" s="7"/>
      <c r="C6525" s="7" t="s">
        <v>12985</v>
      </c>
      <c r="D6525" s="7" t="s">
        <v>12986</v>
      </c>
      <c r="E6525" s="7" t="s">
        <v>12629</v>
      </c>
      <c r="F6525" s="7"/>
      <c r="G6525" s="7"/>
      <c r="H6525" s="7" t="s">
        <v>1304</v>
      </c>
      <c r="I6525" s="7"/>
      <c r="J6525" s="7" t="s">
        <v>2092</v>
      </c>
      <c r="K6525" s="8" t="s">
        <v>12712</v>
      </c>
      <c r="L6525" s="8" t="s">
        <v>2024</v>
      </c>
      <c r="M6525" s="7"/>
      <c r="N6525" s="9" t="s">
        <v>12714</v>
      </c>
    </row>
    <row r="6526" spans="1:14">
      <c r="A6526" s="7" t="s">
        <v>12709</v>
      </c>
      <c r="B6526" s="7"/>
      <c r="C6526" s="7" t="s">
        <v>12987</v>
      </c>
      <c r="D6526" s="7" t="s">
        <v>12988</v>
      </c>
      <c r="E6526" s="7" t="s">
        <v>12629</v>
      </c>
      <c r="F6526" s="7"/>
      <c r="G6526" s="7"/>
      <c r="H6526" s="7" t="s">
        <v>1304</v>
      </c>
      <c r="I6526" s="7"/>
      <c r="J6526" s="7" t="s">
        <v>2092</v>
      </c>
      <c r="K6526" s="8" t="s">
        <v>12712</v>
      </c>
      <c r="L6526" s="8" t="s">
        <v>2024</v>
      </c>
      <c r="M6526" s="7"/>
      <c r="N6526" s="9" t="s">
        <v>12714</v>
      </c>
    </row>
    <row r="6527" spans="1:14">
      <c r="A6527" s="7" t="s">
        <v>12709</v>
      </c>
      <c r="B6527" s="7"/>
      <c r="C6527" s="7" t="s">
        <v>12989</v>
      </c>
      <c r="D6527" s="7" t="s">
        <v>12990</v>
      </c>
      <c r="E6527" s="7" t="s">
        <v>12629</v>
      </c>
      <c r="F6527" s="7"/>
      <c r="G6527" s="7"/>
      <c r="H6527" s="7" t="s">
        <v>1304</v>
      </c>
      <c r="I6527" s="7"/>
      <c r="J6527" s="7" t="s">
        <v>2092</v>
      </c>
      <c r="K6527" s="8" t="s">
        <v>12712</v>
      </c>
      <c r="L6527" s="8" t="s">
        <v>2024</v>
      </c>
      <c r="M6527" s="7"/>
      <c r="N6527" s="9" t="s">
        <v>12714</v>
      </c>
    </row>
    <row r="6528" spans="1:14">
      <c r="A6528" s="7" t="s">
        <v>12709</v>
      </c>
      <c r="B6528" s="7"/>
      <c r="C6528" s="7" t="s">
        <v>12991</v>
      </c>
      <c r="D6528" s="7" t="s">
        <v>12992</v>
      </c>
      <c r="E6528" s="7" t="s">
        <v>12629</v>
      </c>
      <c r="F6528" s="7"/>
      <c r="G6528" s="7"/>
      <c r="H6528" s="7" t="s">
        <v>1304</v>
      </c>
      <c r="I6528" s="7"/>
      <c r="J6528" s="7" t="s">
        <v>2092</v>
      </c>
      <c r="K6528" s="8" t="s">
        <v>12712</v>
      </c>
      <c r="L6528" s="8" t="s">
        <v>2024</v>
      </c>
      <c r="M6528" s="7"/>
      <c r="N6528" s="9" t="s">
        <v>12714</v>
      </c>
    </row>
    <row r="6529" spans="1:14">
      <c r="A6529" s="7" t="s">
        <v>12709</v>
      </c>
      <c r="B6529" s="7"/>
      <c r="C6529" s="7" t="s">
        <v>12993</v>
      </c>
      <c r="D6529" s="7" t="s">
        <v>12994</v>
      </c>
      <c r="E6529" s="7" t="s">
        <v>12629</v>
      </c>
      <c r="F6529" s="7"/>
      <c r="G6529" s="7"/>
      <c r="H6529" s="7" t="s">
        <v>1304</v>
      </c>
      <c r="I6529" s="7"/>
      <c r="J6529" s="7" t="s">
        <v>2092</v>
      </c>
      <c r="K6529" s="8" t="s">
        <v>12712</v>
      </c>
      <c r="L6529" s="8" t="s">
        <v>2024</v>
      </c>
      <c r="M6529" s="7"/>
      <c r="N6529" s="9" t="s">
        <v>12714</v>
      </c>
    </row>
    <row r="6530" spans="1:14">
      <c r="A6530" s="7" t="s">
        <v>12709</v>
      </c>
      <c r="B6530" s="7"/>
      <c r="C6530" s="7" t="s">
        <v>12995</v>
      </c>
      <c r="D6530" s="7" t="s">
        <v>12996</v>
      </c>
      <c r="E6530" s="7" t="s">
        <v>12629</v>
      </c>
      <c r="F6530" s="7"/>
      <c r="G6530" s="7"/>
      <c r="H6530" s="7" t="s">
        <v>1304</v>
      </c>
      <c r="I6530" s="7"/>
      <c r="J6530" s="7" t="s">
        <v>2092</v>
      </c>
      <c r="K6530" s="8" t="s">
        <v>12712</v>
      </c>
      <c r="L6530" s="8" t="s">
        <v>2024</v>
      </c>
      <c r="M6530" s="7"/>
      <c r="N6530" s="9" t="s">
        <v>12714</v>
      </c>
    </row>
    <row r="6531" spans="1:14">
      <c r="A6531" s="7" t="s">
        <v>12709</v>
      </c>
      <c r="B6531" s="7"/>
      <c r="C6531" s="7" t="s">
        <v>12997</v>
      </c>
      <c r="D6531" s="7" t="s">
        <v>12998</v>
      </c>
      <c r="E6531" s="7" t="s">
        <v>12629</v>
      </c>
      <c r="F6531" s="7"/>
      <c r="G6531" s="7"/>
      <c r="H6531" s="7" t="s">
        <v>1304</v>
      </c>
      <c r="I6531" s="7"/>
      <c r="J6531" s="7" t="s">
        <v>2092</v>
      </c>
      <c r="K6531" s="8" t="s">
        <v>12712</v>
      </c>
      <c r="L6531" s="8" t="s">
        <v>2024</v>
      </c>
      <c r="M6531" s="7"/>
      <c r="N6531" s="9" t="s">
        <v>12714</v>
      </c>
    </row>
    <row r="6532" spans="1:14">
      <c r="A6532" s="7" t="s">
        <v>12709</v>
      </c>
      <c r="B6532" s="7"/>
      <c r="C6532" s="7" t="s">
        <v>12999</v>
      </c>
      <c r="D6532" s="7" t="s">
        <v>13000</v>
      </c>
      <c r="E6532" s="7" t="s">
        <v>12629</v>
      </c>
      <c r="F6532" s="7"/>
      <c r="G6532" s="7"/>
      <c r="H6532" s="7" t="s">
        <v>1304</v>
      </c>
      <c r="I6532" s="7"/>
      <c r="J6532" s="7" t="s">
        <v>2092</v>
      </c>
      <c r="K6532" s="8" t="s">
        <v>12712</v>
      </c>
      <c r="L6532" s="8" t="s">
        <v>2024</v>
      </c>
      <c r="M6532" s="7"/>
      <c r="N6532" s="9" t="s">
        <v>12714</v>
      </c>
    </row>
    <row r="6533" spans="1:14">
      <c r="A6533" s="7" t="s">
        <v>12709</v>
      </c>
      <c r="B6533" s="7"/>
      <c r="C6533" s="7" t="s">
        <v>13001</v>
      </c>
      <c r="D6533" s="7" t="s">
        <v>13002</v>
      </c>
      <c r="E6533" s="7" t="s">
        <v>12629</v>
      </c>
      <c r="F6533" s="7"/>
      <c r="G6533" s="7"/>
      <c r="H6533" s="7" t="s">
        <v>1304</v>
      </c>
      <c r="I6533" s="7"/>
      <c r="J6533" s="7" t="s">
        <v>2092</v>
      </c>
      <c r="K6533" s="8" t="s">
        <v>12712</v>
      </c>
      <c r="L6533" s="8" t="s">
        <v>2024</v>
      </c>
      <c r="M6533" s="7"/>
      <c r="N6533" s="9" t="s">
        <v>12714</v>
      </c>
    </row>
    <row r="6534" spans="1:14">
      <c r="A6534" s="7" t="s">
        <v>12709</v>
      </c>
      <c r="B6534" s="7"/>
      <c r="C6534" s="7" t="s">
        <v>13003</v>
      </c>
      <c r="D6534" s="7" t="s">
        <v>13004</v>
      </c>
      <c r="E6534" s="7" t="s">
        <v>12629</v>
      </c>
      <c r="F6534" s="7"/>
      <c r="G6534" s="7"/>
      <c r="H6534" s="7" t="s">
        <v>1304</v>
      </c>
      <c r="I6534" s="7"/>
      <c r="J6534" s="7" t="s">
        <v>2092</v>
      </c>
      <c r="K6534" s="8" t="s">
        <v>12712</v>
      </c>
      <c r="L6534" s="8" t="s">
        <v>2024</v>
      </c>
      <c r="M6534" s="7"/>
      <c r="N6534" s="9" t="s">
        <v>12714</v>
      </c>
    </row>
    <row r="6535" spans="1:14">
      <c r="A6535" s="7" t="s">
        <v>12709</v>
      </c>
      <c r="B6535" s="7"/>
      <c r="C6535" s="7" t="s">
        <v>13005</v>
      </c>
      <c r="D6535" s="7" t="s">
        <v>13006</v>
      </c>
      <c r="E6535" s="7" t="s">
        <v>12629</v>
      </c>
      <c r="F6535" s="7"/>
      <c r="G6535" s="7"/>
      <c r="H6535" s="7" t="s">
        <v>1304</v>
      </c>
      <c r="I6535" s="7"/>
      <c r="J6535" s="7" t="s">
        <v>2092</v>
      </c>
      <c r="K6535" s="8" t="s">
        <v>12712</v>
      </c>
      <c r="L6535" s="8" t="s">
        <v>2024</v>
      </c>
      <c r="M6535" s="7"/>
      <c r="N6535" s="9" t="s">
        <v>12714</v>
      </c>
    </row>
    <row r="6536" spans="1:14">
      <c r="A6536" s="7" t="s">
        <v>12709</v>
      </c>
      <c r="B6536" s="7"/>
      <c r="C6536" s="7" t="s">
        <v>13007</v>
      </c>
      <c r="D6536" s="7" t="s">
        <v>13008</v>
      </c>
      <c r="E6536" s="7" t="s">
        <v>12629</v>
      </c>
      <c r="F6536" s="7"/>
      <c r="G6536" s="7"/>
      <c r="H6536" s="7" t="s">
        <v>1304</v>
      </c>
      <c r="I6536" s="7"/>
      <c r="J6536" s="7" t="s">
        <v>2092</v>
      </c>
      <c r="K6536" s="8" t="s">
        <v>12712</v>
      </c>
      <c r="L6536" s="8" t="s">
        <v>2024</v>
      </c>
      <c r="M6536" s="7"/>
      <c r="N6536" s="9" t="s">
        <v>12714</v>
      </c>
    </row>
    <row r="6537" spans="1:14">
      <c r="A6537" s="7" t="s">
        <v>12709</v>
      </c>
      <c r="B6537" s="7"/>
      <c r="C6537" s="7" t="s">
        <v>13009</v>
      </c>
      <c r="D6537" s="7" t="s">
        <v>13010</v>
      </c>
      <c r="E6537" s="7" t="s">
        <v>12629</v>
      </c>
      <c r="F6537" s="7"/>
      <c r="G6537" s="7"/>
      <c r="H6537" s="7" t="s">
        <v>1304</v>
      </c>
      <c r="I6537" s="7"/>
      <c r="J6537" s="7" t="s">
        <v>2092</v>
      </c>
      <c r="K6537" s="8" t="s">
        <v>12712</v>
      </c>
      <c r="L6537" s="8" t="s">
        <v>2024</v>
      </c>
      <c r="M6537" s="7"/>
      <c r="N6537" s="9" t="s">
        <v>12714</v>
      </c>
    </row>
    <row r="6538" spans="1:14">
      <c r="A6538" s="7" t="s">
        <v>12709</v>
      </c>
      <c r="B6538" s="7"/>
      <c r="C6538" s="7" t="s">
        <v>13011</v>
      </c>
      <c r="D6538" s="7" t="s">
        <v>13012</v>
      </c>
      <c r="E6538" s="7" t="s">
        <v>12629</v>
      </c>
      <c r="F6538" s="7"/>
      <c r="G6538" s="7"/>
      <c r="H6538" s="7" t="s">
        <v>1304</v>
      </c>
      <c r="I6538" s="7"/>
      <c r="J6538" s="7" t="s">
        <v>2092</v>
      </c>
      <c r="K6538" s="8" t="s">
        <v>12712</v>
      </c>
      <c r="L6538" s="8" t="s">
        <v>2024</v>
      </c>
      <c r="M6538" s="7"/>
      <c r="N6538" s="9" t="s">
        <v>12714</v>
      </c>
    </row>
    <row r="6539" spans="1:14">
      <c r="A6539" s="7" t="s">
        <v>12709</v>
      </c>
      <c r="B6539" s="7"/>
      <c r="C6539" s="7" t="s">
        <v>13013</v>
      </c>
      <c r="D6539" s="7" t="s">
        <v>13014</v>
      </c>
      <c r="E6539" s="7" t="s">
        <v>12629</v>
      </c>
      <c r="F6539" s="7"/>
      <c r="G6539" s="7"/>
      <c r="H6539" s="7" t="s">
        <v>1304</v>
      </c>
      <c r="I6539" s="7"/>
      <c r="J6539" s="7" t="s">
        <v>2092</v>
      </c>
      <c r="K6539" s="8" t="s">
        <v>12712</v>
      </c>
      <c r="L6539" s="8" t="s">
        <v>2024</v>
      </c>
      <c r="M6539" s="7"/>
      <c r="N6539" s="9" t="s">
        <v>12714</v>
      </c>
    </row>
    <row r="6540" spans="1:14">
      <c r="A6540" s="7" t="s">
        <v>12709</v>
      </c>
      <c r="B6540" s="7"/>
      <c r="C6540" s="7" t="s">
        <v>13015</v>
      </c>
      <c r="D6540" s="7" t="s">
        <v>13016</v>
      </c>
      <c r="E6540" s="7" t="s">
        <v>12629</v>
      </c>
      <c r="F6540" s="7"/>
      <c r="G6540" s="7"/>
      <c r="H6540" s="7" t="s">
        <v>1304</v>
      </c>
      <c r="I6540" s="7"/>
      <c r="J6540" s="7" t="s">
        <v>2092</v>
      </c>
      <c r="K6540" s="8" t="s">
        <v>12712</v>
      </c>
      <c r="L6540" s="8" t="s">
        <v>2024</v>
      </c>
      <c r="M6540" s="7"/>
      <c r="N6540" s="9" t="s">
        <v>12714</v>
      </c>
    </row>
    <row r="6541" spans="1:14">
      <c r="A6541" s="7" t="s">
        <v>12709</v>
      </c>
      <c r="B6541" s="7"/>
      <c r="C6541" s="7" t="s">
        <v>13017</v>
      </c>
      <c r="D6541" s="7" t="s">
        <v>13018</v>
      </c>
      <c r="E6541" s="7" t="s">
        <v>12629</v>
      </c>
      <c r="F6541" s="7"/>
      <c r="G6541" s="7"/>
      <c r="H6541" s="7" t="s">
        <v>1304</v>
      </c>
      <c r="I6541" s="7"/>
      <c r="J6541" s="7" t="s">
        <v>2092</v>
      </c>
      <c r="K6541" s="8" t="s">
        <v>12712</v>
      </c>
      <c r="L6541" s="8" t="s">
        <v>2024</v>
      </c>
      <c r="M6541" s="7"/>
      <c r="N6541" s="9" t="s">
        <v>12714</v>
      </c>
    </row>
    <row r="6542" spans="1:14">
      <c r="A6542" s="7" t="s">
        <v>12709</v>
      </c>
      <c r="B6542" s="7"/>
      <c r="C6542" s="7" t="s">
        <v>13019</v>
      </c>
      <c r="D6542" s="7" t="s">
        <v>13020</v>
      </c>
      <c r="E6542" s="7" t="s">
        <v>12629</v>
      </c>
      <c r="F6542" s="7"/>
      <c r="G6542" s="7"/>
      <c r="H6542" s="7" t="s">
        <v>1304</v>
      </c>
      <c r="I6542" s="7"/>
      <c r="J6542" s="7" t="s">
        <v>2092</v>
      </c>
      <c r="K6542" s="8" t="s">
        <v>12712</v>
      </c>
      <c r="L6542" s="8" t="s">
        <v>2024</v>
      </c>
      <c r="M6542" s="7"/>
      <c r="N6542" s="9" t="s">
        <v>12714</v>
      </c>
    </row>
    <row r="6543" spans="1:14">
      <c r="A6543" s="7" t="s">
        <v>12709</v>
      </c>
      <c r="B6543" s="7"/>
      <c r="C6543" s="7" t="s">
        <v>13021</v>
      </c>
      <c r="D6543" s="7" t="s">
        <v>13022</v>
      </c>
      <c r="E6543" s="7" t="s">
        <v>12629</v>
      </c>
      <c r="F6543" s="7"/>
      <c r="G6543" s="7"/>
      <c r="H6543" s="7" t="s">
        <v>1304</v>
      </c>
      <c r="I6543" s="7"/>
      <c r="J6543" s="7" t="s">
        <v>2092</v>
      </c>
      <c r="K6543" s="8" t="s">
        <v>12712</v>
      </c>
      <c r="L6543" s="8" t="s">
        <v>2024</v>
      </c>
      <c r="M6543" s="7"/>
      <c r="N6543" s="9" t="s">
        <v>12714</v>
      </c>
    </row>
    <row r="6544" spans="1:14">
      <c r="A6544" s="7" t="s">
        <v>12709</v>
      </c>
      <c r="B6544" s="7"/>
      <c r="C6544" s="7" t="s">
        <v>13023</v>
      </c>
      <c r="D6544" s="7" t="s">
        <v>13024</v>
      </c>
      <c r="E6544" s="7" t="s">
        <v>12629</v>
      </c>
      <c r="F6544" s="7"/>
      <c r="G6544" s="7"/>
      <c r="H6544" s="7" t="s">
        <v>1304</v>
      </c>
      <c r="I6544" s="7"/>
      <c r="J6544" s="7" t="s">
        <v>2092</v>
      </c>
      <c r="K6544" s="8" t="s">
        <v>12712</v>
      </c>
      <c r="L6544" s="8" t="s">
        <v>2024</v>
      </c>
      <c r="M6544" s="7"/>
      <c r="N6544" s="9" t="s">
        <v>12714</v>
      </c>
    </row>
    <row r="6545" spans="1:14">
      <c r="A6545" s="7" t="s">
        <v>12709</v>
      </c>
      <c r="B6545" s="7"/>
      <c r="C6545" s="7" t="s">
        <v>13025</v>
      </c>
      <c r="D6545" s="7" t="s">
        <v>13026</v>
      </c>
      <c r="E6545" s="7" t="s">
        <v>12629</v>
      </c>
      <c r="F6545" s="7"/>
      <c r="G6545" s="7"/>
      <c r="H6545" s="7" t="s">
        <v>1304</v>
      </c>
      <c r="I6545" s="7"/>
      <c r="J6545" s="7" t="s">
        <v>2092</v>
      </c>
      <c r="K6545" s="8" t="s">
        <v>12712</v>
      </c>
      <c r="L6545" s="8" t="s">
        <v>2024</v>
      </c>
      <c r="M6545" s="7"/>
      <c r="N6545" s="9" t="s">
        <v>12714</v>
      </c>
    </row>
    <row r="6546" spans="1:14">
      <c r="A6546" s="7" t="s">
        <v>12709</v>
      </c>
      <c r="B6546" s="7"/>
      <c r="C6546" s="7" t="s">
        <v>13027</v>
      </c>
      <c r="D6546" s="7" t="s">
        <v>13028</v>
      </c>
      <c r="E6546" s="7" t="s">
        <v>12629</v>
      </c>
      <c r="F6546" s="7"/>
      <c r="G6546" s="7"/>
      <c r="H6546" s="7" t="s">
        <v>1304</v>
      </c>
      <c r="I6546" s="7"/>
      <c r="J6546" s="7" t="s">
        <v>2092</v>
      </c>
      <c r="K6546" s="8" t="s">
        <v>12712</v>
      </c>
      <c r="L6546" s="8" t="s">
        <v>2024</v>
      </c>
      <c r="M6546" s="7"/>
      <c r="N6546" s="9" t="s">
        <v>12714</v>
      </c>
    </row>
    <row r="6547" spans="1:14">
      <c r="A6547" s="7" t="s">
        <v>12709</v>
      </c>
      <c r="B6547" s="7"/>
      <c r="C6547" s="7" t="s">
        <v>13029</v>
      </c>
      <c r="D6547" s="7" t="s">
        <v>13030</v>
      </c>
      <c r="E6547" s="7" t="s">
        <v>12629</v>
      </c>
      <c r="F6547" s="7"/>
      <c r="G6547" s="7"/>
      <c r="H6547" s="7" t="s">
        <v>1304</v>
      </c>
      <c r="I6547" s="7"/>
      <c r="J6547" s="7" t="s">
        <v>2092</v>
      </c>
      <c r="K6547" s="8" t="s">
        <v>12712</v>
      </c>
      <c r="L6547" s="8" t="s">
        <v>2024</v>
      </c>
      <c r="M6547" s="7"/>
      <c r="N6547" s="9" t="s">
        <v>12714</v>
      </c>
    </row>
    <row r="6548" spans="1:14">
      <c r="A6548" s="7" t="s">
        <v>12709</v>
      </c>
      <c r="B6548" s="7"/>
      <c r="C6548" s="7" t="s">
        <v>13031</v>
      </c>
      <c r="D6548" s="7" t="s">
        <v>13032</v>
      </c>
      <c r="E6548" s="7" t="s">
        <v>12629</v>
      </c>
      <c r="F6548" s="7"/>
      <c r="G6548" s="7"/>
      <c r="H6548" s="7" t="s">
        <v>1304</v>
      </c>
      <c r="I6548" s="7"/>
      <c r="J6548" s="7" t="s">
        <v>2092</v>
      </c>
      <c r="K6548" s="8" t="s">
        <v>12712</v>
      </c>
      <c r="L6548" s="8" t="s">
        <v>2024</v>
      </c>
      <c r="M6548" s="7"/>
      <c r="N6548" s="9" t="s">
        <v>12714</v>
      </c>
    </row>
    <row r="6549" spans="1:14">
      <c r="A6549" s="7" t="s">
        <v>12709</v>
      </c>
      <c r="B6549" s="7"/>
      <c r="C6549" s="7" t="s">
        <v>13033</v>
      </c>
      <c r="D6549" s="7" t="s">
        <v>13034</v>
      </c>
      <c r="E6549" s="7" t="s">
        <v>12629</v>
      </c>
      <c r="F6549" s="7"/>
      <c r="G6549" s="7"/>
      <c r="H6549" s="7" t="s">
        <v>1304</v>
      </c>
      <c r="I6549" s="7"/>
      <c r="J6549" s="7" t="s">
        <v>2092</v>
      </c>
      <c r="K6549" s="8" t="s">
        <v>12712</v>
      </c>
      <c r="L6549" s="8" t="s">
        <v>2024</v>
      </c>
      <c r="M6549" s="7"/>
      <c r="N6549" s="9" t="s">
        <v>12714</v>
      </c>
    </row>
    <row r="6550" spans="1:14">
      <c r="A6550" s="7" t="s">
        <v>12709</v>
      </c>
      <c r="B6550" s="7"/>
      <c r="C6550" s="7" t="s">
        <v>13035</v>
      </c>
      <c r="D6550" s="7" t="s">
        <v>13036</v>
      </c>
      <c r="E6550" s="7" t="s">
        <v>12629</v>
      </c>
      <c r="F6550" s="7"/>
      <c r="G6550" s="7"/>
      <c r="H6550" s="7" t="s">
        <v>1304</v>
      </c>
      <c r="I6550" s="7"/>
      <c r="J6550" s="7" t="s">
        <v>2092</v>
      </c>
      <c r="K6550" s="8" t="s">
        <v>12712</v>
      </c>
      <c r="L6550" s="8" t="s">
        <v>2024</v>
      </c>
      <c r="M6550" s="7"/>
      <c r="N6550" s="9" t="s">
        <v>12714</v>
      </c>
    </row>
    <row r="6551" spans="1:14">
      <c r="A6551" s="7" t="s">
        <v>12709</v>
      </c>
      <c r="B6551" s="7"/>
      <c r="C6551" s="7" t="s">
        <v>13037</v>
      </c>
      <c r="D6551" s="7" t="s">
        <v>13038</v>
      </c>
      <c r="E6551" s="7" t="s">
        <v>12629</v>
      </c>
      <c r="F6551" s="7"/>
      <c r="G6551" s="7"/>
      <c r="H6551" s="7" t="s">
        <v>1304</v>
      </c>
      <c r="I6551" s="7"/>
      <c r="J6551" s="7" t="s">
        <v>2092</v>
      </c>
      <c r="K6551" s="8" t="s">
        <v>12712</v>
      </c>
      <c r="L6551" s="8" t="s">
        <v>2024</v>
      </c>
      <c r="M6551" s="7"/>
      <c r="N6551" s="9" t="s">
        <v>12714</v>
      </c>
    </row>
    <row r="6552" spans="1:14">
      <c r="A6552" s="7" t="s">
        <v>12709</v>
      </c>
      <c r="B6552" s="7"/>
      <c r="C6552" s="7" t="s">
        <v>13039</v>
      </c>
      <c r="D6552" s="7" t="s">
        <v>13040</v>
      </c>
      <c r="E6552" s="7" t="s">
        <v>12629</v>
      </c>
      <c r="F6552" s="7"/>
      <c r="G6552" s="7"/>
      <c r="H6552" s="7" t="s">
        <v>1304</v>
      </c>
      <c r="I6552" s="7"/>
      <c r="J6552" s="7" t="s">
        <v>2092</v>
      </c>
      <c r="K6552" s="8" t="s">
        <v>12712</v>
      </c>
      <c r="L6552" s="8" t="s">
        <v>2024</v>
      </c>
      <c r="M6552" s="7"/>
      <c r="N6552" s="9" t="s">
        <v>12714</v>
      </c>
    </row>
    <row r="6553" spans="1:14">
      <c r="A6553" s="7" t="s">
        <v>12709</v>
      </c>
      <c r="B6553" s="7"/>
      <c r="C6553" s="7" t="s">
        <v>13041</v>
      </c>
      <c r="D6553" s="7" t="s">
        <v>13042</v>
      </c>
      <c r="E6553" s="7" t="s">
        <v>12629</v>
      </c>
      <c r="F6553" s="7"/>
      <c r="G6553" s="7"/>
      <c r="H6553" s="7" t="s">
        <v>1304</v>
      </c>
      <c r="I6553" s="7"/>
      <c r="J6553" s="7" t="s">
        <v>2092</v>
      </c>
      <c r="K6553" s="8" t="s">
        <v>12712</v>
      </c>
      <c r="L6553" s="8" t="s">
        <v>2024</v>
      </c>
      <c r="M6553" s="7"/>
      <c r="N6553" s="9" t="s">
        <v>12714</v>
      </c>
    </row>
    <row r="6554" spans="1:14">
      <c r="A6554" s="7" t="s">
        <v>12709</v>
      </c>
      <c r="B6554" s="7"/>
      <c r="C6554" s="7" t="s">
        <v>13043</v>
      </c>
      <c r="D6554" s="7" t="s">
        <v>13044</v>
      </c>
      <c r="E6554" s="7" t="s">
        <v>12629</v>
      </c>
      <c r="F6554" s="7"/>
      <c r="G6554" s="7"/>
      <c r="H6554" s="7" t="s">
        <v>1304</v>
      </c>
      <c r="I6554" s="7"/>
      <c r="J6554" s="7" t="s">
        <v>2092</v>
      </c>
      <c r="K6554" s="8" t="s">
        <v>12712</v>
      </c>
      <c r="L6554" s="8" t="s">
        <v>2024</v>
      </c>
      <c r="M6554" s="7"/>
      <c r="N6554" s="9" t="s">
        <v>12714</v>
      </c>
    </row>
    <row r="6555" spans="1:14">
      <c r="A6555" s="7" t="s">
        <v>12709</v>
      </c>
      <c r="B6555" s="7"/>
      <c r="C6555" s="7" t="s">
        <v>13045</v>
      </c>
      <c r="D6555" s="7" t="s">
        <v>13046</v>
      </c>
      <c r="E6555" s="7" t="s">
        <v>12629</v>
      </c>
      <c r="F6555" s="7"/>
      <c r="G6555" s="7"/>
      <c r="H6555" s="7" t="s">
        <v>1304</v>
      </c>
      <c r="I6555" s="7"/>
      <c r="J6555" s="7" t="s">
        <v>2092</v>
      </c>
      <c r="K6555" s="8" t="s">
        <v>12712</v>
      </c>
      <c r="L6555" s="8" t="s">
        <v>2024</v>
      </c>
      <c r="M6555" s="7"/>
      <c r="N6555" s="9" t="s">
        <v>12714</v>
      </c>
    </row>
    <row r="6556" spans="1:14">
      <c r="A6556" s="7" t="s">
        <v>12709</v>
      </c>
      <c r="B6556" s="7"/>
      <c r="C6556" s="8" t="s">
        <v>13047</v>
      </c>
      <c r="D6556" s="8" t="s">
        <v>13048</v>
      </c>
      <c r="E6556" s="7" t="s">
        <v>12629</v>
      </c>
      <c r="F6556" s="8"/>
      <c r="G6556" s="8"/>
      <c r="H6556" s="8" t="s">
        <v>1304</v>
      </c>
      <c r="I6556" s="8"/>
      <c r="J6556" s="7" t="s">
        <v>2092</v>
      </c>
      <c r="K6556" s="8" t="s">
        <v>12712</v>
      </c>
      <c r="L6556" s="8" t="s">
        <v>2024</v>
      </c>
      <c r="M6556" s="7" t="s">
        <v>1982</v>
      </c>
      <c r="N6556" s="9" t="s">
        <v>12714</v>
      </c>
    </row>
    <row r="6557" spans="1:14">
      <c r="A6557" s="7" t="s">
        <v>12709</v>
      </c>
      <c r="B6557" s="7"/>
      <c r="C6557" s="8" t="s">
        <v>13049</v>
      </c>
      <c r="D6557" s="8" t="s">
        <v>13050</v>
      </c>
      <c r="E6557" s="7" t="s">
        <v>12629</v>
      </c>
      <c r="F6557" s="8"/>
      <c r="G6557" s="8"/>
      <c r="H6557" s="8" t="s">
        <v>1304</v>
      </c>
      <c r="I6557" s="8"/>
      <c r="J6557" s="7" t="s">
        <v>2092</v>
      </c>
      <c r="K6557" s="8" t="s">
        <v>12712</v>
      </c>
      <c r="L6557" s="8" t="s">
        <v>2024</v>
      </c>
      <c r="M6557" s="7" t="s">
        <v>1982</v>
      </c>
      <c r="N6557" s="9" t="s">
        <v>12714</v>
      </c>
    </row>
    <row r="6558" spans="1:14">
      <c r="A6558" s="7" t="s">
        <v>12709</v>
      </c>
      <c r="B6558" s="7"/>
      <c r="C6558" s="7" t="s">
        <v>13051</v>
      </c>
      <c r="D6558" s="7" t="s">
        <v>13052</v>
      </c>
      <c r="E6558" s="7" t="s">
        <v>12629</v>
      </c>
      <c r="F6558" s="7"/>
      <c r="G6558" s="7"/>
      <c r="H6558" s="7" t="s">
        <v>1304</v>
      </c>
      <c r="I6558" s="7"/>
      <c r="J6558" s="7" t="s">
        <v>2092</v>
      </c>
      <c r="K6558" s="8" t="s">
        <v>12712</v>
      </c>
      <c r="L6558" s="8" t="s">
        <v>2024</v>
      </c>
      <c r="M6558" s="7"/>
      <c r="N6558" s="9" t="s">
        <v>12714</v>
      </c>
    </row>
    <row r="6559" spans="1:14">
      <c r="A6559" s="7" t="s">
        <v>12709</v>
      </c>
      <c r="B6559" s="7"/>
      <c r="C6559" s="7" t="s">
        <v>13053</v>
      </c>
      <c r="D6559" s="7" t="s">
        <v>13054</v>
      </c>
      <c r="E6559" s="7" t="s">
        <v>12629</v>
      </c>
      <c r="F6559" s="7"/>
      <c r="G6559" s="7"/>
      <c r="H6559" s="7" t="s">
        <v>1304</v>
      </c>
      <c r="I6559" s="7"/>
      <c r="J6559" s="7" t="s">
        <v>2092</v>
      </c>
      <c r="K6559" s="8" t="s">
        <v>12712</v>
      </c>
      <c r="L6559" s="8" t="s">
        <v>2024</v>
      </c>
      <c r="M6559" s="7"/>
      <c r="N6559" s="9" t="s">
        <v>12714</v>
      </c>
    </row>
    <row r="6560" spans="1:14">
      <c r="A6560" s="7" t="s">
        <v>12709</v>
      </c>
      <c r="B6560" s="7"/>
      <c r="C6560" s="7" t="s">
        <v>13055</v>
      </c>
      <c r="D6560" s="7" t="s">
        <v>13056</v>
      </c>
      <c r="E6560" s="7" t="s">
        <v>12629</v>
      </c>
      <c r="F6560" s="7"/>
      <c r="G6560" s="7"/>
      <c r="H6560" s="7" t="s">
        <v>1304</v>
      </c>
      <c r="I6560" s="7"/>
      <c r="J6560" s="7" t="s">
        <v>2092</v>
      </c>
      <c r="K6560" s="8" t="s">
        <v>12712</v>
      </c>
      <c r="L6560" s="8" t="s">
        <v>2024</v>
      </c>
      <c r="M6560" s="7"/>
      <c r="N6560" s="9" t="s">
        <v>12714</v>
      </c>
    </row>
    <row r="6561" spans="1:14">
      <c r="A6561" s="7" t="s">
        <v>12709</v>
      </c>
      <c r="B6561" s="7"/>
      <c r="C6561" s="7" t="s">
        <v>13057</v>
      </c>
      <c r="D6561" s="7" t="s">
        <v>13058</v>
      </c>
      <c r="E6561" s="7" t="s">
        <v>12629</v>
      </c>
      <c r="F6561" s="7"/>
      <c r="G6561" s="7"/>
      <c r="H6561" s="7" t="s">
        <v>1304</v>
      </c>
      <c r="I6561" s="7"/>
      <c r="J6561" s="7" t="s">
        <v>2092</v>
      </c>
      <c r="K6561" s="8" t="s">
        <v>12712</v>
      </c>
      <c r="L6561" s="8" t="s">
        <v>2024</v>
      </c>
      <c r="M6561" s="7"/>
      <c r="N6561" s="9" t="s">
        <v>12714</v>
      </c>
    </row>
    <row r="6562" spans="1:14">
      <c r="A6562" s="7" t="s">
        <v>12709</v>
      </c>
      <c r="B6562" s="7"/>
      <c r="C6562" s="7" t="s">
        <v>13059</v>
      </c>
      <c r="D6562" s="7" t="s">
        <v>13060</v>
      </c>
      <c r="E6562" s="7" t="s">
        <v>12629</v>
      </c>
      <c r="F6562" s="7"/>
      <c r="G6562" s="7"/>
      <c r="H6562" s="7" t="s">
        <v>1304</v>
      </c>
      <c r="I6562" s="7"/>
      <c r="J6562" s="7" t="s">
        <v>2092</v>
      </c>
      <c r="K6562" s="8" t="s">
        <v>12712</v>
      </c>
      <c r="L6562" s="8" t="s">
        <v>2024</v>
      </c>
      <c r="M6562" s="7"/>
      <c r="N6562" s="9" t="s">
        <v>12714</v>
      </c>
    </row>
    <row r="6563" spans="1:14">
      <c r="A6563" s="7" t="s">
        <v>12709</v>
      </c>
      <c r="B6563" s="7"/>
      <c r="C6563" s="7" t="s">
        <v>13061</v>
      </c>
      <c r="D6563" s="7" t="s">
        <v>13062</v>
      </c>
      <c r="E6563" s="7" t="s">
        <v>12629</v>
      </c>
      <c r="F6563" s="7"/>
      <c r="G6563" s="7"/>
      <c r="H6563" s="7" t="s">
        <v>1304</v>
      </c>
      <c r="I6563" s="7"/>
      <c r="J6563" s="7" t="s">
        <v>2092</v>
      </c>
      <c r="K6563" s="8" t="s">
        <v>12712</v>
      </c>
      <c r="L6563" s="8" t="s">
        <v>2024</v>
      </c>
      <c r="M6563" s="7"/>
      <c r="N6563" s="9" t="s">
        <v>12714</v>
      </c>
    </row>
    <row r="6564" spans="1:14">
      <c r="A6564" s="7" t="s">
        <v>12709</v>
      </c>
      <c r="B6564" s="7"/>
      <c r="C6564" s="7" t="s">
        <v>13063</v>
      </c>
      <c r="D6564" s="7" t="s">
        <v>13064</v>
      </c>
      <c r="E6564" s="7" t="s">
        <v>12629</v>
      </c>
      <c r="F6564" s="7"/>
      <c r="G6564" s="7"/>
      <c r="H6564" s="7" t="s">
        <v>1304</v>
      </c>
      <c r="I6564" s="7"/>
      <c r="J6564" s="7" t="s">
        <v>2092</v>
      </c>
      <c r="K6564" s="8" t="s">
        <v>12712</v>
      </c>
      <c r="L6564" s="8" t="s">
        <v>2024</v>
      </c>
      <c r="M6564" s="7"/>
      <c r="N6564" s="9" t="s">
        <v>12714</v>
      </c>
    </row>
    <row r="6565" spans="1:14">
      <c r="A6565" s="7" t="s">
        <v>12709</v>
      </c>
      <c r="B6565" s="7"/>
      <c r="C6565" s="7" t="s">
        <v>13065</v>
      </c>
      <c r="D6565" s="7" t="s">
        <v>13066</v>
      </c>
      <c r="E6565" s="7" t="s">
        <v>12629</v>
      </c>
      <c r="F6565" s="7"/>
      <c r="G6565" s="7"/>
      <c r="H6565" s="7" t="s">
        <v>1304</v>
      </c>
      <c r="I6565" s="7"/>
      <c r="J6565" s="7" t="s">
        <v>2092</v>
      </c>
      <c r="K6565" s="8" t="s">
        <v>12712</v>
      </c>
      <c r="L6565" s="8" t="s">
        <v>2024</v>
      </c>
      <c r="M6565" s="7"/>
      <c r="N6565" s="9" t="s">
        <v>12714</v>
      </c>
    </row>
    <row r="6566" spans="1:14">
      <c r="A6566" s="7" t="s">
        <v>12709</v>
      </c>
      <c r="B6566" s="7"/>
      <c r="C6566" s="7" t="s">
        <v>13067</v>
      </c>
      <c r="D6566" s="7" t="s">
        <v>13068</v>
      </c>
      <c r="E6566" s="7" t="s">
        <v>12629</v>
      </c>
      <c r="F6566" s="7"/>
      <c r="G6566" s="7"/>
      <c r="H6566" s="7" t="s">
        <v>1304</v>
      </c>
      <c r="I6566" s="7"/>
      <c r="J6566" s="7" t="s">
        <v>2092</v>
      </c>
      <c r="K6566" s="8" t="s">
        <v>12712</v>
      </c>
      <c r="L6566" s="8" t="s">
        <v>2024</v>
      </c>
      <c r="M6566" s="7"/>
      <c r="N6566" s="9" t="s">
        <v>12714</v>
      </c>
    </row>
    <row r="6567" spans="1:14">
      <c r="A6567" s="7" t="s">
        <v>12709</v>
      </c>
      <c r="B6567" s="7"/>
      <c r="C6567" s="7" t="s">
        <v>13069</v>
      </c>
      <c r="D6567" s="7" t="s">
        <v>13070</v>
      </c>
      <c r="E6567" s="7" t="s">
        <v>12629</v>
      </c>
      <c r="F6567" s="7"/>
      <c r="G6567" s="7"/>
      <c r="H6567" s="7" t="s">
        <v>1304</v>
      </c>
      <c r="I6567" s="7"/>
      <c r="J6567" s="7" t="s">
        <v>2092</v>
      </c>
      <c r="K6567" s="8" t="s">
        <v>12712</v>
      </c>
      <c r="L6567" s="8" t="s">
        <v>2024</v>
      </c>
      <c r="M6567" s="7"/>
      <c r="N6567" s="9" t="s">
        <v>12714</v>
      </c>
    </row>
    <row r="6568" spans="1:14">
      <c r="A6568" s="7" t="s">
        <v>12709</v>
      </c>
      <c r="B6568" s="7"/>
      <c r="C6568" s="7" t="s">
        <v>13071</v>
      </c>
      <c r="D6568" s="7" t="s">
        <v>13072</v>
      </c>
      <c r="E6568" s="7" t="s">
        <v>12629</v>
      </c>
      <c r="F6568" s="7"/>
      <c r="G6568" s="7"/>
      <c r="H6568" s="7" t="s">
        <v>1304</v>
      </c>
      <c r="I6568" s="7"/>
      <c r="J6568" s="7" t="s">
        <v>2092</v>
      </c>
      <c r="K6568" s="8" t="s">
        <v>12712</v>
      </c>
      <c r="L6568" s="8" t="s">
        <v>2024</v>
      </c>
      <c r="M6568" s="7"/>
      <c r="N6568" s="9" t="s">
        <v>12714</v>
      </c>
    </row>
    <row r="6569" spans="1:14">
      <c r="A6569" s="7" t="s">
        <v>12709</v>
      </c>
      <c r="B6569" s="7"/>
      <c r="C6569" s="7" t="s">
        <v>13073</v>
      </c>
      <c r="D6569" s="7" t="s">
        <v>13074</v>
      </c>
      <c r="E6569" s="7" t="s">
        <v>12629</v>
      </c>
      <c r="F6569" s="7"/>
      <c r="G6569" s="7"/>
      <c r="H6569" s="7" t="s">
        <v>1304</v>
      </c>
      <c r="I6569" s="7"/>
      <c r="J6569" s="7" t="s">
        <v>2092</v>
      </c>
      <c r="K6569" s="8" t="s">
        <v>12712</v>
      </c>
      <c r="L6569" s="8" t="s">
        <v>2024</v>
      </c>
      <c r="M6569" s="7"/>
      <c r="N6569" s="9" t="s">
        <v>12714</v>
      </c>
    </row>
    <row r="6570" spans="1:14">
      <c r="A6570" s="7" t="s">
        <v>12709</v>
      </c>
      <c r="B6570" s="7"/>
      <c r="C6570" s="7" t="s">
        <v>13075</v>
      </c>
      <c r="D6570" s="7" t="s">
        <v>13076</v>
      </c>
      <c r="E6570" s="7" t="s">
        <v>12629</v>
      </c>
      <c r="F6570" s="7"/>
      <c r="G6570" s="7"/>
      <c r="H6570" s="7" t="s">
        <v>1304</v>
      </c>
      <c r="I6570" s="7"/>
      <c r="J6570" s="7" t="s">
        <v>2092</v>
      </c>
      <c r="K6570" s="8" t="s">
        <v>12712</v>
      </c>
      <c r="L6570" s="8" t="s">
        <v>2024</v>
      </c>
      <c r="M6570" s="7"/>
      <c r="N6570" s="9" t="s">
        <v>12714</v>
      </c>
    </row>
    <row r="6571" spans="1:14">
      <c r="A6571" s="7" t="s">
        <v>12709</v>
      </c>
      <c r="B6571" s="7"/>
      <c r="C6571" s="7" t="s">
        <v>13077</v>
      </c>
      <c r="D6571" s="7" t="s">
        <v>13078</v>
      </c>
      <c r="E6571" s="7" t="s">
        <v>12629</v>
      </c>
      <c r="F6571" s="7"/>
      <c r="G6571" s="7"/>
      <c r="H6571" s="7" t="s">
        <v>1304</v>
      </c>
      <c r="I6571" s="7"/>
      <c r="J6571" s="7" t="s">
        <v>2092</v>
      </c>
      <c r="K6571" s="8" t="s">
        <v>12712</v>
      </c>
      <c r="L6571" s="8" t="s">
        <v>2024</v>
      </c>
      <c r="M6571" s="7"/>
      <c r="N6571" s="9" t="s">
        <v>12714</v>
      </c>
    </row>
    <row r="6572" spans="1:14">
      <c r="A6572" s="7" t="s">
        <v>12709</v>
      </c>
      <c r="B6572" s="7"/>
      <c r="C6572" s="7" t="s">
        <v>13079</v>
      </c>
      <c r="D6572" s="7" t="s">
        <v>13080</v>
      </c>
      <c r="E6572" s="7" t="s">
        <v>12629</v>
      </c>
      <c r="F6572" s="7"/>
      <c r="G6572" s="7"/>
      <c r="H6572" s="7" t="s">
        <v>1304</v>
      </c>
      <c r="I6572" s="7"/>
      <c r="J6572" s="7" t="s">
        <v>2092</v>
      </c>
      <c r="K6572" s="8" t="s">
        <v>12712</v>
      </c>
      <c r="L6572" s="8" t="s">
        <v>2024</v>
      </c>
      <c r="M6572" s="7"/>
      <c r="N6572" s="9" t="s">
        <v>12714</v>
      </c>
    </row>
    <row r="6573" spans="1:14">
      <c r="A6573" s="7" t="s">
        <v>12709</v>
      </c>
      <c r="B6573" s="7"/>
      <c r="C6573" s="7" t="s">
        <v>13081</v>
      </c>
      <c r="D6573" s="7" t="s">
        <v>13082</v>
      </c>
      <c r="E6573" s="7" t="s">
        <v>12629</v>
      </c>
      <c r="F6573" s="7"/>
      <c r="G6573" s="7"/>
      <c r="H6573" s="7" t="s">
        <v>1304</v>
      </c>
      <c r="I6573" s="7"/>
      <c r="J6573" s="7" t="s">
        <v>2092</v>
      </c>
      <c r="K6573" s="8" t="s">
        <v>12712</v>
      </c>
      <c r="L6573" s="8" t="s">
        <v>2024</v>
      </c>
      <c r="M6573" s="7"/>
      <c r="N6573" s="9" t="s">
        <v>12714</v>
      </c>
    </row>
    <row r="6574" spans="1:14">
      <c r="A6574" s="7" t="s">
        <v>12709</v>
      </c>
      <c r="B6574" s="7"/>
      <c r="C6574" s="7" t="s">
        <v>13083</v>
      </c>
      <c r="D6574" s="7" t="s">
        <v>13084</v>
      </c>
      <c r="E6574" s="7" t="s">
        <v>12629</v>
      </c>
      <c r="F6574" s="7"/>
      <c r="G6574" s="7"/>
      <c r="H6574" s="7" t="s">
        <v>1304</v>
      </c>
      <c r="I6574" s="7"/>
      <c r="J6574" s="7" t="s">
        <v>2092</v>
      </c>
      <c r="K6574" s="8" t="s">
        <v>12712</v>
      </c>
      <c r="L6574" s="8" t="s">
        <v>2024</v>
      </c>
      <c r="M6574" s="7"/>
      <c r="N6574" s="9" t="s">
        <v>12714</v>
      </c>
    </row>
    <row r="6575" spans="1:14">
      <c r="A6575" s="7" t="s">
        <v>12709</v>
      </c>
      <c r="B6575" s="7"/>
      <c r="C6575" s="7" t="s">
        <v>13085</v>
      </c>
      <c r="D6575" s="7" t="s">
        <v>13086</v>
      </c>
      <c r="E6575" s="7" t="s">
        <v>12629</v>
      </c>
      <c r="F6575" s="7"/>
      <c r="G6575" s="7"/>
      <c r="H6575" s="7" t="s">
        <v>1304</v>
      </c>
      <c r="I6575" s="7"/>
      <c r="J6575" s="7" t="s">
        <v>2092</v>
      </c>
      <c r="K6575" s="8" t="s">
        <v>12712</v>
      </c>
      <c r="L6575" s="8" t="s">
        <v>2024</v>
      </c>
      <c r="M6575" s="7"/>
      <c r="N6575" s="9" t="s">
        <v>12714</v>
      </c>
    </row>
    <row r="6576" spans="1:14">
      <c r="A6576" s="7" t="s">
        <v>12709</v>
      </c>
      <c r="B6576" s="7"/>
      <c r="C6576" s="7" t="s">
        <v>13087</v>
      </c>
      <c r="D6576" s="7" t="s">
        <v>13088</v>
      </c>
      <c r="E6576" s="7" t="s">
        <v>12629</v>
      </c>
      <c r="F6576" s="7"/>
      <c r="G6576" s="7"/>
      <c r="H6576" s="7" t="s">
        <v>1304</v>
      </c>
      <c r="I6576" s="7"/>
      <c r="J6576" s="7" t="s">
        <v>2092</v>
      </c>
      <c r="K6576" s="8" t="s">
        <v>12712</v>
      </c>
      <c r="L6576" s="8" t="s">
        <v>2024</v>
      </c>
      <c r="M6576" s="7"/>
      <c r="N6576" s="9" t="s">
        <v>12714</v>
      </c>
    </row>
    <row r="6577" spans="1:14">
      <c r="A6577" s="7" t="s">
        <v>12709</v>
      </c>
      <c r="B6577" s="7"/>
      <c r="C6577" s="7" t="s">
        <v>13089</v>
      </c>
      <c r="D6577" s="7" t="s">
        <v>13090</v>
      </c>
      <c r="E6577" s="7" t="s">
        <v>12629</v>
      </c>
      <c r="F6577" s="7"/>
      <c r="G6577" s="7"/>
      <c r="H6577" s="7" t="s">
        <v>1304</v>
      </c>
      <c r="I6577" s="7"/>
      <c r="J6577" s="7" t="s">
        <v>2092</v>
      </c>
      <c r="K6577" s="8" t="s">
        <v>12712</v>
      </c>
      <c r="L6577" s="8" t="s">
        <v>2024</v>
      </c>
      <c r="M6577" s="7"/>
      <c r="N6577" s="9" t="s">
        <v>12714</v>
      </c>
    </row>
    <row r="6578" spans="1:14">
      <c r="A6578" s="7" t="s">
        <v>12709</v>
      </c>
      <c r="B6578" s="7"/>
      <c r="C6578" s="7" t="s">
        <v>13091</v>
      </c>
      <c r="D6578" s="7" t="s">
        <v>13092</v>
      </c>
      <c r="E6578" s="7" t="s">
        <v>12629</v>
      </c>
      <c r="F6578" s="7"/>
      <c r="G6578" s="7"/>
      <c r="H6578" s="7" t="s">
        <v>1304</v>
      </c>
      <c r="I6578" s="7"/>
      <c r="J6578" s="7" t="s">
        <v>2092</v>
      </c>
      <c r="K6578" s="8" t="s">
        <v>12712</v>
      </c>
      <c r="L6578" s="8" t="s">
        <v>2024</v>
      </c>
      <c r="M6578" s="7"/>
      <c r="N6578" s="9" t="s">
        <v>12714</v>
      </c>
    </row>
    <row r="6579" spans="1:14">
      <c r="A6579" s="7" t="s">
        <v>12709</v>
      </c>
      <c r="B6579" s="7"/>
      <c r="C6579" s="7" t="s">
        <v>13093</v>
      </c>
      <c r="D6579" s="7" t="s">
        <v>13094</v>
      </c>
      <c r="E6579" s="7" t="s">
        <v>12629</v>
      </c>
      <c r="F6579" s="7"/>
      <c r="G6579" s="7"/>
      <c r="H6579" s="7" t="s">
        <v>1304</v>
      </c>
      <c r="I6579" s="7"/>
      <c r="J6579" s="7" t="s">
        <v>2092</v>
      </c>
      <c r="K6579" s="8" t="s">
        <v>12712</v>
      </c>
      <c r="L6579" s="8" t="s">
        <v>2024</v>
      </c>
      <c r="M6579" s="7"/>
      <c r="N6579" s="9" t="s">
        <v>12714</v>
      </c>
    </row>
    <row r="6580" spans="1:14">
      <c r="A6580" s="7" t="s">
        <v>12709</v>
      </c>
      <c r="B6580" s="7"/>
      <c r="C6580" s="7" t="s">
        <v>13095</v>
      </c>
      <c r="D6580" s="7" t="s">
        <v>13096</v>
      </c>
      <c r="E6580" s="7" t="s">
        <v>12629</v>
      </c>
      <c r="F6580" s="7"/>
      <c r="G6580" s="7"/>
      <c r="H6580" s="7" t="s">
        <v>1304</v>
      </c>
      <c r="I6580" s="7"/>
      <c r="J6580" s="7" t="s">
        <v>2092</v>
      </c>
      <c r="K6580" s="8" t="s">
        <v>12712</v>
      </c>
      <c r="L6580" s="8" t="s">
        <v>2024</v>
      </c>
      <c r="M6580" s="7"/>
      <c r="N6580" s="9" t="s">
        <v>12714</v>
      </c>
    </row>
    <row r="6581" spans="1:14">
      <c r="A6581" s="7" t="s">
        <v>12709</v>
      </c>
      <c r="B6581" s="7"/>
      <c r="C6581" s="7" t="s">
        <v>13097</v>
      </c>
      <c r="D6581" s="7" t="s">
        <v>13098</v>
      </c>
      <c r="E6581" s="7" t="s">
        <v>12629</v>
      </c>
      <c r="F6581" s="7"/>
      <c r="G6581" s="7"/>
      <c r="H6581" s="7" t="s">
        <v>1304</v>
      </c>
      <c r="I6581" s="7"/>
      <c r="J6581" s="7" t="s">
        <v>2092</v>
      </c>
      <c r="K6581" s="8" t="s">
        <v>12712</v>
      </c>
      <c r="L6581" s="8" t="s">
        <v>2024</v>
      </c>
      <c r="M6581" s="7"/>
      <c r="N6581" s="9" t="s">
        <v>12714</v>
      </c>
    </row>
    <row r="6582" spans="1:14">
      <c r="A6582" s="7" t="s">
        <v>12709</v>
      </c>
      <c r="B6582" s="7"/>
      <c r="C6582" s="7" t="s">
        <v>13099</v>
      </c>
      <c r="D6582" s="7" t="s">
        <v>13100</v>
      </c>
      <c r="E6582" s="7" t="s">
        <v>12629</v>
      </c>
      <c r="F6582" s="7"/>
      <c r="G6582" s="7"/>
      <c r="H6582" s="7" t="s">
        <v>1304</v>
      </c>
      <c r="I6582" s="7"/>
      <c r="J6582" s="7" t="s">
        <v>2092</v>
      </c>
      <c r="K6582" s="8" t="s">
        <v>12712</v>
      </c>
      <c r="L6582" s="8" t="s">
        <v>2024</v>
      </c>
      <c r="M6582" s="7"/>
      <c r="N6582" s="9" t="s">
        <v>12714</v>
      </c>
    </row>
    <row r="6583" spans="1:14">
      <c r="A6583" s="7" t="s">
        <v>12709</v>
      </c>
      <c r="B6583" s="7"/>
      <c r="C6583" s="7" t="s">
        <v>13101</v>
      </c>
      <c r="D6583" s="7" t="s">
        <v>13102</v>
      </c>
      <c r="E6583" s="7" t="s">
        <v>12629</v>
      </c>
      <c r="F6583" s="7"/>
      <c r="G6583" s="7"/>
      <c r="H6583" s="7" t="s">
        <v>1304</v>
      </c>
      <c r="I6583" s="7"/>
      <c r="J6583" s="7" t="s">
        <v>2092</v>
      </c>
      <c r="K6583" s="8" t="s">
        <v>12712</v>
      </c>
      <c r="L6583" s="8" t="s">
        <v>2024</v>
      </c>
      <c r="M6583" s="7"/>
      <c r="N6583" s="9" t="s">
        <v>12714</v>
      </c>
    </row>
    <row r="6584" spans="1:14">
      <c r="A6584" s="7" t="s">
        <v>12709</v>
      </c>
      <c r="B6584" s="7"/>
      <c r="C6584" s="7" t="s">
        <v>13103</v>
      </c>
      <c r="D6584" s="7" t="s">
        <v>13104</v>
      </c>
      <c r="E6584" s="7" t="s">
        <v>12629</v>
      </c>
      <c r="F6584" s="7"/>
      <c r="G6584" s="7"/>
      <c r="H6584" s="7" t="s">
        <v>1304</v>
      </c>
      <c r="I6584" s="7"/>
      <c r="J6584" s="7" t="s">
        <v>2092</v>
      </c>
      <c r="K6584" s="8" t="s">
        <v>12712</v>
      </c>
      <c r="L6584" s="8" t="s">
        <v>2024</v>
      </c>
      <c r="M6584" s="7"/>
      <c r="N6584" s="9" t="s">
        <v>12714</v>
      </c>
    </row>
    <row r="6585" spans="1:14">
      <c r="A6585" s="7" t="s">
        <v>12709</v>
      </c>
      <c r="B6585" s="7"/>
      <c r="C6585" s="7" t="s">
        <v>13105</v>
      </c>
      <c r="D6585" s="7" t="s">
        <v>13106</v>
      </c>
      <c r="E6585" s="7" t="s">
        <v>12629</v>
      </c>
      <c r="F6585" s="7"/>
      <c r="G6585" s="7"/>
      <c r="H6585" s="7" t="s">
        <v>1304</v>
      </c>
      <c r="I6585" s="7"/>
      <c r="J6585" s="7" t="s">
        <v>2092</v>
      </c>
      <c r="K6585" s="8" t="s">
        <v>12712</v>
      </c>
      <c r="L6585" s="8" t="s">
        <v>2024</v>
      </c>
      <c r="M6585" s="7"/>
      <c r="N6585" s="9" t="s">
        <v>12714</v>
      </c>
    </row>
    <row r="6586" spans="1:14">
      <c r="A6586" s="7" t="s">
        <v>12709</v>
      </c>
      <c r="B6586" s="7"/>
      <c r="C6586" s="8" t="s">
        <v>13107</v>
      </c>
      <c r="D6586" s="8" t="s">
        <v>13108</v>
      </c>
      <c r="E6586" s="7" t="s">
        <v>12629</v>
      </c>
      <c r="F6586" s="8"/>
      <c r="G6586" s="8"/>
      <c r="H6586" s="8" t="s">
        <v>1304</v>
      </c>
      <c r="I6586" s="8"/>
      <c r="J6586" s="7" t="s">
        <v>2092</v>
      </c>
      <c r="K6586" s="8" t="s">
        <v>12712</v>
      </c>
      <c r="L6586" s="8" t="s">
        <v>2024</v>
      </c>
      <c r="M6586" s="7" t="s">
        <v>1982</v>
      </c>
      <c r="N6586" s="9" t="s">
        <v>12714</v>
      </c>
    </row>
    <row r="6587" spans="1:14">
      <c r="A6587" s="7" t="s">
        <v>12709</v>
      </c>
      <c r="B6587" s="7"/>
      <c r="C6587" s="7" t="s">
        <v>13109</v>
      </c>
      <c r="D6587" s="7" t="s">
        <v>13110</v>
      </c>
      <c r="E6587" s="7" t="s">
        <v>12629</v>
      </c>
      <c r="F6587" s="7"/>
      <c r="G6587" s="7"/>
      <c r="H6587" s="7" t="s">
        <v>1304</v>
      </c>
      <c r="I6587" s="7"/>
      <c r="J6587" s="7" t="s">
        <v>2092</v>
      </c>
      <c r="K6587" s="8" t="s">
        <v>12712</v>
      </c>
      <c r="L6587" s="8" t="s">
        <v>2024</v>
      </c>
      <c r="M6587" s="7"/>
      <c r="N6587" s="9" t="s">
        <v>12714</v>
      </c>
    </row>
    <row r="6588" spans="1:14">
      <c r="A6588" s="7" t="s">
        <v>12709</v>
      </c>
      <c r="B6588" s="7"/>
      <c r="C6588" s="7" t="s">
        <v>13111</v>
      </c>
      <c r="D6588" s="7" t="s">
        <v>13112</v>
      </c>
      <c r="E6588" s="7" t="s">
        <v>12629</v>
      </c>
      <c r="F6588" s="7"/>
      <c r="G6588" s="7"/>
      <c r="H6588" s="7" t="s">
        <v>1304</v>
      </c>
      <c r="I6588" s="7"/>
      <c r="J6588" s="7" t="s">
        <v>2092</v>
      </c>
      <c r="K6588" s="8" t="s">
        <v>12712</v>
      </c>
      <c r="L6588" s="8" t="s">
        <v>2024</v>
      </c>
      <c r="M6588" s="7"/>
      <c r="N6588" s="9" t="s">
        <v>12714</v>
      </c>
    </row>
    <row r="6589" spans="1:14">
      <c r="A6589" s="7" t="s">
        <v>12709</v>
      </c>
      <c r="B6589" s="7"/>
      <c r="C6589" s="7" t="s">
        <v>13113</v>
      </c>
      <c r="D6589" s="7" t="s">
        <v>13114</v>
      </c>
      <c r="E6589" s="7" t="s">
        <v>12629</v>
      </c>
      <c r="F6589" s="7"/>
      <c r="G6589" s="7"/>
      <c r="H6589" s="7" t="s">
        <v>1304</v>
      </c>
      <c r="I6589" s="7"/>
      <c r="J6589" s="7" t="s">
        <v>2092</v>
      </c>
      <c r="K6589" s="8" t="s">
        <v>12712</v>
      </c>
      <c r="L6589" s="8" t="s">
        <v>2024</v>
      </c>
      <c r="M6589" s="7"/>
      <c r="N6589" s="9" t="s">
        <v>12714</v>
      </c>
    </row>
    <row r="6590" spans="1:14">
      <c r="A6590" s="7" t="s">
        <v>12709</v>
      </c>
      <c r="B6590" s="7"/>
      <c r="C6590" s="7" t="s">
        <v>13115</v>
      </c>
      <c r="D6590" s="7" t="s">
        <v>13116</v>
      </c>
      <c r="E6590" s="7" t="s">
        <v>12629</v>
      </c>
      <c r="F6590" s="7"/>
      <c r="G6590" s="7"/>
      <c r="H6590" s="7" t="s">
        <v>1304</v>
      </c>
      <c r="I6590" s="7"/>
      <c r="J6590" s="7" t="s">
        <v>2092</v>
      </c>
      <c r="K6590" s="8" t="s">
        <v>12712</v>
      </c>
      <c r="L6590" s="8" t="s">
        <v>2024</v>
      </c>
      <c r="M6590" s="7"/>
      <c r="N6590" s="9" t="s">
        <v>12714</v>
      </c>
    </row>
    <row r="6591" spans="1:14">
      <c r="A6591" s="7" t="s">
        <v>12709</v>
      </c>
      <c r="B6591" s="7"/>
      <c r="C6591" s="7" t="s">
        <v>13117</v>
      </c>
      <c r="D6591" s="7" t="s">
        <v>13118</v>
      </c>
      <c r="E6591" s="7" t="s">
        <v>12629</v>
      </c>
      <c r="F6591" s="7"/>
      <c r="G6591" s="7"/>
      <c r="H6591" s="7" t="s">
        <v>1304</v>
      </c>
      <c r="I6591" s="7"/>
      <c r="J6591" s="7" t="s">
        <v>2092</v>
      </c>
      <c r="K6591" s="8" t="s">
        <v>12712</v>
      </c>
      <c r="L6591" s="8" t="s">
        <v>2024</v>
      </c>
      <c r="M6591" s="7"/>
      <c r="N6591" s="9" t="s">
        <v>12714</v>
      </c>
    </row>
    <row r="6592" spans="1:14">
      <c r="A6592" s="7" t="s">
        <v>12709</v>
      </c>
      <c r="B6592" s="7"/>
      <c r="C6592" s="7" t="s">
        <v>13119</v>
      </c>
      <c r="D6592" s="7" t="s">
        <v>13120</v>
      </c>
      <c r="E6592" s="7" t="s">
        <v>12629</v>
      </c>
      <c r="F6592" s="7"/>
      <c r="G6592" s="7"/>
      <c r="H6592" s="7" t="s">
        <v>1304</v>
      </c>
      <c r="I6592" s="7"/>
      <c r="J6592" s="7" t="s">
        <v>2092</v>
      </c>
      <c r="K6592" s="8" t="s">
        <v>12712</v>
      </c>
      <c r="L6592" s="8" t="s">
        <v>2024</v>
      </c>
      <c r="M6592" s="7"/>
      <c r="N6592" s="9" t="s">
        <v>12714</v>
      </c>
    </row>
    <row r="6593" spans="1:14">
      <c r="A6593" s="7" t="s">
        <v>12709</v>
      </c>
      <c r="B6593" s="7"/>
      <c r="C6593" s="7" t="s">
        <v>13121</v>
      </c>
      <c r="D6593" s="7" t="s">
        <v>13122</v>
      </c>
      <c r="E6593" s="7" t="s">
        <v>12629</v>
      </c>
      <c r="F6593" s="7"/>
      <c r="G6593" s="7"/>
      <c r="H6593" s="7" t="s">
        <v>1304</v>
      </c>
      <c r="I6593" s="7"/>
      <c r="J6593" s="7" t="s">
        <v>2092</v>
      </c>
      <c r="K6593" s="8" t="s">
        <v>12712</v>
      </c>
      <c r="L6593" s="8" t="s">
        <v>2024</v>
      </c>
      <c r="M6593" s="7"/>
      <c r="N6593" s="9" t="s">
        <v>12714</v>
      </c>
    </row>
    <row r="6594" spans="1:14">
      <c r="A6594" s="7" t="s">
        <v>12709</v>
      </c>
      <c r="B6594" s="7"/>
      <c r="C6594" s="7" t="s">
        <v>13123</v>
      </c>
      <c r="D6594" s="7" t="s">
        <v>13124</v>
      </c>
      <c r="E6594" s="7" t="s">
        <v>12629</v>
      </c>
      <c r="F6594" s="7"/>
      <c r="G6594" s="7"/>
      <c r="H6594" s="7" t="s">
        <v>1304</v>
      </c>
      <c r="I6594" s="7"/>
      <c r="J6594" s="7" t="s">
        <v>2092</v>
      </c>
      <c r="K6594" s="8" t="s">
        <v>12712</v>
      </c>
      <c r="L6594" s="8" t="s">
        <v>2024</v>
      </c>
      <c r="M6594" s="7"/>
      <c r="N6594" s="9" t="s">
        <v>12714</v>
      </c>
    </row>
    <row r="6595" spans="1:14">
      <c r="A6595" s="7" t="s">
        <v>12709</v>
      </c>
      <c r="B6595" s="7"/>
      <c r="C6595" s="7" t="s">
        <v>13125</v>
      </c>
      <c r="D6595" s="7" t="s">
        <v>13126</v>
      </c>
      <c r="E6595" s="7" t="s">
        <v>12629</v>
      </c>
      <c r="F6595" s="7"/>
      <c r="G6595" s="7"/>
      <c r="H6595" s="7" t="s">
        <v>1304</v>
      </c>
      <c r="I6595" s="7"/>
      <c r="J6595" s="7" t="s">
        <v>2092</v>
      </c>
      <c r="K6595" s="8" t="s">
        <v>12712</v>
      </c>
      <c r="L6595" s="8" t="s">
        <v>2024</v>
      </c>
      <c r="M6595" s="7"/>
      <c r="N6595" s="9" t="s">
        <v>12714</v>
      </c>
    </row>
    <row r="6596" spans="1:14">
      <c r="A6596" s="7" t="s">
        <v>12709</v>
      </c>
      <c r="B6596" s="7"/>
      <c r="C6596" s="7" t="s">
        <v>13127</v>
      </c>
      <c r="D6596" s="7" t="s">
        <v>13128</v>
      </c>
      <c r="E6596" s="7" t="s">
        <v>12629</v>
      </c>
      <c r="F6596" s="7"/>
      <c r="G6596" s="7"/>
      <c r="H6596" s="7" t="s">
        <v>1304</v>
      </c>
      <c r="I6596" s="7"/>
      <c r="J6596" s="7" t="s">
        <v>2092</v>
      </c>
      <c r="K6596" s="8" t="s">
        <v>12712</v>
      </c>
      <c r="L6596" s="8" t="s">
        <v>2024</v>
      </c>
      <c r="M6596" s="7"/>
      <c r="N6596" s="9" t="s">
        <v>12714</v>
      </c>
    </row>
    <row r="6597" spans="1:14">
      <c r="A6597" s="7" t="s">
        <v>12709</v>
      </c>
      <c r="B6597" s="7"/>
      <c r="C6597" s="7" t="s">
        <v>13129</v>
      </c>
      <c r="D6597" s="7" t="s">
        <v>13130</v>
      </c>
      <c r="E6597" s="7" t="s">
        <v>12629</v>
      </c>
      <c r="F6597" s="7"/>
      <c r="G6597" s="7"/>
      <c r="H6597" s="7" t="s">
        <v>1304</v>
      </c>
      <c r="I6597" s="7"/>
      <c r="J6597" s="7" t="s">
        <v>2092</v>
      </c>
      <c r="K6597" s="8" t="s">
        <v>12712</v>
      </c>
      <c r="L6597" s="8" t="s">
        <v>2024</v>
      </c>
      <c r="M6597" s="7"/>
      <c r="N6597" s="9" t="s">
        <v>12714</v>
      </c>
    </row>
    <row r="6598" spans="1:14">
      <c r="A6598" s="7" t="s">
        <v>12709</v>
      </c>
      <c r="B6598" s="7"/>
      <c r="C6598" s="7" t="s">
        <v>13131</v>
      </c>
      <c r="D6598" s="7" t="s">
        <v>13132</v>
      </c>
      <c r="E6598" s="7" t="s">
        <v>12629</v>
      </c>
      <c r="F6598" s="7"/>
      <c r="G6598" s="7"/>
      <c r="H6598" s="7" t="s">
        <v>1304</v>
      </c>
      <c r="I6598" s="7"/>
      <c r="J6598" s="7" t="s">
        <v>2092</v>
      </c>
      <c r="K6598" s="8" t="s">
        <v>12712</v>
      </c>
      <c r="L6598" s="8" t="s">
        <v>2024</v>
      </c>
      <c r="M6598" s="7"/>
      <c r="N6598" s="9" t="s">
        <v>12714</v>
      </c>
    </row>
    <row r="6599" spans="1:14">
      <c r="A6599" s="7" t="s">
        <v>12709</v>
      </c>
      <c r="B6599" s="7"/>
      <c r="C6599" s="7" t="s">
        <v>13133</v>
      </c>
      <c r="D6599" s="7" t="s">
        <v>13134</v>
      </c>
      <c r="E6599" s="7" t="s">
        <v>12629</v>
      </c>
      <c r="F6599" s="7"/>
      <c r="G6599" s="7"/>
      <c r="H6599" s="7" t="s">
        <v>1304</v>
      </c>
      <c r="I6599" s="7"/>
      <c r="J6599" s="7" t="s">
        <v>2092</v>
      </c>
      <c r="K6599" s="8" t="s">
        <v>12712</v>
      </c>
      <c r="L6599" s="8" t="s">
        <v>2024</v>
      </c>
      <c r="M6599" s="7"/>
      <c r="N6599" s="9" t="s">
        <v>12714</v>
      </c>
    </row>
    <row r="6600" spans="1:14">
      <c r="A6600" s="7" t="s">
        <v>12709</v>
      </c>
      <c r="B6600" s="7"/>
      <c r="C6600" s="7" t="s">
        <v>13135</v>
      </c>
      <c r="D6600" s="7" t="s">
        <v>13136</v>
      </c>
      <c r="E6600" s="7" t="s">
        <v>12629</v>
      </c>
      <c r="F6600" s="7"/>
      <c r="G6600" s="7"/>
      <c r="H6600" s="7" t="s">
        <v>1304</v>
      </c>
      <c r="I6600" s="7"/>
      <c r="J6600" s="7" t="s">
        <v>2092</v>
      </c>
      <c r="K6600" s="8" t="s">
        <v>12712</v>
      </c>
      <c r="L6600" s="8" t="s">
        <v>2024</v>
      </c>
      <c r="M6600" s="7"/>
      <c r="N6600" s="9" t="s">
        <v>12714</v>
      </c>
    </row>
    <row r="6601" spans="1:14">
      <c r="A6601" s="7" t="s">
        <v>12709</v>
      </c>
      <c r="B6601" s="7"/>
      <c r="C6601" s="8" t="s">
        <v>13137</v>
      </c>
      <c r="D6601" s="8" t="s">
        <v>13138</v>
      </c>
      <c r="E6601" s="7" t="s">
        <v>12629</v>
      </c>
      <c r="F6601" s="8"/>
      <c r="G6601" s="8"/>
      <c r="H6601" s="8" t="s">
        <v>1304</v>
      </c>
      <c r="I6601" s="8"/>
      <c r="J6601" s="7" t="s">
        <v>2092</v>
      </c>
      <c r="K6601" s="8" t="s">
        <v>12712</v>
      </c>
      <c r="L6601" s="8" t="s">
        <v>2024</v>
      </c>
      <c r="M6601" s="7" t="s">
        <v>1982</v>
      </c>
      <c r="N6601" s="9" t="s">
        <v>12714</v>
      </c>
    </row>
    <row r="6602" spans="1:14">
      <c r="A6602" s="7" t="s">
        <v>12709</v>
      </c>
      <c r="B6602" s="7"/>
      <c r="C6602" s="7" t="s">
        <v>13139</v>
      </c>
      <c r="D6602" s="7" t="s">
        <v>13140</v>
      </c>
      <c r="E6602" s="7" t="s">
        <v>12629</v>
      </c>
      <c r="F6602" s="7"/>
      <c r="G6602" s="7"/>
      <c r="H6602" s="7" t="s">
        <v>1304</v>
      </c>
      <c r="I6602" s="7"/>
      <c r="J6602" s="7" t="s">
        <v>2092</v>
      </c>
      <c r="K6602" s="8" t="s">
        <v>12712</v>
      </c>
      <c r="L6602" s="8" t="s">
        <v>2024</v>
      </c>
      <c r="M6602" s="7"/>
      <c r="N6602" s="9" t="s">
        <v>12714</v>
      </c>
    </row>
    <row r="6603" spans="1:14">
      <c r="A6603" s="7" t="s">
        <v>12709</v>
      </c>
      <c r="B6603" s="7"/>
      <c r="C6603" s="7" t="s">
        <v>13141</v>
      </c>
      <c r="D6603" s="7" t="s">
        <v>13142</v>
      </c>
      <c r="E6603" s="7" t="s">
        <v>12629</v>
      </c>
      <c r="F6603" s="7"/>
      <c r="G6603" s="7"/>
      <c r="H6603" s="7" t="s">
        <v>1304</v>
      </c>
      <c r="I6603" s="7"/>
      <c r="J6603" s="7" t="s">
        <v>2092</v>
      </c>
      <c r="K6603" s="8" t="s">
        <v>12712</v>
      </c>
      <c r="L6603" s="8" t="s">
        <v>2024</v>
      </c>
      <c r="M6603" s="7"/>
      <c r="N6603" s="9" t="s">
        <v>12714</v>
      </c>
    </row>
    <row r="6604" spans="1:14">
      <c r="A6604" s="7" t="s">
        <v>12709</v>
      </c>
      <c r="B6604" s="7"/>
      <c r="C6604" s="7" t="s">
        <v>13143</v>
      </c>
      <c r="D6604" s="7" t="s">
        <v>13144</v>
      </c>
      <c r="E6604" s="7" t="s">
        <v>12629</v>
      </c>
      <c r="F6604" s="7"/>
      <c r="G6604" s="7"/>
      <c r="H6604" s="7" t="s">
        <v>1304</v>
      </c>
      <c r="I6604" s="7"/>
      <c r="J6604" s="7" t="s">
        <v>2092</v>
      </c>
      <c r="K6604" s="8" t="s">
        <v>12712</v>
      </c>
      <c r="L6604" s="8" t="s">
        <v>2024</v>
      </c>
      <c r="M6604" s="7"/>
      <c r="N6604" s="9" t="s">
        <v>12714</v>
      </c>
    </row>
    <row r="6605" spans="1:14">
      <c r="A6605" s="7" t="s">
        <v>12709</v>
      </c>
      <c r="B6605" s="7"/>
      <c r="C6605" s="8" t="s">
        <v>13145</v>
      </c>
      <c r="D6605" s="8" t="s">
        <v>13146</v>
      </c>
      <c r="E6605" s="7" t="s">
        <v>12629</v>
      </c>
      <c r="F6605" s="8"/>
      <c r="G6605" s="8"/>
      <c r="H6605" s="8" t="s">
        <v>1304</v>
      </c>
      <c r="I6605" s="8"/>
      <c r="J6605" s="7" t="s">
        <v>2092</v>
      </c>
      <c r="K6605" s="8" t="s">
        <v>12712</v>
      </c>
      <c r="L6605" s="8" t="s">
        <v>2024</v>
      </c>
      <c r="M6605" s="7" t="s">
        <v>1982</v>
      </c>
      <c r="N6605" s="9" t="s">
        <v>12714</v>
      </c>
    </row>
    <row r="6606" spans="1:14">
      <c r="A6606" s="7" t="s">
        <v>12709</v>
      </c>
      <c r="B6606" s="7"/>
      <c r="C6606" s="7" t="s">
        <v>13147</v>
      </c>
      <c r="D6606" s="7" t="s">
        <v>13148</v>
      </c>
      <c r="E6606" s="7" t="s">
        <v>12629</v>
      </c>
      <c r="F6606" s="7"/>
      <c r="G6606" s="7"/>
      <c r="H6606" s="7" t="s">
        <v>1304</v>
      </c>
      <c r="I6606" s="7"/>
      <c r="J6606" s="7" t="s">
        <v>2092</v>
      </c>
      <c r="K6606" s="8" t="s">
        <v>12712</v>
      </c>
      <c r="L6606" s="8" t="s">
        <v>2024</v>
      </c>
      <c r="M6606" s="7"/>
      <c r="N6606" s="9" t="s">
        <v>12714</v>
      </c>
    </row>
    <row r="6607" spans="1:14">
      <c r="A6607" s="7" t="s">
        <v>12709</v>
      </c>
      <c r="B6607" s="7"/>
      <c r="C6607" s="7" t="s">
        <v>13149</v>
      </c>
      <c r="D6607" s="7" t="s">
        <v>13150</v>
      </c>
      <c r="E6607" s="7" t="s">
        <v>12629</v>
      </c>
      <c r="F6607" s="7"/>
      <c r="G6607" s="7"/>
      <c r="H6607" s="7" t="s">
        <v>1304</v>
      </c>
      <c r="I6607" s="7"/>
      <c r="J6607" s="7" t="s">
        <v>2092</v>
      </c>
      <c r="K6607" s="8" t="s">
        <v>12712</v>
      </c>
      <c r="L6607" s="8" t="s">
        <v>2024</v>
      </c>
      <c r="M6607" s="7"/>
      <c r="N6607" s="9" t="s">
        <v>12714</v>
      </c>
    </row>
    <row r="6608" spans="1:14">
      <c r="A6608" s="7" t="s">
        <v>12709</v>
      </c>
      <c r="B6608" s="7"/>
      <c r="C6608" s="7" t="s">
        <v>13151</v>
      </c>
      <c r="D6608" s="7" t="s">
        <v>13152</v>
      </c>
      <c r="E6608" s="7" t="s">
        <v>12629</v>
      </c>
      <c r="F6608" s="7"/>
      <c r="G6608" s="7"/>
      <c r="H6608" s="7" t="s">
        <v>1304</v>
      </c>
      <c r="I6608" s="7"/>
      <c r="J6608" s="7" t="s">
        <v>2092</v>
      </c>
      <c r="K6608" s="8" t="s">
        <v>12712</v>
      </c>
      <c r="L6608" s="8" t="s">
        <v>2024</v>
      </c>
      <c r="M6608" s="7"/>
      <c r="N6608" s="9" t="s">
        <v>12714</v>
      </c>
    </row>
    <row r="6609" spans="1:14">
      <c r="A6609" s="7" t="s">
        <v>12709</v>
      </c>
      <c r="B6609" s="7"/>
      <c r="C6609" s="7" t="s">
        <v>13153</v>
      </c>
      <c r="D6609" s="7" t="s">
        <v>13154</v>
      </c>
      <c r="E6609" s="7" t="s">
        <v>12629</v>
      </c>
      <c r="F6609" s="7"/>
      <c r="G6609" s="7"/>
      <c r="H6609" s="7" t="s">
        <v>1304</v>
      </c>
      <c r="I6609" s="7"/>
      <c r="J6609" s="7" t="s">
        <v>2092</v>
      </c>
      <c r="K6609" s="8" t="s">
        <v>12712</v>
      </c>
      <c r="L6609" s="8" t="s">
        <v>2024</v>
      </c>
      <c r="M6609" s="7"/>
      <c r="N6609" s="9" t="s">
        <v>12714</v>
      </c>
    </row>
    <row r="6610" spans="1:14">
      <c r="A6610" s="7" t="s">
        <v>12709</v>
      </c>
      <c r="B6610" s="7"/>
      <c r="C6610" s="7" t="s">
        <v>13155</v>
      </c>
      <c r="D6610" s="7" t="s">
        <v>13156</v>
      </c>
      <c r="E6610" s="7" t="s">
        <v>12629</v>
      </c>
      <c r="F6610" s="7"/>
      <c r="G6610" s="7"/>
      <c r="H6610" s="7" t="s">
        <v>1304</v>
      </c>
      <c r="I6610" s="7"/>
      <c r="J6610" s="7" t="s">
        <v>2092</v>
      </c>
      <c r="K6610" s="8" t="s">
        <v>12712</v>
      </c>
      <c r="L6610" s="8" t="s">
        <v>2024</v>
      </c>
      <c r="M6610" s="7"/>
      <c r="N6610" s="9" t="s">
        <v>12714</v>
      </c>
    </row>
    <row r="6611" spans="1:14">
      <c r="A6611" s="7" t="s">
        <v>12709</v>
      </c>
      <c r="B6611" s="7"/>
      <c r="C6611" s="7" t="s">
        <v>13157</v>
      </c>
      <c r="D6611" s="7" t="s">
        <v>13158</v>
      </c>
      <c r="E6611" s="7" t="s">
        <v>12629</v>
      </c>
      <c r="F6611" s="7"/>
      <c r="G6611" s="7"/>
      <c r="H6611" s="7" t="s">
        <v>1304</v>
      </c>
      <c r="I6611" s="7"/>
      <c r="J6611" s="7" t="s">
        <v>2092</v>
      </c>
      <c r="K6611" s="8" t="s">
        <v>12712</v>
      </c>
      <c r="L6611" s="8" t="s">
        <v>2024</v>
      </c>
      <c r="M6611" s="7"/>
      <c r="N6611" s="9" t="s">
        <v>12714</v>
      </c>
    </row>
    <row r="6612" spans="1:14">
      <c r="A6612" s="7" t="s">
        <v>12709</v>
      </c>
      <c r="B6612" s="7"/>
      <c r="C6612" s="7" t="s">
        <v>13159</v>
      </c>
      <c r="D6612" s="7" t="s">
        <v>13160</v>
      </c>
      <c r="E6612" s="7" t="s">
        <v>12629</v>
      </c>
      <c r="F6612" s="7"/>
      <c r="G6612" s="7"/>
      <c r="H6612" s="7" t="s">
        <v>1304</v>
      </c>
      <c r="I6612" s="7"/>
      <c r="J6612" s="7" t="s">
        <v>2092</v>
      </c>
      <c r="K6612" s="8" t="s">
        <v>12712</v>
      </c>
      <c r="L6612" s="8" t="s">
        <v>2024</v>
      </c>
      <c r="M6612" s="7"/>
      <c r="N6612" s="9" t="s">
        <v>12714</v>
      </c>
    </row>
    <row r="6613" spans="1:14">
      <c r="A6613" s="7" t="s">
        <v>12709</v>
      </c>
      <c r="B6613" s="7"/>
      <c r="C6613" s="7" t="s">
        <v>13161</v>
      </c>
      <c r="D6613" s="7" t="s">
        <v>13162</v>
      </c>
      <c r="E6613" s="7" t="s">
        <v>12629</v>
      </c>
      <c r="F6613" s="7"/>
      <c r="G6613" s="7"/>
      <c r="H6613" s="7" t="s">
        <v>1304</v>
      </c>
      <c r="I6613" s="7"/>
      <c r="J6613" s="7" t="s">
        <v>2092</v>
      </c>
      <c r="K6613" s="8" t="s">
        <v>12712</v>
      </c>
      <c r="L6613" s="8" t="s">
        <v>2024</v>
      </c>
      <c r="M6613" s="7"/>
      <c r="N6613" s="9" t="s">
        <v>12714</v>
      </c>
    </row>
    <row r="6614" spans="1:14">
      <c r="A6614" s="7" t="s">
        <v>12709</v>
      </c>
      <c r="B6614" s="7"/>
      <c r="C6614" s="7" t="s">
        <v>13163</v>
      </c>
      <c r="D6614" s="7" t="s">
        <v>13164</v>
      </c>
      <c r="E6614" s="7" t="s">
        <v>12629</v>
      </c>
      <c r="F6614" s="7"/>
      <c r="G6614" s="7"/>
      <c r="H6614" s="7" t="s">
        <v>1304</v>
      </c>
      <c r="I6614" s="7"/>
      <c r="J6614" s="7" t="s">
        <v>2092</v>
      </c>
      <c r="K6614" s="8" t="s">
        <v>12712</v>
      </c>
      <c r="L6614" s="8" t="s">
        <v>2024</v>
      </c>
      <c r="M6614" s="7"/>
      <c r="N6614" s="9" t="s">
        <v>12714</v>
      </c>
    </row>
    <row r="6615" spans="1:14">
      <c r="A6615" s="7" t="s">
        <v>12709</v>
      </c>
      <c r="B6615" s="7"/>
      <c r="C6615" s="7" t="s">
        <v>13165</v>
      </c>
      <c r="D6615" s="7" t="s">
        <v>13166</v>
      </c>
      <c r="E6615" s="7" t="s">
        <v>12629</v>
      </c>
      <c r="F6615" s="7"/>
      <c r="G6615" s="7"/>
      <c r="H6615" s="7" t="s">
        <v>1304</v>
      </c>
      <c r="I6615" s="7"/>
      <c r="J6615" s="7" t="s">
        <v>2092</v>
      </c>
      <c r="K6615" s="8" t="s">
        <v>12712</v>
      </c>
      <c r="L6615" s="8" t="s">
        <v>2024</v>
      </c>
      <c r="M6615" s="7"/>
      <c r="N6615" s="9" t="s">
        <v>12714</v>
      </c>
    </row>
    <row r="6616" spans="1:14">
      <c r="A6616" s="7" t="s">
        <v>12709</v>
      </c>
      <c r="B6616" s="7"/>
      <c r="C6616" s="8" t="s">
        <v>13167</v>
      </c>
      <c r="D6616" s="8" t="s">
        <v>13168</v>
      </c>
      <c r="E6616" s="7" t="s">
        <v>12629</v>
      </c>
      <c r="F6616" s="8"/>
      <c r="G6616" s="8"/>
      <c r="H6616" s="8" t="s">
        <v>1304</v>
      </c>
      <c r="I6616" s="8"/>
      <c r="J6616" s="7" t="s">
        <v>2092</v>
      </c>
      <c r="K6616" s="8" t="s">
        <v>12712</v>
      </c>
      <c r="L6616" s="8" t="s">
        <v>2024</v>
      </c>
      <c r="M6616" s="7" t="s">
        <v>1982</v>
      </c>
      <c r="N6616" s="9" t="s">
        <v>12714</v>
      </c>
    </row>
    <row r="6617" spans="1:14">
      <c r="A6617" s="7" t="s">
        <v>12709</v>
      </c>
      <c r="B6617" s="7"/>
      <c r="C6617" s="7" t="s">
        <v>13169</v>
      </c>
      <c r="D6617" s="7" t="s">
        <v>13170</v>
      </c>
      <c r="E6617" s="7" t="s">
        <v>12629</v>
      </c>
      <c r="F6617" s="7"/>
      <c r="G6617" s="7"/>
      <c r="H6617" s="7" t="s">
        <v>1304</v>
      </c>
      <c r="I6617" s="7"/>
      <c r="J6617" s="7" t="s">
        <v>2092</v>
      </c>
      <c r="K6617" s="8" t="s">
        <v>12712</v>
      </c>
      <c r="L6617" s="8" t="s">
        <v>2024</v>
      </c>
      <c r="M6617" s="7"/>
      <c r="N6617" s="9" t="s">
        <v>12714</v>
      </c>
    </row>
    <row r="6618" spans="1:14">
      <c r="A6618" s="7" t="s">
        <v>12709</v>
      </c>
      <c r="B6618" s="7"/>
      <c r="C6618" s="7" t="s">
        <v>13171</v>
      </c>
      <c r="D6618" s="7" t="s">
        <v>13172</v>
      </c>
      <c r="E6618" s="7" t="s">
        <v>12629</v>
      </c>
      <c r="F6618" s="7"/>
      <c r="G6618" s="7"/>
      <c r="H6618" s="7" t="s">
        <v>1304</v>
      </c>
      <c r="I6618" s="7"/>
      <c r="J6618" s="7" t="s">
        <v>2092</v>
      </c>
      <c r="K6618" s="8" t="s">
        <v>12712</v>
      </c>
      <c r="L6618" s="8" t="s">
        <v>2024</v>
      </c>
      <c r="M6618" s="7"/>
      <c r="N6618" s="9" t="s">
        <v>12714</v>
      </c>
    </row>
    <row r="6619" spans="1:14">
      <c r="A6619" s="7" t="s">
        <v>12709</v>
      </c>
      <c r="B6619" s="7"/>
      <c r="C6619" s="8" t="s">
        <v>13173</v>
      </c>
      <c r="D6619" s="8" t="s">
        <v>13174</v>
      </c>
      <c r="E6619" s="7" t="s">
        <v>12629</v>
      </c>
      <c r="F6619" s="8"/>
      <c r="G6619" s="8"/>
      <c r="H6619" s="8" t="s">
        <v>1304</v>
      </c>
      <c r="I6619" s="8"/>
      <c r="J6619" s="7" t="s">
        <v>2092</v>
      </c>
      <c r="K6619" s="8" t="s">
        <v>12712</v>
      </c>
      <c r="L6619" s="8" t="s">
        <v>2024</v>
      </c>
      <c r="M6619" s="7" t="s">
        <v>1982</v>
      </c>
      <c r="N6619" s="9" t="s">
        <v>12714</v>
      </c>
    </row>
    <row r="6620" spans="1:14">
      <c r="A6620" s="7" t="s">
        <v>12709</v>
      </c>
      <c r="B6620" s="7"/>
      <c r="C6620" s="7" t="s">
        <v>13175</v>
      </c>
      <c r="D6620" s="7" t="s">
        <v>13176</v>
      </c>
      <c r="E6620" s="7" t="s">
        <v>12629</v>
      </c>
      <c r="F6620" s="7"/>
      <c r="G6620" s="7"/>
      <c r="H6620" s="7" t="s">
        <v>1304</v>
      </c>
      <c r="I6620" s="7"/>
      <c r="J6620" s="7" t="s">
        <v>2092</v>
      </c>
      <c r="K6620" s="8" t="s">
        <v>12712</v>
      </c>
      <c r="L6620" s="8" t="s">
        <v>2024</v>
      </c>
      <c r="M6620" s="7"/>
      <c r="N6620" s="9" t="s">
        <v>12714</v>
      </c>
    </row>
    <row r="6621" spans="1:14">
      <c r="A6621" s="7" t="s">
        <v>12709</v>
      </c>
      <c r="B6621" s="7"/>
      <c r="C6621" s="7" t="s">
        <v>13177</v>
      </c>
      <c r="D6621" s="7" t="s">
        <v>13178</v>
      </c>
      <c r="E6621" s="7" t="s">
        <v>12629</v>
      </c>
      <c r="F6621" s="7"/>
      <c r="G6621" s="7"/>
      <c r="H6621" s="7" t="s">
        <v>1304</v>
      </c>
      <c r="I6621" s="7"/>
      <c r="J6621" s="7" t="s">
        <v>2092</v>
      </c>
      <c r="K6621" s="8" t="s">
        <v>12712</v>
      </c>
      <c r="L6621" s="8" t="s">
        <v>2024</v>
      </c>
      <c r="M6621" s="7"/>
      <c r="N6621" s="9" t="s">
        <v>12714</v>
      </c>
    </row>
    <row r="6622" spans="1:14">
      <c r="A6622" s="7" t="s">
        <v>12709</v>
      </c>
      <c r="B6622" s="7"/>
      <c r="C6622" s="7" t="s">
        <v>13179</v>
      </c>
      <c r="D6622" s="7" t="s">
        <v>13180</v>
      </c>
      <c r="E6622" s="7" t="s">
        <v>12629</v>
      </c>
      <c r="F6622" s="7"/>
      <c r="G6622" s="7"/>
      <c r="H6622" s="7" t="s">
        <v>1304</v>
      </c>
      <c r="I6622" s="7"/>
      <c r="J6622" s="7" t="s">
        <v>2092</v>
      </c>
      <c r="K6622" s="8" t="s">
        <v>12712</v>
      </c>
      <c r="L6622" s="8" t="s">
        <v>2024</v>
      </c>
      <c r="M6622" s="7"/>
      <c r="N6622" s="9" t="s">
        <v>12714</v>
      </c>
    </row>
    <row r="6623" spans="1:14">
      <c r="A6623" s="7" t="s">
        <v>12709</v>
      </c>
      <c r="B6623" s="7"/>
      <c r="C6623" s="7" t="s">
        <v>13181</v>
      </c>
      <c r="D6623" s="7" t="s">
        <v>13182</v>
      </c>
      <c r="E6623" s="7" t="s">
        <v>12629</v>
      </c>
      <c r="F6623" s="7"/>
      <c r="G6623" s="7"/>
      <c r="H6623" s="7" t="s">
        <v>1304</v>
      </c>
      <c r="I6623" s="7"/>
      <c r="J6623" s="7" t="s">
        <v>2092</v>
      </c>
      <c r="K6623" s="8" t="s">
        <v>12712</v>
      </c>
      <c r="L6623" s="8" t="s">
        <v>2024</v>
      </c>
      <c r="M6623" s="7"/>
      <c r="N6623" s="9" t="s">
        <v>12714</v>
      </c>
    </row>
    <row r="6624" spans="1:14">
      <c r="A6624" s="7" t="s">
        <v>12709</v>
      </c>
      <c r="B6624" s="7"/>
      <c r="C6624" s="7" t="s">
        <v>13183</v>
      </c>
      <c r="D6624" s="7" t="s">
        <v>13184</v>
      </c>
      <c r="E6624" s="7" t="s">
        <v>12629</v>
      </c>
      <c r="F6624" s="7"/>
      <c r="G6624" s="7"/>
      <c r="H6624" s="7" t="s">
        <v>1304</v>
      </c>
      <c r="I6624" s="7"/>
      <c r="J6624" s="7" t="s">
        <v>2092</v>
      </c>
      <c r="K6624" s="8" t="s">
        <v>12712</v>
      </c>
      <c r="L6624" s="8" t="s">
        <v>2024</v>
      </c>
      <c r="M6624" s="7"/>
      <c r="N6624" s="9" t="s">
        <v>12714</v>
      </c>
    </row>
    <row r="6625" spans="1:14">
      <c r="A6625" s="7" t="s">
        <v>12709</v>
      </c>
      <c r="B6625" s="7"/>
      <c r="C6625" s="7" t="s">
        <v>13185</v>
      </c>
      <c r="D6625" s="7" t="s">
        <v>13186</v>
      </c>
      <c r="E6625" s="7" t="s">
        <v>12629</v>
      </c>
      <c r="F6625" s="7"/>
      <c r="G6625" s="7"/>
      <c r="H6625" s="7" t="s">
        <v>1304</v>
      </c>
      <c r="I6625" s="7"/>
      <c r="J6625" s="7" t="s">
        <v>2092</v>
      </c>
      <c r="K6625" s="8" t="s">
        <v>12712</v>
      </c>
      <c r="L6625" s="8" t="s">
        <v>2024</v>
      </c>
      <c r="M6625" s="7"/>
      <c r="N6625" s="9" t="s">
        <v>12714</v>
      </c>
    </row>
    <row r="6626" spans="1:14">
      <c r="A6626" s="7" t="s">
        <v>12709</v>
      </c>
      <c r="B6626" s="7"/>
      <c r="C6626" s="7" t="s">
        <v>13187</v>
      </c>
      <c r="D6626" s="7" t="s">
        <v>13188</v>
      </c>
      <c r="E6626" s="7" t="s">
        <v>12629</v>
      </c>
      <c r="F6626" s="7"/>
      <c r="G6626" s="7"/>
      <c r="H6626" s="7" t="s">
        <v>1304</v>
      </c>
      <c r="I6626" s="7"/>
      <c r="J6626" s="7" t="s">
        <v>2092</v>
      </c>
      <c r="K6626" s="8" t="s">
        <v>12712</v>
      </c>
      <c r="L6626" s="8" t="s">
        <v>2024</v>
      </c>
      <c r="M6626" s="7"/>
      <c r="N6626" s="9" t="s">
        <v>12714</v>
      </c>
    </row>
    <row r="6627" spans="1:14">
      <c r="A6627" s="7" t="s">
        <v>12709</v>
      </c>
      <c r="B6627" s="7"/>
      <c r="C6627" s="7" t="s">
        <v>13189</v>
      </c>
      <c r="D6627" s="7" t="s">
        <v>13190</v>
      </c>
      <c r="E6627" s="7" t="s">
        <v>12629</v>
      </c>
      <c r="F6627" s="7"/>
      <c r="G6627" s="7"/>
      <c r="H6627" s="7" t="s">
        <v>1304</v>
      </c>
      <c r="I6627" s="7"/>
      <c r="J6627" s="7" t="s">
        <v>2092</v>
      </c>
      <c r="K6627" s="8" t="s">
        <v>12712</v>
      </c>
      <c r="L6627" s="8" t="s">
        <v>2024</v>
      </c>
      <c r="M6627" s="7"/>
      <c r="N6627" s="9" t="s">
        <v>12714</v>
      </c>
    </row>
    <row r="6628" spans="1:14">
      <c r="A6628" s="7" t="s">
        <v>12709</v>
      </c>
      <c r="B6628" s="7"/>
      <c r="C6628" s="7" t="s">
        <v>13191</v>
      </c>
      <c r="D6628" s="7" t="s">
        <v>13192</v>
      </c>
      <c r="E6628" s="7" t="s">
        <v>12629</v>
      </c>
      <c r="F6628" s="7"/>
      <c r="G6628" s="7"/>
      <c r="H6628" s="7" t="s">
        <v>1304</v>
      </c>
      <c r="I6628" s="7"/>
      <c r="J6628" s="7" t="s">
        <v>2092</v>
      </c>
      <c r="K6628" s="8" t="s">
        <v>12712</v>
      </c>
      <c r="L6628" s="8" t="s">
        <v>2024</v>
      </c>
      <c r="M6628" s="7"/>
      <c r="N6628" s="9" t="s">
        <v>12714</v>
      </c>
    </row>
    <row r="6629" spans="1:14">
      <c r="A6629" s="7" t="s">
        <v>12709</v>
      </c>
      <c r="B6629" s="7"/>
      <c r="C6629" s="7" t="s">
        <v>13193</v>
      </c>
      <c r="D6629" s="7" t="s">
        <v>13194</v>
      </c>
      <c r="E6629" s="7" t="s">
        <v>12629</v>
      </c>
      <c r="F6629" s="7"/>
      <c r="G6629" s="7"/>
      <c r="H6629" s="7" t="s">
        <v>1304</v>
      </c>
      <c r="I6629" s="7"/>
      <c r="J6629" s="7" t="s">
        <v>2092</v>
      </c>
      <c r="K6629" s="8" t="s">
        <v>12712</v>
      </c>
      <c r="L6629" s="8" t="s">
        <v>2024</v>
      </c>
      <c r="M6629" s="7"/>
      <c r="N6629" s="9" t="s">
        <v>12714</v>
      </c>
    </row>
    <row r="6630" spans="1:14">
      <c r="A6630" s="7" t="s">
        <v>12709</v>
      </c>
      <c r="B6630" s="7"/>
      <c r="C6630" s="7" t="s">
        <v>13195</v>
      </c>
      <c r="D6630" s="7" t="s">
        <v>13196</v>
      </c>
      <c r="E6630" s="7" t="s">
        <v>12629</v>
      </c>
      <c r="F6630" s="7"/>
      <c r="G6630" s="7"/>
      <c r="H6630" s="7" t="s">
        <v>1304</v>
      </c>
      <c r="I6630" s="7"/>
      <c r="J6630" s="7" t="s">
        <v>2092</v>
      </c>
      <c r="K6630" s="8" t="s">
        <v>12712</v>
      </c>
      <c r="L6630" s="8" t="s">
        <v>2024</v>
      </c>
      <c r="M6630" s="7"/>
      <c r="N6630" s="9" t="s">
        <v>12714</v>
      </c>
    </row>
    <row r="6631" spans="1:14">
      <c r="A6631" s="7" t="s">
        <v>12709</v>
      </c>
      <c r="B6631" s="7"/>
      <c r="C6631" s="7" t="s">
        <v>13197</v>
      </c>
      <c r="D6631" s="7" t="s">
        <v>13198</v>
      </c>
      <c r="E6631" s="7" t="s">
        <v>12629</v>
      </c>
      <c r="F6631" s="7"/>
      <c r="G6631" s="7"/>
      <c r="H6631" s="7" t="s">
        <v>1304</v>
      </c>
      <c r="I6631" s="7"/>
      <c r="J6631" s="7" t="s">
        <v>2092</v>
      </c>
      <c r="K6631" s="8" t="s">
        <v>12712</v>
      </c>
      <c r="L6631" s="8" t="s">
        <v>2024</v>
      </c>
      <c r="M6631" s="7"/>
      <c r="N6631" s="9" t="s">
        <v>12714</v>
      </c>
    </row>
    <row r="6632" spans="1:14">
      <c r="A6632" s="7" t="s">
        <v>12709</v>
      </c>
      <c r="B6632" s="7"/>
      <c r="C6632" s="7" t="s">
        <v>13199</v>
      </c>
      <c r="D6632" s="7" t="s">
        <v>13200</v>
      </c>
      <c r="E6632" s="7" t="s">
        <v>12629</v>
      </c>
      <c r="F6632" s="7"/>
      <c r="G6632" s="7"/>
      <c r="H6632" s="7" t="s">
        <v>1304</v>
      </c>
      <c r="I6632" s="7"/>
      <c r="J6632" s="7" t="s">
        <v>2092</v>
      </c>
      <c r="K6632" s="8" t="s">
        <v>12712</v>
      </c>
      <c r="L6632" s="8" t="s">
        <v>2024</v>
      </c>
      <c r="M6632" s="7"/>
      <c r="N6632" s="9" t="s">
        <v>12714</v>
      </c>
    </row>
    <row r="6633" spans="1:14">
      <c r="A6633" s="7" t="s">
        <v>12709</v>
      </c>
      <c r="B6633" s="7"/>
      <c r="C6633" s="7" t="s">
        <v>13201</v>
      </c>
      <c r="D6633" s="7" t="s">
        <v>13202</v>
      </c>
      <c r="E6633" s="7" t="s">
        <v>12629</v>
      </c>
      <c r="F6633" s="7"/>
      <c r="G6633" s="7"/>
      <c r="H6633" s="7" t="s">
        <v>1304</v>
      </c>
      <c r="I6633" s="7"/>
      <c r="J6633" s="7" t="s">
        <v>2092</v>
      </c>
      <c r="K6633" s="8" t="s">
        <v>12712</v>
      </c>
      <c r="L6633" s="8" t="s">
        <v>2024</v>
      </c>
      <c r="M6633" s="7"/>
      <c r="N6633" s="9" t="s">
        <v>12714</v>
      </c>
    </row>
    <row r="6634" spans="1:14">
      <c r="A6634" s="7" t="s">
        <v>12709</v>
      </c>
      <c r="B6634" s="7"/>
      <c r="C6634" s="7" t="s">
        <v>13203</v>
      </c>
      <c r="D6634" s="7" t="s">
        <v>13204</v>
      </c>
      <c r="E6634" s="7" t="s">
        <v>12629</v>
      </c>
      <c r="F6634" s="7"/>
      <c r="G6634" s="7"/>
      <c r="H6634" s="7" t="s">
        <v>1304</v>
      </c>
      <c r="I6634" s="7"/>
      <c r="J6634" s="7" t="s">
        <v>2092</v>
      </c>
      <c r="K6634" s="8" t="s">
        <v>12712</v>
      </c>
      <c r="L6634" s="8" t="s">
        <v>2024</v>
      </c>
      <c r="M6634" s="7"/>
      <c r="N6634" s="9" t="s">
        <v>12714</v>
      </c>
    </row>
    <row r="6635" spans="1:14">
      <c r="A6635" s="7" t="s">
        <v>12709</v>
      </c>
      <c r="B6635" s="7"/>
      <c r="C6635" s="7" t="s">
        <v>13205</v>
      </c>
      <c r="D6635" s="7" t="s">
        <v>13206</v>
      </c>
      <c r="E6635" s="7" t="s">
        <v>12629</v>
      </c>
      <c r="F6635" s="7"/>
      <c r="G6635" s="7"/>
      <c r="H6635" s="7" t="s">
        <v>1304</v>
      </c>
      <c r="I6635" s="7"/>
      <c r="J6635" s="7" t="s">
        <v>2092</v>
      </c>
      <c r="K6635" s="8" t="s">
        <v>12712</v>
      </c>
      <c r="L6635" s="8" t="s">
        <v>2024</v>
      </c>
      <c r="M6635" s="7"/>
      <c r="N6635" s="9" t="s">
        <v>12714</v>
      </c>
    </row>
    <row r="6636" spans="1:14">
      <c r="A6636" s="7" t="s">
        <v>12709</v>
      </c>
      <c r="B6636" s="7"/>
      <c r="C6636" s="7" t="s">
        <v>13207</v>
      </c>
      <c r="D6636" s="7" t="s">
        <v>13208</v>
      </c>
      <c r="E6636" s="7" t="s">
        <v>12629</v>
      </c>
      <c r="F6636" s="7"/>
      <c r="G6636" s="7"/>
      <c r="H6636" s="7" t="s">
        <v>1304</v>
      </c>
      <c r="I6636" s="7"/>
      <c r="J6636" s="7" t="s">
        <v>2092</v>
      </c>
      <c r="K6636" s="8" t="s">
        <v>12712</v>
      </c>
      <c r="L6636" s="8" t="s">
        <v>2024</v>
      </c>
      <c r="M6636" s="7"/>
      <c r="N6636" s="9" t="s">
        <v>12714</v>
      </c>
    </row>
    <row r="6637" spans="1:14">
      <c r="A6637" s="7" t="s">
        <v>12709</v>
      </c>
      <c r="B6637" s="7"/>
      <c r="C6637" s="7" t="s">
        <v>13209</v>
      </c>
      <c r="D6637" s="7" t="s">
        <v>13210</v>
      </c>
      <c r="E6637" s="7" t="s">
        <v>12629</v>
      </c>
      <c r="F6637" s="7"/>
      <c r="G6637" s="7"/>
      <c r="H6637" s="7" t="s">
        <v>1304</v>
      </c>
      <c r="I6637" s="7"/>
      <c r="J6637" s="7" t="s">
        <v>2092</v>
      </c>
      <c r="K6637" s="8" t="s">
        <v>12712</v>
      </c>
      <c r="L6637" s="8" t="s">
        <v>2024</v>
      </c>
      <c r="M6637" s="7"/>
      <c r="N6637" s="9" t="s">
        <v>12714</v>
      </c>
    </row>
    <row r="6638" spans="1:14">
      <c r="A6638" s="7" t="s">
        <v>12709</v>
      </c>
      <c r="B6638" s="7"/>
      <c r="C6638" s="7" t="s">
        <v>13211</v>
      </c>
      <c r="D6638" s="7" t="s">
        <v>13212</v>
      </c>
      <c r="E6638" s="7" t="s">
        <v>12629</v>
      </c>
      <c r="F6638" s="7"/>
      <c r="G6638" s="7"/>
      <c r="H6638" s="7" t="s">
        <v>1304</v>
      </c>
      <c r="I6638" s="7"/>
      <c r="J6638" s="7" t="s">
        <v>2092</v>
      </c>
      <c r="K6638" s="8" t="s">
        <v>12712</v>
      </c>
      <c r="L6638" s="8" t="s">
        <v>2024</v>
      </c>
      <c r="M6638" s="7"/>
      <c r="N6638" s="9" t="s">
        <v>12714</v>
      </c>
    </row>
    <row r="6639" spans="1:14">
      <c r="A6639" s="7" t="s">
        <v>12709</v>
      </c>
      <c r="B6639" s="7"/>
      <c r="C6639" s="7" t="s">
        <v>13213</v>
      </c>
      <c r="D6639" s="7" t="s">
        <v>13214</v>
      </c>
      <c r="E6639" s="7" t="s">
        <v>12629</v>
      </c>
      <c r="F6639" s="7"/>
      <c r="G6639" s="7"/>
      <c r="H6639" s="7" t="s">
        <v>1304</v>
      </c>
      <c r="I6639" s="7"/>
      <c r="J6639" s="7" t="s">
        <v>2092</v>
      </c>
      <c r="K6639" s="8" t="s">
        <v>12712</v>
      </c>
      <c r="L6639" s="8" t="s">
        <v>2024</v>
      </c>
      <c r="M6639" s="7"/>
      <c r="N6639" s="9" t="s">
        <v>12714</v>
      </c>
    </row>
    <row r="6640" spans="1:14">
      <c r="A6640" s="7" t="s">
        <v>12709</v>
      </c>
      <c r="B6640" s="7"/>
      <c r="C6640" s="7" t="s">
        <v>13215</v>
      </c>
      <c r="D6640" s="7" t="s">
        <v>13216</v>
      </c>
      <c r="E6640" s="7" t="s">
        <v>12629</v>
      </c>
      <c r="F6640" s="7"/>
      <c r="G6640" s="7"/>
      <c r="H6640" s="7" t="s">
        <v>1304</v>
      </c>
      <c r="I6640" s="7"/>
      <c r="J6640" s="7" t="s">
        <v>2092</v>
      </c>
      <c r="K6640" s="8" t="s">
        <v>12712</v>
      </c>
      <c r="L6640" s="8" t="s">
        <v>2024</v>
      </c>
      <c r="M6640" s="7"/>
      <c r="N6640" s="9" t="s">
        <v>12714</v>
      </c>
    </row>
    <row r="6641" spans="1:14">
      <c r="A6641" s="7" t="s">
        <v>12709</v>
      </c>
      <c r="B6641" s="7"/>
      <c r="C6641" s="7" t="s">
        <v>13217</v>
      </c>
      <c r="D6641" s="7" t="s">
        <v>13218</v>
      </c>
      <c r="E6641" s="7" t="s">
        <v>12629</v>
      </c>
      <c r="F6641" s="7"/>
      <c r="G6641" s="7"/>
      <c r="H6641" s="7" t="s">
        <v>1304</v>
      </c>
      <c r="I6641" s="7"/>
      <c r="J6641" s="7" t="s">
        <v>2092</v>
      </c>
      <c r="K6641" s="8" t="s">
        <v>12712</v>
      </c>
      <c r="L6641" s="8" t="s">
        <v>2024</v>
      </c>
      <c r="M6641" s="7"/>
      <c r="N6641" s="9" t="s">
        <v>12714</v>
      </c>
    </row>
    <row r="6642" spans="1:14">
      <c r="A6642" s="7" t="s">
        <v>12709</v>
      </c>
      <c r="B6642" s="7"/>
      <c r="C6642" s="7" t="s">
        <v>13219</v>
      </c>
      <c r="D6642" s="7" t="s">
        <v>13220</v>
      </c>
      <c r="E6642" s="7" t="s">
        <v>12629</v>
      </c>
      <c r="F6642" s="7"/>
      <c r="G6642" s="7"/>
      <c r="H6642" s="7" t="s">
        <v>1304</v>
      </c>
      <c r="I6642" s="7"/>
      <c r="J6642" s="7" t="s">
        <v>2092</v>
      </c>
      <c r="K6642" s="8" t="s">
        <v>12712</v>
      </c>
      <c r="L6642" s="8" t="s">
        <v>2024</v>
      </c>
      <c r="M6642" s="7"/>
      <c r="N6642" s="9" t="s">
        <v>12714</v>
      </c>
    </row>
    <row r="6643" spans="1:14">
      <c r="A6643" s="7" t="s">
        <v>12709</v>
      </c>
      <c r="B6643" s="7"/>
      <c r="C6643" s="7" t="s">
        <v>13221</v>
      </c>
      <c r="D6643" s="7" t="s">
        <v>13222</v>
      </c>
      <c r="E6643" s="7" t="s">
        <v>12629</v>
      </c>
      <c r="F6643" s="7"/>
      <c r="G6643" s="7"/>
      <c r="H6643" s="7" t="s">
        <v>1304</v>
      </c>
      <c r="I6643" s="7"/>
      <c r="J6643" s="7" t="s">
        <v>2092</v>
      </c>
      <c r="K6643" s="8" t="s">
        <v>12712</v>
      </c>
      <c r="L6643" s="8" t="s">
        <v>2024</v>
      </c>
      <c r="M6643" s="7"/>
      <c r="N6643" s="9" t="s">
        <v>12714</v>
      </c>
    </row>
    <row r="6644" spans="1:14">
      <c r="A6644" s="7" t="s">
        <v>12709</v>
      </c>
      <c r="B6644" s="7"/>
      <c r="C6644" s="7" t="s">
        <v>13223</v>
      </c>
      <c r="D6644" s="7" t="s">
        <v>13224</v>
      </c>
      <c r="E6644" s="7" t="s">
        <v>12629</v>
      </c>
      <c r="F6644" s="7"/>
      <c r="G6644" s="7"/>
      <c r="H6644" s="7" t="s">
        <v>1304</v>
      </c>
      <c r="I6644" s="7"/>
      <c r="J6644" s="7" t="s">
        <v>2092</v>
      </c>
      <c r="K6644" s="8" t="s">
        <v>12712</v>
      </c>
      <c r="L6644" s="8" t="s">
        <v>2024</v>
      </c>
      <c r="M6644" s="7"/>
      <c r="N6644" s="9" t="s">
        <v>12714</v>
      </c>
    </row>
    <row r="6645" spans="1:14">
      <c r="A6645" s="7" t="s">
        <v>12709</v>
      </c>
      <c r="B6645" s="7"/>
      <c r="C6645" s="7" t="s">
        <v>13225</v>
      </c>
      <c r="D6645" s="7" t="s">
        <v>13226</v>
      </c>
      <c r="E6645" s="7" t="s">
        <v>12629</v>
      </c>
      <c r="F6645" s="7"/>
      <c r="G6645" s="7"/>
      <c r="H6645" s="7" t="s">
        <v>1304</v>
      </c>
      <c r="I6645" s="7"/>
      <c r="J6645" s="7" t="s">
        <v>2092</v>
      </c>
      <c r="K6645" s="8" t="s">
        <v>12712</v>
      </c>
      <c r="L6645" s="8" t="s">
        <v>2024</v>
      </c>
      <c r="M6645" s="7"/>
      <c r="N6645" s="9" t="s">
        <v>12714</v>
      </c>
    </row>
    <row r="6646" spans="1:14">
      <c r="A6646" s="7" t="s">
        <v>12709</v>
      </c>
      <c r="B6646" s="7"/>
      <c r="C6646" s="7" t="s">
        <v>13227</v>
      </c>
      <c r="D6646" s="7" t="s">
        <v>13228</v>
      </c>
      <c r="E6646" s="7" t="s">
        <v>12629</v>
      </c>
      <c r="F6646" s="7"/>
      <c r="G6646" s="7"/>
      <c r="H6646" s="7" t="s">
        <v>1304</v>
      </c>
      <c r="I6646" s="7"/>
      <c r="J6646" s="7" t="s">
        <v>2092</v>
      </c>
      <c r="K6646" s="8" t="s">
        <v>12712</v>
      </c>
      <c r="L6646" s="8" t="s">
        <v>2024</v>
      </c>
      <c r="M6646" s="7"/>
      <c r="N6646" s="9" t="s">
        <v>12714</v>
      </c>
    </row>
    <row r="6647" spans="1:14">
      <c r="A6647" s="7" t="s">
        <v>12709</v>
      </c>
      <c r="B6647" s="7"/>
      <c r="C6647" s="7" t="s">
        <v>13229</v>
      </c>
      <c r="D6647" s="7" t="s">
        <v>13230</v>
      </c>
      <c r="E6647" s="7" t="s">
        <v>12629</v>
      </c>
      <c r="F6647" s="7"/>
      <c r="G6647" s="7"/>
      <c r="H6647" s="7" t="s">
        <v>1304</v>
      </c>
      <c r="I6647" s="7"/>
      <c r="J6647" s="7" t="s">
        <v>2092</v>
      </c>
      <c r="K6647" s="8" t="s">
        <v>12712</v>
      </c>
      <c r="L6647" s="8" t="s">
        <v>2024</v>
      </c>
      <c r="M6647" s="7"/>
      <c r="N6647" s="9" t="s">
        <v>12714</v>
      </c>
    </row>
    <row r="6648" spans="1:14">
      <c r="A6648" s="7" t="s">
        <v>12709</v>
      </c>
      <c r="B6648" s="7"/>
      <c r="C6648" s="7" t="s">
        <v>13231</v>
      </c>
      <c r="D6648" s="7" t="s">
        <v>13232</v>
      </c>
      <c r="E6648" s="7" t="s">
        <v>12629</v>
      </c>
      <c r="F6648" s="7"/>
      <c r="G6648" s="7"/>
      <c r="H6648" s="7" t="s">
        <v>1304</v>
      </c>
      <c r="I6648" s="7"/>
      <c r="J6648" s="7" t="s">
        <v>2092</v>
      </c>
      <c r="K6648" s="8" t="s">
        <v>12712</v>
      </c>
      <c r="L6648" s="8" t="s">
        <v>2024</v>
      </c>
      <c r="M6648" s="7"/>
      <c r="N6648" s="9" t="s">
        <v>12714</v>
      </c>
    </row>
    <row r="6649" spans="1:14">
      <c r="A6649" s="7" t="s">
        <v>12709</v>
      </c>
      <c r="B6649" s="7"/>
      <c r="C6649" s="7" t="s">
        <v>13233</v>
      </c>
      <c r="D6649" s="7" t="s">
        <v>13234</v>
      </c>
      <c r="E6649" s="7" t="s">
        <v>12629</v>
      </c>
      <c r="F6649" s="7"/>
      <c r="G6649" s="7"/>
      <c r="H6649" s="7" t="s">
        <v>1304</v>
      </c>
      <c r="I6649" s="7"/>
      <c r="J6649" s="7" t="s">
        <v>2092</v>
      </c>
      <c r="K6649" s="8" t="s">
        <v>12712</v>
      </c>
      <c r="L6649" s="8" t="s">
        <v>2024</v>
      </c>
      <c r="M6649" s="7"/>
      <c r="N6649" s="9" t="s">
        <v>12714</v>
      </c>
    </row>
    <row r="6650" spans="1:14">
      <c r="A6650" s="7" t="s">
        <v>12709</v>
      </c>
      <c r="B6650" s="7"/>
      <c r="C6650" s="7" t="s">
        <v>13235</v>
      </c>
      <c r="D6650" s="7" t="s">
        <v>13236</v>
      </c>
      <c r="E6650" s="7" t="s">
        <v>12629</v>
      </c>
      <c r="F6650" s="7"/>
      <c r="G6650" s="7"/>
      <c r="H6650" s="7" t="s">
        <v>1304</v>
      </c>
      <c r="I6650" s="7"/>
      <c r="J6650" s="7" t="s">
        <v>2092</v>
      </c>
      <c r="K6650" s="8" t="s">
        <v>12712</v>
      </c>
      <c r="L6650" s="8" t="s">
        <v>2024</v>
      </c>
      <c r="M6650" s="7"/>
      <c r="N6650" s="9" t="s">
        <v>12714</v>
      </c>
    </row>
    <row r="6651" spans="1:14">
      <c r="A6651" s="7" t="s">
        <v>12709</v>
      </c>
      <c r="B6651" s="7"/>
      <c r="C6651" s="7" t="s">
        <v>13237</v>
      </c>
      <c r="D6651" s="7" t="s">
        <v>13238</v>
      </c>
      <c r="E6651" s="7" t="s">
        <v>12629</v>
      </c>
      <c r="F6651" s="7"/>
      <c r="G6651" s="7"/>
      <c r="H6651" s="7" t="s">
        <v>1304</v>
      </c>
      <c r="I6651" s="7"/>
      <c r="J6651" s="7" t="s">
        <v>2092</v>
      </c>
      <c r="K6651" s="8" t="s">
        <v>12712</v>
      </c>
      <c r="L6651" s="8" t="s">
        <v>2024</v>
      </c>
      <c r="M6651" s="7"/>
      <c r="N6651" s="9" t="s">
        <v>12714</v>
      </c>
    </row>
    <row r="6652" spans="1:14">
      <c r="A6652" s="7" t="s">
        <v>12709</v>
      </c>
      <c r="B6652" s="7"/>
      <c r="C6652" s="7" t="s">
        <v>13239</v>
      </c>
      <c r="D6652" s="7" t="s">
        <v>13240</v>
      </c>
      <c r="E6652" s="7" t="s">
        <v>12629</v>
      </c>
      <c r="F6652" s="7"/>
      <c r="G6652" s="7"/>
      <c r="H6652" s="7" t="s">
        <v>1304</v>
      </c>
      <c r="I6652" s="7"/>
      <c r="J6652" s="7" t="s">
        <v>2092</v>
      </c>
      <c r="K6652" s="8" t="s">
        <v>12712</v>
      </c>
      <c r="L6652" s="8" t="s">
        <v>2024</v>
      </c>
      <c r="M6652" s="7"/>
      <c r="N6652" s="9" t="s">
        <v>12714</v>
      </c>
    </row>
    <row r="6653" spans="1:14">
      <c r="A6653" s="7" t="s">
        <v>12709</v>
      </c>
      <c r="B6653" s="7"/>
      <c r="C6653" s="7" t="s">
        <v>13241</v>
      </c>
      <c r="D6653" s="7" t="s">
        <v>13242</v>
      </c>
      <c r="E6653" s="7" t="s">
        <v>12629</v>
      </c>
      <c r="F6653" s="7"/>
      <c r="G6653" s="7"/>
      <c r="H6653" s="7" t="s">
        <v>1304</v>
      </c>
      <c r="I6653" s="7"/>
      <c r="J6653" s="7" t="s">
        <v>2092</v>
      </c>
      <c r="K6653" s="8" t="s">
        <v>12712</v>
      </c>
      <c r="L6653" s="8" t="s">
        <v>2024</v>
      </c>
      <c r="M6653" s="7"/>
      <c r="N6653" s="9" t="s">
        <v>12714</v>
      </c>
    </row>
    <row r="6654" spans="1:14">
      <c r="A6654" s="7" t="s">
        <v>12709</v>
      </c>
      <c r="B6654" s="7"/>
      <c r="C6654" s="7" t="s">
        <v>13243</v>
      </c>
      <c r="D6654" s="7" t="s">
        <v>13244</v>
      </c>
      <c r="E6654" s="7" t="s">
        <v>12629</v>
      </c>
      <c r="F6654" s="7"/>
      <c r="G6654" s="7"/>
      <c r="H6654" s="7" t="s">
        <v>1304</v>
      </c>
      <c r="I6654" s="7"/>
      <c r="J6654" s="7" t="s">
        <v>2092</v>
      </c>
      <c r="K6654" s="8" t="s">
        <v>12712</v>
      </c>
      <c r="L6654" s="8" t="s">
        <v>2024</v>
      </c>
      <c r="M6654" s="7"/>
      <c r="N6654" s="9" t="s">
        <v>12714</v>
      </c>
    </row>
    <row r="6655" spans="1:14">
      <c r="A6655" s="7" t="s">
        <v>12709</v>
      </c>
      <c r="B6655" s="7"/>
      <c r="C6655" s="7" t="s">
        <v>13245</v>
      </c>
      <c r="D6655" s="7" t="s">
        <v>13246</v>
      </c>
      <c r="E6655" s="7" t="s">
        <v>12629</v>
      </c>
      <c r="F6655" s="7"/>
      <c r="G6655" s="7"/>
      <c r="H6655" s="7" t="s">
        <v>1304</v>
      </c>
      <c r="I6655" s="7"/>
      <c r="J6655" s="7" t="s">
        <v>2092</v>
      </c>
      <c r="K6655" s="8" t="s">
        <v>12712</v>
      </c>
      <c r="L6655" s="8" t="s">
        <v>2024</v>
      </c>
      <c r="M6655" s="7"/>
      <c r="N6655" s="9" t="s">
        <v>12714</v>
      </c>
    </row>
    <row r="6656" spans="1:14">
      <c r="A6656" s="7" t="s">
        <v>12709</v>
      </c>
      <c r="B6656" s="7"/>
      <c r="C6656" s="7" t="s">
        <v>13247</v>
      </c>
      <c r="D6656" s="7" t="s">
        <v>13248</v>
      </c>
      <c r="E6656" s="7" t="s">
        <v>12629</v>
      </c>
      <c r="F6656" s="7"/>
      <c r="G6656" s="7"/>
      <c r="H6656" s="7" t="s">
        <v>1304</v>
      </c>
      <c r="I6656" s="7"/>
      <c r="J6656" s="7" t="s">
        <v>2092</v>
      </c>
      <c r="K6656" s="8" t="s">
        <v>12712</v>
      </c>
      <c r="L6656" s="8" t="s">
        <v>2024</v>
      </c>
      <c r="M6656" s="7"/>
      <c r="N6656" s="9" t="s">
        <v>12714</v>
      </c>
    </row>
    <row r="6657" spans="1:14">
      <c r="A6657" s="7" t="s">
        <v>12709</v>
      </c>
      <c r="B6657" s="7"/>
      <c r="C6657" s="7" t="s">
        <v>13249</v>
      </c>
      <c r="D6657" s="7" t="s">
        <v>13250</v>
      </c>
      <c r="E6657" s="7" t="s">
        <v>12629</v>
      </c>
      <c r="F6657" s="7"/>
      <c r="G6657" s="7"/>
      <c r="H6657" s="7" t="s">
        <v>1304</v>
      </c>
      <c r="I6657" s="7"/>
      <c r="J6657" s="7" t="s">
        <v>2092</v>
      </c>
      <c r="K6657" s="8" t="s">
        <v>12712</v>
      </c>
      <c r="L6657" s="8" t="s">
        <v>2024</v>
      </c>
      <c r="M6657" s="7"/>
      <c r="N6657" s="9" t="s">
        <v>12714</v>
      </c>
    </row>
    <row r="6658" spans="1:14">
      <c r="A6658" s="7" t="s">
        <v>12709</v>
      </c>
      <c r="B6658" s="7"/>
      <c r="C6658" s="7" t="s">
        <v>13251</v>
      </c>
      <c r="D6658" s="7" t="s">
        <v>13252</v>
      </c>
      <c r="E6658" s="7" t="s">
        <v>12629</v>
      </c>
      <c r="F6658" s="7"/>
      <c r="G6658" s="7"/>
      <c r="H6658" s="7" t="s">
        <v>1304</v>
      </c>
      <c r="I6658" s="7"/>
      <c r="J6658" s="7" t="s">
        <v>2092</v>
      </c>
      <c r="K6658" s="8" t="s">
        <v>12712</v>
      </c>
      <c r="L6658" s="8" t="s">
        <v>2024</v>
      </c>
      <c r="M6658" s="7"/>
      <c r="N6658" s="9" t="s">
        <v>12714</v>
      </c>
    </row>
    <row r="6659" spans="1:14">
      <c r="A6659" s="7" t="s">
        <v>12709</v>
      </c>
      <c r="B6659" s="7"/>
      <c r="C6659" s="7" t="s">
        <v>13253</v>
      </c>
      <c r="D6659" s="7" t="s">
        <v>13254</v>
      </c>
      <c r="E6659" s="7" t="s">
        <v>12629</v>
      </c>
      <c r="F6659" s="7"/>
      <c r="G6659" s="7"/>
      <c r="H6659" s="7" t="s">
        <v>1304</v>
      </c>
      <c r="I6659" s="7"/>
      <c r="J6659" s="7" t="s">
        <v>2092</v>
      </c>
      <c r="K6659" s="8" t="s">
        <v>12712</v>
      </c>
      <c r="L6659" s="8" t="s">
        <v>2024</v>
      </c>
      <c r="M6659" s="7"/>
      <c r="N6659" s="9" t="s">
        <v>12714</v>
      </c>
    </row>
    <row r="6660" spans="1:14">
      <c r="A6660" s="7" t="s">
        <v>12709</v>
      </c>
      <c r="B6660" s="7"/>
      <c r="C6660" s="7" t="s">
        <v>13255</v>
      </c>
      <c r="D6660" s="7" t="s">
        <v>13256</v>
      </c>
      <c r="E6660" s="7" t="s">
        <v>12629</v>
      </c>
      <c r="F6660" s="7"/>
      <c r="G6660" s="7"/>
      <c r="H6660" s="7" t="s">
        <v>1304</v>
      </c>
      <c r="I6660" s="7"/>
      <c r="J6660" s="7" t="s">
        <v>2092</v>
      </c>
      <c r="K6660" s="8" t="s">
        <v>12712</v>
      </c>
      <c r="L6660" s="8" t="s">
        <v>2024</v>
      </c>
      <c r="M6660" s="7"/>
      <c r="N6660" s="9" t="s">
        <v>12714</v>
      </c>
    </row>
    <row r="6661" spans="1:14">
      <c r="A6661" s="7" t="s">
        <v>12709</v>
      </c>
      <c r="B6661" s="7"/>
      <c r="C6661" s="7" t="s">
        <v>13257</v>
      </c>
      <c r="D6661" s="7" t="s">
        <v>13258</v>
      </c>
      <c r="E6661" s="7" t="s">
        <v>12629</v>
      </c>
      <c r="F6661" s="7"/>
      <c r="G6661" s="7"/>
      <c r="H6661" s="7" t="s">
        <v>1304</v>
      </c>
      <c r="I6661" s="7"/>
      <c r="J6661" s="7" t="s">
        <v>2092</v>
      </c>
      <c r="K6661" s="8" t="s">
        <v>12712</v>
      </c>
      <c r="L6661" s="8" t="s">
        <v>2024</v>
      </c>
      <c r="M6661" s="7"/>
      <c r="N6661" s="9" t="s">
        <v>12714</v>
      </c>
    </row>
    <row r="6662" spans="1:14">
      <c r="A6662" s="7" t="s">
        <v>12709</v>
      </c>
      <c r="B6662" s="7"/>
      <c r="C6662" s="7" t="s">
        <v>13259</v>
      </c>
      <c r="D6662" s="7" t="s">
        <v>13260</v>
      </c>
      <c r="E6662" s="7" t="s">
        <v>12629</v>
      </c>
      <c r="F6662" s="7"/>
      <c r="G6662" s="7"/>
      <c r="H6662" s="7" t="s">
        <v>1304</v>
      </c>
      <c r="I6662" s="7"/>
      <c r="J6662" s="7" t="s">
        <v>2092</v>
      </c>
      <c r="K6662" s="8" t="s">
        <v>12712</v>
      </c>
      <c r="L6662" s="8" t="s">
        <v>2024</v>
      </c>
      <c r="M6662" s="7"/>
      <c r="N6662" s="9" t="s">
        <v>12714</v>
      </c>
    </row>
    <row r="6663" spans="1:14">
      <c r="A6663" s="7" t="s">
        <v>12709</v>
      </c>
      <c r="B6663" s="7"/>
      <c r="C6663" s="7" t="s">
        <v>13261</v>
      </c>
      <c r="D6663" s="7" t="s">
        <v>13262</v>
      </c>
      <c r="E6663" s="7" t="s">
        <v>12629</v>
      </c>
      <c r="F6663" s="7"/>
      <c r="G6663" s="7"/>
      <c r="H6663" s="7" t="s">
        <v>1304</v>
      </c>
      <c r="I6663" s="7"/>
      <c r="J6663" s="7" t="s">
        <v>2092</v>
      </c>
      <c r="K6663" s="8" t="s">
        <v>12712</v>
      </c>
      <c r="L6663" s="8" t="s">
        <v>2024</v>
      </c>
      <c r="M6663" s="7"/>
      <c r="N6663" s="9" t="s">
        <v>12714</v>
      </c>
    </row>
    <row r="6664" spans="1:14">
      <c r="A6664" s="7" t="s">
        <v>12709</v>
      </c>
      <c r="B6664" s="7"/>
      <c r="C6664" s="7" t="s">
        <v>13263</v>
      </c>
      <c r="D6664" s="7" t="s">
        <v>13264</v>
      </c>
      <c r="E6664" s="7" t="s">
        <v>12629</v>
      </c>
      <c r="F6664" s="7"/>
      <c r="G6664" s="7"/>
      <c r="H6664" s="7" t="s">
        <v>1304</v>
      </c>
      <c r="I6664" s="7"/>
      <c r="J6664" s="7" t="s">
        <v>2092</v>
      </c>
      <c r="K6664" s="8" t="s">
        <v>12712</v>
      </c>
      <c r="L6664" s="8" t="s">
        <v>2024</v>
      </c>
      <c r="M6664" s="7"/>
      <c r="N6664" s="9" t="s">
        <v>12714</v>
      </c>
    </row>
    <row r="6665" spans="1:14">
      <c r="A6665" s="7" t="s">
        <v>12709</v>
      </c>
      <c r="B6665" s="7"/>
      <c r="C6665" s="7" t="s">
        <v>13265</v>
      </c>
      <c r="D6665" s="7" t="s">
        <v>13266</v>
      </c>
      <c r="E6665" s="7" t="s">
        <v>12629</v>
      </c>
      <c r="F6665" s="7"/>
      <c r="G6665" s="7"/>
      <c r="H6665" s="7" t="s">
        <v>1304</v>
      </c>
      <c r="I6665" s="7"/>
      <c r="J6665" s="7" t="s">
        <v>2092</v>
      </c>
      <c r="K6665" s="8" t="s">
        <v>12712</v>
      </c>
      <c r="L6665" s="8" t="s">
        <v>2024</v>
      </c>
      <c r="M6665" s="7"/>
      <c r="N6665" s="9" t="s">
        <v>12714</v>
      </c>
    </row>
    <row r="6666" spans="1:14">
      <c r="A6666" s="7" t="s">
        <v>12709</v>
      </c>
      <c r="B6666" s="7"/>
      <c r="C6666" s="7" t="s">
        <v>13267</v>
      </c>
      <c r="D6666" s="7" t="s">
        <v>13268</v>
      </c>
      <c r="E6666" s="7" t="s">
        <v>12629</v>
      </c>
      <c r="F6666" s="7"/>
      <c r="G6666" s="7"/>
      <c r="H6666" s="7" t="s">
        <v>1304</v>
      </c>
      <c r="I6666" s="7"/>
      <c r="J6666" s="7" t="s">
        <v>2092</v>
      </c>
      <c r="K6666" s="8" t="s">
        <v>12712</v>
      </c>
      <c r="L6666" s="8" t="s">
        <v>2024</v>
      </c>
      <c r="M6666" s="7"/>
      <c r="N6666" s="9" t="s">
        <v>12714</v>
      </c>
    </row>
    <row r="6667" spans="1:14">
      <c r="A6667" s="7" t="s">
        <v>12709</v>
      </c>
      <c r="B6667" s="7"/>
      <c r="C6667" s="7" t="s">
        <v>13269</v>
      </c>
      <c r="D6667" s="7" t="s">
        <v>13270</v>
      </c>
      <c r="E6667" s="7" t="s">
        <v>12629</v>
      </c>
      <c r="F6667" s="7"/>
      <c r="G6667" s="7"/>
      <c r="H6667" s="7" t="s">
        <v>1304</v>
      </c>
      <c r="I6667" s="7"/>
      <c r="J6667" s="7" t="s">
        <v>2092</v>
      </c>
      <c r="K6667" s="8" t="s">
        <v>12712</v>
      </c>
      <c r="L6667" s="8" t="s">
        <v>2024</v>
      </c>
      <c r="M6667" s="7"/>
      <c r="N6667" s="9" t="s">
        <v>12714</v>
      </c>
    </row>
    <row r="6668" spans="1:14">
      <c r="A6668" s="7" t="s">
        <v>12709</v>
      </c>
      <c r="B6668" s="7"/>
      <c r="C6668" s="7" t="s">
        <v>13271</v>
      </c>
      <c r="D6668" s="7" t="s">
        <v>13272</v>
      </c>
      <c r="E6668" s="7" t="s">
        <v>12629</v>
      </c>
      <c r="F6668" s="7"/>
      <c r="G6668" s="7"/>
      <c r="H6668" s="7" t="s">
        <v>1304</v>
      </c>
      <c r="I6668" s="7"/>
      <c r="J6668" s="7" t="s">
        <v>2092</v>
      </c>
      <c r="K6668" s="8" t="s">
        <v>12712</v>
      </c>
      <c r="L6668" s="8" t="s">
        <v>2024</v>
      </c>
      <c r="M6668" s="7"/>
      <c r="N6668" s="9" t="s">
        <v>12714</v>
      </c>
    </row>
    <row r="6669" spans="1:14">
      <c r="A6669" s="7" t="s">
        <v>12709</v>
      </c>
      <c r="B6669" s="7"/>
      <c r="C6669" s="7" t="s">
        <v>13273</v>
      </c>
      <c r="D6669" s="7" t="s">
        <v>13274</v>
      </c>
      <c r="E6669" s="7" t="s">
        <v>12629</v>
      </c>
      <c r="F6669" s="7"/>
      <c r="G6669" s="7"/>
      <c r="H6669" s="7" t="s">
        <v>1304</v>
      </c>
      <c r="I6669" s="7"/>
      <c r="J6669" s="7" t="s">
        <v>2092</v>
      </c>
      <c r="K6669" s="8" t="s">
        <v>12712</v>
      </c>
      <c r="L6669" s="8" t="s">
        <v>2024</v>
      </c>
      <c r="M6669" s="7"/>
      <c r="N6669" s="9" t="s">
        <v>12714</v>
      </c>
    </row>
    <row r="6670" spans="1:14">
      <c r="A6670" s="7" t="s">
        <v>12709</v>
      </c>
      <c r="B6670" s="7"/>
      <c r="C6670" s="7" t="s">
        <v>13275</v>
      </c>
      <c r="D6670" s="7" t="s">
        <v>13276</v>
      </c>
      <c r="E6670" s="7" t="s">
        <v>12629</v>
      </c>
      <c r="F6670" s="7"/>
      <c r="G6670" s="7"/>
      <c r="H6670" s="7" t="s">
        <v>1304</v>
      </c>
      <c r="I6670" s="7"/>
      <c r="J6670" s="7" t="s">
        <v>2092</v>
      </c>
      <c r="K6670" s="8" t="s">
        <v>12712</v>
      </c>
      <c r="L6670" s="8" t="s">
        <v>2024</v>
      </c>
      <c r="M6670" s="7"/>
      <c r="N6670" s="9" t="s">
        <v>12714</v>
      </c>
    </row>
    <row r="6671" spans="1:14">
      <c r="A6671" s="7" t="s">
        <v>12709</v>
      </c>
      <c r="B6671" s="7"/>
      <c r="C6671" s="8" t="s">
        <v>13277</v>
      </c>
      <c r="D6671" s="8" t="s">
        <v>13278</v>
      </c>
      <c r="E6671" s="7" t="s">
        <v>12629</v>
      </c>
      <c r="F6671" s="8"/>
      <c r="G6671" s="8"/>
      <c r="H6671" s="8" t="s">
        <v>1304</v>
      </c>
      <c r="I6671" s="8"/>
      <c r="J6671" s="7" t="s">
        <v>2092</v>
      </c>
      <c r="K6671" s="8" t="s">
        <v>12712</v>
      </c>
      <c r="L6671" s="8" t="s">
        <v>2024</v>
      </c>
      <c r="M6671" s="7" t="s">
        <v>1982</v>
      </c>
      <c r="N6671" s="9" t="s">
        <v>12714</v>
      </c>
    </row>
    <row r="6672" spans="1:14">
      <c r="A6672" s="7" t="s">
        <v>12709</v>
      </c>
      <c r="B6672" s="7"/>
      <c r="C6672" s="8" t="s">
        <v>13279</v>
      </c>
      <c r="D6672" s="8" t="s">
        <v>13280</v>
      </c>
      <c r="E6672" s="7" t="s">
        <v>12629</v>
      </c>
      <c r="F6672" s="8"/>
      <c r="G6672" s="8"/>
      <c r="H6672" s="8" t="s">
        <v>1304</v>
      </c>
      <c r="I6672" s="8"/>
      <c r="J6672" s="7" t="s">
        <v>2092</v>
      </c>
      <c r="K6672" s="8" t="s">
        <v>12712</v>
      </c>
      <c r="L6672" s="8" t="s">
        <v>2024</v>
      </c>
      <c r="M6672" s="7" t="s">
        <v>1982</v>
      </c>
      <c r="N6672" s="9" t="s">
        <v>12714</v>
      </c>
    </row>
    <row r="6673" spans="1:14">
      <c r="A6673" s="7" t="s">
        <v>12709</v>
      </c>
      <c r="B6673" s="7"/>
      <c r="C6673" s="7" t="s">
        <v>13281</v>
      </c>
      <c r="D6673" s="7" t="s">
        <v>13282</v>
      </c>
      <c r="E6673" s="7" t="s">
        <v>12629</v>
      </c>
      <c r="F6673" s="7"/>
      <c r="G6673" s="7"/>
      <c r="H6673" s="7" t="s">
        <v>1304</v>
      </c>
      <c r="I6673" s="7"/>
      <c r="J6673" s="7" t="s">
        <v>2092</v>
      </c>
      <c r="K6673" s="8" t="s">
        <v>12712</v>
      </c>
      <c r="L6673" s="8" t="s">
        <v>2024</v>
      </c>
      <c r="M6673" s="7"/>
      <c r="N6673" s="9" t="s">
        <v>12714</v>
      </c>
    </row>
    <row r="6674" spans="1:14">
      <c r="A6674" s="7" t="s">
        <v>12709</v>
      </c>
      <c r="B6674" s="7"/>
      <c r="C6674" s="8" t="s">
        <v>13283</v>
      </c>
      <c r="D6674" s="8" t="s">
        <v>13284</v>
      </c>
      <c r="E6674" s="7" t="s">
        <v>12629</v>
      </c>
      <c r="F6674" s="8"/>
      <c r="G6674" s="8"/>
      <c r="H6674" s="8" t="s">
        <v>1304</v>
      </c>
      <c r="I6674" s="8"/>
      <c r="J6674" s="7" t="s">
        <v>2092</v>
      </c>
      <c r="K6674" s="8" t="s">
        <v>12712</v>
      </c>
      <c r="L6674" s="8" t="s">
        <v>2024</v>
      </c>
      <c r="M6674" s="7" t="s">
        <v>1982</v>
      </c>
      <c r="N6674" s="9" t="s">
        <v>12714</v>
      </c>
    </row>
    <row r="6675" spans="1:14">
      <c r="A6675" s="7" t="s">
        <v>12709</v>
      </c>
      <c r="B6675" s="7"/>
      <c r="C6675" s="7" t="s">
        <v>13285</v>
      </c>
      <c r="D6675" s="7" t="s">
        <v>13286</v>
      </c>
      <c r="E6675" s="7" t="s">
        <v>12629</v>
      </c>
      <c r="F6675" s="7"/>
      <c r="G6675" s="7"/>
      <c r="H6675" s="7" t="s">
        <v>1304</v>
      </c>
      <c r="I6675" s="7"/>
      <c r="J6675" s="7" t="s">
        <v>2092</v>
      </c>
      <c r="K6675" s="8" t="s">
        <v>12712</v>
      </c>
      <c r="L6675" s="8" t="s">
        <v>2024</v>
      </c>
      <c r="M6675" s="7"/>
      <c r="N6675" s="9" t="s">
        <v>12714</v>
      </c>
    </row>
    <row r="6676" spans="1:14">
      <c r="A6676" s="7" t="s">
        <v>12709</v>
      </c>
      <c r="B6676" s="7"/>
      <c r="C6676" s="7" t="s">
        <v>13287</v>
      </c>
      <c r="D6676" s="7" t="s">
        <v>13288</v>
      </c>
      <c r="E6676" s="7" t="s">
        <v>12629</v>
      </c>
      <c r="F6676" s="7"/>
      <c r="G6676" s="7"/>
      <c r="H6676" s="7" t="s">
        <v>1304</v>
      </c>
      <c r="I6676" s="7"/>
      <c r="J6676" s="7" t="s">
        <v>2092</v>
      </c>
      <c r="K6676" s="8" t="s">
        <v>12712</v>
      </c>
      <c r="L6676" s="8" t="s">
        <v>2024</v>
      </c>
      <c r="M6676" s="7"/>
      <c r="N6676" s="9" t="s">
        <v>12714</v>
      </c>
    </row>
    <row r="6677" spans="1:14">
      <c r="A6677" s="7" t="s">
        <v>12709</v>
      </c>
      <c r="B6677" s="7"/>
      <c r="C6677" s="7" t="s">
        <v>13289</v>
      </c>
      <c r="D6677" s="7" t="s">
        <v>13290</v>
      </c>
      <c r="E6677" s="7" t="s">
        <v>12629</v>
      </c>
      <c r="F6677" s="7"/>
      <c r="G6677" s="7"/>
      <c r="H6677" s="7" t="s">
        <v>1304</v>
      </c>
      <c r="I6677" s="7"/>
      <c r="J6677" s="7" t="s">
        <v>2092</v>
      </c>
      <c r="K6677" s="8" t="s">
        <v>12712</v>
      </c>
      <c r="L6677" s="8" t="s">
        <v>2024</v>
      </c>
      <c r="M6677" s="7"/>
      <c r="N6677" s="9" t="s">
        <v>12714</v>
      </c>
    </row>
    <row r="6678" spans="1:14">
      <c r="A6678" s="7" t="s">
        <v>12709</v>
      </c>
      <c r="B6678" s="7"/>
      <c r="C6678" s="7" t="s">
        <v>13291</v>
      </c>
      <c r="D6678" s="7" t="s">
        <v>13292</v>
      </c>
      <c r="E6678" s="7" t="s">
        <v>12629</v>
      </c>
      <c r="F6678" s="7"/>
      <c r="G6678" s="7"/>
      <c r="H6678" s="7" t="s">
        <v>1304</v>
      </c>
      <c r="I6678" s="7"/>
      <c r="J6678" s="7" t="s">
        <v>2092</v>
      </c>
      <c r="K6678" s="8" t="s">
        <v>12712</v>
      </c>
      <c r="L6678" s="8" t="s">
        <v>2024</v>
      </c>
      <c r="M6678" s="7"/>
      <c r="N6678" s="9" t="s">
        <v>12714</v>
      </c>
    </row>
    <row r="6679" spans="1:14">
      <c r="A6679" s="7" t="s">
        <v>12709</v>
      </c>
      <c r="B6679" s="7"/>
      <c r="C6679" s="8" t="s">
        <v>13293</v>
      </c>
      <c r="D6679" s="8" t="s">
        <v>13294</v>
      </c>
      <c r="E6679" s="7" t="s">
        <v>12629</v>
      </c>
      <c r="F6679" s="8"/>
      <c r="G6679" s="8"/>
      <c r="H6679" s="8" t="s">
        <v>1304</v>
      </c>
      <c r="I6679" s="8"/>
      <c r="J6679" s="7" t="s">
        <v>2092</v>
      </c>
      <c r="K6679" s="8" t="s">
        <v>12712</v>
      </c>
      <c r="L6679" s="8" t="s">
        <v>2024</v>
      </c>
      <c r="M6679" s="7" t="s">
        <v>1982</v>
      </c>
      <c r="N6679" s="9" t="s">
        <v>12714</v>
      </c>
    </row>
    <row r="6680" spans="1:14">
      <c r="A6680" s="7" t="s">
        <v>12709</v>
      </c>
      <c r="B6680" s="7"/>
      <c r="C6680" s="8" t="s">
        <v>13295</v>
      </c>
      <c r="D6680" s="8" t="s">
        <v>13296</v>
      </c>
      <c r="E6680" s="7" t="s">
        <v>12629</v>
      </c>
      <c r="F6680" s="8"/>
      <c r="G6680" s="8"/>
      <c r="H6680" s="8" t="s">
        <v>1304</v>
      </c>
      <c r="I6680" s="8"/>
      <c r="J6680" s="7" t="s">
        <v>2092</v>
      </c>
      <c r="K6680" s="8" t="s">
        <v>12712</v>
      </c>
      <c r="L6680" s="8" t="s">
        <v>2024</v>
      </c>
      <c r="M6680" s="7" t="s">
        <v>1982</v>
      </c>
      <c r="N6680" s="9" t="s">
        <v>12714</v>
      </c>
    </row>
    <row r="6681" spans="1:14">
      <c r="A6681" s="7" t="s">
        <v>12709</v>
      </c>
      <c r="B6681" s="7"/>
      <c r="C6681" s="8" t="s">
        <v>13297</v>
      </c>
      <c r="D6681" s="8" t="s">
        <v>13298</v>
      </c>
      <c r="E6681" s="7" t="s">
        <v>12629</v>
      </c>
      <c r="F6681" s="8"/>
      <c r="G6681" s="8"/>
      <c r="H6681" s="8" t="s">
        <v>1304</v>
      </c>
      <c r="I6681" s="8"/>
      <c r="J6681" s="7" t="s">
        <v>2092</v>
      </c>
      <c r="K6681" s="8" t="s">
        <v>12712</v>
      </c>
      <c r="L6681" s="8" t="s">
        <v>2024</v>
      </c>
      <c r="M6681" s="7" t="s">
        <v>1982</v>
      </c>
      <c r="N6681" s="9" t="s">
        <v>12714</v>
      </c>
    </row>
    <row r="6682" spans="1:14">
      <c r="A6682" s="7" t="s">
        <v>12709</v>
      </c>
      <c r="B6682" s="7"/>
      <c r="C6682" s="8" t="s">
        <v>13299</v>
      </c>
      <c r="D6682" s="8" t="s">
        <v>13300</v>
      </c>
      <c r="E6682" s="7" t="s">
        <v>12629</v>
      </c>
      <c r="F6682" s="8"/>
      <c r="G6682" s="8"/>
      <c r="H6682" s="8" t="s">
        <v>1304</v>
      </c>
      <c r="I6682" s="8"/>
      <c r="J6682" s="7" t="s">
        <v>2092</v>
      </c>
      <c r="K6682" s="8" t="s">
        <v>12712</v>
      </c>
      <c r="L6682" s="8" t="s">
        <v>2024</v>
      </c>
      <c r="M6682" s="7" t="s">
        <v>1982</v>
      </c>
      <c r="N6682" s="9" t="s">
        <v>12714</v>
      </c>
    </row>
    <row r="6683" spans="1:14">
      <c r="A6683" s="7" t="s">
        <v>12709</v>
      </c>
      <c r="B6683" s="7"/>
      <c r="C6683" s="8" t="s">
        <v>13301</v>
      </c>
      <c r="D6683" s="8" t="s">
        <v>13302</v>
      </c>
      <c r="E6683" s="7" t="s">
        <v>12629</v>
      </c>
      <c r="F6683" s="8"/>
      <c r="G6683" s="8"/>
      <c r="H6683" s="8" t="s">
        <v>1304</v>
      </c>
      <c r="I6683" s="8"/>
      <c r="J6683" s="7" t="s">
        <v>2092</v>
      </c>
      <c r="K6683" s="8" t="s">
        <v>12712</v>
      </c>
      <c r="L6683" s="8" t="s">
        <v>2024</v>
      </c>
      <c r="M6683" s="7" t="s">
        <v>1982</v>
      </c>
      <c r="N6683" s="9" t="s">
        <v>12714</v>
      </c>
    </row>
    <row r="6684" spans="1:14">
      <c r="A6684" s="7" t="s">
        <v>12709</v>
      </c>
      <c r="B6684" s="7"/>
      <c r="C6684" s="8" t="s">
        <v>13303</v>
      </c>
      <c r="D6684" s="8" t="s">
        <v>13304</v>
      </c>
      <c r="E6684" s="7" t="s">
        <v>12629</v>
      </c>
      <c r="F6684" s="8"/>
      <c r="G6684" s="8"/>
      <c r="H6684" s="8" t="s">
        <v>1304</v>
      </c>
      <c r="I6684" s="8"/>
      <c r="J6684" s="7" t="s">
        <v>2092</v>
      </c>
      <c r="K6684" s="8" t="s">
        <v>12712</v>
      </c>
      <c r="L6684" s="8" t="s">
        <v>2024</v>
      </c>
      <c r="M6684" s="7" t="s">
        <v>1982</v>
      </c>
      <c r="N6684" s="9" t="s">
        <v>12714</v>
      </c>
    </row>
    <row r="6685" spans="1:14">
      <c r="A6685" s="7" t="s">
        <v>12709</v>
      </c>
      <c r="B6685" s="7"/>
      <c r="C6685" s="8" t="s">
        <v>13305</v>
      </c>
      <c r="D6685" s="8" t="s">
        <v>13306</v>
      </c>
      <c r="E6685" s="7" t="s">
        <v>12629</v>
      </c>
      <c r="F6685" s="8"/>
      <c r="G6685" s="8"/>
      <c r="H6685" s="8" t="s">
        <v>1304</v>
      </c>
      <c r="I6685" s="8"/>
      <c r="J6685" s="7" t="s">
        <v>2092</v>
      </c>
      <c r="K6685" s="8" t="s">
        <v>12712</v>
      </c>
      <c r="L6685" s="8" t="s">
        <v>2024</v>
      </c>
      <c r="M6685" s="7" t="s">
        <v>1982</v>
      </c>
      <c r="N6685" s="9" t="s">
        <v>12714</v>
      </c>
    </row>
    <row r="6686" spans="1:14">
      <c r="A6686" s="7" t="s">
        <v>12709</v>
      </c>
      <c r="B6686" s="7"/>
      <c r="C6686" s="8" t="s">
        <v>13307</v>
      </c>
      <c r="D6686" s="8" t="s">
        <v>13308</v>
      </c>
      <c r="E6686" s="7" t="s">
        <v>12629</v>
      </c>
      <c r="F6686" s="8"/>
      <c r="G6686" s="8"/>
      <c r="H6686" s="8" t="s">
        <v>1304</v>
      </c>
      <c r="I6686" s="8"/>
      <c r="J6686" s="7" t="s">
        <v>2092</v>
      </c>
      <c r="K6686" s="8" t="s">
        <v>12712</v>
      </c>
      <c r="L6686" s="8" t="s">
        <v>2024</v>
      </c>
      <c r="M6686" s="7" t="s">
        <v>1982</v>
      </c>
      <c r="N6686" s="9" t="s">
        <v>12714</v>
      </c>
    </row>
    <row r="6687" spans="1:14">
      <c r="A6687" s="7" t="s">
        <v>12709</v>
      </c>
      <c r="B6687" s="7"/>
      <c r="C6687" s="7" t="s">
        <v>13309</v>
      </c>
      <c r="D6687" s="7" t="s">
        <v>13310</v>
      </c>
      <c r="E6687" s="7" t="s">
        <v>12629</v>
      </c>
      <c r="F6687" s="7"/>
      <c r="G6687" s="7"/>
      <c r="H6687" s="7" t="s">
        <v>1304</v>
      </c>
      <c r="I6687" s="7"/>
      <c r="J6687" s="7" t="s">
        <v>2092</v>
      </c>
      <c r="K6687" s="8" t="s">
        <v>12712</v>
      </c>
      <c r="L6687" s="8" t="s">
        <v>2024</v>
      </c>
      <c r="M6687" s="7"/>
      <c r="N6687" s="9" t="s">
        <v>12714</v>
      </c>
    </row>
    <row r="6688" spans="1:14">
      <c r="A6688" s="7" t="s">
        <v>12709</v>
      </c>
      <c r="B6688" s="7"/>
      <c r="C6688" s="8" t="s">
        <v>13311</v>
      </c>
      <c r="D6688" s="8" t="s">
        <v>13312</v>
      </c>
      <c r="E6688" s="7" t="s">
        <v>12629</v>
      </c>
      <c r="F6688" s="8"/>
      <c r="G6688" s="8"/>
      <c r="H6688" s="8" t="s">
        <v>1304</v>
      </c>
      <c r="I6688" s="8"/>
      <c r="J6688" s="7" t="s">
        <v>2092</v>
      </c>
      <c r="K6688" s="8" t="s">
        <v>12712</v>
      </c>
      <c r="L6688" s="8" t="s">
        <v>2024</v>
      </c>
      <c r="M6688" s="7" t="s">
        <v>1982</v>
      </c>
      <c r="N6688" s="9" t="s">
        <v>12714</v>
      </c>
    </row>
    <row r="6689" spans="1:14">
      <c r="A6689" s="7" t="s">
        <v>12709</v>
      </c>
      <c r="B6689" s="7"/>
      <c r="C6689" s="8" t="s">
        <v>13313</v>
      </c>
      <c r="D6689" s="8" t="s">
        <v>13314</v>
      </c>
      <c r="E6689" s="7" t="s">
        <v>12629</v>
      </c>
      <c r="F6689" s="8"/>
      <c r="G6689" s="8"/>
      <c r="H6689" s="8" t="s">
        <v>1304</v>
      </c>
      <c r="I6689" s="8"/>
      <c r="J6689" s="7" t="s">
        <v>2092</v>
      </c>
      <c r="K6689" s="8" t="s">
        <v>12712</v>
      </c>
      <c r="L6689" s="8" t="s">
        <v>2024</v>
      </c>
      <c r="M6689" s="7" t="s">
        <v>1982</v>
      </c>
      <c r="N6689" s="9" t="s">
        <v>12714</v>
      </c>
    </row>
    <row r="6690" spans="1:14">
      <c r="A6690" s="7" t="s">
        <v>12709</v>
      </c>
      <c r="B6690" s="7"/>
      <c r="C6690" s="7" t="s">
        <v>13315</v>
      </c>
      <c r="D6690" s="7" t="s">
        <v>13316</v>
      </c>
      <c r="E6690" s="7" t="s">
        <v>12629</v>
      </c>
      <c r="F6690" s="7"/>
      <c r="G6690" s="7"/>
      <c r="H6690" s="7" t="s">
        <v>1304</v>
      </c>
      <c r="I6690" s="7"/>
      <c r="J6690" s="7" t="s">
        <v>2092</v>
      </c>
      <c r="K6690" s="8" t="s">
        <v>12712</v>
      </c>
      <c r="L6690" s="8" t="s">
        <v>2024</v>
      </c>
      <c r="M6690" s="7"/>
      <c r="N6690" s="9" t="s">
        <v>12714</v>
      </c>
    </row>
    <row r="6691" spans="1:14">
      <c r="A6691" s="7" t="s">
        <v>12709</v>
      </c>
      <c r="B6691" s="7"/>
      <c r="C6691" s="7" t="s">
        <v>13317</v>
      </c>
      <c r="D6691" s="7" t="s">
        <v>13318</v>
      </c>
      <c r="E6691" s="7" t="s">
        <v>12629</v>
      </c>
      <c r="F6691" s="7"/>
      <c r="G6691" s="7"/>
      <c r="H6691" s="7" t="s">
        <v>1304</v>
      </c>
      <c r="I6691" s="7"/>
      <c r="J6691" s="7" t="s">
        <v>2092</v>
      </c>
      <c r="K6691" s="8" t="s">
        <v>12712</v>
      </c>
      <c r="L6691" s="8" t="s">
        <v>2024</v>
      </c>
      <c r="M6691" s="7"/>
      <c r="N6691" s="9" t="s">
        <v>12714</v>
      </c>
    </row>
    <row r="6692" spans="1:14">
      <c r="A6692" s="7" t="s">
        <v>12709</v>
      </c>
      <c r="B6692" s="7"/>
      <c r="C6692" s="7" t="s">
        <v>13319</v>
      </c>
      <c r="D6692" s="7" t="s">
        <v>13320</v>
      </c>
      <c r="E6692" s="7" t="s">
        <v>12629</v>
      </c>
      <c r="F6692" s="7"/>
      <c r="G6692" s="7"/>
      <c r="H6692" s="7" t="s">
        <v>1304</v>
      </c>
      <c r="I6692" s="7"/>
      <c r="J6692" s="7" t="s">
        <v>2092</v>
      </c>
      <c r="K6692" s="8" t="s">
        <v>12712</v>
      </c>
      <c r="L6692" s="8" t="s">
        <v>2024</v>
      </c>
      <c r="M6692" s="7"/>
      <c r="N6692" s="9" t="s">
        <v>12714</v>
      </c>
    </row>
    <row r="6693" spans="1:14">
      <c r="A6693" s="7" t="s">
        <v>12709</v>
      </c>
      <c r="B6693" s="7"/>
      <c r="C6693" s="7" t="s">
        <v>13321</v>
      </c>
      <c r="D6693" s="7" t="s">
        <v>13322</v>
      </c>
      <c r="E6693" s="7" t="s">
        <v>12629</v>
      </c>
      <c r="F6693" s="7"/>
      <c r="G6693" s="7"/>
      <c r="H6693" s="7" t="s">
        <v>1304</v>
      </c>
      <c r="I6693" s="7"/>
      <c r="J6693" s="7" t="s">
        <v>2092</v>
      </c>
      <c r="K6693" s="8" t="s">
        <v>12712</v>
      </c>
      <c r="L6693" s="8" t="s">
        <v>2024</v>
      </c>
      <c r="M6693" s="7"/>
      <c r="N6693" s="9" t="s">
        <v>12714</v>
      </c>
    </row>
    <row r="6694" spans="1:14">
      <c r="A6694" s="7" t="s">
        <v>12709</v>
      </c>
      <c r="B6694" s="7"/>
      <c r="C6694" s="7" t="s">
        <v>13323</v>
      </c>
      <c r="D6694" s="7" t="s">
        <v>13324</v>
      </c>
      <c r="E6694" s="7" t="s">
        <v>12629</v>
      </c>
      <c r="F6694" s="7"/>
      <c r="G6694" s="7"/>
      <c r="H6694" s="7" t="s">
        <v>1304</v>
      </c>
      <c r="I6694" s="7"/>
      <c r="J6694" s="7" t="s">
        <v>2092</v>
      </c>
      <c r="K6694" s="8" t="s">
        <v>12712</v>
      </c>
      <c r="L6694" s="8" t="s">
        <v>2024</v>
      </c>
      <c r="M6694" s="7"/>
      <c r="N6694" s="9" t="s">
        <v>12714</v>
      </c>
    </row>
    <row r="6695" spans="1:14">
      <c r="A6695" s="7" t="s">
        <v>12709</v>
      </c>
      <c r="B6695" s="7"/>
      <c r="C6695" s="7" t="s">
        <v>13325</v>
      </c>
      <c r="D6695" s="7" t="s">
        <v>13326</v>
      </c>
      <c r="E6695" s="7" t="s">
        <v>12629</v>
      </c>
      <c r="F6695" s="7"/>
      <c r="G6695" s="7"/>
      <c r="H6695" s="7" t="s">
        <v>1304</v>
      </c>
      <c r="I6695" s="7"/>
      <c r="J6695" s="7" t="s">
        <v>2092</v>
      </c>
      <c r="K6695" s="8" t="s">
        <v>12712</v>
      </c>
      <c r="L6695" s="8" t="s">
        <v>2024</v>
      </c>
      <c r="M6695" s="7"/>
      <c r="N6695" s="9" t="s">
        <v>12714</v>
      </c>
    </row>
    <row r="6696" spans="1:14">
      <c r="A6696" s="7" t="s">
        <v>12709</v>
      </c>
      <c r="B6696" s="7"/>
      <c r="C6696" s="7" t="s">
        <v>13327</v>
      </c>
      <c r="D6696" s="7" t="s">
        <v>13328</v>
      </c>
      <c r="E6696" s="7" t="s">
        <v>12629</v>
      </c>
      <c r="F6696" s="7"/>
      <c r="G6696" s="7"/>
      <c r="H6696" s="7" t="s">
        <v>1304</v>
      </c>
      <c r="I6696" s="7"/>
      <c r="J6696" s="7" t="s">
        <v>2092</v>
      </c>
      <c r="K6696" s="8" t="s">
        <v>12712</v>
      </c>
      <c r="L6696" s="8" t="s">
        <v>2024</v>
      </c>
      <c r="M6696" s="7"/>
      <c r="N6696" s="9" t="s">
        <v>12714</v>
      </c>
    </row>
    <row r="6697" spans="1:14">
      <c r="A6697" s="7" t="s">
        <v>12709</v>
      </c>
      <c r="B6697" s="7"/>
      <c r="C6697" s="7" t="s">
        <v>13329</v>
      </c>
      <c r="D6697" s="7" t="s">
        <v>13330</v>
      </c>
      <c r="E6697" s="7" t="s">
        <v>12629</v>
      </c>
      <c r="F6697" s="7"/>
      <c r="G6697" s="7"/>
      <c r="H6697" s="7" t="s">
        <v>1304</v>
      </c>
      <c r="I6697" s="7"/>
      <c r="J6697" s="7" t="s">
        <v>2092</v>
      </c>
      <c r="K6697" s="8" t="s">
        <v>12712</v>
      </c>
      <c r="L6697" s="8" t="s">
        <v>2024</v>
      </c>
      <c r="M6697" s="7"/>
      <c r="N6697" s="9" t="s">
        <v>12714</v>
      </c>
    </row>
    <row r="6698" spans="1:14">
      <c r="A6698" s="7" t="s">
        <v>12709</v>
      </c>
      <c r="B6698" s="7"/>
      <c r="C6698" s="7" t="s">
        <v>13331</v>
      </c>
      <c r="D6698" s="7" t="s">
        <v>13332</v>
      </c>
      <c r="E6698" s="7" t="s">
        <v>12629</v>
      </c>
      <c r="F6698" s="7"/>
      <c r="G6698" s="7"/>
      <c r="H6698" s="7" t="s">
        <v>1304</v>
      </c>
      <c r="I6698" s="7"/>
      <c r="J6698" s="7" t="s">
        <v>2092</v>
      </c>
      <c r="K6698" s="8" t="s">
        <v>12712</v>
      </c>
      <c r="L6698" s="8" t="s">
        <v>2024</v>
      </c>
      <c r="M6698" s="7"/>
      <c r="N6698" s="9" t="s">
        <v>12714</v>
      </c>
    </row>
    <row r="6699" spans="1:14">
      <c r="A6699" s="7" t="s">
        <v>12709</v>
      </c>
      <c r="B6699" s="7"/>
      <c r="C6699" s="7" t="s">
        <v>13333</v>
      </c>
      <c r="D6699" s="7" t="s">
        <v>13334</v>
      </c>
      <c r="E6699" s="7" t="s">
        <v>12629</v>
      </c>
      <c r="F6699" s="7"/>
      <c r="G6699" s="7"/>
      <c r="H6699" s="7" t="s">
        <v>1304</v>
      </c>
      <c r="I6699" s="7"/>
      <c r="J6699" s="7" t="s">
        <v>2092</v>
      </c>
      <c r="K6699" s="8" t="s">
        <v>12712</v>
      </c>
      <c r="L6699" s="8" t="s">
        <v>2024</v>
      </c>
      <c r="M6699" s="7"/>
      <c r="N6699" s="9" t="s">
        <v>12714</v>
      </c>
    </row>
    <row r="6700" spans="1:14">
      <c r="A6700" s="7" t="s">
        <v>12709</v>
      </c>
      <c r="B6700" s="7"/>
      <c r="C6700" s="8" t="s">
        <v>13335</v>
      </c>
      <c r="D6700" s="8" t="s">
        <v>13336</v>
      </c>
      <c r="E6700" s="7" t="s">
        <v>12629</v>
      </c>
      <c r="F6700" s="8"/>
      <c r="G6700" s="8"/>
      <c r="H6700" s="8" t="s">
        <v>1304</v>
      </c>
      <c r="I6700" s="8"/>
      <c r="J6700" s="7" t="s">
        <v>2092</v>
      </c>
      <c r="K6700" s="8" t="s">
        <v>12712</v>
      </c>
      <c r="L6700" s="8" t="s">
        <v>2024</v>
      </c>
      <c r="M6700" s="7" t="s">
        <v>1982</v>
      </c>
      <c r="N6700" s="9" t="s">
        <v>12714</v>
      </c>
    </row>
    <row r="6701" spans="1:14">
      <c r="A6701" s="7" t="s">
        <v>12709</v>
      </c>
      <c r="B6701" s="7"/>
      <c r="C6701" s="7" t="s">
        <v>13337</v>
      </c>
      <c r="D6701" s="7" t="s">
        <v>13338</v>
      </c>
      <c r="E6701" s="7" t="s">
        <v>12629</v>
      </c>
      <c r="F6701" s="7"/>
      <c r="G6701" s="7"/>
      <c r="H6701" s="7" t="s">
        <v>1304</v>
      </c>
      <c r="I6701" s="7"/>
      <c r="J6701" s="7" t="s">
        <v>2092</v>
      </c>
      <c r="K6701" s="8" t="s">
        <v>12712</v>
      </c>
      <c r="L6701" s="8" t="s">
        <v>2024</v>
      </c>
      <c r="M6701" s="7"/>
      <c r="N6701" s="9" t="s">
        <v>12714</v>
      </c>
    </row>
    <row r="6702" spans="1:14">
      <c r="A6702" s="7" t="s">
        <v>12709</v>
      </c>
      <c r="B6702" s="7"/>
      <c r="C6702" s="7" t="s">
        <v>13339</v>
      </c>
      <c r="D6702" s="7" t="s">
        <v>13340</v>
      </c>
      <c r="E6702" s="7" t="s">
        <v>12629</v>
      </c>
      <c r="F6702" s="7"/>
      <c r="G6702" s="7"/>
      <c r="H6702" s="7" t="s">
        <v>1304</v>
      </c>
      <c r="I6702" s="7"/>
      <c r="J6702" s="7" t="s">
        <v>2092</v>
      </c>
      <c r="K6702" s="8" t="s">
        <v>12712</v>
      </c>
      <c r="L6702" s="8" t="s">
        <v>2024</v>
      </c>
      <c r="M6702" s="7"/>
      <c r="N6702" s="9" t="s">
        <v>12714</v>
      </c>
    </row>
    <row r="6703" spans="1:14">
      <c r="A6703" s="7" t="s">
        <v>12709</v>
      </c>
      <c r="B6703" s="7"/>
      <c r="C6703" s="7" t="s">
        <v>13341</v>
      </c>
      <c r="D6703" s="7" t="s">
        <v>13342</v>
      </c>
      <c r="E6703" s="7" t="s">
        <v>12629</v>
      </c>
      <c r="F6703" s="7"/>
      <c r="G6703" s="7"/>
      <c r="H6703" s="7" t="s">
        <v>1304</v>
      </c>
      <c r="I6703" s="7"/>
      <c r="J6703" s="7" t="s">
        <v>2092</v>
      </c>
      <c r="K6703" s="8" t="s">
        <v>12712</v>
      </c>
      <c r="L6703" s="8" t="s">
        <v>2024</v>
      </c>
      <c r="M6703" s="7"/>
      <c r="N6703" s="9" t="s">
        <v>12714</v>
      </c>
    </row>
    <row r="6704" spans="1:14">
      <c r="A6704" s="7" t="s">
        <v>12709</v>
      </c>
      <c r="B6704" s="7"/>
      <c r="C6704" s="8" t="s">
        <v>13343</v>
      </c>
      <c r="D6704" s="8" t="s">
        <v>13344</v>
      </c>
      <c r="E6704" s="7" t="s">
        <v>12629</v>
      </c>
      <c r="F6704" s="8"/>
      <c r="G6704" s="8"/>
      <c r="H6704" s="8" t="s">
        <v>1304</v>
      </c>
      <c r="I6704" s="8"/>
      <c r="J6704" s="7" t="s">
        <v>2092</v>
      </c>
      <c r="K6704" s="8" t="s">
        <v>12712</v>
      </c>
      <c r="L6704" s="8" t="s">
        <v>2024</v>
      </c>
      <c r="M6704" s="7" t="s">
        <v>1982</v>
      </c>
      <c r="N6704" s="9" t="s">
        <v>12714</v>
      </c>
    </row>
    <row r="6705" spans="1:14">
      <c r="A6705" s="7" t="s">
        <v>12709</v>
      </c>
      <c r="B6705" s="7"/>
      <c r="C6705" s="7" t="s">
        <v>13345</v>
      </c>
      <c r="D6705" s="7" t="s">
        <v>13346</v>
      </c>
      <c r="E6705" s="7" t="s">
        <v>12629</v>
      </c>
      <c r="F6705" s="7"/>
      <c r="G6705" s="7"/>
      <c r="H6705" s="7" t="s">
        <v>1304</v>
      </c>
      <c r="I6705" s="7"/>
      <c r="J6705" s="7" t="s">
        <v>2092</v>
      </c>
      <c r="K6705" s="8" t="s">
        <v>12712</v>
      </c>
      <c r="L6705" s="8" t="s">
        <v>2024</v>
      </c>
      <c r="M6705" s="7"/>
      <c r="N6705" s="9" t="s">
        <v>12714</v>
      </c>
    </row>
    <row r="6706" spans="1:14">
      <c r="A6706" s="7" t="s">
        <v>12709</v>
      </c>
      <c r="B6706" s="7"/>
      <c r="C6706" s="7" t="s">
        <v>13347</v>
      </c>
      <c r="D6706" s="7" t="s">
        <v>13348</v>
      </c>
      <c r="E6706" s="7" t="s">
        <v>12629</v>
      </c>
      <c r="F6706" s="7"/>
      <c r="G6706" s="7"/>
      <c r="H6706" s="7" t="s">
        <v>1304</v>
      </c>
      <c r="I6706" s="7"/>
      <c r="J6706" s="7" t="s">
        <v>2092</v>
      </c>
      <c r="K6706" s="8" t="s">
        <v>12712</v>
      </c>
      <c r="L6706" s="8" t="s">
        <v>2024</v>
      </c>
      <c r="M6706" s="7"/>
      <c r="N6706" s="9" t="s">
        <v>12714</v>
      </c>
    </row>
    <row r="6707" spans="1:14">
      <c r="A6707" s="7" t="s">
        <v>12709</v>
      </c>
      <c r="B6707" s="7"/>
      <c r="C6707" s="7" t="s">
        <v>13349</v>
      </c>
      <c r="D6707" s="7" t="s">
        <v>13350</v>
      </c>
      <c r="E6707" s="7" t="s">
        <v>12629</v>
      </c>
      <c r="F6707" s="7"/>
      <c r="G6707" s="7"/>
      <c r="H6707" s="7" t="s">
        <v>1304</v>
      </c>
      <c r="I6707" s="7"/>
      <c r="J6707" s="7" t="s">
        <v>2092</v>
      </c>
      <c r="K6707" s="8" t="s">
        <v>12712</v>
      </c>
      <c r="L6707" s="8" t="s">
        <v>2024</v>
      </c>
      <c r="M6707" s="7"/>
      <c r="N6707" s="9" t="s">
        <v>12714</v>
      </c>
    </row>
    <row r="6708" spans="1:14">
      <c r="A6708" s="7" t="s">
        <v>12709</v>
      </c>
      <c r="B6708" s="7"/>
      <c r="C6708" s="7" t="s">
        <v>13351</v>
      </c>
      <c r="D6708" s="7" t="s">
        <v>13352</v>
      </c>
      <c r="E6708" s="7" t="s">
        <v>12629</v>
      </c>
      <c r="F6708" s="7"/>
      <c r="G6708" s="7"/>
      <c r="H6708" s="7" t="s">
        <v>1304</v>
      </c>
      <c r="I6708" s="7"/>
      <c r="J6708" s="7" t="s">
        <v>2092</v>
      </c>
      <c r="K6708" s="8" t="s">
        <v>12712</v>
      </c>
      <c r="L6708" s="8" t="s">
        <v>2024</v>
      </c>
      <c r="M6708" s="7"/>
      <c r="N6708" s="9" t="s">
        <v>12714</v>
      </c>
    </row>
    <row r="6709" spans="1:14">
      <c r="A6709" s="7" t="s">
        <v>12709</v>
      </c>
      <c r="B6709" s="7"/>
      <c r="C6709" s="7" t="s">
        <v>13353</v>
      </c>
      <c r="D6709" s="7" t="s">
        <v>13354</v>
      </c>
      <c r="E6709" s="7" t="s">
        <v>12629</v>
      </c>
      <c r="F6709" s="7"/>
      <c r="G6709" s="7"/>
      <c r="H6709" s="7" t="s">
        <v>1304</v>
      </c>
      <c r="I6709" s="7"/>
      <c r="J6709" s="7" t="s">
        <v>2092</v>
      </c>
      <c r="K6709" s="8" t="s">
        <v>12712</v>
      </c>
      <c r="L6709" s="8" t="s">
        <v>2024</v>
      </c>
      <c r="M6709" s="7"/>
      <c r="N6709" s="9" t="s">
        <v>12714</v>
      </c>
    </row>
    <row r="6710" spans="1:14">
      <c r="A6710" s="7" t="s">
        <v>12709</v>
      </c>
      <c r="B6710" s="7"/>
      <c r="C6710" s="7" t="s">
        <v>13355</v>
      </c>
      <c r="D6710" s="7" t="s">
        <v>13356</v>
      </c>
      <c r="E6710" s="7" t="s">
        <v>12629</v>
      </c>
      <c r="F6710" s="7"/>
      <c r="G6710" s="7"/>
      <c r="H6710" s="7" t="s">
        <v>1304</v>
      </c>
      <c r="I6710" s="7"/>
      <c r="J6710" s="7" t="s">
        <v>2092</v>
      </c>
      <c r="K6710" s="8" t="s">
        <v>12712</v>
      </c>
      <c r="L6710" s="8" t="s">
        <v>2024</v>
      </c>
      <c r="M6710" s="7"/>
      <c r="N6710" s="9" t="s">
        <v>12714</v>
      </c>
    </row>
    <row r="6711" spans="1:14">
      <c r="A6711" s="7" t="s">
        <v>12709</v>
      </c>
      <c r="B6711" s="7"/>
      <c r="C6711" s="7" t="s">
        <v>13357</v>
      </c>
      <c r="D6711" s="7" t="s">
        <v>13358</v>
      </c>
      <c r="E6711" s="7" t="s">
        <v>12629</v>
      </c>
      <c r="F6711" s="7"/>
      <c r="G6711" s="7"/>
      <c r="H6711" s="7" t="s">
        <v>1304</v>
      </c>
      <c r="I6711" s="7"/>
      <c r="J6711" s="7" t="s">
        <v>2092</v>
      </c>
      <c r="K6711" s="8" t="s">
        <v>12712</v>
      </c>
      <c r="L6711" s="8" t="s">
        <v>2024</v>
      </c>
      <c r="M6711" s="7"/>
      <c r="N6711" s="9" t="s">
        <v>12714</v>
      </c>
    </row>
    <row r="6712" spans="1:14">
      <c r="A6712" s="7" t="s">
        <v>12709</v>
      </c>
      <c r="B6712" s="7"/>
      <c r="C6712" s="8" t="s">
        <v>13359</v>
      </c>
      <c r="D6712" s="8" t="s">
        <v>13360</v>
      </c>
      <c r="E6712" s="7" t="s">
        <v>12629</v>
      </c>
      <c r="F6712" s="8"/>
      <c r="G6712" s="8"/>
      <c r="H6712" s="8" t="s">
        <v>1304</v>
      </c>
      <c r="I6712" s="8"/>
      <c r="J6712" s="7" t="s">
        <v>2092</v>
      </c>
      <c r="K6712" s="8" t="s">
        <v>12712</v>
      </c>
      <c r="L6712" s="8" t="s">
        <v>2024</v>
      </c>
      <c r="M6712" s="7" t="s">
        <v>1982</v>
      </c>
      <c r="N6712" s="9" t="s">
        <v>12714</v>
      </c>
    </row>
    <row r="6713" spans="1:14">
      <c r="A6713" s="7" t="s">
        <v>12709</v>
      </c>
      <c r="B6713" s="7"/>
      <c r="C6713" s="8" t="s">
        <v>13361</v>
      </c>
      <c r="D6713" s="8" t="s">
        <v>13362</v>
      </c>
      <c r="E6713" s="7" t="s">
        <v>12629</v>
      </c>
      <c r="F6713" s="8"/>
      <c r="G6713" s="8"/>
      <c r="H6713" s="8" t="s">
        <v>1304</v>
      </c>
      <c r="I6713" s="8"/>
      <c r="J6713" s="7" t="s">
        <v>2092</v>
      </c>
      <c r="K6713" s="8" t="s">
        <v>12712</v>
      </c>
      <c r="L6713" s="8" t="s">
        <v>2024</v>
      </c>
      <c r="M6713" s="7" t="s">
        <v>1982</v>
      </c>
      <c r="N6713" s="9" t="s">
        <v>12714</v>
      </c>
    </row>
    <row r="6714" spans="1:14">
      <c r="A6714" s="7" t="s">
        <v>12709</v>
      </c>
      <c r="B6714" s="7"/>
      <c r="C6714" s="7" t="s">
        <v>13363</v>
      </c>
      <c r="D6714" s="7" t="s">
        <v>13364</v>
      </c>
      <c r="E6714" s="7" t="s">
        <v>12629</v>
      </c>
      <c r="F6714" s="7"/>
      <c r="G6714" s="7"/>
      <c r="H6714" s="7" t="s">
        <v>1304</v>
      </c>
      <c r="I6714" s="7"/>
      <c r="J6714" s="7" t="s">
        <v>2092</v>
      </c>
      <c r="K6714" s="8" t="s">
        <v>12712</v>
      </c>
      <c r="L6714" s="8" t="s">
        <v>2024</v>
      </c>
      <c r="M6714" s="7"/>
      <c r="N6714" s="9" t="s">
        <v>12714</v>
      </c>
    </row>
    <row r="6715" spans="1:14">
      <c r="A6715" s="7" t="s">
        <v>12709</v>
      </c>
      <c r="B6715" s="7"/>
      <c r="C6715" s="8" t="s">
        <v>13365</v>
      </c>
      <c r="D6715" s="8" t="s">
        <v>13366</v>
      </c>
      <c r="E6715" s="7" t="s">
        <v>12629</v>
      </c>
      <c r="F6715" s="8"/>
      <c r="G6715" s="8"/>
      <c r="H6715" s="8" t="s">
        <v>1304</v>
      </c>
      <c r="I6715" s="8"/>
      <c r="J6715" s="7" t="s">
        <v>2092</v>
      </c>
      <c r="K6715" s="8" t="s">
        <v>12712</v>
      </c>
      <c r="L6715" s="8" t="s">
        <v>2024</v>
      </c>
      <c r="M6715" s="7" t="s">
        <v>1982</v>
      </c>
      <c r="N6715" s="9" t="s">
        <v>12714</v>
      </c>
    </row>
    <row r="6716" spans="1:14">
      <c r="A6716" s="7" t="s">
        <v>12709</v>
      </c>
      <c r="B6716" s="7"/>
      <c r="C6716" s="7" t="s">
        <v>13367</v>
      </c>
      <c r="D6716" s="7" t="s">
        <v>13368</v>
      </c>
      <c r="E6716" s="7" t="s">
        <v>12629</v>
      </c>
      <c r="F6716" s="7"/>
      <c r="G6716" s="7"/>
      <c r="H6716" s="7" t="s">
        <v>1304</v>
      </c>
      <c r="I6716" s="7"/>
      <c r="J6716" s="7" t="s">
        <v>2092</v>
      </c>
      <c r="K6716" s="8" t="s">
        <v>12712</v>
      </c>
      <c r="L6716" s="8" t="s">
        <v>2024</v>
      </c>
      <c r="M6716" s="7"/>
      <c r="N6716" s="9" t="s">
        <v>12714</v>
      </c>
    </row>
    <row r="6717" spans="1:14">
      <c r="A6717" s="7" t="s">
        <v>12709</v>
      </c>
      <c r="B6717" s="7"/>
      <c r="C6717" s="8" t="s">
        <v>13369</v>
      </c>
      <c r="D6717" s="8" t="s">
        <v>13370</v>
      </c>
      <c r="E6717" s="7" t="s">
        <v>12629</v>
      </c>
      <c r="F6717" s="8"/>
      <c r="G6717" s="8"/>
      <c r="H6717" s="8" t="s">
        <v>1304</v>
      </c>
      <c r="I6717" s="8"/>
      <c r="J6717" s="7" t="s">
        <v>2092</v>
      </c>
      <c r="K6717" s="8" t="s">
        <v>12712</v>
      </c>
      <c r="L6717" s="8" t="s">
        <v>2024</v>
      </c>
      <c r="M6717" s="7" t="s">
        <v>1982</v>
      </c>
      <c r="N6717" s="9" t="s">
        <v>12714</v>
      </c>
    </row>
    <row r="6718" spans="1:14">
      <c r="A6718" s="7" t="s">
        <v>12709</v>
      </c>
      <c r="B6718" s="8"/>
      <c r="C6718" s="8" t="s">
        <v>13371</v>
      </c>
      <c r="D6718" s="8" t="s">
        <v>13372</v>
      </c>
      <c r="E6718" s="7" t="s">
        <v>12629</v>
      </c>
      <c r="F6718" s="8"/>
      <c r="G6718" s="8"/>
      <c r="H6718" s="8" t="s">
        <v>1304</v>
      </c>
      <c r="I6718" s="8"/>
      <c r="J6718" s="7" t="s">
        <v>2092</v>
      </c>
      <c r="K6718" s="8" t="s">
        <v>12712</v>
      </c>
      <c r="L6718" s="8" t="s">
        <v>2024</v>
      </c>
      <c r="M6718" s="7" t="s">
        <v>1982</v>
      </c>
      <c r="N6718" s="9" t="s">
        <v>12714</v>
      </c>
    </row>
    <row r="6719" spans="1:14">
      <c r="A6719" s="7" t="s">
        <v>12709</v>
      </c>
      <c r="B6719" s="7"/>
      <c r="C6719" s="7" t="s">
        <v>13373</v>
      </c>
      <c r="D6719" s="7" t="s">
        <v>13374</v>
      </c>
      <c r="E6719" s="7" t="s">
        <v>12629</v>
      </c>
      <c r="F6719" s="7"/>
      <c r="G6719" s="7"/>
      <c r="H6719" s="7" t="s">
        <v>1304</v>
      </c>
      <c r="I6719" s="7"/>
      <c r="J6719" s="7" t="s">
        <v>2092</v>
      </c>
      <c r="K6719" s="8" t="s">
        <v>12712</v>
      </c>
      <c r="L6719" s="8" t="s">
        <v>2024</v>
      </c>
      <c r="M6719" s="7"/>
      <c r="N6719" s="9" t="s">
        <v>12714</v>
      </c>
    </row>
    <row r="6720" spans="1:14">
      <c r="A6720" s="7" t="s">
        <v>12709</v>
      </c>
      <c r="B6720" s="7"/>
      <c r="C6720" s="8" t="s">
        <v>13375</v>
      </c>
      <c r="D6720" s="8" t="s">
        <v>13376</v>
      </c>
      <c r="E6720" s="7" t="s">
        <v>12629</v>
      </c>
      <c r="F6720" s="8"/>
      <c r="G6720" s="8"/>
      <c r="H6720" s="8" t="s">
        <v>1304</v>
      </c>
      <c r="I6720" s="8"/>
      <c r="J6720" s="7" t="s">
        <v>2092</v>
      </c>
      <c r="K6720" s="8" t="s">
        <v>12712</v>
      </c>
      <c r="L6720" s="8" t="s">
        <v>2024</v>
      </c>
      <c r="M6720" s="7" t="s">
        <v>1982</v>
      </c>
      <c r="N6720" s="9" t="s">
        <v>12714</v>
      </c>
    </row>
    <row r="6721" spans="1:14">
      <c r="A6721" s="7" t="s">
        <v>12709</v>
      </c>
      <c r="B6721" s="7"/>
      <c r="C6721" s="8" t="s">
        <v>13377</v>
      </c>
      <c r="D6721" s="8" t="s">
        <v>13378</v>
      </c>
      <c r="E6721" s="7" t="s">
        <v>12629</v>
      </c>
      <c r="F6721" s="8"/>
      <c r="G6721" s="8"/>
      <c r="H6721" s="8" t="s">
        <v>1304</v>
      </c>
      <c r="I6721" s="8"/>
      <c r="J6721" s="7" t="s">
        <v>2092</v>
      </c>
      <c r="K6721" s="8" t="s">
        <v>12712</v>
      </c>
      <c r="L6721" s="8" t="s">
        <v>2024</v>
      </c>
      <c r="M6721" s="7" t="s">
        <v>1982</v>
      </c>
      <c r="N6721" s="9" t="s">
        <v>12714</v>
      </c>
    </row>
    <row r="6722" spans="1:14">
      <c r="A6722" s="7" t="s">
        <v>12709</v>
      </c>
      <c r="B6722" s="7"/>
      <c r="C6722" s="8" t="s">
        <v>13379</v>
      </c>
      <c r="D6722" s="8" t="s">
        <v>13380</v>
      </c>
      <c r="E6722" s="7" t="s">
        <v>12629</v>
      </c>
      <c r="F6722" s="8"/>
      <c r="G6722" s="8"/>
      <c r="H6722" s="8" t="s">
        <v>1304</v>
      </c>
      <c r="I6722" s="8"/>
      <c r="J6722" s="7" t="s">
        <v>2092</v>
      </c>
      <c r="K6722" s="8" t="s">
        <v>12712</v>
      </c>
      <c r="L6722" s="8" t="s">
        <v>2024</v>
      </c>
      <c r="M6722" s="7" t="s">
        <v>1982</v>
      </c>
      <c r="N6722" s="9" t="s">
        <v>12714</v>
      </c>
    </row>
    <row r="6723" spans="1:14">
      <c r="A6723" s="7" t="s">
        <v>12709</v>
      </c>
      <c r="B6723" s="7"/>
      <c r="C6723" s="7" t="s">
        <v>13381</v>
      </c>
      <c r="D6723" s="7" t="s">
        <v>13382</v>
      </c>
      <c r="E6723" s="7" t="s">
        <v>12629</v>
      </c>
      <c r="F6723" s="7"/>
      <c r="G6723" s="7"/>
      <c r="H6723" s="7" t="s">
        <v>1304</v>
      </c>
      <c r="I6723" s="7"/>
      <c r="J6723" s="7" t="s">
        <v>2092</v>
      </c>
      <c r="K6723" s="8" t="s">
        <v>12712</v>
      </c>
      <c r="L6723" s="8" t="s">
        <v>2024</v>
      </c>
      <c r="M6723" s="7"/>
      <c r="N6723" s="9" t="s">
        <v>12714</v>
      </c>
    </row>
    <row r="6724" spans="1:14">
      <c r="A6724" s="7" t="s">
        <v>12709</v>
      </c>
      <c r="B6724" s="7"/>
      <c r="C6724" s="7" t="s">
        <v>13383</v>
      </c>
      <c r="D6724" s="7" t="s">
        <v>13384</v>
      </c>
      <c r="E6724" s="7" t="s">
        <v>12629</v>
      </c>
      <c r="F6724" s="7"/>
      <c r="G6724" s="7"/>
      <c r="H6724" s="7" t="s">
        <v>1304</v>
      </c>
      <c r="I6724" s="7"/>
      <c r="J6724" s="7" t="s">
        <v>2092</v>
      </c>
      <c r="K6724" s="8" t="s">
        <v>12712</v>
      </c>
      <c r="L6724" s="8" t="s">
        <v>2024</v>
      </c>
      <c r="M6724" s="7"/>
      <c r="N6724" s="9" t="s">
        <v>12714</v>
      </c>
    </row>
    <row r="6725" spans="1:14">
      <c r="A6725" s="7" t="s">
        <v>12709</v>
      </c>
      <c r="B6725" s="7"/>
      <c r="C6725" s="7" t="s">
        <v>13385</v>
      </c>
      <c r="D6725" s="7" t="s">
        <v>13386</v>
      </c>
      <c r="E6725" s="7" t="s">
        <v>12629</v>
      </c>
      <c r="F6725" s="7"/>
      <c r="G6725" s="7"/>
      <c r="H6725" s="7" t="s">
        <v>1304</v>
      </c>
      <c r="I6725" s="7"/>
      <c r="J6725" s="7" t="s">
        <v>2092</v>
      </c>
      <c r="K6725" s="8" t="s">
        <v>12712</v>
      </c>
      <c r="L6725" s="8" t="s">
        <v>2024</v>
      </c>
      <c r="M6725" s="7"/>
      <c r="N6725" s="9" t="s">
        <v>12714</v>
      </c>
    </row>
    <row r="6726" spans="1:14">
      <c r="A6726" s="7" t="s">
        <v>12709</v>
      </c>
      <c r="B6726" s="7"/>
      <c r="C6726" s="7" t="s">
        <v>13387</v>
      </c>
      <c r="D6726" s="7" t="s">
        <v>13388</v>
      </c>
      <c r="E6726" s="7" t="s">
        <v>12629</v>
      </c>
      <c r="F6726" s="7"/>
      <c r="G6726" s="7"/>
      <c r="H6726" s="7" t="s">
        <v>1304</v>
      </c>
      <c r="I6726" s="7"/>
      <c r="J6726" s="7" t="s">
        <v>2092</v>
      </c>
      <c r="K6726" s="8" t="s">
        <v>12712</v>
      </c>
      <c r="L6726" s="8" t="s">
        <v>2024</v>
      </c>
      <c r="M6726" s="7"/>
      <c r="N6726" s="9" t="s">
        <v>12714</v>
      </c>
    </row>
    <row r="6727" spans="1:14">
      <c r="A6727" s="7" t="s">
        <v>12709</v>
      </c>
      <c r="B6727" s="7"/>
      <c r="C6727" s="7" t="s">
        <v>13389</v>
      </c>
      <c r="D6727" s="7" t="s">
        <v>13390</v>
      </c>
      <c r="E6727" s="7" t="s">
        <v>12629</v>
      </c>
      <c r="F6727" s="7"/>
      <c r="G6727" s="7"/>
      <c r="H6727" s="7" t="s">
        <v>1304</v>
      </c>
      <c r="I6727" s="7"/>
      <c r="J6727" s="7" t="s">
        <v>2092</v>
      </c>
      <c r="K6727" s="8" t="s">
        <v>12712</v>
      </c>
      <c r="L6727" s="8" t="s">
        <v>2024</v>
      </c>
      <c r="M6727" s="7"/>
      <c r="N6727" s="9" t="s">
        <v>12714</v>
      </c>
    </row>
    <row r="6728" spans="1:14">
      <c r="A6728" s="7" t="s">
        <v>12709</v>
      </c>
      <c r="B6728" s="7"/>
      <c r="C6728" s="7" t="s">
        <v>13391</v>
      </c>
      <c r="D6728" s="7" t="s">
        <v>13392</v>
      </c>
      <c r="E6728" s="7" t="s">
        <v>12629</v>
      </c>
      <c r="F6728" s="7"/>
      <c r="G6728" s="7"/>
      <c r="H6728" s="7" t="s">
        <v>1304</v>
      </c>
      <c r="I6728" s="7"/>
      <c r="J6728" s="7" t="s">
        <v>2092</v>
      </c>
      <c r="K6728" s="8" t="s">
        <v>12712</v>
      </c>
      <c r="L6728" s="8" t="s">
        <v>2024</v>
      </c>
      <c r="M6728" s="7"/>
      <c r="N6728" s="9" t="s">
        <v>12714</v>
      </c>
    </row>
    <row r="6729" spans="1:14">
      <c r="A6729" s="7" t="s">
        <v>12709</v>
      </c>
      <c r="B6729" s="7"/>
      <c r="C6729" s="7" t="s">
        <v>13393</v>
      </c>
      <c r="D6729" s="7" t="s">
        <v>13394</v>
      </c>
      <c r="E6729" s="7" t="s">
        <v>12629</v>
      </c>
      <c r="F6729" s="7"/>
      <c r="G6729" s="7"/>
      <c r="H6729" s="7" t="s">
        <v>1304</v>
      </c>
      <c r="I6729" s="7"/>
      <c r="J6729" s="7" t="s">
        <v>2092</v>
      </c>
      <c r="K6729" s="8" t="s">
        <v>12712</v>
      </c>
      <c r="L6729" s="8" t="s">
        <v>2024</v>
      </c>
      <c r="M6729" s="7"/>
      <c r="N6729" s="9" t="s">
        <v>12714</v>
      </c>
    </row>
    <row r="6730" spans="1:14">
      <c r="A6730" s="7" t="s">
        <v>12709</v>
      </c>
      <c r="B6730" s="7"/>
      <c r="C6730" s="7" t="s">
        <v>13395</v>
      </c>
      <c r="D6730" s="7" t="s">
        <v>13396</v>
      </c>
      <c r="E6730" s="7" t="s">
        <v>12629</v>
      </c>
      <c r="F6730" s="7"/>
      <c r="G6730" s="7"/>
      <c r="H6730" s="7" t="s">
        <v>1304</v>
      </c>
      <c r="I6730" s="7"/>
      <c r="J6730" s="7" t="s">
        <v>2092</v>
      </c>
      <c r="K6730" s="8" t="s">
        <v>12712</v>
      </c>
      <c r="L6730" s="8" t="s">
        <v>2024</v>
      </c>
      <c r="M6730" s="7"/>
      <c r="N6730" s="9" t="s">
        <v>12714</v>
      </c>
    </row>
    <row r="6731" spans="1:14">
      <c r="A6731" s="7" t="s">
        <v>12709</v>
      </c>
      <c r="B6731" s="7"/>
      <c r="C6731" s="8" t="s">
        <v>13397</v>
      </c>
      <c r="D6731" s="8" t="s">
        <v>13398</v>
      </c>
      <c r="E6731" s="7" t="s">
        <v>12629</v>
      </c>
      <c r="F6731" s="8"/>
      <c r="G6731" s="8"/>
      <c r="H6731" s="8" t="s">
        <v>1304</v>
      </c>
      <c r="I6731" s="8"/>
      <c r="J6731" s="7" t="s">
        <v>2092</v>
      </c>
      <c r="K6731" s="8" t="s">
        <v>12712</v>
      </c>
      <c r="L6731" s="8" t="s">
        <v>2024</v>
      </c>
      <c r="M6731" s="7" t="s">
        <v>1982</v>
      </c>
      <c r="N6731" s="9" t="s">
        <v>12714</v>
      </c>
    </row>
    <row r="6732" spans="1:14">
      <c r="A6732" s="7" t="s">
        <v>12709</v>
      </c>
      <c r="B6732" s="7"/>
      <c r="C6732" s="8" t="s">
        <v>13399</v>
      </c>
      <c r="D6732" s="8" t="s">
        <v>13400</v>
      </c>
      <c r="E6732" s="7" t="s">
        <v>12629</v>
      </c>
      <c r="F6732" s="8"/>
      <c r="G6732" s="8"/>
      <c r="H6732" s="8" t="s">
        <v>1304</v>
      </c>
      <c r="I6732" s="8"/>
      <c r="J6732" s="7" t="s">
        <v>2092</v>
      </c>
      <c r="K6732" s="8" t="s">
        <v>12712</v>
      </c>
      <c r="L6732" s="8" t="s">
        <v>2024</v>
      </c>
      <c r="M6732" s="7" t="s">
        <v>1982</v>
      </c>
      <c r="N6732" s="9" t="s">
        <v>12714</v>
      </c>
    </row>
    <row r="6733" spans="1:14">
      <c r="A6733" s="7" t="s">
        <v>12709</v>
      </c>
      <c r="B6733" s="7"/>
      <c r="C6733" s="7" t="s">
        <v>13401</v>
      </c>
      <c r="D6733" s="7" t="s">
        <v>13402</v>
      </c>
      <c r="E6733" s="7" t="s">
        <v>12629</v>
      </c>
      <c r="F6733" s="7"/>
      <c r="G6733" s="7"/>
      <c r="H6733" s="7" t="s">
        <v>1304</v>
      </c>
      <c r="I6733" s="7"/>
      <c r="J6733" s="7" t="s">
        <v>2092</v>
      </c>
      <c r="K6733" s="8" t="s">
        <v>12712</v>
      </c>
      <c r="L6733" s="8" t="s">
        <v>2024</v>
      </c>
      <c r="M6733" s="7"/>
      <c r="N6733" s="9" t="s">
        <v>12714</v>
      </c>
    </row>
    <row r="6734" spans="1:14">
      <c r="A6734" s="7" t="s">
        <v>12709</v>
      </c>
      <c r="B6734" s="7"/>
      <c r="C6734" s="7" t="s">
        <v>13403</v>
      </c>
      <c r="D6734" s="7" t="s">
        <v>13404</v>
      </c>
      <c r="E6734" s="7" t="s">
        <v>12629</v>
      </c>
      <c r="F6734" s="7"/>
      <c r="G6734" s="7"/>
      <c r="H6734" s="7" t="s">
        <v>1304</v>
      </c>
      <c r="I6734" s="7"/>
      <c r="J6734" s="7" t="s">
        <v>2092</v>
      </c>
      <c r="K6734" s="8" t="s">
        <v>12712</v>
      </c>
      <c r="L6734" s="8" t="s">
        <v>2024</v>
      </c>
      <c r="M6734" s="7"/>
      <c r="N6734" s="9" t="s">
        <v>12714</v>
      </c>
    </row>
    <row r="6735" spans="1:14">
      <c r="A6735" s="7" t="s">
        <v>12709</v>
      </c>
      <c r="B6735" s="7"/>
      <c r="C6735" s="7" t="s">
        <v>13405</v>
      </c>
      <c r="D6735" s="7" t="s">
        <v>13406</v>
      </c>
      <c r="E6735" s="7" t="s">
        <v>12629</v>
      </c>
      <c r="F6735" s="7"/>
      <c r="G6735" s="7"/>
      <c r="H6735" s="7" t="s">
        <v>1304</v>
      </c>
      <c r="I6735" s="7"/>
      <c r="J6735" s="7" t="s">
        <v>2092</v>
      </c>
      <c r="K6735" s="8" t="s">
        <v>12712</v>
      </c>
      <c r="L6735" s="8" t="s">
        <v>2024</v>
      </c>
      <c r="M6735" s="7"/>
      <c r="N6735" s="9" t="s">
        <v>12714</v>
      </c>
    </row>
    <row r="6736" spans="1:14">
      <c r="A6736" s="7" t="s">
        <v>12709</v>
      </c>
      <c r="B6736" s="7"/>
      <c r="C6736" s="7" t="s">
        <v>13407</v>
      </c>
      <c r="D6736" s="7" t="s">
        <v>13408</v>
      </c>
      <c r="E6736" s="7" t="s">
        <v>12629</v>
      </c>
      <c r="F6736" s="7"/>
      <c r="G6736" s="7"/>
      <c r="H6736" s="7" t="s">
        <v>1304</v>
      </c>
      <c r="I6736" s="7"/>
      <c r="J6736" s="7" t="s">
        <v>2092</v>
      </c>
      <c r="K6736" s="8" t="s">
        <v>12712</v>
      </c>
      <c r="L6736" s="8" t="s">
        <v>2024</v>
      </c>
      <c r="M6736" s="7"/>
      <c r="N6736" s="9" t="s">
        <v>12714</v>
      </c>
    </row>
    <row r="6737" spans="1:14">
      <c r="A6737" s="7" t="s">
        <v>12709</v>
      </c>
      <c r="B6737" s="7"/>
      <c r="C6737" s="7" t="s">
        <v>13409</v>
      </c>
      <c r="D6737" s="7" t="s">
        <v>13410</v>
      </c>
      <c r="E6737" s="7" t="s">
        <v>12629</v>
      </c>
      <c r="F6737" s="7"/>
      <c r="G6737" s="7"/>
      <c r="H6737" s="7" t="s">
        <v>1304</v>
      </c>
      <c r="I6737" s="7"/>
      <c r="J6737" s="7" t="s">
        <v>2092</v>
      </c>
      <c r="K6737" s="8" t="s">
        <v>12712</v>
      </c>
      <c r="L6737" s="8" t="s">
        <v>2024</v>
      </c>
      <c r="M6737" s="7"/>
      <c r="N6737" s="9" t="s">
        <v>12714</v>
      </c>
    </row>
    <row r="6738" spans="1:14">
      <c r="A6738" s="7" t="s">
        <v>12709</v>
      </c>
      <c r="B6738" s="7"/>
      <c r="C6738" s="7" t="s">
        <v>13411</v>
      </c>
      <c r="D6738" s="7" t="s">
        <v>13412</v>
      </c>
      <c r="E6738" s="7" t="s">
        <v>12629</v>
      </c>
      <c r="F6738" s="7"/>
      <c r="G6738" s="7"/>
      <c r="H6738" s="7" t="s">
        <v>1304</v>
      </c>
      <c r="I6738" s="7"/>
      <c r="J6738" s="7" t="s">
        <v>2092</v>
      </c>
      <c r="K6738" s="8" t="s">
        <v>12712</v>
      </c>
      <c r="L6738" s="8" t="s">
        <v>2024</v>
      </c>
      <c r="M6738" s="7"/>
      <c r="N6738" s="9" t="s">
        <v>12714</v>
      </c>
    </row>
    <row r="6739" spans="1:14">
      <c r="A6739" s="7" t="s">
        <v>12709</v>
      </c>
      <c r="B6739" s="7"/>
      <c r="C6739" s="7" t="s">
        <v>13413</v>
      </c>
      <c r="D6739" s="7" t="s">
        <v>13414</v>
      </c>
      <c r="E6739" s="7" t="s">
        <v>12629</v>
      </c>
      <c r="F6739" s="7"/>
      <c r="G6739" s="7"/>
      <c r="H6739" s="7" t="s">
        <v>1304</v>
      </c>
      <c r="I6739" s="7"/>
      <c r="J6739" s="7" t="s">
        <v>2092</v>
      </c>
      <c r="K6739" s="8" t="s">
        <v>12712</v>
      </c>
      <c r="L6739" s="8" t="s">
        <v>2024</v>
      </c>
      <c r="M6739" s="7"/>
      <c r="N6739" s="9" t="s">
        <v>12714</v>
      </c>
    </row>
    <row r="6740" spans="1:14">
      <c r="A6740" s="7" t="s">
        <v>12709</v>
      </c>
      <c r="B6740" s="7"/>
      <c r="C6740" s="7" t="s">
        <v>13415</v>
      </c>
      <c r="D6740" s="7" t="s">
        <v>13416</v>
      </c>
      <c r="E6740" s="7" t="s">
        <v>12629</v>
      </c>
      <c r="F6740" s="7"/>
      <c r="G6740" s="7"/>
      <c r="H6740" s="7" t="s">
        <v>1304</v>
      </c>
      <c r="I6740" s="7"/>
      <c r="J6740" s="7" t="s">
        <v>2092</v>
      </c>
      <c r="K6740" s="8" t="s">
        <v>12712</v>
      </c>
      <c r="L6740" s="8" t="s">
        <v>2024</v>
      </c>
      <c r="M6740" s="7"/>
      <c r="N6740" s="9" t="s">
        <v>12714</v>
      </c>
    </row>
    <row r="6741" spans="1:14">
      <c r="A6741" s="7" t="s">
        <v>12709</v>
      </c>
      <c r="B6741" s="7"/>
      <c r="C6741" s="7" t="s">
        <v>13417</v>
      </c>
      <c r="D6741" s="7" t="s">
        <v>13418</v>
      </c>
      <c r="E6741" s="7" t="s">
        <v>12629</v>
      </c>
      <c r="F6741" s="7"/>
      <c r="G6741" s="7"/>
      <c r="H6741" s="7" t="s">
        <v>1304</v>
      </c>
      <c r="I6741" s="7"/>
      <c r="J6741" s="7" t="s">
        <v>2092</v>
      </c>
      <c r="K6741" s="8" t="s">
        <v>12712</v>
      </c>
      <c r="L6741" s="8" t="s">
        <v>2024</v>
      </c>
      <c r="M6741" s="7"/>
      <c r="N6741" s="9" t="s">
        <v>12714</v>
      </c>
    </row>
    <row r="6742" spans="1:14">
      <c r="A6742" s="7" t="s">
        <v>12709</v>
      </c>
      <c r="B6742" s="7"/>
      <c r="C6742" s="8" t="s">
        <v>13419</v>
      </c>
      <c r="D6742" s="8" t="s">
        <v>13420</v>
      </c>
      <c r="E6742" s="7" t="s">
        <v>12629</v>
      </c>
      <c r="F6742" s="8"/>
      <c r="G6742" s="8"/>
      <c r="H6742" s="8" t="s">
        <v>1304</v>
      </c>
      <c r="I6742" s="8"/>
      <c r="J6742" s="7" t="s">
        <v>2092</v>
      </c>
      <c r="K6742" s="8" t="s">
        <v>12712</v>
      </c>
      <c r="L6742" s="8" t="s">
        <v>2024</v>
      </c>
      <c r="M6742" s="7" t="s">
        <v>1982</v>
      </c>
      <c r="N6742" s="9" t="s">
        <v>12714</v>
      </c>
    </row>
    <row r="6743" spans="1:14">
      <c r="A6743" s="7" t="s">
        <v>12709</v>
      </c>
      <c r="B6743" s="7"/>
      <c r="C6743" s="7" t="s">
        <v>13421</v>
      </c>
      <c r="D6743" s="7" t="s">
        <v>13422</v>
      </c>
      <c r="E6743" s="7" t="s">
        <v>12629</v>
      </c>
      <c r="F6743" s="7"/>
      <c r="G6743" s="7"/>
      <c r="H6743" s="7" t="s">
        <v>1304</v>
      </c>
      <c r="I6743" s="7"/>
      <c r="J6743" s="7" t="s">
        <v>2092</v>
      </c>
      <c r="K6743" s="8" t="s">
        <v>12712</v>
      </c>
      <c r="L6743" s="8" t="s">
        <v>2024</v>
      </c>
      <c r="M6743" s="7"/>
      <c r="N6743" s="9" t="s">
        <v>12714</v>
      </c>
    </row>
    <row r="6744" spans="1:14">
      <c r="A6744" s="7" t="s">
        <v>12709</v>
      </c>
      <c r="B6744" s="7"/>
      <c r="C6744" s="8" t="s">
        <v>13423</v>
      </c>
      <c r="D6744" s="8" t="s">
        <v>13424</v>
      </c>
      <c r="E6744" s="7" t="s">
        <v>12629</v>
      </c>
      <c r="F6744" s="8"/>
      <c r="G6744" s="8"/>
      <c r="H6744" s="8" t="s">
        <v>1304</v>
      </c>
      <c r="I6744" s="8"/>
      <c r="J6744" s="7" t="s">
        <v>2092</v>
      </c>
      <c r="K6744" s="8" t="s">
        <v>12712</v>
      </c>
      <c r="L6744" s="8" t="s">
        <v>2024</v>
      </c>
      <c r="M6744" s="7" t="s">
        <v>1982</v>
      </c>
      <c r="N6744" s="9" t="s">
        <v>12714</v>
      </c>
    </row>
    <row r="6745" spans="1:14">
      <c r="A6745" s="7" t="s">
        <v>12709</v>
      </c>
      <c r="B6745" s="7"/>
      <c r="C6745" s="8" t="s">
        <v>13425</v>
      </c>
      <c r="D6745" s="8" t="s">
        <v>13426</v>
      </c>
      <c r="E6745" s="7" t="s">
        <v>12629</v>
      </c>
      <c r="F6745" s="8"/>
      <c r="G6745" s="8"/>
      <c r="H6745" s="8" t="s">
        <v>1304</v>
      </c>
      <c r="I6745" s="8"/>
      <c r="J6745" s="7" t="s">
        <v>2092</v>
      </c>
      <c r="K6745" s="8" t="s">
        <v>12712</v>
      </c>
      <c r="L6745" s="8" t="s">
        <v>2024</v>
      </c>
      <c r="M6745" s="7" t="s">
        <v>1982</v>
      </c>
      <c r="N6745" s="9" t="s">
        <v>12714</v>
      </c>
    </row>
    <row r="6746" spans="1:14">
      <c r="A6746" s="7" t="s">
        <v>12709</v>
      </c>
      <c r="B6746" s="7"/>
      <c r="C6746" s="8" t="s">
        <v>13427</v>
      </c>
      <c r="D6746" s="8" t="s">
        <v>13428</v>
      </c>
      <c r="E6746" s="7" t="s">
        <v>12629</v>
      </c>
      <c r="F6746" s="8"/>
      <c r="G6746" s="8"/>
      <c r="H6746" s="8" t="s">
        <v>1304</v>
      </c>
      <c r="I6746" s="8"/>
      <c r="J6746" s="7" t="s">
        <v>2092</v>
      </c>
      <c r="K6746" s="8" t="s">
        <v>12712</v>
      </c>
      <c r="L6746" s="8" t="s">
        <v>2024</v>
      </c>
      <c r="M6746" s="7" t="s">
        <v>1982</v>
      </c>
      <c r="N6746" s="9" t="s">
        <v>12714</v>
      </c>
    </row>
    <row r="6747" spans="1:14">
      <c r="A6747" s="7" t="s">
        <v>12709</v>
      </c>
      <c r="B6747" s="7"/>
      <c r="C6747" s="7" t="s">
        <v>13429</v>
      </c>
      <c r="D6747" s="7" t="s">
        <v>13430</v>
      </c>
      <c r="E6747" s="7" t="s">
        <v>12629</v>
      </c>
      <c r="F6747" s="7"/>
      <c r="G6747" s="7"/>
      <c r="H6747" s="7" t="s">
        <v>1304</v>
      </c>
      <c r="I6747" s="7"/>
      <c r="J6747" s="7" t="s">
        <v>2092</v>
      </c>
      <c r="K6747" s="8" t="s">
        <v>12712</v>
      </c>
      <c r="L6747" s="8" t="s">
        <v>2024</v>
      </c>
      <c r="M6747" s="7"/>
      <c r="N6747" s="9" t="s">
        <v>12714</v>
      </c>
    </row>
    <row r="6748" spans="1:14">
      <c r="A6748" s="7" t="s">
        <v>12709</v>
      </c>
      <c r="B6748" s="7"/>
      <c r="C6748" s="7" t="s">
        <v>13431</v>
      </c>
      <c r="D6748" s="7" t="s">
        <v>13432</v>
      </c>
      <c r="E6748" s="7" t="s">
        <v>12629</v>
      </c>
      <c r="F6748" s="7"/>
      <c r="G6748" s="7"/>
      <c r="H6748" s="7" t="s">
        <v>1304</v>
      </c>
      <c r="I6748" s="7"/>
      <c r="J6748" s="7" t="s">
        <v>2092</v>
      </c>
      <c r="K6748" s="8" t="s">
        <v>12712</v>
      </c>
      <c r="L6748" s="8" t="s">
        <v>2024</v>
      </c>
      <c r="M6748" s="7"/>
      <c r="N6748" s="9" t="s">
        <v>12714</v>
      </c>
    </row>
    <row r="6749" spans="1:14">
      <c r="A6749" s="7" t="s">
        <v>12709</v>
      </c>
      <c r="B6749" s="7"/>
      <c r="C6749" s="7" t="s">
        <v>13433</v>
      </c>
      <c r="D6749" s="7" t="s">
        <v>13434</v>
      </c>
      <c r="E6749" s="7" t="s">
        <v>12629</v>
      </c>
      <c r="F6749" s="7"/>
      <c r="G6749" s="7"/>
      <c r="H6749" s="7" t="s">
        <v>1304</v>
      </c>
      <c r="I6749" s="7"/>
      <c r="J6749" s="7" t="s">
        <v>2092</v>
      </c>
      <c r="K6749" s="8" t="s">
        <v>12712</v>
      </c>
      <c r="L6749" s="8" t="s">
        <v>2024</v>
      </c>
      <c r="M6749" s="7"/>
      <c r="N6749" s="9" t="s">
        <v>12714</v>
      </c>
    </row>
    <row r="6750" spans="1:14">
      <c r="A6750" s="7" t="s">
        <v>12709</v>
      </c>
      <c r="B6750" s="7"/>
      <c r="C6750" s="7" t="s">
        <v>13435</v>
      </c>
      <c r="D6750" s="7" t="s">
        <v>13436</v>
      </c>
      <c r="E6750" s="7" t="s">
        <v>12629</v>
      </c>
      <c r="F6750" s="7"/>
      <c r="G6750" s="7"/>
      <c r="H6750" s="7" t="s">
        <v>1304</v>
      </c>
      <c r="I6750" s="7"/>
      <c r="J6750" s="7" t="s">
        <v>2092</v>
      </c>
      <c r="K6750" s="8" t="s">
        <v>12712</v>
      </c>
      <c r="L6750" s="8" t="s">
        <v>2024</v>
      </c>
      <c r="M6750" s="7"/>
      <c r="N6750" s="9" t="s">
        <v>12714</v>
      </c>
    </row>
    <row r="6751" spans="1:14">
      <c r="A6751" s="7" t="s">
        <v>12709</v>
      </c>
      <c r="B6751" s="7"/>
      <c r="C6751" s="7" t="s">
        <v>13437</v>
      </c>
      <c r="D6751" s="7" t="s">
        <v>13438</v>
      </c>
      <c r="E6751" s="7" t="s">
        <v>12629</v>
      </c>
      <c r="F6751" s="7"/>
      <c r="G6751" s="7"/>
      <c r="H6751" s="7" t="s">
        <v>1304</v>
      </c>
      <c r="I6751" s="7"/>
      <c r="J6751" s="7" t="s">
        <v>2092</v>
      </c>
      <c r="K6751" s="8" t="s">
        <v>12712</v>
      </c>
      <c r="L6751" s="8" t="s">
        <v>2024</v>
      </c>
      <c r="M6751" s="7"/>
      <c r="N6751" s="9" t="s">
        <v>12714</v>
      </c>
    </row>
    <row r="6752" spans="1:14">
      <c r="A6752" s="7" t="s">
        <v>12709</v>
      </c>
      <c r="B6752" s="7"/>
      <c r="C6752" s="7" t="s">
        <v>13439</v>
      </c>
      <c r="D6752" s="7" t="s">
        <v>13440</v>
      </c>
      <c r="E6752" s="7" t="s">
        <v>12629</v>
      </c>
      <c r="F6752" s="7"/>
      <c r="G6752" s="7"/>
      <c r="H6752" s="7" t="s">
        <v>1304</v>
      </c>
      <c r="I6752" s="7"/>
      <c r="J6752" s="7" t="s">
        <v>2092</v>
      </c>
      <c r="K6752" s="8" t="s">
        <v>12712</v>
      </c>
      <c r="L6752" s="8" t="s">
        <v>2024</v>
      </c>
      <c r="M6752" s="7"/>
      <c r="N6752" s="9" t="s">
        <v>12714</v>
      </c>
    </row>
    <row r="6753" spans="1:14">
      <c r="A6753" s="7" t="s">
        <v>12709</v>
      </c>
      <c r="B6753" s="7"/>
      <c r="C6753" s="8" t="s">
        <v>13441</v>
      </c>
      <c r="D6753" s="8" t="s">
        <v>13442</v>
      </c>
      <c r="E6753" s="7" t="s">
        <v>12629</v>
      </c>
      <c r="F6753" s="8"/>
      <c r="G6753" s="8"/>
      <c r="H6753" s="8" t="s">
        <v>1304</v>
      </c>
      <c r="I6753" s="8"/>
      <c r="J6753" s="7" t="s">
        <v>2092</v>
      </c>
      <c r="K6753" s="8" t="s">
        <v>12712</v>
      </c>
      <c r="L6753" s="8" t="s">
        <v>2024</v>
      </c>
      <c r="M6753" s="7" t="s">
        <v>1982</v>
      </c>
      <c r="N6753" s="9" t="s">
        <v>12714</v>
      </c>
    </row>
    <row r="6754" spans="1:14">
      <c r="A6754" s="7" t="s">
        <v>12709</v>
      </c>
      <c r="B6754" s="7"/>
      <c r="C6754" s="7" t="s">
        <v>13443</v>
      </c>
      <c r="D6754" s="7" t="s">
        <v>13444</v>
      </c>
      <c r="E6754" s="7" t="s">
        <v>12629</v>
      </c>
      <c r="F6754" s="7"/>
      <c r="G6754" s="7"/>
      <c r="H6754" s="7" t="s">
        <v>1304</v>
      </c>
      <c r="I6754" s="7"/>
      <c r="J6754" s="7" t="s">
        <v>2092</v>
      </c>
      <c r="K6754" s="8" t="s">
        <v>12712</v>
      </c>
      <c r="L6754" s="8" t="s">
        <v>2024</v>
      </c>
      <c r="M6754" s="7"/>
      <c r="N6754" s="9" t="s">
        <v>12714</v>
      </c>
    </row>
    <row r="6755" spans="1:14">
      <c r="A6755" s="7" t="s">
        <v>12709</v>
      </c>
      <c r="B6755" s="8"/>
      <c r="C6755" s="8" t="s">
        <v>13445</v>
      </c>
      <c r="D6755" s="8" t="s">
        <v>13446</v>
      </c>
      <c r="E6755" s="7" t="s">
        <v>12629</v>
      </c>
      <c r="F6755" s="8"/>
      <c r="G6755" s="8"/>
      <c r="H6755" s="8" t="s">
        <v>1304</v>
      </c>
      <c r="I6755" s="8"/>
      <c r="J6755" s="7" t="s">
        <v>2092</v>
      </c>
      <c r="K6755" s="8" t="s">
        <v>12712</v>
      </c>
      <c r="L6755" s="8" t="s">
        <v>2024</v>
      </c>
      <c r="M6755" s="7" t="s">
        <v>1982</v>
      </c>
      <c r="N6755" s="9" t="s">
        <v>12714</v>
      </c>
    </row>
    <row r="6756" spans="1:14">
      <c r="A6756" s="7" t="s">
        <v>12709</v>
      </c>
      <c r="B6756" s="7"/>
      <c r="C6756" s="7" t="s">
        <v>13447</v>
      </c>
      <c r="D6756" s="7" t="s">
        <v>13448</v>
      </c>
      <c r="E6756" s="7" t="s">
        <v>12629</v>
      </c>
      <c r="F6756" s="7"/>
      <c r="G6756" s="7"/>
      <c r="H6756" s="7" t="s">
        <v>1304</v>
      </c>
      <c r="I6756" s="7"/>
      <c r="J6756" s="7" t="s">
        <v>2092</v>
      </c>
      <c r="K6756" s="8" t="s">
        <v>12712</v>
      </c>
      <c r="L6756" s="8" t="s">
        <v>2024</v>
      </c>
      <c r="M6756" s="7"/>
      <c r="N6756" s="9" t="s">
        <v>12714</v>
      </c>
    </row>
    <row r="6757" spans="1:14">
      <c r="A6757" s="7" t="s">
        <v>12709</v>
      </c>
      <c r="B6757" s="7"/>
      <c r="C6757" s="7" t="s">
        <v>13449</v>
      </c>
      <c r="D6757" s="7" t="s">
        <v>13450</v>
      </c>
      <c r="E6757" s="7" t="s">
        <v>12629</v>
      </c>
      <c r="F6757" s="7"/>
      <c r="G6757" s="7"/>
      <c r="H6757" s="7" t="s">
        <v>1304</v>
      </c>
      <c r="I6757" s="7"/>
      <c r="J6757" s="7" t="s">
        <v>2092</v>
      </c>
      <c r="K6757" s="8" t="s">
        <v>12712</v>
      </c>
      <c r="L6757" s="8" t="s">
        <v>2024</v>
      </c>
      <c r="M6757" s="7"/>
      <c r="N6757" s="9" t="s">
        <v>12714</v>
      </c>
    </row>
    <row r="6758" spans="1:14">
      <c r="A6758" s="7" t="s">
        <v>12709</v>
      </c>
      <c r="B6758" s="7"/>
      <c r="C6758" s="7" t="s">
        <v>13451</v>
      </c>
      <c r="D6758" s="7" t="s">
        <v>13452</v>
      </c>
      <c r="E6758" s="7" t="s">
        <v>12629</v>
      </c>
      <c r="F6758" s="7"/>
      <c r="G6758" s="7"/>
      <c r="H6758" s="7" t="s">
        <v>1304</v>
      </c>
      <c r="I6758" s="7"/>
      <c r="J6758" s="7" t="s">
        <v>2092</v>
      </c>
      <c r="K6758" s="8" t="s">
        <v>12712</v>
      </c>
      <c r="L6758" s="8" t="s">
        <v>2024</v>
      </c>
      <c r="M6758" s="7"/>
      <c r="N6758" s="9" t="s">
        <v>12714</v>
      </c>
    </row>
    <row r="6759" spans="1:14">
      <c r="A6759" s="7" t="s">
        <v>12709</v>
      </c>
      <c r="B6759" s="7"/>
      <c r="C6759" s="8" t="s">
        <v>13453</v>
      </c>
      <c r="D6759" s="8" t="s">
        <v>13454</v>
      </c>
      <c r="E6759" s="7" t="s">
        <v>12629</v>
      </c>
      <c r="F6759" s="8"/>
      <c r="G6759" s="8"/>
      <c r="H6759" s="8" t="s">
        <v>1304</v>
      </c>
      <c r="I6759" s="8"/>
      <c r="J6759" s="7" t="s">
        <v>2092</v>
      </c>
      <c r="K6759" s="8" t="s">
        <v>12712</v>
      </c>
      <c r="L6759" s="8" t="s">
        <v>2024</v>
      </c>
      <c r="M6759" s="7" t="s">
        <v>1982</v>
      </c>
      <c r="N6759" s="9" t="s">
        <v>12714</v>
      </c>
    </row>
    <row r="6760" spans="1:14">
      <c r="A6760" s="7" t="s">
        <v>12709</v>
      </c>
      <c r="B6760" s="7"/>
      <c r="C6760" s="8" t="s">
        <v>13455</v>
      </c>
      <c r="D6760" s="8" t="s">
        <v>13456</v>
      </c>
      <c r="E6760" s="7" t="s">
        <v>12629</v>
      </c>
      <c r="F6760" s="8"/>
      <c r="G6760" s="8"/>
      <c r="H6760" s="8" t="s">
        <v>1304</v>
      </c>
      <c r="I6760" s="8"/>
      <c r="J6760" s="7" t="s">
        <v>2092</v>
      </c>
      <c r="K6760" s="8" t="s">
        <v>12712</v>
      </c>
      <c r="L6760" s="8" t="s">
        <v>2024</v>
      </c>
      <c r="M6760" s="7" t="s">
        <v>1982</v>
      </c>
      <c r="N6760" s="9" t="s">
        <v>12714</v>
      </c>
    </row>
    <row r="6761" spans="1:14">
      <c r="A6761" s="7" t="s">
        <v>12709</v>
      </c>
      <c r="B6761" s="7"/>
      <c r="C6761" s="8" t="s">
        <v>13457</v>
      </c>
      <c r="D6761" s="8" t="s">
        <v>13458</v>
      </c>
      <c r="E6761" s="7" t="s">
        <v>12629</v>
      </c>
      <c r="F6761" s="8"/>
      <c r="G6761" s="8"/>
      <c r="H6761" s="8" t="s">
        <v>1304</v>
      </c>
      <c r="I6761" s="8"/>
      <c r="J6761" s="7" t="s">
        <v>2092</v>
      </c>
      <c r="K6761" s="8" t="s">
        <v>12712</v>
      </c>
      <c r="L6761" s="8" t="s">
        <v>2024</v>
      </c>
      <c r="M6761" s="7" t="s">
        <v>1982</v>
      </c>
      <c r="N6761" s="9" t="s">
        <v>12714</v>
      </c>
    </row>
    <row r="6762" spans="1:14">
      <c r="A6762" s="7" t="s">
        <v>12709</v>
      </c>
      <c r="B6762" s="7"/>
      <c r="C6762" s="7" t="s">
        <v>13459</v>
      </c>
      <c r="D6762" s="7" t="s">
        <v>13460</v>
      </c>
      <c r="E6762" s="7" t="s">
        <v>12629</v>
      </c>
      <c r="F6762" s="7"/>
      <c r="G6762" s="7"/>
      <c r="H6762" s="7" t="s">
        <v>1304</v>
      </c>
      <c r="I6762" s="7"/>
      <c r="J6762" s="7" t="s">
        <v>2092</v>
      </c>
      <c r="K6762" s="8" t="s">
        <v>12712</v>
      </c>
      <c r="L6762" s="8" t="s">
        <v>2024</v>
      </c>
      <c r="M6762" s="7"/>
      <c r="N6762" s="9" t="s">
        <v>12714</v>
      </c>
    </row>
    <row r="6763" spans="1:14">
      <c r="A6763" s="7" t="s">
        <v>12709</v>
      </c>
      <c r="B6763" s="7"/>
      <c r="C6763" s="7" t="s">
        <v>13461</v>
      </c>
      <c r="D6763" s="7" t="s">
        <v>13462</v>
      </c>
      <c r="E6763" s="7" t="s">
        <v>12629</v>
      </c>
      <c r="F6763" s="7"/>
      <c r="G6763" s="7"/>
      <c r="H6763" s="7" t="s">
        <v>1304</v>
      </c>
      <c r="I6763" s="7"/>
      <c r="J6763" s="7" t="s">
        <v>2092</v>
      </c>
      <c r="K6763" s="8" t="s">
        <v>12712</v>
      </c>
      <c r="L6763" s="8" t="s">
        <v>2024</v>
      </c>
      <c r="M6763" s="7"/>
      <c r="N6763" s="9" t="s">
        <v>12714</v>
      </c>
    </row>
    <row r="6764" spans="1:14">
      <c r="A6764" s="7" t="s">
        <v>12709</v>
      </c>
      <c r="B6764" s="7"/>
      <c r="C6764" s="7" t="s">
        <v>13463</v>
      </c>
      <c r="D6764" s="7" t="s">
        <v>13464</v>
      </c>
      <c r="E6764" s="7" t="s">
        <v>12629</v>
      </c>
      <c r="F6764" s="7"/>
      <c r="G6764" s="7"/>
      <c r="H6764" s="7" t="s">
        <v>1304</v>
      </c>
      <c r="I6764" s="7"/>
      <c r="J6764" s="7" t="s">
        <v>2092</v>
      </c>
      <c r="K6764" s="8" t="s">
        <v>12712</v>
      </c>
      <c r="L6764" s="8" t="s">
        <v>2024</v>
      </c>
      <c r="M6764" s="7"/>
      <c r="N6764" s="9" t="s">
        <v>12714</v>
      </c>
    </row>
    <row r="6765" spans="1:14">
      <c r="A6765" s="7" t="s">
        <v>12709</v>
      </c>
      <c r="B6765" s="7"/>
      <c r="C6765" s="7" t="s">
        <v>13465</v>
      </c>
      <c r="D6765" s="7" t="s">
        <v>13466</v>
      </c>
      <c r="E6765" s="7" t="s">
        <v>12629</v>
      </c>
      <c r="F6765" s="7"/>
      <c r="G6765" s="7"/>
      <c r="H6765" s="7" t="s">
        <v>1304</v>
      </c>
      <c r="I6765" s="7"/>
      <c r="J6765" s="7" t="s">
        <v>2092</v>
      </c>
      <c r="K6765" s="8" t="s">
        <v>12712</v>
      </c>
      <c r="L6765" s="8" t="s">
        <v>2024</v>
      </c>
      <c r="M6765" s="7"/>
      <c r="N6765" s="9" t="s">
        <v>12714</v>
      </c>
    </row>
    <row r="6766" spans="1:14">
      <c r="A6766" s="7" t="s">
        <v>12709</v>
      </c>
      <c r="B6766" s="7"/>
      <c r="C6766" s="8" t="s">
        <v>13467</v>
      </c>
      <c r="D6766" s="8" t="s">
        <v>13468</v>
      </c>
      <c r="E6766" s="7" t="s">
        <v>12629</v>
      </c>
      <c r="F6766" s="8"/>
      <c r="G6766" s="8"/>
      <c r="H6766" s="8" t="s">
        <v>1304</v>
      </c>
      <c r="I6766" s="8"/>
      <c r="J6766" s="7" t="s">
        <v>2092</v>
      </c>
      <c r="K6766" s="8" t="s">
        <v>12712</v>
      </c>
      <c r="L6766" s="8" t="s">
        <v>2024</v>
      </c>
      <c r="M6766" s="7" t="s">
        <v>1982</v>
      </c>
      <c r="N6766" s="9" t="s">
        <v>12714</v>
      </c>
    </row>
    <row r="6767" spans="1:14">
      <c r="A6767" s="7" t="s">
        <v>12709</v>
      </c>
      <c r="B6767" s="7"/>
      <c r="C6767" s="8" t="s">
        <v>13469</v>
      </c>
      <c r="D6767" s="8" t="s">
        <v>13470</v>
      </c>
      <c r="E6767" s="7" t="s">
        <v>12629</v>
      </c>
      <c r="F6767" s="8"/>
      <c r="G6767" s="8"/>
      <c r="H6767" s="8" t="s">
        <v>1304</v>
      </c>
      <c r="I6767" s="8"/>
      <c r="J6767" s="7" t="s">
        <v>2092</v>
      </c>
      <c r="K6767" s="8" t="s">
        <v>12712</v>
      </c>
      <c r="L6767" s="8" t="s">
        <v>2024</v>
      </c>
      <c r="M6767" s="7" t="s">
        <v>1982</v>
      </c>
      <c r="N6767" s="9" t="s">
        <v>12714</v>
      </c>
    </row>
    <row r="6768" spans="1:14">
      <c r="A6768" s="7" t="s">
        <v>12709</v>
      </c>
      <c r="B6768" s="7"/>
      <c r="C6768" s="7" t="s">
        <v>13471</v>
      </c>
      <c r="D6768" s="7" t="s">
        <v>13472</v>
      </c>
      <c r="E6768" s="7" t="s">
        <v>12629</v>
      </c>
      <c r="F6768" s="7"/>
      <c r="G6768" s="7"/>
      <c r="H6768" s="7" t="s">
        <v>1304</v>
      </c>
      <c r="I6768" s="7"/>
      <c r="J6768" s="7" t="s">
        <v>2092</v>
      </c>
      <c r="K6768" s="8" t="s">
        <v>12712</v>
      </c>
      <c r="L6768" s="8" t="s">
        <v>2024</v>
      </c>
      <c r="M6768" s="7"/>
      <c r="N6768" s="9" t="s">
        <v>12714</v>
      </c>
    </row>
    <row r="6769" spans="1:14">
      <c r="A6769" s="7" t="s">
        <v>12709</v>
      </c>
      <c r="B6769" s="7"/>
      <c r="C6769" s="8" t="s">
        <v>13473</v>
      </c>
      <c r="D6769" s="8" t="s">
        <v>13474</v>
      </c>
      <c r="E6769" s="7" t="s">
        <v>12629</v>
      </c>
      <c r="F6769" s="8"/>
      <c r="G6769" s="8"/>
      <c r="H6769" s="8" t="s">
        <v>1304</v>
      </c>
      <c r="I6769" s="8"/>
      <c r="J6769" s="7" t="s">
        <v>2092</v>
      </c>
      <c r="K6769" s="8" t="s">
        <v>12712</v>
      </c>
      <c r="L6769" s="8" t="s">
        <v>2024</v>
      </c>
      <c r="M6769" s="7" t="s">
        <v>1982</v>
      </c>
      <c r="N6769" s="9" t="s">
        <v>12714</v>
      </c>
    </row>
    <row r="6770" spans="1:14">
      <c r="A6770" s="7" t="s">
        <v>12709</v>
      </c>
      <c r="B6770" s="7"/>
      <c r="C6770" s="7" t="s">
        <v>13475</v>
      </c>
      <c r="D6770" s="7" t="s">
        <v>13476</v>
      </c>
      <c r="E6770" s="7" t="s">
        <v>12629</v>
      </c>
      <c r="F6770" s="7"/>
      <c r="G6770" s="7"/>
      <c r="H6770" s="7" t="s">
        <v>1304</v>
      </c>
      <c r="I6770" s="7"/>
      <c r="J6770" s="7" t="s">
        <v>2092</v>
      </c>
      <c r="K6770" s="8" t="s">
        <v>12712</v>
      </c>
      <c r="L6770" s="8" t="s">
        <v>2024</v>
      </c>
      <c r="M6770" s="7"/>
      <c r="N6770" s="9" t="s">
        <v>12714</v>
      </c>
    </row>
    <row r="6771" spans="1:14">
      <c r="A6771" s="7" t="s">
        <v>12709</v>
      </c>
      <c r="B6771" s="7"/>
      <c r="C6771" s="7" t="s">
        <v>13477</v>
      </c>
      <c r="D6771" s="7" t="s">
        <v>13478</v>
      </c>
      <c r="E6771" s="7" t="s">
        <v>12629</v>
      </c>
      <c r="F6771" s="7"/>
      <c r="G6771" s="7"/>
      <c r="H6771" s="7" t="s">
        <v>1304</v>
      </c>
      <c r="I6771" s="7"/>
      <c r="J6771" s="7" t="s">
        <v>2092</v>
      </c>
      <c r="K6771" s="8" t="s">
        <v>12712</v>
      </c>
      <c r="L6771" s="8" t="s">
        <v>2024</v>
      </c>
      <c r="M6771" s="7"/>
      <c r="N6771" s="9" t="s">
        <v>12714</v>
      </c>
    </row>
    <row r="6772" spans="1:14">
      <c r="A6772" s="7" t="s">
        <v>12709</v>
      </c>
      <c r="B6772" s="7"/>
      <c r="C6772" s="7" t="s">
        <v>13479</v>
      </c>
      <c r="D6772" s="7" t="s">
        <v>13480</v>
      </c>
      <c r="E6772" s="7" t="s">
        <v>12629</v>
      </c>
      <c r="F6772" s="7"/>
      <c r="G6772" s="7"/>
      <c r="H6772" s="7" t="s">
        <v>1304</v>
      </c>
      <c r="I6772" s="7"/>
      <c r="J6772" s="7" t="s">
        <v>2092</v>
      </c>
      <c r="K6772" s="8" t="s">
        <v>12712</v>
      </c>
      <c r="L6772" s="8" t="s">
        <v>2024</v>
      </c>
      <c r="M6772" s="7"/>
      <c r="N6772" s="9" t="s">
        <v>12714</v>
      </c>
    </row>
    <row r="6773" spans="1:14">
      <c r="A6773" s="7" t="s">
        <v>12709</v>
      </c>
      <c r="B6773" s="7"/>
      <c r="C6773" s="7" t="s">
        <v>13481</v>
      </c>
      <c r="D6773" s="7" t="s">
        <v>13482</v>
      </c>
      <c r="E6773" s="7" t="s">
        <v>12629</v>
      </c>
      <c r="F6773" s="7"/>
      <c r="G6773" s="7"/>
      <c r="H6773" s="7" t="s">
        <v>1304</v>
      </c>
      <c r="I6773" s="7"/>
      <c r="J6773" s="7" t="s">
        <v>2092</v>
      </c>
      <c r="K6773" s="8" t="s">
        <v>12712</v>
      </c>
      <c r="L6773" s="8" t="s">
        <v>2024</v>
      </c>
      <c r="M6773" s="7"/>
      <c r="N6773" s="9" t="s">
        <v>12714</v>
      </c>
    </row>
    <row r="6774" spans="1:14">
      <c r="A6774" s="7" t="s">
        <v>12709</v>
      </c>
      <c r="B6774" s="7"/>
      <c r="C6774" s="7" t="s">
        <v>13483</v>
      </c>
      <c r="D6774" s="7" t="s">
        <v>13484</v>
      </c>
      <c r="E6774" s="7" t="s">
        <v>12629</v>
      </c>
      <c r="F6774" s="7"/>
      <c r="G6774" s="7"/>
      <c r="H6774" s="7" t="s">
        <v>1304</v>
      </c>
      <c r="I6774" s="7"/>
      <c r="J6774" s="7" t="s">
        <v>2092</v>
      </c>
      <c r="K6774" s="8" t="s">
        <v>12712</v>
      </c>
      <c r="L6774" s="8" t="s">
        <v>2024</v>
      </c>
      <c r="M6774" s="7"/>
      <c r="N6774" s="9" t="s">
        <v>12714</v>
      </c>
    </row>
    <row r="6775" spans="1:14">
      <c r="A6775" s="7" t="s">
        <v>12709</v>
      </c>
      <c r="B6775" s="7"/>
      <c r="C6775" s="8" t="s">
        <v>13485</v>
      </c>
      <c r="D6775" s="8" t="s">
        <v>13486</v>
      </c>
      <c r="E6775" s="7" t="s">
        <v>12629</v>
      </c>
      <c r="F6775" s="8"/>
      <c r="G6775" s="8"/>
      <c r="H6775" s="8" t="s">
        <v>1304</v>
      </c>
      <c r="I6775" s="8"/>
      <c r="J6775" s="7" t="s">
        <v>2092</v>
      </c>
      <c r="K6775" s="8" t="s">
        <v>12712</v>
      </c>
      <c r="L6775" s="8" t="s">
        <v>2024</v>
      </c>
      <c r="M6775" s="7" t="s">
        <v>1982</v>
      </c>
      <c r="N6775" s="9" t="s">
        <v>12714</v>
      </c>
    </row>
    <row r="6776" spans="1:14">
      <c r="A6776" s="7" t="s">
        <v>12709</v>
      </c>
      <c r="B6776" s="8"/>
      <c r="C6776" s="8" t="s">
        <v>13487</v>
      </c>
      <c r="D6776" s="8" t="s">
        <v>13488</v>
      </c>
      <c r="E6776" s="7" t="s">
        <v>12629</v>
      </c>
      <c r="F6776" s="8"/>
      <c r="G6776" s="8"/>
      <c r="H6776" s="8" t="s">
        <v>1304</v>
      </c>
      <c r="I6776" s="8"/>
      <c r="J6776" s="7" t="s">
        <v>2092</v>
      </c>
      <c r="K6776" s="8" t="s">
        <v>12712</v>
      </c>
      <c r="L6776" s="8" t="s">
        <v>2024</v>
      </c>
      <c r="M6776" s="7" t="s">
        <v>1982</v>
      </c>
      <c r="N6776" s="9" t="s">
        <v>12714</v>
      </c>
    </row>
    <row r="6777" spans="1:14">
      <c r="A6777" s="7" t="s">
        <v>12709</v>
      </c>
      <c r="B6777" s="8"/>
      <c r="C6777" s="8" t="s">
        <v>13489</v>
      </c>
      <c r="D6777" s="8" t="s">
        <v>13490</v>
      </c>
      <c r="E6777" s="7" t="s">
        <v>12629</v>
      </c>
      <c r="F6777" s="8"/>
      <c r="G6777" s="8"/>
      <c r="H6777" s="8" t="s">
        <v>1304</v>
      </c>
      <c r="I6777" s="8"/>
      <c r="J6777" s="7" t="s">
        <v>2092</v>
      </c>
      <c r="K6777" s="8" t="s">
        <v>12712</v>
      </c>
      <c r="L6777" s="8" t="s">
        <v>2024</v>
      </c>
      <c r="M6777" s="7" t="s">
        <v>1982</v>
      </c>
      <c r="N6777" s="9" t="s">
        <v>12714</v>
      </c>
    </row>
    <row r="6778" spans="1:14">
      <c r="A6778" s="7" t="s">
        <v>12709</v>
      </c>
      <c r="B6778" s="7"/>
      <c r="C6778" s="7" t="s">
        <v>13491</v>
      </c>
      <c r="D6778" s="7" t="s">
        <v>13492</v>
      </c>
      <c r="E6778" s="7" t="s">
        <v>12629</v>
      </c>
      <c r="F6778" s="7"/>
      <c r="G6778" s="7"/>
      <c r="H6778" s="7" t="s">
        <v>1304</v>
      </c>
      <c r="I6778" s="7"/>
      <c r="J6778" s="7" t="s">
        <v>2092</v>
      </c>
      <c r="K6778" s="8" t="s">
        <v>12712</v>
      </c>
      <c r="L6778" s="8" t="s">
        <v>2024</v>
      </c>
      <c r="M6778" s="7"/>
      <c r="N6778" s="9" t="s">
        <v>12714</v>
      </c>
    </row>
    <row r="6779" spans="1:14">
      <c r="A6779" s="7" t="s">
        <v>12709</v>
      </c>
      <c r="B6779" s="7"/>
      <c r="C6779" s="7" t="s">
        <v>13493</v>
      </c>
      <c r="D6779" s="7" t="s">
        <v>13494</v>
      </c>
      <c r="E6779" s="7" t="s">
        <v>12629</v>
      </c>
      <c r="F6779" s="7"/>
      <c r="G6779" s="7"/>
      <c r="H6779" s="7" t="s">
        <v>1304</v>
      </c>
      <c r="I6779" s="7"/>
      <c r="J6779" s="7" t="s">
        <v>2092</v>
      </c>
      <c r="K6779" s="8" t="s">
        <v>12712</v>
      </c>
      <c r="L6779" s="8" t="s">
        <v>2024</v>
      </c>
      <c r="M6779" s="7"/>
      <c r="N6779" s="9" t="s">
        <v>12714</v>
      </c>
    </row>
    <row r="6780" spans="1:14">
      <c r="A6780" s="7" t="s">
        <v>12709</v>
      </c>
      <c r="B6780" s="7"/>
      <c r="C6780" s="8" t="s">
        <v>13495</v>
      </c>
      <c r="D6780" s="8" t="s">
        <v>13496</v>
      </c>
      <c r="E6780" s="7" t="s">
        <v>12629</v>
      </c>
      <c r="F6780" s="8"/>
      <c r="G6780" s="8"/>
      <c r="H6780" s="8" t="s">
        <v>1304</v>
      </c>
      <c r="I6780" s="8"/>
      <c r="J6780" s="7" t="s">
        <v>2092</v>
      </c>
      <c r="K6780" s="8" t="s">
        <v>12712</v>
      </c>
      <c r="L6780" s="8" t="s">
        <v>2024</v>
      </c>
      <c r="M6780" s="7" t="s">
        <v>1982</v>
      </c>
      <c r="N6780" s="9" t="s">
        <v>12714</v>
      </c>
    </row>
    <row r="6781" spans="1:14">
      <c r="A6781" s="7" t="s">
        <v>12709</v>
      </c>
      <c r="B6781" s="8"/>
      <c r="C6781" s="8" t="s">
        <v>13497</v>
      </c>
      <c r="D6781" s="8" t="s">
        <v>13498</v>
      </c>
      <c r="E6781" s="7" t="s">
        <v>12629</v>
      </c>
      <c r="F6781" s="8"/>
      <c r="G6781" s="8"/>
      <c r="H6781" s="8" t="s">
        <v>1304</v>
      </c>
      <c r="I6781" s="8"/>
      <c r="J6781" s="7" t="s">
        <v>2092</v>
      </c>
      <c r="K6781" s="8" t="s">
        <v>12712</v>
      </c>
      <c r="L6781" s="8" t="s">
        <v>2024</v>
      </c>
      <c r="M6781" s="7" t="s">
        <v>1982</v>
      </c>
      <c r="N6781" s="9" t="s">
        <v>12714</v>
      </c>
    </row>
    <row r="6782" spans="1:14">
      <c r="A6782" s="7" t="s">
        <v>12709</v>
      </c>
      <c r="B6782" s="7"/>
      <c r="C6782" s="7" t="s">
        <v>13499</v>
      </c>
      <c r="D6782" s="7" t="s">
        <v>13500</v>
      </c>
      <c r="E6782" s="7" t="s">
        <v>12629</v>
      </c>
      <c r="F6782" s="7"/>
      <c r="G6782" s="7"/>
      <c r="H6782" s="7" t="s">
        <v>1304</v>
      </c>
      <c r="I6782" s="7"/>
      <c r="J6782" s="7" t="s">
        <v>2092</v>
      </c>
      <c r="K6782" s="8" t="s">
        <v>12712</v>
      </c>
      <c r="L6782" s="8" t="s">
        <v>2024</v>
      </c>
      <c r="M6782" s="7"/>
      <c r="N6782" s="9" t="s">
        <v>12714</v>
      </c>
    </row>
    <row r="6783" spans="1:14">
      <c r="A6783" s="7" t="s">
        <v>12709</v>
      </c>
      <c r="B6783" s="7"/>
      <c r="C6783" s="8" t="s">
        <v>13501</v>
      </c>
      <c r="D6783" s="8" t="s">
        <v>13502</v>
      </c>
      <c r="E6783" s="7" t="s">
        <v>12629</v>
      </c>
      <c r="F6783" s="8"/>
      <c r="G6783" s="8"/>
      <c r="H6783" s="8" t="s">
        <v>1304</v>
      </c>
      <c r="I6783" s="8"/>
      <c r="J6783" s="7" t="s">
        <v>2092</v>
      </c>
      <c r="K6783" s="8" t="s">
        <v>12712</v>
      </c>
      <c r="L6783" s="8" t="s">
        <v>2024</v>
      </c>
      <c r="M6783" s="7" t="s">
        <v>1982</v>
      </c>
      <c r="N6783" s="9" t="s">
        <v>12714</v>
      </c>
    </row>
    <row r="6784" spans="1:14">
      <c r="A6784" s="7" t="s">
        <v>12709</v>
      </c>
      <c r="B6784" s="7"/>
      <c r="C6784" s="7" t="s">
        <v>13503</v>
      </c>
      <c r="D6784" s="7" t="s">
        <v>13504</v>
      </c>
      <c r="E6784" s="7" t="s">
        <v>12629</v>
      </c>
      <c r="F6784" s="7"/>
      <c r="G6784" s="7"/>
      <c r="H6784" s="7" t="s">
        <v>1304</v>
      </c>
      <c r="I6784" s="7"/>
      <c r="J6784" s="7" t="s">
        <v>2092</v>
      </c>
      <c r="K6784" s="8" t="s">
        <v>12712</v>
      </c>
      <c r="L6784" s="8" t="s">
        <v>2024</v>
      </c>
      <c r="M6784" s="7"/>
      <c r="N6784" s="9" t="s">
        <v>12714</v>
      </c>
    </row>
    <row r="6785" spans="1:14">
      <c r="A6785" s="7" t="s">
        <v>12709</v>
      </c>
      <c r="B6785" s="7"/>
      <c r="C6785" s="7" t="s">
        <v>13505</v>
      </c>
      <c r="D6785" s="7" t="s">
        <v>13506</v>
      </c>
      <c r="E6785" s="7" t="s">
        <v>12629</v>
      </c>
      <c r="F6785" s="7"/>
      <c r="G6785" s="7"/>
      <c r="H6785" s="7" t="s">
        <v>1304</v>
      </c>
      <c r="I6785" s="7"/>
      <c r="J6785" s="7" t="s">
        <v>2092</v>
      </c>
      <c r="K6785" s="8" t="s">
        <v>12712</v>
      </c>
      <c r="L6785" s="8" t="s">
        <v>2024</v>
      </c>
      <c r="M6785" s="7"/>
      <c r="N6785" s="9" t="s">
        <v>12714</v>
      </c>
    </row>
    <row r="6786" spans="1:14">
      <c r="A6786" s="7" t="s">
        <v>12709</v>
      </c>
      <c r="B6786" s="7"/>
      <c r="C6786" s="8" t="s">
        <v>13507</v>
      </c>
      <c r="D6786" s="8" t="s">
        <v>13508</v>
      </c>
      <c r="E6786" s="7" t="s">
        <v>12629</v>
      </c>
      <c r="F6786" s="8"/>
      <c r="G6786" s="8"/>
      <c r="H6786" s="8" t="s">
        <v>1304</v>
      </c>
      <c r="I6786" s="8"/>
      <c r="J6786" s="7" t="s">
        <v>2092</v>
      </c>
      <c r="K6786" s="8" t="s">
        <v>12712</v>
      </c>
      <c r="L6786" s="8" t="s">
        <v>2024</v>
      </c>
      <c r="M6786" s="7" t="s">
        <v>1982</v>
      </c>
      <c r="N6786" s="9" t="s">
        <v>12714</v>
      </c>
    </row>
    <row r="6787" spans="1:14">
      <c r="A6787" s="7" t="s">
        <v>12709</v>
      </c>
      <c r="B6787" s="7"/>
      <c r="C6787" s="7" t="s">
        <v>13509</v>
      </c>
      <c r="D6787" s="7" t="s">
        <v>13510</v>
      </c>
      <c r="E6787" s="7" t="s">
        <v>12629</v>
      </c>
      <c r="F6787" s="7"/>
      <c r="G6787" s="7"/>
      <c r="H6787" s="7" t="s">
        <v>1304</v>
      </c>
      <c r="I6787" s="7"/>
      <c r="J6787" s="7" t="s">
        <v>2092</v>
      </c>
      <c r="K6787" s="8" t="s">
        <v>12712</v>
      </c>
      <c r="L6787" s="8" t="s">
        <v>2024</v>
      </c>
      <c r="M6787" s="7"/>
      <c r="N6787" s="9" t="s">
        <v>12714</v>
      </c>
    </row>
    <row r="6788" spans="1:14">
      <c r="A6788" s="7" t="s">
        <v>12709</v>
      </c>
      <c r="B6788" s="7"/>
      <c r="C6788" s="7" t="s">
        <v>13511</v>
      </c>
      <c r="D6788" s="7" t="s">
        <v>13512</v>
      </c>
      <c r="E6788" s="7" t="s">
        <v>12629</v>
      </c>
      <c r="F6788" s="7"/>
      <c r="G6788" s="7"/>
      <c r="H6788" s="7" t="s">
        <v>1304</v>
      </c>
      <c r="I6788" s="7"/>
      <c r="J6788" s="7" t="s">
        <v>2092</v>
      </c>
      <c r="K6788" s="8" t="s">
        <v>12712</v>
      </c>
      <c r="L6788" s="8" t="s">
        <v>2024</v>
      </c>
      <c r="M6788" s="7"/>
      <c r="N6788" s="9" t="s">
        <v>12714</v>
      </c>
    </row>
    <row r="6789" spans="1:14">
      <c r="A6789" s="7" t="s">
        <v>12709</v>
      </c>
      <c r="B6789" s="7"/>
      <c r="C6789" s="7" t="s">
        <v>13513</v>
      </c>
      <c r="D6789" s="7" t="s">
        <v>13514</v>
      </c>
      <c r="E6789" s="7" t="s">
        <v>12629</v>
      </c>
      <c r="F6789" s="7"/>
      <c r="G6789" s="7"/>
      <c r="H6789" s="7" t="s">
        <v>1304</v>
      </c>
      <c r="I6789" s="7"/>
      <c r="J6789" s="7" t="s">
        <v>2092</v>
      </c>
      <c r="K6789" s="8" t="s">
        <v>12712</v>
      </c>
      <c r="L6789" s="8" t="s">
        <v>2024</v>
      </c>
      <c r="M6789" s="7"/>
      <c r="N6789" s="9" t="s">
        <v>12714</v>
      </c>
    </row>
    <row r="6790" spans="1:14">
      <c r="A6790" s="7" t="s">
        <v>12709</v>
      </c>
      <c r="B6790" s="8"/>
      <c r="C6790" s="8" t="s">
        <v>13515</v>
      </c>
      <c r="D6790" s="8" t="s">
        <v>13516</v>
      </c>
      <c r="E6790" s="7" t="s">
        <v>12629</v>
      </c>
      <c r="F6790" s="8"/>
      <c r="G6790" s="8"/>
      <c r="H6790" s="8" t="s">
        <v>1304</v>
      </c>
      <c r="I6790" s="8"/>
      <c r="J6790" s="7" t="s">
        <v>2092</v>
      </c>
      <c r="K6790" s="8" t="s">
        <v>12712</v>
      </c>
      <c r="L6790" s="8" t="s">
        <v>2024</v>
      </c>
      <c r="M6790" s="7" t="s">
        <v>1982</v>
      </c>
      <c r="N6790" s="9" t="s">
        <v>12714</v>
      </c>
    </row>
    <row r="6791" spans="1:14">
      <c r="A6791" s="7" t="s">
        <v>12709</v>
      </c>
      <c r="B6791" s="7"/>
      <c r="C6791" s="7" t="s">
        <v>13517</v>
      </c>
      <c r="D6791" s="7" t="s">
        <v>13518</v>
      </c>
      <c r="E6791" s="7" t="s">
        <v>12629</v>
      </c>
      <c r="F6791" s="7"/>
      <c r="G6791" s="7"/>
      <c r="H6791" s="7" t="s">
        <v>1304</v>
      </c>
      <c r="I6791" s="7"/>
      <c r="J6791" s="7" t="s">
        <v>2092</v>
      </c>
      <c r="K6791" s="8" t="s">
        <v>12712</v>
      </c>
      <c r="L6791" s="8" t="s">
        <v>2024</v>
      </c>
      <c r="M6791" s="7"/>
      <c r="N6791" s="9" t="s">
        <v>12714</v>
      </c>
    </row>
    <row r="6792" spans="1:14">
      <c r="A6792" s="7" t="s">
        <v>12709</v>
      </c>
      <c r="B6792" s="7"/>
      <c r="C6792" s="8" t="s">
        <v>13519</v>
      </c>
      <c r="D6792" s="8" t="s">
        <v>13520</v>
      </c>
      <c r="E6792" s="7" t="s">
        <v>12629</v>
      </c>
      <c r="F6792" s="8"/>
      <c r="G6792" s="8"/>
      <c r="H6792" s="8" t="s">
        <v>1304</v>
      </c>
      <c r="I6792" s="8"/>
      <c r="J6792" s="7" t="s">
        <v>2092</v>
      </c>
      <c r="K6792" s="8" t="s">
        <v>12712</v>
      </c>
      <c r="L6792" s="8" t="s">
        <v>1221</v>
      </c>
      <c r="M6792" s="7" t="s">
        <v>1982</v>
      </c>
      <c r="N6792" s="9" t="s">
        <v>12714</v>
      </c>
    </row>
    <row r="6793" spans="1:14">
      <c r="A6793" s="7" t="s">
        <v>12709</v>
      </c>
      <c r="B6793" s="7"/>
      <c r="C6793" s="9" t="s">
        <v>13521</v>
      </c>
      <c r="D6793" s="9" t="s">
        <v>13522</v>
      </c>
      <c r="E6793" s="7" t="s">
        <v>12629</v>
      </c>
      <c r="F6793" s="7"/>
      <c r="G6793" s="7"/>
      <c r="H6793" s="8" t="s">
        <v>1304</v>
      </c>
      <c r="I6793" s="8"/>
      <c r="J6793" s="7" t="s">
        <v>2092</v>
      </c>
      <c r="K6793" s="8" t="s">
        <v>12712</v>
      </c>
      <c r="L6793" s="7" t="s">
        <v>1385</v>
      </c>
      <c r="M6793" s="7"/>
      <c r="N6793" s="9" t="s">
        <v>12714</v>
      </c>
    </row>
    <row r="6794" spans="1:14">
      <c r="A6794" s="7" t="s">
        <v>12709</v>
      </c>
      <c r="B6794" s="7"/>
      <c r="C6794" s="9" t="s">
        <v>13523</v>
      </c>
      <c r="D6794" s="9" t="s">
        <v>13524</v>
      </c>
      <c r="E6794" s="7" t="s">
        <v>12629</v>
      </c>
      <c r="F6794" s="7"/>
      <c r="G6794" s="7"/>
      <c r="H6794" s="8" t="s">
        <v>1304</v>
      </c>
      <c r="I6794" s="8"/>
      <c r="J6794" s="7" t="s">
        <v>2092</v>
      </c>
      <c r="K6794" s="8" t="s">
        <v>12712</v>
      </c>
      <c r="L6794" s="7" t="s">
        <v>1385</v>
      </c>
      <c r="M6794" s="7"/>
      <c r="N6794" s="9" t="s">
        <v>12714</v>
      </c>
    </row>
    <row r="6795" spans="1:14">
      <c r="A6795" s="7" t="s">
        <v>12709</v>
      </c>
      <c r="B6795" s="7"/>
      <c r="C6795" s="9" t="s">
        <v>13525</v>
      </c>
      <c r="D6795" s="9" t="s">
        <v>13526</v>
      </c>
      <c r="E6795" s="7" t="s">
        <v>12629</v>
      </c>
      <c r="F6795" s="7"/>
      <c r="G6795" s="7"/>
      <c r="H6795" s="8" t="s">
        <v>1304</v>
      </c>
      <c r="I6795" s="8"/>
      <c r="J6795" s="7" t="s">
        <v>2092</v>
      </c>
      <c r="K6795" s="8" t="s">
        <v>12712</v>
      </c>
      <c r="L6795" s="7" t="s">
        <v>1385</v>
      </c>
      <c r="M6795" s="7"/>
      <c r="N6795" s="9" t="s">
        <v>12714</v>
      </c>
    </row>
    <row r="6796" spans="1:14">
      <c r="A6796" s="6" t="s">
        <v>12709</v>
      </c>
      <c r="B6796" s="6"/>
      <c r="C6796" s="6" t="s">
        <v>13527</v>
      </c>
      <c r="D6796" s="6" t="s">
        <v>13528</v>
      </c>
      <c r="E6796" s="7" t="s">
        <v>12629</v>
      </c>
      <c r="F6796" s="6"/>
      <c r="G6796" s="6"/>
      <c r="H6796" s="8" t="s">
        <v>1304</v>
      </c>
      <c r="I6796" s="8"/>
      <c r="J6796" s="7" t="s">
        <v>2092</v>
      </c>
      <c r="K6796" s="8" t="s">
        <v>12712</v>
      </c>
      <c r="L6796" s="7" t="s">
        <v>1385</v>
      </c>
      <c r="M6796" s="7"/>
      <c r="N6796" s="9" t="s">
        <v>12714</v>
      </c>
    </row>
    <row r="6797" spans="1:14">
      <c r="A6797" s="6" t="s">
        <v>12709</v>
      </c>
      <c r="B6797" s="6"/>
      <c r="C6797" s="6" t="s">
        <v>13529</v>
      </c>
      <c r="D6797" s="6" t="s">
        <v>13530</v>
      </c>
      <c r="E6797" s="7" t="s">
        <v>12629</v>
      </c>
      <c r="F6797" s="6"/>
      <c r="G6797" s="6"/>
      <c r="H6797" s="8" t="s">
        <v>1304</v>
      </c>
      <c r="I6797" s="8"/>
      <c r="J6797" s="7" t="s">
        <v>2092</v>
      </c>
      <c r="K6797" s="8" t="s">
        <v>12712</v>
      </c>
      <c r="L6797" s="7" t="s">
        <v>1385</v>
      </c>
      <c r="M6797" s="7"/>
      <c r="N6797" s="9" t="s">
        <v>12714</v>
      </c>
    </row>
    <row r="6798" spans="1:14">
      <c r="A6798" s="7" t="s">
        <v>12709</v>
      </c>
      <c r="B6798" s="7"/>
      <c r="C6798" s="9" t="s">
        <v>13531</v>
      </c>
      <c r="D6798" s="9" t="s">
        <v>13532</v>
      </c>
      <c r="E6798" s="7" t="s">
        <v>12629</v>
      </c>
      <c r="F6798" s="7"/>
      <c r="G6798" s="7"/>
      <c r="H6798" s="8" t="s">
        <v>1304</v>
      </c>
      <c r="I6798" s="8"/>
      <c r="J6798" s="7" t="s">
        <v>2092</v>
      </c>
      <c r="K6798" s="8" t="s">
        <v>12712</v>
      </c>
      <c r="L6798" s="7" t="s">
        <v>1385</v>
      </c>
      <c r="M6798" s="7"/>
      <c r="N6798" s="9" t="s">
        <v>12714</v>
      </c>
    </row>
    <row r="6799" spans="1:14">
      <c r="A6799" s="7" t="s">
        <v>12709</v>
      </c>
      <c r="B6799" s="7"/>
      <c r="C6799" s="9" t="s">
        <v>13533</v>
      </c>
      <c r="D6799" s="9" t="s">
        <v>13534</v>
      </c>
      <c r="E6799" s="7" t="s">
        <v>12629</v>
      </c>
      <c r="F6799" s="7"/>
      <c r="G6799" s="7"/>
      <c r="H6799" s="8" t="s">
        <v>1304</v>
      </c>
      <c r="I6799" s="8"/>
      <c r="J6799" s="7" t="s">
        <v>2092</v>
      </c>
      <c r="K6799" s="8" t="s">
        <v>12712</v>
      </c>
      <c r="L6799" s="7" t="s">
        <v>1385</v>
      </c>
      <c r="M6799" s="7"/>
      <c r="N6799" s="9" t="s">
        <v>12714</v>
      </c>
    </row>
    <row r="6800" spans="1:14">
      <c r="A6800" s="7" t="s">
        <v>12709</v>
      </c>
      <c r="B6800" s="7"/>
      <c r="C6800" s="9" t="s">
        <v>13535</v>
      </c>
      <c r="D6800" s="9" t="s">
        <v>13536</v>
      </c>
      <c r="E6800" s="7" t="s">
        <v>12629</v>
      </c>
      <c r="F6800" s="7"/>
      <c r="G6800" s="7"/>
      <c r="H6800" s="8" t="s">
        <v>1304</v>
      </c>
      <c r="I6800" s="8"/>
      <c r="J6800" s="7" t="s">
        <v>2092</v>
      </c>
      <c r="K6800" s="8" t="s">
        <v>12712</v>
      </c>
      <c r="L6800" s="7" t="s">
        <v>1385</v>
      </c>
      <c r="M6800" s="7"/>
      <c r="N6800" s="9" t="s">
        <v>12714</v>
      </c>
    </row>
    <row r="6801" spans="1:14">
      <c r="A6801" s="7" t="s">
        <v>12709</v>
      </c>
      <c r="B6801" s="7"/>
      <c r="C6801" s="9" t="s">
        <v>13537</v>
      </c>
      <c r="D6801" s="9" t="s">
        <v>13538</v>
      </c>
      <c r="E6801" s="7" t="s">
        <v>12629</v>
      </c>
      <c r="F6801" s="7"/>
      <c r="G6801" s="7"/>
      <c r="H6801" s="8" t="s">
        <v>1304</v>
      </c>
      <c r="I6801" s="8"/>
      <c r="J6801" s="7" t="s">
        <v>2092</v>
      </c>
      <c r="K6801" s="8" t="s">
        <v>12712</v>
      </c>
      <c r="L6801" s="7" t="s">
        <v>1385</v>
      </c>
      <c r="M6801" s="7"/>
      <c r="N6801" s="9" t="s">
        <v>12714</v>
      </c>
    </row>
    <row r="6802" spans="1:14">
      <c r="A6802" s="7" t="s">
        <v>12709</v>
      </c>
      <c r="B6802" s="7"/>
      <c r="C6802" s="9" t="s">
        <v>13539</v>
      </c>
      <c r="D6802" s="9" t="s">
        <v>13540</v>
      </c>
      <c r="E6802" s="7" t="s">
        <v>12629</v>
      </c>
      <c r="F6802" s="7"/>
      <c r="G6802" s="7"/>
      <c r="H6802" s="8" t="s">
        <v>1304</v>
      </c>
      <c r="I6802" s="8"/>
      <c r="J6802" s="7" t="s">
        <v>2092</v>
      </c>
      <c r="K6802" s="8" t="s">
        <v>12712</v>
      </c>
      <c r="L6802" s="7" t="s">
        <v>1385</v>
      </c>
      <c r="M6802" s="7"/>
      <c r="N6802" s="9" t="s">
        <v>12714</v>
      </c>
    </row>
    <row r="6803" spans="1:14">
      <c r="A6803" s="7" t="s">
        <v>12709</v>
      </c>
      <c r="B6803" s="7"/>
      <c r="C6803" s="9" t="s">
        <v>13541</v>
      </c>
      <c r="D6803" s="9" t="s">
        <v>13542</v>
      </c>
      <c r="E6803" s="7" t="s">
        <v>12629</v>
      </c>
      <c r="F6803" s="7"/>
      <c r="G6803" s="7"/>
      <c r="H6803" s="8" t="s">
        <v>1304</v>
      </c>
      <c r="I6803" s="8"/>
      <c r="J6803" s="7" t="s">
        <v>2092</v>
      </c>
      <c r="K6803" s="8" t="s">
        <v>12712</v>
      </c>
      <c r="L6803" s="7" t="s">
        <v>1385</v>
      </c>
      <c r="M6803" s="7"/>
      <c r="N6803" s="9" t="s">
        <v>12714</v>
      </c>
    </row>
    <row r="6804" spans="1:14">
      <c r="A6804" s="7" t="s">
        <v>12709</v>
      </c>
      <c r="B6804" s="7"/>
      <c r="C6804" s="9" t="s">
        <v>13543</v>
      </c>
      <c r="D6804" s="9" t="s">
        <v>13544</v>
      </c>
      <c r="E6804" s="7" t="s">
        <v>12629</v>
      </c>
      <c r="F6804" s="7"/>
      <c r="G6804" s="7"/>
      <c r="H6804" s="8" t="s">
        <v>1304</v>
      </c>
      <c r="I6804" s="8"/>
      <c r="J6804" s="7" t="s">
        <v>2092</v>
      </c>
      <c r="K6804" s="8" t="s">
        <v>12712</v>
      </c>
      <c r="L6804" s="7" t="s">
        <v>1385</v>
      </c>
      <c r="M6804" s="7"/>
      <c r="N6804" s="9" t="s">
        <v>12714</v>
      </c>
    </row>
    <row r="6805" spans="1:14">
      <c r="A6805" s="7" t="s">
        <v>12709</v>
      </c>
      <c r="B6805" s="7"/>
      <c r="C6805" s="9" t="s">
        <v>13545</v>
      </c>
      <c r="D6805" s="9" t="s">
        <v>13546</v>
      </c>
      <c r="E6805" s="7" t="s">
        <v>12629</v>
      </c>
      <c r="F6805" s="7"/>
      <c r="G6805" s="7"/>
      <c r="H6805" s="8" t="s">
        <v>1304</v>
      </c>
      <c r="I6805" s="8"/>
      <c r="J6805" s="7" t="s">
        <v>2092</v>
      </c>
      <c r="K6805" s="8" t="s">
        <v>12712</v>
      </c>
      <c r="L6805" s="7" t="s">
        <v>1385</v>
      </c>
      <c r="M6805" s="7"/>
      <c r="N6805" s="9" t="s">
        <v>12714</v>
      </c>
    </row>
    <row r="6806" spans="1:14">
      <c r="A6806" s="7" t="s">
        <v>12709</v>
      </c>
      <c r="B6806" s="7"/>
      <c r="C6806" s="9" t="s">
        <v>13547</v>
      </c>
      <c r="D6806" s="9" t="s">
        <v>13548</v>
      </c>
      <c r="E6806" s="7" t="s">
        <v>12629</v>
      </c>
      <c r="F6806" s="7"/>
      <c r="G6806" s="7"/>
      <c r="H6806" s="8" t="s">
        <v>1304</v>
      </c>
      <c r="I6806" s="8"/>
      <c r="J6806" s="7" t="s">
        <v>2092</v>
      </c>
      <c r="K6806" s="8" t="s">
        <v>12712</v>
      </c>
      <c r="L6806" s="7" t="s">
        <v>1385</v>
      </c>
      <c r="M6806" s="7"/>
      <c r="N6806" s="9" t="s">
        <v>12714</v>
      </c>
    </row>
    <row r="6807" spans="1:14">
      <c r="A6807" s="7" t="s">
        <v>12709</v>
      </c>
      <c r="B6807" s="7"/>
      <c r="C6807" s="9" t="s">
        <v>13549</v>
      </c>
      <c r="D6807" s="9" t="s">
        <v>13550</v>
      </c>
      <c r="E6807" s="7" t="s">
        <v>12629</v>
      </c>
      <c r="F6807" s="7"/>
      <c r="G6807" s="7"/>
      <c r="H6807" s="8" t="s">
        <v>1304</v>
      </c>
      <c r="I6807" s="8"/>
      <c r="J6807" s="7" t="s">
        <v>2092</v>
      </c>
      <c r="K6807" s="8" t="s">
        <v>12712</v>
      </c>
      <c r="L6807" s="7" t="s">
        <v>1385</v>
      </c>
      <c r="M6807" s="7"/>
      <c r="N6807" s="9" t="s">
        <v>12714</v>
      </c>
    </row>
    <row r="6808" spans="1:14">
      <c r="A6808" s="7" t="s">
        <v>12709</v>
      </c>
      <c r="B6808" s="7"/>
      <c r="C6808" s="9" t="s">
        <v>13551</v>
      </c>
      <c r="D6808" s="9" t="s">
        <v>13552</v>
      </c>
      <c r="E6808" s="7" t="s">
        <v>12629</v>
      </c>
      <c r="F6808" s="7"/>
      <c r="G6808" s="7"/>
      <c r="H6808" s="8" t="s">
        <v>1304</v>
      </c>
      <c r="I6808" s="8"/>
      <c r="J6808" s="7" t="s">
        <v>2092</v>
      </c>
      <c r="K6808" s="8" t="s">
        <v>12712</v>
      </c>
      <c r="L6808" s="7" t="s">
        <v>1385</v>
      </c>
      <c r="M6808" s="7"/>
      <c r="N6808" s="9" t="s">
        <v>12714</v>
      </c>
    </row>
    <row r="6809" spans="1:14">
      <c r="A6809" s="7" t="s">
        <v>12709</v>
      </c>
      <c r="B6809" s="7"/>
      <c r="C6809" s="9" t="s">
        <v>13553</v>
      </c>
      <c r="D6809" s="9" t="s">
        <v>13554</v>
      </c>
      <c r="E6809" s="7" t="s">
        <v>12629</v>
      </c>
      <c r="F6809" s="7"/>
      <c r="G6809" s="7"/>
      <c r="H6809" s="8" t="s">
        <v>1304</v>
      </c>
      <c r="I6809" s="8"/>
      <c r="J6809" s="7" t="s">
        <v>2092</v>
      </c>
      <c r="K6809" s="8" t="s">
        <v>12712</v>
      </c>
      <c r="L6809" s="7" t="s">
        <v>1385</v>
      </c>
      <c r="M6809" s="7"/>
      <c r="N6809" s="9" t="s">
        <v>12714</v>
      </c>
    </row>
    <row r="6810" spans="1:14">
      <c r="A6810" s="7" t="s">
        <v>12709</v>
      </c>
      <c r="B6810" s="7"/>
      <c r="C6810" s="9" t="s">
        <v>13555</v>
      </c>
      <c r="D6810" s="9" t="s">
        <v>13556</v>
      </c>
      <c r="E6810" s="7" t="s">
        <v>12629</v>
      </c>
      <c r="F6810" s="7"/>
      <c r="G6810" s="7"/>
      <c r="H6810" s="8" t="s">
        <v>1304</v>
      </c>
      <c r="I6810" s="8"/>
      <c r="J6810" s="7" t="s">
        <v>2092</v>
      </c>
      <c r="K6810" s="8" t="s">
        <v>12712</v>
      </c>
      <c r="L6810" s="7" t="s">
        <v>1385</v>
      </c>
      <c r="M6810" s="7"/>
      <c r="N6810" s="9" t="s">
        <v>12714</v>
      </c>
    </row>
    <row r="6811" spans="1:14">
      <c r="A6811" s="6" t="s">
        <v>12709</v>
      </c>
      <c r="B6811" s="6"/>
      <c r="C6811" s="6" t="s">
        <v>13557</v>
      </c>
      <c r="D6811" s="6" t="s">
        <v>13558</v>
      </c>
      <c r="E6811" s="7" t="s">
        <v>12629</v>
      </c>
      <c r="F6811" s="6"/>
      <c r="G6811" s="6"/>
      <c r="H6811" s="8" t="s">
        <v>1304</v>
      </c>
      <c r="I6811" s="8"/>
      <c r="J6811" s="7" t="s">
        <v>2092</v>
      </c>
      <c r="K6811" s="8" t="s">
        <v>12712</v>
      </c>
      <c r="L6811" s="7" t="s">
        <v>1385</v>
      </c>
      <c r="M6811" s="7"/>
      <c r="N6811" s="9" t="s">
        <v>12714</v>
      </c>
    </row>
    <row r="6812" spans="1:14">
      <c r="A6812" s="6" t="s">
        <v>12709</v>
      </c>
      <c r="B6812" s="6"/>
      <c r="C6812" s="6" t="s">
        <v>13559</v>
      </c>
      <c r="D6812" s="6" t="s">
        <v>13560</v>
      </c>
      <c r="E6812" s="7" t="s">
        <v>12629</v>
      </c>
      <c r="F6812" s="6"/>
      <c r="G6812" s="6"/>
      <c r="H6812" s="8" t="s">
        <v>1304</v>
      </c>
      <c r="I6812" s="8"/>
      <c r="J6812" s="7" t="s">
        <v>2092</v>
      </c>
      <c r="K6812" s="8" t="s">
        <v>12712</v>
      </c>
      <c r="L6812" s="7" t="s">
        <v>1385</v>
      </c>
      <c r="M6812" s="7"/>
      <c r="N6812" s="9" t="s">
        <v>12714</v>
      </c>
    </row>
    <row r="6813" spans="1:14">
      <c r="A6813" s="7" t="s">
        <v>12709</v>
      </c>
      <c r="B6813" s="7"/>
      <c r="C6813" s="9" t="s">
        <v>13561</v>
      </c>
      <c r="D6813" s="9" t="s">
        <v>13562</v>
      </c>
      <c r="E6813" s="7" t="s">
        <v>12629</v>
      </c>
      <c r="F6813" s="7"/>
      <c r="G6813" s="7"/>
      <c r="H6813" s="8" t="s">
        <v>1304</v>
      </c>
      <c r="I6813" s="8"/>
      <c r="J6813" s="7" t="s">
        <v>2092</v>
      </c>
      <c r="K6813" s="8" t="s">
        <v>12712</v>
      </c>
      <c r="L6813" s="7" t="s">
        <v>1385</v>
      </c>
      <c r="M6813" s="7"/>
      <c r="N6813" s="9" t="s">
        <v>12714</v>
      </c>
    </row>
    <row r="6814" spans="1:14">
      <c r="A6814" s="7" t="s">
        <v>12709</v>
      </c>
      <c r="B6814" s="7"/>
      <c r="C6814" s="9" t="s">
        <v>13563</v>
      </c>
      <c r="D6814" s="9" t="s">
        <v>13564</v>
      </c>
      <c r="E6814" s="7" t="s">
        <v>12629</v>
      </c>
      <c r="F6814" s="7"/>
      <c r="G6814" s="7"/>
      <c r="H6814" s="8" t="s">
        <v>1304</v>
      </c>
      <c r="I6814" s="8"/>
      <c r="J6814" s="7" t="s">
        <v>2092</v>
      </c>
      <c r="K6814" s="8" t="s">
        <v>12712</v>
      </c>
      <c r="L6814" s="7" t="s">
        <v>1385</v>
      </c>
      <c r="M6814" s="7"/>
      <c r="N6814" s="9" t="s">
        <v>12714</v>
      </c>
    </row>
    <row r="6815" spans="1:14">
      <c r="A6815" s="6" t="s">
        <v>12709</v>
      </c>
      <c r="B6815" s="6"/>
      <c r="C6815" s="6" t="s">
        <v>13565</v>
      </c>
      <c r="D6815" s="6" t="s">
        <v>13566</v>
      </c>
      <c r="E6815" s="7" t="s">
        <v>12629</v>
      </c>
      <c r="F6815" s="6"/>
      <c r="G6815" s="6"/>
      <c r="H6815" s="8" t="s">
        <v>1304</v>
      </c>
      <c r="I6815" s="8"/>
      <c r="J6815" s="7" t="s">
        <v>2092</v>
      </c>
      <c r="K6815" s="8" t="s">
        <v>12712</v>
      </c>
      <c r="L6815" s="7" t="s">
        <v>1385</v>
      </c>
      <c r="M6815" s="7"/>
      <c r="N6815" s="9" t="s">
        <v>12714</v>
      </c>
    </row>
    <row r="6816" spans="1:14">
      <c r="A6816" s="6" t="s">
        <v>12709</v>
      </c>
      <c r="B6816" s="6"/>
      <c r="C6816" s="6" t="s">
        <v>13567</v>
      </c>
      <c r="D6816" s="6" t="s">
        <v>13568</v>
      </c>
      <c r="E6816" s="7" t="s">
        <v>12629</v>
      </c>
      <c r="F6816" s="6"/>
      <c r="G6816" s="6"/>
      <c r="H6816" s="8" t="s">
        <v>1304</v>
      </c>
      <c r="I6816" s="8"/>
      <c r="J6816" s="7" t="s">
        <v>2092</v>
      </c>
      <c r="K6816" s="8" t="s">
        <v>12712</v>
      </c>
      <c r="L6816" s="7" t="s">
        <v>1385</v>
      </c>
      <c r="M6816" s="7"/>
      <c r="N6816" s="9" t="s">
        <v>12714</v>
      </c>
    </row>
    <row r="6817" spans="1:14">
      <c r="A6817" s="6" t="s">
        <v>12709</v>
      </c>
      <c r="B6817" s="6"/>
      <c r="C6817" s="6" t="s">
        <v>13569</v>
      </c>
      <c r="D6817" s="6" t="s">
        <v>13570</v>
      </c>
      <c r="E6817" s="7" t="s">
        <v>12629</v>
      </c>
      <c r="F6817" s="6"/>
      <c r="G6817" s="6"/>
      <c r="H6817" s="8" t="s">
        <v>1304</v>
      </c>
      <c r="I6817" s="8"/>
      <c r="J6817" s="7" t="s">
        <v>2092</v>
      </c>
      <c r="K6817" s="8" t="s">
        <v>12712</v>
      </c>
      <c r="L6817" s="7" t="s">
        <v>1385</v>
      </c>
      <c r="M6817" s="7"/>
      <c r="N6817" s="9" t="s">
        <v>12714</v>
      </c>
    </row>
    <row r="6818" spans="1:14">
      <c r="A6818" s="7" t="s">
        <v>12709</v>
      </c>
      <c r="B6818" s="7"/>
      <c r="C6818" s="9" t="s">
        <v>13571</v>
      </c>
      <c r="D6818" s="9" t="s">
        <v>13572</v>
      </c>
      <c r="E6818" s="7" t="s">
        <v>12629</v>
      </c>
      <c r="F6818" s="7"/>
      <c r="G6818" s="7"/>
      <c r="H6818" s="8" t="s">
        <v>1304</v>
      </c>
      <c r="I6818" s="8"/>
      <c r="J6818" s="7" t="s">
        <v>2092</v>
      </c>
      <c r="K6818" s="8" t="s">
        <v>12712</v>
      </c>
      <c r="L6818" s="7" t="s">
        <v>1385</v>
      </c>
      <c r="M6818" s="7"/>
      <c r="N6818" s="9" t="s">
        <v>12714</v>
      </c>
    </row>
    <row r="6819" spans="1:14">
      <c r="A6819" s="7" t="s">
        <v>12709</v>
      </c>
      <c r="B6819" s="7"/>
      <c r="C6819" s="9" t="s">
        <v>13573</v>
      </c>
      <c r="D6819" s="9" t="s">
        <v>13574</v>
      </c>
      <c r="E6819" s="7" t="s">
        <v>12629</v>
      </c>
      <c r="F6819" s="7"/>
      <c r="G6819" s="7"/>
      <c r="H6819" s="8" t="s">
        <v>1304</v>
      </c>
      <c r="I6819" s="8"/>
      <c r="J6819" s="7" t="s">
        <v>2092</v>
      </c>
      <c r="K6819" s="8" t="s">
        <v>12712</v>
      </c>
      <c r="L6819" s="7" t="s">
        <v>1385</v>
      </c>
      <c r="M6819" s="7"/>
      <c r="N6819" s="9" t="s">
        <v>12714</v>
      </c>
    </row>
    <row r="6820" spans="1:14">
      <c r="A6820" s="7" t="s">
        <v>12709</v>
      </c>
      <c r="B6820" s="7"/>
      <c r="C6820" s="9" t="s">
        <v>13575</v>
      </c>
      <c r="D6820" s="9" t="s">
        <v>13576</v>
      </c>
      <c r="E6820" s="7" t="s">
        <v>12629</v>
      </c>
      <c r="F6820" s="7"/>
      <c r="G6820" s="7"/>
      <c r="H6820" s="8" t="s">
        <v>1304</v>
      </c>
      <c r="I6820" s="8"/>
      <c r="J6820" s="7" t="s">
        <v>2092</v>
      </c>
      <c r="K6820" s="8" t="s">
        <v>12712</v>
      </c>
      <c r="L6820" s="7" t="s">
        <v>1385</v>
      </c>
      <c r="M6820" s="7"/>
      <c r="N6820" s="9" t="s">
        <v>12714</v>
      </c>
    </row>
    <row r="6821" spans="1:14">
      <c r="A6821" s="7" t="s">
        <v>12709</v>
      </c>
      <c r="B6821" s="7"/>
      <c r="C6821" s="9" t="s">
        <v>13577</v>
      </c>
      <c r="D6821" s="9" t="s">
        <v>13578</v>
      </c>
      <c r="E6821" s="7" t="s">
        <v>12629</v>
      </c>
      <c r="F6821" s="7"/>
      <c r="G6821" s="7"/>
      <c r="H6821" s="8" t="s">
        <v>1304</v>
      </c>
      <c r="I6821" s="8"/>
      <c r="J6821" s="7" t="s">
        <v>2092</v>
      </c>
      <c r="K6821" s="8" t="s">
        <v>12712</v>
      </c>
      <c r="L6821" s="7" t="s">
        <v>1385</v>
      </c>
      <c r="M6821" s="7"/>
      <c r="N6821" s="9" t="s">
        <v>12714</v>
      </c>
    </row>
    <row r="6822" spans="1:14">
      <c r="A6822" s="7" t="s">
        <v>12709</v>
      </c>
      <c r="B6822" s="7"/>
      <c r="C6822" s="9" t="s">
        <v>13579</v>
      </c>
      <c r="D6822" s="9" t="s">
        <v>13580</v>
      </c>
      <c r="E6822" s="7" t="s">
        <v>12629</v>
      </c>
      <c r="F6822" s="7"/>
      <c r="G6822" s="7"/>
      <c r="H6822" s="8" t="s">
        <v>1304</v>
      </c>
      <c r="I6822" s="8"/>
      <c r="J6822" s="7" t="s">
        <v>2092</v>
      </c>
      <c r="K6822" s="8" t="s">
        <v>12712</v>
      </c>
      <c r="L6822" s="7" t="s">
        <v>1385</v>
      </c>
      <c r="M6822" s="7"/>
      <c r="N6822" s="9" t="s">
        <v>12714</v>
      </c>
    </row>
    <row r="6823" spans="1:14">
      <c r="A6823" s="7" t="s">
        <v>12709</v>
      </c>
      <c r="B6823" s="7"/>
      <c r="C6823" s="9" t="s">
        <v>13581</v>
      </c>
      <c r="D6823" s="9" t="s">
        <v>13582</v>
      </c>
      <c r="E6823" s="7" t="s">
        <v>12629</v>
      </c>
      <c r="F6823" s="7"/>
      <c r="G6823" s="7"/>
      <c r="H6823" s="8" t="s">
        <v>1304</v>
      </c>
      <c r="I6823" s="8"/>
      <c r="J6823" s="7" t="s">
        <v>2092</v>
      </c>
      <c r="K6823" s="8" t="s">
        <v>12712</v>
      </c>
      <c r="L6823" s="7" t="s">
        <v>1385</v>
      </c>
      <c r="M6823" s="7"/>
      <c r="N6823" s="9" t="s">
        <v>12714</v>
      </c>
    </row>
    <row r="6824" spans="1:14">
      <c r="A6824" s="7" t="s">
        <v>12709</v>
      </c>
      <c r="B6824" s="7"/>
      <c r="C6824" s="9" t="s">
        <v>13583</v>
      </c>
      <c r="D6824" s="9" t="s">
        <v>13584</v>
      </c>
      <c r="E6824" s="7" t="s">
        <v>12629</v>
      </c>
      <c r="F6824" s="7"/>
      <c r="G6824" s="7"/>
      <c r="H6824" s="8" t="s">
        <v>1304</v>
      </c>
      <c r="I6824" s="8"/>
      <c r="J6824" s="7" t="s">
        <v>2092</v>
      </c>
      <c r="K6824" s="8" t="s">
        <v>12712</v>
      </c>
      <c r="L6824" s="7" t="s">
        <v>1385</v>
      </c>
      <c r="M6824" s="7"/>
      <c r="N6824" s="9" t="s">
        <v>12714</v>
      </c>
    </row>
    <row r="6825" spans="1:14">
      <c r="A6825" s="7" t="s">
        <v>12709</v>
      </c>
      <c r="B6825" s="7"/>
      <c r="C6825" s="9" t="s">
        <v>13585</v>
      </c>
      <c r="D6825" s="9" t="s">
        <v>13586</v>
      </c>
      <c r="E6825" s="7" t="s">
        <v>12629</v>
      </c>
      <c r="F6825" s="7"/>
      <c r="G6825" s="7"/>
      <c r="H6825" s="8" t="s">
        <v>1304</v>
      </c>
      <c r="I6825" s="8"/>
      <c r="J6825" s="7" t="s">
        <v>2092</v>
      </c>
      <c r="K6825" s="8" t="s">
        <v>12712</v>
      </c>
      <c r="L6825" s="7" t="s">
        <v>1385</v>
      </c>
      <c r="M6825" s="7"/>
      <c r="N6825" s="9" t="s">
        <v>12714</v>
      </c>
    </row>
    <row r="6826" spans="1:14">
      <c r="A6826" s="7" t="s">
        <v>12709</v>
      </c>
      <c r="B6826" s="7"/>
      <c r="C6826" s="9" t="s">
        <v>13587</v>
      </c>
      <c r="D6826" s="9" t="s">
        <v>13588</v>
      </c>
      <c r="E6826" s="7" t="s">
        <v>12629</v>
      </c>
      <c r="F6826" s="7"/>
      <c r="G6826" s="7"/>
      <c r="H6826" s="8" t="s">
        <v>1304</v>
      </c>
      <c r="I6826" s="8"/>
      <c r="J6826" s="7" t="s">
        <v>2092</v>
      </c>
      <c r="K6826" s="8" t="s">
        <v>12712</v>
      </c>
      <c r="L6826" s="7" t="s">
        <v>1385</v>
      </c>
      <c r="M6826" s="7"/>
      <c r="N6826" s="9" t="s">
        <v>12714</v>
      </c>
    </row>
    <row r="6827" spans="1:14">
      <c r="A6827" s="6" t="s">
        <v>12709</v>
      </c>
      <c r="B6827" s="6"/>
      <c r="C6827" s="6" t="s">
        <v>13589</v>
      </c>
      <c r="D6827" s="6" t="s">
        <v>13590</v>
      </c>
      <c r="E6827" s="7" t="s">
        <v>12629</v>
      </c>
      <c r="F6827" s="6"/>
      <c r="G6827" s="6"/>
      <c r="H6827" s="8" t="s">
        <v>1304</v>
      </c>
      <c r="I6827" s="8"/>
      <c r="J6827" s="7" t="s">
        <v>2092</v>
      </c>
      <c r="K6827" s="8" t="s">
        <v>12712</v>
      </c>
      <c r="L6827" s="7" t="s">
        <v>1385</v>
      </c>
      <c r="M6827" s="7"/>
      <c r="N6827" s="9" t="s">
        <v>12714</v>
      </c>
    </row>
    <row r="6828" spans="1:14">
      <c r="A6828" s="7" t="s">
        <v>12709</v>
      </c>
      <c r="B6828" s="7"/>
      <c r="C6828" s="9" t="s">
        <v>13591</v>
      </c>
      <c r="D6828" s="9" t="s">
        <v>13592</v>
      </c>
      <c r="E6828" s="7" t="s">
        <v>12629</v>
      </c>
      <c r="F6828" s="7"/>
      <c r="G6828" s="7"/>
      <c r="H6828" s="8" t="s">
        <v>1304</v>
      </c>
      <c r="I6828" s="8"/>
      <c r="J6828" s="7" t="s">
        <v>2092</v>
      </c>
      <c r="K6828" s="8" t="s">
        <v>12712</v>
      </c>
      <c r="L6828" s="7" t="s">
        <v>1385</v>
      </c>
      <c r="M6828" s="7"/>
      <c r="N6828" s="9" t="s">
        <v>12714</v>
      </c>
    </row>
    <row r="6829" spans="1:14">
      <c r="A6829" s="6" t="s">
        <v>12709</v>
      </c>
      <c r="B6829" s="6"/>
      <c r="C6829" s="6" t="s">
        <v>13593</v>
      </c>
      <c r="D6829" s="6" t="s">
        <v>13594</v>
      </c>
      <c r="E6829" s="7" t="s">
        <v>12629</v>
      </c>
      <c r="F6829" s="6"/>
      <c r="G6829" s="6"/>
      <c r="H6829" s="8" t="s">
        <v>1304</v>
      </c>
      <c r="I6829" s="8"/>
      <c r="J6829" s="7" t="s">
        <v>2092</v>
      </c>
      <c r="K6829" s="8" t="s">
        <v>12712</v>
      </c>
      <c r="L6829" s="7" t="s">
        <v>1385</v>
      </c>
      <c r="M6829" s="7"/>
      <c r="N6829" s="9" t="s">
        <v>12714</v>
      </c>
    </row>
    <row r="6830" spans="1:14">
      <c r="A6830" s="7" t="s">
        <v>12709</v>
      </c>
      <c r="B6830" s="7"/>
      <c r="C6830" s="9" t="s">
        <v>13595</v>
      </c>
      <c r="D6830" s="9" t="s">
        <v>13596</v>
      </c>
      <c r="E6830" s="7" t="s">
        <v>12629</v>
      </c>
      <c r="F6830" s="7"/>
      <c r="G6830" s="7"/>
      <c r="H6830" s="8" t="s">
        <v>1304</v>
      </c>
      <c r="I6830" s="8"/>
      <c r="J6830" s="7" t="s">
        <v>2092</v>
      </c>
      <c r="K6830" s="8" t="s">
        <v>12712</v>
      </c>
      <c r="L6830" s="7" t="s">
        <v>1385</v>
      </c>
      <c r="M6830" s="7"/>
      <c r="N6830" s="9" t="s">
        <v>12714</v>
      </c>
    </row>
    <row r="6831" spans="1:14">
      <c r="A6831" s="7" t="s">
        <v>12709</v>
      </c>
      <c r="B6831" s="7"/>
      <c r="C6831" s="9" t="s">
        <v>13597</v>
      </c>
      <c r="D6831" s="9" t="s">
        <v>13598</v>
      </c>
      <c r="E6831" s="7" t="s">
        <v>12629</v>
      </c>
      <c r="F6831" s="7"/>
      <c r="G6831" s="7"/>
      <c r="H6831" s="8" t="s">
        <v>1304</v>
      </c>
      <c r="I6831" s="8"/>
      <c r="J6831" s="7" t="s">
        <v>2092</v>
      </c>
      <c r="K6831" s="8" t="s">
        <v>12712</v>
      </c>
      <c r="L6831" s="7" t="s">
        <v>1385</v>
      </c>
      <c r="M6831" s="7"/>
      <c r="N6831" s="9" t="s">
        <v>12714</v>
      </c>
    </row>
    <row r="6832" spans="1:14">
      <c r="A6832" s="7" t="s">
        <v>12709</v>
      </c>
      <c r="B6832" s="7"/>
      <c r="C6832" s="9" t="s">
        <v>13599</v>
      </c>
      <c r="D6832" s="9" t="s">
        <v>13600</v>
      </c>
      <c r="E6832" s="7" t="s">
        <v>12629</v>
      </c>
      <c r="F6832" s="7"/>
      <c r="G6832" s="7"/>
      <c r="H6832" s="8" t="s">
        <v>1304</v>
      </c>
      <c r="I6832" s="8"/>
      <c r="J6832" s="7" t="s">
        <v>2092</v>
      </c>
      <c r="K6832" s="8" t="s">
        <v>12712</v>
      </c>
      <c r="L6832" s="7" t="s">
        <v>1385</v>
      </c>
      <c r="M6832" s="7"/>
      <c r="N6832" s="9" t="s">
        <v>12714</v>
      </c>
    </row>
    <row r="6833" spans="1:14">
      <c r="A6833" s="7" t="s">
        <v>12709</v>
      </c>
      <c r="B6833" s="7"/>
      <c r="C6833" s="9" t="s">
        <v>13601</v>
      </c>
      <c r="D6833" s="9" t="s">
        <v>13602</v>
      </c>
      <c r="E6833" s="7" t="s">
        <v>12629</v>
      </c>
      <c r="F6833" s="7"/>
      <c r="G6833" s="7"/>
      <c r="H6833" s="8" t="s">
        <v>1304</v>
      </c>
      <c r="I6833" s="8"/>
      <c r="J6833" s="7" t="s">
        <v>2092</v>
      </c>
      <c r="K6833" s="8" t="s">
        <v>12712</v>
      </c>
      <c r="L6833" s="7" t="s">
        <v>1385</v>
      </c>
      <c r="M6833" s="7"/>
      <c r="N6833" s="9" t="s">
        <v>12714</v>
      </c>
    </row>
    <row r="6834" spans="1:14">
      <c r="A6834" s="7" t="s">
        <v>12709</v>
      </c>
      <c r="B6834" s="7"/>
      <c r="C6834" s="9" t="s">
        <v>13603</v>
      </c>
      <c r="D6834" s="9" t="s">
        <v>13604</v>
      </c>
      <c r="E6834" s="7" t="s">
        <v>12629</v>
      </c>
      <c r="F6834" s="7"/>
      <c r="G6834" s="7"/>
      <c r="H6834" s="8" t="s">
        <v>1304</v>
      </c>
      <c r="I6834" s="8"/>
      <c r="J6834" s="7" t="s">
        <v>2092</v>
      </c>
      <c r="K6834" s="8" t="s">
        <v>12712</v>
      </c>
      <c r="L6834" s="7" t="s">
        <v>1385</v>
      </c>
      <c r="M6834" s="7"/>
      <c r="N6834" s="9" t="s">
        <v>12714</v>
      </c>
    </row>
    <row r="6835" spans="1:14">
      <c r="A6835" s="7" t="s">
        <v>12709</v>
      </c>
      <c r="B6835" s="7"/>
      <c r="C6835" s="9" t="s">
        <v>13605</v>
      </c>
      <c r="D6835" s="9" t="s">
        <v>13606</v>
      </c>
      <c r="E6835" s="7" t="s">
        <v>12629</v>
      </c>
      <c r="F6835" s="7"/>
      <c r="G6835" s="7"/>
      <c r="H6835" s="8" t="s">
        <v>1304</v>
      </c>
      <c r="I6835" s="8"/>
      <c r="J6835" s="7" t="s">
        <v>2092</v>
      </c>
      <c r="K6835" s="8" t="s">
        <v>12712</v>
      </c>
      <c r="L6835" s="7" t="s">
        <v>1385</v>
      </c>
      <c r="M6835" s="7"/>
      <c r="N6835" s="9" t="s">
        <v>12714</v>
      </c>
    </row>
    <row r="6836" spans="1:14">
      <c r="A6836" s="7" t="s">
        <v>12709</v>
      </c>
      <c r="B6836" s="7"/>
      <c r="C6836" s="9" t="s">
        <v>13607</v>
      </c>
      <c r="D6836" s="9" t="s">
        <v>13608</v>
      </c>
      <c r="E6836" s="7" t="s">
        <v>12629</v>
      </c>
      <c r="F6836" s="7"/>
      <c r="G6836" s="7"/>
      <c r="H6836" s="8" t="s">
        <v>1304</v>
      </c>
      <c r="I6836" s="8"/>
      <c r="J6836" s="7" t="s">
        <v>2092</v>
      </c>
      <c r="K6836" s="8" t="s">
        <v>12712</v>
      </c>
      <c r="L6836" s="7" t="s">
        <v>1385</v>
      </c>
      <c r="M6836" s="7"/>
      <c r="N6836" s="9" t="s">
        <v>12714</v>
      </c>
    </row>
    <row r="6837" spans="1:14">
      <c r="A6837" s="7" t="s">
        <v>12709</v>
      </c>
      <c r="B6837" s="7"/>
      <c r="C6837" s="9" t="s">
        <v>13609</v>
      </c>
      <c r="D6837" s="9" t="s">
        <v>13610</v>
      </c>
      <c r="E6837" s="7" t="s">
        <v>12629</v>
      </c>
      <c r="F6837" s="7"/>
      <c r="G6837" s="7"/>
      <c r="H6837" s="8" t="s">
        <v>1304</v>
      </c>
      <c r="I6837" s="8"/>
      <c r="J6837" s="7" t="s">
        <v>2092</v>
      </c>
      <c r="K6837" s="8" t="s">
        <v>12712</v>
      </c>
      <c r="L6837" s="7" t="s">
        <v>1385</v>
      </c>
      <c r="M6837" s="7"/>
      <c r="N6837" s="9" t="s">
        <v>12714</v>
      </c>
    </row>
    <row r="6838" spans="1:14">
      <c r="A6838" s="7" t="s">
        <v>12709</v>
      </c>
      <c r="B6838" s="7"/>
      <c r="C6838" s="9" t="s">
        <v>13611</v>
      </c>
      <c r="D6838" s="9" t="s">
        <v>13612</v>
      </c>
      <c r="E6838" s="7" t="s">
        <v>12629</v>
      </c>
      <c r="F6838" s="7"/>
      <c r="G6838" s="7"/>
      <c r="H6838" s="8" t="s">
        <v>1304</v>
      </c>
      <c r="I6838" s="8"/>
      <c r="J6838" s="7" t="s">
        <v>2092</v>
      </c>
      <c r="K6838" s="8" t="s">
        <v>12712</v>
      </c>
      <c r="L6838" s="7" t="s">
        <v>1385</v>
      </c>
      <c r="M6838" s="7"/>
      <c r="N6838" s="9" t="s">
        <v>12714</v>
      </c>
    </row>
    <row r="6839" spans="1:14">
      <c r="A6839" s="7" t="s">
        <v>12709</v>
      </c>
      <c r="B6839" s="7"/>
      <c r="C6839" s="9" t="s">
        <v>13613</v>
      </c>
      <c r="D6839" s="9" t="s">
        <v>13614</v>
      </c>
      <c r="E6839" s="7" t="s">
        <v>12629</v>
      </c>
      <c r="F6839" s="7"/>
      <c r="G6839" s="7"/>
      <c r="H6839" s="8" t="s">
        <v>1304</v>
      </c>
      <c r="I6839" s="8"/>
      <c r="J6839" s="7" t="s">
        <v>2092</v>
      </c>
      <c r="K6839" s="8" t="s">
        <v>12712</v>
      </c>
      <c r="L6839" s="7" t="s">
        <v>1385</v>
      </c>
      <c r="M6839" s="7"/>
      <c r="N6839" s="9" t="s">
        <v>12714</v>
      </c>
    </row>
    <row r="6840" spans="1:14">
      <c r="A6840" s="7" t="s">
        <v>12709</v>
      </c>
      <c r="B6840" s="7"/>
      <c r="C6840" s="9" t="s">
        <v>13615</v>
      </c>
      <c r="D6840" s="9" t="s">
        <v>13616</v>
      </c>
      <c r="E6840" s="7" t="s">
        <v>12629</v>
      </c>
      <c r="F6840" s="7"/>
      <c r="G6840" s="7"/>
      <c r="H6840" s="8" t="s">
        <v>1304</v>
      </c>
      <c r="I6840" s="8"/>
      <c r="J6840" s="7" t="s">
        <v>2092</v>
      </c>
      <c r="K6840" s="8" t="s">
        <v>12712</v>
      </c>
      <c r="L6840" s="7" t="s">
        <v>1385</v>
      </c>
      <c r="M6840" s="7"/>
      <c r="N6840" s="9" t="s">
        <v>12714</v>
      </c>
    </row>
    <row r="6841" spans="1:14">
      <c r="A6841" s="7" t="s">
        <v>12709</v>
      </c>
      <c r="B6841" s="7"/>
      <c r="C6841" s="9" t="s">
        <v>13617</v>
      </c>
      <c r="D6841" s="9" t="s">
        <v>13618</v>
      </c>
      <c r="E6841" s="7" t="s">
        <v>12629</v>
      </c>
      <c r="F6841" s="7"/>
      <c r="G6841" s="7"/>
      <c r="H6841" s="8" t="s">
        <v>1304</v>
      </c>
      <c r="I6841" s="8"/>
      <c r="J6841" s="7" t="s">
        <v>2092</v>
      </c>
      <c r="K6841" s="8" t="s">
        <v>12712</v>
      </c>
      <c r="L6841" s="7" t="s">
        <v>1385</v>
      </c>
      <c r="M6841" s="7"/>
      <c r="N6841" s="9" t="s">
        <v>12714</v>
      </c>
    </row>
    <row r="6842" spans="1:14">
      <c r="A6842" s="7" t="s">
        <v>12709</v>
      </c>
      <c r="B6842" s="7"/>
      <c r="C6842" s="9" t="s">
        <v>13619</v>
      </c>
      <c r="D6842" s="9" t="s">
        <v>13620</v>
      </c>
      <c r="E6842" s="7" t="s">
        <v>12629</v>
      </c>
      <c r="F6842" s="7"/>
      <c r="G6842" s="7"/>
      <c r="H6842" s="8" t="s">
        <v>1304</v>
      </c>
      <c r="I6842" s="8"/>
      <c r="J6842" s="7" t="s">
        <v>2092</v>
      </c>
      <c r="K6842" s="8" t="s">
        <v>12712</v>
      </c>
      <c r="L6842" s="7" t="s">
        <v>1385</v>
      </c>
      <c r="M6842" s="7"/>
      <c r="N6842" s="9" t="s">
        <v>12714</v>
      </c>
    </row>
    <row r="6843" spans="1:14">
      <c r="A6843" s="7" t="s">
        <v>12709</v>
      </c>
      <c r="B6843" s="7"/>
      <c r="C6843" s="9" t="s">
        <v>13621</v>
      </c>
      <c r="D6843" s="9" t="s">
        <v>13622</v>
      </c>
      <c r="E6843" s="7" t="s">
        <v>12629</v>
      </c>
      <c r="F6843" s="7"/>
      <c r="G6843" s="7"/>
      <c r="H6843" s="8" t="s">
        <v>1304</v>
      </c>
      <c r="I6843" s="8"/>
      <c r="J6843" s="7" t="s">
        <v>2092</v>
      </c>
      <c r="K6843" s="8" t="s">
        <v>12712</v>
      </c>
      <c r="L6843" s="7" t="s">
        <v>1385</v>
      </c>
      <c r="M6843" s="7"/>
      <c r="N6843" s="9" t="s">
        <v>12714</v>
      </c>
    </row>
    <row r="6844" spans="1:14">
      <c r="A6844" s="7" t="s">
        <v>12709</v>
      </c>
      <c r="B6844" s="7"/>
      <c r="C6844" s="9" t="s">
        <v>13623</v>
      </c>
      <c r="D6844" s="9" t="s">
        <v>13624</v>
      </c>
      <c r="E6844" s="7" t="s">
        <v>12629</v>
      </c>
      <c r="F6844" s="7"/>
      <c r="G6844" s="7"/>
      <c r="H6844" s="8" t="s">
        <v>1304</v>
      </c>
      <c r="I6844" s="8"/>
      <c r="J6844" s="7" t="s">
        <v>2092</v>
      </c>
      <c r="K6844" s="8" t="s">
        <v>12712</v>
      </c>
      <c r="L6844" s="7" t="s">
        <v>1385</v>
      </c>
      <c r="M6844" s="7"/>
      <c r="N6844" s="9" t="s">
        <v>12714</v>
      </c>
    </row>
    <row r="6845" spans="1:14">
      <c r="A6845" s="7" t="s">
        <v>12709</v>
      </c>
      <c r="B6845" s="7"/>
      <c r="C6845" s="9" t="s">
        <v>13625</v>
      </c>
      <c r="D6845" s="9" t="s">
        <v>13626</v>
      </c>
      <c r="E6845" s="7" t="s">
        <v>12629</v>
      </c>
      <c r="F6845" s="7"/>
      <c r="G6845" s="7"/>
      <c r="H6845" s="8" t="s">
        <v>1304</v>
      </c>
      <c r="I6845" s="8"/>
      <c r="J6845" s="7" t="s">
        <v>2092</v>
      </c>
      <c r="K6845" s="8" t="s">
        <v>12712</v>
      </c>
      <c r="L6845" s="7" t="s">
        <v>1385</v>
      </c>
      <c r="M6845" s="7"/>
      <c r="N6845" s="9" t="s">
        <v>12714</v>
      </c>
    </row>
    <row r="6846" spans="1:14">
      <c r="A6846" s="7" t="s">
        <v>12709</v>
      </c>
      <c r="B6846" s="7"/>
      <c r="C6846" s="9" t="s">
        <v>13627</v>
      </c>
      <c r="D6846" s="9" t="s">
        <v>13628</v>
      </c>
      <c r="E6846" s="7" t="s">
        <v>12629</v>
      </c>
      <c r="F6846" s="7"/>
      <c r="G6846" s="7"/>
      <c r="H6846" s="8" t="s">
        <v>1304</v>
      </c>
      <c r="I6846" s="8"/>
      <c r="J6846" s="7" t="s">
        <v>2092</v>
      </c>
      <c r="K6846" s="8" t="s">
        <v>12712</v>
      </c>
      <c r="L6846" s="7" t="s">
        <v>1385</v>
      </c>
      <c r="M6846" s="7"/>
      <c r="N6846" s="9" t="s">
        <v>12714</v>
      </c>
    </row>
    <row r="6847" spans="1:14">
      <c r="A6847" s="6" t="s">
        <v>12709</v>
      </c>
      <c r="B6847" s="6"/>
      <c r="C6847" s="6" t="s">
        <v>13629</v>
      </c>
      <c r="D6847" s="6" t="s">
        <v>13630</v>
      </c>
      <c r="E6847" s="7" t="s">
        <v>12629</v>
      </c>
      <c r="F6847" s="6"/>
      <c r="G6847" s="6"/>
      <c r="H6847" s="8" t="s">
        <v>1304</v>
      </c>
      <c r="I6847" s="8"/>
      <c r="J6847" s="7" t="s">
        <v>2092</v>
      </c>
      <c r="K6847" s="8" t="s">
        <v>12712</v>
      </c>
      <c r="L6847" s="7" t="s">
        <v>1385</v>
      </c>
      <c r="M6847" s="7"/>
      <c r="N6847" s="9" t="s">
        <v>12714</v>
      </c>
    </row>
    <row r="6848" spans="1:14">
      <c r="A6848" s="7" t="s">
        <v>12709</v>
      </c>
      <c r="B6848" s="7"/>
      <c r="C6848" s="9" t="s">
        <v>13631</v>
      </c>
      <c r="D6848" s="9" t="s">
        <v>13632</v>
      </c>
      <c r="E6848" s="7" t="s">
        <v>12629</v>
      </c>
      <c r="F6848" s="7"/>
      <c r="G6848" s="7"/>
      <c r="H6848" s="8" t="s">
        <v>1304</v>
      </c>
      <c r="I6848" s="8"/>
      <c r="J6848" s="7" t="s">
        <v>2092</v>
      </c>
      <c r="K6848" s="8" t="s">
        <v>12712</v>
      </c>
      <c r="L6848" s="7" t="s">
        <v>1385</v>
      </c>
      <c r="M6848" s="7"/>
      <c r="N6848" s="9" t="s">
        <v>12714</v>
      </c>
    </row>
    <row r="6849" spans="1:14">
      <c r="A6849" s="7" t="s">
        <v>12709</v>
      </c>
      <c r="B6849" s="7"/>
      <c r="C6849" s="9" t="s">
        <v>13633</v>
      </c>
      <c r="D6849" s="9" t="s">
        <v>13634</v>
      </c>
      <c r="E6849" s="7" t="s">
        <v>12629</v>
      </c>
      <c r="F6849" s="7"/>
      <c r="G6849" s="7"/>
      <c r="H6849" s="8" t="s">
        <v>1304</v>
      </c>
      <c r="I6849" s="8"/>
      <c r="J6849" s="7" t="s">
        <v>2092</v>
      </c>
      <c r="K6849" s="8" t="s">
        <v>12712</v>
      </c>
      <c r="L6849" s="7" t="s">
        <v>1385</v>
      </c>
      <c r="M6849" s="7"/>
      <c r="N6849" s="9" t="s">
        <v>12714</v>
      </c>
    </row>
    <row r="6850" spans="1:14">
      <c r="A6850" s="7" t="s">
        <v>12709</v>
      </c>
      <c r="B6850" s="7"/>
      <c r="C6850" s="9" t="s">
        <v>13635</v>
      </c>
      <c r="D6850" s="9" t="s">
        <v>13636</v>
      </c>
      <c r="E6850" s="7" t="s">
        <v>12629</v>
      </c>
      <c r="F6850" s="7"/>
      <c r="G6850" s="7"/>
      <c r="H6850" s="8" t="s">
        <v>1304</v>
      </c>
      <c r="I6850" s="8"/>
      <c r="J6850" s="7" t="s">
        <v>2092</v>
      </c>
      <c r="K6850" s="8" t="s">
        <v>12712</v>
      </c>
      <c r="L6850" s="7" t="s">
        <v>1385</v>
      </c>
      <c r="M6850" s="7"/>
      <c r="N6850" s="9" t="s">
        <v>12714</v>
      </c>
    </row>
    <row r="6851" spans="1:14">
      <c r="A6851" s="6" t="s">
        <v>12709</v>
      </c>
      <c r="B6851" s="6"/>
      <c r="C6851" s="6" t="s">
        <v>13637</v>
      </c>
      <c r="D6851" s="6" t="s">
        <v>13638</v>
      </c>
      <c r="E6851" s="7" t="s">
        <v>12629</v>
      </c>
      <c r="F6851" s="6"/>
      <c r="G6851" s="6"/>
      <c r="H6851" s="8" t="s">
        <v>1304</v>
      </c>
      <c r="I6851" s="8"/>
      <c r="J6851" s="7" t="s">
        <v>2092</v>
      </c>
      <c r="K6851" s="8" t="s">
        <v>12712</v>
      </c>
      <c r="L6851" s="7" t="s">
        <v>1385</v>
      </c>
      <c r="M6851" s="7"/>
      <c r="N6851" s="9" t="s">
        <v>12714</v>
      </c>
    </row>
    <row r="6852" spans="1:14">
      <c r="A6852" s="7" t="s">
        <v>12709</v>
      </c>
      <c r="B6852" s="7"/>
      <c r="C6852" s="7" t="s">
        <v>13639</v>
      </c>
      <c r="D6852" s="7" t="s">
        <v>13640</v>
      </c>
      <c r="E6852" s="7" t="s">
        <v>12629</v>
      </c>
      <c r="F6852" s="7"/>
      <c r="G6852" s="7"/>
      <c r="H6852" s="7" t="s">
        <v>1561</v>
      </c>
      <c r="I6852" s="7"/>
      <c r="J6852" s="8" t="s">
        <v>12685</v>
      </c>
      <c r="K6852" s="8" t="s">
        <v>12686</v>
      </c>
      <c r="L6852" s="8" t="s">
        <v>9013</v>
      </c>
      <c r="M6852" s="7"/>
      <c r="N6852" s="9" t="s">
        <v>12688</v>
      </c>
    </row>
    <row r="6853" spans="1:14">
      <c r="A6853" s="7" t="s">
        <v>12709</v>
      </c>
      <c r="B6853" s="7"/>
      <c r="C6853" s="7" t="s">
        <v>13641</v>
      </c>
      <c r="D6853" s="7" t="s">
        <v>13642</v>
      </c>
      <c r="E6853" s="7" t="s">
        <v>12629</v>
      </c>
      <c r="F6853" s="7"/>
      <c r="G6853" s="7"/>
      <c r="H6853" s="7" t="s">
        <v>1561</v>
      </c>
      <c r="I6853" s="7"/>
      <c r="J6853" s="8" t="s">
        <v>12685</v>
      </c>
      <c r="K6853" s="8" t="s">
        <v>12686</v>
      </c>
      <c r="L6853" s="8" t="s">
        <v>9013</v>
      </c>
      <c r="M6853" s="7"/>
      <c r="N6853" s="9" t="s">
        <v>12688</v>
      </c>
    </row>
    <row r="6854" spans="1:14">
      <c r="A6854" s="7" t="s">
        <v>12709</v>
      </c>
      <c r="B6854" s="7"/>
      <c r="C6854" s="7" t="s">
        <v>13643</v>
      </c>
      <c r="D6854" s="7" t="s">
        <v>13644</v>
      </c>
      <c r="E6854" s="7" t="s">
        <v>12629</v>
      </c>
      <c r="F6854" s="7"/>
      <c r="G6854" s="7"/>
      <c r="H6854" s="7" t="s">
        <v>1561</v>
      </c>
      <c r="I6854" s="7"/>
      <c r="J6854" s="8" t="s">
        <v>12685</v>
      </c>
      <c r="K6854" s="8" t="s">
        <v>12686</v>
      </c>
      <c r="L6854" s="8" t="s">
        <v>9013</v>
      </c>
      <c r="M6854" s="7"/>
      <c r="N6854" s="9" t="s">
        <v>12688</v>
      </c>
    </row>
    <row r="6855" spans="1:14">
      <c r="A6855" s="7" t="s">
        <v>12709</v>
      </c>
      <c r="B6855" s="7"/>
      <c r="C6855" s="7" t="s">
        <v>13645</v>
      </c>
      <c r="D6855" s="7" t="s">
        <v>13646</v>
      </c>
      <c r="E6855" s="7" t="s">
        <v>12629</v>
      </c>
      <c r="F6855" s="7"/>
      <c r="G6855" s="7"/>
      <c r="H6855" s="7" t="s">
        <v>1561</v>
      </c>
      <c r="I6855" s="7"/>
      <c r="J6855" s="8" t="s">
        <v>12685</v>
      </c>
      <c r="K6855" s="8" t="s">
        <v>12686</v>
      </c>
      <c r="L6855" s="8" t="s">
        <v>9013</v>
      </c>
      <c r="M6855" s="7"/>
      <c r="N6855" s="9" t="s">
        <v>12688</v>
      </c>
    </row>
    <row r="6856" spans="1:14">
      <c r="A6856" s="7" t="s">
        <v>12709</v>
      </c>
      <c r="B6856" s="7"/>
      <c r="C6856" s="7" t="s">
        <v>13647</v>
      </c>
      <c r="D6856" s="7" t="s">
        <v>13648</v>
      </c>
      <c r="E6856" s="7" t="s">
        <v>12629</v>
      </c>
      <c r="F6856" s="7"/>
      <c r="G6856" s="7"/>
      <c r="H6856" s="7" t="s">
        <v>1561</v>
      </c>
      <c r="I6856" s="7"/>
      <c r="J6856" s="8" t="s">
        <v>12685</v>
      </c>
      <c r="K6856" s="8" t="s">
        <v>12686</v>
      </c>
      <c r="L6856" s="8" t="s">
        <v>9013</v>
      </c>
      <c r="M6856" s="7"/>
      <c r="N6856" s="9" t="s">
        <v>12688</v>
      </c>
    </row>
    <row r="6857" spans="1:14">
      <c r="A6857" s="7" t="s">
        <v>12709</v>
      </c>
      <c r="B6857" s="7"/>
      <c r="C6857" s="7" t="s">
        <v>13649</v>
      </c>
      <c r="D6857" s="7" t="s">
        <v>13650</v>
      </c>
      <c r="E6857" s="7" t="s">
        <v>12629</v>
      </c>
      <c r="F6857" s="7"/>
      <c r="G6857" s="7"/>
      <c r="H6857" s="7" t="s">
        <v>1561</v>
      </c>
      <c r="I6857" s="7"/>
      <c r="J6857" s="8" t="s">
        <v>12685</v>
      </c>
      <c r="K6857" s="8" t="s">
        <v>12686</v>
      </c>
      <c r="L6857" s="8" t="s">
        <v>9013</v>
      </c>
      <c r="M6857" s="7"/>
      <c r="N6857" s="9" t="s">
        <v>12688</v>
      </c>
    </row>
    <row r="6858" spans="1:14">
      <c r="A6858" s="7" t="s">
        <v>12709</v>
      </c>
      <c r="B6858" s="8"/>
      <c r="C6858" s="8" t="s">
        <v>13651</v>
      </c>
      <c r="D6858" s="8" t="s">
        <v>13652</v>
      </c>
      <c r="E6858" s="7" t="s">
        <v>12629</v>
      </c>
      <c r="F6858" s="8"/>
      <c r="G6858" s="8"/>
      <c r="H6858" s="8" t="s">
        <v>1561</v>
      </c>
      <c r="I6858" s="8"/>
      <c r="J6858" s="8" t="s">
        <v>12685</v>
      </c>
      <c r="K6858" s="8" t="s">
        <v>12686</v>
      </c>
      <c r="L6858" s="8" t="s">
        <v>9013</v>
      </c>
      <c r="M6858" s="7" t="s">
        <v>1982</v>
      </c>
      <c r="N6858" s="9" t="s">
        <v>12688</v>
      </c>
    </row>
    <row r="6859" spans="1:14">
      <c r="A6859" s="7" t="s">
        <v>12709</v>
      </c>
      <c r="B6859" s="7"/>
      <c r="C6859" s="7" t="s">
        <v>13653</v>
      </c>
      <c r="D6859" s="7" t="s">
        <v>13654</v>
      </c>
      <c r="E6859" s="7" t="s">
        <v>12629</v>
      </c>
      <c r="F6859" s="7"/>
      <c r="G6859" s="7"/>
      <c r="H6859" s="7" t="s">
        <v>1561</v>
      </c>
      <c r="I6859" s="7"/>
      <c r="J6859" s="8" t="s">
        <v>12685</v>
      </c>
      <c r="K6859" s="8" t="s">
        <v>12686</v>
      </c>
      <c r="L6859" s="8" t="s">
        <v>9013</v>
      </c>
      <c r="M6859" s="7"/>
      <c r="N6859" s="9" t="s">
        <v>12688</v>
      </c>
    </row>
    <row r="6860" spans="1:14">
      <c r="A6860" s="7" t="s">
        <v>12709</v>
      </c>
      <c r="B6860" s="7"/>
      <c r="C6860" s="7" t="s">
        <v>13655</v>
      </c>
      <c r="D6860" s="7" t="s">
        <v>13656</v>
      </c>
      <c r="E6860" s="7" t="s">
        <v>12629</v>
      </c>
      <c r="F6860" s="7"/>
      <c r="G6860" s="7"/>
      <c r="H6860" s="7" t="s">
        <v>1561</v>
      </c>
      <c r="I6860" s="7"/>
      <c r="J6860" s="8" t="s">
        <v>12685</v>
      </c>
      <c r="K6860" s="8" t="s">
        <v>12686</v>
      </c>
      <c r="L6860" s="8" t="s">
        <v>9013</v>
      </c>
      <c r="M6860" s="7"/>
      <c r="N6860" s="9" t="s">
        <v>12688</v>
      </c>
    </row>
    <row r="6861" spans="1:14">
      <c r="A6861" s="7" t="s">
        <v>12709</v>
      </c>
      <c r="B6861" s="7"/>
      <c r="C6861" s="7" t="s">
        <v>13657</v>
      </c>
      <c r="D6861" s="7" t="s">
        <v>13658</v>
      </c>
      <c r="E6861" s="7" t="s">
        <v>12629</v>
      </c>
      <c r="F6861" s="7"/>
      <c r="G6861" s="7"/>
      <c r="H6861" s="7" t="s">
        <v>1561</v>
      </c>
      <c r="I6861" s="7"/>
      <c r="J6861" s="8" t="s">
        <v>12685</v>
      </c>
      <c r="K6861" s="8" t="s">
        <v>12686</v>
      </c>
      <c r="L6861" s="8" t="s">
        <v>9013</v>
      </c>
      <c r="M6861" s="7"/>
      <c r="N6861" s="9" t="s">
        <v>12688</v>
      </c>
    </row>
    <row r="6862" spans="1:14">
      <c r="A6862" s="7" t="s">
        <v>12709</v>
      </c>
      <c r="B6862" s="8"/>
      <c r="C6862" s="8" t="s">
        <v>13659</v>
      </c>
      <c r="D6862" s="8" t="s">
        <v>13660</v>
      </c>
      <c r="E6862" s="7" t="s">
        <v>12629</v>
      </c>
      <c r="F6862" s="8"/>
      <c r="G6862" s="8"/>
      <c r="H6862" s="8" t="s">
        <v>1561</v>
      </c>
      <c r="I6862" s="8"/>
      <c r="J6862" s="8" t="s">
        <v>12685</v>
      </c>
      <c r="K6862" s="8" t="s">
        <v>12686</v>
      </c>
      <c r="L6862" s="8" t="s">
        <v>9013</v>
      </c>
      <c r="M6862" s="7" t="s">
        <v>1982</v>
      </c>
      <c r="N6862" s="9" t="s">
        <v>12688</v>
      </c>
    </row>
    <row r="6863" spans="1:14">
      <c r="A6863" s="7" t="s">
        <v>12709</v>
      </c>
      <c r="B6863" s="7"/>
      <c r="C6863" s="7" t="s">
        <v>13661</v>
      </c>
      <c r="D6863" s="7" t="s">
        <v>13662</v>
      </c>
      <c r="E6863" s="7" t="s">
        <v>12629</v>
      </c>
      <c r="F6863" s="7"/>
      <c r="G6863" s="7"/>
      <c r="H6863" s="7" t="s">
        <v>1561</v>
      </c>
      <c r="I6863" s="7"/>
      <c r="J6863" s="8" t="s">
        <v>12685</v>
      </c>
      <c r="K6863" s="8" t="s">
        <v>12686</v>
      </c>
      <c r="L6863" s="8" t="s">
        <v>9013</v>
      </c>
      <c r="M6863" s="7"/>
      <c r="N6863" s="9" t="s">
        <v>12688</v>
      </c>
    </row>
    <row r="6864" spans="1:14">
      <c r="A6864" s="7" t="s">
        <v>12709</v>
      </c>
      <c r="B6864" s="7"/>
      <c r="C6864" s="7" t="s">
        <v>13663</v>
      </c>
      <c r="D6864" s="7" t="s">
        <v>13664</v>
      </c>
      <c r="E6864" s="7" t="s">
        <v>12629</v>
      </c>
      <c r="F6864" s="7"/>
      <c r="G6864" s="7"/>
      <c r="H6864" s="7" t="s">
        <v>1561</v>
      </c>
      <c r="I6864" s="7"/>
      <c r="J6864" s="8" t="s">
        <v>12685</v>
      </c>
      <c r="K6864" s="8" t="s">
        <v>12686</v>
      </c>
      <c r="L6864" s="8" t="s">
        <v>9013</v>
      </c>
      <c r="M6864" s="7"/>
      <c r="N6864" s="9" t="s">
        <v>12688</v>
      </c>
    </row>
    <row r="6865" spans="1:14">
      <c r="A6865" s="7" t="s">
        <v>12709</v>
      </c>
      <c r="B6865" s="7"/>
      <c r="C6865" s="7" t="s">
        <v>13665</v>
      </c>
      <c r="D6865" s="7" t="s">
        <v>13666</v>
      </c>
      <c r="E6865" s="7" t="s">
        <v>12629</v>
      </c>
      <c r="F6865" s="7"/>
      <c r="G6865" s="7"/>
      <c r="H6865" s="7" t="s">
        <v>1561</v>
      </c>
      <c r="I6865" s="7"/>
      <c r="J6865" s="8" t="s">
        <v>12685</v>
      </c>
      <c r="K6865" s="8" t="s">
        <v>12686</v>
      </c>
      <c r="L6865" s="8" t="s">
        <v>9013</v>
      </c>
      <c r="M6865" s="7"/>
      <c r="N6865" s="9" t="s">
        <v>12688</v>
      </c>
    </row>
    <row r="6866" spans="1:14">
      <c r="A6866" s="7" t="s">
        <v>12709</v>
      </c>
      <c r="B6866" s="7"/>
      <c r="C6866" s="7" t="s">
        <v>13667</v>
      </c>
      <c r="D6866" s="7" t="s">
        <v>13668</v>
      </c>
      <c r="E6866" s="7" t="s">
        <v>12629</v>
      </c>
      <c r="F6866" s="7"/>
      <c r="G6866" s="7"/>
      <c r="H6866" s="7" t="s">
        <v>1561</v>
      </c>
      <c r="I6866" s="7"/>
      <c r="J6866" s="8" t="s">
        <v>12685</v>
      </c>
      <c r="K6866" s="8" t="s">
        <v>12686</v>
      </c>
      <c r="L6866" s="8" t="s">
        <v>9013</v>
      </c>
      <c r="M6866" s="7"/>
      <c r="N6866" s="9" t="s">
        <v>12688</v>
      </c>
    </row>
    <row r="6867" spans="1:14">
      <c r="A6867" s="7" t="s">
        <v>12709</v>
      </c>
      <c r="B6867" s="7"/>
      <c r="C6867" s="7" t="s">
        <v>13669</v>
      </c>
      <c r="D6867" s="7" t="s">
        <v>13670</v>
      </c>
      <c r="E6867" s="7" t="s">
        <v>12629</v>
      </c>
      <c r="F6867" s="7"/>
      <c r="G6867" s="7"/>
      <c r="H6867" s="7" t="s">
        <v>1561</v>
      </c>
      <c r="I6867" s="7"/>
      <c r="J6867" s="8" t="s">
        <v>12685</v>
      </c>
      <c r="K6867" s="8" t="s">
        <v>12686</v>
      </c>
      <c r="L6867" s="8" t="s">
        <v>9013</v>
      </c>
      <c r="M6867" s="7"/>
      <c r="N6867" s="9" t="s">
        <v>12688</v>
      </c>
    </row>
    <row r="6868" spans="1:14">
      <c r="A6868" s="7" t="s">
        <v>12709</v>
      </c>
      <c r="B6868" s="8"/>
      <c r="C6868" s="8" t="s">
        <v>13671</v>
      </c>
      <c r="D6868" s="8" t="s">
        <v>13672</v>
      </c>
      <c r="E6868" s="7" t="s">
        <v>12629</v>
      </c>
      <c r="F6868" s="8"/>
      <c r="G6868" s="8"/>
      <c r="H6868" s="8" t="s">
        <v>1561</v>
      </c>
      <c r="I6868" s="8"/>
      <c r="J6868" s="8" t="s">
        <v>12685</v>
      </c>
      <c r="K6868" s="8" t="s">
        <v>12686</v>
      </c>
      <c r="L6868" s="8" t="s">
        <v>9013</v>
      </c>
      <c r="M6868" s="7" t="s">
        <v>1982</v>
      </c>
      <c r="N6868" s="9" t="s">
        <v>12688</v>
      </c>
    </row>
    <row r="6869" spans="1:14">
      <c r="A6869" s="7" t="s">
        <v>12709</v>
      </c>
      <c r="B6869" s="7"/>
      <c r="C6869" s="7" t="s">
        <v>13673</v>
      </c>
      <c r="D6869" s="7" t="s">
        <v>13674</v>
      </c>
      <c r="E6869" s="7" t="s">
        <v>12629</v>
      </c>
      <c r="F6869" s="7"/>
      <c r="G6869" s="7"/>
      <c r="H6869" s="7" t="s">
        <v>1561</v>
      </c>
      <c r="I6869" s="7"/>
      <c r="J6869" s="8" t="s">
        <v>12685</v>
      </c>
      <c r="K6869" s="8" t="s">
        <v>12686</v>
      </c>
      <c r="L6869" s="8" t="s">
        <v>9013</v>
      </c>
      <c r="M6869" s="7"/>
      <c r="N6869" s="9" t="s">
        <v>12688</v>
      </c>
    </row>
    <row r="6870" spans="1:14">
      <c r="A6870" s="7" t="s">
        <v>12709</v>
      </c>
      <c r="B6870" s="7"/>
      <c r="C6870" s="7" t="s">
        <v>13675</v>
      </c>
      <c r="D6870" s="7" t="s">
        <v>13676</v>
      </c>
      <c r="E6870" s="7" t="s">
        <v>12629</v>
      </c>
      <c r="F6870" s="7"/>
      <c r="G6870" s="7"/>
      <c r="H6870" s="7" t="s">
        <v>1561</v>
      </c>
      <c r="I6870" s="7"/>
      <c r="J6870" s="8" t="s">
        <v>12685</v>
      </c>
      <c r="K6870" s="8" t="s">
        <v>12686</v>
      </c>
      <c r="L6870" s="8" t="s">
        <v>9013</v>
      </c>
      <c r="M6870" s="7"/>
      <c r="N6870" s="9" t="s">
        <v>12688</v>
      </c>
    </row>
    <row r="6871" spans="1:14">
      <c r="A6871" s="7" t="s">
        <v>12709</v>
      </c>
      <c r="B6871" s="7"/>
      <c r="C6871" s="7" t="s">
        <v>13677</v>
      </c>
      <c r="D6871" s="7" t="s">
        <v>13678</v>
      </c>
      <c r="E6871" s="7" t="s">
        <v>12629</v>
      </c>
      <c r="F6871" s="7"/>
      <c r="G6871" s="7"/>
      <c r="H6871" s="7" t="s">
        <v>1561</v>
      </c>
      <c r="I6871" s="7"/>
      <c r="J6871" s="8" t="s">
        <v>12685</v>
      </c>
      <c r="K6871" s="8" t="s">
        <v>12686</v>
      </c>
      <c r="L6871" s="8" t="s">
        <v>9013</v>
      </c>
      <c r="M6871" s="7"/>
      <c r="N6871" s="9" t="s">
        <v>12688</v>
      </c>
    </row>
    <row r="6872" spans="1:14">
      <c r="A6872" s="7" t="s">
        <v>12709</v>
      </c>
      <c r="B6872" s="7"/>
      <c r="C6872" s="7" t="s">
        <v>13679</v>
      </c>
      <c r="D6872" s="7" t="s">
        <v>13680</v>
      </c>
      <c r="E6872" s="7" t="s">
        <v>12629</v>
      </c>
      <c r="F6872" s="7"/>
      <c r="G6872" s="7"/>
      <c r="H6872" s="7" t="s">
        <v>1561</v>
      </c>
      <c r="I6872" s="7"/>
      <c r="J6872" s="8" t="s">
        <v>12685</v>
      </c>
      <c r="K6872" s="8" t="s">
        <v>12686</v>
      </c>
      <c r="L6872" s="8" t="s">
        <v>9013</v>
      </c>
      <c r="M6872" s="7"/>
      <c r="N6872" s="9" t="s">
        <v>12688</v>
      </c>
    </row>
    <row r="6873" spans="1:14">
      <c r="A6873" s="7" t="s">
        <v>12709</v>
      </c>
      <c r="B6873" s="7"/>
      <c r="C6873" s="7" t="s">
        <v>13681</v>
      </c>
      <c r="D6873" s="7" t="s">
        <v>13682</v>
      </c>
      <c r="E6873" s="7" t="s">
        <v>12629</v>
      </c>
      <c r="F6873" s="7"/>
      <c r="G6873" s="7"/>
      <c r="H6873" s="7" t="s">
        <v>1561</v>
      </c>
      <c r="I6873" s="7"/>
      <c r="J6873" s="8" t="s">
        <v>12685</v>
      </c>
      <c r="K6873" s="8" t="s">
        <v>12686</v>
      </c>
      <c r="L6873" s="8" t="s">
        <v>9013</v>
      </c>
      <c r="M6873" s="7"/>
      <c r="N6873" s="9" t="s">
        <v>12688</v>
      </c>
    </row>
    <row r="6874" spans="1:14">
      <c r="A6874" s="7" t="s">
        <v>12709</v>
      </c>
      <c r="B6874" s="7"/>
      <c r="C6874" s="7" t="s">
        <v>13683</v>
      </c>
      <c r="D6874" s="7" t="s">
        <v>13684</v>
      </c>
      <c r="E6874" s="7" t="s">
        <v>12629</v>
      </c>
      <c r="F6874" s="7"/>
      <c r="G6874" s="7"/>
      <c r="H6874" s="7" t="s">
        <v>1561</v>
      </c>
      <c r="I6874" s="7"/>
      <c r="J6874" s="8" t="s">
        <v>12685</v>
      </c>
      <c r="K6874" s="8" t="s">
        <v>12686</v>
      </c>
      <c r="L6874" s="8" t="s">
        <v>9013</v>
      </c>
      <c r="M6874" s="7"/>
      <c r="N6874" s="9" t="s">
        <v>12688</v>
      </c>
    </row>
    <row r="6875" spans="1:14">
      <c r="A6875" s="7" t="s">
        <v>12709</v>
      </c>
      <c r="B6875" s="7"/>
      <c r="C6875" s="7" t="s">
        <v>13685</v>
      </c>
      <c r="D6875" s="7" t="s">
        <v>13686</v>
      </c>
      <c r="E6875" s="7" t="s">
        <v>12629</v>
      </c>
      <c r="F6875" s="7"/>
      <c r="G6875" s="7"/>
      <c r="H6875" s="7" t="s">
        <v>1561</v>
      </c>
      <c r="I6875" s="7"/>
      <c r="J6875" s="8" t="s">
        <v>12685</v>
      </c>
      <c r="K6875" s="8" t="s">
        <v>12686</v>
      </c>
      <c r="L6875" s="8" t="s">
        <v>9013</v>
      </c>
      <c r="M6875" s="7"/>
      <c r="N6875" s="9" t="s">
        <v>12688</v>
      </c>
    </row>
    <row r="6876" spans="1:14">
      <c r="A6876" s="7" t="s">
        <v>12709</v>
      </c>
      <c r="B6876" s="8"/>
      <c r="C6876" s="8" t="s">
        <v>13687</v>
      </c>
      <c r="D6876" s="8" t="s">
        <v>13688</v>
      </c>
      <c r="E6876" s="7" t="s">
        <v>12629</v>
      </c>
      <c r="F6876" s="8"/>
      <c r="G6876" s="8"/>
      <c r="H6876" s="8" t="s">
        <v>1561</v>
      </c>
      <c r="I6876" s="8"/>
      <c r="J6876" s="8" t="s">
        <v>12685</v>
      </c>
      <c r="K6876" s="8" t="s">
        <v>12686</v>
      </c>
      <c r="L6876" s="8" t="s">
        <v>9013</v>
      </c>
      <c r="M6876" s="7" t="s">
        <v>1982</v>
      </c>
      <c r="N6876" s="9" t="s">
        <v>12688</v>
      </c>
    </row>
    <row r="6877" spans="1:14">
      <c r="A6877" s="7" t="s">
        <v>12709</v>
      </c>
      <c r="B6877" s="8"/>
      <c r="C6877" s="8" t="s">
        <v>13689</v>
      </c>
      <c r="D6877" s="8" t="s">
        <v>13690</v>
      </c>
      <c r="E6877" s="7" t="s">
        <v>12629</v>
      </c>
      <c r="F6877" s="8"/>
      <c r="G6877" s="8"/>
      <c r="H6877" s="8" t="s">
        <v>1561</v>
      </c>
      <c r="I6877" s="8"/>
      <c r="J6877" s="8" t="s">
        <v>12685</v>
      </c>
      <c r="K6877" s="8" t="s">
        <v>12686</v>
      </c>
      <c r="L6877" s="8" t="s">
        <v>9013</v>
      </c>
      <c r="M6877" s="7" t="s">
        <v>1982</v>
      </c>
      <c r="N6877" s="9" t="s">
        <v>12688</v>
      </c>
    </row>
    <row r="6878" spans="1:14">
      <c r="A6878" s="7" t="s">
        <v>12709</v>
      </c>
      <c r="B6878" s="7"/>
      <c r="C6878" s="7" t="s">
        <v>13691</v>
      </c>
      <c r="D6878" s="7" t="s">
        <v>13692</v>
      </c>
      <c r="E6878" s="7" t="s">
        <v>12629</v>
      </c>
      <c r="F6878" s="7"/>
      <c r="G6878" s="7"/>
      <c r="H6878" s="7" t="s">
        <v>1561</v>
      </c>
      <c r="I6878" s="7"/>
      <c r="J6878" s="8" t="s">
        <v>12685</v>
      </c>
      <c r="K6878" s="8" t="s">
        <v>12686</v>
      </c>
      <c r="L6878" s="8" t="s">
        <v>9013</v>
      </c>
      <c r="M6878" s="7"/>
      <c r="N6878" s="9" t="s">
        <v>12688</v>
      </c>
    </row>
    <row r="6879" spans="1:14">
      <c r="A6879" s="7" t="s">
        <v>12709</v>
      </c>
      <c r="B6879" s="7"/>
      <c r="C6879" s="7" t="s">
        <v>13693</v>
      </c>
      <c r="D6879" s="7" t="s">
        <v>13694</v>
      </c>
      <c r="E6879" s="7" t="s">
        <v>12629</v>
      </c>
      <c r="F6879" s="7"/>
      <c r="G6879" s="7"/>
      <c r="H6879" s="7" t="s">
        <v>1561</v>
      </c>
      <c r="I6879" s="7"/>
      <c r="J6879" s="8" t="s">
        <v>12685</v>
      </c>
      <c r="K6879" s="8" t="s">
        <v>12686</v>
      </c>
      <c r="L6879" s="8" t="s">
        <v>9013</v>
      </c>
      <c r="M6879" s="7"/>
      <c r="N6879" s="9" t="s">
        <v>12688</v>
      </c>
    </row>
    <row r="6880" spans="1:14">
      <c r="A6880" s="7" t="s">
        <v>12709</v>
      </c>
      <c r="B6880" s="8"/>
      <c r="C6880" s="8" t="s">
        <v>13695</v>
      </c>
      <c r="D6880" s="8" t="s">
        <v>13696</v>
      </c>
      <c r="E6880" s="7" t="s">
        <v>12629</v>
      </c>
      <c r="F6880" s="8"/>
      <c r="G6880" s="8"/>
      <c r="H6880" s="8" t="s">
        <v>1561</v>
      </c>
      <c r="I6880" s="8"/>
      <c r="J6880" s="8" t="s">
        <v>12685</v>
      </c>
      <c r="K6880" s="8" t="s">
        <v>12686</v>
      </c>
      <c r="L6880" s="8" t="s">
        <v>9013</v>
      </c>
      <c r="M6880" s="7" t="s">
        <v>1982</v>
      </c>
      <c r="N6880" s="9" t="s">
        <v>12688</v>
      </c>
    </row>
    <row r="6881" spans="1:14">
      <c r="A6881" s="7" t="s">
        <v>12709</v>
      </c>
      <c r="B6881" s="8"/>
      <c r="C6881" s="8" t="s">
        <v>13697</v>
      </c>
      <c r="D6881" s="8" t="s">
        <v>13698</v>
      </c>
      <c r="E6881" s="7" t="s">
        <v>12629</v>
      </c>
      <c r="F6881" s="8"/>
      <c r="G6881" s="8"/>
      <c r="H6881" s="8" t="s">
        <v>1561</v>
      </c>
      <c r="I6881" s="8"/>
      <c r="J6881" s="8" t="s">
        <v>12685</v>
      </c>
      <c r="K6881" s="8" t="s">
        <v>12686</v>
      </c>
      <c r="L6881" s="8" t="s">
        <v>9013</v>
      </c>
      <c r="M6881" s="7" t="s">
        <v>1982</v>
      </c>
      <c r="N6881" s="9" t="s">
        <v>12688</v>
      </c>
    </row>
    <row r="6882" spans="1:14">
      <c r="A6882" s="7" t="s">
        <v>12709</v>
      </c>
      <c r="B6882" s="7"/>
      <c r="C6882" s="7" t="s">
        <v>13699</v>
      </c>
      <c r="D6882" s="7" t="s">
        <v>13700</v>
      </c>
      <c r="E6882" s="7" t="s">
        <v>12629</v>
      </c>
      <c r="F6882" s="7"/>
      <c r="G6882" s="7"/>
      <c r="H6882" s="7" t="s">
        <v>1561</v>
      </c>
      <c r="I6882" s="7"/>
      <c r="J6882" s="8" t="s">
        <v>12685</v>
      </c>
      <c r="K6882" s="8" t="s">
        <v>12686</v>
      </c>
      <c r="L6882" s="8" t="s">
        <v>9013</v>
      </c>
      <c r="M6882" s="7"/>
      <c r="N6882" s="9" t="s">
        <v>12688</v>
      </c>
    </row>
    <row r="6883" spans="1:14">
      <c r="A6883" s="7" t="s">
        <v>12709</v>
      </c>
      <c r="B6883" s="7"/>
      <c r="C6883" s="7" t="s">
        <v>13701</v>
      </c>
      <c r="D6883" s="7" t="s">
        <v>13702</v>
      </c>
      <c r="E6883" s="7" t="s">
        <v>12629</v>
      </c>
      <c r="F6883" s="7"/>
      <c r="G6883" s="7"/>
      <c r="H6883" s="7" t="s">
        <v>1561</v>
      </c>
      <c r="I6883" s="7"/>
      <c r="J6883" s="8" t="s">
        <v>12685</v>
      </c>
      <c r="K6883" s="8" t="s">
        <v>12686</v>
      </c>
      <c r="L6883" s="8" t="s">
        <v>9013</v>
      </c>
      <c r="M6883" s="7"/>
      <c r="N6883" s="9" t="s">
        <v>12688</v>
      </c>
    </row>
    <row r="6884" spans="1:14">
      <c r="A6884" s="7" t="s">
        <v>12709</v>
      </c>
      <c r="B6884" s="7"/>
      <c r="C6884" s="7" t="s">
        <v>13703</v>
      </c>
      <c r="D6884" s="7" t="s">
        <v>13704</v>
      </c>
      <c r="E6884" s="7" t="s">
        <v>12629</v>
      </c>
      <c r="F6884" s="7"/>
      <c r="G6884" s="7"/>
      <c r="H6884" s="7" t="s">
        <v>1561</v>
      </c>
      <c r="I6884" s="7"/>
      <c r="J6884" s="8" t="s">
        <v>12685</v>
      </c>
      <c r="K6884" s="8" t="s">
        <v>12686</v>
      </c>
      <c r="L6884" s="8" t="s">
        <v>9013</v>
      </c>
      <c r="M6884" s="7"/>
      <c r="N6884" s="9" t="s">
        <v>12688</v>
      </c>
    </row>
    <row r="6885" spans="1:14">
      <c r="A6885" s="7" t="s">
        <v>12709</v>
      </c>
      <c r="B6885" s="7"/>
      <c r="C6885" s="7" t="s">
        <v>13705</v>
      </c>
      <c r="D6885" s="7" t="s">
        <v>13706</v>
      </c>
      <c r="E6885" s="7" t="s">
        <v>12629</v>
      </c>
      <c r="F6885" s="7"/>
      <c r="G6885" s="7"/>
      <c r="H6885" s="7" t="s">
        <v>1561</v>
      </c>
      <c r="I6885" s="7"/>
      <c r="J6885" s="8" t="s">
        <v>12685</v>
      </c>
      <c r="K6885" s="8" t="s">
        <v>12686</v>
      </c>
      <c r="L6885" s="8" t="s">
        <v>9013</v>
      </c>
      <c r="M6885" s="7"/>
      <c r="N6885" s="9" t="s">
        <v>12688</v>
      </c>
    </row>
    <row r="6886" spans="1:14">
      <c r="A6886" s="7" t="s">
        <v>12709</v>
      </c>
      <c r="B6886" s="7"/>
      <c r="C6886" s="7" t="s">
        <v>13707</v>
      </c>
      <c r="D6886" s="7" t="s">
        <v>13708</v>
      </c>
      <c r="E6886" s="7" t="s">
        <v>12629</v>
      </c>
      <c r="F6886" s="7"/>
      <c r="G6886" s="7"/>
      <c r="H6886" s="7" t="s">
        <v>1561</v>
      </c>
      <c r="I6886" s="7"/>
      <c r="J6886" s="8" t="s">
        <v>12685</v>
      </c>
      <c r="K6886" s="8" t="s">
        <v>12686</v>
      </c>
      <c r="L6886" s="8" t="s">
        <v>9013</v>
      </c>
      <c r="M6886" s="7"/>
      <c r="N6886" s="9" t="s">
        <v>12688</v>
      </c>
    </row>
    <row r="6887" spans="1:14">
      <c r="A6887" s="7" t="s">
        <v>12709</v>
      </c>
      <c r="B6887" s="7"/>
      <c r="C6887" s="7" t="s">
        <v>13709</v>
      </c>
      <c r="D6887" s="7" t="s">
        <v>13710</v>
      </c>
      <c r="E6887" s="7" t="s">
        <v>12629</v>
      </c>
      <c r="F6887" s="7"/>
      <c r="G6887" s="7"/>
      <c r="H6887" s="7" t="s">
        <v>1561</v>
      </c>
      <c r="I6887" s="7"/>
      <c r="J6887" s="8" t="s">
        <v>12685</v>
      </c>
      <c r="K6887" s="8" t="s">
        <v>12686</v>
      </c>
      <c r="L6887" s="8" t="s">
        <v>9013</v>
      </c>
      <c r="M6887" s="7"/>
      <c r="N6887" s="9" t="s">
        <v>12688</v>
      </c>
    </row>
    <row r="6888" spans="1:14">
      <c r="A6888" s="7" t="s">
        <v>12709</v>
      </c>
      <c r="B6888" s="7"/>
      <c r="C6888" s="7" t="s">
        <v>13711</v>
      </c>
      <c r="D6888" s="7" t="s">
        <v>13712</v>
      </c>
      <c r="E6888" s="7" t="s">
        <v>12629</v>
      </c>
      <c r="F6888" s="7"/>
      <c r="G6888" s="7"/>
      <c r="H6888" s="7" t="s">
        <v>1561</v>
      </c>
      <c r="I6888" s="7"/>
      <c r="J6888" s="8" t="s">
        <v>12685</v>
      </c>
      <c r="K6888" s="8" t="s">
        <v>12686</v>
      </c>
      <c r="L6888" s="8" t="s">
        <v>9013</v>
      </c>
      <c r="M6888" s="7"/>
      <c r="N6888" s="9" t="s">
        <v>12688</v>
      </c>
    </row>
    <row r="6889" spans="1:14">
      <c r="A6889" s="7" t="s">
        <v>12709</v>
      </c>
      <c r="B6889" s="7"/>
      <c r="C6889" s="7" t="s">
        <v>13713</v>
      </c>
      <c r="D6889" s="7" t="s">
        <v>13714</v>
      </c>
      <c r="E6889" s="7" t="s">
        <v>12629</v>
      </c>
      <c r="F6889" s="7"/>
      <c r="G6889" s="7"/>
      <c r="H6889" s="7" t="s">
        <v>1561</v>
      </c>
      <c r="I6889" s="7"/>
      <c r="J6889" s="8" t="s">
        <v>12685</v>
      </c>
      <c r="K6889" s="8" t="s">
        <v>12686</v>
      </c>
      <c r="L6889" s="8" t="s">
        <v>9013</v>
      </c>
      <c r="M6889" s="7"/>
      <c r="N6889" s="9" t="s">
        <v>12688</v>
      </c>
    </row>
    <row r="6890" spans="1:14">
      <c r="A6890" s="7" t="s">
        <v>12709</v>
      </c>
      <c r="B6890" s="8"/>
      <c r="C6890" s="8" t="s">
        <v>13715</v>
      </c>
      <c r="D6890" s="8" t="s">
        <v>13716</v>
      </c>
      <c r="E6890" s="7" t="s">
        <v>12629</v>
      </c>
      <c r="F6890" s="8"/>
      <c r="G6890" s="8"/>
      <c r="H6890" s="8" t="s">
        <v>1561</v>
      </c>
      <c r="I6890" s="8"/>
      <c r="J6890" s="8" t="s">
        <v>12685</v>
      </c>
      <c r="K6890" s="8" t="s">
        <v>12686</v>
      </c>
      <c r="L6890" s="8" t="s">
        <v>9013</v>
      </c>
      <c r="M6890" s="7" t="s">
        <v>1982</v>
      </c>
      <c r="N6890" s="9" t="s">
        <v>12688</v>
      </c>
    </row>
    <row r="6891" spans="1:14">
      <c r="A6891" s="7" t="s">
        <v>12709</v>
      </c>
      <c r="B6891" s="7"/>
      <c r="C6891" s="7" t="s">
        <v>13717</v>
      </c>
      <c r="D6891" s="7" t="s">
        <v>13718</v>
      </c>
      <c r="E6891" s="7" t="s">
        <v>12629</v>
      </c>
      <c r="F6891" s="7"/>
      <c r="G6891" s="7"/>
      <c r="H6891" s="7" t="s">
        <v>1561</v>
      </c>
      <c r="I6891" s="7"/>
      <c r="J6891" s="8" t="s">
        <v>12685</v>
      </c>
      <c r="K6891" s="8" t="s">
        <v>12686</v>
      </c>
      <c r="L6891" s="8" t="s">
        <v>9013</v>
      </c>
      <c r="M6891" s="7"/>
      <c r="N6891" s="9" t="s">
        <v>12688</v>
      </c>
    </row>
    <row r="6892" spans="1:14">
      <c r="A6892" s="7" t="s">
        <v>12709</v>
      </c>
      <c r="B6892" s="7"/>
      <c r="C6892" s="7" t="s">
        <v>13719</v>
      </c>
      <c r="D6892" s="7" t="s">
        <v>13720</v>
      </c>
      <c r="E6892" s="7" t="s">
        <v>12629</v>
      </c>
      <c r="F6892" s="7"/>
      <c r="G6892" s="7"/>
      <c r="H6892" s="7" t="s">
        <v>1561</v>
      </c>
      <c r="I6892" s="7"/>
      <c r="J6892" s="8" t="s">
        <v>12685</v>
      </c>
      <c r="K6892" s="8" t="s">
        <v>12686</v>
      </c>
      <c r="L6892" s="8" t="s">
        <v>9013</v>
      </c>
      <c r="M6892" s="7"/>
      <c r="N6892" s="9" t="s">
        <v>12688</v>
      </c>
    </row>
    <row r="6893" spans="1:14">
      <c r="A6893" s="7" t="s">
        <v>12709</v>
      </c>
      <c r="B6893" s="7"/>
      <c r="C6893" s="7" t="s">
        <v>13721</v>
      </c>
      <c r="D6893" s="7" t="s">
        <v>13722</v>
      </c>
      <c r="E6893" s="7" t="s">
        <v>12629</v>
      </c>
      <c r="F6893" s="7"/>
      <c r="G6893" s="7"/>
      <c r="H6893" s="7" t="s">
        <v>1561</v>
      </c>
      <c r="I6893" s="7"/>
      <c r="J6893" s="8" t="s">
        <v>12685</v>
      </c>
      <c r="K6893" s="8" t="s">
        <v>12686</v>
      </c>
      <c r="L6893" s="8" t="s">
        <v>9013</v>
      </c>
      <c r="M6893" s="7"/>
      <c r="N6893" s="9" t="s">
        <v>12688</v>
      </c>
    </row>
    <row r="6894" spans="1:14">
      <c r="A6894" s="7" t="s">
        <v>12709</v>
      </c>
      <c r="B6894" s="7"/>
      <c r="C6894" s="7" t="s">
        <v>13723</v>
      </c>
      <c r="D6894" s="7" t="s">
        <v>13724</v>
      </c>
      <c r="E6894" s="7" t="s">
        <v>12629</v>
      </c>
      <c r="F6894" s="7"/>
      <c r="G6894" s="7"/>
      <c r="H6894" s="7" t="s">
        <v>1561</v>
      </c>
      <c r="I6894" s="7"/>
      <c r="J6894" s="8" t="s">
        <v>12685</v>
      </c>
      <c r="K6894" s="8" t="s">
        <v>12686</v>
      </c>
      <c r="L6894" s="8" t="s">
        <v>9013</v>
      </c>
      <c r="M6894" s="7"/>
      <c r="N6894" s="9" t="s">
        <v>12688</v>
      </c>
    </row>
    <row r="6895" spans="1:14">
      <c r="A6895" s="7" t="s">
        <v>12709</v>
      </c>
      <c r="B6895" s="7"/>
      <c r="C6895" s="7" t="s">
        <v>13725</v>
      </c>
      <c r="D6895" s="7" t="s">
        <v>13726</v>
      </c>
      <c r="E6895" s="7" t="s">
        <v>12629</v>
      </c>
      <c r="F6895" s="7"/>
      <c r="G6895" s="7"/>
      <c r="H6895" s="7" t="s">
        <v>1561</v>
      </c>
      <c r="I6895" s="7"/>
      <c r="J6895" s="8" t="s">
        <v>12685</v>
      </c>
      <c r="K6895" s="8" t="s">
        <v>12686</v>
      </c>
      <c r="L6895" s="8" t="s">
        <v>9013</v>
      </c>
      <c r="M6895" s="7"/>
      <c r="N6895" s="9" t="s">
        <v>12688</v>
      </c>
    </row>
    <row r="6896" spans="1:14">
      <c r="A6896" s="7" t="s">
        <v>12709</v>
      </c>
      <c r="B6896" s="7"/>
      <c r="C6896" s="7" t="s">
        <v>13727</v>
      </c>
      <c r="D6896" s="7" t="s">
        <v>13728</v>
      </c>
      <c r="E6896" s="7" t="s">
        <v>12629</v>
      </c>
      <c r="F6896" s="7"/>
      <c r="G6896" s="7"/>
      <c r="H6896" s="7" t="s">
        <v>1561</v>
      </c>
      <c r="I6896" s="7"/>
      <c r="J6896" s="8" t="s">
        <v>12685</v>
      </c>
      <c r="K6896" s="8" t="s">
        <v>12686</v>
      </c>
      <c r="L6896" s="8" t="s">
        <v>9013</v>
      </c>
      <c r="M6896" s="7"/>
      <c r="N6896" s="9" t="s">
        <v>12688</v>
      </c>
    </row>
    <row r="6897" spans="1:14">
      <c r="A6897" s="7" t="s">
        <v>12709</v>
      </c>
      <c r="B6897" s="8"/>
      <c r="C6897" s="8" t="s">
        <v>13729</v>
      </c>
      <c r="D6897" s="8" t="s">
        <v>13730</v>
      </c>
      <c r="E6897" s="7" t="s">
        <v>12629</v>
      </c>
      <c r="F6897" s="8"/>
      <c r="G6897" s="8"/>
      <c r="H6897" s="8" t="s">
        <v>1561</v>
      </c>
      <c r="I6897" s="8"/>
      <c r="J6897" s="8" t="s">
        <v>12685</v>
      </c>
      <c r="K6897" s="8" t="s">
        <v>12686</v>
      </c>
      <c r="L6897" s="8" t="s">
        <v>9013</v>
      </c>
      <c r="M6897" s="7" t="s">
        <v>1982</v>
      </c>
      <c r="N6897" s="9" t="s">
        <v>12688</v>
      </c>
    </row>
    <row r="6898" spans="1:14">
      <c r="A6898" s="7" t="s">
        <v>12709</v>
      </c>
      <c r="B6898" s="8"/>
      <c r="C6898" s="8" t="s">
        <v>13731</v>
      </c>
      <c r="D6898" s="8" t="s">
        <v>13732</v>
      </c>
      <c r="E6898" s="7" t="s">
        <v>12629</v>
      </c>
      <c r="F6898" s="8"/>
      <c r="G6898" s="8"/>
      <c r="H6898" s="8" t="s">
        <v>1561</v>
      </c>
      <c r="I6898" s="8"/>
      <c r="J6898" s="8" t="s">
        <v>12685</v>
      </c>
      <c r="K6898" s="8" t="s">
        <v>12686</v>
      </c>
      <c r="L6898" s="8" t="s">
        <v>9013</v>
      </c>
      <c r="M6898" s="7" t="s">
        <v>1982</v>
      </c>
      <c r="N6898" s="9" t="s">
        <v>12688</v>
      </c>
    </row>
    <row r="6899" spans="1:14">
      <c r="A6899" s="7" t="s">
        <v>12709</v>
      </c>
      <c r="B6899" s="7"/>
      <c r="C6899" s="7" t="s">
        <v>13733</v>
      </c>
      <c r="D6899" s="7" t="s">
        <v>13734</v>
      </c>
      <c r="E6899" s="7" t="s">
        <v>12629</v>
      </c>
      <c r="F6899" s="7"/>
      <c r="G6899" s="7"/>
      <c r="H6899" s="7" t="s">
        <v>1561</v>
      </c>
      <c r="I6899" s="7"/>
      <c r="J6899" s="8" t="s">
        <v>12685</v>
      </c>
      <c r="K6899" s="8" t="s">
        <v>12686</v>
      </c>
      <c r="L6899" s="8" t="s">
        <v>9013</v>
      </c>
      <c r="M6899" s="7"/>
      <c r="N6899" s="9" t="s">
        <v>12688</v>
      </c>
    </row>
    <row r="6900" spans="1:14">
      <c r="A6900" s="7" t="s">
        <v>12709</v>
      </c>
      <c r="B6900" s="7"/>
      <c r="C6900" s="7" t="s">
        <v>13735</v>
      </c>
      <c r="D6900" s="7" t="s">
        <v>13736</v>
      </c>
      <c r="E6900" s="7" t="s">
        <v>12629</v>
      </c>
      <c r="F6900" s="7"/>
      <c r="G6900" s="7"/>
      <c r="H6900" s="7" t="s">
        <v>1561</v>
      </c>
      <c r="I6900" s="7"/>
      <c r="J6900" s="8" t="s">
        <v>12685</v>
      </c>
      <c r="K6900" s="8" t="s">
        <v>12686</v>
      </c>
      <c r="L6900" s="8" t="s">
        <v>9013</v>
      </c>
      <c r="M6900" s="7"/>
      <c r="N6900" s="9" t="s">
        <v>12688</v>
      </c>
    </row>
    <row r="6901" spans="1:14">
      <c r="A6901" s="7" t="s">
        <v>12709</v>
      </c>
      <c r="B6901" s="7"/>
      <c r="C6901" s="7" t="s">
        <v>13737</v>
      </c>
      <c r="D6901" s="7" t="s">
        <v>13738</v>
      </c>
      <c r="E6901" s="7" t="s">
        <v>12629</v>
      </c>
      <c r="F6901" s="7"/>
      <c r="G6901" s="7"/>
      <c r="H6901" s="7" t="s">
        <v>1561</v>
      </c>
      <c r="I6901" s="7"/>
      <c r="J6901" s="8" t="s">
        <v>12685</v>
      </c>
      <c r="K6901" s="8" t="s">
        <v>12686</v>
      </c>
      <c r="L6901" s="8" t="s">
        <v>9013</v>
      </c>
      <c r="M6901" s="7"/>
      <c r="N6901" s="9" t="s">
        <v>12688</v>
      </c>
    </row>
    <row r="6902" spans="1:14">
      <c r="A6902" s="7" t="s">
        <v>12709</v>
      </c>
      <c r="B6902" s="7"/>
      <c r="C6902" s="7" t="s">
        <v>13739</v>
      </c>
      <c r="D6902" s="7" t="s">
        <v>13740</v>
      </c>
      <c r="E6902" s="7" t="s">
        <v>12629</v>
      </c>
      <c r="F6902" s="7"/>
      <c r="G6902" s="7"/>
      <c r="H6902" s="7" t="s">
        <v>1561</v>
      </c>
      <c r="I6902" s="7"/>
      <c r="J6902" s="8" t="s">
        <v>12685</v>
      </c>
      <c r="K6902" s="8" t="s">
        <v>12686</v>
      </c>
      <c r="L6902" s="8" t="s">
        <v>9013</v>
      </c>
      <c r="M6902" s="7"/>
      <c r="N6902" s="9" t="s">
        <v>12688</v>
      </c>
    </row>
    <row r="6903" spans="1:14">
      <c r="A6903" s="7" t="s">
        <v>12709</v>
      </c>
      <c r="B6903" s="7"/>
      <c r="C6903" s="7" t="s">
        <v>13741</v>
      </c>
      <c r="D6903" s="7" t="s">
        <v>13742</v>
      </c>
      <c r="E6903" s="7" t="s">
        <v>12629</v>
      </c>
      <c r="F6903" s="7"/>
      <c r="G6903" s="7"/>
      <c r="H6903" s="7" t="s">
        <v>1561</v>
      </c>
      <c r="I6903" s="7"/>
      <c r="J6903" s="8" t="s">
        <v>12685</v>
      </c>
      <c r="K6903" s="8" t="s">
        <v>12686</v>
      </c>
      <c r="L6903" s="8" t="s">
        <v>9013</v>
      </c>
      <c r="M6903" s="7"/>
      <c r="N6903" s="9" t="s">
        <v>12688</v>
      </c>
    </row>
    <row r="6904" spans="1:14">
      <c r="A6904" s="7" t="s">
        <v>12709</v>
      </c>
      <c r="B6904" s="7"/>
      <c r="C6904" s="7" t="s">
        <v>13743</v>
      </c>
      <c r="D6904" s="7" t="s">
        <v>13744</v>
      </c>
      <c r="E6904" s="7" t="s">
        <v>12629</v>
      </c>
      <c r="F6904" s="7"/>
      <c r="G6904" s="7"/>
      <c r="H6904" s="7" t="s">
        <v>1561</v>
      </c>
      <c r="I6904" s="7"/>
      <c r="J6904" s="8" t="s">
        <v>12685</v>
      </c>
      <c r="K6904" s="8" t="s">
        <v>12686</v>
      </c>
      <c r="L6904" s="8" t="s">
        <v>9013</v>
      </c>
      <c r="M6904" s="7"/>
      <c r="N6904" s="9" t="s">
        <v>12688</v>
      </c>
    </row>
    <row r="6905" spans="1:14">
      <c r="A6905" s="7" t="s">
        <v>12709</v>
      </c>
      <c r="B6905" s="7"/>
      <c r="C6905" s="7" t="s">
        <v>13745</v>
      </c>
      <c r="D6905" s="7" t="s">
        <v>13746</v>
      </c>
      <c r="E6905" s="7" t="s">
        <v>12629</v>
      </c>
      <c r="F6905" s="7"/>
      <c r="G6905" s="7"/>
      <c r="H6905" s="7" t="s">
        <v>1561</v>
      </c>
      <c r="I6905" s="7"/>
      <c r="J6905" s="8" t="s">
        <v>12685</v>
      </c>
      <c r="K6905" s="8" t="s">
        <v>12686</v>
      </c>
      <c r="L6905" s="8" t="s">
        <v>9013</v>
      </c>
      <c r="M6905" s="7"/>
      <c r="N6905" s="9" t="s">
        <v>12688</v>
      </c>
    </row>
    <row r="6906" spans="1:14">
      <c r="A6906" s="7" t="s">
        <v>12709</v>
      </c>
      <c r="B6906" s="7"/>
      <c r="C6906" s="7" t="s">
        <v>13747</v>
      </c>
      <c r="D6906" s="7" t="s">
        <v>13748</v>
      </c>
      <c r="E6906" s="7" t="s">
        <v>12629</v>
      </c>
      <c r="F6906" s="7"/>
      <c r="G6906" s="7"/>
      <c r="H6906" s="7" t="s">
        <v>1561</v>
      </c>
      <c r="I6906" s="7"/>
      <c r="J6906" s="8" t="s">
        <v>12685</v>
      </c>
      <c r="K6906" s="8" t="s">
        <v>12686</v>
      </c>
      <c r="L6906" s="8" t="s">
        <v>9013</v>
      </c>
      <c r="M6906" s="7"/>
      <c r="N6906" s="9" t="s">
        <v>12688</v>
      </c>
    </row>
    <row r="6907" spans="1:14">
      <c r="A6907" s="7" t="s">
        <v>12709</v>
      </c>
      <c r="B6907" s="7"/>
      <c r="C6907" s="7" t="s">
        <v>13749</v>
      </c>
      <c r="D6907" s="7" t="s">
        <v>13750</v>
      </c>
      <c r="E6907" s="7" t="s">
        <v>12629</v>
      </c>
      <c r="F6907" s="7"/>
      <c r="G6907" s="7"/>
      <c r="H6907" s="7" t="s">
        <v>1561</v>
      </c>
      <c r="I6907" s="7"/>
      <c r="J6907" s="8" t="s">
        <v>12685</v>
      </c>
      <c r="K6907" s="8" t="s">
        <v>12686</v>
      </c>
      <c r="L6907" s="8" t="s">
        <v>9013</v>
      </c>
      <c r="M6907" s="7"/>
      <c r="N6907" s="9" t="s">
        <v>12688</v>
      </c>
    </row>
    <row r="6908" spans="1:14">
      <c r="A6908" s="7" t="s">
        <v>12709</v>
      </c>
      <c r="B6908" s="7"/>
      <c r="C6908" s="7" t="s">
        <v>13751</v>
      </c>
      <c r="D6908" s="7" t="s">
        <v>13752</v>
      </c>
      <c r="E6908" s="7" t="s">
        <v>12629</v>
      </c>
      <c r="F6908" s="7"/>
      <c r="G6908" s="7"/>
      <c r="H6908" s="7" t="s">
        <v>1561</v>
      </c>
      <c r="I6908" s="7"/>
      <c r="J6908" s="8" t="s">
        <v>12685</v>
      </c>
      <c r="K6908" s="8" t="s">
        <v>12686</v>
      </c>
      <c r="L6908" s="8" t="s">
        <v>9013</v>
      </c>
      <c r="M6908" s="7"/>
      <c r="N6908" s="9" t="s">
        <v>12688</v>
      </c>
    </row>
    <row r="6909" spans="1:14">
      <c r="A6909" s="7" t="s">
        <v>12709</v>
      </c>
      <c r="B6909" s="7"/>
      <c r="C6909" s="7" t="s">
        <v>13753</v>
      </c>
      <c r="D6909" s="7" t="s">
        <v>13754</v>
      </c>
      <c r="E6909" s="7" t="s">
        <v>12629</v>
      </c>
      <c r="F6909" s="7"/>
      <c r="G6909" s="7"/>
      <c r="H6909" s="7" t="s">
        <v>1561</v>
      </c>
      <c r="I6909" s="7"/>
      <c r="J6909" s="8" t="s">
        <v>12685</v>
      </c>
      <c r="K6909" s="8" t="s">
        <v>12686</v>
      </c>
      <c r="L6909" s="8" t="s">
        <v>9013</v>
      </c>
      <c r="M6909" s="7"/>
      <c r="N6909" s="9" t="s">
        <v>12688</v>
      </c>
    </row>
    <row r="6910" spans="1:14">
      <c r="A6910" s="7" t="s">
        <v>12709</v>
      </c>
      <c r="B6910" s="7"/>
      <c r="C6910" s="7" t="s">
        <v>13755</v>
      </c>
      <c r="D6910" s="7" t="s">
        <v>13756</v>
      </c>
      <c r="E6910" s="7" t="s">
        <v>12629</v>
      </c>
      <c r="F6910" s="7"/>
      <c r="G6910" s="7"/>
      <c r="H6910" s="7" t="s">
        <v>1561</v>
      </c>
      <c r="I6910" s="7"/>
      <c r="J6910" s="8" t="s">
        <v>12685</v>
      </c>
      <c r="K6910" s="8" t="s">
        <v>12686</v>
      </c>
      <c r="L6910" s="8" t="s">
        <v>9013</v>
      </c>
      <c r="M6910" s="7"/>
      <c r="N6910" s="9" t="s">
        <v>12688</v>
      </c>
    </row>
    <row r="6911" spans="1:14">
      <c r="A6911" s="7" t="s">
        <v>12709</v>
      </c>
      <c r="B6911" s="7"/>
      <c r="C6911" s="7" t="s">
        <v>13757</v>
      </c>
      <c r="D6911" s="7" t="s">
        <v>13758</v>
      </c>
      <c r="E6911" s="7" t="s">
        <v>12629</v>
      </c>
      <c r="F6911" s="7"/>
      <c r="G6911" s="7"/>
      <c r="H6911" s="7" t="s">
        <v>1561</v>
      </c>
      <c r="I6911" s="7"/>
      <c r="J6911" s="8" t="s">
        <v>12685</v>
      </c>
      <c r="K6911" s="8" t="s">
        <v>12686</v>
      </c>
      <c r="L6911" s="8" t="s">
        <v>9013</v>
      </c>
      <c r="M6911" s="7"/>
      <c r="N6911" s="9" t="s">
        <v>12688</v>
      </c>
    </row>
    <row r="6912" spans="1:14">
      <c r="A6912" s="7" t="s">
        <v>12709</v>
      </c>
      <c r="B6912" s="7"/>
      <c r="C6912" s="7" t="s">
        <v>13759</v>
      </c>
      <c r="D6912" s="7" t="s">
        <v>13760</v>
      </c>
      <c r="E6912" s="7" t="s">
        <v>12629</v>
      </c>
      <c r="F6912" s="7"/>
      <c r="G6912" s="7"/>
      <c r="H6912" s="7" t="s">
        <v>1561</v>
      </c>
      <c r="I6912" s="7"/>
      <c r="J6912" s="8" t="s">
        <v>12685</v>
      </c>
      <c r="K6912" s="8" t="s">
        <v>12686</v>
      </c>
      <c r="L6912" s="8" t="s">
        <v>9013</v>
      </c>
      <c r="M6912" s="7"/>
      <c r="N6912" s="9" t="s">
        <v>12688</v>
      </c>
    </row>
    <row r="6913" spans="1:14">
      <c r="A6913" s="7" t="s">
        <v>12709</v>
      </c>
      <c r="B6913" s="7"/>
      <c r="C6913" s="7" t="s">
        <v>13761</v>
      </c>
      <c r="D6913" s="7" t="s">
        <v>13762</v>
      </c>
      <c r="E6913" s="7" t="s">
        <v>12629</v>
      </c>
      <c r="F6913" s="7"/>
      <c r="G6913" s="7"/>
      <c r="H6913" s="7" t="s">
        <v>1561</v>
      </c>
      <c r="I6913" s="7"/>
      <c r="J6913" s="8" t="s">
        <v>12685</v>
      </c>
      <c r="K6913" s="8" t="s">
        <v>12686</v>
      </c>
      <c r="L6913" s="8" t="s">
        <v>9013</v>
      </c>
      <c r="M6913" s="7"/>
      <c r="N6913" s="9" t="s">
        <v>12688</v>
      </c>
    </row>
    <row r="6914" spans="1:14">
      <c r="A6914" s="7" t="s">
        <v>12709</v>
      </c>
      <c r="B6914" s="7"/>
      <c r="C6914" s="7" t="s">
        <v>13763</v>
      </c>
      <c r="D6914" s="7" t="s">
        <v>13764</v>
      </c>
      <c r="E6914" s="7" t="s">
        <v>12629</v>
      </c>
      <c r="F6914" s="7"/>
      <c r="G6914" s="7"/>
      <c r="H6914" s="7" t="s">
        <v>1561</v>
      </c>
      <c r="I6914" s="7"/>
      <c r="J6914" s="8" t="s">
        <v>12685</v>
      </c>
      <c r="K6914" s="8" t="s">
        <v>12686</v>
      </c>
      <c r="L6914" s="8" t="s">
        <v>9013</v>
      </c>
      <c r="M6914" s="7"/>
      <c r="N6914" s="9" t="s">
        <v>12688</v>
      </c>
    </row>
    <row r="6915" spans="1:14">
      <c r="A6915" s="7" t="s">
        <v>12709</v>
      </c>
      <c r="B6915" s="7"/>
      <c r="C6915" s="7" t="s">
        <v>13765</v>
      </c>
      <c r="D6915" s="7" t="s">
        <v>13766</v>
      </c>
      <c r="E6915" s="7" t="s">
        <v>12629</v>
      </c>
      <c r="F6915" s="7"/>
      <c r="G6915" s="7"/>
      <c r="H6915" s="7" t="s">
        <v>1561</v>
      </c>
      <c r="I6915" s="7"/>
      <c r="J6915" s="8" t="s">
        <v>12685</v>
      </c>
      <c r="K6915" s="8" t="s">
        <v>12686</v>
      </c>
      <c r="L6915" s="8" t="s">
        <v>9013</v>
      </c>
      <c r="M6915" s="7"/>
      <c r="N6915" s="9" t="s">
        <v>12688</v>
      </c>
    </row>
    <row r="6916" spans="1:14">
      <c r="A6916" s="7" t="s">
        <v>12709</v>
      </c>
      <c r="B6916" s="7"/>
      <c r="C6916" s="7" t="s">
        <v>13767</v>
      </c>
      <c r="D6916" s="7" t="s">
        <v>13768</v>
      </c>
      <c r="E6916" s="7" t="s">
        <v>12629</v>
      </c>
      <c r="F6916" s="7"/>
      <c r="G6916" s="7"/>
      <c r="H6916" s="7" t="s">
        <v>1561</v>
      </c>
      <c r="I6916" s="7"/>
      <c r="J6916" s="8" t="s">
        <v>12685</v>
      </c>
      <c r="K6916" s="8" t="s">
        <v>12686</v>
      </c>
      <c r="L6916" s="8" t="s">
        <v>9013</v>
      </c>
      <c r="M6916" s="7"/>
      <c r="N6916" s="9" t="s">
        <v>12688</v>
      </c>
    </row>
    <row r="6917" spans="1:14">
      <c r="A6917" s="7" t="s">
        <v>12709</v>
      </c>
      <c r="B6917" s="7"/>
      <c r="C6917" s="7" t="s">
        <v>13769</v>
      </c>
      <c r="D6917" s="7" t="s">
        <v>13770</v>
      </c>
      <c r="E6917" s="7" t="s">
        <v>12629</v>
      </c>
      <c r="F6917" s="7"/>
      <c r="G6917" s="7"/>
      <c r="H6917" s="7" t="s">
        <v>1561</v>
      </c>
      <c r="I6917" s="7"/>
      <c r="J6917" s="8" t="s">
        <v>12685</v>
      </c>
      <c r="K6917" s="8" t="s">
        <v>12686</v>
      </c>
      <c r="L6917" s="8" t="s">
        <v>9013</v>
      </c>
      <c r="M6917" s="7"/>
      <c r="N6917" s="9" t="s">
        <v>12688</v>
      </c>
    </row>
    <row r="6918" spans="1:14">
      <c r="A6918" s="7" t="s">
        <v>12709</v>
      </c>
      <c r="B6918" s="7"/>
      <c r="C6918" s="7" t="s">
        <v>13771</v>
      </c>
      <c r="D6918" s="7" t="s">
        <v>13772</v>
      </c>
      <c r="E6918" s="7" t="s">
        <v>12629</v>
      </c>
      <c r="F6918" s="7"/>
      <c r="G6918" s="7"/>
      <c r="H6918" s="7" t="s">
        <v>1561</v>
      </c>
      <c r="I6918" s="7"/>
      <c r="J6918" s="8" t="s">
        <v>12685</v>
      </c>
      <c r="K6918" s="8" t="s">
        <v>12686</v>
      </c>
      <c r="L6918" s="8" t="s">
        <v>9013</v>
      </c>
      <c r="M6918" s="7"/>
      <c r="N6918" s="9" t="s">
        <v>12688</v>
      </c>
    </row>
    <row r="6919" spans="1:14">
      <c r="A6919" s="7" t="s">
        <v>12709</v>
      </c>
      <c r="B6919" s="7"/>
      <c r="C6919" s="7" t="s">
        <v>13773</v>
      </c>
      <c r="D6919" s="7" t="s">
        <v>13774</v>
      </c>
      <c r="E6919" s="7" t="s">
        <v>12629</v>
      </c>
      <c r="F6919" s="7"/>
      <c r="G6919" s="7"/>
      <c r="H6919" s="7" t="s">
        <v>1561</v>
      </c>
      <c r="I6919" s="7"/>
      <c r="J6919" s="8" t="s">
        <v>12685</v>
      </c>
      <c r="K6919" s="8" t="s">
        <v>12686</v>
      </c>
      <c r="L6919" s="8" t="s">
        <v>9013</v>
      </c>
      <c r="M6919" s="7"/>
      <c r="N6919" s="9" t="s">
        <v>12688</v>
      </c>
    </row>
    <row r="6920" spans="1:14">
      <c r="A6920" s="7" t="s">
        <v>12709</v>
      </c>
      <c r="B6920" s="7"/>
      <c r="C6920" s="7" t="s">
        <v>13775</v>
      </c>
      <c r="D6920" s="7" t="s">
        <v>13776</v>
      </c>
      <c r="E6920" s="7" t="s">
        <v>12629</v>
      </c>
      <c r="F6920" s="7"/>
      <c r="G6920" s="7"/>
      <c r="H6920" s="7" t="s">
        <v>1561</v>
      </c>
      <c r="I6920" s="7"/>
      <c r="J6920" s="8" t="s">
        <v>12685</v>
      </c>
      <c r="K6920" s="8" t="s">
        <v>12686</v>
      </c>
      <c r="L6920" s="8" t="s">
        <v>9013</v>
      </c>
      <c r="M6920" s="7"/>
      <c r="N6920" s="9" t="s">
        <v>12688</v>
      </c>
    </row>
    <row r="6921" spans="1:14">
      <c r="A6921" s="7" t="s">
        <v>12709</v>
      </c>
      <c r="B6921" s="7"/>
      <c r="C6921" s="7" t="s">
        <v>13777</v>
      </c>
      <c r="D6921" s="7" t="s">
        <v>13778</v>
      </c>
      <c r="E6921" s="7" t="s">
        <v>12629</v>
      </c>
      <c r="F6921" s="7"/>
      <c r="G6921" s="7"/>
      <c r="H6921" s="7" t="s">
        <v>1561</v>
      </c>
      <c r="I6921" s="7"/>
      <c r="J6921" s="8" t="s">
        <v>12685</v>
      </c>
      <c r="K6921" s="8" t="s">
        <v>12686</v>
      </c>
      <c r="L6921" s="8" t="s">
        <v>9013</v>
      </c>
      <c r="M6921" s="7"/>
      <c r="N6921" s="9" t="s">
        <v>12688</v>
      </c>
    </row>
    <row r="6922" spans="1:14">
      <c r="A6922" s="7" t="s">
        <v>12709</v>
      </c>
      <c r="B6922" s="7"/>
      <c r="C6922" s="7" t="s">
        <v>13779</v>
      </c>
      <c r="D6922" s="7" t="s">
        <v>13780</v>
      </c>
      <c r="E6922" s="7" t="s">
        <v>12629</v>
      </c>
      <c r="F6922" s="7"/>
      <c r="G6922" s="7"/>
      <c r="H6922" s="7" t="s">
        <v>1561</v>
      </c>
      <c r="I6922" s="7"/>
      <c r="J6922" s="8" t="s">
        <v>12685</v>
      </c>
      <c r="K6922" s="8" t="s">
        <v>12686</v>
      </c>
      <c r="L6922" s="8" t="s">
        <v>9013</v>
      </c>
      <c r="M6922" s="7"/>
      <c r="N6922" s="9" t="s">
        <v>12688</v>
      </c>
    </row>
    <row r="6923" spans="1:14">
      <c r="A6923" s="7" t="s">
        <v>12709</v>
      </c>
      <c r="B6923" s="7"/>
      <c r="C6923" s="7" t="s">
        <v>13781</v>
      </c>
      <c r="D6923" s="7" t="s">
        <v>13782</v>
      </c>
      <c r="E6923" s="7" t="s">
        <v>12629</v>
      </c>
      <c r="F6923" s="7"/>
      <c r="G6923" s="7"/>
      <c r="H6923" s="7" t="s">
        <v>1561</v>
      </c>
      <c r="I6923" s="7"/>
      <c r="J6923" s="8" t="s">
        <v>12685</v>
      </c>
      <c r="K6923" s="8" t="s">
        <v>12686</v>
      </c>
      <c r="L6923" s="8" t="s">
        <v>9013</v>
      </c>
      <c r="M6923" s="7"/>
      <c r="N6923" s="9" t="s">
        <v>12688</v>
      </c>
    </row>
    <row r="6924" spans="1:14">
      <c r="A6924" s="7" t="s">
        <v>12709</v>
      </c>
      <c r="B6924" s="7"/>
      <c r="C6924" s="7" t="s">
        <v>13783</v>
      </c>
      <c r="D6924" s="7" t="s">
        <v>13784</v>
      </c>
      <c r="E6924" s="7" t="s">
        <v>12629</v>
      </c>
      <c r="F6924" s="7"/>
      <c r="G6924" s="7"/>
      <c r="H6924" s="7" t="s">
        <v>1561</v>
      </c>
      <c r="I6924" s="7"/>
      <c r="J6924" s="8" t="s">
        <v>12685</v>
      </c>
      <c r="K6924" s="8" t="s">
        <v>12686</v>
      </c>
      <c r="L6924" s="8" t="s">
        <v>9013</v>
      </c>
      <c r="M6924" s="7"/>
      <c r="N6924" s="9" t="s">
        <v>12688</v>
      </c>
    </row>
    <row r="6925" spans="1:14">
      <c r="A6925" s="7" t="s">
        <v>12709</v>
      </c>
      <c r="B6925" s="7"/>
      <c r="C6925" s="7" t="s">
        <v>13785</v>
      </c>
      <c r="D6925" s="7" t="s">
        <v>13786</v>
      </c>
      <c r="E6925" s="7" t="s">
        <v>12629</v>
      </c>
      <c r="F6925" s="7"/>
      <c r="G6925" s="7"/>
      <c r="H6925" s="7" t="s">
        <v>1561</v>
      </c>
      <c r="I6925" s="7"/>
      <c r="J6925" s="8" t="s">
        <v>12685</v>
      </c>
      <c r="K6925" s="8" t="s">
        <v>12686</v>
      </c>
      <c r="L6925" s="8" t="s">
        <v>9013</v>
      </c>
      <c r="M6925" s="7"/>
      <c r="N6925" s="9" t="s">
        <v>12688</v>
      </c>
    </row>
    <row r="6926" spans="1:14">
      <c r="A6926" s="7" t="s">
        <v>12709</v>
      </c>
      <c r="B6926" s="7"/>
      <c r="C6926" s="7" t="s">
        <v>13787</v>
      </c>
      <c r="D6926" s="7" t="s">
        <v>13788</v>
      </c>
      <c r="E6926" s="7" t="s">
        <v>12629</v>
      </c>
      <c r="F6926" s="7"/>
      <c r="G6926" s="7"/>
      <c r="H6926" s="7" t="s">
        <v>1561</v>
      </c>
      <c r="I6926" s="7"/>
      <c r="J6926" s="8" t="s">
        <v>12685</v>
      </c>
      <c r="K6926" s="8" t="s">
        <v>12686</v>
      </c>
      <c r="L6926" s="8" t="s">
        <v>9013</v>
      </c>
      <c r="M6926" s="7"/>
      <c r="N6926" s="9" t="s">
        <v>12688</v>
      </c>
    </row>
    <row r="6927" spans="1:14">
      <c r="A6927" s="7" t="s">
        <v>12709</v>
      </c>
      <c r="B6927" s="7"/>
      <c r="C6927" s="7" t="s">
        <v>13789</v>
      </c>
      <c r="D6927" s="7" t="s">
        <v>13790</v>
      </c>
      <c r="E6927" s="7" t="s">
        <v>12629</v>
      </c>
      <c r="F6927" s="7"/>
      <c r="G6927" s="7"/>
      <c r="H6927" s="7" t="s">
        <v>1561</v>
      </c>
      <c r="I6927" s="7"/>
      <c r="J6927" s="8" t="s">
        <v>12685</v>
      </c>
      <c r="K6927" s="8" t="s">
        <v>12686</v>
      </c>
      <c r="L6927" s="8" t="s">
        <v>9013</v>
      </c>
      <c r="M6927" s="7"/>
      <c r="N6927" s="9" t="s">
        <v>12688</v>
      </c>
    </row>
    <row r="6928" spans="1:14">
      <c r="A6928" s="7" t="s">
        <v>12709</v>
      </c>
      <c r="B6928" s="7"/>
      <c r="C6928" s="7" t="s">
        <v>13791</v>
      </c>
      <c r="D6928" s="7" t="s">
        <v>13792</v>
      </c>
      <c r="E6928" s="7" t="s">
        <v>12629</v>
      </c>
      <c r="F6928" s="7"/>
      <c r="G6928" s="7"/>
      <c r="H6928" s="7" t="s">
        <v>1561</v>
      </c>
      <c r="I6928" s="7"/>
      <c r="J6928" s="8" t="s">
        <v>12685</v>
      </c>
      <c r="K6928" s="8" t="s">
        <v>12686</v>
      </c>
      <c r="L6928" s="8" t="s">
        <v>9013</v>
      </c>
      <c r="M6928" s="7"/>
      <c r="N6928" s="9" t="s">
        <v>12688</v>
      </c>
    </row>
    <row r="6929" spans="1:14">
      <c r="A6929" s="7" t="s">
        <v>12709</v>
      </c>
      <c r="B6929" s="7"/>
      <c r="C6929" s="7" t="s">
        <v>13793</v>
      </c>
      <c r="D6929" s="7" t="s">
        <v>13794</v>
      </c>
      <c r="E6929" s="7" t="s">
        <v>12629</v>
      </c>
      <c r="F6929" s="7"/>
      <c r="G6929" s="7"/>
      <c r="H6929" s="7" t="s">
        <v>1561</v>
      </c>
      <c r="I6929" s="7"/>
      <c r="J6929" s="8" t="s">
        <v>12685</v>
      </c>
      <c r="K6929" s="8" t="s">
        <v>12686</v>
      </c>
      <c r="L6929" s="8" t="s">
        <v>9013</v>
      </c>
      <c r="M6929" s="7"/>
      <c r="N6929" s="9" t="s">
        <v>12688</v>
      </c>
    </row>
    <row r="6930" spans="1:14">
      <c r="A6930" s="7" t="s">
        <v>12709</v>
      </c>
      <c r="B6930" s="7"/>
      <c r="C6930" s="7" t="s">
        <v>13795</v>
      </c>
      <c r="D6930" s="7" t="s">
        <v>13796</v>
      </c>
      <c r="E6930" s="7" t="s">
        <v>12629</v>
      </c>
      <c r="F6930" s="7"/>
      <c r="G6930" s="7"/>
      <c r="H6930" s="7" t="s">
        <v>1561</v>
      </c>
      <c r="I6930" s="7"/>
      <c r="J6930" s="8" t="s">
        <v>12685</v>
      </c>
      <c r="K6930" s="8" t="s">
        <v>12686</v>
      </c>
      <c r="L6930" s="8" t="s">
        <v>9013</v>
      </c>
      <c r="M6930" s="7"/>
      <c r="N6930" s="9" t="s">
        <v>12688</v>
      </c>
    </row>
    <row r="6931" spans="1:14">
      <c r="A6931" s="7" t="s">
        <v>12709</v>
      </c>
      <c r="B6931" s="7"/>
      <c r="C6931" s="7" t="s">
        <v>13797</v>
      </c>
      <c r="D6931" s="7" t="s">
        <v>13798</v>
      </c>
      <c r="E6931" s="7" t="s">
        <v>12629</v>
      </c>
      <c r="F6931" s="7"/>
      <c r="G6931" s="7"/>
      <c r="H6931" s="7" t="s">
        <v>1561</v>
      </c>
      <c r="I6931" s="7"/>
      <c r="J6931" s="8" t="s">
        <v>12685</v>
      </c>
      <c r="K6931" s="8" t="s">
        <v>12686</v>
      </c>
      <c r="L6931" s="8" t="s">
        <v>9013</v>
      </c>
      <c r="M6931" s="7"/>
      <c r="N6931" s="9" t="s">
        <v>12688</v>
      </c>
    </row>
    <row r="6932" spans="1:14">
      <c r="A6932" s="7" t="s">
        <v>12709</v>
      </c>
      <c r="B6932" s="7"/>
      <c r="C6932" s="7" t="s">
        <v>13799</v>
      </c>
      <c r="D6932" s="7" t="s">
        <v>13800</v>
      </c>
      <c r="E6932" s="7" t="s">
        <v>12629</v>
      </c>
      <c r="F6932" s="7"/>
      <c r="G6932" s="7"/>
      <c r="H6932" s="7" t="s">
        <v>1561</v>
      </c>
      <c r="I6932" s="7"/>
      <c r="J6932" s="8" t="s">
        <v>12685</v>
      </c>
      <c r="K6932" s="8" t="s">
        <v>12686</v>
      </c>
      <c r="L6932" s="8" t="s">
        <v>9013</v>
      </c>
      <c r="M6932" s="7"/>
      <c r="N6932" s="9" t="s">
        <v>12688</v>
      </c>
    </row>
    <row r="6933" spans="1:14">
      <c r="A6933" s="7" t="s">
        <v>12709</v>
      </c>
      <c r="B6933" s="7"/>
      <c r="C6933" s="7" t="s">
        <v>13801</v>
      </c>
      <c r="D6933" s="7" t="s">
        <v>13802</v>
      </c>
      <c r="E6933" s="7" t="s">
        <v>12629</v>
      </c>
      <c r="F6933" s="7"/>
      <c r="G6933" s="7"/>
      <c r="H6933" s="7" t="s">
        <v>1561</v>
      </c>
      <c r="I6933" s="7"/>
      <c r="J6933" s="8" t="s">
        <v>12685</v>
      </c>
      <c r="K6933" s="8" t="s">
        <v>12686</v>
      </c>
      <c r="L6933" s="8" t="s">
        <v>9013</v>
      </c>
      <c r="M6933" s="7"/>
      <c r="N6933" s="9" t="s">
        <v>12688</v>
      </c>
    </row>
    <row r="6934" spans="1:14">
      <c r="A6934" s="7" t="s">
        <v>12709</v>
      </c>
      <c r="B6934" s="7"/>
      <c r="C6934" s="7" t="s">
        <v>13803</v>
      </c>
      <c r="D6934" s="7" t="s">
        <v>13804</v>
      </c>
      <c r="E6934" s="7" t="s">
        <v>12629</v>
      </c>
      <c r="F6934" s="7"/>
      <c r="G6934" s="7"/>
      <c r="H6934" s="7" t="s">
        <v>1561</v>
      </c>
      <c r="I6934" s="7"/>
      <c r="J6934" s="8" t="s">
        <v>12685</v>
      </c>
      <c r="K6934" s="8" t="s">
        <v>12686</v>
      </c>
      <c r="L6934" s="8" t="s">
        <v>9013</v>
      </c>
      <c r="M6934" s="7"/>
      <c r="N6934" s="9" t="s">
        <v>12688</v>
      </c>
    </row>
    <row r="6935" spans="1:14">
      <c r="A6935" s="7" t="s">
        <v>12709</v>
      </c>
      <c r="B6935" s="7"/>
      <c r="C6935" s="7" t="s">
        <v>13805</v>
      </c>
      <c r="D6935" s="7" t="s">
        <v>13806</v>
      </c>
      <c r="E6935" s="7" t="s">
        <v>12629</v>
      </c>
      <c r="F6935" s="7"/>
      <c r="G6935" s="7"/>
      <c r="H6935" s="7" t="s">
        <v>1561</v>
      </c>
      <c r="I6935" s="7"/>
      <c r="J6935" s="8" t="s">
        <v>12685</v>
      </c>
      <c r="K6935" s="8" t="s">
        <v>12686</v>
      </c>
      <c r="L6935" s="8" t="s">
        <v>9013</v>
      </c>
      <c r="M6935" s="7"/>
      <c r="N6935" s="9" t="s">
        <v>12688</v>
      </c>
    </row>
    <row r="6936" spans="1:14">
      <c r="A6936" s="7" t="s">
        <v>12709</v>
      </c>
      <c r="B6936" s="7"/>
      <c r="C6936" s="7" t="s">
        <v>13807</v>
      </c>
      <c r="D6936" s="7" t="s">
        <v>13808</v>
      </c>
      <c r="E6936" s="7" t="s">
        <v>12629</v>
      </c>
      <c r="F6936" s="7"/>
      <c r="G6936" s="7"/>
      <c r="H6936" s="7" t="s">
        <v>1561</v>
      </c>
      <c r="I6936" s="7"/>
      <c r="J6936" s="8" t="s">
        <v>12685</v>
      </c>
      <c r="K6936" s="8" t="s">
        <v>12686</v>
      </c>
      <c r="L6936" s="8" t="s">
        <v>9013</v>
      </c>
      <c r="M6936" s="7"/>
      <c r="N6936" s="9" t="s">
        <v>12688</v>
      </c>
    </row>
    <row r="6937" spans="1:14">
      <c r="A6937" s="7" t="s">
        <v>12709</v>
      </c>
      <c r="B6937" s="7"/>
      <c r="C6937" s="7" t="s">
        <v>13809</v>
      </c>
      <c r="D6937" s="7" t="s">
        <v>13810</v>
      </c>
      <c r="E6937" s="7" t="s">
        <v>12629</v>
      </c>
      <c r="F6937" s="7"/>
      <c r="G6937" s="7"/>
      <c r="H6937" s="7" t="s">
        <v>1561</v>
      </c>
      <c r="I6937" s="7"/>
      <c r="J6937" s="8" t="s">
        <v>12685</v>
      </c>
      <c r="K6937" s="8" t="s">
        <v>12686</v>
      </c>
      <c r="L6937" s="8" t="s">
        <v>9013</v>
      </c>
      <c r="M6937" s="7"/>
      <c r="N6937" s="9" t="s">
        <v>12688</v>
      </c>
    </row>
    <row r="6938" spans="1:14">
      <c r="A6938" s="7" t="s">
        <v>12709</v>
      </c>
      <c r="B6938" s="7"/>
      <c r="C6938" s="7" t="s">
        <v>13811</v>
      </c>
      <c r="D6938" s="7" t="s">
        <v>13812</v>
      </c>
      <c r="E6938" s="7" t="s">
        <v>12629</v>
      </c>
      <c r="F6938" s="7"/>
      <c r="G6938" s="7"/>
      <c r="H6938" s="7" t="s">
        <v>1561</v>
      </c>
      <c r="I6938" s="7"/>
      <c r="J6938" s="8" t="s">
        <v>12685</v>
      </c>
      <c r="K6938" s="8" t="s">
        <v>12686</v>
      </c>
      <c r="L6938" s="8" t="s">
        <v>9013</v>
      </c>
      <c r="M6938" s="7"/>
      <c r="N6938" s="9" t="s">
        <v>12688</v>
      </c>
    </row>
    <row r="6939" spans="1:14">
      <c r="A6939" s="7" t="s">
        <v>12709</v>
      </c>
      <c r="B6939" s="7"/>
      <c r="C6939" s="7" t="s">
        <v>13813</v>
      </c>
      <c r="D6939" s="7" t="s">
        <v>13814</v>
      </c>
      <c r="E6939" s="7" t="s">
        <v>12629</v>
      </c>
      <c r="F6939" s="7"/>
      <c r="G6939" s="7"/>
      <c r="H6939" s="7" t="s">
        <v>1561</v>
      </c>
      <c r="I6939" s="7"/>
      <c r="J6939" s="8" t="s">
        <v>12685</v>
      </c>
      <c r="K6939" s="8" t="s">
        <v>12686</v>
      </c>
      <c r="L6939" s="8" t="s">
        <v>9013</v>
      </c>
      <c r="M6939" s="7"/>
      <c r="N6939" s="9" t="s">
        <v>12688</v>
      </c>
    </row>
    <row r="6940" spans="1:14">
      <c r="A6940" s="7" t="s">
        <v>12709</v>
      </c>
      <c r="B6940" s="7"/>
      <c r="C6940" s="7" t="s">
        <v>13815</v>
      </c>
      <c r="D6940" s="7" t="s">
        <v>13816</v>
      </c>
      <c r="E6940" s="7" t="s">
        <v>12629</v>
      </c>
      <c r="F6940" s="7"/>
      <c r="G6940" s="7"/>
      <c r="H6940" s="7" t="s">
        <v>1561</v>
      </c>
      <c r="I6940" s="7"/>
      <c r="J6940" s="8" t="s">
        <v>12685</v>
      </c>
      <c r="K6940" s="8" t="s">
        <v>12686</v>
      </c>
      <c r="L6940" s="8" t="s">
        <v>9013</v>
      </c>
      <c r="M6940" s="7"/>
      <c r="N6940" s="9" t="s">
        <v>12688</v>
      </c>
    </row>
    <row r="6941" spans="1:14">
      <c r="A6941" s="7" t="s">
        <v>12709</v>
      </c>
      <c r="B6941" s="7"/>
      <c r="C6941" s="7" t="s">
        <v>13817</v>
      </c>
      <c r="D6941" s="7" t="s">
        <v>13818</v>
      </c>
      <c r="E6941" s="7" t="s">
        <v>12629</v>
      </c>
      <c r="F6941" s="7"/>
      <c r="G6941" s="7"/>
      <c r="H6941" s="7" t="s">
        <v>1561</v>
      </c>
      <c r="I6941" s="7"/>
      <c r="J6941" s="8" t="s">
        <v>12685</v>
      </c>
      <c r="K6941" s="8" t="s">
        <v>12686</v>
      </c>
      <c r="L6941" s="8" t="s">
        <v>9013</v>
      </c>
      <c r="M6941" s="7"/>
      <c r="N6941" s="9" t="s">
        <v>12688</v>
      </c>
    </row>
    <row r="6942" spans="1:14">
      <c r="A6942" s="7" t="s">
        <v>12709</v>
      </c>
      <c r="B6942" s="7"/>
      <c r="C6942" s="7" t="s">
        <v>13819</v>
      </c>
      <c r="D6942" s="7" t="s">
        <v>13820</v>
      </c>
      <c r="E6942" s="7" t="s">
        <v>12629</v>
      </c>
      <c r="F6942" s="7"/>
      <c r="G6942" s="7"/>
      <c r="H6942" s="7" t="s">
        <v>1561</v>
      </c>
      <c r="I6942" s="7"/>
      <c r="J6942" s="8" t="s">
        <v>12685</v>
      </c>
      <c r="K6942" s="8" t="s">
        <v>12686</v>
      </c>
      <c r="L6942" s="8" t="s">
        <v>9013</v>
      </c>
      <c r="M6942" s="7"/>
      <c r="N6942" s="9" t="s">
        <v>12688</v>
      </c>
    </row>
    <row r="6943" spans="1:14">
      <c r="A6943" s="7" t="s">
        <v>12709</v>
      </c>
      <c r="B6943" s="7"/>
      <c r="C6943" s="7" t="s">
        <v>13821</v>
      </c>
      <c r="D6943" s="7" t="s">
        <v>13822</v>
      </c>
      <c r="E6943" s="7" t="s">
        <v>12629</v>
      </c>
      <c r="F6943" s="7"/>
      <c r="G6943" s="7"/>
      <c r="H6943" s="7" t="s">
        <v>1561</v>
      </c>
      <c r="I6943" s="7"/>
      <c r="J6943" s="8" t="s">
        <v>12685</v>
      </c>
      <c r="K6943" s="8" t="s">
        <v>12686</v>
      </c>
      <c r="L6943" s="8" t="s">
        <v>9013</v>
      </c>
      <c r="M6943" s="7"/>
      <c r="N6943" s="9" t="s">
        <v>12688</v>
      </c>
    </row>
    <row r="6944" spans="1:14">
      <c r="A6944" s="7" t="s">
        <v>12709</v>
      </c>
      <c r="B6944" s="7"/>
      <c r="C6944" s="7" t="s">
        <v>13823</v>
      </c>
      <c r="D6944" s="7" t="s">
        <v>13824</v>
      </c>
      <c r="E6944" s="7" t="s">
        <v>12629</v>
      </c>
      <c r="F6944" s="7"/>
      <c r="G6944" s="7"/>
      <c r="H6944" s="7" t="s">
        <v>1561</v>
      </c>
      <c r="I6944" s="7"/>
      <c r="J6944" s="8" t="s">
        <v>12685</v>
      </c>
      <c r="K6944" s="8" t="s">
        <v>12686</v>
      </c>
      <c r="L6944" s="8" t="s">
        <v>9013</v>
      </c>
      <c r="M6944" s="7"/>
      <c r="N6944" s="9" t="s">
        <v>12688</v>
      </c>
    </row>
    <row r="6945" spans="1:14">
      <c r="A6945" s="7" t="s">
        <v>12709</v>
      </c>
      <c r="B6945" s="7"/>
      <c r="C6945" s="7" t="s">
        <v>13825</v>
      </c>
      <c r="D6945" s="7" t="s">
        <v>13826</v>
      </c>
      <c r="E6945" s="7" t="s">
        <v>12629</v>
      </c>
      <c r="F6945" s="7"/>
      <c r="G6945" s="7"/>
      <c r="H6945" s="7" t="s">
        <v>1561</v>
      </c>
      <c r="I6945" s="7"/>
      <c r="J6945" s="8" t="s">
        <v>12685</v>
      </c>
      <c r="K6945" s="8" t="s">
        <v>12686</v>
      </c>
      <c r="L6945" s="8" t="s">
        <v>9013</v>
      </c>
      <c r="M6945" s="7"/>
      <c r="N6945" s="9" t="s">
        <v>12688</v>
      </c>
    </row>
    <row r="6946" spans="1:14">
      <c r="A6946" s="7" t="s">
        <v>12709</v>
      </c>
      <c r="B6946" s="7"/>
      <c r="C6946" s="7" t="s">
        <v>13827</v>
      </c>
      <c r="D6946" s="7" t="s">
        <v>13828</v>
      </c>
      <c r="E6946" s="7" t="s">
        <v>12629</v>
      </c>
      <c r="F6946" s="7"/>
      <c r="G6946" s="7"/>
      <c r="H6946" s="7" t="s">
        <v>1561</v>
      </c>
      <c r="I6946" s="7"/>
      <c r="J6946" s="8" t="s">
        <v>12685</v>
      </c>
      <c r="K6946" s="8" t="s">
        <v>12686</v>
      </c>
      <c r="L6946" s="8" t="s">
        <v>9013</v>
      </c>
      <c r="M6946" s="7"/>
      <c r="N6946" s="9" t="s">
        <v>12688</v>
      </c>
    </row>
    <row r="6947" spans="1:14">
      <c r="A6947" s="7" t="s">
        <v>12709</v>
      </c>
      <c r="B6947" s="7"/>
      <c r="C6947" s="7" t="s">
        <v>13829</v>
      </c>
      <c r="D6947" s="7" t="s">
        <v>13830</v>
      </c>
      <c r="E6947" s="7" t="s">
        <v>12629</v>
      </c>
      <c r="F6947" s="7"/>
      <c r="G6947" s="7"/>
      <c r="H6947" s="7" t="s">
        <v>1561</v>
      </c>
      <c r="I6947" s="7"/>
      <c r="J6947" s="8" t="s">
        <v>12685</v>
      </c>
      <c r="K6947" s="8" t="s">
        <v>12686</v>
      </c>
      <c r="L6947" s="8" t="s">
        <v>9013</v>
      </c>
      <c r="M6947" s="7"/>
      <c r="N6947" s="9" t="s">
        <v>12688</v>
      </c>
    </row>
    <row r="6948" spans="1:14">
      <c r="A6948" s="7" t="s">
        <v>12709</v>
      </c>
      <c r="B6948" s="7"/>
      <c r="C6948" s="7" t="s">
        <v>13831</v>
      </c>
      <c r="D6948" s="7" t="s">
        <v>13832</v>
      </c>
      <c r="E6948" s="7" t="s">
        <v>12629</v>
      </c>
      <c r="F6948" s="7"/>
      <c r="G6948" s="7"/>
      <c r="H6948" s="7" t="s">
        <v>1561</v>
      </c>
      <c r="I6948" s="7"/>
      <c r="J6948" s="8" t="s">
        <v>12685</v>
      </c>
      <c r="K6948" s="8" t="s">
        <v>12686</v>
      </c>
      <c r="L6948" s="8" t="s">
        <v>9013</v>
      </c>
      <c r="M6948" s="7"/>
      <c r="N6948" s="9" t="s">
        <v>12688</v>
      </c>
    </row>
    <row r="6949" spans="1:14">
      <c r="A6949" s="7" t="s">
        <v>12709</v>
      </c>
      <c r="B6949" s="7"/>
      <c r="C6949" s="7" t="s">
        <v>13833</v>
      </c>
      <c r="D6949" s="7" t="s">
        <v>13834</v>
      </c>
      <c r="E6949" s="7" t="s">
        <v>12629</v>
      </c>
      <c r="F6949" s="7"/>
      <c r="G6949" s="7"/>
      <c r="H6949" s="7" t="s">
        <v>1561</v>
      </c>
      <c r="I6949" s="7"/>
      <c r="J6949" s="8" t="s">
        <v>12685</v>
      </c>
      <c r="K6949" s="8" t="s">
        <v>12686</v>
      </c>
      <c r="L6949" s="8" t="s">
        <v>9013</v>
      </c>
      <c r="M6949" s="7"/>
      <c r="N6949" s="9" t="s">
        <v>12688</v>
      </c>
    </row>
    <row r="6950" spans="1:14">
      <c r="A6950" s="7" t="s">
        <v>12709</v>
      </c>
      <c r="B6950" s="7"/>
      <c r="C6950" s="7" t="s">
        <v>13835</v>
      </c>
      <c r="D6950" s="7" t="s">
        <v>13836</v>
      </c>
      <c r="E6950" s="7" t="s">
        <v>12629</v>
      </c>
      <c r="F6950" s="7"/>
      <c r="G6950" s="7"/>
      <c r="H6950" s="7" t="s">
        <v>1561</v>
      </c>
      <c r="I6950" s="7"/>
      <c r="J6950" s="8" t="s">
        <v>12685</v>
      </c>
      <c r="K6950" s="8" t="s">
        <v>12686</v>
      </c>
      <c r="L6950" s="8" t="s">
        <v>9013</v>
      </c>
      <c r="M6950" s="7"/>
      <c r="N6950" s="9" t="s">
        <v>12688</v>
      </c>
    </row>
    <row r="6951" spans="1:14">
      <c r="A6951" s="7" t="s">
        <v>12709</v>
      </c>
      <c r="B6951" s="7"/>
      <c r="C6951" s="7" t="s">
        <v>13837</v>
      </c>
      <c r="D6951" s="7" t="s">
        <v>13838</v>
      </c>
      <c r="E6951" s="7" t="s">
        <v>12629</v>
      </c>
      <c r="F6951" s="7"/>
      <c r="G6951" s="7"/>
      <c r="H6951" s="7" t="s">
        <v>1561</v>
      </c>
      <c r="I6951" s="7"/>
      <c r="J6951" s="8" t="s">
        <v>12685</v>
      </c>
      <c r="K6951" s="8" t="s">
        <v>12686</v>
      </c>
      <c r="L6951" s="8" t="s">
        <v>9013</v>
      </c>
      <c r="M6951" s="7"/>
      <c r="N6951" s="9" t="s">
        <v>12688</v>
      </c>
    </row>
    <row r="6952" spans="1:14">
      <c r="A6952" s="7" t="s">
        <v>12709</v>
      </c>
      <c r="B6952" s="7"/>
      <c r="C6952" s="7" t="s">
        <v>13839</v>
      </c>
      <c r="D6952" s="7" t="s">
        <v>13840</v>
      </c>
      <c r="E6952" s="7" t="s">
        <v>12629</v>
      </c>
      <c r="F6952" s="7"/>
      <c r="G6952" s="7"/>
      <c r="H6952" s="7" t="s">
        <v>1561</v>
      </c>
      <c r="I6952" s="7"/>
      <c r="J6952" s="8" t="s">
        <v>12685</v>
      </c>
      <c r="K6952" s="8" t="s">
        <v>12686</v>
      </c>
      <c r="L6952" s="8" t="s">
        <v>9013</v>
      </c>
      <c r="M6952" s="7"/>
      <c r="N6952" s="9" t="s">
        <v>12688</v>
      </c>
    </row>
    <row r="6953" spans="1:14">
      <c r="A6953" s="7" t="s">
        <v>12709</v>
      </c>
      <c r="B6953" s="7"/>
      <c r="C6953" s="7" t="s">
        <v>13841</v>
      </c>
      <c r="D6953" s="7" t="s">
        <v>13842</v>
      </c>
      <c r="E6953" s="7" t="s">
        <v>12629</v>
      </c>
      <c r="F6953" s="7"/>
      <c r="G6953" s="7"/>
      <c r="H6953" s="7" t="s">
        <v>1561</v>
      </c>
      <c r="I6953" s="7"/>
      <c r="J6953" s="8" t="s">
        <v>12685</v>
      </c>
      <c r="K6953" s="8" t="s">
        <v>12686</v>
      </c>
      <c r="L6953" s="8" t="s">
        <v>9013</v>
      </c>
      <c r="M6953" s="7"/>
      <c r="N6953" s="9" t="s">
        <v>12688</v>
      </c>
    </row>
    <row r="6954" spans="1:14">
      <c r="A6954" s="7" t="s">
        <v>12709</v>
      </c>
      <c r="B6954" s="7"/>
      <c r="C6954" s="7" t="s">
        <v>13843</v>
      </c>
      <c r="D6954" s="7" t="s">
        <v>13844</v>
      </c>
      <c r="E6954" s="7" t="s">
        <v>12629</v>
      </c>
      <c r="F6954" s="7"/>
      <c r="G6954" s="7"/>
      <c r="H6954" s="8" t="s">
        <v>1561</v>
      </c>
      <c r="I6954" s="8"/>
      <c r="J6954" s="8" t="s">
        <v>12685</v>
      </c>
      <c r="K6954" s="8" t="s">
        <v>12686</v>
      </c>
      <c r="L6954" s="8" t="s">
        <v>9731</v>
      </c>
      <c r="M6954" s="7"/>
      <c r="N6954" s="9" t="s">
        <v>12688</v>
      </c>
    </row>
    <row r="6955" spans="1:14">
      <c r="A6955" s="7" t="s">
        <v>12709</v>
      </c>
      <c r="B6955" s="7"/>
      <c r="C6955" s="8" t="s">
        <v>13845</v>
      </c>
      <c r="D6955" s="8" t="s">
        <v>13846</v>
      </c>
      <c r="E6955" s="7" t="s">
        <v>12629</v>
      </c>
      <c r="F6955" s="8"/>
      <c r="G6955" s="8"/>
      <c r="H6955" s="8" t="s">
        <v>1561</v>
      </c>
      <c r="I6955" s="8"/>
      <c r="J6955" s="8" t="s">
        <v>12685</v>
      </c>
      <c r="K6955" s="8" t="s">
        <v>12686</v>
      </c>
      <c r="L6955" s="8" t="s">
        <v>9731</v>
      </c>
      <c r="M6955" s="7" t="s">
        <v>1982</v>
      </c>
      <c r="N6955" s="9" t="s">
        <v>12688</v>
      </c>
    </row>
    <row r="6956" spans="1:14">
      <c r="A6956" s="7" t="s">
        <v>12709</v>
      </c>
      <c r="B6956" s="7"/>
      <c r="C6956" s="7" t="s">
        <v>13847</v>
      </c>
      <c r="D6956" s="7" t="s">
        <v>13848</v>
      </c>
      <c r="E6956" s="7" t="s">
        <v>12629</v>
      </c>
      <c r="F6956" s="7"/>
      <c r="G6956" s="7"/>
      <c r="H6956" s="7" t="s">
        <v>1561</v>
      </c>
      <c r="I6956" s="7"/>
      <c r="J6956" s="7" t="s">
        <v>12685</v>
      </c>
      <c r="K6956" s="8" t="s">
        <v>12686</v>
      </c>
      <c r="L6956" s="8" t="s">
        <v>9731</v>
      </c>
      <c r="M6956" s="7"/>
      <c r="N6956" s="9" t="s">
        <v>12688</v>
      </c>
    </row>
    <row r="6957" spans="1:14">
      <c r="A6957" s="7" t="s">
        <v>12709</v>
      </c>
      <c r="B6957" s="7"/>
      <c r="C6957" s="8" t="s">
        <v>13849</v>
      </c>
      <c r="D6957" s="8" t="s">
        <v>13850</v>
      </c>
      <c r="E6957" s="7" t="s">
        <v>12629</v>
      </c>
      <c r="F6957" s="8"/>
      <c r="G6957" s="8"/>
      <c r="H6957" s="8" t="s">
        <v>1561</v>
      </c>
      <c r="I6957" s="8"/>
      <c r="J6957" s="8" t="s">
        <v>12685</v>
      </c>
      <c r="K6957" s="8" t="s">
        <v>12686</v>
      </c>
      <c r="L6957" s="8" t="s">
        <v>9731</v>
      </c>
      <c r="M6957" s="7" t="s">
        <v>1982</v>
      </c>
      <c r="N6957" s="9" t="s">
        <v>12688</v>
      </c>
    </row>
    <row r="6958" spans="1:14">
      <c r="A6958" s="7" t="s">
        <v>12709</v>
      </c>
      <c r="B6958" s="7"/>
      <c r="C6958" s="8" t="s">
        <v>13851</v>
      </c>
      <c r="D6958" s="8" t="s">
        <v>13852</v>
      </c>
      <c r="E6958" s="7" t="s">
        <v>12629</v>
      </c>
      <c r="F6958" s="8"/>
      <c r="G6958" s="8"/>
      <c r="H6958" s="8" t="s">
        <v>1561</v>
      </c>
      <c r="I6958" s="8"/>
      <c r="J6958" s="8" t="s">
        <v>12685</v>
      </c>
      <c r="K6958" s="8" t="s">
        <v>12686</v>
      </c>
      <c r="L6958" s="8" t="s">
        <v>9731</v>
      </c>
      <c r="M6958" s="7" t="s">
        <v>1982</v>
      </c>
      <c r="N6958" s="9" t="s">
        <v>12688</v>
      </c>
    </row>
    <row r="6959" spans="1:14">
      <c r="A6959" s="7" t="s">
        <v>12709</v>
      </c>
      <c r="B6959" s="7"/>
      <c r="C6959" s="7" t="s">
        <v>13853</v>
      </c>
      <c r="D6959" s="7" t="s">
        <v>13854</v>
      </c>
      <c r="E6959" s="7" t="s">
        <v>12629</v>
      </c>
      <c r="F6959" s="7"/>
      <c r="G6959" s="7"/>
      <c r="H6959" s="8" t="s">
        <v>1561</v>
      </c>
      <c r="I6959" s="8"/>
      <c r="J6959" s="8" t="s">
        <v>12685</v>
      </c>
      <c r="K6959" s="8" t="s">
        <v>12686</v>
      </c>
      <c r="L6959" s="8" t="s">
        <v>9731</v>
      </c>
      <c r="M6959" s="7"/>
      <c r="N6959" s="9" t="s">
        <v>12688</v>
      </c>
    </row>
    <row r="6960" spans="1:14">
      <c r="A6960" s="7" t="s">
        <v>12709</v>
      </c>
      <c r="B6960" s="7"/>
      <c r="C6960" s="7" t="s">
        <v>13855</v>
      </c>
      <c r="D6960" s="7" t="s">
        <v>13856</v>
      </c>
      <c r="E6960" s="7" t="s">
        <v>12629</v>
      </c>
      <c r="F6960" s="7"/>
      <c r="G6960" s="7"/>
      <c r="H6960" s="8" t="s">
        <v>1561</v>
      </c>
      <c r="I6960" s="8"/>
      <c r="J6960" s="8" t="s">
        <v>12685</v>
      </c>
      <c r="K6960" s="8" t="s">
        <v>12686</v>
      </c>
      <c r="L6960" s="8" t="s">
        <v>9731</v>
      </c>
      <c r="M6960" s="7"/>
      <c r="N6960" s="9" t="s">
        <v>12688</v>
      </c>
    </row>
    <row r="6961" spans="1:14">
      <c r="A6961" s="7" t="s">
        <v>12709</v>
      </c>
      <c r="B6961" s="7"/>
      <c r="C6961" s="7" t="s">
        <v>13857</v>
      </c>
      <c r="D6961" s="7" t="s">
        <v>13858</v>
      </c>
      <c r="E6961" s="7" t="s">
        <v>12629</v>
      </c>
      <c r="F6961" s="7"/>
      <c r="G6961" s="7"/>
      <c r="H6961" s="8" t="s">
        <v>1561</v>
      </c>
      <c r="I6961" s="8"/>
      <c r="J6961" s="8" t="s">
        <v>12685</v>
      </c>
      <c r="K6961" s="8" t="s">
        <v>12686</v>
      </c>
      <c r="L6961" s="8" t="s">
        <v>9731</v>
      </c>
      <c r="M6961" s="7"/>
      <c r="N6961" s="9" t="s">
        <v>12688</v>
      </c>
    </row>
    <row r="6962" spans="1:14">
      <c r="A6962" s="7" t="s">
        <v>12709</v>
      </c>
      <c r="B6962" s="7"/>
      <c r="C6962" s="7" t="s">
        <v>13859</v>
      </c>
      <c r="D6962" s="7" t="s">
        <v>13860</v>
      </c>
      <c r="E6962" s="7" t="s">
        <v>12629</v>
      </c>
      <c r="F6962" s="7"/>
      <c r="G6962" s="7"/>
      <c r="H6962" s="8" t="s">
        <v>1561</v>
      </c>
      <c r="I6962" s="8"/>
      <c r="J6962" s="8" t="s">
        <v>12685</v>
      </c>
      <c r="K6962" s="8" t="s">
        <v>12686</v>
      </c>
      <c r="L6962" s="8" t="s">
        <v>9731</v>
      </c>
      <c r="M6962" s="7"/>
      <c r="N6962" s="9" t="s">
        <v>12688</v>
      </c>
    </row>
    <row r="6963" spans="1:14">
      <c r="A6963" s="7" t="s">
        <v>12709</v>
      </c>
      <c r="B6963" s="7"/>
      <c r="C6963" s="7" t="s">
        <v>13861</v>
      </c>
      <c r="D6963" s="7" t="s">
        <v>13862</v>
      </c>
      <c r="E6963" s="7" t="s">
        <v>12629</v>
      </c>
      <c r="F6963" s="7"/>
      <c r="G6963" s="7"/>
      <c r="H6963" s="8" t="s">
        <v>1561</v>
      </c>
      <c r="I6963" s="8"/>
      <c r="J6963" s="8" t="s">
        <v>12685</v>
      </c>
      <c r="K6963" s="8" t="s">
        <v>12686</v>
      </c>
      <c r="L6963" s="8" t="s">
        <v>9731</v>
      </c>
      <c r="M6963" s="7"/>
      <c r="N6963" s="9" t="s">
        <v>12688</v>
      </c>
    </row>
    <row r="6964" spans="1:14">
      <c r="A6964" s="7" t="s">
        <v>12709</v>
      </c>
      <c r="B6964" s="7"/>
      <c r="C6964" s="7" t="s">
        <v>13863</v>
      </c>
      <c r="D6964" s="7" t="s">
        <v>13864</v>
      </c>
      <c r="E6964" s="7" t="s">
        <v>12629</v>
      </c>
      <c r="F6964" s="7"/>
      <c r="G6964" s="7"/>
      <c r="H6964" s="8" t="s">
        <v>1561</v>
      </c>
      <c r="I6964" s="8"/>
      <c r="J6964" s="8" t="s">
        <v>12685</v>
      </c>
      <c r="K6964" s="8" t="s">
        <v>12686</v>
      </c>
      <c r="L6964" s="8" t="s">
        <v>9731</v>
      </c>
      <c r="M6964" s="7"/>
      <c r="N6964" s="9" t="s">
        <v>12688</v>
      </c>
    </row>
    <row r="6965" spans="1:14">
      <c r="A6965" s="7" t="s">
        <v>12709</v>
      </c>
      <c r="B6965" s="7"/>
      <c r="C6965" s="8" t="s">
        <v>13865</v>
      </c>
      <c r="D6965" s="8" t="s">
        <v>13866</v>
      </c>
      <c r="E6965" s="7" t="s">
        <v>12629</v>
      </c>
      <c r="F6965" s="8"/>
      <c r="G6965" s="8"/>
      <c r="H6965" s="8" t="s">
        <v>1561</v>
      </c>
      <c r="I6965" s="8"/>
      <c r="J6965" s="8" t="s">
        <v>12685</v>
      </c>
      <c r="K6965" s="8" t="s">
        <v>12686</v>
      </c>
      <c r="L6965" s="8" t="s">
        <v>9731</v>
      </c>
      <c r="M6965" s="7" t="s">
        <v>1982</v>
      </c>
      <c r="N6965" s="9" t="s">
        <v>12688</v>
      </c>
    </row>
    <row r="6966" spans="1:14">
      <c r="A6966" s="7" t="s">
        <v>12709</v>
      </c>
      <c r="B6966" s="7"/>
      <c r="C6966" s="8" t="s">
        <v>13867</v>
      </c>
      <c r="D6966" s="8" t="s">
        <v>13868</v>
      </c>
      <c r="E6966" s="7" t="s">
        <v>12629</v>
      </c>
      <c r="F6966" s="8"/>
      <c r="G6966" s="8"/>
      <c r="H6966" s="8" t="s">
        <v>1561</v>
      </c>
      <c r="I6966" s="8"/>
      <c r="J6966" s="8" t="s">
        <v>12685</v>
      </c>
      <c r="K6966" s="8" t="s">
        <v>12686</v>
      </c>
      <c r="L6966" s="8" t="s">
        <v>9731</v>
      </c>
      <c r="M6966" s="7" t="s">
        <v>1982</v>
      </c>
      <c r="N6966" s="9" t="s">
        <v>12688</v>
      </c>
    </row>
    <row r="6967" spans="1:14">
      <c r="A6967" s="7" t="s">
        <v>12709</v>
      </c>
      <c r="B6967" s="7"/>
      <c r="C6967" s="7" t="s">
        <v>13869</v>
      </c>
      <c r="D6967" s="7" t="s">
        <v>13870</v>
      </c>
      <c r="E6967" s="7" t="s">
        <v>12629</v>
      </c>
      <c r="F6967" s="7"/>
      <c r="G6967" s="7"/>
      <c r="H6967" s="8" t="s">
        <v>1561</v>
      </c>
      <c r="I6967" s="8"/>
      <c r="J6967" s="8" t="s">
        <v>12685</v>
      </c>
      <c r="K6967" s="8" t="s">
        <v>12686</v>
      </c>
      <c r="L6967" s="8" t="s">
        <v>9731</v>
      </c>
      <c r="M6967" s="7"/>
      <c r="N6967" s="9" t="s">
        <v>12688</v>
      </c>
    </row>
    <row r="6968" spans="1:14">
      <c r="A6968" s="7" t="s">
        <v>12709</v>
      </c>
      <c r="B6968" s="7"/>
      <c r="C6968" s="7" t="s">
        <v>13871</v>
      </c>
      <c r="D6968" s="7" t="s">
        <v>13872</v>
      </c>
      <c r="E6968" s="7" t="s">
        <v>12629</v>
      </c>
      <c r="F6968" s="7"/>
      <c r="G6968" s="7"/>
      <c r="H6968" s="8" t="s">
        <v>1561</v>
      </c>
      <c r="I6968" s="8"/>
      <c r="J6968" s="8" t="s">
        <v>12685</v>
      </c>
      <c r="K6968" s="8" t="s">
        <v>12686</v>
      </c>
      <c r="L6968" s="8" t="s">
        <v>9731</v>
      </c>
      <c r="M6968" s="7"/>
      <c r="N6968" s="9" t="s">
        <v>12688</v>
      </c>
    </row>
    <row r="6969" spans="1:14">
      <c r="A6969" s="7" t="s">
        <v>12709</v>
      </c>
      <c r="B6969" s="7"/>
      <c r="C6969" s="8" t="s">
        <v>13873</v>
      </c>
      <c r="D6969" s="8" t="s">
        <v>13874</v>
      </c>
      <c r="E6969" s="7" t="s">
        <v>12629</v>
      </c>
      <c r="F6969" s="8"/>
      <c r="G6969" s="8"/>
      <c r="H6969" s="8" t="s">
        <v>1561</v>
      </c>
      <c r="I6969" s="8"/>
      <c r="J6969" s="8" t="s">
        <v>12685</v>
      </c>
      <c r="K6969" s="8" t="s">
        <v>12686</v>
      </c>
      <c r="L6969" s="8" t="s">
        <v>9731</v>
      </c>
      <c r="M6969" s="7" t="s">
        <v>1982</v>
      </c>
      <c r="N6969" s="9" t="s">
        <v>12688</v>
      </c>
    </row>
    <row r="6970" spans="1:14">
      <c r="A6970" s="7" t="s">
        <v>12709</v>
      </c>
      <c r="B6970" s="7"/>
      <c r="C6970" s="7" t="s">
        <v>13875</v>
      </c>
      <c r="D6970" s="7" t="s">
        <v>13876</v>
      </c>
      <c r="E6970" s="7" t="s">
        <v>12629</v>
      </c>
      <c r="F6970" s="7"/>
      <c r="G6970" s="7"/>
      <c r="H6970" s="8" t="s">
        <v>1561</v>
      </c>
      <c r="I6970" s="8"/>
      <c r="J6970" s="8" t="s">
        <v>12685</v>
      </c>
      <c r="K6970" s="8" t="s">
        <v>12686</v>
      </c>
      <c r="L6970" s="8" t="s">
        <v>9731</v>
      </c>
      <c r="M6970" s="7"/>
      <c r="N6970" s="9" t="s">
        <v>12688</v>
      </c>
    </row>
    <row r="6971" spans="1:14">
      <c r="A6971" s="7" t="s">
        <v>12709</v>
      </c>
      <c r="B6971" s="7"/>
      <c r="C6971" s="7" t="s">
        <v>13877</v>
      </c>
      <c r="D6971" s="7" t="s">
        <v>13878</v>
      </c>
      <c r="E6971" s="7" t="s">
        <v>12629</v>
      </c>
      <c r="F6971" s="7"/>
      <c r="G6971" s="7"/>
      <c r="H6971" s="7" t="s">
        <v>1561</v>
      </c>
      <c r="I6971" s="7"/>
      <c r="J6971" s="8" t="s">
        <v>12685</v>
      </c>
      <c r="K6971" s="8" t="s">
        <v>12686</v>
      </c>
      <c r="L6971" s="8" t="s">
        <v>1221</v>
      </c>
      <c r="M6971" s="7"/>
      <c r="N6971" s="9" t="s">
        <v>12688</v>
      </c>
    </row>
    <row r="6972" spans="1:14">
      <c r="A6972" s="7" t="s">
        <v>12709</v>
      </c>
      <c r="B6972" s="7"/>
      <c r="C6972" s="7" t="s">
        <v>13879</v>
      </c>
      <c r="D6972" s="7" t="s">
        <v>13880</v>
      </c>
      <c r="E6972" s="7" t="s">
        <v>12629</v>
      </c>
      <c r="F6972" s="7"/>
      <c r="G6972" s="7"/>
      <c r="H6972" s="7" t="s">
        <v>1561</v>
      </c>
      <c r="I6972" s="7"/>
      <c r="J6972" s="8" t="s">
        <v>12685</v>
      </c>
      <c r="K6972" s="8" t="s">
        <v>12686</v>
      </c>
      <c r="L6972" s="8" t="s">
        <v>1221</v>
      </c>
      <c r="M6972" s="7"/>
      <c r="N6972" s="9" t="s">
        <v>12688</v>
      </c>
    </row>
    <row r="6973" spans="1:14">
      <c r="A6973" s="7" t="s">
        <v>12709</v>
      </c>
      <c r="B6973" s="7"/>
      <c r="C6973" s="7" t="s">
        <v>13881</v>
      </c>
      <c r="D6973" s="7" t="s">
        <v>13882</v>
      </c>
      <c r="E6973" s="7" t="s">
        <v>12629</v>
      </c>
      <c r="F6973" s="7"/>
      <c r="G6973" s="7"/>
      <c r="H6973" s="7" t="s">
        <v>1561</v>
      </c>
      <c r="I6973" s="7"/>
      <c r="J6973" s="8" t="s">
        <v>12685</v>
      </c>
      <c r="K6973" s="8" t="s">
        <v>12686</v>
      </c>
      <c r="L6973" s="8" t="s">
        <v>1221</v>
      </c>
      <c r="M6973" s="7"/>
      <c r="N6973" s="9" t="s">
        <v>12688</v>
      </c>
    </row>
    <row r="6974" spans="1:14">
      <c r="A6974" s="7" t="s">
        <v>12709</v>
      </c>
      <c r="B6974" s="7"/>
      <c r="C6974" s="7" t="s">
        <v>13883</v>
      </c>
      <c r="D6974" s="7" t="s">
        <v>13884</v>
      </c>
      <c r="E6974" s="7" t="s">
        <v>12629</v>
      </c>
      <c r="F6974" s="7"/>
      <c r="G6974" s="7"/>
      <c r="H6974" s="7" t="s">
        <v>1561</v>
      </c>
      <c r="I6974" s="7"/>
      <c r="J6974" s="8" t="s">
        <v>12685</v>
      </c>
      <c r="K6974" s="8" t="s">
        <v>12686</v>
      </c>
      <c r="L6974" s="8" t="s">
        <v>1221</v>
      </c>
      <c r="M6974" s="7"/>
      <c r="N6974" s="9" t="s">
        <v>12688</v>
      </c>
    </row>
    <row r="6975" spans="1:14">
      <c r="A6975" s="7" t="s">
        <v>12709</v>
      </c>
      <c r="B6975" s="7"/>
      <c r="C6975" s="7" t="s">
        <v>13885</v>
      </c>
      <c r="D6975" s="7" t="s">
        <v>13886</v>
      </c>
      <c r="E6975" s="7" t="s">
        <v>12629</v>
      </c>
      <c r="F6975" s="7"/>
      <c r="G6975" s="7"/>
      <c r="H6975" s="7" t="s">
        <v>1561</v>
      </c>
      <c r="I6975" s="7"/>
      <c r="J6975" s="8" t="s">
        <v>12685</v>
      </c>
      <c r="K6975" s="8" t="s">
        <v>12686</v>
      </c>
      <c r="L6975" s="8" t="s">
        <v>1221</v>
      </c>
      <c r="M6975" s="7"/>
      <c r="N6975" s="9" t="s">
        <v>12688</v>
      </c>
    </row>
    <row r="6976" spans="1:14">
      <c r="A6976" s="7" t="s">
        <v>12709</v>
      </c>
      <c r="B6976" s="7"/>
      <c r="C6976" s="7" t="s">
        <v>13887</v>
      </c>
      <c r="D6976" s="7" t="s">
        <v>13888</v>
      </c>
      <c r="E6976" s="7" t="s">
        <v>12629</v>
      </c>
      <c r="F6976" s="7"/>
      <c r="G6976" s="7"/>
      <c r="H6976" s="7" t="s">
        <v>1561</v>
      </c>
      <c r="I6976" s="7"/>
      <c r="J6976" s="8" t="s">
        <v>12685</v>
      </c>
      <c r="K6976" s="8" t="s">
        <v>12686</v>
      </c>
      <c r="L6976" s="8" t="s">
        <v>1221</v>
      </c>
      <c r="M6976" s="7"/>
      <c r="N6976" s="9" t="s">
        <v>12688</v>
      </c>
    </row>
    <row r="6977" spans="1:14">
      <c r="A6977" s="7" t="s">
        <v>12709</v>
      </c>
      <c r="B6977" s="7"/>
      <c r="C6977" s="8" t="s">
        <v>13889</v>
      </c>
      <c r="D6977" s="8" t="s">
        <v>13890</v>
      </c>
      <c r="E6977" s="7" t="s">
        <v>12629</v>
      </c>
      <c r="F6977" s="8"/>
      <c r="G6977" s="8"/>
      <c r="H6977" s="8" t="s">
        <v>1561</v>
      </c>
      <c r="I6977" s="8"/>
      <c r="J6977" s="8" t="s">
        <v>12685</v>
      </c>
      <c r="K6977" s="8" t="s">
        <v>12686</v>
      </c>
      <c r="L6977" s="8" t="s">
        <v>1221</v>
      </c>
      <c r="M6977" s="7" t="s">
        <v>1982</v>
      </c>
      <c r="N6977" s="9" t="s">
        <v>12688</v>
      </c>
    </row>
    <row r="6978" spans="1:14">
      <c r="A6978" s="7" t="s">
        <v>12709</v>
      </c>
      <c r="B6978" s="7"/>
      <c r="C6978" s="7" t="s">
        <v>13891</v>
      </c>
      <c r="D6978" s="7" t="s">
        <v>13892</v>
      </c>
      <c r="E6978" s="7" t="s">
        <v>12629</v>
      </c>
      <c r="F6978" s="7"/>
      <c r="G6978" s="7"/>
      <c r="H6978" s="7" t="s">
        <v>1561</v>
      </c>
      <c r="I6978" s="7"/>
      <c r="J6978" s="8" t="s">
        <v>12685</v>
      </c>
      <c r="K6978" s="8" t="s">
        <v>12686</v>
      </c>
      <c r="L6978" s="8" t="s">
        <v>1221</v>
      </c>
      <c r="M6978" s="7"/>
      <c r="N6978" s="9" t="s">
        <v>12688</v>
      </c>
    </row>
    <row r="6979" spans="1:14">
      <c r="A6979" s="7" t="s">
        <v>12709</v>
      </c>
      <c r="B6979" s="7"/>
      <c r="C6979" s="8" t="s">
        <v>13893</v>
      </c>
      <c r="D6979" s="8" t="s">
        <v>13894</v>
      </c>
      <c r="E6979" s="7" t="s">
        <v>12629</v>
      </c>
      <c r="F6979" s="8"/>
      <c r="G6979" s="8"/>
      <c r="H6979" s="8" t="s">
        <v>1561</v>
      </c>
      <c r="I6979" s="8"/>
      <c r="J6979" s="8" t="s">
        <v>12685</v>
      </c>
      <c r="K6979" s="8" t="s">
        <v>12686</v>
      </c>
      <c r="L6979" s="8" t="s">
        <v>1221</v>
      </c>
      <c r="M6979" s="7" t="s">
        <v>1982</v>
      </c>
      <c r="N6979" s="9" t="s">
        <v>12688</v>
      </c>
    </row>
    <row r="6980" spans="1:14">
      <c r="A6980" s="7" t="s">
        <v>12709</v>
      </c>
      <c r="B6980" s="7"/>
      <c r="C6980" s="7" t="s">
        <v>13895</v>
      </c>
      <c r="D6980" s="7" t="s">
        <v>13896</v>
      </c>
      <c r="E6980" s="7" t="s">
        <v>12629</v>
      </c>
      <c r="F6980" s="7"/>
      <c r="G6980" s="7"/>
      <c r="H6980" s="7" t="s">
        <v>1561</v>
      </c>
      <c r="I6980" s="7"/>
      <c r="J6980" s="8" t="s">
        <v>12685</v>
      </c>
      <c r="K6980" s="8" t="s">
        <v>12686</v>
      </c>
      <c r="L6980" s="8" t="s">
        <v>1221</v>
      </c>
      <c r="M6980" s="7"/>
      <c r="N6980" s="9" t="s">
        <v>12688</v>
      </c>
    </row>
    <row r="6981" spans="1:14">
      <c r="A6981" s="7" t="s">
        <v>12709</v>
      </c>
      <c r="B6981" s="7"/>
      <c r="C6981" s="7" t="s">
        <v>13897</v>
      </c>
      <c r="D6981" s="7" t="s">
        <v>13898</v>
      </c>
      <c r="E6981" s="7" t="s">
        <v>12629</v>
      </c>
      <c r="F6981" s="7"/>
      <c r="G6981" s="7"/>
      <c r="H6981" s="7" t="s">
        <v>1561</v>
      </c>
      <c r="I6981" s="7"/>
      <c r="J6981" s="8" t="s">
        <v>12685</v>
      </c>
      <c r="K6981" s="8" t="s">
        <v>12686</v>
      </c>
      <c r="L6981" s="8" t="s">
        <v>1221</v>
      </c>
      <c r="M6981" s="7"/>
      <c r="N6981" s="9" t="s">
        <v>12688</v>
      </c>
    </row>
    <row r="6982" spans="1:14">
      <c r="A6982" s="7" t="s">
        <v>12709</v>
      </c>
      <c r="B6982" s="7"/>
      <c r="C6982" s="8" t="s">
        <v>13899</v>
      </c>
      <c r="D6982" s="8" t="s">
        <v>13900</v>
      </c>
      <c r="E6982" s="7" t="s">
        <v>12629</v>
      </c>
      <c r="F6982" s="8"/>
      <c r="G6982" s="8"/>
      <c r="H6982" s="8" t="s">
        <v>1561</v>
      </c>
      <c r="I6982" s="8"/>
      <c r="J6982" s="8" t="s">
        <v>12685</v>
      </c>
      <c r="K6982" s="8" t="s">
        <v>12686</v>
      </c>
      <c r="L6982" s="8" t="s">
        <v>1221</v>
      </c>
      <c r="M6982" s="7" t="s">
        <v>1982</v>
      </c>
      <c r="N6982" s="9" t="s">
        <v>12688</v>
      </c>
    </row>
    <row r="6983" spans="1:14">
      <c r="A6983" s="7" t="s">
        <v>12709</v>
      </c>
      <c r="B6983" s="7"/>
      <c r="C6983" s="7" t="s">
        <v>13901</v>
      </c>
      <c r="D6983" s="7" t="s">
        <v>13902</v>
      </c>
      <c r="E6983" s="7" t="s">
        <v>12629</v>
      </c>
      <c r="F6983" s="7"/>
      <c r="G6983" s="7"/>
      <c r="H6983" s="7" t="s">
        <v>1561</v>
      </c>
      <c r="I6983" s="7"/>
      <c r="J6983" s="8" t="s">
        <v>12685</v>
      </c>
      <c r="K6983" s="8" t="s">
        <v>12686</v>
      </c>
      <c r="L6983" s="8" t="s">
        <v>1221</v>
      </c>
      <c r="M6983" s="7"/>
      <c r="N6983" s="9" t="s">
        <v>12688</v>
      </c>
    </row>
    <row r="6984" spans="1:14">
      <c r="A6984" s="7" t="s">
        <v>12709</v>
      </c>
      <c r="B6984" s="7"/>
      <c r="C6984" s="7" t="s">
        <v>13903</v>
      </c>
      <c r="D6984" s="7" t="s">
        <v>13904</v>
      </c>
      <c r="E6984" s="7" t="s">
        <v>12629</v>
      </c>
      <c r="F6984" s="7"/>
      <c r="G6984" s="7"/>
      <c r="H6984" s="7" t="s">
        <v>1561</v>
      </c>
      <c r="I6984" s="7"/>
      <c r="J6984" s="8" t="s">
        <v>12685</v>
      </c>
      <c r="K6984" s="8" t="s">
        <v>12686</v>
      </c>
      <c r="L6984" s="8" t="s">
        <v>1221</v>
      </c>
      <c r="M6984" s="7"/>
      <c r="N6984" s="9" t="s">
        <v>12688</v>
      </c>
    </row>
    <row r="6985" spans="1:14">
      <c r="A6985" s="7" t="s">
        <v>12709</v>
      </c>
      <c r="B6985" s="7"/>
      <c r="C6985" s="7" t="s">
        <v>13905</v>
      </c>
      <c r="D6985" s="7" t="s">
        <v>13906</v>
      </c>
      <c r="E6985" s="7" t="s">
        <v>12629</v>
      </c>
      <c r="F6985" s="7"/>
      <c r="G6985" s="7"/>
      <c r="H6985" s="7" t="s">
        <v>1561</v>
      </c>
      <c r="I6985" s="7"/>
      <c r="J6985" s="8" t="s">
        <v>12685</v>
      </c>
      <c r="K6985" s="8" t="s">
        <v>12686</v>
      </c>
      <c r="L6985" s="8" t="s">
        <v>1221</v>
      </c>
      <c r="M6985" s="7"/>
      <c r="N6985" s="9" t="s">
        <v>12688</v>
      </c>
    </row>
    <row r="6986" spans="1:14">
      <c r="A6986" s="7" t="s">
        <v>12709</v>
      </c>
      <c r="B6986" s="7"/>
      <c r="C6986" s="7" t="s">
        <v>13907</v>
      </c>
      <c r="D6986" s="7" t="s">
        <v>13908</v>
      </c>
      <c r="E6986" s="7" t="s">
        <v>12629</v>
      </c>
      <c r="F6986" s="7"/>
      <c r="G6986" s="7"/>
      <c r="H6986" s="7" t="s">
        <v>1561</v>
      </c>
      <c r="I6986" s="7"/>
      <c r="J6986" s="8" t="s">
        <v>12685</v>
      </c>
      <c r="K6986" s="8" t="s">
        <v>12686</v>
      </c>
      <c r="L6986" s="8" t="s">
        <v>1221</v>
      </c>
      <c r="M6986" s="7"/>
      <c r="N6986" s="9" t="s">
        <v>12688</v>
      </c>
    </row>
    <row r="6987" spans="1:14">
      <c r="A6987" s="7" t="s">
        <v>12709</v>
      </c>
      <c r="B6987" s="7"/>
      <c r="C6987" s="8" t="s">
        <v>13909</v>
      </c>
      <c r="D6987" s="8" t="s">
        <v>13910</v>
      </c>
      <c r="E6987" s="7" t="s">
        <v>12629</v>
      </c>
      <c r="F6987" s="8"/>
      <c r="G6987" s="8"/>
      <c r="H6987" s="8" t="s">
        <v>1561</v>
      </c>
      <c r="I6987" s="8"/>
      <c r="J6987" s="8" t="s">
        <v>12685</v>
      </c>
      <c r="K6987" s="8" t="s">
        <v>12686</v>
      </c>
      <c r="L6987" s="8" t="s">
        <v>1221</v>
      </c>
      <c r="M6987" s="7" t="s">
        <v>1982</v>
      </c>
      <c r="N6987" s="9" t="s">
        <v>12688</v>
      </c>
    </row>
    <row r="6988" spans="1:14">
      <c r="A6988" s="7" t="s">
        <v>12709</v>
      </c>
      <c r="B6988" s="7"/>
      <c r="C6988" s="7" t="s">
        <v>13911</v>
      </c>
      <c r="D6988" s="7" t="s">
        <v>13912</v>
      </c>
      <c r="E6988" s="7" t="s">
        <v>12629</v>
      </c>
      <c r="F6988" s="7"/>
      <c r="G6988" s="7"/>
      <c r="H6988" s="7" t="s">
        <v>1561</v>
      </c>
      <c r="I6988" s="7"/>
      <c r="J6988" s="8" t="s">
        <v>12685</v>
      </c>
      <c r="K6988" s="8" t="s">
        <v>12686</v>
      </c>
      <c r="L6988" s="8" t="s">
        <v>1221</v>
      </c>
      <c r="M6988" s="7"/>
      <c r="N6988" s="9" t="s">
        <v>12688</v>
      </c>
    </row>
    <row r="6989" spans="1:14">
      <c r="A6989" s="7" t="s">
        <v>12709</v>
      </c>
      <c r="B6989" s="7"/>
      <c r="C6989" s="8" t="s">
        <v>13913</v>
      </c>
      <c r="D6989" s="8" t="s">
        <v>13914</v>
      </c>
      <c r="E6989" s="7" t="s">
        <v>12629</v>
      </c>
      <c r="F6989" s="8"/>
      <c r="G6989" s="8"/>
      <c r="H6989" s="8" t="s">
        <v>1561</v>
      </c>
      <c r="I6989" s="8"/>
      <c r="J6989" s="8" t="s">
        <v>12685</v>
      </c>
      <c r="K6989" s="8" t="s">
        <v>12686</v>
      </c>
      <c r="L6989" s="8" t="s">
        <v>1221</v>
      </c>
      <c r="M6989" s="7" t="s">
        <v>1982</v>
      </c>
      <c r="N6989" s="9" t="s">
        <v>12688</v>
      </c>
    </row>
    <row r="6990" spans="1:14">
      <c r="A6990" s="7" t="s">
        <v>12709</v>
      </c>
      <c r="B6990" s="7"/>
      <c r="C6990" s="7" t="s">
        <v>13915</v>
      </c>
      <c r="D6990" s="7" t="s">
        <v>13916</v>
      </c>
      <c r="E6990" s="7" t="s">
        <v>12629</v>
      </c>
      <c r="F6990" s="7"/>
      <c r="G6990" s="7"/>
      <c r="H6990" s="7" t="s">
        <v>1561</v>
      </c>
      <c r="I6990" s="7"/>
      <c r="J6990" s="8" t="s">
        <v>12685</v>
      </c>
      <c r="K6990" s="8" t="s">
        <v>12686</v>
      </c>
      <c r="L6990" s="8" t="s">
        <v>1221</v>
      </c>
      <c r="M6990" s="7"/>
      <c r="N6990" s="9" t="s">
        <v>12688</v>
      </c>
    </row>
    <row r="6991" spans="1:14">
      <c r="A6991" s="7" t="s">
        <v>12709</v>
      </c>
      <c r="B6991" s="7"/>
      <c r="C6991" s="7" t="s">
        <v>13917</v>
      </c>
      <c r="D6991" s="7" t="s">
        <v>13918</v>
      </c>
      <c r="E6991" s="7" t="s">
        <v>12629</v>
      </c>
      <c r="F6991" s="7"/>
      <c r="G6991" s="7"/>
      <c r="H6991" s="7" t="s">
        <v>1561</v>
      </c>
      <c r="I6991" s="7"/>
      <c r="J6991" s="8" t="s">
        <v>12685</v>
      </c>
      <c r="K6991" s="8" t="s">
        <v>12686</v>
      </c>
      <c r="L6991" s="8" t="s">
        <v>1221</v>
      </c>
      <c r="M6991" s="7"/>
      <c r="N6991" s="9" t="s">
        <v>12688</v>
      </c>
    </row>
    <row r="6992" spans="1:14">
      <c r="A6992" s="7" t="s">
        <v>12709</v>
      </c>
      <c r="B6992" s="7"/>
      <c r="C6992" s="7" t="s">
        <v>13919</v>
      </c>
      <c r="D6992" s="7" t="s">
        <v>13920</v>
      </c>
      <c r="E6992" s="7" t="s">
        <v>12629</v>
      </c>
      <c r="F6992" s="7"/>
      <c r="G6992" s="7"/>
      <c r="H6992" s="7" t="s">
        <v>1561</v>
      </c>
      <c r="I6992" s="7"/>
      <c r="J6992" s="8" t="s">
        <v>12685</v>
      </c>
      <c r="K6992" s="8" t="s">
        <v>12686</v>
      </c>
      <c r="L6992" s="8" t="s">
        <v>1221</v>
      </c>
      <c r="M6992" s="7"/>
      <c r="N6992" s="9" t="s">
        <v>12688</v>
      </c>
    </row>
    <row r="6993" spans="1:14">
      <c r="A6993" s="7" t="s">
        <v>12709</v>
      </c>
      <c r="B6993" s="7"/>
      <c r="C6993" s="7" t="s">
        <v>13921</v>
      </c>
      <c r="D6993" s="7" t="s">
        <v>13922</v>
      </c>
      <c r="E6993" s="7" t="s">
        <v>12629</v>
      </c>
      <c r="F6993" s="7"/>
      <c r="G6993" s="7"/>
      <c r="H6993" s="7" t="s">
        <v>1561</v>
      </c>
      <c r="I6993" s="7"/>
      <c r="J6993" s="8" t="s">
        <v>12685</v>
      </c>
      <c r="K6993" s="8" t="s">
        <v>12686</v>
      </c>
      <c r="L6993" s="8" t="s">
        <v>1221</v>
      </c>
      <c r="M6993" s="7"/>
      <c r="N6993" s="9" t="s">
        <v>12688</v>
      </c>
    </row>
    <row r="6994" spans="1:14">
      <c r="A6994" s="7" t="s">
        <v>12709</v>
      </c>
      <c r="B6994" s="7"/>
      <c r="C6994" s="7" t="s">
        <v>13923</v>
      </c>
      <c r="D6994" s="7" t="s">
        <v>13924</v>
      </c>
      <c r="E6994" s="7" t="s">
        <v>12629</v>
      </c>
      <c r="F6994" s="7"/>
      <c r="G6994" s="7"/>
      <c r="H6994" s="7" t="s">
        <v>1561</v>
      </c>
      <c r="I6994" s="7"/>
      <c r="J6994" s="8" t="s">
        <v>12685</v>
      </c>
      <c r="K6994" s="8" t="s">
        <v>12686</v>
      </c>
      <c r="L6994" s="8" t="s">
        <v>1221</v>
      </c>
      <c r="M6994" s="7"/>
      <c r="N6994" s="9" t="s">
        <v>12688</v>
      </c>
    </row>
    <row r="6995" spans="1:14">
      <c r="A6995" s="7" t="s">
        <v>12709</v>
      </c>
      <c r="B6995" s="7"/>
      <c r="C6995" s="7" t="s">
        <v>13925</v>
      </c>
      <c r="D6995" s="7" t="s">
        <v>13926</v>
      </c>
      <c r="E6995" s="7" t="s">
        <v>12629</v>
      </c>
      <c r="F6995" s="7"/>
      <c r="G6995" s="7"/>
      <c r="H6995" s="7" t="s">
        <v>1561</v>
      </c>
      <c r="I6995" s="7"/>
      <c r="J6995" s="8" t="s">
        <v>12685</v>
      </c>
      <c r="K6995" s="8" t="s">
        <v>12686</v>
      </c>
      <c r="L6995" s="8" t="s">
        <v>1221</v>
      </c>
      <c r="M6995" s="7"/>
      <c r="N6995" s="9" t="s">
        <v>12688</v>
      </c>
    </row>
    <row r="6996" spans="1:14">
      <c r="A6996" s="7" t="s">
        <v>12709</v>
      </c>
      <c r="B6996" s="7"/>
      <c r="C6996" s="7" t="s">
        <v>13927</v>
      </c>
      <c r="D6996" s="7" t="s">
        <v>13928</v>
      </c>
      <c r="E6996" s="7" t="s">
        <v>12629</v>
      </c>
      <c r="F6996" s="7"/>
      <c r="G6996" s="7"/>
      <c r="H6996" s="7" t="s">
        <v>1561</v>
      </c>
      <c r="I6996" s="7"/>
      <c r="J6996" s="8" t="s">
        <v>12685</v>
      </c>
      <c r="K6996" s="8" t="s">
        <v>12686</v>
      </c>
      <c r="L6996" s="8" t="s">
        <v>1221</v>
      </c>
      <c r="M6996" s="7"/>
      <c r="N6996" s="9" t="s">
        <v>12688</v>
      </c>
    </row>
    <row r="6997" spans="1:14">
      <c r="A6997" s="7" t="s">
        <v>12709</v>
      </c>
      <c r="B6997" s="7"/>
      <c r="C6997" s="7" t="s">
        <v>13929</v>
      </c>
      <c r="D6997" s="7" t="s">
        <v>13930</v>
      </c>
      <c r="E6997" s="7" t="s">
        <v>12629</v>
      </c>
      <c r="F6997" s="7"/>
      <c r="G6997" s="7"/>
      <c r="H6997" s="7" t="s">
        <v>1561</v>
      </c>
      <c r="I6997" s="7"/>
      <c r="J6997" s="8" t="s">
        <v>12685</v>
      </c>
      <c r="K6997" s="8" t="s">
        <v>12686</v>
      </c>
      <c r="L6997" s="8" t="s">
        <v>1221</v>
      </c>
      <c r="M6997" s="7"/>
      <c r="N6997" s="9" t="s">
        <v>12688</v>
      </c>
    </row>
    <row r="6998" spans="1:14">
      <c r="A6998" s="7" t="s">
        <v>12709</v>
      </c>
      <c r="B6998" s="7"/>
      <c r="C6998" s="7" t="s">
        <v>13931</v>
      </c>
      <c r="D6998" s="7" t="s">
        <v>13932</v>
      </c>
      <c r="E6998" s="7" t="s">
        <v>12629</v>
      </c>
      <c r="F6998" s="7"/>
      <c r="G6998" s="7"/>
      <c r="H6998" s="7" t="s">
        <v>1561</v>
      </c>
      <c r="I6998" s="7"/>
      <c r="J6998" s="8" t="s">
        <v>12685</v>
      </c>
      <c r="K6998" s="8" t="s">
        <v>12686</v>
      </c>
      <c r="L6998" s="8" t="s">
        <v>1221</v>
      </c>
      <c r="M6998" s="7"/>
      <c r="N6998" s="9" t="s">
        <v>12688</v>
      </c>
    </row>
    <row r="6999" spans="1:14">
      <c r="A6999" s="7" t="s">
        <v>12709</v>
      </c>
      <c r="B6999" s="7"/>
      <c r="C6999" s="7" t="s">
        <v>13933</v>
      </c>
      <c r="D6999" s="7" t="s">
        <v>13934</v>
      </c>
      <c r="E6999" s="7" t="s">
        <v>12629</v>
      </c>
      <c r="F6999" s="7"/>
      <c r="G6999" s="7"/>
      <c r="H6999" s="7" t="s">
        <v>1561</v>
      </c>
      <c r="I6999" s="7"/>
      <c r="J6999" s="8" t="s">
        <v>12685</v>
      </c>
      <c r="K6999" s="8" t="s">
        <v>12686</v>
      </c>
      <c r="L6999" s="8" t="s">
        <v>1221</v>
      </c>
      <c r="M6999" s="7"/>
      <c r="N6999" s="9" t="s">
        <v>12688</v>
      </c>
    </row>
    <row r="7000" spans="1:14">
      <c r="A7000" s="7" t="s">
        <v>12709</v>
      </c>
      <c r="B7000" s="7"/>
      <c r="C7000" s="7" t="s">
        <v>13935</v>
      </c>
      <c r="D7000" s="7" t="s">
        <v>13936</v>
      </c>
      <c r="E7000" s="7" t="s">
        <v>12629</v>
      </c>
      <c r="F7000" s="7"/>
      <c r="G7000" s="7"/>
      <c r="H7000" s="7" t="s">
        <v>1561</v>
      </c>
      <c r="I7000" s="7"/>
      <c r="J7000" s="8" t="s">
        <v>12685</v>
      </c>
      <c r="K7000" s="8" t="s">
        <v>12686</v>
      </c>
      <c r="L7000" s="8" t="s">
        <v>1221</v>
      </c>
      <c r="M7000" s="7"/>
      <c r="N7000" s="9" t="s">
        <v>12688</v>
      </c>
    </row>
    <row r="7001" spans="1:14">
      <c r="A7001" s="7" t="s">
        <v>12709</v>
      </c>
      <c r="B7001" s="7"/>
      <c r="C7001" s="7" t="s">
        <v>13937</v>
      </c>
      <c r="D7001" s="7" t="s">
        <v>13938</v>
      </c>
      <c r="E7001" s="7" t="s">
        <v>12629</v>
      </c>
      <c r="F7001" s="7"/>
      <c r="G7001" s="7"/>
      <c r="H7001" s="7" t="s">
        <v>1561</v>
      </c>
      <c r="I7001" s="7"/>
      <c r="J7001" s="8" t="s">
        <v>12685</v>
      </c>
      <c r="K7001" s="8" t="s">
        <v>12686</v>
      </c>
      <c r="L7001" s="8" t="s">
        <v>1221</v>
      </c>
      <c r="M7001" s="7"/>
      <c r="N7001" s="9" t="s">
        <v>12688</v>
      </c>
    </row>
    <row r="7002" spans="1:14">
      <c r="A7002" s="7" t="s">
        <v>12709</v>
      </c>
      <c r="B7002" s="7"/>
      <c r="C7002" s="7" t="s">
        <v>13939</v>
      </c>
      <c r="D7002" s="7" t="s">
        <v>13940</v>
      </c>
      <c r="E7002" s="7" t="s">
        <v>12629</v>
      </c>
      <c r="F7002" s="7"/>
      <c r="G7002" s="7"/>
      <c r="H7002" s="7" t="s">
        <v>1561</v>
      </c>
      <c r="I7002" s="7"/>
      <c r="J7002" s="8" t="s">
        <v>12685</v>
      </c>
      <c r="K7002" s="8" t="s">
        <v>12686</v>
      </c>
      <c r="L7002" s="8" t="s">
        <v>1221</v>
      </c>
      <c r="M7002" s="7"/>
      <c r="N7002" s="9" t="s">
        <v>12688</v>
      </c>
    </row>
    <row r="7003" spans="1:14">
      <c r="A7003" s="7" t="s">
        <v>12709</v>
      </c>
      <c r="B7003" s="7"/>
      <c r="C7003" s="7" t="s">
        <v>13941</v>
      </c>
      <c r="D7003" s="7" t="s">
        <v>13942</v>
      </c>
      <c r="E7003" s="7" t="s">
        <v>12629</v>
      </c>
      <c r="F7003" s="7"/>
      <c r="G7003" s="7"/>
      <c r="H7003" s="7" t="s">
        <v>1561</v>
      </c>
      <c r="I7003" s="7"/>
      <c r="J7003" s="8" t="s">
        <v>12685</v>
      </c>
      <c r="K7003" s="8" t="s">
        <v>12686</v>
      </c>
      <c r="L7003" s="8" t="s">
        <v>1221</v>
      </c>
      <c r="M7003" s="7"/>
      <c r="N7003" s="9" t="s">
        <v>12688</v>
      </c>
    </row>
    <row r="7004" spans="1:14">
      <c r="A7004" s="7" t="s">
        <v>12709</v>
      </c>
      <c r="B7004" s="7"/>
      <c r="C7004" s="7" t="s">
        <v>13943</v>
      </c>
      <c r="D7004" s="7" t="s">
        <v>13944</v>
      </c>
      <c r="E7004" s="7" t="s">
        <v>12629</v>
      </c>
      <c r="F7004" s="7"/>
      <c r="G7004" s="7"/>
      <c r="H7004" s="7" t="s">
        <v>1561</v>
      </c>
      <c r="I7004" s="7"/>
      <c r="J7004" s="8" t="s">
        <v>12685</v>
      </c>
      <c r="K7004" s="8" t="s">
        <v>12686</v>
      </c>
      <c r="L7004" s="8" t="s">
        <v>1221</v>
      </c>
      <c r="M7004" s="7"/>
      <c r="N7004" s="9" t="s">
        <v>12688</v>
      </c>
    </row>
    <row r="7005" spans="1:14">
      <c r="A7005" s="7" t="s">
        <v>12709</v>
      </c>
      <c r="B7005" s="7"/>
      <c r="C7005" s="7" t="s">
        <v>13945</v>
      </c>
      <c r="D7005" s="7" t="s">
        <v>13946</v>
      </c>
      <c r="E7005" s="7" t="s">
        <v>12629</v>
      </c>
      <c r="F7005" s="7"/>
      <c r="G7005" s="7"/>
      <c r="H7005" s="7" t="s">
        <v>1561</v>
      </c>
      <c r="I7005" s="7"/>
      <c r="J7005" s="8" t="s">
        <v>12685</v>
      </c>
      <c r="K7005" s="8" t="s">
        <v>12686</v>
      </c>
      <c r="L7005" s="8" t="s">
        <v>1221</v>
      </c>
      <c r="M7005" s="7"/>
      <c r="N7005" s="9" t="s">
        <v>12688</v>
      </c>
    </row>
    <row r="7006" spans="1:14">
      <c r="A7006" s="7" t="s">
        <v>12709</v>
      </c>
      <c r="B7006" s="7"/>
      <c r="C7006" s="7" t="s">
        <v>13947</v>
      </c>
      <c r="D7006" s="7" t="s">
        <v>13948</v>
      </c>
      <c r="E7006" s="7" t="s">
        <v>12629</v>
      </c>
      <c r="F7006" s="7"/>
      <c r="G7006" s="7"/>
      <c r="H7006" s="7" t="s">
        <v>1561</v>
      </c>
      <c r="I7006" s="7"/>
      <c r="J7006" s="8" t="s">
        <v>12685</v>
      </c>
      <c r="K7006" s="8" t="s">
        <v>12686</v>
      </c>
      <c r="L7006" s="8" t="s">
        <v>1221</v>
      </c>
      <c r="M7006" s="7"/>
      <c r="N7006" s="9" t="s">
        <v>12688</v>
      </c>
    </row>
    <row r="7007" spans="1:14">
      <c r="A7007" s="7" t="s">
        <v>12709</v>
      </c>
      <c r="B7007" s="7"/>
      <c r="C7007" s="7" t="s">
        <v>13949</v>
      </c>
      <c r="D7007" s="7" t="s">
        <v>13950</v>
      </c>
      <c r="E7007" s="7" t="s">
        <v>12629</v>
      </c>
      <c r="F7007" s="7"/>
      <c r="G7007" s="7"/>
      <c r="H7007" s="7" t="s">
        <v>1561</v>
      </c>
      <c r="I7007" s="7"/>
      <c r="J7007" s="8" t="s">
        <v>12685</v>
      </c>
      <c r="K7007" s="8" t="s">
        <v>12686</v>
      </c>
      <c r="L7007" s="8" t="s">
        <v>1221</v>
      </c>
      <c r="M7007" s="7"/>
      <c r="N7007" s="9" t="s">
        <v>12688</v>
      </c>
    </row>
    <row r="7008" spans="1:14">
      <c r="A7008" s="7" t="s">
        <v>12709</v>
      </c>
      <c r="B7008" s="7"/>
      <c r="C7008" s="7" t="s">
        <v>13951</v>
      </c>
      <c r="D7008" s="7" t="s">
        <v>13952</v>
      </c>
      <c r="E7008" s="7" t="s">
        <v>12629</v>
      </c>
      <c r="F7008" s="7"/>
      <c r="G7008" s="7"/>
      <c r="H7008" s="7" t="s">
        <v>1561</v>
      </c>
      <c r="I7008" s="7"/>
      <c r="J7008" s="8" t="s">
        <v>12685</v>
      </c>
      <c r="K7008" s="8" t="s">
        <v>12686</v>
      </c>
      <c r="L7008" s="8" t="s">
        <v>1221</v>
      </c>
      <c r="M7008" s="7"/>
      <c r="N7008" s="9" t="s">
        <v>12688</v>
      </c>
    </row>
    <row r="7009" spans="1:14">
      <c r="A7009" s="7" t="s">
        <v>12709</v>
      </c>
      <c r="B7009" s="7"/>
      <c r="C7009" s="7" t="s">
        <v>13953</v>
      </c>
      <c r="D7009" s="7" t="s">
        <v>13954</v>
      </c>
      <c r="E7009" s="7" t="s">
        <v>12629</v>
      </c>
      <c r="F7009" s="7"/>
      <c r="G7009" s="7"/>
      <c r="H7009" s="7" t="s">
        <v>1561</v>
      </c>
      <c r="I7009" s="7"/>
      <c r="J7009" s="8" t="s">
        <v>12685</v>
      </c>
      <c r="K7009" s="8" t="s">
        <v>12686</v>
      </c>
      <c r="L7009" s="8" t="s">
        <v>1221</v>
      </c>
      <c r="M7009" s="7"/>
      <c r="N7009" s="9" t="s">
        <v>12688</v>
      </c>
    </row>
    <row r="7010" spans="1:14">
      <c r="A7010" s="7" t="s">
        <v>12709</v>
      </c>
      <c r="B7010" s="7"/>
      <c r="C7010" s="7" t="s">
        <v>13955</v>
      </c>
      <c r="D7010" s="7" t="s">
        <v>13956</v>
      </c>
      <c r="E7010" s="7" t="s">
        <v>12629</v>
      </c>
      <c r="F7010" s="7"/>
      <c r="G7010" s="7"/>
      <c r="H7010" s="7" t="s">
        <v>1561</v>
      </c>
      <c r="I7010" s="7"/>
      <c r="J7010" s="8" t="s">
        <v>12685</v>
      </c>
      <c r="K7010" s="8" t="s">
        <v>12686</v>
      </c>
      <c r="L7010" s="8" t="s">
        <v>1221</v>
      </c>
      <c r="M7010" s="7"/>
      <c r="N7010" s="9" t="s">
        <v>12688</v>
      </c>
    </row>
    <row r="7011" spans="1:14">
      <c r="A7011" s="7" t="s">
        <v>12709</v>
      </c>
      <c r="B7011" s="7"/>
      <c r="C7011" s="7" t="s">
        <v>13957</v>
      </c>
      <c r="D7011" s="7" t="s">
        <v>13958</v>
      </c>
      <c r="E7011" s="7" t="s">
        <v>12629</v>
      </c>
      <c r="F7011" s="7"/>
      <c r="G7011" s="7"/>
      <c r="H7011" s="7" t="s">
        <v>1561</v>
      </c>
      <c r="I7011" s="7"/>
      <c r="J7011" s="8" t="s">
        <v>12685</v>
      </c>
      <c r="K7011" s="8" t="s">
        <v>12686</v>
      </c>
      <c r="L7011" s="8" t="s">
        <v>1221</v>
      </c>
      <c r="M7011" s="7"/>
      <c r="N7011" s="9" t="s">
        <v>12688</v>
      </c>
    </row>
    <row r="7012" spans="1:14">
      <c r="A7012" s="7" t="s">
        <v>12709</v>
      </c>
      <c r="B7012" s="7"/>
      <c r="C7012" s="8" t="s">
        <v>13959</v>
      </c>
      <c r="D7012" s="8" t="s">
        <v>13960</v>
      </c>
      <c r="E7012" s="7" t="s">
        <v>12629</v>
      </c>
      <c r="F7012" s="8"/>
      <c r="G7012" s="8"/>
      <c r="H7012" s="8" t="s">
        <v>1561</v>
      </c>
      <c r="I7012" s="8"/>
      <c r="J7012" s="8" t="s">
        <v>12685</v>
      </c>
      <c r="K7012" s="8" t="s">
        <v>12686</v>
      </c>
      <c r="L7012" s="8" t="s">
        <v>1221</v>
      </c>
      <c r="M7012" s="7" t="s">
        <v>1982</v>
      </c>
      <c r="N7012" s="9" t="s">
        <v>12688</v>
      </c>
    </row>
    <row r="7013" spans="1:14">
      <c r="A7013" s="7" t="s">
        <v>12709</v>
      </c>
      <c r="B7013" s="7"/>
      <c r="C7013" s="7" t="s">
        <v>13961</v>
      </c>
      <c r="D7013" s="7" t="s">
        <v>13962</v>
      </c>
      <c r="E7013" s="7" t="s">
        <v>12629</v>
      </c>
      <c r="F7013" s="7"/>
      <c r="G7013" s="7"/>
      <c r="H7013" s="7" t="s">
        <v>1561</v>
      </c>
      <c r="I7013" s="7"/>
      <c r="J7013" s="8" t="s">
        <v>12685</v>
      </c>
      <c r="K7013" s="8" t="s">
        <v>12686</v>
      </c>
      <c r="L7013" s="8" t="s">
        <v>1221</v>
      </c>
      <c r="M7013" s="7"/>
      <c r="N7013" s="9" t="s">
        <v>12688</v>
      </c>
    </row>
    <row r="7014" spans="1:14">
      <c r="A7014" s="7" t="s">
        <v>12709</v>
      </c>
      <c r="B7014" s="7"/>
      <c r="C7014" s="7" t="s">
        <v>13963</v>
      </c>
      <c r="D7014" s="7" t="s">
        <v>13964</v>
      </c>
      <c r="E7014" s="7" t="s">
        <v>12629</v>
      </c>
      <c r="F7014" s="7"/>
      <c r="G7014" s="7"/>
      <c r="H7014" s="7" t="s">
        <v>1561</v>
      </c>
      <c r="I7014" s="7"/>
      <c r="J7014" s="8" t="s">
        <v>12685</v>
      </c>
      <c r="K7014" s="8" t="s">
        <v>12686</v>
      </c>
      <c r="L7014" s="8" t="s">
        <v>1221</v>
      </c>
      <c r="M7014" s="7"/>
      <c r="N7014" s="9" t="s">
        <v>12688</v>
      </c>
    </row>
    <row r="7015" spans="1:14">
      <c r="A7015" s="7" t="s">
        <v>12709</v>
      </c>
      <c r="B7015" s="7"/>
      <c r="C7015" s="7" t="s">
        <v>13965</v>
      </c>
      <c r="D7015" s="7" t="s">
        <v>13966</v>
      </c>
      <c r="E7015" s="7" t="s">
        <v>12629</v>
      </c>
      <c r="F7015" s="7"/>
      <c r="G7015" s="7"/>
      <c r="H7015" s="7" t="s">
        <v>1561</v>
      </c>
      <c r="I7015" s="7"/>
      <c r="J7015" s="8" t="s">
        <v>12685</v>
      </c>
      <c r="K7015" s="8" t="s">
        <v>12686</v>
      </c>
      <c r="L7015" s="8" t="s">
        <v>1221</v>
      </c>
      <c r="M7015" s="7"/>
      <c r="N7015" s="9" t="s">
        <v>12688</v>
      </c>
    </row>
    <row r="7016" spans="1:14">
      <c r="A7016" s="7" t="s">
        <v>12709</v>
      </c>
      <c r="B7016" s="7"/>
      <c r="C7016" s="7" t="s">
        <v>13967</v>
      </c>
      <c r="D7016" s="7" t="s">
        <v>13968</v>
      </c>
      <c r="E7016" s="7" t="s">
        <v>12629</v>
      </c>
      <c r="F7016" s="7"/>
      <c r="G7016" s="7"/>
      <c r="H7016" s="7" t="s">
        <v>1561</v>
      </c>
      <c r="I7016" s="7"/>
      <c r="J7016" s="8" t="s">
        <v>12685</v>
      </c>
      <c r="K7016" s="8" t="s">
        <v>12686</v>
      </c>
      <c r="L7016" s="8" t="s">
        <v>1221</v>
      </c>
      <c r="M7016" s="7"/>
      <c r="N7016" s="9" t="s">
        <v>12688</v>
      </c>
    </row>
    <row r="7017" spans="1:14">
      <c r="A7017" s="7" t="s">
        <v>12709</v>
      </c>
      <c r="B7017" s="7"/>
      <c r="C7017" s="7" t="s">
        <v>13969</v>
      </c>
      <c r="D7017" s="7" t="s">
        <v>13970</v>
      </c>
      <c r="E7017" s="7" t="s">
        <v>12629</v>
      </c>
      <c r="F7017" s="7"/>
      <c r="G7017" s="7"/>
      <c r="H7017" s="7" t="s">
        <v>1561</v>
      </c>
      <c r="I7017" s="7"/>
      <c r="J7017" s="8" t="s">
        <v>12685</v>
      </c>
      <c r="K7017" s="8" t="s">
        <v>12686</v>
      </c>
      <c r="L7017" s="8" t="s">
        <v>1221</v>
      </c>
      <c r="M7017" s="7"/>
      <c r="N7017" s="9" t="s">
        <v>12688</v>
      </c>
    </row>
    <row r="7018" spans="1:14">
      <c r="A7018" s="7" t="s">
        <v>12709</v>
      </c>
      <c r="B7018" s="7"/>
      <c r="C7018" s="7" t="s">
        <v>13971</v>
      </c>
      <c r="D7018" s="7" t="s">
        <v>13972</v>
      </c>
      <c r="E7018" s="7" t="s">
        <v>12629</v>
      </c>
      <c r="F7018" s="7"/>
      <c r="G7018" s="7"/>
      <c r="H7018" s="7" t="s">
        <v>1561</v>
      </c>
      <c r="I7018" s="7"/>
      <c r="J7018" s="8" t="s">
        <v>12685</v>
      </c>
      <c r="K7018" s="8" t="s">
        <v>12686</v>
      </c>
      <c r="L7018" s="8" t="s">
        <v>1221</v>
      </c>
      <c r="M7018" s="7"/>
      <c r="N7018" s="9" t="s">
        <v>12688</v>
      </c>
    </row>
    <row r="7019" spans="1:14">
      <c r="A7019" s="7" t="s">
        <v>12709</v>
      </c>
      <c r="B7019" s="7"/>
      <c r="C7019" s="8" t="s">
        <v>13973</v>
      </c>
      <c r="D7019" s="8" t="s">
        <v>13974</v>
      </c>
      <c r="E7019" s="7" t="s">
        <v>12629</v>
      </c>
      <c r="F7019" s="8"/>
      <c r="G7019" s="8"/>
      <c r="H7019" s="8" t="s">
        <v>1561</v>
      </c>
      <c r="I7019" s="8"/>
      <c r="J7019" s="8" t="s">
        <v>12685</v>
      </c>
      <c r="K7019" s="8" t="s">
        <v>12686</v>
      </c>
      <c r="L7019" s="8" t="s">
        <v>1221</v>
      </c>
      <c r="M7019" s="7" t="s">
        <v>1982</v>
      </c>
      <c r="N7019" s="9" t="s">
        <v>12688</v>
      </c>
    </row>
    <row r="7020" spans="1:14">
      <c r="A7020" s="7" t="s">
        <v>12709</v>
      </c>
      <c r="B7020" s="7"/>
      <c r="C7020" s="7" t="s">
        <v>13975</v>
      </c>
      <c r="D7020" s="7" t="s">
        <v>13976</v>
      </c>
      <c r="E7020" s="7" t="s">
        <v>12629</v>
      </c>
      <c r="F7020" s="7"/>
      <c r="G7020" s="7"/>
      <c r="H7020" s="7" t="s">
        <v>1561</v>
      </c>
      <c r="I7020" s="7"/>
      <c r="J7020" s="8" t="s">
        <v>12685</v>
      </c>
      <c r="K7020" s="8" t="s">
        <v>12686</v>
      </c>
      <c r="L7020" s="8" t="s">
        <v>1221</v>
      </c>
      <c r="M7020" s="7"/>
      <c r="N7020" s="9" t="s">
        <v>12688</v>
      </c>
    </row>
    <row r="7021" spans="1:14">
      <c r="A7021" s="7" t="s">
        <v>12709</v>
      </c>
      <c r="B7021" s="7"/>
      <c r="C7021" s="7" t="s">
        <v>13977</v>
      </c>
      <c r="D7021" s="7" t="s">
        <v>13978</v>
      </c>
      <c r="E7021" s="7" t="s">
        <v>12629</v>
      </c>
      <c r="F7021" s="7"/>
      <c r="G7021" s="7"/>
      <c r="H7021" s="7" t="s">
        <v>1561</v>
      </c>
      <c r="I7021" s="7"/>
      <c r="J7021" s="8" t="s">
        <v>12685</v>
      </c>
      <c r="K7021" s="8" t="s">
        <v>12686</v>
      </c>
      <c r="L7021" s="8" t="s">
        <v>1221</v>
      </c>
      <c r="M7021" s="7"/>
      <c r="N7021" s="9" t="s">
        <v>12688</v>
      </c>
    </row>
    <row r="7022" spans="1:14">
      <c r="A7022" s="7" t="s">
        <v>12709</v>
      </c>
      <c r="B7022" s="7"/>
      <c r="C7022" s="7" t="s">
        <v>13979</v>
      </c>
      <c r="D7022" s="7" t="s">
        <v>13980</v>
      </c>
      <c r="E7022" s="7" t="s">
        <v>12629</v>
      </c>
      <c r="F7022" s="7"/>
      <c r="G7022" s="7"/>
      <c r="H7022" s="7" t="s">
        <v>1561</v>
      </c>
      <c r="I7022" s="7"/>
      <c r="J7022" s="8" t="s">
        <v>12685</v>
      </c>
      <c r="K7022" s="8" t="s">
        <v>12686</v>
      </c>
      <c r="L7022" s="8" t="s">
        <v>1221</v>
      </c>
      <c r="M7022" s="7"/>
      <c r="N7022" s="9" t="s">
        <v>12688</v>
      </c>
    </row>
    <row r="7023" spans="1:14">
      <c r="A7023" s="7" t="s">
        <v>12709</v>
      </c>
      <c r="B7023" s="7"/>
      <c r="C7023" s="7" t="s">
        <v>13981</v>
      </c>
      <c r="D7023" s="7" t="s">
        <v>13982</v>
      </c>
      <c r="E7023" s="7" t="s">
        <v>12629</v>
      </c>
      <c r="F7023" s="7"/>
      <c r="G7023" s="7"/>
      <c r="H7023" s="7" t="s">
        <v>1561</v>
      </c>
      <c r="I7023" s="7"/>
      <c r="J7023" s="8" t="s">
        <v>12685</v>
      </c>
      <c r="K7023" s="8" t="s">
        <v>12686</v>
      </c>
      <c r="L7023" s="8" t="s">
        <v>1221</v>
      </c>
      <c r="M7023" s="7"/>
      <c r="N7023" s="9" t="s">
        <v>12688</v>
      </c>
    </row>
    <row r="7024" spans="1:14">
      <c r="A7024" s="7" t="s">
        <v>12709</v>
      </c>
      <c r="B7024" s="7"/>
      <c r="C7024" s="7" t="s">
        <v>13983</v>
      </c>
      <c r="D7024" s="7" t="s">
        <v>13984</v>
      </c>
      <c r="E7024" s="7" t="s">
        <v>12629</v>
      </c>
      <c r="F7024" s="7"/>
      <c r="G7024" s="7"/>
      <c r="H7024" s="7" t="s">
        <v>1561</v>
      </c>
      <c r="I7024" s="7"/>
      <c r="J7024" s="8" t="s">
        <v>12685</v>
      </c>
      <c r="K7024" s="8" t="s">
        <v>12686</v>
      </c>
      <c r="L7024" s="8" t="s">
        <v>1221</v>
      </c>
      <c r="M7024" s="7"/>
      <c r="N7024" s="9" t="s">
        <v>12688</v>
      </c>
    </row>
    <row r="7025" spans="1:14">
      <c r="A7025" s="7" t="s">
        <v>12709</v>
      </c>
      <c r="B7025" s="7"/>
      <c r="C7025" s="7" t="s">
        <v>13985</v>
      </c>
      <c r="D7025" s="7" t="s">
        <v>13986</v>
      </c>
      <c r="E7025" s="7" t="s">
        <v>12629</v>
      </c>
      <c r="F7025" s="7"/>
      <c r="G7025" s="7"/>
      <c r="H7025" s="7" t="s">
        <v>1561</v>
      </c>
      <c r="I7025" s="7"/>
      <c r="J7025" s="8" t="s">
        <v>12685</v>
      </c>
      <c r="K7025" s="8" t="s">
        <v>12686</v>
      </c>
      <c r="L7025" s="8" t="s">
        <v>1221</v>
      </c>
      <c r="M7025" s="7"/>
      <c r="N7025" s="9" t="s">
        <v>12688</v>
      </c>
    </row>
    <row r="7026" spans="1:14">
      <c r="A7026" s="7" t="s">
        <v>12709</v>
      </c>
      <c r="B7026" s="7"/>
      <c r="C7026" s="7" t="s">
        <v>13987</v>
      </c>
      <c r="D7026" s="7" t="s">
        <v>13988</v>
      </c>
      <c r="E7026" s="7" t="s">
        <v>12629</v>
      </c>
      <c r="F7026" s="7"/>
      <c r="G7026" s="7"/>
      <c r="H7026" s="7" t="s">
        <v>1561</v>
      </c>
      <c r="I7026" s="7"/>
      <c r="J7026" s="8" t="s">
        <v>12685</v>
      </c>
      <c r="K7026" s="8" t="s">
        <v>12686</v>
      </c>
      <c r="L7026" s="8" t="s">
        <v>1221</v>
      </c>
      <c r="M7026" s="7"/>
      <c r="N7026" s="9" t="s">
        <v>12688</v>
      </c>
    </row>
    <row r="7027" spans="1:14">
      <c r="A7027" s="7" t="s">
        <v>12709</v>
      </c>
      <c r="B7027" s="7"/>
      <c r="C7027" s="7" t="s">
        <v>13989</v>
      </c>
      <c r="D7027" s="7" t="s">
        <v>13990</v>
      </c>
      <c r="E7027" s="7" t="s">
        <v>12629</v>
      </c>
      <c r="F7027" s="7"/>
      <c r="G7027" s="7"/>
      <c r="H7027" s="7" t="s">
        <v>1561</v>
      </c>
      <c r="I7027" s="7"/>
      <c r="J7027" s="8" t="s">
        <v>12685</v>
      </c>
      <c r="K7027" s="8" t="s">
        <v>12686</v>
      </c>
      <c r="L7027" s="8" t="s">
        <v>1221</v>
      </c>
      <c r="M7027" s="7"/>
      <c r="N7027" s="9" t="s">
        <v>12688</v>
      </c>
    </row>
    <row r="7028" spans="1:14">
      <c r="A7028" s="7" t="s">
        <v>12709</v>
      </c>
      <c r="B7028" s="7"/>
      <c r="C7028" s="7" t="s">
        <v>13991</v>
      </c>
      <c r="D7028" s="7" t="s">
        <v>13992</v>
      </c>
      <c r="E7028" s="7" t="s">
        <v>12629</v>
      </c>
      <c r="F7028" s="7"/>
      <c r="G7028" s="7"/>
      <c r="H7028" s="7" t="s">
        <v>1561</v>
      </c>
      <c r="I7028" s="7"/>
      <c r="J7028" s="8" t="s">
        <v>12685</v>
      </c>
      <c r="K7028" s="8" t="s">
        <v>12686</v>
      </c>
      <c r="L7028" s="8" t="s">
        <v>1221</v>
      </c>
      <c r="M7028" s="7"/>
      <c r="N7028" s="9" t="s">
        <v>12688</v>
      </c>
    </row>
    <row r="7029" spans="1:14">
      <c r="A7029" s="7" t="s">
        <v>12709</v>
      </c>
      <c r="B7029" s="7"/>
      <c r="C7029" s="7" t="s">
        <v>13993</v>
      </c>
      <c r="D7029" s="7" t="s">
        <v>13994</v>
      </c>
      <c r="E7029" s="7" t="s">
        <v>12629</v>
      </c>
      <c r="F7029" s="7"/>
      <c r="G7029" s="7"/>
      <c r="H7029" s="7" t="s">
        <v>1561</v>
      </c>
      <c r="I7029" s="7"/>
      <c r="J7029" s="8" t="s">
        <v>12685</v>
      </c>
      <c r="K7029" s="8" t="s">
        <v>12686</v>
      </c>
      <c r="L7029" s="8" t="s">
        <v>1221</v>
      </c>
      <c r="M7029" s="7"/>
      <c r="N7029" s="9" t="s">
        <v>12688</v>
      </c>
    </row>
    <row r="7030" spans="1:14">
      <c r="A7030" s="7" t="s">
        <v>12709</v>
      </c>
      <c r="B7030" s="7"/>
      <c r="C7030" s="7" t="s">
        <v>13995</v>
      </c>
      <c r="D7030" s="7" t="s">
        <v>13996</v>
      </c>
      <c r="E7030" s="7" t="s">
        <v>12629</v>
      </c>
      <c r="F7030" s="7"/>
      <c r="G7030" s="7"/>
      <c r="H7030" s="7" t="s">
        <v>1561</v>
      </c>
      <c r="I7030" s="7"/>
      <c r="J7030" s="8" t="s">
        <v>12685</v>
      </c>
      <c r="K7030" s="8" t="s">
        <v>12686</v>
      </c>
      <c r="L7030" s="8" t="s">
        <v>1221</v>
      </c>
      <c r="M7030" s="7"/>
      <c r="N7030" s="9" t="s">
        <v>12688</v>
      </c>
    </row>
    <row r="7031" spans="1:14">
      <c r="A7031" s="7" t="s">
        <v>12709</v>
      </c>
      <c r="B7031" s="7"/>
      <c r="C7031" s="7" t="s">
        <v>13997</v>
      </c>
      <c r="D7031" s="7" t="s">
        <v>13998</v>
      </c>
      <c r="E7031" s="7" t="s">
        <v>12629</v>
      </c>
      <c r="F7031" s="7"/>
      <c r="G7031" s="7"/>
      <c r="H7031" s="7" t="s">
        <v>1561</v>
      </c>
      <c r="I7031" s="7"/>
      <c r="J7031" s="8" t="s">
        <v>12685</v>
      </c>
      <c r="K7031" s="8" t="s">
        <v>12686</v>
      </c>
      <c r="L7031" s="8" t="s">
        <v>1221</v>
      </c>
      <c r="M7031" s="7"/>
      <c r="N7031" s="9" t="s">
        <v>12688</v>
      </c>
    </row>
    <row r="7032" spans="1:14">
      <c r="A7032" s="7" t="s">
        <v>12709</v>
      </c>
      <c r="B7032" s="7"/>
      <c r="C7032" s="7" t="s">
        <v>13999</v>
      </c>
      <c r="D7032" s="7" t="s">
        <v>14000</v>
      </c>
      <c r="E7032" s="7" t="s">
        <v>12629</v>
      </c>
      <c r="F7032" s="7"/>
      <c r="G7032" s="7"/>
      <c r="H7032" s="7" t="s">
        <v>1561</v>
      </c>
      <c r="I7032" s="7"/>
      <c r="J7032" s="8" t="s">
        <v>12685</v>
      </c>
      <c r="K7032" s="8" t="s">
        <v>12686</v>
      </c>
      <c r="L7032" s="8" t="s">
        <v>1221</v>
      </c>
      <c r="M7032" s="7"/>
      <c r="N7032" s="9" t="s">
        <v>12688</v>
      </c>
    </row>
    <row r="7033" spans="1:14">
      <c r="A7033" s="7" t="s">
        <v>12709</v>
      </c>
      <c r="B7033" s="7"/>
      <c r="C7033" s="7" t="s">
        <v>14001</v>
      </c>
      <c r="D7033" s="7" t="s">
        <v>14002</v>
      </c>
      <c r="E7033" s="7" t="s">
        <v>12629</v>
      </c>
      <c r="F7033" s="7"/>
      <c r="G7033" s="7"/>
      <c r="H7033" s="7" t="s">
        <v>1561</v>
      </c>
      <c r="I7033" s="7"/>
      <c r="J7033" s="8" t="s">
        <v>12685</v>
      </c>
      <c r="K7033" s="8" t="s">
        <v>12686</v>
      </c>
      <c r="L7033" s="8" t="s">
        <v>1221</v>
      </c>
      <c r="M7033" s="7"/>
      <c r="N7033" s="9" t="s">
        <v>12688</v>
      </c>
    </row>
    <row r="7034" spans="1:14">
      <c r="A7034" s="7" t="s">
        <v>12709</v>
      </c>
      <c r="B7034" s="7"/>
      <c r="C7034" s="7" t="s">
        <v>14003</v>
      </c>
      <c r="D7034" s="7" t="s">
        <v>14004</v>
      </c>
      <c r="E7034" s="7" t="s">
        <v>12629</v>
      </c>
      <c r="F7034" s="7"/>
      <c r="G7034" s="7"/>
      <c r="H7034" s="7" t="s">
        <v>1561</v>
      </c>
      <c r="I7034" s="7"/>
      <c r="J7034" s="8" t="s">
        <v>12685</v>
      </c>
      <c r="K7034" s="8" t="s">
        <v>12686</v>
      </c>
      <c r="L7034" s="8" t="s">
        <v>1221</v>
      </c>
      <c r="M7034" s="7"/>
      <c r="N7034" s="9" t="s">
        <v>12688</v>
      </c>
    </row>
    <row r="7035" spans="1:14">
      <c r="A7035" s="7" t="s">
        <v>12709</v>
      </c>
      <c r="B7035" s="7"/>
      <c r="C7035" s="8" t="s">
        <v>14005</v>
      </c>
      <c r="D7035" s="8" t="s">
        <v>14006</v>
      </c>
      <c r="E7035" s="7" t="s">
        <v>12629</v>
      </c>
      <c r="F7035" s="8"/>
      <c r="G7035" s="8"/>
      <c r="H7035" s="8" t="s">
        <v>1561</v>
      </c>
      <c r="I7035" s="8"/>
      <c r="J7035" s="8" t="s">
        <v>12685</v>
      </c>
      <c r="K7035" s="8" t="s">
        <v>12686</v>
      </c>
      <c r="L7035" s="8" t="s">
        <v>1221</v>
      </c>
      <c r="M7035" s="7" t="s">
        <v>1982</v>
      </c>
      <c r="N7035" s="9" t="s">
        <v>12688</v>
      </c>
    </row>
    <row r="7036" spans="1:14">
      <c r="A7036" s="7" t="s">
        <v>12709</v>
      </c>
      <c r="B7036" s="7"/>
      <c r="C7036" s="7" t="s">
        <v>14007</v>
      </c>
      <c r="D7036" s="7" t="s">
        <v>14008</v>
      </c>
      <c r="E7036" s="7" t="s">
        <v>12629</v>
      </c>
      <c r="F7036" s="7"/>
      <c r="G7036" s="7"/>
      <c r="H7036" s="7" t="s">
        <v>1561</v>
      </c>
      <c r="I7036" s="7"/>
      <c r="J7036" s="8" t="s">
        <v>12685</v>
      </c>
      <c r="K7036" s="8" t="s">
        <v>12686</v>
      </c>
      <c r="L7036" s="8" t="s">
        <v>1221</v>
      </c>
      <c r="M7036" s="7"/>
      <c r="N7036" s="9" t="s">
        <v>12688</v>
      </c>
    </row>
    <row r="7037" spans="1:14">
      <c r="A7037" s="7" t="s">
        <v>12709</v>
      </c>
      <c r="B7037" s="7"/>
      <c r="C7037" s="8" t="s">
        <v>14009</v>
      </c>
      <c r="D7037" s="8" t="s">
        <v>14010</v>
      </c>
      <c r="E7037" s="7" t="s">
        <v>12629</v>
      </c>
      <c r="F7037" s="8"/>
      <c r="G7037" s="8"/>
      <c r="H7037" s="8" t="s">
        <v>1561</v>
      </c>
      <c r="I7037" s="8"/>
      <c r="J7037" s="8" t="s">
        <v>12685</v>
      </c>
      <c r="K7037" s="8" t="s">
        <v>12686</v>
      </c>
      <c r="L7037" s="8" t="s">
        <v>1221</v>
      </c>
      <c r="M7037" s="7" t="s">
        <v>1982</v>
      </c>
      <c r="N7037" s="9" t="s">
        <v>12688</v>
      </c>
    </row>
    <row r="7038" spans="1:14">
      <c r="A7038" s="7" t="s">
        <v>12709</v>
      </c>
      <c r="B7038" s="7"/>
      <c r="C7038" s="7" t="s">
        <v>14011</v>
      </c>
      <c r="D7038" s="7" t="s">
        <v>14012</v>
      </c>
      <c r="E7038" s="7" t="s">
        <v>12629</v>
      </c>
      <c r="F7038" s="7"/>
      <c r="G7038" s="7"/>
      <c r="H7038" s="7" t="s">
        <v>1561</v>
      </c>
      <c r="I7038" s="7"/>
      <c r="J7038" s="8" t="s">
        <v>12685</v>
      </c>
      <c r="K7038" s="8" t="s">
        <v>12686</v>
      </c>
      <c r="L7038" s="8" t="s">
        <v>1221</v>
      </c>
      <c r="M7038" s="7"/>
      <c r="N7038" s="9" t="s">
        <v>12688</v>
      </c>
    </row>
    <row r="7039" spans="1:14">
      <c r="A7039" s="7" t="s">
        <v>12709</v>
      </c>
      <c r="B7039" s="7"/>
      <c r="C7039" s="8" t="s">
        <v>14013</v>
      </c>
      <c r="D7039" s="8" t="s">
        <v>14014</v>
      </c>
      <c r="E7039" s="7" t="s">
        <v>12629</v>
      </c>
      <c r="F7039" s="8"/>
      <c r="G7039" s="8"/>
      <c r="H7039" s="8" t="s">
        <v>1561</v>
      </c>
      <c r="I7039" s="8"/>
      <c r="J7039" s="8" t="s">
        <v>12685</v>
      </c>
      <c r="K7039" s="8" t="s">
        <v>12686</v>
      </c>
      <c r="L7039" s="8" t="s">
        <v>1221</v>
      </c>
      <c r="M7039" s="7" t="s">
        <v>1982</v>
      </c>
      <c r="N7039" s="9" t="s">
        <v>12688</v>
      </c>
    </row>
    <row r="7040" spans="1:14">
      <c r="A7040" s="7" t="s">
        <v>12709</v>
      </c>
      <c r="B7040" s="7"/>
      <c r="C7040" s="7" t="s">
        <v>14015</v>
      </c>
      <c r="D7040" s="7" t="s">
        <v>14016</v>
      </c>
      <c r="E7040" s="7" t="s">
        <v>12629</v>
      </c>
      <c r="F7040" s="7"/>
      <c r="G7040" s="7"/>
      <c r="H7040" s="7" t="s">
        <v>1561</v>
      </c>
      <c r="I7040" s="7"/>
      <c r="J7040" s="8" t="s">
        <v>12685</v>
      </c>
      <c r="K7040" s="8" t="s">
        <v>12686</v>
      </c>
      <c r="L7040" s="8" t="s">
        <v>1221</v>
      </c>
      <c r="M7040" s="7"/>
      <c r="N7040" s="9" t="s">
        <v>12688</v>
      </c>
    </row>
    <row r="7041" spans="1:14">
      <c r="A7041" s="7" t="s">
        <v>12709</v>
      </c>
      <c r="B7041" s="7"/>
      <c r="C7041" s="8" t="s">
        <v>14017</v>
      </c>
      <c r="D7041" s="8" t="s">
        <v>14018</v>
      </c>
      <c r="E7041" s="7" t="s">
        <v>12629</v>
      </c>
      <c r="F7041" s="8"/>
      <c r="G7041" s="8"/>
      <c r="H7041" s="8" t="s">
        <v>1561</v>
      </c>
      <c r="I7041" s="8"/>
      <c r="J7041" s="8" t="s">
        <v>12685</v>
      </c>
      <c r="K7041" s="8" t="s">
        <v>12686</v>
      </c>
      <c r="L7041" s="8" t="s">
        <v>1221</v>
      </c>
      <c r="M7041" s="7" t="s">
        <v>1982</v>
      </c>
      <c r="N7041" s="9" t="s">
        <v>12688</v>
      </c>
    </row>
    <row r="7042" spans="1:14">
      <c r="A7042" s="7" t="s">
        <v>12709</v>
      </c>
      <c r="B7042" s="7"/>
      <c r="C7042" s="8" t="s">
        <v>14019</v>
      </c>
      <c r="D7042" s="8" t="s">
        <v>14020</v>
      </c>
      <c r="E7042" s="7" t="s">
        <v>12629</v>
      </c>
      <c r="F7042" s="8"/>
      <c r="G7042" s="8"/>
      <c r="H7042" s="8" t="s">
        <v>1561</v>
      </c>
      <c r="I7042" s="8"/>
      <c r="J7042" s="8" t="s">
        <v>12685</v>
      </c>
      <c r="K7042" s="8" t="s">
        <v>12686</v>
      </c>
      <c r="L7042" s="8" t="s">
        <v>1221</v>
      </c>
      <c r="M7042" s="7" t="s">
        <v>1982</v>
      </c>
      <c r="N7042" s="9" t="s">
        <v>12688</v>
      </c>
    </row>
    <row r="7043" spans="1:14">
      <c r="A7043" s="7" t="s">
        <v>12709</v>
      </c>
      <c r="B7043" s="7"/>
      <c r="C7043" s="7" t="s">
        <v>14021</v>
      </c>
      <c r="D7043" s="7" t="s">
        <v>14022</v>
      </c>
      <c r="E7043" s="7" t="s">
        <v>12629</v>
      </c>
      <c r="F7043" s="7"/>
      <c r="G7043" s="7"/>
      <c r="H7043" s="7" t="s">
        <v>1561</v>
      </c>
      <c r="I7043" s="7"/>
      <c r="J7043" s="8" t="s">
        <v>12685</v>
      </c>
      <c r="K7043" s="8" t="s">
        <v>12686</v>
      </c>
      <c r="L7043" s="8" t="s">
        <v>1221</v>
      </c>
      <c r="M7043" s="7"/>
      <c r="N7043" s="9" t="s">
        <v>12688</v>
      </c>
    </row>
    <row r="7044" spans="1:14">
      <c r="A7044" s="7" t="s">
        <v>12709</v>
      </c>
      <c r="B7044" s="7"/>
      <c r="C7044" s="7" t="s">
        <v>14023</v>
      </c>
      <c r="D7044" s="7" t="s">
        <v>14024</v>
      </c>
      <c r="E7044" s="7" t="s">
        <v>12629</v>
      </c>
      <c r="F7044" s="7"/>
      <c r="G7044" s="7"/>
      <c r="H7044" s="7" t="s">
        <v>1561</v>
      </c>
      <c r="I7044" s="7"/>
      <c r="J7044" s="8" t="s">
        <v>12685</v>
      </c>
      <c r="K7044" s="8" t="s">
        <v>12686</v>
      </c>
      <c r="L7044" s="8" t="s">
        <v>1221</v>
      </c>
      <c r="M7044" s="7"/>
      <c r="N7044" s="9" t="s">
        <v>12688</v>
      </c>
    </row>
    <row r="7045" spans="1:14">
      <c r="A7045" s="7" t="s">
        <v>12709</v>
      </c>
      <c r="B7045" s="7"/>
      <c r="C7045" s="8" t="s">
        <v>14025</v>
      </c>
      <c r="D7045" s="8" t="s">
        <v>14026</v>
      </c>
      <c r="E7045" s="7" t="s">
        <v>12629</v>
      </c>
      <c r="F7045" s="8"/>
      <c r="G7045" s="8"/>
      <c r="H7045" s="8" t="s">
        <v>1561</v>
      </c>
      <c r="I7045" s="8"/>
      <c r="J7045" s="8" t="s">
        <v>12685</v>
      </c>
      <c r="K7045" s="8" t="s">
        <v>12686</v>
      </c>
      <c r="L7045" s="8" t="s">
        <v>1221</v>
      </c>
      <c r="M7045" s="7" t="s">
        <v>1982</v>
      </c>
      <c r="N7045" s="9" t="s">
        <v>12688</v>
      </c>
    </row>
    <row r="7046" spans="1:14">
      <c r="A7046" s="7" t="s">
        <v>12709</v>
      </c>
      <c r="B7046" s="7"/>
      <c r="C7046" s="8" t="s">
        <v>14027</v>
      </c>
      <c r="D7046" s="8" t="s">
        <v>14028</v>
      </c>
      <c r="E7046" s="7" t="s">
        <v>12629</v>
      </c>
      <c r="F7046" s="8"/>
      <c r="G7046" s="8"/>
      <c r="H7046" s="8" t="s">
        <v>1561</v>
      </c>
      <c r="I7046" s="8"/>
      <c r="J7046" s="8" t="s">
        <v>12685</v>
      </c>
      <c r="K7046" s="8" t="s">
        <v>12686</v>
      </c>
      <c r="L7046" s="8" t="s">
        <v>1221</v>
      </c>
      <c r="M7046" s="7" t="s">
        <v>1982</v>
      </c>
      <c r="N7046" s="9" t="s">
        <v>12688</v>
      </c>
    </row>
    <row r="7047" spans="1:14">
      <c r="A7047" s="7" t="s">
        <v>12709</v>
      </c>
      <c r="B7047" s="7"/>
      <c r="C7047" s="8" t="s">
        <v>14029</v>
      </c>
      <c r="D7047" s="8" t="s">
        <v>14030</v>
      </c>
      <c r="E7047" s="7" t="s">
        <v>12629</v>
      </c>
      <c r="F7047" s="8"/>
      <c r="G7047" s="8"/>
      <c r="H7047" s="8" t="s">
        <v>1561</v>
      </c>
      <c r="I7047" s="8"/>
      <c r="J7047" s="8" t="s">
        <v>12685</v>
      </c>
      <c r="K7047" s="8" t="s">
        <v>12686</v>
      </c>
      <c r="L7047" s="8" t="s">
        <v>1221</v>
      </c>
      <c r="M7047" s="7" t="s">
        <v>1982</v>
      </c>
      <c r="N7047" s="9" t="s">
        <v>12688</v>
      </c>
    </row>
    <row r="7048" spans="1:14">
      <c r="A7048" s="7" t="s">
        <v>12709</v>
      </c>
      <c r="B7048" s="7"/>
      <c r="C7048" s="8" t="s">
        <v>14031</v>
      </c>
      <c r="D7048" s="8" t="s">
        <v>14032</v>
      </c>
      <c r="E7048" s="7" t="s">
        <v>12629</v>
      </c>
      <c r="F7048" s="8"/>
      <c r="G7048" s="8"/>
      <c r="H7048" s="8" t="s">
        <v>1561</v>
      </c>
      <c r="I7048" s="8"/>
      <c r="J7048" s="8" t="s">
        <v>12685</v>
      </c>
      <c r="K7048" s="8" t="s">
        <v>12686</v>
      </c>
      <c r="L7048" s="8" t="s">
        <v>1221</v>
      </c>
      <c r="M7048" s="7" t="s">
        <v>1982</v>
      </c>
      <c r="N7048" s="9" t="s">
        <v>12688</v>
      </c>
    </row>
    <row r="7049" spans="1:14">
      <c r="A7049" s="7" t="s">
        <v>12709</v>
      </c>
      <c r="B7049" s="7"/>
      <c r="C7049" s="7" t="s">
        <v>14033</v>
      </c>
      <c r="D7049" s="7" t="s">
        <v>14034</v>
      </c>
      <c r="E7049" s="7" t="s">
        <v>12629</v>
      </c>
      <c r="F7049" s="7"/>
      <c r="G7049" s="7"/>
      <c r="H7049" s="7" t="s">
        <v>1561</v>
      </c>
      <c r="I7049" s="7"/>
      <c r="J7049" s="8" t="s">
        <v>12685</v>
      </c>
      <c r="K7049" s="8" t="s">
        <v>12686</v>
      </c>
      <c r="L7049" s="8" t="s">
        <v>1221</v>
      </c>
      <c r="M7049" s="7"/>
      <c r="N7049" s="9" t="s">
        <v>12688</v>
      </c>
    </row>
    <row r="7050" spans="1:14">
      <c r="A7050" s="7" t="s">
        <v>12709</v>
      </c>
      <c r="B7050" s="7"/>
      <c r="C7050" s="7" t="s">
        <v>14035</v>
      </c>
      <c r="D7050" s="7" t="s">
        <v>14036</v>
      </c>
      <c r="E7050" s="7" t="s">
        <v>12629</v>
      </c>
      <c r="F7050" s="7"/>
      <c r="G7050" s="7"/>
      <c r="H7050" s="7" t="s">
        <v>1561</v>
      </c>
      <c r="I7050" s="7"/>
      <c r="J7050" s="8" t="s">
        <v>12685</v>
      </c>
      <c r="K7050" s="8" t="s">
        <v>12686</v>
      </c>
      <c r="L7050" s="8" t="s">
        <v>1221</v>
      </c>
      <c r="M7050" s="7"/>
      <c r="N7050" s="9" t="s">
        <v>12688</v>
      </c>
    </row>
    <row r="7051" spans="1:14">
      <c r="A7051" s="7" t="s">
        <v>12709</v>
      </c>
      <c r="B7051" s="7"/>
      <c r="C7051" s="7" t="s">
        <v>14037</v>
      </c>
      <c r="D7051" s="7" t="s">
        <v>14038</v>
      </c>
      <c r="E7051" s="7" t="s">
        <v>12629</v>
      </c>
      <c r="F7051" s="7"/>
      <c r="G7051" s="7"/>
      <c r="H7051" s="7" t="s">
        <v>1561</v>
      </c>
      <c r="I7051" s="7"/>
      <c r="J7051" s="8" t="s">
        <v>12685</v>
      </c>
      <c r="K7051" s="8" t="s">
        <v>12686</v>
      </c>
      <c r="L7051" s="8" t="s">
        <v>1221</v>
      </c>
      <c r="M7051" s="7"/>
      <c r="N7051" s="9" t="s">
        <v>12688</v>
      </c>
    </row>
    <row r="7052" spans="1:14">
      <c r="A7052" s="7" t="s">
        <v>12709</v>
      </c>
      <c r="B7052" s="7"/>
      <c r="C7052" s="7" t="s">
        <v>14039</v>
      </c>
      <c r="D7052" s="7" t="s">
        <v>14040</v>
      </c>
      <c r="E7052" s="7" t="s">
        <v>12629</v>
      </c>
      <c r="F7052" s="7"/>
      <c r="G7052" s="7"/>
      <c r="H7052" s="7" t="s">
        <v>1561</v>
      </c>
      <c r="I7052" s="7"/>
      <c r="J7052" s="8" t="s">
        <v>12685</v>
      </c>
      <c r="K7052" s="8" t="s">
        <v>12686</v>
      </c>
      <c r="L7052" s="8" t="s">
        <v>1221</v>
      </c>
      <c r="M7052" s="7"/>
      <c r="N7052" s="9" t="s">
        <v>12688</v>
      </c>
    </row>
    <row r="7053" spans="1:14">
      <c r="A7053" s="7" t="s">
        <v>12709</v>
      </c>
      <c r="B7053" s="7"/>
      <c r="C7053" s="7" t="s">
        <v>14041</v>
      </c>
      <c r="D7053" s="7" t="s">
        <v>14042</v>
      </c>
      <c r="E7053" s="7" t="s">
        <v>12629</v>
      </c>
      <c r="F7053" s="7"/>
      <c r="G7053" s="7"/>
      <c r="H7053" s="7" t="s">
        <v>1561</v>
      </c>
      <c r="I7053" s="7"/>
      <c r="J7053" s="8" t="s">
        <v>12685</v>
      </c>
      <c r="K7053" s="8" t="s">
        <v>12686</v>
      </c>
      <c r="L7053" s="8" t="s">
        <v>1221</v>
      </c>
      <c r="M7053" s="7"/>
      <c r="N7053" s="9" t="s">
        <v>12688</v>
      </c>
    </row>
    <row r="7054" spans="1:14">
      <c r="A7054" s="7" t="s">
        <v>12709</v>
      </c>
      <c r="B7054" s="7"/>
      <c r="C7054" s="7" t="s">
        <v>14043</v>
      </c>
      <c r="D7054" s="7" t="s">
        <v>14044</v>
      </c>
      <c r="E7054" s="7" t="s">
        <v>12629</v>
      </c>
      <c r="F7054" s="7"/>
      <c r="G7054" s="7"/>
      <c r="H7054" s="7" t="s">
        <v>1561</v>
      </c>
      <c r="I7054" s="7"/>
      <c r="J7054" s="8" t="s">
        <v>12685</v>
      </c>
      <c r="K7054" s="8" t="s">
        <v>12686</v>
      </c>
      <c r="L7054" s="8" t="s">
        <v>1221</v>
      </c>
      <c r="M7054" s="7"/>
      <c r="N7054" s="9" t="s">
        <v>12688</v>
      </c>
    </row>
    <row r="7055" spans="1:14">
      <c r="A7055" s="7" t="s">
        <v>12709</v>
      </c>
      <c r="B7055" s="7"/>
      <c r="C7055" s="7" t="s">
        <v>14045</v>
      </c>
      <c r="D7055" s="7" t="s">
        <v>14046</v>
      </c>
      <c r="E7055" s="7" t="s">
        <v>12629</v>
      </c>
      <c r="F7055" s="7"/>
      <c r="G7055" s="7"/>
      <c r="H7055" s="7" t="s">
        <v>1561</v>
      </c>
      <c r="I7055" s="7"/>
      <c r="J7055" s="8" t="s">
        <v>12685</v>
      </c>
      <c r="K7055" s="8" t="s">
        <v>12686</v>
      </c>
      <c r="L7055" s="8" t="s">
        <v>1221</v>
      </c>
      <c r="M7055" s="7"/>
      <c r="N7055" s="9" t="s">
        <v>12688</v>
      </c>
    </row>
    <row r="7056" spans="1:14">
      <c r="A7056" s="7" t="s">
        <v>12709</v>
      </c>
      <c r="B7056" s="7"/>
      <c r="C7056" s="7" t="s">
        <v>14047</v>
      </c>
      <c r="D7056" s="7" t="s">
        <v>14048</v>
      </c>
      <c r="E7056" s="7" t="s">
        <v>12629</v>
      </c>
      <c r="F7056" s="7"/>
      <c r="G7056" s="7"/>
      <c r="H7056" s="7" t="s">
        <v>1561</v>
      </c>
      <c r="I7056" s="7"/>
      <c r="J7056" s="8" t="s">
        <v>12685</v>
      </c>
      <c r="K7056" s="8" t="s">
        <v>12686</v>
      </c>
      <c r="L7056" s="8" t="s">
        <v>1221</v>
      </c>
      <c r="M7056" s="7"/>
      <c r="N7056" s="9" t="s">
        <v>12688</v>
      </c>
    </row>
    <row r="7057" spans="1:14">
      <c r="A7057" s="7" t="s">
        <v>12709</v>
      </c>
      <c r="B7057" s="7"/>
      <c r="C7057" s="7" t="s">
        <v>14049</v>
      </c>
      <c r="D7057" s="7" t="s">
        <v>14050</v>
      </c>
      <c r="E7057" s="7" t="s">
        <v>12629</v>
      </c>
      <c r="F7057" s="7"/>
      <c r="G7057" s="7"/>
      <c r="H7057" s="7" t="s">
        <v>1561</v>
      </c>
      <c r="I7057" s="7"/>
      <c r="J7057" s="8" t="s">
        <v>12685</v>
      </c>
      <c r="K7057" s="8" t="s">
        <v>12686</v>
      </c>
      <c r="L7057" s="8" t="s">
        <v>1221</v>
      </c>
      <c r="M7057" s="7"/>
      <c r="N7057" s="9" t="s">
        <v>12688</v>
      </c>
    </row>
    <row r="7058" spans="1:14">
      <c r="A7058" s="7" t="s">
        <v>12709</v>
      </c>
      <c r="B7058" s="7"/>
      <c r="C7058" s="7" t="s">
        <v>14051</v>
      </c>
      <c r="D7058" s="7" t="s">
        <v>14052</v>
      </c>
      <c r="E7058" s="7" t="s">
        <v>12629</v>
      </c>
      <c r="F7058" s="7"/>
      <c r="G7058" s="7"/>
      <c r="H7058" s="7" t="s">
        <v>1561</v>
      </c>
      <c r="I7058" s="7"/>
      <c r="J7058" s="8" t="s">
        <v>12685</v>
      </c>
      <c r="K7058" s="8" t="s">
        <v>12686</v>
      </c>
      <c r="L7058" s="8" t="s">
        <v>1221</v>
      </c>
      <c r="M7058" s="7"/>
      <c r="N7058" s="9" t="s">
        <v>12688</v>
      </c>
    </row>
    <row r="7059" spans="1:14">
      <c r="A7059" s="7" t="s">
        <v>12709</v>
      </c>
      <c r="B7059" s="7"/>
      <c r="C7059" s="7" t="s">
        <v>14053</v>
      </c>
      <c r="D7059" s="7" t="s">
        <v>14054</v>
      </c>
      <c r="E7059" s="7" t="s">
        <v>12629</v>
      </c>
      <c r="F7059" s="7"/>
      <c r="G7059" s="7"/>
      <c r="H7059" s="7" t="s">
        <v>1561</v>
      </c>
      <c r="I7059" s="7"/>
      <c r="J7059" s="8" t="s">
        <v>12685</v>
      </c>
      <c r="K7059" s="8" t="s">
        <v>12686</v>
      </c>
      <c r="L7059" s="8" t="s">
        <v>1221</v>
      </c>
      <c r="M7059" s="7"/>
      <c r="N7059" s="9" t="s">
        <v>12688</v>
      </c>
    </row>
    <row r="7060" spans="1:14">
      <c r="A7060" s="7" t="s">
        <v>12709</v>
      </c>
      <c r="B7060" s="7"/>
      <c r="C7060" s="7" t="s">
        <v>14055</v>
      </c>
      <c r="D7060" s="7" t="s">
        <v>14056</v>
      </c>
      <c r="E7060" s="7" t="s">
        <v>12629</v>
      </c>
      <c r="F7060" s="7"/>
      <c r="G7060" s="7"/>
      <c r="H7060" s="7" t="s">
        <v>1561</v>
      </c>
      <c r="I7060" s="7"/>
      <c r="J7060" s="8" t="s">
        <v>12685</v>
      </c>
      <c r="K7060" s="8" t="s">
        <v>12686</v>
      </c>
      <c r="L7060" s="8" t="s">
        <v>1221</v>
      </c>
      <c r="M7060" s="7"/>
      <c r="N7060" s="9" t="s">
        <v>12688</v>
      </c>
    </row>
    <row r="7061" spans="1:14">
      <c r="A7061" s="7" t="s">
        <v>12709</v>
      </c>
      <c r="B7061" s="7"/>
      <c r="C7061" s="7" t="s">
        <v>14057</v>
      </c>
      <c r="D7061" s="7" t="s">
        <v>14058</v>
      </c>
      <c r="E7061" s="7" t="s">
        <v>12629</v>
      </c>
      <c r="F7061" s="7"/>
      <c r="G7061" s="7"/>
      <c r="H7061" s="7" t="s">
        <v>1561</v>
      </c>
      <c r="I7061" s="7"/>
      <c r="J7061" s="8" t="s">
        <v>12685</v>
      </c>
      <c r="K7061" s="8" t="s">
        <v>12686</v>
      </c>
      <c r="L7061" s="8" t="s">
        <v>1221</v>
      </c>
      <c r="M7061" s="7"/>
      <c r="N7061" s="9" t="s">
        <v>12688</v>
      </c>
    </row>
    <row r="7062" spans="1:14">
      <c r="A7062" s="7" t="s">
        <v>12709</v>
      </c>
      <c r="B7062" s="7"/>
      <c r="C7062" s="7" t="s">
        <v>14059</v>
      </c>
      <c r="D7062" s="7" t="s">
        <v>14060</v>
      </c>
      <c r="E7062" s="7" t="s">
        <v>12629</v>
      </c>
      <c r="F7062" s="7"/>
      <c r="G7062" s="7"/>
      <c r="H7062" s="7" t="s">
        <v>1561</v>
      </c>
      <c r="I7062" s="7"/>
      <c r="J7062" s="8" t="s">
        <v>12685</v>
      </c>
      <c r="K7062" s="8" t="s">
        <v>12686</v>
      </c>
      <c r="L7062" s="8" t="s">
        <v>1221</v>
      </c>
      <c r="M7062" s="7"/>
      <c r="N7062" s="9" t="s">
        <v>12688</v>
      </c>
    </row>
    <row r="7063" spans="1:14">
      <c r="A7063" s="7" t="s">
        <v>12709</v>
      </c>
      <c r="B7063" s="7"/>
      <c r="C7063" s="7" t="s">
        <v>14061</v>
      </c>
      <c r="D7063" s="7" t="s">
        <v>14062</v>
      </c>
      <c r="E7063" s="7" t="s">
        <v>12629</v>
      </c>
      <c r="F7063" s="7"/>
      <c r="G7063" s="7"/>
      <c r="H7063" s="7" t="s">
        <v>1561</v>
      </c>
      <c r="I7063" s="7"/>
      <c r="J7063" s="8" t="s">
        <v>12685</v>
      </c>
      <c r="K7063" s="8" t="s">
        <v>12686</v>
      </c>
      <c r="L7063" s="8" t="s">
        <v>1221</v>
      </c>
      <c r="M7063" s="7"/>
      <c r="N7063" s="9" t="s">
        <v>12688</v>
      </c>
    </row>
    <row r="7064" spans="1:14">
      <c r="A7064" s="7" t="s">
        <v>12709</v>
      </c>
      <c r="B7064" s="7"/>
      <c r="C7064" s="7" t="s">
        <v>14063</v>
      </c>
      <c r="D7064" s="7" t="s">
        <v>14064</v>
      </c>
      <c r="E7064" s="7" t="s">
        <v>12629</v>
      </c>
      <c r="F7064" s="7"/>
      <c r="G7064" s="7"/>
      <c r="H7064" s="7" t="s">
        <v>1561</v>
      </c>
      <c r="I7064" s="7"/>
      <c r="J7064" s="8" t="s">
        <v>12685</v>
      </c>
      <c r="K7064" s="8" t="s">
        <v>12686</v>
      </c>
      <c r="L7064" s="8" t="s">
        <v>1221</v>
      </c>
      <c r="M7064" s="7"/>
      <c r="N7064" s="9" t="s">
        <v>12688</v>
      </c>
    </row>
    <row r="7065" spans="1:14">
      <c r="A7065" s="7" t="s">
        <v>12709</v>
      </c>
      <c r="B7065" s="7"/>
      <c r="C7065" s="7" t="s">
        <v>14065</v>
      </c>
      <c r="D7065" s="7" t="s">
        <v>14066</v>
      </c>
      <c r="E7065" s="7" t="s">
        <v>12629</v>
      </c>
      <c r="F7065" s="7"/>
      <c r="G7065" s="7"/>
      <c r="H7065" s="7" t="s">
        <v>1561</v>
      </c>
      <c r="I7065" s="7"/>
      <c r="J7065" s="8" t="s">
        <v>12685</v>
      </c>
      <c r="K7065" s="8" t="s">
        <v>12686</v>
      </c>
      <c r="L7065" s="8" t="s">
        <v>1221</v>
      </c>
      <c r="M7065" s="7"/>
      <c r="N7065" s="9" t="s">
        <v>12688</v>
      </c>
    </row>
    <row r="7066" spans="1:14">
      <c r="A7066" s="7" t="s">
        <v>12709</v>
      </c>
      <c r="B7066" s="7"/>
      <c r="C7066" s="7" t="s">
        <v>14067</v>
      </c>
      <c r="D7066" s="7" t="s">
        <v>14068</v>
      </c>
      <c r="E7066" s="7" t="s">
        <v>12629</v>
      </c>
      <c r="F7066" s="7"/>
      <c r="G7066" s="7"/>
      <c r="H7066" s="7" t="s">
        <v>1561</v>
      </c>
      <c r="I7066" s="7"/>
      <c r="J7066" s="8" t="s">
        <v>12685</v>
      </c>
      <c r="K7066" s="8" t="s">
        <v>12686</v>
      </c>
      <c r="L7066" s="8" t="s">
        <v>1221</v>
      </c>
      <c r="M7066" s="7"/>
      <c r="N7066" s="9" t="s">
        <v>12688</v>
      </c>
    </row>
    <row r="7067" spans="1:14">
      <c r="A7067" s="7" t="s">
        <v>12709</v>
      </c>
      <c r="B7067" s="7"/>
      <c r="C7067" s="7" t="s">
        <v>14069</v>
      </c>
      <c r="D7067" s="7" t="s">
        <v>14070</v>
      </c>
      <c r="E7067" s="7" t="s">
        <v>12629</v>
      </c>
      <c r="F7067" s="7"/>
      <c r="G7067" s="7"/>
      <c r="H7067" s="7" t="s">
        <v>1561</v>
      </c>
      <c r="I7067" s="7"/>
      <c r="J7067" s="8" t="s">
        <v>12685</v>
      </c>
      <c r="K7067" s="8" t="s">
        <v>12686</v>
      </c>
      <c r="L7067" s="8" t="s">
        <v>1221</v>
      </c>
      <c r="M7067" s="7"/>
      <c r="N7067" s="9" t="s">
        <v>12688</v>
      </c>
    </row>
    <row r="7068" spans="1:14">
      <c r="A7068" s="7" t="s">
        <v>12709</v>
      </c>
      <c r="B7068" s="7"/>
      <c r="C7068" s="7" t="s">
        <v>14071</v>
      </c>
      <c r="D7068" s="7" t="s">
        <v>14072</v>
      </c>
      <c r="E7068" s="7" t="s">
        <v>12629</v>
      </c>
      <c r="F7068" s="7"/>
      <c r="G7068" s="7"/>
      <c r="H7068" s="7" t="s">
        <v>1561</v>
      </c>
      <c r="I7068" s="7"/>
      <c r="J7068" s="8" t="s">
        <v>12685</v>
      </c>
      <c r="K7068" s="8" t="s">
        <v>12686</v>
      </c>
      <c r="L7068" s="8" t="s">
        <v>1221</v>
      </c>
      <c r="M7068" s="7"/>
      <c r="N7068" s="9" t="s">
        <v>12688</v>
      </c>
    </row>
    <row r="7069" spans="1:14">
      <c r="A7069" s="7" t="s">
        <v>12709</v>
      </c>
      <c r="B7069" s="7"/>
      <c r="C7069" s="7" t="s">
        <v>14073</v>
      </c>
      <c r="D7069" s="7" t="s">
        <v>14074</v>
      </c>
      <c r="E7069" s="7" t="s">
        <v>12629</v>
      </c>
      <c r="F7069" s="7"/>
      <c r="G7069" s="7"/>
      <c r="H7069" s="7" t="s">
        <v>1561</v>
      </c>
      <c r="I7069" s="7"/>
      <c r="J7069" s="8" t="s">
        <v>12685</v>
      </c>
      <c r="K7069" s="8" t="s">
        <v>12686</v>
      </c>
      <c r="L7069" s="8" t="s">
        <v>1221</v>
      </c>
      <c r="M7069" s="7"/>
      <c r="N7069" s="9" t="s">
        <v>12688</v>
      </c>
    </row>
    <row r="7070" spans="1:14">
      <c r="A7070" s="7" t="s">
        <v>12709</v>
      </c>
      <c r="B7070" s="7"/>
      <c r="C7070" s="7" t="s">
        <v>14075</v>
      </c>
      <c r="D7070" s="7" t="s">
        <v>14076</v>
      </c>
      <c r="E7070" s="7" t="s">
        <v>12629</v>
      </c>
      <c r="F7070" s="7"/>
      <c r="G7070" s="7"/>
      <c r="H7070" s="7" t="s">
        <v>1561</v>
      </c>
      <c r="I7070" s="7"/>
      <c r="J7070" s="8" t="s">
        <v>12685</v>
      </c>
      <c r="K7070" s="8" t="s">
        <v>12686</v>
      </c>
      <c r="L7070" s="8" t="s">
        <v>1221</v>
      </c>
      <c r="M7070" s="7"/>
      <c r="N7070" s="9" t="s">
        <v>12688</v>
      </c>
    </row>
    <row r="7071" spans="1:14">
      <c r="A7071" s="7" t="s">
        <v>12709</v>
      </c>
      <c r="B7071" s="7"/>
      <c r="C7071" s="7" t="s">
        <v>14077</v>
      </c>
      <c r="D7071" s="7" t="s">
        <v>14078</v>
      </c>
      <c r="E7071" s="7" t="s">
        <v>12629</v>
      </c>
      <c r="F7071" s="7"/>
      <c r="G7071" s="7"/>
      <c r="H7071" s="7" t="s">
        <v>1561</v>
      </c>
      <c r="I7071" s="7"/>
      <c r="J7071" s="8" t="s">
        <v>12685</v>
      </c>
      <c r="K7071" s="8" t="s">
        <v>12686</v>
      </c>
      <c r="L7071" s="8" t="s">
        <v>1221</v>
      </c>
      <c r="M7071" s="7"/>
      <c r="N7071" s="9" t="s">
        <v>12688</v>
      </c>
    </row>
    <row r="7072" spans="1:14">
      <c r="A7072" s="7" t="s">
        <v>12709</v>
      </c>
      <c r="B7072" s="7"/>
      <c r="C7072" s="7" t="s">
        <v>14079</v>
      </c>
      <c r="D7072" s="7" t="s">
        <v>14080</v>
      </c>
      <c r="E7072" s="7" t="s">
        <v>12629</v>
      </c>
      <c r="F7072" s="7"/>
      <c r="G7072" s="7"/>
      <c r="H7072" s="7" t="s">
        <v>1561</v>
      </c>
      <c r="I7072" s="7"/>
      <c r="J7072" s="8" t="s">
        <v>12685</v>
      </c>
      <c r="K7072" s="8" t="s">
        <v>12686</v>
      </c>
      <c r="L7072" s="8" t="s">
        <v>1221</v>
      </c>
      <c r="M7072" s="7"/>
      <c r="N7072" s="9" t="s">
        <v>12688</v>
      </c>
    </row>
    <row r="7073" spans="1:14">
      <c r="A7073" s="7" t="s">
        <v>12709</v>
      </c>
      <c r="B7073" s="7"/>
      <c r="C7073" s="7" t="s">
        <v>14081</v>
      </c>
      <c r="D7073" s="7" t="s">
        <v>14082</v>
      </c>
      <c r="E7073" s="7" t="s">
        <v>12629</v>
      </c>
      <c r="F7073" s="7"/>
      <c r="G7073" s="7"/>
      <c r="H7073" s="7" t="s">
        <v>1561</v>
      </c>
      <c r="I7073" s="7"/>
      <c r="J7073" s="8" t="s">
        <v>12685</v>
      </c>
      <c r="K7073" s="8" t="s">
        <v>12686</v>
      </c>
      <c r="L7073" s="8" t="s">
        <v>1221</v>
      </c>
      <c r="M7073" s="7"/>
      <c r="N7073" s="9" t="s">
        <v>12688</v>
      </c>
    </row>
    <row r="7074" spans="1:14">
      <c r="A7074" s="7" t="s">
        <v>12709</v>
      </c>
      <c r="B7074" s="7"/>
      <c r="C7074" s="7" t="s">
        <v>14083</v>
      </c>
      <c r="D7074" s="7" t="s">
        <v>14084</v>
      </c>
      <c r="E7074" s="7" t="s">
        <v>12629</v>
      </c>
      <c r="F7074" s="7"/>
      <c r="G7074" s="7"/>
      <c r="H7074" s="7" t="s">
        <v>1561</v>
      </c>
      <c r="I7074" s="7"/>
      <c r="J7074" s="8" t="s">
        <v>12685</v>
      </c>
      <c r="K7074" s="8" t="s">
        <v>12686</v>
      </c>
      <c r="L7074" s="8" t="s">
        <v>1221</v>
      </c>
      <c r="M7074" s="7"/>
      <c r="N7074" s="9" t="s">
        <v>12688</v>
      </c>
    </row>
    <row r="7075" spans="1:14">
      <c r="A7075" s="7" t="s">
        <v>12709</v>
      </c>
      <c r="B7075" s="7"/>
      <c r="C7075" s="7" t="s">
        <v>14085</v>
      </c>
      <c r="D7075" s="7" t="s">
        <v>14086</v>
      </c>
      <c r="E7075" s="7" t="s">
        <v>12629</v>
      </c>
      <c r="F7075" s="7"/>
      <c r="G7075" s="7"/>
      <c r="H7075" s="7" t="s">
        <v>1561</v>
      </c>
      <c r="I7075" s="7"/>
      <c r="J7075" s="8" t="s">
        <v>12685</v>
      </c>
      <c r="K7075" s="8" t="s">
        <v>12686</v>
      </c>
      <c r="L7075" s="8" t="s">
        <v>1221</v>
      </c>
      <c r="M7075" s="7"/>
      <c r="N7075" s="9" t="s">
        <v>12688</v>
      </c>
    </row>
    <row r="7076" spans="1:14">
      <c r="A7076" s="7" t="s">
        <v>12709</v>
      </c>
      <c r="B7076" s="7"/>
      <c r="C7076" s="7" t="s">
        <v>14087</v>
      </c>
      <c r="D7076" s="7" t="s">
        <v>14088</v>
      </c>
      <c r="E7076" s="7" t="s">
        <v>12629</v>
      </c>
      <c r="F7076" s="7"/>
      <c r="G7076" s="7"/>
      <c r="H7076" s="7" t="s">
        <v>1561</v>
      </c>
      <c r="I7076" s="7"/>
      <c r="J7076" s="8" t="s">
        <v>12685</v>
      </c>
      <c r="K7076" s="8" t="s">
        <v>12686</v>
      </c>
      <c r="L7076" s="8" t="s">
        <v>1221</v>
      </c>
      <c r="M7076" s="7"/>
      <c r="N7076" s="9" t="s">
        <v>12688</v>
      </c>
    </row>
    <row r="7077" spans="1:14">
      <c r="A7077" s="7" t="s">
        <v>12709</v>
      </c>
      <c r="B7077" s="7"/>
      <c r="C7077" s="7" t="s">
        <v>14089</v>
      </c>
      <c r="D7077" s="7" t="s">
        <v>14090</v>
      </c>
      <c r="E7077" s="7" t="s">
        <v>12629</v>
      </c>
      <c r="F7077" s="7"/>
      <c r="G7077" s="7"/>
      <c r="H7077" s="7" t="s">
        <v>1561</v>
      </c>
      <c r="I7077" s="7"/>
      <c r="J7077" s="8" t="s">
        <v>12685</v>
      </c>
      <c r="K7077" s="8" t="s">
        <v>12686</v>
      </c>
      <c r="L7077" s="8" t="s">
        <v>1221</v>
      </c>
      <c r="M7077" s="7"/>
      <c r="N7077" s="9" t="s">
        <v>12688</v>
      </c>
    </row>
    <row r="7078" spans="1:14">
      <c r="A7078" s="7" t="s">
        <v>12709</v>
      </c>
      <c r="B7078" s="7"/>
      <c r="C7078" s="7" t="s">
        <v>14091</v>
      </c>
      <c r="D7078" s="7" t="s">
        <v>14092</v>
      </c>
      <c r="E7078" s="7" t="s">
        <v>12629</v>
      </c>
      <c r="F7078" s="7"/>
      <c r="G7078" s="7"/>
      <c r="H7078" s="7" t="s">
        <v>1561</v>
      </c>
      <c r="I7078" s="7"/>
      <c r="J7078" s="8" t="s">
        <v>12685</v>
      </c>
      <c r="K7078" s="8" t="s">
        <v>12686</v>
      </c>
      <c r="L7078" s="8" t="s">
        <v>1221</v>
      </c>
      <c r="M7078" s="7"/>
      <c r="N7078" s="9" t="s">
        <v>12688</v>
      </c>
    </row>
    <row r="7079" spans="1:14">
      <c r="A7079" s="7" t="s">
        <v>12709</v>
      </c>
      <c r="B7079" s="7"/>
      <c r="C7079" s="7" t="s">
        <v>14093</v>
      </c>
      <c r="D7079" s="7" t="s">
        <v>14094</v>
      </c>
      <c r="E7079" s="7" t="s">
        <v>12629</v>
      </c>
      <c r="F7079" s="7"/>
      <c r="G7079" s="7"/>
      <c r="H7079" s="7" t="s">
        <v>1561</v>
      </c>
      <c r="I7079" s="7"/>
      <c r="J7079" s="8" t="s">
        <v>12685</v>
      </c>
      <c r="K7079" s="8" t="s">
        <v>12686</v>
      </c>
      <c r="L7079" s="8" t="s">
        <v>1221</v>
      </c>
      <c r="M7079" s="7"/>
      <c r="N7079" s="9" t="s">
        <v>12688</v>
      </c>
    </row>
    <row r="7080" spans="1:14">
      <c r="A7080" s="7" t="s">
        <v>12709</v>
      </c>
      <c r="B7080" s="7"/>
      <c r="C7080" s="7" t="s">
        <v>14095</v>
      </c>
      <c r="D7080" s="7" t="s">
        <v>14096</v>
      </c>
      <c r="E7080" s="7" t="s">
        <v>12629</v>
      </c>
      <c r="F7080" s="7"/>
      <c r="G7080" s="7"/>
      <c r="H7080" s="7" t="s">
        <v>1561</v>
      </c>
      <c r="I7080" s="7"/>
      <c r="J7080" s="8" t="s">
        <v>12685</v>
      </c>
      <c r="K7080" s="8" t="s">
        <v>12686</v>
      </c>
      <c r="L7080" s="8" t="s">
        <v>1221</v>
      </c>
      <c r="M7080" s="7"/>
      <c r="N7080" s="9" t="s">
        <v>12688</v>
      </c>
    </row>
    <row r="7081" spans="1:14">
      <c r="A7081" s="7" t="s">
        <v>12709</v>
      </c>
      <c r="B7081" s="7"/>
      <c r="C7081" s="7" t="s">
        <v>14097</v>
      </c>
      <c r="D7081" s="7" t="s">
        <v>14098</v>
      </c>
      <c r="E7081" s="7" t="s">
        <v>12629</v>
      </c>
      <c r="F7081" s="7"/>
      <c r="G7081" s="7"/>
      <c r="H7081" s="7" t="s">
        <v>1561</v>
      </c>
      <c r="I7081" s="7"/>
      <c r="J7081" s="8" t="s">
        <v>12685</v>
      </c>
      <c r="K7081" s="8" t="s">
        <v>12686</v>
      </c>
      <c r="L7081" s="8" t="s">
        <v>1221</v>
      </c>
      <c r="M7081" s="7"/>
      <c r="N7081" s="9" t="s">
        <v>12688</v>
      </c>
    </row>
    <row r="7082" spans="1:14">
      <c r="A7082" s="7" t="s">
        <v>12709</v>
      </c>
      <c r="B7082" s="7"/>
      <c r="C7082" s="7" t="s">
        <v>14099</v>
      </c>
      <c r="D7082" s="7" t="s">
        <v>14100</v>
      </c>
      <c r="E7082" s="7" t="s">
        <v>12629</v>
      </c>
      <c r="F7082" s="7"/>
      <c r="G7082" s="7"/>
      <c r="H7082" s="7" t="s">
        <v>1561</v>
      </c>
      <c r="I7082" s="7"/>
      <c r="J7082" s="8" t="s">
        <v>12685</v>
      </c>
      <c r="K7082" s="8" t="s">
        <v>12686</v>
      </c>
      <c r="L7082" s="8" t="s">
        <v>1221</v>
      </c>
      <c r="M7082" s="7"/>
      <c r="N7082" s="9" t="s">
        <v>12688</v>
      </c>
    </row>
    <row r="7083" spans="1:14">
      <c r="A7083" s="7" t="s">
        <v>12709</v>
      </c>
      <c r="B7083" s="7"/>
      <c r="C7083" s="7" t="s">
        <v>14101</v>
      </c>
      <c r="D7083" s="7" t="s">
        <v>14102</v>
      </c>
      <c r="E7083" s="7" t="s">
        <v>12629</v>
      </c>
      <c r="F7083" s="7"/>
      <c r="G7083" s="7"/>
      <c r="H7083" s="7" t="s">
        <v>1561</v>
      </c>
      <c r="I7083" s="7"/>
      <c r="J7083" s="8" t="s">
        <v>12685</v>
      </c>
      <c r="K7083" s="8" t="s">
        <v>12686</v>
      </c>
      <c r="L7083" s="8" t="s">
        <v>1221</v>
      </c>
      <c r="M7083" s="7"/>
      <c r="N7083" s="9" t="s">
        <v>12688</v>
      </c>
    </row>
    <row r="7084" spans="1:14">
      <c r="A7084" s="7" t="s">
        <v>12709</v>
      </c>
      <c r="B7084" s="7"/>
      <c r="C7084" s="7" t="s">
        <v>14103</v>
      </c>
      <c r="D7084" s="7" t="s">
        <v>14104</v>
      </c>
      <c r="E7084" s="7" t="s">
        <v>12629</v>
      </c>
      <c r="F7084" s="7"/>
      <c r="G7084" s="7"/>
      <c r="H7084" s="7" t="s">
        <v>1561</v>
      </c>
      <c r="I7084" s="7"/>
      <c r="J7084" s="8" t="s">
        <v>12685</v>
      </c>
      <c r="K7084" s="8" t="s">
        <v>12686</v>
      </c>
      <c r="L7084" s="8" t="s">
        <v>1221</v>
      </c>
      <c r="M7084" s="7"/>
      <c r="N7084" s="9" t="s">
        <v>12688</v>
      </c>
    </row>
    <row r="7085" spans="1:14">
      <c r="A7085" s="7" t="s">
        <v>12709</v>
      </c>
      <c r="B7085" s="7"/>
      <c r="C7085" s="7" t="s">
        <v>14105</v>
      </c>
      <c r="D7085" s="7" t="s">
        <v>14106</v>
      </c>
      <c r="E7085" s="7" t="s">
        <v>12629</v>
      </c>
      <c r="F7085" s="7"/>
      <c r="G7085" s="7"/>
      <c r="H7085" s="7" t="s">
        <v>1561</v>
      </c>
      <c r="I7085" s="7"/>
      <c r="J7085" s="8" t="s">
        <v>12685</v>
      </c>
      <c r="K7085" s="8" t="s">
        <v>12686</v>
      </c>
      <c r="L7085" s="8" t="s">
        <v>1221</v>
      </c>
      <c r="M7085" s="7"/>
      <c r="N7085" s="9" t="s">
        <v>12688</v>
      </c>
    </row>
    <row r="7086" spans="1:14">
      <c r="A7086" s="7" t="s">
        <v>12709</v>
      </c>
      <c r="B7086" s="7"/>
      <c r="C7086" s="7" t="s">
        <v>14107</v>
      </c>
      <c r="D7086" s="7" t="s">
        <v>14108</v>
      </c>
      <c r="E7086" s="7" t="s">
        <v>12629</v>
      </c>
      <c r="F7086" s="7"/>
      <c r="G7086" s="7"/>
      <c r="H7086" s="7" t="s">
        <v>1561</v>
      </c>
      <c r="I7086" s="7"/>
      <c r="J7086" s="8" t="s">
        <v>12685</v>
      </c>
      <c r="K7086" s="8" t="s">
        <v>12686</v>
      </c>
      <c r="L7086" s="8" t="s">
        <v>1221</v>
      </c>
      <c r="M7086" s="7"/>
      <c r="N7086" s="9" t="s">
        <v>12688</v>
      </c>
    </row>
    <row r="7087" spans="1:14">
      <c r="A7087" s="7" t="s">
        <v>12709</v>
      </c>
      <c r="B7087" s="7"/>
      <c r="C7087" s="7" t="s">
        <v>14109</v>
      </c>
      <c r="D7087" s="7" t="s">
        <v>14110</v>
      </c>
      <c r="E7087" s="7" t="s">
        <v>12629</v>
      </c>
      <c r="F7087" s="7"/>
      <c r="G7087" s="7"/>
      <c r="H7087" s="7" t="s">
        <v>1561</v>
      </c>
      <c r="I7087" s="7"/>
      <c r="J7087" s="8" t="s">
        <v>12685</v>
      </c>
      <c r="K7087" s="8" t="s">
        <v>12686</v>
      </c>
      <c r="L7087" s="8" t="s">
        <v>1221</v>
      </c>
      <c r="M7087" s="7"/>
      <c r="N7087" s="9" t="s">
        <v>12688</v>
      </c>
    </row>
    <row r="7088" spans="1:14">
      <c r="A7088" s="7" t="s">
        <v>12709</v>
      </c>
      <c r="B7088" s="7"/>
      <c r="C7088" s="7" t="s">
        <v>14111</v>
      </c>
      <c r="D7088" s="7" t="s">
        <v>14112</v>
      </c>
      <c r="E7088" s="7" t="s">
        <v>12629</v>
      </c>
      <c r="F7088" s="7"/>
      <c r="G7088" s="7"/>
      <c r="H7088" s="7" t="s">
        <v>1561</v>
      </c>
      <c r="I7088" s="7"/>
      <c r="J7088" s="8" t="s">
        <v>12685</v>
      </c>
      <c r="K7088" s="8" t="s">
        <v>12686</v>
      </c>
      <c r="L7088" s="8" t="s">
        <v>1221</v>
      </c>
      <c r="M7088" s="7"/>
      <c r="N7088" s="9" t="s">
        <v>12688</v>
      </c>
    </row>
    <row r="7089" spans="1:14">
      <c r="A7089" s="7" t="s">
        <v>12709</v>
      </c>
      <c r="B7089" s="7"/>
      <c r="C7089" s="7" t="s">
        <v>14113</v>
      </c>
      <c r="D7089" s="7" t="s">
        <v>14114</v>
      </c>
      <c r="E7089" s="7" t="s">
        <v>12629</v>
      </c>
      <c r="F7089" s="7"/>
      <c r="G7089" s="7"/>
      <c r="H7089" s="7" t="s">
        <v>1561</v>
      </c>
      <c r="I7089" s="7"/>
      <c r="J7089" s="8" t="s">
        <v>12685</v>
      </c>
      <c r="K7089" s="8" t="s">
        <v>12686</v>
      </c>
      <c r="L7089" s="8" t="s">
        <v>1221</v>
      </c>
      <c r="M7089" s="7"/>
      <c r="N7089" s="9" t="s">
        <v>12688</v>
      </c>
    </row>
    <row r="7090" spans="1:14">
      <c r="A7090" s="7" t="s">
        <v>12709</v>
      </c>
      <c r="B7090" s="7"/>
      <c r="C7090" s="7" t="s">
        <v>14115</v>
      </c>
      <c r="D7090" s="7" t="s">
        <v>14116</v>
      </c>
      <c r="E7090" s="7" t="s">
        <v>12629</v>
      </c>
      <c r="F7090" s="7"/>
      <c r="G7090" s="7"/>
      <c r="H7090" s="7" t="s">
        <v>1561</v>
      </c>
      <c r="I7090" s="7"/>
      <c r="J7090" s="8" t="s">
        <v>12685</v>
      </c>
      <c r="K7090" s="8" t="s">
        <v>12686</v>
      </c>
      <c r="L7090" s="8" t="s">
        <v>1221</v>
      </c>
      <c r="M7090" s="7"/>
      <c r="N7090" s="9" t="s">
        <v>12688</v>
      </c>
    </row>
    <row r="7091" spans="1:14">
      <c r="A7091" s="7" t="s">
        <v>12709</v>
      </c>
      <c r="B7091" s="7"/>
      <c r="C7091" s="7" t="s">
        <v>14117</v>
      </c>
      <c r="D7091" s="7" t="s">
        <v>14118</v>
      </c>
      <c r="E7091" s="7" t="s">
        <v>12629</v>
      </c>
      <c r="F7091" s="7"/>
      <c r="G7091" s="7"/>
      <c r="H7091" s="7" t="s">
        <v>1561</v>
      </c>
      <c r="I7091" s="7"/>
      <c r="J7091" s="8" t="s">
        <v>12685</v>
      </c>
      <c r="K7091" s="8" t="s">
        <v>12686</v>
      </c>
      <c r="L7091" s="8" t="s">
        <v>1221</v>
      </c>
      <c r="M7091" s="7"/>
      <c r="N7091" s="9" t="s">
        <v>12688</v>
      </c>
    </row>
    <row r="7092" spans="1:14">
      <c r="A7092" s="7" t="s">
        <v>12709</v>
      </c>
      <c r="B7092" s="7"/>
      <c r="C7092" s="7" t="s">
        <v>14119</v>
      </c>
      <c r="D7092" s="7" t="s">
        <v>14120</v>
      </c>
      <c r="E7092" s="7" t="s">
        <v>12629</v>
      </c>
      <c r="F7092" s="7"/>
      <c r="G7092" s="7"/>
      <c r="H7092" s="7" t="s">
        <v>1561</v>
      </c>
      <c r="I7092" s="7"/>
      <c r="J7092" s="8" t="s">
        <v>12685</v>
      </c>
      <c r="K7092" s="8" t="s">
        <v>12686</v>
      </c>
      <c r="L7092" s="8" t="s">
        <v>1221</v>
      </c>
      <c r="M7092" s="7"/>
      <c r="N7092" s="9" t="s">
        <v>12688</v>
      </c>
    </row>
    <row r="7093" spans="1:14">
      <c r="A7093" s="7" t="s">
        <v>12709</v>
      </c>
      <c r="B7093" s="7"/>
      <c r="C7093" s="7" t="s">
        <v>14121</v>
      </c>
      <c r="D7093" s="7" t="s">
        <v>14122</v>
      </c>
      <c r="E7093" s="7" t="s">
        <v>12629</v>
      </c>
      <c r="F7093" s="7"/>
      <c r="G7093" s="7"/>
      <c r="H7093" s="7" t="s">
        <v>1561</v>
      </c>
      <c r="I7093" s="7"/>
      <c r="J7093" s="8" t="s">
        <v>12685</v>
      </c>
      <c r="K7093" s="8" t="s">
        <v>12686</v>
      </c>
      <c r="L7093" s="8" t="s">
        <v>1221</v>
      </c>
      <c r="M7093" s="7"/>
      <c r="N7093" s="9" t="s">
        <v>12688</v>
      </c>
    </row>
    <row r="7094" spans="1:14">
      <c r="A7094" s="7" t="s">
        <v>12709</v>
      </c>
      <c r="B7094" s="7"/>
      <c r="C7094" s="7" t="s">
        <v>14123</v>
      </c>
      <c r="D7094" s="7" t="s">
        <v>14124</v>
      </c>
      <c r="E7094" s="7" t="s">
        <v>12629</v>
      </c>
      <c r="F7094" s="7"/>
      <c r="G7094" s="7"/>
      <c r="H7094" s="7" t="s">
        <v>1561</v>
      </c>
      <c r="I7094" s="7"/>
      <c r="J7094" s="8" t="s">
        <v>12685</v>
      </c>
      <c r="K7094" s="8" t="s">
        <v>12686</v>
      </c>
      <c r="L7094" s="8" t="s">
        <v>1221</v>
      </c>
      <c r="M7094" s="7"/>
      <c r="N7094" s="9" t="s">
        <v>12688</v>
      </c>
    </row>
    <row r="7095" spans="1:14">
      <c r="A7095" s="7" t="s">
        <v>12709</v>
      </c>
      <c r="B7095" s="7"/>
      <c r="C7095" s="7" t="s">
        <v>14125</v>
      </c>
      <c r="D7095" s="7" t="s">
        <v>14126</v>
      </c>
      <c r="E7095" s="7" t="s">
        <v>12629</v>
      </c>
      <c r="F7095" s="7"/>
      <c r="G7095" s="7"/>
      <c r="H7095" s="7" t="s">
        <v>1561</v>
      </c>
      <c r="I7095" s="7"/>
      <c r="J7095" s="8" t="s">
        <v>12685</v>
      </c>
      <c r="K7095" s="8" t="s">
        <v>12686</v>
      </c>
      <c r="L7095" s="8" t="s">
        <v>1221</v>
      </c>
      <c r="M7095" s="7"/>
      <c r="N7095" s="9" t="s">
        <v>12688</v>
      </c>
    </row>
    <row r="7096" spans="1:14">
      <c r="A7096" s="7" t="s">
        <v>12709</v>
      </c>
      <c r="B7096" s="7"/>
      <c r="C7096" s="7" t="s">
        <v>14127</v>
      </c>
      <c r="D7096" s="7" t="s">
        <v>14128</v>
      </c>
      <c r="E7096" s="7" t="s">
        <v>12629</v>
      </c>
      <c r="F7096" s="7"/>
      <c r="G7096" s="7"/>
      <c r="H7096" s="7" t="s">
        <v>1561</v>
      </c>
      <c r="I7096" s="7"/>
      <c r="J7096" s="8" t="s">
        <v>12685</v>
      </c>
      <c r="K7096" s="8" t="s">
        <v>12686</v>
      </c>
      <c r="L7096" s="8" t="s">
        <v>1221</v>
      </c>
      <c r="M7096" s="7"/>
      <c r="N7096" s="9" t="s">
        <v>12688</v>
      </c>
    </row>
    <row r="7097" spans="1:14">
      <c r="A7097" s="7" t="s">
        <v>12709</v>
      </c>
      <c r="B7097" s="7"/>
      <c r="C7097" s="7" t="s">
        <v>14129</v>
      </c>
      <c r="D7097" s="7" t="s">
        <v>14130</v>
      </c>
      <c r="E7097" s="7" t="s">
        <v>12629</v>
      </c>
      <c r="F7097" s="7"/>
      <c r="G7097" s="7"/>
      <c r="H7097" s="7" t="s">
        <v>1561</v>
      </c>
      <c r="I7097" s="7"/>
      <c r="J7097" s="8" t="s">
        <v>12685</v>
      </c>
      <c r="K7097" s="8" t="s">
        <v>12686</v>
      </c>
      <c r="L7097" s="8" t="s">
        <v>1221</v>
      </c>
      <c r="M7097" s="7"/>
      <c r="N7097" s="9" t="s">
        <v>12688</v>
      </c>
    </row>
    <row r="7098" spans="1:14">
      <c r="A7098" s="7" t="s">
        <v>12709</v>
      </c>
      <c r="B7098" s="7"/>
      <c r="C7098" s="7" t="s">
        <v>14131</v>
      </c>
      <c r="D7098" s="7" t="s">
        <v>14132</v>
      </c>
      <c r="E7098" s="7" t="s">
        <v>12629</v>
      </c>
      <c r="F7098" s="7"/>
      <c r="G7098" s="7"/>
      <c r="H7098" s="7" t="s">
        <v>1561</v>
      </c>
      <c r="I7098" s="7"/>
      <c r="J7098" s="8" t="s">
        <v>12685</v>
      </c>
      <c r="K7098" s="8" t="s">
        <v>12686</v>
      </c>
      <c r="L7098" s="8" t="s">
        <v>1221</v>
      </c>
      <c r="M7098" s="7"/>
      <c r="N7098" s="9" t="s">
        <v>12688</v>
      </c>
    </row>
    <row r="7099" spans="1:14">
      <c r="A7099" s="7" t="s">
        <v>12709</v>
      </c>
      <c r="B7099" s="7"/>
      <c r="C7099" s="7" t="s">
        <v>14133</v>
      </c>
      <c r="D7099" s="7" t="s">
        <v>14134</v>
      </c>
      <c r="E7099" s="7" t="s">
        <v>12629</v>
      </c>
      <c r="F7099" s="7"/>
      <c r="G7099" s="7"/>
      <c r="H7099" s="7" t="s">
        <v>1561</v>
      </c>
      <c r="I7099" s="7"/>
      <c r="J7099" s="8" t="s">
        <v>12685</v>
      </c>
      <c r="K7099" s="8" t="s">
        <v>12686</v>
      </c>
      <c r="L7099" s="8" t="s">
        <v>1221</v>
      </c>
      <c r="M7099" s="7"/>
      <c r="N7099" s="9" t="s">
        <v>12688</v>
      </c>
    </row>
    <row r="7100" spans="1:14">
      <c r="A7100" s="7" t="s">
        <v>12709</v>
      </c>
      <c r="B7100" s="7"/>
      <c r="C7100" s="7" t="s">
        <v>14135</v>
      </c>
      <c r="D7100" s="7" t="s">
        <v>14136</v>
      </c>
      <c r="E7100" s="7" t="s">
        <v>12629</v>
      </c>
      <c r="F7100" s="7"/>
      <c r="G7100" s="7"/>
      <c r="H7100" s="7" t="s">
        <v>1561</v>
      </c>
      <c r="I7100" s="7"/>
      <c r="J7100" s="8" t="s">
        <v>12685</v>
      </c>
      <c r="K7100" s="8" t="s">
        <v>12686</v>
      </c>
      <c r="L7100" s="8" t="s">
        <v>1221</v>
      </c>
      <c r="M7100" s="7"/>
      <c r="N7100" s="9" t="s">
        <v>12688</v>
      </c>
    </row>
    <row r="7101" spans="1:14">
      <c r="A7101" s="7" t="s">
        <v>12709</v>
      </c>
      <c r="B7101" s="7"/>
      <c r="C7101" s="7" t="s">
        <v>14137</v>
      </c>
      <c r="D7101" s="7" t="s">
        <v>14138</v>
      </c>
      <c r="E7101" s="7" t="s">
        <v>12629</v>
      </c>
      <c r="F7101" s="7"/>
      <c r="G7101" s="7"/>
      <c r="H7101" s="7" t="s">
        <v>1561</v>
      </c>
      <c r="I7101" s="7"/>
      <c r="J7101" s="8" t="s">
        <v>12685</v>
      </c>
      <c r="K7101" s="8" t="s">
        <v>12686</v>
      </c>
      <c r="L7101" s="8" t="s">
        <v>1221</v>
      </c>
      <c r="M7101" s="7"/>
      <c r="N7101" s="9" t="s">
        <v>12688</v>
      </c>
    </row>
    <row r="7102" spans="1:14">
      <c r="A7102" s="7" t="s">
        <v>12709</v>
      </c>
      <c r="B7102" s="7"/>
      <c r="C7102" s="7" t="s">
        <v>14139</v>
      </c>
      <c r="D7102" s="7" t="s">
        <v>14140</v>
      </c>
      <c r="E7102" s="7" t="s">
        <v>12629</v>
      </c>
      <c r="F7102" s="7"/>
      <c r="G7102" s="7"/>
      <c r="H7102" s="7" t="s">
        <v>1561</v>
      </c>
      <c r="I7102" s="7"/>
      <c r="J7102" s="8" t="s">
        <v>12685</v>
      </c>
      <c r="K7102" s="8" t="s">
        <v>12686</v>
      </c>
      <c r="L7102" s="8" t="s">
        <v>1221</v>
      </c>
      <c r="M7102" s="7"/>
      <c r="N7102" s="9" t="s">
        <v>12688</v>
      </c>
    </row>
    <row r="7103" spans="1:14">
      <c r="A7103" s="7" t="s">
        <v>12709</v>
      </c>
      <c r="B7103" s="7"/>
      <c r="C7103" s="7" t="s">
        <v>14141</v>
      </c>
      <c r="D7103" s="7" t="s">
        <v>14142</v>
      </c>
      <c r="E7103" s="7" t="s">
        <v>12629</v>
      </c>
      <c r="F7103" s="7"/>
      <c r="G7103" s="7"/>
      <c r="H7103" s="7" t="s">
        <v>1561</v>
      </c>
      <c r="I7103" s="7"/>
      <c r="J7103" s="8" t="s">
        <v>12685</v>
      </c>
      <c r="K7103" s="8" t="s">
        <v>12686</v>
      </c>
      <c r="L7103" s="8" t="s">
        <v>1221</v>
      </c>
      <c r="M7103" s="7"/>
      <c r="N7103" s="9" t="s">
        <v>12688</v>
      </c>
    </row>
    <row r="7104" spans="1:14">
      <c r="A7104" s="7" t="s">
        <v>12709</v>
      </c>
      <c r="B7104" s="7"/>
      <c r="C7104" s="7" t="s">
        <v>14143</v>
      </c>
      <c r="D7104" s="7" t="s">
        <v>14144</v>
      </c>
      <c r="E7104" s="7" t="s">
        <v>12629</v>
      </c>
      <c r="F7104" s="7"/>
      <c r="G7104" s="7"/>
      <c r="H7104" s="7" t="s">
        <v>1561</v>
      </c>
      <c r="I7104" s="7"/>
      <c r="J7104" s="8" t="s">
        <v>12685</v>
      </c>
      <c r="K7104" s="8" t="s">
        <v>12686</v>
      </c>
      <c r="L7104" s="8" t="s">
        <v>1221</v>
      </c>
      <c r="M7104" s="7"/>
      <c r="N7104" s="9" t="s">
        <v>12688</v>
      </c>
    </row>
    <row r="7105" spans="1:14">
      <c r="A7105" s="7" t="s">
        <v>12709</v>
      </c>
      <c r="B7105" s="7"/>
      <c r="C7105" s="7" t="s">
        <v>14145</v>
      </c>
      <c r="D7105" s="7" t="s">
        <v>14146</v>
      </c>
      <c r="E7105" s="7" t="s">
        <v>12629</v>
      </c>
      <c r="F7105" s="7"/>
      <c r="G7105" s="7"/>
      <c r="H7105" s="7" t="s">
        <v>1561</v>
      </c>
      <c r="I7105" s="7"/>
      <c r="J7105" s="8" t="s">
        <v>12685</v>
      </c>
      <c r="K7105" s="8" t="s">
        <v>12686</v>
      </c>
      <c r="L7105" s="8" t="s">
        <v>1221</v>
      </c>
      <c r="M7105" s="7"/>
      <c r="N7105" s="9" t="s">
        <v>12688</v>
      </c>
    </row>
    <row r="7106" spans="1:14">
      <c r="A7106" s="7" t="s">
        <v>12709</v>
      </c>
      <c r="B7106" s="7"/>
      <c r="C7106" s="7" t="s">
        <v>14147</v>
      </c>
      <c r="D7106" s="7" t="s">
        <v>14148</v>
      </c>
      <c r="E7106" s="7" t="s">
        <v>12629</v>
      </c>
      <c r="F7106" s="7"/>
      <c r="G7106" s="7"/>
      <c r="H7106" s="7" t="s">
        <v>1561</v>
      </c>
      <c r="I7106" s="7"/>
      <c r="J7106" s="8" t="s">
        <v>12685</v>
      </c>
      <c r="K7106" s="8" t="s">
        <v>12686</v>
      </c>
      <c r="L7106" s="8" t="s">
        <v>1221</v>
      </c>
      <c r="M7106" s="7"/>
      <c r="N7106" s="9" t="s">
        <v>12688</v>
      </c>
    </row>
    <row r="7107" spans="1:14">
      <c r="A7107" s="7" t="s">
        <v>12709</v>
      </c>
      <c r="B7107" s="7"/>
      <c r="C7107" s="7" t="s">
        <v>14149</v>
      </c>
      <c r="D7107" s="7" t="s">
        <v>14150</v>
      </c>
      <c r="E7107" s="7" t="s">
        <v>12629</v>
      </c>
      <c r="F7107" s="7"/>
      <c r="G7107" s="7"/>
      <c r="H7107" s="7" t="s">
        <v>1561</v>
      </c>
      <c r="I7107" s="7"/>
      <c r="J7107" s="8" t="s">
        <v>12685</v>
      </c>
      <c r="K7107" s="8" t="s">
        <v>12686</v>
      </c>
      <c r="L7107" s="8" t="s">
        <v>1221</v>
      </c>
      <c r="M7107" s="7"/>
      <c r="N7107" s="9" t="s">
        <v>12688</v>
      </c>
    </row>
    <row r="7108" spans="1:14">
      <c r="A7108" s="7" t="s">
        <v>12709</v>
      </c>
      <c r="B7108" s="7"/>
      <c r="C7108" s="7" t="s">
        <v>14151</v>
      </c>
      <c r="D7108" s="7" t="s">
        <v>14152</v>
      </c>
      <c r="E7108" s="7" t="s">
        <v>12629</v>
      </c>
      <c r="F7108" s="7"/>
      <c r="G7108" s="7"/>
      <c r="H7108" s="7" t="s">
        <v>1561</v>
      </c>
      <c r="I7108" s="7"/>
      <c r="J7108" s="8" t="s">
        <v>12685</v>
      </c>
      <c r="K7108" s="8" t="s">
        <v>12686</v>
      </c>
      <c r="L7108" s="8" t="s">
        <v>1221</v>
      </c>
      <c r="M7108" s="7"/>
      <c r="N7108" s="9" t="s">
        <v>12688</v>
      </c>
    </row>
    <row r="7109" spans="1:14">
      <c r="A7109" s="7" t="s">
        <v>12709</v>
      </c>
      <c r="B7109" s="7"/>
      <c r="C7109" s="7" t="s">
        <v>14153</v>
      </c>
      <c r="D7109" s="7" t="s">
        <v>14154</v>
      </c>
      <c r="E7109" s="7" t="s">
        <v>12629</v>
      </c>
      <c r="F7109" s="7"/>
      <c r="G7109" s="7"/>
      <c r="H7109" s="7" t="s">
        <v>1561</v>
      </c>
      <c r="I7109" s="7"/>
      <c r="J7109" s="8" t="s">
        <v>12685</v>
      </c>
      <c r="K7109" s="8" t="s">
        <v>12686</v>
      </c>
      <c r="L7109" s="8" t="s">
        <v>1221</v>
      </c>
      <c r="M7109" s="7"/>
      <c r="N7109" s="9" t="s">
        <v>12688</v>
      </c>
    </row>
    <row r="7110" spans="1:14">
      <c r="A7110" s="7" t="s">
        <v>12709</v>
      </c>
      <c r="B7110" s="7"/>
      <c r="C7110" s="7" t="s">
        <v>14155</v>
      </c>
      <c r="D7110" s="7" t="s">
        <v>14156</v>
      </c>
      <c r="E7110" s="7" t="s">
        <v>12629</v>
      </c>
      <c r="F7110" s="7"/>
      <c r="G7110" s="7"/>
      <c r="H7110" s="7" t="s">
        <v>1561</v>
      </c>
      <c r="I7110" s="7"/>
      <c r="J7110" s="8" t="s">
        <v>12685</v>
      </c>
      <c r="K7110" s="8" t="s">
        <v>12686</v>
      </c>
      <c r="L7110" s="8" t="s">
        <v>1221</v>
      </c>
      <c r="M7110" s="7"/>
      <c r="N7110" s="9" t="s">
        <v>12688</v>
      </c>
    </row>
    <row r="7111" spans="1:14">
      <c r="A7111" s="7" t="s">
        <v>12709</v>
      </c>
      <c r="B7111" s="7"/>
      <c r="C7111" s="7" t="s">
        <v>14157</v>
      </c>
      <c r="D7111" s="7" t="s">
        <v>14158</v>
      </c>
      <c r="E7111" s="7" t="s">
        <v>12629</v>
      </c>
      <c r="F7111" s="7"/>
      <c r="G7111" s="7"/>
      <c r="H7111" s="7" t="s">
        <v>1561</v>
      </c>
      <c r="I7111" s="7"/>
      <c r="J7111" s="8" t="s">
        <v>12685</v>
      </c>
      <c r="K7111" s="8" t="s">
        <v>12686</v>
      </c>
      <c r="L7111" s="8" t="s">
        <v>1221</v>
      </c>
      <c r="M7111" s="7"/>
      <c r="N7111" s="9" t="s">
        <v>12688</v>
      </c>
    </row>
    <row r="7112" spans="1:14">
      <c r="A7112" s="7" t="s">
        <v>12709</v>
      </c>
      <c r="B7112" s="7"/>
      <c r="C7112" s="7" t="s">
        <v>14159</v>
      </c>
      <c r="D7112" s="7" t="s">
        <v>14160</v>
      </c>
      <c r="E7112" s="7" t="s">
        <v>12629</v>
      </c>
      <c r="F7112" s="7"/>
      <c r="G7112" s="7"/>
      <c r="H7112" s="7" t="s">
        <v>1561</v>
      </c>
      <c r="I7112" s="7"/>
      <c r="J7112" s="8" t="s">
        <v>12685</v>
      </c>
      <c r="K7112" s="8" t="s">
        <v>12686</v>
      </c>
      <c r="L7112" s="8" t="s">
        <v>1221</v>
      </c>
      <c r="M7112" s="7"/>
      <c r="N7112" s="9" t="s">
        <v>12688</v>
      </c>
    </row>
    <row r="7113" spans="1:14">
      <c r="A7113" s="7" t="s">
        <v>12709</v>
      </c>
      <c r="B7113" s="7"/>
      <c r="C7113" s="8" t="s">
        <v>14161</v>
      </c>
      <c r="D7113" s="8" t="s">
        <v>14162</v>
      </c>
      <c r="E7113" s="7" t="s">
        <v>12629</v>
      </c>
      <c r="F7113" s="8"/>
      <c r="G7113" s="8"/>
      <c r="H7113" s="8" t="s">
        <v>1561</v>
      </c>
      <c r="I7113" s="8"/>
      <c r="J7113" s="8" t="s">
        <v>12685</v>
      </c>
      <c r="K7113" s="8" t="s">
        <v>12686</v>
      </c>
      <c r="L7113" s="8" t="s">
        <v>1221</v>
      </c>
      <c r="M7113" s="7" t="s">
        <v>1982</v>
      </c>
      <c r="N7113" s="9" t="s">
        <v>12688</v>
      </c>
    </row>
    <row r="7114" spans="1:14">
      <c r="A7114" s="7" t="s">
        <v>12709</v>
      </c>
      <c r="B7114" s="7"/>
      <c r="C7114" s="8" t="s">
        <v>14163</v>
      </c>
      <c r="D7114" s="8" t="s">
        <v>14164</v>
      </c>
      <c r="E7114" s="7" t="s">
        <v>12629</v>
      </c>
      <c r="F7114" s="8"/>
      <c r="G7114" s="8"/>
      <c r="H7114" s="8" t="s">
        <v>1561</v>
      </c>
      <c r="I7114" s="8"/>
      <c r="J7114" s="8" t="s">
        <v>12685</v>
      </c>
      <c r="K7114" s="8" t="s">
        <v>12686</v>
      </c>
      <c r="L7114" s="8" t="s">
        <v>1221</v>
      </c>
      <c r="M7114" s="7" t="s">
        <v>1982</v>
      </c>
      <c r="N7114" s="9" t="s">
        <v>12688</v>
      </c>
    </row>
    <row r="7115" spans="1:14">
      <c r="A7115" s="7" t="s">
        <v>12709</v>
      </c>
      <c r="B7115" s="7"/>
      <c r="C7115" s="8" t="s">
        <v>14165</v>
      </c>
      <c r="D7115" s="8" t="s">
        <v>14166</v>
      </c>
      <c r="E7115" s="7" t="s">
        <v>12629</v>
      </c>
      <c r="F7115" s="8"/>
      <c r="G7115" s="8"/>
      <c r="H7115" s="8" t="s">
        <v>1561</v>
      </c>
      <c r="I7115" s="8"/>
      <c r="J7115" s="8" t="s">
        <v>12685</v>
      </c>
      <c r="K7115" s="8" t="s">
        <v>12686</v>
      </c>
      <c r="L7115" s="8" t="s">
        <v>1221</v>
      </c>
      <c r="M7115" s="7" t="s">
        <v>1982</v>
      </c>
      <c r="N7115" s="9" t="s">
        <v>12688</v>
      </c>
    </row>
    <row r="7116" spans="1:14">
      <c r="A7116" s="7" t="s">
        <v>12709</v>
      </c>
      <c r="B7116" s="7"/>
      <c r="C7116" s="8" t="s">
        <v>14167</v>
      </c>
      <c r="D7116" s="8" t="s">
        <v>14168</v>
      </c>
      <c r="E7116" s="7" t="s">
        <v>12629</v>
      </c>
      <c r="F7116" s="8"/>
      <c r="G7116" s="8"/>
      <c r="H7116" s="8" t="s">
        <v>1561</v>
      </c>
      <c r="I7116" s="8"/>
      <c r="J7116" s="8" t="s">
        <v>12685</v>
      </c>
      <c r="K7116" s="8" t="s">
        <v>12686</v>
      </c>
      <c r="L7116" s="8" t="s">
        <v>1221</v>
      </c>
      <c r="M7116" s="7" t="s">
        <v>1982</v>
      </c>
      <c r="N7116" s="9" t="s">
        <v>12688</v>
      </c>
    </row>
    <row r="7117" spans="1:14">
      <c r="A7117" s="7" t="s">
        <v>12709</v>
      </c>
      <c r="B7117" s="7"/>
      <c r="C7117" s="8" t="s">
        <v>14169</v>
      </c>
      <c r="D7117" s="8" t="s">
        <v>14170</v>
      </c>
      <c r="E7117" s="7" t="s">
        <v>12629</v>
      </c>
      <c r="F7117" s="8"/>
      <c r="G7117" s="8"/>
      <c r="H7117" s="8" t="s">
        <v>1561</v>
      </c>
      <c r="I7117" s="8"/>
      <c r="J7117" s="8" t="s">
        <v>12685</v>
      </c>
      <c r="K7117" s="8" t="s">
        <v>12686</v>
      </c>
      <c r="L7117" s="8" t="s">
        <v>1221</v>
      </c>
      <c r="M7117" s="7" t="s">
        <v>1982</v>
      </c>
      <c r="N7117" s="9" t="s">
        <v>12688</v>
      </c>
    </row>
    <row r="7118" spans="1:14">
      <c r="A7118" s="7" t="s">
        <v>12709</v>
      </c>
      <c r="B7118" s="7"/>
      <c r="C7118" s="8" t="s">
        <v>14171</v>
      </c>
      <c r="D7118" s="8" t="s">
        <v>14172</v>
      </c>
      <c r="E7118" s="7" t="s">
        <v>12629</v>
      </c>
      <c r="F7118" s="8"/>
      <c r="G7118" s="8"/>
      <c r="H7118" s="8" t="s">
        <v>1561</v>
      </c>
      <c r="I7118" s="8"/>
      <c r="J7118" s="8" t="s">
        <v>12685</v>
      </c>
      <c r="K7118" s="8" t="s">
        <v>12686</v>
      </c>
      <c r="L7118" s="8" t="s">
        <v>1221</v>
      </c>
      <c r="M7118" s="7" t="s">
        <v>1982</v>
      </c>
      <c r="N7118" s="9" t="s">
        <v>12688</v>
      </c>
    </row>
    <row r="7119" spans="1:14">
      <c r="A7119" s="7" t="s">
        <v>12709</v>
      </c>
      <c r="B7119" s="7"/>
      <c r="C7119" s="8" t="s">
        <v>14173</v>
      </c>
      <c r="D7119" s="8" t="s">
        <v>14174</v>
      </c>
      <c r="E7119" s="7" t="s">
        <v>12629</v>
      </c>
      <c r="F7119" s="8"/>
      <c r="G7119" s="8"/>
      <c r="H7119" s="8" t="s">
        <v>1561</v>
      </c>
      <c r="I7119" s="8"/>
      <c r="J7119" s="8" t="s">
        <v>12685</v>
      </c>
      <c r="K7119" s="8" t="s">
        <v>12686</v>
      </c>
      <c r="L7119" s="8" t="s">
        <v>1221</v>
      </c>
      <c r="M7119" s="7" t="s">
        <v>1982</v>
      </c>
      <c r="N7119" s="9" t="s">
        <v>12688</v>
      </c>
    </row>
    <row r="7120" spans="1:14">
      <c r="A7120" s="7" t="s">
        <v>12709</v>
      </c>
      <c r="B7120" s="7"/>
      <c r="C7120" s="8" t="s">
        <v>14175</v>
      </c>
      <c r="D7120" s="8" t="s">
        <v>14176</v>
      </c>
      <c r="E7120" s="7" t="s">
        <v>12629</v>
      </c>
      <c r="F7120" s="8"/>
      <c r="G7120" s="8"/>
      <c r="H7120" s="8" t="s">
        <v>1561</v>
      </c>
      <c r="I7120" s="8"/>
      <c r="J7120" s="8" t="s">
        <v>12685</v>
      </c>
      <c r="K7120" s="8" t="s">
        <v>12686</v>
      </c>
      <c r="L7120" s="8" t="s">
        <v>1221</v>
      </c>
      <c r="M7120" s="7" t="s">
        <v>1982</v>
      </c>
      <c r="N7120" s="9" t="s">
        <v>12688</v>
      </c>
    </row>
    <row r="7121" spans="1:14">
      <c r="A7121" s="7" t="s">
        <v>12709</v>
      </c>
      <c r="B7121" s="7"/>
      <c r="C7121" s="8" t="s">
        <v>14177</v>
      </c>
      <c r="D7121" s="8" t="s">
        <v>14178</v>
      </c>
      <c r="E7121" s="7" t="s">
        <v>12629</v>
      </c>
      <c r="F7121" s="8"/>
      <c r="G7121" s="8"/>
      <c r="H7121" s="8" t="s">
        <v>1561</v>
      </c>
      <c r="I7121" s="8"/>
      <c r="J7121" s="8" t="s">
        <v>12685</v>
      </c>
      <c r="K7121" s="8" t="s">
        <v>12686</v>
      </c>
      <c r="L7121" s="8" t="s">
        <v>1221</v>
      </c>
      <c r="M7121" s="7" t="s">
        <v>1982</v>
      </c>
      <c r="N7121" s="9" t="s">
        <v>12688</v>
      </c>
    </row>
    <row r="7122" spans="1:14">
      <c r="A7122" s="7" t="s">
        <v>12709</v>
      </c>
      <c r="B7122" s="7"/>
      <c r="C7122" s="8" t="s">
        <v>14179</v>
      </c>
      <c r="D7122" s="8" t="s">
        <v>14180</v>
      </c>
      <c r="E7122" s="7" t="s">
        <v>12629</v>
      </c>
      <c r="F7122" s="8"/>
      <c r="G7122" s="8"/>
      <c r="H7122" s="8" t="s">
        <v>1561</v>
      </c>
      <c r="I7122" s="8"/>
      <c r="J7122" s="8" t="s">
        <v>12685</v>
      </c>
      <c r="K7122" s="8" t="s">
        <v>12686</v>
      </c>
      <c r="L7122" s="8" t="s">
        <v>1221</v>
      </c>
      <c r="M7122" s="7" t="s">
        <v>1982</v>
      </c>
      <c r="N7122" s="9" t="s">
        <v>12688</v>
      </c>
    </row>
    <row r="7123" spans="1:14">
      <c r="A7123" s="7" t="s">
        <v>12709</v>
      </c>
      <c r="B7123" s="7"/>
      <c r="C7123" s="8" t="s">
        <v>14181</v>
      </c>
      <c r="D7123" s="8" t="s">
        <v>14182</v>
      </c>
      <c r="E7123" s="7" t="s">
        <v>12629</v>
      </c>
      <c r="F7123" s="8"/>
      <c r="G7123" s="8"/>
      <c r="H7123" s="8" t="s">
        <v>1561</v>
      </c>
      <c r="I7123" s="8"/>
      <c r="J7123" s="8" t="s">
        <v>12685</v>
      </c>
      <c r="K7123" s="8" t="s">
        <v>12686</v>
      </c>
      <c r="L7123" s="8" t="s">
        <v>1221</v>
      </c>
      <c r="M7123" s="7" t="s">
        <v>1982</v>
      </c>
      <c r="N7123" s="9" t="s">
        <v>12688</v>
      </c>
    </row>
    <row r="7124" spans="1:14">
      <c r="A7124" s="7" t="s">
        <v>12709</v>
      </c>
      <c r="B7124" s="7"/>
      <c r="C7124" s="8" t="s">
        <v>14183</v>
      </c>
      <c r="D7124" s="8" t="s">
        <v>14184</v>
      </c>
      <c r="E7124" s="7" t="s">
        <v>12629</v>
      </c>
      <c r="F7124" s="8"/>
      <c r="G7124" s="8"/>
      <c r="H7124" s="8" t="s">
        <v>1561</v>
      </c>
      <c r="I7124" s="8"/>
      <c r="J7124" s="8" t="s">
        <v>12685</v>
      </c>
      <c r="K7124" s="8" t="s">
        <v>12686</v>
      </c>
      <c r="L7124" s="8" t="s">
        <v>1221</v>
      </c>
      <c r="M7124" s="7" t="s">
        <v>1982</v>
      </c>
      <c r="N7124" s="9" t="s">
        <v>12688</v>
      </c>
    </row>
    <row r="7125" spans="1:14">
      <c r="A7125" s="7" t="s">
        <v>12709</v>
      </c>
      <c r="B7125" s="7"/>
      <c r="C7125" s="7" t="s">
        <v>14185</v>
      </c>
      <c r="D7125" s="7" t="s">
        <v>14186</v>
      </c>
      <c r="E7125" s="7" t="s">
        <v>12629</v>
      </c>
      <c r="F7125" s="7"/>
      <c r="G7125" s="7"/>
      <c r="H7125" s="7" t="s">
        <v>1561</v>
      </c>
      <c r="I7125" s="7"/>
      <c r="J7125" s="8" t="s">
        <v>12685</v>
      </c>
      <c r="K7125" s="8" t="s">
        <v>12686</v>
      </c>
      <c r="L7125" s="8" t="s">
        <v>1221</v>
      </c>
      <c r="M7125" s="7"/>
      <c r="N7125" s="9" t="s">
        <v>12688</v>
      </c>
    </row>
    <row r="7126" spans="1:14">
      <c r="A7126" s="7" t="s">
        <v>12709</v>
      </c>
      <c r="B7126" s="7"/>
      <c r="C7126" s="7" t="s">
        <v>14187</v>
      </c>
      <c r="D7126" s="7" t="s">
        <v>14188</v>
      </c>
      <c r="E7126" s="7" t="s">
        <v>12629</v>
      </c>
      <c r="F7126" s="7"/>
      <c r="G7126" s="7"/>
      <c r="H7126" s="7" t="s">
        <v>1561</v>
      </c>
      <c r="I7126" s="7"/>
      <c r="J7126" s="8" t="s">
        <v>12685</v>
      </c>
      <c r="K7126" s="8" t="s">
        <v>12686</v>
      </c>
      <c r="L7126" s="8" t="s">
        <v>1221</v>
      </c>
      <c r="M7126" s="7"/>
      <c r="N7126" s="9" t="s">
        <v>12688</v>
      </c>
    </row>
    <row r="7127" spans="1:14">
      <c r="A7127" s="7" t="s">
        <v>12709</v>
      </c>
      <c r="B7127" s="7"/>
      <c r="C7127" s="7" t="s">
        <v>14189</v>
      </c>
      <c r="D7127" s="7" t="s">
        <v>14190</v>
      </c>
      <c r="E7127" s="7" t="s">
        <v>12629</v>
      </c>
      <c r="F7127" s="7"/>
      <c r="G7127" s="7"/>
      <c r="H7127" s="7" t="s">
        <v>1561</v>
      </c>
      <c r="I7127" s="7"/>
      <c r="J7127" s="8" t="s">
        <v>12685</v>
      </c>
      <c r="K7127" s="8" t="s">
        <v>12686</v>
      </c>
      <c r="L7127" s="8" t="s">
        <v>1221</v>
      </c>
      <c r="M7127" s="7"/>
      <c r="N7127" s="9" t="s">
        <v>12688</v>
      </c>
    </row>
    <row r="7128" spans="1:14">
      <c r="A7128" s="7" t="s">
        <v>12709</v>
      </c>
      <c r="B7128" s="7"/>
      <c r="C7128" s="7" t="s">
        <v>14191</v>
      </c>
      <c r="D7128" s="7" t="s">
        <v>14192</v>
      </c>
      <c r="E7128" s="7" t="s">
        <v>12629</v>
      </c>
      <c r="F7128" s="7"/>
      <c r="G7128" s="7"/>
      <c r="H7128" s="7" t="s">
        <v>1561</v>
      </c>
      <c r="I7128" s="7"/>
      <c r="J7128" s="8" t="s">
        <v>12685</v>
      </c>
      <c r="K7128" s="8" t="s">
        <v>12686</v>
      </c>
      <c r="L7128" s="8" t="s">
        <v>1221</v>
      </c>
      <c r="M7128" s="7"/>
      <c r="N7128" s="9" t="s">
        <v>12688</v>
      </c>
    </row>
    <row r="7129" spans="1:14">
      <c r="A7129" s="7" t="s">
        <v>12709</v>
      </c>
      <c r="B7129" s="7"/>
      <c r="C7129" s="7" t="s">
        <v>14193</v>
      </c>
      <c r="D7129" s="7" t="s">
        <v>14194</v>
      </c>
      <c r="E7129" s="7" t="s">
        <v>12629</v>
      </c>
      <c r="F7129" s="7"/>
      <c r="G7129" s="7"/>
      <c r="H7129" s="7" t="s">
        <v>1561</v>
      </c>
      <c r="I7129" s="7"/>
      <c r="J7129" s="8" t="s">
        <v>12685</v>
      </c>
      <c r="K7129" s="8" t="s">
        <v>12686</v>
      </c>
      <c r="L7129" s="8" t="s">
        <v>1221</v>
      </c>
      <c r="M7129" s="7"/>
      <c r="N7129" s="9" t="s">
        <v>12688</v>
      </c>
    </row>
    <row r="7130" spans="1:14">
      <c r="A7130" s="7" t="s">
        <v>12709</v>
      </c>
      <c r="B7130" s="7"/>
      <c r="C7130" s="7" t="s">
        <v>14195</v>
      </c>
      <c r="D7130" s="7" t="s">
        <v>14196</v>
      </c>
      <c r="E7130" s="7" t="s">
        <v>12629</v>
      </c>
      <c r="F7130" s="7"/>
      <c r="G7130" s="7"/>
      <c r="H7130" s="7" t="s">
        <v>1561</v>
      </c>
      <c r="I7130" s="7"/>
      <c r="J7130" s="8" t="s">
        <v>12685</v>
      </c>
      <c r="K7130" s="8" t="s">
        <v>12686</v>
      </c>
      <c r="L7130" s="8" t="s">
        <v>1221</v>
      </c>
      <c r="M7130" s="7"/>
      <c r="N7130" s="9" t="s">
        <v>12688</v>
      </c>
    </row>
    <row r="7131" spans="1:14">
      <c r="A7131" s="7" t="s">
        <v>12709</v>
      </c>
      <c r="B7131" s="7"/>
      <c r="C7131" s="7" t="s">
        <v>14197</v>
      </c>
      <c r="D7131" s="7" t="s">
        <v>14198</v>
      </c>
      <c r="E7131" s="7" t="s">
        <v>12629</v>
      </c>
      <c r="F7131" s="7"/>
      <c r="G7131" s="7"/>
      <c r="H7131" s="7" t="s">
        <v>1561</v>
      </c>
      <c r="I7131" s="7"/>
      <c r="J7131" s="8" t="s">
        <v>12685</v>
      </c>
      <c r="K7131" s="8" t="s">
        <v>12686</v>
      </c>
      <c r="L7131" s="8" t="s">
        <v>1221</v>
      </c>
      <c r="M7131" s="7"/>
      <c r="N7131" s="9" t="s">
        <v>12688</v>
      </c>
    </row>
    <row r="7132" spans="1:14">
      <c r="A7132" s="7" t="s">
        <v>12709</v>
      </c>
      <c r="B7132" s="7"/>
      <c r="C7132" s="7" t="s">
        <v>14199</v>
      </c>
      <c r="D7132" s="7" t="s">
        <v>14200</v>
      </c>
      <c r="E7132" s="7" t="s">
        <v>12629</v>
      </c>
      <c r="F7132" s="7"/>
      <c r="G7132" s="7"/>
      <c r="H7132" s="7" t="s">
        <v>1561</v>
      </c>
      <c r="I7132" s="7"/>
      <c r="J7132" s="8" t="s">
        <v>12685</v>
      </c>
      <c r="K7132" s="8" t="s">
        <v>12686</v>
      </c>
      <c r="L7132" s="8" t="s">
        <v>1221</v>
      </c>
      <c r="M7132" s="7"/>
      <c r="N7132" s="9" t="s">
        <v>12688</v>
      </c>
    </row>
    <row r="7133" spans="1:14">
      <c r="A7133" s="7" t="s">
        <v>12709</v>
      </c>
      <c r="B7133" s="7"/>
      <c r="C7133" s="7" t="s">
        <v>14201</v>
      </c>
      <c r="D7133" s="7" t="s">
        <v>14202</v>
      </c>
      <c r="E7133" s="7" t="s">
        <v>12629</v>
      </c>
      <c r="F7133" s="7"/>
      <c r="G7133" s="7"/>
      <c r="H7133" s="7" t="s">
        <v>1561</v>
      </c>
      <c r="I7133" s="7"/>
      <c r="J7133" s="8" t="s">
        <v>12685</v>
      </c>
      <c r="K7133" s="8" t="s">
        <v>12686</v>
      </c>
      <c r="L7133" s="8" t="s">
        <v>1221</v>
      </c>
      <c r="M7133" s="7"/>
      <c r="N7133" s="9" t="s">
        <v>12688</v>
      </c>
    </row>
    <row r="7134" spans="1:14">
      <c r="A7134" s="7" t="s">
        <v>12709</v>
      </c>
      <c r="B7134" s="7"/>
      <c r="C7134" s="8" t="s">
        <v>14203</v>
      </c>
      <c r="D7134" s="8" t="s">
        <v>14204</v>
      </c>
      <c r="E7134" s="7" t="s">
        <v>12629</v>
      </c>
      <c r="F7134" s="8"/>
      <c r="G7134" s="8"/>
      <c r="H7134" s="8" t="s">
        <v>1561</v>
      </c>
      <c r="I7134" s="8"/>
      <c r="J7134" s="8" t="s">
        <v>12685</v>
      </c>
      <c r="K7134" s="8" t="s">
        <v>12686</v>
      </c>
      <c r="L7134" s="8" t="s">
        <v>1221</v>
      </c>
      <c r="M7134" s="7" t="s">
        <v>1982</v>
      </c>
      <c r="N7134" s="9" t="s">
        <v>12688</v>
      </c>
    </row>
    <row r="7135" spans="1:14">
      <c r="A7135" s="7" t="s">
        <v>12709</v>
      </c>
      <c r="B7135" s="7"/>
      <c r="C7135" s="7" t="s">
        <v>14205</v>
      </c>
      <c r="D7135" s="7" t="s">
        <v>14206</v>
      </c>
      <c r="E7135" s="7" t="s">
        <v>12629</v>
      </c>
      <c r="F7135" s="7"/>
      <c r="G7135" s="7"/>
      <c r="H7135" s="7" t="s">
        <v>1561</v>
      </c>
      <c r="I7135" s="7"/>
      <c r="J7135" s="8" t="s">
        <v>12685</v>
      </c>
      <c r="K7135" s="8" t="s">
        <v>12686</v>
      </c>
      <c r="L7135" s="8" t="s">
        <v>1221</v>
      </c>
      <c r="M7135" s="7"/>
      <c r="N7135" s="9" t="s">
        <v>12688</v>
      </c>
    </row>
    <row r="7136" spans="1:14">
      <c r="A7136" s="7" t="s">
        <v>12709</v>
      </c>
      <c r="B7136" s="7"/>
      <c r="C7136" s="7" t="s">
        <v>14207</v>
      </c>
      <c r="D7136" s="7" t="s">
        <v>14208</v>
      </c>
      <c r="E7136" s="7" t="s">
        <v>12629</v>
      </c>
      <c r="F7136" s="7"/>
      <c r="G7136" s="7"/>
      <c r="H7136" s="7" t="s">
        <v>1561</v>
      </c>
      <c r="I7136" s="7"/>
      <c r="J7136" s="8" t="s">
        <v>12685</v>
      </c>
      <c r="K7136" s="8" t="s">
        <v>12686</v>
      </c>
      <c r="L7136" s="8" t="s">
        <v>1221</v>
      </c>
      <c r="M7136" s="7"/>
      <c r="N7136" s="9" t="s">
        <v>12688</v>
      </c>
    </row>
    <row r="7137" spans="1:14">
      <c r="A7137" s="7" t="s">
        <v>12709</v>
      </c>
      <c r="B7137" s="7"/>
      <c r="C7137" s="7" t="s">
        <v>14209</v>
      </c>
      <c r="D7137" s="7" t="s">
        <v>14210</v>
      </c>
      <c r="E7137" s="7" t="s">
        <v>12629</v>
      </c>
      <c r="F7137" s="7"/>
      <c r="G7137" s="7"/>
      <c r="H7137" s="7" t="s">
        <v>1561</v>
      </c>
      <c r="I7137" s="7"/>
      <c r="J7137" s="8" t="s">
        <v>12685</v>
      </c>
      <c r="K7137" s="8" t="s">
        <v>12686</v>
      </c>
      <c r="L7137" s="8" t="s">
        <v>1221</v>
      </c>
      <c r="M7137" s="7"/>
      <c r="N7137" s="9" t="s">
        <v>12688</v>
      </c>
    </row>
    <row r="7138" spans="1:14">
      <c r="A7138" s="7" t="s">
        <v>12709</v>
      </c>
      <c r="B7138" s="7"/>
      <c r="C7138" s="7" t="s">
        <v>14211</v>
      </c>
      <c r="D7138" s="7" t="s">
        <v>14212</v>
      </c>
      <c r="E7138" s="7" t="s">
        <v>12629</v>
      </c>
      <c r="F7138" s="7"/>
      <c r="G7138" s="7"/>
      <c r="H7138" s="7" t="s">
        <v>1561</v>
      </c>
      <c r="I7138" s="7"/>
      <c r="J7138" s="8" t="s">
        <v>12685</v>
      </c>
      <c r="K7138" s="8" t="s">
        <v>12686</v>
      </c>
      <c r="L7138" s="8" t="s">
        <v>1221</v>
      </c>
      <c r="M7138" s="7"/>
      <c r="N7138" s="9" t="s">
        <v>12688</v>
      </c>
    </row>
    <row r="7139" spans="1:14">
      <c r="A7139" s="7" t="s">
        <v>12709</v>
      </c>
      <c r="B7139" s="7"/>
      <c r="C7139" s="7" t="s">
        <v>14213</v>
      </c>
      <c r="D7139" s="7" t="s">
        <v>14214</v>
      </c>
      <c r="E7139" s="7" t="s">
        <v>12629</v>
      </c>
      <c r="F7139" s="7"/>
      <c r="G7139" s="7"/>
      <c r="H7139" s="7" t="s">
        <v>1561</v>
      </c>
      <c r="I7139" s="7"/>
      <c r="J7139" s="8" t="s">
        <v>12685</v>
      </c>
      <c r="K7139" s="8" t="s">
        <v>12686</v>
      </c>
      <c r="L7139" s="8" t="s">
        <v>1221</v>
      </c>
      <c r="M7139" s="7"/>
      <c r="N7139" s="9" t="s">
        <v>12688</v>
      </c>
    </row>
    <row r="7140" spans="1:14">
      <c r="A7140" s="7" t="s">
        <v>12709</v>
      </c>
      <c r="B7140" s="7"/>
      <c r="C7140" s="7" t="s">
        <v>14215</v>
      </c>
      <c r="D7140" s="7" t="s">
        <v>14216</v>
      </c>
      <c r="E7140" s="7" t="s">
        <v>12629</v>
      </c>
      <c r="F7140" s="7"/>
      <c r="G7140" s="7"/>
      <c r="H7140" s="7" t="s">
        <v>1561</v>
      </c>
      <c r="I7140" s="7"/>
      <c r="J7140" s="8" t="s">
        <v>12685</v>
      </c>
      <c r="K7140" s="8" t="s">
        <v>12686</v>
      </c>
      <c r="L7140" s="8" t="s">
        <v>1221</v>
      </c>
      <c r="M7140" s="7"/>
      <c r="N7140" s="9" t="s">
        <v>12688</v>
      </c>
    </row>
    <row r="7141" spans="1:14">
      <c r="A7141" s="7" t="s">
        <v>12709</v>
      </c>
      <c r="B7141" s="7"/>
      <c r="C7141" s="7" t="s">
        <v>14217</v>
      </c>
      <c r="D7141" s="7" t="s">
        <v>14218</v>
      </c>
      <c r="E7141" s="7" t="s">
        <v>12629</v>
      </c>
      <c r="F7141" s="7"/>
      <c r="G7141" s="7"/>
      <c r="H7141" s="7" t="s">
        <v>1561</v>
      </c>
      <c r="I7141" s="7"/>
      <c r="J7141" s="8" t="s">
        <v>12685</v>
      </c>
      <c r="K7141" s="8" t="s">
        <v>12686</v>
      </c>
      <c r="L7141" s="8" t="s">
        <v>1221</v>
      </c>
      <c r="M7141" s="7"/>
      <c r="N7141" s="9" t="s">
        <v>12688</v>
      </c>
    </row>
    <row r="7142" spans="1:14">
      <c r="A7142" s="7" t="s">
        <v>12709</v>
      </c>
      <c r="B7142" s="7"/>
      <c r="C7142" s="8" t="s">
        <v>14219</v>
      </c>
      <c r="D7142" s="8" t="s">
        <v>14220</v>
      </c>
      <c r="E7142" s="7" t="s">
        <v>12629</v>
      </c>
      <c r="F7142" s="8"/>
      <c r="G7142" s="8"/>
      <c r="H7142" s="8" t="s">
        <v>1561</v>
      </c>
      <c r="I7142" s="8"/>
      <c r="J7142" s="8" t="s">
        <v>12685</v>
      </c>
      <c r="K7142" s="8" t="s">
        <v>12686</v>
      </c>
      <c r="L7142" s="8" t="s">
        <v>1221</v>
      </c>
      <c r="M7142" s="7" t="s">
        <v>1982</v>
      </c>
      <c r="N7142" s="9" t="s">
        <v>12688</v>
      </c>
    </row>
    <row r="7143" spans="1:14">
      <c r="A7143" s="7" t="s">
        <v>12709</v>
      </c>
      <c r="B7143" s="7"/>
      <c r="C7143" s="7" t="s">
        <v>14221</v>
      </c>
      <c r="D7143" s="7" t="s">
        <v>14222</v>
      </c>
      <c r="E7143" s="7" t="s">
        <v>12629</v>
      </c>
      <c r="F7143" s="7"/>
      <c r="G7143" s="7"/>
      <c r="H7143" s="7" t="s">
        <v>1561</v>
      </c>
      <c r="I7143" s="7"/>
      <c r="J7143" s="8" t="s">
        <v>12685</v>
      </c>
      <c r="K7143" s="8" t="s">
        <v>12686</v>
      </c>
      <c r="L7143" s="8" t="s">
        <v>1221</v>
      </c>
      <c r="M7143" s="7"/>
      <c r="N7143" s="9" t="s">
        <v>12688</v>
      </c>
    </row>
    <row r="7144" spans="1:14">
      <c r="A7144" s="7" t="s">
        <v>12709</v>
      </c>
      <c r="B7144" s="7"/>
      <c r="C7144" s="7" t="s">
        <v>14223</v>
      </c>
      <c r="D7144" s="7" t="s">
        <v>14224</v>
      </c>
      <c r="E7144" s="7" t="s">
        <v>12629</v>
      </c>
      <c r="F7144" s="7"/>
      <c r="G7144" s="7"/>
      <c r="H7144" s="7" t="s">
        <v>1561</v>
      </c>
      <c r="I7144" s="7"/>
      <c r="J7144" s="8" t="s">
        <v>12685</v>
      </c>
      <c r="K7144" s="8" t="s">
        <v>12686</v>
      </c>
      <c r="L7144" s="8" t="s">
        <v>1221</v>
      </c>
      <c r="M7144" s="7"/>
      <c r="N7144" s="9" t="s">
        <v>12688</v>
      </c>
    </row>
    <row r="7145" spans="1:14">
      <c r="A7145" s="7" t="s">
        <v>12709</v>
      </c>
      <c r="B7145" s="7"/>
      <c r="C7145" s="7" t="s">
        <v>14225</v>
      </c>
      <c r="D7145" s="7" t="s">
        <v>14226</v>
      </c>
      <c r="E7145" s="7" t="s">
        <v>12629</v>
      </c>
      <c r="F7145" s="7"/>
      <c r="G7145" s="7"/>
      <c r="H7145" s="7" t="s">
        <v>1561</v>
      </c>
      <c r="I7145" s="7"/>
      <c r="J7145" s="8" t="s">
        <v>12685</v>
      </c>
      <c r="K7145" s="8" t="s">
        <v>12686</v>
      </c>
      <c r="L7145" s="8" t="s">
        <v>1221</v>
      </c>
      <c r="M7145" s="7"/>
      <c r="N7145" s="9" t="s">
        <v>12688</v>
      </c>
    </row>
    <row r="7146" spans="1:14">
      <c r="A7146" s="7" t="s">
        <v>12709</v>
      </c>
      <c r="B7146" s="7"/>
      <c r="C7146" s="7" t="s">
        <v>14227</v>
      </c>
      <c r="D7146" s="7" t="s">
        <v>14228</v>
      </c>
      <c r="E7146" s="7" t="s">
        <v>12629</v>
      </c>
      <c r="F7146" s="7"/>
      <c r="G7146" s="7"/>
      <c r="H7146" s="7" t="s">
        <v>1561</v>
      </c>
      <c r="I7146" s="7"/>
      <c r="J7146" s="8" t="s">
        <v>12685</v>
      </c>
      <c r="K7146" s="8" t="s">
        <v>12686</v>
      </c>
      <c r="L7146" s="8" t="s">
        <v>1221</v>
      </c>
      <c r="M7146" s="7"/>
      <c r="N7146" s="9" t="s">
        <v>12688</v>
      </c>
    </row>
    <row r="7147" spans="1:14">
      <c r="A7147" s="7" t="s">
        <v>12709</v>
      </c>
      <c r="B7147" s="7"/>
      <c r="C7147" s="7" t="s">
        <v>14229</v>
      </c>
      <c r="D7147" s="7" t="s">
        <v>14230</v>
      </c>
      <c r="E7147" s="7" t="s">
        <v>12629</v>
      </c>
      <c r="F7147" s="7"/>
      <c r="G7147" s="7"/>
      <c r="H7147" s="7" t="s">
        <v>1561</v>
      </c>
      <c r="I7147" s="7"/>
      <c r="J7147" s="8" t="s">
        <v>12685</v>
      </c>
      <c r="K7147" s="8" t="s">
        <v>12686</v>
      </c>
      <c r="L7147" s="8" t="s">
        <v>1221</v>
      </c>
      <c r="M7147" s="7"/>
      <c r="N7147" s="9" t="s">
        <v>12688</v>
      </c>
    </row>
    <row r="7148" spans="1:14">
      <c r="A7148" s="7" t="s">
        <v>12709</v>
      </c>
      <c r="B7148" s="7"/>
      <c r="C7148" s="7" t="s">
        <v>14231</v>
      </c>
      <c r="D7148" s="7" t="s">
        <v>14232</v>
      </c>
      <c r="E7148" s="7" t="s">
        <v>12629</v>
      </c>
      <c r="F7148" s="7"/>
      <c r="G7148" s="7"/>
      <c r="H7148" s="7" t="s">
        <v>1561</v>
      </c>
      <c r="I7148" s="7"/>
      <c r="J7148" s="8" t="s">
        <v>12685</v>
      </c>
      <c r="K7148" s="8" t="s">
        <v>12686</v>
      </c>
      <c r="L7148" s="8" t="s">
        <v>1221</v>
      </c>
      <c r="M7148" s="7"/>
      <c r="N7148" s="9" t="s">
        <v>12688</v>
      </c>
    </row>
    <row r="7149" spans="1:14">
      <c r="A7149" s="7" t="s">
        <v>12709</v>
      </c>
      <c r="B7149" s="7"/>
      <c r="C7149" s="7" t="s">
        <v>14233</v>
      </c>
      <c r="D7149" s="7" t="s">
        <v>14234</v>
      </c>
      <c r="E7149" s="7" t="s">
        <v>12629</v>
      </c>
      <c r="F7149" s="7"/>
      <c r="G7149" s="7"/>
      <c r="H7149" s="7" t="s">
        <v>1561</v>
      </c>
      <c r="I7149" s="7"/>
      <c r="J7149" s="8" t="s">
        <v>12685</v>
      </c>
      <c r="K7149" s="8" t="s">
        <v>12686</v>
      </c>
      <c r="L7149" s="8" t="s">
        <v>1221</v>
      </c>
      <c r="M7149" s="7"/>
      <c r="N7149" s="9" t="s">
        <v>12688</v>
      </c>
    </row>
    <row r="7150" spans="1:14">
      <c r="A7150" s="7" t="s">
        <v>12709</v>
      </c>
      <c r="B7150" s="7"/>
      <c r="C7150" s="7" t="s">
        <v>14235</v>
      </c>
      <c r="D7150" s="7" t="s">
        <v>14236</v>
      </c>
      <c r="E7150" s="7" t="s">
        <v>12629</v>
      </c>
      <c r="F7150" s="7"/>
      <c r="G7150" s="7"/>
      <c r="H7150" s="7" t="s">
        <v>1561</v>
      </c>
      <c r="I7150" s="7"/>
      <c r="J7150" s="8" t="s">
        <v>12685</v>
      </c>
      <c r="K7150" s="8" t="s">
        <v>12686</v>
      </c>
      <c r="L7150" s="8" t="s">
        <v>1221</v>
      </c>
      <c r="M7150" s="7"/>
      <c r="N7150" s="9" t="s">
        <v>12688</v>
      </c>
    </row>
    <row r="7151" spans="1:14">
      <c r="A7151" s="7" t="s">
        <v>12709</v>
      </c>
      <c r="B7151" s="7"/>
      <c r="C7151" s="7" t="s">
        <v>14237</v>
      </c>
      <c r="D7151" s="7" t="s">
        <v>14238</v>
      </c>
      <c r="E7151" s="7" t="s">
        <v>12629</v>
      </c>
      <c r="F7151" s="7"/>
      <c r="G7151" s="7"/>
      <c r="H7151" s="7" t="s">
        <v>1561</v>
      </c>
      <c r="I7151" s="7"/>
      <c r="J7151" s="8" t="s">
        <v>12685</v>
      </c>
      <c r="K7151" s="8" t="s">
        <v>12686</v>
      </c>
      <c r="L7151" s="8" t="s">
        <v>1221</v>
      </c>
      <c r="M7151" s="7"/>
      <c r="N7151" s="9" t="s">
        <v>12688</v>
      </c>
    </row>
    <row r="7152" spans="1:14">
      <c r="A7152" s="7" t="s">
        <v>12709</v>
      </c>
      <c r="B7152" s="7"/>
      <c r="C7152" s="7" t="s">
        <v>14239</v>
      </c>
      <c r="D7152" s="7" t="s">
        <v>14240</v>
      </c>
      <c r="E7152" s="7" t="s">
        <v>12629</v>
      </c>
      <c r="F7152" s="7"/>
      <c r="G7152" s="7"/>
      <c r="H7152" s="7" t="s">
        <v>1561</v>
      </c>
      <c r="I7152" s="7"/>
      <c r="J7152" s="8" t="s">
        <v>12685</v>
      </c>
      <c r="K7152" s="8" t="s">
        <v>12686</v>
      </c>
      <c r="L7152" s="8" t="s">
        <v>1221</v>
      </c>
      <c r="M7152" s="7"/>
      <c r="N7152" s="9" t="s">
        <v>12688</v>
      </c>
    </row>
    <row r="7153" spans="1:14">
      <c r="A7153" s="7" t="s">
        <v>12709</v>
      </c>
      <c r="B7153" s="7"/>
      <c r="C7153" s="7" t="s">
        <v>14241</v>
      </c>
      <c r="D7153" s="7" t="s">
        <v>14242</v>
      </c>
      <c r="E7153" s="7" t="s">
        <v>12629</v>
      </c>
      <c r="F7153" s="7"/>
      <c r="G7153" s="7"/>
      <c r="H7153" s="7" t="s">
        <v>1561</v>
      </c>
      <c r="I7153" s="7"/>
      <c r="J7153" s="8" t="s">
        <v>12685</v>
      </c>
      <c r="K7153" s="8" t="s">
        <v>12686</v>
      </c>
      <c r="L7153" s="8" t="s">
        <v>1221</v>
      </c>
      <c r="M7153" s="7"/>
      <c r="N7153" s="9" t="s">
        <v>12688</v>
      </c>
    </row>
    <row r="7154" spans="1:14">
      <c r="A7154" s="7" t="s">
        <v>12709</v>
      </c>
      <c r="B7154" s="7"/>
      <c r="C7154" s="7" t="s">
        <v>14243</v>
      </c>
      <c r="D7154" s="7" t="s">
        <v>14244</v>
      </c>
      <c r="E7154" s="7" t="s">
        <v>12629</v>
      </c>
      <c r="F7154" s="7"/>
      <c r="G7154" s="7"/>
      <c r="H7154" s="7" t="s">
        <v>1561</v>
      </c>
      <c r="I7154" s="7"/>
      <c r="J7154" s="8" t="s">
        <v>12685</v>
      </c>
      <c r="K7154" s="8" t="s">
        <v>12686</v>
      </c>
      <c r="L7154" s="8" t="s">
        <v>1221</v>
      </c>
      <c r="M7154" s="7"/>
      <c r="N7154" s="9" t="s">
        <v>12688</v>
      </c>
    </row>
    <row r="7155" spans="1:14">
      <c r="A7155" s="7" t="s">
        <v>12709</v>
      </c>
      <c r="B7155" s="7"/>
      <c r="C7155" s="7" t="s">
        <v>14245</v>
      </c>
      <c r="D7155" s="7" t="s">
        <v>14246</v>
      </c>
      <c r="E7155" s="7" t="s">
        <v>12629</v>
      </c>
      <c r="F7155" s="7"/>
      <c r="G7155" s="7"/>
      <c r="H7155" s="7" t="s">
        <v>1561</v>
      </c>
      <c r="I7155" s="7"/>
      <c r="J7155" s="8" t="s">
        <v>12685</v>
      </c>
      <c r="K7155" s="8" t="s">
        <v>12686</v>
      </c>
      <c r="L7155" s="8" t="s">
        <v>1221</v>
      </c>
      <c r="M7155" s="7"/>
      <c r="N7155" s="9" t="s">
        <v>12688</v>
      </c>
    </row>
    <row r="7156" spans="1:14">
      <c r="A7156" s="7" t="s">
        <v>12709</v>
      </c>
      <c r="B7156" s="7"/>
      <c r="C7156" s="7" t="s">
        <v>14247</v>
      </c>
      <c r="D7156" s="7" t="s">
        <v>14248</v>
      </c>
      <c r="E7156" s="7" t="s">
        <v>12629</v>
      </c>
      <c r="F7156" s="7"/>
      <c r="G7156" s="7"/>
      <c r="H7156" s="7" t="s">
        <v>1561</v>
      </c>
      <c r="I7156" s="7"/>
      <c r="J7156" s="8" t="s">
        <v>12685</v>
      </c>
      <c r="K7156" s="8" t="s">
        <v>12686</v>
      </c>
      <c r="L7156" s="8" t="s">
        <v>1221</v>
      </c>
      <c r="M7156" s="7"/>
      <c r="N7156" s="9" t="s">
        <v>12688</v>
      </c>
    </row>
    <row r="7157" spans="1:14">
      <c r="A7157" s="7" t="s">
        <v>12709</v>
      </c>
      <c r="B7157" s="7"/>
      <c r="C7157" s="7" t="s">
        <v>14249</v>
      </c>
      <c r="D7157" s="7" t="s">
        <v>14250</v>
      </c>
      <c r="E7157" s="7" t="s">
        <v>12629</v>
      </c>
      <c r="F7157" s="7"/>
      <c r="G7157" s="7"/>
      <c r="H7157" s="7" t="s">
        <v>1561</v>
      </c>
      <c r="I7157" s="7"/>
      <c r="J7157" s="8" t="s">
        <v>12685</v>
      </c>
      <c r="K7157" s="8" t="s">
        <v>12686</v>
      </c>
      <c r="L7157" s="8" t="s">
        <v>1221</v>
      </c>
      <c r="M7157" s="7"/>
      <c r="N7157" s="9" t="s">
        <v>12688</v>
      </c>
    </row>
    <row r="7158" spans="1:14">
      <c r="A7158" s="7" t="s">
        <v>12709</v>
      </c>
      <c r="B7158" s="7"/>
      <c r="C7158" s="7" t="s">
        <v>14251</v>
      </c>
      <c r="D7158" s="7" t="s">
        <v>14252</v>
      </c>
      <c r="E7158" s="7" t="s">
        <v>12629</v>
      </c>
      <c r="F7158" s="7"/>
      <c r="G7158" s="7"/>
      <c r="H7158" s="7" t="s">
        <v>1561</v>
      </c>
      <c r="I7158" s="7"/>
      <c r="J7158" s="8" t="s">
        <v>12685</v>
      </c>
      <c r="K7158" s="8" t="s">
        <v>12686</v>
      </c>
      <c r="L7158" s="8" t="s">
        <v>1221</v>
      </c>
      <c r="M7158" s="7"/>
      <c r="N7158" s="9" t="s">
        <v>12688</v>
      </c>
    </row>
    <row r="7159" spans="1:14">
      <c r="A7159" s="7" t="s">
        <v>12709</v>
      </c>
      <c r="B7159" s="7"/>
      <c r="C7159" s="7" t="s">
        <v>14253</v>
      </c>
      <c r="D7159" s="7" t="s">
        <v>14254</v>
      </c>
      <c r="E7159" s="7" t="s">
        <v>12629</v>
      </c>
      <c r="F7159" s="7"/>
      <c r="G7159" s="7"/>
      <c r="H7159" s="7" t="s">
        <v>1561</v>
      </c>
      <c r="I7159" s="7"/>
      <c r="J7159" s="8" t="s">
        <v>12685</v>
      </c>
      <c r="K7159" s="8" t="s">
        <v>12686</v>
      </c>
      <c r="L7159" s="8" t="s">
        <v>1221</v>
      </c>
      <c r="M7159" s="7"/>
      <c r="N7159" s="9" t="s">
        <v>12688</v>
      </c>
    </row>
    <row r="7160" spans="1:14">
      <c r="A7160" s="7" t="s">
        <v>12709</v>
      </c>
      <c r="B7160" s="7"/>
      <c r="C7160" s="7" t="s">
        <v>14255</v>
      </c>
      <c r="D7160" s="7" t="s">
        <v>14256</v>
      </c>
      <c r="E7160" s="7" t="s">
        <v>12629</v>
      </c>
      <c r="F7160" s="7"/>
      <c r="G7160" s="7"/>
      <c r="H7160" s="7" t="s">
        <v>1561</v>
      </c>
      <c r="I7160" s="7"/>
      <c r="J7160" s="8" t="s">
        <v>12685</v>
      </c>
      <c r="K7160" s="8" t="s">
        <v>12686</v>
      </c>
      <c r="L7160" s="8" t="s">
        <v>1221</v>
      </c>
      <c r="M7160" s="7"/>
      <c r="N7160" s="9" t="s">
        <v>12688</v>
      </c>
    </row>
    <row r="7161" spans="1:14">
      <c r="A7161" s="7" t="s">
        <v>12709</v>
      </c>
      <c r="B7161" s="7"/>
      <c r="C7161" s="7" t="s">
        <v>14257</v>
      </c>
      <c r="D7161" s="7" t="s">
        <v>14258</v>
      </c>
      <c r="E7161" s="7" t="s">
        <v>12629</v>
      </c>
      <c r="F7161" s="7"/>
      <c r="G7161" s="7"/>
      <c r="H7161" s="7" t="s">
        <v>1561</v>
      </c>
      <c r="I7161" s="7"/>
      <c r="J7161" s="8" t="s">
        <v>12685</v>
      </c>
      <c r="K7161" s="8" t="s">
        <v>12686</v>
      </c>
      <c r="L7161" s="8" t="s">
        <v>1221</v>
      </c>
      <c r="M7161" s="7"/>
      <c r="N7161" s="9" t="s">
        <v>12688</v>
      </c>
    </row>
    <row r="7162" spans="1:14">
      <c r="A7162" s="7" t="s">
        <v>12709</v>
      </c>
      <c r="B7162" s="7"/>
      <c r="C7162" s="7" t="s">
        <v>14259</v>
      </c>
      <c r="D7162" s="7" t="s">
        <v>14260</v>
      </c>
      <c r="E7162" s="7" t="s">
        <v>12629</v>
      </c>
      <c r="F7162" s="7"/>
      <c r="G7162" s="7"/>
      <c r="H7162" s="7" t="s">
        <v>1561</v>
      </c>
      <c r="I7162" s="7"/>
      <c r="J7162" s="8" t="s">
        <v>12685</v>
      </c>
      <c r="K7162" s="8" t="s">
        <v>12686</v>
      </c>
      <c r="L7162" s="8" t="s">
        <v>1221</v>
      </c>
      <c r="M7162" s="7"/>
      <c r="N7162" s="9" t="s">
        <v>12688</v>
      </c>
    </row>
    <row r="7163" spans="1:14">
      <c r="A7163" s="7" t="s">
        <v>12709</v>
      </c>
      <c r="B7163" s="7"/>
      <c r="C7163" s="7" t="s">
        <v>14261</v>
      </c>
      <c r="D7163" s="7" t="s">
        <v>14262</v>
      </c>
      <c r="E7163" s="7" t="s">
        <v>12629</v>
      </c>
      <c r="F7163" s="7"/>
      <c r="G7163" s="7"/>
      <c r="H7163" s="7" t="s">
        <v>1561</v>
      </c>
      <c r="I7163" s="7"/>
      <c r="J7163" s="8" t="s">
        <v>12685</v>
      </c>
      <c r="K7163" s="8" t="s">
        <v>12686</v>
      </c>
      <c r="L7163" s="8" t="s">
        <v>1221</v>
      </c>
      <c r="M7163" s="7"/>
      <c r="N7163" s="9" t="s">
        <v>12688</v>
      </c>
    </row>
    <row r="7164" spans="1:14">
      <c r="A7164" s="7" t="s">
        <v>12709</v>
      </c>
      <c r="B7164" s="7"/>
      <c r="C7164" s="7" t="s">
        <v>14263</v>
      </c>
      <c r="D7164" s="7" t="s">
        <v>14264</v>
      </c>
      <c r="E7164" s="7" t="s">
        <v>12629</v>
      </c>
      <c r="F7164" s="7"/>
      <c r="G7164" s="7"/>
      <c r="H7164" s="7" t="s">
        <v>1561</v>
      </c>
      <c r="I7164" s="7"/>
      <c r="J7164" s="8" t="s">
        <v>12685</v>
      </c>
      <c r="K7164" s="8" t="s">
        <v>12686</v>
      </c>
      <c r="L7164" s="8" t="s">
        <v>1221</v>
      </c>
      <c r="M7164" s="7"/>
      <c r="N7164" s="9" t="s">
        <v>12688</v>
      </c>
    </row>
    <row r="7165" spans="1:14">
      <c r="A7165" s="7" t="s">
        <v>12709</v>
      </c>
      <c r="B7165" s="7"/>
      <c r="C7165" s="7" t="s">
        <v>14265</v>
      </c>
      <c r="D7165" s="7" t="s">
        <v>14266</v>
      </c>
      <c r="E7165" s="7" t="s">
        <v>12629</v>
      </c>
      <c r="F7165" s="7"/>
      <c r="G7165" s="7"/>
      <c r="H7165" s="7" t="s">
        <v>1561</v>
      </c>
      <c r="I7165" s="7"/>
      <c r="J7165" s="8" t="s">
        <v>12685</v>
      </c>
      <c r="K7165" s="8" t="s">
        <v>12686</v>
      </c>
      <c r="L7165" s="8" t="s">
        <v>1221</v>
      </c>
      <c r="M7165" s="7"/>
      <c r="N7165" s="9" t="s">
        <v>12688</v>
      </c>
    </row>
    <row r="7166" spans="1:14">
      <c r="A7166" s="7" t="s">
        <v>12709</v>
      </c>
      <c r="B7166" s="7"/>
      <c r="C7166" s="7" t="s">
        <v>14267</v>
      </c>
      <c r="D7166" s="7" t="s">
        <v>14268</v>
      </c>
      <c r="E7166" s="7" t="s">
        <v>12629</v>
      </c>
      <c r="F7166" s="7"/>
      <c r="G7166" s="7"/>
      <c r="H7166" s="7" t="s">
        <v>1561</v>
      </c>
      <c r="I7166" s="7"/>
      <c r="J7166" s="8" t="s">
        <v>12685</v>
      </c>
      <c r="K7166" s="8" t="s">
        <v>12686</v>
      </c>
      <c r="L7166" s="8" t="s">
        <v>1221</v>
      </c>
      <c r="M7166" s="7"/>
      <c r="N7166" s="9" t="s">
        <v>12688</v>
      </c>
    </row>
    <row r="7167" spans="1:14">
      <c r="A7167" s="7" t="s">
        <v>12709</v>
      </c>
      <c r="B7167" s="7"/>
      <c r="C7167" s="7" t="s">
        <v>14269</v>
      </c>
      <c r="D7167" s="7" t="s">
        <v>14270</v>
      </c>
      <c r="E7167" s="7" t="s">
        <v>12629</v>
      </c>
      <c r="F7167" s="7"/>
      <c r="G7167" s="7"/>
      <c r="H7167" s="7" t="s">
        <v>1561</v>
      </c>
      <c r="I7167" s="7"/>
      <c r="J7167" s="8" t="s">
        <v>12685</v>
      </c>
      <c r="K7167" s="8" t="s">
        <v>12686</v>
      </c>
      <c r="L7167" s="8" t="s">
        <v>1221</v>
      </c>
      <c r="M7167" s="7"/>
      <c r="N7167" s="9" t="s">
        <v>12688</v>
      </c>
    </row>
    <row r="7168" spans="1:14">
      <c r="A7168" s="7" t="s">
        <v>12709</v>
      </c>
      <c r="B7168" s="7"/>
      <c r="C7168" s="7" t="s">
        <v>14271</v>
      </c>
      <c r="D7168" s="7" t="s">
        <v>14272</v>
      </c>
      <c r="E7168" s="7" t="s">
        <v>12629</v>
      </c>
      <c r="F7168" s="7"/>
      <c r="G7168" s="7"/>
      <c r="H7168" s="7" t="s">
        <v>1561</v>
      </c>
      <c r="I7168" s="7"/>
      <c r="J7168" s="8" t="s">
        <v>12685</v>
      </c>
      <c r="K7168" s="8" t="s">
        <v>12686</v>
      </c>
      <c r="L7168" s="8" t="s">
        <v>1221</v>
      </c>
      <c r="M7168" s="7"/>
      <c r="N7168" s="9" t="s">
        <v>12688</v>
      </c>
    </row>
    <row r="7169" spans="1:14">
      <c r="A7169" s="7" t="s">
        <v>12709</v>
      </c>
      <c r="B7169" s="7"/>
      <c r="C7169" s="8" t="s">
        <v>14273</v>
      </c>
      <c r="D7169" s="8" t="s">
        <v>14274</v>
      </c>
      <c r="E7169" s="7" t="s">
        <v>12629</v>
      </c>
      <c r="F7169" s="8"/>
      <c r="G7169" s="8"/>
      <c r="H7169" s="8" t="s">
        <v>1561</v>
      </c>
      <c r="I7169" s="8"/>
      <c r="J7169" s="8" t="s">
        <v>12685</v>
      </c>
      <c r="K7169" s="8" t="s">
        <v>12686</v>
      </c>
      <c r="L7169" s="8" t="s">
        <v>1221</v>
      </c>
      <c r="M7169" s="7" t="s">
        <v>1982</v>
      </c>
      <c r="N7169" s="9" t="s">
        <v>12688</v>
      </c>
    </row>
    <row r="7170" spans="1:14">
      <c r="A7170" s="7" t="s">
        <v>12709</v>
      </c>
      <c r="B7170" s="7"/>
      <c r="C7170" s="8" t="s">
        <v>14275</v>
      </c>
      <c r="D7170" s="8" t="s">
        <v>14276</v>
      </c>
      <c r="E7170" s="7" t="s">
        <v>12629</v>
      </c>
      <c r="F7170" s="8"/>
      <c r="G7170" s="8"/>
      <c r="H7170" s="8" t="s">
        <v>1561</v>
      </c>
      <c r="I7170" s="8"/>
      <c r="J7170" s="8" t="s">
        <v>12685</v>
      </c>
      <c r="K7170" s="8" t="s">
        <v>12686</v>
      </c>
      <c r="L7170" s="8" t="s">
        <v>1221</v>
      </c>
      <c r="M7170" s="7" t="s">
        <v>1982</v>
      </c>
      <c r="N7170" s="9" t="s">
        <v>12688</v>
      </c>
    </row>
    <row r="7171" spans="1:14">
      <c r="A7171" s="7" t="s">
        <v>12709</v>
      </c>
      <c r="B7171" s="7"/>
      <c r="C7171" s="7" t="s">
        <v>14277</v>
      </c>
      <c r="D7171" s="7" t="s">
        <v>14278</v>
      </c>
      <c r="E7171" s="7" t="s">
        <v>12629</v>
      </c>
      <c r="F7171" s="7"/>
      <c r="G7171" s="7"/>
      <c r="H7171" s="7" t="s">
        <v>1561</v>
      </c>
      <c r="I7171" s="7"/>
      <c r="J7171" s="8" t="s">
        <v>12685</v>
      </c>
      <c r="K7171" s="8" t="s">
        <v>12686</v>
      </c>
      <c r="L7171" s="8" t="s">
        <v>1221</v>
      </c>
      <c r="M7171" s="7"/>
      <c r="N7171" s="9" t="s">
        <v>12688</v>
      </c>
    </row>
    <row r="7172" spans="1:14">
      <c r="A7172" s="7" t="s">
        <v>12709</v>
      </c>
      <c r="B7172" s="7"/>
      <c r="C7172" s="7" t="s">
        <v>14279</v>
      </c>
      <c r="D7172" s="7" t="s">
        <v>14280</v>
      </c>
      <c r="E7172" s="7" t="s">
        <v>12629</v>
      </c>
      <c r="F7172" s="7"/>
      <c r="G7172" s="7"/>
      <c r="H7172" s="7" t="s">
        <v>1561</v>
      </c>
      <c r="I7172" s="7"/>
      <c r="J7172" s="8" t="s">
        <v>12685</v>
      </c>
      <c r="K7172" s="8" t="s">
        <v>12686</v>
      </c>
      <c r="L7172" s="8" t="s">
        <v>1221</v>
      </c>
      <c r="M7172" s="7"/>
      <c r="N7172" s="9" t="s">
        <v>12688</v>
      </c>
    </row>
    <row r="7173" spans="1:14">
      <c r="A7173" s="7" t="s">
        <v>12709</v>
      </c>
      <c r="B7173" s="7"/>
      <c r="C7173" s="7" t="s">
        <v>14281</v>
      </c>
      <c r="D7173" s="7" t="s">
        <v>14282</v>
      </c>
      <c r="E7173" s="7" t="s">
        <v>12629</v>
      </c>
      <c r="F7173" s="7"/>
      <c r="G7173" s="7"/>
      <c r="H7173" s="7" t="s">
        <v>1561</v>
      </c>
      <c r="I7173" s="7"/>
      <c r="J7173" s="8" t="s">
        <v>12685</v>
      </c>
      <c r="K7173" s="8" t="s">
        <v>12686</v>
      </c>
      <c r="L7173" s="8" t="s">
        <v>1221</v>
      </c>
      <c r="M7173" s="7"/>
      <c r="N7173" s="9" t="s">
        <v>12688</v>
      </c>
    </row>
    <row r="7174" spans="1:14">
      <c r="A7174" s="7" t="s">
        <v>12709</v>
      </c>
      <c r="B7174" s="7"/>
      <c r="C7174" s="7" t="s">
        <v>14283</v>
      </c>
      <c r="D7174" s="7" t="s">
        <v>14284</v>
      </c>
      <c r="E7174" s="7" t="s">
        <v>12629</v>
      </c>
      <c r="F7174" s="7"/>
      <c r="G7174" s="7"/>
      <c r="H7174" s="7" t="s">
        <v>1561</v>
      </c>
      <c r="I7174" s="7"/>
      <c r="J7174" s="8" t="s">
        <v>12685</v>
      </c>
      <c r="K7174" s="8" t="s">
        <v>12686</v>
      </c>
      <c r="L7174" s="8" t="s">
        <v>1221</v>
      </c>
      <c r="M7174" s="7"/>
      <c r="N7174" s="9" t="s">
        <v>12688</v>
      </c>
    </row>
    <row r="7175" spans="1:14">
      <c r="A7175" s="7" t="s">
        <v>12709</v>
      </c>
      <c r="B7175" s="7"/>
      <c r="C7175" s="7" t="s">
        <v>14285</v>
      </c>
      <c r="D7175" s="7" t="s">
        <v>14286</v>
      </c>
      <c r="E7175" s="7" t="s">
        <v>12629</v>
      </c>
      <c r="F7175" s="7"/>
      <c r="G7175" s="7"/>
      <c r="H7175" s="7" t="s">
        <v>1561</v>
      </c>
      <c r="I7175" s="7"/>
      <c r="J7175" s="8" t="s">
        <v>12685</v>
      </c>
      <c r="K7175" s="8" t="s">
        <v>12686</v>
      </c>
      <c r="L7175" s="8" t="s">
        <v>1221</v>
      </c>
      <c r="M7175" s="7"/>
      <c r="N7175" s="9" t="s">
        <v>12688</v>
      </c>
    </row>
    <row r="7176" spans="1:14">
      <c r="A7176" s="7" t="s">
        <v>12709</v>
      </c>
      <c r="B7176" s="7"/>
      <c r="C7176" s="7" t="s">
        <v>14287</v>
      </c>
      <c r="D7176" s="7" t="s">
        <v>14288</v>
      </c>
      <c r="E7176" s="7" t="s">
        <v>12629</v>
      </c>
      <c r="F7176" s="7"/>
      <c r="G7176" s="7"/>
      <c r="H7176" s="7" t="s">
        <v>1561</v>
      </c>
      <c r="I7176" s="7"/>
      <c r="J7176" s="8" t="s">
        <v>12685</v>
      </c>
      <c r="K7176" s="8" t="s">
        <v>12686</v>
      </c>
      <c r="L7176" s="8" t="s">
        <v>1221</v>
      </c>
      <c r="M7176" s="7"/>
      <c r="N7176" s="9" t="s">
        <v>12688</v>
      </c>
    </row>
    <row r="7177" spans="1:14">
      <c r="A7177" s="7" t="s">
        <v>12709</v>
      </c>
      <c r="B7177" s="7"/>
      <c r="C7177" s="7" t="s">
        <v>14289</v>
      </c>
      <c r="D7177" s="7" t="s">
        <v>14290</v>
      </c>
      <c r="E7177" s="7" t="s">
        <v>12629</v>
      </c>
      <c r="F7177" s="7"/>
      <c r="G7177" s="7"/>
      <c r="H7177" s="7" t="s">
        <v>1561</v>
      </c>
      <c r="I7177" s="7"/>
      <c r="J7177" s="8" t="s">
        <v>12685</v>
      </c>
      <c r="K7177" s="8" t="s">
        <v>12686</v>
      </c>
      <c r="L7177" s="8" t="s">
        <v>1221</v>
      </c>
      <c r="M7177" s="7"/>
      <c r="N7177" s="9" t="s">
        <v>12688</v>
      </c>
    </row>
    <row r="7178" spans="1:14">
      <c r="A7178" s="7" t="s">
        <v>12709</v>
      </c>
      <c r="B7178" s="7"/>
      <c r="C7178" s="7" t="s">
        <v>14291</v>
      </c>
      <c r="D7178" s="7" t="s">
        <v>14292</v>
      </c>
      <c r="E7178" s="7" t="s">
        <v>12629</v>
      </c>
      <c r="F7178" s="7"/>
      <c r="G7178" s="7"/>
      <c r="H7178" s="7" t="s">
        <v>1561</v>
      </c>
      <c r="I7178" s="7"/>
      <c r="J7178" s="8" t="s">
        <v>12685</v>
      </c>
      <c r="K7178" s="8" t="s">
        <v>12686</v>
      </c>
      <c r="L7178" s="8" t="s">
        <v>1221</v>
      </c>
      <c r="M7178" s="7"/>
      <c r="N7178" s="9" t="s">
        <v>12688</v>
      </c>
    </row>
    <row r="7179" spans="1:14">
      <c r="A7179" s="7" t="s">
        <v>12709</v>
      </c>
      <c r="B7179" s="7"/>
      <c r="C7179" s="7" t="s">
        <v>14293</v>
      </c>
      <c r="D7179" s="7" t="s">
        <v>14294</v>
      </c>
      <c r="E7179" s="7" t="s">
        <v>12629</v>
      </c>
      <c r="F7179" s="7"/>
      <c r="G7179" s="7"/>
      <c r="H7179" s="7" t="s">
        <v>1561</v>
      </c>
      <c r="I7179" s="7"/>
      <c r="J7179" s="8" t="s">
        <v>12685</v>
      </c>
      <c r="K7179" s="8" t="s">
        <v>12686</v>
      </c>
      <c r="L7179" s="8" t="s">
        <v>1221</v>
      </c>
      <c r="M7179" s="7"/>
      <c r="N7179" s="9" t="s">
        <v>12688</v>
      </c>
    </row>
    <row r="7180" spans="1:14">
      <c r="A7180" s="7" t="s">
        <v>12709</v>
      </c>
      <c r="B7180" s="7"/>
      <c r="C7180" s="7" t="s">
        <v>14295</v>
      </c>
      <c r="D7180" s="7" t="s">
        <v>14296</v>
      </c>
      <c r="E7180" s="7" t="s">
        <v>12629</v>
      </c>
      <c r="F7180" s="7"/>
      <c r="G7180" s="7"/>
      <c r="H7180" s="7" t="s">
        <v>1561</v>
      </c>
      <c r="I7180" s="7"/>
      <c r="J7180" s="8" t="s">
        <v>12685</v>
      </c>
      <c r="K7180" s="8" t="s">
        <v>12686</v>
      </c>
      <c r="L7180" s="8" t="s">
        <v>1221</v>
      </c>
      <c r="M7180" s="7"/>
      <c r="N7180" s="9" t="s">
        <v>12688</v>
      </c>
    </row>
    <row r="7181" spans="1:14">
      <c r="A7181" s="7" t="s">
        <v>12709</v>
      </c>
      <c r="B7181" s="7"/>
      <c r="C7181" s="7" t="s">
        <v>14297</v>
      </c>
      <c r="D7181" s="7" t="s">
        <v>14298</v>
      </c>
      <c r="E7181" s="7" t="s">
        <v>12629</v>
      </c>
      <c r="F7181" s="7"/>
      <c r="G7181" s="7"/>
      <c r="H7181" s="7" t="s">
        <v>1561</v>
      </c>
      <c r="I7181" s="7"/>
      <c r="J7181" s="8" t="s">
        <v>12685</v>
      </c>
      <c r="K7181" s="8" t="s">
        <v>12686</v>
      </c>
      <c r="L7181" s="8" t="s">
        <v>1221</v>
      </c>
      <c r="M7181" s="7"/>
      <c r="N7181" s="9" t="s">
        <v>12688</v>
      </c>
    </row>
    <row r="7182" spans="1:14">
      <c r="A7182" s="7" t="s">
        <v>12709</v>
      </c>
      <c r="B7182" s="7"/>
      <c r="C7182" s="7" t="s">
        <v>14299</v>
      </c>
      <c r="D7182" s="7" t="s">
        <v>14300</v>
      </c>
      <c r="E7182" s="7" t="s">
        <v>12629</v>
      </c>
      <c r="F7182" s="7"/>
      <c r="G7182" s="7"/>
      <c r="H7182" s="7" t="s">
        <v>1561</v>
      </c>
      <c r="I7182" s="7"/>
      <c r="J7182" s="8" t="s">
        <v>12685</v>
      </c>
      <c r="K7182" s="8" t="s">
        <v>12686</v>
      </c>
      <c r="L7182" s="8" t="s">
        <v>1221</v>
      </c>
      <c r="M7182" s="7"/>
      <c r="N7182" s="9" t="s">
        <v>12688</v>
      </c>
    </row>
    <row r="7183" spans="1:14">
      <c r="A7183" s="7" t="s">
        <v>12709</v>
      </c>
      <c r="B7183" s="7"/>
      <c r="C7183" s="7" t="s">
        <v>14301</v>
      </c>
      <c r="D7183" s="7" t="s">
        <v>14302</v>
      </c>
      <c r="E7183" s="7" t="s">
        <v>12629</v>
      </c>
      <c r="F7183" s="7"/>
      <c r="G7183" s="7"/>
      <c r="H7183" s="7" t="s">
        <v>1561</v>
      </c>
      <c r="I7183" s="7"/>
      <c r="J7183" s="8" t="s">
        <v>12685</v>
      </c>
      <c r="K7183" s="8" t="s">
        <v>12686</v>
      </c>
      <c r="L7183" s="8" t="s">
        <v>1221</v>
      </c>
      <c r="M7183" s="7"/>
      <c r="N7183" s="9" t="s">
        <v>12688</v>
      </c>
    </row>
    <row r="7184" spans="1:14">
      <c r="A7184" s="7" t="s">
        <v>12709</v>
      </c>
      <c r="B7184" s="7"/>
      <c r="C7184" s="7" t="s">
        <v>14303</v>
      </c>
      <c r="D7184" s="7" t="s">
        <v>14304</v>
      </c>
      <c r="E7184" s="7" t="s">
        <v>12629</v>
      </c>
      <c r="F7184" s="7"/>
      <c r="G7184" s="7"/>
      <c r="H7184" s="7" t="s">
        <v>1561</v>
      </c>
      <c r="I7184" s="7"/>
      <c r="J7184" s="8" t="s">
        <v>12685</v>
      </c>
      <c r="K7184" s="8" t="s">
        <v>12686</v>
      </c>
      <c r="L7184" s="8" t="s">
        <v>1221</v>
      </c>
      <c r="M7184" s="7"/>
      <c r="N7184" s="9" t="s">
        <v>12688</v>
      </c>
    </row>
    <row r="7185" spans="1:14">
      <c r="A7185" s="7" t="s">
        <v>12709</v>
      </c>
      <c r="B7185" s="7"/>
      <c r="C7185" s="8" t="s">
        <v>14305</v>
      </c>
      <c r="D7185" s="8" t="s">
        <v>14306</v>
      </c>
      <c r="E7185" s="7" t="s">
        <v>12629</v>
      </c>
      <c r="F7185" s="8"/>
      <c r="G7185" s="8"/>
      <c r="H7185" s="8" t="s">
        <v>1561</v>
      </c>
      <c r="I7185" s="8"/>
      <c r="J7185" s="8" t="s">
        <v>12685</v>
      </c>
      <c r="K7185" s="8" t="s">
        <v>12686</v>
      </c>
      <c r="L7185" s="8" t="s">
        <v>1221</v>
      </c>
      <c r="M7185" s="7" t="s">
        <v>1982</v>
      </c>
      <c r="N7185" s="9" t="s">
        <v>12688</v>
      </c>
    </row>
    <row r="7186" spans="1:14">
      <c r="A7186" s="7" t="s">
        <v>12709</v>
      </c>
      <c r="B7186" s="7"/>
      <c r="C7186" s="8" t="s">
        <v>14307</v>
      </c>
      <c r="D7186" s="8" t="s">
        <v>14308</v>
      </c>
      <c r="E7186" s="7" t="s">
        <v>12629</v>
      </c>
      <c r="F7186" s="8"/>
      <c r="G7186" s="8"/>
      <c r="H7186" s="8" t="s">
        <v>1561</v>
      </c>
      <c r="I7186" s="8"/>
      <c r="J7186" s="8" t="s">
        <v>12685</v>
      </c>
      <c r="K7186" s="8" t="s">
        <v>12686</v>
      </c>
      <c r="L7186" s="8" t="s">
        <v>1221</v>
      </c>
      <c r="M7186" s="7" t="s">
        <v>1982</v>
      </c>
      <c r="N7186" s="9" t="s">
        <v>12688</v>
      </c>
    </row>
    <row r="7187" spans="1:14">
      <c r="A7187" s="7" t="s">
        <v>12709</v>
      </c>
      <c r="B7187" s="7"/>
      <c r="C7187" s="8" t="s">
        <v>14309</v>
      </c>
      <c r="D7187" s="8" t="s">
        <v>14310</v>
      </c>
      <c r="E7187" s="7" t="s">
        <v>12629</v>
      </c>
      <c r="F7187" s="8"/>
      <c r="G7187" s="8"/>
      <c r="H7187" s="8" t="s">
        <v>1561</v>
      </c>
      <c r="I7187" s="8"/>
      <c r="J7187" s="8" t="s">
        <v>12685</v>
      </c>
      <c r="K7187" s="8" t="s">
        <v>12686</v>
      </c>
      <c r="L7187" s="8" t="s">
        <v>1221</v>
      </c>
      <c r="M7187" s="7" t="s">
        <v>1982</v>
      </c>
      <c r="N7187" s="9" t="s">
        <v>12688</v>
      </c>
    </row>
    <row r="7188" spans="1:14">
      <c r="A7188" s="7" t="s">
        <v>12709</v>
      </c>
      <c r="B7188" s="7"/>
      <c r="C7188" s="7" t="s">
        <v>14311</v>
      </c>
      <c r="D7188" s="7" t="s">
        <v>14312</v>
      </c>
      <c r="E7188" s="7" t="s">
        <v>12629</v>
      </c>
      <c r="F7188" s="7"/>
      <c r="G7188" s="7"/>
      <c r="H7188" s="7" t="s">
        <v>1561</v>
      </c>
      <c r="I7188" s="7"/>
      <c r="J7188" s="8" t="s">
        <v>12685</v>
      </c>
      <c r="K7188" s="8" t="s">
        <v>12686</v>
      </c>
      <c r="L7188" s="8" t="s">
        <v>1221</v>
      </c>
      <c r="M7188" s="7"/>
      <c r="N7188" s="9" t="s">
        <v>12688</v>
      </c>
    </row>
    <row r="7189" spans="1:14">
      <c r="A7189" s="7" t="s">
        <v>12709</v>
      </c>
      <c r="B7189" s="7"/>
      <c r="C7189" s="7" t="s">
        <v>14313</v>
      </c>
      <c r="D7189" s="7" t="s">
        <v>14314</v>
      </c>
      <c r="E7189" s="7" t="s">
        <v>12629</v>
      </c>
      <c r="F7189" s="7"/>
      <c r="G7189" s="7"/>
      <c r="H7189" s="7" t="s">
        <v>1561</v>
      </c>
      <c r="I7189" s="7"/>
      <c r="J7189" s="8" t="s">
        <v>12685</v>
      </c>
      <c r="K7189" s="8" t="s">
        <v>12686</v>
      </c>
      <c r="L7189" s="8" t="s">
        <v>1221</v>
      </c>
      <c r="M7189" s="7"/>
      <c r="N7189" s="9" t="s">
        <v>12688</v>
      </c>
    </row>
    <row r="7190" spans="1:14">
      <c r="A7190" s="7" t="s">
        <v>12709</v>
      </c>
      <c r="B7190" s="7"/>
      <c r="C7190" s="7" t="s">
        <v>14315</v>
      </c>
      <c r="D7190" s="7" t="s">
        <v>14316</v>
      </c>
      <c r="E7190" s="7" t="s">
        <v>12629</v>
      </c>
      <c r="F7190" s="7"/>
      <c r="G7190" s="7"/>
      <c r="H7190" s="7" t="s">
        <v>1561</v>
      </c>
      <c r="I7190" s="7"/>
      <c r="J7190" s="8" t="s">
        <v>12685</v>
      </c>
      <c r="K7190" s="8" t="s">
        <v>12686</v>
      </c>
      <c r="L7190" s="8" t="s">
        <v>1221</v>
      </c>
      <c r="M7190" s="7"/>
      <c r="N7190" s="9" t="s">
        <v>12688</v>
      </c>
    </row>
    <row r="7191" spans="1:14">
      <c r="A7191" s="7" t="s">
        <v>12709</v>
      </c>
      <c r="B7191" s="7"/>
      <c r="C7191" s="7" t="s">
        <v>14317</v>
      </c>
      <c r="D7191" s="7" t="s">
        <v>14318</v>
      </c>
      <c r="E7191" s="7" t="s">
        <v>12629</v>
      </c>
      <c r="F7191" s="7"/>
      <c r="G7191" s="7"/>
      <c r="H7191" s="7" t="s">
        <v>1561</v>
      </c>
      <c r="I7191" s="7"/>
      <c r="J7191" s="8" t="s">
        <v>12685</v>
      </c>
      <c r="K7191" s="8" t="s">
        <v>12686</v>
      </c>
      <c r="L7191" s="8" t="s">
        <v>1221</v>
      </c>
      <c r="M7191" s="7"/>
      <c r="N7191" s="9" t="s">
        <v>12688</v>
      </c>
    </row>
    <row r="7192" spans="1:14">
      <c r="A7192" s="7" t="s">
        <v>12709</v>
      </c>
      <c r="B7192" s="7"/>
      <c r="C7192" s="7" t="s">
        <v>14319</v>
      </c>
      <c r="D7192" s="7" t="s">
        <v>14320</v>
      </c>
      <c r="E7192" s="7" t="s">
        <v>12629</v>
      </c>
      <c r="F7192" s="7"/>
      <c r="G7192" s="7"/>
      <c r="H7192" s="7" t="s">
        <v>1561</v>
      </c>
      <c r="I7192" s="7"/>
      <c r="J7192" s="8" t="s">
        <v>12685</v>
      </c>
      <c r="K7192" s="8" t="s">
        <v>12686</v>
      </c>
      <c r="L7192" s="8" t="s">
        <v>1221</v>
      </c>
      <c r="M7192" s="7"/>
      <c r="N7192" s="9" t="s">
        <v>12688</v>
      </c>
    </row>
    <row r="7193" spans="1:14">
      <c r="A7193" s="7" t="s">
        <v>12709</v>
      </c>
      <c r="B7193" s="7"/>
      <c r="C7193" s="7" t="s">
        <v>14321</v>
      </c>
      <c r="D7193" s="7" t="s">
        <v>14322</v>
      </c>
      <c r="E7193" s="7" t="s">
        <v>12629</v>
      </c>
      <c r="F7193" s="7"/>
      <c r="G7193" s="7"/>
      <c r="H7193" s="7" t="s">
        <v>1561</v>
      </c>
      <c r="I7193" s="7"/>
      <c r="J7193" s="8" t="s">
        <v>12685</v>
      </c>
      <c r="K7193" s="8" t="s">
        <v>12686</v>
      </c>
      <c r="L7193" s="8" t="s">
        <v>1221</v>
      </c>
      <c r="M7193" s="7"/>
      <c r="N7193" s="9" t="s">
        <v>12688</v>
      </c>
    </row>
    <row r="7194" spans="1:14">
      <c r="A7194" s="7" t="s">
        <v>12709</v>
      </c>
      <c r="B7194" s="7"/>
      <c r="C7194" s="7" t="s">
        <v>14323</v>
      </c>
      <c r="D7194" s="7" t="s">
        <v>14324</v>
      </c>
      <c r="E7194" s="7" t="s">
        <v>12629</v>
      </c>
      <c r="F7194" s="7"/>
      <c r="G7194" s="7"/>
      <c r="H7194" s="7" t="s">
        <v>1561</v>
      </c>
      <c r="I7194" s="7"/>
      <c r="J7194" s="8" t="s">
        <v>12685</v>
      </c>
      <c r="K7194" s="8" t="s">
        <v>12686</v>
      </c>
      <c r="L7194" s="8" t="s">
        <v>1221</v>
      </c>
      <c r="M7194" s="7"/>
      <c r="N7194" s="9" t="s">
        <v>12688</v>
      </c>
    </row>
    <row r="7195" spans="1:14">
      <c r="A7195" s="7" t="s">
        <v>12709</v>
      </c>
      <c r="B7195" s="7"/>
      <c r="C7195" s="8" t="s">
        <v>14325</v>
      </c>
      <c r="D7195" s="8" t="s">
        <v>14326</v>
      </c>
      <c r="E7195" s="7" t="s">
        <v>12629</v>
      </c>
      <c r="F7195" s="8"/>
      <c r="G7195" s="8"/>
      <c r="H7195" s="8" t="s">
        <v>1561</v>
      </c>
      <c r="I7195" s="8"/>
      <c r="J7195" s="8" t="s">
        <v>12685</v>
      </c>
      <c r="K7195" s="8" t="s">
        <v>12686</v>
      </c>
      <c r="L7195" s="8" t="s">
        <v>1221</v>
      </c>
      <c r="M7195" s="7" t="s">
        <v>1982</v>
      </c>
      <c r="N7195" s="9" t="s">
        <v>12688</v>
      </c>
    </row>
    <row r="7196" spans="1:14">
      <c r="A7196" s="7" t="s">
        <v>12709</v>
      </c>
      <c r="B7196" s="7"/>
      <c r="C7196" s="7" t="s">
        <v>14327</v>
      </c>
      <c r="D7196" s="7" t="s">
        <v>14328</v>
      </c>
      <c r="E7196" s="7" t="s">
        <v>12629</v>
      </c>
      <c r="F7196" s="7"/>
      <c r="G7196" s="7"/>
      <c r="H7196" s="7" t="s">
        <v>1561</v>
      </c>
      <c r="I7196" s="7"/>
      <c r="J7196" s="8" t="s">
        <v>12685</v>
      </c>
      <c r="K7196" s="8" t="s">
        <v>12686</v>
      </c>
      <c r="L7196" s="8" t="s">
        <v>1221</v>
      </c>
      <c r="M7196" s="7"/>
      <c r="N7196" s="9" t="s">
        <v>12688</v>
      </c>
    </row>
    <row r="7197" spans="1:14">
      <c r="A7197" s="7" t="s">
        <v>12709</v>
      </c>
      <c r="B7197" s="7"/>
      <c r="C7197" s="7" t="s">
        <v>14329</v>
      </c>
      <c r="D7197" s="7" t="s">
        <v>14330</v>
      </c>
      <c r="E7197" s="7" t="s">
        <v>12629</v>
      </c>
      <c r="F7197" s="7"/>
      <c r="G7197" s="7"/>
      <c r="H7197" s="7" t="s">
        <v>1561</v>
      </c>
      <c r="I7197" s="7"/>
      <c r="J7197" s="8" t="s">
        <v>12685</v>
      </c>
      <c r="K7197" s="8" t="s">
        <v>12686</v>
      </c>
      <c r="L7197" s="8" t="s">
        <v>1221</v>
      </c>
      <c r="M7197" s="7"/>
      <c r="N7197" s="9" t="s">
        <v>12688</v>
      </c>
    </row>
    <row r="7198" spans="1:14">
      <c r="A7198" s="7" t="s">
        <v>12709</v>
      </c>
      <c r="B7198" s="7"/>
      <c r="C7198" s="7" t="s">
        <v>14331</v>
      </c>
      <c r="D7198" s="7" t="s">
        <v>14332</v>
      </c>
      <c r="E7198" s="7" t="s">
        <v>12629</v>
      </c>
      <c r="F7198" s="7"/>
      <c r="G7198" s="7"/>
      <c r="H7198" s="7" t="s">
        <v>1561</v>
      </c>
      <c r="I7198" s="7"/>
      <c r="J7198" s="8" t="s">
        <v>12685</v>
      </c>
      <c r="K7198" s="8" t="s">
        <v>12686</v>
      </c>
      <c r="L7198" s="8" t="s">
        <v>1221</v>
      </c>
      <c r="M7198" s="7"/>
      <c r="N7198" s="9" t="s">
        <v>12688</v>
      </c>
    </row>
    <row r="7199" spans="1:14">
      <c r="A7199" s="7" t="s">
        <v>12709</v>
      </c>
      <c r="B7199" s="7"/>
      <c r="C7199" s="7" t="s">
        <v>14333</v>
      </c>
      <c r="D7199" s="7" t="s">
        <v>14334</v>
      </c>
      <c r="E7199" s="7" t="s">
        <v>12629</v>
      </c>
      <c r="F7199" s="7"/>
      <c r="G7199" s="7"/>
      <c r="H7199" s="7" t="s">
        <v>1561</v>
      </c>
      <c r="I7199" s="7"/>
      <c r="J7199" s="8" t="s">
        <v>12685</v>
      </c>
      <c r="K7199" s="8" t="s">
        <v>12686</v>
      </c>
      <c r="L7199" s="8" t="s">
        <v>1221</v>
      </c>
      <c r="M7199" s="7"/>
      <c r="N7199" s="9" t="s">
        <v>12688</v>
      </c>
    </row>
    <row r="7200" spans="1:14">
      <c r="A7200" s="7" t="s">
        <v>12709</v>
      </c>
      <c r="B7200" s="7"/>
      <c r="C7200" s="7" t="s">
        <v>14335</v>
      </c>
      <c r="D7200" s="7" t="s">
        <v>14336</v>
      </c>
      <c r="E7200" s="7" t="s">
        <v>12629</v>
      </c>
      <c r="F7200" s="7"/>
      <c r="G7200" s="7"/>
      <c r="H7200" s="7" t="s">
        <v>1561</v>
      </c>
      <c r="I7200" s="7"/>
      <c r="J7200" s="8" t="s">
        <v>12685</v>
      </c>
      <c r="K7200" s="8" t="s">
        <v>12686</v>
      </c>
      <c r="L7200" s="8" t="s">
        <v>1221</v>
      </c>
      <c r="M7200" s="7"/>
      <c r="N7200" s="9" t="s">
        <v>12688</v>
      </c>
    </row>
    <row r="7201" spans="1:14">
      <c r="A7201" s="7" t="s">
        <v>12709</v>
      </c>
      <c r="B7201" s="7"/>
      <c r="C7201" s="7" t="s">
        <v>14337</v>
      </c>
      <c r="D7201" s="7" t="s">
        <v>14338</v>
      </c>
      <c r="E7201" s="7" t="s">
        <v>12629</v>
      </c>
      <c r="F7201" s="7"/>
      <c r="G7201" s="7"/>
      <c r="H7201" s="7" t="s">
        <v>1561</v>
      </c>
      <c r="I7201" s="7"/>
      <c r="J7201" s="8" t="s">
        <v>12685</v>
      </c>
      <c r="K7201" s="8" t="s">
        <v>12686</v>
      </c>
      <c r="L7201" s="8" t="s">
        <v>1221</v>
      </c>
      <c r="M7201" s="7"/>
      <c r="N7201" s="9" t="s">
        <v>12688</v>
      </c>
    </row>
    <row r="7202" spans="1:14">
      <c r="A7202" s="7" t="s">
        <v>12709</v>
      </c>
      <c r="B7202" s="7"/>
      <c r="C7202" s="7" t="s">
        <v>14339</v>
      </c>
      <c r="D7202" s="7" t="s">
        <v>14340</v>
      </c>
      <c r="E7202" s="7" t="s">
        <v>12629</v>
      </c>
      <c r="F7202" s="7"/>
      <c r="G7202" s="7"/>
      <c r="H7202" s="7" t="s">
        <v>1561</v>
      </c>
      <c r="I7202" s="7"/>
      <c r="J7202" s="8" t="s">
        <v>12685</v>
      </c>
      <c r="K7202" s="8" t="s">
        <v>12686</v>
      </c>
      <c r="L7202" s="8" t="s">
        <v>1221</v>
      </c>
      <c r="M7202" s="7"/>
      <c r="N7202" s="9" t="s">
        <v>12688</v>
      </c>
    </row>
    <row r="7203" spans="1:14">
      <c r="A7203" s="7" t="s">
        <v>12709</v>
      </c>
      <c r="B7203" s="7"/>
      <c r="C7203" s="7" t="s">
        <v>14341</v>
      </c>
      <c r="D7203" s="7" t="s">
        <v>14342</v>
      </c>
      <c r="E7203" s="7" t="s">
        <v>12629</v>
      </c>
      <c r="F7203" s="7"/>
      <c r="G7203" s="7"/>
      <c r="H7203" s="7" t="s">
        <v>1561</v>
      </c>
      <c r="I7203" s="7"/>
      <c r="J7203" s="8" t="s">
        <v>12685</v>
      </c>
      <c r="K7203" s="8" t="s">
        <v>12686</v>
      </c>
      <c r="L7203" s="8" t="s">
        <v>1221</v>
      </c>
      <c r="M7203" s="7"/>
      <c r="N7203" s="9" t="s">
        <v>12688</v>
      </c>
    </row>
    <row r="7204" spans="1:14">
      <c r="A7204" s="7" t="s">
        <v>12709</v>
      </c>
      <c r="B7204" s="7"/>
      <c r="C7204" s="8" t="s">
        <v>14343</v>
      </c>
      <c r="D7204" s="8" t="s">
        <v>14344</v>
      </c>
      <c r="E7204" s="7" t="s">
        <v>12629</v>
      </c>
      <c r="F7204" s="8"/>
      <c r="G7204" s="8"/>
      <c r="H7204" s="8" t="s">
        <v>1561</v>
      </c>
      <c r="I7204" s="8"/>
      <c r="J7204" s="8" t="s">
        <v>12685</v>
      </c>
      <c r="K7204" s="8" t="s">
        <v>12686</v>
      </c>
      <c r="L7204" s="8" t="s">
        <v>1221</v>
      </c>
      <c r="M7204" s="7" t="s">
        <v>1982</v>
      </c>
      <c r="N7204" s="9" t="s">
        <v>12688</v>
      </c>
    </row>
    <row r="7205" spans="1:14">
      <c r="A7205" s="7" t="s">
        <v>12709</v>
      </c>
      <c r="B7205" s="7"/>
      <c r="C7205" s="7" t="s">
        <v>14345</v>
      </c>
      <c r="D7205" s="7" t="s">
        <v>14346</v>
      </c>
      <c r="E7205" s="7" t="s">
        <v>12629</v>
      </c>
      <c r="F7205" s="7"/>
      <c r="G7205" s="7"/>
      <c r="H7205" s="7" t="s">
        <v>1561</v>
      </c>
      <c r="I7205" s="7"/>
      <c r="J7205" s="8" t="s">
        <v>12685</v>
      </c>
      <c r="K7205" s="8" t="s">
        <v>12686</v>
      </c>
      <c r="L7205" s="8" t="s">
        <v>1221</v>
      </c>
      <c r="M7205" s="7"/>
      <c r="N7205" s="9" t="s">
        <v>12688</v>
      </c>
    </row>
    <row r="7206" spans="1:14">
      <c r="A7206" s="7" t="s">
        <v>12709</v>
      </c>
      <c r="B7206" s="7"/>
      <c r="C7206" s="7" t="s">
        <v>14347</v>
      </c>
      <c r="D7206" s="7" t="s">
        <v>14348</v>
      </c>
      <c r="E7206" s="7" t="s">
        <v>12629</v>
      </c>
      <c r="F7206" s="7"/>
      <c r="G7206" s="7"/>
      <c r="H7206" s="7" t="s">
        <v>1561</v>
      </c>
      <c r="I7206" s="7"/>
      <c r="J7206" s="8" t="s">
        <v>12685</v>
      </c>
      <c r="K7206" s="8" t="s">
        <v>12686</v>
      </c>
      <c r="L7206" s="8" t="s">
        <v>1221</v>
      </c>
      <c r="M7206" s="7"/>
      <c r="N7206" s="9" t="s">
        <v>12688</v>
      </c>
    </row>
    <row r="7207" spans="1:14">
      <c r="A7207" s="7" t="s">
        <v>12709</v>
      </c>
      <c r="B7207" s="7"/>
      <c r="C7207" s="8" t="s">
        <v>14349</v>
      </c>
      <c r="D7207" s="8" t="s">
        <v>14350</v>
      </c>
      <c r="E7207" s="7" t="s">
        <v>12629</v>
      </c>
      <c r="F7207" s="8"/>
      <c r="G7207" s="8"/>
      <c r="H7207" s="8" t="s">
        <v>1561</v>
      </c>
      <c r="I7207" s="8"/>
      <c r="J7207" s="8" t="s">
        <v>12685</v>
      </c>
      <c r="K7207" s="8" t="s">
        <v>12686</v>
      </c>
      <c r="L7207" s="8" t="s">
        <v>1221</v>
      </c>
      <c r="M7207" s="7" t="s">
        <v>1982</v>
      </c>
      <c r="N7207" s="9" t="s">
        <v>12688</v>
      </c>
    </row>
    <row r="7208" spans="1:14">
      <c r="A7208" s="7" t="s">
        <v>12709</v>
      </c>
      <c r="B7208" s="7"/>
      <c r="C7208" s="7" t="s">
        <v>14351</v>
      </c>
      <c r="D7208" s="7" t="s">
        <v>14352</v>
      </c>
      <c r="E7208" s="7" t="s">
        <v>12629</v>
      </c>
      <c r="F7208" s="7"/>
      <c r="G7208" s="7"/>
      <c r="H7208" s="7" t="s">
        <v>1561</v>
      </c>
      <c r="I7208" s="7"/>
      <c r="J7208" s="8" t="s">
        <v>12685</v>
      </c>
      <c r="K7208" s="8" t="s">
        <v>12686</v>
      </c>
      <c r="L7208" s="8" t="s">
        <v>1221</v>
      </c>
      <c r="M7208" s="7"/>
      <c r="N7208" s="9" t="s">
        <v>12688</v>
      </c>
    </row>
    <row r="7209" spans="1:14">
      <c r="A7209" s="7" t="s">
        <v>12709</v>
      </c>
      <c r="B7209" s="7"/>
      <c r="C7209" s="7" t="s">
        <v>14353</v>
      </c>
      <c r="D7209" s="7" t="s">
        <v>14354</v>
      </c>
      <c r="E7209" s="7" t="s">
        <v>12629</v>
      </c>
      <c r="F7209" s="7"/>
      <c r="G7209" s="7"/>
      <c r="H7209" s="7" t="s">
        <v>1561</v>
      </c>
      <c r="I7209" s="7"/>
      <c r="J7209" s="8" t="s">
        <v>12685</v>
      </c>
      <c r="K7209" s="8" t="s">
        <v>12686</v>
      </c>
      <c r="L7209" s="8" t="s">
        <v>1221</v>
      </c>
      <c r="M7209" s="7"/>
      <c r="N7209" s="9" t="s">
        <v>12688</v>
      </c>
    </row>
    <row r="7210" spans="1:14">
      <c r="A7210" s="7" t="s">
        <v>12709</v>
      </c>
      <c r="B7210" s="7"/>
      <c r="C7210" s="8" t="s">
        <v>14355</v>
      </c>
      <c r="D7210" s="8" t="s">
        <v>14356</v>
      </c>
      <c r="E7210" s="7" t="s">
        <v>12629</v>
      </c>
      <c r="F7210" s="8"/>
      <c r="G7210" s="8"/>
      <c r="H7210" s="8" t="s">
        <v>1561</v>
      </c>
      <c r="I7210" s="8"/>
      <c r="J7210" s="8" t="s">
        <v>12685</v>
      </c>
      <c r="K7210" s="8" t="s">
        <v>12686</v>
      </c>
      <c r="L7210" s="8" t="s">
        <v>1221</v>
      </c>
      <c r="M7210" s="7" t="s">
        <v>1982</v>
      </c>
      <c r="N7210" s="9" t="s">
        <v>12688</v>
      </c>
    </row>
    <row r="7211" spans="1:14">
      <c r="A7211" s="7" t="s">
        <v>12709</v>
      </c>
      <c r="B7211" s="7"/>
      <c r="C7211" s="8" t="s">
        <v>14357</v>
      </c>
      <c r="D7211" s="8" t="s">
        <v>14358</v>
      </c>
      <c r="E7211" s="7" t="s">
        <v>12629</v>
      </c>
      <c r="F7211" s="8"/>
      <c r="G7211" s="8"/>
      <c r="H7211" s="8" t="s">
        <v>1561</v>
      </c>
      <c r="I7211" s="8"/>
      <c r="J7211" s="8" t="s">
        <v>12685</v>
      </c>
      <c r="K7211" s="8" t="s">
        <v>12686</v>
      </c>
      <c r="L7211" s="8" t="s">
        <v>1221</v>
      </c>
      <c r="M7211" s="7" t="s">
        <v>1982</v>
      </c>
      <c r="N7211" s="9" t="s">
        <v>12688</v>
      </c>
    </row>
    <row r="7212" spans="1:14">
      <c r="A7212" s="7" t="s">
        <v>12709</v>
      </c>
      <c r="B7212" s="7"/>
      <c r="C7212" s="8" t="s">
        <v>14359</v>
      </c>
      <c r="D7212" s="8" t="s">
        <v>14360</v>
      </c>
      <c r="E7212" s="7" t="s">
        <v>12629</v>
      </c>
      <c r="F7212" s="8"/>
      <c r="G7212" s="8"/>
      <c r="H7212" s="8" t="s">
        <v>1561</v>
      </c>
      <c r="I7212" s="8"/>
      <c r="J7212" s="8" t="s">
        <v>12685</v>
      </c>
      <c r="K7212" s="8" t="s">
        <v>12686</v>
      </c>
      <c r="L7212" s="8" t="s">
        <v>1221</v>
      </c>
      <c r="M7212" s="7" t="s">
        <v>1982</v>
      </c>
      <c r="N7212" s="9" t="s">
        <v>12688</v>
      </c>
    </row>
    <row r="7213" spans="1:14">
      <c r="A7213" s="7" t="s">
        <v>12709</v>
      </c>
      <c r="B7213" s="7"/>
      <c r="C7213" s="7" t="s">
        <v>14361</v>
      </c>
      <c r="D7213" s="7" t="s">
        <v>14362</v>
      </c>
      <c r="E7213" s="7" t="s">
        <v>12629</v>
      </c>
      <c r="F7213" s="7"/>
      <c r="G7213" s="7"/>
      <c r="H7213" s="7" t="s">
        <v>1561</v>
      </c>
      <c r="I7213" s="7"/>
      <c r="J7213" s="8" t="s">
        <v>12685</v>
      </c>
      <c r="K7213" s="8" t="s">
        <v>12686</v>
      </c>
      <c r="L7213" s="8" t="s">
        <v>1221</v>
      </c>
      <c r="M7213" s="7"/>
      <c r="N7213" s="9" t="s">
        <v>12688</v>
      </c>
    </row>
    <row r="7214" spans="1:14">
      <c r="A7214" s="7" t="s">
        <v>12709</v>
      </c>
      <c r="B7214" s="7"/>
      <c r="C7214" s="7" t="s">
        <v>14363</v>
      </c>
      <c r="D7214" s="7" t="s">
        <v>14364</v>
      </c>
      <c r="E7214" s="7" t="s">
        <v>12629</v>
      </c>
      <c r="F7214" s="7"/>
      <c r="G7214" s="7"/>
      <c r="H7214" s="7" t="s">
        <v>1561</v>
      </c>
      <c r="I7214" s="7"/>
      <c r="J7214" s="8" t="s">
        <v>12685</v>
      </c>
      <c r="K7214" s="8" t="s">
        <v>12686</v>
      </c>
      <c r="L7214" s="8" t="s">
        <v>1221</v>
      </c>
      <c r="M7214" s="7"/>
      <c r="N7214" s="9" t="s">
        <v>12688</v>
      </c>
    </row>
    <row r="7215" spans="1:14">
      <c r="A7215" s="7" t="s">
        <v>12709</v>
      </c>
      <c r="B7215" s="7"/>
      <c r="C7215" s="8" t="s">
        <v>14365</v>
      </c>
      <c r="D7215" s="8" t="s">
        <v>14366</v>
      </c>
      <c r="E7215" s="7" t="s">
        <v>12629</v>
      </c>
      <c r="F7215" s="8"/>
      <c r="G7215" s="8"/>
      <c r="H7215" s="8" t="s">
        <v>1561</v>
      </c>
      <c r="I7215" s="8"/>
      <c r="J7215" s="8" t="s">
        <v>12685</v>
      </c>
      <c r="K7215" s="8" t="s">
        <v>12686</v>
      </c>
      <c r="L7215" s="8" t="s">
        <v>1221</v>
      </c>
      <c r="M7215" s="7" t="s">
        <v>1982</v>
      </c>
      <c r="N7215" s="9" t="s">
        <v>12688</v>
      </c>
    </row>
    <row r="7216" spans="1:14">
      <c r="A7216" s="7" t="s">
        <v>12709</v>
      </c>
      <c r="B7216" s="7"/>
      <c r="C7216" s="7" t="s">
        <v>14367</v>
      </c>
      <c r="D7216" s="7" t="s">
        <v>14368</v>
      </c>
      <c r="E7216" s="7" t="s">
        <v>12629</v>
      </c>
      <c r="F7216" s="7"/>
      <c r="G7216" s="7"/>
      <c r="H7216" s="7" t="s">
        <v>1561</v>
      </c>
      <c r="I7216" s="7"/>
      <c r="J7216" s="8" t="s">
        <v>12685</v>
      </c>
      <c r="K7216" s="8" t="s">
        <v>12686</v>
      </c>
      <c r="L7216" s="8" t="s">
        <v>1221</v>
      </c>
      <c r="M7216" s="7"/>
      <c r="N7216" s="9" t="s">
        <v>12688</v>
      </c>
    </row>
    <row r="7217" spans="1:14">
      <c r="A7217" s="7" t="s">
        <v>12709</v>
      </c>
      <c r="B7217" s="7"/>
      <c r="C7217" s="7" t="s">
        <v>14369</v>
      </c>
      <c r="D7217" s="7" t="s">
        <v>14370</v>
      </c>
      <c r="E7217" s="7" t="s">
        <v>12629</v>
      </c>
      <c r="F7217" s="7"/>
      <c r="G7217" s="7"/>
      <c r="H7217" s="7" t="s">
        <v>1561</v>
      </c>
      <c r="I7217" s="7"/>
      <c r="J7217" s="8" t="s">
        <v>12685</v>
      </c>
      <c r="K7217" s="8" t="s">
        <v>12686</v>
      </c>
      <c r="L7217" s="8" t="s">
        <v>1221</v>
      </c>
      <c r="M7217" s="7"/>
      <c r="N7217" s="9" t="s">
        <v>12688</v>
      </c>
    </row>
    <row r="7218" spans="1:14">
      <c r="A7218" s="7" t="s">
        <v>12709</v>
      </c>
      <c r="B7218" s="7"/>
      <c r="C7218" s="7" t="s">
        <v>14371</v>
      </c>
      <c r="D7218" s="7" t="s">
        <v>14372</v>
      </c>
      <c r="E7218" s="7" t="s">
        <v>12629</v>
      </c>
      <c r="F7218" s="7"/>
      <c r="G7218" s="7"/>
      <c r="H7218" s="7" t="s">
        <v>1561</v>
      </c>
      <c r="I7218" s="7"/>
      <c r="J7218" s="8" t="s">
        <v>12685</v>
      </c>
      <c r="K7218" s="8" t="s">
        <v>12686</v>
      </c>
      <c r="L7218" s="8" t="s">
        <v>1221</v>
      </c>
      <c r="M7218" s="7"/>
      <c r="N7218" s="9" t="s">
        <v>12688</v>
      </c>
    </row>
    <row r="7219" spans="1:14">
      <c r="A7219" s="7" t="s">
        <v>12709</v>
      </c>
      <c r="B7219" s="7"/>
      <c r="C7219" s="7" t="s">
        <v>14373</v>
      </c>
      <c r="D7219" s="7" t="s">
        <v>14374</v>
      </c>
      <c r="E7219" s="7" t="s">
        <v>12629</v>
      </c>
      <c r="F7219" s="7"/>
      <c r="G7219" s="7"/>
      <c r="H7219" s="7" t="s">
        <v>1561</v>
      </c>
      <c r="I7219" s="7"/>
      <c r="J7219" s="8" t="s">
        <v>12685</v>
      </c>
      <c r="K7219" s="8" t="s">
        <v>12686</v>
      </c>
      <c r="L7219" s="8" t="s">
        <v>1221</v>
      </c>
      <c r="M7219" s="7"/>
      <c r="N7219" s="9" t="s">
        <v>12688</v>
      </c>
    </row>
    <row r="7220" spans="1:14">
      <c r="A7220" s="7" t="s">
        <v>12709</v>
      </c>
      <c r="B7220" s="7"/>
      <c r="C7220" s="7" t="s">
        <v>14375</v>
      </c>
      <c r="D7220" s="7" t="s">
        <v>14376</v>
      </c>
      <c r="E7220" s="7" t="s">
        <v>12629</v>
      </c>
      <c r="F7220" s="7"/>
      <c r="G7220" s="7"/>
      <c r="H7220" s="7" t="s">
        <v>1561</v>
      </c>
      <c r="I7220" s="7"/>
      <c r="J7220" s="8" t="s">
        <v>12685</v>
      </c>
      <c r="K7220" s="8" t="s">
        <v>12686</v>
      </c>
      <c r="L7220" s="8" t="s">
        <v>1221</v>
      </c>
      <c r="M7220" s="7"/>
      <c r="N7220" s="9" t="s">
        <v>12688</v>
      </c>
    </row>
    <row r="7221" spans="1:14">
      <c r="A7221" s="7" t="s">
        <v>12709</v>
      </c>
      <c r="B7221" s="7"/>
      <c r="C7221" s="8" t="s">
        <v>14377</v>
      </c>
      <c r="D7221" s="8" t="s">
        <v>14378</v>
      </c>
      <c r="E7221" s="7" t="s">
        <v>12629</v>
      </c>
      <c r="F7221" s="8"/>
      <c r="G7221" s="8"/>
      <c r="H7221" s="8" t="s">
        <v>1561</v>
      </c>
      <c r="I7221" s="8"/>
      <c r="J7221" s="8" t="s">
        <v>12685</v>
      </c>
      <c r="K7221" s="8" t="s">
        <v>12686</v>
      </c>
      <c r="L7221" s="8" t="s">
        <v>1221</v>
      </c>
      <c r="M7221" s="7" t="s">
        <v>1982</v>
      </c>
      <c r="N7221" s="9" t="s">
        <v>12688</v>
      </c>
    </row>
    <row r="7222" spans="1:14">
      <c r="A7222" s="7" t="s">
        <v>12709</v>
      </c>
      <c r="B7222" s="7"/>
      <c r="C7222" s="8" t="s">
        <v>14379</v>
      </c>
      <c r="D7222" s="8" t="s">
        <v>14380</v>
      </c>
      <c r="E7222" s="7" t="s">
        <v>12629</v>
      </c>
      <c r="F7222" s="8"/>
      <c r="G7222" s="8"/>
      <c r="H7222" s="8" t="s">
        <v>1561</v>
      </c>
      <c r="I7222" s="8"/>
      <c r="J7222" s="8" t="s">
        <v>12685</v>
      </c>
      <c r="K7222" s="8" t="s">
        <v>12686</v>
      </c>
      <c r="L7222" s="8" t="s">
        <v>1221</v>
      </c>
      <c r="M7222" s="7" t="s">
        <v>1982</v>
      </c>
      <c r="N7222" s="9" t="s">
        <v>12688</v>
      </c>
    </row>
    <row r="7223" spans="1:14">
      <c r="A7223" s="7" t="s">
        <v>12709</v>
      </c>
      <c r="B7223" s="7"/>
      <c r="C7223" s="8" t="s">
        <v>14381</v>
      </c>
      <c r="D7223" s="8" t="s">
        <v>14382</v>
      </c>
      <c r="E7223" s="7" t="s">
        <v>12629</v>
      </c>
      <c r="F7223" s="8"/>
      <c r="G7223" s="8"/>
      <c r="H7223" s="8" t="s">
        <v>1561</v>
      </c>
      <c r="I7223" s="8"/>
      <c r="J7223" s="8" t="s">
        <v>12685</v>
      </c>
      <c r="K7223" s="8" t="s">
        <v>12686</v>
      </c>
      <c r="L7223" s="8" t="s">
        <v>1221</v>
      </c>
      <c r="M7223" s="7" t="s">
        <v>1982</v>
      </c>
      <c r="N7223" s="9" t="s">
        <v>12688</v>
      </c>
    </row>
    <row r="7224" spans="1:14">
      <c r="A7224" s="7" t="s">
        <v>12709</v>
      </c>
      <c r="B7224" s="7"/>
      <c r="C7224" s="8" t="s">
        <v>14383</v>
      </c>
      <c r="D7224" s="8" t="s">
        <v>14384</v>
      </c>
      <c r="E7224" s="7" t="s">
        <v>12629</v>
      </c>
      <c r="F7224" s="8"/>
      <c r="G7224" s="8"/>
      <c r="H7224" s="8" t="s">
        <v>1561</v>
      </c>
      <c r="I7224" s="8"/>
      <c r="J7224" s="8" t="s">
        <v>12685</v>
      </c>
      <c r="K7224" s="8" t="s">
        <v>12686</v>
      </c>
      <c r="L7224" s="8" t="s">
        <v>1221</v>
      </c>
      <c r="M7224" s="7" t="s">
        <v>1982</v>
      </c>
      <c r="N7224" s="9" t="s">
        <v>12688</v>
      </c>
    </row>
    <row r="7225" spans="1:14">
      <c r="A7225" s="7" t="s">
        <v>12709</v>
      </c>
      <c r="B7225" s="7"/>
      <c r="C7225" s="7" t="s">
        <v>14385</v>
      </c>
      <c r="D7225" s="7" t="s">
        <v>14386</v>
      </c>
      <c r="E7225" s="7" t="s">
        <v>12629</v>
      </c>
      <c r="F7225" s="7"/>
      <c r="G7225" s="7"/>
      <c r="H7225" s="7" t="s">
        <v>1561</v>
      </c>
      <c r="I7225" s="7"/>
      <c r="J7225" s="8" t="s">
        <v>12685</v>
      </c>
      <c r="K7225" s="8" t="s">
        <v>12686</v>
      </c>
      <c r="L7225" s="8" t="s">
        <v>1221</v>
      </c>
      <c r="M7225" s="7"/>
      <c r="N7225" s="9" t="s">
        <v>12688</v>
      </c>
    </row>
    <row r="7226" spans="1:14">
      <c r="A7226" s="7" t="s">
        <v>12709</v>
      </c>
      <c r="B7226" s="7"/>
      <c r="C7226" s="7" t="s">
        <v>14387</v>
      </c>
      <c r="D7226" s="7" t="s">
        <v>14388</v>
      </c>
      <c r="E7226" s="7" t="s">
        <v>12629</v>
      </c>
      <c r="F7226" s="7"/>
      <c r="G7226" s="7"/>
      <c r="H7226" s="7" t="s">
        <v>1561</v>
      </c>
      <c r="I7226" s="7"/>
      <c r="J7226" s="8" t="s">
        <v>12685</v>
      </c>
      <c r="K7226" s="8" t="s">
        <v>12686</v>
      </c>
      <c r="L7226" s="8" t="s">
        <v>1221</v>
      </c>
      <c r="M7226" s="7"/>
      <c r="N7226" s="9" t="s">
        <v>12688</v>
      </c>
    </row>
    <row r="7227" spans="1:14">
      <c r="A7227" s="7" t="s">
        <v>12709</v>
      </c>
      <c r="B7227" s="7"/>
      <c r="C7227" s="7" t="s">
        <v>14389</v>
      </c>
      <c r="D7227" s="7" t="s">
        <v>14390</v>
      </c>
      <c r="E7227" s="7" t="s">
        <v>12629</v>
      </c>
      <c r="F7227" s="7"/>
      <c r="G7227" s="7"/>
      <c r="H7227" s="7" t="s">
        <v>1561</v>
      </c>
      <c r="I7227" s="7"/>
      <c r="J7227" s="8" t="s">
        <v>12685</v>
      </c>
      <c r="K7227" s="8" t="s">
        <v>12686</v>
      </c>
      <c r="L7227" s="8" t="s">
        <v>1221</v>
      </c>
      <c r="M7227" s="7"/>
      <c r="N7227" s="9" t="s">
        <v>12688</v>
      </c>
    </row>
    <row r="7228" spans="1:14">
      <c r="A7228" s="7" t="s">
        <v>12709</v>
      </c>
      <c r="B7228" s="7"/>
      <c r="C7228" s="8" t="s">
        <v>14391</v>
      </c>
      <c r="D7228" s="8" t="s">
        <v>14392</v>
      </c>
      <c r="E7228" s="7" t="s">
        <v>12629</v>
      </c>
      <c r="F7228" s="8"/>
      <c r="G7228" s="8"/>
      <c r="H7228" s="8" t="s">
        <v>1561</v>
      </c>
      <c r="I7228" s="8"/>
      <c r="J7228" s="8" t="s">
        <v>12685</v>
      </c>
      <c r="K7228" s="8" t="s">
        <v>12686</v>
      </c>
      <c r="L7228" s="8" t="s">
        <v>1221</v>
      </c>
      <c r="M7228" s="7" t="s">
        <v>1982</v>
      </c>
      <c r="N7228" s="9" t="s">
        <v>12688</v>
      </c>
    </row>
    <row r="7229" spans="1:14">
      <c r="A7229" s="7" t="s">
        <v>12709</v>
      </c>
      <c r="B7229" s="7"/>
      <c r="C7229" s="7" t="s">
        <v>14393</v>
      </c>
      <c r="D7229" s="7" t="s">
        <v>14394</v>
      </c>
      <c r="E7229" s="7" t="s">
        <v>12629</v>
      </c>
      <c r="F7229" s="7"/>
      <c r="G7229" s="7"/>
      <c r="H7229" s="7" t="s">
        <v>1561</v>
      </c>
      <c r="I7229" s="7"/>
      <c r="J7229" s="8" t="s">
        <v>12685</v>
      </c>
      <c r="K7229" s="8" t="s">
        <v>12686</v>
      </c>
      <c r="L7229" s="8" t="s">
        <v>1221</v>
      </c>
      <c r="M7229" s="7"/>
      <c r="N7229" s="9" t="s">
        <v>12688</v>
      </c>
    </row>
    <row r="7230" spans="1:14">
      <c r="A7230" s="7" t="s">
        <v>12709</v>
      </c>
      <c r="B7230" s="7"/>
      <c r="C7230" s="8" t="s">
        <v>14395</v>
      </c>
      <c r="D7230" s="8" t="s">
        <v>14396</v>
      </c>
      <c r="E7230" s="7" t="s">
        <v>12629</v>
      </c>
      <c r="F7230" s="8"/>
      <c r="G7230" s="8"/>
      <c r="H7230" s="8" t="s">
        <v>1561</v>
      </c>
      <c r="I7230" s="8"/>
      <c r="J7230" s="8" t="s">
        <v>12685</v>
      </c>
      <c r="K7230" s="8" t="s">
        <v>12686</v>
      </c>
      <c r="L7230" s="8" t="s">
        <v>1221</v>
      </c>
      <c r="M7230" s="7" t="s">
        <v>1982</v>
      </c>
      <c r="N7230" s="9" t="s">
        <v>12688</v>
      </c>
    </row>
    <row r="7231" spans="1:14">
      <c r="A7231" s="7" t="s">
        <v>12709</v>
      </c>
      <c r="B7231" s="7"/>
      <c r="C7231" s="8" t="s">
        <v>14397</v>
      </c>
      <c r="D7231" s="8" t="s">
        <v>14398</v>
      </c>
      <c r="E7231" s="7" t="s">
        <v>12629</v>
      </c>
      <c r="F7231" s="8"/>
      <c r="G7231" s="8"/>
      <c r="H7231" s="8" t="s">
        <v>1561</v>
      </c>
      <c r="I7231" s="8"/>
      <c r="J7231" s="8" t="s">
        <v>12685</v>
      </c>
      <c r="K7231" s="8" t="s">
        <v>12686</v>
      </c>
      <c r="L7231" s="8" t="s">
        <v>1221</v>
      </c>
      <c r="M7231" s="7" t="s">
        <v>1982</v>
      </c>
      <c r="N7231" s="9" t="s">
        <v>12688</v>
      </c>
    </row>
    <row r="7232" spans="1:14">
      <c r="A7232" s="7" t="s">
        <v>12709</v>
      </c>
      <c r="B7232" s="7"/>
      <c r="C7232" s="7" t="s">
        <v>14399</v>
      </c>
      <c r="D7232" s="7" t="s">
        <v>14400</v>
      </c>
      <c r="E7232" s="7" t="s">
        <v>12629</v>
      </c>
      <c r="F7232" s="7"/>
      <c r="G7232" s="7"/>
      <c r="H7232" s="7" t="s">
        <v>1561</v>
      </c>
      <c r="I7232" s="7"/>
      <c r="J7232" s="8" t="s">
        <v>12685</v>
      </c>
      <c r="K7232" s="8" t="s">
        <v>12686</v>
      </c>
      <c r="L7232" s="8" t="s">
        <v>1221</v>
      </c>
      <c r="M7232" s="7"/>
      <c r="N7232" s="9" t="s">
        <v>12688</v>
      </c>
    </row>
    <row r="7233" spans="1:14">
      <c r="A7233" s="7" t="s">
        <v>12709</v>
      </c>
      <c r="B7233" s="7"/>
      <c r="C7233" s="7" t="s">
        <v>14401</v>
      </c>
      <c r="D7233" s="7" t="s">
        <v>14402</v>
      </c>
      <c r="E7233" s="7" t="s">
        <v>12629</v>
      </c>
      <c r="F7233" s="7"/>
      <c r="G7233" s="7"/>
      <c r="H7233" s="7" t="s">
        <v>1561</v>
      </c>
      <c r="I7233" s="7"/>
      <c r="J7233" s="8" t="s">
        <v>12685</v>
      </c>
      <c r="K7233" s="8" t="s">
        <v>12686</v>
      </c>
      <c r="L7233" s="8" t="s">
        <v>1221</v>
      </c>
      <c r="M7233" s="7"/>
      <c r="N7233" s="9" t="s">
        <v>12688</v>
      </c>
    </row>
    <row r="7234" spans="1:14">
      <c r="A7234" s="7" t="s">
        <v>12709</v>
      </c>
      <c r="B7234" s="7"/>
      <c r="C7234" s="7" t="s">
        <v>14403</v>
      </c>
      <c r="D7234" s="7" t="s">
        <v>14404</v>
      </c>
      <c r="E7234" s="7" t="s">
        <v>12629</v>
      </c>
      <c r="F7234" s="7"/>
      <c r="G7234" s="7"/>
      <c r="H7234" s="7" t="s">
        <v>1561</v>
      </c>
      <c r="I7234" s="7"/>
      <c r="J7234" s="8" t="s">
        <v>12685</v>
      </c>
      <c r="K7234" s="8" t="s">
        <v>12686</v>
      </c>
      <c r="L7234" s="8" t="s">
        <v>1221</v>
      </c>
      <c r="M7234" s="7"/>
      <c r="N7234" s="9" t="s">
        <v>12688</v>
      </c>
    </row>
    <row r="7235" spans="1:14">
      <c r="A7235" s="7" t="s">
        <v>12709</v>
      </c>
      <c r="B7235" s="7"/>
      <c r="C7235" s="7" t="s">
        <v>14405</v>
      </c>
      <c r="D7235" s="7" t="s">
        <v>14406</v>
      </c>
      <c r="E7235" s="7" t="s">
        <v>12629</v>
      </c>
      <c r="F7235" s="7"/>
      <c r="G7235" s="7"/>
      <c r="H7235" s="7" t="s">
        <v>1561</v>
      </c>
      <c r="I7235" s="7"/>
      <c r="J7235" s="8" t="s">
        <v>12685</v>
      </c>
      <c r="K7235" s="8" t="s">
        <v>12686</v>
      </c>
      <c r="L7235" s="8" t="s">
        <v>1221</v>
      </c>
      <c r="M7235" s="7"/>
      <c r="N7235" s="9" t="s">
        <v>12688</v>
      </c>
    </row>
    <row r="7236" spans="1:14">
      <c r="A7236" s="7" t="s">
        <v>12709</v>
      </c>
      <c r="B7236" s="7"/>
      <c r="C7236" s="7" t="s">
        <v>14407</v>
      </c>
      <c r="D7236" s="7" t="s">
        <v>14408</v>
      </c>
      <c r="E7236" s="7" t="s">
        <v>12629</v>
      </c>
      <c r="F7236" s="7"/>
      <c r="G7236" s="7"/>
      <c r="H7236" s="7" t="s">
        <v>1561</v>
      </c>
      <c r="I7236" s="7"/>
      <c r="J7236" s="8" t="s">
        <v>12685</v>
      </c>
      <c r="K7236" s="8" t="s">
        <v>12686</v>
      </c>
      <c r="L7236" s="8" t="s">
        <v>1221</v>
      </c>
      <c r="M7236" s="7"/>
      <c r="N7236" s="9" t="s">
        <v>12688</v>
      </c>
    </row>
    <row r="7237" spans="1:14">
      <c r="A7237" s="7" t="s">
        <v>12709</v>
      </c>
      <c r="B7237" s="7"/>
      <c r="C7237" s="7" t="s">
        <v>14409</v>
      </c>
      <c r="D7237" s="7" t="s">
        <v>14410</v>
      </c>
      <c r="E7237" s="7" t="s">
        <v>12629</v>
      </c>
      <c r="F7237" s="7"/>
      <c r="G7237" s="7"/>
      <c r="H7237" s="7" t="s">
        <v>1561</v>
      </c>
      <c r="I7237" s="7"/>
      <c r="J7237" s="8" t="s">
        <v>12685</v>
      </c>
      <c r="K7237" s="8" t="s">
        <v>12686</v>
      </c>
      <c r="L7237" s="8" t="s">
        <v>1221</v>
      </c>
      <c r="M7237" s="7"/>
      <c r="N7237" s="9" t="s">
        <v>12688</v>
      </c>
    </row>
    <row r="7238" spans="1:14">
      <c r="A7238" s="7" t="s">
        <v>12709</v>
      </c>
      <c r="B7238" s="7"/>
      <c r="C7238" s="7" t="s">
        <v>14411</v>
      </c>
      <c r="D7238" s="7" t="s">
        <v>14412</v>
      </c>
      <c r="E7238" s="7" t="s">
        <v>12629</v>
      </c>
      <c r="F7238" s="7"/>
      <c r="G7238" s="7"/>
      <c r="H7238" s="7" t="s">
        <v>1561</v>
      </c>
      <c r="I7238" s="7"/>
      <c r="J7238" s="8" t="s">
        <v>12685</v>
      </c>
      <c r="K7238" s="8" t="s">
        <v>12686</v>
      </c>
      <c r="L7238" s="8" t="s">
        <v>1221</v>
      </c>
      <c r="M7238" s="7"/>
      <c r="N7238" s="9" t="s">
        <v>12688</v>
      </c>
    </row>
    <row r="7239" spans="1:14">
      <c r="A7239" s="7" t="s">
        <v>12709</v>
      </c>
      <c r="B7239" s="7"/>
      <c r="C7239" s="7" t="s">
        <v>14413</v>
      </c>
      <c r="D7239" s="7" t="s">
        <v>14414</v>
      </c>
      <c r="E7239" s="7" t="s">
        <v>12629</v>
      </c>
      <c r="F7239" s="7"/>
      <c r="G7239" s="7"/>
      <c r="H7239" s="7" t="s">
        <v>1561</v>
      </c>
      <c r="I7239" s="7"/>
      <c r="J7239" s="8" t="s">
        <v>12685</v>
      </c>
      <c r="K7239" s="8" t="s">
        <v>12686</v>
      </c>
      <c r="L7239" s="8" t="s">
        <v>1221</v>
      </c>
      <c r="M7239" s="7"/>
      <c r="N7239" s="9" t="s">
        <v>12688</v>
      </c>
    </row>
    <row r="7240" spans="1:14">
      <c r="A7240" s="7" t="s">
        <v>12709</v>
      </c>
      <c r="B7240" s="7"/>
      <c r="C7240" s="7" t="s">
        <v>14415</v>
      </c>
      <c r="D7240" s="7" t="s">
        <v>14416</v>
      </c>
      <c r="E7240" s="7" t="s">
        <v>12629</v>
      </c>
      <c r="F7240" s="7"/>
      <c r="G7240" s="7"/>
      <c r="H7240" s="7" t="s">
        <v>1561</v>
      </c>
      <c r="I7240" s="7"/>
      <c r="J7240" s="8" t="s">
        <v>12685</v>
      </c>
      <c r="K7240" s="8" t="s">
        <v>12686</v>
      </c>
      <c r="L7240" s="8" t="s">
        <v>1221</v>
      </c>
      <c r="M7240" s="7"/>
      <c r="N7240" s="9" t="s">
        <v>12688</v>
      </c>
    </row>
    <row r="7241" spans="1:14">
      <c r="A7241" s="7" t="s">
        <v>12709</v>
      </c>
      <c r="B7241" s="7"/>
      <c r="C7241" s="7" t="s">
        <v>14417</v>
      </c>
      <c r="D7241" s="7" t="s">
        <v>14418</v>
      </c>
      <c r="E7241" s="7" t="s">
        <v>12629</v>
      </c>
      <c r="F7241" s="7"/>
      <c r="G7241" s="7"/>
      <c r="H7241" s="7" t="s">
        <v>1561</v>
      </c>
      <c r="I7241" s="7"/>
      <c r="J7241" s="8" t="s">
        <v>12685</v>
      </c>
      <c r="K7241" s="8" t="s">
        <v>12686</v>
      </c>
      <c r="L7241" s="8" t="s">
        <v>1221</v>
      </c>
      <c r="M7241" s="7"/>
      <c r="N7241" s="9" t="s">
        <v>12688</v>
      </c>
    </row>
    <row r="7242" spans="1:14">
      <c r="A7242" s="7" t="s">
        <v>12709</v>
      </c>
      <c r="B7242" s="7"/>
      <c r="C7242" s="7" t="s">
        <v>14419</v>
      </c>
      <c r="D7242" s="7" t="s">
        <v>14420</v>
      </c>
      <c r="E7242" s="7" t="s">
        <v>12629</v>
      </c>
      <c r="F7242" s="7"/>
      <c r="G7242" s="7"/>
      <c r="H7242" s="7" t="s">
        <v>1561</v>
      </c>
      <c r="I7242" s="7"/>
      <c r="J7242" s="8" t="s">
        <v>12685</v>
      </c>
      <c r="K7242" s="8" t="s">
        <v>12686</v>
      </c>
      <c r="L7242" s="8" t="s">
        <v>1221</v>
      </c>
      <c r="M7242" s="7"/>
      <c r="N7242" s="9" t="s">
        <v>12688</v>
      </c>
    </row>
    <row r="7243" spans="1:14">
      <c r="A7243" s="7" t="s">
        <v>12709</v>
      </c>
      <c r="B7243" s="7"/>
      <c r="C7243" s="7" t="s">
        <v>14421</v>
      </c>
      <c r="D7243" s="7" t="s">
        <v>14422</v>
      </c>
      <c r="E7243" s="7" t="s">
        <v>12629</v>
      </c>
      <c r="F7243" s="7"/>
      <c r="G7243" s="7"/>
      <c r="H7243" s="7" t="s">
        <v>1561</v>
      </c>
      <c r="I7243" s="7"/>
      <c r="J7243" s="8" t="s">
        <v>12685</v>
      </c>
      <c r="K7243" s="8" t="s">
        <v>12686</v>
      </c>
      <c r="L7243" s="8" t="s">
        <v>1221</v>
      </c>
      <c r="M7243" s="7"/>
      <c r="N7243" s="9" t="s">
        <v>12688</v>
      </c>
    </row>
    <row r="7244" spans="1:14">
      <c r="A7244" s="7" t="s">
        <v>12709</v>
      </c>
      <c r="B7244" s="7"/>
      <c r="C7244" s="7" t="s">
        <v>14423</v>
      </c>
      <c r="D7244" s="7" t="s">
        <v>14424</v>
      </c>
      <c r="E7244" s="7" t="s">
        <v>12629</v>
      </c>
      <c r="F7244" s="7"/>
      <c r="G7244" s="7"/>
      <c r="H7244" s="7" t="s">
        <v>1561</v>
      </c>
      <c r="I7244" s="7"/>
      <c r="J7244" s="8" t="s">
        <v>12685</v>
      </c>
      <c r="K7244" s="8" t="s">
        <v>12686</v>
      </c>
      <c r="L7244" s="8" t="s">
        <v>1221</v>
      </c>
      <c r="M7244" s="7"/>
      <c r="N7244" s="9" t="s">
        <v>12688</v>
      </c>
    </row>
    <row r="7245" spans="1:14">
      <c r="A7245" s="7" t="s">
        <v>12709</v>
      </c>
      <c r="B7245" s="7"/>
      <c r="C7245" s="8" t="s">
        <v>14425</v>
      </c>
      <c r="D7245" s="8" t="s">
        <v>14426</v>
      </c>
      <c r="E7245" s="7" t="s">
        <v>12629</v>
      </c>
      <c r="F7245" s="8"/>
      <c r="G7245" s="8"/>
      <c r="H7245" s="8" t="s">
        <v>1561</v>
      </c>
      <c r="I7245" s="8"/>
      <c r="J7245" s="8" t="s">
        <v>12685</v>
      </c>
      <c r="K7245" s="8" t="s">
        <v>12686</v>
      </c>
      <c r="L7245" s="8" t="s">
        <v>1221</v>
      </c>
      <c r="M7245" s="7" t="s">
        <v>1982</v>
      </c>
      <c r="N7245" s="9" t="s">
        <v>12688</v>
      </c>
    </row>
    <row r="7246" spans="1:14">
      <c r="A7246" s="7" t="s">
        <v>12709</v>
      </c>
      <c r="B7246" s="7"/>
      <c r="C7246" s="7" t="s">
        <v>14427</v>
      </c>
      <c r="D7246" s="7" t="s">
        <v>14428</v>
      </c>
      <c r="E7246" s="7" t="s">
        <v>12629</v>
      </c>
      <c r="F7246" s="7"/>
      <c r="G7246" s="7"/>
      <c r="H7246" s="7" t="s">
        <v>1561</v>
      </c>
      <c r="I7246" s="7"/>
      <c r="J7246" s="8" t="s">
        <v>12685</v>
      </c>
      <c r="K7246" s="8" t="s">
        <v>12686</v>
      </c>
      <c r="L7246" s="8" t="s">
        <v>1221</v>
      </c>
      <c r="M7246" s="7"/>
      <c r="N7246" s="9" t="s">
        <v>12688</v>
      </c>
    </row>
    <row r="7247" spans="1:14">
      <c r="A7247" s="7" t="s">
        <v>12709</v>
      </c>
      <c r="B7247" s="7"/>
      <c r="C7247" s="7" t="s">
        <v>14429</v>
      </c>
      <c r="D7247" s="7" t="s">
        <v>14430</v>
      </c>
      <c r="E7247" s="7" t="s">
        <v>12629</v>
      </c>
      <c r="F7247" s="7"/>
      <c r="G7247" s="7"/>
      <c r="H7247" s="7" t="s">
        <v>1561</v>
      </c>
      <c r="I7247" s="7"/>
      <c r="J7247" s="8" t="s">
        <v>12685</v>
      </c>
      <c r="K7247" s="8" t="s">
        <v>12686</v>
      </c>
      <c r="L7247" s="8" t="s">
        <v>1221</v>
      </c>
      <c r="M7247" s="7"/>
      <c r="N7247" s="9" t="s">
        <v>12688</v>
      </c>
    </row>
    <row r="7248" spans="1:14">
      <c r="A7248" s="7" t="s">
        <v>12709</v>
      </c>
      <c r="B7248" s="7"/>
      <c r="C7248" s="8" t="s">
        <v>14431</v>
      </c>
      <c r="D7248" s="8" t="s">
        <v>14432</v>
      </c>
      <c r="E7248" s="7" t="s">
        <v>12629</v>
      </c>
      <c r="F7248" s="8"/>
      <c r="G7248" s="8"/>
      <c r="H7248" s="8" t="s">
        <v>1561</v>
      </c>
      <c r="I7248" s="8"/>
      <c r="J7248" s="8" t="s">
        <v>12685</v>
      </c>
      <c r="K7248" s="8" t="s">
        <v>12686</v>
      </c>
      <c r="L7248" s="8" t="s">
        <v>1221</v>
      </c>
      <c r="M7248" s="7" t="s">
        <v>1982</v>
      </c>
      <c r="N7248" s="9" t="s">
        <v>12688</v>
      </c>
    </row>
    <row r="7249" spans="1:14">
      <c r="A7249" s="7" t="s">
        <v>12709</v>
      </c>
      <c r="B7249" s="7"/>
      <c r="C7249" s="8" t="s">
        <v>14433</v>
      </c>
      <c r="D7249" s="8" t="s">
        <v>14434</v>
      </c>
      <c r="E7249" s="7" t="s">
        <v>12629</v>
      </c>
      <c r="F7249" s="8"/>
      <c r="G7249" s="8"/>
      <c r="H7249" s="8" t="s">
        <v>1561</v>
      </c>
      <c r="I7249" s="8"/>
      <c r="J7249" s="8" t="s">
        <v>12685</v>
      </c>
      <c r="K7249" s="8" t="s">
        <v>12686</v>
      </c>
      <c r="L7249" s="8" t="s">
        <v>1221</v>
      </c>
      <c r="M7249" s="7" t="s">
        <v>1982</v>
      </c>
      <c r="N7249" s="9" t="s">
        <v>12688</v>
      </c>
    </row>
    <row r="7250" spans="1:14">
      <c r="A7250" s="7" t="s">
        <v>12709</v>
      </c>
      <c r="B7250" s="7"/>
      <c r="C7250" s="8" t="s">
        <v>14435</v>
      </c>
      <c r="D7250" s="8" t="s">
        <v>14436</v>
      </c>
      <c r="E7250" s="7" t="s">
        <v>12629</v>
      </c>
      <c r="F7250" s="8"/>
      <c r="G7250" s="8"/>
      <c r="H7250" s="8" t="s">
        <v>1561</v>
      </c>
      <c r="I7250" s="8"/>
      <c r="J7250" s="8" t="s">
        <v>12685</v>
      </c>
      <c r="K7250" s="8" t="s">
        <v>12686</v>
      </c>
      <c r="L7250" s="8" t="s">
        <v>1221</v>
      </c>
      <c r="M7250" s="7" t="s">
        <v>1982</v>
      </c>
      <c r="N7250" s="9" t="s">
        <v>12688</v>
      </c>
    </row>
    <row r="7251" spans="1:14">
      <c r="A7251" s="7" t="s">
        <v>12709</v>
      </c>
      <c r="B7251" s="7"/>
      <c r="C7251" s="7" t="s">
        <v>14437</v>
      </c>
      <c r="D7251" s="7" t="s">
        <v>14438</v>
      </c>
      <c r="E7251" s="7" t="s">
        <v>12629</v>
      </c>
      <c r="F7251" s="7"/>
      <c r="G7251" s="7"/>
      <c r="H7251" s="7" t="s">
        <v>1561</v>
      </c>
      <c r="I7251" s="7"/>
      <c r="J7251" s="8" t="s">
        <v>12685</v>
      </c>
      <c r="K7251" s="8" t="s">
        <v>12686</v>
      </c>
      <c r="L7251" s="8" t="s">
        <v>1221</v>
      </c>
      <c r="M7251" s="7"/>
      <c r="N7251" s="9" t="s">
        <v>12688</v>
      </c>
    </row>
    <row r="7252" spans="1:14">
      <c r="A7252" s="7" t="s">
        <v>12709</v>
      </c>
      <c r="B7252" s="7"/>
      <c r="C7252" s="7" t="s">
        <v>14439</v>
      </c>
      <c r="D7252" s="7" t="s">
        <v>14440</v>
      </c>
      <c r="E7252" s="7" t="s">
        <v>12629</v>
      </c>
      <c r="F7252" s="7"/>
      <c r="G7252" s="7"/>
      <c r="H7252" s="7" t="s">
        <v>1561</v>
      </c>
      <c r="I7252" s="7"/>
      <c r="J7252" s="8" t="s">
        <v>12685</v>
      </c>
      <c r="K7252" s="8" t="s">
        <v>12686</v>
      </c>
      <c r="L7252" s="8" t="s">
        <v>1221</v>
      </c>
      <c r="M7252" s="7"/>
      <c r="N7252" s="9" t="s">
        <v>12688</v>
      </c>
    </row>
    <row r="7253" spans="1:14">
      <c r="A7253" s="7" t="s">
        <v>12709</v>
      </c>
      <c r="B7253" s="7"/>
      <c r="C7253" s="7" t="s">
        <v>14441</v>
      </c>
      <c r="D7253" s="7" t="s">
        <v>14442</v>
      </c>
      <c r="E7253" s="7" t="s">
        <v>12629</v>
      </c>
      <c r="F7253" s="7"/>
      <c r="G7253" s="7"/>
      <c r="H7253" s="7" t="s">
        <v>1561</v>
      </c>
      <c r="I7253" s="7"/>
      <c r="J7253" s="8" t="s">
        <v>12685</v>
      </c>
      <c r="K7253" s="8" t="s">
        <v>12686</v>
      </c>
      <c r="L7253" s="8" t="s">
        <v>1221</v>
      </c>
      <c r="M7253" s="7"/>
      <c r="N7253" s="9" t="s">
        <v>12688</v>
      </c>
    </row>
    <row r="7254" spans="1:14">
      <c r="A7254" s="7" t="s">
        <v>12709</v>
      </c>
      <c r="B7254" s="7"/>
      <c r="C7254" s="7" t="s">
        <v>14443</v>
      </c>
      <c r="D7254" s="7" t="s">
        <v>14444</v>
      </c>
      <c r="E7254" s="7" t="s">
        <v>12629</v>
      </c>
      <c r="F7254" s="7"/>
      <c r="G7254" s="7"/>
      <c r="H7254" s="7" t="s">
        <v>1561</v>
      </c>
      <c r="I7254" s="7"/>
      <c r="J7254" s="8" t="s">
        <v>12685</v>
      </c>
      <c r="K7254" s="8" t="s">
        <v>12686</v>
      </c>
      <c r="L7254" s="8" t="s">
        <v>1221</v>
      </c>
      <c r="M7254" s="7"/>
      <c r="N7254" s="9" t="s">
        <v>12688</v>
      </c>
    </row>
    <row r="7255" spans="1:14">
      <c r="A7255" s="7" t="s">
        <v>12709</v>
      </c>
      <c r="B7255" s="7"/>
      <c r="C7255" s="7" t="s">
        <v>14445</v>
      </c>
      <c r="D7255" s="7" t="s">
        <v>14446</v>
      </c>
      <c r="E7255" s="7" t="s">
        <v>12629</v>
      </c>
      <c r="F7255" s="7"/>
      <c r="G7255" s="7"/>
      <c r="H7255" s="7" t="s">
        <v>1561</v>
      </c>
      <c r="I7255" s="7"/>
      <c r="J7255" s="8" t="s">
        <v>12685</v>
      </c>
      <c r="K7255" s="8" t="s">
        <v>12686</v>
      </c>
      <c r="L7255" s="8" t="s">
        <v>1221</v>
      </c>
      <c r="M7255" s="7"/>
      <c r="N7255" s="9" t="s">
        <v>12688</v>
      </c>
    </row>
    <row r="7256" spans="1:14">
      <c r="A7256" s="7" t="s">
        <v>12709</v>
      </c>
      <c r="B7256" s="7"/>
      <c r="C7256" s="7" t="s">
        <v>14447</v>
      </c>
      <c r="D7256" s="7" t="s">
        <v>14448</v>
      </c>
      <c r="E7256" s="7" t="s">
        <v>12629</v>
      </c>
      <c r="F7256" s="7"/>
      <c r="G7256" s="7"/>
      <c r="H7256" s="7" t="s">
        <v>1561</v>
      </c>
      <c r="I7256" s="7"/>
      <c r="J7256" s="8" t="s">
        <v>12685</v>
      </c>
      <c r="K7256" s="8" t="s">
        <v>12686</v>
      </c>
      <c r="L7256" s="8" t="s">
        <v>1221</v>
      </c>
      <c r="M7256" s="7"/>
      <c r="N7256" s="9" t="s">
        <v>12688</v>
      </c>
    </row>
    <row r="7257" spans="1:14">
      <c r="A7257" s="7" t="s">
        <v>12709</v>
      </c>
      <c r="B7257" s="7"/>
      <c r="C7257" s="7" t="s">
        <v>14449</v>
      </c>
      <c r="D7257" s="7" t="s">
        <v>14450</v>
      </c>
      <c r="E7257" s="7" t="s">
        <v>12629</v>
      </c>
      <c r="F7257" s="7"/>
      <c r="G7257" s="7"/>
      <c r="H7257" s="7" t="s">
        <v>1561</v>
      </c>
      <c r="I7257" s="7"/>
      <c r="J7257" s="8" t="s">
        <v>12685</v>
      </c>
      <c r="K7257" s="8" t="s">
        <v>12686</v>
      </c>
      <c r="L7257" s="8" t="s">
        <v>1221</v>
      </c>
      <c r="M7257" s="7"/>
      <c r="N7257" s="9" t="s">
        <v>12688</v>
      </c>
    </row>
    <row r="7258" spans="1:14">
      <c r="A7258" s="7" t="s">
        <v>12709</v>
      </c>
      <c r="B7258" s="7"/>
      <c r="C7258" s="8" t="s">
        <v>14451</v>
      </c>
      <c r="D7258" s="8" t="s">
        <v>14452</v>
      </c>
      <c r="E7258" s="7" t="s">
        <v>12629</v>
      </c>
      <c r="F7258" s="8"/>
      <c r="G7258" s="8"/>
      <c r="H7258" s="8" t="s">
        <v>1561</v>
      </c>
      <c r="I7258" s="8"/>
      <c r="J7258" s="8" t="s">
        <v>12685</v>
      </c>
      <c r="K7258" s="8" t="s">
        <v>12686</v>
      </c>
      <c r="L7258" s="8" t="s">
        <v>1221</v>
      </c>
      <c r="M7258" s="7" t="s">
        <v>1982</v>
      </c>
      <c r="N7258" s="9" t="s">
        <v>12688</v>
      </c>
    </row>
    <row r="7259" spans="1:14">
      <c r="A7259" s="7" t="s">
        <v>12709</v>
      </c>
      <c r="B7259" s="7"/>
      <c r="C7259" s="8" t="s">
        <v>14453</v>
      </c>
      <c r="D7259" s="8" t="s">
        <v>14454</v>
      </c>
      <c r="E7259" s="7" t="s">
        <v>12629</v>
      </c>
      <c r="F7259" s="8"/>
      <c r="G7259" s="8"/>
      <c r="H7259" s="8" t="s">
        <v>1561</v>
      </c>
      <c r="I7259" s="8"/>
      <c r="J7259" s="8" t="s">
        <v>12685</v>
      </c>
      <c r="K7259" s="8" t="s">
        <v>12686</v>
      </c>
      <c r="L7259" s="8" t="s">
        <v>1221</v>
      </c>
      <c r="M7259" s="7" t="s">
        <v>1982</v>
      </c>
      <c r="N7259" s="9" t="s">
        <v>12688</v>
      </c>
    </row>
    <row r="7260" spans="1:14">
      <c r="A7260" s="7" t="s">
        <v>12709</v>
      </c>
      <c r="B7260" s="7"/>
      <c r="C7260" s="7" t="s">
        <v>14455</v>
      </c>
      <c r="D7260" s="7" t="s">
        <v>14456</v>
      </c>
      <c r="E7260" s="7" t="s">
        <v>12629</v>
      </c>
      <c r="F7260" s="7"/>
      <c r="G7260" s="7"/>
      <c r="H7260" s="7" t="s">
        <v>1561</v>
      </c>
      <c r="I7260" s="7"/>
      <c r="J7260" s="8" t="s">
        <v>12685</v>
      </c>
      <c r="K7260" s="8" t="s">
        <v>12686</v>
      </c>
      <c r="L7260" s="8" t="s">
        <v>1221</v>
      </c>
      <c r="M7260" s="7"/>
      <c r="N7260" s="9" t="s">
        <v>12688</v>
      </c>
    </row>
    <row r="7261" spans="1:14">
      <c r="A7261" s="7" t="s">
        <v>12709</v>
      </c>
      <c r="B7261" s="7"/>
      <c r="C7261" s="8" t="s">
        <v>14457</v>
      </c>
      <c r="D7261" s="8" t="s">
        <v>14458</v>
      </c>
      <c r="E7261" s="7" t="s">
        <v>12629</v>
      </c>
      <c r="F7261" s="8"/>
      <c r="G7261" s="8"/>
      <c r="H7261" s="8" t="s">
        <v>1561</v>
      </c>
      <c r="I7261" s="8"/>
      <c r="J7261" s="8" t="s">
        <v>12685</v>
      </c>
      <c r="K7261" s="8" t="s">
        <v>12686</v>
      </c>
      <c r="L7261" s="8" t="s">
        <v>1221</v>
      </c>
      <c r="M7261" s="7" t="s">
        <v>1982</v>
      </c>
      <c r="N7261" s="9" t="s">
        <v>12688</v>
      </c>
    </row>
    <row r="7262" spans="1:14">
      <c r="A7262" s="7" t="s">
        <v>12709</v>
      </c>
      <c r="B7262" s="7"/>
      <c r="C7262" s="8" t="s">
        <v>14459</v>
      </c>
      <c r="D7262" s="8" t="s">
        <v>14460</v>
      </c>
      <c r="E7262" s="7" t="s">
        <v>12629</v>
      </c>
      <c r="F7262" s="8"/>
      <c r="G7262" s="8"/>
      <c r="H7262" s="8" t="s">
        <v>1561</v>
      </c>
      <c r="I7262" s="8"/>
      <c r="J7262" s="8" t="s">
        <v>12685</v>
      </c>
      <c r="K7262" s="8" t="s">
        <v>12686</v>
      </c>
      <c r="L7262" s="8" t="s">
        <v>1221</v>
      </c>
      <c r="M7262" s="7" t="s">
        <v>1982</v>
      </c>
      <c r="N7262" s="9" t="s">
        <v>12688</v>
      </c>
    </row>
    <row r="7263" spans="1:14">
      <c r="A7263" s="7" t="s">
        <v>12709</v>
      </c>
      <c r="B7263" s="7"/>
      <c r="C7263" s="7" t="s">
        <v>14461</v>
      </c>
      <c r="D7263" s="7" t="s">
        <v>14462</v>
      </c>
      <c r="E7263" s="7" t="s">
        <v>12629</v>
      </c>
      <c r="F7263" s="7"/>
      <c r="G7263" s="7"/>
      <c r="H7263" s="7" t="s">
        <v>1561</v>
      </c>
      <c r="I7263" s="7"/>
      <c r="J7263" s="8" t="s">
        <v>12685</v>
      </c>
      <c r="K7263" s="8" t="s">
        <v>12686</v>
      </c>
      <c r="L7263" s="8" t="s">
        <v>1221</v>
      </c>
      <c r="M7263" s="7"/>
      <c r="N7263" s="9" t="s">
        <v>12688</v>
      </c>
    </row>
    <row r="7264" spans="1:14">
      <c r="A7264" s="7" t="s">
        <v>12709</v>
      </c>
      <c r="B7264" s="7"/>
      <c r="C7264" s="7" t="s">
        <v>14463</v>
      </c>
      <c r="D7264" s="7" t="s">
        <v>14464</v>
      </c>
      <c r="E7264" s="7" t="s">
        <v>12629</v>
      </c>
      <c r="F7264" s="7"/>
      <c r="G7264" s="7"/>
      <c r="H7264" s="7" t="s">
        <v>1561</v>
      </c>
      <c r="I7264" s="7"/>
      <c r="J7264" s="8" t="s">
        <v>12685</v>
      </c>
      <c r="K7264" s="8" t="s">
        <v>12686</v>
      </c>
      <c r="L7264" s="8" t="s">
        <v>1221</v>
      </c>
      <c r="M7264" s="7"/>
      <c r="N7264" s="9" t="s">
        <v>12688</v>
      </c>
    </row>
    <row r="7265" spans="1:14">
      <c r="A7265" s="7" t="s">
        <v>12709</v>
      </c>
      <c r="B7265" s="7"/>
      <c r="C7265" s="8" t="s">
        <v>14465</v>
      </c>
      <c r="D7265" s="8" t="s">
        <v>14466</v>
      </c>
      <c r="E7265" s="7" t="s">
        <v>12629</v>
      </c>
      <c r="F7265" s="8"/>
      <c r="G7265" s="8"/>
      <c r="H7265" s="8" t="s">
        <v>1561</v>
      </c>
      <c r="I7265" s="8"/>
      <c r="J7265" s="8" t="s">
        <v>12685</v>
      </c>
      <c r="K7265" s="8" t="s">
        <v>12686</v>
      </c>
      <c r="L7265" s="8" t="s">
        <v>1221</v>
      </c>
      <c r="M7265" s="7" t="s">
        <v>1982</v>
      </c>
      <c r="N7265" s="9" t="s">
        <v>12688</v>
      </c>
    </row>
    <row r="7266" spans="1:14">
      <c r="A7266" s="7" t="s">
        <v>12709</v>
      </c>
      <c r="B7266" s="7"/>
      <c r="C7266" s="7" t="s">
        <v>14467</v>
      </c>
      <c r="D7266" s="7" t="s">
        <v>14468</v>
      </c>
      <c r="E7266" s="7" t="s">
        <v>12629</v>
      </c>
      <c r="F7266" s="7"/>
      <c r="G7266" s="7"/>
      <c r="H7266" s="7" t="s">
        <v>1561</v>
      </c>
      <c r="I7266" s="7"/>
      <c r="J7266" s="8" t="s">
        <v>12685</v>
      </c>
      <c r="K7266" s="8" t="s">
        <v>12686</v>
      </c>
      <c r="L7266" s="8" t="s">
        <v>1221</v>
      </c>
      <c r="M7266" s="7"/>
      <c r="N7266" s="9" t="s">
        <v>12688</v>
      </c>
    </row>
    <row r="7267" spans="1:14">
      <c r="A7267" s="7" t="s">
        <v>12709</v>
      </c>
      <c r="B7267" s="7"/>
      <c r="C7267" s="7" t="s">
        <v>14469</v>
      </c>
      <c r="D7267" s="7" t="s">
        <v>14470</v>
      </c>
      <c r="E7267" s="7" t="s">
        <v>12629</v>
      </c>
      <c r="F7267" s="7"/>
      <c r="G7267" s="7"/>
      <c r="H7267" s="7" t="s">
        <v>1561</v>
      </c>
      <c r="I7267" s="7"/>
      <c r="J7267" s="8" t="s">
        <v>12685</v>
      </c>
      <c r="K7267" s="8" t="s">
        <v>12686</v>
      </c>
      <c r="L7267" s="8" t="s">
        <v>1221</v>
      </c>
      <c r="M7267" s="7"/>
      <c r="N7267" s="9" t="s">
        <v>12688</v>
      </c>
    </row>
    <row r="7268" spans="1:14">
      <c r="A7268" s="7" t="s">
        <v>12709</v>
      </c>
      <c r="B7268" s="7"/>
      <c r="C7268" s="7" t="s">
        <v>14471</v>
      </c>
      <c r="D7268" s="7" t="s">
        <v>14472</v>
      </c>
      <c r="E7268" s="7" t="s">
        <v>12629</v>
      </c>
      <c r="F7268" s="7"/>
      <c r="G7268" s="7"/>
      <c r="H7268" s="7" t="s">
        <v>1561</v>
      </c>
      <c r="I7268" s="7"/>
      <c r="J7268" s="8" t="s">
        <v>12685</v>
      </c>
      <c r="K7268" s="8" t="s">
        <v>12686</v>
      </c>
      <c r="L7268" s="8" t="s">
        <v>1221</v>
      </c>
      <c r="M7268" s="7"/>
      <c r="N7268" s="9" t="s">
        <v>12688</v>
      </c>
    </row>
    <row r="7269" spans="1:14">
      <c r="A7269" s="7" t="s">
        <v>12709</v>
      </c>
      <c r="B7269" s="7"/>
      <c r="C7269" s="7" t="s">
        <v>14473</v>
      </c>
      <c r="D7269" s="7" t="s">
        <v>14474</v>
      </c>
      <c r="E7269" s="7" t="s">
        <v>12629</v>
      </c>
      <c r="F7269" s="7"/>
      <c r="G7269" s="7"/>
      <c r="H7269" s="7" t="s">
        <v>1561</v>
      </c>
      <c r="I7269" s="7"/>
      <c r="J7269" s="8" t="s">
        <v>12685</v>
      </c>
      <c r="K7269" s="8" t="s">
        <v>12686</v>
      </c>
      <c r="L7269" s="8" t="s">
        <v>1221</v>
      </c>
      <c r="M7269" s="7"/>
      <c r="N7269" s="9" t="s">
        <v>12688</v>
      </c>
    </row>
    <row r="7270" spans="1:14">
      <c r="A7270" s="7" t="s">
        <v>12709</v>
      </c>
      <c r="B7270" s="7"/>
      <c r="C7270" s="8" t="s">
        <v>14475</v>
      </c>
      <c r="D7270" s="8" t="s">
        <v>14476</v>
      </c>
      <c r="E7270" s="7" t="s">
        <v>12629</v>
      </c>
      <c r="F7270" s="8"/>
      <c r="G7270" s="8"/>
      <c r="H7270" s="8" t="s">
        <v>1561</v>
      </c>
      <c r="I7270" s="8"/>
      <c r="J7270" s="8" t="s">
        <v>12685</v>
      </c>
      <c r="K7270" s="8" t="s">
        <v>12686</v>
      </c>
      <c r="L7270" s="8" t="s">
        <v>1221</v>
      </c>
      <c r="M7270" s="7" t="s">
        <v>1982</v>
      </c>
      <c r="N7270" s="9" t="s">
        <v>12688</v>
      </c>
    </row>
    <row r="7271" spans="1:14">
      <c r="A7271" s="7" t="s">
        <v>12709</v>
      </c>
      <c r="B7271" s="7"/>
      <c r="C7271" s="7" t="s">
        <v>14477</v>
      </c>
      <c r="D7271" s="7" t="s">
        <v>14478</v>
      </c>
      <c r="E7271" s="7" t="s">
        <v>12629</v>
      </c>
      <c r="F7271" s="7"/>
      <c r="G7271" s="7"/>
      <c r="H7271" s="7" t="s">
        <v>1561</v>
      </c>
      <c r="I7271" s="7"/>
      <c r="J7271" s="8" t="s">
        <v>12685</v>
      </c>
      <c r="K7271" s="8" t="s">
        <v>12686</v>
      </c>
      <c r="L7271" s="8" t="s">
        <v>1221</v>
      </c>
      <c r="M7271" s="7"/>
      <c r="N7271" s="9" t="s">
        <v>12688</v>
      </c>
    </row>
    <row r="7272" spans="1:14">
      <c r="A7272" s="7" t="s">
        <v>12709</v>
      </c>
      <c r="B7272" s="7"/>
      <c r="C7272" s="8" t="s">
        <v>14479</v>
      </c>
      <c r="D7272" s="8" t="s">
        <v>14480</v>
      </c>
      <c r="E7272" s="7" t="s">
        <v>12629</v>
      </c>
      <c r="F7272" s="8"/>
      <c r="G7272" s="8"/>
      <c r="H7272" s="8" t="s">
        <v>1561</v>
      </c>
      <c r="I7272" s="8"/>
      <c r="J7272" s="8" t="s">
        <v>12685</v>
      </c>
      <c r="K7272" s="8" t="s">
        <v>12686</v>
      </c>
      <c r="L7272" s="8" t="s">
        <v>1221</v>
      </c>
      <c r="M7272" s="7" t="s">
        <v>1982</v>
      </c>
      <c r="N7272" s="9" t="s">
        <v>12688</v>
      </c>
    </row>
    <row r="7273" spans="1:14">
      <c r="A7273" s="7" t="s">
        <v>12709</v>
      </c>
      <c r="B7273" s="7"/>
      <c r="C7273" s="7" t="s">
        <v>14481</v>
      </c>
      <c r="D7273" s="7" t="s">
        <v>14482</v>
      </c>
      <c r="E7273" s="7" t="s">
        <v>12629</v>
      </c>
      <c r="F7273" s="7"/>
      <c r="G7273" s="7"/>
      <c r="H7273" s="7" t="s">
        <v>1561</v>
      </c>
      <c r="I7273" s="7"/>
      <c r="J7273" s="8" t="s">
        <v>12685</v>
      </c>
      <c r="K7273" s="8" t="s">
        <v>12686</v>
      </c>
      <c r="L7273" s="8" t="s">
        <v>1221</v>
      </c>
      <c r="M7273" s="7"/>
      <c r="N7273" s="9" t="s">
        <v>12688</v>
      </c>
    </row>
    <row r="7274" spans="1:14">
      <c r="A7274" s="7" t="s">
        <v>12709</v>
      </c>
      <c r="B7274" s="7"/>
      <c r="C7274" s="7" t="s">
        <v>14483</v>
      </c>
      <c r="D7274" s="7" t="s">
        <v>14484</v>
      </c>
      <c r="E7274" s="7" t="s">
        <v>12629</v>
      </c>
      <c r="F7274" s="7"/>
      <c r="G7274" s="7"/>
      <c r="H7274" s="7" t="s">
        <v>1561</v>
      </c>
      <c r="I7274" s="7"/>
      <c r="J7274" s="8" t="s">
        <v>12685</v>
      </c>
      <c r="K7274" s="8" t="s">
        <v>12686</v>
      </c>
      <c r="L7274" s="8" t="s">
        <v>1221</v>
      </c>
      <c r="M7274" s="7"/>
      <c r="N7274" s="9" t="s">
        <v>12688</v>
      </c>
    </row>
    <row r="7275" spans="1:14">
      <c r="A7275" s="7" t="s">
        <v>12709</v>
      </c>
      <c r="B7275" s="7"/>
      <c r="C7275" s="7" t="s">
        <v>14485</v>
      </c>
      <c r="D7275" s="7" t="s">
        <v>14486</v>
      </c>
      <c r="E7275" s="7" t="s">
        <v>12629</v>
      </c>
      <c r="F7275" s="7"/>
      <c r="G7275" s="7"/>
      <c r="H7275" s="7" t="s">
        <v>1561</v>
      </c>
      <c r="I7275" s="7"/>
      <c r="J7275" s="8" t="s">
        <v>12685</v>
      </c>
      <c r="K7275" s="8" t="s">
        <v>12686</v>
      </c>
      <c r="L7275" s="8" t="s">
        <v>1221</v>
      </c>
      <c r="M7275" s="7"/>
      <c r="N7275" s="9" t="s">
        <v>12688</v>
      </c>
    </row>
    <row r="7276" spans="1:14">
      <c r="A7276" s="7" t="s">
        <v>12709</v>
      </c>
      <c r="B7276" s="7"/>
      <c r="C7276" s="7" t="s">
        <v>14487</v>
      </c>
      <c r="D7276" s="7" t="s">
        <v>14488</v>
      </c>
      <c r="E7276" s="7" t="s">
        <v>12629</v>
      </c>
      <c r="F7276" s="7"/>
      <c r="G7276" s="7"/>
      <c r="H7276" s="7" t="s">
        <v>1561</v>
      </c>
      <c r="I7276" s="7"/>
      <c r="J7276" s="8" t="s">
        <v>12685</v>
      </c>
      <c r="K7276" s="8" t="s">
        <v>12686</v>
      </c>
      <c r="L7276" s="8" t="s">
        <v>1221</v>
      </c>
      <c r="M7276" s="7"/>
      <c r="N7276" s="9" t="s">
        <v>12688</v>
      </c>
    </row>
    <row r="7277" spans="1:14">
      <c r="A7277" s="7" t="s">
        <v>12709</v>
      </c>
      <c r="B7277" s="7"/>
      <c r="C7277" s="7" t="s">
        <v>14489</v>
      </c>
      <c r="D7277" s="7" t="s">
        <v>14490</v>
      </c>
      <c r="E7277" s="7" t="s">
        <v>12629</v>
      </c>
      <c r="F7277" s="7"/>
      <c r="G7277" s="7"/>
      <c r="H7277" s="7" t="s">
        <v>1561</v>
      </c>
      <c r="I7277" s="7"/>
      <c r="J7277" s="8" t="s">
        <v>12685</v>
      </c>
      <c r="K7277" s="8" t="s">
        <v>12686</v>
      </c>
      <c r="L7277" s="8" t="s">
        <v>1221</v>
      </c>
      <c r="M7277" s="7"/>
      <c r="N7277" s="9" t="s">
        <v>12688</v>
      </c>
    </row>
    <row r="7278" spans="1:14">
      <c r="A7278" s="7" t="s">
        <v>12709</v>
      </c>
      <c r="B7278" s="7"/>
      <c r="C7278" s="7" t="s">
        <v>14491</v>
      </c>
      <c r="D7278" s="7" t="s">
        <v>14492</v>
      </c>
      <c r="E7278" s="7" t="s">
        <v>12629</v>
      </c>
      <c r="F7278" s="7"/>
      <c r="G7278" s="7"/>
      <c r="H7278" s="7" t="s">
        <v>1561</v>
      </c>
      <c r="I7278" s="7"/>
      <c r="J7278" s="8" t="s">
        <v>12685</v>
      </c>
      <c r="K7278" s="8" t="s">
        <v>12686</v>
      </c>
      <c r="L7278" s="8" t="s">
        <v>1221</v>
      </c>
      <c r="M7278" s="7"/>
      <c r="N7278" s="9" t="s">
        <v>12688</v>
      </c>
    </row>
    <row r="7279" spans="1:14">
      <c r="A7279" s="7" t="s">
        <v>12709</v>
      </c>
      <c r="B7279" s="7"/>
      <c r="C7279" s="7" t="s">
        <v>14493</v>
      </c>
      <c r="D7279" s="7" t="s">
        <v>14494</v>
      </c>
      <c r="E7279" s="7" t="s">
        <v>12629</v>
      </c>
      <c r="F7279" s="7"/>
      <c r="G7279" s="7"/>
      <c r="H7279" s="7" t="s">
        <v>1561</v>
      </c>
      <c r="I7279" s="7"/>
      <c r="J7279" s="8" t="s">
        <v>12685</v>
      </c>
      <c r="K7279" s="8" t="s">
        <v>12686</v>
      </c>
      <c r="L7279" s="8" t="s">
        <v>1221</v>
      </c>
      <c r="M7279" s="7"/>
      <c r="N7279" s="9" t="s">
        <v>12688</v>
      </c>
    </row>
    <row r="7280" spans="1:14">
      <c r="A7280" s="7" t="s">
        <v>12709</v>
      </c>
      <c r="B7280" s="7"/>
      <c r="C7280" s="7" t="s">
        <v>14495</v>
      </c>
      <c r="D7280" s="7" t="s">
        <v>14496</v>
      </c>
      <c r="E7280" s="7" t="s">
        <v>12629</v>
      </c>
      <c r="F7280" s="7"/>
      <c r="G7280" s="7"/>
      <c r="H7280" s="7" t="s">
        <v>1561</v>
      </c>
      <c r="I7280" s="7"/>
      <c r="J7280" s="8" t="s">
        <v>12685</v>
      </c>
      <c r="K7280" s="8" t="s">
        <v>12686</v>
      </c>
      <c r="L7280" s="8" t="s">
        <v>1221</v>
      </c>
      <c r="M7280" s="7"/>
      <c r="N7280" s="9" t="s">
        <v>12688</v>
      </c>
    </row>
    <row r="7281" spans="1:14">
      <c r="A7281" s="7" t="s">
        <v>12709</v>
      </c>
      <c r="B7281" s="7"/>
      <c r="C7281" s="8" t="s">
        <v>14497</v>
      </c>
      <c r="D7281" s="8" t="s">
        <v>14498</v>
      </c>
      <c r="E7281" s="7" t="s">
        <v>12629</v>
      </c>
      <c r="F7281" s="8"/>
      <c r="G7281" s="8"/>
      <c r="H7281" s="8" t="s">
        <v>1561</v>
      </c>
      <c r="I7281" s="8"/>
      <c r="J7281" s="8" t="s">
        <v>12685</v>
      </c>
      <c r="K7281" s="8" t="s">
        <v>12686</v>
      </c>
      <c r="L7281" s="8" t="s">
        <v>1221</v>
      </c>
      <c r="M7281" s="7" t="s">
        <v>1982</v>
      </c>
      <c r="N7281" s="9" t="s">
        <v>12688</v>
      </c>
    </row>
    <row r="7282" spans="1:14">
      <c r="A7282" s="7" t="s">
        <v>12709</v>
      </c>
      <c r="B7282" s="7"/>
      <c r="C7282" s="7" t="s">
        <v>14499</v>
      </c>
      <c r="D7282" s="7" t="s">
        <v>14500</v>
      </c>
      <c r="E7282" s="7" t="s">
        <v>12629</v>
      </c>
      <c r="F7282" s="7"/>
      <c r="G7282" s="7"/>
      <c r="H7282" s="7" t="s">
        <v>1561</v>
      </c>
      <c r="I7282" s="7"/>
      <c r="J7282" s="8" t="s">
        <v>12685</v>
      </c>
      <c r="K7282" s="8" t="s">
        <v>12686</v>
      </c>
      <c r="L7282" s="8" t="s">
        <v>1221</v>
      </c>
      <c r="M7282" s="7"/>
      <c r="N7282" s="9" t="s">
        <v>12688</v>
      </c>
    </row>
    <row r="7283" spans="1:14">
      <c r="A7283" s="7" t="s">
        <v>12709</v>
      </c>
      <c r="B7283" s="7"/>
      <c r="C7283" s="7" t="s">
        <v>14501</v>
      </c>
      <c r="D7283" s="7" t="s">
        <v>14502</v>
      </c>
      <c r="E7283" s="7" t="s">
        <v>12629</v>
      </c>
      <c r="F7283" s="7"/>
      <c r="G7283" s="7"/>
      <c r="H7283" s="7" t="s">
        <v>1561</v>
      </c>
      <c r="I7283" s="7"/>
      <c r="J7283" s="8" t="s">
        <v>12685</v>
      </c>
      <c r="K7283" s="8" t="s">
        <v>12686</v>
      </c>
      <c r="L7283" s="8" t="s">
        <v>1221</v>
      </c>
      <c r="M7283" s="7"/>
      <c r="N7283" s="9" t="s">
        <v>12688</v>
      </c>
    </row>
    <row r="7284" spans="1:14">
      <c r="A7284" s="7" t="s">
        <v>12709</v>
      </c>
      <c r="B7284" s="7"/>
      <c r="C7284" s="8" t="s">
        <v>14503</v>
      </c>
      <c r="D7284" s="8" t="s">
        <v>14504</v>
      </c>
      <c r="E7284" s="7" t="s">
        <v>12629</v>
      </c>
      <c r="F7284" s="8"/>
      <c r="G7284" s="8"/>
      <c r="H7284" s="8" t="s">
        <v>1561</v>
      </c>
      <c r="I7284" s="8"/>
      <c r="J7284" s="8" t="s">
        <v>12685</v>
      </c>
      <c r="K7284" s="8" t="s">
        <v>12686</v>
      </c>
      <c r="L7284" s="8" t="s">
        <v>1221</v>
      </c>
      <c r="M7284" s="7" t="s">
        <v>1982</v>
      </c>
      <c r="N7284" s="9" t="s">
        <v>12688</v>
      </c>
    </row>
    <row r="7285" spans="1:14">
      <c r="A7285" s="7" t="s">
        <v>12709</v>
      </c>
      <c r="B7285" s="7"/>
      <c r="C7285" s="7" t="s">
        <v>14505</v>
      </c>
      <c r="D7285" s="7" t="s">
        <v>14506</v>
      </c>
      <c r="E7285" s="7" t="s">
        <v>12629</v>
      </c>
      <c r="F7285" s="7"/>
      <c r="G7285" s="7"/>
      <c r="H7285" s="7" t="s">
        <v>1561</v>
      </c>
      <c r="I7285" s="7"/>
      <c r="J7285" s="8" t="s">
        <v>12685</v>
      </c>
      <c r="K7285" s="8" t="s">
        <v>12686</v>
      </c>
      <c r="L7285" s="8" t="s">
        <v>1221</v>
      </c>
      <c r="M7285" s="7"/>
      <c r="N7285" s="9" t="s">
        <v>12688</v>
      </c>
    </row>
    <row r="7286" spans="1:14">
      <c r="A7286" s="7" t="s">
        <v>12709</v>
      </c>
      <c r="B7286" s="7"/>
      <c r="C7286" s="7" t="s">
        <v>14507</v>
      </c>
      <c r="D7286" s="7" t="s">
        <v>14508</v>
      </c>
      <c r="E7286" s="7" t="s">
        <v>12629</v>
      </c>
      <c r="F7286" s="7"/>
      <c r="G7286" s="7"/>
      <c r="H7286" s="7" t="s">
        <v>1561</v>
      </c>
      <c r="I7286" s="7"/>
      <c r="J7286" s="8" t="s">
        <v>12685</v>
      </c>
      <c r="K7286" s="8" t="s">
        <v>12686</v>
      </c>
      <c r="L7286" s="8" t="s">
        <v>1221</v>
      </c>
      <c r="M7286" s="7"/>
      <c r="N7286" s="9" t="s">
        <v>12688</v>
      </c>
    </row>
    <row r="7287" spans="1:14">
      <c r="A7287" s="7" t="s">
        <v>12709</v>
      </c>
      <c r="B7287" s="7"/>
      <c r="C7287" s="7" t="s">
        <v>14509</v>
      </c>
      <c r="D7287" s="7" t="s">
        <v>14510</v>
      </c>
      <c r="E7287" s="7" t="s">
        <v>12629</v>
      </c>
      <c r="F7287" s="7"/>
      <c r="G7287" s="7"/>
      <c r="H7287" s="7" t="s">
        <v>1561</v>
      </c>
      <c r="I7287" s="7"/>
      <c r="J7287" s="8" t="s">
        <v>12685</v>
      </c>
      <c r="K7287" s="8" t="s">
        <v>12686</v>
      </c>
      <c r="L7287" s="8" t="s">
        <v>1221</v>
      </c>
      <c r="M7287" s="7"/>
      <c r="N7287" s="9" t="s">
        <v>12688</v>
      </c>
    </row>
    <row r="7288" spans="1:14">
      <c r="A7288" s="7" t="s">
        <v>12709</v>
      </c>
      <c r="B7288" s="7"/>
      <c r="C7288" s="7" t="s">
        <v>14511</v>
      </c>
      <c r="D7288" s="7" t="s">
        <v>14512</v>
      </c>
      <c r="E7288" s="7" t="s">
        <v>12629</v>
      </c>
      <c r="F7288" s="7"/>
      <c r="G7288" s="7"/>
      <c r="H7288" s="7" t="s">
        <v>1561</v>
      </c>
      <c r="I7288" s="7"/>
      <c r="J7288" s="8" t="s">
        <v>12685</v>
      </c>
      <c r="K7288" s="8" t="s">
        <v>12686</v>
      </c>
      <c r="L7288" s="8" t="s">
        <v>1221</v>
      </c>
      <c r="M7288" s="7"/>
      <c r="N7288" s="9" t="s">
        <v>12688</v>
      </c>
    </row>
    <row r="7289" spans="1:14">
      <c r="A7289" s="7" t="s">
        <v>12709</v>
      </c>
      <c r="B7289" s="7"/>
      <c r="C7289" s="8" t="s">
        <v>14513</v>
      </c>
      <c r="D7289" s="8" t="s">
        <v>14514</v>
      </c>
      <c r="E7289" s="7" t="s">
        <v>12629</v>
      </c>
      <c r="F7289" s="8"/>
      <c r="G7289" s="8"/>
      <c r="H7289" s="8" t="s">
        <v>1561</v>
      </c>
      <c r="I7289" s="8"/>
      <c r="J7289" s="8" t="s">
        <v>12685</v>
      </c>
      <c r="K7289" s="8" t="s">
        <v>12686</v>
      </c>
      <c r="L7289" s="8" t="s">
        <v>1221</v>
      </c>
      <c r="M7289" s="7" t="s">
        <v>1982</v>
      </c>
      <c r="N7289" s="9" t="s">
        <v>12688</v>
      </c>
    </row>
    <row r="7290" spans="1:14">
      <c r="A7290" s="7" t="s">
        <v>12709</v>
      </c>
      <c r="B7290" s="7"/>
      <c r="C7290" s="7" t="s">
        <v>14515</v>
      </c>
      <c r="D7290" s="7" t="s">
        <v>14516</v>
      </c>
      <c r="E7290" s="7" t="s">
        <v>12629</v>
      </c>
      <c r="F7290" s="7"/>
      <c r="G7290" s="7"/>
      <c r="H7290" s="7" t="s">
        <v>1561</v>
      </c>
      <c r="I7290" s="7"/>
      <c r="J7290" s="8" t="s">
        <v>12685</v>
      </c>
      <c r="K7290" s="8" t="s">
        <v>12686</v>
      </c>
      <c r="L7290" s="8" t="s">
        <v>1221</v>
      </c>
      <c r="M7290" s="7"/>
      <c r="N7290" s="9" t="s">
        <v>12688</v>
      </c>
    </row>
    <row r="7291" spans="1:14">
      <c r="A7291" s="7" t="s">
        <v>12709</v>
      </c>
      <c r="B7291" s="7"/>
      <c r="C7291" s="7" t="s">
        <v>14517</v>
      </c>
      <c r="D7291" s="7" t="s">
        <v>14518</v>
      </c>
      <c r="E7291" s="7" t="s">
        <v>12629</v>
      </c>
      <c r="F7291" s="7"/>
      <c r="G7291" s="7"/>
      <c r="H7291" s="7" t="s">
        <v>1561</v>
      </c>
      <c r="I7291" s="7"/>
      <c r="J7291" s="8" t="s">
        <v>12685</v>
      </c>
      <c r="K7291" s="8" t="s">
        <v>12686</v>
      </c>
      <c r="L7291" s="8" t="s">
        <v>1221</v>
      </c>
      <c r="M7291" s="7"/>
      <c r="N7291" s="9" t="s">
        <v>12688</v>
      </c>
    </row>
    <row r="7292" spans="1:14">
      <c r="A7292" s="7" t="s">
        <v>12709</v>
      </c>
      <c r="B7292" s="7"/>
      <c r="C7292" s="7" t="s">
        <v>14519</v>
      </c>
      <c r="D7292" s="7" t="s">
        <v>14518</v>
      </c>
      <c r="E7292" s="7" t="s">
        <v>12629</v>
      </c>
      <c r="F7292" s="7"/>
      <c r="G7292" s="7"/>
      <c r="H7292" s="7" t="s">
        <v>1561</v>
      </c>
      <c r="I7292" s="7"/>
      <c r="J7292" s="8" t="s">
        <v>12685</v>
      </c>
      <c r="K7292" s="8" t="s">
        <v>12686</v>
      </c>
      <c r="L7292" s="8" t="s">
        <v>1221</v>
      </c>
      <c r="M7292" s="7"/>
      <c r="N7292" s="9" t="s">
        <v>12688</v>
      </c>
    </row>
    <row r="7293" spans="1:14">
      <c r="A7293" s="7" t="s">
        <v>12709</v>
      </c>
      <c r="B7293" s="7"/>
      <c r="C7293" s="7" t="s">
        <v>14520</v>
      </c>
      <c r="D7293" s="7" t="s">
        <v>14521</v>
      </c>
      <c r="E7293" s="7" t="s">
        <v>12629</v>
      </c>
      <c r="F7293" s="7"/>
      <c r="G7293" s="7"/>
      <c r="H7293" s="7" t="s">
        <v>1561</v>
      </c>
      <c r="I7293" s="7"/>
      <c r="J7293" s="8" t="s">
        <v>12685</v>
      </c>
      <c r="K7293" s="8" t="s">
        <v>12686</v>
      </c>
      <c r="L7293" s="8" t="s">
        <v>1221</v>
      </c>
      <c r="M7293" s="7"/>
      <c r="N7293" s="9" t="s">
        <v>12688</v>
      </c>
    </row>
    <row r="7294" spans="1:14">
      <c r="A7294" s="7" t="s">
        <v>12709</v>
      </c>
      <c r="B7294" s="7"/>
      <c r="C7294" s="7" t="s">
        <v>14522</v>
      </c>
      <c r="D7294" s="7" t="s">
        <v>14523</v>
      </c>
      <c r="E7294" s="7" t="s">
        <v>12629</v>
      </c>
      <c r="F7294" s="7"/>
      <c r="G7294" s="7"/>
      <c r="H7294" s="7" t="s">
        <v>1561</v>
      </c>
      <c r="I7294" s="7"/>
      <c r="J7294" s="8" t="s">
        <v>12685</v>
      </c>
      <c r="K7294" s="8" t="s">
        <v>12686</v>
      </c>
      <c r="L7294" s="8" t="s">
        <v>1221</v>
      </c>
      <c r="M7294" s="7"/>
      <c r="N7294" s="9" t="s">
        <v>12688</v>
      </c>
    </row>
    <row r="7295" spans="1:14">
      <c r="A7295" s="7" t="s">
        <v>12709</v>
      </c>
      <c r="B7295" s="7"/>
      <c r="C7295" s="7" t="s">
        <v>14524</v>
      </c>
      <c r="D7295" s="7" t="s">
        <v>14525</v>
      </c>
      <c r="E7295" s="7" t="s">
        <v>12629</v>
      </c>
      <c r="F7295" s="7"/>
      <c r="G7295" s="7"/>
      <c r="H7295" s="7" t="s">
        <v>1561</v>
      </c>
      <c r="I7295" s="7"/>
      <c r="J7295" s="8" t="s">
        <v>12685</v>
      </c>
      <c r="K7295" s="8" t="s">
        <v>12686</v>
      </c>
      <c r="L7295" s="8" t="s">
        <v>1221</v>
      </c>
      <c r="M7295" s="7"/>
      <c r="N7295" s="9" t="s">
        <v>12688</v>
      </c>
    </row>
    <row r="7296" spans="1:14">
      <c r="A7296" s="7" t="s">
        <v>12709</v>
      </c>
      <c r="B7296" s="7"/>
      <c r="C7296" s="8" t="s">
        <v>14526</v>
      </c>
      <c r="D7296" s="8" t="s">
        <v>14527</v>
      </c>
      <c r="E7296" s="7" t="s">
        <v>12629</v>
      </c>
      <c r="F7296" s="8"/>
      <c r="G7296" s="8"/>
      <c r="H7296" s="8" t="s">
        <v>1561</v>
      </c>
      <c r="I7296" s="8"/>
      <c r="J7296" s="8" t="s">
        <v>12685</v>
      </c>
      <c r="K7296" s="8" t="s">
        <v>12686</v>
      </c>
      <c r="L7296" s="8" t="s">
        <v>1221</v>
      </c>
      <c r="M7296" s="7" t="s">
        <v>1982</v>
      </c>
      <c r="N7296" s="9" t="s">
        <v>12688</v>
      </c>
    </row>
    <row r="7297" spans="1:14">
      <c r="A7297" s="7" t="s">
        <v>12709</v>
      </c>
      <c r="B7297" s="7"/>
      <c r="C7297" s="7" t="s">
        <v>14528</v>
      </c>
      <c r="D7297" s="7" t="s">
        <v>14529</v>
      </c>
      <c r="E7297" s="7" t="s">
        <v>12629</v>
      </c>
      <c r="F7297" s="7"/>
      <c r="G7297" s="7"/>
      <c r="H7297" s="7" t="s">
        <v>1561</v>
      </c>
      <c r="I7297" s="7"/>
      <c r="J7297" s="8" t="s">
        <v>12685</v>
      </c>
      <c r="K7297" s="8" t="s">
        <v>12686</v>
      </c>
      <c r="L7297" s="8" t="s">
        <v>1221</v>
      </c>
      <c r="M7297" s="7"/>
      <c r="N7297" s="9" t="s">
        <v>12688</v>
      </c>
    </row>
    <row r="7298" spans="1:14">
      <c r="A7298" s="7" t="s">
        <v>12709</v>
      </c>
      <c r="B7298" s="7"/>
      <c r="C7298" s="7" t="s">
        <v>14530</v>
      </c>
      <c r="D7298" s="7" t="s">
        <v>14531</v>
      </c>
      <c r="E7298" s="7" t="s">
        <v>12629</v>
      </c>
      <c r="F7298" s="7"/>
      <c r="G7298" s="7"/>
      <c r="H7298" s="7" t="s">
        <v>1561</v>
      </c>
      <c r="I7298" s="7"/>
      <c r="J7298" s="8" t="s">
        <v>12685</v>
      </c>
      <c r="K7298" s="8" t="s">
        <v>12686</v>
      </c>
      <c r="L7298" s="8" t="s">
        <v>1221</v>
      </c>
      <c r="M7298" s="7"/>
      <c r="N7298" s="9" t="s">
        <v>12688</v>
      </c>
    </row>
    <row r="7299" spans="1:14">
      <c r="A7299" s="7" t="s">
        <v>12709</v>
      </c>
      <c r="B7299" s="7"/>
      <c r="C7299" s="7" t="s">
        <v>14532</v>
      </c>
      <c r="D7299" s="7" t="s">
        <v>14533</v>
      </c>
      <c r="E7299" s="7" t="s">
        <v>12629</v>
      </c>
      <c r="F7299" s="7"/>
      <c r="G7299" s="7"/>
      <c r="H7299" s="7" t="s">
        <v>1561</v>
      </c>
      <c r="I7299" s="7"/>
      <c r="J7299" s="8" t="s">
        <v>12685</v>
      </c>
      <c r="K7299" s="8" t="s">
        <v>12686</v>
      </c>
      <c r="L7299" s="8" t="s">
        <v>1221</v>
      </c>
      <c r="M7299" s="7"/>
      <c r="N7299" s="9" t="s">
        <v>12688</v>
      </c>
    </row>
    <row r="7300" spans="1:14">
      <c r="A7300" s="7" t="s">
        <v>12709</v>
      </c>
      <c r="B7300" s="7"/>
      <c r="C7300" s="7" t="s">
        <v>14534</v>
      </c>
      <c r="D7300" s="7" t="s">
        <v>14535</v>
      </c>
      <c r="E7300" s="7" t="s">
        <v>12629</v>
      </c>
      <c r="F7300" s="7"/>
      <c r="G7300" s="7"/>
      <c r="H7300" s="7" t="s">
        <v>1561</v>
      </c>
      <c r="I7300" s="7"/>
      <c r="J7300" s="8" t="s">
        <v>12685</v>
      </c>
      <c r="K7300" s="8" t="s">
        <v>12686</v>
      </c>
      <c r="L7300" s="8" t="s">
        <v>1221</v>
      </c>
      <c r="M7300" s="7"/>
      <c r="N7300" s="9" t="s">
        <v>12688</v>
      </c>
    </row>
    <row r="7301" spans="1:14">
      <c r="A7301" s="7" t="s">
        <v>12709</v>
      </c>
      <c r="B7301" s="7"/>
      <c r="C7301" s="7" t="s">
        <v>14536</v>
      </c>
      <c r="D7301" s="7" t="s">
        <v>14537</v>
      </c>
      <c r="E7301" s="7" t="s">
        <v>12629</v>
      </c>
      <c r="F7301" s="7"/>
      <c r="G7301" s="7"/>
      <c r="H7301" s="7" t="s">
        <v>1561</v>
      </c>
      <c r="I7301" s="7"/>
      <c r="J7301" s="8" t="s">
        <v>12685</v>
      </c>
      <c r="K7301" s="8" t="s">
        <v>12686</v>
      </c>
      <c r="L7301" s="8" t="s">
        <v>1221</v>
      </c>
      <c r="M7301" s="7"/>
      <c r="N7301" s="9" t="s">
        <v>12688</v>
      </c>
    </row>
    <row r="7302" spans="1:14">
      <c r="A7302" s="7" t="s">
        <v>12709</v>
      </c>
      <c r="B7302" s="7"/>
      <c r="C7302" s="7" t="s">
        <v>14538</v>
      </c>
      <c r="D7302" s="7" t="s">
        <v>14539</v>
      </c>
      <c r="E7302" s="7" t="s">
        <v>12629</v>
      </c>
      <c r="F7302" s="7"/>
      <c r="G7302" s="7"/>
      <c r="H7302" s="7" t="s">
        <v>1561</v>
      </c>
      <c r="I7302" s="7"/>
      <c r="J7302" s="8" t="s">
        <v>12685</v>
      </c>
      <c r="K7302" s="8" t="s">
        <v>12686</v>
      </c>
      <c r="L7302" s="8" t="s">
        <v>1221</v>
      </c>
      <c r="M7302" s="7"/>
      <c r="N7302" s="9" t="s">
        <v>12688</v>
      </c>
    </row>
    <row r="7303" spans="1:14">
      <c r="A7303" s="7" t="s">
        <v>12709</v>
      </c>
      <c r="B7303" s="7"/>
      <c r="C7303" s="7" t="s">
        <v>14540</v>
      </c>
      <c r="D7303" s="7" t="s">
        <v>14541</v>
      </c>
      <c r="E7303" s="7" t="s">
        <v>12629</v>
      </c>
      <c r="F7303" s="7"/>
      <c r="G7303" s="7"/>
      <c r="H7303" s="7" t="s">
        <v>1561</v>
      </c>
      <c r="I7303" s="7"/>
      <c r="J7303" s="8" t="s">
        <v>12685</v>
      </c>
      <c r="K7303" s="8" t="s">
        <v>12686</v>
      </c>
      <c r="L7303" s="8" t="s">
        <v>1221</v>
      </c>
      <c r="M7303" s="7"/>
      <c r="N7303" s="9" t="s">
        <v>12688</v>
      </c>
    </row>
    <row r="7304" spans="1:14">
      <c r="A7304" s="7" t="s">
        <v>12709</v>
      </c>
      <c r="B7304" s="7"/>
      <c r="C7304" s="8" t="s">
        <v>14542</v>
      </c>
      <c r="D7304" s="8" t="s">
        <v>14543</v>
      </c>
      <c r="E7304" s="7" t="s">
        <v>12629</v>
      </c>
      <c r="F7304" s="8"/>
      <c r="G7304" s="8"/>
      <c r="H7304" s="8" t="s">
        <v>1561</v>
      </c>
      <c r="I7304" s="8"/>
      <c r="J7304" s="8" t="s">
        <v>12685</v>
      </c>
      <c r="K7304" s="8" t="s">
        <v>12686</v>
      </c>
      <c r="L7304" s="8" t="s">
        <v>1221</v>
      </c>
      <c r="M7304" s="7" t="s">
        <v>1982</v>
      </c>
      <c r="N7304" s="9" t="s">
        <v>12688</v>
      </c>
    </row>
    <row r="7305" spans="1:14">
      <c r="A7305" s="7" t="s">
        <v>12709</v>
      </c>
      <c r="B7305" s="7"/>
      <c r="C7305" s="7" t="s">
        <v>14544</v>
      </c>
      <c r="D7305" s="7" t="s">
        <v>14545</v>
      </c>
      <c r="E7305" s="7" t="s">
        <v>12629</v>
      </c>
      <c r="F7305" s="7"/>
      <c r="G7305" s="7"/>
      <c r="H7305" s="7" t="s">
        <v>1561</v>
      </c>
      <c r="I7305" s="7"/>
      <c r="J7305" s="8" t="s">
        <v>12685</v>
      </c>
      <c r="K7305" s="8" t="s">
        <v>12686</v>
      </c>
      <c r="L7305" s="8" t="s">
        <v>1221</v>
      </c>
      <c r="M7305" s="7"/>
      <c r="N7305" s="9" t="s">
        <v>12688</v>
      </c>
    </row>
    <row r="7306" spans="1:14">
      <c r="A7306" s="7" t="s">
        <v>12709</v>
      </c>
      <c r="B7306" s="7"/>
      <c r="C7306" s="7" t="s">
        <v>14546</v>
      </c>
      <c r="D7306" s="7" t="s">
        <v>14547</v>
      </c>
      <c r="E7306" s="7" t="s">
        <v>12629</v>
      </c>
      <c r="F7306" s="7"/>
      <c r="G7306" s="7"/>
      <c r="H7306" s="7" t="s">
        <v>1561</v>
      </c>
      <c r="I7306" s="7"/>
      <c r="J7306" s="8" t="s">
        <v>12685</v>
      </c>
      <c r="K7306" s="8" t="s">
        <v>12686</v>
      </c>
      <c r="L7306" s="8" t="s">
        <v>1221</v>
      </c>
      <c r="M7306" s="7"/>
      <c r="N7306" s="9" t="s">
        <v>12688</v>
      </c>
    </row>
    <row r="7307" spans="1:14">
      <c r="A7307" s="7" t="s">
        <v>12709</v>
      </c>
      <c r="B7307" s="7"/>
      <c r="C7307" s="7" t="s">
        <v>14548</v>
      </c>
      <c r="D7307" s="7" t="s">
        <v>14549</v>
      </c>
      <c r="E7307" s="7" t="s">
        <v>12629</v>
      </c>
      <c r="F7307" s="7"/>
      <c r="G7307" s="7"/>
      <c r="H7307" s="7" t="s">
        <v>1561</v>
      </c>
      <c r="I7307" s="7"/>
      <c r="J7307" s="8" t="s">
        <v>12685</v>
      </c>
      <c r="K7307" s="8" t="s">
        <v>12686</v>
      </c>
      <c r="L7307" s="8" t="s">
        <v>1221</v>
      </c>
      <c r="M7307" s="7"/>
      <c r="N7307" s="9" t="s">
        <v>12688</v>
      </c>
    </row>
    <row r="7308" spans="1:14">
      <c r="A7308" s="7" t="s">
        <v>12709</v>
      </c>
      <c r="B7308" s="7"/>
      <c r="C7308" s="7" t="s">
        <v>14550</v>
      </c>
      <c r="D7308" s="7" t="s">
        <v>14551</v>
      </c>
      <c r="E7308" s="7" t="s">
        <v>12629</v>
      </c>
      <c r="F7308" s="7"/>
      <c r="G7308" s="7"/>
      <c r="H7308" s="7" t="s">
        <v>1561</v>
      </c>
      <c r="I7308" s="7"/>
      <c r="J7308" s="8" t="s">
        <v>12685</v>
      </c>
      <c r="K7308" s="8" t="s">
        <v>12686</v>
      </c>
      <c r="L7308" s="8" t="s">
        <v>1221</v>
      </c>
      <c r="M7308" s="7"/>
      <c r="N7308" s="9" t="s">
        <v>12688</v>
      </c>
    </row>
    <row r="7309" spans="1:14">
      <c r="A7309" s="7" t="s">
        <v>12709</v>
      </c>
      <c r="B7309" s="7"/>
      <c r="C7309" s="7" t="s">
        <v>14552</v>
      </c>
      <c r="D7309" s="7" t="s">
        <v>14553</v>
      </c>
      <c r="E7309" s="7" t="s">
        <v>12629</v>
      </c>
      <c r="F7309" s="7"/>
      <c r="G7309" s="7"/>
      <c r="H7309" s="7" t="s">
        <v>1561</v>
      </c>
      <c r="I7309" s="7"/>
      <c r="J7309" s="8" t="s">
        <v>12685</v>
      </c>
      <c r="K7309" s="8" t="s">
        <v>12686</v>
      </c>
      <c r="L7309" s="8" t="s">
        <v>1221</v>
      </c>
      <c r="M7309" s="7"/>
      <c r="N7309" s="9" t="s">
        <v>12688</v>
      </c>
    </row>
    <row r="7310" spans="1:14">
      <c r="A7310" s="7" t="s">
        <v>12709</v>
      </c>
      <c r="B7310" s="7"/>
      <c r="C7310" s="8" t="s">
        <v>14554</v>
      </c>
      <c r="D7310" s="8" t="s">
        <v>14555</v>
      </c>
      <c r="E7310" s="7" t="s">
        <v>12629</v>
      </c>
      <c r="F7310" s="8"/>
      <c r="G7310" s="8"/>
      <c r="H7310" s="8" t="s">
        <v>1561</v>
      </c>
      <c r="I7310" s="8"/>
      <c r="J7310" s="8" t="s">
        <v>12685</v>
      </c>
      <c r="K7310" s="8" t="s">
        <v>12686</v>
      </c>
      <c r="L7310" s="8" t="s">
        <v>1221</v>
      </c>
      <c r="M7310" s="7" t="s">
        <v>1982</v>
      </c>
      <c r="N7310" s="9" t="s">
        <v>12688</v>
      </c>
    </row>
    <row r="7311" spans="1:14">
      <c r="A7311" s="7" t="s">
        <v>12709</v>
      </c>
      <c r="B7311" s="7"/>
      <c r="C7311" s="7" t="s">
        <v>14556</v>
      </c>
      <c r="D7311" s="7" t="s">
        <v>14557</v>
      </c>
      <c r="E7311" s="7" t="s">
        <v>12629</v>
      </c>
      <c r="F7311" s="7"/>
      <c r="G7311" s="7"/>
      <c r="H7311" s="7" t="s">
        <v>1561</v>
      </c>
      <c r="I7311" s="7"/>
      <c r="J7311" s="8" t="s">
        <v>12685</v>
      </c>
      <c r="K7311" s="8" t="s">
        <v>12686</v>
      </c>
      <c r="L7311" s="8" t="s">
        <v>1221</v>
      </c>
      <c r="M7311" s="7"/>
      <c r="N7311" s="9" t="s">
        <v>12688</v>
      </c>
    </row>
    <row r="7312" spans="1:14">
      <c r="A7312" s="7" t="s">
        <v>12709</v>
      </c>
      <c r="B7312" s="7"/>
      <c r="C7312" s="7" t="s">
        <v>14558</v>
      </c>
      <c r="D7312" s="7" t="s">
        <v>14559</v>
      </c>
      <c r="E7312" s="7" t="s">
        <v>12629</v>
      </c>
      <c r="F7312" s="7"/>
      <c r="G7312" s="7"/>
      <c r="H7312" s="7" t="s">
        <v>1561</v>
      </c>
      <c r="I7312" s="7"/>
      <c r="J7312" s="8" t="s">
        <v>12685</v>
      </c>
      <c r="K7312" s="8" t="s">
        <v>12686</v>
      </c>
      <c r="L7312" s="8" t="s">
        <v>1221</v>
      </c>
      <c r="M7312" s="7"/>
      <c r="N7312" s="9" t="s">
        <v>12688</v>
      </c>
    </row>
    <row r="7313" spans="1:14">
      <c r="A7313" s="7" t="s">
        <v>12709</v>
      </c>
      <c r="B7313" s="7"/>
      <c r="C7313" s="8" t="s">
        <v>14560</v>
      </c>
      <c r="D7313" s="8" t="s">
        <v>14561</v>
      </c>
      <c r="E7313" s="7" t="s">
        <v>12629</v>
      </c>
      <c r="F7313" s="8"/>
      <c r="G7313" s="8"/>
      <c r="H7313" s="8" t="s">
        <v>1561</v>
      </c>
      <c r="I7313" s="8"/>
      <c r="J7313" s="8" t="s">
        <v>12685</v>
      </c>
      <c r="K7313" s="8" t="s">
        <v>12686</v>
      </c>
      <c r="L7313" s="8" t="s">
        <v>1221</v>
      </c>
      <c r="M7313" s="7" t="s">
        <v>1982</v>
      </c>
      <c r="N7313" s="9" t="s">
        <v>12688</v>
      </c>
    </row>
    <row r="7314" spans="1:14">
      <c r="A7314" s="7" t="s">
        <v>12709</v>
      </c>
      <c r="B7314" s="7"/>
      <c r="C7314" s="7" t="s">
        <v>14562</v>
      </c>
      <c r="D7314" s="7" t="s">
        <v>14563</v>
      </c>
      <c r="E7314" s="7" t="s">
        <v>12629</v>
      </c>
      <c r="F7314" s="7"/>
      <c r="G7314" s="7"/>
      <c r="H7314" s="7" t="s">
        <v>1561</v>
      </c>
      <c r="I7314" s="7"/>
      <c r="J7314" s="8" t="s">
        <v>12685</v>
      </c>
      <c r="K7314" s="8" t="s">
        <v>12686</v>
      </c>
      <c r="L7314" s="8" t="s">
        <v>1221</v>
      </c>
      <c r="M7314" s="7"/>
      <c r="N7314" s="9" t="s">
        <v>12688</v>
      </c>
    </row>
    <row r="7315" spans="1:14">
      <c r="A7315" s="7" t="s">
        <v>12709</v>
      </c>
      <c r="B7315" s="7"/>
      <c r="C7315" s="7" t="s">
        <v>14564</v>
      </c>
      <c r="D7315" s="7" t="s">
        <v>14565</v>
      </c>
      <c r="E7315" s="7" t="s">
        <v>12629</v>
      </c>
      <c r="F7315" s="7"/>
      <c r="G7315" s="7"/>
      <c r="H7315" s="7" t="s">
        <v>1561</v>
      </c>
      <c r="I7315" s="7"/>
      <c r="J7315" s="8" t="s">
        <v>12685</v>
      </c>
      <c r="K7315" s="8" t="s">
        <v>12686</v>
      </c>
      <c r="L7315" s="8" t="s">
        <v>1221</v>
      </c>
      <c r="M7315" s="7"/>
      <c r="N7315" s="9" t="s">
        <v>12688</v>
      </c>
    </row>
    <row r="7316" spans="1:14">
      <c r="A7316" s="7" t="s">
        <v>12709</v>
      </c>
      <c r="B7316" s="7"/>
      <c r="C7316" s="7" t="s">
        <v>14566</v>
      </c>
      <c r="D7316" s="7" t="s">
        <v>14567</v>
      </c>
      <c r="E7316" s="7" t="s">
        <v>12629</v>
      </c>
      <c r="F7316" s="7"/>
      <c r="G7316" s="7"/>
      <c r="H7316" s="7" t="s">
        <v>1561</v>
      </c>
      <c r="I7316" s="7"/>
      <c r="J7316" s="8" t="s">
        <v>12685</v>
      </c>
      <c r="K7316" s="8" t="s">
        <v>12686</v>
      </c>
      <c r="L7316" s="8" t="s">
        <v>1221</v>
      </c>
      <c r="M7316" s="7"/>
      <c r="N7316" s="9" t="s">
        <v>12688</v>
      </c>
    </row>
    <row r="7317" spans="1:14">
      <c r="A7317" s="7" t="s">
        <v>12709</v>
      </c>
      <c r="B7317" s="7"/>
      <c r="C7317" s="7" t="s">
        <v>14568</v>
      </c>
      <c r="D7317" s="7" t="s">
        <v>14569</v>
      </c>
      <c r="E7317" s="7" t="s">
        <v>12629</v>
      </c>
      <c r="F7317" s="7"/>
      <c r="G7317" s="7"/>
      <c r="H7317" s="7" t="s">
        <v>1561</v>
      </c>
      <c r="I7317" s="7"/>
      <c r="J7317" s="8" t="s">
        <v>12685</v>
      </c>
      <c r="K7317" s="8" t="s">
        <v>12686</v>
      </c>
      <c r="L7317" s="8" t="s">
        <v>1221</v>
      </c>
      <c r="M7317" s="7"/>
      <c r="N7317" s="9" t="s">
        <v>12688</v>
      </c>
    </row>
    <row r="7318" spans="1:14">
      <c r="A7318" s="7" t="s">
        <v>12709</v>
      </c>
      <c r="B7318" s="7"/>
      <c r="C7318" s="7" t="s">
        <v>14570</v>
      </c>
      <c r="D7318" s="7" t="s">
        <v>14571</v>
      </c>
      <c r="E7318" s="7" t="s">
        <v>12629</v>
      </c>
      <c r="F7318" s="7"/>
      <c r="G7318" s="7"/>
      <c r="H7318" s="7" t="s">
        <v>1561</v>
      </c>
      <c r="I7318" s="7"/>
      <c r="J7318" s="8" t="s">
        <v>12685</v>
      </c>
      <c r="K7318" s="8" t="s">
        <v>12686</v>
      </c>
      <c r="L7318" s="8" t="s">
        <v>1221</v>
      </c>
      <c r="M7318" s="7"/>
      <c r="N7318" s="9" t="s">
        <v>12688</v>
      </c>
    </row>
    <row r="7319" spans="1:14">
      <c r="A7319" s="7" t="s">
        <v>12709</v>
      </c>
      <c r="B7319" s="7"/>
      <c r="C7319" s="8" t="s">
        <v>14572</v>
      </c>
      <c r="D7319" s="8" t="s">
        <v>14573</v>
      </c>
      <c r="E7319" s="7" t="s">
        <v>12629</v>
      </c>
      <c r="F7319" s="8"/>
      <c r="G7319" s="8"/>
      <c r="H7319" s="8" t="s">
        <v>1561</v>
      </c>
      <c r="I7319" s="8"/>
      <c r="J7319" s="8" t="s">
        <v>12685</v>
      </c>
      <c r="K7319" s="8" t="s">
        <v>12686</v>
      </c>
      <c r="L7319" s="8" t="s">
        <v>1221</v>
      </c>
      <c r="M7319" s="7" t="s">
        <v>1982</v>
      </c>
      <c r="N7319" s="9" t="s">
        <v>12688</v>
      </c>
    </row>
    <row r="7320" spans="1:14">
      <c r="A7320" s="7" t="s">
        <v>12709</v>
      </c>
      <c r="B7320" s="7"/>
      <c r="C7320" s="8" t="s">
        <v>14574</v>
      </c>
      <c r="D7320" s="8" t="s">
        <v>14575</v>
      </c>
      <c r="E7320" s="7" t="s">
        <v>12629</v>
      </c>
      <c r="F7320" s="8"/>
      <c r="G7320" s="8"/>
      <c r="H7320" s="8" t="s">
        <v>1561</v>
      </c>
      <c r="I7320" s="8"/>
      <c r="J7320" s="8" t="s">
        <v>12685</v>
      </c>
      <c r="K7320" s="8" t="s">
        <v>12686</v>
      </c>
      <c r="L7320" s="8" t="s">
        <v>1221</v>
      </c>
      <c r="M7320" s="7" t="s">
        <v>1982</v>
      </c>
      <c r="N7320" s="9" t="s">
        <v>12688</v>
      </c>
    </row>
    <row r="7321" spans="1:14">
      <c r="A7321" s="7" t="s">
        <v>12709</v>
      </c>
      <c r="B7321" s="7"/>
      <c r="C7321" s="7" t="s">
        <v>14576</v>
      </c>
      <c r="D7321" s="7" t="s">
        <v>14577</v>
      </c>
      <c r="E7321" s="7" t="s">
        <v>12629</v>
      </c>
      <c r="F7321" s="7"/>
      <c r="G7321" s="7"/>
      <c r="H7321" s="7" t="s">
        <v>1561</v>
      </c>
      <c r="I7321" s="7"/>
      <c r="J7321" s="8" t="s">
        <v>12685</v>
      </c>
      <c r="K7321" s="8" t="s">
        <v>12686</v>
      </c>
      <c r="L7321" s="8" t="s">
        <v>1221</v>
      </c>
      <c r="M7321" s="7"/>
      <c r="N7321" s="9" t="s">
        <v>12688</v>
      </c>
    </row>
    <row r="7322" spans="1:14">
      <c r="A7322" s="7" t="s">
        <v>12709</v>
      </c>
      <c r="B7322" s="7"/>
      <c r="C7322" s="7" t="s">
        <v>14578</v>
      </c>
      <c r="D7322" s="7" t="s">
        <v>14579</v>
      </c>
      <c r="E7322" s="7" t="s">
        <v>12629</v>
      </c>
      <c r="F7322" s="7"/>
      <c r="G7322" s="7"/>
      <c r="H7322" s="7" t="s">
        <v>1561</v>
      </c>
      <c r="I7322" s="7"/>
      <c r="J7322" s="8" t="s">
        <v>12685</v>
      </c>
      <c r="K7322" s="8" t="s">
        <v>12686</v>
      </c>
      <c r="L7322" s="8" t="s">
        <v>1221</v>
      </c>
      <c r="M7322" s="7"/>
      <c r="N7322" s="9" t="s">
        <v>12688</v>
      </c>
    </row>
    <row r="7323" spans="1:14">
      <c r="A7323" s="6" t="s">
        <v>12709</v>
      </c>
      <c r="B7323" s="6"/>
      <c r="C7323" s="6" t="s">
        <v>14580</v>
      </c>
      <c r="D7323" s="6" t="s">
        <v>14581</v>
      </c>
      <c r="E7323" s="7" t="s">
        <v>12629</v>
      </c>
      <c r="F7323" s="6"/>
      <c r="G7323" s="6"/>
      <c r="H7323" s="8" t="s">
        <v>1561</v>
      </c>
      <c r="I7323" s="8"/>
      <c r="J7323" s="8" t="s">
        <v>12685</v>
      </c>
      <c r="K7323" s="8" t="s">
        <v>12686</v>
      </c>
      <c r="L7323" s="8" t="s">
        <v>1221</v>
      </c>
      <c r="M7323" s="7" t="s">
        <v>1982</v>
      </c>
      <c r="N7323" s="9" t="s">
        <v>12688</v>
      </c>
    </row>
    <row r="7324" spans="1:14">
      <c r="A7324" s="7" t="s">
        <v>12709</v>
      </c>
      <c r="B7324" s="7"/>
      <c r="C7324" s="8" t="s">
        <v>14582</v>
      </c>
      <c r="D7324" s="8" t="s">
        <v>14583</v>
      </c>
      <c r="E7324" s="7" t="s">
        <v>12629</v>
      </c>
      <c r="F7324" s="8"/>
      <c r="G7324" s="8"/>
      <c r="H7324" s="8" t="s">
        <v>1561</v>
      </c>
      <c r="I7324" s="8"/>
      <c r="J7324" s="8" t="s">
        <v>12685</v>
      </c>
      <c r="K7324" s="8" t="s">
        <v>12686</v>
      </c>
      <c r="L7324" s="8" t="s">
        <v>1221</v>
      </c>
      <c r="M7324" s="7" t="s">
        <v>1982</v>
      </c>
      <c r="N7324" s="9" t="s">
        <v>12688</v>
      </c>
    </row>
    <row r="7325" spans="1:14">
      <c r="A7325" s="7" t="s">
        <v>12709</v>
      </c>
      <c r="B7325" s="7"/>
      <c r="C7325" s="8" t="s">
        <v>14584</v>
      </c>
      <c r="D7325" s="8" t="s">
        <v>14585</v>
      </c>
      <c r="E7325" s="7" t="s">
        <v>12629</v>
      </c>
      <c r="F7325" s="8"/>
      <c r="G7325" s="8"/>
      <c r="H7325" s="8" t="s">
        <v>1561</v>
      </c>
      <c r="I7325" s="8"/>
      <c r="J7325" s="8" t="s">
        <v>12685</v>
      </c>
      <c r="K7325" s="8" t="s">
        <v>12686</v>
      </c>
      <c r="L7325" s="8" t="s">
        <v>1221</v>
      </c>
      <c r="M7325" s="7" t="s">
        <v>1982</v>
      </c>
      <c r="N7325" s="9" t="s">
        <v>12688</v>
      </c>
    </row>
    <row r="7326" spans="1:14">
      <c r="A7326" s="7" t="s">
        <v>12709</v>
      </c>
      <c r="B7326" s="7"/>
      <c r="C7326" s="8" t="s">
        <v>14586</v>
      </c>
      <c r="D7326" s="8" t="s">
        <v>14587</v>
      </c>
      <c r="E7326" s="7" t="s">
        <v>12629</v>
      </c>
      <c r="F7326" s="8"/>
      <c r="G7326" s="8"/>
      <c r="H7326" s="8" t="s">
        <v>1561</v>
      </c>
      <c r="I7326" s="8"/>
      <c r="J7326" s="8" t="s">
        <v>12685</v>
      </c>
      <c r="K7326" s="8" t="s">
        <v>12686</v>
      </c>
      <c r="L7326" s="8" t="s">
        <v>1221</v>
      </c>
      <c r="M7326" s="7" t="s">
        <v>1982</v>
      </c>
      <c r="N7326" s="9" t="s">
        <v>12688</v>
      </c>
    </row>
    <row r="7327" spans="1:14">
      <c r="A7327" s="7" t="s">
        <v>12709</v>
      </c>
      <c r="B7327" s="7"/>
      <c r="C7327" s="8" t="s">
        <v>14588</v>
      </c>
      <c r="D7327" s="8" t="s">
        <v>14589</v>
      </c>
      <c r="E7327" s="7" t="s">
        <v>12629</v>
      </c>
      <c r="F7327" s="8"/>
      <c r="G7327" s="8"/>
      <c r="H7327" s="8" t="s">
        <v>1561</v>
      </c>
      <c r="I7327" s="8"/>
      <c r="J7327" s="8" t="s">
        <v>12685</v>
      </c>
      <c r="K7327" s="8" t="s">
        <v>12686</v>
      </c>
      <c r="L7327" s="8" t="s">
        <v>1221</v>
      </c>
      <c r="M7327" s="7" t="s">
        <v>1982</v>
      </c>
      <c r="N7327" s="9" t="s">
        <v>12688</v>
      </c>
    </row>
    <row r="7328" spans="1:14">
      <c r="A7328" s="7" t="s">
        <v>12709</v>
      </c>
      <c r="B7328" s="7"/>
      <c r="C7328" s="7" t="s">
        <v>14590</v>
      </c>
      <c r="D7328" s="7" t="s">
        <v>14591</v>
      </c>
      <c r="E7328" s="7" t="s">
        <v>12629</v>
      </c>
      <c r="F7328" s="7"/>
      <c r="G7328" s="7"/>
      <c r="H7328" s="7" t="s">
        <v>1561</v>
      </c>
      <c r="I7328" s="7"/>
      <c r="J7328" s="8" t="s">
        <v>12685</v>
      </c>
      <c r="K7328" s="8" t="s">
        <v>12686</v>
      </c>
      <c r="L7328" s="8" t="s">
        <v>1221</v>
      </c>
      <c r="M7328" s="7"/>
      <c r="N7328" s="9" t="s">
        <v>12688</v>
      </c>
    </row>
    <row r="7329" spans="1:14">
      <c r="A7329" s="7" t="s">
        <v>12709</v>
      </c>
      <c r="B7329" s="7"/>
      <c r="C7329" s="8" t="s">
        <v>14592</v>
      </c>
      <c r="D7329" s="8" t="s">
        <v>14593</v>
      </c>
      <c r="E7329" s="7" t="s">
        <v>12629</v>
      </c>
      <c r="F7329" s="8"/>
      <c r="G7329" s="8"/>
      <c r="H7329" s="8" t="s">
        <v>1561</v>
      </c>
      <c r="I7329" s="8"/>
      <c r="J7329" s="8" t="s">
        <v>12685</v>
      </c>
      <c r="K7329" s="8" t="s">
        <v>12686</v>
      </c>
      <c r="L7329" s="8" t="s">
        <v>1221</v>
      </c>
      <c r="M7329" s="7" t="s">
        <v>1982</v>
      </c>
      <c r="N7329" s="9" t="s">
        <v>12688</v>
      </c>
    </row>
    <row r="7330" spans="1:14">
      <c r="A7330" s="7" t="s">
        <v>12709</v>
      </c>
      <c r="B7330" s="7"/>
      <c r="C7330" s="8" t="s">
        <v>14594</v>
      </c>
      <c r="D7330" s="8" t="s">
        <v>14595</v>
      </c>
      <c r="E7330" s="7" t="s">
        <v>12629</v>
      </c>
      <c r="F7330" s="8"/>
      <c r="G7330" s="8"/>
      <c r="H7330" s="8" t="s">
        <v>1561</v>
      </c>
      <c r="I7330" s="8"/>
      <c r="J7330" s="8" t="s">
        <v>12685</v>
      </c>
      <c r="K7330" s="8" t="s">
        <v>12686</v>
      </c>
      <c r="L7330" s="8" t="s">
        <v>1221</v>
      </c>
      <c r="M7330" s="7" t="s">
        <v>1982</v>
      </c>
      <c r="N7330" s="9" t="s">
        <v>12688</v>
      </c>
    </row>
    <row r="7331" spans="1:14">
      <c r="A7331" s="7" t="s">
        <v>12709</v>
      </c>
      <c r="B7331" s="7"/>
      <c r="C7331" s="8" t="s">
        <v>14596</v>
      </c>
      <c r="D7331" s="8" t="s">
        <v>14597</v>
      </c>
      <c r="E7331" s="7" t="s">
        <v>12629</v>
      </c>
      <c r="F7331" s="8"/>
      <c r="G7331" s="8"/>
      <c r="H7331" s="8" t="s">
        <v>1561</v>
      </c>
      <c r="I7331" s="8"/>
      <c r="J7331" s="8" t="s">
        <v>12685</v>
      </c>
      <c r="K7331" s="8" t="s">
        <v>12686</v>
      </c>
      <c r="L7331" s="8" t="s">
        <v>1221</v>
      </c>
      <c r="M7331" s="7" t="s">
        <v>1982</v>
      </c>
      <c r="N7331" s="9" t="s">
        <v>12688</v>
      </c>
    </row>
    <row r="7332" spans="1:14">
      <c r="A7332" s="6" t="s">
        <v>12709</v>
      </c>
      <c r="B7332" s="6"/>
      <c r="C7332" s="6" t="s">
        <v>14598</v>
      </c>
      <c r="D7332" s="6" t="s">
        <v>14599</v>
      </c>
      <c r="E7332" s="7" t="s">
        <v>12629</v>
      </c>
      <c r="F7332" s="6"/>
      <c r="G7332" s="6"/>
      <c r="H7332" s="8" t="s">
        <v>1561</v>
      </c>
      <c r="I7332" s="8"/>
      <c r="J7332" s="8" t="s">
        <v>12685</v>
      </c>
      <c r="K7332" s="8" t="s">
        <v>12686</v>
      </c>
      <c r="L7332" s="8" t="s">
        <v>1221</v>
      </c>
      <c r="M7332" s="7" t="s">
        <v>1982</v>
      </c>
      <c r="N7332" s="9" t="s">
        <v>12688</v>
      </c>
    </row>
    <row r="7333" spans="1:14">
      <c r="A7333" s="7" t="s">
        <v>12709</v>
      </c>
      <c r="B7333" s="7"/>
      <c r="C7333" s="8" t="s">
        <v>14600</v>
      </c>
      <c r="D7333" s="8" t="s">
        <v>14601</v>
      </c>
      <c r="E7333" s="7" t="s">
        <v>12629</v>
      </c>
      <c r="F7333" s="8"/>
      <c r="G7333" s="8"/>
      <c r="H7333" s="8" t="s">
        <v>1561</v>
      </c>
      <c r="I7333" s="8"/>
      <c r="J7333" s="8" t="s">
        <v>12685</v>
      </c>
      <c r="K7333" s="8" t="s">
        <v>12686</v>
      </c>
      <c r="L7333" s="8" t="s">
        <v>1221</v>
      </c>
      <c r="M7333" s="7" t="s">
        <v>1982</v>
      </c>
      <c r="N7333" s="9" t="s">
        <v>12688</v>
      </c>
    </row>
    <row r="7334" spans="1:14">
      <c r="A7334" s="7" t="s">
        <v>12709</v>
      </c>
      <c r="B7334" s="7"/>
      <c r="C7334" s="8" t="s">
        <v>14602</v>
      </c>
      <c r="D7334" s="8" t="s">
        <v>14603</v>
      </c>
      <c r="E7334" s="7" t="s">
        <v>12629</v>
      </c>
      <c r="F7334" s="8"/>
      <c r="G7334" s="8"/>
      <c r="H7334" s="8" t="s">
        <v>1561</v>
      </c>
      <c r="I7334" s="8"/>
      <c r="J7334" s="8" t="s">
        <v>12685</v>
      </c>
      <c r="K7334" s="8" t="s">
        <v>12686</v>
      </c>
      <c r="L7334" s="8" t="s">
        <v>1221</v>
      </c>
      <c r="M7334" s="7" t="s">
        <v>1982</v>
      </c>
      <c r="N7334" s="9" t="s">
        <v>12688</v>
      </c>
    </row>
    <row r="7335" spans="1:14">
      <c r="A7335" s="7" t="s">
        <v>12709</v>
      </c>
      <c r="B7335" s="7"/>
      <c r="C7335" s="7" t="s">
        <v>14604</v>
      </c>
      <c r="D7335" s="7" t="s">
        <v>14605</v>
      </c>
      <c r="E7335" s="7" t="s">
        <v>12629</v>
      </c>
      <c r="F7335" s="7"/>
      <c r="G7335" s="7"/>
      <c r="H7335" s="7" t="s">
        <v>1561</v>
      </c>
      <c r="I7335" s="7"/>
      <c r="J7335" s="8" t="s">
        <v>12685</v>
      </c>
      <c r="K7335" s="8" t="s">
        <v>12686</v>
      </c>
      <c r="L7335" s="8" t="s">
        <v>1221</v>
      </c>
      <c r="M7335" s="7"/>
      <c r="N7335" s="9" t="s">
        <v>12688</v>
      </c>
    </row>
    <row r="7336" spans="1:14">
      <c r="A7336" s="7" t="s">
        <v>12709</v>
      </c>
      <c r="B7336" s="7"/>
      <c r="C7336" s="8" t="s">
        <v>14606</v>
      </c>
      <c r="D7336" s="8" t="s">
        <v>14607</v>
      </c>
      <c r="E7336" s="7" t="s">
        <v>12629</v>
      </c>
      <c r="F7336" s="8"/>
      <c r="G7336" s="8"/>
      <c r="H7336" s="8" t="s">
        <v>1561</v>
      </c>
      <c r="I7336" s="8"/>
      <c r="J7336" s="8" t="s">
        <v>12685</v>
      </c>
      <c r="K7336" s="8" t="s">
        <v>12686</v>
      </c>
      <c r="L7336" s="8" t="s">
        <v>1221</v>
      </c>
      <c r="M7336" s="7" t="s">
        <v>1982</v>
      </c>
      <c r="N7336" s="9" t="s">
        <v>12688</v>
      </c>
    </row>
    <row r="7337" spans="1:14">
      <c r="A7337" s="7" t="s">
        <v>12709</v>
      </c>
      <c r="B7337" s="7"/>
      <c r="C7337" s="8" t="s">
        <v>14608</v>
      </c>
      <c r="D7337" s="8" t="s">
        <v>14609</v>
      </c>
      <c r="E7337" s="7" t="s">
        <v>12629</v>
      </c>
      <c r="F7337" s="8"/>
      <c r="G7337" s="8"/>
      <c r="H7337" s="8" t="s">
        <v>1561</v>
      </c>
      <c r="I7337" s="8"/>
      <c r="J7337" s="8" t="s">
        <v>12685</v>
      </c>
      <c r="K7337" s="8" t="s">
        <v>12686</v>
      </c>
      <c r="L7337" s="8" t="s">
        <v>1221</v>
      </c>
      <c r="M7337" s="7" t="s">
        <v>1982</v>
      </c>
      <c r="N7337" s="9" t="s">
        <v>12688</v>
      </c>
    </row>
    <row r="7338" spans="1:14">
      <c r="A7338" s="7" t="s">
        <v>12709</v>
      </c>
      <c r="B7338" s="7"/>
      <c r="C7338" s="8" t="s">
        <v>14610</v>
      </c>
      <c r="D7338" s="8" t="s">
        <v>14611</v>
      </c>
      <c r="E7338" s="7" t="s">
        <v>12629</v>
      </c>
      <c r="F7338" s="8"/>
      <c r="G7338" s="8"/>
      <c r="H7338" s="8" t="s">
        <v>1561</v>
      </c>
      <c r="I7338" s="8"/>
      <c r="J7338" s="8" t="s">
        <v>12685</v>
      </c>
      <c r="K7338" s="8" t="s">
        <v>12686</v>
      </c>
      <c r="L7338" s="8" t="s">
        <v>1221</v>
      </c>
      <c r="M7338" s="7" t="s">
        <v>1982</v>
      </c>
      <c r="N7338" s="9" t="s">
        <v>12688</v>
      </c>
    </row>
    <row r="7339" spans="1:14">
      <c r="A7339" s="7" t="s">
        <v>12709</v>
      </c>
      <c r="B7339" s="7"/>
      <c r="C7339" s="8" t="s">
        <v>14612</v>
      </c>
      <c r="D7339" s="8" t="s">
        <v>14613</v>
      </c>
      <c r="E7339" s="7" t="s">
        <v>12629</v>
      </c>
      <c r="F7339" s="8"/>
      <c r="G7339" s="8"/>
      <c r="H7339" s="8" t="s">
        <v>1561</v>
      </c>
      <c r="I7339" s="8"/>
      <c r="J7339" s="8" t="s">
        <v>12685</v>
      </c>
      <c r="K7339" s="8" t="s">
        <v>12686</v>
      </c>
      <c r="L7339" s="8" t="s">
        <v>1221</v>
      </c>
      <c r="M7339" s="7" t="s">
        <v>1982</v>
      </c>
      <c r="N7339" s="9" t="s">
        <v>12688</v>
      </c>
    </row>
    <row r="7340" spans="1:14">
      <c r="A7340" s="7" t="s">
        <v>12709</v>
      </c>
      <c r="B7340" s="7"/>
      <c r="C7340" s="7" t="s">
        <v>14614</v>
      </c>
      <c r="D7340" s="7" t="s">
        <v>14615</v>
      </c>
      <c r="E7340" s="7" t="s">
        <v>12629</v>
      </c>
      <c r="F7340" s="7"/>
      <c r="G7340" s="7"/>
      <c r="H7340" s="7" t="s">
        <v>1561</v>
      </c>
      <c r="I7340" s="7"/>
      <c r="J7340" s="8" t="s">
        <v>12685</v>
      </c>
      <c r="K7340" s="8" t="s">
        <v>12686</v>
      </c>
      <c r="L7340" s="8" t="s">
        <v>1221</v>
      </c>
      <c r="M7340" s="7"/>
      <c r="N7340" s="9" t="s">
        <v>12688</v>
      </c>
    </row>
    <row r="7341" spans="1:14">
      <c r="A7341" s="7" t="s">
        <v>12709</v>
      </c>
      <c r="B7341" s="7"/>
      <c r="C7341" s="8" t="s">
        <v>14616</v>
      </c>
      <c r="D7341" s="8" t="s">
        <v>14617</v>
      </c>
      <c r="E7341" s="7" t="s">
        <v>12629</v>
      </c>
      <c r="F7341" s="8"/>
      <c r="G7341" s="8"/>
      <c r="H7341" s="8" t="s">
        <v>1561</v>
      </c>
      <c r="I7341" s="8"/>
      <c r="J7341" s="8" t="s">
        <v>12685</v>
      </c>
      <c r="K7341" s="8" t="s">
        <v>12686</v>
      </c>
      <c r="L7341" s="8" t="s">
        <v>1221</v>
      </c>
      <c r="M7341" s="7" t="s">
        <v>1982</v>
      </c>
      <c r="N7341" s="9" t="s">
        <v>12688</v>
      </c>
    </row>
    <row r="7342" spans="1:14">
      <c r="A7342" s="7" t="s">
        <v>12709</v>
      </c>
      <c r="B7342" s="7"/>
      <c r="C7342" s="8" t="s">
        <v>14618</v>
      </c>
      <c r="D7342" s="8" t="s">
        <v>14619</v>
      </c>
      <c r="E7342" s="7" t="s">
        <v>12629</v>
      </c>
      <c r="F7342" s="8"/>
      <c r="G7342" s="8"/>
      <c r="H7342" s="8" t="s">
        <v>1561</v>
      </c>
      <c r="I7342" s="8"/>
      <c r="J7342" s="8" t="s">
        <v>12685</v>
      </c>
      <c r="K7342" s="8" t="s">
        <v>12686</v>
      </c>
      <c r="L7342" s="8" t="s">
        <v>1221</v>
      </c>
      <c r="M7342" s="7" t="s">
        <v>1982</v>
      </c>
      <c r="N7342" s="9" t="s">
        <v>12688</v>
      </c>
    </row>
    <row r="7343" spans="1:14">
      <c r="A7343" s="7" t="s">
        <v>12709</v>
      </c>
      <c r="B7343" s="7"/>
      <c r="C7343" s="7" t="s">
        <v>14620</v>
      </c>
      <c r="D7343" s="7" t="s">
        <v>14621</v>
      </c>
      <c r="E7343" s="7" t="s">
        <v>12629</v>
      </c>
      <c r="F7343" s="7"/>
      <c r="G7343" s="7"/>
      <c r="H7343" s="7" t="s">
        <v>1561</v>
      </c>
      <c r="I7343" s="7"/>
      <c r="J7343" s="8" t="s">
        <v>12685</v>
      </c>
      <c r="K7343" s="8" t="s">
        <v>12686</v>
      </c>
      <c r="L7343" s="8" t="s">
        <v>1221</v>
      </c>
      <c r="M7343" s="7"/>
      <c r="N7343" s="9" t="s">
        <v>12688</v>
      </c>
    </row>
    <row r="7344" spans="1:14">
      <c r="A7344" s="7" t="s">
        <v>12709</v>
      </c>
      <c r="B7344" s="7"/>
      <c r="C7344" s="7" t="s">
        <v>14622</v>
      </c>
      <c r="D7344" s="7" t="s">
        <v>14623</v>
      </c>
      <c r="E7344" s="7" t="s">
        <v>12629</v>
      </c>
      <c r="F7344" s="7"/>
      <c r="G7344" s="7"/>
      <c r="H7344" s="7" t="s">
        <v>1561</v>
      </c>
      <c r="I7344" s="7"/>
      <c r="J7344" s="8" t="s">
        <v>12685</v>
      </c>
      <c r="K7344" s="8" t="s">
        <v>12686</v>
      </c>
      <c r="L7344" s="8" t="s">
        <v>1221</v>
      </c>
      <c r="M7344" s="7"/>
      <c r="N7344" s="9" t="s">
        <v>12688</v>
      </c>
    </row>
    <row r="7345" spans="1:14">
      <c r="A7345" s="7" t="s">
        <v>12709</v>
      </c>
      <c r="B7345" s="7"/>
      <c r="C7345" s="7" t="s">
        <v>14624</v>
      </c>
      <c r="D7345" s="7" t="s">
        <v>14625</v>
      </c>
      <c r="E7345" s="7" t="s">
        <v>12629</v>
      </c>
      <c r="F7345" s="7"/>
      <c r="G7345" s="7"/>
      <c r="H7345" s="7" t="s">
        <v>1561</v>
      </c>
      <c r="I7345" s="7"/>
      <c r="J7345" s="8" t="s">
        <v>12685</v>
      </c>
      <c r="K7345" s="8" t="s">
        <v>12686</v>
      </c>
      <c r="L7345" s="8" t="s">
        <v>1221</v>
      </c>
      <c r="M7345" s="7"/>
      <c r="N7345" s="9" t="s">
        <v>12688</v>
      </c>
    </row>
    <row r="7346" spans="1:14">
      <c r="A7346" s="7" t="s">
        <v>12709</v>
      </c>
      <c r="B7346" s="7"/>
      <c r="C7346" s="8" t="s">
        <v>14626</v>
      </c>
      <c r="D7346" s="8" t="s">
        <v>14627</v>
      </c>
      <c r="E7346" s="7" t="s">
        <v>12629</v>
      </c>
      <c r="F7346" s="8"/>
      <c r="G7346" s="8"/>
      <c r="H7346" s="8" t="s">
        <v>1561</v>
      </c>
      <c r="I7346" s="8"/>
      <c r="J7346" s="8" t="s">
        <v>12685</v>
      </c>
      <c r="K7346" s="8" t="s">
        <v>12686</v>
      </c>
      <c r="L7346" s="8" t="s">
        <v>1221</v>
      </c>
      <c r="M7346" s="7" t="s">
        <v>1982</v>
      </c>
      <c r="N7346" s="9" t="s">
        <v>12688</v>
      </c>
    </row>
    <row r="7347" spans="1:14">
      <c r="A7347" s="7" t="s">
        <v>12709</v>
      </c>
      <c r="B7347" s="7"/>
      <c r="C7347" s="7" t="s">
        <v>14628</v>
      </c>
      <c r="D7347" s="7" t="s">
        <v>14629</v>
      </c>
      <c r="E7347" s="7" t="s">
        <v>12629</v>
      </c>
      <c r="F7347" s="7"/>
      <c r="G7347" s="7"/>
      <c r="H7347" s="7" t="s">
        <v>1561</v>
      </c>
      <c r="I7347" s="7"/>
      <c r="J7347" s="8" t="s">
        <v>12685</v>
      </c>
      <c r="K7347" s="8" t="s">
        <v>12686</v>
      </c>
      <c r="L7347" s="8" t="s">
        <v>1221</v>
      </c>
      <c r="M7347" s="7"/>
      <c r="N7347" s="9" t="s">
        <v>12688</v>
      </c>
    </row>
    <row r="7348" spans="1:14">
      <c r="A7348" s="7" t="s">
        <v>12709</v>
      </c>
      <c r="B7348" s="7"/>
      <c r="C7348" s="7" t="s">
        <v>14630</v>
      </c>
      <c r="D7348" s="7" t="s">
        <v>14631</v>
      </c>
      <c r="E7348" s="7" t="s">
        <v>12629</v>
      </c>
      <c r="F7348" s="7"/>
      <c r="G7348" s="7"/>
      <c r="H7348" s="7" t="s">
        <v>1561</v>
      </c>
      <c r="I7348" s="7"/>
      <c r="J7348" s="8" t="s">
        <v>12685</v>
      </c>
      <c r="K7348" s="8" t="s">
        <v>12686</v>
      </c>
      <c r="L7348" s="8" t="s">
        <v>1221</v>
      </c>
      <c r="M7348" s="7"/>
      <c r="N7348" s="9" t="s">
        <v>12688</v>
      </c>
    </row>
    <row r="7349" spans="1:14">
      <c r="A7349" s="7" t="s">
        <v>12709</v>
      </c>
      <c r="B7349" s="7"/>
      <c r="C7349" s="7" t="s">
        <v>14632</v>
      </c>
      <c r="D7349" s="7" t="s">
        <v>14633</v>
      </c>
      <c r="E7349" s="7" t="s">
        <v>12629</v>
      </c>
      <c r="F7349" s="7"/>
      <c r="G7349" s="7"/>
      <c r="H7349" s="7" t="s">
        <v>1561</v>
      </c>
      <c r="I7349" s="7"/>
      <c r="J7349" s="8" t="s">
        <v>12685</v>
      </c>
      <c r="K7349" s="8" t="s">
        <v>12686</v>
      </c>
      <c r="L7349" s="8" t="s">
        <v>1221</v>
      </c>
      <c r="M7349" s="7"/>
      <c r="N7349" s="9" t="s">
        <v>12688</v>
      </c>
    </row>
    <row r="7350" spans="1:14">
      <c r="A7350" s="7" t="s">
        <v>12709</v>
      </c>
      <c r="B7350" s="7"/>
      <c r="C7350" s="7" t="s">
        <v>14634</v>
      </c>
      <c r="D7350" s="7" t="s">
        <v>14635</v>
      </c>
      <c r="E7350" s="7" t="s">
        <v>12629</v>
      </c>
      <c r="F7350" s="7"/>
      <c r="G7350" s="7"/>
      <c r="H7350" s="7" t="s">
        <v>1561</v>
      </c>
      <c r="I7350" s="7"/>
      <c r="J7350" s="8" t="s">
        <v>12685</v>
      </c>
      <c r="K7350" s="8" t="s">
        <v>12686</v>
      </c>
      <c r="L7350" s="8" t="s">
        <v>1221</v>
      </c>
      <c r="M7350" s="7"/>
      <c r="N7350" s="9" t="s">
        <v>12688</v>
      </c>
    </row>
    <row r="7351" spans="1:14">
      <c r="A7351" s="7" t="s">
        <v>12709</v>
      </c>
      <c r="B7351" s="7"/>
      <c r="C7351" s="7" t="s">
        <v>14636</v>
      </c>
      <c r="D7351" s="7" t="s">
        <v>14637</v>
      </c>
      <c r="E7351" s="7" t="s">
        <v>12629</v>
      </c>
      <c r="F7351" s="7"/>
      <c r="G7351" s="7"/>
      <c r="H7351" s="7" t="s">
        <v>1561</v>
      </c>
      <c r="I7351" s="7"/>
      <c r="J7351" s="8" t="s">
        <v>12685</v>
      </c>
      <c r="K7351" s="8" t="s">
        <v>12686</v>
      </c>
      <c r="L7351" s="8" t="s">
        <v>1221</v>
      </c>
      <c r="M7351" s="7"/>
      <c r="N7351" s="9" t="s">
        <v>12688</v>
      </c>
    </row>
    <row r="7352" spans="1:14">
      <c r="A7352" s="7" t="s">
        <v>12709</v>
      </c>
      <c r="B7352" s="7"/>
      <c r="C7352" s="7" t="s">
        <v>14638</v>
      </c>
      <c r="D7352" s="7" t="s">
        <v>14639</v>
      </c>
      <c r="E7352" s="7" t="s">
        <v>12629</v>
      </c>
      <c r="F7352" s="7"/>
      <c r="G7352" s="7"/>
      <c r="H7352" s="7" t="s">
        <v>1561</v>
      </c>
      <c r="I7352" s="7"/>
      <c r="J7352" s="8" t="s">
        <v>12685</v>
      </c>
      <c r="K7352" s="8" t="s">
        <v>12686</v>
      </c>
      <c r="L7352" s="8" t="s">
        <v>1221</v>
      </c>
      <c r="M7352" s="7"/>
      <c r="N7352" s="9" t="s">
        <v>12688</v>
      </c>
    </row>
    <row r="7353" spans="1:14">
      <c r="A7353" s="7" t="s">
        <v>12709</v>
      </c>
      <c r="B7353" s="7"/>
      <c r="C7353" s="7" t="s">
        <v>14640</v>
      </c>
      <c r="D7353" s="7" t="s">
        <v>14641</v>
      </c>
      <c r="E7353" s="7" t="s">
        <v>12629</v>
      </c>
      <c r="F7353" s="7"/>
      <c r="G7353" s="7"/>
      <c r="H7353" s="7" t="s">
        <v>1561</v>
      </c>
      <c r="I7353" s="7"/>
      <c r="J7353" s="8" t="s">
        <v>12685</v>
      </c>
      <c r="K7353" s="8" t="s">
        <v>12686</v>
      </c>
      <c r="L7353" s="8" t="s">
        <v>1221</v>
      </c>
      <c r="M7353" s="7"/>
      <c r="N7353" s="9" t="s">
        <v>12688</v>
      </c>
    </row>
    <row r="7354" spans="1:14">
      <c r="A7354" s="7" t="s">
        <v>12709</v>
      </c>
      <c r="B7354" s="7"/>
      <c r="C7354" s="7" t="s">
        <v>14642</v>
      </c>
      <c r="D7354" s="7" t="s">
        <v>14643</v>
      </c>
      <c r="E7354" s="7" t="s">
        <v>12629</v>
      </c>
      <c r="F7354" s="7"/>
      <c r="G7354" s="7"/>
      <c r="H7354" s="7" t="s">
        <v>1561</v>
      </c>
      <c r="I7354" s="7"/>
      <c r="J7354" s="8" t="s">
        <v>12685</v>
      </c>
      <c r="K7354" s="8" t="s">
        <v>12686</v>
      </c>
      <c r="L7354" s="8" t="s">
        <v>1221</v>
      </c>
      <c r="M7354" s="7"/>
      <c r="N7354" s="9" t="s">
        <v>12688</v>
      </c>
    </row>
    <row r="7355" spans="1:14">
      <c r="A7355" s="7" t="s">
        <v>12709</v>
      </c>
      <c r="B7355" s="7"/>
      <c r="C7355" s="7" t="s">
        <v>14644</v>
      </c>
      <c r="D7355" s="7" t="s">
        <v>14645</v>
      </c>
      <c r="E7355" s="7" t="s">
        <v>12629</v>
      </c>
      <c r="F7355" s="7"/>
      <c r="G7355" s="7"/>
      <c r="H7355" s="7" t="s">
        <v>1561</v>
      </c>
      <c r="I7355" s="7"/>
      <c r="J7355" s="8" t="s">
        <v>12685</v>
      </c>
      <c r="K7355" s="8" t="s">
        <v>12686</v>
      </c>
      <c r="L7355" s="8" t="s">
        <v>1221</v>
      </c>
      <c r="M7355" s="7"/>
      <c r="N7355" s="9" t="s">
        <v>12688</v>
      </c>
    </row>
    <row r="7356" spans="1:14">
      <c r="A7356" s="7" t="s">
        <v>12709</v>
      </c>
      <c r="B7356" s="7"/>
      <c r="C7356" s="7" t="s">
        <v>14646</v>
      </c>
      <c r="D7356" s="7" t="s">
        <v>14647</v>
      </c>
      <c r="E7356" s="7" t="s">
        <v>12629</v>
      </c>
      <c r="F7356" s="7"/>
      <c r="G7356" s="7"/>
      <c r="H7356" s="7" t="s">
        <v>1561</v>
      </c>
      <c r="I7356" s="7"/>
      <c r="J7356" s="8" t="s">
        <v>12685</v>
      </c>
      <c r="K7356" s="8" t="s">
        <v>12686</v>
      </c>
      <c r="L7356" s="8" t="s">
        <v>1221</v>
      </c>
      <c r="M7356" s="7"/>
      <c r="N7356" s="9" t="s">
        <v>12688</v>
      </c>
    </row>
    <row r="7357" spans="1:14">
      <c r="A7357" s="7" t="s">
        <v>12709</v>
      </c>
      <c r="B7357" s="7"/>
      <c r="C7357" s="7" t="s">
        <v>14648</v>
      </c>
      <c r="D7357" s="7" t="s">
        <v>14649</v>
      </c>
      <c r="E7357" s="7" t="s">
        <v>12629</v>
      </c>
      <c r="F7357" s="7"/>
      <c r="G7357" s="7"/>
      <c r="H7357" s="7" t="s">
        <v>1561</v>
      </c>
      <c r="I7357" s="7"/>
      <c r="J7357" s="8" t="s">
        <v>12685</v>
      </c>
      <c r="K7357" s="8" t="s">
        <v>12686</v>
      </c>
      <c r="L7357" s="8" t="s">
        <v>1221</v>
      </c>
      <c r="M7357" s="7"/>
      <c r="N7357" s="9" t="s">
        <v>12688</v>
      </c>
    </row>
    <row r="7358" spans="1:14">
      <c r="A7358" s="7" t="s">
        <v>12709</v>
      </c>
      <c r="B7358" s="7"/>
      <c r="C7358" s="7" t="s">
        <v>14650</v>
      </c>
      <c r="D7358" s="7" t="s">
        <v>14651</v>
      </c>
      <c r="E7358" s="7" t="s">
        <v>12629</v>
      </c>
      <c r="F7358" s="7"/>
      <c r="G7358" s="7"/>
      <c r="H7358" s="7" t="s">
        <v>1561</v>
      </c>
      <c r="I7358" s="7"/>
      <c r="J7358" s="8" t="s">
        <v>12685</v>
      </c>
      <c r="K7358" s="8" t="s">
        <v>12686</v>
      </c>
      <c r="L7358" s="8" t="s">
        <v>1221</v>
      </c>
      <c r="M7358" s="7"/>
      <c r="N7358" s="9" t="s">
        <v>12688</v>
      </c>
    </row>
    <row r="7359" spans="1:14">
      <c r="A7359" s="7" t="s">
        <v>12709</v>
      </c>
      <c r="B7359" s="7"/>
      <c r="C7359" s="7" t="s">
        <v>14652</v>
      </c>
      <c r="D7359" s="7" t="s">
        <v>14653</v>
      </c>
      <c r="E7359" s="7" t="s">
        <v>12629</v>
      </c>
      <c r="F7359" s="7"/>
      <c r="G7359" s="7"/>
      <c r="H7359" s="7" t="s">
        <v>1561</v>
      </c>
      <c r="I7359" s="7"/>
      <c r="J7359" s="8" t="s">
        <v>12685</v>
      </c>
      <c r="K7359" s="8" t="s">
        <v>12686</v>
      </c>
      <c r="L7359" s="8" t="s">
        <v>1221</v>
      </c>
      <c r="M7359" s="7"/>
      <c r="N7359" s="9" t="s">
        <v>12688</v>
      </c>
    </row>
    <row r="7360" spans="1:14">
      <c r="A7360" s="7" t="s">
        <v>12709</v>
      </c>
      <c r="B7360" s="7"/>
      <c r="C7360" s="7" t="s">
        <v>14654</v>
      </c>
      <c r="D7360" s="7" t="s">
        <v>14655</v>
      </c>
      <c r="E7360" s="7" t="s">
        <v>12629</v>
      </c>
      <c r="F7360" s="7"/>
      <c r="G7360" s="7"/>
      <c r="H7360" s="7" t="s">
        <v>1561</v>
      </c>
      <c r="I7360" s="7"/>
      <c r="J7360" s="8" t="s">
        <v>12685</v>
      </c>
      <c r="K7360" s="8" t="s">
        <v>12686</v>
      </c>
      <c r="L7360" s="8" t="s">
        <v>1221</v>
      </c>
      <c r="M7360" s="7"/>
      <c r="N7360" s="9" t="s">
        <v>12688</v>
      </c>
    </row>
    <row r="7361" spans="1:14">
      <c r="A7361" s="7" t="s">
        <v>12709</v>
      </c>
      <c r="B7361" s="7"/>
      <c r="C7361" s="7" t="s">
        <v>14656</v>
      </c>
      <c r="D7361" s="7" t="s">
        <v>14657</v>
      </c>
      <c r="E7361" s="7" t="s">
        <v>12629</v>
      </c>
      <c r="F7361" s="7"/>
      <c r="G7361" s="7"/>
      <c r="H7361" s="7" t="s">
        <v>1561</v>
      </c>
      <c r="I7361" s="7"/>
      <c r="J7361" s="8" t="s">
        <v>12685</v>
      </c>
      <c r="K7361" s="8" t="s">
        <v>12686</v>
      </c>
      <c r="L7361" s="8" t="s">
        <v>1221</v>
      </c>
      <c r="M7361" s="7"/>
      <c r="N7361" s="9" t="s">
        <v>12688</v>
      </c>
    </row>
    <row r="7362" spans="1:14">
      <c r="A7362" s="7" t="s">
        <v>12709</v>
      </c>
      <c r="B7362" s="7"/>
      <c r="C7362" s="7" t="s">
        <v>14658</v>
      </c>
      <c r="D7362" s="7" t="s">
        <v>14659</v>
      </c>
      <c r="E7362" s="7" t="s">
        <v>12629</v>
      </c>
      <c r="F7362" s="7"/>
      <c r="G7362" s="7"/>
      <c r="H7362" s="7" t="s">
        <v>1561</v>
      </c>
      <c r="I7362" s="7"/>
      <c r="J7362" s="8" t="s">
        <v>12685</v>
      </c>
      <c r="K7362" s="8" t="s">
        <v>12686</v>
      </c>
      <c r="L7362" s="8" t="s">
        <v>1221</v>
      </c>
      <c r="M7362" s="7"/>
      <c r="N7362" s="9" t="s">
        <v>12688</v>
      </c>
    </row>
    <row r="7363" spans="1:14">
      <c r="A7363" s="7" t="s">
        <v>12709</v>
      </c>
      <c r="B7363" s="7"/>
      <c r="C7363" s="7" t="s">
        <v>14660</v>
      </c>
      <c r="D7363" s="7" t="s">
        <v>14661</v>
      </c>
      <c r="E7363" s="7" t="s">
        <v>12629</v>
      </c>
      <c r="F7363" s="7"/>
      <c r="G7363" s="7"/>
      <c r="H7363" s="7" t="s">
        <v>1561</v>
      </c>
      <c r="I7363" s="7"/>
      <c r="J7363" s="8" t="s">
        <v>12685</v>
      </c>
      <c r="K7363" s="8" t="s">
        <v>12686</v>
      </c>
      <c r="L7363" s="8" t="s">
        <v>1221</v>
      </c>
      <c r="M7363" s="7"/>
      <c r="N7363" s="9" t="s">
        <v>12688</v>
      </c>
    </row>
    <row r="7364" spans="1:14">
      <c r="A7364" s="7" t="s">
        <v>12709</v>
      </c>
      <c r="B7364" s="7"/>
      <c r="C7364" s="7" t="s">
        <v>14662</v>
      </c>
      <c r="D7364" s="7" t="s">
        <v>14663</v>
      </c>
      <c r="E7364" s="7" t="s">
        <v>12629</v>
      </c>
      <c r="F7364" s="7"/>
      <c r="G7364" s="7"/>
      <c r="H7364" s="7" t="s">
        <v>1561</v>
      </c>
      <c r="I7364" s="7"/>
      <c r="J7364" s="8" t="s">
        <v>12685</v>
      </c>
      <c r="K7364" s="8" t="s">
        <v>12686</v>
      </c>
      <c r="L7364" s="8" t="s">
        <v>1221</v>
      </c>
      <c r="M7364" s="7"/>
      <c r="N7364" s="9" t="s">
        <v>12688</v>
      </c>
    </row>
    <row r="7365" spans="1:14">
      <c r="A7365" s="7" t="s">
        <v>12709</v>
      </c>
      <c r="B7365" s="7"/>
      <c r="C7365" s="7" t="s">
        <v>14664</v>
      </c>
      <c r="D7365" s="7" t="s">
        <v>14665</v>
      </c>
      <c r="E7365" s="7" t="s">
        <v>12629</v>
      </c>
      <c r="F7365" s="7"/>
      <c r="G7365" s="7"/>
      <c r="H7365" s="7" t="s">
        <v>1561</v>
      </c>
      <c r="I7365" s="7"/>
      <c r="J7365" s="8" t="s">
        <v>12685</v>
      </c>
      <c r="K7365" s="8" t="s">
        <v>12686</v>
      </c>
      <c r="L7365" s="8" t="s">
        <v>1221</v>
      </c>
      <c r="M7365" s="7"/>
      <c r="N7365" s="9" t="s">
        <v>12688</v>
      </c>
    </row>
    <row r="7366" spans="1:14">
      <c r="A7366" s="7" t="s">
        <v>12709</v>
      </c>
      <c r="B7366" s="7"/>
      <c r="C7366" s="7" t="s">
        <v>14666</v>
      </c>
      <c r="D7366" s="7" t="s">
        <v>14667</v>
      </c>
      <c r="E7366" s="7" t="s">
        <v>12629</v>
      </c>
      <c r="F7366" s="7"/>
      <c r="G7366" s="7"/>
      <c r="H7366" s="7" t="s">
        <v>1561</v>
      </c>
      <c r="I7366" s="7"/>
      <c r="J7366" s="8" t="s">
        <v>12685</v>
      </c>
      <c r="K7366" s="8" t="s">
        <v>12686</v>
      </c>
      <c r="L7366" s="8" t="s">
        <v>1221</v>
      </c>
      <c r="M7366" s="7"/>
      <c r="N7366" s="9" t="s">
        <v>12688</v>
      </c>
    </row>
    <row r="7367" spans="1:14">
      <c r="A7367" s="7" t="s">
        <v>12709</v>
      </c>
      <c r="B7367" s="7"/>
      <c r="C7367" s="7" t="s">
        <v>14668</v>
      </c>
      <c r="D7367" s="7" t="s">
        <v>14669</v>
      </c>
      <c r="E7367" s="7" t="s">
        <v>12629</v>
      </c>
      <c r="F7367" s="7"/>
      <c r="G7367" s="7"/>
      <c r="H7367" s="7" t="s">
        <v>1561</v>
      </c>
      <c r="I7367" s="7"/>
      <c r="J7367" s="8" t="s">
        <v>12685</v>
      </c>
      <c r="K7367" s="8" t="s">
        <v>12686</v>
      </c>
      <c r="L7367" s="8" t="s">
        <v>1221</v>
      </c>
      <c r="M7367" s="7"/>
      <c r="N7367" s="9" t="s">
        <v>12688</v>
      </c>
    </row>
    <row r="7368" spans="1:14">
      <c r="A7368" s="7" t="s">
        <v>12709</v>
      </c>
      <c r="B7368" s="7"/>
      <c r="C7368" s="7" t="s">
        <v>14670</v>
      </c>
      <c r="D7368" s="7" t="s">
        <v>14671</v>
      </c>
      <c r="E7368" s="7" t="s">
        <v>12629</v>
      </c>
      <c r="F7368" s="7"/>
      <c r="G7368" s="7"/>
      <c r="H7368" s="7" t="s">
        <v>1561</v>
      </c>
      <c r="I7368" s="7"/>
      <c r="J7368" s="8" t="s">
        <v>12685</v>
      </c>
      <c r="K7368" s="8" t="s">
        <v>12686</v>
      </c>
      <c r="L7368" s="8" t="s">
        <v>1221</v>
      </c>
      <c r="M7368" s="7"/>
      <c r="N7368" s="9" t="s">
        <v>12688</v>
      </c>
    </row>
    <row r="7369" spans="1:14">
      <c r="A7369" s="7" t="s">
        <v>12709</v>
      </c>
      <c r="B7369" s="7"/>
      <c r="C7369" s="7" t="s">
        <v>14672</v>
      </c>
      <c r="D7369" s="7" t="s">
        <v>14673</v>
      </c>
      <c r="E7369" s="7" t="s">
        <v>12629</v>
      </c>
      <c r="F7369" s="7"/>
      <c r="G7369" s="7"/>
      <c r="H7369" s="7" t="s">
        <v>1561</v>
      </c>
      <c r="I7369" s="7"/>
      <c r="J7369" s="8" t="s">
        <v>12685</v>
      </c>
      <c r="K7369" s="8" t="s">
        <v>12686</v>
      </c>
      <c r="L7369" s="8" t="s">
        <v>1221</v>
      </c>
      <c r="M7369" s="7"/>
      <c r="N7369" s="9" t="s">
        <v>12688</v>
      </c>
    </row>
    <row r="7370" spans="1:14">
      <c r="A7370" s="7" t="s">
        <v>12709</v>
      </c>
      <c r="B7370" s="7"/>
      <c r="C7370" s="7" t="s">
        <v>14674</v>
      </c>
      <c r="D7370" s="7" t="s">
        <v>14675</v>
      </c>
      <c r="E7370" s="7" t="s">
        <v>12629</v>
      </c>
      <c r="F7370" s="7"/>
      <c r="G7370" s="7"/>
      <c r="H7370" s="7" t="s">
        <v>1561</v>
      </c>
      <c r="I7370" s="7"/>
      <c r="J7370" s="8" t="s">
        <v>12685</v>
      </c>
      <c r="K7370" s="8" t="s">
        <v>12686</v>
      </c>
      <c r="L7370" s="8" t="s">
        <v>1221</v>
      </c>
      <c r="M7370" s="7"/>
      <c r="N7370" s="9" t="s">
        <v>12688</v>
      </c>
    </row>
    <row r="7371" spans="1:14">
      <c r="A7371" s="7" t="s">
        <v>12709</v>
      </c>
      <c r="B7371" s="7"/>
      <c r="C7371" s="7" t="s">
        <v>14676</v>
      </c>
      <c r="D7371" s="7" t="s">
        <v>14677</v>
      </c>
      <c r="E7371" s="7" t="s">
        <v>12629</v>
      </c>
      <c r="F7371" s="7"/>
      <c r="G7371" s="7"/>
      <c r="H7371" s="7" t="s">
        <v>1561</v>
      </c>
      <c r="I7371" s="7"/>
      <c r="J7371" s="8" t="s">
        <v>12685</v>
      </c>
      <c r="K7371" s="8" t="s">
        <v>12686</v>
      </c>
      <c r="L7371" s="8" t="s">
        <v>1221</v>
      </c>
      <c r="M7371" s="7"/>
      <c r="N7371" s="9" t="s">
        <v>12688</v>
      </c>
    </row>
    <row r="7372" spans="1:14">
      <c r="A7372" s="7" t="s">
        <v>12709</v>
      </c>
      <c r="B7372" s="7"/>
      <c r="C7372" s="7" t="s">
        <v>14678</v>
      </c>
      <c r="D7372" s="7" t="s">
        <v>14679</v>
      </c>
      <c r="E7372" s="7" t="s">
        <v>12629</v>
      </c>
      <c r="F7372" s="7"/>
      <c r="G7372" s="7"/>
      <c r="H7372" s="7" t="s">
        <v>1561</v>
      </c>
      <c r="I7372" s="7"/>
      <c r="J7372" s="8" t="s">
        <v>12685</v>
      </c>
      <c r="K7372" s="8" t="s">
        <v>12686</v>
      </c>
      <c r="L7372" s="8" t="s">
        <v>1221</v>
      </c>
      <c r="M7372" s="7"/>
      <c r="N7372" s="9" t="s">
        <v>12688</v>
      </c>
    </row>
    <row r="7373" spans="1:14">
      <c r="A7373" s="7" t="s">
        <v>12709</v>
      </c>
      <c r="B7373" s="7"/>
      <c r="C7373" s="7" t="s">
        <v>14680</v>
      </c>
      <c r="D7373" s="7" t="s">
        <v>14681</v>
      </c>
      <c r="E7373" s="7" t="s">
        <v>12629</v>
      </c>
      <c r="F7373" s="7"/>
      <c r="G7373" s="7"/>
      <c r="H7373" s="7" t="s">
        <v>1561</v>
      </c>
      <c r="I7373" s="7"/>
      <c r="J7373" s="8" t="s">
        <v>12685</v>
      </c>
      <c r="K7373" s="8" t="s">
        <v>12686</v>
      </c>
      <c r="L7373" s="8" t="s">
        <v>1221</v>
      </c>
      <c r="M7373" s="7"/>
      <c r="N7373" s="9" t="s">
        <v>12688</v>
      </c>
    </row>
    <row r="7374" spans="1:14">
      <c r="A7374" s="7" t="s">
        <v>12709</v>
      </c>
      <c r="B7374" s="7"/>
      <c r="C7374" s="7" t="s">
        <v>14682</v>
      </c>
      <c r="D7374" s="7" t="s">
        <v>14683</v>
      </c>
      <c r="E7374" s="7" t="s">
        <v>12629</v>
      </c>
      <c r="F7374" s="7"/>
      <c r="G7374" s="7"/>
      <c r="H7374" s="7" t="s">
        <v>1561</v>
      </c>
      <c r="I7374" s="7"/>
      <c r="J7374" s="8" t="s">
        <v>12685</v>
      </c>
      <c r="K7374" s="8" t="s">
        <v>12686</v>
      </c>
      <c r="L7374" s="8" t="s">
        <v>1221</v>
      </c>
      <c r="M7374" s="7"/>
      <c r="N7374" s="9" t="s">
        <v>12688</v>
      </c>
    </row>
    <row r="7375" spans="1:14">
      <c r="A7375" s="7" t="s">
        <v>12709</v>
      </c>
      <c r="B7375" s="7"/>
      <c r="C7375" s="7" t="s">
        <v>14684</v>
      </c>
      <c r="D7375" s="7" t="s">
        <v>14685</v>
      </c>
      <c r="E7375" s="7" t="s">
        <v>12629</v>
      </c>
      <c r="F7375" s="7"/>
      <c r="G7375" s="7"/>
      <c r="H7375" s="7" t="s">
        <v>1561</v>
      </c>
      <c r="I7375" s="7"/>
      <c r="J7375" s="8" t="s">
        <v>12685</v>
      </c>
      <c r="K7375" s="8" t="s">
        <v>12686</v>
      </c>
      <c r="L7375" s="8" t="s">
        <v>1221</v>
      </c>
      <c r="M7375" s="7"/>
      <c r="N7375" s="9" t="s">
        <v>12688</v>
      </c>
    </row>
    <row r="7376" spans="1:14">
      <c r="A7376" s="7" t="s">
        <v>12709</v>
      </c>
      <c r="B7376" s="7"/>
      <c r="C7376" s="7" t="s">
        <v>14686</v>
      </c>
      <c r="D7376" s="7" t="s">
        <v>14687</v>
      </c>
      <c r="E7376" s="7" t="s">
        <v>12629</v>
      </c>
      <c r="F7376" s="7"/>
      <c r="G7376" s="7"/>
      <c r="H7376" s="7" t="s">
        <v>1561</v>
      </c>
      <c r="I7376" s="7"/>
      <c r="J7376" s="8" t="s">
        <v>12685</v>
      </c>
      <c r="K7376" s="8" t="s">
        <v>12686</v>
      </c>
      <c r="L7376" s="8" t="s">
        <v>1221</v>
      </c>
      <c r="M7376" s="7"/>
      <c r="N7376" s="9" t="s">
        <v>12688</v>
      </c>
    </row>
    <row r="7377" spans="1:14">
      <c r="A7377" s="7" t="s">
        <v>12709</v>
      </c>
      <c r="B7377" s="7"/>
      <c r="C7377" s="7" t="s">
        <v>14688</v>
      </c>
      <c r="D7377" s="7" t="s">
        <v>14689</v>
      </c>
      <c r="E7377" s="7" t="s">
        <v>12629</v>
      </c>
      <c r="F7377" s="7"/>
      <c r="G7377" s="7"/>
      <c r="H7377" s="7" t="s">
        <v>1561</v>
      </c>
      <c r="I7377" s="7"/>
      <c r="J7377" s="8" t="s">
        <v>12685</v>
      </c>
      <c r="K7377" s="8" t="s">
        <v>12686</v>
      </c>
      <c r="L7377" s="8" t="s">
        <v>1221</v>
      </c>
      <c r="M7377" s="7"/>
      <c r="N7377" s="9" t="s">
        <v>12688</v>
      </c>
    </row>
    <row r="7378" spans="1:14">
      <c r="A7378" s="7" t="s">
        <v>12709</v>
      </c>
      <c r="B7378" s="7"/>
      <c r="C7378" s="7" t="s">
        <v>14690</v>
      </c>
      <c r="D7378" s="7" t="s">
        <v>14691</v>
      </c>
      <c r="E7378" s="7" t="s">
        <v>12629</v>
      </c>
      <c r="F7378" s="7"/>
      <c r="G7378" s="7"/>
      <c r="H7378" s="7" t="s">
        <v>1561</v>
      </c>
      <c r="I7378" s="7"/>
      <c r="J7378" s="8" t="s">
        <v>12685</v>
      </c>
      <c r="K7378" s="8" t="s">
        <v>12686</v>
      </c>
      <c r="L7378" s="8" t="s">
        <v>1221</v>
      </c>
      <c r="M7378" s="7"/>
      <c r="N7378" s="9" t="s">
        <v>12688</v>
      </c>
    </row>
    <row r="7379" spans="1:14">
      <c r="A7379" s="7" t="s">
        <v>12709</v>
      </c>
      <c r="B7379" s="7"/>
      <c r="C7379" s="7" t="s">
        <v>14692</v>
      </c>
      <c r="D7379" s="7" t="s">
        <v>14693</v>
      </c>
      <c r="E7379" s="7" t="s">
        <v>12629</v>
      </c>
      <c r="F7379" s="7"/>
      <c r="G7379" s="7"/>
      <c r="H7379" s="7" t="s">
        <v>1561</v>
      </c>
      <c r="I7379" s="7"/>
      <c r="J7379" s="8" t="s">
        <v>12685</v>
      </c>
      <c r="K7379" s="8" t="s">
        <v>12686</v>
      </c>
      <c r="L7379" s="8" t="s">
        <v>1221</v>
      </c>
      <c r="M7379" s="7"/>
      <c r="N7379" s="9" t="s">
        <v>12688</v>
      </c>
    </row>
    <row r="7380" spans="1:14">
      <c r="A7380" s="7" t="s">
        <v>12709</v>
      </c>
      <c r="B7380" s="7"/>
      <c r="C7380" s="7" t="s">
        <v>14694</v>
      </c>
      <c r="D7380" s="7" t="s">
        <v>14695</v>
      </c>
      <c r="E7380" s="7" t="s">
        <v>12629</v>
      </c>
      <c r="F7380" s="7"/>
      <c r="G7380" s="7"/>
      <c r="H7380" s="7" t="s">
        <v>1561</v>
      </c>
      <c r="I7380" s="7"/>
      <c r="J7380" s="8" t="s">
        <v>12685</v>
      </c>
      <c r="K7380" s="8" t="s">
        <v>12686</v>
      </c>
      <c r="L7380" s="8" t="s">
        <v>1221</v>
      </c>
      <c r="M7380" s="7"/>
      <c r="N7380" s="9" t="s">
        <v>12688</v>
      </c>
    </row>
    <row r="7381" spans="1:14">
      <c r="A7381" s="7" t="s">
        <v>12709</v>
      </c>
      <c r="B7381" s="7"/>
      <c r="C7381" s="7" t="s">
        <v>14696</v>
      </c>
      <c r="D7381" s="7" t="s">
        <v>14697</v>
      </c>
      <c r="E7381" s="7" t="s">
        <v>12629</v>
      </c>
      <c r="F7381" s="7"/>
      <c r="G7381" s="7"/>
      <c r="H7381" s="7" t="s">
        <v>1561</v>
      </c>
      <c r="I7381" s="7"/>
      <c r="J7381" s="8" t="s">
        <v>12685</v>
      </c>
      <c r="K7381" s="8" t="s">
        <v>12686</v>
      </c>
      <c r="L7381" s="8" t="s">
        <v>1221</v>
      </c>
      <c r="M7381" s="7"/>
      <c r="N7381" s="9" t="s">
        <v>12688</v>
      </c>
    </row>
    <row r="7382" spans="1:14">
      <c r="A7382" s="7" t="s">
        <v>12709</v>
      </c>
      <c r="B7382" s="7"/>
      <c r="C7382" s="7" t="s">
        <v>14698</v>
      </c>
      <c r="D7382" s="7" t="s">
        <v>14699</v>
      </c>
      <c r="E7382" s="7" t="s">
        <v>12629</v>
      </c>
      <c r="F7382" s="7"/>
      <c r="G7382" s="7"/>
      <c r="H7382" s="7" t="s">
        <v>1561</v>
      </c>
      <c r="I7382" s="7"/>
      <c r="J7382" s="8" t="s">
        <v>12685</v>
      </c>
      <c r="K7382" s="8" t="s">
        <v>12686</v>
      </c>
      <c r="L7382" s="8" t="s">
        <v>1221</v>
      </c>
      <c r="M7382" s="7"/>
      <c r="N7382" s="9" t="s">
        <v>12688</v>
      </c>
    </row>
    <row r="7383" spans="1:14">
      <c r="A7383" s="7" t="s">
        <v>12709</v>
      </c>
      <c r="B7383" s="7"/>
      <c r="C7383" s="7" t="s">
        <v>14700</v>
      </c>
      <c r="D7383" s="7" t="s">
        <v>14701</v>
      </c>
      <c r="E7383" s="7" t="s">
        <v>12629</v>
      </c>
      <c r="F7383" s="7"/>
      <c r="G7383" s="7"/>
      <c r="H7383" s="7" t="s">
        <v>1561</v>
      </c>
      <c r="I7383" s="7"/>
      <c r="J7383" s="8" t="s">
        <v>12685</v>
      </c>
      <c r="K7383" s="8" t="s">
        <v>12686</v>
      </c>
      <c r="L7383" s="8" t="s">
        <v>1221</v>
      </c>
      <c r="M7383" s="7"/>
      <c r="N7383" s="9" t="s">
        <v>12688</v>
      </c>
    </row>
    <row r="7384" spans="1:14">
      <c r="A7384" s="7" t="s">
        <v>12709</v>
      </c>
      <c r="B7384" s="7"/>
      <c r="C7384" s="7" t="s">
        <v>14702</v>
      </c>
      <c r="D7384" s="7" t="s">
        <v>14703</v>
      </c>
      <c r="E7384" s="7" t="s">
        <v>12629</v>
      </c>
      <c r="F7384" s="7"/>
      <c r="G7384" s="7"/>
      <c r="H7384" s="7" t="s">
        <v>1561</v>
      </c>
      <c r="I7384" s="7"/>
      <c r="J7384" s="8" t="s">
        <v>12685</v>
      </c>
      <c r="K7384" s="8" t="s">
        <v>12686</v>
      </c>
      <c r="L7384" s="8" t="s">
        <v>1221</v>
      </c>
      <c r="M7384" s="7"/>
      <c r="N7384" s="9" t="s">
        <v>12688</v>
      </c>
    </row>
    <row r="7385" spans="1:14">
      <c r="A7385" s="7" t="s">
        <v>12709</v>
      </c>
      <c r="B7385" s="7"/>
      <c r="C7385" s="7" t="s">
        <v>14704</v>
      </c>
      <c r="D7385" s="7" t="s">
        <v>14705</v>
      </c>
      <c r="E7385" s="7" t="s">
        <v>12629</v>
      </c>
      <c r="F7385" s="7"/>
      <c r="G7385" s="7"/>
      <c r="H7385" s="7" t="s">
        <v>1561</v>
      </c>
      <c r="I7385" s="7"/>
      <c r="J7385" s="8" t="s">
        <v>12685</v>
      </c>
      <c r="K7385" s="8" t="s">
        <v>12686</v>
      </c>
      <c r="L7385" s="8" t="s">
        <v>1221</v>
      </c>
      <c r="M7385" s="7"/>
      <c r="N7385" s="9" t="s">
        <v>12688</v>
      </c>
    </row>
    <row r="7386" spans="1:14">
      <c r="A7386" s="7" t="s">
        <v>12709</v>
      </c>
      <c r="B7386" s="7"/>
      <c r="C7386" s="7" t="s">
        <v>14706</v>
      </c>
      <c r="D7386" s="7" t="s">
        <v>14707</v>
      </c>
      <c r="E7386" s="7" t="s">
        <v>12629</v>
      </c>
      <c r="F7386" s="7"/>
      <c r="G7386" s="7"/>
      <c r="H7386" s="7" t="s">
        <v>1561</v>
      </c>
      <c r="I7386" s="7"/>
      <c r="J7386" s="8" t="s">
        <v>12685</v>
      </c>
      <c r="K7386" s="8" t="s">
        <v>12686</v>
      </c>
      <c r="L7386" s="8" t="s">
        <v>1221</v>
      </c>
      <c r="M7386" s="7"/>
      <c r="N7386" s="9" t="s">
        <v>12688</v>
      </c>
    </row>
    <row r="7387" spans="1:14">
      <c r="A7387" s="7" t="s">
        <v>12709</v>
      </c>
      <c r="B7387" s="7"/>
      <c r="C7387" s="7" t="s">
        <v>14708</v>
      </c>
      <c r="D7387" s="7" t="s">
        <v>14709</v>
      </c>
      <c r="E7387" s="7" t="s">
        <v>12629</v>
      </c>
      <c r="F7387" s="7"/>
      <c r="G7387" s="7"/>
      <c r="H7387" s="7" t="s">
        <v>1561</v>
      </c>
      <c r="I7387" s="7"/>
      <c r="J7387" s="8" t="s">
        <v>12685</v>
      </c>
      <c r="K7387" s="8" t="s">
        <v>12686</v>
      </c>
      <c r="L7387" s="8" t="s">
        <v>1221</v>
      </c>
      <c r="M7387" s="7"/>
      <c r="N7387" s="9" t="s">
        <v>12688</v>
      </c>
    </row>
    <row r="7388" spans="1:14">
      <c r="A7388" s="7" t="s">
        <v>12709</v>
      </c>
      <c r="B7388" s="7"/>
      <c r="C7388" s="7" t="s">
        <v>14710</v>
      </c>
      <c r="D7388" s="7" t="s">
        <v>14711</v>
      </c>
      <c r="E7388" s="7" t="s">
        <v>12629</v>
      </c>
      <c r="F7388" s="7"/>
      <c r="G7388" s="7"/>
      <c r="H7388" s="7" t="s">
        <v>1561</v>
      </c>
      <c r="I7388" s="7"/>
      <c r="J7388" s="8" t="s">
        <v>12685</v>
      </c>
      <c r="K7388" s="8" t="s">
        <v>12686</v>
      </c>
      <c r="L7388" s="8" t="s">
        <v>1221</v>
      </c>
      <c r="M7388" s="7"/>
      <c r="N7388" s="9" t="s">
        <v>12688</v>
      </c>
    </row>
    <row r="7389" spans="1:14">
      <c r="A7389" s="7" t="s">
        <v>12709</v>
      </c>
      <c r="B7389" s="7"/>
      <c r="C7389" s="7" t="s">
        <v>14712</v>
      </c>
      <c r="D7389" s="7" t="s">
        <v>14713</v>
      </c>
      <c r="E7389" s="7" t="s">
        <v>12629</v>
      </c>
      <c r="F7389" s="7"/>
      <c r="G7389" s="7"/>
      <c r="H7389" s="7" t="s">
        <v>1561</v>
      </c>
      <c r="I7389" s="7"/>
      <c r="J7389" s="8" t="s">
        <v>12685</v>
      </c>
      <c r="K7389" s="8" t="s">
        <v>12686</v>
      </c>
      <c r="L7389" s="8" t="s">
        <v>1221</v>
      </c>
      <c r="M7389" s="7"/>
      <c r="N7389" s="9" t="s">
        <v>12688</v>
      </c>
    </row>
    <row r="7390" spans="1:14">
      <c r="A7390" s="7" t="s">
        <v>12709</v>
      </c>
      <c r="B7390" s="7"/>
      <c r="C7390" s="7" t="s">
        <v>14714</v>
      </c>
      <c r="D7390" s="7" t="s">
        <v>14715</v>
      </c>
      <c r="E7390" s="7" t="s">
        <v>12629</v>
      </c>
      <c r="F7390" s="7"/>
      <c r="G7390" s="7"/>
      <c r="H7390" s="7" t="s">
        <v>1561</v>
      </c>
      <c r="I7390" s="7"/>
      <c r="J7390" s="8" t="s">
        <v>12685</v>
      </c>
      <c r="K7390" s="8" t="s">
        <v>12686</v>
      </c>
      <c r="L7390" s="8" t="s">
        <v>1221</v>
      </c>
      <c r="M7390" s="7"/>
      <c r="N7390" s="9" t="s">
        <v>12688</v>
      </c>
    </row>
    <row r="7391" spans="1:14">
      <c r="A7391" s="7" t="s">
        <v>12709</v>
      </c>
      <c r="B7391" s="7"/>
      <c r="C7391" s="7" t="s">
        <v>14716</v>
      </c>
      <c r="D7391" s="7" t="s">
        <v>14717</v>
      </c>
      <c r="E7391" s="7" t="s">
        <v>12629</v>
      </c>
      <c r="F7391" s="7"/>
      <c r="G7391" s="7"/>
      <c r="H7391" s="7" t="s">
        <v>1561</v>
      </c>
      <c r="I7391" s="7"/>
      <c r="J7391" s="8" t="s">
        <v>12685</v>
      </c>
      <c r="K7391" s="8" t="s">
        <v>12686</v>
      </c>
      <c r="L7391" s="8" t="s">
        <v>1221</v>
      </c>
      <c r="M7391" s="7"/>
      <c r="N7391" s="9" t="s">
        <v>12688</v>
      </c>
    </row>
    <row r="7392" spans="1:14">
      <c r="A7392" s="7" t="s">
        <v>12709</v>
      </c>
      <c r="B7392" s="7"/>
      <c r="C7392" s="7" t="s">
        <v>14718</v>
      </c>
      <c r="D7392" s="7" t="s">
        <v>14719</v>
      </c>
      <c r="E7392" s="7" t="s">
        <v>12629</v>
      </c>
      <c r="F7392" s="7"/>
      <c r="G7392" s="7"/>
      <c r="H7392" s="7" t="s">
        <v>1561</v>
      </c>
      <c r="I7392" s="7"/>
      <c r="J7392" s="8" t="s">
        <v>12685</v>
      </c>
      <c r="K7392" s="8" t="s">
        <v>12686</v>
      </c>
      <c r="L7392" s="8" t="s">
        <v>1221</v>
      </c>
      <c r="M7392" s="7"/>
      <c r="N7392" s="9" t="s">
        <v>12688</v>
      </c>
    </row>
    <row r="7393" spans="1:14">
      <c r="A7393" s="7" t="s">
        <v>12709</v>
      </c>
      <c r="B7393" s="7"/>
      <c r="C7393" s="7" t="s">
        <v>14720</v>
      </c>
      <c r="D7393" s="7" t="s">
        <v>14721</v>
      </c>
      <c r="E7393" s="7" t="s">
        <v>12629</v>
      </c>
      <c r="F7393" s="7"/>
      <c r="G7393" s="7"/>
      <c r="H7393" s="7" t="s">
        <v>1561</v>
      </c>
      <c r="I7393" s="7"/>
      <c r="J7393" s="8" t="s">
        <v>12685</v>
      </c>
      <c r="K7393" s="8" t="s">
        <v>12686</v>
      </c>
      <c r="L7393" s="8" t="s">
        <v>1221</v>
      </c>
      <c r="M7393" s="7"/>
      <c r="N7393" s="9" t="s">
        <v>12688</v>
      </c>
    </row>
    <row r="7394" spans="1:14">
      <c r="A7394" s="7" t="s">
        <v>12709</v>
      </c>
      <c r="B7394" s="7"/>
      <c r="C7394" s="7" t="s">
        <v>14722</v>
      </c>
      <c r="D7394" s="7" t="s">
        <v>14723</v>
      </c>
      <c r="E7394" s="7" t="s">
        <v>12629</v>
      </c>
      <c r="F7394" s="7"/>
      <c r="G7394" s="7"/>
      <c r="H7394" s="7" t="s">
        <v>1561</v>
      </c>
      <c r="I7394" s="7"/>
      <c r="J7394" s="8" t="s">
        <v>12685</v>
      </c>
      <c r="K7394" s="8" t="s">
        <v>12686</v>
      </c>
      <c r="L7394" s="8" t="s">
        <v>1221</v>
      </c>
      <c r="M7394" s="7"/>
      <c r="N7394" s="9" t="s">
        <v>12688</v>
      </c>
    </row>
    <row r="7395" spans="1:14">
      <c r="A7395" s="7" t="s">
        <v>12709</v>
      </c>
      <c r="B7395" s="7"/>
      <c r="C7395" s="7" t="s">
        <v>14724</v>
      </c>
      <c r="D7395" s="7" t="s">
        <v>14725</v>
      </c>
      <c r="E7395" s="7" t="s">
        <v>12629</v>
      </c>
      <c r="F7395" s="7"/>
      <c r="G7395" s="7"/>
      <c r="H7395" s="7" t="s">
        <v>1561</v>
      </c>
      <c r="I7395" s="7"/>
      <c r="J7395" s="8" t="s">
        <v>12685</v>
      </c>
      <c r="K7395" s="8" t="s">
        <v>12686</v>
      </c>
      <c r="L7395" s="8" t="s">
        <v>1221</v>
      </c>
      <c r="M7395" s="7"/>
      <c r="N7395" s="9" t="s">
        <v>12688</v>
      </c>
    </row>
    <row r="7396" spans="1:14">
      <c r="A7396" s="7" t="s">
        <v>12709</v>
      </c>
      <c r="B7396" s="7"/>
      <c r="C7396" s="7" t="s">
        <v>14726</v>
      </c>
      <c r="D7396" s="7" t="s">
        <v>14727</v>
      </c>
      <c r="E7396" s="7" t="s">
        <v>12629</v>
      </c>
      <c r="F7396" s="7"/>
      <c r="G7396" s="7"/>
      <c r="H7396" s="7" t="s">
        <v>1561</v>
      </c>
      <c r="I7396" s="7"/>
      <c r="J7396" s="8" t="s">
        <v>12685</v>
      </c>
      <c r="K7396" s="8" t="s">
        <v>12686</v>
      </c>
      <c r="L7396" s="8" t="s">
        <v>1221</v>
      </c>
      <c r="M7396" s="7"/>
      <c r="N7396" s="9" t="s">
        <v>12688</v>
      </c>
    </row>
    <row r="7397" spans="1:14">
      <c r="A7397" s="7" t="s">
        <v>12709</v>
      </c>
      <c r="B7397" s="7"/>
      <c r="C7397" s="7" t="s">
        <v>14728</v>
      </c>
      <c r="D7397" s="7" t="s">
        <v>14729</v>
      </c>
      <c r="E7397" s="7" t="s">
        <v>12629</v>
      </c>
      <c r="F7397" s="7"/>
      <c r="G7397" s="7"/>
      <c r="H7397" s="7" t="s">
        <v>1561</v>
      </c>
      <c r="I7397" s="7"/>
      <c r="J7397" s="8" t="s">
        <v>12685</v>
      </c>
      <c r="K7397" s="8" t="s">
        <v>12686</v>
      </c>
      <c r="L7397" s="8" t="s">
        <v>1221</v>
      </c>
      <c r="M7397" s="7"/>
      <c r="N7397" s="9" t="s">
        <v>12688</v>
      </c>
    </row>
    <row r="7398" spans="1:14">
      <c r="A7398" s="7" t="s">
        <v>12709</v>
      </c>
      <c r="B7398" s="7"/>
      <c r="C7398" s="7" t="s">
        <v>14730</v>
      </c>
      <c r="D7398" s="7" t="s">
        <v>14731</v>
      </c>
      <c r="E7398" s="7" t="s">
        <v>12629</v>
      </c>
      <c r="F7398" s="7"/>
      <c r="G7398" s="7"/>
      <c r="H7398" s="7" t="s">
        <v>1561</v>
      </c>
      <c r="I7398" s="7"/>
      <c r="J7398" s="8" t="s">
        <v>12685</v>
      </c>
      <c r="K7398" s="8" t="s">
        <v>12686</v>
      </c>
      <c r="L7398" s="8" t="s">
        <v>1221</v>
      </c>
      <c r="M7398" s="7"/>
      <c r="N7398" s="9" t="s">
        <v>12688</v>
      </c>
    </row>
    <row r="7399" spans="1:14">
      <c r="A7399" s="7" t="s">
        <v>12709</v>
      </c>
      <c r="B7399" s="7"/>
      <c r="C7399" s="8" t="s">
        <v>14732</v>
      </c>
      <c r="D7399" s="8" t="s">
        <v>14733</v>
      </c>
      <c r="E7399" s="7" t="s">
        <v>12629</v>
      </c>
      <c r="F7399" s="8"/>
      <c r="G7399" s="8"/>
      <c r="H7399" s="8" t="s">
        <v>1561</v>
      </c>
      <c r="I7399" s="8"/>
      <c r="J7399" s="8" t="s">
        <v>12685</v>
      </c>
      <c r="K7399" s="8" t="s">
        <v>12686</v>
      </c>
      <c r="L7399" s="8" t="s">
        <v>1221</v>
      </c>
      <c r="M7399" s="7" t="s">
        <v>1982</v>
      </c>
      <c r="N7399" s="9" t="s">
        <v>12688</v>
      </c>
    </row>
    <row r="7400" spans="1:14">
      <c r="A7400" s="7" t="s">
        <v>12709</v>
      </c>
      <c r="B7400" s="7"/>
      <c r="C7400" s="7" t="s">
        <v>14734</v>
      </c>
      <c r="D7400" s="7" t="s">
        <v>14735</v>
      </c>
      <c r="E7400" s="7" t="s">
        <v>12629</v>
      </c>
      <c r="F7400" s="7"/>
      <c r="G7400" s="7"/>
      <c r="H7400" s="7" t="s">
        <v>1561</v>
      </c>
      <c r="I7400" s="7"/>
      <c r="J7400" s="8" t="s">
        <v>12685</v>
      </c>
      <c r="K7400" s="8" t="s">
        <v>12686</v>
      </c>
      <c r="L7400" s="8" t="s">
        <v>1221</v>
      </c>
      <c r="M7400" s="7"/>
      <c r="N7400" s="9" t="s">
        <v>12688</v>
      </c>
    </row>
    <row r="7401" spans="1:14">
      <c r="A7401" s="7" t="s">
        <v>12709</v>
      </c>
      <c r="B7401" s="7"/>
      <c r="C7401" s="7" t="s">
        <v>14736</v>
      </c>
      <c r="D7401" s="7" t="s">
        <v>14737</v>
      </c>
      <c r="E7401" s="7" t="s">
        <v>12629</v>
      </c>
      <c r="F7401" s="7"/>
      <c r="G7401" s="7"/>
      <c r="H7401" s="7" t="s">
        <v>1561</v>
      </c>
      <c r="I7401" s="7"/>
      <c r="J7401" s="8" t="s">
        <v>12685</v>
      </c>
      <c r="K7401" s="8" t="s">
        <v>12686</v>
      </c>
      <c r="L7401" s="8" t="s">
        <v>1221</v>
      </c>
      <c r="M7401" s="7"/>
      <c r="N7401" s="9" t="s">
        <v>12688</v>
      </c>
    </row>
    <row r="7402" spans="1:14">
      <c r="A7402" s="7" t="s">
        <v>12709</v>
      </c>
      <c r="B7402" s="7"/>
      <c r="C7402" s="7" t="s">
        <v>14738</v>
      </c>
      <c r="D7402" s="7" t="s">
        <v>14739</v>
      </c>
      <c r="E7402" s="7" t="s">
        <v>12629</v>
      </c>
      <c r="F7402" s="7"/>
      <c r="G7402" s="7"/>
      <c r="H7402" s="7" t="s">
        <v>1561</v>
      </c>
      <c r="I7402" s="7"/>
      <c r="J7402" s="8" t="s">
        <v>12685</v>
      </c>
      <c r="K7402" s="8" t="s">
        <v>12686</v>
      </c>
      <c r="L7402" s="8" t="s">
        <v>1221</v>
      </c>
      <c r="M7402" s="7"/>
      <c r="N7402" s="9" t="s">
        <v>12688</v>
      </c>
    </row>
    <row r="7403" spans="1:14">
      <c r="A7403" s="7" t="s">
        <v>12709</v>
      </c>
      <c r="B7403" s="7"/>
      <c r="C7403" s="7" t="s">
        <v>14740</v>
      </c>
      <c r="D7403" s="7" t="s">
        <v>14741</v>
      </c>
      <c r="E7403" s="7" t="s">
        <v>12629</v>
      </c>
      <c r="F7403" s="7"/>
      <c r="G7403" s="7"/>
      <c r="H7403" s="7" t="s">
        <v>1561</v>
      </c>
      <c r="I7403" s="7"/>
      <c r="J7403" s="8" t="s">
        <v>12685</v>
      </c>
      <c r="K7403" s="8" t="s">
        <v>12686</v>
      </c>
      <c r="L7403" s="8" t="s">
        <v>1221</v>
      </c>
      <c r="M7403" s="7"/>
      <c r="N7403" s="9" t="s">
        <v>12688</v>
      </c>
    </row>
    <row r="7404" spans="1:14">
      <c r="A7404" s="7" t="s">
        <v>12709</v>
      </c>
      <c r="B7404" s="7"/>
      <c r="C7404" s="7" t="s">
        <v>14742</v>
      </c>
      <c r="D7404" s="7" t="s">
        <v>14743</v>
      </c>
      <c r="E7404" s="7" t="s">
        <v>12629</v>
      </c>
      <c r="F7404" s="7"/>
      <c r="G7404" s="7"/>
      <c r="H7404" s="7" t="s">
        <v>1561</v>
      </c>
      <c r="I7404" s="7"/>
      <c r="J7404" s="8" t="s">
        <v>12685</v>
      </c>
      <c r="K7404" s="8" t="s">
        <v>12686</v>
      </c>
      <c r="L7404" s="8" t="s">
        <v>1221</v>
      </c>
      <c r="M7404" s="7"/>
      <c r="N7404" s="9" t="s">
        <v>12688</v>
      </c>
    </row>
    <row r="7405" spans="1:14">
      <c r="A7405" s="7" t="s">
        <v>12709</v>
      </c>
      <c r="B7405" s="7"/>
      <c r="C7405" s="7" t="s">
        <v>14744</v>
      </c>
      <c r="D7405" s="7" t="s">
        <v>14745</v>
      </c>
      <c r="E7405" s="7" t="s">
        <v>12629</v>
      </c>
      <c r="F7405" s="7"/>
      <c r="G7405" s="7"/>
      <c r="H7405" s="7" t="s">
        <v>1561</v>
      </c>
      <c r="I7405" s="7"/>
      <c r="J7405" s="8" t="s">
        <v>12685</v>
      </c>
      <c r="K7405" s="8" t="s">
        <v>12686</v>
      </c>
      <c r="L7405" s="8" t="s">
        <v>1221</v>
      </c>
      <c r="M7405" s="7"/>
      <c r="N7405" s="9" t="s">
        <v>12688</v>
      </c>
    </row>
    <row r="7406" spans="1:14">
      <c r="A7406" s="7" t="s">
        <v>12709</v>
      </c>
      <c r="B7406" s="7"/>
      <c r="C7406" s="7" t="s">
        <v>14746</v>
      </c>
      <c r="D7406" s="7" t="s">
        <v>14747</v>
      </c>
      <c r="E7406" s="7" t="s">
        <v>12629</v>
      </c>
      <c r="F7406" s="7"/>
      <c r="G7406" s="7"/>
      <c r="H7406" s="7" t="s">
        <v>1561</v>
      </c>
      <c r="I7406" s="7"/>
      <c r="J7406" s="8" t="s">
        <v>12685</v>
      </c>
      <c r="K7406" s="8" t="s">
        <v>12686</v>
      </c>
      <c r="L7406" s="8" t="s">
        <v>1221</v>
      </c>
      <c r="M7406" s="7"/>
      <c r="N7406" s="9" t="s">
        <v>12688</v>
      </c>
    </row>
    <row r="7407" spans="1:14">
      <c r="A7407" s="7" t="s">
        <v>12709</v>
      </c>
      <c r="B7407" s="7"/>
      <c r="C7407" s="7" t="s">
        <v>14748</v>
      </c>
      <c r="D7407" s="7" t="s">
        <v>14749</v>
      </c>
      <c r="E7407" s="7" t="s">
        <v>12629</v>
      </c>
      <c r="F7407" s="7"/>
      <c r="G7407" s="7"/>
      <c r="H7407" s="7" t="s">
        <v>1561</v>
      </c>
      <c r="I7407" s="7"/>
      <c r="J7407" s="8" t="s">
        <v>12685</v>
      </c>
      <c r="K7407" s="8" t="s">
        <v>12686</v>
      </c>
      <c r="L7407" s="8" t="s">
        <v>1221</v>
      </c>
      <c r="M7407" s="7"/>
      <c r="N7407" s="9" t="s">
        <v>12688</v>
      </c>
    </row>
    <row r="7408" spans="1:14">
      <c r="A7408" s="7" t="s">
        <v>12709</v>
      </c>
      <c r="B7408" s="7"/>
      <c r="C7408" s="7" t="s">
        <v>14750</v>
      </c>
      <c r="D7408" s="7" t="s">
        <v>14751</v>
      </c>
      <c r="E7408" s="7" t="s">
        <v>12629</v>
      </c>
      <c r="F7408" s="7"/>
      <c r="G7408" s="7"/>
      <c r="H7408" s="7" t="s">
        <v>1561</v>
      </c>
      <c r="I7408" s="7"/>
      <c r="J7408" s="8" t="s">
        <v>12685</v>
      </c>
      <c r="K7408" s="8" t="s">
        <v>12686</v>
      </c>
      <c r="L7408" s="8" t="s">
        <v>1221</v>
      </c>
      <c r="M7408" s="7"/>
      <c r="N7408" s="9" t="s">
        <v>12688</v>
      </c>
    </row>
    <row r="7409" spans="1:14">
      <c r="A7409" s="7" t="s">
        <v>12709</v>
      </c>
      <c r="B7409" s="7"/>
      <c r="C7409" s="7" t="s">
        <v>14752</v>
      </c>
      <c r="D7409" s="7" t="s">
        <v>14753</v>
      </c>
      <c r="E7409" s="7" t="s">
        <v>12629</v>
      </c>
      <c r="F7409" s="7"/>
      <c r="G7409" s="7"/>
      <c r="H7409" s="7" t="s">
        <v>1561</v>
      </c>
      <c r="I7409" s="7"/>
      <c r="J7409" s="8" t="s">
        <v>12685</v>
      </c>
      <c r="K7409" s="8" t="s">
        <v>12686</v>
      </c>
      <c r="L7409" s="8" t="s">
        <v>1221</v>
      </c>
      <c r="M7409" s="7"/>
      <c r="N7409" s="9" t="s">
        <v>12688</v>
      </c>
    </row>
    <row r="7410" spans="1:14">
      <c r="A7410" s="7" t="s">
        <v>12709</v>
      </c>
      <c r="B7410" s="7"/>
      <c r="C7410" s="7" t="s">
        <v>14754</v>
      </c>
      <c r="D7410" s="7" t="s">
        <v>14755</v>
      </c>
      <c r="E7410" s="7" t="s">
        <v>12629</v>
      </c>
      <c r="F7410" s="7"/>
      <c r="G7410" s="7"/>
      <c r="H7410" s="7" t="s">
        <v>1561</v>
      </c>
      <c r="I7410" s="7"/>
      <c r="J7410" s="8" t="s">
        <v>12685</v>
      </c>
      <c r="K7410" s="8" t="s">
        <v>12686</v>
      </c>
      <c r="L7410" s="8" t="s">
        <v>1221</v>
      </c>
      <c r="M7410" s="7"/>
      <c r="N7410" s="9" t="s">
        <v>12688</v>
      </c>
    </row>
    <row r="7411" spans="1:14">
      <c r="A7411" s="7" t="s">
        <v>12709</v>
      </c>
      <c r="B7411" s="7"/>
      <c r="C7411" s="7" t="s">
        <v>14756</v>
      </c>
      <c r="D7411" s="7" t="s">
        <v>14757</v>
      </c>
      <c r="E7411" s="7" t="s">
        <v>12629</v>
      </c>
      <c r="F7411" s="7"/>
      <c r="G7411" s="7"/>
      <c r="H7411" s="7" t="s">
        <v>1561</v>
      </c>
      <c r="I7411" s="7"/>
      <c r="J7411" s="8" t="s">
        <v>12685</v>
      </c>
      <c r="K7411" s="8" t="s">
        <v>12686</v>
      </c>
      <c r="L7411" s="8" t="s">
        <v>1221</v>
      </c>
      <c r="M7411" s="7"/>
      <c r="N7411" s="9" t="s">
        <v>12688</v>
      </c>
    </row>
    <row r="7412" spans="1:14">
      <c r="A7412" s="7" t="s">
        <v>12709</v>
      </c>
      <c r="B7412" s="7"/>
      <c r="C7412" s="7" t="s">
        <v>14758</v>
      </c>
      <c r="D7412" s="7" t="s">
        <v>14759</v>
      </c>
      <c r="E7412" s="7" t="s">
        <v>12629</v>
      </c>
      <c r="F7412" s="7"/>
      <c r="G7412" s="7"/>
      <c r="H7412" s="7" t="s">
        <v>1561</v>
      </c>
      <c r="I7412" s="7"/>
      <c r="J7412" s="8" t="s">
        <v>12685</v>
      </c>
      <c r="K7412" s="8" t="s">
        <v>12686</v>
      </c>
      <c r="L7412" s="8" t="s">
        <v>1221</v>
      </c>
      <c r="M7412" s="7"/>
      <c r="N7412" s="9" t="s">
        <v>12688</v>
      </c>
    </row>
    <row r="7413" spans="1:14">
      <c r="A7413" s="7" t="s">
        <v>12709</v>
      </c>
      <c r="B7413" s="7"/>
      <c r="C7413" s="7" t="s">
        <v>14760</v>
      </c>
      <c r="D7413" s="7" t="s">
        <v>14761</v>
      </c>
      <c r="E7413" s="7" t="s">
        <v>12629</v>
      </c>
      <c r="F7413" s="7"/>
      <c r="G7413" s="7"/>
      <c r="H7413" s="7" t="s">
        <v>1561</v>
      </c>
      <c r="I7413" s="7"/>
      <c r="J7413" s="8" t="s">
        <v>12685</v>
      </c>
      <c r="K7413" s="8" t="s">
        <v>12686</v>
      </c>
      <c r="L7413" s="8" t="s">
        <v>1221</v>
      </c>
      <c r="M7413" s="7"/>
      <c r="N7413" s="9" t="s">
        <v>12688</v>
      </c>
    </row>
    <row r="7414" spans="1:14">
      <c r="A7414" s="7" t="s">
        <v>12709</v>
      </c>
      <c r="B7414" s="7"/>
      <c r="C7414" s="7" t="s">
        <v>14762</v>
      </c>
      <c r="D7414" s="7" t="s">
        <v>14763</v>
      </c>
      <c r="E7414" s="7" t="s">
        <v>12629</v>
      </c>
      <c r="F7414" s="7"/>
      <c r="G7414" s="7"/>
      <c r="H7414" s="7" t="s">
        <v>1561</v>
      </c>
      <c r="I7414" s="7"/>
      <c r="J7414" s="8" t="s">
        <v>12685</v>
      </c>
      <c r="K7414" s="8" t="s">
        <v>12686</v>
      </c>
      <c r="L7414" s="8" t="s">
        <v>1221</v>
      </c>
      <c r="M7414" s="7"/>
      <c r="N7414" s="9" t="s">
        <v>12688</v>
      </c>
    </row>
    <row r="7415" spans="1:14">
      <c r="A7415" s="7" t="s">
        <v>12709</v>
      </c>
      <c r="B7415" s="7"/>
      <c r="C7415" s="7" t="s">
        <v>14764</v>
      </c>
      <c r="D7415" s="7" t="s">
        <v>14765</v>
      </c>
      <c r="E7415" s="7" t="s">
        <v>12629</v>
      </c>
      <c r="F7415" s="7"/>
      <c r="G7415" s="7"/>
      <c r="H7415" s="7" t="s">
        <v>1561</v>
      </c>
      <c r="I7415" s="7"/>
      <c r="J7415" s="8" t="s">
        <v>12685</v>
      </c>
      <c r="K7415" s="8" t="s">
        <v>12686</v>
      </c>
      <c r="L7415" s="8" t="s">
        <v>1221</v>
      </c>
      <c r="M7415" s="7"/>
      <c r="N7415" s="9" t="s">
        <v>12688</v>
      </c>
    </row>
    <row r="7416" spans="1:14">
      <c r="A7416" s="7" t="s">
        <v>12709</v>
      </c>
      <c r="B7416" s="7"/>
      <c r="C7416" s="7" t="s">
        <v>14766</v>
      </c>
      <c r="D7416" s="7" t="s">
        <v>14767</v>
      </c>
      <c r="E7416" s="7" t="s">
        <v>12629</v>
      </c>
      <c r="F7416" s="7"/>
      <c r="G7416" s="7"/>
      <c r="H7416" s="7" t="s">
        <v>1561</v>
      </c>
      <c r="I7416" s="7"/>
      <c r="J7416" s="8" t="s">
        <v>12685</v>
      </c>
      <c r="K7416" s="8" t="s">
        <v>12686</v>
      </c>
      <c r="L7416" s="8" t="s">
        <v>1221</v>
      </c>
      <c r="M7416" s="7"/>
      <c r="N7416" s="9" t="s">
        <v>12688</v>
      </c>
    </row>
    <row r="7417" spans="1:14">
      <c r="A7417" s="7" t="s">
        <v>12709</v>
      </c>
      <c r="B7417" s="7"/>
      <c r="C7417" s="7" t="s">
        <v>14768</v>
      </c>
      <c r="D7417" s="7" t="s">
        <v>14769</v>
      </c>
      <c r="E7417" s="7" t="s">
        <v>12629</v>
      </c>
      <c r="F7417" s="7"/>
      <c r="G7417" s="7"/>
      <c r="H7417" s="7" t="s">
        <v>1561</v>
      </c>
      <c r="I7417" s="7"/>
      <c r="J7417" s="8" t="s">
        <v>12685</v>
      </c>
      <c r="K7417" s="8" t="s">
        <v>12686</v>
      </c>
      <c r="L7417" s="8" t="s">
        <v>1221</v>
      </c>
      <c r="M7417" s="7"/>
      <c r="N7417" s="9" t="s">
        <v>12688</v>
      </c>
    </row>
    <row r="7418" spans="1:14">
      <c r="A7418" s="7" t="s">
        <v>12709</v>
      </c>
      <c r="B7418" s="7"/>
      <c r="C7418" s="7" t="s">
        <v>14770</v>
      </c>
      <c r="D7418" s="7" t="s">
        <v>14771</v>
      </c>
      <c r="E7418" s="7" t="s">
        <v>12629</v>
      </c>
      <c r="F7418" s="7"/>
      <c r="G7418" s="7"/>
      <c r="H7418" s="7" t="s">
        <v>1561</v>
      </c>
      <c r="I7418" s="7"/>
      <c r="J7418" s="8" t="s">
        <v>12685</v>
      </c>
      <c r="K7418" s="8" t="s">
        <v>12686</v>
      </c>
      <c r="L7418" s="8" t="s">
        <v>1221</v>
      </c>
      <c r="M7418" s="7"/>
      <c r="N7418" s="9" t="s">
        <v>12688</v>
      </c>
    </row>
    <row r="7419" spans="1:14">
      <c r="A7419" s="7" t="s">
        <v>12709</v>
      </c>
      <c r="B7419" s="7"/>
      <c r="C7419" s="7" t="s">
        <v>14772</v>
      </c>
      <c r="D7419" s="7" t="s">
        <v>14773</v>
      </c>
      <c r="E7419" s="7" t="s">
        <v>12629</v>
      </c>
      <c r="F7419" s="7"/>
      <c r="G7419" s="7"/>
      <c r="H7419" s="7" t="s">
        <v>1561</v>
      </c>
      <c r="I7419" s="7"/>
      <c r="J7419" s="8" t="s">
        <v>12685</v>
      </c>
      <c r="K7419" s="8" t="s">
        <v>12686</v>
      </c>
      <c r="L7419" s="8" t="s">
        <v>1221</v>
      </c>
      <c r="M7419" s="7"/>
      <c r="N7419" s="9" t="s">
        <v>12688</v>
      </c>
    </row>
    <row r="7420" spans="1:14">
      <c r="A7420" s="7" t="s">
        <v>12709</v>
      </c>
      <c r="B7420" s="7"/>
      <c r="C7420" s="7" t="s">
        <v>14774</v>
      </c>
      <c r="D7420" s="7" t="s">
        <v>14775</v>
      </c>
      <c r="E7420" s="7" t="s">
        <v>12629</v>
      </c>
      <c r="F7420" s="7"/>
      <c r="G7420" s="7"/>
      <c r="H7420" s="7" t="s">
        <v>1561</v>
      </c>
      <c r="I7420" s="7"/>
      <c r="J7420" s="8" t="s">
        <v>12685</v>
      </c>
      <c r="K7420" s="8" t="s">
        <v>12686</v>
      </c>
      <c r="L7420" s="8" t="s">
        <v>1221</v>
      </c>
      <c r="M7420" s="7"/>
      <c r="N7420" s="9" t="s">
        <v>12688</v>
      </c>
    </row>
    <row r="7421" spans="1:14">
      <c r="A7421" s="7" t="s">
        <v>12709</v>
      </c>
      <c r="B7421" s="7"/>
      <c r="C7421" s="7" t="s">
        <v>14776</v>
      </c>
      <c r="D7421" s="7" t="s">
        <v>14777</v>
      </c>
      <c r="E7421" s="7" t="s">
        <v>12629</v>
      </c>
      <c r="F7421" s="7"/>
      <c r="G7421" s="7"/>
      <c r="H7421" s="7" t="s">
        <v>1561</v>
      </c>
      <c r="I7421" s="7"/>
      <c r="J7421" s="8" t="s">
        <v>12685</v>
      </c>
      <c r="K7421" s="8" t="s">
        <v>12686</v>
      </c>
      <c r="L7421" s="8" t="s">
        <v>1221</v>
      </c>
      <c r="M7421" s="7"/>
      <c r="N7421" s="9" t="s">
        <v>12688</v>
      </c>
    </row>
    <row r="7422" spans="1:14">
      <c r="A7422" s="7" t="s">
        <v>12709</v>
      </c>
      <c r="B7422" s="7"/>
      <c r="C7422" s="8" t="s">
        <v>14778</v>
      </c>
      <c r="D7422" s="8" t="s">
        <v>14779</v>
      </c>
      <c r="E7422" s="7" t="s">
        <v>12629</v>
      </c>
      <c r="F7422" s="8"/>
      <c r="G7422" s="8"/>
      <c r="H7422" s="8" t="s">
        <v>1561</v>
      </c>
      <c r="I7422" s="8"/>
      <c r="J7422" s="8" t="s">
        <v>12685</v>
      </c>
      <c r="K7422" s="8" t="s">
        <v>12686</v>
      </c>
      <c r="L7422" s="8" t="s">
        <v>1221</v>
      </c>
      <c r="M7422" s="7" t="s">
        <v>1982</v>
      </c>
      <c r="N7422" s="9" t="s">
        <v>12688</v>
      </c>
    </row>
    <row r="7423" spans="1:14">
      <c r="A7423" s="7" t="s">
        <v>12709</v>
      </c>
      <c r="B7423" s="7"/>
      <c r="C7423" s="8" t="s">
        <v>14780</v>
      </c>
      <c r="D7423" s="8" t="s">
        <v>14781</v>
      </c>
      <c r="E7423" s="7" t="s">
        <v>12629</v>
      </c>
      <c r="F7423" s="8"/>
      <c r="G7423" s="8"/>
      <c r="H7423" s="8" t="s">
        <v>1561</v>
      </c>
      <c r="I7423" s="8"/>
      <c r="J7423" s="8" t="s">
        <v>12685</v>
      </c>
      <c r="K7423" s="8" t="s">
        <v>12686</v>
      </c>
      <c r="L7423" s="8" t="s">
        <v>1221</v>
      </c>
      <c r="M7423" s="7" t="s">
        <v>1982</v>
      </c>
      <c r="N7423" s="9" t="s">
        <v>12688</v>
      </c>
    </row>
    <row r="7424" spans="1:14">
      <c r="A7424" s="7" t="s">
        <v>12709</v>
      </c>
      <c r="B7424" s="7"/>
      <c r="C7424" s="7" t="s">
        <v>14782</v>
      </c>
      <c r="D7424" s="7" t="s">
        <v>14783</v>
      </c>
      <c r="E7424" s="7" t="s">
        <v>12629</v>
      </c>
      <c r="F7424" s="7"/>
      <c r="G7424" s="7"/>
      <c r="H7424" s="7" t="s">
        <v>1561</v>
      </c>
      <c r="I7424" s="7"/>
      <c r="J7424" s="8" t="s">
        <v>12685</v>
      </c>
      <c r="K7424" s="8" t="s">
        <v>12686</v>
      </c>
      <c r="L7424" s="8" t="s">
        <v>1221</v>
      </c>
      <c r="M7424" s="7"/>
      <c r="N7424" s="9" t="s">
        <v>12688</v>
      </c>
    </row>
    <row r="7425" spans="1:14">
      <c r="A7425" s="7" t="s">
        <v>12709</v>
      </c>
      <c r="B7425" s="7"/>
      <c r="C7425" s="7" t="s">
        <v>14784</v>
      </c>
      <c r="D7425" s="7" t="s">
        <v>14785</v>
      </c>
      <c r="E7425" s="7" t="s">
        <v>12629</v>
      </c>
      <c r="F7425" s="7"/>
      <c r="G7425" s="7"/>
      <c r="H7425" s="7" t="s">
        <v>1561</v>
      </c>
      <c r="I7425" s="7"/>
      <c r="J7425" s="8" t="s">
        <v>12685</v>
      </c>
      <c r="K7425" s="8" t="s">
        <v>12686</v>
      </c>
      <c r="L7425" s="8" t="s">
        <v>1221</v>
      </c>
      <c r="M7425" s="7"/>
      <c r="N7425" s="9" t="s">
        <v>12688</v>
      </c>
    </row>
    <row r="7426" spans="1:14">
      <c r="A7426" s="7" t="s">
        <v>12709</v>
      </c>
      <c r="B7426" s="7"/>
      <c r="C7426" s="7" t="s">
        <v>14786</v>
      </c>
      <c r="D7426" s="7" t="s">
        <v>14787</v>
      </c>
      <c r="E7426" s="7" t="s">
        <v>12629</v>
      </c>
      <c r="F7426" s="7"/>
      <c r="G7426" s="7"/>
      <c r="H7426" s="7" t="s">
        <v>1561</v>
      </c>
      <c r="I7426" s="7"/>
      <c r="J7426" s="8" t="s">
        <v>12685</v>
      </c>
      <c r="K7426" s="8" t="s">
        <v>12686</v>
      </c>
      <c r="L7426" s="8" t="s">
        <v>1221</v>
      </c>
      <c r="M7426" s="7"/>
      <c r="N7426" s="9" t="s">
        <v>12688</v>
      </c>
    </row>
    <row r="7427" spans="1:14">
      <c r="A7427" s="7" t="s">
        <v>12709</v>
      </c>
      <c r="B7427" s="7"/>
      <c r="C7427" s="7" t="s">
        <v>14788</v>
      </c>
      <c r="D7427" s="7" t="s">
        <v>14789</v>
      </c>
      <c r="E7427" s="7" t="s">
        <v>12629</v>
      </c>
      <c r="F7427" s="7"/>
      <c r="G7427" s="7"/>
      <c r="H7427" s="7" t="s">
        <v>1561</v>
      </c>
      <c r="I7427" s="7"/>
      <c r="J7427" s="8" t="s">
        <v>12685</v>
      </c>
      <c r="K7427" s="8" t="s">
        <v>12686</v>
      </c>
      <c r="L7427" s="8" t="s">
        <v>1221</v>
      </c>
      <c r="M7427" s="7"/>
      <c r="N7427" s="9" t="s">
        <v>12688</v>
      </c>
    </row>
    <row r="7428" spans="1:14">
      <c r="A7428" s="7" t="s">
        <v>12709</v>
      </c>
      <c r="B7428" s="7"/>
      <c r="C7428" s="7" t="s">
        <v>14790</v>
      </c>
      <c r="D7428" s="7" t="s">
        <v>14791</v>
      </c>
      <c r="E7428" s="7" t="s">
        <v>12629</v>
      </c>
      <c r="F7428" s="7"/>
      <c r="G7428" s="7"/>
      <c r="H7428" s="7" t="s">
        <v>1561</v>
      </c>
      <c r="I7428" s="7"/>
      <c r="J7428" s="8" t="s">
        <v>12685</v>
      </c>
      <c r="K7428" s="8" t="s">
        <v>12686</v>
      </c>
      <c r="L7428" s="8" t="s">
        <v>1221</v>
      </c>
      <c r="M7428" s="7"/>
      <c r="N7428" s="9" t="s">
        <v>12688</v>
      </c>
    </row>
    <row r="7429" spans="1:14">
      <c r="A7429" s="7" t="s">
        <v>12709</v>
      </c>
      <c r="B7429" s="7"/>
      <c r="C7429" s="8" t="s">
        <v>14792</v>
      </c>
      <c r="D7429" s="8" t="s">
        <v>14793</v>
      </c>
      <c r="E7429" s="7" t="s">
        <v>12629</v>
      </c>
      <c r="F7429" s="8"/>
      <c r="G7429" s="8"/>
      <c r="H7429" s="8" t="s">
        <v>1561</v>
      </c>
      <c r="I7429" s="8"/>
      <c r="J7429" s="8" t="s">
        <v>12685</v>
      </c>
      <c r="K7429" s="8" t="s">
        <v>12686</v>
      </c>
      <c r="L7429" s="8" t="s">
        <v>1221</v>
      </c>
      <c r="M7429" s="7" t="s">
        <v>1982</v>
      </c>
      <c r="N7429" s="9" t="s">
        <v>12688</v>
      </c>
    </row>
    <row r="7430" spans="1:14">
      <c r="A7430" s="7" t="s">
        <v>12709</v>
      </c>
      <c r="B7430" s="7"/>
      <c r="C7430" s="7" t="s">
        <v>14794</v>
      </c>
      <c r="D7430" s="7" t="s">
        <v>14795</v>
      </c>
      <c r="E7430" s="7" t="s">
        <v>12629</v>
      </c>
      <c r="F7430" s="7"/>
      <c r="G7430" s="7"/>
      <c r="H7430" s="7" t="s">
        <v>1561</v>
      </c>
      <c r="I7430" s="7"/>
      <c r="J7430" s="8" t="s">
        <v>12685</v>
      </c>
      <c r="K7430" s="8" t="s">
        <v>12686</v>
      </c>
      <c r="L7430" s="8" t="s">
        <v>1221</v>
      </c>
      <c r="M7430" s="7"/>
      <c r="N7430" s="9" t="s">
        <v>12688</v>
      </c>
    </row>
    <row r="7431" spans="1:14">
      <c r="A7431" s="7" t="s">
        <v>12709</v>
      </c>
      <c r="B7431" s="7"/>
      <c r="C7431" s="7" t="s">
        <v>14796</v>
      </c>
      <c r="D7431" s="7" t="s">
        <v>14797</v>
      </c>
      <c r="E7431" s="7" t="s">
        <v>12629</v>
      </c>
      <c r="F7431" s="7"/>
      <c r="G7431" s="7"/>
      <c r="H7431" s="7" t="s">
        <v>1561</v>
      </c>
      <c r="I7431" s="7"/>
      <c r="J7431" s="8" t="s">
        <v>12685</v>
      </c>
      <c r="K7431" s="8" t="s">
        <v>12686</v>
      </c>
      <c r="L7431" s="8" t="s">
        <v>1221</v>
      </c>
      <c r="M7431" s="7"/>
      <c r="N7431" s="9" t="s">
        <v>12688</v>
      </c>
    </row>
    <row r="7432" spans="1:14">
      <c r="A7432" s="7" t="s">
        <v>12709</v>
      </c>
      <c r="B7432" s="7"/>
      <c r="C7432" s="7" t="s">
        <v>14798</v>
      </c>
      <c r="D7432" s="7" t="s">
        <v>14799</v>
      </c>
      <c r="E7432" s="7" t="s">
        <v>12629</v>
      </c>
      <c r="F7432" s="7"/>
      <c r="G7432" s="7"/>
      <c r="H7432" s="7" t="s">
        <v>1561</v>
      </c>
      <c r="I7432" s="7"/>
      <c r="J7432" s="8" t="s">
        <v>12685</v>
      </c>
      <c r="K7432" s="8" t="s">
        <v>12686</v>
      </c>
      <c r="L7432" s="8" t="s">
        <v>1221</v>
      </c>
      <c r="M7432" s="7"/>
      <c r="N7432" s="9" t="s">
        <v>12688</v>
      </c>
    </row>
    <row r="7433" spans="1:14">
      <c r="A7433" s="7" t="s">
        <v>12709</v>
      </c>
      <c r="B7433" s="7"/>
      <c r="C7433" s="7" t="s">
        <v>14800</v>
      </c>
      <c r="D7433" s="7" t="s">
        <v>14801</v>
      </c>
      <c r="E7433" s="7" t="s">
        <v>12629</v>
      </c>
      <c r="F7433" s="7"/>
      <c r="G7433" s="7"/>
      <c r="H7433" s="7" t="s">
        <v>1561</v>
      </c>
      <c r="I7433" s="7"/>
      <c r="J7433" s="8" t="s">
        <v>12685</v>
      </c>
      <c r="K7433" s="8" t="s">
        <v>12686</v>
      </c>
      <c r="L7433" s="8" t="s">
        <v>1221</v>
      </c>
      <c r="M7433" s="7"/>
      <c r="N7433" s="9" t="s">
        <v>12688</v>
      </c>
    </row>
    <row r="7434" spans="1:14">
      <c r="A7434" s="7" t="s">
        <v>12709</v>
      </c>
      <c r="B7434" s="7"/>
      <c r="C7434" s="7" t="s">
        <v>14802</v>
      </c>
      <c r="D7434" s="7" t="s">
        <v>14803</v>
      </c>
      <c r="E7434" s="7" t="s">
        <v>12629</v>
      </c>
      <c r="F7434" s="7"/>
      <c r="G7434" s="7"/>
      <c r="H7434" s="7" t="s">
        <v>1561</v>
      </c>
      <c r="I7434" s="7"/>
      <c r="J7434" s="8" t="s">
        <v>12685</v>
      </c>
      <c r="K7434" s="8" t="s">
        <v>12686</v>
      </c>
      <c r="L7434" s="8" t="s">
        <v>1221</v>
      </c>
      <c r="M7434" s="7"/>
      <c r="N7434" s="9" t="s">
        <v>12688</v>
      </c>
    </row>
    <row r="7435" spans="1:14">
      <c r="A7435" s="7" t="s">
        <v>12709</v>
      </c>
      <c r="B7435" s="7"/>
      <c r="C7435" s="8" t="s">
        <v>14804</v>
      </c>
      <c r="D7435" s="8" t="s">
        <v>14805</v>
      </c>
      <c r="E7435" s="7" t="s">
        <v>12629</v>
      </c>
      <c r="F7435" s="8"/>
      <c r="G7435" s="8"/>
      <c r="H7435" s="8" t="s">
        <v>1561</v>
      </c>
      <c r="I7435" s="8"/>
      <c r="J7435" s="8" t="s">
        <v>12685</v>
      </c>
      <c r="K7435" s="8" t="s">
        <v>12686</v>
      </c>
      <c r="L7435" s="8" t="s">
        <v>1221</v>
      </c>
      <c r="M7435" s="7" t="s">
        <v>1982</v>
      </c>
      <c r="N7435" s="9" t="s">
        <v>12688</v>
      </c>
    </row>
    <row r="7436" spans="1:14">
      <c r="A7436" s="7" t="s">
        <v>12709</v>
      </c>
      <c r="B7436" s="7"/>
      <c r="C7436" s="7" t="s">
        <v>14806</v>
      </c>
      <c r="D7436" s="7" t="s">
        <v>14807</v>
      </c>
      <c r="E7436" s="7" t="s">
        <v>12629</v>
      </c>
      <c r="F7436" s="7"/>
      <c r="G7436" s="7"/>
      <c r="H7436" s="7" t="s">
        <v>1561</v>
      </c>
      <c r="I7436" s="7"/>
      <c r="J7436" s="8" t="s">
        <v>12685</v>
      </c>
      <c r="K7436" s="8" t="s">
        <v>12686</v>
      </c>
      <c r="L7436" s="8" t="s">
        <v>1221</v>
      </c>
      <c r="M7436" s="7"/>
      <c r="N7436" s="9" t="s">
        <v>12688</v>
      </c>
    </row>
    <row r="7437" spans="1:14">
      <c r="A7437" s="7" t="s">
        <v>12709</v>
      </c>
      <c r="B7437" s="7"/>
      <c r="C7437" s="7" t="s">
        <v>14808</v>
      </c>
      <c r="D7437" s="7" t="s">
        <v>14809</v>
      </c>
      <c r="E7437" s="7" t="s">
        <v>12629</v>
      </c>
      <c r="F7437" s="7"/>
      <c r="G7437" s="7"/>
      <c r="H7437" s="7" t="s">
        <v>1561</v>
      </c>
      <c r="I7437" s="7"/>
      <c r="J7437" s="8" t="s">
        <v>12685</v>
      </c>
      <c r="K7437" s="8" t="s">
        <v>12686</v>
      </c>
      <c r="L7437" s="8" t="s">
        <v>1221</v>
      </c>
      <c r="M7437" s="7"/>
      <c r="N7437" s="9" t="s">
        <v>12688</v>
      </c>
    </row>
    <row r="7438" spans="1:14">
      <c r="A7438" s="7" t="s">
        <v>12709</v>
      </c>
      <c r="B7438" s="7"/>
      <c r="C7438" s="7" t="s">
        <v>14810</v>
      </c>
      <c r="D7438" s="7" t="s">
        <v>14811</v>
      </c>
      <c r="E7438" s="7" t="s">
        <v>12629</v>
      </c>
      <c r="F7438" s="7"/>
      <c r="G7438" s="7"/>
      <c r="H7438" s="7" t="s">
        <v>1561</v>
      </c>
      <c r="I7438" s="7"/>
      <c r="J7438" s="8" t="s">
        <v>12685</v>
      </c>
      <c r="K7438" s="8" t="s">
        <v>12686</v>
      </c>
      <c r="L7438" s="8" t="s">
        <v>1221</v>
      </c>
      <c r="M7438" s="7"/>
      <c r="N7438" s="9" t="s">
        <v>12688</v>
      </c>
    </row>
    <row r="7439" spans="1:14">
      <c r="A7439" s="7" t="s">
        <v>12709</v>
      </c>
      <c r="B7439" s="7"/>
      <c r="C7439" s="7" t="s">
        <v>14812</v>
      </c>
      <c r="D7439" s="7" t="s">
        <v>14813</v>
      </c>
      <c r="E7439" s="7" t="s">
        <v>12629</v>
      </c>
      <c r="F7439" s="7"/>
      <c r="G7439" s="7"/>
      <c r="H7439" s="7" t="s">
        <v>1561</v>
      </c>
      <c r="I7439" s="7"/>
      <c r="J7439" s="8" t="s">
        <v>12685</v>
      </c>
      <c r="K7439" s="8" t="s">
        <v>12686</v>
      </c>
      <c r="L7439" s="8" t="s">
        <v>1221</v>
      </c>
      <c r="M7439" s="7"/>
      <c r="N7439" s="9" t="s">
        <v>12688</v>
      </c>
    </row>
    <row r="7440" spans="1:14">
      <c r="A7440" s="7" t="s">
        <v>12709</v>
      </c>
      <c r="B7440" s="7"/>
      <c r="C7440" s="7" t="s">
        <v>14814</v>
      </c>
      <c r="D7440" s="7" t="s">
        <v>14815</v>
      </c>
      <c r="E7440" s="7" t="s">
        <v>12629</v>
      </c>
      <c r="F7440" s="7"/>
      <c r="G7440" s="7"/>
      <c r="H7440" s="7" t="s">
        <v>1561</v>
      </c>
      <c r="I7440" s="7"/>
      <c r="J7440" s="8" t="s">
        <v>12685</v>
      </c>
      <c r="K7440" s="8" t="s">
        <v>12686</v>
      </c>
      <c r="L7440" s="8" t="s">
        <v>1221</v>
      </c>
      <c r="M7440" s="7"/>
      <c r="N7440" s="9" t="s">
        <v>12688</v>
      </c>
    </row>
    <row r="7441" spans="1:14">
      <c r="A7441" s="7" t="s">
        <v>12709</v>
      </c>
      <c r="B7441" s="7"/>
      <c r="C7441" s="7" t="s">
        <v>14816</v>
      </c>
      <c r="D7441" s="7" t="s">
        <v>14817</v>
      </c>
      <c r="E7441" s="7" t="s">
        <v>12629</v>
      </c>
      <c r="F7441" s="7"/>
      <c r="G7441" s="7"/>
      <c r="H7441" s="7" t="s">
        <v>1561</v>
      </c>
      <c r="I7441" s="7"/>
      <c r="J7441" s="8" t="s">
        <v>12685</v>
      </c>
      <c r="K7441" s="8" t="s">
        <v>12686</v>
      </c>
      <c r="L7441" s="8" t="s">
        <v>1221</v>
      </c>
      <c r="M7441" s="7"/>
      <c r="N7441" s="9" t="s">
        <v>12688</v>
      </c>
    </row>
    <row r="7442" spans="1:14">
      <c r="A7442" s="7" t="s">
        <v>12709</v>
      </c>
      <c r="B7442" s="7"/>
      <c r="C7442" s="7" t="s">
        <v>14818</v>
      </c>
      <c r="D7442" s="7" t="s">
        <v>14819</v>
      </c>
      <c r="E7442" s="7" t="s">
        <v>12629</v>
      </c>
      <c r="F7442" s="7"/>
      <c r="G7442" s="7"/>
      <c r="H7442" s="7" t="s">
        <v>1561</v>
      </c>
      <c r="I7442" s="7"/>
      <c r="J7442" s="8" t="s">
        <v>12685</v>
      </c>
      <c r="K7442" s="8" t="s">
        <v>12686</v>
      </c>
      <c r="L7442" s="8" t="s">
        <v>1221</v>
      </c>
      <c r="M7442" s="7"/>
      <c r="N7442" s="9" t="s">
        <v>12688</v>
      </c>
    </row>
    <row r="7443" spans="1:14">
      <c r="A7443" s="7" t="s">
        <v>12709</v>
      </c>
      <c r="B7443" s="7"/>
      <c r="C7443" s="7" t="s">
        <v>14820</v>
      </c>
      <c r="D7443" s="7" t="s">
        <v>14821</v>
      </c>
      <c r="E7443" s="7" t="s">
        <v>12629</v>
      </c>
      <c r="F7443" s="7"/>
      <c r="G7443" s="7"/>
      <c r="H7443" s="7" t="s">
        <v>1561</v>
      </c>
      <c r="I7443" s="7"/>
      <c r="J7443" s="8" t="s">
        <v>12685</v>
      </c>
      <c r="K7443" s="8" t="s">
        <v>12686</v>
      </c>
      <c r="L7443" s="8" t="s">
        <v>1221</v>
      </c>
      <c r="M7443" s="7"/>
      <c r="N7443" s="9" t="s">
        <v>12688</v>
      </c>
    </row>
    <row r="7444" spans="1:14">
      <c r="A7444" s="7" t="s">
        <v>12709</v>
      </c>
      <c r="B7444" s="7"/>
      <c r="C7444" s="7" t="s">
        <v>14822</v>
      </c>
      <c r="D7444" s="7" t="s">
        <v>14823</v>
      </c>
      <c r="E7444" s="7" t="s">
        <v>12629</v>
      </c>
      <c r="F7444" s="7"/>
      <c r="G7444" s="7"/>
      <c r="H7444" s="7" t="s">
        <v>1561</v>
      </c>
      <c r="I7444" s="7"/>
      <c r="J7444" s="8" t="s">
        <v>12685</v>
      </c>
      <c r="K7444" s="8" t="s">
        <v>12686</v>
      </c>
      <c r="L7444" s="8" t="s">
        <v>1221</v>
      </c>
      <c r="M7444" s="7"/>
      <c r="N7444" s="9" t="s">
        <v>12688</v>
      </c>
    </row>
    <row r="7445" spans="1:14">
      <c r="A7445" s="7" t="s">
        <v>12709</v>
      </c>
      <c r="B7445" s="7"/>
      <c r="C7445" s="7" t="s">
        <v>14824</v>
      </c>
      <c r="D7445" s="7" t="s">
        <v>14825</v>
      </c>
      <c r="E7445" s="7" t="s">
        <v>12629</v>
      </c>
      <c r="F7445" s="7"/>
      <c r="G7445" s="7"/>
      <c r="H7445" s="7" t="s">
        <v>1561</v>
      </c>
      <c r="I7445" s="7"/>
      <c r="J7445" s="8" t="s">
        <v>12685</v>
      </c>
      <c r="K7445" s="8" t="s">
        <v>12686</v>
      </c>
      <c r="L7445" s="8" t="s">
        <v>1221</v>
      </c>
      <c r="M7445" s="7"/>
      <c r="N7445" s="9" t="s">
        <v>12688</v>
      </c>
    </row>
    <row r="7446" spans="1:14">
      <c r="A7446" s="7" t="s">
        <v>12709</v>
      </c>
      <c r="B7446" s="7"/>
      <c r="C7446" s="7" t="s">
        <v>14826</v>
      </c>
      <c r="D7446" s="7" t="s">
        <v>14827</v>
      </c>
      <c r="E7446" s="7" t="s">
        <v>12629</v>
      </c>
      <c r="F7446" s="7"/>
      <c r="G7446" s="7"/>
      <c r="H7446" s="7" t="s">
        <v>1561</v>
      </c>
      <c r="I7446" s="7"/>
      <c r="J7446" s="8" t="s">
        <v>12685</v>
      </c>
      <c r="K7446" s="8" t="s">
        <v>12686</v>
      </c>
      <c r="L7446" s="8" t="s">
        <v>1221</v>
      </c>
      <c r="M7446" s="7"/>
      <c r="N7446" s="9" t="s">
        <v>12688</v>
      </c>
    </row>
    <row r="7447" spans="1:14">
      <c r="A7447" s="7" t="s">
        <v>12709</v>
      </c>
      <c r="B7447" s="7"/>
      <c r="C7447" s="7" t="s">
        <v>14828</v>
      </c>
      <c r="D7447" s="7" t="s">
        <v>14829</v>
      </c>
      <c r="E7447" s="7" t="s">
        <v>12629</v>
      </c>
      <c r="F7447" s="7"/>
      <c r="G7447" s="7"/>
      <c r="H7447" s="7" t="s">
        <v>1561</v>
      </c>
      <c r="I7447" s="7"/>
      <c r="J7447" s="8" t="s">
        <v>12685</v>
      </c>
      <c r="K7447" s="8" t="s">
        <v>12686</v>
      </c>
      <c r="L7447" s="8" t="s">
        <v>1221</v>
      </c>
      <c r="M7447" s="7"/>
      <c r="N7447" s="9" t="s">
        <v>12688</v>
      </c>
    </row>
    <row r="7448" spans="1:14">
      <c r="A7448" s="7" t="s">
        <v>12709</v>
      </c>
      <c r="B7448" s="7"/>
      <c r="C7448" s="7" t="s">
        <v>14830</v>
      </c>
      <c r="D7448" s="7" t="s">
        <v>14831</v>
      </c>
      <c r="E7448" s="7" t="s">
        <v>12629</v>
      </c>
      <c r="F7448" s="7"/>
      <c r="G7448" s="7"/>
      <c r="H7448" s="7" t="s">
        <v>1561</v>
      </c>
      <c r="I7448" s="7"/>
      <c r="J7448" s="8" t="s">
        <v>12685</v>
      </c>
      <c r="K7448" s="8" t="s">
        <v>12686</v>
      </c>
      <c r="L7448" s="8" t="s">
        <v>1221</v>
      </c>
      <c r="M7448" s="7"/>
      <c r="N7448" s="9" t="s">
        <v>12688</v>
      </c>
    </row>
    <row r="7449" spans="1:14">
      <c r="A7449" s="7" t="s">
        <v>12709</v>
      </c>
      <c r="B7449" s="7"/>
      <c r="C7449" s="7" t="s">
        <v>14832</v>
      </c>
      <c r="D7449" s="7" t="s">
        <v>14833</v>
      </c>
      <c r="E7449" s="7" t="s">
        <v>12629</v>
      </c>
      <c r="F7449" s="7"/>
      <c r="G7449" s="7"/>
      <c r="H7449" s="7" t="s">
        <v>1561</v>
      </c>
      <c r="I7449" s="7"/>
      <c r="J7449" s="8" t="s">
        <v>12685</v>
      </c>
      <c r="K7449" s="8" t="s">
        <v>12686</v>
      </c>
      <c r="L7449" s="8" t="s">
        <v>1221</v>
      </c>
      <c r="M7449" s="7"/>
      <c r="N7449" s="9" t="s">
        <v>12688</v>
      </c>
    </row>
    <row r="7450" spans="1:14">
      <c r="A7450" s="7" t="s">
        <v>12709</v>
      </c>
      <c r="B7450" s="7"/>
      <c r="C7450" s="7" t="s">
        <v>14834</v>
      </c>
      <c r="D7450" s="7" t="s">
        <v>14835</v>
      </c>
      <c r="E7450" s="7" t="s">
        <v>12629</v>
      </c>
      <c r="F7450" s="7"/>
      <c r="G7450" s="7"/>
      <c r="H7450" s="7" t="s">
        <v>1561</v>
      </c>
      <c r="I7450" s="7"/>
      <c r="J7450" s="8" t="s">
        <v>12685</v>
      </c>
      <c r="K7450" s="8" t="s">
        <v>12686</v>
      </c>
      <c r="L7450" s="8" t="s">
        <v>1221</v>
      </c>
      <c r="M7450" s="7"/>
      <c r="N7450" s="9" t="s">
        <v>12688</v>
      </c>
    </row>
    <row r="7451" spans="1:14">
      <c r="A7451" s="7" t="s">
        <v>12709</v>
      </c>
      <c r="B7451" s="7"/>
      <c r="C7451" s="7" t="s">
        <v>14836</v>
      </c>
      <c r="D7451" s="7" t="s">
        <v>14837</v>
      </c>
      <c r="E7451" s="7" t="s">
        <v>12629</v>
      </c>
      <c r="F7451" s="7"/>
      <c r="G7451" s="7"/>
      <c r="H7451" s="7" t="s">
        <v>1561</v>
      </c>
      <c r="I7451" s="7"/>
      <c r="J7451" s="8" t="s">
        <v>12685</v>
      </c>
      <c r="K7451" s="8" t="s">
        <v>12686</v>
      </c>
      <c r="L7451" s="8" t="s">
        <v>1221</v>
      </c>
      <c r="M7451" s="7"/>
      <c r="N7451" s="9" t="s">
        <v>12688</v>
      </c>
    </row>
    <row r="7452" spans="1:14">
      <c r="A7452" s="7" t="s">
        <v>12709</v>
      </c>
      <c r="B7452" s="7"/>
      <c r="C7452" s="7" t="s">
        <v>14838</v>
      </c>
      <c r="D7452" s="7" t="s">
        <v>14839</v>
      </c>
      <c r="E7452" s="7" t="s">
        <v>12629</v>
      </c>
      <c r="F7452" s="7"/>
      <c r="G7452" s="7"/>
      <c r="H7452" s="7" t="s">
        <v>1561</v>
      </c>
      <c r="I7452" s="7"/>
      <c r="J7452" s="8" t="s">
        <v>12685</v>
      </c>
      <c r="K7452" s="8" t="s">
        <v>12686</v>
      </c>
      <c r="L7452" s="8" t="s">
        <v>1221</v>
      </c>
      <c r="M7452" s="7"/>
      <c r="N7452" s="9" t="s">
        <v>12688</v>
      </c>
    </row>
    <row r="7453" spans="1:14">
      <c r="A7453" s="7" t="s">
        <v>12709</v>
      </c>
      <c r="B7453" s="7"/>
      <c r="C7453" s="7" t="s">
        <v>14840</v>
      </c>
      <c r="D7453" s="7" t="s">
        <v>14841</v>
      </c>
      <c r="E7453" s="7" t="s">
        <v>12629</v>
      </c>
      <c r="F7453" s="7"/>
      <c r="G7453" s="7"/>
      <c r="H7453" s="7" t="s">
        <v>1561</v>
      </c>
      <c r="I7453" s="7"/>
      <c r="J7453" s="8" t="s">
        <v>12685</v>
      </c>
      <c r="K7453" s="8" t="s">
        <v>12686</v>
      </c>
      <c r="L7453" s="8" t="s">
        <v>1221</v>
      </c>
      <c r="M7453" s="7"/>
      <c r="N7453" s="9" t="s">
        <v>12688</v>
      </c>
    </row>
    <row r="7454" spans="1:14">
      <c r="A7454" s="7" t="s">
        <v>12709</v>
      </c>
      <c r="B7454" s="7"/>
      <c r="C7454" s="7" t="s">
        <v>14842</v>
      </c>
      <c r="D7454" s="7" t="s">
        <v>14841</v>
      </c>
      <c r="E7454" s="7" t="s">
        <v>12629</v>
      </c>
      <c r="F7454" s="7"/>
      <c r="G7454" s="7"/>
      <c r="H7454" s="7" t="s">
        <v>1561</v>
      </c>
      <c r="I7454" s="7"/>
      <c r="J7454" s="8" t="s">
        <v>12685</v>
      </c>
      <c r="K7454" s="8" t="s">
        <v>12686</v>
      </c>
      <c r="L7454" s="8" t="s">
        <v>1221</v>
      </c>
      <c r="M7454" s="7"/>
      <c r="N7454" s="9" t="s">
        <v>12688</v>
      </c>
    </row>
    <row r="7455" spans="1:14">
      <c r="A7455" s="7" t="s">
        <v>12709</v>
      </c>
      <c r="B7455" s="7"/>
      <c r="C7455" s="7" t="s">
        <v>14843</v>
      </c>
      <c r="D7455" s="7" t="s">
        <v>14844</v>
      </c>
      <c r="E7455" s="7" t="s">
        <v>12629</v>
      </c>
      <c r="F7455" s="7"/>
      <c r="G7455" s="7"/>
      <c r="H7455" s="7" t="s">
        <v>1561</v>
      </c>
      <c r="I7455" s="7"/>
      <c r="J7455" s="8" t="s">
        <v>12685</v>
      </c>
      <c r="K7455" s="8" t="s">
        <v>12686</v>
      </c>
      <c r="L7455" s="8" t="s">
        <v>1221</v>
      </c>
      <c r="M7455" s="7"/>
      <c r="N7455" s="9" t="s">
        <v>12688</v>
      </c>
    </row>
    <row r="7456" spans="1:14">
      <c r="A7456" s="7" t="s">
        <v>12709</v>
      </c>
      <c r="B7456" s="7"/>
      <c r="C7456" s="7" t="s">
        <v>14845</v>
      </c>
      <c r="D7456" s="7" t="s">
        <v>14844</v>
      </c>
      <c r="E7456" s="7" t="s">
        <v>12629</v>
      </c>
      <c r="F7456" s="7"/>
      <c r="G7456" s="7"/>
      <c r="H7456" s="7" t="s">
        <v>1561</v>
      </c>
      <c r="I7456" s="7"/>
      <c r="J7456" s="8" t="s">
        <v>12685</v>
      </c>
      <c r="K7456" s="8" t="s">
        <v>12686</v>
      </c>
      <c r="L7456" s="8" t="s">
        <v>1221</v>
      </c>
      <c r="M7456" s="7"/>
      <c r="N7456" s="9" t="s">
        <v>12688</v>
      </c>
    </row>
    <row r="7457" spans="1:14">
      <c r="A7457" s="7" t="s">
        <v>12709</v>
      </c>
      <c r="B7457" s="7"/>
      <c r="C7457" s="7" t="s">
        <v>14846</v>
      </c>
      <c r="D7457" s="7" t="s">
        <v>14847</v>
      </c>
      <c r="E7457" s="7" t="s">
        <v>12629</v>
      </c>
      <c r="F7457" s="7"/>
      <c r="G7457" s="7"/>
      <c r="H7457" s="7" t="s">
        <v>1561</v>
      </c>
      <c r="I7457" s="7"/>
      <c r="J7457" s="8" t="s">
        <v>12685</v>
      </c>
      <c r="K7457" s="8" t="s">
        <v>12686</v>
      </c>
      <c r="L7457" s="8" t="s">
        <v>1221</v>
      </c>
      <c r="M7457" s="7"/>
      <c r="N7457" s="9" t="s">
        <v>12688</v>
      </c>
    </row>
    <row r="7458" spans="1:14">
      <c r="A7458" s="7" t="s">
        <v>12709</v>
      </c>
      <c r="B7458" s="7"/>
      <c r="C7458" s="7" t="s">
        <v>14848</v>
      </c>
      <c r="D7458" s="7" t="s">
        <v>14847</v>
      </c>
      <c r="E7458" s="7" t="s">
        <v>12629</v>
      </c>
      <c r="F7458" s="7"/>
      <c r="G7458" s="7"/>
      <c r="H7458" s="7" t="s">
        <v>1561</v>
      </c>
      <c r="I7458" s="7"/>
      <c r="J7458" s="8" t="s">
        <v>12685</v>
      </c>
      <c r="K7458" s="8" t="s">
        <v>12686</v>
      </c>
      <c r="L7458" s="8" t="s">
        <v>1221</v>
      </c>
      <c r="M7458" s="7"/>
      <c r="N7458" s="9" t="s">
        <v>12688</v>
      </c>
    </row>
    <row r="7459" spans="1:14">
      <c r="A7459" s="7" t="s">
        <v>12709</v>
      </c>
      <c r="B7459" s="7"/>
      <c r="C7459" s="7" t="s">
        <v>14849</v>
      </c>
      <c r="D7459" s="7" t="s">
        <v>14850</v>
      </c>
      <c r="E7459" s="7" t="s">
        <v>12629</v>
      </c>
      <c r="F7459" s="7"/>
      <c r="G7459" s="7"/>
      <c r="H7459" s="7" t="s">
        <v>1561</v>
      </c>
      <c r="I7459" s="7"/>
      <c r="J7459" s="8" t="s">
        <v>12685</v>
      </c>
      <c r="K7459" s="8" t="s">
        <v>12686</v>
      </c>
      <c r="L7459" s="8" t="s">
        <v>1221</v>
      </c>
      <c r="M7459" s="7"/>
      <c r="N7459" s="9" t="s">
        <v>12688</v>
      </c>
    </row>
    <row r="7460" spans="1:14">
      <c r="A7460" s="7" t="s">
        <v>12709</v>
      </c>
      <c r="B7460" s="7"/>
      <c r="C7460" s="7" t="s">
        <v>14851</v>
      </c>
      <c r="D7460" s="7" t="s">
        <v>14852</v>
      </c>
      <c r="E7460" s="7" t="s">
        <v>12629</v>
      </c>
      <c r="F7460" s="7"/>
      <c r="G7460" s="7"/>
      <c r="H7460" s="7" t="s">
        <v>1561</v>
      </c>
      <c r="I7460" s="7"/>
      <c r="J7460" s="8" t="s">
        <v>12685</v>
      </c>
      <c r="K7460" s="8" t="s">
        <v>12686</v>
      </c>
      <c r="L7460" s="8" t="s">
        <v>1221</v>
      </c>
      <c r="M7460" s="7"/>
      <c r="N7460" s="9" t="s">
        <v>12688</v>
      </c>
    </row>
    <row r="7461" spans="1:14">
      <c r="A7461" s="7" t="s">
        <v>12709</v>
      </c>
      <c r="B7461" s="7"/>
      <c r="C7461" s="7" t="s">
        <v>14853</v>
      </c>
      <c r="D7461" s="7" t="s">
        <v>14854</v>
      </c>
      <c r="E7461" s="7" t="s">
        <v>12629</v>
      </c>
      <c r="F7461" s="7"/>
      <c r="G7461" s="7"/>
      <c r="H7461" s="7" t="s">
        <v>1561</v>
      </c>
      <c r="I7461" s="7"/>
      <c r="J7461" s="8" t="s">
        <v>12685</v>
      </c>
      <c r="K7461" s="8" t="s">
        <v>12686</v>
      </c>
      <c r="L7461" s="8" t="s">
        <v>1221</v>
      </c>
      <c r="M7461" s="7"/>
      <c r="N7461" s="9" t="s">
        <v>12688</v>
      </c>
    </row>
    <row r="7462" spans="1:14">
      <c r="A7462" s="7" t="s">
        <v>12709</v>
      </c>
      <c r="B7462" s="7"/>
      <c r="C7462" s="7" t="s">
        <v>14855</v>
      </c>
      <c r="D7462" s="7" t="s">
        <v>14856</v>
      </c>
      <c r="E7462" s="7" t="s">
        <v>12629</v>
      </c>
      <c r="F7462" s="7"/>
      <c r="G7462" s="7"/>
      <c r="H7462" s="7" t="s">
        <v>1561</v>
      </c>
      <c r="I7462" s="7"/>
      <c r="J7462" s="8" t="s">
        <v>12685</v>
      </c>
      <c r="K7462" s="8" t="s">
        <v>12686</v>
      </c>
      <c r="L7462" s="8" t="s">
        <v>1221</v>
      </c>
      <c r="M7462" s="7"/>
      <c r="N7462" s="9" t="s">
        <v>12688</v>
      </c>
    </row>
    <row r="7463" spans="1:14">
      <c r="A7463" s="7" t="s">
        <v>12709</v>
      </c>
      <c r="B7463" s="7"/>
      <c r="C7463" s="7" t="s">
        <v>14857</v>
      </c>
      <c r="D7463" s="7" t="s">
        <v>14858</v>
      </c>
      <c r="E7463" s="7" t="s">
        <v>12629</v>
      </c>
      <c r="F7463" s="7"/>
      <c r="G7463" s="7"/>
      <c r="H7463" s="7" t="s">
        <v>1561</v>
      </c>
      <c r="I7463" s="7"/>
      <c r="J7463" s="8" t="s">
        <v>12685</v>
      </c>
      <c r="K7463" s="8" t="s">
        <v>12686</v>
      </c>
      <c r="L7463" s="8" t="s">
        <v>1221</v>
      </c>
      <c r="M7463" s="7"/>
      <c r="N7463" s="9" t="s">
        <v>12688</v>
      </c>
    </row>
    <row r="7464" spans="1:14">
      <c r="A7464" s="7" t="s">
        <v>12709</v>
      </c>
      <c r="B7464" s="7"/>
      <c r="C7464" s="7" t="s">
        <v>14859</v>
      </c>
      <c r="D7464" s="7" t="s">
        <v>14858</v>
      </c>
      <c r="E7464" s="7" t="s">
        <v>12629</v>
      </c>
      <c r="F7464" s="7"/>
      <c r="G7464" s="7"/>
      <c r="H7464" s="7" t="s">
        <v>1561</v>
      </c>
      <c r="I7464" s="7"/>
      <c r="J7464" s="8" t="s">
        <v>12685</v>
      </c>
      <c r="K7464" s="8" t="s">
        <v>12686</v>
      </c>
      <c r="L7464" s="8" t="s">
        <v>1221</v>
      </c>
      <c r="M7464" s="7"/>
      <c r="N7464" s="9" t="s">
        <v>12688</v>
      </c>
    </row>
    <row r="7465" spans="1:14">
      <c r="A7465" s="7" t="s">
        <v>12709</v>
      </c>
      <c r="B7465" s="7"/>
      <c r="C7465" s="7" t="s">
        <v>14860</v>
      </c>
      <c r="D7465" s="7" t="s">
        <v>14861</v>
      </c>
      <c r="E7465" s="7" t="s">
        <v>12629</v>
      </c>
      <c r="F7465" s="7"/>
      <c r="G7465" s="7"/>
      <c r="H7465" s="7" t="s">
        <v>1561</v>
      </c>
      <c r="I7465" s="7"/>
      <c r="J7465" s="8" t="s">
        <v>12685</v>
      </c>
      <c r="K7465" s="8" t="s">
        <v>12686</v>
      </c>
      <c r="L7465" s="8" t="s">
        <v>1221</v>
      </c>
      <c r="M7465" s="7"/>
      <c r="N7465" s="9" t="s">
        <v>12688</v>
      </c>
    </row>
    <row r="7466" spans="1:14">
      <c r="A7466" s="7" t="s">
        <v>12709</v>
      </c>
      <c r="B7466" s="7"/>
      <c r="C7466" s="7" t="s">
        <v>14862</v>
      </c>
      <c r="D7466" s="7" t="s">
        <v>14863</v>
      </c>
      <c r="E7466" s="7" t="s">
        <v>12629</v>
      </c>
      <c r="F7466" s="7"/>
      <c r="G7466" s="7"/>
      <c r="H7466" s="7" t="s">
        <v>1561</v>
      </c>
      <c r="I7466" s="7"/>
      <c r="J7466" s="8" t="s">
        <v>12685</v>
      </c>
      <c r="K7466" s="8" t="s">
        <v>12686</v>
      </c>
      <c r="L7466" s="8" t="s">
        <v>1221</v>
      </c>
      <c r="M7466" s="7"/>
      <c r="N7466" s="9" t="s">
        <v>12688</v>
      </c>
    </row>
    <row r="7467" spans="1:14">
      <c r="A7467" s="7" t="s">
        <v>12709</v>
      </c>
      <c r="B7467" s="7"/>
      <c r="C7467" s="7" t="s">
        <v>14864</v>
      </c>
      <c r="D7467" s="7" t="s">
        <v>14863</v>
      </c>
      <c r="E7467" s="7" t="s">
        <v>12629</v>
      </c>
      <c r="F7467" s="7"/>
      <c r="G7467" s="7"/>
      <c r="H7467" s="7" t="s">
        <v>1561</v>
      </c>
      <c r="I7467" s="7"/>
      <c r="J7467" s="8" t="s">
        <v>12685</v>
      </c>
      <c r="K7467" s="8" t="s">
        <v>12686</v>
      </c>
      <c r="L7467" s="8" t="s">
        <v>1221</v>
      </c>
      <c r="M7467" s="7"/>
      <c r="N7467" s="9" t="s">
        <v>12688</v>
      </c>
    </row>
    <row r="7468" spans="1:14">
      <c r="A7468" s="7" t="s">
        <v>12709</v>
      </c>
      <c r="B7468" s="7"/>
      <c r="C7468" s="7" t="s">
        <v>14865</v>
      </c>
      <c r="D7468" s="7" t="s">
        <v>14866</v>
      </c>
      <c r="E7468" s="7" t="s">
        <v>12629</v>
      </c>
      <c r="F7468" s="7"/>
      <c r="G7468" s="7"/>
      <c r="H7468" s="7" t="s">
        <v>1561</v>
      </c>
      <c r="I7468" s="7"/>
      <c r="J7468" s="8" t="s">
        <v>12685</v>
      </c>
      <c r="K7468" s="8" t="s">
        <v>12686</v>
      </c>
      <c r="L7468" s="8" t="s">
        <v>1221</v>
      </c>
      <c r="M7468" s="7"/>
      <c r="N7468" s="9" t="s">
        <v>12688</v>
      </c>
    </row>
    <row r="7469" spans="1:14">
      <c r="A7469" s="7" t="s">
        <v>12709</v>
      </c>
      <c r="B7469" s="7"/>
      <c r="C7469" s="7" t="s">
        <v>14867</v>
      </c>
      <c r="D7469" s="7" t="s">
        <v>14866</v>
      </c>
      <c r="E7469" s="7" t="s">
        <v>12629</v>
      </c>
      <c r="F7469" s="7"/>
      <c r="G7469" s="7"/>
      <c r="H7469" s="7" t="s">
        <v>1561</v>
      </c>
      <c r="I7469" s="7"/>
      <c r="J7469" s="8" t="s">
        <v>12685</v>
      </c>
      <c r="K7469" s="8" t="s">
        <v>12686</v>
      </c>
      <c r="L7469" s="8" t="s">
        <v>1221</v>
      </c>
      <c r="M7469" s="7"/>
      <c r="N7469" s="9" t="s">
        <v>12688</v>
      </c>
    </row>
    <row r="7470" spans="1:14">
      <c r="A7470" s="7" t="s">
        <v>12709</v>
      </c>
      <c r="B7470" s="7"/>
      <c r="C7470" s="7" t="s">
        <v>14868</v>
      </c>
      <c r="D7470" s="7" t="s">
        <v>14869</v>
      </c>
      <c r="E7470" s="7" t="s">
        <v>12629</v>
      </c>
      <c r="F7470" s="7"/>
      <c r="G7470" s="7"/>
      <c r="H7470" s="7" t="s">
        <v>1561</v>
      </c>
      <c r="I7470" s="7"/>
      <c r="J7470" s="8" t="s">
        <v>12685</v>
      </c>
      <c r="K7470" s="8" t="s">
        <v>12686</v>
      </c>
      <c r="L7470" s="8" t="s">
        <v>1221</v>
      </c>
      <c r="M7470" s="7"/>
      <c r="N7470" s="9" t="s">
        <v>12688</v>
      </c>
    </row>
    <row r="7471" spans="1:14">
      <c r="A7471" s="7" t="s">
        <v>12709</v>
      </c>
      <c r="B7471" s="7"/>
      <c r="C7471" s="7" t="s">
        <v>14870</v>
      </c>
      <c r="D7471" s="7" t="s">
        <v>14871</v>
      </c>
      <c r="E7471" s="7" t="s">
        <v>12629</v>
      </c>
      <c r="F7471" s="7"/>
      <c r="G7471" s="7"/>
      <c r="H7471" s="7" t="s">
        <v>1561</v>
      </c>
      <c r="I7471" s="7"/>
      <c r="J7471" s="8" t="s">
        <v>12685</v>
      </c>
      <c r="K7471" s="8" t="s">
        <v>12686</v>
      </c>
      <c r="L7471" s="8" t="s">
        <v>1221</v>
      </c>
      <c r="M7471" s="7"/>
      <c r="N7471" s="9" t="s">
        <v>12688</v>
      </c>
    </row>
    <row r="7472" spans="1:14">
      <c r="A7472" s="7" t="s">
        <v>12709</v>
      </c>
      <c r="B7472" s="7"/>
      <c r="C7472" s="7" t="s">
        <v>14872</v>
      </c>
      <c r="D7472" s="7" t="s">
        <v>14873</v>
      </c>
      <c r="E7472" s="7" t="s">
        <v>12629</v>
      </c>
      <c r="F7472" s="7"/>
      <c r="G7472" s="7"/>
      <c r="H7472" s="7" t="s">
        <v>1561</v>
      </c>
      <c r="I7472" s="7"/>
      <c r="J7472" s="8" t="s">
        <v>12685</v>
      </c>
      <c r="K7472" s="8" t="s">
        <v>12686</v>
      </c>
      <c r="L7472" s="8" t="s">
        <v>1221</v>
      </c>
      <c r="M7472" s="7"/>
      <c r="N7472" s="9" t="s">
        <v>12688</v>
      </c>
    </row>
    <row r="7473" spans="1:14">
      <c r="A7473" s="7" t="s">
        <v>12709</v>
      </c>
      <c r="B7473" s="7"/>
      <c r="C7473" s="7" t="s">
        <v>14874</v>
      </c>
      <c r="D7473" s="7" t="s">
        <v>14875</v>
      </c>
      <c r="E7473" s="7" t="s">
        <v>12629</v>
      </c>
      <c r="F7473" s="7"/>
      <c r="G7473" s="7"/>
      <c r="H7473" s="7" t="s">
        <v>1561</v>
      </c>
      <c r="I7473" s="7"/>
      <c r="J7473" s="8" t="s">
        <v>12685</v>
      </c>
      <c r="K7473" s="8" t="s">
        <v>12686</v>
      </c>
      <c r="L7473" s="8" t="s">
        <v>1221</v>
      </c>
      <c r="M7473" s="7"/>
      <c r="N7473" s="9" t="s">
        <v>12688</v>
      </c>
    </row>
    <row r="7474" spans="1:14">
      <c r="A7474" s="7" t="s">
        <v>12709</v>
      </c>
      <c r="B7474" s="7"/>
      <c r="C7474" s="7" t="s">
        <v>14876</v>
      </c>
      <c r="D7474" s="7" t="s">
        <v>14877</v>
      </c>
      <c r="E7474" s="7" t="s">
        <v>12629</v>
      </c>
      <c r="F7474" s="7"/>
      <c r="G7474" s="7"/>
      <c r="H7474" s="7" t="s">
        <v>1561</v>
      </c>
      <c r="I7474" s="7"/>
      <c r="J7474" s="8" t="s">
        <v>12685</v>
      </c>
      <c r="K7474" s="8" t="s">
        <v>12686</v>
      </c>
      <c r="L7474" s="8" t="s">
        <v>1221</v>
      </c>
      <c r="M7474" s="7"/>
      <c r="N7474" s="9" t="s">
        <v>12688</v>
      </c>
    </row>
    <row r="7475" spans="1:14">
      <c r="A7475" s="7" t="s">
        <v>12709</v>
      </c>
      <c r="B7475" s="7"/>
      <c r="C7475" s="7" t="s">
        <v>14878</v>
      </c>
      <c r="D7475" s="7" t="s">
        <v>14879</v>
      </c>
      <c r="E7475" s="7" t="s">
        <v>12629</v>
      </c>
      <c r="F7475" s="7"/>
      <c r="G7475" s="7"/>
      <c r="H7475" s="7" t="s">
        <v>1561</v>
      </c>
      <c r="I7475" s="7"/>
      <c r="J7475" s="8" t="s">
        <v>12685</v>
      </c>
      <c r="K7475" s="8" t="s">
        <v>12686</v>
      </c>
      <c r="L7475" s="8" t="s">
        <v>1221</v>
      </c>
      <c r="M7475" s="7"/>
      <c r="N7475" s="9" t="s">
        <v>12688</v>
      </c>
    </row>
    <row r="7476" spans="1:14">
      <c r="A7476" s="7" t="s">
        <v>12709</v>
      </c>
      <c r="B7476" s="7"/>
      <c r="C7476" s="7" t="s">
        <v>14880</v>
      </c>
      <c r="D7476" s="7" t="s">
        <v>14879</v>
      </c>
      <c r="E7476" s="7" t="s">
        <v>12629</v>
      </c>
      <c r="F7476" s="7"/>
      <c r="G7476" s="7"/>
      <c r="H7476" s="7" t="s">
        <v>1561</v>
      </c>
      <c r="I7476" s="7"/>
      <c r="J7476" s="8" t="s">
        <v>12685</v>
      </c>
      <c r="K7476" s="8" t="s">
        <v>12686</v>
      </c>
      <c r="L7476" s="8" t="s">
        <v>1221</v>
      </c>
      <c r="M7476" s="7"/>
      <c r="N7476" s="9" t="s">
        <v>12688</v>
      </c>
    </row>
    <row r="7477" spans="1:14">
      <c r="A7477" s="7" t="s">
        <v>12709</v>
      </c>
      <c r="B7477" s="7"/>
      <c r="C7477" s="7" t="s">
        <v>14881</v>
      </c>
      <c r="D7477" s="7" t="s">
        <v>14882</v>
      </c>
      <c r="E7477" s="7" t="s">
        <v>12629</v>
      </c>
      <c r="F7477" s="7"/>
      <c r="G7477" s="7"/>
      <c r="H7477" s="7" t="s">
        <v>1561</v>
      </c>
      <c r="I7477" s="7"/>
      <c r="J7477" s="8" t="s">
        <v>12685</v>
      </c>
      <c r="K7477" s="8" t="s">
        <v>12686</v>
      </c>
      <c r="L7477" s="8" t="s">
        <v>1221</v>
      </c>
      <c r="M7477" s="7"/>
      <c r="N7477" s="9" t="s">
        <v>12688</v>
      </c>
    </row>
    <row r="7478" spans="1:14">
      <c r="A7478" s="7" t="s">
        <v>12709</v>
      </c>
      <c r="B7478" s="7"/>
      <c r="C7478" s="7" t="s">
        <v>14883</v>
      </c>
      <c r="D7478" s="7" t="s">
        <v>14884</v>
      </c>
      <c r="E7478" s="7" t="s">
        <v>12629</v>
      </c>
      <c r="F7478" s="7"/>
      <c r="G7478" s="7"/>
      <c r="H7478" s="7" t="s">
        <v>1561</v>
      </c>
      <c r="I7478" s="7"/>
      <c r="J7478" s="8" t="s">
        <v>12685</v>
      </c>
      <c r="K7478" s="8" t="s">
        <v>12686</v>
      </c>
      <c r="L7478" s="8" t="s">
        <v>1221</v>
      </c>
      <c r="M7478" s="7"/>
      <c r="N7478" s="9" t="s">
        <v>12688</v>
      </c>
    </row>
    <row r="7479" spans="1:14">
      <c r="A7479" s="7" t="s">
        <v>12709</v>
      </c>
      <c r="B7479" s="7"/>
      <c r="C7479" s="7" t="s">
        <v>14885</v>
      </c>
      <c r="D7479" s="7" t="s">
        <v>14884</v>
      </c>
      <c r="E7479" s="7" t="s">
        <v>12629</v>
      </c>
      <c r="F7479" s="7"/>
      <c r="G7479" s="7"/>
      <c r="H7479" s="7" t="s">
        <v>1561</v>
      </c>
      <c r="I7479" s="7"/>
      <c r="J7479" s="8" t="s">
        <v>12685</v>
      </c>
      <c r="K7479" s="8" t="s">
        <v>12686</v>
      </c>
      <c r="L7479" s="8" t="s">
        <v>1221</v>
      </c>
      <c r="M7479" s="7"/>
      <c r="N7479" s="9" t="s">
        <v>12688</v>
      </c>
    </row>
    <row r="7480" spans="1:14">
      <c r="A7480" s="7" t="s">
        <v>12709</v>
      </c>
      <c r="B7480" s="7"/>
      <c r="C7480" s="7" t="s">
        <v>14886</v>
      </c>
      <c r="D7480" s="7" t="s">
        <v>14887</v>
      </c>
      <c r="E7480" s="7" t="s">
        <v>12629</v>
      </c>
      <c r="F7480" s="7"/>
      <c r="G7480" s="7"/>
      <c r="H7480" s="7" t="s">
        <v>1561</v>
      </c>
      <c r="I7480" s="7"/>
      <c r="J7480" s="8" t="s">
        <v>12685</v>
      </c>
      <c r="K7480" s="8" t="s">
        <v>12686</v>
      </c>
      <c r="L7480" s="8" t="s">
        <v>1221</v>
      </c>
      <c r="M7480" s="7"/>
      <c r="N7480" s="9" t="s">
        <v>12688</v>
      </c>
    </row>
    <row r="7481" spans="1:14">
      <c r="A7481" s="7" t="s">
        <v>12709</v>
      </c>
      <c r="B7481" s="7"/>
      <c r="C7481" s="7" t="s">
        <v>14888</v>
      </c>
      <c r="D7481" s="7" t="s">
        <v>14889</v>
      </c>
      <c r="E7481" s="7" t="s">
        <v>12629</v>
      </c>
      <c r="F7481" s="7"/>
      <c r="G7481" s="7"/>
      <c r="H7481" s="7" t="s">
        <v>1561</v>
      </c>
      <c r="I7481" s="7"/>
      <c r="J7481" s="8" t="s">
        <v>12685</v>
      </c>
      <c r="K7481" s="8" t="s">
        <v>12686</v>
      </c>
      <c r="L7481" s="8" t="s">
        <v>1221</v>
      </c>
      <c r="M7481" s="7"/>
      <c r="N7481" s="9" t="s">
        <v>12688</v>
      </c>
    </row>
    <row r="7482" spans="1:14">
      <c r="A7482" s="7" t="s">
        <v>12709</v>
      </c>
      <c r="B7482" s="7"/>
      <c r="C7482" s="7" t="s">
        <v>14890</v>
      </c>
      <c r="D7482" s="7" t="s">
        <v>14891</v>
      </c>
      <c r="E7482" s="7" t="s">
        <v>12629</v>
      </c>
      <c r="F7482" s="7"/>
      <c r="G7482" s="7"/>
      <c r="H7482" s="7" t="s">
        <v>1561</v>
      </c>
      <c r="I7482" s="7"/>
      <c r="J7482" s="8" t="s">
        <v>12685</v>
      </c>
      <c r="K7482" s="8" t="s">
        <v>12686</v>
      </c>
      <c r="L7482" s="8" t="s">
        <v>1221</v>
      </c>
      <c r="M7482" s="7"/>
      <c r="N7482" s="9" t="s">
        <v>12688</v>
      </c>
    </row>
    <row r="7483" spans="1:14">
      <c r="A7483" s="7" t="s">
        <v>12709</v>
      </c>
      <c r="B7483" s="7"/>
      <c r="C7483" s="7" t="s">
        <v>14892</v>
      </c>
      <c r="D7483" s="7" t="s">
        <v>14893</v>
      </c>
      <c r="E7483" s="7" t="s">
        <v>12629</v>
      </c>
      <c r="F7483" s="7"/>
      <c r="G7483" s="7"/>
      <c r="H7483" s="7" t="s">
        <v>1561</v>
      </c>
      <c r="I7483" s="7"/>
      <c r="J7483" s="8" t="s">
        <v>12685</v>
      </c>
      <c r="K7483" s="8" t="s">
        <v>12686</v>
      </c>
      <c r="L7483" s="8" t="s">
        <v>1221</v>
      </c>
      <c r="M7483" s="7"/>
      <c r="N7483" s="9" t="s">
        <v>12688</v>
      </c>
    </row>
    <row r="7484" spans="1:14">
      <c r="A7484" s="7" t="s">
        <v>12709</v>
      </c>
      <c r="B7484" s="7"/>
      <c r="C7484" s="7" t="s">
        <v>14894</v>
      </c>
      <c r="D7484" s="7" t="s">
        <v>14895</v>
      </c>
      <c r="E7484" s="7" t="s">
        <v>12629</v>
      </c>
      <c r="F7484" s="7"/>
      <c r="G7484" s="7"/>
      <c r="H7484" s="7" t="s">
        <v>1561</v>
      </c>
      <c r="I7484" s="7"/>
      <c r="J7484" s="8" t="s">
        <v>12685</v>
      </c>
      <c r="K7484" s="8" t="s">
        <v>12686</v>
      </c>
      <c r="L7484" s="8" t="s">
        <v>1221</v>
      </c>
      <c r="M7484" s="7"/>
      <c r="N7484" s="9" t="s">
        <v>12688</v>
      </c>
    </row>
    <row r="7485" spans="1:14">
      <c r="A7485" s="7" t="s">
        <v>12709</v>
      </c>
      <c r="B7485" s="7"/>
      <c r="C7485" s="7" t="s">
        <v>14896</v>
      </c>
      <c r="D7485" s="7" t="s">
        <v>14897</v>
      </c>
      <c r="E7485" s="7" t="s">
        <v>12629</v>
      </c>
      <c r="F7485" s="7"/>
      <c r="G7485" s="7"/>
      <c r="H7485" s="7" t="s">
        <v>1561</v>
      </c>
      <c r="I7485" s="7"/>
      <c r="J7485" s="8" t="s">
        <v>12685</v>
      </c>
      <c r="K7485" s="8" t="s">
        <v>12686</v>
      </c>
      <c r="L7485" s="8" t="s">
        <v>1221</v>
      </c>
      <c r="M7485" s="7"/>
      <c r="N7485" s="9" t="s">
        <v>12688</v>
      </c>
    </row>
    <row r="7486" spans="1:14">
      <c r="A7486" s="7" t="s">
        <v>12709</v>
      </c>
      <c r="B7486" s="7"/>
      <c r="C7486" s="7" t="s">
        <v>14898</v>
      </c>
      <c r="D7486" s="7" t="s">
        <v>14899</v>
      </c>
      <c r="E7486" s="7" t="s">
        <v>12629</v>
      </c>
      <c r="F7486" s="7"/>
      <c r="G7486" s="7"/>
      <c r="H7486" s="7" t="s">
        <v>1561</v>
      </c>
      <c r="I7486" s="7"/>
      <c r="J7486" s="8" t="s">
        <v>12685</v>
      </c>
      <c r="K7486" s="8" t="s">
        <v>12686</v>
      </c>
      <c r="L7486" s="8" t="s">
        <v>1221</v>
      </c>
      <c r="M7486" s="7"/>
      <c r="N7486" s="9" t="s">
        <v>12688</v>
      </c>
    </row>
    <row r="7487" spans="1:14">
      <c r="A7487" s="7" t="s">
        <v>12709</v>
      </c>
      <c r="B7487" s="7"/>
      <c r="C7487" s="7" t="s">
        <v>14900</v>
      </c>
      <c r="D7487" s="7" t="s">
        <v>14901</v>
      </c>
      <c r="E7487" s="7" t="s">
        <v>12629</v>
      </c>
      <c r="F7487" s="7"/>
      <c r="G7487" s="7"/>
      <c r="H7487" s="7" t="s">
        <v>1561</v>
      </c>
      <c r="I7487" s="7"/>
      <c r="J7487" s="8" t="s">
        <v>12685</v>
      </c>
      <c r="K7487" s="8" t="s">
        <v>12686</v>
      </c>
      <c r="L7487" s="8" t="s">
        <v>1221</v>
      </c>
      <c r="M7487" s="7"/>
      <c r="N7487" s="9" t="s">
        <v>12688</v>
      </c>
    </row>
    <row r="7488" spans="1:14">
      <c r="A7488" s="7" t="s">
        <v>12709</v>
      </c>
      <c r="B7488" s="7"/>
      <c r="C7488" s="7" t="s">
        <v>14902</v>
      </c>
      <c r="D7488" s="7" t="s">
        <v>14903</v>
      </c>
      <c r="E7488" s="7" t="s">
        <v>12629</v>
      </c>
      <c r="F7488" s="7"/>
      <c r="G7488" s="7"/>
      <c r="H7488" s="7" t="s">
        <v>1561</v>
      </c>
      <c r="I7488" s="7"/>
      <c r="J7488" s="8" t="s">
        <v>12685</v>
      </c>
      <c r="K7488" s="8" t="s">
        <v>12686</v>
      </c>
      <c r="L7488" s="8" t="s">
        <v>1221</v>
      </c>
      <c r="M7488" s="7"/>
      <c r="N7488" s="9" t="s">
        <v>12688</v>
      </c>
    </row>
    <row r="7489" spans="1:14">
      <c r="A7489" s="7" t="s">
        <v>12709</v>
      </c>
      <c r="B7489" s="7"/>
      <c r="C7489" s="8" t="s">
        <v>14904</v>
      </c>
      <c r="D7489" s="8" t="s">
        <v>14905</v>
      </c>
      <c r="E7489" s="7" t="s">
        <v>12629</v>
      </c>
      <c r="F7489" s="8"/>
      <c r="G7489" s="8"/>
      <c r="H7489" s="8" t="s">
        <v>1561</v>
      </c>
      <c r="I7489" s="8"/>
      <c r="J7489" s="8" t="s">
        <v>12685</v>
      </c>
      <c r="K7489" s="8" t="s">
        <v>12686</v>
      </c>
      <c r="L7489" s="8" t="s">
        <v>1221</v>
      </c>
      <c r="M7489" s="7" t="s">
        <v>1982</v>
      </c>
      <c r="N7489" s="9" t="s">
        <v>12688</v>
      </c>
    </row>
    <row r="7490" spans="1:14">
      <c r="A7490" s="7" t="s">
        <v>12709</v>
      </c>
      <c r="B7490" s="7"/>
      <c r="C7490" s="8" t="s">
        <v>14906</v>
      </c>
      <c r="D7490" s="8" t="s">
        <v>14907</v>
      </c>
      <c r="E7490" s="7" t="s">
        <v>12629</v>
      </c>
      <c r="F7490" s="8"/>
      <c r="G7490" s="8"/>
      <c r="H7490" s="8" t="s">
        <v>1561</v>
      </c>
      <c r="I7490" s="8"/>
      <c r="J7490" s="8" t="s">
        <v>12685</v>
      </c>
      <c r="K7490" s="8" t="s">
        <v>12686</v>
      </c>
      <c r="L7490" s="8" t="s">
        <v>1221</v>
      </c>
      <c r="M7490" s="7" t="s">
        <v>1982</v>
      </c>
      <c r="N7490" s="9" t="s">
        <v>12688</v>
      </c>
    </row>
    <row r="7491" spans="1:14">
      <c r="A7491" s="7" t="s">
        <v>12709</v>
      </c>
      <c r="B7491" s="7"/>
      <c r="C7491" s="8" t="s">
        <v>14908</v>
      </c>
      <c r="D7491" s="8" t="s">
        <v>14909</v>
      </c>
      <c r="E7491" s="7" t="s">
        <v>12629</v>
      </c>
      <c r="F7491" s="8"/>
      <c r="G7491" s="8"/>
      <c r="H7491" s="8" t="s">
        <v>1561</v>
      </c>
      <c r="I7491" s="8"/>
      <c r="J7491" s="8" t="s">
        <v>12685</v>
      </c>
      <c r="K7491" s="8" t="s">
        <v>12686</v>
      </c>
      <c r="L7491" s="8" t="s">
        <v>1221</v>
      </c>
      <c r="M7491" s="7" t="s">
        <v>1982</v>
      </c>
      <c r="N7491" s="9" t="s">
        <v>12688</v>
      </c>
    </row>
    <row r="7492" spans="1:14">
      <c r="A7492" s="7" t="s">
        <v>12709</v>
      </c>
      <c r="B7492" s="7"/>
      <c r="C7492" s="7" t="s">
        <v>14910</v>
      </c>
      <c r="D7492" s="7" t="s">
        <v>14911</v>
      </c>
      <c r="E7492" s="7" t="s">
        <v>12629</v>
      </c>
      <c r="F7492" s="7"/>
      <c r="G7492" s="7"/>
      <c r="H7492" s="7" t="s">
        <v>1561</v>
      </c>
      <c r="I7492" s="7"/>
      <c r="J7492" s="8" t="s">
        <v>12685</v>
      </c>
      <c r="K7492" s="8" t="s">
        <v>12686</v>
      </c>
      <c r="L7492" s="8" t="s">
        <v>1221</v>
      </c>
      <c r="M7492" s="7"/>
      <c r="N7492" s="9" t="s">
        <v>12688</v>
      </c>
    </row>
    <row r="7493" spans="1:14">
      <c r="A7493" s="7" t="s">
        <v>12709</v>
      </c>
      <c r="B7493" s="7"/>
      <c r="C7493" s="7" t="s">
        <v>14912</v>
      </c>
      <c r="D7493" s="7" t="s">
        <v>14913</v>
      </c>
      <c r="E7493" s="7" t="s">
        <v>12629</v>
      </c>
      <c r="F7493" s="7"/>
      <c r="G7493" s="7"/>
      <c r="H7493" s="7" t="s">
        <v>1561</v>
      </c>
      <c r="I7493" s="7"/>
      <c r="J7493" s="8" t="s">
        <v>12685</v>
      </c>
      <c r="K7493" s="8" t="s">
        <v>12686</v>
      </c>
      <c r="L7493" s="8" t="s">
        <v>1221</v>
      </c>
      <c r="M7493" s="7"/>
      <c r="N7493" s="9" t="s">
        <v>12688</v>
      </c>
    </row>
    <row r="7494" spans="1:14">
      <c r="A7494" s="7" t="s">
        <v>12709</v>
      </c>
      <c r="B7494" s="7"/>
      <c r="C7494" s="8" t="s">
        <v>14914</v>
      </c>
      <c r="D7494" s="8" t="s">
        <v>14915</v>
      </c>
      <c r="E7494" s="7" t="s">
        <v>12629</v>
      </c>
      <c r="F7494" s="8"/>
      <c r="G7494" s="8"/>
      <c r="H7494" s="8" t="s">
        <v>1561</v>
      </c>
      <c r="I7494" s="8"/>
      <c r="J7494" s="8" t="s">
        <v>12685</v>
      </c>
      <c r="K7494" s="8" t="s">
        <v>12686</v>
      </c>
      <c r="L7494" s="8" t="s">
        <v>1221</v>
      </c>
      <c r="M7494" s="7" t="s">
        <v>1982</v>
      </c>
      <c r="N7494" s="9" t="s">
        <v>12688</v>
      </c>
    </row>
    <row r="7495" spans="1:14">
      <c r="A7495" s="7" t="s">
        <v>12709</v>
      </c>
      <c r="B7495" s="7"/>
      <c r="C7495" s="7" t="s">
        <v>14916</v>
      </c>
      <c r="D7495" s="7" t="s">
        <v>14917</v>
      </c>
      <c r="E7495" s="7" t="s">
        <v>12629</v>
      </c>
      <c r="F7495" s="7"/>
      <c r="G7495" s="7"/>
      <c r="H7495" s="7" t="s">
        <v>1561</v>
      </c>
      <c r="I7495" s="7"/>
      <c r="J7495" s="8" t="s">
        <v>12685</v>
      </c>
      <c r="K7495" s="8" t="s">
        <v>12686</v>
      </c>
      <c r="L7495" s="8" t="s">
        <v>1221</v>
      </c>
      <c r="M7495" s="7"/>
      <c r="N7495" s="9" t="s">
        <v>12688</v>
      </c>
    </row>
    <row r="7496" spans="1:14">
      <c r="A7496" s="7" t="s">
        <v>12709</v>
      </c>
      <c r="B7496" s="7"/>
      <c r="C7496" s="8" t="s">
        <v>14918</v>
      </c>
      <c r="D7496" s="8" t="s">
        <v>14919</v>
      </c>
      <c r="E7496" s="7" t="s">
        <v>12629</v>
      </c>
      <c r="F7496" s="8"/>
      <c r="G7496" s="8"/>
      <c r="H7496" s="8" t="s">
        <v>1561</v>
      </c>
      <c r="I7496" s="8"/>
      <c r="J7496" s="8" t="s">
        <v>12685</v>
      </c>
      <c r="K7496" s="8" t="s">
        <v>12686</v>
      </c>
      <c r="L7496" s="8" t="s">
        <v>1221</v>
      </c>
      <c r="M7496" s="7" t="s">
        <v>1982</v>
      </c>
      <c r="N7496" s="9" t="s">
        <v>12688</v>
      </c>
    </row>
    <row r="7497" spans="1:14">
      <c r="A7497" s="7" t="s">
        <v>12709</v>
      </c>
      <c r="B7497" s="7"/>
      <c r="C7497" s="7" t="s">
        <v>14920</v>
      </c>
      <c r="D7497" s="7" t="s">
        <v>14921</v>
      </c>
      <c r="E7497" s="7" t="s">
        <v>12629</v>
      </c>
      <c r="F7497" s="7"/>
      <c r="G7497" s="7"/>
      <c r="H7497" s="7" t="s">
        <v>1561</v>
      </c>
      <c r="I7497" s="7"/>
      <c r="J7497" s="8" t="s">
        <v>12685</v>
      </c>
      <c r="K7497" s="8" t="s">
        <v>12686</v>
      </c>
      <c r="L7497" s="8" t="s">
        <v>1221</v>
      </c>
      <c r="M7497" s="7"/>
      <c r="N7497" s="9" t="s">
        <v>12688</v>
      </c>
    </row>
    <row r="7498" spans="1:14">
      <c r="A7498" s="7" t="s">
        <v>12709</v>
      </c>
      <c r="B7498" s="7"/>
      <c r="C7498" s="8" t="s">
        <v>14922</v>
      </c>
      <c r="D7498" s="8" t="s">
        <v>14923</v>
      </c>
      <c r="E7498" s="7" t="s">
        <v>12629</v>
      </c>
      <c r="F7498" s="8"/>
      <c r="G7498" s="8"/>
      <c r="H7498" s="8" t="s">
        <v>1561</v>
      </c>
      <c r="I7498" s="8"/>
      <c r="J7498" s="8" t="s">
        <v>12685</v>
      </c>
      <c r="K7498" s="8" t="s">
        <v>12686</v>
      </c>
      <c r="L7498" s="8" t="s">
        <v>1221</v>
      </c>
      <c r="M7498" s="7" t="s">
        <v>1982</v>
      </c>
      <c r="N7498" s="9" t="s">
        <v>12688</v>
      </c>
    </row>
    <row r="7499" spans="1:14">
      <c r="A7499" s="7" t="s">
        <v>12709</v>
      </c>
      <c r="B7499" s="7"/>
      <c r="C7499" s="8" t="s">
        <v>14924</v>
      </c>
      <c r="D7499" s="8" t="s">
        <v>14925</v>
      </c>
      <c r="E7499" s="7" t="s">
        <v>12629</v>
      </c>
      <c r="F7499" s="8"/>
      <c r="G7499" s="8"/>
      <c r="H7499" s="8" t="s">
        <v>1561</v>
      </c>
      <c r="I7499" s="8"/>
      <c r="J7499" s="8" t="s">
        <v>12685</v>
      </c>
      <c r="K7499" s="8" t="s">
        <v>12686</v>
      </c>
      <c r="L7499" s="8" t="s">
        <v>1221</v>
      </c>
      <c r="M7499" s="7" t="s">
        <v>1982</v>
      </c>
      <c r="N7499" s="9" t="s">
        <v>12688</v>
      </c>
    </row>
    <row r="7500" spans="1:14">
      <c r="A7500" s="7" t="s">
        <v>12709</v>
      </c>
      <c r="B7500" s="7"/>
      <c r="C7500" s="7" t="s">
        <v>14926</v>
      </c>
      <c r="D7500" s="7" t="s">
        <v>14927</v>
      </c>
      <c r="E7500" s="7" t="s">
        <v>12629</v>
      </c>
      <c r="F7500" s="7"/>
      <c r="G7500" s="7"/>
      <c r="H7500" s="7" t="s">
        <v>1561</v>
      </c>
      <c r="I7500" s="7"/>
      <c r="J7500" s="8" t="s">
        <v>12685</v>
      </c>
      <c r="K7500" s="8" t="s">
        <v>12686</v>
      </c>
      <c r="L7500" s="8" t="s">
        <v>1221</v>
      </c>
      <c r="M7500" s="7"/>
      <c r="N7500" s="9" t="s">
        <v>12688</v>
      </c>
    </row>
    <row r="7501" spans="1:14">
      <c r="A7501" s="7" t="s">
        <v>12709</v>
      </c>
      <c r="B7501" s="7"/>
      <c r="C7501" s="8" t="s">
        <v>14928</v>
      </c>
      <c r="D7501" s="8" t="s">
        <v>14929</v>
      </c>
      <c r="E7501" s="7" t="s">
        <v>12629</v>
      </c>
      <c r="F7501" s="8"/>
      <c r="G7501" s="8"/>
      <c r="H7501" s="8" t="s">
        <v>1561</v>
      </c>
      <c r="I7501" s="8"/>
      <c r="J7501" s="8" t="s">
        <v>12685</v>
      </c>
      <c r="K7501" s="8" t="s">
        <v>12686</v>
      </c>
      <c r="L7501" s="8" t="s">
        <v>1221</v>
      </c>
      <c r="M7501" s="7" t="s">
        <v>1982</v>
      </c>
      <c r="N7501" s="9" t="s">
        <v>12688</v>
      </c>
    </row>
    <row r="7502" spans="1:14">
      <c r="A7502" s="7" t="s">
        <v>12709</v>
      </c>
      <c r="B7502" s="7"/>
      <c r="C7502" s="7" t="s">
        <v>14930</v>
      </c>
      <c r="D7502" s="7" t="s">
        <v>14931</v>
      </c>
      <c r="E7502" s="7" t="s">
        <v>12629</v>
      </c>
      <c r="F7502" s="7"/>
      <c r="G7502" s="7"/>
      <c r="H7502" s="7" t="s">
        <v>1561</v>
      </c>
      <c r="I7502" s="7"/>
      <c r="J7502" s="8" t="s">
        <v>12685</v>
      </c>
      <c r="K7502" s="8" t="s">
        <v>12686</v>
      </c>
      <c r="L7502" s="8" t="s">
        <v>1221</v>
      </c>
      <c r="M7502" s="7"/>
      <c r="N7502" s="9" t="s">
        <v>12688</v>
      </c>
    </row>
    <row r="7503" spans="1:14">
      <c r="A7503" s="7" t="s">
        <v>12709</v>
      </c>
      <c r="B7503" s="7"/>
      <c r="C7503" s="8" t="s">
        <v>14932</v>
      </c>
      <c r="D7503" s="8" t="s">
        <v>14933</v>
      </c>
      <c r="E7503" s="7" t="s">
        <v>12629</v>
      </c>
      <c r="F7503" s="8"/>
      <c r="G7503" s="8"/>
      <c r="H7503" s="8" t="s">
        <v>1561</v>
      </c>
      <c r="I7503" s="8"/>
      <c r="J7503" s="8" t="s">
        <v>12685</v>
      </c>
      <c r="K7503" s="8" t="s">
        <v>12686</v>
      </c>
      <c r="L7503" s="8" t="s">
        <v>1221</v>
      </c>
      <c r="M7503" s="7" t="s">
        <v>1982</v>
      </c>
      <c r="N7503" s="9" t="s">
        <v>12688</v>
      </c>
    </row>
    <row r="7504" spans="1:14">
      <c r="A7504" s="7" t="s">
        <v>12709</v>
      </c>
      <c r="B7504" s="7"/>
      <c r="C7504" s="8" t="s">
        <v>14934</v>
      </c>
      <c r="D7504" s="8" t="s">
        <v>14935</v>
      </c>
      <c r="E7504" s="7" t="s">
        <v>12629</v>
      </c>
      <c r="F7504" s="8"/>
      <c r="G7504" s="8"/>
      <c r="H7504" s="8" t="s">
        <v>1561</v>
      </c>
      <c r="I7504" s="8"/>
      <c r="J7504" s="8" t="s">
        <v>12685</v>
      </c>
      <c r="K7504" s="8" t="s">
        <v>12686</v>
      </c>
      <c r="L7504" s="8" t="s">
        <v>1221</v>
      </c>
      <c r="M7504" s="7" t="s">
        <v>1982</v>
      </c>
      <c r="N7504" s="9" t="s">
        <v>12688</v>
      </c>
    </row>
    <row r="7505" spans="1:14">
      <c r="A7505" s="7" t="s">
        <v>12709</v>
      </c>
      <c r="B7505" s="7"/>
      <c r="C7505" s="7" t="s">
        <v>14936</v>
      </c>
      <c r="D7505" s="7" t="s">
        <v>14937</v>
      </c>
      <c r="E7505" s="7" t="s">
        <v>12629</v>
      </c>
      <c r="F7505" s="7"/>
      <c r="G7505" s="7"/>
      <c r="H7505" s="7" t="s">
        <v>1561</v>
      </c>
      <c r="I7505" s="7"/>
      <c r="J7505" s="8" t="s">
        <v>12685</v>
      </c>
      <c r="K7505" s="8" t="s">
        <v>12686</v>
      </c>
      <c r="L7505" s="8" t="s">
        <v>1221</v>
      </c>
      <c r="M7505" s="7"/>
      <c r="N7505" s="9" t="s">
        <v>12688</v>
      </c>
    </row>
    <row r="7506" spans="1:14">
      <c r="A7506" s="7" t="s">
        <v>12709</v>
      </c>
      <c r="B7506" s="7"/>
      <c r="C7506" s="7" t="s">
        <v>14938</v>
      </c>
      <c r="D7506" s="7" t="s">
        <v>14939</v>
      </c>
      <c r="E7506" s="7" t="s">
        <v>12629</v>
      </c>
      <c r="F7506" s="7"/>
      <c r="G7506" s="7"/>
      <c r="H7506" s="7" t="s">
        <v>1561</v>
      </c>
      <c r="I7506" s="7"/>
      <c r="J7506" s="8" t="s">
        <v>12685</v>
      </c>
      <c r="K7506" s="8" t="s">
        <v>12686</v>
      </c>
      <c r="L7506" s="8" t="s">
        <v>1221</v>
      </c>
      <c r="M7506" s="7"/>
      <c r="N7506" s="9" t="s">
        <v>12688</v>
      </c>
    </row>
    <row r="7507" spans="1:14">
      <c r="A7507" s="7" t="s">
        <v>12709</v>
      </c>
      <c r="B7507" s="7"/>
      <c r="C7507" s="9" t="s">
        <v>14940</v>
      </c>
      <c r="D7507" s="9" t="s">
        <v>14941</v>
      </c>
      <c r="E7507" s="7" t="s">
        <v>12629</v>
      </c>
      <c r="F7507" s="7"/>
      <c r="G7507" s="7"/>
      <c r="H7507" s="8" t="s">
        <v>1561</v>
      </c>
      <c r="I7507" s="8"/>
      <c r="J7507" s="8" t="s">
        <v>12685</v>
      </c>
      <c r="K7507" s="8" t="s">
        <v>12686</v>
      </c>
      <c r="L7507" s="7" t="s">
        <v>8036</v>
      </c>
      <c r="M7507" s="7"/>
      <c r="N7507" s="9" t="s">
        <v>12688</v>
      </c>
    </row>
    <row r="7508" spans="1:14">
      <c r="A7508" s="7" t="s">
        <v>12709</v>
      </c>
      <c r="B7508" s="7"/>
      <c r="C7508" s="9" t="s">
        <v>14942</v>
      </c>
      <c r="D7508" s="9" t="s">
        <v>14943</v>
      </c>
      <c r="E7508" s="7" t="s">
        <v>12629</v>
      </c>
      <c r="F7508" s="7"/>
      <c r="G7508" s="7"/>
      <c r="H7508" s="8" t="s">
        <v>1561</v>
      </c>
      <c r="I7508" s="8"/>
      <c r="J7508" s="8" t="s">
        <v>12685</v>
      </c>
      <c r="K7508" s="8" t="s">
        <v>12686</v>
      </c>
      <c r="L7508" s="7" t="s">
        <v>8036</v>
      </c>
      <c r="M7508" s="7"/>
      <c r="N7508" s="9" t="s">
        <v>12688</v>
      </c>
    </row>
    <row r="7509" spans="1:14">
      <c r="A7509" s="7" t="s">
        <v>12709</v>
      </c>
      <c r="B7509" s="7"/>
      <c r="C7509" s="9" t="s">
        <v>14944</v>
      </c>
      <c r="D7509" s="9" t="s">
        <v>14945</v>
      </c>
      <c r="E7509" s="7" t="s">
        <v>12629</v>
      </c>
      <c r="F7509" s="7"/>
      <c r="G7509" s="7"/>
      <c r="H7509" s="8" t="s">
        <v>1561</v>
      </c>
      <c r="I7509" s="8"/>
      <c r="J7509" s="8" t="s">
        <v>12685</v>
      </c>
      <c r="K7509" s="8" t="s">
        <v>12686</v>
      </c>
      <c r="L7509" s="7" t="s">
        <v>8036</v>
      </c>
      <c r="M7509" s="7"/>
      <c r="N7509" s="9" t="s">
        <v>12688</v>
      </c>
    </row>
    <row r="7510" spans="1:14">
      <c r="A7510" s="7" t="s">
        <v>12709</v>
      </c>
      <c r="B7510" s="7"/>
      <c r="C7510" s="9" t="s">
        <v>14946</v>
      </c>
      <c r="D7510" s="9" t="s">
        <v>14947</v>
      </c>
      <c r="E7510" s="7" t="s">
        <v>12629</v>
      </c>
      <c r="F7510" s="7"/>
      <c r="G7510" s="7"/>
      <c r="H7510" s="8" t="s">
        <v>1561</v>
      </c>
      <c r="I7510" s="8"/>
      <c r="J7510" s="8" t="s">
        <v>12685</v>
      </c>
      <c r="K7510" s="8" t="s">
        <v>12686</v>
      </c>
      <c r="L7510" s="7" t="s">
        <v>8036</v>
      </c>
      <c r="M7510" s="7"/>
      <c r="N7510" s="9" t="s">
        <v>12688</v>
      </c>
    </row>
    <row r="7511" spans="1:14">
      <c r="A7511" s="7" t="s">
        <v>12709</v>
      </c>
      <c r="B7511" s="7"/>
      <c r="C7511" s="9" t="s">
        <v>14948</v>
      </c>
      <c r="D7511" s="9" t="s">
        <v>14949</v>
      </c>
      <c r="E7511" s="7" t="s">
        <v>12629</v>
      </c>
      <c r="F7511" s="7"/>
      <c r="G7511" s="7"/>
      <c r="H7511" s="8" t="s">
        <v>1561</v>
      </c>
      <c r="I7511" s="8"/>
      <c r="J7511" s="8" t="s">
        <v>12685</v>
      </c>
      <c r="K7511" s="8" t="s">
        <v>12686</v>
      </c>
      <c r="L7511" s="7" t="s">
        <v>8036</v>
      </c>
      <c r="M7511" s="7"/>
      <c r="N7511" s="9" t="s">
        <v>12688</v>
      </c>
    </row>
    <row r="7512" spans="1:14">
      <c r="A7512" s="7" t="s">
        <v>12709</v>
      </c>
      <c r="B7512" s="7"/>
      <c r="C7512" s="9" t="s">
        <v>14950</v>
      </c>
      <c r="D7512" s="9" t="s">
        <v>14951</v>
      </c>
      <c r="E7512" s="7" t="s">
        <v>12629</v>
      </c>
      <c r="F7512" s="7"/>
      <c r="G7512" s="7"/>
      <c r="H7512" s="8" t="s">
        <v>1561</v>
      </c>
      <c r="I7512" s="8"/>
      <c r="J7512" s="8" t="s">
        <v>12685</v>
      </c>
      <c r="K7512" s="8" t="s">
        <v>12686</v>
      </c>
      <c r="L7512" s="7" t="s">
        <v>8036</v>
      </c>
      <c r="M7512" s="7"/>
      <c r="N7512" s="9" t="s">
        <v>12688</v>
      </c>
    </row>
    <row r="7513" spans="1:14">
      <c r="A7513" s="7" t="s">
        <v>12709</v>
      </c>
      <c r="B7513" s="7"/>
      <c r="C7513" s="9" t="s">
        <v>14952</v>
      </c>
      <c r="D7513" s="9" t="s">
        <v>14953</v>
      </c>
      <c r="E7513" s="7" t="s">
        <v>12629</v>
      </c>
      <c r="F7513" s="7"/>
      <c r="G7513" s="7"/>
      <c r="H7513" s="8" t="s">
        <v>1561</v>
      </c>
      <c r="I7513" s="8"/>
      <c r="J7513" s="8" t="s">
        <v>12685</v>
      </c>
      <c r="K7513" s="8" t="s">
        <v>12686</v>
      </c>
      <c r="L7513" s="7" t="s">
        <v>8036</v>
      </c>
      <c r="M7513" s="7"/>
      <c r="N7513" s="9" t="s">
        <v>12688</v>
      </c>
    </row>
    <row r="7514" spans="1:14">
      <c r="A7514" s="7" t="s">
        <v>12709</v>
      </c>
      <c r="B7514" s="7"/>
      <c r="C7514" s="9" t="s">
        <v>14954</v>
      </c>
      <c r="D7514" s="9" t="s">
        <v>14955</v>
      </c>
      <c r="E7514" s="7" t="s">
        <v>12629</v>
      </c>
      <c r="F7514" s="7"/>
      <c r="G7514" s="7"/>
      <c r="H7514" s="8" t="s">
        <v>1561</v>
      </c>
      <c r="I7514" s="8"/>
      <c r="J7514" s="8" t="s">
        <v>12685</v>
      </c>
      <c r="K7514" s="8" t="s">
        <v>12686</v>
      </c>
      <c r="L7514" s="7" t="s">
        <v>8036</v>
      </c>
      <c r="M7514" s="7"/>
      <c r="N7514" s="9" t="s">
        <v>12688</v>
      </c>
    </row>
    <row r="7515" spans="1:14">
      <c r="A7515" s="7" t="s">
        <v>12709</v>
      </c>
      <c r="B7515" s="7"/>
      <c r="C7515" s="9" t="s">
        <v>14956</v>
      </c>
      <c r="D7515" s="9" t="s">
        <v>14957</v>
      </c>
      <c r="E7515" s="7" t="s">
        <v>12629</v>
      </c>
      <c r="F7515" s="7"/>
      <c r="G7515" s="7"/>
      <c r="H7515" s="8" t="s">
        <v>1561</v>
      </c>
      <c r="I7515" s="8"/>
      <c r="J7515" s="8" t="s">
        <v>12685</v>
      </c>
      <c r="K7515" s="8" t="s">
        <v>12686</v>
      </c>
      <c r="L7515" s="7" t="s">
        <v>8036</v>
      </c>
      <c r="M7515" s="7"/>
      <c r="N7515" s="9" t="s">
        <v>12688</v>
      </c>
    </row>
    <row r="7516" spans="1:14">
      <c r="A7516" s="7" t="s">
        <v>12709</v>
      </c>
      <c r="B7516" s="7"/>
      <c r="C7516" s="9" t="s">
        <v>14958</v>
      </c>
      <c r="D7516" s="9" t="s">
        <v>14959</v>
      </c>
      <c r="E7516" s="7" t="s">
        <v>12629</v>
      </c>
      <c r="F7516" s="7"/>
      <c r="G7516" s="7"/>
      <c r="H7516" s="8" t="s">
        <v>1561</v>
      </c>
      <c r="I7516" s="8"/>
      <c r="J7516" s="8" t="s">
        <v>12685</v>
      </c>
      <c r="K7516" s="8" t="s">
        <v>12686</v>
      </c>
      <c r="L7516" s="7" t="s">
        <v>8036</v>
      </c>
      <c r="M7516" s="7"/>
      <c r="N7516" s="9" t="s">
        <v>12688</v>
      </c>
    </row>
    <row r="7517" spans="1:14">
      <c r="A7517" s="7" t="s">
        <v>12709</v>
      </c>
      <c r="B7517" s="7"/>
      <c r="C7517" s="9" t="s">
        <v>14960</v>
      </c>
      <c r="D7517" s="9" t="s">
        <v>14961</v>
      </c>
      <c r="E7517" s="7" t="s">
        <v>12629</v>
      </c>
      <c r="F7517" s="7"/>
      <c r="G7517" s="7"/>
      <c r="H7517" s="8" t="s">
        <v>1561</v>
      </c>
      <c r="I7517" s="8"/>
      <c r="J7517" s="8" t="s">
        <v>12685</v>
      </c>
      <c r="K7517" s="8" t="s">
        <v>12686</v>
      </c>
      <c r="L7517" s="7" t="s">
        <v>8036</v>
      </c>
      <c r="M7517" s="7"/>
      <c r="N7517" s="9" t="s">
        <v>12688</v>
      </c>
    </row>
    <row r="7518" spans="1:14">
      <c r="A7518" s="7" t="s">
        <v>12709</v>
      </c>
      <c r="B7518" s="7"/>
      <c r="C7518" s="9" t="s">
        <v>14962</v>
      </c>
      <c r="D7518" s="9" t="s">
        <v>14963</v>
      </c>
      <c r="E7518" s="7" t="s">
        <v>12629</v>
      </c>
      <c r="F7518" s="7"/>
      <c r="G7518" s="7"/>
      <c r="H7518" s="8" t="s">
        <v>1561</v>
      </c>
      <c r="I7518" s="8"/>
      <c r="J7518" s="8" t="s">
        <v>12685</v>
      </c>
      <c r="K7518" s="8" t="s">
        <v>12686</v>
      </c>
      <c r="L7518" s="7" t="s">
        <v>8036</v>
      </c>
      <c r="M7518" s="7"/>
      <c r="N7518" s="9" t="s">
        <v>12688</v>
      </c>
    </row>
    <row r="7519" spans="1:14">
      <c r="A7519" s="7" t="s">
        <v>12709</v>
      </c>
      <c r="B7519" s="7"/>
      <c r="C7519" s="9" t="s">
        <v>14964</v>
      </c>
      <c r="D7519" s="9" t="s">
        <v>14965</v>
      </c>
      <c r="E7519" s="7" t="s">
        <v>12629</v>
      </c>
      <c r="F7519" s="7"/>
      <c r="G7519" s="7"/>
      <c r="H7519" s="8" t="s">
        <v>1561</v>
      </c>
      <c r="I7519" s="8"/>
      <c r="J7519" s="8" t="s">
        <v>12685</v>
      </c>
      <c r="K7519" s="8" t="s">
        <v>12686</v>
      </c>
      <c r="L7519" s="7" t="s">
        <v>8036</v>
      </c>
      <c r="M7519" s="7"/>
      <c r="N7519" s="9" t="s">
        <v>12688</v>
      </c>
    </row>
    <row r="7520" spans="1:14">
      <c r="A7520" s="7" t="s">
        <v>12709</v>
      </c>
      <c r="B7520" s="7"/>
      <c r="C7520" s="9" t="s">
        <v>14966</v>
      </c>
      <c r="D7520" s="9" t="s">
        <v>14967</v>
      </c>
      <c r="E7520" s="7" t="s">
        <v>12629</v>
      </c>
      <c r="F7520" s="7"/>
      <c r="G7520" s="7"/>
      <c r="H7520" s="8" t="s">
        <v>1561</v>
      </c>
      <c r="I7520" s="8"/>
      <c r="J7520" s="8" t="s">
        <v>12685</v>
      </c>
      <c r="K7520" s="8" t="s">
        <v>12686</v>
      </c>
      <c r="L7520" s="7" t="s">
        <v>8036</v>
      </c>
      <c r="M7520" s="7"/>
      <c r="N7520" s="9" t="s">
        <v>12688</v>
      </c>
    </row>
    <row r="7521" spans="1:14">
      <c r="A7521" s="7" t="s">
        <v>12709</v>
      </c>
      <c r="B7521" s="7"/>
      <c r="C7521" s="9" t="s">
        <v>14968</v>
      </c>
      <c r="D7521" s="9" t="s">
        <v>14969</v>
      </c>
      <c r="E7521" s="7" t="s">
        <v>12629</v>
      </c>
      <c r="F7521" s="7"/>
      <c r="G7521" s="7"/>
      <c r="H7521" s="8" t="s">
        <v>1561</v>
      </c>
      <c r="I7521" s="8"/>
      <c r="J7521" s="8" t="s">
        <v>12685</v>
      </c>
      <c r="K7521" s="8" t="s">
        <v>12686</v>
      </c>
      <c r="L7521" s="7" t="s">
        <v>8036</v>
      </c>
      <c r="M7521" s="7"/>
      <c r="N7521" s="9" t="s">
        <v>12688</v>
      </c>
    </row>
    <row r="7522" spans="1:14">
      <c r="A7522" s="7" t="s">
        <v>12709</v>
      </c>
      <c r="B7522" s="7"/>
      <c r="C7522" s="9" t="s">
        <v>14970</v>
      </c>
      <c r="D7522" s="9" t="s">
        <v>14971</v>
      </c>
      <c r="E7522" s="7" t="s">
        <v>12629</v>
      </c>
      <c r="F7522" s="7"/>
      <c r="G7522" s="7"/>
      <c r="H7522" s="8" t="s">
        <v>1561</v>
      </c>
      <c r="I7522" s="8"/>
      <c r="J7522" s="8" t="s">
        <v>12685</v>
      </c>
      <c r="K7522" s="8" t="s">
        <v>12686</v>
      </c>
      <c r="L7522" s="7" t="s">
        <v>8036</v>
      </c>
      <c r="M7522" s="7"/>
      <c r="N7522" s="9" t="s">
        <v>12688</v>
      </c>
    </row>
    <row r="7523" spans="1:14">
      <c r="A7523" s="7" t="s">
        <v>12709</v>
      </c>
      <c r="B7523" s="7"/>
      <c r="C7523" s="9" t="s">
        <v>14972</v>
      </c>
      <c r="D7523" s="9" t="s">
        <v>14973</v>
      </c>
      <c r="E7523" s="7" t="s">
        <v>12629</v>
      </c>
      <c r="F7523" s="7"/>
      <c r="G7523" s="7"/>
      <c r="H7523" s="8" t="s">
        <v>1561</v>
      </c>
      <c r="I7523" s="8"/>
      <c r="J7523" s="8" t="s">
        <v>12685</v>
      </c>
      <c r="K7523" s="8" t="s">
        <v>12686</v>
      </c>
      <c r="L7523" s="7" t="s">
        <v>8036</v>
      </c>
      <c r="M7523" s="7"/>
      <c r="N7523" s="9" t="s">
        <v>12688</v>
      </c>
    </row>
    <row r="7524" spans="1:14">
      <c r="A7524" s="7" t="s">
        <v>12709</v>
      </c>
      <c r="B7524" s="7"/>
      <c r="C7524" s="9" t="s">
        <v>14974</v>
      </c>
      <c r="D7524" s="9" t="s">
        <v>14975</v>
      </c>
      <c r="E7524" s="7" t="s">
        <v>12629</v>
      </c>
      <c r="F7524" s="7"/>
      <c r="G7524" s="7"/>
      <c r="H7524" s="8" t="s">
        <v>1561</v>
      </c>
      <c r="I7524" s="8"/>
      <c r="J7524" s="8" t="s">
        <v>12685</v>
      </c>
      <c r="K7524" s="8" t="s">
        <v>12686</v>
      </c>
      <c r="L7524" s="7" t="s">
        <v>8036</v>
      </c>
      <c r="M7524" s="7"/>
      <c r="N7524" s="9" t="s">
        <v>12688</v>
      </c>
    </row>
    <row r="7525" spans="1:14">
      <c r="A7525" s="7" t="s">
        <v>12709</v>
      </c>
      <c r="B7525" s="7"/>
      <c r="C7525" s="9" t="s">
        <v>14976</v>
      </c>
      <c r="D7525" s="9" t="s">
        <v>14977</v>
      </c>
      <c r="E7525" s="7" t="s">
        <v>12629</v>
      </c>
      <c r="F7525" s="7"/>
      <c r="G7525" s="7"/>
      <c r="H7525" s="8" t="s">
        <v>1561</v>
      </c>
      <c r="I7525" s="8"/>
      <c r="J7525" s="8" t="s">
        <v>12685</v>
      </c>
      <c r="K7525" s="8" t="s">
        <v>12686</v>
      </c>
      <c r="L7525" s="7" t="s">
        <v>8036</v>
      </c>
      <c r="M7525" s="7"/>
      <c r="N7525" s="9" t="s">
        <v>12688</v>
      </c>
    </row>
    <row r="7526" spans="1:14">
      <c r="A7526" s="7" t="s">
        <v>12709</v>
      </c>
      <c r="B7526" s="7"/>
      <c r="C7526" s="9" t="s">
        <v>14978</v>
      </c>
      <c r="D7526" s="9" t="s">
        <v>14979</v>
      </c>
      <c r="E7526" s="7" t="s">
        <v>12629</v>
      </c>
      <c r="F7526" s="7"/>
      <c r="G7526" s="7"/>
      <c r="H7526" s="8" t="s">
        <v>1561</v>
      </c>
      <c r="I7526" s="8"/>
      <c r="J7526" s="8" t="s">
        <v>12685</v>
      </c>
      <c r="K7526" s="8" t="s">
        <v>12686</v>
      </c>
      <c r="L7526" s="7" t="s">
        <v>8036</v>
      </c>
      <c r="M7526" s="7"/>
      <c r="N7526" s="9" t="s">
        <v>12688</v>
      </c>
    </row>
    <row r="7527" spans="1:14">
      <c r="A7527" s="7" t="s">
        <v>12709</v>
      </c>
      <c r="B7527" s="7"/>
      <c r="C7527" s="9" t="s">
        <v>14980</v>
      </c>
      <c r="D7527" s="9" t="s">
        <v>14981</v>
      </c>
      <c r="E7527" s="7" t="s">
        <v>12629</v>
      </c>
      <c r="F7527" s="7"/>
      <c r="G7527" s="7"/>
      <c r="H7527" s="8" t="s">
        <v>1561</v>
      </c>
      <c r="I7527" s="8"/>
      <c r="J7527" s="8" t="s">
        <v>12685</v>
      </c>
      <c r="K7527" s="8" t="s">
        <v>12686</v>
      </c>
      <c r="L7527" s="7" t="s">
        <v>8036</v>
      </c>
      <c r="M7527" s="7"/>
      <c r="N7527" s="9" t="s">
        <v>12688</v>
      </c>
    </row>
    <row r="7528" spans="1:14">
      <c r="A7528" s="7" t="s">
        <v>12709</v>
      </c>
      <c r="B7528" s="7"/>
      <c r="C7528" s="9" t="s">
        <v>14982</v>
      </c>
      <c r="D7528" s="9" t="s">
        <v>14983</v>
      </c>
      <c r="E7528" s="7" t="s">
        <v>12629</v>
      </c>
      <c r="F7528" s="7"/>
      <c r="G7528" s="7"/>
      <c r="H7528" s="8" t="s">
        <v>1561</v>
      </c>
      <c r="I7528" s="8"/>
      <c r="J7528" s="8" t="s">
        <v>12685</v>
      </c>
      <c r="K7528" s="8" t="s">
        <v>12686</v>
      </c>
      <c r="L7528" s="7" t="s">
        <v>8036</v>
      </c>
      <c r="M7528" s="7"/>
      <c r="N7528" s="9" t="s">
        <v>12688</v>
      </c>
    </row>
    <row r="7529" spans="1:14">
      <c r="A7529" s="7" t="s">
        <v>12709</v>
      </c>
      <c r="B7529" s="7"/>
      <c r="C7529" s="9" t="s">
        <v>14984</v>
      </c>
      <c r="D7529" s="9" t="s">
        <v>14985</v>
      </c>
      <c r="E7529" s="7" t="s">
        <v>12629</v>
      </c>
      <c r="F7529" s="7"/>
      <c r="G7529" s="7"/>
      <c r="H7529" s="8" t="s">
        <v>1561</v>
      </c>
      <c r="I7529" s="8"/>
      <c r="J7529" s="8" t="s">
        <v>12685</v>
      </c>
      <c r="K7529" s="8" t="s">
        <v>12686</v>
      </c>
      <c r="L7529" s="7" t="s">
        <v>8036</v>
      </c>
      <c r="M7529" s="7"/>
      <c r="N7529" s="9" t="s">
        <v>12688</v>
      </c>
    </row>
    <row r="7530" spans="1:14">
      <c r="A7530" s="7" t="s">
        <v>12709</v>
      </c>
      <c r="B7530" s="7"/>
      <c r="C7530" s="9" t="s">
        <v>14986</v>
      </c>
      <c r="D7530" s="9" t="s">
        <v>14987</v>
      </c>
      <c r="E7530" s="7" t="s">
        <v>12629</v>
      </c>
      <c r="F7530" s="7"/>
      <c r="G7530" s="7"/>
      <c r="H7530" s="8" t="s">
        <v>1561</v>
      </c>
      <c r="I7530" s="8"/>
      <c r="J7530" s="8" t="s">
        <v>12685</v>
      </c>
      <c r="K7530" s="8" t="s">
        <v>12686</v>
      </c>
      <c r="L7530" s="7" t="s">
        <v>8036</v>
      </c>
      <c r="M7530" s="7"/>
      <c r="N7530" s="9" t="s">
        <v>12688</v>
      </c>
    </row>
    <row r="7531" spans="1:14">
      <c r="A7531" s="7" t="s">
        <v>12709</v>
      </c>
      <c r="B7531" s="7"/>
      <c r="C7531" s="9" t="s">
        <v>14988</v>
      </c>
      <c r="D7531" s="9" t="s">
        <v>14989</v>
      </c>
      <c r="E7531" s="7" t="s">
        <v>12629</v>
      </c>
      <c r="F7531" s="7"/>
      <c r="G7531" s="7"/>
      <c r="H7531" s="8" t="s">
        <v>1561</v>
      </c>
      <c r="I7531" s="8"/>
      <c r="J7531" s="8" t="s">
        <v>12685</v>
      </c>
      <c r="K7531" s="8" t="s">
        <v>12686</v>
      </c>
      <c r="L7531" s="7" t="s">
        <v>8036</v>
      </c>
      <c r="M7531" s="7"/>
      <c r="N7531" s="9" t="s">
        <v>12688</v>
      </c>
    </row>
    <row r="7532" spans="1:14">
      <c r="A7532" s="7" t="s">
        <v>12709</v>
      </c>
      <c r="B7532" s="7"/>
      <c r="C7532" s="9" t="s">
        <v>14990</v>
      </c>
      <c r="D7532" s="9" t="s">
        <v>14991</v>
      </c>
      <c r="E7532" s="7" t="s">
        <v>12629</v>
      </c>
      <c r="F7532" s="7"/>
      <c r="G7532" s="7"/>
      <c r="H7532" s="8" t="s">
        <v>1561</v>
      </c>
      <c r="I7532" s="8"/>
      <c r="J7532" s="8" t="s">
        <v>12685</v>
      </c>
      <c r="K7532" s="8" t="s">
        <v>12686</v>
      </c>
      <c r="L7532" s="7" t="s">
        <v>8036</v>
      </c>
      <c r="M7532" s="7"/>
      <c r="N7532" s="9" t="s">
        <v>12688</v>
      </c>
    </row>
    <row r="7533" spans="1:14">
      <c r="A7533" s="7" t="s">
        <v>12709</v>
      </c>
      <c r="B7533" s="7"/>
      <c r="C7533" s="9" t="s">
        <v>14992</v>
      </c>
      <c r="D7533" s="9" t="s">
        <v>14993</v>
      </c>
      <c r="E7533" s="7" t="s">
        <v>12629</v>
      </c>
      <c r="F7533" s="7"/>
      <c r="G7533" s="7"/>
      <c r="H7533" s="8" t="s">
        <v>1561</v>
      </c>
      <c r="I7533" s="8"/>
      <c r="J7533" s="8" t="s">
        <v>12685</v>
      </c>
      <c r="K7533" s="8" t="s">
        <v>12686</v>
      </c>
      <c r="L7533" s="7" t="s">
        <v>8036</v>
      </c>
      <c r="M7533" s="7"/>
      <c r="N7533" s="9" t="s">
        <v>12688</v>
      </c>
    </row>
    <row r="7534" spans="1:14">
      <c r="A7534" s="7" t="s">
        <v>12709</v>
      </c>
      <c r="B7534" s="7"/>
      <c r="C7534" s="9" t="s">
        <v>14994</v>
      </c>
      <c r="D7534" s="9" t="s">
        <v>14995</v>
      </c>
      <c r="E7534" s="7" t="s">
        <v>12629</v>
      </c>
      <c r="F7534" s="7"/>
      <c r="G7534" s="7"/>
      <c r="H7534" s="8" t="s">
        <v>1561</v>
      </c>
      <c r="I7534" s="8"/>
      <c r="J7534" s="8" t="s">
        <v>12685</v>
      </c>
      <c r="K7534" s="8" t="s">
        <v>12686</v>
      </c>
      <c r="L7534" s="7" t="s">
        <v>8036</v>
      </c>
      <c r="M7534" s="7"/>
      <c r="N7534" s="9" t="s">
        <v>12688</v>
      </c>
    </row>
    <row r="7535" spans="1:14">
      <c r="A7535" s="7" t="s">
        <v>12709</v>
      </c>
      <c r="B7535" s="7"/>
      <c r="C7535" s="9" t="s">
        <v>14996</v>
      </c>
      <c r="D7535" s="9" t="s">
        <v>14997</v>
      </c>
      <c r="E7535" s="7" t="s">
        <v>12629</v>
      </c>
      <c r="F7535" s="7"/>
      <c r="G7535" s="7"/>
      <c r="H7535" s="8" t="s">
        <v>1561</v>
      </c>
      <c r="I7535" s="8"/>
      <c r="J7535" s="8" t="s">
        <v>12685</v>
      </c>
      <c r="K7535" s="8" t="s">
        <v>12686</v>
      </c>
      <c r="L7535" s="7" t="s">
        <v>8036</v>
      </c>
      <c r="M7535" s="7"/>
      <c r="N7535" s="9" t="s">
        <v>12688</v>
      </c>
    </row>
    <row r="7536" spans="1:14">
      <c r="A7536" s="7" t="s">
        <v>12709</v>
      </c>
      <c r="B7536" s="7"/>
      <c r="C7536" s="7" t="s">
        <v>14998</v>
      </c>
      <c r="D7536" s="7" t="s">
        <v>14999</v>
      </c>
      <c r="E7536" s="7" t="s">
        <v>12629</v>
      </c>
      <c r="F7536" s="7"/>
      <c r="G7536" s="7"/>
      <c r="H7536" s="15" t="s">
        <v>1561</v>
      </c>
      <c r="I7536" s="15"/>
      <c r="J7536" s="15" t="s">
        <v>12685</v>
      </c>
      <c r="K7536" s="16" t="s">
        <v>12686</v>
      </c>
      <c r="L7536" s="7" t="s">
        <v>8036</v>
      </c>
      <c r="M7536" s="7"/>
      <c r="N7536" s="9" t="s">
        <v>12688</v>
      </c>
    </row>
    <row r="7537" spans="1:14">
      <c r="A7537" s="7" t="s">
        <v>12709</v>
      </c>
      <c r="B7537" s="7"/>
      <c r="C7537" s="7" t="s">
        <v>15000</v>
      </c>
      <c r="D7537" s="7" t="s">
        <v>15001</v>
      </c>
      <c r="E7537" s="7" t="s">
        <v>12629</v>
      </c>
      <c r="F7537" s="7"/>
      <c r="G7537" s="7"/>
      <c r="H7537" s="15" t="s">
        <v>1561</v>
      </c>
      <c r="I7537" s="15"/>
      <c r="J7537" s="15" t="s">
        <v>12685</v>
      </c>
      <c r="K7537" s="16" t="s">
        <v>12686</v>
      </c>
      <c r="L7537" s="7" t="s">
        <v>8036</v>
      </c>
      <c r="M7537" s="7"/>
      <c r="N7537" s="9" t="s">
        <v>12688</v>
      </c>
    </row>
    <row r="7538" spans="1:14">
      <c r="A7538" s="7" t="s">
        <v>12709</v>
      </c>
      <c r="B7538" s="7"/>
      <c r="C7538" s="7" t="s">
        <v>15002</v>
      </c>
      <c r="D7538" s="7" t="s">
        <v>15003</v>
      </c>
      <c r="E7538" s="7" t="s">
        <v>12629</v>
      </c>
      <c r="F7538" s="7"/>
      <c r="G7538" s="7"/>
      <c r="H7538" s="15" t="s">
        <v>1561</v>
      </c>
      <c r="I7538" s="15"/>
      <c r="J7538" s="15" t="s">
        <v>12685</v>
      </c>
      <c r="K7538" s="16" t="s">
        <v>12686</v>
      </c>
      <c r="L7538" s="7" t="s">
        <v>8036</v>
      </c>
      <c r="M7538" s="7"/>
      <c r="N7538" s="9" t="s">
        <v>12688</v>
      </c>
    </row>
    <row r="7539" spans="1:14">
      <c r="A7539" s="7" t="s">
        <v>12709</v>
      </c>
      <c r="B7539" s="7"/>
      <c r="C7539" s="7" t="s">
        <v>15004</v>
      </c>
      <c r="D7539" s="7" t="s">
        <v>15005</v>
      </c>
      <c r="E7539" s="7" t="s">
        <v>12629</v>
      </c>
      <c r="F7539" s="7"/>
      <c r="G7539" s="7"/>
      <c r="H7539" s="15" t="s">
        <v>1561</v>
      </c>
      <c r="I7539" s="15"/>
      <c r="J7539" s="15" t="s">
        <v>12685</v>
      </c>
      <c r="K7539" s="16" t="s">
        <v>12686</v>
      </c>
      <c r="L7539" s="7" t="s">
        <v>8036</v>
      </c>
      <c r="M7539" s="7"/>
      <c r="N7539" s="9" t="s">
        <v>12688</v>
      </c>
    </row>
    <row r="7540" spans="1:14">
      <c r="A7540" s="7" t="s">
        <v>12709</v>
      </c>
      <c r="B7540" s="8"/>
      <c r="C7540" s="8" t="s">
        <v>15006</v>
      </c>
      <c r="D7540" s="8" t="s">
        <v>15007</v>
      </c>
      <c r="E7540" s="7" t="s">
        <v>12629</v>
      </c>
      <c r="F7540" s="8"/>
      <c r="G7540" s="8"/>
      <c r="H7540" s="16" t="s">
        <v>1561</v>
      </c>
      <c r="I7540" s="16"/>
      <c r="J7540" s="15" t="s">
        <v>12685</v>
      </c>
      <c r="K7540" s="16" t="s">
        <v>12686</v>
      </c>
      <c r="L7540" s="7" t="s">
        <v>8036</v>
      </c>
      <c r="M7540" s="7" t="s">
        <v>1982</v>
      </c>
      <c r="N7540" s="9" t="s">
        <v>12688</v>
      </c>
    </row>
    <row r="7541" spans="1:14">
      <c r="A7541" s="7" t="s">
        <v>12709</v>
      </c>
      <c r="B7541" s="7"/>
      <c r="C7541" s="8" t="s">
        <v>15008</v>
      </c>
      <c r="D7541" s="8" t="s">
        <v>15009</v>
      </c>
      <c r="E7541" s="7" t="s">
        <v>12629</v>
      </c>
      <c r="F7541" s="8"/>
      <c r="G7541" s="8"/>
      <c r="H7541" s="8" t="s">
        <v>1561</v>
      </c>
      <c r="I7541" s="8"/>
      <c r="J7541" s="8" t="s">
        <v>12685</v>
      </c>
      <c r="K7541" s="8" t="s">
        <v>12686</v>
      </c>
      <c r="L7541" s="7" t="s">
        <v>8036</v>
      </c>
      <c r="M7541" s="7" t="s">
        <v>1982</v>
      </c>
      <c r="N7541" s="9" t="s">
        <v>12688</v>
      </c>
    </row>
    <row r="7542" spans="1:14">
      <c r="A7542" s="7" t="s">
        <v>12709</v>
      </c>
      <c r="B7542" s="7"/>
      <c r="C7542" s="7" t="s">
        <v>15010</v>
      </c>
      <c r="D7542" s="7" t="s">
        <v>15011</v>
      </c>
      <c r="E7542" s="7" t="s">
        <v>12629</v>
      </c>
      <c r="F7542" s="7"/>
      <c r="G7542" s="7"/>
      <c r="H7542" s="15" t="s">
        <v>1561</v>
      </c>
      <c r="I7542" s="15"/>
      <c r="J7542" s="15" t="s">
        <v>12685</v>
      </c>
      <c r="K7542" s="16" t="s">
        <v>12686</v>
      </c>
      <c r="L7542" s="7" t="s">
        <v>8036</v>
      </c>
      <c r="M7542" s="7"/>
      <c r="N7542" s="9" t="s">
        <v>12688</v>
      </c>
    </row>
    <row r="7543" spans="1:14">
      <c r="A7543" s="7" t="s">
        <v>12709</v>
      </c>
      <c r="B7543" s="7"/>
      <c r="C7543" s="8" t="s">
        <v>15012</v>
      </c>
      <c r="D7543" s="8" t="s">
        <v>15013</v>
      </c>
      <c r="E7543" s="7" t="s">
        <v>12629</v>
      </c>
      <c r="F7543" s="8"/>
      <c r="G7543" s="8"/>
      <c r="H7543" s="15" t="s">
        <v>1561</v>
      </c>
      <c r="I7543" s="15"/>
      <c r="J7543" s="15" t="s">
        <v>12685</v>
      </c>
      <c r="K7543" s="16" t="s">
        <v>12686</v>
      </c>
      <c r="L7543" s="7" t="s">
        <v>8036</v>
      </c>
      <c r="M7543" s="7" t="s">
        <v>1982</v>
      </c>
      <c r="N7543" s="9" t="s">
        <v>12688</v>
      </c>
    </row>
    <row r="7544" spans="1:14">
      <c r="A7544" s="7" t="s">
        <v>12709</v>
      </c>
      <c r="B7544" s="7"/>
      <c r="C7544" s="9" t="s">
        <v>15014</v>
      </c>
      <c r="D7544" s="9" t="s">
        <v>15015</v>
      </c>
      <c r="E7544" s="7" t="s">
        <v>12629</v>
      </c>
      <c r="F7544" s="7"/>
      <c r="G7544" s="7"/>
      <c r="H7544" s="8" t="s">
        <v>1561</v>
      </c>
      <c r="I7544" s="8"/>
      <c r="J7544" s="8" t="s">
        <v>12685</v>
      </c>
      <c r="K7544" s="8" t="s">
        <v>12686</v>
      </c>
      <c r="L7544" s="7" t="s">
        <v>8036</v>
      </c>
      <c r="M7544" s="7"/>
      <c r="N7544" s="9" t="s">
        <v>12688</v>
      </c>
    </row>
    <row r="7545" spans="1:14">
      <c r="A7545" s="7" t="s">
        <v>12709</v>
      </c>
      <c r="B7545" s="7"/>
      <c r="C7545" s="9" t="s">
        <v>15016</v>
      </c>
      <c r="D7545" s="9" t="s">
        <v>15017</v>
      </c>
      <c r="E7545" s="7" t="s">
        <v>12629</v>
      </c>
      <c r="F7545" s="7"/>
      <c r="G7545" s="7"/>
      <c r="H7545" s="8" t="s">
        <v>1561</v>
      </c>
      <c r="I7545" s="8"/>
      <c r="J7545" s="8" t="s">
        <v>12685</v>
      </c>
      <c r="K7545" s="8" t="s">
        <v>12686</v>
      </c>
      <c r="L7545" s="7" t="s">
        <v>8036</v>
      </c>
      <c r="M7545" s="7"/>
      <c r="N7545" s="9" t="s">
        <v>12688</v>
      </c>
    </row>
    <row r="7546" spans="1:14">
      <c r="A7546" s="7" t="s">
        <v>12709</v>
      </c>
      <c r="B7546" s="7"/>
      <c r="C7546" s="9" t="s">
        <v>15018</v>
      </c>
      <c r="D7546" s="9" t="s">
        <v>15019</v>
      </c>
      <c r="E7546" s="7" t="s">
        <v>12629</v>
      </c>
      <c r="F7546" s="7"/>
      <c r="G7546" s="7"/>
      <c r="H7546" s="8" t="s">
        <v>1561</v>
      </c>
      <c r="I7546" s="8"/>
      <c r="J7546" s="8" t="s">
        <v>12685</v>
      </c>
      <c r="K7546" s="8" t="s">
        <v>12686</v>
      </c>
      <c r="L7546" s="7" t="s">
        <v>8036</v>
      </c>
      <c r="M7546" s="7"/>
      <c r="N7546" s="9" t="s">
        <v>12688</v>
      </c>
    </row>
    <row r="7547" spans="1:14">
      <c r="A7547" s="7" t="s">
        <v>12709</v>
      </c>
      <c r="B7547" s="7"/>
      <c r="C7547" s="9" t="s">
        <v>15020</v>
      </c>
      <c r="D7547" s="9" t="s">
        <v>15021</v>
      </c>
      <c r="E7547" s="7" t="s">
        <v>12629</v>
      </c>
      <c r="F7547" s="7"/>
      <c r="G7547" s="7"/>
      <c r="H7547" s="8" t="s">
        <v>1561</v>
      </c>
      <c r="I7547" s="8"/>
      <c r="J7547" s="8" t="s">
        <v>12685</v>
      </c>
      <c r="K7547" s="8" t="s">
        <v>12686</v>
      </c>
      <c r="L7547" s="7" t="s">
        <v>8036</v>
      </c>
      <c r="M7547" s="7"/>
      <c r="N7547" s="9" t="s">
        <v>12688</v>
      </c>
    </row>
    <row r="7548" spans="1:14">
      <c r="A7548" s="7" t="s">
        <v>12709</v>
      </c>
      <c r="B7548" s="7"/>
      <c r="C7548" s="9" t="s">
        <v>15022</v>
      </c>
      <c r="D7548" s="9" t="s">
        <v>15023</v>
      </c>
      <c r="E7548" s="7" t="s">
        <v>12629</v>
      </c>
      <c r="F7548" s="7"/>
      <c r="G7548" s="7"/>
      <c r="H7548" s="8" t="s">
        <v>1561</v>
      </c>
      <c r="I7548" s="8"/>
      <c r="J7548" s="8" t="s">
        <v>12685</v>
      </c>
      <c r="K7548" s="8" t="s">
        <v>12686</v>
      </c>
      <c r="L7548" s="7" t="s">
        <v>8036</v>
      </c>
      <c r="M7548" s="7"/>
      <c r="N7548" s="9" t="s">
        <v>12688</v>
      </c>
    </row>
    <row r="7549" spans="1:14">
      <c r="A7549" s="7" t="s">
        <v>12709</v>
      </c>
      <c r="B7549" s="7"/>
      <c r="C7549" s="9" t="s">
        <v>15024</v>
      </c>
      <c r="D7549" s="9" t="s">
        <v>15025</v>
      </c>
      <c r="E7549" s="7" t="s">
        <v>12629</v>
      </c>
      <c r="F7549" s="7"/>
      <c r="G7549" s="7"/>
      <c r="H7549" s="8" t="s">
        <v>1561</v>
      </c>
      <c r="I7549" s="8"/>
      <c r="J7549" s="8" t="s">
        <v>12685</v>
      </c>
      <c r="K7549" s="8" t="s">
        <v>12686</v>
      </c>
      <c r="L7549" s="7" t="s">
        <v>8036</v>
      </c>
      <c r="M7549" s="7"/>
      <c r="N7549" s="9" t="s">
        <v>12688</v>
      </c>
    </row>
    <row r="7550" spans="1:14">
      <c r="A7550" s="7" t="s">
        <v>12709</v>
      </c>
      <c r="B7550" s="7"/>
      <c r="C7550" s="9" t="s">
        <v>15026</v>
      </c>
      <c r="D7550" s="9" t="s">
        <v>15027</v>
      </c>
      <c r="E7550" s="7" t="s">
        <v>12629</v>
      </c>
      <c r="F7550" s="7"/>
      <c r="G7550" s="7"/>
      <c r="H7550" s="8" t="s">
        <v>1561</v>
      </c>
      <c r="I7550" s="8"/>
      <c r="J7550" s="8" t="s">
        <v>12685</v>
      </c>
      <c r="K7550" s="8" t="s">
        <v>12686</v>
      </c>
      <c r="L7550" s="7" t="s">
        <v>8036</v>
      </c>
      <c r="M7550" s="7"/>
      <c r="N7550" s="9" t="s">
        <v>12688</v>
      </c>
    </row>
    <row r="7551" spans="1:14">
      <c r="A7551" s="7" t="s">
        <v>12709</v>
      </c>
      <c r="B7551" s="7"/>
      <c r="C7551" s="9" t="s">
        <v>15028</v>
      </c>
      <c r="D7551" s="9" t="s">
        <v>15029</v>
      </c>
      <c r="E7551" s="7" t="s">
        <v>12629</v>
      </c>
      <c r="F7551" s="7"/>
      <c r="G7551" s="7"/>
      <c r="H7551" s="8" t="s">
        <v>1561</v>
      </c>
      <c r="I7551" s="8"/>
      <c r="J7551" s="8" t="s">
        <v>12685</v>
      </c>
      <c r="K7551" s="8" t="s">
        <v>12686</v>
      </c>
      <c r="L7551" s="7" t="s">
        <v>8036</v>
      </c>
      <c r="M7551" s="7"/>
      <c r="N7551" s="9" t="s">
        <v>12688</v>
      </c>
    </row>
    <row r="7552" spans="1:14">
      <c r="A7552" s="7" t="s">
        <v>12709</v>
      </c>
      <c r="B7552" s="7"/>
      <c r="C7552" s="9" t="s">
        <v>15030</v>
      </c>
      <c r="D7552" s="9" t="s">
        <v>15031</v>
      </c>
      <c r="E7552" s="7" t="s">
        <v>12629</v>
      </c>
      <c r="F7552" s="7"/>
      <c r="G7552" s="7"/>
      <c r="H7552" s="8" t="s">
        <v>1561</v>
      </c>
      <c r="I7552" s="8"/>
      <c r="J7552" s="8" t="s">
        <v>12685</v>
      </c>
      <c r="K7552" s="8" t="s">
        <v>12686</v>
      </c>
      <c r="L7552" s="7" t="s">
        <v>8036</v>
      </c>
      <c r="M7552" s="7"/>
      <c r="N7552" s="9" t="s">
        <v>12688</v>
      </c>
    </row>
    <row r="7553" spans="1:14">
      <c r="A7553" s="7" t="s">
        <v>12709</v>
      </c>
      <c r="B7553" s="7"/>
      <c r="C7553" s="9" t="s">
        <v>15032</v>
      </c>
      <c r="D7553" s="9" t="s">
        <v>15033</v>
      </c>
      <c r="E7553" s="7" t="s">
        <v>12629</v>
      </c>
      <c r="F7553" s="7"/>
      <c r="G7553" s="7"/>
      <c r="H7553" s="8" t="s">
        <v>1561</v>
      </c>
      <c r="I7553" s="8"/>
      <c r="J7553" s="8" t="s">
        <v>12685</v>
      </c>
      <c r="K7553" s="8" t="s">
        <v>12686</v>
      </c>
      <c r="L7553" s="7" t="s">
        <v>8036</v>
      </c>
      <c r="M7553" s="7"/>
      <c r="N7553" s="9" t="s">
        <v>12688</v>
      </c>
    </row>
    <row r="7554" spans="1:14">
      <c r="A7554" s="7" t="s">
        <v>12709</v>
      </c>
      <c r="B7554" s="7"/>
      <c r="C7554" s="9" t="s">
        <v>15034</v>
      </c>
      <c r="D7554" s="9" t="s">
        <v>15035</v>
      </c>
      <c r="E7554" s="7" t="s">
        <v>12629</v>
      </c>
      <c r="F7554" s="7"/>
      <c r="G7554" s="7"/>
      <c r="H7554" s="8" t="s">
        <v>1561</v>
      </c>
      <c r="I7554" s="8"/>
      <c r="J7554" s="8" t="s">
        <v>12685</v>
      </c>
      <c r="K7554" s="8" t="s">
        <v>12686</v>
      </c>
      <c r="L7554" s="7" t="s">
        <v>8036</v>
      </c>
      <c r="M7554" s="7"/>
      <c r="N7554" s="9" t="s">
        <v>12688</v>
      </c>
    </row>
    <row r="7555" spans="1:14">
      <c r="A7555" s="7" t="s">
        <v>12709</v>
      </c>
      <c r="B7555" s="7"/>
      <c r="C7555" s="9" t="s">
        <v>15036</v>
      </c>
      <c r="D7555" s="9" t="s">
        <v>15037</v>
      </c>
      <c r="E7555" s="7" t="s">
        <v>12629</v>
      </c>
      <c r="F7555" s="7"/>
      <c r="G7555" s="7"/>
      <c r="H7555" s="8" t="s">
        <v>1561</v>
      </c>
      <c r="I7555" s="8"/>
      <c r="J7555" s="8" t="s">
        <v>12685</v>
      </c>
      <c r="K7555" s="8" t="s">
        <v>12686</v>
      </c>
      <c r="L7555" s="7" t="s">
        <v>8036</v>
      </c>
      <c r="M7555" s="7"/>
      <c r="N7555" s="9" t="s">
        <v>12688</v>
      </c>
    </row>
    <row r="7556" spans="1:14">
      <c r="A7556" s="7" t="s">
        <v>12709</v>
      </c>
      <c r="B7556" s="7"/>
      <c r="C7556" s="9" t="s">
        <v>15038</v>
      </c>
      <c r="D7556" s="9" t="s">
        <v>15039</v>
      </c>
      <c r="E7556" s="7" t="s">
        <v>12629</v>
      </c>
      <c r="F7556" s="7"/>
      <c r="G7556" s="7"/>
      <c r="H7556" s="8" t="s">
        <v>1561</v>
      </c>
      <c r="I7556" s="8"/>
      <c r="J7556" s="8" t="s">
        <v>12685</v>
      </c>
      <c r="K7556" s="8" t="s">
        <v>12686</v>
      </c>
      <c r="L7556" s="7" t="s">
        <v>8036</v>
      </c>
      <c r="M7556" s="7"/>
      <c r="N7556" s="9" t="s">
        <v>12688</v>
      </c>
    </row>
    <row r="7557" spans="1:14">
      <c r="A7557" s="7" t="s">
        <v>12709</v>
      </c>
      <c r="B7557" s="7"/>
      <c r="C7557" s="9" t="s">
        <v>15040</v>
      </c>
      <c r="D7557" s="9" t="s">
        <v>15041</v>
      </c>
      <c r="E7557" s="7" t="s">
        <v>12629</v>
      </c>
      <c r="F7557" s="7"/>
      <c r="G7557" s="7"/>
      <c r="H7557" s="8" t="s">
        <v>1561</v>
      </c>
      <c r="I7557" s="8"/>
      <c r="J7557" s="8" t="s">
        <v>12685</v>
      </c>
      <c r="K7557" s="8" t="s">
        <v>12686</v>
      </c>
      <c r="L7557" s="7" t="s">
        <v>8036</v>
      </c>
      <c r="M7557" s="7"/>
      <c r="N7557" s="9" t="s">
        <v>12688</v>
      </c>
    </row>
    <row r="7558" spans="1:14">
      <c r="A7558" s="7" t="s">
        <v>12709</v>
      </c>
      <c r="B7558" s="7"/>
      <c r="C7558" s="9" t="s">
        <v>15042</v>
      </c>
      <c r="D7558" s="9" t="s">
        <v>15043</v>
      </c>
      <c r="E7558" s="7" t="s">
        <v>12629</v>
      </c>
      <c r="F7558" s="7"/>
      <c r="G7558" s="7"/>
      <c r="H7558" s="8" t="s">
        <v>1561</v>
      </c>
      <c r="I7558" s="8"/>
      <c r="J7558" s="8" t="s">
        <v>12685</v>
      </c>
      <c r="K7558" s="8" t="s">
        <v>12686</v>
      </c>
      <c r="L7558" s="7" t="s">
        <v>8036</v>
      </c>
      <c r="M7558" s="7"/>
      <c r="N7558" s="9" t="s">
        <v>12688</v>
      </c>
    </row>
    <row r="7559" spans="1:14">
      <c r="A7559" s="7" t="s">
        <v>12709</v>
      </c>
      <c r="B7559" s="7"/>
      <c r="C7559" s="9" t="s">
        <v>15044</v>
      </c>
      <c r="D7559" s="9" t="s">
        <v>15045</v>
      </c>
      <c r="E7559" s="7" t="s">
        <v>12629</v>
      </c>
      <c r="F7559" s="7"/>
      <c r="G7559" s="7"/>
      <c r="H7559" s="8" t="s">
        <v>1561</v>
      </c>
      <c r="I7559" s="8"/>
      <c r="J7559" s="8" t="s">
        <v>12685</v>
      </c>
      <c r="K7559" s="8" t="s">
        <v>12686</v>
      </c>
      <c r="L7559" s="7" t="s">
        <v>8036</v>
      </c>
      <c r="M7559" s="7"/>
      <c r="N7559" s="9" t="s">
        <v>12688</v>
      </c>
    </row>
    <row r="7560" spans="1:14">
      <c r="A7560" s="7" t="s">
        <v>12709</v>
      </c>
      <c r="B7560" s="7"/>
      <c r="C7560" s="9" t="s">
        <v>15046</v>
      </c>
      <c r="D7560" s="9" t="s">
        <v>15047</v>
      </c>
      <c r="E7560" s="7" t="s">
        <v>12629</v>
      </c>
      <c r="F7560" s="7"/>
      <c r="G7560" s="7"/>
      <c r="H7560" s="8" t="s">
        <v>1561</v>
      </c>
      <c r="I7560" s="8"/>
      <c r="J7560" s="8" t="s">
        <v>12685</v>
      </c>
      <c r="K7560" s="8" t="s">
        <v>12686</v>
      </c>
      <c r="L7560" s="7" t="s">
        <v>8036</v>
      </c>
      <c r="M7560" s="7"/>
      <c r="N7560" s="9" t="s">
        <v>12688</v>
      </c>
    </row>
    <row r="7561" spans="1:14">
      <c r="A7561" s="7" t="s">
        <v>12709</v>
      </c>
      <c r="B7561" s="7"/>
      <c r="C7561" s="9" t="s">
        <v>15048</v>
      </c>
      <c r="D7561" s="9" t="s">
        <v>15049</v>
      </c>
      <c r="E7561" s="7" t="s">
        <v>12629</v>
      </c>
      <c r="F7561" s="7"/>
      <c r="G7561" s="7"/>
      <c r="H7561" s="8" t="s">
        <v>1561</v>
      </c>
      <c r="I7561" s="8"/>
      <c r="J7561" s="8" t="s">
        <v>12685</v>
      </c>
      <c r="K7561" s="8" t="s">
        <v>12686</v>
      </c>
      <c r="L7561" s="7" t="s">
        <v>8036</v>
      </c>
      <c r="M7561" s="7"/>
      <c r="N7561" s="9" t="s">
        <v>12688</v>
      </c>
    </row>
    <row r="7562" spans="1:14">
      <c r="A7562" s="7" t="s">
        <v>12709</v>
      </c>
      <c r="B7562" s="7"/>
      <c r="C7562" s="9" t="s">
        <v>15050</v>
      </c>
      <c r="D7562" s="9" t="s">
        <v>15051</v>
      </c>
      <c r="E7562" s="7" t="s">
        <v>12629</v>
      </c>
      <c r="F7562" s="7"/>
      <c r="G7562" s="7"/>
      <c r="H7562" s="8" t="s">
        <v>1561</v>
      </c>
      <c r="I7562" s="8"/>
      <c r="J7562" s="8" t="s">
        <v>12685</v>
      </c>
      <c r="K7562" s="8" t="s">
        <v>12686</v>
      </c>
      <c r="L7562" s="7" t="s">
        <v>8036</v>
      </c>
      <c r="M7562" s="7"/>
      <c r="N7562" s="9" t="s">
        <v>12688</v>
      </c>
    </row>
    <row r="7563" spans="1:14">
      <c r="A7563" s="7" t="s">
        <v>12709</v>
      </c>
      <c r="B7563" s="7"/>
      <c r="C7563" s="9" t="s">
        <v>15052</v>
      </c>
      <c r="D7563" s="9" t="s">
        <v>15053</v>
      </c>
      <c r="E7563" s="7" t="s">
        <v>12629</v>
      </c>
      <c r="F7563" s="7"/>
      <c r="G7563" s="7"/>
      <c r="H7563" s="8" t="s">
        <v>1561</v>
      </c>
      <c r="I7563" s="8"/>
      <c r="J7563" s="8" t="s">
        <v>12685</v>
      </c>
      <c r="K7563" s="8" t="s">
        <v>12686</v>
      </c>
      <c r="L7563" s="7" t="s">
        <v>8036</v>
      </c>
      <c r="M7563" s="7"/>
      <c r="N7563" s="9" t="s">
        <v>12688</v>
      </c>
    </row>
    <row r="7564" spans="1:14">
      <c r="A7564" s="7" t="s">
        <v>12709</v>
      </c>
      <c r="B7564" s="7"/>
      <c r="C7564" s="9" t="s">
        <v>15054</v>
      </c>
      <c r="D7564" s="9" t="s">
        <v>15055</v>
      </c>
      <c r="E7564" s="7" t="s">
        <v>12629</v>
      </c>
      <c r="F7564" s="7"/>
      <c r="G7564" s="7"/>
      <c r="H7564" s="8" t="s">
        <v>1561</v>
      </c>
      <c r="I7564" s="8"/>
      <c r="J7564" s="8" t="s">
        <v>12685</v>
      </c>
      <c r="K7564" s="8" t="s">
        <v>12686</v>
      </c>
      <c r="L7564" s="7" t="s">
        <v>8036</v>
      </c>
      <c r="M7564" s="7"/>
      <c r="N7564" s="9" t="s">
        <v>12688</v>
      </c>
    </row>
    <row r="7565" spans="1:14">
      <c r="A7565" s="7" t="s">
        <v>12709</v>
      </c>
      <c r="B7565" s="7"/>
      <c r="C7565" s="9" t="s">
        <v>15056</v>
      </c>
      <c r="D7565" s="9" t="s">
        <v>15057</v>
      </c>
      <c r="E7565" s="7" t="s">
        <v>12629</v>
      </c>
      <c r="F7565" s="7"/>
      <c r="G7565" s="7"/>
      <c r="H7565" s="8" t="s">
        <v>1561</v>
      </c>
      <c r="I7565" s="8"/>
      <c r="J7565" s="8" t="s">
        <v>12685</v>
      </c>
      <c r="K7565" s="8" t="s">
        <v>12686</v>
      </c>
      <c r="L7565" s="7" t="s">
        <v>8036</v>
      </c>
      <c r="M7565" s="7"/>
      <c r="N7565" s="9" t="s">
        <v>12688</v>
      </c>
    </row>
    <row r="7566" spans="1:14">
      <c r="A7566" s="7" t="s">
        <v>12709</v>
      </c>
      <c r="B7566" s="7"/>
      <c r="C7566" s="9" t="s">
        <v>15058</v>
      </c>
      <c r="D7566" s="9" t="s">
        <v>15059</v>
      </c>
      <c r="E7566" s="7" t="s">
        <v>12629</v>
      </c>
      <c r="F7566" s="7"/>
      <c r="G7566" s="7"/>
      <c r="H7566" s="8" t="s">
        <v>1561</v>
      </c>
      <c r="I7566" s="8"/>
      <c r="J7566" s="8" t="s">
        <v>12685</v>
      </c>
      <c r="K7566" s="8" t="s">
        <v>12686</v>
      </c>
      <c r="L7566" s="7" t="s">
        <v>8036</v>
      </c>
      <c r="M7566" s="7"/>
      <c r="N7566" s="9" t="s">
        <v>12688</v>
      </c>
    </row>
    <row r="7567" spans="1:14">
      <c r="A7567" s="7" t="s">
        <v>12709</v>
      </c>
      <c r="B7567" s="7"/>
      <c r="C7567" s="9" t="s">
        <v>15060</v>
      </c>
      <c r="D7567" s="9" t="s">
        <v>15061</v>
      </c>
      <c r="E7567" s="7" t="s">
        <v>12629</v>
      </c>
      <c r="F7567" s="7"/>
      <c r="G7567" s="7"/>
      <c r="H7567" s="8" t="s">
        <v>1561</v>
      </c>
      <c r="I7567" s="8"/>
      <c r="J7567" s="8" t="s">
        <v>12685</v>
      </c>
      <c r="K7567" s="8" t="s">
        <v>12686</v>
      </c>
      <c r="L7567" s="7" t="s">
        <v>8036</v>
      </c>
      <c r="M7567" s="7"/>
      <c r="N7567" s="9" t="s">
        <v>12688</v>
      </c>
    </row>
    <row r="7568" spans="1:14">
      <c r="A7568" s="7" t="s">
        <v>12709</v>
      </c>
      <c r="B7568" s="7"/>
      <c r="C7568" s="9" t="s">
        <v>15062</v>
      </c>
      <c r="D7568" s="9" t="s">
        <v>15063</v>
      </c>
      <c r="E7568" s="7" t="s">
        <v>12629</v>
      </c>
      <c r="F7568" s="7"/>
      <c r="G7568" s="7"/>
      <c r="H7568" s="8" t="s">
        <v>1561</v>
      </c>
      <c r="I7568" s="8"/>
      <c r="J7568" s="8" t="s">
        <v>12685</v>
      </c>
      <c r="K7568" s="8" t="s">
        <v>12686</v>
      </c>
      <c r="L7568" s="7" t="s">
        <v>8036</v>
      </c>
      <c r="M7568" s="7"/>
      <c r="N7568" s="9" t="s">
        <v>12688</v>
      </c>
    </row>
    <row r="7569" spans="1:14">
      <c r="A7569" s="7" t="s">
        <v>12709</v>
      </c>
      <c r="B7569" s="7"/>
      <c r="C7569" s="9" t="s">
        <v>15064</v>
      </c>
      <c r="D7569" s="9" t="s">
        <v>15065</v>
      </c>
      <c r="E7569" s="7" t="s">
        <v>12629</v>
      </c>
      <c r="F7569" s="7"/>
      <c r="G7569" s="7"/>
      <c r="H7569" s="8" t="s">
        <v>1561</v>
      </c>
      <c r="I7569" s="8"/>
      <c r="J7569" s="8" t="s">
        <v>12685</v>
      </c>
      <c r="K7569" s="8" t="s">
        <v>12686</v>
      </c>
      <c r="L7569" s="7" t="s">
        <v>8036</v>
      </c>
      <c r="M7569" s="7"/>
      <c r="N7569" s="9" t="s">
        <v>12688</v>
      </c>
    </row>
    <row r="7570" spans="1:14">
      <c r="A7570" s="7" t="s">
        <v>12709</v>
      </c>
      <c r="B7570" s="7"/>
      <c r="C7570" s="9" t="s">
        <v>15066</v>
      </c>
      <c r="D7570" s="9" t="s">
        <v>15067</v>
      </c>
      <c r="E7570" s="7" t="s">
        <v>12629</v>
      </c>
      <c r="F7570" s="7"/>
      <c r="G7570" s="7"/>
      <c r="H7570" s="8" t="s">
        <v>1561</v>
      </c>
      <c r="I7570" s="8"/>
      <c r="J7570" s="8" t="s">
        <v>12685</v>
      </c>
      <c r="K7570" s="8" t="s">
        <v>12686</v>
      </c>
      <c r="L7570" s="7" t="s">
        <v>8036</v>
      </c>
      <c r="M7570" s="7"/>
      <c r="N7570" s="9" t="s">
        <v>12688</v>
      </c>
    </row>
    <row r="7571" spans="1:14">
      <c r="A7571" s="7" t="s">
        <v>12709</v>
      </c>
      <c r="B7571" s="7"/>
      <c r="C7571" s="9" t="s">
        <v>15068</v>
      </c>
      <c r="D7571" s="9" t="s">
        <v>15069</v>
      </c>
      <c r="E7571" s="7" t="s">
        <v>12629</v>
      </c>
      <c r="F7571" s="7"/>
      <c r="G7571" s="7"/>
      <c r="H7571" s="8" t="s">
        <v>1561</v>
      </c>
      <c r="I7571" s="8"/>
      <c r="J7571" s="8" t="s">
        <v>12685</v>
      </c>
      <c r="K7571" s="8" t="s">
        <v>12686</v>
      </c>
      <c r="L7571" s="7" t="s">
        <v>8036</v>
      </c>
      <c r="M7571" s="7"/>
      <c r="N7571" s="9" t="s">
        <v>12688</v>
      </c>
    </row>
    <row r="7572" spans="1:14">
      <c r="A7572" s="7" t="s">
        <v>12709</v>
      </c>
      <c r="B7572" s="7"/>
      <c r="C7572" s="9" t="s">
        <v>15070</v>
      </c>
      <c r="D7572" s="9" t="s">
        <v>15071</v>
      </c>
      <c r="E7572" s="7" t="s">
        <v>12629</v>
      </c>
      <c r="F7572" s="7"/>
      <c r="G7572" s="7"/>
      <c r="H7572" s="8" t="s">
        <v>1561</v>
      </c>
      <c r="I7572" s="8"/>
      <c r="J7572" s="8" t="s">
        <v>12685</v>
      </c>
      <c r="K7572" s="8" t="s">
        <v>12686</v>
      </c>
      <c r="L7572" s="7" t="s">
        <v>8036</v>
      </c>
      <c r="M7572" s="7"/>
      <c r="N7572" s="9" t="s">
        <v>12688</v>
      </c>
    </row>
    <row r="7573" spans="1:14">
      <c r="A7573" s="7" t="s">
        <v>9897</v>
      </c>
      <c r="B7573" s="7"/>
      <c r="C7573" s="7" t="s">
        <v>15072</v>
      </c>
      <c r="D7573" s="7" t="s">
        <v>15073</v>
      </c>
      <c r="E7573" s="7" t="s">
        <v>12629</v>
      </c>
      <c r="F7573" s="7"/>
      <c r="G7573" s="7"/>
      <c r="H7573" s="8" t="s">
        <v>1651</v>
      </c>
      <c r="I7573" s="8"/>
      <c r="J7573" s="8" t="s">
        <v>12630</v>
      </c>
      <c r="K7573" s="8" t="s">
        <v>12631</v>
      </c>
      <c r="L7573" s="8" t="s">
        <v>356</v>
      </c>
      <c r="M7573" s="7" t="s">
        <v>1982</v>
      </c>
      <c r="N7573" s="9" t="s">
        <v>12633</v>
      </c>
    </row>
    <row r="7574" spans="1:14">
      <c r="A7574" s="7" t="s">
        <v>9897</v>
      </c>
      <c r="B7574" s="7"/>
      <c r="C7574" s="7" t="s">
        <v>15074</v>
      </c>
      <c r="D7574" s="7" t="s">
        <v>15075</v>
      </c>
      <c r="E7574" s="7" t="s">
        <v>12629</v>
      </c>
      <c r="F7574" s="7"/>
      <c r="G7574" s="7"/>
      <c r="H7574" s="8" t="s">
        <v>1651</v>
      </c>
      <c r="I7574" s="8"/>
      <c r="J7574" s="8" t="s">
        <v>12630</v>
      </c>
      <c r="K7574" s="8" t="s">
        <v>12631</v>
      </c>
      <c r="L7574" s="8" t="s">
        <v>356</v>
      </c>
      <c r="M7574" s="7" t="s">
        <v>1982</v>
      </c>
      <c r="N7574" s="9" t="s">
        <v>12633</v>
      </c>
    </row>
    <row r="7575" spans="1:14">
      <c r="A7575" s="7" t="s">
        <v>9897</v>
      </c>
      <c r="B7575" s="7"/>
      <c r="C7575" s="7" t="s">
        <v>15076</v>
      </c>
      <c r="D7575" s="7" t="s">
        <v>15077</v>
      </c>
      <c r="E7575" s="7" t="s">
        <v>12629</v>
      </c>
      <c r="F7575" s="7"/>
      <c r="G7575" s="7"/>
      <c r="H7575" s="8" t="s">
        <v>1651</v>
      </c>
      <c r="I7575" s="8"/>
      <c r="J7575" s="8" t="s">
        <v>12630</v>
      </c>
      <c r="K7575" s="8" t="s">
        <v>12631</v>
      </c>
      <c r="L7575" s="8" t="s">
        <v>356</v>
      </c>
      <c r="M7575" s="7" t="s">
        <v>1982</v>
      </c>
      <c r="N7575" s="9" t="s">
        <v>12633</v>
      </c>
    </row>
    <row r="7576" spans="1:14">
      <c r="A7576" s="7" t="s">
        <v>9897</v>
      </c>
      <c r="B7576" s="7"/>
      <c r="C7576" s="7" t="s">
        <v>15078</v>
      </c>
      <c r="D7576" s="7" t="s">
        <v>15079</v>
      </c>
      <c r="E7576" s="7" t="s">
        <v>12629</v>
      </c>
      <c r="F7576" s="7"/>
      <c r="G7576" s="7"/>
      <c r="H7576" s="8" t="s">
        <v>1651</v>
      </c>
      <c r="I7576" s="8"/>
      <c r="J7576" s="8" t="s">
        <v>12630</v>
      </c>
      <c r="K7576" s="8" t="s">
        <v>12631</v>
      </c>
      <c r="L7576" s="8" t="s">
        <v>356</v>
      </c>
      <c r="M7576" s="7" t="s">
        <v>1982</v>
      </c>
      <c r="N7576" s="9" t="s">
        <v>12633</v>
      </c>
    </row>
    <row r="7577" spans="1:14">
      <c r="A7577" s="7" t="s">
        <v>9897</v>
      </c>
      <c r="B7577" s="7"/>
      <c r="C7577" s="7" t="s">
        <v>15080</v>
      </c>
      <c r="D7577" s="7" t="s">
        <v>15081</v>
      </c>
      <c r="E7577" s="7" t="s">
        <v>12629</v>
      </c>
      <c r="F7577" s="7"/>
      <c r="G7577" s="7"/>
      <c r="H7577" s="8" t="s">
        <v>1651</v>
      </c>
      <c r="I7577" s="8"/>
      <c r="J7577" s="8" t="s">
        <v>12630</v>
      </c>
      <c r="K7577" s="8" t="s">
        <v>12631</v>
      </c>
      <c r="L7577" s="8" t="s">
        <v>356</v>
      </c>
      <c r="M7577" s="7" t="s">
        <v>1982</v>
      </c>
      <c r="N7577" s="9" t="s">
        <v>12633</v>
      </c>
    </row>
    <row r="7578" spans="1:14">
      <c r="A7578" s="7" t="s">
        <v>9897</v>
      </c>
      <c r="B7578" s="7"/>
      <c r="C7578" s="7" t="s">
        <v>15082</v>
      </c>
      <c r="D7578" s="7" t="s">
        <v>15083</v>
      </c>
      <c r="E7578" s="7" t="s">
        <v>12629</v>
      </c>
      <c r="F7578" s="7"/>
      <c r="G7578" s="7"/>
      <c r="H7578" s="8" t="s">
        <v>1651</v>
      </c>
      <c r="I7578" s="8"/>
      <c r="J7578" s="8" t="s">
        <v>12630</v>
      </c>
      <c r="K7578" s="8" t="s">
        <v>12631</v>
      </c>
      <c r="L7578" s="8" t="s">
        <v>356</v>
      </c>
      <c r="M7578" s="7" t="s">
        <v>1982</v>
      </c>
      <c r="N7578" s="9" t="s">
        <v>12633</v>
      </c>
    </row>
    <row r="7579" spans="1:14">
      <c r="A7579" s="7" t="s">
        <v>9897</v>
      </c>
      <c r="B7579" s="7"/>
      <c r="C7579" s="7" t="s">
        <v>15084</v>
      </c>
      <c r="D7579" s="7" t="s">
        <v>15085</v>
      </c>
      <c r="E7579" s="7" t="s">
        <v>12629</v>
      </c>
      <c r="F7579" s="7"/>
      <c r="G7579" s="7"/>
      <c r="H7579" s="8" t="s">
        <v>1651</v>
      </c>
      <c r="I7579" s="8"/>
      <c r="J7579" s="8" t="s">
        <v>12630</v>
      </c>
      <c r="K7579" s="8" t="s">
        <v>12631</v>
      </c>
      <c r="L7579" s="8" t="s">
        <v>356</v>
      </c>
      <c r="M7579" s="7" t="s">
        <v>1982</v>
      </c>
      <c r="N7579" s="9" t="s">
        <v>12633</v>
      </c>
    </row>
    <row r="7580" spans="1:14">
      <c r="A7580" s="7" t="s">
        <v>9897</v>
      </c>
      <c r="B7580" s="7"/>
      <c r="C7580" s="7" t="s">
        <v>15086</v>
      </c>
      <c r="D7580" s="7" t="s">
        <v>15087</v>
      </c>
      <c r="E7580" s="7" t="s">
        <v>12629</v>
      </c>
      <c r="F7580" s="7"/>
      <c r="G7580" s="7"/>
      <c r="H7580" s="8" t="s">
        <v>1651</v>
      </c>
      <c r="I7580" s="8"/>
      <c r="J7580" s="8" t="s">
        <v>12630</v>
      </c>
      <c r="K7580" s="8" t="s">
        <v>12631</v>
      </c>
      <c r="L7580" s="8" t="s">
        <v>356</v>
      </c>
      <c r="M7580" s="7" t="s">
        <v>1982</v>
      </c>
      <c r="N7580" s="9" t="s">
        <v>12633</v>
      </c>
    </row>
    <row r="7581" spans="1:14">
      <c r="A7581" s="7" t="s">
        <v>9897</v>
      </c>
      <c r="B7581" s="7"/>
      <c r="C7581" s="7" t="s">
        <v>15088</v>
      </c>
      <c r="D7581" s="7" t="s">
        <v>15089</v>
      </c>
      <c r="E7581" s="7" t="s">
        <v>12629</v>
      </c>
      <c r="F7581" s="7"/>
      <c r="G7581" s="7"/>
      <c r="H7581" s="8" t="s">
        <v>1651</v>
      </c>
      <c r="I7581" s="8"/>
      <c r="J7581" s="8" t="s">
        <v>12630</v>
      </c>
      <c r="K7581" s="8" t="s">
        <v>12631</v>
      </c>
      <c r="L7581" s="8" t="s">
        <v>356</v>
      </c>
      <c r="M7581" s="7" t="s">
        <v>1982</v>
      </c>
      <c r="N7581" s="9" t="s">
        <v>12633</v>
      </c>
    </row>
    <row r="7582" spans="1:14">
      <c r="A7582" s="7" t="s">
        <v>9897</v>
      </c>
      <c r="B7582" s="7"/>
      <c r="C7582" s="7" t="s">
        <v>15090</v>
      </c>
      <c r="D7582" s="7" t="s">
        <v>15091</v>
      </c>
      <c r="E7582" s="7" t="s">
        <v>12629</v>
      </c>
      <c r="F7582" s="7"/>
      <c r="G7582" s="7"/>
      <c r="H7582" s="8" t="s">
        <v>1651</v>
      </c>
      <c r="I7582" s="8"/>
      <c r="J7582" s="8" t="s">
        <v>12630</v>
      </c>
      <c r="K7582" s="8" t="s">
        <v>12631</v>
      </c>
      <c r="L7582" s="8" t="s">
        <v>356</v>
      </c>
      <c r="M7582" s="7" t="s">
        <v>1982</v>
      </c>
      <c r="N7582" s="9" t="s">
        <v>12633</v>
      </c>
    </row>
    <row r="7583" spans="1:14">
      <c r="A7583" s="7" t="s">
        <v>9897</v>
      </c>
      <c r="B7583" s="7"/>
      <c r="C7583" s="7" t="s">
        <v>15092</v>
      </c>
      <c r="D7583" s="7" t="s">
        <v>15093</v>
      </c>
      <c r="E7583" s="7" t="s">
        <v>12629</v>
      </c>
      <c r="F7583" s="7"/>
      <c r="G7583" s="7"/>
      <c r="H7583" s="8" t="s">
        <v>1651</v>
      </c>
      <c r="I7583" s="8"/>
      <c r="J7583" s="8" t="s">
        <v>12630</v>
      </c>
      <c r="K7583" s="8" t="s">
        <v>12631</v>
      </c>
      <c r="L7583" s="8" t="s">
        <v>356</v>
      </c>
      <c r="M7583" s="7" t="s">
        <v>1982</v>
      </c>
      <c r="N7583" s="9" t="s">
        <v>12633</v>
      </c>
    </row>
    <row r="7584" spans="1:14">
      <c r="A7584" s="7" t="s">
        <v>9897</v>
      </c>
      <c r="B7584" s="7"/>
      <c r="C7584" s="7" t="s">
        <v>15094</v>
      </c>
      <c r="D7584" s="7" t="s">
        <v>15095</v>
      </c>
      <c r="E7584" s="7" t="s">
        <v>12629</v>
      </c>
      <c r="F7584" s="7"/>
      <c r="G7584" s="7"/>
      <c r="H7584" s="8" t="s">
        <v>1651</v>
      </c>
      <c r="I7584" s="8"/>
      <c r="J7584" s="8" t="s">
        <v>12630</v>
      </c>
      <c r="K7584" s="8" t="s">
        <v>12631</v>
      </c>
      <c r="L7584" s="8" t="s">
        <v>356</v>
      </c>
      <c r="M7584" s="7" t="s">
        <v>1982</v>
      </c>
      <c r="N7584" s="9" t="s">
        <v>12633</v>
      </c>
    </row>
    <row r="7585" spans="1:14">
      <c r="A7585" s="7" t="s">
        <v>9897</v>
      </c>
      <c r="B7585" s="7"/>
      <c r="C7585" s="7" t="s">
        <v>15096</v>
      </c>
      <c r="D7585" s="7" t="s">
        <v>15097</v>
      </c>
      <c r="E7585" s="7" t="s">
        <v>12629</v>
      </c>
      <c r="F7585" s="7"/>
      <c r="G7585" s="7"/>
      <c r="H7585" s="8" t="s">
        <v>1651</v>
      </c>
      <c r="I7585" s="8"/>
      <c r="J7585" s="8" t="s">
        <v>12630</v>
      </c>
      <c r="K7585" s="8" t="s">
        <v>12631</v>
      </c>
      <c r="L7585" s="8" t="s">
        <v>356</v>
      </c>
      <c r="M7585" s="7" t="s">
        <v>1982</v>
      </c>
      <c r="N7585" s="9" t="s">
        <v>12633</v>
      </c>
    </row>
    <row r="7586" spans="1:14">
      <c r="A7586" s="7" t="s">
        <v>9897</v>
      </c>
      <c r="B7586" s="7"/>
      <c r="C7586" s="7" t="s">
        <v>15098</v>
      </c>
      <c r="D7586" s="7" t="s">
        <v>15099</v>
      </c>
      <c r="E7586" s="7" t="s">
        <v>12629</v>
      </c>
      <c r="F7586" s="7"/>
      <c r="G7586" s="7"/>
      <c r="H7586" s="8" t="s">
        <v>1651</v>
      </c>
      <c r="I7586" s="8"/>
      <c r="J7586" s="8" t="s">
        <v>12630</v>
      </c>
      <c r="K7586" s="8" t="s">
        <v>12631</v>
      </c>
      <c r="L7586" s="8" t="s">
        <v>356</v>
      </c>
      <c r="M7586" s="7" t="s">
        <v>1982</v>
      </c>
      <c r="N7586" s="9" t="s">
        <v>12633</v>
      </c>
    </row>
    <row r="7587" spans="1:14">
      <c r="A7587" s="7" t="s">
        <v>9897</v>
      </c>
      <c r="B7587" s="7"/>
      <c r="C7587" s="8" t="s">
        <v>15100</v>
      </c>
      <c r="D7587" s="8" t="s">
        <v>15101</v>
      </c>
      <c r="E7587" s="7" t="s">
        <v>12629</v>
      </c>
      <c r="F7587" s="8"/>
      <c r="G7587" s="8"/>
      <c r="H7587" s="8" t="s">
        <v>1651</v>
      </c>
      <c r="I7587" s="8"/>
      <c r="J7587" s="8" t="s">
        <v>12630</v>
      </c>
      <c r="K7587" s="8" t="s">
        <v>12631</v>
      </c>
      <c r="L7587" s="8" t="s">
        <v>356</v>
      </c>
      <c r="M7587" s="7" t="s">
        <v>1982</v>
      </c>
      <c r="N7587" s="9" t="s">
        <v>12633</v>
      </c>
    </row>
    <row r="7588" spans="1:14">
      <c r="A7588" s="7" t="s">
        <v>9897</v>
      </c>
      <c r="B7588" s="7"/>
      <c r="C7588" s="8" t="s">
        <v>15102</v>
      </c>
      <c r="D7588" s="8" t="s">
        <v>15103</v>
      </c>
      <c r="E7588" s="7" t="s">
        <v>12629</v>
      </c>
      <c r="F7588" s="8"/>
      <c r="G7588" s="8"/>
      <c r="H7588" s="8" t="s">
        <v>1651</v>
      </c>
      <c r="I7588" s="8"/>
      <c r="J7588" s="8" t="s">
        <v>12630</v>
      </c>
      <c r="K7588" s="8" t="s">
        <v>12631</v>
      </c>
      <c r="L7588" s="8" t="s">
        <v>356</v>
      </c>
      <c r="M7588" s="7" t="s">
        <v>1982</v>
      </c>
      <c r="N7588" s="9" t="s">
        <v>12633</v>
      </c>
    </row>
    <row r="7589" spans="1:14">
      <c r="A7589" s="7" t="s">
        <v>9897</v>
      </c>
      <c r="B7589" s="7"/>
      <c r="C7589" s="7" t="s">
        <v>15104</v>
      </c>
      <c r="D7589" s="7" t="s">
        <v>15105</v>
      </c>
      <c r="E7589" s="7" t="s">
        <v>12629</v>
      </c>
      <c r="F7589" s="7"/>
      <c r="G7589" s="7"/>
      <c r="H7589" s="8" t="s">
        <v>1651</v>
      </c>
      <c r="I7589" s="8"/>
      <c r="J7589" s="8" t="s">
        <v>12630</v>
      </c>
      <c r="K7589" s="8" t="s">
        <v>12631</v>
      </c>
      <c r="L7589" s="8" t="s">
        <v>356</v>
      </c>
      <c r="M7589" s="7" t="s">
        <v>1982</v>
      </c>
      <c r="N7589" s="9" t="s">
        <v>12633</v>
      </c>
    </row>
    <row r="7590" spans="1:14">
      <c r="A7590" s="7" t="s">
        <v>9897</v>
      </c>
      <c r="B7590" s="7"/>
      <c r="C7590" s="7" t="s">
        <v>15106</v>
      </c>
      <c r="D7590" s="7" t="s">
        <v>15107</v>
      </c>
      <c r="E7590" s="7" t="s">
        <v>12629</v>
      </c>
      <c r="F7590" s="7"/>
      <c r="G7590" s="7"/>
      <c r="H7590" s="8" t="s">
        <v>1651</v>
      </c>
      <c r="I7590" s="8"/>
      <c r="J7590" s="8" t="s">
        <v>12630</v>
      </c>
      <c r="K7590" s="8" t="s">
        <v>12631</v>
      </c>
      <c r="L7590" s="8" t="s">
        <v>356</v>
      </c>
      <c r="M7590" s="7" t="s">
        <v>1982</v>
      </c>
      <c r="N7590" s="9" t="s">
        <v>12633</v>
      </c>
    </row>
    <row r="7591" spans="1:14">
      <c r="A7591" s="7" t="s">
        <v>9897</v>
      </c>
      <c r="B7591" s="7"/>
      <c r="C7591" s="7" t="s">
        <v>15108</v>
      </c>
      <c r="D7591" s="7" t="s">
        <v>15109</v>
      </c>
      <c r="E7591" s="7" t="s">
        <v>12629</v>
      </c>
      <c r="F7591" s="7"/>
      <c r="G7591" s="7"/>
      <c r="H7591" s="8" t="s">
        <v>1651</v>
      </c>
      <c r="I7591" s="8"/>
      <c r="J7591" s="8" t="s">
        <v>12630</v>
      </c>
      <c r="K7591" s="8" t="s">
        <v>12631</v>
      </c>
      <c r="L7591" s="8" t="s">
        <v>356</v>
      </c>
      <c r="M7591" s="7" t="s">
        <v>1982</v>
      </c>
      <c r="N7591" s="9" t="s">
        <v>12633</v>
      </c>
    </row>
    <row r="7592" spans="1:14">
      <c r="A7592" s="7" t="s">
        <v>9897</v>
      </c>
      <c r="B7592" s="7"/>
      <c r="C7592" s="7" t="s">
        <v>15110</v>
      </c>
      <c r="D7592" s="7" t="s">
        <v>15111</v>
      </c>
      <c r="E7592" s="7" t="s">
        <v>12629</v>
      </c>
      <c r="F7592" s="7"/>
      <c r="G7592" s="7"/>
      <c r="H7592" s="8" t="s">
        <v>1651</v>
      </c>
      <c r="I7592" s="8"/>
      <c r="J7592" s="8" t="s">
        <v>12630</v>
      </c>
      <c r="K7592" s="8" t="s">
        <v>12631</v>
      </c>
      <c r="L7592" s="8" t="s">
        <v>356</v>
      </c>
      <c r="M7592" s="7" t="s">
        <v>1982</v>
      </c>
      <c r="N7592" s="9" t="s">
        <v>12633</v>
      </c>
    </row>
    <row r="7593" spans="1:14">
      <c r="A7593" s="7" t="s">
        <v>9897</v>
      </c>
      <c r="B7593" s="7"/>
      <c r="C7593" s="7" t="s">
        <v>15112</v>
      </c>
      <c r="D7593" s="7" t="s">
        <v>15113</v>
      </c>
      <c r="E7593" s="7" t="s">
        <v>12629</v>
      </c>
      <c r="F7593" s="7"/>
      <c r="G7593" s="7"/>
      <c r="H7593" s="8" t="s">
        <v>1651</v>
      </c>
      <c r="I7593" s="8"/>
      <c r="J7593" s="8" t="s">
        <v>12630</v>
      </c>
      <c r="K7593" s="8" t="s">
        <v>12631</v>
      </c>
      <c r="L7593" s="8" t="s">
        <v>356</v>
      </c>
      <c r="M7593" s="7" t="s">
        <v>1982</v>
      </c>
      <c r="N7593" s="9" t="s">
        <v>12633</v>
      </c>
    </row>
    <row r="7594" spans="1:14">
      <c r="A7594" s="7" t="s">
        <v>9897</v>
      </c>
      <c r="B7594" s="7"/>
      <c r="C7594" s="8" t="s">
        <v>15114</v>
      </c>
      <c r="D7594" s="8" t="s">
        <v>15115</v>
      </c>
      <c r="E7594" s="7" t="s">
        <v>12629</v>
      </c>
      <c r="F7594" s="8"/>
      <c r="G7594" s="8"/>
      <c r="H7594" s="8" t="s">
        <v>1651</v>
      </c>
      <c r="I7594" s="8"/>
      <c r="J7594" s="8" t="s">
        <v>12630</v>
      </c>
      <c r="K7594" s="8" t="s">
        <v>12631</v>
      </c>
      <c r="L7594" s="8" t="s">
        <v>356</v>
      </c>
      <c r="M7594" s="7" t="s">
        <v>1982</v>
      </c>
      <c r="N7594" s="9" t="s">
        <v>12633</v>
      </c>
    </row>
    <row r="7595" spans="1:14">
      <c r="A7595" s="7" t="s">
        <v>9897</v>
      </c>
      <c r="B7595" s="7"/>
      <c r="C7595" s="7" t="s">
        <v>15116</v>
      </c>
      <c r="D7595" s="7" t="s">
        <v>15117</v>
      </c>
      <c r="E7595" s="7" t="s">
        <v>12629</v>
      </c>
      <c r="F7595" s="7"/>
      <c r="G7595" s="7"/>
      <c r="H7595" s="8" t="s">
        <v>1651</v>
      </c>
      <c r="I7595" s="8"/>
      <c r="J7595" s="8" t="s">
        <v>12630</v>
      </c>
      <c r="K7595" s="8" t="s">
        <v>12631</v>
      </c>
      <c r="L7595" s="8" t="s">
        <v>356</v>
      </c>
      <c r="M7595" s="7" t="s">
        <v>1982</v>
      </c>
      <c r="N7595" s="9" t="s">
        <v>12633</v>
      </c>
    </row>
    <row r="7596" spans="1:14">
      <c r="A7596" s="7" t="s">
        <v>9897</v>
      </c>
      <c r="B7596" s="7"/>
      <c r="C7596" s="8" t="s">
        <v>15118</v>
      </c>
      <c r="D7596" s="8" t="s">
        <v>15119</v>
      </c>
      <c r="E7596" s="7" t="s">
        <v>12629</v>
      </c>
      <c r="F7596" s="8"/>
      <c r="G7596" s="8"/>
      <c r="H7596" s="8" t="s">
        <v>1651</v>
      </c>
      <c r="I7596" s="8"/>
      <c r="J7596" s="8" t="s">
        <v>12630</v>
      </c>
      <c r="K7596" s="8" t="s">
        <v>12631</v>
      </c>
      <c r="L7596" s="8" t="s">
        <v>356</v>
      </c>
      <c r="M7596" s="7" t="s">
        <v>1982</v>
      </c>
      <c r="N7596" s="9" t="s">
        <v>12633</v>
      </c>
    </row>
    <row r="7597" spans="1:14">
      <c r="A7597" s="7" t="s">
        <v>9897</v>
      </c>
      <c r="B7597" s="7"/>
      <c r="C7597" s="7" t="s">
        <v>15120</v>
      </c>
      <c r="D7597" s="7" t="s">
        <v>15121</v>
      </c>
      <c r="E7597" s="7" t="s">
        <v>12629</v>
      </c>
      <c r="F7597" s="7"/>
      <c r="G7597" s="7"/>
      <c r="H7597" s="8" t="s">
        <v>1651</v>
      </c>
      <c r="I7597" s="8"/>
      <c r="J7597" s="8" t="s">
        <v>12630</v>
      </c>
      <c r="K7597" s="8" t="s">
        <v>12631</v>
      </c>
      <c r="L7597" s="8" t="s">
        <v>356</v>
      </c>
      <c r="M7597" s="7" t="s">
        <v>1982</v>
      </c>
      <c r="N7597" s="9" t="s">
        <v>12633</v>
      </c>
    </row>
    <row r="7598" spans="1:14">
      <c r="A7598" s="7" t="s">
        <v>9897</v>
      </c>
      <c r="B7598" s="7"/>
      <c r="C7598" s="8" t="s">
        <v>15122</v>
      </c>
      <c r="D7598" s="8" t="s">
        <v>15123</v>
      </c>
      <c r="E7598" s="7" t="s">
        <v>12629</v>
      </c>
      <c r="F7598" s="8"/>
      <c r="G7598" s="8"/>
      <c r="H7598" s="8" t="s">
        <v>1651</v>
      </c>
      <c r="I7598" s="8"/>
      <c r="J7598" s="8" t="s">
        <v>12630</v>
      </c>
      <c r="K7598" s="8" t="s">
        <v>12631</v>
      </c>
      <c r="L7598" s="8" t="s">
        <v>356</v>
      </c>
      <c r="M7598" s="7" t="s">
        <v>1982</v>
      </c>
      <c r="N7598" s="9" t="s">
        <v>12633</v>
      </c>
    </row>
    <row r="7599" spans="1:14">
      <c r="A7599" s="7" t="s">
        <v>9897</v>
      </c>
      <c r="B7599" s="7"/>
      <c r="C7599" s="8" t="s">
        <v>15124</v>
      </c>
      <c r="D7599" s="8" t="s">
        <v>15125</v>
      </c>
      <c r="E7599" s="7" t="s">
        <v>12629</v>
      </c>
      <c r="F7599" s="8"/>
      <c r="G7599" s="8"/>
      <c r="H7599" s="8" t="s">
        <v>1651</v>
      </c>
      <c r="I7599" s="8"/>
      <c r="J7599" s="8" t="s">
        <v>12630</v>
      </c>
      <c r="K7599" s="8" t="s">
        <v>12631</v>
      </c>
      <c r="L7599" s="8" t="s">
        <v>356</v>
      </c>
      <c r="M7599" s="7" t="s">
        <v>1982</v>
      </c>
      <c r="N7599" s="9" t="s">
        <v>12633</v>
      </c>
    </row>
    <row r="7600" spans="1:14">
      <c r="A7600" s="7" t="s">
        <v>9897</v>
      </c>
      <c r="B7600" s="7"/>
      <c r="C7600" s="8" t="s">
        <v>15126</v>
      </c>
      <c r="D7600" s="8" t="s">
        <v>15127</v>
      </c>
      <c r="E7600" s="7" t="s">
        <v>12629</v>
      </c>
      <c r="F7600" s="8"/>
      <c r="G7600" s="8"/>
      <c r="H7600" s="8" t="s">
        <v>1651</v>
      </c>
      <c r="I7600" s="8"/>
      <c r="J7600" s="8" t="s">
        <v>12630</v>
      </c>
      <c r="K7600" s="8" t="s">
        <v>12631</v>
      </c>
      <c r="L7600" s="8" t="s">
        <v>356</v>
      </c>
      <c r="M7600" s="7" t="s">
        <v>1982</v>
      </c>
      <c r="N7600" s="9" t="s">
        <v>12633</v>
      </c>
    </row>
    <row r="7601" spans="1:14">
      <c r="A7601" s="7" t="s">
        <v>9897</v>
      </c>
      <c r="B7601" s="7"/>
      <c r="C7601" s="8" t="s">
        <v>15128</v>
      </c>
      <c r="D7601" s="8" t="s">
        <v>15129</v>
      </c>
      <c r="E7601" s="7" t="s">
        <v>12629</v>
      </c>
      <c r="F7601" s="8"/>
      <c r="G7601" s="8"/>
      <c r="H7601" s="8" t="s">
        <v>1651</v>
      </c>
      <c r="I7601" s="8"/>
      <c r="J7601" s="8" t="s">
        <v>12630</v>
      </c>
      <c r="K7601" s="8" t="s">
        <v>12631</v>
      </c>
      <c r="L7601" s="8" t="s">
        <v>356</v>
      </c>
      <c r="M7601" s="7" t="s">
        <v>1982</v>
      </c>
      <c r="N7601" s="9" t="s">
        <v>12633</v>
      </c>
    </row>
    <row r="7602" spans="1:14">
      <c r="A7602" s="7" t="s">
        <v>9897</v>
      </c>
      <c r="B7602" s="7"/>
      <c r="C7602" s="7" t="s">
        <v>15130</v>
      </c>
      <c r="D7602" s="7" t="s">
        <v>15131</v>
      </c>
      <c r="E7602" s="7" t="s">
        <v>12629</v>
      </c>
      <c r="F7602" s="7"/>
      <c r="G7602" s="7"/>
      <c r="H7602" s="8" t="s">
        <v>1651</v>
      </c>
      <c r="I7602" s="8"/>
      <c r="J7602" s="8" t="s">
        <v>12630</v>
      </c>
      <c r="K7602" s="8" t="s">
        <v>12631</v>
      </c>
      <c r="L7602" s="8" t="s">
        <v>356</v>
      </c>
      <c r="M7602" s="7" t="s">
        <v>1982</v>
      </c>
      <c r="N7602" s="9" t="s">
        <v>12633</v>
      </c>
    </row>
    <row r="7603" spans="1:14">
      <c r="A7603" s="7" t="s">
        <v>9897</v>
      </c>
      <c r="B7603" s="7"/>
      <c r="C7603" s="8" t="s">
        <v>15132</v>
      </c>
      <c r="D7603" s="8" t="s">
        <v>15133</v>
      </c>
      <c r="E7603" s="7" t="s">
        <v>12629</v>
      </c>
      <c r="F7603" s="8"/>
      <c r="G7603" s="8"/>
      <c r="H7603" s="8" t="s">
        <v>1651</v>
      </c>
      <c r="I7603" s="8"/>
      <c r="J7603" s="8" t="s">
        <v>12630</v>
      </c>
      <c r="K7603" s="8" t="s">
        <v>12631</v>
      </c>
      <c r="L7603" s="8" t="s">
        <v>356</v>
      </c>
      <c r="M7603" s="7" t="s">
        <v>1982</v>
      </c>
      <c r="N7603" s="9" t="s">
        <v>12633</v>
      </c>
    </row>
    <row r="7604" spans="1:14">
      <c r="A7604" s="7" t="s">
        <v>9897</v>
      </c>
      <c r="B7604" s="7"/>
      <c r="C7604" s="8" t="s">
        <v>15134</v>
      </c>
      <c r="D7604" s="8" t="s">
        <v>15135</v>
      </c>
      <c r="E7604" s="7" t="s">
        <v>12629</v>
      </c>
      <c r="F7604" s="8"/>
      <c r="G7604" s="8"/>
      <c r="H7604" s="8" t="s">
        <v>1651</v>
      </c>
      <c r="I7604" s="8"/>
      <c r="J7604" s="8" t="s">
        <v>12630</v>
      </c>
      <c r="K7604" s="8" t="s">
        <v>12631</v>
      </c>
      <c r="L7604" s="8" t="s">
        <v>356</v>
      </c>
      <c r="M7604" s="7" t="s">
        <v>1982</v>
      </c>
      <c r="N7604" s="9" t="s">
        <v>12633</v>
      </c>
    </row>
    <row r="7605" spans="1:14">
      <c r="A7605" s="7" t="s">
        <v>9897</v>
      </c>
      <c r="B7605" s="7"/>
      <c r="C7605" s="8" t="s">
        <v>15136</v>
      </c>
      <c r="D7605" s="8" t="s">
        <v>15137</v>
      </c>
      <c r="E7605" s="7" t="s">
        <v>12629</v>
      </c>
      <c r="F7605" s="8"/>
      <c r="G7605" s="8"/>
      <c r="H7605" s="8" t="s">
        <v>1651</v>
      </c>
      <c r="I7605" s="8"/>
      <c r="J7605" s="8" t="s">
        <v>12630</v>
      </c>
      <c r="K7605" s="8" t="s">
        <v>12631</v>
      </c>
      <c r="L7605" s="8" t="s">
        <v>356</v>
      </c>
      <c r="M7605" s="7" t="s">
        <v>1982</v>
      </c>
      <c r="N7605" s="9" t="s">
        <v>12633</v>
      </c>
    </row>
    <row r="7606" spans="1:14">
      <c r="A7606" s="7" t="s">
        <v>9897</v>
      </c>
      <c r="B7606" s="7"/>
      <c r="C7606" s="8" t="s">
        <v>15138</v>
      </c>
      <c r="D7606" s="8" t="s">
        <v>15139</v>
      </c>
      <c r="E7606" s="7" t="s">
        <v>12629</v>
      </c>
      <c r="F7606" s="8"/>
      <c r="G7606" s="8"/>
      <c r="H7606" s="8" t="s">
        <v>1651</v>
      </c>
      <c r="I7606" s="8"/>
      <c r="J7606" s="8" t="s">
        <v>12630</v>
      </c>
      <c r="K7606" s="8" t="s">
        <v>12631</v>
      </c>
      <c r="L7606" s="8" t="s">
        <v>356</v>
      </c>
      <c r="M7606" s="7" t="s">
        <v>1982</v>
      </c>
      <c r="N7606" s="9" t="s">
        <v>12633</v>
      </c>
    </row>
    <row r="7607" spans="1:14">
      <c r="A7607" s="7" t="s">
        <v>9897</v>
      </c>
      <c r="B7607" s="7"/>
      <c r="C7607" s="7" t="s">
        <v>15140</v>
      </c>
      <c r="D7607" s="7" t="s">
        <v>15141</v>
      </c>
      <c r="E7607" s="7" t="s">
        <v>12629</v>
      </c>
      <c r="F7607" s="7"/>
      <c r="G7607" s="7"/>
      <c r="H7607" s="8" t="s">
        <v>1651</v>
      </c>
      <c r="I7607" s="8"/>
      <c r="J7607" s="8" t="s">
        <v>12630</v>
      </c>
      <c r="K7607" s="8" t="s">
        <v>12631</v>
      </c>
      <c r="L7607" s="8" t="s">
        <v>356</v>
      </c>
      <c r="M7607" s="7" t="s">
        <v>1982</v>
      </c>
      <c r="N7607" s="9" t="s">
        <v>12633</v>
      </c>
    </row>
    <row r="7608" spans="1:14">
      <c r="A7608" s="7" t="s">
        <v>9897</v>
      </c>
      <c r="B7608" s="7"/>
      <c r="C7608" s="7" t="s">
        <v>15142</v>
      </c>
      <c r="D7608" s="7" t="s">
        <v>15143</v>
      </c>
      <c r="E7608" s="7" t="s">
        <v>12629</v>
      </c>
      <c r="F7608" s="7"/>
      <c r="G7608" s="7"/>
      <c r="H7608" s="8" t="s">
        <v>1651</v>
      </c>
      <c r="I7608" s="8"/>
      <c r="J7608" s="8" t="s">
        <v>12630</v>
      </c>
      <c r="K7608" s="8" t="s">
        <v>12631</v>
      </c>
      <c r="L7608" s="8" t="s">
        <v>356</v>
      </c>
      <c r="M7608" s="7" t="s">
        <v>1982</v>
      </c>
      <c r="N7608" s="9" t="s">
        <v>12633</v>
      </c>
    </row>
    <row r="7609" spans="1:14">
      <c r="A7609" s="7" t="s">
        <v>9897</v>
      </c>
      <c r="B7609" s="7"/>
      <c r="C7609" s="8" t="s">
        <v>15144</v>
      </c>
      <c r="D7609" s="8" t="s">
        <v>15145</v>
      </c>
      <c r="E7609" s="7" t="s">
        <v>12629</v>
      </c>
      <c r="F7609" s="8"/>
      <c r="G7609" s="8"/>
      <c r="H7609" s="8" t="s">
        <v>1651</v>
      </c>
      <c r="I7609" s="8"/>
      <c r="J7609" s="8" t="s">
        <v>12630</v>
      </c>
      <c r="K7609" s="8" t="s">
        <v>12631</v>
      </c>
      <c r="L7609" s="8" t="s">
        <v>356</v>
      </c>
      <c r="M7609" s="7" t="s">
        <v>1982</v>
      </c>
      <c r="N7609" s="9" t="s">
        <v>12633</v>
      </c>
    </row>
    <row r="7610" spans="1:14">
      <c r="A7610" s="7" t="s">
        <v>9897</v>
      </c>
      <c r="B7610" s="7"/>
      <c r="C7610" s="7" t="s">
        <v>15146</v>
      </c>
      <c r="D7610" s="7" t="s">
        <v>15147</v>
      </c>
      <c r="E7610" s="7" t="s">
        <v>12629</v>
      </c>
      <c r="F7610" s="7"/>
      <c r="G7610" s="7"/>
      <c r="H7610" s="8" t="s">
        <v>1651</v>
      </c>
      <c r="I7610" s="8"/>
      <c r="J7610" s="8" t="s">
        <v>12630</v>
      </c>
      <c r="K7610" s="8" t="s">
        <v>12631</v>
      </c>
      <c r="L7610" s="8" t="s">
        <v>356</v>
      </c>
      <c r="M7610" s="7" t="s">
        <v>1982</v>
      </c>
      <c r="N7610" s="9" t="s">
        <v>12633</v>
      </c>
    </row>
    <row r="7611" spans="1:14">
      <c r="A7611" s="7" t="s">
        <v>9897</v>
      </c>
      <c r="B7611" s="7"/>
      <c r="C7611" s="7" t="s">
        <v>15148</v>
      </c>
      <c r="D7611" s="7" t="s">
        <v>15149</v>
      </c>
      <c r="E7611" s="7" t="s">
        <v>12629</v>
      </c>
      <c r="F7611" s="7"/>
      <c r="G7611" s="7"/>
      <c r="H7611" s="8" t="s">
        <v>1651</v>
      </c>
      <c r="I7611" s="8"/>
      <c r="J7611" s="8" t="s">
        <v>12630</v>
      </c>
      <c r="K7611" s="8" t="s">
        <v>12631</v>
      </c>
      <c r="L7611" s="8" t="s">
        <v>356</v>
      </c>
      <c r="M7611" s="7" t="s">
        <v>1982</v>
      </c>
      <c r="N7611" s="9" t="s">
        <v>12633</v>
      </c>
    </row>
    <row r="7612" spans="1:14">
      <c r="A7612" s="7" t="s">
        <v>9897</v>
      </c>
      <c r="B7612" s="7"/>
      <c r="C7612" s="7" t="s">
        <v>15150</v>
      </c>
      <c r="D7612" s="7" t="s">
        <v>15151</v>
      </c>
      <c r="E7612" s="7" t="s">
        <v>12629</v>
      </c>
      <c r="F7612" s="7"/>
      <c r="G7612" s="7"/>
      <c r="H7612" s="8" t="s">
        <v>1651</v>
      </c>
      <c r="I7612" s="8"/>
      <c r="J7612" s="8" t="s">
        <v>12630</v>
      </c>
      <c r="K7612" s="8" t="s">
        <v>12631</v>
      </c>
      <c r="L7612" s="8" t="s">
        <v>356</v>
      </c>
      <c r="M7612" s="7" t="s">
        <v>1982</v>
      </c>
      <c r="N7612" s="9" t="s">
        <v>12633</v>
      </c>
    </row>
    <row r="7613" spans="1:14">
      <c r="A7613" s="7" t="s">
        <v>9897</v>
      </c>
      <c r="B7613" s="7"/>
      <c r="C7613" s="7" t="s">
        <v>15152</v>
      </c>
      <c r="D7613" s="7" t="s">
        <v>15153</v>
      </c>
      <c r="E7613" s="7" t="s">
        <v>12629</v>
      </c>
      <c r="F7613" s="7"/>
      <c r="G7613" s="7"/>
      <c r="H7613" s="8" t="s">
        <v>1651</v>
      </c>
      <c r="I7613" s="8"/>
      <c r="J7613" s="8" t="s">
        <v>12630</v>
      </c>
      <c r="K7613" s="8" t="s">
        <v>12631</v>
      </c>
      <c r="L7613" s="8" t="s">
        <v>356</v>
      </c>
      <c r="M7613" s="7" t="s">
        <v>1982</v>
      </c>
      <c r="N7613" s="9" t="s">
        <v>12633</v>
      </c>
    </row>
    <row r="7614" spans="1:14">
      <c r="A7614" s="7" t="s">
        <v>9897</v>
      </c>
      <c r="B7614" s="7"/>
      <c r="C7614" s="7" t="s">
        <v>15154</v>
      </c>
      <c r="D7614" s="7" t="s">
        <v>15155</v>
      </c>
      <c r="E7614" s="7" t="s">
        <v>12629</v>
      </c>
      <c r="F7614" s="7"/>
      <c r="G7614" s="7"/>
      <c r="H7614" s="8" t="s">
        <v>1651</v>
      </c>
      <c r="I7614" s="8"/>
      <c r="J7614" s="8" t="s">
        <v>12630</v>
      </c>
      <c r="K7614" s="8" t="s">
        <v>12631</v>
      </c>
      <c r="L7614" s="8" t="s">
        <v>356</v>
      </c>
      <c r="M7614" s="7" t="s">
        <v>1982</v>
      </c>
      <c r="N7614" s="9" t="s">
        <v>12633</v>
      </c>
    </row>
    <row r="7615" spans="1:14">
      <c r="A7615" s="7" t="s">
        <v>9897</v>
      </c>
      <c r="B7615" s="7"/>
      <c r="C7615" s="8" t="s">
        <v>15156</v>
      </c>
      <c r="D7615" s="8" t="s">
        <v>15157</v>
      </c>
      <c r="E7615" s="7" t="s">
        <v>12629</v>
      </c>
      <c r="F7615" s="8"/>
      <c r="G7615" s="8"/>
      <c r="H7615" s="8" t="s">
        <v>1651</v>
      </c>
      <c r="I7615" s="8"/>
      <c r="J7615" s="8" t="s">
        <v>12630</v>
      </c>
      <c r="K7615" s="8" t="s">
        <v>12631</v>
      </c>
      <c r="L7615" s="8" t="s">
        <v>356</v>
      </c>
      <c r="M7615" s="7" t="s">
        <v>1982</v>
      </c>
      <c r="N7615" s="9" t="s">
        <v>12633</v>
      </c>
    </row>
    <row r="7616" spans="1:14">
      <c r="A7616" s="7" t="s">
        <v>9897</v>
      </c>
      <c r="B7616" s="7"/>
      <c r="C7616" s="8" t="s">
        <v>15158</v>
      </c>
      <c r="D7616" s="8" t="s">
        <v>15159</v>
      </c>
      <c r="E7616" s="7" t="s">
        <v>12629</v>
      </c>
      <c r="F7616" s="8"/>
      <c r="G7616" s="8"/>
      <c r="H7616" s="8" t="s">
        <v>1651</v>
      </c>
      <c r="I7616" s="8"/>
      <c r="J7616" s="8" t="s">
        <v>12630</v>
      </c>
      <c r="K7616" s="8" t="s">
        <v>12631</v>
      </c>
      <c r="L7616" s="8" t="s">
        <v>356</v>
      </c>
      <c r="M7616" s="7" t="s">
        <v>1982</v>
      </c>
      <c r="N7616" s="9" t="s">
        <v>12633</v>
      </c>
    </row>
    <row r="7617" spans="1:14">
      <c r="A7617" s="7" t="s">
        <v>9897</v>
      </c>
      <c r="B7617" s="7"/>
      <c r="C7617" s="8" t="s">
        <v>15160</v>
      </c>
      <c r="D7617" s="8" t="s">
        <v>15161</v>
      </c>
      <c r="E7617" s="7" t="s">
        <v>12629</v>
      </c>
      <c r="F7617" s="8"/>
      <c r="G7617" s="8"/>
      <c r="H7617" s="8" t="s">
        <v>1651</v>
      </c>
      <c r="I7617" s="8"/>
      <c r="J7617" s="8" t="s">
        <v>12630</v>
      </c>
      <c r="K7617" s="8" t="s">
        <v>12631</v>
      </c>
      <c r="L7617" s="8" t="s">
        <v>356</v>
      </c>
      <c r="M7617" s="7" t="s">
        <v>1982</v>
      </c>
      <c r="N7617" s="9" t="s">
        <v>12633</v>
      </c>
    </row>
    <row r="7618" spans="1:14">
      <c r="A7618" s="7" t="s">
        <v>9897</v>
      </c>
      <c r="B7618" s="8"/>
      <c r="C7618" s="8" t="s">
        <v>15162</v>
      </c>
      <c r="D7618" s="8" t="s">
        <v>15163</v>
      </c>
      <c r="E7618" s="7" t="s">
        <v>12629</v>
      </c>
      <c r="F7618" s="8"/>
      <c r="G7618" s="8"/>
      <c r="H7618" s="8" t="s">
        <v>1651</v>
      </c>
      <c r="I7618" s="8"/>
      <c r="J7618" s="8" t="s">
        <v>12630</v>
      </c>
      <c r="K7618" s="8" t="s">
        <v>12631</v>
      </c>
      <c r="L7618" s="8" t="s">
        <v>356</v>
      </c>
      <c r="M7618" s="7" t="s">
        <v>1982</v>
      </c>
      <c r="N7618" s="9" t="s">
        <v>12633</v>
      </c>
    </row>
    <row r="7619" spans="1:14">
      <c r="A7619" s="7" t="s">
        <v>9897</v>
      </c>
      <c r="B7619" s="7"/>
      <c r="C7619" s="7" t="s">
        <v>15164</v>
      </c>
      <c r="D7619" s="7" t="s">
        <v>15165</v>
      </c>
      <c r="E7619" s="7" t="s">
        <v>12629</v>
      </c>
      <c r="F7619" s="7"/>
      <c r="G7619" s="7"/>
      <c r="H7619" s="8" t="s">
        <v>1651</v>
      </c>
      <c r="I7619" s="8"/>
      <c r="J7619" s="8" t="s">
        <v>12630</v>
      </c>
      <c r="K7619" s="8" t="s">
        <v>12631</v>
      </c>
      <c r="L7619" s="8" t="s">
        <v>356</v>
      </c>
      <c r="M7619" s="7" t="s">
        <v>1982</v>
      </c>
      <c r="N7619" s="9" t="s">
        <v>12633</v>
      </c>
    </row>
    <row r="7620" spans="1:14">
      <c r="A7620" s="7" t="s">
        <v>9897</v>
      </c>
      <c r="B7620" s="8"/>
      <c r="C7620" s="8" t="s">
        <v>15166</v>
      </c>
      <c r="D7620" s="8" t="s">
        <v>15167</v>
      </c>
      <c r="E7620" s="7" t="s">
        <v>12629</v>
      </c>
      <c r="F7620" s="8"/>
      <c r="G7620" s="8"/>
      <c r="H7620" s="8" t="s">
        <v>1651</v>
      </c>
      <c r="I7620" s="8"/>
      <c r="J7620" s="8" t="s">
        <v>12630</v>
      </c>
      <c r="K7620" s="8" t="s">
        <v>12631</v>
      </c>
      <c r="L7620" s="8" t="s">
        <v>356</v>
      </c>
      <c r="M7620" s="7" t="s">
        <v>1982</v>
      </c>
      <c r="N7620" s="9" t="s">
        <v>12633</v>
      </c>
    </row>
    <row r="7621" spans="1:14">
      <c r="A7621" s="7" t="s">
        <v>9897</v>
      </c>
      <c r="B7621" s="7"/>
      <c r="C7621" s="8" t="s">
        <v>15168</v>
      </c>
      <c r="D7621" s="8" t="s">
        <v>15169</v>
      </c>
      <c r="E7621" s="7" t="s">
        <v>12629</v>
      </c>
      <c r="F7621" s="8"/>
      <c r="G7621" s="8"/>
      <c r="H7621" s="8" t="s">
        <v>1651</v>
      </c>
      <c r="I7621" s="8"/>
      <c r="J7621" s="8" t="s">
        <v>12630</v>
      </c>
      <c r="K7621" s="8" t="s">
        <v>12631</v>
      </c>
      <c r="L7621" s="8" t="s">
        <v>356</v>
      </c>
      <c r="M7621" s="7" t="s">
        <v>1982</v>
      </c>
      <c r="N7621" s="9" t="s">
        <v>12633</v>
      </c>
    </row>
    <row r="7622" spans="1:14">
      <c r="A7622" s="7" t="s">
        <v>9897</v>
      </c>
      <c r="B7622" s="7"/>
      <c r="C7622" s="8" t="s">
        <v>15170</v>
      </c>
      <c r="D7622" s="8" t="s">
        <v>15171</v>
      </c>
      <c r="E7622" s="7" t="s">
        <v>12629</v>
      </c>
      <c r="F7622" s="8"/>
      <c r="G7622" s="8"/>
      <c r="H7622" s="8" t="s">
        <v>1651</v>
      </c>
      <c r="I7622" s="8"/>
      <c r="J7622" s="8" t="s">
        <v>12630</v>
      </c>
      <c r="K7622" s="8" t="s">
        <v>12631</v>
      </c>
      <c r="L7622" s="8" t="s">
        <v>356</v>
      </c>
      <c r="M7622" s="7" t="s">
        <v>1982</v>
      </c>
      <c r="N7622" s="9" t="s">
        <v>12633</v>
      </c>
    </row>
    <row r="7623" spans="1:14">
      <c r="A7623" s="7" t="s">
        <v>9897</v>
      </c>
      <c r="B7623" s="7"/>
      <c r="C7623" s="7" t="s">
        <v>15172</v>
      </c>
      <c r="D7623" s="7" t="s">
        <v>15173</v>
      </c>
      <c r="E7623" s="7" t="s">
        <v>12629</v>
      </c>
      <c r="F7623" s="7"/>
      <c r="G7623" s="7"/>
      <c r="H7623" s="8" t="s">
        <v>1651</v>
      </c>
      <c r="I7623" s="8"/>
      <c r="J7623" s="8" t="s">
        <v>12630</v>
      </c>
      <c r="K7623" s="8" t="s">
        <v>12631</v>
      </c>
      <c r="L7623" s="8" t="s">
        <v>356</v>
      </c>
      <c r="M7623" s="7" t="s">
        <v>1982</v>
      </c>
      <c r="N7623" s="9" t="s">
        <v>12633</v>
      </c>
    </row>
    <row r="7624" spans="1:14">
      <c r="A7624" s="7" t="s">
        <v>9897</v>
      </c>
      <c r="B7624" s="7"/>
      <c r="C7624" s="7" t="s">
        <v>15174</v>
      </c>
      <c r="D7624" s="7" t="s">
        <v>15175</v>
      </c>
      <c r="E7624" s="7" t="s">
        <v>12629</v>
      </c>
      <c r="F7624" s="7"/>
      <c r="G7624" s="7"/>
      <c r="H7624" s="8" t="s">
        <v>1651</v>
      </c>
      <c r="I7624" s="8"/>
      <c r="J7624" s="8" t="s">
        <v>12630</v>
      </c>
      <c r="K7624" s="8" t="s">
        <v>12631</v>
      </c>
      <c r="L7624" s="8" t="s">
        <v>356</v>
      </c>
      <c r="M7624" s="7" t="s">
        <v>1982</v>
      </c>
      <c r="N7624" s="9" t="s">
        <v>12633</v>
      </c>
    </row>
    <row r="7625" spans="1:14">
      <c r="A7625" s="7" t="s">
        <v>9897</v>
      </c>
      <c r="B7625" s="7"/>
      <c r="C7625" s="7" t="s">
        <v>15176</v>
      </c>
      <c r="D7625" s="7" t="s">
        <v>15177</v>
      </c>
      <c r="E7625" s="7" t="s">
        <v>12629</v>
      </c>
      <c r="F7625" s="7"/>
      <c r="G7625" s="7"/>
      <c r="H7625" s="8" t="s">
        <v>1651</v>
      </c>
      <c r="I7625" s="8"/>
      <c r="J7625" s="8" t="s">
        <v>12630</v>
      </c>
      <c r="K7625" s="8" t="s">
        <v>12631</v>
      </c>
      <c r="L7625" s="8" t="s">
        <v>356</v>
      </c>
      <c r="M7625" s="7" t="s">
        <v>1982</v>
      </c>
      <c r="N7625" s="9" t="s">
        <v>12633</v>
      </c>
    </row>
    <row r="7626" spans="1:14">
      <c r="A7626" s="7" t="s">
        <v>9897</v>
      </c>
      <c r="B7626" s="7"/>
      <c r="C7626" s="7" t="s">
        <v>15178</v>
      </c>
      <c r="D7626" s="7" t="s">
        <v>15179</v>
      </c>
      <c r="E7626" s="7" t="s">
        <v>12629</v>
      </c>
      <c r="F7626" s="7"/>
      <c r="G7626" s="7"/>
      <c r="H7626" s="8" t="s">
        <v>1651</v>
      </c>
      <c r="I7626" s="8"/>
      <c r="J7626" s="8" t="s">
        <v>12630</v>
      </c>
      <c r="K7626" s="8" t="s">
        <v>12631</v>
      </c>
      <c r="L7626" s="8" t="s">
        <v>356</v>
      </c>
      <c r="M7626" s="7" t="s">
        <v>1982</v>
      </c>
      <c r="N7626" s="9" t="s">
        <v>12633</v>
      </c>
    </row>
    <row r="7627" spans="1:14">
      <c r="A7627" s="7" t="s">
        <v>9897</v>
      </c>
      <c r="B7627" s="7"/>
      <c r="C7627" s="7" t="s">
        <v>15180</v>
      </c>
      <c r="D7627" s="7" t="s">
        <v>15181</v>
      </c>
      <c r="E7627" s="7" t="s">
        <v>12629</v>
      </c>
      <c r="F7627" s="7"/>
      <c r="G7627" s="7"/>
      <c r="H7627" s="8" t="s">
        <v>1651</v>
      </c>
      <c r="I7627" s="8"/>
      <c r="J7627" s="8" t="s">
        <v>12630</v>
      </c>
      <c r="K7627" s="8" t="s">
        <v>12631</v>
      </c>
      <c r="L7627" s="8" t="s">
        <v>356</v>
      </c>
      <c r="M7627" s="7" t="s">
        <v>1982</v>
      </c>
      <c r="N7627" s="9" t="s">
        <v>12633</v>
      </c>
    </row>
    <row r="7628" spans="1:14">
      <c r="A7628" s="7" t="s">
        <v>9897</v>
      </c>
      <c r="B7628" s="7"/>
      <c r="C7628" s="7" t="s">
        <v>15182</v>
      </c>
      <c r="D7628" s="7" t="s">
        <v>15183</v>
      </c>
      <c r="E7628" s="7" t="s">
        <v>12629</v>
      </c>
      <c r="F7628" s="7"/>
      <c r="G7628" s="7"/>
      <c r="H7628" s="8" t="s">
        <v>1651</v>
      </c>
      <c r="I7628" s="8"/>
      <c r="J7628" s="8" t="s">
        <v>12630</v>
      </c>
      <c r="K7628" s="8" t="s">
        <v>12631</v>
      </c>
      <c r="L7628" s="8" t="s">
        <v>356</v>
      </c>
      <c r="M7628" s="7" t="s">
        <v>1982</v>
      </c>
      <c r="N7628" s="9" t="s">
        <v>12633</v>
      </c>
    </row>
    <row r="7629" spans="1:14">
      <c r="A7629" s="7" t="s">
        <v>9897</v>
      </c>
      <c r="B7629" s="7"/>
      <c r="C7629" s="7" t="s">
        <v>15184</v>
      </c>
      <c r="D7629" s="7" t="s">
        <v>15185</v>
      </c>
      <c r="E7629" s="7" t="s">
        <v>12629</v>
      </c>
      <c r="F7629" s="7"/>
      <c r="G7629" s="7"/>
      <c r="H7629" s="8" t="s">
        <v>1651</v>
      </c>
      <c r="I7629" s="8"/>
      <c r="J7629" s="8" t="s">
        <v>12630</v>
      </c>
      <c r="K7629" s="8" t="s">
        <v>12631</v>
      </c>
      <c r="L7629" s="8" t="s">
        <v>356</v>
      </c>
      <c r="M7629" s="7" t="s">
        <v>1982</v>
      </c>
      <c r="N7629" s="9" t="s">
        <v>12633</v>
      </c>
    </row>
    <row r="7630" spans="1:14">
      <c r="A7630" s="7" t="s">
        <v>9897</v>
      </c>
      <c r="B7630" s="7"/>
      <c r="C7630" s="8" t="s">
        <v>15186</v>
      </c>
      <c r="D7630" s="8" t="s">
        <v>15187</v>
      </c>
      <c r="E7630" s="7" t="s">
        <v>12629</v>
      </c>
      <c r="F7630" s="8"/>
      <c r="G7630" s="8"/>
      <c r="H7630" s="8" t="s">
        <v>1651</v>
      </c>
      <c r="I7630" s="8"/>
      <c r="J7630" s="8" t="s">
        <v>12630</v>
      </c>
      <c r="K7630" s="8" t="s">
        <v>12631</v>
      </c>
      <c r="L7630" s="8" t="s">
        <v>356</v>
      </c>
      <c r="M7630" s="7" t="s">
        <v>1982</v>
      </c>
      <c r="N7630" s="9" t="s">
        <v>12633</v>
      </c>
    </row>
    <row r="7631" spans="1:14">
      <c r="A7631" s="7" t="s">
        <v>9897</v>
      </c>
      <c r="B7631" s="7"/>
      <c r="C7631" s="7" t="s">
        <v>15188</v>
      </c>
      <c r="D7631" s="7" t="s">
        <v>15189</v>
      </c>
      <c r="E7631" s="7" t="s">
        <v>12629</v>
      </c>
      <c r="F7631" s="7"/>
      <c r="G7631" s="7"/>
      <c r="H7631" s="8" t="s">
        <v>1651</v>
      </c>
      <c r="I7631" s="8"/>
      <c r="J7631" s="8" t="s">
        <v>12630</v>
      </c>
      <c r="K7631" s="8" t="s">
        <v>12631</v>
      </c>
      <c r="L7631" s="8" t="s">
        <v>356</v>
      </c>
      <c r="M7631" s="7" t="s">
        <v>1982</v>
      </c>
      <c r="N7631" s="9" t="s">
        <v>12633</v>
      </c>
    </row>
    <row r="7632" spans="1:14">
      <c r="A7632" s="7" t="s">
        <v>9897</v>
      </c>
      <c r="B7632" s="7"/>
      <c r="C7632" s="8" t="s">
        <v>15190</v>
      </c>
      <c r="D7632" s="8" t="s">
        <v>15191</v>
      </c>
      <c r="E7632" s="7" t="s">
        <v>12629</v>
      </c>
      <c r="F7632" s="8"/>
      <c r="G7632" s="8"/>
      <c r="H7632" s="8" t="s">
        <v>1651</v>
      </c>
      <c r="I7632" s="8"/>
      <c r="J7632" s="8" t="s">
        <v>12630</v>
      </c>
      <c r="K7632" s="8" t="s">
        <v>12631</v>
      </c>
      <c r="L7632" s="8" t="s">
        <v>356</v>
      </c>
      <c r="M7632" s="7" t="s">
        <v>1982</v>
      </c>
      <c r="N7632" s="9" t="s">
        <v>12633</v>
      </c>
    </row>
    <row r="7633" spans="1:14">
      <c r="A7633" s="7" t="s">
        <v>9897</v>
      </c>
      <c r="B7633" s="7"/>
      <c r="C7633" s="7" t="s">
        <v>15192</v>
      </c>
      <c r="D7633" s="7" t="s">
        <v>15193</v>
      </c>
      <c r="E7633" s="7" t="s">
        <v>12629</v>
      </c>
      <c r="F7633" s="7"/>
      <c r="G7633" s="7"/>
      <c r="H7633" s="8" t="s">
        <v>1651</v>
      </c>
      <c r="I7633" s="8"/>
      <c r="J7633" s="8" t="s">
        <v>12630</v>
      </c>
      <c r="K7633" s="8" t="s">
        <v>12631</v>
      </c>
      <c r="L7633" s="8" t="s">
        <v>356</v>
      </c>
      <c r="M7633" s="7" t="s">
        <v>1982</v>
      </c>
      <c r="N7633" s="9" t="s">
        <v>12633</v>
      </c>
    </row>
    <row r="7634" spans="1:14">
      <c r="A7634" s="7" t="s">
        <v>9897</v>
      </c>
      <c r="B7634" s="7"/>
      <c r="C7634" s="7" t="s">
        <v>15194</v>
      </c>
      <c r="D7634" s="7" t="s">
        <v>15195</v>
      </c>
      <c r="E7634" s="7" t="s">
        <v>12629</v>
      </c>
      <c r="F7634" s="7"/>
      <c r="G7634" s="7"/>
      <c r="H7634" s="8" t="s">
        <v>1651</v>
      </c>
      <c r="I7634" s="8"/>
      <c r="J7634" s="8" t="s">
        <v>12630</v>
      </c>
      <c r="K7634" s="8" t="s">
        <v>12631</v>
      </c>
      <c r="L7634" s="8" t="s">
        <v>356</v>
      </c>
      <c r="M7634" s="7" t="s">
        <v>1982</v>
      </c>
      <c r="N7634" s="9" t="s">
        <v>12633</v>
      </c>
    </row>
    <row r="7635" spans="1:14">
      <c r="A7635" s="7" t="s">
        <v>9897</v>
      </c>
      <c r="B7635" s="7"/>
      <c r="C7635" s="8" t="s">
        <v>15196</v>
      </c>
      <c r="D7635" s="8" t="s">
        <v>15197</v>
      </c>
      <c r="E7635" s="7" t="s">
        <v>12629</v>
      </c>
      <c r="F7635" s="8"/>
      <c r="G7635" s="8"/>
      <c r="H7635" s="8" t="s">
        <v>1651</v>
      </c>
      <c r="I7635" s="8"/>
      <c r="J7635" s="8" t="s">
        <v>12630</v>
      </c>
      <c r="K7635" s="8" t="s">
        <v>12631</v>
      </c>
      <c r="L7635" s="8" t="s">
        <v>356</v>
      </c>
      <c r="M7635" s="7" t="s">
        <v>1982</v>
      </c>
      <c r="N7635" s="9" t="s">
        <v>12633</v>
      </c>
    </row>
    <row r="7636" spans="1:14">
      <c r="A7636" s="7" t="s">
        <v>9897</v>
      </c>
      <c r="B7636" s="7"/>
      <c r="C7636" s="8" t="s">
        <v>15198</v>
      </c>
      <c r="D7636" s="8" t="s">
        <v>15199</v>
      </c>
      <c r="E7636" s="7" t="s">
        <v>12629</v>
      </c>
      <c r="F7636" s="8"/>
      <c r="G7636" s="8"/>
      <c r="H7636" s="8" t="s">
        <v>1651</v>
      </c>
      <c r="I7636" s="8"/>
      <c r="J7636" s="8" t="s">
        <v>12630</v>
      </c>
      <c r="K7636" s="8" t="s">
        <v>12631</v>
      </c>
      <c r="L7636" s="8" t="s">
        <v>356</v>
      </c>
      <c r="M7636" s="7" t="s">
        <v>1982</v>
      </c>
      <c r="N7636" s="9" t="s">
        <v>12633</v>
      </c>
    </row>
    <row r="7637" spans="1:14">
      <c r="A7637" s="7" t="s">
        <v>9897</v>
      </c>
      <c r="B7637" s="7"/>
      <c r="C7637" s="8" t="s">
        <v>15200</v>
      </c>
      <c r="D7637" s="8" t="s">
        <v>15201</v>
      </c>
      <c r="E7637" s="7" t="s">
        <v>12629</v>
      </c>
      <c r="F7637" s="8"/>
      <c r="G7637" s="8"/>
      <c r="H7637" s="8" t="s">
        <v>1651</v>
      </c>
      <c r="I7637" s="8"/>
      <c r="J7637" s="8" t="s">
        <v>12630</v>
      </c>
      <c r="K7637" s="8" t="s">
        <v>12631</v>
      </c>
      <c r="L7637" s="8" t="s">
        <v>356</v>
      </c>
      <c r="M7637" s="7" t="s">
        <v>1982</v>
      </c>
      <c r="N7637" s="9" t="s">
        <v>12633</v>
      </c>
    </row>
    <row r="7638" spans="1:14">
      <c r="A7638" s="7" t="s">
        <v>9897</v>
      </c>
      <c r="B7638" s="7"/>
      <c r="C7638" s="8" t="s">
        <v>15202</v>
      </c>
      <c r="D7638" s="8" t="s">
        <v>15203</v>
      </c>
      <c r="E7638" s="7" t="s">
        <v>12629</v>
      </c>
      <c r="F7638" s="8"/>
      <c r="G7638" s="8"/>
      <c r="H7638" s="8" t="s">
        <v>1651</v>
      </c>
      <c r="I7638" s="8"/>
      <c r="J7638" s="8" t="s">
        <v>12630</v>
      </c>
      <c r="K7638" s="8" t="s">
        <v>12631</v>
      </c>
      <c r="L7638" s="8" t="s">
        <v>356</v>
      </c>
      <c r="M7638" s="7" t="s">
        <v>1982</v>
      </c>
      <c r="N7638" s="9" t="s">
        <v>12633</v>
      </c>
    </row>
    <row r="7639" spans="1:14">
      <c r="A7639" s="7" t="s">
        <v>9897</v>
      </c>
      <c r="B7639" s="7"/>
      <c r="C7639" s="7" t="s">
        <v>15204</v>
      </c>
      <c r="D7639" s="7" t="s">
        <v>15205</v>
      </c>
      <c r="E7639" s="7" t="s">
        <v>12629</v>
      </c>
      <c r="F7639" s="7"/>
      <c r="G7639" s="7"/>
      <c r="H7639" s="8" t="s">
        <v>1651</v>
      </c>
      <c r="I7639" s="8"/>
      <c r="J7639" s="8" t="s">
        <v>12630</v>
      </c>
      <c r="K7639" s="8" t="s">
        <v>12631</v>
      </c>
      <c r="L7639" s="8" t="s">
        <v>356</v>
      </c>
      <c r="M7639" s="7" t="s">
        <v>1982</v>
      </c>
      <c r="N7639" s="9" t="s">
        <v>12633</v>
      </c>
    </row>
    <row r="7640" spans="1:14">
      <c r="A7640" s="7" t="s">
        <v>9897</v>
      </c>
      <c r="B7640" s="7"/>
      <c r="C7640" s="7" t="s">
        <v>15206</v>
      </c>
      <c r="D7640" s="7" t="s">
        <v>15207</v>
      </c>
      <c r="E7640" s="7" t="s">
        <v>12629</v>
      </c>
      <c r="F7640" s="7"/>
      <c r="G7640" s="7"/>
      <c r="H7640" s="8" t="s">
        <v>1651</v>
      </c>
      <c r="I7640" s="8"/>
      <c r="J7640" s="8" t="s">
        <v>12630</v>
      </c>
      <c r="K7640" s="8" t="s">
        <v>12631</v>
      </c>
      <c r="L7640" s="8" t="s">
        <v>356</v>
      </c>
      <c r="M7640" s="7" t="s">
        <v>1982</v>
      </c>
      <c r="N7640" s="9" t="s">
        <v>12633</v>
      </c>
    </row>
    <row r="7641" spans="1:14">
      <c r="A7641" s="7" t="s">
        <v>9897</v>
      </c>
      <c r="B7641" s="7"/>
      <c r="C7641" s="8" t="s">
        <v>15208</v>
      </c>
      <c r="D7641" s="8" t="s">
        <v>15209</v>
      </c>
      <c r="E7641" s="7" t="s">
        <v>12629</v>
      </c>
      <c r="F7641" s="8"/>
      <c r="G7641" s="8"/>
      <c r="H7641" s="8" t="s">
        <v>1651</v>
      </c>
      <c r="I7641" s="8"/>
      <c r="J7641" s="8" t="s">
        <v>12630</v>
      </c>
      <c r="K7641" s="8" t="s">
        <v>12631</v>
      </c>
      <c r="L7641" s="8" t="s">
        <v>356</v>
      </c>
      <c r="M7641" s="7" t="s">
        <v>1982</v>
      </c>
      <c r="N7641" s="9" t="s">
        <v>12633</v>
      </c>
    </row>
    <row r="7642" spans="1:14">
      <c r="A7642" s="7" t="s">
        <v>9897</v>
      </c>
      <c r="B7642" s="7"/>
      <c r="C7642" s="8" t="s">
        <v>15210</v>
      </c>
      <c r="D7642" s="8" t="s">
        <v>15211</v>
      </c>
      <c r="E7642" s="7" t="s">
        <v>12629</v>
      </c>
      <c r="F7642" s="8"/>
      <c r="G7642" s="8"/>
      <c r="H7642" s="8" t="s">
        <v>1651</v>
      </c>
      <c r="I7642" s="8"/>
      <c r="J7642" s="8" t="s">
        <v>12630</v>
      </c>
      <c r="K7642" s="8" t="s">
        <v>12631</v>
      </c>
      <c r="L7642" s="8" t="s">
        <v>356</v>
      </c>
      <c r="M7642" s="7" t="s">
        <v>1982</v>
      </c>
      <c r="N7642" s="9" t="s">
        <v>12633</v>
      </c>
    </row>
    <row r="7643" spans="1:14">
      <c r="A7643" s="7" t="s">
        <v>9897</v>
      </c>
      <c r="B7643" s="7"/>
      <c r="C7643" s="7" t="s">
        <v>15212</v>
      </c>
      <c r="D7643" s="7" t="s">
        <v>15213</v>
      </c>
      <c r="E7643" s="7" t="s">
        <v>12629</v>
      </c>
      <c r="F7643" s="7"/>
      <c r="G7643" s="7"/>
      <c r="H7643" s="8" t="s">
        <v>1651</v>
      </c>
      <c r="I7643" s="8"/>
      <c r="J7643" s="8" t="s">
        <v>12630</v>
      </c>
      <c r="K7643" s="8" t="s">
        <v>12631</v>
      </c>
      <c r="L7643" s="8" t="s">
        <v>356</v>
      </c>
      <c r="M7643" s="7" t="s">
        <v>1982</v>
      </c>
      <c r="N7643" s="9" t="s">
        <v>12633</v>
      </c>
    </row>
    <row r="7644" spans="1:14">
      <c r="A7644" s="7" t="s">
        <v>9897</v>
      </c>
      <c r="B7644" s="7"/>
      <c r="C7644" s="7" t="s">
        <v>15214</v>
      </c>
      <c r="D7644" s="7" t="s">
        <v>15215</v>
      </c>
      <c r="E7644" s="7" t="s">
        <v>12629</v>
      </c>
      <c r="F7644" s="7"/>
      <c r="G7644" s="7"/>
      <c r="H7644" s="8" t="s">
        <v>1651</v>
      </c>
      <c r="I7644" s="8"/>
      <c r="J7644" s="8" t="s">
        <v>12630</v>
      </c>
      <c r="K7644" s="8" t="s">
        <v>12631</v>
      </c>
      <c r="L7644" s="8" t="s">
        <v>356</v>
      </c>
      <c r="M7644" s="7" t="s">
        <v>1982</v>
      </c>
      <c r="N7644" s="9" t="s">
        <v>12633</v>
      </c>
    </row>
    <row r="7645" spans="1:14">
      <c r="A7645" s="7" t="s">
        <v>9897</v>
      </c>
      <c r="B7645" s="8"/>
      <c r="C7645" s="8" t="s">
        <v>15216</v>
      </c>
      <c r="D7645" s="8" t="s">
        <v>15217</v>
      </c>
      <c r="E7645" s="7" t="s">
        <v>12629</v>
      </c>
      <c r="F7645" s="8"/>
      <c r="G7645" s="8"/>
      <c r="H7645" s="8" t="s">
        <v>1651</v>
      </c>
      <c r="I7645" s="8"/>
      <c r="J7645" s="8" t="s">
        <v>12630</v>
      </c>
      <c r="K7645" s="8" t="s">
        <v>12631</v>
      </c>
      <c r="L7645" s="8" t="s">
        <v>356</v>
      </c>
      <c r="M7645" s="7" t="s">
        <v>1982</v>
      </c>
      <c r="N7645" s="9" t="s">
        <v>12633</v>
      </c>
    </row>
    <row r="7646" spans="1:14">
      <c r="A7646" s="7" t="s">
        <v>9897</v>
      </c>
      <c r="B7646" s="7"/>
      <c r="C7646" s="8" t="s">
        <v>15218</v>
      </c>
      <c r="D7646" s="8" t="s">
        <v>15219</v>
      </c>
      <c r="E7646" s="7" t="s">
        <v>12629</v>
      </c>
      <c r="F7646" s="8"/>
      <c r="G7646" s="8"/>
      <c r="H7646" s="8" t="s">
        <v>1651</v>
      </c>
      <c r="I7646" s="8"/>
      <c r="J7646" s="8" t="s">
        <v>12630</v>
      </c>
      <c r="K7646" s="8" t="s">
        <v>12631</v>
      </c>
      <c r="L7646" s="8" t="s">
        <v>356</v>
      </c>
      <c r="M7646" s="7" t="s">
        <v>1982</v>
      </c>
      <c r="N7646" s="9" t="s">
        <v>12633</v>
      </c>
    </row>
    <row r="7647" spans="1:14">
      <c r="A7647" s="7" t="s">
        <v>9897</v>
      </c>
      <c r="B7647" s="7"/>
      <c r="C7647" s="7" t="s">
        <v>15220</v>
      </c>
      <c r="D7647" s="7" t="s">
        <v>15221</v>
      </c>
      <c r="E7647" s="7" t="s">
        <v>12629</v>
      </c>
      <c r="F7647" s="7"/>
      <c r="G7647" s="7"/>
      <c r="H7647" s="8" t="s">
        <v>1651</v>
      </c>
      <c r="I7647" s="8"/>
      <c r="J7647" s="8" t="s">
        <v>12630</v>
      </c>
      <c r="K7647" s="8" t="s">
        <v>12631</v>
      </c>
      <c r="L7647" s="8" t="s">
        <v>356</v>
      </c>
      <c r="M7647" s="7" t="s">
        <v>1982</v>
      </c>
      <c r="N7647" s="9" t="s">
        <v>12633</v>
      </c>
    </row>
    <row r="7648" spans="1:14">
      <c r="A7648" s="7" t="s">
        <v>9897</v>
      </c>
      <c r="B7648" s="7"/>
      <c r="C7648" s="8" t="s">
        <v>15222</v>
      </c>
      <c r="D7648" s="8" t="s">
        <v>15223</v>
      </c>
      <c r="E7648" s="7" t="s">
        <v>12629</v>
      </c>
      <c r="F7648" s="8"/>
      <c r="G7648" s="8"/>
      <c r="H7648" s="8" t="s">
        <v>1651</v>
      </c>
      <c r="I7648" s="8"/>
      <c r="J7648" s="8" t="s">
        <v>12630</v>
      </c>
      <c r="K7648" s="8" t="s">
        <v>12631</v>
      </c>
      <c r="L7648" s="8" t="s">
        <v>356</v>
      </c>
      <c r="M7648" s="7" t="s">
        <v>1982</v>
      </c>
      <c r="N7648" s="9" t="s">
        <v>12633</v>
      </c>
    </row>
    <row r="7649" spans="1:14">
      <c r="A7649" s="7" t="s">
        <v>9897</v>
      </c>
      <c r="B7649" s="7"/>
      <c r="C7649" s="8" t="s">
        <v>15224</v>
      </c>
      <c r="D7649" s="8" t="s">
        <v>15225</v>
      </c>
      <c r="E7649" s="7" t="s">
        <v>12629</v>
      </c>
      <c r="F7649" s="8"/>
      <c r="G7649" s="8"/>
      <c r="H7649" s="8" t="s">
        <v>1651</v>
      </c>
      <c r="I7649" s="8"/>
      <c r="J7649" s="8" t="s">
        <v>12630</v>
      </c>
      <c r="K7649" s="8" t="s">
        <v>12631</v>
      </c>
      <c r="L7649" s="8" t="s">
        <v>356</v>
      </c>
      <c r="M7649" s="7" t="s">
        <v>1982</v>
      </c>
      <c r="N7649" s="9" t="s">
        <v>12633</v>
      </c>
    </row>
    <row r="7650" spans="1:14">
      <c r="A7650" s="7" t="s">
        <v>9897</v>
      </c>
      <c r="B7650" s="7"/>
      <c r="C7650" s="8" t="s">
        <v>15226</v>
      </c>
      <c r="D7650" s="8" t="s">
        <v>15227</v>
      </c>
      <c r="E7650" s="7" t="s">
        <v>12629</v>
      </c>
      <c r="F7650" s="8"/>
      <c r="G7650" s="8"/>
      <c r="H7650" s="8" t="s">
        <v>1651</v>
      </c>
      <c r="I7650" s="8"/>
      <c r="J7650" s="8" t="s">
        <v>12630</v>
      </c>
      <c r="K7650" s="8" t="s">
        <v>12631</v>
      </c>
      <c r="L7650" s="8" t="s">
        <v>356</v>
      </c>
      <c r="M7650" s="7" t="s">
        <v>1982</v>
      </c>
      <c r="N7650" s="9" t="s">
        <v>12633</v>
      </c>
    </row>
    <row r="7651" spans="1:14">
      <c r="A7651" s="7" t="s">
        <v>9897</v>
      </c>
      <c r="B7651" s="7"/>
      <c r="C7651" s="8" t="s">
        <v>15228</v>
      </c>
      <c r="D7651" s="8" t="s">
        <v>15229</v>
      </c>
      <c r="E7651" s="7" t="s">
        <v>12629</v>
      </c>
      <c r="F7651" s="8"/>
      <c r="G7651" s="8"/>
      <c r="H7651" s="8" t="s">
        <v>1651</v>
      </c>
      <c r="I7651" s="8"/>
      <c r="J7651" s="8" t="s">
        <v>12630</v>
      </c>
      <c r="K7651" s="8" t="s">
        <v>12631</v>
      </c>
      <c r="L7651" s="8" t="s">
        <v>356</v>
      </c>
      <c r="M7651" s="7" t="s">
        <v>1982</v>
      </c>
      <c r="N7651" s="9" t="s">
        <v>12633</v>
      </c>
    </row>
    <row r="7652" spans="1:14">
      <c r="A7652" s="7" t="s">
        <v>9897</v>
      </c>
      <c r="B7652" s="7"/>
      <c r="C7652" s="7" t="s">
        <v>15230</v>
      </c>
      <c r="D7652" s="7" t="s">
        <v>15231</v>
      </c>
      <c r="E7652" s="7" t="s">
        <v>12629</v>
      </c>
      <c r="F7652" s="7"/>
      <c r="G7652" s="7"/>
      <c r="H7652" s="8" t="s">
        <v>1651</v>
      </c>
      <c r="I7652" s="8"/>
      <c r="J7652" s="8" t="s">
        <v>12630</v>
      </c>
      <c r="K7652" s="8" t="s">
        <v>12631</v>
      </c>
      <c r="L7652" s="8" t="s">
        <v>356</v>
      </c>
      <c r="M7652" s="7" t="s">
        <v>1982</v>
      </c>
      <c r="N7652" s="9" t="s">
        <v>12633</v>
      </c>
    </row>
    <row r="7653" spans="1:14">
      <c r="A7653" s="7" t="s">
        <v>9897</v>
      </c>
      <c r="B7653" s="7"/>
      <c r="C7653" s="7" t="s">
        <v>15232</v>
      </c>
      <c r="D7653" s="7" t="s">
        <v>15233</v>
      </c>
      <c r="E7653" s="7" t="s">
        <v>12629</v>
      </c>
      <c r="F7653" s="7"/>
      <c r="G7653" s="7"/>
      <c r="H7653" s="8" t="s">
        <v>1651</v>
      </c>
      <c r="I7653" s="8"/>
      <c r="J7653" s="8" t="s">
        <v>12630</v>
      </c>
      <c r="K7653" s="8" t="s">
        <v>12631</v>
      </c>
      <c r="L7653" s="8" t="s">
        <v>356</v>
      </c>
      <c r="M7653" s="7" t="s">
        <v>1982</v>
      </c>
      <c r="N7653" s="9" t="s">
        <v>12633</v>
      </c>
    </row>
    <row r="7654" spans="1:14">
      <c r="A7654" s="7" t="s">
        <v>9897</v>
      </c>
      <c r="B7654" s="7"/>
      <c r="C7654" s="7" t="s">
        <v>15234</v>
      </c>
      <c r="D7654" s="7" t="s">
        <v>15235</v>
      </c>
      <c r="E7654" s="7" t="s">
        <v>12629</v>
      </c>
      <c r="F7654" s="7"/>
      <c r="G7654" s="7"/>
      <c r="H7654" s="8" t="s">
        <v>1651</v>
      </c>
      <c r="I7654" s="8"/>
      <c r="J7654" s="8" t="s">
        <v>12630</v>
      </c>
      <c r="K7654" s="8" t="s">
        <v>12631</v>
      </c>
      <c r="L7654" s="8" t="s">
        <v>356</v>
      </c>
      <c r="M7654" s="7" t="s">
        <v>1982</v>
      </c>
      <c r="N7654" s="9" t="s">
        <v>12633</v>
      </c>
    </row>
    <row r="7655" spans="1:14">
      <c r="A7655" s="7" t="s">
        <v>9897</v>
      </c>
      <c r="B7655" s="7"/>
      <c r="C7655" s="7" t="s">
        <v>15236</v>
      </c>
      <c r="D7655" s="7" t="s">
        <v>15237</v>
      </c>
      <c r="E7655" s="7" t="s">
        <v>12629</v>
      </c>
      <c r="F7655" s="7"/>
      <c r="G7655" s="7"/>
      <c r="H7655" s="8" t="s">
        <v>1651</v>
      </c>
      <c r="I7655" s="8"/>
      <c r="J7655" s="8" t="s">
        <v>12630</v>
      </c>
      <c r="K7655" s="8" t="s">
        <v>12631</v>
      </c>
      <c r="L7655" s="8" t="s">
        <v>356</v>
      </c>
      <c r="M7655" s="7" t="s">
        <v>1982</v>
      </c>
      <c r="N7655" s="9" t="s">
        <v>12633</v>
      </c>
    </row>
    <row r="7656" spans="1:14">
      <c r="A7656" s="7" t="s">
        <v>9897</v>
      </c>
      <c r="B7656" s="7"/>
      <c r="C7656" s="7" t="s">
        <v>15238</v>
      </c>
      <c r="D7656" s="7" t="s">
        <v>15239</v>
      </c>
      <c r="E7656" s="7" t="s">
        <v>12629</v>
      </c>
      <c r="F7656" s="7"/>
      <c r="G7656" s="7"/>
      <c r="H7656" s="8" t="s">
        <v>1651</v>
      </c>
      <c r="I7656" s="8"/>
      <c r="J7656" s="8" t="s">
        <v>12630</v>
      </c>
      <c r="K7656" s="8" t="s">
        <v>12631</v>
      </c>
      <c r="L7656" s="8" t="s">
        <v>356</v>
      </c>
      <c r="M7656" s="7" t="s">
        <v>1982</v>
      </c>
      <c r="N7656" s="9" t="s">
        <v>12633</v>
      </c>
    </row>
    <row r="7657" spans="1:14">
      <c r="A7657" s="7" t="s">
        <v>9897</v>
      </c>
      <c r="B7657" s="7"/>
      <c r="C7657" s="7" t="s">
        <v>15240</v>
      </c>
      <c r="D7657" s="7" t="s">
        <v>15241</v>
      </c>
      <c r="E7657" s="7" t="s">
        <v>12629</v>
      </c>
      <c r="F7657" s="7"/>
      <c r="G7657" s="7"/>
      <c r="H7657" s="8" t="s">
        <v>1651</v>
      </c>
      <c r="I7657" s="8"/>
      <c r="J7657" s="8" t="s">
        <v>12630</v>
      </c>
      <c r="K7657" s="8" t="s">
        <v>12631</v>
      </c>
      <c r="L7657" s="8" t="s">
        <v>356</v>
      </c>
      <c r="M7657" s="7" t="s">
        <v>1982</v>
      </c>
      <c r="N7657" s="9" t="s">
        <v>12633</v>
      </c>
    </row>
    <row r="7658" spans="1:14">
      <c r="A7658" s="7" t="s">
        <v>9897</v>
      </c>
      <c r="B7658" s="7"/>
      <c r="C7658" s="7" t="s">
        <v>15242</v>
      </c>
      <c r="D7658" s="7" t="s">
        <v>15243</v>
      </c>
      <c r="E7658" s="7" t="s">
        <v>12629</v>
      </c>
      <c r="F7658" s="7"/>
      <c r="G7658" s="7"/>
      <c r="H7658" s="8" t="s">
        <v>1651</v>
      </c>
      <c r="I7658" s="8"/>
      <c r="J7658" s="8" t="s">
        <v>12630</v>
      </c>
      <c r="K7658" s="8" t="s">
        <v>12631</v>
      </c>
      <c r="L7658" s="8" t="s">
        <v>356</v>
      </c>
      <c r="M7658" s="7" t="s">
        <v>1982</v>
      </c>
      <c r="N7658" s="9" t="s">
        <v>12633</v>
      </c>
    </row>
    <row r="7659" spans="1:14">
      <c r="A7659" s="7" t="s">
        <v>9897</v>
      </c>
      <c r="B7659" s="7"/>
      <c r="C7659" s="7" t="s">
        <v>15244</v>
      </c>
      <c r="D7659" s="7" t="s">
        <v>15245</v>
      </c>
      <c r="E7659" s="7" t="s">
        <v>12629</v>
      </c>
      <c r="F7659" s="7"/>
      <c r="G7659" s="7"/>
      <c r="H7659" s="8" t="s">
        <v>1651</v>
      </c>
      <c r="I7659" s="8"/>
      <c r="J7659" s="8" t="s">
        <v>12630</v>
      </c>
      <c r="K7659" s="8" t="s">
        <v>12631</v>
      </c>
      <c r="L7659" s="8" t="s">
        <v>356</v>
      </c>
      <c r="M7659" s="7" t="s">
        <v>1982</v>
      </c>
      <c r="N7659" s="9" t="s">
        <v>12633</v>
      </c>
    </row>
    <row r="7660" spans="1:14">
      <c r="A7660" s="7" t="s">
        <v>9897</v>
      </c>
      <c r="B7660" s="7"/>
      <c r="C7660" s="7" t="s">
        <v>15246</v>
      </c>
      <c r="D7660" s="7" t="s">
        <v>15247</v>
      </c>
      <c r="E7660" s="7" t="s">
        <v>12629</v>
      </c>
      <c r="F7660" s="7"/>
      <c r="G7660" s="7"/>
      <c r="H7660" s="8" t="s">
        <v>1651</v>
      </c>
      <c r="I7660" s="8"/>
      <c r="J7660" s="8" t="s">
        <v>12630</v>
      </c>
      <c r="K7660" s="8" t="s">
        <v>12631</v>
      </c>
      <c r="L7660" s="8" t="s">
        <v>356</v>
      </c>
      <c r="M7660" s="7" t="s">
        <v>1982</v>
      </c>
      <c r="N7660" s="9" t="s">
        <v>12633</v>
      </c>
    </row>
    <row r="7661" spans="1:14">
      <c r="A7661" s="7" t="s">
        <v>9897</v>
      </c>
      <c r="B7661" s="7"/>
      <c r="C7661" s="7" t="s">
        <v>15248</v>
      </c>
      <c r="D7661" s="7" t="s">
        <v>15249</v>
      </c>
      <c r="E7661" s="7" t="s">
        <v>12629</v>
      </c>
      <c r="F7661" s="7"/>
      <c r="G7661" s="7"/>
      <c r="H7661" s="8" t="s">
        <v>1651</v>
      </c>
      <c r="I7661" s="8"/>
      <c r="J7661" s="8" t="s">
        <v>12630</v>
      </c>
      <c r="K7661" s="8" t="s">
        <v>12631</v>
      </c>
      <c r="L7661" s="8" t="s">
        <v>356</v>
      </c>
      <c r="M7661" s="7" t="s">
        <v>1982</v>
      </c>
      <c r="N7661" s="9" t="s">
        <v>12633</v>
      </c>
    </row>
    <row r="7662" spans="1:14">
      <c r="A7662" s="7" t="s">
        <v>9897</v>
      </c>
      <c r="B7662" s="7"/>
      <c r="C7662" s="7" t="s">
        <v>15250</v>
      </c>
      <c r="D7662" s="7" t="s">
        <v>15251</v>
      </c>
      <c r="E7662" s="7" t="s">
        <v>12629</v>
      </c>
      <c r="F7662" s="7"/>
      <c r="G7662" s="7"/>
      <c r="H7662" s="8" t="s">
        <v>1651</v>
      </c>
      <c r="I7662" s="8"/>
      <c r="J7662" s="8" t="s">
        <v>12630</v>
      </c>
      <c r="K7662" s="8" t="s">
        <v>12631</v>
      </c>
      <c r="L7662" s="8" t="s">
        <v>356</v>
      </c>
      <c r="M7662" s="7" t="s">
        <v>1982</v>
      </c>
      <c r="N7662" s="9" t="s">
        <v>12633</v>
      </c>
    </row>
    <row r="7663" spans="1:14">
      <c r="A7663" s="7" t="s">
        <v>9897</v>
      </c>
      <c r="B7663" s="7"/>
      <c r="C7663" s="7" t="s">
        <v>15252</v>
      </c>
      <c r="D7663" s="7" t="s">
        <v>15253</v>
      </c>
      <c r="E7663" s="7" t="s">
        <v>12629</v>
      </c>
      <c r="F7663" s="7"/>
      <c r="G7663" s="7"/>
      <c r="H7663" s="8" t="s">
        <v>1651</v>
      </c>
      <c r="I7663" s="8"/>
      <c r="J7663" s="8" t="s">
        <v>12630</v>
      </c>
      <c r="K7663" s="8" t="s">
        <v>12631</v>
      </c>
      <c r="L7663" s="8" t="s">
        <v>356</v>
      </c>
      <c r="M7663" s="7" t="s">
        <v>1982</v>
      </c>
      <c r="N7663" s="9" t="s">
        <v>12633</v>
      </c>
    </row>
    <row r="7664" spans="1:14">
      <c r="A7664" s="7" t="s">
        <v>9897</v>
      </c>
      <c r="B7664" s="7"/>
      <c r="C7664" s="7" t="s">
        <v>15254</v>
      </c>
      <c r="D7664" s="7" t="s">
        <v>15255</v>
      </c>
      <c r="E7664" s="7" t="s">
        <v>12629</v>
      </c>
      <c r="F7664" s="7"/>
      <c r="G7664" s="7"/>
      <c r="H7664" s="8" t="s">
        <v>1651</v>
      </c>
      <c r="I7664" s="8"/>
      <c r="J7664" s="8" t="s">
        <v>12630</v>
      </c>
      <c r="K7664" s="8" t="s">
        <v>12631</v>
      </c>
      <c r="L7664" s="8" t="s">
        <v>356</v>
      </c>
      <c r="M7664" s="7" t="s">
        <v>1982</v>
      </c>
      <c r="N7664" s="9" t="s">
        <v>12633</v>
      </c>
    </row>
    <row r="7665" spans="1:14">
      <c r="A7665" s="7" t="s">
        <v>9897</v>
      </c>
      <c r="B7665" s="7"/>
      <c r="C7665" s="7" t="s">
        <v>15256</v>
      </c>
      <c r="D7665" s="7" t="s">
        <v>15257</v>
      </c>
      <c r="E7665" s="7" t="s">
        <v>12629</v>
      </c>
      <c r="F7665" s="7"/>
      <c r="G7665" s="7"/>
      <c r="H7665" s="8" t="s">
        <v>1651</v>
      </c>
      <c r="I7665" s="8"/>
      <c r="J7665" s="8" t="s">
        <v>12630</v>
      </c>
      <c r="K7665" s="8" t="s">
        <v>12631</v>
      </c>
      <c r="L7665" s="8" t="s">
        <v>356</v>
      </c>
      <c r="M7665" s="7" t="s">
        <v>1982</v>
      </c>
      <c r="N7665" s="9" t="s">
        <v>12633</v>
      </c>
    </row>
    <row r="7666" spans="1:14">
      <c r="A7666" s="7" t="s">
        <v>9897</v>
      </c>
      <c r="B7666" s="7"/>
      <c r="C7666" s="7" t="s">
        <v>15258</v>
      </c>
      <c r="D7666" s="7" t="s">
        <v>15259</v>
      </c>
      <c r="E7666" s="7" t="s">
        <v>12629</v>
      </c>
      <c r="F7666" s="7"/>
      <c r="G7666" s="7"/>
      <c r="H7666" s="8" t="s">
        <v>1651</v>
      </c>
      <c r="I7666" s="8"/>
      <c r="J7666" s="8" t="s">
        <v>12630</v>
      </c>
      <c r="K7666" s="8" t="s">
        <v>12631</v>
      </c>
      <c r="L7666" s="8" t="s">
        <v>356</v>
      </c>
      <c r="M7666" s="7" t="s">
        <v>1982</v>
      </c>
      <c r="N7666" s="9" t="s">
        <v>12633</v>
      </c>
    </row>
    <row r="7667" spans="1:14">
      <c r="A7667" s="7" t="s">
        <v>9897</v>
      </c>
      <c r="B7667" s="7"/>
      <c r="C7667" s="7" t="s">
        <v>15260</v>
      </c>
      <c r="D7667" s="7" t="s">
        <v>15261</v>
      </c>
      <c r="E7667" s="7" t="s">
        <v>12629</v>
      </c>
      <c r="F7667" s="7"/>
      <c r="G7667" s="7"/>
      <c r="H7667" s="8" t="s">
        <v>1651</v>
      </c>
      <c r="I7667" s="8"/>
      <c r="J7667" s="8" t="s">
        <v>12630</v>
      </c>
      <c r="K7667" s="8" t="s">
        <v>12631</v>
      </c>
      <c r="L7667" s="8" t="s">
        <v>356</v>
      </c>
      <c r="M7667" s="7" t="s">
        <v>1982</v>
      </c>
      <c r="N7667" s="9" t="s">
        <v>12633</v>
      </c>
    </row>
    <row r="7668" spans="1:14">
      <c r="A7668" s="7" t="s">
        <v>9897</v>
      </c>
      <c r="B7668" s="7"/>
      <c r="C7668" s="7" t="s">
        <v>15262</v>
      </c>
      <c r="D7668" s="7" t="s">
        <v>15263</v>
      </c>
      <c r="E7668" s="7" t="s">
        <v>12629</v>
      </c>
      <c r="F7668" s="7"/>
      <c r="G7668" s="7"/>
      <c r="H7668" s="8" t="s">
        <v>1651</v>
      </c>
      <c r="I7668" s="8"/>
      <c r="J7668" s="8" t="s">
        <v>12630</v>
      </c>
      <c r="K7668" s="8" t="s">
        <v>12631</v>
      </c>
      <c r="L7668" s="8" t="s">
        <v>356</v>
      </c>
      <c r="M7668" s="7" t="s">
        <v>1982</v>
      </c>
      <c r="N7668" s="9" t="s">
        <v>12633</v>
      </c>
    </row>
    <row r="7669" spans="1:14">
      <c r="A7669" s="7" t="s">
        <v>9897</v>
      </c>
      <c r="B7669" s="7"/>
      <c r="C7669" s="7" t="s">
        <v>15264</v>
      </c>
      <c r="D7669" s="7" t="s">
        <v>15265</v>
      </c>
      <c r="E7669" s="7" t="s">
        <v>12629</v>
      </c>
      <c r="F7669" s="7"/>
      <c r="G7669" s="7"/>
      <c r="H7669" s="8" t="s">
        <v>1651</v>
      </c>
      <c r="I7669" s="8"/>
      <c r="J7669" s="8" t="s">
        <v>12630</v>
      </c>
      <c r="K7669" s="8" t="s">
        <v>12631</v>
      </c>
      <c r="L7669" s="8" t="s">
        <v>356</v>
      </c>
      <c r="M7669" s="7" t="s">
        <v>1982</v>
      </c>
      <c r="N7669" s="9" t="s">
        <v>12633</v>
      </c>
    </row>
    <row r="7670" spans="1:14">
      <c r="A7670" s="7" t="s">
        <v>9897</v>
      </c>
      <c r="B7670" s="7"/>
      <c r="C7670" s="8" t="s">
        <v>15266</v>
      </c>
      <c r="D7670" s="8" t="s">
        <v>15267</v>
      </c>
      <c r="E7670" s="7" t="s">
        <v>12629</v>
      </c>
      <c r="F7670" s="8"/>
      <c r="G7670" s="8"/>
      <c r="H7670" s="8" t="s">
        <v>1651</v>
      </c>
      <c r="I7670" s="8"/>
      <c r="J7670" s="8" t="s">
        <v>12630</v>
      </c>
      <c r="K7670" s="8" t="s">
        <v>12631</v>
      </c>
      <c r="L7670" s="8" t="s">
        <v>356</v>
      </c>
      <c r="M7670" s="7" t="s">
        <v>1982</v>
      </c>
      <c r="N7670" s="9" t="s">
        <v>12633</v>
      </c>
    </row>
    <row r="7671" spans="1:14">
      <c r="A7671" s="7" t="s">
        <v>9897</v>
      </c>
      <c r="B7671" s="7"/>
      <c r="C7671" s="8" t="s">
        <v>15268</v>
      </c>
      <c r="D7671" s="8" t="s">
        <v>15269</v>
      </c>
      <c r="E7671" s="7" t="s">
        <v>12629</v>
      </c>
      <c r="F7671" s="8"/>
      <c r="G7671" s="8"/>
      <c r="H7671" s="8" t="s">
        <v>1651</v>
      </c>
      <c r="I7671" s="8"/>
      <c r="J7671" s="8" t="s">
        <v>12630</v>
      </c>
      <c r="K7671" s="8" t="s">
        <v>12631</v>
      </c>
      <c r="L7671" s="8" t="s">
        <v>356</v>
      </c>
      <c r="M7671" s="7" t="s">
        <v>1982</v>
      </c>
      <c r="N7671" s="9" t="s">
        <v>12633</v>
      </c>
    </row>
    <row r="7672" spans="1:14">
      <c r="A7672" s="7" t="s">
        <v>9897</v>
      </c>
      <c r="B7672" s="7"/>
      <c r="C7672" s="7" t="s">
        <v>15270</v>
      </c>
      <c r="D7672" s="7" t="s">
        <v>15271</v>
      </c>
      <c r="E7672" s="7" t="s">
        <v>12629</v>
      </c>
      <c r="F7672" s="7"/>
      <c r="G7672" s="7"/>
      <c r="H7672" s="8" t="s">
        <v>1651</v>
      </c>
      <c r="I7672" s="8"/>
      <c r="J7672" s="8" t="s">
        <v>12630</v>
      </c>
      <c r="K7672" s="8" t="s">
        <v>12631</v>
      </c>
      <c r="L7672" s="8" t="s">
        <v>356</v>
      </c>
      <c r="M7672" s="7" t="s">
        <v>1982</v>
      </c>
      <c r="N7672" s="9" t="s">
        <v>12633</v>
      </c>
    </row>
    <row r="7673" spans="1:14">
      <c r="A7673" s="7" t="s">
        <v>9897</v>
      </c>
      <c r="B7673" s="7"/>
      <c r="C7673" s="7" t="s">
        <v>15272</v>
      </c>
      <c r="D7673" s="7" t="s">
        <v>15273</v>
      </c>
      <c r="E7673" s="7" t="s">
        <v>12629</v>
      </c>
      <c r="F7673" s="7"/>
      <c r="G7673" s="7"/>
      <c r="H7673" s="8" t="s">
        <v>1651</v>
      </c>
      <c r="I7673" s="8"/>
      <c r="J7673" s="8" t="s">
        <v>12630</v>
      </c>
      <c r="K7673" s="8" t="s">
        <v>12631</v>
      </c>
      <c r="L7673" s="8" t="s">
        <v>356</v>
      </c>
      <c r="M7673" s="7" t="s">
        <v>1982</v>
      </c>
      <c r="N7673" s="9" t="s">
        <v>12633</v>
      </c>
    </row>
    <row r="7674" spans="1:14">
      <c r="A7674" s="7" t="s">
        <v>9897</v>
      </c>
      <c r="B7674" s="7"/>
      <c r="C7674" s="7" t="s">
        <v>15274</v>
      </c>
      <c r="D7674" s="7" t="s">
        <v>15275</v>
      </c>
      <c r="E7674" s="7" t="s">
        <v>12629</v>
      </c>
      <c r="F7674" s="7"/>
      <c r="G7674" s="7"/>
      <c r="H7674" s="8" t="s">
        <v>1651</v>
      </c>
      <c r="I7674" s="8"/>
      <c r="J7674" s="8" t="s">
        <v>12630</v>
      </c>
      <c r="K7674" s="8" t="s">
        <v>12631</v>
      </c>
      <c r="L7674" s="8" t="s">
        <v>356</v>
      </c>
      <c r="M7674" s="7" t="s">
        <v>1982</v>
      </c>
      <c r="N7674" s="9" t="s">
        <v>12633</v>
      </c>
    </row>
    <row r="7675" spans="1:14">
      <c r="A7675" s="7" t="s">
        <v>9897</v>
      </c>
      <c r="B7675" s="7"/>
      <c r="C7675" s="8" t="s">
        <v>15276</v>
      </c>
      <c r="D7675" s="8" t="s">
        <v>15277</v>
      </c>
      <c r="E7675" s="7" t="s">
        <v>12629</v>
      </c>
      <c r="F7675" s="8"/>
      <c r="G7675" s="8"/>
      <c r="H7675" s="8" t="s">
        <v>1651</v>
      </c>
      <c r="I7675" s="8"/>
      <c r="J7675" s="8" t="s">
        <v>12630</v>
      </c>
      <c r="K7675" s="8" t="s">
        <v>12631</v>
      </c>
      <c r="L7675" s="8" t="s">
        <v>356</v>
      </c>
      <c r="M7675" s="7" t="s">
        <v>1982</v>
      </c>
      <c r="N7675" s="9" t="s">
        <v>12633</v>
      </c>
    </row>
    <row r="7676" spans="1:14">
      <c r="A7676" s="7" t="s">
        <v>9897</v>
      </c>
      <c r="B7676" s="7"/>
      <c r="C7676" s="7" t="s">
        <v>15278</v>
      </c>
      <c r="D7676" s="7" t="s">
        <v>15279</v>
      </c>
      <c r="E7676" s="7" t="s">
        <v>12629</v>
      </c>
      <c r="F7676" s="7"/>
      <c r="G7676" s="7"/>
      <c r="H7676" s="8" t="s">
        <v>1651</v>
      </c>
      <c r="I7676" s="8"/>
      <c r="J7676" s="8" t="s">
        <v>12630</v>
      </c>
      <c r="K7676" s="8" t="s">
        <v>12631</v>
      </c>
      <c r="L7676" s="8" t="s">
        <v>356</v>
      </c>
      <c r="M7676" s="7" t="s">
        <v>1982</v>
      </c>
      <c r="N7676" s="9" t="s">
        <v>12633</v>
      </c>
    </row>
    <row r="7677" spans="1:14">
      <c r="A7677" s="7" t="s">
        <v>9897</v>
      </c>
      <c r="B7677" s="7"/>
      <c r="C7677" s="7" t="s">
        <v>15280</v>
      </c>
      <c r="D7677" s="7" t="s">
        <v>15281</v>
      </c>
      <c r="E7677" s="7" t="s">
        <v>12629</v>
      </c>
      <c r="F7677" s="7"/>
      <c r="G7677" s="7"/>
      <c r="H7677" s="8" t="s">
        <v>1651</v>
      </c>
      <c r="I7677" s="8"/>
      <c r="J7677" s="8" t="s">
        <v>12630</v>
      </c>
      <c r="K7677" s="8" t="s">
        <v>12631</v>
      </c>
      <c r="L7677" s="8" t="s">
        <v>356</v>
      </c>
      <c r="M7677" s="7" t="s">
        <v>1982</v>
      </c>
      <c r="N7677" s="9" t="s">
        <v>12633</v>
      </c>
    </row>
    <row r="7678" spans="1:14">
      <c r="A7678" s="7" t="s">
        <v>9897</v>
      </c>
      <c r="B7678" s="7"/>
      <c r="C7678" s="7" t="s">
        <v>15282</v>
      </c>
      <c r="D7678" s="7" t="s">
        <v>15283</v>
      </c>
      <c r="E7678" s="7" t="s">
        <v>12629</v>
      </c>
      <c r="F7678" s="7"/>
      <c r="G7678" s="7"/>
      <c r="H7678" s="8" t="s">
        <v>1651</v>
      </c>
      <c r="I7678" s="8"/>
      <c r="J7678" s="8" t="s">
        <v>12630</v>
      </c>
      <c r="K7678" s="8" t="s">
        <v>12631</v>
      </c>
      <c r="L7678" s="8" t="s">
        <v>356</v>
      </c>
      <c r="M7678" s="7" t="s">
        <v>1982</v>
      </c>
      <c r="N7678" s="9" t="s">
        <v>12633</v>
      </c>
    </row>
    <row r="7679" spans="1:14">
      <c r="A7679" s="7" t="s">
        <v>9897</v>
      </c>
      <c r="B7679" s="7"/>
      <c r="C7679" s="8" t="s">
        <v>15284</v>
      </c>
      <c r="D7679" s="8" t="s">
        <v>15285</v>
      </c>
      <c r="E7679" s="7" t="s">
        <v>12629</v>
      </c>
      <c r="F7679" s="8"/>
      <c r="G7679" s="8"/>
      <c r="H7679" s="8" t="s">
        <v>1651</v>
      </c>
      <c r="I7679" s="8"/>
      <c r="J7679" s="8" t="s">
        <v>12630</v>
      </c>
      <c r="K7679" s="8" t="s">
        <v>12631</v>
      </c>
      <c r="L7679" s="8" t="s">
        <v>356</v>
      </c>
      <c r="M7679" s="7" t="s">
        <v>1982</v>
      </c>
      <c r="N7679" s="9" t="s">
        <v>12633</v>
      </c>
    </row>
    <row r="7680" spans="1:14">
      <c r="A7680" s="7" t="s">
        <v>9897</v>
      </c>
      <c r="B7680" s="7"/>
      <c r="C7680" s="7" t="s">
        <v>15286</v>
      </c>
      <c r="D7680" s="7" t="s">
        <v>15287</v>
      </c>
      <c r="E7680" s="7" t="s">
        <v>12629</v>
      </c>
      <c r="F7680" s="7"/>
      <c r="G7680" s="7"/>
      <c r="H7680" s="8" t="s">
        <v>1651</v>
      </c>
      <c r="I7680" s="8"/>
      <c r="J7680" s="8" t="s">
        <v>12630</v>
      </c>
      <c r="K7680" s="8" t="s">
        <v>12631</v>
      </c>
      <c r="L7680" s="8" t="s">
        <v>356</v>
      </c>
      <c r="M7680" s="7" t="s">
        <v>1982</v>
      </c>
      <c r="N7680" s="9" t="s">
        <v>12633</v>
      </c>
    </row>
    <row r="7681" spans="1:14">
      <c r="A7681" s="7" t="s">
        <v>9897</v>
      </c>
      <c r="B7681" s="7"/>
      <c r="C7681" s="8" t="s">
        <v>15288</v>
      </c>
      <c r="D7681" s="8" t="s">
        <v>15289</v>
      </c>
      <c r="E7681" s="7" t="s">
        <v>12629</v>
      </c>
      <c r="F7681" s="8"/>
      <c r="G7681" s="8"/>
      <c r="H7681" s="8" t="s">
        <v>1651</v>
      </c>
      <c r="I7681" s="8"/>
      <c r="J7681" s="8" t="s">
        <v>12630</v>
      </c>
      <c r="K7681" s="8" t="s">
        <v>12631</v>
      </c>
      <c r="L7681" s="8" t="s">
        <v>356</v>
      </c>
      <c r="M7681" s="7" t="s">
        <v>1982</v>
      </c>
      <c r="N7681" s="9" t="s">
        <v>12633</v>
      </c>
    </row>
    <row r="7682" spans="1:14">
      <c r="A7682" s="7" t="s">
        <v>9897</v>
      </c>
      <c r="B7682" s="7"/>
      <c r="C7682" s="8" t="s">
        <v>15290</v>
      </c>
      <c r="D7682" s="8" t="s">
        <v>15291</v>
      </c>
      <c r="E7682" s="7" t="s">
        <v>12629</v>
      </c>
      <c r="F7682" s="8"/>
      <c r="G7682" s="8"/>
      <c r="H7682" s="8" t="s">
        <v>1651</v>
      </c>
      <c r="I7682" s="8"/>
      <c r="J7682" s="8" t="s">
        <v>12630</v>
      </c>
      <c r="K7682" s="8" t="s">
        <v>12631</v>
      </c>
      <c r="L7682" s="8" t="s">
        <v>356</v>
      </c>
      <c r="M7682" s="7" t="s">
        <v>1982</v>
      </c>
      <c r="N7682" s="9" t="s">
        <v>12633</v>
      </c>
    </row>
    <row r="7683" spans="1:14">
      <c r="A7683" s="7" t="s">
        <v>9897</v>
      </c>
      <c r="B7683" s="7"/>
      <c r="C7683" s="8" t="s">
        <v>15292</v>
      </c>
      <c r="D7683" s="8" t="s">
        <v>15293</v>
      </c>
      <c r="E7683" s="7" t="s">
        <v>12629</v>
      </c>
      <c r="F7683" s="8"/>
      <c r="G7683" s="8"/>
      <c r="H7683" s="8" t="s">
        <v>1651</v>
      </c>
      <c r="I7683" s="8"/>
      <c r="J7683" s="8" t="s">
        <v>12630</v>
      </c>
      <c r="K7683" s="8" t="s">
        <v>12631</v>
      </c>
      <c r="L7683" s="8" t="s">
        <v>356</v>
      </c>
      <c r="M7683" s="7" t="s">
        <v>1982</v>
      </c>
      <c r="N7683" s="9" t="s">
        <v>12633</v>
      </c>
    </row>
    <row r="7684" spans="1:14">
      <c r="A7684" s="7" t="s">
        <v>9897</v>
      </c>
      <c r="B7684" s="7"/>
      <c r="C7684" s="7" t="s">
        <v>15294</v>
      </c>
      <c r="D7684" s="7" t="s">
        <v>15295</v>
      </c>
      <c r="E7684" s="7" t="s">
        <v>12629</v>
      </c>
      <c r="F7684" s="7"/>
      <c r="G7684" s="7"/>
      <c r="H7684" s="8" t="s">
        <v>1651</v>
      </c>
      <c r="I7684" s="8"/>
      <c r="J7684" s="8" t="s">
        <v>12630</v>
      </c>
      <c r="K7684" s="8" t="s">
        <v>12631</v>
      </c>
      <c r="L7684" s="8" t="s">
        <v>356</v>
      </c>
      <c r="M7684" s="7" t="s">
        <v>1982</v>
      </c>
      <c r="N7684" s="9" t="s">
        <v>12633</v>
      </c>
    </row>
    <row r="7685" spans="1:14">
      <c r="A7685" s="7" t="s">
        <v>9897</v>
      </c>
      <c r="B7685" s="7"/>
      <c r="C7685" s="7" t="s">
        <v>15296</v>
      </c>
      <c r="D7685" s="7" t="s">
        <v>15297</v>
      </c>
      <c r="E7685" s="7" t="s">
        <v>12629</v>
      </c>
      <c r="F7685" s="7"/>
      <c r="G7685" s="7"/>
      <c r="H7685" s="8" t="s">
        <v>1651</v>
      </c>
      <c r="I7685" s="8"/>
      <c r="J7685" s="8" t="s">
        <v>12630</v>
      </c>
      <c r="K7685" s="8" t="s">
        <v>12631</v>
      </c>
      <c r="L7685" s="8" t="s">
        <v>356</v>
      </c>
      <c r="M7685" s="7" t="s">
        <v>1982</v>
      </c>
      <c r="N7685" s="9" t="s">
        <v>12633</v>
      </c>
    </row>
    <row r="7686" spans="1:14">
      <c r="A7686" s="7" t="s">
        <v>9897</v>
      </c>
      <c r="B7686" s="7"/>
      <c r="C7686" s="7" t="s">
        <v>15298</v>
      </c>
      <c r="D7686" s="7" t="s">
        <v>15299</v>
      </c>
      <c r="E7686" s="7" t="s">
        <v>12629</v>
      </c>
      <c r="F7686" s="7"/>
      <c r="G7686" s="7"/>
      <c r="H7686" s="8" t="s">
        <v>1651</v>
      </c>
      <c r="I7686" s="8"/>
      <c r="J7686" s="8" t="s">
        <v>12630</v>
      </c>
      <c r="K7686" s="8" t="s">
        <v>12631</v>
      </c>
      <c r="L7686" s="8" t="s">
        <v>356</v>
      </c>
      <c r="M7686" s="7" t="s">
        <v>1982</v>
      </c>
      <c r="N7686" s="9" t="s">
        <v>12633</v>
      </c>
    </row>
    <row r="7687" spans="1:14">
      <c r="A7687" s="7" t="s">
        <v>9897</v>
      </c>
      <c r="B7687" s="7"/>
      <c r="C7687" s="7" t="s">
        <v>15300</v>
      </c>
      <c r="D7687" s="7" t="s">
        <v>15301</v>
      </c>
      <c r="E7687" s="7" t="s">
        <v>12629</v>
      </c>
      <c r="F7687" s="7"/>
      <c r="G7687" s="7"/>
      <c r="H7687" s="8" t="s">
        <v>1651</v>
      </c>
      <c r="I7687" s="8"/>
      <c r="J7687" s="8" t="s">
        <v>12630</v>
      </c>
      <c r="K7687" s="8" t="s">
        <v>12631</v>
      </c>
      <c r="L7687" s="8" t="s">
        <v>356</v>
      </c>
      <c r="M7687" s="7" t="s">
        <v>1982</v>
      </c>
      <c r="N7687" s="9" t="s">
        <v>12633</v>
      </c>
    </row>
    <row r="7688" spans="1:14">
      <c r="A7688" s="7" t="s">
        <v>9897</v>
      </c>
      <c r="B7688" s="7"/>
      <c r="C7688" s="7" t="s">
        <v>15302</v>
      </c>
      <c r="D7688" s="7" t="s">
        <v>15303</v>
      </c>
      <c r="E7688" s="7" t="s">
        <v>12629</v>
      </c>
      <c r="F7688" s="7"/>
      <c r="G7688" s="7"/>
      <c r="H7688" s="8" t="s">
        <v>1651</v>
      </c>
      <c r="I7688" s="8"/>
      <c r="J7688" s="8" t="s">
        <v>12630</v>
      </c>
      <c r="K7688" s="8" t="s">
        <v>12631</v>
      </c>
      <c r="L7688" s="8" t="s">
        <v>356</v>
      </c>
      <c r="M7688" s="7" t="s">
        <v>1982</v>
      </c>
      <c r="N7688" s="9" t="s">
        <v>12633</v>
      </c>
    </row>
    <row r="7689" spans="1:14">
      <c r="A7689" s="7" t="s">
        <v>9897</v>
      </c>
      <c r="B7689" s="7"/>
      <c r="C7689" s="8" t="s">
        <v>15304</v>
      </c>
      <c r="D7689" s="8" t="s">
        <v>15305</v>
      </c>
      <c r="E7689" s="7" t="s">
        <v>12629</v>
      </c>
      <c r="F7689" s="8"/>
      <c r="G7689" s="8"/>
      <c r="H7689" s="8" t="s">
        <v>1651</v>
      </c>
      <c r="I7689" s="8"/>
      <c r="J7689" s="8" t="s">
        <v>12630</v>
      </c>
      <c r="K7689" s="8" t="s">
        <v>12631</v>
      </c>
      <c r="L7689" s="8" t="s">
        <v>356</v>
      </c>
      <c r="M7689" s="7" t="s">
        <v>1982</v>
      </c>
      <c r="N7689" s="9" t="s">
        <v>12633</v>
      </c>
    </row>
    <row r="7690" spans="1:14">
      <c r="A7690" s="7" t="s">
        <v>9897</v>
      </c>
      <c r="B7690" s="7"/>
      <c r="C7690" s="8" t="s">
        <v>15306</v>
      </c>
      <c r="D7690" s="8" t="s">
        <v>15307</v>
      </c>
      <c r="E7690" s="7" t="s">
        <v>12629</v>
      </c>
      <c r="F7690" s="8"/>
      <c r="G7690" s="8"/>
      <c r="H7690" s="8" t="s">
        <v>1651</v>
      </c>
      <c r="I7690" s="8"/>
      <c r="J7690" s="8" t="s">
        <v>12630</v>
      </c>
      <c r="K7690" s="8" t="s">
        <v>12631</v>
      </c>
      <c r="L7690" s="8" t="s">
        <v>356</v>
      </c>
      <c r="M7690" s="7" t="s">
        <v>1982</v>
      </c>
      <c r="N7690" s="9" t="s">
        <v>12633</v>
      </c>
    </row>
    <row r="7691" spans="1:14">
      <c r="A7691" s="7" t="s">
        <v>9897</v>
      </c>
      <c r="B7691" s="7"/>
      <c r="C7691" s="8" t="s">
        <v>15308</v>
      </c>
      <c r="D7691" s="8" t="s">
        <v>15309</v>
      </c>
      <c r="E7691" s="7" t="s">
        <v>12629</v>
      </c>
      <c r="F7691" s="8"/>
      <c r="G7691" s="8"/>
      <c r="H7691" s="8" t="s">
        <v>1651</v>
      </c>
      <c r="I7691" s="8"/>
      <c r="J7691" s="8" t="s">
        <v>12630</v>
      </c>
      <c r="K7691" s="8" t="s">
        <v>12631</v>
      </c>
      <c r="L7691" s="8" t="s">
        <v>356</v>
      </c>
      <c r="M7691" s="7" t="s">
        <v>1982</v>
      </c>
      <c r="N7691" s="9" t="s">
        <v>12633</v>
      </c>
    </row>
    <row r="7692" spans="1:14">
      <c r="A7692" s="7" t="s">
        <v>9897</v>
      </c>
      <c r="B7692" s="7"/>
      <c r="C7692" s="8" t="s">
        <v>15310</v>
      </c>
      <c r="D7692" s="8" t="s">
        <v>15311</v>
      </c>
      <c r="E7692" s="7" t="s">
        <v>12629</v>
      </c>
      <c r="F7692" s="8"/>
      <c r="G7692" s="8"/>
      <c r="H7692" s="8" t="s">
        <v>1651</v>
      </c>
      <c r="I7692" s="8"/>
      <c r="J7692" s="8" t="s">
        <v>12630</v>
      </c>
      <c r="K7692" s="8" t="s">
        <v>12631</v>
      </c>
      <c r="L7692" s="8" t="s">
        <v>356</v>
      </c>
      <c r="M7692" s="7" t="s">
        <v>1982</v>
      </c>
      <c r="N7692" s="9" t="s">
        <v>12633</v>
      </c>
    </row>
    <row r="7693" spans="1:14">
      <c r="A7693" s="7" t="s">
        <v>9897</v>
      </c>
      <c r="B7693" s="7"/>
      <c r="C7693" s="8" t="s">
        <v>15312</v>
      </c>
      <c r="D7693" s="8" t="s">
        <v>15313</v>
      </c>
      <c r="E7693" s="7" t="s">
        <v>12629</v>
      </c>
      <c r="F7693" s="8"/>
      <c r="G7693" s="8"/>
      <c r="H7693" s="8" t="s">
        <v>1651</v>
      </c>
      <c r="I7693" s="8"/>
      <c r="J7693" s="8" t="s">
        <v>12630</v>
      </c>
      <c r="K7693" s="8" t="s">
        <v>12631</v>
      </c>
      <c r="L7693" s="8" t="s">
        <v>356</v>
      </c>
      <c r="M7693" s="7" t="s">
        <v>1982</v>
      </c>
      <c r="N7693" s="9" t="s">
        <v>12633</v>
      </c>
    </row>
    <row r="7694" spans="1:14">
      <c r="A7694" s="7" t="s">
        <v>9897</v>
      </c>
      <c r="B7694" s="7"/>
      <c r="C7694" s="8" t="s">
        <v>15314</v>
      </c>
      <c r="D7694" s="8" t="s">
        <v>15315</v>
      </c>
      <c r="E7694" s="7" t="s">
        <v>12629</v>
      </c>
      <c r="F7694" s="8"/>
      <c r="G7694" s="8"/>
      <c r="H7694" s="8" t="s">
        <v>1651</v>
      </c>
      <c r="I7694" s="8"/>
      <c r="J7694" s="8" t="s">
        <v>12630</v>
      </c>
      <c r="K7694" s="8" t="s">
        <v>12631</v>
      </c>
      <c r="L7694" s="8" t="s">
        <v>356</v>
      </c>
      <c r="M7694" s="7" t="s">
        <v>1982</v>
      </c>
      <c r="N7694" s="9" t="s">
        <v>12633</v>
      </c>
    </row>
    <row r="7695" spans="1:14">
      <c r="A7695" s="7" t="s">
        <v>9897</v>
      </c>
      <c r="B7695" s="7"/>
      <c r="C7695" s="7" t="s">
        <v>15316</v>
      </c>
      <c r="D7695" s="7" t="s">
        <v>15317</v>
      </c>
      <c r="E7695" s="7" t="s">
        <v>12629</v>
      </c>
      <c r="F7695" s="7"/>
      <c r="G7695" s="7"/>
      <c r="H7695" s="8" t="s">
        <v>1651</v>
      </c>
      <c r="I7695" s="8"/>
      <c r="J7695" s="8" t="s">
        <v>12630</v>
      </c>
      <c r="K7695" s="8" t="s">
        <v>12631</v>
      </c>
      <c r="L7695" s="8" t="s">
        <v>356</v>
      </c>
      <c r="M7695" s="7" t="s">
        <v>1982</v>
      </c>
      <c r="N7695" s="9" t="s">
        <v>12633</v>
      </c>
    </row>
    <row r="7696" spans="1:14">
      <c r="A7696" s="7" t="s">
        <v>9897</v>
      </c>
      <c r="B7696" s="7"/>
      <c r="C7696" s="8" t="s">
        <v>15318</v>
      </c>
      <c r="D7696" s="8" t="s">
        <v>15319</v>
      </c>
      <c r="E7696" s="7" t="s">
        <v>12629</v>
      </c>
      <c r="F7696" s="8"/>
      <c r="G7696" s="8"/>
      <c r="H7696" s="8" t="s">
        <v>1651</v>
      </c>
      <c r="I7696" s="8"/>
      <c r="J7696" s="8" t="s">
        <v>12630</v>
      </c>
      <c r="K7696" s="8" t="s">
        <v>12631</v>
      </c>
      <c r="L7696" s="8" t="s">
        <v>356</v>
      </c>
      <c r="M7696" s="7" t="s">
        <v>1982</v>
      </c>
      <c r="N7696" s="9" t="s">
        <v>12633</v>
      </c>
    </row>
    <row r="7697" spans="1:14">
      <c r="A7697" s="7" t="s">
        <v>9897</v>
      </c>
      <c r="B7697" s="7"/>
      <c r="C7697" s="7" t="s">
        <v>15320</v>
      </c>
      <c r="D7697" s="7" t="s">
        <v>15321</v>
      </c>
      <c r="E7697" s="7" t="s">
        <v>12629</v>
      </c>
      <c r="F7697" s="7"/>
      <c r="G7697" s="7"/>
      <c r="H7697" s="8" t="s">
        <v>1651</v>
      </c>
      <c r="I7697" s="8"/>
      <c r="J7697" s="8" t="s">
        <v>12630</v>
      </c>
      <c r="K7697" s="8" t="s">
        <v>12631</v>
      </c>
      <c r="L7697" s="8" t="s">
        <v>356</v>
      </c>
      <c r="M7697" s="7" t="s">
        <v>1982</v>
      </c>
      <c r="N7697" s="9" t="s">
        <v>12633</v>
      </c>
    </row>
    <row r="7698" spans="1:14">
      <c r="A7698" s="7" t="s">
        <v>9897</v>
      </c>
      <c r="B7698" s="7"/>
      <c r="C7698" s="8" t="s">
        <v>15322</v>
      </c>
      <c r="D7698" s="8" t="s">
        <v>15323</v>
      </c>
      <c r="E7698" s="7" t="s">
        <v>12629</v>
      </c>
      <c r="F7698" s="8"/>
      <c r="G7698" s="8"/>
      <c r="H7698" s="8" t="s">
        <v>1651</v>
      </c>
      <c r="I7698" s="8"/>
      <c r="J7698" s="8" t="s">
        <v>12630</v>
      </c>
      <c r="K7698" s="8" t="s">
        <v>12631</v>
      </c>
      <c r="L7698" s="8" t="s">
        <v>356</v>
      </c>
      <c r="M7698" s="7" t="s">
        <v>1982</v>
      </c>
      <c r="N7698" s="9" t="s">
        <v>12633</v>
      </c>
    </row>
    <row r="7699" spans="1:14">
      <c r="A7699" s="7" t="s">
        <v>9897</v>
      </c>
      <c r="B7699" s="7"/>
      <c r="C7699" s="7" t="s">
        <v>15324</v>
      </c>
      <c r="D7699" s="7" t="s">
        <v>15325</v>
      </c>
      <c r="E7699" s="7" t="s">
        <v>12629</v>
      </c>
      <c r="F7699" s="7"/>
      <c r="G7699" s="7"/>
      <c r="H7699" s="8" t="s">
        <v>1651</v>
      </c>
      <c r="I7699" s="8"/>
      <c r="J7699" s="8" t="s">
        <v>12630</v>
      </c>
      <c r="K7699" s="8" t="s">
        <v>12631</v>
      </c>
      <c r="L7699" s="8" t="s">
        <v>356</v>
      </c>
      <c r="M7699" s="7" t="s">
        <v>1982</v>
      </c>
      <c r="N7699" s="9" t="s">
        <v>12633</v>
      </c>
    </row>
    <row r="7700" spans="1:14">
      <c r="A7700" s="7" t="s">
        <v>9897</v>
      </c>
      <c r="B7700" s="7"/>
      <c r="C7700" s="7" t="s">
        <v>15326</v>
      </c>
      <c r="D7700" s="7" t="s">
        <v>15327</v>
      </c>
      <c r="E7700" s="7" t="s">
        <v>12629</v>
      </c>
      <c r="F7700" s="7"/>
      <c r="G7700" s="7"/>
      <c r="H7700" s="8" t="s">
        <v>1651</v>
      </c>
      <c r="I7700" s="8"/>
      <c r="J7700" s="8" t="s">
        <v>12630</v>
      </c>
      <c r="K7700" s="8" t="s">
        <v>12631</v>
      </c>
      <c r="L7700" s="8" t="s">
        <v>356</v>
      </c>
      <c r="M7700" s="7" t="s">
        <v>1982</v>
      </c>
      <c r="N7700" s="9" t="s">
        <v>12633</v>
      </c>
    </row>
    <row r="7701" spans="1:14">
      <c r="A7701" s="7" t="s">
        <v>9897</v>
      </c>
      <c r="B7701" s="7"/>
      <c r="C7701" s="7" t="s">
        <v>15328</v>
      </c>
      <c r="D7701" s="7" t="s">
        <v>15329</v>
      </c>
      <c r="E7701" s="7" t="s">
        <v>12629</v>
      </c>
      <c r="F7701" s="7"/>
      <c r="G7701" s="7"/>
      <c r="H7701" s="8" t="s">
        <v>1651</v>
      </c>
      <c r="I7701" s="8"/>
      <c r="J7701" s="8" t="s">
        <v>12630</v>
      </c>
      <c r="K7701" s="8" t="s">
        <v>12631</v>
      </c>
      <c r="L7701" s="8" t="s">
        <v>356</v>
      </c>
      <c r="M7701" s="7" t="s">
        <v>1982</v>
      </c>
      <c r="N7701" s="9" t="s">
        <v>12633</v>
      </c>
    </row>
    <row r="7702" spans="1:14">
      <c r="A7702" s="7" t="s">
        <v>9897</v>
      </c>
      <c r="B7702" s="7"/>
      <c r="C7702" s="7" t="s">
        <v>15330</v>
      </c>
      <c r="D7702" s="7" t="s">
        <v>15331</v>
      </c>
      <c r="E7702" s="7" t="s">
        <v>12629</v>
      </c>
      <c r="F7702" s="7"/>
      <c r="G7702" s="7"/>
      <c r="H7702" s="8" t="s">
        <v>1651</v>
      </c>
      <c r="I7702" s="8"/>
      <c r="J7702" s="8" t="s">
        <v>12630</v>
      </c>
      <c r="K7702" s="8" t="s">
        <v>12631</v>
      </c>
      <c r="L7702" s="8" t="s">
        <v>356</v>
      </c>
      <c r="M7702" s="7" t="s">
        <v>1982</v>
      </c>
      <c r="N7702" s="9" t="s">
        <v>12633</v>
      </c>
    </row>
    <row r="7703" spans="1:14">
      <c r="A7703" s="7" t="s">
        <v>9897</v>
      </c>
      <c r="B7703" s="7"/>
      <c r="C7703" s="7" t="s">
        <v>15332</v>
      </c>
      <c r="D7703" s="7" t="s">
        <v>15333</v>
      </c>
      <c r="E7703" s="7" t="s">
        <v>12629</v>
      </c>
      <c r="F7703" s="7"/>
      <c r="G7703" s="7"/>
      <c r="H7703" s="8" t="s">
        <v>1651</v>
      </c>
      <c r="I7703" s="8"/>
      <c r="J7703" s="8" t="s">
        <v>12630</v>
      </c>
      <c r="K7703" s="8" t="s">
        <v>12631</v>
      </c>
      <c r="L7703" s="8" t="s">
        <v>356</v>
      </c>
      <c r="M7703" s="7" t="s">
        <v>1982</v>
      </c>
      <c r="N7703" s="9" t="s">
        <v>12633</v>
      </c>
    </row>
    <row r="7704" spans="1:14">
      <c r="A7704" s="7" t="s">
        <v>9897</v>
      </c>
      <c r="B7704" s="7"/>
      <c r="C7704" s="7" t="s">
        <v>15334</v>
      </c>
      <c r="D7704" s="7" t="s">
        <v>15335</v>
      </c>
      <c r="E7704" s="7" t="s">
        <v>12629</v>
      </c>
      <c r="F7704" s="7"/>
      <c r="G7704" s="7"/>
      <c r="H7704" s="8" t="s">
        <v>1651</v>
      </c>
      <c r="I7704" s="8"/>
      <c r="J7704" s="8" t="s">
        <v>12630</v>
      </c>
      <c r="K7704" s="8" t="s">
        <v>12631</v>
      </c>
      <c r="L7704" s="8" t="s">
        <v>356</v>
      </c>
      <c r="M7704" s="7" t="s">
        <v>1982</v>
      </c>
      <c r="N7704" s="9" t="s">
        <v>12633</v>
      </c>
    </row>
    <row r="7705" spans="1:14">
      <c r="A7705" s="7" t="s">
        <v>9897</v>
      </c>
      <c r="B7705" s="7"/>
      <c r="C7705" s="8" t="s">
        <v>15336</v>
      </c>
      <c r="D7705" s="8" t="s">
        <v>15337</v>
      </c>
      <c r="E7705" s="7" t="s">
        <v>12629</v>
      </c>
      <c r="F7705" s="8"/>
      <c r="G7705" s="8"/>
      <c r="H7705" s="8" t="s">
        <v>1651</v>
      </c>
      <c r="I7705" s="8"/>
      <c r="J7705" s="8" t="s">
        <v>12630</v>
      </c>
      <c r="K7705" s="8" t="s">
        <v>12631</v>
      </c>
      <c r="L7705" s="8" t="s">
        <v>356</v>
      </c>
      <c r="M7705" s="7" t="s">
        <v>1982</v>
      </c>
      <c r="N7705" s="9" t="s">
        <v>12633</v>
      </c>
    </row>
    <row r="7706" spans="1:14">
      <c r="A7706" s="7" t="s">
        <v>9897</v>
      </c>
      <c r="B7706" s="7"/>
      <c r="C7706" s="8" t="s">
        <v>15338</v>
      </c>
      <c r="D7706" s="8" t="s">
        <v>15339</v>
      </c>
      <c r="E7706" s="7" t="s">
        <v>12629</v>
      </c>
      <c r="F7706" s="8"/>
      <c r="G7706" s="8"/>
      <c r="H7706" s="8" t="s">
        <v>1651</v>
      </c>
      <c r="I7706" s="8"/>
      <c r="J7706" s="8" t="s">
        <v>12630</v>
      </c>
      <c r="K7706" s="8" t="s">
        <v>12631</v>
      </c>
      <c r="L7706" s="8" t="s">
        <v>356</v>
      </c>
      <c r="M7706" s="7" t="s">
        <v>1982</v>
      </c>
      <c r="N7706" s="9" t="s">
        <v>12633</v>
      </c>
    </row>
    <row r="7707" spans="1:14">
      <c r="A7707" s="7" t="s">
        <v>9897</v>
      </c>
      <c r="B7707" s="7"/>
      <c r="C7707" s="7" t="s">
        <v>15340</v>
      </c>
      <c r="D7707" s="7" t="s">
        <v>15341</v>
      </c>
      <c r="E7707" s="7" t="s">
        <v>12629</v>
      </c>
      <c r="F7707" s="7"/>
      <c r="G7707" s="7"/>
      <c r="H7707" s="8" t="s">
        <v>1651</v>
      </c>
      <c r="I7707" s="8"/>
      <c r="J7707" s="8" t="s">
        <v>12630</v>
      </c>
      <c r="K7707" s="8" t="s">
        <v>12631</v>
      </c>
      <c r="L7707" s="8" t="s">
        <v>356</v>
      </c>
      <c r="M7707" s="7" t="s">
        <v>1982</v>
      </c>
      <c r="N7707" s="9" t="s">
        <v>12633</v>
      </c>
    </row>
    <row r="7708" spans="1:14">
      <c r="A7708" s="7" t="s">
        <v>9897</v>
      </c>
      <c r="B7708" s="7"/>
      <c r="C7708" s="7" t="s">
        <v>15342</v>
      </c>
      <c r="D7708" s="7" t="s">
        <v>15343</v>
      </c>
      <c r="E7708" s="7" t="s">
        <v>12629</v>
      </c>
      <c r="F7708" s="7"/>
      <c r="G7708" s="7"/>
      <c r="H7708" s="8" t="s">
        <v>1651</v>
      </c>
      <c r="I7708" s="8"/>
      <c r="J7708" s="8" t="s">
        <v>12630</v>
      </c>
      <c r="K7708" s="8" t="s">
        <v>12631</v>
      </c>
      <c r="L7708" s="8" t="s">
        <v>356</v>
      </c>
      <c r="M7708" s="7" t="s">
        <v>1982</v>
      </c>
      <c r="N7708" s="9" t="s">
        <v>12633</v>
      </c>
    </row>
    <row r="7709" spans="1:14">
      <c r="A7709" s="7" t="s">
        <v>9897</v>
      </c>
      <c r="B7709" s="7"/>
      <c r="C7709" s="7" t="s">
        <v>15344</v>
      </c>
      <c r="D7709" s="7" t="s">
        <v>15345</v>
      </c>
      <c r="E7709" s="7" t="s">
        <v>12629</v>
      </c>
      <c r="F7709" s="7"/>
      <c r="G7709" s="7"/>
      <c r="H7709" s="8" t="s">
        <v>1651</v>
      </c>
      <c r="I7709" s="8"/>
      <c r="J7709" s="8" t="s">
        <v>12630</v>
      </c>
      <c r="K7709" s="8" t="s">
        <v>12631</v>
      </c>
      <c r="L7709" s="8" t="s">
        <v>356</v>
      </c>
      <c r="M7709" s="7" t="s">
        <v>1982</v>
      </c>
      <c r="N7709" s="9" t="s">
        <v>12633</v>
      </c>
    </row>
    <row r="7710" spans="1:14">
      <c r="A7710" s="7" t="s">
        <v>9897</v>
      </c>
      <c r="B7710" s="7"/>
      <c r="C7710" s="7" t="s">
        <v>15346</v>
      </c>
      <c r="D7710" s="7" t="s">
        <v>15347</v>
      </c>
      <c r="E7710" s="7" t="s">
        <v>12629</v>
      </c>
      <c r="F7710" s="7"/>
      <c r="G7710" s="7"/>
      <c r="H7710" s="8" t="s">
        <v>1651</v>
      </c>
      <c r="I7710" s="8"/>
      <c r="J7710" s="8" t="s">
        <v>12630</v>
      </c>
      <c r="K7710" s="8" t="s">
        <v>12631</v>
      </c>
      <c r="L7710" s="8" t="s">
        <v>356</v>
      </c>
      <c r="M7710" s="7" t="s">
        <v>1982</v>
      </c>
      <c r="N7710" s="9" t="s">
        <v>12633</v>
      </c>
    </row>
    <row r="7711" spans="1:14">
      <c r="A7711" s="7" t="s">
        <v>9897</v>
      </c>
      <c r="B7711" s="7"/>
      <c r="C7711" s="7" t="s">
        <v>15348</v>
      </c>
      <c r="D7711" s="7" t="s">
        <v>15349</v>
      </c>
      <c r="E7711" s="7" t="s">
        <v>12629</v>
      </c>
      <c r="F7711" s="7"/>
      <c r="G7711" s="7"/>
      <c r="H7711" s="7" t="s">
        <v>1651</v>
      </c>
      <c r="I7711" s="7"/>
      <c r="J7711" s="8" t="s">
        <v>12630</v>
      </c>
      <c r="K7711" s="7" t="s">
        <v>12631</v>
      </c>
      <c r="L7711" s="8" t="s">
        <v>356</v>
      </c>
      <c r="M7711" s="7" t="s">
        <v>1982</v>
      </c>
      <c r="N7711" s="9" t="s">
        <v>12633</v>
      </c>
    </row>
    <row r="7712" spans="1:14">
      <c r="A7712" s="7" t="s">
        <v>9897</v>
      </c>
      <c r="B7712" s="7"/>
      <c r="C7712" s="7" t="s">
        <v>15350</v>
      </c>
      <c r="D7712" s="7" t="s">
        <v>15351</v>
      </c>
      <c r="E7712" s="7" t="s">
        <v>12629</v>
      </c>
      <c r="F7712" s="7"/>
      <c r="G7712" s="7"/>
      <c r="H7712" s="8" t="s">
        <v>1651</v>
      </c>
      <c r="I7712" s="8"/>
      <c r="J7712" s="8" t="s">
        <v>12630</v>
      </c>
      <c r="K7712" s="8" t="s">
        <v>12631</v>
      </c>
      <c r="L7712" s="8" t="s">
        <v>356</v>
      </c>
      <c r="M7712" s="7" t="s">
        <v>1982</v>
      </c>
      <c r="N7712" s="9" t="s">
        <v>12633</v>
      </c>
    </row>
    <row r="7713" spans="1:14">
      <c r="A7713" s="7" t="s">
        <v>9897</v>
      </c>
      <c r="B7713" s="7"/>
      <c r="C7713" s="8" t="s">
        <v>15352</v>
      </c>
      <c r="D7713" s="8" t="s">
        <v>15353</v>
      </c>
      <c r="E7713" s="7" t="s">
        <v>12629</v>
      </c>
      <c r="F7713" s="8"/>
      <c r="G7713" s="8"/>
      <c r="H7713" s="8" t="s">
        <v>1651</v>
      </c>
      <c r="I7713" s="8"/>
      <c r="J7713" s="8" t="s">
        <v>12630</v>
      </c>
      <c r="K7713" s="8" t="s">
        <v>12631</v>
      </c>
      <c r="L7713" s="8" t="s">
        <v>356</v>
      </c>
      <c r="M7713" s="7" t="s">
        <v>1982</v>
      </c>
      <c r="N7713" s="9" t="s">
        <v>12633</v>
      </c>
    </row>
    <row r="7714" spans="1:14">
      <c r="A7714" s="7" t="s">
        <v>9897</v>
      </c>
      <c r="B7714" s="7"/>
      <c r="C7714" s="7" t="s">
        <v>15354</v>
      </c>
      <c r="D7714" s="7" t="s">
        <v>15355</v>
      </c>
      <c r="E7714" s="7" t="s">
        <v>12629</v>
      </c>
      <c r="F7714" s="7"/>
      <c r="G7714" s="7"/>
      <c r="H7714" s="8" t="s">
        <v>1651</v>
      </c>
      <c r="I7714" s="8"/>
      <c r="J7714" s="8" t="s">
        <v>12630</v>
      </c>
      <c r="K7714" s="8" t="s">
        <v>12631</v>
      </c>
      <c r="L7714" s="8" t="s">
        <v>356</v>
      </c>
      <c r="M7714" s="7" t="s">
        <v>1982</v>
      </c>
      <c r="N7714" s="9" t="s">
        <v>12633</v>
      </c>
    </row>
    <row r="7715" spans="1:14">
      <c r="A7715" s="7" t="s">
        <v>9897</v>
      </c>
      <c r="B7715" s="7"/>
      <c r="C7715" s="7" t="s">
        <v>15356</v>
      </c>
      <c r="D7715" s="7" t="s">
        <v>15357</v>
      </c>
      <c r="E7715" s="7" t="s">
        <v>12629</v>
      </c>
      <c r="F7715" s="7"/>
      <c r="G7715" s="7"/>
      <c r="H7715" s="8" t="s">
        <v>1651</v>
      </c>
      <c r="I7715" s="8"/>
      <c r="J7715" s="8" t="s">
        <v>12630</v>
      </c>
      <c r="K7715" s="8" t="s">
        <v>12631</v>
      </c>
      <c r="L7715" s="8" t="s">
        <v>356</v>
      </c>
      <c r="M7715" s="7" t="s">
        <v>1982</v>
      </c>
      <c r="N7715" s="9" t="s">
        <v>12633</v>
      </c>
    </row>
    <row r="7716" spans="1:14">
      <c r="A7716" s="7" t="s">
        <v>9897</v>
      </c>
      <c r="B7716" s="7"/>
      <c r="C7716" s="7" t="s">
        <v>15358</v>
      </c>
      <c r="D7716" s="7" t="s">
        <v>15359</v>
      </c>
      <c r="E7716" s="7" t="s">
        <v>12629</v>
      </c>
      <c r="F7716" s="7"/>
      <c r="G7716" s="7"/>
      <c r="H7716" s="8" t="s">
        <v>1651</v>
      </c>
      <c r="I7716" s="8"/>
      <c r="J7716" s="8" t="s">
        <v>12630</v>
      </c>
      <c r="K7716" s="8" t="s">
        <v>12631</v>
      </c>
      <c r="L7716" s="8" t="s">
        <v>356</v>
      </c>
      <c r="M7716" s="7" t="s">
        <v>1982</v>
      </c>
      <c r="N7716" s="9" t="s">
        <v>12633</v>
      </c>
    </row>
    <row r="7717" spans="1:14">
      <c r="A7717" s="7" t="s">
        <v>9897</v>
      </c>
      <c r="B7717" s="7"/>
      <c r="C7717" s="7" t="s">
        <v>15360</v>
      </c>
      <c r="D7717" s="7" t="s">
        <v>15361</v>
      </c>
      <c r="E7717" s="7" t="s">
        <v>12629</v>
      </c>
      <c r="F7717" s="7"/>
      <c r="G7717" s="7"/>
      <c r="H7717" s="8" t="s">
        <v>1651</v>
      </c>
      <c r="I7717" s="8"/>
      <c r="J7717" s="8" t="s">
        <v>12630</v>
      </c>
      <c r="K7717" s="8" t="s">
        <v>12631</v>
      </c>
      <c r="L7717" s="8" t="s">
        <v>356</v>
      </c>
      <c r="M7717" s="7" t="s">
        <v>1982</v>
      </c>
      <c r="N7717" s="9" t="s">
        <v>12633</v>
      </c>
    </row>
    <row r="7718" spans="1:14">
      <c r="A7718" s="7" t="s">
        <v>9897</v>
      </c>
      <c r="B7718" s="7"/>
      <c r="C7718" s="7" t="s">
        <v>15362</v>
      </c>
      <c r="D7718" s="7" t="s">
        <v>15363</v>
      </c>
      <c r="E7718" s="7" t="s">
        <v>12629</v>
      </c>
      <c r="F7718" s="7"/>
      <c r="G7718" s="7"/>
      <c r="H7718" s="8" t="s">
        <v>1651</v>
      </c>
      <c r="I7718" s="8"/>
      <c r="J7718" s="8" t="s">
        <v>12630</v>
      </c>
      <c r="K7718" s="8" t="s">
        <v>12631</v>
      </c>
      <c r="L7718" s="8" t="s">
        <v>356</v>
      </c>
      <c r="M7718" s="7" t="s">
        <v>1982</v>
      </c>
      <c r="N7718" s="9" t="s">
        <v>12633</v>
      </c>
    </row>
    <row r="7719" spans="1:14">
      <c r="A7719" s="7" t="s">
        <v>9897</v>
      </c>
      <c r="B7719" s="7"/>
      <c r="C7719" s="7" t="s">
        <v>15364</v>
      </c>
      <c r="D7719" s="7" t="s">
        <v>15365</v>
      </c>
      <c r="E7719" s="7" t="s">
        <v>12629</v>
      </c>
      <c r="F7719" s="7"/>
      <c r="G7719" s="7"/>
      <c r="H7719" s="8" t="s">
        <v>1651</v>
      </c>
      <c r="I7719" s="8"/>
      <c r="J7719" s="8" t="s">
        <v>12630</v>
      </c>
      <c r="K7719" s="8" t="s">
        <v>12631</v>
      </c>
      <c r="L7719" s="8" t="s">
        <v>356</v>
      </c>
      <c r="M7719" s="7" t="s">
        <v>1982</v>
      </c>
      <c r="N7719" s="9" t="s">
        <v>12633</v>
      </c>
    </row>
    <row r="7720" spans="1:14">
      <c r="A7720" s="7" t="s">
        <v>9897</v>
      </c>
      <c r="B7720" s="7"/>
      <c r="C7720" s="7" t="s">
        <v>15366</v>
      </c>
      <c r="D7720" s="7" t="s">
        <v>15367</v>
      </c>
      <c r="E7720" s="7" t="s">
        <v>12629</v>
      </c>
      <c r="F7720" s="7"/>
      <c r="G7720" s="7"/>
      <c r="H7720" s="8" t="s">
        <v>1651</v>
      </c>
      <c r="I7720" s="8"/>
      <c r="J7720" s="8" t="s">
        <v>12630</v>
      </c>
      <c r="K7720" s="8" t="s">
        <v>12631</v>
      </c>
      <c r="L7720" s="8" t="s">
        <v>356</v>
      </c>
      <c r="M7720" s="7" t="s">
        <v>1982</v>
      </c>
      <c r="N7720" s="9" t="s">
        <v>12633</v>
      </c>
    </row>
    <row r="7721" spans="1:14">
      <c r="A7721" s="7" t="s">
        <v>9897</v>
      </c>
      <c r="B7721" s="7"/>
      <c r="C7721" s="8" t="s">
        <v>15368</v>
      </c>
      <c r="D7721" s="8" t="s">
        <v>15369</v>
      </c>
      <c r="E7721" s="7" t="s">
        <v>12629</v>
      </c>
      <c r="F7721" s="8"/>
      <c r="G7721" s="8"/>
      <c r="H7721" s="8" t="s">
        <v>1651</v>
      </c>
      <c r="I7721" s="8"/>
      <c r="J7721" s="8" t="s">
        <v>12630</v>
      </c>
      <c r="K7721" s="8" t="s">
        <v>12631</v>
      </c>
      <c r="L7721" s="8" t="s">
        <v>356</v>
      </c>
      <c r="M7721" s="7" t="s">
        <v>1982</v>
      </c>
      <c r="N7721" s="9" t="s">
        <v>12633</v>
      </c>
    </row>
    <row r="7722" spans="1:14">
      <c r="A7722" s="5" t="s">
        <v>9897</v>
      </c>
      <c r="B7722" s="6"/>
      <c r="C7722" s="6" t="s">
        <v>15370</v>
      </c>
      <c r="D7722" s="6" t="s">
        <v>15371</v>
      </c>
      <c r="E7722" s="7" t="s">
        <v>12629</v>
      </c>
      <c r="F7722" s="6"/>
      <c r="G7722" s="6"/>
      <c r="H7722" s="6" t="s">
        <v>1651</v>
      </c>
      <c r="I7722" s="6"/>
      <c r="J7722" s="6" t="s">
        <v>12630</v>
      </c>
      <c r="K7722" s="6" t="s">
        <v>12631</v>
      </c>
      <c r="L7722" s="8" t="s">
        <v>356</v>
      </c>
      <c r="M7722" s="7" t="s">
        <v>1982</v>
      </c>
      <c r="N7722" s="6" t="s">
        <v>12633</v>
      </c>
    </row>
    <row r="7723" spans="1:14">
      <c r="A7723" s="7" t="s">
        <v>9897</v>
      </c>
      <c r="B7723" s="7"/>
      <c r="C7723" s="8" t="s">
        <v>15372</v>
      </c>
      <c r="D7723" s="8" t="s">
        <v>15373</v>
      </c>
      <c r="E7723" s="7" t="s">
        <v>12629</v>
      </c>
      <c r="F7723" s="8"/>
      <c r="G7723" s="8"/>
      <c r="H7723" s="8" t="s">
        <v>1651</v>
      </c>
      <c r="I7723" s="8"/>
      <c r="J7723" s="8" t="s">
        <v>12630</v>
      </c>
      <c r="K7723" s="8" t="s">
        <v>12631</v>
      </c>
      <c r="L7723" s="8" t="s">
        <v>356</v>
      </c>
      <c r="M7723" s="7" t="s">
        <v>1982</v>
      </c>
      <c r="N7723" s="9" t="s">
        <v>12633</v>
      </c>
    </row>
    <row r="7724" spans="1:14">
      <c r="A7724" s="7" t="s">
        <v>9897</v>
      </c>
      <c r="B7724" s="7"/>
      <c r="C7724" s="7" t="s">
        <v>15374</v>
      </c>
      <c r="D7724" s="7" t="s">
        <v>15375</v>
      </c>
      <c r="E7724" s="7" t="s">
        <v>12629</v>
      </c>
      <c r="F7724" s="7"/>
      <c r="G7724" s="7"/>
      <c r="H7724" s="8" t="s">
        <v>1651</v>
      </c>
      <c r="I7724" s="8"/>
      <c r="J7724" s="8" t="s">
        <v>12630</v>
      </c>
      <c r="K7724" s="8" t="s">
        <v>12631</v>
      </c>
      <c r="L7724" s="8" t="s">
        <v>356</v>
      </c>
      <c r="M7724" s="7" t="s">
        <v>1982</v>
      </c>
      <c r="N7724" s="9" t="s">
        <v>12633</v>
      </c>
    </row>
    <row r="7725" spans="1:14">
      <c r="A7725" s="7" t="s">
        <v>9897</v>
      </c>
      <c r="B7725" s="7"/>
      <c r="C7725" s="7" t="s">
        <v>15376</v>
      </c>
      <c r="D7725" s="7" t="s">
        <v>15377</v>
      </c>
      <c r="E7725" s="7" t="s">
        <v>12629</v>
      </c>
      <c r="F7725" s="7"/>
      <c r="G7725" s="7"/>
      <c r="H7725" s="8" t="s">
        <v>1651</v>
      </c>
      <c r="I7725" s="8"/>
      <c r="J7725" s="8" t="s">
        <v>12630</v>
      </c>
      <c r="K7725" s="8" t="s">
        <v>12631</v>
      </c>
      <c r="L7725" s="8" t="s">
        <v>356</v>
      </c>
      <c r="M7725" s="7" t="s">
        <v>1982</v>
      </c>
      <c r="N7725" s="9" t="s">
        <v>12633</v>
      </c>
    </row>
    <row r="7726" spans="1:14">
      <c r="A7726" s="7" t="s">
        <v>9897</v>
      </c>
      <c r="B7726" s="7"/>
      <c r="C7726" s="7" t="s">
        <v>15378</v>
      </c>
      <c r="D7726" s="7" t="s">
        <v>15379</v>
      </c>
      <c r="E7726" s="7" t="s">
        <v>12629</v>
      </c>
      <c r="F7726" s="7"/>
      <c r="G7726" s="7"/>
      <c r="H7726" s="8" t="s">
        <v>1651</v>
      </c>
      <c r="I7726" s="8"/>
      <c r="J7726" s="8" t="s">
        <v>12630</v>
      </c>
      <c r="K7726" s="8" t="s">
        <v>12631</v>
      </c>
      <c r="L7726" s="8" t="s">
        <v>356</v>
      </c>
      <c r="M7726" s="7" t="s">
        <v>1982</v>
      </c>
      <c r="N7726" s="9" t="s">
        <v>12633</v>
      </c>
    </row>
    <row r="7727" spans="1:14">
      <c r="A7727" s="7" t="s">
        <v>9897</v>
      </c>
      <c r="B7727" s="7"/>
      <c r="C7727" s="7" t="s">
        <v>15380</v>
      </c>
      <c r="D7727" s="7" t="s">
        <v>15381</v>
      </c>
      <c r="E7727" s="7" t="s">
        <v>12629</v>
      </c>
      <c r="F7727" s="7"/>
      <c r="G7727" s="7"/>
      <c r="H7727" s="8" t="s">
        <v>1651</v>
      </c>
      <c r="I7727" s="8"/>
      <c r="J7727" s="8" t="s">
        <v>12630</v>
      </c>
      <c r="K7727" s="8" t="s">
        <v>12631</v>
      </c>
      <c r="L7727" s="8" t="s">
        <v>356</v>
      </c>
      <c r="M7727" s="7" t="s">
        <v>1982</v>
      </c>
      <c r="N7727" s="9" t="s">
        <v>12633</v>
      </c>
    </row>
    <row r="7728" spans="1:14">
      <c r="A7728" s="7" t="s">
        <v>9897</v>
      </c>
      <c r="B7728" s="7"/>
      <c r="C7728" s="7" t="s">
        <v>15382</v>
      </c>
      <c r="D7728" s="7" t="s">
        <v>15383</v>
      </c>
      <c r="E7728" s="7" t="s">
        <v>12629</v>
      </c>
      <c r="F7728" s="7"/>
      <c r="G7728" s="7"/>
      <c r="H7728" s="8" t="s">
        <v>1651</v>
      </c>
      <c r="I7728" s="8"/>
      <c r="J7728" s="8" t="s">
        <v>12630</v>
      </c>
      <c r="K7728" s="8" t="s">
        <v>12631</v>
      </c>
      <c r="L7728" s="8" t="s">
        <v>356</v>
      </c>
      <c r="M7728" s="7" t="s">
        <v>1982</v>
      </c>
      <c r="N7728" s="9" t="s">
        <v>12633</v>
      </c>
    </row>
    <row r="7729" spans="1:14">
      <c r="A7729" s="7" t="s">
        <v>9897</v>
      </c>
      <c r="B7729" s="7"/>
      <c r="C7729" s="7" t="s">
        <v>15384</v>
      </c>
      <c r="D7729" s="7" t="s">
        <v>15385</v>
      </c>
      <c r="E7729" s="7" t="s">
        <v>12629</v>
      </c>
      <c r="F7729" s="7"/>
      <c r="G7729" s="7"/>
      <c r="H7729" s="8" t="s">
        <v>1651</v>
      </c>
      <c r="I7729" s="8"/>
      <c r="J7729" s="8" t="s">
        <v>12630</v>
      </c>
      <c r="K7729" s="8" t="s">
        <v>12631</v>
      </c>
      <c r="L7729" s="8" t="s">
        <v>356</v>
      </c>
      <c r="M7729" s="7" t="s">
        <v>1982</v>
      </c>
      <c r="N7729" s="9" t="s">
        <v>12633</v>
      </c>
    </row>
    <row r="7730" spans="1:14">
      <c r="A7730" s="7" t="s">
        <v>9897</v>
      </c>
      <c r="B7730" s="7"/>
      <c r="C7730" s="7" t="s">
        <v>15386</v>
      </c>
      <c r="D7730" s="7" t="s">
        <v>15387</v>
      </c>
      <c r="E7730" s="7" t="s">
        <v>12629</v>
      </c>
      <c r="F7730" s="7"/>
      <c r="G7730" s="7"/>
      <c r="H7730" s="8" t="s">
        <v>1651</v>
      </c>
      <c r="I7730" s="8"/>
      <c r="J7730" s="8" t="s">
        <v>12630</v>
      </c>
      <c r="K7730" s="8" t="s">
        <v>12631</v>
      </c>
      <c r="L7730" s="8" t="s">
        <v>356</v>
      </c>
      <c r="M7730" s="7" t="s">
        <v>1982</v>
      </c>
      <c r="N7730" s="9" t="s">
        <v>12633</v>
      </c>
    </row>
    <row r="7731" spans="1:14">
      <c r="A7731" s="7" t="s">
        <v>9897</v>
      </c>
      <c r="B7731" s="7"/>
      <c r="C7731" s="8" t="s">
        <v>15388</v>
      </c>
      <c r="D7731" s="8" t="s">
        <v>15389</v>
      </c>
      <c r="E7731" s="7" t="s">
        <v>12629</v>
      </c>
      <c r="F7731" s="8"/>
      <c r="G7731" s="8"/>
      <c r="H7731" s="8" t="s">
        <v>1651</v>
      </c>
      <c r="I7731" s="8"/>
      <c r="J7731" s="8" t="s">
        <v>12630</v>
      </c>
      <c r="K7731" s="8" t="s">
        <v>12631</v>
      </c>
      <c r="L7731" s="8" t="s">
        <v>356</v>
      </c>
      <c r="M7731" s="7" t="s">
        <v>1982</v>
      </c>
      <c r="N7731" s="9" t="s">
        <v>12633</v>
      </c>
    </row>
    <row r="7732" spans="1:14">
      <c r="A7732" s="7" t="s">
        <v>9897</v>
      </c>
      <c r="B7732" s="7"/>
      <c r="C7732" s="8" t="s">
        <v>15390</v>
      </c>
      <c r="D7732" s="8" t="s">
        <v>15391</v>
      </c>
      <c r="E7732" s="7" t="s">
        <v>12629</v>
      </c>
      <c r="F7732" s="8"/>
      <c r="G7732" s="8"/>
      <c r="H7732" s="8" t="s">
        <v>1651</v>
      </c>
      <c r="I7732" s="8"/>
      <c r="J7732" s="8" t="s">
        <v>12630</v>
      </c>
      <c r="K7732" s="8" t="s">
        <v>12631</v>
      </c>
      <c r="L7732" s="8" t="s">
        <v>356</v>
      </c>
      <c r="M7732" s="7" t="s">
        <v>1982</v>
      </c>
      <c r="N7732" s="9" t="s">
        <v>12633</v>
      </c>
    </row>
    <row r="7733" spans="1:14">
      <c r="A7733" s="7" t="s">
        <v>9897</v>
      </c>
      <c r="B7733" s="7"/>
      <c r="C7733" s="8" t="s">
        <v>15392</v>
      </c>
      <c r="D7733" s="8" t="s">
        <v>15393</v>
      </c>
      <c r="E7733" s="7" t="s">
        <v>12629</v>
      </c>
      <c r="F7733" s="8"/>
      <c r="G7733" s="8"/>
      <c r="H7733" s="8" t="s">
        <v>1651</v>
      </c>
      <c r="I7733" s="8"/>
      <c r="J7733" s="8" t="s">
        <v>12630</v>
      </c>
      <c r="K7733" s="8" t="s">
        <v>12631</v>
      </c>
      <c r="L7733" s="8" t="s">
        <v>356</v>
      </c>
      <c r="M7733" s="7" t="s">
        <v>1982</v>
      </c>
      <c r="N7733" s="9" t="s">
        <v>12633</v>
      </c>
    </row>
    <row r="7734" spans="1:14">
      <c r="A7734" s="7" t="s">
        <v>9897</v>
      </c>
      <c r="B7734" s="7"/>
      <c r="C7734" s="8" t="s">
        <v>15394</v>
      </c>
      <c r="D7734" s="8" t="s">
        <v>15395</v>
      </c>
      <c r="E7734" s="7" t="s">
        <v>12629</v>
      </c>
      <c r="F7734" s="8"/>
      <c r="G7734" s="8"/>
      <c r="H7734" s="8" t="s">
        <v>1651</v>
      </c>
      <c r="I7734" s="8"/>
      <c r="J7734" s="8" t="s">
        <v>12630</v>
      </c>
      <c r="K7734" s="8" t="s">
        <v>12631</v>
      </c>
      <c r="L7734" s="8" t="s">
        <v>356</v>
      </c>
      <c r="M7734" s="7" t="s">
        <v>1982</v>
      </c>
      <c r="N7734" s="9" t="s">
        <v>12633</v>
      </c>
    </row>
    <row r="7735" spans="1:14">
      <c r="A7735" s="7" t="s">
        <v>9897</v>
      </c>
      <c r="B7735" s="7"/>
      <c r="C7735" s="8" t="s">
        <v>15396</v>
      </c>
      <c r="D7735" s="8" t="s">
        <v>15397</v>
      </c>
      <c r="E7735" s="7" t="s">
        <v>12629</v>
      </c>
      <c r="F7735" s="8"/>
      <c r="G7735" s="8"/>
      <c r="H7735" s="8" t="s">
        <v>1651</v>
      </c>
      <c r="I7735" s="8"/>
      <c r="J7735" s="8" t="s">
        <v>12630</v>
      </c>
      <c r="K7735" s="8" t="s">
        <v>12631</v>
      </c>
      <c r="L7735" s="8" t="s">
        <v>356</v>
      </c>
      <c r="M7735" s="7" t="s">
        <v>1982</v>
      </c>
      <c r="N7735" s="9" t="s">
        <v>12633</v>
      </c>
    </row>
    <row r="7736" spans="1:14">
      <c r="A7736" s="7" t="s">
        <v>9897</v>
      </c>
      <c r="B7736" s="7"/>
      <c r="C7736" s="8" t="s">
        <v>15398</v>
      </c>
      <c r="D7736" s="8" t="s">
        <v>15399</v>
      </c>
      <c r="E7736" s="7" t="s">
        <v>12629</v>
      </c>
      <c r="F7736" s="8"/>
      <c r="G7736" s="8"/>
      <c r="H7736" s="8" t="s">
        <v>1651</v>
      </c>
      <c r="I7736" s="8"/>
      <c r="J7736" s="8" t="s">
        <v>12630</v>
      </c>
      <c r="K7736" s="8" t="s">
        <v>12631</v>
      </c>
      <c r="L7736" s="8" t="s">
        <v>356</v>
      </c>
      <c r="M7736" s="7" t="s">
        <v>1982</v>
      </c>
      <c r="N7736" s="9" t="s">
        <v>12633</v>
      </c>
    </row>
    <row r="7737" spans="1:14">
      <c r="A7737" s="7" t="s">
        <v>9897</v>
      </c>
      <c r="B7737" s="7"/>
      <c r="C7737" s="8" t="s">
        <v>15400</v>
      </c>
      <c r="D7737" s="8" t="s">
        <v>15401</v>
      </c>
      <c r="E7737" s="7" t="s">
        <v>12629</v>
      </c>
      <c r="F7737" s="8"/>
      <c r="G7737" s="8"/>
      <c r="H7737" s="8" t="s">
        <v>1651</v>
      </c>
      <c r="I7737" s="8"/>
      <c r="J7737" s="8" t="s">
        <v>12630</v>
      </c>
      <c r="K7737" s="8" t="s">
        <v>12631</v>
      </c>
      <c r="L7737" s="8" t="s">
        <v>356</v>
      </c>
      <c r="M7737" s="7" t="s">
        <v>1982</v>
      </c>
      <c r="N7737" s="9" t="s">
        <v>12633</v>
      </c>
    </row>
    <row r="7738" spans="1:14">
      <c r="A7738" s="7" t="s">
        <v>9897</v>
      </c>
      <c r="B7738" s="7"/>
      <c r="C7738" s="8" t="s">
        <v>15402</v>
      </c>
      <c r="D7738" s="8" t="s">
        <v>15403</v>
      </c>
      <c r="E7738" s="7" t="s">
        <v>12629</v>
      </c>
      <c r="F7738" s="8"/>
      <c r="G7738" s="8"/>
      <c r="H7738" s="8" t="s">
        <v>1651</v>
      </c>
      <c r="I7738" s="8"/>
      <c r="J7738" s="8" t="s">
        <v>12630</v>
      </c>
      <c r="K7738" s="8" t="s">
        <v>12631</v>
      </c>
      <c r="L7738" s="8" t="s">
        <v>356</v>
      </c>
      <c r="M7738" s="7" t="s">
        <v>1982</v>
      </c>
      <c r="N7738" s="9" t="s">
        <v>12633</v>
      </c>
    </row>
    <row r="7739" spans="1:14">
      <c r="A7739" s="7" t="s">
        <v>9897</v>
      </c>
      <c r="B7739" s="7"/>
      <c r="C7739" s="8" t="s">
        <v>15404</v>
      </c>
      <c r="D7739" s="8" t="s">
        <v>15405</v>
      </c>
      <c r="E7739" s="7" t="s">
        <v>12629</v>
      </c>
      <c r="F7739" s="8"/>
      <c r="G7739" s="8"/>
      <c r="H7739" s="8" t="s">
        <v>1651</v>
      </c>
      <c r="I7739" s="8"/>
      <c r="J7739" s="8" t="s">
        <v>12630</v>
      </c>
      <c r="K7739" s="8" t="s">
        <v>12631</v>
      </c>
      <c r="L7739" s="8" t="s">
        <v>356</v>
      </c>
      <c r="M7739" s="7" t="s">
        <v>1982</v>
      </c>
      <c r="N7739" s="9" t="s">
        <v>12633</v>
      </c>
    </row>
    <row r="7740" spans="1:14">
      <c r="A7740" s="7" t="s">
        <v>9897</v>
      </c>
      <c r="B7740" s="7"/>
      <c r="C7740" s="8" t="s">
        <v>15406</v>
      </c>
      <c r="D7740" s="8" t="s">
        <v>15407</v>
      </c>
      <c r="E7740" s="7" t="s">
        <v>12629</v>
      </c>
      <c r="F7740" s="8"/>
      <c r="G7740" s="8"/>
      <c r="H7740" s="8" t="s">
        <v>1651</v>
      </c>
      <c r="I7740" s="8"/>
      <c r="J7740" s="8" t="s">
        <v>12630</v>
      </c>
      <c r="K7740" s="8" t="s">
        <v>12631</v>
      </c>
      <c r="L7740" s="8" t="s">
        <v>356</v>
      </c>
      <c r="M7740" s="7" t="s">
        <v>1982</v>
      </c>
      <c r="N7740" s="9" t="s">
        <v>12633</v>
      </c>
    </row>
    <row r="7741" spans="1:14">
      <c r="A7741" s="7" t="s">
        <v>9897</v>
      </c>
      <c r="B7741" s="7"/>
      <c r="C7741" s="7" t="s">
        <v>15408</v>
      </c>
      <c r="D7741" s="7" t="s">
        <v>15409</v>
      </c>
      <c r="E7741" s="7" t="s">
        <v>12629</v>
      </c>
      <c r="F7741" s="7"/>
      <c r="G7741" s="7"/>
      <c r="H7741" s="8" t="s">
        <v>1651</v>
      </c>
      <c r="I7741" s="8"/>
      <c r="J7741" s="8" t="s">
        <v>12630</v>
      </c>
      <c r="K7741" s="8" t="s">
        <v>12631</v>
      </c>
      <c r="L7741" s="8" t="s">
        <v>356</v>
      </c>
      <c r="M7741" s="7" t="s">
        <v>1982</v>
      </c>
      <c r="N7741" s="9" t="s">
        <v>12633</v>
      </c>
    </row>
    <row r="7742" spans="1:14">
      <c r="A7742" s="7" t="s">
        <v>9897</v>
      </c>
      <c r="B7742" s="7"/>
      <c r="C7742" s="8" t="s">
        <v>15410</v>
      </c>
      <c r="D7742" s="8" t="s">
        <v>15411</v>
      </c>
      <c r="E7742" s="7" t="s">
        <v>12629</v>
      </c>
      <c r="F7742" s="8"/>
      <c r="G7742" s="8"/>
      <c r="H7742" s="8" t="s">
        <v>1651</v>
      </c>
      <c r="I7742" s="8"/>
      <c r="J7742" s="8" t="s">
        <v>12630</v>
      </c>
      <c r="K7742" s="8" t="s">
        <v>12631</v>
      </c>
      <c r="L7742" s="8" t="s">
        <v>356</v>
      </c>
      <c r="M7742" s="7" t="s">
        <v>1982</v>
      </c>
      <c r="N7742" s="9" t="s">
        <v>12633</v>
      </c>
    </row>
    <row r="7743" spans="1:14">
      <c r="A7743" s="7" t="s">
        <v>9897</v>
      </c>
      <c r="B7743" s="7"/>
      <c r="C7743" s="7" t="s">
        <v>15412</v>
      </c>
      <c r="D7743" s="7" t="s">
        <v>15413</v>
      </c>
      <c r="E7743" s="7" t="s">
        <v>12629</v>
      </c>
      <c r="F7743" s="7"/>
      <c r="G7743" s="7"/>
      <c r="H7743" s="8" t="s">
        <v>1651</v>
      </c>
      <c r="I7743" s="8"/>
      <c r="J7743" s="8" t="s">
        <v>12630</v>
      </c>
      <c r="K7743" s="8" t="s">
        <v>12631</v>
      </c>
      <c r="L7743" s="8" t="s">
        <v>356</v>
      </c>
      <c r="M7743" s="7" t="s">
        <v>1982</v>
      </c>
      <c r="N7743" s="9" t="s">
        <v>12633</v>
      </c>
    </row>
    <row r="7744" spans="1:14">
      <c r="A7744" s="7" t="s">
        <v>9897</v>
      </c>
      <c r="B7744" s="7"/>
      <c r="C7744" s="7" t="s">
        <v>15414</v>
      </c>
      <c r="D7744" s="7" t="s">
        <v>15415</v>
      </c>
      <c r="E7744" s="7" t="s">
        <v>12629</v>
      </c>
      <c r="F7744" s="7"/>
      <c r="G7744" s="7"/>
      <c r="H7744" s="8" t="s">
        <v>1651</v>
      </c>
      <c r="I7744" s="8"/>
      <c r="J7744" s="8" t="s">
        <v>12630</v>
      </c>
      <c r="K7744" s="8" t="s">
        <v>12631</v>
      </c>
      <c r="L7744" s="8" t="s">
        <v>356</v>
      </c>
      <c r="M7744" s="7" t="s">
        <v>1982</v>
      </c>
      <c r="N7744" s="9" t="s">
        <v>12633</v>
      </c>
    </row>
    <row r="7745" spans="1:14">
      <c r="A7745" s="7" t="s">
        <v>9897</v>
      </c>
      <c r="B7745" s="7"/>
      <c r="C7745" s="7" t="s">
        <v>15416</v>
      </c>
      <c r="D7745" s="7" t="s">
        <v>15417</v>
      </c>
      <c r="E7745" s="7" t="s">
        <v>12629</v>
      </c>
      <c r="F7745" s="7"/>
      <c r="G7745" s="7"/>
      <c r="H7745" s="8" t="s">
        <v>1651</v>
      </c>
      <c r="I7745" s="8"/>
      <c r="J7745" s="8" t="s">
        <v>12630</v>
      </c>
      <c r="K7745" s="8" t="s">
        <v>12631</v>
      </c>
      <c r="L7745" s="8" t="s">
        <v>356</v>
      </c>
      <c r="M7745" s="7" t="s">
        <v>1982</v>
      </c>
      <c r="N7745" s="9" t="s">
        <v>12633</v>
      </c>
    </row>
    <row r="7746" spans="1:14">
      <c r="A7746" s="7" t="s">
        <v>9897</v>
      </c>
      <c r="B7746" s="7"/>
      <c r="C7746" s="8" t="s">
        <v>15418</v>
      </c>
      <c r="D7746" s="8" t="s">
        <v>15419</v>
      </c>
      <c r="E7746" s="7" t="s">
        <v>12629</v>
      </c>
      <c r="F7746" s="8"/>
      <c r="G7746" s="8"/>
      <c r="H7746" s="8" t="s">
        <v>1651</v>
      </c>
      <c r="I7746" s="8"/>
      <c r="J7746" s="8" t="s">
        <v>12630</v>
      </c>
      <c r="K7746" s="8" t="s">
        <v>12631</v>
      </c>
      <c r="L7746" s="8" t="s">
        <v>356</v>
      </c>
      <c r="M7746" s="7" t="s">
        <v>1982</v>
      </c>
      <c r="N7746" s="9" t="s">
        <v>12633</v>
      </c>
    </row>
    <row r="7747" spans="1:14">
      <c r="A7747" s="7" t="s">
        <v>9897</v>
      </c>
      <c r="B7747" s="7"/>
      <c r="C7747" s="7" t="s">
        <v>15420</v>
      </c>
      <c r="D7747" s="7" t="s">
        <v>15421</v>
      </c>
      <c r="E7747" s="7" t="s">
        <v>12629</v>
      </c>
      <c r="F7747" s="7"/>
      <c r="G7747" s="7"/>
      <c r="H7747" s="8" t="s">
        <v>1651</v>
      </c>
      <c r="I7747" s="8"/>
      <c r="J7747" s="8" t="s">
        <v>12630</v>
      </c>
      <c r="K7747" s="8" t="s">
        <v>12631</v>
      </c>
      <c r="L7747" s="8" t="s">
        <v>356</v>
      </c>
      <c r="M7747" s="7" t="s">
        <v>1982</v>
      </c>
      <c r="N7747" s="9" t="s">
        <v>12633</v>
      </c>
    </row>
    <row r="7748" spans="1:14">
      <c r="A7748" s="7" t="s">
        <v>9897</v>
      </c>
      <c r="B7748" s="7"/>
      <c r="C7748" s="8" t="s">
        <v>15422</v>
      </c>
      <c r="D7748" s="8" t="s">
        <v>15423</v>
      </c>
      <c r="E7748" s="7" t="s">
        <v>12629</v>
      </c>
      <c r="F7748" s="8"/>
      <c r="G7748" s="8"/>
      <c r="H7748" s="8" t="s">
        <v>1651</v>
      </c>
      <c r="I7748" s="8"/>
      <c r="J7748" s="8" t="s">
        <v>12630</v>
      </c>
      <c r="K7748" s="8" t="s">
        <v>12631</v>
      </c>
      <c r="L7748" s="8" t="s">
        <v>356</v>
      </c>
      <c r="M7748" s="7" t="s">
        <v>1982</v>
      </c>
      <c r="N7748" s="9" t="s">
        <v>12633</v>
      </c>
    </row>
    <row r="7749" spans="1:14">
      <c r="A7749" s="7" t="s">
        <v>9897</v>
      </c>
      <c r="B7749" s="7"/>
      <c r="C7749" s="8" t="s">
        <v>15424</v>
      </c>
      <c r="D7749" s="8" t="s">
        <v>15425</v>
      </c>
      <c r="E7749" s="7" t="s">
        <v>12629</v>
      </c>
      <c r="F7749" s="8"/>
      <c r="G7749" s="8"/>
      <c r="H7749" s="8" t="s">
        <v>1651</v>
      </c>
      <c r="I7749" s="8"/>
      <c r="J7749" s="8" t="s">
        <v>12630</v>
      </c>
      <c r="K7749" s="8" t="s">
        <v>12631</v>
      </c>
      <c r="L7749" s="8" t="s">
        <v>356</v>
      </c>
      <c r="M7749" s="7" t="s">
        <v>1982</v>
      </c>
      <c r="N7749" s="9" t="s">
        <v>12633</v>
      </c>
    </row>
    <row r="7750" spans="1:14">
      <c r="A7750" s="7" t="s">
        <v>9897</v>
      </c>
      <c r="B7750" s="7"/>
      <c r="C7750" s="8" t="s">
        <v>15426</v>
      </c>
      <c r="D7750" s="8" t="s">
        <v>15427</v>
      </c>
      <c r="E7750" s="7" t="s">
        <v>12629</v>
      </c>
      <c r="F7750" s="8"/>
      <c r="G7750" s="8"/>
      <c r="H7750" s="8" t="s">
        <v>1651</v>
      </c>
      <c r="I7750" s="8"/>
      <c r="J7750" s="8" t="s">
        <v>12630</v>
      </c>
      <c r="K7750" s="8" t="s">
        <v>12631</v>
      </c>
      <c r="L7750" s="8" t="s">
        <v>356</v>
      </c>
      <c r="M7750" s="7" t="s">
        <v>1982</v>
      </c>
      <c r="N7750" s="9" t="s">
        <v>12633</v>
      </c>
    </row>
    <row r="7751" spans="1:14">
      <c r="A7751" s="7" t="s">
        <v>9897</v>
      </c>
      <c r="B7751" s="7"/>
      <c r="C7751" s="7" t="s">
        <v>15428</v>
      </c>
      <c r="D7751" s="7" t="s">
        <v>15429</v>
      </c>
      <c r="E7751" s="7" t="s">
        <v>12629</v>
      </c>
      <c r="F7751" s="7"/>
      <c r="G7751" s="7"/>
      <c r="H7751" s="8" t="s">
        <v>1651</v>
      </c>
      <c r="I7751" s="8"/>
      <c r="J7751" s="8" t="s">
        <v>12630</v>
      </c>
      <c r="K7751" s="8" t="s">
        <v>12631</v>
      </c>
      <c r="L7751" s="8" t="s">
        <v>356</v>
      </c>
      <c r="M7751" s="7" t="s">
        <v>1982</v>
      </c>
      <c r="N7751" s="9" t="s">
        <v>12633</v>
      </c>
    </row>
    <row r="7752" spans="1:14">
      <c r="A7752" s="7" t="s">
        <v>9897</v>
      </c>
      <c r="B7752" s="7"/>
      <c r="C7752" s="7" t="s">
        <v>15430</v>
      </c>
      <c r="D7752" s="7" t="s">
        <v>15431</v>
      </c>
      <c r="E7752" s="7" t="s">
        <v>12629</v>
      </c>
      <c r="F7752" s="7"/>
      <c r="G7752" s="7"/>
      <c r="H7752" s="8" t="s">
        <v>1651</v>
      </c>
      <c r="I7752" s="8"/>
      <c r="J7752" s="8" t="s">
        <v>12630</v>
      </c>
      <c r="K7752" s="8" t="s">
        <v>12631</v>
      </c>
      <c r="L7752" s="8" t="s">
        <v>356</v>
      </c>
      <c r="M7752" s="7" t="s">
        <v>1982</v>
      </c>
      <c r="N7752" s="9" t="s">
        <v>12633</v>
      </c>
    </row>
    <row r="7753" spans="1:14">
      <c r="A7753" s="7" t="s">
        <v>9897</v>
      </c>
      <c r="B7753" s="7"/>
      <c r="C7753" s="7" t="s">
        <v>15432</v>
      </c>
      <c r="D7753" s="7" t="s">
        <v>15433</v>
      </c>
      <c r="E7753" s="7" t="s">
        <v>12629</v>
      </c>
      <c r="F7753" s="7"/>
      <c r="G7753" s="7"/>
      <c r="H7753" s="8" t="s">
        <v>1651</v>
      </c>
      <c r="I7753" s="8"/>
      <c r="J7753" s="8" t="s">
        <v>12630</v>
      </c>
      <c r="K7753" s="8" t="s">
        <v>12631</v>
      </c>
      <c r="L7753" s="8" t="s">
        <v>356</v>
      </c>
      <c r="M7753" s="7" t="s">
        <v>1982</v>
      </c>
      <c r="N7753" s="9" t="s">
        <v>12633</v>
      </c>
    </row>
    <row r="7754" spans="1:14">
      <c r="A7754" s="7" t="s">
        <v>9897</v>
      </c>
      <c r="B7754" s="7"/>
      <c r="C7754" s="7" t="s">
        <v>15434</v>
      </c>
      <c r="D7754" s="7" t="s">
        <v>15435</v>
      </c>
      <c r="E7754" s="7" t="s">
        <v>12629</v>
      </c>
      <c r="F7754" s="7"/>
      <c r="G7754" s="7"/>
      <c r="H7754" s="8" t="s">
        <v>1651</v>
      </c>
      <c r="I7754" s="8"/>
      <c r="J7754" s="8" t="s">
        <v>12630</v>
      </c>
      <c r="K7754" s="8" t="s">
        <v>12631</v>
      </c>
      <c r="L7754" s="8" t="s">
        <v>356</v>
      </c>
      <c r="M7754" s="7" t="s">
        <v>1982</v>
      </c>
      <c r="N7754" s="9" t="s">
        <v>12633</v>
      </c>
    </row>
    <row r="7755" spans="1:14">
      <c r="A7755" s="7" t="s">
        <v>9897</v>
      </c>
      <c r="B7755" s="7"/>
      <c r="C7755" s="7" t="s">
        <v>15436</v>
      </c>
      <c r="D7755" s="7" t="s">
        <v>15437</v>
      </c>
      <c r="E7755" s="7" t="s">
        <v>12629</v>
      </c>
      <c r="F7755" s="7"/>
      <c r="G7755" s="7"/>
      <c r="H7755" s="8" t="s">
        <v>1651</v>
      </c>
      <c r="I7755" s="8"/>
      <c r="J7755" s="8" t="s">
        <v>12630</v>
      </c>
      <c r="K7755" s="8" t="s">
        <v>12631</v>
      </c>
      <c r="L7755" s="8" t="s">
        <v>356</v>
      </c>
      <c r="M7755" s="7" t="s">
        <v>1982</v>
      </c>
      <c r="N7755" s="9" t="s">
        <v>12633</v>
      </c>
    </row>
    <row r="7756" spans="1:14">
      <c r="A7756" s="7" t="s">
        <v>9897</v>
      </c>
      <c r="B7756" s="7"/>
      <c r="C7756" s="7" t="s">
        <v>15438</v>
      </c>
      <c r="D7756" s="7" t="s">
        <v>15439</v>
      </c>
      <c r="E7756" s="7" t="s">
        <v>12629</v>
      </c>
      <c r="F7756" s="7"/>
      <c r="G7756" s="7"/>
      <c r="H7756" s="8" t="s">
        <v>1651</v>
      </c>
      <c r="I7756" s="8"/>
      <c r="J7756" s="8" t="s">
        <v>12630</v>
      </c>
      <c r="K7756" s="8" t="s">
        <v>12631</v>
      </c>
      <c r="L7756" s="8" t="s">
        <v>356</v>
      </c>
      <c r="M7756" s="7" t="s">
        <v>1982</v>
      </c>
      <c r="N7756" s="9" t="s">
        <v>12633</v>
      </c>
    </row>
    <row r="7757" spans="1:14">
      <c r="A7757" s="7" t="s">
        <v>9897</v>
      </c>
      <c r="B7757" s="7"/>
      <c r="C7757" s="7" t="s">
        <v>15440</v>
      </c>
      <c r="D7757" s="7" t="s">
        <v>15441</v>
      </c>
      <c r="E7757" s="7" t="s">
        <v>12629</v>
      </c>
      <c r="F7757" s="7"/>
      <c r="G7757" s="7"/>
      <c r="H7757" s="8" t="s">
        <v>1651</v>
      </c>
      <c r="I7757" s="8"/>
      <c r="J7757" s="8" t="s">
        <v>12630</v>
      </c>
      <c r="K7757" s="8" t="s">
        <v>12631</v>
      </c>
      <c r="L7757" s="8" t="s">
        <v>356</v>
      </c>
      <c r="M7757" s="7" t="s">
        <v>1982</v>
      </c>
      <c r="N7757" s="9" t="s">
        <v>12633</v>
      </c>
    </row>
    <row r="7758" spans="1:14">
      <c r="A7758" s="7" t="s">
        <v>9897</v>
      </c>
      <c r="B7758" s="7"/>
      <c r="C7758" s="7" t="s">
        <v>15442</v>
      </c>
      <c r="D7758" s="7" t="s">
        <v>15443</v>
      </c>
      <c r="E7758" s="7" t="s">
        <v>12629</v>
      </c>
      <c r="F7758" s="7"/>
      <c r="G7758" s="7"/>
      <c r="H7758" s="8" t="s">
        <v>1651</v>
      </c>
      <c r="I7758" s="8"/>
      <c r="J7758" s="8" t="s">
        <v>12630</v>
      </c>
      <c r="K7758" s="8" t="s">
        <v>12631</v>
      </c>
      <c r="L7758" s="8" t="s">
        <v>356</v>
      </c>
      <c r="M7758" s="7" t="s">
        <v>1982</v>
      </c>
      <c r="N7758" s="9" t="s">
        <v>12633</v>
      </c>
    </row>
    <row r="7759" spans="1:14">
      <c r="A7759" s="7" t="s">
        <v>9897</v>
      </c>
      <c r="B7759" s="7"/>
      <c r="C7759" s="7" t="s">
        <v>15444</v>
      </c>
      <c r="D7759" s="7" t="s">
        <v>15445</v>
      </c>
      <c r="E7759" s="7" t="s">
        <v>12629</v>
      </c>
      <c r="F7759" s="7"/>
      <c r="G7759" s="7"/>
      <c r="H7759" s="8" t="s">
        <v>1651</v>
      </c>
      <c r="I7759" s="8"/>
      <c r="J7759" s="8" t="s">
        <v>12630</v>
      </c>
      <c r="K7759" s="8" t="s">
        <v>12631</v>
      </c>
      <c r="L7759" s="8" t="s">
        <v>356</v>
      </c>
      <c r="M7759" s="7" t="s">
        <v>1982</v>
      </c>
      <c r="N7759" s="9" t="s">
        <v>12633</v>
      </c>
    </row>
    <row r="7760" spans="1:14">
      <c r="A7760" s="7" t="s">
        <v>9897</v>
      </c>
      <c r="B7760" s="7"/>
      <c r="C7760" s="7" t="s">
        <v>15446</v>
      </c>
      <c r="D7760" s="7" t="s">
        <v>15447</v>
      </c>
      <c r="E7760" s="7" t="s">
        <v>12629</v>
      </c>
      <c r="F7760" s="7"/>
      <c r="G7760" s="7"/>
      <c r="H7760" s="8" t="s">
        <v>1651</v>
      </c>
      <c r="I7760" s="8"/>
      <c r="J7760" s="8" t="s">
        <v>12630</v>
      </c>
      <c r="K7760" s="8" t="s">
        <v>12631</v>
      </c>
      <c r="L7760" s="8" t="s">
        <v>356</v>
      </c>
      <c r="M7760" s="7" t="s">
        <v>1982</v>
      </c>
      <c r="N7760" s="9" t="s">
        <v>12633</v>
      </c>
    </row>
    <row r="7761" spans="1:14">
      <c r="A7761" s="7" t="s">
        <v>9897</v>
      </c>
      <c r="B7761" s="7"/>
      <c r="C7761" s="7" t="s">
        <v>15448</v>
      </c>
      <c r="D7761" s="7" t="s">
        <v>15449</v>
      </c>
      <c r="E7761" s="7" t="s">
        <v>12629</v>
      </c>
      <c r="F7761" s="7"/>
      <c r="G7761" s="7"/>
      <c r="H7761" s="8" t="s">
        <v>1651</v>
      </c>
      <c r="I7761" s="8"/>
      <c r="J7761" s="8" t="s">
        <v>12630</v>
      </c>
      <c r="K7761" s="8" t="s">
        <v>12631</v>
      </c>
      <c r="L7761" s="8" t="s">
        <v>356</v>
      </c>
      <c r="M7761" s="7" t="s">
        <v>1982</v>
      </c>
      <c r="N7761" s="9" t="s">
        <v>12633</v>
      </c>
    </row>
    <row r="7762" spans="1:14">
      <c r="A7762" s="7" t="s">
        <v>9897</v>
      </c>
      <c r="B7762" s="7"/>
      <c r="C7762" s="7" t="s">
        <v>15450</v>
      </c>
      <c r="D7762" s="7" t="s">
        <v>15451</v>
      </c>
      <c r="E7762" s="7" t="s">
        <v>12629</v>
      </c>
      <c r="F7762" s="7"/>
      <c r="G7762" s="7"/>
      <c r="H7762" s="8" t="s">
        <v>1651</v>
      </c>
      <c r="I7762" s="8"/>
      <c r="J7762" s="8" t="s">
        <v>12630</v>
      </c>
      <c r="K7762" s="8" t="s">
        <v>12631</v>
      </c>
      <c r="L7762" s="8" t="s">
        <v>356</v>
      </c>
      <c r="M7762" s="7" t="s">
        <v>1982</v>
      </c>
      <c r="N7762" s="9" t="s">
        <v>12633</v>
      </c>
    </row>
    <row r="7763" spans="1:14">
      <c r="A7763" s="7" t="s">
        <v>9897</v>
      </c>
      <c r="B7763" s="7"/>
      <c r="C7763" s="9" t="s">
        <v>15452</v>
      </c>
      <c r="D7763" s="9" t="s">
        <v>15453</v>
      </c>
      <c r="E7763" s="7" t="s">
        <v>12629</v>
      </c>
      <c r="F7763" s="7"/>
      <c r="G7763" s="7"/>
      <c r="H7763" s="7" t="s">
        <v>1651</v>
      </c>
      <c r="I7763" s="7"/>
      <c r="J7763" s="8" t="s">
        <v>12630</v>
      </c>
      <c r="K7763" s="7" t="s">
        <v>12631</v>
      </c>
      <c r="L7763" s="8" t="s">
        <v>356</v>
      </c>
      <c r="M7763" s="7" t="s">
        <v>1982</v>
      </c>
      <c r="N7763" s="9" t="s">
        <v>12633</v>
      </c>
    </row>
    <row r="7764" spans="1:14">
      <c r="A7764" s="7" t="s">
        <v>9897</v>
      </c>
      <c r="B7764" s="7"/>
      <c r="C7764" s="8" t="s">
        <v>15454</v>
      </c>
      <c r="D7764" s="8" t="s">
        <v>15455</v>
      </c>
      <c r="E7764" s="7" t="s">
        <v>12629</v>
      </c>
      <c r="F7764" s="8"/>
      <c r="G7764" s="8"/>
      <c r="H7764" s="8" t="s">
        <v>1651</v>
      </c>
      <c r="I7764" s="8"/>
      <c r="J7764" s="8" t="s">
        <v>12630</v>
      </c>
      <c r="K7764" s="8" t="s">
        <v>12631</v>
      </c>
      <c r="L7764" s="8" t="s">
        <v>356</v>
      </c>
      <c r="M7764" s="7" t="s">
        <v>1982</v>
      </c>
      <c r="N7764" s="9" t="s">
        <v>12633</v>
      </c>
    </row>
    <row r="7765" spans="1:14">
      <c r="A7765" s="7" t="s">
        <v>9897</v>
      </c>
      <c r="B7765" s="7"/>
      <c r="C7765" s="7" t="s">
        <v>15456</v>
      </c>
      <c r="D7765" s="7" t="s">
        <v>15457</v>
      </c>
      <c r="E7765" s="7" t="s">
        <v>12629</v>
      </c>
      <c r="F7765" s="7"/>
      <c r="G7765" s="7"/>
      <c r="H7765" s="8" t="s">
        <v>1651</v>
      </c>
      <c r="I7765" s="8"/>
      <c r="J7765" s="8" t="s">
        <v>12630</v>
      </c>
      <c r="K7765" s="8" t="s">
        <v>12631</v>
      </c>
      <c r="L7765" s="8" t="s">
        <v>356</v>
      </c>
      <c r="M7765" s="7" t="s">
        <v>1982</v>
      </c>
      <c r="N7765" s="9" t="s">
        <v>12633</v>
      </c>
    </row>
    <row r="7766" spans="1:14">
      <c r="A7766" s="7" t="s">
        <v>9897</v>
      </c>
      <c r="B7766" s="7"/>
      <c r="C7766" s="8" t="s">
        <v>15458</v>
      </c>
      <c r="D7766" s="8" t="s">
        <v>15459</v>
      </c>
      <c r="E7766" s="7" t="s">
        <v>12629</v>
      </c>
      <c r="F7766" s="8"/>
      <c r="G7766" s="8"/>
      <c r="H7766" s="8" t="s">
        <v>1651</v>
      </c>
      <c r="I7766" s="8"/>
      <c r="J7766" s="8" t="s">
        <v>12630</v>
      </c>
      <c r="K7766" s="8" t="s">
        <v>12631</v>
      </c>
      <c r="L7766" s="8" t="s">
        <v>356</v>
      </c>
      <c r="M7766" s="7" t="s">
        <v>1982</v>
      </c>
      <c r="N7766" s="9" t="s">
        <v>12633</v>
      </c>
    </row>
    <row r="7767" spans="1:14">
      <c r="A7767" s="5" t="s">
        <v>9897</v>
      </c>
      <c r="B7767" s="6"/>
      <c r="C7767" s="6" t="s">
        <v>15460</v>
      </c>
      <c r="D7767" s="6" t="s">
        <v>15461</v>
      </c>
      <c r="E7767" s="7" t="s">
        <v>12629</v>
      </c>
      <c r="F7767" s="6"/>
      <c r="G7767" s="6"/>
      <c r="H7767" s="6" t="s">
        <v>1651</v>
      </c>
      <c r="I7767" s="6"/>
      <c r="J7767" s="6" t="s">
        <v>12630</v>
      </c>
      <c r="K7767" s="6" t="s">
        <v>12631</v>
      </c>
      <c r="L7767" s="8" t="s">
        <v>356</v>
      </c>
      <c r="M7767" s="7" t="s">
        <v>1982</v>
      </c>
      <c r="N7767" s="6" t="s">
        <v>12633</v>
      </c>
    </row>
    <row r="7768" spans="1:14">
      <c r="A7768" s="7" t="s">
        <v>9897</v>
      </c>
      <c r="B7768" s="7"/>
      <c r="C7768" s="7" t="s">
        <v>15462</v>
      </c>
      <c r="D7768" s="7" t="s">
        <v>15463</v>
      </c>
      <c r="E7768" s="7" t="s">
        <v>12629</v>
      </c>
      <c r="F7768" s="7"/>
      <c r="G7768" s="7"/>
      <c r="H7768" s="8" t="s">
        <v>1651</v>
      </c>
      <c r="I7768" s="8"/>
      <c r="J7768" s="8" t="s">
        <v>12630</v>
      </c>
      <c r="K7768" s="8" t="s">
        <v>12631</v>
      </c>
      <c r="L7768" s="8" t="s">
        <v>356</v>
      </c>
      <c r="M7768" s="7" t="s">
        <v>1982</v>
      </c>
      <c r="N7768" s="9" t="s">
        <v>12633</v>
      </c>
    </row>
    <row r="7769" spans="1:14">
      <c r="A7769" s="7" t="s">
        <v>9897</v>
      </c>
      <c r="B7769" s="7"/>
      <c r="C7769" s="7" t="s">
        <v>15464</v>
      </c>
      <c r="D7769" s="7" t="s">
        <v>15465</v>
      </c>
      <c r="E7769" s="7" t="s">
        <v>12629</v>
      </c>
      <c r="F7769" s="7"/>
      <c r="G7769" s="7"/>
      <c r="H7769" s="8" t="s">
        <v>1651</v>
      </c>
      <c r="I7769" s="8"/>
      <c r="J7769" s="8" t="s">
        <v>12630</v>
      </c>
      <c r="K7769" s="8" t="s">
        <v>12631</v>
      </c>
      <c r="L7769" s="8" t="s">
        <v>356</v>
      </c>
      <c r="M7769" s="7" t="s">
        <v>1982</v>
      </c>
      <c r="N7769" s="9" t="s">
        <v>12633</v>
      </c>
    </row>
    <row r="7770" spans="1:14">
      <c r="A7770" s="5" t="s">
        <v>9897</v>
      </c>
      <c r="B7770" s="6"/>
      <c r="C7770" s="6" t="s">
        <v>15466</v>
      </c>
      <c r="D7770" s="6" t="s">
        <v>15467</v>
      </c>
      <c r="E7770" s="7" t="s">
        <v>12629</v>
      </c>
      <c r="F7770" s="6"/>
      <c r="G7770" s="6"/>
      <c r="H7770" s="6" t="s">
        <v>1651</v>
      </c>
      <c r="I7770" s="6"/>
      <c r="J7770" s="6" t="s">
        <v>12630</v>
      </c>
      <c r="K7770" s="6" t="s">
        <v>12631</v>
      </c>
      <c r="L7770" s="8" t="s">
        <v>356</v>
      </c>
      <c r="M7770" s="7" t="s">
        <v>1982</v>
      </c>
      <c r="N7770" s="6" t="s">
        <v>12633</v>
      </c>
    </row>
    <row r="7771" spans="1:14">
      <c r="A7771" s="7" t="s">
        <v>9897</v>
      </c>
      <c r="B7771" s="7"/>
      <c r="C7771" s="8" t="s">
        <v>15468</v>
      </c>
      <c r="D7771" s="8" t="s">
        <v>15469</v>
      </c>
      <c r="E7771" s="7" t="s">
        <v>12629</v>
      </c>
      <c r="F7771" s="8"/>
      <c r="G7771" s="8"/>
      <c r="H7771" s="8" t="s">
        <v>1651</v>
      </c>
      <c r="I7771" s="8"/>
      <c r="J7771" s="8" t="s">
        <v>12630</v>
      </c>
      <c r="K7771" s="8" t="s">
        <v>12631</v>
      </c>
      <c r="L7771" s="8" t="s">
        <v>356</v>
      </c>
      <c r="M7771" s="7" t="s">
        <v>1982</v>
      </c>
      <c r="N7771" s="9" t="s">
        <v>12633</v>
      </c>
    </row>
    <row r="7772" spans="1:14">
      <c r="A7772" s="7" t="s">
        <v>9897</v>
      </c>
      <c r="B7772" s="7"/>
      <c r="C7772" s="7" t="s">
        <v>15470</v>
      </c>
      <c r="D7772" s="7" t="s">
        <v>15471</v>
      </c>
      <c r="E7772" s="7" t="s">
        <v>12629</v>
      </c>
      <c r="F7772" s="7"/>
      <c r="G7772" s="7"/>
      <c r="H7772" s="8" t="s">
        <v>1651</v>
      </c>
      <c r="I7772" s="8"/>
      <c r="J7772" s="8" t="s">
        <v>12630</v>
      </c>
      <c r="K7772" s="8" t="s">
        <v>12631</v>
      </c>
      <c r="L7772" s="8" t="s">
        <v>356</v>
      </c>
      <c r="M7772" s="7" t="s">
        <v>1982</v>
      </c>
      <c r="N7772" s="9" t="s">
        <v>12633</v>
      </c>
    </row>
    <row r="7773" spans="1:14">
      <c r="A7773" s="7" t="s">
        <v>9897</v>
      </c>
      <c r="B7773" s="7"/>
      <c r="C7773" s="7" t="s">
        <v>15472</v>
      </c>
      <c r="D7773" s="7" t="s">
        <v>15473</v>
      </c>
      <c r="E7773" s="7" t="s">
        <v>12629</v>
      </c>
      <c r="F7773" s="7"/>
      <c r="G7773" s="7"/>
      <c r="H7773" s="8" t="s">
        <v>1651</v>
      </c>
      <c r="I7773" s="8"/>
      <c r="J7773" s="8" t="s">
        <v>12630</v>
      </c>
      <c r="K7773" s="8" t="s">
        <v>12631</v>
      </c>
      <c r="L7773" s="8" t="s">
        <v>356</v>
      </c>
      <c r="M7773" s="7" t="s">
        <v>1982</v>
      </c>
      <c r="N7773" s="9" t="s">
        <v>12633</v>
      </c>
    </row>
    <row r="7774" spans="1:14">
      <c r="A7774" s="7" t="s">
        <v>9897</v>
      </c>
      <c r="B7774" s="7"/>
      <c r="C7774" s="7" t="s">
        <v>15474</v>
      </c>
      <c r="D7774" s="7" t="s">
        <v>15475</v>
      </c>
      <c r="E7774" s="7" t="s">
        <v>12629</v>
      </c>
      <c r="F7774" s="7"/>
      <c r="G7774" s="7"/>
      <c r="H7774" s="8" t="s">
        <v>1651</v>
      </c>
      <c r="I7774" s="8"/>
      <c r="J7774" s="8" t="s">
        <v>12630</v>
      </c>
      <c r="K7774" s="8" t="s">
        <v>12631</v>
      </c>
      <c r="L7774" s="8" t="s">
        <v>356</v>
      </c>
      <c r="M7774" s="7" t="s">
        <v>1982</v>
      </c>
      <c r="N7774" s="9" t="s">
        <v>12633</v>
      </c>
    </row>
    <row r="7775" spans="1:14">
      <c r="A7775" s="7" t="s">
        <v>9897</v>
      </c>
      <c r="B7775" s="7"/>
      <c r="C7775" s="7" t="s">
        <v>15476</v>
      </c>
      <c r="D7775" s="7" t="s">
        <v>15477</v>
      </c>
      <c r="E7775" s="7" t="s">
        <v>12629</v>
      </c>
      <c r="F7775" s="7"/>
      <c r="G7775" s="7"/>
      <c r="H7775" s="8" t="s">
        <v>1651</v>
      </c>
      <c r="I7775" s="8"/>
      <c r="J7775" s="8" t="s">
        <v>12630</v>
      </c>
      <c r="K7775" s="8" t="s">
        <v>12631</v>
      </c>
      <c r="L7775" s="8" t="s">
        <v>356</v>
      </c>
      <c r="M7775" s="7" t="s">
        <v>1982</v>
      </c>
      <c r="N7775" s="9" t="s">
        <v>12633</v>
      </c>
    </row>
    <row r="7776" spans="1:14">
      <c r="A7776" s="7" t="s">
        <v>9897</v>
      </c>
      <c r="B7776" s="7"/>
      <c r="C7776" s="7" t="s">
        <v>15478</v>
      </c>
      <c r="D7776" s="7" t="s">
        <v>15479</v>
      </c>
      <c r="E7776" s="7" t="s">
        <v>12629</v>
      </c>
      <c r="F7776" s="7"/>
      <c r="G7776" s="7"/>
      <c r="H7776" s="8" t="s">
        <v>1651</v>
      </c>
      <c r="I7776" s="8"/>
      <c r="J7776" s="8" t="s">
        <v>12630</v>
      </c>
      <c r="K7776" s="8" t="s">
        <v>12631</v>
      </c>
      <c r="L7776" s="8" t="s">
        <v>356</v>
      </c>
      <c r="M7776" s="7" t="s">
        <v>1982</v>
      </c>
      <c r="N7776" s="9" t="s">
        <v>12633</v>
      </c>
    </row>
    <row r="7777" spans="1:14">
      <c r="A7777" s="7" t="s">
        <v>9897</v>
      </c>
      <c r="B7777" s="7"/>
      <c r="C7777" s="8" t="s">
        <v>15480</v>
      </c>
      <c r="D7777" s="8" t="s">
        <v>15481</v>
      </c>
      <c r="E7777" s="7" t="s">
        <v>12629</v>
      </c>
      <c r="F7777" s="8"/>
      <c r="G7777" s="8"/>
      <c r="H7777" s="8" t="s">
        <v>1651</v>
      </c>
      <c r="I7777" s="8"/>
      <c r="J7777" s="8" t="s">
        <v>12630</v>
      </c>
      <c r="K7777" s="8" t="s">
        <v>12631</v>
      </c>
      <c r="L7777" s="8" t="s">
        <v>356</v>
      </c>
      <c r="M7777" s="7" t="s">
        <v>1982</v>
      </c>
      <c r="N7777" s="9" t="s">
        <v>12633</v>
      </c>
    </row>
    <row r="7778" spans="1:14">
      <c r="A7778" s="7" t="s">
        <v>9897</v>
      </c>
      <c r="B7778" s="7"/>
      <c r="C7778" s="7" t="s">
        <v>15482</v>
      </c>
      <c r="D7778" s="7" t="s">
        <v>15483</v>
      </c>
      <c r="E7778" s="7" t="s">
        <v>12629</v>
      </c>
      <c r="F7778" s="7"/>
      <c r="G7778" s="7"/>
      <c r="H7778" s="8" t="s">
        <v>1651</v>
      </c>
      <c r="I7778" s="8"/>
      <c r="J7778" s="8" t="s">
        <v>12630</v>
      </c>
      <c r="K7778" s="8" t="s">
        <v>12631</v>
      </c>
      <c r="L7778" s="8" t="s">
        <v>356</v>
      </c>
      <c r="M7778" s="7" t="s">
        <v>1982</v>
      </c>
      <c r="N7778" s="9" t="s">
        <v>12633</v>
      </c>
    </row>
    <row r="7779" spans="1:14">
      <c r="A7779" s="7" t="s">
        <v>9897</v>
      </c>
      <c r="B7779" s="7"/>
      <c r="C7779" s="7" t="s">
        <v>15484</v>
      </c>
      <c r="D7779" s="7" t="s">
        <v>15485</v>
      </c>
      <c r="E7779" s="7" t="s">
        <v>12629</v>
      </c>
      <c r="F7779" s="7"/>
      <c r="G7779" s="7"/>
      <c r="H7779" s="8" t="s">
        <v>1651</v>
      </c>
      <c r="I7779" s="8"/>
      <c r="J7779" s="8" t="s">
        <v>12630</v>
      </c>
      <c r="K7779" s="8" t="s">
        <v>12631</v>
      </c>
      <c r="L7779" s="8" t="s">
        <v>356</v>
      </c>
      <c r="M7779" s="7" t="s">
        <v>1982</v>
      </c>
      <c r="N7779" s="9" t="s">
        <v>12633</v>
      </c>
    </row>
    <row r="7780" spans="1:14">
      <c r="A7780" s="7" t="s">
        <v>9897</v>
      </c>
      <c r="B7780" s="7"/>
      <c r="C7780" s="8" t="s">
        <v>15486</v>
      </c>
      <c r="D7780" s="8" t="s">
        <v>15487</v>
      </c>
      <c r="E7780" s="7" t="s">
        <v>12629</v>
      </c>
      <c r="F7780" s="8"/>
      <c r="G7780" s="8"/>
      <c r="H7780" s="8" t="s">
        <v>1651</v>
      </c>
      <c r="I7780" s="8"/>
      <c r="J7780" s="8" t="s">
        <v>12630</v>
      </c>
      <c r="K7780" s="8" t="s">
        <v>12631</v>
      </c>
      <c r="L7780" s="8" t="s">
        <v>356</v>
      </c>
      <c r="M7780" s="7" t="s">
        <v>1982</v>
      </c>
      <c r="N7780" s="9" t="s">
        <v>12633</v>
      </c>
    </row>
    <row r="7781" spans="1:14">
      <c r="A7781" s="7" t="s">
        <v>9897</v>
      </c>
      <c r="B7781" s="7"/>
      <c r="C7781" s="8" t="s">
        <v>15488</v>
      </c>
      <c r="D7781" s="8" t="s">
        <v>15489</v>
      </c>
      <c r="E7781" s="7" t="s">
        <v>12629</v>
      </c>
      <c r="F7781" s="8"/>
      <c r="G7781" s="8"/>
      <c r="H7781" s="8" t="s">
        <v>1651</v>
      </c>
      <c r="I7781" s="8"/>
      <c r="J7781" s="8" t="s">
        <v>12630</v>
      </c>
      <c r="K7781" s="8" t="s">
        <v>12631</v>
      </c>
      <c r="L7781" s="8" t="s">
        <v>356</v>
      </c>
      <c r="M7781" s="7" t="s">
        <v>1982</v>
      </c>
      <c r="N7781" s="9" t="s">
        <v>12633</v>
      </c>
    </row>
    <row r="7782" spans="1:14">
      <c r="A7782" s="7" t="s">
        <v>9897</v>
      </c>
      <c r="B7782" s="7"/>
      <c r="C7782" s="8" t="s">
        <v>15490</v>
      </c>
      <c r="D7782" s="8" t="s">
        <v>15491</v>
      </c>
      <c r="E7782" s="7" t="s">
        <v>12629</v>
      </c>
      <c r="F7782" s="8"/>
      <c r="G7782" s="8"/>
      <c r="H7782" s="8" t="s">
        <v>1651</v>
      </c>
      <c r="I7782" s="8"/>
      <c r="J7782" s="8" t="s">
        <v>12630</v>
      </c>
      <c r="K7782" s="8" t="s">
        <v>12631</v>
      </c>
      <c r="L7782" s="8" t="s">
        <v>356</v>
      </c>
      <c r="M7782" s="7" t="s">
        <v>1982</v>
      </c>
      <c r="N7782" s="9" t="s">
        <v>12633</v>
      </c>
    </row>
    <row r="7783" spans="1:14">
      <c r="A7783" s="7" t="s">
        <v>9897</v>
      </c>
      <c r="B7783" s="7"/>
      <c r="C7783" s="8" t="s">
        <v>15492</v>
      </c>
      <c r="D7783" s="8" t="s">
        <v>15493</v>
      </c>
      <c r="E7783" s="7" t="s">
        <v>12629</v>
      </c>
      <c r="F7783" s="8"/>
      <c r="G7783" s="8"/>
      <c r="H7783" s="8" t="s">
        <v>1651</v>
      </c>
      <c r="I7783" s="8"/>
      <c r="J7783" s="8" t="s">
        <v>12630</v>
      </c>
      <c r="K7783" s="8" t="s">
        <v>12631</v>
      </c>
      <c r="L7783" s="8" t="s">
        <v>356</v>
      </c>
      <c r="M7783" s="7" t="s">
        <v>1982</v>
      </c>
      <c r="N7783" s="9" t="s">
        <v>12633</v>
      </c>
    </row>
    <row r="7784" spans="1:14">
      <c r="A7784" s="7" t="s">
        <v>9897</v>
      </c>
      <c r="B7784" s="7"/>
      <c r="C7784" s="8" t="s">
        <v>15494</v>
      </c>
      <c r="D7784" s="8" t="s">
        <v>15495</v>
      </c>
      <c r="E7784" s="7" t="s">
        <v>12629</v>
      </c>
      <c r="F7784" s="8"/>
      <c r="G7784" s="8"/>
      <c r="H7784" s="8" t="s">
        <v>1651</v>
      </c>
      <c r="I7784" s="8"/>
      <c r="J7784" s="8" t="s">
        <v>12630</v>
      </c>
      <c r="K7784" s="8" t="s">
        <v>12631</v>
      </c>
      <c r="L7784" s="8" t="s">
        <v>356</v>
      </c>
      <c r="M7784" s="7" t="s">
        <v>1982</v>
      </c>
      <c r="N7784" s="9" t="s">
        <v>12633</v>
      </c>
    </row>
    <row r="7785" spans="1:14">
      <c r="A7785" s="7" t="s">
        <v>9897</v>
      </c>
      <c r="B7785" s="7"/>
      <c r="C7785" s="8" t="s">
        <v>15496</v>
      </c>
      <c r="D7785" s="8" t="s">
        <v>15497</v>
      </c>
      <c r="E7785" s="7" t="s">
        <v>12629</v>
      </c>
      <c r="F7785" s="8"/>
      <c r="G7785" s="8"/>
      <c r="H7785" s="8" t="s">
        <v>1651</v>
      </c>
      <c r="I7785" s="8"/>
      <c r="J7785" s="8" t="s">
        <v>12630</v>
      </c>
      <c r="K7785" s="8" t="s">
        <v>12631</v>
      </c>
      <c r="L7785" s="8" t="s">
        <v>356</v>
      </c>
      <c r="M7785" s="7" t="s">
        <v>1982</v>
      </c>
      <c r="N7785" s="9" t="s">
        <v>12633</v>
      </c>
    </row>
    <row r="7786" spans="1:14">
      <c r="A7786" s="7" t="s">
        <v>9897</v>
      </c>
      <c r="B7786" s="7"/>
      <c r="C7786" s="8" t="s">
        <v>15498</v>
      </c>
      <c r="D7786" s="8" t="s">
        <v>15499</v>
      </c>
      <c r="E7786" s="7" t="s">
        <v>12629</v>
      </c>
      <c r="F7786" s="8"/>
      <c r="G7786" s="8"/>
      <c r="H7786" s="8" t="s">
        <v>1651</v>
      </c>
      <c r="I7786" s="8"/>
      <c r="J7786" s="8" t="s">
        <v>12630</v>
      </c>
      <c r="K7786" s="8" t="s">
        <v>12631</v>
      </c>
      <c r="L7786" s="8" t="s">
        <v>356</v>
      </c>
      <c r="M7786" s="7" t="s">
        <v>1982</v>
      </c>
      <c r="N7786" s="9" t="s">
        <v>12633</v>
      </c>
    </row>
    <row r="7787" spans="1:14">
      <c r="A7787" s="7" t="s">
        <v>9897</v>
      </c>
      <c r="B7787" s="7"/>
      <c r="C7787" s="8" t="s">
        <v>15500</v>
      </c>
      <c r="D7787" s="8" t="s">
        <v>15501</v>
      </c>
      <c r="E7787" s="7" t="s">
        <v>12629</v>
      </c>
      <c r="F7787" s="8"/>
      <c r="G7787" s="8"/>
      <c r="H7787" s="8" t="s">
        <v>1651</v>
      </c>
      <c r="I7787" s="8"/>
      <c r="J7787" s="8" t="s">
        <v>12630</v>
      </c>
      <c r="K7787" s="8" t="s">
        <v>12631</v>
      </c>
      <c r="L7787" s="8" t="s">
        <v>356</v>
      </c>
      <c r="M7787" s="7" t="s">
        <v>1982</v>
      </c>
      <c r="N7787" s="9" t="s">
        <v>12633</v>
      </c>
    </row>
    <row r="7788" spans="1:14">
      <c r="A7788" s="7" t="s">
        <v>9897</v>
      </c>
      <c r="B7788" s="7"/>
      <c r="C7788" s="8" t="s">
        <v>15502</v>
      </c>
      <c r="D7788" s="8" t="s">
        <v>15503</v>
      </c>
      <c r="E7788" s="7" t="s">
        <v>12629</v>
      </c>
      <c r="F7788" s="8"/>
      <c r="G7788" s="8"/>
      <c r="H7788" s="8" t="s">
        <v>1651</v>
      </c>
      <c r="I7788" s="8"/>
      <c r="J7788" s="8" t="s">
        <v>12630</v>
      </c>
      <c r="K7788" s="8" t="s">
        <v>12631</v>
      </c>
      <c r="L7788" s="8" t="s">
        <v>356</v>
      </c>
      <c r="M7788" s="7" t="s">
        <v>1982</v>
      </c>
      <c r="N7788" s="9" t="s">
        <v>12633</v>
      </c>
    </row>
    <row r="7789" spans="1:14">
      <c r="A7789" s="7" t="s">
        <v>9897</v>
      </c>
      <c r="B7789" s="7"/>
      <c r="C7789" s="8" t="s">
        <v>15504</v>
      </c>
      <c r="D7789" s="8" t="s">
        <v>15505</v>
      </c>
      <c r="E7789" s="7" t="s">
        <v>12629</v>
      </c>
      <c r="F7789" s="8"/>
      <c r="G7789" s="8"/>
      <c r="H7789" s="8" t="s">
        <v>1651</v>
      </c>
      <c r="I7789" s="8"/>
      <c r="J7789" s="8" t="s">
        <v>12630</v>
      </c>
      <c r="K7789" s="8" t="s">
        <v>12631</v>
      </c>
      <c r="L7789" s="8" t="s">
        <v>356</v>
      </c>
      <c r="M7789" s="7" t="s">
        <v>1982</v>
      </c>
      <c r="N7789" s="9" t="s">
        <v>12633</v>
      </c>
    </row>
    <row r="7790" spans="1:14">
      <c r="A7790" s="7" t="s">
        <v>9897</v>
      </c>
      <c r="B7790" s="7"/>
      <c r="C7790" s="8" t="s">
        <v>15506</v>
      </c>
      <c r="D7790" s="8" t="s">
        <v>15507</v>
      </c>
      <c r="E7790" s="7" t="s">
        <v>12629</v>
      </c>
      <c r="F7790" s="8"/>
      <c r="G7790" s="8"/>
      <c r="H7790" s="8" t="s">
        <v>1651</v>
      </c>
      <c r="I7790" s="8"/>
      <c r="J7790" s="8" t="s">
        <v>12630</v>
      </c>
      <c r="K7790" s="8" t="s">
        <v>12631</v>
      </c>
      <c r="L7790" s="8" t="s">
        <v>356</v>
      </c>
      <c r="M7790" s="7" t="s">
        <v>1982</v>
      </c>
      <c r="N7790" s="9" t="s">
        <v>12633</v>
      </c>
    </row>
    <row r="7791" spans="1:14">
      <c r="A7791" s="7" t="s">
        <v>9897</v>
      </c>
      <c r="B7791" s="7"/>
      <c r="C7791" s="8" t="s">
        <v>15508</v>
      </c>
      <c r="D7791" s="8" t="s">
        <v>15509</v>
      </c>
      <c r="E7791" s="7" t="s">
        <v>12629</v>
      </c>
      <c r="F7791" s="8"/>
      <c r="G7791" s="8"/>
      <c r="H7791" s="8" t="s">
        <v>1651</v>
      </c>
      <c r="I7791" s="8"/>
      <c r="J7791" s="8" t="s">
        <v>12630</v>
      </c>
      <c r="K7791" s="8" t="s">
        <v>12631</v>
      </c>
      <c r="L7791" s="8" t="s">
        <v>356</v>
      </c>
      <c r="M7791" s="7" t="s">
        <v>1982</v>
      </c>
      <c r="N7791" s="9" t="s">
        <v>12633</v>
      </c>
    </row>
    <row r="7792" spans="1:14">
      <c r="A7792" s="7" t="s">
        <v>9897</v>
      </c>
      <c r="B7792" s="7"/>
      <c r="C7792" s="8" t="s">
        <v>15510</v>
      </c>
      <c r="D7792" s="8" t="s">
        <v>15511</v>
      </c>
      <c r="E7792" s="7" t="s">
        <v>12629</v>
      </c>
      <c r="F7792" s="8"/>
      <c r="G7792" s="8"/>
      <c r="H7792" s="8" t="s">
        <v>1651</v>
      </c>
      <c r="I7792" s="8"/>
      <c r="J7792" s="8" t="s">
        <v>12630</v>
      </c>
      <c r="K7792" s="8" t="s">
        <v>12631</v>
      </c>
      <c r="L7792" s="8" t="s">
        <v>356</v>
      </c>
      <c r="M7792" s="7" t="s">
        <v>1982</v>
      </c>
      <c r="N7792" s="9" t="s">
        <v>12633</v>
      </c>
    </row>
    <row r="7793" spans="1:14">
      <c r="A7793" s="7" t="s">
        <v>9897</v>
      </c>
      <c r="B7793" s="7"/>
      <c r="C7793" s="8" t="s">
        <v>15512</v>
      </c>
      <c r="D7793" s="8" t="s">
        <v>15513</v>
      </c>
      <c r="E7793" s="7" t="s">
        <v>12629</v>
      </c>
      <c r="F7793" s="8"/>
      <c r="G7793" s="8"/>
      <c r="H7793" s="8" t="s">
        <v>1651</v>
      </c>
      <c r="I7793" s="8"/>
      <c r="J7793" s="8" t="s">
        <v>12630</v>
      </c>
      <c r="K7793" s="8" t="s">
        <v>12631</v>
      </c>
      <c r="L7793" s="8" t="s">
        <v>356</v>
      </c>
      <c r="M7793" s="7" t="s">
        <v>1982</v>
      </c>
      <c r="N7793" s="9" t="s">
        <v>12633</v>
      </c>
    </row>
    <row r="7794" spans="1:14">
      <c r="A7794" s="7" t="s">
        <v>9897</v>
      </c>
      <c r="B7794" s="7"/>
      <c r="C7794" s="8" t="s">
        <v>15514</v>
      </c>
      <c r="D7794" s="8" t="s">
        <v>15515</v>
      </c>
      <c r="E7794" s="7" t="s">
        <v>12629</v>
      </c>
      <c r="F7794" s="8"/>
      <c r="G7794" s="8"/>
      <c r="H7794" s="8" t="s">
        <v>1651</v>
      </c>
      <c r="I7794" s="8"/>
      <c r="J7794" s="8" t="s">
        <v>12630</v>
      </c>
      <c r="K7794" s="8" t="s">
        <v>12631</v>
      </c>
      <c r="L7794" s="8" t="s">
        <v>356</v>
      </c>
      <c r="M7794" s="7" t="s">
        <v>1982</v>
      </c>
      <c r="N7794" s="9" t="s">
        <v>12633</v>
      </c>
    </row>
    <row r="7795" spans="1:14">
      <c r="A7795" s="7" t="s">
        <v>9897</v>
      </c>
      <c r="B7795" s="7"/>
      <c r="C7795" s="8" t="s">
        <v>15516</v>
      </c>
      <c r="D7795" s="8" t="s">
        <v>15517</v>
      </c>
      <c r="E7795" s="7" t="s">
        <v>12629</v>
      </c>
      <c r="F7795" s="8"/>
      <c r="G7795" s="8"/>
      <c r="H7795" s="8" t="s">
        <v>1651</v>
      </c>
      <c r="I7795" s="8"/>
      <c r="J7795" s="8" t="s">
        <v>12630</v>
      </c>
      <c r="K7795" s="8" t="s">
        <v>12631</v>
      </c>
      <c r="L7795" s="8" t="s">
        <v>356</v>
      </c>
      <c r="M7795" s="7" t="s">
        <v>1982</v>
      </c>
      <c r="N7795" s="9" t="s">
        <v>12633</v>
      </c>
    </row>
    <row r="7796" spans="1:14">
      <c r="A7796" s="7" t="s">
        <v>9897</v>
      </c>
      <c r="B7796" s="7"/>
      <c r="C7796" s="8" t="s">
        <v>15518</v>
      </c>
      <c r="D7796" s="8" t="s">
        <v>15519</v>
      </c>
      <c r="E7796" s="7" t="s">
        <v>12629</v>
      </c>
      <c r="F7796" s="8"/>
      <c r="G7796" s="8"/>
      <c r="H7796" s="8" t="s">
        <v>1651</v>
      </c>
      <c r="I7796" s="8"/>
      <c r="J7796" s="8" t="s">
        <v>12630</v>
      </c>
      <c r="K7796" s="8" t="s">
        <v>12631</v>
      </c>
      <c r="L7796" s="8" t="s">
        <v>356</v>
      </c>
      <c r="M7796" s="7" t="s">
        <v>1982</v>
      </c>
      <c r="N7796" s="9" t="s">
        <v>12633</v>
      </c>
    </row>
    <row r="7797" spans="1:14">
      <c r="A7797" s="7" t="s">
        <v>9897</v>
      </c>
      <c r="B7797" s="7"/>
      <c r="C7797" s="8" t="s">
        <v>15520</v>
      </c>
      <c r="D7797" s="8" t="s">
        <v>15521</v>
      </c>
      <c r="E7797" s="7" t="s">
        <v>12629</v>
      </c>
      <c r="F7797" s="8"/>
      <c r="G7797" s="8"/>
      <c r="H7797" s="8" t="s">
        <v>1651</v>
      </c>
      <c r="I7797" s="8"/>
      <c r="J7797" s="8" t="s">
        <v>12630</v>
      </c>
      <c r="K7797" s="8" t="s">
        <v>12631</v>
      </c>
      <c r="L7797" s="8" t="s">
        <v>356</v>
      </c>
      <c r="M7797" s="7" t="s">
        <v>1982</v>
      </c>
      <c r="N7797" s="9" t="s">
        <v>12633</v>
      </c>
    </row>
    <row r="7798" spans="1:14">
      <c r="A7798" s="7" t="s">
        <v>9897</v>
      </c>
      <c r="B7798" s="7"/>
      <c r="C7798" s="8" t="s">
        <v>15522</v>
      </c>
      <c r="D7798" s="8" t="s">
        <v>15523</v>
      </c>
      <c r="E7798" s="7" t="s">
        <v>12629</v>
      </c>
      <c r="F7798" s="8"/>
      <c r="G7798" s="8"/>
      <c r="H7798" s="8" t="s">
        <v>1651</v>
      </c>
      <c r="I7798" s="8"/>
      <c r="J7798" s="8" t="s">
        <v>12630</v>
      </c>
      <c r="K7798" s="8" t="s">
        <v>12631</v>
      </c>
      <c r="L7798" s="8" t="s">
        <v>356</v>
      </c>
      <c r="M7798" s="7" t="s">
        <v>1982</v>
      </c>
      <c r="N7798" s="9" t="s">
        <v>12633</v>
      </c>
    </row>
    <row r="7799" spans="1:14">
      <c r="A7799" s="7" t="s">
        <v>9897</v>
      </c>
      <c r="B7799" s="7"/>
      <c r="C7799" s="7" t="s">
        <v>15524</v>
      </c>
      <c r="D7799" s="7" t="s">
        <v>15525</v>
      </c>
      <c r="E7799" s="7" t="s">
        <v>12629</v>
      </c>
      <c r="F7799" s="7"/>
      <c r="G7799" s="7"/>
      <c r="H7799" s="8" t="s">
        <v>1651</v>
      </c>
      <c r="I7799" s="8"/>
      <c r="J7799" s="8" t="s">
        <v>12630</v>
      </c>
      <c r="K7799" s="8" t="s">
        <v>12631</v>
      </c>
      <c r="L7799" s="8" t="s">
        <v>356</v>
      </c>
      <c r="M7799" s="7" t="s">
        <v>1982</v>
      </c>
      <c r="N7799" s="9" t="s">
        <v>12633</v>
      </c>
    </row>
    <row r="7800" spans="1:14">
      <c r="A7800" s="7" t="s">
        <v>9897</v>
      </c>
      <c r="B7800" s="7"/>
      <c r="C7800" s="7" t="s">
        <v>15526</v>
      </c>
      <c r="D7800" s="7" t="s">
        <v>15527</v>
      </c>
      <c r="E7800" s="7" t="s">
        <v>12629</v>
      </c>
      <c r="F7800" s="7"/>
      <c r="G7800" s="7"/>
      <c r="H7800" s="8" t="s">
        <v>1651</v>
      </c>
      <c r="I7800" s="8"/>
      <c r="J7800" s="8" t="s">
        <v>12630</v>
      </c>
      <c r="K7800" s="8" t="s">
        <v>12631</v>
      </c>
      <c r="L7800" s="8" t="s">
        <v>356</v>
      </c>
      <c r="M7800" s="7" t="s">
        <v>1982</v>
      </c>
      <c r="N7800" s="9" t="s">
        <v>12633</v>
      </c>
    </row>
    <row r="7801" spans="1:14">
      <c r="A7801" s="7" t="s">
        <v>9897</v>
      </c>
      <c r="B7801" s="7"/>
      <c r="C7801" s="7" t="s">
        <v>15528</v>
      </c>
      <c r="D7801" s="7" t="s">
        <v>15529</v>
      </c>
      <c r="E7801" s="7" t="s">
        <v>12629</v>
      </c>
      <c r="F7801" s="7"/>
      <c r="G7801" s="7"/>
      <c r="H7801" s="8" t="s">
        <v>1651</v>
      </c>
      <c r="I7801" s="8"/>
      <c r="J7801" s="8" t="s">
        <v>12630</v>
      </c>
      <c r="K7801" s="8" t="s">
        <v>12631</v>
      </c>
      <c r="L7801" s="8" t="s">
        <v>356</v>
      </c>
      <c r="M7801" s="7" t="s">
        <v>1982</v>
      </c>
      <c r="N7801" s="9" t="s">
        <v>12633</v>
      </c>
    </row>
    <row r="7802" spans="1:14">
      <c r="A7802" s="7" t="s">
        <v>9897</v>
      </c>
      <c r="B7802" s="7"/>
      <c r="C7802" s="7" t="s">
        <v>15530</v>
      </c>
      <c r="D7802" s="7" t="s">
        <v>15531</v>
      </c>
      <c r="E7802" s="7" t="s">
        <v>12629</v>
      </c>
      <c r="F7802" s="7"/>
      <c r="G7802" s="7"/>
      <c r="H7802" s="8" t="s">
        <v>1651</v>
      </c>
      <c r="I7802" s="8"/>
      <c r="J7802" s="8" t="s">
        <v>12630</v>
      </c>
      <c r="K7802" s="8" t="s">
        <v>12631</v>
      </c>
      <c r="L7802" s="8" t="s">
        <v>356</v>
      </c>
      <c r="M7802" s="7" t="s">
        <v>1982</v>
      </c>
      <c r="N7802" s="9" t="s">
        <v>12633</v>
      </c>
    </row>
    <row r="7803" spans="1:14">
      <c r="A7803" s="7" t="s">
        <v>9897</v>
      </c>
      <c r="B7803" s="7"/>
      <c r="C7803" s="7" t="s">
        <v>15532</v>
      </c>
      <c r="D7803" s="7" t="s">
        <v>15533</v>
      </c>
      <c r="E7803" s="7" t="s">
        <v>12629</v>
      </c>
      <c r="F7803" s="7"/>
      <c r="G7803" s="7"/>
      <c r="H7803" s="8" t="s">
        <v>1651</v>
      </c>
      <c r="I7803" s="8"/>
      <c r="J7803" s="8" t="s">
        <v>12630</v>
      </c>
      <c r="K7803" s="8" t="s">
        <v>12631</v>
      </c>
      <c r="L7803" s="8" t="s">
        <v>356</v>
      </c>
      <c r="M7803" s="7" t="s">
        <v>1982</v>
      </c>
      <c r="N7803" s="9" t="s">
        <v>12633</v>
      </c>
    </row>
    <row r="7804" spans="1:14">
      <c r="A7804" s="7" t="s">
        <v>9897</v>
      </c>
      <c r="B7804" s="7"/>
      <c r="C7804" s="7" t="s">
        <v>15534</v>
      </c>
      <c r="D7804" s="7" t="s">
        <v>15535</v>
      </c>
      <c r="E7804" s="7" t="s">
        <v>12629</v>
      </c>
      <c r="F7804" s="7"/>
      <c r="G7804" s="7"/>
      <c r="H7804" s="8" t="s">
        <v>1651</v>
      </c>
      <c r="I7804" s="8"/>
      <c r="J7804" s="8" t="s">
        <v>12630</v>
      </c>
      <c r="K7804" s="8" t="s">
        <v>12631</v>
      </c>
      <c r="L7804" s="8" t="s">
        <v>356</v>
      </c>
      <c r="M7804" s="7" t="s">
        <v>1982</v>
      </c>
      <c r="N7804" s="9" t="s">
        <v>12633</v>
      </c>
    </row>
    <row r="7805" spans="1:14">
      <c r="A7805" s="7" t="s">
        <v>9897</v>
      </c>
      <c r="B7805" s="7"/>
      <c r="C7805" s="7" t="s">
        <v>15536</v>
      </c>
      <c r="D7805" s="7" t="s">
        <v>15537</v>
      </c>
      <c r="E7805" s="7" t="s">
        <v>12629</v>
      </c>
      <c r="F7805" s="7"/>
      <c r="G7805" s="7"/>
      <c r="H7805" s="8" t="s">
        <v>1651</v>
      </c>
      <c r="I7805" s="8"/>
      <c r="J7805" s="8" t="s">
        <v>12630</v>
      </c>
      <c r="K7805" s="8" t="s">
        <v>12631</v>
      </c>
      <c r="L7805" s="8" t="s">
        <v>356</v>
      </c>
      <c r="M7805" s="7" t="s">
        <v>1982</v>
      </c>
      <c r="N7805" s="9" t="s">
        <v>12633</v>
      </c>
    </row>
    <row r="7806" spans="1:14">
      <c r="A7806" s="7" t="s">
        <v>9897</v>
      </c>
      <c r="B7806" s="7"/>
      <c r="C7806" s="7" t="s">
        <v>15538</v>
      </c>
      <c r="D7806" s="7" t="s">
        <v>15539</v>
      </c>
      <c r="E7806" s="7" t="s">
        <v>12629</v>
      </c>
      <c r="F7806" s="7"/>
      <c r="G7806" s="7"/>
      <c r="H7806" s="8" t="s">
        <v>1651</v>
      </c>
      <c r="I7806" s="8"/>
      <c r="J7806" s="8" t="s">
        <v>12630</v>
      </c>
      <c r="K7806" s="8" t="s">
        <v>12631</v>
      </c>
      <c r="L7806" s="8" t="s">
        <v>356</v>
      </c>
      <c r="M7806" s="7" t="s">
        <v>1982</v>
      </c>
      <c r="N7806" s="9" t="s">
        <v>12633</v>
      </c>
    </row>
    <row r="7807" spans="1:14">
      <c r="A7807" s="7" t="s">
        <v>9897</v>
      </c>
      <c r="B7807" s="7"/>
      <c r="C7807" s="7" t="s">
        <v>15540</v>
      </c>
      <c r="D7807" s="7" t="s">
        <v>15541</v>
      </c>
      <c r="E7807" s="7" t="s">
        <v>12629</v>
      </c>
      <c r="F7807" s="7"/>
      <c r="G7807" s="7"/>
      <c r="H7807" s="8" t="s">
        <v>1651</v>
      </c>
      <c r="I7807" s="8"/>
      <c r="J7807" s="8" t="s">
        <v>12630</v>
      </c>
      <c r="K7807" s="8" t="s">
        <v>12631</v>
      </c>
      <c r="L7807" s="8" t="s">
        <v>356</v>
      </c>
      <c r="M7807" s="7" t="s">
        <v>1982</v>
      </c>
      <c r="N7807" s="9" t="s">
        <v>12633</v>
      </c>
    </row>
    <row r="7808" spans="1:14">
      <c r="A7808" s="7" t="s">
        <v>9897</v>
      </c>
      <c r="B7808" s="7"/>
      <c r="C7808" s="7" t="s">
        <v>15542</v>
      </c>
      <c r="D7808" s="7" t="s">
        <v>15543</v>
      </c>
      <c r="E7808" s="7" t="s">
        <v>12629</v>
      </c>
      <c r="F7808" s="7"/>
      <c r="G7808" s="7"/>
      <c r="H7808" s="8" t="s">
        <v>1651</v>
      </c>
      <c r="I7808" s="8"/>
      <c r="J7808" s="8" t="s">
        <v>12630</v>
      </c>
      <c r="K7808" s="8" t="s">
        <v>12631</v>
      </c>
      <c r="L7808" s="8" t="s">
        <v>356</v>
      </c>
      <c r="M7808" s="7" t="s">
        <v>1982</v>
      </c>
      <c r="N7808" s="9" t="s">
        <v>12633</v>
      </c>
    </row>
    <row r="7809" spans="1:14">
      <c r="A7809" s="7" t="s">
        <v>9897</v>
      </c>
      <c r="B7809" s="7"/>
      <c r="C7809" s="7" t="s">
        <v>15544</v>
      </c>
      <c r="D7809" s="7" t="s">
        <v>15545</v>
      </c>
      <c r="E7809" s="7" t="s">
        <v>12629</v>
      </c>
      <c r="F7809" s="7"/>
      <c r="G7809" s="7"/>
      <c r="H7809" s="8" t="s">
        <v>1651</v>
      </c>
      <c r="I7809" s="8"/>
      <c r="J7809" s="8" t="s">
        <v>12630</v>
      </c>
      <c r="K7809" s="8" t="s">
        <v>12631</v>
      </c>
      <c r="L7809" s="8" t="s">
        <v>356</v>
      </c>
      <c r="M7809" s="7" t="s">
        <v>1982</v>
      </c>
      <c r="N7809" s="9" t="s">
        <v>12633</v>
      </c>
    </row>
    <row r="7810" spans="1:14">
      <c r="A7810" s="7" t="s">
        <v>9897</v>
      </c>
      <c r="B7810" s="7"/>
      <c r="C7810" s="7" t="s">
        <v>15546</v>
      </c>
      <c r="D7810" s="7" t="s">
        <v>15547</v>
      </c>
      <c r="E7810" s="7" t="s">
        <v>12629</v>
      </c>
      <c r="F7810" s="7"/>
      <c r="G7810" s="7"/>
      <c r="H7810" s="8" t="s">
        <v>1651</v>
      </c>
      <c r="I7810" s="8"/>
      <c r="J7810" s="8" t="s">
        <v>12630</v>
      </c>
      <c r="K7810" s="8" t="s">
        <v>12631</v>
      </c>
      <c r="L7810" s="8" t="s">
        <v>356</v>
      </c>
      <c r="M7810" s="7" t="s">
        <v>1982</v>
      </c>
      <c r="N7810" s="9" t="s">
        <v>12633</v>
      </c>
    </row>
    <row r="7811" spans="1:14">
      <c r="A7811" s="7" t="s">
        <v>9897</v>
      </c>
      <c r="B7811" s="7"/>
      <c r="C7811" s="7" t="s">
        <v>15548</v>
      </c>
      <c r="D7811" s="7" t="s">
        <v>15549</v>
      </c>
      <c r="E7811" s="7" t="s">
        <v>12629</v>
      </c>
      <c r="F7811" s="7"/>
      <c r="G7811" s="7"/>
      <c r="H7811" s="8" t="s">
        <v>1651</v>
      </c>
      <c r="I7811" s="8"/>
      <c r="J7811" s="8" t="s">
        <v>12630</v>
      </c>
      <c r="K7811" s="8" t="s">
        <v>12631</v>
      </c>
      <c r="L7811" s="8" t="s">
        <v>356</v>
      </c>
      <c r="M7811" s="7" t="s">
        <v>1982</v>
      </c>
      <c r="N7811" s="9" t="s">
        <v>12633</v>
      </c>
    </row>
    <row r="7812" spans="1:14">
      <c r="A7812" s="7" t="s">
        <v>9897</v>
      </c>
      <c r="B7812" s="7"/>
      <c r="C7812" s="7" t="s">
        <v>15550</v>
      </c>
      <c r="D7812" s="7" t="s">
        <v>15551</v>
      </c>
      <c r="E7812" s="7" t="s">
        <v>12629</v>
      </c>
      <c r="F7812" s="7"/>
      <c r="G7812" s="7"/>
      <c r="H7812" s="8" t="s">
        <v>1651</v>
      </c>
      <c r="I7812" s="8"/>
      <c r="J7812" s="8" t="s">
        <v>12630</v>
      </c>
      <c r="K7812" s="8" t="s">
        <v>12631</v>
      </c>
      <c r="L7812" s="8" t="s">
        <v>356</v>
      </c>
      <c r="M7812" s="7" t="s">
        <v>1982</v>
      </c>
      <c r="N7812" s="9" t="s">
        <v>12633</v>
      </c>
    </row>
    <row r="7813" spans="1:14">
      <c r="A7813" s="7" t="s">
        <v>9897</v>
      </c>
      <c r="B7813" s="7"/>
      <c r="C7813" s="7" t="s">
        <v>15552</v>
      </c>
      <c r="D7813" s="7" t="s">
        <v>15553</v>
      </c>
      <c r="E7813" s="7" t="s">
        <v>12629</v>
      </c>
      <c r="F7813" s="7"/>
      <c r="G7813" s="7"/>
      <c r="H7813" s="8" t="s">
        <v>1651</v>
      </c>
      <c r="I7813" s="8"/>
      <c r="J7813" s="8" t="s">
        <v>12630</v>
      </c>
      <c r="K7813" s="8" t="s">
        <v>12631</v>
      </c>
      <c r="L7813" s="8" t="s">
        <v>356</v>
      </c>
      <c r="M7813" s="7" t="s">
        <v>1982</v>
      </c>
      <c r="N7813" s="9" t="s">
        <v>12633</v>
      </c>
    </row>
    <row r="7814" spans="1:14">
      <c r="A7814" s="7" t="s">
        <v>9897</v>
      </c>
      <c r="B7814" s="7"/>
      <c r="C7814" s="7" t="s">
        <v>15554</v>
      </c>
      <c r="D7814" s="7" t="s">
        <v>15555</v>
      </c>
      <c r="E7814" s="7" t="s">
        <v>12629</v>
      </c>
      <c r="F7814" s="7"/>
      <c r="G7814" s="7"/>
      <c r="H7814" s="8" t="s">
        <v>1651</v>
      </c>
      <c r="I7814" s="8"/>
      <c r="J7814" s="8" t="s">
        <v>12630</v>
      </c>
      <c r="K7814" s="8" t="s">
        <v>12631</v>
      </c>
      <c r="L7814" s="8" t="s">
        <v>356</v>
      </c>
      <c r="M7814" s="7" t="s">
        <v>1982</v>
      </c>
      <c r="N7814" s="9" t="s">
        <v>12633</v>
      </c>
    </row>
    <row r="7815" spans="1:14">
      <c r="A7815" s="7" t="s">
        <v>9897</v>
      </c>
      <c r="B7815" s="7"/>
      <c r="C7815" s="7" t="s">
        <v>15556</v>
      </c>
      <c r="D7815" s="7" t="s">
        <v>15557</v>
      </c>
      <c r="E7815" s="7" t="s">
        <v>12629</v>
      </c>
      <c r="F7815" s="7"/>
      <c r="G7815" s="7"/>
      <c r="H7815" s="7" t="s">
        <v>1651</v>
      </c>
      <c r="I7815" s="7"/>
      <c r="J7815" s="8" t="s">
        <v>12630</v>
      </c>
      <c r="K7815" s="7" t="s">
        <v>12631</v>
      </c>
      <c r="L7815" s="8" t="s">
        <v>356</v>
      </c>
      <c r="M7815" s="7" t="s">
        <v>1982</v>
      </c>
      <c r="N7815" s="9" t="s">
        <v>12633</v>
      </c>
    </row>
    <row r="7816" spans="1:14">
      <c r="A7816" s="7" t="s">
        <v>9897</v>
      </c>
      <c r="B7816" s="7"/>
      <c r="C7816" s="7" t="s">
        <v>15558</v>
      </c>
      <c r="D7816" s="7" t="s">
        <v>15559</v>
      </c>
      <c r="E7816" s="7" t="s">
        <v>12629</v>
      </c>
      <c r="F7816" s="7"/>
      <c r="G7816" s="7"/>
      <c r="H7816" s="8" t="s">
        <v>1651</v>
      </c>
      <c r="I7816" s="8"/>
      <c r="J7816" s="8" t="s">
        <v>12630</v>
      </c>
      <c r="K7816" s="8" t="s">
        <v>12631</v>
      </c>
      <c r="L7816" s="8" t="s">
        <v>356</v>
      </c>
      <c r="M7816" s="7" t="s">
        <v>1982</v>
      </c>
      <c r="N7816" s="9" t="s">
        <v>12633</v>
      </c>
    </row>
    <row r="7817" spans="1:14">
      <c r="A7817" s="7" t="s">
        <v>9897</v>
      </c>
      <c r="B7817" s="7"/>
      <c r="C7817" s="7" t="s">
        <v>15560</v>
      </c>
      <c r="D7817" s="7" t="s">
        <v>15561</v>
      </c>
      <c r="E7817" s="7" t="s">
        <v>12629</v>
      </c>
      <c r="F7817" s="7"/>
      <c r="G7817" s="7"/>
      <c r="H7817" s="8" t="s">
        <v>1651</v>
      </c>
      <c r="I7817" s="8"/>
      <c r="J7817" s="8" t="s">
        <v>12630</v>
      </c>
      <c r="K7817" s="8" t="s">
        <v>12631</v>
      </c>
      <c r="L7817" s="8" t="s">
        <v>356</v>
      </c>
      <c r="M7817" s="7" t="s">
        <v>1982</v>
      </c>
      <c r="N7817" s="9" t="s">
        <v>12633</v>
      </c>
    </row>
    <row r="7818" spans="1:14">
      <c r="A7818" s="7" t="s">
        <v>9897</v>
      </c>
      <c r="B7818" s="7"/>
      <c r="C7818" s="7" t="s">
        <v>15562</v>
      </c>
      <c r="D7818" s="7" t="s">
        <v>15563</v>
      </c>
      <c r="E7818" s="7" t="s">
        <v>12629</v>
      </c>
      <c r="F7818" s="7"/>
      <c r="G7818" s="7"/>
      <c r="H7818" s="8" t="s">
        <v>1651</v>
      </c>
      <c r="I7818" s="8"/>
      <c r="J7818" s="8" t="s">
        <v>12630</v>
      </c>
      <c r="K7818" s="8" t="s">
        <v>12631</v>
      </c>
      <c r="L7818" s="8" t="s">
        <v>356</v>
      </c>
      <c r="M7818" s="7" t="s">
        <v>1982</v>
      </c>
      <c r="N7818" s="9" t="s">
        <v>12633</v>
      </c>
    </row>
    <row r="7819" spans="1:14">
      <c r="A7819" s="7" t="s">
        <v>9897</v>
      </c>
      <c r="B7819" s="7"/>
      <c r="C7819" s="8" t="s">
        <v>15564</v>
      </c>
      <c r="D7819" s="8" t="s">
        <v>15565</v>
      </c>
      <c r="E7819" s="7" t="s">
        <v>12629</v>
      </c>
      <c r="F7819" s="8"/>
      <c r="G7819" s="8"/>
      <c r="H7819" s="8" t="s">
        <v>1651</v>
      </c>
      <c r="I7819" s="8"/>
      <c r="J7819" s="8" t="s">
        <v>12630</v>
      </c>
      <c r="K7819" s="8" t="s">
        <v>12631</v>
      </c>
      <c r="L7819" s="8" t="s">
        <v>356</v>
      </c>
      <c r="M7819" s="7" t="s">
        <v>1982</v>
      </c>
      <c r="N7819" s="9" t="s">
        <v>12633</v>
      </c>
    </row>
    <row r="7820" spans="1:14">
      <c r="A7820" s="7" t="s">
        <v>9897</v>
      </c>
      <c r="B7820" s="7"/>
      <c r="C7820" s="7" t="s">
        <v>15566</v>
      </c>
      <c r="D7820" s="7" t="s">
        <v>15567</v>
      </c>
      <c r="E7820" s="7" t="s">
        <v>12629</v>
      </c>
      <c r="F7820" s="7"/>
      <c r="G7820" s="7"/>
      <c r="H7820" s="8" t="s">
        <v>1651</v>
      </c>
      <c r="I7820" s="8"/>
      <c r="J7820" s="8" t="s">
        <v>12630</v>
      </c>
      <c r="K7820" s="8" t="s">
        <v>12631</v>
      </c>
      <c r="L7820" s="8" t="s">
        <v>356</v>
      </c>
      <c r="M7820" s="7" t="s">
        <v>1982</v>
      </c>
      <c r="N7820" s="9" t="s">
        <v>12633</v>
      </c>
    </row>
    <row r="7821" spans="1:14">
      <c r="A7821" s="7" t="s">
        <v>9897</v>
      </c>
      <c r="B7821" s="7"/>
      <c r="C7821" s="7" t="s">
        <v>15568</v>
      </c>
      <c r="D7821" s="7" t="s">
        <v>15569</v>
      </c>
      <c r="E7821" s="7" t="s">
        <v>12629</v>
      </c>
      <c r="F7821" s="7"/>
      <c r="G7821" s="7"/>
      <c r="H7821" s="8" t="s">
        <v>1651</v>
      </c>
      <c r="I7821" s="8"/>
      <c r="J7821" s="8" t="s">
        <v>12630</v>
      </c>
      <c r="K7821" s="8" t="s">
        <v>12631</v>
      </c>
      <c r="L7821" s="8" t="s">
        <v>356</v>
      </c>
      <c r="M7821" s="7" t="s">
        <v>1982</v>
      </c>
      <c r="N7821" s="9" t="s">
        <v>12633</v>
      </c>
    </row>
    <row r="7822" spans="1:14">
      <c r="A7822" s="7" t="s">
        <v>9897</v>
      </c>
      <c r="B7822" s="7"/>
      <c r="C7822" s="7" t="s">
        <v>15570</v>
      </c>
      <c r="D7822" s="7" t="s">
        <v>15571</v>
      </c>
      <c r="E7822" s="7" t="s">
        <v>12629</v>
      </c>
      <c r="F7822" s="7"/>
      <c r="G7822" s="7"/>
      <c r="H7822" s="8" t="s">
        <v>1651</v>
      </c>
      <c r="I7822" s="8"/>
      <c r="J7822" s="8" t="s">
        <v>12630</v>
      </c>
      <c r="K7822" s="8" t="s">
        <v>12631</v>
      </c>
      <c r="L7822" s="8" t="s">
        <v>356</v>
      </c>
      <c r="M7822" s="7" t="s">
        <v>1982</v>
      </c>
      <c r="N7822" s="9" t="s">
        <v>12633</v>
      </c>
    </row>
    <row r="7823" spans="1:14">
      <c r="A7823" s="7" t="s">
        <v>9897</v>
      </c>
      <c r="B7823" s="7"/>
      <c r="C7823" s="7" t="s">
        <v>15572</v>
      </c>
      <c r="D7823" s="7" t="s">
        <v>15573</v>
      </c>
      <c r="E7823" s="7" t="s">
        <v>12629</v>
      </c>
      <c r="F7823" s="7"/>
      <c r="G7823" s="7"/>
      <c r="H7823" s="8" t="s">
        <v>1651</v>
      </c>
      <c r="I7823" s="8"/>
      <c r="J7823" s="8" t="s">
        <v>12630</v>
      </c>
      <c r="K7823" s="8" t="s">
        <v>12631</v>
      </c>
      <c r="L7823" s="8" t="s">
        <v>356</v>
      </c>
      <c r="M7823" s="7" t="s">
        <v>1982</v>
      </c>
      <c r="N7823" s="9" t="s">
        <v>12633</v>
      </c>
    </row>
    <row r="7824" spans="1:14">
      <c r="A7824" s="7" t="s">
        <v>9897</v>
      </c>
      <c r="B7824" s="7"/>
      <c r="C7824" s="8" t="s">
        <v>15574</v>
      </c>
      <c r="D7824" s="8" t="s">
        <v>15575</v>
      </c>
      <c r="E7824" s="7" t="s">
        <v>12629</v>
      </c>
      <c r="F7824" s="8"/>
      <c r="G7824" s="8"/>
      <c r="H7824" s="8" t="s">
        <v>1651</v>
      </c>
      <c r="I7824" s="8"/>
      <c r="J7824" s="8" t="s">
        <v>12630</v>
      </c>
      <c r="K7824" s="8" t="s">
        <v>12631</v>
      </c>
      <c r="L7824" s="8" t="s">
        <v>356</v>
      </c>
      <c r="M7824" s="7" t="s">
        <v>1982</v>
      </c>
      <c r="N7824" s="9" t="s">
        <v>12633</v>
      </c>
    </row>
    <row r="7825" spans="1:14">
      <c r="A7825" s="7" t="s">
        <v>9897</v>
      </c>
      <c r="B7825" s="7"/>
      <c r="C7825" s="8" t="s">
        <v>15576</v>
      </c>
      <c r="D7825" s="8" t="s">
        <v>15577</v>
      </c>
      <c r="E7825" s="7" t="s">
        <v>12629</v>
      </c>
      <c r="F7825" s="8"/>
      <c r="G7825" s="8"/>
      <c r="H7825" s="8" t="s">
        <v>1651</v>
      </c>
      <c r="I7825" s="8"/>
      <c r="J7825" s="8" t="s">
        <v>12630</v>
      </c>
      <c r="K7825" s="8" t="s">
        <v>12631</v>
      </c>
      <c r="L7825" s="8" t="s">
        <v>356</v>
      </c>
      <c r="M7825" s="7" t="s">
        <v>1982</v>
      </c>
      <c r="N7825" s="9" t="s">
        <v>12633</v>
      </c>
    </row>
    <row r="7826" spans="1:14">
      <c r="A7826" s="7" t="s">
        <v>9897</v>
      </c>
      <c r="B7826" s="7"/>
      <c r="C7826" s="8" t="s">
        <v>15578</v>
      </c>
      <c r="D7826" s="8" t="s">
        <v>15579</v>
      </c>
      <c r="E7826" s="7" t="s">
        <v>12629</v>
      </c>
      <c r="F7826" s="8"/>
      <c r="G7826" s="8"/>
      <c r="H7826" s="8" t="s">
        <v>1651</v>
      </c>
      <c r="I7826" s="8"/>
      <c r="J7826" s="8" t="s">
        <v>12630</v>
      </c>
      <c r="K7826" s="8" t="s">
        <v>12631</v>
      </c>
      <c r="L7826" s="8" t="s">
        <v>356</v>
      </c>
      <c r="M7826" s="7" t="s">
        <v>1982</v>
      </c>
      <c r="N7826" s="9" t="s">
        <v>12633</v>
      </c>
    </row>
    <row r="7827" spans="1:14">
      <c r="A7827" s="7" t="s">
        <v>9897</v>
      </c>
      <c r="B7827" s="7"/>
      <c r="C7827" s="7" t="s">
        <v>15580</v>
      </c>
      <c r="D7827" s="7" t="s">
        <v>15581</v>
      </c>
      <c r="E7827" s="7" t="s">
        <v>12629</v>
      </c>
      <c r="F7827" s="7"/>
      <c r="G7827" s="7"/>
      <c r="H7827" s="8" t="s">
        <v>1651</v>
      </c>
      <c r="I7827" s="8"/>
      <c r="J7827" s="8" t="s">
        <v>12630</v>
      </c>
      <c r="K7827" s="8" t="s">
        <v>12631</v>
      </c>
      <c r="L7827" s="8" t="s">
        <v>356</v>
      </c>
      <c r="M7827" s="7" t="s">
        <v>1982</v>
      </c>
      <c r="N7827" s="9" t="s">
        <v>12633</v>
      </c>
    </row>
    <row r="7828" spans="1:14">
      <c r="A7828" s="7" t="s">
        <v>9897</v>
      </c>
      <c r="B7828" s="7"/>
      <c r="C7828" s="8" t="s">
        <v>15582</v>
      </c>
      <c r="D7828" s="8" t="s">
        <v>15583</v>
      </c>
      <c r="E7828" s="7" t="s">
        <v>12629</v>
      </c>
      <c r="F7828" s="8"/>
      <c r="G7828" s="8"/>
      <c r="H7828" s="8" t="s">
        <v>1651</v>
      </c>
      <c r="I7828" s="8"/>
      <c r="J7828" s="8" t="s">
        <v>12630</v>
      </c>
      <c r="K7828" s="8" t="s">
        <v>12631</v>
      </c>
      <c r="L7828" s="8" t="s">
        <v>356</v>
      </c>
      <c r="M7828" s="7" t="s">
        <v>1982</v>
      </c>
      <c r="N7828" s="9" t="s">
        <v>12633</v>
      </c>
    </row>
    <row r="7829" spans="1:14">
      <c r="A7829" s="7" t="s">
        <v>9897</v>
      </c>
      <c r="B7829" s="7"/>
      <c r="C7829" s="8" t="s">
        <v>15584</v>
      </c>
      <c r="D7829" s="8" t="s">
        <v>15585</v>
      </c>
      <c r="E7829" s="7" t="s">
        <v>12629</v>
      </c>
      <c r="F7829" s="8"/>
      <c r="G7829" s="8"/>
      <c r="H7829" s="8" t="s">
        <v>1651</v>
      </c>
      <c r="I7829" s="8"/>
      <c r="J7829" s="8" t="s">
        <v>12630</v>
      </c>
      <c r="K7829" s="8" t="s">
        <v>12631</v>
      </c>
      <c r="L7829" s="8" t="s">
        <v>356</v>
      </c>
      <c r="M7829" s="7" t="s">
        <v>1982</v>
      </c>
      <c r="N7829" s="9" t="s">
        <v>12633</v>
      </c>
    </row>
    <row r="7830" spans="1:14">
      <c r="A7830" s="7" t="s">
        <v>9897</v>
      </c>
      <c r="B7830" s="7"/>
      <c r="C7830" s="8" t="s">
        <v>15586</v>
      </c>
      <c r="D7830" s="8" t="s">
        <v>15587</v>
      </c>
      <c r="E7830" s="7" t="s">
        <v>12629</v>
      </c>
      <c r="F7830" s="8"/>
      <c r="G7830" s="8"/>
      <c r="H7830" s="8" t="s">
        <v>1651</v>
      </c>
      <c r="I7830" s="8"/>
      <c r="J7830" s="8" t="s">
        <v>12630</v>
      </c>
      <c r="K7830" s="8" t="s">
        <v>12631</v>
      </c>
      <c r="L7830" s="8" t="s">
        <v>356</v>
      </c>
      <c r="M7830" s="7" t="s">
        <v>1982</v>
      </c>
      <c r="N7830" s="9" t="s">
        <v>12633</v>
      </c>
    </row>
    <row r="7831" spans="1:14">
      <c r="A7831" s="7" t="s">
        <v>9897</v>
      </c>
      <c r="B7831" s="7"/>
      <c r="C7831" s="7" t="s">
        <v>15588</v>
      </c>
      <c r="D7831" s="7" t="s">
        <v>15589</v>
      </c>
      <c r="E7831" s="7" t="s">
        <v>12629</v>
      </c>
      <c r="F7831" s="7"/>
      <c r="G7831" s="7"/>
      <c r="H7831" s="8" t="s">
        <v>1651</v>
      </c>
      <c r="I7831" s="8"/>
      <c r="J7831" s="8" t="s">
        <v>12630</v>
      </c>
      <c r="K7831" s="8" t="s">
        <v>12631</v>
      </c>
      <c r="L7831" s="8" t="s">
        <v>356</v>
      </c>
      <c r="M7831" s="7" t="s">
        <v>1982</v>
      </c>
      <c r="N7831" s="9" t="s">
        <v>12633</v>
      </c>
    </row>
    <row r="7832" spans="1:14">
      <c r="A7832" s="7" t="s">
        <v>9897</v>
      </c>
      <c r="B7832" s="7"/>
      <c r="C7832" s="7" t="s">
        <v>15590</v>
      </c>
      <c r="D7832" s="7" t="s">
        <v>15591</v>
      </c>
      <c r="E7832" s="7" t="s">
        <v>12629</v>
      </c>
      <c r="F7832" s="7"/>
      <c r="G7832" s="7"/>
      <c r="H7832" s="8" t="s">
        <v>1651</v>
      </c>
      <c r="I7832" s="8"/>
      <c r="J7832" s="8" t="s">
        <v>12630</v>
      </c>
      <c r="K7832" s="8" t="s">
        <v>12631</v>
      </c>
      <c r="L7832" s="8" t="s">
        <v>356</v>
      </c>
      <c r="M7832" s="7" t="s">
        <v>1982</v>
      </c>
      <c r="N7832" s="9" t="s">
        <v>12633</v>
      </c>
    </row>
    <row r="7833" spans="1:14">
      <c r="A7833" s="7" t="s">
        <v>9897</v>
      </c>
      <c r="B7833" s="7"/>
      <c r="C7833" s="7" t="s">
        <v>15592</v>
      </c>
      <c r="D7833" s="7" t="s">
        <v>15593</v>
      </c>
      <c r="E7833" s="7" t="s">
        <v>12629</v>
      </c>
      <c r="F7833" s="7"/>
      <c r="G7833" s="7"/>
      <c r="H7833" s="8" t="s">
        <v>1651</v>
      </c>
      <c r="I7833" s="8"/>
      <c r="J7833" s="8" t="s">
        <v>12630</v>
      </c>
      <c r="K7833" s="8" t="s">
        <v>12631</v>
      </c>
      <c r="L7833" s="8" t="s">
        <v>356</v>
      </c>
      <c r="M7833" s="7" t="s">
        <v>1982</v>
      </c>
      <c r="N7833" s="9" t="s">
        <v>12633</v>
      </c>
    </row>
    <row r="7834" spans="1:14">
      <c r="A7834" s="7" t="s">
        <v>9897</v>
      </c>
      <c r="B7834" s="7"/>
      <c r="C7834" s="8" t="s">
        <v>15594</v>
      </c>
      <c r="D7834" s="8" t="s">
        <v>15595</v>
      </c>
      <c r="E7834" s="7" t="s">
        <v>12629</v>
      </c>
      <c r="F7834" s="8"/>
      <c r="G7834" s="8"/>
      <c r="H7834" s="8" t="s">
        <v>1651</v>
      </c>
      <c r="I7834" s="8"/>
      <c r="J7834" s="8" t="s">
        <v>12630</v>
      </c>
      <c r="K7834" s="8" t="s">
        <v>12631</v>
      </c>
      <c r="L7834" s="8" t="s">
        <v>356</v>
      </c>
      <c r="M7834" s="7" t="s">
        <v>1982</v>
      </c>
      <c r="N7834" s="9" t="s">
        <v>12633</v>
      </c>
    </row>
    <row r="7835" spans="1:14">
      <c r="A7835" s="7" t="s">
        <v>9897</v>
      </c>
      <c r="B7835" s="7"/>
      <c r="C7835" s="8" t="s">
        <v>15596</v>
      </c>
      <c r="D7835" s="8" t="s">
        <v>15597</v>
      </c>
      <c r="E7835" s="7" t="s">
        <v>12629</v>
      </c>
      <c r="F7835" s="8"/>
      <c r="G7835" s="8"/>
      <c r="H7835" s="8" t="s">
        <v>1651</v>
      </c>
      <c r="I7835" s="8"/>
      <c r="J7835" s="8" t="s">
        <v>12630</v>
      </c>
      <c r="K7835" s="8" t="s">
        <v>12631</v>
      </c>
      <c r="L7835" s="8" t="s">
        <v>356</v>
      </c>
      <c r="M7835" s="7" t="s">
        <v>1982</v>
      </c>
      <c r="N7835" s="9" t="s">
        <v>12633</v>
      </c>
    </row>
    <row r="7836" spans="1:14">
      <c r="A7836" s="7" t="s">
        <v>9897</v>
      </c>
      <c r="B7836" s="7"/>
      <c r="C7836" s="8" t="s">
        <v>15598</v>
      </c>
      <c r="D7836" s="8" t="s">
        <v>15599</v>
      </c>
      <c r="E7836" s="7" t="s">
        <v>12629</v>
      </c>
      <c r="F7836" s="8"/>
      <c r="G7836" s="8"/>
      <c r="H7836" s="8" t="s">
        <v>1651</v>
      </c>
      <c r="I7836" s="8"/>
      <c r="J7836" s="8" t="s">
        <v>12630</v>
      </c>
      <c r="K7836" s="8" t="s">
        <v>12631</v>
      </c>
      <c r="L7836" s="8" t="s">
        <v>356</v>
      </c>
      <c r="M7836" s="7" t="s">
        <v>1982</v>
      </c>
      <c r="N7836" s="9" t="s">
        <v>12633</v>
      </c>
    </row>
    <row r="7837" spans="1:14">
      <c r="A7837" s="7" t="s">
        <v>9897</v>
      </c>
      <c r="B7837" s="7"/>
      <c r="C7837" s="8" t="s">
        <v>15600</v>
      </c>
      <c r="D7837" s="8" t="s">
        <v>15601</v>
      </c>
      <c r="E7837" s="7" t="s">
        <v>12629</v>
      </c>
      <c r="F7837" s="8"/>
      <c r="G7837" s="8"/>
      <c r="H7837" s="8" t="s">
        <v>1651</v>
      </c>
      <c r="I7837" s="8"/>
      <c r="J7837" s="8" t="s">
        <v>12630</v>
      </c>
      <c r="K7837" s="8" t="s">
        <v>12631</v>
      </c>
      <c r="L7837" s="8" t="s">
        <v>356</v>
      </c>
      <c r="M7837" s="7" t="s">
        <v>1982</v>
      </c>
      <c r="N7837" s="9" t="s">
        <v>12633</v>
      </c>
    </row>
    <row r="7838" spans="1:14">
      <c r="A7838" s="7" t="s">
        <v>9897</v>
      </c>
      <c r="B7838" s="7"/>
      <c r="C7838" s="8" t="s">
        <v>15602</v>
      </c>
      <c r="D7838" s="8" t="s">
        <v>15603</v>
      </c>
      <c r="E7838" s="7" t="s">
        <v>12629</v>
      </c>
      <c r="F7838" s="8"/>
      <c r="G7838" s="8"/>
      <c r="H7838" s="8" t="s">
        <v>1651</v>
      </c>
      <c r="I7838" s="8"/>
      <c r="J7838" s="8" t="s">
        <v>12630</v>
      </c>
      <c r="K7838" s="8" t="s">
        <v>12631</v>
      </c>
      <c r="L7838" s="8" t="s">
        <v>356</v>
      </c>
      <c r="M7838" s="7" t="s">
        <v>1982</v>
      </c>
      <c r="N7838" s="9" t="s">
        <v>12633</v>
      </c>
    </row>
    <row r="7839" spans="1:14">
      <c r="A7839" s="7" t="s">
        <v>9897</v>
      </c>
      <c r="B7839" s="7"/>
      <c r="C7839" s="7" t="s">
        <v>15604</v>
      </c>
      <c r="D7839" s="7" t="s">
        <v>15605</v>
      </c>
      <c r="E7839" s="7" t="s">
        <v>12629</v>
      </c>
      <c r="F7839" s="7"/>
      <c r="G7839" s="7"/>
      <c r="H7839" s="8" t="s">
        <v>1651</v>
      </c>
      <c r="I7839" s="8"/>
      <c r="J7839" s="8" t="s">
        <v>12630</v>
      </c>
      <c r="K7839" s="8" t="s">
        <v>12631</v>
      </c>
      <c r="L7839" s="8" t="s">
        <v>356</v>
      </c>
      <c r="M7839" s="7" t="s">
        <v>1982</v>
      </c>
      <c r="N7839" s="9" t="s">
        <v>12633</v>
      </c>
    </row>
    <row r="7840" spans="1:14">
      <c r="A7840" s="7" t="s">
        <v>9897</v>
      </c>
      <c r="B7840" s="7"/>
      <c r="C7840" s="7" t="s">
        <v>15606</v>
      </c>
      <c r="D7840" s="7" t="s">
        <v>15607</v>
      </c>
      <c r="E7840" s="7" t="s">
        <v>12629</v>
      </c>
      <c r="F7840" s="7"/>
      <c r="G7840" s="7"/>
      <c r="H7840" s="8" t="s">
        <v>1651</v>
      </c>
      <c r="I7840" s="8"/>
      <c r="J7840" s="8" t="s">
        <v>12630</v>
      </c>
      <c r="K7840" s="8" t="s">
        <v>12631</v>
      </c>
      <c r="L7840" s="8" t="s">
        <v>356</v>
      </c>
      <c r="M7840" s="7" t="s">
        <v>1982</v>
      </c>
      <c r="N7840" s="9" t="s">
        <v>12633</v>
      </c>
    </row>
    <row r="7841" spans="1:14">
      <c r="A7841" s="7" t="s">
        <v>9897</v>
      </c>
      <c r="B7841" s="7"/>
      <c r="C7841" s="8" t="s">
        <v>15608</v>
      </c>
      <c r="D7841" s="8" t="s">
        <v>15609</v>
      </c>
      <c r="E7841" s="7" t="s">
        <v>12629</v>
      </c>
      <c r="F7841" s="8"/>
      <c r="G7841" s="8"/>
      <c r="H7841" s="8" t="s">
        <v>1651</v>
      </c>
      <c r="I7841" s="8"/>
      <c r="J7841" s="8" t="s">
        <v>12630</v>
      </c>
      <c r="K7841" s="8" t="s">
        <v>12631</v>
      </c>
      <c r="L7841" s="8" t="s">
        <v>356</v>
      </c>
      <c r="M7841" s="7" t="s">
        <v>1982</v>
      </c>
      <c r="N7841" s="9" t="s">
        <v>12633</v>
      </c>
    </row>
    <row r="7842" spans="1:14">
      <c r="A7842" s="7" t="s">
        <v>9897</v>
      </c>
      <c r="B7842" s="7"/>
      <c r="C7842" s="7" t="s">
        <v>15610</v>
      </c>
      <c r="D7842" s="7" t="s">
        <v>15611</v>
      </c>
      <c r="E7842" s="7" t="s">
        <v>12629</v>
      </c>
      <c r="F7842" s="7"/>
      <c r="G7842" s="7"/>
      <c r="H7842" s="8" t="s">
        <v>1651</v>
      </c>
      <c r="I7842" s="8"/>
      <c r="J7842" s="8" t="s">
        <v>12630</v>
      </c>
      <c r="K7842" s="8" t="s">
        <v>12631</v>
      </c>
      <c r="L7842" s="8" t="s">
        <v>356</v>
      </c>
      <c r="M7842" s="7" t="s">
        <v>1982</v>
      </c>
      <c r="N7842" s="9" t="s">
        <v>12633</v>
      </c>
    </row>
    <row r="7843" spans="1:14">
      <c r="A7843" s="7" t="s">
        <v>9897</v>
      </c>
      <c r="B7843" s="7"/>
      <c r="C7843" s="7" t="s">
        <v>15612</v>
      </c>
      <c r="D7843" s="7" t="s">
        <v>15613</v>
      </c>
      <c r="E7843" s="7" t="s">
        <v>12629</v>
      </c>
      <c r="F7843" s="7"/>
      <c r="G7843" s="7"/>
      <c r="H7843" s="8" t="s">
        <v>1651</v>
      </c>
      <c r="I7843" s="8"/>
      <c r="J7843" s="8" t="s">
        <v>12630</v>
      </c>
      <c r="K7843" s="8" t="s">
        <v>12631</v>
      </c>
      <c r="L7843" s="8" t="s">
        <v>356</v>
      </c>
      <c r="M7843" s="7" t="s">
        <v>1982</v>
      </c>
      <c r="N7843" s="9" t="s">
        <v>12633</v>
      </c>
    </row>
    <row r="7844" spans="1:14">
      <c r="A7844" s="7" t="s">
        <v>9897</v>
      </c>
      <c r="B7844" s="7"/>
      <c r="C7844" s="7" t="s">
        <v>15614</v>
      </c>
      <c r="D7844" s="7" t="s">
        <v>15615</v>
      </c>
      <c r="E7844" s="7" t="s">
        <v>12629</v>
      </c>
      <c r="F7844" s="7"/>
      <c r="G7844" s="7"/>
      <c r="H7844" s="8" t="s">
        <v>1651</v>
      </c>
      <c r="I7844" s="8"/>
      <c r="J7844" s="8" t="s">
        <v>12630</v>
      </c>
      <c r="K7844" s="8" t="s">
        <v>12631</v>
      </c>
      <c r="L7844" s="8" t="s">
        <v>356</v>
      </c>
      <c r="M7844" s="7" t="s">
        <v>1982</v>
      </c>
      <c r="N7844" s="9" t="s">
        <v>12633</v>
      </c>
    </row>
    <row r="7845" spans="1:14">
      <c r="A7845" s="7" t="s">
        <v>9897</v>
      </c>
      <c r="B7845" s="7"/>
      <c r="C7845" s="7" t="s">
        <v>15616</v>
      </c>
      <c r="D7845" s="7" t="s">
        <v>15617</v>
      </c>
      <c r="E7845" s="7" t="s">
        <v>12629</v>
      </c>
      <c r="F7845" s="7"/>
      <c r="G7845" s="7"/>
      <c r="H7845" s="8" t="s">
        <v>1651</v>
      </c>
      <c r="I7845" s="8"/>
      <c r="J7845" s="8" t="s">
        <v>12630</v>
      </c>
      <c r="K7845" s="8" t="s">
        <v>12631</v>
      </c>
      <c r="L7845" s="8" t="s">
        <v>356</v>
      </c>
      <c r="M7845" s="7" t="s">
        <v>1982</v>
      </c>
      <c r="N7845" s="9" t="s">
        <v>12633</v>
      </c>
    </row>
    <row r="7846" spans="1:14">
      <c r="A7846" s="7" t="s">
        <v>9897</v>
      </c>
      <c r="B7846" s="7"/>
      <c r="C7846" s="7" t="s">
        <v>15618</v>
      </c>
      <c r="D7846" s="7" t="s">
        <v>15619</v>
      </c>
      <c r="E7846" s="7" t="s">
        <v>12629</v>
      </c>
      <c r="F7846" s="7"/>
      <c r="G7846" s="7"/>
      <c r="H7846" s="8" t="s">
        <v>1651</v>
      </c>
      <c r="I7846" s="8"/>
      <c r="J7846" s="8" t="s">
        <v>12630</v>
      </c>
      <c r="K7846" s="8" t="s">
        <v>12631</v>
      </c>
      <c r="L7846" s="8" t="s">
        <v>356</v>
      </c>
      <c r="M7846" s="7" t="s">
        <v>1982</v>
      </c>
      <c r="N7846" s="9" t="s">
        <v>12633</v>
      </c>
    </row>
    <row r="7847" spans="1:14">
      <c r="A7847" s="7" t="s">
        <v>9897</v>
      </c>
      <c r="B7847" s="7"/>
      <c r="C7847" s="7" t="s">
        <v>15620</v>
      </c>
      <c r="D7847" s="7" t="s">
        <v>15621</v>
      </c>
      <c r="E7847" s="7" t="s">
        <v>12629</v>
      </c>
      <c r="F7847" s="7"/>
      <c r="G7847" s="7"/>
      <c r="H7847" s="8" t="s">
        <v>1651</v>
      </c>
      <c r="I7847" s="8"/>
      <c r="J7847" s="8" t="s">
        <v>12630</v>
      </c>
      <c r="K7847" s="8" t="s">
        <v>12631</v>
      </c>
      <c r="L7847" s="8" t="s">
        <v>356</v>
      </c>
      <c r="M7847" s="7" t="s">
        <v>1982</v>
      </c>
      <c r="N7847" s="9" t="s">
        <v>12633</v>
      </c>
    </row>
    <row r="7848" spans="1:14">
      <c r="A7848" s="7" t="s">
        <v>9897</v>
      </c>
      <c r="B7848" s="7"/>
      <c r="C7848" s="7" t="s">
        <v>15622</v>
      </c>
      <c r="D7848" s="7" t="s">
        <v>15623</v>
      </c>
      <c r="E7848" s="7" t="s">
        <v>12629</v>
      </c>
      <c r="F7848" s="7"/>
      <c r="G7848" s="7"/>
      <c r="H7848" s="8" t="s">
        <v>1651</v>
      </c>
      <c r="I7848" s="8"/>
      <c r="J7848" s="8" t="s">
        <v>12630</v>
      </c>
      <c r="K7848" s="8" t="s">
        <v>12631</v>
      </c>
      <c r="L7848" s="8" t="s">
        <v>356</v>
      </c>
      <c r="M7848" s="7" t="s">
        <v>1982</v>
      </c>
      <c r="N7848" s="9" t="s">
        <v>12633</v>
      </c>
    </row>
    <row r="7849" spans="1:14">
      <c r="A7849" s="7" t="s">
        <v>9897</v>
      </c>
      <c r="B7849" s="7"/>
      <c r="C7849" s="7" t="s">
        <v>15624</v>
      </c>
      <c r="D7849" s="7" t="s">
        <v>15625</v>
      </c>
      <c r="E7849" s="7" t="s">
        <v>12629</v>
      </c>
      <c r="F7849" s="7"/>
      <c r="G7849" s="7"/>
      <c r="H7849" s="8" t="s">
        <v>1651</v>
      </c>
      <c r="I7849" s="8"/>
      <c r="J7849" s="8" t="s">
        <v>12630</v>
      </c>
      <c r="K7849" s="8" t="s">
        <v>12631</v>
      </c>
      <c r="L7849" s="8" t="s">
        <v>356</v>
      </c>
      <c r="M7849" s="7" t="s">
        <v>1982</v>
      </c>
      <c r="N7849" s="9" t="s">
        <v>12633</v>
      </c>
    </row>
    <row r="7850" spans="1:14">
      <c r="A7850" s="7" t="s">
        <v>9897</v>
      </c>
      <c r="B7850" s="7"/>
      <c r="C7850" s="7" t="s">
        <v>15626</v>
      </c>
      <c r="D7850" s="7" t="s">
        <v>15627</v>
      </c>
      <c r="E7850" s="7" t="s">
        <v>12629</v>
      </c>
      <c r="F7850" s="7"/>
      <c r="G7850" s="7"/>
      <c r="H7850" s="8" t="s">
        <v>1651</v>
      </c>
      <c r="I7850" s="8"/>
      <c r="J7850" s="8" t="s">
        <v>12630</v>
      </c>
      <c r="K7850" s="8" t="s">
        <v>12631</v>
      </c>
      <c r="L7850" s="8" t="s">
        <v>356</v>
      </c>
      <c r="M7850" s="7" t="s">
        <v>1982</v>
      </c>
      <c r="N7850" s="9" t="s">
        <v>12633</v>
      </c>
    </row>
    <row r="7851" spans="1:14">
      <c r="A7851" s="7" t="s">
        <v>9897</v>
      </c>
      <c r="B7851" s="7"/>
      <c r="C7851" s="7" t="s">
        <v>15628</v>
      </c>
      <c r="D7851" s="7" t="s">
        <v>15629</v>
      </c>
      <c r="E7851" s="7" t="s">
        <v>12629</v>
      </c>
      <c r="F7851" s="7"/>
      <c r="G7851" s="7"/>
      <c r="H7851" s="8" t="s">
        <v>1651</v>
      </c>
      <c r="I7851" s="8"/>
      <c r="J7851" s="8" t="s">
        <v>12630</v>
      </c>
      <c r="K7851" s="8" t="s">
        <v>12631</v>
      </c>
      <c r="L7851" s="8" t="s">
        <v>356</v>
      </c>
      <c r="M7851" s="7" t="s">
        <v>1982</v>
      </c>
      <c r="N7851" s="9" t="s">
        <v>12633</v>
      </c>
    </row>
    <row r="7852" spans="1:14">
      <c r="A7852" s="7" t="s">
        <v>9897</v>
      </c>
      <c r="B7852" s="7"/>
      <c r="C7852" s="7" t="s">
        <v>15630</v>
      </c>
      <c r="D7852" s="7" t="s">
        <v>15631</v>
      </c>
      <c r="E7852" s="7" t="s">
        <v>12629</v>
      </c>
      <c r="F7852" s="7"/>
      <c r="G7852" s="7"/>
      <c r="H7852" s="8" t="s">
        <v>1651</v>
      </c>
      <c r="I7852" s="8"/>
      <c r="J7852" s="8" t="s">
        <v>12630</v>
      </c>
      <c r="K7852" s="8" t="s">
        <v>12631</v>
      </c>
      <c r="L7852" s="8" t="s">
        <v>356</v>
      </c>
      <c r="M7852" s="7" t="s">
        <v>1982</v>
      </c>
      <c r="N7852" s="9" t="s">
        <v>12633</v>
      </c>
    </row>
    <row r="7853" spans="1:14">
      <c r="A7853" s="7" t="s">
        <v>9897</v>
      </c>
      <c r="B7853" s="7"/>
      <c r="C7853" s="7" t="s">
        <v>15632</v>
      </c>
      <c r="D7853" s="7" t="s">
        <v>15633</v>
      </c>
      <c r="E7853" s="7" t="s">
        <v>12629</v>
      </c>
      <c r="F7853" s="7"/>
      <c r="G7853" s="7"/>
      <c r="H7853" s="8" t="s">
        <v>1651</v>
      </c>
      <c r="I7853" s="8"/>
      <c r="J7853" s="8" t="s">
        <v>12630</v>
      </c>
      <c r="K7853" s="8" t="s">
        <v>12631</v>
      </c>
      <c r="L7853" s="8" t="s">
        <v>356</v>
      </c>
      <c r="M7853" s="7" t="s">
        <v>1982</v>
      </c>
      <c r="N7853" s="9" t="s">
        <v>12633</v>
      </c>
    </row>
    <row r="7854" spans="1:14">
      <c r="A7854" s="7" t="s">
        <v>9897</v>
      </c>
      <c r="B7854" s="7"/>
      <c r="C7854" s="7" t="s">
        <v>15634</v>
      </c>
      <c r="D7854" s="7" t="s">
        <v>15635</v>
      </c>
      <c r="E7854" s="7" t="s">
        <v>12629</v>
      </c>
      <c r="F7854" s="7"/>
      <c r="G7854" s="7"/>
      <c r="H7854" s="8" t="s">
        <v>1651</v>
      </c>
      <c r="I7854" s="8"/>
      <c r="J7854" s="8" t="s">
        <v>12630</v>
      </c>
      <c r="K7854" s="8" t="s">
        <v>12631</v>
      </c>
      <c r="L7854" s="8" t="s">
        <v>356</v>
      </c>
      <c r="M7854" s="7" t="s">
        <v>1982</v>
      </c>
      <c r="N7854" s="9" t="s">
        <v>12633</v>
      </c>
    </row>
    <row r="7855" spans="1:14">
      <c r="A7855" s="7" t="s">
        <v>9897</v>
      </c>
      <c r="B7855" s="7"/>
      <c r="C7855" s="7" t="s">
        <v>15636</v>
      </c>
      <c r="D7855" s="7" t="s">
        <v>15637</v>
      </c>
      <c r="E7855" s="7" t="s">
        <v>12629</v>
      </c>
      <c r="F7855" s="7"/>
      <c r="G7855" s="7"/>
      <c r="H7855" s="8" t="s">
        <v>1651</v>
      </c>
      <c r="I7855" s="8"/>
      <c r="J7855" s="8" t="s">
        <v>12630</v>
      </c>
      <c r="K7855" s="8" t="s">
        <v>12631</v>
      </c>
      <c r="L7855" s="8" t="s">
        <v>356</v>
      </c>
      <c r="M7855" s="7" t="s">
        <v>1982</v>
      </c>
      <c r="N7855" s="9" t="s">
        <v>12633</v>
      </c>
    </row>
    <row r="7856" spans="1:14">
      <c r="A7856" s="7" t="s">
        <v>9897</v>
      </c>
      <c r="B7856" s="7"/>
      <c r="C7856" s="7" t="s">
        <v>15638</v>
      </c>
      <c r="D7856" s="7" t="s">
        <v>15639</v>
      </c>
      <c r="E7856" s="7" t="s">
        <v>12629</v>
      </c>
      <c r="F7856" s="7"/>
      <c r="G7856" s="7"/>
      <c r="H7856" s="8" t="s">
        <v>1651</v>
      </c>
      <c r="I7856" s="8"/>
      <c r="J7856" s="8" t="s">
        <v>12630</v>
      </c>
      <c r="K7856" s="8" t="s">
        <v>12631</v>
      </c>
      <c r="L7856" s="8" t="s">
        <v>356</v>
      </c>
      <c r="M7856" s="7" t="s">
        <v>1982</v>
      </c>
      <c r="N7856" s="9" t="s">
        <v>12633</v>
      </c>
    </row>
    <row r="7857" spans="1:14">
      <c r="A7857" s="6" t="s">
        <v>9897</v>
      </c>
      <c r="B7857" s="6"/>
      <c r="C7857" s="6" t="s">
        <v>15640</v>
      </c>
      <c r="D7857" s="6" t="s">
        <v>15641</v>
      </c>
      <c r="E7857" s="7" t="s">
        <v>12629</v>
      </c>
      <c r="F7857" s="6"/>
      <c r="G7857" s="6"/>
      <c r="H7857" s="8" t="s">
        <v>1651</v>
      </c>
      <c r="I7857" s="8"/>
      <c r="J7857" s="8" t="s">
        <v>12630</v>
      </c>
      <c r="K7857" s="8" t="s">
        <v>12631</v>
      </c>
      <c r="L7857" s="8" t="s">
        <v>356</v>
      </c>
      <c r="M7857" s="7" t="s">
        <v>1982</v>
      </c>
      <c r="N7857" s="9" t="s">
        <v>12633</v>
      </c>
    </row>
    <row r="7858" spans="1:14">
      <c r="A7858" s="7" t="s">
        <v>9897</v>
      </c>
      <c r="B7858" s="7"/>
      <c r="C7858" s="7" t="s">
        <v>15642</v>
      </c>
      <c r="D7858" s="7" t="s">
        <v>15643</v>
      </c>
      <c r="E7858" s="7" t="s">
        <v>12629</v>
      </c>
      <c r="F7858" s="7"/>
      <c r="G7858" s="7"/>
      <c r="H7858" s="8" t="s">
        <v>1651</v>
      </c>
      <c r="I7858" s="8"/>
      <c r="J7858" s="8" t="s">
        <v>12630</v>
      </c>
      <c r="K7858" s="8" t="s">
        <v>12631</v>
      </c>
      <c r="L7858" s="8" t="s">
        <v>356</v>
      </c>
      <c r="M7858" s="7" t="s">
        <v>1982</v>
      </c>
      <c r="N7858" s="9" t="s">
        <v>12633</v>
      </c>
    </row>
    <row r="7859" spans="1:14">
      <c r="A7859" s="7" t="s">
        <v>9897</v>
      </c>
      <c r="B7859" s="7"/>
      <c r="C7859" s="7" t="s">
        <v>15644</v>
      </c>
      <c r="D7859" s="7" t="s">
        <v>15645</v>
      </c>
      <c r="E7859" s="7" t="s">
        <v>12629</v>
      </c>
      <c r="F7859" s="7"/>
      <c r="G7859" s="7"/>
      <c r="H7859" s="7" t="s">
        <v>1651</v>
      </c>
      <c r="I7859" s="7"/>
      <c r="J7859" s="8" t="s">
        <v>12630</v>
      </c>
      <c r="K7859" s="7" t="s">
        <v>12631</v>
      </c>
      <c r="L7859" s="8" t="s">
        <v>356</v>
      </c>
      <c r="M7859" s="7" t="s">
        <v>1982</v>
      </c>
      <c r="N7859" s="9" t="s">
        <v>12633</v>
      </c>
    </row>
    <row r="7860" spans="1:14">
      <c r="A7860" s="7" t="s">
        <v>9897</v>
      </c>
      <c r="B7860" s="7"/>
      <c r="C7860" s="8" t="s">
        <v>15646</v>
      </c>
      <c r="D7860" s="8" t="s">
        <v>15647</v>
      </c>
      <c r="E7860" s="7" t="s">
        <v>12629</v>
      </c>
      <c r="F7860" s="8"/>
      <c r="G7860" s="8"/>
      <c r="H7860" s="8" t="s">
        <v>1651</v>
      </c>
      <c r="I7860" s="8"/>
      <c r="J7860" s="8" t="s">
        <v>12630</v>
      </c>
      <c r="K7860" s="8" t="s">
        <v>12631</v>
      </c>
      <c r="L7860" s="8" t="s">
        <v>356</v>
      </c>
      <c r="M7860" s="7" t="s">
        <v>1982</v>
      </c>
      <c r="N7860" s="9" t="s">
        <v>12633</v>
      </c>
    </row>
    <row r="7861" spans="1:14">
      <c r="A7861" s="7" t="s">
        <v>9897</v>
      </c>
      <c r="B7861" s="7"/>
      <c r="C7861" s="7" t="s">
        <v>15648</v>
      </c>
      <c r="D7861" s="7" t="s">
        <v>15649</v>
      </c>
      <c r="E7861" s="7" t="s">
        <v>12629</v>
      </c>
      <c r="F7861" s="7"/>
      <c r="G7861" s="7"/>
      <c r="H7861" s="8" t="s">
        <v>1651</v>
      </c>
      <c r="I7861" s="8"/>
      <c r="J7861" s="8" t="s">
        <v>12630</v>
      </c>
      <c r="K7861" s="8" t="s">
        <v>12631</v>
      </c>
      <c r="L7861" s="8" t="s">
        <v>356</v>
      </c>
      <c r="M7861" s="7" t="s">
        <v>1982</v>
      </c>
      <c r="N7861" s="9" t="s">
        <v>12633</v>
      </c>
    </row>
    <row r="7862" spans="1:14">
      <c r="A7862" s="5" t="s">
        <v>9897</v>
      </c>
      <c r="B7862" s="6"/>
      <c r="C7862" s="6" t="s">
        <v>15650</v>
      </c>
      <c r="D7862" s="6" t="s">
        <v>15651</v>
      </c>
      <c r="E7862" s="7" t="s">
        <v>12629</v>
      </c>
      <c r="F7862" s="6"/>
      <c r="G7862" s="6"/>
      <c r="H7862" s="6" t="s">
        <v>1651</v>
      </c>
      <c r="I7862" s="6"/>
      <c r="J7862" s="6" t="s">
        <v>12630</v>
      </c>
      <c r="K7862" s="6" t="s">
        <v>12631</v>
      </c>
      <c r="L7862" s="8" t="s">
        <v>356</v>
      </c>
      <c r="M7862" s="7" t="s">
        <v>1982</v>
      </c>
      <c r="N7862" s="6" t="s">
        <v>12633</v>
      </c>
    </row>
    <row r="7863" spans="1:14">
      <c r="A7863" s="5" t="s">
        <v>9897</v>
      </c>
      <c r="B7863" s="6"/>
      <c r="C7863" s="6" t="s">
        <v>15652</v>
      </c>
      <c r="D7863" s="6" t="s">
        <v>15653</v>
      </c>
      <c r="E7863" s="7" t="s">
        <v>12629</v>
      </c>
      <c r="F7863" s="6"/>
      <c r="G7863" s="6"/>
      <c r="H7863" s="6" t="s">
        <v>1651</v>
      </c>
      <c r="I7863" s="6"/>
      <c r="J7863" s="6" t="s">
        <v>12630</v>
      </c>
      <c r="K7863" s="6" t="s">
        <v>12631</v>
      </c>
      <c r="L7863" s="8" t="s">
        <v>356</v>
      </c>
      <c r="M7863" s="7" t="s">
        <v>1982</v>
      </c>
      <c r="N7863" s="6" t="s">
        <v>12633</v>
      </c>
    </row>
    <row r="7864" spans="1:14">
      <c r="A7864" s="7" t="s">
        <v>9897</v>
      </c>
      <c r="B7864" s="7"/>
      <c r="C7864" s="7" t="s">
        <v>15654</v>
      </c>
      <c r="D7864" s="7" t="s">
        <v>15655</v>
      </c>
      <c r="E7864" s="7" t="s">
        <v>12629</v>
      </c>
      <c r="F7864" s="7"/>
      <c r="G7864" s="7"/>
      <c r="H7864" s="7" t="s">
        <v>1651</v>
      </c>
      <c r="I7864" s="7"/>
      <c r="J7864" s="8" t="s">
        <v>12630</v>
      </c>
      <c r="K7864" s="7" t="s">
        <v>12631</v>
      </c>
      <c r="L7864" s="8" t="s">
        <v>389</v>
      </c>
      <c r="M7864" s="7" t="s">
        <v>1982</v>
      </c>
      <c r="N7864" s="9" t="s">
        <v>12633</v>
      </c>
    </row>
    <row r="7865" spans="1:14">
      <c r="A7865" s="5" t="s">
        <v>9897</v>
      </c>
      <c r="B7865" s="6"/>
      <c r="C7865" s="6" t="s">
        <v>15656</v>
      </c>
      <c r="D7865" s="6" t="s">
        <v>15657</v>
      </c>
      <c r="E7865" s="7" t="s">
        <v>12629</v>
      </c>
      <c r="F7865" s="6"/>
      <c r="G7865" s="6"/>
      <c r="H7865" s="6" t="s">
        <v>1651</v>
      </c>
      <c r="I7865" s="6"/>
      <c r="J7865" s="6" t="s">
        <v>12630</v>
      </c>
      <c r="K7865" s="6" t="s">
        <v>12631</v>
      </c>
      <c r="L7865" s="8" t="s">
        <v>389</v>
      </c>
      <c r="M7865" s="7" t="s">
        <v>1982</v>
      </c>
      <c r="N7865" s="6" t="s">
        <v>12633</v>
      </c>
    </row>
    <row r="7866" spans="1:14">
      <c r="A7866" s="7" t="s">
        <v>9897</v>
      </c>
      <c r="B7866" s="7"/>
      <c r="C7866" s="7" t="s">
        <v>15658</v>
      </c>
      <c r="D7866" s="7" t="s">
        <v>15659</v>
      </c>
      <c r="E7866" s="7" t="s">
        <v>12629</v>
      </c>
      <c r="F7866" s="7"/>
      <c r="G7866" s="7"/>
      <c r="H7866" s="8" t="s">
        <v>1651</v>
      </c>
      <c r="I7866" s="8"/>
      <c r="J7866" s="8" t="s">
        <v>12630</v>
      </c>
      <c r="K7866" s="8" t="s">
        <v>12631</v>
      </c>
      <c r="L7866" s="8" t="s">
        <v>389</v>
      </c>
      <c r="M7866" s="7" t="s">
        <v>1982</v>
      </c>
      <c r="N7866" s="9" t="s">
        <v>12633</v>
      </c>
    </row>
    <row r="7867" spans="1:14">
      <c r="A7867" s="7" t="s">
        <v>9897</v>
      </c>
      <c r="B7867" s="7"/>
      <c r="C7867" s="7" t="s">
        <v>15660</v>
      </c>
      <c r="D7867" s="7" t="s">
        <v>15661</v>
      </c>
      <c r="E7867" s="7" t="s">
        <v>12629</v>
      </c>
      <c r="F7867" s="7"/>
      <c r="G7867" s="7"/>
      <c r="H7867" s="7" t="s">
        <v>1651</v>
      </c>
      <c r="I7867" s="7"/>
      <c r="J7867" s="8" t="s">
        <v>12630</v>
      </c>
      <c r="K7867" s="7" t="s">
        <v>12631</v>
      </c>
      <c r="L7867" s="8" t="s">
        <v>389</v>
      </c>
      <c r="M7867" s="7" t="s">
        <v>1982</v>
      </c>
      <c r="N7867" s="9" t="s">
        <v>12633</v>
      </c>
    </row>
    <row r="7868" spans="1:14">
      <c r="A7868" s="7" t="s">
        <v>9897</v>
      </c>
      <c r="B7868" s="7"/>
      <c r="C7868" s="9" t="s">
        <v>15662</v>
      </c>
      <c r="D7868" s="9" t="s">
        <v>15663</v>
      </c>
      <c r="E7868" s="7" t="s">
        <v>12629</v>
      </c>
      <c r="F7868" s="7"/>
      <c r="G7868" s="7"/>
      <c r="H7868" s="7" t="s">
        <v>1651</v>
      </c>
      <c r="I7868" s="7"/>
      <c r="J7868" s="8" t="s">
        <v>12630</v>
      </c>
      <c r="K7868" s="7" t="s">
        <v>12631</v>
      </c>
      <c r="L7868" s="8" t="s">
        <v>389</v>
      </c>
      <c r="M7868" s="7" t="s">
        <v>1982</v>
      </c>
      <c r="N7868" s="9" t="s">
        <v>12633</v>
      </c>
    </row>
    <row r="7869" spans="1:14">
      <c r="A7869" s="7" t="s">
        <v>9897</v>
      </c>
      <c r="B7869" s="7"/>
      <c r="C7869" s="7" t="s">
        <v>15664</v>
      </c>
      <c r="D7869" s="7" t="s">
        <v>15665</v>
      </c>
      <c r="E7869" s="7" t="s">
        <v>12629</v>
      </c>
      <c r="F7869" s="7"/>
      <c r="G7869" s="7"/>
      <c r="H7869" s="7" t="s">
        <v>1651</v>
      </c>
      <c r="I7869" s="7"/>
      <c r="J7869" s="8" t="s">
        <v>12630</v>
      </c>
      <c r="K7869" s="7" t="s">
        <v>12631</v>
      </c>
      <c r="L7869" s="8" t="s">
        <v>389</v>
      </c>
      <c r="M7869" s="7" t="s">
        <v>1982</v>
      </c>
      <c r="N7869" s="9" t="s">
        <v>12633</v>
      </c>
    </row>
    <row r="7870" spans="1:14">
      <c r="A7870" s="7" t="s">
        <v>9897</v>
      </c>
      <c r="B7870" s="7"/>
      <c r="C7870" s="7" t="s">
        <v>15666</v>
      </c>
      <c r="D7870" s="7" t="s">
        <v>15667</v>
      </c>
      <c r="E7870" s="7" t="s">
        <v>12629</v>
      </c>
      <c r="F7870" s="7"/>
      <c r="G7870" s="7"/>
      <c r="H7870" s="7" t="s">
        <v>1651</v>
      </c>
      <c r="I7870" s="7"/>
      <c r="J7870" s="8" t="s">
        <v>12630</v>
      </c>
      <c r="K7870" s="7" t="s">
        <v>12631</v>
      </c>
      <c r="L7870" s="8" t="s">
        <v>389</v>
      </c>
      <c r="M7870" s="7" t="s">
        <v>1982</v>
      </c>
      <c r="N7870" s="9" t="s">
        <v>12633</v>
      </c>
    </row>
    <row r="7871" spans="1:14">
      <c r="A7871" s="7" t="s">
        <v>9897</v>
      </c>
      <c r="B7871" s="7"/>
      <c r="C7871" s="9" t="s">
        <v>15668</v>
      </c>
      <c r="D7871" s="9" t="s">
        <v>15669</v>
      </c>
      <c r="E7871" s="7" t="s">
        <v>12629</v>
      </c>
      <c r="F7871" s="7"/>
      <c r="G7871" s="7"/>
      <c r="H7871" s="7" t="s">
        <v>1651</v>
      </c>
      <c r="I7871" s="7"/>
      <c r="J7871" s="8" t="s">
        <v>12630</v>
      </c>
      <c r="K7871" s="7" t="s">
        <v>12631</v>
      </c>
      <c r="L7871" s="8" t="s">
        <v>389</v>
      </c>
      <c r="M7871" s="7" t="s">
        <v>1982</v>
      </c>
      <c r="N7871" s="9" t="s">
        <v>12633</v>
      </c>
    </row>
    <row r="7872" spans="1:14">
      <c r="A7872" s="6" t="s">
        <v>9897</v>
      </c>
      <c r="B7872" s="6"/>
      <c r="C7872" s="6" t="s">
        <v>15670</v>
      </c>
      <c r="D7872" s="6" t="s">
        <v>15669</v>
      </c>
      <c r="E7872" s="7" t="s">
        <v>12629</v>
      </c>
      <c r="F7872" s="6"/>
      <c r="G7872" s="6"/>
      <c r="H7872" s="8" t="s">
        <v>1651</v>
      </c>
      <c r="I7872" s="8"/>
      <c r="J7872" s="8" t="s">
        <v>12630</v>
      </c>
      <c r="K7872" s="8" t="s">
        <v>12631</v>
      </c>
      <c r="L7872" s="8" t="s">
        <v>389</v>
      </c>
      <c r="M7872" s="7" t="s">
        <v>1982</v>
      </c>
      <c r="N7872" s="9" t="s">
        <v>12633</v>
      </c>
    </row>
    <row r="7873" spans="1:14">
      <c r="A7873" s="7" t="s">
        <v>9897</v>
      </c>
      <c r="B7873" s="7"/>
      <c r="C7873" s="7" t="s">
        <v>15671</v>
      </c>
      <c r="D7873" s="7" t="s">
        <v>15672</v>
      </c>
      <c r="E7873" s="7" t="s">
        <v>12629</v>
      </c>
      <c r="F7873" s="7"/>
      <c r="G7873" s="7"/>
      <c r="H7873" s="7" t="s">
        <v>1651</v>
      </c>
      <c r="I7873" s="7"/>
      <c r="J7873" s="8" t="s">
        <v>12630</v>
      </c>
      <c r="K7873" s="7" t="s">
        <v>12631</v>
      </c>
      <c r="L7873" s="8" t="s">
        <v>389</v>
      </c>
      <c r="M7873" s="7" t="s">
        <v>1982</v>
      </c>
      <c r="N7873" s="9" t="s">
        <v>12633</v>
      </c>
    </row>
    <row r="7874" spans="1:14">
      <c r="A7874" s="7" t="s">
        <v>9897</v>
      </c>
      <c r="B7874" s="7"/>
      <c r="C7874" s="7" t="s">
        <v>15673</v>
      </c>
      <c r="D7874" s="7" t="s">
        <v>15674</v>
      </c>
      <c r="E7874" s="7" t="s">
        <v>12629</v>
      </c>
      <c r="F7874" s="7"/>
      <c r="G7874" s="7"/>
      <c r="H7874" s="7" t="s">
        <v>1651</v>
      </c>
      <c r="I7874" s="7"/>
      <c r="J7874" s="8" t="s">
        <v>12630</v>
      </c>
      <c r="K7874" s="7" t="s">
        <v>12631</v>
      </c>
      <c r="L7874" s="8" t="s">
        <v>389</v>
      </c>
      <c r="M7874" s="7" t="s">
        <v>1982</v>
      </c>
      <c r="N7874" s="9" t="s">
        <v>12633</v>
      </c>
    </row>
    <row r="7875" spans="1:14">
      <c r="A7875" s="5" t="s">
        <v>9897</v>
      </c>
      <c r="B7875" s="6"/>
      <c r="C7875" s="6" t="s">
        <v>15675</v>
      </c>
      <c r="D7875" s="6" t="s">
        <v>15676</v>
      </c>
      <c r="E7875" s="7" t="s">
        <v>12629</v>
      </c>
      <c r="F7875" s="6"/>
      <c r="G7875" s="6"/>
      <c r="H7875" s="6" t="s">
        <v>1651</v>
      </c>
      <c r="I7875" s="6"/>
      <c r="J7875" s="6" t="s">
        <v>12630</v>
      </c>
      <c r="K7875" s="6" t="s">
        <v>12631</v>
      </c>
      <c r="L7875" s="8" t="s">
        <v>389</v>
      </c>
      <c r="M7875" s="7" t="s">
        <v>1982</v>
      </c>
      <c r="N7875" s="6" t="s">
        <v>12633</v>
      </c>
    </row>
    <row r="7876" spans="1:14">
      <c r="A7876" s="7" t="s">
        <v>9897</v>
      </c>
      <c r="B7876" s="7"/>
      <c r="C7876" s="9" t="s">
        <v>15677</v>
      </c>
      <c r="D7876" s="9" t="s">
        <v>15678</v>
      </c>
      <c r="E7876" s="7" t="s">
        <v>12629</v>
      </c>
      <c r="F7876" s="7"/>
      <c r="G7876" s="7"/>
      <c r="H7876" s="7" t="s">
        <v>1651</v>
      </c>
      <c r="I7876" s="7"/>
      <c r="J7876" s="8" t="s">
        <v>12630</v>
      </c>
      <c r="K7876" s="7" t="s">
        <v>12631</v>
      </c>
      <c r="L7876" s="8" t="s">
        <v>389</v>
      </c>
      <c r="M7876" s="7" t="s">
        <v>1982</v>
      </c>
      <c r="N7876" s="9" t="s">
        <v>12633</v>
      </c>
    </row>
    <row r="7877" spans="1:14">
      <c r="A7877" s="7" t="s">
        <v>9897</v>
      </c>
      <c r="B7877" s="7"/>
      <c r="C7877" s="8" t="s">
        <v>15679</v>
      </c>
      <c r="D7877" s="8" t="s">
        <v>15680</v>
      </c>
      <c r="E7877" s="7" t="s">
        <v>12629</v>
      </c>
      <c r="F7877" s="8"/>
      <c r="G7877" s="8"/>
      <c r="H7877" s="8" t="s">
        <v>1651</v>
      </c>
      <c r="I7877" s="8"/>
      <c r="J7877" s="8" t="s">
        <v>12630</v>
      </c>
      <c r="K7877" s="8" t="s">
        <v>12631</v>
      </c>
      <c r="L7877" s="8" t="s">
        <v>389</v>
      </c>
      <c r="M7877" s="7" t="s">
        <v>1982</v>
      </c>
      <c r="N7877" s="9" t="s">
        <v>12633</v>
      </c>
    </row>
    <row r="7878" spans="1:14">
      <c r="A7878" s="7" t="s">
        <v>9897</v>
      </c>
      <c r="B7878" s="7"/>
      <c r="C7878" s="7" t="s">
        <v>15681</v>
      </c>
      <c r="D7878" s="7" t="s">
        <v>15682</v>
      </c>
      <c r="E7878" s="7" t="s">
        <v>12629</v>
      </c>
      <c r="F7878" s="7"/>
      <c r="G7878" s="7"/>
      <c r="H7878" s="8" t="s">
        <v>1651</v>
      </c>
      <c r="I7878" s="8"/>
      <c r="J7878" s="8" t="s">
        <v>12630</v>
      </c>
      <c r="K7878" s="8" t="s">
        <v>12631</v>
      </c>
      <c r="L7878" s="8" t="s">
        <v>389</v>
      </c>
      <c r="M7878" s="7" t="s">
        <v>1982</v>
      </c>
      <c r="N7878" s="9" t="s">
        <v>12633</v>
      </c>
    </row>
    <row r="7879" spans="1:14">
      <c r="A7879" s="7" t="s">
        <v>9897</v>
      </c>
      <c r="B7879" s="7"/>
      <c r="C7879" s="8" t="s">
        <v>15683</v>
      </c>
      <c r="D7879" s="8" t="s">
        <v>15684</v>
      </c>
      <c r="E7879" s="7" t="s">
        <v>12629</v>
      </c>
      <c r="F7879" s="8"/>
      <c r="G7879" s="8"/>
      <c r="H7879" s="8" t="s">
        <v>1651</v>
      </c>
      <c r="I7879" s="8"/>
      <c r="J7879" s="8" t="s">
        <v>12630</v>
      </c>
      <c r="K7879" s="8" t="s">
        <v>12631</v>
      </c>
      <c r="L7879" s="8" t="s">
        <v>389</v>
      </c>
      <c r="M7879" s="7" t="s">
        <v>1982</v>
      </c>
      <c r="N7879" s="9" t="s">
        <v>12633</v>
      </c>
    </row>
    <row r="7880" spans="1:14">
      <c r="A7880" s="7" t="s">
        <v>9897</v>
      </c>
      <c r="B7880" s="7"/>
      <c r="C7880" s="7" t="s">
        <v>15685</v>
      </c>
      <c r="D7880" s="7" t="s">
        <v>15686</v>
      </c>
      <c r="E7880" s="7" t="s">
        <v>12629</v>
      </c>
      <c r="F7880" s="7"/>
      <c r="G7880" s="7"/>
      <c r="H7880" s="8" t="s">
        <v>1651</v>
      </c>
      <c r="I7880" s="8"/>
      <c r="J7880" s="8" t="s">
        <v>12630</v>
      </c>
      <c r="K7880" s="8" t="s">
        <v>12631</v>
      </c>
      <c r="L7880" s="8" t="s">
        <v>389</v>
      </c>
      <c r="M7880" s="7" t="s">
        <v>1982</v>
      </c>
      <c r="N7880" s="9" t="s">
        <v>12633</v>
      </c>
    </row>
    <row r="7881" spans="1:14">
      <c r="A7881" s="7" t="s">
        <v>9897</v>
      </c>
      <c r="B7881" s="7"/>
      <c r="C7881" s="8" t="s">
        <v>15687</v>
      </c>
      <c r="D7881" s="8" t="s">
        <v>15688</v>
      </c>
      <c r="E7881" s="7" t="s">
        <v>12629</v>
      </c>
      <c r="F7881" s="8"/>
      <c r="G7881" s="8"/>
      <c r="H7881" s="8" t="s">
        <v>1651</v>
      </c>
      <c r="I7881" s="8"/>
      <c r="J7881" s="8" t="s">
        <v>12630</v>
      </c>
      <c r="K7881" s="8" t="s">
        <v>12631</v>
      </c>
      <c r="L7881" s="8" t="s">
        <v>389</v>
      </c>
      <c r="M7881" s="7" t="s">
        <v>1982</v>
      </c>
      <c r="N7881" s="9" t="s">
        <v>12633</v>
      </c>
    </row>
    <row r="7882" spans="1:14">
      <c r="A7882" s="7" t="s">
        <v>9897</v>
      </c>
      <c r="B7882" s="7"/>
      <c r="C7882" s="7" t="s">
        <v>15689</v>
      </c>
      <c r="D7882" s="7" t="s">
        <v>15690</v>
      </c>
      <c r="E7882" s="7" t="s">
        <v>12629</v>
      </c>
      <c r="F7882" s="7"/>
      <c r="G7882" s="7"/>
      <c r="H7882" s="8" t="s">
        <v>1651</v>
      </c>
      <c r="I7882" s="8"/>
      <c r="J7882" s="8" t="s">
        <v>12630</v>
      </c>
      <c r="K7882" s="8" t="s">
        <v>12631</v>
      </c>
      <c r="L7882" s="8" t="s">
        <v>389</v>
      </c>
      <c r="M7882" s="7" t="s">
        <v>1982</v>
      </c>
      <c r="N7882" s="9" t="s">
        <v>12633</v>
      </c>
    </row>
    <row r="7883" spans="1:14">
      <c r="A7883" s="7" t="s">
        <v>9897</v>
      </c>
      <c r="B7883" s="7"/>
      <c r="C7883" s="8" t="s">
        <v>15691</v>
      </c>
      <c r="D7883" s="8" t="s">
        <v>15692</v>
      </c>
      <c r="E7883" s="7" t="s">
        <v>12629</v>
      </c>
      <c r="F7883" s="8"/>
      <c r="G7883" s="8"/>
      <c r="H7883" s="8" t="s">
        <v>1651</v>
      </c>
      <c r="I7883" s="8"/>
      <c r="J7883" s="8" t="s">
        <v>12630</v>
      </c>
      <c r="K7883" s="8" t="s">
        <v>12631</v>
      </c>
      <c r="L7883" s="8" t="s">
        <v>389</v>
      </c>
      <c r="M7883" s="7" t="s">
        <v>1982</v>
      </c>
      <c r="N7883" s="9" t="s">
        <v>12633</v>
      </c>
    </row>
    <row r="7884" spans="1:14">
      <c r="A7884" s="7" t="s">
        <v>9897</v>
      </c>
      <c r="B7884" s="7"/>
      <c r="C7884" s="7" t="s">
        <v>15693</v>
      </c>
      <c r="D7884" s="7" t="s">
        <v>15694</v>
      </c>
      <c r="E7884" s="7" t="s">
        <v>12629</v>
      </c>
      <c r="F7884" s="7"/>
      <c r="G7884" s="7"/>
      <c r="H7884" s="8" t="s">
        <v>1651</v>
      </c>
      <c r="I7884" s="8"/>
      <c r="J7884" s="8" t="s">
        <v>12630</v>
      </c>
      <c r="K7884" s="8" t="s">
        <v>12631</v>
      </c>
      <c r="L7884" s="8" t="s">
        <v>389</v>
      </c>
      <c r="M7884" s="7" t="s">
        <v>1982</v>
      </c>
      <c r="N7884" s="9" t="s">
        <v>12633</v>
      </c>
    </row>
    <row r="7885" spans="1:14">
      <c r="A7885" s="7" t="s">
        <v>9897</v>
      </c>
      <c r="B7885" s="7"/>
      <c r="C7885" s="7" t="s">
        <v>15695</v>
      </c>
      <c r="D7885" s="7" t="s">
        <v>15696</v>
      </c>
      <c r="E7885" s="7" t="s">
        <v>12629</v>
      </c>
      <c r="F7885" s="7"/>
      <c r="G7885" s="7"/>
      <c r="H7885" s="8" t="s">
        <v>1651</v>
      </c>
      <c r="I7885" s="8"/>
      <c r="J7885" s="8" t="s">
        <v>12630</v>
      </c>
      <c r="K7885" s="8" t="s">
        <v>12631</v>
      </c>
      <c r="L7885" s="8" t="s">
        <v>389</v>
      </c>
      <c r="M7885" s="7" t="s">
        <v>1982</v>
      </c>
      <c r="N7885" s="9" t="s">
        <v>12633</v>
      </c>
    </row>
    <row r="7886" spans="1:14">
      <c r="A7886" s="7" t="s">
        <v>9897</v>
      </c>
      <c r="B7886" s="7"/>
      <c r="C7886" s="8" t="s">
        <v>15697</v>
      </c>
      <c r="D7886" s="8" t="s">
        <v>15698</v>
      </c>
      <c r="E7886" s="7" t="s">
        <v>12629</v>
      </c>
      <c r="F7886" s="8"/>
      <c r="G7886" s="8"/>
      <c r="H7886" s="8" t="s">
        <v>1651</v>
      </c>
      <c r="I7886" s="8"/>
      <c r="J7886" s="8" t="s">
        <v>12630</v>
      </c>
      <c r="K7886" s="8" t="s">
        <v>12631</v>
      </c>
      <c r="L7886" s="8" t="s">
        <v>389</v>
      </c>
      <c r="M7886" s="7" t="s">
        <v>1982</v>
      </c>
      <c r="N7886" s="9" t="s">
        <v>12633</v>
      </c>
    </row>
    <row r="7887" spans="1:14">
      <c r="A7887" s="7" t="s">
        <v>9897</v>
      </c>
      <c r="B7887" s="7"/>
      <c r="C7887" s="8" t="s">
        <v>15699</v>
      </c>
      <c r="D7887" s="8" t="s">
        <v>15700</v>
      </c>
      <c r="E7887" s="7" t="s">
        <v>12629</v>
      </c>
      <c r="F7887" s="8"/>
      <c r="G7887" s="8"/>
      <c r="H7887" s="8" t="s">
        <v>1651</v>
      </c>
      <c r="I7887" s="8"/>
      <c r="J7887" s="8" t="s">
        <v>12630</v>
      </c>
      <c r="K7887" s="8" t="s">
        <v>12631</v>
      </c>
      <c r="L7887" s="8" t="s">
        <v>389</v>
      </c>
      <c r="M7887" s="7" t="s">
        <v>1982</v>
      </c>
      <c r="N7887" s="9" t="s">
        <v>12633</v>
      </c>
    </row>
    <row r="7888" spans="1:14">
      <c r="A7888" s="7" t="s">
        <v>9897</v>
      </c>
      <c r="B7888" s="7"/>
      <c r="C7888" s="7" t="s">
        <v>15701</v>
      </c>
      <c r="D7888" s="7" t="s">
        <v>15702</v>
      </c>
      <c r="E7888" s="7" t="s">
        <v>12629</v>
      </c>
      <c r="F7888" s="7"/>
      <c r="G7888" s="7"/>
      <c r="H7888" s="8" t="s">
        <v>1651</v>
      </c>
      <c r="I7888" s="8"/>
      <c r="J7888" s="8" t="s">
        <v>12630</v>
      </c>
      <c r="K7888" s="8" t="s">
        <v>12631</v>
      </c>
      <c r="L7888" s="8" t="s">
        <v>389</v>
      </c>
      <c r="M7888" s="7" t="s">
        <v>1982</v>
      </c>
      <c r="N7888" s="9" t="s">
        <v>12633</v>
      </c>
    </row>
    <row r="7889" spans="1:14">
      <c r="A7889" s="7" t="s">
        <v>9897</v>
      </c>
      <c r="B7889" s="7"/>
      <c r="C7889" s="8" t="s">
        <v>15703</v>
      </c>
      <c r="D7889" s="8" t="s">
        <v>15704</v>
      </c>
      <c r="E7889" s="7" t="s">
        <v>12629</v>
      </c>
      <c r="F7889" s="8"/>
      <c r="G7889" s="8"/>
      <c r="H7889" s="8" t="s">
        <v>1651</v>
      </c>
      <c r="I7889" s="8"/>
      <c r="J7889" s="8" t="s">
        <v>12630</v>
      </c>
      <c r="K7889" s="8" t="s">
        <v>12631</v>
      </c>
      <c r="L7889" s="8" t="s">
        <v>389</v>
      </c>
      <c r="M7889" s="7" t="s">
        <v>1982</v>
      </c>
      <c r="N7889" s="9" t="s">
        <v>12633</v>
      </c>
    </row>
    <row r="7890" spans="1:14">
      <c r="A7890" s="7" t="s">
        <v>9897</v>
      </c>
      <c r="B7890" s="7"/>
      <c r="C7890" s="8" t="s">
        <v>15705</v>
      </c>
      <c r="D7890" s="8" t="s">
        <v>15706</v>
      </c>
      <c r="E7890" s="7" t="s">
        <v>12629</v>
      </c>
      <c r="F7890" s="8"/>
      <c r="G7890" s="8"/>
      <c r="H7890" s="8" t="s">
        <v>1651</v>
      </c>
      <c r="I7890" s="8"/>
      <c r="J7890" s="8" t="s">
        <v>12630</v>
      </c>
      <c r="K7890" s="8" t="s">
        <v>12631</v>
      </c>
      <c r="L7890" s="8" t="s">
        <v>389</v>
      </c>
      <c r="M7890" s="7" t="s">
        <v>1982</v>
      </c>
      <c r="N7890" s="9" t="s">
        <v>12633</v>
      </c>
    </row>
    <row r="7891" spans="1:14">
      <c r="A7891" s="7" t="s">
        <v>9897</v>
      </c>
      <c r="B7891" s="7"/>
      <c r="C7891" s="8" t="s">
        <v>15707</v>
      </c>
      <c r="D7891" s="8" t="s">
        <v>15708</v>
      </c>
      <c r="E7891" s="7" t="s">
        <v>12629</v>
      </c>
      <c r="F7891" s="8"/>
      <c r="G7891" s="8"/>
      <c r="H7891" s="8" t="s">
        <v>1651</v>
      </c>
      <c r="I7891" s="8"/>
      <c r="J7891" s="8" t="s">
        <v>12630</v>
      </c>
      <c r="K7891" s="8" t="s">
        <v>12631</v>
      </c>
      <c r="L7891" s="8" t="s">
        <v>389</v>
      </c>
      <c r="M7891" s="7" t="s">
        <v>1982</v>
      </c>
      <c r="N7891" s="9" t="s">
        <v>12633</v>
      </c>
    </row>
    <row r="7892" spans="1:14">
      <c r="A7892" s="7" t="s">
        <v>9897</v>
      </c>
      <c r="B7892" s="7"/>
      <c r="C7892" s="8" t="s">
        <v>15709</v>
      </c>
      <c r="D7892" s="8" t="s">
        <v>15710</v>
      </c>
      <c r="E7892" s="7" t="s">
        <v>12629</v>
      </c>
      <c r="F7892" s="8"/>
      <c r="G7892" s="8"/>
      <c r="H7892" s="8" t="s">
        <v>1651</v>
      </c>
      <c r="I7892" s="8"/>
      <c r="J7892" s="8" t="s">
        <v>12630</v>
      </c>
      <c r="K7892" s="8" t="s">
        <v>12631</v>
      </c>
      <c r="L7892" s="8" t="s">
        <v>389</v>
      </c>
      <c r="M7892" s="7" t="s">
        <v>1982</v>
      </c>
      <c r="N7892" s="9" t="s">
        <v>12633</v>
      </c>
    </row>
    <row r="7893" spans="1:14">
      <c r="A7893" s="7" t="s">
        <v>9897</v>
      </c>
      <c r="B7893" s="7"/>
      <c r="C7893" s="8" t="s">
        <v>15711</v>
      </c>
      <c r="D7893" s="8" t="s">
        <v>15712</v>
      </c>
      <c r="E7893" s="7" t="s">
        <v>12629</v>
      </c>
      <c r="F7893" s="8"/>
      <c r="G7893" s="8"/>
      <c r="H7893" s="8" t="s">
        <v>1651</v>
      </c>
      <c r="I7893" s="8"/>
      <c r="J7893" s="8" t="s">
        <v>12630</v>
      </c>
      <c r="K7893" s="8" t="s">
        <v>12631</v>
      </c>
      <c r="L7893" s="8" t="s">
        <v>389</v>
      </c>
      <c r="M7893" s="7" t="s">
        <v>1982</v>
      </c>
      <c r="N7893" s="9" t="s">
        <v>12633</v>
      </c>
    </row>
    <row r="7894" spans="1:14">
      <c r="A7894" s="7" t="s">
        <v>9897</v>
      </c>
      <c r="B7894" s="7"/>
      <c r="C7894" s="8" t="s">
        <v>15713</v>
      </c>
      <c r="D7894" s="8" t="s">
        <v>15714</v>
      </c>
      <c r="E7894" s="7" t="s">
        <v>12629</v>
      </c>
      <c r="F7894" s="8"/>
      <c r="G7894" s="8"/>
      <c r="H7894" s="8" t="s">
        <v>1651</v>
      </c>
      <c r="I7894" s="8"/>
      <c r="J7894" s="8" t="s">
        <v>12630</v>
      </c>
      <c r="K7894" s="8" t="s">
        <v>12631</v>
      </c>
      <c r="L7894" s="8" t="s">
        <v>389</v>
      </c>
      <c r="M7894" s="7" t="s">
        <v>1982</v>
      </c>
      <c r="N7894" s="9" t="s">
        <v>12633</v>
      </c>
    </row>
    <row r="7895" spans="1:14">
      <c r="A7895" s="7" t="s">
        <v>9897</v>
      </c>
      <c r="B7895" s="7"/>
      <c r="C7895" s="7" t="s">
        <v>15715</v>
      </c>
      <c r="D7895" s="7" t="s">
        <v>15716</v>
      </c>
      <c r="E7895" s="7" t="s">
        <v>12629</v>
      </c>
      <c r="F7895" s="7"/>
      <c r="G7895" s="7"/>
      <c r="H7895" s="8" t="s">
        <v>1651</v>
      </c>
      <c r="I7895" s="8"/>
      <c r="J7895" s="8" t="s">
        <v>12630</v>
      </c>
      <c r="K7895" s="8" t="s">
        <v>12631</v>
      </c>
      <c r="L7895" s="8" t="s">
        <v>389</v>
      </c>
      <c r="M7895" s="7" t="s">
        <v>1982</v>
      </c>
      <c r="N7895" s="9" t="s">
        <v>12633</v>
      </c>
    </row>
    <row r="7896" spans="1:14">
      <c r="A7896" s="7" t="s">
        <v>9897</v>
      </c>
      <c r="B7896" s="7"/>
      <c r="C7896" s="7" t="s">
        <v>15717</v>
      </c>
      <c r="D7896" s="7" t="s">
        <v>15718</v>
      </c>
      <c r="E7896" s="7" t="s">
        <v>12629</v>
      </c>
      <c r="F7896" s="7"/>
      <c r="G7896" s="7"/>
      <c r="H7896" s="8" t="s">
        <v>1651</v>
      </c>
      <c r="I7896" s="8"/>
      <c r="J7896" s="8" t="s">
        <v>12630</v>
      </c>
      <c r="K7896" s="8" t="s">
        <v>12631</v>
      </c>
      <c r="L7896" s="8" t="s">
        <v>389</v>
      </c>
      <c r="M7896" s="7" t="s">
        <v>1982</v>
      </c>
      <c r="N7896" s="9" t="s">
        <v>12633</v>
      </c>
    </row>
    <row r="7897" spans="1:14">
      <c r="A7897" s="7" t="s">
        <v>9897</v>
      </c>
      <c r="B7897" s="7"/>
      <c r="C7897" s="8" t="s">
        <v>15719</v>
      </c>
      <c r="D7897" s="8" t="s">
        <v>15720</v>
      </c>
      <c r="E7897" s="7" t="s">
        <v>12629</v>
      </c>
      <c r="F7897" s="8"/>
      <c r="G7897" s="8"/>
      <c r="H7897" s="8" t="s">
        <v>1651</v>
      </c>
      <c r="I7897" s="8"/>
      <c r="J7897" s="8" t="s">
        <v>12630</v>
      </c>
      <c r="K7897" s="8" t="s">
        <v>12631</v>
      </c>
      <c r="L7897" s="8" t="s">
        <v>389</v>
      </c>
      <c r="M7897" s="7" t="s">
        <v>1982</v>
      </c>
      <c r="N7897" s="9" t="s">
        <v>12633</v>
      </c>
    </row>
    <row r="7898" spans="1:14">
      <c r="A7898" s="7" t="s">
        <v>9897</v>
      </c>
      <c r="B7898" s="7"/>
      <c r="C7898" s="7" t="s">
        <v>15721</v>
      </c>
      <c r="D7898" s="7" t="s">
        <v>15722</v>
      </c>
      <c r="E7898" s="7" t="s">
        <v>12629</v>
      </c>
      <c r="F7898" s="7"/>
      <c r="G7898" s="7"/>
      <c r="H7898" s="8" t="s">
        <v>1651</v>
      </c>
      <c r="I7898" s="8"/>
      <c r="J7898" s="8" t="s">
        <v>12630</v>
      </c>
      <c r="K7898" s="8" t="s">
        <v>12631</v>
      </c>
      <c r="L7898" s="8" t="s">
        <v>389</v>
      </c>
      <c r="M7898" s="7" t="s">
        <v>1982</v>
      </c>
      <c r="N7898" s="9" t="s">
        <v>12633</v>
      </c>
    </row>
    <row r="7899" spans="1:14">
      <c r="A7899" s="7" t="s">
        <v>9897</v>
      </c>
      <c r="B7899" s="7"/>
      <c r="C7899" s="7" t="s">
        <v>15723</v>
      </c>
      <c r="D7899" s="7" t="s">
        <v>15724</v>
      </c>
      <c r="E7899" s="7" t="s">
        <v>12629</v>
      </c>
      <c r="F7899" s="7"/>
      <c r="G7899" s="7"/>
      <c r="H7899" s="8" t="s">
        <v>1651</v>
      </c>
      <c r="I7899" s="8"/>
      <c r="J7899" s="8" t="s">
        <v>12630</v>
      </c>
      <c r="K7899" s="8" t="s">
        <v>12631</v>
      </c>
      <c r="L7899" s="8" t="s">
        <v>389</v>
      </c>
      <c r="M7899" s="7" t="s">
        <v>1982</v>
      </c>
      <c r="N7899" s="9" t="s">
        <v>12633</v>
      </c>
    </row>
    <row r="7900" spans="1:14">
      <c r="A7900" s="7" t="s">
        <v>9897</v>
      </c>
      <c r="B7900" s="7"/>
      <c r="C7900" s="8" t="s">
        <v>15725</v>
      </c>
      <c r="D7900" s="8" t="s">
        <v>15726</v>
      </c>
      <c r="E7900" s="7" t="s">
        <v>12629</v>
      </c>
      <c r="F7900" s="8"/>
      <c r="G7900" s="8"/>
      <c r="H7900" s="8" t="s">
        <v>1651</v>
      </c>
      <c r="I7900" s="8"/>
      <c r="J7900" s="8" t="s">
        <v>12630</v>
      </c>
      <c r="K7900" s="8" t="s">
        <v>12631</v>
      </c>
      <c r="L7900" s="8" t="s">
        <v>389</v>
      </c>
      <c r="M7900" s="7" t="s">
        <v>1982</v>
      </c>
      <c r="N7900" s="9" t="s">
        <v>12633</v>
      </c>
    </row>
    <row r="7901" spans="1:14">
      <c r="A7901" s="7" t="s">
        <v>9897</v>
      </c>
      <c r="B7901" s="7"/>
      <c r="C7901" s="7" t="s">
        <v>15727</v>
      </c>
      <c r="D7901" s="7" t="s">
        <v>15728</v>
      </c>
      <c r="E7901" s="7" t="s">
        <v>12629</v>
      </c>
      <c r="F7901" s="7"/>
      <c r="G7901" s="7"/>
      <c r="H7901" s="8" t="s">
        <v>1651</v>
      </c>
      <c r="I7901" s="8"/>
      <c r="J7901" s="8" t="s">
        <v>12630</v>
      </c>
      <c r="K7901" s="8" t="s">
        <v>12631</v>
      </c>
      <c r="L7901" s="8" t="s">
        <v>389</v>
      </c>
      <c r="M7901" s="7" t="s">
        <v>1982</v>
      </c>
      <c r="N7901" s="9" t="s">
        <v>12633</v>
      </c>
    </row>
    <row r="7902" spans="1:14">
      <c r="A7902" s="7" t="s">
        <v>9897</v>
      </c>
      <c r="B7902" s="7"/>
      <c r="C7902" s="8" t="s">
        <v>15729</v>
      </c>
      <c r="D7902" s="8" t="s">
        <v>15730</v>
      </c>
      <c r="E7902" s="7" t="s">
        <v>12629</v>
      </c>
      <c r="F7902" s="8"/>
      <c r="G7902" s="8"/>
      <c r="H7902" s="8" t="s">
        <v>1651</v>
      </c>
      <c r="I7902" s="8"/>
      <c r="J7902" s="8" t="s">
        <v>12630</v>
      </c>
      <c r="K7902" s="8" t="s">
        <v>12631</v>
      </c>
      <c r="L7902" s="8" t="s">
        <v>389</v>
      </c>
      <c r="M7902" s="7" t="s">
        <v>1982</v>
      </c>
      <c r="N7902" s="9" t="s">
        <v>12633</v>
      </c>
    </row>
    <row r="7903" spans="1:14">
      <c r="A7903" s="7" t="s">
        <v>9897</v>
      </c>
      <c r="B7903" s="7"/>
      <c r="C7903" s="7" t="s">
        <v>15731</v>
      </c>
      <c r="D7903" s="7" t="s">
        <v>15732</v>
      </c>
      <c r="E7903" s="7" t="s">
        <v>12629</v>
      </c>
      <c r="F7903" s="7"/>
      <c r="G7903" s="7"/>
      <c r="H7903" s="8" t="s">
        <v>1651</v>
      </c>
      <c r="I7903" s="8"/>
      <c r="J7903" s="8" t="s">
        <v>12630</v>
      </c>
      <c r="K7903" s="8" t="s">
        <v>12631</v>
      </c>
      <c r="L7903" s="8" t="s">
        <v>389</v>
      </c>
      <c r="M7903" s="7" t="s">
        <v>1982</v>
      </c>
      <c r="N7903" s="9" t="s">
        <v>12633</v>
      </c>
    </row>
    <row r="7904" spans="1:14">
      <c r="A7904" s="7" t="s">
        <v>9897</v>
      </c>
      <c r="B7904" s="7"/>
      <c r="C7904" s="7" t="s">
        <v>15733</v>
      </c>
      <c r="D7904" s="7" t="s">
        <v>15734</v>
      </c>
      <c r="E7904" s="7" t="s">
        <v>12629</v>
      </c>
      <c r="F7904" s="7"/>
      <c r="G7904" s="7"/>
      <c r="H7904" s="8" t="s">
        <v>1651</v>
      </c>
      <c r="I7904" s="8"/>
      <c r="J7904" s="8" t="s">
        <v>12630</v>
      </c>
      <c r="K7904" s="8" t="s">
        <v>12631</v>
      </c>
      <c r="L7904" s="8" t="s">
        <v>389</v>
      </c>
      <c r="M7904" s="7" t="s">
        <v>1982</v>
      </c>
      <c r="N7904" s="9" t="s">
        <v>12633</v>
      </c>
    </row>
    <row r="7905" spans="1:14">
      <c r="A7905" s="7" t="s">
        <v>9897</v>
      </c>
      <c r="B7905" s="7"/>
      <c r="C7905" s="7" t="s">
        <v>15735</v>
      </c>
      <c r="D7905" s="7" t="s">
        <v>15736</v>
      </c>
      <c r="E7905" s="7" t="s">
        <v>12629</v>
      </c>
      <c r="F7905" s="7"/>
      <c r="G7905" s="7"/>
      <c r="H7905" s="8" t="s">
        <v>1651</v>
      </c>
      <c r="I7905" s="8"/>
      <c r="J7905" s="8" t="s">
        <v>12630</v>
      </c>
      <c r="K7905" s="8" t="s">
        <v>12631</v>
      </c>
      <c r="L7905" s="8" t="s">
        <v>389</v>
      </c>
      <c r="M7905" s="7" t="s">
        <v>1982</v>
      </c>
      <c r="N7905" s="9" t="s">
        <v>12633</v>
      </c>
    </row>
    <row r="7906" spans="1:14">
      <c r="A7906" s="7" t="s">
        <v>9897</v>
      </c>
      <c r="B7906" s="7"/>
      <c r="C7906" s="7" t="s">
        <v>15737</v>
      </c>
      <c r="D7906" s="7" t="s">
        <v>15738</v>
      </c>
      <c r="E7906" s="7" t="s">
        <v>12629</v>
      </c>
      <c r="F7906" s="7"/>
      <c r="G7906" s="7"/>
      <c r="H7906" s="8" t="s">
        <v>1651</v>
      </c>
      <c r="I7906" s="8"/>
      <c r="J7906" s="8" t="s">
        <v>12630</v>
      </c>
      <c r="K7906" s="8" t="s">
        <v>12631</v>
      </c>
      <c r="L7906" s="8" t="s">
        <v>389</v>
      </c>
      <c r="M7906" s="7" t="s">
        <v>1982</v>
      </c>
      <c r="N7906" s="9" t="s">
        <v>12633</v>
      </c>
    </row>
    <row r="7907" spans="1:14">
      <c r="A7907" s="7" t="s">
        <v>9897</v>
      </c>
      <c r="B7907" s="7"/>
      <c r="C7907" s="7" t="s">
        <v>15739</v>
      </c>
      <c r="D7907" s="7" t="s">
        <v>15740</v>
      </c>
      <c r="E7907" s="7" t="s">
        <v>12629</v>
      </c>
      <c r="F7907" s="7"/>
      <c r="G7907" s="7"/>
      <c r="H7907" s="8" t="s">
        <v>1651</v>
      </c>
      <c r="I7907" s="8"/>
      <c r="J7907" s="8" t="s">
        <v>12630</v>
      </c>
      <c r="K7907" s="8" t="s">
        <v>12631</v>
      </c>
      <c r="L7907" s="8" t="s">
        <v>389</v>
      </c>
      <c r="M7907" s="7" t="s">
        <v>1982</v>
      </c>
      <c r="N7907" s="9" t="s">
        <v>12633</v>
      </c>
    </row>
    <row r="7908" spans="1:14">
      <c r="A7908" s="7" t="s">
        <v>9897</v>
      </c>
      <c r="B7908" s="7"/>
      <c r="C7908" s="7" t="s">
        <v>15741</v>
      </c>
      <c r="D7908" s="7" t="s">
        <v>15742</v>
      </c>
      <c r="E7908" s="7" t="s">
        <v>12629</v>
      </c>
      <c r="F7908" s="7"/>
      <c r="G7908" s="7"/>
      <c r="H7908" s="8" t="s">
        <v>1651</v>
      </c>
      <c r="I7908" s="8"/>
      <c r="J7908" s="8" t="s">
        <v>12630</v>
      </c>
      <c r="K7908" s="8" t="s">
        <v>12631</v>
      </c>
      <c r="L7908" s="8" t="s">
        <v>389</v>
      </c>
      <c r="M7908" s="7" t="s">
        <v>1982</v>
      </c>
      <c r="N7908" s="9" t="s">
        <v>12633</v>
      </c>
    </row>
    <row r="7909" spans="1:14">
      <c r="A7909" s="7" t="s">
        <v>9897</v>
      </c>
      <c r="B7909" s="7"/>
      <c r="C7909" s="7" t="s">
        <v>15743</v>
      </c>
      <c r="D7909" s="7" t="s">
        <v>15744</v>
      </c>
      <c r="E7909" s="7" t="s">
        <v>12629</v>
      </c>
      <c r="F7909" s="7"/>
      <c r="G7909" s="7"/>
      <c r="H7909" s="8" t="s">
        <v>1651</v>
      </c>
      <c r="I7909" s="8"/>
      <c r="J7909" s="8" t="s">
        <v>12630</v>
      </c>
      <c r="K7909" s="8" t="s">
        <v>12631</v>
      </c>
      <c r="L7909" s="8" t="s">
        <v>389</v>
      </c>
      <c r="M7909" s="7" t="s">
        <v>1982</v>
      </c>
      <c r="N7909" s="9" t="s">
        <v>12633</v>
      </c>
    </row>
    <row r="7910" spans="1:14">
      <c r="A7910" s="7" t="s">
        <v>9897</v>
      </c>
      <c r="B7910" s="7"/>
      <c r="C7910" s="8" t="s">
        <v>15745</v>
      </c>
      <c r="D7910" s="8" t="s">
        <v>15746</v>
      </c>
      <c r="E7910" s="7" t="s">
        <v>12629</v>
      </c>
      <c r="F7910" s="8"/>
      <c r="G7910" s="8"/>
      <c r="H7910" s="8" t="s">
        <v>1651</v>
      </c>
      <c r="I7910" s="8"/>
      <c r="J7910" s="8" t="s">
        <v>12630</v>
      </c>
      <c r="K7910" s="8" t="s">
        <v>12631</v>
      </c>
      <c r="L7910" s="8" t="s">
        <v>389</v>
      </c>
      <c r="M7910" s="7" t="s">
        <v>1982</v>
      </c>
      <c r="N7910" s="9" t="s">
        <v>12633</v>
      </c>
    </row>
    <row r="7911" spans="1:14">
      <c r="A7911" s="7" t="s">
        <v>9897</v>
      </c>
      <c r="B7911" s="7"/>
      <c r="C7911" s="8" t="s">
        <v>15747</v>
      </c>
      <c r="D7911" s="8" t="s">
        <v>15748</v>
      </c>
      <c r="E7911" s="7" t="s">
        <v>12629</v>
      </c>
      <c r="F7911" s="8"/>
      <c r="G7911" s="8"/>
      <c r="H7911" s="8" t="s">
        <v>1651</v>
      </c>
      <c r="I7911" s="8"/>
      <c r="J7911" s="8" t="s">
        <v>12630</v>
      </c>
      <c r="K7911" s="8" t="s">
        <v>12631</v>
      </c>
      <c r="L7911" s="8" t="s">
        <v>389</v>
      </c>
      <c r="M7911" s="7" t="s">
        <v>1982</v>
      </c>
      <c r="N7911" s="9" t="s">
        <v>12633</v>
      </c>
    </row>
    <row r="7912" spans="1:14">
      <c r="A7912" s="7" t="s">
        <v>9897</v>
      </c>
      <c r="B7912" s="7"/>
      <c r="C7912" s="8" t="s">
        <v>15749</v>
      </c>
      <c r="D7912" s="8" t="s">
        <v>15750</v>
      </c>
      <c r="E7912" s="7" t="s">
        <v>12629</v>
      </c>
      <c r="F7912" s="8"/>
      <c r="G7912" s="8"/>
      <c r="H7912" s="8" t="s">
        <v>1651</v>
      </c>
      <c r="I7912" s="8"/>
      <c r="J7912" s="8" t="s">
        <v>12630</v>
      </c>
      <c r="K7912" s="8" t="s">
        <v>12631</v>
      </c>
      <c r="L7912" s="8" t="s">
        <v>389</v>
      </c>
      <c r="M7912" s="7" t="s">
        <v>1982</v>
      </c>
      <c r="N7912" s="9" t="s">
        <v>12633</v>
      </c>
    </row>
    <row r="7913" spans="1:14">
      <c r="A7913" s="7" t="s">
        <v>9897</v>
      </c>
      <c r="B7913" s="7"/>
      <c r="C7913" s="8" t="s">
        <v>15751</v>
      </c>
      <c r="D7913" s="8" t="s">
        <v>15752</v>
      </c>
      <c r="E7913" s="7" t="s">
        <v>12629</v>
      </c>
      <c r="F7913" s="8"/>
      <c r="G7913" s="8"/>
      <c r="H7913" s="8" t="s">
        <v>1651</v>
      </c>
      <c r="I7913" s="8"/>
      <c r="J7913" s="8" t="s">
        <v>12630</v>
      </c>
      <c r="K7913" s="8" t="s">
        <v>12631</v>
      </c>
      <c r="L7913" s="8" t="s">
        <v>389</v>
      </c>
      <c r="M7913" s="7" t="s">
        <v>1982</v>
      </c>
      <c r="N7913" s="9" t="s">
        <v>12633</v>
      </c>
    </row>
    <row r="7914" spans="1:14">
      <c r="A7914" s="7" t="s">
        <v>9897</v>
      </c>
      <c r="B7914" s="7"/>
      <c r="C7914" s="7" t="s">
        <v>15753</v>
      </c>
      <c r="D7914" s="7" t="s">
        <v>15754</v>
      </c>
      <c r="E7914" s="7" t="s">
        <v>12629</v>
      </c>
      <c r="F7914" s="7"/>
      <c r="G7914" s="7"/>
      <c r="H7914" s="8" t="s">
        <v>1651</v>
      </c>
      <c r="I7914" s="8"/>
      <c r="J7914" s="8" t="s">
        <v>12630</v>
      </c>
      <c r="K7914" s="8" t="s">
        <v>12631</v>
      </c>
      <c r="L7914" s="8" t="s">
        <v>389</v>
      </c>
      <c r="M7914" s="7" t="s">
        <v>1982</v>
      </c>
      <c r="N7914" s="9" t="s">
        <v>12633</v>
      </c>
    </row>
    <row r="7915" spans="1:14">
      <c r="A7915" s="7" t="s">
        <v>9897</v>
      </c>
      <c r="B7915" s="7"/>
      <c r="C7915" s="8" t="s">
        <v>15755</v>
      </c>
      <c r="D7915" s="8" t="s">
        <v>15756</v>
      </c>
      <c r="E7915" s="7" t="s">
        <v>12629</v>
      </c>
      <c r="F7915" s="8"/>
      <c r="G7915" s="8"/>
      <c r="H7915" s="8" t="s">
        <v>1651</v>
      </c>
      <c r="I7915" s="8"/>
      <c r="J7915" s="8" t="s">
        <v>12630</v>
      </c>
      <c r="K7915" s="8" t="s">
        <v>12631</v>
      </c>
      <c r="L7915" s="8" t="s">
        <v>389</v>
      </c>
      <c r="M7915" s="7" t="s">
        <v>1982</v>
      </c>
      <c r="N7915" s="9" t="s">
        <v>12633</v>
      </c>
    </row>
    <row r="7916" spans="1:14">
      <c r="A7916" s="7" t="s">
        <v>9897</v>
      </c>
      <c r="B7916" s="7"/>
      <c r="C7916" s="8" t="s">
        <v>15757</v>
      </c>
      <c r="D7916" s="8" t="s">
        <v>15758</v>
      </c>
      <c r="E7916" s="7" t="s">
        <v>12629</v>
      </c>
      <c r="F7916" s="8"/>
      <c r="G7916" s="8"/>
      <c r="H7916" s="8" t="s">
        <v>1651</v>
      </c>
      <c r="I7916" s="8"/>
      <c r="J7916" s="8" t="s">
        <v>12630</v>
      </c>
      <c r="K7916" s="8" t="s">
        <v>12631</v>
      </c>
      <c r="L7916" s="8" t="s">
        <v>389</v>
      </c>
      <c r="M7916" s="7" t="s">
        <v>1982</v>
      </c>
      <c r="N7916" s="9" t="s">
        <v>12633</v>
      </c>
    </row>
    <row r="7917" spans="1:14">
      <c r="A7917" s="7" t="s">
        <v>9897</v>
      </c>
      <c r="B7917" s="7"/>
      <c r="C7917" s="8" t="s">
        <v>15759</v>
      </c>
      <c r="D7917" s="8" t="s">
        <v>15760</v>
      </c>
      <c r="E7917" s="7" t="s">
        <v>12629</v>
      </c>
      <c r="F7917" s="8"/>
      <c r="G7917" s="8"/>
      <c r="H7917" s="8" t="s">
        <v>1651</v>
      </c>
      <c r="I7917" s="8"/>
      <c r="J7917" s="8" t="s">
        <v>12630</v>
      </c>
      <c r="K7917" s="8" t="s">
        <v>12631</v>
      </c>
      <c r="L7917" s="8" t="s">
        <v>389</v>
      </c>
      <c r="M7917" s="7" t="s">
        <v>1982</v>
      </c>
      <c r="N7917" s="9" t="s">
        <v>12633</v>
      </c>
    </row>
    <row r="7918" spans="1:14">
      <c r="A7918" s="7" t="s">
        <v>9897</v>
      </c>
      <c r="B7918" s="7"/>
      <c r="C7918" s="8" t="s">
        <v>15761</v>
      </c>
      <c r="D7918" s="8" t="s">
        <v>15762</v>
      </c>
      <c r="E7918" s="7" t="s">
        <v>12629</v>
      </c>
      <c r="F7918" s="8"/>
      <c r="G7918" s="8"/>
      <c r="H7918" s="8" t="s">
        <v>1651</v>
      </c>
      <c r="I7918" s="8"/>
      <c r="J7918" s="8" t="s">
        <v>12630</v>
      </c>
      <c r="K7918" s="8" t="s">
        <v>12631</v>
      </c>
      <c r="L7918" s="8" t="s">
        <v>389</v>
      </c>
      <c r="M7918" s="7" t="s">
        <v>1982</v>
      </c>
      <c r="N7918" s="9" t="s">
        <v>12633</v>
      </c>
    </row>
    <row r="7919" spans="1:14">
      <c r="A7919" s="7" t="s">
        <v>9897</v>
      </c>
      <c r="B7919" s="7"/>
      <c r="C7919" s="8" t="s">
        <v>15763</v>
      </c>
      <c r="D7919" s="8" t="s">
        <v>15764</v>
      </c>
      <c r="E7919" s="7" t="s">
        <v>12629</v>
      </c>
      <c r="F7919" s="8"/>
      <c r="G7919" s="8"/>
      <c r="H7919" s="8" t="s">
        <v>1651</v>
      </c>
      <c r="I7919" s="8"/>
      <c r="J7919" s="8" t="s">
        <v>12630</v>
      </c>
      <c r="K7919" s="8" t="s">
        <v>12631</v>
      </c>
      <c r="L7919" s="8" t="s">
        <v>389</v>
      </c>
      <c r="M7919" s="7" t="s">
        <v>1982</v>
      </c>
      <c r="N7919" s="9" t="s">
        <v>12633</v>
      </c>
    </row>
    <row r="7920" spans="1:14">
      <c r="A7920" s="7" t="s">
        <v>9897</v>
      </c>
      <c r="B7920" s="7"/>
      <c r="C7920" s="8" t="s">
        <v>15765</v>
      </c>
      <c r="D7920" s="8" t="s">
        <v>15766</v>
      </c>
      <c r="E7920" s="7" t="s">
        <v>12629</v>
      </c>
      <c r="F7920" s="8"/>
      <c r="G7920" s="8"/>
      <c r="H7920" s="8" t="s">
        <v>1651</v>
      </c>
      <c r="I7920" s="8"/>
      <c r="J7920" s="8" t="s">
        <v>12630</v>
      </c>
      <c r="K7920" s="8" t="s">
        <v>12631</v>
      </c>
      <c r="L7920" s="8" t="s">
        <v>389</v>
      </c>
      <c r="M7920" s="7" t="s">
        <v>1982</v>
      </c>
      <c r="N7920" s="9" t="s">
        <v>12633</v>
      </c>
    </row>
    <row r="7921" spans="1:14">
      <c r="A7921" s="7" t="s">
        <v>9897</v>
      </c>
      <c r="B7921" s="7"/>
      <c r="C7921" s="8" t="s">
        <v>15767</v>
      </c>
      <c r="D7921" s="8" t="s">
        <v>15768</v>
      </c>
      <c r="E7921" s="7" t="s">
        <v>12629</v>
      </c>
      <c r="F7921" s="8"/>
      <c r="G7921" s="8"/>
      <c r="H7921" s="8" t="s">
        <v>1651</v>
      </c>
      <c r="I7921" s="8"/>
      <c r="J7921" s="8" t="s">
        <v>12630</v>
      </c>
      <c r="K7921" s="8" t="s">
        <v>12631</v>
      </c>
      <c r="L7921" s="8" t="s">
        <v>389</v>
      </c>
      <c r="M7921" s="7" t="s">
        <v>1982</v>
      </c>
      <c r="N7921" s="9" t="s">
        <v>12633</v>
      </c>
    </row>
    <row r="7922" spans="1:14">
      <c r="A7922" s="7" t="s">
        <v>9897</v>
      </c>
      <c r="B7922" s="7"/>
      <c r="C7922" s="8" t="s">
        <v>15769</v>
      </c>
      <c r="D7922" s="8" t="s">
        <v>15770</v>
      </c>
      <c r="E7922" s="7" t="s">
        <v>12629</v>
      </c>
      <c r="F7922" s="8"/>
      <c r="G7922" s="8"/>
      <c r="H7922" s="8" t="s">
        <v>1651</v>
      </c>
      <c r="I7922" s="8"/>
      <c r="J7922" s="8" t="s">
        <v>12630</v>
      </c>
      <c r="K7922" s="8" t="s">
        <v>12631</v>
      </c>
      <c r="L7922" s="8" t="s">
        <v>389</v>
      </c>
      <c r="M7922" s="7" t="s">
        <v>1982</v>
      </c>
      <c r="N7922" s="9" t="s">
        <v>12633</v>
      </c>
    </row>
    <row r="7923" spans="1:14">
      <c r="A7923" s="7" t="s">
        <v>9897</v>
      </c>
      <c r="B7923" s="7"/>
      <c r="C7923" s="7" t="s">
        <v>15771</v>
      </c>
      <c r="D7923" s="7" t="s">
        <v>15772</v>
      </c>
      <c r="E7923" s="7" t="s">
        <v>12629</v>
      </c>
      <c r="F7923" s="7"/>
      <c r="G7923" s="7"/>
      <c r="H7923" s="8" t="s">
        <v>1651</v>
      </c>
      <c r="I7923" s="8"/>
      <c r="J7923" s="8" t="s">
        <v>12630</v>
      </c>
      <c r="K7923" s="8" t="s">
        <v>12631</v>
      </c>
      <c r="L7923" s="8" t="s">
        <v>389</v>
      </c>
      <c r="M7923" s="7" t="s">
        <v>1982</v>
      </c>
      <c r="N7923" s="9" t="s">
        <v>12633</v>
      </c>
    </row>
    <row r="7924" spans="1:14">
      <c r="A7924" s="7" t="s">
        <v>9897</v>
      </c>
      <c r="B7924" s="7"/>
      <c r="C7924" s="8" t="s">
        <v>15773</v>
      </c>
      <c r="D7924" s="8" t="s">
        <v>15774</v>
      </c>
      <c r="E7924" s="7" t="s">
        <v>12629</v>
      </c>
      <c r="F7924" s="8"/>
      <c r="G7924" s="8"/>
      <c r="H7924" s="8" t="s">
        <v>1651</v>
      </c>
      <c r="I7924" s="8"/>
      <c r="J7924" s="8" t="s">
        <v>12630</v>
      </c>
      <c r="K7924" s="8" t="s">
        <v>12631</v>
      </c>
      <c r="L7924" s="8" t="s">
        <v>389</v>
      </c>
      <c r="M7924" s="7" t="s">
        <v>1982</v>
      </c>
      <c r="N7924" s="9" t="s">
        <v>12633</v>
      </c>
    </row>
    <row r="7925" spans="1:14">
      <c r="A7925" s="7" t="s">
        <v>9897</v>
      </c>
      <c r="B7925" s="7"/>
      <c r="C7925" s="8" t="s">
        <v>15775</v>
      </c>
      <c r="D7925" s="8" t="s">
        <v>15776</v>
      </c>
      <c r="E7925" s="7" t="s">
        <v>12629</v>
      </c>
      <c r="F7925" s="8"/>
      <c r="G7925" s="8"/>
      <c r="H7925" s="8" t="s">
        <v>1651</v>
      </c>
      <c r="I7925" s="8"/>
      <c r="J7925" s="8" t="s">
        <v>12630</v>
      </c>
      <c r="K7925" s="8" t="s">
        <v>12631</v>
      </c>
      <c r="L7925" s="8" t="s">
        <v>389</v>
      </c>
      <c r="M7925" s="7" t="s">
        <v>1982</v>
      </c>
      <c r="N7925" s="9" t="s">
        <v>12633</v>
      </c>
    </row>
    <row r="7926" spans="1:14">
      <c r="A7926" s="7" t="s">
        <v>9897</v>
      </c>
      <c r="B7926" s="7"/>
      <c r="C7926" s="8" t="s">
        <v>15777</v>
      </c>
      <c r="D7926" s="8" t="s">
        <v>15778</v>
      </c>
      <c r="E7926" s="7" t="s">
        <v>12629</v>
      </c>
      <c r="F7926" s="8"/>
      <c r="G7926" s="8"/>
      <c r="H7926" s="8" t="s">
        <v>1651</v>
      </c>
      <c r="I7926" s="8"/>
      <c r="J7926" s="8" t="s">
        <v>12630</v>
      </c>
      <c r="K7926" s="8" t="s">
        <v>12631</v>
      </c>
      <c r="L7926" s="8" t="s">
        <v>389</v>
      </c>
      <c r="M7926" s="7" t="s">
        <v>1982</v>
      </c>
      <c r="N7926" s="9" t="s">
        <v>12633</v>
      </c>
    </row>
    <row r="7927" spans="1:14">
      <c r="A7927" s="7" t="s">
        <v>9897</v>
      </c>
      <c r="B7927" s="7"/>
      <c r="C7927" s="7" t="s">
        <v>15779</v>
      </c>
      <c r="D7927" s="7" t="s">
        <v>15780</v>
      </c>
      <c r="E7927" s="7" t="s">
        <v>12629</v>
      </c>
      <c r="F7927" s="7"/>
      <c r="G7927" s="7"/>
      <c r="H7927" s="8" t="s">
        <v>1651</v>
      </c>
      <c r="I7927" s="8"/>
      <c r="J7927" s="8" t="s">
        <v>12630</v>
      </c>
      <c r="K7927" s="8" t="s">
        <v>12631</v>
      </c>
      <c r="L7927" s="8" t="s">
        <v>389</v>
      </c>
      <c r="M7927" s="7" t="s">
        <v>1982</v>
      </c>
      <c r="N7927" s="9" t="s">
        <v>12633</v>
      </c>
    </row>
    <row r="7928" spans="1:14">
      <c r="A7928" s="7" t="s">
        <v>9897</v>
      </c>
      <c r="B7928" s="7"/>
      <c r="C7928" s="7" t="s">
        <v>15781</v>
      </c>
      <c r="D7928" s="7" t="s">
        <v>15782</v>
      </c>
      <c r="E7928" s="7" t="s">
        <v>12629</v>
      </c>
      <c r="F7928" s="7"/>
      <c r="G7928" s="7"/>
      <c r="H7928" s="8" t="s">
        <v>1651</v>
      </c>
      <c r="I7928" s="8"/>
      <c r="J7928" s="8" t="s">
        <v>12630</v>
      </c>
      <c r="K7928" s="8" t="s">
        <v>12631</v>
      </c>
      <c r="L7928" s="8" t="s">
        <v>389</v>
      </c>
      <c r="M7928" s="7" t="s">
        <v>1982</v>
      </c>
      <c r="N7928" s="9" t="s">
        <v>12633</v>
      </c>
    </row>
    <row r="7929" spans="1:14">
      <c r="A7929" s="7" t="s">
        <v>9897</v>
      </c>
      <c r="B7929" s="7"/>
      <c r="C7929" s="7" t="s">
        <v>15783</v>
      </c>
      <c r="D7929" s="7" t="s">
        <v>15784</v>
      </c>
      <c r="E7929" s="7" t="s">
        <v>12629</v>
      </c>
      <c r="F7929" s="7"/>
      <c r="G7929" s="7"/>
      <c r="H7929" s="8" t="s">
        <v>1651</v>
      </c>
      <c r="I7929" s="8"/>
      <c r="J7929" s="8" t="s">
        <v>12630</v>
      </c>
      <c r="K7929" s="8" t="s">
        <v>12631</v>
      </c>
      <c r="L7929" s="8" t="s">
        <v>389</v>
      </c>
      <c r="M7929" s="7" t="s">
        <v>1982</v>
      </c>
      <c r="N7929" s="9" t="s">
        <v>12633</v>
      </c>
    </row>
    <row r="7930" spans="1:14">
      <c r="A7930" s="7" t="s">
        <v>9897</v>
      </c>
      <c r="B7930" s="7"/>
      <c r="C7930" s="8" t="s">
        <v>15785</v>
      </c>
      <c r="D7930" s="8" t="s">
        <v>15786</v>
      </c>
      <c r="E7930" s="7" t="s">
        <v>12629</v>
      </c>
      <c r="F7930" s="8"/>
      <c r="G7930" s="8"/>
      <c r="H7930" s="8" t="s">
        <v>1651</v>
      </c>
      <c r="I7930" s="8"/>
      <c r="J7930" s="8" t="s">
        <v>12630</v>
      </c>
      <c r="K7930" s="8" t="s">
        <v>12631</v>
      </c>
      <c r="L7930" s="8" t="s">
        <v>389</v>
      </c>
      <c r="M7930" s="7" t="s">
        <v>1982</v>
      </c>
      <c r="N7930" s="9" t="s">
        <v>12633</v>
      </c>
    </row>
    <row r="7931" spans="1:14">
      <c r="A7931" s="7" t="s">
        <v>9897</v>
      </c>
      <c r="B7931" s="7"/>
      <c r="C7931" s="7" t="s">
        <v>15787</v>
      </c>
      <c r="D7931" s="7" t="s">
        <v>15788</v>
      </c>
      <c r="E7931" s="7" t="s">
        <v>12629</v>
      </c>
      <c r="F7931" s="7"/>
      <c r="G7931" s="7"/>
      <c r="H7931" s="8" t="s">
        <v>1651</v>
      </c>
      <c r="I7931" s="8"/>
      <c r="J7931" s="8" t="s">
        <v>12630</v>
      </c>
      <c r="K7931" s="8" t="s">
        <v>12631</v>
      </c>
      <c r="L7931" s="8" t="s">
        <v>389</v>
      </c>
      <c r="M7931" s="7" t="s">
        <v>1982</v>
      </c>
      <c r="N7931" s="9" t="s">
        <v>12633</v>
      </c>
    </row>
    <row r="7932" spans="1:14">
      <c r="A7932" s="7" t="s">
        <v>9897</v>
      </c>
      <c r="B7932" s="7"/>
      <c r="C7932" s="8" t="s">
        <v>15789</v>
      </c>
      <c r="D7932" s="8" t="s">
        <v>15790</v>
      </c>
      <c r="E7932" s="7" t="s">
        <v>12629</v>
      </c>
      <c r="F7932" s="8"/>
      <c r="G7932" s="8"/>
      <c r="H7932" s="8" t="s">
        <v>1651</v>
      </c>
      <c r="I7932" s="8"/>
      <c r="J7932" s="8" t="s">
        <v>12630</v>
      </c>
      <c r="K7932" s="8" t="s">
        <v>12631</v>
      </c>
      <c r="L7932" s="8" t="s">
        <v>389</v>
      </c>
      <c r="M7932" s="7" t="s">
        <v>1982</v>
      </c>
      <c r="N7932" s="9" t="s">
        <v>12633</v>
      </c>
    </row>
    <row r="7933" spans="1:14">
      <c r="A7933" s="7" t="s">
        <v>9897</v>
      </c>
      <c r="B7933" s="7"/>
      <c r="C7933" s="7" t="s">
        <v>15791</v>
      </c>
      <c r="D7933" s="7" t="s">
        <v>15792</v>
      </c>
      <c r="E7933" s="7" t="s">
        <v>12629</v>
      </c>
      <c r="F7933" s="7"/>
      <c r="G7933" s="7"/>
      <c r="H7933" s="8" t="s">
        <v>1651</v>
      </c>
      <c r="I7933" s="8"/>
      <c r="J7933" s="8" t="s">
        <v>12630</v>
      </c>
      <c r="K7933" s="8" t="s">
        <v>12631</v>
      </c>
      <c r="L7933" s="8" t="s">
        <v>389</v>
      </c>
      <c r="M7933" s="7" t="s">
        <v>1982</v>
      </c>
      <c r="N7933" s="9" t="s">
        <v>12633</v>
      </c>
    </row>
    <row r="7934" spans="1:14">
      <c r="A7934" s="7" t="s">
        <v>9897</v>
      </c>
      <c r="B7934" s="7"/>
      <c r="C7934" s="8" t="s">
        <v>15793</v>
      </c>
      <c r="D7934" s="8" t="s">
        <v>15794</v>
      </c>
      <c r="E7934" s="7" t="s">
        <v>12629</v>
      </c>
      <c r="F7934" s="8"/>
      <c r="G7934" s="8"/>
      <c r="H7934" s="8" t="s">
        <v>1651</v>
      </c>
      <c r="I7934" s="8"/>
      <c r="J7934" s="8" t="s">
        <v>12630</v>
      </c>
      <c r="K7934" s="8" t="s">
        <v>12631</v>
      </c>
      <c r="L7934" s="8" t="s">
        <v>389</v>
      </c>
      <c r="M7934" s="7" t="s">
        <v>1982</v>
      </c>
      <c r="N7934" s="9" t="s">
        <v>12633</v>
      </c>
    </row>
    <row r="7935" spans="1:14">
      <c r="A7935" s="7" t="s">
        <v>9897</v>
      </c>
      <c r="B7935" s="7"/>
      <c r="C7935" s="8" t="s">
        <v>15795</v>
      </c>
      <c r="D7935" s="8" t="s">
        <v>15796</v>
      </c>
      <c r="E7935" s="7" t="s">
        <v>12629</v>
      </c>
      <c r="F7935" s="8"/>
      <c r="G7935" s="8"/>
      <c r="H7935" s="8" t="s">
        <v>1651</v>
      </c>
      <c r="I7935" s="8"/>
      <c r="J7935" s="8" t="s">
        <v>12630</v>
      </c>
      <c r="K7935" s="8" t="s">
        <v>12631</v>
      </c>
      <c r="L7935" s="8" t="s">
        <v>389</v>
      </c>
      <c r="M7935" s="7" t="s">
        <v>1982</v>
      </c>
      <c r="N7935" s="9" t="s">
        <v>12633</v>
      </c>
    </row>
    <row r="7936" spans="1:14">
      <c r="A7936" s="7" t="s">
        <v>9897</v>
      </c>
      <c r="B7936" s="7"/>
      <c r="C7936" s="8" t="s">
        <v>15797</v>
      </c>
      <c r="D7936" s="8" t="s">
        <v>15798</v>
      </c>
      <c r="E7936" s="7" t="s">
        <v>12629</v>
      </c>
      <c r="F7936" s="8"/>
      <c r="G7936" s="8"/>
      <c r="H7936" s="8" t="s">
        <v>1651</v>
      </c>
      <c r="I7936" s="8"/>
      <c r="J7936" s="8" t="s">
        <v>12630</v>
      </c>
      <c r="K7936" s="8" t="s">
        <v>12631</v>
      </c>
      <c r="L7936" s="8" t="s">
        <v>389</v>
      </c>
      <c r="M7936" s="7" t="s">
        <v>1982</v>
      </c>
      <c r="N7936" s="9" t="s">
        <v>12633</v>
      </c>
    </row>
    <row r="7937" spans="1:14">
      <c r="A7937" s="7" t="s">
        <v>9897</v>
      </c>
      <c r="B7937" s="7"/>
      <c r="C7937" s="7" t="s">
        <v>15799</v>
      </c>
      <c r="D7937" s="7" t="s">
        <v>15800</v>
      </c>
      <c r="E7937" s="7" t="s">
        <v>12629</v>
      </c>
      <c r="F7937" s="7"/>
      <c r="G7937" s="7"/>
      <c r="H7937" s="8" t="s">
        <v>1651</v>
      </c>
      <c r="I7937" s="8"/>
      <c r="J7937" s="8" t="s">
        <v>12630</v>
      </c>
      <c r="K7937" s="8" t="s">
        <v>12631</v>
      </c>
      <c r="L7937" s="8" t="s">
        <v>389</v>
      </c>
      <c r="M7937" s="7" t="s">
        <v>1982</v>
      </c>
      <c r="N7937" s="9" t="s">
        <v>12633</v>
      </c>
    </row>
    <row r="7938" spans="1:14">
      <c r="A7938" s="7" t="s">
        <v>9897</v>
      </c>
      <c r="B7938" s="7"/>
      <c r="C7938" s="8" t="s">
        <v>15801</v>
      </c>
      <c r="D7938" s="8" t="s">
        <v>15802</v>
      </c>
      <c r="E7938" s="7" t="s">
        <v>12629</v>
      </c>
      <c r="F7938" s="8"/>
      <c r="G7938" s="8"/>
      <c r="H7938" s="8" t="s">
        <v>1651</v>
      </c>
      <c r="I7938" s="8"/>
      <c r="J7938" s="8" t="s">
        <v>12630</v>
      </c>
      <c r="K7938" s="8" t="s">
        <v>12631</v>
      </c>
      <c r="L7938" s="8" t="s">
        <v>389</v>
      </c>
      <c r="M7938" s="7" t="s">
        <v>1982</v>
      </c>
      <c r="N7938" s="9" t="s">
        <v>12633</v>
      </c>
    </row>
    <row r="7939" spans="1:14">
      <c r="A7939" s="7" t="s">
        <v>9897</v>
      </c>
      <c r="B7939" s="7"/>
      <c r="C7939" s="8" t="s">
        <v>15803</v>
      </c>
      <c r="D7939" s="8" t="s">
        <v>15804</v>
      </c>
      <c r="E7939" s="7" t="s">
        <v>12629</v>
      </c>
      <c r="F7939" s="8"/>
      <c r="G7939" s="8"/>
      <c r="H7939" s="8" t="s">
        <v>1651</v>
      </c>
      <c r="I7939" s="8"/>
      <c r="J7939" s="8" t="s">
        <v>12630</v>
      </c>
      <c r="K7939" s="8" t="s">
        <v>12631</v>
      </c>
      <c r="L7939" s="8" t="s">
        <v>389</v>
      </c>
      <c r="M7939" s="7" t="s">
        <v>1982</v>
      </c>
      <c r="N7939" s="9" t="s">
        <v>12633</v>
      </c>
    </row>
    <row r="7940" spans="1:14">
      <c r="A7940" s="7" t="s">
        <v>9897</v>
      </c>
      <c r="B7940" s="7"/>
      <c r="C7940" s="8" t="s">
        <v>15805</v>
      </c>
      <c r="D7940" s="8" t="s">
        <v>15806</v>
      </c>
      <c r="E7940" s="7" t="s">
        <v>12629</v>
      </c>
      <c r="F7940" s="8"/>
      <c r="G7940" s="8"/>
      <c r="H7940" s="8" t="s">
        <v>1651</v>
      </c>
      <c r="I7940" s="8"/>
      <c r="J7940" s="8" t="s">
        <v>12630</v>
      </c>
      <c r="K7940" s="8" t="s">
        <v>12631</v>
      </c>
      <c r="L7940" s="8" t="s">
        <v>389</v>
      </c>
      <c r="M7940" s="7" t="s">
        <v>1982</v>
      </c>
      <c r="N7940" s="9" t="s">
        <v>12633</v>
      </c>
    </row>
    <row r="7941" spans="1:14">
      <c r="A7941" s="7" t="s">
        <v>9897</v>
      </c>
      <c r="B7941" s="7"/>
      <c r="C7941" s="8" t="s">
        <v>15807</v>
      </c>
      <c r="D7941" s="8" t="s">
        <v>15808</v>
      </c>
      <c r="E7941" s="7" t="s">
        <v>12629</v>
      </c>
      <c r="F7941" s="8"/>
      <c r="G7941" s="8"/>
      <c r="H7941" s="8" t="s">
        <v>1651</v>
      </c>
      <c r="I7941" s="8"/>
      <c r="J7941" s="8" t="s">
        <v>12630</v>
      </c>
      <c r="K7941" s="8" t="s">
        <v>12631</v>
      </c>
      <c r="L7941" s="8" t="s">
        <v>389</v>
      </c>
      <c r="M7941" s="7" t="s">
        <v>1982</v>
      </c>
      <c r="N7941" s="9" t="s">
        <v>12633</v>
      </c>
    </row>
    <row r="7942" spans="1:14">
      <c r="A7942" s="7" t="s">
        <v>9897</v>
      </c>
      <c r="B7942" s="7"/>
      <c r="C7942" s="8" t="s">
        <v>15809</v>
      </c>
      <c r="D7942" s="8" t="s">
        <v>15810</v>
      </c>
      <c r="E7942" s="7" t="s">
        <v>12629</v>
      </c>
      <c r="F7942" s="8"/>
      <c r="G7942" s="8"/>
      <c r="H7942" s="8" t="s">
        <v>1651</v>
      </c>
      <c r="I7942" s="8"/>
      <c r="J7942" s="8" t="s">
        <v>12630</v>
      </c>
      <c r="K7942" s="8" t="s">
        <v>12631</v>
      </c>
      <c r="L7942" s="8" t="s">
        <v>389</v>
      </c>
      <c r="M7942" s="7" t="s">
        <v>1982</v>
      </c>
      <c r="N7942" s="9" t="s">
        <v>12633</v>
      </c>
    </row>
    <row r="7943" spans="1:14">
      <c r="A7943" s="7" t="s">
        <v>9897</v>
      </c>
      <c r="B7943" s="7"/>
      <c r="C7943" s="8" t="s">
        <v>15811</v>
      </c>
      <c r="D7943" s="8" t="s">
        <v>15812</v>
      </c>
      <c r="E7943" s="7" t="s">
        <v>12629</v>
      </c>
      <c r="F7943" s="8"/>
      <c r="G7943" s="8"/>
      <c r="H7943" s="8" t="s">
        <v>1651</v>
      </c>
      <c r="I7943" s="8"/>
      <c r="J7943" s="8" t="s">
        <v>12630</v>
      </c>
      <c r="K7943" s="8" t="s">
        <v>12631</v>
      </c>
      <c r="L7943" s="8" t="s">
        <v>389</v>
      </c>
      <c r="M7943" s="7" t="s">
        <v>1982</v>
      </c>
      <c r="N7943" s="9" t="s">
        <v>12633</v>
      </c>
    </row>
    <row r="7944" spans="1:14">
      <c r="A7944" s="7" t="s">
        <v>9897</v>
      </c>
      <c r="B7944" s="7"/>
      <c r="C7944" s="8" t="s">
        <v>15813</v>
      </c>
      <c r="D7944" s="8" t="s">
        <v>15814</v>
      </c>
      <c r="E7944" s="7" t="s">
        <v>12629</v>
      </c>
      <c r="F7944" s="8"/>
      <c r="G7944" s="8"/>
      <c r="H7944" s="8" t="s">
        <v>1651</v>
      </c>
      <c r="I7944" s="8"/>
      <c r="J7944" s="8" t="s">
        <v>12630</v>
      </c>
      <c r="K7944" s="8" t="s">
        <v>12631</v>
      </c>
      <c r="L7944" s="8" t="s">
        <v>389</v>
      </c>
      <c r="M7944" s="7" t="s">
        <v>1982</v>
      </c>
      <c r="N7944" s="9" t="s">
        <v>12633</v>
      </c>
    </row>
    <row r="7945" spans="1:14">
      <c r="A7945" s="7" t="s">
        <v>9897</v>
      </c>
      <c r="B7945" s="7"/>
      <c r="C7945" s="8" t="s">
        <v>15815</v>
      </c>
      <c r="D7945" s="8" t="s">
        <v>15816</v>
      </c>
      <c r="E7945" s="7" t="s">
        <v>12629</v>
      </c>
      <c r="F7945" s="8"/>
      <c r="G7945" s="8"/>
      <c r="H7945" s="8" t="s">
        <v>1651</v>
      </c>
      <c r="I7945" s="8"/>
      <c r="J7945" s="8" t="s">
        <v>12630</v>
      </c>
      <c r="K7945" s="8" t="s">
        <v>12631</v>
      </c>
      <c r="L7945" s="8" t="s">
        <v>389</v>
      </c>
      <c r="M7945" s="7" t="s">
        <v>1982</v>
      </c>
      <c r="N7945" s="9" t="s">
        <v>12633</v>
      </c>
    </row>
    <row r="7946" spans="1:14">
      <c r="A7946" s="7" t="s">
        <v>9897</v>
      </c>
      <c r="B7946" s="7"/>
      <c r="C7946" s="8" t="s">
        <v>15817</v>
      </c>
      <c r="D7946" s="8" t="s">
        <v>15818</v>
      </c>
      <c r="E7946" s="7" t="s">
        <v>12629</v>
      </c>
      <c r="F7946" s="8"/>
      <c r="G7946" s="8"/>
      <c r="H7946" s="8" t="s">
        <v>1651</v>
      </c>
      <c r="I7946" s="8"/>
      <c r="J7946" s="8" t="s">
        <v>12630</v>
      </c>
      <c r="K7946" s="8" t="s">
        <v>12631</v>
      </c>
      <c r="L7946" s="8" t="s">
        <v>389</v>
      </c>
      <c r="M7946" s="7" t="s">
        <v>1982</v>
      </c>
      <c r="N7946" s="9" t="s">
        <v>12633</v>
      </c>
    </row>
    <row r="7947" spans="1:14">
      <c r="A7947" s="7" t="s">
        <v>9897</v>
      </c>
      <c r="B7947" s="7"/>
      <c r="C7947" s="8" t="s">
        <v>15819</v>
      </c>
      <c r="D7947" s="8" t="s">
        <v>15820</v>
      </c>
      <c r="E7947" s="7" t="s">
        <v>12629</v>
      </c>
      <c r="F7947" s="8"/>
      <c r="G7947" s="8"/>
      <c r="H7947" s="8" t="s">
        <v>1651</v>
      </c>
      <c r="I7947" s="8"/>
      <c r="J7947" s="8" t="s">
        <v>12630</v>
      </c>
      <c r="K7947" s="8" t="s">
        <v>12631</v>
      </c>
      <c r="L7947" s="8" t="s">
        <v>389</v>
      </c>
      <c r="M7947" s="7" t="s">
        <v>1982</v>
      </c>
      <c r="N7947" s="9" t="s">
        <v>12633</v>
      </c>
    </row>
    <row r="7948" spans="1:14">
      <c r="A7948" s="7" t="s">
        <v>9897</v>
      </c>
      <c r="B7948" s="7"/>
      <c r="C7948" s="8" t="s">
        <v>15821</v>
      </c>
      <c r="D7948" s="8" t="s">
        <v>15822</v>
      </c>
      <c r="E7948" s="7" t="s">
        <v>12629</v>
      </c>
      <c r="F7948" s="8"/>
      <c r="G7948" s="8"/>
      <c r="H7948" s="8" t="s">
        <v>1651</v>
      </c>
      <c r="I7948" s="8"/>
      <c r="J7948" s="8" t="s">
        <v>12630</v>
      </c>
      <c r="K7948" s="8" t="s">
        <v>12631</v>
      </c>
      <c r="L7948" s="8" t="s">
        <v>389</v>
      </c>
      <c r="M7948" s="7" t="s">
        <v>1982</v>
      </c>
      <c r="N7948" s="9" t="s">
        <v>12633</v>
      </c>
    </row>
    <row r="7949" spans="1:14">
      <c r="A7949" s="7" t="s">
        <v>9897</v>
      </c>
      <c r="B7949" s="7"/>
      <c r="C7949" s="8" t="s">
        <v>15823</v>
      </c>
      <c r="D7949" s="8" t="s">
        <v>15824</v>
      </c>
      <c r="E7949" s="7" t="s">
        <v>12629</v>
      </c>
      <c r="F7949" s="8"/>
      <c r="G7949" s="8"/>
      <c r="H7949" s="8" t="s">
        <v>1651</v>
      </c>
      <c r="I7949" s="8"/>
      <c r="J7949" s="8" t="s">
        <v>12630</v>
      </c>
      <c r="K7949" s="8" t="s">
        <v>12631</v>
      </c>
      <c r="L7949" s="8" t="s">
        <v>389</v>
      </c>
      <c r="M7949" s="7" t="s">
        <v>1982</v>
      </c>
      <c r="N7949" s="9" t="s">
        <v>12633</v>
      </c>
    </row>
    <row r="7950" spans="1:14">
      <c r="A7950" s="7" t="s">
        <v>9897</v>
      </c>
      <c r="B7950" s="7"/>
      <c r="C7950" s="8" t="s">
        <v>15825</v>
      </c>
      <c r="D7950" s="8" t="s">
        <v>15826</v>
      </c>
      <c r="E7950" s="7" t="s">
        <v>12629</v>
      </c>
      <c r="F7950" s="8"/>
      <c r="G7950" s="8"/>
      <c r="H7950" s="8" t="s">
        <v>1651</v>
      </c>
      <c r="I7950" s="8"/>
      <c r="J7950" s="8" t="s">
        <v>12630</v>
      </c>
      <c r="K7950" s="8" t="s">
        <v>12631</v>
      </c>
      <c r="L7950" s="8" t="s">
        <v>389</v>
      </c>
      <c r="M7950" s="7" t="s">
        <v>1982</v>
      </c>
      <c r="N7950" s="9" t="s">
        <v>12633</v>
      </c>
    </row>
    <row r="7951" spans="1:14">
      <c r="A7951" s="7" t="s">
        <v>9897</v>
      </c>
      <c r="B7951" s="7"/>
      <c r="C7951" s="8" t="s">
        <v>15827</v>
      </c>
      <c r="D7951" s="8" t="s">
        <v>15828</v>
      </c>
      <c r="E7951" s="7" t="s">
        <v>12629</v>
      </c>
      <c r="F7951" s="8"/>
      <c r="G7951" s="8"/>
      <c r="H7951" s="8" t="s">
        <v>1651</v>
      </c>
      <c r="I7951" s="8"/>
      <c r="J7951" s="8" t="s">
        <v>12630</v>
      </c>
      <c r="K7951" s="8" t="s">
        <v>12631</v>
      </c>
      <c r="L7951" s="8" t="s">
        <v>389</v>
      </c>
      <c r="M7951" s="7" t="s">
        <v>1982</v>
      </c>
      <c r="N7951" s="9" t="s">
        <v>12633</v>
      </c>
    </row>
    <row r="7952" spans="1:14">
      <c r="A7952" s="7" t="s">
        <v>9897</v>
      </c>
      <c r="B7952" s="7"/>
      <c r="C7952" s="8" t="s">
        <v>15829</v>
      </c>
      <c r="D7952" s="8" t="s">
        <v>15830</v>
      </c>
      <c r="E7952" s="7" t="s">
        <v>12629</v>
      </c>
      <c r="F7952" s="8"/>
      <c r="G7952" s="8"/>
      <c r="H7952" s="8" t="s">
        <v>1651</v>
      </c>
      <c r="I7952" s="8"/>
      <c r="J7952" s="8" t="s">
        <v>12630</v>
      </c>
      <c r="K7952" s="8" t="s">
        <v>12631</v>
      </c>
      <c r="L7952" s="8" t="s">
        <v>389</v>
      </c>
      <c r="M7952" s="7" t="s">
        <v>1982</v>
      </c>
      <c r="N7952" s="9" t="s">
        <v>12633</v>
      </c>
    </row>
    <row r="7953" spans="1:14">
      <c r="A7953" s="7" t="s">
        <v>9897</v>
      </c>
      <c r="B7953" s="7"/>
      <c r="C7953" s="8" t="s">
        <v>15831</v>
      </c>
      <c r="D7953" s="8" t="s">
        <v>15832</v>
      </c>
      <c r="E7953" s="7" t="s">
        <v>12629</v>
      </c>
      <c r="F7953" s="8"/>
      <c r="G7953" s="8"/>
      <c r="H7953" s="8" t="s">
        <v>1651</v>
      </c>
      <c r="I7953" s="8"/>
      <c r="J7953" s="8" t="s">
        <v>12630</v>
      </c>
      <c r="K7953" s="8" t="s">
        <v>12631</v>
      </c>
      <c r="L7953" s="8" t="s">
        <v>389</v>
      </c>
      <c r="M7953" s="7" t="s">
        <v>1982</v>
      </c>
      <c r="N7953" s="9" t="s">
        <v>12633</v>
      </c>
    </row>
    <row r="7954" spans="1:14">
      <c r="A7954" s="7" t="s">
        <v>9897</v>
      </c>
      <c r="B7954" s="7"/>
      <c r="C7954" s="8" t="s">
        <v>15833</v>
      </c>
      <c r="D7954" s="8" t="s">
        <v>15834</v>
      </c>
      <c r="E7954" s="7" t="s">
        <v>12629</v>
      </c>
      <c r="F7954" s="8"/>
      <c r="G7954" s="8"/>
      <c r="H7954" s="8" t="s">
        <v>1651</v>
      </c>
      <c r="I7954" s="8"/>
      <c r="J7954" s="8" t="s">
        <v>12630</v>
      </c>
      <c r="K7954" s="8" t="s">
        <v>12631</v>
      </c>
      <c r="L7954" s="8" t="s">
        <v>389</v>
      </c>
      <c r="M7954" s="7" t="s">
        <v>1982</v>
      </c>
      <c r="N7954" s="9" t="s">
        <v>12633</v>
      </c>
    </row>
    <row r="7955" spans="1:14">
      <c r="A7955" s="7" t="s">
        <v>9897</v>
      </c>
      <c r="B7955" s="7"/>
      <c r="C7955" s="8" t="s">
        <v>15835</v>
      </c>
      <c r="D7955" s="8" t="s">
        <v>15836</v>
      </c>
      <c r="E7955" s="7" t="s">
        <v>12629</v>
      </c>
      <c r="F7955" s="8"/>
      <c r="G7955" s="8"/>
      <c r="H7955" s="8" t="s">
        <v>1651</v>
      </c>
      <c r="I7955" s="8"/>
      <c r="J7955" s="8" t="s">
        <v>12630</v>
      </c>
      <c r="K7955" s="8" t="s">
        <v>12631</v>
      </c>
      <c r="L7955" s="8" t="s">
        <v>389</v>
      </c>
      <c r="M7955" s="7" t="s">
        <v>1982</v>
      </c>
      <c r="N7955" s="9" t="s">
        <v>12633</v>
      </c>
    </row>
    <row r="7956" spans="1:14">
      <c r="A7956" s="7" t="s">
        <v>9897</v>
      </c>
      <c r="B7956" s="7"/>
      <c r="C7956" s="8" t="s">
        <v>15837</v>
      </c>
      <c r="D7956" s="8" t="s">
        <v>15838</v>
      </c>
      <c r="E7956" s="7" t="s">
        <v>12629</v>
      </c>
      <c r="F7956" s="8"/>
      <c r="G7956" s="8"/>
      <c r="H7956" s="8" t="s">
        <v>1651</v>
      </c>
      <c r="I7956" s="8"/>
      <c r="J7956" s="8" t="s">
        <v>12630</v>
      </c>
      <c r="K7956" s="8" t="s">
        <v>12631</v>
      </c>
      <c r="L7956" s="8" t="s">
        <v>389</v>
      </c>
      <c r="M7956" s="7" t="s">
        <v>1982</v>
      </c>
      <c r="N7956" s="9" t="s">
        <v>12633</v>
      </c>
    </row>
    <row r="7957" spans="1:14">
      <c r="A7957" s="7" t="s">
        <v>9897</v>
      </c>
      <c r="B7957" s="7"/>
      <c r="C7957" s="8" t="s">
        <v>15839</v>
      </c>
      <c r="D7957" s="8" t="s">
        <v>15840</v>
      </c>
      <c r="E7957" s="7" t="s">
        <v>12629</v>
      </c>
      <c r="F7957" s="8"/>
      <c r="G7957" s="8"/>
      <c r="H7957" s="8" t="s">
        <v>1651</v>
      </c>
      <c r="I7957" s="8"/>
      <c r="J7957" s="8" t="s">
        <v>12630</v>
      </c>
      <c r="K7957" s="8" t="s">
        <v>12631</v>
      </c>
      <c r="L7957" s="8" t="s">
        <v>389</v>
      </c>
      <c r="M7957" s="7" t="s">
        <v>1982</v>
      </c>
      <c r="N7957" s="9" t="s">
        <v>12633</v>
      </c>
    </row>
    <row r="7958" spans="1:14">
      <c r="A7958" s="7" t="s">
        <v>9897</v>
      </c>
      <c r="B7958" s="7"/>
      <c r="C7958" s="7" t="s">
        <v>15841</v>
      </c>
      <c r="D7958" s="7" t="s">
        <v>15842</v>
      </c>
      <c r="E7958" s="7" t="s">
        <v>12629</v>
      </c>
      <c r="F7958" s="7"/>
      <c r="G7958" s="7"/>
      <c r="H7958" s="8" t="s">
        <v>1651</v>
      </c>
      <c r="I7958" s="8"/>
      <c r="J7958" s="8" t="s">
        <v>12630</v>
      </c>
      <c r="K7958" s="8" t="s">
        <v>12631</v>
      </c>
      <c r="L7958" s="8" t="s">
        <v>389</v>
      </c>
      <c r="M7958" s="7" t="s">
        <v>1982</v>
      </c>
      <c r="N7958" s="9" t="s">
        <v>12633</v>
      </c>
    </row>
    <row r="7959" spans="1:14">
      <c r="A7959" s="7" t="s">
        <v>9897</v>
      </c>
      <c r="B7959" s="7"/>
      <c r="C7959" s="8" t="s">
        <v>15843</v>
      </c>
      <c r="D7959" s="8" t="s">
        <v>15844</v>
      </c>
      <c r="E7959" s="7" t="s">
        <v>12629</v>
      </c>
      <c r="F7959" s="8"/>
      <c r="G7959" s="8"/>
      <c r="H7959" s="8" t="s">
        <v>1651</v>
      </c>
      <c r="I7959" s="8"/>
      <c r="J7959" s="8" t="s">
        <v>12630</v>
      </c>
      <c r="K7959" s="8" t="s">
        <v>12631</v>
      </c>
      <c r="L7959" s="8" t="s">
        <v>389</v>
      </c>
      <c r="M7959" s="7" t="s">
        <v>1982</v>
      </c>
      <c r="N7959" s="9" t="s">
        <v>12633</v>
      </c>
    </row>
    <row r="7960" spans="1:14">
      <c r="A7960" s="7" t="s">
        <v>9897</v>
      </c>
      <c r="B7960" s="7"/>
      <c r="C7960" s="8" t="s">
        <v>15845</v>
      </c>
      <c r="D7960" s="8" t="s">
        <v>15846</v>
      </c>
      <c r="E7960" s="7" t="s">
        <v>12629</v>
      </c>
      <c r="F7960" s="8"/>
      <c r="G7960" s="8"/>
      <c r="H7960" s="8" t="s">
        <v>1651</v>
      </c>
      <c r="I7960" s="8"/>
      <c r="J7960" s="8" t="s">
        <v>12630</v>
      </c>
      <c r="K7960" s="8" t="s">
        <v>12631</v>
      </c>
      <c r="L7960" s="8" t="s">
        <v>389</v>
      </c>
      <c r="M7960" s="7" t="s">
        <v>1982</v>
      </c>
      <c r="N7960" s="9" t="s">
        <v>12633</v>
      </c>
    </row>
    <row r="7961" spans="1:14">
      <c r="A7961" s="7" t="s">
        <v>9897</v>
      </c>
      <c r="B7961" s="7"/>
      <c r="C7961" s="8" t="s">
        <v>15847</v>
      </c>
      <c r="D7961" s="8" t="s">
        <v>15848</v>
      </c>
      <c r="E7961" s="7" t="s">
        <v>12629</v>
      </c>
      <c r="F7961" s="8"/>
      <c r="G7961" s="8"/>
      <c r="H7961" s="8" t="s">
        <v>1651</v>
      </c>
      <c r="I7961" s="8"/>
      <c r="J7961" s="8" t="s">
        <v>12630</v>
      </c>
      <c r="K7961" s="8" t="s">
        <v>12631</v>
      </c>
      <c r="L7961" s="8" t="s">
        <v>389</v>
      </c>
      <c r="M7961" s="7" t="s">
        <v>1982</v>
      </c>
      <c r="N7961" s="9" t="s">
        <v>12633</v>
      </c>
    </row>
    <row r="7962" spans="1:14">
      <c r="A7962" s="7" t="s">
        <v>9897</v>
      </c>
      <c r="B7962" s="7"/>
      <c r="C7962" s="8" t="s">
        <v>15849</v>
      </c>
      <c r="D7962" s="8" t="s">
        <v>15850</v>
      </c>
      <c r="E7962" s="7" t="s">
        <v>12629</v>
      </c>
      <c r="F7962" s="8"/>
      <c r="G7962" s="8"/>
      <c r="H7962" s="8" t="s">
        <v>1651</v>
      </c>
      <c r="I7962" s="8"/>
      <c r="J7962" s="8" t="s">
        <v>12630</v>
      </c>
      <c r="K7962" s="8" t="s">
        <v>12631</v>
      </c>
      <c r="L7962" s="8" t="s">
        <v>389</v>
      </c>
      <c r="M7962" s="7" t="s">
        <v>1982</v>
      </c>
      <c r="N7962" s="9" t="s">
        <v>12633</v>
      </c>
    </row>
    <row r="7963" spans="1:14">
      <c r="A7963" s="7" t="s">
        <v>9897</v>
      </c>
      <c r="B7963" s="7"/>
      <c r="C7963" s="8" t="s">
        <v>15851</v>
      </c>
      <c r="D7963" s="8" t="s">
        <v>15852</v>
      </c>
      <c r="E7963" s="7" t="s">
        <v>12629</v>
      </c>
      <c r="F7963" s="8"/>
      <c r="G7963" s="8"/>
      <c r="H7963" s="8" t="s">
        <v>1651</v>
      </c>
      <c r="I7963" s="8"/>
      <c r="J7963" s="8" t="s">
        <v>12630</v>
      </c>
      <c r="K7963" s="8" t="s">
        <v>12631</v>
      </c>
      <c r="L7963" s="8" t="s">
        <v>389</v>
      </c>
      <c r="M7963" s="7" t="s">
        <v>1982</v>
      </c>
      <c r="N7963" s="9" t="s">
        <v>12633</v>
      </c>
    </row>
    <row r="7964" spans="1:14">
      <c r="A7964" s="7" t="s">
        <v>9897</v>
      </c>
      <c r="B7964" s="7"/>
      <c r="C7964" s="8" t="s">
        <v>15853</v>
      </c>
      <c r="D7964" s="8" t="s">
        <v>15854</v>
      </c>
      <c r="E7964" s="7" t="s">
        <v>12629</v>
      </c>
      <c r="F7964" s="8"/>
      <c r="G7964" s="8"/>
      <c r="H7964" s="8" t="s">
        <v>1651</v>
      </c>
      <c r="I7964" s="8"/>
      <c r="J7964" s="8" t="s">
        <v>12630</v>
      </c>
      <c r="K7964" s="8" t="s">
        <v>12631</v>
      </c>
      <c r="L7964" s="8" t="s">
        <v>389</v>
      </c>
      <c r="M7964" s="7" t="s">
        <v>1982</v>
      </c>
      <c r="N7964" s="9" t="s">
        <v>12633</v>
      </c>
    </row>
    <row r="7965" spans="1:14">
      <c r="A7965" s="7" t="s">
        <v>9897</v>
      </c>
      <c r="B7965" s="7"/>
      <c r="C7965" s="8" t="s">
        <v>15855</v>
      </c>
      <c r="D7965" s="8" t="s">
        <v>15856</v>
      </c>
      <c r="E7965" s="7" t="s">
        <v>12629</v>
      </c>
      <c r="F7965" s="8"/>
      <c r="G7965" s="8"/>
      <c r="H7965" s="8" t="s">
        <v>1651</v>
      </c>
      <c r="I7965" s="8"/>
      <c r="J7965" s="8" t="s">
        <v>12630</v>
      </c>
      <c r="K7965" s="8" t="s">
        <v>12631</v>
      </c>
      <c r="L7965" s="8" t="s">
        <v>389</v>
      </c>
      <c r="M7965" s="7" t="s">
        <v>1982</v>
      </c>
      <c r="N7965" s="9" t="s">
        <v>12633</v>
      </c>
    </row>
    <row r="7966" spans="1:14">
      <c r="A7966" s="7" t="s">
        <v>9897</v>
      </c>
      <c r="B7966" s="7"/>
      <c r="C7966" s="8" t="s">
        <v>15857</v>
      </c>
      <c r="D7966" s="8" t="s">
        <v>15858</v>
      </c>
      <c r="E7966" s="7" t="s">
        <v>12629</v>
      </c>
      <c r="F7966" s="8"/>
      <c r="G7966" s="8"/>
      <c r="H7966" s="8" t="s">
        <v>1651</v>
      </c>
      <c r="I7966" s="8"/>
      <c r="J7966" s="8" t="s">
        <v>12630</v>
      </c>
      <c r="K7966" s="8" t="s">
        <v>12631</v>
      </c>
      <c r="L7966" s="8" t="s">
        <v>389</v>
      </c>
      <c r="M7966" s="7" t="s">
        <v>1982</v>
      </c>
      <c r="N7966" s="9" t="s">
        <v>12633</v>
      </c>
    </row>
    <row r="7967" spans="1:14">
      <c r="A7967" s="7" t="s">
        <v>9897</v>
      </c>
      <c r="B7967" s="7"/>
      <c r="C7967" s="8" t="s">
        <v>15859</v>
      </c>
      <c r="D7967" s="8" t="s">
        <v>15860</v>
      </c>
      <c r="E7967" s="7" t="s">
        <v>12629</v>
      </c>
      <c r="F7967" s="8"/>
      <c r="G7967" s="8"/>
      <c r="H7967" s="8" t="s">
        <v>1651</v>
      </c>
      <c r="I7967" s="8"/>
      <c r="J7967" s="8" t="s">
        <v>12630</v>
      </c>
      <c r="K7967" s="8" t="s">
        <v>12631</v>
      </c>
      <c r="L7967" s="8" t="s">
        <v>389</v>
      </c>
      <c r="M7967" s="7" t="s">
        <v>1982</v>
      </c>
      <c r="N7967" s="9" t="s">
        <v>12633</v>
      </c>
    </row>
    <row r="7968" spans="1:14">
      <c r="A7968" s="7" t="s">
        <v>9897</v>
      </c>
      <c r="B7968" s="7"/>
      <c r="C7968" s="8" t="s">
        <v>15861</v>
      </c>
      <c r="D7968" s="8" t="s">
        <v>15862</v>
      </c>
      <c r="E7968" s="7" t="s">
        <v>12629</v>
      </c>
      <c r="F7968" s="8"/>
      <c r="G7968" s="8"/>
      <c r="H7968" s="8" t="s">
        <v>1651</v>
      </c>
      <c r="I7968" s="8"/>
      <c r="J7968" s="8" t="s">
        <v>12630</v>
      </c>
      <c r="K7968" s="8" t="s">
        <v>12631</v>
      </c>
      <c r="L7968" s="8" t="s">
        <v>389</v>
      </c>
      <c r="M7968" s="7" t="s">
        <v>1982</v>
      </c>
      <c r="N7968" s="9" t="s">
        <v>12633</v>
      </c>
    </row>
    <row r="7969" spans="1:14">
      <c r="A7969" s="7" t="s">
        <v>9897</v>
      </c>
      <c r="B7969" s="8"/>
      <c r="C7969" s="8" t="s">
        <v>15863</v>
      </c>
      <c r="D7969" s="8" t="s">
        <v>15864</v>
      </c>
      <c r="E7969" s="7" t="s">
        <v>12629</v>
      </c>
      <c r="F7969" s="8"/>
      <c r="G7969" s="8"/>
      <c r="H7969" s="8" t="s">
        <v>1651</v>
      </c>
      <c r="I7969" s="8"/>
      <c r="J7969" s="8" t="s">
        <v>12630</v>
      </c>
      <c r="K7969" s="8" t="s">
        <v>12631</v>
      </c>
      <c r="L7969" s="8" t="s">
        <v>389</v>
      </c>
      <c r="M7969" s="7" t="s">
        <v>1982</v>
      </c>
      <c r="N7969" s="9" t="s">
        <v>12633</v>
      </c>
    </row>
    <row r="7970" spans="1:14">
      <c r="A7970" s="7" t="s">
        <v>9897</v>
      </c>
      <c r="B7970" s="7"/>
      <c r="C7970" s="7" t="s">
        <v>15865</v>
      </c>
      <c r="D7970" s="7" t="s">
        <v>15866</v>
      </c>
      <c r="E7970" s="7" t="s">
        <v>12629</v>
      </c>
      <c r="F7970" s="7"/>
      <c r="G7970" s="7"/>
      <c r="H7970" s="8" t="s">
        <v>1651</v>
      </c>
      <c r="I7970" s="8"/>
      <c r="J7970" s="8" t="s">
        <v>12630</v>
      </c>
      <c r="K7970" s="8" t="s">
        <v>12631</v>
      </c>
      <c r="L7970" s="8" t="s">
        <v>389</v>
      </c>
      <c r="M7970" s="7" t="s">
        <v>1982</v>
      </c>
      <c r="N7970" s="9" t="s">
        <v>12633</v>
      </c>
    </row>
    <row r="7971" spans="1:14">
      <c r="A7971" s="7" t="s">
        <v>9897</v>
      </c>
      <c r="B7971" s="7"/>
      <c r="C7971" s="8" t="s">
        <v>15867</v>
      </c>
      <c r="D7971" s="8" t="s">
        <v>15868</v>
      </c>
      <c r="E7971" s="7" t="s">
        <v>12629</v>
      </c>
      <c r="F7971" s="8"/>
      <c r="G7971" s="8"/>
      <c r="H7971" s="8" t="s">
        <v>1651</v>
      </c>
      <c r="I7971" s="8"/>
      <c r="J7971" s="8" t="s">
        <v>12630</v>
      </c>
      <c r="K7971" s="8" t="s">
        <v>12631</v>
      </c>
      <c r="L7971" s="8" t="s">
        <v>389</v>
      </c>
      <c r="M7971" s="7" t="s">
        <v>1982</v>
      </c>
      <c r="N7971" s="9" t="s">
        <v>12633</v>
      </c>
    </row>
    <row r="7972" spans="1:14">
      <c r="A7972" s="7" t="s">
        <v>9897</v>
      </c>
      <c r="B7972" s="7"/>
      <c r="C7972" s="8" t="s">
        <v>15869</v>
      </c>
      <c r="D7972" s="8" t="s">
        <v>15870</v>
      </c>
      <c r="E7972" s="7" t="s">
        <v>12629</v>
      </c>
      <c r="F7972" s="8"/>
      <c r="G7972" s="8"/>
      <c r="H7972" s="8" t="s">
        <v>1651</v>
      </c>
      <c r="I7972" s="8"/>
      <c r="J7972" s="8" t="s">
        <v>12630</v>
      </c>
      <c r="K7972" s="8" t="s">
        <v>12631</v>
      </c>
      <c r="L7972" s="8" t="s">
        <v>389</v>
      </c>
      <c r="M7972" s="7" t="s">
        <v>1982</v>
      </c>
      <c r="N7972" s="9" t="s">
        <v>12633</v>
      </c>
    </row>
    <row r="7973" spans="1:14">
      <c r="A7973" s="7" t="s">
        <v>9897</v>
      </c>
      <c r="B7973" s="8"/>
      <c r="C7973" s="8" t="s">
        <v>15871</v>
      </c>
      <c r="D7973" s="8" t="s">
        <v>15872</v>
      </c>
      <c r="E7973" s="7" t="s">
        <v>12629</v>
      </c>
      <c r="F7973" s="8"/>
      <c r="G7973" s="8"/>
      <c r="H7973" s="8" t="s">
        <v>1651</v>
      </c>
      <c r="I7973" s="8"/>
      <c r="J7973" s="8" t="s">
        <v>12630</v>
      </c>
      <c r="K7973" s="8" t="s">
        <v>12631</v>
      </c>
      <c r="L7973" s="8" t="s">
        <v>389</v>
      </c>
      <c r="M7973" s="7" t="s">
        <v>1982</v>
      </c>
      <c r="N7973" s="9" t="s">
        <v>12633</v>
      </c>
    </row>
    <row r="7974" spans="1:14">
      <c r="A7974" s="7" t="s">
        <v>9897</v>
      </c>
      <c r="B7974" s="7"/>
      <c r="C7974" s="7" t="s">
        <v>15873</v>
      </c>
      <c r="D7974" s="7" t="s">
        <v>15874</v>
      </c>
      <c r="E7974" s="7" t="s">
        <v>12629</v>
      </c>
      <c r="F7974" s="7"/>
      <c r="G7974" s="7"/>
      <c r="H7974" s="8" t="s">
        <v>1651</v>
      </c>
      <c r="I7974" s="8"/>
      <c r="J7974" s="8" t="s">
        <v>12630</v>
      </c>
      <c r="K7974" s="8" t="s">
        <v>12631</v>
      </c>
      <c r="L7974" s="8" t="s">
        <v>389</v>
      </c>
      <c r="M7974" s="7" t="s">
        <v>1982</v>
      </c>
      <c r="N7974" s="9" t="s">
        <v>12633</v>
      </c>
    </row>
    <row r="7975" spans="1:14">
      <c r="A7975" s="7" t="s">
        <v>9897</v>
      </c>
      <c r="B7975" s="7"/>
      <c r="C7975" s="7" t="s">
        <v>15875</v>
      </c>
      <c r="D7975" s="7" t="s">
        <v>15876</v>
      </c>
      <c r="E7975" s="7" t="s">
        <v>12629</v>
      </c>
      <c r="F7975" s="7"/>
      <c r="G7975" s="7"/>
      <c r="H7975" s="8" t="s">
        <v>1651</v>
      </c>
      <c r="I7975" s="8"/>
      <c r="J7975" s="8" t="s">
        <v>12630</v>
      </c>
      <c r="K7975" s="8" t="s">
        <v>12631</v>
      </c>
      <c r="L7975" s="8" t="s">
        <v>389</v>
      </c>
      <c r="M7975" s="7" t="s">
        <v>1982</v>
      </c>
      <c r="N7975" s="9" t="s">
        <v>12633</v>
      </c>
    </row>
    <row r="7976" spans="1:14">
      <c r="A7976" s="7" t="s">
        <v>9897</v>
      </c>
      <c r="B7976" s="7"/>
      <c r="C7976" s="7" t="s">
        <v>15877</v>
      </c>
      <c r="D7976" s="7" t="s">
        <v>15878</v>
      </c>
      <c r="E7976" s="7" t="s">
        <v>12629</v>
      </c>
      <c r="F7976" s="7"/>
      <c r="G7976" s="7"/>
      <c r="H7976" s="8" t="s">
        <v>1651</v>
      </c>
      <c r="I7976" s="8"/>
      <c r="J7976" s="8" t="s">
        <v>12630</v>
      </c>
      <c r="K7976" s="8" t="s">
        <v>12631</v>
      </c>
      <c r="L7976" s="8" t="s">
        <v>389</v>
      </c>
      <c r="M7976" s="7" t="s">
        <v>1982</v>
      </c>
      <c r="N7976" s="9" t="s">
        <v>12633</v>
      </c>
    </row>
    <row r="7977" spans="1:14">
      <c r="A7977" s="7" t="s">
        <v>9897</v>
      </c>
      <c r="B7977" s="8"/>
      <c r="C7977" s="8" t="s">
        <v>15879</v>
      </c>
      <c r="D7977" s="8" t="s">
        <v>15880</v>
      </c>
      <c r="E7977" s="7" t="s">
        <v>12629</v>
      </c>
      <c r="F7977" s="8"/>
      <c r="G7977" s="8"/>
      <c r="H7977" s="8" t="s">
        <v>1651</v>
      </c>
      <c r="I7977" s="8"/>
      <c r="J7977" s="8" t="s">
        <v>12630</v>
      </c>
      <c r="K7977" s="8" t="s">
        <v>12631</v>
      </c>
      <c r="L7977" s="8" t="s">
        <v>389</v>
      </c>
      <c r="M7977" s="7" t="s">
        <v>1982</v>
      </c>
      <c r="N7977" s="9" t="s">
        <v>12633</v>
      </c>
    </row>
    <row r="7978" spans="1:14">
      <c r="A7978" s="7" t="s">
        <v>9897</v>
      </c>
      <c r="B7978" s="7"/>
      <c r="C7978" s="7" t="s">
        <v>15881</v>
      </c>
      <c r="D7978" s="7" t="s">
        <v>15882</v>
      </c>
      <c r="E7978" s="7" t="s">
        <v>12629</v>
      </c>
      <c r="F7978" s="7"/>
      <c r="G7978" s="7"/>
      <c r="H7978" s="8" t="s">
        <v>1651</v>
      </c>
      <c r="I7978" s="8"/>
      <c r="J7978" s="8" t="s">
        <v>12630</v>
      </c>
      <c r="K7978" s="8" t="s">
        <v>12631</v>
      </c>
      <c r="L7978" s="8" t="s">
        <v>389</v>
      </c>
      <c r="M7978" s="7" t="s">
        <v>1982</v>
      </c>
      <c r="N7978" s="9" t="s">
        <v>12633</v>
      </c>
    </row>
    <row r="7979" spans="1:14">
      <c r="A7979" s="7" t="s">
        <v>9897</v>
      </c>
      <c r="B7979" s="8"/>
      <c r="C7979" s="8" t="s">
        <v>15883</v>
      </c>
      <c r="D7979" s="8" t="s">
        <v>15884</v>
      </c>
      <c r="E7979" s="7" t="s">
        <v>12629</v>
      </c>
      <c r="F7979" s="8"/>
      <c r="G7979" s="8"/>
      <c r="H7979" s="8" t="s">
        <v>1651</v>
      </c>
      <c r="I7979" s="8"/>
      <c r="J7979" s="8" t="s">
        <v>12630</v>
      </c>
      <c r="K7979" s="8" t="s">
        <v>12631</v>
      </c>
      <c r="L7979" s="8" t="s">
        <v>389</v>
      </c>
      <c r="M7979" s="7" t="s">
        <v>1982</v>
      </c>
      <c r="N7979" s="9" t="s">
        <v>12633</v>
      </c>
    </row>
    <row r="7980" spans="1:14">
      <c r="A7980" s="7" t="s">
        <v>9897</v>
      </c>
      <c r="B7980" s="7"/>
      <c r="C7980" s="7" t="s">
        <v>15885</v>
      </c>
      <c r="D7980" s="7" t="s">
        <v>15886</v>
      </c>
      <c r="E7980" s="7" t="s">
        <v>12629</v>
      </c>
      <c r="F7980" s="7"/>
      <c r="G7980" s="7"/>
      <c r="H7980" s="8" t="s">
        <v>1651</v>
      </c>
      <c r="I7980" s="8"/>
      <c r="J7980" s="8" t="s">
        <v>12630</v>
      </c>
      <c r="K7980" s="8" t="s">
        <v>12631</v>
      </c>
      <c r="L7980" s="8" t="s">
        <v>389</v>
      </c>
      <c r="M7980" s="7" t="s">
        <v>1982</v>
      </c>
      <c r="N7980" s="9" t="s">
        <v>12633</v>
      </c>
    </row>
    <row r="7981" spans="1:14">
      <c r="A7981" s="7" t="s">
        <v>9897</v>
      </c>
      <c r="B7981" s="7"/>
      <c r="C7981" s="8" t="s">
        <v>15887</v>
      </c>
      <c r="D7981" s="8" t="s">
        <v>15888</v>
      </c>
      <c r="E7981" s="7" t="s">
        <v>12629</v>
      </c>
      <c r="F7981" s="8"/>
      <c r="G7981" s="8"/>
      <c r="H7981" s="8" t="s">
        <v>1651</v>
      </c>
      <c r="I7981" s="8"/>
      <c r="J7981" s="8" t="s">
        <v>12630</v>
      </c>
      <c r="K7981" s="8" t="s">
        <v>12631</v>
      </c>
      <c r="L7981" s="8" t="s">
        <v>389</v>
      </c>
      <c r="M7981" s="7" t="s">
        <v>1982</v>
      </c>
      <c r="N7981" s="9" t="s">
        <v>12633</v>
      </c>
    </row>
    <row r="7982" spans="1:14">
      <c r="A7982" s="7" t="s">
        <v>9897</v>
      </c>
      <c r="B7982" s="7"/>
      <c r="C7982" s="7" t="s">
        <v>15889</v>
      </c>
      <c r="D7982" s="7" t="s">
        <v>15890</v>
      </c>
      <c r="E7982" s="7" t="s">
        <v>12629</v>
      </c>
      <c r="F7982" s="7"/>
      <c r="G7982" s="7"/>
      <c r="H7982" s="8" t="s">
        <v>1651</v>
      </c>
      <c r="I7982" s="8"/>
      <c r="J7982" s="8" t="s">
        <v>12630</v>
      </c>
      <c r="K7982" s="8" t="s">
        <v>12631</v>
      </c>
      <c r="L7982" s="8" t="s">
        <v>389</v>
      </c>
      <c r="M7982" s="7" t="s">
        <v>1982</v>
      </c>
      <c r="N7982" s="9" t="s">
        <v>12633</v>
      </c>
    </row>
    <row r="7983" spans="1:14">
      <c r="A7983" s="7" t="s">
        <v>9897</v>
      </c>
      <c r="B7983" s="8"/>
      <c r="C7983" s="8" t="s">
        <v>15891</v>
      </c>
      <c r="D7983" s="8" t="s">
        <v>15892</v>
      </c>
      <c r="E7983" s="7" t="s">
        <v>12629</v>
      </c>
      <c r="F7983" s="8"/>
      <c r="G7983" s="8"/>
      <c r="H7983" s="8" t="s">
        <v>1651</v>
      </c>
      <c r="I7983" s="8"/>
      <c r="J7983" s="8" t="s">
        <v>12630</v>
      </c>
      <c r="K7983" s="8" t="s">
        <v>12631</v>
      </c>
      <c r="L7983" s="8" t="s">
        <v>389</v>
      </c>
      <c r="M7983" s="7" t="s">
        <v>1982</v>
      </c>
      <c r="N7983" s="9" t="s">
        <v>12633</v>
      </c>
    </row>
    <row r="7984" spans="1:14">
      <c r="A7984" s="7" t="s">
        <v>9897</v>
      </c>
      <c r="B7984" s="7"/>
      <c r="C7984" s="7" t="s">
        <v>15893</v>
      </c>
      <c r="D7984" s="7" t="s">
        <v>15894</v>
      </c>
      <c r="E7984" s="7" t="s">
        <v>12629</v>
      </c>
      <c r="F7984" s="7"/>
      <c r="G7984" s="7"/>
      <c r="H7984" s="8" t="s">
        <v>1651</v>
      </c>
      <c r="I7984" s="8"/>
      <c r="J7984" s="8" t="s">
        <v>12630</v>
      </c>
      <c r="K7984" s="8" t="s">
        <v>12631</v>
      </c>
      <c r="L7984" s="8" t="s">
        <v>389</v>
      </c>
      <c r="M7984" s="7" t="s">
        <v>1982</v>
      </c>
      <c r="N7984" s="9" t="s">
        <v>12633</v>
      </c>
    </row>
    <row r="7985" spans="1:14">
      <c r="A7985" s="7" t="s">
        <v>9897</v>
      </c>
      <c r="B7985" s="8"/>
      <c r="C7985" s="8" t="s">
        <v>15895</v>
      </c>
      <c r="D7985" s="8" t="s">
        <v>15896</v>
      </c>
      <c r="E7985" s="7" t="s">
        <v>12629</v>
      </c>
      <c r="F7985" s="8"/>
      <c r="G7985" s="8"/>
      <c r="H7985" s="8" t="s">
        <v>1651</v>
      </c>
      <c r="I7985" s="8"/>
      <c r="J7985" s="8" t="s">
        <v>12630</v>
      </c>
      <c r="K7985" s="8" t="s">
        <v>12631</v>
      </c>
      <c r="L7985" s="8" t="s">
        <v>389</v>
      </c>
      <c r="M7985" s="7" t="s">
        <v>1982</v>
      </c>
      <c r="N7985" s="9" t="s">
        <v>12633</v>
      </c>
    </row>
    <row r="7986" spans="1:14">
      <c r="A7986" s="7" t="s">
        <v>9897</v>
      </c>
      <c r="B7986" s="7"/>
      <c r="C7986" s="7" t="s">
        <v>15897</v>
      </c>
      <c r="D7986" s="7" t="s">
        <v>15898</v>
      </c>
      <c r="E7986" s="7" t="s">
        <v>12629</v>
      </c>
      <c r="F7986" s="7"/>
      <c r="G7986" s="7"/>
      <c r="H7986" s="8" t="s">
        <v>1651</v>
      </c>
      <c r="I7986" s="8"/>
      <c r="J7986" s="8" t="s">
        <v>12630</v>
      </c>
      <c r="K7986" s="8" t="s">
        <v>12631</v>
      </c>
      <c r="L7986" s="8" t="s">
        <v>389</v>
      </c>
      <c r="M7986" s="7" t="s">
        <v>1982</v>
      </c>
      <c r="N7986" s="9" t="s">
        <v>12633</v>
      </c>
    </row>
    <row r="7987" spans="1:14">
      <c r="A7987" s="7" t="s">
        <v>9897</v>
      </c>
      <c r="B7987" s="7"/>
      <c r="C7987" s="8" t="s">
        <v>15899</v>
      </c>
      <c r="D7987" s="8" t="s">
        <v>15900</v>
      </c>
      <c r="E7987" s="7" t="s">
        <v>12629</v>
      </c>
      <c r="F7987" s="8"/>
      <c r="G7987" s="8"/>
      <c r="H7987" s="8" t="s">
        <v>1651</v>
      </c>
      <c r="I7987" s="8"/>
      <c r="J7987" s="8" t="s">
        <v>12630</v>
      </c>
      <c r="K7987" s="8" t="s">
        <v>12631</v>
      </c>
      <c r="L7987" s="8" t="s">
        <v>389</v>
      </c>
      <c r="M7987" s="7" t="s">
        <v>1982</v>
      </c>
      <c r="N7987" s="9" t="s">
        <v>12633</v>
      </c>
    </row>
    <row r="7988" spans="1:14">
      <c r="A7988" s="7" t="s">
        <v>9897</v>
      </c>
      <c r="B7988" s="7"/>
      <c r="C7988" s="8" t="s">
        <v>15901</v>
      </c>
      <c r="D7988" s="8" t="s">
        <v>15902</v>
      </c>
      <c r="E7988" s="7" t="s">
        <v>12629</v>
      </c>
      <c r="F7988" s="8"/>
      <c r="G7988" s="8"/>
      <c r="H7988" s="8" t="s">
        <v>1651</v>
      </c>
      <c r="I7988" s="8"/>
      <c r="J7988" s="8" t="s">
        <v>12630</v>
      </c>
      <c r="K7988" s="8" t="s">
        <v>12631</v>
      </c>
      <c r="L7988" s="8" t="s">
        <v>389</v>
      </c>
      <c r="M7988" s="7" t="s">
        <v>1982</v>
      </c>
      <c r="N7988" s="9" t="s">
        <v>12633</v>
      </c>
    </row>
    <row r="7989" spans="1:14">
      <c r="A7989" s="7" t="s">
        <v>9897</v>
      </c>
      <c r="B7989" s="7"/>
      <c r="C7989" s="8" t="s">
        <v>15903</v>
      </c>
      <c r="D7989" s="8" t="s">
        <v>15904</v>
      </c>
      <c r="E7989" s="7" t="s">
        <v>12629</v>
      </c>
      <c r="F7989" s="8"/>
      <c r="G7989" s="8"/>
      <c r="H7989" s="8" t="s">
        <v>1651</v>
      </c>
      <c r="I7989" s="8"/>
      <c r="J7989" s="8" t="s">
        <v>12630</v>
      </c>
      <c r="K7989" s="8" t="s">
        <v>12631</v>
      </c>
      <c r="L7989" s="8" t="s">
        <v>389</v>
      </c>
      <c r="M7989" s="7" t="s">
        <v>1982</v>
      </c>
      <c r="N7989" s="9" t="s">
        <v>12633</v>
      </c>
    </row>
    <row r="7990" spans="1:14">
      <c r="A7990" s="7" t="s">
        <v>9897</v>
      </c>
      <c r="B7990" s="7"/>
      <c r="C7990" s="7" t="s">
        <v>15905</v>
      </c>
      <c r="D7990" s="7" t="s">
        <v>15906</v>
      </c>
      <c r="E7990" s="7" t="s">
        <v>12629</v>
      </c>
      <c r="F7990" s="7"/>
      <c r="G7990" s="7"/>
      <c r="H7990" s="8" t="s">
        <v>1651</v>
      </c>
      <c r="I7990" s="8"/>
      <c r="J7990" s="8" t="s">
        <v>12630</v>
      </c>
      <c r="K7990" s="8" t="s">
        <v>12631</v>
      </c>
      <c r="L7990" s="8" t="s">
        <v>389</v>
      </c>
      <c r="M7990" s="7" t="s">
        <v>1982</v>
      </c>
      <c r="N7990" s="9" t="s">
        <v>12633</v>
      </c>
    </row>
    <row r="7991" spans="1:14">
      <c r="A7991" s="7" t="s">
        <v>9897</v>
      </c>
      <c r="B7991" s="8"/>
      <c r="C7991" s="8" t="s">
        <v>15907</v>
      </c>
      <c r="D7991" s="8" t="s">
        <v>15908</v>
      </c>
      <c r="E7991" s="7" t="s">
        <v>12629</v>
      </c>
      <c r="F7991" s="8"/>
      <c r="G7991" s="8"/>
      <c r="H7991" s="8" t="s">
        <v>1651</v>
      </c>
      <c r="I7991" s="8"/>
      <c r="J7991" s="8" t="s">
        <v>12630</v>
      </c>
      <c r="K7991" s="8" t="s">
        <v>12631</v>
      </c>
      <c r="L7991" s="8" t="s">
        <v>389</v>
      </c>
      <c r="M7991" s="7" t="s">
        <v>1982</v>
      </c>
      <c r="N7991" s="9" t="s">
        <v>12633</v>
      </c>
    </row>
    <row r="7992" spans="1:14">
      <c r="A7992" s="7" t="s">
        <v>9897</v>
      </c>
      <c r="B7992" s="7"/>
      <c r="C7992" s="8" t="s">
        <v>15909</v>
      </c>
      <c r="D7992" s="8" t="s">
        <v>15910</v>
      </c>
      <c r="E7992" s="7" t="s">
        <v>12629</v>
      </c>
      <c r="F7992" s="8"/>
      <c r="G7992" s="8"/>
      <c r="H7992" s="8" t="s">
        <v>1651</v>
      </c>
      <c r="I7992" s="8"/>
      <c r="J7992" s="8" t="s">
        <v>12630</v>
      </c>
      <c r="K7992" s="8" t="s">
        <v>12631</v>
      </c>
      <c r="L7992" s="8" t="s">
        <v>389</v>
      </c>
      <c r="M7992" s="7" t="s">
        <v>1982</v>
      </c>
      <c r="N7992" s="9" t="s">
        <v>12633</v>
      </c>
    </row>
    <row r="7993" spans="1:14">
      <c r="A7993" s="7" t="s">
        <v>9897</v>
      </c>
      <c r="B7993" s="7"/>
      <c r="C7993" s="8" t="s">
        <v>15911</v>
      </c>
      <c r="D7993" s="8" t="s">
        <v>15912</v>
      </c>
      <c r="E7993" s="7" t="s">
        <v>12629</v>
      </c>
      <c r="F7993" s="8"/>
      <c r="G7993" s="8"/>
      <c r="H7993" s="8" t="s">
        <v>1651</v>
      </c>
      <c r="I7993" s="8"/>
      <c r="J7993" s="8" t="s">
        <v>12630</v>
      </c>
      <c r="K7993" s="8" t="s">
        <v>12631</v>
      </c>
      <c r="L7993" s="8" t="s">
        <v>389</v>
      </c>
      <c r="M7993" s="7" t="s">
        <v>1982</v>
      </c>
      <c r="N7993" s="9" t="s">
        <v>12633</v>
      </c>
    </row>
    <row r="7994" spans="1:14">
      <c r="A7994" s="7" t="s">
        <v>9897</v>
      </c>
      <c r="B7994" s="7"/>
      <c r="C7994" s="8" t="s">
        <v>15913</v>
      </c>
      <c r="D7994" s="8" t="s">
        <v>15914</v>
      </c>
      <c r="E7994" s="7" t="s">
        <v>12629</v>
      </c>
      <c r="F7994" s="8"/>
      <c r="G7994" s="8"/>
      <c r="H7994" s="8" t="s">
        <v>1651</v>
      </c>
      <c r="I7994" s="8"/>
      <c r="J7994" s="8" t="s">
        <v>12630</v>
      </c>
      <c r="K7994" s="8" t="s">
        <v>12631</v>
      </c>
      <c r="L7994" s="8" t="s">
        <v>389</v>
      </c>
      <c r="M7994" s="7" t="s">
        <v>1982</v>
      </c>
      <c r="N7994" s="9" t="s">
        <v>12633</v>
      </c>
    </row>
    <row r="7995" spans="1:14">
      <c r="A7995" s="7" t="s">
        <v>9897</v>
      </c>
      <c r="B7995" s="7"/>
      <c r="C7995" s="8" t="s">
        <v>15915</v>
      </c>
      <c r="D7995" s="8" t="s">
        <v>15916</v>
      </c>
      <c r="E7995" s="7" t="s">
        <v>12629</v>
      </c>
      <c r="F7995" s="8"/>
      <c r="G7995" s="8"/>
      <c r="H7995" s="8" t="s">
        <v>1651</v>
      </c>
      <c r="I7995" s="8"/>
      <c r="J7995" s="8" t="s">
        <v>12630</v>
      </c>
      <c r="K7995" s="8" t="s">
        <v>12631</v>
      </c>
      <c r="L7995" s="8" t="s">
        <v>389</v>
      </c>
      <c r="M7995" s="7" t="s">
        <v>1982</v>
      </c>
      <c r="N7995" s="9" t="s">
        <v>12633</v>
      </c>
    </row>
    <row r="7996" spans="1:14">
      <c r="A7996" s="7" t="s">
        <v>9897</v>
      </c>
      <c r="B7996" s="7"/>
      <c r="C7996" s="8" t="s">
        <v>15917</v>
      </c>
      <c r="D7996" s="8" t="s">
        <v>15918</v>
      </c>
      <c r="E7996" s="7" t="s">
        <v>12629</v>
      </c>
      <c r="F7996" s="8"/>
      <c r="G7996" s="8"/>
      <c r="H7996" s="8" t="s">
        <v>1651</v>
      </c>
      <c r="I7996" s="8"/>
      <c r="J7996" s="8" t="s">
        <v>12630</v>
      </c>
      <c r="K7996" s="8" t="s">
        <v>12631</v>
      </c>
      <c r="L7996" s="8" t="s">
        <v>389</v>
      </c>
      <c r="M7996" s="7" t="s">
        <v>1982</v>
      </c>
      <c r="N7996" s="9" t="s">
        <v>12633</v>
      </c>
    </row>
    <row r="7997" spans="1:14">
      <c r="A7997" s="7" t="s">
        <v>9897</v>
      </c>
      <c r="B7997" s="7"/>
      <c r="C7997" s="8" t="s">
        <v>15919</v>
      </c>
      <c r="D7997" s="8" t="s">
        <v>15920</v>
      </c>
      <c r="E7997" s="7" t="s">
        <v>12629</v>
      </c>
      <c r="F7997" s="8"/>
      <c r="G7997" s="8"/>
      <c r="H7997" s="8" t="s">
        <v>1651</v>
      </c>
      <c r="I7997" s="8"/>
      <c r="J7997" s="8" t="s">
        <v>12630</v>
      </c>
      <c r="K7997" s="8" t="s">
        <v>12631</v>
      </c>
      <c r="L7997" s="8" t="s">
        <v>389</v>
      </c>
      <c r="M7997" s="7" t="s">
        <v>1982</v>
      </c>
      <c r="N7997" s="9" t="s">
        <v>12633</v>
      </c>
    </row>
    <row r="7998" spans="1:14">
      <c r="A7998" s="7" t="s">
        <v>9897</v>
      </c>
      <c r="B7998" s="7"/>
      <c r="C7998" s="7" t="s">
        <v>15921</v>
      </c>
      <c r="D7998" s="7" t="s">
        <v>15922</v>
      </c>
      <c r="E7998" s="7" t="s">
        <v>12629</v>
      </c>
      <c r="F7998" s="7"/>
      <c r="G7998" s="7"/>
      <c r="H7998" s="8" t="s">
        <v>1651</v>
      </c>
      <c r="I7998" s="8"/>
      <c r="J7998" s="8" t="s">
        <v>12630</v>
      </c>
      <c r="K7998" s="8" t="s">
        <v>12631</v>
      </c>
      <c r="L7998" s="8" t="s">
        <v>389</v>
      </c>
      <c r="M7998" s="7" t="s">
        <v>1982</v>
      </c>
      <c r="N7998" s="9" t="s">
        <v>12633</v>
      </c>
    </row>
    <row r="7999" spans="1:14">
      <c r="A7999" s="7" t="s">
        <v>9897</v>
      </c>
      <c r="B7999" s="7"/>
      <c r="C7999" s="8" t="s">
        <v>15923</v>
      </c>
      <c r="D7999" s="8" t="s">
        <v>15924</v>
      </c>
      <c r="E7999" s="7" t="s">
        <v>12629</v>
      </c>
      <c r="F7999" s="8"/>
      <c r="G7999" s="8"/>
      <c r="H7999" s="8" t="s">
        <v>1651</v>
      </c>
      <c r="I7999" s="8"/>
      <c r="J7999" s="8" t="s">
        <v>12630</v>
      </c>
      <c r="K7999" s="8" t="s">
        <v>12631</v>
      </c>
      <c r="L7999" s="8" t="s">
        <v>389</v>
      </c>
      <c r="M7999" s="7" t="s">
        <v>1982</v>
      </c>
      <c r="N7999" s="9" t="s">
        <v>12633</v>
      </c>
    </row>
    <row r="8000" spans="1:14">
      <c r="A8000" s="7" t="s">
        <v>9897</v>
      </c>
      <c r="B8000" s="8"/>
      <c r="C8000" s="8" t="s">
        <v>15925</v>
      </c>
      <c r="D8000" s="8" t="s">
        <v>15926</v>
      </c>
      <c r="E8000" s="7" t="s">
        <v>12629</v>
      </c>
      <c r="F8000" s="8"/>
      <c r="G8000" s="8"/>
      <c r="H8000" s="8" t="s">
        <v>1651</v>
      </c>
      <c r="I8000" s="8"/>
      <c r="J8000" s="8" t="s">
        <v>12630</v>
      </c>
      <c r="K8000" s="8" t="s">
        <v>12631</v>
      </c>
      <c r="L8000" s="8" t="s">
        <v>389</v>
      </c>
      <c r="M8000" s="7" t="s">
        <v>1982</v>
      </c>
      <c r="N8000" s="9" t="s">
        <v>12633</v>
      </c>
    </row>
    <row r="8001" spans="1:14">
      <c r="A8001" s="7" t="s">
        <v>9897</v>
      </c>
      <c r="B8001" s="8"/>
      <c r="C8001" s="8" t="s">
        <v>15927</v>
      </c>
      <c r="D8001" s="8" t="s">
        <v>15928</v>
      </c>
      <c r="E8001" s="7" t="s">
        <v>12629</v>
      </c>
      <c r="F8001" s="8"/>
      <c r="G8001" s="8"/>
      <c r="H8001" s="8" t="s">
        <v>1651</v>
      </c>
      <c r="I8001" s="8"/>
      <c r="J8001" s="8" t="s">
        <v>12630</v>
      </c>
      <c r="K8001" s="8" t="s">
        <v>12631</v>
      </c>
      <c r="L8001" s="8" t="s">
        <v>389</v>
      </c>
      <c r="M8001" s="7" t="s">
        <v>1982</v>
      </c>
      <c r="N8001" s="9" t="s">
        <v>12633</v>
      </c>
    </row>
    <row r="8002" spans="1:14">
      <c r="A8002" s="7" t="s">
        <v>9897</v>
      </c>
      <c r="B8002" s="7"/>
      <c r="C8002" s="8" t="s">
        <v>15929</v>
      </c>
      <c r="D8002" s="8" t="s">
        <v>15930</v>
      </c>
      <c r="E8002" s="7" t="s">
        <v>12629</v>
      </c>
      <c r="F8002" s="8"/>
      <c r="G8002" s="8"/>
      <c r="H8002" s="8" t="s">
        <v>1651</v>
      </c>
      <c r="I8002" s="8"/>
      <c r="J8002" s="8" t="s">
        <v>12630</v>
      </c>
      <c r="K8002" s="8" t="s">
        <v>12631</v>
      </c>
      <c r="L8002" s="8" t="s">
        <v>389</v>
      </c>
      <c r="M8002" s="7" t="s">
        <v>1982</v>
      </c>
      <c r="N8002" s="9" t="s">
        <v>12633</v>
      </c>
    </row>
    <row r="8003" spans="1:14">
      <c r="A8003" s="7" t="s">
        <v>9897</v>
      </c>
      <c r="B8003" s="7"/>
      <c r="C8003" s="7" t="s">
        <v>15931</v>
      </c>
      <c r="D8003" s="7" t="s">
        <v>15932</v>
      </c>
      <c r="E8003" s="7" t="s">
        <v>12629</v>
      </c>
      <c r="F8003" s="7"/>
      <c r="G8003" s="7"/>
      <c r="H8003" s="8" t="s">
        <v>1651</v>
      </c>
      <c r="I8003" s="8"/>
      <c r="J8003" s="8" t="s">
        <v>12630</v>
      </c>
      <c r="K8003" s="8" t="s">
        <v>12631</v>
      </c>
      <c r="L8003" s="8" t="s">
        <v>389</v>
      </c>
      <c r="M8003" s="7" t="s">
        <v>1982</v>
      </c>
      <c r="N8003" s="9" t="s">
        <v>12633</v>
      </c>
    </row>
    <row r="8004" spans="1:14">
      <c r="A8004" s="7" t="s">
        <v>9897</v>
      </c>
      <c r="B8004" s="7"/>
      <c r="C8004" s="7" t="s">
        <v>15933</v>
      </c>
      <c r="D8004" s="7" t="s">
        <v>15934</v>
      </c>
      <c r="E8004" s="7" t="s">
        <v>12629</v>
      </c>
      <c r="F8004" s="7"/>
      <c r="G8004" s="7"/>
      <c r="H8004" s="8" t="s">
        <v>1651</v>
      </c>
      <c r="I8004" s="8"/>
      <c r="J8004" s="8" t="s">
        <v>12630</v>
      </c>
      <c r="K8004" s="8" t="s">
        <v>12631</v>
      </c>
      <c r="L8004" s="8" t="s">
        <v>389</v>
      </c>
      <c r="M8004" s="7" t="s">
        <v>1982</v>
      </c>
      <c r="N8004" s="9" t="s">
        <v>12633</v>
      </c>
    </row>
    <row r="8005" spans="1:14">
      <c r="A8005" s="7" t="s">
        <v>9897</v>
      </c>
      <c r="B8005" s="8"/>
      <c r="C8005" s="8" t="s">
        <v>15935</v>
      </c>
      <c r="D8005" s="8" t="s">
        <v>15936</v>
      </c>
      <c r="E8005" s="7" t="s">
        <v>12629</v>
      </c>
      <c r="F8005" s="8"/>
      <c r="G8005" s="8"/>
      <c r="H8005" s="8" t="s">
        <v>1651</v>
      </c>
      <c r="I8005" s="8"/>
      <c r="J8005" s="8" t="s">
        <v>12630</v>
      </c>
      <c r="K8005" s="8" t="s">
        <v>12631</v>
      </c>
      <c r="L8005" s="8" t="s">
        <v>389</v>
      </c>
      <c r="M8005" s="7" t="s">
        <v>1982</v>
      </c>
      <c r="N8005" s="9" t="s">
        <v>12633</v>
      </c>
    </row>
    <row r="8006" spans="1:14">
      <c r="A8006" s="7" t="s">
        <v>9897</v>
      </c>
      <c r="B8006" s="7"/>
      <c r="C8006" s="8" t="s">
        <v>15937</v>
      </c>
      <c r="D8006" s="8" t="s">
        <v>15938</v>
      </c>
      <c r="E8006" s="7" t="s">
        <v>12629</v>
      </c>
      <c r="F8006" s="8"/>
      <c r="G8006" s="8"/>
      <c r="H8006" s="8" t="s">
        <v>1651</v>
      </c>
      <c r="I8006" s="8"/>
      <c r="J8006" s="8" t="s">
        <v>12630</v>
      </c>
      <c r="K8006" s="8" t="s">
        <v>12631</v>
      </c>
      <c r="L8006" s="8" t="s">
        <v>389</v>
      </c>
      <c r="M8006" s="7" t="s">
        <v>1982</v>
      </c>
      <c r="N8006" s="9" t="s">
        <v>12633</v>
      </c>
    </row>
    <row r="8007" spans="1:14">
      <c r="A8007" s="7" t="s">
        <v>9897</v>
      </c>
      <c r="B8007" s="8"/>
      <c r="C8007" s="8" t="s">
        <v>15939</v>
      </c>
      <c r="D8007" s="8" t="s">
        <v>15940</v>
      </c>
      <c r="E8007" s="7" t="s">
        <v>12629</v>
      </c>
      <c r="F8007" s="8"/>
      <c r="G8007" s="8"/>
      <c r="H8007" s="8" t="s">
        <v>1651</v>
      </c>
      <c r="I8007" s="8"/>
      <c r="J8007" s="8" t="s">
        <v>12630</v>
      </c>
      <c r="K8007" s="8" t="s">
        <v>12631</v>
      </c>
      <c r="L8007" s="8" t="s">
        <v>389</v>
      </c>
      <c r="M8007" s="7" t="s">
        <v>1982</v>
      </c>
      <c r="N8007" s="9" t="s">
        <v>12633</v>
      </c>
    </row>
    <row r="8008" spans="1:14">
      <c r="A8008" s="7" t="s">
        <v>9897</v>
      </c>
      <c r="B8008" s="8"/>
      <c r="C8008" s="8" t="s">
        <v>15941</v>
      </c>
      <c r="D8008" s="8" t="s">
        <v>15942</v>
      </c>
      <c r="E8008" s="7" t="s">
        <v>12629</v>
      </c>
      <c r="F8008" s="8"/>
      <c r="G8008" s="8"/>
      <c r="H8008" s="8" t="s">
        <v>1651</v>
      </c>
      <c r="I8008" s="8"/>
      <c r="J8008" s="8" t="s">
        <v>12630</v>
      </c>
      <c r="K8008" s="8" t="s">
        <v>12631</v>
      </c>
      <c r="L8008" s="8" t="s">
        <v>389</v>
      </c>
      <c r="M8008" s="7" t="s">
        <v>1982</v>
      </c>
      <c r="N8008" s="9" t="s">
        <v>12633</v>
      </c>
    </row>
    <row r="8009" spans="1:14">
      <c r="A8009" s="7" t="s">
        <v>9897</v>
      </c>
      <c r="B8009" s="7"/>
      <c r="C8009" s="7" t="s">
        <v>15943</v>
      </c>
      <c r="D8009" s="7" t="s">
        <v>15944</v>
      </c>
      <c r="E8009" s="7" t="s">
        <v>12629</v>
      </c>
      <c r="F8009" s="7"/>
      <c r="G8009" s="7"/>
      <c r="H8009" s="8" t="s">
        <v>1651</v>
      </c>
      <c r="I8009" s="8"/>
      <c r="J8009" s="8" t="s">
        <v>12630</v>
      </c>
      <c r="K8009" s="8" t="s">
        <v>12631</v>
      </c>
      <c r="L8009" s="8" t="s">
        <v>389</v>
      </c>
      <c r="M8009" s="7" t="s">
        <v>1982</v>
      </c>
      <c r="N8009" s="9" t="s">
        <v>12633</v>
      </c>
    </row>
    <row r="8010" spans="1:14">
      <c r="A8010" s="7" t="s">
        <v>9897</v>
      </c>
      <c r="B8010" s="7"/>
      <c r="C8010" s="8" t="s">
        <v>15945</v>
      </c>
      <c r="D8010" s="8" t="s">
        <v>15946</v>
      </c>
      <c r="E8010" s="7" t="s">
        <v>12629</v>
      </c>
      <c r="F8010" s="8"/>
      <c r="G8010" s="8"/>
      <c r="H8010" s="8" t="s">
        <v>1651</v>
      </c>
      <c r="I8010" s="8"/>
      <c r="J8010" s="8" t="s">
        <v>12630</v>
      </c>
      <c r="K8010" s="8" t="s">
        <v>12631</v>
      </c>
      <c r="L8010" s="8" t="s">
        <v>389</v>
      </c>
      <c r="M8010" s="7" t="s">
        <v>1982</v>
      </c>
      <c r="N8010" s="9" t="s">
        <v>12633</v>
      </c>
    </row>
    <row r="8011" spans="1:14">
      <c r="A8011" s="7" t="s">
        <v>9897</v>
      </c>
      <c r="B8011" s="8"/>
      <c r="C8011" s="8" t="s">
        <v>15947</v>
      </c>
      <c r="D8011" s="8" t="s">
        <v>15948</v>
      </c>
      <c r="E8011" s="7" t="s">
        <v>12629</v>
      </c>
      <c r="F8011" s="8"/>
      <c r="G8011" s="8"/>
      <c r="H8011" s="8" t="s">
        <v>1651</v>
      </c>
      <c r="I8011" s="8"/>
      <c r="J8011" s="8" t="s">
        <v>12630</v>
      </c>
      <c r="K8011" s="8" t="s">
        <v>12631</v>
      </c>
      <c r="L8011" s="8" t="s">
        <v>389</v>
      </c>
      <c r="M8011" s="7" t="s">
        <v>1982</v>
      </c>
      <c r="N8011" s="9" t="s">
        <v>12633</v>
      </c>
    </row>
    <row r="8012" spans="1:14">
      <c r="A8012" s="7" t="s">
        <v>9897</v>
      </c>
      <c r="B8012" s="7"/>
      <c r="C8012" s="8" t="s">
        <v>15949</v>
      </c>
      <c r="D8012" s="8" t="s">
        <v>15950</v>
      </c>
      <c r="E8012" s="7" t="s">
        <v>12629</v>
      </c>
      <c r="F8012" s="8"/>
      <c r="G8012" s="8"/>
      <c r="H8012" s="8" t="s">
        <v>1651</v>
      </c>
      <c r="I8012" s="8"/>
      <c r="J8012" s="8" t="s">
        <v>12630</v>
      </c>
      <c r="K8012" s="8" t="s">
        <v>12631</v>
      </c>
      <c r="L8012" s="8" t="s">
        <v>389</v>
      </c>
      <c r="M8012" s="7" t="s">
        <v>1982</v>
      </c>
      <c r="N8012" s="9" t="s">
        <v>12633</v>
      </c>
    </row>
    <row r="8013" spans="1:14">
      <c r="A8013" s="7" t="s">
        <v>9897</v>
      </c>
      <c r="B8013" s="7"/>
      <c r="C8013" s="8" t="s">
        <v>15951</v>
      </c>
      <c r="D8013" s="8" t="s">
        <v>15952</v>
      </c>
      <c r="E8013" s="7" t="s">
        <v>12629</v>
      </c>
      <c r="F8013" s="8"/>
      <c r="G8013" s="8"/>
      <c r="H8013" s="8" t="s">
        <v>1651</v>
      </c>
      <c r="I8013" s="8"/>
      <c r="J8013" s="8" t="s">
        <v>12630</v>
      </c>
      <c r="K8013" s="8" t="s">
        <v>12631</v>
      </c>
      <c r="L8013" s="8" t="s">
        <v>389</v>
      </c>
      <c r="M8013" s="7" t="s">
        <v>1982</v>
      </c>
      <c r="N8013" s="9" t="s">
        <v>12633</v>
      </c>
    </row>
    <row r="8014" spans="1:14">
      <c r="A8014" s="7" t="s">
        <v>9897</v>
      </c>
      <c r="B8014" s="7"/>
      <c r="C8014" s="8" t="s">
        <v>15953</v>
      </c>
      <c r="D8014" s="8" t="s">
        <v>15954</v>
      </c>
      <c r="E8014" s="7" t="s">
        <v>12629</v>
      </c>
      <c r="F8014" s="8"/>
      <c r="G8014" s="8"/>
      <c r="H8014" s="8" t="s">
        <v>1651</v>
      </c>
      <c r="I8014" s="8"/>
      <c r="J8014" s="8" t="s">
        <v>12630</v>
      </c>
      <c r="K8014" s="8" t="s">
        <v>12631</v>
      </c>
      <c r="L8014" s="8" t="s">
        <v>389</v>
      </c>
      <c r="M8014" s="7" t="s">
        <v>1982</v>
      </c>
      <c r="N8014" s="9" t="s">
        <v>12633</v>
      </c>
    </row>
    <row r="8015" spans="1:14">
      <c r="A8015" s="7" t="s">
        <v>9897</v>
      </c>
      <c r="B8015" s="8"/>
      <c r="C8015" s="8" t="s">
        <v>15955</v>
      </c>
      <c r="D8015" s="8" t="s">
        <v>15956</v>
      </c>
      <c r="E8015" s="7" t="s">
        <v>12629</v>
      </c>
      <c r="F8015" s="8"/>
      <c r="G8015" s="8"/>
      <c r="H8015" s="8" t="s">
        <v>1651</v>
      </c>
      <c r="I8015" s="8"/>
      <c r="J8015" s="8" t="s">
        <v>12630</v>
      </c>
      <c r="K8015" s="8" t="s">
        <v>12631</v>
      </c>
      <c r="L8015" s="8" t="s">
        <v>389</v>
      </c>
      <c r="M8015" s="7" t="s">
        <v>1982</v>
      </c>
      <c r="N8015" s="9" t="s">
        <v>12633</v>
      </c>
    </row>
    <row r="8016" spans="1:14">
      <c r="A8016" s="7" t="s">
        <v>9897</v>
      </c>
      <c r="B8016" s="8"/>
      <c r="C8016" s="8" t="s">
        <v>15957</v>
      </c>
      <c r="D8016" s="8" t="s">
        <v>15958</v>
      </c>
      <c r="E8016" s="7" t="s">
        <v>12629</v>
      </c>
      <c r="F8016" s="8"/>
      <c r="G8016" s="8"/>
      <c r="H8016" s="8" t="s">
        <v>1651</v>
      </c>
      <c r="I8016" s="8"/>
      <c r="J8016" s="8" t="s">
        <v>12630</v>
      </c>
      <c r="K8016" s="8" t="s">
        <v>12631</v>
      </c>
      <c r="L8016" s="8" t="s">
        <v>389</v>
      </c>
      <c r="M8016" s="7" t="s">
        <v>1982</v>
      </c>
      <c r="N8016" s="9" t="s">
        <v>12633</v>
      </c>
    </row>
    <row r="8017" spans="1:14">
      <c r="A8017" s="7" t="s">
        <v>9897</v>
      </c>
      <c r="B8017" s="8"/>
      <c r="C8017" s="8" t="s">
        <v>15959</v>
      </c>
      <c r="D8017" s="8" t="s">
        <v>15960</v>
      </c>
      <c r="E8017" s="7" t="s">
        <v>12629</v>
      </c>
      <c r="F8017" s="8"/>
      <c r="G8017" s="8"/>
      <c r="H8017" s="8" t="s">
        <v>1651</v>
      </c>
      <c r="I8017" s="8"/>
      <c r="J8017" s="8" t="s">
        <v>12630</v>
      </c>
      <c r="K8017" s="8" t="s">
        <v>12631</v>
      </c>
      <c r="L8017" s="8" t="s">
        <v>389</v>
      </c>
      <c r="M8017" s="7" t="s">
        <v>1982</v>
      </c>
      <c r="N8017" s="9" t="s">
        <v>12633</v>
      </c>
    </row>
    <row r="8018" spans="1:14">
      <c r="A8018" s="7" t="s">
        <v>9897</v>
      </c>
      <c r="B8018" s="7"/>
      <c r="C8018" s="8" t="s">
        <v>15961</v>
      </c>
      <c r="D8018" s="8" t="s">
        <v>15962</v>
      </c>
      <c r="E8018" s="7" t="s">
        <v>12629</v>
      </c>
      <c r="F8018" s="8"/>
      <c r="G8018" s="8"/>
      <c r="H8018" s="8" t="s">
        <v>1651</v>
      </c>
      <c r="I8018" s="8"/>
      <c r="J8018" s="8" t="s">
        <v>12630</v>
      </c>
      <c r="K8018" s="8" t="s">
        <v>12631</v>
      </c>
      <c r="L8018" s="8" t="s">
        <v>389</v>
      </c>
      <c r="M8018" s="7" t="s">
        <v>1982</v>
      </c>
      <c r="N8018" s="9" t="s">
        <v>12633</v>
      </c>
    </row>
    <row r="8019" spans="1:14">
      <c r="A8019" s="7" t="s">
        <v>9897</v>
      </c>
      <c r="B8019" s="8"/>
      <c r="C8019" s="8" t="s">
        <v>15963</v>
      </c>
      <c r="D8019" s="8" t="s">
        <v>15964</v>
      </c>
      <c r="E8019" s="7" t="s">
        <v>12629</v>
      </c>
      <c r="F8019" s="8"/>
      <c r="G8019" s="8"/>
      <c r="H8019" s="8" t="s">
        <v>1651</v>
      </c>
      <c r="I8019" s="8"/>
      <c r="J8019" s="8" t="s">
        <v>12630</v>
      </c>
      <c r="K8019" s="8" t="s">
        <v>12631</v>
      </c>
      <c r="L8019" s="8" t="s">
        <v>389</v>
      </c>
      <c r="M8019" s="7" t="s">
        <v>1982</v>
      </c>
      <c r="N8019" s="9" t="s">
        <v>12633</v>
      </c>
    </row>
    <row r="8020" spans="1:14">
      <c r="A8020" s="7" t="s">
        <v>9897</v>
      </c>
      <c r="B8020" s="7"/>
      <c r="C8020" s="8" t="s">
        <v>15965</v>
      </c>
      <c r="D8020" s="8" t="s">
        <v>15966</v>
      </c>
      <c r="E8020" s="7" t="s">
        <v>12629</v>
      </c>
      <c r="F8020" s="8"/>
      <c r="G8020" s="8"/>
      <c r="H8020" s="8" t="s">
        <v>1651</v>
      </c>
      <c r="I8020" s="8"/>
      <c r="J8020" s="8" t="s">
        <v>12630</v>
      </c>
      <c r="K8020" s="8" t="s">
        <v>12631</v>
      </c>
      <c r="L8020" s="8" t="s">
        <v>389</v>
      </c>
      <c r="M8020" s="7" t="s">
        <v>1982</v>
      </c>
      <c r="N8020" s="9" t="s">
        <v>12633</v>
      </c>
    </row>
    <row r="8021" spans="1:14">
      <c r="A8021" s="7" t="s">
        <v>9897</v>
      </c>
      <c r="B8021" s="7"/>
      <c r="C8021" s="7" t="s">
        <v>15967</v>
      </c>
      <c r="D8021" s="7" t="s">
        <v>15968</v>
      </c>
      <c r="E8021" s="7" t="s">
        <v>12629</v>
      </c>
      <c r="F8021" s="7"/>
      <c r="G8021" s="7"/>
      <c r="H8021" s="8" t="s">
        <v>1651</v>
      </c>
      <c r="I8021" s="8"/>
      <c r="J8021" s="8" t="s">
        <v>12630</v>
      </c>
      <c r="K8021" s="8" t="s">
        <v>12631</v>
      </c>
      <c r="L8021" s="8" t="s">
        <v>389</v>
      </c>
      <c r="M8021" s="7" t="s">
        <v>1982</v>
      </c>
      <c r="N8021" s="9" t="s">
        <v>12633</v>
      </c>
    </row>
    <row r="8022" spans="1:14">
      <c r="A8022" s="7" t="s">
        <v>9897</v>
      </c>
      <c r="B8022" s="7"/>
      <c r="C8022" s="8" t="s">
        <v>15969</v>
      </c>
      <c r="D8022" s="8" t="s">
        <v>15970</v>
      </c>
      <c r="E8022" s="7" t="s">
        <v>12629</v>
      </c>
      <c r="F8022" s="8"/>
      <c r="G8022" s="8"/>
      <c r="H8022" s="8" t="s">
        <v>1651</v>
      </c>
      <c r="I8022" s="8"/>
      <c r="J8022" s="8" t="s">
        <v>12630</v>
      </c>
      <c r="K8022" s="8" t="s">
        <v>12631</v>
      </c>
      <c r="L8022" s="8" t="s">
        <v>389</v>
      </c>
      <c r="M8022" s="7" t="s">
        <v>1982</v>
      </c>
      <c r="N8022" s="9" t="s">
        <v>12633</v>
      </c>
    </row>
    <row r="8023" spans="1:14">
      <c r="A8023" s="7" t="s">
        <v>9897</v>
      </c>
      <c r="B8023" s="8"/>
      <c r="C8023" s="8" t="s">
        <v>15971</v>
      </c>
      <c r="D8023" s="8" t="s">
        <v>15972</v>
      </c>
      <c r="E8023" s="7" t="s">
        <v>12629</v>
      </c>
      <c r="F8023" s="8"/>
      <c r="G8023" s="8"/>
      <c r="H8023" s="8" t="s">
        <v>1651</v>
      </c>
      <c r="I8023" s="8"/>
      <c r="J8023" s="8" t="s">
        <v>12630</v>
      </c>
      <c r="K8023" s="8" t="s">
        <v>12631</v>
      </c>
      <c r="L8023" s="8" t="s">
        <v>389</v>
      </c>
      <c r="M8023" s="7" t="s">
        <v>1982</v>
      </c>
      <c r="N8023" s="9" t="s">
        <v>12633</v>
      </c>
    </row>
    <row r="8024" spans="1:14">
      <c r="A8024" s="7" t="s">
        <v>9897</v>
      </c>
      <c r="B8024" s="8"/>
      <c r="C8024" s="8" t="s">
        <v>15973</v>
      </c>
      <c r="D8024" s="8" t="s">
        <v>15974</v>
      </c>
      <c r="E8024" s="7" t="s">
        <v>12629</v>
      </c>
      <c r="F8024" s="8"/>
      <c r="G8024" s="8"/>
      <c r="H8024" s="8" t="s">
        <v>1651</v>
      </c>
      <c r="I8024" s="8"/>
      <c r="J8024" s="8" t="s">
        <v>12630</v>
      </c>
      <c r="K8024" s="8" t="s">
        <v>12631</v>
      </c>
      <c r="L8024" s="8" t="s">
        <v>389</v>
      </c>
      <c r="M8024" s="7" t="s">
        <v>1982</v>
      </c>
      <c r="N8024" s="9" t="s">
        <v>12633</v>
      </c>
    </row>
    <row r="8025" spans="1:14">
      <c r="A8025" s="7" t="s">
        <v>9897</v>
      </c>
      <c r="B8025" s="7"/>
      <c r="C8025" s="8" t="s">
        <v>15975</v>
      </c>
      <c r="D8025" s="8" t="s">
        <v>15976</v>
      </c>
      <c r="E8025" s="7" t="s">
        <v>12629</v>
      </c>
      <c r="F8025" s="8"/>
      <c r="G8025" s="8"/>
      <c r="H8025" s="8" t="s">
        <v>1651</v>
      </c>
      <c r="I8025" s="8"/>
      <c r="J8025" s="8" t="s">
        <v>12630</v>
      </c>
      <c r="K8025" s="8" t="s">
        <v>12631</v>
      </c>
      <c r="L8025" s="8" t="s">
        <v>389</v>
      </c>
      <c r="M8025" s="7" t="s">
        <v>1982</v>
      </c>
      <c r="N8025" s="9" t="s">
        <v>12633</v>
      </c>
    </row>
    <row r="8026" spans="1:14">
      <c r="A8026" s="7" t="s">
        <v>9897</v>
      </c>
      <c r="B8026" s="7"/>
      <c r="C8026" s="8" t="s">
        <v>15977</v>
      </c>
      <c r="D8026" s="8" t="s">
        <v>15978</v>
      </c>
      <c r="E8026" s="7" t="s">
        <v>12629</v>
      </c>
      <c r="F8026" s="8"/>
      <c r="G8026" s="8"/>
      <c r="H8026" s="8" t="s">
        <v>1651</v>
      </c>
      <c r="I8026" s="8"/>
      <c r="J8026" s="8" t="s">
        <v>12630</v>
      </c>
      <c r="K8026" s="8" t="s">
        <v>12631</v>
      </c>
      <c r="L8026" s="8" t="s">
        <v>389</v>
      </c>
      <c r="M8026" s="7" t="s">
        <v>1982</v>
      </c>
      <c r="N8026" s="9" t="s">
        <v>12633</v>
      </c>
    </row>
    <row r="8027" spans="1:14">
      <c r="A8027" s="7" t="s">
        <v>9897</v>
      </c>
      <c r="B8027" s="8"/>
      <c r="C8027" s="8" t="s">
        <v>15979</v>
      </c>
      <c r="D8027" s="8" t="s">
        <v>15980</v>
      </c>
      <c r="E8027" s="7" t="s">
        <v>12629</v>
      </c>
      <c r="F8027" s="8"/>
      <c r="G8027" s="8"/>
      <c r="H8027" s="8" t="s">
        <v>1651</v>
      </c>
      <c r="I8027" s="8"/>
      <c r="J8027" s="8" t="s">
        <v>12630</v>
      </c>
      <c r="K8027" s="8" t="s">
        <v>12631</v>
      </c>
      <c r="L8027" s="8" t="s">
        <v>389</v>
      </c>
      <c r="M8027" s="7" t="s">
        <v>1982</v>
      </c>
      <c r="N8027" s="9" t="s">
        <v>12633</v>
      </c>
    </row>
    <row r="8028" spans="1:14">
      <c r="A8028" s="7" t="s">
        <v>9897</v>
      </c>
      <c r="B8028" s="7"/>
      <c r="C8028" s="8" t="s">
        <v>15981</v>
      </c>
      <c r="D8028" s="8" t="s">
        <v>15982</v>
      </c>
      <c r="E8028" s="7" t="s">
        <v>12629</v>
      </c>
      <c r="F8028" s="8"/>
      <c r="G8028" s="8"/>
      <c r="H8028" s="8" t="s">
        <v>1651</v>
      </c>
      <c r="I8028" s="8"/>
      <c r="J8028" s="8" t="s">
        <v>12630</v>
      </c>
      <c r="K8028" s="8" t="s">
        <v>12631</v>
      </c>
      <c r="L8028" s="8" t="s">
        <v>389</v>
      </c>
      <c r="M8028" s="7" t="s">
        <v>1982</v>
      </c>
      <c r="N8028" s="9" t="s">
        <v>12633</v>
      </c>
    </row>
    <row r="8029" spans="1:14">
      <c r="A8029" s="7" t="s">
        <v>9897</v>
      </c>
      <c r="B8029" s="7"/>
      <c r="C8029" s="7" t="s">
        <v>15983</v>
      </c>
      <c r="D8029" s="7" t="s">
        <v>15984</v>
      </c>
      <c r="E8029" s="7" t="s">
        <v>12629</v>
      </c>
      <c r="F8029" s="7"/>
      <c r="G8029" s="7"/>
      <c r="H8029" s="8" t="s">
        <v>1651</v>
      </c>
      <c r="I8029" s="8"/>
      <c r="J8029" s="8" t="s">
        <v>12630</v>
      </c>
      <c r="K8029" s="8" t="s">
        <v>12631</v>
      </c>
      <c r="L8029" s="8" t="s">
        <v>389</v>
      </c>
      <c r="M8029" s="7" t="s">
        <v>1982</v>
      </c>
      <c r="N8029" s="9" t="s">
        <v>12633</v>
      </c>
    </row>
    <row r="8030" spans="1:14">
      <c r="A8030" s="7" t="s">
        <v>9897</v>
      </c>
      <c r="B8030" s="7"/>
      <c r="C8030" s="8" t="s">
        <v>15985</v>
      </c>
      <c r="D8030" s="8" t="s">
        <v>15986</v>
      </c>
      <c r="E8030" s="7" t="s">
        <v>12629</v>
      </c>
      <c r="F8030" s="8"/>
      <c r="G8030" s="8"/>
      <c r="H8030" s="8" t="s">
        <v>1651</v>
      </c>
      <c r="I8030" s="8"/>
      <c r="J8030" s="8" t="s">
        <v>12630</v>
      </c>
      <c r="K8030" s="8" t="s">
        <v>12631</v>
      </c>
      <c r="L8030" s="8" t="s">
        <v>389</v>
      </c>
      <c r="M8030" s="7" t="s">
        <v>1982</v>
      </c>
      <c r="N8030" s="9" t="s">
        <v>12633</v>
      </c>
    </row>
    <row r="8031" spans="1:14">
      <c r="A8031" s="7" t="s">
        <v>9897</v>
      </c>
      <c r="B8031" s="7"/>
      <c r="C8031" s="7" t="s">
        <v>15987</v>
      </c>
      <c r="D8031" s="7" t="s">
        <v>15988</v>
      </c>
      <c r="E8031" s="7" t="s">
        <v>12629</v>
      </c>
      <c r="F8031" s="7"/>
      <c r="G8031" s="7"/>
      <c r="H8031" s="8" t="s">
        <v>1651</v>
      </c>
      <c r="I8031" s="8"/>
      <c r="J8031" s="8" t="s">
        <v>12630</v>
      </c>
      <c r="K8031" s="8" t="s">
        <v>12631</v>
      </c>
      <c r="L8031" s="8" t="s">
        <v>389</v>
      </c>
      <c r="M8031" s="7" t="s">
        <v>1982</v>
      </c>
      <c r="N8031" s="9" t="s">
        <v>12633</v>
      </c>
    </row>
    <row r="8032" spans="1:14">
      <c r="A8032" s="7" t="s">
        <v>9897</v>
      </c>
      <c r="B8032" s="7"/>
      <c r="C8032" s="7" t="s">
        <v>15989</v>
      </c>
      <c r="D8032" s="7" t="s">
        <v>15990</v>
      </c>
      <c r="E8032" s="7" t="s">
        <v>12629</v>
      </c>
      <c r="F8032" s="7"/>
      <c r="G8032" s="7"/>
      <c r="H8032" s="8" t="s">
        <v>1651</v>
      </c>
      <c r="I8032" s="8"/>
      <c r="J8032" s="8" t="s">
        <v>12630</v>
      </c>
      <c r="K8032" s="8" t="s">
        <v>12631</v>
      </c>
      <c r="L8032" s="8" t="s">
        <v>389</v>
      </c>
      <c r="M8032" s="7" t="s">
        <v>1982</v>
      </c>
      <c r="N8032" s="9" t="s">
        <v>12633</v>
      </c>
    </row>
    <row r="8033" spans="1:14">
      <c r="A8033" s="7" t="s">
        <v>9897</v>
      </c>
      <c r="B8033" s="7"/>
      <c r="C8033" s="7" t="s">
        <v>15991</v>
      </c>
      <c r="D8033" s="7" t="s">
        <v>15992</v>
      </c>
      <c r="E8033" s="7" t="s">
        <v>12629</v>
      </c>
      <c r="F8033" s="7"/>
      <c r="G8033" s="7"/>
      <c r="H8033" s="8" t="s">
        <v>1651</v>
      </c>
      <c r="I8033" s="8"/>
      <c r="J8033" s="8" t="s">
        <v>12630</v>
      </c>
      <c r="K8033" s="8" t="s">
        <v>12631</v>
      </c>
      <c r="L8033" s="8" t="s">
        <v>389</v>
      </c>
      <c r="M8033" s="7" t="s">
        <v>1982</v>
      </c>
      <c r="N8033" s="9" t="s">
        <v>12633</v>
      </c>
    </row>
    <row r="8034" spans="1:14">
      <c r="A8034" s="7" t="s">
        <v>9897</v>
      </c>
      <c r="B8034" s="7"/>
      <c r="C8034" s="8" t="s">
        <v>15993</v>
      </c>
      <c r="D8034" s="8" t="s">
        <v>15994</v>
      </c>
      <c r="E8034" s="7" t="s">
        <v>12629</v>
      </c>
      <c r="F8034" s="8"/>
      <c r="G8034" s="8"/>
      <c r="H8034" s="8" t="s">
        <v>1651</v>
      </c>
      <c r="I8034" s="8"/>
      <c r="J8034" s="8" t="s">
        <v>12630</v>
      </c>
      <c r="K8034" s="8" t="s">
        <v>12631</v>
      </c>
      <c r="L8034" s="8" t="s">
        <v>389</v>
      </c>
      <c r="M8034" s="7" t="s">
        <v>1982</v>
      </c>
      <c r="N8034" s="9" t="s">
        <v>12633</v>
      </c>
    </row>
    <row r="8035" spans="1:14">
      <c r="A8035" s="7" t="s">
        <v>9897</v>
      </c>
      <c r="B8035" s="8"/>
      <c r="C8035" s="8" t="s">
        <v>15995</v>
      </c>
      <c r="D8035" s="8" t="s">
        <v>15996</v>
      </c>
      <c r="E8035" s="7" t="s">
        <v>12629</v>
      </c>
      <c r="F8035" s="8"/>
      <c r="G8035" s="8"/>
      <c r="H8035" s="8" t="s">
        <v>1651</v>
      </c>
      <c r="I8035" s="8"/>
      <c r="J8035" s="8" t="s">
        <v>12630</v>
      </c>
      <c r="K8035" s="8" t="s">
        <v>12631</v>
      </c>
      <c r="L8035" s="8" t="s">
        <v>389</v>
      </c>
      <c r="M8035" s="7" t="s">
        <v>1982</v>
      </c>
      <c r="N8035" s="9" t="s">
        <v>12633</v>
      </c>
    </row>
    <row r="8036" spans="1:14">
      <c r="A8036" s="7" t="s">
        <v>9897</v>
      </c>
      <c r="B8036" s="7"/>
      <c r="C8036" s="7" t="s">
        <v>15997</v>
      </c>
      <c r="D8036" s="7" t="s">
        <v>15998</v>
      </c>
      <c r="E8036" s="7" t="s">
        <v>12629</v>
      </c>
      <c r="F8036" s="7"/>
      <c r="G8036" s="7"/>
      <c r="H8036" s="8" t="s">
        <v>1651</v>
      </c>
      <c r="I8036" s="8"/>
      <c r="J8036" s="8" t="s">
        <v>12630</v>
      </c>
      <c r="K8036" s="8" t="s">
        <v>12631</v>
      </c>
      <c r="L8036" s="8" t="s">
        <v>389</v>
      </c>
      <c r="M8036" s="7" t="s">
        <v>1982</v>
      </c>
      <c r="N8036" s="9" t="s">
        <v>12633</v>
      </c>
    </row>
    <row r="8037" spans="1:14">
      <c r="A8037" s="7" t="s">
        <v>9897</v>
      </c>
      <c r="B8037" s="7"/>
      <c r="C8037" s="8" t="s">
        <v>15999</v>
      </c>
      <c r="D8037" s="8" t="s">
        <v>16000</v>
      </c>
      <c r="E8037" s="7" t="s">
        <v>12629</v>
      </c>
      <c r="F8037" s="8"/>
      <c r="G8037" s="8"/>
      <c r="H8037" s="8" t="s">
        <v>1651</v>
      </c>
      <c r="I8037" s="8"/>
      <c r="J8037" s="8" t="s">
        <v>12630</v>
      </c>
      <c r="K8037" s="8" t="s">
        <v>12631</v>
      </c>
      <c r="L8037" s="8" t="s">
        <v>389</v>
      </c>
      <c r="M8037" s="7" t="s">
        <v>1982</v>
      </c>
      <c r="N8037" s="9" t="s">
        <v>12633</v>
      </c>
    </row>
    <row r="8038" spans="1:14">
      <c r="A8038" s="7" t="s">
        <v>9897</v>
      </c>
      <c r="B8038" s="8"/>
      <c r="C8038" s="8" t="s">
        <v>16001</v>
      </c>
      <c r="D8038" s="8" t="s">
        <v>16002</v>
      </c>
      <c r="E8038" s="7" t="s">
        <v>12629</v>
      </c>
      <c r="F8038" s="8"/>
      <c r="G8038" s="8"/>
      <c r="H8038" s="8" t="s">
        <v>1651</v>
      </c>
      <c r="I8038" s="8"/>
      <c r="J8038" s="8" t="s">
        <v>12630</v>
      </c>
      <c r="K8038" s="8" t="s">
        <v>12631</v>
      </c>
      <c r="L8038" s="8" t="s">
        <v>389</v>
      </c>
      <c r="M8038" s="7" t="s">
        <v>1982</v>
      </c>
      <c r="N8038" s="9" t="s">
        <v>12633</v>
      </c>
    </row>
    <row r="8039" spans="1:14">
      <c r="A8039" s="7" t="s">
        <v>9897</v>
      </c>
      <c r="B8039" s="8"/>
      <c r="C8039" s="8" t="s">
        <v>16003</v>
      </c>
      <c r="D8039" s="8" t="s">
        <v>16004</v>
      </c>
      <c r="E8039" s="7" t="s">
        <v>12629</v>
      </c>
      <c r="F8039" s="8"/>
      <c r="G8039" s="8"/>
      <c r="H8039" s="8" t="s">
        <v>1651</v>
      </c>
      <c r="I8039" s="8"/>
      <c r="J8039" s="8" t="s">
        <v>12630</v>
      </c>
      <c r="K8039" s="8" t="s">
        <v>12631</v>
      </c>
      <c r="L8039" s="8" t="s">
        <v>389</v>
      </c>
      <c r="M8039" s="7" t="s">
        <v>1982</v>
      </c>
      <c r="N8039" s="9" t="s">
        <v>12633</v>
      </c>
    </row>
    <row r="8040" spans="1:14">
      <c r="A8040" s="7" t="s">
        <v>9897</v>
      </c>
      <c r="B8040" s="7"/>
      <c r="C8040" s="8" t="s">
        <v>16005</v>
      </c>
      <c r="D8040" s="8" t="s">
        <v>16006</v>
      </c>
      <c r="E8040" s="7" t="s">
        <v>12629</v>
      </c>
      <c r="F8040" s="8"/>
      <c r="G8040" s="8"/>
      <c r="H8040" s="8" t="s">
        <v>1651</v>
      </c>
      <c r="I8040" s="8"/>
      <c r="J8040" s="8" t="s">
        <v>12630</v>
      </c>
      <c r="K8040" s="8" t="s">
        <v>12631</v>
      </c>
      <c r="L8040" s="8" t="s">
        <v>389</v>
      </c>
      <c r="M8040" s="7" t="s">
        <v>1982</v>
      </c>
      <c r="N8040" s="9" t="s">
        <v>12633</v>
      </c>
    </row>
    <row r="8041" spans="1:14">
      <c r="A8041" s="7" t="s">
        <v>9897</v>
      </c>
      <c r="B8041" s="7"/>
      <c r="C8041" s="8" t="s">
        <v>16007</v>
      </c>
      <c r="D8041" s="8" t="s">
        <v>16008</v>
      </c>
      <c r="E8041" s="7" t="s">
        <v>12629</v>
      </c>
      <c r="F8041" s="8"/>
      <c r="G8041" s="8"/>
      <c r="H8041" s="8" t="s">
        <v>1651</v>
      </c>
      <c r="I8041" s="8"/>
      <c r="J8041" s="8" t="s">
        <v>12630</v>
      </c>
      <c r="K8041" s="8" t="s">
        <v>12631</v>
      </c>
      <c r="L8041" s="8" t="s">
        <v>389</v>
      </c>
      <c r="M8041" s="7" t="s">
        <v>1982</v>
      </c>
      <c r="N8041" s="9" t="s">
        <v>12633</v>
      </c>
    </row>
    <row r="8042" spans="1:14">
      <c r="A8042" s="7" t="s">
        <v>9897</v>
      </c>
      <c r="B8042" s="7"/>
      <c r="C8042" s="7" t="s">
        <v>16009</v>
      </c>
      <c r="D8042" s="7" t="s">
        <v>16010</v>
      </c>
      <c r="E8042" s="7" t="s">
        <v>12629</v>
      </c>
      <c r="F8042" s="7"/>
      <c r="G8042" s="7"/>
      <c r="H8042" s="8" t="s">
        <v>1651</v>
      </c>
      <c r="I8042" s="8"/>
      <c r="J8042" s="8" t="s">
        <v>12630</v>
      </c>
      <c r="K8042" s="8" t="s">
        <v>12631</v>
      </c>
      <c r="L8042" s="8" t="s">
        <v>389</v>
      </c>
      <c r="M8042" s="7" t="s">
        <v>1982</v>
      </c>
      <c r="N8042" s="9" t="s">
        <v>12633</v>
      </c>
    </row>
    <row r="8043" spans="1:14">
      <c r="A8043" s="7" t="s">
        <v>9897</v>
      </c>
      <c r="B8043" s="8"/>
      <c r="C8043" s="8" t="s">
        <v>16011</v>
      </c>
      <c r="D8043" s="8" t="s">
        <v>16012</v>
      </c>
      <c r="E8043" s="7" t="s">
        <v>12629</v>
      </c>
      <c r="F8043" s="8"/>
      <c r="G8043" s="8"/>
      <c r="H8043" s="8" t="s">
        <v>1651</v>
      </c>
      <c r="I8043" s="8"/>
      <c r="J8043" s="8" t="s">
        <v>12630</v>
      </c>
      <c r="K8043" s="8" t="s">
        <v>12631</v>
      </c>
      <c r="L8043" s="8" t="s">
        <v>389</v>
      </c>
      <c r="M8043" s="7" t="s">
        <v>1982</v>
      </c>
      <c r="N8043" s="9" t="s">
        <v>12633</v>
      </c>
    </row>
    <row r="8044" spans="1:14">
      <c r="A8044" s="7" t="s">
        <v>9897</v>
      </c>
      <c r="B8044" s="7"/>
      <c r="C8044" s="8" t="s">
        <v>16013</v>
      </c>
      <c r="D8044" s="8" t="s">
        <v>16014</v>
      </c>
      <c r="E8044" s="7" t="s">
        <v>12629</v>
      </c>
      <c r="F8044" s="8"/>
      <c r="G8044" s="8"/>
      <c r="H8044" s="8" t="s">
        <v>1651</v>
      </c>
      <c r="I8044" s="8"/>
      <c r="J8044" s="8" t="s">
        <v>12630</v>
      </c>
      <c r="K8044" s="8" t="s">
        <v>12631</v>
      </c>
      <c r="L8044" s="8" t="s">
        <v>389</v>
      </c>
      <c r="M8044" s="7" t="s">
        <v>1982</v>
      </c>
      <c r="N8044" s="9" t="s">
        <v>12633</v>
      </c>
    </row>
    <row r="8045" spans="1:14">
      <c r="A8045" s="7" t="s">
        <v>9897</v>
      </c>
      <c r="B8045" s="7"/>
      <c r="C8045" s="8" t="s">
        <v>16015</v>
      </c>
      <c r="D8045" s="8" t="s">
        <v>16016</v>
      </c>
      <c r="E8045" s="7" t="s">
        <v>12629</v>
      </c>
      <c r="F8045" s="8"/>
      <c r="G8045" s="8"/>
      <c r="H8045" s="8" t="s">
        <v>1651</v>
      </c>
      <c r="I8045" s="8"/>
      <c r="J8045" s="8" t="s">
        <v>12630</v>
      </c>
      <c r="K8045" s="8" t="s">
        <v>12631</v>
      </c>
      <c r="L8045" s="8" t="s">
        <v>389</v>
      </c>
      <c r="M8045" s="7" t="s">
        <v>1982</v>
      </c>
      <c r="N8045" s="9" t="s">
        <v>12633</v>
      </c>
    </row>
    <row r="8046" spans="1:14">
      <c r="A8046" s="7" t="s">
        <v>9897</v>
      </c>
      <c r="B8046" s="8"/>
      <c r="C8046" s="8" t="s">
        <v>16017</v>
      </c>
      <c r="D8046" s="8" t="s">
        <v>16018</v>
      </c>
      <c r="E8046" s="7" t="s">
        <v>12629</v>
      </c>
      <c r="F8046" s="8"/>
      <c r="G8046" s="8"/>
      <c r="H8046" s="8" t="s">
        <v>1651</v>
      </c>
      <c r="I8046" s="8"/>
      <c r="J8046" s="8" t="s">
        <v>12630</v>
      </c>
      <c r="K8046" s="8" t="s">
        <v>12631</v>
      </c>
      <c r="L8046" s="8" t="s">
        <v>389</v>
      </c>
      <c r="M8046" s="7" t="s">
        <v>1982</v>
      </c>
      <c r="N8046" s="9" t="s">
        <v>12633</v>
      </c>
    </row>
    <row r="8047" spans="1:14">
      <c r="A8047" s="7" t="s">
        <v>9897</v>
      </c>
      <c r="B8047" s="8"/>
      <c r="C8047" s="8" t="s">
        <v>16019</v>
      </c>
      <c r="D8047" s="8" t="s">
        <v>16020</v>
      </c>
      <c r="E8047" s="7" t="s">
        <v>12629</v>
      </c>
      <c r="F8047" s="8"/>
      <c r="G8047" s="8"/>
      <c r="H8047" s="8" t="s">
        <v>1651</v>
      </c>
      <c r="I8047" s="8"/>
      <c r="J8047" s="8" t="s">
        <v>12630</v>
      </c>
      <c r="K8047" s="8" t="s">
        <v>12631</v>
      </c>
      <c r="L8047" s="8" t="s">
        <v>389</v>
      </c>
      <c r="M8047" s="7" t="s">
        <v>1982</v>
      </c>
      <c r="N8047" s="9" t="s">
        <v>12633</v>
      </c>
    </row>
    <row r="8048" spans="1:14">
      <c r="A8048" s="7" t="s">
        <v>9897</v>
      </c>
      <c r="B8048" s="7"/>
      <c r="C8048" s="7" t="s">
        <v>16021</v>
      </c>
      <c r="D8048" s="7" t="s">
        <v>16022</v>
      </c>
      <c r="E8048" s="7" t="s">
        <v>12629</v>
      </c>
      <c r="F8048" s="7"/>
      <c r="G8048" s="7"/>
      <c r="H8048" s="8" t="s">
        <v>1651</v>
      </c>
      <c r="I8048" s="8"/>
      <c r="J8048" s="8" t="s">
        <v>12630</v>
      </c>
      <c r="K8048" s="8" t="s">
        <v>12631</v>
      </c>
      <c r="L8048" s="8" t="s">
        <v>389</v>
      </c>
      <c r="M8048" s="7" t="s">
        <v>1982</v>
      </c>
      <c r="N8048" s="9" t="s">
        <v>12633</v>
      </c>
    </row>
    <row r="8049" spans="1:14">
      <c r="A8049" s="7" t="s">
        <v>9897</v>
      </c>
      <c r="B8049" s="7"/>
      <c r="C8049" s="8" t="s">
        <v>16023</v>
      </c>
      <c r="D8049" s="8" t="s">
        <v>16024</v>
      </c>
      <c r="E8049" s="7" t="s">
        <v>12629</v>
      </c>
      <c r="F8049" s="8"/>
      <c r="G8049" s="8"/>
      <c r="H8049" s="8" t="s">
        <v>1651</v>
      </c>
      <c r="I8049" s="8"/>
      <c r="J8049" s="8" t="s">
        <v>12630</v>
      </c>
      <c r="K8049" s="8" t="s">
        <v>12631</v>
      </c>
      <c r="L8049" s="8" t="s">
        <v>389</v>
      </c>
      <c r="M8049" s="7" t="s">
        <v>1982</v>
      </c>
      <c r="N8049" s="9" t="s">
        <v>12633</v>
      </c>
    </row>
    <row r="8050" spans="1:14">
      <c r="A8050" s="7" t="s">
        <v>9897</v>
      </c>
      <c r="B8050" s="8"/>
      <c r="C8050" s="8" t="s">
        <v>16025</v>
      </c>
      <c r="D8050" s="8" t="s">
        <v>16026</v>
      </c>
      <c r="E8050" s="7" t="s">
        <v>12629</v>
      </c>
      <c r="F8050" s="8"/>
      <c r="G8050" s="8"/>
      <c r="H8050" s="8" t="s">
        <v>1651</v>
      </c>
      <c r="I8050" s="8"/>
      <c r="J8050" s="8" t="s">
        <v>12630</v>
      </c>
      <c r="K8050" s="8" t="s">
        <v>12631</v>
      </c>
      <c r="L8050" s="8" t="s">
        <v>389</v>
      </c>
      <c r="M8050" s="7" t="s">
        <v>1982</v>
      </c>
      <c r="N8050" s="9" t="s">
        <v>12633</v>
      </c>
    </row>
    <row r="8051" spans="1:14">
      <c r="A8051" s="7" t="s">
        <v>9897</v>
      </c>
      <c r="B8051" s="7"/>
      <c r="C8051" s="8" t="s">
        <v>16027</v>
      </c>
      <c r="D8051" s="8" t="s">
        <v>16028</v>
      </c>
      <c r="E8051" s="7" t="s">
        <v>12629</v>
      </c>
      <c r="F8051" s="8"/>
      <c r="G8051" s="8"/>
      <c r="H8051" s="8" t="s">
        <v>1651</v>
      </c>
      <c r="I8051" s="8"/>
      <c r="J8051" s="8" t="s">
        <v>12630</v>
      </c>
      <c r="K8051" s="8" t="s">
        <v>12631</v>
      </c>
      <c r="L8051" s="8" t="s">
        <v>389</v>
      </c>
      <c r="M8051" s="7" t="s">
        <v>1982</v>
      </c>
      <c r="N8051" s="9" t="s">
        <v>12633</v>
      </c>
    </row>
    <row r="8052" spans="1:14">
      <c r="A8052" s="7" t="s">
        <v>9897</v>
      </c>
      <c r="B8052" s="8"/>
      <c r="C8052" s="8" t="s">
        <v>16029</v>
      </c>
      <c r="D8052" s="8" t="s">
        <v>16030</v>
      </c>
      <c r="E8052" s="7" t="s">
        <v>12629</v>
      </c>
      <c r="F8052" s="8"/>
      <c r="G8052" s="8"/>
      <c r="H8052" s="8" t="s">
        <v>1651</v>
      </c>
      <c r="I8052" s="8"/>
      <c r="J8052" s="8" t="s">
        <v>12630</v>
      </c>
      <c r="K8052" s="8" t="s">
        <v>12631</v>
      </c>
      <c r="L8052" s="8" t="s">
        <v>389</v>
      </c>
      <c r="M8052" s="7" t="s">
        <v>1982</v>
      </c>
      <c r="N8052" s="9" t="s">
        <v>12633</v>
      </c>
    </row>
    <row r="8053" spans="1:14">
      <c r="A8053" s="7" t="s">
        <v>9897</v>
      </c>
      <c r="B8053" s="7"/>
      <c r="C8053" s="8" t="s">
        <v>16031</v>
      </c>
      <c r="D8053" s="8" t="s">
        <v>16032</v>
      </c>
      <c r="E8053" s="7" t="s">
        <v>12629</v>
      </c>
      <c r="F8053" s="8"/>
      <c r="G8053" s="8"/>
      <c r="H8053" s="8" t="s">
        <v>1651</v>
      </c>
      <c r="I8053" s="8"/>
      <c r="J8053" s="8" t="s">
        <v>12630</v>
      </c>
      <c r="K8053" s="8" t="s">
        <v>12631</v>
      </c>
      <c r="L8053" s="8" t="s">
        <v>389</v>
      </c>
      <c r="M8053" s="7" t="s">
        <v>1982</v>
      </c>
      <c r="N8053" s="9" t="s">
        <v>12633</v>
      </c>
    </row>
    <row r="8054" spans="1:14">
      <c r="A8054" s="7" t="s">
        <v>9897</v>
      </c>
      <c r="B8054" s="7"/>
      <c r="C8054" s="8" t="s">
        <v>16033</v>
      </c>
      <c r="D8054" s="8" t="s">
        <v>16034</v>
      </c>
      <c r="E8054" s="7" t="s">
        <v>12629</v>
      </c>
      <c r="F8054" s="8"/>
      <c r="G8054" s="8"/>
      <c r="H8054" s="8" t="s">
        <v>1651</v>
      </c>
      <c r="I8054" s="8"/>
      <c r="J8054" s="8" t="s">
        <v>12630</v>
      </c>
      <c r="K8054" s="8" t="s">
        <v>12631</v>
      </c>
      <c r="L8054" s="8" t="s">
        <v>389</v>
      </c>
      <c r="M8054" s="7" t="s">
        <v>1982</v>
      </c>
      <c r="N8054" s="9" t="s">
        <v>12633</v>
      </c>
    </row>
    <row r="8055" spans="1:14">
      <c r="A8055" s="7" t="s">
        <v>9897</v>
      </c>
      <c r="B8055" s="7"/>
      <c r="C8055" s="8" t="s">
        <v>16035</v>
      </c>
      <c r="D8055" s="8" t="s">
        <v>16036</v>
      </c>
      <c r="E8055" s="7" t="s">
        <v>12629</v>
      </c>
      <c r="F8055" s="8"/>
      <c r="G8055" s="8"/>
      <c r="H8055" s="8" t="s">
        <v>1651</v>
      </c>
      <c r="I8055" s="8"/>
      <c r="J8055" s="8" t="s">
        <v>12630</v>
      </c>
      <c r="K8055" s="8" t="s">
        <v>12631</v>
      </c>
      <c r="L8055" s="8" t="s">
        <v>389</v>
      </c>
      <c r="M8055" s="7" t="s">
        <v>1982</v>
      </c>
      <c r="N8055" s="9" t="s">
        <v>12633</v>
      </c>
    </row>
    <row r="8056" spans="1:14">
      <c r="A8056" s="7" t="s">
        <v>9897</v>
      </c>
      <c r="B8056" s="7"/>
      <c r="C8056" s="8" t="s">
        <v>16037</v>
      </c>
      <c r="D8056" s="8" t="s">
        <v>16038</v>
      </c>
      <c r="E8056" s="7" t="s">
        <v>12629</v>
      </c>
      <c r="F8056" s="8"/>
      <c r="G8056" s="8"/>
      <c r="H8056" s="8" t="s">
        <v>1651</v>
      </c>
      <c r="I8056" s="8"/>
      <c r="J8056" s="8" t="s">
        <v>12630</v>
      </c>
      <c r="K8056" s="8" t="s">
        <v>12631</v>
      </c>
      <c r="L8056" s="8" t="s">
        <v>389</v>
      </c>
      <c r="M8056" s="7" t="s">
        <v>1982</v>
      </c>
      <c r="N8056" s="9" t="s">
        <v>12633</v>
      </c>
    </row>
    <row r="8057" spans="1:14">
      <c r="A8057" s="7" t="s">
        <v>9897</v>
      </c>
      <c r="B8057" s="7"/>
      <c r="C8057" s="8" t="s">
        <v>16039</v>
      </c>
      <c r="D8057" s="8" t="s">
        <v>16040</v>
      </c>
      <c r="E8057" s="7" t="s">
        <v>12629</v>
      </c>
      <c r="F8057" s="8"/>
      <c r="G8057" s="8"/>
      <c r="H8057" s="8" t="s">
        <v>1651</v>
      </c>
      <c r="I8057" s="8"/>
      <c r="J8057" s="8" t="s">
        <v>12630</v>
      </c>
      <c r="K8057" s="8" t="s">
        <v>12631</v>
      </c>
      <c r="L8057" s="8" t="s">
        <v>389</v>
      </c>
      <c r="M8057" s="7" t="s">
        <v>1982</v>
      </c>
      <c r="N8057" s="9" t="s">
        <v>12633</v>
      </c>
    </row>
    <row r="8058" spans="1:14">
      <c r="A8058" s="7" t="s">
        <v>9897</v>
      </c>
      <c r="B8058" s="7"/>
      <c r="C8058" s="7" t="s">
        <v>16041</v>
      </c>
      <c r="D8058" s="7" t="s">
        <v>16042</v>
      </c>
      <c r="E8058" s="7" t="s">
        <v>12629</v>
      </c>
      <c r="F8058" s="7"/>
      <c r="G8058" s="7"/>
      <c r="H8058" s="8" t="s">
        <v>1651</v>
      </c>
      <c r="I8058" s="8"/>
      <c r="J8058" s="8" t="s">
        <v>12630</v>
      </c>
      <c r="K8058" s="8" t="s">
        <v>12631</v>
      </c>
      <c r="L8058" s="8" t="s">
        <v>389</v>
      </c>
      <c r="M8058" s="7" t="s">
        <v>1982</v>
      </c>
      <c r="N8058" s="9" t="s">
        <v>12633</v>
      </c>
    </row>
    <row r="8059" spans="1:14">
      <c r="A8059" s="7" t="s">
        <v>9897</v>
      </c>
      <c r="B8059" s="7"/>
      <c r="C8059" s="8" t="s">
        <v>16043</v>
      </c>
      <c r="D8059" s="8" t="s">
        <v>16044</v>
      </c>
      <c r="E8059" s="7" t="s">
        <v>12629</v>
      </c>
      <c r="F8059" s="8"/>
      <c r="G8059" s="8"/>
      <c r="H8059" s="8" t="s">
        <v>1651</v>
      </c>
      <c r="I8059" s="8"/>
      <c r="J8059" s="8" t="s">
        <v>12630</v>
      </c>
      <c r="K8059" s="8" t="s">
        <v>12631</v>
      </c>
      <c r="L8059" s="8" t="s">
        <v>389</v>
      </c>
      <c r="M8059" s="7" t="s">
        <v>1982</v>
      </c>
      <c r="N8059" s="9" t="s">
        <v>12633</v>
      </c>
    </row>
    <row r="8060" spans="1:14">
      <c r="A8060" s="7" t="s">
        <v>9897</v>
      </c>
      <c r="B8060" s="7"/>
      <c r="C8060" s="8" t="s">
        <v>16045</v>
      </c>
      <c r="D8060" s="8" t="s">
        <v>16046</v>
      </c>
      <c r="E8060" s="7" t="s">
        <v>12629</v>
      </c>
      <c r="F8060" s="8"/>
      <c r="G8060" s="8"/>
      <c r="H8060" s="8" t="s">
        <v>1651</v>
      </c>
      <c r="I8060" s="8"/>
      <c r="J8060" s="8" t="s">
        <v>12630</v>
      </c>
      <c r="K8060" s="8" t="s">
        <v>12631</v>
      </c>
      <c r="L8060" s="8" t="s">
        <v>389</v>
      </c>
      <c r="M8060" s="7" t="s">
        <v>1982</v>
      </c>
      <c r="N8060" s="9" t="s">
        <v>12633</v>
      </c>
    </row>
    <row r="8061" spans="1:14">
      <c r="A8061" s="7" t="s">
        <v>9897</v>
      </c>
      <c r="B8061" s="7"/>
      <c r="C8061" s="8" t="s">
        <v>16047</v>
      </c>
      <c r="D8061" s="8" t="s">
        <v>16048</v>
      </c>
      <c r="E8061" s="7" t="s">
        <v>12629</v>
      </c>
      <c r="F8061" s="8"/>
      <c r="G8061" s="8"/>
      <c r="H8061" s="8" t="s">
        <v>1651</v>
      </c>
      <c r="I8061" s="8"/>
      <c r="J8061" s="8" t="s">
        <v>12630</v>
      </c>
      <c r="K8061" s="8" t="s">
        <v>12631</v>
      </c>
      <c r="L8061" s="8" t="s">
        <v>389</v>
      </c>
      <c r="M8061" s="7" t="s">
        <v>1982</v>
      </c>
      <c r="N8061" s="9" t="s">
        <v>12633</v>
      </c>
    </row>
    <row r="8062" spans="1:14">
      <c r="A8062" s="7" t="s">
        <v>9897</v>
      </c>
      <c r="B8062" s="7"/>
      <c r="C8062" s="8" t="s">
        <v>16049</v>
      </c>
      <c r="D8062" s="8" t="s">
        <v>16050</v>
      </c>
      <c r="E8062" s="7" t="s">
        <v>12629</v>
      </c>
      <c r="F8062" s="8"/>
      <c r="G8062" s="8"/>
      <c r="H8062" s="8" t="s">
        <v>1651</v>
      </c>
      <c r="I8062" s="8"/>
      <c r="J8062" s="8" t="s">
        <v>12630</v>
      </c>
      <c r="K8062" s="8" t="s">
        <v>12631</v>
      </c>
      <c r="L8062" s="8" t="s">
        <v>389</v>
      </c>
      <c r="M8062" s="7" t="s">
        <v>1982</v>
      </c>
      <c r="N8062" s="9" t="s">
        <v>12633</v>
      </c>
    </row>
    <row r="8063" spans="1:14">
      <c r="A8063" s="7" t="s">
        <v>9897</v>
      </c>
      <c r="B8063" s="7"/>
      <c r="C8063" s="7" t="s">
        <v>16051</v>
      </c>
      <c r="D8063" s="7" t="s">
        <v>16052</v>
      </c>
      <c r="E8063" s="7" t="s">
        <v>12629</v>
      </c>
      <c r="F8063" s="7"/>
      <c r="G8063" s="7"/>
      <c r="H8063" s="8" t="s">
        <v>1651</v>
      </c>
      <c r="I8063" s="8"/>
      <c r="J8063" s="8" t="s">
        <v>12630</v>
      </c>
      <c r="K8063" s="8" t="s">
        <v>12631</v>
      </c>
      <c r="L8063" s="8" t="s">
        <v>389</v>
      </c>
      <c r="M8063" s="7" t="s">
        <v>1982</v>
      </c>
      <c r="N8063" s="9" t="s">
        <v>12633</v>
      </c>
    </row>
    <row r="8064" spans="1:14">
      <c r="A8064" s="7" t="s">
        <v>9897</v>
      </c>
      <c r="B8064" s="7"/>
      <c r="C8064" s="8" t="s">
        <v>16053</v>
      </c>
      <c r="D8064" s="8" t="s">
        <v>16054</v>
      </c>
      <c r="E8064" s="7" t="s">
        <v>12629</v>
      </c>
      <c r="F8064" s="8"/>
      <c r="G8064" s="8"/>
      <c r="H8064" s="8" t="s">
        <v>1651</v>
      </c>
      <c r="I8064" s="8"/>
      <c r="J8064" s="8" t="s">
        <v>12630</v>
      </c>
      <c r="K8064" s="8" t="s">
        <v>12631</v>
      </c>
      <c r="L8064" s="8" t="s">
        <v>389</v>
      </c>
      <c r="M8064" s="7" t="s">
        <v>1982</v>
      </c>
      <c r="N8064" s="9" t="s">
        <v>12633</v>
      </c>
    </row>
    <row r="8065" spans="1:14">
      <c r="A8065" s="7" t="s">
        <v>9897</v>
      </c>
      <c r="B8065" s="7"/>
      <c r="C8065" s="8" t="s">
        <v>16055</v>
      </c>
      <c r="D8065" s="8" t="s">
        <v>16056</v>
      </c>
      <c r="E8065" s="7" t="s">
        <v>12629</v>
      </c>
      <c r="F8065" s="8"/>
      <c r="G8065" s="8"/>
      <c r="H8065" s="8" t="s">
        <v>1651</v>
      </c>
      <c r="I8065" s="8"/>
      <c r="J8065" s="8" t="s">
        <v>12630</v>
      </c>
      <c r="K8065" s="8" t="s">
        <v>12631</v>
      </c>
      <c r="L8065" s="8" t="s">
        <v>389</v>
      </c>
      <c r="M8065" s="7" t="s">
        <v>1982</v>
      </c>
      <c r="N8065" s="9" t="s">
        <v>12633</v>
      </c>
    </row>
    <row r="8066" spans="1:14">
      <c r="A8066" s="7" t="s">
        <v>9897</v>
      </c>
      <c r="B8066" s="7"/>
      <c r="C8066" s="7" t="s">
        <v>16057</v>
      </c>
      <c r="D8066" s="7" t="s">
        <v>16058</v>
      </c>
      <c r="E8066" s="7" t="s">
        <v>12629</v>
      </c>
      <c r="F8066" s="7"/>
      <c r="G8066" s="7"/>
      <c r="H8066" s="8" t="s">
        <v>1651</v>
      </c>
      <c r="I8066" s="8"/>
      <c r="J8066" s="8" t="s">
        <v>12630</v>
      </c>
      <c r="K8066" s="8" t="s">
        <v>12631</v>
      </c>
      <c r="L8066" s="8" t="s">
        <v>389</v>
      </c>
      <c r="M8066" s="7" t="s">
        <v>1982</v>
      </c>
      <c r="N8066" s="9" t="s">
        <v>12633</v>
      </c>
    </row>
    <row r="8067" spans="1:14">
      <c r="A8067" s="7" t="s">
        <v>9897</v>
      </c>
      <c r="B8067" s="7"/>
      <c r="C8067" s="7" t="s">
        <v>16059</v>
      </c>
      <c r="D8067" s="7" t="s">
        <v>16060</v>
      </c>
      <c r="E8067" s="7" t="s">
        <v>12629</v>
      </c>
      <c r="F8067" s="7"/>
      <c r="G8067" s="7"/>
      <c r="H8067" s="8" t="s">
        <v>1651</v>
      </c>
      <c r="I8067" s="8"/>
      <c r="J8067" s="8" t="s">
        <v>12630</v>
      </c>
      <c r="K8067" s="8" t="s">
        <v>12631</v>
      </c>
      <c r="L8067" s="8" t="s">
        <v>389</v>
      </c>
      <c r="M8067" s="7" t="s">
        <v>1982</v>
      </c>
      <c r="N8067" s="9" t="s">
        <v>12633</v>
      </c>
    </row>
    <row r="8068" spans="1:14">
      <c r="A8068" s="7" t="s">
        <v>9897</v>
      </c>
      <c r="B8068" s="8"/>
      <c r="C8068" s="8" t="s">
        <v>16061</v>
      </c>
      <c r="D8068" s="8" t="s">
        <v>16062</v>
      </c>
      <c r="E8068" s="7" t="s">
        <v>12629</v>
      </c>
      <c r="F8068" s="8"/>
      <c r="G8068" s="8"/>
      <c r="H8068" s="8" t="s">
        <v>1651</v>
      </c>
      <c r="I8068" s="8"/>
      <c r="J8068" s="8" t="s">
        <v>12630</v>
      </c>
      <c r="K8068" s="8" t="s">
        <v>12631</v>
      </c>
      <c r="L8068" s="8" t="s">
        <v>389</v>
      </c>
      <c r="M8068" s="7" t="s">
        <v>1982</v>
      </c>
      <c r="N8068" s="9" t="s">
        <v>12633</v>
      </c>
    </row>
    <row r="8069" spans="1:14">
      <c r="A8069" s="7" t="s">
        <v>9897</v>
      </c>
      <c r="B8069" s="8"/>
      <c r="C8069" s="8" t="s">
        <v>16063</v>
      </c>
      <c r="D8069" s="8" t="s">
        <v>16064</v>
      </c>
      <c r="E8069" s="7" t="s">
        <v>12629</v>
      </c>
      <c r="F8069" s="8"/>
      <c r="G8069" s="8"/>
      <c r="H8069" s="8" t="s">
        <v>1651</v>
      </c>
      <c r="I8069" s="8"/>
      <c r="J8069" s="8" t="s">
        <v>12630</v>
      </c>
      <c r="K8069" s="8" t="s">
        <v>12631</v>
      </c>
      <c r="L8069" s="8" t="s">
        <v>389</v>
      </c>
      <c r="M8069" s="7" t="s">
        <v>1982</v>
      </c>
      <c r="N8069" s="9" t="s">
        <v>12633</v>
      </c>
    </row>
    <row r="8070" spans="1:14">
      <c r="A8070" s="7" t="s">
        <v>9897</v>
      </c>
      <c r="B8070" s="8"/>
      <c r="C8070" s="8" t="s">
        <v>16065</v>
      </c>
      <c r="D8070" s="8" t="s">
        <v>16066</v>
      </c>
      <c r="E8070" s="7" t="s">
        <v>12629</v>
      </c>
      <c r="F8070" s="8"/>
      <c r="G8070" s="8"/>
      <c r="H8070" s="8" t="s">
        <v>1651</v>
      </c>
      <c r="I8070" s="8"/>
      <c r="J8070" s="8" t="s">
        <v>12630</v>
      </c>
      <c r="K8070" s="8" t="s">
        <v>12631</v>
      </c>
      <c r="L8070" s="8" t="s">
        <v>389</v>
      </c>
      <c r="M8070" s="7" t="s">
        <v>1982</v>
      </c>
      <c r="N8070" s="9" t="s">
        <v>12633</v>
      </c>
    </row>
    <row r="8071" spans="1:14">
      <c r="A8071" s="7" t="s">
        <v>9897</v>
      </c>
      <c r="B8071" s="7"/>
      <c r="C8071" s="8" t="s">
        <v>16067</v>
      </c>
      <c r="D8071" s="8" t="s">
        <v>16068</v>
      </c>
      <c r="E8071" s="7" t="s">
        <v>12629</v>
      </c>
      <c r="F8071" s="8"/>
      <c r="G8071" s="8"/>
      <c r="H8071" s="8" t="s">
        <v>1651</v>
      </c>
      <c r="I8071" s="8"/>
      <c r="J8071" s="8" t="s">
        <v>12630</v>
      </c>
      <c r="K8071" s="8" t="s">
        <v>12631</v>
      </c>
      <c r="L8071" s="8" t="s">
        <v>389</v>
      </c>
      <c r="M8071" s="7" t="s">
        <v>1982</v>
      </c>
      <c r="N8071" s="9" t="s">
        <v>12633</v>
      </c>
    </row>
    <row r="8072" spans="1:14">
      <c r="A8072" s="7" t="s">
        <v>9897</v>
      </c>
      <c r="B8072" s="7"/>
      <c r="C8072" s="7" t="s">
        <v>16069</v>
      </c>
      <c r="D8072" s="7" t="s">
        <v>16070</v>
      </c>
      <c r="E8072" s="7" t="s">
        <v>12629</v>
      </c>
      <c r="F8072" s="7"/>
      <c r="G8072" s="7"/>
      <c r="H8072" s="8" t="s">
        <v>1651</v>
      </c>
      <c r="I8072" s="8"/>
      <c r="J8072" s="8" t="s">
        <v>12630</v>
      </c>
      <c r="K8072" s="8" t="s">
        <v>12631</v>
      </c>
      <c r="L8072" s="8" t="s">
        <v>389</v>
      </c>
      <c r="M8072" s="7" t="s">
        <v>1982</v>
      </c>
      <c r="N8072" s="9" t="s">
        <v>12633</v>
      </c>
    </row>
    <row r="8073" spans="1:14">
      <c r="A8073" s="7" t="s">
        <v>9897</v>
      </c>
      <c r="B8073" s="7"/>
      <c r="C8073" s="7" t="s">
        <v>16071</v>
      </c>
      <c r="D8073" s="7" t="s">
        <v>16072</v>
      </c>
      <c r="E8073" s="7" t="s">
        <v>12629</v>
      </c>
      <c r="F8073" s="7"/>
      <c r="G8073" s="7"/>
      <c r="H8073" s="8" t="s">
        <v>1651</v>
      </c>
      <c r="I8073" s="8"/>
      <c r="J8073" s="8" t="s">
        <v>12630</v>
      </c>
      <c r="K8073" s="8" t="s">
        <v>12631</v>
      </c>
      <c r="L8073" s="8" t="s">
        <v>389</v>
      </c>
      <c r="M8073" s="7" t="s">
        <v>1982</v>
      </c>
      <c r="N8073" s="9" t="s">
        <v>12633</v>
      </c>
    </row>
    <row r="8074" spans="1:14">
      <c r="A8074" s="7" t="s">
        <v>9897</v>
      </c>
      <c r="B8074" s="7"/>
      <c r="C8074" s="7" t="s">
        <v>16073</v>
      </c>
      <c r="D8074" s="7" t="s">
        <v>16074</v>
      </c>
      <c r="E8074" s="7" t="s">
        <v>12629</v>
      </c>
      <c r="F8074" s="7"/>
      <c r="G8074" s="7"/>
      <c r="H8074" s="8" t="s">
        <v>1651</v>
      </c>
      <c r="I8074" s="8"/>
      <c r="J8074" s="8" t="s">
        <v>12630</v>
      </c>
      <c r="K8074" s="8" t="s">
        <v>12631</v>
      </c>
      <c r="L8074" s="8" t="s">
        <v>389</v>
      </c>
      <c r="M8074" s="7" t="s">
        <v>1982</v>
      </c>
      <c r="N8074" s="9" t="s">
        <v>12633</v>
      </c>
    </row>
    <row r="8075" spans="1:14">
      <c r="A8075" s="7" t="s">
        <v>9897</v>
      </c>
      <c r="B8075" s="7"/>
      <c r="C8075" s="8" t="s">
        <v>16075</v>
      </c>
      <c r="D8075" s="8" t="s">
        <v>16076</v>
      </c>
      <c r="E8075" s="7" t="s">
        <v>12629</v>
      </c>
      <c r="F8075" s="8"/>
      <c r="G8075" s="8"/>
      <c r="H8075" s="8" t="s">
        <v>1651</v>
      </c>
      <c r="I8075" s="8"/>
      <c r="J8075" s="8" t="s">
        <v>12630</v>
      </c>
      <c r="K8075" s="8" t="s">
        <v>12631</v>
      </c>
      <c r="L8075" s="8" t="s">
        <v>389</v>
      </c>
      <c r="M8075" s="7" t="s">
        <v>1982</v>
      </c>
      <c r="N8075" s="9" t="s">
        <v>12633</v>
      </c>
    </row>
    <row r="8076" spans="1:14">
      <c r="A8076" s="7" t="s">
        <v>9897</v>
      </c>
      <c r="B8076" s="8"/>
      <c r="C8076" s="8" t="s">
        <v>16077</v>
      </c>
      <c r="D8076" s="8" t="s">
        <v>16078</v>
      </c>
      <c r="E8076" s="7" t="s">
        <v>12629</v>
      </c>
      <c r="F8076" s="8"/>
      <c r="G8076" s="8"/>
      <c r="H8076" s="8" t="s">
        <v>1651</v>
      </c>
      <c r="I8076" s="8"/>
      <c r="J8076" s="8" t="s">
        <v>12630</v>
      </c>
      <c r="K8076" s="8" t="s">
        <v>12631</v>
      </c>
      <c r="L8076" s="8" t="s">
        <v>389</v>
      </c>
      <c r="M8076" s="7" t="s">
        <v>1982</v>
      </c>
      <c r="N8076" s="9" t="s">
        <v>12633</v>
      </c>
    </row>
    <row r="8077" spans="1:14">
      <c r="A8077" s="7" t="s">
        <v>9897</v>
      </c>
      <c r="B8077" s="7"/>
      <c r="C8077" s="8" t="s">
        <v>16079</v>
      </c>
      <c r="D8077" s="8" t="s">
        <v>16080</v>
      </c>
      <c r="E8077" s="7" t="s">
        <v>12629</v>
      </c>
      <c r="F8077" s="8"/>
      <c r="G8077" s="8"/>
      <c r="H8077" s="8" t="s">
        <v>1651</v>
      </c>
      <c r="I8077" s="8"/>
      <c r="J8077" s="8" t="s">
        <v>12630</v>
      </c>
      <c r="K8077" s="8" t="s">
        <v>12631</v>
      </c>
      <c r="L8077" s="8" t="s">
        <v>389</v>
      </c>
      <c r="M8077" s="7" t="s">
        <v>1982</v>
      </c>
      <c r="N8077" s="9" t="s">
        <v>12633</v>
      </c>
    </row>
    <row r="8078" spans="1:14">
      <c r="A8078" s="7" t="s">
        <v>9897</v>
      </c>
      <c r="B8078" s="7"/>
      <c r="C8078" s="7" t="s">
        <v>16081</v>
      </c>
      <c r="D8078" s="7" t="s">
        <v>16082</v>
      </c>
      <c r="E8078" s="7" t="s">
        <v>12629</v>
      </c>
      <c r="F8078" s="7"/>
      <c r="G8078" s="7"/>
      <c r="H8078" s="8" t="s">
        <v>1651</v>
      </c>
      <c r="I8078" s="8"/>
      <c r="J8078" s="8" t="s">
        <v>12630</v>
      </c>
      <c r="K8078" s="8" t="s">
        <v>12631</v>
      </c>
      <c r="L8078" s="8" t="s">
        <v>389</v>
      </c>
      <c r="M8078" s="7" t="s">
        <v>1982</v>
      </c>
      <c r="N8078" s="9" t="s">
        <v>12633</v>
      </c>
    </row>
    <row r="8079" spans="1:14">
      <c r="A8079" s="7" t="s">
        <v>9897</v>
      </c>
      <c r="B8079" s="7"/>
      <c r="C8079" s="8" t="s">
        <v>16083</v>
      </c>
      <c r="D8079" s="8" t="s">
        <v>16084</v>
      </c>
      <c r="E8079" s="7" t="s">
        <v>12629</v>
      </c>
      <c r="F8079" s="8"/>
      <c r="G8079" s="8"/>
      <c r="H8079" s="8" t="s">
        <v>1651</v>
      </c>
      <c r="I8079" s="8"/>
      <c r="J8079" s="8" t="s">
        <v>12630</v>
      </c>
      <c r="K8079" s="8" t="s">
        <v>12631</v>
      </c>
      <c r="L8079" s="8" t="s">
        <v>389</v>
      </c>
      <c r="M8079" s="7" t="s">
        <v>1982</v>
      </c>
      <c r="N8079" s="9" t="s">
        <v>12633</v>
      </c>
    </row>
    <row r="8080" spans="1:14">
      <c r="A8080" s="7" t="s">
        <v>9897</v>
      </c>
      <c r="B8080" s="7"/>
      <c r="C8080" s="8" t="s">
        <v>16085</v>
      </c>
      <c r="D8080" s="8" t="s">
        <v>16086</v>
      </c>
      <c r="E8080" s="7" t="s">
        <v>12629</v>
      </c>
      <c r="F8080" s="8"/>
      <c r="G8080" s="8"/>
      <c r="H8080" s="8" t="s">
        <v>1651</v>
      </c>
      <c r="I8080" s="8"/>
      <c r="J8080" s="8" t="s">
        <v>12630</v>
      </c>
      <c r="K8080" s="8" t="s">
        <v>12631</v>
      </c>
      <c r="L8080" s="8" t="s">
        <v>389</v>
      </c>
      <c r="M8080" s="7" t="s">
        <v>1982</v>
      </c>
      <c r="N8080" s="9" t="s">
        <v>12633</v>
      </c>
    </row>
    <row r="8081" spans="1:14">
      <c r="A8081" s="7" t="s">
        <v>9897</v>
      </c>
      <c r="B8081" s="7"/>
      <c r="C8081" s="7" t="s">
        <v>16087</v>
      </c>
      <c r="D8081" s="7" t="s">
        <v>16088</v>
      </c>
      <c r="E8081" s="7" t="s">
        <v>12629</v>
      </c>
      <c r="F8081" s="7"/>
      <c r="G8081" s="7"/>
      <c r="H8081" s="8" t="s">
        <v>1651</v>
      </c>
      <c r="I8081" s="8"/>
      <c r="J8081" s="8" t="s">
        <v>12630</v>
      </c>
      <c r="K8081" s="8" t="s">
        <v>12631</v>
      </c>
      <c r="L8081" s="8" t="s">
        <v>389</v>
      </c>
      <c r="M8081" s="7" t="s">
        <v>1982</v>
      </c>
      <c r="N8081" s="9" t="s">
        <v>12633</v>
      </c>
    </row>
    <row r="8082" spans="1:14">
      <c r="A8082" s="7" t="s">
        <v>9897</v>
      </c>
      <c r="B8082" s="7"/>
      <c r="C8082" s="7" t="s">
        <v>16089</v>
      </c>
      <c r="D8082" s="7" t="s">
        <v>16090</v>
      </c>
      <c r="E8082" s="7" t="s">
        <v>12629</v>
      </c>
      <c r="F8082" s="7"/>
      <c r="G8082" s="7"/>
      <c r="H8082" s="8" t="s">
        <v>1651</v>
      </c>
      <c r="I8082" s="8"/>
      <c r="J8082" s="8" t="s">
        <v>12630</v>
      </c>
      <c r="K8082" s="8" t="s">
        <v>12631</v>
      </c>
      <c r="L8082" s="8" t="s">
        <v>389</v>
      </c>
      <c r="M8082" s="7" t="s">
        <v>1982</v>
      </c>
      <c r="N8082" s="9" t="s">
        <v>12633</v>
      </c>
    </row>
    <row r="8083" spans="1:14">
      <c r="A8083" s="7" t="s">
        <v>9897</v>
      </c>
      <c r="B8083" s="8"/>
      <c r="C8083" s="8" t="s">
        <v>16091</v>
      </c>
      <c r="D8083" s="8" t="s">
        <v>16092</v>
      </c>
      <c r="E8083" s="7" t="s">
        <v>12629</v>
      </c>
      <c r="F8083" s="8"/>
      <c r="G8083" s="8"/>
      <c r="H8083" s="8" t="s">
        <v>1651</v>
      </c>
      <c r="I8083" s="8"/>
      <c r="J8083" s="8" t="s">
        <v>12630</v>
      </c>
      <c r="K8083" s="8" t="s">
        <v>12631</v>
      </c>
      <c r="L8083" s="8" t="s">
        <v>389</v>
      </c>
      <c r="M8083" s="7" t="s">
        <v>1982</v>
      </c>
      <c r="N8083" s="9" t="s">
        <v>12633</v>
      </c>
    </row>
    <row r="8084" spans="1:14">
      <c r="A8084" s="7" t="s">
        <v>9897</v>
      </c>
      <c r="B8084" s="7"/>
      <c r="C8084" s="8" t="s">
        <v>16093</v>
      </c>
      <c r="D8084" s="8" t="s">
        <v>16094</v>
      </c>
      <c r="E8084" s="7" t="s">
        <v>12629</v>
      </c>
      <c r="F8084" s="8"/>
      <c r="G8084" s="8"/>
      <c r="H8084" s="8" t="s">
        <v>1651</v>
      </c>
      <c r="I8084" s="8"/>
      <c r="J8084" s="8" t="s">
        <v>12630</v>
      </c>
      <c r="K8084" s="8" t="s">
        <v>12631</v>
      </c>
      <c r="L8084" s="8" t="s">
        <v>389</v>
      </c>
      <c r="M8084" s="7" t="s">
        <v>1982</v>
      </c>
      <c r="N8084" s="9" t="s">
        <v>12633</v>
      </c>
    </row>
    <row r="8085" spans="1:14">
      <c r="A8085" s="7" t="s">
        <v>9897</v>
      </c>
      <c r="B8085" s="7"/>
      <c r="C8085" s="8" t="s">
        <v>16095</v>
      </c>
      <c r="D8085" s="8" t="s">
        <v>16096</v>
      </c>
      <c r="E8085" s="7" t="s">
        <v>12629</v>
      </c>
      <c r="F8085" s="8"/>
      <c r="G8085" s="8"/>
      <c r="H8085" s="8" t="s">
        <v>1651</v>
      </c>
      <c r="I8085" s="8"/>
      <c r="J8085" s="8" t="s">
        <v>12630</v>
      </c>
      <c r="K8085" s="8" t="s">
        <v>12631</v>
      </c>
      <c r="L8085" s="8" t="s">
        <v>389</v>
      </c>
      <c r="M8085" s="7" t="s">
        <v>1982</v>
      </c>
      <c r="N8085" s="9" t="s">
        <v>12633</v>
      </c>
    </row>
    <row r="8086" spans="1:14">
      <c r="A8086" s="7" t="s">
        <v>9897</v>
      </c>
      <c r="B8086" s="7"/>
      <c r="C8086" s="8" t="s">
        <v>16097</v>
      </c>
      <c r="D8086" s="8" t="s">
        <v>16098</v>
      </c>
      <c r="E8086" s="7" t="s">
        <v>12629</v>
      </c>
      <c r="F8086" s="8"/>
      <c r="G8086" s="8"/>
      <c r="H8086" s="8" t="s">
        <v>1651</v>
      </c>
      <c r="I8086" s="8"/>
      <c r="J8086" s="8" t="s">
        <v>12630</v>
      </c>
      <c r="K8086" s="8" t="s">
        <v>12631</v>
      </c>
      <c r="L8086" s="8" t="s">
        <v>389</v>
      </c>
      <c r="M8086" s="7" t="s">
        <v>1982</v>
      </c>
      <c r="N8086" s="9" t="s">
        <v>12633</v>
      </c>
    </row>
    <row r="8087" spans="1:14">
      <c r="A8087" s="7" t="s">
        <v>9897</v>
      </c>
      <c r="B8087" s="7"/>
      <c r="C8087" s="8" t="s">
        <v>16099</v>
      </c>
      <c r="D8087" s="8" t="s">
        <v>16100</v>
      </c>
      <c r="E8087" s="7" t="s">
        <v>12629</v>
      </c>
      <c r="F8087" s="8"/>
      <c r="G8087" s="8"/>
      <c r="H8087" s="8" t="s">
        <v>1651</v>
      </c>
      <c r="I8087" s="8"/>
      <c r="J8087" s="8" t="s">
        <v>12630</v>
      </c>
      <c r="K8087" s="8" t="s">
        <v>12631</v>
      </c>
      <c r="L8087" s="8" t="s">
        <v>389</v>
      </c>
      <c r="M8087" s="7" t="s">
        <v>1982</v>
      </c>
      <c r="N8087" s="9" t="s">
        <v>12633</v>
      </c>
    </row>
    <row r="8088" spans="1:14">
      <c r="A8088" s="7" t="s">
        <v>9897</v>
      </c>
      <c r="B8088" s="7"/>
      <c r="C8088" s="8" t="s">
        <v>16101</v>
      </c>
      <c r="D8088" s="8" t="s">
        <v>16102</v>
      </c>
      <c r="E8088" s="7" t="s">
        <v>12629</v>
      </c>
      <c r="F8088" s="8"/>
      <c r="G8088" s="8"/>
      <c r="H8088" s="8" t="s">
        <v>1651</v>
      </c>
      <c r="I8088" s="8"/>
      <c r="J8088" s="8" t="s">
        <v>12630</v>
      </c>
      <c r="K8088" s="8" t="s">
        <v>12631</v>
      </c>
      <c r="L8088" s="8" t="s">
        <v>389</v>
      </c>
      <c r="M8088" s="7" t="s">
        <v>1982</v>
      </c>
      <c r="N8088" s="9" t="s">
        <v>12633</v>
      </c>
    </row>
    <row r="8089" spans="1:14">
      <c r="A8089" s="7" t="s">
        <v>9897</v>
      </c>
      <c r="B8089" s="7"/>
      <c r="C8089" s="8" t="s">
        <v>16103</v>
      </c>
      <c r="D8089" s="8" t="s">
        <v>16104</v>
      </c>
      <c r="E8089" s="7" t="s">
        <v>12629</v>
      </c>
      <c r="F8089" s="8"/>
      <c r="G8089" s="8"/>
      <c r="H8089" s="8" t="s">
        <v>1651</v>
      </c>
      <c r="I8089" s="8"/>
      <c r="J8089" s="8" t="s">
        <v>12630</v>
      </c>
      <c r="K8089" s="8" t="s">
        <v>12631</v>
      </c>
      <c r="L8089" s="8" t="s">
        <v>389</v>
      </c>
      <c r="M8089" s="7" t="s">
        <v>1982</v>
      </c>
      <c r="N8089" s="9" t="s">
        <v>12633</v>
      </c>
    </row>
    <row r="8090" spans="1:14">
      <c r="A8090" s="7" t="s">
        <v>9897</v>
      </c>
      <c r="B8090" s="7"/>
      <c r="C8090" s="8" t="s">
        <v>16105</v>
      </c>
      <c r="D8090" s="8" t="s">
        <v>16106</v>
      </c>
      <c r="E8090" s="7" t="s">
        <v>12629</v>
      </c>
      <c r="F8090" s="8"/>
      <c r="G8090" s="8"/>
      <c r="H8090" s="8" t="s">
        <v>1651</v>
      </c>
      <c r="I8090" s="8"/>
      <c r="J8090" s="8" t="s">
        <v>12630</v>
      </c>
      <c r="K8090" s="8" t="s">
        <v>12631</v>
      </c>
      <c r="L8090" s="8" t="s">
        <v>389</v>
      </c>
      <c r="M8090" s="7" t="s">
        <v>1982</v>
      </c>
      <c r="N8090" s="9" t="s">
        <v>12633</v>
      </c>
    </row>
    <row r="8091" spans="1:14">
      <c r="A8091" s="7" t="s">
        <v>9897</v>
      </c>
      <c r="B8091" s="7"/>
      <c r="C8091" s="8" t="s">
        <v>16107</v>
      </c>
      <c r="D8091" s="8" t="s">
        <v>16108</v>
      </c>
      <c r="E8091" s="7" t="s">
        <v>12629</v>
      </c>
      <c r="F8091" s="8"/>
      <c r="G8091" s="8"/>
      <c r="H8091" s="8" t="s">
        <v>1651</v>
      </c>
      <c r="I8091" s="8"/>
      <c r="J8091" s="8" t="s">
        <v>12630</v>
      </c>
      <c r="K8091" s="8" t="s">
        <v>12631</v>
      </c>
      <c r="L8091" s="8" t="s">
        <v>389</v>
      </c>
      <c r="M8091" s="7" t="s">
        <v>1982</v>
      </c>
      <c r="N8091" s="9" t="s">
        <v>12633</v>
      </c>
    </row>
    <row r="8092" spans="1:14">
      <c r="A8092" s="7" t="s">
        <v>9897</v>
      </c>
      <c r="B8092" s="7"/>
      <c r="C8092" s="8" t="s">
        <v>16109</v>
      </c>
      <c r="D8092" s="8" t="s">
        <v>16110</v>
      </c>
      <c r="E8092" s="7" t="s">
        <v>12629</v>
      </c>
      <c r="F8092" s="8"/>
      <c r="G8092" s="8"/>
      <c r="H8092" s="8" t="s">
        <v>1651</v>
      </c>
      <c r="I8092" s="8"/>
      <c r="J8092" s="8" t="s">
        <v>12630</v>
      </c>
      <c r="K8092" s="8" t="s">
        <v>12631</v>
      </c>
      <c r="L8092" s="8" t="s">
        <v>389</v>
      </c>
      <c r="M8092" s="7" t="s">
        <v>1982</v>
      </c>
      <c r="N8092" s="9" t="s">
        <v>12633</v>
      </c>
    </row>
    <row r="8093" spans="1:14">
      <c r="A8093" s="7" t="s">
        <v>9897</v>
      </c>
      <c r="B8093" s="7"/>
      <c r="C8093" s="8" t="s">
        <v>16111</v>
      </c>
      <c r="D8093" s="8" t="s">
        <v>16112</v>
      </c>
      <c r="E8093" s="7" t="s">
        <v>12629</v>
      </c>
      <c r="F8093" s="8"/>
      <c r="G8093" s="8"/>
      <c r="H8093" s="8" t="s">
        <v>1651</v>
      </c>
      <c r="I8093" s="8"/>
      <c r="J8093" s="8" t="s">
        <v>12630</v>
      </c>
      <c r="K8093" s="8" t="s">
        <v>12631</v>
      </c>
      <c r="L8093" s="8" t="s">
        <v>389</v>
      </c>
      <c r="M8093" s="7" t="s">
        <v>1982</v>
      </c>
      <c r="N8093" s="9" t="s">
        <v>12633</v>
      </c>
    </row>
    <row r="8094" spans="1:14">
      <c r="A8094" s="7" t="s">
        <v>9897</v>
      </c>
      <c r="B8094" s="7"/>
      <c r="C8094" s="7" t="s">
        <v>16113</v>
      </c>
      <c r="D8094" s="7" t="s">
        <v>16114</v>
      </c>
      <c r="E8094" s="7" t="s">
        <v>12629</v>
      </c>
      <c r="F8094" s="7"/>
      <c r="G8094" s="7"/>
      <c r="H8094" s="8" t="s">
        <v>1651</v>
      </c>
      <c r="I8094" s="8"/>
      <c r="J8094" s="8" t="s">
        <v>12630</v>
      </c>
      <c r="K8094" s="8" t="s">
        <v>12631</v>
      </c>
      <c r="L8094" s="8" t="s">
        <v>389</v>
      </c>
      <c r="M8094" s="7" t="s">
        <v>1982</v>
      </c>
      <c r="N8094" s="9" t="s">
        <v>12633</v>
      </c>
    </row>
    <row r="8095" spans="1:14">
      <c r="A8095" s="7" t="s">
        <v>9897</v>
      </c>
      <c r="B8095" s="7"/>
      <c r="C8095" s="8" t="s">
        <v>16115</v>
      </c>
      <c r="D8095" s="8" t="s">
        <v>16116</v>
      </c>
      <c r="E8095" s="7" t="s">
        <v>12629</v>
      </c>
      <c r="F8095" s="8"/>
      <c r="G8095" s="8"/>
      <c r="H8095" s="8" t="s">
        <v>1651</v>
      </c>
      <c r="I8095" s="8"/>
      <c r="J8095" s="8" t="s">
        <v>12630</v>
      </c>
      <c r="K8095" s="8" t="s">
        <v>12631</v>
      </c>
      <c r="L8095" s="8" t="s">
        <v>389</v>
      </c>
      <c r="M8095" s="7" t="s">
        <v>1982</v>
      </c>
      <c r="N8095" s="9" t="s">
        <v>12633</v>
      </c>
    </row>
    <row r="8096" spans="1:14">
      <c r="A8096" s="7" t="s">
        <v>9897</v>
      </c>
      <c r="B8096" s="7"/>
      <c r="C8096" s="8" t="s">
        <v>16117</v>
      </c>
      <c r="D8096" s="8" t="s">
        <v>16118</v>
      </c>
      <c r="E8096" s="7" t="s">
        <v>12629</v>
      </c>
      <c r="F8096" s="8"/>
      <c r="G8096" s="8"/>
      <c r="H8096" s="8" t="s">
        <v>1651</v>
      </c>
      <c r="I8096" s="8"/>
      <c r="J8096" s="8" t="s">
        <v>12630</v>
      </c>
      <c r="K8096" s="8" t="s">
        <v>12631</v>
      </c>
      <c r="L8096" s="8" t="s">
        <v>389</v>
      </c>
      <c r="M8096" s="7" t="s">
        <v>1982</v>
      </c>
      <c r="N8096" s="9" t="s">
        <v>12633</v>
      </c>
    </row>
    <row r="8097" spans="1:14">
      <c r="A8097" s="7" t="s">
        <v>9897</v>
      </c>
      <c r="B8097" s="7"/>
      <c r="C8097" s="8" t="s">
        <v>16119</v>
      </c>
      <c r="D8097" s="8" t="s">
        <v>16120</v>
      </c>
      <c r="E8097" s="7" t="s">
        <v>12629</v>
      </c>
      <c r="F8097" s="8"/>
      <c r="G8097" s="8"/>
      <c r="H8097" s="8" t="s">
        <v>1651</v>
      </c>
      <c r="I8097" s="8"/>
      <c r="J8097" s="8" t="s">
        <v>12630</v>
      </c>
      <c r="K8097" s="8" t="s">
        <v>12631</v>
      </c>
      <c r="L8097" s="8" t="s">
        <v>389</v>
      </c>
      <c r="M8097" s="7" t="s">
        <v>1982</v>
      </c>
      <c r="N8097" s="9" t="s">
        <v>12633</v>
      </c>
    </row>
    <row r="8098" spans="1:14">
      <c r="A8098" s="7" t="s">
        <v>9897</v>
      </c>
      <c r="B8098" s="7"/>
      <c r="C8098" s="7" t="s">
        <v>16121</v>
      </c>
      <c r="D8098" s="7" t="s">
        <v>16122</v>
      </c>
      <c r="E8098" s="7" t="s">
        <v>12629</v>
      </c>
      <c r="F8098" s="7"/>
      <c r="G8098" s="7"/>
      <c r="H8098" s="8" t="s">
        <v>1651</v>
      </c>
      <c r="I8098" s="8"/>
      <c r="J8098" s="8" t="s">
        <v>12630</v>
      </c>
      <c r="K8098" s="8" t="s">
        <v>12631</v>
      </c>
      <c r="L8098" s="8" t="s">
        <v>389</v>
      </c>
      <c r="M8098" s="7" t="s">
        <v>1982</v>
      </c>
      <c r="N8098" s="9" t="s">
        <v>12633</v>
      </c>
    </row>
    <row r="8099" spans="1:14">
      <c r="A8099" s="7" t="s">
        <v>9897</v>
      </c>
      <c r="B8099" s="7"/>
      <c r="C8099" s="7" t="s">
        <v>16123</v>
      </c>
      <c r="D8099" s="7" t="s">
        <v>16124</v>
      </c>
      <c r="E8099" s="7" t="s">
        <v>12629</v>
      </c>
      <c r="F8099" s="7"/>
      <c r="G8099" s="7"/>
      <c r="H8099" s="8" t="s">
        <v>1651</v>
      </c>
      <c r="I8099" s="8"/>
      <c r="J8099" s="8" t="s">
        <v>12630</v>
      </c>
      <c r="K8099" s="8" t="s">
        <v>12631</v>
      </c>
      <c r="L8099" s="8" t="s">
        <v>389</v>
      </c>
      <c r="M8099" s="7" t="s">
        <v>1982</v>
      </c>
      <c r="N8099" s="9" t="s">
        <v>12633</v>
      </c>
    </row>
    <row r="8100" spans="1:14">
      <c r="A8100" s="7" t="s">
        <v>9897</v>
      </c>
      <c r="B8100" s="7"/>
      <c r="C8100" s="7" t="s">
        <v>16125</v>
      </c>
      <c r="D8100" s="7" t="s">
        <v>16126</v>
      </c>
      <c r="E8100" s="7" t="s">
        <v>12629</v>
      </c>
      <c r="F8100" s="7"/>
      <c r="G8100" s="7"/>
      <c r="H8100" s="8" t="s">
        <v>1651</v>
      </c>
      <c r="I8100" s="8"/>
      <c r="J8100" s="8" t="s">
        <v>12630</v>
      </c>
      <c r="K8100" s="8" t="s">
        <v>12631</v>
      </c>
      <c r="L8100" s="8" t="s">
        <v>389</v>
      </c>
      <c r="M8100" s="7" t="s">
        <v>1982</v>
      </c>
      <c r="N8100" s="9" t="s">
        <v>12633</v>
      </c>
    </row>
    <row r="8101" spans="1:14">
      <c r="A8101" s="7" t="s">
        <v>9897</v>
      </c>
      <c r="B8101" s="7"/>
      <c r="C8101" s="8" t="s">
        <v>16127</v>
      </c>
      <c r="D8101" s="8" t="s">
        <v>16128</v>
      </c>
      <c r="E8101" s="7" t="s">
        <v>12629</v>
      </c>
      <c r="F8101" s="8"/>
      <c r="G8101" s="8"/>
      <c r="H8101" s="8" t="s">
        <v>1651</v>
      </c>
      <c r="I8101" s="8"/>
      <c r="J8101" s="8" t="s">
        <v>12630</v>
      </c>
      <c r="K8101" s="8" t="s">
        <v>12631</v>
      </c>
      <c r="L8101" s="8" t="s">
        <v>389</v>
      </c>
      <c r="M8101" s="7" t="s">
        <v>1982</v>
      </c>
      <c r="N8101" s="9" t="s">
        <v>12633</v>
      </c>
    </row>
    <row r="8102" spans="1:14">
      <c r="A8102" s="7" t="s">
        <v>9897</v>
      </c>
      <c r="B8102" s="7"/>
      <c r="C8102" s="8" t="s">
        <v>16129</v>
      </c>
      <c r="D8102" s="8" t="s">
        <v>16130</v>
      </c>
      <c r="E8102" s="7" t="s">
        <v>12629</v>
      </c>
      <c r="F8102" s="8"/>
      <c r="G8102" s="8"/>
      <c r="H8102" s="8" t="s">
        <v>1651</v>
      </c>
      <c r="I8102" s="8"/>
      <c r="J8102" s="8" t="s">
        <v>12630</v>
      </c>
      <c r="K8102" s="8" t="s">
        <v>12631</v>
      </c>
      <c r="L8102" s="8" t="s">
        <v>389</v>
      </c>
      <c r="M8102" s="7" t="s">
        <v>1982</v>
      </c>
      <c r="N8102" s="9" t="s">
        <v>12633</v>
      </c>
    </row>
    <row r="8103" spans="1:14">
      <c r="A8103" s="7" t="s">
        <v>9897</v>
      </c>
      <c r="B8103" s="7"/>
      <c r="C8103" s="8" t="s">
        <v>16131</v>
      </c>
      <c r="D8103" s="8" t="s">
        <v>16132</v>
      </c>
      <c r="E8103" s="7" t="s">
        <v>12629</v>
      </c>
      <c r="F8103" s="8"/>
      <c r="G8103" s="8"/>
      <c r="H8103" s="8" t="s">
        <v>1651</v>
      </c>
      <c r="I8103" s="8"/>
      <c r="J8103" s="8" t="s">
        <v>12630</v>
      </c>
      <c r="K8103" s="8" t="s">
        <v>12631</v>
      </c>
      <c r="L8103" s="8" t="s">
        <v>389</v>
      </c>
      <c r="M8103" s="7" t="s">
        <v>1982</v>
      </c>
      <c r="N8103" s="9" t="s">
        <v>12633</v>
      </c>
    </row>
    <row r="8104" spans="1:14">
      <c r="A8104" s="7" t="s">
        <v>9897</v>
      </c>
      <c r="B8104" s="7"/>
      <c r="C8104" s="7" t="s">
        <v>16133</v>
      </c>
      <c r="D8104" s="7" t="s">
        <v>16134</v>
      </c>
      <c r="E8104" s="7" t="s">
        <v>12629</v>
      </c>
      <c r="F8104" s="7"/>
      <c r="G8104" s="7"/>
      <c r="H8104" s="8" t="s">
        <v>1651</v>
      </c>
      <c r="I8104" s="8"/>
      <c r="J8104" s="8" t="s">
        <v>12630</v>
      </c>
      <c r="K8104" s="8" t="s">
        <v>12631</v>
      </c>
      <c r="L8104" s="8" t="s">
        <v>389</v>
      </c>
      <c r="M8104" s="7" t="s">
        <v>1982</v>
      </c>
      <c r="N8104" s="9" t="s">
        <v>12633</v>
      </c>
    </row>
    <row r="8105" spans="1:14">
      <c r="A8105" s="7" t="s">
        <v>9897</v>
      </c>
      <c r="B8105" s="7"/>
      <c r="C8105" s="8" t="s">
        <v>16135</v>
      </c>
      <c r="D8105" s="8" t="s">
        <v>16136</v>
      </c>
      <c r="E8105" s="7" t="s">
        <v>12629</v>
      </c>
      <c r="F8105" s="8"/>
      <c r="G8105" s="8"/>
      <c r="H8105" s="8" t="s">
        <v>1651</v>
      </c>
      <c r="I8105" s="8"/>
      <c r="J8105" s="8" t="s">
        <v>12630</v>
      </c>
      <c r="K8105" s="8" t="s">
        <v>12631</v>
      </c>
      <c r="L8105" s="8" t="s">
        <v>389</v>
      </c>
      <c r="M8105" s="7" t="s">
        <v>1982</v>
      </c>
      <c r="N8105" s="9" t="s">
        <v>12633</v>
      </c>
    </row>
    <row r="8106" spans="1:14">
      <c r="A8106" s="7" t="s">
        <v>9897</v>
      </c>
      <c r="B8106" s="7"/>
      <c r="C8106" s="7" t="s">
        <v>16137</v>
      </c>
      <c r="D8106" s="7" t="s">
        <v>16138</v>
      </c>
      <c r="E8106" s="7" t="s">
        <v>12629</v>
      </c>
      <c r="F8106" s="7"/>
      <c r="G8106" s="7"/>
      <c r="H8106" s="8" t="s">
        <v>1651</v>
      </c>
      <c r="I8106" s="8"/>
      <c r="J8106" s="8" t="s">
        <v>12630</v>
      </c>
      <c r="K8106" s="8" t="s">
        <v>12631</v>
      </c>
      <c r="L8106" s="8" t="s">
        <v>389</v>
      </c>
      <c r="M8106" s="7" t="s">
        <v>1982</v>
      </c>
      <c r="N8106" s="9" t="s">
        <v>12633</v>
      </c>
    </row>
    <row r="8107" spans="1:14">
      <c r="A8107" s="7" t="s">
        <v>9897</v>
      </c>
      <c r="B8107" s="7"/>
      <c r="C8107" s="8" t="s">
        <v>16139</v>
      </c>
      <c r="D8107" s="8" t="s">
        <v>16140</v>
      </c>
      <c r="E8107" s="7" t="s">
        <v>12629</v>
      </c>
      <c r="F8107" s="8"/>
      <c r="G8107" s="8"/>
      <c r="H8107" s="8" t="s">
        <v>1651</v>
      </c>
      <c r="I8107" s="8"/>
      <c r="J8107" s="8" t="s">
        <v>12630</v>
      </c>
      <c r="K8107" s="8" t="s">
        <v>12631</v>
      </c>
      <c r="L8107" s="8" t="s">
        <v>389</v>
      </c>
      <c r="M8107" s="7" t="s">
        <v>1982</v>
      </c>
      <c r="N8107" s="9" t="s">
        <v>12633</v>
      </c>
    </row>
    <row r="8108" spans="1:14">
      <c r="A8108" s="7" t="s">
        <v>9897</v>
      </c>
      <c r="B8108" s="7"/>
      <c r="C8108" s="8" t="s">
        <v>16141</v>
      </c>
      <c r="D8108" s="8" t="s">
        <v>16142</v>
      </c>
      <c r="E8108" s="7" t="s">
        <v>12629</v>
      </c>
      <c r="F8108" s="8"/>
      <c r="G8108" s="8"/>
      <c r="H8108" s="8" t="s">
        <v>1651</v>
      </c>
      <c r="I8108" s="8"/>
      <c r="J8108" s="8" t="s">
        <v>12630</v>
      </c>
      <c r="K8108" s="8" t="s">
        <v>12631</v>
      </c>
      <c r="L8108" s="8" t="s">
        <v>389</v>
      </c>
      <c r="M8108" s="7" t="s">
        <v>1982</v>
      </c>
      <c r="N8108" s="9" t="s">
        <v>12633</v>
      </c>
    </row>
    <row r="8109" spans="1:14">
      <c r="A8109" s="7" t="s">
        <v>9897</v>
      </c>
      <c r="B8109" s="7"/>
      <c r="C8109" s="8" t="s">
        <v>16143</v>
      </c>
      <c r="D8109" s="8" t="s">
        <v>16144</v>
      </c>
      <c r="E8109" s="7" t="s">
        <v>12629</v>
      </c>
      <c r="F8109" s="8"/>
      <c r="G8109" s="8"/>
      <c r="H8109" s="8" t="s">
        <v>1651</v>
      </c>
      <c r="I8109" s="8"/>
      <c r="J8109" s="8" t="s">
        <v>12630</v>
      </c>
      <c r="K8109" s="8" t="s">
        <v>12631</v>
      </c>
      <c r="L8109" s="8" t="s">
        <v>389</v>
      </c>
      <c r="M8109" s="7" t="s">
        <v>1982</v>
      </c>
      <c r="N8109" s="9" t="s">
        <v>12633</v>
      </c>
    </row>
    <row r="8110" spans="1:14">
      <c r="A8110" s="7" t="s">
        <v>9897</v>
      </c>
      <c r="B8110" s="7"/>
      <c r="C8110" s="8" t="s">
        <v>16145</v>
      </c>
      <c r="D8110" s="8" t="s">
        <v>16146</v>
      </c>
      <c r="E8110" s="7" t="s">
        <v>12629</v>
      </c>
      <c r="F8110" s="8"/>
      <c r="G8110" s="8"/>
      <c r="H8110" s="8" t="s">
        <v>1651</v>
      </c>
      <c r="I8110" s="8"/>
      <c r="J8110" s="8" t="s">
        <v>12630</v>
      </c>
      <c r="K8110" s="8" t="s">
        <v>12631</v>
      </c>
      <c r="L8110" s="8" t="s">
        <v>389</v>
      </c>
      <c r="M8110" s="7" t="s">
        <v>1982</v>
      </c>
      <c r="N8110" s="9" t="s">
        <v>12633</v>
      </c>
    </row>
    <row r="8111" spans="1:14">
      <c r="A8111" s="7" t="s">
        <v>9897</v>
      </c>
      <c r="B8111" s="7"/>
      <c r="C8111" s="7" t="s">
        <v>16147</v>
      </c>
      <c r="D8111" s="7" t="s">
        <v>16148</v>
      </c>
      <c r="E8111" s="7" t="s">
        <v>12629</v>
      </c>
      <c r="F8111" s="7"/>
      <c r="G8111" s="7"/>
      <c r="H8111" s="8" t="s">
        <v>1651</v>
      </c>
      <c r="I8111" s="8"/>
      <c r="J8111" s="8" t="s">
        <v>12630</v>
      </c>
      <c r="K8111" s="8" t="s">
        <v>12631</v>
      </c>
      <c r="L8111" s="8" t="s">
        <v>389</v>
      </c>
      <c r="M8111" s="7" t="s">
        <v>1982</v>
      </c>
      <c r="N8111" s="9" t="s">
        <v>12633</v>
      </c>
    </row>
    <row r="8112" spans="1:14">
      <c r="A8112" s="7" t="s">
        <v>9897</v>
      </c>
      <c r="B8112" s="7"/>
      <c r="C8112" s="8" t="s">
        <v>16149</v>
      </c>
      <c r="D8112" s="8" t="s">
        <v>16150</v>
      </c>
      <c r="E8112" s="7" t="s">
        <v>12629</v>
      </c>
      <c r="F8112" s="8"/>
      <c r="G8112" s="8"/>
      <c r="H8112" s="8" t="s">
        <v>1651</v>
      </c>
      <c r="I8112" s="8"/>
      <c r="J8112" s="8" t="s">
        <v>12630</v>
      </c>
      <c r="K8112" s="8" t="s">
        <v>12631</v>
      </c>
      <c r="L8112" s="8" t="s">
        <v>389</v>
      </c>
      <c r="M8112" s="7" t="s">
        <v>1982</v>
      </c>
      <c r="N8112" s="9" t="s">
        <v>12633</v>
      </c>
    </row>
    <row r="8113" spans="1:14">
      <c r="A8113" s="7" t="s">
        <v>9897</v>
      </c>
      <c r="B8113" s="7"/>
      <c r="C8113" s="8" t="s">
        <v>16151</v>
      </c>
      <c r="D8113" s="8" t="s">
        <v>16152</v>
      </c>
      <c r="E8113" s="7" t="s">
        <v>12629</v>
      </c>
      <c r="F8113" s="8"/>
      <c r="G8113" s="8"/>
      <c r="H8113" s="8" t="s">
        <v>1651</v>
      </c>
      <c r="I8113" s="8"/>
      <c r="J8113" s="8" t="s">
        <v>12630</v>
      </c>
      <c r="K8113" s="8" t="s">
        <v>12631</v>
      </c>
      <c r="L8113" s="8" t="s">
        <v>389</v>
      </c>
      <c r="M8113" s="7" t="s">
        <v>1982</v>
      </c>
      <c r="N8113" s="9" t="s">
        <v>12633</v>
      </c>
    </row>
    <row r="8114" spans="1:14">
      <c r="A8114" s="7" t="s">
        <v>9897</v>
      </c>
      <c r="B8114" s="7"/>
      <c r="C8114" s="8" t="s">
        <v>16153</v>
      </c>
      <c r="D8114" s="8" t="s">
        <v>16154</v>
      </c>
      <c r="E8114" s="7" t="s">
        <v>12629</v>
      </c>
      <c r="F8114" s="8"/>
      <c r="G8114" s="8"/>
      <c r="H8114" s="8" t="s">
        <v>1651</v>
      </c>
      <c r="I8114" s="8"/>
      <c r="J8114" s="8" t="s">
        <v>12630</v>
      </c>
      <c r="K8114" s="8" t="s">
        <v>12631</v>
      </c>
      <c r="L8114" s="8" t="s">
        <v>389</v>
      </c>
      <c r="M8114" s="7" t="s">
        <v>1982</v>
      </c>
      <c r="N8114" s="9" t="s">
        <v>12633</v>
      </c>
    </row>
    <row r="8115" spans="1:14">
      <c r="A8115" s="7" t="s">
        <v>9897</v>
      </c>
      <c r="B8115" s="7"/>
      <c r="C8115" s="8" t="s">
        <v>16155</v>
      </c>
      <c r="D8115" s="8" t="s">
        <v>16156</v>
      </c>
      <c r="E8115" s="7" t="s">
        <v>12629</v>
      </c>
      <c r="F8115" s="8"/>
      <c r="G8115" s="8"/>
      <c r="H8115" s="8" t="s">
        <v>1651</v>
      </c>
      <c r="I8115" s="8"/>
      <c r="J8115" s="8" t="s">
        <v>12630</v>
      </c>
      <c r="K8115" s="8" t="s">
        <v>12631</v>
      </c>
      <c r="L8115" s="8" t="s">
        <v>389</v>
      </c>
      <c r="M8115" s="7" t="s">
        <v>1982</v>
      </c>
      <c r="N8115" s="9" t="s">
        <v>12633</v>
      </c>
    </row>
    <row r="8116" spans="1:14">
      <c r="A8116" s="7" t="s">
        <v>9897</v>
      </c>
      <c r="B8116" s="7"/>
      <c r="C8116" s="8" t="s">
        <v>16157</v>
      </c>
      <c r="D8116" s="8" t="s">
        <v>16158</v>
      </c>
      <c r="E8116" s="7" t="s">
        <v>12629</v>
      </c>
      <c r="F8116" s="8"/>
      <c r="G8116" s="8"/>
      <c r="H8116" s="8" t="s">
        <v>1651</v>
      </c>
      <c r="I8116" s="8"/>
      <c r="J8116" s="8" t="s">
        <v>12630</v>
      </c>
      <c r="K8116" s="8" t="s">
        <v>12631</v>
      </c>
      <c r="L8116" s="8" t="s">
        <v>389</v>
      </c>
      <c r="M8116" s="7" t="s">
        <v>1982</v>
      </c>
      <c r="N8116" s="9" t="s">
        <v>12633</v>
      </c>
    </row>
    <row r="8117" spans="1:14">
      <c r="A8117" s="7" t="s">
        <v>9897</v>
      </c>
      <c r="B8117" s="7"/>
      <c r="C8117" s="8" t="s">
        <v>16159</v>
      </c>
      <c r="D8117" s="8" t="s">
        <v>16160</v>
      </c>
      <c r="E8117" s="7" t="s">
        <v>12629</v>
      </c>
      <c r="F8117" s="8"/>
      <c r="G8117" s="8"/>
      <c r="H8117" s="8" t="s">
        <v>1651</v>
      </c>
      <c r="I8117" s="8"/>
      <c r="J8117" s="8" t="s">
        <v>12630</v>
      </c>
      <c r="K8117" s="8" t="s">
        <v>12631</v>
      </c>
      <c r="L8117" s="8" t="s">
        <v>389</v>
      </c>
      <c r="M8117" s="7" t="s">
        <v>1982</v>
      </c>
      <c r="N8117" s="9" t="s">
        <v>12633</v>
      </c>
    </row>
    <row r="8118" spans="1:14">
      <c r="A8118" s="7" t="s">
        <v>9897</v>
      </c>
      <c r="B8118" s="7"/>
      <c r="C8118" s="7" t="s">
        <v>16161</v>
      </c>
      <c r="D8118" s="7" t="s">
        <v>16162</v>
      </c>
      <c r="E8118" s="7" t="s">
        <v>12629</v>
      </c>
      <c r="F8118" s="7"/>
      <c r="G8118" s="7"/>
      <c r="H8118" s="8" t="s">
        <v>1651</v>
      </c>
      <c r="I8118" s="8"/>
      <c r="J8118" s="8" t="s">
        <v>12630</v>
      </c>
      <c r="K8118" s="8" t="s">
        <v>12631</v>
      </c>
      <c r="L8118" s="8" t="s">
        <v>389</v>
      </c>
      <c r="M8118" s="7" t="s">
        <v>1982</v>
      </c>
      <c r="N8118" s="9" t="s">
        <v>12633</v>
      </c>
    </row>
    <row r="8119" spans="1:14">
      <c r="A8119" s="7" t="s">
        <v>9897</v>
      </c>
      <c r="B8119" s="7"/>
      <c r="C8119" s="7" t="s">
        <v>16163</v>
      </c>
      <c r="D8119" s="7" t="s">
        <v>16164</v>
      </c>
      <c r="E8119" s="7" t="s">
        <v>12629</v>
      </c>
      <c r="F8119" s="7"/>
      <c r="G8119" s="7"/>
      <c r="H8119" s="8" t="s">
        <v>1651</v>
      </c>
      <c r="I8119" s="8"/>
      <c r="J8119" s="8" t="s">
        <v>12630</v>
      </c>
      <c r="K8119" s="8" t="s">
        <v>12631</v>
      </c>
      <c r="L8119" s="8" t="s">
        <v>389</v>
      </c>
      <c r="M8119" s="7" t="s">
        <v>1982</v>
      </c>
      <c r="N8119" s="9" t="s">
        <v>12633</v>
      </c>
    </row>
    <row r="8120" spans="1:14">
      <c r="A8120" s="7" t="s">
        <v>9897</v>
      </c>
      <c r="B8120" s="7"/>
      <c r="C8120" s="7" t="s">
        <v>16165</v>
      </c>
      <c r="D8120" s="7" t="s">
        <v>16166</v>
      </c>
      <c r="E8120" s="7" t="s">
        <v>12629</v>
      </c>
      <c r="F8120" s="7"/>
      <c r="G8120" s="7"/>
      <c r="H8120" s="8" t="s">
        <v>1651</v>
      </c>
      <c r="I8120" s="8"/>
      <c r="J8120" s="8" t="s">
        <v>12630</v>
      </c>
      <c r="K8120" s="8" t="s">
        <v>12631</v>
      </c>
      <c r="L8120" s="8" t="s">
        <v>389</v>
      </c>
      <c r="M8120" s="7" t="s">
        <v>1982</v>
      </c>
      <c r="N8120" s="9" t="s">
        <v>12633</v>
      </c>
    </row>
    <row r="8121" spans="1:14">
      <c r="A8121" s="7" t="s">
        <v>9897</v>
      </c>
      <c r="B8121" s="7"/>
      <c r="C8121" s="7" t="s">
        <v>16167</v>
      </c>
      <c r="D8121" s="7" t="s">
        <v>16168</v>
      </c>
      <c r="E8121" s="7" t="s">
        <v>12629</v>
      </c>
      <c r="F8121" s="7"/>
      <c r="G8121" s="7"/>
      <c r="H8121" s="8" t="s">
        <v>1651</v>
      </c>
      <c r="I8121" s="8"/>
      <c r="J8121" s="8" t="s">
        <v>12630</v>
      </c>
      <c r="K8121" s="8" t="s">
        <v>12631</v>
      </c>
      <c r="L8121" s="8" t="s">
        <v>389</v>
      </c>
      <c r="M8121" s="7" t="s">
        <v>1982</v>
      </c>
      <c r="N8121" s="9" t="s">
        <v>12633</v>
      </c>
    </row>
    <row r="8122" spans="1:14">
      <c r="A8122" s="7" t="s">
        <v>9897</v>
      </c>
      <c r="B8122" s="7"/>
      <c r="C8122" s="7" t="s">
        <v>16169</v>
      </c>
      <c r="D8122" s="7" t="s">
        <v>16170</v>
      </c>
      <c r="E8122" s="7" t="s">
        <v>12629</v>
      </c>
      <c r="F8122" s="7"/>
      <c r="G8122" s="7"/>
      <c r="H8122" s="8" t="s">
        <v>1651</v>
      </c>
      <c r="I8122" s="8"/>
      <c r="J8122" s="8" t="s">
        <v>12630</v>
      </c>
      <c r="K8122" s="8" t="s">
        <v>12631</v>
      </c>
      <c r="L8122" s="8" t="s">
        <v>389</v>
      </c>
      <c r="M8122" s="7" t="s">
        <v>1982</v>
      </c>
      <c r="N8122" s="9" t="s">
        <v>12633</v>
      </c>
    </row>
    <row r="8123" spans="1:14">
      <c r="A8123" s="7" t="s">
        <v>9897</v>
      </c>
      <c r="B8123" s="7"/>
      <c r="C8123" s="7" t="s">
        <v>16171</v>
      </c>
      <c r="D8123" s="7" t="s">
        <v>16172</v>
      </c>
      <c r="E8123" s="7" t="s">
        <v>12629</v>
      </c>
      <c r="F8123" s="7"/>
      <c r="G8123" s="7"/>
      <c r="H8123" s="8" t="s">
        <v>1651</v>
      </c>
      <c r="I8123" s="8"/>
      <c r="J8123" s="8" t="s">
        <v>12630</v>
      </c>
      <c r="K8123" s="8" t="s">
        <v>12631</v>
      </c>
      <c r="L8123" s="8" t="s">
        <v>389</v>
      </c>
      <c r="M8123" s="7" t="s">
        <v>1982</v>
      </c>
      <c r="N8123" s="9" t="s">
        <v>12633</v>
      </c>
    </row>
    <row r="8124" spans="1:14">
      <c r="A8124" s="7" t="s">
        <v>9897</v>
      </c>
      <c r="B8124" s="7"/>
      <c r="C8124" s="7" t="s">
        <v>16173</v>
      </c>
      <c r="D8124" s="7" t="s">
        <v>16174</v>
      </c>
      <c r="E8124" s="7" t="s">
        <v>12629</v>
      </c>
      <c r="F8124" s="7"/>
      <c r="G8124" s="7"/>
      <c r="H8124" s="8" t="s">
        <v>1651</v>
      </c>
      <c r="I8124" s="8"/>
      <c r="J8124" s="8" t="s">
        <v>12630</v>
      </c>
      <c r="K8124" s="8" t="s">
        <v>12631</v>
      </c>
      <c r="L8124" s="8" t="s">
        <v>389</v>
      </c>
      <c r="M8124" s="7" t="s">
        <v>1982</v>
      </c>
      <c r="N8124" s="9" t="s">
        <v>12633</v>
      </c>
    </row>
    <row r="8125" spans="1:14">
      <c r="A8125" s="7" t="s">
        <v>9897</v>
      </c>
      <c r="B8125" s="7"/>
      <c r="C8125" s="8" t="s">
        <v>16175</v>
      </c>
      <c r="D8125" s="8" t="s">
        <v>16176</v>
      </c>
      <c r="E8125" s="7" t="s">
        <v>12629</v>
      </c>
      <c r="F8125" s="8"/>
      <c r="G8125" s="8"/>
      <c r="H8125" s="8" t="s">
        <v>1651</v>
      </c>
      <c r="I8125" s="8"/>
      <c r="J8125" s="8" t="s">
        <v>12630</v>
      </c>
      <c r="K8125" s="8" t="s">
        <v>12631</v>
      </c>
      <c r="L8125" s="8" t="s">
        <v>389</v>
      </c>
      <c r="M8125" s="7" t="s">
        <v>1982</v>
      </c>
      <c r="N8125" s="9" t="s">
        <v>12633</v>
      </c>
    </row>
    <row r="8126" spans="1:14">
      <c r="A8126" s="7" t="s">
        <v>9897</v>
      </c>
      <c r="B8126" s="7"/>
      <c r="C8126" s="7" t="s">
        <v>16177</v>
      </c>
      <c r="D8126" s="7" t="s">
        <v>16178</v>
      </c>
      <c r="E8126" s="7" t="s">
        <v>12629</v>
      </c>
      <c r="F8126" s="7"/>
      <c r="G8126" s="7"/>
      <c r="H8126" s="8" t="s">
        <v>1651</v>
      </c>
      <c r="I8126" s="8"/>
      <c r="J8126" s="8" t="s">
        <v>12630</v>
      </c>
      <c r="K8126" s="8" t="s">
        <v>12631</v>
      </c>
      <c r="L8126" s="8" t="s">
        <v>389</v>
      </c>
      <c r="M8126" s="7" t="s">
        <v>1982</v>
      </c>
      <c r="N8126" s="9" t="s">
        <v>12633</v>
      </c>
    </row>
    <row r="8127" spans="1:14">
      <c r="A8127" s="7" t="s">
        <v>9897</v>
      </c>
      <c r="B8127" s="7"/>
      <c r="C8127" s="8" t="s">
        <v>16179</v>
      </c>
      <c r="D8127" s="8" t="s">
        <v>16180</v>
      </c>
      <c r="E8127" s="7" t="s">
        <v>12629</v>
      </c>
      <c r="F8127" s="8"/>
      <c r="G8127" s="8"/>
      <c r="H8127" s="8" t="s">
        <v>1651</v>
      </c>
      <c r="I8127" s="8"/>
      <c r="J8127" s="8" t="s">
        <v>12630</v>
      </c>
      <c r="K8127" s="8" t="s">
        <v>12631</v>
      </c>
      <c r="L8127" s="8" t="s">
        <v>389</v>
      </c>
      <c r="M8127" s="7" t="s">
        <v>1982</v>
      </c>
      <c r="N8127" s="9" t="s">
        <v>12633</v>
      </c>
    </row>
    <row r="8128" spans="1:14">
      <c r="A8128" s="7" t="s">
        <v>9897</v>
      </c>
      <c r="B8128" s="7"/>
      <c r="C8128" s="7" t="s">
        <v>16181</v>
      </c>
      <c r="D8128" s="7" t="s">
        <v>16182</v>
      </c>
      <c r="E8128" s="7" t="s">
        <v>12629</v>
      </c>
      <c r="F8128" s="7"/>
      <c r="G8128" s="7"/>
      <c r="H8128" s="8" t="s">
        <v>1651</v>
      </c>
      <c r="I8128" s="8"/>
      <c r="J8128" s="8" t="s">
        <v>12630</v>
      </c>
      <c r="K8128" s="8" t="s">
        <v>12631</v>
      </c>
      <c r="L8128" s="8" t="s">
        <v>389</v>
      </c>
      <c r="M8128" s="7" t="s">
        <v>1982</v>
      </c>
      <c r="N8128" s="9" t="s">
        <v>12633</v>
      </c>
    </row>
    <row r="8129" spans="1:14">
      <c r="A8129" s="7" t="s">
        <v>9897</v>
      </c>
      <c r="B8129" s="7"/>
      <c r="C8129" s="8" t="s">
        <v>16183</v>
      </c>
      <c r="D8129" s="8" t="s">
        <v>16184</v>
      </c>
      <c r="E8129" s="7" t="s">
        <v>12629</v>
      </c>
      <c r="F8129" s="8"/>
      <c r="G8129" s="8"/>
      <c r="H8129" s="8" t="s">
        <v>1651</v>
      </c>
      <c r="I8129" s="8"/>
      <c r="J8129" s="8" t="s">
        <v>12630</v>
      </c>
      <c r="K8129" s="8" t="s">
        <v>12631</v>
      </c>
      <c r="L8129" s="8" t="s">
        <v>389</v>
      </c>
      <c r="M8129" s="7" t="s">
        <v>1982</v>
      </c>
      <c r="N8129" s="9" t="s">
        <v>12633</v>
      </c>
    </row>
    <row r="8130" spans="1:14">
      <c r="A8130" s="7" t="s">
        <v>9897</v>
      </c>
      <c r="B8130" s="7"/>
      <c r="C8130" s="7" t="s">
        <v>16185</v>
      </c>
      <c r="D8130" s="7" t="s">
        <v>16186</v>
      </c>
      <c r="E8130" s="7" t="s">
        <v>12629</v>
      </c>
      <c r="F8130" s="7"/>
      <c r="G8130" s="7"/>
      <c r="H8130" s="8" t="s">
        <v>1651</v>
      </c>
      <c r="I8130" s="8"/>
      <c r="J8130" s="8" t="s">
        <v>12630</v>
      </c>
      <c r="K8130" s="8" t="s">
        <v>12631</v>
      </c>
      <c r="L8130" s="8" t="s">
        <v>389</v>
      </c>
      <c r="M8130" s="7" t="s">
        <v>1982</v>
      </c>
      <c r="N8130" s="9" t="s">
        <v>12633</v>
      </c>
    </row>
    <row r="8131" spans="1:14">
      <c r="A8131" s="7" t="s">
        <v>9897</v>
      </c>
      <c r="B8131" s="7"/>
      <c r="C8131" s="8" t="s">
        <v>16187</v>
      </c>
      <c r="D8131" s="8" t="s">
        <v>16188</v>
      </c>
      <c r="E8131" s="7" t="s">
        <v>12629</v>
      </c>
      <c r="F8131" s="8"/>
      <c r="G8131" s="8"/>
      <c r="H8131" s="8" t="s">
        <v>1651</v>
      </c>
      <c r="I8131" s="8"/>
      <c r="J8131" s="8" t="s">
        <v>12630</v>
      </c>
      <c r="K8131" s="8" t="s">
        <v>12631</v>
      </c>
      <c r="L8131" s="8" t="s">
        <v>389</v>
      </c>
      <c r="M8131" s="7" t="s">
        <v>1982</v>
      </c>
      <c r="N8131" s="9" t="s">
        <v>12633</v>
      </c>
    </row>
    <row r="8132" spans="1:14">
      <c r="A8132" s="7" t="s">
        <v>9897</v>
      </c>
      <c r="B8132" s="7"/>
      <c r="C8132" s="7" t="s">
        <v>16189</v>
      </c>
      <c r="D8132" s="7" t="s">
        <v>16190</v>
      </c>
      <c r="E8132" s="7" t="s">
        <v>12629</v>
      </c>
      <c r="F8132" s="7"/>
      <c r="G8132" s="7"/>
      <c r="H8132" s="8" t="s">
        <v>1651</v>
      </c>
      <c r="I8132" s="8"/>
      <c r="J8132" s="8" t="s">
        <v>12630</v>
      </c>
      <c r="K8132" s="8" t="s">
        <v>12631</v>
      </c>
      <c r="L8132" s="8" t="s">
        <v>389</v>
      </c>
      <c r="M8132" s="7" t="s">
        <v>1982</v>
      </c>
      <c r="N8132" s="9" t="s">
        <v>12633</v>
      </c>
    </row>
    <row r="8133" spans="1:14">
      <c r="A8133" s="7" t="s">
        <v>9897</v>
      </c>
      <c r="B8133" s="7"/>
      <c r="C8133" s="8" t="s">
        <v>16191</v>
      </c>
      <c r="D8133" s="8" t="s">
        <v>16192</v>
      </c>
      <c r="E8133" s="7" t="s">
        <v>12629</v>
      </c>
      <c r="F8133" s="8"/>
      <c r="G8133" s="8"/>
      <c r="H8133" s="8" t="s">
        <v>1651</v>
      </c>
      <c r="I8133" s="8"/>
      <c r="J8133" s="8" t="s">
        <v>12630</v>
      </c>
      <c r="K8133" s="8" t="s">
        <v>12631</v>
      </c>
      <c r="L8133" s="8" t="s">
        <v>389</v>
      </c>
      <c r="M8133" s="7" t="s">
        <v>1982</v>
      </c>
      <c r="N8133" s="9" t="s">
        <v>12633</v>
      </c>
    </row>
    <row r="8134" spans="1:14">
      <c r="A8134" s="7" t="s">
        <v>9897</v>
      </c>
      <c r="B8134" s="7"/>
      <c r="C8134" s="7" t="s">
        <v>16193</v>
      </c>
      <c r="D8134" s="7" t="s">
        <v>16194</v>
      </c>
      <c r="E8134" s="7" t="s">
        <v>12629</v>
      </c>
      <c r="F8134" s="7"/>
      <c r="G8134" s="7"/>
      <c r="H8134" s="8" t="s">
        <v>1651</v>
      </c>
      <c r="I8134" s="8"/>
      <c r="J8134" s="8" t="s">
        <v>12630</v>
      </c>
      <c r="K8134" s="8" t="s">
        <v>12631</v>
      </c>
      <c r="L8134" s="8" t="s">
        <v>389</v>
      </c>
      <c r="M8134" s="7" t="s">
        <v>1982</v>
      </c>
      <c r="N8134" s="9" t="s">
        <v>12633</v>
      </c>
    </row>
    <row r="8135" spans="1:14">
      <c r="A8135" s="7" t="s">
        <v>9897</v>
      </c>
      <c r="B8135" s="7"/>
      <c r="C8135" s="7" t="s">
        <v>16195</v>
      </c>
      <c r="D8135" s="7" t="s">
        <v>16196</v>
      </c>
      <c r="E8135" s="7" t="s">
        <v>12629</v>
      </c>
      <c r="F8135" s="7"/>
      <c r="G8135" s="7"/>
      <c r="H8135" s="8" t="s">
        <v>1651</v>
      </c>
      <c r="I8135" s="8"/>
      <c r="J8135" s="8" t="s">
        <v>12630</v>
      </c>
      <c r="K8135" s="8" t="s">
        <v>12631</v>
      </c>
      <c r="L8135" s="8" t="s">
        <v>389</v>
      </c>
      <c r="M8135" s="7" t="s">
        <v>1982</v>
      </c>
      <c r="N8135" s="9" t="s">
        <v>12633</v>
      </c>
    </row>
    <row r="8136" spans="1:14">
      <c r="A8136" s="7" t="s">
        <v>9897</v>
      </c>
      <c r="B8136" s="7"/>
      <c r="C8136" s="7" t="s">
        <v>16197</v>
      </c>
      <c r="D8136" s="7" t="s">
        <v>16198</v>
      </c>
      <c r="E8136" s="7" t="s">
        <v>12629</v>
      </c>
      <c r="F8136" s="7"/>
      <c r="G8136" s="7"/>
      <c r="H8136" s="8" t="s">
        <v>1651</v>
      </c>
      <c r="I8136" s="8"/>
      <c r="J8136" s="8" t="s">
        <v>12630</v>
      </c>
      <c r="K8136" s="8" t="s">
        <v>12631</v>
      </c>
      <c r="L8136" s="8" t="s">
        <v>389</v>
      </c>
      <c r="M8136" s="7" t="s">
        <v>1982</v>
      </c>
      <c r="N8136" s="9" t="s">
        <v>12633</v>
      </c>
    </row>
    <row r="8137" spans="1:14">
      <c r="A8137" s="7" t="s">
        <v>9897</v>
      </c>
      <c r="B8137" s="7"/>
      <c r="C8137" s="8" t="s">
        <v>16199</v>
      </c>
      <c r="D8137" s="8" t="s">
        <v>16200</v>
      </c>
      <c r="E8137" s="7" t="s">
        <v>12629</v>
      </c>
      <c r="F8137" s="8"/>
      <c r="G8137" s="8"/>
      <c r="H8137" s="8" t="s">
        <v>1651</v>
      </c>
      <c r="I8137" s="8"/>
      <c r="J8137" s="8" t="s">
        <v>12630</v>
      </c>
      <c r="K8137" s="8" t="s">
        <v>12631</v>
      </c>
      <c r="L8137" s="8" t="s">
        <v>389</v>
      </c>
      <c r="M8137" s="7" t="s">
        <v>1982</v>
      </c>
      <c r="N8137" s="9" t="s">
        <v>12633</v>
      </c>
    </row>
    <row r="8138" spans="1:14">
      <c r="A8138" s="7" t="s">
        <v>9897</v>
      </c>
      <c r="B8138" s="7"/>
      <c r="C8138" s="8" t="s">
        <v>16201</v>
      </c>
      <c r="D8138" s="8" t="s">
        <v>16202</v>
      </c>
      <c r="E8138" s="7" t="s">
        <v>12629</v>
      </c>
      <c r="F8138" s="8"/>
      <c r="G8138" s="8"/>
      <c r="H8138" s="8" t="s">
        <v>1651</v>
      </c>
      <c r="I8138" s="8"/>
      <c r="J8138" s="8" t="s">
        <v>12630</v>
      </c>
      <c r="K8138" s="8" t="s">
        <v>12631</v>
      </c>
      <c r="L8138" s="8" t="s">
        <v>389</v>
      </c>
      <c r="M8138" s="7" t="s">
        <v>1982</v>
      </c>
      <c r="N8138" s="9" t="s">
        <v>12633</v>
      </c>
    </row>
    <row r="8139" spans="1:14">
      <c r="A8139" s="7" t="s">
        <v>9897</v>
      </c>
      <c r="B8139" s="7"/>
      <c r="C8139" s="7" t="s">
        <v>16203</v>
      </c>
      <c r="D8139" s="7" t="s">
        <v>16204</v>
      </c>
      <c r="E8139" s="7" t="s">
        <v>12629</v>
      </c>
      <c r="F8139" s="7"/>
      <c r="G8139" s="7"/>
      <c r="H8139" s="8" t="s">
        <v>1651</v>
      </c>
      <c r="I8139" s="8"/>
      <c r="J8139" s="8" t="s">
        <v>12630</v>
      </c>
      <c r="K8139" s="8" t="s">
        <v>12631</v>
      </c>
      <c r="L8139" s="8" t="s">
        <v>389</v>
      </c>
      <c r="M8139" s="7" t="s">
        <v>1982</v>
      </c>
      <c r="N8139" s="9" t="s">
        <v>12633</v>
      </c>
    </row>
    <row r="8140" spans="1:14">
      <c r="A8140" s="7" t="s">
        <v>9897</v>
      </c>
      <c r="B8140" s="7"/>
      <c r="C8140" s="7" t="s">
        <v>16205</v>
      </c>
      <c r="D8140" s="7" t="s">
        <v>16206</v>
      </c>
      <c r="E8140" s="7" t="s">
        <v>12629</v>
      </c>
      <c r="F8140" s="7"/>
      <c r="G8140" s="7"/>
      <c r="H8140" s="8" t="s">
        <v>1651</v>
      </c>
      <c r="I8140" s="8"/>
      <c r="J8140" s="8" t="s">
        <v>12630</v>
      </c>
      <c r="K8140" s="8" t="s">
        <v>12631</v>
      </c>
      <c r="L8140" s="8" t="s">
        <v>389</v>
      </c>
      <c r="M8140" s="7" t="s">
        <v>1982</v>
      </c>
      <c r="N8140" s="9" t="s">
        <v>12633</v>
      </c>
    </row>
    <row r="8141" spans="1:14">
      <c r="A8141" s="7" t="s">
        <v>9897</v>
      </c>
      <c r="B8141" s="7"/>
      <c r="C8141" s="7" t="s">
        <v>16207</v>
      </c>
      <c r="D8141" s="7" t="s">
        <v>16208</v>
      </c>
      <c r="E8141" s="7" t="s">
        <v>12629</v>
      </c>
      <c r="F8141" s="7"/>
      <c r="G8141" s="7"/>
      <c r="H8141" s="8" t="s">
        <v>1651</v>
      </c>
      <c r="I8141" s="8"/>
      <c r="J8141" s="8" t="s">
        <v>12630</v>
      </c>
      <c r="K8141" s="8" t="s">
        <v>12631</v>
      </c>
      <c r="L8141" s="8" t="s">
        <v>389</v>
      </c>
      <c r="M8141" s="7" t="s">
        <v>1982</v>
      </c>
      <c r="N8141" s="9" t="s">
        <v>12633</v>
      </c>
    </row>
    <row r="8142" spans="1:14">
      <c r="A8142" s="7" t="s">
        <v>9897</v>
      </c>
      <c r="B8142" s="7"/>
      <c r="C8142" s="8" t="s">
        <v>16209</v>
      </c>
      <c r="D8142" s="8" t="s">
        <v>16210</v>
      </c>
      <c r="E8142" s="7" t="s">
        <v>12629</v>
      </c>
      <c r="F8142" s="8"/>
      <c r="G8142" s="8"/>
      <c r="H8142" s="8" t="s">
        <v>1651</v>
      </c>
      <c r="I8142" s="8"/>
      <c r="J8142" s="8" t="s">
        <v>12630</v>
      </c>
      <c r="K8142" s="8" t="s">
        <v>12631</v>
      </c>
      <c r="L8142" s="8" t="s">
        <v>389</v>
      </c>
      <c r="M8142" s="7" t="s">
        <v>1982</v>
      </c>
      <c r="N8142" s="9" t="s">
        <v>12633</v>
      </c>
    </row>
    <row r="8143" spans="1:14">
      <c r="A8143" s="7" t="s">
        <v>9897</v>
      </c>
      <c r="B8143" s="7"/>
      <c r="C8143" s="8" t="s">
        <v>16211</v>
      </c>
      <c r="D8143" s="8" t="s">
        <v>16212</v>
      </c>
      <c r="E8143" s="7" t="s">
        <v>12629</v>
      </c>
      <c r="F8143" s="8"/>
      <c r="G8143" s="8"/>
      <c r="H8143" s="8" t="s">
        <v>1651</v>
      </c>
      <c r="I8143" s="8"/>
      <c r="J8143" s="8" t="s">
        <v>12630</v>
      </c>
      <c r="K8143" s="8" t="s">
        <v>12631</v>
      </c>
      <c r="L8143" s="8" t="s">
        <v>389</v>
      </c>
      <c r="M8143" s="7" t="s">
        <v>1982</v>
      </c>
      <c r="N8143" s="9" t="s">
        <v>12633</v>
      </c>
    </row>
    <row r="8144" spans="1:14">
      <c r="A8144" s="7" t="s">
        <v>9897</v>
      </c>
      <c r="B8144" s="7"/>
      <c r="C8144" s="7" t="s">
        <v>16213</v>
      </c>
      <c r="D8144" s="7" t="s">
        <v>16214</v>
      </c>
      <c r="E8144" s="7" t="s">
        <v>12629</v>
      </c>
      <c r="F8144" s="7"/>
      <c r="G8144" s="7"/>
      <c r="H8144" s="8" t="s">
        <v>1651</v>
      </c>
      <c r="I8144" s="8"/>
      <c r="J8144" s="8" t="s">
        <v>12630</v>
      </c>
      <c r="K8144" s="8" t="s">
        <v>12631</v>
      </c>
      <c r="L8144" s="8" t="s">
        <v>389</v>
      </c>
      <c r="M8144" s="7" t="s">
        <v>1982</v>
      </c>
      <c r="N8144" s="9" t="s">
        <v>12633</v>
      </c>
    </row>
    <row r="8145" spans="1:14">
      <c r="A8145" s="7" t="s">
        <v>9897</v>
      </c>
      <c r="B8145" s="7"/>
      <c r="C8145" s="8" t="s">
        <v>16215</v>
      </c>
      <c r="D8145" s="8" t="s">
        <v>16216</v>
      </c>
      <c r="E8145" s="7" t="s">
        <v>12629</v>
      </c>
      <c r="F8145" s="8"/>
      <c r="G8145" s="8"/>
      <c r="H8145" s="8" t="s">
        <v>1651</v>
      </c>
      <c r="I8145" s="8"/>
      <c r="J8145" s="8" t="s">
        <v>12630</v>
      </c>
      <c r="K8145" s="8" t="s">
        <v>12631</v>
      </c>
      <c r="L8145" s="8" t="s">
        <v>389</v>
      </c>
      <c r="M8145" s="7" t="s">
        <v>1982</v>
      </c>
      <c r="N8145" s="9" t="s">
        <v>12633</v>
      </c>
    </row>
    <row r="8146" spans="1:14">
      <c r="A8146" s="7" t="s">
        <v>9897</v>
      </c>
      <c r="B8146" s="7"/>
      <c r="C8146" s="8" t="s">
        <v>16217</v>
      </c>
      <c r="D8146" s="8" t="s">
        <v>16218</v>
      </c>
      <c r="E8146" s="7" t="s">
        <v>12629</v>
      </c>
      <c r="F8146" s="8"/>
      <c r="G8146" s="8"/>
      <c r="H8146" s="8" t="s">
        <v>1651</v>
      </c>
      <c r="I8146" s="8"/>
      <c r="J8146" s="8" t="s">
        <v>12630</v>
      </c>
      <c r="K8146" s="8" t="s">
        <v>12631</v>
      </c>
      <c r="L8146" s="8" t="s">
        <v>389</v>
      </c>
      <c r="M8146" s="7" t="s">
        <v>1982</v>
      </c>
      <c r="N8146" s="9" t="s">
        <v>12633</v>
      </c>
    </row>
    <row r="8147" spans="1:14">
      <c r="A8147" s="7" t="s">
        <v>9897</v>
      </c>
      <c r="B8147" s="7"/>
      <c r="C8147" s="8" t="s">
        <v>16219</v>
      </c>
      <c r="D8147" s="8" t="s">
        <v>16220</v>
      </c>
      <c r="E8147" s="7" t="s">
        <v>12629</v>
      </c>
      <c r="F8147" s="8"/>
      <c r="G8147" s="8"/>
      <c r="H8147" s="8" t="s">
        <v>1651</v>
      </c>
      <c r="I8147" s="8"/>
      <c r="J8147" s="8" t="s">
        <v>12630</v>
      </c>
      <c r="K8147" s="8" t="s">
        <v>12631</v>
      </c>
      <c r="L8147" s="8" t="s">
        <v>389</v>
      </c>
      <c r="M8147" s="7" t="s">
        <v>1982</v>
      </c>
      <c r="N8147" s="9" t="s">
        <v>12633</v>
      </c>
    </row>
    <row r="8148" spans="1:14">
      <c r="A8148" s="7" t="s">
        <v>9897</v>
      </c>
      <c r="B8148" s="7"/>
      <c r="C8148" s="8" t="s">
        <v>16221</v>
      </c>
      <c r="D8148" s="8" t="s">
        <v>16222</v>
      </c>
      <c r="E8148" s="7" t="s">
        <v>12629</v>
      </c>
      <c r="F8148" s="8"/>
      <c r="G8148" s="8"/>
      <c r="H8148" s="8" t="s">
        <v>1651</v>
      </c>
      <c r="I8148" s="8"/>
      <c r="J8148" s="8" t="s">
        <v>12630</v>
      </c>
      <c r="K8148" s="8" t="s">
        <v>12631</v>
      </c>
      <c r="L8148" s="8" t="s">
        <v>389</v>
      </c>
      <c r="M8148" s="7" t="s">
        <v>1982</v>
      </c>
      <c r="N8148" s="9" t="s">
        <v>12633</v>
      </c>
    </row>
    <row r="8149" spans="1:14">
      <c r="A8149" s="7" t="s">
        <v>9897</v>
      </c>
      <c r="B8149" s="7"/>
      <c r="C8149" s="8" t="s">
        <v>16223</v>
      </c>
      <c r="D8149" s="8" t="s">
        <v>16224</v>
      </c>
      <c r="E8149" s="7" t="s">
        <v>12629</v>
      </c>
      <c r="F8149" s="8"/>
      <c r="G8149" s="8"/>
      <c r="H8149" s="8" t="s">
        <v>1651</v>
      </c>
      <c r="I8149" s="8"/>
      <c r="J8149" s="8" t="s">
        <v>12630</v>
      </c>
      <c r="K8149" s="8" t="s">
        <v>12631</v>
      </c>
      <c r="L8149" s="8" t="s">
        <v>389</v>
      </c>
      <c r="M8149" s="7" t="s">
        <v>1982</v>
      </c>
      <c r="N8149" s="9" t="s">
        <v>12633</v>
      </c>
    </row>
    <row r="8150" spans="1:14">
      <c r="A8150" s="7" t="s">
        <v>9897</v>
      </c>
      <c r="B8150" s="7"/>
      <c r="C8150" s="7" t="s">
        <v>16225</v>
      </c>
      <c r="D8150" s="7" t="s">
        <v>16226</v>
      </c>
      <c r="E8150" s="7" t="s">
        <v>12629</v>
      </c>
      <c r="F8150" s="7"/>
      <c r="G8150" s="7"/>
      <c r="H8150" s="8" t="s">
        <v>1651</v>
      </c>
      <c r="I8150" s="8"/>
      <c r="J8150" s="8" t="s">
        <v>12630</v>
      </c>
      <c r="K8150" s="8" t="s">
        <v>12631</v>
      </c>
      <c r="L8150" s="8" t="s">
        <v>389</v>
      </c>
      <c r="M8150" s="7" t="s">
        <v>1982</v>
      </c>
      <c r="N8150" s="9" t="s">
        <v>12633</v>
      </c>
    </row>
    <row r="8151" spans="1:14">
      <c r="A8151" s="7" t="s">
        <v>9897</v>
      </c>
      <c r="B8151" s="7"/>
      <c r="C8151" s="8" t="s">
        <v>16227</v>
      </c>
      <c r="D8151" s="8" t="s">
        <v>16228</v>
      </c>
      <c r="E8151" s="7" t="s">
        <v>12629</v>
      </c>
      <c r="F8151" s="8"/>
      <c r="G8151" s="8"/>
      <c r="H8151" s="8" t="s">
        <v>1651</v>
      </c>
      <c r="I8151" s="8"/>
      <c r="J8151" s="8" t="s">
        <v>12630</v>
      </c>
      <c r="K8151" s="8" t="s">
        <v>12631</v>
      </c>
      <c r="L8151" s="8" t="s">
        <v>389</v>
      </c>
      <c r="M8151" s="7" t="s">
        <v>1982</v>
      </c>
      <c r="N8151" s="9" t="s">
        <v>12633</v>
      </c>
    </row>
    <row r="8152" spans="1:14">
      <c r="A8152" s="7" t="s">
        <v>9897</v>
      </c>
      <c r="B8152" s="7"/>
      <c r="C8152" s="7" t="s">
        <v>16229</v>
      </c>
      <c r="D8152" s="7" t="s">
        <v>16230</v>
      </c>
      <c r="E8152" s="7" t="s">
        <v>12629</v>
      </c>
      <c r="F8152" s="7"/>
      <c r="G8152" s="7"/>
      <c r="H8152" s="8" t="s">
        <v>1651</v>
      </c>
      <c r="I8152" s="8"/>
      <c r="J8152" s="8" t="s">
        <v>12630</v>
      </c>
      <c r="K8152" s="8" t="s">
        <v>12631</v>
      </c>
      <c r="L8152" s="8" t="s">
        <v>389</v>
      </c>
      <c r="M8152" s="7" t="s">
        <v>1982</v>
      </c>
      <c r="N8152" s="9" t="s">
        <v>12633</v>
      </c>
    </row>
    <row r="8153" spans="1:14">
      <c r="A8153" s="7" t="s">
        <v>9897</v>
      </c>
      <c r="B8153" s="7"/>
      <c r="C8153" s="8" t="s">
        <v>16231</v>
      </c>
      <c r="D8153" s="8" t="s">
        <v>16232</v>
      </c>
      <c r="E8153" s="7" t="s">
        <v>12629</v>
      </c>
      <c r="F8153" s="8"/>
      <c r="G8153" s="8"/>
      <c r="H8153" s="8" t="s">
        <v>1651</v>
      </c>
      <c r="I8153" s="8"/>
      <c r="J8153" s="8" t="s">
        <v>12630</v>
      </c>
      <c r="K8153" s="8" t="s">
        <v>12631</v>
      </c>
      <c r="L8153" s="8" t="s">
        <v>389</v>
      </c>
      <c r="M8153" s="7" t="s">
        <v>1982</v>
      </c>
      <c r="N8153" s="9" t="s">
        <v>12633</v>
      </c>
    </row>
    <row r="8154" spans="1:14">
      <c r="A8154" s="7" t="s">
        <v>9897</v>
      </c>
      <c r="B8154" s="7"/>
      <c r="C8154" s="8" t="s">
        <v>16233</v>
      </c>
      <c r="D8154" s="8" t="s">
        <v>16234</v>
      </c>
      <c r="E8154" s="7" t="s">
        <v>12629</v>
      </c>
      <c r="F8154" s="8"/>
      <c r="G8154" s="8"/>
      <c r="H8154" s="8" t="s">
        <v>1651</v>
      </c>
      <c r="I8154" s="8"/>
      <c r="J8154" s="8" t="s">
        <v>12630</v>
      </c>
      <c r="K8154" s="8" t="s">
        <v>12631</v>
      </c>
      <c r="L8154" s="8" t="s">
        <v>389</v>
      </c>
      <c r="M8154" s="7" t="s">
        <v>1982</v>
      </c>
      <c r="N8154" s="9" t="s">
        <v>12633</v>
      </c>
    </row>
    <row r="8155" spans="1:14">
      <c r="A8155" s="7" t="s">
        <v>9897</v>
      </c>
      <c r="B8155" s="7"/>
      <c r="C8155" s="7" t="s">
        <v>16235</v>
      </c>
      <c r="D8155" s="7" t="s">
        <v>16236</v>
      </c>
      <c r="E8155" s="7" t="s">
        <v>12629</v>
      </c>
      <c r="F8155" s="7"/>
      <c r="G8155" s="7"/>
      <c r="H8155" s="8" t="s">
        <v>1651</v>
      </c>
      <c r="I8155" s="8"/>
      <c r="J8155" s="8" t="s">
        <v>12630</v>
      </c>
      <c r="K8155" s="8" t="s">
        <v>12631</v>
      </c>
      <c r="L8155" s="8" t="s">
        <v>389</v>
      </c>
      <c r="M8155" s="7" t="s">
        <v>1982</v>
      </c>
      <c r="N8155" s="9" t="s">
        <v>12633</v>
      </c>
    </row>
    <row r="8156" spans="1:14">
      <c r="A8156" s="7" t="s">
        <v>9897</v>
      </c>
      <c r="B8156" s="7"/>
      <c r="C8156" s="8" t="s">
        <v>16237</v>
      </c>
      <c r="D8156" s="8" t="s">
        <v>16238</v>
      </c>
      <c r="E8156" s="7" t="s">
        <v>12629</v>
      </c>
      <c r="F8156" s="8"/>
      <c r="G8156" s="8"/>
      <c r="H8156" s="8" t="s">
        <v>1651</v>
      </c>
      <c r="I8156" s="8"/>
      <c r="J8156" s="8" t="s">
        <v>12630</v>
      </c>
      <c r="K8156" s="8" t="s">
        <v>12631</v>
      </c>
      <c r="L8156" s="8" t="s">
        <v>389</v>
      </c>
      <c r="M8156" s="7" t="s">
        <v>1982</v>
      </c>
      <c r="N8156" s="9" t="s">
        <v>12633</v>
      </c>
    </row>
    <row r="8157" spans="1:14">
      <c r="A8157" s="7" t="s">
        <v>9897</v>
      </c>
      <c r="B8157" s="7"/>
      <c r="C8157" s="8" t="s">
        <v>16239</v>
      </c>
      <c r="D8157" s="8" t="s">
        <v>16240</v>
      </c>
      <c r="E8157" s="7" t="s">
        <v>12629</v>
      </c>
      <c r="F8157" s="8"/>
      <c r="G8157" s="8"/>
      <c r="H8157" s="8" t="s">
        <v>1651</v>
      </c>
      <c r="I8157" s="8"/>
      <c r="J8157" s="8" t="s">
        <v>12630</v>
      </c>
      <c r="K8157" s="8" t="s">
        <v>12631</v>
      </c>
      <c r="L8157" s="8" t="s">
        <v>389</v>
      </c>
      <c r="M8157" s="7" t="s">
        <v>1982</v>
      </c>
      <c r="N8157" s="9" t="s">
        <v>12633</v>
      </c>
    </row>
    <row r="8158" spans="1:14">
      <c r="A8158" s="7" t="s">
        <v>9897</v>
      </c>
      <c r="B8158" s="7"/>
      <c r="C8158" s="8" t="s">
        <v>16241</v>
      </c>
      <c r="D8158" s="8" t="s">
        <v>16242</v>
      </c>
      <c r="E8158" s="7" t="s">
        <v>12629</v>
      </c>
      <c r="F8158" s="8"/>
      <c r="G8158" s="8"/>
      <c r="H8158" s="8" t="s">
        <v>1651</v>
      </c>
      <c r="I8158" s="8"/>
      <c r="J8158" s="8" t="s">
        <v>12630</v>
      </c>
      <c r="K8158" s="8" t="s">
        <v>12631</v>
      </c>
      <c r="L8158" s="8" t="s">
        <v>389</v>
      </c>
      <c r="M8158" s="7" t="s">
        <v>1982</v>
      </c>
      <c r="N8158" s="9" t="s">
        <v>12633</v>
      </c>
    </row>
    <row r="8159" spans="1:14">
      <c r="A8159" s="7" t="s">
        <v>9897</v>
      </c>
      <c r="B8159" s="7"/>
      <c r="C8159" s="8" t="s">
        <v>16243</v>
      </c>
      <c r="D8159" s="8" t="s">
        <v>16244</v>
      </c>
      <c r="E8159" s="7" t="s">
        <v>12629</v>
      </c>
      <c r="F8159" s="8"/>
      <c r="G8159" s="8"/>
      <c r="H8159" s="8" t="s">
        <v>1651</v>
      </c>
      <c r="I8159" s="8"/>
      <c r="J8159" s="8" t="s">
        <v>12630</v>
      </c>
      <c r="K8159" s="8" t="s">
        <v>12631</v>
      </c>
      <c r="L8159" s="8" t="s">
        <v>389</v>
      </c>
      <c r="M8159" s="7" t="s">
        <v>1982</v>
      </c>
      <c r="N8159" s="9" t="s">
        <v>12633</v>
      </c>
    </row>
    <row r="8160" spans="1:14">
      <c r="A8160" s="7" t="s">
        <v>9897</v>
      </c>
      <c r="B8160" s="7"/>
      <c r="C8160" s="8" t="s">
        <v>16245</v>
      </c>
      <c r="D8160" s="8" t="s">
        <v>16246</v>
      </c>
      <c r="E8160" s="7" t="s">
        <v>12629</v>
      </c>
      <c r="F8160" s="8"/>
      <c r="G8160" s="8"/>
      <c r="H8160" s="8" t="s">
        <v>1651</v>
      </c>
      <c r="I8160" s="8"/>
      <c r="J8160" s="8" t="s">
        <v>12630</v>
      </c>
      <c r="K8160" s="8" t="s">
        <v>12631</v>
      </c>
      <c r="L8160" s="8" t="s">
        <v>389</v>
      </c>
      <c r="M8160" s="7" t="s">
        <v>1982</v>
      </c>
      <c r="N8160" s="9" t="s">
        <v>12633</v>
      </c>
    </row>
    <row r="8161" spans="1:14">
      <c r="A8161" s="7" t="s">
        <v>9897</v>
      </c>
      <c r="B8161" s="7"/>
      <c r="C8161" s="8" t="s">
        <v>16247</v>
      </c>
      <c r="D8161" s="8" t="s">
        <v>16248</v>
      </c>
      <c r="E8161" s="7" t="s">
        <v>12629</v>
      </c>
      <c r="F8161" s="8"/>
      <c r="G8161" s="8"/>
      <c r="H8161" s="8" t="s">
        <v>1651</v>
      </c>
      <c r="I8161" s="8"/>
      <c r="J8161" s="8" t="s">
        <v>12630</v>
      </c>
      <c r="K8161" s="8" t="s">
        <v>12631</v>
      </c>
      <c r="L8161" s="8" t="s">
        <v>389</v>
      </c>
      <c r="M8161" s="7" t="s">
        <v>1982</v>
      </c>
      <c r="N8161" s="9" t="s">
        <v>12633</v>
      </c>
    </row>
    <row r="8162" spans="1:14">
      <c r="A8162" s="7" t="s">
        <v>9897</v>
      </c>
      <c r="B8162" s="7"/>
      <c r="C8162" s="8" t="s">
        <v>16249</v>
      </c>
      <c r="D8162" s="8" t="s">
        <v>16250</v>
      </c>
      <c r="E8162" s="7" t="s">
        <v>12629</v>
      </c>
      <c r="F8162" s="8"/>
      <c r="G8162" s="8"/>
      <c r="H8162" s="8" t="s">
        <v>1651</v>
      </c>
      <c r="I8162" s="8"/>
      <c r="J8162" s="8" t="s">
        <v>12630</v>
      </c>
      <c r="K8162" s="8" t="s">
        <v>12631</v>
      </c>
      <c r="L8162" s="8" t="s">
        <v>389</v>
      </c>
      <c r="M8162" s="7" t="s">
        <v>1982</v>
      </c>
      <c r="N8162" s="9" t="s">
        <v>12633</v>
      </c>
    </row>
    <row r="8163" spans="1:14">
      <c r="A8163" s="7" t="s">
        <v>9897</v>
      </c>
      <c r="B8163" s="7"/>
      <c r="C8163" s="8" t="s">
        <v>16251</v>
      </c>
      <c r="D8163" s="8" t="s">
        <v>16252</v>
      </c>
      <c r="E8163" s="7" t="s">
        <v>12629</v>
      </c>
      <c r="F8163" s="8"/>
      <c r="G8163" s="8"/>
      <c r="H8163" s="8" t="s">
        <v>1651</v>
      </c>
      <c r="I8163" s="8"/>
      <c r="J8163" s="8" t="s">
        <v>12630</v>
      </c>
      <c r="K8163" s="8" t="s">
        <v>12631</v>
      </c>
      <c r="L8163" s="8" t="s">
        <v>389</v>
      </c>
      <c r="M8163" s="7" t="s">
        <v>1982</v>
      </c>
      <c r="N8163" s="9" t="s">
        <v>12633</v>
      </c>
    </row>
    <row r="8164" spans="1:14">
      <c r="A8164" s="7" t="s">
        <v>9897</v>
      </c>
      <c r="B8164" s="8"/>
      <c r="C8164" s="8" t="s">
        <v>16253</v>
      </c>
      <c r="D8164" s="8" t="s">
        <v>16254</v>
      </c>
      <c r="E8164" s="7" t="s">
        <v>12629</v>
      </c>
      <c r="F8164" s="8"/>
      <c r="G8164" s="8"/>
      <c r="H8164" s="8" t="s">
        <v>1651</v>
      </c>
      <c r="I8164" s="8"/>
      <c r="J8164" s="8" t="s">
        <v>12630</v>
      </c>
      <c r="K8164" s="8" t="s">
        <v>12631</v>
      </c>
      <c r="L8164" s="8" t="s">
        <v>389</v>
      </c>
      <c r="M8164" s="7" t="s">
        <v>1982</v>
      </c>
      <c r="N8164" s="9" t="s">
        <v>12633</v>
      </c>
    </row>
    <row r="8165" spans="1:14">
      <c r="A8165" s="7" t="s">
        <v>9897</v>
      </c>
      <c r="B8165" s="7"/>
      <c r="C8165" s="7" t="s">
        <v>16255</v>
      </c>
      <c r="D8165" s="7" t="s">
        <v>16256</v>
      </c>
      <c r="E8165" s="7" t="s">
        <v>12629</v>
      </c>
      <c r="F8165" s="7"/>
      <c r="G8165" s="7"/>
      <c r="H8165" s="8" t="s">
        <v>1651</v>
      </c>
      <c r="I8165" s="8"/>
      <c r="J8165" s="8" t="s">
        <v>12630</v>
      </c>
      <c r="K8165" s="8" t="s">
        <v>12631</v>
      </c>
      <c r="L8165" s="8" t="s">
        <v>389</v>
      </c>
      <c r="M8165" s="7" t="s">
        <v>1982</v>
      </c>
      <c r="N8165" s="9" t="s">
        <v>12633</v>
      </c>
    </row>
    <row r="8166" spans="1:14">
      <c r="A8166" s="7" t="s">
        <v>9897</v>
      </c>
      <c r="B8166" s="8"/>
      <c r="C8166" s="8" t="s">
        <v>16257</v>
      </c>
      <c r="D8166" s="8" t="s">
        <v>16258</v>
      </c>
      <c r="E8166" s="7" t="s">
        <v>12629</v>
      </c>
      <c r="F8166" s="8"/>
      <c r="G8166" s="8"/>
      <c r="H8166" s="8" t="s">
        <v>1651</v>
      </c>
      <c r="I8166" s="8"/>
      <c r="J8166" s="8" t="s">
        <v>12630</v>
      </c>
      <c r="K8166" s="8" t="s">
        <v>12631</v>
      </c>
      <c r="L8166" s="8" t="s">
        <v>389</v>
      </c>
      <c r="M8166" s="7" t="s">
        <v>1982</v>
      </c>
      <c r="N8166" s="9" t="s">
        <v>12633</v>
      </c>
    </row>
    <row r="8167" spans="1:14">
      <c r="A8167" s="7" t="s">
        <v>9897</v>
      </c>
      <c r="B8167" s="7"/>
      <c r="C8167" s="7" t="s">
        <v>16259</v>
      </c>
      <c r="D8167" s="7" t="s">
        <v>16260</v>
      </c>
      <c r="E8167" s="7" t="s">
        <v>12629</v>
      </c>
      <c r="F8167" s="7"/>
      <c r="G8167" s="7"/>
      <c r="H8167" s="8" t="s">
        <v>1651</v>
      </c>
      <c r="I8167" s="8"/>
      <c r="J8167" s="8" t="s">
        <v>12630</v>
      </c>
      <c r="K8167" s="8" t="s">
        <v>12631</v>
      </c>
      <c r="L8167" s="8" t="s">
        <v>389</v>
      </c>
      <c r="M8167" s="7" t="s">
        <v>1982</v>
      </c>
      <c r="N8167" s="9" t="s">
        <v>12633</v>
      </c>
    </row>
    <row r="8168" spans="1:14">
      <c r="A8168" s="7" t="s">
        <v>9897</v>
      </c>
      <c r="B8168" s="7"/>
      <c r="C8168" s="8" t="s">
        <v>16261</v>
      </c>
      <c r="D8168" s="8" t="s">
        <v>16262</v>
      </c>
      <c r="E8168" s="7" t="s">
        <v>12629</v>
      </c>
      <c r="F8168" s="8"/>
      <c r="G8168" s="8"/>
      <c r="H8168" s="8" t="s">
        <v>1651</v>
      </c>
      <c r="I8168" s="8"/>
      <c r="J8168" s="8" t="s">
        <v>12630</v>
      </c>
      <c r="K8168" s="8" t="s">
        <v>12631</v>
      </c>
      <c r="L8168" s="8" t="s">
        <v>389</v>
      </c>
      <c r="M8168" s="7" t="s">
        <v>1982</v>
      </c>
      <c r="N8168" s="9" t="s">
        <v>12633</v>
      </c>
    </row>
    <row r="8169" spans="1:14">
      <c r="A8169" s="7" t="s">
        <v>9897</v>
      </c>
      <c r="B8169" s="7"/>
      <c r="C8169" s="8" t="s">
        <v>16263</v>
      </c>
      <c r="D8169" s="8" t="s">
        <v>16264</v>
      </c>
      <c r="E8169" s="7" t="s">
        <v>12629</v>
      </c>
      <c r="F8169" s="8"/>
      <c r="G8169" s="8"/>
      <c r="H8169" s="8" t="s">
        <v>1651</v>
      </c>
      <c r="I8169" s="8"/>
      <c r="J8169" s="8" t="s">
        <v>12630</v>
      </c>
      <c r="K8169" s="8" t="s">
        <v>12631</v>
      </c>
      <c r="L8169" s="8" t="s">
        <v>389</v>
      </c>
      <c r="M8169" s="7" t="s">
        <v>1982</v>
      </c>
      <c r="N8169" s="9" t="s">
        <v>12633</v>
      </c>
    </row>
    <row r="8170" spans="1:14">
      <c r="A8170" s="7" t="s">
        <v>9897</v>
      </c>
      <c r="B8170" s="7"/>
      <c r="C8170" s="8" t="s">
        <v>16265</v>
      </c>
      <c r="D8170" s="8" t="s">
        <v>16266</v>
      </c>
      <c r="E8170" s="7" t="s">
        <v>12629</v>
      </c>
      <c r="F8170" s="8"/>
      <c r="G8170" s="8"/>
      <c r="H8170" s="8" t="s">
        <v>1651</v>
      </c>
      <c r="I8170" s="8"/>
      <c r="J8170" s="8" t="s">
        <v>12630</v>
      </c>
      <c r="K8170" s="8" t="s">
        <v>12631</v>
      </c>
      <c r="L8170" s="8" t="s">
        <v>389</v>
      </c>
      <c r="M8170" s="7" t="s">
        <v>1982</v>
      </c>
      <c r="N8170" s="9" t="s">
        <v>12633</v>
      </c>
    </row>
    <row r="8171" spans="1:14">
      <c r="A8171" s="7" t="s">
        <v>9897</v>
      </c>
      <c r="B8171" s="7"/>
      <c r="C8171" s="8" t="s">
        <v>16267</v>
      </c>
      <c r="D8171" s="8" t="s">
        <v>16268</v>
      </c>
      <c r="E8171" s="7" t="s">
        <v>12629</v>
      </c>
      <c r="F8171" s="8"/>
      <c r="G8171" s="8"/>
      <c r="H8171" s="8" t="s">
        <v>1651</v>
      </c>
      <c r="I8171" s="8"/>
      <c r="J8171" s="8" t="s">
        <v>12630</v>
      </c>
      <c r="K8171" s="8" t="s">
        <v>12631</v>
      </c>
      <c r="L8171" s="8" t="s">
        <v>389</v>
      </c>
      <c r="M8171" s="7" t="s">
        <v>1982</v>
      </c>
      <c r="N8171" s="9" t="s">
        <v>12633</v>
      </c>
    </row>
    <row r="8172" spans="1:14">
      <c r="A8172" s="7" t="s">
        <v>9897</v>
      </c>
      <c r="B8172" s="7"/>
      <c r="C8172" s="8" t="s">
        <v>16269</v>
      </c>
      <c r="D8172" s="8" t="s">
        <v>16270</v>
      </c>
      <c r="E8172" s="7" t="s">
        <v>12629</v>
      </c>
      <c r="F8172" s="8"/>
      <c r="G8172" s="8"/>
      <c r="H8172" s="8" t="s">
        <v>1651</v>
      </c>
      <c r="I8172" s="8"/>
      <c r="J8172" s="8" t="s">
        <v>12630</v>
      </c>
      <c r="K8172" s="8" t="s">
        <v>12631</v>
      </c>
      <c r="L8172" s="8" t="s">
        <v>389</v>
      </c>
      <c r="M8172" s="7" t="s">
        <v>1982</v>
      </c>
      <c r="N8172" s="9" t="s">
        <v>12633</v>
      </c>
    </row>
    <row r="8173" spans="1:14">
      <c r="A8173" s="7" t="s">
        <v>9897</v>
      </c>
      <c r="B8173" s="7"/>
      <c r="C8173" s="7" t="s">
        <v>16271</v>
      </c>
      <c r="D8173" s="7" t="s">
        <v>16272</v>
      </c>
      <c r="E8173" s="7" t="s">
        <v>12629</v>
      </c>
      <c r="F8173" s="7"/>
      <c r="G8173" s="7"/>
      <c r="H8173" s="8" t="s">
        <v>1651</v>
      </c>
      <c r="I8173" s="8"/>
      <c r="J8173" s="8" t="s">
        <v>12630</v>
      </c>
      <c r="K8173" s="8" t="s">
        <v>12631</v>
      </c>
      <c r="L8173" s="8" t="s">
        <v>389</v>
      </c>
      <c r="M8173" s="7" t="s">
        <v>1982</v>
      </c>
      <c r="N8173" s="9" t="s">
        <v>12633</v>
      </c>
    </row>
    <row r="8174" spans="1:14">
      <c r="A8174" s="7" t="s">
        <v>9897</v>
      </c>
      <c r="B8174" s="7"/>
      <c r="C8174" s="8" t="s">
        <v>16273</v>
      </c>
      <c r="D8174" s="8" t="s">
        <v>16274</v>
      </c>
      <c r="E8174" s="7" t="s">
        <v>12629</v>
      </c>
      <c r="F8174" s="8"/>
      <c r="G8174" s="8"/>
      <c r="H8174" s="8" t="s">
        <v>1651</v>
      </c>
      <c r="I8174" s="8"/>
      <c r="J8174" s="8" t="s">
        <v>12630</v>
      </c>
      <c r="K8174" s="8" t="s">
        <v>12631</v>
      </c>
      <c r="L8174" s="8" t="s">
        <v>389</v>
      </c>
      <c r="M8174" s="7" t="s">
        <v>1982</v>
      </c>
      <c r="N8174" s="9" t="s">
        <v>12633</v>
      </c>
    </row>
    <row r="8175" spans="1:14">
      <c r="A8175" s="7" t="s">
        <v>9897</v>
      </c>
      <c r="B8175" s="7"/>
      <c r="C8175" s="7" t="s">
        <v>16275</v>
      </c>
      <c r="D8175" s="7" t="s">
        <v>16276</v>
      </c>
      <c r="E8175" s="7" t="s">
        <v>12629</v>
      </c>
      <c r="F8175" s="7"/>
      <c r="G8175" s="7"/>
      <c r="H8175" s="8" t="s">
        <v>1651</v>
      </c>
      <c r="I8175" s="8"/>
      <c r="J8175" s="8" t="s">
        <v>12630</v>
      </c>
      <c r="K8175" s="8" t="s">
        <v>12631</v>
      </c>
      <c r="L8175" s="8" t="s">
        <v>389</v>
      </c>
      <c r="M8175" s="7" t="s">
        <v>1982</v>
      </c>
      <c r="N8175" s="9" t="s">
        <v>12633</v>
      </c>
    </row>
    <row r="8176" spans="1:14">
      <c r="A8176" s="7" t="s">
        <v>9897</v>
      </c>
      <c r="B8176" s="7"/>
      <c r="C8176" s="8" t="s">
        <v>16277</v>
      </c>
      <c r="D8176" s="8" t="s">
        <v>16278</v>
      </c>
      <c r="E8176" s="7" t="s">
        <v>12629</v>
      </c>
      <c r="F8176" s="8"/>
      <c r="G8176" s="8"/>
      <c r="H8176" s="8" t="s">
        <v>1651</v>
      </c>
      <c r="I8176" s="8"/>
      <c r="J8176" s="8" t="s">
        <v>12630</v>
      </c>
      <c r="K8176" s="8" t="s">
        <v>12631</v>
      </c>
      <c r="L8176" s="8" t="s">
        <v>389</v>
      </c>
      <c r="M8176" s="7" t="s">
        <v>1982</v>
      </c>
      <c r="N8176" s="9" t="s">
        <v>12633</v>
      </c>
    </row>
    <row r="8177" spans="1:14">
      <c r="A8177" s="7" t="s">
        <v>9897</v>
      </c>
      <c r="B8177" s="7"/>
      <c r="C8177" s="7" t="s">
        <v>16279</v>
      </c>
      <c r="D8177" s="7" t="s">
        <v>16280</v>
      </c>
      <c r="E8177" s="7" t="s">
        <v>12629</v>
      </c>
      <c r="F8177" s="7"/>
      <c r="G8177" s="7"/>
      <c r="H8177" s="8" t="s">
        <v>1651</v>
      </c>
      <c r="I8177" s="8"/>
      <c r="J8177" s="8" t="s">
        <v>12630</v>
      </c>
      <c r="K8177" s="8" t="s">
        <v>12631</v>
      </c>
      <c r="L8177" s="8" t="s">
        <v>389</v>
      </c>
      <c r="M8177" s="7" t="s">
        <v>1982</v>
      </c>
      <c r="N8177" s="9" t="s">
        <v>12633</v>
      </c>
    </row>
    <row r="8178" spans="1:14">
      <c r="A8178" s="7" t="s">
        <v>9897</v>
      </c>
      <c r="B8178" s="7"/>
      <c r="C8178" s="8" t="s">
        <v>16281</v>
      </c>
      <c r="D8178" s="8" t="s">
        <v>16282</v>
      </c>
      <c r="E8178" s="7" t="s">
        <v>12629</v>
      </c>
      <c r="F8178" s="8"/>
      <c r="G8178" s="8"/>
      <c r="H8178" s="8" t="s">
        <v>1651</v>
      </c>
      <c r="I8178" s="8"/>
      <c r="J8178" s="8" t="s">
        <v>12630</v>
      </c>
      <c r="K8178" s="8" t="s">
        <v>12631</v>
      </c>
      <c r="L8178" s="8" t="s">
        <v>389</v>
      </c>
      <c r="M8178" s="7" t="s">
        <v>1982</v>
      </c>
      <c r="N8178" s="9" t="s">
        <v>12633</v>
      </c>
    </row>
    <row r="8179" spans="1:14">
      <c r="A8179" s="7" t="s">
        <v>9897</v>
      </c>
      <c r="B8179" s="7"/>
      <c r="C8179" s="7" t="s">
        <v>16283</v>
      </c>
      <c r="D8179" s="7" t="s">
        <v>16284</v>
      </c>
      <c r="E8179" s="7" t="s">
        <v>12629</v>
      </c>
      <c r="F8179" s="7"/>
      <c r="G8179" s="7"/>
      <c r="H8179" s="8" t="s">
        <v>1651</v>
      </c>
      <c r="I8179" s="8"/>
      <c r="J8179" s="8" t="s">
        <v>12630</v>
      </c>
      <c r="K8179" s="8" t="s">
        <v>12631</v>
      </c>
      <c r="L8179" s="8" t="s">
        <v>389</v>
      </c>
      <c r="M8179" s="7" t="s">
        <v>1982</v>
      </c>
      <c r="N8179" s="9" t="s">
        <v>12633</v>
      </c>
    </row>
    <row r="8180" spans="1:14">
      <c r="A8180" s="7" t="s">
        <v>9897</v>
      </c>
      <c r="B8180" s="7"/>
      <c r="C8180" s="8" t="s">
        <v>16285</v>
      </c>
      <c r="D8180" s="8" t="s">
        <v>16286</v>
      </c>
      <c r="E8180" s="7" t="s">
        <v>12629</v>
      </c>
      <c r="F8180" s="8"/>
      <c r="G8180" s="8"/>
      <c r="H8180" s="8" t="s">
        <v>1651</v>
      </c>
      <c r="I8180" s="8"/>
      <c r="J8180" s="8" t="s">
        <v>12630</v>
      </c>
      <c r="K8180" s="8" t="s">
        <v>12631</v>
      </c>
      <c r="L8180" s="8" t="s">
        <v>389</v>
      </c>
      <c r="M8180" s="7" t="s">
        <v>1982</v>
      </c>
      <c r="N8180" s="9" t="s">
        <v>12633</v>
      </c>
    </row>
    <row r="8181" spans="1:14">
      <c r="A8181" s="7" t="s">
        <v>9897</v>
      </c>
      <c r="B8181" s="7"/>
      <c r="C8181" s="8" t="s">
        <v>16287</v>
      </c>
      <c r="D8181" s="8" t="s">
        <v>16288</v>
      </c>
      <c r="E8181" s="7" t="s">
        <v>12629</v>
      </c>
      <c r="F8181" s="8"/>
      <c r="G8181" s="8"/>
      <c r="H8181" s="8" t="s">
        <v>1651</v>
      </c>
      <c r="I8181" s="8"/>
      <c r="J8181" s="8" t="s">
        <v>12630</v>
      </c>
      <c r="K8181" s="8" t="s">
        <v>12631</v>
      </c>
      <c r="L8181" s="8" t="s">
        <v>389</v>
      </c>
      <c r="M8181" s="7" t="s">
        <v>1982</v>
      </c>
      <c r="N8181" s="9" t="s">
        <v>12633</v>
      </c>
    </row>
    <row r="8182" spans="1:14">
      <c r="A8182" s="7" t="s">
        <v>9897</v>
      </c>
      <c r="B8182" s="7"/>
      <c r="C8182" s="8" t="s">
        <v>16289</v>
      </c>
      <c r="D8182" s="8" t="s">
        <v>16290</v>
      </c>
      <c r="E8182" s="7" t="s">
        <v>12629</v>
      </c>
      <c r="F8182" s="8"/>
      <c r="G8182" s="8"/>
      <c r="H8182" s="8" t="s">
        <v>1651</v>
      </c>
      <c r="I8182" s="8"/>
      <c r="J8182" s="8" t="s">
        <v>12630</v>
      </c>
      <c r="K8182" s="8" t="s">
        <v>12631</v>
      </c>
      <c r="L8182" s="8" t="s">
        <v>389</v>
      </c>
      <c r="M8182" s="7" t="s">
        <v>1982</v>
      </c>
      <c r="N8182" s="9" t="s">
        <v>12633</v>
      </c>
    </row>
    <row r="8183" spans="1:14">
      <c r="A8183" s="7" t="s">
        <v>9897</v>
      </c>
      <c r="B8183" s="7"/>
      <c r="C8183" s="8" t="s">
        <v>16291</v>
      </c>
      <c r="D8183" s="8" t="s">
        <v>16292</v>
      </c>
      <c r="E8183" s="7" t="s">
        <v>12629</v>
      </c>
      <c r="F8183" s="8"/>
      <c r="G8183" s="8"/>
      <c r="H8183" s="8" t="s">
        <v>1651</v>
      </c>
      <c r="I8183" s="8"/>
      <c r="J8183" s="8" t="s">
        <v>12630</v>
      </c>
      <c r="K8183" s="8" t="s">
        <v>12631</v>
      </c>
      <c r="L8183" s="8" t="s">
        <v>389</v>
      </c>
      <c r="M8183" s="7" t="s">
        <v>1982</v>
      </c>
      <c r="N8183" s="9" t="s">
        <v>12633</v>
      </c>
    </row>
    <row r="8184" spans="1:14">
      <c r="A8184" s="7" t="s">
        <v>9897</v>
      </c>
      <c r="B8184" s="7"/>
      <c r="C8184" s="7" t="s">
        <v>16293</v>
      </c>
      <c r="D8184" s="7" t="s">
        <v>16294</v>
      </c>
      <c r="E8184" s="7" t="s">
        <v>12629</v>
      </c>
      <c r="F8184" s="7"/>
      <c r="G8184" s="7"/>
      <c r="H8184" s="8" t="s">
        <v>1651</v>
      </c>
      <c r="I8184" s="8"/>
      <c r="J8184" s="8" t="s">
        <v>12630</v>
      </c>
      <c r="K8184" s="8" t="s">
        <v>12631</v>
      </c>
      <c r="L8184" s="8" t="s">
        <v>389</v>
      </c>
      <c r="M8184" s="7" t="s">
        <v>1982</v>
      </c>
      <c r="N8184" s="9" t="s">
        <v>12633</v>
      </c>
    </row>
    <row r="8185" spans="1:14">
      <c r="A8185" s="7" t="s">
        <v>9897</v>
      </c>
      <c r="B8185" s="7"/>
      <c r="C8185" s="8" t="s">
        <v>16295</v>
      </c>
      <c r="D8185" s="8" t="s">
        <v>16296</v>
      </c>
      <c r="E8185" s="7" t="s">
        <v>12629</v>
      </c>
      <c r="F8185" s="8"/>
      <c r="G8185" s="8"/>
      <c r="H8185" s="8" t="s">
        <v>1651</v>
      </c>
      <c r="I8185" s="8"/>
      <c r="J8185" s="8" t="s">
        <v>12630</v>
      </c>
      <c r="K8185" s="8" t="s">
        <v>12631</v>
      </c>
      <c r="L8185" s="8" t="s">
        <v>389</v>
      </c>
      <c r="M8185" s="7" t="s">
        <v>1982</v>
      </c>
      <c r="N8185" s="9" t="s">
        <v>12633</v>
      </c>
    </row>
    <row r="8186" spans="1:14">
      <c r="A8186" s="7" t="s">
        <v>9897</v>
      </c>
      <c r="B8186" s="7"/>
      <c r="C8186" s="7" t="s">
        <v>16297</v>
      </c>
      <c r="D8186" s="7" t="s">
        <v>16298</v>
      </c>
      <c r="E8186" s="7" t="s">
        <v>12629</v>
      </c>
      <c r="F8186" s="7"/>
      <c r="G8186" s="7"/>
      <c r="H8186" s="8" t="s">
        <v>1651</v>
      </c>
      <c r="I8186" s="8"/>
      <c r="J8186" s="8" t="s">
        <v>12630</v>
      </c>
      <c r="K8186" s="8" t="s">
        <v>12631</v>
      </c>
      <c r="L8186" s="8" t="s">
        <v>389</v>
      </c>
      <c r="M8186" s="7" t="s">
        <v>1982</v>
      </c>
      <c r="N8186" s="9" t="s">
        <v>12633</v>
      </c>
    </row>
    <row r="8187" spans="1:14">
      <c r="A8187" s="7" t="s">
        <v>9897</v>
      </c>
      <c r="B8187" s="7"/>
      <c r="C8187" s="8" t="s">
        <v>16299</v>
      </c>
      <c r="D8187" s="8" t="s">
        <v>16300</v>
      </c>
      <c r="E8187" s="7" t="s">
        <v>12629</v>
      </c>
      <c r="F8187" s="8"/>
      <c r="G8187" s="8"/>
      <c r="H8187" s="8" t="s">
        <v>1651</v>
      </c>
      <c r="I8187" s="8"/>
      <c r="J8187" s="8" t="s">
        <v>12630</v>
      </c>
      <c r="K8187" s="8" t="s">
        <v>12631</v>
      </c>
      <c r="L8187" s="8" t="s">
        <v>389</v>
      </c>
      <c r="M8187" s="7" t="s">
        <v>1982</v>
      </c>
      <c r="N8187" s="9" t="s">
        <v>12633</v>
      </c>
    </row>
    <row r="8188" spans="1:14">
      <c r="A8188" s="7" t="s">
        <v>9897</v>
      </c>
      <c r="B8188" s="7"/>
      <c r="C8188" s="8" t="s">
        <v>16301</v>
      </c>
      <c r="D8188" s="8" t="s">
        <v>16302</v>
      </c>
      <c r="E8188" s="7" t="s">
        <v>12629</v>
      </c>
      <c r="F8188" s="8"/>
      <c r="G8188" s="8"/>
      <c r="H8188" s="8" t="s">
        <v>1651</v>
      </c>
      <c r="I8188" s="8"/>
      <c r="J8188" s="8" t="s">
        <v>12630</v>
      </c>
      <c r="K8188" s="8" t="s">
        <v>12631</v>
      </c>
      <c r="L8188" s="8" t="s">
        <v>389</v>
      </c>
      <c r="M8188" s="7" t="s">
        <v>1982</v>
      </c>
      <c r="N8188" s="9" t="s">
        <v>12633</v>
      </c>
    </row>
    <row r="8189" spans="1:14">
      <c r="A8189" s="7" t="s">
        <v>9897</v>
      </c>
      <c r="B8189" s="7"/>
      <c r="C8189" s="7" t="s">
        <v>16303</v>
      </c>
      <c r="D8189" s="7" t="s">
        <v>16304</v>
      </c>
      <c r="E8189" s="7" t="s">
        <v>12629</v>
      </c>
      <c r="F8189" s="7"/>
      <c r="G8189" s="7"/>
      <c r="H8189" s="8" t="s">
        <v>1651</v>
      </c>
      <c r="I8189" s="8"/>
      <c r="J8189" s="8" t="s">
        <v>12630</v>
      </c>
      <c r="K8189" s="8" t="s">
        <v>12631</v>
      </c>
      <c r="L8189" s="8" t="s">
        <v>389</v>
      </c>
      <c r="M8189" s="7" t="s">
        <v>1982</v>
      </c>
      <c r="N8189" s="9" t="s">
        <v>12633</v>
      </c>
    </row>
    <row r="8190" spans="1:14">
      <c r="A8190" s="7" t="s">
        <v>9897</v>
      </c>
      <c r="B8190" s="7"/>
      <c r="C8190" s="8" t="s">
        <v>16305</v>
      </c>
      <c r="D8190" s="8" t="s">
        <v>16306</v>
      </c>
      <c r="E8190" s="7" t="s">
        <v>12629</v>
      </c>
      <c r="F8190" s="8"/>
      <c r="G8190" s="8"/>
      <c r="H8190" s="8" t="s">
        <v>1651</v>
      </c>
      <c r="I8190" s="8"/>
      <c r="J8190" s="8" t="s">
        <v>12630</v>
      </c>
      <c r="K8190" s="8" t="s">
        <v>12631</v>
      </c>
      <c r="L8190" s="8" t="s">
        <v>389</v>
      </c>
      <c r="M8190" s="7" t="s">
        <v>1982</v>
      </c>
      <c r="N8190" s="9" t="s">
        <v>12633</v>
      </c>
    </row>
    <row r="8191" spans="1:14">
      <c r="A8191" s="7" t="s">
        <v>9897</v>
      </c>
      <c r="B8191" s="7"/>
      <c r="C8191" s="8" t="s">
        <v>16307</v>
      </c>
      <c r="D8191" s="8" t="s">
        <v>16308</v>
      </c>
      <c r="E8191" s="7" t="s">
        <v>12629</v>
      </c>
      <c r="F8191" s="8"/>
      <c r="G8191" s="8"/>
      <c r="H8191" s="8" t="s">
        <v>1651</v>
      </c>
      <c r="I8191" s="8"/>
      <c r="J8191" s="8" t="s">
        <v>12630</v>
      </c>
      <c r="K8191" s="8" t="s">
        <v>12631</v>
      </c>
      <c r="L8191" s="8" t="s">
        <v>389</v>
      </c>
      <c r="M8191" s="7" t="s">
        <v>1982</v>
      </c>
      <c r="N8191" s="9" t="s">
        <v>12633</v>
      </c>
    </row>
    <row r="8192" spans="1:14">
      <c r="A8192" s="7" t="s">
        <v>9897</v>
      </c>
      <c r="B8192" s="7"/>
      <c r="C8192" s="8" t="s">
        <v>16309</v>
      </c>
      <c r="D8192" s="8" t="s">
        <v>16310</v>
      </c>
      <c r="E8192" s="7" t="s">
        <v>12629</v>
      </c>
      <c r="F8192" s="8"/>
      <c r="G8192" s="8"/>
      <c r="H8192" s="8" t="s">
        <v>1651</v>
      </c>
      <c r="I8192" s="8"/>
      <c r="J8192" s="8" t="s">
        <v>12630</v>
      </c>
      <c r="K8192" s="8" t="s">
        <v>12631</v>
      </c>
      <c r="L8192" s="8" t="s">
        <v>389</v>
      </c>
      <c r="M8192" s="7" t="s">
        <v>1982</v>
      </c>
      <c r="N8192" s="9" t="s">
        <v>12633</v>
      </c>
    </row>
    <row r="8193" spans="1:14">
      <c r="A8193" s="7" t="s">
        <v>9897</v>
      </c>
      <c r="B8193" s="7"/>
      <c r="C8193" s="8" t="s">
        <v>16311</v>
      </c>
      <c r="D8193" s="8" t="s">
        <v>16312</v>
      </c>
      <c r="E8193" s="7" t="s">
        <v>12629</v>
      </c>
      <c r="F8193" s="8"/>
      <c r="G8193" s="8"/>
      <c r="H8193" s="8" t="s">
        <v>1651</v>
      </c>
      <c r="I8193" s="8"/>
      <c r="J8193" s="8" t="s">
        <v>12630</v>
      </c>
      <c r="K8193" s="8" t="s">
        <v>12631</v>
      </c>
      <c r="L8193" s="8" t="s">
        <v>389</v>
      </c>
      <c r="M8193" s="7" t="s">
        <v>1982</v>
      </c>
      <c r="N8193" s="9" t="s">
        <v>12633</v>
      </c>
    </row>
    <row r="8194" spans="1:14">
      <c r="A8194" s="7" t="s">
        <v>9897</v>
      </c>
      <c r="B8194" s="7"/>
      <c r="C8194" s="8" t="s">
        <v>16313</v>
      </c>
      <c r="D8194" s="8" t="s">
        <v>16314</v>
      </c>
      <c r="E8194" s="7" t="s">
        <v>12629</v>
      </c>
      <c r="F8194" s="8"/>
      <c r="G8194" s="8"/>
      <c r="H8194" s="8" t="s">
        <v>1651</v>
      </c>
      <c r="I8194" s="8"/>
      <c r="J8194" s="8" t="s">
        <v>12630</v>
      </c>
      <c r="K8194" s="8" t="s">
        <v>12631</v>
      </c>
      <c r="L8194" s="8" t="s">
        <v>389</v>
      </c>
      <c r="M8194" s="7" t="s">
        <v>1982</v>
      </c>
      <c r="N8194" s="9" t="s">
        <v>12633</v>
      </c>
    </row>
    <row r="8195" spans="1:14">
      <c r="A8195" s="7" t="s">
        <v>9897</v>
      </c>
      <c r="B8195" s="7"/>
      <c r="C8195" s="8" t="s">
        <v>16315</v>
      </c>
      <c r="D8195" s="8" t="s">
        <v>16316</v>
      </c>
      <c r="E8195" s="7" t="s">
        <v>12629</v>
      </c>
      <c r="F8195" s="8"/>
      <c r="G8195" s="8"/>
      <c r="H8195" s="8" t="s">
        <v>1651</v>
      </c>
      <c r="I8195" s="8"/>
      <c r="J8195" s="8" t="s">
        <v>12630</v>
      </c>
      <c r="K8195" s="8" t="s">
        <v>12631</v>
      </c>
      <c r="L8195" s="8" t="s">
        <v>389</v>
      </c>
      <c r="M8195" s="7" t="s">
        <v>1982</v>
      </c>
      <c r="N8195" s="9" t="s">
        <v>12633</v>
      </c>
    </row>
    <row r="8196" spans="1:14">
      <c r="A8196" s="7" t="s">
        <v>9897</v>
      </c>
      <c r="B8196" s="7"/>
      <c r="C8196" s="8" t="s">
        <v>16317</v>
      </c>
      <c r="D8196" s="8" t="s">
        <v>16318</v>
      </c>
      <c r="E8196" s="7" t="s">
        <v>12629</v>
      </c>
      <c r="F8196" s="8"/>
      <c r="G8196" s="8"/>
      <c r="H8196" s="8" t="s">
        <v>1651</v>
      </c>
      <c r="I8196" s="8"/>
      <c r="J8196" s="8" t="s">
        <v>12630</v>
      </c>
      <c r="K8196" s="8" t="s">
        <v>12631</v>
      </c>
      <c r="L8196" s="8" t="s">
        <v>389</v>
      </c>
      <c r="M8196" s="7" t="s">
        <v>1982</v>
      </c>
      <c r="N8196" s="9" t="s">
        <v>12633</v>
      </c>
    </row>
    <row r="8197" spans="1:14">
      <c r="A8197" s="7" t="s">
        <v>9897</v>
      </c>
      <c r="B8197" s="7"/>
      <c r="C8197" s="8" t="s">
        <v>16319</v>
      </c>
      <c r="D8197" s="8" t="s">
        <v>16320</v>
      </c>
      <c r="E8197" s="7" t="s">
        <v>12629</v>
      </c>
      <c r="F8197" s="8"/>
      <c r="G8197" s="8"/>
      <c r="H8197" s="8" t="s">
        <v>1651</v>
      </c>
      <c r="I8197" s="8"/>
      <c r="J8197" s="8" t="s">
        <v>12630</v>
      </c>
      <c r="K8197" s="8" t="s">
        <v>12631</v>
      </c>
      <c r="L8197" s="8" t="s">
        <v>389</v>
      </c>
      <c r="M8197" s="7" t="s">
        <v>1982</v>
      </c>
      <c r="N8197" s="9" t="s">
        <v>12633</v>
      </c>
    </row>
    <row r="8198" spans="1:14">
      <c r="A8198" s="7" t="s">
        <v>9897</v>
      </c>
      <c r="B8198" s="7"/>
      <c r="C8198" s="8" t="s">
        <v>16321</v>
      </c>
      <c r="D8198" s="8" t="s">
        <v>16322</v>
      </c>
      <c r="E8198" s="7" t="s">
        <v>12629</v>
      </c>
      <c r="F8198" s="8"/>
      <c r="G8198" s="8"/>
      <c r="H8198" s="8" t="s">
        <v>1651</v>
      </c>
      <c r="I8198" s="8"/>
      <c r="J8198" s="8" t="s">
        <v>12630</v>
      </c>
      <c r="K8198" s="8" t="s">
        <v>12631</v>
      </c>
      <c r="L8198" s="8" t="s">
        <v>389</v>
      </c>
      <c r="M8198" s="7" t="s">
        <v>1982</v>
      </c>
      <c r="N8198" s="9" t="s">
        <v>12633</v>
      </c>
    </row>
    <row r="8199" spans="1:14">
      <c r="A8199" s="7" t="s">
        <v>9897</v>
      </c>
      <c r="B8199" s="7"/>
      <c r="C8199" s="8" t="s">
        <v>16323</v>
      </c>
      <c r="D8199" s="8" t="s">
        <v>16324</v>
      </c>
      <c r="E8199" s="7" t="s">
        <v>12629</v>
      </c>
      <c r="F8199" s="8"/>
      <c r="G8199" s="8"/>
      <c r="H8199" s="8" t="s">
        <v>1651</v>
      </c>
      <c r="I8199" s="8"/>
      <c r="J8199" s="8" t="s">
        <v>12630</v>
      </c>
      <c r="K8199" s="8" t="s">
        <v>12631</v>
      </c>
      <c r="L8199" s="8" t="s">
        <v>389</v>
      </c>
      <c r="M8199" s="7" t="s">
        <v>1982</v>
      </c>
      <c r="N8199" s="9" t="s">
        <v>12633</v>
      </c>
    </row>
    <row r="8200" spans="1:14">
      <c r="A8200" s="7" t="s">
        <v>9897</v>
      </c>
      <c r="B8200" s="7"/>
      <c r="C8200" s="8" t="s">
        <v>16325</v>
      </c>
      <c r="D8200" s="8" t="s">
        <v>16326</v>
      </c>
      <c r="E8200" s="7" t="s">
        <v>12629</v>
      </c>
      <c r="F8200" s="8"/>
      <c r="G8200" s="8"/>
      <c r="H8200" s="8" t="s">
        <v>1651</v>
      </c>
      <c r="I8200" s="8"/>
      <c r="J8200" s="8" t="s">
        <v>12630</v>
      </c>
      <c r="K8200" s="8" t="s">
        <v>12631</v>
      </c>
      <c r="L8200" s="8" t="s">
        <v>389</v>
      </c>
      <c r="M8200" s="7" t="s">
        <v>1982</v>
      </c>
      <c r="N8200" s="9" t="s">
        <v>12633</v>
      </c>
    </row>
    <row r="8201" spans="1:14">
      <c r="A8201" s="7" t="s">
        <v>9897</v>
      </c>
      <c r="B8201" s="7"/>
      <c r="C8201" s="8" t="s">
        <v>16327</v>
      </c>
      <c r="D8201" s="8" t="s">
        <v>16328</v>
      </c>
      <c r="E8201" s="7" t="s">
        <v>12629</v>
      </c>
      <c r="F8201" s="8"/>
      <c r="G8201" s="8"/>
      <c r="H8201" s="8" t="s">
        <v>1651</v>
      </c>
      <c r="I8201" s="8"/>
      <c r="J8201" s="8" t="s">
        <v>12630</v>
      </c>
      <c r="K8201" s="8" t="s">
        <v>12631</v>
      </c>
      <c r="L8201" s="8" t="s">
        <v>389</v>
      </c>
      <c r="M8201" s="7" t="s">
        <v>1982</v>
      </c>
      <c r="N8201" s="9" t="s">
        <v>12633</v>
      </c>
    </row>
    <row r="8202" spans="1:14">
      <c r="A8202" s="7" t="s">
        <v>9897</v>
      </c>
      <c r="B8202" s="7"/>
      <c r="C8202" s="8" t="s">
        <v>16329</v>
      </c>
      <c r="D8202" s="8" t="s">
        <v>16330</v>
      </c>
      <c r="E8202" s="7" t="s">
        <v>12629</v>
      </c>
      <c r="F8202" s="8"/>
      <c r="G8202" s="8"/>
      <c r="H8202" s="8" t="s">
        <v>1651</v>
      </c>
      <c r="I8202" s="8"/>
      <c r="J8202" s="8" t="s">
        <v>12630</v>
      </c>
      <c r="K8202" s="8" t="s">
        <v>12631</v>
      </c>
      <c r="L8202" s="8" t="s">
        <v>389</v>
      </c>
      <c r="M8202" s="7" t="s">
        <v>1982</v>
      </c>
      <c r="N8202" s="9" t="s">
        <v>12633</v>
      </c>
    </row>
    <row r="8203" spans="1:14">
      <c r="A8203" s="7" t="s">
        <v>9897</v>
      </c>
      <c r="B8203" s="7"/>
      <c r="C8203" s="8" t="s">
        <v>16331</v>
      </c>
      <c r="D8203" s="8" t="s">
        <v>16332</v>
      </c>
      <c r="E8203" s="7" t="s">
        <v>12629</v>
      </c>
      <c r="F8203" s="8"/>
      <c r="G8203" s="8"/>
      <c r="H8203" s="8" t="s">
        <v>1651</v>
      </c>
      <c r="I8203" s="8"/>
      <c r="J8203" s="8" t="s">
        <v>12630</v>
      </c>
      <c r="K8203" s="8" t="s">
        <v>12631</v>
      </c>
      <c r="L8203" s="8" t="s">
        <v>389</v>
      </c>
      <c r="M8203" s="7" t="s">
        <v>1982</v>
      </c>
      <c r="N8203" s="9" t="s">
        <v>12633</v>
      </c>
    </row>
    <row r="8204" spans="1:14">
      <c r="A8204" s="7" t="s">
        <v>9897</v>
      </c>
      <c r="B8204" s="7"/>
      <c r="C8204" s="8" t="s">
        <v>16333</v>
      </c>
      <c r="D8204" s="8" t="s">
        <v>16334</v>
      </c>
      <c r="E8204" s="7" t="s">
        <v>12629</v>
      </c>
      <c r="F8204" s="8"/>
      <c r="G8204" s="8"/>
      <c r="H8204" s="8" t="s">
        <v>1651</v>
      </c>
      <c r="I8204" s="8"/>
      <c r="J8204" s="8" t="s">
        <v>12630</v>
      </c>
      <c r="K8204" s="8" t="s">
        <v>12631</v>
      </c>
      <c r="L8204" s="8" t="s">
        <v>389</v>
      </c>
      <c r="M8204" s="7" t="s">
        <v>1982</v>
      </c>
      <c r="N8204" s="9" t="s">
        <v>12633</v>
      </c>
    </row>
    <row r="8205" spans="1:14">
      <c r="A8205" s="7" t="s">
        <v>9897</v>
      </c>
      <c r="B8205" s="7"/>
      <c r="C8205" s="8" t="s">
        <v>16335</v>
      </c>
      <c r="D8205" s="8" t="s">
        <v>16336</v>
      </c>
      <c r="E8205" s="7" t="s">
        <v>12629</v>
      </c>
      <c r="F8205" s="8"/>
      <c r="G8205" s="8"/>
      <c r="H8205" s="8" t="s">
        <v>1651</v>
      </c>
      <c r="I8205" s="8"/>
      <c r="J8205" s="8" t="s">
        <v>12630</v>
      </c>
      <c r="K8205" s="8" t="s">
        <v>12631</v>
      </c>
      <c r="L8205" s="8" t="s">
        <v>389</v>
      </c>
      <c r="M8205" s="7" t="s">
        <v>1982</v>
      </c>
      <c r="N8205" s="9" t="s">
        <v>12633</v>
      </c>
    </row>
    <row r="8206" spans="1:14">
      <c r="A8206" s="7" t="s">
        <v>9897</v>
      </c>
      <c r="B8206" s="7"/>
      <c r="C8206" s="8" t="s">
        <v>16337</v>
      </c>
      <c r="D8206" s="8" t="s">
        <v>16338</v>
      </c>
      <c r="E8206" s="7" t="s">
        <v>12629</v>
      </c>
      <c r="F8206" s="8"/>
      <c r="G8206" s="8"/>
      <c r="H8206" s="8" t="s">
        <v>1651</v>
      </c>
      <c r="I8206" s="8"/>
      <c r="J8206" s="8" t="s">
        <v>12630</v>
      </c>
      <c r="K8206" s="8" t="s">
        <v>12631</v>
      </c>
      <c r="L8206" s="8" t="s">
        <v>389</v>
      </c>
      <c r="M8206" s="7" t="s">
        <v>1982</v>
      </c>
      <c r="N8206" s="9" t="s">
        <v>12633</v>
      </c>
    </row>
    <row r="8207" spans="1:14">
      <c r="A8207" s="7" t="s">
        <v>9897</v>
      </c>
      <c r="B8207" s="7"/>
      <c r="C8207" s="7" t="s">
        <v>16339</v>
      </c>
      <c r="D8207" s="7" t="s">
        <v>16340</v>
      </c>
      <c r="E8207" s="7" t="s">
        <v>12629</v>
      </c>
      <c r="F8207" s="7"/>
      <c r="G8207" s="7"/>
      <c r="H8207" s="8" t="s">
        <v>1651</v>
      </c>
      <c r="I8207" s="8"/>
      <c r="J8207" s="8" t="s">
        <v>12630</v>
      </c>
      <c r="K8207" s="8" t="s">
        <v>12631</v>
      </c>
      <c r="L8207" s="8" t="s">
        <v>389</v>
      </c>
      <c r="M8207" s="7" t="s">
        <v>1982</v>
      </c>
      <c r="N8207" s="9" t="s">
        <v>12633</v>
      </c>
    </row>
    <row r="8208" spans="1:14">
      <c r="A8208" s="7" t="s">
        <v>9897</v>
      </c>
      <c r="B8208" s="7"/>
      <c r="C8208" s="8" t="s">
        <v>16341</v>
      </c>
      <c r="D8208" s="8" t="s">
        <v>16342</v>
      </c>
      <c r="E8208" s="7" t="s">
        <v>12629</v>
      </c>
      <c r="F8208" s="8"/>
      <c r="G8208" s="8"/>
      <c r="H8208" s="8" t="s">
        <v>1651</v>
      </c>
      <c r="I8208" s="8"/>
      <c r="J8208" s="8" t="s">
        <v>12630</v>
      </c>
      <c r="K8208" s="8" t="s">
        <v>12631</v>
      </c>
      <c r="L8208" s="8" t="s">
        <v>389</v>
      </c>
      <c r="M8208" s="7" t="s">
        <v>1982</v>
      </c>
      <c r="N8208" s="9" t="s">
        <v>12633</v>
      </c>
    </row>
    <row r="8209" spans="1:14">
      <c r="A8209" s="7" t="s">
        <v>9897</v>
      </c>
      <c r="B8209" s="7"/>
      <c r="C8209" s="8" t="s">
        <v>16343</v>
      </c>
      <c r="D8209" s="8" t="s">
        <v>16344</v>
      </c>
      <c r="E8209" s="7" t="s">
        <v>12629</v>
      </c>
      <c r="F8209" s="8"/>
      <c r="G8209" s="8"/>
      <c r="H8209" s="8" t="s">
        <v>1651</v>
      </c>
      <c r="I8209" s="8"/>
      <c r="J8209" s="8" t="s">
        <v>12630</v>
      </c>
      <c r="K8209" s="8" t="s">
        <v>12631</v>
      </c>
      <c r="L8209" s="8" t="s">
        <v>389</v>
      </c>
      <c r="M8209" s="7" t="s">
        <v>1982</v>
      </c>
      <c r="N8209" s="9" t="s">
        <v>12633</v>
      </c>
    </row>
    <row r="8210" spans="1:14">
      <c r="A8210" s="7" t="s">
        <v>9897</v>
      </c>
      <c r="B8210" s="7"/>
      <c r="C8210" s="8" t="s">
        <v>16345</v>
      </c>
      <c r="D8210" s="8" t="s">
        <v>16346</v>
      </c>
      <c r="E8210" s="7" t="s">
        <v>12629</v>
      </c>
      <c r="F8210" s="8"/>
      <c r="G8210" s="8"/>
      <c r="H8210" s="8" t="s">
        <v>1651</v>
      </c>
      <c r="I8210" s="8"/>
      <c r="J8210" s="8" t="s">
        <v>12630</v>
      </c>
      <c r="K8210" s="8" t="s">
        <v>12631</v>
      </c>
      <c r="L8210" s="8" t="s">
        <v>389</v>
      </c>
      <c r="M8210" s="7" t="s">
        <v>1982</v>
      </c>
      <c r="N8210" s="9" t="s">
        <v>12633</v>
      </c>
    </row>
    <row r="8211" spans="1:14">
      <c r="A8211" s="7" t="s">
        <v>9897</v>
      </c>
      <c r="B8211" s="7"/>
      <c r="C8211" s="8" t="s">
        <v>16347</v>
      </c>
      <c r="D8211" s="8" t="s">
        <v>16348</v>
      </c>
      <c r="E8211" s="7" t="s">
        <v>12629</v>
      </c>
      <c r="F8211" s="8"/>
      <c r="G8211" s="8"/>
      <c r="H8211" s="8" t="s">
        <v>1651</v>
      </c>
      <c r="I8211" s="8"/>
      <c r="J8211" s="8" t="s">
        <v>12630</v>
      </c>
      <c r="K8211" s="8" t="s">
        <v>12631</v>
      </c>
      <c r="L8211" s="8" t="s">
        <v>389</v>
      </c>
      <c r="M8211" s="7" t="s">
        <v>1982</v>
      </c>
      <c r="N8211" s="9" t="s">
        <v>12633</v>
      </c>
    </row>
    <row r="8212" spans="1:14">
      <c r="A8212" s="7" t="s">
        <v>9897</v>
      </c>
      <c r="B8212" s="7"/>
      <c r="C8212" s="8" t="s">
        <v>16349</v>
      </c>
      <c r="D8212" s="8" t="s">
        <v>16350</v>
      </c>
      <c r="E8212" s="7" t="s">
        <v>12629</v>
      </c>
      <c r="F8212" s="8"/>
      <c r="G8212" s="8"/>
      <c r="H8212" s="8" t="s">
        <v>1651</v>
      </c>
      <c r="I8212" s="8"/>
      <c r="J8212" s="8" t="s">
        <v>12630</v>
      </c>
      <c r="K8212" s="8" t="s">
        <v>12631</v>
      </c>
      <c r="L8212" s="8" t="s">
        <v>389</v>
      </c>
      <c r="M8212" s="7" t="s">
        <v>1982</v>
      </c>
      <c r="N8212" s="9" t="s">
        <v>12633</v>
      </c>
    </row>
    <row r="8213" spans="1:14">
      <c r="A8213" s="7" t="s">
        <v>9897</v>
      </c>
      <c r="B8213" s="7"/>
      <c r="C8213" s="8" t="s">
        <v>16351</v>
      </c>
      <c r="D8213" s="8" t="s">
        <v>16352</v>
      </c>
      <c r="E8213" s="7" t="s">
        <v>12629</v>
      </c>
      <c r="F8213" s="8"/>
      <c r="G8213" s="8"/>
      <c r="H8213" s="8" t="s">
        <v>1651</v>
      </c>
      <c r="I8213" s="8"/>
      <c r="J8213" s="8" t="s">
        <v>12630</v>
      </c>
      <c r="K8213" s="8" t="s">
        <v>12631</v>
      </c>
      <c r="L8213" s="8" t="s">
        <v>389</v>
      </c>
      <c r="M8213" s="7" t="s">
        <v>1982</v>
      </c>
      <c r="N8213" s="9" t="s">
        <v>12633</v>
      </c>
    </row>
    <row r="8214" spans="1:14">
      <c r="A8214" s="7" t="s">
        <v>9897</v>
      </c>
      <c r="B8214" s="7"/>
      <c r="C8214" s="8" t="s">
        <v>16353</v>
      </c>
      <c r="D8214" s="8" t="s">
        <v>16354</v>
      </c>
      <c r="E8214" s="7" t="s">
        <v>12629</v>
      </c>
      <c r="F8214" s="8"/>
      <c r="G8214" s="8"/>
      <c r="H8214" s="8" t="s">
        <v>1651</v>
      </c>
      <c r="I8214" s="8"/>
      <c r="J8214" s="8" t="s">
        <v>12630</v>
      </c>
      <c r="K8214" s="8" t="s">
        <v>12631</v>
      </c>
      <c r="L8214" s="8" t="s">
        <v>389</v>
      </c>
      <c r="M8214" s="7" t="s">
        <v>1982</v>
      </c>
      <c r="N8214" s="9" t="s">
        <v>12633</v>
      </c>
    </row>
    <row r="8215" spans="1:14">
      <c r="A8215" s="7" t="s">
        <v>9897</v>
      </c>
      <c r="B8215" s="7"/>
      <c r="C8215" s="8" t="s">
        <v>16355</v>
      </c>
      <c r="D8215" s="8" t="s">
        <v>16356</v>
      </c>
      <c r="E8215" s="7" t="s">
        <v>12629</v>
      </c>
      <c r="F8215" s="8"/>
      <c r="G8215" s="8"/>
      <c r="H8215" s="8" t="s">
        <v>1651</v>
      </c>
      <c r="I8215" s="8"/>
      <c r="J8215" s="8" t="s">
        <v>12630</v>
      </c>
      <c r="K8215" s="8" t="s">
        <v>12631</v>
      </c>
      <c r="L8215" s="8" t="s">
        <v>389</v>
      </c>
      <c r="M8215" s="7" t="s">
        <v>1982</v>
      </c>
      <c r="N8215" s="9" t="s">
        <v>12633</v>
      </c>
    </row>
    <row r="8216" spans="1:14">
      <c r="A8216" s="7" t="s">
        <v>9897</v>
      </c>
      <c r="B8216" s="7"/>
      <c r="C8216" s="7" t="s">
        <v>16357</v>
      </c>
      <c r="D8216" s="7" t="s">
        <v>16358</v>
      </c>
      <c r="E8216" s="7" t="s">
        <v>12629</v>
      </c>
      <c r="F8216" s="7"/>
      <c r="G8216" s="7"/>
      <c r="H8216" s="8" t="s">
        <v>1651</v>
      </c>
      <c r="I8216" s="8"/>
      <c r="J8216" s="8" t="s">
        <v>12630</v>
      </c>
      <c r="K8216" s="8" t="s">
        <v>12631</v>
      </c>
      <c r="L8216" s="8" t="s">
        <v>389</v>
      </c>
      <c r="M8216" s="7" t="s">
        <v>1982</v>
      </c>
      <c r="N8216" s="9" t="s">
        <v>12633</v>
      </c>
    </row>
    <row r="8217" spans="1:14">
      <c r="A8217" s="7" t="s">
        <v>9897</v>
      </c>
      <c r="B8217" s="7"/>
      <c r="C8217" s="8" t="s">
        <v>16359</v>
      </c>
      <c r="D8217" s="8" t="s">
        <v>16360</v>
      </c>
      <c r="E8217" s="7" t="s">
        <v>12629</v>
      </c>
      <c r="F8217" s="8"/>
      <c r="G8217" s="8"/>
      <c r="H8217" s="8" t="s">
        <v>1651</v>
      </c>
      <c r="I8217" s="8"/>
      <c r="J8217" s="8" t="s">
        <v>12630</v>
      </c>
      <c r="K8217" s="8" t="s">
        <v>12631</v>
      </c>
      <c r="L8217" s="8" t="s">
        <v>389</v>
      </c>
      <c r="M8217" s="7" t="s">
        <v>1982</v>
      </c>
      <c r="N8217" s="9" t="s">
        <v>12633</v>
      </c>
    </row>
    <row r="8218" spans="1:14">
      <c r="A8218" s="7" t="s">
        <v>9897</v>
      </c>
      <c r="B8218" s="7"/>
      <c r="C8218" s="7" t="s">
        <v>16361</v>
      </c>
      <c r="D8218" s="7" t="s">
        <v>16362</v>
      </c>
      <c r="E8218" s="7" t="s">
        <v>12629</v>
      </c>
      <c r="F8218" s="7"/>
      <c r="G8218" s="7"/>
      <c r="H8218" s="8" t="s">
        <v>1651</v>
      </c>
      <c r="I8218" s="8"/>
      <c r="J8218" s="8" t="s">
        <v>12630</v>
      </c>
      <c r="K8218" s="8" t="s">
        <v>12631</v>
      </c>
      <c r="L8218" s="8" t="s">
        <v>389</v>
      </c>
      <c r="M8218" s="7" t="s">
        <v>1982</v>
      </c>
      <c r="N8218" s="9" t="s">
        <v>12633</v>
      </c>
    </row>
    <row r="8219" spans="1:14">
      <c r="A8219" s="7" t="s">
        <v>9897</v>
      </c>
      <c r="B8219" s="7"/>
      <c r="C8219" s="8" t="s">
        <v>16363</v>
      </c>
      <c r="D8219" s="8" t="s">
        <v>16364</v>
      </c>
      <c r="E8219" s="7" t="s">
        <v>12629</v>
      </c>
      <c r="F8219" s="8"/>
      <c r="G8219" s="8"/>
      <c r="H8219" s="8" t="s">
        <v>1651</v>
      </c>
      <c r="I8219" s="8"/>
      <c r="J8219" s="8" t="s">
        <v>12630</v>
      </c>
      <c r="K8219" s="8" t="s">
        <v>12631</v>
      </c>
      <c r="L8219" s="8" t="s">
        <v>389</v>
      </c>
      <c r="M8219" s="7" t="s">
        <v>1982</v>
      </c>
      <c r="N8219" s="9" t="s">
        <v>12633</v>
      </c>
    </row>
    <row r="8220" spans="1:14">
      <c r="A8220" s="7" t="s">
        <v>9897</v>
      </c>
      <c r="B8220" s="7"/>
      <c r="C8220" s="7" t="s">
        <v>16365</v>
      </c>
      <c r="D8220" s="7" t="s">
        <v>16366</v>
      </c>
      <c r="E8220" s="7" t="s">
        <v>12629</v>
      </c>
      <c r="F8220" s="7"/>
      <c r="G8220" s="7"/>
      <c r="H8220" s="8" t="s">
        <v>1651</v>
      </c>
      <c r="I8220" s="8"/>
      <c r="J8220" s="8" t="s">
        <v>12630</v>
      </c>
      <c r="K8220" s="8" t="s">
        <v>12631</v>
      </c>
      <c r="L8220" s="8" t="s">
        <v>389</v>
      </c>
      <c r="M8220" s="7" t="s">
        <v>1982</v>
      </c>
      <c r="N8220" s="9" t="s">
        <v>12633</v>
      </c>
    </row>
    <row r="8221" spans="1:14">
      <c r="A8221" s="7" t="s">
        <v>9897</v>
      </c>
      <c r="B8221" s="7"/>
      <c r="C8221" s="7" t="s">
        <v>16367</v>
      </c>
      <c r="D8221" s="7" t="s">
        <v>16368</v>
      </c>
      <c r="E8221" s="7" t="s">
        <v>12629</v>
      </c>
      <c r="F8221" s="7"/>
      <c r="G8221" s="7"/>
      <c r="H8221" s="8" t="s">
        <v>1651</v>
      </c>
      <c r="I8221" s="8"/>
      <c r="J8221" s="8" t="s">
        <v>12630</v>
      </c>
      <c r="K8221" s="8" t="s">
        <v>12631</v>
      </c>
      <c r="L8221" s="8" t="s">
        <v>406</v>
      </c>
      <c r="M8221" s="7" t="s">
        <v>1982</v>
      </c>
      <c r="N8221" s="9" t="s">
        <v>12633</v>
      </c>
    </row>
    <row r="8222" spans="1:14">
      <c r="A8222" s="7" t="s">
        <v>9897</v>
      </c>
      <c r="B8222" s="7"/>
      <c r="C8222" s="7" t="s">
        <v>16369</v>
      </c>
      <c r="D8222" s="7" t="s">
        <v>16370</v>
      </c>
      <c r="E8222" s="7" t="s">
        <v>12629</v>
      </c>
      <c r="F8222" s="7"/>
      <c r="G8222" s="7"/>
      <c r="H8222" s="8" t="s">
        <v>1651</v>
      </c>
      <c r="I8222" s="8"/>
      <c r="J8222" s="8" t="s">
        <v>12630</v>
      </c>
      <c r="K8222" s="8" t="s">
        <v>12631</v>
      </c>
      <c r="L8222" s="8" t="s">
        <v>406</v>
      </c>
      <c r="M8222" s="7" t="s">
        <v>1982</v>
      </c>
      <c r="N8222" s="9" t="s">
        <v>12633</v>
      </c>
    </row>
    <row r="8223" spans="1:14">
      <c r="A8223" s="7" t="s">
        <v>9897</v>
      </c>
      <c r="B8223" s="7"/>
      <c r="C8223" s="7" t="s">
        <v>16371</v>
      </c>
      <c r="D8223" s="7" t="s">
        <v>16372</v>
      </c>
      <c r="E8223" s="7" t="s">
        <v>12629</v>
      </c>
      <c r="F8223" s="7"/>
      <c r="G8223" s="7"/>
      <c r="H8223" s="8" t="s">
        <v>1651</v>
      </c>
      <c r="I8223" s="8"/>
      <c r="J8223" s="8" t="s">
        <v>12630</v>
      </c>
      <c r="K8223" s="8" t="s">
        <v>12631</v>
      </c>
      <c r="L8223" s="8" t="s">
        <v>406</v>
      </c>
      <c r="M8223" s="7" t="s">
        <v>1982</v>
      </c>
      <c r="N8223" s="9" t="s">
        <v>12633</v>
      </c>
    </row>
    <row r="8224" spans="1:14">
      <c r="A8224" s="7" t="s">
        <v>9897</v>
      </c>
      <c r="B8224" s="7"/>
      <c r="C8224" s="7" t="s">
        <v>16373</v>
      </c>
      <c r="D8224" s="7" t="s">
        <v>16374</v>
      </c>
      <c r="E8224" s="7" t="s">
        <v>12629</v>
      </c>
      <c r="F8224" s="7"/>
      <c r="G8224" s="7"/>
      <c r="H8224" s="8" t="s">
        <v>1651</v>
      </c>
      <c r="I8224" s="8"/>
      <c r="J8224" s="8" t="s">
        <v>12630</v>
      </c>
      <c r="K8224" s="8" t="s">
        <v>12631</v>
      </c>
      <c r="L8224" s="8" t="s">
        <v>406</v>
      </c>
      <c r="M8224" s="7" t="s">
        <v>1982</v>
      </c>
      <c r="N8224" s="9" t="s">
        <v>12633</v>
      </c>
    </row>
    <row r="8225" spans="1:14">
      <c r="A8225" s="7" t="s">
        <v>9897</v>
      </c>
      <c r="B8225" s="7"/>
      <c r="C8225" s="8" t="s">
        <v>16375</v>
      </c>
      <c r="D8225" s="8" t="s">
        <v>16376</v>
      </c>
      <c r="E8225" s="7" t="s">
        <v>12629</v>
      </c>
      <c r="F8225" s="8"/>
      <c r="G8225" s="8"/>
      <c r="H8225" s="8" t="s">
        <v>1651</v>
      </c>
      <c r="I8225" s="8"/>
      <c r="J8225" s="8" t="s">
        <v>12630</v>
      </c>
      <c r="K8225" s="8" t="s">
        <v>12631</v>
      </c>
      <c r="L8225" s="8" t="s">
        <v>406</v>
      </c>
      <c r="M8225" s="7" t="s">
        <v>1982</v>
      </c>
      <c r="N8225" s="9" t="s">
        <v>12633</v>
      </c>
    </row>
    <row r="8226" spans="1:14">
      <c r="A8226" s="7" t="s">
        <v>9897</v>
      </c>
      <c r="B8226" s="7"/>
      <c r="C8226" s="7" t="s">
        <v>16377</v>
      </c>
      <c r="D8226" s="7" t="s">
        <v>16378</v>
      </c>
      <c r="E8226" s="7" t="s">
        <v>12629</v>
      </c>
      <c r="F8226" s="7"/>
      <c r="G8226" s="7"/>
      <c r="H8226" s="8" t="s">
        <v>1651</v>
      </c>
      <c r="I8226" s="8"/>
      <c r="J8226" s="8" t="s">
        <v>12630</v>
      </c>
      <c r="K8226" s="8" t="s">
        <v>12631</v>
      </c>
      <c r="L8226" s="8" t="s">
        <v>406</v>
      </c>
      <c r="M8226" s="7" t="s">
        <v>1982</v>
      </c>
      <c r="N8226" s="9" t="s">
        <v>12633</v>
      </c>
    </row>
    <row r="8227" spans="1:14">
      <c r="A8227" s="7" t="s">
        <v>9897</v>
      </c>
      <c r="B8227" s="7"/>
      <c r="C8227" s="7" t="s">
        <v>16379</v>
      </c>
      <c r="D8227" s="7" t="s">
        <v>16380</v>
      </c>
      <c r="E8227" s="7" t="s">
        <v>12629</v>
      </c>
      <c r="F8227" s="7"/>
      <c r="G8227" s="7"/>
      <c r="H8227" s="8" t="s">
        <v>1651</v>
      </c>
      <c r="I8227" s="8"/>
      <c r="J8227" s="8" t="s">
        <v>12630</v>
      </c>
      <c r="K8227" s="8" t="s">
        <v>12631</v>
      </c>
      <c r="L8227" s="8" t="s">
        <v>406</v>
      </c>
      <c r="M8227" s="7" t="s">
        <v>1982</v>
      </c>
      <c r="N8227" s="9" t="s">
        <v>12633</v>
      </c>
    </row>
    <row r="8228" spans="1:14">
      <c r="A8228" s="7" t="s">
        <v>9897</v>
      </c>
      <c r="B8228" s="7"/>
      <c r="C8228" s="7" t="s">
        <v>16381</v>
      </c>
      <c r="D8228" s="7" t="s">
        <v>16382</v>
      </c>
      <c r="E8228" s="7" t="s">
        <v>12629</v>
      </c>
      <c r="F8228" s="7"/>
      <c r="G8228" s="7"/>
      <c r="H8228" s="8" t="s">
        <v>1651</v>
      </c>
      <c r="I8228" s="8"/>
      <c r="J8228" s="8" t="s">
        <v>12630</v>
      </c>
      <c r="K8228" s="8" t="s">
        <v>12631</v>
      </c>
      <c r="L8228" s="8" t="s">
        <v>406</v>
      </c>
      <c r="M8228" s="7" t="s">
        <v>1982</v>
      </c>
      <c r="N8228" s="9" t="s">
        <v>12633</v>
      </c>
    </row>
    <row r="8229" spans="1:14">
      <c r="A8229" s="7" t="s">
        <v>9897</v>
      </c>
      <c r="B8229" s="7"/>
      <c r="C8229" s="7" t="s">
        <v>16383</v>
      </c>
      <c r="D8229" s="7" t="s">
        <v>16384</v>
      </c>
      <c r="E8229" s="7" t="s">
        <v>12629</v>
      </c>
      <c r="F8229" s="7"/>
      <c r="G8229" s="7"/>
      <c r="H8229" s="8" t="s">
        <v>1651</v>
      </c>
      <c r="I8229" s="8"/>
      <c r="J8229" s="8" t="s">
        <v>12630</v>
      </c>
      <c r="K8229" s="8" t="s">
        <v>12631</v>
      </c>
      <c r="L8229" s="8" t="s">
        <v>406</v>
      </c>
      <c r="M8229" s="7" t="s">
        <v>1982</v>
      </c>
      <c r="N8229" s="9" t="s">
        <v>12633</v>
      </c>
    </row>
    <row r="8230" spans="1:14">
      <c r="A8230" s="7" t="s">
        <v>9897</v>
      </c>
      <c r="B8230" s="7"/>
      <c r="C8230" s="7" t="s">
        <v>16385</v>
      </c>
      <c r="D8230" s="7" t="s">
        <v>16386</v>
      </c>
      <c r="E8230" s="7" t="s">
        <v>12629</v>
      </c>
      <c r="F8230" s="7"/>
      <c r="G8230" s="7"/>
      <c r="H8230" s="8" t="s">
        <v>1651</v>
      </c>
      <c r="I8230" s="8"/>
      <c r="J8230" s="8" t="s">
        <v>12630</v>
      </c>
      <c r="K8230" s="8" t="s">
        <v>12631</v>
      </c>
      <c r="L8230" s="8" t="s">
        <v>406</v>
      </c>
      <c r="M8230" s="7" t="s">
        <v>1982</v>
      </c>
      <c r="N8230" s="9" t="s">
        <v>12633</v>
      </c>
    </row>
    <row r="8231" spans="1:14">
      <c r="A8231" s="7" t="s">
        <v>9897</v>
      </c>
      <c r="B8231" s="7"/>
      <c r="C8231" s="7" t="s">
        <v>16387</v>
      </c>
      <c r="D8231" s="7" t="s">
        <v>16388</v>
      </c>
      <c r="E8231" s="7" t="s">
        <v>12629</v>
      </c>
      <c r="F8231" s="7"/>
      <c r="G8231" s="7"/>
      <c r="H8231" s="8" t="s">
        <v>1651</v>
      </c>
      <c r="I8231" s="8"/>
      <c r="J8231" s="8" t="s">
        <v>12630</v>
      </c>
      <c r="K8231" s="8" t="s">
        <v>12631</v>
      </c>
      <c r="L8231" s="8" t="s">
        <v>406</v>
      </c>
      <c r="M8231" s="7" t="s">
        <v>1982</v>
      </c>
      <c r="N8231" s="9" t="s">
        <v>12633</v>
      </c>
    </row>
    <row r="8232" spans="1:14">
      <c r="A8232" s="7" t="s">
        <v>9897</v>
      </c>
      <c r="B8232" s="7"/>
      <c r="C8232" s="7" t="s">
        <v>16389</v>
      </c>
      <c r="D8232" s="7" t="s">
        <v>16390</v>
      </c>
      <c r="E8232" s="7" t="s">
        <v>12629</v>
      </c>
      <c r="F8232" s="7"/>
      <c r="G8232" s="7"/>
      <c r="H8232" s="8" t="s">
        <v>1651</v>
      </c>
      <c r="I8232" s="8"/>
      <c r="J8232" s="8" t="s">
        <v>12630</v>
      </c>
      <c r="K8232" s="8" t="s">
        <v>12631</v>
      </c>
      <c r="L8232" s="8" t="s">
        <v>406</v>
      </c>
      <c r="M8232" s="7" t="s">
        <v>1982</v>
      </c>
      <c r="N8232" s="9" t="s">
        <v>12633</v>
      </c>
    </row>
    <row r="8233" spans="1:14">
      <c r="A8233" s="7" t="s">
        <v>9897</v>
      </c>
      <c r="B8233" s="7"/>
      <c r="C8233" s="7" t="s">
        <v>16391</v>
      </c>
      <c r="D8233" s="7" t="s">
        <v>16392</v>
      </c>
      <c r="E8233" s="7" t="s">
        <v>12629</v>
      </c>
      <c r="F8233" s="7"/>
      <c r="G8233" s="7"/>
      <c r="H8233" s="8" t="s">
        <v>1651</v>
      </c>
      <c r="I8233" s="8"/>
      <c r="J8233" s="8" t="s">
        <v>12630</v>
      </c>
      <c r="K8233" s="8" t="s">
        <v>12631</v>
      </c>
      <c r="L8233" s="8" t="s">
        <v>406</v>
      </c>
      <c r="M8233" s="7" t="s">
        <v>1982</v>
      </c>
      <c r="N8233" s="9" t="s">
        <v>12633</v>
      </c>
    </row>
    <row r="8234" spans="1:14">
      <c r="A8234" s="7" t="s">
        <v>9897</v>
      </c>
      <c r="B8234" s="7"/>
      <c r="C8234" s="7" t="s">
        <v>16393</v>
      </c>
      <c r="D8234" s="7" t="s">
        <v>16394</v>
      </c>
      <c r="E8234" s="7" t="s">
        <v>12629</v>
      </c>
      <c r="F8234" s="7"/>
      <c r="G8234" s="7"/>
      <c r="H8234" s="8" t="s">
        <v>1651</v>
      </c>
      <c r="I8234" s="8"/>
      <c r="J8234" s="8" t="s">
        <v>12630</v>
      </c>
      <c r="K8234" s="8" t="s">
        <v>12631</v>
      </c>
      <c r="L8234" s="8" t="s">
        <v>406</v>
      </c>
      <c r="M8234" s="7" t="s">
        <v>1982</v>
      </c>
      <c r="N8234" s="9" t="s">
        <v>12633</v>
      </c>
    </row>
    <row r="8235" spans="1:14">
      <c r="A8235" s="7" t="s">
        <v>9897</v>
      </c>
      <c r="B8235" s="7"/>
      <c r="C8235" s="7" t="s">
        <v>16395</v>
      </c>
      <c r="D8235" s="7" t="s">
        <v>16396</v>
      </c>
      <c r="E8235" s="7" t="s">
        <v>12629</v>
      </c>
      <c r="F8235" s="7"/>
      <c r="G8235" s="7"/>
      <c r="H8235" s="8" t="s">
        <v>1651</v>
      </c>
      <c r="I8235" s="8"/>
      <c r="J8235" s="8" t="s">
        <v>12630</v>
      </c>
      <c r="K8235" s="8" t="s">
        <v>12631</v>
      </c>
      <c r="L8235" s="8" t="s">
        <v>406</v>
      </c>
      <c r="M8235" s="7" t="s">
        <v>1982</v>
      </c>
      <c r="N8235" s="9" t="s">
        <v>12633</v>
      </c>
    </row>
    <row r="8236" spans="1:14">
      <c r="A8236" s="7" t="s">
        <v>9897</v>
      </c>
      <c r="B8236" s="7"/>
      <c r="C8236" s="7" t="s">
        <v>16397</v>
      </c>
      <c r="D8236" s="7" t="s">
        <v>16398</v>
      </c>
      <c r="E8236" s="7" t="s">
        <v>12629</v>
      </c>
      <c r="F8236" s="7"/>
      <c r="G8236" s="7"/>
      <c r="H8236" s="8" t="s">
        <v>1651</v>
      </c>
      <c r="I8236" s="8"/>
      <c r="J8236" s="8" t="s">
        <v>12630</v>
      </c>
      <c r="K8236" s="8" t="s">
        <v>12631</v>
      </c>
      <c r="L8236" s="8" t="s">
        <v>406</v>
      </c>
      <c r="M8236" s="7" t="s">
        <v>1982</v>
      </c>
      <c r="N8236" s="9" t="s">
        <v>12633</v>
      </c>
    </row>
    <row r="8237" spans="1:14">
      <c r="A8237" s="7" t="s">
        <v>9897</v>
      </c>
      <c r="B8237" s="7"/>
      <c r="C8237" s="7" t="s">
        <v>16399</v>
      </c>
      <c r="D8237" s="7" t="s">
        <v>16400</v>
      </c>
      <c r="E8237" s="7" t="s">
        <v>12629</v>
      </c>
      <c r="F8237" s="7"/>
      <c r="G8237" s="7"/>
      <c r="H8237" s="8" t="s">
        <v>1651</v>
      </c>
      <c r="I8237" s="8"/>
      <c r="J8237" s="8" t="s">
        <v>12630</v>
      </c>
      <c r="K8237" s="8" t="s">
        <v>12631</v>
      </c>
      <c r="L8237" s="8" t="s">
        <v>406</v>
      </c>
      <c r="M8237" s="7" t="s">
        <v>1982</v>
      </c>
      <c r="N8237" s="9" t="s">
        <v>12633</v>
      </c>
    </row>
    <row r="8238" spans="1:14">
      <c r="A8238" s="7" t="s">
        <v>9897</v>
      </c>
      <c r="B8238" s="7"/>
      <c r="C8238" s="8" t="s">
        <v>16401</v>
      </c>
      <c r="D8238" s="8" t="s">
        <v>16402</v>
      </c>
      <c r="E8238" s="7" t="s">
        <v>12629</v>
      </c>
      <c r="F8238" s="8"/>
      <c r="G8238" s="8"/>
      <c r="H8238" s="8" t="s">
        <v>1651</v>
      </c>
      <c r="I8238" s="8"/>
      <c r="J8238" s="8" t="s">
        <v>12630</v>
      </c>
      <c r="K8238" s="8" t="s">
        <v>12631</v>
      </c>
      <c r="L8238" s="8" t="s">
        <v>406</v>
      </c>
      <c r="M8238" s="7" t="s">
        <v>1982</v>
      </c>
      <c r="N8238" s="9" t="s">
        <v>12633</v>
      </c>
    </row>
    <row r="8239" spans="1:14">
      <c r="A8239" s="7" t="s">
        <v>9897</v>
      </c>
      <c r="B8239" s="7"/>
      <c r="C8239" s="7" t="s">
        <v>16403</v>
      </c>
      <c r="D8239" s="7" t="s">
        <v>16404</v>
      </c>
      <c r="E8239" s="7" t="s">
        <v>12629</v>
      </c>
      <c r="F8239" s="7"/>
      <c r="G8239" s="7"/>
      <c r="H8239" s="8" t="s">
        <v>1651</v>
      </c>
      <c r="I8239" s="8"/>
      <c r="J8239" s="8" t="s">
        <v>12630</v>
      </c>
      <c r="K8239" s="8" t="s">
        <v>12631</v>
      </c>
      <c r="L8239" s="8" t="s">
        <v>406</v>
      </c>
      <c r="M8239" s="7" t="s">
        <v>1982</v>
      </c>
      <c r="N8239" s="9" t="s">
        <v>12633</v>
      </c>
    </row>
    <row r="8240" spans="1:14">
      <c r="A8240" s="7" t="s">
        <v>9897</v>
      </c>
      <c r="B8240" s="7"/>
      <c r="C8240" s="7" t="s">
        <v>16405</v>
      </c>
      <c r="D8240" s="7" t="s">
        <v>16406</v>
      </c>
      <c r="E8240" s="7" t="s">
        <v>12629</v>
      </c>
      <c r="F8240" s="7"/>
      <c r="G8240" s="7"/>
      <c r="H8240" s="8" t="s">
        <v>1651</v>
      </c>
      <c r="I8240" s="8"/>
      <c r="J8240" s="8" t="s">
        <v>12630</v>
      </c>
      <c r="K8240" s="8" t="s">
        <v>12631</v>
      </c>
      <c r="L8240" s="8" t="s">
        <v>406</v>
      </c>
      <c r="M8240" s="7" t="s">
        <v>1982</v>
      </c>
      <c r="N8240" s="9" t="s">
        <v>12633</v>
      </c>
    </row>
    <row r="8241" spans="1:14">
      <c r="A8241" s="7" t="s">
        <v>9897</v>
      </c>
      <c r="B8241" s="7"/>
      <c r="C8241" s="7" t="s">
        <v>16407</v>
      </c>
      <c r="D8241" s="7" t="s">
        <v>16408</v>
      </c>
      <c r="E8241" s="7" t="s">
        <v>12629</v>
      </c>
      <c r="F8241" s="7"/>
      <c r="G8241" s="7"/>
      <c r="H8241" s="8" t="s">
        <v>1651</v>
      </c>
      <c r="I8241" s="8"/>
      <c r="J8241" s="8" t="s">
        <v>12630</v>
      </c>
      <c r="K8241" s="8" t="s">
        <v>12631</v>
      </c>
      <c r="L8241" s="8" t="s">
        <v>406</v>
      </c>
      <c r="M8241" s="7" t="s">
        <v>1982</v>
      </c>
      <c r="N8241" s="9" t="s">
        <v>12633</v>
      </c>
    </row>
    <row r="8242" spans="1:14">
      <c r="A8242" s="7" t="s">
        <v>9897</v>
      </c>
      <c r="B8242" s="7"/>
      <c r="C8242" s="7" t="s">
        <v>16409</v>
      </c>
      <c r="D8242" s="7" t="s">
        <v>16410</v>
      </c>
      <c r="E8242" s="7" t="s">
        <v>12629</v>
      </c>
      <c r="F8242" s="7"/>
      <c r="G8242" s="7"/>
      <c r="H8242" s="8" t="s">
        <v>1651</v>
      </c>
      <c r="I8242" s="8"/>
      <c r="J8242" s="8" t="s">
        <v>12630</v>
      </c>
      <c r="K8242" s="8" t="s">
        <v>12631</v>
      </c>
      <c r="L8242" s="8" t="s">
        <v>406</v>
      </c>
      <c r="M8242" s="7" t="s">
        <v>1982</v>
      </c>
      <c r="N8242" s="9" t="s">
        <v>12633</v>
      </c>
    </row>
    <row r="8243" spans="1:14">
      <c r="A8243" s="7" t="s">
        <v>9897</v>
      </c>
      <c r="B8243" s="7"/>
      <c r="C8243" s="7" t="s">
        <v>16411</v>
      </c>
      <c r="D8243" s="7" t="s">
        <v>16412</v>
      </c>
      <c r="E8243" s="7" t="s">
        <v>12629</v>
      </c>
      <c r="F8243" s="7"/>
      <c r="G8243" s="7"/>
      <c r="H8243" s="8" t="s">
        <v>1651</v>
      </c>
      <c r="I8243" s="8"/>
      <c r="J8243" s="8" t="s">
        <v>12630</v>
      </c>
      <c r="K8243" s="8" t="s">
        <v>12631</v>
      </c>
      <c r="L8243" s="8" t="s">
        <v>406</v>
      </c>
      <c r="M8243" s="7" t="s">
        <v>1982</v>
      </c>
      <c r="N8243" s="9" t="s">
        <v>12633</v>
      </c>
    </row>
    <row r="8244" spans="1:14">
      <c r="A8244" s="7" t="s">
        <v>9897</v>
      </c>
      <c r="B8244" s="7"/>
      <c r="C8244" s="7" t="s">
        <v>16413</v>
      </c>
      <c r="D8244" s="7" t="s">
        <v>16414</v>
      </c>
      <c r="E8244" s="7" t="s">
        <v>12629</v>
      </c>
      <c r="F8244" s="7"/>
      <c r="G8244" s="7"/>
      <c r="H8244" s="8" t="s">
        <v>1651</v>
      </c>
      <c r="I8244" s="8"/>
      <c r="J8244" s="8" t="s">
        <v>12630</v>
      </c>
      <c r="K8244" s="8" t="s">
        <v>12631</v>
      </c>
      <c r="L8244" s="8" t="s">
        <v>406</v>
      </c>
      <c r="M8244" s="7" t="s">
        <v>1982</v>
      </c>
      <c r="N8244" s="9" t="s">
        <v>12633</v>
      </c>
    </row>
    <row r="8245" spans="1:14">
      <c r="A8245" s="7" t="s">
        <v>9897</v>
      </c>
      <c r="B8245" s="7"/>
      <c r="C8245" s="7" t="s">
        <v>16415</v>
      </c>
      <c r="D8245" s="7" t="s">
        <v>16416</v>
      </c>
      <c r="E8245" s="7" t="s">
        <v>12629</v>
      </c>
      <c r="F8245" s="7"/>
      <c r="G8245" s="7"/>
      <c r="H8245" s="8" t="s">
        <v>1651</v>
      </c>
      <c r="I8245" s="8"/>
      <c r="J8245" s="8" t="s">
        <v>12630</v>
      </c>
      <c r="K8245" s="8" t="s">
        <v>12631</v>
      </c>
      <c r="L8245" s="8" t="s">
        <v>406</v>
      </c>
      <c r="M8245" s="7" t="s">
        <v>1982</v>
      </c>
      <c r="N8245" s="9" t="s">
        <v>12633</v>
      </c>
    </row>
    <row r="8246" spans="1:14">
      <c r="A8246" s="7" t="s">
        <v>9897</v>
      </c>
      <c r="B8246" s="7"/>
      <c r="C8246" s="8" t="s">
        <v>16417</v>
      </c>
      <c r="D8246" s="8" t="s">
        <v>16418</v>
      </c>
      <c r="E8246" s="7" t="s">
        <v>12629</v>
      </c>
      <c r="F8246" s="8"/>
      <c r="G8246" s="8"/>
      <c r="H8246" s="8" t="s">
        <v>1651</v>
      </c>
      <c r="I8246" s="8"/>
      <c r="J8246" s="8" t="s">
        <v>12630</v>
      </c>
      <c r="K8246" s="8" t="s">
        <v>12631</v>
      </c>
      <c r="L8246" s="8" t="s">
        <v>406</v>
      </c>
      <c r="M8246" s="7" t="s">
        <v>1982</v>
      </c>
      <c r="N8246" s="9" t="s">
        <v>12633</v>
      </c>
    </row>
    <row r="8247" spans="1:14">
      <c r="A8247" s="7" t="s">
        <v>9897</v>
      </c>
      <c r="B8247" s="7"/>
      <c r="C8247" s="7" t="s">
        <v>16419</v>
      </c>
      <c r="D8247" s="7" t="s">
        <v>16420</v>
      </c>
      <c r="E8247" s="7" t="s">
        <v>12629</v>
      </c>
      <c r="F8247" s="7"/>
      <c r="G8247" s="7"/>
      <c r="H8247" s="8" t="s">
        <v>1651</v>
      </c>
      <c r="I8247" s="8"/>
      <c r="J8247" s="8" t="s">
        <v>12630</v>
      </c>
      <c r="K8247" s="8" t="s">
        <v>12631</v>
      </c>
      <c r="L8247" s="8" t="s">
        <v>406</v>
      </c>
      <c r="M8247" s="7" t="s">
        <v>1982</v>
      </c>
      <c r="N8247" s="9" t="s">
        <v>12633</v>
      </c>
    </row>
    <row r="8248" spans="1:14">
      <c r="A8248" s="7" t="s">
        <v>9897</v>
      </c>
      <c r="B8248" s="7"/>
      <c r="C8248" s="8" t="s">
        <v>16421</v>
      </c>
      <c r="D8248" s="8" t="s">
        <v>16422</v>
      </c>
      <c r="E8248" s="7" t="s">
        <v>12629</v>
      </c>
      <c r="F8248" s="8"/>
      <c r="G8248" s="8"/>
      <c r="H8248" s="8" t="s">
        <v>1651</v>
      </c>
      <c r="I8248" s="8"/>
      <c r="J8248" s="8" t="s">
        <v>12630</v>
      </c>
      <c r="K8248" s="8" t="s">
        <v>12631</v>
      </c>
      <c r="L8248" s="8" t="s">
        <v>406</v>
      </c>
      <c r="M8248" s="7" t="s">
        <v>1982</v>
      </c>
      <c r="N8248" s="9" t="s">
        <v>12633</v>
      </c>
    </row>
    <row r="8249" spans="1:14">
      <c r="A8249" s="7" t="s">
        <v>9897</v>
      </c>
      <c r="B8249" s="7"/>
      <c r="C8249" s="7" t="s">
        <v>16423</v>
      </c>
      <c r="D8249" s="7" t="s">
        <v>16424</v>
      </c>
      <c r="E8249" s="7" t="s">
        <v>12629</v>
      </c>
      <c r="F8249" s="7"/>
      <c r="G8249" s="7"/>
      <c r="H8249" s="8" t="s">
        <v>1651</v>
      </c>
      <c r="I8249" s="8"/>
      <c r="J8249" s="8" t="s">
        <v>12630</v>
      </c>
      <c r="K8249" s="8" t="s">
        <v>12631</v>
      </c>
      <c r="L8249" s="8" t="s">
        <v>406</v>
      </c>
      <c r="M8249" s="7" t="s">
        <v>1982</v>
      </c>
      <c r="N8249" s="9" t="s">
        <v>12633</v>
      </c>
    </row>
    <row r="8250" spans="1:14">
      <c r="A8250" s="7" t="s">
        <v>9897</v>
      </c>
      <c r="B8250" s="7"/>
      <c r="C8250" s="8" t="s">
        <v>16425</v>
      </c>
      <c r="D8250" s="8" t="s">
        <v>16426</v>
      </c>
      <c r="E8250" s="7" t="s">
        <v>12629</v>
      </c>
      <c r="F8250" s="8"/>
      <c r="G8250" s="8"/>
      <c r="H8250" s="8" t="s">
        <v>1651</v>
      </c>
      <c r="I8250" s="8"/>
      <c r="J8250" s="8" t="s">
        <v>12630</v>
      </c>
      <c r="K8250" s="8" t="s">
        <v>12631</v>
      </c>
      <c r="L8250" s="8" t="s">
        <v>406</v>
      </c>
      <c r="M8250" s="7" t="s">
        <v>1982</v>
      </c>
      <c r="N8250" s="9" t="s">
        <v>12633</v>
      </c>
    </row>
    <row r="8251" spans="1:14">
      <c r="A8251" s="7" t="s">
        <v>9897</v>
      </c>
      <c r="B8251" s="7"/>
      <c r="C8251" s="8" t="s">
        <v>16427</v>
      </c>
      <c r="D8251" s="8" t="s">
        <v>16428</v>
      </c>
      <c r="E8251" s="7" t="s">
        <v>12629</v>
      </c>
      <c r="F8251" s="8"/>
      <c r="G8251" s="8"/>
      <c r="H8251" s="8" t="s">
        <v>1651</v>
      </c>
      <c r="I8251" s="8"/>
      <c r="J8251" s="8" t="s">
        <v>12630</v>
      </c>
      <c r="K8251" s="8" t="s">
        <v>12631</v>
      </c>
      <c r="L8251" s="8" t="s">
        <v>406</v>
      </c>
      <c r="M8251" s="7" t="s">
        <v>1982</v>
      </c>
      <c r="N8251" s="9" t="s">
        <v>12633</v>
      </c>
    </row>
    <row r="8252" spans="1:14">
      <c r="A8252" s="7" t="s">
        <v>9897</v>
      </c>
      <c r="B8252" s="7"/>
      <c r="C8252" s="7" t="s">
        <v>16429</v>
      </c>
      <c r="D8252" s="7" t="s">
        <v>16430</v>
      </c>
      <c r="E8252" s="7" t="s">
        <v>12629</v>
      </c>
      <c r="F8252" s="7"/>
      <c r="G8252" s="7"/>
      <c r="H8252" s="8" t="s">
        <v>1651</v>
      </c>
      <c r="I8252" s="8"/>
      <c r="J8252" s="8" t="s">
        <v>12630</v>
      </c>
      <c r="K8252" s="8" t="s">
        <v>12631</v>
      </c>
      <c r="L8252" s="8" t="s">
        <v>406</v>
      </c>
      <c r="M8252" s="7" t="s">
        <v>1982</v>
      </c>
      <c r="N8252" s="9" t="s">
        <v>12633</v>
      </c>
    </row>
    <row r="8253" spans="1:14">
      <c r="A8253" s="7" t="s">
        <v>9897</v>
      </c>
      <c r="B8253" s="7"/>
      <c r="C8253" s="8" t="s">
        <v>16431</v>
      </c>
      <c r="D8253" s="8" t="s">
        <v>16432</v>
      </c>
      <c r="E8253" s="7" t="s">
        <v>12629</v>
      </c>
      <c r="F8253" s="8"/>
      <c r="G8253" s="8"/>
      <c r="H8253" s="8" t="s">
        <v>1651</v>
      </c>
      <c r="I8253" s="8"/>
      <c r="J8253" s="8" t="s">
        <v>12630</v>
      </c>
      <c r="K8253" s="8" t="s">
        <v>12631</v>
      </c>
      <c r="L8253" s="8" t="s">
        <v>406</v>
      </c>
      <c r="M8253" s="7" t="s">
        <v>1982</v>
      </c>
      <c r="N8253" s="9" t="s">
        <v>12633</v>
      </c>
    </row>
    <row r="8254" spans="1:14">
      <c r="A8254" s="7" t="s">
        <v>9897</v>
      </c>
      <c r="B8254" s="7"/>
      <c r="C8254" s="8" t="s">
        <v>16433</v>
      </c>
      <c r="D8254" s="8" t="s">
        <v>16434</v>
      </c>
      <c r="E8254" s="7" t="s">
        <v>12629</v>
      </c>
      <c r="F8254" s="8"/>
      <c r="G8254" s="8"/>
      <c r="H8254" s="8" t="s">
        <v>1651</v>
      </c>
      <c r="I8254" s="8"/>
      <c r="J8254" s="8" t="s">
        <v>12630</v>
      </c>
      <c r="K8254" s="8" t="s">
        <v>12631</v>
      </c>
      <c r="L8254" s="8" t="s">
        <v>406</v>
      </c>
      <c r="M8254" s="7" t="s">
        <v>1982</v>
      </c>
      <c r="N8254" s="9" t="s">
        <v>12633</v>
      </c>
    </row>
    <row r="8255" spans="1:14">
      <c r="A8255" s="7" t="s">
        <v>9897</v>
      </c>
      <c r="B8255" s="7"/>
      <c r="C8255" s="8" t="s">
        <v>16435</v>
      </c>
      <c r="D8255" s="8" t="s">
        <v>16436</v>
      </c>
      <c r="E8255" s="7" t="s">
        <v>12629</v>
      </c>
      <c r="F8255" s="8"/>
      <c r="G8255" s="8"/>
      <c r="H8255" s="8" t="s">
        <v>1651</v>
      </c>
      <c r="I8255" s="8"/>
      <c r="J8255" s="8" t="s">
        <v>12630</v>
      </c>
      <c r="K8255" s="8" t="s">
        <v>12631</v>
      </c>
      <c r="L8255" s="8" t="s">
        <v>406</v>
      </c>
      <c r="M8255" s="7" t="s">
        <v>1982</v>
      </c>
      <c r="N8255" s="9" t="s">
        <v>12633</v>
      </c>
    </row>
    <row r="8256" spans="1:14">
      <c r="A8256" s="7" t="s">
        <v>9897</v>
      </c>
      <c r="B8256" s="7"/>
      <c r="C8256" s="7" t="s">
        <v>16437</v>
      </c>
      <c r="D8256" s="7" t="s">
        <v>16438</v>
      </c>
      <c r="E8256" s="7" t="s">
        <v>12629</v>
      </c>
      <c r="F8256" s="7"/>
      <c r="G8256" s="7"/>
      <c r="H8256" s="8" t="s">
        <v>1651</v>
      </c>
      <c r="I8256" s="8"/>
      <c r="J8256" s="8" t="s">
        <v>12630</v>
      </c>
      <c r="K8256" s="8" t="s">
        <v>12631</v>
      </c>
      <c r="L8256" s="8" t="s">
        <v>406</v>
      </c>
      <c r="M8256" s="7" t="s">
        <v>1982</v>
      </c>
      <c r="N8256" s="9" t="s">
        <v>12633</v>
      </c>
    </row>
    <row r="8257" spans="1:14">
      <c r="A8257" s="7" t="s">
        <v>9897</v>
      </c>
      <c r="B8257" s="7"/>
      <c r="C8257" s="7" t="s">
        <v>16439</v>
      </c>
      <c r="D8257" s="7" t="s">
        <v>16440</v>
      </c>
      <c r="E8257" s="7" t="s">
        <v>12629</v>
      </c>
      <c r="F8257" s="7"/>
      <c r="G8257" s="7"/>
      <c r="H8257" s="8" t="s">
        <v>1651</v>
      </c>
      <c r="I8257" s="8"/>
      <c r="J8257" s="8" t="s">
        <v>12630</v>
      </c>
      <c r="K8257" s="8" t="s">
        <v>12631</v>
      </c>
      <c r="L8257" s="8" t="s">
        <v>406</v>
      </c>
      <c r="M8257" s="7" t="s">
        <v>1982</v>
      </c>
      <c r="N8257" s="9" t="s">
        <v>12633</v>
      </c>
    </row>
    <row r="8258" spans="1:14">
      <c r="A8258" s="7" t="s">
        <v>9897</v>
      </c>
      <c r="B8258" s="7"/>
      <c r="C8258" s="7" t="s">
        <v>16441</v>
      </c>
      <c r="D8258" s="7" t="s">
        <v>16442</v>
      </c>
      <c r="E8258" s="7" t="s">
        <v>12629</v>
      </c>
      <c r="F8258" s="7"/>
      <c r="G8258" s="7"/>
      <c r="H8258" s="8" t="s">
        <v>1651</v>
      </c>
      <c r="I8258" s="8"/>
      <c r="J8258" s="8" t="s">
        <v>12630</v>
      </c>
      <c r="K8258" s="8" t="s">
        <v>12631</v>
      </c>
      <c r="L8258" s="8" t="s">
        <v>406</v>
      </c>
      <c r="M8258" s="7" t="s">
        <v>1982</v>
      </c>
      <c r="N8258" s="9" t="s">
        <v>12633</v>
      </c>
    </row>
    <row r="8259" spans="1:14">
      <c r="A8259" s="7" t="s">
        <v>9897</v>
      </c>
      <c r="B8259" s="7"/>
      <c r="C8259" s="7" t="s">
        <v>16443</v>
      </c>
      <c r="D8259" s="7" t="s">
        <v>16444</v>
      </c>
      <c r="E8259" s="7" t="s">
        <v>12629</v>
      </c>
      <c r="F8259" s="7"/>
      <c r="G8259" s="7"/>
      <c r="H8259" s="8" t="s">
        <v>1651</v>
      </c>
      <c r="I8259" s="8"/>
      <c r="J8259" s="8" t="s">
        <v>12630</v>
      </c>
      <c r="K8259" s="8" t="s">
        <v>12631</v>
      </c>
      <c r="L8259" s="8" t="s">
        <v>406</v>
      </c>
      <c r="M8259" s="7" t="s">
        <v>1982</v>
      </c>
      <c r="N8259" s="9" t="s">
        <v>12633</v>
      </c>
    </row>
    <row r="8260" spans="1:14">
      <c r="A8260" s="7" t="s">
        <v>9897</v>
      </c>
      <c r="B8260" s="7"/>
      <c r="C8260" s="7" t="s">
        <v>16445</v>
      </c>
      <c r="D8260" s="7" t="s">
        <v>16446</v>
      </c>
      <c r="E8260" s="7" t="s">
        <v>12629</v>
      </c>
      <c r="F8260" s="7"/>
      <c r="G8260" s="7"/>
      <c r="H8260" s="8" t="s">
        <v>1651</v>
      </c>
      <c r="I8260" s="8"/>
      <c r="J8260" s="8" t="s">
        <v>12630</v>
      </c>
      <c r="K8260" s="8" t="s">
        <v>12631</v>
      </c>
      <c r="L8260" s="8" t="s">
        <v>406</v>
      </c>
      <c r="M8260" s="7" t="s">
        <v>1982</v>
      </c>
      <c r="N8260" s="9" t="s">
        <v>12633</v>
      </c>
    </row>
    <row r="8261" spans="1:14">
      <c r="A8261" s="7" t="s">
        <v>9897</v>
      </c>
      <c r="B8261" s="7"/>
      <c r="C8261" s="7" t="s">
        <v>16447</v>
      </c>
      <c r="D8261" s="7" t="s">
        <v>16448</v>
      </c>
      <c r="E8261" s="7" t="s">
        <v>12629</v>
      </c>
      <c r="F8261" s="7"/>
      <c r="G8261" s="7"/>
      <c r="H8261" s="8" t="s">
        <v>1651</v>
      </c>
      <c r="I8261" s="8"/>
      <c r="J8261" s="8" t="s">
        <v>12630</v>
      </c>
      <c r="K8261" s="8" t="s">
        <v>12631</v>
      </c>
      <c r="L8261" s="8" t="s">
        <v>406</v>
      </c>
      <c r="M8261" s="7" t="s">
        <v>1982</v>
      </c>
      <c r="N8261" s="9" t="s">
        <v>12633</v>
      </c>
    </row>
    <row r="8262" spans="1:14">
      <c r="A8262" s="7" t="s">
        <v>9897</v>
      </c>
      <c r="B8262" s="7"/>
      <c r="C8262" s="8" t="s">
        <v>16449</v>
      </c>
      <c r="D8262" s="8" t="s">
        <v>16450</v>
      </c>
      <c r="E8262" s="7" t="s">
        <v>12629</v>
      </c>
      <c r="F8262" s="8"/>
      <c r="G8262" s="8"/>
      <c r="H8262" s="8" t="s">
        <v>1651</v>
      </c>
      <c r="I8262" s="8"/>
      <c r="J8262" s="8" t="s">
        <v>12630</v>
      </c>
      <c r="K8262" s="8" t="s">
        <v>12631</v>
      </c>
      <c r="L8262" s="8" t="s">
        <v>406</v>
      </c>
      <c r="M8262" s="7" t="s">
        <v>1982</v>
      </c>
      <c r="N8262" s="9" t="s">
        <v>12633</v>
      </c>
    </row>
    <row r="8263" spans="1:14">
      <c r="A8263" s="7" t="s">
        <v>9897</v>
      </c>
      <c r="B8263" s="7"/>
      <c r="C8263" s="7" t="s">
        <v>16451</v>
      </c>
      <c r="D8263" s="7" t="s">
        <v>16452</v>
      </c>
      <c r="E8263" s="7" t="s">
        <v>12629</v>
      </c>
      <c r="F8263" s="7"/>
      <c r="G8263" s="7"/>
      <c r="H8263" s="8" t="s">
        <v>1651</v>
      </c>
      <c r="I8263" s="8"/>
      <c r="J8263" s="8" t="s">
        <v>12630</v>
      </c>
      <c r="K8263" s="8" t="s">
        <v>12631</v>
      </c>
      <c r="L8263" s="8" t="s">
        <v>406</v>
      </c>
      <c r="M8263" s="7" t="s">
        <v>1982</v>
      </c>
      <c r="N8263" s="9" t="s">
        <v>12633</v>
      </c>
    </row>
    <row r="8264" spans="1:14">
      <c r="A8264" s="7" t="s">
        <v>9897</v>
      </c>
      <c r="B8264" s="7"/>
      <c r="C8264" s="7" t="s">
        <v>16453</v>
      </c>
      <c r="D8264" s="7" t="s">
        <v>16454</v>
      </c>
      <c r="E8264" s="7" t="s">
        <v>12629</v>
      </c>
      <c r="F8264" s="7"/>
      <c r="G8264" s="7"/>
      <c r="H8264" s="8" t="s">
        <v>1651</v>
      </c>
      <c r="I8264" s="8"/>
      <c r="J8264" s="8" t="s">
        <v>12630</v>
      </c>
      <c r="K8264" s="8" t="s">
        <v>12631</v>
      </c>
      <c r="L8264" s="8" t="s">
        <v>406</v>
      </c>
      <c r="M8264" s="7" t="s">
        <v>1982</v>
      </c>
      <c r="N8264" s="9" t="s">
        <v>12633</v>
      </c>
    </row>
    <row r="8265" spans="1:14">
      <c r="A8265" s="7" t="s">
        <v>9897</v>
      </c>
      <c r="B8265" s="7"/>
      <c r="C8265" s="7" t="s">
        <v>16455</v>
      </c>
      <c r="D8265" s="7" t="s">
        <v>16456</v>
      </c>
      <c r="E8265" s="7" t="s">
        <v>12629</v>
      </c>
      <c r="F8265" s="7"/>
      <c r="G8265" s="7"/>
      <c r="H8265" s="8" t="s">
        <v>1651</v>
      </c>
      <c r="I8265" s="8"/>
      <c r="J8265" s="8" t="s">
        <v>12630</v>
      </c>
      <c r="K8265" s="8" t="s">
        <v>12631</v>
      </c>
      <c r="L8265" s="8" t="s">
        <v>406</v>
      </c>
      <c r="M8265" s="7" t="s">
        <v>1982</v>
      </c>
      <c r="N8265" s="9" t="s">
        <v>12633</v>
      </c>
    </row>
    <row r="8266" spans="1:14">
      <c r="A8266" s="7" t="s">
        <v>9897</v>
      </c>
      <c r="B8266" s="7"/>
      <c r="C8266" s="7" t="s">
        <v>16457</v>
      </c>
      <c r="D8266" s="7" t="s">
        <v>16458</v>
      </c>
      <c r="E8266" s="7" t="s">
        <v>12629</v>
      </c>
      <c r="F8266" s="7"/>
      <c r="G8266" s="7"/>
      <c r="H8266" s="8" t="s">
        <v>1651</v>
      </c>
      <c r="I8266" s="8"/>
      <c r="J8266" s="8" t="s">
        <v>12630</v>
      </c>
      <c r="K8266" s="8" t="s">
        <v>12631</v>
      </c>
      <c r="L8266" s="8" t="s">
        <v>406</v>
      </c>
      <c r="M8266" s="7" t="s">
        <v>1982</v>
      </c>
      <c r="N8266" s="9" t="s">
        <v>12633</v>
      </c>
    </row>
    <row r="8267" spans="1:14">
      <c r="A8267" s="7" t="s">
        <v>9897</v>
      </c>
      <c r="B8267" s="7"/>
      <c r="C8267" s="7" t="s">
        <v>16459</v>
      </c>
      <c r="D8267" s="7" t="s">
        <v>16460</v>
      </c>
      <c r="E8267" s="7" t="s">
        <v>12629</v>
      </c>
      <c r="F8267" s="7"/>
      <c r="G8267" s="7"/>
      <c r="H8267" s="8" t="s">
        <v>1651</v>
      </c>
      <c r="I8267" s="8"/>
      <c r="J8267" s="8" t="s">
        <v>12630</v>
      </c>
      <c r="K8267" s="8" t="s">
        <v>12631</v>
      </c>
      <c r="L8267" s="8" t="s">
        <v>406</v>
      </c>
      <c r="M8267" s="7" t="s">
        <v>1982</v>
      </c>
      <c r="N8267" s="9" t="s">
        <v>12633</v>
      </c>
    </row>
    <row r="8268" spans="1:14">
      <c r="A8268" s="7" t="s">
        <v>9897</v>
      </c>
      <c r="B8268" s="7"/>
      <c r="C8268" s="7" t="s">
        <v>16461</v>
      </c>
      <c r="D8268" s="7" t="s">
        <v>16462</v>
      </c>
      <c r="E8268" s="7" t="s">
        <v>12629</v>
      </c>
      <c r="F8268" s="7"/>
      <c r="G8268" s="7"/>
      <c r="H8268" s="8" t="s">
        <v>1651</v>
      </c>
      <c r="I8268" s="8"/>
      <c r="J8268" s="8" t="s">
        <v>12630</v>
      </c>
      <c r="K8268" s="8" t="s">
        <v>12631</v>
      </c>
      <c r="L8268" s="8" t="s">
        <v>406</v>
      </c>
      <c r="M8268" s="7" t="s">
        <v>1982</v>
      </c>
      <c r="N8268" s="9" t="s">
        <v>12633</v>
      </c>
    </row>
    <row r="8269" spans="1:14">
      <c r="A8269" s="7" t="s">
        <v>9897</v>
      </c>
      <c r="B8269" s="7"/>
      <c r="C8269" s="7" t="s">
        <v>16463</v>
      </c>
      <c r="D8269" s="7" t="s">
        <v>16464</v>
      </c>
      <c r="E8269" s="7" t="s">
        <v>12629</v>
      </c>
      <c r="F8269" s="7"/>
      <c r="G8269" s="7"/>
      <c r="H8269" s="8" t="s">
        <v>1651</v>
      </c>
      <c r="I8269" s="8"/>
      <c r="J8269" s="8" t="s">
        <v>12630</v>
      </c>
      <c r="K8269" s="8" t="s">
        <v>12631</v>
      </c>
      <c r="L8269" s="8" t="s">
        <v>436</v>
      </c>
      <c r="M8269" s="7" t="s">
        <v>1982</v>
      </c>
      <c r="N8269" s="9" t="s">
        <v>12633</v>
      </c>
    </row>
    <row r="8270" spans="1:14">
      <c r="A8270" s="7" t="s">
        <v>9897</v>
      </c>
      <c r="B8270" s="7"/>
      <c r="C8270" s="7" t="s">
        <v>16465</v>
      </c>
      <c r="D8270" s="7" t="s">
        <v>16466</v>
      </c>
      <c r="E8270" s="7" t="s">
        <v>12629</v>
      </c>
      <c r="F8270" s="7"/>
      <c r="G8270" s="7"/>
      <c r="H8270" s="8" t="s">
        <v>1651</v>
      </c>
      <c r="I8270" s="8"/>
      <c r="J8270" s="8" t="s">
        <v>12630</v>
      </c>
      <c r="K8270" s="8" t="s">
        <v>12631</v>
      </c>
      <c r="L8270" s="8" t="s">
        <v>436</v>
      </c>
      <c r="M8270" s="7" t="s">
        <v>1982</v>
      </c>
      <c r="N8270" s="9" t="s">
        <v>12633</v>
      </c>
    </row>
    <row r="8271" spans="1:14">
      <c r="A8271" s="7" t="s">
        <v>9897</v>
      </c>
      <c r="B8271" s="7"/>
      <c r="C8271" s="7" t="s">
        <v>16467</v>
      </c>
      <c r="D8271" s="7" t="s">
        <v>16468</v>
      </c>
      <c r="E8271" s="7" t="s">
        <v>12629</v>
      </c>
      <c r="F8271" s="7"/>
      <c r="G8271" s="7"/>
      <c r="H8271" s="8" t="s">
        <v>1651</v>
      </c>
      <c r="I8271" s="8"/>
      <c r="J8271" s="8" t="s">
        <v>12630</v>
      </c>
      <c r="K8271" s="8" t="s">
        <v>12631</v>
      </c>
      <c r="L8271" s="8" t="s">
        <v>436</v>
      </c>
      <c r="M8271" s="7" t="s">
        <v>1982</v>
      </c>
      <c r="N8271" s="9" t="s">
        <v>12633</v>
      </c>
    </row>
    <row r="8272" spans="1:14">
      <c r="A8272" s="7" t="s">
        <v>9897</v>
      </c>
      <c r="B8272" s="7"/>
      <c r="C8272" s="7" t="s">
        <v>16469</v>
      </c>
      <c r="D8272" s="7" t="s">
        <v>16470</v>
      </c>
      <c r="E8272" s="7" t="s">
        <v>12629</v>
      </c>
      <c r="F8272" s="7"/>
      <c r="G8272" s="7"/>
      <c r="H8272" s="8" t="s">
        <v>1651</v>
      </c>
      <c r="I8272" s="8"/>
      <c r="J8272" s="8" t="s">
        <v>12630</v>
      </c>
      <c r="K8272" s="8" t="s">
        <v>12631</v>
      </c>
      <c r="L8272" s="8" t="s">
        <v>436</v>
      </c>
      <c r="M8272" s="7" t="s">
        <v>1982</v>
      </c>
      <c r="N8272" s="9" t="s">
        <v>12633</v>
      </c>
    </row>
    <row r="8273" spans="1:14">
      <c r="A8273" s="7" t="s">
        <v>9897</v>
      </c>
      <c r="B8273" s="7"/>
      <c r="C8273" s="7" t="s">
        <v>16471</v>
      </c>
      <c r="D8273" s="7" t="s">
        <v>16472</v>
      </c>
      <c r="E8273" s="7" t="s">
        <v>12629</v>
      </c>
      <c r="F8273" s="7"/>
      <c r="G8273" s="7"/>
      <c r="H8273" s="8" t="s">
        <v>1651</v>
      </c>
      <c r="I8273" s="8"/>
      <c r="J8273" s="8" t="s">
        <v>12630</v>
      </c>
      <c r="K8273" s="8" t="s">
        <v>12631</v>
      </c>
      <c r="L8273" s="8" t="s">
        <v>436</v>
      </c>
      <c r="M8273" s="7" t="s">
        <v>1982</v>
      </c>
      <c r="N8273" s="9" t="s">
        <v>12633</v>
      </c>
    </row>
    <row r="8274" spans="1:14">
      <c r="A8274" s="7" t="s">
        <v>9897</v>
      </c>
      <c r="B8274" s="7"/>
      <c r="C8274" s="7" t="s">
        <v>16473</v>
      </c>
      <c r="D8274" s="7" t="s">
        <v>16474</v>
      </c>
      <c r="E8274" s="7" t="s">
        <v>12629</v>
      </c>
      <c r="F8274" s="7"/>
      <c r="G8274" s="7"/>
      <c r="H8274" s="8" t="s">
        <v>1651</v>
      </c>
      <c r="I8274" s="8"/>
      <c r="J8274" s="8" t="s">
        <v>12630</v>
      </c>
      <c r="K8274" s="8" t="s">
        <v>12631</v>
      </c>
      <c r="L8274" s="8" t="s">
        <v>436</v>
      </c>
      <c r="M8274" s="7" t="s">
        <v>1982</v>
      </c>
      <c r="N8274" s="9" t="s">
        <v>12633</v>
      </c>
    </row>
    <row r="8275" spans="1:14">
      <c r="A8275" s="7" t="s">
        <v>9897</v>
      </c>
      <c r="B8275" s="7"/>
      <c r="C8275" s="7" t="s">
        <v>16475</v>
      </c>
      <c r="D8275" s="7" t="s">
        <v>16476</v>
      </c>
      <c r="E8275" s="7" t="s">
        <v>12629</v>
      </c>
      <c r="F8275" s="7"/>
      <c r="G8275" s="7"/>
      <c r="H8275" s="8" t="s">
        <v>1651</v>
      </c>
      <c r="I8275" s="8"/>
      <c r="J8275" s="8" t="s">
        <v>12630</v>
      </c>
      <c r="K8275" s="8" t="s">
        <v>12631</v>
      </c>
      <c r="L8275" s="8" t="s">
        <v>436</v>
      </c>
      <c r="M8275" s="7" t="s">
        <v>1982</v>
      </c>
      <c r="N8275" s="9" t="s">
        <v>12633</v>
      </c>
    </row>
    <row r="8276" spans="1:14">
      <c r="A8276" s="7" t="s">
        <v>9897</v>
      </c>
      <c r="B8276" s="7"/>
      <c r="C8276" s="7" t="s">
        <v>16477</v>
      </c>
      <c r="D8276" s="7" t="s">
        <v>16478</v>
      </c>
      <c r="E8276" s="7" t="s">
        <v>12629</v>
      </c>
      <c r="F8276" s="7"/>
      <c r="G8276" s="7"/>
      <c r="H8276" s="8" t="s">
        <v>1651</v>
      </c>
      <c r="I8276" s="8"/>
      <c r="J8276" s="8" t="s">
        <v>12630</v>
      </c>
      <c r="K8276" s="8" t="s">
        <v>12631</v>
      </c>
      <c r="L8276" s="8" t="s">
        <v>436</v>
      </c>
      <c r="M8276" s="7" t="s">
        <v>1982</v>
      </c>
      <c r="N8276" s="9" t="s">
        <v>12633</v>
      </c>
    </row>
    <row r="8277" spans="1:14">
      <c r="A8277" s="7" t="s">
        <v>9897</v>
      </c>
      <c r="B8277" s="7"/>
      <c r="C8277" s="7" t="s">
        <v>16479</v>
      </c>
      <c r="D8277" s="7" t="s">
        <v>16480</v>
      </c>
      <c r="E8277" s="7" t="s">
        <v>12629</v>
      </c>
      <c r="F8277" s="7"/>
      <c r="G8277" s="7"/>
      <c r="H8277" s="8" t="s">
        <v>1651</v>
      </c>
      <c r="I8277" s="8"/>
      <c r="J8277" s="8" t="s">
        <v>12630</v>
      </c>
      <c r="K8277" s="8" t="s">
        <v>12631</v>
      </c>
      <c r="L8277" s="8" t="s">
        <v>436</v>
      </c>
      <c r="M8277" s="7" t="s">
        <v>1982</v>
      </c>
      <c r="N8277" s="9" t="s">
        <v>12633</v>
      </c>
    </row>
    <row r="8278" spans="1:14">
      <c r="A8278" s="7" t="s">
        <v>9897</v>
      </c>
      <c r="B8278" s="7"/>
      <c r="C8278" s="7" t="s">
        <v>16481</v>
      </c>
      <c r="D8278" s="7" t="s">
        <v>16482</v>
      </c>
      <c r="E8278" s="7" t="s">
        <v>12629</v>
      </c>
      <c r="F8278" s="7"/>
      <c r="G8278" s="7"/>
      <c r="H8278" s="8" t="s">
        <v>1651</v>
      </c>
      <c r="I8278" s="8"/>
      <c r="J8278" s="8" t="s">
        <v>12630</v>
      </c>
      <c r="K8278" s="8" t="s">
        <v>12631</v>
      </c>
      <c r="L8278" s="8" t="s">
        <v>436</v>
      </c>
      <c r="M8278" s="7" t="s">
        <v>1982</v>
      </c>
      <c r="N8278" s="9" t="s">
        <v>12633</v>
      </c>
    </row>
    <row r="8279" spans="1:14">
      <c r="A8279" s="7" t="s">
        <v>9897</v>
      </c>
      <c r="B8279" s="7"/>
      <c r="C8279" s="7" t="s">
        <v>16483</v>
      </c>
      <c r="D8279" s="7" t="s">
        <v>16484</v>
      </c>
      <c r="E8279" s="7" t="s">
        <v>12629</v>
      </c>
      <c r="F8279" s="7"/>
      <c r="G8279" s="7"/>
      <c r="H8279" s="8" t="s">
        <v>1651</v>
      </c>
      <c r="I8279" s="8"/>
      <c r="J8279" s="8" t="s">
        <v>12630</v>
      </c>
      <c r="K8279" s="8" t="s">
        <v>12631</v>
      </c>
      <c r="L8279" s="8" t="s">
        <v>436</v>
      </c>
      <c r="M8279" s="7" t="s">
        <v>1982</v>
      </c>
      <c r="N8279" s="9" t="s">
        <v>12633</v>
      </c>
    </row>
    <row r="8280" spans="1:14">
      <c r="A8280" s="7" t="s">
        <v>9897</v>
      </c>
      <c r="B8280" s="7"/>
      <c r="C8280" s="7" t="s">
        <v>16485</v>
      </c>
      <c r="D8280" s="7" t="s">
        <v>16486</v>
      </c>
      <c r="E8280" s="7" t="s">
        <v>12629</v>
      </c>
      <c r="F8280" s="7"/>
      <c r="G8280" s="7"/>
      <c r="H8280" s="8" t="s">
        <v>1651</v>
      </c>
      <c r="I8280" s="8"/>
      <c r="J8280" s="8" t="s">
        <v>12630</v>
      </c>
      <c r="K8280" s="8" t="s">
        <v>12631</v>
      </c>
      <c r="L8280" s="8" t="s">
        <v>436</v>
      </c>
      <c r="M8280" s="7" t="s">
        <v>1982</v>
      </c>
      <c r="N8280" s="9" t="s">
        <v>12633</v>
      </c>
    </row>
    <row r="8281" spans="1:14">
      <c r="A8281" s="7" t="s">
        <v>9897</v>
      </c>
      <c r="B8281" s="7"/>
      <c r="C8281" s="7" t="s">
        <v>16487</v>
      </c>
      <c r="D8281" s="7" t="s">
        <v>16488</v>
      </c>
      <c r="E8281" s="7" t="s">
        <v>12629</v>
      </c>
      <c r="F8281" s="7"/>
      <c r="G8281" s="7"/>
      <c r="H8281" s="8" t="s">
        <v>1651</v>
      </c>
      <c r="I8281" s="8"/>
      <c r="J8281" s="8" t="s">
        <v>12630</v>
      </c>
      <c r="K8281" s="8" t="s">
        <v>12631</v>
      </c>
      <c r="L8281" s="8" t="s">
        <v>436</v>
      </c>
      <c r="M8281" s="7" t="s">
        <v>1982</v>
      </c>
      <c r="N8281" s="9" t="s">
        <v>12633</v>
      </c>
    </row>
    <row r="8282" spans="1:14">
      <c r="A8282" s="7" t="s">
        <v>9897</v>
      </c>
      <c r="B8282" s="7"/>
      <c r="C8282" s="7" t="s">
        <v>16489</v>
      </c>
      <c r="D8282" s="7" t="s">
        <v>16490</v>
      </c>
      <c r="E8282" s="7" t="s">
        <v>12629</v>
      </c>
      <c r="F8282" s="7"/>
      <c r="G8282" s="7"/>
      <c r="H8282" s="8" t="s">
        <v>1651</v>
      </c>
      <c r="I8282" s="8"/>
      <c r="J8282" s="8" t="s">
        <v>12630</v>
      </c>
      <c r="K8282" s="8" t="s">
        <v>12631</v>
      </c>
      <c r="L8282" s="8" t="s">
        <v>436</v>
      </c>
      <c r="M8282" s="7" t="s">
        <v>1982</v>
      </c>
      <c r="N8282" s="9" t="s">
        <v>12633</v>
      </c>
    </row>
    <row r="8283" spans="1:14">
      <c r="A8283" s="7" t="s">
        <v>9897</v>
      </c>
      <c r="B8283" s="7"/>
      <c r="C8283" s="7" t="s">
        <v>16491</v>
      </c>
      <c r="D8283" s="7" t="s">
        <v>16492</v>
      </c>
      <c r="E8283" s="7" t="s">
        <v>12629</v>
      </c>
      <c r="F8283" s="7"/>
      <c r="G8283" s="7"/>
      <c r="H8283" s="8" t="s">
        <v>1651</v>
      </c>
      <c r="I8283" s="8"/>
      <c r="J8283" s="8" t="s">
        <v>12630</v>
      </c>
      <c r="K8283" s="8" t="s">
        <v>12631</v>
      </c>
      <c r="L8283" s="8" t="s">
        <v>436</v>
      </c>
      <c r="M8283" s="7" t="s">
        <v>1982</v>
      </c>
      <c r="N8283" s="9" t="s">
        <v>12633</v>
      </c>
    </row>
    <row r="8284" spans="1:14">
      <c r="A8284" s="7" t="s">
        <v>9897</v>
      </c>
      <c r="B8284" s="7"/>
      <c r="C8284" s="7" t="s">
        <v>16493</v>
      </c>
      <c r="D8284" s="7" t="s">
        <v>16494</v>
      </c>
      <c r="E8284" s="7" t="s">
        <v>12629</v>
      </c>
      <c r="F8284" s="7"/>
      <c r="G8284" s="7"/>
      <c r="H8284" s="8" t="s">
        <v>1651</v>
      </c>
      <c r="I8284" s="8"/>
      <c r="J8284" s="8" t="s">
        <v>12630</v>
      </c>
      <c r="K8284" s="8" t="s">
        <v>12631</v>
      </c>
      <c r="L8284" s="8" t="s">
        <v>436</v>
      </c>
      <c r="M8284" s="7" t="s">
        <v>1982</v>
      </c>
      <c r="N8284" s="9" t="s">
        <v>12633</v>
      </c>
    </row>
    <row r="8285" spans="1:14">
      <c r="A8285" s="7" t="s">
        <v>9897</v>
      </c>
      <c r="B8285" s="7"/>
      <c r="C8285" s="7" t="s">
        <v>16495</v>
      </c>
      <c r="D8285" s="7" t="s">
        <v>16496</v>
      </c>
      <c r="E8285" s="7" t="s">
        <v>12629</v>
      </c>
      <c r="F8285" s="7"/>
      <c r="G8285" s="7"/>
      <c r="H8285" s="8" t="s">
        <v>1651</v>
      </c>
      <c r="I8285" s="8"/>
      <c r="J8285" s="8" t="s">
        <v>12630</v>
      </c>
      <c r="K8285" s="8" t="s">
        <v>12631</v>
      </c>
      <c r="L8285" s="8" t="s">
        <v>436</v>
      </c>
      <c r="M8285" s="7" t="s">
        <v>1982</v>
      </c>
      <c r="N8285" s="9" t="s">
        <v>12633</v>
      </c>
    </row>
    <row r="8286" spans="1:14">
      <c r="A8286" s="7" t="s">
        <v>9897</v>
      </c>
      <c r="B8286" s="7"/>
      <c r="C8286" s="7" t="s">
        <v>16497</v>
      </c>
      <c r="D8286" s="7" t="s">
        <v>16498</v>
      </c>
      <c r="E8286" s="7" t="s">
        <v>12629</v>
      </c>
      <c r="F8286" s="7"/>
      <c r="G8286" s="7"/>
      <c r="H8286" s="8" t="s">
        <v>1651</v>
      </c>
      <c r="I8286" s="8"/>
      <c r="J8286" s="8" t="s">
        <v>12630</v>
      </c>
      <c r="K8286" s="8" t="s">
        <v>12631</v>
      </c>
      <c r="L8286" s="8" t="s">
        <v>436</v>
      </c>
      <c r="M8286" s="7" t="s">
        <v>1982</v>
      </c>
      <c r="N8286" s="9" t="s">
        <v>12633</v>
      </c>
    </row>
    <row r="8287" spans="1:14">
      <c r="A8287" s="7" t="s">
        <v>9897</v>
      </c>
      <c r="B8287" s="7"/>
      <c r="C8287" s="7" t="s">
        <v>16499</v>
      </c>
      <c r="D8287" s="7" t="s">
        <v>16500</v>
      </c>
      <c r="E8287" s="7" t="s">
        <v>12629</v>
      </c>
      <c r="F8287" s="7"/>
      <c r="G8287" s="7"/>
      <c r="H8287" s="8" t="s">
        <v>1651</v>
      </c>
      <c r="I8287" s="8"/>
      <c r="J8287" s="8" t="s">
        <v>12630</v>
      </c>
      <c r="K8287" s="8" t="s">
        <v>12631</v>
      </c>
      <c r="L8287" s="8" t="s">
        <v>436</v>
      </c>
      <c r="M8287" s="7" t="s">
        <v>1982</v>
      </c>
      <c r="N8287" s="9" t="s">
        <v>12633</v>
      </c>
    </row>
    <row r="8288" spans="1:14">
      <c r="A8288" s="7" t="s">
        <v>9897</v>
      </c>
      <c r="B8288" s="7"/>
      <c r="C8288" s="7" t="s">
        <v>16501</v>
      </c>
      <c r="D8288" s="7" t="s">
        <v>16502</v>
      </c>
      <c r="E8288" s="7" t="s">
        <v>12629</v>
      </c>
      <c r="F8288" s="7"/>
      <c r="G8288" s="7"/>
      <c r="H8288" s="8" t="s">
        <v>1651</v>
      </c>
      <c r="I8288" s="8"/>
      <c r="J8288" s="8" t="s">
        <v>12630</v>
      </c>
      <c r="K8288" s="8" t="s">
        <v>12631</v>
      </c>
      <c r="L8288" s="8" t="s">
        <v>436</v>
      </c>
      <c r="M8288" s="7" t="s">
        <v>1982</v>
      </c>
      <c r="N8288" s="9" t="s">
        <v>12633</v>
      </c>
    </row>
    <row r="8289" spans="1:14">
      <c r="A8289" s="7" t="s">
        <v>9897</v>
      </c>
      <c r="B8289" s="7"/>
      <c r="C8289" s="7" t="s">
        <v>16503</v>
      </c>
      <c r="D8289" s="7" t="s">
        <v>16504</v>
      </c>
      <c r="E8289" s="7" t="s">
        <v>12629</v>
      </c>
      <c r="F8289" s="7"/>
      <c r="G8289" s="7"/>
      <c r="H8289" s="8" t="s">
        <v>1651</v>
      </c>
      <c r="I8289" s="8"/>
      <c r="J8289" s="8" t="s">
        <v>12630</v>
      </c>
      <c r="K8289" s="8" t="s">
        <v>12631</v>
      </c>
      <c r="L8289" s="8" t="s">
        <v>436</v>
      </c>
      <c r="M8289" s="7" t="s">
        <v>1982</v>
      </c>
      <c r="N8289" s="9" t="s">
        <v>12633</v>
      </c>
    </row>
    <row r="8290" spans="1:14">
      <c r="A8290" s="7" t="s">
        <v>9897</v>
      </c>
      <c r="B8290" s="7"/>
      <c r="C8290" s="7" t="s">
        <v>16505</v>
      </c>
      <c r="D8290" s="7" t="s">
        <v>16506</v>
      </c>
      <c r="E8290" s="7" t="s">
        <v>12629</v>
      </c>
      <c r="F8290" s="7"/>
      <c r="G8290" s="7"/>
      <c r="H8290" s="8" t="s">
        <v>1651</v>
      </c>
      <c r="I8290" s="8"/>
      <c r="J8290" s="8" t="s">
        <v>12630</v>
      </c>
      <c r="K8290" s="8" t="s">
        <v>12631</v>
      </c>
      <c r="L8290" s="8" t="s">
        <v>436</v>
      </c>
      <c r="M8290" s="7" t="s">
        <v>1982</v>
      </c>
      <c r="N8290" s="9" t="s">
        <v>12633</v>
      </c>
    </row>
    <row r="8291" spans="1:14">
      <c r="A8291" s="7" t="s">
        <v>9897</v>
      </c>
      <c r="B8291" s="7"/>
      <c r="C8291" s="7" t="s">
        <v>16507</v>
      </c>
      <c r="D8291" s="7" t="s">
        <v>16508</v>
      </c>
      <c r="E8291" s="7" t="s">
        <v>12629</v>
      </c>
      <c r="F8291" s="7"/>
      <c r="G8291" s="7"/>
      <c r="H8291" s="8" t="s">
        <v>1651</v>
      </c>
      <c r="I8291" s="8"/>
      <c r="J8291" s="8" t="s">
        <v>12630</v>
      </c>
      <c r="K8291" s="8" t="s">
        <v>12631</v>
      </c>
      <c r="L8291" s="8" t="s">
        <v>436</v>
      </c>
      <c r="M8291" s="7" t="s">
        <v>1982</v>
      </c>
      <c r="N8291" s="9" t="s">
        <v>12633</v>
      </c>
    </row>
    <row r="8292" spans="1:14">
      <c r="A8292" s="7" t="s">
        <v>9897</v>
      </c>
      <c r="B8292" s="7"/>
      <c r="C8292" s="7" t="s">
        <v>16509</v>
      </c>
      <c r="D8292" s="7" t="s">
        <v>16510</v>
      </c>
      <c r="E8292" s="7" t="s">
        <v>12629</v>
      </c>
      <c r="F8292" s="7"/>
      <c r="G8292" s="7"/>
      <c r="H8292" s="8" t="s">
        <v>1651</v>
      </c>
      <c r="I8292" s="8"/>
      <c r="J8292" s="8" t="s">
        <v>12630</v>
      </c>
      <c r="K8292" s="8" t="s">
        <v>12631</v>
      </c>
      <c r="L8292" s="8" t="s">
        <v>436</v>
      </c>
      <c r="M8292" s="7" t="s">
        <v>1982</v>
      </c>
      <c r="N8292" s="9" t="s">
        <v>12633</v>
      </c>
    </row>
    <row r="8293" spans="1:14">
      <c r="A8293" s="7" t="s">
        <v>9897</v>
      </c>
      <c r="B8293" s="7"/>
      <c r="C8293" s="7" t="s">
        <v>16511</v>
      </c>
      <c r="D8293" s="7" t="s">
        <v>16512</v>
      </c>
      <c r="E8293" s="7" t="s">
        <v>12629</v>
      </c>
      <c r="F8293" s="7"/>
      <c r="G8293" s="7"/>
      <c r="H8293" s="8" t="s">
        <v>1651</v>
      </c>
      <c r="I8293" s="8"/>
      <c r="J8293" s="8" t="s">
        <v>12630</v>
      </c>
      <c r="K8293" s="8" t="s">
        <v>12631</v>
      </c>
      <c r="L8293" s="8" t="s">
        <v>436</v>
      </c>
      <c r="M8293" s="7" t="s">
        <v>1982</v>
      </c>
      <c r="N8293" s="9" t="s">
        <v>12633</v>
      </c>
    </row>
    <row r="8294" spans="1:14">
      <c r="A8294" s="7" t="s">
        <v>9897</v>
      </c>
      <c r="B8294" s="7"/>
      <c r="C8294" s="7" t="s">
        <v>16513</v>
      </c>
      <c r="D8294" s="7" t="s">
        <v>16514</v>
      </c>
      <c r="E8294" s="7" t="s">
        <v>12629</v>
      </c>
      <c r="F8294" s="7"/>
      <c r="G8294" s="7"/>
      <c r="H8294" s="8" t="s">
        <v>1651</v>
      </c>
      <c r="I8294" s="8"/>
      <c r="J8294" s="8" t="s">
        <v>12630</v>
      </c>
      <c r="K8294" s="8" t="s">
        <v>12631</v>
      </c>
      <c r="L8294" s="8" t="s">
        <v>436</v>
      </c>
      <c r="M8294" s="7" t="s">
        <v>1982</v>
      </c>
      <c r="N8294" s="9" t="s">
        <v>12633</v>
      </c>
    </row>
    <row r="8295" spans="1:14">
      <c r="A8295" s="7" t="s">
        <v>9897</v>
      </c>
      <c r="B8295" s="8"/>
      <c r="C8295" s="8" t="s">
        <v>16515</v>
      </c>
      <c r="D8295" s="8" t="s">
        <v>16516</v>
      </c>
      <c r="E8295" s="7" t="s">
        <v>12629</v>
      </c>
      <c r="F8295" s="8"/>
      <c r="G8295" s="8"/>
      <c r="H8295" s="8" t="s">
        <v>1651</v>
      </c>
      <c r="I8295" s="8"/>
      <c r="J8295" s="8" t="s">
        <v>12630</v>
      </c>
      <c r="K8295" s="8" t="s">
        <v>12631</v>
      </c>
      <c r="L8295" s="8" t="s">
        <v>436</v>
      </c>
      <c r="M8295" s="7" t="s">
        <v>1982</v>
      </c>
      <c r="N8295" s="9" t="s">
        <v>12633</v>
      </c>
    </row>
    <row r="8296" spans="1:14">
      <c r="A8296" s="7" t="s">
        <v>9897</v>
      </c>
      <c r="B8296" s="8"/>
      <c r="C8296" s="8" t="s">
        <v>16517</v>
      </c>
      <c r="D8296" s="8" t="s">
        <v>16518</v>
      </c>
      <c r="E8296" s="7" t="s">
        <v>12629</v>
      </c>
      <c r="F8296" s="8"/>
      <c r="G8296" s="8"/>
      <c r="H8296" s="8" t="s">
        <v>1651</v>
      </c>
      <c r="I8296" s="8"/>
      <c r="J8296" s="8" t="s">
        <v>12630</v>
      </c>
      <c r="K8296" s="8" t="s">
        <v>12631</v>
      </c>
      <c r="L8296" s="8" t="s">
        <v>436</v>
      </c>
      <c r="M8296" s="7" t="s">
        <v>1982</v>
      </c>
      <c r="N8296" s="9" t="s">
        <v>12633</v>
      </c>
    </row>
    <row r="8297" spans="1:14">
      <c r="A8297" s="7" t="s">
        <v>9897</v>
      </c>
      <c r="B8297" s="8"/>
      <c r="C8297" s="8" t="s">
        <v>16519</v>
      </c>
      <c r="D8297" s="8" t="s">
        <v>16520</v>
      </c>
      <c r="E8297" s="7" t="s">
        <v>12629</v>
      </c>
      <c r="F8297" s="8"/>
      <c r="G8297" s="8"/>
      <c r="H8297" s="8" t="s">
        <v>1651</v>
      </c>
      <c r="I8297" s="8"/>
      <c r="J8297" s="8" t="s">
        <v>12630</v>
      </c>
      <c r="K8297" s="8" t="s">
        <v>12631</v>
      </c>
      <c r="L8297" s="8" t="s">
        <v>436</v>
      </c>
      <c r="M8297" s="7" t="s">
        <v>1982</v>
      </c>
      <c r="N8297" s="9" t="s">
        <v>12633</v>
      </c>
    </row>
    <row r="8298" spans="1:14">
      <c r="A8298" s="7" t="s">
        <v>9897</v>
      </c>
      <c r="B8298" s="8"/>
      <c r="C8298" s="8" t="s">
        <v>16521</v>
      </c>
      <c r="D8298" s="8" t="s">
        <v>16522</v>
      </c>
      <c r="E8298" s="7" t="s">
        <v>12629</v>
      </c>
      <c r="F8298" s="8"/>
      <c r="G8298" s="8"/>
      <c r="H8298" s="8" t="s">
        <v>1651</v>
      </c>
      <c r="I8298" s="8"/>
      <c r="J8298" s="8" t="s">
        <v>12630</v>
      </c>
      <c r="K8298" s="8" t="s">
        <v>12631</v>
      </c>
      <c r="L8298" s="8" t="s">
        <v>436</v>
      </c>
      <c r="M8298" s="7" t="s">
        <v>1982</v>
      </c>
      <c r="N8298" s="9" t="s">
        <v>12633</v>
      </c>
    </row>
    <row r="8299" spans="1:14">
      <c r="A8299" s="7" t="s">
        <v>9897</v>
      </c>
      <c r="B8299" s="8"/>
      <c r="C8299" s="8" t="s">
        <v>16523</v>
      </c>
      <c r="D8299" s="8" t="s">
        <v>16524</v>
      </c>
      <c r="E8299" s="7" t="s">
        <v>12629</v>
      </c>
      <c r="F8299" s="8"/>
      <c r="G8299" s="8"/>
      <c r="H8299" s="8" t="s">
        <v>1651</v>
      </c>
      <c r="I8299" s="8"/>
      <c r="J8299" s="8" t="s">
        <v>12630</v>
      </c>
      <c r="K8299" s="8" t="s">
        <v>12631</v>
      </c>
      <c r="L8299" s="8" t="s">
        <v>436</v>
      </c>
      <c r="M8299" s="7" t="s">
        <v>1982</v>
      </c>
      <c r="N8299" s="9" t="s">
        <v>12633</v>
      </c>
    </row>
    <row r="8300" spans="1:14">
      <c r="A8300" s="7" t="s">
        <v>9897</v>
      </c>
      <c r="B8300" s="8"/>
      <c r="C8300" s="8" t="s">
        <v>16525</v>
      </c>
      <c r="D8300" s="8" t="s">
        <v>16526</v>
      </c>
      <c r="E8300" s="7" t="s">
        <v>12629</v>
      </c>
      <c r="F8300" s="8"/>
      <c r="G8300" s="8"/>
      <c r="H8300" s="8" t="s">
        <v>1651</v>
      </c>
      <c r="I8300" s="8"/>
      <c r="J8300" s="8" t="s">
        <v>12630</v>
      </c>
      <c r="K8300" s="8" t="s">
        <v>12631</v>
      </c>
      <c r="L8300" s="8" t="s">
        <v>436</v>
      </c>
      <c r="M8300" s="7" t="s">
        <v>1982</v>
      </c>
      <c r="N8300" s="9" t="s">
        <v>12633</v>
      </c>
    </row>
    <row r="8301" spans="1:14">
      <c r="A8301" s="7" t="s">
        <v>9897</v>
      </c>
      <c r="B8301" s="8"/>
      <c r="C8301" s="8" t="s">
        <v>16527</v>
      </c>
      <c r="D8301" s="8" t="s">
        <v>16528</v>
      </c>
      <c r="E8301" s="7" t="s">
        <v>12629</v>
      </c>
      <c r="F8301" s="8"/>
      <c r="G8301" s="8"/>
      <c r="H8301" s="8" t="s">
        <v>1651</v>
      </c>
      <c r="I8301" s="8"/>
      <c r="J8301" s="8" t="s">
        <v>12630</v>
      </c>
      <c r="K8301" s="8" t="s">
        <v>12631</v>
      </c>
      <c r="L8301" s="8" t="s">
        <v>436</v>
      </c>
      <c r="M8301" s="7" t="s">
        <v>1982</v>
      </c>
      <c r="N8301" s="9" t="s">
        <v>12633</v>
      </c>
    </row>
    <row r="8302" spans="1:14">
      <c r="A8302" s="7" t="s">
        <v>9897</v>
      </c>
      <c r="B8302" s="8"/>
      <c r="C8302" s="8" t="s">
        <v>16529</v>
      </c>
      <c r="D8302" s="8" t="s">
        <v>16530</v>
      </c>
      <c r="E8302" s="7" t="s">
        <v>12629</v>
      </c>
      <c r="F8302" s="8"/>
      <c r="G8302" s="8"/>
      <c r="H8302" s="8" t="s">
        <v>1651</v>
      </c>
      <c r="I8302" s="8"/>
      <c r="J8302" s="8" t="s">
        <v>12630</v>
      </c>
      <c r="K8302" s="8" t="s">
        <v>12631</v>
      </c>
      <c r="L8302" s="8" t="s">
        <v>436</v>
      </c>
      <c r="M8302" s="7" t="s">
        <v>1982</v>
      </c>
      <c r="N8302" s="9" t="s">
        <v>12633</v>
      </c>
    </row>
    <row r="8303" spans="1:14">
      <c r="A8303" s="7" t="s">
        <v>9897</v>
      </c>
      <c r="B8303" s="8"/>
      <c r="C8303" s="8" t="s">
        <v>16531</v>
      </c>
      <c r="D8303" s="8" t="s">
        <v>16532</v>
      </c>
      <c r="E8303" s="7" t="s">
        <v>12629</v>
      </c>
      <c r="F8303" s="8"/>
      <c r="G8303" s="8"/>
      <c r="H8303" s="8" t="s">
        <v>1651</v>
      </c>
      <c r="I8303" s="8"/>
      <c r="J8303" s="8" t="s">
        <v>12630</v>
      </c>
      <c r="K8303" s="8" t="s">
        <v>12631</v>
      </c>
      <c r="L8303" s="8" t="s">
        <v>436</v>
      </c>
      <c r="M8303" s="7" t="s">
        <v>1982</v>
      </c>
      <c r="N8303" s="9" t="s">
        <v>12633</v>
      </c>
    </row>
    <row r="8304" spans="1:14">
      <c r="A8304" s="7" t="s">
        <v>9897</v>
      </c>
      <c r="B8304" s="8"/>
      <c r="C8304" s="8" t="s">
        <v>16533</v>
      </c>
      <c r="D8304" s="8" t="s">
        <v>16534</v>
      </c>
      <c r="E8304" s="7" t="s">
        <v>12629</v>
      </c>
      <c r="F8304" s="8"/>
      <c r="G8304" s="8"/>
      <c r="H8304" s="8" t="s">
        <v>1651</v>
      </c>
      <c r="I8304" s="8"/>
      <c r="J8304" s="8" t="s">
        <v>12630</v>
      </c>
      <c r="K8304" s="8" t="s">
        <v>12631</v>
      </c>
      <c r="L8304" s="8" t="s">
        <v>436</v>
      </c>
      <c r="M8304" s="7" t="s">
        <v>1982</v>
      </c>
      <c r="N8304" s="9" t="s">
        <v>12633</v>
      </c>
    </row>
    <row r="8305" spans="1:14">
      <c r="A8305" s="7" t="s">
        <v>9897</v>
      </c>
      <c r="B8305" s="8"/>
      <c r="C8305" s="8" t="s">
        <v>16535</v>
      </c>
      <c r="D8305" s="8" t="s">
        <v>16536</v>
      </c>
      <c r="E8305" s="7" t="s">
        <v>12629</v>
      </c>
      <c r="F8305" s="8"/>
      <c r="G8305" s="8"/>
      <c r="H8305" s="8" t="s">
        <v>1651</v>
      </c>
      <c r="I8305" s="8"/>
      <c r="J8305" s="8" t="s">
        <v>12630</v>
      </c>
      <c r="K8305" s="8" t="s">
        <v>12631</v>
      </c>
      <c r="L8305" s="8" t="s">
        <v>436</v>
      </c>
      <c r="M8305" s="7" t="s">
        <v>1982</v>
      </c>
      <c r="N8305" s="9" t="s">
        <v>12633</v>
      </c>
    </row>
    <row r="8306" spans="1:14">
      <c r="A8306" s="7" t="s">
        <v>9897</v>
      </c>
      <c r="B8306" s="8"/>
      <c r="C8306" s="8" t="s">
        <v>16537</v>
      </c>
      <c r="D8306" s="8" t="s">
        <v>16538</v>
      </c>
      <c r="E8306" s="7" t="s">
        <v>12629</v>
      </c>
      <c r="F8306" s="8"/>
      <c r="G8306" s="8"/>
      <c r="H8306" s="8" t="s">
        <v>1651</v>
      </c>
      <c r="I8306" s="8"/>
      <c r="J8306" s="8" t="s">
        <v>12630</v>
      </c>
      <c r="K8306" s="8" t="s">
        <v>12631</v>
      </c>
      <c r="L8306" s="8" t="s">
        <v>436</v>
      </c>
      <c r="M8306" s="7" t="s">
        <v>1982</v>
      </c>
      <c r="N8306" s="9" t="s">
        <v>12633</v>
      </c>
    </row>
    <row r="8307" spans="1:14">
      <c r="A8307" s="7" t="s">
        <v>9897</v>
      </c>
      <c r="B8307" s="8"/>
      <c r="C8307" s="8" t="s">
        <v>16539</v>
      </c>
      <c r="D8307" s="8" t="s">
        <v>16540</v>
      </c>
      <c r="E8307" s="7" t="s">
        <v>12629</v>
      </c>
      <c r="F8307" s="8"/>
      <c r="G8307" s="8"/>
      <c r="H8307" s="8" t="s">
        <v>1651</v>
      </c>
      <c r="I8307" s="8"/>
      <c r="J8307" s="8" t="s">
        <v>12630</v>
      </c>
      <c r="K8307" s="8" t="s">
        <v>12631</v>
      </c>
      <c r="L8307" s="8" t="s">
        <v>436</v>
      </c>
      <c r="M8307" s="7" t="s">
        <v>1982</v>
      </c>
      <c r="N8307" s="9" t="s">
        <v>12633</v>
      </c>
    </row>
    <row r="8308" spans="1:14">
      <c r="A8308" s="7" t="s">
        <v>9897</v>
      </c>
      <c r="B8308" s="7"/>
      <c r="C8308" s="8" t="s">
        <v>16541</v>
      </c>
      <c r="D8308" s="8" t="s">
        <v>16542</v>
      </c>
      <c r="E8308" s="7" t="s">
        <v>12629</v>
      </c>
      <c r="F8308" s="8"/>
      <c r="G8308" s="8"/>
      <c r="H8308" s="8" t="s">
        <v>1651</v>
      </c>
      <c r="I8308" s="8"/>
      <c r="J8308" s="8" t="s">
        <v>12630</v>
      </c>
      <c r="K8308" s="8" t="s">
        <v>12631</v>
      </c>
      <c r="L8308" s="8" t="s">
        <v>472</v>
      </c>
      <c r="M8308" s="7" t="s">
        <v>1982</v>
      </c>
      <c r="N8308" s="9" t="s">
        <v>12633</v>
      </c>
    </row>
    <row r="8309" spans="1:14">
      <c r="A8309" s="7" t="s">
        <v>9897</v>
      </c>
      <c r="B8309" s="7"/>
      <c r="C8309" s="8" t="s">
        <v>16543</v>
      </c>
      <c r="D8309" s="8" t="s">
        <v>16544</v>
      </c>
      <c r="E8309" s="7" t="s">
        <v>12629</v>
      </c>
      <c r="F8309" s="8"/>
      <c r="G8309" s="8"/>
      <c r="H8309" s="8" t="s">
        <v>1651</v>
      </c>
      <c r="I8309" s="8"/>
      <c r="J8309" s="8" t="s">
        <v>12630</v>
      </c>
      <c r="K8309" s="8" t="s">
        <v>12631</v>
      </c>
      <c r="L8309" s="8" t="s">
        <v>472</v>
      </c>
      <c r="M8309" s="7" t="s">
        <v>1982</v>
      </c>
      <c r="N8309" s="9" t="s">
        <v>12633</v>
      </c>
    </row>
    <row r="8310" spans="1:14">
      <c r="A8310" s="7" t="s">
        <v>9897</v>
      </c>
      <c r="B8310" s="7"/>
      <c r="C8310" s="8" t="s">
        <v>16545</v>
      </c>
      <c r="D8310" s="8" t="s">
        <v>16546</v>
      </c>
      <c r="E8310" s="7" t="s">
        <v>12629</v>
      </c>
      <c r="F8310" s="8"/>
      <c r="G8310" s="8"/>
      <c r="H8310" s="8" t="s">
        <v>1651</v>
      </c>
      <c r="I8310" s="8"/>
      <c r="J8310" s="8" t="s">
        <v>12630</v>
      </c>
      <c r="K8310" s="8" t="s">
        <v>12631</v>
      </c>
      <c r="L8310" s="8" t="s">
        <v>472</v>
      </c>
      <c r="M8310" s="7" t="s">
        <v>1982</v>
      </c>
      <c r="N8310" s="9" t="s">
        <v>12633</v>
      </c>
    </row>
    <row r="8311" spans="1:14">
      <c r="A8311" s="7" t="s">
        <v>9897</v>
      </c>
      <c r="B8311" s="7"/>
      <c r="C8311" s="8" t="s">
        <v>16547</v>
      </c>
      <c r="D8311" s="8" t="s">
        <v>16548</v>
      </c>
      <c r="E8311" s="7" t="s">
        <v>12629</v>
      </c>
      <c r="F8311" s="8"/>
      <c r="G8311" s="8"/>
      <c r="H8311" s="8" t="s">
        <v>1651</v>
      </c>
      <c r="I8311" s="8"/>
      <c r="J8311" s="8" t="s">
        <v>12630</v>
      </c>
      <c r="K8311" s="8" t="s">
        <v>12631</v>
      </c>
      <c r="L8311" s="8" t="s">
        <v>472</v>
      </c>
      <c r="M8311" s="7" t="s">
        <v>1982</v>
      </c>
      <c r="N8311" s="9" t="s">
        <v>12633</v>
      </c>
    </row>
    <row r="8312" spans="1:14">
      <c r="A8312" s="7" t="s">
        <v>9897</v>
      </c>
      <c r="B8312" s="8"/>
      <c r="C8312" s="8" t="s">
        <v>16549</v>
      </c>
      <c r="D8312" s="8" t="s">
        <v>16550</v>
      </c>
      <c r="E8312" s="7" t="s">
        <v>12629</v>
      </c>
      <c r="F8312" s="8"/>
      <c r="G8312" s="8"/>
      <c r="H8312" s="8" t="s">
        <v>1651</v>
      </c>
      <c r="I8312" s="8"/>
      <c r="J8312" s="8" t="s">
        <v>12630</v>
      </c>
      <c r="K8312" s="8" t="s">
        <v>12631</v>
      </c>
      <c r="L8312" s="8" t="s">
        <v>472</v>
      </c>
      <c r="M8312" s="7" t="s">
        <v>1982</v>
      </c>
      <c r="N8312" s="9" t="s">
        <v>12633</v>
      </c>
    </row>
    <row r="8313" spans="1:14">
      <c r="A8313" s="7" t="s">
        <v>9897</v>
      </c>
      <c r="B8313" s="7"/>
      <c r="C8313" s="7" t="s">
        <v>16551</v>
      </c>
      <c r="D8313" s="7" t="s">
        <v>16552</v>
      </c>
      <c r="E8313" s="7" t="s">
        <v>12629</v>
      </c>
      <c r="F8313" s="7"/>
      <c r="G8313" s="7"/>
      <c r="H8313" s="8" t="s">
        <v>1651</v>
      </c>
      <c r="I8313" s="8"/>
      <c r="J8313" s="8" t="s">
        <v>12630</v>
      </c>
      <c r="K8313" s="8" t="s">
        <v>12631</v>
      </c>
      <c r="L8313" s="8" t="s">
        <v>472</v>
      </c>
      <c r="M8313" s="7" t="s">
        <v>1982</v>
      </c>
      <c r="N8313" s="9" t="s">
        <v>12633</v>
      </c>
    </row>
    <row r="8314" spans="1:14">
      <c r="A8314" s="7" t="s">
        <v>9897</v>
      </c>
      <c r="B8314" s="7"/>
      <c r="C8314" s="7" t="s">
        <v>16553</v>
      </c>
      <c r="D8314" s="7" t="s">
        <v>16554</v>
      </c>
      <c r="E8314" s="7" t="s">
        <v>12629</v>
      </c>
      <c r="F8314" s="7"/>
      <c r="G8314" s="7"/>
      <c r="H8314" s="8" t="s">
        <v>1651</v>
      </c>
      <c r="I8314" s="8"/>
      <c r="J8314" s="8" t="s">
        <v>12630</v>
      </c>
      <c r="K8314" s="8" t="s">
        <v>12631</v>
      </c>
      <c r="L8314" s="8" t="s">
        <v>472</v>
      </c>
      <c r="M8314" s="7" t="s">
        <v>1982</v>
      </c>
      <c r="N8314" s="9" t="s">
        <v>12633</v>
      </c>
    </row>
    <row r="8315" spans="1:14">
      <c r="A8315" s="7" t="s">
        <v>9897</v>
      </c>
      <c r="B8315" s="7"/>
      <c r="C8315" s="7" t="s">
        <v>16555</v>
      </c>
      <c r="D8315" s="7" t="s">
        <v>16556</v>
      </c>
      <c r="E8315" s="7" t="s">
        <v>12629</v>
      </c>
      <c r="F8315" s="7"/>
      <c r="G8315" s="7"/>
      <c r="H8315" s="8" t="s">
        <v>1651</v>
      </c>
      <c r="I8315" s="8"/>
      <c r="J8315" s="8" t="s">
        <v>12630</v>
      </c>
      <c r="K8315" s="8" t="s">
        <v>12631</v>
      </c>
      <c r="L8315" s="8" t="s">
        <v>472</v>
      </c>
      <c r="M8315" s="7" t="s">
        <v>1982</v>
      </c>
      <c r="N8315" s="9" t="s">
        <v>12633</v>
      </c>
    </row>
    <row r="8316" spans="1:14">
      <c r="A8316" s="7" t="s">
        <v>9897</v>
      </c>
      <c r="B8316" s="7"/>
      <c r="C8316" s="7" t="s">
        <v>16557</v>
      </c>
      <c r="D8316" s="7" t="s">
        <v>16558</v>
      </c>
      <c r="E8316" s="7" t="s">
        <v>12629</v>
      </c>
      <c r="F8316" s="7"/>
      <c r="G8316" s="7"/>
      <c r="H8316" s="8" t="s">
        <v>1651</v>
      </c>
      <c r="I8316" s="8"/>
      <c r="J8316" s="8" t="s">
        <v>12630</v>
      </c>
      <c r="K8316" s="8" t="s">
        <v>12631</v>
      </c>
      <c r="L8316" s="8" t="s">
        <v>472</v>
      </c>
      <c r="M8316" s="7" t="s">
        <v>1982</v>
      </c>
      <c r="N8316" s="9" t="s">
        <v>12633</v>
      </c>
    </row>
    <row r="8317" spans="1:14">
      <c r="A8317" s="7" t="s">
        <v>9897</v>
      </c>
      <c r="B8317" s="8"/>
      <c r="C8317" s="8" t="s">
        <v>16559</v>
      </c>
      <c r="D8317" s="8" t="s">
        <v>16560</v>
      </c>
      <c r="E8317" s="7" t="s">
        <v>12629</v>
      </c>
      <c r="F8317" s="8"/>
      <c r="G8317" s="8"/>
      <c r="H8317" s="8" t="s">
        <v>1651</v>
      </c>
      <c r="I8317" s="8"/>
      <c r="J8317" s="8" t="s">
        <v>12630</v>
      </c>
      <c r="K8317" s="8" t="s">
        <v>12631</v>
      </c>
      <c r="L8317" s="8" t="s">
        <v>472</v>
      </c>
      <c r="M8317" s="7" t="s">
        <v>1982</v>
      </c>
      <c r="N8317" s="9" t="s">
        <v>12633</v>
      </c>
    </row>
    <row r="8318" spans="1:14">
      <c r="A8318" s="7" t="s">
        <v>9897</v>
      </c>
      <c r="B8318" s="8"/>
      <c r="C8318" s="8" t="s">
        <v>16561</v>
      </c>
      <c r="D8318" s="8" t="s">
        <v>16562</v>
      </c>
      <c r="E8318" s="7" t="s">
        <v>12629</v>
      </c>
      <c r="F8318" s="8"/>
      <c r="G8318" s="8"/>
      <c r="H8318" s="8" t="s">
        <v>1651</v>
      </c>
      <c r="I8318" s="8"/>
      <c r="J8318" s="8" t="s">
        <v>12630</v>
      </c>
      <c r="K8318" s="8" t="s">
        <v>12631</v>
      </c>
      <c r="L8318" s="8" t="s">
        <v>472</v>
      </c>
      <c r="M8318" s="7" t="s">
        <v>1982</v>
      </c>
      <c r="N8318" s="9" t="s">
        <v>12633</v>
      </c>
    </row>
    <row r="8319" spans="1:14">
      <c r="A8319" s="7" t="s">
        <v>9897</v>
      </c>
      <c r="B8319" s="7"/>
      <c r="C8319" s="7" t="s">
        <v>16563</v>
      </c>
      <c r="D8319" s="7" t="s">
        <v>16564</v>
      </c>
      <c r="E8319" s="7" t="s">
        <v>12629</v>
      </c>
      <c r="F8319" s="7"/>
      <c r="G8319" s="7"/>
      <c r="H8319" s="8" t="s">
        <v>1651</v>
      </c>
      <c r="I8319" s="8"/>
      <c r="J8319" s="8" t="s">
        <v>12630</v>
      </c>
      <c r="K8319" s="8" t="s">
        <v>12631</v>
      </c>
      <c r="L8319" s="8" t="s">
        <v>472</v>
      </c>
      <c r="M8319" s="7" t="s">
        <v>1982</v>
      </c>
      <c r="N8319" s="9" t="s">
        <v>12633</v>
      </c>
    </row>
    <row r="8320" spans="1:14">
      <c r="A8320" s="7" t="s">
        <v>9897</v>
      </c>
      <c r="B8320" s="8"/>
      <c r="C8320" s="8" t="s">
        <v>16565</v>
      </c>
      <c r="D8320" s="8" t="s">
        <v>16566</v>
      </c>
      <c r="E8320" s="7" t="s">
        <v>12629</v>
      </c>
      <c r="F8320" s="8"/>
      <c r="G8320" s="8"/>
      <c r="H8320" s="8" t="s">
        <v>1651</v>
      </c>
      <c r="I8320" s="8"/>
      <c r="J8320" s="8" t="s">
        <v>12630</v>
      </c>
      <c r="K8320" s="8" t="s">
        <v>12631</v>
      </c>
      <c r="L8320" s="8" t="s">
        <v>472</v>
      </c>
      <c r="M8320" s="7" t="s">
        <v>1982</v>
      </c>
      <c r="N8320" s="9" t="s">
        <v>12633</v>
      </c>
    </row>
    <row r="8321" spans="1:14">
      <c r="A8321" s="7" t="s">
        <v>9897</v>
      </c>
      <c r="B8321" s="8"/>
      <c r="C8321" s="8" t="s">
        <v>16567</v>
      </c>
      <c r="D8321" s="8" t="s">
        <v>16568</v>
      </c>
      <c r="E8321" s="7" t="s">
        <v>12629</v>
      </c>
      <c r="F8321" s="8"/>
      <c r="G8321" s="8"/>
      <c r="H8321" s="8" t="s">
        <v>1651</v>
      </c>
      <c r="I8321" s="8"/>
      <c r="J8321" s="8" t="s">
        <v>12630</v>
      </c>
      <c r="K8321" s="8" t="s">
        <v>12631</v>
      </c>
      <c r="L8321" s="8" t="s">
        <v>472</v>
      </c>
      <c r="M8321" s="7" t="s">
        <v>1982</v>
      </c>
      <c r="N8321" s="9" t="s">
        <v>12633</v>
      </c>
    </row>
    <row r="8322" spans="1:14">
      <c r="A8322" s="7" t="s">
        <v>9897</v>
      </c>
      <c r="B8322" s="8"/>
      <c r="C8322" s="8" t="s">
        <v>16569</v>
      </c>
      <c r="D8322" s="8" t="s">
        <v>16570</v>
      </c>
      <c r="E8322" s="7" t="s">
        <v>12629</v>
      </c>
      <c r="F8322" s="8"/>
      <c r="G8322" s="8"/>
      <c r="H8322" s="8" t="s">
        <v>1651</v>
      </c>
      <c r="I8322" s="8"/>
      <c r="J8322" s="8" t="s">
        <v>12630</v>
      </c>
      <c r="K8322" s="8" t="s">
        <v>12631</v>
      </c>
      <c r="L8322" s="8" t="s">
        <v>472</v>
      </c>
      <c r="M8322" s="7" t="s">
        <v>1982</v>
      </c>
      <c r="N8322" s="9" t="s">
        <v>12633</v>
      </c>
    </row>
    <row r="8323" spans="1:14">
      <c r="A8323" s="7" t="s">
        <v>9897</v>
      </c>
      <c r="B8323" s="7"/>
      <c r="C8323" s="8" t="s">
        <v>16571</v>
      </c>
      <c r="D8323" s="8" t="s">
        <v>16572</v>
      </c>
      <c r="E8323" s="7" t="s">
        <v>12629</v>
      </c>
      <c r="F8323" s="8"/>
      <c r="G8323" s="8"/>
      <c r="H8323" s="8" t="s">
        <v>1651</v>
      </c>
      <c r="I8323" s="8"/>
      <c r="J8323" s="8" t="s">
        <v>12630</v>
      </c>
      <c r="K8323" s="8" t="s">
        <v>12631</v>
      </c>
      <c r="L8323" s="8" t="s">
        <v>472</v>
      </c>
      <c r="M8323" s="7" t="s">
        <v>1982</v>
      </c>
      <c r="N8323" s="9" t="s">
        <v>12633</v>
      </c>
    </row>
    <row r="8324" spans="1:14">
      <c r="A8324" s="7" t="s">
        <v>9897</v>
      </c>
      <c r="B8324" s="7"/>
      <c r="C8324" s="8" t="s">
        <v>16573</v>
      </c>
      <c r="D8324" s="8" t="s">
        <v>16574</v>
      </c>
      <c r="E8324" s="7" t="s">
        <v>12629</v>
      </c>
      <c r="F8324" s="8"/>
      <c r="G8324" s="8"/>
      <c r="H8324" s="8" t="s">
        <v>1651</v>
      </c>
      <c r="I8324" s="8"/>
      <c r="J8324" s="8" t="s">
        <v>12630</v>
      </c>
      <c r="K8324" s="8" t="s">
        <v>12631</v>
      </c>
      <c r="L8324" s="8" t="s">
        <v>472</v>
      </c>
      <c r="M8324" s="7" t="s">
        <v>1982</v>
      </c>
      <c r="N8324" s="9" t="s">
        <v>12633</v>
      </c>
    </row>
    <row r="8325" spans="1:14">
      <c r="A8325" s="7" t="s">
        <v>9897</v>
      </c>
      <c r="B8325" s="7"/>
      <c r="C8325" s="8" t="s">
        <v>16575</v>
      </c>
      <c r="D8325" s="8" t="s">
        <v>16576</v>
      </c>
      <c r="E8325" s="7" t="s">
        <v>12629</v>
      </c>
      <c r="F8325" s="8"/>
      <c r="G8325" s="8"/>
      <c r="H8325" s="8" t="s">
        <v>1651</v>
      </c>
      <c r="I8325" s="8"/>
      <c r="J8325" s="8" t="s">
        <v>12630</v>
      </c>
      <c r="K8325" s="8" t="s">
        <v>12631</v>
      </c>
      <c r="L8325" s="8" t="s">
        <v>472</v>
      </c>
      <c r="M8325" s="7" t="s">
        <v>1982</v>
      </c>
      <c r="N8325" s="9" t="s">
        <v>12633</v>
      </c>
    </row>
    <row r="8326" spans="1:14">
      <c r="A8326" s="7" t="s">
        <v>9897</v>
      </c>
      <c r="B8326" s="7"/>
      <c r="C8326" s="8" t="s">
        <v>16577</v>
      </c>
      <c r="D8326" s="8" t="s">
        <v>16578</v>
      </c>
      <c r="E8326" s="7" t="s">
        <v>12629</v>
      </c>
      <c r="F8326" s="8"/>
      <c r="G8326" s="8"/>
      <c r="H8326" s="8" t="s">
        <v>1651</v>
      </c>
      <c r="I8326" s="8"/>
      <c r="J8326" s="8" t="s">
        <v>12630</v>
      </c>
      <c r="K8326" s="8" t="s">
        <v>12631</v>
      </c>
      <c r="L8326" s="8" t="s">
        <v>472</v>
      </c>
      <c r="M8326" s="7" t="s">
        <v>1982</v>
      </c>
      <c r="N8326" s="9" t="s">
        <v>12633</v>
      </c>
    </row>
    <row r="8327" spans="1:14">
      <c r="A8327" s="7" t="s">
        <v>9897</v>
      </c>
      <c r="B8327" s="7"/>
      <c r="C8327" s="8" t="s">
        <v>16579</v>
      </c>
      <c r="D8327" s="8" t="s">
        <v>16580</v>
      </c>
      <c r="E8327" s="7" t="s">
        <v>12629</v>
      </c>
      <c r="F8327" s="8"/>
      <c r="G8327" s="8"/>
      <c r="H8327" s="8" t="s">
        <v>1651</v>
      </c>
      <c r="I8327" s="8"/>
      <c r="J8327" s="8" t="s">
        <v>12630</v>
      </c>
      <c r="K8327" s="8" t="s">
        <v>12631</v>
      </c>
      <c r="L8327" s="8" t="s">
        <v>472</v>
      </c>
      <c r="M8327" s="7" t="s">
        <v>1982</v>
      </c>
      <c r="N8327" s="9" t="s">
        <v>12633</v>
      </c>
    </row>
    <row r="8328" spans="1:14">
      <c r="A8328" s="7" t="s">
        <v>9897</v>
      </c>
      <c r="B8328" s="7"/>
      <c r="C8328" s="8" t="s">
        <v>16581</v>
      </c>
      <c r="D8328" s="8" t="s">
        <v>16582</v>
      </c>
      <c r="E8328" s="7" t="s">
        <v>12629</v>
      </c>
      <c r="F8328" s="8"/>
      <c r="G8328" s="8"/>
      <c r="H8328" s="8" t="s">
        <v>1651</v>
      </c>
      <c r="I8328" s="8"/>
      <c r="J8328" s="8" t="s">
        <v>12630</v>
      </c>
      <c r="K8328" s="8" t="s">
        <v>12631</v>
      </c>
      <c r="L8328" s="8" t="s">
        <v>472</v>
      </c>
      <c r="M8328" s="7" t="s">
        <v>1982</v>
      </c>
      <c r="N8328" s="9" t="s">
        <v>12633</v>
      </c>
    </row>
    <row r="8329" spans="1:14">
      <c r="A8329" s="7" t="s">
        <v>9897</v>
      </c>
      <c r="B8329" s="7"/>
      <c r="C8329" s="8" t="s">
        <v>16583</v>
      </c>
      <c r="D8329" s="8" t="s">
        <v>16584</v>
      </c>
      <c r="E8329" s="7" t="s">
        <v>12629</v>
      </c>
      <c r="F8329" s="8"/>
      <c r="G8329" s="8"/>
      <c r="H8329" s="8" t="s">
        <v>1651</v>
      </c>
      <c r="I8329" s="8"/>
      <c r="J8329" s="8" t="s">
        <v>12630</v>
      </c>
      <c r="K8329" s="8" t="s">
        <v>12631</v>
      </c>
      <c r="L8329" s="8" t="s">
        <v>472</v>
      </c>
      <c r="M8329" s="7" t="s">
        <v>1982</v>
      </c>
      <c r="N8329" s="9" t="s">
        <v>12633</v>
      </c>
    </row>
    <row r="8330" spans="1:14">
      <c r="A8330" s="7" t="s">
        <v>9897</v>
      </c>
      <c r="B8330" s="7"/>
      <c r="C8330" s="8" t="s">
        <v>16585</v>
      </c>
      <c r="D8330" s="8" t="s">
        <v>16586</v>
      </c>
      <c r="E8330" s="7" t="s">
        <v>12629</v>
      </c>
      <c r="F8330" s="8"/>
      <c r="G8330" s="8"/>
      <c r="H8330" s="8" t="s">
        <v>1651</v>
      </c>
      <c r="I8330" s="8"/>
      <c r="J8330" s="8" t="s">
        <v>12630</v>
      </c>
      <c r="K8330" s="8" t="s">
        <v>12631</v>
      </c>
      <c r="L8330" s="8" t="s">
        <v>472</v>
      </c>
      <c r="M8330" s="7" t="s">
        <v>1982</v>
      </c>
      <c r="N8330" s="9" t="s">
        <v>12633</v>
      </c>
    </row>
    <row r="8331" spans="1:14">
      <c r="A8331" s="7" t="s">
        <v>9897</v>
      </c>
      <c r="B8331" s="7"/>
      <c r="C8331" s="8" t="s">
        <v>16587</v>
      </c>
      <c r="D8331" s="8" t="s">
        <v>16588</v>
      </c>
      <c r="E8331" s="7" t="s">
        <v>12629</v>
      </c>
      <c r="F8331" s="8"/>
      <c r="G8331" s="8"/>
      <c r="H8331" s="8" t="s">
        <v>1651</v>
      </c>
      <c r="I8331" s="8"/>
      <c r="J8331" s="8" t="s">
        <v>12630</v>
      </c>
      <c r="K8331" s="8" t="s">
        <v>12631</v>
      </c>
      <c r="L8331" s="8" t="s">
        <v>472</v>
      </c>
      <c r="M8331" s="7" t="s">
        <v>1982</v>
      </c>
      <c r="N8331" s="9" t="s">
        <v>12633</v>
      </c>
    </row>
    <row r="8332" spans="1:14">
      <c r="A8332" s="7" t="s">
        <v>9897</v>
      </c>
      <c r="B8332" s="7"/>
      <c r="C8332" s="8" t="s">
        <v>16589</v>
      </c>
      <c r="D8332" s="8" t="s">
        <v>16590</v>
      </c>
      <c r="E8332" s="7" t="s">
        <v>12629</v>
      </c>
      <c r="F8332" s="8"/>
      <c r="G8332" s="8"/>
      <c r="H8332" s="8" t="s">
        <v>1651</v>
      </c>
      <c r="I8332" s="8"/>
      <c r="J8332" s="8" t="s">
        <v>12630</v>
      </c>
      <c r="K8332" s="8" t="s">
        <v>12631</v>
      </c>
      <c r="L8332" s="8" t="s">
        <v>472</v>
      </c>
      <c r="M8332" s="7" t="s">
        <v>1982</v>
      </c>
      <c r="N8332" s="9" t="s">
        <v>12633</v>
      </c>
    </row>
    <row r="8333" spans="1:14">
      <c r="A8333" s="7" t="s">
        <v>9897</v>
      </c>
      <c r="B8333" s="7"/>
      <c r="C8333" s="7" t="s">
        <v>16591</v>
      </c>
      <c r="D8333" s="7" t="s">
        <v>16592</v>
      </c>
      <c r="E8333" s="7" t="s">
        <v>12629</v>
      </c>
      <c r="F8333" s="7"/>
      <c r="G8333" s="7"/>
      <c r="H8333" s="8" t="s">
        <v>1651</v>
      </c>
      <c r="I8333" s="8"/>
      <c r="J8333" s="8" t="s">
        <v>12630</v>
      </c>
      <c r="K8333" s="8" t="s">
        <v>12631</v>
      </c>
      <c r="L8333" s="8" t="s">
        <v>472</v>
      </c>
      <c r="M8333" s="7" t="s">
        <v>1982</v>
      </c>
      <c r="N8333" s="9" t="s">
        <v>12633</v>
      </c>
    </row>
    <row r="8334" spans="1:14">
      <c r="A8334" s="7" t="s">
        <v>9897</v>
      </c>
      <c r="B8334" s="7"/>
      <c r="C8334" s="8" t="s">
        <v>16593</v>
      </c>
      <c r="D8334" s="8" t="s">
        <v>16594</v>
      </c>
      <c r="E8334" s="7" t="s">
        <v>12629</v>
      </c>
      <c r="F8334" s="8"/>
      <c r="G8334" s="8"/>
      <c r="H8334" s="8" t="s">
        <v>1651</v>
      </c>
      <c r="I8334" s="8"/>
      <c r="J8334" s="8" t="s">
        <v>12630</v>
      </c>
      <c r="K8334" s="8" t="s">
        <v>12631</v>
      </c>
      <c r="L8334" s="8" t="s">
        <v>472</v>
      </c>
      <c r="M8334" s="7" t="s">
        <v>1982</v>
      </c>
      <c r="N8334" s="9" t="s">
        <v>12633</v>
      </c>
    </row>
    <row r="8335" spans="1:14">
      <c r="A8335" s="7" t="s">
        <v>9897</v>
      </c>
      <c r="B8335" s="8"/>
      <c r="C8335" s="8" t="s">
        <v>16595</v>
      </c>
      <c r="D8335" s="8" t="s">
        <v>16596</v>
      </c>
      <c r="E8335" s="7" t="s">
        <v>12629</v>
      </c>
      <c r="F8335" s="8"/>
      <c r="G8335" s="8"/>
      <c r="H8335" s="8" t="s">
        <v>1651</v>
      </c>
      <c r="I8335" s="8"/>
      <c r="J8335" s="8" t="s">
        <v>12630</v>
      </c>
      <c r="K8335" s="8" t="s">
        <v>12631</v>
      </c>
      <c r="L8335" s="8" t="s">
        <v>472</v>
      </c>
      <c r="M8335" s="7" t="s">
        <v>1982</v>
      </c>
      <c r="N8335" s="9" t="s">
        <v>12633</v>
      </c>
    </row>
    <row r="8336" spans="1:14">
      <c r="A8336" s="7" t="s">
        <v>9897</v>
      </c>
      <c r="B8336" s="8"/>
      <c r="C8336" s="8" t="s">
        <v>16597</v>
      </c>
      <c r="D8336" s="8" t="s">
        <v>16598</v>
      </c>
      <c r="E8336" s="7" t="s">
        <v>12629</v>
      </c>
      <c r="F8336" s="8"/>
      <c r="G8336" s="8"/>
      <c r="H8336" s="8" t="s">
        <v>1651</v>
      </c>
      <c r="I8336" s="8"/>
      <c r="J8336" s="8" t="s">
        <v>12630</v>
      </c>
      <c r="K8336" s="8" t="s">
        <v>12631</v>
      </c>
      <c r="L8336" s="8" t="s">
        <v>472</v>
      </c>
      <c r="M8336" s="7" t="s">
        <v>1982</v>
      </c>
      <c r="N8336" s="9" t="s">
        <v>12633</v>
      </c>
    </row>
    <row r="8337" spans="1:14">
      <c r="A8337" s="7" t="s">
        <v>9897</v>
      </c>
      <c r="B8337" s="7"/>
      <c r="C8337" s="7" t="s">
        <v>16599</v>
      </c>
      <c r="D8337" s="7" t="s">
        <v>16600</v>
      </c>
      <c r="E8337" s="7" t="s">
        <v>12629</v>
      </c>
      <c r="F8337" s="7"/>
      <c r="G8337" s="7"/>
      <c r="H8337" s="8" t="s">
        <v>1651</v>
      </c>
      <c r="I8337" s="8"/>
      <c r="J8337" s="8" t="s">
        <v>12630</v>
      </c>
      <c r="K8337" s="8" t="s">
        <v>12631</v>
      </c>
      <c r="L8337" s="8" t="s">
        <v>472</v>
      </c>
      <c r="M8337" s="7" t="s">
        <v>1982</v>
      </c>
      <c r="N8337" s="9" t="s">
        <v>12633</v>
      </c>
    </row>
    <row r="8338" spans="1:14">
      <c r="A8338" s="7" t="s">
        <v>9897</v>
      </c>
      <c r="B8338" s="7"/>
      <c r="C8338" s="7" t="s">
        <v>16601</v>
      </c>
      <c r="D8338" s="7" t="s">
        <v>16602</v>
      </c>
      <c r="E8338" s="7" t="s">
        <v>12629</v>
      </c>
      <c r="F8338" s="7"/>
      <c r="G8338" s="7"/>
      <c r="H8338" s="8" t="s">
        <v>1651</v>
      </c>
      <c r="I8338" s="8"/>
      <c r="J8338" s="8" t="s">
        <v>12630</v>
      </c>
      <c r="K8338" s="8" t="s">
        <v>12631</v>
      </c>
      <c r="L8338" s="8" t="s">
        <v>472</v>
      </c>
      <c r="M8338" s="7" t="s">
        <v>1982</v>
      </c>
      <c r="N8338" s="9" t="s">
        <v>12633</v>
      </c>
    </row>
    <row r="8339" spans="1:14">
      <c r="A8339" s="7" t="s">
        <v>9897</v>
      </c>
      <c r="B8339" s="8"/>
      <c r="C8339" s="8" t="s">
        <v>16603</v>
      </c>
      <c r="D8339" s="8" t="s">
        <v>16604</v>
      </c>
      <c r="E8339" s="7" t="s">
        <v>12629</v>
      </c>
      <c r="F8339" s="8"/>
      <c r="G8339" s="8"/>
      <c r="H8339" s="8" t="s">
        <v>1651</v>
      </c>
      <c r="I8339" s="8"/>
      <c r="J8339" s="8" t="s">
        <v>12630</v>
      </c>
      <c r="K8339" s="8" t="s">
        <v>12631</v>
      </c>
      <c r="L8339" s="8" t="s">
        <v>472</v>
      </c>
      <c r="M8339" s="7" t="s">
        <v>1982</v>
      </c>
      <c r="N8339" s="9" t="s">
        <v>12633</v>
      </c>
    </row>
    <row r="8340" spans="1:14">
      <c r="A8340" s="7" t="s">
        <v>9897</v>
      </c>
      <c r="B8340" s="8"/>
      <c r="C8340" s="8" t="s">
        <v>16605</v>
      </c>
      <c r="D8340" s="8" t="s">
        <v>16606</v>
      </c>
      <c r="E8340" s="7" t="s">
        <v>12629</v>
      </c>
      <c r="F8340" s="8"/>
      <c r="G8340" s="8"/>
      <c r="H8340" s="8" t="s">
        <v>1651</v>
      </c>
      <c r="I8340" s="8"/>
      <c r="J8340" s="8" t="s">
        <v>12630</v>
      </c>
      <c r="K8340" s="8" t="s">
        <v>12631</v>
      </c>
      <c r="L8340" s="8" t="s">
        <v>472</v>
      </c>
      <c r="M8340" s="7" t="s">
        <v>1982</v>
      </c>
      <c r="N8340" s="9" t="s">
        <v>12633</v>
      </c>
    </row>
    <row r="8341" spans="1:14">
      <c r="A8341" s="7" t="s">
        <v>9897</v>
      </c>
      <c r="B8341" s="8"/>
      <c r="C8341" s="8" t="s">
        <v>16607</v>
      </c>
      <c r="D8341" s="8" t="s">
        <v>16608</v>
      </c>
      <c r="E8341" s="7" t="s">
        <v>12629</v>
      </c>
      <c r="F8341" s="8"/>
      <c r="G8341" s="8"/>
      <c r="H8341" s="8" t="s">
        <v>1651</v>
      </c>
      <c r="I8341" s="8"/>
      <c r="J8341" s="8" t="s">
        <v>12630</v>
      </c>
      <c r="K8341" s="8" t="s">
        <v>12631</v>
      </c>
      <c r="L8341" s="8" t="s">
        <v>472</v>
      </c>
      <c r="M8341" s="7" t="s">
        <v>1982</v>
      </c>
      <c r="N8341" s="9" t="s">
        <v>12633</v>
      </c>
    </row>
    <row r="8342" spans="1:14">
      <c r="A8342" s="7" t="s">
        <v>9897</v>
      </c>
      <c r="B8342" s="7"/>
      <c r="C8342" s="7" t="s">
        <v>16609</v>
      </c>
      <c r="D8342" s="7" t="s">
        <v>16610</v>
      </c>
      <c r="E8342" s="7" t="s">
        <v>12629</v>
      </c>
      <c r="F8342" s="7"/>
      <c r="G8342" s="7"/>
      <c r="H8342" s="8" t="s">
        <v>1651</v>
      </c>
      <c r="I8342" s="8"/>
      <c r="J8342" s="8" t="s">
        <v>12630</v>
      </c>
      <c r="K8342" s="8" t="s">
        <v>12631</v>
      </c>
      <c r="L8342" s="8" t="s">
        <v>472</v>
      </c>
      <c r="M8342" s="7" t="s">
        <v>1982</v>
      </c>
      <c r="N8342" s="9" t="s">
        <v>12633</v>
      </c>
    </row>
    <row r="8343" spans="1:14">
      <c r="A8343" s="7" t="s">
        <v>9897</v>
      </c>
      <c r="B8343" s="7"/>
      <c r="C8343" s="7" t="s">
        <v>16611</v>
      </c>
      <c r="D8343" s="7" t="s">
        <v>16612</v>
      </c>
      <c r="E8343" s="7" t="s">
        <v>12629</v>
      </c>
      <c r="F8343" s="7"/>
      <c r="G8343" s="7"/>
      <c r="H8343" s="8" t="s">
        <v>1651</v>
      </c>
      <c r="I8343" s="8"/>
      <c r="J8343" s="8" t="s">
        <v>12630</v>
      </c>
      <c r="K8343" s="8" t="s">
        <v>12631</v>
      </c>
      <c r="L8343" s="8" t="s">
        <v>472</v>
      </c>
      <c r="M8343" s="7" t="s">
        <v>1982</v>
      </c>
      <c r="N8343" s="9" t="s">
        <v>12633</v>
      </c>
    </row>
    <row r="8344" spans="1:14">
      <c r="A8344" s="7" t="s">
        <v>9897</v>
      </c>
      <c r="B8344" s="7"/>
      <c r="C8344" s="7" t="s">
        <v>16613</v>
      </c>
      <c r="D8344" s="7" t="s">
        <v>16614</v>
      </c>
      <c r="E8344" s="7" t="s">
        <v>12629</v>
      </c>
      <c r="F8344" s="7"/>
      <c r="G8344" s="7"/>
      <c r="H8344" s="8" t="s">
        <v>1651</v>
      </c>
      <c r="I8344" s="8"/>
      <c r="J8344" s="8" t="s">
        <v>12630</v>
      </c>
      <c r="K8344" s="8" t="s">
        <v>12631</v>
      </c>
      <c r="L8344" s="8" t="s">
        <v>472</v>
      </c>
      <c r="M8344" s="7" t="s">
        <v>1982</v>
      </c>
      <c r="N8344" s="9" t="s">
        <v>12633</v>
      </c>
    </row>
    <row r="8345" spans="1:14">
      <c r="A8345" s="7" t="s">
        <v>9897</v>
      </c>
      <c r="B8345" s="7"/>
      <c r="C8345" s="7" t="s">
        <v>16615</v>
      </c>
      <c r="D8345" s="7" t="s">
        <v>16616</v>
      </c>
      <c r="E8345" s="7" t="s">
        <v>12629</v>
      </c>
      <c r="F8345" s="7"/>
      <c r="G8345" s="7"/>
      <c r="H8345" s="8" t="s">
        <v>1651</v>
      </c>
      <c r="I8345" s="8"/>
      <c r="J8345" s="8" t="s">
        <v>12630</v>
      </c>
      <c r="K8345" s="8" t="s">
        <v>12631</v>
      </c>
      <c r="L8345" s="8" t="s">
        <v>472</v>
      </c>
      <c r="M8345" s="7" t="s">
        <v>1982</v>
      </c>
      <c r="N8345" s="9" t="s">
        <v>12633</v>
      </c>
    </row>
    <row r="8346" spans="1:14">
      <c r="A8346" s="7" t="s">
        <v>9897</v>
      </c>
      <c r="B8346" s="7"/>
      <c r="C8346" s="7" t="s">
        <v>16617</v>
      </c>
      <c r="D8346" s="7" t="s">
        <v>16618</v>
      </c>
      <c r="E8346" s="7" t="s">
        <v>12629</v>
      </c>
      <c r="F8346" s="7"/>
      <c r="G8346" s="7"/>
      <c r="H8346" s="8" t="s">
        <v>1651</v>
      </c>
      <c r="I8346" s="8"/>
      <c r="J8346" s="8" t="s">
        <v>12630</v>
      </c>
      <c r="K8346" s="8" t="s">
        <v>12631</v>
      </c>
      <c r="L8346" s="8" t="s">
        <v>472</v>
      </c>
      <c r="M8346" s="7" t="s">
        <v>1982</v>
      </c>
      <c r="N8346" s="9" t="s">
        <v>12633</v>
      </c>
    </row>
    <row r="8347" spans="1:14">
      <c r="A8347" s="7" t="s">
        <v>9897</v>
      </c>
      <c r="B8347" s="7"/>
      <c r="C8347" s="7" t="s">
        <v>16619</v>
      </c>
      <c r="D8347" s="7" t="s">
        <v>16620</v>
      </c>
      <c r="E8347" s="7" t="s">
        <v>12629</v>
      </c>
      <c r="F8347" s="7"/>
      <c r="G8347" s="7"/>
      <c r="H8347" s="8" t="s">
        <v>1651</v>
      </c>
      <c r="I8347" s="8"/>
      <c r="J8347" s="8" t="s">
        <v>12630</v>
      </c>
      <c r="K8347" s="8" t="s">
        <v>12631</v>
      </c>
      <c r="L8347" s="8" t="s">
        <v>472</v>
      </c>
      <c r="M8347" s="7" t="s">
        <v>1982</v>
      </c>
      <c r="N8347" s="9" t="s">
        <v>12633</v>
      </c>
    </row>
    <row r="8348" spans="1:14">
      <c r="A8348" s="7" t="s">
        <v>9897</v>
      </c>
      <c r="B8348" s="7"/>
      <c r="C8348" s="7" t="s">
        <v>16621</v>
      </c>
      <c r="D8348" s="7" t="s">
        <v>16622</v>
      </c>
      <c r="E8348" s="7" t="s">
        <v>12629</v>
      </c>
      <c r="F8348" s="7"/>
      <c r="G8348" s="7"/>
      <c r="H8348" s="8" t="s">
        <v>1651</v>
      </c>
      <c r="I8348" s="8"/>
      <c r="J8348" s="8" t="s">
        <v>12630</v>
      </c>
      <c r="K8348" s="8" t="s">
        <v>12631</v>
      </c>
      <c r="L8348" s="8" t="s">
        <v>472</v>
      </c>
      <c r="M8348" s="7" t="s">
        <v>1982</v>
      </c>
      <c r="N8348" s="9" t="s">
        <v>12633</v>
      </c>
    </row>
    <row r="8349" spans="1:14">
      <c r="A8349" s="7" t="s">
        <v>9897</v>
      </c>
      <c r="B8349" s="7"/>
      <c r="C8349" s="7" t="s">
        <v>16623</v>
      </c>
      <c r="D8349" s="7" t="s">
        <v>16624</v>
      </c>
      <c r="E8349" s="7" t="s">
        <v>12629</v>
      </c>
      <c r="F8349" s="7"/>
      <c r="G8349" s="7"/>
      <c r="H8349" s="8" t="s">
        <v>1651</v>
      </c>
      <c r="I8349" s="8"/>
      <c r="J8349" s="8" t="s">
        <v>12630</v>
      </c>
      <c r="K8349" s="8" t="s">
        <v>12631</v>
      </c>
      <c r="L8349" s="8" t="s">
        <v>472</v>
      </c>
      <c r="M8349" s="7" t="s">
        <v>1982</v>
      </c>
      <c r="N8349" s="9" t="s">
        <v>12633</v>
      </c>
    </row>
    <row r="8350" spans="1:14">
      <c r="A8350" s="7" t="s">
        <v>9897</v>
      </c>
      <c r="B8350" s="7"/>
      <c r="C8350" s="7" t="s">
        <v>16625</v>
      </c>
      <c r="D8350" s="7" t="s">
        <v>16626</v>
      </c>
      <c r="E8350" s="7" t="s">
        <v>12629</v>
      </c>
      <c r="F8350" s="7"/>
      <c r="G8350" s="7"/>
      <c r="H8350" s="8" t="s">
        <v>1651</v>
      </c>
      <c r="I8350" s="8"/>
      <c r="J8350" s="8" t="s">
        <v>12630</v>
      </c>
      <c r="K8350" s="8" t="s">
        <v>12631</v>
      </c>
      <c r="L8350" s="8" t="s">
        <v>472</v>
      </c>
      <c r="M8350" s="7" t="s">
        <v>1982</v>
      </c>
      <c r="N8350" s="9" t="s">
        <v>12633</v>
      </c>
    </row>
    <row r="8351" spans="1:14">
      <c r="A8351" s="7" t="s">
        <v>9897</v>
      </c>
      <c r="B8351" s="7"/>
      <c r="C8351" s="7" t="s">
        <v>16627</v>
      </c>
      <c r="D8351" s="7" t="s">
        <v>16628</v>
      </c>
      <c r="E8351" s="7" t="s">
        <v>12629</v>
      </c>
      <c r="F8351" s="7"/>
      <c r="G8351" s="7"/>
      <c r="H8351" s="8" t="s">
        <v>1651</v>
      </c>
      <c r="I8351" s="8"/>
      <c r="J8351" s="8" t="s">
        <v>12630</v>
      </c>
      <c r="K8351" s="8" t="s">
        <v>12631</v>
      </c>
      <c r="L8351" s="8" t="s">
        <v>472</v>
      </c>
      <c r="M8351" s="7" t="s">
        <v>1982</v>
      </c>
      <c r="N8351" s="9" t="s">
        <v>12633</v>
      </c>
    </row>
    <row r="8352" spans="1:14">
      <c r="A8352" s="7" t="s">
        <v>9897</v>
      </c>
      <c r="B8352" s="7"/>
      <c r="C8352" s="7" t="s">
        <v>16629</v>
      </c>
      <c r="D8352" s="7" t="s">
        <v>16630</v>
      </c>
      <c r="E8352" s="7" t="s">
        <v>12629</v>
      </c>
      <c r="F8352" s="7"/>
      <c r="G8352" s="7"/>
      <c r="H8352" s="8" t="s">
        <v>1651</v>
      </c>
      <c r="I8352" s="8"/>
      <c r="J8352" s="8" t="s">
        <v>12630</v>
      </c>
      <c r="K8352" s="8" t="s">
        <v>12631</v>
      </c>
      <c r="L8352" s="8" t="s">
        <v>472</v>
      </c>
      <c r="M8352" s="7" t="s">
        <v>1982</v>
      </c>
      <c r="N8352" s="9" t="s">
        <v>12633</v>
      </c>
    </row>
    <row r="8353" spans="1:14">
      <c r="A8353" s="7" t="s">
        <v>9897</v>
      </c>
      <c r="B8353" s="7"/>
      <c r="C8353" s="7" t="s">
        <v>16631</v>
      </c>
      <c r="D8353" s="7" t="s">
        <v>16632</v>
      </c>
      <c r="E8353" s="7" t="s">
        <v>12629</v>
      </c>
      <c r="F8353" s="7"/>
      <c r="G8353" s="7"/>
      <c r="H8353" s="8" t="s">
        <v>1651</v>
      </c>
      <c r="I8353" s="8"/>
      <c r="J8353" s="8" t="s">
        <v>12630</v>
      </c>
      <c r="K8353" s="8" t="s">
        <v>12631</v>
      </c>
      <c r="L8353" s="8" t="s">
        <v>472</v>
      </c>
      <c r="M8353" s="7" t="s">
        <v>1982</v>
      </c>
      <c r="N8353" s="9" t="s">
        <v>12633</v>
      </c>
    </row>
    <row r="8354" spans="1:14">
      <c r="A8354" s="7" t="s">
        <v>9897</v>
      </c>
      <c r="B8354" s="8"/>
      <c r="C8354" s="8" t="s">
        <v>16633</v>
      </c>
      <c r="D8354" s="8" t="s">
        <v>16634</v>
      </c>
      <c r="E8354" s="7" t="s">
        <v>12629</v>
      </c>
      <c r="F8354" s="8"/>
      <c r="G8354" s="8"/>
      <c r="H8354" s="8" t="s">
        <v>1651</v>
      </c>
      <c r="I8354" s="8"/>
      <c r="J8354" s="8" t="s">
        <v>12630</v>
      </c>
      <c r="K8354" s="8" t="s">
        <v>12631</v>
      </c>
      <c r="L8354" s="8" t="s">
        <v>472</v>
      </c>
      <c r="M8354" s="7" t="s">
        <v>1982</v>
      </c>
      <c r="N8354" s="9" t="s">
        <v>12633</v>
      </c>
    </row>
    <row r="8355" spans="1:14">
      <c r="A8355" s="7" t="s">
        <v>9897</v>
      </c>
      <c r="B8355" s="7"/>
      <c r="C8355" s="7" t="s">
        <v>16635</v>
      </c>
      <c r="D8355" s="7" t="s">
        <v>16636</v>
      </c>
      <c r="E8355" s="7" t="s">
        <v>12629</v>
      </c>
      <c r="F8355" s="7"/>
      <c r="G8355" s="7"/>
      <c r="H8355" s="8" t="s">
        <v>1651</v>
      </c>
      <c r="I8355" s="8"/>
      <c r="J8355" s="8" t="s">
        <v>12630</v>
      </c>
      <c r="K8355" s="8" t="s">
        <v>12631</v>
      </c>
      <c r="L8355" s="8" t="s">
        <v>472</v>
      </c>
      <c r="M8355" s="7" t="s">
        <v>1982</v>
      </c>
      <c r="N8355" s="9" t="s">
        <v>12633</v>
      </c>
    </row>
    <row r="8356" spans="1:14">
      <c r="A8356" s="7" t="s">
        <v>9897</v>
      </c>
      <c r="B8356" s="8"/>
      <c r="C8356" s="8" t="s">
        <v>16637</v>
      </c>
      <c r="D8356" s="8" t="s">
        <v>16638</v>
      </c>
      <c r="E8356" s="7" t="s">
        <v>12629</v>
      </c>
      <c r="F8356" s="8"/>
      <c r="G8356" s="8"/>
      <c r="H8356" s="8" t="s">
        <v>1651</v>
      </c>
      <c r="I8356" s="8"/>
      <c r="J8356" s="8" t="s">
        <v>12630</v>
      </c>
      <c r="K8356" s="8" t="s">
        <v>12631</v>
      </c>
      <c r="L8356" s="8" t="s">
        <v>472</v>
      </c>
      <c r="M8356" s="7" t="s">
        <v>1982</v>
      </c>
      <c r="N8356" s="9" t="s">
        <v>12633</v>
      </c>
    </row>
    <row r="8357" spans="1:14">
      <c r="A8357" s="7" t="s">
        <v>9897</v>
      </c>
      <c r="B8357" s="8"/>
      <c r="C8357" s="8" t="s">
        <v>16639</v>
      </c>
      <c r="D8357" s="8" t="s">
        <v>16640</v>
      </c>
      <c r="E8357" s="7" t="s">
        <v>12629</v>
      </c>
      <c r="F8357" s="8"/>
      <c r="G8357" s="8"/>
      <c r="H8357" s="8" t="s">
        <v>1651</v>
      </c>
      <c r="I8357" s="8"/>
      <c r="J8357" s="8" t="s">
        <v>12630</v>
      </c>
      <c r="K8357" s="8" t="s">
        <v>12631</v>
      </c>
      <c r="L8357" s="8" t="s">
        <v>472</v>
      </c>
      <c r="M8357" s="7" t="s">
        <v>1982</v>
      </c>
      <c r="N8357" s="9" t="s">
        <v>12633</v>
      </c>
    </row>
    <row r="8358" spans="1:14">
      <c r="A8358" s="7" t="s">
        <v>9897</v>
      </c>
      <c r="B8358" s="8"/>
      <c r="C8358" s="8" t="s">
        <v>16641</v>
      </c>
      <c r="D8358" s="8" t="s">
        <v>16642</v>
      </c>
      <c r="E8358" s="7" t="s">
        <v>12629</v>
      </c>
      <c r="F8358" s="8"/>
      <c r="G8358" s="8"/>
      <c r="H8358" s="8" t="s">
        <v>1651</v>
      </c>
      <c r="I8358" s="8"/>
      <c r="J8358" s="8" t="s">
        <v>12630</v>
      </c>
      <c r="K8358" s="8" t="s">
        <v>12631</v>
      </c>
      <c r="L8358" s="8" t="s">
        <v>472</v>
      </c>
      <c r="M8358" s="7" t="s">
        <v>1982</v>
      </c>
      <c r="N8358" s="9" t="s">
        <v>12633</v>
      </c>
    </row>
    <row r="8359" spans="1:14">
      <c r="A8359" s="7" t="s">
        <v>9897</v>
      </c>
      <c r="B8359" s="8"/>
      <c r="C8359" s="8" t="s">
        <v>16643</v>
      </c>
      <c r="D8359" s="8" t="s">
        <v>16644</v>
      </c>
      <c r="E8359" s="7" t="s">
        <v>12629</v>
      </c>
      <c r="F8359" s="8"/>
      <c r="G8359" s="8"/>
      <c r="H8359" s="8" t="s">
        <v>1651</v>
      </c>
      <c r="I8359" s="8"/>
      <c r="J8359" s="8" t="s">
        <v>12630</v>
      </c>
      <c r="K8359" s="8" t="s">
        <v>12631</v>
      </c>
      <c r="L8359" s="8" t="s">
        <v>472</v>
      </c>
      <c r="M8359" s="7" t="s">
        <v>1982</v>
      </c>
      <c r="N8359" s="9" t="s">
        <v>12633</v>
      </c>
    </row>
    <row r="8360" spans="1:14">
      <c r="A8360" s="7" t="s">
        <v>9897</v>
      </c>
      <c r="B8360" s="8"/>
      <c r="C8360" s="8" t="s">
        <v>16645</v>
      </c>
      <c r="D8360" s="8" t="s">
        <v>16646</v>
      </c>
      <c r="E8360" s="7" t="s">
        <v>12629</v>
      </c>
      <c r="F8360" s="8"/>
      <c r="G8360" s="8"/>
      <c r="H8360" s="8" t="s">
        <v>1651</v>
      </c>
      <c r="I8360" s="8"/>
      <c r="J8360" s="8" t="s">
        <v>12630</v>
      </c>
      <c r="K8360" s="8" t="s">
        <v>12631</v>
      </c>
      <c r="L8360" s="8" t="s">
        <v>472</v>
      </c>
      <c r="M8360" s="7" t="s">
        <v>1982</v>
      </c>
      <c r="N8360" s="9" t="s">
        <v>12633</v>
      </c>
    </row>
    <row r="8361" spans="1:14">
      <c r="A8361" s="7" t="s">
        <v>9897</v>
      </c>
      <c r="B8361" s="8"/>
      <c r="C8361" s="8" t="s">
        <v>16647</v>
      </c>
      <c r="D8361" s="8" t="s">
        <v>16648</v>
      </c>
      <c r="E8361" s="7" t="s">
        <v>12629</v>
      </c>
      <c r="F8361" s="8"/>
      <c r="G8361" s="8"/>
      <c r="H8361" s="8" t="s">
        <v>1651</v>
      </c>
      <c r="I8361" s="8"/>
      <c r="J8361" s="8" t="s">
        <v>12630</v>
      </c>
      <c r="K8361" s="8" t="s">
        <v>12631</v>
      </c>
      <c r="L8361" s="8" t="s">
        <v>472</v>
      </c>
      <c r="M8361" s="7" t="s">
        <v>1982</v>
      </c>
      <c r="N8361" s="9" t="s">
        <v>12633</v>
      </c>
    </row>
    <row r="8362" spans="1:14">
      <c r="A8362" s="7" t="s">
        <v>9897</v>
      </c>
      <c r="B8362" s="8"/>
      <c r="C8362" s="8" t="s">
        <v>16649</v>
      </c>
      <c r="D8362" s="8" t="s">
        <v>16650</v>
      </c>
      <c r="E8362" s="7" t="s">
        <v>12629</v>
      </c>
      <c r="F8362" s="8"/>
      <c r="G8362" s="8"/>
      <c r="H8362" s="8" t="s">
        <v>1651</v>
      </c>
      <c r="I8362" s="8"/>
      <c r="J8362" s="8" t="s">
        <v>12630</v>
      </c>
      <c r="K8362" s="8" t="s">
        <v>12631</v>
      </c>
      <c r="L8362" s="8" t="s">
        <v>472</v>
      </c>
      <c r="M8362" s="7" t="s">
        <v>1982</v>
      </c>
      <c r="N8362" s="9" t="s">
        <v>12633</v>
      </c>
    </row>
    <row r="8363" spans="1:14">
      <c r="A8363" s="7" t="s">
        <v>9897</v>
      </c>
      <c r="B8363" s="8"/>
      <c r="C8363" s="8" t="s">
        <v>16651</v>
      </c>
      <c r="D8363" s="8" t="s">
        <v>16652</v>
      </c>
      <c r="E8363" s="7" t="s">
        <v>12629</v>
      </c>
      <c r="F8363" s="8"/>
      <c r="G8363" s="8"/>
      <c r="H8363" s="8" t="s">
        <v>1651</v>
      </c>
      <c r="I8363" s="8"/>
      <c r="J8363" s="8" t="s">
        <v>12630</v>
      </c>
      <c r="K8363" s="8" t="s">
        <v>12631</v>
      </c>
      <c r="L8363" s="8" t="s">
        <v>472</v>
      </c>
      <c r="M8363" s="7" t="s">
        <v>1982</v>
      </c>
      <c r="N8363" s="9" t="s">
        <v>12633</v>
      </c>
    </row>
    <row r="8364" spans="1:14">
      <c r="A8364" s="7" t="s">
        <v>9897</v>
      </c>
      <c r="B8364" s="8"/>
      <c r="C8364" s="8" t="s">
        <v>16653</v>
      </c>
      <c r="D8364" s="8" t="s">
        <v>16654</v>
      </c>
      <c r="E8364" s="7" t="s">
        <v>12629</v>
      </c>
      <c r="F8364" s="8"/>
      <c r="G8364" s="8"/>
      <c r="H8364" s="8" t="s">
        <v>1651</v>
      </c>
      <c r="I8364" s="8"/>
      <c r="J8364" s="8" t="s">
        <v>12630</v>
      </c>
      <c r="K8364" s="8" t="s">
        <v>12631</v>
      </c>
      <c r="L8364" s="8" t="s">
        <v>472</v>
      </c>
      <c r="M8364" s="7" t="s">
        <v>1982</v>
      </c>
      <c r="N8364" s="9" t="s">
        <v>12633</v>
      </c>
    </row>
    <row r="8365" spans="1:14">
      <c r="A8365" s="7" t="s">
        <v>9897</v>
      </c>
      <c r="B8365" s="8"/>
      <c r="C8365" s="8" t="s">
        <v>16655</v>
      </c>
      <c r="D8365" s="8" t="s">
        <v>16656</v>
      </c>
      <c r="E8365" s="7" t="s">
        <v>12629</v>
      </c>
      <c r="F8365" s="8"/>
      <c r="G8365" s="8"/>
      <c r="H8365" s="8" t="s">
        <v>1651</v>
      </c>
      <c r="I8365" s="8"/>
      <c r="J8365" s="8" t="s">
        <v>12630</v>
      </c>
      <c r="K8365" s="8" t="s">
        <v>12631</v>
      </c>
      <c r="L8365" s="8" t="s">
        <v>472</v>
      </c>
      <c r="M8365" s="7" t="s">
        <v>1982</v>
      </c>
      <c r="N8365" s="9" t="s">
        <v>12633</v>
      </c>
    </row>
    <row r="8366" spans="1:14">
      <c r="A8366" s="7" t="s">
        <v>9897</v>
      </c>
      <c r="B8366" s="8"/>
      <c r="C8366" s="8" t="s">
        <v>16657</v>
      </c>
      <c r="D8366" s="8" t="s">
        <v>16658</v>
      </c>
      <c r="E8366" s="7" t="s">
        <v>12629</v>
      </c>
      <c r="F8366" s="8"/>
      <c r="G8366" s="8"/>
      <c r="H8366" s="8" t="s">
        <v>1651</v>
      </c>
      <c r="I8366" s="8"/>
      <c r="J8366" s="8" t="s">
        <v>12630</v>
      </c>
      <c r="K8366" s="8" t="s">
        <v>12631</v>
      </c>
      <c r="L8366" s="8" t="s">
        <v>472</v>
      </c>
      <c r="M8366" s="7" t="s">
        <v>1982</v>
      </c>
      <c r="N8366" s="9" t="s">
        <v>12633</v>
      </c>
    </row>
    <row r="8367" spans="1:14">
      <c r="A8367" s="7" t="s">
        <v>9897</v>
      </c>
      <c r="B8367" s="7"/>
      <c r="C8367" s="7" t="s">
        <v>16659</v>
      </c>
      <c r="D8367" s="7" t="s">
        <v>16660</v>
      </c>
      <c r="E8367" s="7" t="s">
        <v>12629</v>
      </c>
      <c r="F8367" s="7"/>
      <c r="G8367" s="7"/>
      <c r="H8367" s="8" t="s">
        <v>1651</v>
      </c>
      <c r="I8367" s="8"/>
      <c r="J8367" s="8" t="s">
        <v>12630</v>
      </c>
      <c r="K8367" s="8" t="s">
        <v>12631</v>
      </c>
      <c r="L8367" s="8" t="s">
        <v>472</v>
      </c>
      <c r="M8367" s="7" t="s">
        <v>1982</v>
      </c>
      <c r="N8367" s="9" t="s">
        <v>12633</v>
      </c>
    </row>
    <row r="8368" spans="1:14">
      <c r="A8368" s="7" t="s">
        <v>9897</v>
      </c>
      <c r="B8368" s="8"/>
      <c r="C8368" s="8" t="s">
        <v>16661</v>
      </c>
      <c r="D8368" s="8" t="s">
        <v>16662</v>
      </c>
      <c r="E8368" s="7" t="s">
        <v>12629</v>
      </c>
      <c r="F8368" s="8"/>
      <c r="G8368" s="8"/>
      <c r="H8368" s="8" t="s">
        <v>1651</v>
      </c>
      <c r="I8368" s="8"/>
      <c r="J8368" s="8" t="s">
        <v>12630</v>
      </c>
      <c r="K8368" s="8" t="s">
        <v>12631</v>
      </c>
      <c r="L8368" s="8" t="s">
        <v>472</v>
      </c>
      <c r="M8368" s="7" t="s">
        <v>1982</v>
      </c>
      <c r="N8368" s="9" t="s">
        <v>12633</v>
      </c>
    </row>
    <row r="8369" spans="1:14">
      <c r="A8369" s="7" t="s">
        <v>9897</v>
      </c>
      <c r="B8369" s="7"/>
      <c r="C8369" s="7" t="s">
        <v>16663</v>
      </c>
      <c r="D8369" s="7" t="s">
        <v>16664</v>
      </c>
      <c r="E8369" s="7" t="s">
        <v>12629</v>
      </c>
      <c r="F8369" s="7"/>
      <c r="G8369" s="7"/>
      <c r="H8369" s="8" t="s">
        <v>1651</v>
      </c>
      <c r="I8369" s="8"/>
      <c r="J8369" s="8" t="s">
        <v>12630</v>
      </c>
      <c r="K8369" s="8" t="s">
        <v>12631</v>
      </c>
      <c r="L8369" s="8" t="s">
        <v>472</v>
      </c>
      <c r="M8369" s="7" t="s">
        <v>1982</v>
      </c>
      <c r="N8369" s="9" t="s">
        <v>12633</v>
      </c>
    </row>
    <row r="8370" spans="1:14">
      <c r="A8370" s="7" t="s">
        <v>9897</v>
      </c>
      <c r="B8370" s="7"/>
      <c r="C8370" s="7" t="s">
        <v>16665</v>
      </c>
      <c r="D8370" s="7" t="s">
        <v>16666</v>
      </c>
      <c r="E8370" s="7" t="s">
        <v>12629</v>
      </c>
      <c r="F8370" s="7"/>
      <c r="G8370" s="7"/>
      <c r="H8370" s="8" t="s">
        <v>1651</v>
      </c>
      <c r="I8370" s="8"/>
      <c r="J8370" s="8" t="s">
        <v>12630</v>
      </c>
      <c r="K8370" s="8" t="s">
        <v>12631</v>
      </c>
      <c r="L8370" s="8" t="s">
        <v>472</v>
      </c>
      <c r="M8370" s="7" t="s">
        <v>1982</v>
      </c>
      <c r="N8370" s="9" t="s">
        <v>12633</v>
      </c>
    </row>
    <row r="8371" spans="1:14">
      <c r="A8371" s="7" t="s">
        <v>9897</v>
      </c>
      <c r="B8371" s="7"/>
      <c r="C8371" s="7" t="s">
        <v>16667</v>
      </c>
      <c r="D8371" s="7" t="s">
        <v>16668</v>
      </c>
      <c r="E8371" s="7" t="s">
        <v>12629</v>
      </c>
      <c r="F8371" s="7"/>
      <c r="G8371" s="7"/>
      <c r="H8371" s="8" t="s">
        <v>1651</v>
      </c>
      <c r="I8371" s="8"/>
      <c r="J8371" s="8" t="s">
        <v>12630</v>
      </c>
      <c r="K8371" s="8" t="s">
        <v>12631</v>
      </c>
      <c r="L8371" s="8" t="s">
        <v>472</v>
      </c>
      <c r="M8371" s="7" t="s">
        <v>1982</v>
      </c>
      <c r="N8371" s="9" t="s">
        <v>12633</v>
      </c>
    </row>
    <row r="8372" spans="1:14">
      <c r="A8372" s="7" t="s">
        <v>9897</v>
      </c>
      <c r="B8372" s="7"/>
      <c r="C8372" s="7" t="s">
        <v>16669</v>
      </c>
      <c r="D8372" s="7" t="s">
        <v>16670</v>
      </c>
      <c r="E8372" s="7" t="s">
        <v>12629</v>
      </c>
      <c r="F8372" s="7"/>
      <c r="G8372" s="7"/>
      <c r="H8372" s="8" t="s">
        <v>1651</v>
      </c>
      <c r="I8372" s="8"/>
      <c r="J8372" s="8" t="s">
        <v>12630</v>
      </c>
      <c r="K8372" s="8" t="s">
        <v>12631</v>
      </c>
      <c r="L8372" s="8" t="s">
        <v>472</v>
      </c>
      <c r="M8372" s="7" t="s">
        <v>1982</v>
      </c>
      <c r="N8372" s="9" t="s">
        <v>12633</v>
      </c>
    </row>
    <row r="8373" spans="1:14">
      <c r="A8373" s="7" t="s">
        <v>9897</v>
      </c>
      <c r="B8373" s="7"/>
      <c r="C8373" s="7" t="s">
        <v>16671</v>
      </c>
      <c r="D8373" s="7" t="s">
        <v>16672</v>
      </c>
      <c r="E8373" s="7" t="s">
        <v>12629</v>
      </c>
      <c r="F8373" s="7"/>
      <c r="G8373" s="7"/>
      <c r="H8373" s="8" t="s">
        <v>1651</v>
      </c>
      <c r="I8373" s="8"/>
      <c r="J8373" s="8" t="s">
        <v>12630</v>
      </c>
      <c r="K8373" s="8" t="s">
        <v>12631</v>
      </c>
      <c r="L8373" s="8" t="s">
        <v>472</v>
      </c>
      <c r="M8373" s="7" t="s">
        <v>1982</v>
      </c>
      <c r="N8373" s="9" t="s">
        <v>12633</v>
      </c>
    </row>
    <row r="8374" spans="1:14">
      <c r="A8374" s="7" t="s">
        <v>9897</v>
      </c>
      <c r="B8374" s="7"/>
      <c r="C8374" s="7" t="s">
        <v>16673</v>
      </c>
      <c r="D8374" s="7" t="s">
        <v>16674</v>
      </c>
      <c r="E8374" s="7" t="s">
        <v>12629</v>
      </c>
      <c r="F8374" s="7"/>
      <c r="G8374" s="7"/>
      <c r="H8374" s="8" t="s">
        <v>1651</v>
      </c>
      <c r="I8374" s="8"/>
      <c r="J8374" s="8" t="s">
        <v>12630</v>
      </c>
      <c r="K8374" s="8" t="s">
        <v>12631</v>
      </c>
      <c r="L8374" s="8" t="s">
        <v>472</v>
      </c>
      <c r="M8374" s="7" t="s">
        <v>1982</v>
      </c>
      <c r="N8374" s="9" t="s">
        <v>12633</v>
      </c>
    </row>
    <row r="8375" spans="1:14">
      <c r="A8375" s="7" t="s">
        <v>9897</v>
      </c>
      <c r="B8375" s="7"/>
      <c r="C8375" s="7" t="s">
        <v>16675</v>
      </c>
      <c r="D8375" s="7" t="s">
        <v>16676</v>
      </c>
      <c r="E8375" s="7" t="s">
        <v>12629</v>
      </c>
      <c r="F8375" s="7"/>
      <c r="G8375" s="7"/>
      <c r="H8375" s="8" t="s">
        <v>1651</v>
      </c>
      <c r="I8375" s="8"/>
      <c r="J8375" s="8" t="s">
        <v>12630</v>
      </c>
      <c r="K8375" s="8" t="s">
        <v>12631</v>
      </c>
      <c r="L8375" s="8" t="s">
        <v>472</v>
      </c>
      <c r="M8375" s="7" t="s">
        <v>1982</v>
      </c>
      <c r="N8375" s="9" t="s">
        <v>12633</v>
      </c>
    </row>
    <row r="8376" spans="1:14">
      <c r="A8376" s="7" t="s">
        <v>9897</v>
      </c>
      <c r="B8376" s="7"/>
      <c r="C8376" s="7" t="s">
        <v>16677</v>
      </c>
      <c r="D8376" s="7" t="s">
        <v>16678</v>
      </c>
      <c r="E8376" s="7" t="s">
        <v>12629</v>
      </c>
      <c r="F8376" s="7"/>
      <c r="G8376" s="7"/>
      <c r="H8376" s="8" t="s">
        <v>1651</v>
      </c>
      <c r="I8376" s="8"/>
      <c r="J8376" s="8" t="s">
        <v>12630</v>
      </c>
      <c r="K8376" s="8" t="s">
        <v>12631</v>
      </c>
      <c r="L8376" s="8" t="s">
        <v>472</v>
      </c>
      <c r="M8376" s="7" t="s">
        <v>1982</v>
      </c>
      <c r="N8376" s="9" t="s">
        <v>12633</v>
      </c>
    </row>
    <row r="8377" spans="1:14">
      <c r="A8377" s="7" t="s">
        <v>9897</v>
      </c>
      <c r="B8377" s="7"/>
      <c r="C8377" s="7" t="s">
        <v>16679</v>
      </c>
      <c r="D8377" s="7" t="s">
        <v>16680</v>
      </c>
      <c r="E8377" s="7" t="s">
        <v>12629</v>
      </c>
      <c r="F8377" s="7"/>
      <c r="G8377" s="7"/>
      <c r="H8377" s="8" t="s">
        <v>1651</v>
      </c>
      <c r="I8377" s="8"/>
      <c r="J8377" s="8" t="s">
        <v>12630</v>
      </c>
      <c r="K8377" s="8" t="s">
        <v>12631</v>
      </c>
      <c r="L8377" s="8" t="s">
        <v>472</v>
      </c>
      <c r="M8377" s="7" t="s">
        <v>1982</v>
      </c>
      <c r="N8377" s="9" t="s">
        <v>12633</v>
      </c>
    </row>
    <row r="8378" spans="1:14">
      <c r="A8378" s="7" t="s">
        <v>9897</v>
      </c>
      <c r="B8378" s="7"/>
      <c r="C8378" s="7" t="s">
        <v>16681</v>
      </c>
      <c r="D8378" s="7" t="s">
        <v>16682</v>
      </c>
      <c r="E8378" s="7" t="s">
        <v>12629</v>
      </c>
      <c r="F8378" s="7"/>
      <c r="G8378" s="7"/>
      <c r="H8378" s="8" t="s">
        <v>1651</v>
      </c>
      <c r="I8378" s="8"/>
      <c r="J8378" s="8" t="s">
        <v>12630</v>
      </c>
      <c r="K8378" s="8" t="s">
        <v>12631</v>
      </c>
      <c r="L8378" s="8" t="s">
        <v>472</v>
      </c>
      <c r="M8378" s="7" t="s">
        <v>1982</v>
      </c>
      <c r="N8378" s="9" t="s">
        <v>12633</v>
      </c>
    </row>
    <row r="8379" spans="1:14">
      <c r="A8379" s="7" t="s">
        <v>9897</v>
      </c>
      <c r="B8379" s="7"/>
      <c r="C8379" s="7" t="s">
        <v>16683</v>
      </c>
      <c r="D8379" s="7" t="s">
        <v>16684</v>
      </c>
      <c r="E8379" s="7" t="s">
        <v>12629</v>
      </c>
      <c r="F8379" s="7"/>
      <c r="G8379" s="7"/>
      <c r="H8379" s="8" t="s">
        <v>1651</v>
      </c>
      <c r="I8379" s="8"/>
      <c r="J8379" s="8" t="s">
        <v>12630</v>
      </c>
      <c r="K8379" s="8" t="s">
        <v>12631</v>
      </c>
      <c r="L8379" s="8" t="s">
        <v>472</v>
      </c>
      <c r="M8379" s="7" t="s">
        <v>1982</v>
      </c>
      <c r="N8379" s="9" t="s">
        <v>12633</v>
      </c>
    </row>
    <row r="8380" spans="1:14">
      <c r="A8380" s="7" t="s">
        <v>9897</v>
      </c>
      <c r="B8380" s="8"/>
      <c r="C8380" s="8" t="s">
        <v>16685</v>
      </c>
      <c r="D8380" s="8" t="s">
        <v>16686</v>
      </c>
      <c r="E8380" s="7" t="s">
        <v>12629</v>
      </c>
      <c r="F8380" s="8"/>
      <c r="G8380" s="8"/>
      <c r="H8380" s="8" t="s">
        <v>1651</v>
      </c>
      <c r="I8380" s="8"/>
      <c r="J8380" s="8" t="s">
        <v>12630</v>
      </c>
      <c r="K8380" s="8" t="s">
        <v>12631</v>
      </c>
      <c r="L8380" s="8" t="s">
        <v>472</v>
      </c>
      <c r="M8380" s="7" t="s">
        <v>1982</v>
      </c>
      <c r="N8380" s="9" t="s">
        <v>12633</v>
      </c>
    </row>
    <row r="8381" spans="1:14">
      <c r="A8381" s="7" t="s">
        <v>9897</v>
      </c>
      <c r="B8381" s="8"/>
      <c r="C8381" s="8" t="s">
        <v>16687</v>
      </c>
      <c r="D8381" s="8" t="s">
        <v>16688</v>
      </c>
      <c r="E8381" s="7" t="s">
        <v>12629</v>
      </c>
      <c r="F8381" s="8"/>
      <c r="G8381" s="8"/>
      <c r="H8381" s="8" t="s">
        <v>1651</v>
      </c>
      <c r="I8381" s="8"/>
      <c r="J8381" s="8" t="s">
        <v>12630</v>
      </c>
      <c r="K8381" s="8" t="s">
        <v>12631</v>
      </c>
      <c r="L8381" s="8" t="s">
        <v>472</v>
      </c>
      <c r="M8381" s="7" t="s">
        <v>1982</v>
      </c>
      <c r="N8381" s="9" t="s">
        <v>12633</v>
      </c>
    </row>
    <row r="8382" spans="1:14">
      <c r="A8382" s="7" t="s">
        <v>9897</v>
      </c>
      <c r="B8382" s="8"/>
      <c r="C8382" s="8" t="s">
        <v>16689</v>
      </c>
      <c r="D8382" s="8" t="s">
        <v>16690</v>
      </c>
      <c r="E8382" s="7" t="s">
        <v>12629</v>
      </c>
      <c r="F8382" s="8"/>
      <c r="G8382" s="8"/>
      <c r="H8382" s="8" t="s">
        <v>1651</v>
      </c>
      <c r="I8382" s="8"/>
      <c r="J8382" s="8" t="s">
        <v>12630</v>
      </c>
      <c r="K8382" s="8" t="s">
        <v>12631</v>
      </c>
      <c r="L8382" s="8" t="s">
        <v>472</v>
      </c>
      <c r="M8382" s="7" t="s">
        <v>1982</v>
      </c>
      <c r="N8382" s="9" t="s">
        <v>12633</v>
      </c>
    </row>
    <row r="8383" spans="1:14">
      <c r="A8383" s="7" t="s">
        <v>9897</v>
      </c>
      <c r="B8383" s="7"/>
      <c r="C8383" s="7" t="s">
        <v>16691</v>
      </c>
      <c r="D8383" s="7" t="s">
        <v>16692</v>
      </c>
      <c r="E8383" s="7" t="s">
        <v>12629</v>
      </c>
      <c r="F8383" s="7"/>
      <c r="G8383" s="7"/>
      <c r="H8383" s="8" t="s">
        <v>1651</v>
      </c>
      <c r="I8383" s="8"/>
      <c r="J8383" s="8" t="s">
        <v>12630</v>
      </c>
      <c r="K8383" s="8" t="s">
        <v>12631</v>
      </c>
      <c r="L8383" s="8" t="s">
        <v>472</v>
      </c>
      <c r="M8383" s="7" t="s">
        <v>1982</v>
      </c>
      <c r="N8383" s="9" t="s">
        <v>12633</v>
      </c>
    </row>
    <row r="8384" spans="1:14">
      <c r="A8384" s="7" t="s">
        <v>9897</v>
      </c>
      <c r="B8384" s="8"/>
      <c r="C8384" s="8" t="s">
        <v>16693</v>
      </c>
      <c r="D8384" s="8" t="s">
        <v>16694</v>
      </c>
      <c r="E8384" s="7" t="s">
        <v>12629</v>
      </c>
      <c r="F8384" s="8"/>
      <c r="G8384" s="8"/>
      <c r="H8384" s="8" t="s">
        <v>1651</v>
      </c>
      <c r="I8384" s="8"/>
      <c r="J8384" s="8" t="s">
        <v>12630</v>
      </c>
      <c r="K8384" s="8" t="s">
        <v>12631</v>
      </c>
      <c r="L8384" s="8" t="s">
        <v>472</v>
      </c>
      <c r="M8384" s="7" t="s">
        <v>1982</v>
      </c>
      <c r="N8384" s="9" t="s">
        <v>12633</v>
      </c>
    </row>
    <row r="8385" spans="1:14">
      <c r="A8385" s="7" t="s">
        <v>9897</v>
      </c>
      <c r="B8385" s="8"/>
      <c r="C8385" s="8" t="s">
        <v>16695</v>
      </c>
      <c r="D8385" s="8" t="s">
        <v>16696</v>
      </c>
      <c r="E8385" s="7" t="s">
        <v>12629</v>
      </c>
      <c r="F8385" s="8"/>
      <c r="G8385" s="8"/>
      <c r="H8385" s="8" t="s">
        <v>1651</v>
      </c>
      <c r="I8385" s="8"/>
      <c r="J8385" s="8" t="s">
        <v>12630</v>
      </c>
      <c r="K8385" s="8" t="s">
        <v>12631</v>
      </c>
      <c r="L8385" s="8" t="s">
        <v>472</v>
      </c>
      <c r="M8385" s="7" t="s">
        <v>1982</v>
      </c>
      <c r="N8385" s="9" t="s">
        <v>12633</v>
      </c>
    </row>
    <row r="8386" spans="1:14">
      <c r="A8386" s="7" t="s">
        <v>9897</v>
      </c>
      <c r="B8386" s="7"/>
      <c r="C8386" s="7" t="s">
        <v>16697</v>
      </c>
      <c r="D8386" s="7" t="s">
        <v>16698</v>
      </c>
      <c r="E8386" s="7" t="s">
        <v>12629</v>
      </c>
      <c r="F8386" s="7"/>
      <c r="G8386" s="7"/>
      <c r="H8386" s="8" t="s">
        <v>1651</v>
      </c>
      <c r="I8386" s="8"/>
      <c r="J8386" s="8" t="s">
        <v>12630</v>
      </c>
      <c r="K8386" s="8" t="s">
        <v>12631</v>
      </c>
      <c r="L8386" s="8" t="s">
        <v>472</v>
      </c>
      <c r="M8386" s="7" t="s">
        <v>1982</v>
      </c>
      <c r="N8386" s="9" t="s">
        <v>12633</v>
      </c>
    </row>
    <row r="8387" spans="1:14">
      <c r="A8387" s="7" t="s">
        <v>9897</v>
      </c>
      <c r="B8387" s="7"/>
      <c r="C8387" s="7" t="s">
        <v>16699</v>
      </c>
      <c r="D8387" s="7" t="s">
        <v>16700</v>
      </c>
      <c r="E8387" s="7" t="s">
        <v>12629</v>
      </c>
      <c r="F8387" s="7"/>
      <c r="G8387" s="7"/>
      <c r="H8387" s="8" t="s">
        <v>1651</v>
      </c>
      <c r="I8387" s="8"/>
      <c r="J8387" s="8" t="s">
        <v>12630</v>
      </c>
      <c r="K8387" s="8" t="s">
        <v>12631</v>
      </c>
      <c r="L8387" s="8" t="s">
        <v>472</v>
      </c>
      <c r="M8387" s="7" t="s">
        <v>1982</v>
      </c>
      <c r="N8387" s="9" t="s">
        <v>12633</v>
      </c>
    </row>
    <row r="8388" spans="1:14">
      <c r="A8388" s="7" t="s">
        <v>9897</v>
      </c>
      <c r="B8388" s="7"/>
      <c r="C8388" s="7" t="s">
        <v>16701</v>
      </c>
      <c r="D8388" s="7" t="s">
        <v>16702</v>
      </c>
      <c r="E8388" s="7" t="s">
        <v>12629</v>
      </c>
      <c r="F8388" s="7"/>
      <c r="G8388" s="7"/>
      <c r="H8388" s="8" t="s">
        <v>1651</v>
      </c>
      <c r="I8388" s="8"/>
      <c r="J8388" s="8" t="s">
        <v>12630</v>
      </c>
      <c r="K8388" s="8" t="s">
        <v>12631</v>
      </c>
      <c r="L8388" s="8" t="s">
        <v>472</v>
      </c>
      <c r="M8388" s="7" t="s">
        <v>1982</v>
      </c>
      <c r="N8388" s="9" t="s">
        <v>12633</v>
      </c>
    </row>
    <row r="8389" spans="1:14">
      <c r="A8389" s="7" t="s">
        <v>9897</v>
      </c>
      <c r="B8389" s="8"/>
      <c r="C8389" s="8" t="s">
        <v>16703</v>
      </c>
      <c r="D8389" s="8" t="s">
        <v>16704</v>
      </c>
      <c r="E8389" s="7" t="s">
        <v>12629</v>
      </c>
      <c r="F8389" s="8"/>
      <c r="G8389" s="8"/>
      <c r="H8389" s="8" t="s">
        <v>1651</v>
      </c>
      <c r="I8389" s="8"/>
      <c r="J8389" s="8" t="s">
        <v>12630</v>
      </c>
      <c r="K8389" s="8" t="s">
        <v>12631</v>
      </c>
      <c r="L8389" s="8" t="s">
        <v>472</v>
      </c>
      <c r="M8389" s="7" t="s">
        <v>1982</v>
      </c>
      <c r="N8389" s="9" t="s">
        <v>12633</v>
      </c>
    </row>
    <row r="8390" spans="1:14">
      <c r="A8390" s="7" t="s">
        <v>9897</v>
      </c>
      <c r="B8390" s="8"/>
      <c r="C8390" s="8" t="s">
        <v>16705</v>
      </c>
      <c r="D8390" s="8" t="s">
        <v>16706</v>
      </c>
      <c r="E8390" s="7" t="s">
        <v>12629</v>
      </c>
      <c r="F8390" s="8"/>
      <c r="G8390" s="8"/>
      <c r="H8390" s="8" t="s">
        <v>1651</v>
      </c>
      <c r="I8390" s="8"/>
      <c r="J8390" s="8" t="s">
        <v>12630</v>
      </c>
      <c r="K8390" s="8" t="s">
        <v>12631</v>
      </c>
      <c r="L8390" s="8" t="s">
        <v>472</v>
      </c>
      <c r="M8390" s="7" t="s">
        <v>1982</v>
      </c>
      <c r="N8390" s="9" t="s">
        <v>12633</v>
      </c>
    </row>
    <row r="8391" spans="1:14">
      <c r="A8391" s="7" t="s">
        <v>9897</v>
      </c>
      <c r="B8391" s="7"/>
      <c r="C8391" s="7" t="s">
        <v>16707</v>
      </c>
      <c r="D8391" s="7" t="s">
        <v>16708</v>
      </c>
      <c r="E8391" s="7" t="s">
        <v>12629</v>
      </c>
      <c r="F8391" s="7"/>
      <c r="G8391" s="7"/>
      <c r="H8391" s="8" t="s">
        <v>1651</v>
      </c>
      <c r="I8391" s="8"/>
      <c r="J8391" s="8" t="s">
        <v>12630</v>
      </c>
      <c r="K8391" s="8" t="s">
        <v>12631</v>
      </c>
      <c r="L8391" s="8" t="s">
        <v>472</v>
      </c>
      <c r="M8391" s="7" t="s">
        <v>1982</v>
      </c>
      <c r="N8391" s="9" t="s">
        <v>12633</v>
      </c>
    </row>
    <row r="8392" spans="1:14">
      <c r="A8392" s="7" t="s">
        <v>9897</v>
      </c>
      <c r="B8392" s="8"/>
      <c r="C8392" s="8" t="s">
        <v>16709</v>
      </c>
      <c r="D8392" s="8" t="s">
        <v>16710</v>
      </c>
      <c r="E8392" s="7" t="s">
        <v>12629</v>
      </c>
      <c r="F8392" s="8"/>
      <c r="G8392" s="8"/>
      <c r="H8392" s="8" t="s">
        <v>1651</v>
      </c>
      <c r="I8392" s="8"/>
      <c r="J8392" s="8" t="s">
        <v>12630</v>
      </c>
      <c r="K8392" s="8" t="s">
        <v>12631</v>
      </c>
      <c r="L8392" s="8" t="s">
        <v>472</v>
      </c>
      <c r="M8392" s="7" t="s">
        <v>1982</v>
      </c>
      <c r="N8392" s="9" t="s">
        <v>12633</v>
      </c>
    </row>
    <row r="8393" spans="1:14">
      <c r="A8393" s="7" t="s">
        <v>9897</v>
      </c>
      <c r="B8393" s="7"/>
      <c r="C8393" s="7" t="s">
        <v>16711</v>
      </c>
      <c r="D8393" s="7" t="s">
        <v>16712</v>
      </c>
      <c r="E8393" s="7" t="s">
        <v>12629</v>
      </c>
      <c r="F8393" s="7"/>
      <c r="G8393" s="7"/>
      <c r="H8393" s="8" t="s">
        <v>1651</v>
      </c>
      <c r="I8393" s="8"/>
      <c r="J8393" s="8" t="s">
        <v>12630</v>
      </c>
      <c r="K8393" s="8" t="s">
        <v>12631</v>
      </c>
      <c r="L8393" s="8" t="s">
        <v>472</v>
      </c>
      <c r="M8393" s="7" t="s">
        <v>1982</v>
      </c>
      <c r="N8393" s="9" t="s">
        <v>12633</v>
      </c>
    </row>
    <row r="8394" spans="1:14">
      <c r="A8394" s="7" t="s">
        <v>9897</v>
      </c>
      <c r="B8394" s="7"/>
      <c r="C8394" s="7" t="s">
        <v>16713</v>
      </c>
      <c r="D8394" s="7" t="s">
        <v>16714</v>
      </c>
      <c r="E8394" s="7" t="s">
        <v>12629</v>
      </c>
      <c r="F8394" s="7"/>
      <c r="G8394" s="7"/>
      <c r="H8394" s="8" t="s">
        <v>1651</v>
      </c>
      <c r="I8394" s="8"/>
      <c r="J8394" s="8" t="s">
        <v>12630</v>
      </c>
      <c r="K8394" s="8" t="s">
        <v>12631</v>
      </c>
      <c r="L8394" s="8" t="s">
        <v>472</v>
      </c>
      <c r="M8394" s="7" t="s">
        <v>1982</v>
      </c>
      <c r="N8394" s="9" t="s">
        <v>12633</v>
      </c>
    </row>
    <row r="8395" spans="1:14">
      <c r="A8395" s="7" t="s">
        <v>9897</v>
      </c>
      <c r="B8395" s="7"/>
      <c r="C8395" s="7" t="s">
        <v>16715</v>
      </c>
      <c r="D8395" s="7" t="s">
        <v>16716</v>
      </c>
      <c r="E8395" s="7" t="s">
        <v>12629</v>
      </c>
      <c r="F8395" s="7"/>
      <c r="G8395" s="7"/>
      <c r="H8395" s="8" t="s">
        <v>1651</v>
      </c>
      <c r="I8395" s="8"/>
      <c r="J8395" s="8" t="s">
        <v>12630</v>
      </c>
      <c r="K8395" s="8" t="s">
        <v>12631</v>
      </c>
      <c r="L8395" s="8" t="s">
        <v>472</v>
      </c>
      <c r="M8395" s="7" t="s">
        <v>1982</v>
      </c>
      <c r="N8395" s="9" t="s">
        <v>12633</v>
      </c>
    </row>
    <row r="8396" spans="1:14">
      <c r="A8396" s="7" t="s">
        <v>9897</v>
      </c>
      <c r="B8396" s="7"/>
      <c r="C8396" s="7" t="s">
        <v>16717</v>
      </c>
      <c r="D8396" s="7" t="s">
        <v>16718</v>
      </c>
      <c r="E8396" s="7" t="s">
        <v>12629</v>
      </c>
      <c r="F8396" s="7"/>
      <c r="G8396" s="7"/>
      <c r="H8396" s="8" t="s">
        <v>1651</v>
      </c>
      <c r="I8396" s="8"/>
      <c r="J8396" s="8" t="s">
        <v>12630</v>
      </c>
      <c r="K8396" s="8" t="s">
        <v>12631</v>
      </c>
      <c r="L8396" s="8" t="s">
        <v>472</v>
      </c>
      <c r="M8396" s="7" t="s">
        <v>1982</v>
      </c>
      <c r="N8396" s="9" t="s">
        <v>12633</v>
      </c>
    </row>
    <row r="8397" spans="1:14">
      <c r="A8397" s="7" t="s">
        <v>9897</v>
      </c>
      <c r="B8397" s="8"/>
      <c r="C8397" s="8" t="s">
        <v>16719</v>
      </c>
      <c r="D8397" s="8" t="s">
        <v>16720</v>
      </c>
      <c r="E8397" s="7" t="s">
        <v>12629</v>
      </c>
      <c r="F8397" s="8"/>
      <c r="G8397" s="8"/>
      <c r="H8397" s="8" t="s">
        <v>1651</v>
      </c>
      <c r="I8397" s="8"/>
      <c r="J8397" s="8" t="s">
        <v>12630</v>
      </c>
      <c r="K8397" s="8" t="s">
        <v>12631</v>
      </c>
      <c r="L8397" s="8" t="s">
        <v>472</v>
      </c>
      <c r="M8397" s="7" t="s">
        <v>1982</v>
      </c>
      <c r="N8397" s="9" t="s">
        <v>12633</v>
      </c>
    </row>
    <row r="8398" spans="1:14">
      <c r="A8398" s="7" t="s">
        <v>9897</v>
      </c>
      <c r="B8398" s="7"/>
      <c r="C8398" s="7" t="s">
        <v>16721</v>
      </c>
      <c r="D8398" s="7" t="s">
        <v>16722</v>
      </c>
      <c r="E8398" s="7" t="s">
        <v>12629</v>
      </c>
      <c r="F8398" s="7"/>
      <c r="G8398" s="7"/>
      <c r="H8398" s="8" t="s">
        <v>1651</v>
      </c>
      <c r="I8398" s="8"/>
      <c r="J8398" s="8" t="s">
        <v>12630</v>
      </c>
      <c r="K8398" s="8" t="s">
        <v>12631</v>
      </c>
      <c r="L8398" s="8" t="s">
        <v>472</v>
      </c>
      <c r="M8398" s="7" t="s">
        <v>1982</v>
      </c>
      <c r="N8398" s="9" t="s">
        <v>12633</v>
      </c>
    </row>
    <row r="8399" spans="1:14">
      <c r="A8399" s="7" t="s">
        <v>9897</v>
      </c>
      <c r="B8399" s="7"/>
      <c r="C8399" s="7" t="s">
        <v>16723</v>
      </c>
      <c r="D8399" s="7" t="s">
        <v>16724</v>
      </c>
      <c r="E8399" s="7" t="s">
        <v>12629</v>
      </c>
      <c r="F8399" s="7"/>
      <c r="G8399" s="7"/>
      <c r="H8399" s="8" t="s">
        <v>1651</v>
      </c>
      <c r="I8399" s="8"/>
      <c r="J8399" s="8" t="s">
        <v>12630</v>
      </c>
      <c r="K8399" s="8" t="s">
        <v>12631</v>
      </c>
      <c r="L8399" s="8" t="s">
        <v>472</v>
      </c>
      <c r="M8399" s="7" t="s">
        <v>1982</v>
      </c>
      <c r="N8399" s="9" t="s">
        <v>12633</v>
      </c>
    </row>
    <row r="8400" spans="1:14">
      <c r="A8400" s="7" t="s">
        <v>9897</v>
      </c>
      <c r="B8400" s="8"/>
      <c r="C8400" s="8" t="s">
        <v>16725</v>
      </c>
      <c r="D8400" s="8" t="s">
        <v>16726</v>
      </c>
      <c r="E8400" s="7" t="s">
        <v>12629</v>
      </c>
      <c r="F8400" s="8"/>
      <c r="G8400" s="8"/>
      <c r="H8400" s="8" t="s">
        <v>1651</v>
      </c>
      <c r="I8400" s="8"/>
      <c r="J8400" s="8" t="s">
        <v>12630</v>
      </c>
      <c r="K8400" s="8" t="s">
        <v>12631</v>
      </c>
      <c r="L8400" s="8" t="s">
        <v>472</v>
      </c>
      <c r="M8400" s="7" t="s">
        <v>1982</v>
      </c>
      <c r="N8400" s="9" t="s">
        <v>12633</v>
      </c>
    </row>
    <row r="8401" spans="1:14">
      <c r="A8401" s="7" t="s">
        <v>9897</v>
      </c>
      <c r="B8401" s="8"/>
      <c r="C8401" s="8" t="s">
        <v>16727</v>
      </c>
      <c r="D8401" s="8" t="s">
        <v>16728</v>
      </c>
      <c r="E8401" s="7" t="s">
        <v>12629</v>
      </c>
      <c r="F8401" s="8"/>
      <c r="G8401" s="8"/>
      <c r="H8401" s="8" t="s">
        <v>1651</v>
      </c>
      <c r="I8401" s="8"/>
      <c r="J8401" s="8" t="s">
        <v>12630</v>
      </c>
      <c r="K8401" s="8" t="s">
        <v>12631</v>
      </c>
      <c r="L8401" s="8" t="s">
        <v>472</v>
      </c>
      <c r="M8401" s="7" t="s">
        <v>1982</v>
      </c>
      <c r="N8401" s="9" t="s">
        <v>12633</v>
      </c>
    </row>
    <row r="8402" spans="1:14">
      <c r="A8402" s="7" t="s">
        <v>9897</v>
      </c>
      <c r="B8402" s="8"/>
      <c r="C8402" s="8" t="s">
        <v>16729</v>
      </c>
      <c r="D8402" s="8" t="s">
        <v>16730</v>
      </c>
      <c r="E8402" s="7" t="s">
        <v>12629</v>
      </c>
      <c r="F8402" s="8"/>
      <c r="G8402" s="8"/>
      <c r="H8402" s="8" t="s">
        <v>1651</v>
      </c>
      <c r="I8402" s="8"/>
      <c r="J8402" s="8" t="s">
        <v>12630</v>
      </c>
      <c r="K8402" s="8" t="s">
        <v>12631</v>
      </c>
      <c r="L8402" s="8" t="s">
        <v>472</v>
      </c>
      <c r="M8402" s="7" t="s">
        <v>1982</v>
      </c>
      <c r="N8402" s="9" t="s">
        <v>12633</v>
      </c>
    </row>
    <row r="8403" spans="1:14">
      <c r="A8403" s="7" t="s">
        <v>9897</v>
      </c>
      <c r="B8403" s="8"/>
      <c r="C8403" s="8" t="s">
        <v>16731</v>
      </c>
      <c r="D8403" s="8" t="s">
        <v>16732</v>
      </c>
      <c r="E8403" s="7" t="s">
        <v>12629</v>
      </c>
      <c r="F8403" s="8"/>
      <c r="G8403" s="8"/>
      <c r="H8403" s="8" t="s">
        <v>1651</v>
      </c>
      <c r="I8403" s="8"/>
      <c r="J8403" s="8" t="s">
        <v>12630</v>
      </c>
      <c r="K8403" s="8" t="s">
        <v>12631</v>
      </c>
      <c r="L8403" s="8" t="s">
        <v>472</v>
      </c>
      <c r="M8403" s="7" t="s">
        <v>1982</v>
      </c>
      <c r="N8403" s="9" t="s">
        <v>12633</v>
      </c>
    </row>
    <row r="8404" spans="1:14">
      <c r="A8404" s="7" t="s">
        <v>9897</v>
      </c>
      <c r="B8404" s="8"/>
      <c r="C8404" s="8" t="s">
        <v>16733</v>
      </c>
      <c r="D8404" s="8" t="s">
        <v>16734</v>
      </c>
      <c r="E8404" s="7" t="s">
        <v>12629</v>
      </c>
      <c r="F8404" s="8"/>
      <c r="G8404" s="8"/>
      <c r="H8404" s="8" t="s">
        <v>1651</v>
      </c>
      <c r="I8404" s="8"/>
      <c r="J8404" s="8" t="s">
        <v>12630</v>
      </c>
      <c r="K8404" s="8" t="s">
        <v>12631</v>
      </c>
      <c r="L8404" s="8" t="s">
        <v>472</v>
      </c>
      <c r="M8404" s="7" t="s">
        <v>1982</v>
      </c>
      <c r="N8404" s="9" t="s">
        <v>12633</v>
      </c>
    </row>
    <row r="8405" spans="1:14">
      <c r="A8405" s="7" t="s">
        <v>9897</v>
      </c>
      <c r="B8405" s="8"/>
      <c r="C8405" s="8" t="s">
        <v>16735</v>
      </c>
      <c r="D8405" s="8" t="s">
        <v>16736</v>
      </c>
      <c r="E8405" s="7" t="s">
        <v>12629</v>
      </c>
      <c r="F8405" s="8"/>
      <c r="G8405" s="8"/>
      <c r="H8405" s="8" t="s">
        <v>1651</v>
      </c>
      <c r="I8405" s="8"/>
      <c r="J8405" s="8" t="s">
        <v>12630</v>
      </c>
      <c r="K8405" s="8" t="s">
        <v>12631</v>
      </c>
      <c r="L8405" s="8" t="s">
        <v>472</v>
      </c>
      <c r="M8405" s="7" t="s">
        <v>1982</v>
      </c>
      <c r="N8405" s="9" t="s">
        <v>12633</v>
      </c>
    </row>
    <row r="8406" spans="1:14">
      <c r="A8406" s="7" t="s">
        <v>9897</v>
      </c>
      <c r="B8406" s="7"/>
      <c r="C8406" s="7" t="s">
        <v>16737</v>
      </c>
      <c r="D8406" s="7" t="s">
        <v>16738</v>
      </c>
      <c r="E8406" s="7" t="s">
        <v>12629</v>
      </c>
      <c r="F8406" s="7"/>
      <c r="G8406" s="7"/>
      <c r="H8406" s="8" t="s">
        <v>1651</v>
      </c>
      <c r="I8406" s="8"/>
      <c r="J8406" s="8" t="s">
        <v>12630</v>
      </c>
      <c r="K8406" s="8" t="s">
        <v>12631</v>
      </c>
      <c r="L8406" s="8" t="s">
        <v>472</v>
      </c>
      <c r="M8406" s="7" t="s">
        <v>1982</v>
      </c>
      <c r="N8406" s="9" t="s">
        <v>12633</v>
      </c>
    </row>
    <row r="8407" spans="1:14">
      <c r="A8407" s="7" t="s">
        <v>9897</v>
      </c>
      <c r="B8407" s="7"/>
      <c r="C8407" s="7" t="s">
        <v>16739</v>
      </c>
      <c r="D8407" s="7" t="s">
        <v>16740</v>
      </c>
      <c r="E8407" s="7" t="s">
        <v>12629</v>
      </c>
      <c r="F8407" s="7"/>
      <c r="G8407" s="7"/>
      <c r="H8407" s="8" t="s">
        <v>1651</v>
      </c>
      <c r="I8407" s="8"/>
      <c r="J8407" s="8" t="s">
        <v>12630</v>
      </c>
      <c r="K8407" s="8" t="s">
        <v>12631</v>
      </c>
      <c r="L8407" s="8" t="s">
        <v>472</v>
      </c>
      <c r="M8407" s="7" t="s">
        <v>1982</v>
      </c>
      <c r="N8407" s="9" t="s">
        <v>12633</v>
      </c>
    </row>
    <row r="8408" spans="1:14">
      <c r="A8408" s="7" t="s">
        <v>9897</v>
      </c>
      <c r="B8408" s="8"/>
      <c r="C8408" s="8" t="s">
        <v>16741</v>
      </c>
      <c r="D8408" s="8" t="s">
        <v>16742</v>
      </c>
      <c r="E8408" s="7" t="s">
        <v>12629</v>
      </c>
      <c r="F8408" s="8"/>
      <c r="G8408" s="8"/>
      <c r="H8408" s="8" t="s">
        <v>1651</v>
      </c>
      <c r="I8408" s="8"/>
      <c r="J8408" s="8" t="s">
        <v>12630</v>
      </c>
      <c r="K8408" s="8" t="s">
        <v>12631</v>
      </c>
      <c r="L8408" s="8" t="s">
        <v>472</v>
      </c>
      <c r="M8408" s="7" t="s">
        <v>1982</v>
      </c>
      <c r="N8408" s="9" t="s">
        <v>12633</v>
      </c>
    </row>
    <row r="8409" spans="1:14">
      <c r="A8409" s="7" t="s">
        <v>9897</v>
      </c>
      <c r="B8409" s="7"/>
      <c r="C8409" s="7" t="s">
        <v>16743</v>
      </c>
      <c r="D8409" s="7" t="s">
        <v>16744</v>
      </c>
      <c r="E8409" s="7" t="s">
        <v>12629</v>
      </c>
      <c r="F8409" s="7"/>
      <c r="G8409" s="7"/>
      <c r="H8409" s="8" t="s">
        <v>1651</v>
      </c>
      <c r="I8409" s="8"/>
      <c r="J8409" s="8" t="s">
        <v>12630</v>
      </c>
      <c r="K8409" s="8" t="s">
        <v>12631</v>
      </c>
      <c r="L8409" s="8" t="s">
        <v>472</v>
      </c>
      <c r="M8409" s="7" t="s">
        <v>1982</v>
      </c>
      <c r="N8409" s="9" t="s">
        <v>12633</v>
      </c>
    </row>
    <row r="8410" spans="1:14">
      <c r="A8410" s="7" t="s">
        <v>9897</v>
      </c>
      <c r="B8410" s="8"/>
      <c r="C8410" s="8" t="s">
        <v>16745</v>
      </c>
      <c r="D8410" s="8" t="s">
        <v>16746</v>
      </c>
      <c r="E8410" s="7" t="s">
        <v>12629</v>
      </c>
      <c r="F8410" s="8"/>
      <c r="G8410" s="8"/>
      <c r="H8410" s="8" t="s">
        <v>1651</v>
      </c>
      <c r="I8410" s="8"/>
      <c r="J8410" s="8" t="s">
        <v>12630</v>
      </c>
      <c r="K8410" s="8" t="s">
        <v>12631</v>
      </c>
      <c r="L8410" s="8" t="s">
        <v>472</v>
      </c>
      <c r="M8410" s="7" t="s">
        <v>1982</v>
      </c>
      <c r="N8410" s="9" t="s">
        <v>12633</v>
      </c>
    </row>
    <row r="8411" spans="1:14">
      <c r="A8411" s="7" t="s">
        <v>9897</v>
      </c>
      <c r="B8411" s="7"/>
      <c r="C8411" s="7" t="s">
        <v>16747</v>
      </c>
      <c r="D8411" s="7" t="s">
        <v>16748</v>
      </c>
      <c r="E8411" s="7" t="s">
        <v>12629</v>
      </c>
      <c r="F8411" s="7"/>
      <c r="G8411" s="7"/>
      <c r="H8411" s="8" t="s">
        <v>1651</v>
      </c>
      <c r="I8411" s="8"/>
      <c r="J8411" s="8" t="s">
        <v>12630</v>
      </c>
      <c r="K8411" s="8" t="s">
        <v>12631</v>
      </c>
      <c r="L8411" s="8" t="s">
        <v>472</v>
      </c>
      <c r="M8411" s="7" t="s">
        <v>1982</v>
      </c>
      <c r="N8411" s="9" t="s">
        <v>12633</v>
      </c>
    </row>
    <row r="8412" spans="1:14">
      <c r="A8412" s="7" t="s">
        <v>9897</v>
      </c>
      <c r="B8412" s="7"/>
      <c r="C8412" s="7" t="s">
        <v>16749</v>
      </c>
      <c r="D8412" s="7" t="s">
        <v>16750</v>
      </c>
      <c r="E8412" s="7" t="s">
        <v>12629</v>
      </c>
      <c r="F8412" s="7"/>
      <c r="G8412" s="7"/>
      <c r="H8412" s="8" t="s">
        <v>1651</v>
      </c>
      <c r="I8412" s="8"/>
      <c r="J8412" s="8" t="s">
        <v>12630</v>
      </c>
      <c r="K8412" s="8" t="s">
        <v>12631</v>
      </c>
      <c r="L8412" s="8" t="s">
        <v>472</v>
      </c>
      <c r="M8412" s="7" t="s">
        <v>1982</v>
      </c>
      <c r="N8412" s="9" t="s">
        <v>12633</v>
      </c>
    </row>
    <row r="8413" spans="1:14">
      <c r="A8413" s="7" t="s">
        <v>9897</v>
      </c>
      <c r="B8413" s="7"/>
      <c r="C8413" s="7" t="s">
        <v>16751</v>
      </c>
      <c r="D8413" s="7" t="s">
        <v>16752</v>
      </c>
      <c r="E8413" s="7" t="s">
        <v>12629</v>
      </c>
      <c r="F8413" s="7"/>
      <c r="G8413" s="7"/>
      <c r="H8413" s="8" t="s">
        <v>1651</v>
      </c>
      <c r="I8413" s="8"/>
      <c r="J8413" s="8" t="s">
        <v>12630</v>
      </c>
      <c r="K8413" s="8" t="s">
        <v>12631</v>
      </c>
      <c r="L8413" s="8" t="s">
        <v>472</v>
      </c>
      <c r="M8413" s="7" t="s">
        <v>1982</v>
      </c>
      <c r="N8413" s="9" t="s">
        <v>12633</v>
      </c>
    </row>
    <row r="8414" spans="1:14">
      <c r="A8414" s="7" t="s">
        <v>9897</v>
      </c>
      <c r="B8414" s="7"/>
      <c r="C8414" s="7" t="s">
        <v>16753</v>
      </c>
      <c r="D8414" s="7" t="s">
        <v>16754</v>
      </c>
      <c r="E8414" s="7" t="s">
        <v>12629</v>
      </c>
      <c r="F8414" s="7"/>
      <c r="G8414" s="7"/>
      <c r="H8414" s="8" t="s">
        <v>1651</v>
      </c>
      <c r="I8414" s="8"/>
      <c r="J8414" s="8" t="s">
        <v>12630</v>
      </c>
      <c r="K8414" s="8" t="s">
        <v>12631</v>
      </c>
      <c r="L8414" s="8" t="s">
        <v>472</v>
      </c>
      <c r="M8414" s="7" t="s">
        <v>1982</v>
      </c>
      <c r="N8414" s="9" t="s">
        <v>12633</v>
      </c>
    </row>
    <row r="8415" spans="1:14">
      <c r="A8415" s="7" t="s">
        <v>9897</v>
      </c>
      <c r="B8415" s="7"/>
      <c r="C8415" s="7" t="s">
        <v>16755</v>
      </c>
      <c r="D8415" s="7" t="s">
        <v>16756</v>
      </c>
      <c r="E8415" s="7" t="s">
        <v>12629</v>
      </c>
      <c r="F8415" s="7"/>
      <c r="G8415" s="7"/>
      <c r="H8415" s="8" t="s">
        <v>1651</v>
      </c>
      <c r="I8415" s="8"/>
      <c r="J8415" s="8" t="s">
        <v>12630</v>
      </c>
      <c r="K8415" s="8" t="s">
        <v>12631</v>
      </c>
      <c r="L8415" s="8" t="s">
        <v>472</v>
      </c>
      <c r="M8415" s="7" t="s">
        <v>1982</v>
      </c>
      <c r="N8415" s="9" t="s">
        <v>12633</v>
      </c>
    </row>
    <row r="8416" spans="1:14">
      <c r="A8416" s="7" t="s">
        <v>9897</v>
      </c>
      <c r="B8416" s="7"/>
      <c r="C8416" s="7" t="s">
        <v>16757</v>
      </c>
      <c r="D8416" s="7" t="s">
        <v>16758</v>
      </c>
      <c r="E8416" s="7" t="s">
        <v>12629</v>
      </c>
      <c r="F8416" s="7"/>
      <c r="G8416" s="7"/>
      <c r="H8416" s="8" t="s">
        <v>1651</v>
      </c>
      <c r="I8416" s="8"/>
      <c r="J8416" s="8" t="s">
        <v>12630</v>
      </c>
      <c r="K8416" s="8" t="s">
        <v>12631</v>
      </c>
      <c r="L8416" s="8" t="s">
        <v>472</v>
      </c>
      <c r="M8416" s="7" t="s">
        <v>1982</v>
      </c>
      <c r="N8416" s="9" t="s">
        <v>12633</v>
      </c>
    </row>
    <row r="8417" spans="1:14">
      <c r="A8417" s="7" t="s">
        <v>9897</v>
      </c>
      <c r="B8417" s="7"/>
      <c r="C8417" s="7" t="s">
        <v>16759</v>
      </c>
      <c r="D8417" s="7" t="s">
        <v>16760</v>
      </c>
      <c r="E8417" s="7" t="s">
        <v>12629</v>
      </c>
      <c r="F8417" s="7"/>
      <c r="G8417" s="7"/>
      <c r="H8417" s="8" t="s">
        <v>1651</v>
      </c>
      <c r="I8417" s="8"/>
      <c r="J8417" s="8" t="s">
        <v>12630</v>
      </c>
      <c r="K8417" s="8" t="s">
        <v>12631</v>
      </c>
      <c r="L8417" s="8" t="s">
        <v>472</v>
      </c>
      <c r="M8417" s="7" t="s">
        <v>1982</v>
      </c>
      <c r="N8417" s="9" t="s">
        <v>12633</v>
      </c>
    </row>
    <row r="8418" spans="1:14">
      <c r="A8418" s="7" t="s">
        <v>9897</v>
      </c>
      <c r="B8418" s="7"/>
      <c r="C8418" s="7" t="s">
        <v>16761</v>
      </c>
      <c r="D8418" s="7" t="s">
        <v>16762</v>
      </c>
      <c r="E8418" s="7" t="s">
        <v>12629</v>
      </c>
      <c r="F8418" s="7"/>
      <c r="G8418" s="7"/>
      <c r="H8418" s="8" t="s">
        <v>1651</v>
      </c>
      <c r="I8418" s="8"/>
      <c r="J8418" s="8" t="s">
        <v>12630</v>
      </c>
      <c r="K8418" s="8" t="s">
        <v>12631</v>
      </c>
      <c r="L8418" s="8" t="s">
        <v>472</v>
      </c>
      <c r="M8418" s="7" t="s">
        <v>1982</v>
      </c>
      <c r="N8418" s="9" t="s">
        <v>12633</v>
      </c>
    </row>
    <row r="8419" spans="1:14">
      <c r="A8419" s="7" t="s">
        <v>9897</v>
      </c>
      <c r="B8419" s="7"/>
      <c r="C8419" s="7" t="s">
        <v>16763</v>
      </c>
      <c r="D8419" s="7" t="s">
        <v>16764</v>
      </c>
      <c r="E8419" s="7" t="s">
        <v>12629</v>
      </c>
      <c r="F8419" s="7"/>
      <c r="G8419" s="7"/>
      <c r="H8419" s="8" t="s">
        <v>1651</v>
      </c>
      <c r="I8419" s="8"/>
      <c r="J8419" s="8" t="s">
        <v>12630</v>
      </c>
      <c r="K8419" s="8" t="s">
        <v>12631</v>
      </c>
      <c r="L8419" s="8" t="s">
        <v>472</v>
      </c>
      <c r="M8419" s="7" t="s">
        <v>1982</v>
      </c>
      <c r="N8419" s="9" t="s">
        <v>12633</v>
      </c>
    </row>
    <row r="8420" spans="1:14">
      <c r="A8420" s="7" t="s">
        <v>9897</v>
      </c>
      <c r="B8420" s="7"/>
      <c r="C8420" s="7" t="s">
        <v>16765</v>
      </c>
      <c r="D8420" s="7" t="s">
        <v>16766</v>
      </c>
      <c r="E8420" s="7" t="s">
        <v>12629</v>
      </c>
      <c r="F8420" s="7"/>
      <c r="G8420" s="7"/>
      <c r="H8420" s="8" t="s">
        <v>1651</v>
      </c>
      <c r="I8420" s="8"/>
      <c r="J8420" s="8" t="s">
        <v>12630</v>
      </c>
      <c r="K8420" s="8" t="s">
        <v>12631</v>
      </c>
      <c r="L8420" s="8" t="s">
        <v>472</v>
      </c>
      <c r="M8420" s="7" t="s">
        <v>1982</v>
      </c>
      <c r="N8420" s="9" t="s">
        <v>12633</v>
      </c>
    </row>
    <row r="8421" spans="1:14">
      <c r="A8421" s="7" t="s">
        <v>9897</v>
      </c>
      <c r="B8421" s="7"/>
      <c r="C8421" s="7" t="s">
        <v>16767</v>
      </c>
      <c r="D8421" s="7" t="s">
        <v>16768</v>
      </c>
      <c r="E8421" s="7" t="s">
        <v>12629</v>
      </c>
      <c r="F8421" s="7"/>
      <c r="G8421" s="7"/>
      <c r="H8421" s="8" t="s">
        <v>1651</v>
      </c>
      <c r="I8421" s="8"/>
      <c r="J8421" s="8" t="s">
        <v>12630</v>
      </c>
      <c r="K8421" s="8" t="s">
        <v>12631</v>
      </c>
      <c r="L8421" s="8" t="s">
        <v>472</v>
      </c>
      <c r="M8421" s="7" t="s">
        <v>1982</v>
      </c>
      <c r="N8421" s="9" t="s">
        <v>12633</v>
      </c>
    </row>
    <row r="8422" spans="1:14">
      <c r="A8422" s="7" t="s">
        <v>9897</v>
      </c>
      <c r="B8422" s="8"/>
      <c r="C8422" s="8" t="s">
        <v>16769</v>
      </c>
      <c r="D8422" s="8" t="s">
        <v>16770</v>
      </c>
      <c r="E8422" s="7" t="s">
        <v>12629</v>
      </c>
      <c r="F8422" s="8"/>
      <c r="G8422" s="8"/>
      <c r="H8422" s="8" t="s">
        <v>1651</v>
      </c>
      <c r="I8422" s="8"/>
      <c r="J8422" s="8" t="s">
        <v>12630</v>
      </c>
      <c r="K8422" s="8" t="s">
        <v>12631</v>
      </c>
      <c r="L8422" s="8" t="s">
        <v>472</v>
      </c>
      <c r="M8422" s="7" t="s">
        <v>1982</v>
      </c>
      <c r="N8422" s="9" t="s">
        <v>12633</v>
      </c>
    </row>
    <row r="8423" spans="1:14">
      <c r="A8423" s="7" t="s">
        <v>9897</v>
      </c>
      <c r="B8423" s="7"/>
      <c r="C8423" s="7" t="s">
        <v>16771</v>
      </c>
      <c r="D8423" s="7" t="s">
        <v>16772</v>
      </c>
      <c r="E8423" s="7" t="s">
        <v>12629</v>
      </c>
      <c r="F8423" s="7"/>
      <c r="G8423" s="7"/>
      <c r="H8423" s="8" t="s">
        <v>1651</v>
      </c>
      <c r="I8423" s="8"/>
      <c r="J8423" s="8" t="s">
        <v>12630</v>
      </c>
      <c r="K8423" s="8" t="s">
        <v>12631</v>
      </c>
      <c r="L8423" s="8" t="s">
        <v>559</v>
      </c>
      <c r="M8423" s="7" t="s">
        <v>1982</v>
      </c>
      <c r="N8423" s="9" t="s">
        <v>12633</v>
      </c>
    </row>
    <row r="8424" spans="1:14">
      <c r="A8424" s="7" t="s">
        <v>9897</v>
      </c>
      <c r="B8424" s="7"/>
      <c r="C8424" s="7" t="s">
        <v>16773</v>
      </c>
      <c r="D8424" s="7" t="s">
        <v>16774</v>
      </c>
      <c r="E8424" s="7" t="s">
        <v>12629</v>
      </c>
      <c r="F8424" s="7"/>
      <c r="G8424" s="7"/>
      <c r="H8424" s="8" t="s">
        <v>1651</v>
      </c>
      <c r="I8424" s="8"/>
      <c r="J8424" s="8" t="s">
        <v>12630</v>
      </c>
      <c r="K8424" s="8" t="s">
        <v>12631</v>
      </c>
      <c r="L8424" s="8" t="s">
        <v>559</v>
      </c>
      <c r="M8424" s="7" t="s">
        <v>1982</v>
      </c>
      <c r="N8424" s="9" t="s">
        <v>12633</v>
      </c>
    </row>
    <row r="8425" spans="1:14">
      <c r="A8425" s="7" t="s">
        <v>9897</v>
      </c>
      <c r="B8425" s="7"/>
      <c r="C8425" s="7" t="s">
        <v>16775</v>
      </c>
      <c r="D8425" s="7" t="s">
        <v>16776</v>
      </c>
      <c r="E8425" s="7" t="s">
        <v>12629</v>
      </c>
      <c r="F8425" s="7"/>
      <c r="G8425" s="7"/>
      <c r="H8425" s="8" t="s">
        <v>1651</v>
      </c>
      <c r="I8425" s="8"/>
      <c r="J8425" s="8" t="s">
        <v>12630</v>
      </c>
      <c r="K8425" s="8" t="s">
        <v>12631</v>
      </c>
      <c r="L8425" s="8" t="s">
        <v>559</v>
      </c>
      <c r="M8425" s="7" t="s">
        <v>1982</v>
      </c>
      <c r="N8425" s="9" t="s">
        <v>12633</v>
      </c>
    </row>
    <row r="8426" spans="1:14">
      <c r="A8426" s="7" t="s">
        <v>9897</v>
      </c>
      <c r="B8426" s="7"/>
      <c r="C8426" s="7" t="s">
        <v>16777</v>
      </c>
      <c r="D8426" s="7" t="s">
        <v>16778</v>
      </c>
      <c r="E8426" s="7" t="s">
        <v>12629</v>
      </c>
      <c r="F8426" s="7"/>
      <c r="G8426" s="7"/>
      <c r="H8426" s="8" t="s">
        <v>1651</v>
      </c>
      <c r="I8426" s="8"/>
      <c r="J8426" s="8" t="s">
        <v>12630</v>
      </c>
      <c r="K8426" s="8" t="s">
        <v>12631</v>
      </c>
      <c r="L8426" s="8" t="s">
        <v>559</v>
      </c>
      <c r="M8426" s="7" t="s">
        <v>1982</v>
      </c>
      <c r="N8426" s="9" t="s">
        <v>12633</v>
      </c>
    </row>
    <row r="8427" spans="1:14">
      <c r="A8427" s="7" t="s">
        <v>9897</v>
      </c>
      <c r="B8427" s="7"/>
      <c r="C8427" s="7" t="s">
        <v>16779</v>
      </c>
      <c r="D8427" s="7" t="s">
        <v>16780</v>
      </c>
      <c r="E8427" s="7" t="s">
        <v>12629</v>
      </c>
      <c r="F8427" s="7"/>
      <c r="G8427" s="7"/>
      <c r="H8427" s="8" t="s">
        <v>1651</v>
      </c>
      <c r="I8427" s="8"/>
      <c r="J8427" s="8" t="s">
        <v>12630</v>
      </c>
      <c r="K8427" s="8" t="s">
        <v>12631</v>
      </c>
      <c r="L8427" s="8" t="s">
        <v>559</v>
      </c>
      <c r="M8427" s="7" t="s">
        <v>1982</v>
      </c>
      <c r="N8427" s="9" t="s">
        <v>12633</v>
      </c>
    </row>
    <row r="8428" spans="1:14">
      <c r="A8428" s="7" t="s">
        <v>9897</v>
      </c>
      <c r="B8428" s="7"/>
      <c r="C8428" s="7" t="s">
        <v>16781</v>
      </c>
      <c r="D8428" s="7" t="s">
        <v>16782</v>
      </c>
      <c r="E8428" s="7" t="s">
        <v>12629</v>
      </c>
      <c r="F8428" s="7"/>
      <c r="G8428" s="7"/>
      <c r="H8428" s="8" t="s">
        <v>1651</v>
      </c>
      <c r="I8428" s="8"/>
      <c r="J8428" s="8" t="s">
        <v>12630</v>
      </c>
      <c r="K8428" s="8" t="s">
        <v>12631</v>
      </c>
      <c r="L8428" s="8" t="s">
        <v>559</v>
      </c>
      <c r="M8428" s="7" t="s">
        <v>1982</v>
      </c>
      <c r="N8428" s="9" t="s">
        <v>12633</v>
      </c>
    </row>
    <row r="8429" spans="1:14">
      <c r="A8429" s="7" t="s">
        <v>9897</v>
      </c>
      <c r="B8429" s="7"/>
      <c r="C8429" s="7" t="s">
        <v>16783</v>
      </c>
      <c r="D8429" s="7" t="s">
        <v>16784</v>
      </c>
      <c r="E8429" s="7" t="s">
        <v>12629</v>
      </c>
      <c r="F8429" s="7"/>
      <c r="G8429" s="7"/>
      <c r="H8429" s="8" t="s">
        <v>1651</v>
      </c>
      <c r="I8429" s="8"/>
      <c r="J8429" s="8" t="s">
        <v>12630</v>
      </c>
      <c r="K8429" s="8" t="s">
        <v>12631</v>
      </c>
      <c r="L8429" s="8" t="s">
        <v>559</v>
      </c>
      <c r="M8429" s="7" t="s">
        <v>1982</v>
      </c>
      <c r="N8429" s="9" t="s">
        <v>12633</v>
      </c>
    </row>
    <row r="8430" spans="1:14">
      <c r="A8430" s="7" t="s">
        <v>9897</v>
      </c>
      <c r="B8430" s="7"/>
      <c r="C8430" s="7" t="s">
        <v>16785</v>
      </c>
      <c r="D8430" s="7" t="s">
        <v>16786</v>
      </c>
      <c r="E8430" s="7" t="s">
        <v>12629</v>
      </c>
      <c r="F8430" s="7"/>
      <c r="G8430" s="7"/>
      <c r="H8430" s="8" t="s">
        <v>1651</v>
      </c>
      <c r="I8430" s="8"/>
      <c r="J8430" s="8" t="s">
        <v>12630</v>
      </c>
      <c r="K8430" s="8" t="s">
        <v>12631</v>
      </c>
      <c r="L8430" s="8" t="s">
        <v>559</v>
      </c>
      <c r="M8430" s="7" t="s">
        <v>1982</v>
      </c>
      <c r="N8430" s="9" t="s">
        <v>12633</v>
      </c>
    </row>
    <row r="8431" spans="1:14">
      <c r="A8431" s="7" t="s">
        <v>9897</v>
      </c>
      <c r="B8431" s="7"/>
      <c r="C8431" s="7" t="s">
        <v>16787</v>
      </c>
      <c r="D8431" s="7" t="s">
        <v>16788</v>
      </c>
      <c r="E8431" s="7" t="s">
        <v>12629</v>
      </c>
      <c r="F8431" s="7"/>
      <c r="G8431" s="7"/>
      <c r="H8431" s="8" t="s">
        <v>1651</v>
      </c>
      <c r="I8431" s="8"/>
      <c r="J8431" s="8" t="s">
        <v>12630</v>
      </c>
      <c r="K8431" s="8" t="s">
        <v>12631</v>
      </c>
      <c r="L8431" s="8" t="s">
        <v>559</v>
      </c>
      <c r="M8431" s="7" t="s">
        <v>1982</v>
      </c>
      <c r="N8431" s="9" t="s">
        <v>12633</v>
      </c>
    </row>
    <row r="8432" spans="1:14">
      <c r="A8432" s="7" t="s">
        <v>9897</v>
      </c>
      <c r="B8432" s="7"/>
      <c r="C8432" s="7" t="s">
        <v>16789</v>
      </c>
      <c r="D8432" s="7" t="s">
        <v>16790</v>
      </c>
      <c r="E8432" s="7" t="s">
        <v>12629</v>
      </c>
      <c r="F8432" s="7"/>
      <c r="G8432" s="7"/>
      <c r="H8432" s="8" t="s">
        <v>1651</v>
      </c>
      <c r="I8432" s="8"/>
      <c r="J8432" s="8" t="s">
        <v>12630</v>
      </c>
      <c r="K8432" s="8" t="s">
        <v>12631</v>
      </c>
      <c r="L8432" s="8" t="s">
        <v>559</v>
      </c>
      <c r="M8432" s="7" t="s">
        <v>1982</v>
      </c>
      <c r="N8432" s="9" t="s">
        <v>12633</v>
      </c>
    </row>
    <row r="8433" spans="1:14">
      <c r="A8433" s="7" t="s">
        <v>9897</v>
      </c>
      <c r="B8433" s="7"/>
      <c r="C8433" s="7" t="s">
        <v>16791</v>
      </c>
      <c r="D8433" s="7" t="s">
        <v>16792</v>
      </c>
      <c r="E8433" s="7" t="s">
        <v>12629</v>
      </c>
      <c r="F8433" s="7"/>
      <c r="G8433" s="7"/>
      <c r="H8433" s="8" t="s">
        <v>1651</v>
      </c>
      <c r="I8433" s="8"/>
      <c r="J8433" s="8" t="s">
        <v>12630</v>
      </c>
      <c r="K8433" s="8" t="s">
        <v>12631</v>
      </c>
      <c r="L8433" s="8" t="s">
        <v>559</v>
      </c>
      <c r="M8433" s="7" t="s">
        <v>1982</v>
      </c>
      <c r="N8433" s="9" t="s">
        <v>12633</v>
      </c>
    </row>
    <row r="8434" spans="1:14">
      <c r="A8434" s="7" t="s">
        <v>9897</v>
      </c>
      <c r="B8434" s="7"/>
      <c r="C8434" s="7" t="s">
        <v>16793</v>
      </c>
      <c r="D8434" s="7" t="s">
        <v>16794</v>
      </c>
      <c r="E8434" s="7" t="s">
        <v>12629</v>
      </c>
      <c r="F8434" s="7"/>
      <c r="G8434" s="7"/>
      <c r="H8434" s="8" t="s">
        <v>1651</v>
      </c>
      <c r="I8434" s="8"/>
      <c r="J8434" s="8" t="s">
        <v>12630</v>
      </c>
      <c r="K8434" s="8" t="s">
        <v>12631</v>
      </c>
      <c r="L8434" s="8" t="s">
        <v>559</v>
      </c>
      <c r="M8434" s="7" t="s">
        <v>1982</v>
      </c>
      <c r="N8434" s="9" t="s">
        <v>12633</v>
      </c>
    </row>
    <row r="8435" spans="1:14">
      <c r="A8435" s="7" t="s">
        <v>9897</v>
      </c>
      <c r="B8435" s="7"/>
      <c r="C8435" s="7" t="s">
        <v>16795</v>
      </c>
      <c r="D8435" s="7" t="s">
        <v>16796</v>
      </c>
      <c r="E8435" s="7" t="s">
        <v>12629</v>
      </c>
      <c r="F8435" s="7"/>
      <c r="G8435" s="7"/>
      <c r="H8435" s="8" t="s">
        <v>1651</v>
      </c>
      <c r="I8435" s="8"/>
      <c r="J8435" s="8" t="s">
        <v>12630</v>
      </c>
      <c r="K8435" s="8" t="s">
        <v>12631</v>
      </c>
      <c r="L8435" s="8" t="s">
        <v>559</v>
      </c>
      <c r="M8435" s="7" t="s">
        <v>1982</v>
      </c>
      <c r="N8435" s="9" t="s">
        <v>12633</v>
      </c>
    </row>
    <row r="8436" spans="1:14">
      <c r="A8436" s="7" t="s">
        <v>9897</v>
      </c>
      <c r="B8436" s="7"/>
      <c r="C8436" s="7" t="s">
        <v>16797</v>
      </c>
      <c r="D8436" s="7" t="s">
        <v>16798</v>
      </c>
      <c r="E8436" s="7" t="s">
        <v>12629</v>
      </c>
      <c r="F8436" s="7"/>
      <c r="G8436" s="7"/>
      <c r="H8436" s="8" t="s">
        <v>1651</v>
      </c>
      <c r="I8436" s="8"/>
      <c r="J8436" s="8" t="s">
        <v>12630</v>
      </c>
      <c r="K8436" s="8" t="s">
        <v>12631</v>
      </c>
      <c r="L8436" s="8" t="s">
        <v>559</v>
      </c>
      <c r="M8436" s="7" t="s">
        <v>1982</v>
      </c>
      <c r="N8436" s="9" t="s">
        <v>12633</v>
      </c>
    </row>
    <row r="8437" spans="1:14">
      <c r="A8437" s="7" t="s">
        <v>9897</v>
      </c>
      <c r="B8437" s="7"/>
      <c r="C8437" s="7" t="s">
        <v>16799</v>
      </c>
      <c r="D8437" s="7" t="s">
        <v>16800</v>
      </c>
      <c r="E8437" s="7" t="s">
        <v>12629</v>
      </c>
      <c r="F8437" s="7"/>
      <c r="G8437" s="7"/>
      <c r="H8437" s="8" t="s">
        <v>1651</v>
      </c>
      <c r="I8437" s="8"/>
      <c r="J8437" s="8" t="s">
        <v>12630</v>
      </c>
      <c r="K8437" s="8" t="s">
        <v>12631</v>
      </c>
      <c r="L8437" s="8" t="s">
        <v>559</v>
      </c>
      <c r="M8437" s="7" t="s">
        <v>1982</v>
      </c>
      <c r="N8437" s="9" t="s">
        <v>12633</v>
      </c>
    </row>
    <row r="8438" spans="1:14">
      <c r="A8438" s="7" t="s">
        <v>9897</v>
      </c>
      <c r="B8438" s="7"/>
      <c r="C8438" s="7" t="s">
        <v>16801</v>
      </c>
      <c r="D8438" s="7" t="s">
        <v>16802</v>
      </c>
      <c r="E8438" s="7" t="s">
        <v>12629</v>
      </c>
      <c r="F8438" s="7"/>
      <c r="G8438" s="7"/>
      <c r="H8438" s="8" t="s">
        <v>1651</v>
      </c>
      <c r="I8438" s="8"/>
      <c r="J8438" s="8" t="s">
        <v>12630</v>
      </c>
      <c r="K8438" s="8" t="s">
        <v>12631</v>
      </c>
      <c r="L8438" s="8" t="s">
        <v>559</v>
      </c>
      <c r="M8438" s="7" t="s">
        <v>1982</v>
      </c>
      <c r="N8438" s="9" t="s">
        <v>12633</v>
      </c>
    </row>
    <row r="8439" spans="1:14">
      <c r="A8439" s="7" t="s">
        <v>9897</v>
      </c>
      <c r="B8439" s="7"/>
      <c r="C8439" s="7" t="s">
        <v>16803</v>
      </c>
      <c r="D8439" s="7" t="s">
        <v>16804</v>
      </c>
      <c r="E8439" s="7" t="s">
        <v>12629</v>
      </c>
      <c r="F8439" s="7"/>
      <c r="G8439" s="7"/>
      <c r="H8439" s="8" t="s">
        <v>1651</v>
      </c>
      <c r="I8439" s="8"/>
      <c r="J8439" s="8" t="s">
        <v>12630</v>
      </c>
      <c r="K8439" s="8" t="s">
        <v>12631</v>
      </c>
      <c r="L8439" s="8" t="s">
        <v>559</v>
      </c>
      <c r="M8439" s="7" t="s">
        <v>1982</v>
      </c>
      <c r="N8439" s="9" t="s">
        <v>12633</v>
      </c>
    </row>
    <row r="8440" spans="1:14">
      <c r="A8440" s="7" t="s">
        <v>9897</v>
      </c>
      <c r="B8440" s="7"/>
      <c r="C8440" s="7" t="s">
        <v>16805</v>
      </c>
      <c r="D8440" s="7" t="s">
        <v>16806</v>
      </c>
      <c r="E8440" s="7" t="s">
        <v>12629</v>
      </c>
      <c r="F8440" s="7"/>
      <c r="G8440" s="7"/>
      <c r="H8440" s="8" t="s">
        <v>1651</v>
      </c>
      <c r="I8440" s="8"/>
      <c r="J8440" s="8" t="s">
        <v>12630</v>
      </c>
      <c r="K8440" s="8" t="s">
        <v>12631</v>
      </c>
      <c r="L8440" s="8" t="s">
        <v>559</v>
      </c>
      <c r="M8440" s="7" t="s">
        <v>1982</v>
      </c>
      <c r="N8440" s="9" t="s">
        <v>12633</v>
      </c>
    </row>
    <row r="8441" spans="1:14">
      <c r="A8441" s="7" t="s">
        <v>9897</v>
      </c>
      <c r="B8441" s="7"/>
      <c r="C8441" s="7" t="s">
        <v>16807</v>
      </c>
      <c r="D8441" s="7" t="s">
        <v>16808</v>
      </c>
      <c r="E8441" s="7" t="s">
        <v>12629</v>
      </c>
      <c r="F8441" s="7"/>
      <c r="G8441" s="7"/>
      <c r="H8441" s="8" t="s">
        <v>1651</v>
      </c>
      <c r="I8441" s="8"/>
      <c r="J8441" s="8" t="s">
        <v>12630</v>
      </c>
      <c r="K8441" s="8" t="s">
        <v>12631</v>
      </c>
      <c r="L8441" s="8" t="s">
        <v>559</v>
      </c>
      <c r="M8441" s="7" t="s">
        <v>1982</v>
      </c>
      <c r="N8441" s="9" t="s">
        <v>12633</v>
      </c>
    </row>
    <row r="8442" spans="1:14">
      <c r="A8442" s="7" t="s">
        <v>9897</v>
      </c>
      <c r="B8442" s="7"/>
      <c r="C8442" s="7" t="s">
        <v>16809</v>
      </c>
      <c r="D8442" s="7" t="s">
        <v>16810</v>
      </c>
      <c r="E8442" s="7" t="s">
        <v>12629</v>
      </c>
      <c r="F8442" s="7"/>
      <c r="G8442" s="7"/>
      <c r="H8442" s="8" t="s">
        <v>1651</v>
      </c>
      <c r="I8442" s="8"/>
      <c r="J8442" s="8" t="s">
        <v>12630</v>
      </c>
      <c r="K8442" s="8" t="s">
        <v>12631</v>
      </c>
      <c r="L8442" s="8" t="s">
        <v>559</v>
      </c>
      <c r="M8442" s="7" t="s">
        <v>1982</v>
      </c>
      <c r="N8442" s="9" t="s">
        <v>12633</v>
      </c>
    </row>
    <row r="8443" spans="1:14">
      <c r="A8443" s="7" t="s">
        <v>9897</v>
      </c>
      <c r="B8443" s="7"/>
      <c r="C8443" s="7" t="s">
        <v>16811</v>
      </c>
      <c r="D8443" s="7" t="s">
        <v>16812</v>
      </c>
      <c r="E8443" s="7" t="s">
        <v>12629</v>
      </c>
      <c r="F8443" s="7"/>
      <c r="G8443" s="7"/>
      <c r="H8443" s="8" t="s">
        <v>1651</v>
      </c>
      <c r="I8443" s="8"/>
      <c r="J8443" s="8" t="s">
        <v>12630</v>
      </c>
      <c r="K8443" s="8" t="s">
        <v>12631</v>
      </c>
      <c r="L8443" s="8" t="s">
        <v>559</v>
      </c>
      <c r="M8443" s="7" t="s">
        <v>1982</v>
      </c>
      <c r="N8443" s="9" t="s">
        <v>12633</v>
      </c>
    </row>
    <row r="8444" spans="1:14">
      <c r="A8444" s="7" t="s">
        <v>9897</v>
      </c>
      <c r="B8444" s="7"/>
      <c r="C8444" s="7" t="s">
        <v>16813</v>
      </c>
      <c r="D8444" s="7" t="s">
        <v>16814</v>
      </c>
      <c r="E8444" s="7" t="s">
        <v>12629</v>
      </c>
      <c r="F8444" s="7"/>
      <c r="G8444" s="7"/>
      <c r="H8444" s="8" t="s">
        <v>1651</v>
      </c>
      <c r="I8444" s="8"/>
      <c r="J8444" s="8" t="s">
        <v>12630</v>
      </c>
      <c r="K8444" s="8" t="s">
        <v>12631</v>
      </c>
      <c r="L8444" s="8" t="s">
        <v>559</v>
      </c>
      <c r="M8444" s="7" t="s">
        <v>1982</v>
      </c>
      <c r="N8444" s="9" t="s">
        <v>12633</v>
      </c>
    </row>
    <row r="8445" spans="1:14">
      <c r="A8445" s="7" t="s">
        <v>9897</v>
      </c>
      <c r="B8445" s="7"/>
      <c r="C8445" s="7" t="s">
        <v>16815</v>
      </c>
      <c r="D8445" s="7" t="s">
        <v>16816</v>
      </c>
      <c r="E8445" s="7" t="s">
        <v>12629</v>
      </c>
      <c r="F8445" s="7"/>
      <c r="G8445" s="7"/>
      <c r="H8445" s="8" t="s">
        <v>1651</v>
      </c>
      <c r="I8445" s="8"/>
      <c r="J8445" s="8" t="s">
        <v>12630</v>
      </c>
      <c r="K8445" s="8" t="s">
        <v>12631</v>
      </c>
      <c r="L8445" s="8" t="s">
        <v>559</v>
      </c>
      <c r="M8445" s="7" t="s">
        <v>1982</v>
      </c>
      <c r="N8445" s="9" t="s">
        <v>12633</v>
      </c>
    </row>
    <row r="8446" spans="1:14">
      <c r="A8446" s="7" t="s">
        <v>9897</v>
      </c>
      <c r="B8446" s="7"/>
      <c r="C8446" s="7" t="s">
        <v>16817</v>
      </c>
      <c r="D8446" s="7" t="s">
        <v>16818</v>
      </c>
      <c r="E8446" s="7" t="s">
        <v>12629</v>
      </c>
      <c r="F8446" s="7"/>
      <c r="G8446" s="7"/>
      <c r="H8446" s="8" t="s">
        <v>1651</v>
      </c>
      <c r="I8446" s="8"/>
      <c r="J8446" s="8" t="s">
        <v>12630</v>
      </c>
      <c r="K8446" s="8" t="s">
        <v>12631</v>
      </c>
      <c r="L8446" s="8" t="s">
        <v>559</v>
      </c>
      <c r="M8446" s="7" t="s">
        <v>1982</v>
      </c>
      <c r="N8446" s="9" t="s">
        <v>12633</v>
      </c>
    </row>
    <row r="8447" spans="1:14">
      <c r="A8447" s="7" t="s">
        <v>9897</v>
      </c>
      <c r="B8447" s="7"/>
      <c r="C8447" s="7" t="s">
        <v>16819</v>
      </c>
      <c r="D8447" s="7" t="s">
        <v>16820</v>
      </c>
      <c r="E8447" s="7" t="s">
        <v>12629</v>
      </c>
      <c r="F8447" s="7"/>
      <c r="G8447" s="7"/>
      <c r="H8447" s="8" t="s">
        <v>1651</v>
      </c>
      <c r="I8447" s="8"/>
      <c r="J8447" s="8" t="s">
        <v>12630</v>
      </c>
      <c r="K8447" s="8" t="s">
        <v>12631</v>
      </c>
      <c r="L8447" s="8" t="s">
        <v>559</v>
      </c>
      <c r="M8447" s="7" t="s">
        <v>1982</v>
      </c>
      <c r="N8447" s="9" t="s">
        <v>12633</v>
      </c>
    </row>
    <row r="8448" spans="1:14">
      <c r="A8448" s="7" t="s">
        <v>9897</v>
      </c>
      <c r="B8448" s="7"/>
      <c r="C8448" s="7" t="s">
        <v>16821</v>
      </c>
      <c r="D8448" s="7" t="s">
        <v>16822</v>
      </c>
      <c r="E8448" s="7" t="s">
        <v>12629</v>
      </c>
      <c r="F8448" s="7"/>
      <c r="G8448" s="7"/>
      <c r="H8448" s="8" t="s">
        <v>1651</v>
      </c>
      <c r="I8448" s="8"/>
      <c r="J8448" s="8" t="s">
        <v>12630</v>
      </c>
      <c r="K8448" s="8" t="s">
        <v>12631</v>
      </c>
      <c r="L8448" s="8" t="s">
        <v>559</v>
      </c>
      <c r="M8448" s="7" t="s">
        <v>1982</v>
      </c>
      <c r="N8448" s="9" t="s">
        <v>12633</v>
      </c>
    </row>
    <row r="8449" spans="1:14">
      <c r="A8449" s="7" t="s">
        <v>9897</v>
      </c>
      <c r="B8449" s="7"/>
      <c r="C8449" s="7" t="s">
        <v>16823</v>
      </c>
      <c r="D8449" s="7" t="s">
        <v>16824</v>
      </c>
      <c r="E8449" s="7" t="s">
        <v>12629</v>
      </c>
      <c r="F8449" s="7"/>
      <c r="G8449" s="7"/>
      <c r="H8449" s="8" t="s">
        <v>1651</v>
      </c>
      <c r="I8449" s="8"/>
      <c r="J8449" s="8" t="s">
        <v>12630</v>
      </c>
      <c r="K8449" s="8" t="s">
        <v>12631</v>
      </c>
      <c r="L8449" s="8" t="s">
        <v>559</v>
      </c>
      <c r="M8449" s="7" t="s">
        <v>1982</v>
      </c>
      <c r="N8449" s="9" t="s">
        <v>12633</v>
      </c>
    </row>
    <row r="8450" spans="1:14">
      <c r="A8450" s="7" t="s">
        <v>9897</v>
      </c>
      <c r="B8450" s="7"/>
      <c r="C8450" s="7" t="s">
        <v>16825</v>
      </c>
      <c r="D8450" s="7" t="s">
        <v>16826</v>
      </c>
      <c r="E8450" s="7" t="s">
        <v>12629</v>
      </c>
      <c r="F8450" s="7"/>
      <c r="G8450" s="7"/>
      <c r="H8450" s="8" t="s">
        <v>1651</v>
      </c>
      <c r="I8450" s="8"/>
      <c r="J8450" s="8" t="s">
        <v>12630</v>
      </c>
      <c r="K8450" s="8" t="s">
        <v>12631</v>
      </c>
      <c r="L8450" s="8" t="s">
        <v>559</v>
      </c>
      <c r="M8450" s="7" t="s">
        <v>1982</v>
      </c>
      <c r="N8450" s="9" t="s">
        <v>12633</v>
      </c>
    </row>
    <row r="8451" spans="1:14">
      <c r="A8451" s="7" t="s">
        <v>9897</v>
      </c>
      <c r="B8451" s="7"/>
      <c r="C8451" s="7" t="s">
        <v>16827</v>
      </c>
      <c r="D8451" s="7" t="s">
        <v>16828</v>
      </c>
      <c r="E8451" s="7" t="s">
        <v>12629</v>
      </c>
      <c r="F8451" s="7"/>
      <c r="G8451" s="7"/>
      <c r="H8451" s="8" t="s">
        <v>1651</v>
      </c>
      <c r="I8451" s="8"/>
      <c r="J8451" s="8" t="s">
        <v>12630</v>
      </c>
      <c r="K8451" s="8" t="s">
        <v>12631</v>
      </c>
      <c r="L8451" s="8" t="s">
        <v>559</v>
      </c>
      <c r="M8451" s="7" t="s">
        <v>1982</v>
      </c>
      <c r="N8451" s="9" t="s">
        <v>12633</v>
      </c>
    </row>
    <row r="8452" spans="1:14">
      <c r="A8452" s="7" t="s">
        <v>9897</v>
      </c>
      <c r="B8452" s="7"/>
      <c r="C8452" s="7" t="s">
        <v>16829</v>
      </c>
      <c r="D8452" s="7" t="s">
        <v>16830</v>
      </c>
      <c r="E8452" s="7" t="s">
        <v>12629</v>
      </c>
      <c r="F8452" s="7"/>
      <c r="G8452" s="7"/>
      <c r="H8452" s="8" t="s">
        <v>1651</v>
      </c>
      <c r="I8452" s="8"/>
      <c r="J8452" s="8" t="s">
        <v>12630</v>
      </c>
      <c r="K8452" s="8" t="s">
        <v>12631</v>
      </c>
      <c r="L8452" s="8" t="s">
        <v>559</v>
      </c>
      <c r="M8452" s="7" t="s">
        <v>1982</v>
      </c>
      <c r="N8452" s="9" t="s">
        <v>12633</v>
      </c>
    </row>
    <row r="8453" spans="1:14">
      <c r="A8453" s="7" t="s">
        <v>9897</v>
      </c>
      <c r="B8453" s="7"/>
      <c r="C8453" s="7" t="s">
        <v>16831</v>
      </c>
      <c r="D8453" s="7" t="s">
        <v>16832</v>
      </c>
      <c r="E8453" s="7" t="s">
        <v>12629</v>
      </c>
      <c r="F8453" s="7"/>
      <c r="G8453" s="7"/>
      <c r="H8453" s="8" t="s">
        <v>1651</v>
      </c>
      <c r="I8453" s="8"/>
      <c r="J8453" s="8" t="s">
        <v>12630</v>
      </c>
      <c r="K8453" s="8" t="s">
        <v>12631</v>
      </c>
      <c r="L8453" s="8" t="s">
        <v>559</v>
      </c>
      <c r="M8453" s="7" t="s">
        <v>1982</v>
      </c>
      <c r="N8453" s="9" t="s">
        <v>12633</v>
      </c>
    </row>
    <row r="8454" spans="1:14">
      <c r="A8454" s="7" t="s">
        <v>9897</v>
      </c>
      <c r="B8454" s="7"/>
      <c r="C8454" s="7" t="s">
        <v>16833</v>
      </c>
      <c r="D8454" s="7" t="s">
        <v>16834</v>
      </c>
      <c r="E8454" s="7" t="s">
        <v>12629</v>
      </c>
      <c r="F8454" s="7"/>
      <c r="G8454" s="7"/>
      <c r="H8454" s="8" t="s">
        <v>1651</v>
      </c>
      <c r="I8454" s="8"/>
      <c r="J8454" s="8" t="s">
        <v>12630</v>
      </c>
      <c r="K8454" s="8" t="s">
        <v>12631</v>
      </c>
      <c r="L8454" s="8" t="s">
        <v>559</v>
      </c>
      <c r="M8454" s="7" t="s">
        <v>1982</v>
      </c>
      <c r="N8454" s="9" t="s">
        <v>12633</v>
      </c>
    </row>
    <row r="8455" spans="1:14">
      <c r="A8455" s="7" t="s">
        <v>9897</v>
      </c>
      <c r="B8455" s="7"/>
      <c r="C8455" s="7" t="s">
        <v>16835</v>
      </c>
      <c r="D8455" s="7" t="s">
        <v>16836</v>
      </c>
      <c r="E8455" s="7" t="s">
        <v>12629</v>
      </c>
      <c r="F8455" s="7"/>
      <c r="G8455" s="7"/>
      <c r="H8455" s="8" t="s">
        <v>1651</v>
      </c>
      <c r="I8455" s="8"/>
      <c r="J8455" s="8" t="s">
        <v>12630</v>
      </c>
      <c r="K8455" s="8" t="s">
        <v>12631</v>
      </c>
      <c r="L8455" s="8" t="s">
        <v>559</v>
      </c>
      <c r="M8455" s="7" t="s">
        <v>1982</v>
      </c>
      <c r="N8455" s="9" t="s">
        <v>12633</v>
      </c>
    </row>
    <row r="8456" spans="1:14">
      <c r="A8456" s="7" t="s">
        <v>9897</v>
      </c>
      <c r="B8456" s="7"/>
      <c r="C8456" s="7" t="s">
        <v>16837</v>
      </c>
      <c r="D8456" s="7" t="s">
        <v>16838</v>
      </c>
      <c r="E8456" s="7" t="s">
        <v>12629</v>
      </c>
      <c r="F8456" s="7"/>
      <c r="G8456" s="7"/>
      <c r="H8456" s="8" t="s">
        <v>1651</v>
      </c>
      <c r="I8456" s="8"/>
      <c r="J8456" s="8" t="s">
        <v>12630</v>
      </c>
      <c r="K8456" s="8" t="s">
        <v>12631</v>
      </c>
      <c r="L8456" s="8" t="s">
        <v>559</v>
      </c>
      <c r="M8456" s="7" t="s">
        <v>1982</v>
      </c>
      <c r="N8456" s="9" t="s">
        <v>12633</v>
      </c>
    </row>
    <row r="8457" spans="1:14">
      <c r="A8457" s="7" t="s">
        <v>9897</v>
      </c>
      <c r="B8457" s="7"/>
      <c r="C8457" s="7" t="s">
        <v>16839</v>
      </c>
      <c r="D8457" s="7" t="s">
        <v>16840</v>
      </c>
      <c r="E8457" s="7" t="s">
        <v>12629</v>
      </c>
      <c r="F8457" s="7"/>
      <c r="G8457" s="7"/>
      <c r="H8457" s="8" t="s">
        <v>1651</v>
      </c>
      <c r="I8457" s="8"/>
      <c r="J8457" s="8" t="s">
        <v>12630</v>
      </c>
      <c r="K8457" s="8" t="s">
        <v>12631</v>
      </c>
      <c r="L8457" s="8" t="s">
        <v>559</v>
      </c>
      <c r="M8457" s="7" t="s">
        <v>1982</v>
      </c>
      <c r="N8457" s="9" t="s">
        <v>12633</v>
      </c>
    </row>
    <row r="8458" spans="1:14">
      <c r="A8458" s="7" t="s">
        <v>9897</v>
      </c>
      <c r="B8458" s="7"/>
      <c r="C8458" s="7" t="s">
        <v>16841</v>
      </c>
      <c r="D8458" s="7" t="s">
        <v>16842</v>
      </c>
      <c r="E8458" s="7" t="s">
        <v>12629</v>
      </c>
      <c r="F8458" s="7"/>
      <c r="G8458" s="7"/>
      <c r="H8458" s="8" t="s">
        <v>1651</v>
      </c>
      <c r="I8458" s="8"/>
      <c r="J8458" s="8" t="s">
        <v>12630</v>
      </c>
      <c r="K8458" s="8" t="s">
        <v>12631</v>
      </c>
      <c r="L8458" s="8" t="s">
        <v>559</v>
      </c>
      <c r="M8458" s="7" t="s">
        <v>1982</v>
      </c>
      <c r="N8458" s="9" t="s">
        <v>12633</v>
      </c>
    </row>
    <row r="8459" spans="1:14">
      <c r="A8459" s="7" t="s">
        <v>9897</v>
      </c>
      <c r="B8459" s="7"/>
      <c r="C8459" s="7" t="s">
        <v>16843</v>
      </c>
      <c r="D8459" s="7" t="s">
        <v>16844</v>
      </c>
      <c r="E8459" s="7" t="s">
        <v>12629</v>
      </c>
      <c r="F8459" s="7"/>
      <c r="G8459" s="7"/>
      <c r="H8459" s="8" t="s">
        <v>1651</v>
      </c>
      <c r="I8459" s="8"/>
      <c r="J8459" s="8" t="s">
        <v>12630</v>
      </c>
      <c r="K8459" s="8" t="s">
        <v>12631</v>
      </c>
      <c r="L8459" s="8" t="s">
        <v>559</v>
      </c>
      <c r="M8459" s="7" t="s">
        <v>1982</v>
      </c>
      <c r="N8459" s="9" t="s">
        <v>12633</v>
      </c>
    </row>
    <row r="8460" spans="1:14">
      <c r="A8460" s="7" t="s">
        <v>9897</v>
      </c>
      <c r="B8460" s="7"/>
      <c r="C8460" s="7" t="s">
        <v>16845</v>
      </c>
      <c r="D8460" s="7" t="s">
        <v>16846</v>
      </c>
      <c r="E8460" s="7" t="s">
        <v>12629</v>
      </c>
      <c r="F8460" s="7"/>
      <c r="G8460" s="7"/>
      <c r="H8460" s="8" t="s">
        <v>1651</v>
      </c>
      <c r="I8460" s="8"/>
      <c r="J8460" s="8" t="s">
        <v>12630</v>
      </c>
      <c r="K8460" s="8" t="s">
        <v>12631</v>
      </c>
      <c r="L8460" s="8" t="s">
        <v>559</v>
      </c>
      <c r="M8460" s="7" t="s">
        <v>1982</v>
      </c>
      <c r="N8460" s="9" t="s">
        <v>12633</v>
      </c>
    </row>
    <row r="8461" spans="1:14">
      <c r="A8461" s="7" t="s">
        <v>9897</v>
      </c>
      <c r="B8461" s="7"/>
      <c r="C8461" s="7" t="s">
        <v>16847</v>
      </c>
      <c r="D8461" s="7" t="s">
        <v>16848</v>
      </c>
      <c r="E8461" s="7" t="s">
        <v>12629</v>
      </c>
      <c r="F8461" s="7"/>
      <c r="G8461" s="7"/>
      <c r="H8461" s="8" t="s">
        <v>1651</v>
      </c>
      <c r="I8461" s="8"/>
      <c r="J8461" s="8" t="s">
        <v>12630</v>
      </c>
      <c r="K8461" s="8" t="s">
        <v>12631</v>
      </c>
      <c r="L8461" s="8" t="s">
        <v>559</v>
      </c>
      <c r="M8461" s="7" t="s">
        <v>1982</v>
      </c>
      <c r="N8461" s="9" t="s">
        <v>12633</v>
      </c>
    </row>
    <row r="8462" spans="1:14">
      <c r="A8462" s="7" t="s">
        <v>9897</v>
      </c>
      <c r="B8462" s="7"/>
      <c r="C8462" s="7" t="s">
        <v>16849</v>
      </c>
      <c r="D8462" s="7" t="s">
        <v>16850</v>
      </c>
      <c r="E8462" s="7" t="s">
        <v>12629</v>
      </c>
      <c r="F8462" s="7"/>
      <c r="G8462" s="7"/>
      <c r="H8462" s="8" t="s">
        <v>1651</v>
      </c>
      <c r="I8462" s="8"/>
      <c r="J8462" s="8" t="s">
        <v>12630</v>
      </c>
      <c r="K8462" s="8" t="s">
        <v>12631</v>
      </c>
      <c r="L8462" s="8" t="s">
        <v>559</v>
      </c>
      <c r="M8462" s="7" t="s">
        <v>1982</v>
      </c>
      <c r="N8462" s="9" t="s">
        <v>12633</v>
      </c>
    </row>
    <row r="8463" spans="1:14">
      <c r="A8463" s="7" t="s">
        <v>9897</v>
      </c>
      <c r="B8463" s="7"/>
      <c r="C8463" s="7" t="s">
        <v>16851</v>
      </c>
      <c r="D8463" s="7" t="s">
        <v>16852</v>
      </c>
      <c r="E8463" s="7" t="s">
        <v>12629</v>
      </c>
      <c r="F8463" s="7"/>
      <c r="G8463" s="7"/>
      <c r="H8463" s="8" t="s">
        <v>1651</v>
      </c>
      <c r="I8463" s="8"/>
      <c r="J8463" s="8" t="s">
        <v>12630</v>
      </c>
      <c r="K8463" s="8" t="s">
        <v>12631</v>
      </c>
      <c r="L8463" s="8" t="s">
        <v>559</v>
      </c>
      <c r="M8463" s="7" t="s">
        <v>1982</v>
      </c>
      <c r="N8463" s="9" t="s">
        <v>12633</v>
      </c>
    </row>
    <row r="8464" spans="1:14">
      <c r="A8464" s="7" t="s">
        <v>9897</v>
      </c>
      <c r="B8464" s="7"/>
      <c r="C8464" s="7" t="s">
        <v>16853</v>
      </c>
      <c r="D8464" s="7" t="s">
        <v>16854</v>
      </c>
      <c r="E8464" s="7" t="s">
        <v>12629</v>
      </c>
      <c r="F8464" s="7"/>
      <c r="G8464" s="7"/>
      <c r="H8464" s="8" t="s">
        <v>1651</v>
      </c>
      <c r="I8464" s="8"/>
      <c r="J8464" s="8" t="s">
        <v>12630</v>
      </c>
      <c r="K8464" s="8" t="s">
        <v>12631</v>
      </c>
      <c r="L8464" s="8" t="s">
        <v>559</v>
      </c>
      <c r="M8464" s="7" t="s">
        <v>1982</v>
      </c>
      <c r="N8464" s="9" t="s">
        <v>12633</v>
      </c>
    </row>
    <row r="8465" spans="1:14">
      <c r="A8465" s="7" t="s">
        <v>9897</v>
      </c>
      <c r="B8465" s="7"/>
      <c r="C8465" s="7" t="s">
        <v>16855</v>
      </c>
      <c r="D8465" s="7" t="s">
        <v>16856</v>
      </c>
      <c r="E8465" s="7" t="s">
        <v>12629</v>
      </c>
      <c r="F8465" s="7"/>
      <c r="G8465" s="7"/>
      <c r="H8465" s="8" t="s">
        <v>1651</v>
      </c>
      <c r="I8465" s="8"/>
      <c r="J8465" s="8" t="s">
        <v>12630</v>
      </c>
      <c r="K8465" s="8" t="s">
        <v>12631</v>
      </c>
      <c r="L8465" s="8" t="s">
        <v>559</v>
      </c>
      <c r="M8465" s="7" t="s">
        <v>1982</v>
      </c>
      <c r="N8465" s="9" t="s">
        <v>12633</v>
      </c>
    </row>
    <row r="8466" spans="1:14">
      <c r="A8466" s="7" t="s">
        <v>9897</v>
      </c>
      <c r="B8466" s="7"/>
      <c r="C8466" s="7" t="s">
        <v>16857</v>
      </c>
      <c r="D8466" s="7" t="s">
        <v>16858</v>
      </c>
      <c r="E8466" s="7" t="s">
        <v>12629</v>
      </c>
      <c r="F8466" s="7"/>
      <c r="G8466" s="7"/>
      <c r="H8466" s="8" t="s">
        <v>1651</v>
      </c>
      <c r="I8466" s="8"/>
      <c r="J8466" s="8" t="s">
        <v>12630</v>
      </c>
      <c r="K8466" s="8" t="s">
        <v>12631</v>
      </c>
      <c r="L8466" s="8" t="s">
        <v>559</v>
      </c>
      <c r="M8466" s="7" t="s">
        <v>1982</v>
      </c>
      <c r="N8466" s="9" t="s">
        <v>12633</v>
      </c>
    </row>
    <row r="8467" spans="1:14">
      <c r="A8467" s="7" t="s">
        <v>9897</v>
      </c>
      <c r="B8467" s="7"/>
      <c r="C8467" s="7" t="s">
        <v>16859</v>
      </c>
      <c r="D8467" s="7" t="s">
        <v>16860</v>
      </c>
      <c r="E8467" s="7" t="s">
        <v>12629</v>
      </c>
      <c r="F8467" s="7"/>
      <c r="G8467" s="7"/>
      <c r="H8467" s="8" t="s">
        <v>1651</v>
      </c>
      <c r="I8467" s="8"/>
      <c r="J8467" s="8" t="s">
        <v>12630</v>
      </c>
      <c r="K8467" s="8" t="s">
        <v>12631</v>
      </c>
      <c r="L8467" s="8" t="s">
        <v>559</v>
      </c>
      <c r="M8467" s="7" t="s">
        <v>1982</v>
      </c>
      <c r="N8467" s="9" t="s">
        <v>12633</v>
      </c>
    </row>
    <row r="8468" spans="1:14">
      <c r="A8468" s="7" t="s">
        <v>9897</v>
      </c>
      <c r="B8468" s="7"/>
      <c r="C8468" s="7" t="s">
        <v>16861</v>
      </c>
      <c r="D8468" s="7" t="s">
        <v>16862</v>
      </c>
      <c r="E8468" s="7" t="s">
        <v>12629</v>
      </c>
      <c r="F8468" s="7"/>
      <c r="G8468" s="7"/>
      <c r="H8468" s="8" t="s">
        <v>1651</v>
      </c>
      <c r="I8468" s="8"/>
      <c r="J8468" s="8" t="s">
        <v>12630</v>
      </c>
      <c r="K8468" s="8" t="s">
        <v>12631</v>
      </c>
      <c r="L8468" s="8" t="s">
        <v>559</v>
      </c>
      <c r="M8468" s="7" t="s">
        <v>1982</v>
      </c>
      <c r="N8468" s="9" t="s">
        <v>12633</v>
      </c>
    </row>
    <row r="8469" spans="1:14">
      <c r="A8469" s="7" t="s">
        <v>9897</v>
      </c>
      <c r="B8469" s="7"/>
      <c r="C8469" s="7" t="s">
        <v>16863</v>
      </c>
      <c r="D8469" s="7" t="s">
        <v>16864</v>
      </c>
      <c r="E8469" s="7" t="s">
        <v>12629</v>
      </c>
      <c r="F8469" s="7"/>
      <c r="G8469" s="7"/>
      <c r="H8469" s="8" t="s">
        <v>1651</v>
      </c>
      <c r="I8469" s="8"/>
      <c r="J8469" s="8" t="s">
        <v>12630</v>
      </c>
      <c r="K8469" s="8" t="s">
        <v>12631</v>
      </c>
      <c r="L8469" s="8" t="s">
        <v>559</v>
      </c>
      <c r="M8469" s="7" t="s">
        <v>1982</v>
      </c>
      <c r="N8469" s="9" t="s">
        <v>12633</v>
      </c>
    </row>
    <row r="8470" spans="1:14">
      <c r="A8470" s="7" t="s">
        <v>9897</v>
      </c>
      <c r="B8470" s="7"/>
      <c r="C8470" s="7" t="s">
        <v>16865</v>
      </c>
      <c r="D8470" s="7" t="s">
        <v>16866</v>
      </c>
      <c r="E8470" s="7" t="s">
        <v>12629</v>
      </c>
      <c r="F8470" s="7"/>
      <c r="G8470" s="7"/>
      <c r="H8470" s="8" t="s">
        <v>1651</v>
      </c>
      <c r="I8470" s="8"/>
      <c r="J8470" s="8" t="s">
        <v>12630</v>
      </c>
      <c r="K8470" s="8" t="s">
        <v>12631</v>
      </c>
      <c r="L8470" s="8" t="s">
        <v>559</v>
      </c>
      <c r="M8470" s="7" t="s">
        <v>1982</v>
      </c>
      <c r="N8470" s="9" t="s">
        <v>12633</v>
      </c>
    </row>
    <row r="8471" spans="1:14">
      <c r="A8471" s="7" t="s">
        <v>9897</v>
      </c>
      <c r="B8471" s="7"/>
      <c r="C8471" s="7" t="s">
        <v>16867</v>
      </c>
      <c r="D8471" s="7" t="s">
        <v>16868</v>
      </c>
      <c r="E8471" s="7" t="s">
        <v>12629</v>
      </c>
      <c r="F8471" s="7"/>
      <c r="G8471" s="7"/>
      <c r="H8471" s="8" t="s">
        <v>1651</v>
      </c>
      <c r="I8471" s="8"/>
      <c r="J8471" s="8" t="s">
        <v>12630</v>
      </c>
      <c r="K8471" s="8" t="s">
        <v>12631</v>
      </c>
      <c r="L8471" s="8" t="s">
        <v>559</v>
      </c>
      <c r="M8471" s="7" t="s">
        <v>1982</v>
      </c>
      <c r="N8471" s="9" t="s">
        <v>12633</v>
      </c>
    </row>
    <row r="8472" spans="1:14">
      <c r="A8472" s="7" t="s">
        <v>9897</v>
      </c>
      <c r="B8472" s="7"/>
      <c r="C8472" s="7" t="s">
        <v>16869</v>
      </c>
      <c r="D8472" s="7" t="s">
        <v>16870</v>
      </c>
      <c r="E8472" s="7" t="s">
        <v>12629</v>
      </c>
      <c r="F8472" s="7"/>
      <c r="G8472" s="7"/>
      <c r="H8472" s="8" t="s">
        <v>1651</v>
      </c>
      <c r="I8472" s="8"/>
      <c r="J8472" s="8" t="s">
        <v>12630</v>
      </c>
      <c r="K8472" s="8" t="s">
        <v>12631</v>
      </c>
      <c r="L8472" s="8" t="s">
        <v>559</v>
      </c>
      <c r="M8472" s="7" t="s">
        <v>1982</v>
      </c>
      <c r="N8472" s="9" t="s">
        <v>12633</v>
      </c>
    </row>
    <row r="8473" spans="1:14">
      <c r="A8473" s="7" t="s">
        <v>9897</v>
      </c>
      <c r="B8473" s="7"/>
      <c r="C8473" s="7" t="s">
        <v>16871</v>
      </c>
      <c r="D8473" s="7" t="s">
        <v>16872</v>
      </c>
      <c r="E8473" s="7" t="s">
        <v>12629</v>
      </c>
      <c r="F8473" s="7"/>
      <c r="G8473" s="7"/>
      <c r="H8473" s="8" t="s">
        <v>1651</v>
      </c>
      <c r="I8473" s="8"/>
      <c r="J8473" s="8" t="s">
        <v>12630</v>
      </c>
      <c r="K8473" s="8" t="s">
        <v>12631</v>
      </c>
      <c r="L8473" s="8" t="s">
        <v>559</v>
      </c>
      <c r="M8473" s="7" t="s">
        <v>1982</v>
      </c>
      <c r="N8473" s="9" t="s">
        <v>12633</v>
      </c>
    </row>
    <row r="8474" spans="1:14">
      <c r="A8474" s="7" t="s">
        <v>9897</v>
      </c>
      <c r="B8474" s="7"/>
      <c r="C8474" s="7" t="s">
        <v>16873</v>
      </c>
      <c r="D8474" s="7" t="s">
        <v>16874</v>
      </c>
      <c r="E8474" s="7" t="s">
        <v>12629</v>
      </c>
      <c r="F8474" s="7"/>
      <c r="G8474" s="7"/>
      <c r="H8474" s="8" t="s">
        <v>1651</v>
      </c>
      <c r="I8474" s="8"/>
      <c r="J8474" s="8" t="s">
        <v>12630</v>
      </c>
      <c r="K8474" s="8" t="s">
        <v>12631</v>
      </c>
      <c r="L8474" s="8" t="s">
        <v>559</v>
      </c>
      <c r="M8474" s="7" t="s">
        <v>1982</v>
      </c>
      <c r="N8474" s="9" t="s">
        <v>12633</v>
      </c>
    </row>
    <row r="8475" spans="1:14">
      <c r="A8475" s="7" t="s">
        <v>9897</v>
      </c>
      <c r="B8475" s="7"/>
      <c r="C8475" s="7" t="s">
        <v>16875</v>
      </c>
      <c r="D8475" s="7" t="s">
        <v>16876</v>
      </c>
      <c r="E8475" s="7" t="s">
        <v>12629</v>
      </c>
      <c r="F8475" s="7"/>
      <c r="G8475" s="7"/>
      <c r="H8475" s="8" t="s">
        <v>1651</v>
      </c>
      <c r="I8475" s="8"/>
      <c r="J8475" s="8" t="s">
        <v>12630</v>
      </c>
      <c r="K8475" s="8" t="s">
        <v>12631</v>
      </c>
      <c r="L8475" s="8" t="s">
        <v>559</v>
      </c>
      <c r="M8475" s="7" t="s">
        <v>1982</v>
      </c>
      <c r="N8475" s="9" t="s">
        <v>12633</v>
      </c>
    </row>
    <row r="8476" spans="1:14">
      <c r="A8476" s="7" t="s">
        <v>9897</v>
      </c>
      <c r="B8476" s="7"/>
      <c r="C8476" s="7" t="s">
        <v>16877</v>
      </c>
      <c r="D8476" s="7" t="s">
        <v>16878</v>
      </c>
      <c r="E8476" s="7" t="s">
        <v>12629</v>
      </c>
      <c r="F8476" s="7"/>
      <c r="G8476" s="7"/>
      <c r="H8476" s="8" t="s">
        <v>1651</v>
      </c>
      <c r="I8476" s="8"/>
      <c r="J8476" s="8" t="s">
        <v>12630</v>
      </c>
      <c r="K8476" s="8" t="s">
        <v>12631</v>
      </c>
      <c r="L8476" s="8" t="s">
        <v>559</v>
      </c>
      <c r="M8476" s="7" t="s">
        <v>1982</v>
      </c>
      <c r="N8476" s="9" t="s">
        <v>12633</v>
      </c>
    </row>
    <row r="8477" spans="1:14">
      <c r="A8477" s="7" t="s">
        <v>9897</v>
      </c>
      <c r="B8477" s="7"/>
      <c r="C8477" s="7" t="s">
        <v>16879</v>
      </c>
      <c r="D8477" s="7" t="s">
        <v>16880</v>
      </c>
      <c r="E8477" s="7" t="s">
        <v>12629</v>
      </c>
      <c r="F8477" s="7"/>
      <c r="G8477" s="7"/>
      <c r="H8477" s="8" t="s">
        <v>1651</v>
      </c>
      <c r="I8477" s="8"/>
      <c r="J8477" s="8" t="s">
        <v>12630</v>
      </c>
      <c r="K8477" s="8" t="s">
        <v>12631</v>
      </c>
      <c r="L8477" s="8" t="s">
        <v>559</v>
      </c>
      <c r="M8477" s="7" t="s">
        <v>1982</v>
      </c>
      <c r="N8477" s="9" t="s">
        <v>12633</v>
      </c>
    </row>
    <row r="8478" spans="1:14">
      <c r="A8478" s="7" t="s">
        <v>9897</v>
      </c>
      <c r="B8478" s="7"/>
      <c r="C8478" s="7" t="s">
        <v>16881</v>
      </c>
      <c r="D8478" s="7" t="s">
        <v>16882</v>
      </c>
      <c r="E8478" s="7" t="s">
        <v>12629</v>
      </c>
      <c r="F8478" s="7"/>
      <c r="G8478" s="7"/>
      <c r="H8478" s="8" t="s">
        <v>1651</v>
      </c>
      <c r="I8478" s="8"/>
      <c r="J8478" s="8" t="s">
        <v>12630</v>
      </c>
      <c r="K8478" s="8" t="s">
        <v>12631</v>
      </c>
      <c r="L8478" s="8" t="s">
        <v>559</v>
      </c>
      <c r="M8478" s="7" t="s">
        <v>1982</v>
      </c>
      <c r="N8478" s="9" t="s">
        <v>12633</v>
      </c>
    </row>
    <row r="8479" spans="1:14">
      <c r="A8479" s="7" t="s">
        <v>9897</v>
      </c>
      <c r="B8479" s="7"/>
      <c r="C8479" s="7" t="s">
        <v>16883</v>
      </c>
      <c r="D8479" s="7" t="s">
        <v>16884</v>
      </c>
      <c r="E8479" s="7" t="s">
        <v>12629</v>
      </c>
      <c r="F8479" s="7"/>
      <c r="G8479" s="7"/>
      <c r="H8479" s="8" t="s">
        <v>1651</v>
      </c>
      <c r="I8479" s="8"/>
      <c r="J8479" s="8" t="s">
        <v>12630</v>
      </c>
      <c r="K8479" s="8" t="s">
        <v>12631</v>
      </c>
      <c r="L8479" s="8" t="s">
        <v>559</v>
      </c>
      <c r="M8479" s="7" t="s">
        <v>1982</v>
      </c>
      <c r="N8479" s="9" t="s">
        <v>12633</v>
      </c>
    </row>
    <row r="8480" spans="1:14">
      <c r="A8480" s="7" t="s">
        <v>9897</v>
      </c>
      <c r="B8480" s="7"/>
      <c r="C8480" s="7" t="s">
        <v>16885</v>
      </c>
      <c r="D8480" s="7" t="s">
        <v>16886</v>
      </c>
      <c r="E8480" s="7" t="s">
        <v>12629</v>
      </c>
      <c r="F8480" s="7"/>
      <c r="G8480" s="7"/>
      <c r="H8480" s="8" t="s">
        <v>1651</v>
      </c>
      <c r="I8480" s="8"/>
      <c r="J8480" s="8" t="s">
        <v>12630</v>
      </c>
      <c r="K8480" s="8" t="s">
        <v>12631</v>
      </c>
      <c r="L8480" s="8" t="s">
        <v>559</v>
      </c>
      <c r="M8480" s="7" t="s">
        <v>1982</v>
      </c>
      <c r="N8480" s="9" t="s">
        <v>12633</v>
      </c>
    </row>
    <row r="8481" spans="1:14">
      <c r="A8481" s="7" t="s">
        <v>9897</v>
      </c>
      <c r="B8481" s="7"/>
      <c r="C8481" s="7" t="s">
        <v>16887</v>
      </c>
      <c r="D8481" s="7" t="s">
        <v>16888</v>
      </c>
      <c r="E8481" s="7" t="s">
        <v>12629</v>
      </c>
      <c r="F8481" s="7"/>
      <c r="G8481" s="7"/>
      <c r="H8481" s="8" t="s">
        <v>1651</v>
      </c>
      <c r="I8481" s="8"/>
      <c r="J8481" s="8" t="s">
        <v>12630</v>
      </c>
      <c r="K8481" s="8" t="s">
        <v>12631</v>
      </c>
      <c r="L8481" s="8" t="s">
        <v>559</v>
      </c>
      <c r="M8481" s="7" t="s">
        <v>1982</v>
      </c>
      <c r="N8481" s="9" t="s">
        <v>12633</v>
      </c>
    </row>
    <row r="8482" spans="1:14">
      <c r="A8482" s="7" t="s">
        <v>9897</v>
      </c>
      <c r="B8482" s="7"/>
      <c r="C8482" s="7" t="s">
        <v>16889</v>
      </c>
      <c r="D8482" s="7" t="s">
        <v>16890</v>
      </c>
      <c r="E8482" s="7" t="s">
        <v>12629</v>
      </c>
      <c r="F8482" s="7"/>
      <c r="G8482" s="7"/>
      <c r="H8482" s="8" t="s">
        <v>1651</v>
      </c>
      <c r="I8482" s="8"/>
      <c r="J8482" s="8" t="s">
        <v>12630</v>
      </c>
      <c r="K8482" s="8" t="s">
        <v>12631</v>
      </c>
      <c r="L8482" s="8" t="s">
        <v>559</v>
      </c>
      <c r="M8482" s="7" t="s">
        <v>1982</v>
      </c>
      <c r="N8482" s="9" t="s">
        <v>12633</v>
      </c>
    </row>
    <row r="8483" spans="1:14">
      <c r="A8483" s="7" t="s">
        <v>9897</v>
      </c>
      <c r="B8483" s="7"/>
      <c r="C8483" s="7" t="s">
        <v>16891</v>
      </c>
      <c r="D8483" s="7" t="s">
        <v>16892</v>
      </c>
      <c r="E8483" s="7" t="s">
        <v>12629</v>
      </c>
      <c r="F8483" s="7"/>
      <c r="G8483" s="7"/>
      <c r="H8483" s="8" t="s">
        <v>1651</v>
      </c>
      <c r="I8483" s="8"/>
      <c r="J8483" s="8" t="s">
        <v>12630</v>
      </c>
      <c r="K8483" s="8" t="s">
        <v>12631</v>
      </c>
      <c r="L8483" s="8" t="s">
        <v>559</v>
      </c>
      <c r="M8483" s="7" t="s">
        <v>1982</v>
      </c>
      <c r="N8483" s="9" t="s">
        <v>12633</v>
      </c>
    </row>
    <row r="8484" spans="1:14">
      <c r="A8484" s="7" t="s">
        <v>9897</v>
      </c>
      <c r="B8484" s="7"/>
      <c r="C8484" s="7" t="s">
        <v>16893</v>
      </c>
      <c r="D8484" s="7" t="s">
        <v>16894</v>
      </c>
      <c r="E8484" s="7" t="s">
        <v>12629</v>
      </c>
      <c r="F8484" s="7"/>
      <c r="G8484" s="7"/>
      <c r="H8484" s="8" t="s">
        <v>1651</v>
      </c>
      <c r="I8484" s="8"/>
      <c r="J8484" s="8" t="s">
        <v>12630</v>
      </c>
      <c r="K8484" s="8" t="s">
        <v>12631</v>
      </c>
      <c r="L8484" s="8" t="s">
        <v>559</v>
      </c>
      <c r="M8484" s="7" t="s">
        <v>1982</v>
      </c>
      <c r="N8484" s="9" t="s">
        <v>12633</v>
      </c>
    </row>
    <row r="8485" spans="1:14">
      <c r="A8485" s="7" t="s">
        <v>9897</v>
      </c>
      <c r="B8485" s="7"/>
      <c r="C8485" s="7" t="s">
        <v>16895</v>
      </c>
      <c r="D8485" s="7" t="s">
        <v>16896</v>
      </c>
      <c r="E8485" s="7" t="s">
        <v>12629</v>
      </c>
      <c r="F8485" s="7"/>
      <c r="G8485" s="7"/>
      <c r="H8485" s="8" t="s">
        <v>1651</v>
      </c>
      <c r="I8485" s="8"/>
      <c r="J8485" s="8" t="s">
        <v>12630</v>
      </c>
      <c r="K8485" s="8" t="s">
        <v>12631</v>
      </c>
      <c r="L8485" s="8" t="s">
        <v>559</v>
      </c>
      <c r="M8485" s="7" t="s">
        <v>1982</v>
      </c>
      <c r="N8485" s="9" t="s">
        <v>12633</v>
      </c>
    </row>
    <row r="8486" spans="1:14">
      <c r="A8486" s="7" t="s">
        <v>9897</v>
      </c>
      <c r="B8486" s="7"/>
      <c r="C8486" s="7" t="s">
        <v>16897</v>
      </c>
      <c r="D8486" s="7" t="s">
        <v>16898</v>
      </c>
      <c r="E8486" s="7" t="s">
        <v>12629</v>
      </c>
      <c r="F8486" s="7"/>
      <c r="G8486" s="7"/>
      <c r="H8486" s="8" t="s">
        <v>1651</v>
      </c>
      <c r="I8486" s="8"/>
      <c r="J8486" s="8" t="s">
        <v>12630</v>
      </c>
      <c r="K8486" s="8" t="s">
        <v>12631</v>
      </c>
      <c r="L8486" s="8" t="s">
        <v>559</v>
      </c>
      <c r="M8486" s="7" t="s">
        <v>1982</v>
      </c>
      <c r="N8486" s="9" t="s">
        <v>12633</v>
      </c>
    </row>
    <row r="8487" spans="1:14">
      <c r="A8487" s="7" t="s">
        <v>9897</v>
      </c>
      <c r="B8487" s="7"/>
      <c r="C8487" s="7" t="s">
        <v>16899</v>
      </c>
      <c r="D8487" s="7" t="s">
        <v>16900</v>
      </c>
      <c r="E8487" s="7" t="s">
        <v>12629</v>
      </c>
      <c r="F8487" s="7"/>
      <c r="G8487" s="7"/>
      <c r="H8487" s="8" t="s">
        <v>1651</v>
      </c>
      <c r="I8487" s="8"/>
      <c r="J8487" s="8" t="s">
        <v>12630</v>
      </c>
      <c r="K8487" s="8" t="s">
        <v>12631</v>
      </c>
      <c r="L8487" s="8" t="s">
        <v>559</v>
      </c>
      <c r="M8487" s="7" t="s">
        <v>1982</v>
      </c>
      <c r="N8487" s="9" t="s">
        <v>12633</v>
      </c>
    </row>
    <row r="8488" spans="1:14">
      <c r="A8488" s="7" t="s">
        <v>9897</v>
      </c>
      <c r="B8488" s="7"/>
      <c r="C8488" s="7" t="s">
        <v>16901</v>
      </c>
      <c r="D8488" s="7" t="s">
        <v>16902</v>
      </c>
      <c r="E8488" s="7" t="s">
        <v>12629</v>
      </c>
      <c r="F8488" s="7"/>
      <c r="G8488" s="7"/>
      <c r="H8488" s="8" t="s">
        <v>1651</v>
      </c>
      <c r="I8488" s="8"/>
      <c r="J8488" s="8" t="s">
        <v>12630</v>
      </c>
      <c r="K8488" s="8" t="s">
        <v>12631</v>
      </c>
      <c r="L8488" s="8" t="s">
        <v>559</v>
      </c>
      <c r="M8488" s="7" t="s">
        <v>1982</v>
      </c>
      <c r="N8488" s="9" t="s">
        <v>12633</v>
      </c>
    </row>
    <row r="8489" spans="1:14">
      <c r="A8489" s="7" t="s">
        <v>9897</v>
      </c>
      <c r="B8489" s="7"/>
      <c r="C8489" s="7" t="s">
        <v>16903</v>
      </c>
      <c r="D8489" s="7" t="s">
        <v>16904</v>
      </c>
      <c r="E8489" s="7" t="s">
        <v>12629</v>
      </c>
      <c r="F8489" s="7"/>
      <c r="G8489" s="7"/>
      <c r="H8489" s="8" t="s">
        <v>1651</v>
      </c>
      <c r="I8489" s="8"/>
      <c r="J8489" s="8" t="s">
        <v>12630</v>
      </c>
      <c r="K8489" s="8" t="s">
        <v>12631</v>
      </c>
      <c r="L8489" s="8" t="s">
        <v>559</v>
      </c>
      <c r="M8489" s="7" t="s">
        <v>1982</v>
      </c>
      <c r="N8489" s="9" t="s">
        <v>12633</v>
      </c>
    </row>
    <row r="8490" spans="1:14">
      <c r="A8490" s="7" t="s">
        <v>9897</v>
      </c>
      <c r="B8490" s="7"/>
      <c r="C8490" s="7" t="s">
        <v>16905</v>
      </c>
      <c r="D8490" s="7" t="s">
        <v>16906</v>
      </c>
      <c r="E8490" s="7" t="s">
        <v>12629</v>
      </c>
      <c r="F8490" s="7"/>
      <c r="G8490" s="7"/>
      <c r="H8490" s="8" t="s">
        <v>1651</v>
      </c>
      <c r="I8490" s="8"/>
      <c r="J8490" s="8" t="s">
        <v>12630</v>
      </c>
      <c r="K8490" s="8" t="s">
        <v>12631</v>
      </c>
      <c r="L8490" s="8" t="s">
        <v>559</v>
      </c>
      <c r="M8490" s="7" t="s">
        <v>1982</v>
      </c>
      <c r="N8490" s="9" t="s">
        <v>12633</v>
      </c>
    </row>
    <row r="8491" spans="1:14">
      <c r="A8491" s="7" t="s">
        <v>9897</v>
      </c>
      <c r="B8491" s="7"/>
      <c r="C8491" s="7" t="s">
        <v>16907</v>
      </c>
      <c r="D8491" s="7" t="s">
        <v>16908</v>
      </c>
      <c r="E8491" s="7" t="s">
        <v>12629</v>
      </c>
      <c r="F8491" s="7"/>
      <c r="G8491" s="7"/>
      <c r="H8491" s="8" t="s">
        <v>1651</v>
      </c>
      <c r="I8491" s="8"/>
      <c r="J8491" s="8" t="s">
        <v>12630</v>
      </c>
      <c r="K8491" s="8" t="s">
        <v>12631</v>
      </c>
      <c r="L8491" s="8" t="s">
        <v>559</v>
      </c>
      <c r="M8491" s="7" t="s">
        <v>1982</v>
      </c>
      <c r="N8491" s="9" t="s">
        <v>12633</v>
      </c>
    </row>
    <row r="8492" spans="1:14">
      <c r="A8492" s="7" t="s">
        <v>9897</v>
      </c>
      <c r="B8492" s="7"/>
      <c r="C8492" s="7" t="s">
        <v>16909</v>
      </c>
      <c r="D8492" s="7" t="s">
        <v>16910</v>
      </c>
      <c r="E8492" s="7" t="s">
        <v>12629</v>
      </c>
      <c r="F8492" s="7"/>
      <c r="G8492" s="7"/>
      <c r="H8492" s="8" t="s">
        <v>1651</v>
      </c>
      <c r="I8492" s="8"/>
      <c r="J8492" s="8" t="s">
        <v>12630</v>
      </c>
      <c r="K8492" s="8" t="s">
        <v>12631</v>
      </c>
      <c r="L8492" s="8" t="s">
        <v>559</v>
      </c>
      <c r="M8492" s="7" t="s">
        <v>1982</v>
      </c>
      <c r="N8492" s="9" t="s">
        <v>12633</v>
      </c>
    </row>
    <row r="8493" spans="1:14">
      <c r="A8493" s="7" t="s">
        <v>9897</v>
      </c>
      <c r="B8493" s="7"/>
      <c r="C8493" s="7" t="s">
        <v>16911</v>
      </c>
      <c r="D8493" s="7" t="s">
        <v>16912</v>
      </c>
      <c r="E8493" s="7" t="s">
        <v>12629</v>
      </c>
      <c r="F8493" s="7"/>
      <c r="G8493" s="7"/>
      <c r="H8493" s="8" t="s">
        <v>1651</v>
      </c>
      <c r="I8493" s="8"/>
      <c r="J8493" s="8" t="s">
        <v>12630</v>
      </c>
      <c r="K8493" s="8" t="s">
        <v>12631</v>
      </c>
      <c r="L8493" s="8" t="s">
        <v>559</v>
      </c>
      <c r="M8493" s="7" t="s">
        <v>1982</v>
      </c>
      <c r="N8493" s="9" t="s">
        <v>12633</v>
      </c>
    </row>
    <row r="8494" spans="1:14">
      <c r="A8494" s="7" t="s">
        <v>9897</v>
      </c>
      <c r="B8494" s="7"/>
      <c r="C8494" s="7" t="s">
        <v>16913</v>
      </c>
      <c r="D8494" s="7" t="s">
        <v>16914</v>
      </c>
      <c r="E8494" s="7" t="s">
        <v>12629</v>
      </c>
      <c r="F8494" s="7"/>
      <c r="G8494" s="7"/>
      <c r="H8494" s="8" t="s">
        <v>1651</v>
      </c>
      <c r="I8494" s="8"/>
      <c r="J8494" s="8" t="s">
        <v>12630</v>
      </c>
      <c r="K8494" s="8" t="s">
        <v>12631</v>
      </c>
      <c r="L8494" s="8" t="s">
        <v>559</v>
      </c>
      <c r="M8494" s="7" t="s">
        <v>1982</v>
      </c>
      <c r="N8494" s="9" t="s">
        <v>12633</v>
      </c>
    </row>
    <row r="8495" spans="1:14">
      <c r="A8495" s="7" t="s">
        <v>9897</v>
      </c>
      <c r="B8495" s="7"/>
      <c r="C8495" s="7" t="s">
        <v>16915</v>
      </c>
      <c r="D8495" s="7" t="s">
        <v>16916</v>
      </c>
      <c r="E8495" s="7" t="s">
        <v>12629</v>
      </c>
      <c r="F8495" s="7"/>
      <c r="G8495" s="7"/>
      <c r="H8495" s="8" t="s">
        <v>1651</v>
      </c>
      <c r="I8495" s="8"/>
      <c r="J8495" s="8" t="s">
        <v>12630</v>
      </c>
      <c r="K8495" s="8" t="s">
        <v>12631</v>
      </c>
      <c r="L8495" s="8" t="s">
        <v>559</v>
      </c>
      <c r="M8495" s="7" t="s">
        <v>1982</v>
      </c>
      <c r="N8495" s="9" t="s">
        <v>12633</v>
      </c>
    </row>
    <row r="8496" spans="1:14">
      <c r="A8496" s="7" t="s">
        <v>9897</v>
      </c>
      <c r="B8496" s="7"/>
      <c r="C8496" s="7" t="s">
        <v>16917</v>
      </c>
      <c r="D8496" s="7" t="s">
        <v>16918</v>
      </c>
      <c r="E8496" s="7" t="s">
        <v>12629</v>
      </c>
      <c r="F8496" s="7"/>
      <c r="G8496" s="7"/>
      <c r="H8496" s="8" t="s">
        <v>1651</v>
      </c>
      <c r="I8496" s="8"/>
      <c r="J8496" s="8" t="s">
        <v>12630</v>
      </c>
      <c r="K8496" s="8" t="s">
        <v>12631</v>
      </c>
      <c r="L8496" s="8" t="s">
        <v>559</v>
      </c>
      <c r="M8496" s="7" t="s">
        <v>1982</v>
      </c>
      <c r="N8496" s="9" t="s">
        <v>12633</v>
      </c>
    </row>
    <row r="8497" spans="1:14">
      <c r="A8497" s="7" t="s">
        <v>9897</v>
      </c>
      <c r="B8497" s="7"/>
      <c r="C8497" s="7" t="s">
        <v>16919</v>
      </c>
      <c r="D8497" s="7" t="s">
        <v>16920</v>
      </c>
      <c r="E8497" s="7" t="s">
        <v>12629</v>
      </c>
      <c r="F8497" s="7"/>
      <c r="G8497" s="7"/>
      <c r="H8497" s="8" t="s">
        <v>1651</v>
      </c>
      <c r="I8497" s="8"/>
      <c r="J8497" s="8" t="s">
        <v>12630</v>
      </c>
      <c r="K8497" s="8" t="s">
        <v>12631</v>
      </c>
      <c r="L8497" s="8" t="s">
        <v>559</v>
      </c>
      <c r="M8497" s="7" t="s">
        <v>1982</v>
      </c>
      <c r="N8497" s="9" t="s">
        <v>12633</v>
      </c>
    </row>
    <row r="8498" spans="1:14">
      <c r="A8498" s="7" t="s">
        <v>9897</v>
      </c>
      <c r="B8498" s="7"/>
      <c r="C8498" s="7" t="s">
        <v>16921</v>
      </c>
      <c r="D8498" s="7" t="s">
        <v>16922</v>
      </c>
      <c r="E8498" s="7" t="s">
        <v>12629</v>
      </c>
      <c r="F8498" s="7"/>
      <c r="G8498" s="7"/>
      <c r="H8498" s="8" t="s">
        <v>1651</v>
      </c>
      <c r="I8498" s="8"/>
      <c r="J8498" s="8" t="s">
        <v>12630</v>
      </c>
      <c r="K8498" s="8" t="s">
        <v>12631</v>
      </c>
      <c r="L8498" s="8" t="s">
        <v>559</v>
      </c>
      <c r="M8498" s="7" t="s">
        <v>1982</v>
      </c>
      <c r="N8498" s="9" t="s">
        <v>12633</v>
      </c>
    </row>
    <row r="8499" spans="1:14">
      <c r="A8499" s="7" t="s">
        <v>9897</v>
      </c>
      <c r="B8499" s="7"/>
      <c r="C8499" s="7" t="s">
        <v>16923</v>
      </c>
      <c r="D8499" s="7" t="s">
        <v>16924</v>
      </c>
      <c r="E8499" s="7" t="s">
        <v>12629</v>
      </c>
      <c r="F8499" s="7"/>
      <c r="G8499" s="7"/>
      <c r="H8499" s="8" t="s">
        <v>1651</v>
      </c>
      <c r="I8499" s="8"/>
      <c r="J8499" s="8" t="s">
        <v>12630</v>
      </c>
      <c r="K8499" s="8" t="s">
        <v>12631</v>
      </c>
      <c r="L8499" s="8" t="s">
        <v>559</v>
      </c>
      <c r="M8499" s="7" t="s">
        <v>1982</v>
      </c>
      <c r="N8499" s="9" t="s">
        <v>12633</v>
      </c>
    </row>
    <row r="8500" spans="1:14">
      <c r="A8500" s="7" t="s">
        <v>9897</v>
      </c>
      <c r="B8500" s="7"/>
      <c r="C8500" s="7" t="s">
        <v>16925</v>
      </c>
      <c r="D8500" s="7" t="s">
        <v>16926</v>
      </c>
      <c r="E8500" s="7" t="s">
        <v>12629</v>
      </c>
      <c r="F8500" s="7"/>
      <c r="G8500" s="7"/>
      <c r="H8500" s="8" t="s">
        <v>1651</v>
      </c>
      <c r="I8500" s="8"/>
      <c r="J8500" s="8" t="s">
        <v>12630</v>
      </c>
      <c r="K8500" s="8" t="s">
        <v>12631</v>
      </c>
      <c r="L8500" s="8" t="s">
        <v>559</v>
      </c>
      <c r="M8500" s="7" t="s">
        <v>1982</v>
      </c>
      <c r="N8500" s="9" t="s">
        <v>12633</v>
      </c>
    </row>
    <row r="8501" spans="1:14">
      <c r="A8501" s="7" t="s">
        <v>9897</v>
      </c>
      <c r="B8501" s="7"/>
      <c r="C8501" s="7" t="s">
        <v>16927</v>
      </c>
      <c r="D8501" s="7" t="s">
        <v>16928</v>
      </c>
      <c r="E8501" s="7" t="s">
        <v>12629</v>
      </c>
      <c r="F8501" s="7"/>
      <c r="G8501" s="7"/>
      <c r="H8501" s="8" t="s">
        <v>1651</v>
      </c>
      <c r="I8501" s="8"/>
      <c r="J8501" s="8" t="s">
        <v>12630</v>
      </c>
      <c r="K8501" s="8" t="s">
        <v>12631</v>
      </c>
      <c r="L8501" s="8" t="s">
        <v>559</v>
      </c>
      <c r="M8501" s="7" t="s">
        <v>1982</v>
      </c>
      <c r="N8501" s="9" t="s">
        <v>12633</v>
      </c>
    </row>
    <row r="8502" spans="1:14">
      <c r="A8502" s="7" t="s">
        <v>9897</v>
      </c>
      <c r="B8502" s="7"/>
      <c r="C8502" s="7" t="s">
        <v>16929</v>
      </c>
      <c r="D8502" s="7" t="s">
        <v>16930</v>
      </c>
      <c r="E8502" s="7" t="s">
        <v>12629</v>
      </c>
      <c r="F8502" s="7"/>
      <c r="G8502" s="7"/>
      <c r="H8502" s="8" t="s">
        <v>1651</v>
      </c>
      <c r="I8502" s="8"/>
      <c r="J8502" s="8" t="s">
        <v>12630</v>
      </c>
      <c r="K8502" s="8" t="s">
        <v>12631</v>
      </c>
      <c r="L8502" s="8" t="s">
        <v>559</v>
      </c>
      <c r="M8502" s="7" t="s">
        <v>1982</v>
      </c>
      <c r="N8502" s="9" t="s">
        <v>12633</v>
      </c>
    </row>
    <row r="8503" spans="1:14">
      <c r="A8503" s="7" t="s">
        <v>9897</v>
      </c>
      <c r="B8503" s="7"/>
      <c r="C8503" s="7" t="s">
        <v>16931</v>
      </c>
      <c r="D8503" s="7" t="s">
        <v>16932</v>
      </c>
      <c r="E8503" s="7" t="s">
        <v>12629</v>
      </c>
      <c r="F8503" s="7"/>
      <c r="G8503" s="7"/>
      <c r="H8503" s="8" t="s">
        <v>1651</v>
      </c>
      <c r="I8503" s="8"/>
      <c r="J8503" s="8" t="s">
        <v>12630</v>
      </c>
      <c r="K8503" s="8" t="s">
        <v>12631</v>
      </c>
      <c r="L8503" s="8" t="s">
        <v>559</v>
      </c>
      <c r="M8503" s="7" t="s">
        <v>1982</v>
      </c>
      <c r="N8503" s="9" t="s">
        <v>12633</v>
      </c>
    </row>
    <row r="8504" spans="1:14">
      <c r="A8504" s="7" t="s">
        <v>9897</v>
      </c>
      <c r="B8504" s="7"/>
      <c r="C8504" s="7" t="s">
        <v>16933</v>
      </c>
      <c r="D8504" s="7" t="s">
        <v>16934</v>
      </c>
      <c r="E8504" s="7" t="s">
        <v>12629</v>
      </c>
      <c r="F8504" s="7"/>
      <c r="G8504" s="7"/>
      <c r="H8504" s="8" t="s">
        <v>1651</v>
      </c>
      <c r="I8504" s="8"/>
      <c r="J8504" s="8" t="s">
        <v>12630</v>
      </c>
      <c r="K8504" s="8" t="s">
        <v>12631</v>
      </c>
      <c r="L8504" s="8" t="s">
        <v>559</v>
      </c>
      <c r="M8504" s="7" t="s">
        <v>1982</v>
      </c>
      <c r="N8504" s="9" t="s">
        <v>12633</v>
      </c>
    </row>
    <row r="8505" spans="1:14">
      <c r="A8505" s="7" t="s">
        <v>9897</v>
      </c>
      <c r="B8505" s="7"/>
      <c r="C8505" s="7" t="s">
        <v>16935</v>
      </c>
      <c r="D8505" s="7" t="s">
        <v>16936</v>
      </c>
      <c r="E8505" s="7" t="s">
        <v>12629</v>
      </c>
      <c r="F8505" s="7"/>
      <c r="G8505" s="7"/>
      <c r="H8505" s="8" t="s">
        <v>1651</v>
      </c>
      <c r="I8505" s="8"/>
      <c r="J8505" s="8" t="s">
        <v>12630</v>
      </c>
      <c r="K8505" s="8" t="s">
        <v>12631</v>
      </c>
      <c r="L8505" s="8" t="s">
        <v>559</v>
      </c>
      <c r="M8505" s="7" t="s">
        <v>1982</v>
      </c>
      <c r="N8505" s="9" t="s">
        <v>12633</v>
      </c>
    </row>
    <row r="8506" spans="1:14">
      <c r="A8506" s="7" t="s">
        <v>9897</v>
      </c>
      <c r="B8506" s="7"/>
      <c r="C8506" s="7" t="s">
        <v>16937</v>
      </c>
      <c r="D8506" s="7" t="s">
        <v>16938</v>
      </c>
      <c r="E8506" s="7" t="s">
        <v>12629</v>
      </c>
      <c r="F8506" s="7"/>
      <c r="G8506" s="7"/>
      <c r="H8506" s="8" t="s">
        <v>1651</v>
      </c>
      <c r="I8506" s="8"/>
      <c r="J8506" s="8" t="s">
        <v>12630</v>
      </c>
      <c r="K8506" s="8" t="s">
        <v>12631</v>
      </c>
      <c r="L8506" s="8" t="s">
        <v>559</v>
      </c>
      <c r="M8506" s="7" t="s">
        <v>1982</v>
      </c>
      <c r="N8506" s="9" t="s">
        <v>12633</v>
      </c>
    </row>
    <row r="8507" spans="1:14">
      <c r="A8507" s="7" t="s">
        <v>9897</v>
      </c>
      <c r="B8507" s="7"/>
      <c r="C8507" s="7" t="s">
        <v>16939</v>
      </c>
      <c r="D8507" s="7" t="s">
        <v>16940</v>
      </c>
      <c r="E8507" s="7" t="s">
        <v>12629</v>
      </c>
      <c r="F8507" s="7"/>
      <c r="G8507" s="7"/>
      <c r="H8507" s="8" t="s">
        <v>1651</v>
      </c>
      <c r="I8507" s="8"/>
      <c r="J8507" s="8" t="s">
        <v>12630</v>
      </c>
      <c r="K8507" s="8" t="s">
        <v>12631</v>
      </c>
      <c r="L8507" s="8" t="s">
        <v>559</v>
      </c>
      <c r="M8507" s="7" t="s">
        <v>1982</v>
      </c>
      <c r="N8507" s="9" t="s">
        <v>12633</v>
      </c>
    </row>
    <row r="8508" spans="1:14">
      <c r="A8508" s="7" t="s">
        <v>9897</v>
      </c>
      <c r="B8508" s="7"/>
      <c r="C8508" s="7" t="s">
        <v>16941</v>
      </c>
      <c r="D8508" s="7" t="s">
        <v>16942</v>
      </c>
      <c r="E8508" s="7" t="s">
        <v>12629</v>
      </c>
      <c r="F8508" s="7"/>
      <c r="G8508" s="7"/>
      <c r="H8508" s="8" t="s">
        <v>1651</v>
      </c>
      <c r="I8508" s="8"/>
      <c r="J8508" s="8" t="s">
        <v>12630</v>
      </c>
      <c r="K8508" s="8" t="s">
        <v>12631</v>
      </c>
      <c r="L8508" s="8" t="s">
        <v>559</v>
      </c>
      <c r="M8508" s="7" t="s">
        <v>1982</v>
      </c>
      <c r="N8508" s="9" t="s">
        <v>12633</v>
      </c>
    </row>
    <row r="8509" spans="1:14">
      <c r="A8509" s="7" t="s">
        <v>9897</v>
      </c>
      <c r="B8509" s="7"/>
      <c r="C8509" s="7" t="s">
        <v>16943</v>
      </c>
      <c r="D8509" s="7" t="s">
        <v>16944</v>
      </c>
      <c r="E8509" s="7" t="s">
        <v>12629</v>
      </c>
      <c r="F8509" s="7"/>
      <c r="G8509" s="7"/>
      <c r="H8509" s="8" t="s">
        <v>1651</v>
      </c>
      <c r="I8509" s="8"/>
      <c r="J8509" s="8" t="s">
        <v>12630</v>
      </c>
      <c r="K8509" s="8" t="s">
        <v>12631</v>
      </c>
      <c r="L8509" s="8" t="s">
        <v>559</v>
      </c>
      <c r="M8509" s="7" t="s">
        <v>1982</v>
      </c>
      <c r="N8509" s="9" t="s">
        <v>12633</v>
      </c>
    </row>
    <row r="8510" spans="1:14">
      <c r="A8510" s="7" t="s">
        <v>9897</v>
      </c>
      <c r="B8510" s="7"/>
      <c r="C8510" s="7" t="s">
        <v>16945</v>
      </c>
      <c r="D8510" s="7" t="s">
        <v>16946</v>
      </c>
      <c r="E8510" s="7" t="s">
        <v>12629</v>
      </c>
      <c r="F8510" s="7"/>
      <c r="G8510" s="7"/>
      <c r="H8510" s="8" t="s">
        <v>1651</v>
      </c>
      <c r="I8510" s="8"/>
      <c r="J8510" s="8" t="s">
        <v>12630</v>
      </c>
      <c r="K8510" s="8" t="s">
        <v>12631</v>
      </c>
      <c r="L8510" s="8" t="s">
        <v>559</v>
      </c>
      <c r="M8510" s="7" t="s">
        <v>1982</v>
      </c>
      <c r="N8510" s="9" t="s">
        <v>12633</v>
      </c>
    </row>
    <row r="8511" spans="1:14">
      <c r="A8511" s="7" t="s">
        <v>9897</v>
      </c>
      <c r="B8511" s="7"/>
      <c r="C8511" s="7" t="s">
        <v>16947</v>
      </c>
      <c r="D8511" s="7" t="s">
        <v>16948</v>
      </c>
      <c r="E8511" s="7" t="s">
        <v>12629</v>
      </c>
      <c r="F8511" s="7"/>
      <c r="G8511" s="7"/>
      <c r="H8511" s="8" t="s">
        <v>1651</v>
      </c>
      <c r="I8511" s="8"/>
      <c r="J8511" s="8" t="s">
        <v>12630</v>
      </c>
      <c r="K8511" s="8" t="s">
        <v>12631</v>
      </c>
      <c r="L8511" s="8" t="s">
        <v>559</v>
      </c>
      <c r="M8511" s="7" t="s">
        <v>1982</v>
      </c>
      <c r="N8511" s="9" t="s">
        <v>12633</v>
      </c>
    </row>
    <row r="8512" spans="1:14">
      <c r="A8512" s="7" t="s">
        <v>9897</v>
      </c>
      <c r="B8512" s="7"/>
      <c r="C8512" s="7" t="s">
        <v>16949</v>
      </c>
      <c r="D8512" s="7" t="s">
        <v>16950</v>
      </c>
      <c r="E8512" s="7" t="s">
        <v>12629</v>
      </c>
      <c r="F8512" s="7"/>
      <c r="G8512" s="7"/>
      <c r="H8512" s="8" t="s">
        <v>1651</v>
      </c>
      <c r="I8512" s="8"/>
      <c r="J8512" s="8" t="s">
        <v>12630</v>
      </c>
      <c r="K8512" s="8" t="s">
        <v>12631</v>
      </c>
      <c r="L8512" s="8" t="s">
        <v>559</v>
      </c>
      <c r="M8512" s="7" t="s">
        <v>1982</v>
      </c>
      <c r="N8512" s="9" t="s">
        <v>12633</v>
      </c>
    </row>
    <row r="8513" spans="1:14">
      <c r="A8513" s="7" t="s">
        <v>9897</v>
      </c>
      <c r="B8513" s="7"/>
      <c r="C8513" s="7" t="s">
        <v>16951</v>
      </c>
      <c r="D8513" s="7" t="s">
        <v>16952</v>
      </c>
      <c r="E8513" s="7" t="s">
        <v>12629</v>
      </c>
      <c r="F8513" s="7"/>
      <c r="G8513" s="7"/>
      <c r="H8513" s="8" t="s">
        <v>1651</v>
      </c>
      <c r="I8513" s="8"/>
      <c r="J8513" s="8" t="s">
        <v>12630</v>
      </c>
      <c r="K8513" s="8" t="s">
        <v>12631</v>
      </c>
      <c r="L8513" s="8" t="s">
        <v>559</v>
      </c>
      <c r="M8513" s="7" t="s">
        <v>1982</v>
      </c>
      <c r="N8513" s="9" t="s">
        <v>12633</v>
      </c>
    </row>
    <row r="8514" spans="1:14">
      <c r="A8514" s="7" t="s">
        <v>9897</v>
      </c>
      <c r="B8514" s="7"/>
      <c r="C8514" s="7" t="s">
        <v>16953</v>
      </c>
      <c r="D8514" s="7" t="s">
        <v>16954</v>
      </c>
      <c r="E8514" s="7" t="s">
        <v>12629</v>
      </c>
      <c r="F8514" s="7"/>
      <c r="G8514" s="7"/>
      <c r="H8514" s="8" t="s">
        <v>1651</v>
      </c>
      <c r="I8514" s="8"/>
      <c r="J8514" s="8" t="s">
        <v>12630</v>
      </c>
      <c r="K8514" s="8" t="s">
        <v>12631</v>
      </c>
      <c r="L8514" s="8" t="s">
        <v>559</v>
      </c>
      <c r="M8514" s="7" t="s">
        <v>1982</v>
      </c>
      <c r="N8514" s="9" t="s">
        <v>12633</v>
      </c>
    </row>
    <row r="8515" spans="1:14">
      <c r="A8515" s="7" t="s">
        <v>9897</v>
      </c>
      <c r="B8515" s="7"/>
      <c r="C8515" s="7" t="s">
        <v>16955</v>
      </c>
      <c r="D8515" s="7" t="s">
        <v>16956</v>
      </c>
      <c r="E8515" s="7" t="s">
        <v>12629</v>
      </c>
      <c r="F8515" s="7"/>
      <c r="G8515" s="7"/>
      <c r="H8515" s="8" t="s">
        <v>1651</v>
      </c>
      <c r="I8515" s="8"/>
      <c r="J8515" s="8" t="s">
        <v>12630</v>
      </c>
      <c r="K8515" s="8" t="s">
        <v>12631</v>
      </c>
      <c r="L8515" s="8" t="s">
        <v>559</v>
      </c>
      <c r="M8515" s="7" t="s">
        <v>1982</v>
      </c>
      <c r="N8515" s="9" t="s">
        <v>12633</v>
      </c>
    </row>
    <row r="8516" spans="1:14">
      <c r="A8516" s="7" t="s">
        <v>9897</v>
      </c>
      <c r="B8516" s="7"/>
      <c r="C8516" s="7" t="s">
        <v>16957</v>
      </c>
      <c r="D8516" s="7" t="s">
        <v>16958</v>
      </c>
      <c r="E8516" s="7" t="s">
        <v>12629</v>
      </c>
      <c r="F8516" s="7"/>
      <c r="G8516" s="7"/>
      <c r="H8516" s="8" t="s">
        <v>1651</v>
      </c>
      <c r="I8516" s="8"/>
      <c r="J8516" s="8" t="s">
        <v>12630</v>
      </c>
      <c r="K8516" s="8" t="s">
        <v>12631</v>
      </c>
      <c r="L8516" s="8" t="s">
        <v>559</v>
      </c>
      <c r="M8516" s="7" t="s">
        <v>1982</v>
      </c>
      <c r="N8516" s="9" t="s">
        <v>12633</v>
      </c>
    </row>
    <row r="8517" spans="1:14">
      <c r="A8517" s="7" t="s">
        <v>9897</v>
      </c>
      <c r="B8517" s="7"/>
      <c r="C8517" s="7" t="s">
        <v>16959</v>
      </c>
      <c r="D8517" s="7" t="s">
        <v>16960</v>
      </c>
      <c r="E8517" s="7" t="s">
        <v>12629</v>
      </c>
      <c r="F8517" s="7"/>
      <c r="G8517" s="7"/>
      <c r="H8517" s="8" t="s">
        <v>1651</v>
      </c>
      <c r="I8517" s="8"/>
      <c r="J8517" s="8" t="s">
        <v>12630</v>
      </c>
      <c r="K8517" s="8" t="s">
        <v>12631</v>
      </c>
      <c r="L8517" s="8" t="s">
        <v>559</v>
      </c>
      <c r="M8517" s="7" t="s">
        <v>1982</v>
      </c>
      <c r="N8517" s="9" t="s">
        <v>12633</v>
      </c>
    </row>
    <row r="8518" spans="1:14">
      <c r="A8518" s="7" t="s">
        <v>9897</v>
      </c>
      <c r="B8518" s="7"/>
      <c r="C8518" s="7" t="s">
        <v>16961</v>
      </c>
      <c r="D8518" s="7" t="s">
        <v>16962</v>
      </c>
      <c r="E8518" s="7" t="s">
        <v>12629</v>
      </c>
      <c r="F8518" s="7"/>
      <c r="G8518" s="7"/>
      <c r="H8518" s="8" t="s">
        <v>1651</v>
      </c>
      <c r="I8518" s="8"/>
      <c r="J8518" s="8" t="s">
        <v>12630</v>
      </c>
      <c r="K8518" s="8" t="s">
        <v>12631</v>
      </c>
      <c r="L8518" s="8" t="s">
        <v>559</v>
      </c>
      <c r="M8518" s="7" t="s">
        <v>1982</v>
      </c>
      <c r="N8518" s="9" t="s">
        <v>12633</v>
      </c>
    </row>
    <row r="8519" spans="1:14">
      <c r="A8519" s="7" t="s">
        <v>9897</v>
      </c>
      <c r="B8519" s="7"/>
      <c r="C8519" s="7" t="s">
        <v>16963</v>
      </c>
      <c r="D8519" s="7" t="s">
        <v>16964</v>
      </c>
      <c r="E8519" s="7" t="s">
        <v>12629</v>
      </c>
      <c r="F8519" s="7"/>
      <c r="G8519" s="7"/>
      <c r="H8519" s="8" t="s">
        <v>1651</v>
      </c>
      <c r="I8519" s="8"/>
      <c r="J8519" s="8" t="s">
        <v>12630</v>
      </c>
      <c r="K8519" s="8" t="s">
        <v>12631</v>
      </c>
      <c r="L8519" s="8" t="s">
        <v>559</v>
      </c>
      <c r="M8519" s="7" t="s">
        <v>1982</v>
      </c>
      <c r="N8519" s="9" t="s">
        <v>12633</v>
      </c>
    </row>
    <row r="8520" spans="1:14">
      <c r="A8520" s="7" t="s">
        <v>9897</v>
      </c>
      <c r="B8520" s="7"/>
      <c r="C8520" s="7" t="s">
        <v>16965</v>
      </c>
      <c r="D8520" s="7" t="s">
        <v>16966</v>
      </c>
      <c r="E8520" s="7" t="s">
        <v>12629</v>
      </c>
      <c r="F8520" s="7"/>
      <c r="G8520" s="7"/>
      <c r="H8520" s="8" t="s">
        <v>1651</v>
      </c>
      <c r="I8520" s="8"/>
      <c r="J8520" s="8" t="s">
        <v>12630</v>
      </c>
      <c r="K8520" s="8" t="s">
        <v>12631</v>
      </c>
      <c r="L8520" s="8" t="s">
        <v>559</v>
      </c>
      <c r="M8520" s="7" t="s">
        <v>1982</v>
      </c>
      <c r="N8520" s="9" t="s">
        <v>12633</v>
      </c>
    </row>
    <row r="8521" spans="1:14">
      <c r="A8521" s="7" t="s">
        <v>9897</v>
      </c>
      <c r="B8521" s="7"/>
      <c r="C8521" s="7" t="s">
        <v>16967</v>
      </c>
      <c r="D8521" s="7" t="s">
        <v>16968</v>
      </c>
      <c r="E8521" s="7" t="s">
        <v>12629</v>
      </c>
      <c r="F8521" s="7"/>
      <c r="G8521" s="7"/>
      <c r="H8521" s="8" t="s">
        <v>1651</v>
      </c>
      <c r="I8521" s="8"/>
      <c r="J8521" s="8" t="s">
        <v>12630</v>
      </c>
      <c r="K8521" s="8" t="s">
        <v>12631</v>
      </c>
      <c r="L8521" s="8" t="s">
        <v>559</v>
      </c>
      <c r="M8521" s="7" t="s">
        <v>1982</v>
      </c>
      <c r="N8521" s="9" t="s">
        <v>12633</v>
      </c>
    </row>
    <row r="8522" spans="1:14">
      <c r="A8522" s="7" t="s">
        <v>9897</v>
      </c>
      <c r="B8522" s="7"/>
      <c r="C8522" s="7" t="s">
        <v>16969</v>
      </c>
      <c r="D8522" s="7" t="s">
        <v>16970</v>
      </c>
      <c r="E8522" s="7" t="s">
        <v>12629</v>
      </c>
      <c r="F8522" s="7"/>
      <c r="G8522" s="7"/>
      <c r="H8522" s="8" t="s">
        <v>1651</v>
      </c>
      <c r="I8522" s="8"/>
      <c r="J8522" s="8" t="s">
        <v>12630</v>
      </c>
      <c r="K8522" s="8" t="s">
        <v>12631</v>
      </c>
      <c r="L8522" s="8" t="s">
        <v>559</v>
      </c>
      <c r="M8522" s="7" t="s">
        <v>1982</v>
      </c>
      <c r="N8522" s="9" t="s">
        <v>12633</v>
      </c>
    </row>
    <row r="8523" spans="1:14">
      <c r="A8523" s="7" t="s">
        <v>9897</v>
      </c>
      <c r="B8523" s="7"/>
      <c r="C8523" s="7" t="s">
        <v>16971</v>
      </c>
      <c r="D8523" s="7" t="s">
        <v>16972</v>
      </c>
      <c r="E8523" s="7" t="s">
        <v>12629</v>
      </c>
      <c r="F8523" s="7"/>
      <c r="G8523" s="7"/>
      <c r="H8523" s="8" t="s">
        <v>1651</v>
      </c>
      <c r="I8523" s="8"/>
      <c r="J8523" s="8" t="s">
        <v>12630</v>
      </c>
      <c r="K8523" s="8" t="s">
        <v>12631</v>
      </c>
      <c r="L8523" s="8" t="s">
        <v>559</v>
      </c>
      <c r="M8523" s="7" t="s">
        <v>1982</v>
      </c>
      <c r="N8523" s="9" t="s">
        <v>12633</v>
      </c>
    </row>
    <row r="8524" spans="1:14">
      <c r="A8524" s="7" t="s">
        <v>9897</v>
      </c>
      <c r="B8524" s="7"/>
      <c r="C8524" s="7" t="s">
        <v>16973</v>
      </c>
      <c r="D8524" s="7" t="s">
        <v>16974</v>
      </c>
      <c r="E8524" s="7" t="s">
        <v>12629</v>
      </c>
      <c r="F8524" s="7"/>
      <c r="G8524" s="7"/>
      <c r="H8524" s="8" t="s">
        <v>1651</v>
      </c>
      <c r="I8524" s="8"/>
      <c r="J8524" s="8" t="s">
        <v>12630</v>
      </c>
      <c r="K8524" s="8" t="s">
        <v>12631</v>
      </c>
      <c r="L8524" s="8" t="s">
        <v>559</v>
      </c>
      <c r="M8524" s="7" t="s">
        <v>1982</v>
      </c>
      <c r="N8524" s="9" t="s">
        <v>12633</v>
      </c>
    </row>
    <row r="8525" spans="1:14">
      <c r="A8525" s="7" t="s">
        <v>9897</v>
      </c>
      <c r="B8525" s="7"/>
      <c r="C8525" s="7" t="s">
        <v>16975</v>
      </c>
      <c r="D8525" s="7" t="s">
        <v>16976</v>
      </c>
      <c r="E8525" s="7" t="s">
        <v>12629</v>
      </c>
      <c r="F8525" s="7"/>
      <c r="G8525" s="7"/>
      <c r="H8525" s="8" t="s">
        <v>1651</v>
      </c>
      <c r="I8525" s="8"/>
      <c r="J8525" s="8" t="s">
        <v>12630</v>
      </c>
      <c r="K8525" s="8" t="s">
        <v>12631</v>
      </c>
      <c r="L8525" s="8" t="s">
        <v>559</v>
      </c>
      <c r="M8525" s="7" t="s">
        <v>1982</v>
      </c>
      <c r="N8525" s="9" t="s">
        <v>12633</v>
      </c>
    </row>
    <row r="8526" spans="1:14">
      <c r="A8526" s="7" t="s">
        <v>9897</v>
      </c>
      <c r="B8526" s="7"/>
      <c r="C8526" s="7" t="s">
        <v>16977</v>
      </c>
      <c r="D8526" s="7" t="s">
        <v>16978</v>
      </c>
      <c r="E8526" s="7" t="s">
        <v>12629</v>
      </c>
      <c r="F8526" s="7"/>
      <c r="G8526" s="7"/>
      <c r="H8526" s="8" t="s">
        <v>1651</v>
      </c>
      <c r="I8526" s="8"/>
      <c r="J8526" s="8" t="s">
        <v>12630</v>
      </c>
      <c r="K8526" s="8" t="s">
        <v>12631</v>
      </c>
      <c r="L8526" s="8" t="s">
        <v>559</v>
      </c>
      <c r="M8526" s="7" t="s">
        <v>1982</v>
      </c>
      <c r="N8526" s="9" t="s">
        <v>12633</v>
      </c>
    </row>
    <row r="8527" spans="1:14">
      <c r="A8527" s="7" t="s">
        <v>9897</v>
      </c>
      <c r="B8527" s="7"/>
      <c r="C8527" s="7" t="s">
        <v>16979</v>
      </c>
      <c r="D8527" s="7" t="s">
        <v>16980</v>
      </c>
      <c r="E8527" s="7" t="s">
        <v>12629</v>
      </c>
      <c r="F8527" s="7"/>
      <c r="G8527" s="7"/>
      <c r="H8527" s="8" t="s">
        <v>1651</v>
      </c>
      <c r="I8527" s="8"/>
      <c r="J8527" s="8" t="s">
        <v>12630</v>
      </c>
      <c r="K8527" s="8" t="s">
        <v>12631</v>
      </c>
      <c r="L8527" s="8" t="s">
        <v>559</v>
      </c>
      <c r="M8527" s="7" t="s">
        <v>1982</v>
      </c>
      <c r="N8527" s="9" t="s">
        <v>12633</v>
      </c>
    </row>
    <row r="8528" spans="1:14">
      <c r="A8528" s="7" t="s">
        <v>9897</v>
      </c>
      <c r="B8528" s="7"/>
      <c r="C8528" s="7" t="s">
        <v>16981</v>
      </c>
      <c r="D8528" s="7" t="s">
        <v>16982</v>
      </c>
      <c r="E8528" s="7" t="s">
        <v>12629</v>
      </c>
      <c r="F8528" s="7"/>
      <c r="G8528" s="7"/>
      <c r="H8528" s="8" t="s">
        <v>1651</v>
      </c>
      <c r="I8528" s="8"/>
      <c r="J8528" s="8" t="s">
        <v>12630</v>
      </c>
      <c r="K8528" s="8" t="s">
        <v>12631</v>
      </c>
      <c r="L8528" s="8" t="s">
        <v>559</v>
      </c>
      <c r="M8528" s="7" t="s">
        <v>1982</v>
      </c>
      <c r="N8528" s="9" t="s">
        <v>12633</v>
      </c>
    </row>
    <row r="8529" spans="1:14">
      <c r="A8529" s="7" t="s">
        <v>9897</v>
      </c>
      <c r="B8529" s="7"/>
      <c r="C8529" s="7" t="s">
        <v>16983</v>
      </c>
      <c r="D8529" s="7" t="s">
        <v>16984</v>
      </c>
      <c r="E8529" s="7" t="s">
        <v>12629</v>
      </c>
      <c r="F8529" s="7"/>
      <c r="G8529" s="7"/>
      <c r="H8529" s="8" t="s">
        <v>1651</v>
      </c>
      <c r="I8529" s="8"/>
      <c r="J8529" s="8" t="s">
        <v>12630</v>
      </c>
      <c r="K8529" s="8" t="s">
        <v>12631</v>
      </c>
      <c r="L8529" s="8" t="s">
        <v>559</v>
      </c>
      <c r="M8529" s="7" t="s">
        <v>1982</v>
      </c>
      <c r="N8529" s="9" t="s">
        <v>12633</v>
      </c>
    </row>
    <row r="8530" spans="1:14">
      <c r="A8530" s="7" t="s">
        <v>9897</v>
      </c>
      <c r="B8530" s="7"/>
      <c r="C8530" s="7" t="s">
        <v>16985</v>
      </c>
      <c r="D8530" s="7" t="s">
        <v>16986</v>
      </c>
      <c r="E8530" s="7" t="s">
        <v>12629</v>
      </c>
      <c r="F8530" s="7"/>
      <c r="G8530" s="7"/>
      <c r="H8530" s="8" t="s">
        <v>1651</v>
      </c>
      <c r="I8530" s="8"/>
      <c r="J8530" s="8" t="s">
        <v>12630</v>
      </c>
      <c r="K8530" s="8" t="s">
        <v>12631</v>
      </c>
      <c r="L8530" s="8" t="s">
        <v>559</v>
      </c>
      <c r="M8530" s="7" t="s">
        <v>1982</v>
      </c>
      <c r="N8530" s="9" t="s">
        <v>12633</v>
      </c>
    </row>
    <row r="8531" spans="1:14">
      <c r="A8531" s="7" t="s">
        <v>9897</v>
      </c>
      <c r="B8531" s="7"/>
      <c r="C8531" s="7" t="s">
        <v>16987</v>
      </c>
      <c r="D8531" s="7" t="s">
        <v>16988</v>
      </c>
      <c r="E8531" s="7" t="s">
        <v>12629</v>
      </c>
      <c r="F8531" s="7"/>
      <c r="G8531" s="7"/>
      <c r="H8531" s="8" t="s">
        <v>1651</v>
      </c>
      <c r="I8531" s="8"/>
      <c r="J8531" s="8" t="s">
        <v>12630</v>
      </c>
      <c r="K8531" s="8" t="s">
        <v>12631</v>
      </c>
      <c r="L8531" s="8" t="s">
        <v>559</v>
      </c>
      <c r="M8531" s="7" t="s">
        <v>1982</v>
      </c>
      <c r="N8531" s="9" t="s">
        <v>12633</v>
      </c>
    </row>
    <row r="8532" spans="1:14">
      <c r="A8532" s="7" t="s">
        <v>9897</v>
      </c>
      <c r="B8532" s="7"/>
      <c r="C8532" s="7" t="s">
        <v>16989</v>
      </c>
      <c r="D8532" s="7" t="s">
        <v>16990</v>
      </c>
      <c r="E8532" s="7" t="s">
        <v>12629</v>
      </c>
      <c r="F8532" s="7"/>
      <c r="G8532" s="7"/>
      <c r="H8532" s="8" t="s">
        <v>1651</v>
      </c>
      <c r="I8532" s="8"/>
      <c r="J8532" s="8" t="s">
        <v>12630</v>
      </c>
      <c r="K8532" s="8" t="s">
        <v>12631</v>
      </c>
      <c r="L8532" s="8" t="s">
        <v>559</v>
      </c>
      <c r="M8532" s="7" t="s">
        <v>1982</v>
      </c>
      <c r="N8532" s="9" t="s">
        <v>12633</v>
      </c>
    </row>
    <row r="8533" spans="1:14">
      <c r="A8533" s="7" t="s">
        <v>9897</v>
      </c>
      <c r="B8533" s="7"/>
      <c r="C8533" s="7" t="s">
        <v>16991</v>
      </c>
      <c r="D8533" s="7" t="s">
        <v>16992</v>
      </c>
      <c r="E8533" s="7" t="s">
        <v>12629</v>
      </c>
      <c r="F8533" s="7"/>
      <c r="G8533" s="7"/>
      <c r="H8533" s="8" t="s">
        <v>1651</v>
      </c>
      <c r="I8533" s="8"/>
      <c r="J8533" s="8" t="s">
        <v>12630</v>
      </c>
      <c r="K8533" s="8" t="s">
        <v>12631</v>
      </c>
      <c r="L8533" s="8" t="s">
        <v>559</v>
      </c>
      <c r="M8533" s="7" t="s">
        <v>1982</v>
      </c>
      <c r="N8533" s="9" t="s">
        <v>12633</v>
      </c>
    </row>
    <row r="8534" spans="1:14">
      <c r="A8534" s="7" t="s">
        <v>9897</v>
      </c>
      <c r="B8534" s="7"/>
      <c r="C8534" s="7" t="s">
        <v>16993</v>
      </c>
      <c r="D8534" s="7" t="s">
        <v>16994</v>
      </c>
      <c r="E8534" s="7" t="s">
        <v>12629</v>
      </c>
      <c r="F8534" s="7"/>
      <c r="G8534" s="7"/>
      <c r="H8534" s="8" t="s">
        <v>1651</v>
      </c>
      <c r="I8534" s="8"/>
      <c r="J8534" s="8" t="s">
        <v>12630</v>
      </c>
      <c r="K8534" s="8" t="s">
        <v>12631</v>
      </c>
      <c r="L8534" s="8" t="s">
        <v>559</v>
      </c>
      <c r="M8534" s="7" t="s">
        <v>1982</v>
      </c>
      <c r="N8534" s="9" t="s">
        <v>12633</v>
      </c>
    </row>
    <row r="8535" spans="1:14">
      <c r="A8535" s="7" t="s">
        <v>9897</v>
      </c>
      <c r="B8535" s="7"/>
      <c r="C8535" s="7" t="s">
        <v>16995</v>
      </c>
      <c r="D8535" s="7" t="s">
        <v>16996</v>
      </c>
      <c r="E8535" s="7" t="s">
        <v>12629</v>
      </c>
      <c r="F8535" s="7"/>
      <c r="G8535" s="7"/>
      <c r="H8535" s="8" t="s">
        <v>1651</v>
      </c>
      <c r="I8535" s="8"/>
      <c r="J8535" s="8" t="s">
        <v>12630</v>
      </c>
      <c r="K8535" s="8" t="s">
        <v>12631</v>
      </c>
      <c r="L8535" s="8" t="s">
        <v>559</v>
      </c>
      <c r="M8535" s="7" t="s">
        <v>1982</v>
      </c>
      <c r="N8535" s="9" t="s">
        <v>12633</v>
      </c>
    </row>
    <row r="8536" spans="1:14">
      <c r="A8536" s="7" t="s">
        <v>9897</v>
      </c>
      <c r="B8536" s="7"/>
      <c r="C8536" s="7" t="s">
        <v>16997</v>
      </c>
      <c r="D8536" s="7" t="s">
        <v>16998</v>
      </c>
      <c r="E8536" s="7" t="s">
        <v>12629</v>
      </c>
      <c r="F8536" s="7"/>
      <c r="G8536" s="7"/>
      <c r="H8536" s="8" t="s">
        <v>1651</v>
      </c>
      <c r="I8536" s="8"/>
      <c r="J8536" s="8" t="s">
        <v>12630</v>
      </c>
      <c r="K8536" s="8" t="s">
        <v>12631</v>
      </c>
      <c r="L8536" s="8" t="s">
        <v>559</v>
      </c>
      <c r="M8536" s="7" t="s">
        <v>1982</v>
      </c>
      <c r="N8536" s="9" t="s">
        <v>12633</v>
      </c>
    </row>
    <row r="8537" spans="1:14">
      <c r="A8537" s="7" t="s">
        <v>9897</v>
      </c>
      <c r="B8537" s="7"/>
      <c r="C8537" s="7" t="s">
        <v>16999</v>
      </c>
      <c r="D8537" s="7" t="s">
        <v>17000</v>
      </c>
      <c r="E8537" s="7" t="s">
        <v>12629</v>
      </c>
      <c r="F8537" s="7"/>
      <c r="G8537" s="7"/>
      <c r="H8537" s="8" t="s">
        <v>1651</v>
      </c>
      <c r="I8537" s="8"/>
      <c r="J8537" s="8" t="s">
        <v>12630</v>
      </c>
      <c r="K8537" s="8" t="s">
        <v>12631</v>
      </c>
      <c r="L8537" s="8" t="s">
        <v>559</v>
      </c>
      <c r="M8537" s="7" t="s">
        <v>1982</v>
      </c>
      <c r="N8537" s="9" t="s">
        <v>12633</v>
      </c>
    </row>
    <row r="8538" spans="1:14">
      <c r="A8538" s="7" t="s">
        <v>9897</v>
      </c>
      <c r="B8538" s="7"/>
      <c r="C8538" s="7" t="s">
        <v>17001</v>
      </c>
      <c r="D8538" s="7" t="s">
        <v>17002</v>
      </c>
      <c r="E8538" s="7" t="s">
        <v>12629</v>
      </c>
      <c r="F8538" s="7"/>
      <c r="G8538" s="7"/>
      <c r="H8538" s="8" t="s">
        <v>1651</v>
      </c>
      <c r="I8538" s="8"/>
      <c r="J8538" s="8" t="s">
        <v>12630</v>
      </c>
      <c r="K8538" s="8" t="s">
        <v>12631</v>
      </c>
      <c r="L8538" s="8" t="s">
        <v>559</v>
      </c>
      <c r="M8538" s="7" t="s">
        <v>1982</v>
      </c>
      <c r="N8538" s="9" t="s">
        <v>12633</v>
      </c>
    </row>
    <row r="8539" spans="1:14">
      <c r="A8539" s="7" t="s">
        <v>9897</v>
      </c>
      <c r="B8539" s="7"/>
      <c r="C8539" s="7" t="s">
        <v>17003</v>
      </c>
      <c r="D8539" s="7" t="s">
        <v>17004</v>
      </c>
      <c r="E8539" s="7" t="s">
        <v>12629</v>
      </c>
      <c r="F8539" s="7"/>
      <c r="G8539" s="7"/>
      <c r="H8539" s="8" t="s">
        <v>1651</v>
      </c>
      <c r="I8539" s="8"/>
      <c r="J8539" s="8" t="s">
        <v>12630</v>
      </c>
      <c r="K8539" s="8" t="s">
        <v>12631</v>
      </c>
      <c r="L8539" s="8" t="s">
        <v>559</v>
      </c>
      <c r="M8539" s="7" t="s">
        <v>1982</v>
      </c>
      <c r="N8539" s="9" t="s">
        <v>12633</v>
      </c>
    </row>
    <row r="8540" spans="1:14">
      <c r="A8540" s="7" t="s">
        <v>9897</v>
      </c>
      <c r="B8540" s="7"/>
      <c r="C8540" s="7" t="s">
        <v>17005</v>
      </c>
      <c r="D8540" s="7" t="s">
        <v>17006</v>
      </c>
      <c r="E8540" s="7" t="s">
        <v>12629</v>
      </c>
      <c r="F8540" s="7"/>
      <c r="G8540" s="7"/>
      <c r="H8540" s="8" t="s">
        <v>1651</v>
      </c>
      <c r="I8540" s="8"/>
      <c r="J8540" s="8" t="s">
        <v>12630</v>
      </c>
      <c r="K8540" s="8" t="s">
        <v>12631</v>
      </c>
      <c r="L8540" s="8" t="s">
        <v>559</v>
      </c>
      <c r="M8540" s="7" t="s">
        <v>1982</v>
      </c>
      <c r="N8540" s="9" t="s">
        <v>12633</v>
      </c>
    </row>
    <row r="8541" spans="1:14">
      <c r="A8541" s="7" t="s">
        <v>9897</v>
      </c>
      <c r="B8541" s="7"/>
      <c r="C8541" s="7" t="s">
        <v>17007</v>
      </c>
      <c r="D8541" s="7" t="s">
        <v>17008</v>
      </c>
      <c r="E8541" s="7" t="s">
        <v>12629</v>
      </c>
      <c r="F8541" s="7"/>
      <c r="G8541" s="7"/>
      <c r="H8541" s="8" t="s">
        <v>1651</v>
      </c>
      <c r="I8541" s="8"/>
      <c r="J8541" s="8" t="s">
        <v>12630</v>
      </c>
      <c r="K8541" s="8" t="s">
        <v>12631</v>
      </c>
      <c r="L8541" s="8" t="s">
        <v>559</v>
      </c>
      <c r="M8541" s="7" t="s">
        <v>1982</v>
      </c>
      <c r="N8541" s="9" t="s">
        <v>12633</v>
      </c>
    </row>
    <row r="8542" spans="1:14">
      <c r="A8542" s="7" t="s">
        <v>9897</v>
      </c>
      <c r="B8542" s="7"/>
      <c r="C8542" s="7" t="s">
        <v>17009</v>
      </c>
      <c r="D8542" s="7" t="s">
        <v>17010</v>
      </c>
      <c r="E8542" s="7" t="s">
        <v>12629</v>
      </c>
      <c r="F8542" s="7"/>
      <c r="G8542" s="7"/>
      <c r="H8542" s="8" t="s">
        <v>1651</v>
      </c>
      <c r="I8542" s="8"/>
      <c r="J8542" s="8" t="s">
        <v>12630</v>
      </c>
      <c r="K8542" s="8" t="s">
        <v>12631</v>
      </c>
      <c r="L8542" s="8" t="s">
        <v>559</v>
      </c>
      <c r="M8542" s="7" t="s">
        <v>1982</v>
      </c>
      <c r="N8542" s="9" t="s">
        <v>12633</v>
      </c>
    </row>
    <row r="8543" spans="1:14">
      <c r="A8543" s="7" t="s">
        <v>9897</v>
      </c>
      <c r="B8543" s="7"/>
      <c r="C8543" s="7" t="s">
        <v>17011</v>
      </c>
      <c r="D8543" s="7" t="s">
        <v>17012</v>
      </c>
      <c r="E8543" s="7" t="s">
        <v>12629</v>
      </c>
      <c r="F8543" s="7"/>
      <c r="G8543" s="7"/>
      <c r="H8543" s="8" t="s">
        <v>1651</v>
      </c>
      <c r="I8543" s="8"/>
      <c r="J8543" s="8" t="s">
        <v>12630</v>
      </c>
      <c r="K8543" s="8" t="s">
        <v>12631</v>
      </c>
      <c r="L8543" s="8" t="s">
        <v>559</v>
      </c>
      <c r="M8543" s="7" t="s">
        <v>1982</v>
      </c>
      <c r="N8543" s="9" t="s">
        <v>12633</v>
      </c>
    </row>
    <row r="8544" spans="1:14">
      <c r="A8544" s="7" t="s">
        <v>9897</v>
      </c>
      <c r="B8544" s="7"/>
      <c r="C8544" s="7" t="s">
        <v>17013</v>
      </c>
      <c r="D8544" s="7" t="s">
        <v>17014</v>
      </c>
      <c r="E8544" s="7" t="s">
        <v>12629</v>
      </c>
      <c r="F8544" s="7"/>
      <c r="G8544" s="7"/>
      <c r="H8544" s="8" t="s">
        <v>1651</v>
      </c>
      <c r="I8544" s="8"/>
      <c r="J8544" s="8" t="s">
        <v>12630</v>
      </c>
      <c r="K8544" s="8" t="s">
        <v>12631</v>
      </c>
      <c r="L8544" s="8" t="s">
        <v>559</v>
      </c>
      <c r="M8544" s="7" t="s">
        <v>1982</v>
      </c>
      <c r="N8544" s="9" t="s">
        <v>12633</v>
      </c>
    </row>
    <row r="8545" spans="1:14">
      <c r="A8545" s="7" t="s">
        <v>9897</v>
      </c>
      <c r="B8545" s="7"/>
      <c r="C8545" s="7" t="s">
        <v>17015</v>
      </c>
      <c r="D8545" s="7" t="s">
        <v>17016</v>
      </c>
      <c r="E8545" s="7" t="s">
        <v>12629</v>
      </c>
      <c r="F8545" s="7"/>
      <c r="G8545" s="7"/>
      <c r="H8545" s="8" t="s">
        <v>1651</v>
      </c>
      <c r="I8545" s="8"/>
      <c r="J8545" s="8" t="s">
        <v>12630</v>
      </c>
      <c r="K8545" s="8" t="s">
        <v>12631</v>
      </c>
      <c r="L8545" s="8" t="s">
        <v>559</v>
      </c>
      <c r="M8545" s="7" t="s">
        <v>1982</v>
      </c>
      <c r="N8545" s="9" t="s">
        <v>12633</v>
      </c>
    </row>
    <row r="8546" spans="1:14">
      <c r="A8546" s="7" t="s">
        <v>9897</v>
      </c>
      <c r="B8546" s="7"/>
      <c r="C8546" s="7" t="s">
        <v>17017</v>
      </c>
      <c r="D8546" s="7" t="s">
        <v>17018</v>
      </c>
      <c r="E8546" s="7" t="s">
        <v>12629</v>
      </c>
      <c r="F8546" s="7"/>
      <c r="G8546" s="7"/>
      <c r="H8546" s="8" t="s">
        <v>1651</v>
      </c>
      <c r="I8546" s="8"/>
      <c r="J8546" s="8" t="s">
        <v>12630</v>
      </c>
      <c r="K8546" s="8" t="s">
        <v>12631</v>
      </c>
      <c r="L8546" s="8" t="s">
        <v>559</v>
      </c>
      <c r="M8546" s="7" t="s">
        <v>1982</v>
      </c>
      <c r="N8546" s="9" t="s">
        <v>12633</v>
      </c>
    </row>
    <row r="8547" spans="1:14">
      <c r="A8547" s="7" t="s">
        <v>9897</v>
      </c>
      <c r="B8547" s="7"/>
      <c r="C8547" s="7" t="s">
        <v>17019</v>
      </c>
      <c r="D8547" s="7" t="s">
        <v>17020</v>
      </c>
      <c r="E8547" s="7" t="s">
        <v>12629</v>
      </c>
      <c r="F8547" s="7"/>
      <c r="G8547" s="7"/>
      <c r="H8547" s="8" t="s">
        <v>1651</v>
      </c>
      <c r="I8547" s="8"/>
      <c r="J8547" s="8" t="s">
        <v>12630</v>
      </c>
      <c r="K8547" s="8" t="s">
        <v>12631</v>
      </c>
      <c r="L8547" s="8" t="s">
        <v>559</v>
      </c>
      <c r="M8547" s="7" t="s">
        <v>1982</v>
      </c>
      <c r="N8547" s="9" t="s">
        <v>12633</v>
      </c>
    </row>
    <row r="8548" spans="1:14">
      <c r="A8548" s="7" t="s">
        <v>9897</v>
      </c>
      <c r="B8548" s="7"/>
      <c r="C8548" s="7" t="s">
        <v>17021</v>
      </c>
      <c r="D8548" s="7" t="s">
        <v>17022</v>
      </c>
      <c r="E8548" s="7" t="s">
        <v>12629</v>
      </c>
      <c r="F8548" s="7"/>
      <c r="G8548" s="7"/>
      <c r="H8548" s="8" t="s">
        <v>1651</v>
      </c>
      <c r="I8548" s="8"/>
      <c r="J8548" s="8" t="s">
        <v>12630</v>
      </c>
      <c r="K8548" s="8" t="s">
        <v>12631</v>
      </c>
      <c r="L8548" s="8" t="s">
        <v>559</v>
      </c>
      <c r="M8548" s="7" t="s">
        <v>1982</v>
      </c>
      <c r="N8548" s="9" t="s">
        <v>12633</v>
      </c>
    </row>
    <row r="8549" spans="1:14">
      <c r="A8549" s="7" t="s">
        <v>9897</v>
      </c>
      <c r="B8549" s="7"/>
      <c r="C8549" s="7" t="s">
        <v>17023</v>
      </c>
      <c r="D8549" s="7" t="s">
        <v>17024</v>
      </c>
      <c r="E8549" s="7" t="s">
        <v>12629</v>
      </c>
      <c r="F8549" s="7"/>
      <c r="G8549" s="7"/>
      <c r="H8549" s="8" t="s">
        <v>1651</v>
      </c>
      <c r="I8549" s="8"/>
      <c r="J8549" s="8" t="s">
        <v>12630</v>
      </c>
      <c r="K8549" s="8" t="s">
        <v>12631</v>
      </c>
      <c r="L8549" s="8" t="s">
        <v>559</v>
      </c>
      <c r="M8549" s="7" t="s">
        <v>1982</v>
      </c>
      <c r="N8549" s="9" t="s">
        <v>12633</v>
      </c>
    </row>
    <row r="8550" spans="1:14">
      <c r="A8550" s="7" t="s">
        <v>9897</v>
      </c>
      <c r="B8550" s="7"/>
      <c r="C8550" s="7" t="s">
        <v>17025</v>
      </c>
      <c r="D8550" s="7" t="s">
        <v>17026</v>
      </c>
      <c r="E8550" s="7" t="s">
        <v>12629</v>
      </c>
      <c r="F8550" s="7"/>
      <c r="G8550" s="7"/>
      <c r="H8550" s="8" t="s">
        <v>1651</v>
      </c>
      <c r="I8550" s="8"/>
      <c r="J8550" s="8" t="s">
        <v>12630</v>
      </c>
      <c r="K8550" s="8" t="s">
        <v>12631</v>
      </c>
      <c r="L8550" s="8" t="s">
        <v>559</v>
      </c>
      <c r="M8550" s="7" t="s">
        <v>1982</v>
      </c>
      <c r="N8550" s="9" t="s">
        <v>12633</v>
      </c>
    </row>
    <row r="8551" spans="1:14">
      <c r="A8551" s="7" t="s">
        <v>9897</v>
      </c>
      <c r="B8551" s="7"/>
      <c r="C8551" s="7" t="s">
        <v>17027</v>
      </c>
      <c r="D8551" s="7" t="s">
        <v>17028</v>
      </c>
      <c r="E8551" s="7" t="s">
        <v>12629</v>
      </c>
      <c r="F8551" s="7"/>
      <c r="G8551" s="7"/>
      <c r="H8551" s="8" t="s">
        <v>1651</v>
      </c>
      <c r="I8551" s="8"/>
      <c r="J8551" s="8" t="s">
        <v>12630</v>
      </c>
      <c r="K8551" s="8" t="s">
        <v>12631</v>
      </c>
      <c r="L8551" s="8" t="s">
        <v>559</v>
      </c>
      <c r="M8551" s="7" t="s">
        <v>1982</v>
      </c>
      <c r="N8551" s="9" t="s">
        <v>12633</v>
      </c>
    </row>
    <row r="8552" spans="1:14">
      <c r="A8552" s="7" t="s">
        <v>9897</v>
      </c>
      <c r="B8552" s="7"/>
      <c r="C8552" s="7" t="s">
        <v>17029</v>
      </c>
      <c r="D8552" s="7" t="s">
        <v>17030</v>
      </c>
      <c r="E8552" s="7" t="s">
        <v>12629</v>
      </c>
      <c r="F8552" s="7"/>
      <c r="G8552" s="7"/>
      <c r="H8552" s="8" t="s">
        <v>1651</v>
      </c>
      <c r="I8552" s="8"/>
      <c r="J8552" s="8" t="s">
        <v>12630</v>
      </c>
      <c r="K8552" s="8" t="s">
        <v>12631</v>
      </c>
      <c r="L8552" s="8" t="s">
        <v>559</v>
      </c>
      <c r="M8552" s="7" t="s">
        <v>1982</v>
      </c>
      <c r="N8552" s="9" t="s">
        <v>12633</v>
      </c>
    </row>
    <row r="8553" spans="1:14">
      <c r="A8553" s="7" t="s">
        <v>9897</v>
      </c>
      <c r="B8553" s="7"/>
      <c r="C8553" s="7" t="s">
        <v>17031</v>
      </c>
      <c r="D8553" s="7" t="s">
        <v>17032</v>
      </c>
      <c r="E8553" s="7" t="s">
        <v>12629</v>
      </c>
      <c r="F8553" s="7"/>
      <c r="G8553" s="7"/>
      <c r="H8553" s="8" t="s">
        <v>1651</v>
      </c>
      <c r="I8553" s="8"/>
      <c r="J8553" s="8" t="s">
        <v>12630</v>
      </c>
      <c r="K8553" s="8" t="s">
        <v>12631</v>
      </c>
      <c r="L8553" s="8" t="s">
        <v>559</v>
      </c>
      <c r="M8553" s="7" t="s">
        <v>1982</v>
      </c>
      <c r="N8553" s="9" t="s">
        <v>12633</v>
      </c>
    </row>
    <row r="8554" spans="1:14">
      <c r="A8554" s="7" t="s">
        <v>9897</v>
      </c>
      <c r="B8554" s="7"/>
      <c r="C8554" s="7" t="s">
        <v>17033</v>
      </c>
      <c r="D8554" s="7" t="s">
        <v>17034</v>
      </c>
      <c r="E8554" s="7" t="s">
        <v>12629</v>
      </c>
      <c r="F8554" s="7"/>
      <c r="G8554" s="7"/>
      <c r="H8554" s="8" t="s">
        <v>1651</v>
      </c>
      <c r="I8554" s="8"/>
      <c r="J8554" s="8" t="s">
        <v>12630</v>
      </c>
      <c r="K8554" s="8" t="s">
        <v>12631</v>
      </c>
      <c r="L8554" s="8" t="s">
        <v>559</v>
      </c>
      <c r="M8554" s="7" t="s">
        <v>1982</v>
      </c>
      <c r="N8554" s="9" t="s">
        <v>12633</v>
      </c>
    </row>
    <row r="8555" spans="1:14">
      <c r="A8555" s="7" t="s">
        <v>9897</v>
      </c>
      <c r="B8555" s="7"/>
      <c r="C8555" s="7" t="s">
        <v>17035</v>
      </c>
      <c r="D8555" s="7" t="s">
        <v>17036</v>
      </c>
      <c r="E8555" s="7" t="s">
        <v>12629</v>
      </c>
      <c r="F8555" s="7"/>
      <c r="G8555" s="7"/>
      <c r="H8555" s="8" t="s">
        <v>1651</v>
      </c>
      <c r="I8555" s="8"/>
      <c r="J8555" s="8" t="s">
        <v>12630</v>
      </c>
      <c r="K8555" s="8" t="s">
        <v>12631</v>
      </c>
      <c r="L8555" s="8" t="s">
        <v>559</v>
      </c>
      <c r="M8555" s="7" t="s">
        <v>1982</v>
      </c>
      <c r="N8555" s="9" t="s">
        <v>12633</v>
      </c>
    </row>
    <row r="8556" spans="1:14">
      <c r="A8556" s="7" t="s">
        <v>9897</v>
      </c>
      <c r="B8556" s="7"/>
      <c r="C8556" s="7" t="s">
        <v>17037</v>
      </c>
      <c r="D8556" s="7" t="s">
        <v>17038</v>
      </c>
      <c r="E8556" s="7" t="s">
        <v>12629</v>
      </c>
      <c r="F8556" s="7"/>
      <c r="G8556" s="7"/>
      <c r="H8556" s="8" t="s">
        <v>1651</v>
      </c>
      <c r="I8556" s="8"/>
      <c r="J8556" s="8" t="s">
        <v>12630</v>
      </c>
      <c r="K8556" s="8" t="s">
        <v>12631</v>
      </c>
      <c r="L8556" s="8" t="s">
        <v>559</v>
      </c>
      <c r="M8556" s="7" t="s">
        <v>1982</v>
      </c>
      <c r="N8556" s="9" t="s">
        <v>12633</v>
      </c>
    </row>
    <row r="8557" spans="1:14">
      <c r="A8557" s="7" t="s">
        <v>9897</v>
      </c>
      <c r="B8557" s="7"/>
      <c r="C8557" s="7" t="s">
        <v>17039</v>
      </c>
      <c r="D8557" s="7" t="s">
        <v>17040</v>
      </c>
      <c r="E8557" s="7" t="s">
        <v>12629</v>
      </c>
      <c r="F8557" s="7"/>
      <c r="G8557" s="7"/>
      <c r="H8557" s="8" t="s">
        <v>1651</v>
      </c>
      <c r="I8557" s="8"/>
      <c r="J8557" s="8" t="s">
        <v>12630</v>
      </c>
      <c r="K8557" s="8" t="s">
        <v>12631</v>
      </c>
      <c r="L8557" s="8" t="s">
        <v>559</v>
      </c>
      <c r="M8557" s="7" t="s">
        <v>1982</v>
      </c>
      <c r="N8557" s="9" t="s">
        <v>12633</v>
      </c>
    </row>
    <row r="8558" spans="1:14">
      <c r="A8558" s="7" t="s">
        <v>9897</v>
      </c>
      <c r="B8558" s="7"/>
      <c r="C8558" s="7" t="s">
        <v>17041</v>
      </c>
      <c r="D8558" s="7" t="s">
        <v>17042</v>
      </c>
      <c r="E8558" s="7" t="s">
        <v>12629</v>
      </c>
      <c r="F8558" s="7"/>
      <c r="G8558" s="7"/>
      <c r="H8558" s="8" t="s">
        <v>1651</v>
      </c>
      <c r="I8558" s="8"/>
      <c r="J8558" s="8" t="s">
        <v>12630</v>
      </c>
      <c r="K8558" s="8" t="s">
        <v>12631</v>
      </c>
      <c r="L8558" s="8" t="s">
        <v>559</v>
      </c>
      <c r="M8558" s="7" t="s">
        <v>1982</v>
      </c>
      <c r="N8558" s="9" t="s">
        <v>12633</v>
      </c>
    </row>
    <row r="8559" spans="1:14">
      <c r="A8559" s="7" t="s">
        <v>9897</v>
      </c>
      <c r="B8559" s="7"/>
      <c r="C8559" s="7" t="s">
        <v>17043</v>
      </c>
      <c r="D8559" s="7" t="s">
        <v>17044</v>
      </c>
      <c r="E8559" s="7" t="s">
        <v>12629</v>
      </c>
      <c r="F8559" s="7"/>
      <c r="G8559" s="7"/>
      <c r="H8559" s="8" t="s">
        <v>1651</v>
      </c>
      <c r="I8559" s="8"/>
      <c r="J8559" s="8" t="s">
        <v>12630</v>
      </c>
      <c r="K8559" s="8" t="s">
        <v>12631</v>
      </c>
      <c r="L8559" s="8" t="s">
        <v>559</v>
      </c>
      <c r="M8559" s="7" t="s">
        <v>1982</v>
      </c>
      <c r="N8559" s="9" t="s">
        <v>12633</v>
      </c>
    </row>
    <row r="8560" spans="1:14">
      <c r="A8560" s="7" t="s">
        <v>9897</v>
      </c>
      <c r="B8560" s="7"/>
      <c r="C8560" s="7" t="s">
        <v>17045</v>
      </c>
      <c r="D8560" s="7" t="s">
        <v>17046</v>
      </c>
      <c r="E8560" s="7" t="s">
        <v>12629</v>
      </c>
      <c r="F8560" s="7"/>
      <c r="G8560" s="7"/>
      <c r="H8560" s="8" t="s">
        <v>1651</v>
      </c>
      <c r="I8560" s="8"/>
      <c r="J8560" s="8" t="s">
        <v>12630</v>
      </c>
      <c r="K8560" s="8" t="s">
        <v>12631</v>
      </c>
      <c r="L8560" s="8" t="s">
        <v>559</v>
      </c>
      <c r="M8560" s="7" t="s">
        <v>1982</v>
      </c>
      <c r="N8560" s="9" t="s">
        <v>12633</v>
      </c>
    </row>
    <row r="8561" spans="1:14">
      <c r="A8561" s="7" t="s">
        <v>9897</v>
      </c>
      <c r="B8561" s="7"/>
      <c r="C8561" s="7" t="s">
        <v>17047</v>
      </c>
      <c r="D8561" s="7" t="s">
        <v>17048</v>
      </c>
      <c r="E8561" s="7" t="s">
        <v>12629</v>
      </c>
      <c r="F8561" s="7"/>
      <c r="G8561" s="7"/>
      <c r="H8561" s="8" t="s">
        <v>1651</v>
      </c>
      <c r="I8561" s="8"/>
      <c r="J8561" s="8" t="s">
        <v>12630</v>
      </c>
      <c r="K8561" s="8" t="s">
        <v>12631</v>
      </c>
      <c r="L8561" s="8" t="s">
        <v>559</v>
      </c>
      <c r="M8561" s="7" t="s">
        <v>1982</v>
      </c>
      <c r="N8561" s="9" t="s">
        <v>12633</v>
      </c>
    </row>
    <row r="8562" spans="1:14">
      <c r="A8562" s="7" t="s">
        <v>9897</v>
      </c>
      <c r="B8562" s="7"/>
      <c r="C8562" s="7" t="s">
        <v>17049</v>
      </c>
      <c r="D8562" s="7" t="s">
        <v>17050</v>
      </c>
      <c r="E8562" s="7" t="s">
        <v>12629</v>
      </c>
      <c r="F8562" s="7"/>
      <c r="G8562" s="7"/>
      <c r="H8562" s="8" t="s">
        <v>1651</v>
      </c>
      <c r="I8562" s="8"/>
      <c r="J8562" s="8" t="s">
        <v>12630</v>
      </c>
      <c r="K8562" s="8" t="s">
        <v>12631</v>
      </c>
      <c r="L8562" s="8" t="s">
        <v>559</v>
      </c>
      <c r="M8562" s="7" t="s">
        <v>1982</v>
      </c>
      <c r="N8562" s="9" t="s">
        <v>12633</v>
      </c>
    </row>
    <row r="8563" spans="1:14">
      <c r="A8563" s="7" t="s">
        <v>9897</v>
      </c>
      <c r="B8563" s="7"/>
      <c r="C8563" s="7" t="s">
        <v>17051</v>
      </c>
      <c r="D8563" s="7" t="s">
        <v>17052</v>
      </c>
      <c r="E8563" s="7" t="s">
        <v>12629</v>
      </c>
      <c r="F8563" s="7"/>
      <c r="G8563" s="7"/>
      <c r="H8563" s="8" t="s">
        <v>1651</v>
      </c>
      <c r="I8563" s="8"/>
      <c r="J8563" s="8" t="s">
        <v>12630</v>
      </c>
      <c r="K8563" s="8" t="s">
        <v>12631</v>
      </c>
      <c r="L8563" s="8" t="s">
        <v>559</v>
      </c>
      <c r="M8563" s="7" t="s">
        <v>1982</v>
      </c>
      <c r="N8563" s="9" t="s">
        <v>12633</v>
      </c>
    </row>
    <row r="8564" spans="1:14">
      <c r="A8564" s="7" t="s">
        <v>9897</v>
      </c>
      <c r="B8564" s="7"/>
      <c r="C8564" s="7" t="s">
        <v>17053</v>
      </c>
      <c r="D8564" s="7" t="s">
        <v>17054</v>
      </c>
      <c r="E8564" s="7" t="s">
        <v>12629</v>
      </c>
      <c r="F8564" s="7"/>
      <c r="G8564" s="7"/>
      <c r="H8564" s="8" t="s">
        <v>1651</v>
      </c>
      <c r="I8564" s="8"/>
      <c r="J8564" s="8" t="s">
        <v>12630</v>
      </c>
      <c r="K8564" s="8" t="s">
        <v>12631</v>
      </c>
      <c r="L8564" s="8" t="s">
        <v>559</v>
      </c>
      <c r="M8564" s="7" t="s">
        <v>1982</v>
      </c>
      <c r="N8564" s="9" t="s">
        <v>12633</v>
      </c>
    </row>
    <row r="8565" spans="1:14">
      <c r="A8565" s="7" t="s">
        <v>9897</v>
      </c>
      <c r="B8565" s="7"/>
      <c r="C8565" s="7" t="s">
        <v>17055</v>
      </c>
      <c r="D8565" s="7" t="s">
        <v>17056</v>
      </c>
      <c r="E8565" s="7" t="s">
        <v>12629</v>
      </c>
      <c r="F8565" s="7"/>
      <c r="G8565" s="7"/>
      <c r="H8565" s="8" t="s">
        <v>1651</v>
      </c>
      <c r="I8565" s="8"/>
      <c r="J8565" s="8" t="s">
        <v>12630</v>
      </c>
      <c r="K8565" s="8" t="s">
        <v>12631</v>
      </c>
      <c r="L8565" s="8" t="s">
        <v>559</v>
      </c>
      <c r="M8565" s="7" t="s">
        <v>1982</v>
      </c>
      <c r="N8565" s="9" t="s">
        <v>12633</v>
      </c>
    </row>
    <row r="8566" spans="1:14">
      <c r="A8566" s="7" t="s">
        <v>9897</v>
      </c>
      <c r="B8566" s="7"/>
      <c r="C8566" s="7" t="s">
        <v>17057</v>
      </c>
      <c r="D8566" s="7" t="s">
        <v>17058</v>
      </c>
      <c r="E8566" s="7" t="s">
        <v>12629</v>
      </c>
      <c r="F8566" s="7"/>
      <c r="G8566" s="7"/>
      <c r="H8566" s="8" t="s">
        <v>1651</v>
      </c>
      <c r="I8566" s="8"/>
      <c r="J8566" s="8" t="s">
        <v>12630</v>
      </c>
      <c r="K8566" s="8" t="s">
        <v>12631</v>
      </c>
      <c r="L8566" s="8" t="s">
        <v>559</v>
      </c>
      <c r="M8566" s="7" t="s">
        <v>1982</v>
      </c>
      <c r="N8566" s="9" t="s">
        <v>12633</v>
      </c>
    </row>
    <row r="8567" spans="1:14">
      <c r="A8567" s="7" t="s">
        <v>9897</v>
      </c>
      <c r="B8567" s="7"/>
      <c r="C8567" s="7" t="s">
        <v>17059</v>
      </c>
      <c r="D8567" s="7" t="s">
        <v>17060</v>
      </c>
      <c r="E8567" s="7" t="s">
        <v>12629</v>
      </c>
      <c r="F8567" s="7"/>
      <c r="G8567" s="7"/>
      <c r="H8567" s="8" t="s">
        <v>1651</v>
      </c>
      <c r="I8567" s="8"/>
      <c r="J8567" s="8" t="s">
        <v>12630</v>
      </c>
      <c r="K8567" s="8" t="s">
        <v>12631</v>
      </c>
      <c r="L8567" s="8" t="s">
        <v>559</v>
      </c>
      <c r="M8567" s="7" t="s">
        <v>1982</v>
      </c>
      <c r="N8567" s="9" t="s">
        <v>12633</v>
      </c>
    </row>
    <row r="8568" spans="1:14">
      <c r="A8568" s="7" t="s">
        <v>9897</v>
      </c>
      <c r="B8568" s="7"/>
      <c r="C8568" s="7" t="s">
        <v>17061</v>
      </c>
      <c r="D8568" s="7" t="s">
        <v>17062</v>
      </c>
      <c r="E8568" s="7" t="s">
        <v>12629</v>
      </c>
      <c r="F8568" s="7"/>
      <c r="G8568" s="7"/>
      <c r="H8568" s="8" t="s">
        <v>1651</v>
      </c>
      <c r="I8568" s="8"/>
      <c r="J8568" s="8" t="s">
        <v>12630</v>
      </c>
      <c r="K8568" s="8" t="s">
        <v>12631</v>
      </c>
      <c r="L8568" s="8" t="s">
        <v>559</v>
      </c>
      <c r="M8568" s="7" t="s">
        <v>1982</v>
      </c>
      <c r="N8568" s="9" t="s">
        <v>12633</v>
      </c>
    </row>
    <row r="8569" spans="1:14">
      <c r="A8569" s="7" t="s">
        <v>9897</v>
      </c>
      <c r="B8569" s="7"/>
      <c r="C8569" s="7" t="s">
        <v>17063</v>
      </c>
      <c r="D8569" s="7" t="s">
        <v>17064</v>
      </c>
      <c r="E8569" s="7" t="s">
        <v>12629</v>
      </c>
      <c r="F8569" s="7"/>
      <c r="G8569" s="7"/>
      <c r="H8569" s="8" t="s">
        <v>1651</v>
      </c>
      <c r="I8569" s="8"/>
      <c r="J8569" s="8" t="s">
        <v>12630</v>
      </c>
      <c r="K8569" s="8" t="s">
        <v>12631</v>
      </c>
      <c r="L8569" s="8" t="s">
        <v>559</v>
      </c>
      <c r="M8569" s="7" t="s">
        <v>1982</v>
      </c>
      <c r="N8569" s="9" t="s">
        <v>12633</v>
      </c>
    </row>
    <row r="8570" spans="1:14">
      <c r="A8570" s="7" t="s">
        <v>9897</v>
      </c>
      <c r="B8570" s="7"/>
      <c r="C8570" s="7" t="s">
        <v>17065</v>
      </c>
      <c r="D8570" s="7" t="s">
        <v>17066</v>
      </c>
      <c r="E8570" s="7" t="s">
        <v>12629</v>
      </c>
      <c r="F8570" s="7"/>
      <c r="G8570" s="7"/>
      <c r="H8570" s="8" t="s">
        <v>1651</v>
      </c>
      <c r="I8570" s="8"/>
      <c r="J8570" s="8" t="s">
        <v>12630</v>
      </c>
      <c r="K8570" s="8" t="s">
        <v>12631</v>
      </c>
      <c r="L8570" s="8" t="s">
        <v>559</v>
      </c>
      <c r="M8570" s="7" t="s">
        <v>1982</v>
      </c>
      <c r="N8570" s="9" t="s">
        <v>12633</v>
      </c>
    </row>
    <row r="8571" spans="1:14">
      <c r="A8571" s="7" t="s">
        <v>9897</v>
      </c>
      <c r="B8571" s="7"/>
      <c r="C8571" s="7" t="s">
        <v>17067</v>
      </c>
      <c r="D8571" s="7" t="s">
        <v>17068</v>
      </c>
      <c r="E8571" s="7" t="s">
        <v>12629</v>
      </c>
      <c r="F8571" s="7"/>
      <c r="G8571" s="7"/>
      <c r="H8571" s="8" t="s">
        <v>1651</v>
      </c>
      <c r="I8571" s="8"/>
      <c r="J8571" s="8" t="s">
        <v>12630</v>
      </c>
      <c r="K8571" s="8" t="s">
        <v>12631</v>
      </c>
      <c r="L8571" s="8" t="s">
        <v>559</v>
      </c>
      <c r="M8571" s="7" t="s">
        <v>1982</v>
      </c>
      <c r="N8571" s="9" t="s">
        <v>12633</v>
      </c>
    </row>
    <row r="8572" spans="1:14">
      <c r="A8572" s="7" t="s">
        <v>9897</v>
      </c>
      <c r="B8572" s="7"/>
      <c r="C8572" s="7" t="s">
        <v>17069</v>
      </c>
      <c r="D8572" s="7" t="s">
        <v>17070</v>
      </c>
      <c r="E8572" s="7" t="s">
        <v>12629</v>
      </c>
      <c r="F8572" s="7"/>
      <c r="G8572" s="7"/>
      <c r="H8572" s="8" t="s">
        <v>1651</v>
      </c>
      <c r="I8572" s="8"/>
      <c r="J8572" s="8" t="s">
        <v>12630</v>
      </c>
      <c r="K8572" s="8" t="s">
        <v>12631</v>
      </c>
      <c r="L8572" s="8" t="s">
        <v>559</v>
      </c>
      <c r="M8572" s="7" t="s">
        <v>1982</v>
      </c>
      <c r="N8572" s="9" t="s">
        <v>12633</v>
      </c>
    </row>
    <row r="8573" spans="1:14">
      <c r="A8573" s="7" t="s">
        <v>9897</v>
      </c>
      <c r="B8573" s="7"/>
      <c r="C8573" s="7" t="s">
        <v>17071</v>
      </c>
      <c r="D8573" s="7" t="s">
        <v>17072</v>
      </c>
      <c r="E8573" s="7" t="s">
        <v>12629</v>
      </c>
      <c r="F8573" s="7"/>
      <c r="G8573" s="7"/>
      <c r="H8573" s="8" t="s">
        <v>1651</v>
      </c>
      <c r="I8573" s="8"/>
      <c r="J8573" s="8" t="s">
        <v>12630</v>
      </c>
      <c r="K8573" s="8" t="s">
        <v>12631</v>
      </c>
      <c r="L8573" s="8" t="s">
        <v>559</v>
      </c>
      <c r="M8573" s="7" t="s">
        <v>1982</v>
      </c>
      <c r="N8573" s="9" t="s">
        <v>12633</v>
      </c>
    </row>
    <row r="8574" spans="1:14">
      <c r="A8574" s="7" t="s">
        <v>9897</v>
      </c>
      <c r="B8574" s="7"/>
      <c r="C8574" s="7" t="s">
        <v>17073</v>
      </c>
      <c r="D8574" s="7" t="s">
        <v>17074</v>
      </c>
      <c r="E8574" s="7" t="s">
        <v>12629</v>
      </c>
      <c r="F8574" s="7"/>
      <c r="G8574" s="7"/>
      <c r="H8574" s="8" t="s">
        <v>1651</v>
      </c>
      <c r="I8574" s="8"/>
      <c r="J8574" s="8" t="s">
        <v>12630</v>
      </c>
      <c r="K8574" s="8" t="s">
        <v>12631</v>
      </c>
      <c r="L8574" s="8" t="s">
        <v>559</v>
      </c>
      <c r="M8574" s="7" t="s">
        <v>1982</v>
      </c>
      <c r="N8574" s="9" t="s">
        <v>12633</v>
      </c>
    </row>
    <row r="8575" spans="1:14">
      <c r="A8575" s="7" t="s">
        <v>9897</v>
      </c>
      <c r="B8575" s="7"/>
      <c r="C8575" s="7" t="s">
        <v>17075</v>
      </c>
      <c r="D8575" s="7" t="s">
        <v>17076</v>
      </c>
      <c r="E8575" s="7" t="s">
        <v>12629</v>
      </c>
      <c r="F8575" s="7"/>
      <c r="G8575" s="7"/>
      <c r="H8575" s="8" t="s">
        <v>1651</v>
      </c>
      <c r="I8575" s="8"/>
      <c r="J8575" s="8" t="s">
        <v>12630</v>
      </c>
      <c r="K8575" s="8" t="s">
        <v>12631</v>
      </c>
      <c r="L8575" s="8" t="s">
        <v>559</v>
      </c>
      <c r="M8575" s="7" t="s">
        <v>1982</v>
      </c>
      <c r="N8575" s="9" t="s">
        <v>12633</v>
      </c>
    </row>
    <row r="8576" spans="1:14">
      <c r="A8576" s="7" t="s">
        <v>9897</v>
      </c>
      <c r="B8576" s="7"/>
      <c r="C8576" s="7" t="s">
        <v>17077</v>
      </c>
      <c r="D8576" s="7" t="s">
        <v>17078</v>
      </c>
      <c r="E8576" s="7" t="s">
        <v>12629</v>
      </c>
      <c r="F8576" s="7"/>
      <c r="G8576" s="7"/>
      <c r="H8576" s="8" t="s">
        <v>1651</v>
      </c>
      <c r="I8576" s="8"/>
      <c r="J8576" s="8" t="s">
        <v>12630</v>
      </c>
      <c r="K8576" s="8" t="s">
        <v>12631</v>
      </c>
      <c r="L8576" s="8" t="s">
        <v>559</v>
      </c>
      <c r="M8576" s="7" t="s">
        <v>1982</v>
      </c>
      <c r="N8576" s="9" t="s">
        <v>12633</v>
      </c>
    </row>
    <row r="8577" spans="1:14">
      <c r="A8577" s="7" t="s">
        <v>9897</v>
      </c>
      <c r="B8577" s="7"/>
      <c r="C8577" s="7" t="s">
        <v>17079</v>
      </c>
      <c r="D8577" s="7" t="s">
        <v>17080</v>
      </c>
      <c r="E8577" s="7" t="s">
        <v>12629</v>
      </c>
      <c r="F8577" s="7"/>
      <c r="G8577" s="7"/>
      <c r="H8577" s="8" t="s">
        <v>1651</v>
      </c>
      <c r="I8577" s="8"/>
      <c r="J8577" s="8" t="s">
        <v>12630</v>
      </c>
      <c r="K8577" s="8" t="s">
        <v>12631</v>
      </c>
      <c r="L8577" s="8" t="s">
        <v>559</v>
      </c>
      <c r="M8577" s="7" t="s">
        <v>1982</v>
      </c>
      <c r="N8577" s="9" t="s">
        <v>12633</v>
      </c>
    </row>
    <row r="8578" spans="1:14">
      <c r="A8578" s="7" t="s">
        <v>9897</v>
      </c>
      <c r="B8578" s="7"/>
      <c r="C8578" s="7" t="s">
        <v>17081</v>
      </c>
      <c r="D8578" s="7" t="s">
        <v>17082</v>
      </c>
      <c r="E8578" s="7" t="s">
        <v>12629</v>
      </c>
      <c r="F8578" s="7"/>
      <c r="G8578" s="7"/>
      <c r="H8578" s="8" t="s">
        <v>1651</v>
      </c>
      <c r="I8578" s="8"/>
      <c r="J8578" s="8" t="s">
        <v>12630</v>
      </c>
      <c r="K8578" s="8" t="s">
        <v>12631</v>
      </c>
      <c r="L8578" s="8" t="s">
        <v>559</v>
      </c>
      <c r="M8578" s="7" t="s">
        <v>1982</v>
      </c>
      <c r="N8578" s="9" t="s">
        <v>12633</v>
      </c>
    </row>
    <row r="8579" spans="1:14">
      <c r="A8579" s="7" t="s">
        <v>9897</v>
      </c>
      <c r="B8579" s="7"/>
      <c r="C8579" s="7" t="s">
        <v>17083</v>
      </c>
      <c r="D8579" s="7" t="s">
        <v>17084</v>
      </c>
      <c r="E8579" s="7" t="s">
        <v>12629</v>
      </c>
      <c r="F8579" s="7"/>
      <c r="G8579" s="7"/>
      <c r="H8579" s="8" t="s">
        <v>1651</v>
      </c>
      <c r="I8579" s="8"/>
      <c r="J8579" s="8" t="s">
        <v>12630</v>
      </c>
      <c r="K8579" s="8" t="s">
        <v>12631</v>
      </c>
      <c r="L8579" s="8" t="s">
        <v>559</v>
      </c>
      <c r="M8579" s="7" t="s">
        <v>1982</v>
      </c>
      <c r="N8579" s="9" t="s">
        <v>12633</v>
      </c>
    </row>
    <row r="8580" spans="1:14">
      <c r="A8580" s="7" t="s">
        <v>9897</v>
      </c>
      <c r="B8580" s="7"/>
      <c r="C8580" s="7" t="s">
        <v>17085</v>
      </c>
      <c r="D8580" s="7" t="s">
        <v>17086</v>
      </c>
      <c r="E8580" s="7" t="s">
        <v>12629</v>
      </c>
      <c r="F8580" s="7"/>
      <c r="G8580" s="7"/>
      <c r="H8580" s="8" t="s">
        <v>1651</v>
      </c>
      <c r="I8580" s="8"/>
      <c r="J8580" s="8" t="s">
        <v>12630</v>
      </c>
      <c r="K8580" s="8" t="s">
        <v>12631</v>
      </c>
      <c r="L8580" s="8" t="s">
        <v>559</v>
      </c>
      <c r="M8580" s="7" t="s">
        <v>1982</v>
      </c>
      <c r="N8580" s="9" t="s">
        <v>12633</v>
      </c>
    </row>
    <row r="8581" spans="1:14">
      <c r="A8581" s="7" t="s">
        <v>9897</v>
      </c>
      <c r="B8581" s="7"/>
      <c r="C8581" s="7" t="s">
        <v>17087</v>
      </c>
      <c r="D8581" s="7" t="s">
        <v>17088</v>
      </c>
      <c r="E8581" s="7" t="s">
        <v>12629</v>
      </c>
      <c r="F8581" s="7"/>
      <c r="G8581" s="7"/>
      <c r="H8581" s="8" t="s">
        <v>1651</v>
      </c>
      <c r="I8581" s="8"/>
      <c r="J8581" s="8" t="s">
        <v>12630</v>
      </c>
      <c r="K8581" s="8" t="s">
        <v>12631</v>
      </c>
      <c r="L8581" s="8" t="s">
        <v>559</v>
      </c>
      <c r="M8581" s="7" t="s">
        <v>1982</v>
      </c>
      <c r="N8581" s="9" t="s">
        <v>12633</v>
      </c>
    </row>
    <row r="8582" spans="1:14">
      <c r="A8582" s="7" t="s">
        <v>9897</v>
      </c>
      <c r="B8582" s="7"/>
      <c r="C8582" s="7" t="s">
        <v>17089</v>
      </c>
      <c r="D8582" s="7" t="s">
        <v>17090</v>
      </c>
      <c r="E8582" s="7" t="s">
        <v>12629</v>
      </c>
      <c r="F8582" s="7"/>
      <c r="G8582" s="7"/>
      <c r="H8582" s="8" t="s">
        <v>1651</v>
      </c>
      <c r="I8582" s="8"/>
      <c r="J8582" s="8" t="s">
        <v>12630</v>
      </c>
      <c r="K8582" s="8" t="s">
        <v>12631</v>
      </c>
      <c r="L8582" s="8" t="s">
        <v>559</v>
      </c>
      <c r="M8582" s="7" t="s">
        <v>1982</v>
      </c>
      <c r="N8582" s="9" t="s">
        <v>12633</v>
      </c>
    </row>
    <row r="8583" spans="1:14">
      <c r="A8583" s="7" t="s">
        <v>9897</v>
      </c>
      <c r="B8583" s="7"/>
      <c r="C8583" s="7" t="s">
        <v>17091</v>
      </c>
      <c r="D8583" s="7" t="s">
        <v>17092</v>
      </c>
      <c r="E8583" s="7" t="s">
        <v>12629</v>
      </c>
      <c r="F8583" s="7"/>
      <c r="G8583" s="7"/>
      <c r="H8583" s="8" t="s">
        <v>1651</v>
      </c>
      <c r="I8583" s="8"/>
      <c r="J8583" s="8" t="s">
        <v>12630</v>
      </c>
      <c r="K8583" s="8" t="s">
        <v>12631</v>
      </c>
      <c r="L8583" s="8" t="s">
        <v>559</v>
      </c>
      <c r="M8583" s="7" t="s">
        <v>1982</v>
      </c>
      <c r="N8583" s="9" t="s">
        <v>12633</v>
      </c>
    </row>
    <row r="8584" spans="1:14">
      <c r="A8584" s="7" t="s">
        <v>9897</v>
      </c>
      <c r="B8584" s="7"/>
      <c r="C8584" s="7" t="s">
        <v>17093</v>
      </c>
      <c r="D8584" s="7" t="s">
        <v>17094</v>
      </c>
      <c r="E8584" s="7" t="s">
        <v>12629</v>
      </c>
      <c r="F8584" s="7"/>
      <c r="G8584" s="7"/>
      <c r="H8584" s="8" t="s">
        <v>1651</v>
      </c>
      <c r="I8584" s="8"/>
      <c r="J8584" s="8" t="s">
        <v>12630</v>
      </c>
      <c r="K8584" s="8" t="s">
        <v>12631</v>
      </c>
      <c r="L8584" s="8" t="s">
        <v>559</v>
      </c>
      <c r="M8584" s="7" t="s">
        <v>1982</v>
      </c>
      <c r="N8584" s="9" t="s">
        <v>12633</v>
      </c>
    </row>
    <row r="8585" spans="1:14">
      <c r="A8585" s="7" t="s">
        <v>9897</v>
      </c>
      <c r="B8585" s="7"/>
      <c r="C8585" s="7" t="s">
        <v>17095</v>
      </c>
      <c r="D8585" s="7" t="s">
        <v>17096</v>
      </c>
      <c r="E8585" s="7" t="s">
        <v>12629</v>
      </c>
      <c r="F8585" s="7"/>
      <c r="G8585" s="7"/>
      <c r="H8585" s="8" t="s">
        <v>1651</v>
      </c>
      <c r="I8585" s="8"/>
      <c r="J8585" s="8" t="s">
        <v>12630</v>
      </c>
      <c r="K8585" s="8" t="s">
        <v>12631</v>
      </c>
      <c r="L8585" s="8" t="s">
        <v>559</v>
      </c>
      <c r="M8585" s="7" t="s">
        <v>1982</v>
      </c>
      <c r="N8585" s="9" t="s">
        <v>12633</v>
      </c>
    </row>
    <row r="8586" spans="1:14">
      <c r="A8586" s="7" t="s">
        <v>9897</v>
      </c>
      <c r="B8586" s="7"/>
      <c r="C8586" s="7" t="s">
        <v>17097</v>
      </c>
      <c r="D8586" s="7" t="s">
        <v>17098</v>
      </c>
      <c r="E8586" s="7" t="s">
        <v>12629</v>
      </c>
      <c r="F8586" s="7"/>
      <c r="G8586" s="7"/>
      <c r="H8586" s="8" t="s">
        <v>1651</v>
      </c>
      <c r="I8586" s="8"/>
      <c r="J8586" s="8" t="s">
        <v>12630</v>
      </c>
      <c r="K8586" s="8" t="s">
        <v>12631</v>
      </c>
      <c r="L8586" s="8" t="s">
        <v>559</v>
      </c>
      <c r="M8586" s="7" t="s">
        <v>1982</v>
      </c>
      <c r="N8586" s="9" t="s">
        <v>12633</v>
      </c>
    </row>
    <row r="8587" spans="1:14">
      <c r="A8587" s="7" t="s">
        <v>9897</v>
      </c>
      <c r="B8587" s="7"/>
      <c r="C8587" s="7" t="s">
        <v>17099</v>
      </c>
      <c r="D8587" s="7" t="s">
        <v>17100</v>
      </c>
      <c r="E8587" s="7" t="s">
        <v>12629</v>
      </c>
      <c r="F8587" s="7"/>
      <c r="G8587" s="7"/>
      <c r="H8587" s="8" t="s">
        <v>1651</v>
      </c>
      <c r="I8587" s="8"/>
      <c r="J8587" s="8" t="s">
        <v>12630</v>
      </c>
      <c r="K8587" s="8" t="s">
        <v>12631</v>
      </c>
      <c r="L8587" s="8" t="s">
        <v>559</v>
      </c>
      <c r="M8587" s="7" t="s">
        <v>1982</v>
      </c>
      <c r="N8587" s="9" t="s">
        <v>12633</v>
      </c>
    </row>
    <row r="8588" spans="1:14">
      <c r="A8588" s="7" t="s">
        <v>9897</v>
      </c>
      <c r="B8588" s="7"/>
      <c r="C8588" s="7" t="s">
        <v>17101</v>
      </c>
      <c r="D8588" s="7" t="s">
        <v>17102</v>
      </c>
      <c r="E8588" s="7" t="s">
        <v>12629</v>
      </c>
      <c r="F8588" s="7"/>
      <c r="G8588" s="7"/>
      <c r="H8588" s="8" t="s">
        <v>1651</v>
      </c>
      <c r="I8588" s="8"/>
      <c r="J8588" s="8" t="s">
        <v>12630</v>
      </c>
      <c r="K8588" s="8" t="s">
        <v>12631</v>
      </c>
      <c r="L8588" s="8" t="s">
        <v>559</v>
      </c>
      <c r="M8588" s="7" t="s">
        <v>1982</v>
      </c>
      <c r="N8588" s="9" t="s">
        <v>12633</v>
      </c>
    </row>
    <row r="8589" spans="1:14">
      <c r="A8589" s="7" t="s">
        <v>9897</v>
      </c>
      <c r="B8589" s="7"/>
      <c r="C8589" s="7" t="s">
        <v>17103</v>
      </c>
      <c r="D8589" s="7" t="s">
        <v>17104</v>
      </c>
      <c r="E8589" s="7" t="s">
        <v>12629</v>
      </c>
      <c r="F8589" s="7"/>
      <c r="G8589" s="7"/>
      <c r="H8589" s="8" t="s">
        <v>1651</v>
      </c>
      <c r="I8589" s="8"/>
      <c r="J8589" s="8" t="s">
        <v>12630</v>
      </c>
      <c r="K8589" s="8" t="s">
        <v>12631</v>
      </c>
      <c r="L8589" s="8" t="s">
        <v>559</v>
      </c>
      <c r="M8589" s="7" t="s">
        <v>1982</v>
      </c>
      <c r="N8589" s="9" t="s">
        <v>12633</v>
      </c>
    </row>
    <row r="8590" spans="1:14">
      <c r="A8590" s="7" t="s">
        <v>9897</v>
      </c>
      <c r="B8590" s="7"/>
      <c r="C8590" s="7" t="s">
        <v>17105</v>
      </c>
      <c r="D8590" s="7" t="s">
        <v>17106</v>
      </c>
      <c r="E8590" s="7" t="s">
        <v>12629</v>
      </c>
      <c r="F8590" s="7"/>
      <c r="G8590" s="7"/>
      <c r="H8590" s="8" t="s">
        <v>1651</v>
      </c>
      <c r="I8590" s="8"/>
      <c r="J8590" s="8" t="s">
        <v>12630</v>
      </c>
      <c r="K8590" s="8" t="s">
        <v>12631</v>
      </c>
      <c r="L8590" s="8" t="s">
        <v>559</v>
      </c>
      <c r="M8590" s="7" t="s">
        <v>1982</v>
      </c>
      <c r="N8590" s="9" t="s">
        <v>12633</v>
      </c>
    </row>
    <row r="8591" spans="1:14">
      <c r="A8591" s="7" t="s">
        <v>9897</v>
      </c>
      <c r="B8591" s="7"/>
      <c r="C8591" s="7" t="s">
        <v>17107</v>
      </c>
      <c r="D8591" s="7" t="s">
        <v>17108</v>
      </c>
      <c r="E8591" s="7" t="s">
        <v>12629</v>
      </c>
      <c r="F8591" s="7"/>
      <c r="G8591" s="7"/>
      <c r="H8591" s="8" t="s">
        <v>1651</v>
      </c>
      <c r="I8591" s="8"/>
      <c r="J8591" s="8" t="s">
        <v>12630</v>
      </c>
      <c r="K8591" s="8" t="s">
        <v>12631</v>
      </c>
      <c r="L8591" s="8" t="s">
        <v>559</v>
      </c>
      <c r="M8591" s="7" t="s">
        <v>1982</v>
      </c>
      <c r="N8591" s="9" t="s">
        <v>12633</v>
      </c>
    </row>
    <row r="8592" spans="1:14">
      <c r="A8592" s="7" t="s">
        <v>9897</v>
      </c>
      <c r="B8592" s="7"/>
      <c r="C8592" s="7" t="s">
        <v>17109</v>
      </c>
      <c r="D8592" s="7" t="s">
        <v>17110</v>
      </c>
      <c r="E8592" s="7" t="s">
        <v>12629</v>
      </c>
      <c r="F8592" s="7"/>
      <c r="G8592" s="7"/>
      <c r="H8592" s="8" t="s">
        <v>1651</v>
      </c>
      <c r="I8592" s="8"/>
      <c r="J8592" s="8" t="s">
        <v>12630</v>
      </c>
      <c r="K8592" s="8" t="s">
        <v>12631</v>
      </c>
      <c r="L8592" s="8" t="s">
        <v>559</v>
      </c>
      <c r="M8592" s="7" t="s">
        <v>1982</v>
      </c>
      <c r="N8592" s="9" t="s">
        <v>12633</v>
      </c>
    </row>
    <row r="8593" spans="1:14">
      <c r="A8593" s="7" t="s">
        <v>9897</v>
      </c>
      <c r="B8593" s="7"/>
      <c r="C8593" s="7" t="s">
        <v>17111</v>
      </c>
      <c r="D8593" s="7" t="s">
        <v>17112</v>
      </c>
      <c r="E8593" s="7" t="s">
        <v>12629</v>
      </c>
      <c r="F8593" s="7"/>
      <c r="G8593" s="7"/>
      <c r="H8593" s="8" t="s">
        <v>1651</v>
      </c>
      <c r="I8593" s="8"/>
      <c r="J8593" s="8" t="s">
        <v>12630</v>
      </c>
      <c r="K8593" s="8" t="s">
        <v>12631</v>
      </c>
      <c r="L8593" s="8" t="s">
        <v>559</v>
      </c>
      <c r="M8593" s="7" t="s">
        <v>1982</v>
      </c>
      <c r="N8593" s="9" t="s">
        <v>12633</v>
      </c>
    </row>
    <row r="8594" spans="1:14">
      <c r="A8594" s="7" t="s">
        <v>9897</v>
      </c>
      <c r="B8594" s="7"/>
      <c r="C8594" s="7" t="s">
        <v>17113</v>
      </c>
      <c r="D8594" s="7" t="s">
        <v>17114</v>
      </c>
      <c r="E8594" s="7" t="s">
        <v>12629</v>
      </c>
      <c r="F8594" s="7"/>
      <c r="G8594" s="7"/>
      <c r="H8594" s="8" t="s">
        <v>1651</v>
      </c>
      <c r="I8594" s="8"/>
      <c r="J8594" s="8" t="s">
        <v>12630</v>
      </c>
      <c r="K8594" s="8" t="s">
        <v>12631</v>
      </c>
      <c r="L8594" s="8" t="s">
        <v>559</v>
      </c>
      <c r="M8594" s="7" t="s">
        <v>1982</v>
      </c>
      <c r="N8594" s="9" t="s">
        <v>12633</v>
      </c>
    </row>
    <row r="8595" spans="1:14">
      <c r="A8595" s="7" t="s">
        <v>9897</v>
      </c>
      <c r="B8595" s="7"/>
      <c r="C8595" s="7" t="s">
        <v>17115</v>
      </c>
      <c r="D8595" s="7" t="s">
        <v>17116</v>
      </c>
      <c r="E8595" s="7" t="s">
        <v>12629</v>
      </c>
      <c r="F8595" s="7"/>
      <c r="G8595" s="7"/>
      <c r="H8595" s="8" t="s">
        <v>1651</v>
      </c>
      <c r="I8595" s="8"/>
      <c r="J8595" s="8" t="s">
        <v>12630</v>
      </c>
      <c r="K8595" s="8" t="s">
        <v>12631</v>
      </c>
      <c r="L8595" s="8" t="s">
        <v>559</v>
      </c>
      <c r="M8595" s="7" t="s">
        <v>1982</v>
      </c>
      <c r="N8595" s="9" t="s">
        <v>12633</v>
      </c>
    </row>
    <row r="8596" spans="1:14">
      <c r="A8596" s="7" t="s">
        <v>9897</v>
      </c>
      <c r="B8596" s="7"/>
      <c r="C8596" s="7" t="s">
        <v>17117</v>
      </c>
      <c r="D8596" s="7" t="s">
        <v>17118</v>
      </c>
      <c r="E8596" s="7" t="s">
        <v>12629</v>
      </c>
      <c r="F8596" s="7"/>
      <c r="G8596" s="7"/>
      <c r="H8596" s="8" t="s">
        <v>1651</v>
      </c>
      <c r="I8596" s="8"/>
      <c r="J8596" s="8" t="s">
        <v>12630</v>
      </c>
      <c r="K8596" s="8" t="s">
        <v>12631</v>
      </c>
      <c r="L8596" s="8" t="s">
        <v>559</v>
      </c>
      <c r="M8596" s="7" t="s">
        <v>1982</v>
      </c>
      <c r="N8596" s="9" t="s">
        <v>12633</v>
      </c>
    </row>
    <row r="8597" spans="1:14">
      <c r="A8597" s="7" t="s">
        <v>9897</v>
      </c>
      <c r="B8597" s="7"/>
      <c r="C8597" s="7" t="s">
        <v>17119</v>
      </c>
      <c r="D8597" s="7" t="s">
        <v>17120</v>
      </c>
      <c r="E8597" s="7" t="s">
        <v>12629</v>
      </c>
      <c r="F8597" s="7"/>
      <c r="G8597" s="7"/>
      <c r="H8597" s="8" t="s">
        <v>1651</v>
      </c>
      <c r="I8597" s="8"/>
      <c r="J8597" s="8" t="s">
        <v>12630</v>
      </c>
      <c r="K8597" s="8" t="s">
        <v>12631</v>
      </c>
      <c r="L8597" s="8" t="s">
        <v>559</v>
      </c>
      <c r="M8597" s="7" t="s">
        <v>1982</v>
      </c>
      <c r="N8597" s="9" t="s">
        <v>12633</v>
      </c>
    </row>
    <row r="8598" spans="1:14">
      <c r="A8598" s="7" t="s">
        <v>9897</v>
      </c>
      <c r="B8598" s="7"/>
      <c r="C8598" s="7" t="s">
        <v>17121</v>
      </c>
      <c r="D8598" s="7" t="s">
        <v>17122</v>
      </c>
      <c r="E8598" s="7" t="s">
        <v>12629</v>
      </c>
      <c r="F8598" s="7"/>
      <c r="G8598" s="7"/>
      <c r="H8598" s="8" t="s">
        <v>1651</v>
      </c>
      <c r="I8598" s="8"/>
      <c r="J8598" s="8" t="s">
        <v>12630</v>
      </c>
      <c r="K8598" s="8" t="s">
        <v>12631</v>
      </c>
      <c r="L8598" s="8" t="s">
        <v>559</v>
      </c>
      <c r="M8598" s="7" t="s">
        <v>1982</v>
      </c>
      <c r="N8598" s="9" t="s">
        <v>12633</v>
      </c>
    </row>
    <row r="8599" spans="1:14">
      <c r="A8599" s="7" t="s">
        <v>9897</v>
      </c>
      <c r="B8599" s="7"/>
      <c r="C8599" s="7" t="s">
        <v>17123</v>
      </c>
      <c r="D8599" s="7" t="s">
        <v>17124</v>
      </c>
      <c r="E8599" s="7" t="s">
        <v>12629</v>
      </c>
      <c r="F8599" s="7"/>
      <c r="G8599" s="7"/>
      <c r="H8599" s="8" t="s">
        <v>1651</v>
      </c>
      <c r="I8599" s="8"/>
      <c r="J8599" s="8" t="s">
        <v>12630</v>
      </c>
      <c r="K8599" s="8" t="s">
        <v>12631</v>
      </c>
      <c r="L8599" s="8" t="s">
        <v>559</v>
      </c>
      <c r="M8599" s="7" t="s">
        <v>1982</v>
      </c>
      <c r="N8599" s="9" t="s">
        <v>12633</v>
      </c>
    </row>
    <row r="8600" spans="1:14">
      <c r="A8600" s="7" t="s">
        <v>9897</v>
      </c>
      <c r="B8600" s="7"/>
      <c r="C8600" s="7" t="s">
        <v>17125</v>
      </c>
      <c r="D8600" s="7" t="s">
        <v>17126</v>
      </c>
      <c r="E8600" s="7" t="s">
        <v>12629</v>
      </c>
      <c r="F8600" s="7"/>
      <c r="G8600" s="7"/>
      <c r="H8600" s="8" t="s">
        <v>1651</v>
      </c>
      <c r="I8600" s="8"/>
      <c r="J8600" s="8" t="s">
        <v>12630</v>
      </c>
      <c r="K8600" s="8" t="s">
        <v>12631</v>
      </c>
      <c r="L8600" s="8" t="s">
        <v>559</v>
      </c>
      <c r="M8600" s="7" t="s">
        <v>1982</v>
      </c>
      <c r="N8600" s="9" t="s">
        <v>12633</v>
      </c>
    </row>
    <row r="8601" spans="1:14">
      <c r="A8601" s="7" t="s">
        <v>9897</v>
      </c>
      <c r="B8601" s="7"/>
      <c r="C8601" s="7" t="s">
        <v>17127</v>
      </c>
      <c r="D8601" s="7" t="s">
        <v>17128</v>
      </c>
      <c r="E8601" s="7" t="s">
        <v>12629</v>
      </c>
      <c r="F8601" s="7"/>
      <c r="G8601" s="7"/>
      <c r="H8601" s="8" t="s">
        <v>1651</v>
      </c>
      <c r="I8601" s="8"/>
      <c r="J8601" s="8" t="s">
        <v>12630</v>
      </c>
      <c r="K8601" s="8" t="s">
        <v>12631</v>
      </c>
      <c r="L8601" s="8" t="s">
        <v>559</v>
      </c>
      <c r="M8601" s="7" t="s">
        <v>1982</v>
      </c>
      <c r="N8601" s="9" t="s">
        <v>12633</v>
      </c>
    </row>
    <row r="8602" spans="1:14">
      <c r="A8602" s="7" t="s">
        <v>9897</v>
      </c>
      <c r="B8602" s="7"/>
      <c r="C8602" s="7" t="s">
        <v>17129</v>
      </c>
      <c r="D8602" s="7" t="s">
        <v>17130</v>
      </c>
      <c r="E8602" s="7" t="s">
        <v>12629</v>
      </c>
      <c r="F8602" s="7"/>
      <c r="G8602" s="7"/>
      <c r="H8602" s="8" t="s">
        <v>1651</v>
      </c>
      <c r="I8602" s="8"/>
      <c r="J8602" s="8" t="s">
        <v>12630</v>
      </c>
      <c r="K8602" s="8" t="s">
        <v>12631</v>
      </c>
      <c r="L8602" s="8" t="s">
        <v>559</v>
      </c>
      <c r="M8602" s="7" t="s">
        <v>1982</v>
      </c>
      <c r="N8602" s="9" t="s">
        <v>12633</v>
      </c>
    </row>
    <row r="8603" spans="1:14">
      <c r="A8603" s="7" t="s">
        <v>9897</v>
      </c>
      <c r="B8603" s="7"/>
      <c r="C8603" s="7" t="s">
        <v>17131</v>
      </c>
      <c r="D8603" s="7" t="s">
        <v>17132</v>
      </c>
      <c r="E8603" s="7" t="s">
        <v>12629</v>
      </c>
      <c r="F8603" s="7"/>
      <c r="G8603" s="7"/>
      <c r="H8603" s="8" t="s">
        <v>1651</v>
      </c>
      <c r="I8603" s="8"/>
      <c r="J8603" s="8" t="s">
        <v>12630</v>
      </c>
      <c r="K8603" s="8" t="s">
        <v>12631</v>
      </c>
      <c r="L8603" s="8" t="s">
        <v>559</v>
      </c>
      <c r="M8603" s="7" t="s">
        <v>1982</v>
      </c>
      <c r="N8603" s="9" t="s">
        <v>12633</v>
      </c>
    </row>
    <row r="8604" spans="1:14">
      <c r="A8604" s="7" t="s">
        <v>9897</v>
      </c>
      <c r="B8604" s="7"/>
      <c r="C8604" s="7" t="s">
        <v>17133</v>
      </c>
      <c r="D8604" s="7" t="s">
        <v>17134</v>
      </c>
      <c r="E8604" s="7" t="s">
        <v>12629</v>
      </c>
      <c r="F8604" s="7"/>
      <c r="G8604" s="7"/>
      <c r="H8604" s="8" t="s">
        <v>1651</v>
      </c>
      <c r="I8604" s="8"/>
      <c r="J8604" s="8" t="s">
        <v>12630</v>
      </c>
      <c r="K8604" s="8" t="s">
        <v>12631</v>
      </c>
      <c r="L8604" s="8" t="s">
        <v>559</v>
      </c>
      <c r="M8604" s="7" t="s">
        <v>1982</v>
      </c>
      <c r="N8604" s="9" t="s">
        <v>12633</v>
      </c>
    </row>
    <row r="8605" spans="1:14">
      <c r="A8605" s="7" t="s">
        <v>9897</v>
      </c>
      <c r="B8605" s="7"/>
      <c r="C8605" s="7" t="s">
        <v>17135</v>
      </c>
      <c r="D8605" s="7" t="s">
        <v>17136</v>
      </c>
      <c r="E8605" s="7" t="s">
        <v>12629</v>
      </c>
      <c r="F8605" s="7"/>
      <c r="G8605" s="7"/>
      <c r="H8605" s="8" t="s">
        <v>1651</v>
      </c>
      <c r="I8605" s="8"/>
      <c r="J8605" s="8" t="s">
        <v>12630</v>
      </c>
      <c r="K8605" s="8" t="s">
        <v>12631</v>
      </c>
      <c r="L8605" s="8" t="s">
        <v>559</v>
      </c>
      <c r="M8605" s="7" t="s">
        <v>1982</v>
      </c>
      <c r="N8605" s="9" t="s">
        <v>12633</v>
      </c>
    </row>
    <row r="8606" spans="1:14">
      <c r="A8606" s="7" t="s">
        <v>9897</v>
      </c>
      <c r="B8606" s="7"/>
      <c r="C8606" s="7" t="s">
        <v>17137</v>
      </c>
      <c r="D8606" s="7" t="s">
        <v>17138</v>
      </c>
      <c r="E8606" s="7" t="s">
        <v>12629</v>
      </c>
      <c r="F8606" s="7"/>
      <c r="G8606" s="7"/>
      <c r="H8606" s="8" t="s">
        <v>1651</v>
      </c>
      <c r="I8606" s="8"/>
      <c r="J8606" s="8" t="s">
        <v>12630</v>
      </c>
      <c r="K8606" s="8" t="s">
        <v>12631</v>
      </c>
      <c r="L8606" s="8" t="s">
        <v>559</v>
      </c>
      <c r="M8606" s="7" t="s">
        <v>1982</v>
      </c>
      <c r="N8606" s="9" t="s">
        <v>12633</v>
      </c>
    </row>
    <row r="8607" spans="1:14">
      <c r="A8607" s="7" t="s">
        <v>9897</v>
      </c>
      <c r="B8607" s="7"/>
      <c r="C8607" s="7" t="s">
        <v>17139</v>
      </c>
      <c r="D8607" s="7" t="s">
        <v>17140</v>
      </c>
      <c r="E8607" s="7" t="s">
        <v>12629</v>
      </c>
      <c r="F8607" s="7"/>
      <c r="G8607" s="7"/>
      <c r="H8607" s="8" t="s">
        <v>1651</v>
      </c>
      <c r="I8607" s="8"/>
      <c r="J8607" s="8" t="s">
        <v>12630</v>
      </c>
      <c r="K8607" s="8" t="s">
        <v>12631</v>
      </c>
      <c r="L8607" s="8" t="s">
        <v>559</v>
      </c>
      <c r="M8607" s="7" t="s">
        <v>1982</v>
      </c>
      <c r="N8607" s="9" t="s">
        <v>12633</v>
      </c>
    </row>
    <row r="8608" spans="1:14">
      <c r="A8608" s="7" t="s">
        <v>9897</v>
      </c>
      <c r="B8608" s="7"/>
      <c r="C8608" s="7" t="s">
        <v>17141</v>
      </c>
      <c r="D8608" s="7" t="s">
        <v>17142</v>
      </c>
      <c r="E8608" s="7" t="s">
        <v>12629</v>
      </c>
      <c r="F8608" s="7"/>
      <c r="G8608" s="7"/>
      <c r="H8608" s="8" t="s">
        <v>1651</v>
      </c>
      <c r="I8608" s="8"/>
      <c r="J8608" s="8" t="s">
        <v>12630</v>
      </c>
      <c r="K8608" s="8" t="s">
        <v>12631</v>
      </c>
      <c r="L8608" s="8" t="s">
        <v>559</v>
      </c>
      <c r="M8608" s="7" t="s">
        <v>1982</v>
      </c>
      <c r="N8608" s="9" t="s">
        <v>12633</v>
      </c>
    </row>
    <row r="8609" spans="1:14">
      <c r="A8609" s="7" t="s">
        <v>9897</v>
      </c>
      <c r="B8609" s="7"/>
      <c r="C8609" s="7" t="s">
        <v>17143</v>
      </c>
      <c r="D8609" s="7" t="s">
        <v>17144</v>
      </c>
      <c r="E8609" s="7" t="s">
        <v>12629</v>
      </c>
      <c r="F8609" s="7"/>
      <c r="G8609" s="7"/>
      <c r="H8609" s="8" t="s">
        <v>1651</v>
      </c>
      <c r="I8609" s="8"/>
      <c r="J8609" s="8" t="s">
        <v>12630</v>
      </c>
      <c r="K8609" s="8" t="s">
        <v>12631</v>
      </c>
      <c r="L8609" s="8" t="s">
        <v>559</v>
      </c>
      <c r="M8609" s="7" t="s">
        <v>1982</v>
      </c>
      <c r="N8609" s="9" t="s">
        <v>12633</v>
      </c>
    </row>
    <row r="8610" spans="1:14">
      <c r="A8610" s="7" t="s">
        <v>9897</v>
      </c>
      <c r="B8610" s="7"/>
      <c r="C8610" s="7" t="s">
        <v>17145</v>
      </c>
      <c r="D8610" s="7" t="s">
        <v>17146</v>
      </c>
      <c r="E8610" s="7" t="s">
        <v>12629</v>
      </c>
      <c r="F8610" s="7"/>
      <c r="G8610" s="7"/>
      <c r="H8610" s="8" t="s">
        <v>1651</v>
      </c>
      <c r="I8610" s="8"/>
      <c r="J8610" s="8" t="s">
        <v>12630</v>
      </c>
      <c r="K8610" s="8" t="s">
        <v>12631</v>
      </c>
      <c r="L8610" s="8" t="s">
        <v>559</v>
      </c>
      <c r="M8610" s="7" t="s">
        <v>1982</v>
      </c>
      <c r="N8610" s="9" t="s">
        <v>12633</v>
      </c>
    </row>
    <row r="8611" spans="1:14">
      <c r="A8611" s="7" t="s">
        <v>9897</v>
      </c>
      <c r="B8611" s="7"/>
      <c r="C8611" s="7" t="s">
        <v>17147</v>
      </c>
      <c r="D8611" s="7" t="s">
        <v>17148</v>
      </c>
      <c r="E8611" s="7" t="s">
        <v>12629</v>
      </c>
      <c r="F8611" s="7"/>
      <c r="G8611" s="7"/>
      <c r="H8611" s="8" t="s">
        <v>1651</v>
      </c>
      <c r="I8611" s="8"/>
      <c r="J8611" s="8" t="s">
        <v>12630</v>
      </c>
      <c r="K8611" s="8" t="s">
        <v>12631</v>
      </c>
      <c r="L8611" s="8" t="s">
        <v>559</v>
      </c>
      <c r="M8611" s="7" t="s">
        <v>1982</v>
      </c>
      <c r="N8611" s="9" t="s">
        <v>12633</v>
      </c>
    </row>
    <row r="8612" spans="1:14">
      <c r="A8612" s="7" t="s">
        <v>9897</v>
      </c>
      <c r="B8612" s="7"/>
      <c r="C8612" s="7" t="s">
        <v>17149</v>
      </c>
      <c r="D8612" s="7" t="s">
        <v>17150</v>
      </c>
      <c r="E8612" s="7" t="s">
        <v>12629</v>
      </c>
      <c r="F8612" s="7"/>
      <c r="G8612" s="7"/>
      <c r="H8612" s="8" t="s">
        <v>1651</v>
      </c>
      <c r="I8612" s="8"/>
      <c r="J8612" s="8" t="s">
        <v>12630</v>
      </c>
      <c r="K8612" s="8" t="s">
        <v>12631</v>
      </c>
      <c r="L8612" s="8" t="s">
        <v>559</v>
      </c>
      <c r="M8612" s="7" t="s">
        <v>1982</v>
      </c>
      <c r="N8612" s="9" t="s">
        <v>12633</v>
      </c>
    </row>
    <row r="8613" spans="1:14">
      <c r="A8613" s="7" t="s">
        <v>9897</v>
      </c>
      <c r="B8613" s="7"/>
      <c r="C8613" s="7" t="s">
        <v>17151</v>
      </c>
      <c r="D8613" s="7" t="s">
        <v>17152</v>
      </c>
      <c r="E8613" s="7" t="s">
        <v>12629</v>
      </c>
      <c r="F8613" s="7"/>
      <c r="G8613" s="7"/>
      <c r="H8613" s="8" t="s">
        <v>1651</v>
      </c>
      <c r="I8613" s="8"/>
      <c r="J8613" s="8" t="s">
        <v>12630</v>
      </c>
      <c r="K8613" s="8" t="s">
        <v>12631</v>
      </c>
      <c r="L8613" s="8" t="s">
        <v>559</v>
      </c>
      <c r="M8613" s="7" t="s">
        <v>1982</v>
      </c>
      <c r="N8613" s="9" t="s">
        <v>12633</v>
      </c>
    </row>
    <row r="8614" spans="1:14">
      <c r="A8614" s="7" t="s">
        <v>9897</v>
      </c>
      <c r="B8614" s="7"/>
      <c r="C8614" s="7" t="s">
        <v>17153</v>
      </c>
      <c r="D8614" s="7" t="s">
        <v>17154</v>
      </c>
      <c r="E8614" s="7" t="s">
        <v>12629</v>
      </c>
      <c r="F8614" s="7"/>
      <c r="G8614" s="7"/>
      <c r="H8614" s="8" t="s">
        <v>1651</v>
      </c>
      <c r="I8614" s="8"/>
      <c r="J8614" s="8" t="s">
        <v>12630</v>
      </c>
      <c r="K8614" s="8" t="s">
        <v>12631</v>
      </c>
      <c r="L8614" s="8" t="s">
        <v>559</v>
      </c>
      <c r="M8614" s="7" t="s">
        <v>1982</v>
      </c>
      <c r="N8614" s="9" t="s">
        <v>12633</v>
      </c>
    </row>
    <row r="8615" spans="1:14">
      <c r="A8615" s="7" t="s">
        <v>9897</v>
      </c>
      <c r="B8615" s="7"/>
      <c r="C8615" s="7" t="s">
        <v>17155</v>
      </c>
      <c r="D8615" s="7" t="s">
        <v>17156</v>
      </c>
      <c r="E8615" s="7" t="s">
        <v>12629</v>
      </c>
      <c r="F8615" s="7"/>
      <c r="G8615" s="7"/>
      <c r="H8615" s="8" t="s">
        <v>1651</v>
      </c>
      <c r="I8615" s="8"/>
      <c r="J8615" s="8" t="s">
        <v>12630</v>
      </c>
      <c r="K8615" s="8" t="s">
        <v>12631</v>
      </c>
      <c r="L8615" s="8" t="s">
        <v>559</v>
      </c>
      <c r="M8615" s="7" t="s">
        <v>1982</v>
      </c>
      <c r="N8615" s="9" t="s">
        <v>12633</v>
      </c>
    </row>
    <row r="8616" spans="1:14">
      <c r="A8616" s="7" t="s">
        <v>9897</v>
      </c>
      <c r="B8616" s="7"/>
      <c r="C8616" s="7" t="s">
        <v>17157</v>
      </c>
      <c r="D8616" s="7" t="s">
        <v>17158</v>
      </c>
      <c r="E8616" s="7" t="s">
        <v>12629</v>
      </c>
      <c r="F8616" s="7"/>
      <c r="G8616" s="7"/>
      <c r="H8616" s="8" t="s">
        <v>1651</v>
      </c>
      <c r="I8616" s="8"/>
      <c r="J8616" s="8" t="s">
        <v>12630</v>
      </c>
      <c r="K8616" s="8" t="s">
        <v>12631</v>
      </c>
      <c r="L8616" s="8" t="s">
        <v>559</v>
      </c>
      <c r="M8616" s="7" t="s">
        <v>1982</v>
      </c>
      <c r="N8616" s="9" t="s">
        <v>12633</v>
      </c>
    </row>
    <row r="8617" spans="1:14">
      <c r="A8617" s="7" t="s">
        <v>9897</v>
      </c>
      <c r="B8617" s="7"/>
      <c r="C8617" s="7" t="s">
        <v>17159</v>
      </c>
      <c r="D8617" s="7" t="s">
        <v>17160</v>
      </c>
      <c r="E8617" s="7" t="s">
        <v>12629</v>
      </c>
      <c r="F8617" s="7"/>
      <c r="G8617" s="7"/>
      <c r="H8617" s="8" t="s">
        <v>1651</v>
      </c>
      <c r="I8617" s="8"/>
      <c r="J8617" s="8" t="s">
        <v>12630</v>
      </c>
      <c r="K8617" s="8" t="s">
        <v>12631</v>
      </c>
      <c r="L8617" s="8" t="s">
        <v>559</v>
      </c>
      <c r="M8617" s="7" t="s">
        <v>1982</v>
      </c>
      <c r="N8617" s="9" t="s">
        <v>12633</v>
      </c>
    </row>
    <row r="8618" spans="1:14">
      <c r="A8618" s="7" t="s">
        <v>9897</v>
      </c>
      <c r="B8618" s="7"/>
      <c r="C8618" s="7" t="s">
        <v>17161</v>
      </c>
      <c r="D8618" s="7" t="s">
        <v>17162</v>
      </c>
      <c r="E8618" s="7" t="s">
        <v>12629</v>
      </c>
      <c r="F8618" s="7"/>
      <c r="G8618" s="7"/>
      <c r="H8618" s="8" t="s">
        <v>1651</v>
      </c>
      <c r="I8618" s="8"/>
      <c r="J8618" s="8" t="s">
        <v>12630</v>
      </c>
      <c r="K8618" s="8" t="s">
        <v>12631</v>
      </c>
      <c r="L8618" s="8" t="s">
        <v>559</v>
      </c>
      <c r="M8618" s="7" t="s">
        <v>1982</v>
      </c>
      <c r="N8618" s="9" t="s">
        <v>12633</v>
      </c>
    </row>
    <row r="8619" spans="1:14">
      <c r="A8619" s="7" t="s">
        <v>9897</v>
      </c>
      <c r="B8619" s="7"/>
      <c r="C8619" s="7" t="s">
        <v>17163</v>
      </c>
      <c r="D8619" s="7" t="s">
        <v>17164</v>
      </c>
      <c r="E8619" s="7" t="s">
        <v>12629</v>
      </c>
      <c r="F8619" s="7"/>
      <c r="G8619" s="7"/>
      <c r="H8619" s="8" t="s">
        <v>1651</v>
      </c>
      <c r="I8619" s="8"/>
      <c r="J8619" s="8" t="s">
        <v>12630</v>
      </c>
      <c r="K8619" s="8" t="s">
        <v>12631</v>
      </c>
      <c r="L8619" s="8" t="s">
        <v>559</v>
      </c>
      <c r="M8619" s="7" t="s">
        <v>1982</v>
      </c>
      <c r="N8619" s="9" t="s">
        <v>12633</v>
      </c>
    </row>
    <row r="8620" spans="1:14">
      <c r="A8620" s="7" t="s">
        <v>9897</v>
      </c>
      <c r="B8620" s="7"/>
      <c r="C8620" s="7" t="s">
        <v>17165</v>
      </c>
      <c r="D8620" s="7" t="s">
        <v>17166</v>
      </c>
      <c r="E8620" s="7" t="s">
        <v>12629</v>
      </c>
      <c r="F8620" s="7"/>
      <c r="G8620" s="7"/>
      <c r="H8620" s="8" t="s">
        <v>1651</v>
      </c>
      <c r="I8620" s="8"/>
      <c r="J8620" s="8" t="s">
        <v>12630</v>
      </c>
      <c r="K8620" s="8" t="s">
        <v>12631</v>
      </c>
      <c r="L8620" s="8" t="s">
        <v>559</v>
      </c>
      <c r="M8620" s="7" t="s">
        <v>1982</v>
      </c>
      <c r="N8620" s="9" t="s">
        <v>12633</v>
      </c>
    </row>
    <row r="8621" spans="1:14">
      <c r="A8621" s="7" t="s">
        <v>9897</v>
      </c>
      <c r="B8621" s="7"/>
      <c r="C8621" s="7" t="s">
        <v>17167</v>
      </c>
      <c r="D8621" s="7" t="s">
        <v>17168</v>
      </c>
      <c r="E8621" s="7" t="s">
        <v>12629</v>
      </c>
      <c r="F8621" s="7"/>
      <c r="G8621" s="7"/>
      <c r="H8621" s="8" t="s">
        <v>1651</v>
      </c>
      <c r="I8621" s="8"/>
      <c r="J8621" s="8" t="s">
        <v>12630</v>
      </c>
      <c r="K8621" s="8" t="s">
        <v>12631</v>
      </c>
      <c r="L8621" s="8" t="s">
        <v>559</v>
      </c>
      <c r="M8621" s="7" t="s">
        <v>1982</v>
      </c>
      <c r="N8621" s="9" t="s">
        <v>12633</v>
      </c>
    </row>
    <row r="8622" spans="1:14">
      <c r="A8622" s="7" t="s">
        <v>9897</v>
      </c>
      <c r="B8622" s="7"/>
      <c r="C8622" s="7" t="s">
        <v>17169</v>
      </c>
      <c r="D8622" s="7" t="s">
        <v>17170</v>
      </c>
      <c r="E8622" s="7" t="s">
        <v>12629</v>
      </c>
      <c r="F8622" s="7"/>
      <c r="G8622" s="7"/>
      <c r="H8622" s="8" t="s">
        <v>1651</v>
      </c>
      <c r="I8622" s="8"/>
      <c r="J8622" s="8" t="s">
        <v>12630</v>
      </c>
      <c r="K8622" s="8" t="s">
        <v>12631</v>
      </c>
      <c r="L8622" s="8" t="s">
        <v>559</v>
      </c>
      <c r="M8622" s="7" t="s">
        <v>1982</v>
      </c>
      <c r="N8622" s="9" t="s">
        <v>12633</v>
      </c>
    </row>
    <row r="8623" spans="1:14">
      <c r="A8623" s="7" t="s">
        <v>9897</v>
      </c>
      <c r="B8623" s="7"/>
      <c r="C8623" s="7" t="s">
        <v>17171</v>
      </c>
      <c r="D8623" s="7" t="s">
        <v>17172</v>
      </c>
      <c r="E8623" s="7" t="s">
        <v>12629</v>
      </c>
      <c r="F8623" s="7"/>
      <c r="G8623" s="7"/>
      <c r="H8623" s="8" t="s">
        <v>1651</v>
      </c>
      <c r="I8623" s="8"/>
      <c r="J8623" s="8" t="s">
        <v>12630</v>
      </c>
      <c r="K8623" s="8" t="s">
        <v>12631</v>
      </c>
      <c r="L8623" s="8" t="s">
        <v>559</v>
      </c>
      <c r="M8623" s="7" t="s">
        <v>1982</v>
      </c>
      <c r="N8623" s="9" t="s">
        <v>12633</v>
      </c>
    </row>
    <row r="8624" spans="1:14">
      <c r="A8624" s="7" t="s">
        <v>9897</v>
      </c>
      <c r="B8624" s="7"/>
      <c r="C8624" s="7" t="s">
        <v>17173</v>
      </c>
      <c r="D8624" s="7" t="s">
        <v>17174</v>
      </c>
      <c r="E8624" s="7" t="s">
        <v>12629</v>
      </c>
      <c r="F8624" s="7"/>
      <c r="G8624" s="7"/>
      <c r="H8624" s="8" t="s">
        <v>1651</v>
      </c>
      <c r="I8624" s="8"/>
      <c r="J8624" s="8" t="s">
        <v>12630</v>
      </c>
      <c r="K8624" s="8" t="s">
        <v>12631</v>
      </c>
      <c r="L8624" s="8" t="s">
        <v>559</v>
      </c>
      <c r="M8624" s="7" t="s">
        <v>1982</v>
      </c>
      <c r="N8624" s="9" t="s">
        <v>12633</v>
      </c>
    </row>
    <row r="8625" spans="1:14">
      <c r="A8625" s="7" t="s">
        <v>9897</v>
      </c>
      <c r="B8625" s="7"/>
      <c r="C8625" s="7" t="s">
        <v>17175</v>
      </c>
      <c r="D8625" s="7" t="s">
        <v>17176</v>
      </c>
      <c r="E8625" s="7" t="s">
        <v>12629</v>
      </c>
      <c r="F8625" s="7"/>
      <c r="G8625" s="7"/>
      <c r="H8625" s="8" t="s">
        <v>1651</v>
      </c>
      <c r="I8625" s="8"/>
      <c r="J8625" s="8" t="s">
        <v>12630</v>
      </c>
      <c r="K8625" s="8" t="s">
        <v>12631</v>
      </c>
      <c r="L8625" s="8" t="s">
        <v>559</v>
      </c>
      <c r="M8625" s="7" t="s">
        <v>1982</v>
      </c>
      <c r="N8625" s="9" t="s">
        <v>12633</v>
      </c>
    </row>
    <row r="8626" spans="1:14">
      <c r="A8626" s="7" t="s">
        <v>9897</v>
      </c>
      <c r="B8626" s="7"/>
      <c r="C8626" s="7" t="s">
        <v>17177</v>
      </c>
      <c r="D8626" s="7" t="s">
        <v>17178</v>
      </c>
      <c r="E8626" s="7" t="s">
        <v>12629</v>
      </c>
      <c r="F8626" s="7"/>
      <c r="G8626" s="7"/>
      <c r="H8626" s="8" t="s">
        <v>1651</v>
      </c>
      <c r="I8626" s="8"/>
      <c r="J8626" s="8" t="s">
        <v>12630</v>
      </c>
      <c r="K8626" s="8" t="s">
        <v>12631</v>
      </c>
      <c r="L8626" s="8" t="s">
        <v>559</v>
      </c>
      <c r="M8626" s="7" t="s">
        <v>1982</v>
      </c>
      <c r="N8626" s="9" t="s">
        <v>12633</v>
      </c>
    </row>
    <row r="8627" spans="1:14">
      <c r="A8627" s="7" t="s">
        <v>9897</v>
      </c>
      <c r="B8627" s="7"/>
      <c r="C8627" s="7" t="s">
        <v>17179</v>
      </c>
      <c r="D8627" s="7" t="s">
        <v>17180</v>
      </c>
      <c r="E8627" s="7" t="s">
        <v>12629</v>
      </c>
      <c r="F8627" s="7"/>
      <c r="G8627" s="7"/>
      <c r="H8627" s="8" t="s">
        <v>1651</v>
      </c>
      <c r="I8627" s="8"/>
      <c r="J8627" s="8" t="s">
        <v>12630</v>
      </c>
      <c r="K8627" s="8" t="s">
        <v>12631</v>
      </c>
      <c r="L8627" s="8" t="s">
        <v>559</v>
      </c>
      <c r="M8627" s="7" t="s">
        <v>1982</v>
      </c>
      <c r="N8627" s="9" t="s">
        <v>12633</v>
      </c>
    </row>
    <row r="8628" spans="1:14">
      <c r="A8628" s="7" t="s">
        <v>9897</v>
      </c>
      <c r="B8628" s="7"/>
      <c r="C8628" s="7" t="s">
        <v>17181</v>
      </c>
      <c r="D8628" s="7" t="s">
        <v>17182</v>
      </c>
      <c r="E8628" s="7" t="s">
        <v>12629</v>
      </c>
      <c r="F8628" s="7"/>
      <c r="G8628" s="7"/>
      <c r="H8628" s="8" t="s">
        <v>1651</v>
      </c>
      <c r="I8628" s="8"/>
      <c r="J8628" s="8" t="s">
        <v>12630</v>
      </c>
      <c r="K8628" s="8" t="s">
        <v>12631</v>
      </c>
      <c r="L8628" s="8" t="s">
        <v>559</v>
      </c>
      <c r="M8628" s="7" t="s">
        <v>1982</v>
      </c>
      <c r="N8628" s="9" t="s">
        <v>12633</v>
      </c>
    </row>
    <row r="8629" spans="1:14">
      <c r="A8629" s="7" t="s">
        <v>9897</v>
      </c>
      <c r="B8629" s="7"/>
      <c r="C8629" s="7" t="s">
        <v>17183</v>
      </c>
      <c r="D8629" s="7" t="s">
        <v>17184</v>
      </c>
      <c r="E8629" s="7" t="s">
        <v>12629</v>
      </c>
      <c r="F8629" s="7"/>
      <c r="G8629" s="7"/>
      <c r="H8629" s="8" t="s">
        <v>1651</v>
      </c>
      <c r="I8629" s="8"/>
      <c r="J8629" s="8" t="s">
        <v>12630</v>
      </c>
      <c r="K8629" s="8" t="s">
        <v>12631</v>
      </c>
      <c r="L8629" s="8" t="s">
        <v>559</v>
      </c>
      <c r="M8629" s="7" t="s">
        <v>1982</v>
      </c>
      <c r="N8629" s="9" t="s">
        <v>12633</v>
      </c>
    </row>
    <row r="8630" spans="1:14">
      <c r="A8630" s="7" t="s">
        <v>9897</v>
      </c>
      <c r="B8630" s="7"/>
      <c r="C8630" s="7" t="s">
        <v>17185</v>
      </c>
      <c r="D8630" s="7" t="s">
        <v>17186</v>
      </c>
      <c r="E8630" s="7" t="s">
        <v>12629</v>
      </c>
      <c r="F8630" s="7"/>
      <c r="G8630" s="7"/>
      <c r="H8630" s="8" t="s">
        <v>1651</v>
      </c>
      <c r="I8630" s="8"/>
      <c r="J8630" s="8" t="s">
        <v>12630</v>
      </c>
      <c r="K8630" s="8" t="s">
        <v>12631</v>
      </c>
      <c r="L8630" s="8" t="s">
        <v>559</v>
      </c>
      <c r="M8630" s="7" t="s">
        <v>1982</v>
      </c>
      <c r="N8630" s="9" t="s">
        <v>12633</v>
      </c>
    </row>
    <row r="8631" spans="1:14">
      <c r="A8631" s="7" t="s">
        <v>9897</v>
      </c>
      <c r="B8631" s="7"/>
      <c r="C8631" s="7" t="s">
        <v>17187</v>
      </c>
      <c r="D8631" s="7" t="s">
        <v>17188</v>
      </c>
      <c r="E8631" s="7" t="s">
        <v>12629</v>
      </c>
      <c r="F8631" s="7"/>
      <c r="G8631" s="7"/>
      <c r="H8631" s="8" t="s">
        <v>1651</v>
      </c>
      <c r="I8631" s="8"/>
      <c r="J8631" s="8" t="s">
        <v>12630</v>
      </c>
      <c r="K8631" s="8" t="s">
        <v>12631</v>
      </c>
      <c r="L8631" s="8" t="s">
        <v>559</v>
      </c>
      <c r="M8631" s="7" t="s">
        <v>1982</v>
      </c>
      <c r="N8631" s="9" t="s">
        <v>12633</v>
      </c>
    </row>
    <row r="8632" spans="1:14">
      <c r="A8632" s="7" t="s">
        <v>9897</v>
      </c>
      <c r="B8632" s="7"/>
      <c r="C8632" s="7" t="s">
        <v>17189</v>
      </c>
      <c r="D8632" s="7" t="s">
        <v>17190</v>
      </c>
      <c r="E8632" s="7" t="s">
        <v>12629</v>
      </c>
      <c r="F8632" s="7"/>
      <c r="G8632" s="7"/>
      <c r="H8632" s="8" t="s">
        <v>1651</v>
      </c>
      <c r="I8632" s="8"/>
      <c r="J8632" s="8" t="s">
        <v>12630</v>
      </c>
      <c r="K8632" s="8" t="s">
        <v>12631</v>
      </c>
      <c r="L8632" s="8" t="s">
        <v>559</v>
      </c>
      <c r="M8632" s="7" t="s">
        <v>1982</v>
      </c>
      <c r="N8632" s="9" t="s">
        <v>12633</v>
      </c>
    </row>
    <row r="8633" spans="1:14">
      <c r="A8633" s="7" t="s">
        <v>9897</v>
      </c>
      <c r="B8633" s="7"/>
      <c r="C8633" s="7" t="s">
        <v>17191</v>
      </c>
      <c r="D8633" s="7" t="s">
        <v>17192</v>
      </c>
      <c r="E8633" s="7" t="s">
        <v>12629</v>
      </c>
      <c r="F8633" s="7"/>
      <c r="G8633" s="7"/>
      <c r="H8633" s="8" t="s">
        <v>1651</v>
      </c>
      <c r="I8633" s="8"/>
      <c r="J8633" s="8" t="s">
        <v>12630</v>
      </c>
      <c r="K8633" s="8" t="s">
        <v>12631</v>
      </c>
      <c r="L8633" s="8" t="s">
        <v>559</v>
      </c>
      <c r="M8633" s="7" t="s">
        <v>1982</v>
      </c>
      <c r="N8633" s="9" t="s">
        <v>12633</v>
      </c>
    </row>
    <row r="8634" spans="1:14">
      <c r="A8634" s="7" t="s">
        <v>9897</v>
      </c>
      <c r="B8634" s="7"/>
      <c r="C8634" s="7" t="s">
        <v>17193</v>
      </c>
      <c r="D8634" s="7" t="s">
        <v>17194</v>
      </c>
      <c r="E8634" s="7" t="s">
        <v>12629</v>
      </c>
      <c r="F8634" s="7"/>
      <c r="G8634" s="7"/>
      <c r="H8634" s="8" t="s">
        <v>1651</v>
      </c>
      <c r="I8634" s="8"/>
      <c r="J8634" s="8" t="s">
        <v>12630</v>
      </c>
      <c r="K8634" s="8" t="s">
        <v>12631</v>
      </c>
      <c r="L8634" s="8" t="s">
        <v>559</v>
      </c>
      <c r="M8634" s="7" t="s">
        <v>1982</v>
      </c>
      <c r="N8634" s="9" t="s">
        <v>12633</v>
      </c>
    </row>
    <row r="8635" spans="1:14">
      <c r="A8635" s="7" t="s">
        <v>9897</v>
      </c>
      <c r="B8635" s="7"/>
      <c r="C8635" s="7" t="s">
        <v>17195</v>
      </c>
      <c r="D8635" s="7" t="s">
        <v>17196</v>
      </c>
      <c r="E8635" s="7" t="s">
        <v>12629</v>
      </c>
      <c r="F8635" s="7"/>
      <c r="G8635" s="7"/>
      <c r="H8635" s="8" t="s">
        <v>1651</v>
      </c>
      <c r="I8635" s="8"/>
      <c r="J8635" s="8" t="s">
        <v>12630</v>
      </c>
      <c r="K8635" s="8" t="s">
        <v>12631</v>
      </c>
      <c r="L8635" s="8" t="s">
        <v>559</v>
      </c>
      <c r="M8635" s="7" t="s">
        <v>1982</v>
      </c>
      <c r="N8635" s="9" t="s">
        <v>12633</v>
      </c>
    </row>
    <row r="8636" spans="1:14">
      <c r="A8636" s="7" t="s">
        <v>9897</v>
      </c>
      <c r="B8636" s="7"/>
      <c r="C8636" s="7" t="s">
        <v>17197</v>
      </c>
      <c r="D8636" s="7" t="s">
        <v>17198</v>
      </c>
      <c r="E8636" s="7" t="s">
        <v>12629</v>
      </c>
      <c r="F8636" s="7"/>
      <c r="G8636" s="7"/>
      <c r="H8636" s="8" t="s">
        <v>1651</v>
      </c>
      <c r="I8636" s="8"/>
      <c r="J8636" s="8" t="s">
        <v>12630</v>
      </c>
      <c r="K8636" s="8" t="s">
        <v>12631</v>
      </c>
      <c r="L8636" s="8" t="s">
        <v>559</v>
      </c>
      <c r="M8636" s="7" t="s">
        <v>1982</v>
      </c>
      <c r="N8636" s="9" t="s">
        <v>12633</v>
      </c>
    </row>
    <row r="8637" spans="1:14">
      <c r="A8637" s="7" t="s">
        <v>9897</v>
      </c>
      <c r="B8637" s="7"/>
      <c r="C8637" s="7" t="s">
        <v>17199</v>
      </c>
      <c r="D8637" s="7" t="s">
        <v>17200</v>
      </c>
      <c r="E8637" s="7" t="s">
        <v>12629</v>
      </c>
      <c r="F8637" s="7"/>
      <c r="G8637" s="7"/>
      <c r="H8637" s="8" t="s">
        <v>1651</v>
      </c>
      <c r="I8637" s="8"/>
      <c r="J8637" s="8" t="s">
        <v>12630</v>
      </c>
      <c r="K8637" s="8" t="s">
        <v>12631</v>
      </c>
      <c r="L8637" s="8" t="s">
        <v>559</v>
      </c>
      <c r="M8637" s="7" t="s">
        <v>1982</v>
      </c>
      <c r="N8637" s="9" t="s">
        <v>12633</v>
      </c>
    </row>
    <row r="8638" spans="1:14">
      <c r="A8638" s="7" t="s">
        <v>9897</v>
      </c>
      <c r="B8638" s="7"/>
      <c r="C8638" s="7" t="s">
        <v>17201</v>
      </c>
      <c r="D8638" s="7" t="s">
        <v>17202</v>
      </c>
      <c r="E8638" s="7" t="s">
        <v>12629</v>
      </c>
      <c r="F8638" s="7"/>
      <c r="G8638" s="7"/>
      <c r="H8638" s="8" t="s">
        <v>1651</v>
      </c>
      <c r="I8638" s="8"/>
      <c r="J8638" s="8" t="s">
        <v>12630</v>
      </c>
      <c r="K8638" s="8" t="s">
        <v>12631</v>
      </c>
      <c r="L8638" s="8" t="s">
        <v>559</v>
      </c>
      <c r="M8638" s="7" t="s">
        <v>1982</v>
      </c>
      <c r="N8638" s="9" t="s">
        <v>12633</v>
      </c>
    </row>
    <row r="8639" spans="1:14">
      <c r="A8639" s="7" t="s">
        <v>9897</v>
      </c>
      <c r="B8639" s="7"/>
      <c r="C8639" s="7" t="s">
        <v>17203</v>
      </c>
      <c r="D8639" s="7" t="s">
        <v>17204</v>
      </c>
      <c r="E8639" s="7" t="s">
        <v>12629</v>
      </c>
      <c r="F8639" s="7"/>
      <c r="G8639" s="7"/>
      <c r="H8639" s="8" t="s">
        <v>1651</v>
      </c>
      <c r="I8639" s="8"/>
      <c r="J8639" s="8" t="s">
        <v>12630</v>
      </c>
      <c r="K8639" s="8" t="s">
        <v>12631</v>
      </c>
      <c r="L8639" s="8" t="s">
        <v>559</v>
      </c>
      <c r="M8639" s="7" t="s">
        <v>1982</v>
      </c>
      <c r="N8639" s="9" t="s">
        <v>12633</v>
      </c>
    </row>
    <row r="8640" spans="1:14">
      <c r="A8640" s="7" t="s">
        <v>9897</v>
      </c>
      <c r="B8640" s="7"/>
      <c r="C8640" s="7" t="s">
        <v>17205</v>
      </c>
      <c r="D8640" s="7" t="s">
        <v>17206</v>
      </c>
      <c r="E8640" s="7" t="s">
        <v>12629</v>
      </c>
      <c r="F8640" s="7"/>
      <c r="G8640" s="7"/>
      <c r="H8640" s="8" t="s">
        <v>1651</v>
      </c>
      <c r="I8640" s="8"/>
      <c r="J8640" s="8" t="s">
        <v>12630</v>
      </c>
      <c r="K8640" s="8" t="s">
        <v>12631</v>
      </c>
      <c r="L8640" s="8" t="s">
        <v>559</v>
      </c>
      <c r="M8640" s="7" t="s">
        <v>1982</v>
      </c>
      <c r="N8640" s="9" t="s">
        <v>12633</v>
      </c>
    </row>
    <row r="8641" spans="1:14">
      <c r="A8641" s="7" t="s">
        <v>9897</v>
      </c>
      <c r="B8641" s="7"/>
      <c r="C8641" s="7" t="s">
        <v>17207</v>
      </c>
      <c r="D8641" s="7" t="s">
        <v>17208</v>
      </c>
      <c r="E8641" s="7" t="s">
        <v>12629</v>
      </c>
      <c r="F8641" s="7"/>
      <c r="G8641" s="7"/>
      <c r="H8641" s="8" t="s">
        <v>1651</v>
      </c>
      <c r="I8641" s="8"/>
      <c r="J8641" s="8" t="s">
        <v>12630</v>
      </c>
      <c r="K8641" s="8" t="s">
        <v>12631</v>
      </c>
      <c r="L8641" s="8" t="s">
        <v>559</v>
      </c>
      <c r="M8641" s="7" t="s">
        <v>1982</v>
      </c>
      <c r="N8641" s="9" t="s">
        <v>12633</v>
      </c>
    </row>
    <row r="8642" spans="1:14">
      <c r="A8642" s="7" t="s">
        <v>9897</v>
      </c>
      <c r="B8642" s="7"/>
      <c r="C8642" s="7" t="s">
        <v>17209</v>
      </c>
      <c r="D8642" s="7" t="s">
        <v>17210</v>
      </c>
      <c r="E8642" s="7" t="s">
        <v>12629</v>
      </c>
      <c r="F8642" s="7"/>
      <c r="G8642" s="7"/>
      <c r="H8642" s="8" t="s">
        <v>1651</v>
      </c>
      <c r="I8642" s="8"/>
      <c r="J8642" s="8" t="s">
        <v>12630</v>
      </c>
      <c r="K8642" s="8" t="s">
        <v>12631</v>
      </c>
      <c r="L8642" s="8" t="s">
        <v>559</v>
      </c>
      <c r="M8642" s="7" t="s">
        <v>1982</v>
      </c>
      <c r="N8642" s="9" t="s">
        <v>12633</v>
      </c>
    </row>
    <row r="8643" spans="1:14">
      <c r="A8643" s="7" t="s">
        <v>9897</v>
      </c>
      <c r="B8643" s="7"/>
      <c r="C8643" s="7" t="s">
        <v>17211</v>
      </c>
      <c r="D8643" s="7" t="s">
        <v>17212</v>
      </c>
      <c r="E8643" s="7" t="s">
        <v>12629</v>
      </c>
      <c r="F8643" s="7"/>
      <c r="G8643" s="7"/>
      <c r="H8643" s="8" t="s">
        <v>1651</v>
      </c>
      <c r="I8643" s="8"/>
      <c r="J8643" s="8" t="s">
        <v>12630</v>
      </c>
      <c r="K8643" s="8" t="s">
        <v>12631</v>
      </c>
      <c r="L8643" s="8" t="s">
        <v>559</v>
      </c>
      <c r="M8643" s="7" t="s">
        <v>1982</v>
      </c>
      <c r="N8643" s="9" t="s">
        <v>12633</v>
      </c>
    </row>
    <row r="8644" spans="1:14">
      <c r="A8644" s="7" t="s">
        <v>9897</v>
      </c>
      <c r="B8644" s="7"/>
      <c r="C8644" s="7" t="s">
        <v>17213</v>
      </c>
      <c r="D8644" s="7" t="s">
        <v>17214</v>
      </c>
      <c r="E8644" s="7" t="s">
        <v>12629</v>
      </c>
      <c r="F8644" s="7"/>
      <c r="G8644" s="7"/>
      <c r="H8644" s="8" t="s">
        <v>1651</v>
      </c>
      <c r="I8644" s="8"/>
      <c r="J8644" s="8" t="s">
        <v>12630</v>
      </c>
      <c r="K8644" s="8" t="s">
        <v>12631</v>
      </c>
      <c r="L8644" s="8" t="s">
        <v>559</v>
      </c>
      <c r="M8644" s="7" t="s">
        <v>1982</v>
      </c>
      <c r="N8644" s="9" t="s">
        <v>12633</v>
      </c>
    </row>
    <row r="8645" spans="1:14">
      <c r="A8645" s="7" t="s">
        <v>9897</v>
      </c>
      <c r="B8645" s="7"/>
      <c r="C8645" s="7" t="s">
        <v>17215</v>
      </c>
      <c r="D8645" s="7" t="s">
        <v>17216</v>
      </c>
      <c r="E8645" s="7" t="s">
        <v>12629</v>
      </c>
      <c r="F8645" s="7"/>
      <c r="G8645" s="7"/>
      <c r="H8645" s="8" t="s">
        <v>1651</v>
      </c>
      <c r="I8645" s="8"/>
      <c r="J8645" s="8" t="s">
        <v>12630</v>
      </c>
      <c r="K8645" s="8" t="s">
        <v>12631</v>
      </c>
      <c r="L8645" s="8" t="s">
        <v>559</v>
      </c>
      <c r="M8645" s="7" t="s">
        <v>1982</v>
      </c>
      <c r="N8645" s="9" t="s">
        <v>12633</v>
      </c>
    </row>
    <row r="8646" spans="1:14">
      <c r="A8646" s="7" t="s">
        <v>9897</v>
      </c>
      <c r="B8646" s="7"/>
      <c r="C8646" s="7" t="s">
        <v>17217</v>
      </c>
      <c r="D8646" s="7" t="s">
        <v>17218</v>
      </c>
      <c r="E8646" s="7" t="s">
        <v>12629</v>
      </c>
      <c r="F8646" s="7"/>
      <c r="G8646" s="7"/>
      <c r="H8646" s="8" t="s">
        <v>1651</v>
      </c>
      <c r="I8646" s="8"/>
      <c r="J8646" s="8" t="s">
        <v>12630</v>
      </c>
      <c r="K8646" s="8" t="s">
        <v>12631</v>
      </c>
      <c r="L8646" s="8" t="s">
        <v>559</v>
      </c>
      <c r="M8646" s="7" t="s">
        <v>1982</v>
      </c>
      <c r="N8646" s="9" t="s">
        <v>12633</v>
      </c>
    </row>
    <row r="8647" spans="1:14">
      <c r="A8647" s="7" t="s">
        <v>9897</v>
      </c>
      <c r="B8647" s="7"/>
      <c r="C8647" s="7" t="s">
        <v>17219</v>
      </c>
      <c r="D8647" s="7" t="s">
        <v>17220</v>
      </c>
      <c r="E8647" s="7" t="s">
        <v>12629</v>
      </c>
      <c r="F8647" s="7"/>
      <c r="G8647" s="7"/>
      <c r="H8647" s="8" t="s">
        <v>1651</v>
      </c>
      <c r="I8647" s="8"/>
      <c r="J8647" s="8" t="s">
        <v>12630</v>
      </c>
      <c r="K8647" s="8" t="s">
        <v>12631</v>
      </c>
      <c r="L8647" s="8" t="s">
        <v>559</v>
      </c>
      <c r="M8647" s="7" t="s">
        <v>1982</v>
      </c>
      <c r="N8647" s="9" t="s">
        <v>12633</v>
      </c>
    </row>
    <row r="8648" spans="1:14">
      <c r="A8648" s="7" t="s">
        <v>9897</v>
      </c>
      <c r="B8648" s="7"/>
      <c r="C8648" s="7" t="s">
        <v>17221</v>
      </c>
      <c r="D8648" s="7" t="s">
        <v>17222</v>
      </c>
      <c r="E8648" s="7" t="s">
        <v>12629</v>
      </c>
      <c r="F8648" s="7"/>
      <c r="G8648" s="7"/>
      <c r="H8648" s="8" t="s">
        <v>1651</v>
      </c>
      <c r="I8648" s="8"/>
      <c r="J8648" s="8" t="s">
        <v>12630</v>
      </c>
      <c r="K8648" s="8" t="s">
        <v>12631</v>
      </c>
      <c r="L8648" s="8" t="s">
        <v>559</v>
      </c>
      <c r="M8648" s="7" t="s">
        <v>1982</v>
      </c>
      <c r="N8648" s="9" t="s">
        <v>12633</v>
      </c>
    </row>
    <row r="8649" spans="1:14">
      <c r="A8649" s="7" t="s">
        <v>9897</v>
      </c>
      <c r="B8649" s="7"/>
      <c r="C8649" s="7" t="s">
        <v>17223</v>
      </c>
      <c r="D8649" s="7" t="s">
        <v>17224</v>
      </c>
      <c r="E8649" s="7" t="s">
        <v>12629</v>
      </c>
      <c r="F8649" s="7"/>
      <c r="G8649" s="7"/>
      <c r="H8649" s="8" t="s">
        <v>1651</v>
      </c>
      <c r="I8649" s="8"/>
      <c r="J8649" s="8" t="s">
        <v>12630</v>
      </c>
      <c r="K8649" s="8" t="s">
        <v>12631</v>
      </c>
      <c r="L8649" s="8" t="s">
        <v>559</v>
      </c>
      <c r="M8649" s="7" t="s">
        <v>1982</v>
      </c>
      <c r="N8649" s="9" t="s">
        <v>12633</v>
      </c>
    </row>
    <row r="8650" spans="1:14">
      <c r="A8650" s="7" t="s">
        <v>9897</v>
      </c>
      <c r="B8650" s="7"/>
      <c r="C8650" s="7" t="s">
        <v>17225</v>
      </c>
      <c r="D8650" s="7" t="s">
        <v>17226</v>
      </c>
      <c r="E8650" s="7" t="s">
        <v>12629</v>
      </c>
      <c r="F8650" s="7"/>
      <c r="G8650" s="7"/>
      <c r="H8650" s="8" t="s">
        <v>1651</v>
      </c>
      <c r="I8650" s="8"/>
      <c r="J8650" s="8" t="s">
        <v>12630</v>
      </c>
      <c r="K8650" s="8" t="s">
        <v>12631</v>
      </c>
      <c r="L8650" s="8" t="s">
        <v>559</v>
      </c>
      <c r="M8650" s="7" t="s">
        <v>1982</v>
      </c>
      <c r="N8650" s="9" t="s">
        <v>12633</v>
      </c>
    </row>
    <row r="8651" spans="1:14">
      <c r="A8651" s="7" t="s">
        <v>9897</v>
      </c>
      <c r="B8651" s="7"/>
      <c r="C8651" s="7" t="s">
        <v>17227</v>
      </c>
      <c r="D8651" s="7" t="s">
        <v>17228</v>
      </c>
      <c r="E8651" s="7" t="s">
        <v>12629</v>
      </c>
      <c r="F8651" s="7"/>
      <c r="G8651" s="7"/>
      <c r="H8651" s="8" t="s">
        <v>1651</v>
      </c>
      <c r="I8651" s="8"/>
      <c r="J8651" s="8" t="s">
        <v>12630</v>
      </c>
      <c r="K8651" s="8" t="s">
        <v>12631</v>
      </c>
      <c r="L8651" s="8" t="s">
        <v>559</v>
      </c>
      <c r="M8651" s="7" t="s">
        <v>1982</v>
      </c>
      <c r="N8651" s="9" t="s">
        <v>12633</v>
      </c>
    </row>
    <row r="8652" spans="1:14">
      <c r="A8652" s="7" t="s">
        <v>9897</v>
      </c>
      <c r="B8652" s="7"/>
      <c r="C8652" s="7" t="s">
        <v>17229</v>
      </c>
      <c r="D8652" s="7" t="s">
        <v>17230</v>
      </c>
      <c r="E8652" s="7" t="s">
        <v>12629</v>
      </c>
      <c r="F8652" s="7"/>
      <c r="G8652" s="7"/>
      <c r="H8652" s="8" t="s">
        <v>1651</v>
      </c>
      <c r="I8652" s="8"/>
      <c r="J8652" s="8" t="s">
        <v>12630</v>
      </c>
      <c r="K8652" s="8" t="s">
        <v>12631</v>
      </c>
      <c r="L8652" s="8" t="s">
        <v>559</v>
      </c>
      <c r="M8652" s="7" t="s">
        <v>1982</v>
      </c>
      <c r="N8652" s="9" t="s">
        <v>12633</v>
      </c>
    </row>
    <row r="8653" spans="1:14">
      <c r="A8653" s="7" t="s">
        <v>9897</v>
      </c>
      <c r="B8653" s="7"/>
      <c r="C8653" s="7" t="s">
        <v>17231</v>
      </c>
      <c r="D8653" s="7" t="s">
        <v>17232</v>
      </c>
      <c r="E8653" s="7" t="s">
        <v>12629</v>
      </c>
      <c r="F8653" s="7"/>
      <c r="G8653" s="7"/>
      <c r="H8653" s="8" t="s">
        <v>1651</v>
      </c>
      <c r="I8653" s="8"/>
      <c r="J8653" s="8" t="s">
        <v>12630</v>
      </c>
      <c r="K8653" s="8" t="s">
        <v>12631</v>
      </c>
      <c r="L8653" s="8" t="s">
        <v>559</v>
      </c>
      <c r="M8653" s="7" t="s">
        <v>1982</v>
      </c>
      <c r="N8653" s="9" t="s">
        <v>12633</v>
      </c>
    </row>
    <row r="8654" spans="1:14">
      <c r="A8654" s="7" t="s">
        <v>9897</v>
      </c>
      <c r="B8654" s="7"/>
      <c r="C8654" s="7" t="s">
        <v>17233</v>
      </c>
      <c r="D8654" s="7" t="s">
        <v>17234</v>
      </c>
      <c r="E8654" s="7" t="s">
        <v>12629</v>
      </c>
      <c r="F8654" s="7"/>
      <c r="G8654" s="7"/>
      <c r="H8654" s="8" t="s">
        <v>1651</v>
      </c>
      <c r="I8654" s="8"/>
      <c r="J8654" s="8" t="s">
        <v>12630</v>
      </c>
      <c r="K8654" s="8" t="s">
        <v>12631</v>
      </c>
      <c r="L8654" s="8" t="s">
        <v>559</v>
      </c>
      <c r="M8654" s="7" t="s">
        <v>1982</v>
      </c>
      <c r="N8654" s="9" t="s">
        <v>12633</v>
      </c>
    </row>
    <row r="8655" spans="1:14">
      <c r="A8655" s="7" t="s">
        <v>9897</v>
      </c>
      <c r="B8655" s="7"/>
      <c r="C8655" s="7" t="s">
        <v>17235</v>
      </c>
      <c r="D8655" s="7" t="s">
        <v>17236</v>
      </c>
      <c r="E8655" s="7" t="s">
        <v>12629</v>
      </c>
      <c r="F8655" s="7"/>
      <c r="G8655" s="7"/>
      <c r="H8655" s="8" t="s">
        <v>1651</v>
      </c>
      <c r="I8655" s="8"/>
      <c r="J8655" s="8" t="s">
        <v>12630</v>
      </c>
      <c r="K8655" s="8" t="s">
        <v>12631</v>
      </c>
      <c r="L8655" s="8" t="s">
        <v>559</v>
      </c>
      <c r="M8655" s="7" t="s">
        <v>1982</v>
      </c>
      <c r="N8655" s="9" t="s">
        <v>12633</v>
      </c>
    </row>
    <row r="8656" spans="1:14">
      <c r="A8656" s="7" t="s">
        <v>9897</v>
      </c>
      <c r="B8656" s="7"/>
      <c r="C8656" s="7" t="s">
        <v>17237</v>
      </c>
      <c r="D8656" s="7" t="s">
        <v>17238</v>
      </c>
      <c r="E8656" s="7" t="s">
        <v>12629</v>
      </c>
      <c r="F8656" s="7"/>
      <c r="G8656" s="7"/>
      <c r="H8656" s="8" t="s">
        <v>1651</v>
      </c>
      <c r="I8656" s="8"/>
      <c r="J8656" s="8" t="s">
        <v>12630</v>
      </c>
      <c r="K8656" s="8" t="s">
        <v>12631</v>
      </c>
      <c r="L8656" s="8" t="s">
        <v>559</v>
      </c>
      <c r="M8656" s="7" t="s">
        <v>1982</v>
      </c>
      <c r="N8656" s="9" t="s">
        <v>12633</v>
      </c>
    </row>
    <row r="8657" spans="1:14">
      <c r="A8657" s="7" t="s">
        <v>9897</v>
      </c>
      <c r="B8657" s="7"/>
      <c r="C8657" s="7" t="s">
        <v>17239</v>
      </c>
      <c r="D8657" s="7" t="s">
        <v>17240</v>
      </c>
      <c r="E8657" s="7" t="s">
        <v>12629</v>
      </c>
      <c r="F8657" s="7"/>
      <c r="G8657" s="7"/>
      <c r="H8657" s="8" t="s">
        <v>1651</v>
      </c>
      <c r="I8657" s="8"/>
      <c r="J8657" s="8" t="s">
        <v>12630</v>
      </c>
      <c r="K8657" s="8" t="s">
        <v>12631</v>
      </c>
      <c r="L8657" s="8" t="s">
        <v>559</v>
      </c>
      <c r="M8657" s="7" t="s">
        <v>1982</v>
      </c>
      <c r="N8657" s="9" t="s">
        <v>12633</v>
      </c>
    </row>
    <row r="8658" spans="1:14">
      <c r="A8658" s="7" t="s">
        <v>9897</v>
      </c>
      <c r="B8658" s="7"/>
      <c r="C8658" s="7" t="s">
        <v>17241</v>
      </c>
      <c r="D8658" s="7" t="s">
        <v>17242</v>
      </c>
      <c r="E8658" s="7" t="s">
        <v>12629</v>
      </c>
      <c r="F8658" s="7"/>
      <c r="G8658" s="7"/>
      <c r="H8658" s="8" t="s">
        <v>1651</v>
      </c>
      <c r="I8658" s="8"/>
      <c r="J8658" s="8" t="s">
        <v>12630</v>
      </c>
      <c r="K8658" s="8" t="s">
        <v>12631</v>
      </c>
      <c r="L8658" s="8" t="s">
        <v>559</v>
      </c>
      <c r="M8658" s="7" t="s">
        <v>1982</v>
      </c>
      <c r="N8658" s="9" t="s">
        <v>12633</v>
      </c>
    </row>
    <row r="8659" spans="1:14">
      <c r="A8659" s="7" t="s">
        <v>9897</v>
      </c>
      <c r="B8659" s="7"/>
      <c r="C8659" s="7" t="s">
        <v>17243</v>
      </c>
      <c r="D8659" s="7" t="s">
        <v>17244</v>
      </c>
      <c r="E8659" s="7" t="s">
        <v>12629</v>
      </c>
      <c r="F8659" s="7"/>
      <c r="G8659" s="7"/>
      <c r="H8659" s="8" t="s">
        <v>1651</v>
      </c>
      <c r="I8659" s="8"/>
      <c r="J8659" s="8" t="s">
        <v>12630</v>
      </c>
      <c r="K8659" s="8" t="s">
        <v>12631</v>
      </c>
      <c r="L8659" s="8" t="s">
        <v>559</v>
      </c>
      <c r="M8659" s="7" t="s">
        <v>1982</v>
      </c>
      <c r="N8659" s="9" t="s">
        <v>12633</v>
      </c>
    </row>
    <row r="8660" spans="1:14">
      <c r="A8660" s="7" t="s">
        <v>9897</v>
      </c>
      <c r="B8660" s="7"/>
      <c r="C8660" s="7" t="s">
        <v>17245</v>
      </c>
      <c r="D8660" s="7" t="s">
        <v>17246</v>
      </c>
      <c r="E8660" s="7" t="s">
        <v>12629</v>
      </c>
      <c r="F8660" s="7"/>
      <c r="G8660" s="7"/>
      <c r="H8660" s="8" t="s">
        <v>1651</v>
      </c>
      <c r="I8660" s="8"/>
      <c r="J8660" s="8" t="s">
        <v>12630</v>
      </c>
      <c r="K8660" s="8" t="s">
        <v>12631</v>
      </c>
      <c r="L8660" s="8" t="s">
        <v>559</v>
      </c>
      <c r="M8660" s="7" t="s">
        <v>1982</v>
      </c>
      <c r="N8660" s="9" t="s">
        <v>12633</v>
      </c>
    </row>
    <row r="8661" spans="1:14">
      <c r="A8661" s="7" t="s">
        <v>9897</v>
      </c>
      <c r="B8661" s="7"/>
      <c r="C8661" s="7" t="s">
        <v>17247</v>
      </c>
      <c r="D8661" s="7" t="s">
        <v>17248</v>
      </c>
      <c r="E8661" s="7" t="s">
        <v>12629</v>
      </c>
      <c r="F8661" s="7"/>
      <c r="G8661" s="7"/>
      <c r="H8661" s="8" t="s">
        <v>1651</v>
      </c>
      <c r="I8661" s="8"/>
      <c r="J8661" s="8" t="s">
        <v>12630</v>
      </c>
      <c r="K8661" s="8" t="s">
        <v>12631</v>
      </c>
      <c r="L8661" s="8" t="s">
        <v>559</v>
      </c>
      <c r="M8661" s="7" t="s">
        <v>1982</v>
      </c>
      <c r="N8661" s="9" t="s">
        <v>12633</v>
      </c>
    </row>
    <row r="8662" spans="1:14">
      <c r="A8662" s="7" t="s">
        <v>9897</v>
      </c>
      <c r="B8662" s="7"/>
      <c r="C8662" s="7" t="s">
        <v>17249</v>
      </c>
      <c r="D8662" s="7" t="s">
        <v>17250</v>
      </c>
      <c r="E8662" s="7" t="s">
        <v>12629</v>
      </c>
      <c r="F8662" s="7"/>
      <c r="G8662" s="7"/>
      <c r="H8662" s="8" t="s">
        <v>1651</v>
      </c>
      <c r="I8662" s="8"/>
      <c r="J8662" s="8" t="s">
        <v>12630</v>
      </c>
      <c r="K8662" s="8" t="s">
        <v>12631</v>
      </c>
      <c r="L8662" s="8" t="s">
        <v>559</v>
      </c>
      <c r="M8662" s="7" t="s">
        <v>1982</v>
      </c>
      <c r="N8662" s="9" t="s">
        <v>12633</v>
      </c>
    </row>
    <row r="8663" spans="1:14">
      <c r="A8663" s="7" t="s">
        <v>9897</v>
      </c>
      <c r="B8663" s="7"/>
      <c r="C8663" s="7" t="s">
        <v>17251</v>
      </c>
      <c r="D8663" s="7" t="s">
        <v>17252</v>
      </c>
      <c r="E8663" s="7" t="s">
        <v>12629</v>
      </c>
      <c r="F8663" s="7"/>
      <c r="G8663" s="7"/>
      <c r="H8663" s="8" t="s">
        <v>1651</v>
      </c>
      <c r="I8663" s="8"/>
      <c r="J8663" s="8" t="s">
        <v>12630</v>
      </c>
      <c r="K8663" s="8" t="s">
        <v>12631</v>
      </c>
      <c r="L8663" s="8" t="s">
        <v>559</v>
      </c>
      <c r="M8663" s="7" t="s">
        <v>1982</v>
      </c>
      <c r="N8663" s="9" t="s">
        <v>12633</v>
      </c>
    </row>
    <row r="8664" spans="1:14">
      <c r="A8664" s="7" t="s">
        <v>9897</v>
      </c>
      <c r="B8664" s="7"/>
      <c r="C8664" s="7" t="s">
        <v>17253</v>
      </c>
      <c r="D8664" s="7" t="s">
        <v>17254</v>
      </c>
      <c r="E8664" s="7" t="s">
        <v>12629</v>
      </c>
      <c r="F8664" s="7"/>
      <c r="G8664" s="7"/>
      <c r="H8664" s="8" t="s">
        <v>1651</v>
      </c>
      <c r="I8664" s="8"/>
      <c r="J8664" s="8" t="s">
        <v>12630</v>
      </c>
      <c r="K8664" s="8" t="s">
        <v>12631</v>
      </c>
      <c r="L8664" s="8" t="s">
        <v>559</v>
      </c>
      <c r="M8664" s="7" t="s">
        <v>1982</v>
      </c>
      <c r="N8664" s="9" t="s">
        <v>12633</v>
      </c>
    </row>
    <row r="8665" spans="1:14">
      <c r="A8665" s="7" t="s">
        <v>9897</v>
      </c>
      <c r="B8665" s="7"/>
      <c r="C8665" s="7" t="s">
        <v>17255</v>
      </c>
      <c r="D8665" s="7" t="s">
        <v>17256</v>
      </c>
      <c r="E8665" s="7" t="s">
        <v>12629</v>
      </c>
      <c r="F8665" s="7"/>
      <c r="G8665" s="7"/>
      <c r="H8665" s="8" t="s">
        <v>1651</v>
      </c>
      <c r="I8665" s="8"/>
      <c r="J8665" s="8" t="s">
        <v>12630</v>
      </c>
      <c r="K8665" s="8" t="s">
        <v>12631</v>
      </c>
      <c r="L8665" s="8" t="s">
        <v>559</v>
      </c>
      <c r="M8665" s="7" t="s">
        <v>1982</v>
      </c>
      <c r="N8665" s="9" t="s">
        <v>12633</v>
      </c>
    </row>
    <row r="8666" spans="1:14">
      <c r="A8666" s="7" t="s">
        <v>9897</v>
      </c>
      <c r="B8666" s="7"/>
      <c r="C8666" s="7" t="s">
        <v>17257</v>
      </c>
      <c r="D8666" s="7" t="s">
        <v>17258</v>
      </c>
      <c r="E8666" s="7" t="s">
        <v>12629</v>
      </c>
      <c r="F8666" s="7"/>
      <c r="G8666" s="7"/>
      <c r="H8666" s="8" t="s">
        <v>1651</v>
      </c>
      <c r="I8666" s="8"/>
      <c r="J8666" s="8" t="s">
        <v>12630</v>
      </c>
      <c r="K8666" s="8" t="s">
        <v>12631</v>
      </c>
      <c r="L8666" s="8" t="s">
        <v>559</v>
      </c>
      <c r="M8666" s="7" t="s">
        <v>1982</v>
      </c>
      <c r="N8666" s="9" t="s">
        <v>12633</v>
      </c>
    </row>
    <row r="8667" spans="1:14">
      <c r="A8667" s="7" t="s">
        <v>9897</v>
      </c>
      <c r="B8667" s="7"/>
      <c r="C8667" s="7" t="s">
        <v>17259</v>
      </c>
      <c r="D8667" s="7" t="s">
        <v>17260</v>
      </c>
      <c r="E8667" s="7" t="s">
        <v>12629</v>
      </c>
      <c r="F8667" s="7"/>
      <c r="G8667" s="7"/>
      <c r="H8667" s="8" t="s">
        <v>1651</v>
      </c>
      <c r="I8667" s="8"/>
      <c r="J8667" s="8" t="s">
        <v>12630</v>
      </c>
      <c r="K8667" s="8" t="s">
        <v>12631</v>
      </c>
      <c r="L8667" s="8" t="s">
        <v>559</v>
      </c>
      <c r="M8667" s="7" t="s">
        <v>1982</v>
      </c>
      <c r="N8667" s="9" t="s">
        <v>12633</v>
      </c>
    </row>
    <row r="8668" spans="1:14">
      <c r="A8668" s="7" t="s">
        <v>9897</v>
      </c>
      <c r="B8668" s="7"/>
      <c r="C8668" s="7" t="s">
        <v>17261</v>
      </c>
      <c r="D8668" s="7" t="s">
        <v>17262</v>
      </c>
      <c r="E8668" s="7" t="s">
        <v>12629</v>
      </c>
      <c r="F8668" s="7"/>
      <c r="G8668" s="7"/>
      <c r="H8668" s="8" t="s">
        <v>1651</v>
      </c>
      <c r="I8668" s="8"/>
      <c r="J8668" s="8" t="s">
        <v>12630</v>
      </c>
      <c r="K8668" s="8" t="s">
        <v>12631</v>
      </c>
      <c r="L8668" s="8" t="s">
        <v>559</v>
      </c>
      <c r="M8668" s="7" t="s">
        <v>1982</v>
      </c>
      <c r="N8668" s="9" t="s">
        <v>12633</v>
      </c>
    </row>
    <row r="8669" spans="1:14">
      <c r="A8669" s="7" t="s">
        <v>9897</v>
      </c>
      <c r="B8669" s="7"/>
      <c r="C8669" s="9" t="s">
        <v>17263</v>
      </c>
      <c r="D8669" s="9" t="s">
        <v>17264</v>
      </c>
      <c r="E8669" s="7" t="s">
        <v>12629</v>
      </c>
      <c r="F8669" s="7"/>
      <c r="G8669" s="7"/>
      <c r="H8669" s="7" t="s">
        <v>1651</v>
      </c>
      <c r="I8669" s="7"/>
      <c r="J8669" s="8" t="s">
        <v>12630</v>
      </c>
      <c r="K8669" s="7" t="s">
        <v>12631</v>
      </c>
      <c r="L8669" s="8" t="s">
        <v>17265</v>
      </c>
      <c r="M8669" s="7" t="s">
        <v>1982</v>
      </c>
      <c r="N8669" s="9" t="s">
        <v>12633</v>
      </c>
    </row>
    <row r="8670" spans="1:14">
      <c r="A8670" s="7" t="s">
        <v>9897</v>
      </c>
      <c r="B8670" s="7"/>
      <c r="C8670" s="9" t="s">
        <v>17266</v>
      </c>
      <c r="D8670" s="9" t="s">
        <v>17267</v>
      </c>
      <c r="E8670" s="7" t="s">
        <v>12629</v>
      </c>
      <c r="F8670" s="7"/>
      <c r="G8670" s="7"/>
      <c r="H8670" s="7" t="s">
        <v>1651</v>
      </c>
      <c r="I8670" s="7"/>
      <c r="J8670" s="8" t="s">
        <v>12630</v>
      </c>
      <c r="K8670" s="7" t="s">
        <v>12631</v>
      </c>
      <c r="L8670" s="8" t="s">
        <v>17265</v>
      </c>
      <c r="M8670" s="7" t="s">
        <v>1982</v>
      </c>
      <c r="N8670" s="9" t="s">
        <v>12633</v>
      </c>
    </row>
    <row r="8671" spans="1:14">
      <c r="A8671" s="7" t="s">
        <v>9897</v>
      </c>
      <c r="B8671" s="7"/>
      <c r="C8671" s="9" t="s">
        <v>17268</v>
      </c>
      <c r="D8671" s="9" t="s">
        <v>17269</v>
      </c>
      <c r="E8671" s="7" t="s">
        <v>12629</v>
      </c>
      <c r="F8671" s="7"/>
      <c r="G8671" s="7"/>
      <c r="H8671" s="7" t="s">
        <v>1651</v>
      </c>
      <c r="I8671" s="7"/>
      <c r="J8671" s="8" t="s">
        <v>12630</v>
      </c>
      <c r="K8671" s="7" t="s">
        <v>12631</v>
      </c>
      <c r="L8671" s="8" t="s">
        <v>17265</v>
      </c>
      <c r="M8671" s="7" t="s">
        <v>1982</v>
      </c>
      <c r="N8671" s="9" t="s">
        <v>12633</v>
      </c>
    </row>
    <row r="8672" spans="1:14">
      <c r="A8672" s="7" t="s">
        <v>9897</v>
      </c>
      <c r="B8672" s="7"/>
      <c r="C8672" s="9" t="s">
        <v>17270</v>
      </c>
      <c r="D8672" s="9" t="s">
        <v>17271</v>
      </c>
      <c r="E8672" s="7" t="s">
        <v>12629</v>
      </c>
      <c r="F8672" s="7"/>
      <c r="G8672" s="7"/>
      <c r="H8672" s="7" t="s">
        <v>1651</v>
      </c>
      <c r="I8672" s="7"/>
      <c r="J8672" s="8" t="s">
        <v>12630</v>
      </c>
      <c r="K8672" s="7" t="s">
        <v>12631</v>
      </c>
      <c r="L8672" s="8" t="s">
        <v>17265</v>
      </c>
      <c r="M8672" s="7" t="s">
        <v>1982</v>
      </c>
      <c r="N8672" s="9" t="s">
        <v>12633</v>
      </c>
    </row>
    <row r="8673" spans="1:14">
      <c r="A8673" s="7" t="s">
        <v>9897</v>
      </c>
      <c r="B8673" s="7"/>
      <c r="C8673" s="9" t="s">
        <v>17272</v>
      </c>
      <c r="D8673" s="9" t="s">
        <v>17273</v>
      </c>
      <c r="E8673" s="7" t="s">
        <v>12629</v>
      </c>
      <c r="F8673" s="7"/>
      <c r="G8673" s="7"/>
      <c r="H8673" s="7" t="s">
        <v>1651</v>
      </c>
      <c r="I8673" s="7"/>
      <c r="J8673" s="8" t="s">
        <v>12630</v>
      </c>
      <c r="K8673" s="7" t="s">
        <v>12631</v>
      </c>
      <c r="L8673" s="8" t="s">
        <v>17265</v>
      </c>
      <c r="M8673" s="7" t="s">
        <v>1982</v>
      </c>
      <c r="N8673" s="9" t="s">
        <v>12633</v>
      </c>
    </row>
    <row r="8674" spans="1:14">
      <c r="A8674" s="7" t="s">
        <v>9897</v>
      </c>
      <c r="B8674" s="7"/>
      <c r="C8674" s="9" t="s">
        <v>17274</v>
      </c>
      <c r="D8674" s="9" t="s">
        <v>17275</v>
      </c>
      <c r="E8674" s="7" t="s">
        <v>12629</v>
      </c>
      <c r="F8674" s="7"/>
      <c r="G8674" s="7"/>
      <c r="H8674" s="7" t="s">
        <v>1651</v>
      </c>
      <c r="I8674" s="7"/>
      <c r="J8674" s="8" t="s">
        <v>12630</v>
      </c>
      <c r="K8674" s="7" t="s">
        <v>12631</v>
      </c>
      <c r="L8674" s="8" t="s">
        <v>17265</v>
      </c>
      <c r="M8674" s="7" t="s">
        <v>1982</v>
      </c>
      <c r="N8674" s="9" t="s">
        <v>12633</v>
      </c>
    </row>
    <row r="8675" spans="1:14">
      <c r="A8675" s="7" t="s">
        <v>9897</v>
      </c>
      <c r="B8675" s="7"/>
      <c r="C8675" s="9" t="s">
        <v>17276</v>
      </c>
      <c r="D8675" s="9" t="s">
        <v>17277</v>
      </c>
      <c r="E8675" s="7" t="s">
        <v>12629</v>
      </c>
      <c r="F8675" s="7"/>
      <c r="G8675" s="7"/>
      <c r="H8675" s="7" t="s">
        <v>1651</v>
      </c>
      <c r="I8675" s="7"/>
      <c r="J8675" s="8" t="s">
        <v>12630</v>
      </c>
      <c r="K8675" s="7" t="s">
        <v>12631</v>
      </c>
      <c r="L8675" s="8" t="s">
        <v>17265</v>
      </c>
      <c r="M8675" s="7" t="s">
        <v>1982</v>
      </c>
      <c r="N8675" s="9" t="s">
        <v>12633</v>
      </c>
    </row>
    <row r="8676" spans="1:14">
      <c r="A8676" s="7" t="s">
        <v>9897</v>
      </c>
      <c r="B8676" s="7"/>
      <c r="C8676" s="9" t="s">
        <v>17278</v>
      </c>
      <c r="D8676" s="9" t="s">
        <v>17279</v>
      </c>
      <c r="E8676" s="7" t="s">
        <v>12629</v>
      </c>
      <c r="F8676" s="7"/>
      <c r="G8676" s="7"/>
      <c r="H8676" s="7" t="s">
        <v>1651</v>
      </c>
      <c r="I8676" s="7"/>
      <c r="J8676" s="8" t="s">
        <v>12630</v>
      </c>
      <c r="K8676" s="7" t="s">
        <v>12631</v>
      </c>
      <c r="L8676" s="8" t="s">
        <v>17265</v>
      </c>
      <c r="M8676" s="7" t="s">
        <v>1982</v>
      </c>
      <c r="N8676" s="9" t="s">
        <v>12633</v>
      </c>
    </row>
    <row r="8677" spans="1:14">
      <c r="A8677" s="7" t="s">
        <v>9897</v>
      </c>
      <c r="B8677" s="7"/>
      <c r="C8677" s="9" t="s">
        <v>17280</v>
      </c>
      <c r="D8677" s="9" t="s">
        <v>17281</v>
      </c>
      <c r="E8677" s="7" t="s">
        <v>12629</v>
      </c>
      <c r="F8677" s="7"/>
      <c r="G8677" s="7"/>
      <c r="H8677" s="7" t="s">
        <v>1651</v>
      </c>
      <c r="I8677" s="7"/>
      <c r="J8677" s="8" t="s">
        <v>12630</v>
      </c>
      <c r="K8677" s="7" t="s">
        <v>12631</v>
      </c>
      <c r="L8677" s="8" t="s">
        <v>17265</v>
      </c>
      <c r="M8677" s="7" t="s">
        <v>1982</v>
      </c>
      <c r="N8677" s="9" t="s">
        <v>12633</v>
      </c>
    </row>
    <row r="8678" spans="1:14">
      <c r="A8678" s="7" t="s">
        <v>9897</v>
      </c>
      <c r="B8678" s="7"/>
      <c r="C8678" s="9" t="s">
        <v>17282</v>
      </c>
      <c r="D8678" s="9" t="s">
        <v>17283</v>
      </c>
      <c r="E8678" s="7" t="s">
        <v>12629</v>
      </c>
      <c r="F8678" s="7"/>
      <c r="G8678" s="7"/>
      <c r="H8678" s="7" t="s">
        <v>1651</v>
      </c>
      <c r="I8678" s="7"/>
      <c r="J8678" s="8" t="s">
        <v>12630</v>
      </c>
      <c r="K8678" s="7" t="s">
        <v>12631</v>
      </c>
      <c r="L8678" s="8" t="s">
        <v>17265</v>
      </c>
      <c r="M8678" s="7" t="s">
        <v>1982</v>
      </c>
      <c r="N8678" s="9" t="s">
        <v>12633</v>
      </c>
    </row>
    <row r="8679" spans="1:14">
      <c r="A8679" s="7" t="s">
        <v>9897</v>
      </c>
      <c r="B8679" s="7"/>
      <c r="C8679" s="9" t="s">
        <v>17284</v>
      </c>
      <c r="D8679" s="9" t="s">
        <v>17285</v>
      </c>
      <c r="E8679" s="7" t="s">
        <v>12629</v>
      </c>
      <c r="F8679" s="7"/>
      <c r="G8679" s="7"/>
      <c r="H8679" s="7" t="s">
        <v>1651</v>
      </c>
      <c r="I8679" s="7"/>
      <c r="J8679" s="8" t="s">
        <v>12630</v>
      </c>
      <c r="K8679" s="7" t="s">
        <v>12631</v>
      </c>
      <c r="L8679" s="8" t="s">
        <v>17265</v>
      </c>
      <c r="M8679" s="7" t="s">
        <v>1982</v>
      </c>
      <c r="N8679" s="9" t="s">
        <v>12633</v>
      </c>
    </row>
    <row r="8680" spans="1:14">
      <c r="A8680" s="7" t="s">
        <v>9897</v>
      </c>
      <c r="B8680" s="7"/>
      <c r="C8680" s="9" t="s">
        <v>17286</v>
      </c>
      <c r="D8680" s="9" t="s">
        <v>17287</v>
      </c>
      <c r="E8680" s="7" t="s">
        <v>12629</v>
      </c>
      <c r="F8680" s="7"/>
      <c r="G8680" s="7"/>
      <c r="H8680" s="7" t="s">
        <v>1651</v>
      </c>
      <c r="I8680" s="7"/>
      <c r="J8680" s="8" t="s">
        <v>12630</v>
      </c>
      <c r="K8680" s="7" t="s">
        <v>12631</v>
      </c>
      <c r="L8680" s="8" t="s">
        <v>17265</v>
      </c>
      <c r="M8680" s="7" t="s">
        <v>1982</v>
      </c>
      <c r="N8680" s="9" t="s">
        <v>12633</v>
      </c>
    </row>
    <row r="8681" spans="1:14">
      <c r="A8681" s="7" t="s">
        <v>9897</v>
      </c>
      <c r="B8681" s="7"/>
      <c r="C8681" s="9" t="s">
        <v>17288</v>
      </c>
      <c r="D8681" s="9" t="s">
        <v>17289</v>
      </c>
      <c r="E8681" s="7" t="s">
        <v>12629</v>
      </c>
      <c r="F8681" s="7"/>
      <c r="G8681" s="7"/>
      <c r="H8681" s="7" t="s">
        <v>1651</v>
      </c>
      <c r="I8681" s="7"/>
      <c r="J8681" s="8" t="s">
        <v>12630</v>
      </c>
      <c r="K8681" s="7" t="s">
        <v>12631</v>
      </c>
      <c r="L8681" s="8" t="s">
        <v>17265</v>
      </c>
      <c r="M8681" s="7" t="s">
        <v>1982</v>
      </c>
      <c r="N8681" s="9" t="s">
        <v>12633</v>
      </c>
    </row>
    <row r="8682" spans="1:14">
      <c r="A8682" s="7" t="s">
        <v>9897</v>
      </c>
      <c r="B8682" s="7"/>
      <c r="C8682" s="9" t="s">
        <v>17290</v>
      </c>
      <c r="D8682" s="9" t="s">
        <v>17291</v>
      </c>
      <c r="E8682" s="7" t="s">
        <v>12629</v>
      </c>
      <c r="F8682" s="7"/>
      <c r="G8682" s="7"/>
      <c r="H8682" s="7" t="s">
        <v>1651</v>
      </c>
      <c r="I8682" s="7"/>
      <c r="J8682" s="8" t="s">
        <v>12630</v>
      </c>
      <c r="K8682" s="7" t="s">
        <v>12631</v>
      </c>
      <c r="L8682" s="8" t="s">
        <v>17265</v>
      </c>
      <c r="M8682" s="7" t="s">
        <v>1982</v>
      </c>
      <c r="N8682" s="9" t="s">
        <v>12633</v>
      </c>
    </row>
    <row r="8683" spans="1:14">
      <c r="A8683" s="7" t="s">
        <v>9897</v>
      </c>
      <c r="B8683" s="7"/>
      <c r="C8683" s="9" t="s">
        <v>17292</v>
      </c>
      <c r="D8683" s="9" t="s">
        <v>17293</v>
      </c>
      <c r="E8683" s="7" t="s">
        <v>12629</v>
      </c>
      <c r="F8683" s="7"/>
      <c r="G8683" s="7"/>
      <c r="H8683" s="7" t="s">
        <v>1651</v>
      </c>
      <c r="I8683" s="7"/>
      <c r="J8683" s="8" t="s">
        <v>12630</v>
      </c>
      <c r="K8683" s="7" t="s">
        <v>12631</v>
      </c>
      <c r="L8683" s="8" t="s">
        <v>17265</v>
      </c>
      <c r="M8683" s="7" t="s">
        <v>1982</v>
      </c>
      <c r="N8683" s="9" t="s">
        <v>12633</v>
      </c>
    </row>
    <row r="8684" spans="1:14">
      <c r="A8684" s="7" t="s">
        <v>9897</v>
      </c>
      <c r="B8684" s="7"/>
      <c r="C8684" s="9" t="s">
        <v>17294</v>
      </c>
      <c r="D8684" s="9" t="s">
        <v>17295</v>
      </c>
      <c r="E8684" s="7" t="s">
        <v>12629</v>
      </c>
      <c r="F8684" s="7"/>
      <c r="G8684" s="7"/>
      <c r="H8684" s="7" t="s">
        <v>1651</v>
      </c>
      <c r="I8684" s="7"/>
      <c r="J8684" s="8" t="s">
        <v>12630</v>
      </c>
      <c r="K8684" s="7" t="s">
        <v>12631</v>
      </c>
      <c r="L8684" s="8" t="s">
        <v>17265</v>
      </c>
      <c r="M8684" s="7" t="s">
        <v>1982</v>
      </c>
      <c r="N8684" s="9" t="s">
        <v>12633</v>
      </c>
    </row>
    <row r="8685" spans="1:14">
      <c r="A8685" s="7" t="s">
        <v>9897</v>
      </c>
      <c r="B8685" s="7"/>
      <c r="C8685" s="9" t="s">
        <v>17296</v>
      </c>
      <c r="D8685" s="9" t="s">
        <v>17297</v>
      </c>
      <c r="E8685" s="7" t="s">
        <v>12629</v>
      </c>
      <c r="F8685" s="7"/>
      <c r="G8685" s="7"/>
      <c r="H8685" s="7" t="s">
        <v>1651</v>
      </c>
      <c r="I8685" s="7"/>
      <c r="J8685" s="8" t="s">
        <v>12630</v>
      </c>
      <c r="K8685" s="7" t="s">
        <v>12631</v>
      </c>
      <c r="L8685" s="8" t="s">
        <v>17265</v>
      </c>
      <c r="M8685" s="7" t="s">
        <v>1982</v>
      </c>
      <c r="N8685" s="9" t="s">
        <v>12633</v>
      </c>
    </row>
    <row r="8686" spans="1:14">
      <c r="A8686" s="7" t="s">
        <v>9897</v>
      </c>
      <c r="B8686" s="7"/>
      <c r="C8686" s="9" t="s">
        <v>17298</v>
      </c>
      <c r="D8686" s="9" t="s">
        <v>17299</v>
      </c>
      <c r="E8686" s="7" t="s">
        <v>12629</v>
      </c>
      <c r="F8686" s="7"/>
      <c r="G8686" s="7"/>
      <c r="H8686" s="7" t="s">
        <v>1651</v>
      </c>
      <c r="I8686" s="7"/>
      <c r="J8686" s="8" t="s">
        <v>12630</v>
      </c>
      <c r="K8686" s="7" t="s">
        <v>12631</v>
      </c>
      <c r="L8686" s="8" t="s">
        <v>17265</v>
      </c>
      <c r="M8686" s="7" t="s">
        <v>1982</v>
      </c>
      <c r="N8686" s="9" t="s">
        <v>12633</v>
      </c>
    </row>
    <row r="8687" spans="1:14">
      <c r="A8687" s="7" t="s">
        <v>9897</v>
      </c>
      <c r="B8687" s="7"/>
      <c r="C8687" s="9" t="s">
        <v>17300</v>
      </c>
      <c r="D8687" s="9" t="s">
        <v>17301</v>
      </c>
      <c r="E8687" s="7" t="s">
        <v>12629</v>
      </c>
      <c r="F8687" s="7"/>
      <c r="G8687" s="7"/>
      <c r="H8687" s="7" t="s">
        <v>1651</v>
      </c>
      <c r="I8687" s="7"/>
      <c r="J8687" s="8" t="s">
        <v>12630</v>
      </c>
      <c r="K8687" s="7" t="s">
        <v>12631</v>
      </c>
      <c r="L8687" s="8" t="s">
        <v>17265</v>
      </c>
      <c r="M8687" s="7" t="s">
        <v>1982</v>
      </c>
      <c r="N8687" s="9" t="s">
        <v>12633</v>
      </c>
    </row>
    <row r="8688" spans="1:14">
      <c r="A8688" s="7" t="s">
        <v>9897</v>
      </c>
      <c r="B8688" s="7"/>
      <c r="C8688" s="9" t="s">
        <v>17302</v>
      </c>
      <c r="D8688" s="9" t="s">
        <v>17303</v>
      </c>
      <c r="E8688" s="7" t="s">
        <v>12629</v>
      </c>
      <c r="F8688" s="7"/>
      <c r="G8688" s="7"/>
      <c r="H8688" s="7" t="s">
        <v>1651</v>
      </c>
      <c r="I8688" s="7"/>
      <c r="J8688" s="8" t="s">
        <v>12630</v>
      </c>
      <c r="K8688" s="7" t="s">
        <v>12631</v>
      </c>
      <c r="L8688" s="8" t="s">
        <v>17265</v>
      </c>
      <c r="M8688" s="7" t="s">
        <v>1982</v>
      </c>
      <c r="N8688" s="9" t="s">
        <v>12633</v>
      </c>
    </row>
    <row r="8689" spans="1:14">
      <c r="A8689" s="7" t="s">
        <v>9897</v>
      </c>
      <c r="B8689" s="7"/>
      <c r="C8689" s="9" t="s">
        <v>17304</v>
      </c>
      <c r="D8689" s="9" t="s">
        <v>17305</v>
      </c>
      <c r="E8689" s="7" t="s">
        <v>12629</v>
      </c>
      <c r="F8689" s="7"/>
      <c r="G8689" s="7"/>
      <c r="H8689" s="7" t="s">
        <v>1651</v>
      </c>
      <c r="I8689" s="7"/>
      <c r="J8689" s="8" t="s">
        <v>12630</v>
      </c>
      <c r="K8689" s="7" t="s">
        <v>12631</v>
      </c>
      <c r="L8689" s="8" t="s">
        <v>17265</v>
      </c>
      <c r="M8689" s="7" t="s">
        <v>1982</v>
      </c>
      <c r="N8689" s="9" t="s">
        <v>12633</v>
      </c>
    </row>
    <row r="8690" spans="1:14">
      <c r="A8690" s="7" t="s">
        <v>9897</v>
      </c>
      <c r="B8690" s="7"/>
      <c r="C8690" s="9" t="s">
        <v>17306</v>
      </c>
      <c r="D8690" s="9" t="s">
        <v>17307</v>
      </c>
      <c r="E8690" s="7" t="s">
        <v>12629</v>
      </c>
      <c r="F8690" s="7"/>
      <c r="G8690" s="7"/>
      <c r="H8690" s="7" t="s">
        <v>1651</v>
      </c>
      <c r="I8690" s="7"/>
      <c r="J8690" s="8" t="s">
        <v>12630</v>
      </c>
      <c r="K8690" s="7" t="s">
        <v>12631</v>
      </c>
      <c r="L8690" s="8" t="s">
        <v>17265</v>
      </c>
      <c r="M8690" s="7" t="s">
        <v>1982</v>
      </c>
      <c r="N8690" s="9" t="s">
        <v>12633</v>
      </c>
    </row>
    <row r="8691" spans="1:14">
      <c r="A8691" s="7" t="s">
        <v>9897</v>
      </c>
      <c r="B8691" s="7"/>
      <c r="C8691" s="9" t="s">
        <v>17308</v>
      </c>
      <c r="D8691" s="9" t="s">
        <v>17309</v>
      </c>
      <c r="E8691" s="7" t="s">
        <v>12629</v>
      </c>
      <c r="F8691" s="7"/>
      <c r="G8691" s="7"/>
      <c r="H8691" s="7" t="s">
        <v>1651</v>
      </c>
      <c r="I8691" s="7"/>
      <c r="J8691" s="8" t="s">
        <v>12630</v>
      </c>
      <c r="K8691" s="7" t="s">
        <v>12631</v>
      </c>
      <c r="L8691" s="8" t="s">
        <v>17265</v>
      </c>
      <c r="M8691" s="7" t="s">
        <v>1982</v>
      </c>
      <c r="N8691" s="9" t="s">
        <v>12633</v>
      </c>
    </row>
    <row r="8692" spans="1:14">
      <c r="A8692" s="7" t="s">
        <v>9897</v>
      </c>
      <c r="B8692" s="7"/>
      <c r="C8692" s="9" t="s">
        <v>17310</v>
      </c>
      <c r="D8692" s="9" t="s">
        <v>17311</v>
      </c>
      <c r="E8692" s="7" t="s">
        <v>12629</v>
      </c>
      <c r="F8692" s="7"/>
      <c r="G8692" s="7"/>
      <c r="H8692" s="7" t="s">
        <v>1651</v>
      </c>
      <c r="I8692" s="7"/>
      <c r="J8692" s="8" t="s">
        <v>12630</v>
      </c>
      <c r="K8692" s="7" t="s">
        <v>12631</v>
      </c>
      <c r="L8692" s="8" t="s">
        <v>17265</v>
      </c>
      <c r="M8692" s="7" t="s">
        <v>1982</v>
      </c>
      <c r="N8692" s="9" t="s">
        <v>12633</v>
      </c>
    </row>
    <row r="8693" spans="1:14">
      <c r="A8693" s="7" t="s">
        <v>9897</v>
      </c>
      <c r="B8693" s="7"/>
      <c r="C8693" s="9" t="s">
        <v>17312</v>
      </c>
      <c r="D8693" s="9" t="s">
        <v>17313</v>
      </c>
      <c r="E8693" s="7" t="s">
        <v>12629</v>
      </c>
      <c r="F8693" s="7"/>
      <c r="G8693" s="7"/>
      <c r="H8693" s="7" t="s">
        <v>1651</v>
      </c>
      <c r="I8693" s="7"/>
      <c r="J8693" s="8" t="s">
        <v>12630</v>
      </c>
      <c r="K8693" s="7" t="s">
        <v>12631</v>
      </c>
      <c r="L8693" s="8" t="s">
        <v>17265</v>
      </c>
      <c r="M8693" s="7" t="s">
        <v>1982</v>
      </c>
      <c r="N8693" s="9" t="s">
        <v>12633</v>
      </c>
    </row>
    <row r="8694" spans="1:14">
      <c r="A8694" s="7" t="s">
        <v>9897</v>
      </c>
      <c r="B8694" s="7"/>
      <c r="C8694" s="9" t="s">
        <v>17314</v>
      </c>
      <c r="D8694" s="9" t="s">
        <v>17315</v>
      </c>
      <c r="E8694" s="7" t="s">
        <v>12629</v>
      </c>
      <c r="F8694" s="7"/>
      <c r="G8694" s="7"/>
      <c r="H8694" s="7" t="s">
        <v>1651</v>
      </c>
      <c r="I8694" s="7"/>
      <c r="J8694" s="8" t="s">
        <v>12630</v>
      </c>
      <c r="K8694" s="7" t="s">
        <v>12631</v>
      </c>
      <c r="L8694" s="8" t="s">
        <v>17265</v>
      </c>
      <c r="M8694" s="7" t="s">
        <v>1982</v>
      </c>
      <c r="N8694" s="9" t="s">
        <v>12633</v>
      </c>
    </row>
    <row r="8695" spans="1:14">
      <c r="A8695" s="7" t="s">
        <v>9897</v>
      </c>
      <c r="B8695" s="7"/>
      <c r="C8695" s="9" t="s">
        <v>17316</v>
      </c>
      <c r="D8695" s="9" t="s">
        <v>17317</v>
      </c>
      <c r="E8695" s="7" t="s">
        <v>12629</v>
      </c>
      <c r="F8695" s="7"/>
      <c r="G8695" s="7"/>
      <c r="H8695" s="7" t="s">
        <v>1651</v>
      </c>
      <c r="I8695" s="7"/>
      <c r="J8695" s="8" t="s">
        <v>12630</v>
      </c>
      <c r="K8695" s="7" t="s">
        <v>12631</v>
      </c>
      <c r="L8695" s="8" t="s">
        <v>17265</v>
      </c>
      <c r="M8695" s="7" t="s">
        <v>1982</v>
      </c>
      <c r="N8695" s="9" t="s">
        <v>12633</v>
      </c>
    </row>
    <row r="8696" spans="1:14">
      <c r="A8696" s="7" t="s">
        <v>9897</v>
      </c>
      <c r="B8696" s="7"/>
      <c r="C8696" s="9" t="s">
        <v>17318</v>
      </c>
      <c r="D8696" s="9" t="s">
        <v>17319</v>
      </c>
      <c r="E8696" s="7" t="s">
        <v>12629</v>
      </c>
      <c r="F8696" s="7"/>
      <c r="G8696" s="7"/>
      <c r="H8696" s="7" t="s">
        <v>1651</v>
      </c>
      <c r="I8696" s="7"/>
      <c r="J8696" s="8" t="s">
        <v>12630</v>
      </c>
      <c r="K8696" s="7" t="s">
        <v>12631</v>
      </c>
      <c r="L8696" s="8" t="s">
        <v>17265</v>
      </c>
      <c r="M8696" s="7" t="s">
        <v>1982</v>
      </c>
      <c r="N8696" s="9" t="s">
        <v>12633</v>
      </c>
    </row>
    <row r="8697" spans="1:14">
      <c r="A8697" s="7" t="s">
        <v>9897</v>
      </c>
      <c r="B8697" s="7"/>
      <c r="C8697" s="9" t="s">
        <v>17320</v>
      </c>
      <c r="D8697" s="9" t="s">
        <v>17321</v>
      </c>
      <c r="E8697" s="7" t="s">
        <v>12629</v>
      </c>
      <c r="F8697" s="7"/>
      <c r="G8697" s="7"/>
      <c r="H8697" s="7" t="s">
        <v>1651</v>
      </c>
      <c r="I8697" s="7"/>
      <c r="J8697" s="8" t="s">
        <v>12630</v>
      </c>
      <c r="K8697" s="7" t="s">
        <v>12631</v>
      </c>
      <c r="L8697" s="8" t="s">
        <v>17265</v>
      </c>
      <c r="M8697" s="7" t="s">
        <v>1982</v>
      </c>
      <c r="N8697" s="9" t="s">
        <v>12633</v>
      </c>
    </row>
    <row r="8698" spans="1:14">
      <c r="A8698" s="7" t="s">
        <v>9897</v>
      </c>
      <c r="B8698" s="7"/>
      <c r="C8698" s="9" t="s">
        <v>17322</v>
      </c>
      <c r="D8698" s="9" t="s">
        <v>17323</v>
      </c>
      <c r="E8698" s="7" t="s">
        <v>12629</v>
      </c>
      <c r="F8698" s="7"/>
      <c r="G8698" s="7"/>
      <c r="H8698" s="7" t="s">
        <v>1651</v>
      </c>
      <c r="I8698" s="7"/>
      <c r="J8698" s="8" t="s">
        <v>12630</v>
      </c>
      <c r="K8698" s="7" t="s">
        <v>12631</v>
      </c>
      <c r="L8698" s="8" t="s">
        <v>17265</v>
      </c>
      <c r="M8698" s="7" t="s">
        <v>1982</v>
      </c>
      <c r="N8698" s="9" t="s">
        <v>12633</v>
      </c>
    </row>
    <row r="8699" spans="1:14">
      <c r="A8699" s="7" t="s">
        <v>9897</v>
      </c>
      <c r="B8699" s="7"/>
      <c r="C8699" s="9" t="s">
        <v>17324</v>
      </c>
      <c r="D8699" s="9" t="s">
        <v>17325</v>
      </c>
      <c r="E8699" s="7" t="s">
        <v>12629</v>
      </c>
      <c r="F8699" s="7"/>
      <c r="G8699" s="7"/>
      <c r="H8699" s="7" t="s">
        <v>1651</v>
      </c>
      <c r="I8699" s="7"/>
      <c r="J8699" s="8" t="s">
        <v>12630</v>
      </c>
      <c r="K8699" s="7" t="s">
        <v>12631</v>
      </c>
      <c r="L8699" s="8" t="s">
        <v>17265</v>
      </c>
      <c r="M8699" s="7" t="s">
        <v>1982</v>
      </c>
      <c r="N8699" s="9" t="s">
        <v>12633</v>
      </c>
    </row>
    <row r="8700" spans="1:14">
      <c r="A8700" s="7" t="s">
        <v>9897</v>
      </c>
      <c r="B8700" s="7"/>
      <c r="C8700" s="9" t="s">
        <v>17326</v>
      </c>
      <c r="D8700" s="9" t="s">
        <v>17327</v>
      </c>
      <c r="E8700" s="7" t="s">
        <v>12629</v>
      </c>
      <c r="F8700" s="7"/>
      <c r="G8700" s="7"/>
      <c r="H8700" s="7" t="s">
        <v>1651</v>
      </c>
      <c r="I8700" s="7"/>
      <c r="J8700" s="8" t="s">
        <v>12630</v>
      </c>
      <c r="K8700" s="7" t="s">
        <v>12631</v>
      </c>
      <c r="L8700" s="8" t="s">
        <v>17265</v>
      </c>
      <c r="M8700" s="7" t="s">
        <v>1982</v>
      </c>
      <c r="N8700" s="9" t="s">
        <v>12633</v>
      </c>
    </row>
    <row r="8701" spans="1:14">
      <c r="A8701" s="7" t="s">
        <v>9897</v>
      </c>
      <c r="B8701" s="7"/>
      <c r="C8701" s="9" t="s">
        <v>17328</v>
      </c>
      <c r="D8701" s="9" t="s">
        <v>17329</v>
      </c>
      <c r="E8701" s="7" t="s">
        <v>12629</v>
      </c>
      <c r="F8701" s="7"/>
      <c r="G8701" s="7"/>
      <c r="H8701" s="7" t="s">
        <v>1651</v>
      </c>
      <c r="I8701" s="7"/>
      <c r="J8701" s="8" t="s">
        <v>12630</v>
      </c>
      <c r="K8701" s="7" t="s">
        <v>12631</v>
      </c>
      <c r="L8701" s="8" t="s">
        <v>17265</v>
      </c>
      <c r="M8701" s="7" t="s">
        <v>1982</v>
      </c>
      <c r="N8701" s="9" t="s">
        <v>12633</v>
      </c>
    </row>
    <row r="8702" spans="1:14">
      <c r="A8702" s="7" t="s">
        <v>9897</v>
      </c>
      <c r="B8702" s="7"/>
      <c r="C8702" s="9" t="s">
        <v>17330</v>
      </c>
      <c r="D8702" s="9" t="s">
        <v>17331</v>
      </c>
      <c r="E8702" s="7" t="s">
        <v>12629</v>
      </c>
      <c r="F8702" s="7"/>
      <c r="G8702" s="7"/>
      <c r="H8702" s="7" t="s">
        <v>1651</v>
      </c>
      <c r="I8702" s="7"/>
      <c r="J8702" s="8" t="s">
        <v>12630</v>
      </c>
      <c r="K8702" s="7" t="s">
        <v>12631</v>
      </c>
      <c r="L8702" s="8" t="s">
        <v>17265</v>
      </c>
      <c r="M8702" s="7" t="s">
        <v>1982</v>
      </c>
      <c r="N8702" s="9" t="s">
        <v>12633</v>
      </c>
    </row>
    <row r="8703" spans="1:14">
      <c r="A8703" s="7" t="s">
        <v>9897</v>
      </c>
      <c r="B8703" s="7"/>
      <c r="C8703" s="9" t="s">
        <v>17332</v>
      </c>
      <c r="D8703" s="9" t="s">
        <v>17333</v>
      </c>
      <c r="E8703" s="7" t="s">
        <v>12629</v>
      </c>
      <c r="F8703" s="7"/>
      <c r="G8703" s="7"/>
      <c r="H8703" s="7" t="s">
        <v>1651</v>
      </c>
      <c r="I8703" s="7"/>
      <c r="J8703" s="8" t="s">
        <v>12630</v>
      </c>
      <c r="K8703" s="7" t="s">
        <v>12631</v>
      </c>
      <c r="L8703" s="8" t="s">
        <v>17265</v>
      </c>
      <c r="M8703" s="7" t="s">
        <v>1982</v>
      </c>
      <c r="N8703" s="9" t="s">
        <v>12633</v>
      </c>
    </row>
    <row r="8704" spans="1:14">
      <c r="A8704" s="7" t="s">
        <v>9897</v>
      </c>
      <c r="B8704" s="7"/>
      <c r="C8704" s="9" t="s">
        <v>17334</v>
      </c>
      <c r="D8704" s="9" t="s">
        <v>17335</v>
      </c>
      <c r="E8704" s="7" t="s">
        <v>12629</v>
      </c>
      <c r="F8704" s="7"/>
      <c r="G8704" s="7"/>
      <c r="H8704" s="7" t="s">
        <v>1651</v>
      </c>
      <c r="I8704" s="7"/>
      <c r="J8704" s="8" t="s">
        <v>12630</v>
      </c>
      <c r="K8704" s="7" t="s">
        <v>12631</v>
      </c>
      <c r="L8704" s="8" t="s">
        <v>17265</v>
      </c>
      <c r="M8704" s="7" t="s">
        <v>1982</v>
      </c>
      <c r="N8704" s="9" t="s">
        <v>12633</v>
      </c>
    </row>
    <row r="8705" spans="1:14">
      <c r="A8705" s="7" t="s">
        <v>9897</v>
      </c>
      <c r="B8705" s="7"/>
      <c r="C8705" s="9" t="s">
        <v>17336</v>
      </c>
      <c r="D8705" s="9" t="s">
        <v>17337</v>
      </c>
      <c r="E8705" s="7" t="s">
        <v>12629</v>
      </c>
      <c r="F8705" s="7"/>
      <c r="G8705" s="7"/>
      <c r="H8705" s="7" t="s">
        <v>1651</v>
      </c>
      <c r="I8705" s="7"/>
      <c r="J8705" s="8" t="s">
        <v>12630</v>
      </c>
      <c r="K8705" s="7" t="s">
        <v>12631</v>
      </c>
      <c r="L8705" s="8" t="s">
        <v>17265</v>
      </c>
      <c r="M8705" s="7" t="s">
        <v>1982</v>
      </c>
      <c r="N8705" s="9" t="s">
        <v>12633</v>
      </c>
    </row>
    <row r="8706" spans="1:14">
      <c r="A8706" s="7" t="s">
        <v>9897</v>
      </c>
      <c r="B8706" s="7"/>
      <c r="C8706" s="9" t="s">
        <v>17338</v>
      </c>
      <c r="D8706" s="9" t="s">
        <v>17339</v>
      </c>
      <c r="E8706" s="7" t="s">
        <v>12629</v>
      </c>
      <c r="F8706" s="7"/>
      <c r="G8706" s="7"/>
      <c r="H8706" s="7" t="s">
        <v>1651</v>
      </c>
      <c r="I8706" s="7"/>
      <c r="J8706" s="8" t="s">
        <v>12630</v>
      </c>
      <c r="K8706" s="7" t="s">
        <v>12631</v>
      </c>
      <c r="L8706" s="8" t="s">
        <v>17265</v>
      </c>
      <c r="M8706" s="7" t="s">
        <v>1982</v>
      </c>
      <c r="N8706" s="9" t="s">
        <v>12633</v>
      </c>
    </row>
    <row r="8707" spans="1:14">
      <c r="A8707" s="7" t="s">
        <v>9897</v>
      </c>
      <c r="B8707" s="7"/>
      <c r="C8707" s="9" t="s">
        <v>17340</v>
      </c>
      <c r="D8707" s="9" t="s">
        <v>17341</v>
      </c>
      <c r="E8707" s="7" t="s">
        <v>12629</v>
      </c>
      <c r="F8707" s="7"/>
      <c r="G8707" s="7"/>
      <c r="H8707" s="7" t="s">
        <v>1651</v>
      </c>
      <c r="I8707" s="7"/>
      <c r="J8707" s="8" t="s">
        <v>12630</v>
      </c>
      <c r="K8707" s="7" t="s">
        <v>12631</v>
      </c>
      <c r="L8707" s="8" t="s">
        <v>17265</v>
      </c>
      <c r="M8707" s="7" t="s">
        <v>1982</v>
      </c>
      <c r="N8707" s="9" t="s">
        <v>12633</v>
      </c>
    </row>
    <row r="8708" spans="1:14">
      <c r="A8708" s="7" t="s">
        <v>9897</v>
      </c>
      <c r="B8708" s="7"/>
      <c r="C8708" s="9" t="s">
        <v>17342</v>
      </c>
      <c r="D8708" s="9" t="s">
        <v>17343</v>
      </c>
      <c r="E8708" s="7" t="s">
        <v>12629</v>
      </c>
      <c r="F8708" s="7"/>
      <c r="G8708" s="7"/>
      <c r="H8708" s="7" t="s">
        <v>1651</v>
      </c>
      <c r="I8708" s="7"/>
      <c r="J8708" s="8" t="s">
        <v>12630</v>
      </c>
      <c r="K8708" s="7" t="s">
        <v>12631</v>
      </c>
      <c r="L8708" s="8" t="s">
        <v>17265</v>
      </c>
      <c r="M8708" s="7" t="s">
        <v>1982</v>
      </c>
      <c r="N8708" s="9" t="s">
        <v>12633</v>
      </c>
    </row>
    <row r="8709" spans="1:14">
      <c r="A8709" s="7" t="s">
        <v>9897</v>
      </c>
      <c r="B8709" s="7"/>
      <c r="C8709" s="9" t="s">
        <v>17344</v>
      </c>
      <c r="D8709" s="9" t="s">
        <v>17345</v>
      </c>
      <c r="E8709" s="7" t="s">
        <v>12629</v>
      </c>
      <c r="F8709" s="7"/>
      <c r="G8709" s="7"/>
      <c r="H8709" s="7" t="s">
        <v>1651</v>
      </c>
      <c r="I8709" s="7"/>
      <c r="J8709" s="8" t="s">
        <v>12630</v>
      </c>
      <c r="K8709" s="7" t="s">
        <v>12631</v>
      </c>
      <c r="L8709" s="8" t="s">
        <v>17265</v>
      </c>
      <c r="M8709" s="7" t="s">
        <v>1982</v>
      </c>
      <c r="N8709" s="9" t="s">
        <v>12633</v>
      </c>
    </row>
    <row r="8710" spans="1:14">
      <c r="A8710" s="7" t="s">
        <v>9897</v>
      </c>
      <c r="B8710" s="7"/>
      <c r="C8710" s="9" t="s">
        <v>17346</v>
      </c>
      <c r="D8710" s="9" t="s">
        <v>17347</v>
      </c>
      <c r="E8710" s="7" t="s">
        <v>12629</v>
      </c>
      <c r="F8710" s="7"/>
      <c r="G8710" s="7"/>
      <c r="H8710" s="7" t="s">
        <v>1651</v>
      </c>
      <c r="I8710" s="7"/>
      <c r="J8710" s="8" t="s">
        <v>12630</v>
      </c>
      <c r="K8710" s="7" t="s">
        <v>12631</v>
      </c>
      <c r="L8710" s="8" t="s">
        <v>17265</v>
      </c>
      <c r="M8710" s="7" t="s">
        <v>1982</v>
      </c>
      <c r="N8710" s="9" t="s">
        <v>12633</v>
      </c>
    </row>
    <row r="8711" spans="1:14">
      <c r="A8711" s="7" t="s">
        <v>9897</v>
      </c>
      <c r="B8711" s="7"/>
      <c r="C8711" s="9" t="s">
        <v>17348</v>
      </c>
      <c r="D8711" s="9" t="s">
        <v>17349</v>
      </c>
      <c r="E8711" s="7" t="s">
        <v>12629</v>
      </c>
      <c r="F8711" s="7"/>
      <c r="G8711" s="7"/>
      <c r="H8711" s="7" t="s">
        <v>1651</v>
      </c>
      <c r="I8711" s="7"/>
      <c r="J8711" s="8" t="s">
        <v>12630</v>
      </c>
      <c r="K8711" s="7" t="s">
        <v>12631</v>
      </c>
      <c r="L8711" s="8" t="s">
        <v>17265</v>
      </c>
      <c r="M8711" s="7" t="s">
        <v>1982</v>
      </c>
      <c r="N8711" s="9" t="s">
        <v>12633</v>
      </c>
    </row>
    <row r="8712" spans="1:14">
      <c r="A8712" s="7" t="s">
        <v>9897</v>
      </c>
      <c r="B8712" s="7"/>
      <c r="C8712" s="9" t="s">
        <v>17350</v>
      </c>
      <c r="D8712" s="9" t="s">
        <v>17351</v>
      </c>
      <c r="E8712" s="7" t="s">
        <v>12629</v>
      </c>
      <c r="F8712" s="7"/>
      <c r="G8712" s="7"/>
      <c r="H8712" s="7" t="s">
        <v>1651</v>
      </c>
      <c r="I8712" s="7"/>
      <c r="J8712" s="8" t="s">
        <v>12630</v>
      </c>
      <c r="K8712" s="7" t="s">
        <v>12631</v>
      </c>
      <c r="L8712" s="8" t="s">
        <v>17265</v>
      </c>
      <c r="M8712" s="7" t="s">
        <v>1982</v>
      </c>
      <c r="N8712" s="9" t="s">
        <v>12633</v>
      </c>
    </row>
    <row r="8713" spans="1:15">
      <c r="A8713" s="7" t="s">
        <v>9897</v>
      </c>
      <c r="B8713" s="7"/>
      <c r="C8713" s="9" t="s">
        <v>17352</v>
      </c>
      <c r="D8713" s="9" t="s">
        <v>17353</v>
      </c>
      <c r="E8713" s="7" t="s">
        <v>12629</v>
      </c>
      <c r="F8713" s="7"/>
      <c r="G8713" s="7"/>
      <c r="H8713" s="7" t="s">
        <v>1651</v>
      </c>
      <c r="I8713" s="7"/>
      <c r="J8713" s="8" t="s">
        <v>12630</v>
      </c>
      <c r="K8713" s="7" t="s">
        <v>12631</v>
      </c>
      <c r="L8713" s="8" t="s">
        <v>17265</v>
      </c>
      <c r="M8713" s="7" t="s">
        <v>1982</v>
      </c>
      <c r="N8713" s="9" t="s">
        <v>12633</v>
      </c>
      <c r="O8713" s="17"/>
    </row>
    <row r="8714" spans="1:15">
      <c r="A8714" s="7" t="s">
        <v>9897</v>
      </c>
      <c r="B8714" s="7"/>
      <c r="C8714" s="9" t="s">
        <v>17354</v>
      </c>
      <c r="D8714" s="9" t="s">
        <v>17355</v>
      </c>
      <c r="E8714" s="7" t="s">
        <v>12629</v>
      </c>
      <c r="F8714" s="7"/>
      <c r="G8714" s="7"/>
      <c r="H8714" s="7" t="s">
        <v>1651</v>
      </c>
      <c r="I8714" s="7"/>
      <c r="J8714" s="8" t="s">
        <v>12630</v>
      </c>
      <c r="K8714" s="7" t="s">
        <v>12631</v>
      </c>
      <c r="L8714" s="8" t="s">
        <v>17265</v>
      </c>
      <c r="M8714" s="7" t="s">
        <v>1982</v>
      </c>
      <c r="N8714" s="9" t="s">
        <v>12633</v>
      </c>
      <c r="O8714" s="17"/>
    </row>
    <row r="8715" spans="1:15">
      <c r="A8715" s="7" t="s">
        <v>9897</v>
      </c>
      <c r="B8715" s="7"/>
      <c r="C8715" s="9" t="s">
        <v>17356</v>
      </c>
      <c r="D8715" s="9" t="s">
        <v>17357</v>
      </c>
      <c r="E8715" s="7" t="s">
        <v>12629</v>
      </c>
      <c r="F8715" s="7"/>
      <c r="G8715" s="7"/>
      <c r="H8715" s="7" t="s">
        <v>1651</v>
      </c>
      <c r="I8715" s="7"/>
      <c r="J8715" s="8" t="s">
        <v>12630</v>
      </c>
      <c r="K8715" s="7" t="s">
        <v>12631</v>
      </c>
      <c r="L8715" s="8" t="s">
        <v>17265</v>
      </c>
      <c r="M8715" s="7" t="s">
        <v>1982</v>
      </c>
      <c r="N8715" s="9" t="s">
        <v>12633</v>
      </c>
      <c r="O8715" s="17"/>
    </row>
    <row r="8716" spans="1:15">
      <c r="A8716" s="7" t="s">
        <v>9897</v>
      </c>
      <c r="B8716" s="7"/>
      <c r="C8716" s="9" t="s">
        <v>17358</v>
      </c>
      <c r="D8716" s="9" t="s">
        <v>17359</v>
      </c>
      <c r="E8716" s="7" t="s">
        <v>12629</v>
      </c>
      <c r="F8716" s="7"/>
      <c r="G8716" s="7"/>
      <c r="H8716" s="7" t="s">
        <v>1651</v>
      </c>
      <c r="I8716" s="7"/>
      <c r="J8716" s="8" t="s">
        <v>12630</v>
      </c>
      <c r="K8716" s="7" t="s">
        <v>12631</v>
      </c>
      <c r="L8716" s="8" t="s">
        <v>17265</v>
      </c>
      <c r="M8716" s="7" t="s">
        <v>1982</v>
      </c>
      <c r="N8716" s="9" t="s">
        <v>12633</v>
      </c>
      <c r="O8716" s="17"/>
    </row>
    <row r="8717" spans="1:15">
      <c r="A8717" s="7" t="s">
        <v>9897</v>
      </c>
      <c r="B8717" s="7"/>
      <c r="C8717" s="9" t="s">
        <v>17360</v>
      </c>
      <c r="D8717" s="9" t="s">
        <v>17361</v>
      </c>
      <c r="E8717" s="7" t="s">
        <v>12629</v>
      </c>
      <c r="F8717" s="7"/>
      <c r="G8717" s="7"/>
      <c r="H8717" s="7" t="s">
        <v>1651</v>
      </c>
      <c r="I8717" s="7"/>
      <c r="J8717" s="8" t="s">
        <v>12630</v>
      </c>
      <c r="K8717" s="7" t="s">
        <v>12631</v>
      </c>
      <c r="L8717" s="8" t="s">
        <v>17265</v>
      </c>
      <c r="M8717" s="7" t="s">
        <v>1982</v>
      </c>
      <c r="N8717" s="9" t="s">
        <v>12633</v>
      </c>
      <c r="O8717" s="17"/>
    </row>
    <row r="8718" spans="1:15">
      <c r="A8718" s="7" t="s">
        <v>9897</v>
      </c>
      <c r="B8718" s="7"/>
      <c r="C8718" s="7" t="s">
        <v>17362</v>
      </c>
      <c r="D8718" s="7" t="s">
        <v>17363</v>
      </c>
      <c r="E8718" s="7" t="s">
        <v>12629</v>
      </c>
      <c r="F8718" s="7"/>
      <c r="G8718" s="7"/>
      <c r="H8718" s="8" t="s">
        <v>1651</v>
      </c>
      <c r="I8718" s="8"/>
      <c r="J8718" s="8" t="s">
        <v>12630</v>
      </c>
      <c r="K8718" s="8" t="s">
        <v>12631</v>
      </c>
      <c r="L8718" s="8" t="s">
        <v>17364</v>
      </c>
      <c r="M8718" s="7" t="s">
        <v>1982</v>
      </c>
      <c r="N8718" s="9" t="s">
        <v>12633</v>
      </c>
      <c r="O8718" s="17"/>
    </row>
    <row r="8719" spans="1:15">
      <c r="A8719" s="7" t="s">
        <v>9897</v>
      </c>
      <c r="B8719" s="7"/>
      <c r="C8719" s="7" t="s">
        <v>17365</v>
      </c>
      <c r="D8719" s="7" t="s">
        <v>17366</v>
      </c>
      <c r="E8719" s="7" t="s">
        <v>12629</v>
      </c>
      <c r="F8719" s="7"/>
      <c r="G8719" s="7"/>
      <c r="H8719" s="8" t="s">
        <v>1651</v>
      </c>
      <c r="I8719" s="8"/>
      <c r="J8719" s="8" t="s">
        <v>12630</v>
      </c>
      <c r="K8719" s="8" t="s">
        <v>12631</v>
      </c>
      <c r="L8719" s="8" t="s">
        <v>17364</v>
      </c>
      <c r="M8719" s="7" t="s">
        <v>1982</v>
      </c>
      <c r="N8719" s="9" t="s">
        <v>12633</v>
      </c>
      <c r="O8719" s="17"/>
    </row>
    <row r="8720" spans="1:15">
      <c r="A8720" s="7" t="s">
        <v>9897</v>
      </c>
      <c r="B8720" s="7"/>
      <c r="C8720" s="7" t="s">
        <v>17367</v>
      </c>
      <c r="D8720" s="7" t="s">
        <v>17368</v>
      </c>
      <c r="E8720" s="7" t="s">
        <v>12629</v>
      </c>
      <c r="F8720" s="7"/>
      <c r="G8720" s="7"/>
      <c r="H8720" s="8" t="s">
        <v>1651</v>
      </c>
      <c r="I8720" s="8"/>
      <c r="J8720" s="8" t="s">
        <v>12630</v>
      </c>
      <c r="K8720" s="8" t="s">
        <v>12631</v>
      </c>
      <c r="L8720" s="8" t="s">
        <v>17364</v>
      </c>
      <c r="M8720" s="7" t="s">
        <v>1982</v>
      </c>
      <c r="N8720" s="9" t="s">
        <v>12633</v>
      </c>
      <c r="O8720" s="17"/>
    </row>
    <row r="8721" spans="1:14">
      <c r="A8721" s="7" t="s">
        <v>9897</v>
      </c>
      <c r="B8721" s="7"/>
      <c r="C8721" s="7" t="s">
        <v>17369</v>
      </c>
      <c r="D8721" s="7" t="s">
        <v>17370</v>
      </c>
      <c r="E8721" s="7" t="s">
        <v>12629</v>
      </c>
      <c r="F8721" s="7"/>
      <c r="G8721" s="7"/>
      <c r="H8721" s="8" t="s">
        <v>1651</v>
      </c>
      <c r="I8721" s="8"/>
      <c r="J8721" s="8" t="s">
        <v>12630</v>
      </c>
      <c r="K8721" s="8" t="s">
        <v>12631</v>
      </c>
      <c r="L8721" s="8" t="s">
        <v>17364</v>
      </c>
      <c r="M8721" s="7" t="s">
        <v>1982</v>
      </c>
      <c r="N8721" s="9" t="s">
        <v>12633</v>
      </c>
    </row>
    <row r="8722" spans="1:14">
      <c r="A8722" s="7" t="s">
        <v>9897</v>
      </c>
      <c r="B8722" s="8"/>
      <c r="C8722" s="8" t="s">
        <v>17371</v>
      </c>
      <c r="D8722" s="8" t="s">
        <v>17372</v>
      </c>
      <c r="E8722" s="7" t="s">
        <v>12629</v>
      </c>
      <c r="F8722" s="8"/>
      <c r="G8722" s="8"/>
      <c r="H8722" s="8" t="s">
        <v>1651</v>
      </c>
      <c r="I8722" s="8"/>
      <c r="J8722" s="8" t="s">
        <v>12630</v>
      </c>
      <c r="K8722" s="8" t="s">
        <v>12631</v>
      </c>
      <c r="L8722" s="8" t="s">
        <v>17373</v>
      </c>
      <c r="M8722" s="7" t="s">
        <v>1982</v>
      </c>
      <c r="N8722" s="9" t="s">
        <v>12633</v>
      </c>
    </row>
    <row r="8723" spans="1:14">
      <c r="A8723" s="7" t="s">
        <v>9897</v>
      </c>
      <c r="B8723" s="8"/>
      <c r="C8723" s="8" t="s">
        <v>17374</v>
      </c>
      <c r="D8723" s="8" t="s">
        <v>17375</v>
      </c>
      <c r="E8723" s="7" t="s">
        <v>12629</v>
      </c>
      <c r="F8723" s="8"/>
      <c r="G8723" s="8"/>
      <c r="H8723" s="8" t="s">
        <v>1651</v>
      </c>
      <c r="I8723" s="8"/>
      <c r="J8723" s="8" t="s">
        <v>12630</v>
      </c>
      <c r="K8723" s="8" t="s">
        <v>12631</v>
      </c>
      <c r="L8723" s="8" t="s">
        <v>17373</v>
      </c>
      <c r="M8723" s="7" t="s">
        <v>1982</v>
      </c>
      <c r="N8723" s="9" t="s">
        <v>12633</v>
      </c>
    </row>
    <row r="8724" spans="1:14">
      <c r="A8724" s="7" t="s">
        <v>9897</v>
      </c>
      <c r="B8724" s="8"/>
      <c r="C8724" s="8" t="s">
        <v>17376</v>
      </c>
      <c r="D8724" s="8" t="s">
        <v>17377</v>
      </c>
      <c r="E8724" s="7" t="s">
        <v>12629</v>
      </c>
      <c r="F8724" s="8"/>
      <c r="G8724" s="8"/>
      <c r="H8724" s="8" t="s">
        <v>1651</v>
      </c>
      <c r="I8724" s="8"/>
      <c r="J8724" s="8" t="s">
        <v>12630</v>
      </c>
      <c r="K8724" s="8" t="s">
        <v>12631</v>
      </c>
      <c r="L8724" s="8" t="s">
        <v>17373</v>
      </c>
      <c r="M8724" s="7" t="s">
        <v>1982</v>
      </c>
      <c r="N8724" s="9" t="s">
        <v>12633</v>
      </c>
    </row>
    <row r="8725" spans="1:14">
      <c r="A8725" s="7" t="s">
        <v>9897</v>
      </c>
      <c r="B8725" s="8"/>
      <c r="C8725" s="8" t="s">
        <v>17378</v>
      </c>
      <c r="D8725" s="8" t="s">
        <v>17379</v>
      </c>
      <c r="E8725" s="7" t="s">
        <v>12629</v>
      </c>
      <c r="F8725" s="8"/>
      <c r="G8725" s="8"/>
      <c r="H8725" s="8" t="s">
        <v>1651</v>
      </c>
      <c r="I8725" s="8"/>
      <c r="J8725" s="8" t="s">
        <v>12630</v>
      </c>
      <c r="K8725" s="8" t="s">
        <v>12631</v>
      </c>
      <c r="L8725" s="8" t="s">
        <v>17373</v>
      </c>
      <c r="M8725" s="7" t="s">
        <v>1982</v>
      </c>
      <c r="N8725" s="9" t="s">
        <v>12633</v>
      </c>
    </row>
    <row r="8726" spans="1:14">
      <c r="A8726" s="7" t="s">
        <v>9897</v>
      </c>
      <c r="B8726" s="8"/>
      <c r="C8726" s="8" t="s">
        <v>17380</v>
      </c>
      <c r="D8726" s="8" t="s">
        <v>17381</v>
      </c>
      <c r="E8726" s="7" t="s">
        <v>12629</v>
      </c>
      <c r="F8726" s="8"/>
      <c r="G8726" s="8"/>
      <c r="H8726" s="8" t="s">
        <v>1651</v>
      </c>
      <c r="I8726" s="8"/>
      <c r="J8726" s="8" t="s">
        <v>12630</v>
      </c>
      <c r="K8726" s="8" t="s">
        <v>12631</v>
      </c>
      <c r="L8726" s="8" t="s">
        <v>17373</v>
      </c>
      <c r="M8726" s="7" t="s">
        <v>1982</v>
      </c>
      <c r="N8726" s="9" t="s">
        <v>12633</v>
      </c>
    </row>
    <row r="8727" spans="1:14">
      <c r="A8727" s="7" t="s">
        <v>9897</v>
      </c>
      <c r="B8727" s="7"/>
      <c r="C8727" s="7" t="s">
        <v>17382</v>
      </c>
      <c r="D8727" s="7" t="s">
        <v>17383</v>
      </c>
      <c r="E8727" s="7" t="s">
        <v>12629</v>
      </c>
      <c r="F8727" s="7"/>
      <c r="G8727" s="7"/>
      <c r="H8727" s="7" t="s">
        <v>1651</v>
      </c>
      <c r="I8727" s="7"/>
      <c r="J8727" s="8" t="s">
        <v>12630</v>
      </c>
      <c r="K8727" s="7" t="s">
        <v>12631</v>
      </c>
      <c r="L8727" s="8" t="s">
        <v>17373</v>
      </c>
      <c r="M8727" s="7" t="s">
        <v>1982</v>
      </c>
      <c r="N8727" s="9" t="s">
        <v>12633</v>
      </c>
    </row>
    <row r="8728" spans="1:14">
      <c r="A8728" s="7" t="s">
        <v>9897</v>
      </c>
      <c r="B8728" s="8"/>
      <c r="C8728" s="8" t="s">
        <v>17384</v>
      </c>
      <c r="D8728" s="8" t="s">
        <v>17385</v>
      </c>
      <c r="E8728" s="7" t="s">
        <v>12629</v>
      </c>
      <c r="F8728" s="8"/>
      <c r="G8728" s="8"/>
      <c r="H8728" s="8" t="s">
        <v>1651</v>
      </c>
      <c r="I8728" s="8"/>
      <c r="J8728" s="8" t="s">
        <v>12630</v>
      </c>
      <c r="K8728" s="8" t="s">
        <v>12631</v>
      </c>
      <c r="L8728" s="8" t="s">
        <v>17373</v>
      </c>
      <c r="M8728" s="7" t="s">
        <v>1982</v>
      </c>
      <c r="N8728" s="9" t="s">
        <v>12633</v>
      </c>
    </row>
    <row r="8729" spans="1:14">
      <c r="A8729" s="7" t="s">
        <v>9897</v>
      </c>
      <c r="B8729" s="8"/>
      <c r="C8729" s="8" t="s">
        <v>17386</v>
      </c>
      <c r="D8729" s="8" t="s">
        <v>17387</v>
      </c>
      <c r="E8729" s="7" t="s">
        <v>12629</v>
      </c>
      <c r="F8729" s="8"/>
      <c r="G8729" s="8"/>
      <c r="H8729" s="8" t="s">
        <v>1651</v>
      </c>
      <c r="I8729" s="8"/>
      <c r="J8729" s="8" t="s">
        <v>12630</v>
      </c>
      <c r="K8729" s="8" t="s">
        <v>12631</v>
      </c>
      <c r="L8729" s="8" t="s">
        <v>17373</v>
      </c>
      <c r="M8729" s="7" t="s">
        <v>1982</v>
      </c>
      <c r="N8729" s="9" t="s">
        <v>12633</v>
      </c>
    </row>
    <row r="8730" spans="1:14">
      <c r="A8730" s="7" t="s">
        <v>9897</v>
      </c>
      <c r="B8730" s="8"/>
      <c r="C8730" s="8" t="s">
        <v>17388</v>
      </c>
      <c r="D8730" s="8" t="s">
        <v>17389</v>
      </c>
      <c r="E8730" s="7" t="s">
        <v>12629</v>
      </c>
      <c r="F8730" s="8"/>
      <c r="G8730" s="8"/>
      <c r="H8730" s="8" t="s">
        <v>1651</v>
      </c>
      <c r="I8730" s="8"/>
      <c r="J8730" s="8" t="s">
        <v>12630</v>
      </c>
      <c r="K8730" s="8" t="s">
        <v>12631</v>
      </c>
      <c r="L8730" s="8" t="s">
        <v>17373</v>
      </c>
      <c r="M8730" s="7" t="s">
        <v>1982</v>
      </c>
      <c r="N8730" s="9" t="s">
        <v>12633</v>
      </c>
    </row>
    <row r="8731" spans="1:14">
      <c r="A8731" s="7" t="s">
        <v>9897</v>
      </c>
      <c r="B8731" s="8"/>
      <c r="C8731" s="8" t="s">
        <v>17390</v>
      </c>
      <c r="D8731" s="8" t="s">
        <v>17391</v>
      </c>
      <c r="E8731" s="7" t="s">
        <v>12629</v>
      </c>
      <c r="F8731" s="8"/>
      <c r="G8731" s="8"/>
      <c r="H8731" s="8" t="s">
        <v>1651</v>
      </c>
      <c r="I8731" s="8"/>
      <c r="J8731" s="8" t="s">
        <v>12630</v>
      </c>
      <c r="K8731" s="8" t="s">
        <v>12631</v>
      </c>
      <c r="L8731" s="8" t="s">
        <v>17373</v>
      </c>
      <c r="M8731" s="7" t="s">
        <v>1982</v>
      </c>
      <c r="N8731" s="9" t="s">
        <v>12633</v>
      </c>
    </row>
    <row r="8732" spans="1:14">
      <c r="A8732" s="7" t="s">
        <v>9897</v>
      </c>
      <c r="B8732" s="8"/>
      <c r="C8732" s="8" t="s">
        <v>17392</v>
      </c>
      <c r="D8732" s="8" t="s">
        <v>17393</v>
      </c>
      <c r="E8732" s="7" t="s">
        <v>12629</v>
      </c>
      <c r="F8732" s="8"/>
      <c r="G8732" s="8"/>
      <c r="H8732" s="8" t="s">
        <v>1651</v>
      </c>
      <c r="I8732" s="8"/>
      <c r="J8732" s="8" t="s">
        <v>12630</v>
      </c>
      <c r="K8732" s="8" t="s">
        <v>12631</v>
      </c>
      <c r="L8732" s="8" t="s">
        <v>17373</v>
      </c>
      <c r="M8732" s="7" t="s">
        <v>1982</v>
      </c>
      <c r="N8732" s="9" t="s">
        <v>12633</v>
      </c>
    </row>
    <row r="8733" spans="1:14">
      <c r="A8733" s="7" t="s">
        <v>9897</v>
      </c>
      <c r="B8733" s="8"/>
      <c r="C8733" s="8" t="s">
        <v>17394</v>
      </c>
      <c r="D8733" s="8" t="s">
        <v>17395</v>
      </c>
      <c r="E8733" s="7" t="s">
        <v>12629</v>
      </c>
      <c r="F8733" s="8"/>
      <c r="G8733" s="8"/>
      <c r="H8733" s="8" t="s">
        <v>1651</v>
      </c>
      <c r="I8733" s="8"/>
      <c r="J8733" s="8" t="s">
        <v>12630</v>
      </c>
      <c r="K8733" s="8" t="s">
        <v>12631</v>
      </c>
      <c r="L8733" s="8" t="s">
        <v>17373</v>
      </c>
      <c r="M8733" s="7" t="s">
        <v>1982</v>
      </c>
      <c r="N8733" s="9" t="s">
        <v>12633</v>
      </c>
    </row>
    <row r="8734" spans="1:14">
      <c r="A8734" s="7" t="s">
        <v>9897</v>
      </c>
      <c r="B8734" s="8"/>
      <c r="C8734" s="8" t="s">
        <v>17396</v>
      </c>
      <c r="D8734" s="8" t="s">
        <v>17397</v>
      </c>
      <c r="E8734" s="7" t="s">
        <v>12629</v>
      </c>
      <c r="F8734" s="8"/>
      <c r="G8734" s="8"/>
      <c r="H8734" s="8" t="s">
        <v>1651</v>
      </c>
      <c r="I8734" s="8"/>
      <c r="J8734" s="8" t="s">
        <v>12630</v>
      </c>
      <c r="K8734" s="8" t="s">
        <v>12631</v>
      </c>
      <c r="L8734" s="8" t="s">
        <v>17373</v>
      </c>
      <c r="M8734" s="7" t="s">
        <v>1982</v>
      </c>
      <c r="N8734" s="9" t="s">
        <v>12633</v>
      </c>
    </row>
    <row r="8735" spans="1:14">
      <c r="A8735" s="7" t="s">
        <v>9897</v>
      </c>
      <c r="B8735" s="8"/>
      <c r="C8735" s="8" t="s">
        <v>17398</v>
      </c>
      <c r="D8735" s="8" t="s">
        <v>17399</v>
      </c>
      <c r="E8735" s="7" t="s">
        <v>12629</v>
      </c>
      <c r="F8735" s="8"/>
      <c r="G8735" s="8"/>
      <c r="H8735" s="8" t="s">
        <v>1651</v>
      </c>
      <c r="I8735" s="8"/>
      <c r="J8735" s="8" t="s">
        <v>12630</v>
      </c>
      <c r="K8735" s="8" t="s">
        <v>12631</v>
      </c>
      <c r="L8735" s="8" t="s">
        <v>17373</v>
      </c>
      <c r="M8735" s="7" t="s">
        <v>1982</v>
      </c>
      <c r="N8735" s="9" t="s">
        <v>12633</v>
      </c>
    </row>
    <row r="8736" spans="1:14">
      <c r="A8736" s="7" t="s">
        <v>9897</v>
      </c>
      <c r="B8736" s="8"/>
      <c r="C8736" s="8" t="s">
        <v>17400</v>
      </c>
      <c r="D8736" s="8" t="s">
        <v>17401</v>
      </c>
      <c r="E8736" s="7" t="s">
        <v>12629</v>
      </c>
      <c r="F8736" s="8"/>
      <c r="G8736" s="8"/>
      <c r="H8736" s="8" t="s">
        <v>1651</v>
      </c>
      <c r="I8736" s="8"/>
      <c r="J8736" s="8" t="s">
        <v>12630</v>
      </c>
      <c r="K8736" s="8" t="s">
        <v>12631</v>
      </c>
      <c r="L8736" s="8" t="s">
        <v>17373</v>
      </c>
      <c r="M8736" s="7" t="s">
        <v>1982</v>
      </c>
      <c r="N8736" s="9" t="s">
        <v>12633</v>
      </c>
    </row>
    <row r="8737" spans="1:14">
      <c r="A8737" s="7" t="s">
        <v>9897</v>
      </c>
      <c r="B8737" s="8"/>
      <c r="C8737" s="8" t="s">
        <v>17402</v>
      </c>
      <c r="D8737" s="8" t="s">
        <v>17403</v>
      </c>
      <c r="E8737" s="7" t="s">
        <v>12629</v>
      </c>
      <c r="F8737" s="8"/>
      <c r="G8737" s="8"/>
      <c r="H8737" s="8" t="s">
        <v>1651</v>
      </c>
      <c r="I8737" s="8"/>
      <c r="J8737" s="8" t="s">
        <v>12630</v>
      </c>
      <c r="K8737" s="8" t="s">
        <v>12631</v>
      </c>
      <c r="L8737" s="8" t="s">
        <v>17373</v>
      </c>
      <c r="M8737" s="7" t="s">
        <v>1982</v>
      </c>
      <c r="N8737" s="9" t="s">
        <v>12633</v>
      </c>
    </row>
    <row r="8738" spans="1:14">
      <c r="A8738" s="7" t="s">
        <v>9897</v>
      </c>
      <c r="B8738" s="8"/>
      <c r="C8738" s="8" t="s">
        <v>17404</v>
      </c>
      <c r="D8738" s="8" t="s">
        <v>17405</v>
      </c>
      <c r="E8738" s="7" t="s">
        <v>12629</v>
      </c>
      <c r="F8738" s="8"/>
      <c r="G8738" s="8"/>
      <c r="H8738" s="8" t="s">
        <v>1651</v>
      </c>
      <c r="I8738" s="8"/>
      <c r="J8738" s="8" t="s">
        <v>12630</v>
      </c>
      <c r="K8738" s="8" t="s">
        <v>12631</v>
      </c>
      <c r="L8738" s="8" t="s">
        <v>17373</v>
      </c>
      <c r="M8738" s="7" t="s">
        <v>1982</v>
      </c>
      <c r="N8738" s="9" t="s">
        <v>12633</v>
      </c>
    </row>
    <row r="8739" spans="1:14">
      <c r="A8739" s="7" t="s">
        <v>9897</v>
      </c>
      <c r="B8739" s="8"/>
      <c r="C8739" s="8" t="s">
        <v>17406</v>
      </c>
      <c r="D8739" s="8" t="s">
        <v>17407</v>
      </c>
      <c r="E8739" s="7" t="s">
        <v>12629</v>
      </c>
      <c r="F8739" s="8"/>
      <c r="G8739" s="8"/>
      <c r="H8739" s="8" t="s">
        <v>1651</v>
      </c>
      <c r="I8739" s="8"/>
      <c r="J8739" s="8" t="s">
        <v>12630</v>
      </c>
      <c r="K8739" s="8" t="s">
        <v>12631</v>
      </c>
      <c r="L8739" s="8" t="s">
        <v>17373</v>
      </c>
      <c r="M8739" s="7" t="s">
        <v>1982</v>
      </c>
      <c r="N8739" s="9" t="s">
        <v>12633</v>
      </c>
    </row>
    <row r="8740" spans="1:14">
      <c r="A8740" s="7" t="s">
        <v>9897</v>
      </c>
      <c r="B8740" s="8"/>
      <c r="C8740" s="8" t="s">
        <v>17408</v>
      </c>
      <c r="D8740" s="8" t="s">
        <v>17409</v>
      </c>
      <c r="E8740" s="7" t="s">
        <v>12629</v>
      </c>
      <c r="F8740" s="8"/>
      <c r="G8740" s="8"/>
      <c r="H8740" s="8" t="s">
        <v>1651</v>
      </c>
      <c r="I8740" s="8"/>
      <c r="J8740" s="8" t="s">
        <v>12630</v>
      </c>
      <c r="K8740" s="8" t="s">
        <v>12631</v>
      </c>
      <c r="L8740" s="8" t="s">
        <v>17373</v>
      </c>
      <c r="M8740" s="7" t="s">
        <v>1982</v>
      </c>
      <c r="N8740" s="9" t="s">
        <v>12633</v>
      </c>
    </row>
    <row r="8741" spans="1:14">
      <c r="A8741" s="7" t="s">
        <v>9897</v>
      </c>
      <c r="B8741" s="8"/>
      <c r="C8741" s="8" t="s">
        <v>17410</v>
      </c>
      <c r="D8741" s="8" t="s">
        <v>17411</v>
      </c>
      <c r="E8741" s="7" t="s">
        <v>12629</v>
      </c>
      <c r="F8741" s="8"/>
      <c r="G8741" s="8"/>
      <c r="H8741" s="8" t="s">
        <v>1651</v>
      </c>
      <c r="I8741" s="8"/>
      <c r="J8741" s="8" t="s">
        <v>12630</v>
      </c>
      <c r="K8741" s="8" t="s">
        <v>12631</v>
      </c>
      <c r="L8741" s="8" t="s">
        <v>17373</v>
      </c>
      <c r="M8741" s="7" t="s">
        <v>1982</v>
      </c>
      <c r="N8741" s="9" t="s">
        <v>12633</v>
      </c>
    </row>
    <row r="8742" spans="1:14">
      <c r="A8742" s="7" t="s">
        <v>9897</v>
      </c>
      <c r="B8742" s="8"/>
      <c r="C8742" s="8" t="s">
        <v>17412</v>
      </c>
      <c r="D8742" s="8" t="s">
        <v>17413</v>
      </c>
      <c r="E8742" s="7" t="s">
        <v>12629</v>
      </c>
      <c r="F8742" s="8"/>
      <c r="G8742" s="8"/>
      <c r="H8742" s="8" t="s">
        <v>1651</v>
      </c>
      <c r="I8742" s="8"/>
      <c r="J8742" s="8" t="s">
        <v>12630</v>
      </c>
      <c r="K8742" s="8" t="s">
        <v>12631</v>
      </c>
      <c r="L8742" s="8" t="s">
        <v>17373</v>
      </c>
      <c r="M8742" s="7" t="s">
        <v>1982</v>
      </c>
      <c r="N8742" s="9" t="s">
        <v>12633</v>
      </c>
    </row>
    <row r="8743" spans="1:14">
      <c r="A8743" s="7" t="s">
        <v>9897</v>
      </c>
      <c r="B8743" s="8"/>
      <c r="C8743" s="8" t="s">
        <v>17414</v>
      </c>
      <c r="D8743" s="8" t="s">
        <v>17415</v>
      </c>
      <c r="E8743" s="7" t="s">
        <v>12629</v>
      </c>
      <c r="F8743" s="8"/>
      <c r="G8743" s="8"/>
      <c r="H8743" s="8" t="s">
        <v>1651</v>
      </c>
      <c r="I8743" s="8"/>
      <c r="J8743" s="8" t="s">
        <v>12630</v>
      </c>
      <c r="K8743" s="8" t="s">
        <v>12631</v>
      </c>
      <c r="L8743" s="8" t="s">
        <v>17373</v>
      </c>
      <c r="M8743" s="7" t="s">
        <v>1982</v>
      </c>
      <c r="N8743" s="9" t="s">
        <v>12633</v>
      </c>
    </row>
    <row r="8744" spans="1:14">
      <c r="A8744" s="7" t="s">
        <v>9897</v>
      </c>
      <c r="B8744" s="8"/>
      <c r="C8744" s="8" t="s">
        <v>17416</v>
      </c>
      <c r="D8744" s="8" t="s">
        <v>17417</v>
      </c>
      <c r="E8744" s="7" t="s">
        <v>12629</v>
      </c>
      <c r="F8744" s="8"/>
      <c r="G8744" s="8"/>
      <c r="H8744" s="8" t="s">
        <v>1651</v>
      </c>
      <c r="I8744" s="8"/>
      <c r="J8744" s="8" t="s">
        <v>12630</v>
      </c>
      <c r="K8744" s="8" t="s">
        <v>12631</v>
      </c>
      <c r="L8744" s="8" t="s">
        <v>17373</v>
      </c>
      <c r="M8744" s="7" t="s">
        <v>1982</v>
      </c>
      <c r="N8744" s="9" t="s">
        <v>12633</v>
      </c>
    </row>
    <row r="8745" spans="1:14">
      <c r="A8745" s="7" t="s">
        <v>9897</v>
      </c>
      <c r="B8745" s="8"/>
      <c r="C8745" s="8" t="s">
        <v>17418</v>
      </c>
      <c r="D8745" s="8" t="s">
        <v>17419</v>
      </c>
      <c r="E8745" s="7" t="s">
        <v>12629</v>
      </c>
      <c r="F8745" s="8"/>
      <c r="G8745" s="8"/>
      <c r="H8745" s="8" t="s">
        <v>1651</v>
      </c>
      <c r="I8745" s="8"/>
      <c r="J8745" s="8" t="s">
        <v>12630</v>
      </c>
      <c r="K8745" s="8" t="s">
        <v>12631</v>
      </c>
      <c r="L8745" s="8" t="s">
        <v>17373</v>
      </c>
      <c r="M8745" s="7" t="s">
        <v>1982</v>
      </c>
      <c r="N8745" s="9" t="s">
        <v>12633</v>
      </c>
    </row>
    <row r="8746" spans="1:14">
      <c r="A8746" s="7" t="s">
        <v>9897</v>
      </c>
      <c r="B8746" s="8"/>
      <c r="C8746" s="8" t="s">
        <v>17420</v>
      </c>
      <c r="D8746" s="8" t="s">
        <v>17421</v>
      </c>
      <c r="E8746" s="7" t="s">
        <v>12629</v>
      </c>
      <c r="F8746" s="8"/>
      <c r="G8746" s="8"/>
      <c r="H8746" s="8" t="s">
        <v>1651</v>
      </c>
      <c r="I8746" s="8"/>
      <c r="J8746" s="8" t="s">
        <v>12630</v>
      </c>
      <c r="K8746" s="8" t="s">
        <v>12631</v>
      </c>
      <c r="L8746" s="8" t="s">
        <v>17373</v>
      </c>
      <c r="M8746" s="7" t="s">
        <v>1982</v>
      </c>
      <c r="N8746" s="9" t="s">
        <v>12633</v>
      </c>
    </row>
    <row r="8747" spans="1:14">
      <c r="A8747" s="7" t="s">
        <v>9897</v>
      </c>
      <c r="B8747" s="7"/>
      <c r="C8747" s="8" t="s">
        <v>17422</v>
      </c>
      <c r="D8747" s="8" t="s">
        <v>17423</v>
      </c>
      <c r="E8747" s="7" t="s">
        <v>12629</v>
      </c>
      <c r="F8747" s="8"/>
      <c r="G8747" s="8"/>
      <c r="H8747" s="8" t="s">
        <v>1651</v>
      </c>
      <c r="I8747" s="8"/>
      <c r="J8747" s="8" t="s">
        <v>12630</v>
      </c>
      <c r="K8747" s="8" t="s">
        <v>12631</v>
      </c>
      <c r="L8747" s="8" t="s">
        <v>17373</v>
      </c>
      <c r="M8747" s="7" t="s">
        <v>1982</v>
      </c>
      <c r="N8747" s="9" t="s">
        <v>12633</v>
      </c>
    </row>
    <row r="8748" spans="1:14">
      <c r="A8748" s="7" t="s">
        <v>9897</v>
      </c>
      <c r="B8748" s="8"/>
      <c r="C8748" s="8" t="s">
        <v>17424</v>
      </c>
      <c r="D8748" s="8" t="s">
        <v>17425</v>
      </c>
      <c r="E8748" s="7" t="s">
        <v>12629</v>
      </c>
      <c r="F8748" s="8"/>
      <c r="G8748" s="8"/>
      <c r="H8748" s="8" t="s">
        <v>1651</v>
      </c>
      <c r="I8748" s="8"/>
      <c r="J8748" s="8" t="s">
        <v>12630</v>
      </c>
      <c r="K8748" s="8" t="s">
        <v>12631</v>
      </c>
      <c r="L8748" s="8" t="s">
        <v>17373</v>
      </c>
      <c r="M8748" s="7" t="s">
        <v>1982</v>
      </c>
      <c r="N8748" s="9" t="s">
        <v>12633</v>
      </c>
    </row>
    <row r="8749" spans="1:14">
      <c r="A8749" s="7" t="s">
        <v>9897</v>
      </c>
      <c r="B8749" s="7"/>
      <c r="C8749" s="8" t="s">
        <v>17426</v>
      </c>
      <c r="D8749" s="8" t="s">
        <v>17427</v>
      </c>
      <c r="E8749" s="7" t="s">
        <v>12629</v>
      </c>
      <c r="F8749" s="8"/>
      <c r="G8749" s="8"/>
      <c r="H8749" s="8" t="s">
        <v>1651</v>
      </c>
      <c r="I8749" s="8"/>
      <c r="J8749" s="8" t="s">
        <v>12630</v>
      </c>
      <c r="K8749" s="8" t="s">
        <v>12631</v>
      </c>
      <c r="L8749" s="8" t="s">
        <v>17373</v>
      </c>
      <c r="M8749" s="7" t="s">
        <v>1982</v>
      </c>
      <c r="N8749" s="9" t="s">
        <v>12633</v>
      </c>
    </row>
    <row r="8750" spans="1:14">
      <c r="A8750" s="7" t="s">
        <v>9897</v>
      </c>
      <c r="B8750" s="8"/>
      <c r="C8750" s="8" t="s">
        <v>17428</v>
      </c>
      <c r="D8750" s="8" t="s">
        <v>17429</v>
      </c>
      <c r="E8750" s="7" t="s">
        <v>12629</v>
      </c>
      <c r="F8750" s="8"/>
      <c r="G8750" s="8"/>
      <c r="H8750" s="8" t="s">
        <v>1651</v>
      </c>
      <c r="I8750" s="8"/>
      <c r="J8750" s="8" t="s">
        <v>12630</v>
      </c>
      <c r="K8750" s="8" t="s">
        <v>12631</v>
      </c>
      <c r="L8750" s="8" t="s">
        <v>17373</v>
      </c>
      <c r="M8750" s="7" t="s">
        <v>1982</v>
      </c>
      <c r="N8750" s="9" t="s">
        <v>12633</v>
      </c>
    </row>
    <row r="8751" spans="1:14">
      <c r="A8751" s="7" t="s">
        <v>9897</v>
      </c>
      <c r="B8751" s="8"/>
      <c r="C8751" s="8" t="s">
        <v>17430</v>
      </c>
      <c r="D8751" s="8" t="s">
        <v>17431</v>
      </c>
      <c r="E8751" s="7" t="s">
        <v>12629</v>
      </c>
      <c r="F8751" s="8"/>
      <c r="G8751" s="8"/>
      <c r="H8751" s="8" t="s">
        <v>1651</v>
      </c>
      <c r="I8751" s="8"/>
      <c r="J8751" s="8" t="s">
        <v>12630</v>
      </c>
      <c r="K8751" s="8" t="s">
        <v>12631</v>
      </c>
      <c r="L8751" s="8" t="s">
        <v>17373</v>
      </c>
      <c r="M8751" s="7" t="s">
        <v>1982</v>
      </c>
      <c r="N8751" s="9" t="s">
        <v>12633</v>
      </c>
    </row>
    <row r="8752" spans="1:14">
      <c r="A8752" s="7" t="s">
        <v>9897</v>
      </c>
      <c r="B8752" s="7"/>
      <c r="C8752" s="8" t="s">
        <v>17432</v>
      </c>
      <c r="D8752" s="8" t="s">
        <v>17433</v>
      </c>
      <c r="E8752" s="7" t="s">
        <v>12629</v>
      </c>
      <c r="F8752" s="8"/>
      <c r="G8752" s="8"/>
      <c r="H8752" s="8" t="s">
        <v>1651</v>
      </c>
      <c r="I8752" s="8"/>
      <c r="J8752" s="8" t="s">
        <v>12630</v>
      </c>
      <c r="K8752" s="8" t="s">
        <v>12631</v>
      </c>
      <c r="L8752" s="8" t="s">
        <v>17373</v>
      </c>
      <c r="M8752" s="7" t="s">
        <v>1982</v>
      </c>
      <c r="N8752" s="9" t="s">
        <v>12633</v>
      </c>
    </row>
    <row r="8753" spans="1:14">
      <c r="A8753" s="7" t="s">
        <v>9897</v>
      </c>
      <c r="B8753" s="8"/>
      <c r="C8753" s="8" t="s">
        <v>17434</v>
      </c>
      <c r="D8753" s="8" t="s">
        <v>17435</v>
      </c>
      <c r="E8753" s="7" t="s">
        <v>12629</v>
      </c>
      <c r="F8753" s="8"/>
      <c r="G8753" s="8"/>
      <c r="H8753" s="8" t="s">
        <v>1651</v>
      </c>
      <c r="I8753" s="8"/>
      <c r="J8753" s="8" t="s">
        <v>12630</v>
      </c>
      <c r="K8753" s="8" t="s">
        <v>12631</v>
      </c>
      <c r="L8753" s="8" t="s">
        <v>17373</v>
      </c>
      <c r="M8753" s="7" t="s">
        <v>1982</v>
      </c>
      <c r="N8753" s="9" t="s">
        <v>12633</v>
      </c>
    </row>
    <row r="8754" spans="1:14">
      <c r="A8754" s="7" t="s">
        <v>9897</v>
      </c>
      <c r="B8754" s="7"/>
      <c r="C8754" s="7" t="s">
        <v>17436</v>
      </c>
      <c r="D8754" s="7" t="s">
        <v>17437</v>
      </c>
      <c r="E8754" s="7" t="s">
        <v>12629</v>
      </c>
      <c r="F8754" s="7"/>
      <c r="G8754" s="7"/>
      <c r="H8754" s="8" t="s">
        <v>1651</v>
      </c>
      <c r="I8754" s="8"/>
      <c r="J8754" s="8" t="s">
        <v>12630</v>
      </c>
      <c r="K8754" s="8" t="s">
        <v>12631</v>
      </c>
      <c r="L8754" s="8" t="s">
        <v>17373</v>
      </c>
      <c r="M8754" s="7" t="s">
        <v>1982</v>
      </c>
      <c r="N8754" s="9" t="s">
        <v>12633</v>
      </c>
    </row>
    <row r="8755" spans="1:14">
      <c r="A8755" s="7" t="s">
        <v>9897</v>
      </c>
      <c r="B8755" s="8"/>
      <c r="C8755" s="8" t="s">
        <v>17438</v>
      </c>
      <c r="D8755" s="8" t="s">
        <v>17439</v>
      </c>
      <c r="E8755" s="7" t="s">
        <v>12629</v>
      </c>
      <c r="F8755" s="8"/>
      <c r="G8755" s="8"/>
      <c r="H8755" s="8" t="s">
        <v>1651</v>
      </c>
      <c r="I8755" s="8"/>
      <c r="J8755" s="8" t="s">
        <v>12630</v>
      </c>
      <c r="K8755" s="8" t="s">
        <v>12631</v>
      </c>
      <c r="L8755" s="8" t="s">
        <v>17373</v>
      </c>
      <c r="M8755" s="7" t="s">
        <v>1982</v>
      </c>
      <c r="N8755" s="9" t="s">
        <v>12633</v>
      </c>
    </row>
    <row r="8756" spans="1:14">
      <c r="A8756" s="7" t="s">
        <v>9897</v>
      </c>
      <c r="B8756" s="8"/>
      <c r="C8756" s="8" t="s">
        <v>17440</v>
      </c>
      <c r="D8756" s="8" t="s">
        <v>17441</v>
      </c>
      <c r="E8756" s="7" t="s">
        <v>12629</v>
      </c>
      <c r="F8756" s="8"/>
      <c r="G8756" s="8"/>
      <c r="H8756" s="8" t="s">
        <v>1651</v>
      </c>
      <c r="I8756" s="8"/>
      <c r="J8756" s="8" t="s">
        <v>12630</v>
      </c>
      <c r="K8756" s="8" t="s">
        <v>12631</v>
      </c>
      <c r="L8756" s="8" t="s">
        <v>17373</v>
      </c>
      <c r="M8756" s="7" t="s">
        <v>1982</v>
      </c>
      <c r="N8756" s="9" t="s">
        <v>12633</v>
      </c>
    </row>
    <row r="8757" spans="1:14">
      <c r="A8757" s="7" t="s">
        <v>9897</v>
      </c>
      <c r="B8757" s="7"/>
      <c r="C8757" s="8" t="s">
        <v>17442</v>
      </c>
      <c r="D8757" s="8" t="s">
        <v>17443</v>
      </c>
      <c r="E8757" s="7" t="s">
        <v>12629</v>
      </c>
      <c r="F8757" s="8"/>
      <c r="G8757" s="8"/>
      <c r="H8757" s="8" t="s">
        <v>1651</v>
      </c>
      <c r="I8757" s="8"/>
      <c r="J8757" s="8" t="s">
        <v>12630</v>
      </c>
      <c r="K8757" s="8" t="s">
        <v>12631</v>
      </c>
      <c r="L8757" s="8" t="s">
        <v>17373</v>
      </c>
      <c r="M8757" s="7" t="s">
        <v>1982</v>
      </c>
      <c r="N8757" s="9" t="s">
        <v>12633</v>
      </c>
    </row>
    <row r="8758" spans="1:14">
      <c r="A8758" s="7" t="s">
        <v>9897</v>
      </c>
      <c r="B8758" s="7"/>
      <c r="C8758" s="8" t="s">
        <v>17444</v>
      </c>
      <c r="D8758" s="8" t="s">
        <v>17445</v>
      </c>
      <c r="E8758" s="7" t="s">
        <v>12629</v>
      </c>
      <c r="F8758" s="8"/>
      <c r="G8758" s="8"/>
      <c r="H8758" s="8" t="s">
        <v>1651</v>
      </c>
      <c r="I8758" s="8"/>
      <c r="J8758" s="8" t="s">
        <v>12630</v>
      </c>
      <c r="K8758" s="8" t="s">
        <v>12631</v>
      </c>
      <c r="L8758" s="8" t="s">
        <v>17373</v>
      </c>
      <c r="M8758" s="7" t="s">
        <v>1982</v>
      </c>
      <c r="N8758" s="9" t="s">
        <v>12633</v>
      </c>
    </row>
    <row r="8759" spans="1:14">
      <c r="A8759" s="7" t="s">
        <v>9897</v>
      </c>
      <c r="B8759" s="8"/>
      <c r="C8759" s="8" t="s">
        <v>17446</v>
      </c>
      <c r="D8759" s="8" t="s">
        <v>17447</v>
      </c>
      <c r="E8759" s="7" t="s">
        <v>12629</v>
      </c>
      <c r="F8759" s="8"/>
      <c r="G8759" s="8"/>
      <c r="H8759" s="8" t="s">
        <v>1651</v>
      </c>
      <c r="I8759" s="8"/>
      <c r="J8759" s="8" t="s">
        <v>12630</v>
      </c>
      <c r="K8759" s="8" t="s">
        <v>12631</v>
      </c>
      <c r="L8759" s="8" t="s">
        <v>17373</v>
      </c>
      <c r="M8759" s="7" t="s">
        <v>1982</v>
      </c>
      <c r="N8759" s="9" t="s">
        <v>12633</v>
      </c>
    </row>
    <row r="8760" spans="1:14">
      <c r="A8760" s="7" t="s">
        <v>9897</v>
      </c>
      <c r="B8760" s="8"/>
      <c r="C8760" s="8" t="s">
        <v>17448</v>
      </c>
      <c r="D8760" s="8" t="s">
        <v>17449</v>
      </c>
      <c r="E8760" s="7" t="s">
        <v>12629</v>
      </c>
      <c r="F8760" s="8"/>
      <c r="G8760" s="8"/>
      <c r="H8760" s="8" t="s">
        <v>1651</v>
      </c>
      <c r="I8760" s="8"/>
      <c r="J8760" s="8" t="s">
        <v>12630</v>
      </c>
      <c r="K8760" s="8" t="s">
        <v>12631</v>
      </c>
      <c r="L8760" s="8" t="s">
        <v>17373</v>
      </c>
      <c r="M8760" s="7" t="s">
        <v>1982</v>
      </c>
      <c r="N8760" s="9" t="s">
        <v>12633</v>
      </c>
    </row>
    <row r="8761" spans="1:14">
      <c r="A8761" s="7" t="s">
        <v>9897</v>
      </c>
      <c r="B8761" s="7"/>
      <c r="C8761" s="8" t="s">
        <v>17450</v>
      </c>
      <c r="D8761" s="8" t="s">
        <v>17451</v>
      </c>
      <c r="E8761" s="7" t="s">
        <v>12629</v>
      </c>
      <c r="F8761" s="8"/>
      <c r="G8761" s="8"/>
      <c r="H8761" s="8" t="s">
        <v>1651</v>
      </c>
      <c r="I8761" s="8"/>
      <c r="J8761" s="8" t="s">
        <v>12630</v>
      </c>
      <c r="K8761" s="8" t="s">
        <v>12631</v>
      </c>
      <c r="L8761" s="8" t="s">
        <v>17373</v>
      </c>
      <c r="M8761" s="7" t="s">
        <v>1982</v>
      </c>
      <c r="N8761" s="9" t="s">
        <v>12633</v>
      </c>
    </row>
    <row r="8762" spans="1:14">
      <c r="A8762" s="7" t="s">
        <v>9897</v>
      </c>
      <c r="B8762" s="7"/>
      <c r="C8762" s="8" t="s">
        <v>17452</v>
      </c>
      <c r="D8762" s="8" t="s">
        <v>17453</v>
      </c>
      <c r="E8762" s="7" t="s">
        <v>12629</v>
      </c>
      <c r="F8762" s="8"/>
      <c r="G8762" s="8"/>
      <c r="H8762" s="8" t="s">
        <v>1651</v>
      </c>
      <c r="I8762" s="8"/>
      <c r="J8762" s="8" t="s">
        <v>12630</v>
      </c>
      <c r="K8762" s="8" t="s">
        <v>12631</v>
      </c>
      <c r="L8762" s="8" t="s">
        <v>17373</v>
      </c>
      <c r="M8762" s="7" t="s">
        <v>1982</v>
      </c>
      <c r="N8762" s="9" t="s">
        <v>12633</v>
      </c>
    </row>
    <row r="8763" spans="1:14">
      <c r="A8763" s="7" t="s">
        <v>9897</v>
      </c>
      <c r="B8763" s="7"/>
      <c r="C8763" s="7" t="s">
        <v>17454</v>
      </c>
      <c r="D8763" s="7" t="s">
        <v>17455</v>
      </c>
      <c r="E8763" s="7" t="s">
        <v>12629</v>
      </c>
      <c r="F8763" s="7"/>
      <c r="G8763" s="7"/>
      <c r="H8763" s="8" t="s">
        <v>1651</v>
      </c>
      <c r="I8763" s="8"/>
      <c r="J8763" s="8" t="s">
        <v>12630</v>
      </c>
      <c r="K8763" s="8" t="s">
        <v>12631</v>
      </c>
      <c r="L8763" s="8" t="s">
        <v>17373</v>
      </c>
      <c r="M8763" s="7" t="s">
        <v>1982</v>
      </c>
      <c r="N8763" s="9" t="s">
        <v>12633</v>
      </c>
    </row>
    <row r="8764" spans="1:14">
      <c r="A8764" s="7" t="s">
        <v>9897</v>
      </c>
      <c r="B8764" s="8"/>
      <c r="C8764" s="8" t="s">
        <v>17456</v>
      </c>
      <c r="D8764" s="8" t="s">
        <v>17457</v>
      </c>
      <c r="E8764" s="7" t="s">
        <v>12629</v>
      </c>
      <c r="F8764" s="8"/>
      <c r="G8764" s="8"/>
      <c r="H8764" s="8" t="s">
        <v>1651</v>
      </c>
      <c r="I8764" s="8"/>
      <c r="J8764" s="8" t="s">
        <v>12630</v>
      </c>
      <c r="K8764" s="8" t="s">
        <v>12631</v>
      </c>
      <c r="L8764" s="8" t="s">
        <v>17373</v>
      </c>
      <c r="M8764" s="7" t="s">
        <v>1982</v>
      </c>
      <c r="N8764" s="9" t="s">
        <v>12633</v>
      </c>
    </row>
    <row r="8765" spans="1:14">
      <c r="A8765" s="7" t="s">
        <v>9897</v>
      </c>
      <c r="B8765" s="8"/>
      <c r="C8765" s="8" t="s">
        <v>17458</v>
      </c>
      <c r="D8765" s="8" t="s">
        <v>17459</v>
      </c>
      <c r="E8765" s="7" t="s">
        <v>12629</v>
      </c>
      <c r="F8765" s="8"/>
      <c r="G8765" s="8"/>
      <c r="H8765" s="8" t="s">
        <v>1651</v>
      </c>
      <c r="I8765" s="8"/>
      <c r="J8765" s="8" t="s">
        <v>12630</v>
      </c>
      <c r="K8765" s="8" t="s">
        <v>12631</v>
      </c>
      <c r="L8765" s="8" t="s">
        <v>17373</v>
      </c>
      <c r="M8765" s="7" t="s">
        <v>1982</v>
      </c>
      <c r="N8765" s="9" t="s">
        <v>12633</v>
      </c>
    </row>
    <row r="8766" spans="1:14">
      <c r="A8766" s="7" t="s">
        <v>9897</v>
      </c>
      <c r="B8766" s="8"/>
      <c r="C8766" s="8" t="s">
        <v>17460</v>
      </c>
      <c r="D8766" s="8" t="s">
        <v>17461</v>
      </c>
      <c r="E8766" s="7" t="s">
        <v>12629</v>
      </c>
      <c r="F8766" s="8"/>
      <c r="G8766" s="8"/>
      <c r="H8766" s="8" t="s">
        <v>1651</v>
      </c>
      <c r="I8766" s="8"/>
      <c r="J8766" s="8" t="s">
        <v>12630</v>
      </c>
      <c r="K8766" s="8" t="s">
        <v>12631</v>
      </c>
      <c r="L8766" s="8" t="s">
        <v>17373</v>
      </c>
      <c r="M8766" s="7" t="s">
        <v>1982</v>
      </c>
      <c r="N8766" s="9" t="s">
        <v>12633</v>
      </c>
    </row>
    <row r="8767" spans="1:14">
      <c r="A8767" s="7" t="s">
        <v>9897</v>
      </c>
      <c r="B8767" s="7"/>
      <c r="C8767" s="8" t="s">
        <v>17462</v>
      </c>
      <c r="D8767" s="8" t="s">
        <v>17463</v>
      </c>
      <c r="E8767" s="7" t="s">
        <v>12629</v>
      </c>
      <c r="F8767" s="8"/>
      <c r="G8767" s="8"/>
      <c r="H8767" s="8" t="s">
        <v>1651</v>
      </c>
      <c r="I8767" s="8"/>
      <c r="J8767" s="8" t="s">
        <v>12630</v>
      </c>
      <c r="K8767" s="8" t="s">
        <v>12631</v>
      </c>
      <c r="L8767" s="8" t="s">
        <v>17373</v>
      </c>
      <c r="M8767" s="7" t="s">
        <v>1982</v>
      </c>
      <c r="N8767" s="9" t="s">
        <v>12633</v>
      </c>
    </row>
    <row r="8768" spans="1:14">
      <c r="A8768" s="7" t="s">
        <v>9897</v>
      </c>
      <c r="B8768" s="7"/>
      <c r="C8768" s="8" t="s">
        <v>17464</v>
      </c>
      <c r="D8768" s="8" t="s">
        <v>17465</v>
      </c>
      <c r="E8768" s="7" t="s">
        <v>12629</v>
      </c>
      <c r="F8768" s="8"/>
      <c r="G8768" s="8"/>
      <c r="H8768" s="8" t="s">
        <v>1651</v>
      </c>
      <c r="I8768" s="8"/>
      <c r="J8768" s="8" t="s">
        <v>12630</v>
      </c>
      <c r="K8768" s="8" t="s">
        <v>12631</v>
      </c>
      <c r="L8768" s="8" t="s">
        <v>17373</v>
      </c>
      <c r="M8768" s="7" t="s">
        <v>1982</v>
      </c>
      <c r="N8768" s="9" t="s">
        <v>12633</v>
      </c>
    </row>
    <row r="8769" spans="1:14">
      <c r="A8769" s="7" t="s">
        <v>9897</v>
      </c>
      <c r="B8769" s="7"/>
      <c r="C8769" s="8" t="s">
        <v>17466</v>
      </c>
      <c r="D8769" s="8" t="s">
        <v>17467</v>
      </c>
      <c r="E8769" s="7" t="s">
        <v>12629</v>
      </c>
      <c r="F8769" s="8"/>
      <c r="G8769" s="8"/>
      <c r="H8769" s="8" t="s">
        <v>1651</v>
      </c>
      <c r="I8769" s="8"/>
      <c r="J8769" s="8" t="s">
        <v>12630</v>
      </c>
      <c r="K8769" s="8" t="s">
        <v>12631</v>
      </c>
      <c r="L8769" s="8" t="s">
        <v>17373</v>
      </c>
      <c r="M8769" s="7" t="s">
        <v>1982</v>
      </c>
      <c r="N8769" s="9" t="s">
        <v>12633</v>
      </c>
    </row>
    <row r="8770" spans="1:14">
      <c r="A8770" s="7" t="s">
        <v>9897</v>
      </c>
      <c r="B8770" s="7"/>
      <c r="C8770" s="7" t="s">
        <v>17468</v>
      </c>
      <c r="D8770" s="7" t="s">
        <v>17469</v>
      </c>
      <c r="E8770" s="7" t="s">
        <v>12629</v>
      </c>
      <c r="F8770" s="7"/>
      <c r="G8770" s="7"/>
      <c r="H8770" s="8" t="s">
        <v>1651</v>
      </c>
      <c r="I8770" s="8"/>
      <c r="J8770" s="8" t="s">
        <v>12630</v>
      </c>
      <c r="K8770" s="8" t="s">
        <v>12631</v>
      </c>
      <c r="L8770" s="8" t="s">
        <v>17373</v>
      </c>
      <c r="M8770" s="7" t="s">
        <v>1982</v>
      </c>
      <c r="N8770" s="9" t="s">
        <v>12633</v>
      </c>
    </row>
    <row r="8771" spans="1:14">
      <c r="A8771" s="7" t="s">
        <v>9897</v>
      </c>
      <c r="B8771" s="8"/>
      <c r="C8771" s="8" t="s">
        <v>17470</v>
      </c>
      <c r="D8771" s="8" t="s">
        <v>17471</v>
      </c>
      <c r="E8771" s="7" t="s">
        <v>12629</v>
      </c>
      <c r="F8771" s="8"/>
      <c r="G8771" s="8"/>
      <c r="H8771" s="8" t="s">
        <v>1651</v>
      </c>
      <c r="I8771" s="8"/>
      <c r="J8771" s="8" t="s">
        <v>12630</v>
      </c>
      <c r="K8771" s="8" t="s">
        <v>12631</v>
      </c>
      <c r="L8771" s="8" t="s">
        <v>17373</v>
      </c>
      <c r="M8771" s="7" t="s">
        <v>1982</v>
      </c>
      <c r="N8771" s="9" t="s">
        <v>12633</v>
      </c>
    </row>
    <row r="8772" spans="1:14">
      <c r="A8772" s="7" t="s">
        <v>9897</v>
      </c>
      <c r="B8772" s="7"/>
      <c r="C8772" s="8" t="s">
        <v>17472</v>
      </c>
      <c r="D8772" s="8" t="s">
        <v>17473</v>
      </c>
      <c r="E8772" s="7" t="s">
        <v>12629</v>
      </c>
      <c r="F8772" s="8"/>
      <c r="G8772" s="8"/>
      <c r="H8772" s="8" t="s">
        <v>1651</v>
      </c>
      <c r="I8772" s="8"/>
      <c r="J8772" s="8" t="s">
        <v>12630</v>
      </c>
      <c r="K8772" s="8" t="s">
        <v>12631</v>
      </c>
      <c r="L8772" s="8" t="s">
        <v>17373</v>
      </c>
      <c r="M8772" s="7" t="s">
        <v>1982</v>
      </c>
      <c r="N8772" s="9" t="s">
        <v>12633</v>
      </c>
    </row>
    <row r="8773" spans="1:14">
      <c r="A8773" s="7" t="s">
        <v>9897</v>
      </c>
      <c r="B8773" s="7"/>
      <c r="C8773" s="8" t="s">
        <v>17474</v>
      </c>
      <c r="D8773" s="8" t="s">
        <v>17475</v>
      </c>
      <c r="E8773" s="7" t="s">
        <v>12629</v>
      </c>
      <c r="F8773" s="8"/>
      <c r="G8773" s="8"/>
      <c r="H8773" s="8" t="s">
        <v>1651</v>
      </c>
      <c r="I8773" s="8"/>
      <c r="J8773" s="8" t="s">
        <v>12630</v>
      </c>
      <c r="K8773" s="8" t="s">
        <v>12631</v>
      </c>
      <c r="L8773" s="8" t="s">
        <v>17373</v>
      </c>
      <c r="M8773" s="7" t="s">
        <v>1982</v>
      </c>
      <c r="N8773" s="9" t="s">
        <v>12633</v>
      </c>
    </row>
    <row r="8774" spans="1:14">
      <c r="A8774" s="7" t="s">
        <v>9897</v>
      </c>
      <c r="B8774" s="8"/>
      <c r="C8774" s="8" t="s">
        <v>17476</v>
      </c>
      <c r="D8774" s="8" t="s">
        <v>17477</v>
      </c>
      <c r="E8774" s="7" t="s">
        <v>12629</v>
      </c>
      <c r="F8774" s="8"/>
      <c r="G8774" s="8"/>
      <c r="H8774" s="8" t="s">
        <v>1651</v>
      </c>
      <c r="I8774" s="8"/>
      <c r="J8774" s="8" t="s">
        <v>12630</v>
      </c>
      <c r="K8774" s="8" t="s">
        <v>12631</v>
      </c>
      <c r="L8774" s="8" t="s">
        <v>17373</v>
      </c>
      <c r="M8774" s="7" t="s">
        <v>1982</v>
      </c>
      <c r="N8774" s="9" t="s">
        <v>12633</v>
      </c>
    </row>
    <row r="8775" spans="1:14">
      <c r="A8775" s="7" t="s">
        <v>9897</v>
      </c>
      <c r="B8775" s="7"/>
      <c r="C8775" s="8" t="s">
        <v>17478</v>
      </c>
      <c r="D8775" s="8" t="s">
        <v>17479</v>
      </c>
      <c r="E8775" s="7" t="s">
        <v>12629</v>
      </c>
      <c r="F8775" s="8"/>
      <c r="G8775" s="8"/>
      <c r="H8775" s="8" t="s">
        <v>1651</v>
      </c>
      <c r="I8775" s="8"/>
      <c r="J8775" s="8" t="s">
        <v>12630</v>
      </c>
      <c r="K8775" s="8" t="s">
        <v>12631</v>
      </c>
      <c r="L8775" s="8" t="s">
        <v>17373</v>
      </c>
      <c r="M8775" s="7" t="s">
        <v>1982</v>
      </c>
      <c r="N8775" s="9" t="s">
        <v>12633</v>
      </c>
    </row>
    <row r="8776" spans="1:14">
      <c r="A8776" s="7" t="s">
        <v>9897</v>
      </c>
      <c r="B8776" s="7"/>
      <c r="C8776" s="7" t="s">
        <v>17480</v>
      </c>
      <c r="D8776" s="7" t="s">
        <v>17481</v>
      </c>
      <c r="E8776" s="7" t="s">
        <v>12629</v>
      </c>
      <c r="F8776" s="7"/>
      <c r="G8776" s="7"/>
      <c r="H8776" s="8" t="s">
        <v>1651</v>
      </c>
      <c r="I8776" s="8"/>
      <c r="J8776" s="8" t="s">
        <v>12630</v>
      </c>
      <c r="K8776" s="8" t="s">
        <v>12631</v>
      </c>
      <c r="L8776" s="8" t="s">
        <v>17373</v>
      </c>
      <c r="M8776" s="7" t="s">
        <v>1982</v>
      </c>
      <c r="N8776" s="9" t="s">
        <v>12633</v>
      </c>
    </row>
    <row r="8777" spans="1:14">
      <c r="A8777" s="7" t="s">
        <v>9897</v>
      </c>
      <c r="B8777" s="7"/>
      <c r="C8777" s="8" t="s">
        <v>17482</v>
      </c>
      <c r="D8777" s="8" t="s">
        <v>17483</v>
      </c>
      <c r="E8777" s="7" t="s">
        <v>12629</v>
      </c>
      <c r="F8777" s="8"/>
      <c r="G8777" s="8"/>
      <c r="H8777" s="8" t="s">
        <v>1651</v>
      </c>
      <c r="I8777" s="8"/>
      <c r="J8777" s="8" t="s">
        <v>12630</v>
      </c>
      <c r="K8777" s="8" t="s">
        <v>12631</v>
      </c>
      <c r="L8777" s="8" t="s">
        <v>17373</v>
      </c>
      <c r="M8777" s="7" t="s">
        <v>1982</v>
      </c>
      <c r="N8777" s="9" t="s">
        <v>12633</v>
      </c>
    </row>
    <row r="8778" spans="1:14">
      <c r="A8778" s="7" t="s">
        <v>9897</v>
      </c>
      <c r="B8778" s="8"/>
      <c r="C8778" s="8" t="s">
        <v>17484</v>
      </c>
      <c r="D8778" s="8" t="s">
        <v>17485</v>
      </c>
      <c r="E8778" s="7" t="s">
        <v>12629</v>
      </c>
      <c r="F8778" s="8"/>
      <c r="G8778" s="8"/>
      <c r="H8778" s="8" t="s">
        <v>1651</v>
      </c>
      <c r="I8778" s="8"/>
      <c r="J8778" s="8" t="s">
        <v>12630</v>
      </c>
      <c r="K8778" s="8" t="s">
        <v>12631</v>
      </c>
      <c r="L8778" s="8" t="s">
        <v>17373</v>
      </c>
      <c r="M8778" s="7" t="s">
        <v>1982</v>
      </c>
      <c r="N8778" s="9" t="s">
        <v>12633</v>
      </c>
    </row>
    <row r="8779" spans="1:14">
      <c r="A8779" s="7" t="s">
        <v>9897</v>
      </c>
      <c r="B8779" s="7"/>
      <c r="C8779" s="7" t="s">
        <v>17486</v>
      </c>
      <c r="D8779" s="7" t="s">
        <v>17487</v>
      </c>
      <c r="E8779" s="7" t="s">
        <v>12629</v>
      </c>
      <c r="F8779" s="7"/>
      <c r="G8779" s="7"/>
      <c r="H8779" s="8" t="s">
        <v>1651</v>
      </c>
      <c r="I8779" s="8"/>
      <c r="J8779" s="8" t="s">
        <v>12630</v>
      </c>
      <c r="K8779" s="8" t="s">
        <v>12631</v>
      </c>
      <c r="L8779" s="8" t="s">
        <v>17373</v>
      </c>
      <c r="M8779" s="7" t="s">
        <v>1982</v>
      </c>
      <c r="N8779" s="9" t="s">
        <v>12633</v>
      </c>
    </row>
    <row r="8780" spans="1:14">
      <c r="A8780" s="7" t="s">
        <v>9897</v>
      </c>
      <c r="B8780" s="8"/>
      <c r="C8780" s="8" t="s">
        <v>17488</v>
      </c>
      <c r="D8780" s="8" t="s">
        <v>17489</v>
      </c>
      <c r="E8780" s="7" t="s">
        <v>12629</v>
      </c>
      <c r="F8780" s="8"/>
      <c r="G8780" s="8"/>
      <c r="H8780" s="8" t="s">
        <v>1651</v>
      </c>
      <c r="I8780" s="8"/>
      <c r="J8780" s="8" t="s">
        <v>12630</v>
      </c>
      <c r="K8780" s="8" t="s">
        <v>12631</v>
      </c>
      <c r="L8780" s="8" t="s">
        <v>17373</v>
      </c>
      <c r="M8780" s="7" t="s">
        <v>1982</v>
      </c>
      <c r="N8780" s="9" t="s">
        <v>12633</v>
      </c>
    </row>
    <row r="8781" spans="1:14">
      <c r="A8781" s="7" t="s">
        <v>9897</v>
      </c>
      <c r="B8781" s="8"/>
      <c r="C8781" s="8" t="s">
        <v>17490</v>
      </c>
      <c r="D8781" s="8" t="s">
        <v>17491</v>
      </c>
      <c r="E8781" s="7" t="s">
        <v>12629</v>
      </c>
      <c r="F8781" s="8"/>
      <c r="G8781" s="8"/>
      <c r="H8781" s="8" t="s">
        <v>1651</v>
      </c>
      <c r="I8781" s="8"/>
      <c r="J8781" s="8" t="s">
        <v>12630</v>
      </c>
      <c r="K8781" s="8" t="s">
        <v>12631</v>
      </c>
      <c r="L8781" s="8" t="s">
        <v>17373</v>
      </c>
      <c r="M8781" s="7" t="s">
        <v>1982</v>
      </c>
      <c r="N8781" s="9" t="s">
        <v>12633</v>
      </c>
    </row>
    <row r="8782" spans="1:14">
      <c r="A8782" s="7" t="s">
        <v>9897</v>
      </c>
      <c r="B8782" s="8"/>
      <c r="C8782" s="8" t="s">
        <v>17492</v>
      </c>
      <c r="D8782" s="8" t="s">
        <v>17493</v>
      </c>
      <c r="E8782" s="7" t="s">
        <v>12629</v>
      </c>
      <c r="F8782" s="8"/>
      <c r="G8782" s="8"/>
      <c r="H8782" s="8" t="s">
        <v>1651</v>
      </c>
      <c r="I8782" s="8"/>
      <c r="J8782" s="8" t="s">
        <v>12630</v>
      </c>
      <c r="K8782" s="8" t="s">
        <v>12631</v>
      </c>
      <c r="L8782" s="8" t="s">
        <v>17373</v>
      </c>
      <c r="M8782" s="7" t="s">
        <v>1982</v>
      </c>
      <c r="N8782" s="9" t="s">
        <v>12633</v>
      </c>
    </row>
    <row r="8783" spans="1:14">
      <c r="A8783" s="7" t="s">
        <v>9897</v>
      </c>
      <c r="B8783" s="8"/>
      <c r="C8783" s="8" t="s">
        <v>17494</v>
      </c>
      <c r="D8783" s="8" t="s">
        <v>17495</v>
      </c>
      <c r="E8783" s="7" t="s">
        <v>12629</v>
      </c>
      <c r="F8783" s="8"/>
      <c r="G8783" s="8"/>
      <c r="H8783" s="8" t="s">
        <v>1651</v>
      </c>
      <c r="I8783" s="8"/>
      <c r="J8783" s="8" t="s">
        <v>12630</v>
      </c>
      <c r="K8783" s="8" t="s">
        <v>12631</v>
      </c>
      <c r="L8783" s="8" t="s">
        <v>17373</v>
      </c>
      <c r="M8783" s="7" t="s">
        <v>1982</v>
      </c>
      <c r="N8783" s="9" t="s">
        <v>12633</v>
      </c>
    </row>
    <row r="8784" spans="1:14">
      <c r="A8784" s="7" t="s">
        <v>9897</v>
      </c>
      <c r="B8784" s="7"/>
      <c r="C8784" s="7" t="s">
        <v>17496</v>
      </c>
      <c r="D8784" s="7" t="s">
        <v>17497</v>
      </c>
      <c r="E8784" s="7" t="s">
        <v>12629</v>
      </c>
      <c r="F8784" s="7"/>
      <c r="G8784" s="7"/>
      <c r="H8784" s="8" t="s">
        <v>1651</v>
      </c>
      <c r="I8784" s="8"/>
      <c r="J8784" s="8" t="s">
        <v>12630</v>
      </c>
      <c r="K8784" s="8" t="s">
        <v>12631</v>
      </c>
      <c r="L8784" s="8" t="s">
        <v>17373</v>
      </c>
      <c r="M8784" s="7" t="s">
        <v>1982</v>
      </c>
      <c r="N8784" s="9" t="s">
        <v>12633</v>
      </c>
    </row>
    <row r="8785" spans="1:15">
      <c r="A8785" s="7" t="s">
        <v>9897</v>
      </c>
      <c r="B8785" s="8"/>
      <c r="C8785" s="8" t="s">
        <v>17498</v>
      </c>
      <c r="D8785" s="8" t="s">
        <v>17499</v>
      </c>
      <c r="E8785" s="7" t="s">
        <v>12629</v>
      </c>
      <c r="F8785" s="8"/>
      <c r="G8785" s="8"/>
      <c r="H8785" s="8" t="s">
        <v>1651</v>
      </c>
      <c r="I8785" s="8"/>
      <c r="J8785" s="8" t="s">
        <v>12630</v>
      </c>
      <c r="K8785" s="8" t="s">
        <v>12631</v>
      </c>
      <c r="L8785" s="8" t="s">
        <v>17373</v>
      </c>
      <c r="M8785" s="7" t="s">
        <v>1982</v>
      </c>
      <c r="N8785" s="9" t="s">
        <v>12633</v>
      </c>
      <c r="O8785" s="17"/>
    </row>
    <row r="8786" spans="1:15">
      <c r="A8786" s="7" t="s">
        <v>9897</v>
      </c>
      <c r="B8786" s="8"/>
      <c r="C8786" s="8" t="s">
        <v>17500</v>
      </c>
      <c r="D8786" s="8" t="s">
        <v>17501</v>
      </c>
      <c r="E8786" s="7" t="s">
        <v>12629</v>
      </c>
      <c r="F8786" s="8"/>
      <c r="G8786" s="8"/>
      <c r="H8786" s="8" t="s">
        <v>1651</v>
      </c>
      <c r="I8786" s="8"/>
      <c r="J8786" s="8" t="s">
        <v>12630</v>
      </c>
      <c r="K8786" s="8" t="s">
        <v>12631</v>
      </c>
      <c r="L8786" s="8" t="s">
        <v>17373</v>
      </c>
      <c r="M8786" s="7" t="s">
        <v>1982</v>
      </c>
      <c r="N8786" s="9" t="s">
        <v>12633</v>
      </c>
      <c r="O8786" s="17"/>
    </row>
    <row r="8787" spans="1:15">
      <c r="A8787" s="7" t="s">
        <v>9897</v>
      </c>
      <c r="B8787" s="8"/>
      <c r="C8787" s="8" t="s">
        <v>17502</v>
      </c>
      <c r="D8787" s="8" t="s">
        <v>17503</v>
      </c>
      <c r="E8787" s="7" t="s">
        <v>12629</v>
      </c>
      <c r="F8787" s="8"/>
      <c r="G8787" s="8"/>
      <c r="H8787" s="8" t="s">
        <v>1651</v>
      </c>
      <c r="I8787" s="8"/>
      <c r="J8787" s="8" t="s">
        <v>12630</v>
      </c>
      <c r="K8787" s="8" t="s">
        <v>12631</v>
      </c>
      <c r="L8787" s="8" t="s">
        <v>17373</v>
      </c>
      <c r="M8787" s="7" t="s">
        <v>1982</v>
      </c>
      <c r="N8787" s="9" t="s">
        <v>12633</v>
      </c>
      <c r="O8787" s="17"/>
    </row>
    <row r="8788" spans="1:15">
      <c r="A8788" s="7" t="s">
        <v>9897</v>
      </c>
      <c r="B8788" s="7"/>
      <c r="C8788" s="8" t="s">
        <v>17504</v>
      </c>
      <c r="D8788" s="8" t="s">
        <v>17505</v>
      </c>
      <c r="E8788" s="7" t="s">
        <v>12629</v>
      </c>
      <c r="F8788" s="8"/>
      <c r="G8788" s="8"/>
      <c r="H8788" s="8" t="s">
        <v>1651</v>
      </c>
      <c r="I8788" s="8"/>
      <c r="J8788" s="8" t="s">
        <v>12630</v>
      </c>
      <c r="K8788" s="8" t="s">
        <v>12631</v>
      </c>
      <c r="L8788" s="8" t="s">
        <v>17373</v>
      </c>
      <c r="M8788" s="7" t="s">
        <v>1982</v>
      </c>
      <c r="N8788" s="9" t="s">
        <v>12633</v>
      </c>
      <c r="O8788" s="17"/>
    </row>
    <row r="8789" spans="1:15">
      <c r="A8789" s="7" t="s">
        <v>9897</v>
      </c>
      <c r="B8789" s="8"/>
      <c r="C8789" s="8" t="s">
        <v>17506</v>
      </c>
      <c r="D8789" s="8" t="s">
        <v>17507</v>
      </c>
      <c r="E8789" s="7" t="s">
        <v>12629</v>
      </c>
      <c r="F8789" s="8"/>
      <c r="G8789" s="8"/>
      <c r="H8789" s="8" t="s">
        <v>1651</v>
      </c>
      <c r="I8789" s="8"/>
      <c r="J8789" s="8" t="s">
        <v>12630</v>
      </c>
      <c r="K8789" s="8" t="s">
        <v>12631</v>
      </c>
      <c r="L8789" s="8" t="s">
        <v>17373</v>
      </c>
      <c r="M8789" s="7" t="s">
        <v>1982</v>
      </c>
      <c r="N8789" s="9" t="s">
        <v>12633</v>
      </c>
      <c r="O8789" s="17"/>
    </row>
    <row r="8790" spans="1:15">
      <c r="A8790" s="7" t="s">
        <v>9897</v>
      </c>
      <c r="B8790" s="8"/>
      <c r="C8790" s="8" t="s">
        <v>17508</v>
      </c>
      <c r="D8790" s="8" t="s">
        <v>17509</v>
      </c>
      <c r="E8790" s="7" t="s">
        <v>12629</v>
      </c>
      <c r="F8790" s="8"/>
      <c r="G8790" s="8"/>
      <c r="H8790" s="8" t="s">
        <v>1651</v>
      </c>
      <c r="I8790" s="8"/>
      <c r="J8790" s="8" t="s">
        <v>12630</v>
      </c>
      <c r="K8790" s="8" t="s">
        <v>12631</v>
      </c>
      <c r="L8790" s="8" t="s">
        <v>17373</v>
      </c>
      <c r="M8790" s="7" t="s">
        <v>1982</v>
      </c>
      <c r="N8790" s="9" t="s">
        <v>12633</v>
      </c>
      <c r="O8790" s="17"/>
    </row>
    <row r="8791" spans="1:15">
      <c r="A8791" s="7" t="s">
        <v>9897</v>
      </c>
      <c r="B8791" s="8"/>
      <c r="C8791" s="8" t="s">
        <v>17510</v>
      </c>
      <c r="D8791" s="8" t="s">
        <v>17511</v>
      </c>
      <c r="E8791" s="7" t="s">
        <v>12629</v>
      </c>
      <c r="F8791" s="8"/>
      <c r="G8791" s="8"/>
      <c r="H8791" s="8" t="s">
        <v>1651</v>
      </c>
      <c r="I8791" s="8"/>
      <c r="J8791" s="8" t="s">
        <v>12630</v>
      </c>
      <c r="K8791" s="8" t="s">
        <v>12631</v>
      </c>
      <c r="L8791" s="8" t="s">
        <v>17373</v>
      </c>
      <c r="M8791" s="7" t="s">
        <v>1982</v>
      </c>
      <c r="N8791" s="9" t="s">
        <v>12633</v>
      </c>
      <c r="O8791" s="17"/>
    </row>
    <row r="8792" spans="1:15">
      <c r="A8792" s="7" t="s">
        <v>9897</v>
      </c>
      <c r="B8792" s="8"/>
      <c r="C8792" s="8" t="s">
        <v>17512</v>
      </c>
      <c r="D8792" s="8" t="s">
        <v>17513</v>
      </c>
      <c r="E8792" s="7" t="s">
        <v>12629</v>
      </c>
      <c r="F8792" s="8"/>
      <c r="G8792" s="8"/>
      <c r="H8792" s="8" t="s">
        <v>1651</v>
      </c>
      <c r="I8792" s="8"/>
      <c r="J8792" s="8" t="s">
        <v>12630</v>
      </c>
      <c r="K8792" s="8" t="s">
        <v>12631</v>
      </c>
      <c r="L8792" s="8" t="s">
        <v>17373</v>
      </c>
      <c r="M8792" s="7" t="s">
        <v>1982</v>
      </c>
      <c r="N8792" s="9" t="s">
        <v>12633</v>
      </c>
      <c r="O8792" s="17"/>
    </row>
    <row r="8793" spans="1:15">
      <c r="A8793" s="7" t="s">
        <v>9897</v>
      </c>
      <c r="B8793" s="7"/>
      <c r="C8793" s="7" t="s">
        <v>17514</v>
      </c>
      <c r="D8793" s="7" t="s">
        <v>17515</v>
      </c>
      <c r="E8793" s="7" t="s">
        <v>12629</v>
      </c>
      <c r="F8793" s="7"/>
      <c r="G8793" s="7"/>
      <c r="H8793" s="8" t="s">
        <v>1651</v>
      </c>
      <c r="I8793" s="8"/>
      <c r="J8793" s="8" t="s">
        <v>12630</v>
      </c>
      <c r="K8793" s="8" t="s">
        <v>12631</v>
      </c>
      <c r="L8793" s="8" t="s">
        <v>17373</v>
      </c>
      <c r="M8793" s="7" t="s">
        <v>1982</v>
      </c>
      <c r="N8793" s="9" t="s">
        <v>12633</v>
      </c>
      <c r="O8793" s="17"/>
    </row>
    <row r="8794" spans="1:15">
      <c r="A8794" s="7" t="s">
        <v>9897</v>
      </c>
      <c r="B8794" s="7"/>
      <c r="C8794" s="7" t="s">
        <v>17516</v>
      </c>
      <c r="D8794" s="7" t="s">
        <v>17517</v>
      </c>
      <c r="E8794" s="7" t="s">
        <v>12629</v>
      </c>
      <c r="F8794" s="7"/>
      <c r="G8794" s="7"/>
      <c r="H8794" s="7" t="s">
        <v>1651</v>
      </c>
      <c r="I8794" s="7"/>
      <c r="J8794" s="8" t="s">
        <v>12630</v>
      </c>
      <c r="K8794" s="7" t="s">
        <v>12631</v>
      </c>
      <c r="L8794" s="8" t="s">
        <v>17373</v>
      </c>
      <c r="M8794" s="7" t="s">
        <v>1982</v>
      </c>
      <c r="N8794" s="9" t="s">
        <v>12633</v>
      </c>
      <c r="O8794" s="17"/>
    </row>
    <row r="8795" spans="1:15">
      <c r="A8795" s="7" t="s">
        <v>9897</v>
      </c>
      <c r="B8795" s="8"/>
      <c r="C8795" s="8" t="s">
        <v>17518</v>
      </c>
      <c r="D8795" s="8" t="s">
        <v>17519</v>
      </c>
      <c r="E8795" s="7" t="s">
        <v>12629</v>
      </c>
      <c r="F8795" s="8"/>
      <c r="G8795" s="8"/>
      <c r="H8795" s="8" t="s">
        <v>1651</v>
      </c>
      <c r="I8795" s="8"/>
      <c r="J8795" s="8" t="s">
        <v>12630</v>
      </c>
      <c r="K8795" s="8" t="s">
        <v>12631</v>
      </c>
      <c r="L8795" s="8" t="s">
        <v>17373</v>
      </c>
      <c r="M8795" s="7" t="s">
        <v>1982</v>
      </c>
      <c r="N8795" s="9" t="s">
        <v>12633</v>
      </c>
      <c r="O8795" s="17"/>
    </row>
    <row r="8796" spans="1:15">
      <c r="A8796" s="7" t="s">
        <v>9897</v>
      </c>
      <c r="B8796" s="8"/>
      <c r="C8796" s="8" t="s">
        <v>17520</v>
      </c>
      <c r="D8796" s="8" t="s">
        <v>17521</v>
      </c>
      <c r="E8796" s="7" t="s">
        <v>12629</v>
      </c>
      <c r="F8796" s="8"/>
      <c r="G8796" s="8"/>
      <c r="H8796" s="8" t="s">
        <v>1651</v>
      </c>
      <c r="I8796" s="8"/>
      <c r="J8796" s="8" t="s">
        <v>12630</v>
      </c>
      <c r="K8796" s="8" t="s">
        <v>12631</v>
      </c>
      <c r="L8796" s="8" t="s">
        <v>17373</v>
      </c>
      <c r="M8796" s="7" t="s">
        <v>1982</v>
      </c>
      <c r="N8796" s="9" t="s">
        <v>12633</v>
      </c>
      <c r="O8796" s="17"/>
    </row>
    <row r="8797" spans="1:15">
      <c r="A8797" s="7" t="s">
        <v>9897</v>
      </c>
      <c r="B8797" s="7"/>
      <c r="C8797" s="7" t="s">
        <v>17522</v>
      </c>
      <c r="D8797" s="7" t="s">
        <v>17523</v>
      </c>
      <c r="E8797" s="7" t="s">
        <v>12629</v>
      </c>
      <c r="F8797" s="7"/>
      <c r="G8797" s="7"/>
      <c r="H8797" s="8" t="s">
        <v>1651</v>
      </c>
      <c r="I8797" s="8"/>
      <c r="J8797" s="8" t="s">
        <v>12630</v>
      </c>
      <c r="K8797" s="8" t="s">
        <v>12631</v>
      </c>
      <c r="L8797" s="8" t="s">
        <v>17373</v>
      </c>
      <c r="M8797" s="7" t="s">
        <v>1982</v>
      </c>
      <c r="N8797" s="9" t="s">
        <v>12633</v>
      </c>
      <c r="O8797" s="17"/>
    </row>
    <row r="8798" spans="1:14">
      <c r="A8798" s="7" t="s">
        <v>9897</v>
      </c>
      <c r="B8798" s="8"/>
      <c r="C8798" s="8" t="s">
        <v>17524</v>
      </c>
      <c r="D8798" s="8" t="s">
        <v>17525</v>
      </c>
      <c r="E8798" s="7" t="s">
        <v>12629</v>
      </c>
      <c r="F8798" s="8"/>
      <c r="G8798" s="8"/>
      <c r="H8798" s="8" t="s">
        <v>1651</v>
      </c>
      <c r="I8798" s="8"/>
      <c r="J8798" s="8" t="s">
        <v>12630</v>
      </c>
      <c r="K8798" s="8" t="s">
        <v>12631</v>
      </c>
      <c r="L8798" s="8" t="s">
        <v>17373</v>
      </c>
      <c r="M8798" s="7" t="s">
        <v>1982</v>
      </c>
      <c r="N8798" s="9" t="s">
        <v>12633</v>
      </c>
    </row>
    <row r="8799" spans="1:14">
      <c r="A8799" s="7" t="s">
        <v>9897</v>
      </c>
      <c r="B8799" s="7"/>
      <c r="C8799" s="8" t="s">
        <v>17526</v>
      </c>
      <c r="D8799" s="8" t="s">
        <v>17527</v>
      </c>
      <c r="E8799" s="7" t="s">
        <v>12629</v>
      </c>
      <c r="F8799" s="8"/>
      <c r="G8799" s="8"/>
      <c r="H8799" s="8" t="s">
        <v>1651</v>
      </c>
      <c r="I8799" s="8"/>
      <c r="J8799" s="8" t="s">
        <v>12630</v>
      </c>
      <c r="K8799" s="8" t="s">
        <v>12631</v>
      </c>
      <c r="L8799" s="8" t="s">
        <v>17373</v>
      </c>
      <c r="M8799" s="7" t="s">
        <v>1982</v>
      </c>
      <c r="N8799" s="9" t="s">
        <v>12633</v>
      </c>
    </row>
    <row r="8800" spans="1:14">
      <c r="A8800" s="7" t="s">
        <v>9897</v>
      </c>
      <c r="B8800" s="7"/>
      <c r="C8800" s="8" t="s">
        <v>17528</v>
      </c>
      <c r="D8800" s="8" t="s">
        <v>17529</v>
      </c>
      <c r="E8800" s="7" t="s">
        <v>12629</v>
      </c>
      <c r="F8800" s="8"/>
      <c r="G8800" s="8"/>
      <c r="H8800" s="8" t="s">
        <v>1651</v>
      </c>
      <c r="I8800" s="8"/>
      <c r="J8800" s="8" t="s">
        <v>12630</v>
      </c>
      <c r="K8800" s="8" t="s">
        <v>12631</v>
      </c>
      <c r="L8800" s="8" t="s">
        <v>17373</v>
      </c>
      <c r="M8800" s="7" t="s">
        <v>1982</v>
      </c>
      <c r="N8800" s="9" t="s">
        <v>12633</v>
      </c>
    </row>
    <row r="8801" spans="1:14">
      <c r="A8801" s="7" t="s">
        <v>9897</v>
      </c>
      <c r="B8801" s="8"/>
      <c r="C8801" s="8" t="s">
        <v>17530</v>
      </c>
      <c r="D8801" s="8" t="s">
        <v>17531</v>
      </c>
      <c r="E8801" s="7" t="s">
        <v>12629</v>
      </c>
      <c r="F8801" s="8"/>
      <c r="G8801" s="8"/>
      <c r="H8801" s="8" t="s">
        <v>1651</v>
      </c>
      <c r="I8801" s="8"/>
      <c r="J8801" s="8" t="s">
        <v>12630</v>
      </c>
      <c r="K8801" s="8" t="s">
        <v>12631</v>
      </c>
      <c r="L8801" s="8" t="s">
        <v>17373</v>
      </c>
      <c r="M8801" s="7" t="s">
        <v>1982</v>
      </c>
      <c r="N8801" s="9" t="s">
        <v>12633</v>
      </c>
    </row>
    <row r="8802" spans="1:14">
      <c r="A8802" s="7" t="s">
        <v>9897</v>
      </c>
      <c r="B8802" s="8"/>
      <c r="C8802" s="8" t="s">
        <v>17532</v>
      </c>
      <c r="D8802" s="8" t="s">
        <v>17533</v>
      </c>
      <c r="E8802" s="7" t="s">
        <v>12629</v>
      </c>
      <c r="F8802" s="8"/>
      <c r="G8802" s="8"/>
      <c r="H8802" s="8" t="s">
        <v>1651</v>
      </c>
      <c r="I8802" s="8"/>
      <c r="J8802" s="8" t="s">
        <v>12630</v>
      </c>
      <c r="K8802" s="8" t="s">
        <v>12631</v>
      </c>
      <c r="L8802" s="8" t="s">
        <v>17373</v>
      </c>
      <c r="M8802" s="7" t="s">
        <v>1982</v>
      </c>
      <c r="N8802" s="9" t="s">
        <v>12633</v>
      </c>
    </row>
    <row r="8803" spans="1:14">
      <c r="A8803" s="7" t="s">
        <v>9897</v>
      </c>
      <c r="B8803" s="8"/>
      <c r="C8803" s="8" t="s">
        <v>17534</v>
      </c>
      <c r="D8803" s="8" t="s">
        <v>17535</v>
      </c>
      <c r="E8803" s="7" t="s">
        <v>12629</v>
      </c>
      <c r="F8803" s="8"/>
      <c r="G8803" s="8"/>
      <c r="H8803" s="8" t="s">
        <v>1651</v>
      </c>
      <c r="I8803" s="8"/>
      <c r="J8803" s="8" t="s">
        <v>12630</v>
      </c>
      <c r="K8803" s="8" t="s">
        <v>12631</v>
      </c>
      <c r="L8803" s="8" t="s">
        <v>17373</v>
      </c>
      <c r="M8803" s="7" t="s">
        <v>1982</v>
      </c>
      <c r="N8803" s="9" t="s">
        <v>12633</v>
      </c>
    </row>
    <row r="8804" spans="1:14">
      <c r="A8804" s="7" t="s">
        <v>9897</v>
      </c>
      <c r="B8804" s="8"/>
      <c r="C8804" s="8" t="s">
        <v>17536</v>
      </c>
      <c r="D8804" s="8" t="s">
        <v>17537</v>
      </c>
      <c r="E8804" s="7" t="s">
        <v>12629</v>
      </c>
      <c r="F8804" s="8"/>
      <c r="G8804" s="8"/>
      <c r="H8804" s="8" t="s">
        <v>1651</v>
      </c>
      <c r="I8804" s="8"/>
      <c r="J8804" s="8" t="s">
        <v>12630</v>
      </c>
      <c r="K8804" s="8" t="s">
        <v>12631</v>
      </c>
      <c r="L8804" s="8" t="s">
        <v>17373</v>
      </c>
      <c r="M8804" s="7" t="s">
        <v>1982</v>
      </c>
      <c r="N8804" s="9" t="s">
        <v>12633</v>
      </c>
    </row>
    <row r="8805" spans="1:14">
      <c r="A8805" s="7" t="s">
        <v>9897</v>
      </c>
      <c r="B8805" s="7"/>
      <c r="C8805" s="7" t="s">
        <v>17538</v>
      </c>
      <c r="D8805" s="7" t="s">
        <v>17539</v>
      </c>
      <c r="E8805" s="7" t="s">
        <v>12629</v>
      </c>
      <c r="F8805" s="7"/>
      <c r="G8805" s="7"/>
      <c r="H8805" s="8" t="s">
        <v>1651</v>
      </c>
      <c r="I8805" s="8"/>
      <c r="J8805" s="8" t="s">
        <v>12630</v>
      </c>
      <c r="K8805" s="8" t="s">
        <v>12631</v>
      </c>
      <c r="L8805" s="8" t="s">
        <v>17373</v>
      </c>
      <c r="M8805" s="7" t="s">
        <v>1982</v>
      </c>
      <c r="N8805" s="9" t="s">
        <v>12633</v>
      </c>
    </row>
    <row r="8806" spans="1:14">
      <c r="A8806" s="7" t="s">
        <v>9897</v>
      </c>
      <c r="B8806" s="7"/>
      <c r="C8806" s="8" t="s">
        <v>17540</v>
      </c>
      <c r="D8806" s="8" t="s">
        <v>17541</v>
      </c>
      <c r="E8806" s="7" t="s">
        <v>12629</v>
      </c>
      <c r="F8806" s="8"/>
      <c r="G8806" s="8"/>
      <c r="H8806" s="8" t="s">
        <v>1651</v>
      </c>
      <c r="I8806" s="8"/>
      <c r="J8806" s="8" t="s">
        <v>12630</v>
      </c>
      <c r="K8806" s="8" t="s">
        <v>12631</v>
      </c>
      <c r="L8806" s="8" t="s">
        <v>17373</v>
      </c>
      <c r="M8806" s="7" t="s">
        <v>1982</v>
      </c>
      <c r="N8806" s="9" t="s">
        <v>12633</v>
      </c>
    </row>
    <row r="8807" spans="1:14">
      <c r="A8807" s="7" t="s">
        <v>9897</v>
      </c>
      <c r="B8807" s="7"/>
      <c r="C8807" s="7" t="s">
        <v>17542</v>
      </c>
      <c r="D8807" s="7" t="s">
        <v>17543</v>
      </c>
      <c r="E8807" s="7" t="s">
        <v>12629</v>
      </c>
      <c r="F8807" s="7"/>
      <c r="G8807" s="7"/>
      <c r="H8807" s="8" t="s">
        <v>1651</v>
      </c>
      <c r="I8807" s="8"/>
      <c r="J8807" s="8" t="s">
        <v>12630</v>
      </c>
      <c r="K8807" s="8" t="s">
        <v>12631</v>
      </c>
      <c r="L8807" s="8" t="s">
        <v>17373</v>
      </c>
      <c r="M8807" s="7" t="s">
        <v>1982</v>
      </c>
      <c r="N8807" s="9" t="s">
        <v>12633</v>
      </c>
    </row>
    <row r="8808" spans="1:14">
      <c r="A8808" s="7" t="s">
        <v>9897</v>
      </c>
      <c r="B8808" s="8"/>
      <c r="C8808" s="8" t="s">
        <v>17544</v>
      </c>
      <c r="D8808" s="8" t="s">
        <v>17545</v>
      </c>
      <c r="E8808" s="7" t="s">
        <v>12629</v>
      </c>
      <c r="F8808" s="8"/>
      <c r="G8808" s="8"/>
      <c r="H8808" s="8" t="s">
        <v>1651</v>
      </c>
      <c r="I8808" s="8"/>
      <c r="J8808" s="8" t="s">
        <v>12630</v>
      </c>
      <c r="K8808" s="8" t="s">
        <v>12631</v>
      </c>
      <c r="L8808" s="8" t="s">
        <v>17373</v>
      </c>
      <c r="M8808" s="7" t="s">
        <v>1982</v>
      </c>
      <c r="N8808" s="9" t="s">
        <v>12633</v>
      </c>
    </row>
    <row r="8809" spans="1:14">
      <c r="A8809" s="7" t="s">
        <v>9897</v>
      </c>
      <c r="B8809" s="7"/>
      <c r="C8809" s="7" t="s">
        <v>17546</v>
      </c>
      <c r="D8809" s="7" t="s">
        <v>17547</v>
      </c>
      <c r="E8809" s="7" t="s">
        <v>12629</v>
      </c>
      <c r="F8809" s="7"/>
      <c r="G8809" s="7"/>
      <c r="H8809" s="8" t="s">
        <v>1651</v>
      </c>
      <c r="I8809" s="8"/>
      <c r="J8809" s="8" t="s">
        <v>12630</v>
      </c>
      <c r="K8809" s="8" t="s">
        <v>12631</v>
      </c>
      <c r="L8809" s="8" t="s">
        <v>17373</v>
      </c>
      <c r="M8809" s="7" t="s">
        <v>1982</v>
      </c>
      <c r="N8809" s="9" t="s">
        <v>12633</v>
      </c>
    </row>
    <row r="8810" spans="1:14">
      <c r="A8810" s="7" t="s">
        <v>9897</v>
      </c>
      <c r="B8810" s="7"/>
      <c r="C8810" s="7" t="s">
        <v>17548</v>
      </c>
      <c r="D8810" s="7" t="s">
        <v>17549</v>
      </c>
      <c r="E8810" s="7" t="s">
        <v>12629</v>
      </c>
      <c r="F8810" s="7"/>
      <c r="G8810" s="7"/>
      <c r="H8810" s="7" t="s">
        <v>1651</v>
      </c>
      <c r="I8810" s="7"/>
      <c r="J8810" s="8" t="s">
        <v>12630</v>
      </c>
      <c r="K8810" s="7" t="s">
        <v>12631</v>
      </c>
      <c r="L8810" s="8" t="s">
        <v>17373</v>
      </c>
      <c r="M8810" s="7" t="s">
        <v>1982</v>
      </c>
      <c r="N8810" s="9" t="s">
        <v>12633</v>
      </c>
    </row>
    <row r="8811" spans="1:14">
      <c r="A8811" s="7" t="s">
        <v>9897</v>
      </c>
      <c r="B8811" s="8"/>
      <c r="C8811" s="8" t="s">
        <v>17550</v>
      </c>
      <c r="D8811" s="8" t="s">
        <v>17551</v>
      </c>
      <c r="E8811" s="7" t="s">
        <v>12629</v>
      </c>
      <c r="F8811" s="8"/>
      <c r="G8811" s="8"/>
      <c r="H8811" s="8" t="s">
        <v>1651</v>
      </c>
      <c r="I8811" s="8"/>
      <c r="J8811" s="8" t="s">
        <v>12630</v>
      </c>
      <c r="K8811" s="8" t="s">
        <v>12631</v>
      </c>
      <c r="L8811" s="8" t="s">
        <v>17373</v>
      </c>
      <c r="M8811" s="7" t="s">
        <v>1982</v>
      </c>
      <c r="N8811" s="9" t="s">
        <v>12633</v>
      </c>
    </row>
    <row r="8812" spans="1:14">
      <c r="A8812" s="7" t="s">
        <v>9897</v>
      </c>
      <c r="B8812" s="7"/>
      <c r="C8812" s="9" t="s">
        <v>17552</v>
      </c>
      <c r="D8812" s="9" t="s">
        <v>17553</v>
      </c>
      <c r="E8812" s="7" t="s">
        <v>12629</v>
      </c>
      <c r="F8812" s="7"/>
      <c r="G8812" s="7"/>
      <c r="H8812" s="7" t="s">
        <v>1651</v>
      </c>
      <c r="I8812" s="7"/>
      <c r="J8812" s="8" t="s">
        <v>12630</v>
      </c>
      <c r="K8812" s="7" t="s">
        <v>12631</v>
      </c>
      <c r="L8812" s="8" t="s">
        <v>17373</v>
      </c>
      <c r="M8812" s="7" t="s">
        <v>1982</v>
      </c>
      <c r="N8812" s="9" t="s">
        <v>12633</v>
      </c>
    </row>
    <row r="8813" spans="1:14">
      <c r="A8813" s="7" t="s">
        <v>9897</v>
      </c>
      <c r="B8813" s="7"/>
      <c r="C8813" s="7" t="s">
        <v>17554</v>
      </c>
      <c r="D8813" s="7" t="s">
        <v>17555</v>
      </c>
      <c r="E8813" s="7" t="s">
        <v>12629</v>
      </c>
      <c r="F8813" s="7"/>
      <c r="G8813" s="7"/>
      <c r="H8813" s="8" t="s">
        <v>1651</v>
      </c>
      <c r="I8813" s="8"/>
      <c r="J8813" s="8" t="s">
        <v>12630</v>
      </c>
      <c r="K8813" s="8" t="s">
        <v>12631</v>
      </c>
      <c r="L8813" s="8" t="s">
        <v>17373</v>
      </c>
      <c r="M8813" s="7" t="s">
        <v>1982</v>
      </c>
      <c r="N8813" s="9" t="s">
        <v>12633</v>
      </c>
    </row>
    <row r="8814" spans="1:14">
      <c r="A8814" s="7" t="s">
        <v>9897</v>
      </c>
      <c r="B8814" s="7"/>
      <c r="C8814" s="7" t="s">
        <v>17556</v>
      </c>
      <c r="D8814" s="7" t="s">
        <v>17557</v>
      </c>
      <c r="E8814" s="7" t="s">
        <v>12629</v>
      </c>
      <c r="F8814" s="7"/>
      <c r="G8814" s="7"/>
      <c r="H8814" s="8" t="s">
        <v>1651</v>
      </c>
      <c r="I8814" s="8"/>
      <c r="J8814" s="8" t="s">
        <v>12630</v>
      </c>
      <c r="K8814" s="8" t="s">
        <v>12631</v>
      </c>
      <c r="L8814" s="8" t="s">
        <v>17373</v>
      </c>
      <c r="M8814" s="7" t="s">
        <v>1982</v>
      </c>
      <c r="N8814" s="9" t="s">
        <v>12633</v>
      </c>
    </row>
    <row r="8815" spans="1:14">
      <c r="A8815" s="7" t="s">
        <v>9897</v>
      </c>
      <c r="B8815" s="8"/>
      <c r="C8815" s="8" t="s">
        <v>17558</v>
      </c>
      <c r="D8815" s="8" t="s">
        <v>17559</v>
      </c>
      <c r="E8815" s="7" t="s">
        <v>12629</v>
      </c>
      <c r="F8815" s="8"/>
      <c r="G8815" s="8"/>
      <c r="H8815" s="8" t="s">
        <v>1651</v>
      </c>
      <c r="I8815" s="8"/>
      <c r="J8815" s="8" t="s">
        <v>12630</v>
      </c>
      <c r="K8815" s="8" t="s">
        <v>12631</v>
      </c>
      <c r="L8815" s="8" t="s">
        <v>17373</v>
      </c>
      <c r="M8815" s="7" t="s">
        <v>1982</v>
      </c>
      <c r="N8815" s="9" t="s">
        <v>12633</v>
      </c>
    </row>
    <row r="8816" spans="1:14">
      <c r="A8816" s="7" t="s">
        <v>9897</v>
      </c>
      <c r="B8816" s="8"/>
      <c r="C8816" s="8" t="s">
        <v>17560</v>
      </c>
      <c r="D8816" s="8" t="s">
        <v>17561</v>
      </c>
      <c r="E8816" s="7" t="s">
        <v>12629</v>
      </c>
      <c r="F8816" s="8"/>
      <c r="G8816" s="8"/>
      <c r="H8816" s="8" t="s">
        <v>1651</v>
      </c>
      <c r="I8816" s="8"/>
      <c r="J8816" s="8" t="s">
        <v>12630</v>
      </c>
      <c r="K8816" s="8" t="s">
        <v>12631</v>
      </c>
      <c r="L8816" s="8" t="s">
        <v>17373</v>
      </c>
      <c r="M8816" s="7" t="s">
        <v>1982</v>
      </c>
      <c r="N8816" s="9" t="s">
        <v>12633</v>
      </c>
    </row>
    <row r="8817" spans="1:14">
      <c r="A8817" s="7" t="s">
        <v>9897</v>
      </c>
      <c r="B8817" s="7"/>
      <c r="C8817" s="7" t="s">
        <v>17562</v>
      </c>
      <c r="D8817" s="7" t="s">
        <v>17563</v>
      </c>
      <c r="E8817" s="7" t="s">
        <v>12629</v>
      </c>
      <c r="F8817" s="7"/>
      <c r="G8817" s="7"/>
      <c r="H8817" s="8" t="s">
        <v>1651</v>
      </c>
      <c r="I8817" s="8"/>
      <c r="J8817" s="8" t="s">
        <v>12630</v>
      </c>
      <c r="K8817" s="8" t="s">
        <v>12631</v>
      </c>
      <c r="L8817" s="8" t="s">
        <v>17373</v>
      </c>
      <c r="M8817" s="7" t="s">
        <v>1982</v>
      </c>
      <c r="N8817" s="9" t="s">
        <v>12633</v>
      </c>
    </row>
    <row r="8818" spans="1:14">
      <c r="A8818" s="7" t="s">
        <v>9897</v>
      </c>
      <c r="B8818" s="8"/>
      <c r="C8818" s="8" t="s">
        <v>17564</v>
      </c>
      <c r="D8818" s="8" t="s">
        <v>17565</v>
      </c>
      <c r="E8818" s="7" t="s">
        <v>12629</v>
      </c>
      <c r="F8818" s="8"/>
      <c r="G8818" s="8"/>
      <c r="H8818" s="8" t="s">
        <v>1651</v>
      </c>
      <c r="I8818" s="8"/>
      <c r="J8818" s="8" t="s">
        <v>12630</v>
      </c>
      <c r="K8818" s="8" t="s">
        <v>12631</v>
      </c>
      <c r="L8818" s="8" t="s">
        <v>17373</v>
      </c>
      <c r="M8818" s="7" t="s">
        <v>1982</v>
      </c>
      <c r="N8818" s="9" t="s">
        <v>12633</v>
      </c>
    </row>
    <row r="8819" spans="1:14">
      <c r="A8819" s="7" t="s">
        <v>9897</v>
      </c>
      <c r="B8819" s="7"/>
      <c r="C8819" s="7" t="s">
        <v>17566</v>
      </c>
      <c r="D8819" s="7" t="s">
        <v>17567</v>
      </c>
      <c r="E8819" s="7" t="s">
        <v>12629</v>
      </c>
      <c r="F8819" s="7"/>
      <c r="G8819" s="7"/>
      <c r="H8819" s="8" t="s">
        <v>1651</v>
      </c>
      <c r="I8819" s="8"/>
      <c r="J8819" s="8" t="s">
        <v>12630</v>
      </c>
      <c r="K8819" s="8" t="s">
        <v>12631</v>
      </c>
      <c r="L8819" s="8" t="s">
        <v>17373</v>
      </c>
      <c r="M8819" s="7" t="s">
        <v>1982</v>
      </c>
      <c r="N8819" s="9" t="s">
        <v>12633</v>
      </c>
    </row>
    <row r="8820" spans="1:14">
      <c r="A8820" s="7" t="s">
        <v>9897</v>
      </c>
      <c r="B8820" s="7"/>
      <c r="C8820" s="7" t="s">
        <v>17568</v>
      </c>
      <c r="D8820" s="7" t="s">
        <v>17569</v>
      </c>
      <c r="E8820" s="7" t="s">
        <v>12629</v>
      </c>
      <c r="F8820" s="7"/>
      <c r="G8820" s="7"/>
      <c r="H8820" s="8" t="s">
        <v>1651</v>
      </c>
      <c r="I8820" s="8"/>
      <c r="J8820" s="8" t="s">
        <v>12630</v>
      </c>
      <c r="K8820" s="8" t="s">
        <v>12631</v>
      </c>
      <c r="L8820" s="8" t="s">
        <v>17373</v>
      </c>
      <c r="M8820" s="7" t="s">
        <v>1982</v>
      </c>
      <c r="N8820" s="9" t="s">
        <v>12633</v>
      </c>
    </row>
    <row r="8821" spans="1:14">
      <c r="A8821" s="7" t="s">
        <v>9897</v>
      </c>
      <c r="B8821" s="8"/>
      <c r="C8821" s="8" t="s">
        <v>17570</v>
      </c>
      <c r="D8821" s="8" t="s">
        <v>17571</v>
      </c>
      <c r="E8821" s="7" t="s">
        <v>12629</v>
      </c>
      <c r="F8821" s="8"/>
      <c r="G8821" s="8"/>
      <c r="H8821" s="8" t="s">
        <v>1651</v>
      </c>
      <c r="I8821" s="8"/>
      <c r="J8821" s="8" t="s">
        <v>12630</v>
      </c>
      <c r="K8821" s="8" t="s">
        <v>12631</v>
      </c>
      <c r="L8821" s="8" t="s">
        <v>17373</v>
      </c>
      <c r="M8821" s="7" t="s">
        <v>1982</v>
      </c>
      <c r="N8821" s="9" t="s">
        <v>12633</v>
      </c>
    </row>
    <row r="8822" spans="1:14">
      <c r="A8822" s="7" t="s">
        <v>9897</v>
      </c>
      <c r="B8822" s="7"/>
      <c r="C8822" s="7" t="s">
        <v>17572</v>
      </c>
      <c r="D8822" s="7" t="s">
        <v>17573</v>
      </c>
      <c r="E8822" s="7" t="s">
        <v>12629</v>
      </c>
      <c r="F8822" s="7"/>
      <c r="G8822" s="7"/>
      <c r="H8822" s="8" t="s">
        <v>1651</v>
      </c>
      <c r="I8822" s="8"/>
      <c r="J8822" s="8" t="s">
        <v>12630</v>
      </c>
      <c r="K8822" s="8" t="s">
        <v>12631</v>
      </c>
      <c r="L8822" s="8" t="s">
        <v>17373</v>
      </c>
      <c r="M8822" s="7" t="s">
        <v>1982</v>
      </c>
      <c r="N8822" s="9" t="s">
        <v>12633</v>
      </c>
    </row>
    <row r="8823" spans="1:14">
      <c r="A8823" s="7" t="s">
        <v>9897</v>
      </c>
      <c r="B8823" s="7"/>
      <c r="C8823" s="7" t="s">
        <v>17574</v>
      </c>
      <c r="D8823" s="7" t="s">
        <v>17575</v>
      </c>
      <c r="E8823" s="7" t="s">
        <v>12629</v>
      </c>
      <c r="F8823" s="7"/>
      <c r="G8823" s="7"/>
      <c r="H8823" s="8" t="s">
        <v>1651</v>
      </c>
      <c r="I8823" s="8"/>
      <c r="J8823" s="8" t="s">
        <v>12630</v>
      </c>
      <c r="K8823" s="8" t="s">
        <v>12631</v>
      </c>
      <c r="L8823" s="8" t="s">
        <v>17373</v>
      </c>
      <c r="M8823" s="7" t="s">
        <v>1982</v>
      </c>
      <c r="N8823" s="9" t="s">
        <v>12633</v>
      </c>
    </row>
    <row r="8824" spans="1:14">
      <c r="A8824" s="7" t="s">
        <v>9897</v>
      </c>
      <c r="B8824" s="8"/>
      <c r="C8824" s="8" t="s">
        <v>17576</v>
      </c>
      <c r="D8824" s="8" t="s">
        <v>17577</v>
      </c>
      <c r="E8824" s="7" t="s">
        <v>12629</v>
      </c>
      <c r="F8824" s="8"/>
      <c r="G8824" s="8"/>
      <c r="H8824" s="8" t="s">
        <v>1651</v>
      </c>
      <c r="I8824" s="8"/>
      <c r="J8824" s="8" t="s">
        <v>12630</v>
      </c>
      <c r="K8824" s="8" t="s">
        <v>12631</v>
      </c>
      <c r="L8824" s="8" t="s">
        <v>17373</v>
      </c>
      <c r="M8824" s="7" t="s">
        <v>1982</v>
      </c>
      <c r="N8824" s="9" t="s">
        <v>12633</v>
      </c>
    </row>
    <row r="8825" spans="1:14">
      <c r="A8825" s="7" t="s">
        <v>9897</v>
      </c>
      <c r="B8825" s="8"/>
      <c r="C8825" s="8" t="s">
        <v>17578</v>
      </c>
      <c r="D8825" s="8" t="s">
        <v>17579</v>
      </c>
      <c r="E8825" s="7" t="s">
        <v>12629</v>
      </c>
      <c r="F8825" s="8"/>
      <c r="G8825" s="8"/>
      <c r="H8825" s="8" t="s">
        <v>1651</v>
      </c>
      <c r="I8825" s="8"/>
      <c r="J8825" s="8" t="s">
        <v>12630</v>
      </c>
      <c r="K8825" s="8" t="s">
        <v>12631</v>
      </c>
      <c r="L8825" s="8" t="s">
        <v>17373</v>
      </c>
      <c r="M8825" s="7" t="s">
        <v>1982</v>
      </c>
      <c r="N8825" s="9" t="s">
        <v>12633</v>
      </c>
    </row>
    <row r="8826" spans="1:14">
      <c r="A8826" s="7" t="s">
        <v>9897</v>
      </c>
      <c r="B8826" s="8"/>
      <c r="C8826" s="8" t="s">
        <v>17580</v>
      </c>
      <c r="D8826" s="8" t="s">
        <v>17581</v>
      </c>
      <c r="E8826" s="7" t="s">
        <v>12629</v>
      </c>
      <c r="F8826" s="8"/>
      <c r="G8826" s="8"/>
      <c r="H8826" s="8" t="s">
        <v>1651</v>
      </c>
      <c r="I8826" s="8"/>
      <c r="J8826" s="8" t="s">
        <v>12630</v>
      </c>
      <c r="K8826" s="8" t="s">
        <v>12631</v>
      </c>
      <c r="L8826" s="8" t="s">
        <v>17373</v>
      </c>
      <c r="M8826" s="7" t="s">
        <v>1982</v>
      </c>
      <c r="N8826" s="9" t="s">
        <v>12633</v>
      </c>
    </row>
    <row r="8827" spans="1:14">
      <c r="A8827" s="7" t="s">
        <v>9897</v>
      </c>
      <c r="B8827" s="7"/>
      <c r="C8827" s="8" t="s">
        <v>17582</v>
      </c>
      <c r="D8827" s="8" t="s">
        <v>17583</v>
      </c>
      <c r="E8827" s="7" t="s">
        <v>12629</v>
      </c>
      <c r="F8827" s="8"/>
      <c r="G8827" s="8"/>
      <c r="H8827" s="8" t="s">
        <v>1651</v>
      </c>
      <c r="I8827" s="8"/>
      <c r="J8827" s="8" t="s">
        <v>12630</v>
      </c>
      <c r="K8827" s="8" t="s">
        <v>12631</v>
      </c>
      <c r="L8827" s="8" t="s">
        <v>17373</v>
      </c>
      <c r="M8827" s="7" t="s">
        <v>1982</v>
      </c>
      <c r="N8827" s="9" t="s">
        <v>12633</v>
      </c>
    </row>
    <row r="8828" spans="1:14">
      <c r="A8828" s="7" t="s">
        <v>9897</v>
      </c>
      <c r="B8828" s="8"/>
      <c r="C8828" s="8" t="s">
        <v>17584</v>
      </c>
      <c r="D8828" s="8" t="s">
        <v>17585</v>
      </c>
      <c r="E8828" s="7" t="s">
        <v>12629</v>
      </c>
      <c r="F8828" s="8"/>
      <c r="G8828" s="8"/>
      <c r="H8828" s="8" t="s">
        <v>1651</v>
      </c>
      <c r="I8828" s="8"/>
      <c r="J8828" s="8" t="s">
        <v>12630</v>
      </c>
      <c r="K8828" s="8" t="s">
        <v>12631</v>
      </c>
      <c r="L8828" s="8" t="s">
        <v>17373</v>
      </c>
      <c r="M8828" s="7" t="s">
        <v>1982</v>
      </c>
      <c r="N8828" s="9" t="s">
        <v>12633</v>
      </c>
    </row>
    <row r="8829" spans="1:14">
      <c r="A8829" s="7" t="s">
        <v>9897</v>
      </c>
      <c r="B8829" s="8"/>
      <c r="C8829" s="8" t="s">
        <v>17586</v>
      </c>
      <c r="D8829" s="8" t="s">
        <v>17587</v>
      </c>
      <c r="E8829" s="7" t="s">
        <v>12629</v>
      </c>
      <c r="F8829" s="8"/>
      <c r="G8829" s="8"/>
      <c r="H8829" s="8" t="s">
        <v>1651</v>
      </c>
      <c r="I8829" s="8"/>
      <c r="J8829" s="8" t="s">
        <v>12630</v>
      </c>
      <c r="K8829" s="8" t="s">
        <v>12631</v>
      </c>
      <c r="L8829" s="8" t="s">
        <v>17373</v>
      </c>
      <c r="M8829" s="7" t="s">
        <v>1982</v>
      </c>
      <c r="N8829" s="9" t="s">
        <v>12633</v>
      </c>
    </row>
    <row r="8830" spans="1:14">
      <c r="A8830" s="7" t="s">
        <v>9897</v>
      </c>
      <c r="B8830" s="7"/>
      <c r="C8830" s="8" t="s">
        <v>17588</v>
      </c>
      <c r="D8830" s="8" t="s">
        <v>17589</v>
      </c>
      <c r="E8830" s="7" t="s">
        <v>12629</v>
      </c>
      <c r="F8830" s="8"/>
      <c r="G8830" s="8"/>
      <c r="H8830" s="8" t="s">
        <v>1651</v>
      </c>
      <c r="I8830" s="8"/>
      <c r="J8830" s="8" t="s">
        <v>12630</v>
      </c>
      <c r="K8830" s="8" t="s">
        <v>12631</v>
      </c>
      <c r="L8830" s="8" t="s">
        <v>17373</v>
      </c>
      <c r="M8830" s="7" t="s">
        <v>1982</v>
      </c>
      <c r="N8830" s="9" t="s">
        <v>12633</v>
      </c>
    </row>
    <row r="8831" spans="1:14">
      <c r="A8831" s="7" t="s">
        <v>9897</v>
      </c>
      <c r="B8831" s="7"/>
      <c r="C8831" s="7" t="s">
        <v>17590</v>
      </c>
      <c r="D8831" s="7" t="s">
        <v>17591</v>
      </c>
      <c r="E8831" s="7" t="s">
        <v>12629</v>
      </c>
      <c r="F8831" s="7"/>
      <c r="G8831" s="7"/>
      <c r="H8831" s="8" t="s">
        <v>1651</v>
      </c>
      <c r="I8831" s="8"/>
      <c r="J8831" s="8" t="s">
        <v>12630</v>
      </c>
      <c r="K8831" s="8" t="s">
        <v>12631</v>
      </c>
      <c r="L8831" s="8" t="s">
        <v>17373</v>
      </c>
      <c r="M8831" s="7" t="s">
        <v>1982</v>
      </c>
      <c r="N8831" s="9" t="s">
        <v>12633</v>
      </c>
    </row>
    <row r="8832" spans="1:14">
      <c r="A8832" s="7" t="s">
        <v>9897</v>
      </c>
      <c r="B8832" s="8"/>
      <c r="C8832" s="8" t="s">
        <v>17592</v>
      </c>
      <c r="D8832" s="8" t="s">
        <v>17593</v>
      </c>
      <c r="E8832" s="7" t="s">
        <v>12629</v>
      </c>
      <c r="F8832" s="8"/>
      <c r="G8832" s="8"/>
      <c r="H8832" s="8" t="s">
        <v>1651</v>
      </c>
      <c r="I8832" s="8"/>
      <c r="J8832" s="8" t="s">
        <v>12630</v>
      </c>
      <c r="K8832" s="8" t="s">
        <v>12631</v>
      </c>
      <c r="L8832" s="8" t="s">
        <v>17373</v>
      </c>
      <c r="M8832" s="7" t="s">
        <v>1982</v>
      </c>
      <c r="N8832" s="9" t="s">
        <v>12633</v>
      </c>
    </row>
    <row r="8833" spans="1:14">
      <c r="A8833" s="7" t="s">
        <v>9897</v>
      </c>
      <c r="B8833" s="8"/>
      <c r="C8833" s="8" t="s">
        <v>17594</v>
      </c>
      <c r="D8833" s="8" t="s">
        <v>17595</v>
      </c>
      <c r="E8833" s="7" t="s">
        <v>12629</v>
      </c>
      <c r="F8833" s="8"/>
      <c r="G8833" s="8"/>
      <c r="H8833" s="8" t="s">
        <v>1651</v>
      </c>
      <c r="I8833" s="8"/>
      <c r="J8833" s="8" t="s">
        <v>12630</v>
      </c>
      <c r="K8833" s="8" t="s">
        <v>12631</v>
      </c>
      <c r="L8833" s="8" t="s">
        <v>17373</v>
      </c>
      <c r="M8833" s="7" t="s">
        <v>1982</v>
      </c>
      <c r="N8833" s="9" t="s">
        <v>12633</v>
      </c>
    </row>
    <row r="8834" spans="1:14">
      <c r="A8834" s="7" t="s">
        <v>9897</v>
      </c>
      <c r="B8834" s="7"/>
      <c r="C8834" s="7" t="s">
        <v>17596</v>
      </c>
      <c r="D8834" s="7" t="s">
        <v>17595</v>
      </c>
      <c r="E8834" s="7" t="s">
        <v>12629</v>
      </c>
      <c r="F8834" s="7"/>
      <c r="G8834" s="7"/>
      <c r="H8834" s="8" t="s">
        <v>1651</v>
      </c>
      <c r="I8834" s="8"/>
      <c r="J8834" s="8" t="s">
        <v>12630</v>
      </c>
      <c r="K8834" s="8" t="s">
        <v>12631</v>
      </c>
      <c r="L8834" s="8" t="s">
        <v>17373</v>
      </c>
      <c r="M8834" s="7" t="s">
        <v>1982</v>
      </c>
      <c r="N8834" s="9" t="s">
        <v>12633</v>
      </c>
    </row>
    <row r="8835" spans="1:14">
      <c r="A8835" s="7" t="s">
        <v>9897</v>
      </c>
      <c r="B8835" s="8"/>
      <c r="C8835" s="8" t="s">
        <v>17597</v>
      </c>
      <c r="D8835" s="8" t="s">
        <v>17598</v>
      </c>
      <c r="E8835" s="7" t="s">
        <v>12629</v>
      </c>
      <c r="F8835" s="8"/>
      <c r="G8835" s="8"/>
      <c r="H8835" s="8" t="s">
        <v>1651</v>
      </c>
      <c r="I8835" s="8"/>
      <c r="J8835" s="8" t="s">
        <v>12630</v>
      </c>
      <c r="K8835" s="8" t="s">
        <v>12631</v>
      </c>
      <c r="L8835" s="8" t="s">
        <v>17373</v>
      </c>
      <c r="M8835" s="7" t="s">
        <v>1982</v>
      </c>
      <c r="N8835" s="9" t="s">
        <v>12633</v>
      </c>
    </row>
    <row r="8836" spans="1:14">
      <c r="A8836" s="7" t="s">
        <v>9897</v>
      </c>
      <c r="B8836" s="7"/>
      <c r="C8836" s="7" t="s">
        <v>17599</v>
      </c>
      <c r="D8836" s="7" t="s">
        <v>17600</v>
      </c>
      <c r="E8836" s="7" t="s">
        <v>12629</v>
      </c>
      <c r="F8836" s="7"/>
      <c r="G8836" s="7"/>
      <c r="H8836" s="8" t="s">
        <v>1651</v>
      </c>
      <c r="I8836" s="8"/>
      <c r="J8836" s="8" t="s">
        <v>12630</v>
      </c>
      <c r="K8836" s="8" t="s">
        <v>12631</v>
      </c>
      <c r="L8836" s="8" t="s">
        <v>17373</v>
      </c>
      <c r="M8836" s="7" t="s">
        <v>1982</v>
      </c>
      <c r="N8836" s="9" t="s">
        <v>12633</v>
      </c>
    </row>
    <row r="8837" spans="1:14">
      <c r="A8837" s="7" t="s">
        <v>9897</v>
      </c>
      <c r="B8837" s="8"/>
      <c r="C8837" s="8" t="s">
        <v>17601</v>
      </c>
      <c r="D8837" s="8" t="s">
        <v>17602</v>
      </c>
      <c r="E8837" s="7" t="s">
        <v>12629</v>
      </c>
      <c r="F8837" s="8"/>
      <c r="G8837" s="8"/>
      <c r="H8837" s="8" t="s">
        <v>1651</v>
      </c>
      <c r="I8837" s="8"/>
      <c r="J8837" s="8" t="s">
        <v>12630</v>
      </c>
      <c r="K8837" s="8" t="s">
        <v>12631</v>
      </c>
      <c r="L8837" s="8" t="s">
        <v>17373</v>
      </c>
      <c r="M8837" s="7" t="s">
        <v>1982</v>
      </c>
      <c r="N8837" s="9" t="s">
        <v>12633</v>
      </c>
    </row>
    <row r="8838" spans="1:14">
      <c r="A8838" s="7" t="s">
        <v>9897</v>
      </c>
      <c r="B8838" s="7"/>
      <c r="C8838" s="7" t="s">
        <v>17603</v>
      </c>
      <c r="D8838" s="7" t="s">
        <v>17604</v>
      </c>
      <c r="E8838" s="7" t="s">
        <v>12629</v>
      </c>
      <c r="F8838" s="7"/>
      <c r="G8838" s="7"/>
      <c r="H8838" s="8" t="s">
        <v>1651</v>
      </c>
      <c r="I8838" s="8"/>
      <c r="J8838" s="8" t="s">
        <v>12630</v>
      </c>
      <c r="K8838" s="8" t="s">
        <v>12631</v>
      </c>
      <c r="L8838" s="8" t="s">
        <v>17373</v>
      </c>
      <c r="M8838" s="7" t="s">
        <v>1982</v>
      </c>
      <c r="N8838" s="9" t="s">
        <v>12633</v>
      </c>
    </row>
    <row r="8839" spans="1:14">
      <c r="A8839" s="7" t="s">
        <v>9897</v>
      </c>
      <c r="B8839" s="7"/>
      <c r="C8839" s="7" t="s">
        <v>17605</v>
      </c>
      <c r="D8839" s="7" t="s">
        <v>17606</v>
      </c>
      <c r="E8839" s="7" t="s">
        <v>12629</v>
      </c>
      <c r="F8839" s="7"/>
      <c r="G8839" s="7"/>
      <c r="H8839" s="8" t="s">
        <v>1651</v>
      </c>
      <c r="I8839" s="8"/>
      <c r="J8839" s="8" t="s">
        <v>12630</v>
      </c>
      <c r="K8839" s="8" t="s">
        <v>12631</v>
      </c>
      <c r="L8839" s="8" t="s">
        <v>17373</v>
      </c>
      <c r="M8839" s="7" t="s">
        <v>1982</v>
      </c>
      <c r="N8839" s="9" t="s">
        <v>12633</v>
      </c>
    </row>
    <row r="8840" spans="1:14">
      <c r="A8840" s="7" t="s">
        <v>9897</v>
      </c>
      <c r="B8840" s="7"/>
      <c r="C8840" s="7" t="s">
        <v>17607</v>
      </c>
      <c r="D8840" s="7" t="s">
        <v>17608</v>
      </c>
      <c r="E8840" s="7" t="s">
        <v>12629</v>
      </c>
      <c r="F8840" s="7"/>
      <c r="G8840" s="7"/>
      <c r="H8840" s="8" t="s">
        <v>1651</v>
      </c>
      <c r="I8840" s="8"/>
      <c r="J8840" s="8" t="s">
        <v>12630</v>
      </c>
      <c r="K8840" s="8" t="s">
        <v>12631</v>
      </c>
      <c r="L8840" s="8" t="s">
        <v>17373</v>
      </c>
      <c r="M8840" s="7" t="s">
        <v>1982</v>
      </c>
      <c r="N8840" s="9" t="s">
        <v>12633</v>
      </c>
    </row>
    <row r="8841" spans="1:14">
      <c r="A8841" s="7" t="s">
        <v>9897</v>
      </c>
      <c r="B8841" s="7"/>
      <c r="C8841" s="7" t="s">
        <v>17609</v>
      </c>
      <c r="D8841" s="7" t="s">
        <v>17610</v>
      </c>
      <c r="E8841" s="7" t="s">
        <v>12629</v>
      </c>
      <c r="F8841" s="7"/>
      <c r="G8841" s="7"/>
      <c r="H8841" s="8" t="s">
        <v>1651</v>
      </c>
      <c r="I8841" s="8"/>
      <c r="J8841" s="8" t="s">
        <v>12630</v>
      </c>
      <c r="K8841" s="8" t="s">
        <v>12631</v>
      </c>
      <c r="L8841" s="8" t="s">
        <v>17373</v>
      </c>
      <c r="M8841" s="7" t="s">
        <v>1982</v>
      </c>
      <c r="N8841" s="9" t="s">
        <v>12633</v>
      </c>
    </row>
    <row r="8842" spans="1:14">
      <c r="A8842" s="7" t="s">
        <v>9897</v>
      </c>
      <c r="B8842" s="7"/>
      <c r="C8842" s="8" t="s">
        <v>17611</v>
      </c>
      <c r="D8842" s="8" t="s">
        <v>17612</v>
      </c>
      <c r="E8842" s="7" t="s">
        <v>12629</v>
      </c>
      <c r="F8842" s="8"/>
      <c r="G8842" s="8"/>
      <c r="H8842" s="8" t="s">
        <v>1651</v>
      </c>
      <c r="I8842" s="8"/>
      <c r="J8842" s="8" t="s">
        <v>12630</v>
      </c>
      <c r="K8842" s="8" t="s">
        <v>12631</v>
      </c>
      <c r="L8842" s="8" t="s">
        <v>17373</v>
      </c>
      <c r="M8842" s="7" t="s">
        <v>1982</v>
      </c>
      <c r="N8842" s="9" t="s">
        <v>12633</v>
      </c>
    </row>
    <row r="8843" spans="1:14">
      <c r="A8843" s="7" t="s">
        <v>9897</v>
      </c>
      <c r="B8843" s="7"/>
      <c r="C8843" s="9" t="s">
        <v>17613</v>
      </c>
      <c r="D8843" s="9" t="s">
        <v>17614</v>
      </c>
      <c r="E8843" s="7" t="s">
        <v>12629</v>
      </c>
      <c r="F8843" s="7"/>
      <c r="G8843" s="7"/>
      <c r="H8843" s="7" t="s">
        <v>1651</v>
      </c>
      <c r="I8843" s="7"/>
      <c r="J8843" s="8" t="s">
        <v>12630</v>
      </c>
      <c r="K8843" s="7" t="s">
        <v>12631</v>
      </c>
      <c r="L8843" s="8" t="s">
        <v>17373</v>
      </c>
      <c r="M8843" s="7" t="s">
        <v>1982</v>
      </c>
      <c r="N8843" s="9" t="s">
        <v>12633</v>
      </c>
    </row>
    <row r="8844" spans="1:14">
      <c r="A8844" s="7" t="s">
        <v>9897</v>
      </c>
      <c r="B8844" s="7"/>
      <c r="C8844" s="7" t="s">
        <v>17615</v>
      </c>
      <c r="D8844" s="7" t="s">
        <v>17616</v>
      </c>
      <c r="E8844" s="7" t="s">
        <v>12629</v>
      </c>
      <c r="F8844" s="7"/>
      <c r="G8844" s="7"/>
      <c r="H8844" s="8" t="s">
        <v>1651</v>
      </c>
      <c r="I8844" s="8"/>
      <c r="J8844" s="8" t="s">
        <v>12630</v>
      </c>
      <c r="K8844" s="8" t="s">
        <v>12631</v>
      </c>
      <c r="L8844" s="8" t="s">
        <v>17373</v>
      </c>
      <c r="M8844" s="7" t="s">
        <v>1982</v>
      </c>
      <c r="N8844" s="9" t="s">
        <v>12633</v>
      </c>
    </row>
    <row r="8845" spans="1:14">
      <c r="A8845" s="7" t="s">
        <v>9897</v>
      </c>
      <c r="B8845" s="7"/>
      <c r="C8845" s="7" t="s">
        <v>17617</v>
      </c>
      <c r="D8845" s="7" t="s">
        <v>17618</v>
      </c>
      <c r="E8845" s="7" t="s">
        <v>12629</v>
      </c>
      <c r="F8845" s="7"/>
      <c r="G8845" s="7"/>
      <c r="H8845" s="8" t="s">
        <v>1651</v>
      </c>
      <c r="I8845" s="8"/>
      <c r="J8845" s="8" t="s">
        <v>12630</v>
      </c>
      <c r="K8845" s="8" t="s">
        <v>12631</v>
      </c>
      <c r="L8845" s="8" t="s">
        <v>17373</v>
      </c>
      <c r="M8845" s="7" t="s">
        <v>1982</v>
      </c>
      <c r="N8845" s="9" t="s">
        <v>12633</v>
      </c>
    </row>
    <row r="8846" spans="1:14">
      <c r="A8846" s="7" t="s">
        <v>9897</v>
      </c>
      <c r="B8846" s="7"/>
      <c r="C8846" s="7" t="s">
        <v>17619</v>
      </c>
      <c r="D8846" s="7" t="s">
        <v>17620</v>
      </c>
      <c r="E8846" s="7" t="s">
        <v>12629</v>
      </c>
      <c r="F8846" s="7"/>
      <c r="G8846" s="7"/>
      <c r="H8846" s="8" t="s">
        <v>1651</v>
      </c>
      <c r="I8846" s="8"/>
      <c r="J8846" s="8" t="s">
        <v>12630</v>
      </c>
      <c r="K8846" s="8" t="s">
        <v>12631</v>
      </c>
      <c r="L8846" s="8" t="s">
        <v>17373</v>
      </c>
      <c r="M8846" s="7" t="s">
        <v>1982</v>
      </c>
      <c r="N8846" s="9" t="s">
        <v>12633</v>
      </c>
    </row>
    <row r="8847" spans="1:14">
      <c r="A8847" s="7" t="s">
        <v>9897</v>
      </c>
      <c r="B8847" s="7"/>
      <c r="C8847" s="7" t="s">
        <v>17621</v>
      </c>
      <c r="D8847" s="7" t="s">
        <v>17622</v>
      </c>
      <c r="E8847" s="7" t="s">
        <v>12629</v>
      </c>
      <c r="F8847" s="7"/>
      <c r="G8847" s="7"/>
      <c r="H8847" s="8" t="s">
        <v>1651</v>
      </c>
      <c r="I8847" s="8"/>
      <c r="J8847" s="8" t="s">
        <v>12630</v>
      </c>
      <c r="K8847" s="8" t="s">
        <v>12631</v>
      </c>
      <c r="L8847" s="8" t="s">
        <v>17373</v>
      </c>
      <c r="M8847" s="7" t="s">
        <v>1982</v>
      </c>
      <c r="N8847" s="9" t="s">
        <v>12633</v>
      </c>
    </row>
    <row r="8848" spans="1:14">
      <c r="A8848" s="7" t="s">
        <v>9897</v>
      </c>
      <c r="B8848" s="8"/>
      <c r="C8848" s="8" t="s">
        <v>17623</v>
      </c>
      <c r="D8848" s="8" t="s">
        <v>17624</v>
      </c>
      <c r="E8848" s="7" t="s">
        <v>12629</v>
      </c>
      <c r="F8848" s="8"/>
      <c r="G8848" s="8"/>
      <c r="H8848" s="8" t="s">
        <v>1651</v>
      </c>
      <c r="I8848" s="8"/>
      <c r="J8848" s="8" t="s">
        <v>12630</v>
      </c>
      <c r="K8848" s="8" t="s">
        <v>12631</v>
      </c>
      <c r="L8848" s="8" t="s">
        <v>17373</v>
      </c>
      <c r="M8848" s="7" t="s">
        <v>1982</v>
      </c>
      <c r="N8848" s="9" t="s">
        <v>12633</v>
      </c>
    </row>
    <row r="8849" spans="1:14">
      <c r="A8849" s="7" t="s">
        <v>9897</v>
      </c>
      <c r="B8849" s="7"/>
      <c r="C8849" s="7" t="s">
        <v>17625</v>
      </c>
      <c r="D8849" s="7" t="s">
        <v>17626</v>
      </c>
      <c r="E8849" s="7" t="s">
        <v>12629</v>
      </c>
      <c r="F8849" s="7"/>
      <c r="G8849" s="7"/>
      <c r="H8849" s="8" t="s">
        <v>1651</v>
      </c>
      <c r="I8849" s="8"/>
      <c r="J8849" s="8" t="s">
        <v>12630</v>
      </c>
      <c r="K8849" s="8" t="s">
        <v>12631</v>
      </c>
      <c r="L8849" s="8" t="s">
        <v>17373</v>
      </c>
      <c r="M8849" s="7" t="s">
        <v>1982</v>
      </c>
      <c r="N8849" s="9" t="s">
        <v>12633</v>
      </c>
    </row>
    <row r="8850" spans="1:14">
      <c r="A8850" s="7" t="s">
        <v>9897</v>
      </c>
      <c r="B8850" s="8"/>
      <c r="C8850" s="8" t="s">
        <v>17627</v>
      </c>
      <c r="D8850" s="8" t="s">
        <v>17628</v>
      </c>
      <c r="E8850" s="7" t="s">
        <v>12629</v>
      </c>
      <c r="F8850" s="8"/>
      <c r="G8850" s="8"/>
      <c r="H8850" s="8" t="s">
        <v>1651</v>
      </c>
      <c r="I8850" s="8"/>
      <c r="J8850" s="8" t="s">
        <v>12630</v>
      </c>
      <c r="K8850" s="8" t="s">
        <v>12631</v>
      </c>
      <c r="L8850" s="8" t="s">
        <v>17373</v>
      </c>
      <c r="M8850" s="7" t="s">
        <v>1982</v>
      </c>
      <c r="N8850" s="9" t="s">
        <v>12633</v>
      </c>
    </row>
    <row r="8851" spans="1:14">
      <c r="A8851" s="7" t="s">
        <v>9897</v>
      </c>
      <c r="B8851" s="8"/>
      <c r="C8851" s="8" t="s">
        <v>17629</v>
      </c>
      <c r="D8851" s="8" t="s">
        <v>17630</v>
      </c>
      <c r="E8851" s="7" t="s">
        <v>12629</v>
      </c>
      <c r="F8851" s="8"/>
      <c r="G8851" s="8"/>
      <c r="H8851" s="8" t="s">
        <v>1651</v>
      </c>
      <c r="I8851" s="8"/>
      <c r="J8851" s="8" t="s">
        <v>12630</v>
      </c>
      <c r="K8851" s="8" t="s">
        <v>12631</v>
      </c>
      <c r="L8851" s="8" t="s">
        <v>17373</v>
      </c>
      <c r="M8851" s="7" t="s">
        <v>1982</v>
      </c>
      <c r="N8851" s="9" t="s">
        <v>12633</v>
      </c>
    </row>
    <row r="8852" spans="1:14">
      <c r="A8852" s="7" t="s">
        <v>9897</v>
      </c>
      <c r="B8852" s="8"/>
      <c r="C8852" s="8" t="s">
        <v>17631</v>
      </c>
      <c r="D8852" s="8" t="s">
        <v>17632</v>
      </c>
      <c r="E8852" s="7" t="s">
        <v>12629</v>
      </c>
      <c r="F8852" s="8"/>
      <c r="G8852" s="8"/>
      <c r="H8852" s="8" t="s">
        <v>1651</v>
      </c>
      <c r="I8852" s="8"/>
      <c r="J8852" s="8" t="s">
        <v>12630</v>
      </c>
      <c r="K8852" s="8" t="s">
        <v>12631</v>
      </c>
      <c r="L8852" s="8" t="s">
        <v>17373</v>
      </c>
      <c r="M8852" s="7" t="s">
        <v>1982</v>
      </c>
      <c r="N8852" s="9" t="s">
        <v>12633</v>
      </c>
    </row>
    <row r="8853" spans="1:14">
      <c r="A8853" s="7" t="s">
        <v>9897</v>
      </c>
      <c r="B8853" s="8"/>
      <c r="C8853" s="8" t="s">
        <v>17633</v>
      </c>
      <c r="D8853" s="8" t="s">
        <v>17634</v>
      </c>
      <c r="E8853" s="7" t="s">
        <v>12629</v>
      </c>
      <c r="F8853" s="8"/>
      <c r="G8853" s="8"/>
      <c r="H8853" s="8" t="s">
        <v>1651</v>
      </c>
      <c r="I8853" s="8"/>
      <c r="J8853" s="8" t="s">
        <v>12630</v>
      </c>
      <c r="K8853" s="8" t="s">
        <v>12631</v>
      </c>
      <c r="L8853" s="8" t="s">
        <v>17373</v>
      </c>
      <c r="M8853" s="7" t="s">
        <v>1982</v>
      </c>
      <c r="N8853" s="9" t="s">
        <v>12633</v>
      </c>
    </row>
    <row r="8854" spans="1:14">
      <c r="A8854" s="7" t="s">
        <v>9897</v>
      </c>
      <c r="B8854" s="8"/>
      <c r="C8854" s="8" t="s">
        <v>17635</v>
      </c>
      <c r="D8854" s="8" t="s">
        <v>17636</v>
      </c>
      <c r="E8854" s="7" t="s">
        <v>12629</v>
      </c>
      <c r="F8854" s="8"/>
      <c r="G8854" s="8"/>
      <c r="H8854" s="8" t="s">
        <v>1651</v>
      </c>
      <c r="I8854" s="8"/>
      <c r="J8854" s="8" t="s">
        <v>12630</v>
      </c>
      <c r="K8854" s="8" t="s">
        <v>12631</v>
      </c>
      <c r="L8854" s="8" t="s">
        <v>17373</v>
      </c>
      <c r="M8854" s="7" t="s">
        <v>1982</v>
      </c>
      <c r="N8854" s="9" t="s">
        <v>12633</v>
      </c>
    </row>
    <row r="8855" spans="1:14">
      <c r="A8855" s="7" t="s">
        <v>9897</v>
      </c>
      <c r="B8855" s="8"/>
      <c r="C8855" s="8" t="s">
        <v>17637</v>
      </c>
      <c r="D8855" s="8" t="s">
        <v>17638</v>
      </c>
      <c r="E8855" s="7" t="s">
        <v>12629</v>
      </c>
      <c r="F8855" s="8"/>
      <c r="G8855" s="8"/>
      <c r="H8855" s="8" t="s">
        <v>1651</v>
      </c>
      <c r="I8855" s="8"/>
      <c r="J8855" s="8" t="s">
        <v>12630</v>
      </c>
      <c r="K8855" s="8" t="s">
        <v>12631</v>
      </c>
      <c r="L8855" s="8" t="s">
        <v>17373</v>
      </c>
      <c r="M8855" s="7" t="s">
        <v>1982</v>
      </c>
      <c r="N8855" s="9" t="s">
        <v>12633</v>
      </c>
    </row>
    <row r="8856" spans="1:14">
      <c r="A8856" s="7" t="s">
        <v>9897</v>
      </c>
      <c r="B8856" s="8"/>
      <c r="C8856" s="8" t="s">
        <v>17639</v>
      </c>
      <c r="D8856" s="8" t="s">
        <v>17640</v>
      </c>
      <c r="E8856" s="7" t="s">
        <v>12629</v>
      </c>
      <c r="F8856" s="8"/>
      <c r="G8856" s="8"/>
      <c r="H8856" s="8" t="s">
        <v>1651</v>
      </c>
      <c r="I8856" s="8"/>
      <c r="J8856" s="8" t="s">
        <v>12630</v>
      </c>
      <c r="K8856" s="8" t="s">
        <v>12631</v>
      </c>
      <c r="L8856" s="8" t="s">
        <v>17373</v>
      </c>
      <c r="M8856" s="7" t="s">
        <v>1982</v>
      </c>
      <c r="N8856" s="9" t="s">
        <v>12633</v>
      </c>
    </row>
    <row r="8857" spans="1:14">
      <c r="A8857" s="7" t="s">
        <v>9897</v>
      </c>
      <c r="B8857" s="7"/>
      <c r="C8857" s="7" t="s">
        <v>17641</v>
      </c>
      <c r="D8857" s="7" t="s">
        <v>17642</v>
      </c>
      <c r="E8857" s="7" t="s">
        <v>12629</v>
      </c>
      <c r="F8857" s="7"/>
      <c r="G8857" s="7"/>
      <c r="H8857" s="7" t="s">
        <v>1651</v>
      </c>
      <c r="I8857" s="7"/>
      <c r="J8857" s="8" t="s">
        <v>12630</v>
      </c>
      <c r="K8857" s="7" t="s">
        <v>12631</v>
      </c>
      <c r="L8857" s="8" t="s">
        <v>17373</v>
      </c>
      <c r="M8857" s="7" t="s">
        <v>1982</v>
      </c>
      <c r="N8857" s="9" t="s">
        <v>12633</v>
      </c>
    </row>
    <row r="8858" spans="1:14">
      <c r="A8858" s="7" t="s">
        <v>9897</v>
      </c>
      <c r="B8858" s="7"/>
      <c r="C8858" s="7" t="s">
        <v>17643</v>
      </c>
      <c r="D8858" s="7" t="s">
        <v>17644</v>
      </c>
      <c r="E8858" s="7" t="s">
        <v>12629</v>
      </c>
      <c r="F8858" s="7"/>
      <c r="G8858" s="7"/>
      <c r="H8858" s="8" t="s">
        <v>1651</v>
      </c>
      <c r="I8858" s="8"/>
      <c r="J8858" s="8" t="s">
        <v>12630</v>
      </c>
      <c r="K8858" s="8" t="s">
        <v>12631</v>
      </c>
      <c r="L8858" s="8" t="s">
        <v>17373</v>
      </c>
      <c r="M8858" s="7" t="s">
        <v>1982</v>
      </c>
      <c r="N8858" s="9" t="s">
        <v>12633</v>
      </c>
    </row>
    <row r="8859" spans="1:14">
      <c r="A8859" s="7" t="s">
        <v>9897</v>
      </c>
      <c r="B8859" s="8"/>
      <c r="C8859" s="8" t="s">
        <v>17645</v>
      </c>
      <c r="D8859" s="8" t="s">
        <v>17646</v>
      </c>
      <c r="E8859" s="7" t="s">
        <v>12629</v>
      </c>
      <c r="F8859" s="8"/>
      <c r="G8859" s="8"/>
      <c r="H8859" s="8" t="s">
        <v>1651</v>
      </c>
      <c r="I8859" s="8"/>
      <c r="J8859" s="8" t="s">
        <v>12630</v>
      </c>
      <c r="K8859" s="8" t="s">
        <v>12631</v>
      </c>
      <c r="L8859" s="8" t="s">
        <v>17373</v>
      </c>
      <c r="M8859" s="7" t="s">
        <v>1982</v>
      </c>
      <c r="N8859" s="9" t="s">
        <v>12633</v>
      </c>
    </row>
    <row r="8860" spans="1:14">
      <c r="A8860" s="7" t="s">
        <v>9897</v>
      </c>
      <c r="B8860" s="8"/>
      <c r="C8860" s="8" t="s">
        <v>17647</v>
      </c>
      <c r="D8860" s="8" t="s">
        <v>17648</v>
      </c>
      <c r="E8860" s="7" t="s">
        <v>12629</v>
      </c>
      <c r="F8860" s="8"/>
      <c r="G8860" s="8"/>
      <c r="H8860" s="8" t="s">
        <v>1651</v>
      </c>
      <c r="I8860" s="8"/>
      <c r="J8860" s="8" t="s">
        <v>12630</v>
      </c>
      <c r="K8860" s="8" t="s">
        <v>12631</v>
      </c>
      <c r="L8860" s="8" t="s">
        <v>17373</v>
      </c>
      <c r="M8860" s="7" t="s">
        <v>1982</v>
      </c>
      <c r="N8860" s="9" t="s">
        <v>12633</v>
      </c>
    </row>
    <row r="8861" spans="1:14">
      <c r="A8861" s="7" t="s">
        <v>9897</v>
      </c>
      <c r="B8861" s="8"/>
      <c r="C8861" s="8" t="s">
        <v>17649</v>
      </c>
      <c r="D8861" s="8" t="s">
        <v>17650</v>
      </c>
      <c r="E8861" s="7" t="s">
        <v>12629</v>
      </c>
      <c r="F8861" s="8"/>
      <c r="G8861" s="8"/>
      <c r="H8861" s="8" t="s">
        <v>1651</v>
      </c>
      <c r="I8861" s="8"/>
      <c r="J8861" s="8" t="s">
        <v>12630</v>
      </c>
      <c r="K8861" s="8" t="s">
        <v>12631</v>
      </c>
      <c r="L8861" s="8" t="s">
        <v>17373</v>
      </c>
      <c r="M8861" s="7" t="s">
        <v>1982</v>
      </c>
      <c r="N8861" s="9" t="s">
        <v>12633</v>
      </c>
    </row>
    <row r="8862" spans="1:14">
      <c r="A8862" s="7" t="s">
        <v>9897</v>
      </c>
      <c r="B8862" s="8"/>
      <c r="C8862" s="8" t="s">
        <v>17651</v>
      </c>
      <c r="D8862" s="8" t="s">
        <v>17652</v>
      </c>
      <c r="E8862" s="7" t="s">
        <v>12629</v>
      </c>
      <c r="F8862" s="8"/>
      <c r="G8862" s="8"/>
      <c r="H8862" s="8" t="s">
        <v>1651</v>
      </c>
      <c r="I8862" s="8"/>
      <c r="J8862" s="8" t="s">
        <v>12630</v>
      </c>
      <c r="K8862" s="8" t="s">
        <v>12631</v>
      </c>
      <c r="L8862" s="8" t="s">
        <v>17373</v>
      </c>
      <c r="M8862" s="7" t="s">
        <v>1982</v>
      </c>
      <c r="N8862" s="9" t="s">
        <v>12633</v>
      </c>
    </row>
    <row r="8863" spans="1:14">
      <c r="A8863" s="7" t="s">
        <v>9897</v>
      </c>
      <c r="B8863" s="7"/>
      <c r="C8863" s="8" t="s">
        <v>17653</v>
      </c>
      <c r="D8863" s="8" t="s">
        <v>17654</v>
      </c>
      <c r="E8863" s="7" t="s">
        <v>12629</v>
      </c>
      <c r="F8863" s="8"/>
      <c r="G8863" s="8"/>
      <c r="H8863" s="8" t="s">
        <v>1651</v>
      </c>
      <c r="I8863" s="8"/>
      <c r="J8863" s="8" t="s">
        <v>12630</v>
      </c>
      <c r="K8863" s="8" t="s">
        <v>12631</v>
      </c>
      <c r="L8863" s="8" t="s">
        <v>17373</v>
      </c>
      <c r="M8863" s="7" t="s">
        <v>1982</v>
      </c>
      <c r="N8863" s="9" t="s">
        <v>12633</v>
      </c>
    </row>
    <row r="8864" spans="1:14">
      <c r="A8864" s="7" t="s">
        <v>9897</v>
      </c>
      <c r="B8864" s="7"/>
      <c r="C8864" s="7" t="s">
        <v>17655</v>
      </c>
      <c r="D8864" s="7" t="s">
        <v>17656</v>
      </c>
      <c r="E8864" s="7" t="s">
        <v>12629</v>
      </c>
      <c r="F8864" s="7"/>
      <c r="G8864" s="7"/>
      <c r="H8864" s="8" t="s">
        <v>1651</v>
      </c>
      <c r="I8864" s="8"/>
      <c r="J8864" s="8" t="s">
        <v>12630</v>
      </c>
      <c r="K8864" s="8" t="s">
        <v>12631</v>
      </c>
      <c r="L8864" s="8" t="s">
        <v>17373</v>
      </c>
      <c r="M8864" s="7" t="s">
        <v>1982</v>
      </c>
      <c r="N8864" s="9" t="s">
        <v>12633</v>
      </c>
    </row>
    <row r="8865" spans="1:14">
      <c r="A8865" s="7" t="s">
        <v>9897</v>
      </c>
      <c r="B8865" s="8"/>
      <c r="C8865" s="8" t="s">
        <v>17657</v>
      </c>
      <c r="D8865" s="8" t="s">
        <v>17658</v>
      </c>
      <c r="E8865" s="7" t="s">
        <v>12629</v>
      </c>
      <c r="F8865" s="8"/>
      <c r="G8865" s="8"/>
      <c r="H8865" s="8" t="s">
        <v>1651</v>
      </c>
      <c r="I8865" s="8"/>
      <c r="J8865" s="8" t="s">
        <v>12630</v>
      </c>
      <c r="K8865" s="8" t="s">
        <v>12631</v>
      </c>
      <c r="L8865" s="8" t="s">
        <v>17373</v>
      </c>
      <c r="M8865" s="7" t="s">
        <v>1982</v>
      </c>
      <c r="N8865" s="9" t="s">
        <v>12633</v>
      </c>
    </row>
    <row r="8866" spans="1:14">
      <c r="A8866" s="7" t="s">
        <v>9897</v>
      </c>
      <c r="B8866" s="8"/>
      <c r="C8866" s="8" t="s">
        <v>17659</v>
      </c>
      <c r="D8866" s="8" t="s">
        <v>17660</v>
      </c>
      <c r="E8866" s="7" t="s">
        <v>12629</v>
      </c>
      <c r="F8866" s="8"/>
      <c r="G8866" s="8"/>
      <c r="H8866" s="8" t="s">
        <v>1651</v>
      </c>
      <c r="I8866" s="8"/>
      <c r="J8866" s="8" t="s">
        <v>12630</v>
      </c>
      <c r="K8866" s="8" t="s">
        <v>12631</v>
      </c>
      <c r="L8866" s="8" t="s">
        <v>17373</v>
      </c>
      <c r="M8866" s="7" t="s">
        <v>1982</v>
      </c>
      <c r="N8866" s="9" t="s">
        <v>12633</v>
      </c>
    </row>
    <row r="8867" spans="1:14">
      <c r="A8867" s="7" t="s">
        <v>9897</v>
      </c>
      <c r="B8867" s="7"/>
      <c r="C8867" s="8" t="s">
        <v>17661</v>
      </c>
      <c r="D8867" s="8" t="s">
        <v>17662</v>
      </c>
      <c r="E8867" s="7" t="s">
        <v>12629</v>
      </c>
      <c r="F8867" s="8"/>
      <c r="G8867" s="8"/>
      <c r="H8867" s="8" t="s">
        <v>1651</v>
      </c>
      <c r="I8867" s="8"/>
      <c r="J8867" s="8" t="s">
        <v>12630</v>
      </c>
      <c r="K8867" s="8" t="s">
        <v>12631</v>
      </c>
      <c r="L8867" s="8" t="s">
        <v>17373</v>
      </c>
      <c r="M8867" s="7" t="s">
        <v>1982</v>
      </c>
      <c r="N8867" s="9" t="s">
        <v>12633</v>
      </c>
    </row>
    <row r="8868" spans="1:14">
      <c r="A8868" s="7" t="s">
        <v>9897</v>
      </c>
      <c r="B8868" s="7"/>
      <c r="C8868" s="8" t="s">
        <v>17663</v>
      </c>
      <c r="D8868" s="8" t="s">
        <v>17664</v>
      </c>
      <c r="E8868" s="7" t="s">
        <v>12629</v>
      </c>
      <c r="F8868" s="8"/>
      <c r="G8868" s="8"/>
      <c r="H8868" s="8" t="s">
        <v>1651</v>
      </c>
      <c r="I8868" s="8"/>
      <c r="J8868" s="8" t="s">
        <v>12630</v>
      </c>
      <c r="K8868" s="8" t="s">
        <v>12631</v>
      </c>
      <c r="L8868" s="8" t="s">
        <v>17373</v>
      </c>
      <c r="M8868" s="7" t="s">
        <v>1982</v>
      </c>
      <c r="N8868" s="9" t="s">
        <v>12633</v>
      </c>
    </row>
    <row r="8869" spans="1:14">
      <c r="A8869" s="7" t="s">
        <v>9897</v>
      </c>
      <c r="B8869" s="7"/>
      <c r="C8869" s="8" t="s">
        <v>17665</v>
      </c>
      <c r="D8869" s="8" t="s">
        <v>17666</v>
      </c>
      <c r="E8869" s="7" t="s">
        <v>12629</v>
      </c>
      <c r="F8869" s="8"/>
      <c r="G8869" s="8"/>
      <c r="H8869" s="8" t="s">
        <v>1651</v>
      </c>
      <c r="I8869" s="8"/>
      <c r="J8869" s="8" t="s">
        <v>12630</v>
      </c>
      <c r="K8869" s="8" t="s">
        <v>12631</v>
      </c>
      <c r="L8869" s="8" t="s">
        <v>17373</v>
      </c>
      <c r="M8869" s="7" t="s">
        <v>1982</v>
      </c>
      <c r="N8869" s="9" t="s">
        <v>12633</v>
      </c>
    </row>
    <row r="8870" spans="1:14">
      <c r="A8870" s="7" t="s">
        <v>9897</v>
      </c>
      <c r="B8870" s="8"/>
      <c r="C8870" s="8" t="s">
        <v>17667</v>
      </c>
      <c r="D8870" s="8" t="s">
        <v>17668</v>
      </c>
      <c r="E8870" s="7" t="s">
        <v>12629</v>
      </c>
      <c r="F8870" s="8"/>
      <c r="G8870" s="8"/>
      <c r="H8870" s="8" t="s">
        <v>1651</v>
      </c>
      <c r="I8870" s="8"/>
      <c r="J8870" s="8" t="s">
        <v>12630</v>
      </c>
      <c r="K8870" s="8" t="s">
        <v>12631</v>
      </c>
      <c r="L8870" s="8" t="s">
        <v>17373</v>
      </c>
      <c r="M8870" s="7" t="s">
        <v>1982</v>
      </c>
      <c r="N8870" s="9" t="s">
        <v>12633</v>
      </c>
    </row>
    <row r="8871" spans="1:14">
      <c r="A8871" s="7" t="s">
        <v>9897</v>
      </c>
      <c r="B8871" s="7"/>
      <c r="C8871" s="8" t="s">
        <v>17669</v>
      </c>
      <c r="D8871" s="8" t="s">
        <v>17670</v>
      </c>
      <c r="E8871" s="7" t="s">
        <v>12629</v>
      </c>
      <c r="F8871" s="8"/>
      <c r="G8871" s="8"/>
      <c r="H8871" s="8" t="s">
        <v>1651</v>
      </c>
      <c r="I8871" s="8"/>
      <c r="J8871" s="8" t="s">
        <v>12630</v>
      </c>
      <c r="K8871" s="8" t="s">
        <v>12631</v>
      </c>
      <c r="L8871" s="8" t="s">
        <v>17373</v>
      </c>
      <c r="M8871" s="7" t="s">
        <v>1982</v>
      </c>
      <c r="N8871" s="9" t="s">
        <v>12633</v>
      </c>
    </row>
    <row r="8872" spans="1:14">
      <c r="A8872" s="7" t="s">
        <v>9897</v>
      </c>
      <c r="B8872" s="8"/>
      <c r="C8872" s="8" t="s">
        <v>17671</v>
      </c>
      <c r="D8872" s="8" t="s">
        <v>17672</v>
      </c>
      <c r="E8872" s="7" t="s">
        <v>12629</v>
      </c>
      <c r="F8872" s="8"/>
      <c r="G8872" s="8"/>
      <c r="H8872" s="8" t="s">
        <v>1651</v>
      </c>
      <c r="I8872" s="8"/>
      <c r="J8872" s="8" t="s">
        <v>12630</v>
      </c>
      <c r="K8872" s="8" t="s">
        <v>12631</v>
      </c>
      <c r="L8872" s="8" t="s">
        <v>17373</v>
      </c>
      <c r="M8872" s="7" t="s">
        <v>1982</v>
      </c>
      <c r="N8872" s="9" t="s">
        <v>12633</v>
      </c>
    </row>
    <row r="8873" spans="1:14">
      <c r="A8873" s="7" t="s">
        <v>9897</v>
      </c>
      <c r="B8873" s="8"/>
      <c r="C8873" s="8" t="s">
        <v>17673</v>
      </c>
      <c r="D8873" s="8" t="s">
        <v>17674</v>
      </c>
      <c r="E8873" s="7" t="s">
        <v>12629</v>
      </c>
      <c r="F8873" s="8"/>
      <c r="G8873" s="8"/>
      <c r="H8873" s="8" t="s">
        <v>1651</v>
      </c>
      <c r="I8873" s="8"/>
      <c r="J8873" s="8" t="s">
        <v>12630</v>
      </c>
      <c r="K8873" s="8" t="s">
        <v>12631</v>
      </c>
      <c r="L8873" s="8" t="s">
        <v>17373</v>
      </c>
      <c r="M8873" s="7" t="s">
        <v>1982</v>
      </c>
      <c r="N8873" s="9" t="s">
        <v>12633</v>
      </c>
    </row>
    <row r="8874" spans="1:14">
      <c r="A8874" s="7" t="s">
        <v>9897</v>
      </c>
      <c r="B8874" s="7"/>
      <c r="C8874" s="8" t="s">
        <v>17675</v>
      </c>
      <c r="D8874" s="8" t="s">
        <v>17676</v>
      </c>
      <c r="E8874" s="7" t="s">
        <v>12629</v>
      </c>
      <c r="F8874" s="8"/>
      <c r="G8874" s="8"/>
      <c r="H8874" s="8" t="s">
        <v>1651</v>
      </c>
      <c r="I8874" s="8"/>
      <c r="J8874" s="8" t="s">
        <v>12630</v>
      </c>
      <c r="K8874" s="8" t="s">
        <v>12631</v>
      </c>
      <c r="L8874" s="8" t="s">
        <v>17373</v>
      </c>
      <c r="M8874" s="7" t="s">
        <v>1982</v>
      </c>
      <c r="N8874" s="9" t="s">
        <v>12633</v>
      </c>
    </row>
    <row r="8875" spans="1:14">
      <c r="A8875" s="7" t="s">
        <v>9897</v>
      </c>
      <c r="B8875" s="8"/>
      <c r="C8875" s="8" t="s">
        <v>17677</v>
      </c>
      <c r="D8875" s="8" t="s">
        <v>17678</v>
      </c>
      <c r="E8875" s="7" t="s">
        <v>12629</v>
      </c>
      <c r="F8875" s="8"/>
      <c r="G8875" s="8"/>
      <c r="H8875" s="8" t="s">
        <v>1651</v>
      </c>
      <c r="I8875" s="8"/>
      <c r="J8875" s="8" t="s">
        <v>12630</v>
      </c>
      <c r="K8875" s="8" t="s">
        <v>12631</v>
      </c>
      <c r="L8875" s="8" t="s">
        <v>17373</v>
      </c>
      <c r="M8875" s="7" t="s">
        <v>1982</v>
      </c>
      <c r="N8875" s="9" t="s">
        <v>12633</v>
      </c>
    </row>
    <row r="8876" spans="1:14">
      <c r="A8876" s="7" t="s">
        <v>9897</v>
      </c>
      <c r="B8876" s="8"/>
      <c r="C8876" s="8" t="s">
        <v>17679</v>
      </c>
      <c r="D8876" s="8" t="s">
        <v>17680</v>
      </c>
      <c r="E8876" s="7" t="s">
        <v>12629</v>
      </c>
      <c r="F8876" s="8"/>
      <c r="G8876" s="8"/>
      <c r="H8876" s="8" t="s">
        <v>1651</v>
      </c>
      <c r="I8876" s="8"/>
      <c r="J8876" s="8" t="s">
        <v>12630</v>
      </c>
      <c r="K8876" s="8" t="s">
        <v>12631</v>
      </c>
      <c r="L8876" s="8" t="s">
        <v>17373</v>
      </c>
      <c r="M8876" s="7" t="s">
        <v>1982</v>
      </c>
      <c r="N8876" s="9" t="s">
        <v>12633</v>
      </c>
    </row>
    <row r="8877" spans="1:14">
      <c r="A8877" s="7" t="s">
        <v>9897</v>
      </c>
      <c r="B8877" s="8"/>
      <c r="C8877" s="8" t="s">
        <v>17681</v>
      </c>
      <c r="D8877" s="8" t="s">
        <v>17682</v>
      </c>
      <c r="E8877" s="7" t="s">
        <v>12629</v>
      </c>
      <c r="F8877" s="8"/>
      <c r="G8877" s="8"/>
      <c r="H8877" s="8" t="s">
        <v>1651</v>
      </c>
      <c r="I8877" s="8"/>
      <c r="J8877" s="8" t="s">
        <v>12630</v>
      </c>
      <c r="K8877" s="8" t="s">
        <v>12631</v>
      </c>
      <c r="L8877" s="8" t="s">
        <v>17373</v>
      </c>
      <c r="M8877" s="7" t="s">
        <v>1982</v>
      </c>
      <c r="N8877" s="9" t="s">
        <v>12633</v>
      </c>
    </row>
    <row r="8878" spans="1:14">
      <c r="A8878" s="7" t="s">
        <v>9897</v>
      </c>
      <c r="B8878" s="7"/>
      <c r="C8878" s="8" t="s">
        <v>17683</v>
      </c>
      <c r="D8878" s="8" t="s">
        <v>17684</v>
      </c>
      <c r="E8878" s="7" t="s">
        <v>12629</v>
      </c>
      <c r="F8878" s="8"/>
      <c r="G8878" s="8"/>
      <c r="H8878" s="8" t="s">
        <v>1651</v>
      </c>
      <c r="I8878" s="8"/>
      <c r="J8878" s="8" t="s">
        <v>12630</v>
      </c>
      <c r="K8878" s="8" t="s">
        <v>12631</v>
      </c>
      <c r="L8878" s="8" t="s">
        <v>17373</v>
      </c>
      <c r="M8878" s="7" t="s">
        <v>1982</v>
      </c>
      <c r="N8878" s="9" t="s">
        <v>12633</v>
      </c>
    </row>
    <row r="8879" spans="1:14">
      <c r="A8879" s="7" t="s">
        <v>9897</v>
      </c>
      <c r="B8879" s="7"/>
      <c r="C8879" s="7" t="s">
        <v>17685</v>
      </c>
      <c r="D8879" s="7" t="s">
        <v>17686</v>
      </c>
      <c r="E8879" s="7" t="s">
        <v>12629</v>
      </c>
      <c r="F8879" s="7"/>
      <c r="G8879" s="7"/>
      <c r="H8879" s="8" t="s">
        <v>1651</v>
      </c>
      <c r="I8879" s="8"/>
      <c r="J8879" s="8" t="s">
        <v>12630</v>
      </c>
      <c r="K8879" s="8" t="s">
        <v>12631</v>
      </c>
      <c r="L8879" s="8" t="s">
        <v>17373</v>
      </c>
      <c r="M8879" s="7" t="s">
        <v>1982</v>
      </c>
      <c r="N8879" s="9" t="s">
        <v>12633</v>
      </c>
    </row>
    <row r="8880" spans="1:14">
      <c r="A8880" s="7" t="s">
        <v>9897</v>
      </c>
      <c r="B8880" s="8"/>
      <c r="C8880" s="8" t="s">
        <v>17687</v>
      </c>
      <c r="D8880" s="8" t="s">
        <v>17688</v>
      </c>
      <c r="E8880" s="7" t="s">
        <v>12629</v>
      </c>
      <c r="F8880" s="8"/>
      <c r="G8880" s="8"/>
      <c r="H8880" s="8" t="s">
        <v>1651</v>
      </c>
      <c r="I8880" s="8"/>
      <c r="J8880" s="8" t="s">
        <v>12630</v>
      </c>
      <c r="K8880" s="8" t="s">
        <v>12631</v>
      </c>
      <c r="L8880" s="8" t="s">
        <v>17373</v>
      </c>
      <c r="M8880" s="7" t="s">
        <v>1982</v>
      </c>
      <c r="N8880" s="9" t="s">
        <v>12633</v>
      </c>
    </row>
    <row r="8881" spans="1:14">
      <c r="A8881" s="7" t="s">
        <v>9897</v>
      </c>
      <c r="B8881" s="8"/>
      <c r="C8881" s="8" t="s">
        <v>17689</v>
      </c>
      <c r="D8881" s="8" t="s">
        <v>17690</v>
      </c>
      <c r="E8881" s="7" t="s">
        <v>12629</v>
      </c>
      <c r="F8881" s="8"/>
      <c r="G8881" s="8"/>
      <c r="H8881" s="8" t="s">
        <v>1651</v>
      </c>
      <c r="I8881" s="8"/>
      <c r="J8881" s="8" t="s">
        <v>12630</v>
      </c>
      <c r="K8881" s="8" t="s">
        <v>12631</v>
      </c>
      <c r="L8881" s="8" t="s">
        <v>17373</v>
      </c>
      <c r="M8881" s="7" t="s">
        <v>1982</v>
      </c>
      <c r="N8881" s="9" t="s">
        <v>12633</v>
      </c>
    </row>
    <row r="8882" spans="1:14">
      <c r="A8882" s="7" t="s">
        <v>9897</v>
      </c>
      <c r="B8882" s="8"/>
      <c r="C8882" s="8" t="s">
        <v>17691</v>
      </c>
      <c r="D8882" s="8" t="s">
        <v>17692</v>
      </c>
      <c r="E8882" s="7" t="s">
        <v>12629</v>
      </c>
      <c r="F8882" s="8"/>
      <c r="G8882" s="8"/>
      <c r="H8882" s="8" t="s">
        <v>1651</v>
      </c>
      <c r="I8882" s="8"/>
      <c r="J8882" s="8" t="s">
        <v>12630</v>
      </c>
      <c r="K8882" s="8" t="s">
        <v>12631</v>
      </c>
      <c r="L8882" s="8" t="s">
        <v>17373</v>
      </c>
      <c r="M8882" s="7" t="s">
        <v>1982</v>
      </c>
      <c r="N8882" s="9" t="s">
        <v>12633</v>
      </c>
    </row>
    <row r="8883" spans="1:14">
      <c r="A8883" s="7" t="s">
        <v>9897</v>
      </c>
      <c r="B8883" s="7"/>
      <c r="C8883" s="8" t="s">
        <v>17693</v>
      </c>
      <c r="D8883" s="8" t="s">
        <v>17694</v>
      </c>
      <c r="E8883" s="7" t="s">
        <v>12629</v>
      </c>
      <c r="F8883" s="8"/>
      <c r="G8883" s="8"/>
      <c r="H8883" s="8" t="s">
        <v>1651</v>
      </c>
      <c r="I8883" s="8"/>
      <c r="J8883" s="8" t="s">
        <v>12630</v>
      </c>
      <c r="K8883" s="8" t="s">
        <v>12631</v>
      </c>
      <c r="L8883" s="8" t="s">
        <v>17373</v>
      </c>
      <c r="M8883" s="7" t="s">
        <v>1982</v>
      </c>
      <c r="N8883" s="9" t="s">
        <v>12633</v>
      </c>
    </row>
    <row r="8884" spans="1:14">
      <c r="A8884" s="7" t="s">
        <v>9897</v>
      </c>
      <c r="B8884" s="8"/>
      <c r="C8884" s="8" t="s">
        <v>17695</v>
      </c>
      <c r="D8884" s="8" t="s">
        <v>17696</v>
      </c>
      <c r="E8884" s="7" t="s">
        <v>12629</v>
      </c>
      <c r="F8884" s="8"/>
      <c r="G8884" s="8"/>
      <c r="H8884" s="8" t="s">
        <v>1651</v>
      </c>
      <c r="I8884" s="8"/>
      <c r="J8884" s="8" t="s">
        <v>12630</v>
      </c>
      <c r="K8884" s="8" t="s">
        <v>12631</v>
      </c>
      <c r="L8884" s="8" t="s">
        <v>17373</v>
      </c>
      <c r="M8884" s="7" t="s">
        <v>1982</v>
      </c>
      <c r="N8884" s="9" t="s">
        <v>12633</v>
      </c>
    </row>
    <row r="8885" spans="1:14">
      <c r="A8885" s="7" t="s">
        <v>9897</v>
      </c>
      <c r="B8885" s="8"/>
      <c r="C8885" s="8" t="s">
        <v>17697</v>
      </c>
      <c r="D8885" s="8" t="s">
        <v>17698</v>
      </c>
      <c r="E8885" s="7" t="s">
        <v>12629</v>
      </c>
      <c r="F8885" s="8"/>
      <c r="G8885" s="8"/>
      <c r="H8885" s="8" t="s">
        <v>1651</v>
      </c>
      <c r="I8885" s="8"/>
      <c r="J8885" s="8" t="s">
        <v>12630</v>
      </c>
      <c r="K8885" s="8" t="s">
        <v>12631</v>
      </c>
      <c r="L8885" s="8" t="s">
        <v>17373</v>
      </c>
      <c r="M8885" s="7" t="s">
        <v>1982</v>
      </c>
      <c r="N8885" s="9" t="s">
        <v>12633</v>
      </c>
    </row>
    <row r="8886" spans="1:14">
      <c r="A8886" s="7" t="s">
        <v>9897</v>
      </c>
      <c r="B8886" s="7"/>
      <c r="C8886" s="8" t="s">
        <v>17699</v>
      </c>
      <c r="D8886" s="8" t="s">
        <v>17700</v>
      </c>
      <c r="E8886" s="7" t="s">
        <v>12629</v>
      </c>
      <c r="F8886" s="8"/>
      <c r="G8886" s="8"/>
      <c r="H8886" s="8" t="s">
        <v>1651</v>
      </c>
      <c r="I8886" s="8"/>
      <c r="J8886" s="8" t="s">
        <v>12630</v>
      </c>
      <c r="K8886" s="8" t="s">
        <v>12631</v>
      </c>
      <c r="L8886" s="8" t="s">
        <v>17373</v>
      </c>
      <c r="M8886" s="7" t="s">
        <v>1982</v>
      </c>
      <c r="N8886" s="9" t="s">
        <v>12633</v>
      </c>
    </row>
    <row r="8887" spans="1:14">
      <c r="A8887" s="7" t="s">
        <v>9897</v>
      </c>
      <c r="B8887" s="8"/>
      <c r="C8887" s="8" t="s">
        <v>17701</v>
      </c>
      <c r="D8887" s="8" t="s">
        <v>17702</v>
      </c>
      <c r="E8887" s="7" t="s">
        <v>12629</v>
      </c>
      <c r="F8887" s="8"/>
      <c r="G8887" s="8"/>
      <c r="H8887" s="8" t="s">
        <v>1651</v>
      </c>
      <c r="I8887" s="8"/>
      <c r="J8887" s="8" t="s">
        <v>12630</v>
      </c>
      <c r="K8887" s="8" t="s">
        <v>12631</v>
      </c>
      <c r="L8887" s="8" t="s">
        <v>17373</v>
      </c>
      <c r="M8887" s="7" t="s">
        <v>1982</v>
      </c>
      <c r="N8887" s="9" t="s">
        <v>12633</v>
      </c>
    </row>
    <row r="8888" spans="1:14">
      <c r="A8888" s="7" t="s">
        <v>9897</v>
      </c>
      <c r="B8888" s="8"/>
      <c r="C8888" s="8" t="s">
        <v>17703</v>
      </c>
      <c r="D8888" s="8" t="s">
        <v>17704</v>
      </c>
      <c r="E8888" s="7" t="s">
        <v>12629</v>
      </c>
      <c r="F8888" s="8"/>
      <c r="G8888" s="8"/>
      <c r="H8888" s="8" t="s">
        <v>1651</v>
      </c>
      <c r="I8888" s="8"/>
      <c r="J8888" s="8" t="s">
        <v>12630</v>
      </c>
      <c r="K8888" s="8" t="s">
        <v>12631</v>
      </c>
      <c r="L8888" s="8" t="s">
        <v>17373</v>
      </c>
      <c r="M8888" s="7" t="s">
        <v>1982</v>
      </c>
      <c r="N8888" s="9" t="s">
        <v>12633</v>
      </c>
    </row>
    <row r="8889" spans="1:14">
      <c r="A8889" s="7" t="s">
        <v>9897</v>
      </c>
      <c r="B8889" s="8"/>
      <c r="C8889" s="8" t="s">
        <v>17705</v>
      </c>
      <c r="D8889" s="8" t="s">
        <v>17706</v>
      </c>
      <c r="E8889" s="7" t="s">
        <v>12629</v>
      </c>
      <c r="F8889" s="8"/>
      <c r="G8889" s="8"/>
      <c r="H8889" s="8" t="s">
        <v>1651</v>
      </c>
      <c r="I8889" s="8"/>
      <c r="J8889" s="8" t="s">
        <v>12630</v>
      </c>
      <c r="K8889" s="8" t="s">
        <v>12631</v>
      </c>
      <c r="L8889" s="8" t="s">
        <v>17373</v>
      </c>
      <c r="M8889" s="7" t="s">
        <v>1982</v>
      </c>
      <c r="N8889" s="9" t="s">
        <v>12633</v>
      </c>
    </row>
    <row r="8890" spans="1:14">
      <c r="A8890" s="7" t="s">
        <v>9897</v>
      </c>
      <c r="B8890" s="8"/>
      <c r="C8890" s="8" t="s">
        <v>17707</v>
      </c>
      <c r="D8890" s="8" t="s">
        <v>17708</v>
      </c>
      <c r="E8890" s="7" t="s">
        <v>12629</v>
      </c>
      <c r="F8890" s="8"/>
      <c r="G8890" s="8"/>
      <c r="H8890" s="8" t="s">
        <v>1651</v>
      </c>
      <c r="I8890" s="8"/>
      <c r="J8890" s="8" t="s">
        <v>12630</v>
      </c>
      <c r="K8890" s="8" t="s">
        <v>12631</v>
      </c>
      <c r="L8890" s="8" t="s">
        <v>17373</v>
      </c>
      <c r="M8890" s="7" t="s">
        <v>1982</v>
      </c>
      <c r="N8890" s="9" t="s">
        <v>12633</v>
      </c>
    </row>
    <row r="8891" spans="1:14">
      <c r="A8891" s="7" t="s">
        <v>9897</v>
      </c>
      <c r="B8891" s="8"/>
      <c r="C8891" s="8" t="s">
        <v>17709</v>
      </c>
      <c r="D8891" s="8" t="s">
        <v>17710</v>
      </c>
      <c r="E8891" s="7" t="s">
        <v>12629</v>
      </c>
      <c r="F8891" s="8"/>
      <c r="G8891" s="8"/>
      <c r="H8891" s="8" t="s">
        <v>1651</v>
      </c>
      <c r="I8891" s="8"/>
      <c r="J8891" s="8" t="s">
        <v>12630</v>
      </c>
      <c r="K8891" s="8" t="s">
        <v>12631</v>
      </c>
      <c r="L8891" s="8" t="s">
        <v>17373</v>
      </c>
      <c r="M8891" s="7" t="s">
        <v>1982</v>
      </c>
      <c r="N8891" s="9" t="s">
        <v>12633</v>
      </c>
    </row>
    <row r="8892" spans="1:14">
      <c r="A8892" s="7" t="s">
        <v>9897</v>
      </c>
      <c r="B8892" s="8"/>
      <c r="C8892" s="8" t="s">
        <v>17711</v>
      </c>
      <c r="D8892" s="8" t="s">
        <v>17712</v>
      </c>
      <c r="E8892" s="7" t="s">
        <v>12629</v>
      </c>
      <c r="F8892" s="8"/>
      <c r="G8892" s="8"/>
      <c r="H8892" s="8" t="s">
        <v>1651</v>
      </c>
      <c r="I8892" s="8"/>
      <c r="J8892" s="8" t="s">
        <v>12630</v>
      </c>
      <c r="K8892" s="8" t="s">
        <v>12631</v>
      </c>
      <c r="L8892" s="8" t="s">
        <v>17373</v>
      </c>
      <c r="M8892" s="7" t="s">
        <v>1982</v>
      </c>
      <c r="N8892" s="9" t="s">
        <v>12633</v>
      </c>
    </row>
    <row r="8893" spans="1:14">
      <c r="A8893" s="7" t="s">
        <v>9897</v>
      </c>
      <c r="B8893" s="7"/>
      <c r="C8893" s="9" t="s">
        <v>17713</v>
      </c>
      <c r="D8893" s="9" t="s">
        <v>17714</v>
      </c>
      <c r="E8893" s="7" t="s">
        <v>12629</v>
      </c>
      <c r="F8893" s="7"/>
      <c r="G8893" s="7"/>
      <c r="H8893" s="7" t="s">
        <v>1651</v>
      </c>
      <c r="I8893" s="7"/>
      <c r="J8893" s="8" t="s">
        <v>12630</v>
      </c>
      <c r="K8893" s="7" t="s">
        <v>12631</v>
      </c>
      <c r="L8893" s="8" t="s">
        <v>17373</v>
      </c>
      <c r="M8893" s="7" t="s">
        <v>1982</v>
      </c>
      <c r="N8893" s="9" t="s">
        <v>12633</v>
      </c>
    </row>
    <row r="8894" spans="1:14">
      <c r="A8894" s="7" t="s">
        <v>9897</v>
      </c>
      <c r="B8894" s="7"/>
      <c r="C8894" s="9" t="s">
        <v>17715</v>
      </c>
      <c r="D8894" s="9" t="s">
        <v>17716</v>
      </c>
      <c r="E8894" s="7" t="s">
        <v>12629</v>
      </c>
      <c r="F8894" s="7"/>
      <c r="G8894" s="7"/>
      <c r="H8894" s="7" t="s">
        <v>1651</v>
      </c>
      <c r="I8894" s="7"/>
      <c r="J8894" s="8" t="s">
        <v>12630</v>
      </c>
      <c r="K8894" s="7" t="s">
        <v>12631</v>
      </c>
      <c r="L8894" s="8" t="s">
        <v>17373</v>
      </c>
      <c r="M8894" s="7" t="s">
        <v>1982</v>
      </c>
      <c r="N8894" s="9" t="s">
        <v>12633</v>
      </c>
    </row>
    <row r="8895" spans="1:14">
      <c r="A8895" s="7" t="s">
        <v>9897</v>
      </c>
      <c r="B8895" s="7"/>
      <c r="C8895" s="8" t="s">
        <v>17717</v>
      </c>
      <c r="D8895" s="8" t="s">
        <v>17718</v>
      </c>
      <c r="E8895" s="7" t="s">
        <v>12629</v>
      </c>
      <c r="F8895" s="8"/>
      <c r="G8895" s="8"/>
      <c r="H8895" s="8" t="s">
        <v>1651</v>
      </c>
      <c r="I8895" s="8"/>
      <c r="J8895" s="8" t="s">
        <v>12630</v>
      </c>
      <c r="K8895" s="8" t="s">
        <v>12631</v>
      </c>
      <c r="L8895" s="8" t="s">
        <v>17373</v>
      </c>
      <c r="M8895" s="7" t="s">
        <v>1982</v>
      </c>
      <c r="N8895" s="9" t="s">
        <v>12633</v>
      </c>
    </row>
    <row r="8896" spans="1:14">
      <c r="A8896" s="7" t="s">
        <v>9897</v>
      </c>
      <c r="B8896" s="7"/>
      <c r="C8896" s="7" t="s">
        <v>17719</v>
      </c>
      <c r="D8896" s="7" t="s">
        <v>17720</v>
      </c>
      <c r="E8896" s="7" t="s">
        <v>12629</v>
      </c>
      <c r="F8896" s="7"/>
      <c r="G8896" s="7"/>
      <c r="H8896" s="8" t="s">
        <v>1651</v>
      </c>
      <c r="I8896" s="8"/>
      <c r="J8896" s="8" t="s">
        <v>12630</v>
      </c>
      <c r="K8896" s="8" t="s">
        <v>12631</v>
      </c>
      <c r="L8896" s="8" t="s">
        <v>17373</v>
      </c>
      <c r="M8896" s="7" t="s">
        <v>1982</v>
      </c>
      <c r="N8896" s="9" t="s">
        <v>12633</v>
      </c>
    </row>
    <row r="8897" spans="1:14">
      <c r="A8897" s="7" t="s">
        <v>9897</v>
      </c>
      <c r="B8897" s="7"/>
      <c r="C8897" s="8" t="s">
        <v>17721</v>
      </c>
      <c r="D8897" s="8" t="s">
        <v>17722</v>
      </c>
      <c r="E8897" s="7" t="s">
        <v>12629</v>
      </c>
      <c r="F8897" s="8"/>
      <c r="G8897" s="8"/>
      <c r="H8897" s="8" t="s">
        <v>1651</v>
      </c>
      <c r="I8897" s="8"/>
      <c r="J8897" s="8" t="s">
        <v>12630</v>
      </c>
      <c r="K8897" s="8" t="s">
        <v>12631</v>
      </c>
      <c r="L8897" s="8" t="s">
        <v>17373</v>
      </c>
      <c r="M8897" s="7" t="s">
        <v>1982</v>
      </c>
      <c r="N8897" s="9" t="s">
        <v>12633</v>
      </c>
    </row>
    <row r="8898" spans="1:14">
      <c r="A8898" s="7" t="s">
        <v>9897</v>
      </c>
      <c r="B8898" s="8"/>
      <c r="C8898" s="8" t="s">
        <v>17723</v>
      </c>
      <c r="D8898" s="8" t="s">
        <v>17724</v>
      </c>
      <c r="E8898" s="7" t="s">
        <v>12629</v>
      </c>
      <c r="F8898" s="8"/>
      <c r="G8898" s="8"/>
      <c r="H8898" s="8" t="s">
        <v>1651</v>
      </c>
      <c r="I8898" s="8"/>
      <c r="J8898" s="8" t="s">
        <v>12630</v>
      </c>
      <c r="K8898" s="8" t="s">
        <v>12631</v>
      </c>
      <c r="L8898" s="8" t="s">
        <v>17373</v>
      </c>
      <c r="M8898" s="7" t="s">
        <v>1982</v>
      </c>
      <c r="N8898" s="9" t="s">
        <v>12633</v>
      </c>
    </row>
    <row r="8899" spans="1:14">
      <c r="A8899" s="7" t="s">
        <v>9897</v>
      </c>
      <c r="B8899" s="8"/>
      <c r="C8899" s="8" t="s">
        <v>17725</v>
      </c>
      <c r="D8899" s="8" t="s">
        <v>17726</v>
      </c>
      <c r="E8899" s="7" t="s">
        <v>12629</v>
      </c>
      <c r="F8899" s="8"/>
      <c r="G8899" s="8"/>
      <c r="H8899" s="8" t="s">
        <v>1651</v>
      </c>
      <c r="I8899" s="8"/>
      <c r="J8899" s="8" t="s">
        <v>12630</v>
      </c>
      <c r="K8899" s="8" t="s">
        <v>12631</v>
      </c>
      <c r="L8899" s="8" t="s">
        <v>17373</v>
      </c>
      <c r="M8899" s="7" t="s">
        <v>1982</v>
      </c>
      <c r="N8899" s="9" t="s">
        <v>12633</v>
      </c>
    </row>
    <row r="8900" spans="1:14">
      <c r="A8900" s="7" t="s">
        <v>9897</v>
      </c>
      <c r="B8900" s="7"/>
      <c r="C8900" s="8" t="s">
        <v>17727</v>
      </c>
      <c r="D8900" s="8" t="s">
        <v>17728</v>
      </c>
      <c r="E8900" s="7" t="s">
        <v>12629</v>
      </c>
      <c r="F8900" s="8"/>
      <c r="G8900" s="8"/>
      <c r="H8900" s="8" t="s">
        <v>1651</v>
      </c>
      <c r="I8900" s="8"/>
      <c r="J8900" s="8" t="s">
        <v>12630</v>
      </c>
      <c r="K8900" s="8" t="s">
        <v>12631</v>
      </c>
      <c r="L8900" s="8" t="s">
        <v>17373</v>
      </c>
      <c r="M8900" s="7" t="s">
        <v>1982</v>
      </c>
      <c r="N8900" s="9" t="s">
        <v>12633</v>
      </c>
    </row>
    <row r="8901" spans="1:14">
      <c r="A8901" s="7" t="s">
        <v>9897</v>
      </c>
      <c r="B8901" s="8"/>
      <c r="C8901" s="8" t="s">
        <v>17729</v>
      </c>
      <c r="D8901" s="8" t="s">
        <v>17730</v>
      </c>
      <c r="E8901" s="7" t="s">
        <v>12629</v>
      </c>
      <c r="F8901" s="8"/>
      <c r="G8901" s="8"/>
      <c r="H8901" s="8" t="s">
        <v>1651</v>
      </c>
      <c r="I8901" s="8"/>
      <c r="J8901" s="8" t="s">
        <v>12630</v>
      </c>
      <c r="K8901" s="8" t="s">
        <v>12631</v>
      </c>
      <c r="L8901" s="8" t="s">
        <v>17373</v>
      </c>
      <c r="M8901" s="7" t="s">
        <v>1982</v>
      </c>
      <c r="N8901" s="9" t="s">
        <v>12633</v>
      </c>
    </row>
    <row r="8902" spans="1:14">
      <c r="A8902" s="7" t="s">
        <v>9897</v>
      </c>
      <c r="B8902" s="7"/>
      <c r="C8902" s="7" t="s">
        <v>17731</v>
      </c>
      <c r="D8902" s="7" t="s">
        <v>17732</v>
      </c>
      <c r="E8902" s="7" t="s">
        <v>12629</v>
      </c>
      <c r="F8902" s="7"/>
      <c r="G8902" s="7"/>
      <c r="H8902" s="8" t="s">
        <v>1651</v>
      </c>
      <c r="I8902" s="8"/>
      <c r="J8902" s="8" t="s">
        <v>12630</v>
      </c>
      <c r="K8902" s="8" t="s">
        <v>12631</v>
      </c>
      <c r="L8902" s="8" t="s">
        <v>17373</v>
      </c>
      <c r="M8902" s="7" t="s">
        <v>1982</v>
      </c>
      <c r="N8902" s="9" t="s">
        <v>12633</v>
      </c>
    </row>
    <row r="8903" spans="1:14">
      <c r="A8903" s="7" t="s">
        <v>9897</v>
      </c>
      <c r="B8903" s="8"/>
      <c r="C8903" s="8" t="s">
        <v>17733</v>
      </c>
      <c r="D8903" s="8" t="s">
        <v>17734</v>
      </c>
      <c r="E8903" s="7" t="s">
        <v>12629</v>
      </c>
      <c r="F8903" s="8"/>
      <c r="G8903" s="8"/>
      <c r="H8903" s="8" t="s">
        <v>1651</v>
      </c>
      <c r="I8903" s="8"/>
      <c r="J8903" s="8" t="s">
        <v>12630</v>
      </c>
      <c r="K8903" s="8" t="s">
        <v>12631</v>
      </c>
      <c r="L8903" s="8" t="s">
        <v>17373</v>
      </c>
      <c r="M8903" s="7" t="s">
        <v>1982</v>
      </c>
      <c r="N8903" s="9" t="s">
        <v>12633</v>
      </c>
    </row>
    <row r="8904" spans="1:14">
      <c r="A8904" s="7" t="s">
        <v>9897</v>
      </c>
      <c r="B8904" s="8"/>
      <c r="C8904" s="8" t="s">
        <v>17735</v>
      </c>
      <c r="D8904" s="8" t="s">
        <v>17736</v>
      </c>
      <c r="E8904" s="7" t="s">
        <v>12629</v>
      </c>
      <c r="F8904" s="8"/>
      <c r="G8904" s="8"/>
      <c r="H8904" s="8" t="s">
        <v>1651</v>
      </c>
      <c r="I8904" s="8"/>
      <c r="J8904" s="8" t="s">
        <v>12630</v>
      </c>
      <c r="K8904" s="8" t="s">
        <v>12631</v>
      </c>
      <c r="L8904" s="8" t="s">
        <v>17373</v>
      </c>
      <c r="M8904" s="7" t="s">
        <v>1982</v>
      </c>
      <c r="N8904" s="9" t="s">
        <v>12633</v>
      </c>
    </row>
    <row r="8905" spans="1:14">
      <c r="A8905" s="7" t="s">
        <v>9897</v>
      </c>
      <c r="B8905" s="8"/>
      <c r="C8905" s="8" t="s">
        <v>17737</v>
      </c>
      <c r="D8905" s="8" t="s">
        <v>17738</v>
      </c>
      <c r="E8905" s="7" t="s">
        <v>12629</v>
      </c>
      <c r="F8905" s="8"/>
      <c r="G8905" s="8"/>
      <c r="H8905" s="8" t="s">
        <v>1651</v>
      </c>
      <c r="I8905" s="8"/>
      <c r="J8905" s="8" t="s">
        <v>12630</v>
      </c>
      <c r="K8905" s="8" t="s">
        <v>12631</v>
      </c>
      <c r="L8905" s="8" t="s">
        <v>17373</v>
      </c>
      <c r="M8905" s="7" t="s">
        <v>1982</v>
      </c>
      <c r="N8905" s="9" t="s">
        <v>12633</v>
      </c>
    </row>
    <row r="8906" spans="1:14">
      <c r="A8906" s="7" t="s">
        <v>9897</v>
      </c>
      <c r="B8906" s="7"/>
      <c r="C8906" s="8" t="s">
        <v>17739</v>
      </c>
      <c r="D8906" s="8" t="s">
        <v>17740</v>
      </c>
      <c r="E8906" s="7" t="s">
        <v>12629</v>
      </c>
      <c r="F8906" s="8"/>
      <c r="G8906" s="8"/>
      <c r="H8906" s="8" t="s">
        <v>1651</v>
      </c>
      <c r="I8906" s="8"/>
      <c r="J8906" s="8" t="s">
        <v>12630</v>
      </c>
      <c r="K8906" s="8" t="s">
        <v>12631</v>
      </c>
      <c r="L8906" s="8" t="s">
        <v>17373</v>
      </c>
      <c r="M8906" s="7" t="s">
        <v>1982</v>
      </c>
      <c r="N8906" s="9" t="s">
        <v>12633</v>
      </c>
    </row>
    <row r="8907" spans="1:14">
      <c r="A8907" s="7" t="s">
        <v>9897</v>
      </c>
      <c r="B8907" s="8"/>
      <c r="C8907" s="8" t="s">
        <v>17741</v>
      </c>
      <c r="D8907" s="8" t="s">
        <v>17742</v>
      </c>
      <c r="E8907" s="7" t="s">
        <v>12629</v>
      </c>
      <c r="F8907" s="8"/>
      <c r="G8907" s="8"/>
      <c r="H8907" s="8" t="s">
        <v>1651</v>
      </c>
      <c r="I8907" s="8"/>
      <c r="J8907" s="8" t="s">
        <v>12630</v>
      </c>
      <c r="K8907" s="8" t="s">
        <v>12631</v>
      </c>
      <c r="L8907" s="8" t="s">
        <v>17373</v>
      </c>
      <c r="M8907" s="7" t="s">
        <v>1982</v>
      </c>
      <c r="N8907" s="9" t="s">
        <v>12633</v>
      </c>
    </row>
    <row r="8908" spans="1:14">
      <c r="A8908" s="7" t="s">
        <v>9897</v>
      </c>
      <c r="B8908" s="8"/>
      <c r="C8908" s="8" t="s">
        <v>17743</v>
      </c>
      <c r="D8908" s="8" t="s">
        <v>17744</v>
      </c>
      <c r="E8908" s="7" t="s">
        <v>12629</v>
      </c>
      <c r="F8908" s="8"/>
      <c r="G8908" s="8"/>
      <c r="H8908" s="8" t="s">
        <v>1651</v>
      </c>
      <c r="I8908" s="8"/>
      <c r="J8908" s="8" t="s">
        <v>12630</v>
      </c>
      <c r="K8908" s="8" t="s">
        <v>12631</v>
      </c>
      <c r="L8908" s="8" t="s">
        <v>17373</v>
      </c>
      <c r="M8908" s="7" t="s">
        <v>1982</v>
      </c>
      <c r="N8908" s="9" t="s">
        <v>12633</v>
      </c>
    </row>
    <row r="8909" spans="1:14">
      <c r="A8909" s="7" t="s">
        <v>9897</v>
      </c>
      <c r="B8909" s="8"/>
      <c r="C8909" s="8" t="s">
        <v>17745</v>
      </c>
      <c r="D8909" s="8" t="s">
        <v>17746</v>
      </c>
      <c r="E8909" s="7" t="s">
        <v>12629</v>
      </c>
      <c r="F8909" s="8"/>
      <c r="G8909" s="8"/>
      <c r="H8909" s="8" t="s">
        <v>1651</v>
      </c>
      <c r="I8909" s="8"/>
      <c r="J8909" s="8" t="s">
        <v>12630</v>
      </c>
      <c r="K8909" s="8" t="s">
        <v>12631</v>
      </c>
      <c r="L8909" s="8" t="s">
        <v>17373</v>
      </c>
      <c r="M8909" s="7" t="s">
        <v>1982</v>
      </c>
      <c r="N8909" s="9" t="s">
        <v>12633</v>
      </c>
    </row>
    <row r="8910" spans="1:14">
      <c r="A8910" s="7" t="s">
        <v>9897</v>
      </c>
      <c r="B8910" s="7"/>
      <c r="C8910" s="7" t="s">
        <v>17747</v>
      </c>
      <c r="D8910" s="7" t="s">
        <v>17748</v>
      </c>
      <c r="E8910" s="7" t="s">
        <v>12629</v>
      </c>
      <c r="F8910" s="7"/>
      <c r="G8910" s="7"/>
      <c r="H8910" s="8" t="s">
        <v>1651</v>
      </c>
      <c r="I8910" s="8"/>
      <c r="J8910" s="8" t="s">
        <v>12630</v>
      </c>
      <c r="K8910" s="8" t="s">
        <v>12631</v>
      </c>
      <c r="L8910" s="8" t="s">
        <v>17373</v>
      </c>
      <c r="M8910" s="7" t="s">
        <v>1982</v>
      </c>
      <c r="N8910" s="9" t="s">
        <v>12633</v>
      </c>
    </row>
    <row r="8911" spans="1:14">
      <c r="A8911" s="7" t="s">
        <v>9897</v>
      </c>
      <c r="B8911" s="8"/>
      <c r="C8911" s="8" t="s">
        <v>17749</v>
      </c>
      <c r="D8911" s="8" t="s">
        <v>17750</v>
      </c>
      <c r="E8911" s="7" t="s">
        <v>12629</v>
      </c>
      <c r="F8911" s="8"/>
      <c r="G8911" s="8"/>
      <c r="H8911" s="8" t="s">
        <v>1651</v>
      </c>
      <c r="I8911" s="8"/>
      <c r="J8911" s="8" t="s">
        <v>12630</v>
      </c>
      <c r="K8911" s="8" t="s">
        <v>12631</v>
      </c>
      <c r="L8911" s="8" t="s">
        <v>17373</v>
      </c>
      <c r="M8911" s="7" t="s">
        <v>1982</v>
      </c>
      <c r="N8911" s="9" t="s">
        <v>12633</v>
      </c>
    </row>
    <row r="8912" spans="1:14">
      <c r="A8912" s="7" t="s">
        <v>9897</v>
      </c>
      <c r="B8912" s="8"/>
      <c r="C8912" s="8" t="s">
        <v>17751</v>
      </c>
      <c r="D8912" s="8" t="s">
        <v>17752</v>
      </c>
      <c r="E8912" s="7" t="s">
        <v>12629</v>
      </c>
      <c r="F8912" s="8"/>
      <c r="G8912" s="8"/>
      <c r="H8912" s="8" t="s">
        <v>1651</v>
      </c>
      <c r="I8912" s="8"/>
      <c r="J8912" s="8" t="s">
        <v>12630</v>
      </c>
      <c r="K8912" s="8" t="s">
        <v>12631</v>
      </c>
      <c r="L8912" s="8" t="s">
        <v>17373</v>
      </c>
      <c r="M8912" s="7" t="s">
        <v>1982</v>
      </c>
      <c r="N8912" s="9" t="s">
        <v>12633</v>
      </c>
    </row>
    <row r="8913" spans="1:14">
      <c r="A8913" s="7" t="s">
        <v>9897</v>
      </c>
      <c r="B8913" s="8"/>
      <c r="C8913" s="8" t="s">
        <v>17753</v>
      </c>
      <c r="D8913" s="8" t="s">
        <v>17754</v>
      </c>
      <c r="E8913" s="7" t="s">
        <v>12629</v>
      </c>
      <c r="F8913" s="8"/>
      <c r="G8913" s="8"/>
      <c r="H8913" s="8" t="s">
        <v>1651</v>
      </c>
      <c r="I8913" s="8"/>
      <c r="J8913" s="8" t="s">
        <v>12630</v>
      </c>
      <c r="K8913" s="8" t="s">
        <v>12631</v>
      </c>
      <c r="L8913" s="8" t="s">
        <v>17373</v>
      </c>
      <c r="M8913" s="7" t="s">
        <v>1982</v>
      </c>
      <c r="N8913" s="9" t="s">
        <v>12633</v>
      </c>
    </row>
    <row r="8914" spans="1:14">
      <c r="A8914" s="7" t="s">
        <v>9897</v>
      </c>
      <c r="B8914" s="8"/>
      <c r="C8914" s="8" t="s">
        <v>17755</v>
      </c>
      <c r="D8914" s="8" t="s">
        <v>17756</v>
      </c>
      <c r="E8914" s="7" t="s">
        <v>12629</v>
      </c>
      <c r="F8914" s="8"/>
      <c r="G8914" s="8"/>
      <c r="H8914" s="8" t="s">
        <v>1651</v>
      </c>
      <c r="I8914" s="8"/>
      <c r="J8914" s="8" t="s">
        <v>12630</v>
      </c>
      <c r="K8914" s="8" t="s">
        <v>12631</v>
      </c>
      <c r="L8914" s="8" t="s">
        <v>17373</v>
      </c>
      <c r="M8914" s="7" t="s">
        <v>1982</v>
      </c>
      <c r="N8914" s="9" t="s">
        <v>12633</v>
      </c>
    </row>
    <row r="8915" spans="1:14">
      <c r="A8915" s="7" t="s">
        <v>9897</v>
      </c>
      <c r="B8915" s="8"/>
      <c r="C8915" s="8" t="s">
        <v>17757</v>
      </c>
      <c r="D8915" s="8" t="s">
        <v>17758</v>
      </c>
      <c r="E8915" s="7" t="s">
        <v>12629</v>
      </c>
      <c r="F8915" s="8"/>
      <c r="G8915" s="8"/>
      <c r="H8915" s="8" t="s">
        <v>1651</v>
      </c>
      <c r="I8915" s="8"/>
      <c r="J8915" s="8" t="s">
        <v>12630</v>
      </c>
      <c r="K8915" s="8" t="s">
        <v>12631</v>
      </c>
      <c r="L8915" s="8" t="s">
        <v>17373</v>
      </c>
      <c r="M8915" s="7" t="s">
        <v>1982</v>
      </c>
      <c r="N8915" s="9" t="s">
        <v>12633</v>
      </c>
    </row>
    <row r="8916" spans="1:14">
      <c r="A8916" s="7" t="s">
        <v>9897</v>
      </c>
      <c r="B8916" s="7"/>
      <c r="C8916" s="9" t="s">
        <v>17759</v>
      </c>
      <c r="D8916" s="9" t="s">
        <v>17760</v>
      </c>
      <c r="E8916" s="7" t="s">
        <v>12629</v>
      </c>
      <c r="F8916" s="7"/>
      <c r="G8916" s="7"/>
      <c r="H8916" s="7" t="s">
        <v>1651</v>
      </c>
      <c r="I8916" s="7"/>
      <c r="J8916" s="8" t="s">
        <v>12630</v>
      </c>
      <c r="K8916" s="7" t="s">
        <v>12631</v>
      </c>
      <c r="L8916" s="8" t="s">
        <v>17373</v>
      </c>
      <c r="M8916" s="7" t="s">
        <v>1982</v>
      </c>
      <c r="N8916" s="9" t="s">
        <v>12633</v>
      </c>
    </row>
    <row r="8917" spans="1:14">
      <c r="A8917" s="7" t="s">
        <v>9897</v>
      </c>
      <c r="B8917" s="7"/>
      <c r="C8917" s="7" t="s">
        <v>17761</v>
      </c>
      <c r="D8917" s="7" t="s">
        <v>17762</v>
      </c>
      <c r="E8917" s="7" t="s">
        <v>12629</v>
      </c>
      <c r="F8917" s="7"/>
      <c r="G8917" s="7"/>
      <c r="H8917" s="7" t="s">
        <v>1651</v>
      </c>
      <c r="I8917" s="7"/>
      <c r="J8917" s="8" t="s">
        <v>12630</v>
      </c>
      <c r="K8917" s="7" t="s">
        <v>12631</v>
      </c>
      <c r="L8917" s="8" t="s">
        <v>17373</v>
      </c>
      <c r="M8917" s="7" t="s">
        <v>1982</v>
      </c>
      <c r="N8917" s="9" t="s">
        <v>12633</v>
      </c>
    </row>
    <row r="8918" spans="1:14">
      <c r="A8918" s="7" t="s">
        <v>9897</v>
      </c>
      <c r="B8918" s="7"/>
      <c r="C8918" s="7" t="s">
        <v>17763</v>
      </c>
      <c r="D8918" s="7" t="s">
        <v>17764</v>
      </c>
      <c r="E8918" s="7" t="s">
        <v>12629</v>
      </c>
      <c r="F8918" s="7"/>
      <c r="G8918" s="7"/>
      <c r="H8918" s="8" t="s">
        <v>1651</v>
      </c>
      <c r="I8918" s="8"/>
      <c r="J8918" s="8" t="s">
        <v>12630</v>
      </c>
      <c r="K8918" s="8" t="s">
        <v>12631</v>
      </c>
      <c r="L8918" s="8" t="s">
        <v>17373</v>
      </c>
      <c r="M8918" s="7" t="s">
        <v>1982</v>
      </c>
      <c r="N8918" s="9" t="s">
        <v>12633</v>
      </c>
    </row>
    <row r="8919" spans="1:14">
      <c r="A8919" s="7" t="s">
        <v>9897</v>
      </c>
      <c r="B8919" s="8"/>
      <c r="C8919" s="8" t="s">
        <v>17765</v>
      </c>
      <c r="D8919" s="8" t="s">
        <v>17766</v>
      </c>
      <c r="E8919" s="7" t="s">
        <v>12629</v>
      </c>
      <c r="F8919" s="8"/>
      <c r="G8919" s="8"/>
      <c r="H8919" s="8" t="s">
        <v>1651</v>
      </c>
      <c r="I8919" s="8"/>
      <c r="J8919" s="8" t="s">
        <v>12630</v>
      </c>
      <c r="K8919" s="8" t="s">
        <v>12631</v>
      </c>
      <c r="L8919" s="8" t="s">
        <v>17373</v>
      </c>
      <c r="M8919" s="7" t="s">
        <v>1982</v>
      </c>
      <c r="N8919" s="9" t="s">
        <v>12633</v>
      </c>
    </row>
    <row r="8920" spans="1:14">
      <c r="A8920" s="7" t="s">
        <v>9897</v>
      </c>
      <c r="B8920" s="8"/>
      <c r="C8920" s="8" t="s">
        <v>17767</v>
      </c>
      <c r="D8920" s="8" t="s">
        <v>17768</v>
      </c>
      <c r="E8920" s="7" t="s">
        <v>12629</v>
      </c>
      <c r="F8920" s="8"/>
      <c r="G8920" s="8"/>
      <c r="H8920" s="8" t="s">
        <v>1651</v>
      </c>
      <c r="I8920" s="8"/>
      <c r="J8920" s="8" t="s">
        <v>12630</v>
      </c>
      <c r="K8920" s="8" t="s">
        <v>12631</v>
      </c>
      <c r="L8920" s="8" t="s">
        <v>17373</v>
      </c>
      <c r="M8920" s="7" t="s">
        <v>1982</v>
      </c>
      <c r="N8920" s="9" t="s">
        <v>12633</v>
      </c>
    </row>
    <row r="8921" spans="1:14">
      <c r="A8921" s="7" t="s">
        <v>9897</v>
      </c>
      <c r="B8921" s="7"/>
      <c r="C8921" s="8" t="s">
        <v>17769</v>
      </c>
      <c r="D8921" s="8" t="s">
        <v>17770</v>
      </c>
      <c r="E8921" s="7" t="s">
        <v>12629</v>
      </c>
      <c r="F8921" s="8"/>
      <c r="G8921" s="8"/>
      <c r="H8921" s="8" t="s">
        <v>1651</v>
      </c>
      <c r="I8921" s="8"/>
      <c r="J8921" s="8" t="s">
        <v>12630</v>
      </c>
      <c r="K8921" s="8" t="s">
        <v>12631</v>
      </c>
      <c r="L8921" s="8" t="s">
        <v>17373</v>
      </c>
      <c r="M8921" s="7" t="s">
        <v>1982</v>
      </c>
      <c r="N8921" s="9" t="s">
        <v>12633</v>
      </c>
    </row>
    <row r="8922" spans="1:14">
      <c r="A8922" s="7" t="s">
        <v>9897</v>
      </c>
      <c r="B8922" s="8"/>
      <c r="C8922" s="8" t="s">
        <v>17771</v>
      </c>
      <c r="D8922" s="8" t="s">
        <v>17772</v>
      </c>
      <c r="E8922" s="7" t="s">
        <v>12629</v>
      </c>
      <c r="F8922" s="8"/>
      <c r="G8922" s="8"/>
      <c r="H8922" s="8" t="s">
        <v>1651</v>
      </c>
      <c r="I8922" s="8"/>
      <c r="J8922" s="8" t="s">
        <v>12630</v>
      </c>
      <c r="K8922" s="8" t="s">
        <v>12631</v>
      </c>
      <c r="L8922" s="8" t="s">
        <v>17373</v>
      </c>
      <c r="M8922" s="7" t="s">
        <v>1982</v>
      </c>
      <c r="N8922" s="9" t="s">
        <v>12633</v>
      </c>
    </row>
    <row r="8923" spans="1:14">
      <c r="A8923" s="7" t="s">
        <v>9897</v>
      </c>
      <c r="B8923" s="8"/>
      <c r="C8923" s="8" t="s">
        <v>17773</v>
      </c>
      <c r="D8923" s="8" t="s">
        <v>17774</v>
      </c>
      <c r="E8923" s="7" t="s">
        <v>12629</v>
      </c>
      <c r="F8923" s="8"/>
      <c r="G8923" s="8"/>
      <c r="H8923" s="8" t="s">
        <v>1651</v>
      </c>
      <c r="I8923" s="8"/>
      <c r="J8923" s="8" t="s">
        <v>12630</v>
      </c>
      <c r="K8923" s="8" t="s">
        <v>12631</v>
      </c>
      <c r="L8923" s="8" t="s">
        <v>17373</v>
      </c>
      <c r="M8923" s="7" t="s">
        <v>1982</v>
      </c>
      <c r="N8923" s="9" t="s">
        <v>12633</v>
      </c>
    </row>
    <row r="8924" spans="1:14">
      <c r="A8924" s="7" t="s">
        <v>9897</v>
      </c>
      <c r="B8924" s="8"/>
      <c r="C8924" s="8" t="s">
        <v>17775</v>
      </c>
      <c r="D8924" s="8" t="s">
        <v>17776</v>
      </c>
      <c r="E8924" s="7" t="s">
        <v>12629</v>
      </c>
      <c r="F8924" s="8"/>
      <c r="G8924" s="8"/>
      <c r="H8924" s="8" t="s">
        <v>1651</v>
      </c>
      <c r="I8924" s="8"/>
      <c r="J8924" s="8" t="s">
        <v>12630</v>
      </c>
      <c r="K8924" s="8" t="s">
        <v>12631</v>
      </c>
      <c r="L8924" s="8" t="s">
        <v>17373</v>
      </c>
      <c r="M8924" s="7" t="s">
        <v>1982</v>
      </c>
      <c r="N8924" s="9" t="s">
        <v>12633</v>
      </c>
    </row>
    <row r="8925" spans="1:14">
      <c r="A8925" s="7" t="s">
        <v>9897</v>
      </c>
      <c r="B8925" s="8"/>
      <c r="C8925" s="8" t="s">
        <v>17777</v>
      </c>
      <c r="D8925" s="8" t="s">
        <v>17778</v>
      </c>
      <c r="E8925" s="7" t="s">
        <v>12629</v>
      </c>
      <c r="F8925" s="8"/>
      <c r="G8925" s="8"/>
      <c r="H8925" s="8" t="s">
        <v>1651</v>
      </c>
      <c r="I8925" s="8"/>
      <c r="J8925" s="8" t="s">
        <v>12630</v>
      </c>
      <c r="K8925" s="8" t="s">
        <v>12631</v>
      </c>
      <c r="L8925" s="8" t="s">
        <v>17373</v>
      </c>
      <c r="M8925" s="7" t="s">
        <v>1982</v>
      </c>
      <c r="N8925" s="9" t="s">
        <v>12633</v>
      </c>
    </row>
    <row r="8926" spans="1:14">
      <c r="A8926" s="7" t="s">
        <v>9897</v>
      </c>
      <c r="B8926" s="7"/>
      <c r="C8926" s="9" t="s">
        <v>17779</v>
      </c>
      <c r="D8926" s="9" t="s">
        <v>17780</v>
      </c>
      <c r="E8926" s="7" t="s">
        <v>12629</v>
      </c>
      <c r="F8926" s="7"/>
      <c r="G8926" s="7"/>
      <c r="H8926" s="7" t="s">
        <v>1651</v>
      </c>
      <c r="I8926" s="7"/>
      <c r="J8926" s="8" t="s">
        <v>12630</v>
      </c>
      <c r="K8926" s="7" t="s">
        <v>12631</v>
      </c>
      <c r="L8926" s="8" t="s">
        <v>17373</v>
      </c>
      <c r="M8926" s="7" t="s">
        <v>1982</v>
      </c>
      <c r="N8926" s="9" t="s">
        <v>12633</v>
      </c>
    </row>
    <row r="8927" spans="1:14">
      <c r="A8927" s="7" t="s">
        <v>9897</v>
      </c>
      <c r="B8927" s="7"/>
      <c r="C8927" s="9" t="s">
        <v>17781</v>
      </c>
      <c r="D8927" s="9" t="s">
        <v>17782</v>
      </c>
      <c r="E8927" s="7" t="s">
        <v>12629</v>
      </c>
      <c r="F8927" s="7"/>
      <c r="G8927" s="7"/>
      <c r="H8927" s="7" t="s">
        <v>1651</v>
      </c>
      <c r="I8927" s="7"/>
      <c r="J8927" s="8" t="s">
        <v>12630</v>
      </c>
      <c r="K8927" s="7" t="s">
        <v>12631</v>
      </c>
      <c r="L8927" s="8" t="s">
        <v>17373</v>
      </c>
      <c r="M8927" s="7" t="s">
        <v>1982</v>
      </c>
      <c r="N8927" s="9" t="s">
        <v>12633</v>
      </c>
    </row>
    <row r="8928" spans="1:14">
      <c r="A8928" s="7" t="s">
        <v>9897</v>
      </c>
      <c r="B8928" s="7"/>
      <c r="C8928" s="9" t="s">
        <v>17783</v>
      </c>
      <c r="D8928" s="9" t="s">
        <v>17784</v>
      </c>
      <c r="E8928" s="7" t="s">
        <v>12629</v>
      </c>
      <c r="F8928" s="7"/>
      <c r="G8928" s="7"/>
      <c r="H8928" s="7" t="s">
        <v>1651</v>
      </c>
      <c r="I8928" s="7"/>
      <c r="J8928" s="8" t="s">
        <v>12630</v>
      </c>
      <c r="K8928" s="7" t="s">
        <v>12631</v>
      </c>
      <c r="L8928" s="8" t="s">
        <v>17373</v>
      </c>
      <c r="M8928" s="7" t="s">
        <v>1982</v>
      </c>
      <c r="N8928" s="9" t="s">
        <v>12633</v>
      </c>
    </row>
    <row r="8929" spans="1:14">
      <c r="A8929" s="7" t="s">
        <v>9897</v>
      </c>
      <c r="B8929" s="8"/>
      <c r="C8929" s="8" t="s">
        <v>17785</v>
      </c>
      <c r="D8929" s="8" t="s">
        <v>17786</v>
      </c>
      <c r="E8929" s="7" t="s">
        <v>12629</v>
      </c>
      <c r="F8929" s="8"/>
      <c r="G8929" s="8"/>
      <c r="H8929" s="8" t="s">
        <v>1651</v>
      </c>
      <c r="I8929" s="8"/>
      <c r="J8929" s="8" t="s">
        <v>12630</v>
      </c>
      <c r="K8929" s="8" t="s">
        <v>12631</v>
      </c>
      <c r="L8929" s="8" t="s">
        <v>17373</v>
      </c>
      <c r="M8929" s="7" t="s">
        <v>1982</v>
      </c>
      <c r="N8929" s="9" t="s">
        <v>12633</v>
      </c>
    </row>
    <row r="8930" spans="1:14">
      <c r="A8930" s="7" t="s">
        <v>9897</v>
      </c>
      <c r="B8930" s="7"/>
      <c r="C8930" s="9" t="s">
        <v>17787</v>
      </c>
      <c r="D8930" s="9" t="s">
        <v>17788</v>
      </c>
      <c r="E8930" s="7" t="s">
        <v>12629</v>
      </c>
      <c r="F8930" s="7"/>
      <c r="G8930" s="7"/>
      <c r="H8930" s="7" t="s">
        <v>1651</v>
      </c>
      <c r="I8930" s="7"/>
      <c r="J8930" s="8" t="s">
        <v>12630</v>
      </c>
      <c r="K8930" s="7" t="s">
        <v>12631</v>
      </c>
      <c r="L8930" s="8" t="s">
        <v>17373</v>
      </c>
      <c r="M8930" s="7" t="s">
        <v>1982</v>
      </c>
      <c r="N8930" s="9" t="s">
        <v>12633</v>
      </c>
    </row>
    <row r="8931" spans="1:14">
      <c r="A8931" s="7" t="s">
        <v>9897</v>
      </c>
      <c r="B8931" s="8"/>
      <c r="C8931" s="8" t="s">
        <v>17789</v>
      </c>
      <c r="D8931" s="8" t="s">
        <v>17790</v>
      </c>
      <c r="E8931" s="7" t="s">
        <v>12629</v>
      </c>
      <c r="F8931" s="8"/>
      <c r="G8931" s="8"/>
      <c r="H8931" s="8" t="s">
        <v>1651</v>
      </c>
      <c r="I8931" s="8"/>
      <c r="J8931" s="8" t="s">
        <v>12630</v>
      </c>
      <c r="K8931" s="8" t="s">
        <v>12631</v>
      </c>
      <c r="L8931" s="8" t="s">
        <v>17373</v>
      </c>
      <c r="M8931" s="7" t="s">
        <v>1982</v>
      </c>
      <c r="N8931" s="9" t="s">
        <v>12633</v>
      </c>
    </row>
    <row r="8932" spans="1:14">
      <c r="A8932" s="7" t="s">
        <v>9897</v>
      </c>
      <c r="B8932" s="8"/>
      <c r="C8932" s="8" t="s">
        <v>17791</v>
      </c>
      <c r="D8932" s="8" t="s">
        <v>17792</v>
      </c>
      <c r="E8932" s="7" t="s">
        <v>12629</v>
      </c>
      <c r="F8932" s="8"/>
      <c r="G8932" s="8"/>
      <c r="H8932" s="8" t="s">
        <v>1651</v>
      </c>
      <c r="I8932" s="8"/>
      <c r="J8932" s="8" t="s">
        <v>12630</v>
      </c>
      <c r="K8932" s="8" t="s">
        <v>12631</v>
      </c>
      <c r="L8932" s="8" t="s">
        <v>17373</v>
      </c>
      <c r="M8932" s="7" t="s">
        <v>1982</v>
      </c>
      <c r="N8932" s="9" t="s">
        <v>12633</v>
      </c>
    </row>
    <row r="8933" spans="1:14">
      <c r="A8933" s="7" t="s">
        <v>9897</v>
      </c>
      <c r="B8933" s="7"/>
      <c r="C8933" s="7" t="s">
        <v>17793</v>
      </c>
      <c r="D8933" s="7" t="s">
        <v>17794</v>
      </c>
      <c r="E8933" s="7" t="s">
        <v>12629</v>
      </c>
      <c r="F8933" s="7"/>
      <c r="G8933" s="7"/>
      <c r="H8933" s="8" t="s">
        <v>1651</v>
      </c>
      <c r="I8933" s="8"/>
      <c r="J8933" s="8" t="s">
        <v>12630</v>
      </c>
      <c r="K8933" s="8" t="s">
        <v>12631</v>
      </c>
      <c r="L8933" s="8" t="s">
        <v>17373</v>
      </c>
      <c r="M8933" s="7" t="s">
        <v>1982</v>
      </c>
      <c r="N8933" s="9" t="s">
        <v>12633</v>
      </c>
    </row>
    <row r="8934" spans="1:14">
      <c r="A8934" s="7" t="s">
        <v>9897</v>
      </c>
      <c r="B8934" s="7"/>
      <c r="C8934" s="9" t="s">
        <v>17795</v>
      </c>
      <c r="D8934" s="9" t="s">
        <v>17796</v>
      </c>
      <c r="E8934" s="7" t="s">
        <v>12629</v>
      </c>
      <c r="F8934" s="7"/>
      <c r="G8934" s="7"/>
      <c r="H8934" s="7" t="s">
        <v>1651</v>
      </c>
      <c r="I8934" s="7"/>
      <c r="J8934" s="8" t="s">
        <v>12630</v>
      </c>
      <c r="K8934" s="7" t="s">
        <v>12631</v>
      </c>
      <c r="L8934" s="8" t="s">
        <v>17373</v>
      </c>
      <c r="M8934" s="7" t="s">
        <v>1982</v>
      </c>
      <c r="N8934" s="9" t="s">
        <v>12633</v>
      </c>
    </row>
    <row r="8935" spans="1:14">
      <c r="A8935" s="7" t="s">
        <v>9897</v>
      </c>
      <c r="B8935" s="7"/>
      <c r="C8935" s="7" t="s">
        <v>17797</v>
      </c>
      <c r="D8935" s="7" t="s">
        <v>17798</v>
      </c>
      <c r="E8935" s="7" t="s">
        <v>12629</v>
      </c>
      <c r="F8935" s="7"/>
      <c r="G8935" s="7"/>
      <c r="H8935" s="8" t="s">
        <v>1651</v>
      </c>
      <c r="I8935" s="8"/>
      <c r="J8935" s="8" t="s">
        <v>12630</v>
      </c>
      <c r="K8935" s="8" t="s">
        <v>12631</v>
      </c>
      <c r="L8935" s="8" t="s">
        <v>17373</v>
      </c>
      <c r="M8935" s="7" t="s">
        <v>1982</v>
      </c>
      <c r="N8935" s="9" t="s">
        <v>12633</v>
      </c>
    </row>
    <row r="8936" spans="1:14">
      <c r="A8936" s="7" t="s">
        <v>9897</v>
      </c>
      <c r="B8936" s="8"/>
      <c r="C8936" s="8" t="s">
        <v>17799</v>
      </c>
      <c r="D8936" s="8" t="s">
        <v>17800</v>
      </c>
      <c r="E8936" s="7" t="s">
        <v>12629</v>
      </c>
      <c r="F8936" s="8"/>
      <c r="G8936" s="8"/>
      <c r="H8936" s="8" t="s">
        <v>1651</v>
      </c>
      <c r="I8936" s="8"/>
      <c r="J8936" s="8" t="s">
        <v>12630</v>
      </c>
      <c r="K8936" s="8" t="s">
        <v>12631</v>
      </c>
      <c r="L8936" s="8" t="s">
        <v>17373</v>
      </c>
      <c r="M8936" s="7" t="s">
        <v>1982</v>
      </c>
      <c r="N8936" s="9" t="s">
        <v>12633</v>
      </c>
    </row>
    <row r="8937" spans="1:14">
      <c r="A8937" s="7" t="s">
        <v>9897</v>
      </c>
      <c r="B8937" s="8"/>
      <c r="C8937" s="8" t="s">
        <v>17801</v>
      </c>
      <c r="D8937" s="8" t="s">
        <v>17802</v>
      </c>
      <c r="E8937" s="7" t="s">
        <v>12629</v>
      </c>
      <c r="F8937" s="8"/>
      <c r="G8937" s="8"/>
      <c r="H8937" s="8" t="s">
        <v>1651</v>
      </c>
      <c r="I8937" s="8"/>
      <c r="J8937" s="8" t="s">
        <v>12630</v>
      </c>
      <c r="K8937" s="8" t="s">
        <v>12631</v>
      </c>
      <c r="L8937" s="8" t="s">
        <v>17373</v>
      </c>
      <c r="M8937" s="7" t="s">
        <v>1982</v>
      </c>
      <c r="N8937" s="9" t="s">
        <v>12633</v>
      </c>
    </row>
    <row r="8938" spans="1:14">
      <c r="A8938" s="7" t="s">
        <v>9897</v>
      </c>
      <c r="B8938" s="8"/>
      <c r="C8938" s="8" t="s">
        <v>17803</v>
      </c>
      <c r="D8938" s="8" t="s">
        <v>17804</v>
      </c>
      <c r="E8938" s="7" t="s">
        <v>12629</v>
      </c>
      <c r="F8938" s="8"/>
      <c r="G8938" s="8"/>
      <c r="H8938" s="8" t="s">
        <v>1651</v>
      </c>
      <c r="I8938" s="8"/>
      <c r="J8938" s="8" t="s">
        <v>12630</v>
      </c>
      <c r="K8938" s="8" t="s">
        <v>12631</v>
      </c>
      <c r="L8938" s="8" t="s">
        <v>17373</v>
      </c>
      <c r="M8938" s="7" t="s">
        <v>1982</v>
      </c>
      <c r="N8938" s="9" t="s">
        <v>12633</v>
      </c>
    </row>
    <row r="8939" spans="1:14">
      <c r="A8939" s="7" t="s">
        <v>9897</v>
      </c>
      <c r="B8939" s="8"/>
      <c r="C8939" s="8" t="s">
        <v>17805</v>
      </c>
      <c r="D8939" s="8" t="s">
        <v>17806</v>
      </c>
      <c r="E8939" s="7" t="s">
        <v>12629</v>
      </c>
      <c r="F8939" s="8"/>
      <c r="G8939" s="8"/>
      <c r="H8939" s="8" t="s">
        <v>1651</v>
      </c>
      <c r="I8939" s="8"/>
      <c r="J8939" s="8" t="s">
        <v>12630</v>
      </c>
      <c r="K8939" s="8" t="s">
        <v>12631</v>
      </c>
      <c r="L8939" s="8" t="s">
        <v>17373</v>
      </c>
      <c r="M8939" s="7" t="s">
        <v>1982</v>
      </c>
      <c r="N8939" s="9" t="s">
        <v>12633</v>
      </c>
    </row>
    <row r="8940" spans="1:14">
      <c r="A8940" s="7" t="s">
        <v>9897</v>
      </c>
      <c r="B8940" s="8"/>
      <c r="C8940" s="8" t="s">
        <v>17807</v>
      </c>
      <c r="D8940" s="8" t="s">
        <v>17808</v>
      </c>
      <c r="E8940" s="7" t="s">
        <v>12629</v>
      </c>
      <c r="F8940" s="8"/>
      <c r="G8940" s="8"/>
      <c r="H8940" s="8" t="s">
        <v>1651</v>
      </c>
      <c r="I8940" s="8"/>
      <c r="J8940" s="8" t="s">
        <v>12630</v>
      </c>
      <c r="K8940" s="8" t="s">
        <v>12631</v>
      </c>
      <c r="L8940" s="8" t="s">
        <v>17373</v>
      </c>
      <c r="M8940" s="7" t="s">
        <v>1982</v>
      </c>
      <c r="N8940" s="9" t="s">
        <v>12633</v>
      </c>
    </row>
    <row r="8941" spans="1:14">
      <c r="A8941" s="7" t="s">
        <v>9897</v>
      </c>
      <c r="B8941" s="8"/>
      <c r="C8941" s="8" t="s">
        <v>17809</v>
      </c>
      <c r="D8941" s="8" t="s">
        <v>17810</v>
      </c>
      <c r="E8941" s="7" t="s">
        <v>12629</v>
      </c>
      <c r="F8941" s="8"/>
      <c r="G8941" s="8"/>
      <c r="H8941" s="8" t="s">
        <v>1651</v>
      </c>
      <c r="I8941" s="8"/>
      <c r="J8941" s="8" t="s">
        <v>12630</v>
      </c>
      <c r="K8941" s="8" t="s">
        <v>12631</v>
      </c>
      <c r="L8941" s="8" t="s">
        <v>17373</v>
      </c>
      <c r="M8941" s="7" t="s">
        <v>1982</v>
      </c>
      <c r="N8941" s="9" t="s">
        <v>12633</v>
      </c>
    </row>
    <row r="8942" spans="1:14">
      <c r="A8942" s="7" t="s">
        <v>9897</v>
      </c>
      <c r="B8942" s="8"/>
      <c r="C8942" s="8" t="s">
        <v>17811</v>
      </c>
      <c r="D8942" s="8" t="s">
        <v>17812</v>
      </c>
      <c r="E8942" s="7" t="s">
        <v>12629</v>
      </c>
      <c r="F8942" s="8"/>
      <c r="G8942" s="8"/>
      <c r="H8942" s="8" t="s">
        <v>1651</v>
      </c>
      <c r="I8942" s="8"/>
      <c r="J8942" s="8" t="s">
        <v>12630</v>
      </c>
      <c r="K8942" s="8" t="s">
        <v>12631</v>
      </c>
      <c r="L8942" s="8" t="s">
        <v>17373</v>
      </c>
      <c r="M8942" s="7" t="s">
        <v>1982</v>
      </c>
      <c r="N8942" s="9" t="s">
        <v>12633</v>
      </c>
    </row>
    <row r="8943" spans="1:14">
      <c r="A8943" s="7" t="s">
        <v>9897</v>
      </c>
      <c r="B8943" s="8"/>
      <c r="C8943" s="8" t="s">
        <v>17813</v>
      </c>
      <c r="D8943" s="8" t="s">
        <v>17814</v>
      </c>
      <c r="E8943" s="7" t="s">
        <v>12629</v>
      </c>
      <c r="F8943" s="8"/>
      <c r="G8943" s="8"/>
      <c r="H8943" s="8" t="s">
        <v>1651</v>
      </c>
      <c r="I8943" s="8"/>
      <c r="J8943" s="8" t="s">
        <v>12630</v>
      </c>
      <c r="K8943" s="8" t="s">
        <v>12631</v>
      </c>
      <c r="L8943" s="8" t="s">
        <v>17373</v>
      </c>
      <c r="M8943" s="7" t="s">
        <v>1982</v>
      </c>
      <c r="N8943" s="9" t="s">
        <v>12633</v>
      </c>
    </row>
    <row r="8944" spans="1:14">
      <c r="A8944" s="7" t="s">
        <v>9897</v>
      </c>
      <c r="B8944" s="8"/>
      <c r="C8944" s="8" t="s">
        <v>17815</v>
      </c>
      <c r="D8944" s="8" t="s">
        <v>17816</v>
      </c>
      <c r="E8944" s="7" t="s">
        <v>12629</v>
      </c>
      <c r="F8944" s="8"/>
      <c r="G8944" s="8"/>
      <c r="H8944" s="8" t="s">
        <v>1651</v>
      </c>
      <c r="I8944" s="8"/>
      <c r="J8944" s="8" t="s">
        <v>12630</v>
      </c>
      <c r="K8944" s="8" t="s">
        <v>12631</v>
      </c>
      <c r="L8944" s="8" t="s">
        <v>17373</v>
      </c>
      <c r="M8944" s="7" t="s">
        <v>1982</v>
      </c>
      <c r="N8944" s="9" t="s">
        <v>12633</v>
      </c>
    </row>
    <row r="8945" spans="1:14">
      <c r="A8945" s="7" t="s">
        <v>9897</v>
      </c>
      <c r="B8945" s="8"/>
      <c r="C8945" s="8" t="s">
        <v>17817</v>
      </c>
      <c r="D8945" s="8" t="s">
        <v>17818</v>
      </c>
      <c r="E8945" s="7" t="s">
        <v>12629</v>
      </c>
      <c r="F8945" s="8"/>
      <c r="G8945" s="8"/>
      <c r="H8945" s="8" t="s">
        <v>1651</v>
      </c>
      <c r="I8945" s="8"/>
      <c r="J8945" s="8" t="s">
        <v>12630</v>
      </c>
      <c r="K8945" s="8" t="s">
        <v>12631</v>
      </c>
      <c r="L8945" s="8" t="s">
        <v>17373</v>
      </c>
      <c r="M8945" s="7" t="s">
        <v>1982</v>
      </c>
      <c r="N8945" s="9" t="s">
        <v>12633</v>
      </c>
    </row>
    <row r="8946" spans="1:14">
      <c r="A8946" s="7" t="s">
        <v>9897</v>
      </c>
      <c r="B8946" s="7"/>
      <c r="C8946" s="7" t="s">
        <v>17819</v>
      </c>
      <c r="D8946" s="7" t="s">
        <v>17820</v>
      </c>
      <c r="E8946" s="7" t="s">
        <v>12629</v>
      </c>
      <c r="F8946" s="7"/>
      <c r="G8946" s="7"/>
      <c r="H8946" s="8" t="s">
        <v>1651</v>
      </c>
      <c r="I8946" s="8"/>
      <c r="J8946" s="8" t="s">
        <v>12630</v>
      </c>
      <c r="K8946" s="8" t="s">
        <v>12631</v>
      </c>
      <c r="L8946" s="8" t="s">
        <v>17373</v>
      </c>
      <c r="M8946" s="7" t="s">
        <v>1982</v>
      </c>
      <c r="N8946" s="9" t="s">
        <v>12633</v>
      </c>
    </row>
    <row r="8947" spans="1:14">
      <c r="A8947" s="7" t="s">
        <v>9897</v>
      </c>
      <c r="B8947" s="8"/>
      <c r="C8947" s="8" t="s">
        <v>17821</v>
      </c>
      <c r="D8947" s="8" t="s">
        <v>17822</v>
      </c>
      <c r="E8947" s="7" t="s">
        <v>12629</v>
      </c>
      <c r="F8947" s="8"/>
      <c r="G8947" s="8"/>
      <c r="H8947" s="8" t="s">
        <v>1651</v>
      </c>
      <c r="I8947" s="8"/>
      <c r="J8947" s="8" t="s">
        <v>12630</v>
      </c>
      <c r="K8947" s="8" t="s">
        <v>12631</v>
      </c>
      <c r="L8947" s="8" t="s">
        <v>17373</v>
      </c>
      <c r="M8947" s="7" t="s">
        <v>1982</v>
      </c>
      <c r="N8947" s="9" t="s">
        <v>12633</v>
      </c>
    </row>
    <row r="8948" spans="1:14">
      <c r="A8948" s="7" t="s">
        <v>9897</v>
      </c>
      <c r="B8948" s="8"/>
      <c r="C8948" s="8" t="s">
        <v>17823</v>
      </c>
      <c r="D8948" s="8" t="s">
        <v>17824</v>
      </c>
      <c r="E8948" s="7" t="s">
        <v>12629</v>
      </c>
      <c r="F8948" s="8"/>
      <c r="G8948" s="8"/>
      <c r="H8948" s="8" t="s">
        <v>1651</v>
      </c>
      <c r="I8948" s="8"/>
      <c r="J8948" s="8" t="s">
        <v>12630</v>
      </c>
      <c r="K8948" s="8" t="s">
        <v>12631</v>
      </c>
      <c r="L8948" s="8" t="s">
        <v>17373</v>
      </c>
      <c r="M8948" s="7" t="s">
        <v>1982</v>
      </c>
      <c r="N8948" s="9" t="s">
        <v>12633</v>
      </c>
    </row>
    <row r="8949" spans="1:14">
      <c r="A8949" s="7" t="s">
        <v>9897</v>
      </c>
      <c r="B8949" s="8"/>
      <c r="C8949" s="8" t="s">
        <v>17825</v>
      </c>
      <c r="D8949" s="8" t="s">
        <v>17826</v>
      </c>
      <c r="E8949" s="7" t="s">
        <v>12629</v>
      </c>
      <c r="F8949" s="8"/>
      <c r="G8949" s="8"/>
      <c r="H8949" s="8" t="s">
        <v>1651</v>
      </c>
      <c r="I8949" s="8"/>
      <c r="J8949" s="8" t="s">
        <v>12630</v>
      </c>
      <c r="K8949" s="8" t="s">
        <v>12631</v>
      </c>
      <c r="L8949" s="8" t="s">
        <v>17373</v>
      </c>
      <c r="M8949" s="7" t="s">
        <v>1982</v>
      </c>
      <c r="N8949" s="9" t="s">
        <v>12633</v>
      </c>
    </row>
    <row r="8950" spans="1:14">
      <c r="A8950" s="7" t="s">
        <v>9897</v>
      </c>
      <c r="B8950" s="7"/>
      <c r="C8950" s="8" t="s">
        <v>17827</v>
      </c>
      <c r="D8950" s="8" t="s">
        <v>17828</v>
      </c>
      <c r="E8950" s="7" t="s">
        <v>12629</v>
      </c>
      <c r="F8950" s="8"/>
      <c r="G8950" s="8"/>
      <c r="H8950" s="8" t="s">
        <v>1651</v>
      </c>
      <c r="I8950" s="8"/>
      <c r="J8950" s="8" t="s">
        <v>12630</v>
      </c>
      <c r="K8950" s="8" t="s">
        <v>12631</v>
      </c>
      <c r="L8950" s="8" t="s">
        <v>17373</v>
      </c>
      <c r="M8950" s="7" t="s">
        <v>1982</v>
      </c>
      <c r="N8950" s="9" t="s">
        <v>12633</v>
      </c>
    </row>
    <row r="8951" spans="1:14">
      <c r="A8951" s="7" t="s">
        <v>9897</v>
      </c>
      <c r="B8951" s="7"/>
      <c r="C8951" s="7" t="s">
        <v>17829</v>
      </c>
      <c r="D8951" s="7" t="s">
        <v>17830</v>
      </c>
      <c r="E8951" s="7" t="s">
        <v>12629</v>
      </c>
      <c r="F8951" s="7"/>
      <c r="G8951" s="7"/>
      <c r="H8951" s="8" t="s">
        <v>1651</v>
      </c>
      <c r="I8951" s="8"/>
      <c r="J8951" s="8" t="s">
        <v>12630</v>
      </c>
      <c r="K8951" s="8" t="s">
        <v>12631</v>
      </c>
      <c r="L8951" s="8" t="s">
        <v>17373</v>
      </c>
      <c r="M8951" s="7" t="s">
        <v>1982</v>
      </c>
      <c r="N8951" s="9" t="s">
        <v>12633</v>
      </c>
    </row>
    <row r="8952" spans="1:14">
      <c r="A8952" s="7" t="s">
        <v>9897</v>
      </c>
      <c r="B8952" s="8"/>
      <c r="C8952" s="8" t="s">
        <v>17831</v>
      </c>
      <c r="D8952" s="8" t="s">
        <v>17832</v>
      </c>
      <c r="E8952" s="7" t="s">
        <v>12629</v>
      </c>
      <c r="F8952" s="8"/>
      <c r="G8952" s="8"/>
      <c r="H8952" s="8" t="s">
        <v>1651</v>
      </c>
      <c r="I8952" s="8"/>
      <c r="J8952" s="8" t="s">
        <v>12630</v>
      </c>
      <c r="K8952" s="8" t="s">
        <v>12631</v>
      </c>
      <c r="L8952" s="8" t="s">
        <v>17373</v>
      </c>
      <c r="M8952" s="7" t="s">
        <v>1982</v>
      </c>
      <c r="N8952" s="9" t="s">
        <v>12633</v>
      </c>
    </row>
    <row r="8953" spans="1:14">
      <c r="A8953" s="7" t="s">
        <v>9897</v>
      </c>
      <c r="B8953" s="8"/>
      <c r="C8953" s="8" t="s">
        <v>17833</v>
      </c>
      <c r="D8953" s="8" t="s">
        <v>17834</v>
      </c>
      <c r="E8953" s="7" t="s">
        <v>12629</v>
      </c>
      <c r="F8953" s="8"/>
      <c r="G8953" s="8"/>
      <c r="H8953" s="8" t="s">
        <v>1651</v>
      </c>
      <c r="I8953" s="8"/>
      <c r="J8953" s="8" t="s">
        <v>12630</v>
      </c>
      <c r="K8953" s="8" t="s">
        <v>12631</v>
      </c>
      <c r="L8953" s="8" t="s">
        <v>17373</v>
      </c>
      <c r="M8953" s="7" t="s">
        <v>1982</v>
      </c>
      <c r="N8953" s="9" t="s">
        <v>12633</v>
      </c>
    </row>
    <row r="8954" spans="1:14">
      <c r="A8954" s="7" t="s">
        <v>9897</v>
      </c>
      <c r="B8954" s="8"/>
      <c r="C8954" s="8" t="s">
        <v>17835</v>
      </c>
      <c r="D8954" s="8" t="s">
        <v>17836</v>
      </c>
      <c r="E8954" s="7" t="s">
        <v>12629</v>
      </c>
      <c r="F8954" s="8"/>
      <c r="G8954" s="8"/>
      <c r="H8954" s="8" t="s">
        <v>1651</v>
      </c>
      <c r="I8954" s="8"/>
      <c r="J8954" s="8" t="s">
        <v>12630</v>
      </c>
      <c r="K8954" s="8" t="s">
        <v>12631</v>
      </c>
      <c r="L8954" s="8" t="s">
        <v>17373</v>
      </c>
      <c r="M8954" s="7" t="s">
        <v>1982</v>
      </c>
      <c r="N8954" s="9" t="s">
        <v>12633</v>
      </c>
    </row>
    <row r="8955" spans="1:14">
      <c r="A8955" s="7" t="s">
        <v>9897</v>
      </c>
      <c r="B8955" s="7"/>
      <c r="C8955" s="7" t="s">
        <v>17837</v>
      </c>
      <c r="D8955" s="7" t="s">
        <v>17838</v>
      </c>
      <c r="E8955" s="7" t="s">
        <v>12629</v>
      </c>
      <c r="F8955" s="7"/>
      <c r="G8955" s="7"/>
      <c r="H8955" s="7" t="s">
        <v>1651</v>
      </c>
      <c r="I8955" s="7"/>
      <c r="J8955" s="8" t="s">
        <v>12630</v>
      </c>
      <c r="K8955" s="7" t="s">
        <v>12631</v>
      </c>
      <c r="L8955" s="8" t="s">
        <v>17373</v>
      </c>
      <c r="M8955" s="7" t="s">
        <v>1982</v>
      </c>
      <c r="N8955" s="9" t="s">
        <v>12633</v>
      </c>
    </row>
    <row r="8956" spans="1:14">
      <c r="A8956" s="7" t="s">
        <v>9897</v>
      </c>
      <c r="B8956" s="7"/>
      <c r="C8956" s="8" t="s">
        <v>17839</v>
      </c>
      <c r="D8956" s="8" t="s">
        <v>17840</v>
      </c>
      <c r="E8956" s="7" t="s">
        <v>12629</v>
      </c>
      <c r="F8956" s="8"/>
      <c r="G8956" s="8"/>
      <c r="H8956" s="8" t="s">
        <v>1651</v>
      </c>
      <c r="I8956" s="8"/>
      <c r="J8956" s="8" t="s">
        <v>12630</v>
      </c>
      <c r="K8956" s="8" t="s">
        <v>12631</v>
      </c>
      <c r="L8956" s="8" t="s">
        <v>17373</v>
      </c>
      <c r="M8956" s="7" t="s">
        <v>1982</v>
      </c>
      <c r="N8956" s="9" t="s">
        <v>12633</v>
      </c>
    </row>
    <row r="8957" spans="1:14">
      <c r="A8957" s="7" t="s">
        <v>9897</v>
      </c>
      <c r="B8957" s="7"/>
      <c r="C8957" s="7" t="s">
        <v>17841</v>
      </c>
      <c r="D8957" s="7" t="s">
        <v>17842</v>
      </c>
      <c r="E8957" s="7" t="s">
        <v>12629</v>
      </c>
      <c r="F8957" s="7"/>
      <c r="G8957" s="7"/>
      <c r="H8957" s="8" t="s">
        <v>1651</v>
      </c>
      <c r="I8957" s="8"/>
      <c r="J8957" s="8" t="s">
        <v>12630</v>
      </c>
      <c r="K8957" s="8" t="s">
        <v>12631</v>
      </c>
      <c r="L8957" s="8" t="s">
        <v>17373</v>
      </c>
      <c r="M8957" s="7" t="s">
        <v>1982</v>
      </c>
      <c r="N8957" s="9" t="s">
        <v>12633</v>
      </c>
    </row>
    <row r="8958" spans="1:14">
      <c r="A8958" s="7" t="s">
        <v>9897</v>
      </c>
      <c r="B8958" s="7"/>
      <c r="C8958" s="8" t="s">
        <v>17843</v>
      </c>
      <c r="D8958" s="8" t="s">
        <v>17844</v>
      </c>
      <c r="E8958" s="7" t="s">
        <v>12629</v>
      </c>
      <c r="F8958" s="8"/>
      <c r="G8958" s="8"/>
      <c r="H8958" s="8" t="s">
        <v>1651</v>
      </c>
      <c r="I8958" s="8"/>
      <c r="J8958" s="8" t="s">
        <v>12630</v>
      </c>
      <c r="K8958" s="8" t="s">
        <v>12631</v>
      </c>
      <c r="L8958" s="8" t="s">
        <v>17373</v>
      </c>
      <c r="M8958" s="7" t="s">
        <v>1982</v>
      </c>
      <c r="N8958" s="9" t="s">
        <v>12633</v>
      </c>
    </row>
    <row r="8959" spans="1:14">
      <c r="A8959" s="7" t="s">
        <v>9897</v>
      </c>
      <c r="B8959" s="8"/>
      <c r="C8959" s="8" t="s">
        <v>17845</v>
      </c>
      <c r="D8959" s="8" t="s">
        <v>17846</v>
      </c>
      <c r="E8959" s="7" t="s">
        <v>12629</v>
      </c>
      <c r="F8959" s="8"/>
      <c r="G8959" s="8"/>
      <c r="H8959" s="8" t="s">
        <v>1651</v>
      </c>
      <c r="I8959" s="8"/>
      <c r="J8959" s="8" t="s">
        <v>12630</v>
      </c>
      <c r="K8959" s="8" t="s">
        <v>12631</v>
      </c>
      <c r="L8959" s="8" t="s">
        <v>17373</v>
      </c>
      <c r="M8959" s="7" t="s">
        <v>1982</v>
      </c>
      <c r="N8959" s="9" t="s">
        <v>12633</v>
      </c>
    </row>
    <row r="8960" spans="1:14">
      <c r="A8960" s="7" t="s">
        <v>9897</v>
      </c>
      <c r="B8960" s="7"/>
      <c r="C8960" s="9" t="s">
        <v>17847</v>
      </c>
      <c r="D8960" s="9" t="s">
        <v>17848</v>
      </c>
      <c r="E8960" s="7" t="s">
        <v>12629</v>
      </c>
      <c r="F8960" s="7"/>
      <c r="G8960" s="7"/>
      <c r="H8960" s="7" t="s">
        <v>1651</v>
      </c>
      <c r="I8960" s="7"/>
      <c r="J8960" s="8" t="s">
        <v>12630</v>
      </c>
      <c r="K8960" s="7" t="s">
        <v>12631</v>
      </c>
      <c r="L8960" s="8" t="s">
        <v>17373</v>
      </c>
      <c r="M8960" s="7" t="s">
        <v>1982</v>
      </c>
      <c r="N8960" s="9" t="s">
        <v>12633</v>
      </c>
    </row>
    <row r="8961" spans="1:14">
      <c r="A8961" s="7" t="s">
        <v>9897</v>
      </c>
      <c r="B8961" s="8"/>
      <c r="C8961" s="8" t="s">
        <v>17849</v>
      </c>
      <c r="D8961" s="8" t="s">
        <v>17850</v>
      </c>
      <c r="E8961" s="7" t="s">
        <v>12629</v>
      </c>
      <c r="F8961" s="8"/>
      <c r="G8961" s="8"/>
      <c r="H8961" s="8" t="s">
        <v>1651</v>
      </c>
      <c r="I8961" s="8"/>
      <c r="J8961" s="8" t="s">
        <v>12630</v>
      </c>
      <c r="K8961" s="8" t="s">
        <v>12631</v>
      </c>
      <c r="L8961" s="8" t="s">
        <v>17373</v>
      </c>
      <c r="M8961" s="7" t="s">
        <v>1982</v>
      </c>
      <c r="N8961" s="9" t="s">
        <v>12633</v>
      </c>
    </row>
    <row r="8962" spans="1:14">
      <c r="A8962" s="7" t="s">
        <v>9897</v>
      </c>
      <c r="B8962" s="8"/>
      <c r="C8962" s="8" t="s">
        <v>17851</v>
      </c>
      <c r="D8962" s="8" t="s">
        <v>17852</v>
      </c>
      <c r="E8962" s="7" t="s">
        <v>12629</v>
      </c>
      <c r="F8962" s="8"/>
      <c r="G8962" s="8"/>
      <c r="H8962" s="8" t="s">
        <v>1651</v>
      </c>
      <c r="I8962" s="8"/>
      <c r="J8962" s="8" t="s">
        <v>12630</v>
      </c>
      <c r="K8962" s="8" t="s">
        <v>12631</v>
      </c>
      <c r="L8962" s="8" t="s">
        <v>17373</v>
      </c>
      <c r="M8962" s="7" t="s">
        <v>1982</v>
      </c>
      <c r="N8962" s="9" t="s">
        <v>12633</v>
      </c>
    </row>
    <row r="8963" spans="1:14">
      <c r="A8963" s="7" t="s">
        <v>9897</v>
      </c>
      <c r="B8963" s="8"/>
      <c r="C8963" s="8" t="s">
        <v>17853</v>
      </c>
      <c r="D8963" s="8" t="s">
        <v>17854</v>
      </c>
      <c r="E8963" s="7" t="s">
        <v>12629</v>
      </c>
      <c r="F8963" s="8"/>
      <c r="G8963" s="8"/>
      <c r="H8963" s="8" t="s">
        <v>1651</v>
      </c>
      <c r="I8963" s="8"/>
      <c r="J8963" s="8" t="s">
        <v>12630</v>
      </c>
      <c r="K8963" s="8" t="s">
        <v>12631</v>
      </c>
      <c r="L8963" s="8" t="s">
        <v>17373</v>
      </c>
      <c r="M8963" s="7" t="s">
        <v>1982</v>
      </c>
      <c r="N8963" s="9" t="s">
        <v>12633</v>
      </c>
    </row>
    <row r="8964" spans="1:14">
      <c r="A8964" s="7" t="s">
        <v>9897</v>
      </c>
      <c r="B8964" s="7"/>
      <c r="C8964" s="8" t="s">
        <v>17855</v>
      </c>
      <c r="D8964" s="8" t="s">
        <v>17856</v>
      </c>
      <c r="E8964" s="7" t="s">
        <v>12629</v>
      </c>
      <c r="F8964" s="8"/>
      <c r="G8964" s="8"/>
      <c r="H8964" s="8" t="s">
        <v>1651</v>
      </c>
      <c r="I8964" s="8"/>
      <c r="J8964" s="8" t="s">
        <v>12630</v>
      </c>
      <c r="K8964" s="8" t="s">
        <v>12631</v>
      </c>
      <c r="L8964" s="8" t="s">
        <v>17373</v>
      </c>
      <c r="M8964" s="7" t="s">
        <v>1982</v>
      </c>
      <c r="N8964" s="9" t="s">
        <v>12633</v>
      </c>
    </row>
    <row r="8965" spans="1:14">
      <c r="A8965" s="7" t="s">
        <v>9897</v>
      </c>
      <c r="B8965" s="8"/>
      <c r="C8965" s="8" t="s">
        <v>17857</v>
      </c>
      <c r="D8965" s="8" t="s">
        <v>17858</v>
      </c>
      <c r="E8965" s="7" t="s">
        <v>12629</v>
      </c>
      <c r="F8965" s="8"/>
      <c r="G8965" s="8"/>
      <c r="H8965" s="8" t="s">
        <v>1651</v>
      </c>
      <c r="I8965" s="8"/>
      <c r="J8965" s="8" t="s">
        <v>12630</v>
      </c>
      <c r="K8965" s="8" t="s">
        <v>12631</v>
      </c>
      <c r="L8965" s="8" t="s">
        <v>17373</v>
      </c>
      <c r="M8965" s="7" t="s">
        <v>1982</v>
      </c>
      <c r="N8965" s="9" t="s">
        <v>12633</v>
      </c>
    </row>
    <row r="8966" spans="1:14">
      <c r="A8966" s="7" t="s">
        <v>9897</v>
      </c>
      <c r="B8966" s="8"/>
      <c r="C8966" s="8" t="s">
        <v>17859</v>
      </c>
      <c r="D8966" s="8" t="s">
        <v>17860</v>
      </c>
      <c r="E8966" s="7" t="s">
        <v>12629</v>
      </c>
      <c r="F8966" s="8"/>
      <c r="G8966" s="8"/>
      <c r="H8966" s="8" t="s">
        <v>1651</v>
      </c>
      <c r="I8966" s="8"/>
      <c r="J8966" s="8" t="s">
        <v>12630</v>
      </c>
      <c r="K8966" s="8" t="s">
        <v>12631</v>
      </c>
      <c r="L8966" s="8" t="s">
        <v>17373</v>
      </c>
      <c r="M8966" s="7" t="s">
        <v>1982</v>
      </c>
      <c r="N8966" s="9" t="s">
        <v>12633</v>
      </c>
    </row>
    <row r="8967" spans="1:14">
      <c r="A8967" s="7" t="s">
        <v>9897</v>
      </c>
      <c r="B8967" s="7"/>
      <c r="C8967" s="8" t="s">
        <v>17861</v>
      </c>
      <c r="D8967" s="8" t="s">
        <v>17862</v>
      </c>
      <c r="E8967" s="7" t="s">
        <v>12629</v>
      </c>
      <c r="F8967" s="8"/>
      <c r="G8967" s="8"/>
      <c r="H8967" s="8" t="s">
        <v>1651</v>
      </c>
      <c r="I8967" s="8"/>
      <c r="J8967" s="8" t="s">
        <v>12630</v>
      </c>
      <c r="K8967" s="8" t="s">
        <v>12631</v>
      </c>
      <c r="L8967" s="8" t="s">
        <v>17373</v>
      </c>
      <c r="M8967" s="7" t="s">
        <v>1982</v>
      </c>
      <c r="N8967" s="9" t="s">
        <v>12633</v>
      </c>
    </row>
    <row r="8968" spans="1:14">
      <c r="A8968" s="7" t="s">
        <v>9897</v>
      </c>
      <c r="B8968" s="7"/>
      <c r="C8968" s="8" t="s">
        <v>17863</v>
      </c>
      <c r="D8968" s="8" t="s">
        <v>17864</v>
      </c>
      <c r="E8968" s="7" t="s">
        <v>12629</v>
      </c>
      <c r="F8968" s="8"/>
      <c r="G8968" s="8"/>
      <c r="H8968" s="8" t="s">
        <v>1651</v>
      </c>
      <c r="I8968" s="8"/>
      <c r="J8968" s="8" t="s">
        <v>12630</v>
      </c>
      <c r="K8968" s="8" t="s">
        <v>12631</v>
      </c>
      <c r="L8968" s="8" t="s">
        <v>17373</v>
      </c>
      <c r="M8968" s="7" t="s">
        <v>1982</v>
      </c>
      <c r="N8968" s="9" t="s">
        <v>12633</v>
      </c>
    </row>
    <row r="8969" spans="1:14">
      <c r="A8969" s="7" t="s">
        <v>9897</v>
      </c>
      <c r="B8969" s="7"/>
      <c r="C8969" s="8" t="s">
        <v>17865</v>
      </c>
      <c r="D8969" s="8" t="s">
        <v>17866</v>
      </c>
      <c r="E8969" s="7" t="s">
        <v>12629</v>
      </c>
      <c r="F8969" s="8"/>
      <c r="G8969" s="8"/>
      <c r="H8969" s="8" t="s">
        <v>1651</v>
      </c>
      <c r="I8969" s="8"/>
      <c r="J8969" s="8" t="s">
        <v>12630</v>
      </c>
      <c r="K8969" s="8" t="s">
        <v>12631</v>
      </c>
      <c r="L8969" s="8" t="s">
        <v>17373</v>
      </c>
      <c r="M8969" s="7" t="s">
        <v>1982</v>
      </c>
      <c r="N8969" s="9" t="s">
        <v>12633</v>
      </c>
    </row>
    <row r="8970" spans="1:14">
      <c r="A8970" s="7" t="s">
        <v>9897</v>
      </c>
      <c r="B8970" s="7"/>
      <c r="C8970" s="7" t="s">
        <v>17867</v>
      </c>
      <c r="D8970" s="7" t="s">
        <v>17868</v>
      </c>
      <c r="E8970" s="7" t="s">
        <v>12629</v>
      </c>
      <c r="F8970" s="7"/>
      <c r="G8970" s="7"/>
      <c r="H8970" s="7" t="s">
        <v>1651</v>
      </c>
      <c r="I8970" s="7"/>
      <c r="J8970" s="8" t="s">
        <v>12630</v>
      </c>
      <c r="K8970" s="7" t="s">
        <v>12631</v>
      </c>
      <c r="L8970" s="8" t="s">
        <v>17373</v>
      </c>
      <c r="M8970" s="7" t="s">
        <v>1982</v>
      </c>
      <c r="N8970" s="9" t="s">
        <v>12633</v>
      </c>
    </row>
    <row r="8971" spans="1:14">
      <c r="A8971" s="7" t="s">
        <v>9897</v>
      </c>
      <c r="B8971" s="8"/>
      <c r="C8971" s="8" t="s">
        <v>17869</v>
      </c>
      <c r="D8971" s="8" t="s">
        <v>17870</v>
      </c>
      <c r="E8971" s="7" t="s">
        <v>12629</v>
      </c>
      <c r="F8971" s="8"/>
      <c r="G8971" s="8"/>
      <c r="H8971" s="8" t="s">
        <v>1651</v>
      </c>
      <c r="I8971" s="8"/>
      <c r="J8971" s="8" t="s">
        <v>12630</v>
      </c>
      <c r="K8971" s="8" t="s">
        <v>12631</v>
      </c>
      <c r="L8971" s="8" t="s">
        <v>17373</v>
      </c>
      <c r="M8971" s="7" t="s">
        <v>1982</v>
      </c>
      <c r="N8971" s="9" t="s">
        <v>12633</v>
      </c>
    </row>
    <row r="8972" spans="1:14">
      <c r="A8972" s="7" t="s">
        <v>9897</v>
      </c>
      <c r="B8972" s="8"/>
      <c r="C8972" s="8" t="s">
        <v>17871</v>
      </c>
      <c r="D8972" s="8" t="s">
        <v>17872</v>
      </c>
      <c r="E8972" s="7" t="s">
        <v>12629</v>
      </c>
      <c r="F8972" s="8"/>
      <c r="G8972" s="8"/>
      <c r="H8972" s="8" t="s">
        <v>1651</v>
      </c>
      <c r="I8972" s="8"/>
      <c r="J8972" s="8" t="s">
        <v>12630</v>
      </c>
      <c r="K8972" s="8" t="s">
        <v>12631</v>
      </c>
      <c r="L8972" s="8" t="s">
        <v>17373</v>
      </c>
      <c r="M8972" s="7" t="s">
        <v>1982</v>
      </c>
      <c r="N8972" s="9" t="s">
        <v>12633</v>
      </c>
    </row>
    <row r="8973" spans="1:14">
      <c r="A8973" s="7" t="s">
        <v>9897</v>
      </c>
      <c r="B8973" s="8"/>
      <c r="C8973" s="8" t="s">
        <v>17873</v>
      </c>
      <c r="D8973" s="8" t="s">
        <v>17874</v>
      </c>
      <c r="E8973" s="7" t="s">
        <v>12629</v>
      </c>
      <c r="F8973" s="8"/>
      <c r="G8973" s="8"/>
      <c r="H8973" s="8" t="s">
        <v>1651</v>
      </c>
      <c r="I8973" s="8"/>
      <c r="J8973" s="8" t="s">
        <v>12630</v>
      </c>
      <c r="K8973" s="8" t="s">
        <v>12631</v>
      </c>
      <c r="L8973" s="8" t="s">
        <v>17373</v>
      </c>
      <c r="M8973" s="7" t="s">
        <v>1982</v>
      </c>
      <c r="N8973" s="9" t="s">
        <v>12633</v>
      </c>
    </row>
    <row r="8974" spans="1:14">
      <c r="A8974" s="7" t="s">
        <v>9897</v>
      </c>
      <c r="B8974" s="8"/>
      <c r="C8974" s="8" t="s">
        <v>17875</v>
      </c>
      <c r="D8974" s="8" t="s">
        <v>17876</v>
      </c>
      <c r="E8974" s="7" t="s">
        <v>12629</v>
      </c>
      <c r="F8974" s="8"/>
      <c r="G8974" s="8"/>
      <c r="H8974" s="8" t="s">
        <v>1651</v>
      </c>
      <c r="I8974" s="8"/>
      <c r="J8974" s="8" t="s">
        <v>12630</v>
      </c>
      <c r="K8974" s="8" t="s">
        <v>12631</v>
      </c>
      <c r="L8974" s="8" t="s">
        <v>17373</v>
      </c>
      <c r="M8974" s="7" t="s">
        <v>1982</v>
      </c>
      <c r="N8974" s="9" t="s">
        <v>12633</v>
      </c>
    </row>
    <row r="8975" spans="1:14">
      <c r="A8975" s="7" t="s">
        <v>9897</v>
      </c>
      <c r="B8975" s="8"/>
      <c r="C8975" s="8" t="s">
        <v>17877</v>
      </c>
      <c r="D8975" s="8" t="s">
        <v>17878</v>
      </c>
      <c r="E8975" s="7" t="s">
        <v>12629</v>
      </c>
      <c r="F8975" s="8"/>
      <c r="G8975" s="8"/>
      <c r="H8975" s="8" t="s">
        <v>1651</v>
      </c>
      <c r="I8975" s="8"/>
      <c r="J8975" s="8" t="s">
        <v>12630</v>
      </c>
      <c r="K8975" s="8" t="s">
        <v>12631</v>
      </c>
      <c r="L8975" s="8" t="s">
        <v>17373</v>
      </c>
      <c r="M8975" s="7" t="s">
        <v>1982</v>
      </c>
      <c r="N8975" s="9" t="s">
        <v>12633</v>
      </c>
    </row>
    <row r="8976" spans="1:14">
      <c r="A8976" s="7" t="s">
        <v>9897</v>
      </c>
      <c r="B8976" s="8"/>
      <c r="C8976" s="8" t="s">
        <v>17879</v>
      </c>
      <c r="D8976" s="8" t="s">
        <v>17880</v>
      </c>
      <c r="E8976" s="7" t="s">
        <v>12629</v>
      </c>
      <c r="F8976" s="8"/>
      <c r="G8976" s="8"/>
      <c r="H8976" s="8" t="s">
        <v>1651</v>
      </c>
      <c r="I8976" s="8"/>
      <c r="J8976" s="8" t="s">
        <v>12630</v>
      </c>
      <c r="K8976" s="8" t="s">
        <v>12631</v>
      </c>
      <c r="L8976" s="8" t="s">
        <v>17373</v>
      </c>
      <c r="M8976" s="7" t="s">
        <v>1982</v>
      </c>
      <c r="N8976" s="9" t="s">
        <v>12633</v>
      </c>
    </row>
    <row r="8977" spans="1:14">
      <c r="A8977" s="7" t="s">
        <v>9897</v>
      </c>
      <c r="B8977" s="8"/>
      <c r="C8977" s="8" t="s">
        <v>17881</v>
      </c>
      <c r="D8977" s="8" t="s">
        <v>17882</v>
      </c>
      <c r="E8977" s="7" t="s">
        <v>12629</v>
      </c>
      <c r="F8977" s="8"/>
      <c r="G8977" s="8"/>
      <c r="H8977" s="8" t="s">
        <v>1651</v>
      </c>
      <c r="I8977" s="8"/>
      <c r="J8977" s="8" t="s">
        <v>12630</v>
      </c>
      <c r="K8977" s="8" t="s">
        <v>12631</v>
      </c>
      <c r="L8977" s="8" t="s">
        <v>17373</v>
      </c>
      <c r="M8977" s="7" t="s">
        <v>1982</v>
      </c>
      <c r="N8977" s="9" t="s">
        <v>12633</v>
      </c>
    </row>
    <row r="8978" spans="1:14">
      <c r="A8978" s="7" t="s">
        <v>9897</v>
      </c>
      <c r="B8978" s="8"/>
      <c r="C8978" s="8" t="s">
        <v>17883</v>
      </c>
      <c r="D8978" s="8" t="s">
        <v>17884</v>
      </c>
      <c r="E8978" s="7" t="s">
        <v>12629</v>
      </c>
      <c r="F8978" s="8"/>
      <c r="G8978" s="8"/>
      <c r="H8978" s="8" t="s">
        <v>1651</v>
      </c>
      <c r="I8978" s="8"/>
      <c r="J8978" s="8" t="s">
        <v>12630</v>
      </c>
      <c r="K8978" s="8" t="s">
        <v>12631</v>
      </c>
      <c r="L8978" s="8" t="s">
        <v>17373</v>
      </c>
      <c r="M8978" s="7" t="s">
        <v>1982</v>
      </c>
      <c r="N8978" s="9" t="s">
        <v>12633</v>
      </c>
    </row>
    <row r="8979" spans="1:14">
      <c r="A8979" s="7" t="s">
        <v>9897</v>
      </c>
      <c r="B8979" s="8"/>
      <c r="C8979" s="8" t="s">
        <v>17885</v>
      </c>
      <c r="D8979" s="8" t="s">
        <v>17886</v>
      </c>
      <c r="E8979" s="7" t="s">
        <v>12629</v>
      </c>
      <c r="F8979" s="8"/>
      <c r="G8979" s="8"/>
      <c r="H8979" s="8" t="s">
        <v>1651</v>
      </c>
      <c r="I8979" s="8"/>
      <c r="J8979" s="8" t="s">
        <v>12630</v>
      </c>
      <c r="K8979" s="8" t="s">
        <v>12631</v>
      </c>
      <c r="L8979" s="8" t="s">
        <v>17373</v>
      </c>
      <c r="M8979" s="7" t="s">
        <v>1982</v>
      </c>
      <c r="N8979" s="9" t="s">
        <v>12633</v>
      </c>
    </row>
    <row r="8980" spans="1:14">
      <c r="A8980" s="7" t="s">
        <v>9897</v>
      </c>
      <c r="B8980" s="8"/>
      <c r="C8980" s="8" t="s">
        <v>17887</v>
      </c>
      <c r="D8980" s="8" t="s">
        <v>17888</v>
      </c>
      <c r="E8980" s="7" t="s">
        <v>12629</v>
      </c>
      <c r="F8980" s="8"/>
      <c r="G8980" s="8"/>
      <c r="H8980" s="8" t="s">
        <v>1651</v>
      </c>
      <c r="I8980" s="8"/>
      <c r="J8980" s="8" t="s">
        <v>12630</v>
      </c>
      <c r="K8980" s="8" t="s">
        <v>12631</v>
      </c>
      <c r="L8980" s="8" t="s">
        <v>17373</v>
      </c>
      <c r="M8980" s="7" t="s">
        <v>1982</v>
      </c>
      <c r="N8980" s="9" t="s">
        <v>12633</v>
      </c>
    </row>
    <row r="8981" spans="1:14">
      <c r="A8981" s="7" t="s">
        <v>9897</v>
      </c>
      <c r="B8981" s="7"/>
      <c r="C8981" s="8" t="s">
        <v>17889</v>
      </c>
      <c r="D8981" s="8" t="s">
        <v>17890</v>
      </c>
      <c r="E8981" s="7" t="s">
        <v>12629</v>
      </c>
      <c r="F8981" s="8"/>
      <c r="G8981" s="8"/>
      <c r="H8981" s="8" t="s">
        <v>1651</v>
      </c>
      <c r="I8981" s="8"/>
      <c r="J8981" s="8" t="s">
        <v>12630</v>
      </c>
      <c r="K8981" s="8" t="s">
        <v>12631</v>
      </c>
      <c r="L8981" s="8" t="s">
        <v>17373</v>
      </c>
      <c r="M8981" s="7" t="s">
        <v>1982</v>
      </c>
      <c r="N8981" s="9" t="s">
        <v>12633</v>
      </c>
    </row>
    <row r="8982" spans="1:14">
      <c r="A8982" s="7" t="s">
        <v>9897</v>
      </c>
      <c r="B8982" s="7"/>
      <c r="C8982" s="7" t="s">
        <v>17891</v>
      </c>
      <c r="D8982" s="7" t="s">
        <v>17892</v>
      </c>
      <c r="E8982" s="7" t="s">
        <v>12629</v>
      </c>
      <c r="F8982" s="7"/>
      <c r="G8982" s="7"/>
      <c r="H8982" s="8" t="s">
        <v>1651</v>
      </c>
      <c r="I8982" s="8"/>
      <c r="J8982" s="8" t="s">
        <v>12630</v>
      </c>
      <c r="K8982" s="8" t="s">
        <v>12631</v>
      </c>
      <c r="L8982" s="8" t="s">
        <v>17373</v>
      </c>
      <c r="M8982" s="7" t="s">
        <v>1982</v>
      </c>
      <c r="N8982" s="9" t="s">
        <v>12633</v>
      </c>
    </row>
    <row r="8983" spans="1:14">
      <c r="A8983" s="7" t="s">
        <v>9897</v>
      </c>
      <c r="B8983" s="7"/>
      <c r="C8983" s="7" t="s">
        <v>17893</v>
      </c>
      <c r="D8983" s="7" t="s">
        <v>17894</v>
      </c>
      <c r="E8983" s="7" t="s">
        <v>12629</v>
      </c>
      <c r="F8983" s="7"/>
      <c r="G8983" s="7"/>
      <c r="H8983" s="8" t="s">
        <v>1651</v>
      </c>
      <c r="I8983" s="8"/>
      <c r="J8983" s="8" t="s">
        <v>12630</v>
      </c>
      <c r="K8983" s="8" t="s">
        <v>12631</v>
      </c>
      <c r="L8983" s="8" t="s">
        <v>17373</v>
      </c>
      <c r="M8983" s="7" t="s">
        <v>1982</v>
      </c>
      <c r="N8983" s="9" t="s">
        <v>12633</v>
      </c>
    </row>
    <row r="8984" spans="1:14">
      <c r="A8984" s="7" t="s">
        <v>9897</v>
      </c>
      <c r="B8984" s="7"/>
      <c r="C8984" s="7" t="s">
        <v>17895</v>
      </c>
      <c r="D8984" s="7" t="s">
        <v>17896</v>
      </c>
      <c r="E8984" s="7" t="s">
        <v>12629</v>
      </c>
      <c r="F8984" s="7"/>
      <c r="G8984" s="7"/>
      <c r="H8984" s="8" t="s">
        <v>1651</v>
      </c>
      <c r="I8984" s="8"/>
      <c r="J8984" s="8" t="s">
        <v>12630</v>
      </c>
      <c r="K8984" s="8" t="s">
        <v>12631</v>
      </c>
      <c r="L8984" s="8" t="s">
        <v>17373</v>
      </c>
      <c r="M8984" s="7" t="s">
        <v>1982</v>
      </c>
      <c r="N8984" s="9" t="s">
        <v>12633</v>
      </c>
    </row>
    <row r="8985" spans="1:14">
      <c r="A8985" s="7" t="s">
        <v>9897</v>
      </c>
      <c r="B8985" s="7"/>
      <c r="C8985" s="7" t="s">
        <v>17897</v>
      </c>
      <c r="D8985" s="7" t="s">
        <v>17898</v>
      </c>
      <c r="E8985" s="7" t="s">
        <v>12629</v>
      </c>
      <c r="F8985" s="7"/>
      <c r="G8985" s="7"/>
      <c r="H8985" s="8" t="s">
        <v>1651</v>
      </c>
      <c r="I8985" s="8"/>
      <c r="J8985" s="8" t="s">
        <v>12630</v>
      </c>
      <c r="K8985" s="8" t="s">
        <v>12631</v>
      </c>
      <c r="L8985" s="8" t="s">
        <v>17373</v>
      </c>
      <c r="M8985" s="7" t="s">
        <v>1982</v>
      </c>
      <c r="N8985" s="9" t="s">
        <v>12633</v>
      </c>
    </row>
    <row r="8986" spans="1:14">
      <c r="A8986" s="7" t="s">
        <v>9897</v>
      </c>
      <c r="B8986" s="8"/>
      <c r="C8986" s="8" t="s">
        <v>17899</v>
      </c>
      <c r="D8986" s="8" t="s">
        <v>17900</v>
      </c>
      <c r="E8986" s="7" t="s">
        <v>12629</v>
      </c>
      <c r="F8986" s="8"/>
      <c r="G8986" s="8"/>
      <c r="H8986" s="8" t="s">
        <v>1651</v>
      </c>
      <c r="I8986" s="8"/>
      <c r="J8986" s="8" t="s">
        <v>12630</v>
      </c>
      <c r="K8986" s="8" t="s">
        <v>12631</v>
      </c>
      <c r="L8986" s="8" t="s">
        <v>17373</v>
      </c>
      <c r="M8986" s="7" t="s">
        <v>1982</v>
      </c>
      <c r="N8986" s="9" t="s">
        <v>12633</v>
      </c>
    </row>
    <row r="8987" spans="1:14">
      <c r="A8987" s="7" t="s">
        <v>9897</v>
      </c>
      <c r="B8987" s="7"/>
      <c r="C8987" s="8" t="s">
        <v>17901</v>
      </c>
      <c r="D8987" s="8" t="s">
        <v>17902</v>
      </c>
      <c r="E8987" s="7" t="s">
        <v>12629</v>
      </c>
      <c r="F8987" s="8"/>
      <c r="G8987" s="8"/>
      <c r="H8987" s="8" t="s">
        <v>1651</v>
      </c>
      <c r="I8987" s="8"/>
      <c r="J8987" s="8" t="s">
        <v>12630</v>
      </c>
      <c r="K8987" s="8" t="s">
        <v>12631</v>
      </c>
      <c r="L8987" s="8" t="s">
        <v>17373</v>
      </c>
      <c r="M8987" s="7" t="s">
        <v>1982</v>
      </c>
      <c r="N8987" s="9" t="s">
        <v>12633</v>
      </c>
    </row>
    <row r="8988" spans="1:14">
      <c r="A8988" s="7" t="s">
        <v>9897</v>
      </c>
      <c r="B8988" s="7"/>
      <c r="C8988" s="8" t="s">
        <v>17903</v>
      </c>
      <c r="D8988" s="8" t="s">
        <v>17904</v>
      </c>
      <c r="E8988" s="7" t="s">
        <v>12629</v>
      </c>
      <c r="F8988" s="8"/>
      <c r="G8988" s="8"/>
      <c r="H8988" s="8" t="s">
        <v>1651</v>
      </c>
      <c r="I8988" s="8"/>
      <c r="J8988" s="8" t="s">
        <v>12630</v>
      </c>
      <c r="K8988" s="8" t="s">
        <v>12631</v>
      </c>
      <c r="L8988" s="8" t="s">
        <v>17373</v>
      </c>
      <c r="M8988" s="7" t="s">
        <v>1982</v>
      </c>
      <c r="N8988" s="9" t="s">
        <v>12633</v>
      </c>
    </row>
    <row r="8989" spans="1:14">
      <c r="A8989" s="7" t="s">
        <v>9897</v>
      </c>
      <c r="B8989" s="8"/>
      <c r="C8989" s="8" t="s">
        <v>17905</v>
      </c>
      <c r="D8989" s="8" t="s">
        <v>17906</v>
      </c>
      <c r="E8989" s="7" t="s">
        <v>12629</v>
      </c>
      <c r="F8989" s="8"/>
      <c r="G8989" s="8"/>
      <c r="H8989" s="8" t="s">
        <v>1651</v>
      </c>
      <c r="I8989" s="8"/>
      <c r="J8989" s="8" t="s">
        <v>12630</v>
      </c>
      <c r="K8989" s="8" t="s">
        <v>12631</v>
      </c>
      <c r="L8989" s="8" t="s">
        <v>17373</v>
      </c>
      <c r="M8989" s="7" t="s">
        <v>1982</v>
      </c>
      <c r="N8989" s="9" t="s">
        <v>12633</v>
      </c>
    </row>
    <row r="8990" spans="1:14">
      <c r="A8990" s="7" t="s">
        <v>9897</v>
      </c>
      <c r="B8990" s="8"/>
      <c r="C8990" s="8" t="s">
        <v>17907</v>
      </c>
      <c r="D8990" s="8" t="s">
        <v>17908</v>
      </c>
      <c r="E8990" s="7" t="s">
        <v>12629</v>
      </c>
      <c r="F8990" s="8"/>
      <c r="G8990" s="8"/>
      <c r="H8990" s="8" t="s">
        <v>1651</v>
      </c>
      <c r="I8990" s="8"/>
      <c r="J8990" s="8" t="s">
        <v>12630</v>
      </c>
      <c r="K8990" s="8" t="s">
        <v>12631</v>
      </c>
      <c r="L8990" s="8" t="s">
        <v>17373</v>
      </c>
      <c r="M8990" s="7" t="s">
        <v>1982</v>
      </c>
      <c r="N8990" s="9" t="s">
        <v>12633</v>
      </c>
    </row>
    <row r="8991" spans="1:14">
      <c r="A8991" s="7" t="s">
        <v>9897</v>
      </c>
      <c r="B8991" s="8"/>
      <c r="C8991" s="8" t="s">
        <v>17909</v>
      </c>
      <c r="D8991" s="8" t="s">
        <v>17910</v>
      </c>
      <c r="E8991" s="7" t="s">
        <v>12629</v>
      </c>
      <c r="F8991" s="8"/>
      <c r="G8991" s="8"/>
      <c r="H8991" s="8" t="s">
        <v>1651</v>
      </c>
      <c r="I8991" s="8"/>
      <c r="J8991" s="8" t="s">
        <v>12630</v>
      </c>
      <c r="K8991" s="8" t="s">
        <v>12631</v>
      </c>
      <c r="L8991" s="8" t="s">
        <v>17373</v>
      </c>
      <c r="M8991" s="7" t="s">
        <v>1982</v>
      </c>
      <c r="N8991" s="9" t="s">
        <v>12633</v>
      </c>
    </row>
    <row r="8992" spans="1:14">
      <c r="A8992" s="7" t="s">
        <v>9897</v>
      </c>
      <c r="B8992" s="8"/>
      <c r="C8992" s="8" t="s">
        <v>17911</v>
      </c>
      <c r="D8992" s="8" t="s">
        <v>17912</v>
      </c>
      <c r="E8992" s="7" t="s">
        <v>12629</v>
      </c>
      <c r="F8992" s="8"/>
      <c r="G8992" s="8"/>
      <c r="H8992" s="8" t="s">
        <v>1651</v>
      </c>
      <c r="I8992" s="8"/>
      <c r="J8992" s="8" t="s">
        <v>12630</v>
      </c>
      <c r="K8992" s="8" t="s">
        <v>12631</v>
      </c>
      <c r="L8992" s="8" t="s">
        <v>17373</v>
      </c>
      <c r="M8992" s="7" t="s">
        <v>1982</v>
      </c>
      <c r="N8992" s="9" t="s">
        <v>12633</v>
      </c>
    </row>
    <row r="8993" spans="1:14">
      <c r="A8993" s="7" t="s">
        <v>9897</v>
      </c>
      <c r="B8993" s="8"/>
      <c r="C8993" s="8" t="s">
        <v>17913</v>
      </c>
      <c r="D8993" s="8" t="s">
        <v>17914</v>
      </c>
      <c r="E8993" s="7" t="s">
        <v>12629</v>
      </c>
      <c r="F8993" s="8"/>
      <c r="G8993" s="8"/>
      <c r="H8993" s="8" t="s">
        <v>1651</v>
      </c>
      <c r="I8993" s="8"/>
      <c r="J8993" s="8" t="s">
        <v>12630</v>
      </c>
      <c r="K8993" s="8" t="s">
        <v>12631</v>
      </c>
      <c r="L8993" s="8" t="s">
        <v>17373</v>
      </c>
      <c r="M8993" s="7" t="s">
        <v>1982</v>
      </c>
      <c r="N8993" s="9" t="s">
        <v>12633</v>
      </c>
    </row>
    <row r="8994" spans="1:14">
      <c r="A8994" s="7" t="s">
        <v>9897</v>
      </c>
      <c r="B8994" s="8"/>
      <c r="C8994" s="8" t="s">
        <v>17915</v>
      </c>
      <c r="D8994" s="8" t="s">
        <v>17916</v>
      </c>
      <c r="E8994" s="7" t="s">
        <v>12629</v>
      </c>
      <c r="F8994" s="8"/>
      <c r="G8994" s="8"/>
      <c r="H8994" s="8" t="s">
        <v>1651</v>
      </c>
      <c r="I8994" s="8"/>
      <c r="J8994" s="8" t="s">
        <v>12630</v>
      </c>
      <c r="K8994" s="8" t="s">
        <v>12631</v>
      </c>
      <c r="L8994" s="8" t="s">
        <v>17373</v>
      </c>
      <c r="M8994" s="7" t="s">
        <v>1982</v>
      </c>
      <c r="N8994" s="9" t="s">
        <v>12633</v>
      </c>
    </row>
    <row r="8995" spans="1:14">
      <c r="A8995" s="7" t="s">
        <v>9897</v>
      </c>
      <c r="B8995" s="7"/>
      <c r="C8995" s="7" t="s">
        <v>17917</v>
      </c>
      <c r="D8995" s="7" t="s">
        <v>17918</v>
      </c>
      <c r="E8995" s="7" t="s">
        <v>12629</v>
      </c>
      <c r="F8995" s="7"/>
      <c r="G8995" s="7"/>
      <c r="H8995" s="8" t="s">
        <v>1651</v>
      </c>
      <c r="I8995" s="8"/>
      <c r="J8995" s="8" t="s">
        <v>12630</v>
      </c>
      <c r="K8995" s="8" t="s">
        <v>12631</v>
      </c>
      <c r="L8995" s="8" t="s">
        <v>17373</v>
      </c>
      <c r="M8995" s="7" t="s">
        <v>1982</v>
      </c>
      <c r="N8995" s="9" t="s">
        <v>12633</v>
      </c>
    </row>
    <row r="8996" spans="1:14">
      <c r="A8996" s="7" t="s">
        <v>9897</v>
      </c>
      <c r="B8996" s="7"/>
      <c r="C8996" s="7" t="s">
        <v>17919</v>
      </c>
      <c r="D8996" s="7" t="s">
        <v>17920</v>
      </c>
      <c r="E8996" s="7" t="s">
        <v>12629</v>
      </c>
      <c r="F8996" s="7"/>
      <c r="G8996" s="7"/>
      <c r="H8996" s="7" t="s">
        <v>1651</v>
      </c>
      <c r="I8996" s="7"/>
      <c r="J8996" s="8" t="s">
        <v>12630</v>
      </c>
      <c r="K8996" s="7" t="s">
        <v>12631</v>
      </c>
      <c r="L8996" s="8" t="s">
        <v>17373</v>
      </c>
      <c r="M8996" s="7" t="s">
        <v>1982</v>
      </c>
      <c r="N8996" s="9" t="s">
        <v>12633</v>
      </c>
    </row>
    <row r="8997" spans="1:14">
      <c r="A8997" s="7" t="s">
        <v>9897</v>
      </c>
      <c r="B8997" s="7"/>
      <c r="C8997" s="8" t="s">
        <v>17921</v>
      </c>
      <c r="D8997" s="8" t="s">
        <v>17922</v>
      </c>
      <c r="E8997" s="7" t="s">
        <v>12629</v>
      </c>
      <c r="F8997" s="8"/>
      <c r="G8997" s="8"/>
      <c r="H8997" s="8" t="s">
        <v>1651</v>
      </c>
      <c r="I8997" s="8"/>
      <c r="J8997" s="8" t="s">
        <v>12630</v>
      </c>
      <c r="K8997" s="8" t="s">
        <v>12631</v>
      </c>
      <c r="L8997" s="8" t="s">
        <v>17373</v>
      </c>
      <c r="M8997" s="7" t="s">
        <v>1982</v>
      </c>
      <c r="N8997" s="9" t="s">
        <v>12633</v>
      </c>
    </row>
    <row r="8998" spans="1:14">
      <c r="A8998" s="7" t="s">
        <v>9897</v>
      </c>
      <c r="B8998" s="7"/>
      <c r="C8998" s="7" t="s">
        <v>17923</v>
      </c>
      <c r="D8998" s="7" t="s">
        <v>17924</v>
      </c>
      <c r="E8998" s="7" t="s">
        <v>12629</v>
      </c>
      <c r="F8998" s="7"/>
      <c r="G8998" s="7"/>
      <c r="H8998" s="8" t="s">
        <v>1651</v>
      </c>
      <c r="I8998" s="8"/>
      <c r="J8998" s="8" t="s">
        <v>12630</v>
      </c>
      <c r="K8998" s="8" t="s">
        <v>12631</v>
      </c>
      <c r="L8998" s="8" t="s">
        <v>17373</v>
      </c>
      <c r="M8998" s="7" t="s">
        <v>1982</v>
      </c>
      <c r="N8998" s="9" t="s">
        <v>12633</v>
      </c>
    </row>
    <row r="8999" spans="1:14">
      <c r="A8999" s="7" t="s">
        <v>9897</v>
      </c>
      <c r="B8999" s="8"/>
      <c r="C8999" s="8" t="s">
        <v>17925</v>
      </c>
      <c r="D8999" s="8" t="s">
        <v>17926</v>
      </c>
      <c r="E8999" s="7" t="s">
        <v>12629</v>
      </c>
      <c r="F8999" s="8"/>
      <c r="G8999" s="8"/>
      <c r="H8999" s="8" t="s">
        <v>1651</v>
      </c>
      <c r="I8999" s="8"/>
      <c r="J8999" s="8" t="s">
        <v>12630</v>
      </c>
      <c r="K8999" s="8" t="s">
        <v>12631</v>
      </c>
      <c r="L8999" s="8" t="s">
        <v>17373</v>
      </c>
      <c r="M8999" s="7" t="s">
        <v>1982</v>
      </c>
      <c r="N8999" s="9" t="s">
        <v>12633</v>
      </c>
    </row>
    <row r="9000" spans="1:14">
      <c r="A9000" s="7" t="s">
        <v>9897</v>
      </c>
      <c r="B9000" s="7"/>
      <c r="C9000" s="7" t="s">
        <v>17927</v>
      </c>
      <c r="D9000" s="7" t="s">
        <v>17928</v>
      </c>
      <c r="E9000" s="7" t="s">
        <v>12629</v>
      </c>
      <c r="F9000" s="7"/>
      <c r="G9000" s="7"/>
      <c r="H9000" s="7" t="s">
        <v>1651</v>
      </c>
      <c r="I9000" s="7"/>
      <c r="J9000" s="8" t="s">
        <v>12630</v>
      </c>
      <c r="K9000" s="7" t="s">
        <v>12631</v>
      </c>
      <c r="L9000" s="8" t="s">
        <v>17373</v>
      </c>
      <c r="M9000" s="7" t="s">
        <v>1982</v>
      </c>
      <c r="N9000" s="9" t="s">
        <v>12633</v>
      </c>
    </row>
    <row r="9001" spans="1:14">
      <c r="A9001" s="7" t="s">
        <v>9897</v>
      </c>
      <c r="B9001" s="8"/>
      <c r="C9001" s="8" t="s">
        <v>17929</v>
      </c>
      <c r="D9001" s="8" t="s">
        <v>17930</v>
      </c>
      <c r="E9001" s="7" t="s">
        <v>12629</v>
      </c>
      <c r="F9001" s="8"/>
      <c r="G9001" s="8"/>
      <c r="H9001" s="8" t="s">
        <v>1651</v>
      </c>
      <c r="I9001" s="8"/>
      <c r="J9001" s="8" t="s">
        <v>12630</v>
      </c>
      <c r="K9001" s="8" t="s">
        <v>12631</v>
      </c>
      <c r="L9001" s="8" t="s">
        <v>17373</v>
      </c>
      <c r="M9001" s="7" t="s">
        <v>1982</v>
      </c>
      <c r="N9001" s="9" t="s">
        <v>12633</v>
      </c>
    </row>
    <row r="9002" spans="1:14">
      <c r="A9002" s="7" t="s">
        <v>9897</v>
      </c>
      <c r="B9002" s="8"/>
      <c r="C9002" s="8" t="s">
        <v>17931</v>
      </c>
      <c r="D9002" s="8" t="s">
        <v>17932</v>
      </c>
      <c r="E9002" s="7" t="s">
        <v>12629</v>
      </c>
      <c r="F9002" s="8"/>
      <c r="G9002" s="8"/>
      <c r="H9002" s="8" t="s">
        <v>1651</v>
      </c>
      <c r="I9002" s="8"/>
      <c r="J9002" s="8" t="s">
        <v>12630</v>
      </c>
      <c r="K9002" s="8" t="s">
        <v>12631</v>
      </c>
      <c r="L9002" s="8" t="s">
        <v>17373</v>
      </c>
      <c r="M9002" s="7" t="s">
        <v>1982</v>
      </c>
      <c r="N9002" s="9" t="s">
        <v>12633</v>
      </c>
    </row>
    <row r="9003" spans="1:14">
      <c r="A9003" s="7" t="s">
        <v>9897</v>
      </c>
      <c r="B9003" s="8"/>
      <c r="C9003" s="8" t="s">
        <v>17933</v>
      </c>
      <c r="D9003" s="8" t="s">
        <v>17934</v>
      </c>
      <c r="E9003" s="7" t="s">
        <v>12629</v>
      </c>
      <c r="F9003" s="8"/>
      <c r="G9003" s="8"/>
      <c r="H9003" s="8" t="s">
        <v>1651</v>
      </c>
      <c r="I9003" s="8"/>
      <c r="J9003" s="8" t="s">
        <v>12630</v>
      </c>
      <c r="K9003" s="8" t="s">
        <v>12631</v>
      </c>
      <c r="L9003" s="8" t="s">
        <v>17373</v>
      </c>
      <c r="M9003" s="7" t="s">
        <v>1982</v>
      </c>
      <c r="N9003" s="9" t="s">
        <v>12633</v>
      </c>
    </row>
    <row r="9004" spans="1:14">
      <c r="A9004" s="7" t="s">
        <v>9897</v>
      </c>
      <c r="B9004" s="7"/>
      <c r="C9004" s="8" t="s">
        <v>17935</v>
      </c>
      <c r="D9004" s="8" t="s">
        <v>17936</v>
      </c>
      <c r="E9004" s="7" t="s">
        <v>12629</v>
      </c>
      <c r="F9004" s="8"/>
      <c r="G9004" s="8"/>
      <c r="H9004" s="8" t="s">
        <v>1651</v>
      </c>
      <c r="I9004" s="8"/>
      <c r="J9004" s="8" t="s">
        <v>12630</v>
      </c>
      <c r="K9004" s="8" t="s">
        <v>12631</v>
      </c>
      <c r="L9004" s="8" t="s">
        <v>17373</v>
      </c>
      <c r="M9004" s="7" t="s">
        <v>1982</v>
      </c>
      <c r="N9004" s="9" t="s">
        <v>12633</v>
      </c>
    </row>
    <row r="9005" spans="1:14">
      <c r="A9005" s="7" t="s">
        <v>9897</v>
      </c>
      <c r="B9005" s="8"/>
      <c r="C9005" s="8" t="s">
        <v>17937</v>
      </c>
      <c r="D9005" s="8" t="s">
        <v>17938</v>
      </c>
      <c r="E9005" s="7" t="s">
        <v>12629</v>
      </c>
      <c r="F9005" s="8"/>
      <c r="G9005" s="8"/>
      <c r="H9005" s="8" t="s">
        <v>1651</v>
      </c>
      <c r="I9005" s="8"/>
      <c r="J9005" s="8" t="s">
        <v>12630</v>
      </c>
      <c r="K9005" s="8" t="s">
        <v>12631</v>
      </c>
      <c r="L9005" s="8" t="s">
        <v>17373</v>
      </c>
      <c r="M9005" s="7" t="s">
        <v>1982</v>
      </c>
      <c r="N9005" s="9" t="s">
        <v>12633</v>
      </c>
    </row>
    <row r="9006" spans="1:14">
      <c r="A9006" s="7" t="s">
        <v>9897</v>
      </c>
      <c r="B9006" s="7"/>
      <c r="C9006" s="7" t="s">
        <v>17939</v>
      </c>
      <c r="D9006" s="7" t="s">
        <v>17940</v>
      </c>
      <c r="E9006" s="7" t="s">
        <v>12629</v>
      </c>
      <c r="F9006" s="7"/>
      <c r="G9006" s="7"/>
      <c r="H9006" s="7" t="s">
        <v>1651</v>
      </c>
      <c r="I9006" s="7"/>
      <c r="J9006" s="8" t="s">
        <v>12630</v>
      </c>
      <c r="K9006" s="7" t="s">
        <v>12631</v>
      </c>
      <c r="L9006" s="8" t="s">
        <v>17373</v>
      </c>
      <c r="M9006" s="7" t="s">
        <v>1982</v>
      </c>
      <c r="N9006" s="9" t="s">
        <v>12633</v>
      </c>
    </row>
    <row r="9007" spans="1:14">
      <c r="A9007" s="7" t="s">
        <v>9897</v>
      </c>
      <c r="B9007" s="7"/>
      <c r="C9007" s="8" t="s">
        <v>17941</v>
      </c>
      <c r="D9007" s="8" t="s">
        <v>17942</v>
      </c>
      <c r="E9007" s="7" t="s">
        <v>12629</v>
      </c>
      <c r="F9007" s="8"/>
      <c r="G9007" s="8"/>
      <c r="H9007" s="8" t="s">
        <v>1651</v>
      </c>
      <c r="I9007" s="8"/>
      <c r="J9007" s="8" t="s">
        <v>12630</v>
      </c>
      <c r="K9007" s="8" t="s">
        <v>12631</v>
      </c>
      <c r="L9007" s="8" t="s">
        <v>17373</v>
      </c>
      <c r="M9007" s="7" t="s">
        <v>1982</v>
      </c>
      <c r="N9007" s="9" t="s">
        <v>12633</v>
      </c>
    </row>
    <row r="9008" spans="1:14">
      <c r="A9008" s="7" t="s">
        <v>9897</v>
      </c>
      <c r="B9008" s="8"/>
      <c r="C9008" s="8" t="s">
        <v>17943</v>
      </c>
      <c r="D9008" s="8" t="s">
        <v>17944</v>
      </c>
      <c r="E9008" s="7" t="s">
        <v>12629</v>
      </c>
      <c r="F9008" s="8"/>
      <c r="G9008" s="8"/>
      <c r="H9008" s="8" t="s">
        <v>1651</v>
      </c>
      <c r="I9008" s="8"/>
      <c r="J9008" s="8" t="s">
        <v>12630</v>
      </c>
      <c r="K9008" s="8" t="s">
        <v>12631</v>
      </c>
      <c r="L9008" s="8" t="s">
        <v>17373</v>
      </c>
      <c r="M9008" s="7" t="s">
        <v>1982</v>
      </c>
      <c r="N9008" s="9" t="s">
        <v>12633</v>
      </c>
    </row>
    <row r="9009" spans="1:14">
      <c r="A9009" s="7" t="s">
        <v>9897</v>
      </c>
      <c r="B9009" s="8"/>
      <c r="C9009" s="8" t="s">
        <v>17945</v>
      </c>
      <c r="D9009" s="8" t="s">
        <v>17946</v>
      </c>
      <c r="E9009" s="7" t="s">
        <v>12629</v>
      </c>
      <c r="F9009" s="8"/>
      <c r="G9009" s="8"/>
      <c r="H9009" s="8" t="s">
        <v>1651</v>
      </c>
      <c r="I9009" s="8"/>
      <c r="J9009" s="8" t="s">
        <v>12630</v>
      </c>
      <c r="K9009" s="8" t="s">
        <v>12631</v>
      </c>
      <c r="L9009" s="8" t="s">
        <v>17373</v>
      </c>
      <c r="M9009" s="7" t="s">
        <v>1982</v>
      </c>
      <c r="N9009" s="9" t="s">
        <v>12633</v>
      </c>
    </row>
    <row r="9010" spans="1:14">
      <c r="A9010" s="7" t="s">
        <v>9897</v>
      </c>
      <c r="B9010" s="7"/>
      <c r="C9010" s="9" t="s">
        <v>17947</v>
      </c>
      <c r="D9010" s="9" t="s">
        <v>17948</v>
      </c>
      <c r="E9010" s="7" t="s">
        <v>12629</v>
      </c>
      <c r="F9010" s="7"/>
      <c r="G9010" s="7"/>
      <c r="H9010" s="7" t="s">
        <v>1651</v>
      </c>
      <c r="I9010" s="7"/>
      <c r="J9010" s="8" t="s">
        <v>12630</v>
      </c>
      <c r="K9010" s="7" t="s">
        <v>12631</v>
      </c>
      <c r="L9010" s="8" t="s">
        <v>17373</v>
      </c>
      <c r="M9010" s="7" t="s">
        <v>1982</v>
      </c>
      <c r="N9010" s="9" t="s">
        <v>12633</v>
      </c>
    </row>
    <row r="9011" spans="1:14">
      <c r="A9011" s="7" t="s">
        <v>9897</v>
      </c>
      <c r="B9011" s="8"/>
      <c r="C9011" s="8" t="s">
        <v>17949</v>
      </c>
      <c r="D9011" s="8" t="s">
        <v>17950</v>
      </c>
      <c r="E9011" s="7" t="s">
        <v>12629</v>
      </c>
      <c r="F9011" s="8"/>
      <c r="G9011" s="8"/>
      <c r="H9011" s="8" t="s">
        <v>1651</v>
      </c>
      <c r="I9011" s="8"/>
      <c r="J9011" s="8" t="s">
        <v>12630</v>
      </c>
      <c r="K9011" s="8" t="s">
        <v>12631</v>
      </c>
      <c r="L9011" s="8" t="s">
        <v>17373</v>
      </c>
      <c r="M9011" s="7" t="s">
        <v>1982</v>
      </c>
      <c r="N9011" s="9" t="s">
        <v>12633</v>
      </c>
    </row>
    <row r="9012" spans="1:14">
      <c r="A9012" s="7" t="s">
        <v>9897</v>
      </c>
      <c r="B9012" s="8"/>
      <c r="C9012" s="8" t="s">
        <v>17951</v>
      </c>
      <c r="D9012" s="8" t="s">
        <v>17952</v>
      </c>
      <c r="E9012" s="7" t="s">
        <v>12629</v>
      </c>
      <c r="F9012" s="8"/>
      <c r="G9012" s="8"/>
      <c r="H9012" s="8" t="s">
        <v>1651</v>
      </c>
      <c r="I9012" s="8"/>
      <c r="J9012" s="8" t="s">
        <v>12630</v>
      </c>
      <c r="K9012" s="8" t="s">
        <v>12631</v>
      </c>
      <c r="L9012" s="8" t="s">
        <v>17373</v>
      </c>
      <c r="M9012" s="7" t="s">
        <v>1982</v>
      </c>
      <c r="N9012" s="9" t="s">
        <v>12633</v>
      </c>
    </row>
    <row r="9013" spans="1:14">
      <c r="A9013" s="7" t="s">
        <v>9897</v>
      </c>
      <c r="B9013" s="8"/>
      <c r="C9013" s="8" t="s">
        <v>17953</v>
      </c>
      <c r="D9013" s="8" t="s">
        <v>17954</v>
      </c>
      <c r="E9013" s="7" t="s">
        <v>12629</v>
      </c>
      <c r="F9013" s="8"/>
      <c r="G9013" s="8"/>
      <c r="H9013" s="8" t="s">
        <v>1651</v>
      </c>
      <c r="I9013" s="8"/>
      <c r="J9013" s="8" t="s">
        <v>12630</v>
      </c>
      <c r="K9013" s="8" t="s">
        <v>12631</v>
      </c>
      <c r="L9013" s="8" t="s">
        <v>17373</v>
      </c>
      <c r="M9013" s="7" t="s">
        <v>1982</v>
      </c>
      <c r="N9013" s="9" t="s">
        <v>12633</v>
      </c>
    </row>
    <row r="9014" spans="1:14">
      <c r="A9014" s="7" t="s">
        <v>9897</v>
      </c>
      <c r="B9014" s="8"/>
      <c r="C9014" s="8" t="s">
        <v>17955</v>
      </c>
      <c r="D9014" s="8" t="s">
        <v>17956</v>
      </c>
      <c r="E9014" s="7" t="s">
        <v>12629</v>
      </c>
      <c r="F9014" s="8"/>
      <c r="G9014" s="8"/>
      <c r="H9014" s="8" t="s">
        <v>1651</v>
      </c>
      <c r="I9014" s="8"/>
      <c r="J9014" s="8" t="s">
        <v>12630</v>
      </c>
      <c r="K9014" s="8" t="s">
        <v>12631</v>
      </c>
      <c r="L9014" s="8" t="s">
        <v>17373</v>
      </c>
      <c r="M9014" s="7" t="s">
        <v>1982</v>
      </c>
      <c r="N9014" s="9" t="s">
        <v>12633</v>
      </c>
    </row>
    <row r="9015" spans="1:14">
      <c r="A9015" s="7" t="s">
        <v>9897</v>
      </c>
      <c r="B9015" s="7"/>
      <c r="C9015" s="7" t="s">
        <v>17957</v>
      </c>
      <c r="D9015" s="7" t="s">
        <v>17958</v>
      </c>
      <c r="E9015" s="7" t="s">
        <v>12629</v>
      </c>
      <c r="F9015" s="7"/>
      <c r="G9015" s="7"/>
      <c r="H9015" s="7" t="s">
        <v>1651</v>
      </c>
      <c r="I9015" s="7"/>
      <c r="J9015" s="8" t="s">
        <v>12630</v>
      </c>
      <c r="K9015" s="7" t="s">
        <v>12631</v>
      </c>
      <c r="L9015" s="8" t="s">
        <v>17373</v>
      </c>
      <c r="M9015" s="7" t="s">
        <v>1982</v>
      </c>
      <c r="N9015" s="9" t="s">
        <v>12633</v>
      </c>
    </row>
    <row r="9016" spans="1:14">
      <c r="A9016" s="7" t="s">
        <v>9897</v>
      </c>
      <c r="B9016" s="7"/>
      <c r="C9016" s="7" t="s">
        <v>17959</v>
      </c>
      <c r="D9016" s="7" t="s">
        <v>17960</v>
      </c>
      <c r="E9016" s="7" t="s">
        <v>12629</v>
      </c>
      <c r="F9016" s="7"/>
      <c r="G9016" s="7"/>
      <c r="H9016" s="8" t="s">
        <v>1651</v>
      </c>
      <c r="I9016" s="8"/>
      <c r="J9016" s="8" t="s">
        <v>12630</v>
      </c>
      <c r="K9016" s="8" t="s">
        <v>12631</v>
      </c>
      <c r="L9016" s="8" t="s">
        <v>17373</v>
      </c>
      <c r="M9016" s="7" t="s">
        <v>1982</v>
      </c>
      <c r="N9016" s="9" t="s">
        <v>12633</v>
      </c>
    </row>
    <row r="9017" spans="1:14">
      <c r="A9017" s="7" t="s">
        <v>9897</v>
      </c>
      <c r="B9017" s="7"/>
      <c r="C9017" s="8" t="s">
        <v>17961</v>
      </c>
      <c r="D9017" s="8" t="s">
        <v>17962</v>
      </c>
      <c r="E9017" s="7" t="s">
        <v>12629</v>
      </c>
      <c r="F9017" s="8"/>
      <c r="G9017" s="8"/>
      <c r="H9017" s="8" t="s">
        <v>1651</v>
      </c>
      <c r="I9017" s="8"/>
      <c r="J9017" s="8" t="s">
        <v>12630</v>
      </c>
      <c r="K9017" s="8" t="s">
        <v>12631</v>
      </c>
      <c r="L9017" s="8" t="s">
        <v>17373</v>
      </c>
      <c r="M9017" s="7" t="s">
        <v>1982</v>
      </c>
      <c r="N9017" s="9" t="s">
        <v>12633</v>
      </c>
    </row>
    <row r="9018" spans="1:14">
      <c r="A9018" s="7" t="s">
        <v>9897</v>
      </c>
      <c r="B9018" s="8"/>
      <c r="C9018" s="8" t="s">
        <v>17963</v>
      </c>
      <c r="D9018" s="8" t="s">
        <v>17964</v>
      </c>
      <c r="E9018" s="7" t="s">
        <v>12629</v>
      </c>
      <c r="F9018" s="8"/>
      <c r="G9018" s="8"/>
      <c r="H9018" s="8" t="s">
        <v>1651</v>
      </c>
      <c r="I9018" s="8"/>
      <c r="J9018" s="8" t="s">
        <v>12630</v>
      </c>
      <c r="K9018" s="8" t="s">
        <v>12631</v>
      </c>
      <c r="L9018" s="8" t="s">
        <v>17373</v>
      </c>
      <c r="M9018" s="7" t="s">
        <v>1982</v>
      </c>
      <c r="N9018" s="9" t="s">
        <v>12633</v>
      </c>
    </row>
    <row r="9019" spans="1:14">
      <c r="A9019" s="7" t="s">
        <v>9897</v>
      </c>
      <c r="B9019" s="8"/>
      <c r="C9019" s="8" t="s">
        <v>17965</v>
      </c>
      <c r="D9019" s="8" t="s">
        <v>17966</v>
      </c>
      <c r="E9019" s="7" t="s">
        <v>12629</v>
      </c>
      <c r="F9019" s="8"/>
      <c r="G9019" s="8"/>
      <c r="H9019" s="8" t="s">
        <v>1651</v>
      </c>
      <c r="I9019" s="8"/>
      <c r="J9019" s="8" t="s">
        <v>12630</v>
      </c>
      <c r="K9019" s="8" t="s">
        <v>12631</v>
      </c>
      <c r="L9019" s="8" t="s">
        <v>17373</v>
      </c>
      <c r="M9019" s="7" t="s">
        <v>1982</v>
      </c>
      <c r="N9019" s="9" t="s">
        <v>12633</v>
      </c>
    </row>
    <row r="9020" spans="1:14">
      <c r="A9020" s="7" t="s">
        <v>9897</v>
      </c>
      <c r="B9020" s="8"/>
      <c r="C9020" s="8" t="s">
        <v>17967</v>
      </c>
      <c r="D9020" s="8" t="s">
        <v>17968</v>
      </c>
      <c r="E9020" s="7" t="s">
        <v>12629</v>
      </c>
      <c r="F9020" s="8"/>
      <c r="G9020" s="8"/>
      <c r="H9020" s="8" t="s">
        <v>1651</v>
      </c>
      <c r="I9020" s="8"/>
      <c r="J9020" s="8" t="s">
        <v>12630</v>
      </c>
      <c r="K9020" s="8" t="s">
        <v>12631</v>
      </c>
      <c r="L9020" s="8" t="s">
        <v>17373</v>
      </c>
      <c r="M9020" s="7" t="s">
        <v>1982</v>
      </c>
      <c r="N9020" s="9" t="s">
        <v>12633</v>
      </c>
    </row>
    <row r="9021" spans="1:14">
      <c r="A9021" s="7" t="s">
        <v>9897</v>
      </c>
      <c r="B9021" s="7"/>
      <c r="C9021" s="7" t="s">
        <v>17969</v>
      </c>
      <c r="D9021" s="7" t="s">
        <v>17970</v>
      </c>
      <c r="E9021" s="7" t="s">
        <v>12629</v>
      </c>
      <c r="F9021" s="7"/>
      <c r="G9021" s="7"/>
      <c r="H9021" s="7" t="s">
        <v>1651</v>
      </c>
      <c r="I9021" s="7"/>
      <c r="J9021" s="8" t="s">
        <v>12630</v>
      </c>
      <c r="K9021" s="7" t="s">
        <v>12631</v>
      </c>
      <c r="L9021" s="8" t="s">
        <v>17373</v>
      </c>
      <c r="M9021" s="7" t="s">
        <v>1982</v>
      </c>
      <c r="N9021" s="9" t="s">
        <v>12633</v>
      </c>
    </row>
    <row r="9022" spans="1:14">
      <c r="A9022" s="7" t="s">
        <v>9897</v>
      </c>
      <c r="B9022" s="7"/>
      <c r="C9022" s="7" t="s">
        <v>17971</v>
      </c>
      <c r="D9022" s="7" t="s">
        <v>17972</v>
      </c>
      <c r="E9022" s="7" t="s">
        <v>12629</v>
      </c>
      <c r="F9022" s="7"/>
      <c r="G9022" s="7"/>
      <c r="H9022" s="7" t="s">
        <v>1651</v>
      </c>
      <c r="I9022" s="7"/>
      <c r="J9022" s="8" t="s">
        <v>12630</v>
      </c>
      <c r="K9022" s="7" t="s">
        <v>12631</v>
      </c>
      <c r="L9022" s="8" t="s">
        <v>17373</v>
      </c>
      <c r="M9022" s="7" t="s">
        <v>1982</v>
      </c>
      <c r="N9022" s="9" t="s">
        <v>12633</v>
      </c>
    </row>
    <row r="9023" spans="1:14">
      <c r="A9023" s="7" t="s">
        <v>9897</v>
      </c>
      <c r="B9023" s="7"/>
      <c r="C9023" s="7" t="s">
        <v>17973</v>
      </c>
      <c r="D9023" s="7" t="s">
        <v>17974</v>
      </c>
      <c r="E9023" s="7" t="s">
        <v>12629</v>
      </c>
      <c r="F9023" s="7"/>
      <c r="G9023" s="7"/>
      <c r="H9023" s="8" t="s">
        <v>1651</v>
      </c>
      <c r="I9023" s="8"/>
      <c r="J9023" s="8" t="s">
        <v>12630</v>
      </c>
      <c r="K9023" s="8" t="s">
        <v>12631</v>
      </c>
      <c r="L9023" s="8" t="s">
        <v>17373</v>
      </c>
      <c r="M9023" s="7" t="s">
        <v>1982</v>
      </c>
      <c r="N9023" s="9" t="s">
        <v>12633</v>
      </c>
    </row>
    <row r="9024" spans="1:14">
      <c r="A9024" s="7" t="s">
        <v>9897</v>
      </c>
      <c r="B9024" s="8"/>
      <c r="C9024" s="8" t="s">
        <v>17975</v>
      </c>
      <c r="D9024" s="8" t="s">
        <v>17976</v>
      </c>
      <c r="E9024" s="7" t="s">
        <v>12629</v>
      </c>
      <c r="F9024" s="8"/>
      <c r="G9024" s="8"/>
      <c r="H9024" s="8" t="s">
        <v>1651</v>
      </c>
      <c r="I9024" s="8"/>
      <c r="J9024" s="8" t="s">
        <v>12630</v>
      </c>
      <c r="K9024" s="8" t="s">
        <v>12631</v>
      </c>
      <c r="L9024" s="8" t="s">
        <v>17373</v>
      </c>
      <c r="M9024" s="7" t="s">
        <v>1982</v>
      </c>
      <c r="N9024" s="9" t="s">
        <v>12633</v>
      </c>
    </row>
    <row r="9025" spans="1:14">
      <c r="A9025" s="7" t="s">
        <v>9897</v>
      </c>
      <c r="B9025" s="8"/>
      <c r="C9025" s="8" t="s">
        <v>17977</v>
      </c>
      <c r="D9025" s="8" t="s">
        <v>17978</v>
      </c>
      <c r="E9025" s="7" t="s">
        <v>12629</v>
      </c>
      <c r="F9025" s="8"/>
      <c r="G9025" s="8"/>
      <c r="H9025" s="8" t="s">
        <v>1651</v>
      </c>
      <c r="I9025" s="8"/>
      <c r="J9025" s="8" t="s">
        <v>12630</v>
      </c>
      <c r="K9025" s="8" t="s">
        <v>12631</v>
      </c>
      <c r="L9025" s="8" t="s">
        <v>17373</v>
      </c>
      <c r="M9025" s="7" t="s">
        <v>1982</v>
      </c>
      <c r="N9025" s="9" t="s">
        <v>12633</v>
      </c>
    </row>
    <row r="9026" spans="1:14">
      <c r="A9026" s="7" t="s">
        <v>9897</v>
      </c>
      <c r="B9026" s="8"/>
      <c r="C9026" s="8" t="s">
        <v>17979</v>
      </c>
      <c r="D9026" s="8" t="s">
        <v>17980</v>
      </c>
      <c r="E9026" s="7" t="s">
        <v>12629</v>
      </c>
      <c r="F9026" s="8"/>
      <c r="G9026" s="8"/>
      <c r="H9026" s="8" t="s">
        <v>1651</v>
      </c>
      <c r="I9026" s="8"/>
      <c r="J9026" s="8" t="s">
        <v>12630</v>
      </c>
      <c r="K9026" s="8" t="s">
        <v>12631</v>
      </c>
      <c r="L9026" s="8" t="s">
        <v>17373</v>
      </c>
      <c r="M9026" s="7" t="s">
        <v>1982</v>
      </c>
      <c r="N9026" s="9" t="s">
        <v>12633</v>
      </c>
    </row>
    <row r="9027" spans="1:14">
      <c r="A9027" s="7" t="s">
        <v>9897</v>
      </c>
      <c r="B9027" s="8"/>
      <c r="C9027" s="8" t="s">
        <v>17981</v>
      </c>
      <c r="D9027" s="8" t="s">
        <v>17982</v>
      </c>
      <c r="E9027" s="7" t="s">
        <v>12629</v>
      </c>
      <c r="F9027" s="8"/>
      <c r="G9027" s="8"/>
      <c r="H9027" s="8" t="s">
        <v>1651</v>
      </c>
      <c r="I9027" s="8"/>
      <c r="J9027" s="8" t="s">
        <v>12630</v>
      </c>
      <c r="K9027" s="8" t="s">
        <v>12631</v>
      </c>
      <c r="L9027" s="8" t="s">
        <v>17373</v>
      </c>
      <c r="M9027" s="7" t="s">
        <v>1982</v>
      </c>
      <c r="N9027" s="9" t="s">
        <v>12633</v>
      </c>
    </row>
    <row r="9028" spans="1:14">
      <c r="A9028" s="7" t="s">
        <v>9897</v>
      </c>
      <c r="B9028" s="8"/>
      <c r="C9028" s="8" t="s">
        <v>17983</v>
      </c>
      <c r="D9028" s="8" t="s">
        <v>17984</v>
      </c>
      <c r="E9028" s="7" t="s">
        <v>12629</v>
      </c>
      <c r="F9028" s="8"/>
      <c r="G9028" s="8"/>
      <c r="H9028" s="8" t="s">
        <v>1651</v>
      </c>
      <c r="I9028" s="8"/>
      <c r="J9028" s="8" t="s">
        <v>12630</v>
      </c>
      <c r="K9028" s="8" t="s">
        <v>12631</v>
      </c>
      <c r="L9028" s="8" t="s">
        <v>17373</v>
      </c>
      <c r="M9028" s="7" t="s">
        <v>1982</v>
      </c>
      <c r="N9028" s="9" t="s">
        <v>12633</v>
      </c>
    </row>
    <row r="9029" spans="1:14">
      <c r="A9029" s="7" t="s">
        <v>9897</v>
      </c>
      <c r="B9029" s="8"/>
      <c r="C9029" s="8" t="s">
        <v>17985</v>
      </c>
      <c r="D9029" s="8" t="s">
        <v>17986</v>
      </c>
      <c r="E9029" s="7" t="s">
        <v>12629</v>
      </c>
      <c r="F9029" s="8"/>
      <c r="G9029" s="8"/>
      <c r="H9029" s="8" t="s">
        <v>1651</v>
      </c>
      <c r="I9029" s="8"/>
      <c r="J9029" s="8" t="s">
        <v>12630</v>
      </c>
      <c r="K9029" s="8" t="s">
        <v>12631</v>
      </c>
      <c r="L9029" s="8" t="s">
        <v>17373</v>
      </c>
      <c r="M9029" s="7" t="s">
        <v>1982</v>
      </c>
      <c r="N9029" s="9" t="s">
        <v>12633</v>
      </c>
    </row>
    <row r="9030" spans="1:14">
      <c r="A9030" s="7" t="s">
        <v>9897</v>
      </c>
      <c r="B9030" s="8"/>
      <c r="C9030" s="8" t="s">
        <v>17987</v>
      </c>
      <c r="D9030" s="8" t="s">
        <v>17988</v>
      </c>
      <c r="E9030" s="7" t="s">
        <v>12629</v>
      </c>
      <c r="F9030" s="8"/>
      <c r="G9030" s="8"/>
      <c r="H9030" s="8" t="s">
        <v>1651</v>
      </c>
      <c r="I9030" s="8"/>
      <c r="J9030" s="8" t="s">
        <v>12630</v>
      </c>
      <c r="K9030" s="8" t="s">
        <v>12631</v>
      </c>
      <c r="L9030" s="8" t="s">
        <v>17373</v>
      </c>
      <c r="M9030" s="7" t="s">
        <v>1982</v>
      </c>
      <c r="N9030" s="9" t="s">
        <v>12633</v>
      </c>
    </row>
    <row r="9031" spans="1:14">
      <c r="A9031" s="7" t="s">
        <v>9897</v>
      </c>
      <c r="B9031" s="7"/>
      <c r="C9031" s="8" t="s">
        <v>17989</v>
      </c>
      <c r="D9031" s="8" t="s">
        <v>17990</v>
      </c>
      <c r="E9031" s="7" t="s">
        <v>12629</v>
      </c>
      <c r="F9031" s="8"/>
      <c r="G9031" s="8"/>
      <c r="H9031" s="8" t="s">
        <v>1651</v>
      </c>
      <c r="I9031" s="8"/>
      <c r="J9031" s="8" t="s">
        <v>12630</v>
      </c>
      <c r="K9031" s="8" t="s">
        <v>12631</v>
      </c>
      <c r="L9031" s="8" t="s">
        <v>17373</v>
      </c>
      <c r="M9031" s="7" t="s">
        <v>1982</v>
      </c>
      <c r="N9031" s="9" t="s">
        <v>12633</v>
      </c>
    </row>
    <row r="9032" spans="1:14">
      <c r="A9032" s="7" t="s">
        <v>9897</v>
      </c>
      <c r="B9032" s="7"/>
      <c r="C9032" s="7" t="s">
        <v>17991</v>
      </c>
      <c r="D9032" s="7" t="s">
        <v>17992</v>
      </c>
      <c r="E9032" s="7" t="s">
        <v>12629</v>
      </c>
      <c r="F9032" s="7"/>
      <c r="G9032" s="7"/>
      <c r="H9032" s="7" t="s">
        <v>1651</v>
      </c>
      <c r="I9032" s="7"/>
      <c r="J9032" s="8" t="s">
        <v>12630</v>
      </c>
      <c r="K9032" s="7" t="s">
        <v>12631</v>
      </c>
      <c r="L9032" s="8" t="s">
        <v>17373</v>
      </c>
      <c r="M9032" s="7" t="s">
        <v>1982</v>
      </c>
      <c r="N9032" s="9" t="s">
        <v>12633</v>
      </c>
    </row>
    <row r="9033" spans="1:14">
      <c r="A9033" s="7" t="s">
        <v>9897</v>
      </c>
      <c r="B9033" s="8"/>
      <c r="C9033" s="8" t="s">
        <v>17993</v>
      </c>
      <c r="D9033" s="8" t="s">
        <v>17994</v>
      </c>
      <c r="E9033" s="7" t="s">
        <v>12629</v>
      </c>
      <c r="F9033" s="8"/>
      <c r="G9033" s="8"/>
      <c r="H9033" s="8" t="s">
        <v>1651</v>
      </c>
      <c r="I9033" s="8"/>
      <c r="J9033" s="8" t="s">
        <v>12630</v>
      </c>
      <c r="K9033" s="8" t="s">
        <v>12631</v>
      </c>
      <c r="L9033" s="8" t="s">
        <v>17373</v>
      </c>
      <c r="M9033" s="7" t="s">
        <v>1982</v>
      </c>
      <c r="N9033" s="9" t="s">
        <v>12633</v>
      </c>
    </row>
    <row r="9034" spans="1:14">
      <c r="A9034" s="7" t="s">
        <v>9897</v>
      </c>
      <c r="B9034" s="8"/>
      <c r="C9034" s="8" t="s">
        <v>17995</v>
      </c>
      <c r="D9034" s="8" t="s">
        <v>17996</v>
      </c>
      <c r="E9034" s="7" t="s">
        <v>12629</v>
      </c>
      <c r="F9034" s="8"/>
      <c r="G9034" s="8"/>
      <c r="H9034" s="8" t="s">
        <v>1651</v>
      </c>
      <c r="I9034" s="8"/>
      <c r="J9034" s="8" t="s">
        <v>12630</v>
      </c>
      <c r="K9034" s="8" t="s">
        <v>12631</v>
      </c>
      <c r="L9034" s="8" t="s">
        <v>17373</v>
      </c>
      <c r="M9034" s="7" t="s">
        <v>1982</v>
      </c>
      <c r="N9034" s="9" t="s">
        <v>12633</v>
      </c>
    </row>
    <row r="9035" spans="1:14">
      <c r="A9035" s="7" t="s">
        <v>9897</v>
      </c>
      <c r="B9035" s="7"/>
      <c r="C9035" s="8" t="s">
        <v>17997</v>
      </c>
      <c r="D9035" s="8" t="s">
        <v>17998</v>
      </c>
      <c r="E9035" s="7" t="s">
        <v>12629</v>
      </c>
      <c r="F9035" s="8"/>
      <c r="G9035" s="8"/>
      <c r="H9035" s="8" t="s">
        <v>1651</v>
      </c>
      <c r="I9035" s="8"/>
      <c r="J9035" s="8" t="s">
        <v>12630</v>
      </c>
      <c r="K9035" s="8" t="s">
        <v>12631</v>
      </c>
      <c r="L9035" s="8" t="s">
        <v>17373</v>
      </c>
      <c r="M9035" s="7" t="s">
        <v>1982</v>
      </c>
      <c r="N9035" s="9" t="s">
        <v>12633</v>
      </c>
    </row>
    <row r="9036" spans="1:14">
      <c r="A9036" s="7" t="s">
        <v>9897</v>
      </c>
      <c r="B9036" s="8"/>
      <c r="C9036" s="8" t="s">
        <v>17999</v>
      </c>
      <c r="D9036" s="8" t="s">
        <v>18000</v>
      </c>
      <c r="E9036" s="7" t="s">
        <v>12629</v>
      </c>
      <c r="F9036" s="8"/>
      <c r="G9036" s="8"/>
      <c r="H9036" s="8" t="s">
        <v>1651</v>
      </c>
      <c r="I9036" s="8"/>
      <c r="J9036" s="8" t="s">
        <v>12630</v>
      </c>
      <c r="K9036" s="8" t="s">
        <v>12631</v>
      </c>
      <c r="L9036" s="8" t="s">
        <v>17373</v>
      </c>
      <c r="M9036" s="7" t="s">
        <v>1982</v>
      </c>
      <c r="N9036" s="9" t="s">
        <v>12633</v>
      </c>
    </row>
    <row r="9037" spans="1:14">
      <c r="A9037" s="7" t="s">
        <v>9897</v>
      </c>
      <c r="B9037" s="8"/>
      <c r="C9037" s="8" t="s">
        <v>18001</v>
      </c>
      <c r="D9037" s="8" t="s">
        <v>18002</v>
      </c>
      <c r="E9037" s="7" t="s">
        <v>12629</v>
      </c>
      <c r="F9037" s="8"/>
      <c r="G9037" s="8"/>
      <c r="H9037" s="8" t="s">
        <v>1651</v>
      </c>
      <c r="I9037" s="8"/>
      <c r="J9037" s="8" t="s">
        <v>12630</v>
      </c>
      <c r="K9037" s="8" t="s">
        <v>12631</v>
      </c>
      <c r="L9037" s="8" t="s">
        <v>17373</v>
      </c>
      <c r="M9037" s="7" t="s">
        <v>1982</v>
      </c>
      <c r="N9037" s="9" t="s">
        <v>12633</v>
      </c>
    </row>
    <row r="9038" spans="1:14">
      <c r="A9038" s="7" t="s">
        <v>9897</v>
      </c>
      <c r="B9038" s="8"/>
      <c r="C9038" s="8" t="s">
        <v>18003</v>
      </c>
      <c r="D9038" s="8" t="s">
        <v>18004</v>
      </c>
      <c r="E9038" s="7" t="s">
        <v>12629</v>
      </c>
      <c r="F9038" s="8"/>
      <c r="G9038" s="8"/>
      <c r="H9038" s="8" t="s">
        <v>1651</v>
      </c>
      <c r="I9038" s="8"/>
      <c r="J9038" s="8" t="s">
        <v>12630</v>
      </c>
      <c r="K9038" s="8" t="s">
        <v>12631</v>
      </c>
      <c r="L9038" s="8" t="s">
        <v>17373</v>
      </c>
      <c r="M9038" s="7" t="s">
        <v>1982</v>
      </c>
      <c r="N9038" s="9" t="s">
        <v>12633</v>
      </c>
    </row>
    <row r="9039" spans="1:14">
      <c r="A9039" s="7" t="s">
        <v>9897</v>
      </c>
      <c r="B9039" s="8"/>
      <c r="C9039" s="8" t="s">
        <v>18005</v>
      </c>
      <c r="D9039" s="8" t="s">
        <v>18006</v>
      </c>
      <c r="E9039" s="7" t="s">
        <v>12629</v>
      </c>
      <c r="F9039" s="8"/>
      <c r="G9039" s="8"/>
      <c r="H9039" s="8" t="s">
        <v>1651</v>
      </c>
      <c r="I9039" s="8"/>
      <c r="J9039" s="8" t="s">
        <v>12630</v>
      </c>
      <c r="K9039" s="8" t="s">
        <v>12631</v>
      </c>
      <c r="L9039" s="8" t="s">
        <v>17373</v>
      </c>
      <c r="M9039" s="7" t="s">
        <v>1982</v>
      </c>
      <c r="N9039" s="9" t="s">
        <v>12633</v>
      </c>
    </row>
    <row r="9040" spans="1:14">
      <c r="A9040" s="7" t="s">
        <v>9897</v>
      </c>
      <c r="B9040" s="8"/>
      <c r="C9040" s="8" t="s">
        <v>18007</v>
      </c>
      <c r="D9040" s="8" t="s">
        <v>18008</v>
      </c>
      <c r="E9040" s="7" t="s">
        <v>12629</v>
      </c>
      <c r="F9040" s="8"/>
      <c r="G9040" s="8"/>
      <c r="H9040" s="8" t="s">
        <v>1651</v>
      </c>
      <c r="I9040" s="8"/>
      <c r="J9040" s="8" t="s">
        <v>12630</v>
      </c>
      <c r="K9040" s="8" t="s">
        <v>12631</v>
      </c>
      <c r="L9040" s="8" t="s">
        <v>17373</v>
      </c>
      <c r="M9040" s="7" t="s">
        <v>1982</v>
      </c>
      <c r="N9040" s="9" t="s">
        <v>12633</v>
      </c>
    </row>
    <row r="9041" spans="1:14">
      <c r="A9041" s="7" t="s">
        <v>9897</v>
      </c>
      <c r="B9041" s="8"/>
      <c r="C9041" s="8" t="s">
        <v>18009</v>
      </c>
      <c r="D9041" s="8" t="s">
        <v>18010</v>
      </c>
      <c r="E9041" s="7" t="s">
        <v>12629</v>
      </c>
      <c r="F9041" s="8"/>
      <c r="G9041" s="8"/>
      <c r="H9041" s="8" t="s">
        <v>1651</v>
      </c>
      <c r="I9041" s="8"/>
      <c r="J9041" s="8" t="s">
        <v>12630</v>
      </c>
      <c r="K9041" s="8" t="s">
        <v>12631</v>
      </c>
      <c r="L9041" s="8" t="s">
        <v>17373</v>
      </c>
      <c r="M9041" s="7" t="s">
        <v>1982</v>
      </c>
      <c r="N9041" s="9" t="s">
        <v>12633</v>
      </c>
    </row>
    <row r="9042" spans="1:14">
      <c r="A9042" s="7" t="s">
        <v>9897</v>
      </c>
      <c r="B9042" s="8"/>
      <c r="C9042" s="8" t="s">
        <v>18011</v>
      </c>
      <c r="D9042" s="8" t="s">
        <v>18012</v>
      </c>
      <c r="E9042" s="7" t="s">
        <v>12629</v>
      </c>
      <c r="F9042" s="8"/>
      <c r="G9042" s="8"/>
      <c r="H9042" s="8" t="s">
        <v>1651</v>
      </c>
      <c r="I9042" s="8"/>
      <c r="J9042" s="8" t="s">
        <v>12630</v>
      </c>
      <c r="K9042" s="8" t="s">
        <v>12631</v>
      </c>
      <c r="L9042" s="8" t="s">
        <v>17373</v>
      </c>
      <c r="M9042" s="7" t="s">
        <v>1982</v>
      </c>
      <c r="N9042" s="9" t="s">
        <v>12633</v>
      </c>
    </row>
    <row r="9043" spans="1:14">
      <c r="A9043" s="7" t="s">
        <v>9897</v>
      </c>
      <c r="B9043" s="8"/>
      <c r="C9043" s="8" t="s">
        <v>18013</v>
      </c>
      <c r="D9043" s="8" t="s">
        <v>18014</v>
      </c>
      <c r="E9043" s="7" t="s">
        <v>12629</v>
      </c>
      <c r="F9043" s="8"/>
      <c r="G9043" s="8"/>
      <c r="H9043" s="8" t="s">
        <v>1651</v>
      </c>
      <c r="I9043" s="8"/>
      <c r="J9043" s="8" t="s">
        <v>12630</v>
      </c>
      <c r="K9043" s="8" t="s">
        <v>12631</v>
      </c>
      <c r="L9043" s="8" t="s">
        <v>17373</v>
      </c>
      <c r="M9043" s="7" t="s">
        <v>1982</v>
      </c>
      <c r="N9043" s="9" t="s">
        <v>12633</v>
      </c>
    </row>
    <row r="9044" spans="1:14">
      <c r="A9044" s="7" t="s">
        <v>9897</v>
      </c>
      <c r="B9044" s="8"/>
      <c r="C9044" s="8" t="s">
        <v>18015</v>
      </c>
      <c r="D9044" s="8" t="s">
        <v>18016</v>
      </c>
      <c r="E9044" s="7" t="s">
        <v>12629</v>
      </c>
      <c r="F9044" s="8"/>
      <c r="G9044" s="8"/>
      <c r="H9044" s="8" t="s">
        <v>1651</v>
      </c>
      <c r="I9044" s="8"/>
      <c r="J9044" s="8" t="s">
        <v>12630</v>
      </c>
      <c r="K9044" s="8" t="s">
        <v>12631</v>
      </c>
      <c r="L9044" s="8" t="s">
        <v>17373</v>
      </c>
      <c r="M9044" s="7" t="s">
        <v>1982</v>
      </c>
      <c r="N9044" s="9" t="s">
        <v>12633</v>
      </c>
    </row>
    <row r="9045" spans="1:14">
      <c r="A9045" s="7" t="s">
        <v>9897</v>
      </c>
      <c r="B9045" s="8"/>
      <c r="C9045" s="8" t="s">
        <v>18017</v>
      </c>
      <c r="D9045" s="8" t="s">
        <v>18018</v>
      </c>
      <c r="E9045" s="7" t="s">
        <v>12629</v>
      </c>
      <c r="F9045" s="8"/>
      <c r="G9045" s="8"/>
      <c r="H9045" s="8" t="s">
        <v>1651</v>
      </c>
      <c r="I9045" s="8"/>
      <c r="J9045" s="8" t="s">
        <v>12630</v>
      </c>
      <c r="K9045" s="8" t="s">
        <v>12631</v>
      </c>
      <c r="L9045" s="8" t="s">
        <v>17373</v>
      </c>
      <c r="M9045" s="7" t="s">
        <v>1982</v>
      </c>
      <c r="N9045" s="9" t="s">
        <v>12633</v>
      </c>
    </row>
    <row r="9046" spans="1:14">
      <c r="A9046" s="7" t="s">
        <v>9897</v>
      </c>
      <c r="B9046" s="7"/>
      <c r="C9046" s="8" t="s">
        <v>18019</v>
      </c>
      <c r="D9046" s="8" t="s">
        <v>18020</v>
      </c>
      <c r="E9046" s="7" t="s">
        <v>12629</v>
      </c>
      <c r="F9046" s="8"/>
      <c r="G9046" s="8"/>
      <c r="H9046" s="8" t="s">
        <v>1651</v>
      </c>
      <c r="I9046" s="8"/>
      <c r="J9046" s="8" t="s">
        <v>12630</v>
      </c>
      <c r="K9046" s="8" t="s">
        <v>12631</v>
      </c>
      <c r="L9046" s="8" t="s">
        <v>17373</v>
      </c>
      <c r="M9046" s="7" t="s">
        <v>1982</v>
      </c>
      <c r="N9046" s="9" t="s">
        <v>12633</v>
      </c>
    </row>
    <row r="9047" spans="1:14">
      <c r="A9047" s="7" t="s">
        <v>9897</v>
      </c>
      <c r="B9047" s="7"/>
      <c r="C9047" s="8" t="s">
        <v>18021</v>
      </c>
      <c r="D9047" s="8" t="s">
        <v>18022</v>
      </c>
      <c r="E9047" s="7" t="s">
        <v>12629</v>
      </c>
      <c r="F9047" s="8"/>
      <c r="G9047" s="8"/>
      <c r="H9047" s="8" t="s">
        <v>1651</v>
      </c>
      <c r="I9047" s="8"/>
      <c r="J9047" s="8" t="s">
        <v>12630</v>
      </c>
      <c r="K9047" s="8" t="s">
        <v>12631</v>
      </c>
      <c r="L9047" s="8" t="s">
        <v>17373</v>
      </c>
      <c r="M9047" s="7" t="s">
        <v>1982</v>
      </c>
      <c r="N9047" s="9" t="s">
        <v>12633</v>
      </c>
    </row>
    <row r="9048" spans="1:14">
      <c r="A9048" s="7" t="s">
        <v>9897</v>
      </c>
      <c r="B9048" s="8"/>
      <c r="C9048" s="8" t="s">
        <v>18023</v>
      </c>
      <c r="D9048" s="8" t="s">
        <v>18024</v>
      </c>
      <c r="E9048" s="7" t="s">
        <v>12629</v>
      </c>
      <c r="F9048" s="8"/>
      <c r="G9048" s="8"/>
      <c r="H9048" s="8" t="s">
        <v>1651</v>
      </c>
      <c r="I9048" s="8"/>
      <c r="J9048" s="8" t="s">
        <v>12630</v>
      </c>
      <c r="K9048" s="8" t="s">
        <v>12631</v>
      </c>
      <c r="L9048" s="8" t="s">
        <v>17373</v>
      </c>
      <c r="M9048" s="7" t="s">
        <v>1982</v>
      </c>
      <c r="N9048" s="9" t="s">
        <v>12633</v>
      </c>
    </row>
    <row r="9049" spans="1:14">
      <c r="A9049" s="7" t="s">
        <v>9897</v>
      </c>
      <c r="B9049" s="8"/>
      <c r="C9049" s="8" t="s">
        <v>18025</v>
      </c>
      <c r="D9049" s="8" t="s">
        <v>18026</v>
      </c>
      <c r="E9049" s="7" t="s">
        <v>12629</v>
      </c>
      <c r="F9049" s="8"/>
      <c r="G9049" s="8"/>
      <c r="H9049" s="8" t="s">
        <v>1651</v>
      </c>
      <c r="I9049" s="8"/>
      <c r="J9049" s="8" t="s">
        <v>12630</v>
      </c>
      <c r="K9049" s="8" t="s">
        <v>12631</v>
      </c>
      <c r="L9049" s="8" t="s">
        <v>17373</v>
      </c>
      <c r="M9049" s="7" t="s">
        <v>1982</v>
      </c>
      <c r="N9049" s="9" t="s">
        <v>12633</v>
      </c>
    </row>
    <row r="9050" spans="1:14">
      <c r="A9050" s="7" t="s">
        <v>9897</v>
      </c>
      <c r="B9050" s="8"/>
      <c r="C9050" s="8" t="s">
        <v>18027</v>
      </c>
      <c r="D9050" s="8" t="s">
        <v>18028</v>
      </c>
      <c r="E9050" s="7" t="s">
        <v>12629</v>
      </c>
      <c r="F9050" s="8"/>
      <c r="G9050" s="8"/>
      <c r="H9050" s="8" t="s">
        <v>1651</v>
      </c>
      <c r="I9050" s="8"/>
      <c r="J9050" s="8" t="s">
        <v>12630</v>
      </c>
      <c r="K9050" s="8" t="s">
        <v>12631</v>
      </c>
      <c r="L9050" s="8" t="s">
        <v>17373</v>
      </c>
      <c r="M9050" s="7" t="s">
        <v>1982</v>
      </c>
      <c r="N9050" s="9" t="s">
        <v>12633</v>
      </c>
    </row>
    <row r="9051" spans="1:14">
      <c r="A9051" s="7" t="s">
        <v>9897</v>
      </c>
      <c r="B9051" s="8"/>
      <c r="C9051" s="8" t="s">
        <v>18029</v>
      </c>
      <c r="D9051" s="8" t="s">
        <v>18030</v>
      </c>
      <c r="E9051" s="7" t="s">
        <v>12629</v>
      </c>
      <c r="F9051" s="8"/>
      <c r="G9051" s="8"/>
      <c r="H9051" s="8" t="s">
        <v>1651</v>
      </c>
      <c r="I9051" s="8"/>
      <c r="J9051" s="8" t="s">
        <v>12630</v>
      </c>
      <c r="K9051" s="8" t="s">
        <v>12631</v>
      </c>
      <c r="L9051" s="8" t="s">
        <v>17373</v>
      </c>
      <c r="M9051" s="7" t="s">
        <v>1982</v>
      </c>
      <c r="N9051" s="9" t="s">
        <v>12633</v>
      </c>
    </row>
    <row r="9052" spans="1:14">
      <c r="A9052" s="7" t="s">
        <v>9897</v>
      </c>
      <c r="B9052" s="8"/>
      <c r="C9052" s="8" t="s">
        <v>18031</v>
      </c>
      <c r="D9052" s="8" t="s">
        <v>18032</v>
      </c>
      <c r="E9052" s="7" t="s">
        <v>12629</v>
      </c>
      <c r="F9052" s="8"/>
      <c r="G9052" s="8"/>
      <c r="H9052" s="8" t="s">
        <v>1651</v>
      </c>
      <c r="I9052" s="8"/>
      <c r="J9052" s="8" t="s">
        <v>12630</v>
      </c>
      <c r="K9052" s="8" t="s">
        <v>12631</v>
      </c>
      <c r="L9052" s="8" t="s">
        <v>17373</v>
      </c>
      <c r="M9052" s="7" t="s">
        <v>1982</v>
      </c>
      <c r="N9052" s="9" t="s">
        <v>12633</v>
      </c>
    </row>
    <row r="9053" spans="1:14">
      <c r="A9053" s="7" t="s">
        <v>9897</v>
      </c>
      <c r="B9053" s="7"/>
      <c r="C9053" s="9" t="s">
        <v>18033</v>
      </c>
      <c r="D9053" s="9" t="s">
        <v>18034</v>
      </c>
      <c r="E9053" s="7" t="s">
        <v>12629</v>
      </c>
      <c r="F9053" s="7"/>
      <c r="G9053" s="7"/>
      <c r="H9053" s="7" t="s">
        <v>1651</v>
      </c>
      <c r="I9053" s="7"/>
      <c r="J9053" s="8" t="s">
        <v>12630</v>
      </c>
      <c r="K9053" s="7" t="s">
        <v>12631</v>
      </c>
      <c r="L9053" s="8" t="s">
        <v>17373</v>
      </c>
      <c r="M9053" s="7" t="s">
        <v>1982</v>
      </c>
      <c r="N9053" s="9" t="s">
        <v>12633</v>
      </c>
    </row>
    <row r="9054" spans="1:14">
      <c r="A9054" s="7" t="s">
        <v>9897</v>
      </c>
      <c r="B9054" s="7"/>
      <c r="C9054" s="7" t="s">
        <v>18035</v>
      </c>
      <c r="D9054" s="7" t="s">
        <v>18036</v>
      </c>
      <c r="E9054" s="7" t="s">
        <v>12629</v>
      </c>
      <c r="F9054" s="7"/>
      <c r="G9054" s="7"/>
      <c r="H9054" s="7" t="s">
        <v>1651</v>
      </c>
      <c r="I9054" s="7"/>
      <c r="J9054" s="8" t="s">
        <v>12630</v>
      </c>
      <c r="K9054" s="7" t="s">
        <v>12631</v>
      </c>
      <c r="L9054" s="8" t="s">
        <v>17373</v>
      </c>
      <c r="M9054" s="7" t="s">
        <v>1982</v>
      </c>
      <c r="N9054" s="9" t="s">
        <v>12633</v>
      </c>
    </row>
    <row r="9055" spans="1:14">
      <c r="A9055" s="7" t="s">
        <v>9897</v>
      </c>
      <c r="B9055" s="8"/>
      <c r="C9055" s="8" t="s">
        <v>18037</v>
      </c>
      <c r="D9055" s="8" t="s">
        <v>18038</v>
      </c>
      <c r="E9055" s="7" t="s">
        <v>12629</v>
      </c>
      <c r="F9055" s="8"/>
      <c r="G9055" s="8"/>
      <c r="H9055" s="8" t="s">
        <v>1651</v>
      </c>
      <c r="I9055" s="8"/>
      <c r="J9055" s="8" t="s">
        <v>12630</v>
      </c>
      <c r="K9055" s="8" t="s">
        <v>12631</v>
      </c>
      <c r="L9055" s="8" t="s">
        <v>17373</v>
      </c>
      <c r="M9055" s="7" t="s">
        <v>1982</v>
      </c>
      <c r="N9055" s="9" t="s">
        <v>12633</v>
      </c>
    </row>
    <row r="9056" spans="1:14">
      <c r="A9056" s="7" t="s">
        <v>9897</v>
      </c>
      <c r="B9056" s="8"/>
      <c r="C9056" s="8" t="s">
        <v>18039</v>
      </c>
      <c r="D9056" s="8" t="s">
        <v>18040</v>
      </c>
      <c r="E9056" s="7" t="s">
        <v>12629</v>
      </c>
      <c r="F9056" s="8"/>
      <c r="G9056" s="8"/>
      <c r="H9056" s="8" t="s">
        <v>1651</v>
      </c>
      <c r="I9056" s="8"/>
      <c r="J9056" s="8" t="s">
        <v>12630</v>
      </c>
      <c r="K9056" s="8" t="s">
        <v>12631</v>
      </c>
      <c r="L9056" s="8" t="s">
        <v>17373</v>
      </c>
      <c r="M9056" s="7" t="s">
        <v>1982</v>
      </c>
      <c r="N9056" s="9" t="s">
        <v>12633</v>
      </c>
    </row>
    <row r="9057" spans="1:14">
      <c r="A9057" s="7" t="s">
        <v>9897</v>
      </c>
      <c r="B9057" s="7"/>
      <c r="C9057" s="8" t="s">
        <v>18041</v>
      </c>
      <c r="D9057" s="8" t="s">
        <v>18042</v>
      </c>
      <c r="E9057" s="7" t="s">
        <v>12629</v>
      </c>
      <c r="F9057" s="8"/>
      <c r="G9057" s="8"/>
      <c r="H9057" s="8" t="s">
        <v>1651</v>
      </c>
      <c r="I9057" s="8"/>
      <c r="J9057" s="8" t="s">
        <v>12630</v>
      </c>
      <c r="K9057" s="8" t="s">
        <v>12631</v>
      </c>
      <c r="L9057" s="8" t="s">
        <v>17373</v>
      </c>
      <c r="M9057" s="7" t="s">
        <v>1982</v>
      </c>
      <c r="N9057" s="9" t="s">
        <v>12633</v>
      </c>
    </row>
    <row r="9058" spans="1:14">
      <c r="A9058" s="7" t="s">
        <v>9897</v>
      </c>
      <c r="B9058" s="7"/>
      <c r="C9058" s="8" t="s">
        <v>18043</v>
      </c>
      <c r="D9058" s="8" t="s">
        <v>18044</v>
      </c>
      <c r="E9058" s="7" t="s">
        <v>12629</v>
      </c>
      <c r="F9058" s="8"/>
      <c r="G9058" s="8"/>
      <c r="H9058" s="8" t="s">
        <v>1651</v>
      </c>
      <c r="I9058" s="8"/>
      <c r="J9058" s="8" t="s">
        <v>12630</v>
      </c>
      <c r="K9058" s="8" t="s">
        <v>12631</v>
      </c>
      <c r="L9058" s="8" t="s">
        <v>17373</v>
      </c>
      <c r="M9058" s="7" t="s">
        <v>1982</v>
      </c>
      <c r="N9058" s="9" t="s">
        <v>12633</v>
      </c>
    </row>
    <row r="9059" spans="1:14">
      <c r="A9059" s="7" t="s">
        <v>9897</v>
      </c>
      <c r="B9059" s="7"/>
      <c r="C9059" s="8" t="s">
        <v>18045</v>
      </c>
      <c r="D9059" s="8" t="s">
        <v>18046</v>
      </c>
      <c r="E9059" s="7" t="s">
        <v>12629</v>
      </c>
      <c r="F9059" s="8"/>
      <c r="G9059" s="8"/>
      <c r="H9059" s="8" t="s">
        <v>1651</v>
      </c>
      <c r="I9059" s="8"/>
      <c r="J9059" s="8" t="s">
        <v>12630</v>
      </c>
      <c r="K9059" s="8" t="s">
        <v>12631</v>
      </c>
      <c r="L9059" s="8" t="s">
        <v>17373</v>
      </c>
      <c r="M9059" s="7" t="s">
        <v>1982</v>
      </c>
      <c r="N9059" s="9" t="s">
        <v>12633</v>
      </c>
    </row>
    <row r="9060" spans="1:14">
      <c r="A9060" s="7" t="s">
        <v>9897</v>
      </c>
      <c r="B9060" s="7"/>
      <c r="C9060" s="8" t="s">
        <v>18047</v>
      </c>
      <c r="D9060" s="8" t="s">
        <v>18048</v>
      </c>
      <c r="E9060" s="7" t="s">
        <v>12629</v>
      </c>
      <c r="F9060" s="8"/>
      <c r="G9060" s="8"/>
      <c r="H9060" s="8" t="s">
        <v>1651</v>
      </c>
      <c r="I9060" s="8"/>
      <c r="J9060" s="8" t="s">
        <v>12630</v>
      </c>
      <c r="K9060" s="8" t="s">
        <v>12631</v>
      </c>
      <c r="L9060" s="8" t="s">
        <v>17373</v>
      </c>
      <c r="M9060" s="7" t="s">
        <v>1982</v>
      </c>
      <c r="N9060" s="9" t="s">
        <v>12633</v>
      </c>
    </row>
    <row r="9061" spans="1:14">
      <c r="A9061" s="7" t="s">
        <v>9897</v>
      </c>
      <c r="B9061" s="8"/>
      <c r="C9061" s="8" t="s">
        <v>18049</v>
      </c>
      <c r="D9061" s="8" t="s">
        <v>18050</v>
      </c>
      <c r="E9061" s="7" t="s">
        <v>12629</v>
      </c>
      <c r="F9061" s="8"/>
      <c r="G9061" s="8"/>
      <c r="H9061" s="8" t="s">
        <v>1651</v>
      </c>
      <c r="I9061" s="8"/>
      <c r="J9061" s="8" t="s">
        <v>12630</v>
      </c>
      <c r="K9061" s="8" t="s">
        <v>12631</v>
      </c>
      <c r="L9061" s="8" t="s">
        <v>17373</v>
      </c>
      <c r="M9061" s="7" t="s">
        <v>1982</v>
      </c>
      <c r="N9061" s="9" t="s">
        <v>12633</v>
      </c>
    </row>
    <row r="9062" spans="1:14">
      <c r="A9062" s="7" t="s">
        <v>9897</v>
      </c>
      <c r="B9062" s="7"/>
      <c r="C9062" s="9" t="s">
        <v>18051</v>
      </c>
      <c r="D9062" s="9" t="s">
        <v>18052</v>
      </c>
      <c r="E9062" s="7" t="s">
        <v>12629</v>
      </c>
      <c r="F9062" s="7"/>
      <c r="G9062" s="7"/>
      <c r="H9062" s="7" t="s">
        <v>1651</v>
      </c>
      <c r="I9062" s="7"/>
      <c r="J9062" s="8" t="s">
        <v>12630</v>
      </c>
      <c r="K9062" s="7" t="s">
        <v>12631</v>
      </c>
      <c r="L9062" s="8" t="s">
        <v>17373</v>
      </c>
      <c r="M9062" s="7" t="s">
        <v>1982</v>
      </c>
      <c r="N9062" s="9" t="s">
        <v>12633</v>
      </c>
    </row>
    <row r="9063" spans="1:14">
      <c r="A9063" s="7" t="s">
        <v>9897</v>
      </c>
      <c r="B9063" s="8"/>
      <c r="C9063" s="8" t="s">
        <v>18053</v>
      </c>
      <c r="D9063" s="8" t="s">
        <v>18054</v>
      </c>
      <c r="E9063" s="7" t="s">
        <v>12629</v>
      </c>
      <c r="F9063" s="8"/>
      <c r="G9063" s="8"/>
      <c r="H9063" s="8" t="s">
        <v>1651</v>
      </c>
      <c r="I9063" s="8"/>
      <c r="J9063" s="8" t="s">
        <v>12630</v>
      </c>
      <c r="K9063" s="8" t="s">
        <v>12631</v>
      </c>
      <c r="L9063" s="8" t="s">
        <v>17373</v>
      </c>
      <c r="M9063" s="7" t="s">
        <v>1982</v>
      </c>
      <c r="N9063" s="9" t="s">
        <v>12633</v>
      </c>
    </row>
    <row r="9064" spans="1:14">
      <c r="A9064" s="7" t="s">
        <v>9897</v>
      </c>
      <c r="B9064" s="7"/>
      <c r="C9064" s="8" t="s">
        <v>18055</v>
      </c>
      <c r="D9064" s="8" t="s">
        <v>18056</v>
      </c>
      <c r="E9064" s="7" t="s">
        <v>12629</v>
      </c>
      <c r="F9064" s="8"/>
      <c r="G9064" s="8"/>
      <c r="H9064" s="8" t="s">
        <v>1651</v>
      </c>
      <c r="I9064" s="8"/>
      <c r="J9064" s="8" t="s">
        <v>12630</v>
      </c>
      <c r="K9064" s="8" t="s">
        <v>12631</v>
      </c>
      <c r="L9064" s="8" t="s">
        <v>17373</v>
      </c>
      <c r="M9064" s="7" t="s">
        <v>1982</v>
      </c>
      <c r="N9064" s="9" t="s">
        <v>12633</v>
      </c>
    </row>
    <row r="9065" spans="1:14">
      <c r="A9065" s="7" t="s">
        <v>9897</v>
      </c>
      <c r="B9065" s="8"/>
      <c r="C9065" s="8" t="s">
        <v>18057</v>
      </c>
      <c r="D9065" s="8" t="s">
        <v>18058</v>
      </c>
      <c r="E9065" s="7" t="s">
        <v>12629</v>
      </c>
      <c r="F9065" s="8"/>
      <c r="G9065" s="8"/>
      <c r="H9065" s="8" t="s">
        <v>1651</v>
      </c>
      <c r="I9065" s="8"/>
      <c r="J9065" s="8" t="s">
        <v>12630</v>
      </c>
      <c r="K9065" s="8" t="s">
        <v>12631</v>
      </c>
      <c r="L9065" s="8" t="s">
        <v>17373</v>
      </c>
      <c r="M9065" s="7" t="s">
        <v>1982</v>
      </c>
      <c r="N9065" s="9" t="s">
        <v>12633</v>
      </c>
    </row>
    <row r="9066" spans="1:14">
      <c r="A9066" s="7" t="s">
        <v>9897</v>
      </c>
      <c r="B9066" s="8"/>
      <c r="C9066" s="8" t="s">
        <v>18059</v>
      </c>
      <c r="D9066" s="8" t="s">
        <v>18060</v>
      </c>
      <c r="E9066" s="7" t="s">
        <v>12629</v>
      </c>
      <c r="F9066" s="8"/>
      <c r="G9066" s="8"/>
      <c r="H9066" s="8" t="s">
        <v>1651</v>
      </c>
      <c r="I9066" s="8"/>
      <c r="J9066" s="8" t="s">
        <v>12630</v>
      </c>
      <c r="K9066" s="8" t="s">
        <v>12631</v>
      </c>
      <c r="L9066" s="8" t="s">
        <v>17373</v>
      </c>
      <c r="M9066" s="7" t="s">
        <v>1982</v>
      </c>
      <c r="N9066" s="9" t="s">
        <v>12633</v>
      </c>
    </row>
    <row r="9067" spans="1:14">
      <c r="A9067" s="7" t="s">
        <v>9897</v>
      </c>
      <c r="B9067" s="8"/>
      <c r="C9067" s="8" t="s">
        <v>18061</v>
      </c>
      <c r="D9067" s="8" t="s">
        <v>18062</v>
      </c>
      <c r="E9067" s="7" t="s">
        <v>12629</v>
      </c>
      <c r="F9067" s="8"/>
      <c r="G9067" s="8"/>
      <c r="H9067" s="8" t="s">
        <v>1651</v>
      </c>
      <c r="I9067" s="8"/>
      <c r="J9067" s="8" t="s">
        <v>12630</v>
      </c>
      <c r="K9067" s="8" t="s">
        <v>12631</v>
      </c>
      <c r="L9067" s="8" t="s">
        <v>17373</v>
      </c>
      <c r="M9067" s="7" t="s">
        <v>1982</v>
      </c>
      <c r="N9067" s="9" t="s">
        <v>12633</v>
      </c>
    </row>
    <row r="9068" spans="1:14">
      <c r="A9068" s="7" t="s">
        <v>9897</v>
      </c>
      <c r="B9068" s="7"/>
      <c r="C9068" s="8" t="s">
        <v>18063</v>
      </c>
      <c r="D9068" s="8" t="s">
        <v>18064</v>
      </c>
      <c r="E9068" s="7" t="s">
        <v>12629</v>
      </c>
      <c r="F9068" s="8"/>
      <c r="G9068" s="8"/>
      <c r="H9068" s="8" t="s">
        <v>1651</v>
      </c>
      <c r="I9068" s="8"/>
      <c r="J9068" s="8" t="s">
        <v>12630</v>
      </c>
      <c r="K9068" s="8" t="s">
        <v>12631</v>
      </c>
      <c r="L9068" s="8" t="s">
        <v>17373</v>
      </c>
      <c r="M9068" s="7" t="s">
        <v>1982</v>
      </c>
      <c r="N9068" s="9" t="s">
        <v>12633</v>
      </c>
    </row>
    <row r="9069" spans="1:14">
      <c r="A9069" s="7" t="s">
        <v>9897</v>
      </c>
      <c r="B9069" s="7"/>
      <c r="C9069" s="8" t="s">
        <v>18065</v>
      </c>
      <c r="D9069" s="8" t="s">
        <v>18066</v>
      </c>
      <c r="E9069" s="7" t="s">
        <v>12629</v>
      </c>
      <c r="F9069" s="8"/>
      <c r="G9069" s="8"/>
      <c r="H9069" s="8" t="s">
        <v>1651</v>
      </c>
      <c r="I9069" s="8"/>
      <c r="J9069" s="8" t="s">
        <v>12630</v>
      </c>
      <c r="K9069" s="8" t="s">
        <v>12631</v>
      </c>
      <c r="L9069" s="8" t="s">
        <v>17373</v>
      </c>
      <c r="M9069" s="7" t="s">
        <v>1982</v>
      </c>
      <c r="N9069" s="9" t="s">
        <v>12633</v>
      </c>
    </row>
    <row r="9070" spans="1:14">
      <c r="A9070" s="7" t="s">
        <v>9897</v>
      </c>
      <c r="B9070" s="7"/>
      <c r="C9070" s="8" t="s">
        <v>18067</v>
      </c>
      <c r="D9070" s="8" t="s">
        <v>18068</v>
      </c>
      <c r="E9070" s="7" t="s">
        <v>12629</v>
      </c>
      <c r="F9070" s="8"/>
      <c r="G9070" s="8"/>
      <c r="H9070" s="8" t="s">
        <v>1651</v>
      </c>
      <c r="I9070" s="8"/>
      <c r="J9070" s="8" t="s">
        <v>12630</v>
      </c>
      <c r="K9070" s="8" t="s">
        <v>12631</v>
      </c>
      <c r="L9070" s="8" t="s">
        <v>17373</v>
      </c>
      <c r="M9070" s="7" t="s">
        <v>1982</v>
      </c>
      <c r="N9070" s="9" t="s">
        <v>12633</v>
      </c>
    </row>
    <row r="9071" spans="1:14">
      <c r="A9071" s="7" t="s">
        <v>9897</v>
      </c>
      <c r="B9071" s="8"/>
      <c r="C9071" s="8" t="s">
        <v>18069</v>
      </c>
      <c r="D9071" s="8" t="s">
        <v>18070</v>
      </c>
      <c r="E9071" s="7" t="s">
        <v>12629</v>
      </c>
      <c r="F9071" s="8"/>
      <c r="G9071" s="8"/>
      <c r="H9071" s="8" t="s">
        <v>1651</v>
      </c>
      <c r="I9071" s="8"/>
      <c r="J9071" s="8" t="s">
        <v>12630</v>
      </c>
      <c r="K9071" s="8" t="s">
        <v>12631</v>
      </c>
      <c r="L9071" s="8" t="s">
        <v>17373</v>
      </c>
      <c r="M9071" s="7" t="s">
        <v>1982</v>
      </c>
      <c r="N9071" s="9" t="s">
        <v>12633</v>
      </c>
    </row>
    <row r="9072" spans="1:14">
      <c r="A9072" s="7" t="s">
        <v>9897</v>
      </c>
      <c r="B9072" s="8"/>
      <c r="C9072" s="8" t="s">
        <v>18071</v>
      </c>
      <c r="D9072" s="8" t="s">
        <v>18072</v>
      </c>
      <c r="E9072" s="7" t="s">
        <v>12629</v>
      </c>
      <c r="F9072" s="8"/>
      <c r="G9072" s="8"/>
      <c r="H9072" s="8" t="s">
        <v>1651</v>
      </c>
      <c r="I9072" s="8"/>
      <c r="J9072" s="8" t="s">
        <v>12630</v>
      </c>
      <c r="K9072" s="8" t="s">
        <v>12631</v>
      </c>
      <c r="L9072" s="8" t="s">
        <v>17373</v>
      </c>
      <c r="M9072" s="7" t="s">
        <v>1982</v>
      </c>
      <c r="N9072" s="9" t="s">
        <v>12633</v>
      </c>
    </row>
    <row r="9073" spans="1:14">
      <c r="A9073" s="7" t="s">
        <v>9897</v>
      </c>
      <c r="B9073" s="7"/>
      <c r="C9073" s="8" t="s">
        <v>18073</v>
      </c>
      <c r="D9073" s="8" t="s">
        <v>18074</v>
      </c>
      <c r="E9073" s="7" t="s">
        <v>12629</v>
      </c>
      <c r="F9073" s="8"/>
      <c r="G9073" s="8"/>
      <c r="H9073" s="8" t="s">
        <v>1651</v>
      </c>
      <c r="I9073" s="8"/>
      <c r="J9073" s="8" t="s">
        <v>12630</v>
      </c>
      <c r="K9073" s="8" t="s">
        <v>12631</v>
      </c>
      <c r="L9073" s="8" t="s">
        <v>17373</v>
      </c>
      <c r="M9073" s="7" t="s">
        <v>1982</v>
      </c>
      <c r="N9073" s="9" t="s">
        <v>12633</v>
      </c>
    </row>
    <row r="9074" spans="1:14">
      <c r="A9074" s="7" t="s">
        <v>9897</v>
      </c>
      <c r="B9074" s="7"/>
      <c r="C9074" s="8" t="s">
        <v>18075</v>
      </c>
      <c r="D9074" s="8" t="s">
        <v>18076</v>
      </c>
      <c r="E9074" s="7" t="s">
        <v>12629</v>
      </c>
      <c r="F9074" s="8"/>
      <c r="G9074" s="8"/>
      <c r="H9074" s="8" t="s">
        <v>1651</v>
      </c>
      <c r="I9074" s="8"/>
      <c r="J9074" s="8" t="s">
        <v>12630</v>
      </c>
      <c r="K9074" s="8" t="s">
        <v>12631</v>
      </c>
      <c r="L9074" s="8" t="s">
        <v>17373</v>
      </c>
      <c r="M9074" s="7" t="s">
        <v>1982</v>
      </c>
      <c r="N9074" s="9" t="s">
        <v>12633</v>
      </c>
    </row>
    <row r="9075" spans="1:14">
      <c r="A9075" s="7" t="s">
        <v>9897</v>
      </c>
      <c r="B9075" s="7"/>
      <c r="C9075" s="8" t="s">
        <v>18077</v>
      </c>
      <c r="D9075" s="8" t="s">
        <v>18078</v>
      </c>
      <c r="E9075" s="7" t="s">
        <v>12629</v>
      </c>
      <c r="F9075" s="8"/>
      <c r="G9075" s="8"/>
      <c r="H9075" s="8" t="s">
        <v>1651</v>
      </c>
      <c r="I9075" s="8"/>
      <c r="J9075" s="8" t="s">
        <v>12630</v>
      </c>
      <c r="K9075" s="8" t="s">
        <v>12631</v>
      </c>
      <c r="L9075" s="8" t="s">
        <v>17373</v>
      </c>
      <c r="M9075" s="7" t="s">
        <v>1982</v>
      </c>
      <c r="N9075" s="9" t="s">
        <v>12633</v>
      </c>
    </row>
    <row r="9076" spans="1:14">
      <c r="A9076" s="7" t="s">
        <v>9897</v>
      </c>
      <c r="B9076" s="8"/>
      <c r="C9076" s="8" t="s">
        <v>18079</v>
      </c>
      <c r="D9076" s="8" t="s">
        <v>18080</v>
      </c>
      <c r="E9076" s="7" t="s">
        <v>12629</v>
      </c>
      <c r="F9076" s="8"/>
      <c r="G9076" s="8"/>
      <c r="H9076" s="8" t="s">
        <v>1651</v>
      </c>
      <c r="I9076" s="8"/>
      <c r="J9076" s="8" t="s">
        <v>12630</v>
      </c>
      <c r="K9076" s="8" t="s">
        <v>12631</v>
      </c>
      <c r="L9076" s="8" t="s">
        <v>17373</v>
      </c>
      <c r="M9076" s="7" t="s">
        <v>1982</v>
      </c>
      <c r="N9076" s="9" t="s">
        <v>12633</v>
      </c>
    </row>
    <row r="9077" spans="1:14">
      <c r="A9077" s="7" t="s">
        <v>9897</v>
      </c>
      <c r="B9077" s="7"/>
      <c r="C9077" s="8" t="s">
        <v>18081</v>
      </c>
      <c r="D9077" s="8" t="s">
        <v>18082</v>
      </c>
      <c r="E9077" s="7" t="s">
        <v>12629</v>
      </c>
      <c r="F9077" s="8"/>
      <c r="G9077" s="8"/>
      <c r="H9077" s="8" t="s">
        <v>1651</v>
      </c>
      <c r="I9077" s="8"/>
      <c r="J9077" s="8" t="s">
        <v>12630</v>
      </c>
      <c r="K9077" s="8" t="s">
        <v>12631</v>
      </c>
      <c r="L9077" s="8" t="s">
        <v>17373</v>
      </c>
      <c r="M9077" s="7" t="s">
        <v>1982</v>
      </c>
      <c r="N9077" s="9" t="s">
        <v>12633</v>
      </c>
    </row>
    <row r="9078" spans="1:14">
      <c r="A9078" s="7" t="s">
        <v>9897</v>
      </c>
      <c r="B9078" s="8"/>
      <c r="C9078" s="8" t="s">
        <v>18083</v>
      </c>
      <c r="D9078" s="8" t="s">
        <v>18084</v>
      </c>
      <c r="E9078" s="7" t="s">
        <v>12629</v>
      </c>
      <c r="F9078" s="8"/>
      <c r="G9078" s="8"/>
      <c r="H9078" s="8" t="s">
        <v>1651</v>
      </c>
      <c r="I9078" s="8"/>
      <c r="J9078" s="8" t="s">
        <v>12630</v>
      </c>
      <c r="K9078" s="8" t="s">
        <v>12631</v>
      </c>
      <c r="L9078" s="8" t="s">
        <v>17373</v>
      </c>
      <c r="M9078" s="7" t="s">
        <v>1982</v>
      </c>
      <c r="N9078" s="9" t="s">
        <v>12633</v>
      </c>
    </row>
    <row r="9079" spans="1:14">
      <c r="A9079" s="7" t="s">
        <v>9897</v>
      </c>
      <c r="B9079" s="7"/>
      <c r="C9079" s="8" t="s">
        <v>18085</v>
      </c>
      <c r="D9079" s="8" t="s">
        <v>18086</v>
      </c>
      <c r="E9079" s="7" t="s">
        <v>12629</v>
      </c>
      <c r="F9079" s="8"/>
      <c r="G9079" s="8"/>
      <c r="H9079" s="8" t="s">
        <v>1651</v>
      </c>
      <c r="I9079" s="8"/>
      <c r="J9079" s="8" t="s">
        <v>12630</v>
      </c>
      <c r="K9079" s="8" t="s">
        <v>12631</v>
      </c>
      <c r="L9079" s="8" t="s">
        <v>17373</v>
      </c>
      <c r="M9079" s="7" t="s">
        <v>1982</v>
      </c>
      <c r="N9079" s="9" t="s">
        <v>12633</v>
      </c>
    </row>
    <row r="9080" spans="1:14">
      <c r="A9080" s="7" t="s">
        <v>9897</v>
      </c>
      <c r="B9080" s="8"/>
      <c r="C9080" s="8" t="s">
        <v>18087</v>
      </c>
      <c r="D9080" s="8" t="s">
        <v>18088</v>
      </c>
      <c r="E9080" s="7" t="s">
        <v>12629</v>
      </c>
      <c r="F9080" s="8"/>
      <c r="G9080" s="8"/>
      <c r="H9080" s="8" t="s">
        <v>1651</v>
      </c>
      <c r="I9080" s="8"/>
      <c r="J9080" s="8" t="s">
        <v>12630</v>
      </c>
      <c r="K9080" s="8" t="s">
        <v>12631</v>
      </c>
      <c r="L9080" s="8" t="s">
        <v>17373</v>
      </c>
      <c r="M9080" s="7" t="s">
        <v>1982</v>
      </c>
      <c r="N9080" s="9" t="s">
        <v>12633</v>
      </c>
    </row>
    <row r="9081" spans="1:14">
      <c r="A9081" s="7" t="s">
        <v>9897</v>
      </c>
      <c r="B9081" s="7"/>
      <c r="C9081" s="7" t="s">
        <v>18089</v>
      </c>
      <c r="D9081" s="7" t="s">
        <v>18090</v>
      </c>
      <c r="E9081" s="7" t="s">
        <v>12629</v>
      </c>
      <c r="F9081" s="7"/>
      <c r="G9081" s="7"/>
      <c r="H9081" s="7" t="s">
        <v>1651</v>
      </c>
      <c r="I9081" s="7"/>
      <c r="J9081" s="8" t="s">
        <v>12630</v>
      </c>
      <c r="K9081" s="7" t="s">
        <v>12631</v>
      </c>
      <c r="L9081" s="8" t="s">
        <v>17373</v>
      </c>
      <c r="M9081" s="7" t="s">
        <v>1982</v>
      </c>
      <c r="N9081" s="9" t="s">
        <v>12633</v>
      </c>
    </row>
    <row r="9082" spans="1:14">
      <c r="A9082" s="7" t="s">
        <v>9897</v>
      </c>
      <c r="B9082" s="7"/>
      <c r="C9082" s="7" t="s">
        <v>18091</v>
      </c>
      <c r="D9082" s="7" t="s">
        <v>18092</v>
      </c>
      <c r="E9082" s="7" t="s">
        <v>12629</v>
      </c>
      <c r="F9082" s="7"/>
      <c r="G9082" s="7"/>
      <c r="H9082" s="7" t="s">
        <v>1651</v>
      </c>
      <c r="I9082" s="7"/>
      <c r="J9082" s="8" t="s">
        <v>12630</v>
      </c>
      <c r="K9082" s="7" t="s">
        <v>12631</v>
      </c>
      <c r="L9082" s="8" t="s">
        <v>17373</v>
      </c>
      <c r="M9082" s="7" t="s">
        <v>1982</v>
      </c>
      <c r="N9082" s="9" t="s">
        <v>12633</v>
      </c>
    </row>
    <row r="9083" spans="1:14">
      <c r="A9083" s="7" t="s">
        <v>9897</v>
      </c>
      <c r="B9083" s="8"/>
      <c r="C9083" s="8" t="s">
        <v>18093</v>
      </c>
      <c r="D9083" s="8" t="s">
        <v>18094</v>
      </c>
      <c r="E9083" s="7" t="s">
        <v>12629</v>
      </c>
      <c r="F9083" s="8"/>
      <c r="G9083" s="8"/>
      <c r="H9083" s="8" t="s">
        <v>1651</v>
      </c>
      <c r="I9083" s="8"/>
      <c r="J9083" s="8" t="s">
        <v>12630</v>
      </c>
      <c r="K9083" s="8" t="s">
        <v>12631</v>
      </c>
      <c r="L9083" s="8" t="s">
        <v>17373</v>
      </c>
      <c r="M9083" s="7" t="s">
        <v>1982</v>
      </c>
      <c r="N9083" s="9" t="s">
        <v>12633</v>
      </c>
    </row>
    <row r="9084" spans="1:14">
      <c r="A9084" s="7" t="s">
        <v>9897</v>
      </c>
      <c r="B9084" s="8"/>
      <c r="C9084" s="8" t="s">
        <v>18095</v>
      </c>
      <c r="D9084" s="8" t="s">
        <v>18096</v>
      </c>
      <c r="E9084" s="7" t="s">
        <v>12629</v>
      </c>
      <c r="F9084" s="8"/>
      <c r="G9084" s="8"/>
      <c r="H9084" s="8" t="s">
        <v>1651</v>
      </c>
      <c r="I9084" s="8"/>
      <c r="J9084" s="8" t="s">
        <v>12630</v>
      </c>
      <c r="K9084" s="8" t="s">
        <v>12631</v>
      </c>
      <c r="L9084" s="8" t="s">
        <v>17373</v>
      </c>
      <c r="M9084" s="7" t="s">
        <v>1982</v>
      </c>
      <c r="N9084" s="9" t="s">
        <v>12633</v>
      </c>
    </row>
    <row r="9085" spans="1:14">
      <c r="A9085" s="7" t="s">
        <v>9897</v>
      </c>
      <c r="B9085" s="8"/>
      <c r="C9085" s="8" t="s">
        <v>18097</v>
      </c>
      <c r="D9085" s="8" t="s">
        <v>18098</v>
      </c>
      <c r="E9085" s="7" t="s">
        <v>12629</v>
      </c>
      <c r="F9085" s="8"/>
      <c r="G9085" s="8"/>
      <c r="H9085" s="8" t="s">
        <v>1651</v>
      </c>
      <c r="I9085" s="8"/>
      <c r="J9085" s="8" t="s">
        <v>12630</v>
      </c>
      <c r="K9085" s="8" t="s">
        <v>12631</v>
      </c>
      <c r="L9085" s="8" t="s">
        <v>17373</v>
      </c>
      <c r="M9085" s="7" t="s">
        <v>1982</v>
      </c>
      <c r="N9085" s="9" t="s">
        <v>12633</v>
      </c>
    </row>
    <row r="9086" spans="1:14">
      <c r="A9086" s="7" t="s">
        <v>9897</v>
      </c>
      <c r="B9086" s="8"/>
      <c r="C9086" s="8" t="s">
        <v>18099</v>
      </c>
      <c r="D9086" s="8" t="s">
        <v>18100</v>
      </c>
      <c r="E9086" s="7" t="s">
        <v>12629</v>
      </c>
      <c r="F9086" s="8"/>
      <c r="G9086" s="8"/>
      <c r="H9086" s="8" t="s">
        <v>1651</v>
      </c>
      <c r="I9086" s="8"/>
      <c r="J9086" s="8" t="s">
        <v>12630</v>
      </c>
      <c r="K9086" s="8" t="s">
        <v>12631</v>
      </c>
      <c r="L9086" s="8" t="s">
        <v>17373</v>
      </c>
      <c r="M9086" s="7" t="s">
        <v>1982</v>
      </c>
      <c r="N9086" s="9" t="s">
        <v>12633</v>
      </c>
    </row>
    <row r="9087" spans="1:14">
      <c r="A9087" s="7" t="s">
        <v>9897</v>
      </c>
      <c r="B9087" s="8"/>
      <c r="C9087" s="8" t="s">
        <v>18101</v>
      </c>
      <c r="D9087" s="8" t="s">
        <v>18102</v>
      </c>
      <c r="E9087" s="7" t="s">
        <v>12629</v>
      </c>
      <c r="F9087" s="8"/>
      <c r="G9087" s="8"/>
      <c r="H9087" s="8" t="s">
        <v>1651</v>
      </c>
      <c r="I9087" s="8"/>
      <c r="J9087" s="8" t="s">
        <v>12630</v>
      </c>
      <c r="K9087" s="8" t="s">
        <v>12631</v>
      </c>
      <c r="L9087" s="8" t="s">
        <v>17373</v>
      </c>
      <c r="M9087" s="7" t="s">
        <v>1982</v>
      </c>
      <c r="N9087" s="9" t="s">
        <v>12633</v>
      </c>
    </row>
    <row r="9088" spans="1:14">
      <c r="A9088" s="7" t="s">
        <v>9897</v>
      </c>
      <c r="B9088" s="8"/>
      <c r="C9088" s="8" t="s">
        <v>18103</v>
      </c>
      <c r="D9088" s="8" t="s">
        <v>18104</v>
      </c>
      <c r="E9088" s="7" t="s">
        <v>12629</v>
      </c>
      <c r="F9088" s="8"/>
      <c r="G9088" s="8"/>
      <c r="H9088" s="8" t="s">
        <v>1651</v>
      </c>
      <c r="I9088" s="8"/>
      <c r="J9088" s="8" t="s">
        <v>12630</v>
      </c>
      <c r="K9088" s="8" t="s">
        <v>12631</v>
      </c>
      <c r="L9088" s="8" t="s">
        <v>17373</v>
      </c>
      <c r="M9088" s="7" t="s">
        <v>1982</v>
      </c>
      <c r="N9088" s="9" t="s">
        <v>12633</v>
      </c>
    </row>
    <row r="9089" spans="1:14">
      <c r="A9089" s="7" t="s">
        <v>9897</v>
      </c>
      <c r="B9089" s="8"/>
      <c r="C9089" s="8" t="s">
        <v>18105</v>
      </c>
      <c r="D9089" s="8" t="s">
        <v>18106</v>
      </c>
      <c r="E9089" s="7" t="s">
        <v>12629</v>
      </c>
      <c r="F9089" s="8"/>
      <c r="G9089" s="8"/>
      <c r="H9089" s="8" t="s">
        <v>1651</v>
      </c>
      <c r="I9089" s="8"/>
      <c r="J9089" s="8" t="s">
        <v>12630</v>
      </c>
      <c r="K9089" s="8" t="s">
        <v>12631</v>
      </c>
      <c r="L9089" s="8" t="s">
        <v>17373</v>
      </c>
      <c r="M9089" s="7" t="s">
        <v>1982</v>
      </c>
      <c r="N9089" s="9" t="s">
        <v>12633</v>
      </c>
    </row>
    <row r="9090" spans="1:14">
      <c r="A9090" s="7" t="s">
        <v>9897</v>
      </c>
      <c r="B9090" s="8"/>
      <c r="C9090" s="8" t="s">
        <v>18107</v>
      </c>
      <c r="D9090" s="8" t="s">
        <v>18108</v>
      </c>
      <c r="E9090" s="7" t="s">
        <v>12629</v>
      </c>
      <c r="F9090" s="8"/>
      <c r="G9090" s="8"/>
      <c r="H9090" s="8" t="s">
        <v>1651</v>
      </c>
      <c r="I9090" s="8"/>
      <c r="J9090" s="8" t="s">
        <v>12630</v>
      </c>
      <c r="K9090" s="8" t="s">
        <v>12631</v>
      </c>
      <c r="L9090" s="8" t="s">
        <v>17373</v>
      </c>
      <c r="M9090" s="7" t="s">
        <v>1982</v>
      </c>
      <c r="N9090" s="9" t="s">
        <v>12633</v>
      </c>
    </row>
    <row r="9091" spans="1:14">
      <c r="A9091" s="7" t="s">
        <v>9897</v>
      </c>
      <c r="B9091" s="8"/>
      <c r="C9091" s="8" t="s">
        <v>18109</v>
      </c>
      <c r="D9091" s="8" t="s">
        <v>18110</v>
      </c>
      <c r="E9091" s="7" t="s">
        <v>12629</v>
      </c>
      <c r="F9091" s="8"/>
      <c r="G9091" s="8"/>
      <c r="H9091" s="8" t="s">
        <v>1651</v>
      </c>
      <c r="I9091" s="8"/>
      <c r="J9091" s="8" t="s">
        <v>12630</v>
      </c>
      <c r="K9091" s="8" t="s">
        <v>12631</v>
      </c>
      <c r="L9091" s="8" t="s">
        <v>17373</v>
      </c>
      <c r="M9091" s="7" t="s">
        <v>1982</v>
      </c>
      <c r="N9091" s="9" t="s">
        <v>12633</v>
      </c>
    </row>
    <row r="9092" spans="1:14">
      <c r="A9092" s="7" t="s">
        <v>9897</v>
      </c>
      <c r="B9092" s="8"/>
      <c r="C9092" s="8" t="s">
        <v>18111</v>
      </c>
      <c r="D9092" s="8" t="s">
        <v>18112</v>
      </c>
      <c r="E9092" s="7" t="s">
        <v>12629</v>
      </c>
      <c r="F9092" s="8"/>
      <c r="G9092" s="8"/>
      <c r="H9092" s="8" t="s">
        <v>1651</v>
      </c>
      <c r="I9092" s="8"/>
      <c r="J9092" s="8" t="s">
        <v>12630</v>
      </c>
      <c r="K9092" s="8" t="s">
        <v>12631</v>
      </c>
      <c r="L9092" s="8" t="s">
        <v>17373</v>
      </c>
      <c r="M9092" s="7" t="s">
        <v>1982</v>
      </c>
      <c r="N9092" s="9" t="s">
        <v>12633</v>
      </c>
    </row>
    <row r="9093" spans="1:14">
      <c r="A9093" s="7" t="s">
        <v>9897</v>
      </c>
      <c r="B9093" s="8"/>
      <c r="C9093" s="8" t="s">
        <v>18113</v>
      </c>
      <c r="D9093" s="8" t="s">
        <v>18114</v>
      </c>
      <c r="E9093" s="7" t="s">
        <v>12629</v>
      </c>
      <c r="F9093" s="8"/>
      <c r="G9093" s="8"/>
      <c r="H9093" s="8" t="s">
        <v>1651</v>
      </c>
      <c r="I9093" s="8"/>
      <c r="J9093" s="8" t="s">
        <v>12630</v>
      </c>
      <c r="K9093" s="8" t="s">
        <v>12631</v>
      </c>
      <c r="L9093" s="8" t="s">
        <v>17373</v>
      </c>
      <c r="M9093" s="7" t="s">
        <v>1982</v>
      </c>
      <c r="N9093" s="9" t="s">
        <v>12633</v>
      </c>
    </row>
    <row r="9094" spans="1:14">
      <c r="A9094" s="7" t="s">
        <v>9897</v>
      </c>
      <c r="B9094" s="8"/>
      <c r="C9094" s="8" t="s">
        <v>18115</v>
      </c>
      <c r="D9094" s="8" t="s">
        <v>18116</v>
      </c>
      <c r="E9094" s="7" t="s">
        <v>12629</v>
      </c>
      <c r="F9094" s="8"/>
      <c r="G9094" s="8"/>
      <c r="H9094" s="8" t="s">
        <v>1651</v>
      </c>
      <c r="I9094" s="8"/>
      <c r="J9094" s="8" t="s">
        <v>12630</v>
      </c>
      <c r="K9094" s="8" t="s">
        <v>12631</v>
      </c>
      <c r="L9094" s="8" t="s">
        <v>17373</v>
      </c>
      <c r="M9094" s="7" t="s">
        <v>1982</v>
      </c>
      <c r="N9094" s="9" t="s">
        <v>12633</v>
      </c>
    </row>
    <row r="9095" spans="1:14">
      <c r="A9095" s="7" t="s">
        <v>9897</v>
      </c>
      <c r="B9095" s="8"/>
      <c r="C9095" s="8" t="s">
        <v>18117</v>
      </c>
      <c r="D9095" s="8" t="s">
        <v>18118</v>
      </c>
      <c r="E9095" s="7" t="s">
        <v>12629</v>
      </c>
      <c r="F9095" s="8"/>
      <c r="G9095" s="8"/>
      <c r="H9095" s="8" t="s">
        <v>1651</v>
      </c>
      <c r="I9095" s="8"/>
      <c r="J9095" s="8" t="s">
        <v>12630</v>
      </c>
      <c r="K9095" s="8" t="s">
        <v>12631</v>
      </c>
      <c r="L9095" s="8" t="s">
        <v>17373</v>
      </c>
      <c r="M9095" s="7" t="s">
        <v>1982</v>
      </c>
      <c r="N9095" s="9" t="s">
        <v>12633</v>
      </c>
    </row>
    <row r="9096" spans="1:14">
      <c r="A9096" s="7" t="s">
        <v>9897</v>
      </c>
      <c r="B9096" s="7"/>
      <c r="C9096" s="8" t="s">
        <v>18119</v>
      </c>
      <c r="D9096" s="8" t="s">
        <v>18120</v>
      </c>
      <c r="E9096" s="7" t="s">
        <v>12629</v>
      </c>
      <c r="F9096" s="8"/>
      <c r="G9096" s="8"/>
      <c r="H9096" s="8" t="s">
        <v>1651</v>
      </c>
      <c r="I9096" s="8"/>
      <c r="J9096" s="8" t="s">
        <v>12630</v>
      </c>
      <c r="K9096" s="8" t="s">
        <v>12631</v>
      </c>
      <c r="L9096" s="8" t="s">
        <v>17373</v>
      </c>
      <c r="M9096" s="7" t="s">
        <v>1982</v>
      </c>
      <c r="N9096" s="9" t="s">
        <v>12633</v>
      </c>
    </row>
    <row r="9097" spans="1:14">
      <c r="A9097" s="7" t="s">
        <v>9897</v>
      </c>
      <c r="B9097" s="8"/>
      <c r="C9097" s="8" t="s">
        <v>18121</v>
      </c>
      <c r="D9097" s="8" t="s">
        <v>18122</v>
      </c>
      <c r="E9097" s="7" t="s">
        <v>12629</v>
      </c>
      <c r="F9097" s="8"/>
      <c r="G9097" s="8"/>
      <c r="H9097" s="8" t="s">
        <v>1651</v>
      </c>
      <c r="I9097" s="8"/>
      <c r="J9097" s="8" t="s">
        <v>12630</v>
      </c>
      <c r="K9097" s="8" t="s">
        <v>12631</v>
      </c>
      <c r="L9097" s="8" t="s">
        <v>17373</v>
      </c>
      <c r="M9097" s="7" t="s">
        <v>1982</v>
      </c>
      <c r="N9097" s="9" t="s">
        <v>12633</v>
      </c>
    </row>
    <row r="9098" spans="1:14">
      <c r="A9098" s="7" t="s">
        <v>9897</v>
      </c>
      <c r="B9098" s="8"/>
      <c r="C9098" s="8" t="s">
        <v>18123</v>
      </c>
      <c r="D9098" s="8" t="s">
        <v>18124</v>
      </c>
      <c r="E9098" s="7" t="s">
        <v>12629</v>
      </c>
      <c r="F9098" s="8"/>
      <c r="G9098" s="8"/>
      <c r="H9098" s="8" t="s">
        <v>1651</v>
      </c>
      <c r="I9098" s="8"/>
      <c r="J9098" s="8" t="s">
        <v>12630</v>
      </c>
      <c r="K9098" s="8" t="s">
        <v>12631</v>
      </c>
      <c r="L9098" s="8" t="s">
        <v>17373</v>
      </c>
      <c r="M9098" s="7" t="s">
        <v>1982</v>
      </c>
      <c r="N9098" s="9" t="s">
        <v>12633</v>
      </c>
    </row>
    <row r="9099" spans="1:14">
      <c r="A9099" s="7" t="s">
        <v>9897</v>
      </c>
      <c r="B9099" s="8"/>
      <c r="C9099" s="8" t="s">
        <v>18125</v>
      </c>
      <c r="D9099" s="8" t="s">
        <v>18126</v>
      </c>
      <c r="E9099" s="7" t="s">
        <v>12629</v>
      </c>
      <c r="F9099" s="8"/>
      <c r="G9099" s="8"/>
      <c r="H9099" s="8" t="s">
        <v>1651</v>
      </c>
      <c r="I9099" s="8"/>
      <c r="J9099" s="8" t="s">
        <v>12630</v>
      </c>
      <c r="K9099" s="8" t="s">
        <v>12631</v>
      </c>
      <c r="L9099" s="8" t="s">
        <v>17373</v>
      </c>
      <c r="M9099" s="7" t="s">
        <v>1982</v>
      </c>
      <c r="N9099" s="9" t="s">
        <v>12633</v>
      </c>
    </row>
    <row r="9100" spans="1:14">
      <c r="A9100" s="7" t="s">
        <v>9897</v>
      </c>
      <c r="B9100" s="7"/>
      <c r="C9100" s="8" t="s">
        <v>18127</v>
      </c>
      <c r="D9100" s="8" t="s">
        <v>18128</v>
      </c>
      <c r="E9100" s="7" t="s">
        <v>12629</v>
      </c>
      <c r="F9100" s="8"/>
      <c r="G9100" s="8"/>
      <c r="H9100" s="8" t="s">
        <v>1651</v>
      </c>
      <c r="I9100" s="8"/>
      <c r="J9100" s="8" t="s">
        <v>12630</v>
      </c>
      <c r="K9100" s="8" t="s">
        <v>12631</v>
      </c>
      <c r="L9100" s="8" t="s">
        <v>17373</v>
      </c>
      <c r="M9100" s="7" t="s">
        <v>1982</v>
      </c>
      <c r="N9100" s="9" t="s">
        <v>12633</v>
      </c>
    </row>
    <row r="9101" spans="1:14">
      <c r="A9101" s="7" t="s">
        <v>9897</v>
      </c>
      <c r="B9101" s="8"/>
      <c r="C9101" s="8" t="s">
        <v>18129</v>
      </c>
      <c r="D9101" s="8" t="s">
        <v>18130</v>
      </c>
      <c r="E9101" s="7" t="s">
        <v>12629</v>
      </c>
      <c r="F9101" s="8"/>
      <c r="G9101" s="8"/>
      <c r="H9101" s="8" t="s">
        <v>1651</v>
      </c>
      <c r="I9101" s="8"/>
      <c r="J9101" s="8" t="s">
        <v>12630</v>
      </c>
      <c r="K9101" s="8" t="s">
        <v>12631</v>
      </c>
      <c r="L9101" s="8" t="s">
        <v>17373</v>
      </c>
      <c r="M9101" s="7" t="s">
        <v>1982</v>
      </c>
      <c r="N9101" s="9" t="s">
        <v>12633</v>
      </c>
    </row>
    <row r="9102" spans="1:14">
      <c r="A9102" s="7" t="s">
        <v>9897</v>
      </c>
      <c r="B9102" s="7"/>
      <c r="C9102" s="8" t="s">
        <v>18131</v>
      </c>
      <c r="D9102" s="8" t="s">
        <v>18132</v>
      </c>
      <c r="E9102" s="7" t="s">
        <v>12629</v>
      </c>
      <c r="F9102" s="8"/>
      <c r="G9102" s="8"/>
      <c r="H9102" s="8" t="s">
        <v>1651</v>
      </c>
      <c r="I9102" s="8"/>
      <c r="J9102" s="8" t="s">
        <v>12630</v>
      </c>
      <c r="K9102" s="8" t="s">
        <v>12631</v>
      </c>
      <c r="L9102" s="8" t="s">
        <v>17373</v>
      </c>
      <c r="M9102" s="7" t="s">
        <v>1982</v>
      </c>
      <c r="N9102" s="9" t="s">
        <v>12633</v>
      </c>
    </row>
    <row r="9103" spans="1:14">
      <c r="A9103" s="7" t="s">
        <v>9897</v>
      </c>
      <c r="B9103" s="7"/>
      <c r="C9103" s="8" t="s">
        <v>18133</v>
      </c>
      <c r="D9103" s="8" t="s">
        <v>18134</v>
      </c>
      <c r="E9103" s="7" t="s">
        <v>12629</v>
      </c>
      <c r="F9103" s="8"/>
      <c r="G9103" s="8"/>
      <c r="H9103" s="8" t="s">
        <v>1651</v>
      </c>
      <c r="I9103" s="8"/>
      <c r="J9103" s="8" t="s">
        <v>12630</v>
      </c>
      <c r="K9103" s="8" t="s">
        <v>12631</v>
      </c>
      <c r="L9103" s="8" t="s">
        <v>17373</v>
      </c>
      <c r="M9103" s="7" t="s">
        <v>1982</v>
      </c>
      <c r="N9103" s="9" t="s">
        <v>12633</v>
      </c>
    </row>
    <row r="9104" spans="1:14">
      <c r="A9104" s="7" t="s">
        <v>9897</v>
      </c>
      <c r="B9104" s="7"/>
      <c r="C9104" s="8" t="s">
        <v>18135</v>
      </c>
      <c r="D9104" s="8" t="s">
        <v>18136</v>
      </c>
      <c r="E9104" s="7" t="s">
        <v>12629</v>
      </c>
      <c r="F9104" s="8"/>
      <c r="G9104" s="8"/>
      <c r="H9104" s="8" t="s">
        <v>1651</v>
      </c>
      <c r="I9104" s="8"/>
      <c r="J9104" s="8" t="s">
        <v>12630</v>
      </c>
      <c r="K9104" s="8" t="s">
        <v>12631</v>
      </c>
      <c r="L9104" s="8" t="s">
        <v>17373</v>
      </c>
      <c r="M9104" s="7" t="s">
        <v>1982</v>
      </c>
      <c r="N9104" s="9" t="s">
        <v>12633</v>
      </c>
    </row>
    <row r="9105" spans="1:14">
      <c r="A9105" s="7" t="s">
        <v>9897</v>
      </c>
      <c r="B9105" s="8"/>
      <c r="C9105" s="8" t="s">
        <v>18137</v>
      </c>
      <c r="D9105" s="8" t="s">
        <v>18138</v>
      </c>
      <c r="E9105" s="7" t="s">
        <v>12629</v>
      </c>
      <c r="F9105" s="8"/>
      <c r="G9105" s="8"/>
      <c r="H9105" s="8" t="s">
        <v>1651</v>
      </c>
      <c r="I9105" s="8"/>
      <c r="J9105" s="8" t="s">
        <v>12630</v>
      </c>
      <c r="K9105" s="8" t="s">
        <v>12631</v>
      </c>
      <c r="L9105" s="8" t="s">
        <v>17373</v>
      </c>
      <c r="M9105" s="7" t="s">
        <v>1982</v>
      </c>
      <c r="N9105" s="9" t="s">
        <v>12633</v>
      </c>
    </row>
    <row r="9106" spans="1:14">
      <c r="A9106" s="7" t="s">
        <v>9897</v>
      </c>
      <c r="B9106" s="8"/>
      <c r="C9106" s="8" t="s">
        <v>18139</v>
      </c>
      <c r="D9106" s="8" t="s">
        <v>18140</v>
      </c>
      <c r="E9106" s="7" t="s">
        <v>12629</v>
      </c>
      <c r="F9106" s="8"/>
      <c r="G9106" s="8"/>
      <c r="H9106" s="8" t="s">
        <v>1651</v>
      </c>
      <c r="I9106" s="8"/>
      <c r="J9106" s="8" t="s">
        <v>12630</v>
      </c>
      <c r="K9106" s="8" t="s">
        <v>12631</v>
      </c>
      <c r="L9106" s="8" t="s">
        <v>17373</v>
      </c>
      <c r="M9106" s="7" t="s">
        <v>1982</v>
      </c>
      <c r="N9106" s="9" t="s">
        <v>12633</v>
      </c>
    </row>
    <row r="9107" spans="1:14">
      <c r="A9107" s="7" t="s">
        <v>9897</v>
      </c>
      <c r="B9107" s="8"/>
      <c r="C9107" s="8" t="s">
        <v>18141</v>
      </c>
      <c r="D9107" s="8" t="s">
        <v>18142</v>
      </c>
      <c r="E9107" s="7" t="s">
        <v>12629</v>
      </c>
      <c r="F9107" s="8"/>
      <c r="G9107" s="8"/>
      <c r="H9107" s="8" t="s">
        <v>1651</v>
      </c>
      <c r="I9107" s="8"/>
      <c r="J9107" s="8" t="s">
        <v>12630</v>
      </c>
      <c r="K9107" s="8" t="s">
        <v>12631</v>
      </c>
      <c r="L9107" s="8" t="s">
        <v>17373</v>
      </c>
      <c r="M9107" s="7" t="s">
        <v>1982</v>
      </c>
      <c r="N9107" s="9" t="s">
        <v>12633</v>
      </c>
    </row>
    <row r="9108" spans="1:14">
      <c r="A9108" s="7" t="s">
        <v>9897</v>
      </c>
      <c r="B9108" s="8"/>
      <c r="C9108" s="8" t="s">
        <v>18143</v>
      </c>
      <c r="D9108" s="8" t="s">
        <v>18144</v>
      </c>
      <c r="E9108" s="7" t="s">
        <v>12629</v>
      </c>
      <c r="F9108" s="8"/>
      <c r="G9108" s="8"/>
      <c r="H9108" s="8" t="s">
        <v>1651</v>
      </c>
      <c r="I9108" s="8"/>
      <c r="J9108" s="8" t="s">
        <v>12630</v>
      </c>
      <c r="K9108" s="8" t="s">
        <v>12631</v>
      </c>
      <c r="L9108" s="8" t="s">
        <v>17373</v>
      </c>
      <c r="M9108" s="7" t="s">
        <v>1982</v>
      </c>
      <c r="N9108" s="9" t="s">
        <v>12633</v>
      </c>
    </row>
    <row r="9109" spans="1:14">
      <c r="A9109" s="7" t="s">
        <v>9897</v>
      </c>
      <c r="B9109" s="7"/>
      <c r="C9109" s="8" t="s">
        <v>18145</v>
      </c>
      <c r="D9109" s="8" t="s">
        <v>18146</v>
      </c>
      <c r="E9109" s="7" t="s">
        <v>12629</v>
      </c>
      <c r="F9109" s="8"/>
      <c r="G9109" s="8"/>
      <c r="H9109" s="8" t="s">
        <v>1651</v>
      </c>
      <c r="I9109" s="8"/>
      <c r="J9109" s="8" t="s">
        <v>12630</v>
      </c>
      <c r="K9109" s="8" t="s">
        <v>12631</v>
      </c>
      <c r="L9109" s="8" t="s">
        <v>17373</v>
      </c>
      <c r="M9109" s="7" t="s">
        <v>1982</v>
      </c>
      <c r="N9109" s="9" t="s">
        <v>12633</v>
      </c>
    </row>
    <row r="9110" spans="1:14">
      <c r="A9110" s="7" t="s">
        <v>9897</v>
      </c>
      <c r="B9110" s="8"/>
      <c r="C9110" s="8" t="s">
        <v>18147</v>
      </c>
      <c r="D9110" s="8" t="s">
        <v>18148</v>
      </c>
      <c r="E9110" s="7" t="s">
        <v>12629</v>
      </c>
      <c r="F9110" s="8"/>
      <c r="G9110" s="8"/>
      <c r="H9110" s="8" t="s">
        <v>1651</v>
      </c>
      <c r="I9110" s="8"/>
      <c r="J9110" s="8" t="s">
        <v>12630</v>
      </c>
      <c r="K9110" s="8" t="s">
        <v>12631</v>
      </c>
      <c r="L9110" s="8" t="s">
        <v>17373</v>
      </c>
      <c r="M9110" s="7" t="s">
        <v>1982</v>
      </c>
      <c r="N9110" s="9" t="s">
        <v>12633</v>
      </c>
    </row>
    <row r="9111" spans="1:14">
      <c r="A9111" s="7" t="s">
        <v>9897</v>
      </c>
      <c r="B9111" s="7"/>
      <c r="C9111" s="7" t="s">
        <v>18149</v>
      </c>
      <c r="D9111" s="7" t="s">
        <v>18150</v>
      </c>
      <c r="E9111" s="7" t="s">
        <v>12629</v>
      </c>
      <c r="F9111" s="7"/>
      <c r="G9111" s="7"/>
      <c r="H9111" s="8" t="s">
        <v>1651</v>
      </c>
      <c r="I9111" s="8"/>
      <c r="J9111" s="8" t="s">
        <v>12630</v>
      </c>
      <c r="K9111" s="8" t="s">
        <v>12631</v>
      </c>
      <c r="L9111" s="8" t="s">
        <v>17373</v>
      </c>
      <c r="M9111" s="7" t="s">
        <v>1982</v>
      </c>
      <c r="N9111" s="9" t="s">
        <v>12633</v>
      </c>
    </row>
    <row r="9112" spans="1:14">
      <c r="A9112" s="7" t="s">
        <v>9897</v>
      </c>
      <c r="B9112" s="8"/>
      <c r="C9112" s="8" t="s">
        <v>18151</v>
      </c>
      <c r="D9112" s="8" t="s">
        <v>18152</v>
      </c>
      <c r="E9112" s="7" t="s">
        <v>12629</v>
      </c>
      <c r="F9112" s="8"/>
      <c r="G9112" s="8"/>
      <c r="H9112" s="8" t="s">
        <v>1651</v>
      </c>
      <c r="I9112" s="8"/>
      <c r="J9112" s="8" t="s">
        <v>12630</v>
      </c>
      <c r="K9112" s="8" t="s">
        <v>12631</v>
      </c>
      <c r="L9112" s="8" t="s">
        <v>17373</v>
      </c>
      <c r="M9112" s="7" t="s">
        <v>1982</v>
      </c>
      <c r="N9112" s="9" t="s">
        <v>12633</v>
      </c>
    </row>
    <row r="9113" spans="1:14">
      <c r="A9113" s="7" t="s">
        <v>9897</v>
      </c>
      <c r="B9113" s="7"/>
      <c r="C9113" s="9" t="s">
        <v>18153</v>
      </c>
      <c r="D9113" s="9" t="s">
        <v>18154</v>
      </c>
      <c r="E9113" s="7" t="s">
        <v>12629</v>
      </c>
      <c r="F9113" s="7"/>
      <c r="G9113" s="7"/>
      <c r="H9113" s="7" t="s">
        <v>1651</v>
      </c>
      <c r="I9113" s="7"/>
      <c r="J9113" s="8" t="s">
        <v>12630</v>
      </c>
      <c r="K9113" s="7" t="s">
        <v>12631</v>
      </c>
      <c r="L9113" s="8" t="s">
        <v>17373</v>
      </c>
      <c r="M9113" s="7" t="s">
        <v>1982</v>
      </c>
      <c r="N9113" s="9" t="s">
        <v>12633</v>
      </c>
    </row>
    <row r="9114" spans="1:14">
      <c r="A9114" s="7" t="s">
        <v>9897</v>
      </c>
      <c r="B9114" s="8"/>
      <c r="C9114" s="8" t="s">
        <v>18155</v>
      </c>
      <c r="D9114" s="8" t="s">
        <v>18156</v>
      </c>
      <c r="E9114" s="7" t="s">
        <v>12629</v>
      </c>
      <c r="F9114" s="8"/>
      <c r="G9114" s="8"/>
      <c r="H9114" s="8" t="s">
        <v>1651</v>
      </c>
      <c r="I9114" s="8"/>
      <c r="J9114" s="8" t="s">
        <v>12630</v>
      </c>
      <c r="K9114" s="8" t="s">
        <v>12631</v>
      </c>
      <c r="L9114" s="8" t="s">
        <v>17373</v>
      </c>
      <c r="M9114" s="7" t="s">
        <v>1982</v>
      </c>
      <c r="N9114" s="9" t="s">
        <v>12633</v>
      </c>
    </row>
    <row r="9115" spans="1:14">
      <c r="A9115" s="7" t="s">
        <v>9897</v>
      </c>
      <c r="B9115" s="8"/>
      <c r="C9115" s="8" t="s">
        <v>18157</v>
      </c>
      <c r="D9115" s="8" t="s">
        <v>18158</v>
      </c>
      <c r="E9115" s="7" t="s">
        <v>12629</v>
      </c>
      <c r="F9115" s="8"/>
      <c r="G9115" s="8"/>
      <c r="H9115" s="8" t="s">
        <v>1651</v>
      </c>
      <c r="I9115" s="8"/>
      <c r="J9115" s="8" t="s">
        <v>12630</v>
      </c>
      <c r="K9115" s="8" t="s">
        <v>12631</v>
      </c>
      <c r="L9115" s="8" t="s">
        <v>17373</v>
      </c>
      <c r="M9115" s="7" t="s">
        <v>1982</v>
      </c>
      <c r="N9115" s="9" t="s">
        <v>12633</v>
      </c>
    </row>
    <row r="9116" spans="1:14">
      <c r="A9116" s="7" t="s">
        <v>9897</v>
      </c>
      <c r="B9116" s="7"/>
      <c r="C9116" s="8" t="s">
        <v>18159</v>
      </c>
      <c r="D9116" s="8" t="s">
        <v>18160</v>
      </c>
      <c r="E9116" s="7" t="s">
        <v>12629</v>
      </c>
      <c r="F9116" s="8"/>
      <c r="G9116" s="8"/>
      <c r="H9116" s="8" t="s">
        <v>1651</v>
      </c>
      <c r="I9116" s="8"/>
      <c r="J9116" s="8" t="s">
        <v>12630</v>
      </c>
      <c r="K9116" s="8" t="s">
        <v>12631</v>
      </c>
      <c r="L9116" s="8" t="s">
        <v>17373</v>
      </c>
      <c r="M9116" s="7" t="s">
        <v>1982</v>
      </c>
      <c r="N9116" s="9" t="s">
        <v>12633</v>
      </c>
    </row>
    <row r="9117" spans="1:14">
      <c r="A9117" s="7" t="s">
        <v>9897</v>
      </c>
      <c r="B9117" s="8"/>
      <c r="C9117" s="8" t="s">
        <v>18161</v>
      </c>
      <c r="D9117" s="8" t="s">
        <v>18162</v>
      </c>
      <c r="E9117" s="7" t="s">
        <v>12629</v>
      </c>
      <c r="F9117" s="8"/>
      <c r="G9117" s="8"/>
      <c r="H9117" s="8" t="s">
        <v>1651</v>
      </c>
      <c r="I9117" s="8"/>
      <c r="J9117" s="8" t="s">
        <v>12630</v>
      </c>
      <c r="K9117" s="8" t="s">
        <v>12631</v>
      </c>
      <c r="L9117" s="8" t="s">
        <v>17373</v>
      </c>
      <c r="M9117" s="7" t="s">
        <v>1982</v>
      </c>
      <c r="N9117" s="9" t="s">
        <v>12633</v>
      </c>
    </row>
    <row r="9118" spans="1:14">
      <c r="A9118" s="7" t="s">
        <v>9897</v>
      </c>
      <c r="B9118" s="7"/>
      <c r="C9118" s="7" t="s">
        <v>18163</v>
      </c>
      <c r="D9118" s="7" t="s">
        <v>18164</v>
      </c>
      <c r="E9118" s="7" t="s">
        <v>12629</v>
      </c>
      <c r="F9118" s="7"/>
      <c r="G9118" s="7"/>
      <c r="H9118" s="7" t="s">
        <v>1651</v>
      </c>
      <c r="I9118" s="7"/>
      <c r="J9118" s="8" t="s">
        <v>12630</v>
      </c>
      <c r="K9118" s="7" t="s">
        <v>12631</v>
      </c>
      <c r="L9118" s="8" t="s">
        <v>17373</v>
      </c>
      <c r="M9118" s="7" t="s">
        <v>1982</v>
      </c>
      <c r="N9118" s="9" t="s">
        <v>12633</v>
      </c>
    </row>
    <row r="9119" spans="1:14">
      <c r="A9119" s="7" t="s">
        <v>9897</v>
      </c>
      <c r="B9119" s="8"/>
      <c r="C9119" s="8" t="s">
        <v>18165</v>
      </c>
      <c r="D9119" s="8" t="s">
        <v>18166</v>
      </c>
      <c r="E9119" s="7" t="s">
        <v>12629</v>
      </c>
      <c r="F9119" s="8"/>
      <c r="G9119" s="8"/>
      <c r="H9119" s="8" t="s">
        <v>1651</v>
      </c>
      <c r="I9119" s="8"/>
      <c r="J9119" s="8" t="s">
        <v>12630</v>
      </c>
      <c r="K9119" s="8" t="s">
        <v>12631</v>
      </c>
      <c r="L9119" s="8" t="s">
        <v>17373</v>
      </c>
      <c r="M9119" s="7" t="s">
        <v>1982</v>
      </c>
      <c r="N9119" s="9" t="s">
        <v>12633</v>
      </c>
    </row>
    <row r="9120" spans="1:14">
      <c r="A9120" s="7" t="s">
        <v>9897</v>
      </c>
      <c r="B9120" s="7"/>
      <c r="C9120" s="9" t="s">
        <v>18167</v>
      </c>
      <c r="D9120" s="9" t="s">
        <v>18168</v>
      </c>
      <c r="E9120" s="7" t="s">
        <v>12629</v>
      </c>
      <c r="F9120" s="7"/>
      <c r="G9120" s="7"/>
      <c r="H9120" s="7" t="s">
        <v>1651</v>
      </c>
      <c r="I9120" s="7"/>
      <c r="J9120" s="8" t="s">
        <v>12630</v>
      </c>
      <c r="K9120" s="7" t="s">
        <v>12631</v>
      </c>
      <c r="L9120" s="8" t="s">
        <v>17373</v>
      </c>
      <c r="M9120" s="7" t="s">
        <v>1982</v>
      </c>
      <c r="N9120" s="9" t="s">
        <v>12633</v>
      </c>
    </row>
    <row r="9121" spans="1:14">
      <c r="A9121" s="7" t="s">
        <v>9897</v>
      </c>
      <c r="B9121" s="8"/>
      <c r="C9121" s="8" t="s">
        <v>18169</v>
      </c>
      <c r="D9121" s="8" t="s">
        <v>18170</v>
      </c>
      <c r="E9121" s="7" t="s">
        <v>12629</v>
      </c>
      <c r="F9121" s="8"/>
      <c r="G9121" s="8"/>
      <c r="H9121" s="8" t="s">
        <v>1651</v>
      </c>
      <c r="I9121" s="8"/>
      <c r="J9121" s="8" t="s">
        <v>12630</v>
      </c>
      <c r="K9121" s="8" t="s">
        <v>12631</v>
      </c>
      <c r="L9121" s="8" t="s">
        <v>17373</v>
      </c>
      <c r="M9121" s="7" t="s">
        <v>1982</v>
      </c>
      <c r="N9121" s="9" t="s">
        <v>12633</v>
      </c>
    </row>
    <row r="9122" spans="1:14">
      <c r="A9122" s="7" t="s">
        <v>9897</v>
      </c>
      <c r="B9122" s="8"/>
      <c r="C9122" s="8" t="s">
        <v>18171</v>
      </c>
      <c r="D9122" s="8" t="s">
        <v>18172</v>
      </c>
      <c r="E9122" s="7" t="s">
        <v>12629</v>
      </c>
      <c r="F9122" s="8"/>
      <c r="G9122" s="8"/>
      <c r="H9122" s="8" t="s">
        <v>1651</v>
      </c>
      <c r="I9122" s="8"/>
      <c r="J9122" s="8" t="s">
        <v>12630</v>
      </c>
      <c r="K9122" s="8" t="s">
        <v>12631</v>
      </c>
      <c r="L9122" s="8" t="s">
        <v>17373</v>
      </c>
      <c r="M9122" s="7" t="s">
        <v>1982</v>
      </c>
      <c r="N9122" s="9" t="s">
        <v>12633</v>
      </c>
    </row>
    <row r="9123" spans="1:14">
      <c r="A9123" s="7" t="s">
        <v>9897</v>
      </c>
      <c r="B9123" s="8"/>
      <c r="C9123" s="8" t="s">
        <v>18173</v>
      </c>
      <c r="D9123" s="8" t="s">
        <v>18174</v>
      </c>
      <c r="E9123" s="7" t="s">
        <v>12629</v>
      </c>
      <c r="F9123" s="8"/>
      <c r="G9123" s="8"/>
      <c r="H9123" s="8" t="s">
        <v>1651</v>
      </c>
      <c r="I9123" s="8"/>
      <c r="J9123" s="8" t="s">
        <v>12630</v>
      </c>
      <c r="K9123" s="8" t="s">
        <v>12631</v>
      </c>
      <c r="L9123" s="8" t="s">
        <v>17373</v>
      </c>
      <c r="M9123" s="7" t="s">
        <v>1982</v>
      </c>
      <c r="N9123" s="9" t="s">
        <v>12633</v>
      </c>
    </row>
    <row r="9124" spans="1:14">
      <c r="A9124" s="7" t="s">
        <v>9897</v>
      </c>
      <c r="B9124" s="8"/>
      <c r="C9124" s="8" t="s">
        <v>18175</v>
      </c>
      <c r="D9124" s="8" t="s">
        <v>18176</v>
      </c>
      <c r="E9124" s="7" t="s">
        <v>12629</v>
      </c>
      <c r="F9124" s="8"/>
      <c r="G9124" s="8"/>
      <c r="H9124" s="8" t="s">
        <v>1651</v>
      </c>
      <c r="I9124" s="8"/>
      <c r="J9124" s="8" t="s">
        <v>12630</v>
      </c>
      <c r="K9124" s="8" t="s">
        <v>12631</v>
      </c>
      <c r="L9124" s="8" t="s">
        <v>17373</v>
      </c>
      <c r="M9124" s="7" t="s">
        <v>1982</v>
      </c>
      <c r="N9124" s="9" t="s">
        <v>12633</v>
      </c>
    </row>
    <row r="9125" spans="1:14">
      <c r="A9125" s="7" t="s">
        <v>9897</v>
      </c>
      <c r="B9125" s="8"/>
      <c r="C9125" s="8" t="s">
        <v>18177</v>
      </c>
      <c r="D9125" s="8" t="s">
        <v>18178</v>
      </c>
      <c r="E9125" s="7" t="s">
        <v>12629</v>
      </c>
      <c r="F9125" s="8"/>
      <c r="G9125" s="8"/>
      <c r="H9125" s="8" t="s">
        <v>1651</v>
      </c>
      <c r="I9125" s="8"/>
      <c r="J9125" s="8" t="s">
        <v>12630</v>
      </c>
      <c r="K9125" s="8" t="s">
        <v>12631</v>
      </c>
      <c r="L9125" s="8" t="s">
        <v>17373</v>
      </c>
      <c r="M9125" s="7" t="s">
        <v>1982</v>
      </c>
      <c r="N9125" s="9" t="s">
        <v>12633</v>
      </c>
    </row>
    <row r="9126" spans="1:14">
      <c r="A9126" s="7" t="s">
        <v>9897</v>
      </c>
      <c r="B9126" s="8"/>
      <c r="C9126" s="8" t="s">
        <v>18179</v>
      </c>
      <c r="D9126" s="8" t="s">
        <v>18180</v>
      </c>
      <c r="E9126" s="7" t="s">
        <v>12629</v>
      </c>
      <c r="F9126" s="8"/>
      <c r="G9126" s="8"/>
      <c r="H9126" s="8" t="s">
        <v>1651</v>
      </c>
      <c r="I9126" s="8"/>
      <c r="J9126" s="8" t="s">
        <v>12630</v>
      </c>
      <c r="K9126" s="8" t="s">
        <v>12631</v>
      </c>
      <c r="L9126" s="8" t="s">
        <v>17373</v>
      </c>
      <c r="M9126" s="7" t="s">
        <v>1982</v>
      </c>
      <c r="N9126" s="9" t="s">
        <v>12633</v>
      </c>
    </row>
    <row r="9127" spans="1:14">
      <c r="A9127" s="7" t="s">
        <v>9897</v>
      </c>
      <c r="B9127" s="8"/>
      <c r="C9127" s="8" t="s">
        <v>18181</v>
      </c>
      <c r="D9127" s="8" t="s">
        <v>18182</v>
      </c>
      <c r="E9127" s="7" t="s">
        <v>12629</v>
      </c>
      <c r="F9127" s="8"/>
      <c r="G9127" s="8"/>
      <c r="H9127" s="8" t="s">
        <v>1651</v>
      </c>
      <c r="I9127" s="8"/>
      <c r="J9127" s="8" t="s">
        <v>12630</v>
      </c>
      <c r="K9127" s="8" t="s">
        <v>12631</v>
      </c>
      <c r="L9127" s="8" t="s">
        <v>17373</v>
      </c>
      <c r="M9127" s="7" t="s">
        <v>1982</v>
      </c>
      <c r="N9127" s="9" t="s">
        <v>12633</v>
      </c>
    </row>
    <row r="9128" spans="1:14">
      <c r="A9128" s="7" t="s">
        <v>9897</v>
      </c>
      <c r="B9128" s="8"/>
      <c r="C9128" s="8" t="s">
        <v>18183</v>
      </c>
      <c r="D9128" s="8" t="s">
        <v>18184</v>
      </c>
      <c r="E9128" s="7" t="s">
        <v>12629</v>
      </c>
      <c r="F9128" s="8"/>
      <c r="G9128" s="8"/>
      <c r="H9128" s="8" t="s">
        <v>1651</v>
      </c>
      <c r="I9128" s="8"/>
      <c r="J9128" s="8" t="s">
        <v>12630</v>
      </c>
      <c r="K9128" s="8" t="s">
        <v>12631</v>
      </c>
      <c r="L9128" s="8" t="s">
        <v>17373</v>
      </c>
      <c r="M9128" s="7" t="s">
        <v>1982</v>
      </c>
      <c r="N9128" s="9" t="s">
        <v>12633</v>
      </c>
    </row>
    <row r="9129" spans="1:14">
      <c r="A9129" s="7" t="s">
        <v>9897</v>
      </c>
      <c r="B9129" s="7"/>
      <c r="C9129" s="7" t="s">
        <v>18185</v>
      </c>
      <c r="D9129" s="7" t="s">
        <v>18186</v>
      </c>
      <c r="E9129" s="7" t="s">
        <v>12629</v>
      </c>
      <c r="F9129" s="7"/>
      <c r="G9129" s="7"/>
      <c r="H9129" s="8" t="s">
        <v>1651</v>
      </c>
      <c r="I9129" s="8"/>
      <c r="J9129" s="8" t="s">
        <v>12630</v>
      </c>
      <c r="K9129" s="8" t="s">
        <v>12631</v>
      </c>
      <c r="L9129" s="8" t="s">
        <v>17373</v>
      </c>
      <c r="M9129" s="7" t="s">
        <v>1982</v>
      </c>
      <c r="N9129" s="9" t="s">
        <v>12633</v>
      </c>
    </row>
    <row r="9130" spans="1:14">
      <c r="A9130" s="7" t="s">
        <v>9897</v>
      </c>
      <c r="B9130" s="8"/>
      <c r="C9130" s="8" t="s">
        <v>18187</v>
      </c>
      <c r="D9130" s="8" t="s">
        <v>18188</v>
      </c>
      <c r="E9130" s="7" t="s">
        <v>12629</v>
      </c>
      <c r="F9130" s="8"/>
      <c r="G9130" s="8"/>
      <c r="H9130" s="8" t="s">
        <v>1651</v>
      </c>
      <c r="I9130" s="8"/>
      <c r="J9130" s="8" t="s">
        <v>12630</v>
      </c>
      <c r="K9130" s="8" t="s">
        <v>12631</v>
      </c>
      <c r="L9130" s="8" t="s">
        <v>17373</v>
      </c>
      <c r="M9130" s="7" t="s">
        <v>1982</v>
      </c>
      <c r="N9130" s="9" t="s">
        <v>12633</v>
      </c>
    </row>
    <row r="9131" spans="1:14">
      <c r="A9131" s="7" t="s">
        <v>9897</v>
      </c>
      <c r="B9131" s="8"/>
      <c r="C9131" s="8" t="s">
        <v>18189</v>
      </c>
      <c r="D9131" s="8" t="s">
        <v>18190</v>
      </c>
      <c r="E9131" s="7" t="s">
        <v>12629</v>
      </c>
      <c r="F9131" s="8"/>
      <c r="G9131" s="8"/>
      <c r="H9131" s="8" t="s">
        <v>1651</v>
      </c>
      <c r="I9131" s="8"/>
      <c r="J9131" s="8" t="s">
        <v>12630</v>
      </c>
      <c r="K9131" s="8" t="s">
        <v>12631</v>
      </c>
      <c r="L9131" s="8" t="s">
        <v>17373</v>
      </c>
      <c r="M9131" s="7" t="s">
        <v>1982</v>
      </c>
      <c r="N9131" s="9" t="s">
        <v>12633</v>
      </c>
    </row>
    <row r="9132" spans="1:14">
      <c r="A9132" s="7" t="s">
        <v>9897</v>
      </c>
      <c r="B9132" s="8"/>
      <c r="C9132" s="8" t="s">
        <v>18191</v>
      </c>
      <c r="D9132" s="8" t="s">
        <v>18192</v>
      </c>
      <c r="E9132" s="7" t="s">
        <v>12629</v>
      </c>
      <c r="F9132" s="8"/>
      <c r="G9132" s="8"/>
      <c r="H9132" s="8" t="s">
        <v>1651</v>
      </c>
      <c r="I9132" s="8"/>
      <c r="J9132" s="8" t="s">
        <v>12630</v>
      </c>
      <c r="K9132" s="8" t="s">
        <v>12631</v>
      </c>
      <c r="L9132" s="8" t="s">
        <v>17373</v>
      </c>
      <c r="M9132" s="7" t="s">
        <v>1982</v>
      </c>
      <c r="N9132" s="9" t="s">
        <v>12633</v>
      </c>
    </row>
    <row r="9133" spans="1:14">
      <c r="A9133" s="7" t="s">
        <v>9897</v>
      </c>
      <c r="B9133" s="7"/>
      <c r="C9133" s="7" t="s">
        <v>18193</v>
      </c>
      <c r="D9133" s="7" t="s">
        <v>18194</v>
      </c>
      <c r="E9133" s="7" t="s">
        <v>12629</v>
      </c>
      <c r="F9133" s="7"/>
      <c r="G9133" s="7"/>
      <c r="H9133" s="8" t="s">
        <v>1651</v>
      </c>
      <c r="I9133" s="8"/>
      <c r="J9133" s="8" t="s">
        <v>12630</v>
      </c>
      <c r="K9133" s="8" t="s">
        <v>12631</v>
      </c>
      <c r="L9133" s="8" t="s">
        <v>17373</v>
      </c>
      <c r="M9133" s="7" t="s">
        <v>1982</v>
      </c>
      <c r="N9133" s="9" t="s">
        <v>12633</v>
      </c>
    </row>
    <row r="9134" spans="1:14">
      <c r="A9134" s="7" t="s">
        <v>9897</v>
      </c>
      <c r="B9134" s="8"/>
      <c r="C9134" s="8" t="s">
        <v>18195</v>
      </c>
      <c r="D9134" s="8" t="s">
        <v>18196</v>
      </c>
      <c r="E9134" s="7" t="s">
        <v>12629</v>
      </c>
      <c r="F9134" s="8"/>
      <c r="G9134" s="8"/>
      <c r="H9134" s="8" t="s">
        <v>1651</v>
      </c>
      <c r="I9134" s="8"/>
      <c r="J9134" s="8" t="s">
        <v>12630</v>
      </c>
      <c r="K9134" s="8" t="s">
        <v>12631</v>
      </c>
      <c r="L9134" s="8" t="s">
        <v>17373</v>
      </c>
      <c r="M9134" s="7" t="s">
        <v>1982</v>
      </c>
      <c r="N9134" s="9" t="s">
        <v>12633</v>
      </c>
    </row>
    <row r="9135" spans="1:14">
      <c r="A9135" s="7" t="s">
        <v>9897</v>
      </c>
      <c r="B9135" s="8"/>
      <c r="C9135" s="8" t="s">
        <v>18197</v>
      </c>
      <c r="D9135" s="8" t="s">
        <v>18198</v>
      </c>
      <c r="E9135" s="7" t="s">
        <v>12629</v>
      </c>
      <c r="F9135" s="8"/>
      <c r="G9135" s="8"/>
      <c r="H9135" s="8" t="s">
        <v>1651</v>
      </c>
      <c r="I9135" s="8"/>
      <c r="J9135" s="8" t="s">
        <v>12630</v>
      </c>
      <c r="K9135" s="8" t="s">
        <v>12631</v>
      </c>
      <c r="L9135" s="8" t="s">
        <v>17373</v>
      </c>
      <c r="M9135" s="7" t="s">
        <v>1982</v>
      </c>
      <c r="N9135" s="9" t="s">
        <v>12633</v>
      </c>
    </row>
    <row r="9136" spans="1:14">
      <c r="A9136" s="7" t="s">
        <v>9897</v>
      </c>
      <c r="B9136" s="8"/>
      <c r="C9136" s="8" t="s">
        <v>18199</v>
      </c>
      <c r="D9136" s="8" t="s">
        <v>18200</v>
      </c>
      <c r="E9136" s="7" t="s">
        <v>12629</v>
      </c>
      <c r="F9136" s="8"/>
      <c r="G9136" s="8"/>
      <c r="H9136" s="8" t="s">
        <v>1651</v>
      </c>
      <c r="I9136" s="8"/>
      <c r="J9136" s="8" t="s">
        <v>12630</v>
      </c>
      <c r="K9136" s="8" t="s">
        <v>12631</v>
      </c>
      <c r="L9136" s="8" t="s">
        <v>17373</v>
      </c>
      <c r="M9136" s="7" t="s">
        <v>1982</v>
      </c>
      <c r="N9136" s="9" t="s">
        <v>12633</v>
      </c>
    </row>
    <row r="9137" spans="1:14">
      <c r="A9137" s="7" t="s">
        <v>9897</v>
      </c>
      <c r="B9137" s="8"/>
      <c r="C9137" s="8" t="s">
        <v>18201</v>
      </c>
      <c r="D9137" s="8" t="s">
        <v>18200</v>
      </c>
      <c r="E9137" s="7" t="s">
        <v>12629</v>
      </c>
      <c r="F9137" s="8"/>
      <c r="G9137" s="8"/>
      <c r="H9137" s="8" t="s">
        <v>1651</v>
      </c>
      <c r="I9137" s="8"/>
      <c r="J9137" s="8" t="s">
        <v>12630</v>
      </c>
      <c r="K9137" s="8" t="s">
        <v>12631</v>
      </c>
      <c r="L9137" s="8" t="s">
        <v>17373</v>
      </c>
      <c r="M9137" s="7" t="s">
        <v>1982</v>
      </c>
      <c r="N9137" s="9" t="s">
        <v>12633</v>
      </c>
    </row>
    <row r="9138" spans="1:14">
      <c r="A9138" s="7" t="s">
        <v>9897</v>
      </c>
      <c r="B9138" s="7"/>
      <c r="C9138" s="7" t="s">
        <v>18202</v>
      </c>
      <c r="D9138" s="7" t="s">
        <v>18203</v>
      </c>
      <c r="E9138" s="7" t="s">
        <v>12629</v>
      </c>
      <c r="F9138" s="7"/>
      <c r="G9138" s="7"/>
      <c r="H9138" s="8" t="s">
        <v>1651</v>
      </c>
      <c r="I9138" s="8"/>
      <c r="J9138" s="8" t="s">
        <v>12630</v>
      </c>
      <c r="K9138" s="8" t="s">
        <v>12631</v>
      </c>
      <c r="L9138" s="8" t="s">
        <v>17373</v>
      </c>
      <c r="M9138" s="7" t="s">
        <v>1982</v>
      </c>
      <c r="N9138" s="9" t="s">
        <v>12633</v>
      </c>
    </row>
    <row r="9139" spans="1:14">
      <c r="A9139" s="7" t="s">
        <v>9897</v>
      </c>
      <c r="B9139" s="8"/>
      <c r="C9139" s="8" t="s">
        <v>18204</v>
      </c>
      <c r="D9139" s="8" t="s">
        <v>18205</v>
      </c>
      <c r="E9139" s="7" t="s">
        <v>12629</v>
      </c>
      <c r="F9139" s="8"/>
      <c r="G9139" s="8"/>
      <c r="H9139" s="8" t="s">
        <v>1651</v>
      </c>
      <c r="I9139" s="8"/>
      <c r="J9139" s="8" t="s">
        <v>12630</v>
      </c>
      <c r="K9139" s="8" t="s">
        <v>12631</v>
      </c>
      <c r="L9139" s="8" t="s">
        <v>17373</v>
      </c>
      <c r="M9139" s="7" t="s">
        <v>1982</v>
      </c>
      <c r="N9139" s="9" t="s">
        <v>12633</v>
      </c>
    </row>
    <row r="9140" spans="1:14">
      <c r="A9140" s="7" t="s">
        <v>9897</v>
      </c>
      <c r="B9140" s="8"/>
      <c r="C9140" s="8" t="s">
        <v>18206</v>
      </c>
      <c r="D9140" s="8" t="s">
        <v>18207</v>
      </c>
      <c r="E9140" s="7" t="s">
        <v>12629</v>
      </c>
      <c r="F9140" s="8"/>
      <c r="G9140" s="8"/>
      <c r="H9140" s="8" t="s">
        <v>1651</v>
      </c>
      <c r="I9140" s="8"/>
      <c r="J9140" s="8" t="s">
        <v>12630</v>
      </c>
      <c r="K9140" s="8" t="s">
        <v>12631</v>
      </c>
      <c r="L9140" s="8" t="s">
        <v>17373</v>
      </c>
      <c r="M9140" s="7" t="s">
        <v>1982</v>
      </c>
      <c r="N9140" s="9" t="s">
        <v>12633</v>
      </c>
    </row>
    <row r="9141" spans="1:14">
      <c r="A9141" s="7" t="s">
        <v>9897</v>
      </c>
      <c r="B9141" s="7"/>
      <c r="C9141" s="7" t="s">
        <v>18208</v>
      </c>
      <c r="D9141" s="7" t="s">
        <v>18209</v>
      </c>
      <c r="E9141" s="7" t="s">
        <v>12629</v>
      </c>
      <c r="F9141" s="7"/>
      <c r="G9141" s="7"/>
      <c r="H9141" s="7" t="s">
        <v>1651</v>
      </c>
      <c r="I9141" s="7"/>
      <c r="J9141" s="8" t="s">
        <v>12630</v>
      </c>
      <c r="K9141" s="7" t="s">
        <v>12631</v>
      </c>
      <c r="L9141" s="8" t="s">
        <v>17373</v>
      </c>
      <c r="M9141" s="7" t="s">
        <v>1982</v>
      </c>
      <c r="N9141" s="9" t="s">
        <v>12633</v>
      </c>
    </row>
    <row r="9142" spans="1:14">
      <c r="A9142" s="7" t="s">
        <v>9897</v>
      </c>
      <c r="B9142" s="8"/>
      <c r="C9142" s="8" t="s">
        <v>18210</v>
      </c>
      <c r="D9142" s="8" t="s">
        <v>18211</v>
      </c>
      <c r="E9142" s="7" t="s">
        <v>12629</v>
      </c>
      <c r="F9142" s="8"/>
      <c r="G9142" s="8"/>
      <c r="H9142" s="8" t="s">
        <v>1651</v>
      </c>
      <c r="I9142" s="8"/>
      <c r="J9142" s="8" t="s">
        <v>12630</v>
      </c>
      <c r="K9142" s="8" t="s">
        <v>12631</v>
      </c>
      <c r="L9142" s="8" t="s">
        <v>17373</v>
      </c>
      <c r="M9142" s="7" t="s">
        <v>1982</v>
      </c>
      <c r="N9142" s="9" t="s">
        <v>12633</v>
      </c>
    </row>
    <row r="9143" spans="1:14">
      <c r="A9143" s="7" t="s">
        <v>9897</v>
      </c>
      <c r="B9143" s="8"/>
      <c r="C9143" s="8" t="s">
        <v>18212</v>
      </c>
      <c r="D9143" s="8" t="s">
        <v>18213</v>
      </c>
      <c r="E9143" s="7" t="s">
        <v>12629</v>
      </c>
      <c r="F9143" s="8"/>
      <c r="G9143" s="8"/>
      <c r="H9143" s="8" t="s">
        <v>1651</v>
      </c>
      <c r="I9143" s="8"/>
      <c r="J9143" s="8" t="s">
        <v>12630</v>
      </c>
      <c r="K9143" s="8" t="s">
        <v>12631</v>
      </c>
      <c r="L9143" s="8" t="s">
        <v>17373</v>
      </c>
      <c r="M9143" s="7" t="s">
        <v>1982</v>
      </c>
      <c r="N9143" s="9" t="s">
        <v>12633</v>
      </c>
    </row>
    <row r="9144" spans="1:14">
      <c r="A9144" s="7" t="s">
        <v>9897</v>
      </c>
      <c r="B9144" s="8"/>
      <c r="C9144" s="8" t="s">
        <v>18214</v>
      </c>
      <c r="D9144" s="8" t="s">
        <v>18215</v>
      </c>
      <c r="E9144" s="7" t="s">
        <v>12629</v>
      </c>
      <c r="F9144" s="8"/>
      <c r="G9144" s="8"/>
      <c r="H9144" s="8" t="s">
        <v>1651</v>
      </c>
      <c r="I9144" s="8"/>
      <c r="J9144" s="8" t="s">
        <v>12630</v>
      </c>
      <c r="K9144" s="8" t="s">
        <v>12631</v>
      </c>
      <c r="L9144" s="8" t="s">
        <v>17373</v>
      </c>
      <c r="M9144" s="7" t="s">
        <v>1982</v>
      </c>
      <c r="N9144" s="9" t="s">
        <v>12633</v>
      </c>
    </row>
    <row r="9145" spans="1:14">
      <c r="A9145" s="7" t="s">
        <v>9897</v>
      </c>
      <c r="B9145" s="8"/>
      <c r="C9145" s="8" t="s">
        <v>18216</v>
      </c>
      <c r="D9145" s="8" t="s">
        <v>18217</v>
      </c>
      <c r="E9145" s="7" t="s">
        <v>12629</v>
      </c>
      <c r="F9145" s="8"/>
      <c r="G9145" s="8"/>
      <c r="H9145" s="8" t="s">
        <v>1651</v>
      </c>
      <c r="I9145" s="8"/>
      <c r="J9145" s="8" t="s">
        <v>12630</v>
      </c>
      <c r="K9145" s="8" t="s">
        <v>12631</v>
      </c>
      <c r="L9145" s="8" t="s">
        <v>17373</v>
      </c>
      <c r="M9145" s="7" t="s">
        <v>1982</v>
      </c>
      <c r="N9145" s="9" t="s">
        <v>12633</v>
      </c>
    </row>
    <row r="9146" spans="1:14">
      <c r="A9146" s="7" t="s">
        <v>9897</v>
      </c>
      <c r="B9146" s="8"/>
      <c r="C9146" s="8" t="s">
        <v>18218</v>
      </c>
      <c r="D9146" s="8" t="s">
        <v>18219</v>
      </c>
      <c r="E9146" s="7" t="s">
        <v>12629</v>
      </c>
      <c r="F9146" s="8"/>
      <c r="G9146" s="8"/>
      <c r="H9146" s="8" t="s">
        <v>1651</v>
      </c>
      <c r="I9146" s="8"/>
      <c r="J9146" s="8" t="s">
        <v>12630</v>
      </c>
      <c r="K9146" s="8" t="s">
        <v>12631</v>
      </c>
      <c r="L9146" s="8" t="s">
        <v>17373</v>
      </c>
      <c r="M9146" s="7" t="s">
        <v>1982</v>
      </c>
      <c r="N9146" s="9" t="s">
        <v>12633</v>
      </c>
    </row>
    <row r="9147" spans="1:14">
      <c r="A9147" s="7" t="s">
        <v>9897</v>
      </c>
      <c r="B9147" s="8"/>
      <c r="C9147" s="8" t="s">
        <v>18220</v>
      </c>
      <c r="D9147" s="8" t="s">
        <v>18221</v>
      </c>
      <c r="E9147" s="7" t="s">
        <v>12629</v>
      </c>
      <c r="F9147" s="8"/>
      <c r="G9147" s="8"/>
      <c r="H9147" s="8" t="s">
        <v>1651</v>
      </c>
      <c r="I9147" s="8"/>
      <c r="J9147" s="8" t="s">
        <v>12630</v>
      </c>
      <c r="K9147" s="8" t="s">
        <v>12631</v>
      </c>
      <c r="L9147" s="8" t="s">
        <v>17373</v>
      </c>
      <c r="M9147" s="7" t="s">
        <v>1982</v>
      </c>
      <c r="N9147" s="9" t="s">
        <v>12633</v>
      </c>
    </row>
    <row r="9148" spans="1:14">
      <c r="A9148" s="7" t="s">
        <v>9897</v>
      </c>
      <c r="B9148" s="8"/>
      <c r="C9148" s="8" t="s">
        <v>18222</v>
      </c>
      <c r="D9148" s="8" t="s">
        <v>18223</v>
      </c>
      <c r="E9148" s="7" t="s">
        <v>12629</v>
      </c>
      <c r="F9148" s="8"/>
      <c r="G9148" s="8"/>
      <c r="H9148" s="8" t="s">
        <v>1651</v>
      </c>
      <c r="I9148" s="8"/>
      <c r="J9148" s="8" t="s">
        <v>12630</v>
      </c>
      <c r="K9148" s="8" t="s">
        <v>12631</v>
      </c>
      <c r="L9148" s="8" t="s">
        <v>17373</v>
      </c>
      <c r="M9148" s="7" t="s">
        <v>1982</v>
      </c>
      <c r="N9148" s="9" t="s">
        <v>12633</v>
      </c>
    </row>
    <row r="9149" spans="1:14">
      <c r="A9149" s="7" t="s">
        <v>9897</v>
      </c>
      <c r="B9149" s="8"/>
      <c r="C9149" s="8" t="s">
        <v>18224</v>
      </c>
      <c r="D9149" s="8" t="s">
        <v>18225</v>
      </c>
      <c r="E9149" s="7" t="s">
        <v>12629</v>
      </c>
      <c r="F9149" s="8"/>
      <c r="G9149" s="8"/>
      <c r="H9149" s="8" t="s">
        <v>1651</v>
      </c>
      <c r="I9149" s="8"/>
      <c r="J9149" s="8" t="s">
        <v>12630</v>
      </c>
      <c r="K9149" s="8" t="s">
        <v>12631</v>
      </c>
      <c r="L9149" s="8" t="s">
        <v>17373</v>
      </c>
      <c r="M9149" s="7" t="s">
        <v>1982</v>
      </c>
      <c r="N9149" s="9" t="s">
        <v>12633</v>
      </c>
    </row>
    <row r="9150" spans="1:14">
      <c r="A9150" s="7" t="s">
        <v>9897</v>
      </c>
      <c r="B9150" s="8"/>
      <c r="C9150" s="8" t="s">
        <v>18226</v>
      </c>
      <c r="D9150" s="8" t="s">
        <v>18227</v>
      </c>
      <c r="E9150" s="7" t="s">
        <v>12629</v>
      </c>
      <c r="F9150" s="8"/>
      <c r="G9150" s="8"/>
      <c r="H9150" s="8" t="s">
        <v>1651</v>
      </c>
      <c r="I9150" s="8"/>
      <c r="J9150" s="8" t="s">
        <v>12630</v>
      </c>
      <c r="K9150" s="8" t="s">
        <v>12631</v>
      </c>
      <c r="L9150" s="8" t="s">
        <v>17373</v>
      </c>
      <c r="M9150" s="7" t="s">
        <v>1982</v>
      </c>
      <c r="N9150" s="9" t="s">
        <v>12633</v>
      </c>
    </row>
    <row r="9151" spans="1:14">
      <c r="A9151" s="7" t="s">
        <v>9897</v>
      </c>
      <c r="B9151" s="8"/>
      <c r="C9151" s="8" t="s">
        <v>18228</v>
      </c>
      <c r="D9151" s="8" t="s">
        <v>18229</v>
      </c>
      <c r="E9151" s="7" t="s">
        <v>12629</v>
      </c>
      <c r="F9151" s="8"/>
      <c r="G9151" s="8"/>
      <c r="H9151" s="8" t="s">
        <v>1651</v>
      </c>
      <c r="I9151" s="8"/>
      <c r="J9151" s="8" t="s">
        <v>12630</v>
      </c>
      <c r="K9151" s="8" t="s">
        <v>12631</v>
      </c>
      <c r="L9151" s="8" t="s">
        <v>17373</v>
      </c>
      <c r="M9151" s="7" t="s">
        <v>1982</v>
      </c>
      <c r="N9151" s="9" t="s">
        <v>12633</v>
      </c>
    </row>
    <row r="9152" spans="1:14">
      <c r="A9152" s="7" t="s">
        <v>9897</v>
      </c>
      <c r="B9152" s="8"/>
      <c r="C9152" s="8" t="s">
        <v>18230</v>
      </c>
      <c r="D9152" s="8" t="s">
        <v>18231</v>
      </c>
      <c r="E9152" s="7" t="s">
        <v>12629</v>
      </c>
      <c r="F9152" s="8"/>
      <c r="G9152" s="8"/>
      <c r="H9152" s="8" t="s">
        <v>1651</v>
      </c>
      <c r="I9152" s="8"/>
      <c r="J9152" s="8" t="s">
        <v>12630</v>
      </c>
      <c r="K9152" s="8" t="s">
        <v>12631</v>
      </c>
      <c r="L9152" s="8" t="s">
        <v>17373</v>
      </c>
      <c r="M9152" s="7" t="s">
        <v>1982</v>
      </c>
      <c r="N9152" s="9" t="s">
        <v>12633</v>
      </c>
    </row>
    <row r="9153" spans="1:14">
      <c r="A9153" s="7" t="s">
        <v>9897</v>
      </c>
      <c r="B9153" s="8"/>
      <c r="C9153" s="8" t="s">
        <v>18232</v>
      </c>
      <c r="D9153" s="8" t="s">
        <v>18233</v>
      </c>
      <c r="E9153" s="7" t="s">
        <v>12629</v>
      </c>
      <c r="F9153" s="8"/>
      <c r="G9153" s="8"/>
      <c r="H9153" s="8" t="s">
        <v>1651</v>
      </c>
      <c r="I9153" s="8"/>
      <c r="J9153" s="8" t="s">
        <v>12630</v>
      </c>
      <c r="K9153" s="8" t="s">
        <v>12631</v>
      </c>
      <c r="L9153" s="8" t="s">
        <v>17373</v>
      </c>
      <c r="M9153" s="7" t="s">
        <v>1982</v>
      </c>
      <c r="N9153" s="9" t="s">
        <v>12633</v>
      </c>
    </row>
    <row r="9154" spans="1:14">
      <c r="A9154" s="7" t="s">
        <v>9897</v>
      </c>
      <c r="B9154" s="8"/>
      <c r="C9154" s="8" t="s">
        <v>18234</v>
      </c>
      <c r="D9154" s="8" t="s">
        <v>18235</v>
      </c>
      <c r="E9154" s="7" t="s">
        <v>12629</v>
      </c>
      <c r="F9154" s="8"/>
      <c r="G9154" s="8"/>
      <c r="H9154" s="8" t="s">
        <v>1651</v>
      </c>
      <c r="I9154" s="8"/>
      <c r="J9154" s="8" t="s">
        <v>12630</v>
      </c>
      <c r="K9154" s="8" t="s">
        <v>12631</v>
      </c>
      <c r="L9154" s="8" t="s">
        <v>17373</v>
      </c>
      <c r="M9154" s="7" t="s">
        <v>1982</v>
      </c>
      <c r="N9154" s="9" t="s">
        <v>12633</v>
      </c>
    </row>
    <row r="9155" spans="1:14">
      <c r="A9155" s="7" t="s">
        <v>9897</v>
      </c>
      <c r="B9155" s="8"/>
      <c r="C9155" s="8" t="s">
        <v>18236</v>
      </c>
      <c r="D9155" s="8" t="s">
        <v>18237</v>
      </c>
      <c r="E9155" s="7" t="s">
        <v>12629</v>
      </c>
      <c r="F9155" s="8"/>
      <c r="G9155" s="8"/>
      <c r="H9155" s="8" t="s">
        <v>1651</v>
      </c>
      <c r="I9155" s="8"/>
      <c r="J9155" s="8" t="s">
        <v>12630</v>
      </c>
      <c r="K9155" s="8" t="s">
        <v>12631</v>
      </c>
      <c r="L9155" s="8" t="s">
        <v>17373</v>
      </c>
      <c r="M9155" s="7" t="s">
        <v>1982</v>
      </c>
      <c r="N9155" s="9" t="s">
        <v>12633</v>
      </c>
    </row>
    <row r="9156" spans="1:14">
      <c r="A9156" s="7" t="s">
        <v>9897</v>
      </c>
      <c r="B9156" s="8"/>
      <c r="C9156" s="8" t="s">
        <v>18238</v>
      </c>
      <c r="D9156" s="8" t="s">
        <v>18239</v>
      </c>
      <c r="E9156" s="7" t="s">
        <v>12629</v>
      </c>
      <c r="F9156" s="8"/>
      <c r="G9156" s="8"/>
      <c r="H9156" s="8" t="s">
        <v>1651</v>
      </c>
      <c r="I9156" s="8"/>
      <c r="J9156" s="8" t="s">
        <v>12630</v>
      </c>
      <c r="K9156" s="8" t="s">
        <v>12631</v>
      </c>
      <c r="L9156" s="8" t="s">
        <v>17373</v>
      </c>
      <c r="M9156" s="7" t="s">
        <v>1982</v>
      </c>
      <c r="N9156" s="9" t="s">
        <v>12633</v>
      </c>
    </row>
    <row r="9157" spans="1:14">
      <c r="A9157" s="7" t="s">
        <v>9897</v>
      </c>
      <c r="B9157" s="8"/>
      <c r="C9157" s="8" t="s">
        <v>18240</v>
      </c>
      <c r="D9157" s="8" t="s">
        <v>18241</v>
      </c>
      <c r="E9157" s="7" t="s">
        <v>12629</v>
      </c>
      <c r="F9157" s="8"/>
      <c r="G9157" s="8"/>
      <c r="H9157" s="8" t="s">
        <v>1651</v>
      </c>
      <c r="I9157" s="8"/>
      <c r="J9157" s="8" t="s">
        <v>12630</v>
      </c>
      <c r="K9157" s="8" t="s">
        <v>12631</v>
      </c>
      <c r="L9157" s="8" t="s">
        <v>17373</v>
      </c>
      <c r="M9157" s="7" t="s">
        <v>1982</v>
      </c>
      <c r="N9157" s="9" t="s">
        <v>12633</v>
      </c>
    </row>
    <row r="9158" spans="1:14">
      <c r="A9158" s="7" t="s">
        <v>9897</v>
      </c>
      <c r="B9158" s="8"/>
      <c r="C9158" s="8" t="s">
        <v>18242</v>
      </c>
      <c r="D9158" s="8" t="s">
        <v>18243</v>
      </c>
      <c r="E9158" s="7" t="s">
        <v>12629</v>
      </c>
      <c r="F9158" s="8"/>
      <c r="G9158" s="8"/>
      <c r="H9158" s="8" t="s">
        <v>1651</v>
      </c>
      <c r="I9158" s="8"/>
      <c r="J9158" s="8" t="s">
        <v>12630</v>
      </c>
      <c r="K9158" s="8" t="s">
        <v>12631</v>
      </c>
      <c r="L9158" s="8" t="s">
        <v>17373</v>
      </c>
      <c r="M9158" s="7" t="s">
        <v>1982</v>
      </c>
      <c r="N9158" s="9" t="s">
        <v>12633</v>
      </c>
    </row>
    <row r="9159" spans="1:14">
      <c r="A9159" s="7" t="s">
        <v>9897</v>
      </c>
      <c r="B9159" s="8"/>
      <c r="C9159" s="8" t="s">
        <v>18244</v>
      </c>
      <c r="D9159" s="8" t="s">
        <v>18245</v>
      </c>
      <c r="E9159" s="7" t="s">
        <v>12629</v>
      </c>
      <c r="F9159" s="8"/>
      <c r="G9159" s="8"/>
      <c r="H9159" s="8" t="s">
        <v>1651</v>
      </c>
      <c r="I9159" s="8"/>
      <c r="J9159" s="8" t="s">
        <v>12630</v>
      </c>
      <c r="K9159" s="8" t="s">
        <v>12631</v>
      </c>
      <c r="L9159" s="8" t="s">
        <v>17373</v>
      </c>
      <c r="M9159" s="7" t="s">
        <v>1982</v>
      </c>
      <c r="N9159" s="9" t="s">
        <v>12633</v>
      </c>
    </row>
    <row r="9160" spans="1:14">
      <c r="A9160" s="7" t="s">
        <v>9897</v>
      </c>
      <c r="B9160" s="8"/>
      <c r="C9160" s="8" t="s">
        <v>18246</v>
      </c>
      <c r="D9160" s="8" t="s">
        <v>18247</v>
      </c>
      <c r="E9160" s="7" t="s">
        <v>12629</v>
      </c>
      <c r="F9160" s="8"/>
      <c r="G9160" s="8"/>
      <c r="H9160" s="8" t="s">
        <v>1651</v>
      </c>
      <c r="I9160" s="8"/>
      <c r="J9160" s="8" t="s">
        <v>12630</v>
      </c>
      <c r="K9160" s="8" t="s">
        <v>12631</v>
      </c>
      <c r="L9160" s="8" t="s">
        <v>17373</v>
      </c>
      <c r="M9160" s="7" t="s">
        <v>1982</v>
      </c>
      <c r="N9160" s="9" t="s">
        <v>12633</v>
      </c>
    </row>
    <row r="9161" spans="1:14">
      <c r="A9161" s="7" t="s">
        <v>9897</v>
      </c>
      <c r="B9161" s="8"/>
      <c r="C9161" s="8" t="s">
        <v>18248</v>
      </c>
      <c r="D9161" s="8" t="s">
        <v>18249</v>
      </c>
      <c r="E9161" s="7" t="s">
        <v>12629</v>
      </c>
      <c r="F9161" s="8"/>
      <c r="G9161" s="8"/>
      <c r="H9161" s="8" t="s">
        <v>1651</v>
      </c>
      <c r="I9161" s="8"/>
      <c r="J9161" s="8" t="s">
        <v>12630</v>
      </c>
      <c r="K9161" s="8" t="s">
        <v>12631</v>
      </c>
      <c r="L9161" s="8" t="s">
        <v>17373</v>
      </c>
      <c r="M9161" s="7" t="s">
        <v>1982</v>
      </c>
      <c r="N9161" s="9" t="s">
        <v>12633</v>
      </c>
    </row>
    <row r="9162" spans="1:14">
      <c r="A9162" s="7" t="s">
        <v>9897</v>
      </c>
      <c r="B9162" s="8"/>
      <c r="C9162" s="8" t="s">
        <v>18250</v>
      </c>
      <c r="D9162" s="8" t="s">
        <v>18251</v>
      </c>
      <c r="E9162" s="7" t="s">
        <v>12629</v>
      </c>
      <c r="F9162" s="8"/>
      <c r="G9162" s="8"/>
      <c r="H9162" s="8" t="s">
        <v>1651</v>
      </c>
      <c r="I9162" s="8"/>
      <c r="J9162" s="8" t="s">
        <v>12630</v>
      </c>
      <c r="K9162" s="8" t="s">
        <v>12631</v>
      </c>
      <c r="L9162" s="8" t="s">
        <v>17373</v>
      </c>
      <c r="M9162" s="7" t="s">
        <v>1982</v>
      </c>
      <c r="N9162" s="9" t="s">
        <v>12633</v>
      </c>
    </row>
    <row r="9163" spans="1:14">
      <c r="A9163" s="7" t="s">
        <v>9897</v>
      </c>
      <c r="B9163" s="7"/>
      <c r="C9163" s="7" t="s">
        <v>18252</v>
      </c>
      <c r="D9163" s="7" t="s">
        <v>18253</v>
      </c>
      <c r="E9163" s="7" t="s">
        <v>12629</v>
      </c>
      <c r="F9163" s="7"/>
      <c r="G9163" s="7"/>
      <c r="H9163" s="8" t="s">
        <v>1651</v>
      </c>
      <c r="I9163" s="8"/>
      <c r="J9163" s="8" t="s">
        <v>12630</v>
      </c>
      <c r="K9163" s="8" t="s">
        <v>12631</v>
      </c>
      <c r="L9163" s="8" t="s">
        <v>17373</v>
      </c>
      <c r="M9163" s="7" t="s">
        <v>1982</v>
      </c>
      <c r="N9163" s="9" t="s">
        <v>12633</v>
      </c>
    </row>
    <row r="9164" spans="1:14">
      <c r="A9164" s="7" t="s">
        <v>9897</v>
      </c>
      <c r="B9164" s="8"/>
      <c r="C9164" s="8" t="s">
        <v>18254</v>
      </c>
      <c r="D9164" s="8" t="s">
        <v>18255</v>
      </c>
      <c r="E9164" s="7" t="s">
        <v>12629</v>
      </c>
      <c r="F9164" s="8"/>
      <c r="G9164" s="8"/>
      <c r="H9164" s="8" t="s">
        <v>1651</v>
      </c>
      <c r="I9164" s="8"/>
      <c r="J9164" s="8" t="s">
        <v>12630</v>
      </c>
      <c r="K9164" s="8" t="s">
        <v>12631</v>
      </c>
      <c r="L9164" s="8" t="s">
        <v>17373</v>
      </c>
      <c r="M9164" s="7" t="s">
        <v>1982</v>
      </c>
      <c r="N9164" s="9" t="s">
        <v>12633</v>
      </c>
    </row>
    <row r="9165" spans="1:14">
      <c r="A9165" s="7" t="s">
        <v>9897</v>
      </c>
      <c r="B9165" s="8"/>
      <c r="C9165" s="8" t="s">
        <v>18256</v>
      </c>
      <c r="D9165" s="8" t="s">
        <v>18257</v>
      </c>
      <c r="E9165" s="7" t="s">
        <v>12629</v>
      </c>
      <c r="F9165" s="8"/>
      <c r="G9165" s="8"/>
      <c r="H9165" s="8" t="s">
        <v>1651</v>
      </c>
      <c r="I9165" s="8"/>
      <c r="J9165" s="8" t="s">
        <v>12630</v>
      </c>
      <c r="K9165" s="8" t="s">
        <v>12631</v>
      </c>
      <c r="L9165" s="8" t="s">
        <v>17373</v>
      </c>
      <c r="M9165" s="7" t="s">
        <v>1982</v>
      </c>
      <c r="N9165" s="9" t="s">
        <v>12633</v>
      </c>
    </row>
    <row r="9166" spans="1:14">
      <c r="A9166" s="7" t="s">
        <v>9897</v>
      </c>
      <c r="B9166" s="8"/>
      <c r="C9166" s="8" t="s">
        <v>18258</v>
      </c>
      <c r="D9166" s="8" t="s">
        <v>18259</v>
      </c>
      <c r="E9166" s="7" t="s">
        <v>12629</v>
      </c>
      <c r="F9166" s="8"/>
      <c r="G9166" s="8"/>
      <c r="H9166" s="8" t="s">
        <v>1651</v>
      </c>
      <c r="I9166" s="8"/>
      <c r="J9166" s="8" t="s">
        <v>12630</v>
      </c>
      <c r="K9166" s="8" t="s">
        <v>12631</v>
      </c>
      <c r="L9166" s="8" t="s">
        <v>17373</v>
      </c>
      <c r="M9166" s="7" t="s">
        <v>1982</v>
      </c>
      <c r="N9166" s="9" t="s">
        <v>12633</v>
      </c>
    </row>
    <row r="9167" spans="1:14">
      <c r="A9167" s="7" t="s">
        <v>9897</v>
      </c>
      <c r="B9167" s="8"/>
      <c r="C9167" s="8" t="s">
        <v>18260</v>
      </c>
      <c r="D9167" s="8" t="s">
        <v>18261</v>
      </c>
      <c r="E9167" s="7" t="s">
        <v>12629</v>
      </c>
      <c r="F9167" s="8"/>
      <c r="G9167" s="8"/>
      <c r="H9167" s="8" t="s">
        <v>1651</v>
      </c>
      <c r="I9167" s="8"/>
      <c r="J9167" s="8" t="s">
        <v>12630</v>
      </c>
      <c r="K9167" s="8" t="s">
        <v>12631</v>
      </c>
      <c r="L9167" s="8" t="s">
        <v>17373</v>
      </c>
      <c r="M9167" s="7" t="s">
        <v>1982</v>
      </c>
      <c r="N9167" s="9" t="s">
        <v>12633</v>
      </c>
    </row>
    <row r="9168" spans="1:14">
      <c r="A9168" s="7" t="s">
        <v>9897</v>
      </c>
      <c r="B9168" s="7"/>
      <c r="C9168" s="9" t="s">
        <v>18262</v>
      </c>
      <c r="D9168" s="9" t="s">
        <v>18263</v>
      </c>
      <c r="E9168" s="7" t="s">
        <v>12629</v>
      </c>
      <c r="F9168" s="7"/>
      <c r="G9168" s="7"/>
      <c r="H9168" s="7" t="s">
        <v>1651</v>
      </c>
      <c r="I9168" s="7"/>
      <c r="J9168" s="8" t="s">
        <v>12630</v>
      </c>
      <c r="K9168" s="7" t="s">
        <v>12631</v>
      </c>
      <c r="L9168" s="8" t="s">
        <v>17373</v>
      </c>
      <c r="M9168" s="7" t="s">
        <v>1982</v>
      </c>
      <c r="N9168" s="9" t="s">
        <v>12633</v>
      </c>
    </row>
    <row r="9169" spans="1:14">
      <c r="A9169" s="7" t="s">
        <v>9897</v>
      </c>
      <c r="B9169" s="8"/>
      <c r="C9169" s="8" t="s">
        <v>18264</v>
      </c>
      <c r="D9169" s="8" t="s">
        <v>18265</v>
      </c>
      <c r="E9169" s="7" t="s">
        <v>12629</v>
      </c>
      <c r="F9169" s="8"/>
      <c r="G9169" s="8"/>
      <c r="H9169" s="8" t="s">
        <v>1651</v>
      </c>
      <c r="I9169" s="8"/>
      <c r="J9169" s="8" t="s">
        <v>12630</v>
      </c>
      <c r="K9169" s="8" t="s">
        <v>12631</v>
      </c>
      <c r="L9169" s="8" t="s">
        <v>17373</v>
      </c>
      <c r="M9169" s="7" t="s">
        <v>1982</v>
      </c>
      <c r="N9169" s="9" t="s">
        <v>12633</v>
      </c>
    </row>
    <row r="9170" spans="1:14">
      <c r="A9170" s="7" t="s">
        <v>9897</v>
      </c>
      <c r="B9170" s="8"/>
      <c r="C9170" s="8" t="s">
        <v>18266</v>
      </c>
      <c r="D9170" s="8" t="s">
        <v>18267</v>
      </c>
      <c r="E9170" s="7" t="s">
        <v>12629</v>
      </c>
      <c r="F9170" s="8"/>
      <c r="G9170" s="8"/>
      <c r="H9170" s="8" t="s">
        <v>1651</v>
      </c>
      <c r="I9170" s="8"/>
      <c r="J9170" s="8" t="s">
        <v>12630</v>
      </c>
      <c r="K9170" s="8" t="s">
        <v>12631</v>
      </c>
      <c r="L9170" s="8" t="s">
        <v>17373</v>
      </c>
      <c r="M9170" s="7" t="s">
        <v>1982</v>
      </c>
      <c r="N9170" s="9" t="s">
        <v>12633</v>
      </c>
    </row>
    <row r="9171" spans="1:14">
      <c r="A9171" s="7" t="s">
        <v>9897</v>
      </c>
      <c r="B9171" s="8"/>
      <c r="C9171" s="8" t="s">
        <v>18268</v>
      </c>
      <c r="D9171" s="8" t="s">
        <v>18269</v>
      </c>
      <c r="E9171" s="7" t="s">
        <v>12629</v>
      </c>
      <c r="F9171" s="8"/>
      <c r="G9171" s="8"/>
      <c r="H9171" s="8" t="s">
        <v>1651</v>
      </c>
      <c r="I9171" s="8"/>
      <c r="J9171" s="8" t="s">
        <v>12630</v>
      </c>
      <c r="K9171" s="8" t="s">
        <v>12631</v>
      </c>
      <c r="L9171" s="8" t="s">
        <v>17373</v>
      </c>
      <c r="M9171" s="7" t="s">
        <v>1982</v>
      </c>
      <c r="N9171" s="9" t="s">
        <v>12633</v>
      </c>
    </row>
    <row r="9172" spans="1:14">
      <c r="A9172" s="7" t="s">
        <v>9897</v>
      </c>
      <c r="B9172" s="8"/>
      <c r="C9172" s="8" t="s">
        <v>18270</v>
      </c>
      <c r="D9172" s="8" t="s">
        <v>18271</v>
      </c>
      <c r="E9172" s="7" t="s">
        <v>12629</v>
      </c>
      <c r="F9172" s="8"/>
      <c r="G9172" s="8"/>
      <c r="H9172" s="8" t="s">
        <v>1651</v>
      </c>
      <c r="I9172" s="8"/>
      <c r="J9172" s="8" t="s">
        <v>12630</v>
      </c>
      <c r="K9172" s="8" t="s">
        <v>12631</v>
      </c>
      <c r="L9172" s="8" t="s">
        <v>2040</v>
      </c>
      <c r="M9172" s="7" t="s">
        <v>1982</v>
      </c>
      <c r="N9172" s="9" t="s">
        <v>12633</v>
      </c>
    </row>
    <row r="9173" spans="1:14">
      <c r="A9173" s="7" t="s">
        <v>9897</v>
      </c>
      <c r="B9173" s="8"/>
      <c r="C9173" s="8" t="s">
        <v>18272</v>
      </c>
      <c r="D9173" s="8" t="s">
        <v>18273</v>
      </c>
      <c r="E9173" s="7" t="s">
        <v>12629</v>
      </c>
      <c r="F9173" s="8"/>
      <c r="G9173" s="8"/>
      <c r="H9173" s="8" t="s">
        <v>1651</v>
      </c>
      <c r="I9173" s="8"/>
      <c r="J9173" s="8" t="s">
        <v>12630</v>
      </c>
      <c r="K9173" s="8" t="s">
        <v>12631</v>
      </c>
      <c r="L9173" s="8" t="s">
        <v>2040</v>
      </c>
      <c r="M9173" s="7" t="s">
        <v>1982</v>
      </c>
      <c r="N9173" s="9" t="s">
        <v>12633</v>
      </c>
    </row>
    <row r="9174" spans="1:14">
      <c r="A9174" s="7" t="s">
        <v>9897</v>
      </c>
      <c r="B9174" s="7"/>
      <c r="C9174" s="7" t="s">
        <v>18274</v>
      </c>
      <c r="D9174" s="7" t="s">
        <v>18275</v>
      </c>
      <c r="E9174" s="7" t="s">
        <v>12629</v>
      </c>
      <c r="F9174" s="7"/>
      <c r="G9174" s="7"/>
      <c r="H9174" s="8" t="s">
        <v>1651</v>
      </c>
      <c r="I9174" s="8"/>
      <c r="J9174" s="8" t="s">
        <v>12630</v>
      </c>
      <c r="K9174" s="8" t="s">
        <v>12631</v>
      </c>
      <c r="L9174" s="8" t="s">
        <v>2051</v>
      </c>
      <c r="M9174" s="7" t="s">
        <v>1982</v>
      </c>
      <c r="N9174" s="9" t="s">
        <v>12633</v>
      </c>
    </row>
    <row r="9175" spans="1:14">
      <c r="A9175" s="7" t="s">
        <v>9897</v>
      </c>
      <c r="B9175" s="7"/>
      <c r="C9175" s="8" t="s">
        <v>18276</v>
      </c>
      <c r="D9175" s="8" t="s">
        <v>18277</v>
      </c>
      <c r="E9175" s="7" t="s">
        <v>12629</v>
      </c>
      <c r="F9175" s="8"/>
      <c r="G9175" s="8"/>
      <c r="H9175" s="8" t="s">
        <v>1651</v>
      </c>
      <c r="I9175" s="8"/>
      <c r="J9175" s="8" t="s">
        <v>12630</v>
      </c>
      <c r="K9175" s="8" t="s">
        <v>12631</v>
      </c>
      <c r="L9175" s="8" t="s">
        <v>2051</v>
      </c>
      <c r="M9175" s="7" t="s">
        <v>1982</v>
      </c>
      <c r="N9175" s="9" t="s">
        <v>12633</v>
      </c>
    </row>
    <row r="9176" spans="1:14">
      <c r="A9176" s="7" t="s">
        <v>9897</v>
      </c>
      <c r="B9176" s="8"/>
      <c r="C9176" s="8" t="s">
        <v>18278</v>
      </c>
      <c r="D9176" s="8" t="s">
        <v>18279</v>
      </c>
      <c r="E9176" s="7" t="s">
        <v>12629</v>
      </c>
      <c r="F9176" s="8"/>
      <c r="G9176" s="8"/>
      <c r="H9176" s="8" t="s">
        <v>1651</v>
      </c>
      <c r="I9176" s="8"/>
      <c r="J9176" s="8" t="s">
        <v>12630</v>
      </c>
      <c r="K9176" s="8" t="s">
        <v>12631</v>
      </c>
      <c r="L9176" s="8" t="s">
        <v>2051</v>
      </c>
      <c r="M9176" s="7" t="s">
        <v>1982</v>
      </c>
      <c r="N9176" s="9" t="s">
        <v>12633</v>
      </c>
    </row>
    <row r="9177" spans="1:14">
      <c r="A9177" s="7" t="s">
        <v>9897</v>
      </c>
      <c r="B9177" s="7"/>
      <c r="C9177" s="8" t="s">
        <v>18280</v>
      </c>
      <c r="D9177" s="8" t="s">
        <v>18281</v>
      </c>
      <c r="E9177" s="7" t="s">
        <v>12629</v>
      </c>
      <c r="F9177" s="8"/>
      <c r="G9177" s="8"/>
      <c r="H9177" s="8" t="s">
        <v>1651</v>
      </c>
      <c r="I9177" s="8"/>
      <c r="J9177" s="8" t="s">
        <v>12630</v>
      </c>
      <c r="K9177" s="8" t="s">
        <v>12631</v>
      </c>
      <c r="L9177" s="8" t="s">
        <v>2051</v>
      </c>
      <c r="M9177" s="7" t="s">
        <v>1982</v>
      </c>
      <c r="N9177" s="9" t="s">
        <v>12633</v>
      </c>
    </row>
    <row r="9178" spans="1:14">
      <c r="A9178" s="7" t="s">
        <v>9897</v>
      </c>
      <c r="B9178" s="8"/>
      <c r="C9178" s="8" t="s">
        <v>18282</v>
      </c>
      <c r="D9178" s="8" t="s">
        <v>18283</v>
      </c>
      <c r="E9178" s="7" t="s">
        <v>12629</v>
      </c>
      <c r="F9178" s="8"/>
      <c r="G9178" s="8"/>
      <c r="H9178" s="8" t="s">
        <v>1651</v>
      </c>
      <c r="I9178" s="8"/>
      <c r="J9178" s="8" t="s">
        <v>12630</v>
      </c>
      <c r="K9178" s="8" t="s">
        <v>12631</v>
      </c>
      <c r="L9178" s="8" t="s">
        <v>2051</v>
      </c>
      <c r="M9178" s="7" t="s">
        <v>1982</v>
      </c>
      <c r="N9178" s="9" t="s">
        <v>12633</v>
      </c>
    </row>
    <row r="9179" spans="1:14">
      <c r="A9179" s="7" t="s">
        <v>9897</v>
      </c>
      <c r="B9179" s="8"/>
      <c r="C9179" s="8" t="s">
        <v>18284</v>
      </c>
      <c r="D9179" s="8" t="s">
        <v>18285</v>
      </c>
      <c r="E9179" s="7" t="s">
        <v>12629</v>
      </c>
      <c r="F9179" s="8"/>
      <c r="G9179" s="8"/>
      <c r="H9179" s="8" t="s">
        <v>1651</v>
      </c>
      <c r="I9179" s="8"/>
      <c r="J9179" s="8" t="s">
        <v>12630</v>
      </c>
      <c r="K9179" s="8" t="s">
        <v>12631</v>
      </c>
      <c r="L9179" s="8" t="s">
        <v>2051</v>
      </c>
      <c r="M9179" s="7" t="s">
        <v>1982</v>
      </c>
      <c r="N9179" s="9" t="s">
        <v>12633</v>
      </c>
    </row>
    <row r="9180" spans="1:14">
      <c r="A9180" s="7" t="s">
        <v>9897</v>
      </c>
      <c r="B9180" s="8"/>
      <c r="C9180" s="8" t="s">
        <v>18286</v>
      </c>
      <c r="D9180" s="8" t="s">
        <v>18287</v>
      </c>
      <c r="E9180" s="7" t="s">
        <v>12629</v>
      </c>
      <c r="F9180" s="8"/>
      <c r="G9180" s="8"/>
      <c r="H9180" s="8" t="s">
        <v>1651</v>
      </c>
      <c r="I9180" s="8"/>
      <c r="J9180" s="8" t="s">
        <v>12630</v>
      </c>
      <c r="K9180" s="8" t="s">
        <v>12631</v>
      </c>
      <c r="L9180" s="8" t="s">
        <v>2051</v>
      </c>
      <c r="M9180" s="7" t="s">
        <v>1982</v>
      </c>
      <c r="N9180" s="9" t="s">
        <v>12633</v>
      </c>
    </row>
    <row r="9181" spans="1:14">
      <c r="A9181" s="7" t="s">
        <v>9897</v>
      </c>
      <c r="B9181" s="7"/>
      <c r="C9181" s="7" t="s">
        <v>18288</v>
      </c>
      <c r="D9181" s="7" t="s">
        <v>18289</v>
      </c>
      <c r="E9181" s="7" t="s">
        <v>12629</v>
      </c>
      <c r="F9181" s="7"/>
      <c r="G9181" s="7"/>
      <c r="H9181" s="8" t="s">
        <v>1651</v>
      </c>
      <c r="I9181" s="8"/>
      <c r="J9181" s="8" t="s">
        <v>12630</v>
      </c>
      <c r="K9181" s="8" t="s">
        <v>12631</v>
      </c>
      <c r="L9181" s="8" t="s">
        <v>2051</v>
      </c>
      <c r="M9181" s="7" t="s">
        <v>1982</v>
      </c>
      <c r="N9181" s="9" t="s">
        <v>12633</v>
      </c>
    </row>
    <row r="9182" spans="1:14">
      <c r="A9182" s="7" t="s">
        <v>9897</v>
      </c>
      <c r="B9182" s="8"/>
      <c r="C9182" s="8" t="s">
        <v>18290</v>
      </c>
      <c r="D9182" s="8" t="s">
        <v>18291</v>
      </c>
      <c r="E9182" s="7" t="s">
        <v>12629</v>
      </c>
      <c r="F9182" s="8"/>
      <c r="G9182" s="8"/>
      <c r="H9182" s="8" t="s">
        <v>1651</v>
      </c>
      <c r="I9182" s="8"/>
      <c r="J9182" s="8" t="s">
        <v>12630</v>
      </c>
      <c r="K9182" s="8" t="s">
        <v>12631</v>
      </c>
      <c r="L9182" s="8" t="s">
        <v>2051</v>
      </c>
      <c r="M9182" s="7" t="s">
        <v>1982</v>
      </c>
      <c r="N9182" s="9" t="s">
        <v>12633</v>
      </c>
    </row>
    <row r="9183" spans="1:14">
      <c r="A9183" s="7" t="s">
        <v>9897</v>
      </c>
      <c r="B9183" s="7"/>
      <c r="C9183" s="8" t="s">
        <v>18292</v>
      </c>
      <c r="D9183" s="8" t="s">
        <v>18293</v>
      </c>
      <c r="E9183" s="7" t="s">
        <v>12629</v>
      </c>
      <c r="F9183" s="8"/>
      <c r="G9183" s="8"/>
      <c r="H9183" s="8" t="s">
        <v>1651</v>
      </c>
      <c r="I9183" s="8"/>
      <c r="J9183" s="8" t="s">
        <v>12630</v>
      </c>
      <c r="K9183" s="8" t="s">
        <v>12631</v>
      </c>
      <c r="L9183" s="8" t="s">
        <v>2051</v>
      </c>
      <c r="M9183" s="7" t="s">
        <v>1982</v>
      </c>
      <c r="N9183" s="9" t="s">
        <v>12633</v>
      </c>
    </row>
    <row r="9184" spans="1:14">
      <c r="A9184" s="7" t="s">
        <v>9897</v>
      </c>
      <c r="B9184" s="7"/>
      <c r="C9184" s="8" t="s">
        <v>18294</v>
      </c>
      <c r="D9184" s="8" t="s">
        <v>18295</v>
      </c>
      <c r="E9184" s="7" t="s">
        <v>12629</v>
      </c>
      <c r="F9184" s="8"/>
      <c r="G9184" s="8"/>
      <c r="H9184" s="8" t="s">
        <v>1651</v>
      </c>
      <c r="I9184" s="8"/>
      <c r="J9184" s="8" t="s">
        <v>12630</v>
      </c>
      <c r="K9184" s="8" t="s">
        <v>12631</v>
      </c>
      <c r="L9184" s="8" t="s">
        <v>2051</v>
      </c>
      <c r="M9184" s="7" t="s">
        <v>1982</v>
      </c>
      <c r="N9184" s="9" t="s">
        <v>12633</v>
      </c>
    </row>
    <row r="9185" spans="1:14">
      <c r="A9185" s="7" t="s">
        <v>9897</v>
      </c>
      <c r="B9185" s="7"/>
      <c r="C9185" s="8" t="s">
        <v>18296</v>
      </c>
      <c r="D9185" s="8" t="s">
        <v>18297</v>
      </c>
      <c r="E9185" s="7" t="s">
        <v>12629</v>
      </c>
      <c r="F9185" s="8"/>
      <c r="G9185" s="8"/>
      <c r="H9185" s="8" t="s">
        <v>1651</v>
      </c>
      <c r="I9185" s="8"/>
      <c r="J9185" s="8" t="s">
        <v>12630</v>
      </c>
      <c r="K9185" s="8" t="s">
        <v>12631</v>
      </c>
      <c r="L9185" s="8" t="s">
        <v>2051</v>
      </c>
      <c r="M9185" s="7" t="s">
        <v>1982</v>
      </c>
      <c r="N9185" s="9" t="s">
        <v>12633</v>
      </c>
    </row>
    <row r="9186" spans="1:14">
      <c r="A9186" s="7" t="s">
        <v>9897</v>
      </c>
      <c r="B9186" s="8"/>
      <c r="C9186" s="8" t="s">
        <v>18298</v>
      </c>
      <c r="D9186" s="8" t="s">
        <v>18299</v>
      </c>
      <c r="E9186" s="7" t="s">
        <v>12629</v>
      </c>
      <c r="F9186" s="8"/>
      <c r="G9186" s="8"/>
      <c r="H9186" s="8" t="s">
        <v>1651</v>
      </c>
      <c r="I9186" s="8"/>
      <c r="J9186" s="8" t="s">
        <v>12630</v>
      </c>
      <c r="K9186" s="8" t="s">
        <v>12631</v>
      </c>
      <c r="L9186" s="8" t="s">
        <v>2051</v>
      </c>
      <c r="M9186" s="7" t="s">
        <v>1982</v>
      </c>
      <c r="N9186" s="9" t="s">
        <v>12633</v>
      </c>
    </row>
    <row r="9187" spans="1:14">
      <c r="A9187" s="7" t="s">
        <v>9897</v>
      </c>
      <c r="B9187" s="8"/>
      <c r="C9187" s="8" t="s">
        <v>18300</v>
      </c>
      <c r="D9187" s="8" t="s">
        <v>18301</v>
      </c>
      <c r="E9187" s="7" t="s">
        <v>12629</v>
      </c>
      <c r="F9187" s="8"/>
      <c r="G9187" s="8"/>
      <c r="H9187" s="8" t="s">
        <v>1651</v>
      </c>
      <c r="I9187" s="8"/>
      <c r="J9187" s="8" t="s">
        <v>12630</v>
      </c>
      <c r="K9187" s="8" t="s">
        <v>12631</v>
      </c>
      <c r="L9187" s="8" t="s">
        <v>2051</v>
      </c>
      <c r="M9187" s="7" t="s">
        <v>1982</v>
      </c>
      <c r="N9187" s="9" t="s">
        <v>12633</v>
      </c>
    </row>
    <row r="9188" spans="1:14">
      <c r="A9188" s="7" t="s">
        <v>9897</v>
      </c>
      <c r="B9188" s="7"/>
      <c r="C9188" s="8" t="s">
        <v>18302</v>
      </c>
      <c r="D9188" s="8" t="s">
        <v>18303</v>
      </c>
      <c r="E9188" s="7" t="s">
        <v>12629</v>
      </c>
      <c r="F9188" s="8"/>
      <c r="G9188" s="8"/>
      <c r="H9188" s="8" t="s">
        <v>1651</v>
      </c>
      <c r="I9188" s="8"/>
      <c r="J9188" s="8" t="s">
        <v>12630</v>
      </c>
      <c r="K9188" s="8" t="s">
        <v>12631</v>
      </c>
      <c r="L9188" s="8" t="s">
        <v>2051</v>
      </c>
      <c r="M9188" s="7" t="s">
        <v>1982</v>
      </c>
      <c r="N9188" s="9" t="s">
        <v>12633</v>
      </c>
    </row>
    <row r="9189" spans="1:14">
      <c r="A9189" s="7" t="s">
        <v>9897</v>
      </c>
      <c r="B9189" s="8"/>
      <c r="C9189" s="8" t="s">
        <v>18304</v>
      </c>
      <c r="D9189" s="8" t="s">
        <v>18305</v>
      </c>
      <c r="E9189" s="7" t="s">
        <v>12629</v>
      </c>
      <c r="F9189" s="8"/>
      <c r="G9189" s="8"/>
      <c r="H9189" s="8" t="s">
        <v>1651</v>
      </c>
      <c r="I9189" s="8"/>
      <c r="J9189" s="8" t="s">
        <v>12630</v>
      </c>
      <c r="K9189" s="8" t="s">
        <v>12631</v>
      </c>
      <c r="L9189" s="8" t="s">
        <v>2051</v>
      </c>
      <c r="M9189" s="7" t="s">
        <v>1982</v>
      </c>
      <c r="N9189" s="9" t="s">
        <v>12633</v>
      </c>
    </row>
    <row r="9190" spans="1:14">
      <c r="A9190" s="7" t="s">
        <v>9897</v>
      </c>
      <c r="B9190" s="8"/>
      <c r="C9190" s="8" t="s">
        <v>18306</v>
      </c>
      <c r="D9190" s="8" t="s">
        <v>18307</v>
      </c>
      <c r="E9190" s="7" t="s">
        <v>12629</v>
      </c>
      <c r="F9190" s="8"/>
      <c r="G9190" s="8"/>
      <c r="H9190" s="8" t="s">
        <v>1651</v>
      </c>
      <c r="I9190" s="8"/>
      <c r="J9190" s="8" t="s">
        <v>12630</v>
      </c>
      <c r="K9190" s="8" t="s">
        <v>12631</v>
      </c>
      <c r="L9190" s="8" t="s">
        <v>2051</v>
      </c>
      <c r="M9190" s="7" t="s">
        <v>1982</v>
      </c>
      <c r="N9190" s="9" t="s">
        <v>12633</v>
      </c>
    </row>
    <row r="9191" spans="1:14">
      <c r="A9191" s="7" t="s">
        <v>9897</v>
      </c>
      <c r="B9191" s="8"/>
      <c r="C9191" s="8" t="s">
        <v>18308</v>
      </c>
      <c r="D9191" s="8" t="s">
        <v>18309</v>
      </c>
      <c r="E9191" s="7" t="s">
        <v>12629</v>
      </c>
      <c r="F9191" s="8"/>
      <c r="G9191" s="8"/>
      <c r="H9191" s="8" t="s">
        <v>1651</v>
      </c>
      <c r="I9191" s="8"/>
      <c r="J9191" s="8" t="s">
        <v>12630</v>
      </c>
      <c r="K9191" s="8" t="s">
        <v>12631</v>
      </c>
      <c r="L9191" s="8" t="s">
        <v>2051</v>
      </c>
      <c r="M9191" s="7" t="s">
        <v>1982</v>
      </c>
      <c r="N9191" s="9" t="s">
        <v>12633</v>
      </c>
    </row>
    <row r="9192" spans="1:14">
      <c r="A9192" s="7" t="s">
        <v>9897</v>
      </c>
      <c r="B9192" s="7"/>
      <c r="C9192" s="8" t="s">
        <v>18310</v>
      </c>
      <c r="D9192" s="8" t="s">
        <v>18311</v>
      </c>
      <c r="E9192" s="7" t="s">
        <v>12629</v>
      </c>
      <c r="F9192" s="8"/>
      <c r="G9192" s="8"/>
      <c r="H9192" s="8" t="s">
        <v>1651</v>
      </c>
      <c r="I9192" s="8"/>
      <c r="J9192" s="8" t="s">
        <v>12630</v>
      </c>
      <c r="K9192" s="8" t="s">
        <v>12631</v>
      </c>
      <c r="L9192" s="8" t="s">
        <v>2051</v>
      </c>
      <c r="M9192" s="7" t="s">
        <v>1982</v>
      </c>
      <c r="N9192" s="9" t="s">
        <v>12633</v>
      </c>
    </row>
    <row r="9193" spans="1:14">
      <c r="A9193" s="7" t="s">
        <v>9897</v>
      </c>
      <c r="B9193" s="7"/>
      <c r="C9193" s="8" t="s">
        <v>18312</v>
      </c>
      <c r="D9193" s="8" t="s">
        <v>18313</v>
      </c>
      <c r="E9193" s="7" t="s">
        <v>12629</v>
      </c>
      <c r="F9193" s="8"/>
      <c r="G9193" s="8"/>
      <c r="H9193" s="8" t="s">
        <v>1651</v>
      </c>
      <c r="I9193" s="8"/>
      <c r="J9193" s="8" t="s">
        <v>12630</v>
      </c>
      <c r="K9193" s="8" t="s">
        <v>12631</v>
      </c>
      <c r="L9193" s="8" t="s">
        <v>2051</v>
      </c>
      <c r="M9193" s="7" t="s">
        <v>1982</v>
      </c>
      <c r="N9193" s="9" t="s">
        <v>12633</v>
      </c>
    </row>
    <row r="9194" spans="1:14">
      <c r="A9194" s="7" t="s">
        <v>9897</v>
      </c>
      <c r="B9194" s="8"/>
      <c r="C9194" s="8" t="s">
        <v>18314</v>
      </c>
      <c r="D9194" s="8" t="s">
        <v>18315</v>
      </c>
      <c r="E9194" s="7" t="s">
        <v>12629</v>
      </c>
      <c r="F9194" s="8"/>
      <c r="G9194" s="8"/>
      <c r="H9194" s="8" t="s">
        <v>1651</v>
      </c>
      <c r="I9194" s="8"/>
      <c r="J9194" s="8" t="s">
        <v>12630</v>
      </c>
      <c r="K9194" s="8" t="s">
        <v>12631</v>
      </c>
      <c r="L9194" s="8" t="s">
        <v>2051</v>
      </c>
      <c r="M9194" s="7" t="s">
        <v>1982</v>
      </c>
      <c r="N9194" s="9" t="s">
        <v>12633</v>
      </c>
    </row>
    <row r="9195" spans="1:14">
      <c r="A9195" s="7" t="s">
        <v>9897</v>
      </c>
      <c r="B9195" s="7"/>
      <c r="C9195" s="7" t="s">
        <v>18316</v>
      </c>
      <c r="D9195" s="7" t="s">
        <v>18317</v>
      </c>
      <c r="E9195" s="7" t="s">
        <v>12629</v>
      </c>
      <c r="F9195" s="7"/>
      <c r="G9195" s="7"/>
      <c r="H9195" s="8" t="s">
        <v>1651</v>
      </c>
      <c r="I9195" s="8"/>
      <c r="J9195" s="8" t="s">
        <v>12630</v>
      </c>
      <c r="K9195" s="8" t="s">
        <v>12631</v>
      </c>
      <c r="L9195" s="8" t="s">
        <v>2051</v>
      </c>
      <c r="M9195" s="7" t="s">
        <v>1982</v>
      </c>
      <c r="N9195" s="9" t="s">
        <v>12633</v>
      </c>
    </row>
    <row r="9196" spans="1:14">
      <c r="A9196" s="7" t="s">
        <v>9897</v>
      </c>
      <c r="B9196" s="8"/>
      <c r="C9196" s="8" t="s">
        <v>18318</v>
      </c>
      <c r="D9196" s="8" t="s">
        <v>18319</v>
      </c>
      <c r="E9196" s="7" t="s">
        <v>12629</v>
      </c>
      <c r="F9196" s="8"/>
      <c r="G9196" s="8"/>
      <c r="H9196" s="8" t="s">
        <v>1651</v>
      </c>
      <c r="I9196" s="8"/>
      <c r="J9196" s="8" t="s">
        <v>12630</v>
      </c>
      <c r="K9196" s="8" t="s">
        <v>12631</v>
      </c>
      <c r="L9196" s="8" t="s">
        <v>2051</v>
      </c>
      <c r="M9196" s="7" t="s">
        <v>1982</v>
      </c>
      <c r="N9196" s="9" t="s">
        <v>12633</v>
      </c>
    </row>
    <row r="9197" spans="1:14">
      <c r="A9197" s="7" t="s">
        <v>9897</v>
      </c>
      <c r="B9197" s="7"/>
      <c r="C9197" s="8" t="s">
        <v>18320</v>
      </c>
      <c r="D9197" s="8" t="s">
        <v>18321</v>
      </c>
      <c r="E9197" s="7" t="s">
        <v>12629</v>
      </c>
      <c r="F9197" s="8"/>
      <c r="G9197" s="8"/>
      <c r="H9197" s="8" t="s">
        <v>1651</v>
      </c>
      <c r="I9197" s="8"/>
      <c r="J9197" s="8" t="s">
        <v>12630</v>
      </c>
      <c r="K9197" s="8" t="s">
        <v>12631</v>
      </c>
      <c r="L9197" s="8" t="s">
        <v>2051</v>
      </c>
      <c r="M9197" s="7" t="s">
        <v>1982</v>
      </c>
      <c r="N9197" s="9" t="s">
        <v>12633</v>
      </c>
    </row>
    <row r="9198" spans="1:14">
      <c r="A9198" s="7" t="s">
        <v>9897</v>
      </c>
      <c r="B9198" s="7"/>
      <c r="C9198" s="8" t="s">
        <v>18322</v>
      </c>
      <c r="D9198" s="8" t="s">
        <v>18323</v>
      </c>
      <c r="E9198" s="7" t="s">
        <v>12629</v>
      </c>
      <c r="F9198" s="8"/>
      <c r="G9198" s="8"/>
      <c r="H9198" s="8" t="s">
        <v>1651</v>
      </c>
      <c r="I9198" s="8"/>
      <c r="J9198" s="8" t="s">
        <v>12630</v>
      </c>
      <c r="K9198" s="8" t="s">
        <v>12631</v>
      </c>
      <c r="L9198" s="8" t="s">
        <v>2051</v>
      </c>
      <c r="M9198" s="7" t="s">
        <v>1982</v>
      </c>
      <c r="N9198" s="9" t="s">
        <v>12633</v>
      </c>
    </row>
    <row r="9199" spans="1:14">
      <c r="A9199" s="7" t="s">
        <v>9897</v>
      </c>
      <c r="B9199" s="8"/>
      <c r="C9199" s="8" t="s">
        <v>18324</v>
      </c>
      <c r="D9199" s="8" t="s">
        <v>18325</v>
      </c>
      <c r="E9199" s="7" t="s">
        <v>12629</v>
      </c>
      <c r="F9199" s="8"/>
      <c r="G9199" s="8"/>
      <c r="H9199" s="8" t="s">
        <v>1651</v>
      </c>
      <c r="I9199" s="8"/>
      <c r="J9199" s="8" t="s">
        <v>12630</v>
      </c>
      <c r="K9199" s="8" t="s">
        <v>12631</v>
      </c>
      <c r="L9199" s="8" t="s">
        <v>2051</v>
      </c>
      <c r="M9199" s="7" t="s">
        <v>1982</v>
      </c>
      <c r="N9199" s="9" t="s">
        <v>12633</v>
      </c>
    </row>
    <row r="9200" spans="1:14">
      <c r="A9200" s="7" t="s">
        <v>9897</v>
      </c>
      <c r="B9200" s="7"/>
      <c r="C9200" s="7" t="s">
        <v>18326</v>
      </c>
      <c r="D9200" s="7" t="s">
        <v>18327</v>
      </c>
      <c r="E9200" s="7" t="s">
        <v>12629</v>
      </c>
      <c r="F9200" s="7"/>
      <c r="G9200" s="7"/>
      <c r="H9200" s="8" t="s">
        <v>1651</v>
      </c>
      <c r="I9200" s="8"/>
      <c r="J9200" s="8" t="s">
        <v>12630</v>
      </c>
      <c r="K9200" s="8" t="s">
        <v>12631</v>
      </c>
      <c r="L9200" s="8" t="s">
        <v>2051</v>
      </c>
      <c r="M9200" s="7" t="s">
        <v>1982</v>
      </c>
      <c r="N9200" s="9" t="s">
        <v>12633</v>
      </c>
    </row>
    <row r="9201" spans="1:14">
      <c r="A9201" s="7" t="s">
        <v>9897</v>
      </c>
      <c r="B9201" s="7"/>
      <c r="C9201" s="8" t="s">
        <v>18328</v>
      </c>
      <c r="D9201" s="8" t="s">
        <v>18329</v>
      </c>
      <c r="E9201" s="7" t="s">
        <v>12629</v>
      </c>
      <c r="F9201" s="8"/>
      <c r="G9201" s="8"/>
      <c r="H9201" s="8" t="s">
        <v>1651</v>
      </c>
      <c r="I9201" s="8"/>
      <c r="J9201" s="8" t="s">
        <v>12630</v>
      </c>
      <c r="K9201" s="8" t="s">
        <v>12631</v>
      </c>
      <c r="L9201" s="8" t="s">
        <v>2051</v>
      </c>
      <c r="M9201" s="7" t="s">
        <v>1982</v>
      </c>
      <c r="N9201" s="9" t="s">
        <v>12633</v>
      </c>
    </row>
    <row r="9202" spans="1:14">
      <c r="A9202" s="7" t="s">
        <v>9897</v>
      </c>
      <c r="B9202" s="7"/>
      <c r="C9202" s="7" t="s">
        <v>18330</v>
      </c>
      <c r="D9202" s="7" t="s">
        <v>18331</v>
      </c>
      <c r="E9202" s="7" t="s">
        <v>12629</v>
      </c>
      <c r="F9202" s="7"/>
      <c r="G9202" s="7"/>
      <c r="H9202" s="8" t="s">
        <v>1651</v>
      </c>
      <c r="I9202" s="8"/>
      <c r="J9202" s="8" t="s">
        <v>12630</v>
      </c>
      <c r="K9202" s="8" t="s">
        <v>12631</v>
      </c>
      <c r="L9202" s="8" t="s">
        <v>2051</v>
      </c>
      <c r="M9202" s="7" t="s">
        <v>1982</v>
      </c>
      <c r="N9202" s="9" t="s">
        <v>12633</v>
      </c>
    </row>
    <row r="9203" spans="1:14">
      <c r="A9203" s="7" t="s">
        <v>9897</v>
      </c>
      <c r="B9203" s="8"/>
      <c r="C9203" s="8" t="s">
        <v>18332</v>
      </c>
      <c r="D9203" s="8" t="s">
        <v>18333</v>
      </c>
      <c r="E9203" s="7" t="s">
        <v>12629</v>
      </c>
      <c r="F9203" s="8"/>
      <c r="G9203" s="8"/>
      <c r="H9203" s="8" t="s">
        <v>1651</v>
      </c>
      <c r="I9203" s="8"/>
      <c r="J9203" s="8" t="s">
        <v>12630</v>
      </c>
      <c r="K9203" s="8" t="s">
        <v>12631</v>
      </c>
      <c r="L9203" s="8" t="s">
        <v>2051</v>
      </c>
      <c r="M9203" s="7" t="s">
        <v>1982</v>
      </c>
      <c r="N9203" s="9" t="s">
        <v>12633</v>
      </c>
    </row>
    <row r="9204" spans="1:14">
      <c r="A9204" s="7" t="s">
        <v>9897</v>
      </c>
      <c r="B9204" s="8"/>
      <c r="C9204" s="8" t="s">
        <v>18334</v>
      </c>
      <c r="D9204" s="8" t="s">
        <v>18335</v>
      </c>
      <c r="E9204" s="7" t="s">
        <v>12629</v>
      </c>
      <c r="F9204" s="8"/>
      <c r="G9204" s="8"/>
      <c r="H9204" s="8" t="s">
        <v>1651</v>
      </c>
      <c r="I9204" s="8"/>
      <c r="J9204" s="8" t="s">
        <v>12630</v>
      </c>
      <c r="K9204" s="8" t="s">
        <v>12631</v>
      </c>
      <c r="L9204" s="8" t="s">
        <v>2051</v>
      </c>
      <c r="M9204" s="7" t="s">
        <v>1982</v>
      </c>
      <c r="N9204" s="9" t="s">
        <v>12633</v>
      </c>
    </row>
    <row r="9205" spans="1:14">
      <c r="A9205" s="7" t="s">
        <v>9897</v>
      </c>
      <c r="B9205" s="8"/>
      <c r="C9205" s="8" t="s">
        <v>18336</v>
      </c>
      <c r="D9205" s="8" t="s">
        <v>18337</v>
      </c>
      <c r="E9205" s="7" t="s">
        <v>12629</v>
      </c>
      <c r="F9205" s="8"/>
      <c r="G9205" s="8"/>
      <c r="H9205" s="8" t="s">
        <v>1651</v>
      </c>
      <c r="I9205" s="8"/>
      <c r="J9205" s="8" t="s">
        <v>12630</v>
      </c>
      <c r="K9205" s="8" t="s">
        <v>12631</v>
      </c>
      <c r="L9205" s="8" t="s">
        <v>2051</v>
      </c>
      <c r="M9205" s="7" t="s">
        <v>1982</v>
      </c>
      <c r="N9205" s="9" t="s">
        <v>12633</v>
      </c>
    </row>
    <row r="9206" spans="1:14">
      <c r="A9206" s="7" t="s">
        <v>9897</v>
      </c>
      <c r="B9206" s="8"/>
      <c r="C9206" s="8" t="s">
        <v>18338</v>
      </c>
      <c r="D9206" s="8" t="s">
        <v>18339</v>
      </c>
      <c r="E9206" s="7" t="s">
        <v>12629</v>
      </c>
      <c r="F9206" s="8"/>
      <c r="G9206" s="8"/>
      <c r="H9206" s="8" t="s">
        <v>1651</v>
      </c>
      <c r="I9206" s="8"/>
      <c r="J9206" s="8" t="s">
        <v>12630</v>
      </c>
      <c r="K9206" s="8" t="s">
        <v>12631</v>
      </c>
      <c r="L9206" s="8" t="s">
        <v>2051</v>
      </c>
      <c r="M9206" s="7" t="s">
        <v>1982</v>
      </c>
      <c r="N9206" s="9" t="s">
        <v>12633</v>
      </c>
    </row>
    <row r="9207" spans="1:14">
      <c r="A9207" s="7" t="s">
        <v>9897</v>
      </c>
      <c r="B9207" s="7"/>
      <c r="C9207" s="7" t="s">
        <v>18340</v>
      </c>
      <c r="D9207" s="7" t="s">
        <v>18341</v>
      </c>
      <c r="E9207" s="7" t="s">
        <v>12629</v>
      </c>
      <c r="F9207" s="7"/>
      <c r="G9207" s="7"/>
      <c r="H9207" s="8" t="s">
        <v>1651</v>
      </c>
      <c r="I9207" s="8"/>
      <c r="J9207" s="8" t="s">
        <v>12630</v>
      </c>
      <c r="K9207" s="8" t="s">
        <v>12631</v>
      </c>
      <c r="L9207" s="8" t="s">
        <v>2051</v>
      </c>
      <c r="M9207" s="7" t="s">
        <v>1982</v>
      </c>
      <c r="N9207" s="9" t="s">
        <v>12633</v>
      </c>
    </row>
    <row r="9208" spans="1:14">
      <c r="A9208" s="7" t="s">
        <v>9897</v>
      </c>
      <c r="B9208" s="8"/>
      <c r="C9208" s="8" t="s">
        <v>18342</v>
      </c>
      <c r="D9208" s="8" t="s">
        <v>18343</v>
      </c>
      <c r="E9208" s="7" t="s">
        <v>12629</v>
      </c>
      <c r="F9208" s="8"/>
      <c r="G9208" s="8"/>
      <c r="H9208" s="8" t="s">
        <v>1651</v>
      </c>
      <c r="I9208" s="8"/>
      <c r="J9208" s="8" t="s">
        <v>12630</v>
      </c>
      <c r="K9208" s="8" t="s">
        <v>12631</v>
      </c>
      <c r="L9208" s="8" t="s">
        <v>2051</v>
      </c>
      <c r="M9208" s="7" t="s">
        <v>1982</v>
      </c>
      <c r="N9208" s="9" t="s">
        <v>12633</v>
      </c>
    </row>
    <row r="9209" spans="1:14">
      <c r="A9209" s="7" t="s">
        <v>9897</v>
      </c>
      <c r="B9209" s="8"/>
      <c r="C9209" s="8" t="s">
        <v>18344</v>
      </c>
      <c r="D9209" s="8" t="s">
        <v>18345</v>
      </c>
      <c r="E9209" s="7" t="s">
        <v>12629</v>
      </c>
      <c r="F9209" s="8"/>
      <c r="G9209" s="8"/>
      <c r="H9209" s="8" t="s">
        <v>1651</v>
      </c>
      <c r="I9209" s="8"/>
      <c r="J9209" s="8" t="s">
        <v>12630</v>
      </c>
      <c r="K9209" s="8" t="s">
        <v>12631</v>
      </c>
      <c r="L9209" s="8" t="s">
        <v>2051</v>
      </c>
      <c r="M9209" s="7" t="s">
        <v>1982</v>
      </c>
      <c r="N9209" s="9" t="s">
        <v>12633</v>
      </c>
    </row>
    <row r="9210" spans="1:14">
      <c r="A9210" s="7" t="s">
        <v>9897</v>
      </c>
      <c r="B9210" s="8"/>
      <c r="C9210" s="8" t="s">
        <v>18346</v>
      </c>
      <c r="D9210" s="8" t="s">
        <v>18347</v>
      </c>
      <c r="E9210" s="7" t="s">
        <v>12629</v>
      </c>
      <c r="F9210" s="8"/>
      <c r="G9210" s="8"/>
      <c r="H9210" s="8" t="s">
        <v>1651</v>
      </c>
      <c r="I9210" s="8"/>
      <c r="J9210" s="8" t="s">
        <v>12630</v>
      </c>
      <c r="K9210" s="8" t="s">
        <v>12631</v>
      </c>
      <c r="L9210" s="8" t="s">
        <v>2051</v>
      </c>
      <c r="M9210" s="7" t="s">
        <v>1982</v>
      </c>
      <c r="N9210" s="9" t="s">
        <v>12633</v>
      </c>
    </row>
    <row r="9211" spans="1:14">
      <c r="A9211" s="7" t="s">
        <v>9897</v>
      </c>
      <c r="B9211" s="8"/>
      <c r="C9211" s="8" t="s">
        <v>18348</v>
      </c>
      <c r="D9211" s="8" t="s">
        <v>18349</v>
      </c>
      <c r="E9211" s="7" t="s">
        <v>12629</v>
      </c>
      <c r="F9211" s="8"/>
      <c r="G9211" s="8"/>
      <c r="H9211" s="8" t="s">
        <v>1651</v>
      </c>
      <c r="I9211" s="8"/>
      <c r="J9211" s="8" t="s">
        <v>12630</v>
      </c>
      <c r="K9211" s="8" t="s">
        <v>12631</v>
      </c>
      <c r="L9211" s="8" t="s">
        <v>2051</v>
      </c>
      <c r="M9211" s="7" t="s">
        <v>1982</v>
      </c>
      <c r="N9211" s="9" t="s">
        <v>12633</v>
      </c>
    </row>
    <row r="9212" spans="1:14">
      <c r="A9212" s="7" t="s">
        <v>9897</v>
      </c>
      <c r="B9212" s="7"/>
      <c r="C9212" s="7" t="s">
        <v>18350</v>
      </c>
      <c r="D9212" s="7" t="s">
        <v>18351</v>
      </c>
      <c r="E9212" s="7" t="s">
        <v>12629</v>
      </c>
      <c r="F9212" s="7"/>
      <c r="G9212" s="7"/>
      <c r="H9212" s="8" t="s">
        <v>1651</v>
      </c>
      <c r="I9212" s="8"/>
      <c r="J9212" s="8" t="s">
        <v>12630</v>
      </c>
      <c r="K9212" s="8" t="s">
        <v>12631</v>
      </c>
      <c r="L9212" s="8" t="s">
        <v>2055</v>
      </c>
      <c r="M9212" s="7" t="s">
        <v>1982</v>
      </c>
      <c r="N9212" s="9" t="s">
        <v>12633</v>
      </c>
    </row>
    <row r="9213" spans="1:14">
      <c r="A9213" s="7" t="s">
        <v>9897</v>
      </c>
      <c r="B9213" s="7"/>
      <c r="C9213" s="7" t="s">
        <v>18352</v>
      </c>
      <c r="D9213" s="7" t="s">
        <v>18353</v>
      </c>
      <c r="E9213" s="7" t="s">
        <v>12629</v>
      </c>
      <c r="F9213" s="7"/>
      <c r="G9213" s="7"/>
      <c r="H9213" s="8" t="s">
        <v>1651</v>
      </c>
      <c r="I9213" s="8"/>
      <c r="J9213" s="8" t="s">
        <v>12630</v>
      </c>
      <c r="K9213" s="8" t="s">
        <v>12631</v>
      </c>
      <c r="L9213" s="8" t="s">
        <v>2055</v>
      </c>
      <c r="M9213" s="7" t="s">
        <v>1982</v>
      </c>
      <c r="N9213" s="9" t="s">
        <v>12633</v>
      </c>
    </row>
    <row r="9214" spans="1:14">
      <c r="A9214" s="7" t="s">
        <v>9897</v>
      </c>
      <c r="B9214" s="7"/>
      <c r="C9214" s="7" t="s">
        <v>18354</v>
      </c>
      <c r="D9214" s="7" t="s">
        <v>18355</v>
      </c>
      <c r="E9214" s="7" t="s">
        <v>12629</v>
      </c>
      <c r="F9214" s="7"/>
      <c r="G9214" s="7"/>
      <c r="H9214" s="8" t="s">
        <v>1651</v>
      </c>
      <c r="I9214" s="8"/>
      <c r="J9214" s="8" t="s">
        <v>12630</v>
      </c>
      <c r="K9214" s="8" t="s">
        <v>12631</v>
      </c>
      <c r="L9214" s="8" t="s">
        <v>2055</v>
      </c>
      <c r="M9214" s="7" t="s">
        <v>1982</v>
      </c>
      <c r="N9214" s="9" t="s">
        <v>12633</v>
      </c>
    </row>
    <row r="9215" spans="1:14">
      <c r="A9215" s="7" t="s">
        <v>9897</v>
      </c>
      <c r="B9215" s="7"/>
      <c r="C9215" s="8" t="s">
        <v>18356</v>
      </c>
      <c r="D9215" s="8" t="s">
        <v>18357</v>
      </c>
      <c r="E9215" s="7" t="s">
        <v>12629</v>
      </c>
      <c r="F9215" s="8"/>
      <c r="G9215" s="8"/>
      <c r="H9215" s="8" t="s">
        <v>1651</v>
      </c>
      <c r="I9215" s="8"/>
      <c r="J9215" s="8" t="s">
        <v>12630</v>
      </c>
      <c r="K9215" s="8" t="s">
        <v>12631</v>
      </c>
      <c r="L9215" s="8" t="s">
        <v>2055</v>
      </c>
      <c r="M9215" s="7" t="s">
        <v>1982</v>
      </c>
      <c r="N9215" s="9" t="s">
        <v>12633</v>
      </c>
    </row>
    <row r="9216" spans="1:14">
      <c r="A9216" s="7" t="s">
        <v>9897</v>
      </c>
      <c r="B9216" s="7"/>
      <c r="C9216" s="7" t="s">
        <v>18358</v>
      </c>
      <c r="D9216" s="7" t="s">
        <v>18359</v>
      </c>
      <c r="E9216" s="7" t="s">
        <v>12629</v>
      </c>
      <c r="F9216" s="7"/>
      <c r="G9216" s="7"/>
      <c r="H9216" s="8" t="s">
        <v>1651</v>
      </c>
      <c r="I9216" s="8"/>
      <c r="J9216" s="8" t="s">
        <v>12630</v>
      </c>
      <c r="K9216" s="8" t="s">
        <v>12631</v>
      </c>
      <c r="L9216" s="8" t="s">
        <v>2055</v>
      </c>
      <c r="M9216" s="7" t="s">
        <v>1982</v>
      </c>
      <c r="N9216" s="9" t="s">
        <v>12633</v>
      </c>
    </row>
    <row r="9217" spans="1:14">
      <c r="A9217" s="7" t="s">
        <v>9897</v>
      </c>
      <c r="B9217" s="7"/>
      <c r="C9217" s="7" t="s">
        <v>18360</v>
      </c>
      <c r="D9217" s="7" t="s">
        <v>18361</v>
      </c>
      <c r="E9217" s="7" t="s">
        <v>12629</v>
      </c>
      <c r="F9217" s="7"/>
      <c r="G9217" s="7"/>
      <c r="H9217" s="8" t="s">
        <v>1651</v>
      </c>
      <c r="I9217" s="8"/>
      <c r="J9217" s="8" t="s">
        <v>12630</v>
      </c>
      <c r="K9217" s="8" t="s">
        <v>12631</v>
      </c>
      <c r="L9217" s="8" t="s">
        <v>2055</v>
      </c>
      <c r="M9217" s="7" t="s">
        <v>1982</v>
      </c>
      <c r="N9217" s="9" t="s">
        <v>12633</v>
      </c>
    </row>
    <row r="9218" spans="1:14">
      <c r="A9218" s="7" t="s">
        <v>9897</v>
      </c>
      <c r="B9218" s="8"/>
      <c r="C9218" s="8" t="s">
        <v>18362</v>
      </c>
      <c r="D9218" s="8" t="s">
        <v>18363</v>
      </c>
      <c r="E9218" s="7" t="s">
        <v>12629</v>
      </c>
      <c r="F9218" s="8"/>
      <c r="G9218" s="8"/>
      <c r="H9218" s="8" t="s">
        <v>1651</v>
      </c>
      <c r="I9218" s="8"/>
      <c r="J9218" s="8" t="s">
        <v>12630</v>
      </c>
      <c r="K9218" s="8" t="s">
        <v>12631</v>
      </c>
      <c r="L9218" s="8" t="s">
        <v>2055</v>
      </c>
      <c r="M9218" s="7" t="s">
        <v>1982</v>
      </c>
      <c r="N9218" s="9" t="s">
        <v>12633</v>
      </c>
    </row>
    <row r="9219" spans="1:14">
      <c r="A9219" s="7" t="s">
        <v>9897</v>
      </c>
      <c r="B9219" s="8"/>
      <c r="C9219" s="8" t="s">
        <v>18364</v>
      </c>
      <c r="D9219" s="8" t="s">
        <v>18365</v>
      </c>
      <c r="E9219" s="7" t="s">
        <v>12629</v>
      </c>
      <c r="F9219" s="8"/>
      <c r="G9219" s="8"/>
      <c r="H9219" s="8" t="s">
        <v>1651</v>
      </c>
      <c r="I9219" s="8"/>
      <c r="J9219" s="8" t="s">
        <v>12630</v>
      </c>
      <c r="K9219" s="8" t="s">
        <v>12631</v>
      </c>
      <c r="L9219" s="8" t="s">
        <v>2055</v>
      </c>
      <c r="M9219" s="7" t="s">
        <v>1982</v>
      </c>
      <c r="N9219" s="9" t="s">
        <v>12633</v>
      </c>
    </row>
    <row r="9220" spans="1:14">
      <c r="A9220" s="7" t="s">
        <v>9897</v>
      </c>
      <c r="B9220" s="7"/>
      <c r="C9220" s="7" t="s">
        <v>18366</v>
      </c>
      <c r="D9220" s="7" t="s">
        <v>18367</v>
      </c>
      <c r="E9220" s="7" t="s">
        <v>12629</v>
      </c>
      <c r="F9220" s="7"/>
      <c r="G9220" s="7"/>
      <c r="H9220" s="8" t="s">
        <v>1651</v>
      </c>
      <c r="I9220" s="8"/>
      <c r="J9220" s="8" t="s">
        <v>12630</v>
      </c>
      <c r="K9220" s="8" t="s">
        <v>12631</v>
      </c>
      <c r="L9220" s="8" t="s">
        <v>2055</v>
      </c>
      <c r="M9220" s="7" t="s">
        <v>1982</v>
      </c>
      <c r="N9220" s="9" t="s">
        <v>12633</v>
      </c>
    </row>
    <row r="9221" spans="1:14">
      <c r="A9221" s="7" t="s">
        <v>9897</v>
      </c>
      <c r="B9221" s="8"/>
      <c r="C9221" s="8" t="s">
        <v>18368</v>
      </c>
      <c r="D9221" s="8" t="s">
        <v>18369</v>
      </c>
      <c r="E9221" s="7" t="s">
        <v>12629</v>
      </c>
      <c r="F9221" s="8"/>
      <c r="G9221" s="8"/>
      <c r="H9221" s="8" t="s">
        <v>1651</v>
      </c>
      <c r="I9221" s="8"/>
      <c r="J9221" s="8" t="s">
        <v>12630</v>
      </c>
      <c r="K9221" s="8" t="s">
        <v>12631</v>
      </c>
      <c r="L9221" s="8" t="s">
        <v>2055</v>
      </c>
      <c r="M9221" s="7" t="s">
        <v>1982</v>
      </c>
      <c r="N9221" s="9" t="s">
        <v>12633</v>
      </c>
    </row>
    <row r="9222" spans="1:14">
      <c r="A9222" s="7" t="s">
        <v>9897</v>
      </c>
      <c r="B9222" s="7"/>
      <c r="C9222" s="7" t="s">
        <v>18370</v>
      </c>
      <c r="D9222" s="7" t="s">
        <v>18371</v>
      </c>
      <c r="E9222" s="7" t="s">
        <v>12629</v>
      </c>
      <c r="F9222" s="7"/>
      <c r="G9222" s="7"/>
      <c r="H9222" s="8" t="s">
        <v>1651</v>
      </c>
      <c r="I9222" s="8"/>
      <c r="J9222" s="8" t="s">
        <v>12630</v>
      </c>
      <c r="K9222" s="8" t="s">
        <v>12631</v>
      </c>
      <c r="L9222" s="8" t="s">
        <v>2055</v>
      </c>
      <c r="M9222" s="7" t="s">
        <v>1982</v>
      </c>
      <c r="N9222" s="9" t="s">
        <v>12633</v>
      </c>
    </row>
    <row r="9223" spans="1:14">
      <c r="A9223" s="7" t="s">
        <v>9897</v>
      </c>
      <c r="B9223" s="7"/>
      <c r="C9223" s="7" t="s">
        <v>18372</v>
      </c>
      <c r="D9223" s="7" t="s">
        <v>18373</v>
      </c>
      <c r="E9223" s="7" t="s">
        <v>12629</v>
      </c>
      <c r="F9223" s="7"/>
      <c r="G9223" s="7"/>
      <c r="H9223" s="8" t="s">
        <v>1651</v>
      </c>
      <c r="I9223" s="8"/>
      <c r="J9223" s="8" t="s">
        <v>12630</v>
      </c>
      <c r="K9223" s="8" t="s">
        <v>12631</v>
      </c>
      <c r="L9223" s="8" t="s">
        <v>2055</v>
      </c>
      <c r="M9223" s="7" t="s">
        <v>1982</v>
      </c>
      <c r="N9223" s="9" t="s">
        <v>12633</v>
      </c>
    </row>
    <row r="9224" spans="1:14">
      <c r="A9224" s="7" t="s">
        <v>9897</v>
      </c>
      <c r="B9224" s="7"/>
      <c r="C9224" s="7" t="s">
        <v>18374</v>
      </c>
      <c r="D9224" s="7" t="s">
        <v>18375</v>
      </c>
      <c r="E9224" s="7" t="s">
        <v>12629</v>
      </c>
      <c r="F9224" s="7"/>
      <c r="G9224" s="7"/>
      <c r="H9224" s="8" t="s">
        <v>1651</v>
      </c>
      <c r="I9224" s="8"/>
      <c r="J9224" s="8" t="s">
        <v>12630</v>
      </c>
      <c r="K9224" s="8" t="s">
        <v>12631</v>
      </c>
      <c r="L9224" s="8" t="s">
        <v>2055</v>
      </c>
      <c r="M9224" s="7" t="s">
        <v>1982</v>
      </c>
      <c r="N9224" s="9" t="s">
        <v>12633</v>
      </c>
    </row>
    <row r="9225" spans="1:14">
      <c r="A9225" s="7" t="s">
        <v>9897</v>
      </c>
      <c r="B9225" s="7"/>
      <c r="C9225" s="7" t="s">
        <v>18376</v>
      </c>
      <c r="D9225" s="7" t="s">
        <v>18377</v>
      </c>
      <c r="E9225" s="7" t="s">
        <v>12629</v>
      </c>
      <c r="F9225" s="7"/>
      <c r="G9225" s="7"/>
      <c r="H9225" s="8" t="s">
        <v>1651</v>
      </c>
      <c r="I9225" s="8"/>
      <c r="J9225" s="8" t="s">
        <v>12630</v>
      </c>
      <c r="K9225" s="8" t="s">
        <v>12631</v>
      </c>
      <c r="L9225" s="8" t="s">
        <v>2055</v>
      </c>
      <c r="M9225" s="7" t="s">
        <v>1982</v>
      </c>
      <c r="N9225" s="9" t="s">
        <v>12633</v>
      </c>
    </row>
    <row r="9226" spans="1:14">
      <c r="A9226" s="7" t="s">
        <v>9897</v>
      </c>
      <c r="B9226" s="7"/>
      <c r="C9226" s="8" t="s">
        <v>18378</v>
      </c>
      <c r="D9226" s="8" t="s">
        <v>18379</v>
      </c>
      <c r="E9226" s="7" t="s">
        <v>12629</v>
      </c>
      <c r="F9226" s="8"/>
      <c r="G9226" s="8"/>
      <c r="H9226" s="8" t="s">
        <v>1651</v>
      </c>
      <c r="I9226" s="8"/>
      <c r="J9226" s="8" t="s">
        <v>12630</v>
      </c>
      <c r="K9226" s="8" t="s">
        <v>12631</v>
      </c>
      <c r="L9226" s="8" t="s">
        <v>2055</v>
      </c>
      <c r="M9226" s="7" t="s">
        <v>1982</v>
      </c>
      <c r="N9226" s="9" t="s">
        <v>12633</v>
      </c>
    </row>
    <row r="9227" spans="1:14">
      <c r="A9227" s="7" t="s">
        <v>9897</v>
      </c>
      <c r="B9227" s="7"/>
      <c r="C9227" s="8" t="s">
        <v>18380</v>
      </c>
      <c r="D9227" s="8" t="s">
        <v>18381</v>
      </c>
      <c r="E9227" s="7" t="s">
        <v>12629</v>
      </c>
      <c r="F9227" s="8"/>
      <c r="G9227" s="8"/>
      <c r="H9227" s="8" t="s">
        <v>1651</v>
      </c>
      <c r="I9227" s="8"/>
      <c r="J9227" s="8" t="s">
        <v>12630</v>
      </c>
      <c r="K9227" s="8" t="s">
        <v>12631</v>
      </c>
      <c r="L9227" s="8" t="s">
        <v>2055</v>
      </c>
      <c r="M9227" s="7" t="s">
        <v>1982</v>
      </c>
      <c r="N9227" s="9" t="s">
        <v>12633</v>
      </c>
    </row>
    <row r="9228" spans="1:14">
      <c r="A9228" s="7" t="s">
        <v>9897</v>
      </c>
      <c r="B9228" s="8"/>
      <c r="C9228" s="8" t="s">
        <v>18382</v>
      </c>
      <c r="D9228" s="8" t="s">
        <v>18383</v>
      </c>
      <c r="E9228" s="7" t="s">
        <v>12629</v>
      </c>
      <c r="F9228" s="8"/>
      <c r="G9228" s="8"/>
      <c r="H9228" s="8" t="s">
        <v>1651</v>
      </c>
      <c r="I9228" s="8"/>
      <c r="J9228" s="8" t="s">
        <v>12630</v>
      </c>
      <c r="K9228" s="8" t="s">
        <v>12631</v>
      </c>
      <c r="L9228" s="8" t="s">
        <v>2055</v>
      </c>
      <c r="M9228" s="7" t="s">
        <v>1982</v>
      </c>
      <c r="N9228" s="9" t="s">
        <v>12633</v>
      </c>
    </row>
    <row r="9229" spans="1:14">
      <c r="A9229" s="7" t="s">
        <v>9897</v>
      </c>
      <c r="B9229" s="7"/>
      <c r="C9229" s="7" t="s">
        <v>18384</v>
      </c>
      <c r="D9229" s="7" t="s">
        <v>18385</v>
      </c>
      <c r="E9229" s="7" t="s">
        <v>12629</v>
      </c>
      <c r="F9229" s="7"/>
      <c r="G9229" s="7"/>
      <c r="H9229" s="8" t="s">
        <v>1651</v>
      </c>
      <c r="I9229" s="8"/>
      <c r="J9229" s="8" t="s">
        <v>12630</v>
      </c>
      <c r="K9229" s="8" t="s">
        <v>12631</v>
      </c>
      <c r="L9229" s="8" t="s">
        <v>2055</v>
      </c>
      <c r="M9229" s="7" t="s">
        <v>1982</v>
      </c>
      <c r="N9229" s="9" t="s">
        <v>12633</v>
      </c>
    </row>
    <row r="9230" spans="1:14">
      <c r="A9230" s="7" t="s">
        <v>9897</v>
      </c>
      <c r="B9230" s="8"/>
      <c r="C9230" s="8" t="s">
        <v>18386</v>
      </c>
      <c r="D9230" s="8" t="s">
        <v>18387</v>
      </c>
      <c r="E9230" s="7" t="s">
        <v>12629</v>
      </c>
      <c r="F9230" s="8"/>
      <c r="G9230" s="8"/>
      <c r="H9230" s="8" t="s">
        <v>1651</v>
      </c>
      <c r="I9230" s="8"/>
      <c r="J9230" s="8" t="s">
        <v>12630</v>
      </c>
      <c r="K9230" s="8" t="s">
        <v>12631</v>
      </c>
      <c r="L9230" s="8" t="s">
        <v>2055</v>
      </c>
      <c r="M9230" s="7" t="s">
        <v>1982</v>
      </c>
      <c r="N9230" s="9" t="s">
        <v>12633</v>
      </c>
    </row>
    <row r="9231" spans="1:14">
      <c r="A9231" s="7" t="s">
        <v>9897</v>
      </c>
      <c r="B9231" s="8"/>
      <c r="C9231" s="8" t="s">
        <v>18388</v>
      </c>
      <c r="D9231" s="8" t="s">
        <v>18389</v>
      </c>
      <c r="E9231" s="7" t="s">
        <v>12629</v>
      </c>
      <c r="F9231" s="8"/>
      <c r="G9231" s="8"/>
      <c r="H9231" s="8" t="s">
        <v>1651</v>
      </c>
      <c r="I9231" s="8"/>
      <c r="J9231" s="8" t="s">
        <v>12630</v>
      </c>
      <c r="K9231" s="8" t="s">
        <v>12631</v>
      </c>
      <c r="L9231" s="8" t="s">
        <v>2055</v>
      </c>
      <c r="M9231" s="7" t="s">
        <v>1982</v>
      </c>
      <c r="N9231" s="9" t="s">
        <v>12633</v>
      </c>
    </row>
    <row r="9232" spans="1:14">
      <c r="A9232" s="7" t="s">
        <v>9897</v>
      </c>
      <c r="B9232" s="7"/>
      <c r="C9232" s="7" t="s">
        <v>18390</v>
      </c>
      <c r="D9232" s="7" t="s">
        <v>18391</v>
      </c>
      <c r="E9232" s="7" t="s">
        <v>12629</v>
      </c>
      <c r="F9232" s="7"/>
      <c r="G9232" s="7"/>
      <c r="H9232" s="8" t="s">
        <v>1651</v>
      </c>
      <c r="I9232" s="8"/>
      <c r="J9232" s="8" t="s">
        <v>12630</v>
      </c>
      <c r="K9232" s="8" t="s">
        <v>12631</v>
      </c>
      <c r="L9232" s="8" t="s">
        <v>2055</v>
      </c>
      <c r="M9232" s="7" t="s">
        <v>1982</v>
      </c>
      <c r="N9232" s="9" t="s">
        <v>12633</v>
      </c>
    </row>
    <row r="9233" spans="1:14">
      <c r="A9233" s="7" t="s">
        <v>9897</v>
      </c>
      <c r="B9233" s="7"/>
      <c r="C9233" s="7" t="s">
        <v>18392</v>
      </c>
      <c r="D9233" s="7" t="s">
        <v>18393</v>
      </c>
      <c r="E9233" s="7" t="s">
        <v>12629</v>
      </c>
      <c r="F9233" s="7"/>
      <c r="G9233" s="7"/>
      <c r="H9233" s="8" t="s">
        <v>1651</v>
      </c>
      <c r="I9233" s="8"/>
      <c r="J9233" s="8" t="s">
        <v>12630</v>
      </c>
      <c r="K9233" s="8" t="s">
        <v>12631</v>
      </c>
      <c r="L9233" s="8" t="s">
        <v>2055</v>
      </c>
      <c r="M9233" s="7" t="s">
        <v>1982</v>
      </c>
      <c r="N9233" s="9" t="s">
        <v>12633</v>
      </c>
    </row>
    <row r="9234" spans="1:14">
      <c r="A9234" s="7" t="s">
        <v>9897</v>
      </c>
      <c r="B9234" s="7"/>
      <c r="C9234" s="7" t="s">
        <v>18394</v>
      </c>
      <c r="D9234" s="7" t="s">
        <v>18395</v>
      </c>
      <c r="E9234" s="7" t="s">
        <v>12629</v>
      </c>
      <c r="F9234" s="7"/>
      <c r="G9234" s="7"/>
      <c r="H9234" s="8" t="s">
        <v>1651</v>
      </c>
      <c r="I9234" s="8"/>
      <c r="J9234" s="8" t="s">
        <v>12630</v>
      </c>
      <c r="K9234" s="8" t="s">
        <v>12631</v>
      </c>
      <c r="L9234" s="8" t="s">
        <v>2055</v>
      </c>
      <c r="M9234" s="7" t="s">
        <v>1982</v>
      </c>
      <c r="N9234" s="9" t="s">
        <v>12633</v>
      </c>
    </row>
    <row r="9235" spans="1:14">
      <c r="A9235" s="7" t="s">
        <v>9897</v>
      </c>
      <c r="B9235" s="8"/>
      <c r="C9235" s="8" t="s">
        <v>18396</v>
      </c>
      <c r="D9235" s="8" t="s">
        <v>18397</v>
      </c>
      <c r="E9235" s="7" t="s">
        <v>12629</v>
      </c>
      <c r="F9235" s="8"/>
      <c r="G9235" s="8"/>
      <c r="H9235" s="8" t="s">
        <v>1651</v>
      </c>
      <c r="I9235" s="8"/>
      <c r="J9235" s="8" t="s">
        <v>12630</v>
      </c>
      <c r="K9235" s="8" t="s">
        <v>12631</v>
      </c>
      <c r="L9235" s="8" t="s">
        <v>2055</v>
      </c>
      <c r="M9235" s="7" t="s">
        <v>1982</v>
      </c>
      <c r="N9235" s="9" t="s">
        <v>12633</v>
      </c>
    </row>
    <row r="9236" spans="1:14">
      <c r="A9236" s="7" t="s">
        <v>9897</v>
      </c>
      <c r="B9236" s="7"/>
      <c r="C9236" s="7" t="s">
        <v>18398</v>
      </c>
      <c r="D9236" s="7" t="s">
        <v>18399</v>
      </c>
      <c r="E9236" s="7" t="s">
        <v>12629</v>
      </c>
      <c r="F9236" s="7"/>
      <c r="G9236" s="7"/>
      <c r="H9236" s="8" t="s">
        <v>1651</v>
      </c>
      <c r="I9236" s="8"/>
      <c r="J9236" s="8" t="s">
        <v>12630</v>
      </c>
      <c r="K9236" s="8" t="s">
        <v>12631</v>
      </c>
      <c r="L9236" s="8" t="s">
        <v>2055</v>
      </c>
      <c r="M9236" s="7" t="s">
        <v>1982</v>
      </c>
      <c r="N9236" s="9" t="s">
        <v>12633</v>
      </c>
    </row>
    <row r="9237" spans="1:14">
      <c r="A9237" s="7" t="s">
        <v>9897</v>
      </c>
      <c r="B9237" s="7"/>
      <c r="C9237" s="8" t="s">
        <v>18400</v>
      </c>
      <c r="D9237" s="8" t="s">
        <v>18401</v>
      </c>
      <c r="E9237" s="7" t="s">
        <v>12629</v>
      </c>
      <c r="F9237" s="8"/>
      <c r="G9237" s="8"/>
      <c r="H9237" s="8" t="s">
        <v>1651</v>
      </c>
      <c r="I9237" s="8"/>
      <c r="J9237" s="8" t="s">
        <v>12630</v>
      </c>
      <c r="K9237" s="8" t="s">
        <v>12631</v>
      </c>
      <c r="L9237" s="8" t="s">
        <v>2055</v>
      </c>
      <c r="M9237" s="7" t="s">
        <v>1982</v>
      </c>
      <c r="N9237" s="9" t="s">
        <v>12633</v>
      </c>
    </row>
    <row r="9238" spans="1:14">
      <c r="A9238" s="7" t="s">
        <v>9897</v>
      </c>
      <c r="B9238" s="7"/>
      <c r="C9238" s="7" t="s">
        <v>18402</v>
      </c>
      <c r="D9238" s="7" t="s">
        <v>18403</v>
      </c>
      <c r="E9238" s="7" t="s">
        <v>12629</v>
      </c>
      <c r="F9238" s="7"/>
      <c r="G9238" s="7"/>
      <c r="H9238" s="8" t="s">
        <v>1651</v>
      </c>
      <c r="I9238" s="8"/>
      <c r="J9238" s="8" t="s">
        <v>12630</v>
      </c>
      <c r="K9238" s="8" t="s">
        <v>12631</v>
      </c>
      <c r="L9238" s="8" t="s">
        <v>2055</v>
      </c>
      <c r="M9238" s="7" t="s">
        <v>1982</v>
      </c>
      <c r="N9238" s="9" t="s">
        <v>12633</v>
      </c>
    </row>
    <row r="9239" spans="1:14">
      <c r="A9239" s="7" t="s">
        <v>9897</v>
      </c>
      <c r="B9239" s="8"/>
      <c r="C9239" s="8" t="s">
        <v>18404</v>
      </c>
      <c r="D9239" s="8" t="s">
        <v>18405</v>
      </c>
      <c r="E9239" s="7" t="s">
        <v>12629</v>
      </c>
      <c r="F9239" s="8"/>
      <c r="G9239" s="8"/>
      <c r="H9239" s="8" t="s">
        <v>1651</v>
      </c>
      <c r="I9239" s="8"/>
      <c r="J9239" s="8" t="s">
        <v>12630</v>
      </c>
      <c r="K9239" s="8" t="s">
        <v>12631</v>
      </c>
      <c r="L9239" s="8" t="s">
        <v>2055</v>
      </c>
      <c r="M9239" s="7" t="s">
        <v>1982</v>
      </c>
      <c r="N9239" s="9" t="s">
        <v>12633</v>
      </c>
    </row>
    <row r="9240" spans="1:14">
      <c r="A9240" s="7" t="s">
        <v>9897</v>
      </c>
      <c r="B9240" s="7"/>
      <c r="C9240" s="8" t="s">
        <v>18406</v>
      </c>
      <c r="D9240" s="8" t="s">
        <v>18407</v>
      </c>
      <c r="E9240" s="7" t="s">
        <v>12629</v>
      </c>
      <c r="F9240" s="8"/>
      <c r="G9240" s="8"/>
      <c r="H9240" s="8" t="s">
        <v>1651</v>
      </c>
      <c r="I9240" s="8"/>
      <c r="J9240" s="8" t="s">
        <v>12630</v>
      </c>
      <c r="K9240" s="8" t="s">
        <v>12631</v>
      </c>
      <c r="L9240" s="8" t="s">
        <v>2055</v>
      </c>
      <c r="M9240" s="7" t="s">
        <v>1982</v>
      </c>
      <c r="N9240" s="9" t="s">
        <v>12633</v>
      </c>
    </row>
    <row r="9241" spans="1:14">
      <c r="A9241" s="7" t="s">
        <v>9897</v>
      </c>
      <c r="B9241" s="7"/>
      <c r="C9241" s="8" t="s">
        <v>18408</v>
      </c>
      <c r="D9241" s="8" t="s">
        <v>18409</v>
      </c>
      <c r="E9241" s="7" t="s">
        <v>12629</v>
      </c>
      <c r="F9241" s="8"/>
      <c r="G9241" s="8"/>
      <c r="H9241" s="8" t="s">
        <v>1651</v>
      </c>
      <c r="I9241" s="8"/>
      <c r="J9241" s="8" t="s">
        <v>12630</v>
      </c>
      <c r="K9241" s="8" t="s">
        <v>12631</v>
      </c>
      <c r="L9241" s="8" t="s">
        <v>2055</v>
      </c>
      <c r="M9241" s="7" t="s">
        <v>1982</v>
      </c>
      <c r="N9241" s="9" t="s">
        <v>12633</v>
      </c>
    </row>
    <row r="9242" spans="1:14">
      <c r="A9242" s="7" t="s">
        <v>9897</v>
      </c>
      <c r="B9242" s="7"/>
      <c r="C9242" s="7" t="s">
        <v>18410</v>
      </c>
      <c r="D9242" s="7" t="s">
        <v>18411</v>
      </c>
      <c r="E9242" s="7" t="s">
        <v>12629</v>
      </c>
      <c r="F9242" s="7"/>
      <c r="G9242" s="7"/>
      <c r="H9242" s="8" t="s">
        <v>1651</v>
      </c>
      <c r="I9242" s="8"/>
      <c r="J9242" s="8" t="s">
        <v>12630</v>
      </c>
      <c r="K9242" s="8" t="s">
        <v>12631</v>
      </c>
      <c r="L9242" s="8" t="s">
        <v>2055</v>
      </c>
      <c r="M9242" s="7" t="s">
        <v>1982</v>
      </c>
      <c r="N9242" s="9" t="s">
        <v>12633</v>
      </c>
    </row>
    <row r="9243" spans="1:14">
      <c r="A9243" s="7" t="s">
        <v>9897</v>
      </c>
      <c r="B9243" s="8"/>
      <c r="C9243" s="8" t="s">
        <v>18412</v>
      </c>
      <c r="D9243" s="8" t="s">
        <v>18413</v>
      </c>
      <c r="E9243" s="7" t="s">
        <v>12629</v>
      </c>
      <c r="F9243" s="8"/>
      <c r="G9243" s="8"/>
      <c r="H9243" s="8" t="s">
        <v>1651</v>
      </c>
      <c r="I9243" s="8"/>
      <c r="J9243" s="8" t="s">
        <v>12630</v>
      </c>
      <c r="K9243" s="8" t="s">
        <v>12631</v>
      </c>
      <c r="L9243" s="8" t="s">
        <v>2055</v>
      </c>
      <c r="M9243" s="7" t="s">
        <v>1982</v>
      </c>
      <c r="N9243" s="9" t="s">
        <v>12633</v>
      </c>
    </row>
    <row r="9244" spans="1:14">
      <c r="A9244" s="7" t="s">
        <v>9897</v>
      </c>
      <c r="B9244" s="7"/>
      <c r="C9244" s="7" t="s">
        <v>18414</v>
      </c>
      <c r="D9244" s="7" t="s">
        <v>18415</v>
      </c>
      <c r="E9244" s="7" t="s">
        <v>12629</v>
      </c>
      <c r="F9244" s="7"/>
      <c r="G9244" s="7"/>
      <c r="H9244" s="8" t="s">
        <v>1651</v>
      </c>
      <c r="I9244" s="8"/>
      <c r="J9244" s="8" t="s">
        <v>12630</v>
      </c>
      <c r="K9244" s="8" t="s">
        <v>12631</v>
      </c>
      <c r="L9244" s="8" t="s">
        <v>2055</v>
      </c>
      <c r="M9244" s="7" t="s">
        <v>1982</v>
      </c>
      <c r="N9244" s="9" t="s">
        <v>12633</v>
      </c>
    </row>
    <row r="9245" spans="1:14">
      <c r="A9245" s="7" t="s">
        <v>9897</v>
      </c>
      <c r="B9245" s="7"/>
      <c r="C9245" s="7" t="s">
        <v>18416</v>
      </c>
      <c r="D9245" s="7" t="s">
        <v>18417</v>
      </c>
      <c r="E9245" s="7" t="s">
        <v>12629</v>
      </c>
      <c r="F9245" s="7"/>
      <c r="G9245" s="7"/>
      <c r="H9245" s="8" t="s">
        <v>1651</v>
      </c>
      <c r="I9245" s="8"/>
      <c r="J9245" s="8" t="s">
        <v>12630</v>
      </c>
      <c r="K9245" s="8" t="s">
        <v>12631</v>
      </c>
      <c r="L9245" s="8" t="s">
        <v>2055</v>
      </c>
      <c r="M9245" s="7" t="s">
        <v>1982</v>
      </c>
      <c r="N9245" s="9" t="s">
        <v>12633</v>
      </c>
    </row>
    <row r="9246" spans="1:14">
      <c r="A9246" s="7" t="s">
        <v>9897</v>
      </c>
      <c r="B9246" s="8"/>
      <c r="C9246" s="8" t="s">
        <v>18418</v>
      </c>
      <c r="D9246" s="8" t="s">
        <v>18419</v>
      </c>
      <c r="E9246" s="7" t="s">
        <v>12629</v>
      </c>
      <c r="F9246" s="8"/>
      <c r="G9246" s="8"/>
      <c r="H9246" s="8" t="s">
        <v>1651</v>
      </c>
      <c r="I9246" s="8"/>
      <c r="J9246" s="8" t="s">
        <v>12630</v>
      </c>
      <c r="K9246" s="8" t="s">
        <v>12631</v>
      </c>
      <c r="L9246" s="8" t="s">
        <v>2055</v>
      </c>
      <c r="M9246" s="7" t="s">
        <v>1982</v>
      </c>
      <c r="N9246" s="9" t="s">
        <v>12633</v>
      </c>
    </row>
    <row r="9247" spans="1:14">
      <c r="A9247" s="7" t="s">
        <v>9897</v>
      </c>
      <c r="B9247" s="7"/>
      <c r="C9247" s="7" t="s">
        <v>18420</v>
      </c>
      <c r="D9247" s="7" t="s">
        <v>18421</v>
      </c>
      <c r="E9247" s="7" t="s">
        <v>12629</v>
      </c>
      <c r="F9247" s="7"/>
      <c r="G9247" s="7"/>
      <c r="H9247" s="8" t="s">
        <v>1651</v>
      </c>
      <c r="I9247" s="8"/>
      <c r="J9247" s="8" t="s">
        <v>12630</v>
      </c>
      <c r="K9247" s="8" t="s">
        <v>12631</v>
      </c>
      <c r="L9247" s="8" t="s">
        <v>2055</v>
      </c>
      <c r="M9247" s="7" t="s">
        <v>1982</v>
      </c>
      <c r="N9247" s="9" t="s">
        <v>12633</v>
      </c>
    </row>
    <row r="9248" spans="1:14">
      <c r="A9248" s="7" t="s">
        <v>9897</v>
      </c>
      <c r="B9248" s="7"/>
      <c r="C9248" s="7" t="s">
        <v>18422</v>
      </c>
      <c r="D9248" s="7" t="s">
        <v>18421</v>
      </c>
      <c r="E9248" s="7" t="s">
        <v>12629</v>
      </c>
      <c r="F9248" s="7"/>
      <c r="G9248" s="7"/>
      <c r="H9248" s="8" t="s">
        <v>1651</v>
      </c>
      <c r="I9248" s="8"/>
      <c r="J9248" s="8" t="s">
        <v>12630</v>
      </c>
      <c r="K9248" s="8" t="s">
        <v>12631</v>
      </c>
      <c r="L9248" s="8" t="s">
        <v>2055</v>
      </c>
      <c r="M9248" s="7" t="s">
        <v>1982</v>
      </c>
      <c r="N9248" s="9" t="s">
        <v>12633</v>
      </c>
    </row>
    <row r="9249" spans="1:14">
      <c r="A9249" s="7" t="s">
        <v>9897</v>
      </c>
      <c r="B9249" s="7"/>
      <c r="C9249" s="7" t="s">
        <v>18423</v>
      </c>
      <c r="D9249" s="7" t="s">
        <v>18424</v>
      </c>
      <c r="E9249" s="7" t="s">
        <v>12629</v>
      </c>
      <c r="F9249" s="7"/>
      <c r="G9249" s="7"/>
      <c r="H9249" s="8" t="s">
        <v>1651</v>
      </c>
      <c r="I9249" s="8"/>
      <c r="J9249" s="8" t="s">
        <v>12630</v>
      </c>
      <c r="K9249" s="8" t="s">
        <v>12631</v>
      </c>
      <c r="L9249" s="8" t="s">
        <v>2055</v>
      </c>
      <c r="M9249" s="7" t="s">
        <v>1982</v>
      </c>
      <c r="N9249" s="9" t="s">
        <v>12633</v>
      </c>
    </row>
    <row r="9250" spans="1:14">
      <c r="A9250" s="7" t="s">
        <v>9897</v>
      </c>
      <c r="B9250" s="7"/>
      <c r="C9250" s="7" t="s">
        <v>18425</v>
      </c>
      <c r="D9250" s="7" t="s">
        <v>18426</v>
      </c>
      <c r="E9250" s="7" t="s">
        <v>12629</v>
      </c>
      <c r="F9250" s="7"/>
      <c r="G9250" s="7"/>
      <c r="H9250" s="8" t="s">
        <v>1651</v>
      </c>
      <c r="I9250" s="8"/>
      <c r="J9250" s="8" t="s">
        <v>12630</v>
      </c>
      <c r="K9250" s="8" t="s">
        <v>12631</v>
      </c>
      <c r="L9250" s="8" t="s">
        <v>2055</v>
      </c>
      <c r="M9250" s="7" t="s">
        <v>1982</v>
      </c>
      <c r="N9250" s="9" t="s">
        <v>12633</v>
      </c>
    </row>
    <row r="9251" spans="1:14">
      <c r="A9251" s="7" t="s">
        <v>9897</v>
      </c>
      <c r="B9251" s="7"/>
      <c r="C9251" s="7" t="s">
        <v>18427</v>
      </c>
      <c r="D9251" s="7" t="s">
        <v>18428</v>
      </c>
      <c r="E9251" s="7" t="s">
        <v>12629</v>
      </c>
      <c r="F9251" s="7"/>
      <c r="G9251" s="7"/>
      <c r="H9251" s="8" t="s">
        <v>1651</v>
      </c>
      <c r="I9251" s="8"/>
      <c r="J9251" s="8" t="s">
        <v>12630</v>
      </c>
      <c r="K9251" s="8" t="s">
        <v>12631</v>
      </c>
      <c r="L9251" s="8" t="s">
        <v>2055</v>
      </c>
      <c r="M9251" s="7" t="s">
        <v>1982</v>
      </c>
      <c r="N9251" s="9" t="s">
        <v>12633</v>
      </c>
    </row>
    <row r="9252" spans="1:14">
      <c r="A9252" s="7" t="s">
        <v>9897</v>
      </c>
      <c r="B9252" s="7"/>
      <c r="C9252" s="7" t="s">
        <v>18429</v>
      </c>
      <c r="D9252" s="7" t="s">
        <v>18430</v>
      </c>
      <c r="E9252" s="7" t="s">
        <v>12629</v>
      </c>
      <c r="F9252" s="7"/>
      <c r="G9252" s="7"/>
      <c r="H9252" s="8" t="s">
        <v>1651</v>
      </c>
      <c r="I9252" s="8"/>
      <c r="J9252" s="8" t="s">
        <v>12630</v>
      </c>
      <c r="K9252" s="8" t="s">
        <v>12631</v>
      </c>
      <c r="L9252" s="8" t="s">
        <v>2055</v>
      </c>
      <c r="M9252" s="7" t="s">
        <v>1982</v>
      </c>
      <c r="N9252" s="9" t="s">
        <v>12633</v>
      </c>
    </row>
    <row r="9253" spans="1:14">
      <c r="A9253" s="7" t="s">
        <v>9897</v>
      </c>
      <c r="B9253" s="7"/>
      <c r="C9253" s="8" t="s">
        <v>18431</v>
      </c>
      <c r="D9253" s="8" t="s">
        <v>18432</v>
      </c>
      <c r="E9253" s="7" t="s">
        <v>12629</v>
      </c>
      <c r="F9253" s="8"/>
      <c r="G9253" s="8"/>
      <c r="H9253" s="8" t="s">
        <v>1651</v>
      </c>
      <c r="I9253" s="8"/>
      <c r="J9253" s="8" t="s">
        <v>12630</v>
      </c>
      <c r="K9253" s="8" t="s">
        <v>12631</v>
      </c>
      <c r="L9253" s="8" t="s">
        <v>2055</v>
      </c>
      <c r="M9253" s="7" t="s">
        <v>1982</v>
      </c>
      <c r="N9253" s="9" t="s">
        <v>12633</v>
      </c>
    </row>
    <row r="9254" spans="1:14">
      <c r="A9254" s="7" t="s">
        <v>9897</v>
      </c>
      <c r="B9254" s="7"/>
      <c r="C9254" s="7" t="s">
        <v>18433</v>
      </c>
      <c r="D9254" s="7" t="s">
        <v>18434</v>
      </c>
      <c r="E9254" s="7" t="s">
        <v>12629</v>
      </c>
      <c r="F9254" s="7"/>
      <c r="G9254" s="7"/>
      <c r="H9254" s="8" t="s">
        <v>1651</v>
      </c>
      <c r="I9254" s="8"/>
      <c r="J9254" s="8" t="s">
        <v>12630</v>
      </c>
      <c r="K9254" s="8" t="s">
        <v>12631</v>
      </c>
      <c r="L9254" s="8" t="s">
        <v>2055</v>
      </c>
      <c r="M9254" s="7" t="s">
        <v>1982</v>
      </c>
      <c r="N9254" s="9" t="s">
        <v>12633</v>
      </c>
    </row>
    <row r="9255" spans="1:14">
      <c r="A9255" s="7" t="s">
        <v>9897</v>
      </c>
      <c r="B9255" s="7"/>
      <c r="C9255" s="7" t="s">
        <v>18435</v>
      </c>
      <c r="D9255" s="7" t="s">
        <v>18436</v>
      </c>
      <c r="E9255" s="7" t="s">
        <v>12629</v>
      </c>
      <c r="F9255" s="7"/>
      <c r="G9255" s="7"/>
      <c r="H9255" s="8" t="s">
        <v>1651</v>
      </c>
      <c r="I9255" s="8"/>
      <c r="J9255" s="8" t="s">
        <v>12630</v>
      </c>
      <c r="K9255" s="8" t="s">
        <v>12631</v>
      </c>
      <c r="L9255" s="8" t="s">
        <v>2055</v>
      </c>
      <c r="M9255" s="7" t="s">
        <v>1982</v>
      </c>
      <c r="N9255" s="9" t="s">
        <v>12633</v>
      </c>
    </row>
    <row r="9256" spans="1:14">
      <c r="A9256" s="7" t="s">
        <v>9897</v>
      </c>
      <c r="B9256" s="7"/>
      <c r="C9256" s="7" t="s">
        <v>18437</v>
      </c>
      <c r="D9256" s="7" t="s">
        <v>18438</v>
      </c>
      <c r="E9256" s="7" t="s">
        <v>12629</v>
      </c>
      <c r="F9256" s="7"/>
      <c r="G9256" s="7"/>
      <c r="H9256" s="8" t="s">
        <v>1651</v>
      </c>
      <c r="I9256" s="8"/>
      <c r="J9256" s="8" t="s">
        <v>12630</v>
      </c>
      <c r="K9256" s="8" t="s">
        <v>12631</v>
      </c>
      <c r="L9256" s="8" t="s">
        <v>2055</v>
      </c>
      <c r="M9256" s="7" t="s">
        <v>1982</v>
      </c>
      <c r="N9256" s="9" t="s">
        <v>12633</v>
      </c>
    </row>
    <row r="9257" spans="1:14">
      <c r="A9257" s="7" t="s">
        <v>9897</v>
      </c>
      <c r="B9257" s="8"/>
      <c r="C9257" s="8" t="s">
        <v>18439</v>
      </c>
      <c r="D9257" s="8" t="s">
        <v>18440</v>
      </c>
      <c r="E9257" s="7" t="s">
        <v>12629</v>
      </c>
      <c r="F9257" s="8"/>
      <c r="G9257" s="8"/>
      <c r="H9257" s="8" t="s">
        <v>1651</v>
      </c>
      <c r="I9257" s="8"/>
      <c r="J9257" s="8" t="s">
        <v>12630</v>
      </c>
      <c r="K9257" s="8" t="s">
        <v>12631</v>
      </c>
      <c r="L9257" s="8" t="s">
        <v>2055</v>
      </c>
      <c r="M9257" s="7" t="s">
        <v>1982</v>
      </c>
      <c r="N9257" s="9" t="s">
        <v>12633</v>
      </c>
    </row>
    <row r="9258" spans="1:14">
      <c r="A9258" s="7" t="s">
        <v>9897</v>
      </c>
      <c r="B9258" s="7"/>
      <c r="C9258" s="7" t="s">
        <v>18441</v>
      </c>
      <c r="D9258" s="7" t="s">
        <v>18442</v>
      </c>
      <c r="E9258" s="7" t="s">
        <v>12629</v>
      </c>
      <c r="F9258" s="7"/>
      <c r="G9258" s="7"/>
      <c r="H9258" s="8" t="s">
        <v>1651</v>
      </c>
      <c r="I9258" s="8"/>
      <c r="J9258" s="8" t="s">
        <v>12630</v>
      </c>
      <c r="K9258" s="8" t="s">
        <v>12631</v>
      </c>
      <c r="L9258" s="8" t="s">
        <v>2055</v>
      </c>
      <c r="M9258" s="7" t="s">
        <v>1982</v>
      </c>
      <c r="N9258" s="9" t="s">
        <v>12633</v>
      </c>
    </row>
    <row r="9259" spans="1:14">
      <c r="A9259" s="7" t="s">
        <v>9897</v>
      </c>
      <c r="B9259" s="7"/>
      <c r="C9259" s="7" t="s">
        <v>18443</v>
      </c>
      <c r="D9259" s="7" t="s">
        <v>18444</v>
      </c>
      <c r="E9259" s="7" t="s">
        <v>12629</v>
      </c>
      <c r="F9259" s="7"/>
      <c r="G9259" s="7"/>
      <c r="H9259" s="8" t="s">
        <v>1651</v>
      </c>
      <c r="I9259" s="8"/>
      <c r="J9259" s="8" t="s">
        <v>12630</v>
      </c>
      <c r="K9259" s="8" t="s">
        <v>12631</v>
      </c>
      <c r="L9259" s="8" t="s">
        <v>2055</v>
      </c>
      <c r="M9259" s="7" t="s">
        <v>1982</v>
      </c>
      <c r="N9259" s="9" t="s">
        <v>12633</v>
      </c>
    </row>
    <row r="9260" spans="1:14">
      <c r="A9260" s="7" t="s">
        <v>9897</v>
      </c>
      <c r="B9260" s="7"/>
      <c r="C9260" s="8" t="s">
        <v>18445</v>
      </c>
      <c r="D9260" s="8" t="s">
        <v>18446</v>
      </c>
      <c r="E9260" s="7" t="s">
        <v>12629</v>
      </c>
      <c r="F9260" s="8"/>
      <c r="G9260" s="8"/>
      <c r="H9260" s="8" t="s">
        <v>1651</v>
      </c>
      <c r="I9260" s="8"/>
      <c r="J9260" s="8" t="s">
        <v>12630</v>
      </c>
      <c r="K9260" s="8" t="s">
        <v>12631</v>
      </c>
      <c r="L9260" s="8" t="s">
        <v>2055</v>
      </c>
      <c r="M9260" s="7" t="s">
        <v>1982</v>
      </c>
      <c r="N9260" s="9" t="s">
        <v>12633</v>
      </c>
    </row>
    <row r="9261" spans="1:14">
      <c r="A9261" s="7" t="s">
        <v>9897</v>
      </c>
      <c r="B9261" s="7"/>
      <c r="C9261" s="7" t="s">
        <v>18447</v>
      </c>
      <c r="D9261" s="7" t="s">
        <v>18448</v>
      </c>
      <c r="E9261" s="7" t="s">
        <v>12629</v>
      </c>
      <c r="F9261" s="7"/>
      <c r="G9261" s="7"/>
      <c r="H9261" s="8" t="s">
        <v>1651</v>
      </c>
      <c r="I9261" s="8"/>
      <c r="J9261" s="8" t="s">
        <v>12630</v>
      </c>
      <c r="K9261" s="8" t="s">
        <v>12631</v>
      </c>
      <c r="L9261" s="8" t="s">
        <v>2055</v>
      </c>
      <c r="M9261" s="7" t="s">
        <v>1982</v>
      </c>
      <c r="N9261" s="9" t="s">
        <v>12633</v>
      </c>
    </row>
    <row r="9262" spans="1:14">
      <c r="A9262" s="7" t="s">
        <v>9897</v>
      </c>
      <c r="B9262" s="8"/>
      <c r="C9262" s="8" t="s">
        <v>18449</v>
      </c>
      <c r="D9262" s="8" t="s">
        <v>18450</v>
      </c>
      <c r="E9262" s="7" t="s">
        <v>12629</v>
      </c>
      <c r="F9262" s="8"/>
      <c r="G9262" s="8"/>
      <c r="H9262" s="8" t="s">
        <v>1651</v>
      </c>
      <c r="I9262" s="8"/>
      <c r="J9262" s="8" t="s">
        <v>12630</v>
      </c>
      <c r="K9262" s="8" t="s">
        <v>12631</v>
      </c>
      <c r="L9262" s="8" t="s">
        <v>2055</v>
      </c>
      <c r="M9262" s="7" t="s">
        <v>1982</v>
      </c>
      <c r="N9262" s="9" t="s">
        <v>12633</v>
      </c>
    </row>
    <row r="9263" spans="1:14">
      <c r="A9263" s="7" t="s">
        <v>9897</v>
      </c>
      <c r="B9263" s="7"/>
      <c r="C9263" s="7" t="s">
        <v>18451</v>
      </c>
      <c r="D9263" s="7" t="s">
        <v>18452</v>
      </c>
      <c r="E9263" s="7" t="s">
        <v>12629</v>
      </c>
      <c r="F9263" s="7"/>
      <c r="G9263" s="7"/>
      <c r="H9263" s="8" t="s">
        <v>1651</v>
      </c>
      <c r="I9263" s="8"/>
      <c r="J9263" s="8" t="s">
        <v>12630</v>
      </c>
      <c r="K9263" s="8" t="s">
        <v>12631</v>
      </c>
      <c r="L9263" s="8" t="s">
        <v>2055</v>
      </c>
      <c r="M9263" s="7" t="s">
        <v>1982</v>
      </c>
      <c r="N9263" s="9" t="s">
        <v>12633</v>
      </c>
    </row>
    <row r="9264" spans="1:14">
      <c r="A9264" s="7" t="s">
        <v>9897</v>
      </c>
      <c r="B9264" s="7"/>
      <c r="C9264" s="8" t="s">
        <v>18453</v>
      </c>
      <c r="D9264" s="8" t="s">
        <v>18454</v>
      </c>
      <c r="E9264" s="7" t="s">
        <v>12629</v>
      </c>
      <c r="F9264" s="8"/>
      <c r="G9264" s="8"/>
      <c r="H9264" s="8" t="s">
        <v>1651</v>
      </c>
      <c r="I9264" s="8"/>
      <c r="J9264" s="8" t="s">
        <v>12630</v>
      </c>
      <c r="K9264" s="8" t="s">
        <v>12631</v>
      </c>
      <c r="L9264" s="8" t="s">
        <v>2055</v>
      </c>
      <c r="M9264" s="7" t="s">
        <v>1982</v>
      </c>
      <c r="N9264" s="9" t="s">
        <v>12633</v>
      </c>
    </row>
    <row r="9265" spans="1:14">
      <c r="A9265" s="7" t="s">
        <v>9897</v>
      </c>
      <c r="B9265" s="7"/>
      <c r="C9265" s="7" t="s">
        <v>18455</v>
      </c>
      <c r="D9265" s="7" t="s">
        <v>18456</v>
      </c>
      <c r="E9265" s="7" t="s">
        <v>12629</v>
      </c>
      <c r="F9265" s="7"/>
      <c r="G9265" s="7"/>
      <c r="H9265" s="8" t="s">
        <v>1651</v>
      </c>
      <c r="I9265" s="8"/>
      <c r="J9265" s="8" t="s">
        <v>12630</v>
      </c>
      <c r="K9265" s="8" t="s">
        <v>12631</v>
      </c>
      <c r="L9265" s="8" t="s">
        <v>2055</v>
      </c>
      <c r="M9265" s="7" t="s">
        <v>1982</v>
      </c>
      <c r="N9265" s="9" t="s">
        <v>12633</v>
      </c>
    </row>
    <row r="9266" spans="1:14">
      <c r="A9266" s="7" t="s">
        <v>9897</v>
      </c>
      <c r="B9266" s="7"/>
      <c r="C9266" s="7" t="s">
        <v>18457</v>
      </c>
      <c r="D9266" s="7" t="s">
        <v>18458</v>
      </c>
      <c r="E9266" s="7" t="s">
        <v>12629</v>
      </c>
      <c r="F9266" s="7"/>
      <c r="G9266" s="7"/>
      <c r="H9266" s="8" t="s">
        <v>1651</v>
      </c>
      <c r="I9266" s="8"/>
      <c r="J9266" s="8" t="s">
        <v>12630</v>
      </c>
      <c r="K9266" s="8" t="s">
        <v>12631</v>
      </c>
      <c r="L9266" s="8" t="s">
        <v>2055</v>
      </c>
      <c r="M9266" s="7" t="s">
        <v>1982</v>
      </c>
      <c r="N9266" s="9" t="s">
        <v>12633</v>
      </c>
    </row>
    <row r="9267" spans="1:14">
      <c r="A9267" s="7" t="s">
        <v>9897</v>
      </c>
      <c r="B9267" s="7"/>
      <c r="C9267" s="7" t="s">
        <v>18459</v>
      </c>
      <c r="D9267" s="7" t="s">
        <v>17437</v>
      </c>
      <c r="E9267" s="7" t="s">
        <v>12629</v>
      </c>
      <c r="F9267" s="7"/>
      <c r="G9267" s="7"/>
      <c r="H9267" s="8" t="s">
        <v>1651</v>
      </c>
      <c r="I9267" s="8"/>
      <c r="J9267" s="8" t="s">
        <v>12630</v>
      </c>
      <c r="K9267" s="8" t="s">
        <v>12631</v>
      </c>
      <c r="L9267" s="8" t="s">
        <v>2055</v>
      </c>
      <c r="M9267" s="7" t="s">
        <v>1982</v>
      </c>
      <c r="N9267" s="9" t="s">
        <v>12633</v>
      </c>
    </row>
    <row r="9268" spans="1:14">
      <c r="A9268" s="7" t="s">
        <v>9897</v>
      </c>
      <c r="B9268" s="7"/>
      <c r="C9268" s="7" t="s">
        <v>18460</v>
      </c>
      <c r="D9268" s="7" t="s">
        <v>18461</v>
      </c>
      <c r="E9268" s="7" t="s">
        <v>12629</v>
      </c>
      <c r="F9268" s="7"/>
      <c r="G9268" s="7"/>
      <c r="H9268" s="8" t="s">
        <v>1651</v>
      </c>
      <c r="I9268" s="8"/>
      <c r="J9268" s="8" t="s">
        <v>12630</v>
      </c>
      <c r="K9268" s="8" t="s">
        <v>12631</v>
      </c>
      <c r="L9268" s="8" t="s">
        <v>2055</v>
      </c>
      <c r="M9268" s="7" t="s">
        <v>1982</v>
      </c>
      <c r="N9268" s="9" t="s">
        <v>12633</v>
      </c>
    </row>
    <row r="9269" spans="1:14">
      <c r="A9269" s="7" t="s">
        <v>9897</v>
      </c>
      <c r="B9269" s="7"/>
      <c r="C9269" s="8" t="s">
        <v>18462</v>
      </c>
      <c r="D9269" s="8" t="s">
        <v>18463</v>
      </c>
      <c r="E9269" s="7" t="s">
        <v>12629</v>
      </c>
      <c r="F9269" s="8"/>
      <c r="G9269" s="8"/>
      <c r="H9269" s="8" t="s">
        <v>1651</v>
      </c>
      <c r="I9269" s="8"/>
      <c r="J9269" s="8" t="s">
        <v>12630</v>
      </c>
      <c r="K9269" s="8" t="s">
        <v>12631</v>
      </c>
      <c r="L9269" s="8" t="s">
        <v>2055</v>
      </c>
      <c r="M9269" s="7" t="s">
        <v>1982</v>
      </c>
      <c r="N9269" s="9" t="s">
        <v>12633</v>
      </c>
    </row>
    <row r="9270" spans="1:14">
      <c r="A9270" s="7" t="s">
        <v>9897</v>
      </c>
      <c r="B9270" s="8"/>
      <c r="C9270" s="8" t="s">
        <v>18464</v>
      </c>
      <c r="D9270" s="8" t="s">
        <v>18465</v>
      </c>
      <c r="E9270" s="7" t="s">
        <v>12629</v>
      </c>
      <c r="F9270" s="8"/>
      <c r="G9270" s="8"/>
      <c r="H9270" s="8" t="s">
        <v>1651</v>
      </c>
      <c r="I9270" s="8"/>
      <c r="J9270" s="8" t="s">
        <v>12630</v>
      </c>
      <c r="K9270" s="8" t="s">
        <v>12631</v>
      </c>
      <c r="L9270" s="8" t="s">
        <v>2055</v>
      </c>
      <c r="M9270" s="7" t="s">
        <v>1982</v>
      </c>
      <c r="N9270" s="9" t="s">
        <v>12633</v>
      </c>
    </row>
    <row r="9271" spans="1:14">
      <c r="A9271" s="7" t="s">
        <v>9897</v>
      </c>
      <c r="B9271" s="7"/>
      <c r="C9271" s="8" t="s">
        <v>18466</v>
      </c>
      <c r="D9271" s="8" t="s">
        <v>18467</v>
      </c>
      <c r="E9271" s="7" t="s">
        <v>12629</v>
      </c>
      <c r="F9271" s="8"/>
      <c r="G9271" s="8"/>
      <c r="H9271" s="8" t="s">
        <v>1651</v>
      </c>
      <c r="I9271" s="8"/>
      <c r="J9271" s="8" t="s">
        <v>12630</v>
      </c>
      <c r="K9271" s="8" t="s">
        <v>12631</v>
      </c>
      <c r="L9271" s="8" t="s">
        <v>2055</v>
      </c>
      <c r="M9271" s="7" t="s">
        <v>1982</v>
      </c>
      <c r="N9271" s="9" t="s">
        <v>12633</v>
      </c>
    </row>
    <row r="9272" spans="1:14">
      <c r="A9272" s="7" t="s">
        <v>9897</v>
      </c>
      <c r="B9272" s="7"/>
      <c r="C9272" s="7" t="s">
        <v>18468</v>
      </c>
      <c r="D9272" s="7" t="s">
        <v>18469</v>
      </c>
      <c r="E9272" s="7" t="s">
        <v>12629</v>
      </c>
      <c r="F9272" s="7"/>
      <c r="G9272" s="7"/>
      <c r="H9272" s="8" t="s">
        <v>1651</v>
      </c>
      <c r="I9272" s="8"/>
      <c r="J9272" s="8" t="s">
        <v>12630</v>
      </c>
      <c r="K9272" s="8" t="s">
        <v>12631</v>
      </c>
      <c r="L9272" s="8" t="s">
        <v>2055</v>
      </c>
      <c r="M9272" s="7" t="s">
        <v>1982</v>
      </c>
      <c r="N9272" s="9" t="s">
        <v>12633</v>
      </c>
    </row>
    <row r="9273" spans="1:14">
      <c r="A9273" s="7" t="s">
        <v>9897</v>
      </c>
      <c r="B9273" s="7"/>
      <c r="C9273" s="7" t="s">
        <v>18470</v>
      </c>
      <c r="D9273" s="7" t="s">
        <v>18471</v>
      </c>
      <c r="E9273" s="7" t="s">
        <v>12629</v>
      </c>
      <c r="F9273" s="7"/>
      <c r="G9273" s="7"/>
      <c r="H9273" s="8" t="s">
        <v>1651</v>
      </c>
      <c r="I9273" s="8"/>
      <c r="J9273" s="8" t="s">
        <v>12630</v>
      </c>
      <c r="K9273" s="8" t="s">
        <v>12631</v>
      </c>
      <c r="L9273" s="8" t="s">
        <v>2055</v>
      </c>
      <c r="M9273" s="7" t="s">
        <v>1982</v>
      </c>
      <c r="N9273" s="9" t="s">
        <v>12633</v>
      </c>
    </row>
    <row r="9274" spans="1:14">
      <c r="A9274" s="7" t="s">
        <v>9897</v>
      </c>
      <c r="B9274" s="7"/>
      <c r="C9274" s="7" t="s">
        <v>18472</v>
      </c>
      <c r="D9274" s="7" t="s">
        <v>18473</v>
      </c>
      <c r="E9274" s="7" t="s">
        <v>12629</v>
      </c>
      <c r="F9274" s="7"/>
      <c r="G9274" s="7"/>
      <c r="H9274" s="8" t="s">
        <v>1651</v>
      </c>
      <c r="I9274" s="8"/>
      <c r="J9274" s="8" t="s">
        <v>12630</v>
      </c>
      <c r="K9274" s="8" t="s">
        <v>12631</v>
      </c>
      <c r="L9274" s="8" t="s">
        <v>2055</v>
      </c>
      <c r="M9274" s="7" t="s">
        <v>1982</v>
      </c>
      <c r="N9274" s="9" t="s">
        <v>12633</v>
      </c>
    </row>
    <row r="9275" spans="1:14">
      <c r="A9275" s="7" t="s">
        <v>9897</v>
      </c>
      <c r="B9275" s="7"/>
      <c r="C9275" s="7" t="s">
        <v>18474</v>
      </c>
      <c r="D9275" s="7" t="s">
        <v>18475</v>
      </c>
      <c r="E9275" s="7" t="s">
        <v>12629</v>
      </c>
      <c r="F9275" s="7"/>
      <c r="G9275" s="7"/>
      <c r="H9275" s="8" t="s">
        <v>1651</v>
      </c>
      <c r="I9275" s="8"/>
      <c r="J9275" s="8" t="s">
        <v>12630</v>
      </c>
      <c r="K9275" s="8" t="s">
        <v>12631</v>
      </c>
      <c r="L9275" s="8" t="s">
        <v>2055</v>
      </c>
      <c r="M9275" s="7" t="s">
        <v>1982</v>
      </c>
      <c r="N9275" s="9" t="s">
        <v>12633</v>
      </c>
    </row>
    <row r="9276" spans="1:14">
      <c r="A9276" s="7" t="s">
        <v>9897</v>
      </c>
      <c r="B9276" s="7"/>
      <c r="C9276" s="7" t="s">
        <v>18476</v>
      </c>
      <c r="D9276" s="7" t="s">
        <v>18477</v>
      </c>
      <c r="E9276" s="7" t="s">
        <v>12629</v>
      </c>
      <c r="F9276" s="7"/>
      <c r="G9276" s="7"/>
      <c r="H9276" s="8" t="s">
        <v>1651</v>
      </c>
      <c r="I9276" s="8"/>
      <c r="J9276" s="8" t="s">
        <v>12630</v>
      </c>
      <c r="K9276" s="8" t="s">
        <v>12631</v>
      </c>
      <c r="L9276" s="8" t="s">
        <v>2055</v>
      </c>
      <c r="M9276" s="7" t="s">
        <v>1982</v>
      </c>
      <c r="N9276" s="9" t="s">
        <v>12633</v>
      </c>
    </row>
    <row r="9277" spans="1:14">
      <c r="A9277" s="7" t="s">
        <v>9897</v>
      </c>
      <c r="B9277" s="7"/>
      <c r="C9277" s="7" t="s">
        <v>18478</v>
      </c>
      <c r="D9277" s="7" t="s">
        <v>18479</v>
      </c>
      <c r="E9277" s="7" t="s">
        <v>12629</v>
      </c>
      <c r="F9277" s="7"/>
      <c r="G9277" s="7"/>
      <c r="H9277" s="8" t="s">
        <v>1651</v>
      </c>
      <c r="I9277" s="8"/>
      <c r="J9277" s="8" t="s">
        <v>12630</v>
      </c>
      <c r="K9277" s="8" t="s">
        <v>12631</v>
      </c>
      <c r="L9277" s="8" t="s">
        <v>2055</v>
      </c>
      <c r="M9277" s="7" t="s">
        <v>1982</v>
      </c>
      <c r="N9277" s="9" t="s">
        <v>12633</v>
      </c>
    </row>
    <row r="9278" spans="1:14">
      <c r="A9278" s="7" t="s">
        <v>9897</v>
      </c>
      <c r="B9278" s="7"/>
      <c r="C9278" s="7" t="s">
        <v>18480</v>
      </c>
      <c r="D9278" s="7" t="s">
        <v>18481</v>
      </c>
      <c r="E9278" s="7" t="s">
        <v>12629</v>
      </c>
      <c r="F9278" s="7"/>
      <c r="G9278" s="7"/>
      <c r="H9278" s="8" t="s">
        <v>1651</v>
      </c>
      <c r="I9278" s="8"/>
      <c r="J9278" s="8" t="s">
        <v>12630</v>
      </c>
      <c r="K9278" s="8" t="s">
        <v>12631</v>
      </c>
      <c r="L9278" s="8" t="s">
        <v>2055</v>
      </c>
      <c r="M9278" s="7" t="s">
        <v>1982</v>
      </c>
      <c r="N9278" s="9" t="s">
        <v>12633</v>
      </c>
    </row>
    <row r="9279" spans="1:14">
      <c r="A9279" s="7" t="s">
        <v>9897</v>
      </c>
      <c r="B9279" s="7"/>
      <c r="C9279" s="7" t="s">
        <v>18482</v>
      </c>
      <c r="D9279" s="7" t="s">
        <v>18483</v>
      </c>
      <c r="E9279" s="7" t="s">
        <v>12629</v>
      </c>
      <c r="F9279" s="7"/>
      <c r="G9279" s="7"/>
      <c r="H9279" s="8" t="s">
        <v>1651</v>
      </c>
      <c r="I9279" s="8"/>
      <c r="J9279" s="8" t="s">
        <v>12630</v>
      </c>
      <c r="K9279" s="8" t="s">
        <v>12631</v>
      </c>
      <c r="L9279" s="8" t="s">
        <v>2055</v>
      </c>
      <c r="M9279" s="7" t="s">
        <v>1982</v>
      </c>
      <c r="N9279" s="9" t="s">
        <v>12633</v>
      </c>
    </row>
    <row r="9280" spans="1:14">
      <c r="A9280" s="7" t="s">
        <v>9897</v>
      </c>
      <c r="B9280" s="7"/>
      <c r="C9280" s="7" t="s">
        <v>18484</v>
      </c>
      <c r="D9280" s="7" t="s">
        <v>18485</v>
      </c>
      <c r="E9280" s="7" t="s">
        <v>12629</v>
      </c>
      <c r="F9280" s="7"/>
      <c r="G9280" s="7"/>
      <c r="H9280" s="8" t="s">
        <v>1651</v>
      </c>
      <c r="I9280" s="8"/>
      <c r="J9280" s="8" t="s">
        <v>12630</v>
      </c>
      <c r="K9280" s="8" t="s">
        <v>12631</v>
      </c>
      <c r="L9280" s="8" t="s">
        <v>2055</v>
      </c>
      <c r="M9280" s="7" t="s">
        <v>1982</v>
      </c>
      <c r="N9280" s="9" t="s">
        <v>12633</v>
      </c>
    </row>
    <row r="9281" spans="1:14">
      <c r="A9281" s="7" t="s">
        <v>9897</v>
      </c>
      <c r="B9281" s="7"/>
      <c r="C9281" s="8" t="s">
        <v>18486</v>
      </c>
      <c r="D9281" s="8" t="s">
        <v>18487</v>
      </c>
      <c r="E9281" s="7" t="s">
        <v>12629</v>
      </c>
      <c r="F9281" s="8"/>
      <c r="G9281" s="8"/>
      <c r="H9281" s="8" t="s">
        <v>1651</v>
      </c>
      <c r="I9281" s="8"/>
      <c r="J9281" s="8" t="s">
        <v>12630</v>
      </c>
      <c r="K9281" s="8" t="s">
        <v>12631</v>
      </c>
      <c r="L9281" s="8" t="s">
        <v>2055</v>
      </c>
      <c r="M9281" s="7" t="s">
        <v>1982</v>
      </c>
      <c r="N9281" s="9" t="s">
        <v>12633</v>
      </c>
    </row>
    <row r="9282" spans="1:14">
      <c r="A9282" s="7" t="s">
        <v>9897</v>
      </c>
      <c r="B9282" s="7"/>
      <c r="C9282" s="7" t="s">
        <v>18488</v>
      </c>
      <c r="D9282" s="7" t="s">
        <v>18489</v>
      </c>
      <c r="E9282" s="7" t="s">
        <v>12629</v>
      </c>
      <c r="F9282" s="7"/>
      <c r="G9282" s="7"/>
      <c r="H9282" s="8" t="s">
        <v>1651</v>
      </c>
      <c r="I9282" s="8"/>
      <c r="J9282" s="8" t="s">
        <v>12630</v>
      </c>
      <c r="K9282" s="8" t="s">
        <v>12631</v>
      </c>
      <c r="L9282" s="8" t="s">
        <v>2055</v>
      </c>
      <c r="M9282" s="7" t="s">
        <v>1982</v>
      </c>
      <c r="N9282" s="9" t="s">
        <v>12633</v>
      </c>
    </row>
    <row r="9283" spans="1:14">
      <c r="A9283" s="7" t="s">
        <v>9897</v>
      </c>
      <c r="B9283" s="7"/>
      <c r="C9283" s="7" t="s">
        <v>18490</v>
      </c>
      <c r="D9283" s="7" t="s">
        <v>18491</v>
      </c>
      <c r="E9283" s="7" t="s">
        <v>12629</v>
      </c>
      <c r="F9283" s="7"/>
      <c r="G9283" s="7"/>
      <c r="H9283" s="8" t="s">
        <v>1651</v>
      </c>
      <c r="I9283" s="8"/>
      <c r="J9283" s="8" t="s">
        <v>12630</v>
      </c>
      <c r="K9283" s="8" t="s">
        <v>12631</v>
      </c>
      <c r="L9283" s="8" t="s">
        <v>2055</v>
      </c>
      <c r="M9283" s="7" t="s">
        <v>1982</v>
      </c>
      <c r="N9283" s="9" t="s">
        <v>12633</v>
      </c>
    </row>
    <row r="9284" spans="1:14">
      <c r="A9284" s="7" t="s">
        <v>9897</v>
      </c>
      <c r="B9284" s="7"/>
      <c r="C9284" s="7" t="s">
        <v>18492</v>
      </c>
      <c r="D9284" s="7" t="s">
        <v>18493</v>
      </c>
      <c r="E9284" s="7" t="s">
        <v>12629</v>
      </c>
      <c r="F9284" s="7"/>
      <c r="G9284" s="7"/>
      <c r="H9284" s="8" t="s">
        <v>1651</v>
      </c>
      <c r="I9284" s="8"/>
      <c r="J9284" s="8" t="s">
        <v>12630</v>
      </c>
      <c r="K9284" s="8" t="s">
        <v>12631</v>
      </c>
      <c r="L9284" s="8" t="s">
        <v>2055</v>
      </c>
      <c r="M9284" s="7" t="s">
        <v>1982</v>
      </c>
      <c r="N9284" s="9" t="s">
        <v>12633</v>
      </c>
    </row>
    <row r="9285" spans="1:14">
      <c r="A9285" s="7" t="s">
        <v>9897</v>
      </c>
      <c r="B9285" s="7"/>
      <c r="C9285" s="7" t="s">
        <v>18494</v>
      </c>
      <c r="D9285" s="7" t="s">
        <v>18495</v>
      </c>
      <c r="E9285" s="7" t="s">
        <v>12629</v>
      </c>
      <c r="F9285" s="7"/>
      <c r="G9285" s="7"/>
      <c r="H9285" s="8" t="s">
        <v>1651</v>
      </c>
      <c r="I9285" s="8"/>
      <c r="J9285" s="8" t="s">
        <v>12630</v>
      </c>
      <c r="K9285" s="8" t="s">
        <v>12631</v>
      </c>
      <c r="L9285" s="8" t="s">
        <v>2055</v>
      </c>
      <c r="M9285" s="7" t="s">
        <v>1982</v>
      </c>
      <c r="N9285" s="9" t="s">
        <v>12633</v>
      </c>
    </row>
    <row r="9286" spans="1:14">
      <c r="A9286" s="7" t="s">
        <v>9897</v>
      </c>
      <c r="B9286" s="7"/>
      <c r="C9286" s="7" t="s">
        <v>18496</v>
      </c>
      <c r="D9286" s="7" t="s">
        <v>18497</v>
      </c>
      <c r="E9286" s="7" t="s">
        <v>12629</v>
      </c>
      <c r="F9286" s="7"/>
      <c r="G9286" s="7"/>
      <c r="H9286" s="8" t="s">
        <v>1651</v>
      </c>
      <c r="I9286" s="8"/>
      <c r="J9286" s="8" t="s">
        <v>12630</v>
      </c>
      <c r="K9286" s="8" t="s">
        <v>12631</v>
      </c>
      <c r="L9286" s="8" t="s">
        <v>2055</v>
      </c>
      <c r="M9286" s="7" t="s">
        <v>1982</v>
      </c>
      <c r="N9286" s="9" t="s">
        <v>12633</v>
      </c>
    </row>
    <row r="9287" spans="1:14">
      <c r="A9287" s="7" t="s">
        <v>9897</v>
      </c>
      <c r="B9287" s="7"/>
      <c r="C9287" s="7" t="s">
        <v>18498</v>
      </c>
      <c r="D9287" s="7" t="s">
        <v>18499</v>
      </c>
      <c r="E9287" s="7" t="s">
        <v>12629</v>
      </c>
      <c r="F9287" s="7"/>
      <c r="G9287" s="7"/>
      <c r="H9287" s="7" t="s">
        <v>1651</v>
      </c>
      <c r="I9287" s="7"/>
      <c r="J9287" s="8" t="s">
        <v>12630</v>
      </c>
      <c r="K9287" s="7" t="s">
        <v>12631</v>
      </c>
      <c r="L9287" s="8" t="s">
        <v>2055</v>
      </c>
      <c r="M9287" s="7" t="s">
        <v>1982</v>
      </c>
      <c r="N9287" s="9" t="s">
        <v>12633</v>
      </c>
    </row>
    <row r="9288" spans="1:14">
      <c r="A9288" s="7" t="s">
        <v>9897</v>
      </c>
      <c r="B9288" s="7"/>
      <c r="C9288" s="7" t="s">
        <v>18500</v>
      </c>
      <c r="D9288" s="7" t="s">
        <v>18501</v>
      </c>
      <c r="E9288" s="7" t="s">
        <v>12629</v>
      </c>
      <c r="F9288" s="7"/>
      <c r="G9288" s="7"/>
      <c r="H9288" s="8" t="s">
        <v>1651</v>
      </c>
      <c r="I9288" s="8"/>
      <c r="J9288" s="8" t="s">
        <v>12630</v>
      </c>
      <c r="K9288" s="8" t="s">
        <v>12631</v>
      </c>
      <c r="L9288" s="8" t="s">
        <v>2055</v>
      </c>
      <c r="M9288" s="7" t="s">
        <v>1982</v>
      </c>
      <c r="N9288" s="9" t="s">
        <v>12633</v>
      </c>
    </row>
    <row r="9289" spans="1:14">
      <c r="A9289" s="7" t="s">
        <v>9897</v>
      </c>
      <c r="B9289" s="7"/>
      <c r="C9289" s="7" t="s">
        <v>18502</v>
      </c>
      <c r="D9289" s="7" t="s">
        <v>18503</v>
      </c>
      <c r="E9289" s="7" t="s">
        <v>12629</v>
      </c>
      <c r="F9289" s="7"/>
      <c r="G9289" s="7"/>
      <c r="H9289" s="8" t="s">
        <v>1651</v>
      </c>
      <c r="I9289" s="8"/>
      <c r="J9289" s="8" t="s">
        <v>12630</v>
      </c>
      <c r="K9289" s="8" t="s">
        <v>12631</v>
      </c>
      <c r="L9289" s="8" t="s">
        <v>2055</v>
      </c>
      <c r="M9289" s="7" t="s">
        <v>1982</v>
      </c>
      <c r="N9289" s="9" t="s">
        <v>12633</v>
      </c>
    </row>
    <row r="9290" spans="1:14">
      <c r="A9290" s="7" t="s">
        <v>9897</v>
      </c>
      <c r="B9290" s="8"/>
      <c r="C9290" s="8" t="s">
        <v>18504</v>
      </c>
      <c r="D9290" s="8" t="s">
        <v>18505</v>
      </c>
      <c r="E9290" s="7" t="s">
        <v>12629</v>
      </c>
      <c r="F9290" s="8"/>
      <c r="G9290" s="8"/>
      <c r="H9290" s="8" t="s">
        <v>1651</v>
      </c>
      <c r="I9290" s="8"/>
      <c r="J9290" s="8" t="s">
        <v>12630</v>
      </c>
      <c r="K9290" s="8" t="s">
        <v>12631</v>
      </c>
      <c r="L9290" s="8" t="s">
        <v>2055</v>
      </c>
      <c r="M9290" s="7" t="s">
        <v>1982</v>
      </c>
      <c r="N9290" s="9" t="s">
        <v>12633</v>
      </c>
    </row>
    <row r="9291" spans="1:14">
      <c r="A9291" s="7" t="s">
        <v>9897</v>
      </c>
      <c r="B9291" s="7"/>
      <c r="C9291" s="7" t="s">
        <v>18506</v>
      </c>
      <c r="D9291" s="7" t="s">
        <v>18507</v>
      </c>
      <c r="E9291" s="7" t="s">
        <v>12629</v>
      </c>
      <c r="F9291" s="7"/>
      <c r="G9291" s="7"/>
      <c r="H9291" s="8" t="s">
        <v>1651</v>
      </c>
      <c r="I9291" s="8"/>
      <c r="J9291" s="8" t="s">
        <v>12630</v>
      </c>
      <c r="K9291" s="8" t="s">
        <v>12631</v>
      </c>
      <c r="L9291" s="8" t="s">
        <v>2055</v>
      </c>
      <c r="M9291" s="7" t="s">
        <v>1982</v>
      </c>
      <c r="N9291" s="9" t="s">
        <v>12633</v>
      </c>
    </row>
    <row r="9292" spans="1:14">
      <c r="A9292" s="7" t="s">
        <v>9897</v>
      </c>
      <c r="B9292" s="7"/>
      <c r="C9292" s="7" t="s">
        <v>18508</v>
      </c>
      <c r="D9292" s="7" t="s">
        <v>18509</v>
      </c>
      <c r="E9292" s="7" t="s">
        <v>12629</v>
      </c>
      <c r="F9292" s="7"/>
      <c r="G9292" s="7"/>
      <c r="H9292" s="8" t="s">
        <v>1651</v>
      </c>
      <c r="I9292" s="8"/>
      <c r="J9292" s="8" t="s">
        <v>12630</v>
      </c>
      <c r="K9292" s="8" t="s">
        <v>12631</v>
      </c>
      <c r="L9292" s="8" t="s">
        <v>2055</v>
      </c>
      <c r="M9292" s="7" t="s">
        <v>1982</v>
      </c>
      <c r="N9292" s="9" t="s">
        <v>12633</v>
      </c>
    </row>
    <row r="9293" spans="1:14">
      <c r="A9293" s="7" t="s">
        <v>9897</v>
      </c>
      <c r="B9293" s="7"/>
      <c r="C9293" s="7" t="s">
        <v>18510</v>
      </c>
      <c r="D9293" s="7" t="s">
        <v>18511</v>
      </c>
      <c r="E9293" s="7" t="s">
        <v>12629</v>
      </c>
      <c r="F9293" s="7"/>
      <c r="G9293" s="7"/>
      <c r="H9293" s="8" t="s">
        <v>1651</v>
      </c>
      <c r="I9293" s="8"/>
      <c r="J9293" s="8" t="s">
        <v>12630</v>
      </c>
      <c r="K9293" s="8" t="s">
        <v>12631</v>
      </c>
      <c r="L9293" s="8" t="s">
        <v>2055</v>
      </c>
      <c r="M9293" s="7" t="s">
        <v>1982</v>
      </c>
      <c r="N9293" s="9" t="s">
        <v>12633</v>
      </c>
    </row>
    <row r="9294" spans="1:14">
      <c r="A9294" s="7" t="s">
        <v>9897</v>
      </c>
      <c r="B9294" s="7"/>
      <c r="C9294" s="7" t="s">
        <v>18512</v>
      </c>
      <c r="D9294" s="7" t="s">
        <v>18513</v>
      </c>
      <c r="E9294" s="7" t="s">
        <v>12629</v>
      </c>
      <c r="F9294" s="7"/>
      <c r="G9294" s="7"/>
      <c r="H9294" s="8" t="s">
        <v>1651</v>
      </c>
      <c r="I9294" s="8"/>
      <c r="J9294" s="8" t="s">
        <v>12630</v>
      </c>
      <c r="K9294" s="8" t="s">
        <v>12631</v>
      </c>
      <c r="L9294" s="8" t="s">
        <v>2055</v>
      </c>
      <c r="M9294" s="7" t="s">
        <v>1982</v>
      </c>
      <c r="N9294" s="9" t="s">
        <v>12633</v>
      </c>
    </row>
    <row r="9295" spans="1:14">
      <c r="A9295" s="7" t="s">
        <v>9897</v>
      </c>
      <c r="B9295" s="7"/>
      <c r="C9295" s="7" t="s">
        <v>18514</v>
      </c>
      <c r="D9295" s="7" t="s">
        <v>18515</v>
      </c>
      <c r="E9295" s="7" t="s">
        <v>12629</v>
      </c>
      <c r="F9295" s="7"/>
      <c r="G9295" s="7"/>
      <c r="H9295" s="8" t="s">
        <v>1651</v>
      </c>
      <c r="I9295" s="8"/>
      <c r="J9295" s="8" t="s">
        <v>12630</v>
      </c>
      <c r="K9295" s="8" t="s">
        <v>12631</v>
      </c>
      <c r="L9295" s="8" t="s">
        <v>2055</v>
      </c>
      <c r="M9295" s="7" t="s">
        <v>1982</v>
      </c>
      <c r="N9295" s="9" t="s">
        <v>12633</v>
      </c>
    </row>
    <row r="9296" spans="1:14">
      <c r="A9296" s="7" t="s">
        <v>9897</v>
      </c>
      <c r="B9296" s="7"/>
      <c r="C9296" s="7" t="s">
        <v>18516</v>
      </c>
      <c r="D9296" s="7" t="s">
        <v>18517</v>
      </c>
      <c r="E9296" s="7" t="s">
        <v>12629</v>
      </c>
      <c r="F9296" s="7"/>
      <c r="G9296" s="7"/>
      <c r="H9296" s="8" t="s">
        <v>1651</v>
      </c>
      <c r="I9296" s="8"/>
      <c r="J9296" s="8" t="s">
        <v>12630</v>
      </c>
      <c r="K9296" s="8" t="s">
        <v>12631</v>
      </c>
      <c r="L9296" s="8" t="s">
        <v>2055</v>
      </c>
      <c r="M9296" s="7" t="s">
        <v>1982</v>
      </c>
      <c r="N9296" s="9" t="s">
        <v>12633</v>
      </c>
    </row>
    <row r="9297" spans="1:14">
      <c r="A9297" s="7" t="s">
        <v>9897</v>
      </c>
      <c r="B9297" s="7"/>
      <c r="C9297" s="7" t="s">
        <v>18518</v>
      </c>
      <c r="D9297" s="7" t="s">
        <v>18519</v>
      </c>
      <c r="E9297" s="7" t="s">
        <v>12629</v>
      </c>
      <c r="F9297" s="7"/>
      <c r="G9297" s="7"/>
      <c r="H9297" s="8" t="s">
        <v>1651</v>
      </c>
      <c r="I9297" s="8"/>
      <c r="J9297" s="8" t="s">
        <v>12630</v>
      </c>
      <c r="K9297" s="8" t="s">
        <v>12631</v>
      </c>
      <c r="L9297" s="8" t="s">
        <v>2055</v>
      </c>
      <c r="M9297" s="7" t="s">
        <v>1982</v>
      </c>
      <c r="N9297" s="9" t="s">
        <v>12633</v>
      </c>
    </row>
    <row r="9298" spans="1:14">
      <c r="A9298" s="7" t="s">
        <v>9897</v>
      </c>
      <c r="B9298" s="7"/>
      <c r="C9298" s="7" t="s">
        <v>18520</v>
      </c>
      <c r="D9298" s="7" t="s">
        <v>18521</v>
      </c>
      <c r="E9298" s="7" t="s">
        <v>12629</v>
      </c>
      <c r="F9298" s="7"/>
      <c r="G9298" s="7"/>
      <c r="H9298" s="8" t="s">
        <v>1651</v>
      </c>
      <c r="I9298" s="8"/>
      <c r="J9298" s="8" t="s">
        <v>12630</v>
      </c>
      <c r="K9298" s="8" t="s">
        <v>12631</v>
      </c>
      <c r="L9298" s="8" t="s">
        <v>2055</v>
      </c>
      <c r="M9298" s="7" t="s">
        <v>1982</v>
      </c>
      <c r="N9298" s="9" t="s">
        <v>12633</v>
      </c>
    </row>
    <row r="9299" spans="1:14">
      <c r="A9299" s="7" t="s">
        <v>9897</v>
      </c>
      <c r="B9299" s="7"/>
      <c r="C9299" s="7" t="s">
        <v>18522</v>
      </c>
      <c r="D9299" s="7" t="s">
        <v>18523</v>
      </c>
      <c r="E9299" s="7" t="s">
        <v>12629</v>
      </c>
      <c r="F9299" s="7"/>
      <c r="G9299" s="7"/>
      <c r="H9299" s="8" t="s">
        <v>1651</v>
      </c>
      <c r="I9299" s="8"/>
      <c r="J9299" s="8" t="s">
        <v>12630</v>
      </c>
      <c r="K9299" s="8" t="s">
        <v>12631</v>
      </c>
      <c r="L9299" s="8" t="s">
        <v>2055</v>
      </c>
      <c r="M9299" s="7" t="s">
        <v>1982</v>
      </c>
      <c r="N9299" s="9" t="s">
        <v>12633</v>
      </c>
    </row>
    <row r="9300" spans="1:14">
      <c r="A9300" s="7" t="s">
        <v>9897</v>
      </c>
      <c r="B9300" s="7"/>
      <c r="C9300" s="7" t="s">
        <v>18524</v>
      </c>
      <c r="D9300" s="7" t="s">
        <v>18523</v>
      </c>
      <c r="E9300" s="7" t="s">
        <v>12629</v>
      </c>
      <c r="F9300" s="7"/>
      <c r="G9300" s="7"/>
      <c r="H9300" s="8" t="s">
        <v>1651</v>
      </c>
      <c r="I9300" s="8"/>
      <c r="J9300" s="8" t="s">
        <v>12630</v>
      </c>
      <c r="K9300" s="8" t="s">
        <v>12631</v>
      </c>
      <c r="L9300" s="8" t="s">
        <v>2055</v>
      </c>
      <c r="M9300" s="7" t="s">
        <v>1982</v>
      </c>
      <c r="N9300" s="9" t="s">
        <v>12633</v>
      </c>
    </row>
    <row r="9301" spans="1:14">
      <c r="A9301" s="7" t="s">
        <v>9897</v>
      </c>
      <c r="B9301" s="7"/>
      <c r="C9301" s="7" t="s">
        <v>18525</v>
      </c>
      <c r="D9301" s="7" t="s">
        <v>18526</v>
      </c>
      <c r="E9301" s="7" t="s">
        <v>12629</v>
      </c>
      <c r="F9301" s="7"/>
      <c r="G9301" s="7"/>
      <c r="H9301" s="8" t="s">
        <v>1651</v>
      </c>
      <c r="I9301" s="8"/>
      <c r="J9301" s="8" t="s">
        <v>12630</v>
      </c>
      <c r="K9301" s="8" t="s">
        <v>12631</v>
      </c>
      <c r="L9301" s="8" t="s">
        <v>2055</v>
      </c>
      <c r="M9301" s="7" t="s">
        <v>1982</v>
      </c>
      <c r="N9301" s="9" t="s">
        <v>12633</v>
      </c>
    </row>
    <row r="9302" spans="1:14">
      <c r="A9302" s="7" t="s">
        <v>9897</v>
      </c>
      <c r="B9302" s="7"/>
      <c r="C9302" s="7" t="s">
        <v>18527</v>
      </c>
      <c r="D9302" s="7" t="s">
        <v>18528</v>
      </c>
      <c r="E9302" s="7" t="s">
        <v>12629</v>
      </c>
      <c r="F9302" s="7"/>
      <c r="G9302" s="7"/>
      <c r="H9302" s="8" t="s">
        <v>1651</v>
      </c>
      <c r="I9302" s="8"/>
      <c r="J9302" s="8" t="s">
        <v>12630</v>
      </c>
      <c r="K9302" s="8" t="s">
        <v>12631</v>
      </c>
      <c r="L9302" s="8" t="s">
        <v>2055</v>
      </c>
      <c r="M9302" s="7" t="s">
        <v>1982</v>
      </c>
      <c r="N9302" s="9" t="s">
        <v>12633</v>
      </c>
    </row>
    <row r="9303" spans="1:14">
      <c r="A9303" s="7" t="s">
        <v>9897</v>
      </c>
      <c r="B9303" s="7"/>
      <c r="C9303" s="8" t="s">
        <v>18529</v>
      </c>
      <c r="D9303" s="8" t="s">
        <v>18530</v>
      </c>
      <c r="E9303" s="7" t="s">
        <v>12629</v>
      </c>
      <c r="F9303" s="8"/>
      <c r="G9303" s="8"/>
      <c r="H9303" s="8" t="s">
        <v>1651</v>
      </c>
      <c r="I9303" s="8"/>
      <c r="J9303" s="8" t="s">
        <v>12630</v>
      </c>
      <c r="K9303" s="8" t="s">
        <v>12631</v>
      </c>
      <c r="L9303" s="8" t="s">
        <v>2055</v>
      </c>
      <c r="M9303" s="7" t="s">
        <v>1982</v>
      </c>
      <c r="N9303" s="9" t="s">
        <v>12633</v>
      </c>
    </row>
    <row r="9304" spans="1:14">
      <c r="A9304" s="7" t="s">
        <v>9897</v>
      </c>
      <c r="B9304" s="7"/>
      <c r="C9304" s="7" t="s">
        <v>18531</v>
      </c>
      <c r="D9304" s="7" t="s">
        <v>18532</v>
      </c>
      <c r="E9304" s="7" t="s">
        <v>12629</v>
      </c>
      <c r="F9304" s="7"/>
      <c r="G9304" s="7"/>
      <c r="H9304" s="8" t="s">
        <v>1651</v>
      </c>
      <c r="I9304" s="8"/>
      <c r="J9304" s="8" t="s">
        <v>12630</v>
      </c>
      <c r="K9304" s="8" t="s">
        <v>12631</v>
      </c>
      <c r="L9304" s="8" t="s">
        <v>2055</v>
      </c>
      <c r="M9304" s="7" t="s">
        <v>1982</v>
      </c>
      <c r="N9304" s="9" t="s">
        <v>12633</v>
      </c>
    </row>
    <row r="9305" spans="1:14">
      <c r="A9305" s="7" t="s">
        <v>9897</v>
      </c>
      <c r="B9305" s="7"/>
      <c r="C9305" s="7" t="s">
        <v>18533</v>
      </c>
      <c r="D9305" s="7" t="s">
        <v>18534</v>
      </c>
      <c r="E9305" s="7" t="s">
        <v>12629</v>
      </c>
      <c r="F9305" s="7"/>
      <c r="G9305" s="7"/>
      <c r="H9305" s="8" t="s">
        <v>1651</v>
      </c>
      <c r="I9305" s="8"/>
      <c r="J9305" s="8" t="s">
        <v>12630</v>
      </c>
      <c r="K9305" s="8" t="s">
        <v>12631</v>
      </c>
      <c r="L9305" s="8" t="s">
        <v>2055</v>
      </c>
      <c r="M9305" s="7" t="s">
        <v>1982</v>
      </c>
      <c r="N9305" s="9" t="s">
        <v>12633</v>
      </c>
    </row>
    <row r="9306" spans="1:14">
      <c r="A9306" s="7" t="s">
        <v>9897</v>
      </c>
      <c r="B9306" s="7"/>
      <c r="C9306" s="7" t="s">
        <v>18535</v>
      </c>
      <c r="D9306" s="7" t="s">
        <v>18536</v>
      </c>
      <c r="E9306" s="7" t="s">
        <v>12629</v>
      </c>
      <c r="F9306" s="7"/>
      <c r="G9306" s="7"/>
      <c r="H9306" s="8" t="s">
        <v>1651</v>
      </c>
      <c r="I9306" s="8"/>
      <c r="J9306" s="8" t="s">
        <v>12630</v>
      </c>
      <c r="K9306" s="8" t="s">
        <v>12631</v>
      </c>
      <c r="L9306" s="8" t="s">
        <v>2055</v>
      </c>
      <c r="M9306" s="7" t="s">
        <v>1982</v>
      </c>
      <c r="N9306" s="9" t="s">
        <v>12633</v>
      </c>
    </row>
    <row r="9307" spans="1:14">
      <c r="A9307" s="7" t="s">
        <v>9897</v>
      </c>
      <c r="B9307" s="7"/>
      <c r="C9307" s="7" t="s">
        <v>18537</v>
      </c>
      <c r="D9307" s="7" t="s">
        <v>18538</v>
      </c>
      <c r="E9307" s="7" t="s">
        <v>12629</v>
      </c>
      <c r="F9307" s="7"/>
      <c r="G9307" s="7"/>
      <c r="H9307" s="8" t="s">
        <v>1651</v>
      </c>
      <c r="I9307" s="8"/>
      <c r="J9307" s="8" t="s">
        <v>12630</v>
      </c>
      <c r="K9307" s="8" t="s">
        <v>12631</v>
      </c>
      <c r="L9307" s="8" t="s">
        <v>2055</v>
      </c>
      <c r="M9307" s="7" t="s">
        <v>1982</v>
      </c>
      <c r="N9307" s="9" t="s">
        <v>12633</v>
      </c>
    </row>
    <row r="9308" spans="1:14">
      <c r="A9308" s="7" t="s">
        <v>9897</v>
      </c>
      <c r="B9308" s="7"/>
      <c r="C9308" s="7" t="s">
        <v>18539</v>
      </c>
      <c r="D9308" s="7" t="s">
        <v>18540</v>
      </c>
      <c r="E9308" s="7" t="s">
        <v>12629</v>
      </c>
      <c r="F9308" s="7"/>
      <c r="G9308" s="7"/>
      <c r="H9308" s="8" t="s">
        <v>1651</v>
      </c>
      <c r="I9308" s="8"/>
      <c r="J9308" s="8" t="s">
        <v>12630</v>
      </c>
      <c r="K9308" s="8" t="s">
        <v>12631</v>
      </c>
      <c r="L9308" s="8" t="s">
        <v>2055</v>
      </c>
      <c r="M9308" s="7" t="s">
        <v>1982</v>
      </c>
      <c r="N9308" s="9" t="s">
        <v>12633</v>
      </c>
    </row>
    <row r="9309" spans="1:14">
      <c r="A9309" s="7" t="s">
        <v>9897</v>
      </c>
      <c r="B9309" s="7"/>
      <c r="C9309" s="7" t="s">
        <v>18541</v>
      </c>
      <c r="D9309" s="7" t="s">
        <v>18542</v>
      </c>
      <c r="E9309" s="7" t="s">
        <v>12629</v>
      </c>
      <c r="F9309" s="7"/>
      <c r="G9309" s="7"/>
      <c r="H9309" s="8" t="s">
        <v>1651</v>
      </c>
      <c r="I9309" s="8"/>
      <c r="J9309" s="8" t="s">
        <v>12630</v>
      </c>
      <c r="K9309" s="8" t="s">
        <v>12631</v>
      </c>
      <c r="L9309" s="8" t="s">
        <v>2055</v>
      </c>
      <c r="M9309" s="7" t="s">
        <v>1982</v>
      </c>
      <c r="N9309" s="9" t="s">
        <v>12633</v>
      </c>
    </row>
    <row r="9310" spans="1:14">
      <c r="A9310" s="7" t="s">
        <v>9897</v>
      </c>
      <c r="B9310" s="7"/>
      <c r="C9310" s="7" t="s">
        <v>18543</v>
      </c>
      <c r="D9310" s="7" t="s">
        <v>17545</v>
      </c>
      <c r="E9310" s="7" t="s">
        <v>12629</v>
      </c>
      <c r="F9310" s="7"/>
      <c r="G9310" s="7"/>
      <c r="H9310" s="8" t="s">
        <v>1651</v>
      </c>
      <c r="I9310" s="8"/>
      <c r="J9310" s="8" t="s">
        <v>12630</v>
      </c>
      <c r="K9310" s="8" t="s">
        <v>12631</v>
      </c>
      <c r="L9310" s="8" t="s">
        <v>2055</v>
      </c>
      <c r="M9310" s="7" t="s">
        <v>1982</v>
      </c>
      <c r="N9310" s="9" t="s">
        <v>12633</v>
      </c>
    </row>
    <row r="9311" spans="1:14">
      <c r="A9311" s="7" t="s">
        <v>9897</v>
      </c>
      <c r="B9311" s="8"/>
      <c r="C9311" s="8" t="s">
        <v>18544</v>
      </c>
      <c r="D9311" s="8" t="s">
        <v>18545</v>
      </c>
      <c r="E9311" s="7" t="s">
        <v>12629</v>
      </c>
      <c r="F9311" s="8"/>
      <c r="G9311" s="8"/>
      <c r="H9311" s="8" t="s">
        <v>1651</v>
      </c>
      <c r="I9311" s="8"/>
      <c r="J9311" s="8" t="s">
        <v>12630</v>
      </c>
      <c r="K9311" s="8" t="s">
        <v>12631</v>
      </c>
      <c r="L9311" s="8" t="s">
        <v>2055</v>
      </c>
      <c r="M9311" s="7" t="s">
        <v>1982</v>
      </c>
      <c r="N9311" s="9" t="s">
        <v>12633</v>
      </c>
    </row>
    <row r="9312" spans="1:14">
      <c r="A9312" s="7" t="s">
        <v>9897</v>
      </c>
      <c r="B9312" s="8"/>
      <c r="C9312" s="8" t="s">
        <v>18546</v>
      </c>
      <c r="D9312" s="8" t="s">
        <v>18547</v>
      </c>
      <c r="E9312" s="7" t="s">
        <v>12629</v>
      </c>
      <c r="F9312" s="8"/>
      <c r="G9312" s="8"/>
      <c r="H9312" s="8" t="s">
        <v>1651</v>
      </c>
      <c r="I9312" s="8"/>
      <c r="J9312" s="8" t="s">
        <v>12630</v>
      </c>
      <c r="K9312" s="8" t="s">
        <v>12631</v>
      </c>
      <c r="L9312" s="8" t="s">
        <v>2055</v>
      </c>
      <c r="M9312" s="7" t="s">
        <v>1982</v>
      </c>
      <c r="N9312" s="9" t="s">
        <v>12633</v>
      </c>
    </row>
    <row r="9313" spans="1:14">
      <c r="A9313" s="7" t="s">
        <v>9897</v>
      </c>
      <c r="B9313" s="7"/>
      <c r="C9313" s="8" t="s">
        <v>18548</v>
      </c>
      <c r="D9313" s="8" t="s">
        <v>18549</v>
      </c>
      <c r="E9313" s="7" t="s">
        <v>12629</v>
      </c>
      <c r="F9313" s="8"/>
      <c r="G9313" s="8"/>
      <c r="H9313" s="8" t="s">
        <v>1651</v>
      </c>
      <c r="I9313" s="8"/>
      <c r="J9313" s="8" t="s">
        <v>12630</v>
      </c>
      <c r="K9313" s="8" t="s">
        <v>12631</v>
      </c>
      <c r="L9313" s="8" t="s">
        <v>2055</v>
      </c>
      <c r="M9313" s="7" t="s">
        <v>1982</v>
      </c>
      <c r="N9313" s="9" t="s">
        <v>12633</v>
      </c>
    </row>
    <row r="9314" spans="1:14">
      <c r="A9314" s="6" t="s">
        <v>9897</v>
      </c>
      <c r="B9314" s="6"/>
      <c r="C9314" s="6" t="s">
        <v>18550</v>
      </c>
      <c r="D9314" s="6" t="s">
        <v>18551</v>
      </c>
      <c r="E9314" s="7" t="s">
        <v>12629</v>
      </c>
      <c r="F9314" s="6"/>
      <c r="G9314" s="6"/>
      <c r="H9314" s="7" t="s">
        <v>1651</v>
      </c>
      <c r="I9314" s="7"/>
      <c r="J9314" s="8" t="s">
        <v>12630</v>
      </c>
      <c r="K9314" s="7" t="s">
        <v>12631</v>
      </c>
      <c r="L9314" s="8" t="s">
        <v>2055</v>
      </c>
      <c r="M9314" s="7" t="s">
        <v>1982</v>
      </c>
      <c r="N9314" s="9" t="s">
        <v>12633</v>
      </c>
    </row>
    <row r="9315" spans="1:14">
      <c r="A9315" s="7" t="s">
        <v>9897</v>
      </c>
      <c r="B9315" s="7"/>
      <c r="C9315" s="7" t="s">
        <v>18552</v>
      </c>
      <c r="D9315" s="7" t="s">
        <v>18553</v>
      </c>
      <c r="E9315" s="7" t="s">
        <v>12629</v>
      </c>
      <c r="F9315" s="7"/>
      <c r="G9315" s="7"/>
      <c r="H9315" s="8" t="s">
        <v>1651</v>
      </c>
      <c r="I9315" s="8"/>
      <c r="J9315" s="8" t="s">
        <v>12630</v>
      </c>
      <c r="K9315" s="8" t="s">
        <v>12631</v>
      </c>
      <c r="L9315" s="8" t="s">
        <v>2055</v>
      </c>
      <c r="M9315" s="7" t="s">
        <v>1982</v>
      </c>
      <c r="N9315" s="9" t="s">
        <v>12633</v>
      </c>
    </row>
    <row r="9316" spans="1:14">
      <c r="A9316" s="7" t="s">
        <v>9897</v>
      </c>
      <c r="B9316" s="8"/>
      <c r="C9316" s="8" t="s">
        <v>18554</v>
      </c>
      <c r="D9316" s="8" t="s">
        <v>18555</v>
      </c>
      <c r="E9316" s="7" t="s">
        <v>12629</v>
      </c>
      <c r="F9316" s="8"/>
      <c r="G9316" s="8"/>
      <c r="H9316" s="8" t="s">
        <v>1651</v>
      </c>
      <c r="I9316" s="8"/>
      <c r="J9316" s="8" t="s">
        <v>12630</v>
      </c>
      <c r="K9316" s="8" t="s">
        <v>12631</v>
      </c>
      <c r="L9316" s="8" t="s">
        <v>2055</v>
      </c>
      <c r="M9316" s="7" t="s">
        <v>1982</v>
      </c>
      <c r="N9316" s="9" t="s">
        <v>12633</v>
      </c>
    </row>
    <row r="9317" spans="1:14">
      <c r="A9317" s="7" t="s">
        <v>9897</v>
      </c>
      <c r="B9317" s="7"/>
      <c r="C9317" s="7" t="s">
        <v>18556</v>
      </c>
      <c r="D9317" s="7" t="s">
        <v>18557</v>
      </c>
      <c r="E9317" s="7" t="s">
        <v>12629</v>
      </c>
      <c r="F9317" s="7"/>
      <c r="G9317" s="7"/>
      <c r="H9317" s="8" t="s">
        <v>1651</v>
      </c>
      <c r="I9317" s="8"/>
      <c r="J9317" s="8" t="s">
        <v>12630</v>
      </c>
      <c r="K9317" s="8" t="s">
        <v>12631</v>
      </c>
      <c r="L9317" s="8" t="s">
        <v>2055</v>
      </c>
      <c r="M9317" s="7" t="s">
        <v>1982</v>
      </c>
      <c r="N9317" s="9" t="s">
        <v>12633</v>
      </c>
    </row>
    <row r="9318" spans="1:14">
      <c r="A9318" s="7" t="s">
        <v>9897</v>
      </c>
      <c r="B9318" s="7"/>
      <c r="C9318" s="7" t="s">
        <v>18558</v>
      </c>
      <c r="D9318" s="7" t="s">
        <v>18559</v>
      </c>
      <c r="E9318" s="7" t="s">
        <v>12629</v>
      </c>
      <c r="F9318" s="7"/>
      <c r="G9318" s="7"/>
      <c r="H9318" s="7" t="s">
        <v>1651</v>
      </c>
      <c r="I9318" s="7"/>
      <c r="J9318" s="8" t="s">
        <v>12630</v>
      </c>
      <c r="K9318" s="7" t="s">
        <v>12631</v>
      </c>
      <c r="L9318" s="8" t="s">
        <v>2055</v>
      </c>
      <c r="M9318" s="7" t="s">
        <v>1982</v>
      </c>
      <c r="N9318" s="9" t="s">
        <v>12633</v>
      </c>
    </row>
    <row r="9319" spans="1:14">
      <c r="A9319" s="7" t="s">
        <v>9897</v>
      </c>
      <c r="B9319" s="7"/>
      <c r="C9319" s="8" t="s">
        <v>18560</v>
      </c>
      <c r="D9319" s="8" t="s">
        <v>18561</v>
      </c>
      <c r="E9319" s="7" t="s">
        <v>12629</v>
      </c>
      <c r="F9319" s="8"/>
      <c r="G9319" s="8"/>
      <c r="H9319" s="8" t="s">
        <v>1651</v>
      </c>
      <c r="I9319" s="8"/>
      <c r="J9319" s="8" t="s">
        <v>12630</v>
      </c>
      <c r="K9319" s="8" t="s">
        <v>12631</v>
      </c>
      <c r="L9319" s="8" t="s">
        <v>2055</v>
      </c>
      <c r="M9319" s="7" t="s">
        <v>1982</v>
      </c>
      <c r="N9319" s="9" t="s">
        <v>12633</v>
      </c>
    </row>
    <row r="9320" spans="1:14">
      <c r="A9320" s="7" t="s">
        <v>9897</v>
      </c>
      <c r="B9320" s="7"/>
      <c r="C9320" s="7" t="s">
        <v>18562</v>
      </c>
      <c r="D9320" s="7" t="s">
        <v>18563</v>
      </c>
      <c r="E9320" s="7" t="s">
        <v>12629</v>
      </c>
      <c r="F9320" s="7"/>
      <c r="G9320" s="7"/>
      <c r="H9320" s="8" t="s">
        <v>1651</v>
      </c>
      <c r="I9320" s="8"/>
      <c r="J9320" s="8" t="s">
        <v>12630</v>
      </c>
      <c r="K9320" s="8" t="s">
        <v>12631</v>
      </c>
      <c r="L9320" s="8" t="s">
        <v>2055</v>
      </c>
      <c r="M9320" s="7" t="s">
        <v>1982</v>
      </c>
      <c r="N9320" s="9" t="s">
        <v>12633</v>
      </c>
    </row>
    <row r="9321" spans="1:14">
      <c r="A9321" s="7" t="s">
        <v>9897</v>
      </c>
      <c r="B9321" s="7"/>
      <c r="C9321" s="7" t="s">
        <v>18564</v>
      </c>
      <c r="D9321" s="7" t="s">
        <v>18563</v>
      </c>
      <c r="E9321" s="7" t="s">
        <v>12629</v>
      </c>
      <c r="F9321" s="7"/>
      <c r="G9321" s="7"/>
      <c r="H9321" s="8" t="s">
        <v>1651</v>
      </c>
      <c r="I9321" s="8"/>
      <c r="J9321" s="8" t="s">
        <v>12630</v>
      </c>
      <c r="K9321" s="8" t="s">
        <v>12631</v>
      </c>
      <c r="L9321" s="8" t="s">
        <v>2055</v>
      </c>
      <c r="M9321" s="7" t="s">
        <v>1982</v>
      </c>
      <c r="N9321" s="9" t="s">
        <v>12633</v>
      </c>
    </row>
    <row r="9322" spans="1:14">
      <c r="A9322" s="7" t="s">
        <v>9897</v>
      </c>
      <c r="B9322" s="7"/>
      <c r="C9322" s="7" t="s">
        <v>18565</v>
      </c>
      <c r="D9322" s="7" t="s">
        <v>18566</v>
      </c>
      <c r="E9322" s="7" t="s">
        <v>12629</v>
      </c>
      <c r="F9322" s="7"/>
      <c r="G9322" s="7"/>
      <c r="H9322" s="8" t="s">
        <v>1651</v>
      </c>
      <c r="I9322" s="8"/>
      <c r="J9322" s="8" t="s">
        <v>12630</v>
      </c>
      <c r="K9322" s="8" t="s">
        <v>12631</v>
      </c>
      <c r="L9322" s="8" t="s">
        <v>2055</v>
      </c>
      <c r="M9322" s="7" t="s">
        <v>1982</v>
      </c>
      <c r="N9322" s="9" t="s">
        <v>12633</v>
      </c>
    </row>
    <row r="9323" spans="1:14">
      <c r="A9323" s="7" t="s">
        <v>9897</v>
      </c>
      <c r="B9323" s="7"/>
      <c r="C9323" s="7" t="s">
        <v>18567</v>
      </c>
      <c r="D9323" s="7" t="s">
        <v>18568</v>
      </c>
      <c r="E9323" s="7" t="s">
        <v>12629</v>
      </c>
      <c r="F9323" s="7"/>
      <c r="G9323" s="7"/>
      <c r="H9323" s="8" t="s">
        <v>1651</v>
      </c>
      <c r="I9323" s="8"/>
      <c r="J9323" s="8" t="s">
        <v>12630</v>
      </c>
      <c r="K9323" s="8" t="s">
        <v>12631</v>
      </c>
      <c r="L9323" s="8" t="s">
        <v>2055</v>
      </c>
      <c r="M9323" s="7" t="s">
        <v>1982</v>
      </c>
      <c r="N9323" s="9" t="s">
        <v>12633</v>
      </c>
    </row>
    <row r="9324" spans="1:14">
      <c r="A9324" s="7" t="s">
        <v>9897</v>
      </c>
      <c r="B9324" s="7"/>
      <c r="C9324" s="7" t="s">
        <v>18569</v>
      </c>
      <c r="D9324" s="7" t="s">
        <v>18570</v>
      </c>
      <c r="E9324" s="7" t="s">
        <v>12629</v>
      </c>
      <c r="F9324" s="7"/>
      <c r="G9324" s="7"/>
      <c r="H9324" s="8" t="s">
        <v>1651</v>
      </c>
      <c r="I9324" s="8"/>
      <c r="J9324" s="8" t="s">
        <v>12630</v>
      </c>
      <c r="K9324" s="8" t="s">
        <v>12631</v>
      </c>
      <c r="L9324" s="8" t="s">
        <v>2055</v>
      </c>
      <c r="M9324" s="7" t="s">
        <v>1982</v>
      </c>
      <c r="N9324" s="9" t="s">
        <v>12633</v>
      </c>
    </row>
    <row r="9325" spans="1:14">
      <c r="A9325" s="7" t="s">
        <v>9897</v>
      </c>
      <c r="B9325" s="8"/>
      <c r="C9325" s="8" t="s">
        <v>18571</v>
      </c>
      <c r="D9325" s="8" t="s">
        <v>18572</v>
      </c>
      <c r="E9325" s="7" t="s">
        <v>12629</v>
      </c>
      <c r="F9325" s="8"/>
      <c r="G9325" s="8"/>
      <c r="H9325" s="8" t="s">
        <v>1651</v>
      </c>
      <c r="I9325" s="8"/>
      <c r="J9325" s="8" t="s">
        <v>12630</v>
      </c>
      <c r="K9325" s="8" t="s">
        <v>12631</v>
      </c>
      <c r="L9325" s="8" t="s">
        <v>2055</v>
      </c>
      <c r="M9325" s="7" t="s">
        <v>1982</v>
      </c>
      <c r="N9325" s="9" t="s">
        <v>12633</v>
      </c>
    </row>
    <row r="9326" spans="1:14">
      <c r="A9326" s="7" t="s">
        <v>9897</v>
      </c>
      <c r="B9326" s="7"/>
      <c r="C9326" s="7" t="s">
        <v>18573</v>
      </c>
      <c r="D9326" s="7" t="s">
        <v>18572</v>
      </c>
      <c r="E9326" s="7" t="s">
        <v>12629</v>
      </c>
      <c r="F9326" s="7"/>
      <c r="G9326" s="7"/>
      <c r="H9326" s="8" t="s">
        <v>1651</v>
      </c>
      <c r="I9326" s="8"/>
      <c r="J9326" s="8" t="s">
        <v>12630</v>
      </c>
      <c r="K9326" s="8" t="s">
        <v>12631</v>
      </c>
      <c r="L9326" s="8" t="s">
        <v>2055</v>
      </c>
      <c r="M9326" s="7" t="s">
        <v>1982</v>
      </c>
      <c r="N9326" s="9" t="s">
        <v>12633</v>
      </c>
    </row>
    <row r="9327" spans="1:14">
      <c r="A9327" s="7" t="s">
        <v>9897</v>
      </c>
      <c r="B9327" s="7"/>
      <c r="C9327" s="7" t="s">
        <v>18574</v>
      </c>
      <c r="D9327" s="7" t="s">
        <v>18575</v>
      </c>
      <c r="E9327" s="7" t="s">
        <v>12629</v>
      </c>
      <c r="F9327" s="7"/>
      <c r="G9327" s="7"/>
      <c r="H9327" s="8" t="s">
        <v>1651</v>
      </c>
      <c r="I9327" s="8"/>
      <c r="J9327" s="8" t="s">
        <v>12630</v>
      </c>
      <c r="K9327" s="8" t="s">
        <v>12631</v>
      </c>
      <c r="L9327" s="8" t="s">
        <v>2055</v>
      </c>
      <c r="M9327" s="7" t="s">
        <v>1982</v>
      </c>
      <c r="N9327" s="9" t="s">
        <v>12633</v>
      </c>
    </row>
    <row r="9328" spans="1:14">
      <c r="A9328" s="7" t="s">
        <v>9897</v>
      </c>
      <c r="B9328" s="7"/>
      <c r="C9328" s="7" t="s">
        <v>18576</v>
      </c>
      <c r="D9328" s="7" t="s">
        <v>18577</v>
      </c>
      <c r="E9328" s="7" t="s">
        <v>12629</v>
      </c>
      <c r="F9328" s="7"/>
      <c r="G9328" s="7"/>
      <c r="H9328" s="8" t="s">
        <v>1651</v>
      </c>
      <c r="I9328" s="8"/>
      <c r="J9328" s="8" t="s">
        <v>12630</v>
      </c>
      <c r="K9328" s="8" t="s">
        <v>12631</v>
      </c>
      <c r="L9328" s="8" t="s">
        <v>2055</v>
      </c>
      <c r="M9328" s="7" t="s">
        <v>1982</v>
      </c>
      <c r="N9328" s="9" t="s">
        <v>12633</v>
      </c>
    </row>
    <row r="9329" spans="1:14">
      <c r="A9329" s="6" t="s">
        <v>9897</v>
      </c>
      <c r="B9329" s="6"/>
      <c r="C9329" s="6" t="s">
        <v>18578</v>
      </c>
      <c r="D9329" s="6" t="s">
        <v>18579</v>
      </c>
      <c r="E9329" s="7" t="s">
        <v>12629</v>
      </c>
      <c r="F9329" s="6"/>
      <c r="G9329" s="6"/>
      <c r="H9329" s="7" t="s">
        <v>1651</v>
      </c>
      <c r="I9329" s="7"/>
      <c r="J9329" s="8" t="s">
        <v>12630</v>
      </c>
      <c r="K9329" s="7" t="s">
        <v>12631</v>
      </c>
      <c r="L9329" s="8" t="s">
        <v>2055</v>
      </c>
      <c r="M9329" s="7" t="s">
        <v>1982</v>
      </c>
      <c r="N9329" s="9" t="s">
        <v>12633</v>
      </c>
    </row>
    <row r="9330" spans="1:14">
      <c r="A9330" s="7" t="s">
        <v>9897</v>
      </c>
      <c r="B9330" s="7"/>
      <c r="C9330" s="7" t="s">
        <v>18580</v>
      </c>
      <c r="D9330" s="7" t="s">
        <v>18581</v>
      </c>
      <c r="E9330" s="7" t="s">
        <v>12629</v>
      </c>
      <c r="F9330" s="7"/>
      <c r="G9330" s="7"/>
      <c r="H9330" s="8" t="s">
        <v>1651</v>
      </c>
      <c r="I9330" s="8"/>
      <c r="J9330" s="8" t="s">
        <v>12630</v>
      </c>
      <c r="K9330" s="8" t="s">
        <v>12631</v>
      </c>
      <c r="L9330" s="8" t="s">
        <v>2055</v>
      </c>
      <c r="M9330" s="7" t="s">
        <v>1982</v>
      </c>
      <c r="N9330" s="9" t="s">
        <v>12633</v>
      </c>
    </row>
    <row r="9331" spans="1:14">
      <c r="A9331" s="7" t="s">
        <v>9897</v>
      </c>
      <c r="B9331" s="7"/>
      <c r="C9331" s="8" t="s">
        <v>18582</v>
      </c>
      <c r="D9331" s="8" t="s">
        <v>18583</v>
      </c>
      <c r="E9331" s="7" t="s">
        <v>12629</v>
      </c>
      <c r="F9331" s="8"/>
      <c r="G9331" s="8"/>
      <c r="H9331" s="8" t="s">
        <v>1651</v>
      </c>
      <c r="I9331" s="8"/>
      <c r="J9331" s="8" t="s">
        <v>12630</v>
      </c>
      <c r="K9331" s="8" t="s">
        <v>12631</v>
      </c>
      <c r="L9331" s="8" t="s">
        <v>2055</v>
      </c>
      <c r="M9331" s="7" t="s">
        <v>1982</v>
      </c>
      <c r="N9331" s="9" t="s">
        <v>12633</v>
      </c>
    </row>
    <row r="9332" spans="1:14">
      <c r="A9332" s="7" t="s">
        <v>9897</v>
      </c>
      <c r="B9332" s="7"/>
      <c r="C9332" s="7" t="s">
        <v>18584</v>
      </c>
      <c r="D9332" s="7" t="s">
        <v>18585</v>
      </c>
      <c r="E9332" s="7" t="s">
        <v>12629</v>
      </c>
      <c r="F9332" s="7"/>
      <c r="G9332" s="7"/>
      <c r="H9332" s="8" t="s">
        <v>1651</v>
      </c>
      <c r="I9332" s="8"/>
      <c r="J9332" s="8" t="s">
        <v>12630</v>
      </c>
      <c r="K9332" s="8" t="s">
        <v>12631</v>
      </c>
      <c r="L9332" s="8" t="s">
        <v>2055</v>
      </c>
      <c r="M9332" s="7" t="s">
        <v>1982</v>
      </c>
      <c r="N9332" s="9" t="s">
        <v>12633</v>
      </c>
    </row>
    <row r="9333" spans="1:14">
      <c r="A9333" s="7" t="s">
        <v>9897</v>
      </c>
      <c r="B9333" s="7"/>
      <c r="C9333" s="7" t="s">
        <v>18586</v>
      </c>
      <c r="D9333" s="7" t="s">
        <v>18587</v>
      </c>
      <c r="E9333" s="7" t="s">
        <v>12629</v>
      </c>
      <c r="F9333" s="7"/>
      <c r="G9333" s="7"/>
      <c r="H9333" s="8" t="s">
        <v>1651</v>
      </c>
      <c r="I9333" s="8"/>
      <c r="J9333" s="8" t="s">
        <v>12630</v>
      </c>
      <c r="K9333" s="8" t="s">
        <v>12631</v>
      </c>
      <c r="L9333" s="8" t="s">
        <v>2055</v>
      </c>
      <c r="M9333" s="7" t="s">
        <v>1982</v>
      </c>
      <c r="N9333" s="9" t="s">
        <v>12633</v>
      </c>
    </row>
    <row r="9334" spans="1:14">
      <c r="A9334" s="7" t="s">
        <v>9897</v>
      </c>
      <c r="B9334" s="7"/>
      <c r="C9334" s="7" t="s">
        <v>18588</v>
      </c>
      <c r="D9334" s="7" t="s">
        <v>18589</v>
      </c>
      <c r="E9334" s="7" t="s">
        <v>12629</v>
      </c>
      <c r="F9334" s="7"/>
      <c r="G9334" s="7"/>
      <c r="H9334" s="8" t="s">
        <v>1651</v>
      </c>
      <c r="I9334" s="8"/>
      <c r="J9334" s="8" t="s">
        <v>12630</v>
      </c>
      <c r="K9334" s="8" t="s">
        <v>12631</v>
      </c>
      <c r="L9334" s="8" t="s">
        <v>2055</v>
      </c>
      <c r="M9334" s="7" t="s">
        <v>1982</v>
      </c>
      <c r="N9334" s="9" t="s">
        <v>12633</v>
      </c>
    </row>
    <row r="9335" spans="1:14">
      <c r="A9335" s="7" t="s">
        <v>9897</v>
      </c>
      <c r="B9335" s="7"/>
      <c r="C9335" s="7" t="s">
        <v>18590</v>
      </c>
      <c r="D9335" s="7" t="s">
        <v>18591</v>
      </c>
      <c r="E9335" s="7" t="s">
        <v>12629</v>
      </c>
      <c r="F9335" s="7"/>
      <c r="G9335" s="7"/>
      <c r="H9335" s="8" t="s">
        <v>1651</v>
      </c>
      <c r="I9335" s="8"/>
      <c r="J9335" s="8" t="s">
        <v>12630</v>
      </c>
      <c r="K9335" s="8" t="s">
        <v>12631</v>
      </c>
      <c r="L9335" s="8" t="s">
        <v>2055</v>
      </c>
      <c r="M9335" s="7" t="s">
        <v>1982</v>
      </c>
      <c r="N9335" s="9" t="s">
        <v>12633</v>
      </c>
    </row>
    <row r="9336" spans="1:14">
      <c r="A9336" s="7" t="s">
        <v>9897</v>
      </c>
      <c r="B9336" s="7"/>
      <c r="C9336" s="7" t="s">
        <v>18592</v>
      </c>
      <c r="D9336" s="7" t="s">
        <v>18593</v>
      </c>
      <c r="E9336" s="7" t="s">
        <v>12629</v>
      </c>
      <c r="F9336" s="7"/>
      <c r="G9336" s="7"/>
      <c r="H9336" s="8" t="s">
        <v>1651</v>
      </c>
      <c r="I9336" s="8"/>
      <c r="J9336" s="8" t="s">
        <v>12630</v>
      </c>
      <c r="K9336" s="8" t="s">
        <v>12631</v>
      </c>
      <c r="L9336" s="8" t="s">
        <v>2055</v>
      </c>
      <c r="M9336" s="7" t="s">
        <v>1982</v>
      </c>
      <c r="N9336" s="9" t="s">
        <v>12633</v>
      </c>
    </row>
    <row r="9337" spans="1:14">
      <c r="A9337" s="7" t="s">
        <v>9897</v>
      </c>
      <c r="B9337" s="7"/>
      <c r="C9337" s="7" t="s">
        <v>18594</v>
      </c>
      <c r="D9337" s="7" t="s">
        <v>18595</v>
      </c>
      <c r="E9337" s="7" t="s">
        <v>12629</v>
      </c>
      <c r="F9337" s="7"/>
      <c r="G9337" s="7"/>
      <c r="H9337" s="8" t="s">
        <v>1651</v>
      </c>
      <c r="I9337" s="8"/>
      <c r="J9337" s="8" t="s">
        <v>12630</v>
      </c>
      <c r="K9337" s="8" t="s">
        <v>12631</v>
      </c>
      <c r="L9337" s="8" t="s">
        <v>2055</v>
      </c>
      <c r="M9337" s="7" t="s">
        <v>1982</v>
      </c>
      <c r="N9337" s="9" t="s">
        <v>12633</v>
      </c>
    </row>
    <row r="9338" spans="1:14">
      <c r="A9338" s="7" t="s">
        <v>9897</v>
      </c>
      <c r="B9338" s="7"/>
      <c r="C9338" s="8" t="s">
        <v>18596</v>
      </c>
      <c r="D9338" s="8" t="s">
        <v>18597</v>
      </c>
      <c r="E9338" s="7" t="s">
        <v>12629</v>
      </c>
      <c r="F9338" s="8"/>
      <c r="G9338" s="8"/>
      <c r="H9338" s="8" t="s">
        <v>1651</v>
      </c>
      <c r="I9338" s="8"/>
      <c r="J9338" s="8" t="s">
        <v>12630</v>
      </c>
      <c r="K9338" s="8" t="s">
        <v>12631</v>
      </c>
      <c r="L9338" s="8" t="s">
        <v>2055</v>
      </c>
      <c r="M9338" s="7" t="s">
        <v>1982</v>
      </c>
      <c r="N9338" s="9" t="s">
        <v>12633</v>
      </c>
    </row>
    <row r="9339" spans="1:14">
      <c r="A9339" s="7" t="s">
        <v>9897</v>
      </c>
      <c r="B9339" s="8"/>
      <c r="C9339" s="8" t="s">
        <v>18598</v>
      </c>
      <c r="D9339" s="8" t="s">
        <v>17612</v>
      </c>
      <c r="E9339" s="7" t="s">
        <v>12629</v>
      </c>
      <c r="F9339" s="8"/>
      <c r="G9339" s="8"/>
      <c r="H9339" s="8" t="s">
        <v>1651</v>
      </c>
      <c r="I9339" s="8"/>
      <c r="J9339" s="8" t="s">
        <v>12630</v>
      </c>
      <c r="K9339" s="8" t="s">
        <v>12631</v>
      </c>
      <c r="L9339" s="8" t="s">
        <v>2055</v>
      </c>
      <c r="M9339" s="7" t="s">
        <v>1982</v>
      </c>
      <c r="N9339" s="9" t="s">
        <v>12633</v>
      </c>
    </row>
    <row r="9340" spans="1:14">
      <c r="A9340" s="7" t="s">
        <v>9897</v>
      </c>
      <c r="B9340" s="7"/>
      <c r="C9340" s="8" t="s">
        <v>18599</v>
      </c>
      <c r="D9340" s="8" t="s">
        <v>18600</v>
      </c>
      <c r="E9340" s="7" t="s">
        <v>12629</v>
      </c>
      <c r="F9340" s="8"/>
      <c r="G9340" s="8"/>
      <c r="H9340" s="8" t="s">
        <v>1651</v>
      </c>
      <c r="I9340" s="8"/>
      <c r="J9340" s="8" t="s">
        <v>12630</v>
      </c>
      <c r="K9340" s="8" t="s">
        <v>12631</v>
      </c>
      <c r="L9340" s="8" t="s">
        <v>2055</v>
      </c>
      <c r="M9340" s="7" t="s">
        <v>1982</v>
      </c>
      <c r="N9340" s="9" t="s">
        <v>12633</v>
      </c>
    </row>
    <row r="9341" spans="1:14">
      <c r="A9341" s="7" t="s">
        <v>9897</v>
      </c>
      <c r="B9341" s="7"/>
      <c r="C9341" s="7" t="s">
        <v>18601</v>
      </c>
      <c r="D9341" s="7" t="s">
        <v>18600</v>
      </c>
      <c r="E9341" s="7" t="s">
        <v>12629</v>
      </c>
      <c r="F9341" s="7"/>
      <c r="G9341" s="7"/>
      <c r="H9341" s="8" t="s">
        <v>1651</v>
      </c>
      <c r="I9341" s="8"/>
      <c r="J9341" s="8" t="s">
        <v>12630</v>
      </c>
      <c r="K9341" s="8" t="s">
        <v>12631</v>
      </c>
      <c r="L9341" s="8" t="s">
        <v>2055</v>
      </c>
      <c r="M9341" s="7" t="s">
        <v>1982</v>
      </c>
      <c r="N9341" s="9" t="s">
        <v>12633</v>
      </c>
    </row>
    <row r="9342" spans="1:14">
      <c r="A9342" s="7" t="s">
        <v>9897</v>
      </c>
      <c r="B9342" s="7"/>
      <c r="C9342" s="7" t="s">
        <v>18602</v>
      </c>
      <c r="D9342" s="7" t="s">
        <v>18603</v>
      </c>
      <c r="E9342" s="7" t="s">
        <v>12629</v>
      </c>
      <c r="F9342" s="7"/>
      <c r="G9342" s="7"/>
      <c r="H9342" s="8" t="s">
        <v>1651</v>
      </c>
      <c r="I9342" s="8"/>
      <c r="J9342" s="8" t="s">
        <v>12630</v>
      </c>
      <c r="K9342" s="8" t="s">
        <v>12631</v>
      </c>
      <c r="L9342" s="8" t="s">
        <v>2055</v>
      </c>
      <c r="M9342" s="7" t="s">
        <v>1982</v>
      </c>
      <c r="N9342" s="9" t="s">
        <v>12633</v>
      </c>
    </row>
    <row r="9343" spans="1:14">
      <c r="A9343" s="7" t="s">
        <v>9897</v>
      </c>
      <c r="B9343" s="7"/>
      <c r="C9343" s="7" t="s">
        <v>18604</v>
      </c>
      <c r="D9343" s="7" t="s">
        <v>18605</v>
      </c>
      <c r="E9343" s="7" t="s">
        <v>12629</v>
      </c>
      <c r="F9343" s="7"/>
      <c r="G9343" s="7"/>
      <c r="H9343" s="8" t="s">
        <v>1651</v>
      </c>
      <c r="I9343" s="8"/>
      <c r="J9343" s="8" t="s">
        <v>12630</v>
      </c>
      <c r="K9343" s="8" t="s">
        <v>12631</v>
      </c>
      <c r="L9343" s="8" t="s">
        <v>2055</v>
      </c>
      <c r="M9343" s="7" t="s">
        <v>1982</v>
      </c>
      <c r="N9343" s="9" t="s">
        <v>12633</v>
      </c>
    </row>
    <row r="9344" spans="1:14">
      <c r="A9344" s="7" t="s">
        <v>9897</v>
      </c>
      <c r="B9344" s="7"/>
      <c r="C9344" s="7" t="s">
        <v>18606</v>
      </c>
      <c r="D9344" s="7" t="s">
        <v>18607</v>
      </c>
      <c r="E9344" s="7" t="s">
        <v>12629</v>
      </c>
      <c r="F9344" s="7"/>
      <c r="G9344" s="7"/>
      <c r="H9344" s="8" t="s">
        <v>1651</v>
      </c>
      <c r="I9344" s="8"/>
      <c r="J9344" s="8" t="s">
        <v>12630</v>
      </c>
      <c r="K9344" s="8" t="s">
        <v>12631</v>
      </c>
      <c r="L9344" s="8" t="s">
        <v>2055</v>
      </c>
      <c r="M9344" s="7" t="s">
        <v>1982</v>
      </c>
      <c r="N9344" s="9" t="s">
        <v>12633</v>
      </c>
    </row>
    <row r="9345" spans="1:14">
      <c r="A9345" s="7" t="s">
        <v>9897</v>
      </c>
      <c r="B9345" s="7"/>
      <c r="C9345" s="8" t="s">
        <v>18608</v>
      </c>
      <c r="D9345" s="8" t="s">
        <v>18609</v>
      </c>
      <c r="E9345" s="7" t="s">
        <v>12629</v>
      </c>
      <c r="F9345" s="8"/>
      <c r="G9345" s="8"/>
      <c r="H9345" s="8" t="s">
        <v>1651</v>
      </c>
      <c r="I9345" s="8"/>
      <c r="J9345" s="8" t="s">
        <v>12630</v>
      </c>
      <c r="K9345" s="8" t="s">
        <v>12631</v>
      </c>
      <c r="L9345" s="8" t="s">
        <v>2055</v>
      </c>
      <c r="M9345" s="7" t="s">
        <v>1982</v>
      </c>
      <c r="N9345" s="9" t="s">
        <v>12633</v>
      </c>
    </row>
    <row r="9346" spans="1:14">
      <c r="A9346" s="7" t="s">
        <v>9897</v>
      </c>
      <c r="B9346" s="7"/>
      <c r="C9346" s="7" t="s">
        <v>18610</v>
      </c>
      <c r="D9346" s="7" t="s">
        <v>18611</v>
      </c>
      <c r="E9346" s="7" t="s">
        <v>12629</v>
      </c>
      <c r="F9346" s="7"/>
      <c r="G9346" s="7"/>
      <c r="H9346" s="8" t="s">
        <v>1651</v>
      </c>
      <c r="I9346" s="8"/>
      <c r="J9346" s="8" t="s">
        <v>12630</v>
      </c>
      <c r="K9346" s="8" t="s">
        <v>12631</v>
      </c>
      <c r="L9346" s="8" t="s">
        <v>2055</v>
      </c>
      <c r="M9346" s="7" t="s">
        <v>1982</v>
      </c>
      <c r="N9346" s="9" t="s">
        <v>12633</v>
      </c>
    </row>
    <row r="9347" spans="1:14">
      <c r="A9347" s="7" t="s">
        <v>9897</v>
      </c>
      <c r="B9347" s="7"/>
      <c r="C9347" s="7" t="s">
        <v>18612</v>
      </c>
      <c r="D9347" s="7" t="s">
        <v>17630</v>
      </c>
      <c r="E9347" s="7" t="s">
        <v>12629</v>
      </c>
      <c r="F9347" s="7"/>
      <c r="G9347" s="7"/>
      <c r="H9347" s="8" t="s">
        <v>1651</v>
      </c>
      <c r="I9347" s="8"/>
      <c r="J9347" s="8" t="s">
        <v>12630</v>
      </c>
      <c r="K9347" s="8" t="s">
        <v>12631</v>
      </c>
      <c r="L9347" s="8" t="s">
        <v>2055</v>
      </c>
      <c r="M9347" s="7" t="s">
        <v>1982</v>
      </c>
      <c r="N9347" s="9" t="s">
        <v>12633</v>
      </c>
    </row>
    <row r="9348" spans="1:14">
      <c r="A9348" s="7" t="s">
        <v>9897</v>
      </c>
      <c r="B9348" s="7"/>
      <c r="C9348" s="7" t="s">
        <v>18613</v>
      </c>
      <c r="D9348" s="7" t="s">
        <v>18614</v>
      </c>
      <c r="E9348" s="7" t="s">
        <v>12629</v>
      </c>
      <c r="F9348" s="7"/>
      <c r="G9348" s="7"/>
      <c r="H9348" s="8" t="s">
        <v>1651</v>
      </c>
      <c r="I9348" s="8"/>
      <c r="J9348" s="8" t="s">
        <v>12630</v>
      </c>
      <c r="K9348" s="8" t="s">
        <v>12631</v>
      </c>
      <c r="L9348" s="8" t="s">
        <v>2055</v>
      </c>
      <c r="M9348" s="7" t="s">
        <v>1982</v>
      </c>
      <c r="N9348" s="9" t="s">
        <v>12633</v>
      </c>
    </row>
    <row r="9349" spans="1:14">
      <c r="A9349" s="7" t="s">
        <v>9897</v>
      </c>
      <c r="B9349" s="7"/>
      <c r="C9349" s="7" t="s">
        <v>18615</v>
      </c>
      <c r="D9349" s="7" t="s">
        <v>18614</v>
      </c>
      <c r="E9349" s="7" t="s">
        <v>12629</v>
      </c>
      <c r="F9349" s="7"/>
      <c r="G9349" s="7"/>
      <c r="H9349" s="8" t="s">
        <v>1651</v>
      </c>
      <c r="I9349" s="8"/>
      <c r="J9349" s="8" t="s">
        <v>12630</v>
      </c>
      <c r="K9349" s="8" t="s">
        <v>12631</v>
      </c>
      <c r="L9349" s="8" t="s">
        <v>2055</v>
      </c>
      <c r="M9349" s="7" t="s">
        <v>1982</v>
      </c>
      <c r="N9349" s="9" t="s">
        <v>12633</v>
      </c>
    </row>
    <row r="9350" spans="1:14">
      <c r="A9350" s="7" t="s">
        <v>9897</v>
      </c>
      <c r="B9350" s="7"/>
      <c r="C9350" s="7" t="s">
        <v>18616</v>
      </c>
      <c r="D9350" s="7" t="s">
        <v>18617</v>
      </c>
      <c r="E9350" s="7" t="s">
        <v>12629</v>
      </c>
      <c r="F9350" s="7"/>
      <c r="G9350" s="7"/>
      <c r="H9350" s="8" t="s">
        <v>1651</v>
      </c>
      <c r="I9350" s="8"/>
      <c r="J9350" s="8" t="s">
        <v>12630</v>
      </c>
      <c r="K9350" s="8" t="s">
        <v>12631</v>
      </c>
      <c r="L9350" s="8" t="s">
        <v>2055</v>
      </c>
      <c r="M9350" s="7" t="s">
        <v>1982</v>
      </c>
      <c r="N9350" s="9" t="s">
        <v>12633</v>
      </c>
    </row>
    <row r="9351" spans="1:14">
      <c r="A9351" s="7" t="s">
        <v>9897</v>
      </c>
      <c r="B9351" s="7"/>
      <c r="C9351" s="7" t="s">
        <v>18618</v>
      </c>
      <c r="D9351" s="7" t="s">
        <v>18619</v>
      </c>
      <c r="E9351" s="7" t="s">
        <v>12629</v>
      </c>
      <c r="F9351" s="7"/>
      <c r="G9351" s="7"/>
      <c r="H9351" s="8" t="s">
        <v>1651</v>
      </c>
      <c r="I9351" s="8"/>
      <c r="J9351" s="8" t="s">
        <v>12630</v>
      </c>
      <c r="K9351" s="8" t="s">
        <v>12631</v>
      </c>
      <c r="L9351" s="8" t="s">
        <v>2055</v>
      </c>
      <c r="M9351" s="7" t="s">
        <v>1982</v>
      </c>
      <c r="N9351" s="9" t="s">
        <v>12633</v>
      </c>
    </row>
    <row r="9352" spans="1:14">
      <c r="A9352" s="7" t="s">
        <v>9897</v>
      </c>
      <c r="B9352" s="7"/>
      <c r="C9352" s="7" t="s">
        <v>18620</v>
      </c>
      <c r="D9352" s="7" t="s">
        <v>17638</v>
      </c>
      <c r="E9352" s="7" t="s">
        <v>12629</v>
      </c>
      <c r="F9352" s="7"/>
      <c r="G9352" s="7"/>
      <c r="H9352" s="8" t="s">
        <v>1651</v>
      </c>
      <c r="I9352" s="8"/>
      <c r="J9352" s="8" t="s">
        <v>12630</v>
      </c>
      <c r="K9352" s="8" t="s">
        <v>12631</v>
      </c>
      <c r="L9352" s="8" t="s">
        <v>2055</v>
      </c>
      <c r="M9352" s="7" t="s">
        <v>1982</v>
      </c>
      <c r="N9352" s="9" t="s">
        <v>12633</v>
      </c>
    </row>
    <row r="9353" spans="1:14">
      <c r="A9353" s="7" t="s">
        <v>9897</v>
      </c>
      <c r="B9353" s="7"/>
      <c r="C9353" s="8" t="s">
        <v>18621</v>
      </c>
      <c r="D9353" s="8" t="s">
        <v>18622</v>
      </c>
      <c r="E9353" s="7" t="s">
        <v>12629</v>
      </c>
      <c r="F9353" s="8"/>
      <c r="G9353" s="8"/>
      <c r="H9353" s="8" t="s">
        <v>1651</v>
      </c>
      <c r="I9353" s="8"/>
      <c r="J9353" s="8" t="s">
        <v>12630</v>
      </c>
      <c r="K9353" s="8" t="s">
        <v>12631</v>
      </c>
      <c r="L9353" s="8" t="s">
        <v>2055</v>
      </c>
      <c r="M9353" s="7" t="s">
        <v>1982</v>
      </c>
      <c r="N9353" s="9" t="s">
        <v>12633</v>
      </c>
    </row>
    <row r="9354" spans="1:14">
      <c r="A9354" s="7" t="s">
        <v>9897</v>
      </c>
      <c r="B9354" s="7"/>
      <c r="C9354" s="7" t="s">
        <v>18623</v>
      </c>
      <c r="D9354" s="7" t="s">
        <v>18624</v>
      </c>
      <c r="E9354" s="7" t="s">
        <v>12629</v>
      </c>
      <c r="F9354" s="7"/>
      <c r="G9354" s="7"/>
      <c r="H9354" s="8" t="s">
        <v>1651</v>
      </c>
      <c r="I9354" s="8"/>
      <c r="J9354" s="8" t="s">
        <v>12630</v>
      </c>
      <c r="K9354" s="8" t="s">
        <v>12631</v>
      </c>
      <c r="L9354" s="8" t="s">
        <v>2055</v>
      </c>
      <c r="M9354" s="7" t="s">
        <v>1982</v>
      </c>
      <c r="N9354" s="9" t="s">
        <v>12633</v>
      </c>
    </row>
    <row r="9355" spans="1:14">
      <c r="A9355" s="7" t="s">
        <v>9897</v>
      </c>
      <c r="B9355" s="7"/>
      <c r="C9355" s="7" t="s">
        <v>18625</v>
      </c>
      <c r="D9355" s="7" t="s">
        <v>18626</v>
      </c>
      <c r="E9355" s="7" t="s">
        <v>12629</v>
      </c>
      <c r="F9355" s="7"/>
      <c r="G9355" s="7"/>
      <c r="H9355" s="8" t="s">
        <v>1651</v>
      </c>
      <c r="I9355" s="8"/>
      <c r="J9355" s="8" t="s">
        <v>12630</v>
      </c>
      <c r="K9355" s="8" t="s">
        <v>12631</v>
      </c>
      <c r="L9355" s="8" t="s">
        <v>2055</v>
      </c>
      <c r="M9355" s="7" t="s">
        <v>1982</v>
      </c>
      <c r="N9355" s="9" t="s">
        <v>12633</v>
      </c>
    </row>
    <row r="9356" spans="1:14">
      <c r="A9356" s="7" t="s">
        <v>9897</v>
      </c>
      <c r="B9356" s="7"/>
      <c r="C9356" s="7" t="s">
        <v>18627</v>
      </c>
      <c r="D9356" s="7" t="s">
        <v>18628</v>
      </c>
      <c r="E9356" s="7" t="s">
        <v>12629</v>
      </c>
      <c r="F9356" s="7"/>
      <c r="G9356" s="7"/>
      <c r="H9356" s="8" t="s">
        <v>1651</v>
      </c>
      <c r="I9356" s="8"/>
      <c r="J9356" s="8" t="s">
        <v>12630</v>
      </c>
      <c r="K9356" s="8" t="s">
        <v>12631</v>
      </c>
      <c r="L9356" s="8" t="s">
        <v>2055</v>
      </c>
      <c r="M9356" s="7" t="s">
        <v>1982</v>
      </c>
      <c r="N9356" s="9" t="s">
        <v>12633</v>
      </c>
    </row>
    <row r="9357" spans="1:14">
      <c r="A9357" s="7" t="s">
        <v>9897</v>
      </c>
      <c r="B9357" s="7"/>
      <c r="C9357" s="7" t="s">
        <v>18629</v>
      </c>
      <c r="D9357" s="7" t="s">
        <v>18630</v>
      </c>
      <c r="E9357" s="7" t="s">
        <v>12629</v>
      </c>
      <c r="F9357" s="7"/>
      <c r="G9357" s="7"/>
      <c r="H9357" s="8" t="s">
        <v>1651</v>
      </c>
      <c r="I9357" s="8"/>
      <c r="J9357" s="8" t="s">
        <v>12630</v>
      </c>
      <c r="K9357" s="8" t="s">
        <v>12631</v>
      </c>
      <c r="L9357" s="8" t="s">
        <v>2055</v>
      </c>
      <c r="M9357" s="7" t="s">
        <v>1982</v>
      </c>
      <c r="N9357" s="9" t="s">
        <v>12633</v>
      </c>
    </row>
    <row r="9358" spans="1:14">
      <c r="A9358" s="7" t="s">
        <v>9897</v>
      </c>
      <c r="B9358" s="7"/>
      <c r="C9358" s="7" t="s">
        <v>18631</v>
      </c>
      <c r="D9358" s="7" t="s">
        <v>18632</v>
      </c>
      <c r="E9358" s="7" t="s">
        <v>12629</v>
      </c>
      <c r="F9358" s="7"/>
      <c r="G9358" s="7"/>
      <c r="H9358" s="8" t="s">
        <v>1651</v>
      </c>
      <c r="I9358" s="8"/>
      <c r="J9358" s="8" t="s">
        <v>12630</v>
      </c>
      <c r="K9358" s="8" t="s">
        <v>12631</v>
      </c>
      <c r="L9358" s="8" t="s">
        <v>2055</v>
      </c>
      <c r="M9358" s="7" t="s">
        <v>1982</v>
      </c>
      <c r="N9358" s="9" t="s">
        <v>12633</v>
      </c>
    </row>
    <row r="9359" spans="1:14">
      <c r="A9359" s="7" t="s">
        <v>9897</v>
      </c>
      <c r="B9359" s="7"/>
      <c r="C9359" s="8" t="s">
        <v>18633</v>
      </c>
      <c r="D9359" s="8" t="s">
        <v>18634</v>
      </c>
      <c r="E9359" s="7" t="s">
        <v>12629</v>
      </c>
      <c r="F9359" s="8"/>
      <c r="G9359" s="8"/>
      <c r="H9359" s="8" t="s">
        <v>1651</v>
      </c>
      <c r="I9359" s="8"/>
      <c r="J9359" s="8" t="s">
        <v>12630</v>
      </c>
      <c r="K9359" s="8" t="s">
        <v>12631</v>
      </c>
      <c r="L9359" s="8" t="s">
        <v>2055</v>
      </c>
      <c r="M9359" s="7" t="s">
        <v>1982</v>
      </c>
      <c r="N9359" s="9" t="s">
        <v>12633</v>
      </c>
    </row>
    <row r="9360" spans="1:14">
      <c r="A9360" s="7" t="s">
        <v>9897</v>
      </c>
      <c r="B9360" s="7"/>
      <c r="C9360" s="7" t="s">
        <v>18635</v>
      </c>
      <c r="D9360" s="7" t="s">
        <v>18636</v>
      </c>
      <c r="E9360" s="7" t="s">
        <v>12629</v>
      </c>
      <c r="F9360" s="7"/>
      <c r="G9360" s="7"/>
      <c r="H9360" s="8" t="s">
        <v>1651</v>
      </c>
      <c r="I9360" s="8"/>
      <c r="J9360" s="8" t="s">
        <v>12630</v>
      </c>
      <c r="K9360" s="8" t="s">
        <v>12631</v>
      </c>
      <c r="L9360" s="8" t="s">
        <v>2055</v>
      </c>
      <c r="M9360" s="7" t="s">
        <v>1982</v>
      </c>
      <c r="N9360" s="9" t="s">
        <v>12633</v>
      </c>
    </row>
    <row r="9361" spans="1:14">
      <c r="A9361" s="7" t="s">
        <v>9897</v>
      </c>
      <c r="B9361" s="7"/>
      <c r="C9361" s="7" t="s">
        <v>18637</v>
      </c>
      <c r="D9361" s="7" t="s">
        <v>18638</v>
      </c>
      <c r="E9361" s="7" t="s">
        <v>12629</v>
      </c>
      <c r="F9361" s="7"/>
      <c r="G9361" s="7"/>
      <c r="H9361" s="8" t="s">
        <v>1651</v>
      </c>
      <c r="I9361" s="8"/>
      <c r="J9361" s="8" t="s">
        <v>12630</v>
      </c>
      <c r="K9361" s="8" t="s">
        <v>12631</v>
      </c>
      <c r="L9361" s="8" t="s">
        <v>2055</v>
      </c>
      <c r="M9361" s="7" t="s">
        <v>1982</v>
      </c>
      <c r="N9361" s="9" t="s">
        <v>12633</v>
      </c>
    </row>
    <row r="9362" spans="1:14">
      <c r="A9362" s="7" t="s">
        <v>9897</v>
      </c>
      <c r="B9362" s="8"/>
      <c r="C9362" s="8" t="s">
        <v>18639</v>
      </c>
      <c r="D9362" s="8" t="s">
        <v>18640</v>
      </c>
      <c r="E9362" s="7" t="s">
        <v>12629</v>
      </c>
      <c r="F9362" s="8"/>
      <c r="G9362" s="8"/>
      <c r="H9362" s="8" t="s">
        <v>1651</v>
      </c>
      <c r="I9362" s="8"/>
      <c r="J9362" s="8" t="s">
        <v>12630</v>
      </c>
      <c r="K9362" s="8" t="s">
        <v>12631</v>
      </c>
      <c r="L9362" s="8" t="s">
        <v>2055</v>
      </c>
      <c r="M9362" s="7" t="s">
        <v>1982</v>
      </c>
      <c r="N9362" s="9" t="s">
        <v>12633</v>
      </c>
    </row>
    <row r="9363" spans="1:14">
      <c r="A9363" s="7" t="s">
        <v>9897</v>
      </c>
      <c r="B9363" s="7"/>
      <c r="C9363" s="7" t="s">
        <v>18641</v>
      </c>
      <c r="D9363" s="7" t="s">
        <v>18642</v>
      </c>
      <c r="E9363" s="7" t="s">
        <v>12629</v>
      </c>
      <c r="F9363" s="7"/>
      <c r="G9363" s="7"/>
      <c r="H9363" s="8" t="s">
        <v>1651</v>
      </c>
      <c r="I9363" s="8"/>
      <c r="J9363" s="8" t="s">
        <v>12630</v>
      </c>
      <c r="K9363" s="8" t="s">
        <v>12631</v>
      </c>
      <c r="L9363" s="8" t="s">
        <v>2055</v>
      </c>
      <c r="M9363" s="7" t="s">
        <v>1982</v>
      </c>
      <c r="N9363" s="9" t="s">
        <v>12633</v>
      </c>
    </row>
    <row r="9364" spans="1:14">
      <c r="A9364" s="7" t="s">
        <v>9897</v>
      </c>
      <c r="B9364" s="7"/>
      <c r="C9364" s="7" t="s">
        <v>18643</v>
      </c>
      <c r="D9364" s="7" t="s">
        <v>18644</v>
      </c>
      <c r="E9364" s="7" t="s">
        <v>12629</v>
      </c>
      <c r="F9364" s="7"/>
      <c r="G9364" s="7"/>
      <c r="H9364" s="8" t="s">
        <v>1651</v>
      </c>
      <c r="I9364" s="8"/>
      <c r="J9364" s="8" t="s">
        <v>12630</v>
      </c>
      <c r="K9364" s="8" t="s">
        <v>12631</v>
      </c>
      <c r="L9364" s="8" t="s">
        <v>2055</v>
      </c>
      <c r="M9364" s="7" t="s">
        <v>1982</v>
      </c>
      <c r="N9364" s="9" t="s">
        <v>12633</v>
      </c>
    </row>
    <row r="9365" spans="1:14">
      <c r="A9365" s="7" t="s">
        <v>9897</v>
      </c>
      <c r="B9365" s="8"/>
      <c r="C9365" s="8" t="s">
        <v>18645</v>
      </c>
      <c r="D9365" s="8" t="s">
        <v>18646</v>
      </c>
      <c r="E9365" s="7" t="s">
        <v>12629</v>
      </c>
      <c r="F9365" s="8"/>
      <c r="G9365" s="8"/>
      <c r="H9365" s="8" t="s">
        <v>1651</v>
      </c>
      <c r="I9365" s="8"/>
      <c r="J9365" s="8" t="s">
        <v>12630</v>
      </c>
      <c r="K9365" s="8" t="s">
        <v>12631</v>
      </c>
      <c r="L9365" s="8" t="s">
        <v>2055</v>
      </c>
      <c r="M9365" s="7" t="s">
        <v>1982</v>
      </c>
      <c r="N9365" s="9" t="s">
        <v>12633</v>
      </c>
    </row>
    <row r="9366" spans="1:14">
      <c r="A9366" s="7" t="s">
        <v>9897</v>
      </c>
      <c r="B9366" s="8"/>
      <c r="C9366" s="8" t="s">
        <v>18647</v>
      </c>
      <c r="D9366" s="8" t="s">
        <v>18648</v>
      </c>
      <c r="E9366" s="7" t="s">
        <v>12629</v>
      </c>
      <c r="F9366" s="8"/>
      <c r="G9366" s="8"/>
      <c r="H9366" s="8" t="s">
        <v>1651</v>
      </c>
      <c r="I9366" s="8"/>
      <c r="J9366" s="8" t="s">
        <v>12630</v>
      </c>
      <c r="K9366" s="8" t="s">
        <v>12631</v>
      </c>
      <c r="L9366" s="8" t="s">
        <v>2055</v>
      </c>
      <c r="M9366" s="7" t="s">
        <v>1982</v>
      </c>
      <c r="N9366" s="9" t="s">
        <v>12633</v>
      </c>
    </row>
    <row r="9367" spans="1:14">
      <c r="A9367" s="7" t="s">
        <v>9897</v>
      </c>
      <c r="B9367" s="8"/>
      <c r="C9367" s="8" t="s">
        <v>18649</v>
      </c>
      <c r="D9367" s="8" t="s">
        <v>18650</v>
      </c>
      <c r="E9367" s="7" t="s">
        <v>12629</v>
      </c>
      <c r="F9367" s="8"/>
      <c r="G9367" s="8"/>
      <c r="H9367" s="8" t="s">
        <v>1651</v>
      </c>
      <c r="I9367" s="8"/>
      <c r="J9367" s="8" t="s">
        <v>12630</v>
      </c>
      <c r="K9367" s="8" t="s">
        <v>12631</v>
      </c>
      <c r="L9367" s="8" t="s">
        <v>2055</v>
      </c>
      <c r="M9367" s="7" t="s">
        <v>1982</v>
      </c>
      <c r="N9367" s="9" t="s">
        <v>12633</v>
      </c>
    </row>
    <row r="9368" spans="1:14">
      <c r="A9368" s="7" t="s">
        <v>9897</v>
      </c>
      <c r="B9368" s="7"/>
      <c r="C9368" s="7" t="s">
        <v>18651</v>
      </c>
      <c r="D9368" s="7" t="s">
        <v>18652</v>
      </c>
      <c r="E9368" s="7" t="s">
        <v>12629</v>
      </c>
      <c r="F9368" s="7"/>
      <c r="G9368" s="7"/>
      <c r="H9368" s="8" t="s">
        <v>1651</v>
      </c>
      <c r="I9368" s="8"/>
      <c r="J9368" s="8" t="s">
        <v>12630</v>
      </c>
      <c r="K9368" s="8" t="s">
        <v>12631</v>
      </c>
      <c r="L9368" s="8" t="s">
        <v>2055</v>
      </c>
      <c r="M9368" s="7" t="s">
        <v>1982</v>
      </c>
      <c r="N9368" s="9" t="s">
        <v>12633</v>
      </c>
    </row>
    <row r="9369" spans="1:14">
      <c r="A9369" s="7" t="s">
        <v>9897</v>
      </c>
      <c r="B9369" s="7"/>
      <c r="C9369" s="7" t="s">
        <v>18653</v>
      </c>
      <c r="D9369" s="7" t="s">
        <v>18654</v>
      </c>
      <c r="E9369" s="7" t="s">
        <v>12629</v>
      </c>
      <c r="F9369" s="7"/>
      <c r="G9369" s="7"/>
      <c r="H9369" s="8" t="s">
        <v>1651</v>
      </c>
      <c r="I9369" s="8"/>
      <c r="J9369" s="8" t="s">
        <v>12630</v>
      </c>
      <c r="K9369" s="8" t="s">
        <v>12631</v>
      </c>
      <c r="L9369" s="8" t="s">
        <v>2055</v>
      </c>
      <c r="M9369" s="7" t="s">
        <v>1982</v>
      </c>
      <c r="N9369" s="9" t="s">
        <v>12633</v>
      </c>
    </row>
    <row r="9370" spans="1:14">
      <c r="A9370" s="7" t="s">
        <v>9897</v>
      </c>
      <c r="B9370" s="7"/>
      <c r="C9370" s="7" t="s">
        <v>18655</v>
      </c>
      <c r="D9370" s="7" t="s">
        <v>18656</v>
      </c>
      <c r="E9370" s="7" t="s">
        <v>12629</v>
      </c>
      <c r="F9370" s="7"/>
      <c r="G9370" s="7"/>
      <c r="H9370" s="8" t="s">
        <v>1651</v>
      </c>
      <c r="I9370" s="8"/>
      <c r="J9370" s="8" t="s">
        <v>12630</v>
      </c>
      <c r="K9370" s="8" t="s">
        <v>12631</v>
      </c>
      <c r="L9370" s="8" t="s">
        <v>2055</v>
      </c>
      <c r="M9370" s="7" t="s">
        <v>1982</v>
      </c>
      <c r="N9370" s="9" t="s">
        <v>12633</v>
      </c>
    </row>
    <row r="9371" spans="1:14">
      <c r="A9371" s="7" t="s">
        <v>9897</v>
      </c>
      <c r="B9371" s="8"/>
      <c r="C9371" s="8" t="s">
        <v>18657</v>
      </c>
      <c r="D9371" s="8" t="s">
        <v>18658</v>
      </c>
      <c r="E9371" s="7" t="s">
        <v>12629</v>
      </c>
      <c r="F9371" s="8"/>
      <c r="G9371" s="8"/>
      <c r="H9371" s="8" t="s">
        <v>1651</v>
      </c>
      <c r="I9371" s="8"/>
      <c r="J9371" s="8" t="s">
        <v>12630</v>
      </c>
      <c r="K9371" s="8" t="s">
        <v>12631</v>
      </c>
      <c r="L9371" s="8" t="s">
        <v>2055</v>
      </c>
      <c r="M9371" s="7" t="s">
        <v>1982</v>
      </c>
      <c r="N9371" s="9" t="s">
        <v>12633</v>
      </c>
    </row>
    <row r="9372" spans="1:14">
      <c r="A9372" s="7" t="s">
        <v>9897</v>
      </c>
      <c r="B9372" s="7"/>
      <c r="C9372" s="7" t="s">
        <v>18659</v>
      </c>
      <c r="D9372" s="7" t="s">
        <v>17664</v>
      </c>
      <c r="E9372" s="7" t="s">
        <v>12629</v>
      </c>
      <c r="F9372" s="7"/>
      <c r="G9372" s="7"/>
      <c r="H9372" s="8" t="s">
        <v>1651</v>
      </c>
      <c r="I9372" s="8"/>
      <c r="J9372" s="8" t="s">
        <v>12630</v>
      </c>
      <c r="K9372" s="8" t="s">
        <v>12631</v>
      </c>
      <c r="L9372" s="8" t="s">
        <v>2055</v>
      </c>
      <c r="M9372" s="7" t="s">
        <v>1982</v>
      </c>
      <c r="N9372" s="9" t="s">
        <v>12633</v>
      </c>
    </row>
    <row r="9373" spans="1:14">
      <c r="A9373" s="7" t="s">
        <v>9897</v>
      </c>
      <c r="B9373" s="7"/>
      <c r="C9373" s="8" t="s">
        <v>18660</v>
      </c>
      <c r="D9373" s="8" t="s">
        <v>18661</v>
      </c>
      <c r="E9373" s="7" t="s">
        <v>12629</v>
      </c>
      <c r="F9373" s="8"/>
      <c r="G9373" s="8"/>
      <c r="H9373" s="8" t="s">
        <v>1651</v>
      </c>
      <c r="I9373" s="8"/>
      <c r="J9373" s="8" t="s">
        <v>12630</v>
      </c>
      <c r="K9373" s="8" t="s">
        <v>12631</v>
      </c>
      <c r="L9373" s="8" t="s">
        <v>2055</v>
      </c>
      <c r="M9373" s="7" t="s">
        <v>1982</v>
      </c>
      <c r="N9373" s="9" t="s">
        <v>12633</v>
      </c>
    </row>
    <row r="9374" spans="1:14">
      <c r="A9374" s="7" t="s">
        <v>9897</v>
      </c>
      <c r="B9374" s="8"/>
      <c r="C9374" s="8" t="s">
        <v>18662</v>
      </c>
      <c r="D9374" s="8" t="s">
        <v>18663</v>
      </c>
      <c r="E9374" s="7" t="s">
        <v>12629</v>
      </c>
      <c r="F9374" s="8"/>
      <c r="G9374" s="8"/>
      <c r="H9374" s="8" t="s">
        <v>1651</v>
      </c>
      <c r="I9374" s="8"/>
      <c r="J9374" s="8" t="s">
        <v>12630</v>
      </c>
      <c r="K9374" s="8" t="s">
        <v>12631</v>
      </c>
      <c r="L9374" s="8" t="s">
        <v>2055</v>
      </c>
      <c r="M9374" s="7" t="s">
        <v>1982</v>
      </c>
      <c r="N9374" s="9" t="s">
        <v>12633</v>
      </c>
    </row>
    <row r="9375" spans="1:14">
      <c r="A9375" s="7" t="s">
        <v>9897</v>
      </c>
      <c r="B9375" s="7"/>
      <c r="C9375" s="8" t="s">
        <v>18664</v>
      </c>
      <c r="D9375" s="8" t="s">
        <v>18665</v>
      </c>
      <c r="E9375" s="7" t="s">
        <v>12629</v>
      </c>
      <c r="F9375" s="8"/>
      <c r="G9375" s="8"/>
      <c r="H9375" s="8" t="s">
        <v>1651</v>
      </c>
      <c r="I9375" s="8"/>
      <c r="J9375" s="8" t="s">
        <v>12630</v>
      </c>
      <c r="K9375" s="8" t="s">
        <v>12631</v>
      </c>
      <c r="L9375" s="8" t="s">
        <v>2055</v>
      </c>
      <c r="M9375" s="7" t="s">
        <v>1982</v>
      </c>
      <c r="N9375" s="9" t="s">
        <v>12633</v>
      </c>
    </row>
    <row r="9376" spans="1:14">
      <c r="A9376" s="7" t="s">
        <v>9897</v>
      </c>
      <c r="B9376" s="7"/>
      <c r="C9376" s="7" t="s">
        <v>18666</v>
      </c>
      <c r="D9376" s="7" t="s">
        <v>18667</v>
      </c>
      <c r="E9376" s="7" t="s">
        <v>12629</v>
      </c>
      <c r="F9376" s="7"/>
      <c r="G9376" s="7"/>
      <c r="H9376" s="8" t="s">
        <v>1651</v>
      </c>
      <c r="I9376" s="8"/>
      <c r="J9376" s="8" t="s">
        <v>12630</v>
      </c>
      <c r="K9376" s="8" t="s">
        <v>12631</v>
      </c>
      <c r="L9376" s="8" t="s">
        <v>2055</v>
      </c>
      <c r="M9376" s="7" t="s">
        <v>1982</v>
      </c>
      <c r="N9376" s="9" t="s">
        <v>12633</v>
      </c>
    </row>
    <row r="9377" spans="1:14">
      <c r="A9377" s="7" t="s">
        <v>9897</v>
      </c>
      <c r="B9377" s="8"/>
      <c r="C9377" s="8" t="s">
        <v>18668</v>
      </c>
      <c r="D9377" s="8" t="s">
        <v>18669</v>
      </c>
      <c r="E9377" s="7" t="s">
        <v>12629</v>
      </c>
      <c r="F9377" s="8"/>
      <c r="G9377" s="8"/>
      <c r="H9377" s="8" t="s">
        <v>1651</v>
      </c>
      <c r="I9377" s="8"/>
      <c r="J9377" s="8" t="s">
        <v>12630</v>
      </c>
      <c r="K9377" s="8" t="s">
        <v>12631</v>
      </c>
      <c r="L9377" s="8" t="s">
        <v>2055</v>
      </c>
      <c r="M9377" s="7" t="s">
        <v>1982</v>
      </c>
      <c r="N9377" s="9" t="s">
        <v>12633</v>
      </c>
    </row>
    <row r="9378" spans="1:14">
      <c r="A9378" s="7" t="s">
        <v>9897</v>
      </c>
      <c r="B9378" s="7"/>
      <c r="C9378" s="7" t="s">
        <v>18670</v>
      </c>
      <c r="D9378" s="7" t="s">
        <v>17704</v>
      </c>
      <c r="E9378" s="7" t="s">
        <v>12629</v>
      </c>
      <c r="F9378" s="7"/>
      <c r="G9378" s="7"/>
      <c r="H9378" s="8" t="s">
        <v>1651</v>
      </c>
      <c r="I9378" s="8"/>
      <c r="J9378" s="8" t="s">
        <v>12630</v>
      </c>
      <c r="K9378" s="8" t="s">
        <v>12631</v>
      </c>
      <c r="L9378" s="8" t="s">
        <v>2055</v>
      </c>
      <c r="M9378" s="7" t="s">
        <v>1982</v>
      </c>
      <c r="N9378" s="9" t="s">
        <v>12633</v>
      </c>
    </row>
    <row r="9379" spans="1:14">
      <c r="A9379" s="7" t="s">
        <v>9897</v>
      </c>
      <c r="B9379" s="7"/>
      <c r="C9379" s="7" t="s">
        <v>18671</v>
      </c>
      <c r="D9379" s="7" t="s">
        <v>18672</v>
      </c>
      <c r="E9379" s="7" t="s">
        <v>12629</v>
      </c>
      <c r="F9379" s="7"/>
      <c r="G9379" s="7"/>
      <c r="H9379" s="7" t="s">
        <v>1651</v>
      </c>
      <c r="I9379" s="7"/>
      <c r="J9379" s="8" t="s">
        <v>12630</v>
      </c>
      <c r="K9379" s="7" t="s">
        <v>12631</v>
      </c>
      <c r="L9379" s="8" t="s">
        <v>2055</v>
      </c>
      <c r="M9379" s="7" t="s">
        <v>1982</v>
      </c>
      <c r="N9379" s="9" t="s">
        <v>12633</v>
      </c>
    </row>
    <row r="9380" spans="1:14">
      <c r="A9380" s="7" t="s">
        <v>9897</v>
      </c>
      <c r="B9380" s="7"/>
      <c r="C9380" s="7" t="s">
        <v>18673</v>
      </c>
      <c r="D9380" s="7" t="s">
        <v>18674</v>
      </c>
      <c r="E9380" s="7" t="s">
        <v>12629</v>
      </c>
      <c r="F9380" s="7"/>
      <c r="G9380" s="7"/>
      <c r="H9380" s="8" t="s">
        <v>1651</v>
      </c>
      <c r="I9380" s="8"/>
      <c r="J9380" s="8" t="s">
        <v>12630</v>
      </c>
      <c r="K9380" s="8" t="s">
        <v>12631</v>
      </c>
      <c r="L9380" s="8" t="s">
        <v>2055</v>
      </c>
      <c r="M9380" s="7" t="s">
        <v>1982</v>
      </c>
      <c r="N9380" s="9" t="s">
        <v>12633</v>
      </c>
    </row>
    <row r="9381" spans="1:14">
      <c r="A9381" s="7" t="s">
        <v>9897</v>
      </c>
      <c r="B9381" s="8"/>
      <c r="C9381" s="8" t="s">
        <v>18675</v>
      </c>
      <c r="D9381" s="8" t="s">
        <v>18676</v>
      </c>
      <c r="E9381" s="7" t="s">
        <v>12629</v>
      </c>
      <c r="F9381" s="8"/>
      <c r="G9381" s="8"/>
      <c r="H9381" s="8" t="s">
        <v>1651</v>
      </c>
      <c r="I9381" s="8"/>
      <c r="J9381" s="8" t="s">
        <v>12630</v>
      </c>
      <c r="K9381" s="8" t="s">
        <v>12631</v>
      </c>
      <c r="L9381" s="8" t="s">
        <v>2055</v>
      </c>
      <c r="M9381" s="7" t="s">
        <v>1982</v>
      </c>
      <c r="N9381" s="9" t="s">
        <v>12633</v>
      </c>
    </row>
    <row r="9382" spans="1:14">
      <c r="A9382" s="7" t="s">
        <v>9897</v>
      </c>
      <c r="B9382" s="8"/>
      <c r="C9382" s="8" t="s">
        <v>18677</v>
      </c>
      <c r="D9382" s="8" t="s">
        <v>18678</v>
      </c>
      <c r="E9382" s="7" t="s">
        <v>12629</v>
      </c>
      <c r="F9382" s="8"/>
      <c r="G9382" s="8"/>
      <c r="H9382" s="8" t="s">
        <v>1651</v>
      </c>
      <c r="I9382" s="8"/>
      <c r="J9382" s="8" t="s">
        <v>12630</v>
      </c>
      <c r="K9382" s="8" t="s">
        <v>12631</v>
      </c>
      <c r="L9382" s="8" t="s">
        <v>2055</v>
      </c>
      <c r="M9382" s="7" t="s">
        <v>1982</v>
      </c>
      <c r="N9382" s="9" t="s">
        <v>12633</v>
      </c>
    </row>
    <row r="9383" spans="1:14">
      <c r="A9383" s="7" t="s">
        <v>9897</v>
      </c>
      <c r="B9383" s="8"/>
      <c r="C9383" s="8" t="s">
        <v>18679</v>
      </c>
      <c r="D9383" s="8" t="s">
        <v>18680</v>
      </c>
      <c r="E9383" s="7" t="s">
        <v>12629</v>
      </c>
      <c r="F9383" s="8"/>
      <c r="G9383" s="8"/>
      <c r="H9383" s="8" t="s">
        <v>1651</v>
      </c>
      <c r="I9383" s="8"/>
      <c r="J9383" s="8" t="s">
        <v>12630</v>
      </c>
      <c r="K9383" s="8" t="s">
        <v>12631</v>
      </c>
      <c r="L9383" s="8" t="s">
        <v>2055</v>
      </c>
      <c r="M9383" s="7" t="s">
        <v>1982</v>
      </c>
      <c r="N9383" s="9" t="s">
        <v>12633</v>
      </c>
    </row>
    <row r="9384" spans="1:14">
      <c r="A9384" s="7" t="s">
        <v>9897</v>
      </c>
      <c r="B9384" s="7"/>
      <c r="C9384" s="7" t="s">
        <v>18681</v>
      </c>
      <c r="D9384" s="7" t="s">
        <v>18682</v>
      </c>
      <c r="E9384" s="7" t="s">
        <v>12629</v>
      </c>
      <c r="F9384" s="7"/>
      <c r="G9384" s="7"/>
      <c r="H9384" s="8" t="s">
        <v>1651</v>
      </c>
      <c r="I9384" s="8"/>
      <c r="J9384" s="8" t="s">
        <v>12630</v>
      </c>
      <c r="K9384" s="8" t="s">
        <v>12631</v>
      </c>
      <c r="L9384" s="8" t="s">
        <v>2055</v>
      </c>
      <c r="M9384" s="7" t="s">
        <v>1982</v>
      </c>
      <c r="N9384" s="9" t="s">
        <v>12633</v>
      </c>
    </row>
    <row r="9385" spans="1:14">
      <c r="A9385" s="7" t="s">
        <v>9897</v>
      </c>
      <c r="B9385" s="8"/>
      <c r="C9385" s="8" t="s">
        <v>18683</v>
      </c>
      <c r="D9385" s="8" t="s">
        <v>18684</v>
      </c>
      <c r="E9385" s="7" t="s">
        <v>12629</v>
      </c>
      <c r="F9385" s="8"/>
      <c r="G9385" s="8"/>
      <c r="H9385" s="8" t="s">
        <v>1651</v>
      </c>
      <c r="I9385" s="8"/>
      <c r="J9385" s="8" t="s">
        <v>12630</v>
      </c>
      <c r="K9385" s="8" t="s">
        <v>12631</v>
      </c>
      <c r="L9385" s="8" t="s">
        <v>2055</v>
      </c>
      <c r="M9385" s="7" t="s">
        <v>1982</v>
      </c>
      <c r="N9385" s="9" t="s">
        <v>12633</v>
      </c>
    </row>
    <row r="9386" spans="1:14">
      <c r="A9386" s="7" t="s">
        <v>9897</v>
      </c>
      <c r="B9386" s="7"/>
      <c r="C9386" s="7" t="s">
        <v>18685</v>
      </c>
      <c r="D9386" s="7" t="s">
        <v>18686</v>
      </c>
      <c r="E9386" s="7" t="s">
        <v>12629</v>
      </c>
      <c r="F9386" s="7"/>
      <c r="G9386" s="7"/>
      <c r="H9386" s="8" t="s">
        <v>1651</v>
      </c>
      <c r="I9386" s="8"/>
      <c r="J9386" s="8" t="s">
        <v>12630</v>
      </c>
      <c r="K9386" s="8" t="s">
        <v>12631</v>
      </c>
      <c r="L9386" s="8" t="s">
        <v>2055</v>
      </c>
      <c r="M9386" s="7" t="s">
        <v>1982</v>
      </c>
      <c r="N9386" s="9" t="s">
        <v>12633</v>
      </c>
    </row>
    <row r="9387" spans="1:14">
      <c r="A9387" s="7" t="s">
        <v>9897</v>
      </c>
      <c r="B9387" s="7"/>
      <c r="C9387" s="7" t="s">
        <v>18687</v>
      </c>
      <c r="D9387" s="7" t="s">
        <v>18688</v>
      </c>
      <c r="E9387" s="7" t="s">
        <v>12629</v>
      </c>
      <c r="F9387" s="7"/>
      <c r="G9387" s="7"/>
      <c r="H9387" s="8" t="s">
        <v>1651</v>
      </c>
      <c r="I9387" s="8"/>
      <c r="J9387" s="8" t="s">
        <v>12630</v>
      </c>
      <c r="K9387" s="8" t="s">
        <v>12631</v>
      </c>
      <c r="L9387" s="8" t="s">
        <v>2055</v>
      </c>
      <c r="M9387" s="7" t="s">
        <v>1982</v>
      </c>
      <c r="N9387" s="9" t="s">
        <v>12633</v>
      </c>
    </row>
    <row r="9388" spans="1:14">
      <c r="A9388" s="7" t="s">
        <v>9897</v>
      </c>
      <c r="B9388" s="7"/>
      <c r="C9388" s="7" t="s">
        <v>18689</v>
      </c>
      <c r="D9388" s="7" t="s">
        <v>18690</v>
      </c>
      <c r="E9388" s="7" t="s">
        <v>12629</v>
      </c>
      <c r="F9388" s="7"/>
      <c r="G9388" s="7"/>
      <c r="H9388" s="8" t="s">
        <v>1651</v>
      </c>
      <c r="I9388" s="8"/>
      <c r="J9388" s="8" t="s">
        <v>12630</v>
      </c>
      <c r="K9388" s="8" t="s">
        <v>12631</v>
      </c>
      <c r="L9388" s="8" t="s">
        <v>2055</v>
      </c>
      <c r="M9388" s="7" t="s">
        <v>1982</v>
      </c>
      <c r="N9388" s="9" t="s">
        <v>12633</v>
      </c>
    </row>
    <row r="9389" spans="1:14">
      <c r="A9389" s="7" t="s">
        <v>9897</v>
      </c>
      <c r="B9389" s="7"/>
      <c r="C9389" s="7" t="s">
        <v>18691</v>
      </c>
      <c r="D9389" s="7" t="s">
        <v>18692</v>
      </c>
      <c r="E9389" s="7" t="s">
        <v>12629</v>
      </c>
      <c r="F9389" s="7"/>
      <c r="G9389" s="7"/>
      <c r="H9389" s="8" t="s">
        <v>1651</v>
      </c>
      <c r="I9389" s="8"/>
      <c r="J9389" s="8" t="s">
        <v>12630</v>
      </c>
      <c r="K9389" s="8" t="s">
        <v>12631</v>
      </c>
      <c r="L9389" s="8" t="s">
        <v>2055</v>
      </c>
      <c r="M9389" s="7" t="s">
        <v>1982</v>
      </c>
      <c r="N9389" s="9" t="s">
        <v>12633</v>
      </c>
    </row>
    <row r="9390" spans="1:14">
      <c r="A9390" s="7" t="s">
        <v>9897</v>
      </c>
      <c r="B9390" s="7"/>
      <c r="C9390" s="7" t="s">
        <v>18693</v>
      </c>
      <c r="D9390" s="7" t="s">
        <v>18694</v>
      </c>
      <c r="E9390" s="7" t="s">
        <v>12629</v>
      </c>
      <c r="F9390" s="7"/>
      <c r="G9390" s="7"/>
      <c r="H9390" s="8" t="s">
        <v>1651</v>
      </c>
      <c r="I9390" s="8"/>
      <c r="J9390" s="8" t="s">
        <v>12630</v>
      </c>
      <c r="K9390" s="8" t="s">
        <v>12631</v>
      </c>
      <c r="L9390" s="8" t="s">
        <v>2055</v>
      </c>
      <c r="M9390" s="7" t="s">
        <v>1982</v>
      </c>
      <c r="N9390" s="9" t="s">
        <v>12633</v>
      </c>
    </row>
    <row r="9391" spans="1:14">
      <c r="A9391" s="7" t="s">
        <v>9897</v>
      </c>
      <c r="B9391" s="7"/>
      <c r="C9391" s="7" t="s">
        <v>18695</v>
      </c>
      <c r="D9391" s="7" t="s">
        <v>18696</v>
      </c>
      <c r="E9391" s="7" t="s">
        <v>12629</v>
      </c>
      <c r="F9391" s="7"/>
      <c r="G9391" s="7"/>
      <c r="H9391" s="8" t="s">
        <v>1651</v>
      </c>
      <c r="I9391" s="8"/>
      <c r="J9391" s="8" t="s">
        <v>12630</v>
      </c>
      <c r="K9391" s="8" t="s">
        <v>12631</v>
      </c>
      <c r="L9391" s="8" t="s">
        <v>2055</v>
      </c>
      <c r="M9391" s="7" t="s">
        <v>1982</v>
      </c>
      <c r="N9391" s="9" t="s">
        <v>12633</v>
      </c>
    </row>
    <row r="9392" spans="1:14">
      <c r="A9392" s="7" t="s">
        <v>9897</v>
      </c>
      <c r="B9392" s="7"/>
      <c r="C9392" s="8" t="s">
        <v>18697</v>
      </c>
      <c r="D9392" s="8" t="s">
        <v>18698</v>
      </c>
      <c r="E9392" s="7" t="s">
        <v>12629</v>
      </c>
      <c r="F9392" s="8"/>
      <c r="G9392" s="8"/>
      <c r="H9392" s="8" t="s">
        <v>1651</v>
      </c>
      <c r="I9392" s="8"/>
      <c r="J9392" s="8" t="s">
        <v>12630</v>
      </c>
      <c r="K9392" s="8" t="s">
        <v>12631</v>
      </c>
      <c r="L9392" s="8" t="s">
        <v>2055</v>
      </c>
      <c r="M9392" s="7" t="s">
        <v>1982</v>
      </c>
      <c r="N9392" s="9" t="s">
        <v>12633</v>
      </c>
    </row>
    <row r="9393" spans="1:14">
      <c r="A9393" s="7" t="s">
        <v>9897</v>
      </c>
      <c r="B9393" s="7"/>
      <c r="C9393" s="7" t="s">
        <v>18699</v>
      </c>
      <c r="D9393" s="7" t="s">
        <v>18700</v>
      </c>
      <c r="E9393" s="7" t="s">
        <v>12629</v>
      </c>
      <c r="F9393" s="7"/>
      <c r="G9393" s="7"/>
      <c r="H9393" s="8" t="s">
        <v>1651</v>
      </c>
      <c r="I9393" s="8"/>
      <c r="J9393" s="8" t="s">
        <v>12630</v>
      </c>
      <c r="K9393" s="8" t="s">
        <v>12631</v>
      </c>
      <c r="L9393" s="8" t="s">
        <v>2055</v>
      </c>
      <c r="M9393" s="7" t="s">
        <v>1982</v>
      </c>
      <c r="N9393" s="9" t="s">
        <v>12633</v>
      </c>
    </row>
    <row r="9394" spans="1:14">
      <c r="A9394" s="7" t="s">
        <v>9897</v>
      </c>
      <c r="B9394" s="7"/>
      <c r="C9394" s="7" t="s">
        <v>18701</v>
      </c>
      <c r="D9394" s="7" t="s">
        <v>18702</v>
      </c>
      <c r="E9394" s="7" t="s">
        <v>12629</v>
      </c>
      <c r="F9394" s="7"/>
      <c r="G9394" s="7"/>
      <c r="H9394" s="8" t="s">
        <v>1651</v>
      </c>
      <c r="I9394" s="8"/>
      <c r="J9394" s="8" t="s">
        <v>12630</v>
      </c>
      <c r="K9394" s="8" t="s">
        <v>12631</v>
      </c>
      <c r="L9394" s="8" t="s">
        <v>2055</v>
      </c>
      <c r="M9394" s="7" t="s">
        <v>1982</v>
      </c>
      <c r="N9394" s="9" t="s">
        <v>12633</v>
      </c>
    </row>
    <row r="9395" spans="1:14">
      <c r="A9395" s="7" t="s">
        <v>9897</v>
      </c>
      <c r="B9395" s="7"/>
      <c r="C9395" s="8" t="s">
        <v>18703</v>
      </c>
      <c r="D9395" s="8" t="s">
        <v>18704</v>
      </c>
      <c r="E9395" s="7" t="s">
        <v>12629</v>
      </c>
      <c r="F9395" s="8"/>
      <c r="G9395" s="8"/>
      <c r="H9395" s="8" t="s">
        <v>1651</v>
      </c>
      <c r="I9395" s="8"/>
      <c r="J9395" s="8" t="s">
        <v>12630</v>
      </c>
      <c r="K9395" s="8" t="s">
        <v>12631</v>
      </c>
      <c r="L9395" s="8" t="s">
        <v>2055</v>
      </c>
      <c r="M9395" s="7" t="s">
        <v>1982</v>
      </c>
      <c r="N9395" s="9" t="s">
        <v>12633</v>
      </c>
    </row>
    <row r="9396" spans="1:14">
      <c r="A9396" s="7" t="s">
        <v>9897</v>
      </c>
      <c r="B9396" s="7"/>
      <c r="C9396" s="7" t="s">
        <v>18705</v>
      </c>
      <c r="D9396" s="7" t="s">
        <v>18706</v>
      </c>
      <c r="E9396" s="7" t="s">
        <v>12629</v>
      </c>
      <c r="F9396" s="7"/>
      <c r="G9396" s="7"/>
      <c r="H9396" s="8" t="s">
        <v>1651</v>
      </c>
      <c r="I9396" s="8"/>
      <c r="J9396" s="8" t="s">
        <v>12630</v>
      </c>
      <c r="K9396" s="8" t="s">
        <v>12631</v>
      </c>
      <c r="L9396" s="8" t="s">
        <v>2055</v>
      </c>
      <c r="M9396" s="7" t="s">
        <v>1982</v>
      </c>
      <c r="N9396" s="9" t="s">
        <v>12633</v>
      </c>
    </row>
    <row r="9397" spans="1:14">
      <c r="A9397" s="7" t="s">
        <v>9897</v>
      </c>
      <c r="B9397" s="7"/>
      <c r="C9397" s="8" t="s">
        <v>18707</v>
      </c>
      <c r="D9397" s="8" t="s">
        <v>18708</v>
      </c>
      <c r="E9397" s="7" t="s">
        <v>12629</v>
      </c>
      <c r="F9397" s="8"/>
      <c r="G9397" s="8"/>
      <c r="H9397" s="8" t="s">
        <v>1651</v>
      </c>
      <c r="I9397" s="8"/>
      <c r="J9397" s="8" t="s">
        <v>12630</v>
      </c>
      <c r="K9397" s="8" t="s">
        <v>12631</v>
      </c>
      <c r="L9397" s="8" t="s">
        <v>2055</v>
      </c>
      <c r="M9397" s="7" t="s">
        <v>1982</v>
      </c>
      <c r="N9397" s="9" t="s">
        <v>12633</v>
      </c>
    </row>
    <row r="9398" spans="1:14">
      <c r="A9398" s="7" t="s">
        <v>9897</v>
      </c>
      <c r="B9398" s="7"/>
      <c r="C9398" s="7" t="s">
        <v>18709</v>
      </c>
      <c r="D9398" s="7" t="s">
        <v>18710</v>
      </c>
      <c r="E9398" s="7" t="s">
        <v>12629</v>
      </c>
      <c r="F9398" s="7"/>
      <c r="G9398" s="7"/>
      <c r="H9398" s="8" t="s">
        <v>1651</v>
      </c>
      <c r="I9398" s="8"/>
      <c r="J9398" s="8" t="s">
        <v>12630</v>
      </c>
      <c r="K9398" s="8" t="s">
        <v>12631</v>
      </c>
      <c r="L9398" s="8" t="s">
        <v>2055</v>
      </c>
      <c r="M9398" s="7" t="s">
        <v>1982</v>
      </c>
      <c r="N9398" s="9" t="s">
        <v>12633</v>
      </c>
    </row>
    <row r="9399" spans="1:14">
      <c r="A9399" s="7" t="s">
        <v>9897</v>
      </c>
      <c r="B9399" s="7"/>
      <c r="C9399" s="7" t="s">
        <v>18711</v>
      </c>
      <c r="D9399" s="7" t="s">
        <v>18712</v>
      </c>
      <c r="E9399" s="7" t="s">
        <v>12629</v>
      </c>
      <c r="F9399" s="7"/>
      <c r="G9399" s="7"/>
      <c r="H9399" s="8" t="s">
        <v>1651</v>
      </c>
      <c r="I9399" s="8"/>
      <c r="J9399" s="8" t="s">
        <v>12630</v>
      </c>
      <c r="K9399" s="8" t="s">
        <v>12631</v>
      </c>
      <c r="L9399" s="8" t="s">
        <v>2055</v>
      </c>
      <c r="M9399" s="7" t="s">
        <v>1982</v>
      </c>
      <c r="N9399" s="9" t="s">
        <v>12633</v>
      </c>
    </row>
    <row r="9400" spans="1:14">
      <c r="A9400" s="7" t="s">
        <v>9897</v>
      </c>
      <c r="B9400" s="7"/>
      <c r="C9400" s="7" t="s">
        <v>18713</v>
      </c>
      <c r="D9400" s="7" t="s">
        <v>18714</v>
      </c>
      <c r="E9400" s="7" t="s">
        <v>12629</v>
      </c>
      <c r="F9400" s="7"/>
      <c r="G9400" s="7"/>
      <c r="H9400" s="8" t="s">
        <v>1651</v>
      </c>
      <c r="I9400" s="8"/>
      <c r="J9400" s="8" t="s">
        <v>12630</v>
      </c>
      <c r="K9400" s="8" t="s">
        <v>12631</v>
      </c>
      <c r="L9400" s="8" t="s">
        <v>2055</v>
      </c>
      <c r="M9400" s="7" t="s">
        <v>1982</v>
      </c>
      <c r="N9400" s="9" t="s">
        <v>12633</v>
      </c>
    </row>
    <row r="9401" spans="1:14">
      <c r="A9401" s="7" t="s">
        <v>9897</v>
      </c>
      <c r="B9401" s="7"/>
      <c r="C9401" s="7" t="s">
        <v>18715</v>
      </c>
      <c r="D9401" s="7" t="s">
        <v>18716</v>
      </c>
      <c r="E9401" s="7" t="s">
        <v>12629</v>
      </c>
      <c r="F9401" s="7"/>
      <c r="G9401" s="7"/>
      <c r="H9401" s="8" t="s">
        <v>1651</v>
      </c>
      <c r="I9401" s="8"/>
      <c r="J9401" s="8" t="s">
        <v>12630</v>
      </c>
      <c r="K9401" s="8" t="s">
        <v>12631</v>
      </c>
      <c r="L9401" s="8" t="s">
        <v>2055</v>
      </c>
      <c r="M9401" s="7" t="s">
        <v>1982</v>
      </c>
      <c r="N9401" s="9" t="s">
        <v>12633</v>
      </c>
    </row>
    <row r="9402" spans="1:14">
      <c r="A9402" s="7" t="s">
        <v>9897</v>
      </c>
      <c r="B9402" s="7"/>
      <c r="C9402" s="9" t="s">
        <v>18717</v>
      </c>
      <c r="D9402" s="9" t="s">
        <v>18718</v>
      </c>
      <c r="E9402" s="7" t="s">
        <v>12629</v>
      </c>
      <c r="F9402" s="7"/>
      <c r="G9402" s="7"/>
      <c r="H9402" s="7" t="s">
        <v>1651</v>
      </c>
      <c r="I9402" s="7"/>
      <c r="J9402" s="8" t="s">
        <v>12630</v>
      </c>
      <c r="K9402" s="7" t="s">
        <v>12631</v>
      </c>
      <c r="L9402" s="8" t="s">
        <v>2055</v>
      </c>
      <c r="M9402" s="7" t="s">
        <v>1982</v>
      </c>
      <c r="N9402" s="9" t="s">
        <v>12633</v>
      </c>
    </row>
    <row r="9403" spans="1:14">
      <c r="A9403" s="7" t="s">
        <v>9897</v>
      </c>
      <c r="B9403" s="7"/>
      <c r="C9403" s="7" t="s">
        <v>18719</v>
      </c>
      <c r="D9403" s="7" t="s">
        <v>18720</v>
      </c>
      <c r="E9403" s="7" t="s">
        <v>12629</v>
      </c>
      <c r="F9403" s="7"/>
      <c r="G9403" s="7"/>
      <c r="H9403" s="8" t="s">
        <v>1651</v>
      </c>
      <c r="I9403" s="8"/>
      <c r="J9403" s="8" t="s">
        <v>12630</v>
      </c>
      <c r="K9403" s="8" t="s">
        <v>12631</v>
      </c>
      <c r="L9403" s="8" t="s">
        <v>2055</v>
      </c>
      <c r="M9403" s="7" t="s">
        <v>1982</v>
      </c>
      <c r="N9403" s="9" t="s">
        <v>12633</v>
      </c>
    </row>
    <row r="9404" spans="1:14">
      <c r="A9404" s="7" t="s">
        <v>9897</v>
      </c>
      <c r="B9404" s="7"/>
      <c r="C9404" s="7" t="s">
        <v>18721</v>
      </c>
      <c r="D9404" s="7" t="s">
        <v>18722</v>
      </c>
      <c r="E9404" s="7" t="s">
        <v>12629</v>
      </c>
      <c r="F9404" s="7"/>
      <c r="G9404" s="7"/>
      <c r="H9404" s="8" t="s">
        <v>1651</v>
      </c>
      <c r="I9404" s="8"/>
      <c r="J9404" s="8" t="s">
        <v>12630</v>
      </c>
      <c r="K9404" s="8" t="s">
        <v>12631</v>
      </c>
      <c r="L9404" s="8" t="s">
        <v>2055</v>
      </c>
      <c r="M9404" s="7" t="s">
        <v>1982</v>
      </c>
      <c r="N9404" s="9" t="s">
        <v>12633</v>
      </c>
    </row>
    <row r="9405" spans="1:14">
      <c r="A9405" s="5" t="s">
        <v>9897</v>
      </c>
      <c r="B9405" s="6"/>
      <c r="C9405" s="6" t="s">
        <v>18723</v>
      </c>
      <c r="D9405" s="6" t="s">
        <v>18724</v>
      </c>
      <c r="E9405" s="7" t="s">
        <v>12629</v>
      </c>
      <c r="F9405" s="6"/>
      <c r="G9405" s="6"/>
      <c r="H9405" s="6" t="s">
        <v>1651</v>
      </c>
      <c r="I9405" s="6"/>
      <c r="J9405" s="6" t="s">
        <v>12630</v>
      </c>
      <c r="K9405" s="6" t="s">
        <v>12631</v>
      </c>
      <c r="L9405" s="8" t="s">
        <v>2055</v>
      </c>
      <c r="M9405" s="7" t="s">
        <v>1982</v>
      </c>
      <c r="N9405" s="6" t="s">
        <v>12633</v>
      </c>
    </row>
    <row r="9406" spans="1:14">
      <c r="A9406" s="7" t="s">
        <v>9897</v>
      </c>
      <c r="B9406" s="8"/>
      <c r="C9406" s="8" t="s">
        <v>18725</v>
      </c>
      <c r="D9406" s="8" t="s">
        <v>18726</v>
      </c>
      <c r="E9406" s="7" t="s">
        <v>12629</v>
      </c>
      <c r="F9406" s="8"/>
      <c r="G9406" s="8"/>
      <c r="H9406" s="8" t="s">
        <v>1651</v>
      </c>
      <c r="I9406" s="8"/>
      <c r="J9406" s="8" t="s">
        <v>12630</v>
      </c>
      <c r="K9406" s="8" t="s">
        <v>12631</v>
      </c>
      <c r="L9406" s="8" t="s">
        <v>2055</v>
      </c>
      <c r="M9406" s="7" t="s">
        <v>1982</v>
      </c>
      <c r="N9406" s="9" t="s">
        <v>12633</v>
      </c>
    </row>
    <row r="9407" spans="1:14">
      <c r="A9407" s="7" t="s">
        <v>9897</v>
      </c>
      <c r="B9407" s="7"/>
      <c r="C9407" s="7" t="s">
        <v>18727</v>
      </c>
      <c r="D9407" s="7" t="s">
        <v>18728</v>
      </c>
      <c r="E9407" s="7" t="s">
        <v>12629</v>
      </c>
      <c r="F9407" s="7"/>
      <c r="G9407" s="7"/>
      <c r="H9407" s="8" t="s">
        <v>1651</v>
      </c>
      <c r="I9407" s="8"/>
      <c r="J9407" s="8" t="s">
        <v>12630</v>
      </c>
      <c r="K9407" s="8" t="s">
        <v>12631</v>
      </c>
      <c r="L9407" s="8" t="s">
        <v>2055</v>
      </c>
      <c r="M9407" s="7" t="s">
        <v>1982</v>
      </c>
      <c r="N9407" s="9" t="s">
        <v>12633</v>
      </c>
    </row>
    <row r="9408" spans="1:14">
      <c r="A9408" s="7" t="s">
        <v>9897</v>
      </c>
      <c r="B9408" s="7"/>
      <c r="C9408" s="8" t="s">
        <v>18729</v>
      </c>
      <c r="D9408" s="8" t="s">
        <v>18730</v>
      </c>
      <c r="E9408" s="7" t="s">
        <v>12629</v>
      </c>
      <c r="F9408" s="8"/>
      <c r="G9408" s="8"/>
      <c r="H9408" s="8" t="s">
        <v>1651</v>
      </c>
      <c r="I9408" s="8"/>
      <c r="J9408" s="8" t="s">
        <v>12630</v>
      </c>
      <c r="K9408" s="8" t="s">
        <v>12631</v>
      </c>
      <c r="L9408" s="8" t="s">
        <v>2055</v>
      </c>
      <c r="M9408" s="7" t="s">
        <v>1982</v>
      </c>
      <c r="N9408" s="9" t="s">
        <v>12633</v>
      </c>
    </row>
    <row r="9409" spans="1:14">
      <c r="A9409" s="7" t="s">
        <v>9897</v>
      </c>
      <c r="B9409" s="7"/>
      <c r="C9409" s="7" t="s">
        <v>18731</v>
      </c>
      <c r="D9409" s="7" t="s">
        <v>17736</v>
      </c>
      <c r="E9409" s="7" t="s">
        <v>12629</v>
      </c>
      <c r="F9409" s="7"/>
      <c r="G9409" s="7"/>
      <c r="H9409" s="8" t="s">
        <v>1651</v>
      </c>
      <c r="I9409" s="8"/>
      <c r="J9409" s="8" t="s">
        <v>12630</v>
      </c>
      <c r="K9409" s="8" t="s">
        <v>12631</v>
      </c>
      <c r="L9409" s="8" t="s">
        <v>2055</v>
      </c>
      <c r="M9409" s="7" t="s">
        <v>1982</v>
      </c>
      <c r="N9409" s="9" t="s">
        <v>12633</v>
      </c>
    </row>
    <row r="9410" spans="1:14">
      <c r="A9410" s="7" t="s">
        <v>9897</v>
      </c>
      <c r="B9410" s="7"/>
      <c r="C9410" s="8" t="s">
        <v>18732</v>
      </c>
      <c r="D9410" s="8" t="s">
        <v>18733</v>
      </c>
      <c r="E9410" s="7" t="s">
        <v>12629</v>
      </c>
      <c r="F9410" s="8"/>
      <c r="G9410" s="8"/>
      <c r="H9410" s="8" t="s">
        <v>1651</v>
      </c>
      <c r="I9410" s="8"/>
      <c r="J9410" s="8" t="s">
        <v>12630</v>
      </c>
      <c r="K9410" s="8" t="s">
        <v>12631</v>
      </c>
      <c r="L9410" s="8" t="s">
        <v>2055</v>
      </c>
      <c r="M9410" s="7" t="s">
        <v>1982</v>
      </c>
      <c r="N9410" s="9" t="s">
        <v>12633</v>
      </c>
    </row>
    <row r="9411" spans="1:14">
      <c r="A9411" s="7" t="s">
        <v>9897</v>
      </c>
      <c r="B9411" s="7"/>
      <c r="C9411" s="7" t="s">
        <v>18734</v>
      </c>
      <c r="D9411" s="7" t="s">
        <v>18735</v>
      </c>
      <c r="E9411" s="7" t="s">
        <v>12629</v>
      </c>
      <c r="F9411" s="7"/>
      <c r="G9411" s="7"/>
      <c r="H9411" s="8" t="s">
        <v>1651</v>
      </c>
      <c r="I9411" s="8"/>
      <c r="J9411" s="8" t="s">
        <v>12630</v>
      </c>
      <c r="K9411" s="8" t="s">
        <v>12631</v>
      </c>
      <c r="L9411" s="8" t="s">
        <v>2055</v>
      </c>
      <c r="M9411" s="7" t="s">
        <v>1982</v>
      </c>
      <c r="N9411" s="9" t="s">
        <v>12633</v>
      </c>
    </row>
    <row r="9412" spans="1:14">
      <c r="A9412" s="7" t="s">
        <v>9897</v>
      </c>
      <c r="B9412" s="7"/>
      <c r="C9412" s="7" t="s">
        <v>18736</v>
      </c>
      <c r="D9412" s="7" t="s">
        <v>18737</v>
      </c>
      <c r="E9412" s="7" t="s">
        <v>12629</v>
      </c>
      <c r="F9412" s="7"/>
      <c r="G9412" s="7"/>
      <c r="H9412" s="7" t="s">
        <v>1651</v>
      </c>
      <c r="I9412" s="7"/>
      <c r="J9412" s="8" t="s">
        <v>12630</v>
      </c>
      <c r="K9412" s="7" t="s">
        <v>12631</v>
      </c>
      <c r="L9412" s="8" t="s">
        <v>2055</v>
      </c>
      <c r="M9412" s="7" t="s">
        <v>1982</v>
      </c>
      <c r="N9412" s="9" t="s">
        <v>12633</v>
      </c>
    </row>
    <row r="9413" spans="1:14">
      <c r="A9413" s="7" t="s">
        <v>9897</v>
      </c>
      <c r="B9413" s="7"/>
      <c r="C9413" s="7" t="s">
        <v>18738</v>
      </c>
      <c r="D9413" s="7" t="s">
        <v>18739</v>
      </c>
      <c r="E9413" s="7" t="s">
        <v>12629</v>
      </c>
      <c r="F9413" s="7"/>
      <c r="G9413" s="7"/>
      <c r="H9413" s="7" t="s">
        <v>1651</v>
      </c>
      <c r="I9413" s="7"/>
      <c r="J9413" s="8" t="s">
        <v>12630</v>
      </c>
      <c r="K9413" s="7" t="s">
        <v>12631</v>
      </c>
      <c r="L9413" s="8" t="s">
        <v>2055</v>
      </c>
      <c r="M9413" s="7" t="s">
        <v>1982</v>
      </c>
      <c r="N9413" s="9" t="s">
        <v>12633</v>
      </c>
    </row>
    <row r="9414" spans="1:14">
      <c r="A9414" s="7" t="s">
        <v>9897</v>
      </c>
      <c r="B9414" s="7"/>
      <c r="C9414" s="9" t="s">
        <v>18740</v>
      </c>
      <c r="D9414" s="9" t="s">
        <v>18741</v>
      </c>
      <c r="E9414" s="7" t="s">
        <v>12629</v>
      </c>
      <c r="F9414" s="7"/>
      <c r="G9414" s="7"/>
      <c r="H9414" s="7" t="s">
        <v>1651</v>
      </c>
      <c r="I9414" s="7"/>
      <c r="J9414" s="8" t="s">
        <v>12630</v>
      </c>
      <c r="K9414" s="7" t="s">
        <v>12631</v>
      </c>
      <c r="L9414" s="8" t="s">
        <v>2055</v>
      </c>
      <c r="M9414" s="7" t="s">
        <v>1982</v>
      </c>
      <c r="N9414" s="9" t="s">
        <v>12633</v>
      </c>
    </row>
    <row r="9415" spans="1:14">
      <c r="A9415" s="7" t="s">
        <v>9897</v>
      </c>
      <c r="B9415" s="7"/>
      <c r="C9415" s="7" t="s">
        <v>18742</v>
      </c>
      <c r="D9415" s="7" t="s">
        <v>18743</v>
      </c>
      <c r="E9415" s="7" t="s">
        <v>12629</v>
      </c>
      <c r="F9415" s="7"/>
      <c r="G9415" s="7"/>
      <c r="H9415" s="7" t="s">
        <v>1651</v>
      </c>
      <c r="I9415" s="7"/>
      <c r="J9415" s="8" t="s">
        <v>12630</v>
      </c>
      <c r="K9415" s="7" t="s">
        <v>12631</v>
      </c>
      <c r="L9415" s="8" t="s">
        <v>2055</v>
      </c>
      <c r="M9415" s="7" t="s">
        <v>1982</v>
      </c>
      <c r="N9415" s="9" t="s">
        <v>12633</v>
      </c>
    </row>
    <row r="9416" spans="1:14">
      <c r="A9416" s="7" t="s">
        <v>9897</v>
      </c>
      <c r="B9416" s="7"/>
      <c r="C9416" s="7" t="s">
        <v>18744</v>
      </c>
      <c r="D9416" s="7" t="s">
        <v>18745</v>
      </c>
      <c r="E9416" s="7" t="s">
        <v>12629</v>
      </c>
      <c r="F9416" s="7"/>
      <c r="G9416" s="7"/>
      <c r="H9416" s="7" t="s">
        <v>1651</v>
      </c>
      <c r="I9416" s="7"/>
      <c r="J9416" s="8" t="s">
        <v>12630</v>
      </c>
      <c r="K9416" s="7" t="s">
        <v>12631</v>
      </c>
      <c r="L9416" s="8" t="s">
        <v>2055</v>
      </c>
      <c r="M9416" s="7" t="s">
        <v>1982</v>
      </c>
      <c r="N9416" s="9" t="s">
        <v>12633</v>
      </c>
    </row>
    <row r="9417" spans="1:14">
      <c r="A9417" s="7" t="s">
        <v>9897</v>
      </c>
      <c r="B9417" s="7"/>
      <c r="C9417" s="7" t="s">
        <v>18746</v>
      </c>
      <c r="D9417" s="7" t="s">
        <v>18747</v>
      </c>
      <c r="E9417" s="7" t="s">
        <v>12629</v>
      </c>
      <c r="F9417" s="7"/>
      <c r="G9417" s="7"/>
      <c r="H9417" s="8" t="s">
        <v>1651</v>
      </c>
      <c r="I9417" s="8"/>
      <c r="J9417" s="8" t="s">
        <v>12630</v>
      </c>
      <c r="K9417" s="8" t="s">
        <v>12631</v>
      </c>
      <c r="L9417" s="8" t="s">
        <v>2055</v>
      </c>
      <c r="M9417" s="7" t="s">
        <v>1982</v>
      </c>
      <c r="N9417" s="9" t="s">
        <v>12633</v>
      </c>
    </row>
    <row r="9418" spans="1:14">
      <c r="A9418" s="7" t="s">
        <v>9897</v>
      </c>
      <c r="B9418" s="7"/>
      <c r="C9418" s="8" t="s">
        <v>18748</v>
      </c>
      <c r="D9418" s="8" t="s">
        <v>18749</v>
      </c>
      <c r="E9418" s="7" t="s">
        <v>12629</v>
      </c>
      <c r="F9418" s="8"/>
      <c r="G9418" s="8"/>
      <c r="H9418" s="8" t="s">
        <v>1651</v>
      </c>
      <c r="I9418" s="8"/>
      <c r="J9418" s="8" t="s">
        <v>12630</v>
      </c>
      <c r="K9418" s="8" t="s">
        <v>12631</v>
      </c>
      <c r="L9418" s="8" t="s">
        <v>2055</v>
      </c>
      <c r="M9418" s="7" t="s">
        <v>1982</v>
      </c>
      <c r="N9418" s="9" t="s">
        <v>12633</v>
      </c>
    </row>
    <row r="9419" spans="1:14">
      <c r="A9419" s="7" t="s">
        <v>9897</v>
      </c>
      <c r="B9419" s="7"/>
      <c r="C9419" s="7" t="s">
        <v>18750</v>
      </c>
      <c r="D9419" s="7" t="s">
        <v>18751</v>
      </c>
      <c r="E9419" s="7" t="s">
        <v>12629</v>
      </c>
      <c r="F9419" s="7"/>
      <c r="G9419" s="7"/>
      <c r="H9419" s="8" t="s">
        <v>1651</v>
      </c>
      <c r="I9419" s="8"/>
      <c r="J9419" s="8" t="s">
        <v>12630</v>
      </c>
      <c r="K9419" s="8" t="s">
        <v>12631</v>
      </c>
      <c r="L9419" s="8" t="s">
        <v>2055</v>
      </c>
      <c r="M9419" s="7" t="s">
        <v>1982</v>
      </c>
      <c r="N9419" s="9" t="s">
        <v>12633</v>
      </c>
    </row>
    <row r="9420" spans="1:14">
      <c r="A9420" s="7" t="s">
        <v>9897</v>
      </c>
      <c r="B9420" s="7"/>
      <c r="C9420" s="7" t="s">
        <v>18752</v>
      </c>
      <c r="D9420" s="7" t="s">
        <v>18753</v>
      </c>
      <c r="E9420" s="7" t="s">
        <v>12629</v>
      </c>
      <c r="F9420" s="7"/>
      <c r="G9420" s="7"/>
      <c r="H9420" s="8" t="s">
        <v>1651</v>
      </c>
      <c r="I9420" s="8"/>
      <c r="J9420" s="8" t="s">
        <v>12630</v>
      </c>
      <c r="K9420" s="8" t="s">
        <v>12631</v>
      </c>
      <c r="L9420" s="8" t="s">
        <v>2055</v>
      </c>
      <c r="M9420" s="7" t="s">
        <v>1982</v>
      </c>
      <c r="N9420" s="9" t="s">
        <v>12633</v>
      </c>
    </row>
    <row r="9421" spans="1:14">
      <c r="A9421" s="7" t="s">
        <v>9897</v>
      </c>
      <c r="B9421" s="7"/>
      <c r="C9421" s="9" t="s">
        <v>18754</v>
      </c>
      <c r="D9421" s="9" t="s">
        <v>18755</v>
      </c>
      <c r="E9421" s="7" t="s">
        <v>12629</v>
      </c>
      <c r="F9421" s="7"/>
      <c r="G9421" s="7"/>
      <c r="H9421" s="7" t="s">
        <v>1651</v>
      </c>
      <c r="I9421" s="7"/>
      <c r="J9421" s="8" t="s">
        <v>12630</v>
      </c>
      <c r="K9421" s="7" t="s">
        <v>12631</v>
      </c>
      <c r="L9421" s="8" t="s">
        <v>2055</v>
      </c>
      <c r="M9421" s="7" t="s">
        <v>1982</v>
      </c>
      <c r="N9421" s="9" t="s">
        <v>12633</v>
      </c>
    </row>
    <row r="9422" spans="1:14">
      <c r="A9422" s="7" t="s">
        <v>9897</v>
      </c>
      <c r="B9422" s="7"/>
      <c r="C9422" s="9" t="s">
        <v>18756</v>
      </c>
      <c r="D9422" s="9" t="s">
        <v>18757</v>
      </c>
      <c r="E9422" s="7" t="s">
        <v>12629</v>
      </c>
      <c r="F9422" s="7"/>
      <c r="G9422" s="7"/>
      <c r="H9422" s="7" t="s">
        <v>1651</v>
      </c>
      <c r="I9422" s="7"/>
      <c r="J9422" s="8" t="s">
        <v>12630</v>
      </c>
      <c r="K9422" s="7" t="s">
        <v>12631</v>
      </c>
      <c r="L9422" s="8" t="s">
        <v>2055</v>
      </c>
      <c r="M9422" s="7" t="s">
        <v>1982</v>
      </c>
      <c r="N9422" s="9" t="s">
        <v>12633</v>
      </c>
    </row>
    <row r="9423" spans="1:14">
      <c r="A9423" s="7" t="s">
        <v>9897</v>
      </c>
      <c r="B9423" s="7"/>
      <c r="C9423" s="7" t="s">
        <v>18758</v>
      </c>
      <c r="D9423" s="7" t="s">
        <v>18759</v>
      </c>
      <c r="E9423" s="7" t="s">
        <v>12629</v>
      </c>
      <c r="F9423" s="7"/>
      <c r="G9423" s="7"/>
      <c r="H9423" s="8" t="s">
        <v>1651</v>
      </c>
      <c r="I9423" s="8"/>
      <c r="J9423" s="8" t="s">
        <v>12630</v>
      </c>
      <c r="K9423" s="8" t="s">
        <v>12631</v>
      </c>
      <c r="L9423" s="8" t="s">
        <v>2055</v>
      </c>
      <c r="M9423" s="7" t="s">
        <v>1982</v>
      </c>
      <c r="N9423" s="9" t="s">
        <v>12633</v>
      </c>
    </row>
    <row r="9424" spans="1:14">
      <c r="A9424" s="7" t="s">
        <v>9897</v>
      </c>
      <c r="B9424" s="7"/>
      <c r="C9424" s="7" t="s">
        <v>18760</v>
      </c>
      <c r="D9424" s="7" t="s">
        <v>18761</v>
      </c>
      <c r="E9424" s="7" t="s">
        <v>12629</v>
      </c>
      <c r="F9424" s="7"/>
      <c r="G9424" s="7"/>
      <c r="H9424" s="8" t="s">
        <v>1651</v>
      </c>
      <c r="I9424" s="8"/>
      <c r="J9424" s="8" t="s">
        <v>12630</v>
      </c>
      <c r="K9424" s="8" t="s">
        <v>12631</v>
      </c>
      <c r="L9424" s="8" t="s">
        <v>2055</v>
      </c>
      <c r="M9424" s="7" t="s">
        <v>1982</v>
      </c>
      <c r="N9424" s="9" t="s">
        <v>12633</v>
      </c>
    </row>
    <row r="9425" spans="1:14">
      <c r="A9425" s="7" t="s">
        <v>9897</v>
      </c>
      <c r="B9425" s="7"/>
      <c r="C9425" s="7" t="s">
        <v>18762</v>
      </c>
      <c r="D9425" s="7" t="s">
        <v>18763</v>
      </c>
      <c r="E9425" s="7" t="s">
        <v>12629</v>
      </c>
      <c r="F9425" s="7"/>
      <c r="G9425" s="7"/>
      <c r="H9425" s="8" t="s">
        <v>1651</v>
      </c>
      <c r="I9425" s="8"/>
      <c r="J9425" s="8" t="s">
        <v>12630</v>
      </c>
      <c r="K9425" s="8" t="s">
        <v>12631</v>
      </c>
      <c r="L9425" s="8" t="s">
        <v>2055</v>
      </c>
      <c r="M9425" s="7" t="s">
        <v>1982</v>
      </c>
      <c r="N9425" s="9" t="s">
        <v>12633</v>
      </c>
    </row>
    <row r="9426" spans="1:14">
      <c r="A9426" s="7" t="s">
        <v>9897</v>
      </c>
      <c r="B9426" s="7"/>
      <c r="C9426" s="7" t="s">
        <v>18764</v>
      </c>
      <c r="D9426" s="7" t="s">
        <v>18765</v>
      </c>
      <c r="E9426" s="7" t="s">
        <v>12629</v>
      </c>
      <c r="F9426" s="7"/>
      <c r="G9426" s="7"/>
      <c r="H9426" s="8" t="s">
        <v>1651</v>
      </c>
      <c r="I9426" s="8"/>
      <c r="J9426" s="8" t="s">
        <v>12630</v>
      </c>
      <c r="K9426" s="8" t="s">
        <v>12631</v>
      </c>
      <c r="L9426" s="8" t="s">
        <v>2055</v>
      </c>
      <c r="M9426" s="7" t="s">
        <v>1982</v>
      </c>
      <c r="N9426" s="9" t="s">
        <v>12633</v>
      </c>
    </row>
    <row r="9427" spans="1:14">
      <c r="A9427" s="7" t="s">
        <v>9897</v>
      </c>
      <c r="B9427" s="7"/>
      <c r="C9427" s="7" t="s">
        <v>18766</v>
      </c>
      <c r="D9427" s="7" t="s">
        <v>18767</v>
      </c>
      <c r="E9427" s="7" t="s">
        <v>12629</v>
      </c>
      <c r="F9427" s="7"/>
      <c r="G9427" s="7"/>
      <c r="H9427" s="8" t="s">
        <v>1651</v>
      </c>
      <c r="I9427" s="8"/>
      <c r="J9427" s="8" t="s">
        <v>12630</v>
      </c>
      <c r="K9427" s="8" t="s">
        <v>12631</v>
      </c>
      <c r="L9427" s="8" t="s">
        <v>2055</v>
      </c>
      <c r="M9427" s="7" t="s">
        <v>1982</v>
      </c>
      <c r="N9427" s="9" t="s">
        <v>12633</v>
      </c>
    </row>
    <row r="9428" spans="1:14">
      <c r="A9428" s="7" t="s">
        <v>9897</v>
      </c>
      <c r="B9428" s="7"/>
      <c r="C9428" s="9" t="s">
        <v>18768</v>
      </c>
      <c r="D9428" s="9" t="s">
        <v>18769</v>
      </c>
      <c r="E9428" s="7" t="s">
        <v>12629</v>
      </c>
      <c r="F9428" s="8"/>
      <c r="G9428" s="8"/>
      <c r="H9428" s="8" t="s">
        <v>1651</v>
      </c>
      <c r="I9428" s="8"/>
      <c r="J9428" s="8" t="s">
        <v>12630</v>
      </c>
      <c r="K9428" s="8" t="s">
        <v>12631</v>
      </c>
      <c r="L9428" s="8" t="s">
        <v>2055</v>
      </c>
      <c r="M9428" s="7" t="s">
        <v>1982</v>
      </c>
      <c r="N9428" s="9" t="s">
        <v>12633</v>
      </c>
    </row>
    <row r="9429" spans="1:14">
      <c r="A9429" s="7" t="s">
        <v>9897</v>
      </c>
      <c r="B9429" s="7"/>
      <c r="C9429" s="7" t="s">
        <v>18770</v>
      </c>
      <c r="D9429" s="7" t="s">
        <v>18771</v>
      </c>
      <c r="E9429" s="7" t="s">
        <v>12629</v>
      </c>
      <c r="F9429" s="7"/>
      <c r="G9429" s="7"/>
      <c r="H9429" s="8" t="s">
        <v>1651</v>
      </c>
      <c r="I9429" s="8"/>
      <c r="J9429" s="8" t="s">
        <v>12630</v>
      </c>
      <c r="K9429" s="8" t="s">
        <v>12631</v>
      </c>
      <c r="L9429" s="8" t="s">
        <v>2055</v>
      </c>
      <c r="M9429" s="7" t="s">
        <v>1982</v>
      </c>
      <c r="N9429" s="9" t="s">
        <v>12633</v>
      </c>
    </row>
    <row r="9430" spans="1:14">
      <c r="A9430" s="7" t="s">
        <v>9897</v>
      </c>
      <c r="B9430" s="7"/>
      <c r="C9430" s="7" t="s">
        <v>18772</v>
      </c>
      <c r="D9430" s="7" t="s">
        <v>18773</v>
      </c>
      <c r="E9430" s="7" t="s">
        <v>12629</v>
      </c>
      <c r="F9430" s="7"/>
      <c r="G9430" s="7"/>
      <c r="H9430" s="8" t="s">
        <v>1651</v>
      </c>
      <c r="I9430" s="8"/>
      <c r="J9430" s="8" t="s">
        <v>12630</v>
      </c>
      <c r="K9430" s="8" t="s">
        <v>12631</v>
      </c>
      <c r="L9430" s="8" t="s">
        <v>2055</v>
      </c>
      <c r="M9430" s="7" t="s">
        <v>1982</v>
      </c>
      <c r="N9430" s="9" t="s">
        <v>12633</v>
      </c>
    </row>
    <row r="9431" spans="1:14">
      <c r="A9431" s="7" t="s">
        <v>9897</v>
      </c>
      <c r="B9431" s="7"/>
      <c r="C9431" s="8" t="s">
        <v>18774</v>
      </c>
      <c r="D9431" s="8" t="s">
        <v>18775</v>
      </c>
      <c r="E9431" s="7" t="s">
        <v>12629</v>
      </c>
      <c r="F9431" s="8"/>
      <c r="G9431" s="8"/>
      <c r="H9431" s="8" t="s">
        <v>1651</v>
      </c>
      <c r="I9431" s="8"/>
      <c r="J9431" s="8" t="s">
        <v>12630</v>
      </c>
      <c r="K9431" s="8" t="s">
        <v>12631</v>
      </c>
      <c r="L9431" s="8" t="s">
        <v>2055</v>
      </c>
      <c r="M9431" s="7" t="s">
        <v>1982</v>
      </c>
      <c r="N9431" s="9" t="s">
        <v>12633</v>
      </c>
    </row>
    <row r="9432" spans="1:14">
      <c r="A9432" s="7" t="s">
        <v>9897</v>
      </c>
      <c r="B9432" s="7"/>
      <c r="C9432" s="7" t="s">
        <v>18776</v>
      </c>
      <c r="D9432" s="7" t="s">
        <v>18777</v>
      </c>
      <c r="E9432" s="7" t="s">
        <v>12629</v>
      </c>
      <c r="F9432" s="7"/>
      <c r="G9432" s="7"/>
      <c r="H9432" s="8" t="s">
        <v>1651</v>
      </c>
      <c r="I9432" s="8"/>
      <c r="J9432" s="8" t="s">
        <v>12630</v>
      </c>
      <c r="K9432" s="8" t="s">
        <v>12631</v>
      </c>
      <c r="L9432" s="8" t="s">
        <v>2055</v>
      </c>
      <c r="M9432" s="7" t="s">
        <v>1982</v>
      </c>
      <c r="N9432" s="9" t="s">
        <v>12633</v>
      </c>
    </row>
    <row r="9433" spans="1:14">
      <c r="A9433" s="7" t="s">
        <v>9897</v>
      </c>
      <c r="B9433" s="7"/>
      <c r="C9433" s="7" t="s">
        <v>18778</v>
      </c>
      <c r="D9433" s="7" t="s">
        <v>18779</v>
      </c>
      <c r="E9433" s="7" t="s">
        <v>12629</v>
      </c>
      <c r="F9433" s="7"/>
      <c r="G9433" s="7"/>
      <c r="H9433" s="8" t="s">
        <v>1651</v>
      </c>
      <c r="I9433" s="8"/>
      <c r="J9433" s="8" t="s">
        <v>12630</v>
      </c>
      <c r="K9433" s="8" t="s">
        <v>12631</v>
      </c>
      <c r="L9433" s="8" t="s">
        <v>2055</v>
      </c>
      <c r="M9433" s="7" t="s">
        <v>1982</v>
      </c>
      <c r="N9433" s="9" t="s">
        <v>12633</v>
      </c>
    </row>
    <row r="9434" spans="1:14">
      <c r="A9434" s="7" t="s">
        <v>9897</v>
      </c>
      <c r="B9434" s="7"/>
      <c r="C9434" s="7" t="s">
        <v>18780</v>
      </c>
      <c r="D9434" s="7" t="s">
        <v>18781</v>
      </c>
      <c r="E9434" s="7" t="s">
        <v>12629</v>
      </c>
      <c r="F9434" s="7"/>
      <c r="G9434" s="7"/>
      <c r="H9434" s="8" t="s">
        <v>1651</v>
      </c>
      <c r="I9434" s="8"/>
      <c r="J9434" s="8" t="s">
        <v>12630</v>
      </c>
      <c r="K9434" s="8" t="s">
        <v>12631</v>
      </c>
      <c r="L9434" s="8" t="s">
        <v>2055</v>
      </c>
      <c r="M9434" s="7" t="s">
        <v>1982</v>
      </c>
      <c r="N9434" s="9" t="s">
        <v>12633</v>
      </c>
    </row>
    <row r="9435" spans="1:14">
      <c r="A9435" s="7" t="s">
        <v>9897</v>
      </c>
      <c r="B9435" s="8"/>
      <c r="C9435" s="8" t="s">
        <v>18782</v>
      </c>
      <c r="D9435" s="8" t="s">
        <v>18783</v>
      </c>
      <c r="E9435" s="7" t="s">
        <v>12629</v>
      </c>
      <c r="F9435" s="8"/>
      <c r="G9435" s="8"/>
      <c r="H9435" s="8" t="s">
        <v>1651</v>
      </c>
      <c r="I9435" s="8"/>
      <c r="J9435" s="8" t="s">
        <v>12630</v>
      </c>
      <c r="K9435" s="8" t="s">
        <v>12631</v>
      </c>
      <c r="L9435" s="8" t="s">
        <v>2055</v>
      </c>
      <c r="M9435" s="7" t="s">
        <v>1982</v>
      </c>
      <c r="N9435" s="9" t="s">
        <v>12633</v>
      </c>
    </row>
    <row r="9436" spans="1:14">
      <c r="A9436" s="7" t="s">
        <v>9897</v>
      </c>
      <c r="B9436" s="7"/>
      <c r="C9436" s="8" t="s">
        <v>18784</v>
      </c>
      <c r="D9436" s="8" t="s">
        <v>18785</v>
      </c>
      <c r="E9436" s="7" t="s">
        <v>12629</v>
      </c>
      <c r="F9436" s="8"/>
      <c r="G9436" s="8"/>
      <c r="H9436" s="8" t="s">
        <v>1651</v>
      </c>
      <c r="I9436" s="8"/>
      <c r="J9436" s="8" t="s">
        <v>12630</v>
      </c>
      <c r="K9436" s="8" t="s">
        <v>12631</v>
      </c>
      <c r="L9436" s="8" t="s">
        <v>2055</v>
      </c>
      <c r="M9436" s="7" t="s">
        <v>1982</v>
      </c>
      <c r="N9436" s="9" t="s">
        <v>12633</v>
      </c>
    </row>
    <row r="9437" spans="1:14">
      <c r="A9437" s="7" t="s">
        <v>9897</v>
      </c>
      <c r="B9437" s="7"/>
      <c r="C9437" s="7" t="s">
        <v>18786</v>
      </c>
      <c r="D9437" s="7" t="s">
        <v>18787</v>
      </c>
      <c r="E9437" s="7" t="s">
        <v>12629</v>
      </c>
      <c r="F9437" s="7"/>
      <c r="G9437" s="7"/>
      <c r="H9437" s="8" t="s">
        <v>1651</v>
      </c>
      <c r="I9437" s="8"/>
      <c r="J9437" s="8" t="s">
        <v>12630</v>
      </c>
      <c r="K9437" s="8" t="s">
        <v>12631</v>
      </c>
      <c r="L9437" s="8" t="s">
        <v>2055</v>
      </c>
      <c r="M9437" s="7" t="s">
        <v>1982</v>
      </c>
      <c r="N9437" s="9" t="s">
        <v>12633</v>
      </c>
    </row>
    <row r="9438" spans="1:14">
      <c r="A9438" s="7" t="s">
        <v>9897</v>
      </c>
      <c r="B9438" s="8"/>
      <c r="C9438" s="8" t="s">
        <v>18788</v>
      </c>
      <c r="D9438" s="8" t="s">
        <v>18789</v>
      </c>
      <c r="E9438" s="7" t="s">
        <v>12629</v>
      </c>
      <c r="F9438" s="8"/>
      <c r="G9438" s="8"/>
      <c r="H9438" s="8" t="s">
        <v>1651</v>
      </c>
      <c r="I9438" s="8"/>
      <c r="J9438" s="8" t="s">
        <v>12630</v>
      </c>
      <c r="K9438" s="8" t="s">
        <v>12631</v>
      </c>
      <c r="L9438" s="8" t="s">
        <v>2055</v>
      </c>
      <c r="M9438" s="7" t="s">
        <v>1982</v>
      </c>
      <c r="N9438" s="9" t="s">
        <v>12633</v>
      </c>
    </row>
    <row r="9439" spans="1:14">
      <c r="A9439" s="7" t="s">
        <v>9897</v>
      </c>
      <c r="B9439" s="8"/>
      <c r="C9439" s="8" t="s">
        <v>18790</v>
      </c>
      <c r="D9439" s="8" t="s">
        <v>18791</v>
      </c>
      <c r="E9439" s="7" t="s">
        <v>12629</v>
      </c>
      <c r="F9439" s="8"/>
      <c r="G9439" s="8"/>
      <c r="H9439" s="8" t="s">
        <v>1651</v>
      </c>
      <c r="I9439" s="8"/>
      <c r="J9439" s="8" t="s">
        <v>12630</v>
      </c>
      <c r="K9439" s="8" t="s">
        <v>12631</v>
      </c>
      <c r="L9439" s="8" t="s">
        <v>2055</v>
      </c>
      <c r="M9439" s="7" t="s">
        <v>1982</v>
      </c>
      <c r="N9439" s="9" t="s">
        <v>12633</v>
      </c>
    </row>
    <row r="9440" spans="1:14">
      <c r="A9440" s="7" t="s">
        <v>9897</v>
      </c>
      <c r="B9440" s="7"/>
      <c r="C9440" s="7" t="s">
        <v>18792</v>
      </c>
      <c r="D9440" s="7" t="s">
        <v>18793</v>
      </c>
      <c r="E9440" s="7" t="s">
        <v>12629</v>
      </c>
      <c r="F9440" s="7"/>
      <c r="G9440" s="7"/>
      <c r="H9440" s="8" t="s">
        <v>1651</v>
      </c>
      <c r="I9440" s="8"/>
      <c r="J9440" s="8" t="s">
        <v>12630</v>
      </c>
      <c r="K9440" s="8" t="s">
        <v>12631</v>
      </c>
      <c r="L9440" s="8" t="s">
        <v>2055</v>
      </c>
      <c r="M9440" s="7" t="s">
        <v>1982</v>
      </c>
      <c r="N9440" s="9" t="s">
        <v>12633</v>
      </c>
    </row>
    <row r="9441" spans="1:14">
      <c r="A9441" s="7" t="s">
        <v>9897</v>
      </c>
      <c r="B9441" s="8"/>
      <c r="C9441" s="8" t="s">
        <v>18794</v>
      </c>
      <c r="D9441" s="8" t="s">
        <v>18795</v>
      </c>
      <c r="E9441" s="7" t="s">
        <v>12629</v>
      </c>
      <c r="F9441" s="8"/>
      <c r="G9441" s="8"/>
      <c r="H9441" s="8" t="s">
        <v>1651</v>
      </c>
      <c r="I9441" s="8"/>
      <c r="J9441" s="8" t="s">
        <v>12630</v>
      </c>
      <c r="K9441" s="8" t="s">
        <v>12631</v>
      </c>
      <c r="L9441" s="8" t="s">
        <v>2055</v>
      </c>
      <c r="M9441" s="7" t="s">
        <v>1982</v>
      </c>
      <c r="N9441" s="9" t="s">
        <v>12633</v>
      </c>
    </row>
    <row r="9442" spans="1:14">
      <c r="A9442" s="7" t="s">
        <v>9897</v>
      </c>
      <c r="B9442" s="7"/>
      <c r="C9442" s="7" t="s">
        <v>18796</v>
      </c>
      <c r="D9442" s="7" t="s">
        <v>18797</v>
      </c>
      <c r="E9442" s="7" t="s">
        <v>12629</v>
      </c>
      <c r="F9442" s="7"/>
      <c r="G9442" s="7"/>
      <c r="H9442" s="8" t="s">
        <v>1651</v>
      </c>
      <c r="I9442" s="8"/>
      <c r="J9442" s="8" t="s">
        <v>12630</v>
      </c>
      <c r="K9442" s="8" t="s">
        <v>12631</v>
      </c>
      <c r="L9442" s="8" t="s">
        <v>2055</v>
      </c>
      <c r="M9442" s="7" t="s">
        <v>1982</v>
      </c>
      <c r="N9442" s="9" t="s">
        <v>12633</v>
      </c>
    </row>
    <row r="9443" spans="1:14">
      <c r="A9443" s="7" t="s">
        <v>9897</v>
      </c>
      <c r="B9443" s="7"/>
      <c r="C9443" s="8" t="s">
        <v>18798</v>
      </c>
      <c r="D9443" s="8" t="s">
        <v>18799</v>
      </c>
      <c r="E9443" s="7" t="s">
        <v>12629</v>
      </c>
      <c r="F9443" s="8"/>
      <c r="G9443" s="8"/>
      <c r="H9443" s="8" t="s">
        <v>1651</v>
      </c>
      <c r="I9443" s="8"/>
      <c r="J9443" s="8" t="s">
        <v>12630</v>
      </c>
      <c r="K9443" s="8" t="s">
        <v>12631</v>
      </c>
      <c r="L9443" s="8" t="s">
        <v>2055</v>
      </c>
      <c r="M9443" s="7" t="s">
        <v>1982</v>
      </c>
      <c r="N9443" s="9" t="s">
        <v>12633</v>
      </c>
    </row>
    <row r="9444" spans="1:14">
      <c r="A9444" s="7" t="s">
        <v>9897</v>
      </c>
      <c r="B9444" s="8"/>
      <c r="C9444" s="8" t="s">
        <v>18800</v>
      </c>
      <c r="D9444" s="8" t="s">
        <v>18801</v>
      </c>
      <c r="E9444" s="7" t="s">
        <v>12629</v>
      </c>
      <c r="F9444" s="8"/>
      <c r="G9444" s="8"/>
      <c r="H9444" s="8" t="s">
        <v>1651</v>
      </c>
      <c r="I9444" s="8"/>
      <c r="J9444" s="8" t="s">
        <v>12630</v>
      </c>
      <c r="K9444" s="8" t="s">
        <v>12631</v>
      </c>
      <c r="L9444" s="8" t="s">
        <v>2055</v>
      </c>
      <c r="M9444" s="7" t="s">
        <v>1982</v>
      </c>
      <c r="N9444" s="9" t="s">
        <v>12633</v>
      </c>
    </row>
    <row r="9445" spans="1:14">
      <c r="A9445" s="7" t="s">
        <v>9897</v>
      </c>
      <c r="B9445" s="7"/>
      <c r="C9445" s="7" t="s">
        <v>18802</v>
      </c>
      <c r="D9445" s="7" t="s">
        <v>18803</v>
      </c>
      <c r="E9445" s="7" t="s">
        <v>12629</v>
      </c>
      <c r="F9445" s="7"/>
      <c r="G9445" s="7"/>
      <c r="H9445" s="8" t="s">
        <v>1651</v>
      </c>
      <c r="I9445" s="8"/>
      <c r="J9445" s="8" t="s">
        <v>12630</v>
      </c>
      <c r="K9445" s="8" t="s">
        <v>12631</v>
      </c>
      <c r="L9445" s="8" t="s">
        <v>2055</v>
      </c>
      <c r="M9445" s="7" t="s">
        <v>1982</v>
      </c>
      <c r="N9445" s="9" t="s">
        <v>12633</v>
      </c>
    </row>
    <row r="9446" spans="1:14">
      <c r="A9446" s="7" t="s">
        <v>9897</v>
      </c>
      <c r="B9446" s="7"/>
      <c r="C9446" s="7" t="s">
        <v>18804</v>
      </c>
      <c r="D9446" s="7" t="s">
        <v>18805</v>
      </c>
      <c r="E9446" s="7" t="s">
        <v>12629</v>
      </c>
      <c r="F9446" s="7"/>
      <c r="G9446" s="7"/>
      <c r="H9446" s="8" t="s">
        <v>1651</v>
      </c>
      <c r="I9446" s="8"/>
      <c r="J9446" s="8" t="s">
        <v>12630</v>
      </c>
      <c r="K9446" s="8" t="s">
        <v>12631</v>
      </c>
      <c r="L9446" s="8" t="s">
        <v>2055</v>
      </c>
      <c r="M9446" s="7" t="s">
        <v>1982</v>
      </c>
      <c r="N9446" s="9" t="s">
        <v>12633</v>
      </c>
    </row>
    <row r="9447" spans="1:14">
      <c r="A9447" s="7" t="s">
        <v>9897</v>
      </c>
      <c r="B9447" s="7"/>
      <c r="C9447" s="8" t="s">
        <v>18806</v>
      </c>
      <c r="D9447" s="8" t="s">
        <v>18807</v>
      </c>
      <c r="E9447" s="7" t="s">
        <v>12629</v>
      </c>
      <c r="F9447" s="8"/>
      <c r="G9447" s="8"/>
      <c r="H9447" s="8" t="s">
        <v>1651</v>
      </c>
      <c r="I9447" s="8"/>
      <c r="J9447" s="8" t="s">
        <v>12630</v>
      </c>
      <c r="K9447" s="8" t="s">
        <v>12631</v>
      </c>
      <c r="L9447" s="8" t="s">
        <v>2055</v>
      </c>
      <c r="M9447" s="7" t="s">
        <v>1982</v>
      </c>
      <c r="N9447" s="9" t="s">
        <v>12633</v>
      </c>
    </row>
    <row r="9448" spans="1:14">
      <c r="A9448" s="7" t="s">
        <v>9897</v>
      </c>
      <c r="B9448" s="7"/>
      <c r="C9448" s="7" t="s">
        <v>18808</v>
      </c>
      <c r="D9448" s="7" t="s">
        <v>18809</v>
      </c>
      <c r="E9448" s="7" t="s">
        <v>12629</v>
      </c>
      <c r="F9448" s="7"/>
      <c r="G9448" s="7"/>
      <c r="H9448" s="8" t="s">
        <v>1651</v>
      </c>
      <c r="I9448" s="8"/>
      <c r="J9448" s="8" t="s">
        <v>12630</v>
      </c>
      <c r="K9448" s="8" t="s">
        <v>12631</v>
      </c>
      <c r="L9448" s="8" t="s">
        <v>2055</v>
      </c>
      <c r="M9448" s="7" t="s">
        <v>1982</v>
      </c>
      <c r="N9448" s="9" t="s">
        <v>12633</v>
      </c>
    </row>
    <row r="9449" spans="1:14">
      <c r="A9449" s="7" t="s">
        <v>9897</v>
      </c>
      <c r="B9449" s="8"/>
      <c r="C9449" s="8" t="s">
        <v>18810</v>
      </c>
      <c r="D9449" s="8" t="s">
        <v>18811</v>
      </c>
      <c r="E9449" s="7" t="s">
        <v>12629</v>
      </c>
      <c r="F9449" s="8"/>
      <c r="G9449" s="8"/>
      <c r="H9449" s="8" t="s">
        <v>1651</v>
      </c>
      <c r="I9449" s="8"/>
      <c r="J9449" s="8" t="s">
        <v>12630</v>
      </c>
      <c r="K9449" s="8" t="s">
        <v>12631</v>
      </c>
      <c r="L9449" s="8" t="s">
        <v>2055</v>
      </c>
      <c r="M9449" s="7" t="s">
        <v>1982</v>
      </c>
      <c r="N9449" s="9" t="s">
        <v>12633</v>
      </c>
    </row>
    <row r="9450" spans="1:14">
      <c r="A9450" s="7" t="s">
        <v>9897</v>
      </c>
      <c r="B9450" s="8"/>
      <c r="C9450" s="8" t="s">
        <v>18812</v>
      </c>
      <c r="D9450" s="8" t="s">
        <v>18813</v>
      </c>
      <c r="E9450" s="7" t="s">
        <v>12629</v>
      </c>
      <c r="F9450" s="8"/>
      <c r="G9450" s="8"/>
      <c r="H9450" s="8" t="s">
        <v>1651</v>
      </c>
      <c r="I9450" s="8"/>
      <c r="J9450" s="8" t="s">
        <v>12630</v>
      </c>
      <c r="K9450" s="8" t="s">
        <v>12631</v>
      </c>
      <c r="L9450" s="8" t="s">
        <v>2055</v>
      </c>
      <c r="M9450" s="7" t="s">
        <v>1982</v>
      </c>
      <c r="N9450" s="9" t="s">
        <v>12633</v>
      </c>
    </row>
    <row r="9451" spans="1:14">
      <c r="A9451" s="7" t="s">
        <v>9897</v>
      </c>
      <c r="B9451" s="7"/>
      <c r="C9451" s="8" t="s">
        <v>18814</v>
      </c>
      <c r="D9451" s="8" t="s">
        <v>18815</v>
      </c>
      <c r="E9451" s="7" t="s">
        <v>12629</v>
      </c>
      <c r="F9451" s="8"/>
      <c r="G9451" s="8"/>
      <c r="H9451" s="8" t="s">
        <v>1651</v>
      </c>
      <c r="I9451" s="8"/>
      <c r="J9451" s="8" t="s">
        <v>12630</v>
      </c>
      <c r="K9451" s="8" t="s">
        <v>12631</v>
      </c>
      <c r="L9451" s="8" t="s">
        <v>2055</v>
      </c>
      <c r="M9451" s="7" t="s">
        <v>1982</v>
      </c>
      <c r="N9451" s="9" t="s">
        <v>12633</v>
      </c>
    </row>
    <row r="9452" spans="1:14">
      <c r="A9452" s="7" t="s">
        <v>9897</v>
      </c>
      <c r="B9452" s="7"/>
      <c r="C9452" s="8" t="s">
        <v>18816</v>
      </c>
      <c r="D9452" s="8" t="s">
        <v>18817</v>
      </c>
      <c r="E9452" s="7" t="s">
        <v>12629</v>
      </c>
      <c r="F9452" s="8"/>
      <c r="G9452" s="8"/>
      <c r="H9452" s="8" t="s">
        <v>1651</v>
      </c>
      <c r="I9452" s="8"/>
      <c r="J9452" s="8" t="s">
        <v>12630</v>
      </c>
      <c r="K9452" s="8" t="s">
        <v>12631</v>
      </c>
      <c r="L9452" s="8" t="s">
        <v>2055</v>
      </c>
      <c r="M9452" s="7" t="s">
        <v>1982</v>
      </c>
      <c r="N9452" s="9" t="s">
        <v>12633</v>
      </c>
    </row>
    <row r="9453" spans="1:14">
      <c r="A9453" s="7" t="s">
        <v>9897</v>
      </c>
      <c r="B9453" s="7"/>
      <c r="C9453" s="7" t="s">
        <v>18818</v>
      </c>
      <c r="D9453" s="7" t="s">
        <v>18819</v>
      </c>
      <c r="E9453" s="7" t="s">
        <v>12629</v>
      </c>
      <c r="F9453" s="7"/>
      <c r="G9453" s="7"/>
      <c r="H9453" s="8" t="s">
        <v>1651</v>
      </c>
      <c r="I9453" s="8"/>
      <c r="J9453" s="8" t="s">
        <v>12630</v>
      </c>
      <c r="K9453" s="8" t="s">
        <v>12631</v>
      </c>
      <c r="L9453" s="8" t="s">
        <v>2055</v>
      </c>
      <c r="M9453" s="7" t="s">
        <v>1982</v>
      </c>
      <c r="N9453" s="9" t="s">
        <v>12633</v>
      </c>
    </row>
    <row r="9454" spans="1:14">
      <c r="A9454" s="7" t="s">
        <v>9897</v>
      </c>
      <c r="B9454" s="8"/>
      <c r="C9454" s="8" t="s">
        <v>18820</v>
      </c>
      <c r="D9454" s="8" t="s">
        <v>18821</v>
      </c>
      <c r="E9454" s="7" t="s">
        <v>12629</v>
      </c>
      <c r="F9454" s="8"/>
      <c r="G9454" s="8"/>
      <c r="H9454" s="8" t="s">
        <v>1651</v>
      </c>
      <c r="I9454" s="8"/>
      <c r="J9454" s="8" t="s">
        <v>12630</v>
      </c>
      <c r="K9454" s="8" t="s">
        <v>12631</v>
      </c>
      <c r="L9454" s="8" t="s">
        <v>2055</v>
      </c>
      <c r="M9454" s="7" t="s">
        <v>1982</v>
      </c>
      <c r="N9454" s="9" t="s">
        <v>12633</v>
      </c>
    </row>
    <row r="9455" spans="1:14">
      <c r="A9455" s="7" t="s">
        <v>9897</v>
      </c>
      <c r="B9455" s="7"/>
      <c r="C9455" s="7" t="s">
        <v>18822</v>
      </c>
      <c r="D9455" s="7" t="s">
        <v>18823</v>
      </c>
      <c r="E9455" s="7" t="s">
        <v>12629</v>
      </c>
      <c r="F9455" s="7"/>
      <c r="G9455" s="7"/>
      <c r="H9455" s="8" t="s">
        <v>1651</v>
      </c>
      <c r="I9455" s="8"/>
      <c r="J9455" s="8" t="s">
        <v>12630</v>
      </c>
      <c r="K9455" s="8" t="s">
        <v>12631</v>
      </c>
      <c r="L9455" s="8" t="s">
        <v>2055</v>
      </c>
      <c r="M9455" s="7" t="s">
        <v>1982</v>
      </c>
      <c r="N9455" s="9" t="s">
        <v>12633</v>
      </c>
    </row>
    <row r="9456" spans="1:14">
      <c r="A9456" s="7" t="s">
        <v>9897</v>
      </c>
      <c r="B9456" s="7"/>
      <c r="C9456" s="8" t="s">
        <v>18824</v>
      </c>
      <c r="D9456" s="8" t="s">
        <v>18825</v>
      </c>
      <c r="E9456" s="7" t="s">
        <v>12629</v>
      </c>
      <c r="F9456" s="8"/>
      <c r="G9456" s="8"/>
      <c r="H9456" s="8" t="s">
        <v>1651</v>
      </c>
      <c r="I9456" s="8"/>
      <c r="J9456" s="8" t="s">
        <v>12630</v>
      </c>
      <c r="K9456" s="8" t="s">
        <v>12631</v>
      </c>
      <c r="L9456" s="8" t="s">
        <v>2055</v>
      </c>
      <c r="M9456" s="7" t="s">
        <v>1982</v>
      </c>
      <c r="N9456" s="9" t="s">
        <v>12633</v>
      </c>
    </row>
    <row r="9457" spans="1:14">
      <c r="A9457" s="7" t="s">
        <v>9897</v>
      </c>
      <c r="B9457" s="7"/>
      <c r="C9457" s="7" t="s">
        <v>18826</v>
      </c>
      <c r="D9457" s="7" t="s">
        <v>18827</v>
      </c>
      <c r="E9457" s="7" t="s">
        <v>12629</v>
      </c>
      <c r="F9457" s="7"/>
      <c r="G9457" s="7"/>
      <c r="H9457" s="8" t="s">
        <v>1651</v>
      </c>
      <c r="I9457" s="8"/>
      <c r="J9457" s="8" t="s">
        <v>12630</v>
      </c>
      <c r="K9457" s="8" t="s">
        <v>12631</v>
      </c>
      <c r="L9457" s="8" t="s">
        <v>2055</v>
      </c>
      <c r="M9457" s="7" t="s">
        <v>1982</v>
      </c>
      <c r="N9457" s="9" t="s">
        <v>12633</v>
      </c>
    </row>
    <row r="9458" spans="1:14">
      <c r="A9458" s="7" t="s">
        <v>9897</v>
      </c>
      <c r="B9458" s="7"/>
      <c r="C9458" s="7" t="s">
        <v>18828</v>
      </c>
      <c r="D9458" s="7" t="s">
        <v>18829</v>
      </c>
      <c r="E9458" s="7" t="s">
        <v>12629</v>
      </c>
      <c r="F9458" s="7"/>
      <c r="G9458" s="7"/>
      <c r="H9458" s="8" t="s">
        <v>1651</v>
      </c>
      <c r="I9458" s="8"/>
      <c r="J9458" s="8" t="s">
        <v>12630</v>
      </c>
      <c r="K9458" s="8" t="s">
        <v>12631</v>
      </c>
      <c r="L9458" s="8" t="s">
        <v>2055</v>
      </c>
      <c r="M9458" s="7" t="s">
        <v>1982</v>
      </c>
      <c r="N9458" s="9" t="s">
        <v>12633</v>
      </c>
    </row>
    <row r="9459" spans="1:14">
      <c r="A9459" s="7" t="s">
        <v>9897</v>
      </c>
      <c r="B9459" s="7"/>
      <c r="C9459" s="7" t="s">
        <v>18830</v>
      </c>
      <c r="D9459" s="7" t="s">
        <v>18831</v>
      </c>
      <c r="E9459" s="7" t="s">
        <v>12629</v>
      </c>
      <c r="F9459" s="7"/>
      <c r="G9459" s="7"/>
      <c r="H9459" s="8" t="s">
        <v>1651</v>
      </c>
      <c r="I9459" s="8"/>
      <c r="J9459" s="8" t="s">
        <v>12630</v>
      </c>
      <c r="K9459" s="8" t="s">
        <v>12631</v>
      </c>
      <c r="L9459" s="8" t="s">
        <v>2055</v>
      </c>
      <c r="M9459" s="7" t="s">
        <v>1982</v>
      </c>
      <c r="N9459" s="9" t="s">
        <v>12633</v>
      </c>
    </row>
    <row r="9460" spans="1:14">
      <c r="A9460" s="7" t="s">
        <v>9897</v>
      </c>
      <c r="B9460" s="7"/>
      <c r="C9460" s="7" t="s">
        <v>18832</v>
      </c>
      <c r="D9460" s="7" t="s">
        <v>18833</v>
      </c>
      <c r="E9460" s="7" t="s">
        <v>12629</v>
      </c>
      <c r="F9460" s="7"/>
      <c r="G9460" s="7"/>
      <c r="H9460" s="8" t="s">
        <v>1651</v>
      </c>
      <c r="I9460" s="8"/>
      <c r="J9460" s="8" t="s">
        <v>12630</v>
      </c>
      <c r="K9460" s="8" t="s">
        <v>12631</v>
      </c>
      <c r="L9460" s="8" t="s">
        <v>2055</v>
      </c>
      <c r="M9460" s="7" t="s">
        <v>1982</v>
      </c>
      <c r="N9460" s="9" t="s">
        <v>12633</v>
      </c>
    </row>
    <row r="9461" spans="1:14">
      <c r="A9461" s="7" t="s">
        <v>9897</v>
      </c>
      <c r="B9461" s="7"/>
      <c r="C9461" s="7" t="s">
        <v>18834</v>
      </c>
      <c r="D9461" s="7" t="s">
        <v>18835</v>
      </c>
      <c r="E9461" s="7" t="s">
        <v>12629</v>
      </c>
      <c r="F9461" s="7"/>
      <c r="G9461" s="7"/>
      <c r="H9461" s="8" t="s">
        <v>1651</v>
      </c>
      <c r="I9461" s="8"/>
      <c r="J9461" s="8" t="s">
        <v>12630</v>
      </c>
      <c r="K9461" s="8" t="s">
        <v>12631</v>
      </c>
      <c r="L9461" s="8" t="s">
        <v>2055</v>
      </c>
      <c r="M9461" s="7" t="s">
        <v>1982</v>
      </c>
      <c r="N9461" s="9" t="s">
        <v>12633</v>
      </c>
    </row>
    <row r="9462" spans="1:14">
      <c r="A9462" s="7" t="s">
        <v>9897</v>
      </c>
      <c r="B9462" s="7"/>
      <c r="C9462" s="7" t="s">
        <v>18836</v>
      </c>
      <c r="D9462" s="7" t="s">
        <v>18837</v>
      </c>
      <c r="E9462" s="7" t="s">
        <v>12629</v>
      </c>
      <c r="F9462" s="7"/>
      <c r="G9462" s="7"/>
      <c r="H9462" s="8" t="s">
        <v>1651</v>
      </c>
      <c r="I9462" s="8"/>
      <c r="J9462" s="8" t="s">
        <v>12630</v>
      </c>
      <c r="K9462" s="8" t="s">
        <v>12631</v>
      </c>
      <c r="L9462" s="8" t="s">
        <v>2055</v>
      </c>
      <c r="M9462" s="7" t="s">
        <v>1982</v>
      </c>
      <c r="N9462" s="9" t="s">
        <v>12633</v>
      </c>
    </row>
    <row r="9463" spans="1:14">
      <c r="A9463" s="7" t="s">
        <v>9897</v>
      </c>
      <c r="B9463" s="7"/>
      <c r="C9463" s="7" t="s">
        <v>18838</v>
      </c>
      <c r="D9463" s="7" t="s">
        <v>18839</v>
      </c>
      <c r="E9463" s="7" t="s">
        <v>12629</v>
      </c>
      <c r="F9463" s="7"/>
      <c r="G9463" s="7"/>
      <c r="H9463" s="8" t="s">
        <v>1651</v>
      </c>
      <c r="I9463" s="8"/>
      <c r="J9463" s="8" t="s">
        <v>12630</v>
      </c>
      <c r="K9463" s="8" t="s">
        <v>12631</v>
      </c>
      <c r="L9463" s="8" t="s">
        <v>2055</v>
      </c>
      <c r="M9463" s="7" t="s">
        <v>1982</v>
      </c>
      <c r="N9463" s="9" t="s">
        <v>12633</v>
      </c>
    </row>
    <row r="9464" spans="1:14">
      <c r="A9464" s="5" t="s">
        <v>9897</v>
      </c>
      <c r="B9464" s="6"/>
      <c r="C9464" s="6" t="s">
        <v>18840</v>
      </c>
      <c r="D9464" s="6" t="s">
        <v>18841</v>
      </c>
      <c r="E9464" s="7" t="s">
        <v>12629</v>
      </c>
      <c r="F9464" s="6"/>
      <c r="G9464" s="6"/>
      <c r="H9464" s="6" t="s">
        <v>1651</v>
      </c>
      <c r="I9464" s="6"/>
      <c r="J9464" s="6" t="s">
        <v>12630</v>
      </c>
      <c r="K9464" s="6" t="s">
        <v>12631</v>
      </c>
      <c r="L9464" s="8" t="s">
        <v>2055</v>
      </c>
      <c r="M9464" s="7" t="s">
        <v>1982</v>
      </c>
      <c r="N9464" s="6" t="s">
        <v>12633</v>
      </c>
    </row>
    <row r="9465" spans="1:14">
      <c r="A9465" s="7" t="s">
        <v>9897</v>
      </c>
      <c r="B9465" s="7"/>
      <c r="C9465" s="9" t="s">
        <v>18842</v>
      </c>
      <c r="D9465" s="9" t="s">
        <v>18843</v>
      </c>
      <c r="E9465" s="7" t="s">
        <v>12629</v>
      </c>
      <c r="F9465" s="7"/>
      <c r="G9465" s="7"/>
      <c r="H9465" s="7" t="s">
        <v>1651</v>
      </c>
      <c r="I9465" s="7"/>
      <c r="J9465" s="8" t="s">
        <v>12630</v>
      </c>
      <c r="K9465" s="7" t="s">
        <v>12631</v>
      </c>
      <c r="L9465" s="8" t="s">
        <v>2055</v>
      </c>
      <c r="M9465" s="7" t="s">
        <v>1982</v>
      </c>
      <c r="N9465" s="9" t="s">
        <v>12633</v>
      </c>
    </row>
    <row r="9466" spans="1:14">
      <c r="A9466" s="7" t="s">
        <v>9897</v>
      </c>
      <c r="B9466" s="7"/>
      <c r="C9466" s="9" t="s">
        <v>18844</v>
      </c>
      <c r="D9466" s="9" t="s">
        <v>18845</v>
      </c>
      <c r="E9466" s="7" t="s">
        <v>12629</v>
      </c>
      <c r="F9466" s="7"/>
      <c r="G9466" s="7"/>
      <c r="H9466" s="7" t="s">
        <v>1651</v>
      </c>
      <c r="I9466" s="7"/>
      <c r="J9466" s="8" t="s">
        <v>12630</v>
      </c>
      <c r="K9466" s="7" t="s">
        <v>12631</v>
      </c>
      <c r="L9466" s="8" t="s">
        <v>2055</v>
      </c>
      <c r="M9466" s="7" t="s">
        <v>1982</v>
      </c>
      <c r="N9466" s="9" t="s">
        <v>12633</v>
      </c>
    </row>
    <row r="9467" spans="1:14">
      <c r="A9467" s="7" t="s">
        <v>9897</v>
      </c>
      <c r="B9467" s="7"/>
      <c r="C9467" s="7" t="s">
        <v>18846</v>
      </c>
      <c r="D9467" s="7" t="s">
        <v>18847</v>
      </c>
      <c r="E9467" s="7" t="s">
        <v>12629</v>
      </c>
      <c r="F9467" s="7"/>
      <c r="G9467" s="7"/>
      <c r="H9467" s="8" t="s">
        <v>1651</v>
      </c>
      <c r="I9467" s="8"/>
      <c r="J9467" s="8" t="s">
        <v>12630</v>
      </c>
      <c r="K9467" s="8" t="s">
        <v>12631</v>
      </c>
      <c r="L9467" s="8" t="s">
        <v>2055</v>
      </c>
      <c r="M9467" s="7" t="s">
        <v>1982</v>
      </c>
      <c r="N9467" s="9" t="s">
        <v>12633</v>
      </c>
    </row>
    <row r="9468" spans="1:14">
      <c r="A9468" s="7" t="s">
        <v>9897</v>
      </c>
      <c r="B9468" s="7"/>
      <c r="C9468" s="9" t="s">
        <v>18848</v>
      </c>
      <c r="D9468" s="9" t="s">
        <v>18849</v>
      </c>
      <c r="E9468" s="7" t="s">
        <v>12629</v>
      </c>
      <c r="F9468" s="7"/>
      <c r="G9468" s="7"/>
      <c r="H9468" s="7" t="s">
        <v>1651</v>
      </c>
      <c r="I9468" s="7"/>
      <c r="J9468" s="8" t="s">
        <v>12630</v>
      </c>
      <c r="K9468" s="7" t="s">
        <v>12631</v>
      </c>
      <c r="L9468" s="8" t="s">
        <v>2055</v>
      </c>
      <c r="M9468" s="7" t="s">
        <v>1982</v>
      </c>
      <c r="N9468" s="9" t="s">
        <v>12633</v>
      </c>
    </row>
    <row r="9469" spans="1:14">
      <c r="A9469" s="7" t="s">
        <v>9897</v>
      </c>
      <c r="B9469" s="7"/>
      <c r="C9469" s="9" t="s">
        <v>18850</v>
      </c>
      <c r="D9469" s="9" t="s">
        <v>18851</v>
      </c>
      <c r="E9469" s="7" t="s">
        <v>12629</v>
      </c>
      <c r="F9469" s="7"/>
      <c r="G9469" s="7"/>
      <c r="H9469" s="7" t="s">
        <v>1651</v>
      </c>
      <c r="I9469" s="7"/>
      <c r="J9469" s="8" t="s">
        <v>12630</v>
      </c>
      <c r="K9469" s="7" t="s">
        <v>12631</v>
      </c>
      <c r="L9469" s="8" t="s">
        <v>2055</v>
      </c>
      <c r="M9469" s="7" t="s">
        <v>1982</v>
      </c>
      <c r="N9469" s="9" t="s">
        <v>12633</v>
      </c>
    </row>
    <row r="9470" spans="1:14">
      <c r="A9470" s="7" t="s">
        <v>9897</v>
      </c>
      <c r="B9470" s="7"/>
      <c r="C9470" s="9" t="s">
        <v>18852</v>
      </c>
      <c r="D9470" s="9" t="s">
        <v>18853</v>
      </c>
      <c r="E9470" s="7" t="s">
        <v>12629</v>
      </c>
      <c r="F9470" s="7"/>
      <c r="G9470" s="7"/>
      <c r="H9470" s="7" t="s">
        <v>1651</v>
      </c>
      <c r="I9470" s="7"/>
      <c r="J9470" s="8" t="s">
        <v>12630</v>
      </c>
      <c r="K9470" s="7" t="s">
        <v>12631</v>
      </c>
      <c r="L9470" s="8" t="s">
        <v>2055</v>
      </c>
      <c r="M9470" s="7" t="s">
        <v>1982</v>
      </c>
      <c r="N9470" s="9" t="s">
        <v>12633</v>
      </c>
    </row>
    <row r="9471" spans="1:14">
      <c r="A9471" s="7" t="s">
        <v>9897</v>
      </c>
      <c r="B9471" s="7"/>
      <c r="C9471" s="9" t="s">
        <v>18854</v>
      </c>
      <c r="D9471" s="9" t="s">
        <v>18855</v>
      </c>
      <c r="E9471" s="7" t="s">
        <v>12629</v>
      </c>
      <c r="F9471" s="7"/>
      <c r="G9471" s="7"/>
      <c r="H9471" s="7" t="s">
        <v>1651</v>
      </c>
      <c r="I9471" s="7"/>
      <c r="J9471" s="8" t="s">
        <v>12630</v>
      </c>
      <c r="K9471" s="7" t="s">
        <v>12631</v>
      </c>
      <c r="L9471" s="8" t="s">
        <v>2055</v>
      </c>
      <c r="M9471" s="7" t="s">
        <v>1982</v>
      </c>
      <c r="N9471" s="9" t="s">
        <v>12633</v>
      </c>
    </row>
    <row r="9472" spans="1:14">
      <c r="A9472" s="7" t="s">
        <v>9897</v>
      </c>
      <c r="B9472" s="7"/>
      <c r="C9472" s="9" t="s">
        <v>18856</v>
      </c>
      <c r="D9472" s="9" t="s">
        <v>18857</v>
      </c>
      <c r="E9472" s="7" t="s">
        <v>12629</v>
      </c>
      <c r="F9472" s="7"/>
      <c r="G9472" s="7"/>
      <c r="H9472" s="7" t="s">
        <v>1651</v>
      </c>
      <c r="I9472" s="7"/>
      <c r="J9472" s="8" t="s">
        <v>12630</v>
      </c>
      <c r="K9472" s="7" t="s">
        <v>12631</v>
      </c>
      <c r="L9472" s="8" t="s">
        <v>2055</v>
      </c>
      <c r="M9472" s="7" t="s">
        <v>1982</v>
      </c>
      <c r="N9472" s="9" t="s">
        <v>12633</v>
      </c>
    </row>
    <row r="9473" spans="1:14">
      <c r="A9473" s="7" t="s">
        <v>9897</v>
      </c>
      <c r="B9473" s="7"/>
      <c r="C9473" s="9" t="s">
        <v>18858</v>
      </c>
      <c r="D9473" s="9" t="s">
        <v>18859</v>
      </c>
      <c r="E9473" s="7" t="s">
        <v>12629</v>
      </c>
      <c r="F9473" s="7"/>
      <c r="G9473" s="7"/>
      <c r="H9473" s="7" t="s">
        <v>1651</v>
      </c>
      <c r="I9473" s="7"/>
      <c r="J9473" s="8" t="s">
        <v>12630</v>
      </c>
      <c r="K9473" s="7" t="s">
        <v>12631</v>
      </c>
      <c r="L9473" s="8" t="s">
        <v>2055</v>
      </c>
      <c r="M9473" s="7" t="s">
        <v>1982</v>
      </c>
      <c r="N9473" s="9" t="s">
        <v>12633</v>
      </c>
    </row>
    <row r="9474" spans="1:14">
      <c r="A9474" s="7" t="s">
        <v>9897</v>
      </c>
      <c r="B9474" s="7"/>
      <c r="C9474" s="9" t="s">
        <v>18860</v>
      </c>
      <c r="D9474" s="9" t="s">
        <v>18861</v>
      </c>
      <c r="E9474" s="7" t="s">
        <v>12629</v>
      </c>
      <c r="F9474" s="7"/>
      <c r="G9474" s="7"/>
      <c r="H9474" s="7" t="s">
        <v>1651</v>
      </c>
      <c r="I9474" s="7"/>
      <c r="J9474" s="8" t="s">
        <v>12630</v>
      </c>
      <c r="K9474" s="7" t="s">
        <v>12631</v>
      </c>
      <c r="L9474" s="8" t="s">
        <v>2055</v>
      </c>
      <c r="M9474" s="7" t="s">
        <v>1982</v>
      </c>
      <c r="N9474" s="9" t="s">
        <v>12633</v>
      </c>
    </row>
    <row r="9475" spans="1:14">
      <c r="A9475" s="7" t="s">
        <v>9897</v>
      </c>
      <c r="B9475" s="7"/>
      <c r="C9475" s="9" t="s">
        <v>18862</v>
      </c>
      <c r="D9475" s="9" t="s">
        <v>18863</v>
      </c>
      <c r="E9475" s="7" t="s">
        <v>12629</v>
      </c>
      <c r="F9475" s="7"/>
      <c r="G9475" s="7"/>
      <c r="H9475" s="7" t="s">
        <v>1651</v>
      </c>
      <c r="I9475" s="7"/>
      <c r="J9475" s="8" t="s">
        <v>12630</v>
      </c>
      <c r="K9475" s="7" t="s">
        <v>12631</v>
      </c>
      <c r="L9475" s="8" t="s">
        <v>2055</v>
      </c>
      <c r="M9475" s="7" t="s">
        <v>1982</v>
      </c>
      <c r="N9475" s="9" t="s">
        <v>12633</v>
      </c>
    </row>
    <row r="9476" spans="1:14">
      <c r="A9476" s="7" t="s">
        <v>9897</v>
      </c>
      <c r="B9476" s="7"/>
      <c r="C9476" s="9" t="s">
        <v>18864</v>
      </c>
      <c r="D9476" s="9" t="s">
        <v>18865</v>
      </c>
      <c r="E9476" s="7" t="s">
        <v>12629</v>
      </c>
      <c r="F9476" s="7"/>
      <c r="G9476" s="7"/>
      <c r="H9476" s="7" t="s">
        <v>1651</v>
      </c>
      <c r="I9476" s="7"/>
      <c r="J9476" s="8" t="s">
        <v>12630</v>
      </c>
      <c r="K9476" s="7" t="s">
        <v>12631</v>
      </c>
      <c r="L9476" s="8" t="s">
        <v>2055</v>
      </c>
      <c r="M9476" s="7" t="s">
        <v>1982</v>
      </c>
      <c r="N9476" s="9" t="s">
        <v>12633</v>
      </c>
    </row>
    <row r="9477" spans="1:14">
      <c r="A9477" s="7" t="s">
        <v>9897</v>
      </c>
      <c r="B9477" s="7"/>
      <c r="C9477" s="9" t="s">
        <v>18866</v>
      </c>
      <c r="D9477" s="9" t="s">
        <v>18867</v>
      </c>
      <c r="E9477" s="7" t="s">
        <v>12629</v>
      </c>
      <c r="F9477" s="7"/>
      <c r="G9477" s="7"/>
      <c r="H9477" s="7" t="s">
        <v>1651</v>
      </c>
      <c r="I9477" s="7"/>
      <c r="J9477" s="8" t="s">
        <v>12630</v>
      </c>
      <c r="K9477" s="7" t="s">
        <v>12631</v>
      </c>
      <c r="L9477" s="8" t="s">
        <v>2055</v>
      </c>
      <c r="M9477" s="7" t="s">
        <v>1982</v>
      </c>
      <c r="N9477" s="9" t="s">
        <v>12633</v>
      </c>
    </row>
    <row r="9478" spans="1:14">
      <c r="A9478" s="7" t="s">
        <v>9897</v>
      </c>
      <c r="B9478" s="7"/>
      <c r="C9478" s="9" t="s">
        <v>18868</v>
      </c>
      <c r="D9478" s="9" t="s">
        <v>18869</v>
      </c>
      <c r="E9478" s="7" t="s">
        <v>12629</v>
      </c>
      <c r="F9478" s="7"/>
      <c r="G9478" s="7"/>
      <c r="H9478" s="7" t="s">
        <v>1651</v>
      </c>
      <c r="I9478" s="7"/>
      <c r="J9478" s="8" t="s">
        <v>12630</v>
      </c>
      <c r="K9478" s="7" t="s">
        <v>12631</v>
      </c>
      <c r="L9478" s="8" t="s">
        <v>2055</v>
      </c>
      <c r="M9478" s="7" t="s">
        <v>1982</v>
      </c>
      <c r="N9478" s="9" t="s">
        <v>12633</v>
      </c>
    </row>
    <row r="9479" spans="1:14">
      <c r="A9479" s="7" t="s">
        <v>9897</v>
      </c>
      <c r="B9479" s="7"/>
      <c r="C9479" s="9" t="s">
        <v>18870</v>
      </c>
      <c r="D9479" s="9" t="s">
        <v>18871</v>
      </c>
      <c r="E9479" s="7" t="s">
        <v>12629</v>
      </c>
      <c r="F9479" s="7"/>
      <c r="G9479" s="7"/>
      <c r="H9479" s="7" t="s">
        <v>1651</v>
      </c>
      <c r="I9479" s="7"/>
      <c r="J9479" s="8" t="s">
        <v>12630</v>
      </c>
      <c r="K9479" s="7" t="s">
        <v>12631</v>
      </c>
      <c r="L9479" s="8" t="s">
        <v>2055</v>
      </c>
      <c r="M9479" s="7" t="s">
        <v>1982</v>
      </c>
      <c r="N9479" s="9" t="s">
        <v>12633</v>
      </c>
    </row>
    <row r="9480" spans="1:14">
      <c r="A9480" s="7" t="s">
        <v>9897</v>
      </c>
      <c r="B9480" s="7"/>
      <c r="C9480" s="9" t="s">
        <v>18872</v>
      </c>
      <c r="D9480" s="9" t="s">
        <v>18873</v>
      </c>
      <c r="E9480" s="7" t="s">
        <v>12629</v>
      </c>
      <c r="F9480" s="7"/>
      <c r="G9480" s="7"/>
      <c r="H9480" s="7" t="s">
        <v>1651</v>
      </c>
      <c r="I9480" s="7"/>
      <c r="J9480" s="8" t="s">
        <v>12630</v>
      </c>
      <c r="K9480" s="7" t="s">
        <v>12631</v>
      </c>
      <c r="L9480" s="8" t="s">
        <v>2055</v>
      </c>
      <c r="M9480" s="7" t="s">
        <v>1982</v>
      </c>
      <c r="N9480" s="9" t="s">
        <v>12633</v>
      </c>
    </row>
    <row r="9481" spans="1:14">
      <c r="A9481" s="7" t="s">
        <v>9897</v>
      </c>
      <c r="B9481" s="7"/>
      <c r="C9481" s="8" t="s">
        <v>18874</v>
      </c>
      <c r="D9481" s="8" t="s">
        <v>18875</v>
      </c>
      <c r="E9481" s="7" t="s">
        <v>12629</v>
      </c>
      <c r="F9481" s="8"/>
      <c r="G9481" s="8"/>
      <c r="H9481" s="8" t="s">
        <v>1651</v>
      </c>
      <c r="I9481" s="8"/>
      <c r="J9481" s="8" t="s">
        <v>12630</v>
      </c>
      <c r="K9481" s="8" t="s">
        <v>12631</v>
      </c>
      <c r="L9481" s="8" t="s">
        <v>2055</v>
      </c>
      <c r="M9481" s="7" t="s">
        <v>1982</v>
      </c>
      <c r="N9481" s="9" t="s">
        <v>12633</v>
      </c>
    </row>
    <row r="9482" spans="1:14">
      <c r="A9482" s="7" t="s">
        <v>9897</v>
      </c>
      <c r="B9482" s="7"/>
      <c r="C9482" s="7" t="s">
        <v>18876</v>
      </c>
      <c r="D9482" s="7" t="s">
        <v>18877</v>
      </c>
      <c r="E9482" s="7" t="s">
        <v>12629</v>
      </c>
      <c r="F9482" s="7"/>
      <c r="G9482" s="7"/>
      <c r="H9482" s="8" t="s">
        <v>1651</v>
      </c>
      <c r="I9482" s="8"/>
      <c r="J9482" s="8" t="s">
        <v>12630</v>
      </c>
      <c r="K9482" s="8" t="s">
        <v>12631</v>
      </c>
      <c r="L9482" s="8" t="s">
        <v>2055</v>
      </c>
      <c r="M9482" s="7" t="s">
        <v>1982</v>
      </c>
      <c r="N9482" s="9" t="s">
        <v>12633</v>
      </c>
    </row>
    <row r="9483" spans="1:14">
      <c r="A9483" s="7" t="s">
        <v>9897</v>
      </c>
      <c r="B9483" s="8"/>
      <c r="C9483" s="8" t="s">
        <v>18878</v>
      </c>
      <c r="D9483" s="8" t="s">
        <v>18879</v>
      </c>
      <c r="E9483" s="7" t="s">
        <v>12629</v>
      </c>
      <c r="F9483" s="8"/>
      <c r="G9483" s="8"/>
      <c r="H9483" s="8" t="s">
        <v>1651</v>
      </c>
      <c r="I9483" s="8"/>
      <c r="J9483" s="8" t="s">
        <v>12630</v>
      </c>
      <c r="K9483" s="8" t="s">
        <v>12631</v>
      </c>
      <c r="L9483" s="8" t="s">
        <v>2055</v>
      </c>
      <c r="M9483" s="7" t="s">
        <v>1982</v>
      </c>
      <c r="N9483" s="9" t="s">
        <v>12633</v>
      </c>
    </row>
    <row r="9484" spans="1:14">
      <c r="A9484" s="7" t="s">
        <v>9897</v>
      </c>
      <c r="B9484" s="7"/>
      <c r="C9484" s="7" t="s">
        <v>18880</v>
      </c>
      <c r="D9484" s="7" t="s">
        <v>18881</v>
      </c>
      <c r="E9484" s="7" t="s">
        <v>12629</v>
      </c>
      <c r="F9484" s="7"/>
      <c r="G9484" s="7"/>
      <c r="H9484" s="8" t="s">
        <v>1651</v>
      </c>
      <c r="I9484" s="8"/>
      <c r="J9484" s="8" t="s">
        <v>12630</v>
      </c>
      <c r="K9484" s="8" t="s">
        <v>12631</v>
      </c>
      <c r="L9484" s="8" t="s">
        <v>2055</v>
      </c>
      <c r="M9484" s="7" t="s">
        <v>1982</v>
      </c>
      <c r="N9484" s="9" t="s">
        <v>12633</v>
      </c>
    </row>
    <row r="9485" spans="1:14">
      <c r="A9485" s="7" t="s">
        <v>9897</v>
      </c>
      <c r="B9485" s="7"/>
      <c r="C9485" s="7" t="s">
        <v>18882</v>
      </c>
      <c r="D9485" s="7" t="s">
        <v>18883</v>
      </c>
      <c r="E9485" s="7" t="s">
        <v>12629</v>
      </c>
      <c r="F9485" s="7"/>
      <c r="G9485" s="7"/>
      <c r="H9485" s="8" t="s">
        <v>1651</v>
      </c>
      <c r="I9485" s="8"/>
      <c r="J9485" s="8" t="s">
        <v>12630</v>
      </c>
      <c r="K9485" s="8" t="s">
        <v>12631</v>
      </c>
      <c r="L9485" s="8" t="s">
        <v>2055</v>
      </c>
      <c r="M9485" s="7" t="s">
        <v>1982</v>
      </c>
      <c r="N9485" s="9" t="s">
        <v>12633</v>
      </c>
    </row>
    <row r="9486" spans="1:14">
      <c r="A9486" s="7" t="s">
        <v>9897</v>
      </c>
      <c r="B9486" s="8"/>
      <c r="C9486" s="8" t="s">
        <v>18884</v>
      </c>
      <c r="D9486" s="8" t="s">
        <v>18885</v>
      </c>
      <c r="E9486" s="7" t="s">
        <v>12629</v>
      </c>
      <c r="F9486" s="8"/>
      <c r="G9486" s="8"/>
      <c r="H9486" s="8" t="s">
        <v>1651</v>
      </c>
      <c r="I9486" s="8"/>
      <c r="J9486" s="8" t="s">
        <v>12630</v>
      </c>
      <c r="K9486" s="8" t="s">
        <v>12631</v>
      </c>
      <c r="L9486" s="8" t="s">
        <v>2055</v>
      </c>
      <c r="M9486" s="7" t="s">
        <v>1982</v>
      </c>
      <c r="N9486" s="9" t="s">
        <v>12633</v>
      </c>
    </row>
    <row r="9487" spans="1:14">
      <c r="A9487" s="7" t="s">
        <v>9897</v>
      </c>
      <c r="B9487" s="7"/>
      <c r="C9487" s="7" t="s">
        <v>18886</v>
      </c>
      <c r="D9487" s="7" t="s">
        <v>18887</v>
      </c>
      <c r="E9487" s="7" t="s">
        <v>12629</v>
      </c>
      <c r="F9487" s="7"/>
      <c r="G9487" s="7"/>
      <c r="H9487" s="8" t="s">
        <v>1651</v>
      </c>
      <c r="I9487" s="8"/>
      <c r="J9487" s="8" t="s">
        <v>12630</v>
      </c>
      <c r="K9487" s="8" t="s">
        <v>12631</v>
      </c>
      <c r="L9487" s="8" t="s">
        <v>2055</v>
      </c>
      <c r="M9487" s="7" t="s">
        <v>1982</v>
      </c>
      <c r="N9487" s="9" t="s">
        <v>12633</v>
      </c>
    </row>
    <row r="9488" spans="1:14">
      <c r="A9488" s="7" t="s">
        <v>9897</v>
      </c>
      <c r="B9488" s="8"/>
      <c r="C9488" s="8" t="s">
        <v>18888</v>
      </c>
      <c r="D9488" s="8" t="s">
        <v>18889</v>
      </c>
      <c r="E9488" s="7" t="s">
        <v>12629</v>
      </c>
      <c r="F9488" s="8"/>
      <c r="G9488" s="8"/>
      <c r="H9488" s="8" t="s">
        <v>1651</v>
      </c>
      <c r="I9488" s="8"/>
      <c r="J9488" s="8" t="s">
        <v>12630</v>
      </c>
      <c r="K9488" s="8" t="s">
        <v>12631</v>
      </c>
      <c r="L9488" s="8" t="s">
        <v>2055</v>
      </c>
      <c r="M9488" s="7" t="s">
        <v>1982</v>
      </c>
      <c r="N9488" s="9" t="s">
        <v>12633</v>
      </c>
    </row>
    <row r="9489" spans="1:14">
      <c r="A9489" s="7" t="s">
        <v>9897</v>
      </c>
      <c r="B9489" s="7"/>
      <c r="C9489" s="7" t="s">
        <v>18890</v>
      </c>
      <c r="D9489" s="7" t="s">
        <v>18891</v>
      </c>
      <c r="E9489" s="7" t="s">
        <v>12629</v>
      </c>
      <c r="F9489" s="7"/>
      <c r="G9489" s="7"/>
      <c r="H9489" s="8" t="s">
        <v>1651</v>
      </c>
      <c r="I9489" s="8"/>
      <c r="J9489" s="8" t="s">
        <v>12630</v>
      </c>
      <c r="K9489" s="8" t="s">
        <v>12631</v>
      </c>
      <c r="L9489" s="8" t="s">
        <v>2055</v>
      </c>
      <c r="M9489" s="7" t="s">
        <v>1982</v>
      </c>
      <c r="N9489" s="9" t="s">
        <v>12633</v>
      </c>
    </row>
    <row r="9490" spans="1:14">
      <c r="A9490" s="7" t="s">
        <v>9897</v>
      </c>
      <c r="B9490" s="7"/>
      <c r="C9490" s="7" t="s">
        <v>18892</v>
      </c>
      <c r="D9490" s="7" t="s">
        <v>18893</v>
      </c>
      <c r="E9490" s="7" t="s">
        <v>12629</v>
      </c>
      <c r="F9490" s="7"/>
      <c r="G9490" s="7"/>
      <c r="H9490" s="7" t="s">
        <v>1651</v>
      </c>
      <c r="I9490" s="7"/>
      <c r="J9490" s="8" t="s">
        <v>12630</v>
      </c>
      <c r="K9490" s="7" t="s">
        <v>12631</v>
      </c>
      <c r="L9490" s="8" t="s">
        <v>2055</v>
      </c>
      <c r="M9490" s="7" t="s">
        <v>1982</v>
      </c>
      <c r="N9490" s="9" t="s">
        <v>12633</v>
      </c>
    </row>
    <row r="9491" spans="1:14">
      <c r="A9491" s="7" t="s">
        <v>9897</v>
      </c>
      <c r="B9491" s="7"/>
      <c r="C9491" s="7" t="s">
        <v>18894</v>
      </c>
      <c r="D9491" s="7" t="s">
        <v>18895</v>
      </c>
      <c r="E9491" s="7" t="s">
        <v>12629</v>
      </c>
      <c r="F9491" s="7"/>
      <c r="G9491" s="7"/>
      <c r="H9491" s="8" t="s">
        <v>1651</v>
      </c>
      <c r="I9491" s="8"/>
      <c r="J9491" s="8" t="s">
        <v>12630</v>
      </c>
      <c r="K9491" s="8" t="s">
        <v>12631</v>
      </c>
      <c r="L9491" s="8" t="s">
        <v>2055</v>
      </c>
      <c r="M9491" s="7" t="s">
        <v>1982</v>
      </c>
      <c r="N9491" s="9" t="s">
        <v>12633</v>
      </c>
    </row>
    <row r="9492" spans="1:14">
      <c r="A9492" s="7" t="s">
        <v>9897</v>
      </c>
      <c r="B9492" s="7"/>
      <c r="C9492" s="7" t="s">
        <v>18896</v>
      </c>
      <c r="D9492" s="7" t="s">
        <v>18897</v>
      </c>
      <c r="E9492" s="7" t="s">
        <v>12629</v>
      </c>
      <c r="F9492" s="7"/>
      <c r="G9492" s="7"/>
      <c r="H9492" s="8" t="s">
        <v>1651</v>
      </c>
      <c r="I9492" s="8"/>
      <c r="J9492" s="8" t="s">
        <v>12630</v>
      </c>
      <c r="K9492" s="8" t="s">
        <v>12631</v>
      </c>
      <c r="L9492" s="8" t="s">
        <v>2055</v>
      </c>
      <c r="M9492" s="7" t="s">
        <v>1982</v>
      </c>
      <c r="N9492" s="9" t="s">
        <v>12633</v>
      </c>
    </row>
    <row r="9493" spans="1:14">
      <c r="A9493" s="7" t="s">
        <v>9897</v>
      </c>
      <c r="B9493" s="7"/>
      <c r="C9493" s="7" t="s">
        <v>18898</v>
      </c>
      <c r="D9493" s="7" t="s">
        <v>18899</v>
      </c>
      <c r="E9493" s="7" t="s">
        <v>12629</v>
      </c>
      <c r="F9493" s="7"/>
      <c r="G9493" s="7"/>
      <c r="H9493" s="8" t="s">
        <v>1651</v>
      </c>
      <c r="I9493" s="8"/>
      <c r="J9493" s="8" t="s">
        <v>12630</v>
      </c>
      <c r="K9493" s="8" t="s">
        <v>12631</v>
      </c>
      <c r="L9493" s="8" t="s">
        <v>2055</v>
      </c>
      <c r="M9493" s="7" t="s">
        <v>1982</v>
      </c>
      <c r="N9493" s="9" t="s">
        <v>12633</v>
      </c>
    </row>
    <row r="9494" spans="1:14">
      <c r="A9494" s="7" t="s">
        <v>9897</v>
      </c>
      <c r="B9494" s="8"/>
      <c r="C9494" s="8" t="s">
        <v>18900</v>
      </c>
      <c r="D9494" s="8" t="s">
        <v>18901</v>
      </c>
      <c r="E9494" s="7" t="s">
        <v>12629</v>
      </c>
      <c r="F9494" s="8"/>
      <c r="G9494" s="8"/>
      <c r="H9494" s="8" t="s">
        <v>1651</v>
      </c>
      <c r="I9494" s="8"/>
      <c r="J9494" s="8" t="s">
        <v>12630</v>
      </c>
      <c r="K9494" s="8" t="s">
        <v>12631</v>
      </c>
      <c r="L9494" s="8" t="s">
        <v>2055</v>
      </c>
      <c r="M9494" s="7" t="s">
        <v>1982</v>
      </c>
      <c r="N9494" s="9" t="s">
        <v>12633</v>
      </c>
    </row>
    <row r="9495" spans="1:14">
      <c r="A9495" s="6" t="s">
        <v>9897</v>
      </c>
      <c r="B9495" s="6"/>
      <c r="C9495" s="6" t="s">
        <v>18902</v>
      </c>
      <c r="D9495" s="6" t="s">
        <v>18903</v>
      </c>
      <c r="E9495" s="7" t="s">
        <v>12629</v>
      </c>
      <c r="F9495" s="6"/>
      <c r="G9495" s="6"/>
      <c r="H9495" s="7" t="s">
        <v>1651</v>
      </c>
      <c r="I9495" s="7"/>
      <c r="J9495" s="8" t="s">
        <v>12630</v>
      </c>
      <c r="K9495" s="7" t="s">
        <v>12631</v>
      </c>
      <c r="L9495" s="8" t="s">
        <v>2055</v>
      </c>
      <c r="M9495" s="7" t="s">
        <v>1982</v>
      </c>
      <c r="N9495" s="9" t="s">
        <v>12633</v>
      </c>
    </row>
    <row r="9496" spans="1:14">
      <c r="A9496" s="7" t="s">
        <v>9897</v>
      </c>
      <c r="B9496" s="7"/>
      <c r="C9496" s="7" t="s">
        <v>18904</v>
      </c>
      <c r="D9496" s="7" t="s">
        <v>18905</v>
      </c>
      <c r="E9496" s="7" t="s">
        <v>12629</v>
      </c>
      <c r="F9496" s="7"/>
      <c r="G9496" s="7"/>
      <c r="H9496" s="8" t="s">
        <v>1651</v>
      </c>
      <c r="I9496" s="8"/>
      <c r="J9496" s="8" t="s">
        <v>12630</v>
      </c>
      <c r="K9496" s="8" t="s">
        <v>12631</v>
      </c>
      <c r="L9496" s="8" t="s">
        <v>2055</v>
      </c>
      <c r="M9496" s="7" t="s">
        <v>1982</v>
      </c>
      <c r="N9496" s="9" t="s">
        <v>12633</v>
      </c>
    </row>
    <row r="9497" spans="1:14">
      <c r="A9497" s="7" t="s">
        <v>9897</v>
      </c>
      <c r="B9497" s="8"/>
      <c r="C9497" s="8" t="s">
        <v>18906</v>
      </c>
      <c r="D9497" s="8" t="s">
        <v>18907</v>
      </c>
      <c r="E9497" s="7" t="s">
        <v>12629</v>
      </c>
      <c r="F9497" s="8"/>
      <c r="G9497" s="8"/>
      <c r="H9497" s="8" t="s">
        <v>1651</v>
      </c>
      <c r="I9497" s="8"/>
      <c r="J9497" s="8" t="s">
        <v>12630</v>
      </c>
      <c r="K9497" s="8" t="s">
        <v>12631</v>
      </c>
      <c r="L9497" s="8" t="s">
        <v>2055</v>
      </c>
      <c r="M9497" s="7" t="s">
        <v>1982</v>
      </c>
      <c r="N9497" s="9" t="s">
        <v>12633</v>
      </c>
    </row>
    <row r="9498" spans="1:14">
      <c r="A9498" s="7" t="s">
        <v>9897</v>
      </c>
      <c r="B9498" s="7"/>
      <c r="C9498" s="7" t="s">
        <v>18908</v>
      </c>
      <c r="D9498" s="7" t="s">
        <v>18909</v>
      </c>
      <c r="E9498" s="7" t="s">
        <v>12629</v>
      </c>
      <c r="F9498" s="7"/>
      <c r="G9498" s="7"/>
      <c r="H9498" s="8" t="s">
        <v>1651</v>
      </c>
      <c r="I9498" s="8"/>
      <c r="J9498" s="8" t="s">
        <v>12630</v>
      </c>
      <c r="K9498" s="8" t="s">
        <v>12631</v>
      </c>
      <c r="L9498" s="8" t="s">
        <v>2055</v>
      </c>
      <c r="M9498" s="7" t="s">
        <v>1982</v>
      </c>
      <c r="N9498" s="9" t="s">
        <v>12633</v>
      </c>
    </row>
    <row r="9499" spans="1:14">
      <c r="A9499" s="7" t="s">
        <v>9897</v>
      </c>
      <c r="B9499" s="7"/>
      <c r="C9499" s="7" t="s">
        <v>18910</v>
      </c>
      <c r="D9499" s="7" t="s">
        <v>18911</v>
      </c>
      <c r="E9499" s="7" t="s">
        <v>12629</v>
      </c>
      <c r="F9499" s="7"/>
      <c r="G9499" s="7"/>
      <c r="H9499" s="7" t="s">
        <v>1651</v>
      </c>
      <c r="I9499" s="7"/>
      <c r="J9499" s="8" t="s">
        <v>12630</v>
      </c>
      <c r="K9499" s="7" t="s">
        <v>12631</v>
      </c>
      <c r="L9499" s="8" t="s">
        <v>2055</v>
      </c>
      <c r="M9499" s="7" t="s">
        <v>1982</v>
      </c>
      <c r="N9499" s="9" t="s">
        <v>12633</v>
      </c>
    </row>
    <row r="9500" spans="1:14">
      <c r="A9500" s="7" t="s">
        <v>9897</v>
      </c>
      <c r="B9500" s="7"/>
      <c r="C9500" s="7" t="s">
        <v>18912</v>
      </c>
      <c r="D9500" s="7" t="s">
        <v>18913</v>
      </c>
      <c r="E9500" s="7" t="s">
        <v>12629</v>
      </c>
      <c r="F9500" s="7"/>
      <c r="G9500" s="7"/>
      <c r="H9500" s="8" t="s">
        <v>1651</v>
      </c>
      <c r="I9500" s="8"/>
      <c r="J9500" s="8" t="s">
        <v>12630</v>
      </c>
      <c r="K9500" s="8" t="s">
        <v>12631</v>
      </c>
      <c r="L9500" s="8" t="s">
        <v>2055</v>
      </c>
      <c r="M9500" s="7" t="s">
        <v>1982</v>
      </c>
      <c r="N9500" s="9" t="s">
        <v>12633</v>
      </c>
    </row>
    <row r="9501" spans="1:14">
      <c r="A9501" s="7" t="s">
        <v>9897</v>
      </c>
      <c r="B9501" s="7"/>
      <c r="C9501" s="7" t="s">
        <v>18914</v>
      </c>
      <c r="D9501" s="7" t="s">
        <v>18915</v>
      </c>
      <c r="E9501" s="7" t="s">
        <v>12629</v>
      </c>
      <c r="F9501" s="7"/>
      <c r="G9501" s="7"/>
      <c r="H9501" s="8" t="s">
        <v>1651</v>
      </c>
      <c r="I9501" s="8"/>
      <c r="J9501" s="8" t="s">
        <v>12630</v>
      </c>
      <c r="K9501" s="8" t="s">
        <v>12631</v>
      </c>
      <c r="L9501" s="8" t="s">
        <v>2055</v>
      </c>
      <c r="M9501" s="7" t="s">
        <v>1982</v>
      </c>
      <c r="N9501" s="9" t="s">
        <v>12633</v>
      </c>
    </row>
    <row r="9502" spans="1:14">
      <c r="A9502" s="7" t="s">
        <v>9897</v>
      </c>
      <c r="B9502" s="7"/>
      <c r="C9502" s="7" t="s">
        <v>18916</v>
      </c>
      <c r="D9502" s="7" t="s">
        <v>18917</v>
      </c>
      <c r="E9502" s="7" t="s">
        <v>12629</v>
      </c>
      <c r="F9502" s="7"/>
      <c r="G9502" s="7"/>
      <c r="H9502" s="8" t="s">
        <v>1651</v>
      </c>
      <c r="I9502" s="8"/>
      <c r="J9502" s="8" t="s">
        <v>12630</v>
      </c>
      <c r="K9502" s="8" t="s">
        <v>12631</v>
      </c>
      <c r="L9502" s="8" t="s">
        <v>2055</v>
      </c>
      <c r="M9502" s="7" t="s">
        <v>1982</v>
      </c>
      <c r="N9502" s="9" t="s">
        <v>12633</v>
      </c>
    </row>
    <row r="9503" spans="1:14">
      <c r="A9503" s="7" t="s">
        <v>9897</v>
      </c>
      <c r="B9503" s="7"/>
      <c r="C9503" s="7" t="s">
        <v>18918</v>
      </c>
      <c r="D9503" s="7" t="s">
        <v>18919</v>
      </c>
      <c r="E9503" s="7" t="s">
        <v>12629</v>
      </c>
      <c r="F9503" s="7"/>
      <c r="G9503" s="7"/>
      <c r="H9503" s="8" t="s">
        <v>1651</v>
      </c>
      <c r="I9503" s="8"/>
      <c r="J9503" s="8" t="s">
        <v>12630</v>
      </c>
      <c r="K9503" s="8" t="s">
        <v>12631</v>
      </c>
      <c r="L9503" s="8" t="s">
        <v>2055</v>
      </c>
      <c r="M9503" s="7" t="s">
        <v>1982</v>
      </c>
      <c r="N9503" s="9" t="s">
        <v>12633</v>
      </c>
    </row>
    <row r="9504" spans="1:14">
      <c r="A9504" s="7" t="s">
        <v>9897</v>
      </c>
      <c r="B9504" s="7"/>
      <c r="C9504" s="7" t="s">
        <v>18920</v>
      </c>
      <c r="D9504" s="7" t="s">
        <v>18921</v>
      </c>
      <c r="E9504" s="7" t="s">
        <v>12629</v>
      </c>
      <c r="F9504" s="7"/>
      <c r="G9504" s="7"/>
      <c r="H9504" s="8" t="s">
        <v>1651</v>
      </c>
      <c r="I9504" s="8"/>
      <c r="J9504" s="8" t="s">
        <v>12630</v>
      </c>
      <c r="K9504" s="8" t="s">
        <v>12631</v>
      </c>
      <c r="L9504" s="8" t="s">
        <v>2055</v>
      </c>
      <c r="M9504" s="7" t="s">
        <v>1982</v>
      </c>
      <c r="N9504" s="9" t="s">
        <v>12633</v>
      </c>
    </row>
    <row r="9505" spans="1:14">
      <c r="A9505" s="7" t="s">
        <v>9897</v>
      </c>
      <c r="B9505" s="7"/>
      <c r="C9505" s="7" t="s">
        <v>18922</v>
      </c>
      <c r="D9505" s="7" t="s">
        <v>18923</v>
      </c>
      <c r="E9505" s="7" t="s">
        <v>12629</v>
      </c>
      <c r="F9505" s="7"/>
      <c r="G9505" s="7"/>
      <c r="H9505" s="8" t="s">
        <v>1651</v>
      </c>
      <c r="I9505" s="8"/>
      <c r="J9505" s="8" t="s">
        <v>12630</v>
      </c>
      <c r="K9505" s="8" t="s">
        <v>12631</v>
      </c>
      <c r="L9505" s="8" t="s">
        <v>2055</v>
      </c>
      <c r="M9505" s="7" t="s">
        <v>1982</v>
      </c>
      <c r="N9505" s="9" t="s">
        <v>12633</v>
      </c>
    </row>
    <row r="9506" spans="1:14">
      <c r="A9506" s="7" t="s">
        <v>9897</v>
      </c>
      <c r="B9506" s="7"/>
      <c r="C9506" s="7" t="s">
        <v>18924</v>
      </c>
      <c r="D9506" s="7" t="s">
        <v>18925</v>
      </c>
      <c r="E9506" s="7" t="s">
        <v>12629</v>
      </c>
      <c r="F9506" s="7"/>
      <c r="G9506" s="7"/>
      <c r="H9506" s="8" t="s">
        <v>1651</v>
      </c>
      <c r="I9506" s="8"/>
      <c r="J9506" s="8" t="s">
        <v>12630</v>
      </c>
      <c r="K9506" s="8" t="s">
        <v>12631</v>
      </c>
      <c r="L9506" s="8" t="s">
        <v>2055</v>
      </c>
      <c r="M9506" s="7" t="s">
        <v>1982</v>
      </c>
      <c r="N9506" s="9" t="s">
        <v>12633</v>
      </c>
    </row>
    <row r="9507" spans="1:14">
      <c r="A9507" s="7" t="s">
        <v>9897</v>
      </c>
      <c r="B9507" s="7"/>
      <c r="C9507" s="7" t="s">
        <v>18926</v>
      </c>
      <c r="D9507" s="7" t="s">
        <v>18927</v>
      </c>
      <c r="E9507" s="7" t="s">
        <v>12629</v>
      </c>
      <c r="F9507" s="7"/>
      <c r="G9507" s="7"/>
      <c r="H9507" s="8" t="s">
        <v>1651</v>
      </c>
      <c r="I9507" s="8"/>
      <c r="J9507" s="8" t="s">
        <v>12630</v>
      </c>
      <c r="K9507" s="8" t="s">
        <v>12631</v>
      </c>
      <c r="L9507" s="8" t="s">
        <v>2055</v>
      </c>
      <c r="M9507" s="7" t="s">
        <v>1982</v>
      </c>
      <c r="N9507" s="9" t="s">
        <v>12633</v>
      </c>
    </row>
    <row r="9508" spans="1:14">
      <c r="A9508" s="7" t="s">
        <v>9897</v>
      </c>
      <c r="B9508" s="8"/>
      <c r="C9508" s="8" t="s">
        <v>18928</v>
      </c>
      <c r="D9508" s="8" t="s">
        <v>18929</v>
      </c>
      <c r="E9508" s="7" t="s">
        <v>12629</v>
      </c>
      <c r="F9508" s="8"/>
      <c r="G9508" s="8"/>
      <c r="H9508" s="8" t="s">
        <v>1651</v>
      </c>
      <c r="I9508" s="8"/>
      <c r="J9508" s="8" t="s">
        <v>12630</v>
      </c>
      <c r="K9508" s="8" t="s">
        <v>12631</v>
      </c>
      <c r="L9508" s="8" t="s">
        <v>2055</v>
      </c>
      <c r="M9508" s="7" t="s">
        <v>1982</v>
      </c>
      <c r="N9508" s="9" t="s">
        <v>12633</v>
      </c>
    </row>
    <row r="9509" spans="1:14">
      <c r="A9509" s="7" t="s">
        <v>9897</v>
      </c>
      <c r="B9509" s="7"/>
      <c r="C9509" s="7" t="s">
        <v>18930</v>
      </c>
      <c r="D9509" s="7" t="s">
        <v>18931</v>
      </c>
      <c r="E9509" s="7" t="s">
        <v>12629</v>
      </c>
      <c r="F9509" s="7"/>
      <c r="G9509" s="7"/>
      <c r="H9509" s="8" t="s">
        <v>1651</v>
      </c>
      <c r="I9509" s="8"/>
      <c r="J9509" s="8" t="s">
        <v>12630</v>
      </c>
      <c r="K9509" s="8" t="s">
        <v>12631</v>
      </c>
      <c r="L9509" s="8" t="s">
        <v>2055</v>
      </c>
      <c r="M9509" s="7" t="s">
        <v>1982</v>
      </c>
      <c r="N9509" s="9" t="s">
        <v>12633</v>
      </c>
    </row>
    <row r="9510" spans="1:14">
      <c r="A9510" s="7" t="s">
        <v>9897</v>
      </c>
      <c r="B9510" s="7"/>
      <c r="C9510" s="8" t="s">
        <v>18932</v>
      </c>
      <c r="D9510" s="8" t="s">
        <v>18933</v>
      </c>
      <c r="E9510" s="7" t="s">
        <v>12629</v>
      </c>
      <c r="F9510" s="8"/>
      <c r="G9510" s="8"/>
      <c r="H9510" s="8" t="s">
        <v>1651</v>
      </c>
      <c r="I9510" s="8"/>
      <c r="J9510" s="8" t="s">
        <v>12630</v>
      </c>
      <c r="K9510" s="8" t="s">
        <v>12631</v>
      </c>
      <c r="L9510" s="8" t="s">
        <v>2055</v>
      </c>
      <c r="M9510" s="7" t="s">
        <v>1982</v>
      </c>
      <c r="N9510" s="9" t="s">
        <v>12633</v>
      </c>
    </row>
    <row r="9511" spans="1:14">
      <c r="A9511" s="7" t="s">
        <v>9897</v>
      </c>
      <c r="B9511" s="7"/>
      <c r="C9511" s="7" t="s">
        <v>18934</v>
      </c>
      <c r="D9511" s="7" t="s">
        <v>18935</v>
      </c>
      <c r="E9511" s="7" t="s">
        <v>12629</v>
      </c>
      <c r="F9511" s="7"/>
      <c r="G9511" s="7"/>
      <c r="H9511" s="8" t="s">
        <v>1651</v>
      </c>
      <c r="I9511" s="8"/>
      <c r="J9511" s="8" t="s">
        <v>12630</v>
      </c>
      <c r="K9511" s="8" t="s">
        <v>12631</v>
      </c>
      <c r="L9511" s="8" t="s">
        <v>2055</v>
      </c>
      <c r="M9511" s="7" t="s">
        <v>1982</v>
      </c>
      <c r="N9511" s="9" t="s">
        <v>12633</v>
      </c>
    </row>
    <row r="9512" spans="1:14">
      <c r="A9512" s="7" t="s">
        <v>9897</v>
      </c>
      <c r="B9512" s="7"/>
      <c r="C9512" s="7" t="s">
        <v>18936</v>
      </c>
      <c r="D9512" s="7" t="s">
        <v>18937</v>
      </c>
      <c r="E9512" s="7" t="s">
        <v>12629</v>
      </c>
      <c r="F9512" s="7"/>
      <c r="G9512" s="7"/>
      <c r="H9512" s="8" t="s">
        <v>1651</v>
      </c>
      <c r="I9512" s="8"/>
      <c r="J9512" s="8" t="s">
        <v>12630</v>
      </c>
      <c r="K9512" s="8" t="s">
        <v>12631</v>
      </c>
      <c r="L9512" s="8" t="s">
        <v>2055</v>
      </c>
      <c r="M9512" s="7" t="s">
        <v>1982</v>
      </c>
      <c r="N9512" s="9" t="s">
        <v>12633</v>
      </c>
    </row>
    <row r="9513" spans="1:14">
      <c r="A9513" s="7" t="s">
        <v>9897</v>
      </c>
      <c r="B9513" s="7"/>
      <c r="C9513" s="7" t="s">
        <v>18938</v>
      </c>
      <c r="D9513" s="7" t="s">
        <v>18939</v>
      </c>
      <c r="E9513" s="7" t="s">
        <v>12629</v>
      </c>
      <c r="F9513" s="7"/>
      <c r="G9513" s="7"/>
      <c r="H9513" s="8" t="s">
        <v>1651</v>
      </c>
      <c r="I9513" s="8"/>
      <c r="J9513" s="8" t="s">
        <v>12630</v>
      </c>
      <c r="K9513" s="8" t="s">
        <v>12631</v>
      </c>
      <c r="L9513" s="8" t="s">
        <v>2055</v>
      </c>
      <c r="M9513" s="7" t="s">
        <v>1982</v>
      </c>
      <c r="N9513" s="9" t="s">
        <v>12633</v>
      </c>
    </row>
    <row r="9514" spans="1:14">
      <c r="A9514" s="7" t="s">
        <v>9897</v>
      </c>
      <c r="B9514" s="7"/>
      <c r="C9514" s="7" t="s">
        <v>18940</v>
      </c>
      <c r="D9514" s="7" t="s">
        <v>17898</v>
      </c>
      <c r="E9514" s="7" t="s">
        <v>12629</v>
      </c>
      <c r="F9514" s="7"/>
      <c r="G9514" s="7"/>
      <c r="H9514" s="8" t="s">
        <v>1651</v>
      </c>
      <c r="I9514" s="8"/>
      <c r="J9514" s="8" t="s">
        <v>12630</v>
      </c>
      <c r="K9514" s="8" t="s">
        <v>12631</v>
      </c>
      <c r="L9514" s="8" t="s">
        <v>2055</v>
      </c>
      <c r="M9514" s="7" t="s">
        <v>1982</v>
      </c>
      <c r="N9514" s="9" t="s">
        <v>12633</v>
      </c>
    </row>
    <row r="9515" spans="1:14">
      <c r="A9515" s="7" t="s">
        <v>9897</v>
      </c>
      <c r="B9515" s="7"/>
      <c r="C9515" s="7" t="s">
        <v>18941</v>
      </c>
      <c r="D9515" s="7" t="s">
        <v>18942</v>
      </c>
      <c r="E9515" s="7" t="s">
        <v>12629</v>
      </c>
      <c r="F9515" s="7"/>
      <c r="G9515" s="7"/>
      <c r="H9515" s="8" t="s">
        <v>1651</v>
      </c>
      <c r="I9515" s="8"/>
      <c r="J9515" s="8" t="s">
        <v>12630</v>
      </c>
      <c r="K9515" s="8" t="s">
        <v>12631</v>
      </c>
      <c r="L9515" s="8" t="s">
        <v>2055</v>
      </c>
      <c r="M9515" s="7" t="s">
        <v>1982</v>
      </c>
      <c r="N9515" s="9" t="s">
        <v>12633</v>
      </c>
    </row>
    <row r="9516" spans="1:14">
      <c r="A9516" s="7" t="s">
        <v>9897</v>
      </c>
      <c r="B9516" s="7"/>
      <c r="C9516" s="7" t="s">
        <v>18943</v>
      </c>
      <c r="D9516" s="7" t="s">
        <v>18944</v>
      </c>
      <c r="E9516" s="7" t="s">
        <v>12629</v>
      </c>
      <c r="F9516" s="7"/>
      <c r="G9516" s="7"/>
      <c r="H9516" s="8" t="s">
        <v>1651</v>
      </c>
      <c r="I9516" s="8"/>
      <c r="J9516" s="8" t="s">
        <v>12630</v>
      </c>
      <c r="K9516" s="8" t="s">
        <v>12631</v>
      </c>
      <c r="L9516" s="8" t="s">
        <v>2055</v>
      </c>
      <c r="M9516" s="7" t="s">
        <v>1982</v>
      </c>
      <c r="N9516" s="9" t="s">
        <v>12633</v>
      </c>
    </row>
    <row r="9517" spans="1:14">
      <c r="A9517" s="7" t="s">
        <v>9897</v>
      </c>
      <c r="B9517" s="8"/>
      <c r="C9517" s="8" t="s">
        <v>18945</v>
      </c>
      <c r="D9517" s="8" t="s">
        <v>18946</v>
      </c>
      <c r="E9517" s="7" t="s">
        <v>12629</v>
      </c>
      <c r="F9517" s="8"/>
      <c r="G9517" s="8"/>
      <c r="H9517" s="8" t="s">
        <v>1651</v>
      </c>
      <c r="I9517" s="8"/>
      <c r="J9517" s="8" t="s">
        <v>12630</v>
      </c>
      <c r="K9517" s="8" t="s">
        <v>12631</v>
      </c>
      <c r="L9517" s="8" t="s">
        <v>2055</v>
      </c>
      <c r="M9517" s="7" t="s">
        <v>1982</v>
      </c>
      <c r="N9517" s="9" t="s">
        <v>12633</v>
      </c>
    </row>
    <row r="9518" spans="1:14">
      <c r="A9518" s="7" t="s">
        <v>9897</v>
      </c>
      <c r="B9518" s="8"/>
      <c r="C9518" s="8" t="s">
        <v>18947</v>
      </c>
      <c r="D9518" s="8" t="s">
        <v>18948</v>
      </c>
      <c r="E9518" s="7" t="s">
        <v>12629</v>
      </c>
      <c r="F9518" s="8"/>
      <c r="G9518" s="8"/>
      <c r="H9518" s="8" t="s">
        <v>1651</v>
      </c>
      <c r="I9518" s="8"/>
      <c r="J9518" s="8" t="s">
        <v>12630</v>
      </c>
      <c r="K9518" s="8" t="s">
        <v>12631</v>
      </c>
      <c r="L9518" s="8" t="s">
        <v>2055</v>
      </c>
      <c r="M9518" s="7" t="s">
        <v>1982</v>
      </c>
      <c r="N9518" s="9" t="s">
        <v>12633</v>
      </c>
    </row>
    <row r="9519" spans="1:14">
      <c r="A9519" s="7" t="s">
        <v>9897</v>
      </c>
      <c r="B9519" s="8"/>
      <c r="C9519" s="8" t="s">
        <v>18949</v>
      </c>
      <c r="D9519" s="8" t="s">
        <v>18950</v>
      </c>
      <c r="E9519" s="7" t="s">
        <v>12629</v>
      </c>
      <c r="F9519" s="8"/>
      <c r="G9519" s="8"/>
      <c r="H9519" s="8" t="s">
        <v>1651</v>
      </c>
      <c r="I9519" s="8"/>
      <c r="J9519" s="8" t="s">
        <v>12630</v>
      </c>
      <c r="K9519" s="8" t="s">
        <v>12631</v>
      </c>
      <c r="L9519" s="8" t="s">
        <v>2055</v>
      </c>
      <c r="M9519" s="7" t="s">
        <v>1982</v>
      </c>
      <c r="N9519" s="9" t="s">
        <v>12633</v>
      </c>
    </row>
    <row r="9520" spans="1:14">
      <c r="A9520" s="7" t="s">
        <v>9897</v>
      </c>
      <c r="B9520" s="7"/>
      <c r="C9520" s="7" t="s">
        <v>18951</v>
      </c>
      <c r="D9520" s="7" t="s">
        <v>18952</v>
      </c>
      <c r="E9520" s="7" t="s">
        <v>12629</v>
      </c>
      <c r="F9520" s="7"/>
      <c r="G9520" s="7"/>
      <c r="H9520" s="8" t="s">
        <v>1651</v>
      </c>
      <c r="I9520" s="8"/>
      <c r="J9520" s="8" t="s">
        <v>12630</v>
      </c>
      <c r="K9520" s="8" t="s">
        <v>12631</v>
      </c>
      <c r="L9520" s="8" t="s">
        <v>2055</v>
      </c>
      <c r="M9520" s="7" t="s">
        <v>1982</v>
      </c>
      <c r="N9520" s="9" t="s">
        <v>12633</v>
      </c>
    </row>
    <row r="9521" spans="1:14">
      <c r="A9521" s="7" t="s">
        <v>9897</v>
      </c>
      <c r="B9521" s="8"/>
      <c r="C9521" s="8" t="s">
        <v>18953</v>
      </c>
      <c r="D9521" s="8" t="s">
        <v>18954</v>
      </c>
      <c r="E9521" s="7" t="s">
        <v>12629</v>
      </c>
      <c r="F9521" s="8"/>
      <c r="G9521" s="8"/>
      <c r="H9521" s="8" t="s">
        <v>1651</v>
      </c>
      <c r="I9521" s="8"/>
      <c r="J9521" s="8" t="s">
        <v>12630</v>
      </c>
      <c r="K9521" s="8" t="s">
        <v>12631</v>
      </c>
      <c r="L9521" s="8" t="s">
        <v>2055</v>
      </c>
      <c r="M9521" s="7" t="s">
        <v>1982</v>
      </c>
      <c r="N9521" s="9" t="s">
        <v>12633</v>
      </c>
    </row>
    <row r="9522" spans="1:14">
      <c r="A9522" s="7" t="s">
        <v>9897</v>
      </c>
      <c r="B9522" s="7"/>
      <c r="C9522" s="7" t="s">
        <v>18955</v>
      </c>
      <c r="D9522" s="7" t="s">
        <v>18956</v>
      </c>
      <c r="E9522" s="7" t="s">
        <v>12629</v>
      </c>
      <c r="F9522" s="7"/>
      <c r="G9522" s="7"/>
      <c r="H9522" s="8" t="s">
        <v>1651</v>
      </c>
      <c r="I9522" s="8"/>
      <c r="J9522" s="8" t="s">
        <v>12630</v>
      </c>
      <c r="K9522" s="8" t="s">
        <v>12631</v>
      </c>
      <c r="L9522" s="8" t="s">
        <v>2055</v>
      </c>
      <c r="M9522" s="7" t="s">
        <v>1982</v>
      </c>
      <c r="N9522" s="9" t="s">
        <v>12633</v>
      </c>
    </row>
    <row r="9523" spans="1:14">
      <c r="A9523" s="7" t="s">
        <v>9897</v>
      </c>
      <c r="B9523" s="7"/>
      <c r="C9523" s="7" t="s">
        <v>18957</v>
      </c>
      <c r="D9523" s="7" t="s">
        <v>18958</v>
      </c>
      <c r="E9523" s="7" t="s">
        <v>12629</v>
      </c>
      <c r="F9523" s="7"/>
      <c r="G9523" s="7"/>
      <c r="H9523" s="8" t="s">
        <v>1651</v>
      </c>
      <c r="I9523" s="8"/>
      <c r="J9523" s="8" t="s">
        <v>12630</v>
      </c>
      <c r="K9523" s="8" t="s">
        <v>12631</v>
      </c>
      <c r="L9523" s="8" t="s">
        <v>2055</v>
      </c>
      <c r="M9523" s="7" t="s">
        <v>1982</v>
      </c>
      <c r="N9523" s="9" t="s">
        <v>12633</v>
      </c>
    </row>
    <row r="9524" spans="1:14">
      <c r="A9524" s="7" t="s">
        <v>9897</v>
      </c>
      <c r="B9524" s="7"/>
      <c r="C9524" s="8" t="s">
        <v>18959</v>
      </c>
      <c r="D9524" s="8" t="s">
        <v>18960</v>
      </c>
      <c r="E9524" s="7" t="s">
        <v>12629</v>
      </c>
      <c r="F9524" s="8"/>
      <c r="G9524" s="8"/>
      <c r="H9524" s="8" t="s">
        <v>1651</v>
      </c>
      <c r="I9524" s="8"/>
      <c r="J9524" s="8" t="s">
        <v>12630</v>
      </c>
      <c r="K9524" s="8" t="s">
        <v>12631</v>
      </c>
      <c r="L9524" s="8" t="s">
        <v>2055</v>
      </c>
      <c r="M9524" s="7" t="s">
        <v>1982</v>
      </c>
      <c r="N9524" s="9" t="s">
        <v>12633</v>
      </c>
    </row>
    <row r="9525" spans="1:14">
      <c r="A9525" s="7" t="s">
        <v>9897</v>
      </c>
      <c r="B9525" s="8"/>
      <c r="C9525" s="8" t="s">
        <v>18961</v>
      </c>
      <c r="D9525" s="8" t="s">
        <v>18962</v>
      </c>
      <c r="E9525" s="7" t="s">
        <v>12629</v>
      </c>
      <c r="F9525" s="8"/>
      <c r="G9525" s="8"/>
      <c r="H9525" s="8" t="s">
        <v>1651</v>
      </c>
      <c r="I9525" s="8"/>
      <c r="J9525" s="8" t="s">
        <v>12630</v>
      </c>
      <c r="K9525" s="8" t="s">
        <v>12631</v>
      </c>
      <c r="L9525" s="8" t="s">
        <v>2055</v>
      </c>
      <c r="M9525" s="7" t="s">
        <v>1982</v>
      </c>
      <c r="N9525" s="9" t="s">
        <v>12633</v>
      </c>
    </row>
    <row r="9526" spans="1:14">
      <c r="A9526" s="7" t="s">
        <v>9897</v>
      </c>
      <c r="B9526" s="7"/>
      <c r="C9526" s="7" t="s">
        <v>18963</v>
      </c>
      <c r="D9526" s="7" t="s">
        <v>18964</v>
      </c>
      <c r="E9526" s="7" t="s">
        <v>12629</v>
      </c>
      <c r="F9526" s="7"/>
      <c r="G9526" s="7"/>
      <c r="H9526" s="8" t="s">
        <v>1651</v>
      </c>
      <c r="I9526" s="8"/>
      <c r="J9526" s="8" t="s">
        <v>12630</v>
      </c>
      <c r="K9526" s="8" t="s">
        <v>12631</v>
      </c>
      <c r="L9526" s="8" t="s">
        <v>2055</v>
      </c>
      <c r="M9526" s="7" t="s">
        <v>1982</v>
      </c>
      <c r="N9526" s="9" t="s">
        <v>12633</v>
      </c>
    </row>
    <row r="9527" spans="1:14">
      <c r="A9527" s="7" t="s">
        <v>9897</v>
      </c>
      <c r="B9527" s="7"/>
      <c r="C9527" s="7" t="s">
        <v>18965</v>
      </c>
      <c r="D9527" s="7" t="s">
        <v>18966</v>
      </c>
      <c r="E9527" s="7" t="s">
        <v>12629</v>
      </c>
      <c r="F9527" s="7"/>
      <c r="G9527" s="7"/>
      <c r="H9527" s="8" t="s">
        <v>1651</v>
      </c>
      <c r="I9527" s="8"/>
      <c r="J9527" s="8" t="s">
        <v>12630</v>
      </c>
      <c r="K9527" s="8" t="s">
        <v>12631</v>
      </c>
      <c r="L9527" s="8" t="s">
        <v>2055</v>
      </c>
      <c r="M9527" s="7" t="s">
        <v>1982</v>
      </c>
      <c r="N9527" s="9" t="s">
        <v>12633</v>
      </c>
    </row>
    <row r="9528" spans="1:14">
      <c r="A9528" s="7" t="s">
        <v>9897</v>
      </c>
      <c r="B9528" s="7"/>
      <c r="C9528" s="9" t="s">
        <v>18967</v>
      </c>
      <c r="D9528" s="9" t="s">
        <v>18968</v>
      </c>
      <c r="E9528" s="7" t="s">
        <v>12629</v>
      </c>
      <c r="F9528" s="7"/>
      <c r="G9528" s="7"/>
      <c r="H9528" s="7" t="s">
        <v>1651</v>
      </c>
      <c r="I9528" s="7"/>
      <c r="J9528" s="8" t="s">
        <v>12630</v>
      </c>
      <c r="K9528" s="7" t="s">
        <v>12631</v>
      </c>
      <c r="L9528" s="8" t="s">
        <v>2055</v>
      </c>
      <c r="M9528" s="7" t="s">
        <v>1982</v>
      </c>
      <c r="N9528" s="9" t="s">
        <v>12633</v>
      </c>
    </row>
    <row r="9529" spans="1:14">
      <c r="A9529" s="7" t="s">
        <v>9897</v>
      </c>
      <c r="B9529" s="7"/>
      <c r="C9529" s="7" t="s">
        <v>18969</v>
      </c>
      <c r="D9529" s="7" t="s">
        <v>18970</v>
      </c>
      <c r="E9529" s="7" t="s">
        <v>12629</v>
      </c>
      <c r="F9529" s="7"/>
      <c r="G9529" s="7"/>
      <c r="H9529" s="8" t="s">
        <v>1651</v>
      </c>
      <c r="I9529" s="8"/>
      <c r="J9529" s="8" t="s">
        <v>12630</v>
      </c>
      <c r="K9529" s="8" t="s">
        <v>12631</v>
      </c>
      <c r="L9529" s="8" t="s">
        <v>2055</v>
      </c>
      <c r="M9529" s="7" t="s">
        <v>1982</v>
      </c>
      <c r="N9529" s="9" t="s">
        <v>12633</v>
      </c>
    </row>
    <row r="9530" spans="1:14">
      <c r="A9530" s="7" t="s">
        <v>9897</v>
      </c>
      <c r="B9530" s="7"/>
      <c r="C9530" s="7" t="s">
        <v>18971</v>
      </c>
      <c r="D9530" s="7" t="s">
        <v>18972</v>
      </c>
      <c r="E9530" s="7" t="s">
        <v>12629</v>
      </c>
      <c r="F9530" s="7"/>
      <c r="G9530" s="7"/>
      <c r="H9530" s="8" t="s">
        <v>1651</v>
      </c>
      <c r="I9530" s="8"/>
      <c r="J9530" s="8" t="s">
        <v>12630</v>
      </c>
      <c r="K9530" s="8" t="s">
        <v>12631</v>
      </c>
      <c r="L9530" s="8" t="s">
        <v>2055</v>
      </c>
      <c r="M9530" s="7" t="s">
        <v>1982</v>
      </c>
      <c r="N9530" s="9" t="s">
        <v>12633</v>
      </c>
    </row>
    <row r="9531" spans="1:14">
      <c r="A9531" s="7" t="s">
        <v>9897</v>
      </c>
      <c r="B9531" s="8"/>
      <c r="C9531" s="8" t="s">
        <v>18973</v>
      </c>
      <c r="D9531" s="8" t="s">
        <v>18974</v>
      </c>
      <c r="E9531" s="7" t="s">
        <v>12629</v>
      </c>
      <c r="F9531" s="8"/>
      <c r="G9531" s="8"/>
      <c r="H9531" s="8" t="s">
        <v>1651</v>
      </c>
      <c r="I9531" s="8"/>
      <c r="J9531" s="8" t="s">
        <v>12630</v>
      </c>
      <c r="K9531" s="8" t="s">
        <v>12631</v>
      </c>
      <c r="L9531" s="8" t="s">
        <v>2055</v>
      </c>
      <c r="M9531" s="7" t="s">
        <v>1982</v>
      </c>
      <c r="N9531" s="9" t="s">
        <v>12633</v>
      </c>
    </row>
    <row r="9532" spans="1:14">
      <c r="A9532" s="7" t="s">
        <v>9897</v>
      </c>
      <c r="B9532" s="7"/>
      <c r="C9532" s="7" t="s">
        <v>18975</v>
      </c>
      <c r="D9532" s="7" t="s">
        <v>18976</v>
      </c>
      <c r="E9532" s="7" t="s">
        <v>12629</v>
      </c>
      <c r="F9532" s="7"/>
      <c r="G9532" s="7"/>
      <c r="H9532" s="8" t="s">
        <v>1651</v>
      </c>
      <c r="I9532" s="8"/>
      <c r="J9532" s="8" t="s">
        <v>12630</v>
      </c>
      <c r="K9532" s="8" t="s">
        <v>12631</v>
      </c>
      <c r="L9532" s="8" t="s">
        <v>2055</v>
      </c>
      <c r="M9532" s="7" t="s">
        <v>1982</v>
      </c>
      <c r="N9532" s="9" t="s">
        <v>12633</v>
      </c>
    </row>
    <row r="9533" spans="1:14">
      <c r="A9533" s="7" t="s">
        <v>9897</v>
      </c>
      <c r="B9533" s="7"/>
      <c r="C9533" s="7" t="s">
        <v>18977</v>
      </c>
      <c r="D9533" s="7" t="s">
        <v>18978</v>
      </c>
      <c r="E9533" s="7" t="s">
        <v>12629</v>
      </c>
      <c r="F9533" s="7"/>
      <c r="G9533" s="7"/>
      <c r="H9533" s="8" t="s">
        <v>1651</v>
      </c>
      <c r="I9533" s="8"/>
      <c r="J9533" s="8" t="s">
        <v>12630</v>
      </c>
      <c r="K9533" s="8" t="s">
        <v>12631</v>
      </c>
      <c r="L9533" s="8" t="s">
        <v>2055</v>
      </c>
      <c r="M9533" s="7" t="s">
        <v>1982</v>
      </c>
      <c r="N9533" s="9" t="s">
        <v>12633</v>
      </c>
    </row>
    <row r="9534" spans="1:14">
      <c r="A9534" s="7" t="s">
        <v>9897</v>
      </c>
      <c r="B9534" s="7"/>
      <c r="C9534" s="8" t="s">
        <v>18979</v>
      </c>
      <c r="D9534" s="8" t="s">
        <v>18980</v>
      </c>
      <c r="E9534" s="7" t="s">
        <v>12629</v>
      </c>
      <c r="F9534" s="8"/>
      <c r="G9534" s="8"/>
      <c r="H9534" s="8" t="s">
        <v>1651</v>
      </c>
      <c r="I9534" s="8"/>
      <c r="J9534" s="8" t="s">
        <v>12630</v>
      </c>
      <c r="K9534" s="8" t="s">
        <v>12631</v>
      </c>
      <c r="L9534" s="8" t="s">
        <v>2055</v>
      </c>
      <c r="M9534" s="7" t="s">
        <v>1982</v>
      </c>
      <c r="N9534" s="9" t="s">
        <v>12633</v>
      </c>
    </row>
    <row r="9535" spans="1:14">
      <c r="A9535" s="7" t="s">
        <v>9897</v>
      </c>
      <c r="B9535" s="7"/>
      <c r="C9535" s="7" t="s">
        <v>18981</v>
      </c>
      <c r="D9535" s="7" t="s">
        <v>18982</v>
      </c>
      <c r="E9535" s="7" t="s">
        <v>12629</v>
      </c>
      <c r="F9535" s="7"/>
      <c r="G9535" s="7"/>
      <c r="H9535" s="8" t="s">
        <v>1651</v>
      </c>
      <c r="I9535" s="8"/>
      <c r="J9535" s="8" t="s">
        <v>12630</v>
      </c>
      <c r="K9535" s="8" t="s">
        <v>12631</v>
      </c>
      <c r="L9535" s="8" t="s">
        <v>2055</v>
      </c>
      <c r="M9535" s="7" t="s">
        <v>1982</v>
      </c>
      <c r="N9535" s="9" t="s">
        <v>12633</v>
      </c>
    </row>
    <row r="9536" spans="1:14">
      <c r="A9536" s="7" t="s">
        <v>9897</v>
      </c>
      <c r="B9536" s="7"/>
      <c r="C9536" s="8" t="s">
        <v>18983</v>
      </c>
      <c r="D9536" s="8" t="s">
        <v>18984</v>
      </c>
      <c r="E9536" s="7" t="s">
        <v>12629</v>
      </c>
      <c r="F9536" s="8"/>
      <c r="G9536" s="8"/>
      <c r="H9536" s="8" t="s">
        <v>1651</v>
      </c>
      <c r="I9536" s="8"/>
      <c r="J9536" s="8" t="s">
        <v>12630</v>
      </c>
      <c r="K9536" s="8" t="s">
        <v>12631</v>
      </c>
      <c r="L9536" s="8" t="s">
        <v>2055</v>
      </c>
      <c r="M9536" s="7" t="s">
        <v>1982</v>
      </c>
      <c r="N9536" s="9" t="s">
        <v>12633</v>
      </c>
    </row>
    <row r="9537" spans="1:14">
      <c r="A9537" s="7" t="s">
        <v>9897</v>
      </c>
      <c r="B9537" s="7"/>
      <c r="C9537" s="7" t="s">
        <v>18985</v>
      </c>
      <c r="D9537" s="7" t="s">
        <v>18986</v>
      </c>
      <c r="E9537" s="7" t="s">
        <v>12629</v>
      </c>
      <c r="F9537" s="7"/>
      <c r="G9537" s="7"/>
      <c r="H9537" s="8" t="s">
        <v>1651</v>
      </c>
      <c r="I9537" s="8"/>
      <c r="J9537" s="8" t="s">
        <v>12630</v>
      </c>
      <c r="K9537" s="8" t="s">
        <v>12631</v>
      </c>
      <c r="L9537" s="8" t="s">
        <v>2055</v>
      </c>
      <c r="M9537" s="7" t="s">
        <v>1982</v>
      </c>
      <c r="N9537" s="9" t="s">
        <v>12633</v>
      </c>
    </row>
    <row r="9538" spans="1:14">
      <c r="A9538" s="7" t="s">
        <v>9897</v>
      </c>
      <c r="B9538" s="7"/>
      <c r="C9538" s="7" t="s">
        <v>18987</v>
      </c>
      <c r="D9538" s="7" t="s">
        <v>18988</v>
      </c>
      <c r="E9538" s="7" t="s">
        <v>12629</v>
      </c>
      <c r="F9538" s="7"/>
      <c r="G9538" s="7"/>
      <c r="H9538" s="8" t="s">
        <v>1651</v>
      </c>
      <c r="I9538" s="8"/>
      <c r="J9538" s="8" t="s">
        <v>12630</v>
      </c>
      <c r="K9538" s="8" t="s">
        <v>12631</v>
      </c>
      <c r="L9538" s="8" t="s">
        <v>2055</v>
      </c>
      <c r="M9538" s="7" t="s">
        <v>1982</v>
      </c>
      <c r="N9538" s="9" t="s">
        <v>12633</v>
      </c>
    </row>
    <row r="9539" spans="1:14">
      <c r="A9539" s="7" t="s">
        <v>9897</v>
      </c>
      <c r="B9539" s="7"/>
      <c r="C9539" s="8" t="s">
        <v>18989</v>
      </c>
      <c r="D9539" s="8" t="s">
        <v>18990</v>
      </c>
      <c r="E9539" s="7" t="s">
        <v>12629</v>
      </c>
      <c r="F9539" s="8"/>
      <c r="G9539" s="8"/>
      <c r="H9539" s="8" t="s">
        <v>1651</v>
      </c>
      <c r="I9539" s="8"/>
      <c r="J9539" s="8" t="s">
        <v>12630</v>
      </c>
      <c r="K9539" s="8" t="s">
        <v>12631</v>
      </c>
      <c r="L9539" s="8" t="s">
        <v>2055</v>
      </c>
      <c r="M9539" s="7" t="s">
        <v>1982</v>
      </c>
      <c r="N9539" s="9" t="s">
        <v>12633</v>
      </c>
    </row>
    <row r="9540" spans="1:14">
      <c r="A9540" s="7" t="s">
        <v>9897</v>
      </c>
      <c r="B9540" s="7"/>
      <c r="C9540" s="7" t="s">
        <v>18991</v>
      </c>
      <c r="D9540" s="7" t="s">
        <v>18992</v>
      </c>
      <c r="E9540" s="7" t="s">
        <v>12629</v>
      </c>
      <c r="F9540" s="7"/>
      <c r="G9540" s="7"/>
      <c r="H9540" s="8" t="s">
        <v>1651</v>
      </c>
      <c r="I9540" s="8"/>
      <c r="J9540" s="8" t="s">
        <v>12630</v>
      </c>
      <c r="K9540" s="8" t="s">
        <v>12631</v>
      </c>
      <c r="L9540" s="8" t="s">
        <v>2055</v>
      </c>
      <c r="M9540" s="7" t="s">
        <v>1982</v>
      </c>
      <c r="N9540" s="9" t="s">
        <v>12633</v>
      </c>
    </row>
    <row r="9541" spans="1:14">
      <c r="A9541" s="7" t="s">
        <v>9897</v>
      </c>
      <c r="B9541" s="8"/>
      <c r="C9541" s="8" t="s">
        <v>18993</v>
      </c>
      <c r="D9541" s="8" t="s">
        <v>18994</v>
      </c>
      <c r="E9541" s="7" t="s">
        <v>12629</v>
      </c>
      <c r="F9541" s="8"/>
      <c r="G9541" s="8"/>
      <c r="H9541" s="8" t="s">
        <v>1651</v>
      </c>
      <c r="I9541" s="8"/>
      <c r="J9541" s="8" t="s">
        <v>12630</v>
      </c>
      <c r="K9541" s="8" t="s">
        <v>12631</v>
      </c>
      <c r="L9541" s="8" t="s">
        <v>2055</v>
      </c>
      <c r="M9541" s="7" t="s">
        <v>1982</v>
      </c>
      <c r="N9541" s="9" t="s">
        <v>12633</v>
      </c>
    </row>
    <row r="9542" spans="1:14">
      <c r="A9542" s="7" t="s">
        <v>9897</v>
      </c>
      <c r="B9542" s="7"/>
      <c r="C9542" s="7" t="s">
        <v>18995</v>
      </c>
      <c r="D9542" s="7" t="s">
        <v>18996</v>
      </c>
      <c r="E9542" s="7" t="s">
        <v>12629</v>
      </c>
      <c r="F9542" s="7"/>
      <c r="G9542" s="7"/>
      <c r="H9542" s="8" t="s">
        <v>1651</v>
      </c>
      <c r="I9542" s="8"/>
      <c r="J9542" s="8" t="s">
        <v>12630</v>
      </c>
      <c r="K9542" s="8" t="s">
        <v>12631</v>
      </c>
      <c r="L9542" s="8" t="s">
        <v>2055</v>
      </c>
      <c r="M9542" s="7" t="s">
        <v>1982</v>
      </c>
      <c r="N9542" s="9" t="s">
        <v>12633</v>
      </c>
    </row>
    <row r="9543" spans="1:14">
      <c r="A9543" s="7" t="s">
        <v>9897</v>
      </c>
      <c r="B9543" s="8"/>
      <c r="C9543" s="8" t="s">
        <v>18997</v>
      </c>
      <c r="D9543" s="8" t="s">
        <v>18998</v>
      </c>
      <c r="E9543" s="7" t="s">
        <v>12629</v>
      </c>
      <c r="F9543" s="8"/>
      <c r="G9543" s="8"/>
      <c r="H9543" s="8" t="s">
        <v>1651</v>
      </c>
      <c r="I9543" s="8"/>
      <c r="J9543" s="8" t="s">
        <v>12630</v>
      </c>
      <c r="K9543" s="8" t="s">
        <v>12631</v>
      </c>
      <c r="L9543" s="8" t="s">
        <v>2055</v>
      </c>
      <c r="M9543" s="7" t="s">
        <v>1982</v>
      </c>
      <c r="N9543" s="9" t="s">
        <v>12633</v>
      </c>
    </row>
    <row r="9544" spans="1:14">
      <c r="A9544" s="7" t="s">
        <v>9897</v>
      </c>
      <c r="B9544" s="7"/>
      <c r="C9544" s="7" t="s">
        <v>18999</v>
      </c>
      <c r="D9544" s="7" t="s">
        <v>19000</v>
      </c>
      <c r="E9544" s="7" t="s">
        <v>12629</v>
      </c>
      <c r="F9544" s="7"/>
      <c r="G9544" s="7"/>
      <c r="H9544" s="8" t="s">
        <v>1651</v>
      </c>
      <c r="I9544" s="8"/>
      <c r="J9544" s="8" t="s">
        <v>12630</v>
      </c>
      <c r="K9544" s="8" t="s">
        <v>12631</v>
      </c>
      <c r="L9544" s="8" t="s">
        <v>2055</v>
      </c>
      <c r="M9544" s="7" t="s">
        <v>1982</v>
      </c>
      <c r="N9544" s="9" t="s">
        <v>12633</v>
      </c>
    </row>
    <row r="9545" spans="1:14">
      <c r="A9545" s="7" t="s">
        <v>9897</v>
      </c>
      <c r="B9545" s="7"/>
      <c r="C9545" s="7" t="s">
        <v>19001</v>
      </c>
      <c r="D9545" s="7" t="s">
        <v>19002</v>
      </c>
      <c r="E9545" s="7" t="s">
        <v>12629</v>
      </c>
      <c r="F9545" s="7"/>
      <c r="G9545" s="7"/>
      <c r="H9545" s="8" t="s">
        <v>1651</v>
      </c>
      <c r="I9545" s="8"/>
      <c r="J9545" s="8" t="s">
        <v>12630</v>
      </c>
      <c r="K9545" s="8" t="s">
        <v>12631</v>
      </c>
      <c r="L9545" s="8" t="s">
        <v>2055</v>
      </c>
      <c r="M9545" s="7" t="s">
        <v>1982</v>
      </c>
      <c r="N9545" s="9" t="s">
        <v>12633</v>
      </c>
    </row>
    <row r="9546" spans="1:14">
      <c r="A9546" s="7" t="s">
        <v>9897</v>
      </c>
      <c r="B9546" s="7"/>
      <c r="C9546" s="7" t="s">
        <v>19003</v>
      </c>
      <c r="D9546" s="7" t="s">
        <v>19004</v>
      </c>
      <c r="E9546" s="7" t="s">
        <v>12629</v>
      </c>
      <c r="F9546" s="7"/>
      <c r="G9546" s="7"/>
      <c r="H9546" s="8" t="s">
        <v>1651</v>
      </c>
      <c r="I9546" s="8"/>
      <c r="J9546" s="8" t="s">
        <v>12630</v>
      </c>
      <c r="K9546" s="8" t="s">
        <v>12631</v>
      </c>
      <c r="L9546" s="8" t="s">
        <v>2055</v>
      </c>
      <c r="M9546" s="7" t="s">
        <v>1982</v>
      </c>
      <c r="N9546" s="9" t="s">
        <v>12633</v>
      </c>
    </row>
    <row r="9547" spans="1:14">
      <c r="A9547" s="7" t="s">
        <v>9897</v>
      </c>
      <c r="B9547" s="7"/>
      <c r="C9547" s="7" t="s">
        <v>19005</v>
      </c>
      <c r="D9547" s="7" t="s">
        <v>19006</v>
      </c>
      <c r="E9547" s="7" t="s">
        <v>12629</v>
      </c>
      <c r="F9547" s="7"/>
      <c r="G9547" s="7"/>
      <c r="H9547" s="8" t="s">
        <v>1651</v>
      </c>
      <c r="I9547" s="8"/>
      <c r="J9547" s="8" t="s">
        <v>12630</v>
      </c>
      <c r="K9547" s="8" t="s">
        <v>12631</v>
      </c>
      <c r="L9547" s="8" t="s">
        <v>2055</v>
      </c>
      <c r="M9547" s="7" t="s">
        <v>1982</v>
      </c>
      <c r="N9547" s="9" t="s">
        <v>12633</v>
      </c>
    </row>
    <row r="9548" spans="1:14">
      <c r="A9548" s="7" t="s">
        <v>9897</v>
      </c>
      <c r="B9548" s="7"/>
      <c r="C9548" s="7" t="s">
        <v>19007</v>
      </c>
      <c r="D9548" s="7" t="s">
        <v>19008</v>
      </c>
      <c r="E9548" s="7" t="s">
        <v>12629</v>
      </c>
      <c r="F9548" s="7"/>
      <c r="G9548" s="7"/>
      <c r="H9548" s="8" t="s">
        <v>1651</v>
      </c>
      <c r="I9548" s="8"/>
      <c r="J9548" s="8" t="s">
        <v>12630</v>
      </c>
      <c r="K9548" s="8" t="s">
        <v>12631</v>
      </c>
      <c r="L9548" s="8" t="s">
        <v>2055</v>
      </c>
      <c r="M9548" s="7" t="s">
        <v>1982</v>
      </c>
      <c r="N9548" s="9" t="s">
        <v>12633</v>
      </c>
    </row>
    <row r="9549" spans="1:14">
      <c r="A9549" s="7" t="s">
        <v>9897</v>
      </c>
      <c r="B9549" s="7"/>
      <c r="C9549" s="7" t="s">
        <v>19009</v>
      </c>
      <c r="D9549" s="7" t="s">
        <v>19010</v>
      </c>
      <c r="E9549" s="7" t="s">
        <v>12629</v>
      </c>
      <c r="F9549" s="7"/>
      <c r="G9549" s="7"/>
      <c r="H9549" s="7" t="s">
        <v>1651</v>
      </c>
      <c r="I9549" s="7"/>
      <c r="J9549" s="8" t="s">
        <v>12630</v>
      </c>
      <c r="K9549" s="7" t="s">
        <v>12631</v>
      </c>
      <c r="L9549" s="8" t="s">
        <v>2055</v>
      </c>
      <c r="M9549" s="7" t="s">
        <v>1982</v>
      </c>
      <c r="N9549" s="9" t="s">
        <v>12633</v>
      </c>
    </row>
    <row r="9550" spans="1:14">
      <c r="A9550" s="7" t="s">
        <v>9897</v>
      </c>
      <c r="B9550" s="7"/>
      <c r="C9550" s="7" t="s">
        <v>19011</v>
      </c>
      <c r="D9550" s="7" t="s">
        <v>19012</v>
      </c>
      <c r="E9550" s="7" t="s">
        <v>12629</v>
      </c>
      <c r="F9550" s="7"/>
      <c r="G9550" s="7"/>
      <c r="H9550" s="7" t="s">
        <v>1651</v>
      </c>
      <c r="I9550" s="7"/>
      <c r="J9550" s="8" t="s">
        <v>12630</v>
      </c>
      <c r="K9550" s="7" t="s">
        <v>12631</v>
      </c>
      <c r="L9550" s="8" t="s">
        <v>2055</v>
      </c>
      <c r="M9550" s="7" t="s">
        <v>1982</v>
      </c>
      <c r="N9550" s="9" t="s">
        <v>12633</v>
      </c>
    </row>
    <row r="9551" spans="1:14">
      <c r="A9551" s="7" t="s">
        <v>9897</v>
      </c>
      <c r="B9551" s="7"/>
      <c r="C9551" s="7" t="s">
        <v>19013</v>
      </c>
      <c r="D9551" s="7" t="s">
        <v>17960</v>
      </c>
      <c r="E9551" s="7" t="s">
        <v>12629</v>
      </c>
      <c r="F9551" s="7"/>
      <c r="G9551" s="7"/>
      <c r="H9551" s="8" t="s">
        <v>1651</v>
      </c>
      <c r="I9551" s="8"/>
      <c r="J9551" s="8" t="s">
        <v>12630</v>
      </c>
      <c r="K9551" s="8" t="s">
        <v>12631</v>
      </c>
      <c r="L9551" s="8" t="s">
        <v>2055</v>
      </c>
      <c r="M9551" s="7" t="s">
        <v>1982</v>
      </c>
      <c r="N9551" s="9" t="s">
        <v>12633</v>
      </c>
    </row>
    <row r="9552" spans="1:14">
      <c r="A9552" s="7" t="s">
        <v>9897</v>
      </c>
      <c r="B9552" s="7"/>
      <c r="C9552" s="7" t="s">
        <v>19014</v>
      </c>
      <c r="D9552" s="7" t="s">
        <v>19015</v>
      </c>
      <c r="E9552" s="7" t="s">
        <v>12629</v>
      </c>
      <c r="F9552" s="7"/>
      <c r="G9552" s="7"/>
      <c r="H9552" s="8" t="s">
        <v>1651</v>
      </c>
      <c r="I9552" s="8"/>
      <c r="J9552" s="8" t="s">
        <v>12630</v>
      </c>
      <c r="K9552" s="8" t="s">
        <v>12631</v>
      </c>
      <c r="L9552" s="8" t="s">
        <v>2055</v>
      </c>
      <c r="M9552" s="7" t="s">
        <v>1982</v>
      </c>
      <c r="N9552" s="9" t="s">
        <v>12633</v>
      </c>
    </row>
    <row r="9553" spans="1:14">
      <c r="A9553" s="7" t="s">
        <v>9897</v>
      </c>
      <c r="B9553" s="7"/>
      <c r="C9553" s="7" t="s">
        <v>19016</v>
      </c>
      <c r="D9553" s="7" t="s">
        <v>19017</v>
      </c>
      <c r="E9553" s="7" t="s">
        <v>12629</v>
      </c>
      <c r="F9553" s="7"/>
      <c r="G9553" s="7"/>
      <c r="H9553" s="8" t="s">
        <v>1651</v>
      </c>
      <c r="I9553" s="8"/>
      <c r="J9553" s="8" t="s">
        <v>12630</v>
      </c>
      <c r="K9553" s="8" t="s">
        <v>12631</v>
      </c>
      <c r="L9553" s="8" t="s">
        <v>2055</v>
      </c>
      <c r="M9553" s="7" t="s">
        <v>1982</v>
      </c>
      <c r="N9553" s="9" t="s">
        <v>12633</v>
      </c>
    </row>
    <row r="9554" spans="1:14">
      <c r="A9554" s="7" t="s">
        <v>9897</v>
      </c>
      <c r="B9554" s="7"/>
      <c r="C9554" s="7" t="s">
        <v>19018</v>
      </c>
      <c r="D9554" s="7" t="s">
        <v>19019</v>
      </c>
      <c r="E9554" s="7" t="s">
        <v>12629</v>
      </c>
      <c r="F9554" s="7"/>
      <c r="G9554" s="7"/>
      <c r="H9554" s="8" t="s">
        <v>1651</v>
      </c>
      <c r="I9554" s="8"/>
      <c r="J9554" s="8" t="s">
        <v>12630</v>
      </c>
      <c r="K9554" s="8" t="s">
        <v>12631</v>
      </c>
      <c r="L9554" s="8" t="s">
        <v>2055</v>
      </c>
      <c r="M9554" s="7" t="s">
        <v>1982</v>
      </c>
      <c r="N9554" s="9" t="s">
        <v>12633</v>
      </c>
    </row>
    <row r="9555" spans="1:14">
      <c r="A9555" s="7" t="s">
        <v>9897</v>
      </c>
      <c r="B9555" s="7"/>
      <c r="C9555" s="9" t="s">
        <v>19020</v>
      </c>
      <c r="D9555" s="9" t="s">
        <v>19021</v>
      </c>
      <c r="E9555" s="7" t="s">
        <v>12629</v>
      </c>
      <c r="F9555" s="7"/>
      <c r="G9555" s="7"/>
      <c r="H9555" s="7" t="s">
        <v>1651</v>
      </c>
      <c r="I9555" s="7"/>
      <c r="J9555" s="8" t="s">
        <v>12630</v>
      </c>
      <c r="K9555" s="7" t="s">
        <v>12631</v>
      </c>
      <c r="L9555" s="8" t="s">
        <v>2055</v>
      </c>
      <c r="M9555" s="7" t="s">
        <v>1982</v>
      </c>
      <c r="N9555" s="9" t="s">
        <v>12633</v>
      </c>
    </row>
    <row r="9556" spans="1:14">
      <c r="A9556" s="7" t="s">
        <v>9897</v>
      </c>
      <c r="B9556" s="7"/>
      <c r="C9556" s="9" t="s">
        <v>19022</v>
      </c>
      <c r="D9556" s="9" t="s">
        <v>19023</v>
      </c>
      <c r="E9556" s="7" t="s">
        <v>12629</v>
      </c>
      <c r="F9556" s="7"/>
      <c r="G9556" s="7"/>
      <c r="H9556" s="7" t="s">
        <v>1651</v>
      </c>
      <c r="I9556" s="7"/>
      <c r="J9556" s="8" t="s">
        <v>12630</v>
      </c>
      <c r="K9556" s="7" t="s">
        <v>12631</v>
      </c>
      <c r="L9556" s="8" t="s">
        <v>2055</v>
      </c>
      <c r="M9556" s="7" t="s">
        <v>1982</v>
      </c>
      <c r="N9556" s="9" t="s">
        <v>12633</v>
      </c>
    </row>
    <row r="9557" spans="1:14">
      <c r="A9557" s="7" t="s">
        <v>9897</v>
      </c>
      <c r="B9557" s="7"/>
      <c r="C9557" s="7" t="s">
        <v>19024</v>
      </c>
      <c r="D9557" s="7" t="s">
        <v>19025</v>
      </c>
      <c r="E9557" s="7" t="s">
        <v>12629</v>
      </c>
      <c r="F9557" s="7"/>
      <c r="G9557" s="7"/>
      <c r="H9557" s="8" t="s">
        <v>1651</v>
      </c>
      <c r="I9557" s="8"/>
      <c r="J9557" s="8" t="s">
        <v>12630</v>
      </c>
      <c r="K9557" s="8" t="s">
        <v>12631</v>
      </c>
      <c r="L9557" s="8" t="s">
        <v>2055</v>
      </c>
      <c r="M9557" s="7" t="s">
        <v>1982</v>
      </c>
      <c r="N9557" s="9" t="s">
        <v>12633</v>
      </c>
    </row>
    <row r="9558" spans="1:14">
      <c r="A9558" s="7" t="s">
        <v>9897</v>
      </c>
      <c r="B9558" s="7"/>
      <c r="C9558" s="7" t="s">
        <v>19026</v>
      </c>
      <c r="D9558" s="7" t="s">
        <v>19027</v>
      </c>
      <c r="E9558" s="7" t="s">
        <v>12629</v>
      </c>
      <c r="F9558" s="7"/>
      <c r="G9558" s="7"/>
      <c r="H9558" s="8" t="s">
        <v>1651</v>
      </c>
      <c r="I9558" s="8"/>
      <c r="J9558" s="8" t="s">
        <v>12630</v>
      </c>
      <c r="K9558" s="8" t="s">
        <v>12631</v>
      </c>
      <c r="L9558" s="8" t="s">
        <v>2055</v>
      </c>
      <c r="M9558" s="7" t="s">
        <v>1982</v>
      </c>
      <c r="N9558" s="9" t="s">
        <v>12633</v>
      </c>
    </row>
    <row r="9559" spans="1:14">
      <c r="A9559" s="7" t="s">
        <v>9897</v>
      </c>
      <c r="B9559" s="8"/>
      <c r="C9559" s="8" t="s">
        <v>19028</v>
      </c>
      <c r="D9559" s="8" t="s">
        <v>19029</v>
      </c>
      <c r="E9559" s="7" t="s">
        <v>12629</v>
      </c>
      <c r="F9559" s="8"/>
      <c r="G9559" s="8"/>
      <c r="H9559" s="8" t="s">
        <v>1651</v>
      </c>
      <c r="I9559" s="8"/>
      <c r="J9559" s="8" t="s">
        <v>12630</v>
      </c>
      <c r="K9559" s="8" t="s">
        <v>12631</v>
      </c>
      <c r="L9559" s="8" t="s">
        <v>2055</v>
      </c>
      <c r="M9559" s="7" t="s">
        <v>1982</v>
      </c>
      <c r="N9559" s="9" t="s">
        <v>12633</v>
      </c>
    </row>
    <row r="9560" spans="1:14">
      <c r="A9560" s="7" t="s">
        <v>9897</v>
      </c>
      <c r="B9560" s="7"/>
      <c r="C9560" s="7" t="s">
        <v>19030</v>
      </c>
      <c r="D9560" s="7" t="s">
        <v>19031</v>
      </c>
      <c r="E9560" s="7" t="s">
        <v>12629</v>
      </c>
      <c r="F9560" s="7"/>
      <c r="G9560" s="7"/>
      <c r="H9560" s="8" t="s">
        <v>1651</v>
      </c>
      <c r="I9560" s="8"/>
      <c r="J9560" s="8" t="s">
        <v>12630</v>
      </c>
      <c r="K9560" s="8" t="s">
        <v>12631</v>
      </c>
      <c r="L9560" s="8" t="s">
        <v>2055</v>
      </c>
      <c r="M9560" s="7" t="s">
        <v>1982</v>
      </c>
      <c r="N9560" s="9" t="s">
        <v>12633</v>
      </c>
    </row>
    <row r="9561" spans="1:14">
      <c r="A9561" s="7" t="s">
        <v>9897</v>
      </c>
      <c r="B9561" s="8"/>
      <c r="C9561" s="8" t="s">
        <v>19032</v>
      </c>
      <c r="D9561" s="8" t="s">
        <v>19033</v>
      </c>
      <c r="E9561" s="7" t="s">
        <v>12629</v>
      </c>
      <c r="F9561" s="8"/>
      <c r="G9561" s="8"/>
      <c r="H9561" s="8" t="s">
        <v>1651</v>
      </c>
      <c r="I9561" s="8"/>
      <c r="J9561" s="8" t="s">
        <v>12630</v>
      </c>
      <c r="K9561" s="8" t="s">
        <v>12631</v>
      </c>
      <c r="L9561" s="8" t="s">
        <v>2055</v>
      </c>
      <c r="M9561" s="7" t="s">
        <v>1982</v>
      </c>
      <c r="N9561" s="9" t="s">
        <v>12633</v>
      </c>
    </row>
    <row r="9562" spans="1:14">
      <c r="A9562" s="7" t="s">
        <v>9897</v>
      </c>
      <c r="B9562" s="7"/>
      <c r="C9562" s="7" t="s">
        <v>19034</v>
      </c>
      <c r="D9562" s="7" t="s">
        <v>19035</v>
      </c>
      <c r="E9562" s="7" t="s">
        <v>12629</v>
      </c>
      <c r="F9562" s="7"/>
      <c r="G9562" s="7"/>
      <c r="H9562" s="8" t="s">
        <v>1651</v>
      </c>
      <c r="I9562" s="8"/>
      <c r="J9562" s="8" t="s">
        <v>12630</v>
      </c>
      <c r="K9562" s="8" t="s">
        <v>12631</v>
      </c>
      <c r="L9562" s="8" t="s">
        <v>2055</v>
      </c>
      <c r="M9562" s="7" t="s">
        <v>1982</v>
      </c>
      <c r="N9562" s="9" t="s">
        <v>12633</v>
      </c>
    </row>
    <row r="9563" spans="1:14">
      <c r="A9563" s="7" t="s">
        <v>9897</v>
      </c>
      <c r="B9563" s="7"/>
      <c r="C9563" s="8" t="s">
        <v>19036</v>
      </c>
      <c r="D9563" s="8" t="s">
        <v>19037</v>
      </c>
      <c r="E9563" s="7" t="s">
        <v>12629</v>
      </c>
      <c r="F9563" s="8"/>
      <c r="G9563" s="8"/>
      <c r="H9563" s="8" t="s">
        <v>1651</v>
      </c>
      <c r="I9563" s="8"/>
      <c r="J9563" s="8" t="s">
        <v>12630</v>
      </c>
      <c r="K9563" s="8" t="s">
        <v>12631</v>
      </c>
      <c r="L9563" s="8" t="s">
        <v>2055</v>
      </c>
      <c r="M9563" s="7" t="s">
        <v>1982</v>
      </c>
      <c r="N9563" s="9" t="s">
        <v>12633</v>
      </c>
    </row>
    <row r="9564" spans="1:14">
      <c r="A9564" s="7" t="s">
        <v>9897</v>
      </c>
      <c r="B9564" s="7"/>
      <c r="C9564" s="7" t="s">
        <v>19038</v>
      </c>
      <c r="D9564" s="7" t="s">
        <v>19039</v>
      </c>
      <c r="E9564" s="7" t="s">
        <v>12629</v>
      </c>
      <c r="F9564" s="7"/>
      <c r="G9564" s="7"/>
      <c r="H9564" s="8" t="s">
        <v>1651</v>
      </c>
      <c r="I9564" s="8"/>
      <c r="J9564" s="8" t="s">
        <v>12630</v>
      </c>
      <c r="K9564" s="8" t="s">
        <v>12631</v>
      </c>
      <c r="L9564" s="8" t="s">
        <v>2055</v>
      </c>
      <c r="M9564" s="7" t="s">
        <v>1982</v>
      </c>
      <c r="N9564" s="9" t="s">
        <v>12633</v>
      </c>
    </row>
    <row r="9565" spans="1:14">
      <c r="A9565" s="7" t="s">
        <v>9897</v>
      </c>
      <c r="B9565" s="7"/>
      <c r="C9565" s="7" t="s">
        <v>19040</v>
      </c>
      <c r="D9565" s="7" t="s">
        <v>19041</v>
      </c>
      <c r="E9565" s="7" t="s">
        <v>12629</v>
      </c>
      <c r="F9565" s="7"/>
      <c r="G9565" s="7"/>
      <c r="H9565" s="8" t="s">
        <v>1651</v>
      </c>
      <c r="I9565" s="8"/>
      <c r="J9565" s="8" t="s">
        <v>12630</v>
      </c>
      <c r="K9565" s="8" t="s">
        <v>12631</v>
      </c>
      <c r="L9565" s="8" t="s">
        <v>2055</v>
      </c>
      <c r="M9565" s="7" t="s">
        <v>1982</v>
      </c>
      <c r="N9565" s="9" t="s">
        <v>12633</v>
      </c>
    </row>
    <row r="9566" spans="1:14">
      <c r="A9566" s="7" t="s">
        <v>9897</v>
      </c>
      <c r="B9566" s="7"/>
      <c r="C9566" s="7" t="s">
        <v>19042</v>
      </c>
      <c r="D9566" s="7" t="s">
        <v>19043</v>
      </c>
      <c r="E9566" s="7" t="s">
        <v>12629</v>
      </c>
      <c r="F9566" s="7"/>
      <c r="G9566" s="7"/>
      <c r="H9566" s="8" t="s">
        <v>1651</v>
      </c>
      <c r="I9566" s="8"/>
      <c r="J9566" s="8" t="s">
        <v>12630</v>
      </c>
      <c r="K9566" s="8" t="s">
        <v>12631</v>
      </c>
      <c r="L9566" s="8" t="s">
        <v>2055</v>
      </c>
      <c r="M9566" s="7" t="s">
        <v>1982</v>
      </c>
      <c r="N9566" s="9" t="s">
        <v>12633</v>
      </c>
    </row>
    <row r="9567" spans="1:14">
      <c r="A9567" s="7" t="s">
        <v>9897</v>
      </c>
      <c r="B9567" s="7"/>
      <c r="C9567" s="7" t="s">
        <v>19044</v>
      </c>
      <c r="D9567" s="7" t="s">
        <v>19045</v>
      </c>
      <c r="E9567" s="7" t="s">
        <v>12629</v>
      </c>
      <c r="F9567" s="7"/>
      <c r="G9567" s="7"/>
      <c r="H9567" s="7" t="s">
        <v>1651</v>
      </c>
      <c r="I9567" s="7"/>
      <c r="J9567" s="8" t="s">
        <v>12630</v>
      </c>
      <c r="K9567" s="7" t="s">
        <v>12631</v>
      </c>
      <c r="L9567" s="8" t="s">
        <v>2055</v>
      </c>
      <c r="M9567" s="7" t="s">
        <v>1982</v>
      </c>
      <c r="N9567" s="9" t="s">
        <v>12633</v>
      </c>
    </row>
    <row r="9568" spans="1:14">
      <c r="A9568" s="7" t="s">
        <v>9897</v>
      </c>
      <c r="B9568" s="7"/>
      <c r="C9568" s="7" t="s">
        <v>19046</v>
      </c>
      <c r="D9568" s="7" t="s">
        <v>19047</v>
      </c>
      <c r="E9568" s="7" t="s">
        <v>12629</v>
      </c>
      <c r="F9568" s="7"/>
      <c r="G9568" s="7"/>
      <c r="H9568" s="8" t="s">
        <v>1651</v>
      </c>
      <c r="I9568" s="8"/>
      <c r="J9568" s="8" t="s">
        <v>12630</v>
      </c>
      <c r="K9568" s="8" t="s">
        <v>12631</v>
      </c>
      <c r="L9568" s="8" t="s">
        <v>2055</v>
      </c>
      <c r="M9568" s="7" t="s">
        <v>1982</v>
      </c>
      <c r="N9568" s="9" t="s">
        <v>12633</v>
      </c>
    </row>
    <row r="9569" spans="1:14">
      <c r="A9569" s="7" t="s">
        <v>9897</v>
      </c>
      <c r="B9569" s="8"/>
      <c r="C9569" s="8" t="s">
        <v>19048</v>
      </c>
      <c r="D9569" s="8" t="s">
        <v>19049</v>
      </c>
      <c r="E9569" s="7" t="s">
        <v>12629</v>
      </c>
      <c r="F9569" s="8"/>
      <c r="G9569" s="8"/>
      <c r="H9569" s="8" t="s">
        <v>1651</v>
      </c>
      <c r="I9569" s="8"/>
      <c r="J9569" s="8" t="s">
        <v>12630</v>
      </c>
      <c r="K9569" s="8" t="s">
        <v>12631</v>
      </c>
      <c r="L9569" s="8" t="s">
        <v>2055</v>
      </c>
      <c r="M9569" s="7" t="s">
        <v>1982</v>
      </c>
      <c r="N9569" s="9" t="s">
        <v>12633</v>
      </c>
    </row>
    <row r="9570" spans="1:14">
      <c r="A9570" s="7" t="s">
        <v>9897</v>
      </c>
      <c r="B9570" s="7"/>
      <c r="C9570" s="7" t="s">
        <v>19050</v>
      </c>
      <c r="D9570" s="7" t="s">
        <v>19051</v>
      </c>
      <c r="E9570" s="7" t="s">
        <v>12629</v>
      </c>
      <c r="F9570" s="7"/>
      <c r="G9570" s="7"/>
      <c r="H9570" s="8" t="s">
        <v>1651</v>
      </c>
      <c r="I9570" s="8"/>
      <c r="J9570" s="8" t="s">
        <v>12630</v>
      </c>
      <c r="K9570" s="8" t="s">
        <v>12631</v>
      </c>
      <c r="L9570" s="8" t="s">
        <v>2055</v>
      </c>
      <c r="M9570" s="7" t="s">
        <v>1982</v>
      </c>
      <c r="N9570" s="9" t="s">
        <v>12633</v>
      </c>
    </row>
    <row r="9571" spans="1:14">
      <c r="A9571" s="7" t="s">
        <v>9897</v>
      </c>
      <c r="B9571" s="8"/>
      <c r="C9571" s="8" t="s">
        <v>19052</v>
      </c>
      <c r="D9571" s="8" t="s">
        <v>19053</v>
      </c>
      <c r="E9571" s="7" t="s">
        <v>12629</v>
      </c>
      <c r="F9571" s="8"/>
      <c r="G9571" s="8"/>
      <c r="H9571" s="8" t="s">
        <v>1651</v>
      </c>
      <c r="I9571" s="8"/>
      <c r="J9571" s="8" t="s">
        <v>12630</v>
      </c>
      <c r="K9571" s="8" t="s">
        <v>12631</v>
      </c>
      <c r="L9571" s="8" t="s">
        <v>2055</v>
      </c>
      <c r="M9571" s="7" t="s">
        <v>1982</v>
      </c>
      <c r="N9571" s="9" t="s">
        <v>12633</v>
      </c>
    </row>
    <row r="9572" spans="1:14">
      <c r="A9572" s="7" t="s">
        <v>9897</v>
      </c>
      <c r="B9572" s="7"/>
      <c r="C9572" s="7" t="s">
        <v>19054</v>
      </c>
      <c r="D9572" s="7" t="s">
        <v>19055</v>
      </c>
      <c r="E9572" s="7" t="s">
        <v>12629</v>
      </c>
      <c r="F9572" s="7"/>
      <c r="G9572" s="7"/>
      <c r="H9572" s="8" t="s">
        <v>1651</v>
      </c>
      <c r="I9572" s="8"/>
      <c r="J9572" s="8" t="s">
        <v>12630</v>
      </c>
      <c r="K9572" s="8" t="s">
        <v>12631</v>
      </c>
      <c r="L9572" s="8" t="s">
        <v>2055</v>
      </c>
      <c r="M9572" s="7" t="s">
        <v>1982</v>
      </c>
      <c r="N9572" s="9" t="s">
        <v>12633</v>
      </c>
    </row>
    <row r="9573" spans="1:14">
      <c r="A9573" s="7" t="s">
        <v>9897</v>
      </c>
      <c r="B9573" s="8"/>
      <c r="C9573" s="8" t="s">
        <v>19056</v>
      </c>
      <c r="D9573" s="8" t="s">
        <v>19057</v>
      </c>
      <c r="E9573" s="7" t="s">
        <v>12629</v>
      </c>
      <c r="F9573" s="8"/>
      <c r="G9573" s="8"/>
      <c r="H9573" s="8" t="s">
        <v>1651</v>
      </c>
      <c r="I9573" s="8"/>
      <c r="J9573" s="8" t="s">
        <v>12630</v>
      </c>
      <c r="K9573" s="8" t="s">
        <v>12631</v>
      </c>
      <c r="L9573" s="8" t="s">
        <v>2055</v>
      </c>
      <c r="M9573" s="7" t="s">
        <v>1982</v>
      </c>
      <c r="N9573" s="9" t="s">
        <v>12633</v>
      </c>
    </row>
    <row r="9574" spans="1:14">
      <c r="A9574" s="7" t="s">
        <v>9897</v>
      </c>
      <c r="B9574" s="7"/>
      <c r="C9574" s="7" t="s">
        <v>19058</v>
      </c>
      <c r="D9574" s="7" t="s">
        <v>19059</v>
      </c>
      <c r="E9574" s="7" t="s">
        <v>12629</v>
      </c>
      <c r="F9574" s="7"/>
      <c r="G9574" s="7"/>
      <c r="H9574" s="8" t="s">
        <v>1651</v>
      </c>
      <c r="I9574" s="8"/>
      <c r="J9574" s="8" t="s">
        <v>12630</v>
      </c>
      <c r="K9574" s="8" t="s">
        <v>12631</v>
      </c>
      <c r="L9574" s="8" t="s">
        <v>2055</v>
      </c>
      <c r="M9574" s="7" t="s">
        <v>1982</v>
      </c>
      <c r="N9574" s="9" t="s">
        <v>12633</v>
      </c>
    </row>
    <row r="9575" spans="1:14">
      <c r="A9575" s="7" t="s">
        <v>9897</v>
      </c>
      <c r="B9575" s="7"/>
      <c r="C9575" s="7" t="s">
        <v>19060</v>
      </c>
      <c r="D9575" s="7" t="s">
        <v>19061</v>
      </c>
      <c r="E9575" s="7" t="s">
        <v>12629</v>
      </c>
      <c r="F9575" s="7"/>
      <c r="G9575" s="7"/>
      <c r="H9575" s="8" t="s">
        <v>1651</v>
      </c>
      <c r="I9575" s="8"/>
      <c r="J9575" s="8" t="s">
        <v>12630</v>
      </c>
      <c r="K9575" s="8" t="s">
        <v>12631</v>
      </c>
      <c r="L9575" s="8" t="s">
        <v>2055</v>
      </c>
      <c r="M9575" s="7" t="s">
        <v>1982</v>
      </c>
      <c r="N9575" s="9" t="s">
        <v>12633</v>
      </c>
    </row>
    <row r="9576" spans="1:14">
      <c r="A9576" s="7" t="s">
        <v>9897</v>
      </c>
      <c r="B9576" s="7"/>
      <c r="C9576" s="7" t="s">
        <v>19062</v>
      </c>
      <c r="D9576" s="7" t="s">
        <v>19063</v>
      </c>
      <c r="E9576" s="7" t="s">
        <v>12629</v>
      </c>
      <c r="F9576" s="7"/>
      <c r="G9576" s="7"/>
      <c r="H9576" s="7" t="s">
        <v>1651</v>
      </c>
      <c r="I9576" s="7"/>
      <c r="J9576" s="8" t="s">
        <v>12630</v>
      </c>
      <c r="K9576" s="7" t="s">
        <v>12631</v>
      </c>
      <c r="L9576" s="8" t="s">
        <v>2055</v>
      </c>
      <c r="M9576" s="7" t="s">
        <v>1982</v>
      </c>
      <c r="N9576" s="9" t="s">
        <v>12633</v>
      </c>
    </row>
    <row r="9577" spans="1:14">
      <c r="A9577" s="7" t="s">
        <v>9897</v>
      </c>
      <c r="B9577" s="7"/>
      <c r="C9577" s="7" t="s">
        <v>19064</v>
      </c>
      <c r="D9577" s="7" t="s">
        <v>19065</v>
      </c>
      <c r="E9577" s="7" t="s">
        <v>12629</v>
      </c>
      <c r="F9577" s="7"/>
      <c r="G9577" s="7"/>
      <c r="H9577" s="8" t="s">
        <v>1651</v>
      </c>
      <c r="I9577" s="8"/>
      <c r="J9577" s="8" t="s">
        <v>12630</v>
      </c>
      <c r="K9577" s="8" t="s">
        <v>12631</v>
      </c>
      <c r="L9577" s="8" t="s">
        <v>2055</v>
      </c>
      <c r="M9577" s="7" t="s">
        <v>1982</v>
      </c>
      <c r="N9577" s="9" t="s">
        <v>12633</v>
      </c>
    </row>
    <row r="9578" spans="1:14">
      <c r="A9578" s="7" t="s">
        <v>9897</v>
      </c>
      <c r="B9578" s="7"/>
      <c r="C9578" s="7" t="s">
        <v>19066</v>
      </c>
      <c r="D9578" s="7" t="s">
        <v>19067</v>
      </c>
      <c r="E9578" s="7" t="s">
        <v>12629</v>
      </c>
      <c r="F9578" s="7"/>
      <c r="G9578" s="7"/>
      <c r="H9578" s="8" t="s">
        <v>1651</v>
      </c>
      <c r="I9578" s="8"/>
      <c r="J9578" s="8" t="s">
        <v>12630</v>
      </c>
      <c r="K9578" s="8" t="s">
        <v>12631</v>
      </c>
      <c r="L9578" s="8" t="s">
        <v>2055</v>
      </c>
      <c r="M9578" s="7" t="s">
        <v>1982</v>
      </c>
      <c r="N9578" s="9" t="s">
        <v>12633</v>
      </c>
    </row>
    <row r="9579" spans="1:14">
      <c r="A9579" s="7" t="s">
        <v>9897</v>
      </c>
      <c r="B9579" s="7"/>
      <c r="C9579" s="7" t="s">
        <v>19068</v>
      </c>
      <c r="D9579" s="7" t="s">
        <v>19069</v>
      </c>
      <c r="E9579" s="7" t="s">
        <v>12629</v>
      </c>
      <c r="F9579" s="7"/>
      <c r="G9579" s="7"/>
      <c r="H9579" s="8" t="s">
        <v>1651</v>
      </c>
      <c r="I9579" s="8"/>
      <c r="J9579" s="8" t="s">
        <v>12630</v>
      </c>
      <c r="K9579" s="8" t="s">
        <v>12631</v>
      </c>
      <c r="L9579" s="8" t="s">
        <v>2055</v>
      </c>
      <c r="M9579" s="7" t="s">
        <v>1982</v>
      </c>
      <c r="N9579" s="9" t="s">
        <v>12633</v>
      </c>
    </row>
    <row r="9580" spans="1:14">
      <c r="A9580" s="7" t="s">
        <v>9897</v>
      </c>
      <c r="B9580" s="7"/>
      <c r="C9580" s="7" t="s">
        <v>19070</v>
      </c>
      <c r="D9580" s="7" t="s">
        <v>19071</v>
      </c>
      <c r="E9580" s="7" t="s">
        <v>12629</v>
      </c>
      <c r="F9580" s="7"/>
      <c r="G9580" s="7"/>
      <c r="H9580" s="8" t="s">
        <v>1651</v>
      </c>
      <c r="I9580" s="8"/>
      <c r="J9580" s="8" t="s">
        <v>12630</v>
      </c>
      <c r="K9580" s="8" t="s">
        <v>12631</v>
      </c>
      <c r="L9580" s="8" t="s">
        <v>2055</v>
      </c>
      <c r="M9580" s="7" t="s">
        <v>1982</v>
      </c>
      <c r="N9580" s="9" t="s">
        <v>12633</v>
      </c>
    </row>
    <row r="9581" spans="1:14">
      <c r="A9581" s="7" t="s">
        <v>9897</v>
      </c>
      <c r="B9581" s="7"/>
      <c r="C9581" s="7" t="s">
        <v>19072</v>
      </c>
      <c r="D9581" s="7" t="s">
        <v>19073</v>
      </c>
      <c r="E9581" s="7" t="s">
        <v>12629</v>
      </c>
      <c r="F9581" s="7"/>
      <c r="G9581" s="7"/>
      <c r="H9581" s="8" t="s">
        <v>1651</v>
      </c>
      <c r="I9581" s="8"/>
      <c r="J9581" s="8" t="s">
        <v>12630</v>
      </c>
      <c r="K9581" s="8" t="s">
        <v>12631</v>
      </c>
      <c r="L9581" s="8" t="s">
        <v>2055</v>
      </c>
      <c r="M9581" s="7" t="s">
        <v>1982</v>
      </c>
      <c r="N9581" s="9" t="s">
        <v>12633</v>
      </c>
    </row>
    <row r="9582" spans="1:14">
      <c r="A9582" s="7" t="s">
        <v>9897</v>
      </c>
      <c r="B9582" s="7"/>
      <c r="C9582" s="7" t="s">
        <v>19074</v>
      </c>
      <c r="D9582" s="7" t="s">
        <v>19075</v>
      </c>
      <c r="E9582" s="7" t="s">
        <v>12629</v>
      </c>
      <c r="F9582" s="7"/>
      <c r="G9582" s="7"/>
      <c r="H9582" s="8" t="s">
        <v>1651</v>
      </c>
      <c r="I9582" s="8"/>
      <c r="J9582" s="8" t="s">
        <v>12630</v>
      </c>
      <c r="K9582" s="8" t="s">
        <v>12631</v>
      </c>
      <c r="L9582" s="8" t="s">
        <v>2055</v>
      </c>
      <c r="M9582" s="7" t="s">
        <v>1982</v>
      </c>
      <c r="N9582" s="9" t="s">
        <v>12633</v>
      </c>
    </row>
    <row r="9583" spans="1:14">
      <c r="A9583" s="7" t="s">
        <v>9897</v>
      </c>
      <c r="B9583" s="7"/>
      <c r="C9583" s="7" t="s">
        <v>19076</v>
      </c>
      <c r="D9583" s="7" t="s">
        <v>19077</v>
      </c>
      <c r="E9583" s="7" t="s">
        <v>12629</v>
      </c>
      <c r="F9583" s="7"/>
      <c r="G9583" s="7"/>
      <c r="H9583" s="8" t="s">
        <v>1651</v>
      </c>
      <c r="I9583" s="8"/>
      <c r="J9583" s="8" t="s">
        <v>12630</v>
      </c>
      <c r="K9583" s="8" t="s">
        <v>12631</v>
      </c>
      <c r="L9583" s="8" t="s">
        <v>2055</v>
      </c>
      <c r="M9583" s="7" t="s">
        <v>1982</v>
      </c>
      <c r="N9583" s="9" t="s">
        <v>12633</v>
      </c>
    </row>
    <row r="9584" spans="1:14">
      <c r="A9584" s="7" t="s">
        <v>9897</v>
      </c>
      <c r="B9584" s="7"/>
      <c r="C9584" s="7" t="s">
        <v>19078</v>
      </c>
      <c r="D9584" s="7" t="s">
        <v>19077</v>
      </c>
      <c r="E9584" s="7" t="s">
        <v>12629</v>
      </c>
      <c r="F9584" s="7"/>
      <c r="G9584" s="7"/>
      <c r="H9584" s="8" t="s">
        <v>1651</v>
      </c>
      <c r="I9584" s="8"/>
      <c r="J9584" s="8" t="s">
        <v>12630</v>
      </c>
      <c r="K9584" s="8" t="s">
        <v>12631</v>
      </c>
      <c r="L9584" s="8" t="s">
        <v>2055</v>
      </c>
      <c r="M9584" s="7" t="s">
        <v>1982</v>
      </c>
      <c r="N9584" s="9" t="s">
        <v>12633</v>
      </c>
    </row>
    <row r="9585" spans="1:14">
      <c r="A9585" s="7" t="s">
        <v>9897</v>
      </c>
      <c r="B9585" s="7"/>
      <c r="C9585" s="7" t="s">
        <v>19079</v>
      </c>
      <c r="D9585" s="7" t="s">
        <v>19080</v>
      </c>
      <c r="E9585" s="7" t="s">
        <v>12629</v>
      </c>
      <c r="F9585" s="7"/>
      <c r="G9585" s="7"/>
      <c r="H9585" s="8" t="s">
        <v>1651</v>
      </c>
      <c r="I9585" s="8"/>
      <c r="J9585" s="8" t="s">
        <v>12630</v>
      </c>
      <c r="K9585" s="8" t="s">
        <v>12631</v>
      </c>
      <c r="L9585" s="8" t="s">
        <v>2055</v>
      </c>
      <c r="M9585" s="7" t="s">
        <v>1982</v>
      </c>
      <c r="N9585" s="9" t="s">
        <v>12633</v>
      </c>
    </row>
    <row r="9586" spans="1:14">
      <c r="A9586" s="7" t="s">
        <v>9897</v>
      </c>
      <c r="B9586" s="7"/>
      <c r="C9586" s="7" t="s">
        <v>19081</v>
      </c>
      <c r="D9586" s="7" t="s">
        <v>19082</v>
      </c>
      <c r="E9586" s="7" t="s">
        <v>12629</v>
      </c>
      <c r="F9586" s="7"/>
      <c r="G9586" s="7"/>
      <c r="H9586" s="8" t="s">
        <v>1651</v>
      </c>
      <c r="I9586" s="8"/>
      <c r="J9586" s="8" t="s">
        <v>12630</v>
      </c>
      <c r="K9586" s="8" t="s">
        <v>12631</v>
      </c>
      <c r="L9586" s="8" t="s">
        <v>2055</v>
      </c>
      <c r="M9586" s="7" t="s">
        <v>1982</v>
      </c>
      <c r="N9586" s="9" t="s">
        <v>12633</v>
      </c>
    </row>
    <row r="9587" spans="1:14">
      <c r="A9587" s="7" t="s">
        <v>9897</v>
      </c>
      <c r="B9587" s="7"/>
      <c r="C9587" s="7" t="s">
        <v>19083</v>
      </c>
      <c r="D9587" s="7" t="s">
        <v>19084</v>
      </c>
      <c r="E9587" s="7" t="s">
        <v>12629</v>
      </c>
      <c r="F9587" s="7"/>
      <c r="G9587" s="7"/>
      <c r="H9587" s="8" t="s">
        <v>1651</v>
      </c>
      <c r="I9587" s="8"/>
      <c r="J9587" s="8" t="s">
        <v>12630</v>
      </c>
      <c r="K9587" s="8" t="s">
        <v>12631</v>
      </c>
      <c r="L9587" s="8" t="s">
        <v>2055</v>
      </c>
      <c r="M9587" s="7" t="s">
        <v>1982</v>
      </c>
      <c r="N9587" s="9" t="s">
        <v>12633</v>
      </c>
    </row>
    <row r="9588" spans="1:14">
      <c r="A9588" s="7" t="s">
        <v>9897</v>
      </c>
      <c r="B9588" s="7"/>
      <c r="C9588" s="7" t="s">
        <v>19085</v>
      </c>
      <c r="D9588" s="7" t="s">
        <v>19086</v>
      </c>
      <c r="E9588" s="7" t="s">
        <v>12629</v>
      </c>
      <c r="F9588" s="7"/>
      <c r="G9588" s="7"/>
      <c r="H9588" s="8" t="s">
        <v>1651</v>
      </c>
      <c r="I9588" s="8"/>
      <c r="J9588" s="8" t="s">
        <v>12630</v>
      </c>
      <c r="K9588" s="8" t="s">
        <v>12631</v>
      </c>
      <c r="L9588" s="8" t="s">
        <v>2055</v>
      </c>
      <c r="M9588" s="7" t="s">
        <v>1982</v>
      </c>
      <c r="N9588" s="9" t="s">
        <v>12633</v>
      </c>
    </row>
    <row r="9589" spans="1:14">
      <c r="A9589" s="7" t="s">
        <v>9897</v>
      </c>
      <c r="B9589" s="7"/>
      <c r="C9589" s="7" t="s">
        <v>19087</v>
      </c>
      <c r="D9589" s="7" t="s">
        <v>19088</v>
      </c>
      <c r="E9589" s="7" t="s">
        <v>12629</v>
      </c>
      <c r="F9589" s="7"/>
      <c r="G9589" s="7"/>
      <c r="H9589" s="8" t="s">
        <v>1651</v>
      </c>
      <c r="I9589" s="8"/>
      <c r="J9589" s="8" t="s">
        <v>12630</v>
      </c>
      <c r="K9589" s="8" t="s">
        <v>12631</v>
      </c>
      <c r="L9589" s="8" t="s">
        <v>2055</v>
      </c>
      <c r="M9589" s="7" t="s">
        <v>1982</v>
      </c>
      <c r="N9589" s="9" t="s">
        <v>12633</v>
      </c>
    </row>
    <row r="9590" spans="1:14">
      <c r="A9590" s="7" t="s">
        <v>9897</v>
      </c>
      <c r="B9590" s="7"/>
      <c r="C9590" s="8" t="s">
        <v>19089</v>
      </c>
      <c r="D9590" s="8" t="s">
        <v>19090</v>
      </c>
      <c r="E9590" s="7" t="s">
        <v>12629</v>
      </c>
      <c r="F9590" s="8"/>
      <c r="G9590" s="8"/>
      <c r="H9590" s="8" t="s">
        <v>1651</v>
      </c>
      <c r="I9590" s="8"/>
      <c r="J9590" s="8" t="s">
        <v>12630</v>
      </c>
      <c r="K9590" s="8" t="s">
        <v>12631</v>
      </c>
      <c r="L9590" s="8" t="s">
        <v>2055</v>
      </c>
      <c r="M9590" s="7" t="s">
        <v>1982</v>
      </c>
      <c r="N9590" s="9" t="s">
        <v>12633</v>
      </c>
    </row>
    <row r="9591" spans="1:14">
      <c r="A9591" s="7" t="s">
        <v>9897</v>
      </c>
      <c r="B9591" s="7"/>
      <c r="C9591" s="7" t="s">
        <v>19091</v>
      </c>
      <c r="D9591" s="7" t="s">
        <v>19092</v>
      </c>
      <c r="E9591" s="7" t="s">
        <v>12629</v>
      </c>
      <c r="F9591" s="7"/>
      <c r="G9591" s="7"/>
      <c r="H9591" s="8" t="s">
        <v>1651</v>
      </c>
      <c r="I9591" s="8"/>
      <c r="J9591" s="8" t="s">
        <v>12630</v>
      </c>
      <c r="K9591" s="8" t="s">
        <v>12631</v>
      </c>
      <c r="L9591" s="8" t="s">
        <v>2055</v>
      </c>
      <c r="M9591" s="7" t="s">
        <v>1982</v>
      </c>
      <c r="N9591" s="9" t="s">
        <v>12633</v>
      </c>
    </row>
    <row r="9592" spans="1:14">
      <c r="A9592" s="7" t="s">
        <v>9897</v>
      </c>
      <c r="B9592" s="8"/>
      <c r="C9592" s="8" t="s">
        <v>19093</v>
      </c>
      <c r="D9592" s="8" t="s">
        <v>19094</v>
      </c>
      <c r="E9592" s="7" t="s">
        <v>12629</v>
      </c>
      <c r="F9592" s="8"/>
      <c r="G9592" s="8"/>
      <c r="H9592" s="8" t="s">
        <v>1651</v>
      </c>
      <c r="I9592" s="8"/>
      <c r="J9592" s="8" t="s">
        <v>12630</v>
      </c>
      <c r="K9592" s="8" t="s">
        <v>12631</v>
      </c>
      <c r="L9592" s="8" t="s">
        <v>2055</v>
      </c>
      <c r="M9592" s="7" t="s">
        <v>1982</v>
      </c>
      <c r="N9592" s="9" t="s">
        <v>12633</v>
      </c>
    </row>
    <row r="9593" spans="1:14">
      <c r="A9593" s="7" t="s">
        <v>9897</v>
      </c>
      <c r="B9593" s="8"/>
      <c r="C9593" s="8" t="s">
        <v>19095</v>
      </c>
      <c r="D9593" s="8" t="s">
        <v>19096</v>
      </c>
      <c r="E9593" s="7" t="s">
        <v>12629</v>
      </c>
      <c r="F9593" s="8"/>
      <c r="G9593" s="8"/>
      <c r="H9593" s="8" t="s">
        <v>1651</v>
      </c>
      <c r="I9593" s="8"/>
      <c r="J9593" s="8" t="s">
        <v>12630</v>
      </c>
      <c r="K9593" s="8" t="s">
        <v>12631</v>
      </c>
      <c r="L9593" s="8" t="s">
        <v>2055</v>
      </c>
      <c r="M9593" s="7" t="s">
        <v>1982</v>
      </c>
      <c r="N9593" s="9" t="s">
        <v>12633</v>
      </c>
    </row>
    <row r="9594" spans="1:14">
      <c r="A9594" s="7" t="s">
        <v>9897</v>
      </c>
      <c r="B9594" s="8"/>
      <c r="C9594" s="8" t="s">
        <v>19097</v>
      </c>
      <c r="D9594" s="8" t="s">
        <v>19098</v>
      </c>
      <c r="E9594" s="7" t="s">
        <v>12629</v>
      </c>
      <c r="F9594" s="8"/>
      <c r="G9594" s="8"/>
      <c r="H9594" s="8" t="s">
        <v>1651</v>
      </c>
      <c r="I9594" s="8"/>
      <c r="J9594" s="8" t="s">
        <v>12630</v>
      </c>
      <c r="K9594" s="8" t="s">
        <v>12631</v>
      </c>
      <c r="L9594" s="8" t="s">
        <v>2055</v>
      </c>
      <c r="M9594" s="7" t="s">
        <v>1982</v>
      </c>
      <c r="N9594" s="9" t="s">
        <v>12633</v>
      </c>
    </row>
    <row r="9595" spans="1:14">
      <c r="A9595" s="7" t="s">
        <v>9897</v>
      </c>
      <c r="B9595" s="7"/>
      <c r="C9595" s="7" t="s">
        <v>19099</v>
      </c>
      <c r="D9595" s="7" t="s">
        <v>19100</v>
      </c>
      <c r="E9595" s="7" t="s">
        <v>12629</v>
      </c>
      <c r="F9595" s="7"/>
      <c r="G9595" s="7"/>
      <c r="H9595" s="8" t="s">
        <v>1651</v>
      </c>
      <c r="I9595" s="8"/>
      <c r="J9595" s="8" t="s">
        <v>12630</v>
      </c>
      <c r="K9595" s="8" t="s">
        <v>12631</v>
      </c>
      <c r="L9595" s="8" t="s">
        <v>2055</v>
      </c>
      <c r="M9595" s="7" t="s">
        <v>1982</v>
      </c>
      <c r="N9595" s="9" t="s">
        <v>12633</v>
      </c>
    </row>
    <row r="9596" spans="1:14">
      <c r="A9596" s="7" t="s">
        <v>9897</v>
      </c>
      <c r="B9596" s="7"/>
      <c r="C9596" s="7" t="s">
        <v>19101</v>
      </c>
      <c r="D9596" s="7" t="s">
        <v>19102</v>
      </c>
      <c r="E9596" s="7" t="s">
        <v>12629</v>
      </c>
      <c r="F9596" s="7"/>
      <c r="G9596" s="7"/>
      <c r="H9596" s="7" t="s">
        <v>1651</v>
      </c>
      <c r="I9596" s="7"/>
      <c r="J9596" s="8" t="s">
        <v>12630</v>
      </c>
      <c r="K9596" s="7" t="s">
        <v>12631</v>
      </c>
      <c r="L9596" s="8" t="s">
        <v>2055</v>
      </c>
      <c r="M9596" s="7" t="s">
        <v>1982</v>
      </c>
      <c r="N9596" s="9" t="s">
        <v>12633</v>
      </c>
    </row>
    <row r="9597" spans="1:14">
      <c r="A9597" s="7" t="s">
        <v>9897</v>
      </c>
      <c r="B9597" s="7"/>
      <c r="C9597" s="7" t="s">
        <v>19103</v>
      </c>
      <c r="D9597" s="7" t="s">
        <v>19104</v>
      </c>
      <c r="E9597" s="7" t="s">
        <v>12629</v>
      </c>
      <c r="F9597" s="7"/>
      <c r="G9597" s="7"/>
      <c r="H9597" s="8" t="s">
        <v>1651</v>
      </c>
      <c r="I9597" s="8"/>
      <c r="J9597" s="8" t="s">
        <v>12630</v>
      </c>
      <c r="K9597" s="8" t="s">
        <v>12631</v>
      </c>
      <c r="L9597" s="8" t="s">
        <v>2055</v>
      </c>
      <c r="M9597" s="7" t="s">
        <v>1982</v>
      </c>
      <c r="N9597" s="9" t="s">
        <v>12633</v>
      </c>
    </row>
    <row r="9598" spans="1:14">
      <c r="A9598" s="7" t="s">
        <v>9897</v>
      </c>
      <c r="B9598" s="7"/>
      <c r="C9598" s="7" t="s">
        <v>19105</v>
      </c>
      <c r="D9598" s="7" t="s">
        <v>19106</v>
      </c>
      <c r="E9598" s="7" t="s">
        <v>12629</v>
      </c>
      <c r="F9598" s="7"/>
      <c r="G9598" s="7"/>
      <c r="H9598" s="8" t="s">
        <v>1651</v>
      </c>
      <c r="I9598" s="8"/>
      <c r="J9598" s="8" t="s">
        <v>12630</v>
      </c>
      <c r="K9598" s="8" t="s">
        <v>12631</v>
      </c>
      <c r="L9598" s="8" t="s">
        <v>2055</v>
      </c>
      <c r="M9598" s="7" t="s">
        <v>1982</v>
      </c>
      <c r="N9598" s="9" t="s">
        <v>12633</v>
      </c>
    </row>
    <row r="9599" spans="1:14">
      <c r="A9599" s="7" t="s">
        <v>9897</v>
      </c>
      <c r="B9599" s="8"/>
      <c r="C9599" s="8" t="s">
        <v>19107</v>
      </c>
      <c r="D9599" s="8" t="s">
        <v>19108</v>
      </c>
      <c r="E9599" s="7" t="s">
        <v>12629</v>
      </c>
      <c r="F9599" s="8"/>
      <c r="G9599" s="8"/>
      <c r="H9599" s="8" t="s">
        <v>1651</v>
      </c>
      <c r="I9599" s="8"/>
      <c r="J9599" s="8" t="s">
        <v>12630</v>
      </c>
      <c r="K9599" s="8" t="s">
        <v>12631</v>
      </c>
      <c r="L9599" s="8" t="s">
        <v>2055</v>
      </c>
      <c r="M9599" s="7" t="s">
        <v>1982</v>
      </c>
      <c r="N9599" s="9" t="s">
        <v>12633</v>
      </c>
    </row>
    <row r="9600" spans="1:14">
      <c r="A9600" s="7" t="s">
        <v>9897</v>
      </c>
      <c r="B9600" s="7"/>
      <c r="C9600" s="8" t="s">
        <v>19109</v>
      </c>
      <c r="D9600" s="8" t="s">
        <v>19110</v>
      </c>
      <c r="E9600" s="7" t="s">
        <v>12629</v>
      </c>
      <c r="F9600" s="8"/>
      <c r="G9600" s="8"/>
      <c r="H9600" s="8" t="s">
        <v>1651</v>
      </c>
      <c r="I9600" s="8"/>
      <c r="J9600" s="8" t="s">
        <v>12630</v>
      </c>
      <c r="K9600" s="8" t="s">
        <v>12631</v>
      </c>
      <c r="L9600" s="8" t="s">
        <v>2055</v>
      </c>
      <c r="M9600" s="7" t="s">
        <v>1982</v>
      </c>
      <c r="N9600" s="9" t="s">
        <v>12633</v>
      </c>
    </row>
    <row r="9601" spans="1:14">
      <c r="A9601" s="7" t="s">
        <v>9897</v>
      </c>
      <c r="B9601" s="7"/>
      <c r="C9601" s="7" t="s">
        <v>19111</v>
      </c>
      <c r="D9601" s="7" t="s">
        <v>19112</v>
      </c>
      <c r="E9601" s="7" t="s">
        <v>12629</v>
      </c>
      <c r="F9601" s="7"/>
      <c r="G9601" s="7"/>
      <c r="H9601" s="8" t="s">
        <v>1651</v>
      </c>
      <c r="I9601" s="8"/>
      <c r="J9601" s="8" t="s">
        <v>12630</v>
      </c>
      <c r="K9601" s="8" t="s">
        <v>12631</v>
      </c>
      <c r="L9601" s="8" t="s">
        <v>2055</v>
      </c>
      <c r="M9601" s="7" t="s">
        <v>1982</v>
      </c>
      <c r="N9601" s="9" t="s">
        <v>12633</v>
      </c>
    </row>
    <row r="9602" spans="1:14">
      <c r="A9602" s="7" t="s">
        <v>9897</v>
      </c>
      <c r="B9602" s="7"/>
      <c r="C9602" s="7" t="s">
        <v>19113</v>
      </c>
      <c r="D9602" s="7" t="s">
        <v>19114</v>
      </c>
      <c r="E9602" s="7" t="s">
        <v>12629</v>
      </c>
      <c r="F9602" s="7"/>
      <c r="G9602" s="7"/>
      <c r="H9602" s="8" t="s">
        <v>1651</v>
      </c>
      <c r="I9602" s="8"/>
      <c r="J9602" s="8" t="s">
        <v>12630</v>
      </c>
      <c r="K9602" s="8" t="s">
        <v>12631</v>
      </c>
      <c r="L9602" s="8" t="s">
        <v>2055</v>
      </c>
      <c r="M9602" s="7" t="s">
        <v>1982</v>
      </c>
      <c r="N9602" s="9" t="s">
        <v>12633</v>
      </c>
    </row>
    <row r="9603" spans="1:14">
      <c r="A9603" s="7" t="s">
        <v>9897</v>
      </c>
      <c r="B9603" s="7"/>
      <c r="C9603" s="8" t="s">
        <v>19115</v>
      </c>
      <c r="D9603" s="8" t="s">
        <v>19116</v>
      </c>
      <c r="E9603" s="7" t="s">
        <v>12629</v>
      </c>
      <c r="F9603" s="8"/>
      <c r="G9603" s="8"/>
      <c r="H9603" s="8" t="s">
        <v>1651</v>
      </c>
      <c r="I9603" s="8"/>
      <c r="J9603" s="8" t="s">
        <v>12630</v>
      </c>
      <c r="K9603" s="8" t="s">
        <v>12631</v>
      </c>
      <c r="L9603" s="8" t="s">
        <v>2055</v>
      </c>
      <c r="M9603" s="7" t="s">
        <v>1982</v>
      </c>
      <c r="N9603" s="9" t="s">
        <v>12633</v>
      </c>
    </row>
    <row r="9604" spans="1:14">
      <c r="A9604" s="7" t="s">
        <v>9897</v>
      </c>
      <c r="B9604" s="8"/>
      <c r="C9604" s="8" t="s">
        <v>19117</v>
      </c>
      <c r="D9604" s="8" t="s">
        <v>19118</v>
      </c>
      <c r="E9604" s="7" t="s">
        <v>12629</v>
      </c>
      <c r="F9604" s="8"/>
      <c r="G9604" s="8"/>
      <c r="H9604" s="8" t="s">
        <v>1651</v>
      </c>
      <c r="I9604" s="8"/>
      <c r="J9604" s="8" t="s">
        <v>12630</v>
      </c>
      <c r="K9604" s="8" t="s">
        <v>12631</v>
      </c>
      <c r="L9604" s="8" t="s">
        <v>2055</v>
      </c>
      <c r="M9604" s="7" t="s">
        <v>1982</v>
      </c>
      <c r="N9604" s="9" t="s">
        <v>12633</v>
      </c>
    </row>
    <row r="9605" spans="1:14">
      <c r="A9605" s="7" t="s">
        <v>9897</v>
      </c>
      <c r="B9605" s="7"/>
      <c r="C9605" s="7" t="s">
        <v>19119</v>
      </c>
      <c r="D9605" s="7" t="s">
        <v>19120</v>
      </c>
      <c r="E9605" s="7" t="s">
        <v>12629</v>
      </c>
      <c r="F9605" s="7"/>
      <c r="G9605" s="7"/>
      <c r="H9605" s="8" t="s">
        <v>1651</v>
      </c>
      <c r="I9605" s="8"/>
      <c r="J9605" s="8" t="s">
        <v>12630</v>
      </c>
      <c r="K9605" s="8" t="s">
        <v>12631</v>
      </c>
      <c r="L9605" s="8" t="s">
        <v>2055</v>
      </c>
      <c r="M9605" s="7" t="s">
        <v>1982</v>
      </c>
      <c r="N9605" s="9" t="s">
        <v>12633</v>
      </c>
    </row>
    <row r="9606" spans="1:14">
      <c r="A9606" s="7" t="s">
        <v>9897</v>
      </c>
      <c r="B9606" s="7"/>
      <c r="C9606" s="7" t="s">
        <v>19121</v>
      </c>
      <c r="D9606" s="7" t="s">
        <v>19122</v>
      </c>
      <c r="E9606" s="7" t="s">
        <v>12629</v>
      </c>
      <c r="F9606" s="7"/>
      <c r="G9606" s="7"/>
      <c r="H9606" s="8" t="s">
        <v>1651</v>
      </c>
      <c r="I9606" s="8"/>
      <c r="J9606" s="8" t="s">
        <v>12630</v>
      </c>
      <c r="K9606" s="8" t="s">
        <v>12631</v>
      </c>
      <c r="L9606" s="8" t="s">
        <v>2055</v>
      </c>
      <c r="M9606" s="7" t="s">
        <v>1982</v>
      </c>
      <c r="N9606" s="9" t="s">
        <v>12633</v>
      </c>
    </row>
    <row r="9607" spans="1:14">
      <c r="A9607" s="7" t="s">
        <v>9897</v>
      </c>
      <c r="B9607" s="7"/>
      <c r="C9607" s="7" t="s">
        <v>19123</v>
      </c>
      <c r="D9607" s="7" t="s">
        <v>19124</v>
      </c>
      <c r="E9607" s="7" t="s">
        <v>12629</v>
      </c>
      <c r="F9607" s="7"/>
      <c r="G9607" s="7"/>
      <c r="H9607" s="7" t="s">
        <v>1651</v>
      </c>
      <c r="I9607" s="7"/>
      <c r="J9607" s="8" t="s">
        <v>12630</v>
      </c>
      <c r="K9607" s="7" t="s">
        <v>12631</v>
      </c>
      <c r="L9607" s="8" t="s">
        <v>2055</v>
      </c>
      <c r="M9607" s="7" t="s">
        <v>1982</v>
      </c>
      <c r="N9607" s="9" t="s">
        <v>12633</v>
      </c>
    </row>
    <row r="9608" spans="1:14">
      <c r="A9608" s="7" t="s">
        <v>9897</v>
      </c>
      <c r="B9608" s="7"/>
      <c r="C9608" s="9" t="s">
        <v>19125</v>
      </c>
      <c r="D9608" s="9" t="s">
        <v>19126</v>
      </c>
      <c r="E9608" s="7" t="s">
        <v>12629</v>
      </c>
      <c r="F9608" s="7"/>
      <c r="G9608" s="7"/>
      <c r="H9608" s="7" t="s">
        <v>1651</v>
      </c>
      <c r="I9608" s="7"/>
      <c r="J9608" s="8" t="s">
        <v>12630</v>
      </c>
      <c r="K9608" s="7" t="s">
        <v>12631</v>
      </c>
      <c r="L9608" s="8" t="s">
        <v>2055</v>
      </c>
      <c r="M9608" s="7" t="s">
        <v>1982</v>
      </c>
      <c r="N9608" s="9" t="s">
        <v>12633</v>
      </c>
    </row>
    <row r="9609" spans="1:14">
      <c r="A9609" s="7" t="s">
        <v>9897</v>
      </c>
      <c r="B9609" s="7"/>
      <c r="C9609" s="9" t="s">
        <v>19127</v>
      </c>
      <c r="D9609" s="9" t="s">
        <v>19128</v>
      </c>
      <c r="E9609" s="7" t="s">
        <v>12629</v>
      </c>
      <c r="F9609" s="7"/>
      <c r="G9609" s="7"/>
      <c r="H9609" s="7" t="s">
        <v>1651</v>
      </c>
      <c r="I9609" s="7"/>
      <c r="J9609" s="8" t="s">
        <v>12630</v>
      </c>
      <c r="K9609" s="7" t="s">
        <v>12631</v>
      </c>
      <c r="L9609" s="8" t="s">
        <v>2055</v>
      </c>
      <c r="M9609" s="7" t="s">
        <v>1982</v>
      </c>
      <c r="N9609" s="9" t="s">
        <v>12633</v>
      </c>
    </row>
    <row r="9610" spans="1:14">
      <c r="A9610" s="7" t="s">
        <v>9897</v>
      </c>
      <c r="B9610" s="7"/>
      <c r="C9610" s="8" t="s">
        <v>19129</v>
      </c>
      <c r="D9610" s="8" t="s">
        <v>19130</v>
      </c>
      <c r="E9610" s="7" t="s">
        <v>12629</v>
      </c>
      <c r="F9610" s="8"/>
      <c r="G9610" s="8"/>
      <c r="H9610" s="8" t="s">
        <v>1651</v>
      </c>
      <c r="I9610" s="8"/>
      <c r="J9610" s="8" t="s">
        <v>12630</v>
      </c>
      <c r="K9610" s="8" t="s">
        <v>12631</v>
      </c>
      <c r="L9610" s="8" t="s">
        <v>2055</v>
      </c>
      <c r="M9610" s="7" t="s">
        <v>1982</v>
      </c>
      <c r="N9610" s="9" t="s">
        <v>12633</v>
      </c>
    </row>
    <row r="9611" spans="1:14">
      <c r="A9611" s="7" t="s">
        <v>9897</v>
      </c>
      <c r="B9611" s="7"/>
      <c r="C9611" s="7" t="s">
        <v>19131</v>
      </c>
      <c r="D9611" s="7" t="s">
        <v>19132</v>
      </c>
      <c r="E9611" s="7" t="s">
        <v>12629</v>
      </c>
      <c r="F9611" s="7"/>
      <c r="G9611" s="7"/>
      <c r="H9611" s="8" t="s">
        <v>1651</v>
      </c>
      <c r="I9611" s="8"/>
      <c r="J9611" s="8" t="s">
        <v>12630</v>
      </c>
      <c r="K9611" s="8" t="s">
        <v>12631</v>
      </c>
      <c r="L9611" s="8" t="s">
        <v>2055</v>
      </c>
      <c r="M9611" s="7" t="s">
        <v>1982</v>
      </c>
      <c r="N9611" s="9" t="s">
        <v>12633</v>
      </c>
    </row>
    <row r="9612" spans="1:14">
      <c r="A9612" s="7" t="s">
        <v>9897</v>
      </c>
      <c r="B9612" s="7"/>
      <c r="C9612" s="7" t="s">
        <v>19133</v>
      </c>
      <c r="D9612" s="7" t="s">
        <v>19134</v>
      </c>
      <c r="E9612" s="7" t="s">
        <v>12629</v>
      </c>
      <c r="F9612" s="7"/>
      <c r="G9612" s="7"/>
      <c r="H9612" s="8" t="s">
        <v>1651</v>
      </c>
      <c r="I9612" s="8"/>
      <c r="J9612" s="8" t="s">
        <v>12630</v>
      </c>
      <c r="K9612" s="8" t="s">
        <v>12631</v>
      </c>
      <c r="L9612" s="8" t="s">
        <v>2055</v>
      </c>
      <c r="M9612" s="7" t="s">
        <v>1982</v>
      </c>
      <c r="N9612" s="9" t="s">
        <v>12633</v>
      </c>
    </row>
    <row r="9613" spans="1:14">
      <c r="A9613" s="7" t="s">
        <v>9897</v>
      </c>
      <c r="B9613" s="7"/>
      <c r="C9613" s="7" t="s">
        <v>19135</v>
      </c>
      <c r="D9613" s="7" t="s">
        <v>19136</v>
      </c>
      <c r="E9613" s="7" t="s">
        <v>12629</v>
      </c>
      <c r="F9613" s="7"/>
      <c r="G9613" s="7"/>
      <c r="H9613" s="8" t="s">
        <v>1651</v>
      </c>
      <c r="I9613" s="8"/>
      <c r="J9613" s="8" t="s">
        <v>12630</v>
      </c>
      <c r="K9613" s="8" t="s">
        <v>12631</v>
      </c>
      <c r="L9613" s="8" t="s">
        <v>2055</v>
      </c>
      <c r="M9613" s="7" t="s">
        <v>1982</v>
      </c>
      <c r="N9613" s="9" t="s">
        <v>12633</v>
      </c>
    </row>
    <row r="9614" spans="1:14">
      <c r="A9614" s="7" t="s">
        <v>9897</v>
      </c>
      <c r="B9614" s="8"/>
      <c r="C9614" s="8" t="s">
        <v>19137</v>
      </c>
      <c r="D9614" s="8" t="s">
        <v>19138</v>
      </c>
      <c r="E9614" s="7" t="s">
        <v>12629</v>
      </c>
      <c r="F9614" s="8"/>
      <c r="G9614" s="8"/>
      <c r="H9614" s="8" t="s">
        <v>1651</v>
      </c>
      <c r="I9614" s="8"/>
      <c r="J9614" s="8" t="s">
        <v>12630</v>
      </c>
      <c r="K9614" s="8" t="s">
        <v>12631</v>
      </c>
      <c r="L9614" s="8" t="s">
        <v>2055</v>
      </c>
      <c r="M9614" s="7" t="s">
        <v>1982</v>
      </c>
      <c r="N9614" s="9" t="s">
        <v>12633</v>
      </c>
    </row>
    <row r="9615" spans="1:14">
      <c r="A9615" s="7" t="s">
        <v>9897</v>
      </c>
      <c r="B9615" s="7"/>
      <c r="C9615" s="7" t="s">
        <v>19139</v>
      </c>
      <c r="D9615" s="7" t="s">
        <v>19140</v>
      </c>
      <c r="E9615" s="7" t="s">
        <v>12629</v>
      </c>
      <c r="F9615" s="7"/>
      <c r="G9615" s="7"/>
      <c r="H9615" s="8" t="s">
        <v>1651</v>
      </c>
      <c r="I9615" s="8"/>
      <c r="J9615" s="8" t="s">
        <v>12630</v>
      </c>
      <c r="K9615" s="8" t="s">
        <v>12631</v>
      </c>
      <c r="L9615" s="8" t="s">
        <v>2055</v>
      </c>
      <c r="M9615" s="7" t="s">
        <v>1982</v>
      </c>
      <c r="N9615" s="9" t="s">
        <v>12633</v>
      </c>
    </row>
    <row r="9616" spans="1:14">
      <c r="A9616" s="7" t="s">
        <v>9897</v>
      </c>
      <c r="B9616" s="8"/>
      <c r="C9616" s="8" t="s">
        <v>19141</v>
      </c>
      <c r="D9616" s="8" t="s">
        <v>19142</v>
      </c>
      <c r="E9616" s="7" t="s">
        <v>12629</v>
      </c>
      <c r="F9616" s="8"/>
      <c r="G9616" s="8"/>
      <c r="H9616" s="8" t="s">
        <v>1651</v>
      </c>
      <c r="I9616" s="8"/>
      <c r="J9616" s="8" t="s">
        <v>12630</v>
      </c>
      <c r="K9616" s="8" t="s">
        <v>12631</v>
      </c>
      <c r="L9616" s="8" t="s">
        <v>2055</v>
      </c>
      <c r="M9616" s="7" t="s">
        <v>1982</v>
      </c>
      <c r="N9616" s="9" t="s">
        <v>12633</v>
      </c>
    </row>
    <row r="9617" spans="1:14">
      <c r="A9617" s="7" t="s">
        <v>9897</v>
      </c>
      <c r="B9617" s="7"/>
      <c r="C9617" s="9" t="s">
        <v>19143</v>
      </c>
      <c r="D9617" s="9" t="s">
        <v>19144</v>
      </c>
      <c r="E9617" s="7" t="s">
        <v>12629</v>
      </c>
      <c r="F9617" s="7"/>
      <c r="G9617" s="7"/>
      <c r="H9617" s="7" t="s">
        <v>1651</v>
      </c>
      <c r="I9617" s="7"/>
      <c r="J9617" s="8" t="s">
        <v>12630</v>
      </c>
      <c r="K9617" s="7" t="s">
        <v>12631</v>
      </c>
      <c r="L9617" s="8" t="s">
        <v>2055</v>
      </c>
      <c r="M9617" s="7" t="s">
        <v>1982</v>
      </c>
      <c r="N9617" s="9" t="s">
        <v>12633</v>
      </c>
    </row>
    <row r="9618" spans="1:14">
      <c r="A9618" s="7" t="s">
        <v>9897</v>
      </c>
      <c r="B9618" s="7"/>
      <c r="C9618" s="7" t="s">
        <v>19145</v>
      </c>
      <c r="D9618" s="7" t="s">
        <v>19146</v>
      </c>
      <c r="E9618" s="7" t="s">
        <v>12629</v>
      </c>
      <c r="F9618" s="7"/>
      <c r="G9618" s="7"/>
      <c r="H9618" s="8" t="s">
        <v>1651</v>
      </c>
      <c r="I9618" s="8"/>
      <c r="J9618" s="8" t="s">
        <v>12630</v>
      </c>
      <c r="K9618" s="8" t="s">
        <v>12631</v>
      </c>
      <c r="L9618" s="8" t="s">
        <v>2055</v>
      </c>
      <c r="M9618" s="7" t="s">
        <v>1982</v>
      </c>
      <c r="N9618" s="9" t="s">
        <v>12633</v>
      </c>
    </row>
    <row r="9619" spans="1:14">
      <c r="A9619" s="7" t="s">
        <v>9897</v>
      </c>
      <c r="B9619" s="7"/>
      <c r="C9619" s="7" t="s">
        <v>19147</v>
      </c>
      <c r="D9619" s="7" t="s">
        <v>19148</v>
      </c>
      <c r="E9619" s="7" t="s">
        <v>12629</v>
      </c>
      <c r="F9619" s="7"/>
      <c r="G9619" s="7"/>
      <c r="H9619" s="8" t="s">
        <v>1651</v>
      </c>
      <c r="I9619" s="8"/>
      <c r="J9619" s="8" t="s">
        <v>12630</v>
      </c>
      <c r="K9619" s="8" t="s">
        <v>12631</v>
      </c>
      <c r="L9619" s="8" t="s">
        <v>2055</v>
      </c>
      <c r="M9619" s="7" t="s">
        <v>1982</v>
      </c>
      <c r="N9619" s="9" t="s">
        <v>12633</v>
      </c>
    </row>
    <row r="9620" spans="1:14">
      <c r="A9620" s="7" t="s">
        <v>9897</v>
      </c>
      <c r="B9620" s="7"/>
      <c r="C9620" s="7" t="s">
        <v>19149</v>
      </c>
      <c r="D9620" s="7" t="s">
        <v>19150</v>
      </c>
      <c r="E9620" s="7" t="s">
        <v>12629</v>
      </c>
      <c r="F9620" s="7"/>
      <c r="G9620" s="7"/>
      <c r="H9620" s="8" t="s">
        <v>1651</v>
      </c>
      <c r="I9620" s="8"/>
      <c r="J9620" s="8" t="s">
        <v>12630</v>
      </c>
      <c r="K9620" s="8" t="s">
        <v>12631</v>
      </c>
      <c r="L9620" s="8" t="s">
        <v>2055</v>
      </c>
      <c r="M9620" s="7" t="s">
        <v>1982</v>
      </c>
      <c r="N9620" s="9" t="s">
        <v>12633</v>
      </c>
    </row>
    <row r="9621" spans="1:14">
      <c r="A9621" s="7" t="s">
        <v>9897</v>
      </c>
      <c r="B9621" s="7"/>
      <c r="C9621" s="7" t="s">
        <v>19151</v>
      </c>
      <c r="D9621" s="7" t="s">
        <v>19152</v>
      </c>
      <c r="E9621" s="7" t="s">
        <v>12629</v>
      </c>
      <c r="F9621" s="7"/>
      <c r="G9621" s="7"/>
      <c r="H9621" s="8" t="s">
        <v>1651</v>
      </c>
      <c r="I9621" s="8"/>
      <c r="J9621" s="8" t="s">
        <v>12630</v>
      </c>
      <c r="K9621" s="8" t="s">
        <v>12631</v>
      </c>
      <c r="L9621" s="8" t="s">
        <v>2055</v>
      </c>
      <c r="M9621" s="7" t="s">
        <v>1982</v>
      </c>
      <c r="N9621" s="9" t="s">
        <v>12633</v>
      </c>
    </row>
    <row r="9622" spans="1:14">
      <c r="A9622" s="7" t="s">
        <v>9897</v>
      </c>
      <c r="B9622" s="7"/>
      <c r="C9622" s="7" t="s">
        <v>19153</v>
      </c>
      <c r="D9622" s="7" t="s">
        <v>19154</v>
      </c>
      <c r="E9622" s="7" t="s">
        <v>12629</v>
      </c>
      <c r="F9622" s="7"/>
      <c r="G9622" s="7"/>
      <c r="H9622" s="8" t="s">
        <v>1651</v>
      </c>
      <c r="I9622" s="8"/>
      <c r="J9622" s="8" t="s">
        <v>12630</v>
      </c>
      <c r="K9622" s="8" t="s">
        <v>12631</v>
      </c>
      <c r="L9622" s="8" t="s">
        <v>2055</v>
      </c>
      <c r="M9622" s="7" t="s">
        <v>1982</v>
      </c>
      <c r="N9622" s="9" t="s">
        <v>12633</v>
      </c>
    </row>
    <row r="9623" spans="1:14">
      <c r="A9623" s="7" t="s">
        <v>9897</v>
      </c>
      <c r="B9623" s="7"/>
      <c r="C9623" s="7" t="s">
        <v>19155</v>
      </c>
      <c r="D9623" s="7" t="s">
        <v>19156</v>
      </c>
      <c r="E9623" s="7" t="s">
        <v>12629</v>
      </c>
      <c r="F9623" s="7"/>
      <c r="G9623" s="7"/>
      <c r="H9623" s="8" t="s">
        <v>1651</v>
      </c>
      <c r="I9623" s="8"/>
      <c r="J9623" s="8" t="s">
        <v>12630</v>
      </c>
      <c r="K9623" s="8" t="s">
        <v>12631</v>
      </c>
      <c r="L9623" s="8" t="s">
        <v>2055</v>
      </c>
      <c r="M9623" s="7" t="s">
        <v>1982</v>
      </c>
      <c r="N9623" s="9" t="s">
        <v>12633</v>
      </c>
    </row>
    <row r="9624" spans="1:14">
      <c r="A9624" s="7" t="s">
        <v>9897</v>
      </c>
      <c r="B9624" s="7"/>
      <c r="C9624" s="7" t="s">
        <v>19157</v>
      </c>
      <c r="D9624" s="7" t="s">
        <v>19158</v>
      </c>
      <c r="E9624" s="7" t="s">
        <v>12629</v>
      </c>
      <c r="F9624" s="7"/>
      <c r="G9624" s="7"/>
      <c r="H9624" s="8" t="s">
        <v>1651</v>
      </c>
      <c r="I9624" s="8"/>
      <c r="J9624" s="8" t="s">
        <v>12630</v>
      </c>
      <c r="K9624" s="8" t="s">
        <v>12631</v>
      </c>
      <c r="L9624" s="8" t="s">
        <v>2055</v>
      </c>
      <c r="M9624" s="7" t="s">
        <v>1982</v>
      </c>
      <c r="N9624" s="9" t="s">
        <v>12633</v>
      </c>
    </row>
    <row r="9625" spans="1:14">
      <c r="A9625" s="7" t="s">
        <v>9897</v>
      </c>
      <c r="B9625" s="8"/>
      <c r="C9625" s="8" t="s">
        <v>19159</v>
      </c>
      <c r="D9625" s="8" t="s">
        <v>19160</v>
      </c>
      <c r="E9625" s="7" t="s">
        <v>12629</v>
      </c>
      <c r="F9625" s="8"/>
      <c r="G9625" s="8"/>
      <c r="H9625" s="8" t="s">
        <v>1651</v>
      </c>
      <c r="I9625" s="8"/>
      <c r="J9625" s="8" t="s">
        <v>12630</v>
      </c>
      <c r="K9625" s="8" t="s">
        <v>12631</v>
      </c>
      <c r="L9625" s="8" t="s">
        <v>2055</v>
      </c>
      <c r="M9625" s="7" t="s">
        <v>1982</v>
      </c>
      <c r="N9625" s="9" t="s">
        <v>12633</v>
      </c>
    </row>
    <row r="9626" spans="1:14">
      <c r="A9626" s="7" t="s">
        <v>9897</v>
      </c>
      <c r="B9626" s="7"/>
      <c r="C9626" s="7" t="s">
        <v>19161</v>
      </c>
      <c r="D9626" s="7" t="s">
        <v>19162</v>
      </c>
      <c r="E9626" s="7" t="s">
        <v>12629</v>
      </c>
      <c r="F9626" s="7"/>
      <c r="G9626" s="7"/>
      <c r="H9626" s="8" t="s">
        <v>1651</v>
      </c>
      <c r="I9626" s="8"/>
      <c r="J9626" s="8" t="s">
        <v>12630</v>
      </c>
      <c r="K9626" s="8" t="s">
        <v>12631</v>
      </c>
      <c r="L9626" s="8" t="s">
        <v>2055</v>
      </c>
      <c r="M9626" s="7" t="s">
        <v>1982</v>
      </c>
      <c r="N9626" s="9" t="s">
        <v>12633</v>
      </c>
    </row>
    <row r="9627" spans="1:14">
      <c r="A9627" s="7" t="s">
        <v>9897</v>
      </c>
      <c r="B9627" s="7"/>
      <c r="C9627" s="7" t="s">
        <v>19163</v>
      </c>
      <c r="D9627" s="7" t="s">
        <v>19164</v>
      </c>
      <c r="E9627" s="7" t="s">
        <v>12629</v>
      </c>
      <c r="F9627" s="7"/>
      <c r="G9627" s="7"/>
      <c r="H9627" s="8" t="s">
        <v>1651</v>
      </c>
      <c r="I9627" s="8"/>
      <c r="J9627" s="8" t="s">
        <v>12630</v>
      </c>
      <c r="K9627" s="8" t="s">
        <v>12631</v>
      </c>
      <c r="L9627" s="8" t="s">
        <v>2055</v>
      </c>
      <c r="M9627" s="7" t="s">
        <v>1982</v>
      </c>
      <c r="N9627" s="9" t="s">
        <v>12633</v>
      </c>
    </row>
    <row r="9628" spans="1:14">
      <c r="A9628" s="7" t="s">
        <v>9897</v>
      </c>
      <c r="B9628" s="8"/>
      <c r="C9628" s="8" t="s">
        <v>19165</v>
      </c>
      <c r="D9628" s="8" t="s">
        <v>19166</v>
      </c>
      <c r="E9628" s="7" t="s">
        <v>12629</v>
      </c>
      <c r="F9628" s="8"/>
      <c r="G9628" s="8"/>
      <c r="H9628" s="8" t="s">
        <v>1651</v>
      </c>
      <c r="I9628" s="8"/>
      <c r="J9628" s="8" t="s">
        <v>12630</v>
      </c>
      <c r="K9628" s="8" t="s">
        <v>12631</v>
      </c>
      <c r="L9628" s="8" t="s">
        <v>2055</v>
      </c>
      <c r="M9628" s="7" t="s">
        <v>1982</v>
      </c>
      <c r="N9628" s="9" t="s">
        <v>12633</v>
      </c>
    </row>
    <row r="9629" spans="1:14">
      <c r="A9629" s="7" t="s">
        <v>9897</v>
      </c>
      <c r="B9629" s="7"/>
      <c r="C9629" s="9" t="s">
        <v>19167</v>
      </c>
      <c r="D9629" s="9" t="s">
        <v>19168</v>
      </c>
      <c r="E9629" s="7" t="s">
        <v>12629</v>
      </c>
      <c r="F9629" s="7"/>
      <c r="G9629" s="7"/>
      <c r="H9629" s="7" t="s">
        <v>1651</v>
      </c>
      <c r="I9629" s="7"/>
      <c r="J9629" s="8" t="s">
        <v>12630</v>
      </c>
      <c r="K9629" s="7" t="s">
        <v>12631</v>
      </c>
      <c r="L9629" s="8" t="s">
        <v>2055</v>
      </c>
      <c r="M9629" s="7" t="s">
        <v>1982</v>
      </c>
      <c r="N9629" s="9" t="s">
        <v>12633</v>
      </c>
    </row>
    <row r="9630" spans="1:14">
      <c r="A9630" s="7" t="s">
        <v>9897</v>
      </c>
      <c r="B9630" s="7"/>
      <c r="C9630" s="9" t="s">
        <v>19169</v>
      </c>
      <c r="D9630" s="9" t="s">
        <v>19170</v>
      </c>
      <c r="E9630" s="7" t="s">
        <v>12629</v>
      </c>
      <c r="F9630" s="7"/>
      <c r="G9630" s="7"/>
      <c r="H9630" s="7" t="s">
        <v>1651</v>
      </c>
      <c r="I9630" s="7"/>
      <c r="J9630" s="8" t="s">
        <v>12630</v>
      </c>
      <c r="K9630" s="7" t="s">
        <v>12631</v>
      </c>
      <c r="L9630" s="8" t="s">
        <v>2055</v>
      </c>
      <c r="M9630" s="7" t="s">
        <v>1982</v>
      </c>
      <c r="N9630" s="9" t="s">
        <v>12633</v>
      </c>
    </row>
    <row r="9631" spans="1:14">
      <c r="A9631" s="7" t="s">
        <v>9897</v>
      </c>
      <c r="B9631" s="7"/>
      <c r="C9631" s="7" t="s">
        <v>19171</v>
      </c>
      <c r="D9631" s="7" t="s">
        <v>19172</v>
      </c>
      <c r="E9631" s="7" t="s">
        <v>12629</v>
      </c>
      <c r="F9631" s="7"/>
      <c r="G9631" s="7"/>
      <c r="H9631" s="8" t="s">
        <v>1651</v>
      </c>
      <c r="I9631" s="8"/>
      <c r="J9631" s="8" t="s">
        <v>12630</v>
      </c>
      <c r="K9631" s="8" t="s">
        <v>12631</v>
      </c>
      <c r="L9631" s="8" t="s">
        <v>2055</v>
      </c>
      <c r="M9631" s="7" t="s">
        <v>1982</v>
      </c>
      <c r="N9631" s="9" t="s">
        <v>12633</v>
      </c>
    </row>
    <row r="9632" spans="1:14">
      <c r="A9632" s="7" t="s">
        <v>9897</v>
      </c>
      <c r="B9632" s="7"/>
      <c r="C9632" s="7" t="s">
        <v>19173</v>
      </c>
      <c r="D9632" s="7" t="s">
        <v>19174</v>
      </c>
      <c r="E9632" s="7" t="s">
        <v>12629</v>
      </c>
      <c r="F9632" s="7"/>
      <c r="G9632" s="7"/>
      <c r="H9632" s="8" t="s">
        <v>1651</v>
      </c>
      <c r="I9632" s="8"/>
      <c r="J9632" s="8" t="s">
        <v>12630</v>
      </c>
      <c r="K9632" s="8" t="s">
        <v>12631</v>
      </c>
      <c r="L9632" s="8" t="s">
        <v>2055</v>
      </c>
      <c r="M9632" s="7" t="s">
        <v>1982</v>
      </c>
      <c r="N9632" s="9" t="s">
        <v>12633</v>
      </c>
    </row>
    <row r="9633" spans="1:14">
      <c r="A9633" s="7" t="s">
        <v>9897</v>
      </c>
      <c r="B9633" s="7"/>
      <c r="C9633" s="7" t="s">
        <v>19175</v>
      </c>
      <c r="D9633" s="7" t="s">
        <v>19176</v>
      </c>
      <c r="E9633" s="7" t="s">
        <v>12629</v>
      </c>
      <c r="F9633" s="7"/>
      <c r="G9633" s="7"/>
      <c r="H9633" s="7" t="s">
        <v>1651</v>
      </c>
      <c r="I9633" s="7"/>
      <c r="J9633" s="8" t="s">
        <v>12630</v>
      </c>
      <c r="K9633" s="7" t="s">
        <v>12631</v>
      </c>
      <c r="L9633" s="8" t="s">
        <v>2055</v>
      </c>
      <c r="M9633" s="7" t="s">
        <v>1982</v>
      </c>
      <c r="N9633" s="9" t="s">
        <v>12633</v>
      </c>
    </row>
    <row r="9634" spans="1:14">
      <c r="A9634" s="7" t="s">
        <v>9897</v>
      </c>
      <c r="B9634" s="7"/>
      <c r="C9634" s="7" t="s">
        <v>19177</v>
      </c>
      <c r="D9634" s="7" t="s">
        <v>19178</v>
      </c>
      <c r="E9634" s="7" t="s">
        <v>12629</v>
      </c>
      <c r="F9634" s="7"/>
      <c r="G9634" s="7"/>
      <c r="H9634" s="8" t="s">
        <v>1651</v>
      </c>
      <c r="I9634" s="8"/>
      <c r="J9634" s="8" t="s">
        <v>12630</v>
      </c>
      <c r="K9634" s="8" t="s">
        <v>12631</v>
      </c>
      <c r="L9634" s="8" t="s">
        <v>2055</v>
      </c>
      <c r="M9634" s="7" t="s">
        <v>1982</v>
      </c>
      <c r="N9634" s="9" t="s">
        <v>12633</v>
      </c>
    </row>
    <row r="9635" spans="1:14">
      <c r="A9635" s="7" t="s">
        <v>9897</v>
      </c>
      <c r="B9635" s="7"/>
      <c r="C9635" s="7" t="s">
        <v>19179</v>
      </c>
      <c r="D9635" s="7" t="s">
        <v>19180</v>
      </c>
      <c r="E9635" s="7" t="s">
        <v>12629</v>
      </c>
      <c r="F9635" s="7"/>
      <c r="G9635" s="7"/>
      <c r="H9635" s="8" t="s">
        <v>1651</v>
      </c>
      <c r="I9635" s="8"/>
      <c r="J9635" s="8" t="s">
        <v>12630</v>
      </c>
      <c r="K9635" s="8" t="s">
        <v>12631</v>
      </c>
      <c r="L9635" s="8" t="s">
        <v>2055</v>
      </c>
      <c r="M9635" s="7" t="s">
        <v>1982</v>
      </c>
      <c r="N9635" s="9" t="s">
        <v>12633</v>
      </c>
    </row>
    <row r="9636" spans="1:14">
      <c r="A9636" s="7" t="s">
        <v>9897</v>
      </c>
      <c r="B9636" s="7"/>
      <c r="C9636" s="7" t="s">
        <v>19181</v>
      </c>
      <c r="D9636" s="7" t="s">
        <v>19182</v>
      </c>
      <c r="E9636" s="7" t="s">
        <v>12629</v>
      </c>
      <c r="F9636" s="7"/>
      <c r="G9636" s="7"/>
      <c r="H9636" s="8" t="s">
        <v>1651</v>
      </c>
      <c r="I9636" s="8"/>
      <c r="J9636" s="8" t="s">
        <v>12630</v>
      </c>
      <c r="K9636" s="8" t="s">
        <v>12631</v>
      </c>
      <c r="L9636" s="8" t="s">
        <v>2055</v>
      </c>
      <c r="M9636" s="7" t="s">
        <v>1982</v>
      </c>
      <c r="N9636" s="9" t="s">
        <v>12633</v>
      </c>
    </row>
    <row r="9637" spans="1:14">
      <c r="A9637" s="7" t="s">
        <v>9897</v>
      </c>
      <c r="B9637" s="7"/>
      <c r="C9637" s="7" t="s">
        <v>19183</v>
      </c>
      <c r="D9637" s="7" t="s">
        <v>19184</v>
      </c>
      <c r="E9637" s="7" t="s">
        <v>12629</v>
      </c>
      <c r="F9637" s="7"/>
      <c r="G9637" s="7"/>
      <c r="H9637" s="8" t="s">
        <v>1651</v>
      </c>
      <c r="I9637" s="8"/>
      <c r="J9637" s="8" t="s">
        <v>12630</v>
      </c>
      <c r="K9637" s="8" t="s">
        <v>12631</v>
      </c>
      <c r="L9637" s="8" t="s">
        <v>2055</v>
      </c>
      <c r="M9637" s="7" t="s">
        <v>1982</v>
      </c>
      <c r="N9637" s="9" t="s">
        <v>12633</v>
      </c>
    </row>
    <row r="9638" spans="1:14">
      <c r="A9638" s="7" t="s">
        <v>9897</v>
      </c>
      <c r="B9638" s="7"/>
      <c r="C9638" s="7" t="s">
        <v>19185</v>
      </c>
      <c r="D9638" s="7" t="s">
        <v>19186</v>
      </c>
      <c r="E9638" s="7" t="s">
        <v>12629</v>
      </c>
      <c r="F9638" s="7"/>
      <c r="G9638" s="7"/>
      <c r="H9638" s="8" t="s">
        <v>1651</v>
      </c>
      <c r="I9638" s="8"/>
      <c r="J9638" s="8" t="s">
        <v>12630</v>
      </c>
      <c r="K9638" s="8" t="s">
        <v>12631</v>
      </c>
      <c r="L9638" s="8" t="s">
        <v>2055</v>
      </c>
      <c r="M9638" s="7" t="s">
        <v>1982</v>
      </c>
      <c r="N9638" s="9" t="s">
        <v>12633</v>
      </c>
    </row>
    <row r="9639" spans="1:14">
      <c r="A9639" s="7" t="s">
        <v>9897</v>
      </c>
      <c r="B9639" s="7"/>
      <c r="C9639" s="7" t="s">
        <v>19187</v>
      </c>
      <c r="D9639" s="7" t="s">
        <v>19188</v>
      </c>
      <c r="E9639" s="7" t="s">
        <v>12629</v>
      </c>
      <c r="F9639" s="7"/>
      <c r="G9639" s="7"/>
      <c r="H9639" s="8" t="s">
        <v>1651</v>
      </c>
      <c r="I9639" s="8"/>
      <c r="J9639" s="8" t="s">
        <v>12630</v>
      </c>
      <c r="K9639" s="8" t="s">
        <v>12631</v>
      </c>
      <c r="L9639" s="8" t="s">
        <v>2055</v>
      </c>
      <c r="M9639" s="7" t="s">
        <v>1982</v>
      </c>
      <c r="N9639" s="9" t="s">
        <v>12633</v>
      </c>
    </row>
    <row r="9640" spans="1:14">
      <c r="A9640" s="7" t="s">
        <v>9897</v>
      </c>
      <c r="B9640" s="7"/>
      <c r="C9640" s="7" t="s">
        <v>19189</v>
      </c>
      <c r="D9640" s="7" t="s">
        <v>19190</v>
      </c>
      <c r="E9640" s="7" t="s">
        <v>12629</v>
      </c>
      <c r="F9640" s="7"/>
      <c r="G9640" s="7"/>
      <c r="H9640" s="8" t="s">
        <v>1651</v>
      </c>
      <c r="I9640" s="8"/>
      <c r="J9640" s="8" t="s">
        <v>12630</v>
      </c>
      <c r="K9640" s="8" t="s">
        <v>12631</v>
      </c>
      <c r="L9640" s="8" t="s">
        <v>2055</v>
      </c>
      <c r="M9640" s="7" t="s">
        <v>1982</v>
      </c>
      <c r="N9640" s="9" t="s">
        <v>12633</v>
      </c>
    </row>
    <row r="9641" spans="1:14">
      <c r="A9641" s="6" t="s">
        <v>9897</v>
      </c>
      <c r="B9641" s="6"/>
      <c r="C9641" s="6" t="s">
        <v>19191</v>
      </c>
      <c r="D9641" s="6" t="s">
        <v>19192</v>
      </c>
      <c r="E9641" s="7" t="s">
        <v>12629</v>
      </c>
      <c r="F9641" s="6"/>
      <c r="G9641" s="6"/>
      <c r="H9641" s="7" t="s">
        <v>1651</v>
      </c>
      <c r="I9641" s="7"/>
      <c r="J9641" s="8" t="s">
        <v>12630</v>
      </c>
      <c r="K9641" s="7" t="s">
        <v>12631</v>
      </c>
      <c r="L9641" s="8" t="s">
        <v>2055</v>
      </c>
      <c r="M9641" s="7" t="s">
        <v>1982</v>
      </c>
      <c r="N9641" s="9" t="s">
        <v>12633</v>
      </c>
    </row>
    <row r="9642" spans="1:14">
      <c r="A9642" s="7" t="s">
        <v>9897</v>
      </c>
      <c r="B9642" s="7"/>
      <c r="C9642" s="9" t="s">
        <v>19193</v>
      </c>
      <c r="D9642" s="9" t="s">
        <v>19194</v>
      </c>
      <c r="E9642" s="7" t="s">
        <v>12629</v>
      </c>
      <c r="F9642" s="7"/>
      <c r="G9642" s="7"/>
      <c r="H9642" s="7" t="s">
        <v>1651</v>
      </c>
      <c r="I9642" s="7"/>
      <c r="J9642" s="8" t="s">
        <v>12630</v>
      </c>
      <c r="K9642" s="7" t="s">
        <v>12631</v>
      </c>
      <c r="L9642" s="8" t="s">
        <v>2055</v>
      </c>
      <c r="M9642" s="7" t="s">
        <v>1982</v>
      </c>
      <c r="N9642" s="9" t="s">
        <v>12633</v>
      </c>
    </row>
    <row r="9643" spans="1:14">
      <c r="A9643" s="7" t="s">
        <v>9897</v>
      </c>
      <c r="B9643" s="8"/>
      <c r="C9643" s="8" t="s">
        <v>19195</v>
      </c>
      <c r="D9643" s="8" t="s">
        <v>19196</v>
      </c>
      <c r="E9643" s="7" t="s">
        <v>12629</v>
      </c>
      <c r="F9643" s="8"/>
      <c r="G9643" s="8"/>
      <c r="H9643" s="8" t="s">
        <v>1651</v>
      </c>
      <c r="I9643" s="8"/>
      <c r="J9643" s="8" t="s">
        <v>12630</v>
      </c>
      <c r="K9643" s="8" t="s">
        <v>12631</v>
      </c>
      <c r="L9643" s="8" t="s">
        <v>2055</v>
      </c>
      <c r="M9643" s="7" t="s">
        <v>1982</v>
      </c>
      <c r="N9643" s="9" t="s">
        <v>12633</v>
      </c>
    </row>
    <row r="9644" spans="1:14">
      <c r="A9644" s="7" t="s">
        <v>9897</v>
      </c>
      <c r="B9644" s="7"/>
      <c r="C9644" s="7" t="s">
        <v>19197</v>
      </c>
      <c r="D9644" s="7" t="s">
        <v>19198</v>
      </c>
      <c r="E9644" s="7" t="s">
        <v>12629</v>
      </c>
      <c r="F9644" s="7"/>
      <c r="G9644" s="7"/>
      <c r="H9644" s="8" t="s">
        <v>1651</v>
      </c>
      <c r="I9644" s="8"/>
      <c r="J9644" s="8" t="s">
        <v>12630</v>
      </c>
      <c r="K9644" s="8" t="s">
        <v>12631</v>
      </c>
      <c r="L9644" s="8" t="s">
        <v>2055</v>
      </c>
      <c r="M9644" s="7" t="s">
        <v>1982</v>
      </c>
      <c r="N9644" s="9" t="s">
        <v>12633</v>
      </c>
    </row>
    <row r="9645" spans="1:14">
      <c r="A9645" s="7" t="s">
        <v>9897</v>
      </c>
      <c r="B9645" s="7"/>
      <c r="C9645" s="9" t="s">
        <v>19199</v>
      </c>
      <c r="D9645" s="9" t="s">
        <v>19200</v>
      </c>
      <c r="E9645" s="7" t="s">
        <v>12629</v>
      </c>
      <c r="F9645" s="7"/>
      <c r="G9645" s="7"/>
      <c r="H9645" s="7" t="s">
        <v>1651</v>
      </c>
      <c r="I9645" s="7"/>
      <c r="J9645" s="8" t="s">
        <v>12630</v>
      </c>
      <c r="K9645" s="7" t="s">
        <v>12631</v>
      </c>
      <c r="L9645" s="8" t="s">
        <v>2055</v>
      </c>
      <c r="M9645" s="7" t="s">
        <v>1982</v>
      </c>
      <c r="N9645" s="9" t="s">
        <v>12633</v>
      </c>
    </row>
    <row r="9646" spans="1:14">
      <c r="A9646" s="7" t="s">
        <v>9897</v>
      </c>
      <c r="B9646" s="7"/>
      <c r="C9646" s="7" t="s">
        <v>19201</v>
      </c>
      <c r="D9646" s="7" t="s">
        <v>19202</v>
      </c>
      <c r="E9646" s="7" t="s">
        <v>12629</v>
      </c>
      <c r="F9646" s="7"/>
      <c r="G9646" s="7"/>
      <c r="H9646" s="8" t="s">
        <v>1651</v>
      </c>
      <c r="I9646" s="8"/>
      <c r="J9646" s="8" t="s">
        <v>12630</v>
      </c>
      <c r="K9646" s="8" t="s">
        <v>12631</v>
      </c>
      <c r="L9646" s="8" t="s">
        <v>2055</v>
      </c>
      <c r="M9646" s="7" t="s">
        <v>1982</v>
      </c>
      <c r="N9646" s="9" t="s">
        <v>12633</v>
      </c>
    </row>
    <row r="9647" spans="1:14">
      <c r="A9647" s="7" t="s">
        <v>9897</v>
      </c>
      <c r="B9647" s="7"/>
      <c r="C9647" s="7" t="s">
        <v>19203</v>
      </c>
      <c r="D9647" s="7" t="s">
        <v>19204</v>
      </c>
      <c r="E9647" s="7" t="s">
        <v>12629</v>
      </c>
      <c r="F9647" s="7"/>
      <c r="G9647" s="7"/>
      <c r="H9647" s="8" t="s">
        <v>1651</v>
      </c>
      <c r="I9647" s="8"/>
      <c r="J9647" s="8" t="s">
        <v>12630</v>
      </c>
      <c r="K9647" s="8" t="s">
        <v>12631</v>
      </c>
      <c r="L9647" s="8" t="s">
        <v>2055</v>
      </c>
      <c r="M9647" s="7" t="s">
        <v>1982</v>
      </c>
      <c r="N9647" s="9" t="s">
        <v>12633</v>
      </c>
    </row>
    <row r="9648" spans="1:14">
      <c r="A9648" s="7" t="s">
        <v>9897</v>
      </c>
      <c r="B9648" s="8"/>
      <c r="C9648" s="8" t="s">
        <v>19205</v>
      </c>
      <c r="D9648" s="8" t="s">
        <v>19206</v>
      </c>
      <c r="E9648" s="7" t="s">
        <v>12629</v>
      </c>
      <c r="F9648" s="8"/>
      <c r="G9648" s="8"/>
      <c r="H9648" s="8" t="s">
        <v>1651</v>
      </c>
      <c r="I9648" s="8"/>
      <c r="J9648" s="8" t="s">
        <v>12630</v>
      </c>
      <c r="K9648" s="8" t="s">
        <v>12631</v>
      </c>
      <c r="L9648" s="8" t="s">
        <v>2055</v>
      </c>
      <c r="M9648" s="7" t="s">
        <v>1982</v>
      </c>
      <c r="N9648" s="9" t="s">
        <v>12633</v>
      </c>
    </row>
    <row r="9649" spans="1:14">
      <c r="A9649" s="7" t="s">
        <v>9897</v>
      </c>
      <c r="B9649" s="7"/>
      <c r="C9649" s="7" t="s">
        <v>19207</v>
      </c>
      <c r="D9649" s="7" t="s">
        <v>19208</v>
      </c>
      <c r="E9649" s="7" t="s">
        <v>12629</v>
      </c>
      <c r="F9649" s="7"/>
      <c r="G9649" s="7"/>
      <c r="H9649" s="8" t="s">
        <v>1651</v>
      </c>
      <c r="I9649" s="8"/>
      <c r="J9649" s="8" t="s">
        <v>12630</v>
      </c>
      <c r="K9649" s="8" t="s">
        <v>12631</v>
      </c>
      <c r="L9649" s="8" t="s">
        <v>2055</v>
      </c>
      <c r="M9649" s="7" t="s">
        <v>1982</v>
      </c>
      <c r="N9649" s="9" t="s">
        <v>12633</v>
      </c>
    </row>
    <row r="9650" spans="1:14">
      <c r="A9650" s="7" t="s">
        <v>9897</v>
      </c>
      <c r="B9650" s="7"/>
      <c r="C9650" s="8" t="s">
        <v>19209</v>
      </c>
      <c r="D9650" s="8" t="s">
        <v>19210</v>
      </c>
      <c r="E9650" s="7" t="s">
        <v>12629</v>
      </c>
      <c r="F9650" s="8"/>
      <c r="G9650" s="8"/>
      <c r="H9650" s="8" t="s">
        <v>1651</v>
      </c>
      <c r="I9650" s="8"/>
      <c r="J9650" s="8" t="s">
        <v>12630</v>
      </c>
      <c r="K9650" s="8" t="s">
        <v>12631</v>
      </c>
      <c r="L9650" s="8" t="s">
        <v>2055</v>
      </c>
      <c r="M9650" s="7" t="s">
        <v>1982</v>
      </c>
      <c r="N9650" s="9" t="s">
        <v>12633</v>
      </c>
    </row>
    <row r="9651" spans="1:14">
      <c r="A9651" s="7" t="s">
        <v>9897</v>
      </c>
      <c r="B9651" s="7"/>
      <c r="C9651" s="7" t="s">
        <v>19211</v>
      </c>
      <c r="D9651" s="7" t="s">
        <v>19212</v>
      </c>
      <c r="E9651" s="7" t="s">
        <v>12629</v>
      </c>
      <c r="F9651" s="7"/>
      <c r="G9651" s="7"/>
      <c r="H9651" s="8" t="s">
        <v>1651</v>
      </c>
      <c r="I9651" s="8"/>
      <c r="J9651" s="8" t="s">
        <v>12630</v>
      </c>
      <c r="K9651" s="8" t="s">
        <v>12631</v>
      </c>
      <c r="L9651" s="8" t="s">
        <v>2055</v>
      </c>
      <c r="M9651" s="7" t="s">
        <v>1982</v>
      </c>
      <c r="N9651" s="9" t="s">
        <v>12633</v>
      </c>
    </row>
    <row r="9652" spans="1:14">
      <c r="A9652" s="7" t="s">
        <v>9897</v>
      </c>
      <c r="B9652" s="7"/>
      <c r="C9652" s="7" t="s">
        <v>19213</v>
      </c>
      <c r="D9652" s="7" t="s">
        <v>19214</v>
      </c>
      <c r="E9652" s="7" t="s">
        <v>12629</v>
      </c>
      <c r="F9652" s="7"/>
      <c r="G9652" s="7"/>
      <c r="H9652" s="8" t="s">
        <v>1651</v>
      </c>
      <c r="I9652" s="8"/>
      <c r="J9652" s="8" t="s">
        <v>12630</v>
      </c>
      <c r="K9652" s="8" t="s">
        <v>12631</v>
      </c>
      <c r="L9652" s="8" t="s">
        <v>2055</v>
      </c>
      <c r="M9652" s="7" t="s">
        <v>1982</v>
      </c>
      <c r="N9652" s="9" t="s">
        <v>12633</v>
      </c>
    </row>
    <row r="9653" spans="1:14">
      <c r="A9653" s="7" t="s">
        <v>9897</v>
      </c>
      <c r="B9653" s="7"/>
      <c r="C9653" s="7" t="s">
        <v>19215</v>
      </c>
      <c r="D9653" s="7" t="s">
        <v>19214</v>
      </c>
      <c r="E9653" s="7" t="s">
        <v>12629</v>
      </c>
      <c r="F9653" s="7"/>
      <c r="G9653" s="7"/>
      <c r="H9653" s="8" t="s">
        <v>1651</v>
      </c>
      <c r="I9653" s="8"/>
      <c r="J9653" s="8" t="s">
        <v>12630</v>
      </c>
      <c r="K9653" s="8" t="s">
        <v>12631</v>
      </c>
      <c r="L9653" s="8" t="s">
        <v>2055</v>
      </c>
      <c r="M9653" s="7" t="s">
        <v>1982</v>
      </c>
      <c r="N9653" s="9" t="s">
        <v>12633</v>
      </c>
    </row>
    <row r="9654" spans="1:14">
      <c r="A9654" s="7" t="s">
        <v>9897</v>
      </c>
      <c r="B9654" s="7"/>
      <c r="C9654" s="7" t="s">
        <v>19216</v>
      </c>
      <c r="D9654" s="7" t="s">
        <v>19217</v>
      </c>
      <c r="E9654" s="7" t="s">
        <v>12629</v>
      </c>
      <c r="F9654" s="7"/>
      <c r="G9654" s="7"/>
      <c r="H9654" s="8" t="s">
        <v>1651</v>
      </c>
      <c r="I9654" s="8"/>
      <c r="J9654" s="8" t="s">
        <v>12630</v>
      </c>
      <c r="K9654" s="8" t="s">
        <v>12631</v>
      </c>
      <c r="L9654" s="8" t="s">
        <v>2055</v>
      </c>
      <c r="M9654" s="7" t="s">
        <v>1982</v>
      </c>
      <c r="N9654" s="9" t="s">
        <v>12633</v>
      </c>
    </row>
    <row r="9655" spans="1:14">
      <c r="A9655" s="7" t="s">
        <v>9897</v>
      </c>
      <c r="B9655" s="7"/>
      <c r="C9655" s="7" t="s">
        <v>19218</v>
      </c>
      <c r="D9655" s="7" t="s">
        <v>19219</v>
      </c>
      <c r="E9655" s="7" t="s">
        <v>12629</v>
      </c>
      <c r="F9655" s="7"/>
      <c r="G9655" s="7"/>
      <c r="H9655" s="8" t="s">
        <v>1651</v>
      </c>
      <c r="I9655" s="8"/>
      <c r="J9655" s="8" t="s">
        <v>12630</v>
      </c>
      <c r="K9655" s="8" t="s">
        <v>12631</v>
      </c>
      <c r="L9655" s="8" t="s">
        <v>2055</v>
      </c>
      <c r="M9655" s="7" t="s">
        <v>1982</v>
      </c>
      <c r="N9655" s="9" t="s">
        <v>12633</v>
      </c>
    </row>
    <row r="9656" spans="1:14">
      <c r="A9656" s="7" t="s">
        <v>9897</v>
      </c>
      <c r="B9656" s="7"/>
      <c r="C9656" s="7" t="s">
        <v>19220</v>
      </c>
      <c r="D9656" s="7" t="s">
        <v>19221</v>
      </c>
      <c r="E9656" s="7" t="s">
        <v>12629</v>
      </c>
      <c r="F9656" s="7"/>
      <c r="G9656" s="7"/>
      <c r="H9656" s="8" t="s">
        <v>1651</v>
      </c>
      <c r="I9656" s="8"/>
      <c r="J9656" s="8" t="s">
        <v>12630</v>
      </c>
      <c r="K9656" s="8" t="s">
        <v>12631</v>
      </c>
      <c r="L9656" s="8" t="s">
        <v>2055</v>
      </c>
      <c r="M9656" s="7" t="s">
        <v>1982</v>
      </c>
      <c r="N9656" s="9" t="s">
        <v>12633</v>
      </c>
    </row>
    <row r="9657" spans="1:14">
      <c r="A9657" s="7" t="s">
        <v>9897</v>
      </c>
      <c r="B9657" s="7"/>
      <c r="C9657" s="7" t="s">
        <v>19222</v>
      </c>
      <c r="D9657" s="7" t="s">
        <v>19223</v>
      </c>
      <c r="E9657" s="7" t="s">
        <v>12629</v>
      </c>
      <c r="F9657" s="7"/>
      <c r="G9657" s="7"/>
      <c r="H9657" s="8" t="s">
        <v>1651</v>
      </c>
      <c r="I9657" s="8"/>
      <c r="J9657" s="8" t="s">
        <v>12630</v>
      </c>
      <c r="K9657" s="8" t="s">
        <v>12631</v>
      </c>
      <c r="L9657" s="8" t="s">
        <v>2055</v>
      </c>
      <c r="M9657" s="7" t="s">
        <v>1982</v>
      </c>
      <c r="N9657" s="9" t="s">
        <v>12633</v>
      </c>
    </row>
    <row r="9658" spans="1:14">
      <c r="A9658" s="7" t="s">
        <v>9897</v>
      </c>
      <c r="B9658" s="7"/>
      <c r="C9658" s="7" t="s">
        <v>19224</v>
      </c>
      <c r="D9658" s="7" t="s">
        <v>19225</v>
      </c>
      <c r="E9658" s="7" t="s">
        <v>12629</v>
      </c>
      <c r="F9658" s="7"/>
      <c r="G9658" s="7"/>
      <c r="H9658" s="8" t="s">
        <v>1651</v>
      </c>
      <c r="I9658" s="8"/>
      <c r="J9658" s="8" t="s">
        <v>12630</v>
      </c>
      <c r="K9658" s="8" t="s">
        <v>12631</v>
      </c>
      <c r="L9658" s="8" t="s">
        <v>2055</v>
      </c>
      <c r="M9658" s="7" t="s">
        <v>1982</v>
      </c>
      <c r="N9658" s="9" t="s">
        <v>12633</v>
      </c>
    </row>
    <row r="9659" spans="1:14">
      <c r="A9659" s="7" t="s">
        <v>9897</v>
      </c>
      <c r="B9659" s="7"/>
      <c r="C9659" s="7" t="s">
        <v>19226</v>
      </c>
      <c r="D9659" s="7" t="s">
        <v>19227</v>
      </c>
      <c r="E9659" s="7" t="s">
        <v>12629</v>
      </c>
      <c r="F9659" s="7"/>
      <c r="G9659" s="7"/>
      <c r="H9659" s="8" t="s">
        <v>1651</v>
      </c>
      <c r="I9659" s="8"/>
      <c r="J9659" s="8" t="s">
        <v>12630</v>
      </c>
      <c r="K9659" s="8" t="s">
        <v>12631</v>
      </c>
      <c r="L9659" s="8" t="s">
        <v>2055</v>
      </c>
      <c r="M9659" s="7" t="s">
        <v>1982</v>
      </c>
      <c r="N9659" s="9" t="s">
        <v>12633</v>
      </c>
    </row>
    <row r="9660" spans="1:14">
      <c r="A9660" s="7" t="s">
        <v>9897</v>
      </c>
      <c r="B9660" s="7"/>
      <c r="C9660" s="9" t="s">
        <v>19228</v>
      </c>
      <c r="D9660" s="9" t="s">
        <v>19229</v>
      </c>
      <c r="E9660" s="7" t="s">
        <v>12629</v>
      </c>
      <c r="F9660" s="7"/>
      <c r="G9660" s="7"/>
      <c r="H9660" s="7" t="s">
        <v>1651</v>
      </c>
      <c r="I9660" s="7"/>
      <c r="J9660" s="8" t="s">
        <v>12630</v>
      </c>
      <c r="K9660" s="7" t="s">
        <v>12631</v>
      </c>
      <c r="L9660" s="8" t="s">
        <v>2055</v>
      </c>
      <c r="M9660" s="7" t="s">
        <v>1982</v>
      </c>
      <c r="N9660" s="9" t="s">
        <v>12633</v>
      </c>
    </row>
    <row r="9661" spans="1:14">
      <c r="A9661" s="7" t="s">
        <v>9897</v>
      </c>
      <c r="B9661" s="7"/>
      <c r="C9661" s="7" t="s">
        <v>19230</v>
      </c>
      <c r="D9661" s="7" t="s">
        <v>19231</v>
      </c>
      <c r="E9661" s="7" t="s">
        <v>12629</v>
      </c>
      <c r="F9661" s="7"/>
      <c r="G9661" s="7"/>
      <c r="H9661" s="8" t="s">
        <v>1651</v>
      </c>
      <c r="I9661" s="8"/>
      <c r="J9661" s="8" t="s">
        <v>12630</v>
      </c>
      <c r="K9661" s="8" t="s">
        <v>12631</v>
      </c>
      <c r="L9661" s="8" t="s">
        <v>2055</v>
      </c>
      <c r="M9661" s="7" t="s">
        <v>1982</v>
      </c>
      <c r="N9661" s="9" t="s">
        <v>12633</v>
      </c>
    </row>
    <row r="9662" spans="1:14">
      <c r="A9662" s="7" t="s">
        <v>9897</v>
      </c>
      <c r="B9662" s="7"/>
      <c r="C9662" s="8" t="s">
        <v>19232</v>
      </c>
      <c r="D9662" s="8" t="s">
        <v>19233</v>
      </c>
      <c r="E9662" s="7" t="s">
        <v>12629</v>
      </c>
      <c r="F9662" s="8"/>
      <c r="G9662" s="8"/>
      <c r="H9662" s="8" t="s">
        <v>1651</v>
      </c>
      <c r="I9662" s="8"/>
      <c r="J9662" s="8" t="s">
        <v>12630</v>
      </c>
      <c r="K9662" s="8" t="s">
        <v>12631</v>
      </c>
      <c r="L9662" s="8" t="s">
        <v>2055</v>
      </c>
      <c r="M9662" s="7" t="s">
        <v>1982</v>
      </c>
      <c r="N9662" s="9" t="s">
        <v>12633</v>
      </c>
    </row>
    <row r="9663" spans="1:14">
      <c r="A9663" s="7" t="s">
        <v>9897</v>
      </c>
      <c r="B9663" s="7"/>
      <c r="C9663" s="8" t="s">
        <v>19234</v>
      </c>
      <c r="D9663" s="8" t="s">
        <v>19235</v>
      </c>
      <c r="E9663" s="7" t="s">
        <v>12629</v>
      </c>
      <c r="F9663" s="8"/>
      <c r="G9663" s="8"/>
      <c r="H9663" s="8" t="s">
        <v>1651</v>
      </c>
      <c r="I9663" s="8"/>
      <c r="J9663" s="8" t="s">
        <v>12630</v>
      </c>
      <c r="K9663" s="8" t="s">
        <v>12631</v>
      </c>
      <c r="L9663" s="8" t="s">
        <v>2055</v>
      </c>
      <c r="M9663" s="7" t="s">
        <v>1982</v>
      </c>
      <c r="N9663" s="9" t="s">
        <v>12633</v>
      </c>
    </row>
    <row r="9664" spans="1:14">
      <c r="A9664" s="7" t="s">
        <v>9897</v>
      </c>
      <c r="B9664" s="8"/>
      <c r="C9664" s="8" t="s">
        <v>19236</v>
      </c>
      <c r="D9664" s="8" t="s">
        <v>19237</v>
      </c>
      <c r="E9664" s="7" t="s">
        <v>12629</v>
      </c>
      <c r="F9664" s="8"/>
      <c r="G9664" s="8"/>
      <c r="H9664" s="8" t="s">
        <v>1651</v>
      </c>
      <c r="I9664" s="8"/>
      <c r="J9664" s="8" t="s">
        <v>12630</v>
      </c>
      <c r="K9664" s="8" t="s">
        <v>12631</v>
      </c>
      <c r="L9664" s="8" t="s">
        <v>2055</v>
      </c>
      <c r="M9664" s="7" t="s">
        <v>1982</v>
      </c>
      <c r="N9664" s="9" t="s">
        <v>12633</v>
      </c>
    </row>
    <row r="9665" spans="1:14">
      <c r="A9665" s="7" t="s">
        <v>9897</v>
      </c>
      <c r="B9665" s="7"/>
      <c r="C9665" s="7" t="s">
        <v>19238</v>
      </c>
      <c r="D9665" s="7" t="s">
        <v>19239</v>
      </c>
      <c r="E9665" s="7" t="s">
        <v>12629</v>
      </c>
      <c r="F9665" s="7"/>
      <c r="G9665" s="7"/>
      <c r="H9665" s="7" t="s">
        <v>1651</v>
      </c>
      <c r="I9665" s="7"/>
      <c r="J9665" s="8" t="s">
        <v>12630</v>
      </c>
      <c r="K9665" s="7" t="s">
        <v>12631</v>
      </c>
      <c r="L9665" s="8" t="s">
        <v>2055</v>
      </c>
      <c r="M9665" s="7" t="s">
        <v>1982</v>
      </c>
      <c r="N9665" s="9" t="s">
        <v>12633</v>
      </c>
    </row>
    <row r="9666" spans="1:14">
      <c r="A9666" s="7" t="s">
        <v>9897</v>
      </c>
      <c r="B9666" s="8"/>
      <c r="C9666" s="8" t="s">
        <v>19240</v>
      </c>
      <c r="D9666" s="8" t="s">
        <v>19241</v>
      </c>
      <c r="E9666" s="7" t="s">
        <v>12629</v>
      </c>
      <c r="F9666" s="8"/>
      <c r="G9666" s="8"/>
      <c r="H9666" s="8" t="s">
        <v>1651</v>
      </c>
      <c r="I9666" s="8"/>
      <c r="J9666" s="8" t="s">
        <v>12630</v>
      </c>
      <c r="K9666" s="8" t="s">
        <v>12631</v>
      </c>
      <c r="L9666" s="8" t="s">
        <v>2055</v>
      </c>
      <c r="M9666" s="7" t="s">
        <v>1982</v>
      </c>
      <c r="N9666" s="9" t="s">
        <v>12633</v>
      </c>
    </row>
    <row r="9667" spans="1:14">
      <c r="A9667" s="7" t="s">
        <v>9897</v>
      </c>
      <c r="B9667" s="8"/>
      <c r="C9667" s="8" t="s">
        <v>19242</v>
      </c>
      <c r="D9667" s="8" t="s">
        <v>19243</v>
      </c>
      <c r="E9667" s="7" t="s">
        <v>12629</v>
      </c>
      <c r="F9667" s="8"/>
      <c r="G9667" s="8"/>
      <c r="H9667" s="8" t="s">
        <v>1651</v>
      </c>
      <c r="I9667" s="8"/>
      <c r="J9667" s="8" t="s">
        <v>12630</v>
      </c>
      <c r="K9667" s="8" t="s">
        <v>12631</v>
      </c>
      <c r="L9667" s="8" t="s">
        <v>2055</v>
      </c>
      <c r="M9667" s="7" t="s">
        <v>1982</v>
      </c>
      <c r="N9667" s="9" t="s">
        <v>12633</v>
      </c>
    </row>
    <row r="9668" spans="1:14">
      <c r="A9668" s="7" t="s">
        <v>9897</v>
      </c>
      <c r="B9668" s="7"/>
      <c r="C9668" s="7" t="s">
        <v>19244</v>
      </c>
      <c r="D9668" s="7" t="s">
        <v>19245</v>
      </c>
      <c r="E9668" s="7" t="s">
        <v>12629</v>
      </c>
      <c r="F9668" s="7"/>
      <c r="G9668" s="7"/>
      <c r="H9668" s="8" t="s">
        <v>1651</v>
      </c>
      <c r="I9668" s="8"/>
      <c r="J9668" s="8" t="s">
        <v>12630</v>
      </c>
      <c r="K9668" s="8" t="s">
        <v>12631</v>
      </c>
      <c r="L9668" s="8" t="s">
        <v>2055</v>
      </c>
      <c r="M9668" s="7" t="s">
        <v>1982</v>
      </c>
      <c r="N9668" s="9" t="s">
        <v>12633</v>
      </c>
    </row>
    <row r="9669" spans="1:14">
      <c r="A9669" s="7" t="s">
        <v>9897</v>
      </c>
      <c r="B9669" s="7"/>
      <c r="C9669" s="7" t="s">
        <v>19246</v>
      </c>
      <c r="D9669" s="7" t="s">
        <v>19247</v>
      </c>
      <c r="E9669" s="7" t="s">
        <v>12629</v>
      </c>
      <c r="F9669" s="7"/>
      <c r="G9669" s="7"/>
      <c r="H9669" s="8" t="s">
        <v>1651</v>
      </c>
      <c r="I9669" s="8"/>
      <c r="J9669" s="8" t="s">
        <v>12630</v>
      </c>
      <c r="K9669" s="8" t="s">
        <v>12631</v>
      </c>
      <c r="L9669" s="8" t="s">
        <v>2055</v>
      </c>
      <c r="M9669" s="7" t="s">
        <v>1982</v>
      </c>
      <c r="N9669" s="9" t="s">
        <v>12633</v>
      </c>
    </row>
    <row r="9670" spans="1:14">
      <c r="A9670" s="7" t="s">
        <v>9897</v>
      </c>
      <c r="B9670" s="7"/>
      <c r="C9670" s="7" t="s">
        <v>19248</v>
      </c>
      <c r="D9670" s="7" t="s">
        <v>19249</v>
      </c>
      <c r="E9670" s="7" t="s">
        <v>12629</v>
      </c>
      <c r="F9670" s="7"/>
      <c r="G9670" s="7"/>
      <c r="H9670" s="8" t="s">
        <v>1651</v>
      </c>
      <c r="I9670" s="8"/>
      <c r="J9670" s="8" t="s">
        <v>12630</v>
      </c>
      <c r="K9670" s="8" t="s">
        <v>12631</v>
      </c>
      <c r="L9670" s="8" t="s">
        <v>2055</v>
      </c>
      <c r="M9670" s="7" t="s">
        <v>1982</v>
      </c>
      <c r="N9670" s="9" t="s">
        <v>12633</v>
      </c>
    </row>
    <row r="9671" spans="1:14">
      <c r="A9671" s="7" t="s">
        <v>9897</v>
      </c>
      <c r="B9671" s="7"/>
      <c r="C9671" s="7" t="s">
        <v>19250</v>
      </c>
      <c r="D9671" s="7" t="s">
        <v>19251</v>
      </c>
      <c r="E9671" s="7" t="s">
        <v>12629</v>
      </c>
      <c r="F9671" s="7"/>
      <c r="G9671" s="7"/>
      <c r="H9671" s="7" t="s">
        <v>1651</v>
      </c>
      <c r="I9671" s="7"/>
      <c r="J9671" s="8" t="s">
        <v>12630</v>
      </c>
      <c r="K9671" s="7" t="s">
        <v>12631</v>
      </c>
      <c r="L9671" s="8" t="s">
        <v>2055</v>
      </c>
      <c r="M9671" s="7" t="s">
        <v>1982</v>
      </c>
      <c r="N9671" s="9" t="s">
        <v>12633</v>
      </c>
    </row>
    <row r="9672" spans="1:14">
      <c r="A9672" s="7" t="s">
        <v>9897</v>
      </c>
      <c r="B9672" s="8"/>
      <c r="C9672" s="8" t="s">
        <v>19252</v>
      </c>
      <c r="D9672" s="8" t="s">
        <v>19253</v>
      </c>
      <c r="E9672" s="7" t="s">
        <v>12629</v>
      </c>
      <c r="F9672" s="8"/>
      <c r="G9672" s="8"/>
      <c r="H9672" s="8" t="s">
        <v>1651</v>
      </c>
      <c r="I9672" s="8"/>
      <c r="J9672" s="8" t="s">
        <v>12630</v>
      </c>
      <c r="K9672" s="8" t="s">
        <v>12631</v>
      </c>
      <c r="L9672" s="8" t="s">
        <v>2055</v>
      </c>
      <c r="M9672" s="7" t="s">
        <v>1982</v>
      </c>
      <c r="N9672" s="9" t="s">
        <v>12633</v>
      </c>
    </row>
    <row r="9673" spans="1:14">
      <c r="A9673" s="7" t="s">
        <v>9897</v>
      </c>
      <c r="B9673" s="8"/>
      <c r="C9673" s="8" t="s">
        <v>19254</v>
      </c>
      <c r="D9673" s="8" t="s">
        <v>19255</v>
      </c>
      <c r="E9673" s="7" t="s">
        <v>12629</v>
      </c>
      <c r="F9673" s="8"/>
      <c r="G9673" s="8"/>
      <c r="H9673" s="8" t="s">
        <v>1651</v>
      </c>
      <c r="I9673" s="8"/>
      <c r="J9673" s="8" t="s">
        <v>12630</v>
      </c>
      <c r="K9673" s="8" t="s">
        <v>12631</v>
      </c>
      <c r="L9673" s="8" t="s">
        <v>2055</v>
      </c>
      <c r="M9673" s="7" t="s">
        <v>1982</v>
      </c>
      <c r="N9673" s="9" t="s">
        <v>12633</v>
      </c>
    </row>
    <row r="9674" spans="1:14">
      <c r="A9674" s="7" t="s">
        <v>9897</v>
      </c>
      <c r="B9674" s="8"/>
      <c r="C9674" s="8" t="s">
        <v>19256</v>
      </c>
      <c r="D9674" s="8" t="s">
        <v>19257</v>
      </c>
      <c r="E9674" s="7" t="s">
        <v>12629</v>
      </c>
      <c r="F9674" s="8"/>
      <c r="G9674" s="8"/>
      <c r="H9674" s="8" t="s">
        <v>1651</v>
      </c>
      <c r="I9674" s="8"/>
      <c r="J9674" s="8" t="s">
        <v>12630</v>
      </c>
      <c r="K9674" s="8" t="s">
        <v>12631</v>
      </c>
      <c r="L9674" s="8" t="s">
        <v>2055</v>
      </c>
      <c r="M9674" s="7" t="s">
        <v>1982</v>
      </c>
      <c r="N9674" s="9" t="s">
        <v>12633</v>
      </c>
    </row>
    <row r="9675" spans="1:14">
      <c r="A9675" s="7" t="s">
        <v>9897</v>
      </c>
      <c r="B9675" s="7"/>
      <c r="C9675" s="7" t="s">
        <v>19258</v>
      </c>
      <c r="D9675" s="7" t="s">
        <v>19259</v>
      </c>
      <c r="E9675" s="7" t="s">
        <v>12629</v>
      </c>
      <c r="F9675" s="7"/>
      <c r="G9675" s="7"/>
      <c r="H9675" s="8" t="s">
        <v>1651</v>
      </c>
      <c r="I9675" s="8"/>
      <c r="J9675" s="8" t="s">
        <v>12630</v>
      </c>
      <c r="K9675" s="8" t="s">
        <v>12631</v>
      </c>
      <c r="L9675" s="8" t="s">
        <v>2055</v>
      </c>
      <c r="M9675" s="7" t="s">
        <v>1982</v>
      </c>
      <c r="N9675" s="9" t="s">
        <v>12633</v>
      </c>
    </row>
    <row r="9676" spans="1:14">
      <c r="A9676" s="7" t="s">
        <v>9897</v>
      </c>
      <c r="B9676" s="7"/>
      <c r="C9676" s="7" t="s">
        <v>19260</v>
      </c>
      <c r="D9676" s="7" t="s">
        <v>19261</v>
      </c>
      <c r="E9676" s="7" t="s">
        <v>12629</v>
      </c>
      <c r="F9676" s="7"/>
      <c r="G9676" s="7"/>
      <c r="H9676" s="8" t="s">
        <v>1651</v>
      </c>
      <c r="I9676" s="8"/>
      <c r="J9676" s="8" t="s">
        <v>12630</v>
      </c>
      <c r="K9676" s="8" t="s">
        <v>12631</v>
      </c>
      <c r="L9676" s="8" t="s">
        <v>2055</v>
      </c>
      <c r="M9676" s="7" t="s">
        <v>1982</v>
      </c>
      <c r="N9676" s="9" t="s">
        <v>12633</v>
      </c>
    </row>
    <row r="9677" spans="1:14">
      <c r="A9677" s="7" t="s">
        <v>9897</v>
      </c>
      <c r="B9677" s="7"/>
      <c r="C9677" s="7" t="s">
        <v>19262</v>
      </c>
      <c r="D9677" s="7" t="s">
        <v>19263</v>
      </c>
      <c r="E9677" s="7" t="s">
        <v>12629</v>
      </c>
      <c r="F9677" s="7"/>
      <c r="G9677" s="7"/>
      <c r="H9677" s="8" t="s">
        <v>1651</v>
      </c>
      <c r="I9677" s="8"/>
      <c r="J9677" s="8" t="s">
        <v>12630</v>
      </c>
      <c r="K9677" s="8" t="s">
        <v>12631</v>
      </c>
      <c r="L9677" s="8" t="s">
        <v>2055</v>
      </c>
      <c r="M9677" s="7" t="s">
        <v>1982</v>
      </c>
      <c r="N9677" s="9" t="s">
        <v>12633</v>
      </c>
    </row>
    <row r="9678" spans="1:14">
      <c r="A9678" s="7" t="s">
        <v>9897</v>
      </c>
      <c r="B9678" s="7"/>
      <c r="C9678" s="7" t="s">
        <v>19264</v>
      </c>
      <c r="D9678" s="7" t="s">
        <v>19265</v>
      </c>
      <c r="E9678" s="7" t="s">
        <v>12629</v>
      </c>
      <c r="F9678" s="7"/>
      <c r="G9678" s="7"/>
      <c r="H9678" s="8" t="s">
        <v>1651</v>
      </c>
      <c r="I9678" s="8"/>
      <c r="J9678" s="8" t="s">
        <v>12630</v>
      </c>
      <c r="K9678" s="8" t="s">
        <v>12631</v>
      </c>
      <c r="L9678" s="8" t="s">
        <v>2055</v>
      </c>
      <c r="M9678" s="7" t="s">
        <v>1982</v>
      </c>
      <c r="N9678" s="9" t="s">
        <v>12633</v>
      </c>
    </row>
    <row r="9679" spans="1:14">
      <c r="A9679" s="7" t="s">
        <v>9897</v>
      </c>
      <c r="B9679" s="7"/>
      <c r="C9679" s="7" t="s">
        <v>19266</v>
      </c>
      <c r="D9679" s="7" t="s">
        <v>19267</v>
      </c>
      <c r="E9679" s="7" t="s">
        <v>12629</v>
      </c>
      <c r="F9679" s="7"/>
      <c r="G9679" s="7"/>
      <c r="H9679" s="8" t="s">
        <v>1651</v>
      </c>
      <c r="I9679" s="8"/>
      <c r="J9679" s="8" t="s">
        <v>12630</v>
      </c>
      <c r="K9679" s="8" t="s">
        <v>12631</v>
      </c>
      <c r="L9679" s="8" t="s">
        <v>2055</v>
      </c>
      <c r="M9679" s="7" t="s">
        <v>1982</v>
      </c>
      <c r="N9679" s="9" t="s">
        <v>12633</v>
      </c>
    </row>
    <row r="9680" spans="1:14">
      <c r="A9680" s="7" t="s">
        <v>9897</v>
      </c>
      <c r="B9680" s="8"/>
      <c r="C9680" s="8" t="s">
        <v>19268</v>
      </c>
      <c r="D9680" s="8" t="s">
        <v>19269</v>
      </c>
      <c r="E9680" s="7" t="s">
        <v>12629</v>
      </c>
      <c r="F9680" s="8"/>
      <c r="G9680" s="8"/>
      <c r="H9680" s="8" t="s">
        <v>1651</v>
      </c>
      <c r="I9680" s="8"/>
      <c r="J9680" s="8" t="s">
        <v>12630</v>
      </c>
      <c r="K9680" s="8" t="s">
        <v>12631</v>
      </c>
      <c r="L9680" s="8" t="s">
        <v>2055</v>
      </c>
      <c r="M9680" s="7" t="s">
        <v>1982</v>
      </c>
      <c r="N9680" s="9" t="s">
        <v>12633</v>
      </c>
    </row>
    <row r="9681" spans="1:14">
      <c r="A9681" s="7" t="s">
        <v>9897</v>
      </c>
      <c r="B9681" s="7"/>
      <c r="C9681" s="7" t="s">
        <v>19270</v>
      </c>
      <c r="D9681" s="7" t="s">
        <v>19271</v>
      </c>
      <c r="E9681" s="7" t="s">
        <v>12629</v>
      </c>
      <c r="F9681" s="7"/>
      <c r="G9681" s="7"/>
      <c r="H9681" s="8" t="s">
        <v>1651</v>
      </c>
      <c r="I9681" s="8"/>
      <c r="J9681" s="8" t="s">
        <v>12630</v>
      </c>
      <c r="K9681" s="8" t="s">
        <v>12631</v>
      </c>
      <c r="L9681" s="8" t="s">
        <v>2055</v>
      </c>
      <c r="M9681" s="7" t="s">
        <v>1982</v>
      </c>
      <c r="N9681" s="9" t="s">
        <v>12633</v>
      </c>
    </row>
    <row r="9682" spans="1:14">
      <c r="A9682" s="7" t="s">
        <v>9897</v>
      </c>
      <c r="B9682" s="8"/>
      <c r="C9682" s="8" t="s">
        <v>19272</v>
      </c>
      <c r="D9682" s="8" t="s">
        <v>19273</v>
      </c>
      <c r="E9682" s="7" t="s">
        <v>12629</v>
      </c>
      <c r="F9682" s="8"/>
      <c r="G9682" s="8"/>
      <c r="H9682" s="8" t="s">
        <v>1651</v>
      </c>
      <c r="I9682" s="8"/>
      <c r="J9682" s="8" t="s">
        <v>12630</v>
      </c>
      <c r="K9682" s="8" t="s">
        <v>12631</v>
      </c>
      <c r="L9682" s="8" t="s">
        <v>2055</v>
      </c>
      <c r="M9682" s="7" t="s">
        <v>1982</v>
      </c>
      <c r="N9682" s="9" t="s">
        <v>12633</v>
      </c>
    </row>
    <row r="9683" spans="1:14">
      <c r="A9683" s="7" t="s">
        <v>9897</v>
      </c>
      <c r="B9683" s="7"/>
      <c r="C9683" s="7" t="s">
        <v>19274</v>
      </c>
      <c r="D9683" s="7" t="s">
        <v>19275</v>
      </c>
      <c r="E9683" s="7" t="s">
        <v>12629</v>
      </c>
      <c r="F9683" s="7"/>
      <c r="G9683" s="7"/>
      <c r="H9683" s="8" t="s">
        <v>1651</v>
      </c>
      <c r="I9683" s="8"/>
      <c r="J9683" s="8" t="s">
        <v>12630</v>
      </c>
      <c r="K9683" s="8" t="s">
        <v>12631</v>
      </c>
      <c r="L9683" s="8" t="s">
        <v>2055</v>
      </c>
      <c r="M9683" s="7" t="s">
        <v>1982</v>
      </c>
      <c r="N9683" s="9" t="s">
        <v>12633</v>
      </c>
    </row>
    <row r="9684" spans="1:14">
      <c r="A9684" s="7" t="s">
        <v>9897</v>
      </c>
      <c r="B9684" s="7"/>
      <c r="C9684" s="7" t="s">
        <v>19276</v>
      </c>
      <c r="D9684" s="7" t="s">
        <v>19277</v>
      </c>
      <c r="E9684" s="7" t="s">
        <v>12629</v>
      </c>
      <c r="F9684" s="7"/>
      <c r="G9684" s="7"/>
      <c r="H9684" s="8" t="s">
        <v>1651</v>
      </c>
      <c r="I9684" s="8"/>
      <c r="J9684" s="8" t="s">
        <v>12630</v>
      </c>
      <c r="K9684" s="8" t="s">
        <v>12631</v>
      </c>
      <c r="L9684" s="8" t="s">
        <v>2055</v>
      </c>
      <c r="M9684" s="7" t="s">
        <v>1982</v>
      </c>
      <c r="N9684" s="9" t="s">
        <v>12633</v>
      </c>
    </row>
    <row r="9685" spans="1:14">
      <c r="A9685" s="7" t="s">
        <v>9897</v>
      </c>
      <c r="B9685" s="7"/>
      <c r="C9685" s="7" t="s">
        <v>19278</v>
      </c>
      <c r="D9685" s="7" t="s">
        <v>19279</v>
      </c>
      <c r="E9685" s="7" t="s">
        <v>12629</v>
      </c>
      <c r="F9685" s="7"/>
      <c r="G9685" s="7"/>
      <c r="H9685" s="8" t="s">
        <v>1651</v>
      </c>
      <c r="I9685" s="8"/>
      <c r="J9685" s="8" t="s">
        <v>12630</v>
      </c>
      <c r="K9685" s="8" t="s">
        <v>12631</v>
      </c>
      <c r="L9685" s="8" t="s">
        <v>2055</v>
      </c>
      <c r="M9685" s="7" t="s">
        <v>1982</v>
      </c>
      <c r="N9685" s="9" t="s">
        <v>12633</v>
      </c>
    </row>
    <row r="9686" spans="1:14">
      <c r="A9686" s="7" t="s">
        <v>9897</v>
      </c>
      <c r="B9686" s="7"/>
      <c r="C9686" s="7" t="s">
        <v>19280</v>
      </c>
      <c r="D9686" s="7" t="s">
        <v>19281</v>
      </c>
      <c r="E9686" s="7" t="s">
        <v>12629</v>
      </c>
      <c r="F9686" s="7"/>
      <c r="G9686" s="7"/>
      <c r="H9686" s="8" t="s">
        <v>1651</v>
      </c>
      <c r="I9686" s="8"/>
      <c r="J9686" s="8" t="s">
        <v>12630</v>
      </c>
      <c r="K9686" s="8" t="s">
        <v>12631</v>
      </c>
      <c r="L9686" s="8" t="s">
        <v>2055</v>
      </c>
      <c r="M9686" s="7" t="s">
        <v>1982</v>
      </c>
      <c r="N9686" s="9" t="s">
        <v>12633</v>
      </c>
    </row>
    <row r="9687" spans="1:14">
      <c r="A9687" s="7" t="s">
        <v>9897</v>
      </c>
      <c r="B9687" s="7"/>
      <c r="C9687" s="7" t="s">
        <v>19282</v>
      </c>
      <c r="D9687" s="7" t="s">
        <v>19283</v>
      </c>
      <c r="E9687" s="7" t="s">
        <v>12629</v>
      </c>
      <c r="F9687" s="7"/>
      <c r="G9687" s="7"/>
      <c r="H9687" s="7" t="s">
        <v>1651</v>
      </c>
      <c r="I9687" s="7"/>
      <c r="J9687" s="8" t="s">
        <v>12630</v>
      </c>
      <c r="K9687" s="7" t="s">
        <v>12631</v>
      </c>
      <c r="L9687" s="8" t="s">
        <v>2055</v>
      </c>
      <c r="M9687" s="7" t="s">
        <v>1982</v>
      </c>
      <c r="N9687" s="9" t="s">
        <v>12633</v>
      </c>
    </row>
    <row r="9688" spans="1:14">
      <c r="A9688" s="7" t="s">
        <v>9897</v>
      </c>
      <c r="B9688" s="7"/>
      <c r="C9688" s="9" t="s">
        <v>19284</v>
      </c>
      <c r="D9688" s="9" t="s">
        <v>19285</v>
      </c>
      <c r="E9688" s="7" t="s">
        <v>12629</v>
      </c>
      <c r="F9688" s="7"/>
      <c r="G9688" s="7"/>
      <c r="H9688" s="7" t="s">
        <v>1651</v>
      </c>
      <c r="I9688" s="7"/>
      <c r="J9688" s="8" t="s">
        <v>12630</v>
      </c>
      <c r="K9688" s="7" t="s">
        <v>12631</v>
      </c>
      <c r="L9688" s="8" t="s">
        <v>2055</v>
      </c>
      <c r="M9688" s="7" t="s">
        <v>1982</v>
      </c>
      <c r="N9688" s="9" t="s">
        <v>12633</v>
      </c>
    </row>
    <row r="9689" spans="1:14">
      <c r="A9689" s="7" t="s">
        <v>9897</v>
      </c>
      <c r="B9689" s="7"/>
      <c r="C9689" s="9" t="s">
        <v>19286</v>
      </c>
      <c r="D9689" s="9" t="s">
        <v>19287</v>
      </c>
      <c r="E9689" s="7" t="s">
        <v>12629</v>
      </c>
      <c r="F9689" s="7"/>
      <c r="G9689" s="7"/>
      <c r="H9689" s="7" t="s">
        <v>1651</v>
      </c>
      <c r="I9689" s="7"/>
      <c r="J9689" s="8" t="s">
        <v>12630</v>
      </c>
      <c r="K9689" s="7" t="s">
        <v>12631</v>
      </c>
      <c r="L9689" s="8" t="s">
        <v>2055</v>
      </c>
      <c r="M9689" s="7" t="s">
        <v>1982</v>
      </c>
      <c r="N9689" s="9" t="s">
        <v>12633</v>
      </c>
    </row>
    <row r="9690" spans="1:14">
      <c r="A9690" s="7" t="s">
        <v>9897</v>
      </c>
      <c r="B9690" s="7"/>
      <c r="C9690" s="9" t="s">
        <v>19288</v>
      </c>
      <c r="D9690" s="9" t="s">
        <v>19289</v>
      </c>
      <c r="E9690" s="7" t="s">
        <v>12629</v>
      </c>
      <c r="F9690" s="7"/>
      <c r="G9690" s="7"/>
      <c r="H9690" s="7" t="s">
        <v>1651</v>
      </c>
      <c r="I9690" s="7"/>
      <c r="J9690" s="8" t="s">
        <v>12630</v>
      </c>
      <c r="K9690" s="7" t="s">
        <v>12631</v>
      </c>
      <c r="L9690" s="8" t="s">
        <v>2055</v>
      </c>
      <c r="M9690" s="7" t="s">
        <v>1982</v>
      </c>
      <c r="N9690" s="9" t="s">
        <v>12633</v>
      </c>
    </row>
    <row r="9691" spans="1:14">
      <c r="A9691" s="7" t="s">
        <v>9897</v>
      </c>
      <c r="B9691" s="7"/>
      <c r="C9691" s="7" t="s">
        <v>19290</v>
      </c>
      <c r="D9691" s="7" t="s">
        <v>19291</v>
      </c>
      <c r="E9691" s="7" t="s">
        <v>12629</v>
      </c>
      <c r="F9691" s="7"/>
      <c r="G9691" s="7"/>
      <c r="H9691" s="8" t="s">
        <v>1651</v>
      </c>
      <c r="I9691" s="8"/>
      <c r="J9691" s="8" t="s">
        <v>12630</v>
      </c>
      <c r="K9691" s="8" t="s">
        <v>12631</v>
      </c>
      <c r="L9691" s="8" t="s">
        <v>2055</v>
      </c>
      <c r="M9691" s="7" t="s">
        <v>1982</v>
      </c>
      <c r="N9691" s="9" t="s">
        <v>12633</v>
      </c>
    </row>
    <row r="9692" spans="1:14">
      <c r="A9692" s="7" t="s">
        <v>9897</v>
      </c>
      <c r="B9692" s="7"/>
      <c r="C9692" s="7" t="s">
        <v>19292</v>
      </c>
      <c r="D9692" s="7" t="s">
        <v>19293</v>
      </c>
      <c r="E9692" s="7" t="s">
        <v>12629</v>
      </c>
      <c r="F9692" s="7"/>
      <c r="G9692" s="7"/>
      <c r="H9692" s="8" t="s">
        <v>1651</v>
      </c>
      <c r="I9692" s="8"/>
      <c r="J9692" s="8" t="s">
        <v>12630</v>
      </c>
      <c r="K9692" s="8" t="s">
        <v>12631</v>
      </c>
      <c r="L9692" s="8" t="s">
        <v>2055</v>
      </c>
      <c r="M9692" s="7" t="s">
        <v>1982</v>
      </c>
      <c r="N9692" s="9" t="s">
        <v>12633</v>
      </c>
    </row>
    <row r="9693" spans="1:14">
      <c r="A9693" s="7" t="s">
        <v>9897</v>
      </c>
      <c r="B9693" s="7"/>
      <c r="C9693" s="7" t="s">
        <v>19294</v>
      </c>
      <c r="D9693" s="7" t="s">
        <v>19295</v>
      </c>
      <c r="E9693" s="7" t="s">
        <v>12629</v>
      </c>
      <c r="F9693" s="7"/>
      <c r="G9693" s="7"/>
      <c r="H9693" s="7" t="s">
        <v>1651</v>
      </c>
      <c r="I9693" s="7"/>
      <c r="J9693" s="8" t="s">
        <v>12630</v>
      </c>
      <c r="K9693" s="7" t="s">
        <v>12631</v>
      </c>
      <c r="L9693" s="8" t="s">
        <v>2055</v>
      </c>
      <c r="M9693" s="7" t="s">
        <v>1982</v>
      </c>
      <c r="N9693" s="9" t="s">
        <v>12633</v>
      </c>
    </row>
    <row r="9694" spans="1:14">
      <c r="A9694" s="7" t="s">
        <v>9897</v>
      </c>
      <c r="B9694" s="7"/>
      <c r="C9694" s="7" t="s">
        <v>19296</v>
      </c>
      <c r="D9694" s="7" t="s">
        <v>19297</v>
      </c>
      <c r="E9694" s="7" t="s">
        <v>12629</v>
      </c>
      <c r="F9694" s="7"/>
      <c r="G9694" s="7"/>
      <c r="H9694" s="8" t="s">
        <v>1651</v>
      </c>
      <c r="I9694" s="8"/>
      <c r="J9694" s="8" t="s">
        <v>12630</v>
      </c>
      <c r="K9694" s="8" t="s">
        <v>12631</v>
      </c>
      <c r="L9694" s="8" t="s">
        <v>2055</v>
      </c>
      <c r="M9694" s="7" t="s">
        <v>1982</v>
      </c>
      <c r="N9694" s="9" t="s">
        <v>12633</v>
      </c>
    </row>
    <row r="9695" spans="1:14">
      <c r="A9695" s="7" t="s">
        <v>9897</v>
      </c>
      <c r="B9695" s="8"/>
      <c r="C9695" s="8" t="s">
        <v>19298</v>
      </c>
      <c r="D9695" s="8" t="s">
        <v>19299</v>
      </c>
      <c r="E9695" s="7" t="s">
        <v>12629</v>
      </c>
      <c r="F9695" s="8"/>
      <c r="G9695" s="8"/>
      <c r="H9695" s="8" t="s">
        <v>1651</v>
      </c>
      <c r="I9695" s="8"/>
      <c r="J9695" s="8" t="s">
        <v>12630</v>
      </c>
      <c r="K9695" s="8" t="s">
        <v>12631</v>
      </c>
      <c r="L9695" s="8" t="s">
        <v>2055</v>
      </c>
      <c r="M9695" s="7" t="s">
        <v>1982</v>
      </c>
      <c r="N9695" s="9" t="s">
        <v>12633</v>
      </c>
    </row>
    <row r="9696" spans="1:14">
      <c r="A9696" s="7" t="s">
        <v>9897</v>
      </c>
      <c r="B9696" s="7"/>
      <c r="C9696" s="7" t="s">
        <v>19300</v>
      </c>
      <c r="D9696" s="7" t="s">
        <v>19301</v>
      </c>
      <c r="E9696" s="7" t="s">
        <v>12629</v>
      </c>
      <c r="F9696" s="7"/>
      <c r="G9696" s="7"/>
      <c r="H9696" s="8" t="s">
        <v>1651</v>
      </c>
      <c r="I9696" s="8"/>
      <c r="J9696" s="8" t="s">
        <v>12630</v>
      </c>
      <c r="K9696" s="8" t="s">
        <v>12631</v>
      </c>
      <c r="L9696" s="8" t="s">
        <v>2055</v>
      </c>
      <c r="M9696" s="7" t="s">
        <v>1982</v>
      </c>
      <c r="N9696" s="9" t="s">
        <v>12633</v>
      </c>
    </row>
    <row r="9697" spans="1:14">
      <c r="A9697" s="7" t="s">
        <v>9897</v>
      </c>
      <c r="B9697" s="7"/>
      <c r="C9697" s="7" t="s">
        <v>19302</v>
      </c>
      <c r="D9697" s="7" t="s">
        <v>19303</v>
      </c>
      <c r="E9697" s="7" t="s">
        <v>12629</v>
      </c>
      <c r="F9697" s="7"/>
      <c r="G9697" s="7"/>
      <c r="H9697" s="8" t="s">
        <v>1651</v>
      </c>
      <c r="I9697" s="8"/>
      <c r="J9697" s="8" t="s">
        <v>12630</v>
      </c>
      <c r="K9697" s="8" t="s">
        <v>12631</v>
      </c>
      <c r="L9697" s="8" t="s">
        <v>2055</v>
      </c>
      <c r="M9697" s="7" t="s">
        <v>1982</v>
      </c>
      <c r="N9697" s="9" t="s">
        <v>12633</v>
      </c>
    </row>
    <row r="9698" spans="1:14">
      <c r="A9698" s="7" t="s">
        <v>9897</v>
      </c>
      <c r="B9698" s="7"/>
      <c r="C9698" s="7" t="s">
        <v>19304</v>
      </c>
      <c r="D9698" s="7" t="s">
        <v>19305</v>
      </c>
      <c r="E9698" s="7" t="s">
        <v>12629</v>
      </c>
      <c r="F9698" s="7"/>
      <c r="G9698" s="7"/>
      <c r="H9698" s="8" t="s">
        <v>1651</v>
      </c>
      <c r="I9698" s="8"/>
      <c r="J9698" s="8" t="s">
        <v>12630</v>
      </c>
      <c r="K9698" s="8" t="s">
        <v>12631</v>
      </c>
      <c r="L9698" s="8" t="s">
        <v>2055</v>
      </c>
      <c r="M9698" s="7" t="s">
        <v>1982</v>
      </c>
      <c r="N9698" s="9" t="s">
        <v>12633</v>
      </c>
    </row>
    <row r="9699" spans="1:14">
      <c r="A9699" s="7" t="s">
        <v>9897</v>
      </c>
      <c r="B9699" s="7"/>
      <c r="C9699" s="7" t="s">
        <v>19306</v>
      </c>
      <c r="D9699" s="7" t="s">
        <v>19307</v>
      </c>
      <c r="E9699" s="7" t="s">
        <v>12629</v>
      </c>
      <c r="F9699" s="7"/>
      <c r="G9699" s="7"/>
      <c r="H9699" s="8" t="s">
        <v>1651</v>
      </c>
      <c r="I9699" s="8"/>
      <c r="J9699" s="8" t="s">
        <v>12630</v>
      </c>
      <c r="K9699" s="8" t="s">
        <v>12631</v>
      </c>
      <c r="L9699" s="8" t="s">
        <v>2055</v>
      </c>
      <c r="M9699" s="7" t="s">
        <v>1982</v>
      </c>
      <c r="N9699" s="9" t="s">
        <v>12633</v>
      </c>
    </row>
    <row r="9700" spans="1:14">
      <c r="A9700" s="7" t="s">
        <v>9897</v>
      </c>
      <c r="B9700" s="7"/>
      <c r="C9700" s="7" t="s">
        <v>19308</v>
      </c>
      <c r="D9700" s="7" t="s">
        <v>19309</v>
      </c>
      <c r="E9700" s="7" t="s">
        <v>12629</v>
      </c>
      <c r="F9700" s="7"/>
      <c r="G9700" s="7"/>
      <c r="H9700" s="7" t="s">
        <v>1651</v>
      </c>
      <c r="I9700" s="7"/>
      <c r="J9700" s="8" t="s">
        <v>12630</v>
      </c>
      <c r="K9700" s="7" t="s">
        <v>12631</v>
      </c>
      <c r="L9700" s="8" t="s">
        <v>2055</v>
      </c>
      <c r="M9700" s="7" t="s">
        <v>1982</v>
      </c>
      <c r="N9700" s="9" t="s">
        <v>12633</v>
      </c>
    </row>
    <row r="9701" spans="1:14">
      <c r="A9701" s="7" t="s">
        <v>9897</v>
      </c>
      <c r="B9701" s="7"/>
      <c r="C9701" s="7" t="s">
        <v>19310</v>
      </c>
      <c r="D9701" s="7" t="s">
        <v>19311</v>
      </c>
      <c r="E9701" s="7" t="s">
        <v>12629</v>
      </c>
      <c r="F9701" s="7"/>
      <c r="G9701" s="7"/>
      <c r="H9701" s="8" t="s">
        <v>1651</v>
      </c>
      <c r="I9701" s="8"/>
      <c r="J9701" s="8" t="s">
        <v>12630</v>
      </c>
      <c r="K9701" s="8" t="s">
        <v>12631</v>
      </c>
      <c r="L9701" s="8" t="s">
        <v>2055</v>
      </c>
      <c r="M9701" s="7" t="s">
        <v>1982</v>
      </c>
      <c r="N9701" s="9" t="s">
        <v>12633</v>
      </c>
    </row>
    <row r="9702" spans="1:14">
      <c r="A9702" s="7" t="s">
        <v>9897</v>
      </c>
      <c r="B9702" s="8"/>
      <c r="C9702" s="8" t="s">
        <v>19312</v>
      </c>
      <c r="D9702" s="8" t="s">
        <v>19313</v>
      </c>
      <c r="E9702" s="7" t="s">
        <v>12629</v>
      </c>
      <c r="F9702" s="8"/>
      <c r="G9702" s="8"/>
      <c r="H9702" s="8" t="s">
        <v>1651</v>
      </c>
      <c r="I9702" s="8"/>
      <c r="J9702" s="8" t="s">
        <v>12630</v>
      </c>
      <c r="K9702" s="8" t="s">
        <v>12631</v>
      </c>
      <c r="L9702" s="8" t="s">
        <v>2055</v>
      </c>
      <c r="M9702" s="7" t="s">
        <v>1982</v>
      </c>
      <c r="N9702" s="9" t="s">
        <v>12633</v>
      </c>
    </row>
    <row r="9703" spans="1:14">
      <c r="A9703" s="7" t="s">
        <v>9897</v>
      </c>
      <c r="B9703" s="7"/>
      <c r="C9703" s="7" t="s">
        <v>19314</v>
      </c>
      <c r="D9703" s="7" t="s">
        <v>19315</v>
      </c>
      <c r="E9703" s="7" t="s">
        <v>12629</v>
      </c>
      <c r="F9703" s="7"/>
      <c r="G9703" s="7"/>
      <c r="H9703" s="8" t="s">
        <v>1651</v>
      </c>
      <c r="I9703" s="8"/>
      <c r="J9703" s="8" t="s">
        <v>12630</v>
      </c>
      <c r="K9703" s="8" t="s">
        <v>12631</v>
      </c>
      <c r="L9703" s="8" t="s">
        <v>2055</v>
      </c>
      <c r="M9703" s="7" t="s">
        <v>1982</v>
      </c>
      <c r="N9703" s="9" t="s">
        <v>12633</v>
      </c>
    </row>
    <row r="9704" spans="1:14">
      <c r="A9704" s="7" t="s">
        <v>9897</v>
      </c>
      <c r="B9704" s="7"/>
      <c r="C9704" s="7" t="s">
        <v>19316</v>
      </c>
      <c r="D9704" s="7" t="s">
        <v>19317</v>
      </c>
      <c r="E9704" s="7" t="s">
        <v>12629</v>
      </c>
      <c r="F9704" s="7"/>
      <c r="G9704" s="7"/>
      <c r="H9704" s="7" t="s">
        <v>1651</v>
      </c>
      <c r="I9704" s="7"/>
      <c r="J9704" s="8" t="s">
        <v>12630</v>
      </c>
      <c r="K9704" s="7" t="s">
        <v>12631</v>
      </c>
      <c r="L9704" s="8" t="s">
        <v>2055</v>
      </c>
      <c r="M9704" s="7" t="s">
        <v>1982</v>
      </c>
      <c r="N9704" s="9" t="s">
        <v>12633</v>
      </c>
    </row>
    <row r="9705" spans="1:14">
      <c r="A9705" s="7" t="s">
        <v>9897</v>
      </c>
      <c r="B9705" s="7"/>
      <c r="C9705" s="7" t="s">
        <v>19318</v>
      </c>
      <c r="D9705" s="7" t="s">
        <v>19319</v>
      </c>
      <c r="E9705" s="7" t="s">
        <v>12629</v>
      </c>
      <c r="F9705" s="7"/>
      <c r="G9705" s="7"/>
      <c r="H9705" s="8" t="s">
        <v>1651</v>
      </c>
      <c r="I9705" s="8"/>
      <c r="J9705" s="8" t="s">
        <v>12630</v>
      </c>
      <c r="K9705" s="8" t="s">
        <v>12631</v>
      </c>
      <c r="L9705" s="8" t="s">
        <v>2055</v>
      </c>
      <c r="M9705" s="7" t="s">
        <v>1982</v>
      </c>
      <c r="N9705" s="9" t="s">
        <v>12633</v>
      </c>
    </row>
    <row r="9706" spans="1:14">
      <c r="A9706" s="7" t="s">
        <v>9897</v>
      </c>
      <c r="B9706" s="7"/>
      <c r="C9706" s="7" t="s">
        <v>19320</v>
      </c>
      <c r="D9706" s="7" t="s">
        <v>19321</v>
      </c>
      <c r="E9706" s="7" t="s">
        <v>12629</v>
      </c>
      <c r="F9706" s="7"/>
      <c r="G9706" s="7"/>
      <c r="H9706" s="8" t="s">
        <v>1651</v>
      </c>
      <c r="I9706" s="8"/>
      <c r="J9706" s="8" t="s">
        <v>12630</v>
      </c>
      <c r="K9706" s="8" t="s">
        <v>12631</v>
      </c>
      <c r="L9706" s="8" t="s">
        <v>2055</v>
      </c>
      <c r="M9706" s="7" t="s">
        <v>1982</v>
      </c>
      <c r="N9706" s="9" t="s">
        <v>12633</v>
      </c>
    </row>
    <row r="9707" spans="1:14">
      <c r="A9707" s="7" t="s">
        <v>9897</v>
      </c>
      <c r="B9707" s="8"/>
      <c r="C9707" s="8" t="s">
        <v>19322</v>
      </c>
      <c r="D9707" s="8" t="s">
        <v>19323</v>
      </c>
      <c r="E9707" s="7" t="s">
        <v>12629</v>
      </c>
      <c r="F9707" s="8"/>
      <c r="G9707" s="8"/>
      <c r="H9707" s="8" t="s">
        <v>1651</v>
      </c>
      <c r="I9707" s="8"/>
      <c r="J9707" s="8" t="s">
        <v>12630</v>
      </c>
      <c r="K9707" s="8" t="s">
        <v>12631</v>
      </c>
      <c r="L9707" s="8" t="s">
        <v>2055</v>
      </c>
      <c r="M9707" s="7" t="s">
        <v>1982</v>
      </c>
      <c r="N9707" s="9" t="s">
        <v>12633</v>
      </c>
    </row>
    <row r="9708" spans="1:14">
      <c r="A9708" s="7" t="s">
        <v>9897</v>
      </c>
      <c r="B9708" s="7"/>
      <c r="C9708" s="7" t="s">
        <v>19324</v>
      </c>
      <c r="D9708" s="7" t="s">
        <v>19325</v>
      </c>
      <c r="E9708" s="7" t="s">
        <v>12629</v>
      </c>
      <c r="F9708" s="7"/>
      <c r="G9708" s="7"/>
      <c r="H9708" s="8" t="s">
        <v>1651</v>
      </c>
      <c r="I9708" s="8"/>
      <c r="J9708" s="8" t="s">
        <v>12630</v>
      </c>
      <c r="K9708" s="8" t="s">
        <v>12631</v>
      </c>
      <c r="L9708" s="8" t="s">
        <v>2055</v>
      </c>
      <c r="M9708" s="7" t="s">
        <v>1982</v>
      </c>
      <c r="N9708" s="9" t="s">
        <v>12633</v>
      </c>
    </row>
    <row r="9709" spans="1:14">
      <c r="A9709" s="7" t="s">
        <v>9897</v>
      </c>
      <c r="B9709" s="7"/>
      <c r="C9709" s="7" t="s">
        <v>19326</v>
      </c>
      <c r="D9709" s="7" t="s">
        <v>19327</v>
      </c>
      <c r="E9709" s="7" t="s">
        <v>12629</v>
      </c>
      <c r="F9709" s="7"/>
      <c r="G9709" s="7"/>
      <c r="H9709" s="8" t="s">
        <v>1651</v>
      </c>
      <c r="I9709" s="8"/>
      <c r="J9709" s="8" t="s">
        <v>12630</v>
      </c>
      <c r="K9709" s="8" t="s">
        <v>12631</v>
      </c>
      <c r="L9709" s="8" t="s">
        <v>2055</v>
      </c>
      <c r="M9709" s="7" t="s">
        <v>1982</v>
      </c>
      <c r="N9709" s="9" t="s">
        <v>12633</v>
      </c>
    </row>
    <row r="9710" spans="1:14">
      <c r="A9710" s="7" t="s">
        <v>9897</v>
      </c>
      <c r="B9710" s="7"/>
      <c r="C9710" s="7" t="s">
        <v>19328</v>
      </c>
      <c r="D9710" s="7" t="s">
        <v>19329</v>
      </c>
      <c r="E9710" s="7" t="s">
        <v>12629</v>
      </c>
      <c r="F9710" s="7"/>
      <c r="G9710" s="7"/>
      <c r="H9710" s="8" t="s">
        <v>1651</v>
      </c>
      <c r="I9710" s="8"/>
      <c r="J9710" s="8" t="s">
        <v>12630</v>
      </c>
      <c r="K9710" s="8" t="s">
        <v>12631</v>
      </c>
      <c r="L9710" s="8" t="s">
        <v>2055</v>
      </c>
      <c r="M9710" s="7" t="s">
        <v>1982</v>
      </c>
      <c r="N9710" s="9" t="s">
        <v>12633</v>
      </c>
    </row>
    <row r="9711" spans="1:14">
      <c r="A9711" s="7" t="s">
        <v>9897</v>
      </c>
      <c r="B9711" s="7"/>
      <c r="C9711" s="9" t="s">
        <v>19330</v>
      </c>
      <c r="D9711" s="9" t="s">
        <v>19331</v>
      </c>
      <c r="E9711" s="7" t="s">
        <v>12629</v>
      </c>
      <c r="F9711" s="7"/>
      <c r="G9711" s="7"/>
      <c r="H9711" s="7" t="s">
        <v>1651</v>
      </c>
      <c r="I9711" s="7"/>
      <c r="J9711" s="8" t="s">
        <v>12630</v>
      </c>
      <c r="K9711" s="7" t="s">
        <v>12631</v>
      </c>
      <c r="L9711" s="8" t="s">
        <v>2055</v>
      </c>
      <c r="M9711" s="7" t="s">
        <v>1982</v>
      </c>
      <c r="N9711" s="9" t="s">
        <v>12633</v>
      </c>
    </row>
    <row r="9712" spans="1:14">
      <c r="A9712" s="7" t="s">
        <v>9897</v>
      </c>
      <c r="B9712" s="7"/>
      <c r="C9712" s="7" t="s">
        <v>19332</v>
      </c>
      <c r="D9712" s="7" t="s">
        <v>19333</v>
      </c>
      <c r="E9712" s="7" t="s">
        <v>12629</v>
      </c>
      <c r="F9712" s="7"/>
      <c r="G9712" s="7"/>
      <c r="H9712" s="8" t="s">
        <v>1651</v>
      </c>
      <c r="I9712" s="8"/>
      <c r="J9712" s="8" t="s">
        <v>12630</v>
      </c>
      <c r="K9712" s="8" t="s">
        <v>12631</v>
      </c>
      <c r="L9712" s="8" t="s">
        <v>2055</v>
      </c>
      <c r="M9712" s="7" t="s">
        <v>1982</v>
      </c>
      <c r="N9712" s="9" t="s">
        <v>12633</v>
      </c>
    </row>
    <row r="9713" spans="1:14">
      <c r="A9713" s="7" t="s">
        <v>9897</v>
      </c>
      <c r="B9713" s="7"/>
      <c r="C9713" s="7" t="s">
        <v>19334</v>
      </c>
      <c r="D9713" s="7" t="s">
        <v>19335</v>
      </c>
      <c r="E9713" s="7" t="s">
        <v>12629</v>
      </c>
      <c r="F9713" s="7"/>
      <c r="G9713" s="7"/>
      <c r="H9713" s="8" t="s">
        <v>1651</v>
      </c>
      <c r="I9713" s="8"/>
      <c r="J9713" s="8" t="s">
        <v>12630</v>
      </c>
      <c r="K9713" s="8" t="s">
        <v>12631</v>
      </c>
      <c r="L9713" s="8" t="s">
        <v>2055</v>
      </c>
      <c r="M9713" s="7" t="s">
        <v>1982</v>
      </c>
      <c r="N9713" s="9" t="s">
        <v>12633</v>
      </c>
    </row>
    <row r="9714" spans="1:14">
      <c r="A9714" s="7" t="s">
        <v>9897</v>
      </c>
      <c r="B9714" s="7"/>
      <c r="C9714" s="7" t="s">
        <v>19336</v>
      </c>
      <c r="D9714" s="7" t="s">
        <v>19337</v>
      </c>
      <c r="E9714" s="7" t="s">
        <v>12629</v>
      </c>
      <c r="F9714" s="7"/>
      <c r="G9714" s="7"/>
      <c r="H9714" s="8" t="s">
        <v>1651</v>
      </c>
      <c r="I9714" s="8"/>
      <c r="J9714" s="8" t="s">
        <v>12630</v>
      </c>
      <c r="K9714" s="8" t="s">
        <v>12631</v>
      </c>
      <c r="L9714" s="8" t="s">
        <v>2055</v>
      </c>
      <c r="M9714" s="7" t="s">
        <v>1982</v>
      </c>
      <c r="N9714" s="9" t="s">
        <v>12633</v>
      </c>
    </row>
    <row r="9715" spans="1:14">
      <c r="A9715" s="7" t="s">
        <v>9897</v>
      </c>
      <c r="B9715" s="7"/>
      <c r="C9715" s="7" t="s">
        <v>19338</v>
      </c>
      <c r="D9715" s="7" t="s">
        <v>19339</v>
      </c>
      <c r="E9715" s="7" t="s">
        <v>12629</v>
      </c>
      <c r="F9715" s="7"/>
      <c r="G9715" s="7"/>
      <c r="H9715" s="8" t="s">
        <v>1651</v>
      </c>
      <c r="I9715" s="8"/>
      <c r="J9715" s="8" t="s">
        <v>12630</v>
      </c>
      <c r="K9715" s="8" t="s">
        <v>12631</v>
      </c>
      <c r="L9715" s="8" t="s">
        <v>2055</v>
      </c>
      <c r="M9715" s="7" t="s">
        <v>1982</v>
      </c>
      <c r="N9715" s="9" t="s">
        <v>12633</v>
      </c>
    </row>
    <row r="9716" spans="1:14">
      <c r="A9716" s="7" t="s">
        <v>9897</v>
      </c>
      <c r="B9716" s="7"/>
      <c r="C9716" s="7" t="s">
        <v>19340</v>
      </c>
      <c r="D9716" s="7" t="s">
        <v>19341</v>
      </c>
      <c r="E9716" s="7" t="s">
        <v>12629</v>
      </c>
      <c r="F9716" s="7"/>
      <c r="G9716" s="7"/>
      <c r="H9716" s="8" t="s">
        <v>1651</v>
      </c>
      <c r="I9716" s="8"/>
      <c r="J9716" s="8" t="s">
        <v>12630</v>
      </c>
      <c r="K9716" s="8" t="s">
        <v>12631</v>
      </c>
      <c r="L9716" s="8" t="s">
        <v>2055</v>
      </c>
      <c r="M9716" s="7" t="s">
        <v>1982</v>
      </c>
      <c r="N9716" s="9" t="s">
        <v>12633</v>
      </c>
    </row>
    <row r="9717" spans="1:14">
      <c r="A9717" s="7" t="s">
        <v>9897</v>
      </c>
      <c r="B9717" s="8"/>
      <c r="C9717" s="8" t="s">
        <v>19342</v>
      </c>
      <c r="D9717" s="8" t="s">
        <v>19343</v>
      </c>
      <c r="E9717" s="7" t="s">
        <v>12629</v>
      </c>
      <c r="F9717" s="8"/>
      <c r="G9717" s="8"/>
      <c r="H9717" s="8" t="s">
        <v>1651</v>
      </c>
      <c r="I9717" s="8"/>
      <c r="J9717" s="8" t="s">
        <v>12630</v>
      </c>
      <c r="K9717" s="8" t="s">
        <v>12631</v>
      </c>
      <c r="L9717" s="8" t="s">
        <v>2055</v>
      </c>
      <c r="M9717" s="7" t="s">
        <v>1982</v>
      </c>
      <c r="N9717" s="9" t="s">
        <v>12633</v>
      </c>
    </row>
    <row r="9718" spans="1:14">
      <c r="A9718" s="7" t="s">
        <v>9897</v>
      </c>
      <c r="B9718" s="7"/>
      <c r="C9718" s="7" t="s">
        <v>19344</v>
      </c>
      <c r="D9718" s="7" t="s">
        <v>19345</v>
      </c>
      <c r="E9718" s="7" t="s">
        <v>12629</v>
      </c>
      <c r="F9718" s="7"/>
      <c r="G9718" s="7"/>
      <c r="H9718" s="8" t="s">
        <v>1651</v>
      </c>
      <c r="I9718" s="8"/>
      <c r="J9718" s="8" t="s">
        <v>12630</v>
      </c>
      <c r="K9718" s="8" t="s">
        <v>12631</v>
      </c>
      <c r="L9718" s="8" t="s">
        <v>2055</v>
      </c>
      <c r="M9718" s="7" t="s">
        <v>1982</v>
      </c>
      <c r="N9718" s="9" t="s">
        <v>12633</v>
      </c>
    </row>
    <row r="9719" spans="1:14">
      <c r="A9719" s="7" t="s">
        <v>9897</v>
      </c>
      <c r="B9719" s="8"/>
      <c r="C9719" s="8" t="s">
        <v>19346</v>
      </c>
      <c r="D9719" s="8" t="s">
        <v>19347</v>
      </c>
      <c r="E9719" s="7" t="s">
        <v>12629</v>
      </c>
      <c r="F9719" s="8"/>
      <c r="G9719" s="8"/>
      <c r="H9719" s="8" t="s">
        <v>1651</v>
      </c>
      <c r="I9719" s="8"/>
      <c r="J9719" s="8" t="s">
        <v>12630</v>
      </c>
      <c r="K9719" s="8" t="s">
        <v>12631</v>
      </c>
      <c r="L9719" s="8" t="s">
        <v>2055</v>
      </c>
      <c r="M9719" s="7" t="s">
        <v>1982</v>
      </c>
      <c r="N9719" s="9" t="s">
        <v>12633</v>
      </c>
    </row>
    <row r="9720" spans="1:14">
      <c r="A9720" s="7" t="s">
        <v>9897</v>
      </c>
      <c r="B9720" s="7"/>
      <c r="C9720" s="7" t="s">
        <v>19348</v>
      </c>
      <c r="D9720" s="7" t="s">
        <v>19349</v>
      </c>
      <c r="E9720" s="7" t="s">
        <v>12629</v>
      </c>
      <c r="F9720" s="7"/>
      <c r="G9720" s="7"/>
      <c r="H9720" s="8" t="s">
        <v>1651</v>
      </c>
      <c r="I9720" s="8"/>
      <c r="J9720" s="8" t="s">
        <v>12630</v>
      </c>
      <c r="K9720" s="8" t="s">
        <v>12631</v>
      </c>
      <c r="L9720" s="8" t="s">
        <v>2055</v>
      </c>
      <c r="M9720" s="7" t="s">
        <v>1982</v>
      </c>
      <c r="N9720" s="9" t="s">
        <v>12633</v>
      </c>
    </row>
    <row r="9721" spans="1:14">
      <c r="A9721" s="7" t="s">
        <v>9897</v>
      </c>
      <c r="B9721" s="7"/>
      <c r="C9721" s="7" t="s">
        <v>19350</v>
      </c>
      <c r="D9721" s="7" t="s">
        <v>19351</v>
      </c>
      <c r="E9721" s="7" t="s">
        <v>12629</v>
      </c>
      <c r="F9721" s="7"/>
      <c r="G9721" s="7"/>
      <c r="H9721" s="8" t="s">
        <v>1651</v>
      </c>
      <c r="I9721" s="8"/>
      <c r="J9721" s="8" t="s">
        <v>12630</v>
      </c>
      <c r="K9721" s="8" t="s">
        <v>12631</v>
      </c>
      <c r="L9721" s="8" t="s">
        <v>2055</v>
      </c>
      <c r="M9721" s="7" t="s">
        <v>1982</v>
      </c>
      <c r="N9721" s="9" t="s">
        <v>12633</v>
      </c>
    </row>
    <row r="9722" spans="1:14">
      <c r="A9722" s="7" t="s">
        <v>9897</v>
      </c>
      <c r="B9722" s="7"/>
      <c r="C9722" s="7" t="s">
        <v>19352</v>
      </c>
      <c r="D9722" s="7" t="s">
        <v>19353</v>
      </c>
      <c r="E9722" s="7" t="s">
        <v>12629</v>
      </c>
      <c r="F9722" s="7"/>
      <c r="G9722" s="7"/>
      <c r="H9722" s="8" t="s">
        <v>1651</v>
      </c>
      <c r="I9722" s="8"/>
      <c r="J9722" s="8" t="s">
        <v>12630</v>
      </c>
      <c r="K9722" s="8" t="s">
        <v>12631</v>
      </c>
      <c r="L9722" s="8" t="s">
        <v>2055</v>
      </c>
      <c r="M9722" s="7" t="s">
        <v>1982</v>
      </c>
      <c r="N9722" s="9" t="s">
        <v>12633</v>
      </c>
    </row>
    <row r="9723" spans="1:14">
      <c r="A9723" s="7" t="s">
        <v>9897</v>
      </c>
      <c r="B9723" s="7"/>
      <c r="C9723" s="7" t="s">
        <v>19354</v>
      </c>
      <c r="D9723" s="7" t="s">
        <v>19355</v>
      </c>
      <c r="E9723" s="7" t="s">
        <v>12629</v>
      </c>
      <c r="F9723" s="7"/>
      <c r="G9723" s="7"/>
      <c r="H9723" s="8" t="s">
        <v>1651</v>
      </c>
      <c r="I9723" s="8"/>
      <c r="J9723" s="8" t="s">
        <v>12630</v>
      </c>
      <c r="K9723" s="8" t="s">
        <v>12631</v>
      </c>
      <c r="L9723" s="8" t="s">
        <v>2055</v>
      </c>
      <c r="M9723" s="7" t="s">
        <v>1982</v>
      </c>
      <c r="N9723" s="9" t="s">
        <v>12633</v>
      </c>
    </row>
    <row r="9724" spans="1:14">
      <c r="A9724" s="7" t="s">
        <v>9897</v>
      </c>
      <c r="B9724" s="7"/>
      <c r="C9724" s="7" t="s">
        <v>19356</v>
      </c>
      <c r="D9724" s="7" t="s">
        <v>19357</v>
      </c>
      <c r="E9724" s="7" t="s">
        <v>12629</v>
      </c>
      <c r="F9724" s="7"/>
      <c r="G9724" s="7"/>
      <c r="H9724" s="8" t="s">
        <v>1651</v>
      </c>
      <c r="I9724" s="8"/>
      <c r="J9724" s="8" t="s">
        <v>12630</v>
      </c>
      <c r="K9724" s="8" t="s">
        <v>12631</v>
      </c>
      <c r="L9724" s="8" t="s">
        <v>2055</v>
      </c>
      <c r="M9724" s="7" t="s">
        <v>1982</v>
      </c>
      <c r="N9724" s="9" t="s">
        <v>12633</v>
      </c>
    </row>
    <row r="9725" spans="1:14">
      <c r="A9725" s="7" t="s">
        <v>9897</v>
      </c>
      <c r="B9725" s="7"/>
      <c r="C9725" s="7" t="s">
        <v>19358</v>
      </c>
      <c r="D9725" s="7" t="s">
        <v>19359</v>
      </c>
      <c r="E9725" s="7" t="s">
        <v>12629</v>
      </c>
      <c r="F9725" s="7"/>
      <c r="G9725" s="7"/>
      <c r="H9725" s="8" t="s">
        <v>1651</v>
      </c>
      <c r="I9725" s="8"/>
      <c r="J9725" s="8" t="s">
        <v>12630</v>
      </c>
      <c r="K9725" s="8" t="s">
        <v>12631</v>
      </c>
      <c r="L9725" s="8" t="s">
        <v>2055</v>
      </c>
      <c r="M9725" s="7" t="s">
        <v>1982</v>
      </c>
      <c r="N9725" s="9" t="s">
        <v>12633</v>
      </c>
    </row>
    <row r="9726" spans="1:14">
      <c r="A9726" s="7" t="s">
        <v>9897</v>
      </c>
      <c r="B9726" s="7"/>
      <c r="C9726" s="7" t="s">
        <v>19360</v>
      </c>
      <c r="D9726" s="7" t="s">
        <v>19361</v>
      </c>
      <c r="E9726" s="7" t="s">
        <v>12629</v>
      </c>
      <c r="F9726" s="7"/>
      <c r="G9726" s="7"/>
      <c r="H9726" s="8" t="s">
        <v>1651</v>
      </c>
      <c r="I9726" s="8"/>
      <c r="J9726" s="8" t="s">
        <v>12630</v>
      </c>
      <c r="K9726" s="8" t="s">
        <v>12631</v>
      </c>
      <c r="L9726" s="8" t="s">
        <v>2055</v>
      </c>
      <c r="M9726" s="7" t="s">
        <v>1982</v>
      </c>
      <c r="N9726" s="9" t="s">
        <v>12633</v>
      </c>
    </row>
    <row r="9727" spans="1:14">
      <c r="A9727" s="7" t="s">
        <v>9897</v>
      </c>
      <c r="B9727" s="7"/>
      <c r="C9727" s="7" t="s">
        <v>19362</v>
      </c>
      <c r="D9727" s="7" t="s">
        <v>19363</v>
      </c>
      <c r="E9727" s="7" t="s">
        <v>12629</v>
      </c>
      <c r="F9727" s="7"/>
      <c r="G9727" s="7"/>
      <c r="H9727" s="8" t="s">
        <v>1651</v>
      </c>
      <c r="I9727" s="8"/>
      <c r="J9727" s="8" t="s">
        <v>12630</v>
      </c>
      <c r="K9727" s="8" t="s">
        <v>12631</v>
      </c>
      <c r="L9727" s="8" t="s">
        <v>2055</v>
      </c>
      <c r="M9727" s="7" t="s">
        <v>1982</v>
      </c>
      <c r="N9727" s="9" t="s">
        <v>12633</v>
      </c>
    </row>
    <row r="9728" spans="1:14">
      <c r="A9728" s="7" t="s">
        <v>9897</v>
      </c>
      <c r="B9728" s="7"/>
      <c r="C9728" s="7" t="s">
        <v>19364</v>
      </c>
      <c r="D9728" s="7" t="s">
        <v>19365</v>
      </c>
      <c r="E9728" s="7" t="s">
        <v>12629</v>
      </c>
      <c r="F9728" s="7"/>
      <c r="G9728" s="7"/>
      <c r="H9728" s="8" t="s">
        <v>1651</v>
      </c>
      <c r="I9728" s="8"/>
      <c r="J9728" s="8" t="s">
        <v>12630</v>
      </c>
      <c r="K9728" s="8" t="s">
        <v>12631</v>
      </c>
      <c r="L9728" s="8" t="s">
        <v>2055</v>
      </c>
      <c r="M9728" s="7" t="s">
        <v>1982</v>
      </c>
      <c r="N9728" s="9" t="s">
        <v>12633</v>
      </c>
    </row>
    <row r="9729" spans="1:14">
      <c r="A9729" s="7" t="s">
        <v>9897</v>
      </c>
      <c r="B9729" s="8"/>
      <c r="C9729" s="8" t="s">
        <v>19366</v>
      </c>
      <c r="D9729" s="8" t="s">
        <v>19367</v>
      </c>
      <c r="E9729" s="7" t="s">
        <v>12629</v>
      </c>
      <c r="F9729" s="8"/>
      <c r="G9729" s="8"/>
      <c r="H9729" s="8" t="s">
        <v>1651</v>
      </c>
      <c r="I9729" s="8"/>
      <c r="J9729" s="8" t="s">
        <v>12630</v>
      </c>
      <c r="K9729" s="8" t="s">
        <v>12631</v>
      </c>
      <c r="L9729" s="8" t="s">
        <v>2055</v>
      </c>
      <c r="M9729" s="7" t="s">
        <v>1982</v>
      </c>
      <c r="N9729" s="9" t="s">
        <v>12633</v>
      </c>
    </row>
    <row r="9730" spans="1:14">
      <c r="A9730" s="7" t="s">
        <v>9897</v>
      </c>
      <c r="B9730" s="7"/>
      <c r="C9730" s="7" t="s">
        <v>19368</v>
      </c>
      <c r="D9730" s="7" t="s">
        <v>19369</v>
      </c>
      <c r="E9730" s="7" t="s">
        <v>12629</v>
      </c>
      <c r="F9730" s="7"/>
      <c r="G9730" s="7"/>
      <c r="H9730" s="8" t="s">
        <v>1651</v>
      </c>
      <c r="I9730" s="8"/>
      <c r="J9730" s="8" t="s">
        <v>12630</v>
      </c>
      <c r="K9730" s="8" t="s">
        <v>12631</v>
      </c>
      <c r="L9730" s="8" t="s">
        <v>2055</v>
      </c>
      <c r="M9730" s="7" t="s">
        <v>1982</v>
      </c>
      <c r="N9730" s="9" t="s">
        <v>12633</v>
      </c>
    </row>
    <row r="9731" spans="1:14">
      <c r="A9731" s="7" t="s">
        <v>9897</v>
      </c>
      <c r="B9731" s="7"/>
      <c r="C9731" s="7" t="s">
        <v>19370</v>
      </c>
      <c r="D9731" s="7" t="s">
        <v>19371</v>
      </c>
      <c r="E9731" s="7" t="s">
        <v>12629</v>
      </c>
      <c r="F9731" s="7"/>
      <c r="G9731" s="7"/>
      <c r="H9731" s="8" t="s">
        <v>1651</v>
      </c>
      <c r="I9731" s="8"/>
      <c r="J9731" s="8" t="s">
        <v>12630</v>
      </c>
      <c r="K9731" s="8" t="s">
        <v>12631</v>
      </c>
      <c r="L9731" s="8" t="s">
        <v>2055</v>
      </c>
      <c r="M9731" s="7" t="s">
        <v>1982</v>
      </c>
      <c r="N9731" s="9" t="s">
        <v>12633</v>
      </c>
    </row>
    <row r="9732" spans="1:14">
      <c r="A9732" s="7" t="s">
        <v>9897</v>
      </c>
      <c r="B9732" s="7"/>
      <c r="C9732" s="7" t="s">
        <v>19372</v>
      </c>
      <c r="D9732" s="7" t="s">
        <v>19373</v>
      </c>
      <c r="E9732" s="7" t="s">
        <v>12629</v>
      </c>
      <c r="F9732" s="7"/>
      <c r="G9732" s="7"/>
      <c r="H9732" s="8" t="s">
        <v>1651</v>
      </c>
      <c r="I9732" s="8"/>
      <c r="J9732" s="8" t="s">
        <v>12630</v>
      </c>
      <c r="K9732" s="8" t="s">
        <v>12631</v>
      </c>
      <c r="L9732" s="8" t="s">
        <v>2055</v>
      </c>
      <c r="M9732" s="7" t="s">
        <v>1982</v>
      </c>
      <c r="N9732" s="9" t="s">
        <v>12633</v>
      </c>
    </row>
    <row r="9733" spans="1:14">
      <c r="A9733" s="7" t="s">
        <v>9897</v>
      </c>
      <c r="B9733" s="7"/>
      <c r="C9733" s="7" t="s">
        <v>19374</v>
      </c>
      <c r="D9733" s="7" t="s">
        <v>19375</v>
      </c>
      <c r="E9733" s="7" t="s">
        <v>12629</v>
      </c>
      <c r="F9733" s="7"/>
      <c r="G9733" s="7"/>
      <c r="H9733" s="8" t="s">
        <v>1651</v>
      </c>
      <c r="I9733" s="8"/>
      <c r="J9733" s="8" t="s">
        <v>12630</v>
      </c>
      <c r="K9733" s="8" t="s">
        <v>12631</v>
      </c>
      <c r="L9733" s="8" t="s">
        <v>2055</v>
      </c>
      <c r="M9733" s="7" t="s">
        <v>1982</v>
      </c>
      <c r="N9733" s="9" t="s">
        <v>12633</v>
      </c>
    </row>
    <row r="9734" spans="1:14">
      <c r="A9734" s="7" t="s">
        <v>9897</v>
      </c>
      <c r="B9734" s="7"/>
      <c r="C9734" s="7" t="s">
        <v>19376</v>
      </c>
      <c r="D9734" s="7" t="s">
        <v>19377</v>
      </c>
      <c r="E9734" s="7" t="s">
        <v>12629</v>
      </c>
      <c r="F9734" s="7"/>
      <c r="G9734" s="7"/>
      <c r="H9734" s="8" t="s">
        <v>1651</v>
      </c>
      <c r="I9734" s="8"/>
      <c r="J9734" s="8" t="s">
        <v>12630</v>
      </c>
      <c r="K9734" s="8" t="s">
        <v>12631</v>
      </c>
      <c r="L9734" s="8" t="s">
        <v>2055</v>
      </c>
      <c r="M9734" s="7" t="s">
        <v>1982</v>
      </c>
      <c r="N9734" s="9" t="s">
        <v>12633</v>
      </c>
    </row>
    <row r="9735" spans="1:14">
      <c r="A9735" s="7" t="s">
        <v>9897</v>
      </c>
      <c r="B9735" s="7"/>
      <c r="C9735" s="7" t="s">
        <v>19378</v>
      </c>
      <c r="D9735" s="7" t="s">
        <v>19377</v>
      </c>
      <c r="E9735" s="7" t="s">
        <v>12629</v>
      </c>
      <c r="F9735" s="7"/>
      <c r="G9735" s="7"/>
      <c r="H9735" s="8" t="s">
        <v>1651</v>
      </c>
      <c r="I9735" s="8"/>
      <c r="J9735" s="8" t="s">
        <v>12630</v>
      </c>
      <c r="K9735" s="8" t="s">
        <v>12631</v>
      </c>
      <c r="L9735" s="8" t="s">
        <v>2055</v>
      </c>
      <c r="M9735" s="7" t="s">
        <v>1982</v>
      </c>
      <c r="N9735" s="9" t="s">
        <v>12633</v>
      </c>
    </row>
    <row r="9736" spans="1:14">
      <c r="A9736" s="7" t="s">
        <v>9897</v>
      </c>
      <c r="B9736" s="8"/>
      <c r="C9736" s="8" t="s">
        <v>19379</v>
      </c>
      <c r="D9736" s="8" t="s">
        <v>19380</v>
      </c>
      <c r="E9736" s="7" t="s">
        <v>12629</v>
      </c>
      <c r="F9736" s="8"/>
      <c r="G9736" s="8"/>
      <c r="H9736" s="8" t="s">
        <v>1651</v>
      </c>
      <c r="I9736" s="8"/>
      <c r="J9736" s="8" t="s">
        <v>12630</v>
      </c>
      <c r="K9736" s="8" t="s">
        <v>12631</v>
      </c>
      <c r="L9736" s="8" t="s">
        <v>2055</v>
      </c>
      <c r="M9736" s="7" t="s">
        <v>1982</v>
      </c>
      <c r="N9736" s="9" t="s">
        <v>12633</v>
      </c>
    </row>
    <row r="9737" spans="1:14">
      <c r="A9737" s="7" t="s">
        <v>9897</v>
      </c>
      <c r="B9737" s="7"/>
      <c r="C9737" s="7" t="s">
        <v>19381</v>
      </c>
      <c r="D9737" s="7" t="s">
        <v>19382</v>
      </c>
      <c r="E9737" s="7" t="s">
        <v>12629</v>
      </c>
      <c r="F9737" s="7"/>
      <c r="G9737" s="7"/>
      <c r="H9737" s="7" t="s">
        <v>1651</v>
      </c>
      <c r="I9737" s="7"/>
      <c r="J9737" s="8" t="s">
        <v>12630</v>
      </c>
      <c r="K9737" s="7" t="s">
        <v>12631</v>
      </c>
      <c r="L9737" s="8" t="s">
        <v>2055</v>
      </c>
      <c r="M9737" s="7" t="s">
        <v>1982</v>
      </c>
      <c r="N9737" s="9" t="s">
        <v>12633</v>
      </c>
    </row>
    <row r="9738" spans="1:14">
      <c r="A9738" s="7" t="s">
        <v>9897</v>
      </c>
      <c r="B9738" s="7"/>
      <c r="C9738" s="7" t="s">
        <v>19383</v>
      </c>
      <c r="D9738" s="7" t="s">
        <v>19384</v>
      </c>
      <c r="E9738" s="7" t="s">
        <v>12629</v>
      </c>
      <c r="F9738" s="7"/>
      <c r="G9738" s="7"/>
      <c r="H9738" s="8" t="s">
        <v>1651</v>
      </c>
      <c r="I9738" s="8"/>
      <c r="J9738" s="8" t="s">
        <v>12630</v>
      </c>
      <c r="K9738" s="8" t="s">
        <v>12631</v>
      </c>
      <c r="L9738" s="8" t="s">
        <v>2055</v>
      </c>
      <c r="M9738" s="7" t="s">
        <v>1982</v>
      </c>
      <c r="N9738" s="9" t="s">
        <v>12633</v>
      </c>
    </row>
    <row r="9739" spans="1:14">
      <c r="A9739" s="7" t="s">
        <v>9897</v>
      </c>
      <c r="B9739" s="7"/>
      <c r="C9739" s="7" t="s">
        <v>19385</v>
      </c>
      <c r="D9739" s="7" t="s">
        <v>19386</v>
      </c>
      <c r="E9739" s="7" t="s">
        <v>12629</v>
      </c>
      <c r="F9739" s="7"/>
      <c r="G9739" s="7"/>
      <c r="H9739" s="8" t="s">
        <v>1651</v>
      </c>
      <c r="I9739" s="8"/>
      <c r="J9739" s="8" t="s">
        <v>12630</v>
      </c>
      <c r="K9739" s="8" t="s">
        <v>12631</v>
      </c>
      <c r="L9739" s="8" t="s">
        <v>2055</v>
      </c>
      <c r="M9739" s="7" t="s">
        <v>1982</v>
      </c>
      <c r="N9739" s="9" t="s">
        <v>12633</v>
      </c>
    </row>
    <row r="9740" spans="1:14">
      <c r="A9740" s="7" t="s">
        <v>9897</v>
      </c>
      <c r="B9740" s="8"/>
      <c r="C9740" s="8" t="s">
        <v>19387</v>
      </c>
      <c r="D9740" s="8" t="s">
        <v>19388</v>
      </c>
      <c r="E9740" s="7" t="s">
        <v>12629</v>
      </c>
      <c r="F9740" s="8"/>
      <c r="G9740" s="8"/>
      <c r="H9740" s="8" t="s">
        <v>1651</v>
      </c>
      <c r="I9740" s="8"/>
      <c r="J9740" s="8" t="s">
        <v>12630</v>
      </c>
      <c r="K9740" s="8" t="s">
        <v>12631</v>
      </c>
      <c r="L9740" s="8" t="s">
        <v>2055</v>
      </c>
      <c r="M9740" s="7" t="s">
        <v>1982</v>
      </c>
      <c r="N9740" s="9" t="s">
        <v>12633</v>
      </c>
    </row>
    <row r="9741" spans="1:14">
      <c r="A9741" s="7" t="s">
        <v>9897</v>
      </c>
      <c r="B9741" s="7"/>
      <c r="C9741" s="7" t="s">
        <v>19389</v>
      </c>
      <c r="D9741" s="7" t="s">
        <v>19390</v>
      </c>
      <c r="E9741" s="7" t="s">
        <v>12629</v>
      </c>
      <c r="F9741" s="7"/>
      <c r="G9741" s="7"/>
      <c r="H9741" s="8" t="s">
        <v>1651</v>
      </c>
      <c r="I9741" s="8"/>
      <c r="J9741" s="8" t="s">
        <v>12630</v>
      </c>
      <c r="K9741" s="8" t="s">
        <v>12631</v>
      </c>
      <c r="L9741" s="8" t="s">
        <v>2055</v>
      </c>
      <c r="M9741" s="7" t="s">
        <v>1982</v>
      </c>
      <c r="N9741" s="9" t="s">
        <v>12633</v>
      </c>
    </row>
    <row r="9742" spans="1:14">
      <c r="A9742" s="7" t="s">
        <v>9897</v>
      </c>
      <c r="B9742" s="7"/>
      <c r="C9742" s="9" t="s">
        <v>19391</v>
      </c>
      <c r="D9742" s="9" t="s">
        <v>19392</v>
      </c>
      <c r="E9742" s="7" t="s">
        <v>12629</v>
      </c>
      <c r="F9742" s="7"/>
      <c r="G9742" s="7"/>
      <c r="H9742" s="7" t="s">
        <v>1651</v>
      </c>
      <c r="I9742" s="7"/>
      <c r="J9742" s="8" t="s">
        <v>12630</v>
      </c>
      <c r="K9742" s="7" t="s">
        <v>12631</v>
      </c>
      <c r="L9742" s="8" t="s">
        <v>2055</v>
      </c>
      <c r="M9742" s="7" t="s">
        <v>1982</v>
      </c>
      <c r="N9742" s="9" t="s">
        <v>12633</v>
      </c>
    </row>
    <row r="9743" spans="1:14">
      <c r="A9743" s="7" t="s">
        <v>9897</v>
      </c>
      <c r="B9743" s="7"/>
      <c r="C9743" s="9" t="s">
        <v>19393</v>
      </c>
      <c r="D9743" s="9" t="s">
        <v>19394</v>
      </c>
      <c r="E9743" s="7" t="s">
        <v>12629</v>
      </c>
      <c r="F9743" s="7"/>
      <c r="G9743" s="7"/>
      <c r="H9743" s="7" t="s">
        <v>1651</v>
      </c>
      <c r="I9743" s="7"/>
      <c r="J9743" s="8" t="s">
        <v>12630</v>
      </c>
      <c r="K9743" s="7" t="s">
        <v>12631</v>
      </c>
      <c r="L9743" s="8" t="s">
        <v>2055</v>
      </c>
      <c r="M9743" s="7" t="s">
        <v>1982</v>
      </c>
      <c r="N9743" s="9" t="s">
        <v>12633</v>
      </c>
    </row>
    <row r="9744" spans="1:14">
      <c r="A9744" s="7" t="s">
        <v>9897</v>
      </c>
      <c r="B9744" s="7"/>
      <c r="C9744" s="9" t="s">
        <v>19395</v>
      </c>
      <c r="D9744" s="9" t="s">
        <v>19396</v>
      </c>
      <c r="E9744" s="7" t="s">
        <v>12629</v>
      </c>
      <c r="F9744" s="7"/>
      <c r="G9744" s="7"/>
      <c r="H9744" s="7" t="s">
        <v>1651</v>
      </c>
      <c r="I9744" s="7"/>
      <c r="J9744" s="8" t="s">
        <v>12630</v>
      </c>
      <c r="K9744" s="7" t="s">
        <v>12631</v>
      </c>
      <c r="L9744" s="8" t="s">
        <v>2055</v>
      </c>
      <c r="M9744" s="7" t="s">
        <v>1982</v>
      </c>
      <c r="N9744" s="9" t="s">
        <v>12633</v>
      </c>
    </row>
    <row r="9745" spans="1:14">
      <c r="A9745" s="7" t="s">
        <v>9897</v>
      </c>
      <c r="B9745" s="7"/>
      <c r="C9745" s="7" t="s">
        <v>19397</v>
      </c>
      <c r="D9745" s="7" t="s">
        <v>19398</v>
      </c>
      <c r="E9745" s="7" t="s">
        <v>12629</v>
      </c>
      <c r="F9745" s="7"/>
      <c r="G9745" s="7"/>
      <c r="H9745" s="8" t="s">
        <v>1651</v>
      </c>
      <c r="I9745" s="8"/>
      <c r="J9745" s="8" t="s">
        <v>12630</v>
      </c>
      <c r="K9745" s="8" t="s">
        <v>12631</v>
      </c>
      <c r="L9745" s="8" t="s">
        <v>2055</v>
      </c>
      <c r="M9745" s="7" t="s">
        <v>1982</v>
      </c>
      <c r="N9745" s="9" t="s">
        <v>12633</v>
      </c>
    </row>
    <row r="9746" spans="1:14">
      <c r="A9746" s="7" t="s">
        <v>9897</v>
      </c>
      <c r="B9746" s="7"/>
      <c r="C9746" s="7" t="s">
        <v>19399</v>
      </c>
      <c r="D9746" s="7" t="s">
        <v>19400</v>
      </c>
      <c r="E9746" s="7" t="s">
        <v>12629</v>
      </c>
      <c r="F9746" s="7"/>
      <c r="G9746" s="7"/>
      <c r="H9746" s="8" t="s">
        <v>1651</v>
      </c>
      <c r="I9746" s="8"/>
      <c r="J9746" s="8" t="s">
        <v>12630</v>
      </c>
      <c r="K9746" s="8" t="s">
        <v>12631</v>
      </c>
      <c r="L9746" s="8" t="s">
        <v>2055</v>
      </c>
      <c r="M9746" s="7" t="s">
        <v>1982</v>
      </c>
      <c r="N9746" s="9" t="s">
        <v>12633</v>
      </c>
    </row>
    <row r="9747" spans="1:14">
      <c r="A9747" s="7" t="s">
        <v>9897</v>
      </c>
      <c r="B9747" s="7"/>
      <c r="C9747" s="7" t="s">
        <v>19401</v>
      </c>
      <c r="D9747" s="7" t="s">
        <v>19402</v>
      </c>
      <c r="E9747" s="7" t="s">
        <v>12629</v>
      </c>
      <c r="F9747" s="7"/>
      <c r="G9747" s="7"/>
      <c r="H9747" s="7" t="s">
        <v>1651</v>
      </c>
      <c r="I9747" s="7"/>
      <c r="J9747" s="8" t="s">
        <v>12630</v>
      </c>
      <c r="K9747" s="7" t="s">
        <v>12631</v>
      </c>
      <c r="L9747" s="8" t="s">
        <v>2055</v>
      </c>
      <c r="M9747" s="7" t="s">
        <v>1982</v>
      </c>
      <c r="N9747" s="9" t="s">
        <v>12633</v>
      </c>
    </row>
    <row r="9748" spans="1:14">
      <c r="A9748" s="7" t="s">
        <v>9897</v>
      </c>
      <c r="B9748" s="8"/>
      <c r="C9748" s="8" t="s">
        <v>19403</v>
      </c>
      <c r="D9748" s="8" t="s">
        <v>19404</v>
      </c>
      <c r="E9748" s="7" t="s">
        <v>12629</v>
      </c>
      <c r="F9748" s="8"/>
      <c r="G9748" s="8"/>
      <c r="H9748" s="8" t="s">
        <v>1651</v>
      </c>
      <c r="I9748" s="8"/>
      <c r="J9748" s="8" t="s">
        <v>12630</v>
      </c>
      <c r="K9748" s="8" t="s">
        <v>12631</v>
      </c>
      <c r="L9748" s="8" t="s">
        <v>2055</v>
      </c>
      <c r="M9748" s="7" t="s">
        <v>1982</v>
      </c>
      <c r="N9748" s="9" t="s">
        <v>12633</v>
      </c>
    </row>
    <row r="9749" spans="1:14">
      <c r="A9749" s="7" t="s">
        <v>9897</v>
      </c>
      <c r="B9749" s="7"/>
      <c r="C9749" s="7" t="s">
        <v>19405</v>
      </c>
      <c r="D9749" s="7" t="s">
        <v>19406</v>
      </c>
      <c r="E9749" s="7" t="s">
        <v>12629</v>
      </c>
      <c r="F9749" s="7"/>
      <c r="G9749" s="7"/>
      <c r="H9749" s="8" t="s">
        <v>1651</v>
      </c>
      <c r="I9749" s="8"/>
      <c r="J9749" s="8" t="s">
        <v>12630</v>
      </c>
      <c r="K9749" s="8" t="s">
        <v>12631</v>
      </c>
      <c r="L9749" s="8" t="s">
        <v>2055</v>
      </c>
      <c r="M9749" s="7" t="s">
        <v>1982</v>
      </c>
      <c r="N9749" s="9" t="s">
        <v>12633</v>
      </c>
    </row>
    <row r="9750" spans="1:14">
      <c r="A9750" s="7" t="s">
        <v>9897</v>
      </c>
      <c r="B9750" s="8"/>
      <c r="C9750" s="8" t="s">
        <v>19407</v>
      </c>
      <c r="D9750" s="8" t="s">
        <v>19408</v>
      </c>
      <c r="E9750" s="7" t="s">
        <v>12629</v>
      </c>
      <c r="F9750" s="8"/>
      <c r="G9750" s="8"/>
      <c r="H9750" s="8" t="s">
        <v>1651</v>
      </c>
      <c r="I9750" s="8"/>
      <c r="J9750" s="8" t="s">
        <v>12630</v>
      </c>
      <c r="K9750" s="8" t="s">
        <v>12631</v>
      </c>
      <c r="L9750" s="8" t="s">
        <v>2055</v>
      </c>
      <c r="M9750" s="7" t="s">
        <v>1982</v>
      </c>
      <c r="N9750" s="9" t="s">
        <v>12633</v>
      </c>
    </row>
    <row r="9751" spans="1:14">
      <c r="A9751" s="7" t="s">
        <v>9897</v>
      </c>
      <c r="B9751" s="8"/>
      <c r="C9751" s="8" t="s">
        <v>19409</v>
      </c>
      <c r="D9751" s="8" t="s">
        <v>19410</v>
      </c>
      <c r="E9751" s="7" t="s">
        <v>12629</v>
      </c>
      <c r="F9751" s="8"/>
      <c r="G9751" s="8"/>
      <c r="H9751" s="8" t="s">
        <v>1651</v>
      </c>
      <c r="I9751" s="8"/>
      <c r="J9751" s="8" t="s">
        <v>12630</v>
      </c>
      <c r="K9751" s="8" t="s">
        <v>12631</v>
      </c>
      <c r="L9751" s="8" t="s">
        <v>2055</v>
      </c>
      <c r="M9751" s="7" t="s">
        <v>1982</v>
      </c>
      <c r="N9751" s="9" t="s">
        <v>12633</v>
      </c>
    </row>
    <row r="9752" spans="1:14">
      <c r="A9752" s="7" t="s">
        <v>9897</v>
      </c>
      <c r="B9752" s="7"/>
      <c r="C9752" s="7" t="s">
        <v>19411</v>
      </c>
      <c r="D9752" s="7" t="s">
        <v>19412</v>
      </c>
      <c r="E9752" s="7" t="s">
        <v>12629</v>
      </c>
      <c r="F9752" s="7"/>
      <c r="G9752" s="7"/>
      <c r="H9752" s="8" t="s">
        <v>1651</v>
      </c>
      <c r="I9752" s="8"/>
      <c r="J9752" s="8" t="s">
        <v>12630</v>
      </c>
      <c r="K9752" s="8" t="s">
        <v>12631</v>
      </c>
      <c r="L9752" s="8" t="s">
        <v>2055</v>
      </c>
      <c r="M9752" s="7" t="s">
        <v>1982</v>
      </c>
      <c r="N9752" s="9" t="s">
        <v>12633</v>
      </c>
    </row>
    <row r="9753" spans="1:14">
      <c r="A9753" s="7" t="s">
        <v>9897</v>
      </c>
      <c r="B9753" s="7"/>
      <c r="C9753" s="9" t="s">
        <v>19413</v>
      </c>
      <c r="D9753" s="9" t="s">
        <v>19414</v>
      </c>
      <c r="E9753" s="7" t="s">
        <v>12629</v>
      </c>
      <c r="F9753" s="7"/>
      <c r="G9753" s="7"/>
      <c r="H9753" s="7" t="s">
        <v>1651</v>
      </c>
      <c r="I9753" s="7"/>
      <c r="J9753" s="8" t="s">
        <v>12630</v>
      </c>
      <c r="K9753" s="7" t="s">
        <v>12631</v>
      </c>
      <c r="L9753" s="8" t="s">
        <v>2055</v>
      </c>
      <c r="M9753" s="7" t="s">
        <v>1982</v>
      </c>
      <c r="N9753" s="9" t="s">
        <v>12633</v>
      </c>
    </row>
    <row r="9754" spans="1:14">
      <c r="A9754" s="7" t="s">
        <v>9897</v>
      </c>
      <c r="B9754" s="7"/>
      <c r="C9754" s="9" t="s">
        <v>19415</v>
      </c>
      <c r="D9754" s="9" t="s">
        <v>19416</v>
      </c>
      <c r="E9754" s="7" t="s">
        <v>12629</v>
      </c>
      <c r="F9754" s="7"/>
      <c r="G9754" s="7"/>
      <c r="H9754" s="7" t="s">
        <v>1651</v>
      </c>
      <c r="I9754" s="7"/>
      <c r="J9754" s="8" t="s">
        <v>12630</v>
      </c>
      <c r="K9754" s="7" t="s">
        <v>12631</v>
      </c>
      <c r="L9754" s="8" t="s">
        <v>2055</v>
      </c>
      <c r="M9754" s="7" t="s">
        <v>1982</v>
      </c>
      <c r="N9754" s="9" t="s">
        <v>12633</v>
      </c>
    </row>
    <row r="9755" spans="1:14">
      <c r="A9755" s="7" t="s">
        <v>9897</v>
      </c>
      <c r="B9755" s="8"/>
      <c r="C9755" s="8" t="s">
        <v>19417</v>
      </c>
      <c r="D9755" s="8" t="s">
        <v>19418</v>
      </c>
      <c r="E9755" s="7" t="s">
        <v>12629</v>
      </c>
      <c r="F9755" s="8"/>
      <c r="G9755" s="8"/>
      <c r="H9755" s="8" t="s">
        <v>1651</v>
      </c>
      <c r="I9755" s="8"/>
      <c r="J9755" s="8" t="s">
        <v>12630</v>
      </c>
      <c r="K9755" s="8" t="s">
        <v>12631</v>
      </c>
      <c r="L9755" s="8" t="s">
        <v>2055</v>
      </c>
      <c r="M9755" s="7" t="s">
        <v>1982</v>
      </c>
      <c r="N9755" s="9" t="s">
        <v>12633</v>
      </c>
    </row>
    <row r="9756" spans="1:14">
      <c r="A9756" s="7" t="s">
        <v>9897</v>
      </c>
      <c r="B9756" s="8"/>
      <c r="C9756" s="8" t="s">
        <v>19419</v>
      </c>
      <c r="D9756" s="8" t="s">
        <v>19420</v>
      </c>
      <c r="E9756" s="7" t="s">
        <v>12629</v>
      </c>
      <c r="F9756" s="8"/>
      <c r="G9756" s="8"/>
      <c r="H9756" s="8" t="s">
        <v>1651</v>
      </c>
      <c r="I9756" s="8"/>
      <c r="J9756" s="8" t="s">
        <v>12630</v>
      </c>
      <c r="K9756" s="8" t="s">
        <v>12631</v>
      </c>
      <c r="L9756" s="8" t="s">
        <v>2055</v>
      </c>
      <c r="M9756" s="7" t="s">
        <v>1982</v>
      </c>
      <c r="N9756" s="9" t="s">
        <v>12633</v>
      </c>
    </row>
    <row r="9757" spans="1:14">
      <c r="A9757" s="7" t="s">
        <v>9897</v>
      </c>
      <c r="B9757" s="7"/>
      <c r="C9757" s="9" t="s">
        <v>19421</v>
      </c>
      <c r="D9757" s="9" t="s">
        <v>19422</v>
      </c>
      <c r="E9757" s="7" t="s">
        <v>12629</v>
      </c>
      <c r="F9757" s="7"/>
      <c r="G9757" s="7"/>
      <c r="H9757" s="7" t="s">
        <v>1651</v>
      </c>
      <c r="I9757" s="7"/>
      <c r="J9757" s="8" t="s">
        <v>12630</v>
      </c>
      <c r="K9757" s="7" t="s">
        <v>12631</v>
      </c>
      <c r="L9757" s="8" t="s">
        <v>2055</v>
      </c>
      <c r="M9757" s="7" t="s">
        <v>1982</v>
      </c>
      <c r="N9757" s="9" t="s">
        <v>12633</v>
      </c>
    </row>
    <row r="9758" spans="1:14">
      <c r="A9758" s="7" t="s">
        <v>9897</v>
      </c>
      <c r="B9758" s="7"/>
      <c r="C9758" s="7" t="s">
        <v>19423</v>
      </c>
      <c r="D9758" s="7" t="s">
        <v>19424</v>
      </c>
      <c r="E9758" s="7" t="s">
        <v>12629</v>
      </c>
      <c r="F9758" s="7"/>
      <c r="G9758" s="7"/>
      <c r="H9758" s="8" t="s">
        <v>1651</v>
      </c>
      <c r="I9758" s="8"/>
      <c r="J9758" s="8" t="s">
        <v>12630</v>
      </c>
      <c r="K9758" s="8" t="s">
        <v>12631</v>
      </c>
      <c r="L9758" s="8" t="s">
        <v>2056</v>
      </c>
      <c r="M9758" s="7" t="s">
        <v>1982</v>
      </c>
      <c r="N9758" s="9" t="s">
        <v>12633</v>
      </c>
    </row>
    <row r="9759" spans="1:14">
      <c r="A9759" s="7" t="s">
        <v>9897</v>
      </c>
      <c r="B9759" s="7"/>
      <c r="C9759" s="7" t="s">
        <v>19425</v>
      </c>
      <c r="D9759" s="7" t="s">
        <v>19426</v>
      </c>
      <c r="E9759" s="7" t="s">
        <v>12629</v>
      </c>
      <c r="F9759" s="7"/>
      <c r="G9759" s="7"/>
      <c r="H9759" s="8" t="s">
        <v>1651</v>
      </c>
      <c r="I9759" s="8"/>
      <c r="J9759" s="8" t="s">
        <v>12630</v>
      </c>
      <c r="K9759" s="8" t="s">
        <v>12631</v>
      </c>
      <c r="L9759" s="8" t="s">
        <v>2056</v>
      </c>
      <c r="M9759" s="7" t="s">
        <v>1982</v>
      </c>
      <c r="N9759" s="9" t="s">
        <v>12633</v>
      </c>
    </row>
    <row r="9760" spans="1:14">
      <c r="A9760" s="7" t="s">
        <v>9897</v>
      </c>
      <c r="B9760" s="7"/>
      <c r="C9760" s="7" t="s">
        <v>19427</v>
      </c>
      <c r="D9760" s="7" t="s">
        <v>19428</v>
      </c>
      <c r="E9760" s="7" t="s">
        <v>12629</v>
      </c>
      <c r="F9760" s="7"/>
      <c r="G9760" s="7"/>
      <c r="H9760" s="8" t="s">
        <v>1651</v>
      </c>
      <c r="I9760" s="8"/>
      <c r="J9760" s="8" t="s">
        <v>12630</v>
      </c>
      <c r="K9760" s="8" t="s">
        <v>12631</v>
      </c>
      <c r="L9760" s="8" t="s">
        <v>2056</v>
      </c>
      <c r="M9760" s="7" t="s">
        <v>1982</v>
      </c>
      <c r="N9760" s="9" t="s">
        <v>12633</v>
      </c>
    </row>
    <row r="9761" spans="1:14">
      <c r="A9761" s="7" t="s">
        <v>9897</v>
      </c>
      <c r="B9761" s="8"/>
      <c r="C9761" s="8" t="s">
        <v>19429</v>
      </c>
      <c r="D9761" s="8" t="s">
        <v>19430</v>
      </c>
      <c r="E9761" s="7" t="s">
        <v>12629</v>
      </c>
      <c r="F9761" s="8"/>
      <c r="G9761" s="8"/>
      <c r="H9761" s="8" t="s">
        <v>1651</v>
      </c>
      <c r="I9761" s="8"/>
      <c r="J9761" s="8" t="s">
        <v>12630</v>
      </c>
      <c r="K9761" s="8" t="s">
        <v>12631</v>
      </c>
      <c r="L9761" s="8" t="s">
        <v>19431</v>
      </c>
      <c r="M9761" s="7" t="s">
        <v>1982</v>
      </c>
      <c r="N9761" s="9" t="s">
        <v>12633</v>
      </c>
    </row>
    <row r="9762" spans="1:14">
      <c r="A9762" s="7" t="s">
        <v>9897</v>
      </c>
      <c r="B9762" s="8"/>
      <c r="C9762" s="8" t="s">
        <v>19432</v>
      </c>
      <c r="D9762" s="8" t="s">
        <v>19433</v>
      </c>
      <c r="E9762" s="7" t="s">
        <v>12629</v>
      </c>
      <c r="F9762" s="8"/>
      <c r="G9762" s="8"/>
      <c r="H9762" s="8" t="s">
        <v>1651</v>
      </c>
      <c r="I9762" s="8"/>
      <c r="J9762" s="8" t="s">
        <v>12630</v>
      </c>
      <c r="K9762" s="8" t="s">
        <v>12631</v>
      </c>
      <c r="L9762" s="8" t="s">
        <v>19431</v>
      </c>
      <c r="M9762" s="7" t="s">
        <v>1982</v>
      </c>
      <c r="N9762" s="9" t="s">
        <v>12633</v>
      </c>
    </row>
    <row r="9763" spans="1:14">
      <c r="A9763" s="7" t="s">
        <v>9897</v>
      </c>
      <c r="B9763" s="8"/>
      <c r="C9763" s="8" t="s">
        <v>19434</v>
      </c>
      <c r="D9763" s="8" t="s">
        <v>19435</v>
      </c>
      <c r="E9763" s="7" t="s">
        <v>12629</v>
      </c>
      <c r="F9763" s="8"/>
      <c r="G9763" s="8"/>
      <c r="H9763" s="8" t="s">
        <v>1651</v>
      </c>
      <c r="I9763" s="8"/>
      <c r="J9763" s="8" t="s">
        <v>12630</v>
      </c>
      <c r="K9763" s="8" t="s">
        <v>12631</v>
      </c>
      <c r="L9763" s="8" t="s">
        <v>19431</v>
      </c>
      <c r="M9763" s="7" t="s">
        <v>1982</v>
      </c>
      <c r="N9763" s="9" t="s">
        <v>12633</v>
      </c>
    </row>
    <row r="9764" spans="1:14">
      <c r="A9764" s="7" t="s">
        <v>9897</v>
      </c>
      <c r="B9764" s="7"/>
      <c r="C9764" s="8" t="s">
        <v>19436</v>
      </c>
      <c r="D9764" s="8" t="s">
        <v>19437</v>
      </c>
      <c r="E9764" s="7" t="s">
        <v>12629</v>
      </c>
      <c r="F9764" s="8"/>
      <c r="G9764" s="8"/>
      <c r="H9764" s="8" t="s">
        <v>1651</v>
      </c>
      <c r="I9764" s="8"/>
      <c r="J9764" s="8" t="s">
        <v>12630</v>
      </c>
      <c r="K9764" s="8" t="s">
        <v>12631</v>
      </c>
      <c r="L9764" s="8" t="s">
        <v>19431</v>
      </c>
      <c r="M9764" s="7" t="s">
        <v>1982</v>
      </c>
      <c r="N9764" s="9" t="s">
        <v>12633</v>
      </c>
    </row>
    <row r="9765" spans="1:14">
      <c r="A9765" s="7" t="s">
        <v>9897</v>
      </c>
      <c r="B9765" s="7"/>
      <c r="C9765" s="7" t="s">
        <v>19438</v>
      </c>
      <c r="D9765" s="7" t="s">
        <v>19439</v>
      </c>
      <c r="E9765" s="7" t="s">
        <v>12629</v>
      </c>
      <c r="F9765" s="7"/>
      <c r="G9765" s="7"/>
      <c r="H9765" s="8" t="s">
        <v>1651</v>
      </c>
      <c r="I9765" s="8"/>
      <c r="J9765" s="8" t="s">
        <v>12630</v>
      </c>
      <c r="K9765" s="8" t="s">
        <v>12631</v>
      </c>
      <c r="L9765" s="8" t="s">
        <v>19431</v>
      </c>
      <c r="M9765" s="7" t="s">
        <v>1982</v>
      </c>
      <c r="N9765" s="9" t="s">
        <v>12633</v>
      </c>
    </row>
    <row r="9766" spans="1:14">
      <c r="A9766" s="7" t="s">
        <v>9897</v>
      </c>
      <c r="B9766" s="8"/>
      <c r="C9766" s="8" t="s">
        <v>19440</v>
      </c>
      <c r="D9766" s="8" t="s">
        <v>19441</v>
      </c>
      <c r="E9766" s="7" t="s">
        <v>12629</v>
      </c>
      <c r="F9766" s="8"/>
      <c r="G9766" s="8"/>
      <c r="H9766" s="8" t="s">
        <v>1651</v>
      </c>
      <c r="I9766" s="8"/>
      <c r="J9766" s="8" t="s">
        <v>12630</v>
      </c>
      <c r="K9766" s="8" t="s">
        <v>12631</v>
      </c>
      <c r="L9766" s="8" t="s">
        <v>19431</v>
      </c>
      <c r="M9766" s="7" t="s">
        <v>1982</v>
      </c>
      <c r="N9766" s="9" t="s">
        <v>12633</v>
      </c>
    </row>
    <row r="9767" spans="1:14">
      <c r="A9767" s="7" t="s">
        <v>9897</v>
      </c>
      <c r="B9767" s="7"/>
      <c r="C9767" s="8" t="s">
        <v>19442</v>
      </c>
      <c r="D9767" s="8" t="s">
        <v>19443</v>
      </c>
      <c r="E9767" s="7" t="s">
        <v>12629</v>
      </c>
      <c r="F9767" s="8"/>
      <c r="G9767" s="8"/>
      <c r="H9767" s="8" t="s">
        <v>1651</v>
      </c>
      <c r="I9767" s="8"/>
      <c r="J9767" s="8" t="s">
        <v>12630</v>
      </c>
      <c r="K9767" s="8" t="s">
        <v>12631</v>
      </c>
      <c r="L9767" s="8" t="s">
        <v>19431</v>
      </c>
      <c r="M9767" s="7" t="s">
        <v>1982</v>
      </c>
      <c r="N9767" s="9" t="s">
        <v>12633</v>
      </c>
    </row>
    <row r="9768" spans="1:14">
      <c r="A9768" s="7" t="s">
        <v>9897</v>
      </c>
      <c r="B9768" s="8"/>
      <c r="C9768" s="8" t="s">
        <v>19444</v>
      </c>
      <c r="D9768" s="8" t="s">
        <v>19445</v>
      </c>
      <c r="E9768" s="7" t="s">
        <v>12629</v>
      </c>
      <c r="F9768" s="8"/>
      <c r="G9768" s="8"/>
      <c r="H9768" s="8" t="s">
        <v>1651</v>
      </c>
      <c r="I9768" s="8"/>
      <c r="J9768" s="8" t="s">
        <v>12630</v>
      </c>
      <c r="K9768" s="8" t="s">
        <v>12631</v>
      </c>
      <c r="L9768" s="8" t="s">
        <v>19431</v>
      </c>
      <c r="M9768" s="7" t="s">
        <v>1982</v>
      </c>
      <c r="N9768" s="9" t="s">
        <v>12633</v>
      </c>
    </row>
    <row r="9769" spans="1:14">
      <c r="A9769" s="7" t="s">
        <v>9897</v>
      </c>
      <c r="B9769" s="8"/>
      <c r="C9769" s="8" t="s">
        <v>19446</v>
      </c>
      <c r="D9769" s="8" t="s">
        <v>19447</v>
      </c>
      <c r="E9769" s="7" t="s">
        <v>12629</v>
      </c>
      <c r="F9769" s="8"/>
      <c r="G9769" s="8"/>
      <c r="H9769" s="8" t="s">
        <v>1651</v>
      </c>
      <c r="I9769" s="8"/>
      <c r="J9769" s="8" t="s">
        <v>12630</v>
      </c>
      <c r="K9769" s="8" t="s">
        <v>12631</v>
      </c>
      <c r="L9769" s="8" t="s">
        <v>19431</v>
      </c>
      <c r="M9769" s="7" t="s">
        <v>1982</v>
      </c>
      <c r="N9769" s="9" t="s">
        <v>12633</v>
      </c>
    </row>
    <row r="9770" spans="1:14">
      <c r="A9770" s="7" t="s">
        <v>9897</v>
      </c>
      <c r="B9770" s="7"/>
      <c r="C9770" s="9" t="s">
        <v>19448</v>
      </c>
      <c r="D9770" s="9" t="s">
        <v>19449</v>
      </c>
      <c r="E9770" s="7" t="s">
        <v>12629</v>
      </c>
      <c r="F9770" s="7"/>
      <c r="G9770" s="7"/>
      <c r="H9770" s="7" t="s">
        <v>1978</v>
      </c>
      <c r="I9770" s="7"/>
      <c r="J9770" s="8" t="s">
        <v>12630</v>
      </c>
      <c r="K9770" s="7" t="s">
        <v>12631</v>
      </c>
      <c r="L9770" s="8" t="s">
        <v>2055</v>
      </c>
      <c r="M9770" s="7" t="s">
        <v>1982</v>
      </c>
      <c r="N9770" s="9" t="s">
        <v>12633</v>
      </c>
    </row>
    <row r="9771" spans="1:14">
      <c r="A9771" s="7" t="s">
        <v>9897</v>
      </c>
      <c r="B9771" s="7"/>
      <c r="C9771" s="9" t="s">
        <v>19450</v>
      </c>
      <c r="D9771" s="9" t="s">
        <v>19451</v>
      </c>
      <c r="E9771" s="7" t="s">
        <v>12629</v>
      </c>
      <c r="F9771" s="7"/>
      <c r="G9771" s="7"/>
      <c r="H9771" s="7" t="s">
        <v>1978</v>
      </c>
      <c r="I9771" s="7"/>
      <c r="J9771" s="8" t="s">
        <v>12630</v>
      </c>
      <c r="K9771" s="7" t="s">
        <v>12631</v>
      </c>
      <c r="L9771" s="8" t="s">
        <v>2055</v>
      </c>
      <c r="M9771" s="7" t="s">
        <v>1982</v>
      </c>
      <c r="N9771" s="9" t="s">
        <v>12633</v>
      </c>
    </row>
    <row r="9772" spans="1:14">
      <c r="A9772" s="7" t="s">
        <v>9897</v>
      </c>
      <c r="B9772" s="7"/>
      <c r="C9772" s="9" t="s">
        <v>19452</v>
      </c>
      <c r="D9772" s="9" t="s">
        <v>19453</v>
      </c>
      <c r="E9772" s="7" t="s">
        <v>12629</v>
      </c>
      <c r="F9772" s="7"/>
      <c r="G9772" s="7"/>
      <c r="H9772" s="7" t="s">
        <v>1978</v>
      </c>
      <c r="I9772" s="7"/>
      <c r="J9772" s="8" t="s">
        <v>12630</v>
      </c>
      <c r="K9772" s="7" t="s">
        <v>12631</v>
      </c>
      <c r="L9772" s="8" t="s">
        <v>2055</v>
      </c>
      <c r="M9772" s="7" t="s">
        <v>1982</v>
      </c>
      <c r="N9772" s="9" t="s">
        <v>12633</v>
      </c>
    </row>
    <row r="9773" spans="1:14">
      <c r="A9773" s="7" t="s">
        <v>1217</v>
      </c>
      <c r="B9773" s="7"/>
      <c r="C9773" s="8" t="s">
        <v>19454</v>
      </c>
      <c r="D9773" s="8" t="s">
        <v>19455</v>
      </c>
      <c r="E9773" s="7" t="s">
        <v>12629</v>
      </c>
      <c r="F9773" s="8"/>
      <c r="G9773" s="8"/>
      <c r="H9773" s="16" t="s">
        <v>1384</v>
      </c>
      <c r="I9773" s="16"/>
      <c r="J9773" s="15" t="s">
        <v>9143</v>
      </c>
      <c r="K9773" s="15" t="s">
        <v>19456</v>
      </c>
      <c r="L9773" s="16" t="s">
        <v>9143</v>
      </c>
      <c r="M9773" s="7" t="s">
        <v>1982</v>
      </c>
      <c r="N9773" s="9" t="s">
        <v>19457</v>
      </c>
    </row>
    <row r="9774" spans="1:14">
      <c r="A9774" s="5" t="s">
        <v>1217</v>
      </c>
      <c r="B9774" s="6"/>
      <c r="C9774" s="6" t="s">
        <v>19458</v>
      </c>
      <c r="D9774" s="6" t="s">
        <v>19459</v>
      </c>
      <c r="E9774" s="7" t="s">
        <v>12629</v>
      </c>
      <c r="F9774" s="6"/>
      <c r="G9774" s="6"/>
      <c r="H9774" s="16" t="s">
        <v>1384</v>
      </c>
      <c r="I9774" s="16"/>
      <c r="J9774" s="15" t="s">
        <v>9143</v>
      </c>
      <c r="K9774" s="15" t="s">
        <v>19456</v>
      </c>
      <c r="L9774" s="16" t="s">
        <v>9143</v>
      </c>
      <c r="M9774" s="7" t="s">
        <v>1982</v>
      </c>
      <c r="N9774" s="9" t="s">
        <v>19457</v>
      </c>
    </row>
    <row r="9775" spans="1:14">
      <c r="A9775" s="7" t="s">
        <v>1716</v>
      </c>
      <c r="B9775" s="7"/>
      <c r="C9775" s="9" t="s">
        <v>19460</v>
      </c>
      <c r="D9775" s="9" t="s">
        <v>19461</v>
      </c>
      <c r="E9775" s="7" t="s">
        <v>12629</v>
      </c>
      <c r="F9775" s="7"/>
      <c r="G9775" s="7"/>
      <c r="H9775" s="7" t="s">
        <v>1384</v>
      </c>
      <c r="I9775" s="7"/>
      <c r="J9775" s="8" t="s">
        <v>9143</v>
      </c>
      <c r="K9775" s="8" t="s">
        <v>19456</v>
      </c>
      <c r="L9775" s="8" t="s">
        <v>19462</v>
      </c>
      <c r="M9775" s="7" t="s">
        <v>2059</v>
      </c>
      <c r="N9775" s="9" t="s">
        <v>19457</v>
      </c>
    </row>
    <row r="9776" spans="1:14">
      <c r="A9776" s="7" t="s">
        <v>1716</v>
      </c>
      <c r="B9776" s="7"/>
      <c r="C9776" s="9" t="s">
        <v>19463</v>
      </c>
      <c r="D9776" s="9" t="s">
        <v>19464</v>
      </c>
      <c r="E9776" s="7" t="s">
        <v>12629</v>
      </c>
      <c r="F9776" s="7"/>
      <c r="G9776" s="7"/>
      <c r="H9776" s="7" t="s">
        <v>1384</v>
      </c>
      <c r="I9776" s="7"/>
      <c r="J9776" s="8" t="s">
        <v>9143</v>
      </c>
      <c r="K9776" s="8" t="s">
        <v>19456</v>
      </c>
      <c r="L9776" s="8" t="s">
        <v>19462</v>
      </c>
      <c r="M9776" s="7" t="s">
        <v>2059</v>
      </c>
      <c r="N9776" s="9" t="s">
        <v>19457</v>
      </c>
    </row>
    <row r="9777" spans="1:14">
      <c r="A9777" s="7" t="s">
        <v>1716</v>
      </c>
      <c r="B9777" s="7"/>
      <c r="C9777" s="9" t="s">
        <v>19465</v>
      </c>
      <c r="D9777" s="9" t="s">
        <v>19466</v>
      </c>
      <c r="E9777" s="7" t="s">
        <v>12629</v>
      </c>
      <c r="F9777" s="7"/>
      <c r="G9777" s="7"/>
      <c r="H9777" s="7" t="s">
        <v>1384</v>
      </c>
      <c r="I9777" s="7"/>
      <c r="J9777" s="8" t="s">
        <v>9143</v>
      </c>
      <c r="K9777" s="8" t="s">
        <v>19456</v>
      </c>
      <c r="L9777" s="8" t="s">
        <v>19462</v>
      </c>
      <c r="M9777" s="7" t="s">
        <v>2059</v>
      </c>
      <c r="N9777" s="9" t="s">
        <v>19457</v>
      </c>
    </row>
    <row r="9778" spans="1:14">
      <c r="A9778" s="7" t="s">
        <v>1716</v>
      </c>
      <c r="B9778" s="7"/>
      <c r="C9778" s="9" t="s">
        <v>19467</v>
      </c>
      <c r="D9778" s="9" t="s">
        <v>19468</v>
      </c>
      <c r="E9778" s="7" t="s">
        <v>12629</v>
      </c>
      <c r="F9778" s="7"/>
      <c r="G9778" s="7"/>
      <c r="H9778" s="7" t="s">
        <v>1384</v>
      </c>
      <c r="I9778" s="7"/>
      <c r="J9778" s="8" t="s">
        <v>9143</v>
      </c>
      <c r="K9778" s="8" t="s">
        <v>19456</v>
      </c>
      <c r="L9778" s="8" t="s">
        <v>19462</v>
      </c>
      <c r="M9778" s="7" t="s">
        <v>2059</v>
      </c>
      <c r="N9778" s="9" t="s">
        <v>19457</v>
      </c>
    </row>
    <row r="9779" spans="1:14">
      <c r="A9779" s="5" t="s">
        <v>1716</v>
      </c>
      <c r="B9779" s="6"/>
      <c r="C9779" s="6" t="s">
        <v>19469</v>
      </c>
      <c r="D9779" s="6" t="s">
        <v>19470</v>
      </c>
      <c r="E9779" s="7" t="s">
        <v>12629</v>
      </c>
      <c r="F9779" s="6"/>
      <c r="G9779" s="6"/>
      <c r="H9779" s="6" t="s">
        <v>1384</v>
      </c>
      <c r="I9779" s="6"/>
      <c r="J9779" s="6" t="s">
        <v>9143</v>
      </c>
      <c r="K9779" s="6" t="s">
        <v>19456</v>
      </c>
      <c r="L9779" s="8" t="s">
        <v>19462</v>
      </c>
      <c r="M9779" s="7" t="s">
        <v>2059</v>
      </c>
      <c r="N9779" s="6" t="s">
        <v>19457</v>
      </c>
    </row>
    <row r="9780" spans="1:14">
      <c r="A9780" s="5" t="s">
        <v>1716</v>
      </c>
      <c r="B9780" s="6"/>
      <c r="C9780" s="6" t="s">
        <v>19471</v>
      </c>
      <c r="D9780" s="6" t="s">
        <v>19472</v>
      </c>
      <c r="E9780" s="7" t="s">
        <v>12629</v>
      </c>
      <c r="F9780" s="6"/>
      <c r="G9780" s="6"/>
      <c r="H9780" s="6" t="s">
        <v>1384</v>
      </c>
      <c r="I9780" s="6"/>
      <c r="J9780" s="6" t="s">
        <v>9143</v>
      </c>
      <c r="K9780" s="6" t="s">
        <v>19456</v>
      </c>
      <c r="L9780" s="8" t="s">
        <v>19462</v>
      </c>
      <c r="M9780" s="7" t="s">
        <v>2059</v>
      </c>
      <c r="N9780" s="6" t="s">
        <v>19457</v>
      </c>
    </row>
    <row r="9781" spans="1:14">
      <c r="A9781" s="5" t="s">
        <v>1716</v>
      </c>
      <c r="B9781" s="6"/>
      <c r="C9781" s="6" t="s">
        <v>19473</v>
      </c>
      <c r="D9781" s="6" t="s">
        <v>19474</v>
      </c>
      <c r="E9781" s="7" t="s">
        <v>12629</v>
      </c>
      <c r="F9781" s="6"/>
      <c r="G9781" s="6"/>
      <c r="H9781" s="6" t="s">
        <v>1384</v>
      </c>
      <c r="I9781" s="6"/>
      <c r="J9781" s="6" t="s">
        <v>9143</v>
      </c>
      <c r="K9781" s="6" t="s">
        <v>19456</v>
      </c>
      <c r="L9781" s="8" t="s">
        <v>19462</v>
      </c>
      <c r="M9781" s="7" t="s">
        <v>2059</v>
      </c>
      <c r="N9781" s="6" t="s">
        <v>19457</v>
      </c>
    </row>
    <row r="9782" spans="1:14">
      <c r="A9782" s="7" t="s">
        <v>1716</v>
      </c>
      <c r="B9782" s="7"/>
      <c r="C9782" s="7" t="s">
        <v>19475</v>
      </c>
      <c r="D9782" s="7" t="s">
        <v>19476</v>
      </c>
      <c r="E9782" s="7" t="s">
        <v>12629</v>
      </c>
      <c r="F9782" s="7"/>
      <c r="G9782" s="7"/>
      <c r="H9782" s="7" t="s">
        <v>1384</v>
      </c>
      <c r="I9782" s="7"/>
      <c r="J9782" s="8" t="s">
        <v>9143</v>
      </c>
      <c r="K9782" s="8" t="s">
        <v>19456</v>
      </c>
      <c r="L9782" s="8" t="s">
        <v>19462</v>
      </c>
      <c r="M9782" s="7" t="s">
        <v>2059</v>
      </c>
      <c r="N9782" s="9" t="s">
        <v>19457</v>
      </c>
    </row>
    <row r="9783" spans="1:14">
      <c r="A9783" s="7" t="s">
        <v>1716</v>
      </c>
      <c r="B9783" s="7"/>
      <c r="C9783" s="7" t="s">
        <v>19477</v>
      </c>
      <c r="D9783" s="7" t="s">
        <v>19478</v>
      </c>
      <c r="E9783" s="7" t="s">
        <v>12629</v>
      </c>
      <c r="F9783" s="7"/>
      <c r="G9783" s="7"/>
      <c r="H9783" s="7" t="s">
        <v>1384</v>
      </c>
      <c r="I9783" s="7"/>
      <c r="J9783" s="8" t="s">
        <v>9143</v>
      </c>
      <c r="K9783" s="8" t="s">
        <v>19456</v>
      </c>
      <c r="L9783" s="8" t="s">
        <v>19462</v>
      </c>
      <c r="M9783" s="7" t="s">
        <v>2059</v>
      </c>
      <c r="N9783" s="9" t="s">
        <v>19457</v>
      </c>
    </row>
    <row r="9784" spans="1:14">
      <c r="A9784" s="7" t="s">
        <v>1716</v>
      </c>
      <c r="B9784" s="7"/>
      <c r="C9784" s="7" t="s">
        <v>19479</v>
      </c>
      <c r="D9784" s="7" t="s">
        <v>19480</v>
      </c>
      <c r="E9784" s="7" t="s">
        <v>12629</v>
      </c>
      <c r="F9784" s="7"/>
      <c r="G9784" s="7"/>
      <c r="H9784" s="7" t="s">
        <v>1384</v>
      </c>
      <c r="I9784" s="7"/>
      <c r="J9784" s="8" t="s">
        <v>9143</v>
      </c>
      <c r="K9784" s="8" t="s">
        <v>19456</v>
      </c>
      <c r="L9784" s="8" t="s">
        <v>19462</v>
      </c>
      <c r="M9784" s="7" t="s">
        <v>2059</v>
      </c>
      <c r="N9784" s="9" t="s">
        <v>19457</v>
      </c>
    </row>
    <row r="9785" spans="1:14">
      <c r="A9785" s="7" t="s">
        <v>1716</v>
      </c>
      <c r="B9785" s="7"/>
      <c r="C9785" s="7" t="s">
        <v>19481</v>
      </c>
      <c r="D9785" s="7" t="s">
        <v>19482</v>
      </c>
      <c r="E9785" s="7" t="s">
        <v>12629</v>
      </c>
      <c r="F9785" s="7"/>
      <c r="G9785" s="7"/>
      <c r="H9785" s="7" t="s">
        <v>1384</v>
      </c>
      <c r="I9785" s="7"/>
      <c r="J9785" s="8" t="s">
        <v>9143</v>
      </c>
      <c r="K9785" s="8" t="s">
        <v>19456</v>
      </c>
      <c r="L9785" s="8" t="s">
        <v>19462</v>
      </c>
      <c r="M9785" s="7" t="s">
        <v>2059</v>
      </c>
      <c r="N9785" s="9" t="s">
        <v>19457</v>
      </c>
    </row>
    <row r="9786" spans="1:14">
      <c r="A9786" s="7" t="s">
        <v>1716</v>
      </c>
      <c r="B9786" s="7"/>
      <c r="C9786" s="7" t="s">
        <v>19483</v>
      </c>
      <c r="D9786" s="7" t="s">
        <v>19484</v>
      </c>
      <c r="E9786" s="7" t="s">
        <v>12629</v>
      </c>
      <c r="F9786" s="7"/>
      <c r="G9786" s="7"/>
      <c r="H9786" s="7" t="s">
        <v>1384</v>
      </c>
      <c r="I9786" s="7"/>
      <c r="J9786" s="8" t="s">
        <v>9143</v>
      </c>
      <c r="K9786" s="8" t="s">
        <v>19456</v>
      </c>
      <c r="L9786" s="8" t="s">
        <v>19462</v>
      </c>
      <c r="M9786" s="7" t="s">
        <v>2059</v>
      </c>
      <c r="N9786" s="9" t="s">
        <v>19457</v>
      </c>
    </row>
    <row r="9787" spans="1:14">
      <c r="A9787" s="7" t="s">
        <v>1716</v>
      </c>
      <c r="B9787" s="7"/>
      <c r="C9787" s="7" t="s">
        <v>19485</v>
      </c>
      <c r="D9787" s="7" t="s">
        <v>19486</v>
      </c>
      <c r="E9787" s="7" t="s">
        <v>12629</v>
      </c>
      <c r="F9787" s="7"/>
      <c r="G9787" s="7"/>
      <c r="H9787" s="7" t="s">
        <v>1384</v>
      </c>
      <c r="I9787" s="7"/>
      <c r="J9787" s="8" t="s">
        <v>9143</v>
      </c>
      <c r="K9787" s="8" t="s">
        <v>19456</v>
      </c>
      <c r="L9787" s="8" t="s">
        <v>19462</v>
      </c>
      <c r="M9787" s="7" t="s">
        <v>2059</v>
      </c>
      <c r="N9787" s="9" t="s">
        <v>19457</v>
      </c>
    </row>
    <row r="9788" spans="1:14">
      <c r="A9788" s="7" t="s">
        <v>1716</v>
      </c>
      <c r="B9788" s="7"/>
      <c r="C9788" s="7" t="s">
        <v>19487</v>
      </c>
      <c r="D9788" s="7" t="s">
        <v>19488</v>
      </c>
      <c r="E9788" s="7" t="s">
        <v>12629</v>
      </c>
      <c r="F9788" s="7"/>
      <c r="G9788" s="7"/>
      <c r="H9788" s="7" t="s">
        <v>1384</v>
      </c>
      <c r="I9788" s="7"/>
      <c r="J9788" s="8" t="s">
        <v>9143</v>
      </c>
      <c r="K9788" s="8" t="s">
        <v>19456</v>
      </c>
      <c r="L9788" s="8" t="s">
        <v>19462</v>
      </c>
      <c r="M9788" s="7" t="s">
        <v>2059</v>
      </c>
      <c r="N9788" s="9" t="s">
        <v>19457</v>
      </c>
    </row>
    <row r="9789" spans="1:14">
      <c r="A9789" s="7" t="s">
        <v>1716</v>
      </c>
      <c r="B9789" s="7"/>
      <c r="C9789" s="7" t="s">
        <v>19489</v>
      </c>
      <c r="D9789" s="7" t="s">
        <v>19490</v>
      </c>
      <c r="E9789" s="7" t="s">
        <v>12629</v>
      </c>
      <c r="F9789" s="7"/>
      <c r="G9789" s="7"/>
      <c r="H9789" s="8" t="s">
        <v>1384</v>
      </c>
      <c r="I9789" s="8"/>
      <c r="J9789" s="8" t="s">
        <v>9143</v>
      </c>
      <c r="K9789" s="8" t="s">
        <v>19456</v>
      </c>
      <c r="L9789" s="8" t="s">
        <v>19462</v>
      </c>
      <c r="M9789" s="7" t="s">
        <v>8877</v>
      </c>
      <c r="N9789" s="9" t="s">
        <v>19457</v>
      </c>
    </row>
    <row r="9790" spans="1:14">
      <c r="A9790" s="7" t="s">
        <v>1716</v>
      </c>
      <c r="B9790" s="7"/>
      <c r="C9790" s="7" t="s">
        <v>19491</v>
      </c>
      <c r="D9790" s="7" t="s">
        <v>19492</v>
      </c>
      <c r="E9790" s="7" t="s">
        <v>12629</v>
      </c>
      <c r="F9790" s="7"/>
      <c r="G9790" s="7"/>
      <c r="H9790" s="8" t="s">
        <v>1384</v>
      </c>
      <c r="I9790" s="8"/>
      <c r="J9790" s="8" t="s">
        <v>9143</v>
      </c>
      <c r="K9790" s="8" t="s">
        <v>19456</v>
      </c>
      <c r="L9790" s="8" t="s">
        <v>19462</v>
      </c>
      <c r="M9790" s="7" t="s">
        <v>8877</v>
      </c>
      <c r="N9790" s="9" t="s">
        <v>19457</v>
      </c>
    </row>
    <row r="9791" spans="1:14">
      <c r="A9791" s="7" t="s">
        <v>1716</v>
      </c>
      <c r="B9791" s="7"/>
      <c r="C9791" s="7" t="s">
        <v>19493</v>
      </c>
      <c r="D9791" s="7" t="s">
        <v>19494</v>
      </c>
      <c r="E9791" s="7" t="s">
        <v>12629</v>
      </c>
      <c r="F9791" s="7"/>
      <c r="G9791" s="7"/>
      <c r="H9791" s="7" t="s">
        <v>1384</v>
      </c>
      <c r="I9791" s="7"/>
      <c r="J9791" s="8" t="s">
        <v>9143</v>
      </c>
      <c r="K9791" s="8" t="s">
        <v>19456</v>
      </c>
      <c r="L9791" s="8" t="s">
        <v>19462</v>
      </c>
      <c r="M9791" s="7" t="s">
        <v>8877</v>
      </c>
      <c r="N9791" s="9" t="s">
        <v>19457</v>
      </c>
    </row>
    <row r="9792" spans="1:14">
      <c r="A9792" s="7" t="s">
        <v>1716</v>
      </c>
      <c r="B9792" s="7"/>
      <c r="C9792" s="7" t="s">
        <v>19495</v>
      </c>
      <c r="D9792" s="7" t="s">
        <v>19496</v>
      </c>
      <c r="E9792" s="7" t="s">
        <v>12629</v>
      </c>
      <c r="F9792" s="7"/>
      <c r="G9792" s="7"/>
      <c r="H9792" s="7" t="s">
        <v>1384</v>
      </c>
      <c r="I9792" s="7"/>
      <c r="J9792" s="8" t="s">
        <v>9143</v>
      </c>
      <c r="K9792" s="8" t="s">
        <v>19456</v>
      </c>
      <c r="L9792" s="8" t="s">
        <v>19462</v>
      </c>
      <c r="M9792" s="7" t="s">
        <v>2059</v>
      </c>
      <c r="N9792" s="9" t="s">
        <v>19457</v>
      </c>
    </row>
    <row r="9793" spans="1:14">
      <c r="A9793" s="7" t="s">
        <v>1716</v>
      </c>
      <c r="B9793" s="7"/>
      <c r="C9793" s="7" t="s">
        <v>19497</v>
      </c>
      <c r="D9793" s="7" t="s">
        <v>19498</v>
      </c>
      <c r="E9793" s="7" t="s">
        <v>12629</v>
      </c>
      <c r="F9793" s="7"/>
      <c r="G9793" s="7"/>
      <c r="H9793" s="7" t="s">
        <v>1384</v>
      </c>
      <c r="I9793" s="7"/>
      <c r="J9793" s="8" t="s">
        <v>9143</v>
      </c>
      <c r="K9793" s="8" t="s">
        <v>19456</v>
      </c>
      <c r="L9793" s="8" t="s">
        <v>19462</v>
      </c>
      <c r="M9793" s="7" t="s">
        <v>8877</v>
      </c>
      <c r="N9793" s="9" t="s">
        <v>19457</v>
      </c>
    </row>
    <row r="9794" spans="1:14">
      <c r="A9794" s="7" t="s">
        <v>1716</v>
      </c>
      <c r="B9794" s="7"/>
      <c r="C9794" s="7" t="s">
        <v>19499</v>
      </c>
      <c r="D9794" s="7" t="s">
        <v>19500</v>
      </c>
      <c r="E9794" s="7" t="s">
        <v>12629</v>
      </c>
      <c r="F9794" s="7"/>
      <c r="G9794" s="7"/>
      <c r="H9794" s="8" t="s">
        <v>1384</v>
      </c>
      <c r="I9794" s="8"/>
      <c r="J9794" s="8" t="s">
        <v>9143</v>
      </c>
      <c r="K9794" s="8" t="s">
        <v>19456</v>
      </c>
      <c r="L9794" s="8" t="s">
        <v>19462</v>
      </c>
      <c r="M9794" s="7" t="s">
        <v>8877</v>
      </c>
      <c r="N9794" s="9" t="s">
        <v>19457</v>
      </c>
    </row>
    <row r="9795" spans="1:14">
      <c r="A9795" s="7" t="s">
        <v>1716</v>
      </c>
      <c r="B9795" s="7"/>
      <c r="C9795" s="9" t="s">
        <v>19501</v>
      </c>
      <c r="D9795" s="9" t="s">
        <v>19502</v>
      </c>
      <c r="E9795" s="7" t="s">
        <v>12629</v>
      </c>
      <c r="F9795" s="7"/>
      <c r="G9795" s="7"/>
      <c r="H9795" s="7" t="s">
        <v>1384</v>
      </c>
      <c r="I9795" s="7"/>
      <c r="J9795" s="8" t="s">
        <v>9143</v>
      </c>
      <c r="K9795" s="8" t="s">
        <v>19456</v>
      </c>
      <c r="L9795" s="8" t="s">
        <v>19462</v>
      </c>
      <c r="M9795" s="7" t="s">
        <v>2059</v>
      </c>
      <c r="N9795" s="9" t="s">
        <v>19457</v>
      </c>
    </row>
    <row r="9796" spans="1:14">
      <c r="A9796" s="7" t="s">
        <v>1716</v>
      </c>
      <c r="B9796" s="7"/>
      <c r="C9796" s="9" t="s">
        <v>19503</v>
      </c>
      <c r="D9796" s="9" t="s">
        <v>19504</v>
      </c>
      <c r="E9796" s="7" t="s">
        <v>12629</v>
      </c>
      <c r="F9796" s="7"/>
      <c r="G9796" s="7"/>
      <c r="H9796" s="7" t="s">
        <v>1384</v>
      </c>
      <c r="I9796" s="7"/>
      <c r="J9796" s="8" t="s">
        <v>9143</v>
      </c>
      <c r="K9796" s="8" t="s">
        <v>19456</v>
      </c>
      <c r="L9796" s="8" t="s">
        <v>19462</v>
      </c>
      <c r="M9796" s="7" t="s">
        <v>2059</v>
      </c>
      <c r="N9796" s="9" t="s">
        <v>19457</v>
      </c>
    </row>
    <row r="9797" spans="1:14">
      <c r="A9797" s="7" t="s">
        <v>1716</v>
      </c>
      <c r="B9797" s="7"/>
      <c r="C9797" s="7" t="s">
        <v>19505</v>
      </c>
      <c r="D9797" s="7" t="s">
        <v>19506</v>
      </c>
      <c r="E9797" s="7" t="s">
        <v>12629</v>
      </c>
      <c r="F9797" s="7"/>
      <c r="G9797" s="7"/>
      <c r="H9797" s="8" t="s">
        <v>1384</v>
      </c>
      <c r="I9797" s="8"/>
      <c r="J9797" s="8" t="s">
        <v>9143</v>
      </c>
      <c r="K9797" s="8" t="s">
        <v>19456</v>
      </c>
      <c r="L9797" s="8" t="s">
        <v>19462</v>
      </c>
      <c r="M9797" s="7" t="s">
        <v>8877</v>
      </c>
      <c r="N9797" s="9" t="s">
        <v>19457</v>
      </c>
    </row>
    <row r="9798" spans="1:14">
      <c r="A9798" s="7" t="s">
        <v>1716</v>
      </c>
      <c r="B9798" s="7"/>
      <c r="C9798" s="7" t="s">
        <v>19507</v>
      </c>
      <c r="D9798" s="7" t="s">
        <v>19508</v>
      </c>
      <c r="E9798" s="7" t="s">
        <v>12629</v>
      </c>
      <c r="F9798" s="7"/>
      <c r="G9798" s="7"/>
      <c r="H9798" s="7" t="s">
        <v>1384</v>
      </c>
      <c r="I9798" s="7"/>
      <c r="J9798" s="8" t="s">
        <v>9143</v>
      </c>
      <c r="K9798" s="8" t="s">
        <v>19456</v>
      </c>
      <c r="L9798" s="8" t="s">
        <v>19462</v>
      </c>
      <c r="M9798" s="7" t="s">
        <v>8877</v>
      </c>
      <c r="N9798" s="9" t="s">
        <v>19457</v>
      </c>
    </row>
    <row r="9799" spans="1:14">
      <c r="A9799" s="7" t="s">
        <v>1716</v>
      </c>
      <c r="B9799" s="7"/>
      <c r="C9799" s="8" t="s">
        <v>19509</v>
      </c>
      <c r="D9799" s="8" t="s">
        <v>19510</v>
      </c>
      <c r="E9799" s="7" t="s">
        <v>12629</v>
      </c>
      <c r="F9799" s="8"/>
      <c r="G9799" s="8"/>
      <c r="H9799" s="8" t="s">
        <v>1384</v>
      </c>
      <c r="I9799" s="8"/>
      <c r="J9799" s="8" t="s">
        <v>9143</v>
      </c>
      <c r="K9799" s="8" t="s">
        <v>19456</v>
      </c>
      <c r="L9799" s="8" t="s">
        <v>19462</v>
      </c>
      <c r="M9799" s="7" t="s">
        <v>2059</v>
      </c>
      <c r="N9799" s="9" t="s">
        <v>19457</v>
      </c>
    </row>
    <row r="9800" spans="1:14">
      <c r="A9800" s="7" t="s">
        <v>1716</v>
      </c>
      <c r="B9800" s="7"/>
      <c r="C9800" s="8" t="s">
        <v>19511</v>
      </c>
      <c r="D9800" s="8" t="s">
        <v>19512</v>
      </c>
      <c r="E9800" s="7" t="s">
        <v>12629</v>
      </c>
      <c r="F9800" s="8"/>
      <c r="G9800" s="8"/>
      <c r="H9800" s="8" t="s">
        <v>1384</v>
      </c>
      <c r="I9800" s="8"/>
      <c r="J9800" s="8" t="s">
        <v>9143</v>
      </c>
      <c r="K9800" s="8" t="s">
        <v>19456</v>
      </c>
      <c r="L9800" s="8" t="s">
        <v>19462</v>
      </c>
      <c r="M9800" s="7" t="s">
        <v>2059</v>
      </c>
      <c r="N9800" s="9" t="s">
        <v>19457</v>
      </c>
    </row>
    <row r="9801" spans="1:14">
      <c r="A9801" s="7" t="s">
        <v>1716</v>
      </c>
      <c r="B9801" s="7"/>
      <c r="C9801" s="7" t="s">
        <v>19513</v>
      </c>
      <c r="D9801" s="7" t="s">
        <v>19514</v>
      </c>
      <c r="E9801" s="7" t="s">
        <v>12629</v>
      </c>
      <c r="F9801" s="7"/>
      <c r="G9801" s="7"/>
      <c r="H9801" s="7" t="s">
        <v>1384</v>
      </c>
      <c r="I9801" s="7"/>
      <c r="J9801" s="8" t="s">
        <v>9143</v>
      </c>
      <c r="K9801" s="8" t="s">
        <v>19456</v>
      </c>
      <c r="L9801" s="8" t="s">
        <v>19515</v>
      </c>
      <c r="M9801" s="7" t="s">
        <v>2059</v>
      </c>
      <c r="N9801" s="9" t="s">
        <v>19457</v>
      </c>
    </row>
    <row r="9802" spans="1:14">
      <c r="A9802" s="7" t="s">
        <v>1716</v>
      </c>
      <c r="B9802" s="7"/>
      <c r="C9802" s="9" t="s">
        <v>19516</v>
      </c>
      <c r="D9802" s="9" t="s">
        <v>19517</v>
      </c>
      <c r="E9802" s="7" t="s">
        <v>12629</v>
      </c>
      <c r="F9802" s="7"/>
      <c r="G9802" s="7"/>
      <c r="H9802" s="7" t="s">
        <v>1384</v>
      </c>
      <c r="I9802" s="7"/>
      <c r="J9802" s="8" t="s">
        <v>9143</v>
      </c>
      <c r="K9802" s="8" t="s">
        <v>19456</v>
      </c>
      <c r="L9802" s="8" t="s">
        <v>19515</v>
      </c>
      <c r="M9802" s="7" t="s">
        <v>2059</v>
      </c>
      <c r="N9802" s="9" t="s">
        <v>19457</v>
      </c>
    </row>
    <row r="9803" spans="1:14">
      <c r="A9803" s="5" t="s">
        <v>1716</v>
      </c>
      <c r="B9803" s="6"/>
      <c r="C9803" s="6" t="s">
        <v>19518</v>
      </c>
      <c r="D9803" s="6" t="s">
        <v>19519</v>
      </c>
      <c r="E9803" s="7" t="s">
        <v>12629</v>
      </c>
      <c r="F9803" s="6"/>
      <c r="G9803" s="6"/>
      <c r="H9803" s="6" t="s">
        <v>1384</v>
      </c>
      <c r="I9803" s="6"/>
      <c r="J9803" s="6" t="s">
        <v>9143</v>
      </c>
      <c r="K9803" s="6" t="s">
        <v>19456</v>
      </c>
      <c r="L9803" s="8" t="s">
        <v>19515</v>
      </c>
      <c r="M9803" s="7" t="s">
        <v>2059</v>
      </c>
      <c r="N9803" s="6" t="s">
        <v>19457</v>
      </c>
    </row>
    <row r="9804" spans="1:14">
      <c r="A9804" s="5" t="s">
        <v>1716</v>
      </c>
      <c r="B9804" s="6"/>
      <c r="C9804" s="6" t="s">
        <v>19520</v>
      </c>
      <c r="D9804" s="6" t="s">
        <v>19521</v>
      </c>
      <c r="E9804" s="7" t="s">
        <v>12629</v>
      </c>
      <c r="F9804" s="6"/>
      <c r="G9804" s="6"/>
      <c r="H9804" s="6" t="s">
        <v>1384</v>
      </c>
      <c r="I9804" s="6"/>
      <c r="J9804" s="6" t="s">
        <v>9143</v>
      </c>
      <c r="K9804" s="6" t="s">
        <v>19456</v>
      </c>
      <c r="L9804" s="8" t="s">
        <v>19515</v>
      </c>
      <c r="M9804" s="7" t="s">
        <v>2059</v>
      </c>
      <c r="N9804" s="6" t="s">
        <v>19457</v>
      </c>
    </row>
    <row r="9805" spans="1:14">
      <c r="A9805" s="5" t="s">
        <v>1716</v>
      </c>
      <c r="B9805" s="6"/>
      <c r="C9805" s="6" t="s">
        <v>19522</v>
      </c>
      <c r="D9805" s="6" t="s">
        <v>19523</v>
      </c>
      <c r="E9805" s="7" t="s">
        <v>12629</v>
      </c>
      <c r="F9805" s="6"/>
      <c r="G9805" s="6"/>
      <c r="H9805" s="6" t="s">
        <v>1384</v>
      </c>
      <c r="I9805" s="6"/>
      <c r="J9805" s="6" t="s">
        <v>9143</v>
      </c>
      <c r="K9805" s="6" t="s">
        <v>19456</v>
      </c>
      <c r="L9805" s="8" t="s">
        <v>19515</v>
      </c>
      <c r="M9805" s="7" t="s">
        <v>2059</v>
      </c>
      <c r="N9805" s="6" t="s">
        <v>19457</v>
      </c>
    </row>
    <row r="9806" spans="1:14">
      <c r="A9806" s="5" t="s">
        <v>1716</v>
      </c>
      <c r="B9806" s="6"/>
      <c r="C9806" s="6" t="s">
        <v>19524</v>
      </c>
      <c r="D9806" s="6" t="s">
        <v>19525</v>
      </c>
      <c r="E9806" s="7" t="s">
        <v>12629</v>
      </c>
      <c r="F9806" s="6"/>
      <c r="G9806" s="6"/>
      <c r="H9806" s="6" t="s">
        <v>1384</v>
      </c>
      <c r="I9806" s="6"/>
      <c r="J9806" s="6" t="s">
        <v>9143</v>
      </c>
      <c r="K9806" s="6" t="s">
        <v>19456</v>
      </c>
      <c r="L9806" s="8" t="s">
        <v>19515</v>
      </c>
      <c r="M9806" s="7" t="s">
        <v>2059</v>
      </c>
      <c r="N9806" s="6" t="s">
        <v>19457</v>
      </c>
    </row>
    <row r="9807" spans="1:14">
      <c r="A9807" s="5" t="s">
        <v>1716</v>
      </c>
      <c r="B9807" s="6"/>
      <c r="C9807" s="6" t="s">
        <v>19526</v>
      </c>
      <c r="D9807" s="6" t="s">
        <v>19527</v>
      </c>
      <c r="E9807" s="7" t="s">
        <v>12629</v>
      </c>
      <c r="F9807" s="6"/>
      <c r="G9807" s="6"/>
      <c r="H9807" s="6" t="s">
        <v>1384</v>
      </c>
      <c r="I9807" s="6"/>
      <c r="J9807" s="6" t="s">
        <v>9143</v>
      </c>
      <c r="K9807" s="6" t="s">
        <v>19456</v>
      </c>
      <c r="L9807" s="8" t="s">
        <v>19515</v>
      </c>
      <c r="M9807" s="7" t="s">
        <v>2059</v>
      </c>
      <c r="N9807" s="6" t="s">
        <v>19457</v>
      </c>
    </row>
    <row r="9808" spans="1:14">
      <c r="A9808" s="5" t="s">
        <v>1716</v>
      </c>
      <c r="B9808" s="6"/>
      <c r="C9808" s="6" t="s">
        <v>19528</v>
      </c>
      <c r="D9808" s="6" t="s">
        <v>19529</v>
      </c>
      <c r="E9808" s="7" t="s">
        <v>12629</v>
      </c>
      <c r="F9808" s="6"/>
      <c r="G9808" s="6"/>
      <c r="H9808" s="6" t="s">
        <v>1384</v>
      </c>
      <c r="I9808" s="6"/>
      <c r="J9808" s="6" t="s">
        <v>9143</v>
      </c>
      <c r="K9808" s="6" t="s">
        <v>19456</v>
      </c>
      <c r="L9808" s="8" t="s">
        <v>19515</v>
      </c>
      <c r="M9808" s="7" t="s">
        <v>2059</v>
      </c>
      <c r="N9808" s="6" t="s">
        <v>19457</v>
      </c>
    </row>
    <row r="9809" spans="1:14">
      <c r="A9809" s="7" t="s">
        <v>1716</v>
      </c>
      <c r="B9809" s="7"/>
      <c r="C9809" s="7" t="s">
        <v>19530</v>
      </c>
      <c r="D9809" s="7" t="s">
        <v>19531</v>
      </c>
      <c r="E9809" s="7" t="s">
        <v>12629</v>
      </c>
      <c r="F9809" s="7"/>
      <c r="G9809" s="7"/>
      <c r="H9809" s="7" t="s">
        <v>1384</v>
      </c>
      <c r="I9809" s="7"/>
      <c r="J9809" s="8" t="s">
        <v>9143</v>
      </c>
      <c r="K9809" s="8" t="s">
        <v>19456</v>
      </c>
      <c r="L9809" s="8" t="s">
        <v>19532</v>
      </c>
      <c r="M9809" s="7" t="s">
        <v>8889</v>
      </c>
      <c r="N9809" s="9" t="s">
        <v>19457</v>
      </c>
    </row>
    <row r="9810" spans="1:14">
      <c r="A9810" s="7" t="s">
        <v>1716</v>
      </c>
      <c r="B9810" s="7"/>
      <c r="C9810" s="7" t="s">
        <v>19533</v>
      </c>
      <c r="D9810" s="7" t="s">
        <v>19534</v>
      </c>
      <c r="E9810" s="7" t="s">
        <v>12629</v>
      </c>
      <c r="F9810" s="7"/>
      <c r="G9810" s="7"/>
      <c r="H9810" s="7" t="s">
        <v>1384</v>
      </c>
      <c r="I9810" s="7"/>
      <c r="J9810" s="8" t="s">
        <v>9143</v>
      </c>
      <c r="K9810" s="8" t="s">
        <v>19456</v>
      </c>
      <c r="L9810" s="8" t="s">
        <v>19532</v>
      </c>
      <c r="M9810" s="7" t="s">
        <v>8889</v>
      </c>
      <c r="N9810" s="9" t="s">
        <v>19457</v>
      </c>
    </row>
    <row r="9811" spans="1:14">
      <c r="A9811" s="7" t="s">
        <v>1716</v>
      </c>
      <c r="B9811" s="8"/>
      <c r="C9811" s="8" t="s">
        <v>19535</v>
      </c>
      <c r="D9811" s="8" t="s">
        <v>19536</v>
      </c>
      <c r="E9811" s="7" t="s">
        <v>12629</v>
      </c>
      <c r="F9811" s="8"/>
      <c r="G9811" s="8"/>
      <c r="H9811" s="7" t="s">
        <v>1384</v>
      </c>
      <c r="I9811" s="7"/>
      <c r="J9811" s="8" t="s">
        <v>9143</v>
      </c>
      <c r="K9811" s="8" t="s">
        <v>19456</v>
      </c>
      <c r="L9811" s="8" t="s">
        <v>19537</v>
      </c>
      <c r="M9811" s="7" t="s">
        <v>2059</v>
      </c>
      <c r="N9811" s="9" t="s">
        <v>19457</v>
      </c>
    </row>
    <row r="9812" ht="60" customHeight="1" spans="1:14">
      <c r="A9812" s="7" t="s">
        <v>1716</v>
      </c>
      <c r="B9812" s="6"/>
      <c r="C9812" s="12" t="s">
        <v>19538</v>
      </c>
      <c r="D9812" s="12" t="s">
        <v>19539</v>
      </c>
      <c r="E9812" s="7" t="s">
        <v>12629</v>
      </c>
      <c r="F9812" s="6"/>
      <c r="G9812" s="6"/>
      <c r="H9812" s="7" t="s">
        <v>1384</v>
      </c>
      <c r="I9812" s="7"/>
      <c r="J9812" s="8" t="s">
        <v>9143</v>
      </c>
      <c r="K9812" s="8" t="s">
        <v>19456</v>
      </c>
      <c r="L9812" s="8" t="s">
        <v>19537</v>
      </c>
      <c r="M9812" s="7" t="s">
        <v>2059</v>
      </c>
      <c r="N9812" s="9" t="s">
        <v>19457</v>
      </c>
    </row>
    <row r="9813" ht="75" customHeight="1" spans="1:14">
      <c r="A9813" s="7" t="s">
        <v>1716</v>
      </c>
      <c r="B9813" s="6"/>
      <c r="C9813" s="12" t="s">
        <v>19540</v>
      </c>
      <c r="D9813" s="12" t="s">
        <v>19541</v>
      </c>
      <c r="E9813" s="7" t="s">
        <v>12629</v>
      </c>
      <c r="F9813" s="6"/>
      <c r="G9813" s="6"/>
      <c r="H9813" s="7" t="s">
        <v>1384</v>
      </c>
      <c r="I9813" s="7"/>
      <c r="J9813" s="8" t="s">
        <v>9143</v>
      </c>
      <c r="K9813" s="8" t="s">
        <v>19456</v>
      </c>
      <c r="L9813" s="8" t="s">
        <v>19537</v>
      </c>
      <c r="M9813" s="7" t="s">
        <v>2059</v>
      </c>
      <c r="N9813" s="9" t="s">
        <v>19457</v>
      </c>
    </row>
    <row r="9814" spans="1:14">
      <c r="A9814" s="7" t="s">
        <v>19542</v>
      </c>
      <c r="B9814" s="7"/>
      <c r="C9814" s="7" t="s">
        <v>19543</v>
      </c>
      <c r="D9814" s="7" t="s">
        <v>19544</v>
      </c>
      <c r="E9814" s="7" t="s">
        <v>12629</v>
      </c>
      <c r="F9814" s="7"/>
      <c r="G9814" s="7"/>
      <c r="H9814" s="8" t="s">
        <v>1384</v>
      </c>
      <c r="I9814" s="8"/>
      <c r="J9814" s="8" t="s">
        <v>9143</v>
      </c>
      <c r="K9814" s="8" t="s">
        <v>19456</v>
      </c>
      <c r="L9814" s="8" t="s">
        <v>19545</v>
      </c>
      <c r="M9814" s="7" t="s">
        <v>1982</v>
      </c>
      <c r="N9814" s="9" t="s">
        <v>19457</v>
      </c>
    </row>
    <row r="9815" spans="1:14">
      <c r="A9815" s="7" t="s">
        <v>19542</v>
      </c>
      <c r="B9815" s="7"/>
      <c r="C9815" s="7" t="s">
        <v>19546</v>
      </c>
      <c r="D9815" s="7" t="s">
        <v>19547</v>
      </c>
      <c r="E9815" s="7" t="s">
        <v>12629</v>
      </c>
      <c r="F9815" s="7"/>
      <c r="G9815" s="7"/>
      <c r="H9815" s="8" t="s">
        <v>1384</v>
      </c>
      <c r="I9815" s="8"/>
      <c r="J9815" s="8" t="s">
        <v>9143</v>
      </c>
      <c r="K9815" s="8" t="s">
        <v>19456</v>
      </c>
      <c r="L9815" s="8" t="s">
        <v>19545</v>
      </c>
      <c r="M9815" s="7" t="s">
        <v>1982</v>
      </c>
      <c r="N9815" s="9" t="s">
        <v>19457</v>
      </c>
    </row>
    <row r="9816" spans="1:14">
      <c r="A9816" s="7" t="s">
        <v>19542</v>
      </c>
      <c r="B9816" s="7"/>
      <c r="C9816" s="8" t="s">
        <v>19548</v>
      </c>
      <c r="D9816" s="8" t="s">
        <v>19549</v>
      </c>
      <c r="E9816" s="7" t="s">
        <v>12629</v>
      </c>
      <c r="F9816" s="8"/>
      <c r="G9816" s="8"/>
      <c r="H9816" s="8" t="s">
        <v>1384</v>
      </c>
      <c r="I9816" s="8"/>
      <c r="J9816" s="8" t="s">
        <v>9143</v>
      </c>
      <c r="K9816" s="8" t="s">
        <v>19456</v>
      </c>
      <c r="L9816" s="8" t="s">
        <v>19545</v>
      </c>
      <c r="M9816" s="7" t="s">
        <v>1982</v>
      </c>
      <c r="N9816" s="9" t="s">
        <v>19457</v>
      </c>
    </row>
    <row r="9817" spans="1:14">
      <c r="A9817" s="7" t="s">
        <v>19542</v>
      </c>
      <c r="B9817" s="7"/>
      <c r="C9817" s="7" t="s">
        <v>19550</v>
      </c>
      <c r="D9817" s="7" t="s">
        <v>19551</v>
      </c>
      <c r="E9817" s="7" t="s">
        <v>12629</v>
      </c>
      <c r="F9817" s="7"/>
      <c r="G9817" s="7"/>
      <c r="H9817" s="8" t="s">
        <v>1384</v>
      </c>
      <c r="I9817" s="8"/>
      <c r="J9817" s="8" t="s">
        <v>9143</v>
      </c>
      <c r="K9817" s="8" t="s">
        <v>19456</v>
      </c>
      <c r="L9817" s="8" t="s">
        <v>19545</v>
      </c>
      <c r="M9817" s="7" t="s">
        <v>1982</v>
      </c>
      <c r="N9817" s="9" t="s">
        <v>19457</v>
      </c>
    </row>
    <row r="9818" spans="1:14">
      <c r="A9818" s="7" t="s">
        <v>19542</v>
      </c>
      <c r="B9818" s="7"/>
      <c r="C9818" s="7" t="s">
        <v>19552</v>
      </c>
      <c r="D9818" s="7" t="s">
        <v>19553</v>
      </c>
      <c r="E9818" s="7" t="s">
        <v>12629</v>
      </c>
      <c r="F9818" s="7"/>
      <c r="G9818" s="7"/>
      <c r="H9818" s="8" t="s">
        <v>1384</v>
      </c>
      <c r="I9818" s="8"/>
      <c r="J9818" s="8" t="s">
        <v>9143</v>
      </c>
      <c r="K9818" s="8" t="s">
        <v>19456</v>
      </c>
      <c r="L9818" s="8" t="s">
        <v>19545</v>
      </c>
      <c r="M9818" s="7" t="s">
        <v>1982</v>
      </c>
      <c r="N9818" s="9" t="s">
        <v>19457</v>
      </c>
    </row>
    <row r="9819" spans="1:14">
      <c r="A9819" s="7" t="s">
        <v>19542</v>
      </c>
      <c r="B9819" s="7"/>
      <c r="C9819" s="7" t="s">
        <v>19554</v>
      </c>
      <c r="D9819" s="7" t="s">
        <v>19555</v>
      </c>
      <c r="E9819" s="7" t="s">
        <v>12629</v>
      </c>
      <c r="F9819" s="7"/>
      <c r="G9819" s="7"/>
      <c r="H9819" s="8" t="s">
        <v>1384</v>
      </c>
      <c r="I9819" s="8"/>
      <c r="J9819" s="8" t="s">
        <v>9143</v>
      </c>
      <c r="K9819" s="8" t="s">
        <v>19456</v>
      </c>
      <c r="L9819" s="8" t="s">
        <v>19545</v>
      </c>
      <c r="M9819" s="7" t="s">
        <v>1982</v>
      </c>
      <c r="N9819" s="9" t="s">
        <v>19457</v>
      </c>
    </row>
    <row r="9820" spans="1:14">
      <c r="A9820" s="7" t="s">
        <v>19542</v>
      </c>
      <c r="B9820" s="7"/>
      <c r="C9820" s="7" t="s">
        <v>19556</v>
      </c>
      <c r="D9820" s="7" t="s">
        <v>19557</v>
      </c>
      <c r="E9820" s="7" t="s">
        <v>12629</v>
      </c>
      <c r="F9820" s="7"/>
      <c r="G9820" s="7"/>
      <c r="H9820" s="8" t="s">
        <v>1384</v>
      </c>
      <c r="I9820" s="8"/>
      <c r="J9820" s="8" t="s">
        <v>9143</v>
      </c>
      <c r="K9820" s="8" t="s">
        <v>19456</v>
      </c>
      <c r="L9820" s="8" t="s">
        <v>19545</v>
      </c>
      <c r="M9820" s="7" t="s">
        <v>1982</v>
      </c>
      <c r="N9820" s="9" t="s">
        <v>19457</v>
      </c>
    </row>
    <row r="9821" spans="1:14">
      <c r="A9821" s="7" t="s">
        <v>19542</v>
      </c>
      <c r="B9821" s="7"/>
      <c r="C9821" s="7" t="s">
        <v>19558</v>
      </c>
      <c r="D9821" s="7" t="s">
        <v>19559</v>
      </c>
      <c r="E9821" s="7" t="s">
        <v>12629</v>
      </c>
      <c r="F9821" s="7"/>
      <c r="G9821" s="7"/>
      <c r="H9821" s="8" t="s">
        <v>1384</v>
      </c>
      <c r="I9821" s="8"/>
      <c r="J9821" s="8" t="s">
        <v>9143</v>
      </c>
      <c r="K9821" s="8" t="s">
        <v>19456</v>
      </c>
      <c r="L9821" s="8" t="s">
        <v>19545</v>
      </c>
      <c r="M9821" s="7" t="s">
        <v>1982</v>
      </c>
      <c r="N9821" s="9" t="s">
        <v>19457</v>
      </c>
    </row>
    <row r="9822" spans="1:14">
      <c r="A9822" s="7" t="s">
        <v>19542</v>
      </c>
      <c r="B9822" s="7"/>
      <c r="C9822" s="7" t="s">
        <v>19560</v>
      </c>
      <c r="D9822" s="7" t="s">
        <v>19561</v>
      </c>
      <c r="E9822" s="7" t="s">
        <v>12629</v>
      </c>
      <c r="F9822" s="7"/>
      <c r="G9822" s="7"/>
      <c r="H9822" s="8" t="s">
        <v>1384</v>
      </c>
      <c r="I9822" s="8"/>
      <c r="J9822" s="8" t="s">
        <v>9143</v>
      </c>
      <c r="K9822" s="8" t="s">
        <v>19456</v>
      </c>
      <c r="L9822" s="8" t="s">
        <v>19545</v>
      </c>
      <c r="M9822" s="7" t="s">
        <v>1982</v>
      </c>
      <c r="N9822" s="9" t="s">
        <v>19457</v>
      </c>
    </row>
    <row r="9823" spans="1:14">
      <c r="A9823" s="7" t="s">
        <v>19542</v>
      </c>
      <c r="B9823" s="7"/>
      <c r="C9823" s="8" t="s">
        <v>19562</v>
      </c>
      <c r="D9823" s="8" t="s">
        <v>19563</v>
      </c>
      <c r="E9823" s="7" t="s">
        <v>12629</v>
      </c>
      <c r="F9823" s="8"/>
      <c r="G9823" s="8"/>
      <c r="H9823" s="8" t="s">
        <v>1384</v>
      </c>
      <c r="I9823" s="8"/>
      <c r="J9823" s="8" t="s">
        <v>9143</v>
      </c>
      <c r="K9823" s="8" t="s">
        <v>19456</v>
      </c>
      <c r="L9823" s="8" t="s">
        <v>19545</v>
      </c>
      <c r="M9823" s="7" t="s">
        <v>1982</v>
      </c>
      <c r="N9823" s="9" t="s">
        <v>19457</v>
      </c>
    </row>
    <row r="9824" spans="1:14">
      <c r="A9824" s="7" t="s">
        <v>19542</v>
      </c>
      <c r="B9824" s="7"/>
      <c r="C9824" s="7" t="s">
        <v>19564</v>
      </c>
      <c r="D9824" s="7" t="s">
        <v>19565</v>
      </c>
      <c r="E9824" s="7" t="s">
        <v>12629</v>
      </c>
      <c r="F9824" s="7"/>
      <c r="G9824" s="7"/>
      <c r="H9824" s="8" t="s">
        <v>1384</v>
      </c>
      <c r="I9824" s="8"/>
      <c r="J9824" s="8" t="s">
        <v>9143</v>
      </c>
      <c r="K9824" s="8" t="s">
        <v>19456</v>
      </c>
      <c r="L9824" s="8" t="s">
        <v>19545</v>
      </c>
      <c r="M9824" s="7" t="s">
        <v>1982</v>
      </c>
      <c r="N9824" s="9" t="s">
        <v>19457</v>
      </c>
    </row>
    <row r="9825" spans="1:14">
      <c r="A9825" s="7" t="s">
        <v>19542</v>
      </c>
      <c r="B9825" s="8"/>
      <c r="C9825" s="8" t="s">
        <v>19566</v>
      </c>
      <c r="D9825" s="8" t="s">
        <v>19567</v>
      </c>
      <c r="E9825" s="7" t="s">
        <v>12629</v>
      </c>
      <c r="F9825" s="8"/>
      <c r="G9825" s="8"/>
      <c r="H9825" s="8" t="s">
        <v>1384</v>
      </c>
      <c r="I9825" s="8"/>
      <c r="J9825" s="8" t="s">
        <v>9143</v>
      </c>
      <c r="K9825" s="8" t="s">
        <v>19456</v>
      </c>
      <c r="L9825" s="8" t="s">
        <v>19545</v>
      </c>
      <c r="M9825" s="7" t="s">
        <v>1982</v>
      </c>
      <c r="N9825" s="9" t="s">
        <v>19457</v>
      </c>
    </row>
    <row r="9826" spans="1:14">
      <c r="A9826" s="7" t="s">
        <v>19542</v>
      </c>
      <c r="B9826" s="8"/>
      <c r="C9826" s="8" t="s">
        <v>19568</v>
      </c>
      <c r="D9826" s="8" t="s">
        <v>19569</v>
      </c>
      <c r="E9826" s="7" t="s">
        <v>12629</v>
      </c>
      <c r="F9826" s="8"/>
      <c r="G9826" s="8"/>
      <c r="H9826" s="8" t="s">
        <v>1384</v>
      </c>
      <c r="I9826" s="8"/>
      <c r="J9826" s="8" t="s">
        <v>9143</v>
      </c>
      <c r="K9826" s="8" t="s">
        <v>19456</v>
      </c>
      <c r="L9826" s="8" t="s">
        <v>19545</v>
      </c>
      <c r="M9826" s="7" t="s">
        <v>1982</v>
      </c>
      <c r="N9826" s="9" t="s">
        <v>19457</v>
      </c>
    </row>
    <row r="9827" spans="1:14">
      <c r="A9827" s="7" t="s">
        <v>19542</v>
      </c>
      <c r="B9827" s="7"/>
      <c r="C9827" s="7" t="s">
        <v>19570</v>
      </c>
      <c r="D9827" s="7" t="s">
        <v>19571</v>
      </c>
      <c r="E9827" s="7" t="s">
        <v>12629</v>
      </c>
      <c r="F9827" s="7"/>
      <c r="G9827" s="7"/>
      <c r="H9827" s="8" t="s">
        <v>1384</v>
      </c>
      <c r="I9827" s="8"/>
      <c r="J9827" s="8" t="s">
        <v>9143</v>
      </c>
      <c r="K9827" s="8" t="s">
        <v>19456</v>
      </c>
      <c r="L9827" s="8" t="s">
        <v>19545</v>
      </c>
      <c r="M9827" s="7" t="s">
        <v>1982</v>
      </c>
      <c r="N9827" s="9" t="s">
        <v>19457</v>
      </c>
    </row>
    <row r="9828" spans="1:14">
      <c r="A9828" s="7" t="s">
        <v>19542</v>
      </c>
      <c r="B9828" s="7"/>
      <c r="C9828" s="8" t="s">
        <v>19572</v>
      </c>
      <c r="D9828" s="8" t="s">
        <v>19573</v>
      </c>
      <c r="E9828" s="7" t="s">
        <v>12629</v>
      </c>
      <c r="F9828" s="8"/>
      <c r="G9828" s="8"/>
      <c r="H9828" s="8" t="s">
        <v>1384</v>
      </c>
      <c r="I9828" s="8"/>
      <c r="J9828" s="8" t="s">
        <v>9143</v>
      </c>
      <c r="K9828" s="8" t="s">
        <v>19456</v>
      </c>
      <c r="L9828" s="8" t="s">
        <v>19545</v>
      </c>
      <c r="M9828" s="7" t="s">
        <v>1982</v>
      </c>
      <c r="N9828" s="9" t="s">
        <v>19457</v>
      </c>
    </row>
    <row r="9829" spans="1:14">
      <c r="A9829" s="7" t="s">
        <v>19542</v>
      </c>
      <c r="B9829" s="7"/>
      <c r="C9829" s="8" t="s">
        <v>19574</v>
      </c>
      <c r="D9829" s="8" t="s">
        <v>19575</v>
      </c>
      <c r="E9829" s="7" t="s">
        <v>12629</v>
      </c>
      <c r="F9829" s="8"/>
      <c r="G9829" s="8"/>
      <c r="H9829" s="8" t="s">
        <v>1384</v>
      </c>
      <c r="I9829" s="8"/>
      <c r="J9829" s="8" t="s">
        <v>9143</v>
      </c>
      <c r="K9829" s="8" t="s">
        <v>19456</v>
      </c>
      <c r="L9829" s="8" t="s">
        <v>19545</v>
      </c>
      <c r="M9829" s="7" t="s">
        <v>1982</v>
      </c>
      <c r="N9829" s="9" t="s">
        <v>19457</v>
      </c>
    </row>
    <row r="9830" spans="1:14">
      <c r="A9830" s="7" t="s">
        <v>19542</v>
      </c>
      <c r="B9830" s="7"/>
      <c r="C9830" s="7" t="s">
        <v>19576</v>
      </c>
      <c r="D9830" s="7" t="s">
        <v>19577</v>
      </c>
      <c r="E9830" s="7" t="s">
        <v>12629</v>
      </c>
      <c r="F9830" s="7"/>
      <c r="G9830" s="7"/>
      <c r="H9830" s="8" t="s">
        <v>1384</v>
      </c>
      <c r="I9830" s="8"/>
      <c r="J9830" s="8" t="s">
        <v>9143</v>
      </c>
      <c r="K9830" s="8" t="s">
        <v>19456</v>
      </c>
      <c r="L9830" s="8" t="s">
        <v>19545</v>
      </c>
      <c r="M9830" s="7" t="s">
        <v>1982</v>
      </c>
      <c r="N9830" s="9" t="s">
        <v>19457</v>
      </c>
    </row>
    <row r="9831" spans="1:14">
      <c r="A9831" s="7" t="s">
        <v>19542</v>
      </c>
      <c r="B9831" s="7"/>
      <c r="C9831" s="7" t="s">
        <v>19578</v>
      </c>
      <c r="D9831" s="7" t="s">
        <v>19579</v>
      </c>
      <c r="E9831" s="7" t="s">
        <v>12629</v>
      </c>
      <c r="F9831" s="7"/>
      <c r="G9831" s="7"/>
      <c r="H9831" s="8" t="s">
        <v>1384</v>
      </c>
      <c r="I9831" s="8"/>
      <c r="J9831" s="8" t="s">
        <v>9143</v>
      </c>
      <c r="K9831" s="8" t="s">
        <v>19456</v>
      </c>
      <c r="L9831" s="8" t="s">
        <v>19545</v>
      </c>
      <c r="M9831" s="7" t="s">
        <v>1982</v>
      </c>
      <c r="N9831" s="9" t="s">
        <v>19457</v>
      </c>
    </row>
    <row r="9832" spans="1:14">
      <c r="A9832" s="7" t="s">
        <v>19542</v>
      </c>
      <c r="B9832" s="7"/>
      <c r="C9832" s="8" t="s">
        <v>19580</v>
      </c>
      <c r="D9832" s="8" t="s">
        <v>19581</v>
      </c>
      <c r="E9832" s="7" t="s">
        <v>12629</v>
      </c>
      <c r="F9832" s="8"/>
      <c r="G9832" s="8"/>
      <c r="H9832" s="8" t="s">
        <v>1384</v>
      </c>
      <c r="I9832" s="8"/>
      <c r="J9832" s="8" t="s">
        <v>9143</v>
      </c>
      <c r="K9832" s="8" t="s">
        <v>19456</v>
      </c>
      <c r="L9832" s="8" t="s">
        <v>19545</v>
      </c>
      <c r="M9832" s="7" t="s">
        <v>1982</v>
      </c>
      <c r="N9832" s="9" t="s">
        <v>19457</v>
      </c>
    </row>
    <row r="9833" spans="1:14">
      <c r="A9833" s="7" t="s">
        <v>19542</v>
      </c>
      <c r="B9833" s="7"/>
      <c r="C9833" s="7" t="s">
        <v>19582</v>
      </c>
      <c r="D9833" s="7" t="s">
        <v>19583</v>
      </c>
      <c r="E9833" s="7" t="s">
        <v>12629</v>
      </c>
      <c r="F9833" s="7"/>
      <c r="G9833" s="7"/>
      <c r="H9833" s="8" t="s">
        <v>1384</v>
      </c>
      <c r="I9833" s="8"/>
      <c r="J9833" s="8" t="s">
        <v>9143</v>
      </c>
      <c r="K9833" s="8" t="s">
        <v>19456</v>
      </c>
      <c r="L9833" s="8" t="s">
        <v>19545</v>
      </c>
      <c r="M9833" s="7" t="s">
        <v>1982</v>
      </c>
      <c r="N9833" s="9" t="s">
        <v>19457</v>
      </c>
    </row>
    <row r="9834" spans="1:14">
      <c r="A9834" s="7" t="s">
        <v>19542</v>
      </c>
      <c r="B9834" s="7"/>
      <c r="C9834" s="8" t="s">
        <v>19584</v>
      </c>
      <c r="D9834" s="8" t="s">
        <v>19585</v>
      </c>
      <c r="E9834" s="7" t="s">
        <v>12629</v>
      </c>
      <c r="F9834" s="8"/>
      <c r="G9834" s="8"/>
      <c r="H9834" s="8" t="s">
        <v>1384</v>
      </c>
      <c r="I9834" s="8"/>
      <c r="J9834" s="8" t="s">
        <v>9143</v>
      </c>
      <c r="K9834" s="8" t="s">
        <v>19456</v>
      </c>
      <c r="L9834" s="8" t="s">
        <v>19545</v>
      </c>
      <c r="M9834" s="7" t="s">
        <v>1982</v>
      </c>
      <c r="N9834" s="9" t="s">
        <v>19457</v>
      </c>
    </row>
    <row r="9835" spans="1:14">
      <c r="A9835" s="7" t="s">
        <v>19542</v>
      </c>
      <c r="B9835" s="7"/>
      <c r="C9835" s="8" t="s">
        <v>19586</v>
      </c>
      <c r="D9835" s="8" t="s">
        <v>19587</v>
      </c>
      <c r="E9835" s="7" t="s">
        <v>12629</v>
      </c>
      <c r="F9835" s="8"/>
      <c r="G9835" s="8"/>
      <c r="H9835" s="8" t="s">
        <v>1384</v>
      </c>
      <c r="I9835" s="8"/>
      <c r="J9835" s="8" t="s">
        <v>9143</v>
      </c>
      <c r="K9835" s="8" t="s">
        <v>19456</v>
      </c>
      <c r="L9835" s="8" t="s">
        <v>19545</v>
      </c>
      <c r="M9835" s="7" t="s">
        <v>1982</v>
      </c>
      <c r="N9835" s="9" t="s">
        <v>19457</v>
      </c>
    </row>
    <row r="9836" spans="1:14">
      <c r="A9836" s="7" t="s">
        <v>19542</v>
      </c>
      <c r="B9836" s="7"/>
      <c r="C9836" s="8" t="s">
        <v>19588</v>
      </c>
      <c r="D9836" s="8" t="s">
        <v>19589</v>
      </c>
      <c r="E9836" s="7" t="s">
        <v>12629</v>
      </c>
      <c r="F9836" s="8"/>
      <c r="G9836" s="8"/>
      <c r="H9836" s="8" t="s">
        <v>1384</v>
      </c>
      <c r="I9836" s="8"/>
      <c r="J9836" s="8" t="s">
        <v>9143</v>
      </c>
      <c r="K9836" s="8" t="s">
        <v>19456</v>
      </c>
      <c r="L9836" s="8" t="s">
        <v>19545</v>
      </c>
      <c r="M9836" s="7" t="s">
        <v>1982</v>
      </c>
      <c r="N9836" s="9" t="s">
        <v>19457</v>
      </c>
    </row>
    <row r="9837" spans="1:14">
      <c r="A9837" s="7" t="s">
        <v>19542</v>
      </c>
      <c r="B9837" s="7"/>
      <c r="C9837" s="8" t="s">
        <v>19590</v>
      </c>
      <c r="D9837" s="8" t="s">
        <v>19591</v>
      </c>
      <c r="E9837" s="7" t="s">
        <v>12629</v>
      </c>
      <c r="F9837" s="8"/>
      <c r="G9837" s="8"/>
      <c r="H9837" s="8" t="s">
        <v>1384</v>
      </c>
      <c r="I9837" s="8"/>
      <c r="J9837" s="8" t="s">
        <v>9143</v>
      </c>
      <c r="K9837" s="8" t="s">
        <v>19456</v>
      </c>
      <c r="L9837" s="8" t="s">
        <v>19545</v>
      </c>
      <c r="M9837" s="7" t="s">
        <v>1982</v>
      </c>
      <c r="N9837" s="9" t="s">
        <v>19457</v>
      </c>
    </row>
    <row r="9838" spans="1:14">
      <c r="A9838" s="7" t="s">
        <v>19542</v>
      </c>
      <c r="B9838" s="7"/>
      <c r="C9838" s="7" t="s">
        <v>19592</v>
      </c>
      <c r="D9838" s="7" t="s">
        <v>19593</v>
      </c>
      <c r="E9838" s="7" t="s">
        <v>12629</v>
      </c>
      <c r="F9838" s="7"/>
      <c r="G9838" s="7"/>
      <c r="H9838" s="8" t="s">
        <v>1384</v>
      </c>
      <c r="I9838" s="8"/>
      <c r="J9838" s="8" t="s">
        <v>9143</v>
      </c>
      <c r="K9838" s="8" t="s">
        <v>19456</v>
      </c>
      <c r="L9838" s="8" t="s">
        <v>19545</v>
      </c>
      <c r="M9838" s="7" t="s">
        <v>1982</v>
      </c>
      <c r="N9838" s="9" t="s">
        <v>19457</v>
      </c>
    </row>
    <row r="9839" spans="1:14">
      <c r="A9839" s="7" t="s">
        <v>19542</v>
      </c>
      <c r="B9839" s="7"/>
      <c r="C9839" s="8" t="s">
        <v>19594</v>
      </c>
      <c r="D9839" s="8" t="s">
        <v>19595</v>
      </c>
      <c r="E9839" s="7" t="s">
        <v>12629</v>
      </c>
      <c r="F9839" s="8"/>
      <c r="G9839" s="8"/>
      <c r="H9839" s="8" t="s">
        <v>1384</v>
      </c>
      <c r="I9839" s="8"/>
      <c r="J9839" s="8" t="s">
        <v>9143</v>
      </c>
      <c r="K9839" s="8" t="s">
        <v>19456</v>
      </c>
      <c r="L9839" s="8" t="s">
        <v>19545</v>
      </c>
      <c r="M9839" s="7" t="s">
        <v>1982</v>
      </c>
      <c r="N9839" s="9" t="s">
        <v>19457</v>
      </c>
    </row>
    <row r="9840" spans="1:14">
      <c r="A9840" s="7" t="s">
        <v>19542</v>
      </c>
      <c r="B9840" s="7"/>
      <c r="C9840" s="8" t="s">
        <v>19596</v>
      </c>
      <c r="D9840" s="8" t="s">
        <v>19597</v>
      </c>
      <c r="E9840" s="7" t="s">
        <v>12629</v>
      </c>
      <c r="F9840" s="8"/>
      <c r="G9840" s="8"/>
      <c r="H9840" s="8" t="s">
        <v>1384</v>
      </c>
      <c r="I9840" s="8"/>
      <c r="J9840" s="8" t="s">
        <v>9143</v>
      </c>
      <c r="K9840" s="8" t="s">
        <v>19456</v>
      </c>
      <c r="L9840" s="8" t="s">
        <v>19545</v>
      </c>
      <c r="M9840" s="7" t="s">
        <v>1982</v>
      </c>
      <c r="N9840" s="9" t="s">
        <v>19457</v>
      </c>
    </row>
    <row r="9841" spans="1:14">
      <c r="A9841" s="7" t="s">
        <v>19542</v>
      </c>
      <c r="B9841" s="7"/>
      <c r="C9841" s="8" t="s">
        <v>19598</v>
      </c>
      <c r="D9841" s="8" t="s">
        <v>19599</v>
      </c>
      <c r="E9841" s="7" t="s">
        <v>12629</v>
      </c>
      <c r="F9841" s="8"/>
      <c r="G9841" s="8"/>
      <c r="H9841" s="8" t="s">
        <v>1384</v>
      </c>
      <c r="I9841" s="8"/>
      <c r="J9841" s="8" t="s">
        <v>9143</v>
      </c>
      <c r="K9841" s="8" t="s">
        <v>19456</v>
      </c>
      <c r="L9841" s="8" t="s">
        <v>19545</v>
      </c>
      <c r="M9841" s="7" t="s">
        <v>1982</v>
      </c>
      <c r="N9841" s="9" t="s">
        <v>19457</v>
      </c>
    </row>
    <row r="9842" spans="1:14">
      <c r="A9842" s="7" t="s">
        <v>19542</v>
      </c>
      <c r="B9842" s="7"/>
      <c r="C9842" s="8" t="s">
        <v>19600</v>
      </c>
      <c r="D9842" s="8" t="s">
        <v>19601</v>
      </c>
      <c r="E9842" s="7" t="s">
        <v>12629</v>
      </c>
      <c r="F9842" s="8"/>
      <c r="G9842" s="8"/>
      <c r="H9842" s="8" t="s">
        <v>1384</v>
      </c>
      <c r="I9842" s="8"/>
      <c r="J9842" s="8" t="s">
        <v>9143</v>
      </c>
      <c r="K9842" s="8" t="s">
        <v>19456</v>
      </c>
      <c r="L9842" s="8" t="s">
        <v>19545</v>
      </c>
      <c r="M9842" s="7" t="s">
        <v>1982</v>
      </c>
      <c r="N9842" s="9" t="s">
        <v>19457</v>
      </c>
    </row>
    <row r="9843" spans="1:14">
      <c r="A9843" s="7" t="s">
        <v>19542</v>
      </c>
      <c r="B9843" s="7"/>
      <c r="C9843" s="8" t="s">
        <v>19602</v>
      </c>
      <c r="D9843" s="8" t="s">
        <v>19603</v>
      </c>
      <c r="E9843" s="7" t="s">
        <v>12629</v>
      </c>
      <c r="F9843" s="8"/>
      <c r="G9843" s="8"/>
      <c r="H9843" s="8" t="s">
        <v>1384</v>
      </c>
      <c r="I9843" s="8"/>
      <c r="J9843" s="8" t="s">
        <v>9143</v>
      </c>
      <c r="K9843" s="8" t="s">
        <v>19456</v>
      </c>
      <c r="L9843" s="8" t="s">
        <v>19545</v>
      </c>
      <c r="M9843" s="7" t="s">
        <v>1982</v>
      </c>
      <c r="N9843" s="9" t="s">
        <v>19457</v>
      </c>
    </row>
    <row r="9844" spans="1:14">
      <c r="A9844" s="7" t="s">
        <v>19542</v>
      </c>
      <c r="B9844" s="7"/>
      <c r="C9844" s="7" t="s">
        <v>19604</v>
      </c>
      <c r="D9844" s="7" t="s">
        <v>19605</v>
      </c>
      <c r="E9844" s="7" t="s">
        <v>12629</v>
      </c>
      <c r="F9844" s="7"/>
      <c r="G9844" s="7"/>
      <c r="H9844" s="8" t="s">
        <v>1384</v>
      </c>
      <c r="I9844" s="8"/>
      <c r="J9844" s="8" t="s">
        <v>9143</v>
      </c>
      <c r="K9844" s="8" t="s">
        <v>19456</v>
      </c>
      <c r="L9844" s="8" t="s">
        <v>19545</v>
      </c>
      <c r="M9844" s="7" t="s">
        <v>1982</v>
      </c>
      <c r="N9844" s="9" t="s">
        <v>19457</v>
      </c>
    </row>
    <row r="9845" spans="1:14">
      <c r="A9845" s="7" t="s">
        <v>19542</v>
      </c>
      <c r="B9845" s="7"/>
      <c r="C9845" s="7" t="s">
        <v>19606</v>
      </c>
      <c r="D9845" s="7" t="s">
        <v>19607</v>
      </c>
      <c r="E9845" s="7" t="s">
        <v>12629</v>
      </c>
      <c r="F9845" s="7"/>
      <c r="G9845" s="7"/>
      <c r="H9845" s="8" t="s">
        <v>1384</v>
      </c>
      <c r="I9845" s="8"/>
      <c r="J9845" s="8" t="s">
        <v>9143</v>
      </c>
      <c r="K9845" s="8" t="s">
        <v>19456</v>
      </c>
      <c r="L9845" s="8" t="s">
        <v>19545</v>
      </c>
      <c r="M9845" s="7" t="s">
        <v>1982</v>
      </c>
      <c r="N9845" s="9" t="s">
        <v>19457</v>
      </c>
    </row>
    <row r="9846" spans="1:14">
      <c r="A9846" s="7" t="s">
        <v>19542</v>
      </c>
      <c r="B9846" s="7"/>
      <c r="C9846" s="7" t="s">
        <v>19608</v>
      </c>
      <c r="D9846" s="7" t="s">
        <v>19609</v>
      </c>
      <c r="E9846" s="7" t="s">
        <v>12629</v>
      </c>
      <c r="F9846" s="7"/>
      <c r="G9846" s="7"/>
      <c r="H9846" s="8" t="s">
        <v>1384</v>
      </c>
      <c r="I9846" s="8"/>
      <c r="J9846" s="8" t="s">
        <v>9143</v>
      </c>
      <c r="K9846" s="8" t="s">
        <v>19456</v>
      </c>
      <c r="L9846" s="8" t="s">
        <v>19545</v>
      </c>
      <c r="M9846" s="7" t="s">
        <v>1982</v>
      </c>
      <c r="N9846" s="9" t="s">
        <v>19457</v>
      </c>
    </row>
    <row r="9847" spans="1:14">
      <c r="A9847" s="7" t="s">
        <v>19542</v>
      </c>
      <c r="B9847" s="7"/>
      <c r="C9847" s="7" t="s">
        <v>19610</v>
      </c>
      <c r="D9847" s="7" t="s">
        <v>19611</v>
      </c>
      <c r="E9847" s="7" t="s">
        <v>12629</v>
      </c>
      <c r="F9847" s="7"/>
      <c r="G9847" s="7"/>
      <c r="H9847" s="8" t="s">
        <v>1384</v>
      </c>
      <c r="I9847" s="8"/>
      <c r="J9847" s="8" t="s">
        <v>9143</v>
      </c>
      <c r="K9847" s="8" t="s">
        <v>19456</v>
      </c>
      <c r="L9847" s="8" t="s">
        <v>19545</v>
      </c>
      <c r="M9847" s="7" t="s">
        <v>1982</v>
      </c>
      <c r="N9847" s="9" t="s">
        <v>19457</v>
      </c>
    </row>
    <row r="9848" spans="1:14">
      <c r="A9848" s="7" t="s">
        <v>19542</v>
      </c>
      <c r="B9848" s="7"/>
      <c r="C9848" s="7" t="s">
        <v>19612</v>
      </c>
      <c r="D9848" s="7" t="s">
        <v>19613</v>
      </c>
      <c r="E9848" s="7" t="s">
        <v>12629</v>
      </c>
      <c r="F9848" s="7"/>
      <c r="G9848" s="7"/>
      <c r="H9848" s="8" t="s">
        <v>1384</v>
      </c>
      <c r="I9848" s="8"/>
      <c r="J9848" s="8" t="s">
        <v>9143</v>
      </c>
      <c r="K9848" s="8" t="s">
        <v>19456</v>
      </c>
      <c r="L9848" s="8" t="s">
        <v>19545</v>
      </c>
      <c r="M9848" s="7" t="s">
        <v>1982</v>
      </c>
      <c r="N9848" s="9" t="s">
        <v>19457</v>
      </c>
    </row>
    <row r="9849" spans="1:14">
      <c r="A9849" s="7" t="s">
        <v>19542</v>
      </c>
      <c r="B9849" s="7"/>
      <c r="C9849" s="8" t="s">
        <v>19614</v>
      </c>
      <c r="D9849" s="8" t="s">
        <v>19615</v>
      </c>
      <c r="E9849" s="7" t="s">
        <v>12629</v>
      </c>
      <c r="F9849" s="8"/>
      <c r="G9849" s="8"/>
      <c r="H9849" s="8" t="s">
        <v>1384</v>
      </c>
      <c r="I9849" s="8"/>
      <c r="J9849" s="8" t="s">
        <v>9143</v>
      </c>
      <c r="K9849" s="8" t="s">
        <v>19456</v>
      </c>
      <c r="L9849" s="8" t="s">
        <v>19545</v>
      </c>
      <c r="M9849" s="7" t="s">
        <v>1982</v>
      </c>
      <c r="N9849" s="9" t="s">
        <v>19457</v>
      </c>
    </row>
    <row r="9850" spans="1:14">
      <c r="A9850" s="7" t="s">
        <v>19542</v>
      </c>
      <c r="B9850" s="7"/>
      <c r="C9850" s="8" t="s">
        <v>19616</v>
      </c>
      <c r="D9850" s="8" t="s">
        <v>19617</v>
      </c>
      <c r="E9850" s="7" t="s">
        <v>12629</v>
      </c>
      <c r="F9850" s="8"/>
      <c r="G9850" s="8"/>
      <c r="H9850" s="8" t="s">
        <v>1384</v>
      </c>
      <c r="I9850" s="8"/>
      <c r="J9850" s="8" t="s">
        <v>9143</v>
      </c>
      <c r="K9850" s="8" t="s">
        <v>19456</v>
      </c>
      <c r="L9850" s="8" t="s">
        <v>19545</v>
      </c>
      <c r="M9850" s="7" t="s">
        <v>1982</v>
      </c>
      <c r="N9850" s="9" t="s">
        <v>19457</v>
      </c>
    </row>
    <row r="9851" spans="1:14">
      <c r="A9851" s="7" t="s">
        <v>19542</v>
      </c>
      <c r="B9851" s="7"/>
      <c r="C9851" s="7" t="s">
        <v>19618</v>
      </c>
      <c r="D9851" s="7" t="s">
        <v>19619</v>
      </c>
      <c r="E9851" s="7" t="s">
        <v>12629</v>
      </c>
      <c r="F9851" s="7"/>
      <c r="G9851" s="7"/>
      <c r="H9851" s="8" t="s">
        <v>1384</v>
      </c>
      <c r="I9851" s="8"/>
      <c r="J9851" s="8" t="s">
        <v>9143</v>
      </c>
      <c r="K9851" s="8" t="s">
        <v>19456</v>
      </c>
      <c r="L9851" s="8" t="s">
        <v>19545</v>
      </c>
      <c r="M9851" s="7" t="s">
        <v>1982</v>
      </c>
      <c r="N9851" s="9" t="s">
        <v>19457</v>
      </c>
    </row>
    <row r="9852" spans="1:14">
      <c r="A9852" s="7" t="s">
        <v>19542</v>
      </c>
      <c r="B9852" s="7"/>
      <c r="C9852" s="8" t="s">
        <v>19620</v>
      </c>
      <c r="D9852" s="8" t="s">
        <v>19621</v>
      </c>
      <c r="E9852" s="7" t="s">
        <v>12629</v>
      </c>
      <c r="F9852" s="8"/>
      <c r="G9852" s="8"/>
      <c r="H9852" s="8" t="s">
        <v>1384</v>
      </c>
      <c r="I9852" s="8"/>
      <c r="J9852" s="8" t="s">
        <v>9143</v>
      </c>
      <c r="K9852" s="8" t="s">
        <v>19456</v>
      </c>
      <c r="L9852" s="8" t="s">
        <v>19545</v>
      </c>
      <c r="M9852" s="7" t="s">
        <v>1982</v>
      </c>
      <c r="N9852" s="9" t="s">
        <v>19457</v>
      </c>
    </row>
    <row r="9853" spans="1:14">
      <c r="A9853" s="7" t="s">
        <v>19542</v>
      </c>
      <c r="B9853" s="7"/>
      <c r="C9853" s="7" t="s">
        <v>19622</v>
      </c>
      <c r="D9853" s="7" t="s">
        <v>19623</v>
      </c>
      <c r="E9853" s="7" t="s">
        <v>12629</v>
      </c>
      <c r="F9853" s="7"/>
      <c r="G9853" s="7"/>
      <c r="H9853" s="8" t="s">
        <v>1384</v>
      </c>
      <c r="I9853" s="8"/>
      <c r="J9853" s="8" t="s">
        <v>9143</v>
      </c>
      <c r="K9853" s="8" t="s">
        <v>19456</v>
      </c>
      <c r="L9853" s="8" t="s">
        <v>19545</v>
      </c>
      <c r="M9853" s="7" t="s">
        <v>1982</v>
      </c>
      <c r="N9853" s="9" t="s">
        <v>19457</v>
      </c>
    </row>
    <row r="9854" spans="1:14">
      <c r="A9854" s="7" t="s">
        <v>19542</v>
      </c>
      <c r="B9854" s="7"/>
      <c r="C9854" s="8" t="s">
        <v>19624</v>
      </c>
      <c r="D9854" s="8" t="s">
        <v>19625</v>
      </c>
      <c r="E9854" s="7" t="s">
        <v>12629</v>
      </c>
      <c r="F9854" s="8"/>
      <c r="G9854" s="8"/>
      <c r="H9854" s="8" t="s">
        <v>1384</v>
      </c>
      <c r="I9854" s="8"/>
      <c r="J9854" s="8" t="s">
        <v>9143</v>
      </c>
      <c r="K9854" s="8" t="s">
        <v>19456</v>
      </c>
      <c r="L9854" s="8" t="s">
        <v>19545</v>
      </c>
      <c r="M9854" s="7" t="s">
        <v>1982</v>
      </c>
      <c r="N9854" s="9" t="s">
        <v>19457</v>
      </c>
    </row>
    <row r="9855" spans="1:14">
      <c r="A9855" s="7" t="s">
        <v>19542</v>
      </c>
      <c r="B9855" s="7"/>
      <c r="C9855" s="7" t="s">
        <v>19626</v>
      </c>
      <c r="D9855" s="7" t="s">
        <v>19627</v>
      </c>
      <c r="E9855" s="7" t="s">
        <v>12629</v>
      </c>
      <c r="F9855" s="7"/>
      <c r="G9855" s="7"/>
      <c r="H9855" s="8" t="s">
        <v>1384</v>
      </c>
      <c r="I9855" s="8"/>
      <c r="J9855" s="8" t="s">
        <v>9143</v>
      </c>
      <c r="K9855" s="8" t="s">
        <v>19456</v>
      </c>
      <c r="L9855" s="8" t="s">
        <v>19545</v>
      </c>
      <c r="M9855" s="7" t="s">
        <v>1982</v>
      </c>
      <c r="N9855" s="9" t="s">
        <v>19457</v>
      </c>
    </row>
    <row r="9856" spans="1:14">
      <c r="A9856" s="7" t="s">
        <v>19542</v>
      </c>
      <c r="B9856" s="7"/>
      <c r="C9856" s="7" t="s">
        <v>19628</v>
      </c>
      <c r="D9856" s="7" t="s">
        <v>19629</v>
      </c>
      <c r="E9856" s="7" t="s">
        <v>12629</v>
      </c>
      <c r="F9856" s="7"/>
      <c r="G9856" s="7"/>
      <c r="H9856" s="8" t="s">
        <v>1384</v>
      </c>
      <c r="I9856" s="8"/>
      <c r="J9856" s="8" t="s">
        <v>9143</v>
      </c>
      <c r="K9856" s="8" t="s">
        <v>19456</v>
      </c>
      <c r="L9856" s="8" t="s">
        <v>19545</v>
      </c>
      <c r="M9856" s="7" t="s">
        <v>1982</v>
      </c>
      <c r="N9856" s="9" t="s">
        <v>19457</v>
      </c>
    </row>
    <row r="9857" spans="1:14">
      <c r="A9857" s="7" t="s">
        <v>19542</v>
      </c>
      <c r="B9857" s="7"/>
      <c r="C9857" s="7" t="s">
        <v>19630</v>
      </c>
      <c r="D9857" s="7" t="s">
        <v>19631</v>
      </c>
      <c r="E9857" s="7" t="s">
        <v>12629</v>
      </c>
      <c r="F9857" s="7"/>
      <c r="G9857" s="7"/>
      <c r="H9857" s="8" t="s">
        <v>1384</v>
      </c>
      <c r="I9857" s="8"/>
      <c r="J9857" s="8" t="s">
        <v>9143</v>
      </c>
      <c r="K9857" s="8" t="s">
        <v>19456</v>
      </c>
      <c r="L9857" s="8" t="s">
        <v>19545</v>
      </c>
      <c r="M9857" s="7" t="s">
        <v>1982</v>
      </c>
      <c r="N9857" s="9" t="s">
        <v>19457</v>
      </c>
    </row>
    <row r="9858" spans="1:14">
      <c r="A9858" s="7" t="s">
        <v>19542</v>
      </c>
      <c r="B9858" s="7"/>
      <c r="C9858" s="7" t="s">
        <v>19632</v>
      </c>
      <c r="D9858" s="7" t="s">
        <v>19633</v>
      </c>
      <c r="E9858" s="7" t="s">
        <v>12629</v>
      </c>
      <c r="F9858" s="7"/>
      <c r="G9858" s="7"/>
      <c r="H9858" s="8" t="s">
        <v>1384</v>
      </c>
      <c r="I9858" s="8"/>
      <c r="J9858" s="8" t="s">
        <v>9143</v>
      </c>
      <c r="K9858" s="8" t="s">
        <v>19456</v>
      </c>
      <c r="L9858" s="8" t="s">
        <v>19545</v>
      </c>
      <c r="M9858" s="7" t="s">
        <v>1982</v>
      </c>
      <c r="N9858" s="9" t="s">
        <v>19457</v>
      </c>
    </row>
    <row r="9859" spans="1:14">
      <c r="A9859" s="7" t="s">
        <v>19542</v>
      </c>
      <c r="B9859" s="7"/>
      <c r="C9859" s="7" t="s">
        <v>19634</v>
      </c>
      <c r="D9859" s="7" t="s">
        <v>19635</v>
      </c>
      <c r="E9859" s="7" t="s">
        <v>12629</v>
      </c>
      <c r="F9859" s="7"/>
      <c r="G9859" s="7"/>
      <c r="H9859" s="8" t="s">
        <v>1384</v>
      </c>
      <c r="I9859" s="8"/>
      <c r="J9859" s="8" t="s">
        <v>9143</v>
      </c>
      <c r="K9859" s="8" t="s">
        <v>19456</v>
      </c>
      <c r="L9859" s="8" t="s">
        <v>19545</v>
      </c>
      <c r="M9859" s="7" t="s">
        <v>1982</v>
      </c>
      <c r="N9859" s="9" t="s">
        <v>19457</v>
      </c>
    </row>
    <row r="9860" spans="1:14">
      <c r="A9860" s="7" t="s">
        <v>19542</v>
      </c>
      <c r="B9860" s="8"/>
      <c r="C9860" s="8" t="s">
        <v>19636</v>
      </c>
      <c r="D9860" s="8" t="s">
        <v>19637</v>
      </c>
      <c r="E9860" s="7" t="s">
        <v>12629</v>
      </c>
      <c r="F9860" s="8"/>
      <c r="G9860" s="8"/>
      <c r="H9860" s="8" t="s">
        <v>1384</v>
      </c>
      <c r="I9860" s="8"/>
      <c r="J9860" s="8" t="s">
        <v>9143</v>
      </c>
      <c r="K9860" s="8" t="s">
        <v>19456</v>
      </c>
      <c r="L9860" s="8" t="s">
        <v>19545</v>
      </c>
      <c r="M9860" s="7" t="s">
        <v>1982</v>
      </c>
      <c r="N9860" s="9" t="s">
        <v>19457</v>
      </c>
    </row>
    <row r="9861" spans="1:14">
      <c r="A9861" s="7" t="s">
        <v>19542</v>
      </c>
      <c r="B9861" s="7"/>
      <c r="C9861" s="7" t="s">
        <v>19638</v>
      </c>
      <c r="D9861" s="7" t="s">
        <v>19639</v>
      </c>
      <c r="E9861" s="7" t="s">
        <v>12629</v>
      </c>
      <c r="F9861" s="7"/>
      <c r="G9861" s="7"/>
      <c r="H9861" s="8" t="s">
        <v>1384</v>
      </c>
      <c r="I9861" s="8"/>
      <c r="J9861" s="8" t="s">
        <v>9143</v>
      </c>
      <c r="K9861" s="8" t="s">
        <v>19456</v>
      </c>
      <c r="L9861" s="8" t="s">
        <v>19545</v>
      </c>
      <c r="M9861" s="7" t="s">
        <v>1982</v>
      </c>
      <c r="N9861" s="9" t="s">
        <v>19457</v>
      </c>
    </row>
    <row r="9862" spans="1:14">
      <c r="A9862" s="7" t="s">
        <v>19542</v>
      </c>
      <c r="B9862" s="7"/>
      <c r="C9862" s="8" t="s">
        <v>19640</v>
      </c>
      <c r="D9862" s="8" t="s">
        <v>19641</v>
      </c>
      <c r="E9862" s="7" t="s">
        <v>12629</v>
      </c>
      <c r="F9862" s="8"/>
      <c r="G9862" s="8"/>
      <c r="H9862" s="8" t="s">
        <v>1384</v>
      </c>
      <c r="I9862" s="8"/>
      <c r="J9862" s="8" t="s">
        <v>9143</v>
      </c>
      <c r="K9862" s="8" t="s">
        <v>19456</v>
      </c>
      <c r="L9862" s="8" t="s">
        <v>19545</v>
      </c>
      <c r="M9862" s="7" t="s">
        <v>1982</v>
      </c>
      <c r="N9862" s="9" t="s">
        <v>19457</v>
      </c>
    </row>
    <row r="9863" spans="1:14">
      <c r="A9863" s="7" t="s">
        <v>19542</v>
      </c>
      <c r="B9863" s="7"/>
      <c r="C9863" s="7" t="s">
        <v>19642</v>
      </c>
      <c r="D9863" s="7" t="s">
        <v>19643</v>
      </c>
      <c r="E9863" s="7" t="s">
        <v>12629</v>
      </c>
      <c r="F9863" s="7"/>
      <c r="G9863" s="7"/>
      <c r="H9863" s="8" t="s">
        <v>1384</v>
      </c>
      <c r="I9863" s="8"/>
      <c r="J9863" s="8" t="s">
        <v>9143</v>
      </c>
      <c r="K9863" s="8" t="s">
        <v>19456</v>
      </c>
      <c r="L9863" s="8" t="s">
        <v>19545</v>
      </c>
      <c r="M9863" s="7" t="s">
        <v>1982</v>
      </c>
      <c r="N9863" s="9" t="s">
        <v>19457</v>
      </c>
    </row>
    <row r="9864" spans="1:14">
      <c r="A9864" s="7" t="s">
        <v>19542</v>
      </c>
      <c r="B9864" s="7"/>
      <c r="C9864" s="7" t="s">
        <v>19644</v>
      </c>
      <c r="D9864" s="7" t="s">
        <v>19645</v>
      </c>
      <c r="E9864" s="7" t="s">
        <v>12629</v>
      </c>
      <c r="F9864" s="7"/>
      <c r="G9864" s="7"/>
      <c r="H9864" s="8" t="s">
        <v>1384</v>
      </c>
      <c r="I9864" s="8"/>
      <c r="J9864" s="8" t="s">
        <v>9143</v>
      </c>
      <c r="K9864" s="8" t="s">
        <v>19456</v>
      </c>
      <c r="L9864" s="8" t="s">
        <v>19545</v>
      </c>
      <c r="M9864" s="7" t="s">
        <v>1982</v>
      </c>
      <c r="N9864" s="9" t="s">
        <v>19457</v>
      </c>
    </row>
    <row r="9865" spans="1:14">
      <c r="A9865" s="7" t="s">
        <v>19542</v>
      </c>
      <c r="B9865" s="7"/>
      <c r="C9865" s="8" t="s">
        <v>19646</v>
      </c>
      <c r="D9865" s="8" t="s">
        <v>19647</v>
      </c>
      <c r="E9865" s="7" t="s">
        <v>12629</v>
      </c>
      <c r="F9865" s="8"/>
      <c r="G9865" s="8"/>
      <c r="H9865" s="8" t="s">
        <v>1384</v>
      </c>
      <c r="I9865" s="8"/>
      <c r="J9865" s="8" t="s">
        <v>9143</v>
      </c>
      <c r="K9865" s="8" t="s">
        <v>19456</v>
      </c>
      <c r="L9865" s="8" t="s">
        <v>19545</v>
      </c>
      <c r="M9865" s="7" t="s">
        <v>1982</v>
      </c>
      <c r="N9865" s="9" t="s">
        <v>19457</v>
      </c>
    </row>
    <row r="9866" spans="1:14">
      <c r="A9866" s="7" t="s">
        <v>19542</v>
      </c>
      <c r="B9866" s="7"/>
      <c r="C9866" s="8" t="s">
        <v>19648</v>
      </c>
      <c r="D9866" s="8" t="s">
        <v>19649</v>
      </c>
      <c r="E9866" s="7" t="s">
        <v>12629</v>
      </c>
      <c r="F9866" s="8"/>
      <c r="G9866" s="8"/>
      <c r="H9866" s="8" t="s">
        <v>1384</v>
      </c>
      <c r="I9866" s="8"/>
      <c r="J9866" s="8" t="s">
        <v>9143</v>
      </c>
      <c r="K9866" s="8" t="s">
        <v>19456</v>
      </c>
      <c r="L9866" s="8" t="s">
        <v>19545</v>
      </c>
      <c r="M9866" s="7" t="s">
        <v>1982</v>
      </c>
      <c r="N9866" s="9" t="s">
        <v>19457</v>
      </c>
    </row>
    <row r="9867" spans="1:14">
      <c r="A9867" s="7" t="s">
        <v>19542</v>
      </c>
      <c r="B9867" s="7"/>
      <c r="C9867" s="7" t="s">
        <v>19650</v>
      </c>
      <c r="D9867" s="7" t="s">
        <v>19651</v>
      </c>
      <c r="E9867" s="7" t="s">
        <v>12629</v>
      </c>
      <c r="F9867" s="7"/>
      <c r="G9867" s="7"/>
      <c r="H9867" s="8" t="s">
        <v>1384</v>
      </c>
      <c r="I9867" s="8"/>
      <c r="J9867" s="8" t="s">
        <v>9143</v>
      </c>
      <c r="K9867" s="8" t="s">
        <v>19456</v>
      </c>
      <c r="L9867" s="8" t="s">
        <v>19545</v>
      </c>
      <c r="M9867" s="7" t="s">
        <v>1982</v>
      </c>
      <c r="N9867" s="9" t="s">
        <v>19457</v>
      </c>
    </row>
    <row r="9868" spans="1:14">
      <c r="A9868" s="7" t="s">
        <v>19542</v>
      </c>
      <c r="B9868" s="7"/>
      <c r="C9868" s="8" t="s">
        <v>19652</v>
      </c>
      <c r="D9868" s="8" t="s">
        <v>19653</v>
      </c>
      <c r="E9868" s="7" t="s">
        <v>12629</v>
      </c>
      <c r="F9868" s="8"/>
      <c r="G9868" s="8"/>
      <c r="H9868" s="8" t="s">
        <v>1384</v>
      </c>
      <c r="I9868" s="8"/>
      <c r="J9868" s="8" t="s">
        <v>9143</v>
      </c>
      <c r="K9868" s="8" t="s">
        <v>19456</v>
      </c>
      <c r="L9868" s="8" t="s">
        <v>19545</v>
      </c>
      <c r="M9868" s="7" t="s">
        <v>19654</v>
      </c>
      <c r="N9868" s="9" t="s">
        <v>19457</v>
      </c>
    </row>
    <row r="9869" spans="1:14">
      <c r="A9869" s="7" t="s">
        <v>19542</v>
      </c>
      <c r="B9869" s="7"/>
      <c r="C9869" s="7" t="s">
        <v>19655</v>
      </c>
      <c r="D9869" s="7" t="s">
        <v>19656</v>
      </c>
      <c r="E9869" s="7" t="s">
        <v>12629</v>
      </c>
      <c r="F9869" s="7"/>
      <c r="G9869" s="7"/>
      <c r="H9869" s="8" t="s">
        <v>1384</v>
      </c>
      <c r="I9869" s="8"/>
      <c r="J9869" s="8" t="s">
        <v>9143</v>
      </c>
      <c r="K9869" s="8" t="s">
        <v>19456</v>
      </c>
      <c r="L9869" s="8" t="s">
        <v>19545</v>
      </c>
      <c r="M9869" s="7" t="s">
        <v>1982</v>
      </c>
      <c r="N9869" s="9" t="s">
        <v>19457</v>
      </c>
    </row>
    <row r="9870" spans="1:14">
      <c r="A9870" s="7" t="s">
        <v>19542</v>
      </c>
      <c r="B9870" s="7"/>
      <c r="C9870" s="7" t="s">
        <v>19657</v>
      </c>
      <c r="D9870" s="7" t="s">
        <v>19658</v>
      </c>
      <c r="E9870" s="7" t="s">
        <v>12629</v>
      </c>
      <c r="F9870" s="7"/>
      <c r="G9870" s="7"/>
      <c r="H9870" s="8" t="s">
        <v>1384</v>
      </c>
      <c r="I9870" s="8"/>
      <c r="J9870" s="8" t="s">
        <v>9143</v>
      </c>
      <c r="K9870" s="8" t="s">
        <v>19456</v>
      </c>
      <c r="L9870" s="8" t="s">
        <v>19545</v>
      </c>
      <c r="M9870" s="7" t="s">
        <v>1982</v>
      </c>
      <c r="N9870" s="9" t="s">
        <v>19457</v>
      </c>
    </row>
    <row r="9871" spans="1:14">
      <c r="A9871" s="7" t="s">
        <v>19542</v>
      </c>
      <c r="B9871" s="7"/>
      <c r="C9871" s="8" t="s">
        <v>19659</v>
      </c>
      <c r="D9871" s="8" t="s">
        <v>19660</v>
      </c>
      <c r="E9871" s="7" t="s">
        <v>12629</v>
      </c>
      <c r="F9871" s="8"/>
      <c r="G9871" s="8"/>
      <c r="H9871" s="8" t="s">
        <v>1384</v>
      </c>
      <c r="I9871" s="8"/>
      <c r="J9871" s="8" t="s">
        <v>9143</v>
      </c>
      <c r="K9871" s="8" t="s">
        <v>19456</v>
      </c>
      <c r="L9871" s="8" t="s">
        <v>19545</v>
      </c>
      <c r="M9871" s="7" t="s">
        <v>1982</v>
      </c>
      <c r="N9871" s="9" t="s">
        <v>19457</v>
      </c>
    </row>
    <row r="9872" spans="1:14">
      <c r="A9872" s="7" t="s">
        <v>19542</v>
      </c>
      <c r="B9872" s="7"/>
      <c r="C9872" s="7" t="s">
        <v>19661</v>
      </c>
      <c r="D9872" s="7" t="s">
        <v>19662</v>
      </c>
      <c r="E9872" s="7" t="s">
        <v>12629</v>
      </c>
      <c r="F9872" s="7"/>
      <c r="G9872" s="7"/>
      <c r="H9872" s="8" t="s">
        <v>1384</v>
      </c>
      <c r="I9872" s="8"/>
      <c r="J9872" s="8" t="s">
        <v>9143</v>
      </c>
      <c r="K9872" s="8" t="s">
        <v>19456</v>
      </c>
      <c r="L9872" s="8" t="s">
        <v>19545</v>
      </c>
      <c r="M9872" s="7" t="s">
        <v>1982</v>
      </c>
      <c r="N9872" s="9" t="s">
        <v>19457</v>
      </c>
    </row>
    <row r="9873" spans="1:14">
      <c r="A9873" s="7" t="s">
        <v>19542</v>
      </c>
      <c r="B9873" s="7"/>
      <c r="C9873" s="7" t="s">
        <v>19663</v>
      </c>
      <c r="D9873" s="7" t="s">
        <v>19664</v>
      </c>
      <c r="E9873" s="7" t="s">
        <v>12629</v>
      </c>
      <c r="F9873" s="7"/>
      <c r="G9873" s="7"/>
      <c r="H9873" s="8" t="s">
        <v>1384</v>
      </c>
      <c r="I9873" s="8"/>
      <c r="J9873" s="8" t="s">
        <v>9143</v>
      </c>
      <c r="K9873" s="8" t="s">
        <v>19456</v>
      </c>
      <c r="L9873" s="8" t="s">
        <v>19545</v>
      </c>
      <c r="M9873" s="7" t="s">
        <v>1982</v>
      </c>
      <c r="N9873" s="9" t="s">
        <v>19457</v>
      </c>
    </row>
    <row r="9874" spans="1:14">
      <c r="A9874" s="7" t="s">
        <v>19542</v>
      </c>
      <c r="B9874" s="7"/>
      <c r="C9874" s="7" t="s">
        <v>19665</v>
      </c>
      <c r="D9874" s="7" t="s">
        <v>19666</v>
      </c>
      <c r="E9874" s="7" t="s">
        <v>12629</v>
      </c>
      <c r="F9874" s="7"/>
      <c r="G9874" s="7"/>
      <c r="H9874" s="8" t="s">
        <v>1384</v>
      </c>
      <c r="I9874" s="8"/>
      <c r="J9874" s="8" t="s">
        <v>9143</v>
      </c>
      <c r="K9874" s="8" t="s">
        <v>19456</v>
      </c>
      <c r="L9874" s="8" t="s">
        <v>19545</v>
      </c>
      <c r="M9874" s="7" t="s">
        <v>1982</v>
      </c>
      <c r="N9874" s="9" t="s">
        <v>19457</v>
      </c>
    </row>
    <row r="9875" spans="1:14">
      <c r="A9875" s="7" t="s">
        <v>19542</v>
      </c>
      <c r="B9875" s="7"/>
      <c r="C9875" s="7" t="s">
        <v>19667</v>
      </c>
      <c r="D9875" s="7" t="s">
        <v>19668</v>
      </c>
      <c r="E9875" s="7" t="s">
        <v>12629</v>
      </c>
      <c r="F9875" s="7"/>
      <c r="G9875" s="7"/>
      <c r="H9875" s="8" t="s">
        <v>1384</v>
      </c>
      <c r="I9875" s="8"/>
      <c r="J9875" s="8" t="s">
        <v>9143</v>
      </c>
      <c r="K9875" s="8" t="s">
        <v>19456</v>
      </c>
      <c r="L9875" s="8" t="s">
        <v>19545</v>
      </c>
      <c r="M9875" s="7" t="s">
        <v>1982</v>
      </c>
      <c r="N9875" s="9" t="s">
        <v>19457</v>
      </c>
    </row>
    <row r="9876" spans="1:14">
      <c r="A9876" s="7" t="s">
        <v>19542</v>
      </c>
      <c r="B9876" s="7"/>
      <c r="C9876" s="8" t="s">
        <v>19669</v>
      </c>
      <c r="D9876" s="8" t="s">
        <v>19670</v>
      </c>
      <c r="E9876" s="7" t="s">
        <v>12629</v>
      </c>
      <c r="F9876" s="8"/>
      <c r="G9876" s="8"/>
      <c r="H9876" s="8" t="s">
        <v>1384</v>
      </c>
      <c r="I9876" s="8"/>
      <c r="J9876" s="8" t="s">
        <v>9143</v>
      </c>
      <c r="K9876" s="8" t="s">
        <v>19456</v>
      </c>
      <c r="L9876" s="8" t="s">
        <v>19545</v>
      </c>
      <c r="M9876" s="7" t="s">
        <v>1982</v>
      </c>
      <c r="N9876" s="9" t="s">
        <v>19457</v>
      </c>
    </row>
    <row r="9877" spans="1:14">
      <c r="A9877" s="7" t="s">
        <v>19542</v>
      </c>
      <c r="B9877" s="8"/>
      <c r="C9877" s="8" t="s">
        <v>19671</v>
      </c>
      <c r="D9877" s="8" t="s">
        <v>19672</v>
      </c>
      <c r="E9877" s="7" t="s">
        <v>12629</v>
      </c>
      <c r="F9877" s="8"/>
      <c r="G9877" s="8"/>
      <c r="H9877" s="8" t="s">
        <v>1384</v>
      </c>
      <c r="I9877" s="8"/>
      <c r="J9877" s="8" t="s">
        <v>9143</v>
      </c>
      <c r="K9877" s="8" t="s">
        <v>19456</v>
      </c>
      <c r="L9877" s="8" t="s">
        <v>19545</v>
      </c>
      <c r="M9877" s="7" t="s">
        <v>1982</v>
      </c>
      <c r="N9877" s="9" t="s">
        <v>19457</v>
      </c>
    </row>
    <row r="9878" spans="1:14">
      <c r="A9878" s="7" t="s">
        <v>19542</v>
      </c>
      <c r="B9878" s="7"/>
      <c r="C9878" s="8" t="s">
        <v>19673</v>
      </c>
      <c r="D9878" s="8" t="s">
        <v>19674</v>
      </c>
      <c r="E9878" s="7" t="s">
        <v>12629</v>
      </c>
      <c r="F9878" s="8"/>
      <c r="G9878" s="8"/>
      <c r="H9878" s="8" t="s">
        <v>1384</v>
      </c>
      <c r="I9878" s="8"/>
      <c r="J9878" s="8" t="s">
        <v>9143</v>
      </c>
      <c r="K9878" s="8" t="s">
        <v>19456</v>
      </c>
      <c r="L9878" s="8" t="s">
        <v>19545</v>
      </c>
      <c r="M9878" s="7" t="s">
        <v>1982</v>
      </c>
      <c r="N9878" s="9" t="s">
        <v>19457</v>
      </c>
    </row>
    <row r="9879" spans="1:14">
      <c r="A9879" s="7" t="s">
        <v>19542</v>
      </c>
      <c r="B9879" s="7"/>
      <c r="C9879" s="7" t="s">
        <v>19675</v>
      </c>
      <c r="D9879" s="7" t="s">
        <v>19676</v>
      </c>
      <c r="E9879" s="7" t="s">
        <v>12629</v>
      </c>
      <c r="F9879" s="7"/>
      <c r="G9879" s="7"/>
      <c r="H9879" s="8" t="s">
        <v>1384</v>
      </c>
      <c r="I9879" s="8"/>
      <c r="J9879" s="8" t="s">
        <v>9143</v>
      </c>
      <c r="K9879" s="8" t="s">
        <v>19456</v>
      </c>
      <c r="L9879" s="8" t="s">
        <v>19545</v>
      </c>
      <c r="M9879" s="7" t="s">
        <v>1982</v>
      </c>
      <c r="N9879" s="9" t="s">
        <v>19457</v>
      </c>
    </row>
    <row r="9880" spans="1:14">
      <c r="A9880" s="7" t="s">
        <v>19542</v>
      </c>
      <c r="B9880" s="7"/>
      <c r="C9880" s="7" t="s">
        <v>19677</v>
      </c>
      <c r="D9880" s="7" t="s">
        <v>19678</v>
      </c>
      <c r="E9880" s="7" t="s">
        <v>12629</v>
      </c>
      <c r="F9880" s="7"/>
      <c r="G9880" s="7"/>
      <c r="H9880" s="8" t="s">
        <v>1384</v>
      </c>
      <c r="I9880" s="8"/>
      <c r="J9880" s="8" t="s">
        <v>9143</v>
      </c>
      <c r="K9880" s="8" t="s">
        <v>19456</v>
      </c>
      <c r="L9880" s="8" t="s">
        <v>19545</v>
      </c>
      <c r="M9880" s="7" t="s">
        <v>1982</v>
      </c>
      <c r="N9880" s="9" t="s">
        <v>19457</v>
      </c>
    </row>
    <row r="9881" spans="1:14">
      <c r="A9881" s="7" t="s">
        <v>19542</v>
      </c>
      <c r="B9881" s="7"/>
      <c r="C9881" s="7" t="s">
        <v>19679</v>
      </c>
      <c r="D9881" s="7" t="s">
        <v>19680</v>
      </c>
      <c r="E9881" s="7" t="s">
        <v>12629</v>
      </c>
      <c r="F9881" s="7"/>
      <c r="G9881" s="7"/>
      <c r="H9881" s="8" t="s">
        <v>1384</v>
      </c>
      <c r="I9881" s="8"/>
      <c r="J9881" s="8" t="s">
        <v>9143</v>
      </c>
      <c r="K9881" s="8" t="s">
        <v>19456</v>
      </c>
      <c r="L9881" s="8" t="s">
        <v>19545</v>
      </c>
      <c r="M9881" s="7" t="s">
        <v>1982</v>
      </c>
      <c r="N9881" s="9" t="s">
        <v>19457</v>
      </c>
    </row>
    <row r="9882" spans="1:14">
      <c r="A9882" s="7" t="s">
        <v>19542</v>
      </c>
      <c r="B9882" s="7"/>
      <c r="C9882" s="8" t="s">
        <v>19681</v>
      </c>
      <c r="D9882" s="8" t="s">
        <v>19682</v>
      </c>
      <c r="E9882" s="7" t="s">
        <v>12629</v>
      </c>
      <c r="F9882" s="8"/>
      <c r="G9882" s="8"/>
      <c r="H9882" s="8" t="s">
        <v>1384</v>
      </c>
      <c r="I9882" s="8"/>
      <c r="J9882" s="8" t="s">
        <v>9143</v>
      </c>
      <c r="K9882" s="8" t="s">
        <v>19456</v>
      </c>
      <c r="L9882" s="8" t="s">
        <v>19545</v>
      </c>
      <c r="M9882" s="7" t="s">
        <v>1982</v>
      </c>
      <c r="N9882" s="9" t="s">
        <v>19457</v>
      </c>
    </row>
    <row r="9883" spans="1:14">
      <c r="A9883" s="7" t="s">
        <v>19542</v>
      </c>
      <c r="B9883" s="7"/>
      <c r="C9883" s="8" t="s">
        <v>19683</v>
      </c>
      <c r="D9883" s="8" t="s">
        <v>19684</v>
      </c>
      <c r="E9883" s="7" t="s">
        <v>12629</v>
      </c>
      <c r="F9883" s="8"/>
      <c r="G9883" s="8"/>
      <c r="H9883" s="8" t="s">
        <v>1384</v>
      </c>
      <c r="I9883" s="8"/>
      <c r="J9883" s="8" t="s">
        <v>9143</v>
      </c>
      <c r="K9883" s="8" t="s">
        <v>19456</v>
      </c>
      <c r="L9883" s="8" t="s">
        <v>19545</v>
      </c>
      <c r="M9883" s="7" t="s">
        <v>1982</v>
      </c>
      <c r="N9883" s="9" t="s">
        <v>19457</v>
      </c>
    </row>
    <row r="9884" spans="1:14">
      <c r="A9884" s="7" t="s">
        <v>19542</v>
      </c>
      <c r="B9884" s="7"/>
      <c r="C9884" s="8" t="s">
        <v>19685</v>
      </c>
      <c r="D9884" s="8" t="s">
        <v>19686</v>
      </c>
      <c r="E9884" s="7" t="s">
        <v>12629</v>
      </c>
      <c r="F9884" s="8"/>
      <c r="G9884" s="8"/>
      <c r="H9884" s="8" t="s">
        <v>1384</v>
      </c>
      <c r="I9884" s="8"/>
      <c r="J9884" s="8" t="s">
        <v>9143</v>
      </c>
      <c r="K9884" s="8" t="s">
        <v>19456</v>
      </c>
      <c r="L9884" s="8" t="s">
        <v>19545</v>
      </c>
      <c r="M9884" s="7" t="s">
        <v>1982</v>
      </c>
      <c r="N9884" s="9" t="s">
        <v>19457</v>
      </c>
    </row>
    <row r="9885" spans="1:14">
      <c r="A9885" s="7" t="s">
        <v>19542</v>
      </c>
      <c r="B9885" s="7"/>
      <c r="C9885" s="8" t="s">
        <v>19687</v>
      </c>
      <c r="D9885" s="8" t="s">
        <v>19688</v>
      </c>
      <c r="E9885" s="7" t="s">
        <v>12629</v>
      </c>
      <c r="F9885" s="8"/>
      <c r="G9885" s="8"/>
      <c r="H9885" s="8" t="s">
        <v>1384</v>
      </c>
      <c r="I9885" s="8"/>
      <c r="J9885" s="8" t="s">
        <v>9143</v>
      </c>
      <c r="K9885" s="8" t="s">
        <v>19456</v>
      </c>
      <c r="L9885" s="8" t="s">
        <v>19545</v>
      </c>
      <c r="M9885" s="7" t="s">
        <v>1982</v>
      </c>
      <c r="N9885" s="9" t="s">
        <v>19457</v>
      </c>
    </row>
    <row r="9886" spans="1:14">
      <c r="A9886" s="7" t="s">
        <v>19542</v>
      </c>
      <c r="B9886" s="7"/>
      <c r="C9886" s="8" t="s">
        <v>19689</v>
      </c>
      <c r="D9886" s="8" t="s">
        <v>19690</v>
      </c>
      <c r="E9886" s="7" t="s">
        <v>12629</v>
      </c>
      <c r="F9886" s="8"/>
      <c r="G9886" s="8"/>
      <c r="H9886" s="8" t="s">
        <v>1384</v>
      </c>
      <c r="I9886" s="8"/>
      <c r="J9886" s="8" t="s">
        <v>9143</v>
      </c>
      <c r="K9886" s="8" t="s">
        <v>19456</v>
      </c>
      <c r="L9886" s="8" t="s">
        <v>19545</v>
      </c>
      <c r="M9886" s="7" t="s">
        <v>19654</v>
      </c>
      <c r="N9886" s="9" t="s">
        <v>19457</v>
      </c>
    </row>
    <row r="9887" spans="1:14">
      <c r="A9887" s="7" t="s">
        <v>19542</v>
      </c>
      <c r="B9887" s="8"/>
      <c r="C9887" s="8" t="s">
        <v>19691</v>
      </c>
      <c r="D9887" s="8" t="s">
        <v>19692</v>
      </c>
      <c r="E9887" s="7" t="s">
        <v>12629</v>
      </c>
      <c r="F9887" s="8"/>
      <c r="G9887" s="8"/>
      <c r="H9887" s="8" t="s">
        <v>1384</v>
      </c>
      <c r="I9887" s="8"/>
      <c r="J9887" s="8" t="s">
        <v>9143</v>
      </c>
      <c r="K9887" s="8" t="s">
        <v>19456</v>
      </c>
      <c r="L9887" s="8" t="s">
        <v>19545</v>
      </c>
      <c r="M9887" s="7" t="s">
        <v>19654</v>
      </c>
      <c r="N9887" s="9" t="s">
        <v>19457</v>
      </c>
    </row>
    <row r="9888" spans="1:14">
      <c r="A9888" s="7" t="s">
        <v>19542</v>
      </c>
      <c r="B9888" s="8"/>
      <c r="C9888" s="8" t="s">
        <v>19693</v>
      </c>
      <c r="D9888" s="8" t="s">
        <v>19694</v>
      </c>
      <c r="E9888" s="7" t="s">
        <v>12629</v>
      </c>
      <c r="F9888" s="8"/>
      <c r="G9888" s="8"/>
      <c r="H9888" s="8" t="s">
        <v>1384</v>
      </c>
      <c r="I9888" s="8"/>
      <c r="J9888" s="8" t="s">
        <v>9143</v>
      </c>
      <c r="K9888" s="8" t="s">
        <v>19456</v>
      </c>
      <c r="L9888" s="8" t="s">
        <v>19545</v>
      </c>
      <c r="M9888" s="7" t="s">
        <v>19654</v>
      </c>
      <c r="N9888" s="9" t="s">
        <v>19457</v>
      </c>
    </row>
    <row r="9889" spans="1:14">
      <c r="A9889" s="7" t="s">
        <v>19542</v>
      </c>
      <c r="B9889" s="7"/>
      <c r="C9889" s="7" t="s">
        <v>19695</v>
      </c>
      <c r="D9889" s="7" t="s">
        <v>19696</v>
      </c>
      <c r="E9889" s="7" t="s">
        <v>12629</v>
      </c>
      <c r="F9889" s="7"/>
      <c r="G9889" s="7"/>
      <c r="H9889" s="8" t="s">
        <v>1384</v>
      </c>
      <c r="I9889" s="8"/>
      <c r="J9889" s="8" t="s">
        <v>9143</v>
      </c>
      <c r="K9889" s="8" t="s">
        <v>19456</v>
      </c>
      <c r="L9889" s="8" t="s">
        <v>19545</v>
      </c>
      <c r="M9889" s="7" t="s">
        <v>1982</v>
      </c>
      <c r="N9889" s="9" t="s">
        <v>19457</v>
      </c>
    </row>
    <row r="9890" spans="1:14">
      <c r="A9890" s="7" t="s">
        <v>19542</v>
      </c>
      <c r="B9890" s="7"/>
      <c r="C9890" s="8" t="s">
        <v>19697</v>
      </c>
      <c r="D9890" s="8" t="s">
        <v>19698</v>
      </c>
      <c r="E9890" s="7" t="s">
        <v>12629</v>
      </c>
      <c r="F9890" s="8"/>
      <c r="G9890" s="8"/>
      <c r="H9890" s="8" t="s">
        <v>1384</v>
      </c>
      <c r="I9890" s="8"/>
      <c r="J9890" s="8" t="s">
        <v>9143</v>
      </c>
      <c r="K9890" s="8" t="s">
        <v>19456</v>
      </c>
      <c r="L9890" s="8" t="s">
        <v>19545</v>
      </c>
      <c r="M9890" s="7" t="s">
        <v>1982</v>
      </c>
      <c r="N9890" s="9" t="s">
        <v>19457</v>
      </c>
    </row>
    <row r="9891" spans="1:14">
      <c r="A9891" s="7" t="s">
        <v>19542</v>
      </c>
      <c r="B9891" s="7"/>
      <c r="C9891" s="7" t="s">
        <v>19699</v>
      </c>
      <c r="D9891" s="7" t="s">
        <v>19700</v>
      </c>
      <c r="E9891" s="7" t="s">
        <v>12629</v>
      </c>
      <c r="F9891" s="7"/>
      <c r="G9891" s="7"/>
      <c r="H9891" s="8" t="s">
        <v>1384</v>
      </c>
      <c r="I9891" s="8"/>
      <c r="J9891" s="8" t="s">
        <v>9143</v>
      </c>
      <c r="K9891" s="8" t="s">
        <v>19456</v>
      </c>
      <c r="L9891" s="8" t="s">
        <v>19545</v>
      </c>
      <c r="M9891" s="7" t="s">
        <v>1982</v>
      </c>
      <c r="N9891" s="9" t="s">
        <v>19457</v>
      </c>
    </row>
    <row r="9892" spans="1:14">
      <c r="A9892" s="7" t="s">
        <v>19542</v>
      </c>
      <c r="B9892" s="7"/>
      <c r="C9892" s="7" t="s">
        <v>19701</v>
      </c>
      <c r="D9892" s="7" t="s">
        <v>19702</v>
      </c>
      <c r="E9892" s="7" t="s">
        <v>12629</v>
      </c>
      <c r="F9892" s="7"/>
      <c r="G9892" s="7"/>
      <c r="H9892" s="8" t="s">
        <v>1384</v>
      </c>
      <c r="I9892" s="8"/>
      <c r="J9892" s="8" t="s">
        <v>9143</v>
      </c>
      <c r="K9892" s="8" t="s">
        <v>19456</v>
      </c>
      <c r="L9892" s="8" t="s">
        <v>19545</v>
      </c>
      <c r="M9892" s="7" t="s">
        <v>1982</v>
      </c>
      <c r="N9892" s="9" t="s">
        <v>19457</v>
      </c>
    </row>
    <row r="9893" spans="1:14">
      <c r="A9893" s="7" t="s">
        <v>19542</v>
      </c>
      <c r="B9893" s="7"/>
      <c r="C9893" s="8" t="s">
        <v>19703</v>
      </c>
      <c r="D9893" s="8" t="s">
        <v>19704</v>
      </c>
      <c r="E9893" s="7" t="s">
        <v>12629</v>
      </c>
      <c r="F9893" s="8"/>
      <c r="G9893" s="8"/>
      <c r="H9893" s="8" t="s">
        <v>1384</v>
      </c>
      <c r="I9893" s="8"/>
      <c r="J9893" s="8" t="s">
        <v>9143</v>
      </c>
      <c r="K9893" s="8" t="s">
        <v>19456</v>
      </c>
      <c r="L9893" s="8" t="s">
        <v>19545</v>
      </c>
      <c r="M9893" s="7" t="s">
        <v>1982</v>
      </c>
      <c r="N9893" s="9" t="s">
        <v>19457</v>
      </c>
    </row>
    <row r="9894" spans="1:14">
      <c r="A9894" s="7" t="s">
        <v>19542</v>
      </c>
      <c r="B9894" s="7"/>
      <c r="C9894" s="8" t="s">
        <v>19705</v>
      </c>
      <c r="D9894" s="8" t="s">
        <v>19706</v>
      </c>
      <c r="E9894" s="7" t="s">
        <v>12629</v>
      </c>
      <c r="F9894" s="8"/>
      <c r="G9894" s="8"/>
      <c r="H9894" s="8" t="s">
        <v>1384</v>
      </c>
      <c r="I9894" s="8"/>
      <c r="J9894" s="8" t="s">
        <v>9143</v>
      </c>
      <c r="K9894" s="8" t="s">
        <v>19456</v>
      </c>
      <c r="L9894" s="8" t="s">
        <v>19545</v>
      </c>
      <c r="M9894" s="7" t="s">
        <v>1982</v>
      </c>
      <c r="N9894" s="9" t="s">
        <v>19457</v>
      </c>
    </row>
    <row r="9895" spans="1:14">
      <c r="A9895" s="7" t="s">
        <v>19542</v>
      </c>
      <c r="B9895" s="7"/>
      <c r="C9895" s="7" t="s">
        <v>19707</v>
      </c>
      <c r="D9895" s="7" t="s">
        <v>19708</v>
      </c>
      <c r="E9895" s="7" t="s">
        <v>12629</v>
      </c>
      <c r="F9895" s="7"/>
      <c r="G9895" s="7"/>
      <c r="H9895" s="8" t="s">
        <v>1384</v>
      </c>
      <c r="I9895" s="8"/>
      <c r="J9895" s="8" t="s">
        <v>9143</v>
      </c>
      <c r="K9895" s="8" t="s">
        <v>19456</v>
      </c>
      <c r="L9895" s="8" t="s">
        <v>19545</v>
      </c>
      <c r="M9895" s="7" t="s">
        <v>1982</v>
      </c>
      <c r="N9895" s="9" t="s">
        <v>19457</v>
      </c>
    </row>
    <row r="9896" spans="1:14">
      <c r="A9896" s="7" t="s">
        <v>19542</v>
      </c>
      <c r="B9896" s="7"/>
      <c r="C9896" s="7" t="s">
        <v>19709</v>
      </c>
      <c r="D9896" s="7" t="s">
        <v>19710</v>
      </c>
      <c r="E9896" s="7" t="s">
        <v>12629</v>
      </c>
      <c r="F9896" s="7"/>
      <c r="G9896" s="7"/>
      <c r="H9896" s="8" t="s">
        <v>1384</v>
      </c>
      <c r="I9896" s="8"/>
      <c r="J9896" s="8" t="s">
        <v>9143</v>
      </c>
      <c r="K9896" s="8" t="s">
        <v>19456</v>
      </c>
      <c r="L9896" s="8" t="s">
        <v>19545</v>
      </c>
      <c r="M9896" s="7" t="s">
        <v>1982</v>
      </c>
      <c r="N9896" s="9" t="s">
        <v>19457</v>
      </c>
    </row>
    <row r="9897" spans="1:14">
      <c r="A9897" s="7" t="s">
        <v>19542</v>
      </c>
      <c r="B9897" s="7"/>
      <c r="C9897" s="8" t="s">
        <v>19711</v>
      </c>
      <c r="D9897" s="8" t="s">
        <v>19712</v>
      </c>
      <c r="E9897" s="7" t="s">
        <v>12629</v>
      </c>
      <c r="F9897" s="8"/>
      <c r="G9897" s="8"/>
      <c r="H9897" s="8" t="s">
        <v>1384</v>
      </c>
      <c r="I9897" s="8"/>
      <c r="J9897" s="8" t="s">
        <v>9143</v>
      </c>
      <c r="K9897" s="8" t="s">
        <v>19456</v>
      </c>
      <c r="L9897" s="8" t="s">
        <v>19545</v>
      </c>
      <c r="M9897" s="7" t="s">
        <v>1982</v>
      </c>
      <c r="N9897" s="9" t="s">
        <v>19457</v>
      </c>
    </row>
    <row r="9898" spans="1:14">
      <c r="A9898" s="7" t="s">
        <v>19542</v>
      </c>
      <c r="B9898" s="7"/>
      <c r="C9898" s="7" t="s">
        <v>19713</v>
      </c>
      <c r="D9898" s="7" t="s">
        <v>19714</v>
      </c>
      <c r="E9898" s="7" t="s">
        <v>12629</v>
      </c>
      <c r="F9898" s="7"/>
      <c r="G9898" s="7"/>
      <c r="H9898" s="8" t="s">
        <v>1384</v>
      </c>
      <c r="I9898" s="8"/>
      <c r="J9898" s="8" t="s">
        <v>9143</v>
      </c>
      <c r="K9898" s="8" t="s">
        <v>19456</v>
      </c>
      <c r="L9898" s="8" t="s">
        <v>19545</v>
      </c>
      <c r="M9898" s="7" t="s">
        <v>1982</v>
      </c>
      <c r="N9898" s="9" t="s">
        <v>19457</v>
      </c>
    </row>
    <row r="9899" spans="1:14">
      <c r="A9899" s="7" t="s">
        <v>19542</v>
      </c>
      <c r="B9899" s="7"/>
      <c r="C9899" s="7" t="s">
        <v>19715</v>
      </c>
      <c r="D9899" s="7" t="s">
        <v>19716</v>
      </c>
      <c r="E9899" s="7" t="s">
        <v>12629</v>
      </c>
      <c r="F9899" s="7"/>
      <c r="G9899" s="7"/>
      <c r="H9899" s="8" t="s">
        <v>1384</v>
      </c>
      <c r="I9899" s="8"/>
      <c r="J9899" s="8" t="s">
        <v>9143</v>
      </c>
      <c r="K9899" s="8" t="s">
        <v>19456</v>
      </c>
      <c r="L9899" s="8" t="s">
        <v>19545</v>
      </c>
      <c r="M9899" s="7" t="s">
        <v>1982</v>
      </c>
      <c r="N9899" s="9" t="s">
        <v>19457</v>
      </c>
    </row>
    <row r="9900" spans="1:14">
      <c r="A9900" s="7" t="s">
        <v>19542</v>
      </c>
      <c r="B9900" s="8"/>
      <c r="C9900" s="8" t="s">
        <v>19717</v>
      </c>
      <c r="D9900" s="8" t="s">
        <v>19718</v>
      </c>
      <c r="E9900" s="7" t="s">
        <v>12629</v>
      </c>
      <c r="F9900" s="8"/>
      <c r="G9900" s="8"/>
      <c r="H9900" s="8" t="s">
        <v>1384</v>
      </c>
      <c r="I9900" s="8"/>
      <c r="J9900" s="8" t="s">
        <v>9143</v>
      </c>
      <c r="K9900" s="8" t="s">
        <v>19456</v>
      </c>
      <c r="L9900" s="8" t="s">
        <v>19545</v>
      </c>
      <c r="M9900" s="7" t="s">
        <v>1982</v>
      </c>
      <c r="N9900" s="9" t="s">
        <v>19457</v>
      </c>
    </row>
    <row r="9901" spans="1:14">
      <c r="A9901" s="7" t="s">
        <v>19542</v>
      </c>
      <c r="B9901" s="7"/>
      <c r="C9901" s="7" t="s">
        <v>19719</v>
      </c>
      <c r="D9901" s="7" t="s">
        <v>19720</v>
      </c>
      <c r="E9901" s="7" t="s">
        <v>12629</v>
      </c>
      <c r="F9901" s="7"/>
      <c r="G9901" s="7"/>
      <c r="H9901" s="8" t="s">
        <v>1384</v>
      </c>
      <c r="I9901" s="8"/>
      <c r="J9901" s="8" t="s">
        <v>9143</v>
      </c>
      <c r="K9901" s="8" t="s">
        <v>19456</v>
      </c>
      <c r="L9901" s="8" t="s">
        <v>19545</v>
      </c>
      <c r="M9901" s="7" t="s">
        <v>1982</v>
      </c>
      <c r="N9901" s="9" t="s">
        <v>19457</v>
      </c>
    </row>
    <row r="9902" spans="1:14">
      <c r="A9902" s="7" t="s">
        <v>19542</v>
      </c>
      <c r="B9902" s="7"/>
      <c r="C9902" s="7" t="s">
        <v>19721</v>
      </c>
      <c r="D9902" s="7" t="s">
        <v>19722</v>
      </c>
      <c r="E9902" s="7" t="s">
        <v>12629</v>
      </c>
      <c r="F9902" s="7"/>
      <c r="G9902" s="7"/>
      <c r="H9902" s="8" t="s">
        <v>1384</v>
      </c>
      <c r="I9902" s="8"/>
      <c r="J9902" s="8" t="s">
        <v>9143</v>
      </c>
      <c r="K9902" s="8" t="s">
        <v>19456</v>
      </c>
      <c r="L9902" s="8" t="s">
        <v>19545</v>
      </c>
      <c r="M9902" s="7" t="s">
        <v>1982</v>
      </c>
      <c r="N9902" s="9" t="s">
        <v>19457</v>
      </c>
    </row>
    <row r="9903" spans="1:14">
      <c r="A9903" s="7" t="s">
        <v>19542</v>
      </c>
      <c r="B9903" s="7"/>
      <c r="C9903" s="7" t="s">
        <v>19723</v>
      </c>
      <c r="D9903" s="7" t="s">
        <v>19724</v>
      </c>
      <c r="E9903" s="7" t="s">
        <v>12629</v>
      </c>
      <c r="F9903" s="7"/>
      <c r="G9903" s="7"/>
      <c r="H9903" s="8" t="s">
        <v>1384</v>
      </c>
      <c r="I9903" s="8"/>
      <c r="J9903" s="8" t="s">
        <v>9143</v>
      </c>
      <c r="K9903" s="8" t="s">
        <v>19456</v>
      </c>
      <c r="L9903" s="8" t="s">
        <v>19545</v>
      </c>
      <c r="M9903" s="7" t="s">
        <v>1982</v>
      </c>
      <c r="N9903" s="9" t="s">
        <v>19457</v>
      </c>
    </row>
    <row r="9904" spans="1:14">
      <c r="A9904" s="7" t="s">
        <v>19542</v>
      </c>
      <c r="B9904" s="7"/>
      <c r="C9904" s="8" t="s">
        <v>19725</v>
      </c>
      <c r="D9904" s="8" t="s">
        <v>19726</v>
      </c>
      <c r="E9904" s="7" t="s">
        <v>12629</v>
      </c>
      <c r="F9904" s="8"/>
      <c r="G9904" s="8"/>
      <c r="H9904" s="8" t="s">
        <v>1384</v>
      </c>
      <c r="I9904" s="8"/>
      <c r="J9904" s="8" t="s">
        <v>9143</v>
      </c>
      <c r="K9904" s="8" t="s">
        <v>19456</v>
      </c>
      <c r="L9904" s="8" t="s">
        <v>19545</v>
      </c>
      <c r="M9904" s="7" t="s">
        <v>1982</v>
      </c>
      <c r="N9904" s="9" t="s">
        <v>19457</v>
      </c>
    </row>
    <row r="9905" spans="1:14">
      <c r="A9905" s="7" t="s">
        <v>19542</v>
      </c>
      <c r="B9905" s="7"/>
      <c r="C9905" s="7" t="s">
        <v>19727</v>
      </c>
      <c r="D9905" s="7" t="s">
        <v>19728</v>
      </c>
      <c r="E9905" s="7" t="s">
        <v>12629</v>
      </c>
      <c r="F9905" s="7"/>
      <c r="G9905" s="7"/>
      <c r="H9905" s="8" t="s">
        <v>1384</v>
      </c>
      <c r="I9905" s="8"/>
      <c r="J9905" s="8" t="s">
        <v>9143</v>
      </c>
      <c r="K9905" s="8" t="s">
        <v>19456</v>
      </c>
      <c r="L9905" s="8" t="s">
        <v>19545</v>
      </c>
      <c r="M9905" s="7" t="s">
        <v>1982</v>
      </c>
      <c r="N9905" s="9" t="s">
        <v>19457</v>
      </c>
    </row>
    <row r="9906" spans="1:14">
      <c r="A9906" s="7" t="s">
        <v>19542</v>
      </c>
      <c r="B9906" s="7"/>
      <c r="C9906" s="7" t="s">
        <v>19729</v>
      </c>
      <c r="D9906" s="7" t="s">
        <v>19156</v>
      </c>
      <c r="E9906" s="7" t="s">
        <v>12629</v>
      </c>
      <c r="F9906" s="7"/>
      <c r="G9906" s="7"/>
      <c r="H9906" s="8" t="s">
        <v>1384</v>
      </c>
      <c r="I9906" s="8"/>
      <c r="J9906" s="8" t="s">
        <v>9143</v>
      </c>
      <c r="K9906" s="8" t="s">
        <v>19456</v>
      </c>
      <c r="L9906" s="8" t="s">
        <v>19545</v>
      </c>
      <c r="M9906" s="7" t="s">
        <v>1982</v>
      </c>
      <c r="N9906" s="9" t="s">
        <v>19457</v>
      </c>
    </row>
    <row r="9907" spans="1:14">
      <c r="A9907" s="7" t="s">
        <v>19542</v>
      </c>
      <c r="B9907" s="7"/>
      <c r="C9907" s="7" t="s">
        <v>19730</v>
      </c>
      <c r="D9907" s="7" t="s">
        <v>19731</v>
      </c>
      <c r="E9907" s="7" t="s">
        <v>12629</v>
      </c>
      <c r="F9907" s="7"/>
      <c r="G9907" s="7"/>
      <c r="H9907" s="8" t="s">
        <v>1384</v>
      </c>
      <c r="I9907" s="8"/>
      <c r="J9907" s="8" t="s">
        <v>9143</v>
      </c>
      <c r="K9907" s="8" t="s">
        <v>19456</v>
      </c>
      <c r="L9907" s="8" t="s">
        <v>19545</v>
      </c>
      <c r="M9907" s="7" t="s">
        <v>1982</v>
      </c>
      <c r="N9907" s="9" t="s">
        <v>19457</v>
      </c>
    </row>
    <row r="9908" spans="1:14">
      <c r="A9908" s="7" t="s">
        <v>19542</v>
      </c>
      <c r="B9908" s="8"/>
      <c r="C9908" s="8" t="s">
        <v>19732</v>
      </c>
      <c r="D9908" s="8" t="s">
        <v>19733</v>
      </c>
      <c r="E9908" s="7" t="s">
        <v>12629</v>
      </c>
      <c r="F9908" s="8"/>
      <c r="G9908" s="8"/>
      <c r="H9908" s="8" t="s">
        <v>1384</v>
      </c>
      <c r="I9908" s="8"/>
      <c r="J9908" s="8" t="s">
        <v>9143</v>
      </c>
      <c r="K9908" s="8" t="s">
        <v>19456</v>
      </c>
      <c r="L9908" s="8" t="s">
        <v>19545</v>
      </c>
      <c r="M9908" s="7" t="s">
        <v>1982</v>
      </c>
      <c r="N9908" s="9" t="s">
        <v>19457</v>
      </c>
    </row>
    <row r="9909" spans="1:14">
      <c r="A9909" s="7" t="s">
        <v>19542</v>
      </c>
      <c r="B9909" s="7"/>
      <c r="C9909" s="8" t="s">
        <v>19734</v>
      </c>
      <c r="D9909" s="8" t="s">
        <v>19735</v>
      </c>
      <c r="E9909" s="7" t="s">
        <v>12629</v>
      </c>
      <c r="F9909" s="8"/>
      <c r="G9909" s="8"/>
      <c r="H9909" s="8" t="s">
        <v>1384</v>
      </c>
      <c r="I9909" s="8"/>
      <c r="J9909" s="8" t="s">
        <v>9143</v>
      </c>
      <c r="K9909" s="8" t="s">
        <v>19456</v>
      </c>
      <c r="L9909" s="8" t="s">
        <v>19545</v>
      </c>
      <c r="M9909" s="7" t="s">
        <v>1982</v>
      </c>
      <c r="N9909" s="9" t="s">
        <v>19457</v>
      </c>
    </row>
    <row r="9910" spans="1:14">
      <c r="A9910" s="7" t="s">
        <v>19736</v>
      </c>
      <c r="B9910" s="7"/>
      <c r="C9910" s="7" t="s">
        <v>19737</v>
      </c>
      <c r="D9910" s="7" t="s">
        <v>19738</v>
      </c>
      <c r="E9910" s="7" t="s">
        <v>12629</v>
      </c>
      <c r="F9910" s="7"/>
      <c r="G9910" s="7"/>
      <c r="H9910" s="16" t="s">
        <v>1384</v>
      </c>
      <c r="I9910" s="16"/>
      <c r="J9910" s="15" t="s">
        <v>9143</v>
      </c>
      <c r="K9910" s="15" t="s">
        <v>19456</v>
      </c>
      <c r="L9910" s="15" t="s">
        <v>19739</v>
      </c>
      <c r="M9910" s="7" t="s">
        <v>1982</v>
      </c>
      <c r="N9910" s="9" t="s">
        <v>19457</v>
      </c>
    </row>
    <row r="9911" spans="1:14">
      <c r="A9911" s="7" t="s">
        <v>19736</v>
      </c>
      <c r="B9911" s="7"/>
      <c r="C9911" s="7" t="s">
        <v>19740</v>
      </c>
      <c r="D9911" s="7" t="s">
        <v>19741</v>
      </c>
      <c r="E9911" s="7" t="s">
        <v>12629</v>
      </c>
      <c r="F9911" s="7"/>
      <c r="G9911" s="7"/>
      <c r="H9911" s="16" t="s">
        <v>1384</v>
      </c>
      <c r="I9911" s="16"/>
      <c r="J9911" s="15" t="s">
        <v>9143</v>
      </c>
      <c r="K9911" s="15" t="s">
        <v>19456</v>
      </c>
      <c r="L9911" s="15" t="s">
        <v>19739</v>
      </c>
      <c r="M9911" s="7" t="s">
        <v>1982</v>
      </c>
      <c r="N9911" s="9" t="s">
        <v>19457</v>
      </c>
    </row>
    <row r="9912" spans="1:14">
      <c r="A9912" s="7" t="s">
        <v>19736</v>
      </c>
      <c r="B9912" s="7"/>
      <c r="C9912" s="8" t="s">
        <v>19742</v>
      </c>
      <c r="D9912" s="8" t="s">
        <v>19743</v>
      </c>
      <c r="E9912" s="7" t="s">
        <v>12629</v>
      </c>
      <c r="F9912" s="8"/>
      <c r="G9912" s="8"/>
      <c r="H9912" s="16" t="s">
        <v>1384</v>
      </c>
      <c r="I9912" s="16"/>
      <c r="J9912" s="15" t="s">
        <v>9143</v>
      </c>
      <c r="K9912" s="15" t="s">
        <v>19456</v>
      </c>
      <c r="L9912" s="15" t="s">
        <v>19739</v>
      </c>
      <c r="M9912" s="7" t="s">
        <v>1982</v>
      </c>
      <c r="N9912" s="9" t="s">
        <v>19457</v>
      </c>
    </row>
    <row r="9913" spans="1:14">
      <c r="A9913" s="7" t="s">
        <v>19736</v>
      </c>
      <c r="B9913" s="7"/>
      <c r="C9913" s="8" t="s">
        <v>19744</v>
      </c>
      <c r="D9913" s="8" t="s">
        <v>19745</v>
      </c>
      <c r="E9913" s="7" t="s">
        <v>12629</v>
      </c>
      <c r="F9913" s="8"/>
      <c r="G9913" s="8"/>
      <c r="H9913" s="16" t="s">
        <v>1384</v>
      </c>
      <c r="I9913" s="16"/>
      <c r="J9913" s="15" t="s">
        <v>9143</v>
      </c>
      <c r="K9913" s="15" t="s">
        <v>19456</v>
      </c>
      <c r="L9913" s="15" t="s">
        <v>19739</v>
      </c>
      <c r="M9913" s="7" t="s">
        <v>1982</v>
      </c>
      <c r="N9913" s="9" t="s">
        <v>19457</v>
      </c>
    </row>
    <row r="9914" spans="1:14">
      <c r="A9914" s="7" t="s">
        <v>19736</v>
      </c>
      <c r="B9914" s="7"/>
      <c r="C9914" s="8" t="s">
        <v>19746</v>
      </c>
      <c r="D9914" s="8" t="s">
        <v>19747</v>
      </c>
      <c r="E9914" s="7" t="s">
        <v>12629</v>
      </c>
      <c r="F9914" s="8"/>
      <c r="G9914" s="8"/>
      <c r="H9914" s="16" t="s">
        <v>1384</v>
      </c>
      <c r="I9914" s="16"/>
      <c r="J9914" s="15" t="s">
        <v>9143</v>
      </c>
      <c r="K9914" s="15" t="s">
        <v>19456</v>
      </c>
      <c r="L9914" s="15" t="s">
        <v>19739</v>
      </c>
      <c r="M9914" s="7" t="s">
        <v>1982</v>
      </c>
      <c r="N9914" s="9" t="s">
        <v>19457</v>
      </c>
    </row>
    <row r="9915" spans="1:14">
      <c r="A9915" s="5" t="s">
        <v>19736</v>
      </c>
      <c r="B9915" s="6"/>
      <c r="C9915" s="6" t="s">
        <v>19748</v>
      </c>
      <c r="D9915" s="6" t="s">
        <v>19749</v>
      </c>
      <c r="E9915" s="7" t="s">
        <v>12629</v>
      </c>
      <c r="F9915" s="6"/>
      <c r="G9915" s="6"/>
      <c r="H9915" s="6" t="s">
        <v>1384</v>
      </c>
      <c r="I9915" s="6"/>
      <c r="J9915" s="6" t="s">
        <v>9143</v>
      </c>
      <c r="K9915" s="6" t="s">
        <v>19456</v>
      </c>
      <c r="L9915" s="15" t="s">
        <v>19739</v>
      </c>
      <c r="M9915" s="6"/>
      <c r="N9915" s="6" t="s">
        <v>19457</v>
      </c>
    </row>
    <row r="9916" spans="1:14">
      <c r="A9916" s="5" t="s">
        <v>19736</v>
      </c>
      <c r="B9916" s="6"/>
      <c r="C9916" s="6" t="s">
        <v>19750</v>
      </c>
      <c r="D9916" s="6" t="s">
        <v>19751</v>
      </c>
      <c r="E9916" s="7" t="s">
        <v>12629</v>
      </c>
      <c r="F9916" s="6"/>
      <c r="G9916" s="6"/>
      <c r="H9916" s="6" t="s">
        <v>1384</v>
      </c>
      <c r="I9916" s="6"/>
      <c r="J9916" s="6" t="s">
        <v>9143</v>
      </c>
      <c r="K9916" s="6" t="s">
        <v>19456</v>
      </c>
      <c r="L9916" s="15" t="s">
        <v>19739</v>
      </c>
      <c r="M9916" s="6"/>
      <c r="N9916" s="6" t="s">
        <v>19457</v>
      </c>
    </row>
    <row r="9917" spans="1:14">
      <c r="A9917" s="7" t="s">
        <v>19736</v>
      </c>
      <c r="B9917" s="7"/>
      <c r="C9917" s="7" t="s">
        <v>19752</v>
      </c>
      <c r="D9917" s="7" t="s">
        <v>19753</v>
      </c>
      <c r="E9917" s="7" t="s">
        <v>12629</v>
      </c>
      <c r="F9917" s="7"/>
      <c r="G9917" s="7"/>
      <c r="H9917" s="16" t="s">
        <v>1384</v>
      </c>
      <c r="I9917" s="16"/>
      <c r="J9917" s="15" t="s">
        <v>9143</v>
      </c>
      <c r="K9917" s="15" t="s">
        <v>19456</v>
      </c>
      <c r="L9917" s="15" t="s">
        <v>19739</v>
      </c>
      <c r="M9917" s="7"/>
      <c r="N9917" s="9" t="s">
        <v>19457</v>
      </c>
    </row>
    <row r="9918" spans="1:14">
      <c r="A9918" s="7" t="s">
        <v>19736</v>
      </c>
      <c r="B9918" s="7"/>
      <c r="C9918" s="7" t="s">
        <v>19754</v>
      </c>
      <c r="D9918" s="7" t="s">
        <v>19755</v>
      </c>
      <c r="E9918" s="7" t="s">
        <v>12629</v>
      </c>
      <c r="F9918" s="7"/>
      <c r="G9918" s="7"/>
      <c r="H9918" s="16" t="s">
        <v>1384</v>
      </c>
      <c r="I9918" s="16"/>
      <c r="J9918" s="15" t="s">
        <v>9143</v>
      </c>
      <c r="K9918" s="15" t="s">
        <v>19456</v>
      </c>
      <c r="L9918" s="15" t="s">
        <v>19739</v>
      </c>
      <c r="M9918" s="7" t="s">
        <v>1982</v>
      </c>
      <c r="N9918" s="9" t="s">
        <v>19457</v>
      </c>
    </row>
    <row r="9919" spans="1:14">
      <c r="A9919" s="7" t="s">
        <v>19736</v>
      </c>
      <c r="B9919" s="7"/>
      <c r="C9919" s="7" t="s">
        <v>19756</v>
      </c>
      <c r="D9919" s="7" t="s">
        <v>19757</v>
      </c>
      <c r="E9919" s="7" t="s">
        <v>12629</v>
      </c>
      <c r="F9919" s="7"/>
      <c r="G9919" s="7"/>
      <c r="H9919" s="16" t="s">
        <v>1384</v>
      </c>
      <c r="I9919" s="16"/>
      <c r="J9919" s="15" t="s">
        <v>9143</v>
      </c>
      <c r="K9919" s="15" t="s">
        <v>19456</v>
      </c>
      <c r="L9919" s="15" t="s">
        <v>19739</v>
      </c>
      <c r="M9919" s="7"/>
      <c r="N9919" s="9" t="s">
        <v>19457</v>
      </c>
    </row>
    <row r="9920" spans="1:14">
      <c r="A9920" s="7" t="s">
        <v>19736</v>
      </c>
      <c r="B9920" s="7"/>
      <c r="C9920" s="7" t="s">
        <v>19758</v>
      </c>
      <c r="D9920" s="7" t="s">
        <v>19759</v>
      </c>
      <c r="E9920" s="7" t="s">
        <v>12629</v>
      </c>
      <c r="F9920" s="7"/>
      <c r="G9920" s="7"/>
      <c r="H9920" s="16" t="s">
        <v>1384</v>
      </c>
      <c r="I9920" s="16"/>
      <c r="J9920" s="15" t="s">
        <v>9143</v>
      </c>
      <c r="K9920" s="15" t="s">
        <v>19456</v>
      </c>
      <c r="L9920" s="15" t="s">
        <v>19739</v>
      </c>
      <c r="M9920" s="7"/>
      <c r="N9920" s="9" t="s">
        <v>19457</v>
      </c>
    </row>
    <row r="9921" spans="1:14">
      <c r="A9921" s="7" t="s">
        <v>19736</v>
      </c>
      <c r="B9921" s="7"/>
      <c r="C9921" s="7" t="s">
        <v>19760</v>
      </c>
      <c r="D9921" s="7" t="s">
        <v>19761</v>
      </c>
      <c r="E9921" s="7" t="s">
        <v>12629</v>
      </c>
      <c r="F9921" s="7"/>
      <c r="G9921" s="7"/>
      <c r="H9921" s="16" t="s">
        <v>1384</v>
      </c>
      <c r="I9921" s="16"/>
      <c r="J9921" s="15" t="s">
        <v>9143</v>
      </c>
      <c r="K9921" s="15" t="s">
        <v>19456</v>
      </c>
      <c r="L9921" s="15" t="s">
        <v>19739</v>
      </c>
      <c r="M9921" s="7"/>
      <c r="N9921" s="9" t="s">
        <v>19457</v>
      </c>
    </row>
    <row r="9922" spans="1:14">
      <c r="A9922" s="7" t="s">
        <v>19736</v>
      </c>
      <c r="B9922" s="7"/>
      <c r="C9922" s="7" t="s">
        <v>19762</v>
      </c>
      <c r="D9922" s="7" t="s">
        <v>19763</v>
      </c>
      <c r="E9922" s="7" t="s">
        <v>12629</v>
      </c>
      <c r="F9922" s="7"/>
      <c r="G9922" s="7"/>
      <c r="H9922" s="16" t="s">
        <v>1384</v>
      </c>
      <c r="I9922" s="16"/>
      <c r="J9922" s="15" t="s">
        <v>9143</v>
      </c>
      <c r="K9922" s="15" t="s">
        <v>19456</v>
      </c>
      <c r="L9922" s="15" t="s">
        <v>19739</v>
      </c>
      <c r="M9922" s="7"/>
      <c r="N9922" s="9" t="s">
        <v>19457</v>
      </c>
    </row>
    <row r="9923" spans="1:14">
      <c r="A9923" s="7" t="s">
        <v>19736</v>
      </c>
      <c r="B9923" s="7"/>
      <c r="C9923" s="7" t="s">
        <v>19764</v>
      </c>
      <c r="D9923" s="7" t="s">
        <v>19765</v>
      </c>
      <c r="E9923" s="7" t="s">
        <v>12629</v>
      </c>
      <c r="F9923" s="7"/>
      <c r="G9923" s="7"/>
      <c r="H9923" s="16" t="s">
        <v>1384</v>
      </c>
      <c r="I9923" s="16"/>
      <c r="J9923" s="15" t="s">
        <v>9143</v>
      </c>
      <c r="K9923" s="15" t="s">
        <v>19456</v>
      </c>
      <c r="L9923" s="15" t="s">
        <v>19739</v>
      </c>
      <c r="M9923" s="7" t="s">
        <v>1982</v>
      </c>
      <c r="N9923" s="9" t="s">
        <v>19457</v>
      </c>
    </row>
    <row r="9924" spans="1:14">
      <c r="A9924" s="7" t="s">
        <v>19736</v>
      </c>
      <c r="B9924" s="7"/>
      <c r="C9924" s="7" t="s">
        <v>19766</v>
      </c>
      <c r="D9924" s="7" t="s">
        <v>19767</v>
      </c>
      <c r="E9924" s="7" t="s">
        <v>12629</v>
      </c>
      <c r="F9924" s="7"/>
      <c r="G9924" s="7"/>
      <c r="H9924" s="16" t="s">
        <v>1384</v>
      </c>
      <c r="I9924" s="16"/>
      <c r="J9924" s="15" t="s">
        <v>9143</v>
      </c>
      <c r="K9924" s="15" t="s">
        <v>19456</v>
      </c>
      <c r="L9924" s="15" t="s">
        <v>19739</v>
      </c>
      <c r="M9924" s="7" t="s">
        <v>1982</v>
      </c>
      <c r="N9924" s="9" t="s">
        <v>19457</v>
      </c>
    </row>
    <row r="9925" spans="1:14">
      <c r="A9925" s="7" t="s">
        <v>19736</v>
      </c>
      <c r="B9925" s="7"/>
      <c r="C9925" s="7" t="s">
        <v>19768</v>
      </c>
      <c r="D9925" s="7" t="s">
        <v>19769</v>
      </c>
      <c r="E9925" s="7" t="s">
        <v>12629</v>
      </c>
      <c r="F9925" s="7"/>
      <c r="G9925" s="7"/>
      <c r="H9925" s="16" t="s">
        <v>1384</v>
      </c>
      <c r="I9925" s="16"/>
      <c r="J9925" s="15" t="s">
        <v>9143</v>
      </c>
      <c r="K9925" s="15" t="s">
        <v>19456</v>
      </c>
      <c r="L9925" s="15" t="s">
        <v>19739</v>
      </c>
      <c r="M9925" s="7"/>
      <c r="N9925" s="9" t="s">
        <v>19457</v>
      </c>
    </row>
    <row r="9926" spans="1:14">
      <c r="A9926" s="7" t="s">
        <v>19736</v>
      </c>
      <c r="B9926" s="7"/>
      <c r="C9926" s="7" t="s">
        <v>19770</v>
      </c>
      <c r="D9926" s="7" t="s">
        <v>19771</v>
      </c>
      <c r="E9926" s="7" t="s">
        <v>12629</v>
      </c>
      <c r="F9926" s="7"/>
      <c r="G9926" s="7"/>
      <c r="H9926" s="16" t="s">
        <v>1384</v>
      </c>
      <c r="I9926" s="16"/>
      <c r="J9926" s="15" t="s">
        <v>9143</v>
      </c>
      <c r="K9926" s="15" t="s">
        <v>19456</v>
      </c>
      <c r="L9926" s="15" t="s">
        <v>19739</v>
      </c>
      <c r="M9926" s="7"/>
      <c r="N9926" s="9" t="s">
        <v>19457</v>
      </c>
    </row>
    <row r="9927" spans="1:14">
      <c r="A9927" s="7" t="s">
        <v>19736</v>
      </c>
      <c r="B9927" s="7"/>
      <c r="C9927" s="7" t="s">
        <v>19772</v>
      </c>
      <c r="D9927" s="7" t="s">
        <v>19773</v>
      </c>
      <c r="E9927" s="7" t="s">
        <v>12629</v>
      </c>
      <c r="F9927" s="7"/>
      <c r="G9927" s="7"/>
      <c r="H9927" s="16" t="s">
        <v>1384</v>
      </c>
      <c r="I9927" s="16"/>
      <c r="J9927" s="15" t="s">
        <v>9143</v>
      </c>
      <c r="K9927" s="15" t="s">
        <v>19456</v>
      </c>
      <c r="L9927" s="15" t="s">
        <v>19739</v>
      </c>
      <c r="M9927" s="7" t="s">
        <v>1982</v>
      </c>
      <c r="N9927" s="9" t="s">
        <v>19457</v>
      </c>
    </row>
    <row r="9928" spans="1:14">
      <c r="A9928" s="7" t="s">
        <v>19736</v>
      </c>
      <c r="B9928" s="7"/>
      <c r="C9928" s="7" t="s">
        <v>19774</v>
      </c>
      <c r="D9928" s="7" t="s">
        <v>19775</v>
      </c>
      <c r="E9928" s="7" t="s">
        <v>12629</v>
      </c>
      <c r="F9928" s="7"/>
      <c r="G9928" s="7"/>
      <c r="H9928" s="16" t="s">
        <v>1384</v>
      </c>
      <c r="I9928" s="16"/>
      <c r="J9928" s="15" t="s">
        <v>9143</v>
      </c>
      <c r="K9928" s="15" t="s">
        <v>19456</v>
      </c>
      <c r="L9928" s="15" t="s">
        <v>19739</v>
      </c>
      <c r="M9928" s="7" t="s">
        <v>1982</v>
      </c>
      <c r="N9928" s="9" t="s">
        <v>19457</v>
      </c>
    </row>
    <row r="9929" spans="1:14">
      <c r="A9929" s="7" t="s">
        <v>19736</v>
      </c>
      <c r="B9929" s="7"/>
      <c r="C9929" s="8" t="s">
        <v>19776</v>
      </c>
      <c r="D9929" s="8" t="s">
        <v>19777</v>
      </c>
      <c r="E9929" s="7" t="s">
        <v>12629</v>
      </c>
      <c r="F9929" s="8"/>
      <c r="G9929" s="8"/>
      <c r="H9929" s="16" t="s">
        <v>1384</v>
      </c>
      <c r="I9929" s="16"/>
      <c r="J9929" s="15" t="s">
        <v>9143</v>
      </c>
      <c r="K9929" s="15" t="s">
        <v>19456</v>
      </c>
      <c r="L9929" s="15" t="s">
        <v>19739</v>
      </c>
      <c r="M9929" s="7" t="s">
        <v>1982</v>
      </c>
      <c r="N9929" s="9" t="s">
        <v>19457</v>
      </c>
    </row>
    <row r="9930" spans="1:14">
      <c r="A9930" s="7" t="s">
        <v>19736</v>
      </c>
      <c r="B9930" s="7"/>
      <c r="C9930" s="7" t="s">
        <v>19778</v>
      </c>
      <c r="D9930" s="7" t="s">
        <v>19779</v>
      </c>
      <c r="E9930" s="7" t="s">
        <v>12629</v>
      </c>
      <c r="F9930" s="7"/>
      <c r="G9930" s="7"/>
      <c r="H9930" s="16" t="s">
        <v>1384</v>
      </c>
      <c r="I9930" s="16"/>
      <c r="J9930" s="15" t="s">
        <v>9143</v>
      </c>
      <c r="K9930" s="15" t="s">
        <v>19456</v>
      </c>
      <c r="L9930" s="15" t="s">
        <v>19739</v>
      </c>
      <c r="M9930" s="7" t="s">
        <v>1982</v>
      </c>
      <c r="N9930" s="9" t="s">
        <v>19457</v>
      </c>
    </row>
    <row r="9931" spans="1:14">
      <c r="A9931" s="7" t="s">
        <v>19736</v>
      </c>
      <c r="B9931" s="7"/>
      <c r="C9931" s="7" t="s">
        <v>19780</v>
      </c>
      <c r="D9931" s="7" t="s">
        <v>19781</v>
      </c>
      <c r="E9931" s="7" t="s">
        <v>12629</v>
      </c>
      <c r="F9931" s="7"/>
      <c r="G9931" s="7"/>
      <c r="H9931" s="16" t="s">
        <v>1384</v>
      </c>
      <c r="I9931" s="16"/>
      <c r="J9931" s="15" t="s">
        <v>9143</v>
      </c>
      <c r="K9931" s="15" t="s">
        <v>19456</v>
      </c>
      <c r="L9931" s="15" t="s">
        <v>19739</v>
      </c>
      <c r="M9931" s="7" t="s">
        <v>1982</v>
      </c>
      <c r="N9931" s="9" t="s">
        <v>19457</v>
      </c>
    </row>
    <row r="9932" spans="1:14">
      <c r="A9932" s="7" t="s">
        <v>19736</v>
      </c>
      <c r="B9932" s="7"/>
      <c r="C9932" s="8" t="s">
        <v>19782</v>
      </c>
      <c r="D9932" s="8" t="s">
        <v>19781</v>
      </c>
      <c r="E9932" s="7" t="s">
        <v>12629</v>
      </c>
      <c r="F9932" s="8"/>
      <c r="G9932" s="8"/>
      <c r="H9932" s="16" t="s">
        <v>1384</v>
      </c>
      <c r="I9932" s="16"/>
      <c r="J9932" s="15" t="s">
        <v>9143</v>
      </c>
      <c r="K9932" s="15" t="s">
        <v>19456</v>
      </c>
      <c r="L9932" s="15" t="s">
        <v>19739</v>
      </c>
      <c r="M9932" s="7" t="s">
        <v>1982</v>
      </c>
      <c r="N9932" s="9" t="s">
        <v>19457</v>
      </c>
    </row>
    <row r="9933" spans="1:14">
      <c r="A9933" s="7" t="s">
        <v>19736</v>
      </c>
      <c r="B9933" s="7"/>
      <c r="C9933" s="7" t="s">
        <v>19783</v>
      </c>
      <c r="D9933" s="7" t="s">
        <v>19784</v>
      </c>
      <c r="E9933" s="7" t="s">
        <v>12629</v>
      </c>
      <c r="F9933" s="7"/>
      <c r="G9933" s="7"/>
      <c r="H9933" s="16" t="s">
        <v>1384</v>
      </c>
      <c r="I9933" s="16"/>
      <c r="J9933" s="15" t="s">
        <v>9143</v>
      </c>
      <c r="K9933" s="15" t="s">
        <v>19456</v>
      </c>
      <c r="L9933" s="15" t="s">
        <v>19739</v>
      </c>
      <c r="M9933" s="7" t="s">
        <v>1982</v>
      </c>
      <c r="N9933" s="9" t="s">
        <v>19457</v>
      </c>
    </row>
    <row r="9934" spans="1:14">
      <c r="A9934" s="7" t="s">
        <v>19736</v>
      </c>
      <c r="B9934" s="7"/>
      <c r="C9934" s="7" t="s">
        <v>19785</v>
      </c>
      <c r="D9934" s="7" t="s">
        <v>19784</v>
      </c>
      <c r="E9934" s="7" t="s">
        <v>12629</v>
      </c>
      <c r="F9934" s="7"/>
      <c r="G9934" s="7"/>
      <c r="H9934" s="16" t="s">
        <v>1384</v>
      </c>
      <c r="I9934" s="16"/>
      <c r="J9934" s="15" t="s">
        <v>9143</v>
      </c>
      <c r="K9934" s="15" t="s">
        <v>19456</v>
      </c>
      <c r="L9934" s="15" t="s">
        <v>19739</v>
      </c>
      <c r="M9934" s="7" t="s">
        <v>1982</v>
      </c>
      <c r="N9934" s="9" t="s">
        <v>19457</v>
      </c>
    </row>
    <row r="9935" spans="1:14">
      <c r="A9935" s="7" t="s">
        <v>19736</v>
      </c>
      <c r="B9935" s="7"/>
      <c r="C9935" s="7" t="s">
        <v>19786</v>
      </c>
      <c r="D9935" s="7" t="s">
        <v>19787</v>
      </c>
      <c r="E9935" s="7" t="s">
        <v>12629</v>
      </c>
      <c r="F9935" s="7"/>
      <c r="G9935" s="7"/>
      <c r="H9935" s="16" t="s">
        <v>1384</v>
      </c>
      <c r="I9935" s="16"/>
      <c r="J9935" s="15" t="s">
        <v>9143</v>
      </c>
      <c r="K9935" s="15" t="s">
        <v>19456</v>
      </c>
      <c r="L9935" s="15" t="s">
        <v>19739</v>
      </c>
      <c r="M9935" s="7"/>
      <c r="N9935" s="9" t="s">
        <v>19457</v>
      </c>
    </row>
    <row r="9936" spans="1:14">
      <c r="A9936" s="7" t="s">
        <v>19736</v>
      </c>
      <c r="B9936" s="7"/>
      <c r="C9936" s="7" t="s">
        <v>19788</v>
      </c>
      <c r="D9936" s="7" t="s">
        <v>19789</v>
      </c>
      <c r="E9936" s="7" t="s">
        <v>12629</v>
      </c>
      <c r="F9936" s="7"/>
      <c r="G9936" s="7"/>
      <c r="H9936" s="16" t="s">
        <v>1384</v>
      </c>
      <c r="I9936" s="16"/>
      <c r="J9936" s="15" t="s">
        <v>9143</v>
      </c>
      <c r="K9936" s="15" t="s">
        <v>19456</v>
      </c>
      <c r="L9936" s="15" t="s">
        <v>19739</v>
      </c>
      <c r="M9936" s="7" t="s">
        <v>1982</v>
      </c>
      <c r="N9936" s="9" t="s">
        <v>19457</v>
      </c>
    </row>
    <row r="9937" spans="1:14">
      <c r="A9937" s="7" t="s">
        <v>19736</v>
      </c>
      <c r="B9937" s="7"/>
      <c r="C9937" s="7" t="s">
        <v>19790</v>
      </c>
      <c r="D9937" s="7" t="s">
        <v>19791</v>
      </c>
      <c r="E9937" s="7" t="s">
        <v>12629</v>
      </c>
      <c r="F9937" s="7"/>
      <c r="G9937" s="7"/>
      <c r="H9937" s="16" t="s">
        <v>1384</v>
      </c>
      <c r="I9937" s="16"/>
      <c r="J9937" s="15" t="s">
        <v>9143</v>
      </c>
      <c r="K9937" s="15" t="s">
        <v>19456</v>
      </c>
      <c r="L9937" s="15" t="s">
        <v>19739</v>
      </c>
      <c r="M9937" s="7" t="s">
        <v>1982</v>
      </c>
      <c r="N9937" s="9" t="s">
        <v>19457</v>
      </c>
    </row>
    <row r="9938" spans="1:14">
      <c r="A9938" s="7" t="s">
        <v>19736</v>
      </c>
      <c r="B9938" s="7"/>
      <c r="C9938" s="7" t="s">
        <v>19792</v>
      </c>
      <c r="D9938" s="7" t="s">
        <v>19793</v>
      </c>
      <c r="E9938" s="7" t="s">
        <v>12629</v>
      </c>
      <c r="F9938" s="7"/>
      <c r="G9938" s="7"/>
      <c r="H9938" s="16" t="s">
        <v>1384</v>
      </c>
      <c r="I9938" s="16"/>
      <c r="J9938" s="15" t="s">
        <v>9143</v>
      </c>
      <c r="K9938" s="15" t="s">
        <v>19456</v>
      </c>
      <c r="L9938" s="15" t="s">
        <v>19739</v>
      </c>
      <c r="M9938" s="7" t="s">
        <v>1982</v>
      </c>
      <c r="N9938" s="9" t="s">
        <v>19457</v>
      </c>
    </row>
    <row r="9939" spans="1:14">
      <c r="A9939" s="5" t="s">
        <v>19736</v>
      </c>
      <c r="B9939" s="6"/>
      <c r="C9939" s="6" t="s">
        <v>19794</v>
      </c>
      <c r="D9939" s="6" t="s">
        <v>19795</v>
      </c>
      <c r="E9939" s="7" t="s">
        <v>12629</v>
      </c>
      <c r="F9939" s="6"/>
      <c r="G9939" s="6"/>
      <c r="H9939" s="6" t="s">
        <v>1384</v>
      </c>
      <c r="I9939" s="6"/>
      <c r="J9939" s="6" t="s">
        <v>9143</v>
      </c>
      <c r="K9939" s="6" t="s">
        <v>19456</v>
      </c>
      <c r="L9939" s="15" t="s">
        <v>19739</v>
      </c>
      <c r="M9939" s="6"/>
      <c r="N9939" s="6" t="s">
        <v>19457</v>
      </c>
    </row>
    <row r="9940" spans="1:14">
      <c r="A9940" s="6" t="s">
        <v>19736</v>
      </c>
      <c r="B9940" s="6"/>
      <c r="C9940" s="6" t="s">
        <v>19796</v>
      </c>
      <c r="D9940" s="6" t="s">
        <v>19797</v>
      </c>
      <c r="E9940" s="7" t="s">
        <v>12629</v>
      </c>
      <c r="F9940" s="6"/>
      <c r="G9940" s="6"/>
      <c r="H9940" s="16" t="s">
        <v>1384</v>
      </c>
      <c r="I9940" s="16"/>
      <c r="J9940" s="15" t="s">
        <v>9143</v>
      </c>
      <c r="K9940" s="15" t="s">
        <v>19456</v>
      </c>
      <c r="L9940" s="15" t="s">
        <v>19739</v>
      </c>
      <c r="M9940" s="7" t="s">
        <v>1982</v>
      </c>
      <c r="N9940" s="9" t="s">
        <v>19457</v>
      </c>
    </row>
    <row r="9941" spans="1:14">
      <c r="A9941" s="6" t="s">
        <v>19736</v>
      </c>
      <c r="B9941" s="6"/>
      <c r="C9941" s="6" t="s">
        <v>19798</v>
      </c>
      <c r="D9941" s="6" t="s">
        <v>19799</v>
      </c>
      <c r="E9941" s="7" t="s">
        <v>12629</v>
      </c>
      <c r="F9941" s="6"/>
      <c r="G9941" s="6"/>
      <c r="H9941" s="16" t="s">
        <v>1384</v>
      </c>
      <c r="I9941" s="16"/>
      <c r="J9941" s="15" t="s">
        <v>9143</v>
      </c>
      <c r="K9941" s="15" t="s">
        <v>19456</v>
      </c>
      <c r="L9941" s="15" t="s">
        <v>19739</v>
      </c>
      <c r="M9941" s="7" t="s">
        <v>1982</v>
      </c>
      <c r="N9941" s="9" t="s">
        <v>19457</v>
      </c>
    </row>
    <row r="9942" spans="1:14">
      <c r="A9942" s="5" t="s">
        <v>19736</v>
      </c>
      <c r="B9942" s="6"/>
      <c r="C9942" s="6" t="s">
        <v>19800</v>
      </c>
      <c r="D9942" s="6" t="s">
        <v>19801</v>
      </c>
      <c r="E9942" s="7" t="s">
        <v>12629</v>
      </c>
      <c r="F9942" s="6"/>
      <c r="G9942" s="6"/>
      <c r="H9942" s="6" t="s">
        <v>1384</v>
      </c>
      <c r="I9942" s="6"/>
      <c r="J9942" s="6" t="s">
        <v>9143</v>
      </c>
      <c r="K9942" s="6" t="s">
        <v>19456</v>
      </c>
      <c r="L9942" s="15" t="s">
        <v>19739</v>
      </c>
      <c r="M9942" s="6"/>
      <c r="N9942" s="6" t="s">
        <v>19457</v>
      </c>
    </row>
    <row r="9943" spans="1:14">
      <c r="A9943" s="7" t="s">
        <v>19736</v>
      </c>
      <c r="B9943" s="7"/>
      <c r="C9943" s="7" t="s">
        <v>19802</v>
      </c>
      <c r="D9943" s="7" t="s">
        <v>19803</v>
      </c>
      <c r="E9943" s="7" t="s">
        <v>12629</v>
      </c>
      <c r="F9943" s="7"/>
      <c r="G9943" s="7"/>
      <c r="H9943" s="16" t="s">
        <v>1384</v>
      </c>
      <c r="I9943" s="16"/>
      <c r="J9943" s="15" t="s">
        <v>9143</v>
      </c>
      <c r="K9943" s="15" t="s">
        <v>19456</v>
      </c>
      <c r="L9943" s="15" t="s">
        <v>19739</v>
      </c>
      <c r="M9943" s="7"/>
      <c r="N9943" s="9" t="s">
        <v>19457</v>
      </c>
    </row>
    <row r="9944" spans="1:14">
      <c r="A9944" s="7" t="s">
        <v>19736</v>
      </c>
      <c r="B9944" s="7"/>
      <c r="C9944" s="7" t="s">
        <v>19804</v>
      </c>
      <c r="D9944" s="7" t="s">
        <v>19805</v>
      </c>
      <c r="E9944" s="7" t="s">
        <v>12629</v>
      </c>
      <c r="F9944" s="7"/>
      <c r="G9944" s="7"/>
      <c r="H9944" s="16" t="s">
        <v>1384</v>
      </c>
      <c r="I9944" s="16"/>
      <c r="J9944" s="15" t="s">
        <v>9143</v>
      </c>
      <c r="K9944" s="15" t="s">
        <v>19456</v>
      </c>
      <c r="L9944" s="15" t="s">
        <v>19739</v>
      </c>
      <c r="M9944" s="7"/>
      <c r="N9944" s="9" t="s">
        <v>19457</v>
      </c>
    </row>
    <row r="9945" spans="1:14">
      <c r="A9945" s="5" t="s">
        <v>19736</v>
      </c>
      <c r="B9945" s="6"/>
      <c r="C9945" s="6" t="s">
        <v>19806</v>
      </c>
      <c r="D9945" s="6" t="s">
        <v>19807</v>
      </c>
      <c r="E9945" s="7" t="s">
        <v>12629</v>
      </c>
      <c r="F9945" s="6"/>
      <c r="G9945" s="6"/>
      <c r="H9945" s="6" t="s">
        <v>1384</v>
      </c>
      <c r="I9945" s="6"/>
      <c r="J9945" s="6" t="s">
        <v>9143</v>
      </c>
      <c r="K9945" s="6" t="s">
        <v>19456</v>
      </c>
      <c r="L9945" s="15" t="s">
        <v>19739</v>
      </c>
      <c r="M9945" s="6"/>
      <c r="N9945" s="6" t="s">
        <v>19457</v>
      </c>
    </row>
    <row r="9946" spans="1:14">
      <c r="A9946" s="7" t="s">
        <v>19736</v>
      </c>
      <c r="B9946" s="7"/>
      <c r="C9946" s="9" t="s">
        <v>19808</v>
      </c>
      <c r="D9946" s="9" t="s">
        <v>19809</v>
      </c>
      <c r="E9946" s="7" t="s">
        <v>12629</v>
      </c>
      <c r="F9946" s="7"/>
      <c r="G9946" s="7"/>
      <c r="H9946" s="16" t="s">
        <v>1384</v>
      </c>
      <c r="I9946" s="16"/>
      <c r="J9946" s="15" t="s">
        <v>9143</v>
      </c>
      <c r="K9946" s="15" t="s">
        <v>19456</v>
      </c>
      <c r="L9946" s="15" t="s">
        <v>19739</v>
      </c>
      <c r="M9946" s="7"/>
      <c r="N9946" s="9" t="s">
        <v>19457</v>
      </c>
    </row>
    <row r="9947" spans="1:14">
      <c r="A9947" s="7" t="s">
        <v>19736</v>
      </c>
      <c r="B9947" s="7"/>
      <c r="C9947" s="9" t="s">
        <v>19810</v>
      </c>
      <c r="D9947" s="9" t="s">
        <v>19811</v>
      </c>
      <c r="E9947" s="7" t="s">
        <v>12629</v>
      </c>
      <c r="F9947" s="7"/>
      <c r="G9947" s="7"/>
      <c r="H9947" s="16" t="s">
        <v>1384</v>
      </c>
      <c r="I9947" s="16"/>
      <c r="J9947" s="15" t="s">
        <v>9143</v>
      </c>
      <c r="K9947" s="15" t="s">
        <v>19456</v>
      </c>
      <c r="L9947" s="15" t="s">
        <v>19739</v>
      </c>
      <c r="M9947" s="7"/>
      <c r="N9947" s="9" t="s">
        <v>19457</v>
      </c>
    </row>
    <row r="9948" spans="1:14">
      <c r="A9948" s="7" t="s">
        <v>19736</v>
      </c>
      <c r="B9948" s="7"/>
      <c r="C9948" s="9" t="s">
        <v>19812</v>
      </c>
      <c r="D9948" s="9" t="s">
        <v>19813</v>
      </c>
      <c r="E9948" s="7" t="s">
        <v>12629</v>
      </c>
      <c r="F9948" s="7"/>
      <c r="G9948" s="7"/>
      <c r="H9948" s="16" t="s">
        <v>1384</v>
      </c>
      <c r="I9948" s="16"/>
      <c r="J9948" s="15" t="s">
        <v>9143</v>
      </c>
      <c r="K9948" s="15" t="s">
        <v>19456</v>
      </c>
      <c r="L9948" s="15" t="s">
        <v>19739</v>
      </c>
      <c r="M9948" s="7"/>
      <c r="N9948" s="9" t="s">
        <v>19457</v>
      </c>
    </row>
    <row r="9949" spans="1:14">
      <c r="A9949" s="7" t="s">
        <v>19736</v>
      </c>
      <c r="B9949" s="7"/>
      <c r="C9949" s="9" t="s">
        <v>19814</v>
      </c>
      <c r="D9949" s="9" t="s">
        <v>19815</v>
      </c>
      <c r="E9949" s="7" t="s">
        <v>12629</v>
      </c>
      <c r="F9949" s="7"/>
      <c r="G9949" s="7"/>
      <c r="H9949" s="16" t="s">
        <v>1384</v>
      </c>
      <c r="I9949" s="16"/>
      <c r="J9949" s="15" t="s">
        <v>9143</v>
      </c>
      <c r="K9949" s="15" t="s">
        <v>19456</v>
      </c>
      <c r="L9949" s="15" t="s">
        <v>19739</v>
      </c>
      <c r="M9949" s="7"/>
      <c r="N9949" s="9" t="s">
        <v>19457</v>
      </c>
    </row>
    <row r="9950" spans="1:14">
      <c r="A9950" s="7" t="s">
        <v>19736</v>
      </c>
      <c r="B9950" s="7"/>
      <c r="C9950" s="7" t="s">
        <v>19816</v>
      </c>
      <c r="D9950" s="7" t="s">
        <v>19817</v>
      </c>
      <c r="E9950" s="7" t="s">
        <v>12629</v>
      </c>
      <c r="F9950" s="7"/>
      <c r="G9950" s="7"/>
      <c r="H9950" s="16" t="s">
        <v>1384</v>
      </c>
      <c r="I9950" s="16"/>
      <c r="J9950" s="15" t="s">
        <v>9143</v>
      </c>
      <c r="K9950" s="15" t="s">
        <v>19456</v>
      </c>
      <c r="L9950" s="15" t="s">
        <v>19739</v>
      </c>
      <c r="M9950" s="7"/>
      <c r="N9950" s="9" t="s">
        <v>19457</v>
      </c>
    </row>
    <row r="9951" spans="1:14">
      <c r="A9951" s="7" t="s">
        <v>19736</v>
      </c>
      <c r="B9951" s="7"/>
      <c r="C9951" s="7" t="s">
        <v>19818</v>
      </c>
      <c r="D9951" s="7" t="s">
        <v>19819</v>
      </c>
      <c r="E9951" s="7" t="s">
        <v>12629</v>
      </c>
      <c r="F9951" s="7"/>
      <c r="G9951" s="7"/>
      <c r="H9951" s="16" t="s">
        <v>1384</v>
      </c>
      <c r="I9951" s="16"/>
      <c r="J9951" s="15" t="s">
        <v>9143</v>
      </c>
      <c r="K9951" s="15" t="s">
        <v>19456</v>
      </c>
      <c r="L9951" s="15" t="s">
        <v>19739</v>
      </c>
      <c r="M9951" s="7"/>
      <c r="N9951" s="9" t="s">
        <v>19457</v>
      </c>
    </row>
    <row r="9952" spans="1:14">
      <c r="A9952" s="7" t="s">
        <v>19736</v>
      </c>
      <c r="B9952" s="7"/>
      <c r="C9952" s="9" t="s">
        <v>19820</v>
      </c>
      <c r="D9952" s="9" t="s">
        <v>19821</v>
      </c>
      <c r="E9952" s="7" t="s">
        <v>12629</v>
      </c>
      <c r="F9952" s="7"/>
      <c r="G9952" s="7"/>
      <c r="H9952" s="16" t="s">
        <v>1384</v>
      </c>
      <c r="I9952" s="16"/>
      <c r="J9952" s="15" t="s">
        <v>9143</v>
      </c>
      <c r="K9952" s="15" t="s">
        <v>19456</v>
      </c>
      <c r="L9952" s="15" t="s">
        <v>19739</v>
      </c>
      <c r="M9952" s="7"/>
      <c r="N9952" s="9" t="s">
        <v>19457</v>
      </c>
    </row>
    <row r="9953" spans="1:14">
      <c r="A9953" s="7" t="s">
        <v>19736</v>
      </c>
      <c r="B9953" s="7"/>
      <c r="C9953" s="9" t="s">
        <v>19822</v>
      </c>
      <c r="D9953" s="9" t="s">
        <v>19823</v>
      </c>
      <c r="E9953" s="7" t="s">
        <v>12629</v>
      </c>
      <c r="F9953" s="7"/>
      <c r="G9953" s="7"/>
      <c r="H9953" s="16" t="s">
        <v>1384</v>
      </c>
      <c r="I9953" s="16"/>
      <c r="J9953" s="15" t="s">
        <v>9143</v>
      </c>
      <c r="K9953" s="15" t="s">
        <v>19456</v>
      </c>
      <c r="L9953" s="15" t="s">
        <v>19739</v>
      </c>
      <c r="M9953" s="7"/>
      <c r="N9953" s="9" t="s">
        <v>19457</v>
      </c>
    </row>
    <row r="9954" spans="1:14">
      <c r="A9954" s="7" t="s">
        <v>19736</v>
      </c>
      <c r="B9954" s="7"/>
      <c r="C9954" s="7" t="s">
        <v>19824</v>
      </c>
      <c r="D9954" s="7" t="s">
        <v>19825</v>
      </c>
      <c r="E9954" s="7" t="s">
        <v>12629</v>
      </c>
      <c r="F9954" s="7"/>
      <c r="G9954" s="7"/>
      <c r="H9954" s="16" t="s">
        <v>1384</v>
      </c>
      <c r="I9954" s="16"/>
      <c r="J9954" s="15" t="s">
        <v>9143</v>
      </c>
      <c r="K9954" s="15" t="s">
        <v>19456</v>
      </c>
      <c r="L9954" s="15" t="s">
        <v>19739</v>
      </c>
      <c r="M9954" s="7"/>
      <c r="N9954" s="9" t="s">
        <v>19457</v>
      </c>
    </row>
    <row r="9955" spans="1:14">
      <c r="A9955" s="7" t="s">
        <v>19736</v>
      </c>
      <c r="B9955" s="7"/>
      <c r="C9955" s="9" t="s">
        <v>19826</v>
      </c>
      <c r="D9955" s="9" t="s">
        <v>19827</v>
      </c>
      <c r="E9955" s="7" t="s">
        <v>12629</v>
      </c>
      <c r="F9955" s="7"/>
      <c r="G9955" s="7"/>
      <c r="H9955" s="16" t="s">
        <v>1384</v>
      </c>
      <c r="I9955" s="16"/>
      <c r="J9955" s="15" t="s">
        <v>9143</v>
      </c>
      <c r="K9955" s="15" t="s">
        <v>19456</v>
      </c>
      <c r="L9955" s="15" t="s">
        <v>19739</v>
      </c>
      <c r="M9955" s="7"/>
      <c r="N9955" s="9" t="s">
        <v>19457</v>
      </c>
    </row>
    <row r="9956" spans="1:14">
      <c r="A9956" s="7" t="s">
        <v>19736</v>
      </c>
      <c r="B9956" s="7"/>
      <c r="C9956" s="9" t="s">
        <v>19828</v>
      </c>
      <c r="D9956" s="9" t="s">
        <v>19829</v>
      </c>
      <c r="E9956" s="7" t="s">
        <v>12629</v>
      </c>
      <c r="F9956" s="7"/>
      <c r="G9956" s="7"/>
      <c r="H9956" s="16" t="s">
        <v>1384</v>
      </c>
      <c r="I9956" s="16"/>
      <c r="J9956" s="15" t="s">
        <v>9143</v>
      </c>
      <c r="K9956" s="15" t="s">
        <v>19456</v>
      </c>
      <c r="L9956" s="15" t="s">
        <v>19739</v>
      </c>
      <c r="M9956" s="7"/>
      <c r="N9956" s="9" t="s">
        <v>19457</v>
      </c>
    </row>
    <row r="9957" spans="1:14">
      <c r="A9957" s="7" t="s">
        <v>19736</v>
      </c>
      <c r="B9957" s="7"/>
      <c r="C9957" s="9" t="s">
        <v>19830</v>
      </c>
      <c r="D9957" s="9" t="s">
        <v>19831</v>
      </c>
      <c r="E9957" s="7" t="s">
        <v>12629</v>
      </c>
      <c r="F9957" s="7"/>
      <c r="G9957" s="7"/>
      <c r="H9957" s="16" t="s">
        <v>1384</v>
      </c>
      <c r="I9957" s="16"/>
      <c r="J9957" s="15" t="s">
        <v>9143</v>
      </c>
      <c r="K9957" s="15" t="s">
        <v>19456</v>
      </c>
      <c r="L9957" s="15" t="s">
        <v>19739</v>
      </c>
      <c r="M9957" s="7"/>
      <c r="N9957" s="9" t="s">
        <v>19457</v>
      </c>
    </row>
    <row r="9958" spans="1:14">
      <c r="A9958" s="7" t="s">
        <v>19736</v>
      </c>
      <c r="B9958" s="7"/>
      <c r="C9958" s="7" t="s">
        <v>19832</v>
      </c>
      <c r="D9958" s="7" t="s">
        <v>19833</v>
      </c>
      <c r="E9958" s="7" t="s">
        <v>12629</v>
      </c>
      <c r="F9958" s="7"/>
      <c r="G9958" s="7"/>
      <c r="H9958" s="16" t="s">
        <v>1384</v>
      </c>
      <c r="I9958" s="16"/>
      <c r="J9958" s="15" t="s">
        <v>9143</v>
      </c>
      <c r="K9958" s="15" t="s">
        <v>19456</v>
      </c>
      <c r="L9958" s="15" t="s">
        <v>19739</v>
      </c>
      <c r="M9958" s="7"/>
      <c r="N9958" s="9" t="s">
        <v>19457</v>
      </c>
    </row>
    <row r="9959" spans="1:14">
      <c r="A9959" s="7" t="s">
        <v>19736</v>
      </c>
      <c r="B9959" s="7"/>
      <c r="C9959" s="7" t="s">
        <v>19834</v>
      </c>
      <c r="D9959" s="7" t="s">
        <v>19835</v>
      </c>
      <c r="E9959" s="7" t="s">
        <v>12629</v>
      </c>
      <c r="F9959" s="7"/>
      <c r="G9959" s="7"/>
      <c r="H9959" s="16" t="s">
        <v>1384</v>
      </c>
      <c r="I9959" s="16"/>
      <c r="J9959" s="15" t="s">
        <v>9143</v>
      </c>
      <c r="K9959" s="15" t="s">
        <v>19456</v>
      </c>
      <c r="L9959" s="15" t="s">
        <v>19739</v>
      </c>
      <c r="M9959" s="7"/>
      <c r="N9959" s="9" t="s">
        <v>19457</v>
      </c>
    </row>
    <row r="9960" spans="1:14">
      <c r="A9960" s="7" t="s">
        <v>19736</v>
      </c>
      <c r="B9960" s="7"/>
      <c r="C9960" s="7" t="s">
        <v>19836</v>
      </c>
      <c r="D9960" s="7" t="s">
        <v>19837</v>
      </c>
      <c r="E9960" s="7" t="s">
        <v>12629</v>
      </c>
      <c r="F9960" s="7"/>
      <c r="G9960" s="7"/>
      <c r="H9960" s="16" t="s">
        <v>1384</v>
      </c>
      <c r="I9960" s="16"/>
      <c r="J9960" s="15" t="s">
        <v>9143</v>
      </c>
      <c r="K9960" s="15" t="s">
        <v>19456</v>
      </c>
      <c r="L9960" s="15" t="s">
        <v>19739</v>
      </c>
      <c r="M9960" s="7"/>
      <c r="N9960" s="9" t="s">
        <v>19457</v>
      </c>
    </row>
    <row r="9961" spans="1:14">
      <c r="A9961" s="7" t="s">
        <v>19736</v>
      </c>
      <c r="B9961" s="7"/>
      <c r="C9961" s="9" t="s">
        <v>19838</v>
      </c>
      <c r="D9961" s="9" t="s">
        <v>19839</v>
      </c>
      <c r="E9961" s="7" t="s">
        <v>12629</v>
      </c>
      <c r="F9961" s="7"/>
      <c r="G9961" s="7"/>
      <c r="H9961" s="16" t="s">
        <v>1384</v>
      </c>
      <c r="I9961" s="16"/>
      <c r="J9961" s="15" t="s">
        <v>9143</v>
      </c>
      <c r="K9961" s="15" t="s">
        <v>19456</v>
      </c>
      <c r="L9961" s="15" t="s">
        <v>19739</v>
      </c>
      <c r="M9961" s="7"/>
      <c r="N9961" s="9" t="s">
        <v>19457</v>
      </c>
    </row>
    <row r="9962" spans="1:14">
      <c r="A9962" s="7" t="s">
        <v>19736</v>
      </c>
      <c r="B9962" s="7"/>
      <c r="C9962" s="7" t="s">
        <v>19840</v>
      </c>
      <c r="D9962" s="7" t="s">
        <v>19841</v>
      </c>
      <c r="E9962" s="7" t="s">
        <v>12629</v>
      </c>
      <c r="F9962" s="7"/>
      <c r="G9962" s="7"/>
      <c r="H9962" s="16" t="s">
        <v>1384</v>
      </c>
      <c r="I9962" s="16"/>
      <c r="J9962" s="15" t="s">
        <v>9143</v>
      </c>
      <c r="K9962" s="15" t="s">
        <v>19456</v>
      </c>
      <c r="L9962" s="15" t="s">
        <v>19739</v>
      </c>
      <c r="M9962" s="7"/>
      <c r="N9962" s="9" t="s">
        <v>19457</v>
      </c>
    </row>
    <row r="9963" spans="1:14">
      <c r="A9963" s="7" t="s">
        <v>19736</v>
      </c>
      <c r="B9963" s="7"/>
      <c r="C9963" s="9" t="s">
        <v>19842</v>
      </c>
      <c r="D9963" s="9" t="s">
        <v>19843</v>
      </c>
      <c r="E9963" s="7" t="s">
        <v>12629</v>
      </c>
      <c r="F9963" s="7"/>
      <c r="G9963" s="7"/>
      <c r="H9963" s="16" t="s">
        <v>1384</v>
      </c>
      <c r="I9963" s="16"/>
      <c r="J9963" s="15" t="s">
        <v>9143</v>
      </c>
      <c r="K9963" s="15" t="s">
        <v>19456</v>
      </c>
      <c r="L9963" s="15" t="s">
        <v>19739</v>
      </c>
      <c r="M9963" s="7"/>
      <c r="N9963" s="9" t="s">
        <v>19457</v>
      </c>
    </row>
    <row r="9964" spans="1:14">
      <c r="A9964" s="7" t="s">
        <v>19736</v>
      </c>
      <c r="B9964" s="7"/>
      <c r="C9964" s="7" t="s">
        <v>19844</v>
      </c>
      <c r="D9964" s="7" t="s">
        <v>19845</v>
      </c>
      <c r="E9964" s="7" t="s">
        <v>12629</v>
      </c>
      <c r="F9964" s="7"/>
      <c r="G9964" s="7"/>
      <c r="H9964" s="16" t="s">
        <v>1384</v>
      </c>
      <c r="I9964" s="16"/>
      <c r="J9964" s="15" t="s">
        <v>9143</v>
      </c>
      <c r="K9964" s="15" t="s">
        <v>19456</v>
      </c>
      <c r="L9964" s="15" t="s">
        <v>19739</v>
      </c>
      <c r="M9964" s="7" t="s">
        <v>1982</v>
      </c>
      <c r="N9964" s="9" t="s">
        <v>19457</v>
      </c>
    </row>
    <row r="9965" spans="1:14">
      <c r="A9965" s="7" t="s">
        <v>19736</v>
      </c>
      <c r="B9965" s="7"/>
      <c r="C9965" s="8" t="s">
        <v>19846</v>
      </c>
      <c r="D9965" s="8" t="s">
        <v>19847</v>
      </c>
      <c r="E9965" s="7" t="s">
        <v>12629</v>
      </c>
      <c r="F9965" s="8"/>
      <c r="G9965" s="8"/>
      <c r="H9965" s="16" t="s">
        <v>1384</v>
      </c>
      <c r="I9965" s="16"/>
      <c r="J9965" s="15" t="s">
        <v>9143</v>
      </c>
      <c r="K9965" s="15" t="s">
        <v>19456</v>
      </c>
      <c r="L9965" s="15" t="s">
        <v>19739</v>
      </c>
      <c r="M9965" s="7" t="s">
        <v>1982</v>
      </c>
      <c r="N9965" s="9" t="s">
        <v>19457</v>
      </c>
    </row>
    <row r="9966" spans="1:14">
      <c r="A9966" s="7" t="s">
        <v>19736</v>
      </c>
      <c r="B9966" s="7"/>
      <c r="C9966" s="7" t="s">
        <v>19848</v>
      </c>
      <c r="D9966" s="7" t="s">
        <v>19849</v>
      </c>
      <c r="E9966" s="7" t="s">
        <v>12629</v>
      </c>
      <c r="F9966" s="7"/>
      <c r="G9966" s="7"/>
      <c r="H9966" s="16" t="s">
        <v>1384</v>
      </c>
      <c r="I9966" s="16"/>
      <c r="J9966" s="15" t="s">
        <v>9143</v>
      </c>
      <c r="K9966" s="15" t="s">
        <v>19456</v>
      </c>
      <c r="L9966" s="15" t="s">
        <v>19739</v>
      </c>
      <c r="M9966" s="7" t="s">
        <v>1982</v>
      </c>
      <c r="N9966" s="9" t="s">
        <v>19457</v>
      </c>
    </row>
    <row r="9967" spans="1:14">
      <c r="A9967" s="7" t="s">
        <v>19736</v>
      </c>
      <c r="B9967" s="7"/>
      <c r="C9967" s="7" t="s">
        <v>19850</v>
      </c>
      <c r="D9967" s="7" t="s">
        <v>19851</v>
      </c>
      <c r="E9967" s="7" t="s">
        <v>12629</v>
      </c>
      <c r="F9967" s="7"/>
      <c r="G9967" s="7"/>
      <c r="H9967" s="16" t="s">
        <v>1384</v>
      </c>
      <c r="I9967" s="16"/>
      <c r="J9967" s="15" t="s">
        <v>9143</v>
      </c>
      <c r="K9967" s="15" t="s">
        <v>19456</v>
      </c>
      <c r="L9967" s="15" t="s">
        <v>19739</v>
      </c>
      <c r="M9967" s="7" t="s">
        <v>1982</v>
      </c>
      <c r="N9967" s="9" t="s">
        <v>19457</v>
      </c>
    </row>
    <row r="9968" spans="1:14">
      <c r="A9968" s="7" t="s">
        <v>19736</v>
      </c>
      <c r="B9968" s="7"/>
      <c r="C9968" s="7" t="s">
        <v>19852</v>
      </c>
      <c r="D9968" s="7" t="s">
        <v>19853</v>
      </c>
      <c r="E9968" s="7" t="s">
        <v>12629</v>
      </c>
      <c r="F9968" s="7"/>
      <c r="G9968" s="7"/>
      <c r="H9968" s="16" t="s">
        <v>1384</v>
      </c>
      <c r="I9968" s="16"/>
      <c r="J9968" s="15" t="s">
        <v>9143</v>
      </c>
      <c r="K9968" s="15" t="s">
        <v>19456</v>
      </c>
      <c r="L9968" s="15" t="s">
        <v>19739</v>
      </c>
      <c r="M9968" s="7" t="s">
        <v>1982</v>
      </c>
      <c r="N9968" s="9" t="s">
        <v>19457</v>
      </c>
    </row>
    <row r="9969" spans="1:14">
      <c r="A9969" s="7" t="s">
        <v>19736</v>
      </c>
      <c r="B9969" s="7"/>
      <c r="C9969" s="7" t="s">
        <v>19854</v>
      </c>
      <c r="D9969" s="7" t="s">
        <v>19855</v>
      </c>
      <c r="E9969" s="7" t="s">
        <v>12629</v>
      </c>
      <c r="F9969" s="7"/>
      <c r="G9969" s="7"/>
      <c r="H9969" s="16" t="s">
        <v>1384</v>
      </c>
      <c r="I9969" s="16"/>
      <c r="J9969" s="15" t="s">
        <v>9143</v>
      </c>
      <c r="K9969" s="15" t="s">
        <v>19456</v>
      </c>
      <c r="L9969" s="15" t="s">
        <v>19739</v>
      </c>
      <c r="M9969" s="7" t="s">
        <v>1982</v>
      </c>
      <c r="N9969" s="9" t="s">
        <v>19457</v>
      </c>
    </row>
    <row r="9970" spans="1:14">
      <c r="A9970" s="7" t="s">
        <v>19736</v>
      </c>
      <c r="B9970" s="7"/>
      <c r="C9970" s="7" t="s">
        <v>19856</v>
      </c>
      <c r="D9970" s="7" t="s">
        <v>19857</v>
      </c>
      <c r="E9970" s="7" t="s">
        <v>12629</v>
      </c>
      <c r="F9970" s="7"/>
      <c r="G9970" s="7"/>
      <c r="H9970" s="16" t="s">
        <v>1384</v>
      </c>
      <c r="I9970" s="16"/>
      <c r="J9970" s="15" t="s">
        <v>9143</v>
      </c>
      <c r="K9970" s="15" t="s">
        <v>19456</v>
      </c>
      <c r="L9970" s="15" t="s">
        <v>19739</v>
      </c>
      <c r="M9970" s="7" t="s">
        <v>1982</v>
      </c>
      <c r="N9970" s="9" t="s">
        <v>19457</v>
      </c>
    </row>
    <row r="9971" spans="1:14">
      <c r="A9971" s="7" t="s">
        <v>19736</v>
      </c>
      <c r="B9971" s="7"/>
      <c r="C9971" s="7" t="s">
        <v>19858</v>
      </c>
      <c r="D9971" s="7" t="s">
        <v>19859</v>
      </c>
      <c r="E9971" s="7" t="s">
        <v>12629</v>
      </c>
      <c r="F9971" s="7"/>
      <c r="G9971" s="7"/>
      <c r="H9971" s="16" t="s">
        <v>1384</v>
      </c>
      <c r="I9971" s="16"/>
      <c r="J9971" s="15" t="s">
        <v>9143</v>
      </c>
      <c r="K9971" s="15" t="s">
        <v>19456</v>
      </c>
      <c r="L9971" s="15" t="s">
        <v>19739</v>
      </c>
      <c r="M9971" s="7" t="s">
        <v>1982</v>
      </c>
      <c r="N9971" s="9" t="s">
        <v>19457</v>
      </c>
    </row>
    <row r="9972" spans="1:14">
      <c r="A9972" s="7" t="s">
        <v>19736</v>
      </c>
      <c r="B9972" s="7"/>
      <c r="C9972" s="7" t="s">
        <v>19860</v>
      </c>
      <c r="D9972" s="7" t="s">
        <v>19861</v>
      </c>
      <c r="E9972" s="7" t="s">
        <v>12629</v>
      </c>
      <c r="F9972" s="7"/>
      <c r="G9972" s="7"/>
      <c r="H9972" s="16" t="s">
        <v>1384</v>
      </c>
      <c r="I9972" s="16"/>
      <c r="J9972" s="15" t="s">
        <v>9143</v>
      </c>
      <c r="K9972" s="15" t="s">
        <v>19456</v>
      </c>
      <c r="L9972" s="15" t="s">
        <v>19739</v>
      </c>
      <c r="M9972" s="7" t="s">
        <v>1982</v>
      </c>
      <c r="N9972" s="9" t="s">
        <v>19457</v>
      </c>
    </row>
    <row r="9973" spans="1:14">
      <c r="A9973" s="7" t="s">
        <v>19736</v>
      </c>
      <c r="B9973" s="7"/>
      <c r="C9973" s="7" t="s">
        <v>19862</v>
      </c>
      <c r="D9973" s="7" t="s">
        <v>19863</v>
      </c>
      <c r="E9973" s="7" t="s">
        <v>12629</v>
      </c>
      <c r="F9973" s="7"/>
      <c r="G9973" s="7"/>
      <c r="H9973" s="16" t="s">
        <v>1384</v>
      </c>
      <c r="I9973" s="16"/>
      <c r="J9973" s="15" t="s">
        <v>9143</v>
      </c>
      <c r="K9973" s="15" t="s">
        <v>19456</v>
      </c>
      <c r="L9973" s="15" t="s">
        <v>19739</v>
      </c>
      <c r="M9973" s="7"/>
      <c r="N9973" s="9" t="s">
        <v>19457</v>
      </c>
    </row>
    <row r="9974" spans="1:14">
      <c r="A9974" s="7" t="s">
        <v>19736</v>
      </c>
      <c r="B9974" s="7"/>
      <c r="C9974" s="7" t="s">
        <v>19864</v>
      </c>
      <c r="D9974" s="7" t="s">
        <v>19865</v>
      </c>
      <c r="E9974" s="7" t="s">
        <v>12629</v>
      </c>
      <c r="F9974" s="7"/>
      <c r="G9974" s="7"/>
      <c r="H9974" s="16" t="s">
        <v>1384</v>
      </c>
      <c r="I9974" s="16"/>
      <c r="J9974" s="15" t="s">
        <v>9143</v>
      </c>
      <c r="K9974" s="15" t="s">
        <v>19456</v>
      </c>
      <c r="L9974" s="15" t="s">
        <v>19739</v>
      </c>
      <c r="M9974" s="7"/>
      <c r="N9974" s="9" t="s">
        <v>19457</v>
      </c>
    </row>
    <row r="9975" spans="1:14">
      <c r="A9975" s="7" t="s">
        <v>19736</v>
      </c>
      <c r="B9975" s="7"/>
      <c r="C9975" s="7" t="s">
        <v>19866</v>
      </c>
      <c r="D9975" s="7" t="s">
        <v>19867</v>
      </c>
      <c r="E9975" s="7" t="s">
        <v>12629</v>
      </c>
      <c r="F9975" s="7"/>
      <c r="G9975" s="7"/>
      <c r="H9975" s="16" t="s">
        <v>1384</v>
      </c>
      <c r="I9975" s="16"/>
      <c r="J9975" s="15" t="s">
        <v>9143</v>
      </c>
      <c r="K9975" s="15" t="s">
        <v>19456</v>
      </c>
      <c r="L9975" s="15" t="s">
        <v>19739</v>
      </c>
      <c r="M9975" s="7"/>
      <c r="N9975" s="9" t="s">
        <v>19457</v>
      </c>
    </row>
    <row r="9976" spans="1:14">
      <c r="A9976" s="7" t="s">
        <v>19736</v>
      </c>
      <c r="B9976" s="7"/>
      <c r="C9976" s="7" t="s">
        <v>19868</v>
      </c>
      <c r="D9976" s="7" t="s">
        <v>19869</v>
      </c>
      <c r="E9976" s="7" t="s">
        <v>12629</v>
      </c>
      <c r="F9976" s="7"/>
      <c r="G9976" s="7"/>
      <c r="H9976" s="16" t="s">
        <v>1384</v>
      </c>
      <c r="I9976" s="16"/>
      <c r="J9976" s="15" t="s">
        <v>9143</v>
      </c>
      <c r="K9976" s="15" t="s">
        <v>19456</v>
      </c>
      <c r="L9976" s="15" t="s">
        <v>19739</v>
      </c>
      <c r="M9976" s="7"/>
      <c r="N9976" s="9" t="s">
        <v>19457</v>
      </c>
    </row>
    <row r="9977" spans="1:14">
      <c r="A9977" s="7" t="s">
        <v>19736</v>
      </c>
      <c r="B9977" s="7"/>
      <c r="C9977" s="7" t="s">
        <v>19870</v>
      </c>
      <c r="D9977" s="7" t="s">
        <v>19871</v>
      </c>
      <c r="E9977" s="7" t="s">
        <v>12629</v>
      </c>
      <c r="F9977" s="7"/>
      <c r="G9977" s="7"/>
      <c r="H9977" s="16" t="s">
        <v>1384</v>
      </c>
      <c r="I9977" s="16"/>
      <c r="J9977" s="15" t="s">
        <v>9143</v>
      </c>
      <c r="K9977" s="15" t="s">
        <v>19456</v>
      </c>
      <c r="L9977" s="15" t="s">
        <v>19739</v>
      </c>
      <c r="M9977" s="7"/>
      <c r="N9977" s="9" t="s">
        <v>19457</v>
      </c>
    </row>
    <row r="9978" spans="1:14">
      <c r="A9978" s="7" t="s">
        <v>19736</v>
      </c>
      <c r="B9978" s="7"/>
      <c r="C9978" s="7" t="s">
        <v>19872</v>
      </c>
      <c r="D9978" s="7" t="s">
        <v>19873</v>
      </c>
      <c r="E9978" s="7" t="s">
        <v>12629</v>
      </c>
      <c r="F9978" s="7"/>
      <c r="G9978" s="7"/>
      <c r="H9978" s="16" t="s">
        <v>1384</v>
      </c>
      <c r="I9978" s="16"/>
      <c r="J9978" s="15" t="s">
        <v>9143</v>
      </c>
      <c r="K9978" s="15" t="s">
        <v>19456</v>
      </c>
      <c r="L9978" s="15" t="s">
        <v>19739</v>
      </c>
      <c r="M9978" s="7"/>
      <c r="N9978" s="9" t="s">
        <v>19457</v>
      </c>
    </row>
    <row r="9979" spans="1:14">
      <c r="A9979" s="7" t="s">
        <v>19736</v>
      </c>
      <c r="B9979" s="7"/>
      <c r="C9979" s="7" t="s">
        <v>19874</v>
      </c>
      <c r="D9979" s="7" t="s">
        <v>19875</v>
      </c>
      <c r="E9979" s="7" t="s">
        <v>12629</v>
      </c>
      <c r="F9979" s="7"/>
      <c r="G9979" s="7"/>
      <c r="H9979" s="16" t="s">
        <v>1384</v>
      </c>
      <c r="I9979" s="16"/>
      <c r="J9979" s="15" t="s">
        <v>9143</v>
      </c>
      <c r="K9979" s="15" t="s">
        <v>19456</v>
      </c>
      <c r="L9979" s="15" t="s">
        <v>19739</v>
      </c>
      <c r="M9979" s="7" t="s">
        <v>1982</v>
      </c>
      <c r="N9979" s="9" t="s">
        <v>19457</v>
      </c>
    </row>
    <row r="9980" spans="1:14">
      <c r="A9980" s="7" t="s">
        <v>19736</v>
      </c>
      <c r="B9980" s="7"/>
      <c r="C9980" s="7" t="s">
        <v>19876</v>
      </c>
      <c r="D9980" s="7" t="s">
        <v>19877</v>
      </c>
      <c r="E9980" s="7" t="s">
        <v>12629</v>
      </c>
      <c r="F9980" s="7"/>
      <c r="G9980" s="7"/>
      <c r="H9980" s="16" t="s">
        <v>1384</v>
      </c>
      <c r="I9980" s="16"/>
      <c r="J9980" s="15" t="s">
        <v>9143</v>
      </c>
      <c r="K9980" s="15" t="s">
        <v>19456</v>
      </c>
      <c r="L9980" s="15" t="s">
        <v>19739</v>
      </c>
      <c r="M9980" s="7"/>
      <c r="N9980" s="9" t="s">
        <v>19457</v>
      </c>
    </row>
    <row r="9981" spans="1:14">
      <c r="A9981" s="7" t="s">
        <v>19736</v>
      </c>
      <c r="B9981" s="7"/>
      <c r="C9981" s="7" t="s">
        <v>19878</v>
      </c>
      <c r="D9981" s="7" t="s">
        <v>19879</v>
      </c>
      <c r="E9981" s="7" t="s">
        <v>12629</v>
      </c>
      <c r="F9981" s="7"/>
      <c r="G9981" s="7"/>
      <c r="H9981" s="16" t="s">
        <v>1384</v>
      </c>
      <c r="I9981" s="16"/>
      <c r="J9981" s="15" t="s">
        <v>9143</v>
      </c>
      <c r="K9981" s="15" t="s">
        <v>19456</v>
      </c>
      <c r="L9981" s="15" t="s">
        <v>19739</v>
      </c>
      <c r="M9981" s="7"/>
      <c r="N9981" s="9" t="s">
        <v>19457</v>
      </c>
    </row>
    <row r="9982" spans="1:14">
      <c r="A9982" s="7" t="s">
        <v>19736</v>
      </c>
      <c r="B9982" s="7"/>
      <c r="C9982" s="7" t="s">
        <v>19880</v>
      </c>
      <c r="D9982" s="7" t="s">
        <v>19881</v>
      </c>
      <c r="E9982" s="7" t="s">
        <v>12629</v>
      </c>
      <c r="F9982" s="7"/>
      <c r="G9982" s="7"/>
      <c r="H9982" s="16" t="s">
        <v>1384</v>
      </c>
      <c r="I9982" s="16"/>
      <c r="J9982" s="15" t="s">
        <v>9143</v>
      </c>
      <c r="K9982" s="15" t="s">
        <v>19456</v>
      </c>
      <c r="L9982" s="15" t="s">
        <v>19739</v>
      </c>
      <c r="M9982" s="7"/>
      <c r="N9982" s="9" t="s">
        <v>19457</v>
      </c>
    </row>
    <row r="9983" spans="1:14">
      <c r="A9983" s="7" t="s">
        <v>19736</v>
      </c>
      <c r="B9983" s="7"/>
      <c r="C9983" s="7" t="s">
        <v>19882</v>
      </c>
      <c r="D9983" s="7" t="s">
        <v>19883</v>
      </c>
      <c r="E9983" s="7" t="s">
        <v>12629</v>
      </c>
      <c r="F9983" s="7"/>
      <c r="G9983" s="7"/>
      <c r="H9983" s="16" t="s">
        <v>1384</v>
      </c>
      <c r="I9983" s="16"/>
      <c r="J9983" s="15" t="s">
        <v>9143</v>
      </c>
      <c r="K9983" s="15" t="s">
        <v>19456</v>
      </c>
      <c r="L9983" s="15" t="s">
        <v>19739</v>
      </c>
      <c r="M9983" s="7"/>
      <c r="N9983" s="9" t="s">
        <v>19457</v>
      </c>
    </row>
    <row r="9984" spans="1:14">
      <c r="A9984" s="7" t="s">
        <v>19736</v>
      </c>
      <c r="B9984" s="7"/>
      <c r="C9984" s="7" t="s">
        <v>19884</v>
      </c>
      <c r="D9984" s="7" t="s">
        <v>19885</v>
      </c>
      <c r="E9984" s="7" t="s">
        <v>12629</v>
      </c>
      <c r="F9984" s="7"/>
      <c r="G9984" s="7"/>
      <c r="H9984" s="16" t="s">
        <v>1384</v>
      </c>
      <c r="I9984" s="16"/>
      <c r="J9984" s="15" t="s">
        <v>9143</v>
      </c>
      <c r="K9984" s="15" t="s">
        <v>19456</v>
      </c>
      <c r="L9984" s="15" t="s">
        <v>19739</v>
      </c>
      <c r="M9984" s="7" t="s">
        <v>1982</v>
      </c>
      <c r="N9984" s="9" t="s">
        <v>19457</v>
      </c>
    </row>
    <row r="9985" spans="1:14">
      <c r="A9985" s="7" t="s">
        <v>19736</v>
      </c>
      <c r="B9985" s="7"/>
      <c r="C9985" s="7" t="s">
        <v>19886</v>
      </c>
      <c r="D9985" s="7" t="s">
        <v>19887</v>
      </c>
      <c r="E9985" s="7" t="s">
        <v>12629</v>
      </c>
      <c r="F9985" s="7"/>
      <c r="G9985" s="7"/>
      <c r="H9985" s="16" t="s">
        <v>1384</v>
      </c>
      <c r="I9985" s="16"/>
      <c r="J9985" s="15" t="s">
        <v>9143</v>
      </c>
      <c r="K9985" s="15" t="s">
        <v>19456</v>
      </c>
      <c r="L9985" s="15" t="s">
        <v>19739</v>
      </c>
      <c r="M9985" s="7"/>
      <c r="N9985" s="9" t="s">
        <v>19457</v>
      </c>
    </row>
    <row r="9986" spans="1:14">
      <c r="A9986" s="7" t="s">
        <v>19736</v>
      </c>
      <c r="B9986" s="7"/>
      <c r="C9986" s="7" t="s">
        <v>19888</v>
      </c>
      <c r="D9986" s="7" t="s">
        <v>19889</v>
      </c>
      <c r="E9986" s="7" t="s">
        <v>12629</v>
      </c>
      <c r="F9986" s="7"/>
      <c r="G9986" s="7"/>
      <c r="H9986" s="16" t="s">
        <v>1384</v>
      </c>
      <c r="I9986" s="16"/>
      <c r="J9986" s="15" t="s">
        <v>9143</v>
      </c>
      <c r="K9986" s="15" t="s">
        <v>19456</v>
      </c>
      <c r="L9986" s="15" t="s">
        <v>19739</v>
      </c>
      <c r="M9986" s="7" t="s">
        <v>1982</v>
      </c>
      <c r="N9986" s="9" t="s">
        <v>19457</v>
      </c>
    </row>
    <row r="9987" spans="1:14">
      <c r="A9987" s="7" t="s">
        <v>19736</v>
      </c>
      <c r="B9987" s="7"/>
      <c r="C9987" s="7" t="s">
        <v>19890</v>
      </c>
      <c r="D9987" s="7" t="s">
        <v>19891</v>
      </c>
      <c r="E9987" s="7" t="s">
        <v>12629</v>
      </c>
      <c r="F9987" s="7"/>
      <c r="G9987" s="7"/>
      <c r="H9987" s="16" t="s">
        <v>1384</v>
      </c>
      <c r="I9987" s="16"/>
      <c r="J9987" s="15" t="s">
        <v>9143</v>
      </c>
      <c r="K9987" s="15" t="s">
        <v>19456</v>
      </c>
      <c r="L9987" s="15" t="s">
        <v>19739</v>
      </c>
      <c r="M9987" s="7" t="s">
        <v>1982</v>
      </c>
      <c r="N9987" s="9" t="s">
        <v>19457</v>
      </c>
    </row>
    <row r="9988" spans="1:14">
      <c r="A9988" s="7" t="s">
        <v>19736</v>
      </c>
      <c r="B9988" s="7"/>
      <c r="C9988" s="7" t="s">
        <v>19892</v>
      </c>
      <c r="D9988" s="7" t="s">
        <v>19893</v>
      </c>
      <c r="E9988" s="7" t="s">
        <v>12629</v>
      </c>
      <c r="F9988" s="7"/>
      <c r="G9988" s="7"/>
      <c r="H9988" s="16" t="s">
        <v>1384</v>
      </c>
      <c r="I9988" s="16"/>
      <c r="J9988" s="15" t="s">
        <v>9143</v>
      </c>
      <c r="K9988" s="15" t="s">
        <v>19456</v>
      </c>
      <c r="L9988" s="15" t="s">
        <v>19739</v>
      </c>
      <c r="M9988" s="7" t="s">
        <v>1982</v>
      </c>
      <c r="N9988" s="9" t="s">
        <v>19457</v>
      </c>
    </row>
    <row r="9989" spans="1:14">
      <c r="A9989" s="7" t="s">
        <v>19736</v>
      </c>
      <c r="B9989" s="7"/>
      <c r="C9989" s="7" t="s">
        <v>19894</v>
      </c>
      <c r="D9989" s="7" t="s">
        <v>19895</v>
      </c>
      <c r="E9989" s="7" t="s">
        <v>12629</v>
      </c>
      <c r="F9989" s="7"/>
      <c r="G9989" s="7"/>
      <c r="H9989" s="16" t="s">
        <v>1384</v>
      </c>
      <c r="I9989" s="16"/>
      <c r="J9989" s="15" t="s">
        <v>9143</v>
      </c>
      <c r="K9989" s="15" t="s">
        <v>19456</v>
      </c>
      <c r="L9989" s="15" t="s">
        <v>19739</v>
      </c>
      <c r="M9989" s="7" t="s">
        <v>1982</v>
      </c>
      <c r="N9989" s="9" t="s">
        <v>19457</v>
      </c>
    </row>
    <row r="9990" spans="1:14">
      <c r="A9990" s="7" t="s">
        <v>19736</v>
      </c>
      <c r="B9990" s="7"/>
      <c r="C9990" s="7" t="s">
        <v>19896</v>
      </c>
      <c r="D9990" s="7" t="s">
        <v>19897</v>
      </c>
      <c r="E9990" s="7" t="s">
        <v>12629</v>
      </c>
      <c r="F9990" s="7"/>
      <c r="G9990" s="7"/>
      <c r="H9990" s="16" t="s">
        <v>1384</v>
      </c>
      <c r="I9990" s="16"/>
      <c r="J9990" s="15" t="s">
        <v>9143</v>
      </c>
      <c r="K9990" s="15" t="s">
        <v>19456</v>
      </c>
      <c r="L9990" s="15" t="s">
        <v>19739</v>
      </c>
      <c r="M9990" s="7" t="s">
        <v>1982</v>
      </c>
      <c r="N9990" s="9" t="s">
        <v>19457</v>
      </c>
    </row>
    <row r="9991" spans="1:14">
      <c r="A9991" s="7" t="s">
        <v>19736</v>
      </c>
      <c r="B9991" s="7"/>
      <c r="C9991" s="7" t="s">
        <v>19898</v>
      </c>
      <c r="D9991" s="7" t="s">
        <v>19899</v>
      </c>
      <c r="E9991" s="7" t="s">
        <v>12629</v>
      </c>
      <c r="F9991" s="7"/>
      <c r="G9991" s="7"/>
      <c r="H9991" s="16" t="s">
        <v>1384</v>
      </c>
      <c r="I9991" s="16"/>
      <c r="J9991" s="15" t="s">
        <v>9143</v>
      </c>
      <c r="K9991" s="15" t="s">
        <v>19456</v>
      </c>
      <c r="L9991" s="15" t="s">
        <v>19739</v>
      </c>
      <c r="M9991" s="7" t="s">
        <v>1982</v>
      </c>
      <c r="N9991" s="9" t="s">
        <v>19457</v>
      </c>
    </row>
    <row r="9992" spans="1:14">
      <c r="A9992" s="7" t="s">
        <v>19736</v>
      </c>
      <c r="B9992" s="7"/>
      <c r="C9992" s="7" t="s">
        <v>19900</v>
      </c>
      <c r="D9992" s="7" t="s">
        <v>19901</v>
      </c>
      <c r="E9992" s="7" t="s">
        <v>12629</v>
      </c>
      <c r="F9992" s="7"/>
      <c r="G9992" s="7"/>
      <c r="H9992" s="16" t="s">
        <v>1384</v>
      </c>
      <c r="I9992" s="16"/>
      <c r="J9992" s="15" t="s">
        <v>9143</v>
      </c>
      <c r="K9992" s="15" t="s">
        <v>19456</v>
      </c>
      <c r="L9992" s="15" t="s">
        <v>19739</v>
      </c>
      <c r="M9992" s="7" t="s">
        <v>1982</v>
      </c>
      <c r="N9992" s="9" t="s">
        <v>19457</v>
      </c>
    </row>
    <row r="9993" spans="1:14">
      <c r="A9993" s="7" t="s">
        <v>19736</v>
      </c>
      <c r="B9993" s="7"/>
      <c r="C9993" s="7" t="s">
        <v>19902</v>
      </c>
      <c r="D9993" s="7" t="s">
        <v>19903</v>
      </c>
      <c r="E9993" s="7" t="s">
        <v>12629</v>
      </c>
      <c r="F9993" s="7"/>
      <c r="G9993" s="7"/>
      <c r="H9993" s="16" t="s">
        <v>1384</v>
      </c>
      <c r="I9993" s="16"/>
      <c r="J9993" s="15" t="s">
        <v>9143</v>
      </c>
      <c r="K9993" s="15" t="s">
        <v>19456</v>
      </c>
      <c r="L9993" s="15" t="s">
        <v>19739</v>
      </c>
      <c r="M9993" s="7" t="s">
        <v>1982</v>
      </c>
      <c r="N9993" s="9" t="s">
        <v>19457</v>
      </c>
    </row>
    <row r="9994" spans="1:14">
      <c r="A9994" s="7" t="s">
        <v>19736</v>
      </c>
      <c r="B9994" s="7"/>
      <c r="C9994" s="7" t="s">
        <v>19904</v>
      </c>
      <c r="D9994" s="7" t="s">
        <v>19905</v>
      </c>
      <c r="E9994" s="7" t="s">
        <v>12629</v>
      </c>
      <c r="F9994" s="7"/>
      <c r="G9994" s="7"/>
      <c r="H9994" s="16" t="s">
        <v>1384</v>
      </c>
      <c r="I9994" s="16"/>
      <c r="J9994" s="15" t="s">
        <v>9143</v>
      </c>
      <c r="K9994" s="15" t="s">
        <v>19456</v>
      </c>
      <c r="L9994" s="15" t="s">
        <v>19739</v>
      </c>
      <c r="M9994" s="7" t="s">
        <v>1982</v>
      </c>
      <c r="N9994" s="9" t="s">
        <v>19457</v>
      </c>
    </row>
    <row r="9995" spans="1:14">
      <c r="A9995" s="7" t="s">
        <v>19736</v>
      </c>
      <c r="B9995" s="7"/>
      <c r="C9995" s="7" t="s">
        <v>19906</v>
      </c>
      <c r="D9995" s="7" t="s">
        <v>19905</v>
      </c>
      <c r="E9995" s="7" t="s">
        <v>12629</v>
      </c>
      <c r="F9995" s="7"/>
      <c r="G9995" s="7"/>
      <c r="H9995" s="16" t="s">
        <v>1384</v>
      </c>
      <c r="I9995" s="16"/>
      <c r="J9995" s="15" t="s">
        <v>9143</v>
      </c>
      <c r="K9995" s="15" t="s">
        <v>19456</v>
      </c>
      <c r="L9995" s="15" t="s">
        <v>19739</v>
      </c>
      <c r="M9995" s="7" t="s">
        <v>1982</v>
      </c>
      <c r="N9995" s="9" t="s">
        <v>19457</v>
      </c>
    </row>
    <row r="9996" spans="1:14">
      <c r="A9996" s="7" t="s">
        <v>19736</v>
      </c>
      <c r="B9996" s="7"/>
      <c r="C9996" s="7" t="s">
        <v>19907</v>
      </c>
      <c r="D9996" s="7" t="s">
        <v>19908</v>
      </c>
      <c r="E9996" s="7" t="s">
        <v>12629</v>
      </c>
      <c r="F9996" s="7"/>
      <c r="G9996" s="7"/>
      <c r="H9996" s="16" t="s">
        <v>1384</v>
      </c>
      <c r="I9996" s="16"/>
      <c r="J9996" s="15" t="s">
        <v>9143</v>
      </c>
      <c r="K9996" s="15" t="s">
        <v>19456</v>
      </c>
      <c r="L9996" s="15" t="s">
        <v>19739</v>
      </c>
      <c r="M9996" s="7" t="s">
        <v>1982</v>
      </c>
      <c r="N9996" s="9" t="s">
        <v>19457</v>
      </c>
    </row>
    <row r="9997" spans="1:14">
      <c r="A9997" s="7" t="s">
        <v>19736</v>
      </c>
      <c r="B9997" s="7"/>
      <c r="C9997" s="8" t="s">
        <v>19909</v>
      </c>
      <c r="D9997" s="8" t="s">
        <v>19910</v>
      </c>
      <c r="E9997" s="7" t="s">
        <v>12629</v>
      </c>
      <c r="F9997" s="8"/>
      <c r="G9997" s="8"/>
      <c r="H9997" s="16" t="s">
        <v>1384</v>
      </c>
      <c r="I9997" s="16"/>
      <c r="J9997" s="15" t="s">
        <v>9143</v>
      </c>
      <c r="K9997" s="15" t="s">
        <v>19456</v>
      </c>
      <c r="L9997" s="15" t="s">
        <v>19739</v>
      </c>
      <c r="M9997" s="7" t="s">
        <v>1982</v>
      </c>
      <c r="N9997" s="9" t="s">
        <v>19457</v>
      </c>
    </row>
    <row r="9998" spans="1:14">
      <c r="A9998" s="7" t="s">
        <v>19736</v>
      </c>
      <c r="B9998" s="7"/>
      <c r="C9998" s="7" t="s">
        <v>19911</v>
      </c>
      <c r="D9998" s="7" t="s">
        <v>19912</v>
      </c>
      <c r="E9998" s="7" t="s">
        <v>12629</v>
      </c>
      <c r="F9998" s="7"/>
      <c r="G9998" s="7"/>
      <c r="H9998" s="16" t="s">
        <v>1384</v>
      </c>
      <c r="I9998" s="16"/>
      <c r="J9998" s="15" t="s">
        <v>9143</v>
      </c>
      <c r="K9998" s="15" t="s">
        <v>19456</v>
      </c>
      <c r="L9998" s="15" t="s">
        <v>19739</v>
      </c>
      <c r="M9998" s="7" t="s">
        <v>1982</v>
      </c>
      <c r="N9998" s="9" t="s">
        <v>19457</v>
      </c>
    </row>
    <row r="9999" spans="1:14">
      <c r="A9999" s="7" t="s">
        <v>19736</v>
      </c>
      <c r="B9999" s="7"/>
      <c r="C9999" s="8" t="s">
        <v>19913</v>
      </c>
      <c r="D9999" s="8" t="s">
        <v>19914</v>
      </c>
      <c r="E9999" s="7" t="s">
        <v>12629</v>
      </c>
      <c r="F9999" s="8"/>
      <c r="G9999" s="8"/>
      <c r="H9999" s="16" t="s">
        <v>1384</v>
      </c>
      <c r="I9999" s="16"/>
      <c r="J9999" s="15" t="s">
        <v>9143</v>
      </c>
      <c r="K9999" s="15" t="s">
        <v>19456</v>
      </c>
      <c r="L9999" s="15" t="s">
        <v>19739</v>
      </c>
      <c r="M9999" s="7" t="s">
        <v>1982</v>
      </c>
      <c r="N9999" s="9" t="s">
        <v>19457</v>
      </c>
    </row>
    <row r="10000" spans="1:14">
      <c r="A10000" s="7" t="s">
        <v>19736</v>
      </c>
      <c r="B10000" s="7"/>
      <c r="C10000" s="7" t="s">
        <v>19915</v>
      </c>
      <c r="D10000" s="7" t="s">
        <v>19916</v>
      </c>
      <c r="E10000" s="7" t="s">
        <v>12629</v>
      </c>
      <c r="F10000" s="7"/>
      <c r="G10000" s="7"/>
      <c r="H10000" s="16" t="s">
        <v>1384</v>
      </c>
      <c r="I10000" s="16"/>
      <c r="J10000" s="15" t="s">
        <v>9143</v>
      </c>
      <c r="K10000" s="15" t="s">
        <v>19456</v>
      </c>
      <c r="L10000" s="15" t="s">
        <v>19739</v>
      </c>
      <c r="M10000" s="7" t="s">
        <v>1982</v>
      </c>
      <c r="N10000" s="9" t="s">
        <v>19457</v>
      </c>
    </row>
    <row r="10001" spans="1:14">
      <c r="A10001" s="7" t="s">
        <v>19736</v>
      </c>
      <c r="B10001" s="7"/>
      <c r="C10001" s="7" t="s">
        <v>19917</v>
      </c>
      <c r="D10001" s="7" t="s">
        <v>19918</v>
      </c>
      <c r="E10001" s="7" t="s">
        <v>12629</v>
      </c>
      <c r="F10001" s="7"/>
      <c r="G10001" s="7"/>
      <c r="H10001" s="16" t="s">
        <v>1384</v>
      </c>
      <c r="I10001" s="16"/>
      <c r="J10001" s="15" t="s">
        <v>9143</v>
      </c>
      <c r="K10001" s="15" t="s">
        <v>19456</v>
      </c>
      <c r="L10001" s="15" t="s">
        <v>19739</v>
      </c>
      <c r="M10001" s="7" t="s">
        <v>1982</v>
      </c>
      <c r="N10001" s="9" t="s">
        <v>19457</v>
      </c>
    </row>
    <row r="10002" spans="1:14">
      <c r="A10002" s="7" t="s">
        <v>19736</v>
      </c>
      <c r="B10002" s="7"/>
      <c r="C10002" s="7" t="s">
        <v>19919</v>
      </c>
      <c r="D10002" s="7" t="s">
        <v>19920</v>
      </c>
      <c r="E10002" s="7" t="s">
        <v>12629</v>
      </c>
      <c r="F10002" s="7"/>
      <c r="G10002" s="7"/>
      <c r="H10002" s="16" t="s">
        <v>1384</v>
      </c>
      <c r="I10002" s="16"/>
      <c r="J10002" s="15" t="s">
        <v>9143</v>
      </c>
      <c r="K10002" s="15" t="s">
        <v>19456</v>
      </c>
      <c r="L10002" s="15" t="s">
        <v>19739</v>
      </c>
      <c r="M10002" s="7" t="s">
        <v>1982</v>
      </c>
      <c r="N10002" s="9" t="s">
        <v>19457</v>
      </c>
    </row>
    <row r="10003" spans="1:14">
      <c r="A10003" s="7" t="s">
        <v>19736</v>
      </c>
      <c r="B10003" s="7"/>
      <c r="C10003" s="7" t="s">
        <v>19921</v>
      </c>
      <c r="D10003" s="7" t="s">
        <v>19922</v>
      </c>
      <c r="E10003" s="7" t="s">
        <v>12629</v>
      </c>
      <c r="F10003" s="7"/>
      <c r="G10003" s="7"/>
      <c r="H10003" s="16" t="s">
        <v>1384</v>
      </c>
      <c r="I10003" s="16"/>
      <c r="J10003" s="15" t="s">
        <v>9143</v>
      </c>
      <c r="K10003" s="15" t="s">
        <v>19456</v>
      </c>
      <c r="L10003" s="15" t="s">
        <v>19739</v>
      </c>
      <c r="M10003" s="7" t="s">
        <v>1982</v>
      </c>
      <c r="N10003" s="9" t="s">
        <v>19457</v>
      </c>
    </row>
    <row r="10004" spans="1:14">
      <c r="A10004" s="7" t="s">
        <v>19736</v>
      </c>
      <c r="B10004" s="7"/>
      <c r="C10004" s="8" t="s">
        <v>19923</v>
      </c>
      <c r="D10004" s="8" t="s">
        <v>19924</v>
      </c>
      <c r="E10004" s="7" t="s">
        <v>12629</v>
      </c>
      <c r="F10004" s="8"/>
      <c r="G10004" s="8"/>
      <c r="H10004" s="16" t="s">
        <v>1384</v>
      </c>
      <c r="I10004" s="16"/>
      <c r="J10004" s="15" t="s">
        <v>9143</v>
      </c>
      <c r="K10004" s="15" t="s">
        <v>19456</v>
      </c>
      <c r="L10004" s="15" t="s">
        <v>19739</v>
      </c>
      <c r="M10004" s="7" t="s">
        <v>1982</v>
      </c>
      <c r="N10004" s="9" t="s">
        <v>19457</v>
      </c>
    </row>
    <row r="10005" spans="1:14">
      <c r="A10005" s="7" t="s">
        <v>19736</v>
      </c>
      <c r="B10005" s="7"/>
      <c r="C10005" s="7" t="s">
        <v>19925</v>
      </c>
      <c r="D10005" s="7" t="s">
        <v>19926</v>
      </c>
      <c r="E10005" s="7" t="s">
        <v>12629</v>
      </c>
      <c r="F10005" s="7"/>
      <c r="G10005" s="7"/>
      <c r="H10005" s="16" t="s">
        <v>1384</v>
      </c>
      <c r="I10005" s="16"/>
      <c r="J10005" s="15" t="s">
        <v>9143</v>
      </c>
      <c r="K10005" s="15" t="s">
        <v>19456</v>
      </c>
      <c r="L10005" s="15" t="s">
        <v>19739</v>
      </c>
      <c r="M10005" s="7" t="s">
        <v>1982</v>
      </c>
      <c r="N10005" s="9" t="s">
        <v>19457</v>
      </c>
    </row>
    <row r="10006" spans="1:14">
      <c r="A10006" s="7" t="s">
        <v>19736</v>
      </c>
      <c r="B10006" s="7"/>
      <c r="C10006" s="8" t="s">
        <v>19927</v>
      </c>
      <c r="D10006" s="8" t="s">
        <v>19928</v>
      </c>
      <c r="E10006" s="7" t="s">
        <v>12629</v>
      </c>
      <c r="F10006" s="8"/>
      <c r="G10006" s="8"/>
      <c r="H10006" s="16" t="s">
        <v>1384</v>
      </c>
      <c r="I10006" s="16"/>
      <c r="J10006" s="15" t="s">
        <v>9143</v>
      </c>
      <c r="K10006" s="15" t="s">
        <v>19456</v>
      </c>
      <c r="L10006" s="15" t="s">
        <v>19739</v>
      </c>
      <c r="M10006" s="7" t="s">
        <v>1982</v>
      </c>
      <c r="N10006" s="9" t="s">
        <v>19457</v>
      </c>
    </row>
    <row r="10007" spans="1:14">
      <c r="A10007" s="7" t="s">
        <v>19736</v>
      </c>
      <c r="B10007" s="7"/>
      <c r="C10007" s="7" t="s">
        <v>19929</v>
      </c>
      <c r="D10007" s="7" t="s">
        <v>19930</v>
      </c>
      <c r="E10007" s="7" t="s">
        <v>12629</v>
      </c>
      <c r="F10007" s="7"/>
      <c r="G10007" s="7"/>
      <c r="H10007" s="16" t="s">
        <v>1384</v>
      </c>
      <c r="I10007" s="16"/>
      <c r="J10007" s="15" t="s">
        <v>9143</v>
      </c>
      <c r="K10007" s="15" t="s">
        <v>19456</v>
      </c>
      <c r="L10007" s="15" t="s">
        <v>19739</v>
      </c>
      <c r="M10007" s="7" t="s">
        <v>1982</v>
      </c>
      <c r="N10007" s="9" t="s">
        <v>19457</v>
      </c>
    </row>
    <row r="10008" spans="1:14">
      <c r="A10008" s="7" t="s">
        <v>19736</v>
      </c>
      <c r="B10008" s="7"/>
      <c r="C10008" s="7" t="s">
        <v>19931</v>
      </c>
      <c r="D10008" s="7" t="s">
        <v>19932</v>
      </c>
      <c r="E10008" s="7" t="s">
        <v>12629</v>
      </c>
      <c r="F10008" s="7"/>
      <c r="G10008" s="7"/>
      <c r="H10008" s="16" t="s">
        <v>1384</v>
      </c>
      <c r="I10008" s="16"/>
      <c r="J10008" s="15" t="s">
        <v>9143</v>
      </c>
      <c r="K10008" s="15" t="s">
        <v>19456</v>
      </c>
      <c r="L10008" s="15" t="s">
        <v>19739</v>
      </c>
      <c r="M10008" s="7" t="s">
        <v>1982</v>
      </c>
      <c r="N10008" s="9" t="s">
        <v>19457</v>
      </c>
    </row>
    <row r="10009" spans="1:14">
      <c r="A10009" s="7" t="s">
        <v>19736</v>
      </c>
      <c r="B10009" s="7"/>
      <c r="C10009" s="7" t="s">
        <v>19933</v>
      </c>
      <c r="D10009" s="7" t="s">
        <v>19934</v>
      </c>
      <c r="E10009" s="7" t="s">
        <v>12629</v>
      </c>
      <c r="F10009" s="7"/>
      <c r="G10009" s="7"/>
      <c r="H10009" s="16" t="s">
        <v>1384</v>
      </c>
      <c r="I10009" s="16"/>
      <c r="J10009" s="15" t="s">
        <v>9143</v>
      </c>
      <c r="K10009" s="15" t="s">
        <v>19456</v>
      </c>
      <c r="L10009" s="15" t="s">
        <v>19739</v>
      </c>
      <c r="M10009" s="7" t="s">
        <v>1982</v>
      </c>
      <c r="N10009" s="9" t="s">
        <v>19457</v>
      </c>
    </row>
    <row r="10010" spans="1:14">
      <c r="A10010" s="7" t="s">
        <v>19736</v>
      </c>
      <c r="B10010" s="7"/>
      <c r="C10010" s="7" t="s">
        <v>19935</v>
      </c>
      <c r="D10010" s="7" t="s">
        <v>19936</v>
      </c>
      <c r="E10010" s="7" t="s">
        <v>12629</v>
      </c>
      <c r="F10010" s="7"/>
      <c r="G10010" s="7"/>
      <c r="H10010" s="16" t="s">
        <v>1384</v>
      </c>
      <c r="I10010" s="16"/>
      <c r="J10010" s="15" t="s">
        <v>9143</v>
      </c>
      <c r="K10010" s="15" t="s">
        <v>19456</v>
      </c>
      <c r="L10010" s="15" t="s">
        <v>19739</v>
      </c>
      <c r="M10010" s="7" t="s">
        <v>1982</v>
      </c>
      <c r="N10010" s="9" t="s">
        <v>19457</v>
      </c>
    </row>
    <row r="10011" spans="1:14">
      <c r="A10011" s="7" t="s">
        <v>19736</v>
      </c>
      <c r="B10011" s="7"/>
      <c r="C10011" s="7" t="s">
        <v>19937</v>
      </c>
      <c r="D10011" s="7" t="s">
        <v>19938</v>
      </c>
      <c r="E10011" s="7" t="s">
        <v>12629</v>
      </c>
      <c r="F10011" s="7"/>
      <c r="G10011" s="7"/>
      <c r="H10011" s="16" t="s">
        <v>1384</v>
      </c>
      <c r="I10011" s="16"/>
      <c r="J10011" s="15" t="s">
        <v>9143</v>
      </c>
      <c r="K10011" s="15" t="s">
        <v>19456</v>
      </c>
      <c r="L10011" s="15" t="s">
        <v>19739</v>
      </c>
      <c r="M10011" s="7" t="s">
        <v>1982</v>
      </c>
      <c r="N10011" s="9" t="s">
        <v>19457</v>
      </c>
    </row>
    <row r="10012" spans="1:14">
      <c r="A10012" s="7" t="s">
        <v>19736</v>
      </c>
      <c r="B10012" s="7"/>
      <c r="C10012" s="7" t="s">
        <v>19939</v>
      </c>
      <c r="D10012" s="7" t="s">
        <v>19940</v>
      </c>
      <c r="E10012" s="7" t="s">
        <v>12629</v>
      </c>
      <c r="F10012" s="7"/>
      <c r="G10012" s="7"/>
      <c r="H10012" s="16" t="s">
        <v>1384</v>
      </c>
      <c r="I10012" s="16"/>
      <c r="J10012" s="15" t="s">
        <v>9143</v>
      </c>
      <c r="K10012" s="15" t="s">
        <v>19456</v>
      </c>
      <c r="L10012" s="15" t="s">
        <v>19739</v>
      </c>
      <c r="M10012" s="7" t="s">
        <v>1982</v>
      </c>
      <c r="N10012" s="9" t="s">
        <v>19457</v>
      </c>
    </row>
    <row r="10013" spans="1:14">
      <c r="A10013" s="7" t="s">
        <v>19736</v>
      </c>
      <c r="B10013" s="7"/>
      <c r="C10013" s="7" t="s">
        <v>19941</v>
      </c>
      <c r="D10013" s="7" t="s">
        <v>19942</v>
      </c>
      <c r="E10013" s="7" t="s">
        <v>12629</v>
      </c>
      <c r="F10013" s="7"/>
      <c r="G10013" s="7"/>
      <c r="H10013" s="16" t="s">
        <v>1384</v>
      </c>
      <c r="I10013" s="16"/>
      <c r="J10013" s="15" t="s">
        <v>9143</v>
      </c>
      <c r="K10013" s="15" t="s">
        <v>19456</v>
      </c>
      <c r="L10013" s="15" t="s">
        <v>19739</v>
      </c>
      <c r="M10013" s="7" t="s">
        <v>1982</v>
      </c>
      <c r="N10013" s="9" t="s">
        <v>19457</v>
      </c>
    </row>
    <row r="10014" spans="1:14">
      <c r="A10014" s="7" t="s">
        <v>19736</v>
      </c>
      <c r="B10014" s="7"/>
      <c r="C10014" s="7" t="s">
        <v>19943</v>
      </c>
      <c r="D10014" s="7" t="s">
        <v>19944</v>
      </c>
      <c r="E10014" s="7" t="s">
        <v>12629</v>
      </c>
      <c r="F10014" s="7"/>
      <c r="G10014" s="7"/>
      <c r="H10014" s="16" t="s">
        <v>1384</v>
      </c>
      <c r="I10014" s="16"/>
      <c r="J10014" s="15" t="s">
        <v>9143</v>
      </c>
      <c r="K10014" s="15" t="s">
        <v>19456</v>
      </c>
      <c r="L10014" s="15" t="s">
        <v>19739</v>
      </c>
      <c r="M10014" s="7" t="s">
        <v>1982</v>
      </c>
      <c r="N10014" s="9" t="s">
        <v>19457</v>
      </c>
    </row>
    <row r="10015" spans="1:14">
      <c r="A10015" s="7" t="s">
        <v>19736</v>
      </c>
      <c r="B10015" s="7"/>
      <c r="C10015" s="8" t="s">
        <v>19945</v>
      </c>
      <c r="D10015" s="8" t="s">
        <v>19946</v>
      </c>
      <c r="E10015" s="7" t="s">
        <v>12629</v>
      </c>
      <c r="F10015" s="8"/>
      <c r="G10015" s="8"/>
      <c r="H10015" s="16" t="s">
        <v>1384</v>
      </c>
      <c r="I10015" s="16"/>
      <c r="J10015" s="15" t="s">
        <v>9143</v>
      </c>
      <c r="K10015" s="15" t="s">
        <v>19456</v>
      </c>
      <c r="L10015" s="15" t="s">
        <v>19739</v>
      </c>
      <c r="M10015" s="7" t="s">
        <v>1982</v>
      </c>
      <c r="N10015" s="9" t="s">
        <v>19457</v>
      </c>
    </row>
    <row r="10016" spans="1:14">
      <c r="A10016" s="7" t="s">
        <v>19736</v>
      </c>
      <c r="B10016" s="7"/>
      <c r="C10016" s="7" t="s">
        <v>19947</v>
      </c>
      <c r="D10016" s="7" t="s">
        <v>19948</v>
      </c>
      <c r="E10016" s="7" t="s">
        <v>12629</v>
      </c>
      <c r="F10016" s="7"/>
      <c r="G10016" s="7"/>
      <c r="H10016" s="16" t="s">
        <v>1384</v>
      </c>
      <c r="I10016" s="16"/>
      <c r="J10016" s="15" t="s">
        <v>9143</v>
      </c>
      <c r="K10016" s="15" t="s">
        <v>19456</v>
      </c>
      <c r="L10016" s="15" t="s">
        <v>19739</v>
      </c>
      <c r="M10016" s="7" t="s">
        <v>1982</v>
      </c>
      <c r="N10016" s="9" t="s">
        <v>19457</v>
      </c>
    </row>
    <row r="10017" spans="1:14">
      <c r="A10017" s="7" t="s">
        <v>19736</v>
      </c>
      <c r="B10017" s="7"/>
      <c r="C10017" s="7" t="s">
        <v>19949</v>
      </c>
      <c r="D10017" s="7" t="s">
        <v>19950</v>
      </c>
      <c r="E10017" s="7" t="s">
        <v>12629</v>
      </c>
      <c r="F10017" s="7"/>
      <c r="G10017" s="7"/>
      <c r="H10017" s="16" t="s">
        <v>1384</v>
      </c>
      <c r="I10017" s="16"/>
      <c r="J10017" s="15" t="s">
        <v>9143</v>
      </c>
      <c r="K10017" s="15" t="s">
        <v>19456</v>
      </c>
      <c r="L10017" s="15" t="s">
        <v>19739</v>
      </c>
      <c r="M10017" s="7" t="s">
        <v>1982</v>
      </c>
      <c r="N10017" s="9" t="s">
        <v>19457</v>
      </c>
    </row>
    <row r="10018" spans="1:14">
      <c r="A10018" s="7" t="s">
        <v>19736</v>
      </c>
      <c r="B10018" s="7"/>
      <c r="C10018" s="7" t="s">
        <v>19951</v>
      </c>
      <c r="D10018" s="7" t="s">
        <v>19952</v>
      </c>
      <c r="E10018" s="7" t="s">
        <v>12629</v>
      </c>
      <c r="F10018" s="7"/>
      <c r="G10018" s="7"/>
      <c r="H10018" s="16" t="s">
        <v>1384</v>
      </c>
      <c r="I10018" s="16"/>
      <c r="J10018" s="15" t="s">
        <v>9143</v>
      </c>
      <c r="K10018" s="15" t="s">
        <v>19456</v>
      </c>
      <c r="L10018" s="15" t="s">
        <v>19739</v>
      </c>
      <c r="M10018" s="7" t="s">
        <v>1982</v>
      </c>
      <c r="N10018" s="9" t="s">
        <v>19457</v>
      </c>
    </row>
    <row r="10019" spans="1:14">
      <c r="A10019" s="7" t="s">
        <v>19736</v>
      </c>
      <c r="B10019" s="7"/>
      <c r="C10019" s="8" t="s">
        <v>19953</v>
      </c>
      <c r="D10019" s="8" t="s">
        <v>19954</v>
      </c>
      <c r="E10019" s="7" t="s">
        <v>12629</v>
      </c>
      <c r="F10019" s="8"/>
      <c r="G10019" s="8"/>
      <c r="H10019" s="16" t="s">
        <v>1384</v>
      </c>
      <c r="I10019" s="16"/>
      <c r="J10019" s="15" t="s">
        <v>9143</v>
      </c>
      <c r="K10019" s="15" t="s">
        <v>19456</v>
      </c>
      <c r="L10019" s="15" t="s">
        <v>19739</v>
      </c>
      <c r="M10019" s="7" t="s">
        <v>1982</v>
      </c>
      <c r="N10019" s="9" t="s">
        <v>19457</v>
      </c>
    </row>
    <row r="10020" spans="1:14">
      <c r="A10020" s="7" t="s">
        <v>19736</v>
      </c>
      <c r="B10020" s="7"/>
      <c r="C10020" s="7" t="s">
        <v>19955</v>
      </c>
      <c r="D10020" s="7" t="s">
        <v>19956</v>
      </c>
      <c r="E10020" s="7" t="s">
        <v>12629</v>
      </c>
      <c r="F10020" s="7"/>
      <c r="G10020" s="7"/>
      <c r="H10020" s="16" t="s">
        <v>1384</v>
      </c>
      <c r="I10020" s="16"/>
      <c r="J10020" s="15" t="s">
        <v>9143</v>
      </c>
      <c r="K10020" s="15" t="s">
        <v>19456</v>
      </c>
      <c r="L10020" s="15" t="s">
        <v>19739</v>
      </c>
      <c r="M10020" s="7" t="s">
        <v>1982</v>
      </c>
      <c r="N10020" s="9" t="s">
        <v>19457</v>
      </c>
    </row>
    <row r="10021" spans="1:14">
      <c r="A10021" s="7" t="s">
        <v>19736</v>
      </c>
      <c r="B10021" s="7"/>
      <c r="C10021" s="7" t="s">
        <v>19957</v>
      </c>
      <c r="D10021" s="7" t="s">
        <v>19958</v>
      </c>
      <c r="E10021" s="7" t="s">
        <v>12629</v>
      </c>
      <c r="F10021" s="7"/>
      <c r="G10021" s="7"/>
      <c r="H10021" s="16" t="s">
        <v>1384</v>
      </c>
      <c r="I10021" s="16"/>
      <c r="J10021" s="15" t="s">
        <v>9143</v>
      </c>
      <c r="K10021" s="15" t="s">
        <v>19456</v>
      </c>
      <c r="L10021" s="15" t="s">
        <v>19739</v>
      </c>
      <c r="M10021" s="7" t="s">
        <v>1982</v>
      </c>
      <c r="N10021" s="9" t="s">
        <v>19457</v>
      </c>
    </row>
    <row r="10022" spans="1:14">
      <c r="A10022" s="5" t="s">
        <v>19736</v>
      </c>
      <c r="B10022" s="6"/>
      <c r="C10022" s="6" t="s">
        <v>19959</v>
      </c>
      <c r="D10022" s="6" t="s">
        <v>19960</v>
      </c>
      <c r="E10022" s="7" t="s">
        <v>12629</v>
      </c>
      <c r="F10022" s="6"/>
      <c r="G10022" s="6"/>
      <c r="H10022" s="6" t="s">
        <v>1384</v>
      </c>
      <c r="I10022" s="6"/>
      <c r="J10022" s="6" t="s">
        <v>9143</v>
      </c>
      <c r="K10022" s="6" t="s">
        <v>19456</v>
      </c>
      <c r="L10022" s="15" t="s">
        <v>19739</v>
      </c>
      <c r="M10022" s="6"/>
      <c r="N10022" s="6" t="s">
        <v>19457</v>
      </c>
    </row>
    <row r="10023" spans="1:14">
      <c r="A10023" s="7" t="s">
        <v>19736</v>
      </c>
      <c r="B10023" s="7"/>
      <c r="C10023" s="7" t="s">
        <v>19961</v>
      </c>
      <c r="D10023" s="7" t="s">
        <v>19962</v>
      </c>
      <c r="E10023" s="7" t="s">
        <v>12629</v>
      </c>
      <c r="F10023" s="7"/>
      <c r="G10023" s="7"/>
      <c r="H10023" s="16" t="s">
        <v>1384</v>
      </c>
      <c r="I10023" s="16"/>
      <c r="J10023" s="15" t="s">
        <v>9143</v>
      </c>
      <c r="K10023" s="15" t="s">
        <v>19456</v>
      </c>
      <c r="L10023" s="15" t="s">
        <v>19739</v>
      </c>
      <c r="M10023" s="7" t="s">
        <v>1982</v>
      </c>
      <c r="N10023" s="9" t="s">
        <v>19457</v>
      </c>
    </row>
    <row r="10024" spans="1:14">
      <c r="A10024" s="7" t="s">
        <v>19736</v>
      </c>
      <c r="B10024" s="7"/>
      <c r="C10024" s="7" t="s">
        <v>19963</v>
      </c>
      <c r="D10024" s="7" t="s">
        <v>19964</v>
      </c>
      <c r="E10024" s="7" t="s">
        <v>12629</v>
      </c>
      <c r="F10024" s="7"/>
      <c r="G10024" s="7"/>
      <c r="H10024" s="16" t="s">
        <v>1384</v>
      </c>
      <c r="I10024" s="16"/>
      <c r="J10024" s="15" t="s">
        <v>9143</v>
      </c>
      <c r="K10024" s="15" t="s">
        <v>19456</v>
      </c>
      <c r="L10024" s="15" t="s">
        <v>19739</v>
      </c>
      <c r="M10024" s="7" t="s">
        <v>1982</v>
      </c>
      <c r="N10024" s="9" t="s">
        <v>19457</v>
      </c>
    </row>
    <row r="10025" spans="1:14">
      <c r="A10025" s="7" t="s">
        <v>19736</v>
      </c>
      <c r="B10025" s="7"/>
      <c r="C10025" s="7" t="s">
        <v>19965</v>
      </c>
      <c r="D10025" s="7" t="s">
        <v>19966</v>
      </c>
      <c r="E10025" s="7" t="s">
        <v>12629</v>
      </c>
      <c r="F10025" s="7"/>
      <c r="G10025" s="7"/>
      <c r="H10025" s="16" t="s">
        <v>1384</v>
      </c>
      <c r="I10025" s="16"/>
      <c r="J10025" s="15" t="s">
        <v>9143</v>
      </c>
      <c r="K10025" s="15" t="s">
        <v>19456</v>
      </c>
      <c r="L10025" s="15" t="s">
        <v>19739</v>
      </c>
      <c r="M10025" s="7" t="s">
        <v>1982</v>
      </c>
      <c r="N10025" s="9" t="s">
        <v>19457</v>
      </c>
    </row>
    <row r="10026" spans="1:14">
      <c r="A10026" s="7" t="s">
        <v>19736</v>
      </c>
      <c r="B10026" s="7"/>
      <c r="C10026" s="7" t="s">
        <v>19967</v>
      </c>
      <c r="D10026" s="7" t="s">
        <v>19968</v>
      </c>
      <c r="E10026" s="7" t="s">
        <v>12629</v>
      </c>
      <c r="F10026" s="7"/>
      <c r="G10026" s="7"/>
      <c r="H10026" s="16" t="s">
        <v>1384</v>
      </c>
      <c r="I10026" s="16"/>
      <c r="J10026" s="15" t="s">
        <v>9143</v>
      </c>
      <c r="K10026" s="15" t="s">
        <v>19456</v>
      </c>
      <c r="L10026" s="15" t="s">
        <v>19739</v>
      </c>
      <c r="M10026" s="7" t="s">
        <v>1982</v>
      </c>
      <c r="N10026" s="9" t="s">
        <v>19457</v>
      </c>
    </row>
    <row r="10027" spans="1:14">
      <c r="A10027" s="7" t="s">
        <v>19736</v>
      </c>
      <c r="B10027" s="7"/>
      <c r="C10027" s="9" t="s">
        <v>19969</v>
      </c>
      <c r="D10027" s="9" t="s">
        <v>19970</v>
      </c>
      <c r="E10027" s="7" t="s">
        <v>12629</v>
      </c>
      <c r="F10027" s="7"/>
      <c r="G10027" s="7"/>
      <c r="H10027" s="16" t="s">
        <v>1384</v>
      </c>
      <c r="I10027" s="16"/>
      <c r="J10027" s="15" t="s">
        <v>9143</v>
      </c>
      <c r="K10027" s="15" t="s">
        <v>19456</v>
      </c>
      <c r="L10027" s="15" t="s">
        <v>19739</v>
      </c>
      <c r="M10027" s="7"/>
      <c r="N10027" s="9" t="s">
        <v>19457</v>
      </c>
    </row>
    <row r="10028" spans="1:14">
      <c r="A10028" s="7" t="s">
        <v>19736</v>
      </c>
      <c r="B10028" s="7"/>
      <c r="C10028" s="9" t="s">
        <v>19971</v>
      </c>
      <c r="D10028" s="9" t="s">
        <v>19972</v>
      </c>
      <c r="E10028" s="7" t="s">
        <v>12629</v>
      </c>
      <c r="F10028" s="7"/>
      <c r="G10028" s="7"/>
      <c r="H10028" s="16" t="s">
        <v>1384</v>
      </c>
      <c r="I10028" s="16"/>
      <c r="J10028" s="15" t="s">
        <v>9143</v>
      </c>
      <c r="K10028" s="15" t="s">
        <v>19456</v>
      </c>
      <c r="L10028" s="15" t="s">
        <v>19739</v>
      </c>
      <c r="M10028" s="7"/>
      <c r="N10028" s="9" t="s">
        <v>19457</v>
      </c>
    </row>
    <row r="10029" spans="1:14">
      <c r="A10029" s="7" t="s">
        <v>19736</v>
      </c>
      <c r="B10029" s="7"/>
      <c r="C10029" s="7" t="s">
        <v>19973</v>
      </c>
      <c r="D10029" s="7" t="s">
        <v>19974</v>
      </c>
      <c r="E10029" s="7" t="s">
        <v>12629</v>
      </c>
      <c r="F10029" s="7"/>
      <c r="G10029" s="7"/>
      <c r="H10029" s="16" t="s">
        <v>1384</v>
      </c>
      <c r="I10029" s="16"/>
      <c r="J10029" s="15" t="s">
        <v>9143</v>
      </c>
      <c r="K10029" s="15" t="s">
        <v>19456</v>
      </c>
      <c r="L10029" s="15" t="s">
        <v>19739</v>
      </c>
      <c r="M10029" s="7" t="s">
        <v>1982</v>
      </c>
      <c r="N10029" s="9" t="s">
        <v>19457</v>
      </c>
    </row>
    <row r="10030" spans="1:14">
      <c r="A10030" s="7" t="s">
        <v>19736</v>
      </c>
      <c r="B10030" s="7"/>
      <c r="C10030" s="7" t="s">
        <v>19975</v>
      </c>
      <c r="D10030" s="7" t="s">
        <v>19976</v>
      </c>
      <c r="E10030" s="7" t="s">
        <v>12629</v>
      </c>
      <c r="F10030" s="7"/>
      <c r="G10030" s="7"/>
      <c r="H10030" s="16" t="s">
        <v>1384</v>
      </c>
      <c r="I10030" s="16"/>
      <c r="J10030" s="15" t="s">
        <v>9143</v>
      </c>
      <c r="K10030" s="15" t="s">
        <v>19456</v>
      </c>
      <c r="L10030" s="15" t="s">
        <v>19739</v>
      </c>
      <c r="M10030" s="7" t="s">
        <v>1982</v>
      </c>
      <c r="N10030" s="9" t="s">
        <v>19457</v>
      </c>
    </row>
    <row r="10031" spans="1:14">
      <c r="A10031" s="7" t="s">
        <v>19736</v>
      </c>
      <c r="B10031" s="7"/>
      <c r="C10031" s="7" t="s">
        <v>19977</v>
      </c>
      <c r="D10031" s="7" t="s">
        <v>19978</v>
      </c>
      <c r="E10031" s="7" t="s">
        <v>12629</v>
      </c>
      <c r="F10031" s="7"/>
      <c r="G10031" s="7"/>
      <c r="H10031" s="16" t="s">
        <v>1384</v>
      </c>
      <c r="I10031" s="16"/>
      <c r="J10031" s="15" t="s">
        <v>9143</v>
      </c>
      <c r="K10031" s="15" t="s">
        <v>19456</v>
      </c>
      <c r="L10031" s="15" t="s">
        <v>19739</v>
      </c>
      <c r="M10031" s="7" t="s">
        <v>1982</v>
      </c>
      <c r="N10031" s="9" t="s">
        <v>19457</v>
      </c>
    </row>
    <row r="10032" spans="1:14">
      <c r="A10032" s="7" t="s">
        <v>19736</v>
      </c>
      <c r="B10032" s="7"/>
      <c r="C10032" s="7" t="s">
        <v>19979</v>
      </c>
      <c r="D10032" s="7" t="s">
        <v>19980</v>
      </c>
      <c r="E10032" s="7" t="s">
        <v>12629</v>
      </c>
      <c r="F10032" s="7"/>
      <c r="G10032" s="7"/>
      <c r="H10032" s="16" t="s">
        <v>1384</v>
      </c>
      <c r="I10032" s="16"/>
      <c r="J10032" s="15" t="s">
        <v>9143</v>
      </c>
      <c r="K10032" s="15" t="s">
        <v>19456</v>
      </c>
      <c r="L10032" s="15" t="s">
        <v>19739</v>
      </c>
      <c r="M10032" s="7" t="s">
        <v>1982</v>
      </c>
      <c r="N10032" s="9" t="s">
        <v>19457</v>
      </c>
    </row>
    <row r="10033" spans="1:14">
      <c r="A10033" s="7" t="s">
        <v>19736</v>
      </c>
      <c r="B10033" s="7"/>
      <c r="C10033" s="7" t="s">
        <v>19981</v>
      </c>
      <c r="D10033" s="7" t="s">
        <v>19982</v>
      </c>
      <c r="E10033" s="7" t="s">
        <v>12629</v>
      </c>
      <c r="F10033" s="7"/>
      <c r="G10033" s="7"/>
      <c r="H10033" s="16" t="s">
        <v>1384</v>
      </c>
      <c r="I10033" s="16"/>
      <c r="J10033" s="15" t="s">
        <v>9143</v>
      </c>
      <c r="K10033" s="15" t="s">
        <v>19456</v>
      </c>
      <c r="L10033" s="15" t="s">
        <v>19739</v>
      </c>
      <c r="M10033" s="7" t="s">
        <v>1982</v>
      </c>
      <c r="N10033" s="9" t="s">
        <v>19457</v>
      </c>
    </row>
    <row r="10034" spans="1:14">
      <c r="A10034" s="7" t="s">
        <v>19736</v>
      </c>
      <c r="B10034" s="7"/>
      <c r="C10034" s="7" t="s">
        <v>19983</v>
      </c>
      <c r="D10034" s="7" t="s">
        <v>19984</v>
      </c>
      <c r="E10034" s="7" t="s">
        <v>12629</v>
      </c>
      <c r="F10034" s="7"/>
      <c r="G10034" s="7"/>
      <c r="H10034" s="16" t="s">
        <v>1384</v>
      </c>
      <c r="I10034" s="16"/>
      <c r="J10034" s="15" t="s">
        <v>9143</v>
      </c>
      <c r="K10034" s="15" t="s">
        <v>19456</v>
      </c>
      <c r="L10034" s="15" t="s">
        <v>19739</v>
      </c>
      <c r="M10034" s="7" t="s">
        <v>1982</v>
      </c>
      <c r="N10034" s="9" t="s">
        <v>19457</v>
      </c>
    </row>
    <row r="10035" spans="1:14">
      <c r="A10035" s="7" t="s">
        <v>19736</v>
      </c>
      <c r="B10035" s="7"/>
      <c r="C10035" s="7" t="s">
        <v>19985</v>
      </c>
      <c r="D10035" s="7" t="s">
        <v>19986</v>
      </c>
      <c r="E10035" s="7" t="s">
        <v>12629</v>
      </c>
      <c r="F10035" s="7"/>
      <c r="G10035" s="7"/>
      <c r="H10035" s="16" t="s">
        <v>1384</v>
      </c>
      <c r="I10035" s="16"/>
      <c r="J10035" s="15" t="s">
        <v>9143</v>
      </c>
      <c r="K10035" s="15" t="s">
        <v>19456</v>
      </c>
      <c r="L10035" s="15" t="s">
        <v>19739</v>
      </c>
      <c r="M10035" s="7"/>
      <c r="N10035" s="9" t="s">
        <v>19457</v>
      </c>
    </row>
    <row r="10036" spans="1:14">
      <c r="A10036" s="7" t="s">
        <v>19736</v>
      </c>
      <c r="B10036" s="7"/>
      <c r="C10036" s="7" t="s">
        <v>19987</v>
      </c>
      <c r="D10036" s="7" t="s">
        <v>19988</v>
      </c>
      <c r="E10036" s="7" t="s">
        <v>12629</v>
      </c>
      <c r="F10036" s="7"/>
      <c r="G10036" s="7"/>
      <c r="H10036" s="16" t="s">
        <v>1384</v>
      </c>
      <c r="I10036" s="16"/>
      <c r="J10036" s="15" t="s">
        <v>9143</v>
      </c>
      <c r="K10036" s="15" t="s">
        <v>19456</v>
      </c>
      <c r="L10036" s="15" t="s">
        <v>19739</v>
      </c>
      <c r="M10036" s="7" t="s">
        <v>1982</v>
      </c>
      <c r="N10036" s="9" t="s">
        <v>19457</v>
      </c>
    </row>
    <row r="10037" spans="1:14">
      <c r="A10037" s="7" t="s">
        <v>19736</v>
      </c>
      <c r="B10037" s="7"/>
      <c r="C10037" s="7" t="s">
        <v>19989</v>
      </c>
      <c r="D10037" s="7" t="s">
        <v>19990</v>
      </c>
      <c r="E10037" s="7" t="s">
        <v>12629</v>
      </c>
      <c r="F10037" s="7"/>
      <c r="G10037" s="7"/>
      <c r="H10037" s="16" t="s">
        <v>1384</v>
      </c>
      <c r="I10037" s="16"/>
      <c r="J10037" s="15" t="s">
        <v>9143</v>
      </c>
      <c r="K10037" s="15" t="s">
        <v>19456</v>
      </c>
      <c r="L10037" s="15" t="s">
        <v>19739</v>
      </c>
      <c r="M10037" s="7" t="s">
        <v>1982</v>
      </c>
      <c r="N10037" s="9" t="s">
        <v>19457</v>
      </c>
    </row>
    <row r="10038" spans="1:14">
      <c r="A10038" s="7" t="s">
        <v>19736</v>
      </c>
      <c r="B10038" s="7"/>
      <c r="C10038" s="7" t="s">
        <v>19991</v>
      </c>
      <c r="D10038" s="7" t="s">
        <v>19992</v>
      </c>
      <c r="E10038" s="7" t="s">
        <v>12629</v>
      </c>
      <c r="F10038" s="7"/>
      <c r="G10038" s="7"/>
      <c r="H10038" s="16" t="s">
        <v>1384</v>
      </c>
      <c r="I10038" s="16"/>
      <c r="J10038" s="15" t="s">
        <v>9143</v>
      </c>
      <c r="K10038" s="15" t="s">
        <v>19456</v>
      </c>
      <c r="L10038" s="15" t="s">
        <v>19739</v>
      </c>
      <c r="M10038" s="7"/>
      <c r="N10038" s="9" t="s">
        <v>19457</v>
      </c>
    </row>
    <row r="10039" spans="1:14">
      <c r="A10039" s="7" t="s">
        <v>19736</v>
      </c>
      <c r="B10039" s="7"/>
      <c r="C10039" s="7" t="s">
        <v>19993</v>
      </c>
      <c r="D10039" s="7" t="s">
        <v>19994</v>
      </c>
      <c r="E10039" s="7" t="s">
        <v>12629</v>
      </c>
      <c r="F10039" s="7"/>
      <c r="G10039" s="7"/>
      <c r="H10039" s="16" t="s">
        <v>1384</v>
      </c>
      <c r="I10039" s="16"/>
      <c r="J10039" s="15" t="s">
        <v>9143</v>
      </c>
      <c r="K10039" s="15" t="s">
        <v>19456</v>
      </c>
      <c r="L10039" s="15" t="s">
        <v>19739</v>
      </c>
      <c r="M10039" s="7"/>
      <c r="N10039" s="9" t="s">
        <v>19457</v>
      </c>
    </row>
    <row r="10040" spans="1:14">
      <c r="A10040" s="7" t="s">
        <v>19736</v>
      </c>
      <c r="B10040" s="7"/>
      <c r="C10040" s="7" t="s">
        <v>19995</v>
      </c>
      <c r="D10040" s="7" t="s">
        <v>19996</v>
      </c>
      <c r="E10040" s="7" t="s">
        <v>12629</v>
      </c>
      <c r="F10040" s="7"/>
      <c r="G10040" s="7"/>
      <c r="H10040" s="16" t="s">
        <v>1384</v>
      </c>
      <c r="I10040" s="16"/>
      <c r="J10040" s="15" t="s">
        <v>9143</v>
      </c>
      <c r="K10040" s="15" t="s">
        <v>19456</v>
      </c>
      <c r="L10040" s="15" t="s">
        <v>19739</v>
      </c>
      <c r="M10040" s="7" t="s">
        <v>1982</v>
      </c>
      <c r="N10040" s="9" t="s">
        <v>19457</v>
      </c>
    </row>
    <row r="10041" spans="1:14">
      <c r="A10041" s="7" t="s">
        <v>19736</v>
      </c>
      <c r="B10041" s="7"/>
      <c r="C10041" s="7" t="s">
        <v>19997</v>
      </c>
      <c r="D10041" s="7" t="s">
        <v>19998</v>
      </c>
      <c r="E10041" s="7" t="s">
        <v>12629</v>
      </c>
      <c r="F10041" s="7"/>
      <c r="G10041" s="7"/>
      <c r="H10041" s="16" t="s">
        <v>1384</v>
      </c>
      <c r="I10041" s="16"/>
      <c r="J10041" s="15" t="s">
        <v>9143</v>
      </c>
      <c r="K10041" s="15" t="s">
        <v>19456</v>
      </c>
      <c r="L10041" s="15" t="s">
        <v>19739</v>
      </c>
      <c r="M10041" s="7"/>
      <c r="N10041" s="9" t="s">
        <v>19457</v>
      </c>
    </row>
    <row r="10042" spans="1:14">
      <c r="A10042" s="7" t="s">
        <v>19736</v>
      </c>
      <c r="B10042" s="7"/>
      <c r="C10042" s="7" t="s">
        <v>19999</v>
      </c>
      <c r="D10042" s="7" t="s">
        <v>20000</v>
      </c>
      <c r="E10042" s="7" t="s">
        <v>12629</v>
      </c>
      <c r="F10042" s="7"/>
      <c r="G10042" s="7"/>
      <c r="H10042" s="16" t="s">
        <v>1384</v>
      </c>
      <c r="I10042" s="16"/>
      <c r="J10042" s="15" t="s">
        <v>9143</v>
      </c>
      <c r="K10042" s="15" t="s">
        <v>19456</v>
      </c>
      <c r="L10042" s="15" t="s">
        <v>19739</v>
      </c>
      <c r="M10042" s="7" t="s">
        <v>1982</v>
      </c>
      <c r="N10042" s="9" t="s">
        <v>19457</v>
      </c>
    </row>
    <row r="10043" spans="1:14">
      <c r="A10043" s="7" t="s">
        <v>19736</v>
      </c>
      <c r="B10043" s="7"/>
      <c r="C10043" s="7" t="s">
        <v>20001</v>
      </c>
      <c r="D10043" s="7" t="s">
        <v>20002</v>
      </c>
      <c r="E10043" s="7" t="s">
        <v>12629</v>
      </c>
      <c r="F10043" s="7"/>
      <c r="G10043" s="7"/>
      <c r="H10043" s="16" t="s">
        <v>1384</v>
      </c>
      <c r="I10043" s="16"/>
      <c r="J10043" s="15" t="s">
        <v>9143</v>
      </c>
      <c r="K10043" s="15" t="s">
        <v>19456</v>
      </c>
      <c r="L10043" s="15" t="s">
        <v>19739</v>
      </c>
      <c r="M10043" s="7" t="s">
        <v>1982</v>
      </c>
      <c r="N10043" s="9" t="s">
        <v>19457</v>
      </c>
    </row>
    <row r="10044" spans="1:14">
      <c r="A10044" s="7" t="s">
        <v>19736</v>
      </c>
      <c r="B10044" s="7"/>
      <c r="C10044" s="7" t="s">
        <v>20003</v>
      </c>
      <c r="D10044" s="7" t="s">
        <v>20004</v>
      </c>
      <c r="E10044" s="7" t="s">
        <v>12629</v>
      </c>
      <c r="F10044" s="7"/>
      <c r="G10044" s="7"/>
      <c r="H10044" s="16" t="s">
        <v>1384</v>
      </c>
      <c r="I10044" s="16"/>
      <c r="J10044" s="15" t="s">
        <v>9143</v>
      </c>
      <c r="K10044" s="15" t="s">
        <v>19456</v>
      </c>
      <c r="L10044" s="15" t="s">
        <v>19739</v>
      </c>
      <c r="M10044" s="7"/>
      <c r="N10044" s="9" t="s">
        <v>19457</v>
      </c>
    </row>
    <row r="10045" spans="1:14">
      <c r="A10045" s="7" t="s">
        <v>19736</v>
      </c>
      <c r="B10045" s="7"/>
      <c r="C10045" s="7" t="s">
        <v>20005</v>
      </c>
      <c r="D10045" s="7" t="s">
        <v>20006</v>
      </c>
      <c r="E10045" s="7" t="s">
        <v>12629</v>
      </c>
      <c r="F10045" s="7"/>
      <c r="G10045" s="7"/>
      <c r="H10045" s="16" t="s">
        <v>1384</v>
      </c>
      <c r="I10045" s="16"/>
      <c r="J10045" s="15" t="s">
        <v>9143</v>
      </c>
      <c r="K10045" s="15" t="s">
        <v>19456</v>
      </c>
      <c r="L10045" s="15" t="s">
        <v>19739</v>
      </c>
      <c r="M10045" s="7" t="s">
        <v>1982</v>
      </c>
      <c r="N10045" s="9" t="s">
        <v>19457</v>
      </c>
    </row>
    <row r="10046" spans="1:14">
      <c r="A10046" s="7" t="s">
        <v>19736</v>
      </c>
      <c r="B10046" s="7"/>
      <c r="C10046" s="7" t="s">
        <v>20007</v>
      </c>
      <c r="D10046" s="7" t="s">
        <v>20008</v>
      </c>
      <c r="E10046" s="7" t="s">
        <v>12629</v>
      </c>
      <c r="F10046" s="7"/>
      <c r="G10046" s="7"/>
      <c r="H10046" s="16" t="s">
        <v>1384</v>
      </c>
      <c r="I10046" s="16"/>
      <c r="J10046" s="15" t="s">
        <v>9143</v>
      </c>
      <c r="K10046" s="15" t="s">
        <v>19456</v>
      </c>
      <c r="L10046" s="15" t="s">
        <v>19739</v>
      </c>
      <c r="M10046" s="7" t="s">
        <v>1982</v>
      </c>
      <c r="N10046" s="9" t="s">
        <v>19457</v>
      </c>
    </row>
    <row r="10047" spans="1:14">
      <c r="A10047" s="7" t="s">
        <v>19736</v>
      </c>
      <c r="B10047" s="7"/>
      <c r="C10047" s="7" t="s">
        <v>20009</v>
      </c>
      <c r="D10047" s="7" t="s">
        <v>20010</v>
      </c>
      <c r="E10047" s="7" t="s">
        <v>12629</v>
      </c>
      <c r="F10047" s="7"/>
      <c r="G10047" s="7"/>
      <c r="H10047" s="16" t="s">
        <v>1384</v>
      </c>
      <c r="I10047" s="16"/>
      <c r="J10047" s="15" t="s">
        <v>9143</v>
      </c>
      <c r="K10047" s="15" t="s">
        <v>19456</v>
      </c>
      <c r="L10047" s="15" t="s">
        <v>19739</v>
      </c>
      <c r="M10047" s="7" t="s">
        <v>1982</v>
      </c>
      <c r="N10047" s="9" t="s">
        <v>19457</v>
      </c>
    </row>
    <row r="10048" spans="1:14">
      <c r="A10048" s="7" t="s">
        <v>19736</v>
      </c>
      <c r="B10048" s="7"/>
      <c r="C10048" s="7" t="s">
        <v>20011</v>
      </c>
      <c r="D10048" s="7" t="s">
        <v>20012</v>
      </c>
      <c r="E10048" s="7" t="s">
        <v>12629</v>
      </c>
      <c r="F10048" s="7"/>
      <c r="G10048" s="7"/>
      <c r="H10048" s="16" t="s">
        <v>1384</v>
      </c>
      <c r="I10048" s="16"/>
      <c r="J10048" s="15" t="s">
        <v>9143</v>
      </c>
      <c r="K10048" s="15" t="s">
        <v>19456</v>
      </c>
      <c r="L10048" s="15" t="s">
        <v>19739</v>
      </c>
      <c r="M10048" s="7" t="s">
        <v>1982</v>
      </c>
      <c r="N10048" s="9" t="s">
        <v>19457</v>
      </c>
    </row>
    <row r="10049" spans="1:14">
      <c r="A10049" s="7" t="s">
        <v>19736</v>
      </c>
      <c r="B10049" s="7"/>
      <c r="C10049" s="8" t="s">
        <v>20013</v>
      </c>
      <c r="D10049" s="8" t="s">
        <v>20014</v>
      </c>
      <c r="E10049" s="7" t="s">
        <v>12629</v>
      </c>
      <c r="F10049" s="8"/>
      <c r="G10049" s="8"/>
      <c r="H10049" s="16" t="s">
        <v>1384</v>
      </c>
      <c r="I10049" s="16"/>
      <c r="J10049" s="15" t="s">
        <v>9143</v>
      </c>
      <c r="K10049" s="15" t="s">
        <v>19456</v>
      </c>
      <c r="L10049" s="15" t="s">
        <v>19739</v>
      </c>
      <c r="M10049" s="7" t="s">
        <v>1982</v>
      </c>
      <c r="N10049" s="9" t="s">
        <v>19457</v>
      </c>
    </row>
    <row r="10050" spans="1:14">
      <c r="A10050" s="7" t="s">
        <v>19736</v>
      </c>
      <c r="B10050" s="7"/>
      <c r="C10050" s="8" t="s">
        <v>20015</v>
      </c>
      <c r="D10050" s="8" t="s">
        <v>20016</v>
      </c>
      <c r="E10050" s="7" t="s">
        <v>12629</v>
      </c>
      <c r="F10050" s="8"/>
      <c r="G10050" s="8"/>
      <c r="H10050" s="16" t="s">
        <v>1384</v>
      </c>
      <c r="I10050" s="16"/>
      <c r="J10050" s="15" t="s">
        <v>9143</v>
      </c>
      <c r="K10050" s="15" t="s">
        <v>19456</v>
      </c>
      <c r="L10050" s="15" t="s">
        <v>19739</v>
      </c>
      <c r="M10050" s="7" t="s">
        <v>1982</v>
      </c>
      <c r="N10050" s="9" t="s">
        <v>19457</v>
      </c>
    </row>
    <row r="10051" spans="1:14">
      <c r="A10051" s="7" t="s">
        <v>19736</v>
      </c>
      <c r="B10051" s="7"/>
      <c r="C10051" s="7" t="s">
        <v>20017</v>
      </c>
      <c r="D10051" s="7" t="s">
        <v>20018</v>
      </c>
      <c r="E10051" s="7" t="s">
        <v>12629</v>
      </c>
      <c r="F10051" s="7"/>
      <c r="G10051" s="7"/>
      <c r="H10051" s="16" t="s">
        <v>1384</v>
      </c>
      <c r="I10051" s="16"/>
      <c r="J10051" s="15" t="s">
        <v>9143</v>
      </c>
      <c r="K10051" s="15" t="s">
        <v>19456</v>
      </c>
      <c r="L10051" s="15" t="s">
        <v>19739</v>
      </c>
      <c r="M10051" s="7" t="s">
        <v>1982</v>
      </c>
      <c r="N10051" s="9" t="s">
        <v>19457</v>
      </c>
    </row>
    <row r="10052" spans="1:14">
      <c r="A10052" s="7" t="s">
        <v>19736</v>
      </c>
      <c r="B10052" s="7"/>
      <c r="C10052" s="7" t="s">
        <v>20019</v>
      </c>
      <c r="D10052" s="7" t="s">
        <v>20020</v>
      </c>
      <c r="E10052" s="7" t="s">
        <v>12629</v>
      </c>
      <c r="F10052" s="7"/>
      <c r="G10052" s="7"/>
      <c r="H10052" s="16" t="s">
        <v>1384</v>
      </c>
      <c r="I10052" s="16"/>
      <c r="J10052" s="15" t="s">
        <v>9143</v>
      </c>
      <c r="K10052" s="15" t="s">
        <v>19456</v>
      </c>
      <c r="L10052" s="15" t="s">
        <v>19739</v>
      </c>
      <c r="M10052" s="7" t="s">
        <v>1982</v>
      </c>
      <c r="N10052" s="9" t="s">
        <v>19457</v>
      </c>
    </row>
    <row r="10053" spans="1:14">
      <c r="A10053" s="7" t="s">
        <v>19736</v>
      </c>
      <c r="B10053" s="8"/>
      <c r="C10053" s="8" t="s">
        <v>20021</v>
      </c>
      <c r="D10053" s="8" t="s">
        <v>20022</v>
      </c>
      <c r="E10053" s="7" t="s">
        <v>12629</v>
      </c>
      <c r="F10053" s="8"/>
      <c r="G10053" s="8"/>
      <c r="H10053" s="16" t="s">
        <v>1384</v>
      </c>
      <c r="I10053" s="16"/>
      <c r="J10053" s="15" t="s">
        <v>9143</v>
      </c>
      <c r="K10053" s="15" t="s">
        <v>19456</v>
      </c>
      <c r="L10053" s="15" t="s">
        <v>19739</v>
      </c>
      <c r="M10053" s="7" t="s">
        <v>1982</v>
      </c>
      <c r="N10053" s="9" t="s">
        <v>19457</v>
      </c>
    </row>
    <row r="10054" spans="1:14">
      <c r="A10054" s="7" t="s">
        <v>19736</v>
      </c>
      <c r="B10054" s="7"/>
      <c r="C10054" s="8" t="s">
        <v>20023</v>
      </c>
      <c r="D10054" s="8" t="s">
        <v>20024</v>
      </c>
      <c r="E10054" s="7" t="s">
        <v>12629</v>
      </c>
      <c r="F10054" s="8"/>
      <c r="G10054" s="8"/>
      <c r="H10054" s="16" t="s">
        <v>1384</v>
      </c>
      <c r="I10054" s="16"/>
      <c r="J10054" s="15" t="s">
        <v>9143</v>
      </c>
      <c r="K10054" s="15" t="s">
        <v>19456</v>
      </c>
      <c r="L10054" s="15" t="s">
        <v>19739</v>
      </c>
      <c r="M10054" s="7" t="s">
        <v>1982</v>
      </c>
      <c r="N10054" s="9" t="s">
        <v>19457</v>
      </c>
    </row>
    <row r="10055" spans="1:14">
      <c r="A10055" s="7" t="s">
        <v>19736</v>
      </c>
      <c r="B10055" s="7"/>
      <c r="C10055" s="7" t="s">
        <v>20025</v>
      </c>
      <c r="D10055" s="7" t="s">
        <v>20026</v>
      </c>
      <c r="E10055" s="7" t="s">
        <v>12629</v>
      </c>
      <c r="F10055" s="7"/>
      <c r="G10055" s="7"/>
      <c r="H10055" s="16" t="s">
        <v>1384</v>
      </c>
      <c r="I10055" s="16"/>
      <c r="J10055" s="15" t="s">
        <v>9143</v>
      </c>
      <c r="K10055" s="15" t="s">
        <v>19456</v>
      </c>
      <c r="L10055" s="15" t="s">
        <v>19739</v>
      </c>
      <c r="M10055" s="7" t="s">
        <v>1982</v>
      </c>
      <c r="N10055" s="9" t="s">
        <v>19457</v>
      </c>
    </row>
    <row r="10056" spans="1:14">
      <c r="A10056" s="7" t="s">
        <v>19736</v>
      </c>
      <c r="B10056" s="7"/>
      <c r="C10056" s="7" t="s">
        <v>20027</v>
      </c>
      <c r="D10056" s="7" t="s">
        <v>20028</v>
      </c>
      <c r="E10056" s="7" t="s">
        <v>12629</v>
      </c>
      <c r="F10056" s="7"/>
      <c r="G10056" s="7"/>
      <c r="H10056" s="16" t="s">
        <v>1384</v>
      </c>
      <c r="I10056" s="16"/>
      <c r="J10056" s="15" t="s">
        <v>9143</v>
      </c>
      <c r="K10056" s="15" t="s">
        <v>19456</v>
      </c>
      <c r="L10056" s="15" t="s">
        <v>19739</v>
      </c>
      <c r="M10056" s="7" t="s">
        <v>1982</v>
      </c>
      <c r="N10056" s="9" t="s">
        <v>19457</v>
      </c>
    </row>
    <row r="10057" spans="1:14">
      <c r="A10057" s="7" t="s">
        <v>19736</v>
      </c>
      <c r="B10057" s="7"/>
      <c r="C10057" s="7" t="s">
        <v>20029</v>
      </c>
      <c r="D10057" s="7" t="s">
        <v>20030</v>
      </c>
      <c r="E10057" s="7" t="s">
        <v>12629</v>
      </c>
      <c r="F10057" s="7"/>
      <c r="G10057" s="7"/>
      <c r="H10057" s="16" t="s">
        <v>1384</v>
      </c>
      <c r="I10057" s="16"/>
      <c r="J10057" s="15" t="s">
        <v>9143</v>
      </c>
      <c r="K10057" s="15" t="s">
        <v>19456</v>
      </c>
      <c r="L10057" s="15" t="s">
        <v>19739</v>
      </c>
      <c r="M10057" s="7" t="s">
        <v>1982</v>
      </c>
      <c r="N10057" s="9" t="s">
        <v>19457</v>
      </c>
    </row>
    <row r="10058" spans="1:14">
      <c r="A10058" s="7" t="s">
        <v>19736</v>
      </c>
      <c r="B10058" s="7"/>
      <c r="C10058" s="7" t="s">
        <v>20031</v>
      </c>
      <c r="D10058" s="7" t="s">
        <v>20032</v>
      </c>
      <c r="E10058" s="7" t="s">
        <v>12629</v>
      </c>
      <c r="F10058" s="7"/>
      <c r="G10058" s="7"/>
      <c r="H10058" s="16" t="s">
        <v>1384</v>
      </c>
      <c r="I10058" s="16"/>
      <c r="J10058" s="15" t="s">
        <v>9143</v>
      </c>
      <c r="K10058" s="15" t="s">
        <v>19456</v>
      </c>
      <c r="L10058" s="15" t="s">
        <v>19739</v>
      </c>
      <c r="M10058" s="7" t="s">
        <v>1982</v>
      </c>
      <c r="N10058" s="9" t="s">
        <v>19457</v>
      </c>
    </row>
    <row r="10059" spans="1:14">
      <c r="A10059" s="7" t="s">
        <v>19736</v>
      </c>
      <c r="B10059" s="7"/>
      <c r="C10059" s="7" t="s">
        <v>20033</v>
      </c>
      <c r="D10059" s="7" t="s">
        <v>20034</v>
      </c>
      <c r="E10059" s="7" t="s">
        <v>12629</v>
      </c>
      <c r="F10059" s="7"/>
      <c r="G10059" s="7"/>
      <c r="H10059" s="16" t="s">
        <v>1384</v>
      </c>
      <c r="I10059" s="16"/>
      <c r="J10059" s="15" t="s">
        <v>9143</v>
      </c>
      <c r="K10059" s="15" t="s">
        <v>19456</v>
      </c>
      <c r="L10059" s="15" t="s">
        <v>19739</v>
      </c>
      <c r="M10059" s="7"/>
      <c r="N10059" s="9" t="s">
        <v>19457</v>
      </c>
    </row>
    <row r="10060" spans="1:14">
      <c r="A10060" s="7" t="s">
        <v>19736</v>
      </c>
      <c r="B10060" s="7"/>
      <c r="C10060" s="7" t="s">
        <v>20035</v>
      </c>
      <c r="D10060" s="7" t="s">
        <v>20036</v>
      </c>
      <c r="E10060" s="7" t="s">
        <v>12629</v>
      </c>
      <c r="F10060" s="7"/>
      <c r="G10060" s="7"/>
      <c r="H10060" s="16" t="s">
        <v>1384</v>
      </c>
      <c r="I10060" s="16"/>
      <c r="J10060" s="15" t="s">
        <v>9143</v>
      </c>
      <c r="K10060" s="15" t="s">
        <v>19456</v>
      </c>
      <c r="L10060" s="15" t="s">
        <v>19739</v>
      </c>
      <c r="M10060" s="7"/>
      <c r="N10060" s="9" t="s">
        <v>19457</v>
      </c>
    </row>
    <row r="10061" spans="1:14">
      <c r="A10061" s="7" t="s">
        <v>19736</v>
      </c>
      <c r="B10061" s="7"/>
      <c r="C10061" s="7" t="s">
        <v>20037</v>
      </c>
      <c r="D10061" s="7" t="s">
        <v>20038</v>
      </c>
      <c r="E10061" s="7" t="s">
        <v>12629</v>
      </c>
      <c r="F10061" s="7"/>
      <c r="G10061" s="7"/>
      <c r="H10061" s="16" t="s">
        <v>1384</v>
      </c>
      <c r="I10061" s="16"/>
      <c r="J10061" s="15" t="s">
        <v>9143</v>
      </c>
      <c r="K10061" s="15" t="s">
        <v>19456</v>
      </c>
      <c r="L10061" s="15" t="s">
        <v>19739</v>
      </c>
      <c r="M10061" s="7"/>
      <c r="N10061" s="9" t="s">
        <v>19457</v>
      </c>
    </row>
    <row r="10062" spans="1:14">
      <c r="A10062" s="7" t="s">
        <v>19736</v>
      </c>
      <c r="B10062" s="7"/>
      <c r="C10062" s="7" t="s">
        <v>20039</v>
      </c>
      <c r="D10062" s="7" t="s">
        <v>20040</v>
      </c>
      <c r="E10062" s="7" t="s">
        <v>12629</v>
      </c>
      <c r="F10062" s="7"/>
      <c r="G10062" s="7"/>
      <c r="H10062" s="16" t="s">
        <v>1384</v>
      </c>
      <c r="I10062" s="16"/>
      <c r="J10062" s="15" t="s">
        <v>9143</v>
      </c>
      <c r="K10062" s="15" t="s">
        <v>19456</v>
      </c>
      <c r="L10062" s="15" t="s">
        <v>19739</v>
      </c>
      <c r="M10062" s="7"/>
      <c r="N10062" s="9" t="s">
        <v>19457</v>
      </c>
    </row>
    <row r="10063" spans="1:14">
      <c r="A10063" s="7" t="s">
        <v>19736</v>
      </c>
      <c r="B10063" s="7"/>
      <c r="C10063" s="7" t="s">
        <v>20041</v>
      </c>
      <c r="D10063" s="7" t="s">
        <v>20042</v>
      </c>
      <c r="E10063" s="7" t="s">
        <v>12629</v>
      </c>
      <c r="F10063" s="7"/>
      <c r="G10063" s="7"/>
      <c r="H10063" s="16" t="s">
        <v>1384</v>
      </c>
      <c r="I10063" s="16"/>
      <c r="J10063" s="15" t="s">
        <v>9143</v>
      </c>
      <c r="K10063" s="15" t="s">
        <v>19456</v>
      </c>
      <c r="L10063" s="15" t="s">
        <v>19739</v>
      </c>
      <c r="M10063" s="7"/>
      <c r="N10063" s="9" t="s">
        <v>19457</v>
      </c>
    </row>
    <row r="10064" spans="1:14">
      <c r="A10064" s="7" t="s">
        <v>19736</v>
      </c>
      <c r="B10064" s="7"/>
      <c r="C10064" s="7" t="s">
        <v>20043</v>
      </c>
      <c r="D10064" s="7" t="s">
        <v>20044</v>
      </c>
      <c r="E10064" s="7" t="s">
        <v>12629</v>
      </c>
      <c r="F10064" s="7"/>
      <c r="G10064" s="7"/>
      <c r="H10064" s="16" t="s">
        <v>1384</v>
      </c>
      <c r="I10064" s="16"/>
      <c r="J10064" s="15" t="s">
        <v>9143</v>
      </c>
      <c r="K10064" s="15" t="s">
        <v>19456</v>
      </c>
      <c r="L10064" s="15" t="s">
        <v>19739</v>
      </c>
      <c r="M10064" s="7"/>
      <c r="N10064" s="9" t="s">
        <v>19457</v>
      </c>
    </row>
    <row r="10065" spans="1:14">
      <c r="A10065" s="7" t="s">
        <v>19736</v>
      </c>
      <c r="B10065" s="7"/>
      <c r="C10065" s="7" t="s">
        <v>20045</v>
      </c>
      <c r="D10065" s="7" t="s">
        <v>20046</v>
      </c>
      <c r="E10065" s="7" t="s">
        <v>12629</v>
      </c>
      <c r="F10065" s="7"/>
      <c r="G10065" s="7"/>
      <c r="H10065" s="16" t="s">
        <v>1384</v>
      </c>
      <c r="I10065" s="16"/>
      <c r="J10065" s="15" t="s">
        <v>9143</v>
      </c>
      <c r="K10065" s="15" t="s">
        <v>19456</v>
      </c>
      <c r="L10065" s="15" t="s">
        <v>19739</v>
      </c>
      <c r="M10065" s="7"/>
      <c r="N10065" s="9" t="s">
        <v>19457</v>
      </c>
    </row>
    <row r="10066" spans="1:14">
      <c r="A10066" s="7" t="s">
        <v>19736</v>
      </c>
      <c r="B10066" s="7"/>
      <c r="C10066" s="7" t="s">
        <v>20047</v>
      </c>
      <c r="D10066" s="7" t="s">
        <v>20048</v>
      </c>
      <c r="E10066" s="7" t="s">
        <v>12629</v>
      </c>
      <c r="F10066" s="7"/>
      <c r="G10066" s="7"/>
      <c r="H10066" s="16" t="s">
        <v>1384</v>
      </c>
      <c r="I10066" s="16"/>
      <c r="J10066" s="15" t="s">
        <v>9143</v>
      </c>
      <c r="K10066" s="15" t="s">
        <v>19456</v>
      </c>
      <c r="L10066" s="15" t="s">
        <v>19739</v>
      </c>
      <c r="M10066" s="7"/>
      <c r="N10066" s="9" t="s">
        <v>19457</v>
      </c>
    </row>
    <row r="10067" spans="1:14">
      <c r="A10067" s="7" t="s">
        <v>19736</v>
      </c>
      <c r="B10067" s="7"/>
      <c r="C10067" s="7" t="s">
        <v>20049</v>
      </c>
      <c r="D10067" s="7" t="s">
        <v>20050</v>
      </c>
      <c r="E10067" s="7" t="s">
        <v>12629</v>
      </c>
      <c r="F10067" s="7"/>
      <c r="G10067" s="7"/>
      <c r="H10067" s="16" t="s">
        <v>1384</v>
      </c>
      <c r="I10067" s="16"/>
      <c r="J10067" s="15" t="s">
        <v>9143</v>
      </c>
      <c r="K10067" s="15" t="s">
        <v>19456</v>
      </c>
      <c r="L10067" s="15" t="s">
        <v>19739</v>
      </c>
      <c r="M10067" s="7" t="s">
        <v>1982</v>
      </c>
      <c r="N10067" s="9" t="s">
        <v>19457</v>
      </c>
    </row>
    <row r="10068" spans="1:14">
      <c r="A10068" s="7" t="s">
        <v>19736</v>
      </c>
      <c r="B10068" s="7"/>
      <c r="C10068" s="7" t="s">
        <v>20051</v>
      </c>
      <c r="D10068" s="7" t="s">
        <v>20052</v>
      </c>
      <c r="E10068" s="7" t="s">
        <v>12629</v>
      </c>
      <c r="F10068" s="7"/>
      <c r="G10068" s="7"/>
      <c r="H10068" s="16" t="s">
        <v>1384</v>
      </c>
      <c r="I10068" s="16"/>
      <c r="J10068" s="15" t="s">
        <v>9143</v>
      </c>
      <c r="K10068" s="15" t="s">
        <v>19456</v>
      </c>
      <c r="L10068" s="15" t="s">
        <v>19739</v>
      </c>
      <c r="M10068" s="7"/>
      <c r="N10068" s="9" t="s">
        <v>19457</v>
      </c>
    </row>
    <row r="10069" spans="1:14">
      <c r="A10069" s="7" t="s">
        <v>19736</v>
      </c>
      <c r="B10069" s="7"/>
      <c r="C10069" s="7" t="s">
        <v>20053</v>
      </c>
      <c r="D10069" s="7" t="s">
        <v>20054</v>
      </c>
      <c r="E10069" s="7" t="s">
        <v>12629</v>
      </c>
      <c r="F10069" s="7"/>
      <c r="G10069" s="7"/>
      <c r="H10069" s="16" t="s">
        <v>1384</v>
      </c>
      <c r="I10069" s="16"/>
      <c r="J10069" s="15" t="s">
        <v>9143</v>
      </c>
      <c r="K10069" s="15" t="s">
        <v>19456</v>
      </c>
      <c r="L10069" s="15" t="s">
        <v>19739</v>
      </c>
      <c r="M10069" s="7"/>
      <c r="N10069" s="9" t="s">
        <v>19457</v>
      </c>
    </row>
    <row r="10070" spans="1:14">
      <c r="A10070" s="7" t="s">
        <v>19736</v>
      </c>
      <c r="B10070" s="7"/>
      <c r="C10070" s="7" t="s">
        <v>20055</v>
      </c>
      <c r="D10070" s="7" t="s">
        <v>20056</v>
      </c>
      <c r="E10070" s="7" t="s">
        <v>12629</v>
      </c>
      <c r="F10070" s="7"/>
      <c r="G10070" s="7"/>
      <c r="H10070" s="16" t="s">
        <v>1384</v>
      </c>
      <c r="I10070" s="16"/>
      <c r="J10070" s="15" t="s">
        <v>9143</v>
      </c>
      <c r="K10070" s="15" t="s">
        <v>19456</v>
      </c>
      <c r="L10070" s="15" t="s">
        <v>19739</v>
      </c>
      <c r="M10070" s="7"/>
      <c r="N10070" s="9" t="s">
        <v>19457</v>
      </c>
    </row>
    <row r="10071" spans="1:14">
      <c r="A10071" s="7" t="s">
        <v>19736</v>
      </c>
      <c r="B10071" s="7"/>
      <c r="C10071" s="7" t="s">
        <v>20057</v>
      </c>
      <c r="D10071" s="7" t="s">
        <v>20058</v>
      </c>
      <c r="E10071" s="7" t="s">
        <v>12629</v>
      </c>
      <c r="F10071" s="7"/>
      <c r="G10071" s="7"/>
      <c r="H10071" s="16" t="s">
        <v>1384</v>
      </c>
      <c r="I10071" s="16"/>
      <c r="J10071" s="15" t="s">
        <v>9143</v>
      </c>
      <c r="K10071" s="15" t="s">
        <v>19456</v>
      </c>
      <c r="L10071" s="15" t="s">
        <v>19739</v>
      </c>
      <c r="M10071" s="7" t="s">
        <v>1982</v>
      </c>
      <c r="N10071" s="9" t="s">
        <v>19457</v>
      </c>
    </row>
    <row r="10072" spans="1:14">
      <c r="A10072" s="7" t="s">
        <v>19736</v>
      </c>
      <c r="B10072" s="7"/>
      <c r="C10072" s="7" t="s">
        <v>20059</v>
      </c>
      <c r="D10072" s="7" t="s">
        <v>20060</v>
      </c>
      <c r="E10072" s="7" t="s">
        <v>12629</v>
      </c>
      <c r="F10072" s="7"/>
      <c r="G10072" s="7"/>
      <c r="H10072" s="16" t="s">
        <v>1384</v>
      </c>
      <c r="I10072" s="16"/>
      <c r="J10072" s="15" t="s">
        <v>9143</v>
      </c>
      <c r="K10072" s="15" t="s">
        <v>19456</v>
      </c>
      <c r="L10072" s="15" t="s">
        <v>19739</v>
      </c>
      <c r="M10072" s="7" t="s">
        <v>1982</v>
      </c>
      <c r="N10072" s="9" t="s">
        <v>19457</v>
      </c>
    </row>
    <row r="10073" spans="1:14">
      <c r="A10073" s="7" t="s">
        <v>19736</v>
      </c>
      <c r="B10073" s="7"/>
      <c r="C10073" s="7" t="s">
        <v>20061</v>
      </c>
      <c r="D10073" s="7" t="s">
        <v>20062</v>
      </c>
      <c r="E10073" s="7" t="s">
        <v>12629</v>
      </c>
      <c r="F10073" s="7"/>
      <c r="G10073" s="7"/>
      <c r="H10073" s="16" t="s">
        <v>1384</v>
      </c>
      <c r="I10073" s="16"/>
      <c r="J10073" s="15" t="s">
        <v>9143</v>
      </c>
      <c r="K10073" s="15" t="s">
        <v>19456</v>
      </c>
      <c r="L10073" s="15" t="s">
        <v>19739</v>
      </c>
      <c r="M10073" s="7" t="s">
        <v>1982</v>
      </c>
      <c r="N10073" s="9" t="s">
        <v>19457</v>
      </c>
    </row>
    <row r="10074" spans="1:14">
      <c r="A10074" s="7" t="s">
        <v>19736</v>
      </c>
      <c r="B10074" s="7"/>
      <c r="C10074" s="7" t="s">
        <v>20063</v>
      </c>
      <c r="D10074" s="7" t="s">
        <v>20064</v>
      </c>
      <c r="E10074" s="7" t="s">
        <v>12629</v>
      </c>
      <c r="F10074" s="7"/>
      <c r="G10074" s="7"/>
      <c r="H10074" s="16" t="s">
        <v>1384</v>
      </c>
      <c r="I10074" s="16"/>
      <c r="J10074" s="15" t="s">
        <v>9143</v>
      </c>
      <c r="K10074" s="15" t="s">
        <v>19456</v>
      </c>
      <c r="L10074" s="15" t="s">
        <v>19739</v>
      </c>
      <c r="M10074" s="7" t="s">
        <v>1982</v>
      </c>
      <c r="N10074" s="9" t="s">
        <v>19457</v>
      </c>
    </row>
    <row r="10075" spans="1:14">
      <c r="A10075" s="7" t="s">
        <v>19736</v>
      </c>
      <c r="B10075" s="7"/>
      <c r="C10075" s="7" t="s">
        <v>20065</v>
      </c>
      <c r="D10075" s="7" t="s">
        <v>20066</v>
      </c>
      <c r="E10075" s="7" t="s">
        <v>12629</v>
      </c>
      <c r="F10075" s="7"/>
      <c r="G10075" s="7"/>
      <c r="H10075" s="16" t="s">
        <v>1384</v>
      </c>
      <c r="I10075" s="16"/>
      <c r="J10075" s="15" t="s">
        <v>9143</v>
      </c>
      <c r="K10075" s="15" t="s">
        <v>19456</v>
      </c>
      <c r="L10075" s="15" t="s">
        <v>19739</v>
      </c>
      <c r="M10075" s="7" t="s">
        <v>1982</v>
      </c>
      <c r="N10075" s="9" t="s">
        <v>19457</v>
      </c>
    </row>
    <row r="10076" spans="1:14">
      <c r="A10076" s="7" t="s">
        <v>19736</v>
      </c>
      <c r="B10076" s="7"/>
      <c r="C10076" s="7" t="s">
        <v>20067</v>
      </c>
      <c r="D10076" s="7" t="s">
        <v>19156</v>
      </c>
      <c r="E10076" s="7" t="s">
        <v>12629</v>
      </c>
      <c r="F10076" s="7"/>
      <c r="G10076" s="7"/>
      <c r="H10076" s="16" t="s">
        <v>1384</v>
      </c>
      <c r="I10076" s="16"/>
      <c r="J10076" s="15" t="s">
        <v>9143</v>
      </c>
      <c r="K10076" s="15" t="s">
        <v>19456</v>
      </c>
      <c r="L10076" s="15" t="s">
        <v>19739</v>
      </c>
      <c r="M10076" s="7" t="s">
        <v>1982</v>
      </c>
      <c r="N10076" s="9" t="s">
        <v>19457</v>
      </c>
    </row>
    <row r="10077" spans="1:14">
      <c r="A10077" s="7" t="s">
        <v>19736</v>
      </c>
      <c r="B10077" s="7"/>
      <c r="C10077" s="8" t="s">
        <v>20068</v>
      </c>
      <c r="D10077" s="8" t="s">
        <v>20069</v>
      </c>
      <c r="E10077" s="7" t="s">
        <v>12629</v>
      </c>
      <c r="F10077" s="8"/>
      <c r="G10077" s="8"/>
      <c r="H10077" s="16" t="s">
        <v>1384</v>
      </c>
      <c r="I10077" s="16"/>
      <c r="J10077" s="15" t="s">
        <v>9143</v>
      </c>
      <c r="K10077" s="15" t="s">
        <v>19456</v>
      </c>
      <c r="L10077" s="15" t="s">
        <v>19739</v>
      </c>
      <c r="M10077" s="7" t="s">
        <v>20070</v>
      </c>
      <c r="N10077" s="9" t="s">
        <v>19457</v>
      </c>
    </row>
    <row r="10078" spans="1:14">
      <c r="A10078" s="7" t="s">
        <v>19736</v>
      </c>
      <c r="B10078" s="7"/>
      <c r="C10078" s="8" t="s">
        <v>20071</v>
      </c>
      <c r="D10078" s="8" t="s">
        <v>20072</v>
      </c>
      <c r="E10078" s="7" t="s">
        <v>12629</v>
      </c>
      <c r="F10078" s="8"/>
      <c r="G10078" s="8"/>
      <c r="H10078" s="16" t="s">
        <v>1384</v>
      </c>
      <c r="I10078" s="16"/>
      <c r="J10078" s="15" t="s">
        <v>9143</v>
      </c>
      <c r="K10078" s="15" t="s">
        <v>19456</v>
      </c>
      <c r="L10078" s="15" t="s">
        <v>19739</v>
      </c>
      <c r="M10078" s="7" t="s">
        <v>20070</v>
      </c>
      <c r="N10078" s="9" t="s">
        <v>19457</v>
      </c>
    </row>
    <row r="10079" spans="1:14">
      <c r="A10079" s="7" t="s">
        <v>19736</v>
      </c>
      <c r="B10079" s="7"/>
      <c r="C10079" s="7" t="s">
        <v>20073</v>
      </c>
      <c r="D10079" s="7" t="s">
        <v>20074</v>
      </c>
      <c r="E10079" s="7" t="s">
        <v>12629</v>
      </c>
      <c r="F10079" s="7"/>
      <c r="G10079" s="7"/>
      <c r="H10079" s="16" t="s">
        <v>1384</v>
      </c>
      <c r="I10079" s="16"/>
      <c r="J10079" s="15" t="s">
        <v>9143</v>
      </c>
      <c r="K10079" s="15" t="s">
        <v>19456</v>
      </c>
      <c r="L10079" s="15" t="s">
        <v>19739</v>
      </c>
      <c r="M10079" s="7" t="s">
        <v>1982</v>
      </c>
      <c r="N10079" s="9" t="s">
        <v>19457</v>
      </c>
    </row>
    <row r="10080" spans="1:14">
      <c r="A10080" s="7" t="s">
        <v>19736</v>
      </c>
      <c r="B10080" s="7"/>
      <c r="C10080" s="7" t="s">
        <v>20075</v>
      </c>
      <c r="D10080" s="7" t="s">
        <v>20076</v>
      </c>
      <c r="E10080" s="7" t="s">
        <v>12629</v>
      </c>
      <c r="F10080" s="7"/>
      <c r="G10080" s="7"/>
      <c r="H10080" s="16" t="s">
        <v>1384</v>
      </c>
      <c r="I10080" s="16"/>
      <c r="J10080" s="15" t="s">
        <v>9143</v>
      </c>
      <c r="K10080" s="15" t="s">
        <v>19456</v>
      </c>
      <c r="L10080" s="15" t="s">
        <v>19739</v>
      </c>
      <c r="M10080" s="7" t="s">
        <v>1982</v>
      </c>
      <c r="N10080" s="9" t="s">
        <v>19457</v>
      </c>
    </row>
    <row r="10081" spans="1:14">
      <c r="A10081" s="7" t="s">
        <v>19736</v>
      </c>
      <c r="B10081" s="7"/>
      <c r="C10081" s="8" t="s">
        <v>20077</v>
      </c>
      <c r="D10081" s="8" t="s">
        <v>20078</v>
      </c>
      <c r="E10081" s="7" t="s">
        <v>12629</v>
      </c>
      <c r="F10081" s="8"/>
      <c r="G10081" s="8"/>
      <c r="H10081" s="16" t="s">
        <v>1384</v>
      </c>
      <c r="I10081" s="16"/>
      <c r="J10081" s="15" t="s">
        <v>9143</v>
      </c>
      <c r="K10081" s="15" t="s">
        <v>19456</v>
      </c>
      <c r="L10081" s="15" t="s">
        <v>19739</v>
      </c>
      <c r="M10081" s="7" t="s">
        <v>20070</v>
      </c>
      <c r="N10081" s="9" t="s">
        <v>19457</v>
      </c>
    </row>
    <row r="10082" spans="1:14">
      <c r="A10082" s="7" t="s">
        <v>19736</v>
      </c>
      <c r="B10082" s="7"/>
      <c r="C10082" s="7" t="s">
        <v>20079</v>
      </c>
      <c r="D10082" s="7" t="s">
        <v>20080</v>
      </c>
      <c r="E10082" s="7" t="s">
        <v>12629</v>
      </c>
      <c r="F10082" s="7"/>
      <c r="G10082" s="7"/>
      <c r="H10082" s="16" t="s">
        <v>1384</v>
      </c>
      <c r="I10082" s="16"/>
      <c r="J10082" s="15" t="s">
        <v>9143</v>
      </c>
      <c r="K10082" s="15" t="s">
        <v>19456</v>
      </c>
      <c r="L10082" s="15" t="s">
        <v>19739</v>
      </c>
      <c r="M10082" s="7" t="s">
        <v>1982</v>
      </c>
      <c r="N10082" s="9" t="s">
        <v>19457</v>
      </c>
    </row>
    <row r="10083" spans="1:14">
      <c r="A10083" s="7" t="s">
        <v>19736</v>
      </c>
      <c r="B10083" s="7"/>
      <c r="C10083" s="7" t="s">
        <v>20081</v>
      </c>
      <c r="D10083" s="7" t="s">
        <v>20082</v>
      </c>
      <c r="E10083" s="7" t="s">
        <v>12629</v>
      </c>
      <c r="F10083" s="7"/>
      <c r="G10083" s="7"/>
      <c r="H10083" s="16" t="s">
        <v>1384</v>
      </c>
      <c r="I10083" s="16"/>
      <c r="J10083" s="15" t="s">
        <v>9143</v>
      </c>
      <c r="K10083" s="15" t="s">
        <v>19456</v>
      </c>
      <c r="L10083" s="15" t="s">
        <v>19739</v>
      </c>
      <c r="M10083" s="7" t="s">
        <v>1982</v>
      </c>
      <c r="N10083" s="9" t="s">
        <v>19457</v>
      </c>
    </row>
    <row r="10084" spans="1:14">
      <c r="A10084" s="7" t="s">
        <v>19736</v>
      </c>
      <c r="B10084" s="7"/>
      <c r="C10084" s="8" t="s">
        <v>20083</v>
      </c>
      <c r="D10084" s="8" t="s">
        <v>20084</v>
      </c>
      <c r="E10084" s="7" t="s">
        <v>12629</v>
      </c>
      <c r="F10084" s="8"/>
      <c r="G10084" s="8"/>
      <c r="H10084" s="16" t="s">
        <v>1384</v>
      </c>
      <c r="I10084" s="16"/>
      <c r="J10084" s="15" t="s">
        <v>9143</v>
      </c>
      <c r="K10084" s="15" t="s">
        <v>19456</v>
      </c>
      <c r="L10084" s="15" t="s">
        <v>19739</v>
      </c>
      <c r="M10084" s="7" t="s">
        <v>1982</v>
      </c>
      <c r="N10084" s="9" t="s">
        <v>19457</v>
      </c>
    </row>
    <row r="10085" spans="1:14">
      <c r="A10085" s="7" t="s">
        <v>19736</v>
      </c>
      <c r="B10085" s="7"/>
      <c r="C10085" s="7" t="s">
        <v>20085</v>
      </c>
      <c r="D10085" s="7" t="s">
        <v>20086</v>
      </c>
      <c r="E10085" s="7" t="s">
        <v>12629</v>
      </c>
      <c r="F10085" s="7"/>
      <c r="G10085" s="7"/>
      <c r="H10085" s="16" t="s">
        <v>1384</v>
      </c>
      <c r="I10085" s="16"/>
      <c r="J10085" s="15" t="s">
        <v>9143</v>
      </c>
      <c r="K10085" s="15" t="s">
        <v>19456</v>
      </c>
      <c r="L10085" s="15" t="s">
        <v>19739</v>
      </c>
      <c r="M10085" s="7" t="s">
        <v>1982</v>
      </c>
      <c r="N10085" s="9" t="s">
        <v>19457</v>
      </c>
    </row>
    <row r="10086" spans="1:14">
      <c r="A10086" s="7" t="s">
        <v>19736</v>
      </c>
      <c r="B10086" s="7"/>
      <c r="C10086" s="7" t="s">
        <v>20087</v>
      </c>
      <c r="D10086" s="7" t="s">
        <v>20088</v>
      </c>
      <c r="E10086" s="7" t="s">
        <v>12629</v>
      </c>
      <c r="F10086" s="7"/>
      <c r="G10086" s="7"/>
      <c r="H10086" s="16" t="s">
        <v>1384</v>
      </c>
      <c r="I10086" s="16"/>
      <c r="J10086" s="15" t="s">
        <v>9143</v>
      </c>
      <c r="K10086" s="15" t="s">
        <v>19456</v>
      </c>
      <c r="L10086" s="15" t="s">
        <v>19739</v>
      </c>
      <c r="M10086" s="7" t="s">
        <v>1982</v>
      </c>
      <c r="N10086" s="9" t="s">
        <v>19457</v>
      </c>
    </row>
    <row r="10087" spans="1:14">
      <c r="A10087" s="7" t="s">
        <v>19736</v>
      </c>
      <c r="B10087" s="7"/>
      <c r="C10087" s="7" t="s">
        <v>20089</v>
      </c>
      <c r="D10087" s="7" t="s">
        <v>20090</v>
      </c>
      <c r="E10087" s="7" t="s">
        <v>12629</v>
      </c>
      <c r="F10087" s="7"/>
      <c r="G10087" s="7"/>
      <c r="H10087" s="16" t="s">
        <v>1384</v>
      </c>
      <c r="I10087" s="16"/>
      <c r="J10087" s="15" t="s">
        <v>9143</v>
      </c>
      <c r="K10087" s="15" t="s">
        <v>19456</v>
      </c>
      <c r="L10087" s="15" t="s">
        <v>19739</v>
      </c>
      <c r="M10087" s="7" t="s">
        <v>1982</v>
      </c>
      <c r="N10087" s="9" t="s">
        <v>19457</v>
      </c>
    </row>
    <row r="10088" spans="1:14">
      <c r="A10088" s="7" t="s">
        <v>19736</v>
      </c>
      <c r="B10088" s="7"/>
      <c r="C10088" s="7" t="s">
        <v>20091</v>
      </c>
      <c r="D10088" s="7" t="s">
        <v>20092</v>
      </c>
      <c r="E10088" s="7" t="s">
        <v>12629</v>
      </c>
      <c r="F10088" s="7"/>
      <c r="G10088" s="7"/>
      <c r="H10088" s="16" t="s">
        <v>1384</v>
      </c>
      <c r="I10088" s="16"/>
      <c r="J10088" s="15" t="s">
        <v>9143</v>
      </c>
      <c r="K10088" s="15" t="s">
        <v>19456</v>
      </c>
      <c r="L10088" s="15" t="s">
        <v>19739</v>
      </c>
      <c r="M10088" s="7" t="s">
        <v>1982</v>
      </c>
      <c r="N10088" s="9" t="s">
        <v>19457</v>
      </c>
    </row>
    <row r="10089" spans="1:14">
      <c r="A10089" s="7" t="s">
        <v>19736</v>
      </c>
      <c r="B10089" s="7"/>
      <c r="C10089" s="7" t="s">
        <v>20093</v>
      </c>
      <c r="D10089" s="7" t="s">
        <v>20094</v>
      </c>
      <c r="E10089" s="7" t="s">
        <v>12629</v>
      </c>
      <c r="F10089" s="7"/>
      <c r="G10089" s="7"/>
      <c r="H10089" s="16" t="s">
        <v>1384</v>
      </c>
      <c r="I10089" s="16"/>
      <c r="J10089" s="15" t="s">
        <v>9143</v>
      </c>
      <c r="K10089" s="15" t="s">
        <v>19456</v>
      </c>
      <c r="L10089" s="15" t="s">
        <v>19739</v>
      </c>
      <c r="M10089" s="7" t="s">
        <v>1982</v>
      </c>
      <c r="N10089" s="9" t="s">
        <v>19457</v>
      </c>
    </row>
    <row r="10090" spans="1:14">
      <c r="A10090" s="7" t="s">
        <v>19736</v>
      </c>
      <c r="B10090" s="7"/>
      <c r="C10090" s="7" t="s">
        <v>20095</v>
      </c>
      <c r="D10090" s="7" t="s">
        <v>20096</v>
      </c>
      <c r="E10090" s="7" t="s">
        <v>12629</v>
      </c>
      <c r="F10090" s="7"/>
      <c r="G10090" s="7"/>
      <c r="H10090" s="16" t="s">
        <v>1384</v>
      </c>
      <c r="I10090" s="16"/>
      <c r="J10090" s="15" t="s">
        <v>9143</v>
      </c>
      <c r="K10090" s="15" t="s">
        <v>19456</v>
      </c>
      <c r="L10090" s="15" t="s">
        <v>19739</v>
      </c>
      <c r="M10090" s="7" t="s">
        <v>1982</v>
      </c>
      <c r="N10090" s="9" t="s">
        <v>19457</v>
      </c>
    </row>
    <row r="10091" spans="1:14">
      <c r="A10091" s="7" t="s">
        <v>19736</v>
      </c>
      <c r="B10091" s="7"/>
      <c r="C10091" s="7" t="s">
        <v>20097</v>
      </c>
      <c r="D10091" s="7" t="s">
        <v>20098</v>
      </c>
      <c r="E10091" s="7" t="s">
        <v>12629</v>
      </c>
      <c r="F10091" s="7"/>
      <c r="G10091" s="7"/>
      <c r="H10091" s="16" t="s">
        <v>1384</v>
      </c>
      <c r="I10091" s="16"/>
      <c r="J10091" s="15" t="s">
        <v>9143</v>
      </c>
      <c r="K10091" s="15" t="s">
        <v>19456</v>
      </c>
      <c r="L10091" s="15" t="s">
        <v>19739</v>
      </c>
      <c r="M10091" s="7" t="s">
        <v>1982</v>
      </c>
      <c r="N10091" s="9" t="s">
        <v>19457</v>
      </c>
    </row>
    <row r="10092" spans="1:14">
      <c r="A10092" s="7" t="s">
        <v>19736</v>
      </c>
      <c r="B10092" s="7"/>
      <c r="C10092" s="8" t="s">
        <v>20099</v>
      </c>
      <c r="D10092" s="8" t="s">
        <v>20100</v>
      </c>
      <c r="E10092" s="7" t="s">
        <v>12629</v>
      </c>
      <c r="F10092" s="8"/>
      <c r="G10092" s="8"/>
      <c r="H10092" s="16" t="s">
        <v>1384</v>
      </c>
      <c r="I10092" s="16"/>
      <c r="J10092" s="15" t="s">
        <v>9143</v>
      </c>
      <c r="K10092" s="15" t="s">
        <v>19456</v>
      </c>
      <c r="L10092" s="15" t="s">
        <v>19739</v>
      </c>
      <c r="M10092" s="7" t="s">
        <v>1982</v>
      </c>
      <c r="N10092" s="9" t="s">
        <v>19457</v>
      </c>
    </row>
    <row r="10093" spans="1:14">
      <c r="A10093" s="7" t="s">
        <v>19736</v>
      </c>
      <c r="B10093" s="7"/>
      <c r="C10093" s="7" t="s">
        <v>20101</v>
      </c>
      <c r="D10093" s="7" t="s">
        <v>20102</v>
      </c>
      <c r="E10093" s="7" t="s">
        <v>12629</v>
      </c>
      <c r="F10093" s="7"/>
      <c r="G10093" s="7"/>
      <c r="H10093" s="16" t="s">
        <v>1384</v>
      </c>
      <c r="I10093" s="16"/>
      <c r="J10093" s="15" t="s">
        <v>9143</v>
      </c>
      <c r="K10093" s="15" t="s">
        <v>19456</v>
      </c>
      <c r="L10093" s="15" t="s">
        <v>19739</v>
      </c>
      <c r="M10093" s="7" t="s">
        <v>1982</v>
      </c>
      <c r="N10093" s="9" t="s">
        <v>19457</v>
      </c>
    </row>
    <row r="10094" spans="1:14">
      <c r="A10094" s="7" t="s">
        <v>19736</v>
      </c>
      <c r="B10094" s="7"/>
      <c r="C10094" s="7" t="s">
        <v>20103</v>
      </c>
      <c r="D10094" s="7" t="s">
        <v>20104</v>
      </c>
      <c r="E10094" s="7" t="s">
        <v>12629</v>
      </c>
      <c r="F10094" s="7"/>
      <c r="G10094" s="7"/>
      <c r="H10094" s="16" t="s">
        <v>1384</v>
      </c>
      <c r="I10094" s="16"/>
      <c r="J10094" s="15" t="s">
        <v>9143</v>
      </c>
      <c r="K10094" s="15" t="s">
        <v>19456</v>
      </c>
      <c r="L10094" s="15" t="s">
        <v>19739</v>
      </c>
      <c r="M10094" s="7" t="s">
        <v>1982</v>
      </c>
      <c r="N10094" s="9" t="s">
        <v>19457</v>
      </c>
    </row>
    <row r="10095" spans="1:14">
      <c r="A10095" s="7" t="s">
        <v>19736</v>
      </c>
      <c r="B10095" s="7"/>
      <c r="C10095" s="7" t="s">
        <v>20105</v>
      </c>
      <c r="D10095" s="7" t="s">
        <v>20106</v>
      </c>
      <c r="E10095" s="7" t="s">
        <v>12629</v>
      </c>
      <c r="F10095" s="7"/>
      <c r="G10095" s="7"/>
      <c r="H10095" s="16" t="s">
        <v>1384</v>
      </c>
      <c r="I10095" s="16"/>
      <c r="J10095" s="15" t="s">
        <v>9143</v>
      </c>
      <c r="K10095" s="15" t="s">
        <v>19456</v>
      </c>
      <c r="L10095" s="15" t="s">
        <v>19739</v>
      </c>
      <c r="M10095" s="7" t="s">
        <v>1982</v>
      </c>
      <c r="N10095" s="9" t="s">
        <v>19457</v>
      </c>
    </row>
    <row r="10096" spans="1:14">
      <c r="A10096" s="7" t="s">
        <v>19736</v>
      </c>
      <c r="B10096" s="7"/>
      <c r="C10096" s="7" t="s">
        <v>20107</v>
      </c>
      <c r="D10096" s="7" t="s">
        <v>20108</v>
      </c>
      <c r="E10096" s="7" t="s">
        <v>12629</v>
      </c>
      <c r="F10096" s="7"/>
      <c r="G10096" s="7"/>
      <c r="H10096" s="16" t="s">
        <v>1384</v>
      </c>
      <c r="I10096" s="16"/>
      <c r="J10096" s="15" t="s">
        <v>9143</v>
      </c>
      <c r="K10096" s="15" t="s">
        <v>19456</v>
      </c>
      <c r="L10096" s="15" t="s">
        <v>19739</v>
      </c>
      <c r="M10096" s="7" t="s">
        <v>1982</v>
      </c>
      <c r="N10096" s="9" t="s">
        <v>19457</v>
      </c>
    </row>
    <row r="10097" spans="1:14">
      <c r="A10097" s="7" t="s">
        <v>19736</v>
      </c>
      <c r="B10097" s="7"/>
      <c r="C10097" s="7" t="s">
        <v>20109</v>
      </c>
      <c r="D10097" s="7" t="s">
        <v>20110</v>
      </c>
      <c r="E10097" s="7" t="s">
        <v>12629</v>
      </c>
      <c r="F10097" s="7"/>
      <c r="G10097" s="7"/>
      <c r="H10097" s="16" t="s">
        <v>1384</v>
      </c>
      <c r="I10097" s="16"/>
      <c r="J10097" s="15" t="s">
        <v>9143</v>
      </c>
      <c r="K10097" s="15" t="s">
        <v>19456</v>
      </c>
      <c r="L10097" s="15" t="s">
        <v>19739</v>
      </c>
      <c r="M10097" s="7"/>
      <c r="N10097" s="9" t="s">
        <v>19457</v>
      </c>
    </row>
    <row r="10098" spans="1:14">
      <c r="A10098" s="7" t="s">
        <v>19736</v>
      </c>
      <c r="B10098" s="7"/>
      <c r="C10098" s="7" t="s">
        <v>20111</v>
      </c>
      <c r="D10098" s="7" t="s">
        <v>20112</v>
      </c>
      <c r="E10098" s="7" t="s">
        <v>12629</v>
      </c>
      <c r="F10098" s="7"/>
      <c r="G10098" s="7"/>
      <c r="H10098" s="16" t="s">
        <v>1384</v>
      </c>
      <c r="I10098" s="16"/>
      <c r="J10098" s="15" t="s">
        <v>9143</v>
      </c>
      <c r="K10098" s="15" t="s">
        <v>19456</v>
      </c>
      <c r="L10098" s="15" t="s">
        <v>19739</v>
      </c>
      <c r="M10098" s="7" t="s">
        <v>1982</v>
      </c>
      <c r="N10098" s="9" t="s">
        <v>19457</v>
      </c>
    </row>
    <row r="10099" spans="1:14">
      <c r="A10099" s="7" t="s">
        <v>11440</v>
      </c>
      <c r="B10099" s="8"/>
      <c r="C10099" s="8" t="s">
        <v>20113</v>
      </c>
      <c r="D10099" s="8" t="s">
        <v>20114</v>
      </c>
      <c r="E10099" s="7" t="s">
        <v>12629</v>
      </c>
      <c r="F10099" s="8"/>
      <c r="G10099" s="8"/>
      <c r="H10099" s="8" t="s">
        <v>1651</v>
      </c>
      <c r="I10099" s="8"/>
      <c r="J10099" s="8" t="s">
        <v>12630</v>
      </c>
      <c r="K10099" s="8" t="s">
        <v>12631</v>
      </c>
      <c r="L10099" s="8" t="s">
        <v>19532</v>
      </c>
      <c r="M10099" s="7" t="s">
        <v>1982</v>
      </c>
      <c r="N10099" s="9" t="s">
        <v>12633</v>
      </c>
    </row>
    <row r="10100" spans="1:14">
      <c r="A10100" s="7" t="s">
        <v>11440</v>
      </c>
      <c r="B10100" s="8"/>
      <c r="C10100" s="8" t="s">
        <v>20115</v>
      </c>
      <c r="D10100" s="8" t="s">
        <v>20116</v>
      </c>
      <c r="E10100" s="7" t="s">
        <v>12629</v>
      </c>
      <c r="F10100" s="8"/>
      <c r="G10100" s="8"/>
      <c r="H10100" s="8" t="s">
        <v>1651</v>
      </c>
      <c r="I10100" s="8"/>
      <c r="J10100" s="8" t="s">
        <v>12630</v>
      </c>
      <c r="K10100" s="8" t="s">
        <v>12631</v>
      </c>
      <c r="L10100" s="8" t="s">
        <v>19532</v>
      </c>
      <c r="M10100" s="7" t="s">
        <v>1982</v>
      </c>
      <c r="N10100" s="9" t="s">
        <v>12633</v>
      </c>
    </row>
    <row r="10101" spans="1:14">
      <c r="A10101" s="7" t="s">
        <v>11440</v>
      </c>
      <c r="B10101" s="7"/>
      <c r="C10101" s="7" t="s">
        <v>20117</v>
      </c>
      <c r="D10101" s="7" t="s">
        <v>20118</v>
      </c>
      <c r="E10101" s="7" t="s">
        <v>12629</v>
      </c>
      <c r="F10101" s="7"/>
      <c r="G10101" s="7"/>
      <c r="H10101" s="8" t="s">
        <v>1651</v>
      </c>
      <c r="I10101" s="8"/>
      <c r="J10101" s="8" t="s">
        <v>12630</v>
      </c>
      <c r="K10101" s="8" t="s">
        <v>12631</v>
      </c>
      <c r="L10101" s="8" t="s">
        <v>19532</v>
      </c>
      <c r="M10101" s="7" t="s">
        <v>1982</v>
      </c>
      <c r="N10101" s="9" t="s">
        <v>12633</v>
      </c>
    </row>
    <row r="10102" spans="1:14">
      <c r="A10102" s="7" t="s">
        <v>11440</v>
      </c>
      <c r="B10102" s="7"/>
      <c r="C10102" s="7" t="s">
        <v>20119</v>
      </c>
      <c r="D10102" s="7" t="s">
        <v>20120</v>
      </c>
      <c r="E10102" s="7" t="s">
        <v>12629</v>
      </c>
      <c r="F10102" s="7"/>
      <c r="G10102" s="7"/>
      <c r="H10102" s="8" t="s">
        <v>1651</v>
      </c>
      <c r="I10102" s="8"/>
      <c r="J10102" s="8" t="s">
        <v>12630</v>
      </c>
      <c r="K10102" s="8" t="s">
        <v>12631</v>
      </c>
      <c r="L10102" s="8" t="s">
        <v>19532</v>
      </c>
      <c r="M10102" s="7" t="s">
        <v>1982</v>
      </c>
      <c r="N10102" s="9" t="s">
        <v>12633</v>
      </c>
    </row>
    <row r="10103" spans="1:14">
      <c r="A10103" s="7" t="s">
        <v>11440</v>
      </c>
      <c r="B10103" s="7"/>
      <c r="C10103" s="7" t="s">
        <v>20121</v>
      </c>
      <c r="D10103" s="7" t="s">
        <v>20122</v>
      </c>
      <c r="E10103" s="7" t="s">
        <v>12629</v>
      </c>
      <c r="F10103" s="7"/>
      <c r="G10103" s="7"/>
      <c r="H10103" s="8" t="s">
        <v>1651</v>
      </c>
      <c r="I10103" s="8"/>
      <c r="J10103" s="8" t="s">
        <v>12630</v>
      </c>
      <c r="K10103" s="8" t="s">
        <v>12631</v>
      </c>
      <c r="L10103" s="8" t="s">
        <v>19532</v>
      </c>
      <c r="M10103" s="7" t="s">
        <v>1982</v>
      </c>
      <c r="N10103" s="9" t="s">
        <v>12633</v>
      </c>
    </row>
    <row r="10104" spans="1:14">
      <c r="A10104" s="7" t="s">
        <v>11440</v>
      </c>
      <c r="B10104" s="7"/>
      <c r="C10104" s="7" t="s">
        <v>20123</v>
      </c>
      <c r="D10104" s="7" t="s">
        <v>20124</v>
      </c>
      <c r="E10104" s="7" t="s">
        <v>12629</v>
      </c>
      <c r="F10104" s="7"/>
      <c r="G10104" s="7"/>
      <c r="H10104" s="8" t="s">
        <v>1651</v>
      </c>
      <c r="I10104" s="8"/>
      <c r="J10104" s="8" t="s">
        <v>12630</v>
      </c>
      <c r="K10104" s="8" t="s">
        <v>12631</v>
      </c>
      <c r="L10104" s="8" t="s">
        <v>19532</v>
      </c>
      <c r="M10104" s="7" t="s">
        <v>1982</v>
      </c>
      <c r="N10104" s="9" t="s">
        <v>12633</v>
      </c>
    </row>
    <row r="10105" spans="1:14">
      <c r="A10105" s="7" t="s">
        <v>11440</v>
      </c>
      <c r="B10105" s="8"/>
      <c r="C10105" s="8" t="s">
        <v>20125</v>
      </c>
      <c r="D10105" s="8" t="s">
        <v>20126</v>
      </c>
      <c r="E10105" s="7" t="s">
        <v>12629</v>
      </c>
      <c r="F10105" s="8"/>
      <c r="G10105" s="8"/>
      <c r="H10105" s="8" t="s">
        <v>1651</v>
      </c>
      <c r="I10105" s="8"/>
      <c r="J10105" s="8" t="s">
        <v>12630</v>
      </c>
      <c r="K10105" s="8" t="s">
        <v>12631</v>
      </c>
      <c r="L10105" s="8" t="s">
        <v>19532</v>
      </c>
      <c r="M10105" s="7" t="s">
        <v>1982</v>
      </c>
      <c r="N10105" s="9" t="s">
        <v>12633</v>
      </c>
    </row>
    <row r="10106" spans="1:14">
      <c r="A10106" s="7" t="s">
        <v>11440</v>
      </c>
      <c r="B10106" s="8"/>
      <c r="C10106" s="8" t="s">
        <v>20127</v>
      </c>
      <c r="D10106" s="8" t="s">
        <v>20128</v>
      </c>
      <c r="E10106" s="7" t="s">
        <v>12629</v>
      </c>
      <c r="F10106" s="8"/>
      <c r="G10106" s="8"/>
      <c r="H10106" s="8" t="s">
        <v>1651</v>
      </c>
      <c r="I10106" s="8"/>
      <c r="J10106" s="8" t="s">
        <v>12630</v>
      </c>
      <c r="K10106" s="8" t="s">
        <v>12631</v>
      </c>
      <c r="L10106" s="8" t="s">
        <v>19532</v>
      </c>
      <c r="M10106" s="7" t="s">
        <v>1982</v>
      </c>
      <c r="N10106" s="9" t="s">
        <v>12633</v>
      </c>
    </row>
    <row r="10107" spans="1:14">
      <c r="A10107" s="7" t="s">
        <v>11440</v>
      </c>
      <c r="B10107" s="7"/>
      <c r="C10107" s="7" t="s">
        <v>20129</v>
      </c>
      <c r="D10107" s="7" t="s">
        <v>20130</v>
      </c>
      <c r="E10107" s="7" t="s">
        <v>12629</v>
      </c>
      <c r="F10107" s="7"/>
      <c r="G10107" s="7"/>
      <c r="H10107" s="8" t="s">
        <v>1651</v>
      </c>
      <c r="I10107" s="8"/>
      <c r="J10107" s="8" t="s">
        <v>12630</v>
      </c>
      <c r="K10107" s="8" t="s">
        <v>12631</v>
      </c>
      <c r="L10107" s="8" t="s">
        <v>19532</v>
      </c>
      <c r="M10107" s="7" t="s">
        <v>1982</v>
      </c>
      <c r="N10107" s="9" t="s">
        <v>12633</v>
      </c>
    </row>
    <row r="10108" spans="1:14">
      <c r="A10108" s="7" t="s">
        <v>11440</v>
      </c>
      <c r="B10108" s="8"/>
      <c r="C10108" s="8" t="s">
        <v>20131</v>
      </c>
      <c r="D10108" s="8" t="s">
        <v>20132</v>
      </c>
      <c r="E10108" s="7" t="s">
        <v>12629</v>
      </c>
      <c r="F10108" s="8"/>
      <c r="G10108" s="8"/>
      <c r="H10108" s="8" t="s">
        <v>1651</v>
      </c>
      <c r="I10108" s="8"/>
      <c r="J10108" s="8" t="s">
        <v>12630</v>
      </c>
      <c r="K10108" s="8" t="s">
        <v>12631</v>
      </c>
      <c r="L10108" s="8" t="s">
        <v>19532</v>
      </c>
      <c r="M10108" s="7" t="s">
        <v>1982</v>
      </c>
      <c r="N10108" s="9" t="s">
        <v>12633</v>
      </c>
    </row>
    <row r="10109" spans="1:14">
      <c r="A10109" s="7" t="s">
        <v>11440</v>
      </c>
      <c r="B10109" s="7"/>
      <c r="C10109" s="7" t="s">
        <v>20133</v>
      </c>
      <c r="D10109" s="7" t="s">
        <v>20134</v>
      </c>
      <c r="E10109" s="7" t="s">
        <v>12629</v>
      </c>
      <c r="F10109" s="7"/>
      <c r="G10109" s="7"/>
      <c r="H10109" s="7" t="s">
        <v>1651</v>
      </c>
      <c r="I10109" s="7"/>
      <c r="J10109" s="8" t="s">
        <v>12630</v>
      </c>
      <c r="K10109" s="8" t="s">
        <v>12631</v>
      </c>
      <c r="L10109" s="8" t="s">
        <v>19532</v>
      </c>
      <c r="M10109" s="7"/>
      <c r="N10109" s="9" t="s">
        <v>12633</v>
      </c>
    </row>
    <row r="10110" spans="1:14">
      <c r="A10110" s="7" t="s">
        <v>11440</v>
      </c>
      <c r="B10110" s="7"/>
      <c r="C10110" s="7" t="s">
        <v>20135</v>
      </c>
      <c r="D10110" s="7" t="s">
        <v>20136</v>
      </c>
      <c r="E10110" s="7" t="s">
        <v>12629</v>
      </c>
      <c r="F10110" s="7"/>
      <c r="G10110" s="7"/>
      <c r="H10110" s="7" t="s">
        <v>1651</v>
      </c>
      <c r="I10110" s="7"/>
      <c r="J10110" s="8" t="s">
        <v>12630</v>
      </c>
      <c r="K10110" s="8" t="s">
        <v>12631</v>
      </c>
      <c r="L10110" s="8" t="s">
        <v>19532</v>
      </c>
      <c r="M10110" s="7"/>
      <c r="N10110" s="9" t="s">
        <v>12633</v>
      </c>
    </row>
    <row r="10111" spans="1:14">
      <c r="A10111" s="7" t="s">
        <v>11440</v>
      </c>
      <c r="B10111" s="7"/>
      <c r="C10111" s="7" t="s">
        <v>20137</v>
      </c>
      <c r="D10111" s="7" t="s">
        <v>20138</v>
      </c>
      <c r="E10111" s="7" t="s">
        <v>12629</v>
      </c>
      <c r="F10111" s="7"/>
      <c r="G10111" s="7"/>
      <c r="H10111" s="7" t="s">
        <v>1651</v>
      </c>
      <c r="I10111" s="7"/>
      <c r="J10111" s="8" t="s">
        <v>12630</v>
      </c>
      <c r="K10111" s="8" t="s">
        <v>12631</v>
      </c>
      <c r="L10111" s="8" t="s">
        <v>19532</v>
      </c>
      <c r="M10111" s="7"/>
      <c r="N10111" s="9" t="s">
        <v>12633</v>
      </c>
    </row>
    <row r="10112" spans="1:14">
      <c r="A10112" s="7" t="s">
        <v>11440</v>
      </c>
      <c r="B10112" s="7"/>
      <c r="C10112" s="7" t="s">
        <v>20139</v>
      </c>
      <c r="D10112" s="7" t="s">
        <v>20140</v>
      </c>
      <c r="E10112" s="7" t="s">
        <v>12629</v>
      </c>
      <c r="F10112" s="7"/>
      <c r="G10112" s="7"/>
      <c r="H10112" s="7" t="s">
        <v>1651</v>
      </c>
      <c r="I10112" s="7"/>
      <c r="J10112" s="8" t="s">
        <v>12630</v>
      </c>
      <c r="K10112" s="8" t="s">
        <v>12631</v>
      </c>
      <c r="L10112" s="8" t="s">
        <v>19532</v>
      </c>
      <c r="M10112" s="7"/>
      <c r="N10112" s="9" t="s">
        <v>12633</v>
      </c>
    </row>
    <row r="10113" spans="1:14">
      <c r="A10113" s="7" t="s">
        <v>11440</v>
      </c>
      <c r="B10113" s="7"/>
      <c r="C10113" s="7" t="s">
        <v>20141</v>
      </c>
      <c r="D10113" s="7" t="s">
        <v>20142</v>
      </c>
      <c r="E10113" s="7" t="s">
        <v>12629</v>
      </c>
      <c r="F10113" s="7"/>
      <c r="G10113" s="7"/>
      <c r="H10113" s="7" t="s">
        <v>1651</v>
      </c>
      <c r="I10113" s="7"/>
      <c r="J10113" s="8" t="s">
        <v>12630</v>
      </c>
      <c r="K10113" s="8" t="s">
        <v>12631</v>
      </c>
      <c r="L10113" s="8" t="s">
        <v>19532</v>
      </c>
      <c r="M10113" s="7"/>
      <c r="N10113" s="9" t="s">
        <v>12633</v>
      </c>
    </row>
    <row r="10114" spans="1:14">
      <c r="A10114" s="7" t="s">
        <v>20143</v>
      </c>
      <c r="B10114" s="7"/>
      <c r="C10114" s="7" t="s">
        <v>20144</v>
      </c>
      <c r="D10114" s="7" t="s">
        <v>20145</v>
      </c>
      <c r="E10114" s="7" t="s">
        <v>12629</v>
      </c>
      <c r="F10114" s="7"/>
      <c r="G10114" s="7"/>
      <c r="H10114" s="8" t="s">
        <v>1978</v>
      </c>
      <c r="I10114" s="8"/>
      <c r="J10114" s="8" t="s">
        <v>12630</v>
      </c>
      <c r="K10114" s="8" t="s">
        <v>12631</v>
      </c>
      <c r="L10114" s="7" t="s">
        <v>19537</v>
      </c>
      <c r="M10114" s="7" t="s">
        <v>1982</v>
      </c>
      <c r="N10114" s="9" t="s">
        <v>12633</v>
      </c>
    </row>
    <row r="10115" spans="1:14">
      <c r="A10115" s="7" t="s">
        <v>20143</v>
      </c>
      <c r="B10115" s="7"/>
      <c r="C10115" s="7" t="s">
        <v>20146</v>
      </c>
      <c r="D10115" s="7" t="s">
        <v>20147</v>
      </c>
      <c r="E10115" s="7" t="s">
        <v>12629</v>
      </c>
      <c r="F10115" s="7"/>
      <c r="G10115" s="7"/>
      <c r="H10115" s="8" t="s">
        <v>1978</v>
      </c>
      <c r="I10115" s="8"/>
      <c r="J10115" s="8" t="s">
        <v>12630</v>
      </c>
      <c r="K10115" s="8" t="s">
        <v>12631</v>
      </c>
      <c r="L10115" s="7" t="s">
        <v>19537</v>
      </c>
      <c r="M10115" s="7" t="s">
        <v>1982</v>
      </c>
      <c r="N10115" s="9" t="s">
        <v>12633</v>
      </c>
    </row>
    <row r="10116" spans="1:14">
      <c r="A10116" s="7" t="s">
        <v>20143</v>
      </c>
      <c r="B10116" s="7"/>
      <c r="C10116" s="7" t="s">
        <v>20148</v>
      </c>
      <c r="D10116" s="7" t="s">
        <v>20149</v>
      </c>
      <c r="E10116" s="7" t="s">
        <v>12629</v>
      </c>
      <c r="F10116" s="7"/>
      <c r="G10116" s="7"/>
      <c r="H10116" s="8" t="s">
        <v>1978</v>
      </c>
      <c r="I10116" s="8"/>
      <c r="J10116" s="8" t="s">
        <v>12630</v>
      </c>
      <c r="K10116" s="8" t="s">
        <v>12631</v>
      </c>
      <c r="L10116" s="7" t="s">
        <v>19537</v>
      </c>
      <c r="M10116" s="7" t="s">
        <v>1982</v>
      </c>
      <c r="N10116" s="9" t="s">
        <v>12633</v>
      </c>
    </row>
    <row r="10117" spans="1:14">
      <c r="A10117" s="7" t="s">
        <v>20143</v>
      </c>
      <c r="B10117" s="7"/>
      <c r="C10117" s="7" t="s">
        <v>20150</v>
      </c>
      <c r="D10117" s="7" t="s">
        <v>20151</v>
      </c>
      <c r="E10117" s="7" t="s">
        <v>12629</v>
      </c>
      <c r="F10117" s="7"/>
      <c r="G10117" s="7"/>
      <c r="H10117" s="8" t="s">
        <v>1978</v>
      </c>
      <c r="I10117" s="8"/>
      <c r="J10117" s="8" t="s">
        <v>12630</v>
      </c>
      <c r="K10117" s="8" t="s">
        <v>12631</v>
      </c>
      <c r="L10117" s="7" t="s">
        <v>19537</v>
      </c>
      <c r="M10117" s="7" t="s">
        <v>1982</v>
      </c>
      <c r="N10117" s="9" t="s">
        <v>12633</v>
      </c>
    </row>
    <row r="10118" spans="1:14">
      <c r="A10118" s="7" t="s">
        <v>20143</v>
      </c>
      <c r="B10118" s="7"/>
      <c r="C10118" s="7" t="s">
        <v>20152</v>
      </c>
      <c r="D10118" s="7" t="s">
        <v>20153</v>
      </c>
      <c r="E10118" s="7" t="s">
        <v>12629</v>
      </c>
      <c r="F10118" s="7"/>
      <c r="G10118" s="7"/>
      <c r="H10118" s="8" t="s">
        <v>1978</v>
      </c>
      <c r="I10118" s="8"/>
      <c r="J10118" s="8" t="s">
        <v>12630</v>
      </c>
      <c r="K10118" s="8" t="s">
        <v>12631</v>
      </c>
      <c r="L10118" s="7" t="s">
        <v>19537</v>
      </c>
      <c r="M10118" s="7" t="s">
        <v>1982</v>
      </c>
      <c r="N10118" s="9" t="s">
        <v>12633</v>
      </c>
    </row>
    <row r="10119" spans="1:14">
      <c r="A10119" s="7" t="s">
        <v>20143</v>
      </c>
      <c r="B10119" s="7"/>
      <c r="C10119" s="7" t="s">
        <v>20154</v>
      </c>
      <c r="D10119" s="7" t="s">
        <v>20155</v>
      </c>
      <c r="E10119" s="7" t="s">
        <v>12629</v>
      </c>
      <c r="F10119" s="7"/>
      <c r="G10119" s="7"/>
      <c r="H10119" s="8" t="s">
        <v>1978</v>
      </c>
      <c r="I10119" s="7"/>
      <c r="J10119" s="8" t="s">
        <v>12630</v>
      </c>
      <c r="K10119" s="8" t="s">
        <v>12631</v>
      </c>
      <c r="L10119" s="7" t="s">
        <v>19537</v>
      </c>
      <c r="M10119" s="7" t="s">
        <v>1982</v>
      </c>
      <c r="N10119" s="9" t="s">
        <v>12633</v>
      </c>
    </row>
    <row r="10120" spans="1:14">
      <c r="A10120" s="5" t="s">
        <v>20143</v>
      </c>
      <c r="B10120" s="6"/>
      <c r="C10120" s="6" t="s">
        <v>20156</v>
      </c>
      <c r="D10120" s="6" t="s">
        <v>20157</v>
      </c>
      <c r="E10120" s="7" t="s">
        <v>12629</v>
      </c>
      <c r="F10120" s="6"/>
      <c r="G10120" s="6"/>
      <c r="H10120" s="6" t="s">
        <v>1978</v>
      </c>
      <c r="I10120" s="6"/>
      <c r="J10120" s="6" t="s">
        <v>12630</v>
      </c>
      <c r="K10120" s="6" t="s">
        <v>12631</v>
      </c>
      <c r="L10120" s="7" t="s">
        <v>19537</v>
      </c>
      <c r="M10120" s="6"/>
      <c r="N10120" s="6" t="s">
        <v>12633</v>
      </c>
    </row>
    <row r="10121" spans="1:14">
      <c r="A10121" s="7" t="s">
        <v>20143</v>
      </c>
      <c r="B10121" s="7"/>
      <c r="C10121" s="7" t="s">
        <v>20158</v>
      </c>
      <c r="D10121" s="7" t="s">
        <v>20159</v>
      </c>
      <c r="E10121" s="7" t="s">
        <v>12629</v>
      </c>
      <c r="F10121" s="7"/>
      <c r="G10121" s="7"/>
      <c r="H10121" s="8" t="s">
        <v>1978</v>
      </c>
      <c r="I10121" s="8"/>
      <c r="J10121" s="8" t="s">
        <v>12630</v>
      </c>
      <c r="K10121" s="8" t="s">
        <v>12631</v>
      </c>
      <c r="L10121" s="7" t="s">
        <v>19537</v>
      </c>
      <c r="M10121" s="7" t="s">
        <v>1982</v>
      </c>
      <c r="N10121" s="9" t="s">
        <v>12633</v>
      </c>
    </row>
    <row r="10122" spans="1:14">
      <c r="A10122" s="7" t="s">
        <v>20143</v>
      </c>
      <c r="B10122" s="7"/>
      <c r="C10122" s="7" t="s">
        <v>20160</v>
      </c>
      <c r="D10122" s="7" t="s">
        <v>20161</v>
      </c>
      <c r="E10122" s="7" t="s">
        <v>12629</v>
      </c>
      <c r="F10122" s="7"/>
      <c r="G10122" s="7"/>
      <c r="H10122" s="8" t="s">
        <v>1978</v>
      </c>
      <c r="I10122" s="8"/>
      <c r="J10122" s="8" t="s">
        <v>12630</v>
      </c>
      <c r="K10122" s="8" t="s">
        <v>12631</v>
      </c>
      <c r="L10122" s="7" t="s">
        <v>19537</v>
      </c>
      <c r="M10122" s="7" t="s">
        <v>1982</v>
      </c>
      <c r="N10122" s="9" t="s">
        <v>12633</v>
      </c>
    </row>
    <row r="10123" spans="1:14">
      <c r="A10123" s="7" t="s">
        <v>20143</v>
      </c>
      <c r="B10123" s="7"/>
      <c r="C10123" s="7" t="s">
        <v>20162</v>
      </c>
      <c r="D10123" s="7" t="s">
        <v>20163</v>
      </c>
      <c r="E10123" s="7" t="s">
        <v>12629</v>
      </c>
      <c r="F10123" s="7"/>
      <c r="G10123" s="7"/>
      <c r="H10123" s="8" t="s">
        <v>1978</v>
      </c>
      <c r="I10123" s="8"/>
      <c r="J10123" s="8" t="s">
        <v>12630</v>
      </c>
      <c r="K10123" s="8" t="s">
        <v>12631</v>
      </c>
      <c r="L10123" s="7" t="s">
        <v>19537</v>
      </c>
      <c r="M10123" s="7" t="s">
        <v>1982</v>
      </c>
      <c r="N10123" s="9" t="s">
        <v>12633</v>
      </c>
    </row>
    <row r="10124" spans="1:14">
      <c r="A10124" s="7" t="s">
        <v>20143</v>
      </c>
      <c r="B10124" s="7"/>
      <c r="C10124" s="7" t="s">
        <v>20164</v>
      </c>
      <c r="D10124" s="7" t="s">
        <v>20165</v>
      </c>
      <c r="E10124" s="7" t="s">
        <v>12629</v>
      </c>
      <c r="F10124" s="7"/>
      <c r="G10124" s="7"/>
      <c r="H10124" s="8" t="s">
        <v>1978</v>
      </c>
      <c r="I10124" s="8"/>
      <c r="J10124" s="8" t="s">
        <v>12630</v>
      </c>
      <c r="K10124" s="8" t="s">
        <v>12631</v>
      </c>
      <c r="L10124" s="7" t="s">
        <v>19537</v>
      </c>
      <c r="M10124" s="7" t="s">
        <v>1982</v>
      </c>
      <c r="N10124" s="9" t="s">
        <v>12633</v>
      </c>
    </row>
    <row r="10125" spans="1:14">
      <c r="A10125" s="7" t="s">
        <v>20143</v>
      </c>
      <c r="B10125" s="7"/>
      <c r="C10125" s="7" t="s">
        <v>20166</v>
      </c>
      <c r="D10125" s="7" t="s">
        <v>20167</v>
      </c>
      <c r="E10125" s="7" t="s">
        <v>12629</v>
      </c>
      <c r="F10125" s="7"/>
      <c r="G10125" s="7"/>
      <c r="H10125" s="8" t="s">
        <v>1978</v>
      </c>
      <c r="I10125" s="8"/>
      <c r="J10125" s="8" t="s">
        <v>12630</v>
      </c>
      <c r="K10125" s="8" t="s">
        <v>12631</v>
      </c>
      <c r="L10125" s="7" t="s">
        <v>19537</v>
      </c>
      <c r="M10125" s="7" t="s">
        <v>1982</v>
      </c>
      <c r="N10125" s="9" t="s">
        <v>12633</v>
      </c>
    </row>
    <row r="10126" spans="1:14">
      <c r="A10126" s="7" t="s">
        <v>20143</v>
      </c>
      <c r="B10126" s="7"/>
      <c r="C10126" s="7" t="s">
        <v>20168</v>
      </c>
      <c r="D10126" s="7" t="s">
        <v>20169</v>
      </c>
      <c r="E10126" s="7" t="s">
        <v>12629</v>
      </c>
      <c r="F10126" s="7"/>
      <c r="G10126" s="7"/>
      <c r="H10126" s="8" t="s">
        <v>1978</v>
      </c>
      <c r="I10126" s="8"/>
      <c r="J10126" s="8" t="s">
        <v>12630</v>
      </c>
      <c r="K10126" s="8" t="s">
        <v>12631</v>
      </c>
      <c r="L10126" s="7" t="s">
        <v>19537</v>
      </c>
      <c r="M10126" s="7" t="s">
        <v>1982</v>
      </c>
      <c r="N10126" s="9" t="s">
        <v>12633</v>
      </c>
    </row>
    <row r="10127" spans="1:14">
      <c r="A10127" s="7" t="s">
        <v>20143</v>
      </c>
      <c r="B10127" s="7"/>
      <c r="C10127" s="7" t="s">
        <v>20170</v>
      </c>
      <c r="D10127" s="7" t="s">
        <v>20171</v>
      </c>
      <c r="E10127" s="7" t="s">
        <v>12629</v>
      </c>
      <c r="F10127" s="7"/>
      <c r="G10127" s="7"/>
      <c r="H10127" s="8" t="s">
        <v>1978</v>
      </c>
      <c r="I10127" s="8"/>
      <c r="J10127" s="8" t="s">
        <v>12630</v>
      </c>
      <c r="K10127" s="8" t="s">
        <v>12631</v>
      </c>
      <c r="L10127" s="7" t="s">
        <v>19537</v>
      </c>
      <c r="M10127" s="7" t="s">
        <v>1982</v>
      </c>
      <c r="N10127" s="9" t="s">
        <v>12633</v>
      </c>
    </row>
    <row r="10128" spans="1:14">
      <c r="A10128" s="7" t="s">
        <v>20143</v>
      </c>
      <c r="B10128" s="7"/>
      <c r="C10128" s="7" t="s">
        <v>20172</v>
      </c>
      <c r="D10128" s="7" t="s">
        <v>20173</v>
      </c>
      <c r="E10128" s="7" t="s">
        <v>12629</v>
      </c>
      <c r="F10128" s="7"/>
      <c r="G10128" s="7"/>
      <c r="H10128" s="8" t="s">
        <v>1978</v>
      </c>
      <c r="I10128" s="7"/>
      <c r="J10128" s="8" t="s">
        <v>12630</v>
      </c>
      <c r="K10128" s="8" t="s">
        <v>12631</v>
      </c>
      <c r="L10128" s="7" t="s">
        <v>19537</v>
      </c>
      <c r="M10128" s="7" t="s">
        <v>1982</v>
      </c>
      <c r="N10128" s="9" t="s">
        <v>12633</v>
      </c>
    </row>
    <row r="10129" spans="1:14">
      <c r="A10129" s="7" t="s">
        <v>20143</v>
      </c>
      <c r="B10129" s="7"/>
      <c r="C10129" s="7" t="s">
        <v>20174</v>
      </c>
      <c r="D10129" s="7" t="s">
        <v>20175</v>
      </c>
      <c r="E10129" s="7" t="s">
        <v>12629</v>
      </c>
      <c r="F10129" s="7"/>
      <c r="G10129" s="7"/>
      <c r="H10129" s="8" t="s">
        <v>1978</v>
      </c>
      <c r="I10129" s="8"/>
      <c r="J10129" s="8" t="s">
        <v>12630</v>
      </c>
      <c r="K10129" s="8" t="s">
        <v>12631</v>
      </c>
      <c r="L10129" s="7" t="s">
        <v>19537</v>
      </c>
      <c r="M10129" s="7" t="s">
        <v>1982</v>
      </c>
      <c r="N10129" s="9" t="s">
        <v>12633</v>
      </c>
    </row>
    <row r="10130" spans="1:14">
      <c r="A10130" s="7" t="s">
        <v>20143</v>
      </c>
      <c r="B10130" s="7"/>
      <c r="C10130" s="7" t="s">
        <v>20176</v>
      </c>
      <c r="D10130" s="7" t="s">
        <v>20177</v>
      </c>
      <c r="E10130" s="7" t="s">
        <v>12629</v>
      </c>
      <c r="F10130" s="7"/>
      <c r="G10130" s="7"/>
      <c r="H10130" s="8" t="s">
        <v>1978</v>
      </c>
      <c r="I10130" s="8"/>
      <c r="J10130" s="8" t="s">
        <v>12630</v>
      </c>
      <c r="K10130" s="8" t="s">
        <v>12631</v>
      </c>
      <c r="L10130" s="7" t="s">
        <v>19537</v>
      </c>
      <c r="M10130" s="7" t="s">
        <v>1982</v>
      </c>
      <c r="N10130" s="9" t="s">
        <v>12633</v>
      </c>
    </row>
    <row r="10131" spans="1:14">
      <c r="A10131" s="7" t="s">
        <v>20143</v>
      </c>
      <c r="B10131" s="8"/>
      <c r="C10131" s="8" t="s">
        <v>20178</v>
      </c>
      <c r="D10131" s="8" t="s">
        <v>20179</v>
      </c>
      <c r="E10131" s="7" t="s">
        <v>12629</v>
      </c>
      <c r="F10131" s="8"/>
      <c r="G10131" s="8"/>
      <c r="H10131" s="8" t="s">
        <v>1978</v>
      </c>
      <c r="I10131" s="8"/>
      <c r="J10131" s="8" t="s">
        <v>12630</v>
      </c>
      <c r="K10131" s="8" t="s">
        <v>12631</v>
      </c>
      <c r="L10131" s="7" t="s">
        <v>19537</v>
      </c>
      <c r="M10131" s="7" t="s">
        <v>1982</v>
      </c>
      <c r="N10131" s="9" t="s">
        <v>12633</v>
      </c>
    </row>
    <row r="10132" spans="1:14">
      <c r="A10132" s="7" t="s">
        <v>20143</v>
      </c>
      <c r="B10132" s="7"/>
      <c r="C10132" s="7" t="s">
        <v>20180</v>
      </c>
      <c r="D10132" s="7" t="s">
        <v>20181</v>
      </c>
      <c r="E10132" s="7" t="s">
        <v>12629</v>
      </c>
      <c r="F10132" s="7"/>
      <c r="G10132" s="7"/>
      <c r="H10132" s="8" t="s">
        <v>1978</v>
      </c>
      <c r="I10132" s="8"/>
      <c r="J10132" s="8" t="s">
        <v>12630</v>
      </c>
      <c r="K10132" s="8" t="s">
        <v>12631</v>
      </c>
      <c r="L10132" s="7" t="s">
        <v>19537</v>
      </c>
      <c r="M10132" s="7" t="s">
        <v>1982</v>
      </c>
      <c r="N10132" s="9" t="s">
        <v>12633</v>
      </c>
    </row>
    <row r="10133" spans="1:14">
      <c r="A10133" s="7" t="s">
        <v>20143</v>
      </c>
      <c r="B10133" s="7"/>
      <c r="C10133" s="7" t="s">
        <v>20182</v>
      </c>
      <c r="D10133" s="7" t="s">
        <v>20183</v>
      </c>
      <c r="E10133" s="7" t="s">
        <v>12629</v>
      </c>
      <c r="F10133" s="7"/>
      <c r="G10133" s="7"/>
      <c r="H10133" s="8" t="s">
        <v>1978</v>
      </c>
      <c r="I10133" s="8"/>
      <c r="J10133" s="8" t="s">
        <v>12630</v>
      </c>
      <c r="K10133" s="8" t="s">
        <v>12631</v>
      </c>
      <c r="L10133" s="7" t="s">
        <v>19537</v>
      </c>
      <c r="M10133" s="7" t="s">
        <v>1982</v>
      </c>
      <c r="N10133" s="9" t="s">
        <v>12633</v>
      </c>
    </row>
    <row r="10134" spans="1:14">
      <c r="A10134" s="7" t="s">
        <v>20143</v>
      </c>
      <c r="B10134" s="7"/>
      <c r="C10134" s="7" t="s">
        <v>20184</v>
      </c>
      <c r="D10134" s="7" t="s">
        <v>20185</v>
      </c>
      <c r="E10134" s="7" t="s">
        <v>12629</v>
      </c>
      <c r="F10134" s="7"/>
      <c r="G10134" s="7"/>
      <c r="H10134" s="8" t="s">
        <v>1978</v>
      </c>
      <c r="I10134" s="8"/>
      <c r="J10134" s="8" t="s">
        <v>12630</v>
      </c>
      <c r="K10134" s="8" t="s">
        <v>12631</v>
      </c>
      <c r="L10134" s="7" t="s">
        <v>19537</v>
      </c>
      <c r="M10134" s="7" t="s">
        <v>1982</v>
      </c>
      <c r="N10134" s="9" t="s">
        <v>12633</v>
      </c>
    </row>
    <row r="10135" spans="1:14">
      <c r="A10135" s="7" t="s">
        <v>20143</v>
      </c>
      <c r="B10135" s="7"/>
      <c r="C10135" s="7" t="s">
        <v>20186</v>
      </c>
      <c r="D10135" s="7" t="s">
        <v>20187</v>
      </c>
      <c r="E10135" s="7" t="s">
        <v>12629</v>
      </c>
      <c r="F10135" s="7"/>
      <c r="G10135" s="7"/>
      <c r="H10135" s="8" t="s">
        <v>1978</v>
      </c>
      <c r="I10135" s="8"/>
      <c r="J10135" s="8" t="s">
        <v>12630</v>
      </c>
      <c r="K10135" s="8" t="s">
        <v>12631</v>
      </c>
      <c r="L10135" s="7" t="s">
        <v>19537</v>
      </c>
      <c r="M10135" s="7" t="s">
        <v>1982</v>
      </c>
      <c r="N10135" s="9" t="s">
        <v>12633</v>
      </c>
    </row>
    <row r="10136" spans="1:14">
      <c r="A10136" s="7" t="s">
        <v>20143</v>
      </c>
      <c r="B10136" s="7"/>
      <c r="C10136" s="7" t="s">
        <v>20188</v>
      </c>
      <c r="D10136" s="7" t="s">
        <v>20189</v>
      </c>
      <c r="E10136" s="7" t="s">
        <v>12629</v>
      </c>
      <c r="F10136" s="7"/>
      <c r="G10136" s="7"/>
      <c r="H10136" s="8" t="s">
        <v>1978</v>
      </c>
      <c r="I10136" s="8"/>
      <c r="J10136" s="8" t="s">
        <v>12630</v>
      </c>
      <c r="K10136" s="8" t="s">
        <v>12631</v>
      </c>
      <c r="L10136" s="7" t="s">
        <v>19537</v>
      </c>
      <c r="M10136" s="7" t="s">
        <v>1982</v>
      </c>
      <c r="N10136" s="9" t="s">
        <v>12633</v>
      </c>
    </row>
    <row r="10137" spans="1:14">
      <c r="A10137" s="7" t="s">
        <v>20143</v>
      </c>
      <c r="B10137" s="7"/>
      <c r="C10137" s="7" t="s">
        <v>20190</v>
      </c>
      <c r="D10137" s="7" t="s">
        <v>20191</v>
      </c>
      <c r="E10137" s="7" t="s">
        <v>12629</v>
      </c>
      <c r="F10137" s="7"/>
      <c r="G10137" s="7"/>
      <c r="H10137" s="8" t="s">
        <v>1978</v>
      </c>
      <c r="I10137" s="8"/>
      <c r="J10137" s="8" t="s">
        <v>12630</v>
      </c>
      <c r="K10137" s="8" t="s">
        <v>12631</v>
      </c>
      <c r="L10137" s="7" t="s">
        <v>19537</v>
      </c>
      <c r="M10137" s="7" t="s">
        <v>1982</v>
      </c>
      <c r="N10137" s="9" t="s">
        <v>12633</v>
      </c>
    </row>
    <row r="10138" spans="1:14">
      <c r="A10138" s="7" t="s">
        <v>20143</v>
      </c>
      <c r="B10138" s="7"/>
      <c r="C10138" s="7" t="s">
        <v>20192</v>
      </c>
      <c r="D10138" s="7" t="s">
        <v>20193</v>
      </c>
      <c r="E10138" s="7" t="s">
        <v>12629</v>
      </c>
      <c r="F10138" s="7"/>
      <c r="G10138" s="7"/>
      <c r="H10138" s="8" t="s">
        <v>1978</v>
      </c>
      <c r="I10138" s="8"/>
      <c r="J10138" s="8" t="s">
        <v>12630</v>
      </c>
      <c r="K10138" s="8" t="s">
        <v>12631</v>
      </c>
      <c r="L10138" s="7" t="s">
        <v>19537</v>
      </c>
      <c r="M10138" s="7" t="s">
        <v>1982</v>
      </c>
      <c r="N10138" s="9" t="s">
        <v>12633</v>
      </c>
    </row>
    <row r="10139" spans="1:14">
      <c r="A10139" s="7" t="s">
        <v>20143</v>
      </c>
      <c r="B10139" s="8"/>
      <c r="C10139" s="8" t="s">
        <v>20194</v>
      </c>
      <c r="D10139" s="8" t="s">
        <v>20195</v>
      </c>
      <c r="E10139" s="7" t="s">
        <v>12629</v>
      </c>
      <c r="F10139" s="8"/>
      <c r="G10139" s="8"/>
      <c r="H10139" s="8" t="s">
        <v>1978</v>
      </c>
      <c r="I10139" s="8"/>
      <c r="J10139" s="8" t="s">
        <v>12630</v>
      </c>
      <c r="K10139" s="8" t="s">
        <v>12631</v>
      </c>
      <c r="L10139" s="7" t="s">
        <v>19537</v>
      </c>
      <c r="M10139" s="7" t="s">
        <v>1982</v>
      </c>
      <c r="N10139" s="9" t="s">
        <v>12633</v>
      </c>
    </row>
    <row r="10140" spans="1:14">
      <c r="A10140" s="7" t="s">
        <v>20143</v>
      </c>
      <c r="B10140" s="7"/>
      <c r="C10140" s="7" t="s">
        <v>20196</v>
      </c>
      <c r="D10140" s="7" t="s">
        <v>20197</v>
      </c>
      <c r="E10140" s="7" t="s">
        <v>12629</v>
      </c>
      <c r="F10140" s="7"/>
      <c r="G10140" s="7"/>
      <c r="H10140" s="8" t="s">
        <v>1978</v>
      </c>
      <c r="I10140" s="8"/>
      <c r="J10140" s="8" t="s">
        <v>12630</v>
      </c>
      <c r="K10140" s="8" t="s">
        <v>12631</v>
      </c>
      <c r="L10140" s="7" t="s">
        <v>19537</v>
      </c>
      <c r="M10140" s="7" t="s">
        <v>1982</v>
      </c>
      <c r="N10140" s="9" t="s">
        <v>12633</v>
      </c>
    </row>
    <row r="10141" spans="1:14">
      <c r="A10141" s="7" t="s">
        <v>20143</v>
      </c>
      <c r="B10141" s="7"/>
      <c r="C10141" s="7" t="s">
        <v>20198</v>
      </c>
      <c r="D10141" s="7" t="s">
        <v>20199</v>
      </c>
      <c r="E10141" s="7" t="s">
        <v>12629</v>
      </c>
      <c r="F10141" s="7"/>
      <c r="G10141" s="7"/>
      <c r="H10141" s="8" t="s">
        <v>1978</v>
      </c>
      <c r="I10141" s="8"/>
      <c r="J10141" s="8" t="s">
        <v>12630</v>
      </c>
      <c r="K10141" s="8" t="s">
        <v>12631</v>
      </c>
      <c r="L10141" s="7" t="s">
        <v>19537</v>
      </c>
      <c r="M10141" s="7" t="s">
        <v>1982</v>
      </c>
      <c r="N10141" s="9" t="s">
        <v>12633</v>
      </c>
    </row>
    <row r="10142" spans="1:14">
      <c r="A10142" s="7" t="s">
        <v>20143</v>
      </c>
      <c r="B10142" s="7"/>
      <c r="C10142" s="7" t="s">
        <v>20200</v>
      </c>
      <c r="D10142" s="7" t="s">
        <v>20201</v>
      </c>
      <c r="E10142" s="7" t="s">
        <v>12629</v>
      </c>
      <c r="F10142" s="7"/>
      <c r="G10142" s="7"/>
      <c r="H10142" s="8" t="s">
        <v>1978</v>
      </c>
      <c r="I10142" s="8"/>
      <c r="J10142" s="8" t="s">
        <v>12630</v>
      </c>
      <c r="K10142" s="8" t="s">
        <v>12631</v>
      </c>
      <c r="L10142" s="7" t="s">
        <v>19537</v>
      </c>
      <c r="M10142" s="7" t="s">
        <v>1982</v>
      </c>
      <c r="N10142" s="9" t="s">
        <v>12633</v>
      </c>
    </row>
    <row r="10143" spans="1:14">
      <c r="A10143" s="5" t="s">
        <v>20143</v>
      </c>
      <c r="B10143" s="6"/>
      <c r="C10143" s="6" t="s">
        <v>20202</v>
      </c>
      <c r="D10143" s="6" t="s">
        <v>20203</v>
      </c>
      <c r="E10143" s="7" t="s">
        <v>12629</v>
      </c>
      <c r="F10143" s="6"/>
      <c r="G10143" s="6"/>
      <c r="H10143" s="6" t="s">
        <v>1978</v>
      </c>
      <c r="I10143" s="6"/>
      <c r="J10143" s="6" t="s">
        <v>12630</v>
      </c>
      <c r="K10143" s="6" t="s">
        <v>12631</v>
      </c>
      <c r="L10143" s="7" t="s">
        <v>19537</v>
      </c>
      <c r="M10143" s="6"/>
      <c r="N10143" s="6" t="s">
        <v>12633</v>
      </c>
    </row>
    <row r="10144" spans="1:14">
      <c r="A10144" s="5" t="s">
        <v>20143</v>
      </c>
      <c r="B10144" s="6"/>
      <c r="C10144" s="6" t="s">
        <v>20204</v>
      </c>
      <c r="D10144" s="6" t="s">
        <v>20205</v>
      </c>
      <c r="E10144" s="7" t="s">
        <v>12629</v>
      </c>
      <c r="F10144" s="6"/>
      <c r="G10144" s="6"/>
      <c r="H10144" s="6" t="s">
        <v>1978</v>
      </c>
      <c r="I10144" s="6"/>
      <c r="J10144" s="6" t="s">
        <v>12630</v>
      </c>
      <c r="K10144" s="6" t="s">
        <v>12631</v>
      </c>
      <c r="L10144" s="7" t="s">
        <v>19537</v>
      </c>
      <c r="M10144" s="6"/>
      <c r="N10144" s="6" t="s">
        <v>12633</v>
      </c>
    </row>
    <row r="10145" spans="1:14">
      <c r="A10145" s="7" t="s">
        <v>20143</v>
      </c>
      <c r="B10145" s="7"/>
      <c r="C10145" s="7" t="s">
        <v>20206</v>
      </c>
      <c r="D10145" s="7" t="s">
        <v>20207</v>
      </c>
      <c r="E10145" s="7" t="s">
        <v>12629</v>
      </c>
      <c r="F10145" s="7"/>
      <c r="G10145" s="7"/>
      <c r="H10145" s="8" t="s">
        <v>1978</v>
      </c>
      <c r="I10145" s="8"/>
      <c r="J10145" s="8" t="s">
        <v>12630</v>
      </c>
      <c r="K10145" s="8" t="s">
        <v>12631</v>
      </c>
      <c r="L10145" s="7" t="s">
        <v>19537</v>
      </c>
      <c r="M10145" s="7" t="s">
        <v>1982</v>
      </c>
      <c r="N10145" s="9" t="s">
        <v>12633</v>
      </c>
    </row>
    <row r="10146" spans="1:14">
      <c r="A10146" s="7" t="s">
        <v>20143</v>
      </c>
      <c r="B10146" s="7"/>
      <c r="C10146" s="7" t="s">
        <v>20208</v>
      </c>
      <c r="D10146" s="7" t="s">
        <v>20209</v>
      </c>
      <c r="E10146" s="7" t="s">
        <v>12629</v>
      </c>
      <c r="F10146" s="7"/>
      <c r="G10146" s="7"/>
      <c r="H10146" s="8" t="s">
        <v>1978</v>
      </c>
      <c r="I10146" s="8"/>
      <c r="J10146" s="8" t="s">
        <v>12630</v>
      </c>
      <c r="K10146" s="8" t="s">
        <v>12631</v>
      </c>
      <c r="L10146" s="7" t="s">
        <v>19537</v>
      </c>
      <c r="M10146" s="7" t="s">
        <v>1982</v>
      </c>
      <c r="N10146" s="9" t="s">
        <v>12633</v>
      </c>
    </row>
    <row r="10147" spans="1:14">
      <c r="A10147" s="7" t="s">
        <v>20143</v>
      </c>
      <c r="B10147" s="7"/>
      <c r="C10147" s="7" t="s">
        <v>20210</v>
      </c>
      <c r="D10147" s="7" t="s">
        <v>20211</v>
      </c>
      <c r="E10147" s="7" t="s">
        <v>12629</v>
      </c>
      <c r="F10147" s="7"/>
      <c r="G10147" s="7"/>
      <c r="H10147" s="8" t="s">
        <v>1978</v>
      </c>
      <c r="I10147" s="8"/>
      <c r="J10147" s="8" t="s">
        <v>12630</v>
      </c>
      <c r="K10147" s="8" t="s">
        <v>12631</v>
      </c>
      <c r="L10147" s="7" t="s">
        <v>19537</v>
      </c>
      <c r="M10147" s="7" t="s">
        <v>1982</v>
      </c>
      <c r="N10147" s="9" t="s">
        <v>12633</v>
      </c>
    </row>
    <row r="10148" spans="1:14">
      <c r="A10148" s="7" t="s">
        <v>20143</v>
      </c>
      <c r="B10148" s="7"/>
      <c r="C10148" s="7" t="s">
        <v>20212</v>
      </c>
      <c r="D10148" s="7" t="s">
        <v>20213</v>
      </c>
      <c r="E10148" s="7" t="s">
        <v>12629</v>
      </c>
      <c r="F10148" s="7"/>
      <c r="G10148" s="7"/>
      <c r="H10148" s="8" t="s">
        <v>1978</v>
      </c>
      <c r="I10148" s="8"/>
      <c r="J10148" s="8" t="s">
        <v>12630</v>
      </c>
      <c r="K10148" s="8" t="s">
        <v>12631</v>
      </c>
      <c r="L10148" s="7" t="s">
        <v>19537</v>
      </c>
      <c r="M10148" s="7" t="s">
        <v>1982</v>
      </c>
      <c r="N10148" s="9" t="s">
        <v>12633</v>
      </c>
    </row>
    <row r="10149" spans="1:14">
      <c r="A10149" s="7" t="s">
        <v>20143</v>
      </c>
      <c r="B10149" s="7"/>
      <c r="C10149" s="7" t="s">
        <v>20214</v>
      </c>
      <c r="D10149" s="7" t="s">
        <v>20215</v>
      </c>
      <c r="E10149" s="7" t="s">
        <v>12629</v>
      </c>
      <c r="F10149" s="7"/>
      <c r="G10149" s="7"/>
      <c r="H10149" s="8" t="s">
        <v>1978</v>
      </c>
      <c r="I10149" s="8"/>
      <c r="J10149" s="8" t="s">
        <v>12630</v>
      </c>
      <c r="K10149" s="8" t="s">
        <v>12631</v>
      </c>
      <c r="L10149" s="7" t="s">
        <v>19537</v>
      </c>
      <c r="M10149" s="7" t="s">
        <v>1982</v>
      </c>
      <c r="N10149" s="9" t="s">
        <v>12633</v>
      </c>
    </row>
    <row r="10150" spans="1:14">
      <c r="A10150" s="7" t="s">
        <v>20143</v>
      </c>
      <c r="B10150" s="7"/>
      <c r="C10150" s="7" t="s">
        <v>20216</v>
      </c>
      <c r="D10150" s="7" t="s">
        <v>20217</v>
      </c>
      <c r="E10150" s="7" t="s">
        <v>12629</v>
      </c>
      <c r="F10150" s="7"/>
      <c r="G10150" s="7"/>
      <c r="H10150" s="8" t="s">
        <v>1978</v>
      </c>
      <c r="I10150" s="8"/>
      <c r="J10150" s="8" t="s">
        <v>12630</v>
      </c>
      <c r="K10150" s="8" t="s">
        <v>12631</v>
      </c>
      <c r="L10150" s="7" t="s">
        <v>19537</v>
      </c>
      <c r="M10150" s="7" t="s">
        <v>1982</v>
      </c>
      <c r="N10150" s="9" t="s">
        <v>12633</v>
      </c>
    </row>
    <row r="10151" spans="1:14">
      <c r="A10151" s="7" t="s">
        <v>20143</v>
      </c>
      <c r="B10151" s="7"/>
      <c r="C10151" s="7" t="s">
        <v>20218</v>
      </c>
      <c r="D10151" s="7" t="s">
        <v>20219</v>
      </c>
      <c r="E10151" s="7" t="s">
        <v>12629</v>
      </c>
      <c r="F10151" s="7"/>
      <c r="G10151" s="7"/>
      <c r="H10151" s="8" t="s">
        <v>1978</v>
      </c>
      <c r="I10151" s="8"/>
      <c r="J10151" s="8" t="s">
        <v>12630</v>
      </c>
      <c r="K10151" s="8" t="s">
        <v>12631</v>
      </c>
      <c r="L10151" s="7" t="s">
        <v>19537</v>
      </c>
      <c r="M10151" s="7" t="s">
        <v>1982</v>
      </c>
      <c r="N10151" s="9" t="s">
        <v>12633</v>
      </c>
    </row>
    <row r="10152" spans="1:14">
      <c r="A10152" s="7" t="s">
        <v>20143</v>
      </c>
      <c r="B10152" s="7"/>
      <c r="C10152" s="7" t="s">
        <v>20220</v>
      </c>
      <c r="D10152" s="7" t="s">
        <v>20221</v>
      </c>
      <c r="E10152" s="7" t="s">
        <v>12629</v>
      </c>
      <c r="F10152" s="7"/>
      <c r="G10152" s="7"/>
      <c r="H10152" s="8" t="s">
        <v>1978</v>
      </c>
      <c r="I10152" s="7"/>
      <c r="J10152" s="8" t="s">
        <v>12630</v>
      </c>
      <c r="K10152" s="8" t="s">
        <v>12631</v>
      </c>
      <c r="L10152" s="7" t="s">
        <v>19537</v>
      </c>
      <c r="M10152" s="7" t="s">
        <v>1982</v>
      </c>
      <c r="N10152" s="9" t="s">
        <v>12633</v>
      </c>
    </row>
    <row r="10153" spans="1:14">
      <c r="A10153" s="7" t="s">
        <v>20143</v>
      </c>
      <c r="B10153" s="7"/>
      <c r="C10153" s="7" t="s">
        <v>20222</v>
      </c>
      <c r="D10153" s="7" t="s">
        <v>20223</v>
      </c>
      <c r="E10153" s="7" t="s">
        <v>12629</v>
      </c>
      <c r="F10153" s="7"/>
      <c r="G10153" s="7"/>
      <c r="H10153" s="8" t="s">
        <v>1978</v>
      </c>
      <c r="I10153" s="7"/>
      <c r="J10153" s="8" t="s">
        <v>12630</v>
      </c>
      <c r="K10153" s="8" t="s">
        <v>12631</v>
      </c>
      <c r="L10153" s="7" t="s">
        <v>19537</v>
      </c>
      <c r="M10153" s="7" t="s">
        <v>1982</v>
      </c>
      <c r="N10153" s="9" t="s">
        <v>12633</v>
      </c>
    </row>
    <row r="10154" spans="1:14">
      <c r="A10154" s="7" t="s">
        <v>20143</v>
      </c>
      <c r="B10154" s="7"/>
      <c r="C10154" s="7" t="s">
        <v>20224</v>
      </c>
      <c r="D10154" s="7" t="s">
        <v>20225</v>
      </c>
      <c r="E10154" s="7" t="s">
        <v>12629</v>
      </c>
      <c r="F10154" s="7"/>
      <c r="G10154" s="7"/>
      <c r="H10154" s="8" t="s">
        <v>1978</v>
      </c>
      <c r="I10154" s="8"/>
      <c r="J10154" s="8" t="s">
        <v>12630</v>
      </c>
      <c r="K10154" s="8" t="s">
        <v>12631</v>
      </c>
      <c r="L10154" s="7" t="s">
        <v>19537</v>
      </c>
      <c r="M10154" s="7" t="s">
        <v>1982</v>
      </c>
      <c r="N10154" s="9" t="s">
        <v>12633</v>
      </c>
    </row>
    <row r="10155" spans="1:14">
      <c r="A10155" s="7" t="s">
        <v>20143</v>
      </c>
      <c r="B10155" s="7"/>
      <c r="C10155" s="7" t="s">
        <v>20226</v>
      </c>
      <c r="D10155" s="7" t="s">
        <v>20227</v>
      </c>
      <c r="E10155" s="7" t="s">
        <v>12629</v>
      </c>
      <c r="F10155" s="7"/>
      <c r="G10155" s="7"/>
      <c r="H10155" s="8" t="s">
        <v>1978</v>
      </c>
      <c r="I10155" s="8"/>
      <c r="J10155" s="8" t="s">
        <v>12630</v>
      </c>
      <c r="K10155" s="8" t="s">
        <v>12631</v>
      </c>
      <c r="L10155" s="7" t="s">
        <v>19537</v>
      </c>
      <c r="M10155" s="7" t="s">
        <v>1982</v>
      </c>
      <c r="N10155" s="9" t="s">
        <v>12633</v>
      </c>
    </row>
    <row r="10156" spans="1:14">
      <c r="A10156" s="7" t="s">
        <v>20143</v>
      </c>
      <c r="B10156" s="8"/>
      <c r="C10156" s="8" t="s">
        <v>20228</v>
      </c>
      <c r="D10156" s="8" t="s">
        <v>20229</v>
      </c>
      <c r="E10156" s="7" t="s">
        <v>12629</v>
      </c>
      <c r="F10156" s="8"/>
      <c r="G10156" s="8"/>
      <c r="H10156" s="8" t="s">
        <v>1978</v>
      </c>
      <c r="I10156" s="8"/>
      <c r="J10156" s="8" t="s">
        <v>12630</v>
      </c>
      <c r="K10156" s="8" t="s">
        <v>12631</v>
      </c>
      <c r="L10156" s="7" t="s">
        <v>19537</v>
      </c>
      <c r="M10156" s="7" t="s">
        <v>1982</v>
      </c>
      <c r="N10156" s="9" t="s">
        <v>12633</v>
      </c>
    </row>
    <row r="10157" spans="1:14">
      <c r="A10157" s="7" t="s">
        <v>20143</v>
      </c>
      <c r="B10157" s="7"/>
      <c r="C10157" s="7" t="s">
        <v>20230</v>
      </c>
      <c r="D10157" s="7" t="s">
        <v>20231</v>
      </c>
      <c r="E10157" s="7" t="s">
        <v>12629</v>
      </c>
      <c r="F10157" s="7"/>
      <c r="G10157" s="7"/>
      <c r="H10157" s="8" t="s">
        <v>1978</v>
      </c>
      <c r="I10157" s="8"/>
      <c r="J10157" s="8" t="s">
        <v>12630</v>
      </c>
      <c r="K10157" s="8" t="s">
        <v>12631</v>
      </c>
      <c r="L10157" s="7" t="s">
        <v>19537</v>
      </c>
      <c r="M10157" s="7" t="s">
        <v>1982</v>
      </c>
      <c r="N10157" s="9" t="s">
        <v>12633</v>
      </c>
    </row>
    <row r="10158" spans="1:14">
      <c r="A10158" s="7" t="s">
        <v>20143</v>
      </c>
      <c r="B10158" s="7"/>
      <c r="C10158" s="7" t="s">
        <v>20232</v>
      </c>
      <c r="D10158" s="7" t="s">
        <v>20233</v>
      </c>
      <c r="E10158" s="7" t="s">
        <v>12629</v>
      </c>
      <c r="F10158" s="7"/>
      <c r="G10158" s="7"/>
      <c r="H10158" s="8" t="s">
        <v>1978</v>
      </c>
      <c r="I10158" s="8"/>
      <c r="J10158" s="8" t="s">
        <v>12630</v>
      </c>
      <c r="K10158" s="8" t="s">
        <v>12631</v>
      </c>
      <c r="L10158" s="7" t="s">
        <v>19537</v>
      </c>
      <c r="M10158" s="7" t="s">
        <v>1982</v>
      </c>
      <c r="N10158" s="9" t="s">
        <v>12633</v>
      </c>
    </row>
    <row r="10159" spans="1:14">
      <c r="A10159" s="7" t="s">
        <v>20143</v>
      </c>
      <c r="B10159" s="7"/>
      <c r="C10159" s="7" t="s">
        <v>20234</v>
      </c>
      <c r="D10159" s="7" t="s">
        <v>20235</v>
      </c>
      <c r="E10159" s="7" t="s">
        <v>12629</v>
      </c>
      <c r="F10159" s="7"/>
      <c r="G10159" s="7"/>
      <c r="H10159" s="8" t="s">
        <v>1978</v>
      </c>
      <c r="I10159" s="8"/>
      <c r="J10159" s="8" t="s">
        <v>12630</v>
      </c>
      <c r="K10159" s="8" t="s">
        <v>12631</v>
      </c>
      <c r="L10159" s="7" t="s">
        <v>19537</v>
      </c>
      <c r="M10159" s="7" t="s">
        <v>1982</v>
      </c>
      <c r="N10159" s="9" t="s">
        <v>12633</v>
      </c>
    </row>
    <row r="10160" spans="1:14">
      <c r="A10160" s="7" t="s">
        <v>20143</v>
      </c>
      <c r="B10160" s="7"/>
      <c r="C10160" s="7" t="s">
        <v>20236</v>
      </c>
      <c r="D10160" s="7" t="s">
        <v>20237</v>
      </c>
      <c r="E10160" s="7" t="s">
        <v>12629</v>
      </c>
      <c r="F10160" s="7"/>
      <c r="G10160" s="7"/>
      <c r="H10160" s="8" t="s">
        <v>1978</v>
      </c>
      <c r="I10160" s="8"/>
      <c r="J10160" s="8" t="s">
        <v>12630</v>
      </c>
      <c r="K10160" s="8" t="s">
        <v>12631</v>
      </c>
      <c r="L10160" s="7" t="s">
        <v>19537</v>
      </c>
      <c r="M10160" s="7" t="s">
        <v>1982</v>
      </c>
      <c r="N10160" s="9" t="s">
        <v>12633</v>
      </c>
    </row>
    <row r="10161" spans="1:14">
      <c r="A10161" s="7" t="s">
        <v>20143</v>
      </c>
      <c r="B10161" s="7"/>
      <c r="C10161" s="7" t="s">
        <v>20238</v>
      </c>
      <c r="D10161" s="7" t="s">
        <v>20239</v>
      </c>
      <c r="E10161" s="7" t="s">
        <v>12629</v>
      </c>
      <c r="F10161" s="7"/>
      <c r="G10161" s="7"/>
      <c r="H10161" s="8" t="s">
        <v>1978</v>
      </c>
      <c r="I10161" s="8"/>
      <c r="J10161" s="8" t="s">
        <v>12630</v>
      </c>
      <c r="K10161" s="8" t="s">
        <v>12631</v>
      </c>
      <c r="L10161" s="7" t="s">
        <v>19537</v>
      </c>
      <c r="M10161" s="7" t="s">
        <v>1982</v>
      </c>
      <c r="N10161" s="9" t="s">
        <v>12633</v>
      </c>
    </row>
    <row r="10162" spans="1:14">
      <c r="A10162" s="7" t="s">
        <v>20143</v>
      </c>
      <c r="B10162" s="7"/>
      <c r="C10162" s="7" t="s">
        <v>20240</v>
      </c>
      <c r="D10162" s="7" t="s">
        <v>20241</v>
      </c>
      <c r="E10162" s="7" t="s">
        <v>12629</v>
      </c>
      <c r="F10162" s="7"/>
      <c r="G10162" s="7"/>
      <c r="H10162" s="8" t="s">
        <v>1978</v>
      </c>
      <c r="I10162" s="8"/>
      <c r="J10162" s="8" t="s">
        <v>12630</v>
      </c>
      <c r="K10162" s="8" t="s">
        <v>12631</v>
      </c>
      <c r="L10162" s="7" t="s">
        <v>19537</v>
      </c>
      <c r="M10162" s="7" t="s">
        <v>1982</v>
      </c>
      <c r="N10162" s="9" t="s">
        <v>12633</v>
      </c>
    </row>
    <row r="10163" spans="1:14">
      <c r="A10163" s="7" t="s">
        <v>20143</v>
      </c>
      <c r="B10163" s="7"/>
      <c r="C10163" s="7" t="s">
        <v>20242</v>
      </c>
      <c r="D10163" s="7" t="s">
        <v>20243</v>
      </c>
      <c r="E10163" s="7" t="s">
        <v>12629</v>
      </c>
      <c r="F10163" s="7"/>
      <c r="G10163" s="7"/>
      <c r="H10163" s="8" t="s">
        <v>1978</v>
      </c>
      <c r="I10163" s="8"/>
      <c r="J10163" s="8" t="s">
        <v>12630</v>
      </c>
      <c r="K10163" s="8" t="s">
        <v>12631</v>
      </c>
      <c r="L10163" s="7" t="s">
        <v>19537</v>
      </c>
      <c r="M10163" s="7" t="s">
        <v>1982</v>
      </c>
      <c r="N10163" s="9" t="s">
        <v>12633</v>
      </c>
    </row>
    <row r="10164" spans="1:14">
      <c r="A10164" s="7" t="s">
        <v>20143</v>
      </c>
      <c r="B10164" s="7"/>
      <c r="C10164" s="7" t="s">
        <v>20244</v>
      </c>
      <c r="D10164" s="7" t="s">
        <v>20245</v>
      </c>
      <c r="E10164" s="7" t="s">
        <v>12629</v>
      </c>
      <c r="F10164" s="7"/>
      <c r="G10164" s="7"/>
      <c r="H10164" s="8" t="s">
        <v>1978</v>
      </c>
      <c r="I10164" s="8"/>
      <c r="J10164" s="8" t="s">
        <v>12630</v>
      </c>
      <c r="K10164" s="8" t="s">
        <v>12631</v>
      </c>
      <c r="L10164" s="7" t="s">
        <v>19537</v>
      </c>
      <c r="M10164" s="7" t="s">
        <v>1982</v>
      </c>
      <c r="N10164" s="9" t="s">
        <v>12633</v>
      </c>
    </row>
    <row r="10165" spans="1:14">
      <c r="A10165" s="7" t="s">
        <v>20143</v>
      </c>
      <c r="B10165" s="7"/>
      <c r="C10165" s="7" t="s">
        <v>20246</v>
      </c>
      <c r="D10165" s="7" t="s">
        <v>20247</v>
      </c>
      <c r="E10165" s="7" t="s">
        <v>12629</v>
      </c>
      <c r="F10165" s="7"/>
      <c r="G10165" s="7"/>
      <c r="H10165" s="8" t="s">
        <v>1978</v>
      </c>
      <c r="I10165" s="8"/>
      <c r="J10165" s="8" t="s">
        <v>12630</v>
      </c>
      <c r="K10165" s="8" t="s">
        <v>12631</v>
      </c>
      <c r="L10165" s="7" t="s">
        <v>19537</v>
      </c>
      <c r="M10165" s="7" t="s">
        <v>1982</v>
      </c>
      <c r="N10165" s="9" t="s">
        <v>12633</v>
      </c>
    </row>
    <row r="10166" spans="1:14">
      <c r="A10166" s="7" t="s">
        <v>20143</v>
      </c>
      <c r="B10166" s="7"/>
      <c r="C10166" s="7" t="s">
        <v>20248</v>
      </c>
      <c r="D10166" s="7" t="s">
        <v>20249</v>
      </c>
      <c r="E10166" s="7" t="s">
        <v>12629</v>
      </c>
      <c r="F10166" s="7"/>
      <c r="G10166" s="7"/>
      <c r="H10166" s="8" t="s">
        <v>1978</v>
      </c>
      <c r="I10166" s="8"/>
      <c r="J10166" s="8" t="s">
        <v>12630</v>
      </c>
      <c r="K10166" s="8" t="s">
        <v>12631</v>
      </c>
      <c r="L10166" s="7" t="s">
        <v>19537</v>
      </c>
      <c r="M10166" s="7" t="s">
        <v>1982</v>
      </c>
      <c r="N10166" s="9" t="s">
        <v>12633</v>
      </c>
    </row>
    <row r="10167" spans="1:14">
      <c r="A10167" s="7" t="s">
        <v>20143</v>
      </c>
      <c r="B10167" s="7"/>
      <c r="C10167" s="7" t="s">
        <v>20250</v>
      </c>
      <c r="D10167" s="7" t="s">
        <v>20251</v>
      </c>
      <c r="E10167" s="7" t="s">
        <v>12629</v>
      </c>
      <c r="F10167" s="7"/>
      <c r="G10167" s="7"/>
      <c r="H10167" s="8" t="s">
        <v>1978</v>
      </c>
      <c r="I10167" s="8"/>
      <c r="J10167" s="8" t="s">
        <v>12630</v>
      </c>
      <c r="K10167" s="8" t="s">
        <v>12631</v>
      </c>
      <c r="L10167" s="7" t="s">
        <v>19537</v>
      </c>
      <c r="M10167" s="7" t="s">
        <v>1982</v>
      </c>
      <c r="N10167" s="9" t="s">
        <v>12633</v>
      </c>
    </row>
    <row r="10168" spans="1:14">
      <c r="A10168" s="7" t="s">
        <v>20143</v>
      </c>
      <c r="B10168" s="7"/>
      <c r="C10168" s="7" t="s">
        <v>20252</v>
      </c>
      <c r="D10168" s="7" t="s">
        <v>20253</v>
      </c>
      <c r="E10168" s="7" t="s">
        <v>12629</v>
      </c>
      <c r="F10168" s="7"/>
      <c r="G10168" s="7"/>
      <c r="H10168" s="8" t="s">
        <v>1978</v>
      </c>
      <c r="I10168" s="8"/>
      <c r="J10168" s="8" t="s">
        <v>12630</v>
      </c>
      <c r="K10168" s="8" t="s">
        <v>12631</v>
      </c>
      <c r="L10168" s="7" t="s">
        <v>19537</v>
      </c>
      <c r="M10168" s="7" t="s">
        <v>1982</v>
      </c>
      <c r="N10168" s="9" t="s">
        <v>12633</v>
      </c>
    </row>
    <row r="10169" spans="1:14">
      <c r="A10169" s="7" t="s">
        <v>20143</v>
      </c>
      <c r="B10169" s="7"/>
      <c r="C10169" s="7" t="s">
        <v>20254</v>
      </c>
      <c r="D10169" s="7" t="s">
        <v>20255</v>
      </c>
      <c r="E10169" s="7" t="s">
        <v>12629</v>
      </c>
      <c r="F10169" s="7"/>
      <c r="G10169" s="7"/>
      <c r="H10169" s="8" t="s">
        <v>1978</v>
      </c>
      <c r="I10169" s="8"/>
      <c r="J10169" s="8" t="s">
        <v>12630</v>
      </c>
      <c r="K10169" s="8" t="s">
        <v>12631</v>
      </c>
      <c r="L10169" s="7" t="s">
        <v>19537</v>
      </c>
      <c r="M10169" s="7" t="s">
        <v>1982</v>
      </c>
      <c r="N10169" s="9" t="s">
        <v>12633</v>
      </c>
    </row>
    <row r="10170" spans="1:14">
      <c r="A10170" s="7" t="s">
        <v>20143</v>
      </c>
      <c r="B10170" s="7"/>
      <c r="C10170" s="7" t="s">
        <v>20256</v>
      </c>
      <c r="D10170" s="7" t="s">
        <v>20257</v>
      </c>
      <c r="E10170" s="7" t="s">
        <v>12629</v>
      </c>
      <c r="F10170" s="7"/>
      <c r="G10170" s="7"/>
      <c r="H10170" s="8" t="s">
        <v>1978</v>
      </c>
      <c r="I10170" s="8"/>
      <c r="J10170" s="8" t="s">
        <v>12630</v>
      </c>
      <c r="K10170" s="8" t="s">
        <v>12631</v>
      </c>
      <c r="L10170" s="7" t="s">
        <v>19537</v>
      </c>
      <c r="M10170" s="7" t="s">
        <v>1982</v>
      </c>
      <c r="N10170" s="9" t="s">
        <v>12633</v>
      </c>
    </row>
    <row r="10171" spans="1:14">
      <c r="A10171" s="7" t="s">
        <v>20143</v>
      </c>
      <c r="B10171" s="7"/>
      <c r="C10171" s="7" t="s">
        <v>20258</v>
      </c>
      <c r="D10171" s="7" t="s">
        <v>20259</v>
      </c>
      <c r="E10171" s="7" t="s">
        <v>12629</v>
      </c>
      <c r="F10171" s="7"/>
      <c r="G10171" s="7"/>
      <c r="H10171" s="8" t="s">
        <v>1978</v>
      </c>
      <c r="I10171" s="8"/>
      <c r="J10171" s="8" t="s">
        <v>12630</v>
      </c>
      <c r="K10171" s="8" t="s">
        <v>12631</v>
      </c>
      <c r="L10171" s="7" t="s">
        <v>19537</v>
      </c>
      <c r="M10171" s="7" t="s">
        <v>1982</v>
      </c>
      <c r="N10171" s="9" t="s">
        <v>12633</v>
      </c>
    </row>
    <row r="10172" spans="1:14">
      <c r="A10172" s="7" t="s">
        <v>20143</v>
      </c>
      <c r="B10172" s="7"/>
      <c r="C10172" s="7" t="s">
        <v>20260</v>
      </c>
      <c r="D10172" s="7" t="s">
        <v>20261</v>
      </c>
      <c r="E10172" s="7" t="s">
        <v>12629</v>
      </c>
      <c r="F10172" s="7"/>
      <c r="G10172" s="7"/>
      <c r="H10172" s="8" t="s">
        <v>1978</v>
      </c>
      <c r="I10172" s="8"/>
      <c r="J10172" s="8" t="s">
        <v>12630</v>
      </c>
      <c r="K10172" s="8" t="s">
        <v>12631</v>
      </c>
      <c r="L10172" s="7" t="s">
        <v>19537</v>
      </c>
      <c r="M10172" s="7" t="s">
        <v>1982</v>
      </c>
      <c r="N10172" s="9" t="s">
        <v>12633</v>
      </c>
    </row>
    <row r="10173" spans="1:14">
      <c r="A10173" s="7" t="s">
        <v>20143</v>
      </c>
      <c r="B10173" s="7"/>
      <c r="C10173" s="7" t="s">
        <v>20262</v>
      </c>
      <c r="D10173" s="7" t="s">
        <v>20263</v>
      </c>
      <c r="E10173" s="7" t="s">
        <v>12629</v>
      </c>
      <c r="F10173" s="7"/>
      <c r="G10173" s="7"/>
      <c r="H10173" s="8" t="s">
        <v>1978</v>
      </c>
      <c r="I10173" s="8"/>
      <c r="J10173" s="8" t="s">
        <v>12630</v>
      </c>
      <c r="K10173" s="8" t="s">
        <v>12631</v>
      </c>
      <c r="L10173" s="7" t="s">
        <v>19537</v>
      </c>
      <c r="M10173" s="7" t="s">
        <v>1982</v>
      </c>
      <c r="N10173" s="9" t="s">
        <v>12633</v>
      </c>
    </row>
    <row r="10174" spans="1:14">
      <c r="A10174" s="7" t="s">
        <v>20143</v>
      </c>
      <c r="B10174" s="7"/>
      <c r="C10174" s="9" t="s">
        <v>20264</v>
      </c>
      <c r="D10174" s="9" t="s">
        <v>20265</v>
      </c>
      <c r="E10174" s="7" t="s">
        <v>12629</v>
      </c>
      <c r="F10174" s="7"/>
      <c r="G10174" s="7"/>
      <c r="H10174" s="8" t="s">
        <v>1978</v>
      </c>
      <c r="I10174" s="7"/>
      <c r="J10174" s="8" t="s">
        <v>12630</v>
      </c>
      <c r="K10174" s="8" t="s">
        <v>12631</v>
      </c>
      <c r="L10174" s="7" t="s">
        <v>19537</v>
      </c>
      <c r="M10174" s="7"/>
      <c r="N10174" s="9" t="s">
        <v>12633</v>
      </c>
    </row>
    <row r="10175" spans="1:14">
      <c r="A10175" s="7" t="s">
        <v>20143</v>
      </c>
      <c r="B10175" s="7"/>
      <c r="C10175" s="7" t="s">
        <v>20266</v>
      </c>
      <c r="D10175" s="7" t="s">
        <v>20267</v>
      </c>
      <c r="E10175" s="7" t="s">
        <v>12629</v>
      </c>
      <c r="F10175" s="7"/>
      <c r="G10175" s="7"/>
      <c r="H10175" s="8" t="s">
        <v>1978</v>
      </c>
      <c r="I10175" s="8"/>
      <c r="J10175" s="8" t="s">
        <v>12630</v>
      </c>
      <c r="K10175" s="8" t="s">
        <v>12631</v>
      </c>
      <c r="L10175" s="7" t="s">
        <v>19537</v>
      </c>
      <c r="M10175" s="7" t="s">
        <v>1982</v>
      </c>
      <c r="N10175" s="9" t="s">
        <v>12633</v>
      </c>
    </row>
    <row r="10176" spans="1:14">
      <c r="A10176" s="7" t="s">
        <v>20143</v>
      </c>
      <c r="B10176" s="7"/>
      <c r="C10176" s="9" t="s">
        <v>20268</v>
      </c>
      <c r="D10176" s="9" t="s">
        <v>20269</v>
      </c>
      <c r="E10176" s="7" t="s">
        <v>12629</v>
      </c>
      <c r="F10176" s="7"/>
      <c r="G10176" s="7"/>
      <c r="H10176" s="8" t="s">
        <v>1978</v>
      </c>
      <c r="I10176" s="7"/>
      <c r="J10176" s="8" t="s">
        <v>12630</v>
      </c>
      <c r="K10176" s="8" t="s">
        <v>12631</v>
      </c>
      <c r="L10176" s="7" t="s">
        <v>19537</v>
      </c>
      <c r="M10176" s="7"/>
      <c r="N10176" s="9" t="s">
        <v>12633</v>
      </c>
    </row>
    <row r="10177" spans="1:14">
      <c r="A10177" s="7" t="s">
        <v>20143</v>
      </c>
      <c r="B10177" s="7"/>
      <c r="C10177" s="7" t="s">
        <v>20270</v>
      </c>
      <c r="D10177" s="7" t="s">
        <v>20271</v>
      </c>
      <c r="E10177" s="7" t="s">
        <v>12629</v>
      </c>
      <c r="F10177" s="7"/>
      <c r="G10177" s="7"/>
      <c r="H10177" s="8" t="s">
        <v>1978</v>
      </c>
      <c r="I10177" s="8"/>
      <c r="J10177" s="8" t="s">
        <v>12630</v>
      </c>
      <c r="K10177" s="8" t="s">
        <v>12631</v>
      </c>
      <c r="L10177" s="7" t="s">
        <v>19537</v>
      </c>
      <c r="M10177" s="7" t="s">
        <v>1982</v>
      </c>
      <c r="N10177" s="9" t="s">
        <v>12633</v>
      </c>
    </row>
    <row r="10178" spans="1:14">
      <c r="A10178" s="7" t="s">
        <v>20143</v>
      </c>
      <c r="B10178" s="7"/>
      <c r="C10178" s="7" t="s">
        <v>20272</v>
      </c>
      <c r="D10178" s="7" t="s">
        <v>20273</v>
      </c>
      <c r="E10178" s="7" t="s">
        <v>12629</v>
      </c>
      <c r="F10178" s="7"/>
      <c r="G10178" s="7"/>
      <c r="H10178" s="8" t="s">
        <v>1978</v>
      </c>
      <c r="I10178" s="8"/>
      <c r="J10178" s="8" t="s">
        <v>12630</v>
      </c>
      <c r="K10178" s="8" t="s">
        <v>12631</v>
      </c>
      <c r="L10178" s="7" t="s">
        <v>19537</v>
      </c>
      <c r="M10178" s="7" t="s">
        <v>1982</v>
      </c>
      <c r="N10178" s="9" t="s">
        <v>12633</v>
      </c>
    </row>
    <row r="10179" spans="1:14">
      <c r="A10179" s="7" t="s">
        <v>20143</v>
      </c>
      <c r="B10179" s="7"/>
      <c r="C10179" s="7" t="s">
        <v>20274</v>
      </c>
      <c r="D10179" s="7" t="s">
        <v>20275</v>
      </c>
      <c r="E10179" s="7" t="s">
        <v>12629</v>
      </c>
      <c r="F10179" s="7"/>
      <c r="G10179" s="7"/>
      <c r="H10179" s="8" t="s">
        <v>1978</v>
      </c>
      <c r="I10179" s="8"/>
      <c r="J10179" s="8" t="s">
        <v>12630</v>
      </c>
      <c r="K10179" s="8" t="s">
        <v>12631</v>
      </c>
      <c r="L10179" s="7" t="s">
        <v>19537</v>
      </c>
      <c r="M10179" s="7" t="s">
        <v>1982</v>
      </c>
      <c r="N10179" s="9" t="s">
        <v>12633</v>
      </c>
    </row>
    <row r="10180" spans="1:14">
      <c r="A10180" s="7" t="s">
        <v>20143</v>
      </c>
      <c r="B10180" s="7"/>
      <c r="C10180" s="7" t="s">
        <v>20276</v>
      </c>
      <c r="D10180" s="7" t="s">
        <v>20277</v>
      </c>
      <c r="E10180" s="7" t="s">
        <v>12629</v>
      </c>
      <c r="F10180" s="7"/>
      <c r="G10180" s="7"/>
      <c r="H10180" s="8" t="s">
        <v>1978</v>
      </c>
      <c r="I10180" s="8"/>
      <c r="J10180" s="8" t="s">
        <v>12630</v>
      </c>
      <c r="K10180" s="8" t="s">
        <v>12631</v>
      </c>
      <c r="L10180" s="7" t="s">
        <v>19537</v>
      </c>
      <c r="M10180" s="7" t="s">
        <v>1982</v>
      </c>
      <c r="N10180" s="9" t="s">
        <v>12633</v>
      </c>
    </row>
    <row r="10181" spans="1:14">
      <c r="A10181" s="7" t="s">
        <v>20143</v>
      </c>
      <c r="B10181" s="7"/>
      <c r="C10181" s="7" t="s">
        <v>20278</v>
      </c>
      <c r="D10181" s="7" t="s">
        <v>20279</v>
      </c>
      <c r="E10181" s="7" t="s">
        <v>12629</v>
      </c>
      <c r="F10181" s="7"/>
      <c r="G10181" s="7"/>
      <c r="H10181" s="8" t="s">
        <v>1978</v>
      </c>
      <c r="I10181" s="8"/>
      <c r="J10181" s="8" t="s">
        <v>12630</v>
      </c>
      <c r="K10181" s="8" t="s">
        <v>12631</v>
      </c>
      <c r="L10181" s="7" t="s">
        <v>19537</v>
      </c>
      <c r="M10181" s="7" t="s">
        <v>1982</v>
      </c>
      <c r="N10181" s="9" t="s">
        <v>12633</v>
      </c>
    </row>
    <row r="10182" spans="1:14">
      <c r="A10182" s="5" t="s">
        <v>20143</v>
      </c>
      <c r="B10182" s="6"/>
      <c r="C10182" s="6" t="s">
        <v>20280</v>
      </c>
      <c r="D10182" s="6" t="s">
        <v>20281</v>
      </c>
      <c r="E10182" s="7" t="s">
        <v>12629</v>
      </c>
      <c r="F10182" s="6"/>
      <c r="G10182" s="6"/>
      <c r="H10182" s="6" t="s">
        <v>1978</v>
      </c>
      <c r="I10182" s="6"/>
      <c r="J10182" s="6" t="s">
        <v>12630</v>
      </c>
      <c r="K10182" s="6" t="s">
        <v>12631</v>
      </c>
      <c r="L10182" s="7" t="s">
        <v>19537</v>
      </c>
      <c r="M10182" s="6"/>
      <c r="N10182" s="6" t="s">
        <v>12633</v>
      </c>
    </row>
    <row r="10183" spans="1:14">
      <c r="A10183" s="7" t="s">
        <v>20143</v>
      </c>
      <c r="B10183" s="7"/>
      <c r="C10183" s="7" t="s">
        <v>20282</v>
      </c>
      <c r="D10183" s="7" t="s">
        <v>20283</v>
      </c>
      <c r="E10183" s="7" t="s">
        <v>12629</v>
      </c>
      <c r="F10183" s="7"/>
      <c r="G10183" s="7"/>
      <c r="H10183" s="8" t="s">
        <v>1978</v>
      </c>
      <c r="I10183" s="8"/>
      <c r="J10183" s="8" t="s">
        <v>12630</v>
      </c>
      <c r="K10183" s="8" t="s">
        <v>12631</v>
      </c>
      <c r="L10183" s="7" t="s">
        <v>19537</v>
      </c>
      <c r="M10183" s="7" t="s">
        <v>1982</v>
      </c>
      <c r="N10183" s="9" t="s">
        <v>12633</v>
      </c>
    </row>
    <row r="10184" spans="1:14">
      <c r="A10184" s="7" t="s">
        <v>20143</v>
      </c>
      <c r="B10184" s="8"/>
      <c r="C10184" s="8" t="s">
        <v>20284</v>
      </c>
      <c r="D10184" s="8" t="s">
        <v>20285</v>
      </c>
      <c r="E10184" s="7" t="s">
        <v>12629</v>
      </c>
      <c r="F10184" s="8"/>
      <c r="G10184" s="8"/>
      <c r="H10184" s="8" t="s">
        <v>1978</v>
      </c>
      <c r="I10184" s="8"/>
      <c r="J10184" s="8" t="s">
        <v>12630</v>
      </c>
      <c r="K10184" s="8" t="s">
        <v>12631</v>
      </c>
      <c r="L10184" s="7" t="s">
        <v>19537</v>
      </c>
      <c r="M10184" s="7" t="s">
        <v>1982</v>
      </c>
      <c r="N10184" s="9" t="s">
        <v>12633</v>
      </c>
    </row>
    <row r="10185" spans="1:14">
      <c r="A10185" s="7" t="s">
        <v>20143</v>
      </c>
      <c r="B10185" s="7"/>
      <c r="C10185" s="9" t="s">
        <v>20286</v>
      </c>
      <c r="D10185" s="9" t="s">
        <v>20287</v>
      </c>
      <c r="E10185" s="7" t="s">
        <v>12629</v>
      </c>
      <c r="F10185" s="7"/>
      <c r="G10185" s="7"/>
      <c r="H10185" s="8" t="s">
        <v>1978</v>
      </c>
      <c r="I10185" s="7"/>
      <c r="J10185" s="8" t="s">
        <v>12630</v>
      </c>
      <c r="K10185" s="8" t="s">
        <v>12631</v>
      </c>
      <c r="L10185" s="7" t="s">
        <v>19537</v>
      </c>
      <c r="M10185" s="7"/>
      <c r="N10185" s="9" t="s">
        <v>12633</v>
      </c>
    </row>
    <row r="10186" spans="1:14">
      <c r="A10186" s="7" t="s">
        <v>20143</v>
      </c>
      <c r="B10186" s="7"/>
      <c r="C10186" s="9" t="s">
        <v>20288</v>
      </c>
      <c r="D10186" s="9" t="s">
        <v>20289</v>
      </c>
      <c r="E10186" s="7" t="s">
        <v>12629</v>
      </c>
      <c r="F10186" s="7"/>
      <c r="G10186" s="7"/>
      <c r="H10186" s="8" t="s">
        <v>1978</v>
      </c>
      <c r="I10186" s="7"/>
      <c r="J10186" s="8" t="s">
        <v>12630</v>
      </c>
      <c r="K10186" s="8" t="s">
        <v>12631</v>
      </c>
      <c r="L10186" s="7" t="s">
        <v>19537</v>
      </c>
      <c r="M10186" s="7"/>
      <c r="N10186" s="9" t="s">
        <v>12633</v>
      </c>
    </row>
    <row r="10187" spans="1:14">
      <c r="A10187" s="7" t="s">
        <v>20143</v>
      </c>
      <c r="B10187" s="7"/>
      <c r="C10187" s="9" t="s">
        <v>20290</v>
      </c>
      <c r="D10187" s="9" t="s">
        <v>20291</v>
      </c>
      <c r="E10187" s="7" t="s">
        <v>12629</v>
      </c>
      <c r="F10187" s="7"/>
      <c r="G10187" s="7"/>
      <c r="H10187" s="8" t="s">
        <v>1978</v>
      </c>
      <c r="I10187" s="7"/>
      <c r="J10187" s="8" t="s">
        <v>12630</v>
      </c>
      <c r="K10187" s="8" t="s">
        <v>12631</v>
      </c>
      <c r="L10187" s="7" t="s">
        <v>19537</v>
      </c>
      <c r="M10187" s="7"/>
      <c r="N10187" s="9" t="s">
        <v>12633</v>
      </c>
    </row>
    <row r="10188" spans="1:14">
      <c r="A10188" s="7" t="s">
        <v>20143</v>
      </c>
      <c r="B10188" s="7"/>
      <c r="C10188" s="9" t="s">
        <v>20292</v>
      </c>
      <c r="D10188" s="9" t="s">
        <v>20293</v>
      </c>
      <c r="E10188" s="7" t="s">
        <v>12629</v>
      </c>
      <c r="F10188" s="7"/>
      <c r="G10188" s="7"/>
      <c r="H10188" s="8" t="s">
        <v>1978</v>
      </c>
      <c r="I10188" s="7"/>
      <c r="J10188" s="8" t="s">
        <v>12630</v>
      </c>
      <c r="K10188" s="8" t="s">
        <v>12631</v>
      </c>
      <c r="L10188" s="7" t="s">
        <v>19537</v>
      </c>
      <c r="M10188" s="7"/>
      <c r="N10188" s="9" t="s">
        <v>12633</v>
      </c>
    </row>
    <row r="10189" spans="1:14">
      <c r="A10189" s="7" t="s">
        <v>20143</v>
      </c>
      <c r="B10189" s="7"/>
      <c r="C10189" s="9" t="s">
        <v>20294</v>
      </c>
      <c r="D10189" s="9" t="s">
        <v>20295</v>
      </c>
      <c r="E10189" s="7" t="s">
        <v>12629</v>
      </c>
      <c r="F10189" s="7"/>
      <c r="G10189" s="7"/>
      <c r="H10189" s="8" t="s">
        <v>1978</v>
      </c>
      <c r="I10189" s="7"/>
      <c r="J10189" s="8" t="s">
        <v>12630</v>
      </c>
      <c r="K10189" s="8" t="s">
        <v>12631</v>
      </c>
      <c r="L10189" s="7" t="s">
        <v>19537</v>
      </c>
      <c r="M10189" s="7"/>
      <c r="N10189" s="9" t="s">
        <v>12633</v>
      </c>
    </row>
    <row r="10190" spans="1:14">
      <c r="A10190" s="7" t="s">
        <v>20143</v>
      </c>
      <c r="B10190" s="7"/>
      <c r="C10190" s="9" t="s">
        <v>20296</v>
      </c>
      <c r="D10190" s="9" t="s">
        <v>20297</v>
      </c>
      <c r="E10190" s="7" t="s">
        <v>12629</v>
      </c>
      <c r="F10190" s="7"/>
      <c r="G10190" s="7"/>
      <c r="H10190" s="8" t="s">
        <v>1978</v>
      </c>
      <c r="I10190" s="7"/>
      <c r="J10190" s="8" t="s">
        <v>12630</v>
      </c>
      <c r="K10190" s="8" t="s">
        <v>12631</v>
      </c>
      <c r="L10190" s="7" t="s">
        <v>19537</v>
      </c>
      <c r="M10190" s="7"/>
      <c r="N10190" s="9" t="s">
        <v>12633</v>
      </c>
    </row>
    <row r="10191" spans="1:14">
      <c r="A10191" s="7" t="s">
        <v>20143</v>
      </c>
      <c r="B10191" s="7"/>
      <c r="C10191" s="9" t="s">
        <v>20298</v>
      </c>
      <c r="D10191" s="9" t="s">
        <v>20299</v>
      </c>
      <c r="E10191" s="7" t="s">
        <v>12629</v>
      </c>
      <c r="F10191" s="7"/>
      <c r="G10191" s="7"/>
      <c r="H10191" s="8" t="s">
        <v>1978</v>
      </c>
      <c r="I10191" s="7"/>
      <c r="J10191" s="8" t="s">
        <v>12630</v>
      </c>
      <c r="K10191" s="8" t="s">
        <v>12631</v>
      </c>
      <c r="L10191" s="7" t="s">
        <v>19537</v>
      </c>
      <c r="M10191" s="7"/>
      <c r="N10191" s="9" t="s">
        <v>12633</v>
      </c>
    </row>
    <row r="10192" spans="1:14">
      <c r="A10192" s="7" t="s">
        <v>20143</v>
      </c>
      <c r="B10192" s="7"/>
      <c r="C10192" s="9" t="s">
        <v>20300</v>
      </c>
      <c r="D10192" s="9" t="s">
        <v>20301</v>
      </c>
      <c r="E10192" s="7" t="s">
        <v>12629</v>
      </c>
      <c r="F10192" s="7"/>
      <c r="G10192" s="7"/>
      <c r="H10192" s="8" t="s">
        <v>1978</v>
      </c>
      <c r="I10192" s="7"/>
      <c r="J10192" s="8" t="s">
        <v>12630</v>
      </c>
      <c r="K10192" s="8" t="s">
        <v>12631</v>
      </c>
      <c r="L10192" s="7" t="s">
        <v>19537</v>
      </c>
      <c r="M10192" s="7"/>
      <c r="N10192" s="9" t="s">
        <v>12633</v>
      </c>
    </row>
    <row r="10193" spans="1:14">
      <c r="A10193" s="7" t="s">
        <v>20302</v>
      </c>
      <c r="B10193" s="7"/>
      <c r="C10193" s="7" t="s">
        <v>20303</v>
      </c>
      <c r="D10193" s="7" t="s">
        <v>20304</v>
      </c>
      <c r="E10193" s="7" t="s">
        <v>12629</v>
      </c>
      <c r="F10193" s="7"/>
      <c r="G10193" s="7"/>
      <c r="H10193" s="7" t="s">
        <v>1220</v>
      </c>
      <c r="I10193" s="7"/>
      <c r="J10193" s="7" t="s">
        <v>9143</v>
      </c>
      <c r="K10193" s="7" t="s">
        <v>19456</v>
      </c>
      <c r="L10193" s="7" t="s">
        <v>2098</v>
      </c>
      <c r="M10193" s="7"/>
      <c r="N10193" s="9" t="s">
        <v>19457</v>
      </c>
    </row>
    <row r="10194" spans="1:14">
      <c r="A10194" s="7" t="s">
        <v>20305</v>
      </c>
      <c r="B10194" s="7"/>
      <c r="C10194" s="9" t="s">
        <v>20306</v>
      </c>
      <c r="D10194" s="9" t="s">
        <v>20307</v>
      </c>
      <c r="E10194" s="7" t="s">
        <v>12629</v>
      </c>
      <c r="F10194" s="7"/>
      <c r="G10194" s="7"/>
      <c r="H10194" s="7" t="s">
        <v>1561</v>
      </c>
      <c r="I10194" s="7"/>
      <c r="J10194" s="7" t="s">
        <v>12685</v>
      </c>
      <c r="K10194" s="7" t="s">
        <v>12686</v>
      </c>
      <c r="L10194" s="7" t="s">
        <v>20308</v>
      </c>
      <c r="M10194" s="7"/>
      <c r="N10194" s="9" t="s">
        <v>12688</v>
      </c>
    </row>
    <row r="10195" spans="1:14">
      <c r="A10195" s="7" t="s">
        <v>20305</v>
      </c>
      <c r="B10195" s="7"/>
      <c r="C10195" s="9" t="s">
        <v>20309</v>
      </c>
      <c r="D10195" s="9" t="s">
        <v>20310</v>
      </c>
      <c r="E10195" s="7" t="s">
        <v>12629</v>
      </c>
      <c r="F10195" s="7"/>
      <c r="G10195" s="7"/>
      <c r="H10195" s="7" t="s">
        <v>1561</v>
      </c>
      <c r="I10195" s="7"/>
      <c r="J10195" s="7" t="s">
        <v>12685</v>
      </c>
      <c r="K10195" s="7" t="s">
        <v>12686</v>
      </c>
      <c r="L10195" s="7" t="s">
        <v>20308</v>
      </c>
      <c r="M10195" s="7"/>
      <c r="N10195" s="9" t="s">
        <v>12688</v>
      </c>
    </row>
    <row r="10196" spans="1:14">
      <c r="A10196" s="7" t="s">
        <v>20305</v>
      </c>
      <c r="B10196" s="7"/>
      <c r="C10196" s="7" t="s">
        <v>20311</v>
      </c>
      <c r="D10196" s="7" t="s">
        <v>20312</v>
      </c>
      <c r="E10196" s="7" t="s">
        <v>12629</v>
      </c>
      <c r="F10196" s="7"/>
      <c r="G10196" s="7"/>
      <c r="H10196" s="7" t="s">
        <v>1561</v>
      </c>
      <c r="I10196" s="7"/>
      <c r="J10196" s="7" t="s">
        <v>12685</v>
      </c>
      <c r="K10196" s="7" t="s">
        <v>12686</v>
      </c>
      <c r="L10196" s="7" t="s">
        <v>20308</v>
      </c>
      <c r="M10196" s="7"/>
      <c r="N10196" s="9" t="s">
        <v>12688</v>
      </c>
    </row>
    <row r="10197" spans="1:14">
      <c r="A10197" s="7" t="s">
        <v>20305</v>
      </c>
      <c r="B10197" s="7"/>
      <c r="C10197" s="7" t="s">
        <v>20313</v>
      </c>
      <c r="D10197" s="7" t="s">
        <v>20314</v>
      </c>
      <c r="E10197" s="7" t="s">
        <v>12629</v>
      </c>
      <c r="F10197" s="7"/>
      <c r="G10197" s="7"/>
      <c r="H10197" s="7" t="s">
        <v>1561</v>
      </c>
      <c r="I10197" s="7"/>
      <c r="J10197" s="7" t="s">
        <v>12685</v>
      </c>
      <c r="K10197" s="7" t="s">
        <v>12686</v>
      </c>
      <c r="L10197" s="7" t="s">
        <v>20308</v>
      </c>
      <c r="M10197" s="7"/>
      <c r="N10197" s="9" t="s">
        <v>12688</v>
      </c>
    </row>
    <row r="10198" spans="1:14">
      <c r="A10198" s="7" t="s">
        <v>20305</v>
      </c>
      <c r="B10198" s="7"/>
      <c r="C10198" s="7" t="s">
        <v>20315</v>
      </c>
      <c r="D10198" s="7" t="s">
        <v>20316</v>
      </c>
      <c r="E10198" s="7" t="s">
        <v>12629</v>
      </c>
      <c r="F10198" s="7"/>
      <c r="G10198" s="7"/>
      <c r="H10198" s="7" t="s">
        <v>1561</v>
      </c>
      <c r="I10198" s="7"/>
      <c r="J10198" s="7" t="s">
        <v>12685</v>
      </c>
      <c r="K10198" s="7" t="s">
        <v>12686</v>
      </c>
      <c r="L10198" s="7" t="s">
        <v>20308</v>
      </c>
      <c r="M10198" s="7"/>
      <c r="N10198" s="9" t="s">
        <v>12688</v>
      </c>
    </row>
    <row r="10199" spans="1:14">
      <c r="A10199" s="7" t="s">
        <v>20305</v>
      </c>
      <c r="B10199" s="7"/>
      <c r="C10199" s="7" t="s">
        <v>20317</v>
      </c>
      <c r="D10199" s="7" t="s">
        <v>20318</v>
      </c>
      <c r="E10199" s="7" t="s">
        <v>12629</v>
      </c>
      <c r="F10199" s="7"/>
      <c r="G10199" s="7"/>
      <c r="H10199" s="7" t="s">
        <v>1561</v>
      </c>
      <c r="I10199" s="7"/>
      <c r="J10199" s="7" t="s">
        <v>12685</v>
      </c>
      <c r="K10199" s="7" t="s">
        <v>12686</v>
      </c>
      <c r="L10199" s="7" t="s">
        <v>20308</v>
      </c>
      <c r="M10199" s="7"/>
      <c r="N10199" s="9" t="s">
        <v>12688</v>
      </c>
    </row>
    <row r="10200" spans="1:14">
      <c r="A10200" s="7" t="s">
        <v>20305</v>
      </c>
      <c r="B10200" s="7"/>
      <c r="C10200" s="7" t="s">
        <v>20319</v>
      </c>
      <c r="D10200" s="7" t="s">
        <v>20320</v>
      </c>
      <c r="E10200" s="7" t="s">
        <v>12629</v>
      </c>
      <c r="F10200" s="7"/>
      <c r="G10200" s="7"/>
      <c r="H10200" s="7" t="s">
        <v>1561</v>
      </c>
      <c r="I10200" s="7"/>
      <c r="J10200" s="7" t="s">
        <v>12685</v>
      </c>
      <c r="K10200" s="7" t="s">
        <v>12686</v>
      </c>
      <c r="L10200" s="7" t="s">
        <v>20308</v>
      </c>
      <c r="M10200" s="7"/>
      <c r="N10200" s="9" t="s">
        <v>12688</v>
      </c>
    </row>
    <row r="10201" spans="1:14">
      <c r="A10201" s="7" t="s">
        <v>20305</v>
      </c>
      <c r="B10201" s="7"/>
      <c r="C10201" s="7" t="s">
        <v>20321</v>
      </c>
      <c r="D10201" s="7" t="s">
        <v>20322</v>
      </c>
      <c r="E10201" s="7" t="s">
        <v>12629</v>
      </c>
      <c r="F10201" s="7"/>
      <c r="G10201" s="7"/>
      <c r="H10201" s="7" t="s">
        <v>1561</v>
      </c>
      <c r="I10201" s="7"/>
      <c r="J10201" s="7" t="s">
        <v>12685</v>
      </c>
      <c r="K10201" s="7" t="s">
        <v>12686</v>
      </c>
      <c r="L10201" s="7" t="s">
        <v>20308</v>
      </c>
      <c r="M10201" s="7"/>
      <c r="N10201" s="9" t="s">
        <v>12688</v>
      </c>
    </row>
    <row r="10202" spans="1:14">
      <c r="A10202" s="7" t="s">
        <v>20305</v>
      </c>
      <c r="B10202" s="7"/>
      <c r="C10202" s="7" t="s">
        <v>20323</v>
      </c>
      <c r="D10202" s="7" t="s">
        <v>20324</v>
      </c>
      <c r="E10202" s="7" t="s">
        <v>12629</v>
      </c>
      <c r="F10202" s="7"/>
      <c r="G10202" s="7"/>
      <c r="H10202" s="7" t="s">
        <v>1561</v>
      </c>
      <c r="I10202" s="7"/>
      <c r="J10202" s="7" t="s">
        <v>12685</v>
      </c>
      <c r="K10202" s="7" t="s">
        <v>12686</v>
      </c>
      <c r="L10202" s="7" t="s">
        <v>20308</v>
      </c>
      <c r="M10202" s="7"/>
      <c r="N10202" s="9" t="s">
        <v>12688</v>
      </c>
    </row>
    <row r="10203" spans="1:14">
      <c r="A10203" s="7" t="s">
        <v>20305</v>
      </c>
      <c r="B10203" s="7"/>
      <c r="C10203" s="7" t="s">
        <v>20325</v>
      </c>
      <c r="D10203" s="7" t="s">
        <v>20326</v>
      </c>
      <c r="E10203" s="7" t="s">
        <v>12629</v>
      </c>
      <c r="F10203" s="7"/>
      <c r="G10203" s="7"/>
      <c r="H10203" s="7" t="s">
        <v>1561</v>
      </c>
      <c r="I10203" s="7"/>
      <c r="J10203" s="7" t="s">
        <v>12685</v>
      </c>
      <c r="K10203" s="7" t="s">
        <v>12686</v>
      </c>
      <c r="L10203" s="7" t="s">
        <v>20308</v>
      </c>
      <c r="M10203" s="7"/>
      <c r="N10203" s="9" t="s">
        <v>12688</v>
      </c>
    </row>
    <row r="10204" spans="1:14">
      <c r="A10204" s="7" t="s">
        <v>20305</v>
      </c>
      <c r="B10204" s="7"/>
      <c r="C10204" s="7" t="s">
        <v>20327</v>
      </c>
      <c r="D10204" s="7" t="s">
        <v>20328</v>
      </c>
      <c r="E10204" s="7" t="s">
        <v>12629</v>
      </c>
      <c r="F10204" s="7"/>
      <c r="G10204" s="7"/>
      <c r="H10204" s="7" t="s">
        <v>1561</v>
      </c>
      <c r="I10204" s="7"/>
      <c r="J10204" s="7" t="s">
        <v>12685</v>
      </c>
      <c r="K10204" s="7" t="s">
        <v>12686</v>
      </c>
      <c r="L10204" s="7" t="s">
        <v>20308</v>
      </c>
      <c r="M10204" s="7"/>
      <c r="N10204" s="9" t="s">
        <v>12688</v>
      </c>
    </row>
    <row r="10205" spans="1:14">
      <c r="A10205" s="7" t="s">
        <v>20305</v>
      </c>
      <c r="B10205" s="7"/>
      <c r="C10205" s="7" t="s">
        <v>20329</v>
      </c>
      <c r="D10205" s="7" t="s">
        <v>20330</v>
      </c>
      <c r="E10205" s="7" t="s">
        <v>12629</v>
      </c>
      <c r="F10205" s="7"/>
      <c r="G10205" s="7"/>
      <c r="H10205" s="7" t="s">
        <v>1561</v>
      </c>
      <c r="I10205" s="7"/>
      <c r="J10205" s="7" t="s">
        <v>12685</v>
      </c>
      <c r="K10205" s="7" t="s">
        <v>12686</v>
      </c>
      <c r="L10205" s="7" t="s">
        <v>20308</v>
      </c>
      <c r="M10205" s="7"/>
      <c r="N10205" s="9" t="s">
        <v>12688</v>
      </c>
    </row>
    <row r="10206" spans="1:14">
      <c r="A10206" s="7" t="s">
        <v>20305</v>
      </c>
      <c r="B10206" s="7"/>
      <c r="C10206" s="7" t="s">
        <v>20331</v>
      </c>
      <c r="D10206" s="7" t="s">
        <v>20332</v>
      </c>
      <c r="E10206" s="7" t="s">
        <v>12629</v>
      </c>
      <c r="F10206" s="7"/>
      <c r="G10206" s="7"/>
      <c r="H10206" s="7" t="s">
        <v>1561</v>
      </c>
      <c r="I10206" s="7"/>
      <c r="J10206" s="7" t="s">
        <v>12685</v>
      </c>
      <c r="K10206" s="7" t="s">
        <v>12686</v>
      </c>
      <c r="L10206" s="7" t="s">
        <v>20308</v>
      </c>
      <c r="M10206" s="7"/>
      <c r="N10206" s="9" t="s">
        <v>12688</v>
      </c>
    </row>
    <row r="10207" spans="1:14">
      <c r="A10207" s="7" t="s">
        <v>20305</v>
      </c>
      <c r="B10207" s="7"/>
      <c r="C10207" s="7" t="s">
        <v>20333</v>
      </c>
      <c r="D10207" s="7" t="s">
        <v>20334</v>
      </c>
      <c r="E10207" s="7" t="s">
        <v>12629</v>
      </c>
      <c r="F10207" s="7"/>
      <c r="G10207" s="7"/>
      <c r="H10207" s="7" t="s">
        <v>1561</v>
      </c>
      <c r="I10207" s="7"/>
      <c r="J10207" s="7" t="s">
        <v>12685</v>
      </c>
      <c r="K10207" s="7" t="s">
        <v>12686</v>
      </c>
      <c r="L10207" s="7" t="s">
        <v>20308</v>
      </c>
      <c r="M10207" s="7"/>
      <c r="N10207" s="9" t="s">
        <v>12688</v>
      </c>
    </row>
    <row r="10208" spans="1:14">
      <c r="A10208" s="7" t="s">
        <v>20305</v>
      </c>
      <c r="B10208" s="7"/>
      <c r="C10208" s="7" t="s">
        <v>20335</v>
      </c>
      <c r="D10208" s="7" t="s">
        <v>20336</v>
      </c>
      <c r="E10208" s="7" t="s">
        <v>12629</v>
      </c>
      <c r="F10208" s="7"/>
      <c r="G10208" s="7"/>
      <c r="H10208" s="7" t="s">
        <v>1561</v>
      </c>
      <c r="I10208" s="7"/>
      <c r="J10208" s="7" t="s">
        <v>12685</v>
      </c>
      <c r="K10208" s="7" t="s">
        <v>12686</v>
      </c>
      <c r="L10208" s="7" t="s">
        <v>20308</v>
      </c>
      <c r="M10208" s="7"/>
      <c r="N10208" s="9" t="s">
        <v>12688</v>
      </c>
    </row>
    <row r="10209" spans="1:14">
      <c r="A10209" s="7" t="s">
        <v>20305</v>
      </c>
      <c r="B10209" s="7"/>
      <c r="C10209" s="7" t="s">
        <v>20337</v>
      </c>
      <c r="D10209" s="7" t="s">
        <v>20338</v>
      </c>
      <c r="E10209" s="7" t="s">
        <v>12629</v>
      </c>
      <c r="F10209" s="7"/>
      <c r="G10209" s="7"/>
      <c r="H10209" s="7" t="s">
        <v>1561</v>
      </c>
      <c r="I10209" s="7"/>
      <c r="J10209" s="7" t="s">
        <v>12685</v>
      </c>
      <c r="K10209" s="7" t="s">
        <v>12686</v>
      </c>
      <c r="L10209" s="7" t="s">
        <v>20308</v>
      </c>
      <c r="M10209" s="7"/>
      <c r="N10209" s="9" t="s">
        <v>12688</v>
      </c>
    </row>
    <row r="10210" spans="1:14">
      <c r="A10210" s="7" t="s">
        <v>20305</v>
      </c>
      <c r="B10210" s="7"/>
      <c r="C10210" s="7" t="s">
        <v>20339</v>
      </c>
      <c r="D10210" s="7" t="s">
        <v>20340</v>
      </c>
      <c r="E10210" s="7" t="s">
        <v>12629</v>
      </c>
      <c r="F10210" s="7"/>
      <c r="G10210" s="7"/>
      <c r="H10210" s="7" t="s">
        <v>1561</v>
      </c>
      <c r="I10210" s="7"/>
      <c r="J10210" s="7" t="s">
        <v>12685</v>
      </c>
      <c r="K10210" s="7" t="s">
        <v>12686</v>
      </c>
      <c r="L10210" s="7" t="s">
        <v>20308</v>
      </c>
      <c r="M10210" s="7"/>
      <c r="N10210" s="9" t="s">
        <v>12688</v>
      </c>
    </row>
    <row r="10211" spans="1:14">
      <c r="A10211" s="7" t="s">
        <v>20305</v>
      </c>
      <c r="B10211" s="7"/>
      <c r="C10211" s="7" t="s">
        <v>20341</v>
      </c>
      <c r="D10211" s="7" t="s">
        <v>20342</v>
      </c>
      <c r="E10211" s="7" t="s">
        <v>12629</v>
      </c>
      <c r="F10211" s="7"/>
      <c r="G10211" s="7"/>
      <c r="H10211" s="7" t="s">
        <v>1561</v>
      </c>
      <c r="I10211" s="7"/>
      <c r="J10211" s="7" t="s">
        <v>12685</v>
      </c>
      <c r="K10211" s="7" t="s">
        <v>12686</v>
      </c>
      <c r="L10211" s="7" t="s">
        <v>20308</v>
      </c>
      <c r="M10211" s="7"/>
      <c r="N10211" s="9" t="s">
        <v>12688</v>
      </c>
    </row>
    <row r="10212" spans="1:14">
      <c r="A10212" s="7" t="s">
        <v>20343</v>
      </c>
      <c r="B10212" s="7"/>
      <c r="C10212" s="7" t="s">
        <v>20344</v>
      </c>
      <c r="D10212" s="7" t="s">
        <v>19567</v>
      </c>
      <c r="E10212" s="7" t="s">
        <v>12629</v>
      </c>
      <c r="F10212" s="7"/>
      <c r="G10212" s="7"/>
      <c r="H10212" s="7" t="s">
        <v>1384</v>
      </c>
      <c r="I10212" s="7"/>
      <c r="J10212" s="8" t="s">
        <v>9143</v>
      </c>
      <c r="K10212" s="8" t="s">
        <v>19456</v>
      </c>
      <c r="L10212" s="7" t="s">
        <v>8789</v>
      </c>
      <c r="M10212" s="7"/>
      <c r="N10212" s="9" t="s">
        <v>19457</v>
      </c>
    </row>
    <row r="10213" spans="1:14">
      <c r="A10213" s="7" t="s">
        <v>20343</v>
      </c>
      <c r="B10213" s="7"/>
      <c r="C10213" s="7" t="s">
        <v>20345</v>
      </c>
      <c r="D10213" s="7" t="s">
        <v>19569</v>
      </c>
      <c r="E10213" s="7" t="s">
        <v>12629</v>
      </c>
      <c r="F10213" s="7"/>
      <c r="G10213" s="7"/>
      <c r="H10213" s="7" t="s">
        <v>1384</v>
      </c>
      <c r="I10213" s="7"/>
      <c r="J10213" s="8" t="s">
        <v>9143</v>
      </c>
      <c r="K10213" s="8" t="s">
        <v>19456</v>
      </c>
      <c r="L10213" s="7" t="s">
        <v>8789</v>
      </c>
      <c r="M10213" s="7"/>
      <c r="N10213" s="9" t="s">
        <v>19457</v>
      </c>
    </row>
    <row r="10214" spans="1:14">
      <c r="A10214" s="7" t="s">
        <v>20343</v>
      </c>
      <c r="B10214" s="7"/>
      <c r="C10214" s="7" t="s">
        <v>20346</v>
      </c>
      <c r="D10214" s="7" t="s">
        <v>20347</v>
      </c>
      <c r="E10214" s="7" t="s">
        <v>12629</v>
      </c>
      <c r="F10214" s="7"/>
      <c r="G10214" s="7"/>
      <c r="H10214" s="7" t="s">
        <v>1384</v>
      </c>
      <c r="I10214" s="7"/>
      <c r="J10214" s="8" t="s">
        <v>9143</v>
      </c>
      <c r="K10214" s="8" t="s">
        <v>19456</v>
      </c>
      <c r="L10214" s="7" t="s">
        <v>8789</v>
      </c>
      <c r="M10214" s="7"/>
      <c r="N10214" s="9" t="s">
        <v>19457</v>
      </c>
    </row>
    <row r="10215" spans="1:14">
      <c r="A10215" s="7" t="s">
        <v>20343</v>
      </c>
      <c r="B10215" s="7"/>
      <c r="C10215" s="7" t="s">
        <v>20348</v>
      </c>
      <c r="D10215" s="7" t="s">
        <v>20349</v>
      </c>
      <c r="E10215" s="7" t="s">
        <v>12629</v>
      </c>
      <c r="F10215" s="7"/>
      <c r="G10215" s="7"/>
      <c r="H10215" s="7" t="s">
        <v>1384</v>
      </c>
      <c r="I10215" s="7"/>
      <c r="J10215" s="8" t="s">
        <v>9143</v>
      </c>
      <c r="K10215" s="8" t="s">
        <v>19456</v>
      </c>
      <c r="L10215" s="7" t="s">
        <v>8789</v>
      </c>
      <c r="M10215" s="7"/>
      <c r="N10215" s="9" t="s">
        <v>19457</v>
      </c>
    </row>
    <row r="10216" spans="1:14">
      <c r="A10216" s="7" t="s">
        <v>20343</v>
      </c>
      <c r="B10216" s="7"/>
      <c r="C10216" s="7" t="s">
        <v>20350</v>
      </c>
      <c r="D10216" s="7" t="s">
        <v>20351</v>
      </c>
      <c r="E10216" s="7" t="s">
        <v>12629</v>
      </c>
      <c r="F10216" s="7"/>
      <c r="G10216" s="7"/>
      <c r="H10216" s="7" t="s">
        <v>1384</v>
      </c>
      <c r="I10216" s="7"/>
      <c r="J10216" s="8" t="s">
        <v>9143</v>
      </c>
      <c r="K10216" s="8" t="s">
        <v>19456</v>
      </c>
      <c r="L10216" s="7" t="s">
        <v>8789</v>
      </c>
      <c r="M10216" s="7"/>
      <c r="N10216" s="9" t="s">
        <v>19457</v>
      </c>
    </row>
    <row r="10217" spans="1:14">
      <c r="A10217" s="7" t="s">
        <v>20343</v>
      </c>
      <c r="B10217" s="7"/>
      <c r="C10217" s="7" t="s">
        <v>20352</v>
      </c>
      <c r="D10217" s="7" t="s">
        <v>19587</v>
      </c>
      <c r="E10217" s="7" t="s">
        <v>12629</v>
      </c>
      <c r="F10217" s="7"/>
      <c r="G10217" s="7"/>
      <c r="H10217" s="7" t="s">
        <v>1384</v>
      </c>
      <c r="I10217" s="7"/>
      <c r="J10217" s="8" t="s">
        <v>9143</v>
      </c>
      <c r="K10217" s="8" t="s">
        <v>19456</v>
      </c>
      <c r="L10217" s="7" t="s">
        <v>8789</v>
      </c>
      <c r="M10217" s="7"/>
      <c r="N10217" s="9" t="s">
        <v>19457</v>
      </c>
    </row>
    <row r="10218" spans="1:14">
      <c r="A10218" s="7" t="s">
        <v>20343</v>
      </c>
      <c r="B10218" s="7"/>
      <c r="C10218" s="7" t="s">
        <v>20353</v>
      </c>
      <c r="D10218" s="7" t="s">
        <v>19591</v>
      </c>
      <c r="E10218" s="7" t="s">
        <v>12629</v>
      </c>
      <c r="F10218" s="7"/>
      <c r="G10218" s="7"/>
      <c r="H10218" s="7" t="s">
        <v>1384</v>
      </c>
      <c r="I10218" s="7"/>
      <c r="J10218" s="8" t="s">
        <v>9143</v>
      </c>
      <c r="K10218" s="8" t="s">
        <v>19456</v>
      </c>
      <c r="L10218" s="7" t="s">
        <v>8789</v>
      </c>
      <c r="M10218" s="7"/>
      <c r="N10218" s="9" t="s">
        <v>19457</v>
      </c>
    </row>
    <row r="10219" spans="1:14">
      <c r="A10219" s="7" t="s">
        <v>20343</v>
      </c>
      <c r="B10219" s="7"/>
      <c r="C10219" s="7" t="s">
        <v>20354</v>
      </c>
      <c r="D10219" s="7" t="s">
        <v>19595</v>
      </c>
      <c r="E10219" s="7" t="s">
        <v>12629</v>
      </c>
      <c r="F10219" s="7"/>
      <c r="G10219" s="7"/>
      <c r="H10219" s="7" t="s">
        <v>1384</v>
      </c>
      <c r="I10219" s="7"/>
      <c r="J10219" s="8" t="s">
        <v>9143</v>
      </c>
      <c r="K10219" s="8" t="s">
        <v>19456</v>
      </c>
      <c r="L10219" s="7" t="s">
        <v>8789</v>
      </c>
      <c r="M10219" s="7"/>
      <c r="N10219" s="9" t="s">
        <v>19457</v>
      </c>
    </row>
    <row r="10220" spans="1:14">
      <c r="A10220" s="7" t="s">
        <v>20343</v>
      </c>
      <c r="B10220" s="7"/>
      <c r="C10220" s="7" t="s">
        <v>20355</v>
      </c>
      <c r="D10220" s="7" t="s">
        <v>19597</v>
      </c>
      <c r="E10220" s="7" t="s">
        <v>12629</v>
      </c>
      <c r="F10220" s="7"/>
      <c r="G10220" s="7"/>
      <c r="H10220" s="7" t="s">
        <v>1384</v>
      </c>
      <c r="I10220" s="7"/>
      <c r="J10220" s="8" t="s">
        <v>9143</v>
      </c>
      <c r="K10220" s="8" t="s">
        <v>19456</v>
      </c>
      <c r="L10220" s="7" t="s">
        <v>8789</v>
      </c>
      <c r="M10220" s="7"/>
      <c r="N10220" s="9" t="s">
        <v>19457</v>
      </c>
    </row>
    <row r="10221" spans="1:14">
      <c r="A10221" s="7" t="s">
        <v>20343</v>
      </c>
      <c r="B10221" s="7"/>
      <c r="C10221" s="7" t="s">
        <v>20356</v>
      </c>
      <c r="D10221" s="7" t="s">
        <v>20357</v>
      </c>
      <c r="E10221" s="7" t="s">
        <v>12629</v>
      </c>
      <c r="F10221" s="7"/>
      <c r="G10221" s="7"/>
      <c r="H10221" s="7" t="s">
        <v>1384</v>
      </c>
      <c r="I10221" s="7"/>
      <c r="J10221" s="8" t="s">
        <v>9143</v>
      </c>
      <c r="K10221" s="8" t="s">
        <v>19456</v>
      </c>
      <c r="L10221" s="7" t="s">
        <v>8789</v>
      </c>
      <c r="M10221" s="7"/>
      <c r="N10221" s="9" t="s">
        <v>19457</v>
      </c>
    </row>
    <row r="10222" spans="1:14">
      <c r="A10222" s="7" t="s">
        <v>20343</v>
      </c>
      <c r="B10222" s="7"/>
      <c r="C10222" s="7" t="s">
        <v>20358</v>
      </c>
      <c r="D10222" s="7" t="s">
        <v>20359</v>
      </c>
      <c r="E10222" s="7" t="s">
        <v>12629</v>
      </c>
      <c r="F10222" s="7"/>
      <c r="G10222" s="7"/>
      <c r="H10222" s="7" t="s">
        <v>1384</v>
      </c>
      <c r="I10222" s="7"/>
      <c r="J10222" s="8" t="s">
        <v>9143</v>
      </c>
      <c r="K10222" s="8" t="s">
        <v>19456</v>
      </c>
      <c r="L10222" s="7" t="s">
        <v>8789</v>
      </c>
      <c r="M10222" s="7"/>
      <c r="N10222" s="9" t="s">
        <v>19457</v>
      </c>
    </row>
    <row r="10223" spans="1:14">
      <c r="A10223" s="7" t="s">
        <v>20343</v>
      </c>
      <c r="B10223" s="7"/>
      <c r="C10223" s="7" t="s">
        <v>20360</v>
      </c>
      <c r="D10223" s="7" t="s">
        <v>20361</v>
      </c>
      <c r="E10223" s="7" t="s">
        <v>12629</v>
      </c>
      <c r="F10223" s="7"/>
      <c r="G10223" s="7"/>
      <c r="H10223" s="7" t="s">
        <v>1384</v>
      </c>
      <c r="I10223" s="7"/>
      <c r="J10223" s="8" t="s">
        <v>9143</v>
      </c>
      <c r="K10223" s="8" t="s">
        <v>19456</v>
      </c>
      <c r="L10223" s="7" t="s">
        <v>8789</v>
      </c>
      <c r="M10223" s="7"/>
      <c r="N10223" s="9" t="s">
        <v>19457</v>
      </c>
    </row>
    <row r="10224" spans="1:14">
      <c r="A10224" s="7" t="s">
        <v>20343</v>
      </c>
      <c r="B10224" s="7"/>
      <c r="C10224" s="7" t="s">
        <v>20362</v>
      </c>
      <c r="D10224" s="7" t="s">
        <v>20363</v>
      </c>
      <c r="E10224" s="7" t="s">
        <v>12629</v>
      </c>
      <c r="F10224" s="7"/>
      <c r="G10224" s="7"/>
      <c r="H10224" s="7" t="s">
        <v>1384</v>
      </c>
      <c r="I10224" s="7"/>
      <c r="J10224" s="8" t="s">
        <v>9143</v>
      </c>
      <c r="K10224" s="8" t="s">
        <v>19456</v>
      </c>
      <c r="L10224" s="7" t="s">
        <v>8789</v>
      </c>
      <c r="M10224" s="7"/>
      <c r="N10224" s="9" t="s">
        <v>19457</v>
      </c>
    </row>
    <row r="10225" spans="1:14">
      <c r="A10225" s="7" t="s">
        <v>20343</v>
      </c>
      <c r="B10225" s="7"/>
      <c r="C10225" s="7" t="s">
        <v>20364</v>
      </c>
      <c r="D10225" s="7" t="s">
        <v>20365</v>
      </c>
      <c r="E10225" s="7" t="s">
        <v>12629</v>
      </c>
      <c r="F10225" s="7"/>
      <c r="G10225" s="7"/>
      <c r="H10225" s="7" t="s">
        <v>1384</v>
      </c>
      <c r="I10225" s="7"/>
      <c r="J10225" s="8" t="s">
        <v>9143</v>
      </c>
      <c r="K10225" s="8" t="s">
        <v>19456</v>
      </c>
      <c r="L10225" s="7" t="s">
        <v>8789</v>
      </c>
      <c r="M10225" s="7"/>
      <c r="N10225" s="9" t="s">
        <v>19457</v>
      </c>
    </row>
    <row r="10226" spans="1:14">
      <c r="A10226" s="7" t="s">
        <v>20343</v>
      </c>
      <c r="B10226" s="7"/>
      <c r="C10226" s="7" t="s">
        <v>20366</v>
      </c>
      <c r="D10226" s="7" t="s">
        <v>20367</v>
      </c>
      <c r="E10226" s="7" t="s">
        <v>12629</v>
      </c>
      <c r="F10226" s="7"/>
      <c r="G10226" s="7"/>
      <c r="H10226" s="7" t="s">
        <v>1384</v>
      </c>
      <c r="I10226" s="7"/>
      <c r="J10226" s="8" t="s">
        <v>9143</v>
      </c>
      <c r="K10226" s="8" t="s">
        <v>19456</v>
      </c>
      <c r="L10226" s="7" t="s">
        <v>8789</v>
      </c>
      <c r="M10226" s="7"/>
      <c r="N10226" s="9" t="s">
        <v>19457</v>
      </c>
    </row>
    <row r="10227" spans="1:14">
      <c r="A10227" s="7" t="s">
        <v>20343</v>
      </c>
      <c r="B10227" s="7"/>
      <c r="C10227" s="7" t="s">
        <v>20368</v>
      </c>
      <c r="D10227" s="7" t="s">
        <v>20369</v>
      </c>
      <c r="E10227" s="7" t="s">
        <v>12629</v>
      </c>
      <c r="F10227" s="7"/>
      <c r="G10227" s="7"/>
      <c r="H10227" s="7" t="s">
        <v>1384</v>
      </c>
      <c r="I10227" s="7"/>
      <c r="J10227" s="8" t="s">
        <v>9143</v>
      </c>
      <c r="K10227" s="8" t="s">
        <v>19456</v>
      </c>
      <c r="L10227" s="7" t="s">
        <v>8789</v>
      </c>
      <c r="M10227" s="7"/>
      <c r="N10227" s="9" t="s">
        <v>19457</v>
      </c>
    </row>
    <row r="10228" spans="1:14">
      <c r="A10228" s="7" t="s">
        <v>20343</v>
      </c>
      <c r="B10228" s="7"/>
      <c r="C10228" s="7" t="s">
        <v>20370</v>
      </c>
      <c r="D10228" s="7" t="s">
        <v>20371</v>
      </c>
      <c r="E10228" s="7" t="s">
        <v>12629</v>
      </c>
      <c r="F10228" s="7"/>
      <c r="G10228" s="7"/>
      <c r="H10228" s="7" t="s">
        <v>1384</v>
      </c>
      <c r="I10228" s="7"/>
      <c r="J10228" s="8" t="s">
        <v>9143</v>
      </c>
      <c r="K10228" s="8" t="s">
        <v>19456</v>
      </c>
      <c r="L10228" s="7" t="s">
        <v>8789</v>
      </c>
      <c r="M10228" s="7"/>
      <c r="N10228" s="9" t="s">
        <v>19457</v>
      </c>
    </row>
    <row r="10229" spans="1:14">
      <c r="A10229" s="7" t="s">
        <v>20343</v>
      </c>
      <c r="B10229" s="7"/>
      <c r="C10229" s="7" t="s">
        <v>20372</v>
      </c>
      <c r="D10229" s="7" t="s">
        <v>20373</v>
      </c>
      <c r="E10229" s="7" t="s">
        <v>12629</v>
      </c>
      <c r="F10229" s="7"/>
      <c r="G10229" s="7"/>
      <c r="H10229" s="7" t="s">
        <v>1384</v>
      </c>
      <c r="I10229" s="7"/>
      <c r="J10229" s="8" t="s">
        <v>9143</v>
      </c>
      <c r="K10229" s="8" t="s">
        <v>19456</v>
      </c>
      <c r="L10229" s="7" t="s">
        <v>8789</v>
      </c>
      <c r="M10229" s="7"/>
      <c r="N10229" s="9" t="s">
        <v>19457</v>
      </c>
    </row>
    <row r="10230" spans="1:14">
      <c r="A10230" s="7" t="s">
        <v>20343</v>
      </c>
      <c r="B10230" s="7"/>
      <c r="C10230" s="7" t="s">
        <v>20374</v>
      </c>
      <c r="D10230" s="7" t="s">
        <v>20375</v>
      </c>
      <c r="E10230" s="7" t="s">
        <v>12629</v>
      </c>
      <c r="F10230" s="7"/>
      <c r="G10230" s="7"/>
      <c r="H10230" s="7" t="s">
        <v>1384</v>
      </c>
      <c r="I10230" s="7"/>
      <c r="J10230" s="8" t="s">
        <v>9143</v>
      </c>
      <c r="K10230" s="8" t="s">
        <v>19456</v>
      </c>
      <c r="L10230" s="7" t="s">
        <v>8789</v>
      </c>
      <c r="M10230" s="7"/>
      <c r="N10230" s="9" t="s">
        <v>19457</v>
      </c>
    </row>
    <row r="10231" spans="1:14">
      <c r="A10231" s="7" t="s">
        <v>20343</v>
      </c>
      <c r="B10231" s="7"/>
      <c r="C10231" s="7" t="s">
        <v>20376</v>
      </c>
      <c r="D10231" s="7" t="s">
        <v>20377</v>
      </c>
      <c r="E10231" s="7" t="s">
        <v>12629</v>
      </c>
      <c r="F10231" s="7"/>
      <c r="G10231" s="7"/>
      <c r="H10231" s="7" t="s">
        <v>1384</v>
      </c>
      <c r="I10231" s="7"/>
      <c r="J10231" s="8" t="s">
        <v>9143</v>
      </c>
      <c r="K10231" s="8" t="s">
        <v>19456</v>
      </c>
      <c r="L10231" s="7" t="s">
        <v>8789</v>
      </c>
      <c r="M10231" s="7"/>
      <c r="N10231" s="9" t="s">
        <v>19457</v>
      </c>
    </row>
    <row r="10232" spans="1:14">
      <c r="A10232" s="7" t="s">
        <v>20343</v>
      </c>
      <c r="B10232" s="7"/>
      <c r="C10232" s="7" t="s">
        <v>20378</v>
      </c>
      <c r="D10232" s="7" t="s">
        <v>20379</v>
      </c>
      <c r="E10232" s="7" t="s">
        <v>12629</v>
      </c>
      <c r="F10232" s="7"/>
      <c r="G10232" s="7"/>
      <c r="H10232" s="7" t="s">
        <v>1384</v>
      </c>
      <c r="I10232" s="7"/>
      <c r="J10232" s="8" t="s">
        <v>9143</v>
      </c>
      <c r="K10232" s="8" t="s">
        <v>19456</v>
      </c>
      <c r="L10232" s="7" t="s">
        <v>8789</v>
      </c>
      <c r="M10232" s="7"/>
      <c r="N10232" s="9" t="s">
        <v>19457</v>
      </c>
    </row>
    <row r="10233" spans="1:14">
      <c r="A10233" s="7" t="s">
        <v>20343</v>
      </c>
      <c r="B10233" s="7"/>
      <c r="C10233" s="7" t="s">
        <v>20380</v>
      </c>
      <c r="D10233" s="7" t="s">
        <v>19664</v>
      </c>
      <c r="E10233" s="7" t="s">
        <v>12629</v>
      </c>
      <c r="F10233" s="7"/>
      <c r="G10233" s="7"/>
      <c r="H10233" s="7" t="s">
        <v>1384</v>
      </c>
      <c r="I10233" s="7"/>
      <c r="J10233" s="8" t="s">
        <v>9143</v>
      </c>
      <c r="K10233" s="8" t="s">
        <v>19456</v>
      </c>
      <c r="L10233" s="7" t="s">
        <v>8789</v>
      </c>
      <c r="M10233" s="7"/>
      <c r="N10233" s="9" t="s">
        <v>19457</v>
      </c>
    </row>
    <row r="10234" spans="1:14">
      <c r="A10234" s="7" t="s">
        <v>20343</v>
      </c>
      <c r="B10234" s="7"/>
      <c r="C10234" s="7" t="s">
        <v>20381</v>
      </c>
      <c r="D10234" s="7" t="s">
        <v>20382</v>
      </c>
      <c r="E10234" s="7" t="s">
        <v>12629</v>
      </c>
      <c r="F10234" s="7"/>
      <c r="G10234" s="7"/>
      <c r="H10234" s="7" t="s">
        <v>1384</v>
      </c>
      <c r="I10234" s="7"/>
      <c r="J10234" s="8" t="s">
        <v>9143</v>
      </c>
      <c r="K10234" s="8" t="s">
        <v>19456</v>
      </c>
      <c r="L10234" s="7" t="s">
        <v>8789</v>
      </c>
      <c r="M10234" s="7"/>
      <c r="N10234" s="9" t="s">
        <v>19457</v>
      </c>
    </row>
    <row r="10235" spans="1:14">
      <c r="A10235" s="7" t="s">
        <v>20343</v>
      </c>
      <c r="B10235" s="7"/>
      <c r="C10235" s="7" t="s">
        <v>20383</v>
      </c>
      <c r="D10235" s="7" t="s">
        <v>20384</v>
      </c>
      <c r="E10235" s="7" t="s">
        <v>12629</v>
      </c>
      <c r="F10235" s="7"/>
      <c r="G10235" s="7"/>
      <c r="H10235" s="7" t="s">
        <v>1384</v>
      </c>
      <c r="I10235" s="7"/>
      <c r="J10235" s="8" t="s">
        <v>9143</v>
      </c>
      <c r="K10235" s="8" t="s">
        <v>19456</v>
      </c>
      <c r="L10235" s="7" t="s">
        <v>8789</v>
      </c>
      <c r="M10235" s="7"/>
      <c r="N10235" s="9" t="s">
        <v>19457</v>
      </c>
    </row>
    <row r="10236" spans="1:14">
      <c r="A10236" s="7" t="s">
        <v>20385</v>
      </c>
      <c r="B10236" s="6"/>
      <c r="C10236" s="6" t="s">
        <v>20386</v>
      </c>
      <c r="D10236" s="6" t="s">
        <v>20387</v>
      </c>
      <c r="E10236" s="8" t="s">
        <v>8844</v>
      </c>
      <c r="F10236" s="6"/>
      <c r="G10236" s="6"/>
      <c r="H10236" s="7" t="s">
        <v>1220</v>
      </c>
      <c r="I10236" s="6"/>
      <c r="J10236" s="8" t="s">
        <v>1979</v>
      </c>
      <c r="K10236" s="8" t="s">
        <v>11837</v>
      </c>
      <c r="L10236" s="8" t="s">
        <v>8817</v>
      </c>
      <c r="M10236" s="6"/>
      <c r="N10236" s="9" t="s">
        <v>11839</v>
      </c>
    </row>
    <row r="10237" spans="1:14">
      <c r="A10237" s="7" t="s">
        <v>20385</v>
      </c>
      <c r="B10237" s="6"/>
      <c r="C10237" s="6" t="s">
        <v>20388</v>
      </c>
      <c r="D10237" s="6" t="s">
        <v>20389</v>
      </c>
      <c r="E10237" s="8" t="s">
        <v>8844</v>
      </c>
      <c r="F10237" s="6"/>
      <c r="G10237" s="6"/>
      <c r="H10237" s="7" t="s">
        <v>1220</v>
      </c>
      <c r="I10237" s="6"/>
      <c r="J10237" s="8" t="s">
        <v>1979</v>
      </c>
      <c r="K10237" s="8" t="s">
        <v>11837</v>
      </c>
      <c r="L10237" s="8" t="s">
        <v>8817</v>
      </c>
      <c r="M10237" s="6"/>
      <c r="N10237" s="9" t="s">
        <v>11839</v>
      </c>
    </row>
    <row r="10238" spans="1:14">
      <c r="A10238" s="18" t="s">
        <v>20385</v>
      </c>
      <c r="B10238" s="19"/>
      <c r="C10238" s="19" t="s">
        <v>20390</v>
      </c>
      <c r="D10238" s="19" t="s">
        <v>20391</v>
      </c>
      <c r="E10238" s="20" t="s">
        <v>8844</v>
      </c>
      <c r="F10238" s="19"/>
      <c r="G10238" s="19"/>
      <c r="H10238" s="18" t="s">
        <v>1220</v>
      </c>
      <c r="I10238" s="19"/>
      <c r="J10238" s="20" t="s">
        <v>1979</v>
      </c>
      <c r="K10238" s="20" t="s">
        <v>11837</v>
      </c>
      <c r="L10238" s="20" t="s">
        <v>8817</v>
      </c>
      <c r="M10238" s="19"/>
      <c r="N10238" s="24" t="s">
        <v>11839</v>
      </c>
    </row>
    <row r="10239" spans="1:14">
      <c r="A10239" s="21" t="s">
        <v>1716</v>
      </c>
      <c r="B10239" s="22"/>
      <c r="C10239" s="22" t="s">
        <v>20392</v>
      </c>
      <c r="D10239" s="22" t="s">
        <v>20393</v>
      </c>
      <c r="E10239" s="23" t="s">
        <v>8844</v>
      </c>
      <c r="F10239" s="22"/>
      <c r="G10239" s="22"/>
      <c r="H10239" s="8" t="s">
        <v>8035</v>
      </c>
      <c r="I10239" s="8"/>
      <c r="J10239" s="7" t="s">
        <v>11006</v>
      </c>
      <c r="K10239" s="7" t="s">
        <v>11007</v>
      </c>
      <c r="L10239" s="8" t="s">
        <v>11076</v>
      </c>
      <c r="M10239" s="7" t="s">
        <v>11083</v>
      </c>
      <c r="N10239" s="9" t="s">
        <v>11009</v>
      </c>
    </row>
    <row r="10240" spans="1:14">
      <c r="A10240" s="21" t="s">
        <v>1716</v>
      </c>
      <c r="B10240" s="22"/>
      <c r="C10240" s="22" t="s">
        <v>20394</v>
      </c>
      <c r="D10240" s="22" t="s">
        <v>20395</v>
      </c>
      <c r="E10240" s="23" t="s">
        <v>8844</v>
      </c>
      <c r="F10240" s="22"/>
      <c r="G10240" s="22"/>
      <c r="H10240" s="21" t="s">
        <v>2058</v>
      </c>
      <c r="I10240" s="21"/>
      <c r="J10240" s="23" t="s">
        <v>10252</v>
      </c>
      <c r="K10240" s="21" t="s">
        <v>10253</v>
      </c>
      <c r="L10240" s="21" t="s">
        <v>10550</v>
      </c>
      <c r="M10240" s="21"/>
      <c r="N10240" s="25" t="s">
        <v>10249</v>
      </c>
    </row>
    <row r="10241" spans="1:14">
      <c r="A10241" s="21" t="s">
        <v>1716</v>
      </c>
      <c r="B10241" s="22"/>
      <c r="C10241" s="22" t="s">
        <v>20396</v>
      </c>
      <c r="D10241" s="22" t="s">
        <v>20397</v>
      </c>
      <c r="E10241" s="23" t="s">
        <v>8844</v>
      </c>
      <c r="F10241" s="22"/>
      <c r="G10241" s="22"/>
      <c r="H10241" s="21" t="s">
        <v>2058</v>
      </c>
      <c r="I10241" s="21"/>
      <c r="J10241" s="23" t="s">
        <v>10252</v>
      </c>
      <c r="K10241" s="21" t="s">
        <v>10253</v>
      </c>
      <c r="L10241" s="21" t="s">
        <v>10550</v>
      </c>
      <c r="M10241" s="21"/>
      <c r="N10241" s="25" t="s">
        <v>10249</v>
      </c>
    </row>
    <row r="10242" spans="1:14">
      <c r="A10242" s="21" t="s">
        <v>1716</v>
      </c>
      <c r="B10242" s="22"/>
      <c r="C10242" s="22" t="s">
        <v>20398</v>
      </c>
      <c r="D10242" s="22" t="s">
        <v>20399</v>
      </c>
      <c r="E10242" s="23" t="s">
        <v>8844</v>
      </c>
      <c r="F10242" s="22"/>
      <c r="G10242" s="22"/>
      <c r="H10242" s="21" t="s">
        <v>2080</v>
      </c>
      <c r="I10242" s="21"/>
      <c r="J10242" s="21" t="s">
        <v>10422</v>
      </c>
      <c r="K10242" s="21" t="s">
        <v>10423</v>
      </c>
      <c r="L10242" s="21" t="s">
        <v>10424</v>
      </c>
      <c r="M10242" s="21"/>
      <c r="N10242" s="25" t="s">
        <v>10425</v>
      </c>
    </row>
    <row r="10243" spans="1:14">
      <c r="A10243" s="21" t="s">
        <v>1716</v>
      </c>
      <c r="B10243" s="22"/>
      <c r="C10243" s="22" t="s">
        <v>20400</v>
      </c>
      <c r="D10243" s="22" t="s">
        <v>20401</v>
      </c>
      <c r="E10243" s="23" t="s">
        <v>8844</v>
      </c>
      <c r="F10243" s="22"/>
      <c r="G10243" s="22"/>
      <c r="H10243" s="21" t="s">
        <v>2080</v>
      </c>
      <c r="I10243" s="21"/>
      <c r="J10243" s="21" t="s">
        <v>10422</v>
      </c>
      <c r="K10243" s="21" t="s">
        <v>10423</v>
      </c>
      <c r="L10243" s="21" t="s">
        <v>10424</v>
      </c>
      <c r="M10243" s="21"/>
      <c r="N10243" s="25" t="s">
        <v>10425</v>
      </c>
    </row>
    <row r="10244" spans="1:14">
      <c r="A10244" s="21" t="s">
        <v>1716</v>
      </c>
      <c r="B10244" s="22"/>
      <c r="C10244" s="22" t="s">
        <v>20402</v>
      </c>
      <c r="D10244" s="22" t="s">
        <v>20403</v>
      </c>
      <c r="E10244" s="23" t="s">
        <v>8844</v>
      </c>
      <c r="F10244" s="22"/>
      <c r="G10244" s="22"/>
      <c r="H10244" s="21" t="s">
        <v>2058</v>
      </c>
      <c r="I10244" s="21"/>
      <c r="J10244" s="23" t="s">
        <v>10252</v>
      </c>
      <c r="K10244" s="21" t="s">
        <v>10253</v>
      </c>
      <c r="L10244" s="21" t="s">
        <v>10550</v>
      </c>
      <c r="M10244" s="21"/>
      <c r="N10244" s="25" t="s">
        <v>10249</v>
      </c>
    </row>
    <row r="10245" spans="1:14">
      <c r="A10245" s="21" t="s">
        <v>1716</v>
      </c>
      <c r="B10245" s="22"/>
      <c r="C10245" s="22" t="s">
        <v>20404</v>
      </c>
      <c r="D10245" s="22" t="s">
        <v>20405</v>
      </c>
      <c r="E10245" s="23" t="s">
        <v>8844</v>
      </c>
      <c r="F10245" s="22"/>
      <c r="G10245" s="22"/>
      <c r="H10245" s="21" t="s">
        <v>2058</v>
      </c>
      <c r="I10245" s="21"/>
      <c r="J10245" s="23" t="s">
        <v>10252</v>
      </c>
      <c r="K10245" s="21" t="s">
        <v>10253</v>
      </c>
      <c r="L10245" s="23" t="s">
        <v>10550</v>
      </c>
      <c r="M10245" s="21"/>
      <c r="N10245" s="25" t="s">
        <v>10249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Detail Data</vt:lpstr>
      <vt:lpstr>Acuan_Reference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SCMC</dc:creator>
  <cp:lastModifiedBy>andri chris</cp:lastModifiedBy>
  <dcterms:created xsi:type="dcterms:W3CDTF">2020-11-05T00:53:00Z</dcterms:created>
  <dcterms:modified xsi:type="dcterms:W3CDTF">2026-01-15T03:44:16Z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B517D4BEE6D544238D2DEA833FA637ED_13</vt:lpwstr>
  </property>
  <property fmtid="{D5CDD505-2E9C-101B-9397-08002B2CF9AE}" pid="4" name="KSOReadingLayout">
    <vt:bool>true</vt:bool>
  </property>
</Properties>
</file>